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620" yWindow="-1200" windowWidth="33660" windowHeight="18880" tabRatio="600" firstSheet="0" activeTab="0" autoFilterDateGrouping="1"/>
  </bookViews>
  <sheets>
    <sheet xmlns:r="http://schemas.openxmlformats.org/officeDocument/2006/relationships" name="PV" sheetId="1" state="visible" r:id="rId1"/>
    <sheet xmlns:r="http://schemas.openxmlformats.org/officeDocument/2006/relationships" name="PV (extension)" sheetId="2" state="visible" r:id="rId2"/>
    <sheet xmlns:r="http://schemas.openxmlformats.org/officeDocument/2006/relationships" name="parameters" sheetId="3" state="visible" r:id="rId3"/>
    <sheet xmlns:r="http://schemas.openxmlformats.org/officeDocument/2006/relationships" name="efficiencies" sheetId="4" state="visible" r:id="rId4"/>
    <sheet xmlns:r="http://schemas.openxmlformats.org/officeDocument/2006/relationships" name="extension - productivity" sheetId="5" state="visible" r:id="rId5"/>
    <sheet xmlns:r="http://schemas.openxmlformats.org/officeDocument/2006/relationships" name="extension - production vol" sheetId="6" state="visible" r:id="rId6"/>
  </sheets>
  <definedNames>
    <definedName name="_xlnm._FilterDatabase" localSheetId="0" hidden="1">'PV'!$A$1:$L$9597</definedName>
    <definedName name="_xlnm._FilterDatabase" localSheetId="1" hidden="1">'PV (extension)'!$A$1:$M$13871</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2"/>
      <scheme val="minor"/>
    </font>
    <font>
      <name val="Calibri"/>
      <family val="2"/>
      <b val="1"/>
      <color theme="1"/>
      <sz val="11"/>
      <scheme val="minor"/>
    </font>
    <font>
      <name val="Calibri"/>
      <family val="2"/>
      <color theme="1"/>
      <sz val="12"/>
      <scheme val="minor"/>
    </font>
    <font>
      <name val="Calibri"/>
      <family val="2"/>
      <color theme="10"/>
      <sz val="11"/>
      <u val="single"/>
      <scheme val="minor"/>
    </font>
    <font>
      <name val="Calibri"/>
      <family val="2"/>
      <b val="1"/>
      <color theme="1"/>
      <sz val="11"/>
      <u val="single"/>
      <scheme val="minor"/>
    </font>
  </fonts>
  <fills count="7">
    <fill>
      <patternFill/>
    </fill>
    <fill>
      <patternFill patternType="gray125"/>
    </fill>
    <fill>
      <patternFill patternType="solid">
        <fgColor theme="2"/>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4" tint="0.7999816888943144"/>
        <bgColor indexed="64"/>
      </patternFill>
    </fill>
  </fills>
  <borders count="10">
    <border>
      <left/>
      <right/>
      <top/>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rgb="FFC00000"/>
      </left>
      <right style="thick">
        <color rgb="FFC00000"/>
      </right>
      <top style="thick">
        <color rgb="FFC00000"/>
      </top>
      <bottom style="thick">
        <color rgb="FFC00000"/>
      </bottom>
      <diagonal/>
    </border>
  </borders>
  <cellStyleXfs count="2">
    <xf numFmtId="0" fontId="0" fillId="0" borderId="0"/>
    <xf numFmtId="0" fontId="4"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1" fontId="0" fillId="0" borderId="0" pivotButton="0" quotePrefix="0" xfId="0"/>
    <xf numFmtId="0" fontId="4" fillId="0" borderId="0" pivotButton="0" quotePrefix="0" xfId="1"/>
    <xf numFmtId="0" fontId="5" fillId="0" borderId="0" applyAlignment="1" pivotButton="0" quotePrefix="0" xfId="0">
      <alignment horizontal="center" vertical="center"/>
    </xf>
    <xf numFmtId="0" fontId="0" fillId="0" borderId="0" applyAlignment="1" pivotButton="0" quotePrefix="0" xfId="0">
      <alignment wrapText="1"/>
    </xf>
    <xf numFmtId="0" fontId="5" fillId="0" borderId="0" pivotButton="0" quotePrefix="0" xfId="0"/>
    <xf numFmtId="16" fontId="0" fillId="0" borderId="0" pivotButton="0" quotePrefix="1" xfId="0"/>
    <xf numFmtId="0" fontId="0" fillId="2" borderId="0" pivotButton="0" quotePrefix="0" xfId="0"/>
    <xf numFmtId="0" fontId="0" fillId="2" borderId="1" pivotButton="0" quotePrefix="0" xfId="0"/>
    <xf numFmtId="0" fontId="0" fillId="3" borderId="2" pivotButton="0" quotePrefix="0" xfId="0"/>
    <xf numFmtId="0" fontId="0" fillId="3" borderId="3" pivotButton="0" quotePrefix="0" xfId="0"/>
    <xf numFmtId="0" fontId="0" fillId="4" borderId="0" pivotButton="0" quotePrefix="0" xfId="0"/>
    <xf numFmtId="0" fontId="0" fillId="5" borderId="4" pivotButton="0" quotePrefix="0" xfId="0"/>
    <xf numFmtId="0" fontId="0" fillId="5" borderId="0" pivotButton="0" quotePrefix="0" xfId="0"/>
    <xf numFmtId="0" fontId="0" fillId="5" borderId="5" pivotButton="0" quotePrefix="0" xfId="0"/>
    <xf numFmtId="0" fontId="0" fillId="6" borderId="6" pivotButton="0" quotePrefix="0" xfId="0"/>
    <xf numFmtId="0" fontId="0" fillId="6" borderId="7" pivotButton="0" quotePrefix="0" xfId="0"/>
    <xf numFmtId="0" fontId="0" fillId="6" borderId="8" pivotButton="0" quotePrefix="0" xfId="0"/>
    <xf numFmtId="0" fontId="0" fillId="6" borderId="0" pivotButton="0" quotePrefix="0" xfId="0"/>
    <xf numFmtId="0" fontId="0" fillId="3" borderId="0" pivotButton="0" quotePrefix="0" xfId="0"/>
    <xf numFmtId="0" fontId="0" fillId="0" borderId="9" pivotButton="0" quotePrefix="0" xfId="0"/>
    <xf numFmtId="2" fontId="3" fillId="0" borderId="0" pivotButton="0" quotePrefix="0" xfId="0"/>
    <xf numFmtId="2" fontId="0" fillId="0" borderId="0" pivotButton="0" quotePrefix="0" xfId="0"/>
    <xf numFmtId="1" fontId="0" fillId="0" borderId="0" pivotButton="0" quotePrefix="0" xfId="0"/>
    <xf numFmtId="0" fontId="5" fillId="0" borderId="0" applyAlignment="1" pivotButton="0" quotePrefix="0" xfId="0">
      <alignment horizontal="center"/>
    </xf>
    <xf numFmtId="0" fontId="2" fillId="0" borderId="0" pivotButton="0" quotePrefix="0" xfId="0"/>
    <xf numFmtId="0" fontId="0" fillId="0" borderId="0" pivotButton="0" quotePrefix="0" xfId="0"/>
    <xf numFmtId="11"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researchgate.net/publication/347999880_Life_Cycle_Inventories_and_Life_Cycle_Assessments_of_Photovoltaic_Systems_2020_Task_12_PV_Sustainability?channel=doi&amp;linkId=5fec5fa4a6fdccdcb81714bd&amp;showFulltext=true" TargetMode="External" Id="rId1"/></Relationships>
</file>

<file path=xl/worksheets/_rels/sheet4.xml.rels><Relationships xmlns="http://schemas.openxmlformats.org/package/2006/relationships"><Relationship Type="http://schemas.openxmlformats.org/officeDocument/2006/relationships/hyperlink" Target="https://treeze.ch/fileadmin/user_upload/downloads/Publications/Case_Studies/Energy/Future-PV-LCA-IEA-PVPS-Task-12-March-2015.pdf" TargetMode="External" Id="rId1"/><Relationship Type="http://schemas.openxmlformats.org/officeDocument/2006/relationships/hyperlink" Target="https://www.psi.ch/sites/default/files/import/ta/PublicationTab/Final-Report-BFE-Project.pdf" TargetMode="External" Id="rId2"/><Relationship Type="http://schemas.openxmlformats.org/officeDocument/2006/relationships/hyperlink" Target="https://www.ise.fraunhofer.de/content/dam/ise/de/documents/publications/studies/Photovoltaics-Report.pdf" TargetMode="External" Id="rId3"/><Relationship Type="http://schemas.openxmlformats.org/officeDocument/2006/relationships/hyperlink" Target="https://www.science.org/doi/10.1126/science.aad4424" TargetMode="External" Id="rId4"/><Relationship Type="http://schemas.openxmlformats.org/officeDocument/2006/relationships/hyperlink" Target="https://iea.blob.core.windows.net/assets/3a99654f-ffff-469f-b83c-bf0386ed8537/pv_roadmap.pdf" TargetMode="External" Id="rId5"/><Relationship Type="http://schemas.openxmlformats.org/officeDocument/2006/relationships/hyperlink" Target="https://treeze.ch/fileadmin/user_upload/downloads/Publications/Case_Studies/Energy/Future-PV-LCA-IEA-PVPS-Task-12-March-2015.pdf" TargetMode="External" Id="rId6"/><Relationship Type="http://schemas.openxmlformats.org/officeDocument/2006/relationships/hyperlink" Target="https://www.ise.fraunhofer.de/content/dam/ise/de/documents/publications/studies/Photovoltaics-Report.pdf" TargetMode="External" Id="rId7"/><Relationship Type="http://schemas.openxmlformats.org/officeDocument/2006/relationships/hyperlink" Target="https://iea.blob.core.windows.net/assets/3a99654f-ffff-469f-b83c-bf0386ed8537/pv_roadmap.pdf" TargetMode="External" Id="rId8"/></Relationships>
</file>

<file path=xl/worksheets/_rels/sheet5.xml.rels><Relationships xmlns="http://schemas.openxmlformats.org/package/2006/relationships"><Relationship Type="http://schemas.openxmlformats.org/officeDocument/2006/relationships/hyperlink" Target="https://globalsolaratlas.info/download/world" TargetMode="External" Id="rId1"/></Relationships>
</file>

<file path=xl/worksheets/_rels/sheet6.xml.rels><Relationships xmlns="http://schemas.openxmlformats.org/package/2006/relationships"><Relationship Type="http://schemas.openxmlformats.org/officeDocument/2006/relationships/hyperlink" Target="https://www.irena.org/Publications/2025/Jul/Renewable-energy-statistics-2025" TargetMode="External" Id="rId1"/></Relationships>
</file>

<file path=xl/worksheets/sheet1.xml><?xml version="1.0" encoding="utf-8"?>
<worksheet xmlns="http://schemas.openxmlformats.org/spreadsheetml/2006/main">
  <sheetPr>
    <outlinePr summaryBelow="1" summaryRight="1"/>
    <pageSetUpPr/>
  </sheetPr>
  <dimension ref="A1:M9597"/>
  <sheetViews>
    <sheetView tabSelected="1" topLeftCell="A190" workbookViewId="0">
      <selection activeCell="B210" sqref="B210"/>
    </sheetView>
  </sheetViews>
  <sheetFormatPr baseColWidth="10" defaultColWidth="8.83203125" defaultRowHeight="15"/>
  <cols>
    <col width="70.6640625" customWidth="1" style="29" min="1" max="1"/>
    <col width="12.6640625" bestFit="1" customWidth="1" style="29" min="2" max="2"/>
    <col width="50.6640625" customWidth="1" style="29" min="5" max="5"/>
    <col width="13.33203125" customWidth="1" style="29" min="8" max="8"/>
  </cols>
  <sheetData>
    <row r="1" ht="16" customHeight="1" s="29">
      <c r="A1" s="1" t="inlineStr">
        <is>
          <t>Database</t>
        </is>
      </c>
      <c r="B1" s="1" t="inlineStr">
        <is>
          <t>PV</t>
        </is>
      </c>
    </row>
    <row r="2"/>
    <row r="3" ht="16" customHeight="1" s="29">
      <c r="A3" s="1" t="inlineStr">
        <is>
          <t>Activity</t>
        </is>
      </c>
      <c r="B3" s="1" t="inlineStr">
        <is>
          <t>1,1-difluoroethane production, HFC-152a</t>
        </is>
      </c>
    </row>
    <row r="4">
      <c r="A4" t="inlineStr">
        <is>
          <t>comment</t>
        </is>
      </c>
      <c r="B4" t="inlineStr">
        <is>
          <t>Basic inventory based on cumulative data.
Pre-products, energy use, infrastructure, some air emissions and transports. No full information on all air and water emissions available.
Location:  Production plant of DuPont in the United States.
Technology:  Fluoropolymer chemistry.
Time period:  Time of publications.
Production volume:  Not known
Sampling:  Publication of cumulative data.
Extrapolations:  Desaggregation of published cumulative results for global warming potential and cumulative energy demand.
Uncertainty:  None</t>
        </is>
      </c>
    </row>
    <row r="5">
      <c r="A5" t="inlineStr">
        <is>
          <t>location</t>
        </is>
      </c>
      <c r="B5" t="inlineStr">
        <is>
          <t>US</t>
        </is>
      </c>
    </row>
    <row r="6">
      <c r="A6" t="inlineStr">
        <is>
          <t>production amount</t>
        </is>
      </c>
      <c r="B6" t="n">
        <v>1</v>
      </c>
    </row>
    <row r="7">
      <c r="A7" t="inlineStr">
        <is>
          <t>reference product</t>
        </is>
      </c>
      <c r="B7" t="inlineStr">
        <is>
          <t>1,1-difluoroethane, HFC-152a</t>
        </is>
      </c>
    </row>
    <row r="8">
      <c r="A8" t="inlineStr">
        <is>
          <t>source</t>
        </is>
      </c>
      <c r="B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
      <c r="A9" t="inlineStr">
        <is>
          <t>type</t>
        </is>
      </c>
      <c r="B9" t="inlineStr">
        <is>
          <t>process</t>
        </is>
      </c>
    </row>
    <row r="10">
      <c r="A10" t="inlineStr">
        <is>
          <t>unit</t>
        </is>
      </c>
      <c r="B10" t="inlineStr">
        <is>
          <t>kilogram</t>
        </is>
      </c>
    </row>
    <row r="11" ht="16" customHeight="1" s="29">
      <c r="A11" s="1" t="inlineStr">
        <is>
          <t>Exchanges</t>
        </is>
      </c>
    </row>
    <row r="12">
      <c r="A12" s="28" t="inlineStr">
        <is>
          <t>name</t>
        </is>
      </c>
      <c r="B12" s="28" t="inlineStr">
        <is>
          <t>amount</t>
        </is>
      </c>
      <c r="C12" s="28" t="inlineStr">
        <is>
          <t>location</t>
        </is>
      </c>
      <c r="D12" s="28" t="inlineStr">
        <is>
          <t>unit</t>
        </is>
      </c>
      <c r="E12" s="28" t="inlineStr">
        <is>
          <t>categories</t>
        </is>
      </c>
      <c r="F12" s="28" t="inlineStr">
        <is>
          <t>type</t>
        </is>
      </c>
      <c r="G12" s="28" t="inlineStr">
        <is>
          <t>uncertainty type</t>
        </is>
      </c>
      <c r="H12" s="28" t="inlineStr">
        <is>
          <t>loc</t>
        </is>
      </c>
      <c r="I12" s="28" t="inlineStr">
        <is>
          <t>scale</t>
        </is>
      </c>
      <c r="J12" s="28" t="inlineStr">
        <is>
          <t>comment</t>
        </is>
      </c>
      <c r="K12" s="28" t="inlineStr">
        <is>
          <t>negative</t>
        </is>
      </c>
      <c r="L12" s="28" t="inlineStr">
        <is>
          <t>reference product</t>
        </is>
      </c>
      <c r="M12" s="28" t="n"/>
    </row>
    <row r="13">
      <c r="A13" t="inlineStr">
        <is>
          <t>Ethane, 1,1-difluoro-, HFC-152a</t>
        </is>
      </c>
      <c r="B13" t="n">
        <v>0.013583</v>
      </c>
      <c r="D13" t="inlineStr">
        <is>
          <t>kilogram</t>
        </is>
      </c>
      <c r="E13" t="inlineStr">
        <is>
          <t>air::urban air close to ground</t>
        </is>
      </c>
      <c r="F13" t="inlineStr">
        <is>
          <t>biosphere</t>
        </is>
      </c>
      <c r="G13" t="n">
        <v>2</v>
      </c>
      <c r="H13" t="n">
        <v>-4.298936268141784</v>
      </c>
      <c r="I13" t="n">
        <v>0.3018300070292046</v>
      </c>
      <c r="J13" t="inlineStr">
        <is>
          <t>(5,3,1,1,1,5); Rough estimation based on cumulative data, Krieger et al. 2006</t>
        </is>
      </c>
    </row>
    <row r="14">
      <c r="A14" t="inlineStr">
        <is>
          <t>Heat, waste</t>
        </is>
      </c>
      <c r="B14" t="n">
        <v>3.92</v>
      </c>
      <c r="D14" t="inlineStr">
        <is>
          <t>megajoule</t>
        </is>
      </c>
      <c r="E14" t="inlineStr">
        <is>
          <t>air</t>
        </is>
      </c>
      <c r="F14" t="inlineStr">
        <is>
          <t>biosphere</t>
        </is>
      </c>
      <c r="G14" t="n">
        <v>2</v>
      </c>
      <c r="H14" t="n">
        <v>1.366091653802371</v>
      </c>
      <c r="I14" t="n">
        <v>0.2249323477024245</v>
      </c>
      <c r="J14" t="inlineStr">
        <is>
          <t>(5,3,1,1,1,5); Rough estimation based on cumulative data, Krieger et al. 2006</t>
        </is>
      </c>
    </row>
    <row r="15">
      <c r="A15" t="inlineStr">
        <is>
          <t>1,1-difluoroethane production, HFC-152a</t>
        </is>
      </c>
      <c r="B15" t="n">
        <v>1</v>
      </c>
      <c r="C15" t="inlineStr">
        <is>
          <t>US</t>
        </is>
      </c>
      <c r="D15" t="inlineStr">
        <is>
          <t>kilogram</t>
        </is>
      </c>
      <c r="E15" t="inlineStr">
        <is>
          <t>chemicals::organics</t>
        </is>
      </c>
      <c r="F15" t="inlineStr">
        <is>
          <t>production</t>
        </is>
      </c>
      <c r="G15" t="n">
        <v>0</v>
      </c>
      <c r="H15" t="n">
        <v>1</v>
      </c>
      <c r="L15" t="inlineStr">
        <is>
          <t>1,1-difluoroethane, HFC-152a</t>
        </is>
      </c>
    </row>
    <row r="16">
      <c r="A16" t="inlineStr">
        <is>
          <t>acetylene production</t>
        </is>
      </c>
      <c r="B16" t="n">
        <v>0.42733</v>
      </c>
      <c r="C16" t="inlineStr">
        <is>
          <t>RER</t>
        </is>
      </c>
      <c r="D16" t="inlineStr">
        <is>
          <t>kilogram</t>
        </is>
      </c>
      <c r="F16" t="inlineStr">
        <is>
          <t>technosphere</t>
        </is>
      </c>
      <c r="G16" t="n">
        <v>2</v>
      </c>
      <c r="H16" t="n">
        <v>-0.8501987305120665</v>
      </c>
      <c r="I16" t="n">
        <v>0.2249323477024245</v>
      </c>
      <c r="J16" t="inlineStr">
        <is>
          <t>(5,3,1,1,1,5); Acetylen yield is 92.4%</t>
        </is>
      </c>
      <c r="L16" t="inlineStr">
        <is>
          <t>acetylene</t>
        </is>
      </c>
    </row>
    <row r="17">
      <c r="A17" t="inlineStr">
        <is>
          <t>chemical factory construction, organics</t>
        </is>
      </c>
      <c r="B17" t="n">
        <v>4e-10</v>
      </c>
      <c r="C17" t="inlineStr">
        <is>
          <t>RER</t>
        </is>
      </c>
      <c r="D17" t="inlineStr">
        <is>
          <t>unit</t>
        </is>
      </c>
      <c r="F17" t="inlineStr">
        <is>
          <t>technosphere</t>
        </is>
      </c>
      <c r="G17" t="n">
        <v>2</v>
      </c>
      <c r="H17" t="n">
        <v>-21.63955656882057</v>
      </c>
      <c r="I17" t="n">
        <v>0.5930825928379856</v>
      </c>
      <c r="J17" t="inlineStr">
        <is>
          <t>(5,3,1,1,1,5); Rough estimation based on cumulative data, Krieger et al. 2006</t>
        </is>
      </c>
      <c r="L17" t="inlineStr">
        <is>
          <t>chemical factory, organics</t>
        </is>
      </c>
    </row>
    <row r="18">
      <c r="A18" t="inlineStr">
        <is>
          <t>heat production, natural gas, at industrial furnace &gt;100kW</t>
        </is>
      </c>
      <c r="B18" t="n">
        <v>0.98</v>
      </c>
      <c r="C18" t="inlineStr">
        <is>
          <t>Europe without Switzerland</t>
        </is>
      </c>
      <c r="D18" t="inlineStr">
        <is>
          <t>megajoule</t>
        </is>
      </c>
      <c r="F18" t="inlineStr">
        <is>
          <t>technosphere</t>
        </is>
      </c>
      <c r="G18" t="n">
        <v>2</v>
      </c>
      <c r="H18" t="n">
        <v>-0.02020270731751947</v>
      </c>
      <c r="I18" t="n">
        <v>0.2249323477024245</v>
      </c>
      <c r="J18" t="inlineStr">
        <is>
          <t>(5,3,1,1,1,5); Rough estimation based on cumulative data, Krieger et al. 2006</t>
        </is>
      </c>
      <c r="L18" t="inlineStr">
        <is>
          <t>heat, district or industrial, natural gas</t>
        </is>
      </c>
    </row>
    <row r="19">
      <c r="A19" t="inlineStr">
        <is>
          <t>hydrogen fluoride production</t>
        </is>
      </c>
      <c r="B19" t="n">
        <v>0.6369899999999999</v>
      </c>
      <c r="C19" t="inlineStr">
        <is>
          <t>GLO</t>
        </is>
      </c>
      <c r="D19" t="inlineStr">
        <is>
          <t>kilogram</t>
        </is>
      </c>
      <c r="F19" t="inlineStr">
        <is>
          <t>technosphere</t>
        </is>
      </c>
      <c r="G19" t="n">
        <v>2</v>
      </c>
      <c r="H19" t="n">
        <v>-0.4510013221203251</v>
      </c>
      <c r="I19" t="n">
        <v>0.2249323477024245</v>
      </c>
      <c r="J19" t="inlineStr">
        <is>
          <t>(5,3,1,1,1,5); Rough estimation based on cumulative data, Krieger et al. 2006</t>
        </is>
      </c>
      <c r="L19" t="inlineStr">
        <is>
          <t>hydrogen fluoride</t>
        </is>
      </c>
    </row>
    <row r="20">
      <c r="A20" t="inlineStr">
        <is>
          <t>lime production, hydrated, packed</t>
        </is>
      </c>
      <c r="B20" t="n">
        <v>0.021387</v>
      </c>
      <c r="C20" t="inlineStr">
        <is>
          <t>CH</t>
        </is>
      </c>
      <c r="D20" t="inlineStr">
        <is>
          <t>kilogram</t>
        </is>
      </c>
      <c r="F20" t="inlineStr">
        <is>
          <t>technosphere</t>
        </is>
      </c>
      <c r="G20" t="n">
        <v>2</v>
      </c>
      <c r="H20" t="n">
        <v>-3.844972018178536</v>
      </c>
      <c r="I20" t="n">
        <v>0.2249323477024245</v>
      </c>
      <c r="J20" t="inlineStr">
        <is>
          <t>(5,3,1,1,1,5); Rough estimation based on cumulative data, Krieger et al. 2006</t>
        </is>
      </c>
      <c r="L20" t="inlineStr">
        <is>
          <t>lime, hydrated, packed</t>
        </is>
      </c>
    </row>
    <row r="21">
      <c r="A21" t="inlineStr">
        <is>
          <t>market for electricity, medium voltage</t>
        </is>
      </c>
      <c r="B21" t="n">
        <v>1.0889</v>
      </c>
      <c r="C21" t="inlineStr">
        <is>
          <t>RS</t>
        </is>
      </c>
      <c r="D21" t="inlineStr">
        <is>
          <t>kilowatt hour</t>
        </is>
      </c>
      <c r="F21" t="inlineStr">
        <is>
          <t>technosphere</t>
        </is>
      </c>
      <c r="G21" t="n">
        <v>2</v>
      </c>
      <c r="H21" t="n">
        <v>0.0851680123698782</v>
      </c>
      <c r="I21" t="n">
        <v>0.2249323477024245</v>
      </c>
      <c r="J21" t="inlineStr">
        <is>
          <t>(5,3,1,1,1,5); Rough estimation based on cumulative data, Krieger et al. 2006</t>
        </is>
      </c>
      <c r="L21" t="inlineStr">
        <is>
          <t>electricity, medium voltage</t>
        </is>
      </c>
    </row>
    <row r="22">
      <c r="A22" t="inlineStr">
        <is>
          <t>market for transport, freight, sea, container ship</t>
        </is>
      </c>
      <c r="B22" t="n">
        <v>6.3699</v>
      </c>
      <c r="C22" t="inlineStr">
        <is>
          <t>GLO</t>
        </is>
      </c>
      <c r="D22" t="inlineStr">
        <is>
          <t>ton kilometer</t>
        </is>
      </c>
      <c r="F22" t="inlineStr">
        <is>
          <t>technosphere</t>
        </is>
      </c>
      <c r="G22" t="n">
        <v>2</v>
      </c>
      <c r="H22" t="n">
        <v>1.851583770873721</v>
      </c>
      <c r="I22" t="n">
        <v>0.4124603895846937</v>
      </c>
      <c r="J22" t="inlineStr">
        <is>
          <t>(5,3,1,1,1,5); Rough estimation based on cumulative data, Krieger et al. 2006</t>
        </is>
      </c>
      <c r="L22" t="inlineStr">
        <is>
          <t>transport, freight, sea, container ship</t>
        </is>
      </c>
    </row>
    <row r="23">
      <c r="A23" t="inlineStr">
        <is>
          <t>market for zinc</t>
        </is>
      </c>
      <c r="B23" t="n">
        <v>0.0019676</v>
      </c>
      <c r="C23" t="inlineStr">
        <is>
          <t>GLO</t>
        </is>
      </c>
      <c r="D23" t="inlineStr">
        <is>
          <t>kilogram</t>
        </is>
      </c>
      <c r="F23" t="inlineStr">
        <is>
          <t>technosphere</t>
        </is>
      </c>
      <c r="G23" t="n">
        <v>2</v>
      </c>
      <c r="H23" t="n">
        <v>-6.23094075304309</v>
      </c>
      <c r="I23" t="n">
        <v>0.2249323477024245</v>
      </c>
      <c r="J23" t="inlineStr">
        <is>
          <t>(5,3,1,1,1,5); Rough estimation based on cumulative data, Krieger et al. 2006</t>
        </is>
      </c>
      <c r="L23" t="inlineStr">
        <is>
          <t>zinc</t>
        </is>
      </c>
    </row>
    <row r="24">
      <c r="A24" t="inlineStr">
        <is>
          <t>transport, freight train, diesel</t>
        </is>
      </c>
      <c r="B24" t="n">
        <v>0.27041</v>
      </c>
      <c r="C24" t="inlineStr">
        <is>
          <t>Europe without Switzerland</t>
        </is>
      </c>
      <c r="D24" t="inlineStr">
        <is>
          <t>ton kilometer</t>
        </is>
      </c>
      <c r="F24" t="inlineStr">
        <is>
          <t>technosphere</t>
        </is>
      </c>
      <c r="G24" t="n">
        <v>2</v>
      </c>
      <c r="H24" t="n">
        <v>-1.307815953248634</v>
      </c>
      <c r="I24" t="n">
        <v>0.4124603895846937</v>
      </c>
      <c r="J24" t="inlineStr">
        <is>
          <t>(5,3,1,1,1,5); Rough estimation based on cumulative data, Krieger et al. 2006</t>
        </is>
      </c>
      <c r="L24" t="inlineStr">
        <is>
          <t>transport, freight train</t>
        </is>
      </c>
    </row>
    <row r="25">
      <c r="A25" t="inlineStr">
        <is>
          <t>transport, freight, lorry 7.5-16 metric ton, EURO4</t>
        </is>
      </c>
      <c r="B25" t="n">
        <v>0.10877</v>
      </c>
      <c r="C25" t="inlineStr">
        <is>
          <t>RER</t>
        </is>
      </c>
      <c r="D25" t="inlineStr">
        <is>
          <t>ton kilometer</t>
        </is>
      </c>
      <c r="F25" t="inlineStr">
        <is>
          <t>technosphere</t>
        </is>
      </c>
      <c r="G25" t="n">
        <v>2</v>
      </c>
      <c r="H25" t="n">
        <v>-2.218519717876378</v>
      </c>
      <c r="I25" t="n">
        <v>0.4124603895846937</v>
      </c>
      <c r="J25" t="inlineStr">
        <is>
          <t>(5,3,1,1,1,5); Rough estimation based on cumulative data, Krieger et al. 2006</t>
        </is>
      </c>
      <c r="L25" t="inlineStr">
        <is>
          <t>transport, freight, lorry 7.5-16 metric ton, EURO4</t>
        </is>
      </c>
    </row>
    <row r="26"/>
    <row r="27" ht="16" customHeight="1" s="29">
      <c r="A27" s="1" t="inlineStr">
        <is>
          <t>Activity</t>
        </is>
      </c>
      <c r="B27" s="1" t="inlineStr">
        <is>
          <t>photovoltaic slanted-roof installation, 1.3 MWp, multi-Si, panel, mounted, on roof</t>
        </is>
      </c>
    </row>
    <row r="28">
      <c r="A28" t="inlineStr">
        <is>
          <t>comment</t>
        </is>
      </c>
      <c r="B28" t="inlineStr">
        <is>
          <t>Photovoltaic installation with a capacity of 1300kWp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1300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engineer of the plant (Hostettler).
Extrapolations:  none
Uncertainty:  none</t>
        </is>
      </c>
    </row>
    <row r="29">
      <c r="A29" t="inlineStr">
        <is>
          <t>location</t>
        </is>
      </c>
      <c r="B29" t="inlineStr">
        <is>
          <t>CH</t>
        </is>
      </c>
    </row>
    <row r="30">
      <c r="A30" t="inlineStr">
        <is>
          <t>production amount</t>
        </is>
      </c>
      <c r="B30" t="n">
        <v>1</v>
      </c>
    </row>
    <row r="31">
      <c r="A31" t="inlineStr">
        <is>
          <t>reference product</t>
        </is>
      </c>
      <c r="B31" t="inlineStr">
        <is>
          <t>photovoltaic slanted-roof installation, 1.3 MWp, multi-Si, panel, mounted, on roof</t>
        </is>
      </c>
    </row>
    <row r="32">
      <c r="A32" t="inlineStr">
        <is>
          <t>source</t>
        </is>
      </c>
      <c r="B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3">
      <c r="A33" t="inlineStr">
        <is>
          <t>type</t>
        </is>
      </c>
      <c r="B33" t="inlineStr">
        <is>
          <t>process</t>
        </is>
      </c>
    </row>
    <row r="34">
      <c r="A34" t="inlineStr">
        <is>
          <t>unit</t>
        </is>
      </c>
      <c r="B34" t="inlineStr">
        <is>
          <t>unit</t>
        </is>
      </c>
    </row>
    <row r="35" ht="16" customHeight="1" s="29">
      <c r="A35" s="1" t="inlineStr">
        <is>
          <t>Exchanges</t>
        </is>
      </c>
    </row>
    <row r="36">
      <c r="A36" s="28" t="inlineStr">
        <is>
          <t>name</t>
        </is>
      </c>
      <c r="B36" s="28" t="inlineStr">
        <is>
          <t>amount</t>
        </is>
      </c>
      <c r="C36" s="28" t="inlineStr">
        <is>
          <t>location</t>
        </is>
      </c>
      <c r="D36" s="28" t="inlineStr">
        <is>
          <t>unit</t>
        </is>
      </c>
      <c r="E36" s="28" t="inlineStr">
        <is>
          <t>categories</t>
        </is>
      </c>
      <c r="F36" s="28" t="inlineStr">
        <is>
          <t>type</t>
        </is>
      </c>
      <c r="G36" s="28" t="inlineStr">
        <is>
          <t>uncertainty type</t>
        </is>
      </c>
      <c r="H36" s="28" t="inlineStr">
        <is>
          <t>loc</t>
        </is>
      </c>
      <c r="I36" s="28" t="inlineStr">
        <is>
          <t>scale</t>
        </is>
      </c>
      <c r="J36" s="28" t="inlineStr">
        <is>
          <t>comment</t>
        </is>
      </c>
      <c r="K36" s="28" t="inlineStr">
        <is>
          <t>negative</t>
        </is>
      </c>
      <c r="L36" s="28" t="inlineStr">
        <is>
          <t>reference product</t>
        </is>
      </c>
      <c r="M36" s="28" t="n"/>
    </row>
    <row r="37">
      <c r="A37" t="inlineStr">
        <is>
          <t>Heat, waste</t>
        </is>
      </c>
      <c r="B37" t="n">
        <v>371.5</v>
      </c>
      <c r="D37" t="inlineStr">
        <is>
          <t>megajoule</t>
        </is>
      </c>
      <c r="E37" t="inlineStr">
        <is>
          <t>air::urban air close to ground</t>
        </is>
      </c>
      <c r="F37" t="inlineStr">
        <is>
          <t>biosphere</t>
        </is>
      </c>
      <c r="G37" t="n">
        <v>2</v>
      </c>
      <c r="H37" t="n">
        <v>5.917548864157814</v>
      </c>
      <c r="I37" t="n">
        <v>0.3609887811139111</v>
      </c>
      <c r="J37" t="inlineStr">
        <is>
          <t>(1,na,na,na,na,na); calculated with electricity use</t>
        </is>
      </c>
    </row>
    <row r="38">
      <c r="A38" t="inlineStr">
        <is>
          <t>photovoltaic slanted-roof installation, 1.3 MWp, multi-Si, panel, mounted, on roof</t>
        </is>
      </c>
      <c r="B38" t="n">
        <v>1</v>
      </c>
      <c r="C38" t="inlineStr">
        <is>
          <t>CH</t>
        </is>
      </c>
      <c r="D38" t="inlineStr">
        <is>
          <t>unit</t>
        </is>
      </c>
      <c r="E38" t="inlineStr">
        <is>
          <t>Electricity by fuel::Photovoltaic\Infrastructure</t>
        </is>
      </c>
      <c r="F38" t="inlineStr">
        <is>
          <t>production</t>
        </is>
      </c>
      <c r="G38" t="n">
        <v>0</v>
      </c>
      <c r="H38" t="n">
        <v>1</v>
      </c>
      <c r="L38" t="inlineStr">
        <is>
          <t>photovoltaic slanted-roof installation, 1.3 MWp, multi-Si, panel, mounted, on roof</t>
        </is>
      </c>
    </row>
    <row r="39">
      <c r="A39" t="inlineStr">
        <is>
          <t>electric installation, 1.3 MWp photovoltaic plant, at plant</t>
        </is>
      </c>
      <c r="B39" t="n">
        <v>1</v>
      </c>
      <c r="C39" t="inlineStr">
        <is>
          <t>CH</t>
        </is>
      </c>
      <c r="D39" t="inlineStr">
        <is>
          <t>unit</t>
        </is>
      </c>
      <c r="F39" t="inlineStr">
        <is>
          <t>technosphere</t>
        </is>
      </c>
      <c r="G39" t="n">
        <v>2</v>
      </c>
      <c r="H39" t="n">
        <v>0</v>
      </c>
      <c r="I39" t="n">
        <v>0.7482465767089831</v>
      </c>
      <c r="J39" t="inlineStr">
        <is>
          <t>(3,4,1,1,1,5);</t>
        </is>
      </c>
    </row>
    <row r="40">
      <c r="A40" t="inlineStr">
        <is>
          <t>inverter production, 500kW</t>
        </is>
      </c>
      <c r="B40" t="n">
        <v>4.4132</v>
      </c>
      <c r="C40" t="inlineStr">
        <is>
          <t>RER</t>
        </is>
      </c>
      <c r="D40" t="inlineStr">
        <is>
          <t>unit</t>
        </is>
      </c>
      <c r="F40" t="inlineStr">
        <is>
          <t>technosphere</t>
        </is>
      </c>
      <c r="G40" t="n">
        <v>2</v>
      </c>
      <c r="H40" t="n">
        <v>1.484600049904014</v>
      </c>
      <c r="I40" t="n">
        <v>0.7482465767089831</v>
      </c>
      <c r="J40" t="inlineStr">
        <is>
          <t>(2,4,1,1,1,5); 1 replacement in the life time</t>
        </is>
      </c>
      <c r="L40" t="inlineStr">
        <is>
          <t>inverter, 500kW</t>
        </is>
      </c>
    </row>
    <row r="41">
      <c r="A41" t="inlineStr">
        <is>
          <t>market for electricity, low voltage</t>
        </is>
      </c>
      <c r="B41" t="n">
        <v>103.19</v>
      </c>
      <c r="C41" t="inlineStr">
        <is>
          <t>CH</t>
        </is>
      </c>
      <c r="D41" t="inlineStr">
        <is>
          <t>kilowatt hour</t>
        </is>
      </c>
      <c r="F41" t="inlineStr">
        <is>
          <t>technosphere</t>
        </is>
      </c>
      <c r="G41" t="n">
        <v>2</v>
      </c>
      <c r="H41" t="n">
        <v>4.636571949127623</v>
      </c>
      <c r="I41" t="n">
        <v>0.5093333992455108</v>
      </c>
      <c r="J41" t="inlineStr">
        <is>
          <t>(3,4,3,1,1,5); scaled from a 3kWp plant over capacity</t>
        </is>
      </c>
      <c r="L41" t="inlineStr">
        <is>
          <t>electricity, low voltage</t>
        </is>
      </c>
    </row>
    <row r="42">
      <c r="A42" t="inlineStr">
        <is>
          <t>photovoltaic panel, multi-Si, at regional storage</t>
        </is>
      </c>
      <c r="B42" t="n">
        <v>7438.9</v>
      </c>
      <c r="C42" t="inlineStr">
        <is>
          <t>RER</t>
        </is>
      </c>
      <c r="D42" t="inlineStr">
        <is>
          <t>square meter</t>
        </is>
      </c>
      <c r="F42" t="inlineStr">
        <is>
          <t>technosphere</t>
        </is>
      </c>
      <c r="G42" t="n">
        <v>2</v>
      </c>
      <c r="H42" t="n">
        <v>8.914478267433962</v>
      </c>
      <c r="I42" t="n">
        <v>0.7482465767089831</v>
      </c>
      <c r="J42" t="inlineStr">
        <is>
          <t>(3,4,1,1,1,5); calculation with maximum power output and module efficiency; 2% of modules replaced in the life time, 1% rejects</t>
        </is>
      </c>
    </row>
    <row r="43">
      <c r="A43" t="inlineStr">
        <is>
          <t>slanted-roof construction, mounted, on roof, Stade de Suisse</t>
        </is>
      </c>
      <c r="B43" t="n">
        <v>7222.2</v>
      </c>
      <c r="C43" t="inlineStr">
        <is>
          <t>CH</t>
        </is>
      </c>
      <c r="D43" t="inlineStr">
        <is>
          <t>square meter</t>
        </is>
      </c>
      <c r="F43" t="inlineStr">
        <is>
          <t>technosphere</t>
        </is>
      </c>
      <c r="G43" t="n">
        <v>2</v>
      </c>
      <c r="H43" t="n">
        <v>8.884914894613743</v>
      </c>
      <c r="I43" t="n">
        <v>0.7482465767089831</v>
      </c>
      <c r="J43" t="inlineStr">
        <is>
          <t>(3,4,1,1,1,5); calculation with maximum power output and module efficiency</t>
        </is>
      </c>
    </row>
    <row r="44">
      <c r="A44" t="inlineStr">
        <is>
          <t>transport, freight, lorry 7.5-16 metric ton, EURO4</t>
        </is>
      </c>
      <c r="B44" t="n">
        <v>13765</v>
      </c>
      <c r="C44" t="inlineStr">
        <is>
          <t>RER</t>
        </is>
      </c>
      <c r="D44" t="inlineStr">
        <is>
          <t>ton kilometer</t>
        </is>
      </c>
      <c r="F44" t="inlineStr">
        <is>
          <t>technosphere</t>
        </is>
      </c>
      <c r="G44" t="n">
        <v>2</v>
      </c>
      <c r="H44" t="n">
        <v>9.529884417576708</v>
      </c>
      <c r="I44" t="n">
        <v>0.5470175814624982</v>
      </c>
      <c r="J44" t="inlineStr">
        <is>
          <t>(4,5,na,na,na,na); 100km for transport of modules, substructure, electric installation and inverters to the place of installation</t>
        </is>
      </c>
      <c r="L44" t="inlineStr">
        <is>
          <t>transport, freight, lorry 7.5-16 metric ton, EURO4</t>
        </is>
      </c>
    </row>
    <row r="45">
      <c r="A45" t="inlineStr">
        <is>
          <t>treatment, c-Si PV module</t>
        </is>
      </c>
      <c r="B45" t="n">
        <v>98155</v>
      </c>
      <c r="C45" t="inlineStr">
        <is>
          <t>RER</t>
        </is>
      </c>
      <c r="D45" t="inlineStr">
        <is>
          <t>kilogram</t>
        </is>
      </c>
      <c r="F45" t="inlineStr">
        <is>
          <t>technosphere</t>
        </is>
      </c>
      <c r="G45" t="n">
        <v>2</v>
      </c>
      <c r="H45" t="n">
        <v>11.49430314084213</v>
      </c>
      <c r="I45" t="n">
        <v>0.5086468837452607</v>
      </c>
      <c r="J45" t="inlineStr">
        <is>
          <t>(3,4,1,1,1,5); recycling of PV modules at the end of life</t>
        </is>
      </c>
    </row>
    <row r="46"/>
    <row r="47" ht="16" customHeight="1" s="29">
      <c r="A47" s="1" t="inlineStr">
        <is>
          <t>Activity</t>
        </is>
      </c>
      <c r="B47" s="1" t="inlineStr">
        <is>
          <t>photovoltaic flat-roof installation, 156 kWp, multi-Si, on roof</t>
        </is>
      </c>
    </row>
    <row r="48">
      <c r="A48" t="inlineStr">
        <is>
          <t>comment</t>
        </is>
      </c>
      <c r="B48" t="inlineStr">
        <is>
          <t>Photovoltaic installation with a capacity of 156kWp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156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(Edisun Power AG).
Extrapolations:  none
Uncertainty:  none</t>
        </is>
      </c>
    </row>
    <row r="49">
      <c r="A49" t="inlineStr">
        <is>
          <t>location</t>
        </is>
      </c>
      <c r="B49" t="inlineStr">
        <is>
          <t>CH</t>
        </is>
      </c>
    </row>
    <row r="50">
      <c r="A50" t="inlineStr">
        <is>
          <t>production amount</t>
        </is>
      </c>
      <c r="B50" t="n">
        <v>1</v>
      </c>
    </row>
    <row r="51">
      <c r="A51" t="inlineStr">
        <is>
          <t>reference product</t>
        </is>
      </c>
      <c r="B51" t="inlineStr">
        <is>
          <t>photovoltaic flat-roof installation, 156 kWp, multi-Si, on roof</t>
        </is>
      </c>
    </row>
    <row r="52">
      <c r="A52" t="inlineStr">
        <is>
          <t>source</t>
        </is>
      </c>
      <c r="B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
      <c r="A53" t="inlineStr">
        <is>
          <t>type</t>
        </is>
      </c>
      <c r="B53" t="inlineStr">
        <is>
          <t>process</t>
        </is>
      </c>
    </row>
    <row r="54">
      <c r="A54" t="inlineStr">
        <is>
          <t>unit</t>
        </is>
      </c>
      <c r="B54" t="inlineStr">
        <is>
          <t>unit</t>
        </is>
      </c>
    </row>
    <row r="55" ht="16" customHeight="1" s="29">
      <c r="A55" s="1" t="inlineStr">
        <is>
          <t>Exchanges</t>
        </is>
      </c>
    </row>
    <row r="56">
      <c r="A56" s="28" t="inlineStr">
        <is>
          <t>name</t>
        </is>
      </c>
      <c r="B56" s="28" t="inlineStr">
        <is>
          <t>amount</t>
        </is>
      </c>
      <c r="C56" s="28" t="inlineStr">
        <is>
          <t>location</t>
        </is>
      </c>
      <c r="D56" s="28" t="inlineStr">
        <is>
          <t>unit</t>
        </is>
      </c>
      <c r="E56" s="28" t="inlineStr">
        <is>
          <t>categories</t>
        </is>
      </c>
      <c r="F56" s="28" t="inlineStr">
        <is>
          <t>type</t>
        </is>
      </c>
      <c r="G56" s="28" t="inlineStr">
        <is>
          <t>uncertainty type</t>
        </is>
      </c>
      <c r="H56" s="28" t="inlineStr">
        <is>
          <t>loc</t>
        </is>
      </c>
      <c r="I56" s="28" t="inlineStr">
        <is>
          <t>scale</t>
        </is>
      </c>
      <c r="J56" s="28" t="inlineStr">
        <is>
          <t>comment</t>
        </is>
      </c>
      <c r="K56" s="28" t="inlineStr">
        <is>
          <t>negative</t>
        </is>
      </c>
      <c r="L56" s="28" t="inlineStr">
        <is>
          <t>reference product</t>
        </is>
      </c>
      <c r="M56" s="28" t="n"/>
    </row>
    <row r="57">
      <c r="A57" t="inlineStr">
        <is>
          <t>Heat, waste</t>
        </is>
      </c>
      <c r="B57" t="n">
        <v>42.99</v>
      </c>
      <c r="D57" t="inlineStr">
        <is>
          <t>megajoule</t>
        </is>
      </c>
      <c r="E57" t="inlineStr">
        <is>
          <t>air::urban air close to ground</t>
        </is>
      </c>
      <c r="F57" t="inlineStr">
        <is>
          <t>biosphere</t>
        </is>
      </c>
      <c r="G57" t="n">
        <v>2</v>
      </c>
      <c r="H57" t="n">
        <v>3.76096753050819</v>
      </c>
      <c r="I57" t="n">
        <v>0.03448310223236131</v>
      </c>
      <c r="J57" t="inlineStr">
        <is>
          <t>(1,na,na,na,na,na); calculated with electricity use</t>
        </is>
      </c>
    </row>
    <row r="58">
      <c r="A58" t="inlineStr">
        <is>
          <t>photovoltaic flat-roof installation, 156 kWp, multi-Si, on roof</t>
        </is>
      </c>
      <c r="B58" t="n">
        <v>1</v>
      </c>
      <c r="C58" t="inlineStr">
        <is>
          <t>CH</t>
        </is>
      </c>
      <c r="D58" t="inlineStr">
        <is>
          <t>unit</t>
        </is>
      </c>
      <c r="E58" t="inlineStr">
        <is>
          <t>Electricity by fuel::Photovoltaic\Infrastructure</t>
        </is>
      </c>
      <c r="F58" t="inlineStr">
        <is>
          <t>production</t>
        </is>
      </c>
      <c r="G58" t="n">
        <v>0</v>
      </c>
      <c r="H58" t="n">
        <v>1</v>
      </c>
      <c r="L58" t="inlineStr">
        <is>
          <t>photovoltaic flat-roof installation, 156 kWp, multi-Si, on roof</t>
        </is>
      </c>
    </row>
    <row r="59">
      <c r="A59" t="inlineStr">
        <is>
          <t>electric installation, 156 kWp photovoltaic plant, at plant</t>
        </is>
      </c>
      <c r="B59" t="n">
        <v>1</v>
      </c>
      <c r="C59" t="inlineStr">
        <is>
          <t>CH</t>
        </is>
      </c>
      <c r="D59" t="inlineStr">
        <is>
          <t>unit</t>
        </is>
      </c>
      <c r="F59" t="inlineStr">
        <is>
          <t>technosphere</t>
        </is>
      </c>
      <c r="G59" t="n">
        <v>2</v>
      </c>
      <c r="H59" t="n">
        <v>0</v>
      </c>
      <c r="I59" t="n">
        <v>0.9275314264486467</v>
      </c>
      <c r="J59" t="inlineStr">
        <is>
          <t>(3,4,1,1,1,5);</t>
        </is>
      </c>
    </row>
    <row r="60">
      <c r="A60" t="inlineStr">
        <is>
          <t>inverter production, 500kW</t>
        </is>
      </c>
      <c r="B60" t="n">
        <v>1.0498</v>
      </c>
      <c r="C60" t="inlineStr">
        <is>
          <t>RER</t>
        </is>
      </c>
      <c r="D60" t="inlineStr">
        <is>
          <t>unit</t>
        </is>
      </c>
      <c r="F60" t="inlineStr">
        <is>
          <t>technosphere</t>
        </is>
      </c>
      <c r="G60" t="n">
        <v>2</v>
      </c>
      <c r="H60" t="n">
        <v>0.04859966983606241</v>
      </c>
      <c r="I60" t="n">
        <v>0.9275314264486467</v>
      </c>
      <c r="J60" t="inlineStr">
        <is>
          <t>(2,4,1,1,1,5); 1 replacement in the life time</t>
        </is>
      </c>
      <c r="L60" t="inlineStr">
        <is>
          <t>inverter, 500kW</t>
        </is>
      </c>
    </row>
    <row r="61">
      <c r="A61" t="inlineStr">
        <is>
          <t>market for electricity, low voltage</t>
        </is>
      </c>
      <c r="B61" t="n">
        <v>11.942</v>
      </c>
      <c r="C61" t="inlineStr">
        <is>
          <t>CH</t>
        </is>
      </c>
      <c r="D61" t="inlineStr">
        <is>
          <t>kilowatt hour</t>
        </is>
      </c>
      <c r="F61" t="inlineStr">
        <is>
          <t>technosphere</t>
        </is>
      </c>
      <c r="G61" t="n">
        <v>2</v>
      </c>
      <c r="H61" t="n">
        <v>2.480061598124801</v>
      </c>
      <c r="I61" t="n">
        <v>0.5093333992455108</v>
      </c>
      <c r="J61" t="inlineStr">
        <is>
          <t>(3,4,3,1,1,5); scaled from a 3kWp plant over capacity</t>
        </is>
      </c>
      <c r="L61" t="inlineStr">
        <is>
          <t>electricity, low voltage</t>
        </is>
      </c>
    </row>
    <row r="62">
      <c r="A62" t="inlineStr">
        <is>
          <t>photovoltaic mounting system production, for flat-roof installation</t>
        </is>
      </c>
      <c r="B62" t="n">
        <v>866.67</v>
      </c>
      <c r="C62" t="inlineStr">
        <is>
          <t>RER</t>
        </is>
      </c>
      <c r="D62" t="inlineStr">
        <is>
          <t>square meter</t>
        </is>
      </c>
      <c r="F62" t="inlineStr">
        <is>
          <t>technosphere</t>
        </is>
      </c>
      <c r="G62" t="n">
        <v>2</v>
      </c>
      <c r="H62" t="n">
        <v>6.764658281487914</v>
      </c>
      <c r="I62" t="n">
        <v>0.9275314264486467</v>
      </c>
      <c r="J62" t="inlineStr">
        <is>
          <t>(3,4,1,1,1,5); calculation with maximum power output and module efficiency</t>
        </is>
      </c>
      <c r="L62" t="inlineStr">
        <is>
          <t>photovoltaic mounting system, for flat-roof installation</t>
        </is>
      </c>
    </row>
    <row r="63">
      <c r="A63" t="inlineStr">
        <is>
          <t>photovoltaic panel, multi-Si, at regional storage</t>
        </is>
      </c>
      <c r="B63" t="n">
        <v>892.67</v>
      </c>
      <c r="C63" t="inlineStr">
        <is>
          <t>RER</t>
        </is>
      </c>
      <c r="D63" t="inlineStr">
        <is>
          <t>square meter</t>
        </is>
      </c>
      <c r="F63" t="inlineStr">
        <is>
          <t>technosphere</t>
        </is>
      </c>
      <c r="G63" t="n">
        <v>2</v>
      </c>
      <c r="H63" t="n">
        <v>6.794216971705984</v>
      </c>
      <c r="I63" t="n">
        <v>0.9275314264486467</v>
      </c>
      <c r="J63" t="inlineStr">
        <is>
          <t>(3,4,1,1,1,5); calculation with maximum power output and module efficiency; 2% of modules replaced in the life time, 1% rejects</t>
        </is>
      </c>
    </row>
    <row r="64">
      <c r="A64" t="inlineStr">
        <is>
          <t>transport, freight, lorry 7.5-16 metric ton, EURO4</t>
        </is>
      </c>
      <c r="B64" t="n">
        <v>1966.6</v>
      </c>
      <c r="C64" t="inlineStr">
        <is>
          <t>RER</t>
        </is>
      </c>
      <c r="D64" t="inlineStr">
        <is>
          <t>ton kilometer</t>
        </is>
      </c>
      <c r="F64" t="inlineStr">
        <is>
          <t>technosphere</t>
        </is>
      </c>
      <c r="G64" t="n">
        <v>2</v>
      </c>
      <c r="H64" t="n">
        <v>7.584061442346056</v>
      </c>
      <c r="I64" t="n">
        <v>0.5822780359810722</v>
      </c>
      <c r="J64" t="inlineStr">
        <is>
          <t>(4,5,na,na,na,na); 100km for transport of modules, substructure, electric installation and inverters to the place of installation</t>
        </is>
      </c>
      <c r="L64" t="inlineStr">
        <is>
          <t>transport, freight, lorry 7.5-16 metric ton, EURO4</t>
        </is>
      </c>
    </row>
    <row r="65">
      <c r="A65" t="inlineStr">
        <is>
          <t>treatment, c-Si PV module</t>
        </is>
      </c>
      <c r="B65" t="n">
        <v>11779</v>
      </c>
      <c r="C65" t="inlineStr">
        <is>
          <t>RER</t>
        </is>
      </c>
      <c r="D65" t="inlineStr">
        <is>
          <t>kilogram</t>
        </is>
      </c>
      <c r="F65" t="inlineStr">
        <is>
          <t>technosphere</t>
        </is>
      </c>
      <c r="G65" t="n">
        <v>2</v>
      </c>
      <c r="H65" t="n">
        <v>9.374073563958785</v>
      </c>
      <c r="I65" t="n">
        <v>0.5079775274935502</v>
      </c>
      <c r="J65" t="inlineStr">
        <is>
          <t>(3,4,1,1,1,5); recycling of PV modules at the end of life</t>
        </is>
      </c>
    </row>
    <row r="66"/>
    <row r="67" ht="16" customHeight="1" s="29">
      <c r="A67" s="1" t="inlineStr">
        <is>
          <t>Activity</t>
        </is>
      </c>
      <c r="B67" s="1" t="inlineStr">
        <is>
          <t>photovoltaic flat-roof installation, 156 kWp, single-Si, on roof</t>
        </is>
      </c>
    </row>
    <row r="68">
      <c r="A68" t="inlineStr">
        <is>
          <t>comment</t>
        </is>
      </c>
      <c r="B68" t="inlineStr">
        <is>
          <t>Photovoltaic installation with a capacity of 156kWp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156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(Edisun Power AG).
Extrapolations:  none
Uncertainty:  none</t>
        </is>
      </c>
    </row>
    <row r="69">
      <c r="A69" t="inlineStr">
        <is>
          <t>location</t>
        </is>
      </c>
      <c r="B69" t="inlineStr">
        <is>
          <t>CH</t>
        </is>
      </c>
    </row>
    <row r="70">
      <c r="A70" t="inlineStr">
        <is>
          <t>production amount</t>
        </is>
      </c>
      <c r="B70" t="n">
        <v>1</v>
      </c>
    </row>
    <row r="71">
      <c r="A71" t="inlineStr">
        <is>
          <t>reference product</t>
        </is>
      </c>
      <c r="B71" t="inlineStr">
        <is>
          <t>photovoltaic flat-roof installation, 156 kWp, single-Si, on roof</t>
        </is>
      </c>
    </row>
    <row r="72">
      <c r="A72" t="inlineStr">
        <is>
          <t>source</t>
        </is>
      </c>
      <c r="B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
      <c r="A73" t="inlineStr">
        <is>
          <t>type</t>
        </is>
      </c>
      <c r="B73" t="inlineStr">
        <is>
          <t>process</t>
        </is>
      </c>
    </row>
    <row r="74">
      <c r="A74" t="inlineStr">
        <is>
          <t>unit</t>
        </is>
      </c>
      <c r="B74" t="inlineStr">
        <is>
          <t>unit</t>
        </is>
      </c>
    </row>
    <row r="75" ht="16" customHeight="1" s="29">
      <c r="A75" s="1" t="inlineStr">
        <is>
          <t>Exchanges</t>
        </is>
      </c>
    </row>
    <row r="76">
      <c r="A76" s="28" t="inlineStr">
        <is>
          <t>name</t>
        </is>
      </c>
      <c r="B76" s="28" t="inlineStr">
        <is>
          <t>amount</t>
        </is>
      </c>
      <c r="C76" s="28" t="inlineStr">
        <is>
          <t>location</t>
        </is>
      </c>
      <c r="D76" s="28" t="inlineStr">
        <is>
          <t>unit</t>
        </is>
      </c>
      <c r="E76" s="28" t="inlineStr">
        <is>
          <t>categories</t>
        </is>
      </c>
      <c r="F76" s="28" t="inlineStr">
        <is>
          <t>type</t>
        </is>
      </c>
      <c r="G76" s="28" t="inlineStr">
        <is>
          <t>uncertainty type</t>
        </is>
      </c>
      <c r="H76" s="28" t="inlineStr">
        <is>
          <t>loc</t>
        </is>
      </c>
      <c r="I76" s="28" t="inlineStr">
        <is>
          <t>scale</t>
        </is>
      </c>
      <c r="J76" s="28" t="inlineStr">
        <is>
          <t>comment</t>
        </is>
      </c>
      <c r="K76" s="28" t="inlineStr">
        <is>
          <t>negative</t>
        </is>
      </c>
      <c r="L76" s="28" t="inlineStr">
        <is>
          <t>reference product</t>
        </is>
      </c>
      <c r="M76" s="28" t="n"/>
    </row>
    <row r="77">
      <c r="A77" t="inlineStr">
        <is>
          <t>Heat, waste</t>
        </is>
      </c>
      <c r="B77" t="n">
        <v>42.99</v>
      </c>
      <c r="D77" t="inlineStr">
        <is>
          <t>megajoule</t>
        </is>
      </c>
      <c r="E77" t="inlineStr">
        <is>
          <t>air::urban air close to ground</t>
        </is>
      </c>
      <c r="F77" t="inlineStr">
        <is>
          <t>biosphere</t>
        </is>
      </c>
      <c r="G77" t="n">
        <v>2</v>
      </c>
      <c r="H77" t="n">
        <v>3.76096753050819</v>
      </c>
      <c r="I77" t="n">
        <v>0.03448310223236131</v>
      </c>
      <c r="J77" t="inlineStr">
        <is>
          <t>(1,na,na,na,na,na); calculated with electricity use</t>
        </is>
      </c>
    </row>
    <row r="78">
      <c r="A78" t="inlineStr">
        <is>
          <t>photovoltaic flat-roof installation, 156 kWp, single-Si, on roof</t>
        </is>
      </c>
      <c r="B78" t="n">
        <v>1</v>
      </c>
      <c r="C78" t="inlineStr">
        <is>
          <t>CH</t>
        </is>
      </c>
      <c r="D78" t="inlineStr">
        <is>
          <t>unit</t>
        </is>
      </c>
      <c r="E78" t="inlineStr">
        <is>
          <t>Electricity by fuel::Photovoltaic\Infrastructure</t>
        </is>
      </c>
      <c r="F78" t="inlineStr">
        <is>
          <t>production</t>
        </is>
      </c>
      <c r="G78" t="n">
        <v>0</v>
      </c>
      <c r="H78" t="n">
        <v>1</v>
      </c>
      <c r="L78" t="inlineStr">
        <is>
          <t>photovoltaic flat-roof installation, 156 kWp, single-Si, on roof</t>
        </is>
      </c>
    </row>
    <row r="79">
      <c r="A79" t="inlineStr">
        <is>
          <t>electric installation, 156 kWp photovoltaic plant, at plant</t>
        </is>
      </c>
      <c r="B79" t="n">
        <v>1</v>
      </c>
      <c r="C79" t="inlineStr">
        <is>
          <t>CH</t>
        </is>
      </c>
      <c r="D79" t="inlineStr">
        <is>
          <t>unit</t>
        </is>
      </c>
      <c r="F79" t="inlineStr">
        <is>
          <t>technosphere</t>
        </is>
      </c>
      <c r="G79" t="n">
        <v>2</v>
      </c>
      <c r="H79" t="n">
        <v>0</v>
      </c>
      <c r="I79" t="n">
        <v>0.9275314264486467</v>
      </c>
      <c r="J79" t="inlineStr">
        <is>
          <t>(3,4,1,1,1,5);</t>
        </is>
      </c>
    </row>
    <row r="80">
      <c r="A80" t="inlineStr">
        <is>
          <t>inverter production, 500kW</t>
        </is>
      </c>
      <c r="B80" t="n">
        <v>1.0498</v>
      </c>
      <c r="C80" t="inlineStr">
        <is>
          <t>RER</t>
        </is>
      </c>
      <c r="D80" t="inlineStr">
        <is>
          <t>unit</t>
        </is>
      </c>
      <c r="F80" t="inlineStr">
        <is>
          <t>technosphere</t>
        </is>
      </c>
      <c r="G80" t="n">
        <v>2</v>
      </c>
      <c r="H80" t="n">
        <v>0.04859966983606241</v>
      </c>
      <c r="I80" t="n">
        <v>0.9275314264486467</v>
      </c>
      <c r="J80" t="inlineStr">
        <is>
          <t>(2,4,1,1,1,5); 1 replacement in the life time</t>
        </is>
      </c>
      <c r="L80" t="inlineStr">
        <is>
          <t>inverter, 500kW</t>
        </is>
      </c>
    </row>
    <row r="81">
      <c r="A81" t="inlineStr">
        <is>
          <t>market for electricity, low voltage</t>
        </is>
      </c>
      <c r="B81" t="n">
        <v>11.942</v>
      </c>
      <c r="C81" t="inlineStr">
        <is>
          <t>CH</t>
        </is>
      </c>
      <c r="D81" t="inlineStr">
        <is>
          <t>kilowatt hour</t>
        </is>
      </c>
      <c r="F81" t="inlineStr">
        <is>
          <t>technosphere</t>
        </is>
      </c>
      <c r="G81" t="n">
        <v>2</v>
      </c>
      <c r="H81" t="n">
        <v>2.480061598124801</v>
      </c>
      <c r="I81" t="n">
        <v>0.5093333992455108</v>
      </c>
      <c r="J81" t="inlineStr">
        <is>
          <t>(3,4,3,1,1,5); scaled from a 3kWp plant over capacity</t>
        </is>
      </c>
      <c r="L81" t="inlineStr">
        <is>
          <t>electricity, low voltage</t>
        </is>
      </c>
    </row>
    <row r="82">
      <c r="A82" t="inlineStr">
        <is>
          <t>photovoltaic mounting system production, for flat-roof installation</t>
        </is>
      </c>
      <c r="B82" t="n">
        <v>800</v>
      </c>
      <c r="C82" t="inlineStr">
        <is>
          <t>RER</t>
        </is>
      </c>
      <c r="D82" t="inlineStr">
        <is>
          <t>square meter</t>
        </is>
      </c>
      <c r="F82" t="inlineStr">
        <is>
          <t>technosphere</t>
        </is>
      </c>
      <c r="G82" t="n">
        <v>2</v>
      </c>
      <c r="H82" t="n">
        <v>6.684611727667927</v>
      </c>
      <c r="I82" t="n">
        <v>0.9275314264486467</v>
      </c>
      <c r="J82" t="inlineStr">
        <is>
          <t>(3,4,1,1,1,5); calculation with maximum power output and module efficiency</t>
        </is>
      </c>
      <c r="L82" t="inlineStr">
        <is>
          <t>photovoltaic mounting system, for flat-roof installation</t>
        </is>
      </c>
    </row>
    <row r="83">
      <c r="A83" t="inlineStr">
        <is>
          <t>photovoltaic panel, single-Si, at regional storage</t>
        </is>
      </c>
      <c r="B83" t="n">
        <v>824</v>
      </c>
      <c r="C83" t="inlineStr">
        <is>
          <t>RER</t>
        </is>
      </c>
      <c r="D83" t="inlineStr">
        <is>
          <t>square meter</t>
        </is>
      </c>
      <c r="F83" t="inlineStr">
        <is>
          <t>technosphere</t>
        </is>
      </c>
      <c r="G83" t="n">
        <v>2</v>
      </c>
      <c r="H83" t="n">
        <v>6.714170529909472</v>
      </c>
      <c r="I83" t="n">
        <v>0.9275314264486467</v>
      </c>
      <c r="J83" t="inlineStr">
        <is>
          <t>(3,4,1,1,1,5); calculation with maximum power output and module efficiency; 2% of modules replaced in the life time, 1% rejects</t>
        </is>
      </c>
    </row>
    <row r="84">
      <c r="A84" t="inlineStr">
        <is>
          <t>transport, freight, lorry 7.5-16 metric ton, EURO4</t>
        </is>
      </c>
      <c r="B84" t="n">
        <v>1840.7</v>
      </c>
      <c r="C84" t="inlineStr">
        <is>
          <t>RER</t>
        </is>
      </c>
      <c r="D84" t="inlineStr">
        <is>
          <t>ton kilometer</t>
        </is>
      </c>
      <c r="F84" t="inlineStr">
        <is>
          <t>technosphere</t>
        </is>
      </c>
      <c r="G84" t="n">
        <v>2</v>
      </c>
      <c r="H84" t="n">
        <v>7.517901213038677</v>
      </c>
      <c r="I84" t="n">
        <v>0.5822780359810722</v>
      </c>
      <c r="J84" t="inlineStr">
        <is>
          <t>(4,5,na,na,na,na); 100km for transport of modules, substructure, electric installation and inverters to the place of installation</t>
        </is>
      </c>
      <c r="L84" t="inlineStr">
        <is>
          <t>transport, freight, lorry 7.5-16 metric ton, EURO4</t>
        </is>
      </c>
    </row>
    <row r="85">
      <c r="A85" t="inlineStr">
        <is>
          <t>treatment, c-Si PV module</t>
        </is>
      </c>
      <c r="B85" t="n">
        <v>10836</v>
      </c>
      <c r="C85" t="inlineStr">
        <is>
          <t>RER</t>
        </is>
      </c>
      <c r="D85" t="inlineStr">
        <is>
          <t>kilogram</t>
        </is>
      </c>
      <c r="F85" t="inlineStr">
        <is>
          <t>technosphere</t>
        </is>
      </c>
      <c r="G85" t="n">
        <v>2</v>
      </c>
      <c r="H85" t="n">
        <v>9.290629203204986</v>
      </c>
      <c r="I85" t="n">
        <v>0.5079775274935502</v>
      </c>
      <c r="J85" t="inlineStr">
        <is>
          <t>(3,4,1,1,1,5); recycling of PV modules at the end of life</t>
        </is>
      </c>
    </row>
    <row r="86"/>
    <row r="87" ht="16" customHeight="1" s="29">
      <c r="A87" s="1" t="inlineStr">
        <is>
          <t>Activity</t>
        </is>
      </c>
      <c r="B87" s="1" t="inlineStr">
        <is>
          <t>photovoltaic flat-roof installation, 280 kWp, multi-Si, on roof</t>
        </is>
      </c>
    </row>
    <row r="88">
      <c r="A88" t="inlineStr">
        <is>
          <t>comment</t>
        </is>
      </c>
      <c r="B88" t="inlineStr">
        <is>
          <t>Photovoltaic installation with a capacity of 280kWp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280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Publication of plant specific (partly aggregated) data and literature information. 
Extrapolations:  none
Uncertainty:  none</t>
        </is>
      </c>
    </row>
    <row r="89">
      <c r="A89" t="inlineStr">
        <is>
          <t>location</t>
        </is>
      </c>
      <c r="B89" t="inlineStr">
        <is>
          <t>CH</t>
        </is>
      </c>
    </row>
    <row r="90">
      <c r="A90" t="inlineStr">
        <is>
          <t>production amount</t>
        </is>
      </c>
      <c r="B90" t="n">
        <v>1</v>
      </c>
    </row>
    <row r="91">
      <c r="A91" t="inlineStr">
        <is>
          <t>reference product</t>
        </is>
      </c>
      <c r="B91" t="inlineStr">
        <is>
          <t>photovoltaic flat-roof installation, 280 kWp, multi-Si, on roof</t>
        </is>
      </c>
    </row>
    <row r="92">
      <c r="A92" t="inlineStr">
        <is>
          <t>source</t>
        </is>
      </c>
      <c r="B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
      <c r="A93" t="inlineStr">
        <is>
          <t>type</t>
        </is>
      </c>
      <c r="B93" t="inlineStr">
        <is>
          <t>process</t>
        </is>
      </c>
    </row>
    <row r="94">
      <c r="A94" t="inlineStr">
        <is>
          <t>unit</t>
        </is>
      </c>
      <c r="B94" t="inlineStr">
        <is>
          <t>unit</t>
        </is>
      </c>
    </row>
    <row r="95" ht="16" customHeight="1" s="29">
      <c r="A95" s="1" t="inlineStr">
        <is>
          <t>Exchanges</t>
        </is>
      </c>
    </row>
    <row r="96">
      <c r="A96" s="28" t="inlineStr">
        <is>
          <t>name</t>
        </is>
      </c>
      <c r="B96" s="28" t="inlineStr">
        <is>
          <t>amount</t>
        </is>
      </c>
      <c r="C96" s="28" t="inlineStr">
        <is>
          <t>location</t>
        </is>
      </c>
      <c r="D96" s="28" t="inlineStr">
        <is>
          <t>unit</t>
        </is>
      </c>
      <c r="E96" s="28" t="inlineStr">
        <is>
          <t>categories</t>
        </is>
      </c>
      <c r="F96" s="28" t="inlineStr">
        <is>
          <t>type</t>
        </is>
      </c>
      <c r="G96" s="28" t="inlineStr">
        <is>
          <t>uncertainty type</t>
        </is>
      </c>
      <c r="H96" s="28" t="inlineStr">
        <is>
          <t>loc</t>
        </is>
      </c>
      <c r="I96" s="28" t="inlineStr">
        <is>
          <t>scale</t>
        </is>
      </c>
      <c r="J96" s="28" t="inlineStr">
        <is>
          <t>comment</t>
        </is>
      </c>
      <c r="K96" s="28" t="inlineStr">
        <is>
          <t>negative</t>
        </is>
      </c>
      <c r="L96" s="28" t="inlineStr">
        <is>
          <t>reference product</t>
        </is>
      </c>
      <c r="M96" s="28" t="n"/>
    </row>
    <row r="97">
      <c r="A97" t="inlineStr">
        <is>
          <t>Heat, waste</t>
        </is>
      </c>
      <c r="B97" t="n">
        <v>77.28</v>
      </c>
      <c r="D97" t="inlineStr">
        <is>
          <t>megajoule</t>
        </is>
      </c>
      <c r="E97" t="inlineStr">
        <is>
          <t>air::urban air close to ground</t>
        </is>
      </c>
      <c r="F97" t="inlineStr">
        <is>
          <t>biosphere</t>
        </is>
      </c>
      <c r="G97" t="n">
        <v>2</v>
      </c>
      <c r="H97" t="n">
        <v>4.347435189904263</v>
      </c>
      <c r="I97" t="n">
        <v>0.3609887811139111</v>
      </c>
      <c r="J97" t="inlineStr">
        <is>
          <t>(1,na,na,na,na,na); calculated with electricity use</t>
        </is>
      </c>
    </row>
    <row r="98">
      <c r="A98" t="inlineStr">
        <is>
          <t>photovoltaic flat-roof installation, 280 kWp, multi-Si, on roof</t>
        </is>
      </c>
      <c r="B98" t="n">
        <v>1</v>
      </c>
      <c r="C98" t="inlineStr">
        <is>
          <t>CH</t>
        </is>
      </c>
      <c r="D98" t="inlineStr">
        <is>
          <t>unit</t>
        </is>
      </c>
      <c r="E98" t="inlineStr">
        <is>
          <t>Electricity by fuel::Photovoltaic\Infrastructure</t>
        </is>
      </c>
      <c r="F98" t="inlineStr">
        <is>
          <t>production</t>
        </is>
      </c>
      <c r="G98" t="n">
        <v>0</v>
      </c>
      <c r="H98" t="n">
        <v>1</v>
      </c>
      <c r="L98" t="inlineStr">
        <is>
          <t>photovoltaic flat-roof installation, 280 kWp, multi-Si, on roof</t>
        </is>
      </c>
    </row>
    <row r="99">
      <c r="A99" t="inlineStr">
        <is>
          <t>electric installation, 280 kWp photovoltaic plant, at plant</t>
        </is>
      </c>
      <c r="B99" t="n">
        <v>1</v>
      </c>
      <c r="C99" t="inlineStr">
        <is>
          <t>CH</t>
        </is>
      </c>
      <c r="D99" t="inlineStr">
        <is>
          <t>unit</t>
        </is>
      </c>
      <c r="F99" t="inlineStr">
        <is>
          <t>technosphere</t>
        </is>
      </c>
      <c r="G99" t="n">
        <v>2</v>
      </c>
      <c r="H99" t="n">
        <v>0</v>
      </c>
      <c r="I99" t="n">
        <v>0.7482465767089831</v>
      </c>
      <c r="J99" t="inlineStr">
        <is>
          <t>(3,4,1,1,1,5);</t>
        </is>
      </c>
    </row>
    <row r="100">
      <c r="A100" t="inlineStr">
        <is>
          <t>inverter production, 500kW</t>
        </is>
      </c>
      <c r="B100" t="n">
        <v>1.6182</v>
      </c>
      <c r="C100" t="inlineStr">
        <is>
          <t>RER</t>
        </is>
      </c>
      <c r="D100" t="inlineStr">
        <is>
          <t>unit</t>
        </is>
      </c>
      <c r="F100" t="inlineStr">
        <is>
          <t>technosphere</t>
        </is>
      </c>
      <c r="G100" t="n">
        <v>2</v>
      </c>
      <c r="H100" t="n">
        <v>0.4813144203916023</v>
      </c>
      <c r="I100" t="n">
        <v>0.7482465767089831</v>
      </c>
      <c r="J100" t="inlineStr">
        <is>
          <t>(2,4,1,1,1,5); 1 replacement in the life time</t>
        </is>
      </c>
      <c r="L100" t="inlineStr">
        <is>
          <t>inverter, 500kW</t>
        </is>
      </c>
    </row>
    <row r="101">
      <c r="A101" t="inlineStr">
        <is>
          <t>market for electricity, low voltage</t>
        </is>
      </c>
      <c r="B101" t="n">
        <v>21.467</v>
      </c>
      <c r="C101" t="inlineStr">
        <is>
          <t>CH</t>
        </is>
      </c>
      <c r="D101" t="inlineStr">
        <is>
          <t>kilowatt hour</t>
        </is>
      </c>
      <c r="F101" t="inlineStr">
        <is>
          <t>technosphere</t>
        </is>
      </c>
      <c r="G101" t="n">
        <v>2</v>
      </c>
      <c r="H101" t="n">
        <v>3.066516872271952</v>
      </c>
      <c r="I101" t="n">
        <v>0.5093333992455108</v>
      </c>
      <c r="J101" t="inlineStr">
        <is>
          <t>(3,4,3,1,1,5); scaled from a 3kWp plant over capacity</t>
        </is>
      </c>
      <c r="L101" t="inlineStr">
        <is>
          <t>electricity, low voltage</t>
        </is>
      </c>
    </row>
    <row r="102">
      <c r="A102" t="inlineStr">
        <is>
          <t>photovoltaic mounting system production, for flat-roof installation</t>
        </is>
      </c>
      <c r="B102" t="n">
        <v>1555.6</v>
      </c>
      <c r="C102" t="inlineStr">
        <is>
          <t>RER</t>
        </is>
      </c>
      <c r="D102" t="inlineStr">
        <is>
          <t>square meter</t>
        </is>
      </c>
      <c r="F102" t="inlineStr">
        <is>
          <t>technosphere</t>
        </is>
      </c>
      <c r="G102" t="n">
        <v>2</v>
      </c>
      <c r="H102" t="n">
        <v>7.349616602281592</v>
      </c>
      <c r="I102" t="n">
        <v>0.7482465767089831</v>
      </c>
      <c r="J102" t="inlineStr">
        <is>
          <t>(3,4,1,1,1,5); calculation with maximum power output and module efficiency</t>
        </is>
      </c>
      <c r="L102" t="inlineStr">
        <is>
          <t>photovoltaic mounting system, for flat-roof installation</t>
        </is>
      </c>
    </row>
    <row r="103">
      <c r="A103" t="inlineStr">
        <is>
          <t>photovoltaic panel, multi-Si, at regional storage</t>
        </is>
      </c>
      <c r="B103" t="n">
        <v>1602.2</v>
      </c>
      <c r="C103" t="inlineStr">
        <is>
          <t>RER</t>
        </is>
      </c>
      <c r="D103" t="inlineStr">
        <is>
          <t>square meter</t>
        </is>
      </c>
      <c r="F103" t="inlineStr">
        <is>
          <t>technosphere</t>
        </is>
      </c>
      <c r="G103" t="n">
        <v>2</v>
      </c>
      <c r="H103" t="n">
        <v>7.379132963781016</v>
      </c>
      <c r="I103" t="n">
        <v>0.7482465767089831</v>
      </c>
      <c r="J103" t="inlineStr">
        <is>
          <t>(3,4,1,1,1,5); calculation with maximum power output and module efficiency; 2% of modules replaced in the life time, 1% rejects</t>
        </is>
      </c>
    </row>
    <row r="104">
      <c r="A104" t="inlineStr">
        <is>
          <t>transport, freight, lorry 7.5-16 metric ton, EURO4</t>
        </is>
      </c>
      <c r="B104" t="n">
        <v>3406.2</v>
      </c>
      <c r="C104" t="inlineStr">
        <is>
          <t>RER</t>
        </is>
      </c>
      <c r="D104" t="inlineStr">
        <is>
          <t>ton kilometer</t>
        </is>
      </c>
      <c r="F104" t="inlineStr">
        <is>
          <t>technosphere</t>
        </is>
      </c>
      <c r="G104" t="n">
        <v>2</v>
      </c>
      <c r="H104" t="n">
        <v>8.133352579404736</v>
      </c>
      <c r="I104" t="n">
        <v>0.5470175814624982</v>
      </c>
      <c r="J104" t="inlineStr">
        <is>
          <t>(4,5,na,na,na,na); 100km for transport of modules, substructure, electric installation and inverters to the place of installation</t>
        </is>
      </c>
      <c r="L104" t="inlineStr">
        <is>
          <t>transport, freight, lorry 7.5-16 metric ton, EURO4</t>
        </is>
      </c>
    </row>
    <row r="105">
      <c r="A105" t="inlineStr">
        <is>
          <t>treatment, c-Si PV module</t>
        </is>
      </c>
      <c r="B105" t="n">
        <v>21141</v>
      </c>
      <c r="C105" t="inlineStr">
        <is>
          <t>RER</t>
        </is>
      </c>
      <c r="D105" t="inlineStr">
        <is>
          <t>kilogram</t>
        </is>
      </c>
      <c r="F105" t="inlineStr">
        <is>
          <t>technosphere</t>
        </is>
      </c>
      <c r="G105" t="n">
        <v>2</v>
      </c>
      <c r="H105" t="n">
        <v>9.958969561995133</v>
      </c>
      <c r="I105" t="n">
        <v>0.5086468837452607</v>
      </c>
      <c r="J105" t="inlineStr">
        <is>
          <t>(3,4,1,1,1,5); recycling of PV modules at the end of life</t>
        </is>
      </c>
    </row>
    <row r="106"/>
    <row r="107" ht="16" customHeight="1" s="29">
      <c r="A107" s="1" t="inlineStr">
        <is>
          <t>Activity</t>
        </is>
      </c>
      <c r="B107" s="1" t="inlineStr">
        <is>
          <t>photovoltaic flat-roof installation, 280 kWp, single-Si, on roof</t>
        </is>
      </c>
    </row>
    <row r="108">
      <c r="A108" t="inlineStr">
        <is>
          <t>comment</t>
        </is>
      </c>
      <c r="B108" t="inlineStr">
        <is>
          <t>Photovoltaic installation with a capacity of 280kWp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280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Publication of plant specific (partly aggregated) data and literature information. 
Extrapolations:  none
Uncertainty:  none</t>
        </is>
      </c>
    </row>
    <row r="109">
      <c r="A109" t="inlineStr">
        <is>
          <t>location</t>
        </is>
      </c>
      <c r="B109" t="inlineStr">
        <is>
          <t>CH</t>
        </is>
      </c>
    </row>
    <row r="110">
      <c r="A110" t="inlineStr">
        <is>
          <t>production amount</t>
        </is>
      </c>
      <c r="B110" t="n">
        <v>1</v>
      </c>
    </row>
    <row r="111">
      <c r="A111" t="inlineStr">
        <is>
          <t>reference product</t>
        </is>
      </c>
      <c r="B111" t="inlineStr">
        <is>
          <t>photovoltaic flat-roof installation, 280 kWp, single-Si, on roof</t>
        </is>
      </c>
    </row>
    <row r="112">
      <c r="A112" t="inlineStr">
        <is>
          <t>source</t>
        </is>
      </c>
      <c r="B1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3">
      <c r="A113" t="inlineStr">
        <is>
          <t>type</t>
        </is>
      </c>
      <c r="B113" t="inlineStr">
        <is>
          <t>process</t>
        </is>
      </c>
    </row>
    <row r="114">
      <c r="A114" t="inlineStr">
        <is>
          <t>unit</t>
        </is>
      </c>
      <c r="B114" t="inlineStr">
        <is>
          <t>unit</t>
        </is>
      </c>
    </row>
    <row r="115" ht="16" customHeight="1" s="29">
      <c r="A115" s="1" t="inlineStr">
        <is>
          <t>Exchanges</t>
        </is>
      </c>
    </row>
    <row r="116">
      <c r="A116" s="28" t="inlineStr">
        <is>
          <t>name</t>
        </is>
      </c>
      <c r="B116" s="28" t="inlineStr">
        <is>
          <t>amount</t>
        </is>
      </c>
      <c r="C116" s="28" t="inlineStr">
        <is>
          <t>location</t>
        </is>
      </c>
      <c r="D116" s="28" t="inlineStr">
        <is>
          <t>unit</t>
        </is>
      </c>
      <c r="E116" s="28" t="inlineStr">
        <is>
          <t>categories</t>
        </is>
      </c>
      <c r="F116" s="28" t="inlineStr">
        <is>
          <t>type</t>
        </is>
      </c>
      <c r="G116" s="28" t="inlineStr">
        <is>
          <t>uncertainty type</t>
        </is>
      </c>
      <c r="H116" s="28" t="inlineStr">
        <is>
          <t>loc</t>
        </is>
      </c>
      <c r="I116" s="28" t="inlineStr">
        <is>
          <t>scale</t>
        </is>
      </c>
      <c r="J116" s="28" t="inlineStr">
        <is>
          <t>comment</t>
        </is>
      </c>
      <c r="K116" s="28" t="inlineStr">
        <is>
          <t>negative</t>
        </is>
      </c>
      <c r="L116" s="28" t="inlineStr">
        <is>
          <t>reference product</t>
        </is>
      </c>
      <c r="M116" s="28" t="n"/>
    </row>
    <row r="117">
      <c r="A117" t="inlineStr">
        <is>
          <t>Heat, waste</t>
        </is>
      </c>
      <c r="B117" t="n">
        <v>77.28</v>
      </c>
      <c r="D117" t="inlineStr">
        <is>
          <t>megajoule</t>
        </is>
      </c>
      <c r="E117" t="inlineStr">
        <is>
          <t>air::urban air close to ground</t>
        </is>
      </c>
      <c r="F117" t="inlineStr">
        <is>
          <t>biosphere</t>
        </is>
      </c>
      <c r="G117" t="n">
        <v>2</v>
      </c>
      <c r="H117" t="n">
        <v>4.347435189904263</v>
      </c>
      <c r="I117" t="n">
        <v>0.3609887811139111</v>
      </c>
      <c r="J117" t="inlineStr">
        <is>
          <t>(1,na,na,na,na,na); calculated with electricity use</t>
        </is>
      </c>
    </row>
    <row r="118">
      <c r="A118" t="inlineStr">
        <is>
          <t>photovoltaic flat-roof installation, 280 kWp, single-Si, on roof</t>
        </is>
      </c>
      <c r="B118" t="n">
        <v>1</v>
      </c>
      <c r="C118" t="inlineStr">
        <is>
          <t>CH</t>
        </is>
      </c>
      <c r="D118" t="inlineStr">
        <is>
          <t>unit</t>
        </is>
      </c>
      <c r="E118" t="inlineStr">
        <is>
          <t>Electricity by fuel::Photovoltaic\Infrastructure</t>
        </is>
      </c>
      <c r="F118" t="inlineStr">
        <is>
          <t>production</t>
        </is>
      </c>
      <c r="G118" t="n">
        <v>0</v>
      </c>
      <c r="H118" t="n">
        <v>1</v>
      </c>
      <c r="L118" t="inlineStr">
        <is>
          <t>photovoltaic flat-roof installation, 280 kWp, single-Si, on roof</t>
        </is>
      </c>
    </row>
    <row r="119">
      <c r="A119" t="inlineStr">
        <is>
          <t>electric installation, 280 kWp photovoltaic plant, at plant</t>
        </is>
      </c>
      <c r="B119" t="n">
        <v>1</v>
      </c>
      <c r="C119" t="inlineStr">
        <is>
          <t>CH</t>
        </is>
      </c>
      <c r="D119" t="inlineStr">
        <is>
          <t>unit</t>
        </is>
      </c>
      <c r="F119" t="inlineStr">
        <is>
          <t>technosphere</t>
        </is>
      </c>
      <c r="G119" t="n">
        <v>2</v>
      </c>
      <c r="H119" t="n">
        <v>0</v>
      </c>
      <c r="I119" t="n">
        <v>0.7482465767089831</v>
      </c>
      <c r="J119" t="inlineStr">
        <is>
          <t>(3,4,1,1,1,5);</t>
        </is>
      </c>
    </row>
    <row r="120">
      <c r="A120" t="inlineStr">
        <is>
          <t>inverter production, 500kW</t>
        </is>
      </c>
      <c r="B120" t="n">
        <v>1.6182</v>
      </c>
      <c r="C120" t="inlineStr">
        <is>
          <t>RER</t>
        </is>
      </c>
      <c r="D120" t="inlineStr">
        <is>
          <t>unit</t>
        </is>
      </c>
      <c r="F120" t="inlineStr">
        <is>
          <t>technosphere</t>
        </is>
      </c>
      <c r="G120" t="n">
        <v>2</v>
      </c>
      <c r="H120" t="n">
        <v>0.4813144203916023</v>
      </c>
      <c r="I120" t="n">
        <v>0.7482465767089831</v>
      </c>
      <c r="J120" t="inlineStr">
        <is>
          <t>(2,4,1,1,1,5); 1 replacement in the life time</t>
        </is>
      </c>
      <c r="L120" t="inlineStr">
        <is>
          <t>inverter, 500kW</t>
        </is>
      </c>
    </row>
    <row r="121">
      <c r="A121" t="inlineStr">
        <is>
          <t>market for electricity, low voltage</t>
        </is>
      </c>
      <c r="B121" t="n">
        <v>21.467</v>
      </c>
      <c r="C121" t="inlineStr">
        <is>
          <t>CH</t>
        </is>
      </c>
      <c r="D121" t="inlineStr">
        <is>
          <t>kilowatt hour</t>
        </is>
      </c>
      <c r="F121" t="inlineStr">
        <is>
          <t>technosphere</t>
        </is>
      </c>
      <c r="G121" t="n">
        <v>2</v>
      </c>
      <c r="H121" t="n">
        <v>3.066516872271952</v>
      </c>
      <c r="I121" t="n">
        <v>0.5093333992455108</v>
      </c>
      <c r="J121" t="inlineStr">
        <is>
          <t>(3,4,3,1,1,5); scaled from a 3kWp plant over capacity</t>
        </is>
      </c>
      <c r="L121" t="inlineStr">
        <is>
          <t>electricity, low voltage</t>
        </is>
      </c>
    </row>
    <row r="122">
      <c r="A122" t="inlineStr">
        <is>
          <t>photovoltaic mounting system production, for flat-roof installation</t>
        </is>
      </c>
      <c r="B122" t="n">
        <v>1435.9</v>
      </c>
      <c r="C122" t="inlineStr">
        <is>
          <t>RER</t>
        </is>
      </c>
      <c r="D122" t="inlineStr">
        <is>
          <t>square meter</t>
        </is>
      </c>
      <c r="F122" t="inlineStr">
        <is>
          <t>technosphere</t>
        </is>
      </c>
      <c r="G122" t="n">
        <v>2</v>
      </c>
      <c r="H122" t="n">
        <v>7.269547109300332</v>
      </c>
      <c r="I122" t="n">
        <v>0.7482465767089831</v>
      </c>
      <c r="J122" t="inlineStr">
        <is>
          <t>(3,4,1,1,1,5); calculation with maximum power output and module efficiency</t>
        </is>
      </c>
      <c r="L122" t="inlineStr">
        <is>
          <t>photovoltaic mounting system, for flat-roof installation</t>
        </is>
      </c>
    </row>
    <row r="123">
      <c r="A123" t="inlineStr">
        <is>
          <t>photovoltaic panel, single-Si, at regional storage</t>
        </is>
      </c>
      <c r="B123" t="n">
        <v>1479</v>
      </c>
      <c r="C123" t="inlineStr">
        <is>
          <t>RER</t>
        </is>
      </c>
      <c r="D123" t="inlineStr">
        <is>
          <t>square meter</t>
        </is>
      </c>
      <c r="F123" t="inlineStr">
        <is>
          <t>technosphere</t>
        </is>
      </c>
      <c r="G123" t="n">
        <v>2</v>
      </c>
      <c r="H123" t="n">
        <v>7.2991214627108</v>
      </c>
      <c r="I123" t="n">
        <v>0.7482465767089831</v>
      </c>
      <c r="J123" t="inlineStr">
        <is>
          <t>(3,4,1,1,1,5); calculation with maximum power output and module efficiency; 2% of modules replaced in the life time, 1% rejects</t>
        </is>
      </c>
    </row>
    <row r="124">
      <c r="A124" t="inlineStr">
        <is>
          <t>transport, freight, lorry 7.5-16 metric ton, EURO4</t>
        </is>
      </c>
      <c r="B124" t="n">
        <v>3180.4</v>
      </c>
      <c r="C124" t="inlineStr">
        <is>
          <t>RER</t>
        </is>
      </c>
      <c r="D124" t="inlineStr">
        <is>
          <t>ton kilometer</t>
        </is>
      </c>
      <c r="F124" t="inlineStr">
        <is>
          <t>technosphere</t>
        </is>
      </c>
      <c r="G124" t="n">
        <v>2</v>
      </c>
      <c r="H124" t="n">
        <v>8.064762254027329</v>
      </c>
      <c r="I124" t="n">
        <v>0.5470175814624982</v>
      </c>
      <c r="J124" t="inlineStr">
        <is>
          <t>(4,5,na,na,na,na); 100km for transport of modules, substructure, electric installation and inverters to the place of installation</t>
        </is>
      </c>
      <c r="L124" t="inlineStr">
        <is>
          <t>transport, freight, lorry 7.5-16 metric ton, EURO4</t>
        </is>
      </c>
    </row>
    <row r="125">
      <c r="A125" t="inlineStr">
        <is>
          <t>treatment, c-Si PV module</t>
        </is>
      </c>
      <c r="B125" t="n">
        <v>19450</v>
      </c>
      <c r="C125" t="inlineStr">
        <is>
          <t>RER</t>
        </is>
      </c>
      <c r="D125" t="inlineStr">
        <is>
          <t>kilogram</t>
        </is>
      </c>
      <c r="F125" t="inlineStr">
        <is>
          <t>technosphere</t>
        </is>
      </c>
      <c r="G125" t="n">
        <v>2</v>
      </c>
      <c r="H125" t="n">
        <v>9.875602349046593</v>
      </c>
      <c r="I125" t="n">
        <v>0.5086468837452607</v>
      </c>
      <c r="J125" t="inlineStr">
        <is>
          <t>(3,4,1,1,1,5); recycling of PV modules at the end of life</t>
        </is>
      </c>
    </row>
    <row r="126"/>
    <row r="127" ht="16" customHeight="1" s="29">
      <c r="A127" s="1" t="inlineStr">
        <is>
          <t>Activity</t>
        </is>
      </c>
      <c r="B127" s="1" t="inlineStr">
        <is>
          <t>photovoltaic flat-roof installation, 324 kWp, multi-Si, on roof</t>
        </is>
      </c>
    </row>
    <row r="128">
      <c r="A128" t="inlineStr">
        <is>
          <t>comment</t>
        </is>
      </c>
      <c r="B128" t="inlineStr">
        <is>
          <t>Photovoltaic installation with a capacity of 324kWp and a life time of 30 years installed in Germany.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324 kWp photovoltaic plant, energy use for the mounting, transport of materials to the place of installation. Disposal of components after end of life.
Location:  Installation in DE
Technology:  Current technology for mounting of panels or laminates, electric installations and other components.
Sampling:  Publication of plant specific (partly aggregated) data and literature information. 
Extrapolations:  none
Uncertainty:  none</t>
        </is>
      </c>
    </row>
    <row r="129">
      <c r="A129" t="inlineStr">
        <is>
          <t>location</t>
        </is>
      </c>
      <c r="B129" t="inlineStr">
        <is>
          <t>DE</t>
        </is>
      </c>
    </row>
    <row r="130">
      <c r="A130" t="inlineStr">
        <is>
          <t>production amount</t>
        </is>
      </c>
      <c r="B130" t="n">
        <v>1</v>
      </c>
    </row>
    <row r="131">
      <c r="A131" t="inlineStr">
        <is>
          <t>reference product</t>
        </is>
      </c>
      <c r="B131" t="inlineStr">
        <is>
          <t>photovoltaic flat-roof installation, 324 kWp, multi-Si, on roof</t>
        </is>
      </c>
    </row>
    <row r="132">
      <c r="A132" t="inlineStr">
        <is>
          <t>source</t>
        </is>
      </c>
      <c r="B1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3">
      <c r="A133" t="inlineStr">
        <is>
          <t>type</t>
        </is>
      </c>
      <c r="B133" t="inlineStr">
        <is>
          <t>process</t>
        </is>
      </c>
    </row>
    <row r="134">
      <c r="A134" t="inlineStr">
        <is>
          <t>unit</t>
        </is>
      </c>
      <c r="B134" t="inlineStr">
        <is>
          <t>unit</t>
        </is>
      </c>
    </row>
    <row r="135" ht="16" customHeight="1" s="29">
      <c r="A135" s="1" t="inlineStr">
        <is>
          <t>Exchanges</t>
        </is>
      </c>
    </row>
    <row r="136">
      <c r="A136" s="28" t="inlineStr">
        <is>
          <t>name</t>
        </is>
      </c>
      <c r="B136" s="28" t="inlineStr">
        <is>
          <t>amount</t>
        </is>
      </c>
      <c r="C136" s="28" t="inlineStr">
        <is>
          <t>location</t>
        </is>
      </c>
      <c r="D136" s="28" t="inlineStr">
        <is>
          <t>unit</t>
        </is>
      </c>
      <c r="E136" s="28" t="inlineStr">
        <is>
          <t>categories</t>
        </is>
      </c>
      <c r="F136" s="28" t="inlineStr">
        <is>
          <t>type</t>
        </is>
      </c>
      <c r="G136" s="28" t="inlineStr">
        <is>
          <t>uncertainty type</t>
        </is>
      </c>
      <c r="H136" s="28" t="inlineStr">
        <is>
          <t>loc</t>
        </is>
      </c>
      <c r="I136" s="28" t="inlineStr">
        <is>
          <t>scale</t>
        </is>
      </c>
      <c r="J136" s="28" t="inlineStr">
        <is>
          <t>comment</t>
        </is>
      </c>
      <c r="K136" s="28" t="inlineStr">
        <is>
          <t>negative</t>
        </is>
      </c>
      <c r="L136" s="28" t="inlineStr">
        <is>
          <t>reference product</t>
        </is>
      </c>
      <c r="M136" s="28" t="n"/>
    </row>
    <row r="137">
      <c r="A137" t="inlineStr">
        <is>
          <t>Heat, waste</t>
        </is>
      </c>
      <c r="B137" t="n">
        <v>89.42400000000001</v>
      </c>
      <c r="D137" t="inlineStr">
        <is>
          <t>megajoule</t>
        </is>
      </c>
      <c r="E137" t="inlineStr">
        <is>
          <t>air::urban air close to ground</t>
        </is>
      </c>
      <c r="F137" t="inlineStr">
        <is>
          <t>biosphere</t>
        </is>
      </c>
      <c r="G137" t="n">
        <v>2</v>
      </c>
      <c r="H137" t="n">
        <v>4.493389102527343</v>
      </c>
      <c r="I137" t="n">
        <v>0.3609887811139111</v>
      </c>
      <c r="J137" t="inlineStr">
        <is>
          <t>(1,na,na,na,na,na); calculated with electricity use</t>
        </is>
      </c>
    </row>
    <row r="138">
      <c r="A138" t="inlineStr">
        <is>
          <t>photovoltaic flat-roof installation, 324 kWp, multi-Si, on roof</t>
        </is>
      </c>
      <c r="B138" t="n">
        <v>1</v>
      </c>
      <c r="C138" t="inlineStr">
        <is>
          <t>DE</t>
        </is>
      </c>
      <c r="D138" t="inlineStr">
        <is>
          <t>unit</t>
        </is>
      </c>
      <c r="E138" t="inlineStr">
        <is>
          <t>Electricity by fuel::Photovoltaic\Infrastructure</t>
        </is>
      </c>
      <c r="F138" t="inlineStr">
        <is>
          <t>production</t>
        </is>
      </c>
      <c r="G138" t="n">
        <v>0</v>
      </c>
      <c r="H138" t="n">
        <v>1</v>
      </c>
      <c r="L138" t="inlineStr">
        <is>
          <t>photovoltaic flat-roof installation, 324 kWp, multi-Si, on roof</t>
        </is>
      </c>
    </row>
    <row r="139">
      <c r="A139" t="inlineStr">
        <is>
          <t>electric installation, 324 kWp photovoltaic plant, at plant</t>
        </is>
      </c>
      <c r="B139" t="n">
        <v>1</v>
      </c>
      <c r="C139" t="inlineStr">
        <is>
          <t>DE</t>
        </is>
      </c>
      <c r="D139" t="inlineStr">
        <is>
          <t>unit</t>
        </is>
      </c>
      <c r="F139" t="inlineStr">
        <is>
          <t>technosphere</t>
        </is>
      </c>
      <c r="G139" t="n">
        <v>2</v>
      </c>
      <c r="H139" t="n">
        <v>0</v>
      </c>
      <c r="I139" t="n">
        <v>0.7482465767089831</v>
      </c>
      <c r="J139" t="inlineStr">
        <is>
          <t>(3,4,1,1,1,5);</t>
        </is>
      </c>
    </row>
    <row r="140">
      <c r="A140" t="inlineStr">
        <is>
          <t>inverter production, 500kW</t>
        </is>
      </c>
      <c r="B140" t="n">
        <v>1.7385</v>
      </c>
      <c r="C140" t="inlineStr">
        <is>
          <t>RER</t>
        </is>
      </c>
      <c r="D140" t="inlineStr">
        <is>
          <t>unit</t>
        </is>
      </c>
      <c r="F140" t="inlineStr">
        <is>
          <t>technosphere</t>
        </is>
      </c>
      <c r="G140" t="n">
        <v>2</v>
      </c>
      <c r="H140" t="n">
        <v>0.553022672465779</v>
      </c>
      <c r="I140" t="n">
        <v>0.7482465767089831</v>
      </c>
      <c r="J140" t="inlineStr">
        <is>
          <t>(2,4,1,1,1,5); 1 replacement in the life time</t>
        </is>
      </c>
      <c r="L140" t="inlineStr">
        <is>
          <t>inverter, 500kW</t>
        </is>
      </c>
    </row>
    <row r="141">
      <c r="A141" t="inlineStr">
        <is>
          <t>market for electricity, low voltage</t>
        </is>
      </c>
      <c r="B141" t="n">
        <v>24.84</v>
      </c>
      <c r="C141" t="inlineStr">
        <is>
          <t>DE</t>
        </is>
      </c>
      <c r="D141" t="inlineStr">
        <is>
          <t>kilowatt hour</t>
        </is>
      </c>
      <c r="F141" t="inlineStr">
        <is>
          <t>technosphere</t>
        </is>
      </c>
      <c r="G141" t="n">
        <v>2</v>
      </c>
      <c r="H141" t="n">
        <v>3.212455257065278</v>
      </c>
      <c r="I141" t="n">
        <v>0.5093333992455108</v>
      </c>
      <c r="J141" t="inlineStr">
        <is>
          <t>(3,4,3,1,1,5); scaled from a 3kWp plant over capacity</t>
        </is>
      </c>
      <c r="L141" t="inlineStr">
        <is>
          <t>electricity, low voltage</t>
        </is>
      </c>
    </row>
    <row r="142">
      <c r="A142" t="inlineStr">
        <is>
          <t>photovoltaic mounting system production, for flat-roof installation</t>
        </is>
      </c>
      <c r="B142" t="n">
        <v>1800</v>
      </c>
      <c r="C142" t="inlineStr">
        <is>
          <t>RER</t>
        </is>
      </c>
      <c r="D142" t="inlineStr">
        <is>
          <t>square meter</t>
        </is>
      </c>
      <c r="F142" t="inlineStr">
        <is>
          <t>technosphere</t>
        </is>
      </c>
      <c r="G142" t="n">
        <v>2</v>
      </c>
      <c r="H142">
        <f>LN(B142)</f>
        <v>7.4955419438842563</v>
      </c>
      <c r="I142" t="n">
        <v>0.7482465767089831</v>
      </c>
      <c r="J142" t="inlineStr">
        <is>
          <t>(3,4,1,1,1,5); calculation with maximum power output and module efficiency</t>
        </is>
      </c>
      <c r="L142" t="inlineStr">
        <is>
          <t>photovoltaic mounting system, for flat-roof installation</t>
        </is>
      </c>
    </row>
    <row r="143">
      <c r="A143" t="inlineStr">
        <is>
          <t>photovoltaic panel, multi-Si, at regional storage</t>
        </is>
      </c>
      <c r="B143" t="n">
        <v>1854</v>
      </c>
      <c r="C143" t="inlineStr">
        <is>
          <t>RER</t>
        </is>
      </c>
      <c r="D143" t="inlineStr">
        <is>
          <t>square meter</t>
        </is>
      </c>
      <c r="F143" t="inlineStr">
        <is>
          <t>technosphere</t>
        </is>
      </c>
      <c r="G143" t="n">
        <v>2</v>
      </c>
      <c r="H143" t="n">
        <v>7.5251007461258</v>
      </c>
      <c r="I143" t="n">
        <v>0.7482465767089831</v>
      </c>
      <c r="J143" t="inlineStr">
        <is>
          <t>(3,4,1,1,1,5); calculation with maximum power output and module efficiency; 2% of modules replaced in the life time, 1% rejects</t>
        </is>
      </c>
    </row>
    <row r="144">
      <c r="A144" t="inlineStr">
        <is>
          <t>transport, freight, lorry 7.5-16 metric ton, EURO4</t>
        </is>
      </c>
      <c r="B144" t="n">
        <v>3909</v>
      </c>
      <c r="C144" t="inlineStr">
        <is>
          <t>RER</t>
        </is>
      </c>
      <c r="D144" t="inlineStr">
        <is>
          <t>ton kilometer</t>
        </is>
      </c>
      <c r="F144" t="inlineStr">
        <is>
          <t>technosphere</t>
        </is>
      </c>
      <c r="G144" t="n">
        <v>2</v>
      </c>
      <c r="H144" t="n">
        <v>8.271036865792954</v>
      </c>
      <c r="I144" t="n">
        <v>0.5470175814624982</v>
      </c>
      <c r="J144" t="inlineStr">
        <is>
          <t>(4,5,na,na,na,na); 100km for transport of modules, substructure, electric installation and inverters to the place of installation</t>
        </is>
      </c>
      <c r="L144" t="inlineStr">
        <is>
          <t>transport, freight, lorry 7.5-16 metric ton, EURO4</t>
        </is>
      </c>
    </row>
    <row r="145">
      <c r="A145" t="inlineStr">
        <is>
          <t>treatment, c-Si PV module</t>
        </is>
      </c>
      <c r="B145" t="n">
        <v>24463</v>
      </c>
      <c r="C145" t="inlineStr">
        <is>
          <t>RER</t>
        </is>
      </c>
      <c r="D145" t="inlineStr">
        <is>
          <t>kilogram</t>
        </is>
      </c>
      <c r="F145" t="inlineStr">
        <is>
          <t>technosphere</t>
        </is>
      </c>
      <c r="G145" t="n">
        <v>2</v>
      </c>
      <c r="H145" t="n">
        <v>10.10491705094358</v>
      </c>
      <c r="I145" t="n">
        <v>0.5086468837452607</v>
      </c>
      <c r="J145" t="inlineStr">
        <is>
          <t>(3,4,1,1,1,5); recycling of PV modules at the end of life</t>
        </is>
      </c>
    </row>
    <row r="146"/>
    <row r="147" ht="16" customHeight="1" s="29">
      <c r="A147" s="1" t="inlineStr">
        <is>
          <t>Activity</t>
        </is>
      </c>
      <c r="B147" s="1" t="inlineStr">
        <is>
          <t>photovoltaic slanted-roof installation, 3 kWp, CIS, laminated, integrated, on roof</t>
        </is>
      </c>
    </row>
    <row r="148">
      <c r="A148" t="inlineStr">
        <is>
          <t>comment</t>
        </is>
      </c>
      <c r="B148" t="inlineStr">
        <is>
          <t>Photovoltaic installation with a capacity of 3kWp and a life time of 30 years installed in Switzerland.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Switzerland.
Technology:  Current technology for mounting of panels or laminates, electric installations and other components.
Time period:  Average module efficiency in 2018.
Production volume:  Total installed capacity in 2018: approximately 2200 MWp in Switzerland.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is>
      </c>
    </row>
    <row r="149">
      <c r="A149" t="inlineStr">
        <is>
          <t>location</t>
        </is>
      </c>
      <c r="B149" t="inlineStr">
        <is>
          <t>CH</t>
        </is>
      </c>
    </row>
    <row r="150">
      <c r="A150" t="inlineStr">
        <is>
          <t>production amount</t>
        </is>
      </c>
      <c r="B150" t="n">
        <v>1</v>
      </c>
    </row>
    <row r="151">
      <c r="A151" t="inlineStr">
        <is>
          <t>reference product</t>
        </is>
      </c>
      <c r="B151" t="inlineStr">
        <is>
          <t>photovoltaic slanted-roof installation, 3 kWp, CIS, laminated, integrated, on roof</t>
        </is>
      </c>
    </row>
    <row r="152">
      <c r="A152" t="inlineStr">
        <is>
          <t>source</t>
        </is>
      </c>
      <c r="B1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53">
      <c r="A153" t="inlineStr">
        <is>
          <t>type</t>
        </is>
      </c>
      <c r="B153" t="inlineStr">
        <is>
          <t>process</t>
        </is>
      </c>
    </row>
    <row r="154">
      <c r="A154" t="inlineStr">
        <is>
          <t>unit</t>
        </is>
      </c>
      <c r="B154" t="inlineStr">
        <is>
          <t>unit</t>
        </is>
      </c>
    </row>
    <row r="155" ht="16" customHeight="1" s="29">
      <c r="A155" s="1" t="inlineStr">
        <is>
          <t>Exchanges</t>
        </is>
      </c>
    </row>
    <row r="156">
      <c r="A156" s="28" t="inlineStr">
        <is>
          <t>name</t>
        </is>
      </c>
      <c r="B156" s="28" t="inlineStr">
        <is>
          <t>amount</t>
        </is>
      </c>
      <c r="C156" s="28" t="inlineStr">
        <is>
          <t>location</t>
        </is>
      </c>
      <c r="D156" s="28" t="inlineStr">
        <is>
          <t>unit</t>
        </is>
      </c>
      <c r="E156" s="28" t="inlineStr">
        <is>
          <t>categories</t>
        </is>
      </c>
      <c r="F156" s="28" t="inlineStr">
        <is>
          <t>type</t>
        </is>
      </c>
      <c r="G156" s="28" t="inlineStr">
        <is>
          <t>uncertainty type</t>
        </is>
      </c>
      <c r="H156" s="28" t="inlineStr">
        <is>
          <t>loc</t>
        </is>
      </c>
      <c r="I156" s="28" t="inlineStr">
        <is>
          <t>scale</t>
        </is>
      </c>
      <c r="J156" s="28" t="inlineStr">
        <is>
          <t>comment</t>
        </is>
      </c>
      <c r="K156" s="28" t="inlineStr">
        <is>
          <t>negative</t>
        </is>
      </c>
      <c r="L156" s="28" t="inlineStr">
        <is>
          <t>reference product</t>
        </is>
      </c>
      <c r="M156" s="28" t="n"/>
    </row>
    <row r="157">
      <c r="A157" t="inlineStr">
        <is>
          <t>Heat, waste</t>
        </is>
      </c>
      <c r="B157" t="n">
        <v>0.828</v>
      </c>
      <c r="D157" t="inlineStr">
        <is>
          <t>megajoule</t>
        </is>
      </c>
      <c r="E157" t="inlineStr">
        <is>
          <t>air::urban air close to ground</t>
        </is>
      </c>
      <c r="F157" t="inlineStr">
        <is>
          <t>biosphere</t>
        </is>
      </c>
      <c r="G157" t="n">
        <v>2</v>
      </c>
      <c r="H157" t="n">
        <v>-0.1887421245968774</v>
      </c>
      <c r="I157" t="n">
        <v>0.1253793591735915</v>
      </c>
      <c r="J157" t="inlineStr">
        <is>
          <t>(3,4,3,1,1,5); calculated with electricity use</t>
        </is>
      </c>
    </row>
    <row r="158">
      <c r="A158" t="inlineStr">
        <is>
          <t>photovoltaic slanted-roof installation, 3 kWp, CIS, laminated, integrated, on roof</t>
        </is>
      </c>
      <c r="B158" t="n">
        <v>1</v>
      </c>
      <c r="C158" t="inlineStr">
        <is>
          <t>CH</t>
        </is>
      </c>
      <c r="D158" t="inlineStr">
        <is>
          <t>unit</t>
        </is>
      </c>
      <c r="E158" t="inlineStr">
        <is>
          <t>photovoltaic::production of components</t>
        </is>
      </c>
      <c r="F158" t="inlineStr">
        <is>
          <t>production</t>
        </is>
      </c>
      <c r="G158" t="n">
        <v>0</v>
      </c>
      <c r="H158" t="n">
        <v>1</v>
      </c>
      <c r="L158" t="inlineStr">
        <is>
          <t>photovoltaic slanted-roof installation, 3 kWp, CIS, laminated, integrated, on roof</t>
        </is>
      </c>
    </row>
    <row r="159">
      <c r="A159" t="inlineStr">
        <is>
          <t>inverter, 2.5 kW, average, at plant</t>
        </is>
      </c>
      <c r="B159" t="n">
        <v>2.4</v>
      </c>
      <c r="C159" t="inlineStr">
        <is>
          <t>RER</t>
        </is>
      </c>
      <c r="D159" t="inlineStr">
        <is>
          <t>unit</t>
        </is>
      </c>
      <c r="F159" t="inlineStr">
        <is>
          <t>technosphere</t>
        </is>
      </c>
      <c r="G159" t="n">
        <v>2</v>
      </c>
      <c r="H159" t="n">
        <v>0.8754687373538999</v>
      </c>
      <c r="I159" t="n">
        <v>0.5519159878511349</v>
      </c>
      <c r="J159" t="inlineStr">
        <is>
          <t>(2,4,1,1,1,na); 1 replacement during the lifetime of the PV system; demand scaled linearly by power output</t>
        </is>
      </c>
    </row>
    <row r="160">
      <c r="A160" t="inlineStr">
        <is>
          <t>market for electricity, low voltage</t>
        </is>
      </c>
      <c r="B160" t="n">
        <v>0.23</v>
      </c>
      <c r="C160" t="inlineStr">
        <is>
          <t>CH</t>
        </is>
      </c>
      <c r="D160" t="inlineStr">
        <is>
          <t>kilowatt hour</t>
        </is>
      </c>
      <c r="F160" t="inlineStr">
        <is>
          <t>technosphere</t>
        </is>
      </c>
      <c r="G160" t="n">
        <v>2</v>
      </c>
      <c r="H160" t="n">
        <v>-1.469675970058942</v>
      </c>
      <c r="I160" t="n">
        <v>0.1253793591735915</v>
      </c>
      <c r="J160" t="inlineStr">
        <is>
          <t>(3,4,3,1,1,5); Energy use for erection of 3kWp plant</t>
        </is>
      </c>
      <c r="L160" t="inlineStr">
        <is>
          <t>electricity, low voltage</t>
        </is>
      </c>
    </row>
    <row r="161">
      <c r="A161" t="inlineStr">
        <is>
          <t>market for transport, freight, sea, container ship</t>
        </is>
      </c>
      <c r="B161" t="n">
        <v>574.5700000000001</v>
      </c>
      <c r="C161" t="inlineStr">
        <is>
          <t>GLO</t>
        </is>
      </c>
      <c r="D161" t="inlineStr">
        <is>
          <t>ton kilometer</t>
        </is>
      </c>
      <c r="F161" t="inlineStr">
        <is>
          <t>technosphere</t>
        </is>
      </c>
      <c r="G161" t="n">
        <v>2</v>
      </c>
      <c r="H161" t="n">
        <v>6.353621934948982</v>
      </c>
      <c r="I161" t="n">
        <v>0.3677440105247352</v>
      </c>
      <c r="J161" t="inlineStr">
        <is>
          <t>(3,4,3,1,1,5); transport of the PV modules to regional storage; standard distance: 2000 km</t>
        </is>
      </c>
      <c r="L161" t="inlineStr">
        <is>
          <t>transport, freight, sea, container ship</t>
        </is>
      </c>
    </row>
    <row r="162">
      <c r="A162" t="inlineStr">
        <is>
          <t>photovoltaic laminate, CIS, at regional storage</t>
        </is>
      </c>
      <c r="B162" t="n">
        <v>19.312</v>
      </c>
      <c r="C162" t="inlineStr">
        <is>
          <t>RER</t>
        </is>
      </c>
      <c r="D162" t="inlineStr">
        <is>
          <t>square meter</t>
        </is>
      </c>
      <c r="F162" t="inlineStr">
        <is>
          <t>technosphere</t>
        </is>
      </c>
      <c r="G162" t="n">
        <v>2</v>
      </c>
      <c r="H162" t="n">
        <v>2.960726664355176</v>
      </c>
      <c r="I162" t="n">
        <v>0.5629029181761196</v>
      </c>
      <c r="J162" t="inlineStr">
        <is>
          <t>(3,4,3,1,1,5); Calculation, 2% of modules repaired in the life time, 1% rejects</t>
        </is>
      </c>
    </row>
    <row r="163">
      <c r="A163" t="inlineStr">
        <is>
          <t>photovoltaic module production, building-integrated, for slanted-roof installation</t>
        </is>
      </c>
      <c r="B163" t="n">
        <v>18.75</v>
      </c>
      <c r="C163" t="inlineStr">
        <is>
          <t>RER</t>
        </is>
      </c>
      <c r="D163" t="inlineStr">
        <is>
          <t>square meter</t>
        </is>
      </c>
      <c r="F163" t="inlineStr">
        <is>
          <t>technosphere</t>
        </is>
      </c>
      <c r="G163" t="n">
        <v>2</v>
      </c>
      <c r="H163" t="n">
        <v>2.93119375241642</v>
      </c>
      <c r="I163" t="n">
        <v>0.5513685516225297</v>
      </c>
      <c r="J163" t="inlineStr">
        <is>
          <t>(3,1,1,1,1,na); New estimation with mean value of frame weights, correction for panel area</t>
        </is>
      </c>
      <c r="L163" t="inlineStr">
        <is>
          <t>photovoltaic module, building-integrated, for slanted-roof installation</t>
        </is>
      </c>
    </row>
    <row r="164">
      <c r="A164" t="inlineStr">
        <is>
          <t>photovoltaics, electric installation for 3kWp module, at building</t>
        </is>
      </c>
      <c r="B164" t="n">
        <v>1</v>
      </c>
      <c r="C164" t="inlineStr">
        <is>
          <t>CH</t>
        </is>
      </c>
      <c r="D164" t="inlineStr">
        <is>
          <t>unit</t>
        </is>
      </c>
      <c r="F164" t="inlineStr">
        <is>
          <t>technosphere</t>
        </is>
      </c>
      <c r="G164" t="n">
        <v>2</v>
      </c>
      <c r="H164" t="n">
        <v>0</v>
      </c>
      <c r="I164" t="n">
        <v>0.5629029181761196</v>
      </c>
      <c r="J164" t="inlineStr">
        <is>
          <t>(3,4,3,1,1,5); Literature</t>
        </is>
      </c>
      <c r="L164" t="inlineStr">
        <is>
          <t>photovoltaic plant, electric installation for 3kWp module</t>
        </is>
      </c>
    </row>
    <row r="165">
      <c r="A165" t="inlineStr">
        <is>
          <t>transport, freight, lorry 7.5-16 metric ton, EURO4</t>
        </is>
      </c>
      <c r="B165" t="n">
        <v>41.924</v>
      </c>
      <c r="C165" t="inlineStr">
        <is>
          <t>RER</t>
        </is>
      </c>
      <c r="D165" t="inlineStr">
        <is>
          <t>ton kilometer</t>
        </is>
      </c>
      <c r="F165" t="inlineStr">
        <is>
          <t>technosphere</t>
        </is>
      </c>
      <c r="G165" t="n">
        <v>2</v>
      </c>
      <c r="H165" t="n">
        <v>3.735858455307931</v>
      </c>
      <c r="I165" t="n">
        <v>0.3677440105247352</v>
      </c>
      <c r="J165" t="inlineStr">
        <is>
          <t>(3,4,3,1,1,5); transport of inverter, electric installation, mounting structure and module 100km to construction site</t>
        </is>
      </c>
      <c r="L165" t="inlineStr">
        <is>
          <t>transport, freight, lorry 7.5-16 metric ton, EURO4</t>
        </is>
      </c>
    </row>
    <row r="166">
      <c r="A166" t="inlineStr">
        <is>
          <t>transport, freight, lorry 7.5-16 metric ton, EURO4</t>
        </is>
      </c>
      <c r="B166" t="n">
        <v>143.64</v>
      </c>
      <c r="C166" t="inlineStr">
        <is>
          <t>RER</t>
        </is>
      </c>
      <c r="D166" t="inlineStr">
        <is>
          <t>ton kilometer</t>
        </is>
      </c>
      <c r="F166" t="inlineStr">
        <is>
          <t>technosphere</t>
        </is>
      </c>
      <c r="G166" t="n">
        <v>2</v>
      </c>
      <c r="H166" t="n">
        <v>4.967310169357882</v>
      </c>
      <c r="I166" t="n">
        <v>0.3677440105247352</v>
      </c>
      <c r="J166" t="inlineStr">
        <is>
          <t>(3,4,3,1,1,5); transport of the PV modules to regional storage; standard distance: 500 km</t>
        </is>
      </c>
      <c r="L166" t="inlineStr">
        <is>
          <t>transport, freight, lorry 7.5-16 metric ton, EURO4</t>
        </is>
      </c>
    </row>
    <row r="167">
      <c r="A167" t="inlineStr">
        <is>
          <t>treatment, CdTe PV module</t>
        </is>
      </c>
      <c r="B167" t="n">
        <v>287.28</v>
      </c>
      <c r="C167" t="inlineStr">
        <is>
          <t>DE</t>
        </is>
      </c>
      <c r="D167" t="inlineStr">
        <is>
          <t>kilogram</t>
        </is>
      </c>
      <c r="F167" t="inlineStr">
        <is>
          <t>technosphere</t>
        </is>
      </c>
      <c r="G167" t="n">
        <v>2</v>
      </c>
      <c r="H167" t="n">
        <v>5.660457349917827</v>
      </c>
      <c r="I167" t="n">
        <v>0.1253793591735915</v>
      </c>
      <c r="J167" t="inlineStr">
        <is>
          <t>(3,4,3,1,1,5); recycling of PV modules at the end of life</t>
        </is>
      </c>
    </row>
    <row r="168"/>
    <row r="169" ht="16" customHeight="1" s="29">
      <c r="A169" s="1" t="inlineStr">
        <is>
          <t>Activity</t>
        </is>
      </c>
      <c r="B169" s="1" t="inlineStr">
        <is>
          <t>photovoltaic slanted-roof installation, 3 kWp, CIS, laminated, integrated, on roof</t>
        </is>
      </c>
    </row>
    <row r="170">
      <c r="A170" t="inlineStr">
        <is>
          <t>comment</t>
        </is>
      </c>
      <c r="B170" t="inlineStr">
        <is>
          <t>Photovoltaic installation with a capacity of 3kWp and a life time of 30 years installed in Europe.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is>
      </c>
    </row>
    <row r="171">
      <c r="A171" t="inlineStr">
        <is>
          <t>location</t>
        </is>
      </c>
      <c r="B171" t="inlineStr">
        <is>
          <t>RER</t>
        </is>
      </c>
    </row>
    <row r="172">
      <c r="A172" t="inlineStr">
        <is>
          <t>production amount</t>
        </is>
      </c>
      <c r="B172" t="n">
        <v>1</v>
      </c>
    </row>
    <row r="173">
      <c r="A173" t="inlineStr">
        <is>
          <t>reference product</t>
        </is>
      </c>
      <c r="B173" t="inlineStr">
        <is>
          <t>photovoltaic slanted-roof installation, 3 kWp, CIS, laminated, integrated, on roof</t>
        </is>
      </c>
    </row>
    <row r="174">
      <c r="A174" t="inlineStr">
        <is>
          <t>source</t>
        </is>
      </c>
      <c r="B1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5">
      <c r="A175" t="inlineStr">
        <is>
          <t>type</t>
        </is>
      </c>
      <c r="B175" t="inlineStr">
        <is>
          <t>process</t>
        </is>
      </c>
    </row>
    <row r="176">
      <c r="A176" t="inlineStr">
        <is>
          <t>unit</t>
        </is>
      </c>
      <c r="B176" t="inlineStr">
        <is>
          <t>unit</t>
        </is>
      </c>
    </row>
    <row r="177" ht="16" customHeight="1" s="29">
      <c r="A177" s="1" t="inlineStr">
        <is>
          <t>Exchanges</t>
        </is>
      </c>
    </row>
    <row r="178">
      <c r="A178" s="28" t="inlineStr">
        <is>
          <t>name</t>
        </is>
      </c>
      <c r="B178" s="28" t="inlineStr">
        <is>
          <t>amount</t>
        </is>
      </c>
      <c r="C178" s="28" t="inlineStr">
        <is>
          <t>location</t>
        </is>
      </c>
      <c r="D178" s="28" t="inlineStr">
        <is>
          <t>unit</t>
        </is>
      </c>
      <c r="E178" s="28" t="inlineStr">
        <is>
          <t>categories</t>
        </is>
      </c>
      <c r="F178" s="28" t="inlineStr">
        <is>
          <t>type</t>
        </is>
      </c>
      <c r="G178" s="28" t="inlineStr">
        <is>
          <t>uncertainty type</t>
        </is>
      </c>
      <c r="H178" s="28" t="inlineStr">
        <is>
          <t>loc</t>
        </is>
      </c>
      <c r="I178" s="28" t="inlineStr">
        <is>
          <t>scale</t>
        </is>
      </c>
      <c r="J178" s="28" t="inlineStr">
        <is>
          <t>comment</t>
        </is>
      </c>
      <c r="K178" s="28" t="inlineStr">
        <is>
          <t>negative</t>
        </is>
      </c>
      <c r="L178" s="28" t="inlineStr">
        <is>
          <t>reference product</t>
        </is>
      </c>
      <c r="M178" s="28" t="n"/>
    </row>
    <row r="179">
      <c r="A179" t="inlineStr">
        <is>
          <t>Heat, waste</t>
        </is>
      </c>
      <c r="B179" t="n">
        <v>0.828</v>
      </c>
      <c r="D179" t="inlineStr">
        <is>
          <t>megajoule</t>
        </is>
      </c>
      <c r="E179" t="inlineStr">
        <is>
          <t>air::urban air close to ground</t>
        </is>
      </c>
      <c r="F179" t="inlineStr">
        <is>
          <t>biosphere</t>
        </is>
      </c>
      <c r="G179" t="n">
        <v>2</v>
      </c>
      <c r="H179" t="n">
        <v>-0.1887421245968774</v>
      </c>
      <c r="I179" t="n">
        <v>0.03448310223236131</v>
      </c>
      <c r="J179" t="inlineStr">
        <is>
          <t>(1,1,1,1,1,3,BU:1.05); calculated with electricty use</t>
        </is>
      </c>
    </row>
    <row r="180">
      <c r="A180" t="inlineStr">
        <is>
          <t>photovoltaic slanted-roof installation, 3 kWp, CIS, laminated, integrated, on roof</t>
        </is>
      </c>
      <c r="B180" t="n">
        <v>1</v>
      </c>
      <c r="C180" t="inlineStr">
        <is>
          <t>RER</t>
        </is>
      </c>
      <c r="D180" t="inlineStr">
        <is>
          <t>unit</t>
        </is>
      </c>
      <c r="E180" t="inlineStr">
        <is>
          <t>Chemicals::Processing</t>
        </is>
      </c>
      <c r="F180" t="inlineStr">
        <is>
          <t>production</t>
        </is>
      </c>
      <c r="G180" t="n">
        <v>0</v>
      </c>
      <c r="H180" t="n">
        <v>1</v>
      </c>
      <c r="L180" t="inlineStr">
        <is>
          <t>photovoltaic slanted-roof installation, 3 kWp, CIS, laminated, integrated, on roof</t>
        </is>
      </c>
    </row>
    <row r="181">
      <c r="A181" t="inlineStr">
        <is>
          <t>inverter, 2.5 kW, average, at plant</t>
        </is>
      </c>
      <c r="B181" t="n">
        <v>2.4</v>
      </c>
      <c r="C181" t="inlineStr">
        <is>
          <t>RER</t>
        </is>
      </c>
      <c r="D181" t="inlineStr">
        <is>
          <t>unit</t>
        </is>
      </c>
      <c r="F181" t="inlineStr">
        <is>
          <t>technosphere</t>
        </is>
      </c>
      <c r="G181" t="n">
        <v>2</v>
      </c>
      <c r="H181" t="n">
        <v>0.8754687373538999</v>
      </c>
      <c r="I181" t="n">
        <v>0.5498558420557053</v>
      </c>
      <c r="J181" t="inlineStr">
        <is>
          <t>(1,1,1,1,1,3,BU:3); 1 replacement during the lifetime of the PV system; demand scaled linearly by power output</t>
        </is>
      </c>
    </row>
    <row r="182">
      <c r="A182" t="inlineStr">
        <is>
          <t>market for electricity, low voltage</t>
        </is>
      </c>
      <c r="B182" t="n">
        <v>0.23</v>
      </c>
      <c r="C182" t="inlineStr">
        <is>
          <t>DE</t>
        </is>
      </c>
      <c r="D182" t="inlineStr">
        <is>
          <t>kilowatt hour</t>
        </is>
      </c>
      <c r="F182" t="inlineStr">
        <is>
          <t>technosphere</t>
        </is>
      </c>
      <c r="G182" t="n">
        <v>2</v>
      </c>
      <c r="H182" t="n">
        <v>-1.469675970058942</v>
      </c>
      <c r="I182" t="n">
        <v>0.03448310223236131</v>
      </c>
      <c r="J182" t="inlineStr">
        <is>
          <t>(1,1,1,1,1,3,BU:1.05); Energy use for erection of plant</t>
        </is>
      </c>
      <c r="L182" t="inlineStr">
        <is>
          <t>electricity, low voltage</t>
        </is>
      </c>
    </row>
    <row r="183">
      <c r="A183" t="inlineStr">
        <is>
          <t>photovoltaic laminate, CIS, at regional storage</t>
        </is>
      </c>
      <c r="B183" t="n">
        <v>19.312</v>
      </c>
      <c r="C183" t="inlineStr">
        <is>
          <t>RER</t>
        </is>
      </c>
      <c r="D183" t="inlineStr">
        <is>
          <t>square meter</t>
        </is>
      </c>
      <c r="F183" t="inlineStr">
        <is>
          <t>technosphere</t>
        </is>
      </c>
      <c r="G183" t="n">
        <v>2</v>
      </c>
      <c r="H183" t="n">
        <v>2.960726664355176</v>
      </c>
      <c r="I183" t="n">
        <v>0.5519988804722238</v>
      </c>
      <c r="J183" t="inlineStr">
        <is>
          <t>(1,4,1,3,1,3,BU:3); panel demand based on yield and efficiency. 1% rejects and 2% replacement considered</t>
        </is>
      </c>
    </row>
    <row r="184">
      <c r="A184" t="inlineStr">
        <is>
          <t>photovoltaic module production, building-integrated, for slanted-roof installation</t>
        </is>
      </c>
      <c r="B184" t="n">
        <v>18.75</v>
      </c>
      <c r="C184" t="inlineStr">
        <is>
          <t>RER</t>
        </is>
      </c>
      <c r="D184" t="inlineStr">
        <is>
          <t>square meter</t>
        </is>
      </c>
      <c r="F184" t="inlineStr">
        <is>
          <t>technosphere</t>
        </is>
      </c>
      <c r="G184" t="n">
        <v>2</v>
      </c>
      <c r="H184" t="n">
        <v>2.93119375241642</v>
      </c>
      <c r="I184" t="n">
        <v>0.5498558420557053</v>
      </c>
      <c r="J184" t="inlineStr">
        <is>
          <t>(1,1,1,1,1,3,BU:3); panel demand based on yield and efficiency</t>
        </is>
      </c>
      <c r="L184" t="inlineStr">
        <is>
          <t>photovoltaic module, building-integrated, for slanted-roof installation</t>
        </is>
      </c>
    </row>
    <row r="185">
      <c r="A185" t="inlineStr">
        <is>
          <t>photovoltaics, electric installation for 3kWp module, at building</t>
        </is>
      </c>
      <c r="B185" t="n">
        <v>1</v>
      </c>
      <c r="C185" t="inlineStr">
        <is>
          <t>CH</t>
        </is>
      </c>
      <c r="D185" t="inlineStr">
        <is>
          <t>unit</t>
        </is>
      </c>
      <c r="F185" t="inlineStr">
        <is>
          <t>technosphere</t>
        </is>
      </c>
      <c r="G185" t="n">
        <v>2</v>
      </c>
      <c r="H185" t="n">
        <v>0</v>
      </c>
      <c r="I185" t="n">
        <v>0.5498558420557053</v>
      </c>
      <c r="J185" t="inlineStr">
        <is>
          <t>(1,1,1,1,1,3,BU:3); Literature</t>
        </is>
      </c>
      <c r="L185" t="inlineStr">
        <is>
          <t>photovoltaic plant, electric installation for 3kWp module</t>
        </is>
      </c>
    </row>
    <row r="186">
      <c r="A186" t="inlineStr">
        <is>
          <t>transport, freight, lorry 7.5-16 metric ton, EURO4</t>
        </is>
      </c>
      <c r="B186" t="n">
        <v>40.35</v>
      </c>
      <c r="C186" t="inlineStr">
        <is>
          <t>RER</t>
        </is>
      </c>
      <c r="D186" t="inlineStr">
        <is>
          <t>ton kilometer</t>
        </is>
      </c>
      <c r="F186" t="inlineStr">
        <is>
          <t>technosphere</t>
        </is>
      </c>
      <c r="G186" t="n">
        <v>2</v>
      </c>
      <c r="H186" t="n">
        <v>3.697591394715958</v>
      </c>
      <c r="I186" t="n">
        <v>0.3697767766870506</v>
      </c>
      <c r="J186" t="inlineStr">
        <is>
          <t>(4,5,na,na,na,na,BU:2); transport panel, electrical installation and mounting structure, 100km to construction place</t>
        </is>
      </c>
      <c r="L186" t="inlineStr">
        <is>
          <t>transport, freight, lorry 7.5-16 metric ton, EURO4</t>
        </is>
      </c>
    </row>
    <row r="187">
      <c r="A187" t="inlineStr">
        <is>
          <t>treatment, c-Si PV module</t>
        </is>
      </c>
      <c r="B187" t="n">
        <v>287.28</v>
      </c>
      <c r="C187" t="inlineStr">
        <is>
          <t>RER</t>
        </is>
      </c>
      <c r="D187" t="inlineStr">
        <is>
          <t>kilogram</t>
        </is>
      </c>
      <c r="F187" t="inlineStr">
        <is>
          <t>technosphere</t>
        </is>
      </c>
      <c r="G187" t="n">
        <v>2</v>
      </c>
      <c r="H187" t="n">
        <v>5.660457349917827</v>
      </c>
      <c r="I187" t="n">
        <v>0.1312205922929929</v>
      </c>
      <c r="J187" t="inlineStr">
        <is>
          <t>(4,5,na,na,na,na,BU:1.05); recycling of PV modules at the end of life</t>
        </is>
      </c>
    </row>
    <row r="188"/>
    <row r="189" ht="16" customHeight="1" s="29">
      <c r="A189" s="1" t="inlineStr">
        <is>
          <t>Activity</t>
        </is>
      </c>
      <c r="B189" s="1" t="inlineStr">
        <is>
          <t>photovoltaic slanted-roof installation, 3 kWp, CdTe, panel, mounted, on roof</t>
        </is>
      </c>
    </row>
    <row r="190">
      <c r="A190" t="inlineStr">
        <is>
          <t>comment</t>
        </is>
      </c>
      <c r="B190" t="inlineStr">
        <is>
          <t>Photovoltaic installation with a capacity of 3kWp and a life time of 30 years installed in Switzerland.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Switzerland.
Technology:  Current technology for mounting of panels or laminates, electric installations and other components.
Time period:  Average module efficiency in 2018.
Production volume:  Total installed capacity in 2018: approximately 2200 MWp in Switzerland.
Sampling:  Publication for efficiency, mounting systems and own estimations for other components.
Extrapolations:  Estimations for lifetime of PV modules (30a) and inverters (15a) as well as for transport distances.
Uncertainty:  None</t>
        </is>
      </c>
    </row>
    <row r="191">
      <c r="A191" t="inlineStr">
        <is>
          <t>location</t>
        </is>
      </c>
      <c r="B191" t="inlineStr">
        <is>
          <t>CH</t>
        </is>
      </c>
    </row>
    <row r="192">
      <c r="A192" t="inlineStr">
        <is>
          <t>production amount</t>
        </is>
      </c>
      <c r="B192" t="n">
        <v>1</v>
      </c>
    </row>
    <row r="193">
      <c r="A193" t="inlineStr">
        <is>
          <t>reference product</t>
        </is>
      </c>
      <c r="B193" t="inlineStr">
        <is>
          <t>photovoltaic slanted-roof installation, 3 kWp, CdTe, panel, mounted, on roof</t>
        </is>
      </c>
    </row>
    <row r="194">
      <c r="A194" t="inlineStr">
        <is>
          <t>source</t>
        </is>
      </c>
      <c r="B1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5">
      <c r="A195" t="inlineStr">
        <is>
          <t>type</t>
        </is>
      </c>
      <c r="B195" t="inlineStr">
        <is>
          <t>process</t>
        </is>
      </c>
    </row>
    <row r="196">
      <c r="A196" t="inlineStr">
        <is>
          <t>unit</t>
        </is>
      </c>
      <c r="B196" t="inlineStr">
        <is>
          <t>unit</t>
        </is>
      </c>
    </row>
    <row r="197" ht="16" customHeight="1" s="29">
      <c r="A197" s="1" t="inlineStr">
        <is>
          <t>Exchanges</t>
        </is>
      </c>
    </row>
    <row r="198">
      <c r="A198" s="28" t="inlineStr">
        <is>
          <t>name</t>
        </is>
      </c>
      <c r="B198" s="28" t="inlineStr">
        <is>
          <t>amount</t>
        </is>
      </c>
      <c r="C198" s="28" t="inlineStr">
        <is>
          <t>location</t>
        </is>
      </c>
      <c r="D198" s="28" t="inlineStr">
        <is>
          <t>unit</t>
        </is>
      </c>
      <c r="E198" s="28" t="inlineStr">
        <is>
          <t>categories</t>
        </is>
      </c>
      <c r="F198" s="28" t="inlineStr">
        <is>
          <t>type</t>
        </is>
      </c>
      <c r="G198" s="28" t="inlineStr">
        <is>
          <t>uncertainty type</t>
        </is>
      </c>
      <c r="H198" s="28" t="inlineStr">
        <is>
          <t>loc</t>
        </is>
      </c>
      <c r="I198" s="28" t="inlineStr">
        <is>
          <t>scale</t>
        </is>
      </c>
      <c r="J198" s="28" t="inlineStr">
        <is>
          <t>comment</t>
        </is>
      </c>
      <c r="K198" s="28" t="inlineStr">
        <is>
          <t>negative</t>
        </is>
      </c>
      <c r="L198" s="28" t="inlineStr">
        <is>
          <t>reference product</t>
        </is>
      </c>
      <c r="M198" s="28" t="n"/>
    </row>
    <row r="199">
      <c r="A199" t="inlineStr">
        <is>
          <t>Heat, waste</t>
        </is>
      </c>
      <c r="B199" t="n">
        <v>0.828</v>
      </c>
      <c r="D199" t="inlineStr">
        <is>
          <t>megajoule</t>
        </is>
      </c>
      <c r="E199" t="inlineStr">
        <is>
          <t>air::urban air close to ground</t>
        </is>
      </c>
      <c r="F199" t="inlineStr">
        <is>
          <t>biosphere</t>
        </is>
      </c>
      <c r="G199" t="n">
        <v>2</v>
      </c>
      <c r="H199" t="n">
        <v>-0.1887421245968774</v>
      </c>
      <c r="I199" t="n">
        <v>0.1253793591735915</v>
      </c>
      <c r="J199" t="inlineStr">
        <is>
          <t>(3,4,3,1,1,5); calculated with electricity use</t>
        </is>
      </c>
    </row>
    <row r="200">
      <c r="A200" t="inlineStr">
        <is>
          <t>photovoltaic slanted-roof installation, 3 kWp, CdTe, panel, mounted, on roof</t>
        </is>
      </c>
      <c r="B200" t="n">
        <v>1</v>
      </c>
      <c r="C200" t="inlineStr">
        <is>
          <t>CH</t>
        </is>
      </c>
      <c r="D200" t="inlineStr">
        <is>
          <t>unit</t>
        </is>
      </c>
      <c r="E200" t="inlineStr">
        <is>
          <t>photovoltaic::production of components</t>
        </is>
      </c>
      <c r="F200" t="inlineStr">
        <is>
          <t>production</t>
        </is>
      </c>
      <c r="G200" t="n">
        <v>0</v>
      </c>
      <c r="H200" t="n">
        <v>1</v>
      </c>
      <c r="L200" t="inlineStr">
        <is>
          <t>photovoltaic slanted-roof installation, 3 kWp, CdTe, panel, mounted, on roof</t>
        </is>
      </c>
    </row>
    <row r="201">
      <c r="A201" t="inlineStr">
        <is>
          <t>inverter, 2.5 kW, average, at plant</t>
        </is>
      </c>
      <c r="B201" t="n">
        <v>2.4</v>
      </c>
      <c r="C201" t="inlineStr">
        <is>
          <t>RER</t>
        </is>
      </c>
      <c r="D201" t="inlineStr">
        <is>
          <t>unit</t>
        </is>
      </c>
      <c r="F201" t="inlineStr">
        <is>
          <t>technosphere</t>
        </is>
      </c>
      <c r="G201" t="n">
        <v>2</v>
      </c>
      <c r="H201" t="n">
        <v>0.8754687373538999</v>
      </c>
      <c r="I201" t="n">
        <v>0.5519159878511349</v>
      </c>
      <c r="J201" t="inlineStr">
        <is>
          <t>(2,4,1,1,1,na); 1 replacement during the lifetime of the PV system; demand scaled linearly by power output</t>
        </is>
      </c>
    </row>
    <row r="202">
      <c r="A202" t="inlineStr">
        <is>
          <t>market for electricity, low voltage</t>
        </is>
      </c>
      <c r="B202" t="n">
        <v>0.23</v>
      </c>
      <c r="C202" t="inlineStr">
        <is>
          <t>CH</t>
        </is>
      </c>
      <c r="D202" t="inlineStr">
        <is>
          <t>kilowatt hour</t>
        </is>
      </c>
      <c r="F202" t="inlineStr">
        <is>
          <t>technosphere</t>
        </is>
      </c>
      <c r="G202" t="n">
        <v>2</v>
      </c>
      <c r="H202" t="n">
        <v>-1.469675970058942</v>
      </c>
      <c r="I202" t="n">
        <v>0.1253793591735915</v>
      </c>
      <c r="J202" t="inlineStr">
        <is>
          <t>(3,4,3,1,1,5); Energy use for erection of 3kWp plant</t>
        </is>
      </c>
      <c r="L202" t="inlineStr">
        <is>
          <t>electricity, low voltage</t>
        </is>
      </c>
    </row>
    <row r="203">
      <c r="A203" t="inlineStr">
        <is>
          <t>market for photovoltaic laminate, CdTe</t>
        </is>
      </c>
      <c r="B203" t="n">
        <v>16.833</v>
      </c>
      <c r="C203" t="inlineStr">
        <is>
          <t>RER</t>
        </is>
      </c>
      <c r="D203" t="inlineStr">
        <is>
          <t>square meter</t>
        </is>
      </c>
      <c r="F203" t="inlineStr">
        <is>
          <t>technosphere</t>
        </is>
      </c>
      <c r="G203" t="n">
        <v>2</v>
      </c>
      <c r="H203" t="n">
        <v>2.823341245436945</v>
      </c>
      <c r="I203" t="n">
        <v>0.5629029181761196</v>
      </c>
      <c r="J203" t="inlineStr">
        <is>
          <t>(3,4,3,1,1,5); Calculation, 2% of modules repaired in the life time, 1% rejects</t>
        </is>
      </c>
      <c r="L203" t="inlineStr">
        <is>
          <t>photovoltaic laminate, CdTe</t>
        </is>
      </c>
    </row>
    <row r="204">
      <c r="A204" t="inlineStr">
        <is>
          <t>photovoltaic mounting system production, for slanted-roof installation</t>
        </is>
      </c>
      <c r="B204" t="n">
        <v>16.667</v>
      </c>
      <c r="C204" t="inlineStr">
        <is>
          <t>RER</t>
        </is>
      </c>
      <c r="D204" t="inlineStr">
        <is>
          <t>square meter</t>
        </is>
      </c>
      <c r="F204" t="inlineStr">
        <is>
          <t>technosphere</t>
        </is>
      </c>
      <c r="G204" t="n">
        <v>2</v>
      </c>
      <c r="H204" t="n">
        <v>2.813430716560039</v>
      </c>
      <c r="I204" t="n">
        <v>0.5513685516225297</v>
      </c>
      <c r="J204" t="inlineStr">
        <is>
          <t>(3,1,1,1,1,na); New estimation with mean value of frame weights, correction for panel area</t>
        </is>
      </c>
      <c r="L204" t="inlineStr">
        <is>
          <t>photovoltaic mounting system, for slanted-roof installation</t>
        </is>
      </c>
    </row>
    <row r="205">
      <c r="A205" t="inlineStr">
        <is>
          <t>photovoltaics, electric installation for 3kWp module, at building</t>
        </is>
      </c>
      <c r="B205" t="n">
        <v>1</v>
      </c>
      <c r="C205" t="inlineStr">
        <is>
          <t>CH</t>
        </is>
      </c>
      <c r="D205" t="inlineStr">
        <is>
          <t>unit</t>
        </is>
      </c>
      <c r="F205" t="inlineStr">
        <is>
          <t>technosphere</t>
        </is>
      </c>
      <c r="G205" t="n">
        <v>2</v>
      </c>
      <c r="H205" t="n">
        <v>0</v>
      </c>
      <c r="I205" t="n">
        <v>0.5629029181761196</v>
      </c>
      <c r="J205" t="inlineStr">
        <is>
          <t>(3,4,3,1,1,5); Literature</t>
        </is>
      </c>
      <c r="L205" t="inlineStr">
        <is>
          <t>photovoltaic plant, electric installation for 3kWp module</t>
        </is>
      </c>
    </row>
    <row r="206">
      <c r="A206" t="inlineStr">
        <is>
          <t>transport, freight, lorry 7.5-16 metric ton, EURO4</t>
        </is>
      </c>
      <c r="B206" t="n">
        <v>40.371</v>
      </c>
      <c r="C206" t="inlineStr">
        <is>
          <t>RER</t>
        </is>
      </c>
      <c r="D206" t="inlineStr">
        <is>
          <t>ton kilometer</t>
        </is>
      </c>
      <c r="F206" t="inlineStr">
        <is>
          <t>technosphere</t>
        </is>
      </c>
      <c r="G206" t="n">
        <v>2</v>
      </c>
      <c r="H206" t="n">
        <v>3.698111705427514</v>
      </c>
      <c r="I206" t="n">
        <v>0.3677440105247352</v>
      </c>
      <c r="J206" t="inlineStr">
        <is>
          <t>(3,4,3,1,1,5); transport of inverter, electric installation, mounting structure and module 100km to construction site</t>
        </is>
      </c>
      <c r="L206" t="inlineStr">
        <is>
          <t>transport, freight, lorry 7.5-16 metric ton, EURO4</t>
        </is>
      </c>
    </row>
    <row r="207">
      <c r="A207" t="inlineStr">
        <is>
          <t>treatment, CdTe PV module</t>
        </is>
      </c>
      <c r="B207" t="n">
        <v>269.5</v>
      </c>
      <c r="C207" t="inlineStr">
        <is>
          <t>DE</t>
        </is>
      </c>
      <c r="D207" t="inlineStr">
        <is>
          <t>kilogram</t>
        </is>
      </c>
      <c r="F207" t="inlineStr">
        <is>
          <t>technosphere</t>
        </is>
      </c>
      <c r="G207" t="n">
        <v>2</v>
      </c>
      <c r="H207" t="n">
        <v>5.596568390349052</v>
      </c>
      <c r="I207" t="n">
        <v>0.1253793591735915</v>
      </c>
      <c r="J207" t="inlineStr">
        <is>
          <t>(3,4,3,1,1,5); recycling of PV modules at the end of life</t>
        </is>
      </c>
    </row>
    <row r="208"/>
    <row r="209" ht="16" customHeight="1" s="29">
      <c r="A209" s="1" t="inlineStr">
        <is>
          <t>Activity</t>
        </is>
      </c>
      <c r="B209" s="1" t="inlineStr">
        <is>
          <t>photovoltaic slanted-roof installation, 3 kWp, CdTe, panel, mounted, on roof</t>
        </is>
      </c>
    </row>
    <row r="210">
      <c r="A210" t="inlineStr">
        <is>
          <t>comment</t>
        </is>
      </c>
      <c r="B210" t="inlineStr">
        <is>
          <t>Photovoltaic installation with a capacity of 3kWp and a life time of 30 years installed in Europe.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211">
      <c r="A211" t="inlineStr">
        <is>
          <t>location</t>
        </is>
      </c>
      <c r="B211" t="inlineStr">
        <is>
          <t>RER</t>
        </is>
      </c>
    </row>
    <row r="212">
      <c r="A212" t="inlineStr">
        <is>
          <t>production amount</t>
        </is>
      </c>
      <c r="B212" t="n">
        <v>1</v>
      </c>
    </row>
    <row r="213">
      <c r="A213" t="inlineStr">
        <is>
          <t>reference product</t>
        </is>
      </c>
      <c r="B213" t="inlineStr">
        <is>
          <t>photovoltaic slanted-roof installation, 3 kWp, CdTe, panel, mounted, on roof</t>
        </is>
      </c>
    </row>
    <row r="214">
      <c r="A214" t="inlineStr">
        <is>
          <t>source</t>
        </is>
      </c>
      <c r="B2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5">
      <c r="A215" t="inlineStr">
        <is>
          <t>type</t>
        </is>
      </c>
      <c r="B215" t="inlineStr">
        <is>
          <t>process</t>
        </is>
      </c>
    </row>
    <row r="216">
      <c r="A216" t="inlineStr">
        <is>
          <t>unit</t>
        </is>
      </c>
      <c r="B216" t="inlineStr">
        <is>
          <t>unit</t>
        </is>
      </c>
    </row>
    <row r="217" ht="16" customHeight="1" s="29">
      <c r="A217" s="1" t="inlineStr">
        <is>
          <t>Exchanges</t>
        </is>
      </c>
    </row>
    <row r="218">
      <c r="A218" s="28" t="inlineStr">
        <is>
          <t>name</t>
        </is>
      </c>
      <c r="B218" s="28" t="inlineStr">
        <is>
          <t>amount</t>
        </is>
      </c>
      <c r="C218" s="28" t="inlineStr">
        <is>
          <t>location</t>
        </is>
      </c>
      <c r="D218" s="28" t="inlineStr">
        <is>
          <t>unit</t>
        </is>
      </c>
      <c r="E218" s="28" t="inlineStr">
        <is>
          <t>categories</t>
        </is>
      </c>
      <c r="F218" s="28" t="inlineStr">
        <is>
          <t>type</t>
        </is>
      </c>
      <c r="G218" s="28" t="inlineStr">
        <is>
          <t>uncertainty type</t>
        </is>
      </c>
      <c r="H218" s="28" t="inlineStr">
        <is>
          <t>loc</t>
        </is>
      </c>
      <c r="I218" s="28" t="inlineStr">
        <is>
          <t>scale</t>
        </is>
      </c>
      <c r="J218" s="28" t="inlineStr">
        <is>
          <t>comment</t>
        </is>
      </c>
      <c r="K218" s="28" t="inlineStr">
        <is>
          <t>negative</t>
        </is>
      </c>
      <c r="L218" s="28" t="inlineStr">
        <is>
          <t>reference product</t>
        </is>
      </c>
      <c r="M218" s="28" t="n"/>
    </row>
    <row r="219">
      <c r="A219" t="inlineStr">
        <is>
          <t>Heat, waste</t>
        </is>
      </c>
      <c r="B219" t="n">
        <v>0.828</v>
      </c>
      <c r="D219" t="inlineStr">
        <is>
          <t>megajoule</t>
        </is>
      </c>
      <c r="E219" t="inlineStr">
        <is>
          <t>air::urban air close to ground</t>
        </is>
      </c>
      <c r="F219" t="inlineStr">
        <is>
          <t>biosphere</t>
        </is>
      </c>
      <c r="G219" t="n">
        <v>2</v>
      </c>
      <c r="H219" t="n">
        <v>-0.1887421245968774</v>
      </c>
      <c r="I219" t="n">
        <v>0.03448310223236131</v>
      </c>
      <c r="J219" t="inlineStr">
        <is>
          <t>(1,1,1,1,1,3,BU:1.05); calculated with electricty use</t>
        </is>
      </c>
    </row>
    <row r="220">
      <c r="A220" t="inlineStr">
        <is>
          <t>photovoltaic slanted-roof installation, 3 kWp, CdTe, panel, mounted, on roof</t>
        </is>
      </c>
      <c r="B220" t="n">
        <v>1</v>
      </c>
      <c r="C220" t="inlineStr">
        <is>
          <t>RER</t>
        </is>
      </c>
      <c r="D220" t="inlineStr">
        <is>
          <t>unit</t>
        </is>
      </c>
      <c r="E220" t="inlineStr">
        <is>
          <t>Chemicals::Processing</t>
        </is>
      </c>
      <c r="F220" t="inlineStr">
        <is>
          <t>production</t>
        </is>
      </c>
      <c r="G220" t="n">
        <v>0</v>
      </c>
      <c r="H220" t="n">
        <v>1</v>
      </c>
      <c r="L220" t="inlineStr">
        <is>
          <t>photovoltaic slanted-roof installation, 3 kWp, CdTe, panel, mounted, on roof</t>
        </is>
      </c>
    </row>
    <row r="221">
      <c r="A221" t="inlineStr">
        <is>
          <t>inverter, 2.5 kW, average, at plant</t>
        </is>
      </c>
      <c r="B221" t="n">
        <v>2.4</v>
      </c>
      <c r="C221" t="inlineStr">
        <is>
          <t>RER</t>
        </is>
      </c>
      <c r="D221" t="inlineStr">
        <is>
          <t>unit</t>
        </is>
      </c>
      <c r="F221" t="inlineStr">
        <is>
          <t>technosphere</t>
        </is>
      </c>
      <c r="G221" t="n">
        <v>2</v>
      </c>
      <c r="H221" t="n">
        <v>0.8754687373538999</v>
      </c>
      <c r="I221" t="n">
        <v>0.5498558420557053</v>
      </c>
      <c r="J221" t="inlineStr">
        <is>
          <t>(1,1,1,1,1,3,BU:3); 1 replacement during the lifetime of the PV system; demand scaled linearly by power output</t>
        </is>
      </c>
    </row>
    <row r="222">
      <c r="A222" t="inlineStr">
        <is>
          <t>market for electricity, low voltage</t>
        </is>
      </c>
      <c r="B222" t="n">
        <v>0.23</v>
      </c>
      <c r="C222" t="inlineStr">
        <is>
          <t>DE</t>
        </is>
      </c>
      <c r="D222" t="inlineStr">
        <is>
          <t>kilowatt hour</t>
        </is>
      </c>
      <c r="F222" t="inlineStr">
        <is>
          <t>technosphere</t>
        </is>
      </c>
      <c r="G222" t="n">
        <v>2</v>
      </c>
      <c r="H222" t="n">
        <v>-1.469675970058942</v>
      </c>
      <c r="I222" t="n">
        <v>0.1253793591735915</v>
      </c>
      <c r="J222" t="inlineStr">
        <is>
          <t>(3,4,3,1,1,5); Energy use for erection of 3kWp plant</t>
        </is>
      </c>
      <c r="L222" t="inlineStr">
        <is>
          <t>electricity, low voltage</t>
        </is>
      </c>
    </row>
    <row r="223">
      <c r="A223" t="inlineStr">
        <is>
          <t>market for photovoltaic laminate, CdTe</t>
        </is>
      </c>
      <c r="B223" t="n">
        <v>16.833</v>
      </c>
      <c r="C223" t="inlineStr">
        <is>
          <t>RER</t>
        </is>
      </c>
      <c r="D223" t="inlineStr">
        <is>
          <t>square meter</t>
        </is>
      </c>
      <c r="F223" t="inlineStr">
        <is>
          <t>technosphere</t>
        </is>
      </c>
      <c r="G223" t="n">
        <v>2</v>
      </c>
      <c r="H223" t="n">
        <v>2.823341245436945</v>
      </c>
      <c r="I223" t="n">
        <v>0.5519988804722238</v>
      </c>
      <c r="J223" t="inlineStr">
        <is>
          <t>(1,4,1,3,1,3,BU:3); panel demand based on yield and efficiency. 1% rejects considered</t>
        </is>
      </c>
      <c r="L223" t="inlineStr">
        <is>
          <t>photovoltaic laminate, CdTe</t>
        </is>
      </c>
    </row>
    <row r="224">
      <c r="A224" t="inlineStr">
        <is>
          <t>photovoltaic mounting system production, for slanted-roof installation</t>
        </is>
      </c>
      <c r="B224" t="n">
        <v>16.667</v>
      </c>
      <c r="C224" t="inlineStr">
        <is>
          <t>RER</t>
        </is>
      </c>
      <c r="D224" t="inlineStr">
        <is>
          <t>square meter</t>
        </is>
      </c>
      <c r="F224" t="inlineStr">
        <is>
          <t>technosphere</t>
        </is>
      </c>
      <c r="G224" t="n">
        <v>2</v>
      </c>
      <c r="H224" t="n">
        <v>2.813430716560039</v>
      </c>
      <c r="I224" t="n">
        <v>0.5498558420557053</v>
      </c>
      <c r="J224" t="inlineStr">
        <is>
          <t>(1,1,1,1,1,3,BU:3); panel demand based on yield and efficiency</t>
        </is>
      </c>
      <c r="L224" t="inlineStr">
        <is>
          <t>photovoltaic mounting system, for slanted-roof installation</t>
        </is>
      </c>
    </row>
    <row r="225">
      <c r="A225" t="inlineStr">
        <is>
          <t>photovoltaics, electric installation for 3kWp module, at building</t>
        </is>
      </c>
      <c r="B225" t="n">
        <v>1</v>
      </c>
      <c r="C225" t="inlineStr">
        <is>
          <t>CH</t>
        </is>
      </c>
      <c r="D225" t="inlineStr">
        <is>
          <t>unit</t>
        </is>
      </c>
      <c r="F225" t="inlineStr">
        <is>
          <t>technosphere</t>
        </is>
      </c>
      <c r="G225" t="n">
        <v>2</v>
      </c>
      <c r="H225" t="n">
        <v>0</v>
      </c>
      <c r="I225" t="n">
        <v>0.3677440105247352</v>
      </c>
      <c r="J225" t="inlineStr">
        <is>
          <t>(3,4,3,1,1,5); Literature</t>
        </is>
      </c>
      <c r="L225" t="inlineStr">
        <is>
          <t>photovoltaic plant, electric installation for 3kWp module</t>
        </is>
      </c>
    </row>
    <row r="226">
      <c r="A226" t="inlineStr">
        <is>
          <t>transport, freight, lorry 7.5-16 metric ton, EURO4</t>
        </is>
      </c>
      <c r="B226" t="n">
        <v>39.635</v>
      </c>
      <c r="C226" t="inlineStr">
        <is>
          <t>RER</t>
        </is>
      </c>
      <c r="D226" t="inlineStr">
        <is>
          <t>ton kilometer</t>
        </is>
      </c>
      <c r="F226" t="inlineStr">
        <is>
          <t>technosphere</t>
        </is>
      </c>
      <c r="G226" t="n">
        <v>2</v>
      </c>
      <c r="H226" t="n">
        <v>3.679712566289119</v>
      </c>
      <c r="I226" t="n">
        <v>0.3697767766870506</v>
      </c>
      <c r="J226" t="inlineStr">
        <is>
          <t>(4,5,na,na,na,na,BU:2); transport panel, electrical installation and mounting structure, 100km to construction place</t>
        </is>
      </c>
      <c r="L226" t="inlineStr">
        <is>
          <t>transport, freight, lorry 7.5-16 metric ton, EURO4</t>
        </is>
      </c>
    </row>
    <row r="227">
      <c r="A227" t="inlineStr">
        <is>
          <t>treatment, c-Si PV module</t>
        </is>
      </c>
      <c r="B227" t="n">
        <v>269.5</v>
      </c>
      <c r="C227" t="inlineStr">
        <is>
          <t>RER</t>
        </is>
      </c>
      <c r="D227" t="inlineStr">
        <is>
          <t>kilogram</t>
        </is>
      </c>
      <c r="F227" t="inlineStr">
        <is>
          <t>technosphere</t>
        </is>
      </c>
      <c r="G227" t="n">
        <v>2</v>
      </c>
      <c r="H227" t="n">
        <v>5.596568390349052</v>
      </c>
      <c r="I227" t="n">
        <v>0.1312205922929929</v>
      </c>
      <c r="J227" t="inlineStr">
        <is>
          <t>(4,5,na,na,na,na,BU:1.05); recycling of PV modules at the end of life</t>
        </is>
      </c>
    </row>
    <row r="228"/>
    <row r="229" ht="16" customHeight="1" s="29">
      <c r="A229" s="1" t="inlineStr">
        <is>
          <t>Activity</t>
        </is>
      </c>
      <c r="B229" s="1" t="inlineStr">
        <is>
          <t>photovoltaic slanted-roof installation, 3 kWp, micro-Si, laminated, integrated, on roof</t>
        </is>
      </c>
    </row>
    <row r="230">
      <c r="A230" t="inlineStr">
        <is>
          <t>comment</t>
        </is>
      </c>
      <c r="B230" t="inlineStr">
        <is>
          <t>Photovoltaic installation with a capacity of 3kWp and a life time of 30 years installed in Europe. The efficiency of micro-Si PV modules is 10.0% (manufacturer data 2011).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Module efficiency in 2011.
Production volume:  Total installed capacity in 2018: 120 GWp in Europe.
Sampling:  Data provided by Oerlikon Solar
Extrapolations:  Estimations for lifetime of PV modules (30a) and inverters (15a) as well as for transport distances.
Uncertainty:  None</t>
        </is>
      </c>
    </row>
    <row r="231">
      <c r="A231" t="inlineStr">
        <is>
          <t>location</t>
        </is>
      </c>
      <c r="B231" t="inlineStr">
        <is>
          <t>RER</t>
        </is>
      </c>
    </row>
    <row r="232">
      <c r="A232" t="inlineStr">
        <is>
          <t>production amount</t>
        </is>
      </c>
      <c r="B232" t="n">
        <v>1</v>
      </c>
    </row>
    <row r="233">
      <c r="A233" t="inlineStr">
        <is>
          <t>reference product</t>
        </is>
      </c>
      <c r="B233" t="inlineStr">
        <is>
          <t>photovoltaic slanted-roof installation, 3 kWp, micro-Si, laminated, integrated, on roof</t>
        </is>
      </c>
    </row>
    <row r="234">
      <c r="A234" t="inlineStr">
        <is>
          <t>source</t>
        </is>
      </c>
      <c r="B2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5">
      <c r="A235" t="inlineStr">
        <is>
          <t>type</t>
        </is>
      </c>
      <c r="B235" t="inlineStr">
        <is>
          <t>process</t>
        </is>
      </c>
    </row>
    <row r="236">
      <c r="A236" t="inlineStr">
        <is>
          <t>unit</t>
        </is>
      </c>
      <c r="B236" t="inlineStr">
        <is>
          <t>unit</t>
        </is>
      </c>
    </row>
    <row r="237" ht="16" customHeight="1" s="29">
      <c r="A237" s="1" t="inlineStr">
        <is>
          <t>Exchanges</t>
        </is>
      </c>
    </row>
    <row r="238">
      <c r="A238" s="28" t="inlineStr">
        <is>
          <t>name</t>
        </is>
      </c>
      <c r="B238" s="28" t="inlineStr">
        <is>
          <t>amount</t>
        </is>
      </c>
      <c r="C238" s="28" t="inlineStr">
        <is>
          <t>location</t>
        </is>
      </c>
      <c r="D238" s="28" t="inlineStr">
        <is>
          <t>unit</t>
        </is>
      </c>
      <c r="E238" s="28" t="inlineStr">
        <is>
          <t>categories</t>
        </is>
      </c>
      <c r="F238" s="28" t="inlineStr">
        <is>
          <t>type</t>
        </is>
      </c>
      <c r="G238" s="28" t="inlineStr">
        <is>
          <t>uncertainty type</t>
        </is>
      </c>
      <c r="H238" s="28" t="inlineStr">
        <is>
          <t>loc</t>
        </is>
      </c>
      <c r="I238" s="28" t="inlineStr">
        <is>
          <t>scale</t>
        </is>
      </c>
      <c r="J238" s="28" t="inlineStr">
        <is>
          <t>comment</t>
        </is>
      </c>
      <c r="K238" s="28" t="inlineStr">
        <is>
          <t>negative</t>
        </is>
      </c>
      <c r="L238" s="28" t="inlineStr">
        <is>
          <t>reference product</t>
        </is>
      </c>
      <c r="M238" s="28" t="n"/>
    </row>
    <row r="239">
      <c r="A239" t="inlineStr">
        <is>
          <t>Heat, waste</t>
        </is>
      </c>
      <c r="B239" t="n">
        <v>0.828</v>
      </c>
      <c r="D239" t="inlineStr">
        <is>
          <t>megajoule</t>
        </is>
      </c>
      <c r="E239" t="inlineStr">
        <is>
          <t>air::urban air close to ground</t>
        </is>
      </c>
      <c r="F239" t="inlineStr">
        <is>
          <t>biosphere</t>
        </is>
      </c>
      <c r="G239" t="n">
        <v>2</v>
      </c>
      <c r="H239" t="n">
        <v>-0.1887421245968774</v>
      </c>
      <c r="I239" t="n">
        <v>0.07317444816756859</v>
      </c>
      <c r="J239" t="inlineStr">
        <is>
          <t>(3,4,2,1,1,1,BU:1.05); calculated with electricty use</t>
        </is>
      </c>
    </row>
    <row r="240">
      <c r="A240" t="inlineStr">
        <is>
          <t>photovoltaic slanted-roof installation, 3 kWp, micro-Si, laminated, integrated, on roof</t>
        </is>
      </c>
      <c r="B240" t="n">
        <v>1</v>
      </c>
      <c r="C240" t="inlineStr">
        <is>
          <t>RER</t>
        </is>
      </c>
      <c r="D240" t="inlineStr">
        <is>
          <t>unit</t>
        </is>
      </c>
      <c r="E240" t="inlineStr">
        <is>
          <t>Chemicals::Processing</t>
        </is>
      </c>
      <c r="F240" t="inlineStr">
        <is>
          <t>production</t>
        </is>
      </c>
      <c r="G240" t="n">
        <v>0</v>
      </c>
      <c r="H240" t="n">
        <v>1</v>
      </c>
      <c r="J240" t="n">
        <v>0</v>
      </c>
      <c r="L240" t="inlineStr">
        <is>
          <t>photovoltaic slanted-roof installation, 3 kWp, micro-Si, laminated, integrated, on roof</t>
        </is>
      </c>
    </row>
    <row r="241">
      <c r="A241" t="inlineStr">
        <is>
          <t>inverter, 2.5 kW, average, at plant</t>
        </is>
      </c>
      <c r="B241" t="n">
        <v>2.4</v>
      </c>
      <c r="C241" t="inlineStr">
        <is>
          <t>RER</t>
        </is>
      </c>
      <c r="D241" t="inlineStr">
        <is>
          <t>unit</t>
        </is>
      </c>
      <c r="F241" t="inlineStr">
        <is>
          <t>technosphere</t>
        </is>
      </c>
      <c r="G241" t="n">
        <v>2</v>
      </c>
      <c r="H241" t="n">
        <v>0.8754687373538999</v>
      </c>
      <c r="I241" t="n">
        <v>0.5629029181761196</v>
      </c>
      <c r="J241" t="inlineStr">
        <is>
          <t>(3,4,3,1,1,5,BU:3); 1 replacement during the lifetime of the PV system; demand scaled linearly by power output</t>
        </is>
      </c>
    </row>
    <row r="242">
      <c r="A242" t="inlineStr">
        <is>
          <t>market for electricity, low voltage</t>
        </is>
      </c>
      <c r="B242" t="n">
        <v>0.23</v>
      </c>
      <c r="C242" t="inlineStr">
        <is>
          <t>DE</t>
        </is>
      </c>
      <c r="D242" t="inlineStr">
        <is>
          <t>kilowatt hour</t>
        </is>
      </c>
      <c r="F242" t="inlineStr">
        <is>
          <t>technosphere</t>
        </is>
      </c>
      <c r="G242" t="n">
        <v>2</v>
      </c>
      <c r="H242" t="n">
        <v>-1.469675970058942</v>
      </c>
      <c r="I242" t="n">
        <v>0.1253793591735915</v>
      </c>
      <c r="J242" t="inlineStr">
        <is>
          <t>(3,4,3,1,1,5,BU:1.05); Energy for mounting</t>
        </is>
      </c>
      <c r="L242" t="inlineStr">
        <is>
          <t>electricity, low voltage</t>
        </is>
      </c>
    </row>
    <row r="243">
      <c r="A243" t="inlineStr">
        <is>
          <t>photovoltaic laminate, micro-Si, at regional storage</t>
        </is>
      </c>
      <c r="B243" t="n">
        <v>30.9</v>
      </c>
      <c r="C243" t="inlineStr">
        <is>
          <t>RER</t>
        </is>
      </c>
      <c r="D243" t="inlineStr">
        <is>
          <t>square meter</t>
        </is>
      </c>
      <c r="F243" t="inlineStr">
        <is>
          <t>technosphere</t>
        </is>
      </c>
      <c r="G243" t="n">
        <v>2</v>
      </c>
      <c r="H243" t="n">
        <v>3.4307561839037</v>
      </c>
      <c r="I243" t="n">
        <v>0.5519159878511349</v>
      </c>
      <c r="J243" t="inlineStr">
        <is>
          <t>(2,1,1,1,1,4,BU:3); Module</t>
        </is>
      </c>
    </row>
    <row r="244">
      <c r="A244" t="inlineStr">
        <is>
          <t>photovoltaic module production, building-integrated, for slanted-roof installation</t>
        </is>
      </c>
      <c r="B244" t="n">
        <v>30</v>
      </c>
      <c r="C244" t="inlineStr">
        <is>
          <t>RER</t>
        </is>
      </c>
      <c r="D244" t="inlineStr">
        <is>
          <t>square meter</t>
        </is>
      </c>
      <c r="F244" t="inlineStr">
        <is>
          <t>technosphere</t>
        </is>
      </c>
      <c r="G244" t="n">
        <v>2</v>
      </c>
      <c r="H244" t="n">
        <v>3.401197381662155</v>
      </c>
      <c r="I244" t="n">
        <v>0.5519159878511349</v>
      </c>
      <c r="J244" t="inlineStr">
        <is>
          <t>(2,1,1,1,1,4,BU:3); installation</t>
        </is>
      </c>
      <c r="L244" t="inlineStr">
        <is>
          <t>photovoltaic module, building-integrated, for slanted-roof installation</t>
        </is>
      </c>
    </row>
    <row r="245">
      <c r="A245" t="inlineStr">
        <is>
          <t>photovoltaics, electric installation for 3kWp module, at building</t>
        </is>
      </c>
      <c r="B245" t="n">
        <v>1</v>
      </c>
      <c r="C245" t="inlineStr">
        <is>
          <t>CH</t>
        </is>
      </c>
      <c r="D245" t="inlineStr">
        <is>
          <t>unit</t>
        </is>
      </c>
      <c r="F245" t="inlineStr">
        <is>
          <t>technosphere</t>
        </is>
      </c>
      <c r="G245" t="n">
        <v>2</v>
      </c>
      <c r="H245" t="n">
        <v>0</v>
      </c>
      <c r="I245" t="n">
        <v>0.5629029181761196</v>
      </c>
      <c r="J245" t="inlineStr">
        <is>
          <t>(3,4,3,1,1,5,BU:3); cabling, lightning protection and fuse box</t>
        </is>
      </c>
      <c r="L245" t="inlineStr">
        <is>
          <t>photovoltaic plant, electric installation for 3kWp module</t>
        </is>
      </c>
    </row>
    <row r="246">
      <c r="A246" t="inlineStr">
        <is>
          <t>transport, freight, lorry 7.5-16 metric ton, EURO4</t>
        </is>
      </c>
      <c r="B246" t="n">
        <v>58.951</v>
      </c>
      <c r="C246" t="inlineStr">
        <is>
          <t>RER</t>
        </is>
      </c>
      <c r="D246" t="inlineStr">
        <is>
          <t>ton kilometer</t>
        </is>
      </c>
      <c r="F246" t="inlineStr">
        <is>
          <t>technosphere</t>
        </is>
      </c>
      <c r="G246" t="n">
        <v>2</v>
      </c>
      <c r="H246" t="n">
        <v>4.076706590367915</v>
      </c>
      <c r="I246" t="n">
        <v>0.3697767766870506</v>
      </c>
      <c r="J246" t="inlineStr">
        <is>
          <t>(4,5,na,na,na,na,BU:2); Transport of module and material (panel, electrical installation and mounting structure) 100 km from the regional storage to the construction site</t>
        </is>
      </c>
      <c r="L246" t="inlineStr">
        <is>
          <t>transport, freight, lorry 7.5-16 metric ton, EURO4</t>
        </is>
      </c>
    </row>
    <row r="247">
      <c r="A247" t="inlineStr">
        <is>
          <t>treatment, c-Si PV module</t>
        </is>
      </c>
      <c r="B247" t="n">
        <v>429.87</v>
      </c>
      <c r="C247" t="inlineStr">
        <is>
          <t>RER</t>
        </is>
      </c>
      <c r="D247" t="inlineStr">
        <is>
          <t>kilogram</t>
        </is>
      </c>
      <c r="F247" t="inlineStr">
        <is>
          <t>technosphere</t>
        </is>
      </c>
      <c r="G247" t="n">
        <v>2</v>
      </c>
      <c r="H247" t="n">
        <v>6.063482837396621</v>
      </c>
      <c r="I247" t="n">
        <v>0.1312205922929929</v>
      </c>
      <c r="J247" t="inlineStr">
        <is>
          <t>(4,5,na,na,na,na,BU:1.05); recycling of PV modules at the end of life</t>
        </is>
      </c>
    </row>
    <row r="248"/>
    <row r="249" ht="16" customHeight="1" s="29">
      <c r="A249" s="1" t="inlineStr">
        <is>
          <t>Activity</t>
        </is>
      </c>
      <c r="B249" s="1" t="inlineStr">
        <is>
          <t>photovoltaic slanted-roof installation, 3 kWp, micro-Si, panel, mounted, on roof</t>
        </is>
      </c>
    </row>
    <row r="250">
      <c r="A250" t="inlineStr">
        <is>
          <t>comment</t>
        </is>
      </c>
      <c r="B250" t="inlineStr">
        <is>
          <t>Photovoltaic installation with a capacity of 3kWp and a life time of 30 years installed in Europe. The efficiency of micro-Si PV modules is 10.0% (manufacturer data 2011).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Module efficiency in 2011.
Production volume:  Total installed capacity in 2018: 120 GWp in Europe.
Sampling:  Data provided by Oerlikon Solar
Extrapolations:  Estimations for lifetime of PV modules (30a) and inverters (15a) as well as for transport distances.
Uncertainty:  None</t>
        </is>
      </c>
    </row>
    <row r="251">
      <c r="A251" t="inlineStr">
        <is>
          <t>location</t>
        </is>
      </c>
      <c r="B251" t="inlineStr">
        <is>
          <t>RER</t>
        </is>
      </c>
    </row>
    <row r="252">
      <c r="A252" t="inlineStr">
        <is>
          <t>production amount</t>
        </is>
      </c>
      <c r="B252" t="n">
        <v>1</v>
      </c>
    </row>
    <row r="253">
      <c r="A253" t="inlineStr">
        <is>
          <t>reference product</t>
        </is>
      </c>
      <c r="B253" t="inlineStr">
        <is>
          <t>photovoltaic slanted-roof installation, 3 kWp, micro-Si, panel, mounted, on roof</t>
        </is>
      </c>
    </row>
    <row r="254">
      <c r="A254" t="inlineStr">
        <is>
          <t>source</t>
        </is>
      </c>
      <c r="B2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55">
      <c r="A255" t="inlineStr">
        <is>
          <t>type</t>
        </is>
      </c>
      <c r="B255" t="inlineStr">
        <is>
          <t>process</t>
        </is>
      </c>
    </row>
    <row r="256">
      <c r="A256" t="inlineStr">
        <is>
          <t>unit</t>
        </is>
      </c>
      <c r="B256" t="inlineStr">
        <is>
          <t>unit</t>
        </is>
      </c>
    </row>
    <row r="257" ht="16" customHeight="1" s="29">
      <c r="A257" s="1" t="inlineStr">
        <is>
          <t>Exchanges</t>
        </is>
      </c>
    </row>
    <row r="258">
      <c r="A258" s="28" t="inlineStr">
        <is>
          <t>name</t>
        </is>
      </c>
      <c r="B258" s="28" t="inlineStr">
        <is>
          <t>amount</t>
        </is>
      </c>
      <c r="C258" s="28" t="inlineStr">
        <is>
          <t>location</t>
        </is>
      </c>
      <c r="D258" s="28" t="inlineStr">
        <is>
          <t>unit</t>
        </is>
      </c>
      <c r="E258" s="28" t="inlineStr">
        <is>
          <t>categories</t>
        </is>
      </c>
      <c r="F258" s="28" t="inlineStr">
        <is>
          <t>type</t>
        </is>
      </c>
      <c r="G258" s="28" t="inlineStr">
        <is>
          <t>uncertainty type</t>
        </is>
      </c>
      <c r="H258" s="28" t="inlineStr">
        <is>
          <t>loc</t>
        </is>
      </c>
      <c r="I258" s="28" t="inlineStr">
        <is>
          <t>scale</t>
        </is>
      </c>
      <c r="J258" s="28" t="inlineStr">
        <is>
          <t>comment</t>
        </is>
      </c>
      <c r="K258" s="28" t="inlineStr">
        <is>
          <t>negative</t>
        </is>
      </c>
      <c r="L258" s="28" t="inlineStr">
        <is>
          <t>reference product</t>
        </is>
      </c>
      <c r="M258" s="28" t="n"/>
    </row>
    <row r="259">
      <c r="A259" t="inlineStr">
        <is>
          <t>Heat, waste</t>
        </is>
      </c>
      <c r="B259" t="n">
        <v>0.828</v>
      </c>
      <c r="D259" t="inlineStr">
        <is>
          <t>megajoule</t>
        </is>
      </c>
      <c r="E259" t="inlineStr">
        <is>
          <t>air::urban air close to ground</t>
        </is>
      </c>
      <c r="F259" t="inlineStr">
        <is>
          <t>biosphere</t>
        </is>
      </c>
      <c r="G259" t="n">
        <v>2</v>
      </c>
      <c r="H259" t="n">
        <v>-0.1887421245968774</v>
      </c>
      <c r="I259" t="n">
        <v>0.07317444816756859</v>
      </c>
      <c r="J259" t="inlineStr">
        <is>
          <t>(3,4,2,1,1,1,BU:1.05); calculated with electricty use</t>
        </is>
      </c>
    </row>
    <row r="260">
      <c r="A260" t="inlineStr">
        <is>
          <t>photovoltaic slanted-roof installation, 3 kWp, micro-Si, panel, mounted, on roof</t>
        </is>
      </c>
      <c r="B260" t="n">
        <v>1</v>
      </c>
      <c r="C260" t="inlineStr">
        <is>
          <t>RER</t>
        </is>
      </c>
      <c r="D260" t="inlineStr">
        <is>
          <t>unit</t>
        </is>
      </c>
      <c r="E260" t="inlineStr">
        <is>
          <t>Chemicals::Processing</t>
        </is>
      </c>
      <c r="F260" t="inlineStr">
        <is>
          <t>production</t>
        </is>
      </c>
      <c r="G260" t="n">
        <v>0</v>
      </c>
      <c r="H260" t="n">
        <v>1</v>
      </c>
      <c r="J260" t="n">
        <v>0</v>
      </c>
      <c r="L260" t="inlineStr">
        <is>
          <t>photovoltaic slanted-roof installation, 3 kWp, micro-Si, panel, mounted, on roof</t>
        </is>
      </c>
    </row>
    <row r="261">
      <c r="A261" t="inlineStr">
        <is>
          <t>inverter, 2.5 kW, average, at plant</t>
        </is>
      </c>
      <c r="B261" t="n">
        <v>2.4</v>
      </c>
      <c r="C261" t="inlineStr">
        <is>
          <t>RER</t>
        </is>
      </c>
      <c r="D261" t="inlineStr">
        <is>
          <t>unit</t>
        </is>
      </c>
      <c r="F261" t="inlineStr">
        <is>
          <t>technosphere</t>
        </is>
      </c>
      <c r="G261" t="n">
        <v>2</v>
      </c>
      <c r="H261" t="n">
        <v>0.8754687373538999</v>
      </c>
      <c r="I261" t="n">
        <v>0.5629029181761196</v>
      </c>
      <c r="J261" t="inlineStr">
        <is>
          <t>(3,4,3,1,1,5,BU:3); 1 replacement during the lifetime of the PV system; demand scaled linearly by power output</t>
        </is>
      </c>
    </row>
    <row r="262">
      <c r="A262" t="inlineStr">
        <is>
          <t>market for electricity, low voltage</t>
        </is>
      </c>
      <c r="B262" t="n">
        <v>0.23</v>
      </c>
      <c r="C262" t="inlineStr">
        <is>
          <t>DE</t>
        </is>
      </c>
      <c r="D262" t="inlineStr">
        <is>
          <t>kilowatt hour</t>
        </is>
      </c>
      <c r="F262" t="inlineStr">
        <is>
          <t>technosphere</t>
        </is>
      </c>
      <c r="G262" t="n">
        <v>2</v>
      </c>
      <c r="H262" t="n">
        <v>-1.469675970058942</v>
      </c>
      <c r="I262" t="n">
        <v>0.1253793591735915</v>
      </c>
      <c r="J262" t="inlineStr">
        <is>
          <t>(3,4,3,1,1,5,BU:1.05); Energy for mounting</t>
        </is>
      </c>
      <c r="L262" t="inlineStr">
        <is>
          <t>electricity, low voltage</t>
        </is>
      </c>
    </row>
    <row r="263">
      <c r="A263" t="inlineStr">
        <is>
          <t>photovoltaic mounting system production, for slanted-roof installation</t>
        </is>
      </c>
      <c r="B263" t="n">
        <v>30</v>
      </c>
      <c r="C263" t="inlineStr">
        <is>
          <t>RER</t>
        </is>
      </c>
      <c r="D263" t="inlineStr">
        <is>
          <t>square meter</t>
        </is>
      </c>
      <c r="F263" t="inlineStr">
        <is>
          <t>technosphere</t>
        </is>
      </c>
      <c r="G263" t="n">
        <v>2</v>
      </c>
      <c r="H263" t="n">
        <v>3.401197381662155</v>
      </c>
      <c r="I263" t="n">
        <v>0.5519159878511349</v>
      </c>
      <c r="J263" t="inlineStr">
        <is>
          <t>(2,1,1,1,1,4,BU:3); installation</t>
        </is>
      </c>
      <c r="L263" t="inlineStr">
        <is>
          <t>photovoltaic mounting system, for slanted-roof installation</t>
        </is>
      </c>
    </row>
    <row r="264">
      <c r="A264" t="inlineStr">
        <is>
          <t>photovoltaic panel, micro-Si, at regional storage</t>
        </is>
      </c>
      <c r="B264" t="n">
        <v>30.9</v>
      </c>
      <c r="C264" t="inlineStr">
        <is>
          <t>RER</t>
        </is>
      </c>
      <c r="D264" t="inlineStr">
        <is>
          <t>square meter</t>
        </is>
      </c>
      <c r="F264" t="inlineStr">
        <is>
          <t>technosphere</t>
        </is>
      </c>
      <c r="G264" t="n">
        <v>2</v>
      </c>
      <c r="H264" t="n">
        <v>3.4307561839037</v>
      </c>
      <c r="I264" t="n">
        <v>0.5519159878511349</v>
      </c>
      <c r="J264" t="inlineStr">
        <is>
          <t>(2,1,1,1,1,4,BU:3); Module</t>
        </is>
      </c>
    </row>
    <row r="265">
      <c r="A265" t="inlineStr">
        <is>
          <t>photovoltaics, electric installation for 3kWp module, at building</t>
        </is>
      </c>
      <c r="B265" t="n">
        <v>1</v>
      </c>
      <c r="C265" t="inlineStr">
        <is>
          <t>CH</t>
        </is>
      </c>
      <c r="D265" t="inlineStr">
        <is>
          <t>unit</t>
        </is>
      </c>
      <c r="F265" t="inlineStr">
        <is>
          <t>technosphere</t>
        </is>
      </c>
      <c r="G265" t="n">
        <v>2</v>
      </c>
      <c r="H265" t="n">
        <v>0</v>
      </c>
      <c r="I265" t="n">
        <v>0.5629029181761196</v>
      </c>
      <c r="J265" t="inlineStr">
        <is>
          <t>(3,4,3,1,1,5,BU:3); cabling, lightning protection and fuse box</t>
        </is>
      </c>
      <c r="L265" t="inlineStr">
        <is>
          <t>photovoltaic plant, electric installation for 3kWp module</t>
        </is>
      </c>
    </row>
    <row r="266">
      <c r="A266" t="inlineStr">
        <is>
          <t>transport, freight, lorry 7.5-16 metric ton, EURO4</t>
        </is>
      </c>
      <c r="B266" t="n">
        <v>69.04000000000001</v>
      </c>
      <c r="C266" t="inlineStr">
        <is>
          <t>RER</t>
        </is>
      </c>
      <c r="D266" t="inlineStr">
        <is>
          <t>ton kilometer</t>
        </is>
      </c>
      <c r="F266" t="inlineStr">
        <is>
          <t>technosphere</t>
        </is>
      </c>
      <c r="G266" t="n">
        <v>2</v>
      </c>
      <c r="H266" t="n">
        <v>4.234686046775173</v>
      </c>
      <c r="I266" t="n">
        <v>0.3697767766870506</v>
      </c>
      <c r="J266" t="inlineStr">
        <is>
          <t>(4,5,na,na,na,na,BU:2); Transport of module and material (panel, electrical installation and mounting structure) 100 km from the regional storage to the construction site</t>
        </is>
      </c>
      <c r="L266" t="inlineStr">
        <is>
          <t>transport, freight, lorry 7.5-16 metric ton, EURO4</t>
        </is>
      </c>
    </row>
    <row r="267">
      <c r="A267" t="inlineStr">
        <is>
          <t>treatment, c-Si PV module</t>
        </is>
      </c>
      <c r="B267" t="n">
        <v>512.23</v>
      </c>
      <c r="C267" t="inlineStr">
        <is>
          <t>RER</t>
        </is>
      </c>
      <c r="D267" t="inlineStr">
        <is>
          <t>kilogram</t>
        </is>
      </c>
      <c r="F267" t="inlineStr">
        <is>
          <t>technosphere</t>
        </is>
      </c>
      <c r="G267" t="n">
        <v>2</v>
      </c>
      <c r="H267" t="n">
        <v>6.238773742920972</v>
      </c>
      <c r="I267" t="n">
        <v>0.1312205922929929</v>
      </c>
      <c r="J267" t="inlineStr">
        <is>
          <t>(4,5,na,na,na,na,BU:1.05); recycling of PV modules at the end of life</t>
        </is>
      </c>
    </row>
    <row r="268"/>
    <row r="269" ht="16" customHeight="1" s="29">
      <c r="A269" s="1" t="inlineStr">
        <is>
          <t>Activity</t>
        </is>
      </c>
      <c r="B269" s="1" t="inlineStr">
        <is>
          <t>photovoltaic flat-roof installation, 450 kWp, single-Si, on roof</t>
        </is>
      </c>
    </row>
    <row r="270">
      <c r="A270" t="inlineStr">
        <is>
          <t>comment</t>
        </is>
      </c>
      <c r="B270" t="inlineStr">
        <is>
          <t>Photovoltaic installation with a capacity of 450kWp and a life time of 30 years installed in Germany.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450 kWp photovoltaic plant, energy use for the mounting, transport of materials to the place of installation. Disposal of components after end of life.
Location:  Installation in DE
Technology:  Current technology for mounting of panels or laminates, electric installations and other components.
Sampling:  Publication of plant specific (partly aggregated) data and literature information. 
Extrapolations:  none
Uncertainty:  none</t>
        </is>
      </c>
    </row>
    <row r="271">
      <c r="A271" t="inlineStr">
        <is>
          <t>location</t>
        </is>
      </c>
      <c r="B271" t="inlineStr">
        <is>
          <t>DE</t>
        </is>
      </c>
    </row>
    <row r="272">
      <c r="A272" t="inlineStr">
        <is>
          <t>production amount</t>
        </is>
      </c>
      <c r="B272" t="n">
        <v>1</v>
      </c>
    </row>
    <row r="273">
      <c r="A273" t="inlineStr">
        <is>
          <t>reference product</t>
        </is>
      </c>
      <c r="B273" t="inlineStr">
        <is>
          <t>photovoltaic flat-roof installation, 450 kWp, single-Si, on roof</t>
        </is>
      </c>
    </row>
    <row r="274">
      <c r="A274" t="inlineStr">
        <is>
          <t>source</t>
        </is>
      </c>
      <c r="B2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5">
      <c r="A275" t="inlineStr">
        <is>
          <t>type</t>
        </is>
      </c>
      <c r="B275" t="inlineStr">
        <is>
          <t>process</t>
        </is>
      </c>
    </row>
    <row r="276">
      <c r="A276" t="inlineStr">
        <is>
          <t>unit</t>
        </is>
      </c>
      <c r="B276" t="inlineStr">
        <is>
          <t>unit</t>
        </is>
      </c>
    </row>
    <row r="277" ht="16" customHeight="1" s="29">
      <c r="A277" s="1" t="inlineStr">
        <is>
          <t>Exchanges</t>
        </is>
      </c>
    </row>
    <row r="278">
      <c r="A278" s="28" t="inlineStr">
        <is>
          <t>name</t>
        </is>
      </c>
      <c r="B278" s="28" t="inlineStr">
        <is>
          <t>amount</t>
        </is>
      </c>
      <c r="C278" s="28" t="inlineStr">
        <is>
          <t>location</t>
        </is>
      </c>
      <c r="D278" s="28" t="inlineStr">
        <is>
          <t>unit</t>
        </is>
      </c>
      <c r="E278" s="28" t="inlineStr">
        <is>
          <t>categories</t>
        </is>
      </c>
      <c r="F278" s="28" t="inlineStr">
        <is>
          <t>type</t>
        </is>
      </c>
      <c r="G278" s="28" t="inlineStr">
        <is>
          <t>uncertainty type</t>
        </is>
      </c>
      <c r="H278" s="28" t="inlineStr">
        <is>
          <t>loc</t>
        </is>
      </c>
      <c r="I278" s="28" t="inlineStr">
        <is>
          <t>scale</t>
        </is>
      </c>
      <c r="J278" s="28" t="inlineStr">
        <is>
          <t>comment</t>
        </is>
      </c>
      <c r="K278" s="28" t="inlineStr">
        <is>
          <t>negative</t>
        </is>
      </c>
      <c r="L278" s="28" t="inlineStr">
        <is>
          <t>reference product</t>
        </is>
      </c>
      <c r="M278" s="28" t="n"/>
    </row>
    <row r="279">
      <c r="A279" t="inlineStr">
        <is>
          <t>Heat, waste</t>
        </is>
      </c>
      <c r="B279" t="n">
        <v>124.2</v>
      </c>
      <c r="D279" t="inlineStr">
        <is>
          <t>megajoule</t>
        </is>
      </c>
      <c r="E279" t="inlineStr">
        <is>
          <t>air::urban air close to ground</t>
        </is>
      </c>
      <c r="F279" t="inlineStr">
        <is>
          <t>biosphere</t>
        </is>
      </c>
      <c r="G279" t="n">
        <v>2</v>
      </c>
      <c r="H279" t="n">
        <v>4.821893169499378</v>
      </c>
      <c r="I279" t="n">
        <v>0.3609887811139111</v>
      </c>
      <c r="J279" t="inlineStr">
        <is>
          <t>(1,na,na,na,na,na); calculated with electricity use</t>
        </is>
      </c>
    </row>
    <row r="280">
      <c r="A280" t="inlineStr">
        <is>
          <t>photovoltaic flat-roof installation, 450 kWp, single-Si, on roof</t>
        </is>
      </c>
      <c r="B280" t="n">
        <v>1</v>
      </c>
      <c r="C280" t="inlineStr">
        <is>
          <t>DE</t>
        </is>
      </c>
      <c r="D280" t="inlineStr">
        <is>
          <t>unit</t>
        </is>
      </c>
      <c r="E280" t="inlineStr">
        <is>
          <t>Electricity by fuel::Photovoltaic\Infrastructure</t>
        </is>
      </c>
      <c r="F280" t="inlineStr">
        <is>
          <t>production</t>
        </is>
      </c>
      <c r="G280" t="n">
        <v>0</v>
      </c>
      <c r="H280" t="n">
        <v>1</v>
      </c>
      <c r="L280" t="inlineStr">
        <is>
          <t>photovoltaic flat-roof installation, 450 kWp, single-Si, on roof</t>
        </is>
      </c>
    </row>
    <row r="281">
      <c r="A281" t="inlineStr">
        <is>
          <t>electric installation, 450 kWp photovoltaic plant, at plant</t>
        </is>
      </c>
      <c r="B281" t="n">
        <v>1</v>
      </c>
      <c r="C281" t="inlineStr">
        <is>
          <t>DE</t>
        </is>
      </c>
      <c r="D281" t="inlineStr">
        <is>
          <t>unit</t>
        </is>
      </c>
      <c r="F281" t="inlineStr">
        <is>
          <t>technosphere</t>
        </is>
      </c>
      <c r="G281" t="n">
        <v>2</v>
      </c>
      <c r="H281" t="n">
        <v>0</v>
      </c>
      <c r="I281" t="n">
        <v>0.7482465767089831</v>
      </c>
      <c r="J281" t="inlineStr">
        <is>
          <t>(3,4,1,1,1,5);</t>
        </is>
      </c>
    </row>
    <row r="282">
      <c r="A282" t="inlineStr">
        <is>
          <t>inverter production, 500kW</t>
        </is>
      </c>
      <c r="B282" t="n">
        <v>2.3638</v>
      </c>
      <c r="C282" t="inlineStr">
        <is>
          <t>RER</t>
        </is>
      </c>
      <c r="D282" t="inlineStr">
        <is>
          <t>unit</t>
        </is>
      </c>
      <c r="F282" t="inlineStr">
        <is>
          <t>technosphere</t>
        </is>
      </c>
      <c r="G282" t="n">
        <v>2</v>
      </c>
      <c r="H282" t="n">
        <v>0.8602704935960032</v>
      </c>
      <c r="I282" t="n">
        <v>0.7482465767089831</v>
      </c>
      <c r="J282" t="inlineStr">
        <is>
          <t>(2,4,1,1,1,5); 1 replacement in the life time</t>
        </is>
      </c>
      <c r="L282" t="inlineStr">
        <is>
          <t>inverter, 500kW</t>
        </is>
      </c>
    </row>
    <row r="283">
      <c r="A283" t="inlineStr">
        <is>
          <t>market for electricity, low voltage</t>
        </is>
      </c>
      <c r="B283" t="n">
        <v>34.5</v>
      </c>
      <c r="C283" t="inlineStr">
        <is>
          <t>DE</t>
        </is>
      </c>
      <c r="D283" t="inlineStr">
        <is>
          <t>kilowatt hour</t>
        </is>
      </c>
      <c r="F283" t="inlineStr">
        <is>
          <t>technosphere</t>
        </is>
      </c>
      <c r="G283" t="n">
        <v>2</v>
      </c>
      <c r="H283" t="n">
        <v>3.540959324037314</v>
      </c>
      <c r="I283" t="n">
        <v>0.5093333992455108</v>
      </c>
      <c r="J283" t="inlineStr">
        <is>
          <t>(3,4,3,1,1,5); scaled from a 3kWp plant over capacity</t>
        </is>
      </c>
      <c r="L283" t="inlineStr">
        <is>
          <t>electricity, low voltage</t>
        </is>
      </c>
    </row>
    <row r="284">
      <c r="A284" t="inlineStr">
        <is>
          <t>photovoltaic mounting system production, for flat-roof installation</t>
        </is>
      </c>
      <c r="B284" t="n">
        <v>2307.7</v>
      </c>
      <c r="C284" t="inlineStr">
        <is>
          <t>RER</t>
        </is>
      </c>
      <c r="D284" t="inlineStr">
        <is>
          <t>square meter</t>
        </is>
      </c>
      <c r="F284" t="inlineStr">
        <is>
          <t>technosphere</t>
        </is>
      </c>
      <c r="G284" t="n">
        <v>2</v>
      </c>
      <c r="H284" t="n">
        <v>7.744006636510534</v>
      </c>
      <c r="I284" t="n">
        <v>0.7482465767089831</v>
      </c>
      <c r="J284" t="inlineStr">
        <is>
          <t>(3,4,1,1,1,5); calculation with maximum power output and module efficiency</t>
        </is>
      </c>
      <c r="L284" t="inlineStr">
        <is>
          <t>photovoltaic mounting system, for flat-roof installation</t>
        </is>
      </c>
    </row>
    <row r="285">
      <c r="A285" t="inlineStr">
        <is>
          <t>photovoltaic panel, single-Si, at regional storage</t>
        </is>
      </c>
      <c r="B285" t="n">
        <v>2376.9</v>
      </c>
      <c r="C285" t="inlineStr">
        <is>
          <t>RER</t>
        </is>
      </c>
      <c r="D285" t="inlineStr">
        <is>
          <t>square meter</t>
        </is>
      </c>
      <c r="F285" t="inlineStr">
        <is>
          <t>technosphere</t>
        </is>
      </c>
      <c r="G285" t="n">
        <v>2</v>
      </c>
      <c r="H285" t="n">
        <v>7.773552396639306</v>
      </c>
      <c r="I285" t="n">
        <v>0.7482465767089831</v>
      </c>
      <c r="J285" t="inlineStr">
        <is>
          <t>(3,4,1,1,1,5); calculation with maximum power output and module efficiency; 2% of modules replaced in the life time, 1% rejects</t>
        </is>
      </c>
    </row>
    <row r="286">
      <c r="A286" t="inlineStr">
        <is>
          <t>transport, freight, lorry 7.5-16 metric ton, EURO4</t>
        </is>
      </c>
      <c r="B286" t="n">
        <v>5016.9</v>
      </c>
      <c r="C286" t="inlineStr">
        <is>
          <t>RER</t>
        </is>
      </c>
      <c r="D286" t="inlineStr">
        <is>
          <t>ton kilometer</t>
        </is>
      </c>
      <c r="F286" t="inlineStr">
        <is>
          <t>technosphere</t>
        </is>
      </c>
      <c r="G286" t="n">
        <v>2</v>
      </c>
      <c r="H286" t="n">
        <v>8.520567492055187</v>
      </c>
      <c r="I286" t="n">
        <v>0.5470175814624982</v>
      </c>
      <c r="J286" t="inlineStr">
        <is>
          <t>(4,5,na,na,na,na); 100km for transport of modules, substructure, electric installation and inverters to the place of installation</t>
        </is>
      </c>
      <c r="L286" t="inlineStr">
        <is>
          <t>transport, freight, lorry 7.5-16 metric ton, EURO4</t>
        </is>
      </c>
    </row>
    <row r="287">
      <c r="A287" t="inlineStr">
        <is>
          <t>treatment, c-Si PV module</t>
        </is>
      </c>
      <c r="B287" t="n">
        <v>31258</v>
      </c>
      <c r="C287" t="inlineStr">
        <is>
          <t>RER</t>
        </is>
      </c>
      <c r="D287" t="inlineStr">
        <is>
          <t>kilogram</t>
        </is>
      </c>
      <c r="F287" t="inlineStr">
        <is>
          <t>technosphere</t>
        </is>
      </c>
      <c r="G287" t="n">
        <v>2</v>
      </c>
      <c r="H287" t="n">
        <v>10.35003062240214</v>
      </c>
      <c r="I287" t="n">
        <v>0.5086468837452607</v>
      </c>
      <c r="J287" t="inlineStr">
        <is>
          <t>(3,4,1,1,1,5); recycling of PV modules at the end of life</t>
        </is>
      </c>
    </row>
    <row r="288"/>
    <row r="289" ht="16" customHeight="1" s="29">
      <c r="A289" s="1" t="inlineStr">
        <is>
          <t>Activity</t>
        </is>
      </c>
      <c r="B289" s="1" t="inlineStr">
        <is>
          <t>photovoltaic open ground installation, 560 kWp, single-Si, on open ground</t>
        </is>
      </c>
    </row>
    <row r="290">
      <c r="A290" t="inlineStr">
        <is>
          <t>comment</t>
        </is>
      </c>
      <c r="B290" t="inlineStr">
        <is>
          <t>Photovoltaic installation with a capacity of 560kWp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560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Study by Frischknecht et al. (1996)
Extrapolations:  none
Uncertainty:  none</t>
        </is>
      </c>
    </row>
    <row r="291">
      <c r="A291" t="inlineStr">
        <is>
          <t>location</t>
        </is>
      </c>
      <c r="B291" t="inlineStr">
        <is>
          <t>CH</t>
        </is>
      </c>
    </row>
    <row r="292">
      <c r="A292" t="inlineStr">
        <is>
          <t>production amount</t>
        </is>
      </c>
      <c r="B292" t="n">
        <v>1</v>
      </c>
    </row>
    <row r="293">
      <c r="A293" t="inlineStr">
        <is>
          <t>reference product</t>
        </is>
      </c>
      <c r="B293" t="inlineStr">
        <is>
          <t>photovoltaic open ground installation, 560 kWp, single-Si, on open ground</t>
        </is>
      </c>
    </row>
    <row r="294">
      <c r="A294" t="inlineStr">
        <is>
          <t>source</t>
        </is>
      </c>
      <c r="B2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5">
      <c r="A295" t="inlineStr">
        <is>
          <t>type</t>
        </is>
      </c>
      <c r="B295" t="inlineStr">
        <is>
          <t>process</t>
        </is>
      </c>
    </row>
    <row r="296">
      <c r="A296" t="inlineStr">
        <is>
          <t>unit</t>
        </is>
      </c>
      <c r="B296" t="inlineStr">
        <is>
          <t>unit</t>
        </is>
      </c>
    </row>
    <row r="297" ht="16" customHeight="1" s="29">
      <c r="A297" s="1" t="inlineStr">
        <is>
          <t>Exchanges</t>
        </is>
      </c>
    </row>
    <row r="298">
      <c r="A298" s="28" t="inlineStr">
        <is>
          <t>name</t>
        </is>
      </c>
      <c r="B298" s="28" t="inlineStr">
        <is>
          <t>amount</t>
        </is>
      </c>
      <c r="C298" s="28" t="inlineStr">
        <is>
          <t>location</t>
        </is>
      </c>
      <c r="D298" s="28" t="inlineStr">
        <is>
          <t>unit</t>
        </is>
      </c>
      <c r="E298" s="28" t="inlineStr">
        <is>
          <t>categories</t>
        </is>
      </c>
      <c r="F298" s="28" t="inlineStr">
        <is>
          <t>type</t>
        </is>
      </c>
      <c r="G298" s="28" t="inlineStr">
        <is>
          <t>uncertainty type</t>
        </is>
      </c>
      <c r="H298" s="28" t="inlineStr">
        <is>
          <t>loc</t>
        </is>
      </c>
      <c r="I298" s="28" t="inlineStr">
        <is>
          <t>scale</t>
        </is>
      </c>
      <c r="J298" s="28" t="inlineStr">
        <is>
          <t>comment</t>
        </is>
      </c>
      <c r="K298" s="28" t="inlineStr">
        <is>
          <t>negative</t>
        </is>
      </c>
      <c r="L298" s="28" t="inlineStr">
        <is>
          <t>reference product</t>
        </is>
      </c>
      <c r="M298" s="28" t="n"/>
    </row>
    <row r="299">
      <c r="A299" t="inlineStr">
        <is>
          <t>Heat, waste</t>
        </is>
      </c>
      <c r="B299" t="n">
        <v>154.56</v>
      </c>
      <c r="D299" t="inlineStr">
        <is>
          <t>megajoule</t>
        </is>
      </c>
      <c r="E299" t="inlineStr">
        <is>
          <t>air::urban air close to ground</t>
        </is>
      </c>
      <c r="F299" t="inlineStr">
        <is>
          <t>biosphere</t>
        </is>
      </c>
      <c r="G299" t="n">
        <v>2</v>
      </c>
      <c r="H299" t="n">
        <v>5.040582370464208</v>
      </c>
      <c r="I299" t="n">
        <v>0.3609887811139111</v>
      </c>
      <c r="J299" t="inlineStr">
        <is>
          <t>(1,na,na,na,na,na); calculated with electricity use</t>
        </is>
      </c>
    </row>
    <row r="300">
      <c r="A300" t="inlineStr">
        <is>
          <t>photovoltaic open ground installation, 560 kWp, single-Si, on open ground</t>
        </is>
      </c>
      <c r="B300" t="n">
        <v>1</v>
      </c>
      <c r="C300" t="inlineStr">
        <is>
          <t>CH</t>
        </is>
      </c>
      <c r="D300" t="inlineStr">
        <is>
          <t>unit</t>
        </is>
      </c>
      <c r="E300" t="inlineStr">
        <is>
          <t>Electricity by fuel::Photovoltaic\Infrastructure</t>
        </is>
      </c>
      <c r="F300" t="inlineStr">
        <is>
          <t>production</t>
        </is>
      </c>
      <c r="G300" t="n">
        <v>0</v>
      </c>
      <c r="H300" t="n">
        <v>1</v>
      </c>
      <c r="L300" t="inlineStr">
        <is>
          <t>photovoltaic open ground installation, 560 kWp, single-Si, on open ground</t>
        </is>
      </c>
    </row>
    <row r="301">
      <c r="A301" t="inlineStr">
        <is>
          <t>diesel, burned in building machine</t>
        </is>
      </c>
      <c r="B301" t="n">
        <v>1963.7</v>
      </c>
      <c r="C301" t="inlineStr">
        <is>
          <t>GLO</t>
        </is>
      </c>
      <c r="D301" t="inlineStr">
        <is>
          <t>megajoule</t>
        </is>
      </c>
      <c r="F301" t="inlineStr">
        <is>
          <t>technosphere</t>
        </is>
      </c>
      <c r="G301" t="n">
        <v>2</v>
      </c>
      <c r="H301" t="n">
        <v>7.582585727756185</v>
      </c>
      <c r="I301" t="n">
        <v>0.6217457749930971</v>
      </c>
      <c r="J301" t="inlineStr">
        <is>
          <t>(3,4,1,1,1,5); Leit-Ramm; Energy use for foundation piling and wheel loader</t>
        </is>
      </c>
      <c r="L301" t="inlineStr">
        <is>
          <t>diesel, burned in building machine</t>
        </is>
      </c>
    </row>
    <row r="302">
      <c r="A302" t="inlineStr">
        <is>
          <t>electric installation, 560 kWp photovoltaic plant, at plant</t>
        </is>
      </c>
      <c r="B302" t="n">
        <v>1</v>
      </c>
      <c r="C302" t="inlineStr">
        <is>
          <t>CH</t>
        </is>
      </c>
      <c r="D302" t="inlineStr">
        <is>
          <t>unit</t>
        </is>
      </c>
      <c r="F302" t="inlineStr">
        <is>
          <t>technosphere</t>
        </is>
      </c>
      <c r="G302" t="n">
        <v>2</v>
      </c>
      <c r="H302" t="n">
        <v>0</v>
      </c>
      <c r="I302" t="n">
        <v>0.7482465767089831</v>
      </c>
      <c r="J302" t="inlineStr">
        <is>
          <t>(3,4,1,1,1,5);</t>
        </is>
      </c>
    </row>
    <row r="303">
      <c r="A303" t="inlineStr">
        <is>
          <t>inverter, Mont Soleil installation, at plant</t>
        </is>
      </c>
      <c r="B303" t="n">
        <v>2</v>
      </c>
      <c r="C303" t="inlineStr">
        <is>
          <t>CH</t>
        </is>
      </c>
      <c r="D303" t="inlineStr">
        <is>
          <t>unit</t>
        </is>
      </c>
      <c r="F303" t="inlineStr">
        <is>
          <t>technosphere</t>
        </is>
      </c>
      <c r="G303" t="n">
        <v>2</v>
      </c>
      <c r="H303" t="n">
        <v>0.6931471805599453</v>
      </c>
      <c r="I303" t="n">
        <v>0.7482465767089831</v>
      </c>
      <c r="J303" t="inlineStr">
        <is>
          <t>(2,4,1,1,1,5); 1 replacement in the life time</t>
        </is>
      </c>
    </row>
    <row r="304">
      <c r="A304" t="inlineStr">
        <is>
          <t>market for electricity, low voltage</t>
        </is>
      </c>
      <c r="B304" t="n">
        <v>42.933</v>
      </c>
      <c r="C304" t="inlineStr">
        <is>
          <t>CH</t>
        </is>
      </c>
      <c r="D304" t="inlineStr">
        <is>
          <t>kilowatt hour</t>
        </is>
      </c>
      <c r="F304" t="inlineStr">
        <is>
          <t>technosphere</t>
        </is>
      </c>
      <c r="G304" t="n">
        <v>2</v>
      </c>
      <c r="H304" t="n">
        <v>3.759640760996848</v>
      </c>
      <c r="I304" t="n">
        <v>0.5093333992455108</v>
      </c>
      <c r="J304" t="inlineStr">
        <is>
          <t>(3,4,3,1,1,5); scaled from a 3kWp plant over capacity</t>
        </is>
      </c>
      <c r="L304" t="inlineStr">
        <is>
          <t>electricity, low voltage</t>
        </is>
      </c>
    </row>
    <row r="305">
      <c r="A305" t="inlineStr">
        <is>
          <t>open ground construction, on ground, Mont Soleil</t>
        </is>
      </c>
      <c r="B305" t="n">
        <v>2871.8</v>
      </c>
      <c r="C305" t="inlineStr">
        <is>
          <t>CH</t>
        </is>
      </c>
      <c r="D305" t="inlineStr">
        <is>
          <t>square meter</t>
        </is>
      </c>
      <c r="F305" t="inlineStr">
        <is>
          <t>technosphere</t>
        </is>
      </c>
      <c r="G305" t="n">
        <v>2</v>
      </c>
      <c r="H305" t="n">
        <v>7.962694289860276</v>
      </c>
      <c r="I305" t="n">
        <v>0.7482465767089831</v>
      </c>
      <c r="J305" t="inlineStr">
        <is>
          <t>(3,4,1,1,1,5); calculation with maximum power output and module efficiency</t>
        </is>
      </c>
    </row>
    <row r="306">
      <c r="A306" t="inlineStr">
        <is>
          <t>photovoltaic laminate, single-Si, at regional storage</t>
        </is>
      </c>
      <c r="B306" t="n">
        <v>2957.9</v>
      </c>
      <c r="C306" t="inlineStr">
        <is>
          <t>RER</t>
        </is>
      </c>
      <c r="D306" t="inlineStr">
        <is>
          <t>square meter</t>
        </is>
      </c>
      <c r="F306" t="inlineStr">
        <is>
          <t>technosphere</t>
        </is>
      </c>
      <c r="G306" t="n">
        <v>2</v>
      </c>
      <c r="H306" t="n">
        <v>7.992234836073189</v>
      </c>
      <c r="I306" t="n">
        <v>0.7482465767089831</v>
      </c>
      <c r="J306" t="inlineStr">
        <is>
          <t>(3,4,1,1,1,5); calculation with maximum power output and module efficiency; 2% of modules replaced in the life time, 1% rejects</t>
        </is>
      </c>
    </row>
    <row r="307">
      <c r="A307" t="inlineStr">
        <is>
          <t>transport, freight, lorry 7.5-16 metric ton, EURO4</t>
        </is>
      </c>
      <c r="B307" t="n">
        <v>141740</v>
      </c>
      <c r="C307" t="inlineStr">
        <is>
          <t>RER</t>
        </is>
      </c>
      <c r="D307" t="inlineStr">
        <is>
          <t>ton kilometer</t>
        </is>
      </c>
      <c r="F307" t="inlineStr">
        <is>
          <t>technosphere</t>
        </is>
      </c>
      <c r="G307" t="n">
        <v>2</v>
      </c>
      <c r="H307" t="n">
        <v>11.86174967236425</v>
      </c>
      <c r="I307" t="n">
        <v>0.5470175814624982</v>
      </c>
      <c r="J307" t="inlineStr">
        <is>
          <t>(4,5,na,na,na,na); 100km for transport of modules, substructure, electric installation and inverters to the place of installation</t>
        </is>
      </c>
      <c r="L307" t="inlineStr">
        <is>
          <t>transport, freight, lorry 7.5-16 metric ton, EURO4</t>
        </is>
      </c>
    </row>
    <row r="308">
      <c r="A308" t="inlineStr">
        <is>
          <t>treatment, c-Si PV module</t>
        </is>
      </c>
      <c r="B308" t="n">
        <v>32613</v>
      </c>
      <c r="C308" t="inlineStr">
        <is>
          <t>RER</t>
        </is>
      </c>
      <c r="D308" t="inlineStr">
        <is>
          <t>kilogram</t>
        </is>
      </c>
      <c r="F308" t="inlineStr">
        <is>
          <t>technosphere</t>
        </is>
      </c>
      <c r="G308" t="n">
        <v>2</v>
      </c>
      <c r="H308" t="n">
        <v>10.39246626087211</v>
      </c>
      <c r="I308" t="n">
        <v>0.5086468837452607</v>
      </c>
      <c r="J308" t="inlineStr">
        <is>
          <t>(3,4,1,1,1,5); recycling of PV modules at the end of life</t>
        </is>
      </c>
    </row>
    <row r="309"/>
    <row r="310" ht="16" customHeight="1" s="29">
      <c r="A310" s="1" t="inlineStr">
        <is>
          <t>Activity</t>
        </is>
      </c>
      <c r="B310" s="1" t="inlineStr">
        <is>
          <t>photovoltaic open ground installation, 569 kWp, multi-Si, on open ground</t>
        </is>
      </c>
    </row>
    <row r="311">
      <c r="A311" t="inlineStr">
        <is>
          <t>comment</t>
        </is>
      </c>
      <c r="B311" t="inlineStr">
        <is>
          <t>Photovoltaic installation with a capacity of 569kWp and a life time of 30 years installed in Spain.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569 kWp photovoltaic plant, energy use for the mounting, transport of materials to the place of installation. Disposal of components after end of life.
Location:  Installation in ES
Technology:  Current technology for mounting of panels or laminates, electric installations and other components.
Sampling:  Publication of plant specific (partly aggregated) data and literature information. 
Extrapolations:  none
Uncertainty:  none</t>
        </is>
      </c>
    </row>
    <row r="312">
      <c r="A312" t="inlineStr">
        <is>
          <t>location</t>
        </is>
      </c>
      <c r="B312" t="inlineStr">
        <is>
          <t>ES</t>
        </is>
      </c>
    </row>
    <row r="313">
      <c r="A313" t="inlineStr">
        <is>
          <t>production amount</t>
        </is>
      </c>
      <c r="B313" t="n">
        <v>1</v>
      </c>
    </row>
    <row r="314">
      <c r="A314" t="inlineStr">
        <is>
          <t>reference product</t>
        </is>
      </c>
      <c r="B314" t="inlineStr">
        <is>
          <t>photovoltaic open ground installation, 569 kWp, multi-Si, on open ground</t>
        </is>
      </c>
    </row>
    <row r="315">
      <c r="A315" t="inlineStr">
        <is>
          <t>source</t>
        </is>
      </c>
      <c r="B3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16">
      <c r="A316" t="inlineStr">
        <is>
          <t>type</t>
        </is>
      </c>
      <c r="B316" t="inlineStr">
        <is>
          <t>process</t>
        </is>
      </c>
    </row>
    <row r="317">
      <c r="A317" t="inlineStr">
        <is>
          <t>unit</t>
        </is>
      </c>
      <c r="B317" t="inlineStr">
        <is>
          <t>unit</t>
        </is>
      </c>
    </row>
    <row r="318" ht="16" customHeight="1" s="29">
      <c r="A318" s="1" t="inlineStr">
        <is>
          <t>Exchanges</t>
        </is>
      </c>
    </row>
    <row r="319">
      <c r="A319" s="28" t="inlineStr">
        <is>
          <t>name</t>
        </is>
      </c>
      <c r="B319" s="28" t="inlineStr">
        <is>
          <t>amount</t>
        </is>
      </c>
      <c r="C319" s="28" t="inlineStr">
        <is>
          <t>location</t>
        </is>
      </c>
      <c r="D319" s="28" t="inlineStr">
        <is>
          <t>unit</t>
        </is>
      </c>
      <c r="E319" s="28" t="inlineStr">
        <is>
          <t>categories</t>
        </is>
      </c>
      <c r="F319" s="28" t="inlineStr">
        <is>
          <t>type</t>
        </is>
      </c>
      <c r="G319" s="28" t="inlineStr">
        <is>
          <t>uncertainty type</t>
        </is>
      </c>
      <c r="H319" s="28" t="inlineStr">
        <is>
          <t>loc</t>
        </is>
      </c>
      <c r="I319" s="28" t="inlineStr">
        <is>
          <t>scale</t>
        </is>
      </c>
      <c r="J319" s="28" t="inlineStr">
        <is>
          <t>comment</t>
        </is>
      </c>
      <c r="K319" s="28" t="inlineStr">
        <is>
          <t>negative</t>
        </is>
      </c>
      <c r="L319" s="28" t="inlineStr">
        <is>
          <t>reference product</t>
        </is>
      </c>
      <c r="M319" s="28" t="n"/>
    </row>
    <row r="320">
      <c r="A320" t="inlineStr">
        <is>
          <t>Heat, waste</t>
        </is>
      </c>
      <c r="B320" t="n">
        <v>157.04</v>
      </c>
      <c r="D320" t="inlineStr">
        <is>
          <t>megajoule</t>
        </is>
      </c>
      <c r="E320" t="inlineStr">
        <is>
          <t>air::urban air close to ground</t>
        </is>
      </c>
      <c r="F320" t="inlineStr">
        <is>
          <t>biosphere</t>
        </is>
      </c>
      <c r="G320" t="n">
        <v>2</v>
      </c>
      <c r="H320" t="n">
        <v>5.056500549968206</v>
      </c>
      <c r="I320" t="n">
        <v>0.3609887811139111</v>
      </c>
      <c r="J320" t="inlineStr">
        <is>
          <t>(1,na,na,na,na,na); calculated with electricity use</t>
        </is>
      </c>
    </row>
    <row r="321">
      <c r="A321" t="inlineStr">
        <is>
          <t>photovoltaic open ground installation, 569 kWp, multi-Si, on open ground</t>
        </is>
      </c>
      <c r="B321" t="n">
        <v>1</v>
      </c>
      <c r="C321" t="inlineStr">
        <is>
          <t>ES</t>
        </is>
      </c>
      <c r="D321" t="inlineStr">
        <is>
          <t>unit</t>
        </is>
      </c>
      <c r="E321" t="inlineStr">
        <is>
          <t>Electricity by fuel::Photovoltaic\Infrastructure</t>
        </is>
      </c>
      <c r="F321" t="inlineStr">
        <is>
          <t>production</t>
        </is>
      </c>
      <c r="G321" t="n">
        <v>0</v>
      </c>
      <c r="H321" t="n">
        <v>1</v>
      </c>
      <c r="L321" t="inlineStr">
        <is>
          <t>photovoltaic open ground installation, 569 kWp, multi-Si, on open ground</t>
        </is>
      </c>
    </row>
    <row r="322">
      <c r="A322" t="inlineStr">
        <is>
          <t>diesel, burned in building machine</t>
        </is>
      </c>
      <c r="B322" t="n">
        <v>7659.6</v>
      </c>
      <c r="C322" t="inlineStr">
        <is>
          <t>GLO</t>
        </is>
      </c>
      <c r="D322" t="inlineStr">
        <is>
          <t>megajoule</t>
        </is>
      </c>
      <c r="F322" t="inlineStr">
        <is>
          <t>technosphere</t>
        </is>
      </c>
      <c r="G322" t="n">
        <v>2</v>
      </c>
      <c r="H322" t="n">
        <v>8.943715042050012</v>
      </c>
      <c r="I322" t="n">
        <v>0.6217457749930971</v>
      </c>
      <c r="J322" t="inlineStr">
        <is>
          <t>(3,4,1,1,1,5); Leit-Ramm; Energy use for foundation piling and wheel loader</t>
        </is>
      </c>
      <c r="L322" t="inlineStr">
        <is>
          <t>diesel, burned in building machine</t>
        </is>
      </c>
    </row>
    <row r="323">
      <c r="A323" t="inlineStr">
        <is>
          <t>electric installation, 570 kWp photovoltaic plant, at plant</t>
        </is>
      </c>
      <c r="B323" t="n">
        <v>1</v>
      </c>
      <c r="C323" t="inlineStr">
        <is>
          <t>ES</t>
        </is>
      </c>
      <c r="D323" t="inlineStr">
        <is>
          <t>unit</t>
        </is>
      </c>
      <c r="F323" t="inlineStr">
        <is>
          <t>technosphere</t>
        </is>
      </c>
      <c r="G323" t="n">
        <v>2</v>
      </c>
      <c r="H323" t="n">
        <v>0</v>
      </c>
      <c r="I323" t="n">
        <v>0.7482465767089831</v>
      </c>
      <c r="J323" t="inlineStr">
        <is>
          <t>(3,4,1,1,1,5);</t>
        </is>
      </c>
    </row>
    <row r="324">
      <c r="A324" t="inlineStr">
        <is>
          <t>inverter production, 500kW</t>
        </is>
      </c>
      <c r="B324" t="n">
        <v>3.126</v>
      </c>
      <c r="C324" t="inlineStr">
        <is>
          <t>RER</t>
        </is>
      </c>
      <c r="D324" t="inlineStr">
        <is>
          <t>unit</t>
        </is>
      </c>
      <c r="F324" t="inlineStr">
        <is>
          <t>technosphere</t>
        </is>
      </c>
      <c r="G324" t="n">
        <v>2</v>
      </c>
      <c r="H324" t="n">
        <v>1.139754231999285</v>
      </c>
      <c r="I324" t="n">
        <v>0.7482465767089831</v>
      </c>
      <c r="J324" t="inlineStr">
        <is>
          <t>(2,4,1,1,1,5); 1 replacement in the life time</t>
        </is>
      </c>
      <c r="L324" t="inlineStr">
        <is>
          <t>inverter, 500kW</t>
        </is>
      </c>
    </row>
    <row r="325">
      <c r="A325" t="inlineStr">
        <is>
          <t>market for electricity, low voltage</t>
        </is>
      </c>
      <c r="B325" t="n">
        <v>43.623</v>
      </c>
      <c r="C325" t="inlineStr">
        <is>
          <t>ES</t>
        </is>
      </c>
      <c r="D325" t="inlineStr">
        <is>
          <t>kilowatt hour</t>
        </is>
      </c>
      <c r="F325" t="inlineStr">
        <is>
          <t>technosphere</t>
        </is>
      </c>
      <c r="G325" t="n">
        <v>2</v>
      </c>
      <c r="H325" t="n">
        <v>3.775584534199458</v>
      </c>
      <c r="I325" t="n">
        <v>0.5093333992455108</v>
      </c>
      <c r="J325" t="inlineStr">
        <is>
          <t>(3,4,3,1,1,5); scaled from a 3kWp plant over capacity</t>
        </is>
      </c>
      <c r="L325" t="inlineStr">
        <is>
          <t>electricity, low voltage</t>
        </is>
      </c>
    </row>
    <row r="326">
      <c r="A326" t="inlineStr">
        <is>
          <t>open ground construction, on ground</t>
        </is>
      </c>
      <c r="B326" t="n">
        <v>3161.1</v>
      </c>
      <c r="C326" t="inlineStr">
        <is>
          <t>RER</t>
        </is>
      </c>
      <c r="D326" t="inlineStr">
        <is>
          <t>square meter</t>
        </is>
      </c>
      <c r="F326" t="inlineStr">
        <is>
          <t>technosphere</t>
        </is>
      </c>
      <c r="G326" t="n">
        <v>2</v>
      </c>
      <c r="H326" t="n">
        <v>8.058675347273592</v>
      </c>
      <c r="I326" t="n">
        <v>0.7482465767089831</v>
      </c>
      <c r="J326" t="inlineStr">
        <is>
          <t>(3,4,1,1,1,5); calculation with maximum power output and module efficiency</t>
        </is>
      </c>
    </row>
    <row r="327">
      <c r="A327" t="inlineStr">
        <is>
          <t>photovoltaic panel, multi-Si, at regional storage</t>
        </is>
      </c>
      <c r="B327" t="n">
        <v>3255.9</v>
      </c>
      <c r="C327" t="inlineStr">
        <is>
          <t>RER</t>
        </is>
      </c>
      <c r="D327" t="inlineStr">
        <is>
          <t>square meter</t>
        </is>
      </c>
      <c r="F327" t="inlineStr">
        <is>
          <t>technosphere</t>
        </is>
      </c>
      <c r="G327" t="n">
        <v>2</v>
      </c>
      <c r="H327" t="n">
        <v>8.08822401412008</v>
      </c>
      <c r="I327" t="n">
        <v>0.7482465767089831</v>
      </c>
      <c r="J327" t="inlineStr">
        <is>
          <t>(3,4,1,1,1,5); calculation with maximum power output and module efficiency; 2% of modules replaced in the life time, 1% rejects</t>
        </is>
      </c>
    </row>
    <row r="328">
      <c r="A328" t="inlineStr">
        <is>
          <t>transport, freight, lorry 7.5-16 metric ton, EURO4</t>
        </is>
      </c>
      <c r="B328" t="n">
        <v>9032.700000000001</v>
      </c>
      <c r="C328" t="inlineStr">
        <is>
          <t>RER</t>
        </is>
      </c>
      <c r="D328" t="inlineStr">
        <is>
          <t>ton kilometer</t>
        </is>
      </c>
      <c r="F328" t="inlineStr">
        <is>
          <t>technosphere</t>
        </is>
      </c>
      <c r="G328" t="n">
        <v>2</v>
      </c>
      <c r="H328" t="n">
        <v>9.108606605040706</v>
      </c>
      <c r="I328" t="n">
        <v>0.5470175814624982</v>
      </c>
      <c r="J328" t="inlineStr">
        <is>
          <t>(4,5,na,na,na,na); 100km for transport of modules, substructure, electric installation and inverters to the place of installation</t>
        </is>
      </c>
      <c r="L328" t="inlineStr">
        <is>
          <t>transport, freight, lorry 7.5-16 metric ton, EURO4</t>
        </is>
      </c>
    </row>
    <row r="329">
      <c r="A329" t="inlineStr">
        <is>
          <t>treatment, c-Si PV module</t>
        </is>
      </c>
      <c r="B329" t="n">
        <v>42962</v>
      </c>
      <c r="C329" t="inlineStr">
        <is>
          <t>RER</t>
        </is>
      </c>
      <c r="D329" t="inlineStr">
        <is>
          <t>kilogram</t>
        </is>
      </c>
      <c r="F329" t="inlineStr">
        <is>
          <t>technosphere</t>
        </is>
      </c>
      <c r="G329" t="n">
        <v>2</v>
      </c>
      <c r="H329" t="n">
        <v>10.66807128303392</v>
      </c>
      <c r="I329" t="n">
        <v>0.5086468837452607</v>
      </c>
      <c r="J329" t="inlineStr">
        <is>
          <t>(3,4,1,1,1,5); recycling of PV modules at the end of life</t>
        </is>
      </c>
    </row>
    <row r="330"/>
    <row r="331" ht="16" customHeight="1" s="29">
      <c r="A331" s="1" t="inlineStr">
        <is>
          <t>Activity</t>
        </is>
      </c>
      <c r="B331" s="1" t="inlineStr">
        <is>
          <t>photovoltaic open ground installation, 570 kWp, CIS, on open ground</t>
        </is>
      </c>
    </row>
    <row r="332">
      <c r="A332" t="inlineStr">
        <is>
          <t>comment</t>
        </is>
      </c>
      <c r="B332" t="inlineStr">
        <is>
          <t>Photovoltaic installation with a capacity of 570kWp and a life time of 30 years installed in Europe.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is>
      </c>
    </row>
    <row r="333">
      <c r="A333" t="inlineStr">
        <is>
          <t>location</t>
        </is>
      </c>
      <c r="B333" t="inlineStr">
        <is>
          <t>RER</t>
        </is>
      </c>
    </row>
    <row r="334">
      <c r="A334" t="inlineStr">
        <is>
          <t>production amount</t>
        </is>
      </c>
      <c r="B334" t="n">
        <v>1</v>
      </c>
    </row>
    <row r="335">
      <c r="A335" t="inlineStr">
        <is>
          <t>reference product</t>
        </is>
      </c>
      <c r="B335" t="inlineStr">
        <is>
          <t>photovoltaic open ground installation, 570 kWp, CIS, on open ground</t>
        </is>
      </c>
    </row>
    <row r="336">
      <c r="A336" t="inlineStr">
        <is>
          <t>source</t>
        </is>
      </c>
      <c r="B3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37">
      <c r="A337" t="inlineStr">
        <is>
          <t>type</t>
        </is>
      </c>
      <c r="B337" t="inlineStr">
        <is>
          <t>process</t>
        </is>
      </c>
    </row>
    <row r="338">
      <c r="A338" t="inlineStr">
        <is>
          <t>unit</t>
        </is>
      </c>
      <c r="B338" t="inlineStr">
        <is>
          <t>unit</t>
        </is>
      </c>
    </row>
    <row r="339" ht="16" customHeight="1" s="29">
      <c r="A339" s="1" t="inlineStr">
        <is>
          <t>Exchanges</t>
        </is>
      </c>
    </row>
    <row r="340">
      <c r="A340" s="28" t="inlineStr">
        <is>
          <t>name</t>
        </is>
      </c>
      <c r="B340" s="28" t="inlineStr">
        <is>
          <t>amount</t>
        </is>
      </c>
      <c r="C340" s="28" t="inlineStr">
        <is>
          <t>location</t>
        </is>
      </c>
      <c r="D340" s="28" t="inlineStr">
        <is>
          <t>unit</t>
        </is>
      </c>
      <c r="E340" s="28" t="inlineStr">
        <is>
          <t>categories</t>
        </is>
      </c>
      <c r="F340" s="28" t="inlineStr">
        <is>
          <t>type</t>
        </is>
      </c>
      <c r="G340" s="28" t="inlineStr">
        <is>
          <t>uncertainty type</t>
        </is>
      </c>
      <c r="H340" s="28" t="inlineStr">
        <is>
          <t>loc</t>
        </is>
      </c>
      <c r="I340" s="28" t="inlineStr">
        <is>
          <t>scale</t>
        </is>
      </c>
      <c r="J340" s="28" t="inlineStr">
        <is>
          <t>comment</t>
        </is>
      </c>
      <c r="K340" s="28" t="inlineStr">
        <is>
          <t>negative</t>
        </is>
      </c>
      <c r="L340" s="28" t="inlineStr">
        <is>
          <t>reference product</t>
        </is>
      </c>
      <c r="M340" s="28" t="n"/>
    </row>
    <row r="341">
      <c r="A341" t="inlineStr">
        <is>
          <t>Heat, waste</t>
        </is>
      </c>
      <c r="B341" t="n">
        <v>129.72</v>
      </c>
      <c r="D341" t="inlineStr">
        <is>
          <t>megajoule</t>
        </is>
      </c>
      <c r="E341" t="inlineStr">
        <is>
          <t>air::urban air close to ground</t>
        </is>
      </c>
      <c r="F341" t="inlineStr">
        <is>
          <t>biosphere</t>
        </is>
      </c>
      <c r="G341" t="n">
        <v>2</v>
      </c>
      <c r="H341" t="n">
        <v>4.865378281439117</v>
      </c>
      <c r="I341" t="n">
        <v>0.03448310223236131</v>
      </c>
      <c r="J341" t="inlineStr">
        <is>
          <t>(1,1,1,1,1,3,BU:1.05); calculated with electricty use</t>
        </is>
      </c>
    </row>
    <row r="342">
      <c r="A342" t="inlineStr">
        <is>
          <t>photovoltaic open ground installation, 570 kWp, CIS, on open ground</t>
        </is>
      </c>
      <c r="B342" t="n">
        <v>1</v>
      </c>
      <c r="C342" t="inlineStr">
        <is>
          <t>RER</t>
        </is>
      </c>
      <c r="D342" t="inlineStr">
        <is>
          <t>unit</t>
        </is>
      </c>
      <c r="E342" t="inlineStr">
        <is>
          <t>Chemicals::Processing</t>
        </is>
      </c>
      <c r="F342" t="inlineStr">
        <is>
          <t>production</t>
        </is>
      </c>
      <c r="G342" t="n">
        <v>0</v>
      </c>
      <c r="H342" t="n">
        <v>1</v>
      </c>
      <c r="L342" t="inlineStr">
        <is>
          <t>photovoltaic open ground installation, 570 kWp, CIS, on open ground</t>
        </is>
      </c>
    </row>
    <row r="343">
      <c r="A343" t="inlineStr">
        <is>
          <t>diesel, burned in building machine</t>
        </is>
      </c>
      <c r="B343" t="n">
        <v>7673.1</v>
      </c>
      <c r="C343" t="inlineStr">
        <is>
          <t>GLO</t>
        </is>
      </c>
      <c r="D343" t="inlineStr">
        <is>
          <t>megajoule</t>
        </is>
      </c>
      <c r="F343" t="inlineStr">
        <is>
          <t>technosphere</t>
        </is>
      </c>
      <c r="G343" t="n">
        <v>2</v>
      </c>
      <c r="H343" t="n">
        <v>8.945475984804848</v>
      </c>
      <c r="I343" t="n">
        <v>0.3474228685977633</v>
      </c>
      <c r="J343" t="inlineStr">
        <is>
          <t>(1,1,1,1,1,3,BU:2);  Energy use for foundation piling and wheel loader</t>
        </is>
      </c>
      <c r="L343" t="inlineStr">
        <is>
          <t>diesel, burned in building machine</t>
        </is>
      </c>
    </row>
    <row r="344">
      <c r="A344" t="inlineStr">
        <is>
          <t>electric installation, 570 kWp photovoltaic plant, at plant</t>
        </is>
      </c>
      <c r="B344" t="n">
        <v>1</v>
      </c>
      <c r="C344" t="inlineStr">
        <is>
          <t>ES</t>
        </is>
      </c>
      <c r="D344" t="inlineStr">
        <is>
          <t>unit</t>
        </is>
      </c>
      <c r="F344" t="inlineStr">
        <is>
          <t>technosphere</t>
        </is>
      </c>
      <c r="G344" t="n">
        <v>2</v>
      </c>
      <c r="H344" t="n">
        <v>0</v>
      </c>
      <c r="I344" t="n">
        <v>0.5498558420557053</v>
      </c>
      <c r="J344" t="inlineStr">
        <is>
          <t>(1,1,1,1,1,3,BU:3); Literature</t>
        </is>
      </c>
    </row>
    <row r="345">
      <c r="A345" t="inlineStr">
        <is>
          <t>inverter production, 500kW</t>
        </is>
      </c>
      <c r="B345" t="n">
        <v>2.28</v>
      </c>
      <c r="C345" t="inlineStr">
        <is>
          <t>RER</t>
        </is>
      </c>
      <c r="D345" t="inlineStr">
        <is>
          <t>unit</t>
        </is>
      </c>
      <c r="F345" t="inlineStr">
        <is>
          <t>technosphere</t>
        </is>
      </c>
      <c r="G345" t="n">
        <v>2</v>
      </c>
      <c r="H345" t="n">
        <v>0.8241754429663494</v>
      </c>
      <c r="I345" t="n">
        <v>0.5498558420557053</v>
      </c>
      <c r="J345" t="inlineStr">
        <is>
          <t>(1,1,1,1,1,3,BU:3); 1 replacement during the lifetime of the PV system; demand scaled linearly by power output</t>
        </is>
      </c>
      <c r="L345" t="inlineStr">
        <is>
          <t>inverter, 500kW</t>
        </is>
      </c>
    </row>
    <row r="346">
      <c r="A346" t="inlineStr">
        <is>
          <t>market for electricity, low voltage</t>
        </is>
      </c>
      <c r="B346" t="n">
        <v>36.033</v>
      </c>
      <c r="C346" t="inlineStr">
        <is>
          <t>DE</t>
        </is>
      </c>
      <c r="D346" t="inlineStr">
        <is>
          <t>kilowatt hour</t>
        </is>
      </c>
      <c r="F346" t="inlineStr">
        <is>
          <t>technosphere</t>
        </is>
      </c>
      <c r="G346" t="n">
        <v>2</v>
      </c>
      <c r="H346" t="n">
        <v>3.584435185240463</v>
      </c>
      <c r="I346" t="n">
        <v>0.03448310223236131</v>
      </c>
      <c r="J346" t="inlineStr">
        <is>
          <t>(1,1,1,1,1,3,BU:1.05); Energy use for erection of plant</t>
        </is>
      </c>
      <c r="L346" t="inlineStr">
        <is>
          <t>electricity, low voltage</t>
        </is>
      </c>
    </row>
    <row r="347">
      <c r="A347" t="inlineStr">
        <is>
          <t>open ground construction, on ground</t>
        </is>
      </c>
      <c r="B347" t="n">
        <v>3562.5</v>
      </c>
      <c r="C347" t="inlineStr">
        <is>
          <t>RER</t>
        </is>
      </c>
      <c r="D347" t="inlineStr">
        <is>
          <t>square meter</t>
        </is>
      </c>
      <c r="F347" t="inlineStr">
        <is>
          <t>technosphere</t>
        </is>
      </c>
      <c r="G347" t="n">
        <v>2</v>
      </c>
      <c r="H347" t="n">
        <v>8.178217824576906</v>
      </c>
      <c r="I347" t="n">
        <v>0.5498558420557053</v>
      </c>
      <c r="J347" t="inlineStr">
        <is>
          <t>(1,1,1,1,1,3,BU:3); panel demand based on yield and efficiency</t>
        </is>
      </c>
    </row>
    <row r="348">
      <c r="A348" t="inlineStr">
        <is>
          <t>photovoltaic panel, CIS, at regional storage</t>
        </is>
      </c>
      <c r="B348" t="n">
        <v>3669.4</v>
      </c>
      <c r="C348" t="inlineStr">
        <is>
          <t>RER</t>
        </is>
      </c>
      <c r="D348" t="inlineStr">
        <is>
          <t>square meter</t>
        </is>
      </c>
      <c r="F348" t="inlineStr">
        <is>
          <t>technosphere</t>
        </is>
      </c>
      <c r="G348" t="n">
        <v>2</v>
      </c>
      <c r="H348" t="n">
        <v>8.207783439944619</v>
      </c>
      <c r="I348" t="n">
        <v>0.5519988804722238</v>
      </c>
      <c r="J348" t="inlineStr">
        <is>
          <t>(1,4,1,3,1,3,BU:3); panel demand based on yield and efficiency. 1% rejects and 2% replacement considered</t>
        </is>
      </c>
    </row>
    <row r="349">
      <c r="A349" t="inlineStr">
        <is>
          <t>transport, freight, lorry 7.5-16 metric ton, EURO4</t>
        </is>
      </c>
      <c r="B349" t="n">
        <v>10830</v>
      </c>
      <c r="C349" t="inlineStr">
        <is>
          <t>RER</t>
        </is>
      </c>
      <c r="D349" t="inlineStr">
        <is>
          <t>ton kilometer</t>
        </is>
      </c>
      <c r="F349" t="inlineStr">
        <is>
          <t>technosphere</t>
        </is>
      </c>
      <c r="G349" t="n">
        <v>2</v>
      </c>
      <c r="H349" t="n">
        <v>9.290075339995036</v>
      </c>
      <c r="I349" t="n">
        <v>0.3697767766870506</v>
      </c>
      <c r="J349" t="inlineStr">
        <is>
          <t>(4,5,na,na,na,na,BU:2); transport panel, electrical installation and mounting structure, 100km to construction place</t>
        </is>
      </c>
      <c r="L349" t="inlineStr">
        <is>
          <t>transport, freight, lorry 7.5-16 metric ton, EURO4</t>
        </is>
      </c>
    </row>
    <row r="350">
      <c r="A350" t="inlineStr">
        <is>
          <t>treatment, c-Si PV module</t>
        </is>
      </c>
      <c r="B350" t="n">
        <v>62656</v>
      </c>
      <c r="C350" t="inlineStr">
        <is>
          <t>RER</t>
        </is>
      </c>
      <c r="D350" t="inlineStr">
        <is>
          <t>kilogram</t>
        </is>
      </c>
      <c r="F350" t="inlineStr">
        <is>
          <t>technosphere</t>
        </is>
      </c>
      <c r="G350" t="n">
        <v>2</v>
      </c>
      <c r="H350" t="n">
        <v>11.04541472589018</v>
      </c>
      <c r="I350" t="n">
        <v>0.1312205922929929</v>
      </c>
      <c r="J350" t="inlineStr">
        <is>
          <t>(4,5,na,na,na,na,BU:1.05); recycling of PV modules at the end of life</t>
        </is>
      </c>
    </row>
    <row r="351"/>
    <row r="352" ht="16" customHeight="1" s="29">
      <c r="A352" s="1" t="inlineStr">
        <is>
          <t>Activity</t>
        </is>
      </c>
      <c r="B352" s="1" t="inlineStr">
        <is>
          <t>photovoltaic open ground installation, 570 kWp, CdTe, on open ground</t>
        </is>
      </c>
    </row>
    <row r="353">
      <c r="A353" t="inlineStr">
        <is>
          <t>comment</t>
        </is>
      </c>
      <c r="B353" t="inlineStr">
        <is>
          <t>Photovoltaic installation with a capacity of 570kWp and a life time of 30 years installed in Europe.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354">
      <c r="A354" t="inlineStr">
        <is>
          <t>location</t>
        </is>
      </c>
      <c r="B354" t="inlineStr">
        <is>
          <t>RER</t>
        </is>
      </c>
    </row>
    <row r="355">
      <c r="A355" t="inlineStr">
        <is>
          <t>production amount</t>
        </is>
      </c>
      <c r="B355" t="n">
        <v>1</v>
      </c>
    </row>
    <row r="356">
      <c r="A356" t="inlineStr">
        <is>
          <t>reference product</t>
        </is>
      </c>
      <c r="B356" t="inlineStr">
        <is>
          <t>photovoltaic open ground installation, 570 kWp, CdTe, on open ground</t>
        </is>
      </c>
    </row>
    <row r="357">
      <c r="A357" t="inlineStr">
        <is>
          <t>source</t>
        </is>
      </c>
      <c r="B3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58">
      <c r="A358" t="inlineStr">
        <is>
          <t>type</t>
        </is>
      </c>
      <c r="B358" t="inlineStr">
        <is>
          <t>process</t>
        </is>
      </c>
    </row>
    <row r="359">
      <c r="A359" t="inlineStr">
        <is>
          <t>unit</t>
        </is>
      </c>
      <c r="B359" t="inlineStr">
        <is>
          <t>unit</t>
        </is>
      </c>
    </row>
    <row r="360" ht="16" customHeight="1" s="29">
      <c r="A360" s="1" t="inlineStr">
        <is>
          <t>Exchanges</t>
        </is>
      </c>
    </row>
    <row r="361">
      <c r="A361" s="28" t="inlineStr">
        <is>
          <t>name</t>
        </is>
      </c>
      <c r="B361" s="28" t="inlineStr">
        <is>
          <t>amount</t>
        </is>
      </c>
      <c r="C361" s="28" t="inlineStr">
        <is>
          <t>location</t>
        </is>
      </c>
      <c r="D361" s="28" t="inlineStr">
        <is>
          <t>unit</t>
        </is>
      </c>
      <c r="E361" s="28" t="inlineStr">
        <is>
          <t>categories</t>
        </is>
      </c>
      <c r="F361" s="28" t="inlineStr">
        <is>
          <t>type</t>
        </is>
      </c>
      <c r="G361" s="28" t="inlineStr">
        <is>
          <t>uncertainty type</t>
        </is>
      </c>
      <c r="H361" s="28" t="inlineStr">
        <is>
          <t>loc</t>
        </is>
      </c>
      <c r="I361" s="28" t="inlineStr">
        <is>
          <t>scale</t>
        </is>
      </c>
      <c r="J361" s="28" t="inlineStr">
        <is>
          <t>comment</t>
        </is>
      </c>
      <c r="K361" s="28" t="inlineStr">
        <is>
          <t>negative</t>
        </is>
      </c>
      <c r="L361" s="28" t="inlineStr">
        <is>
          <t>reference product</t>
        </is>
      </c>
      <c r="M361" s="28" t="n"/>
    </row>
    <row r="362">
      <c r="A362" t="inlineStr">
        <is>
          <t>Heat, waste</t>
        </is>
      </c>
      <c r="B362" t="n">
        <v>129.72</v>
      </c>
      <c r="D362" t="inlineStr">
        <is>
          <t>megajoule</t>
        </is>
      </c>
      <c r="E362" t="inlineStr">
        <is>
          <t>air::urban air close to ground</t>
        </is>
      </c>
      <c r="F362" t="inlineStr">
        <is>
          <t>biosphere</t>
        </is>
      </c>
      <c r="G362" t="n">
        <v>2</v>
      </c>
      <c r="H362" t="n">
        <v>4.865378281439117</v>
      </c>
      <c r="I362" t="n">
        <v>0.03448310223236131</v>
      </c>
      <c r="J362" t="inlineStr">
        <is>
          <t>(1,1,1,1,1,3,BU:1.05); calculated with electricty use</t>
        </is>
      </c>
    </row>
    <row r="363">
      <c r="A363" t="inlineStr">
        <is>
          <t>photovoltaic open ground installation, 570 kWp, CdTe, on open ground</t>
        </is>
      </c>
      <c r="B363" t="n">
        <v>1</v>
      </c>
      <c r="C363" t="inlineStr">
        <is>
          <t>RER</t>
        </is>
      </c>
      <c r="D363" t="inlineStr">
        <is>
          <t>unit</t>
        </is>
      </c>
      <c r="E363" t="inlineStr">
        <is>
          <t>Chemicals::Processing</t>
        </is>
      </c>
      <c r="F363" t="inlineStr">
        <is>
          <t>production</t>
        </is>
      </c>
      <c r="G363" t="n">
        <v>0</v>
      </c>
      <c r="H363" t="n">
        <v>1</v>
      </c>
      <c r="L363" t="inlineStr">
        <is>
          <t>photovoltaic open ground installation, 570 kWp, CdTe, on open ground</t>
        </is>
      </c>
    </row>
    <row r="364">
      <c r="A364" t="inlineStr">
        <is>
          <t>diesel, burned in building machine</t>
        </is>
      </c>
      <c r="B364" t="n">
        <v>7673.1</v>
      </c>
      <c r="C364" t="inlineStr">
        <is>
          <t>GLO</t>
        </is>
      </c>
      <c r="D364" t="inlineStr">
        <is>
          <t>megajoule</t>
        </is>
      </c>
      <c r="F364" t="inlineStr">
        <is>
          <t>technosphere</t>
        </is>
      </c>
      <c r="G364" t="n">
        <v>2</v>
      </c>
      <c r="H364" t="n">
        <v>8.945475984804848</v>
      </c>
      <c r="I364" t="n">
        <v>0.3474228685977633</v>
      </c>
      <c r="J364" t="inlineStr">
        <is>
          <t>(1,1,1,1,1,3,BU:2);  Energy use for foundation piling and wheel loader</t>
        </is>
      </c>
      <c r="L364" t="inlineStr">
        <is>
          <t>diesel, burned in building machine</t>
        </is>
      </c>
    </row>
    <row r="365">
      <c r="A365" t="inlineStr">
        <is>
          <t>electric installation, 570 kWp photovoltaic plant, at plant</t>
        </is>
      </c>
      <c r="B365" t="n">
        <v>1</v>
      </c>
      <c r="C365" t="inlineStr">
        <is>
          <t>ES</t>
        </is>
      </c>
      <c r="D365" t="inlineStr">
        <is>
          <t>unit</t>
        </is>
      </c>
      <c r="F365" t="inlineStr">
        <is>
          <t>technosphere</t>
        </is>
      </c>
      <c r="G365" t="n">
        <v>2</v>
      </c>
      <c r="H365" t="n">
        <v>0</v>
      </c>
      <c r="I365" t="n">
        <v>0.5498558420557053</v>
      </c>
      <c r="J365" t="inlineStr">
        <is>
          <t>(1,1,1,1,1,3,BU:3); Literature</t>
        </is>
      </c>
    </row>
    <row r="366">
      <c r="A366" t="inlineStr">
        <is>
          <t>inverter production, 500kW</t>
        </is>
      </c>
      <c r="B366" t="n">
        <v>2.28</v>
      </c>
      <c r="C366" t="inlineStr">
        <is>
          <t>RER</t>
        </is>
      </c>
      <c r="D366" t="inlineStr">
        <is>
          <t>unit</t>
        </is>
      </c>
      <c r="F366" t="inlineStr">
        <is>
          <t>technosphere</t>
        </is>
      </c>
      <c r="G366" t="n">
        <v>2</v>
      </c>
      <c r="H366" t="n">
        <v>0.8241754429663494</v>
      </c>
      <c r="I366" t="n">
        <v>0.5498558420557053</v>
      </c>
      <c r="J366" t="inlineStr">
        <is>
          <t>(1,1,1,1,1,3,BU:3); 1 replacement during the lifetime of the PV system; demand scaled linearly by power output</t>
        </is>
      </c>
      <c r="L366" t="inlineStr">
        <is>
          <t>inverter, 500kW</t>
        </is>
      </c>
    </row>
    <row r="367">
      <c r="A367" t="inlineStr">
        <is>
          <t>market for electricity, low voltage</t>
        </is>
      </c>
      <c r="B367" t="n">
        <v>36.033</v>
      </c>
      <c r="C367" t="inlineStr">
        <is>
          <t>DE</t>
        </is>
      </c>
      <c r="D367" t="inlineStr">
        <is>
          <t>kilowatt hour</t>
        </is>
      </c>
      <c r="F367" t="inlineStr">
        <is>
          <t>technosphere</t>
        </is>
      </c>
      <c r="G367" t="n">
        <v>2</v>
      </c>
      <c r="H367" t="n">
        <v>3.584435185240463</v>
      </c>
      <c r="I367" t="n">
        <v>0.03448310223236131</v>
      </c>
      <c r="J367" t="inlineStr">
        <is>
          <t>(1,1,1,1,1,3,BU:1.05); Energy use for erection of plant</t>
        </is>
      </c>
      <c r="L367" t="inlineStr">
        <is>
          <t>electricity, low voltage</t>
        </is>
      </c>
    </row>
    <row r="368">
      <c r="A368" t="inlineStr">
        <is>
          <t>market for photovoltaic laminate, CdTe</t>
        </is>
      </c>
      <c r="B368" t="n">
        <v>3198.3</v>
      </c>
      <c r="C368" t="inlineStr">
        <is>
          <t>RER</t>
        </is>
      </c>
      <c r="D368" t="inlineStr">
        <is>
          <t>square meter</t>
        </is>
      </c>
      <c r="F368" t="inlineStr">
        <is>
          <t>technosphere</t>
        </is>
      </c>
      <c r="G368" t="n">
        <v>2</v>
      </c>
      <c r="H368" t="n">
        <v>8.070374697624539</v>
      </c>
      <c r="I368" t="n">
        <v>0.5519988804722238</v>
      </c>
      <c r="J368" t="inlineStr">
        <is>
          <t>(1,4,1,3,1,3,BU:3); panel demand based on yield and efficiency. 1% rejects considered</t>
        </is>
      </c>
      <c r="L368" t="inlineStr">
        <is>
          <t>photovoltaic laminate, CdTe</t>
        </is>
      </c>
    </row>
    <row r="369">
      <c r="A369" t="inlineStr">
        <is>
          <t>open ground construction, on ground</t>
        </is>
      </c>
      <c r="B369" t="n">
        <v>3166.7</v>
      </c>
      <c r="C369" t="inlineStr">
        <is>
          <t>RER</t>
        </is>
      </c>
      <c r="D369" t="inlineStr">
        <is>
          <t>square meter</t>
        </is>
      </c>
      <c r="F369" t="inlineStr">
        <is>
          <t>technosphere</t>
        </is>
      </c>
      <c r="G369" t="n">
        <v>2</v>
      </c>
      <c r="H369" t="n">
        <v>8.06044531518091</v>
      </c>
      <c r="I369" t="n">
        <v>0.5498558420557053</v>
      </c>
      <c r="J369" t="inlineStr">
        <is>
          <t>(1,1,1,1,1,3,BU:3); panel demand based on yield and efficiency</t>
        </is>
      </c>
    </row>
    <row r="370">
      <c r="A370" t="inlineStr">
        <is>
          <t>transport, freight, lorry 7.5-16 metric ton, EURO4</t>
        </is>
      </c>
      <c r="B370" t="n">
        <v>9387.6</v>
      </c>
      <c r="C370" t="inlineStr">
        <is>
          <t>RER</t>
        </is>
      </c>
      <c r="D370" t="inlineStr">
        <is>
          <t>ton kilometer</t>
        </is>
      </c>
      <c r="F370" t="inlineStr">
        <is>
          <t>technosphere</t>
        </is>
      </c>
      <c r="G370" t="n">
        <v>2</v>
      </c>
      <c r="H370" t="n">
        <v>9.147144948479035</v>
      </c>
      <c r="I370" t="n">
        <v>0.3697767766870506</v>
      </c>
      <c r="J370" t="inlineStr">
        <is>
          <t>(4,5,na,na,na,na,BU:2); transport panel, electrical installation and mounting structure, 100km to construction place</t>
        </is>
      </c>
      <c r="L370" t="inlineStr">
        <is>
          <t>transport, freight, lorry 7.5-16 metric ton, EURO4</t>
        </is>
      </c>
    </row>
    <row r="371">
      <c r="A371" t="inlineStr">
        <is>
          <t>treatment, c-Si PV module</t>
        </is>
      </c>
      <c r="B371" t="n">
        <v>51205</v>
      </c>
      <c r="C371" t="inlineStr">
        <is>
          <t>RER</t>
        </is>
      </c>
      <c r="D371" t="inlineStr">
        <is>
          <t>kilogram</t>
        </is>
      </c>
      <c r="F371" t="inlineStr">
        <is>
          <t>technosphere</t>
        </is>
      </c>
      <c r="G371" t="n">
        <v>2</v>
      </c>
      <c r="H371" t="n">
        <v>10.84359246250954</v>
      </c>
      <c r="I371" t="n">
        <v>0.1312205922929929</v>
      </c>
      <c r="J371" t="inlineStr">
        <is>
          <t>(4,5,na,na,na,na,BU:1.05); recycling of PV modules at the end of life</t>
        </is>
      </c>
    </row>
    <row r="372"/>
    <row r="373" ht="16" customHeight="1" s="29">
      <c r="A373" s="1" t="inlineStr">
        <is>
          <t>Activity</t>
        </is>
      </c>
      <c r="B373" s="1" t="inlineStr">
        <is>
          <t>photovoltaic open ground installation, 570 kWp, micro-Si, on open ground</t>
        </is>
      </c>
    </row>
    <row r="374">
      <c r="A374" t="inlineStr">
        <is>
          <t>comment</t>
        </is>
      </c>
      <c r="B374" t="inlineStr">
        <is>
          <t>Photovoltaic installation with a capacity of 570kWp and a life time of 30 years installed in Europe. The efficiency of micro-Si PV modules is 10.0% (manufacturer data 2011).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Module efficiency in 2011.
Production volume:  Total installed capacity in 2018: 120 GWp in Europe.
Sampling:  Data provided by Oerlikon Solar
Extrapolations:  Estimations for lifetime of PV modules (30a) and inverters (15a) as well as for transport distances.
Uncertainty:  None</t>
        </is>
      </c>
    </row>
    <row r="375">
      <c r="A375" t="inlineStr">
        <is>
          <t>location</t>
        </is>
      </c>
      <c r="B375" t="inlineStr">
        <is>
          <t>RER</t>
        </is>
      </c>
    </row>
    <row r="376">
      <c r="A376" t="inlineStr">
        <is>
          <t>production amount</t>
        </is>
      </c>
      <c r="B376" t="n">
        <v>1</v>
      </c>
    </row>
    <row r="377">
      <c r="A377" t="inlineStr">
        <is>
          <t>reference product</t>
        </is>
      </c>
      <c r="B377" t="inlineStr">
        <is>
          <t>photovoltaic open ground installation, 570 kWp, micro-Si, on open ground</t>
        </is>
      </c>
    </row>
    <row r="378">
      <c r="A378" t="inlineStr">
        <is>
          <t>source</t>
        </is>
      </c>
      <c r="B37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9">
      <c r="A379" t="inlineStr">
        <is>
          <t>type</t>
        </is>
      </c>
      <c r="B379" t="inlineStr">
        <is>
          <t>process</t>
        </is>
      </c>
    </row>
    <row r="380">
      <c r="A380" t="inlineStr">
        <is>
          <t>unit</t>
        </is>
      </c>
      <c r="B380" t="inlineStr">
        <is>
          <t>unit</t>
        </is>
      </c>
    </row>
    <row r="381" ht="16" customHeight="1" s="29">
      <c r="A381" s="1" t="inlineStr">
        <is>
          <t>Exchanges</t>
        </is>
      </c>
    </row>
    <row r="382">
      <c r="A382" s="28" t="inlineStr">
        <is>
          <t>name</t>
        </is>
      </c>
      <c r="B382" s="28" t="inlineStr">
        <is>
          <t>amount</t>
        </is>
      </c>
      <c r="C382" s="28" t="inlineStr">
        <is>
          <t>location</t>
        </is>
      </c>
      <c r="D382" s="28" t="inlineStr">
        <is>
          <t>unit</t>
        </is>
      </c>
      <c r="E382" s="28" t="inlineStr">
        <is>
          <t>categories</t>
        </is>
      </c>
      <c r="F382" s="28" t="inlineStr">
        <is>
          <t>type</t>
        </is>
      </c>
      <c r="G382" s="28" t="inlineStr">
        <is>
          <t>uncertainty type</t>
        </is>
      </c>
      <c r="H382" s="28" t="inlineStr">
        <is>
          <t>loc</t>
        </is>
      </c>
      <c r="I382" s="28" t="inlineStr">
        <is>
          <t>scale</t>
        </is>
      </c>
      <c r="J382" s="28" t="inlineStr">
        <is>
          <t>comment</t>
        </is>
      </c>
      <c r="K382" s="28" t="inlineStr">
        <is>
          <t>negative</t>
        </is>
      </c>
      <c r="L382" s="28" t="inlineStr">
        <is>
          <t>reference product</t>
        </is>
      </c>
      <c r="M382" s="28" t="n"/>
    </row>
    <row r="383">
      <c r="A383" t="inlineStr">
        <is>
          <t>Heat, waste</t>
        </is>
      </c>
      <c r="B383" t="n">
        <v>129.72</v>
      </c>
      <c r="D383" t="inlineStr">
        <is>
          <t>megajoule</t>
        </is>
      </c>
      <c r="E383" t="inlineStr">
        <is>
          <t>air::urban air close to ground</t>
        </is>
      </c>
      <c r="F383" t="inlineStr">
        <is>
          <t>biosphere</t>
        </is>
      </c>
      <c r="G383" t="n">
        <v>2</v>
      </c>
      <c r="H383" t="n">
        <v>4.865378281439117</v>
      </c>
      <c r="I383" t="n">
        <v>0.07317444816756859</v>
      </c>
      <c r="J383" t="inlineStr">
        <is>
          <t>(3,4,2,1,1,1,BU:1.05); calculated with electricty use</t>
        </is>
      </c>
    </row>
    <row r="384">
      <c r="A384" t="inlineStr">
        <is>
          <t>photovoltaic open ground installation, 570 kWp, micro-Si, on open ground</t>
        </is>
      </c>
      <c r="B384" t="n">
        <v>1</v>
      </c>
      <c r="C384" t="inlineStr">
        <is>
          <t>RER</t>
        </is>
      </c>
      <c r="D384" t="inlineStr">
        <is>
          <t>unit</t>
        </is>
      </c>
      <c r="E384" t="inlineStr">
        <is>
          <t>Chemicals::Processing</t>
        </is>
      </c>
      <c r="F384" t="inlineStr">
        <is>
          <t>production</t>
        </is>
      </c>
      <c r="G384" t="n">
        <v>0</v>
      </c>
      <c r="H384" t="n">
        <v>1</v>
      </c>
      <c r="L384" t="inlineStr">
        <is>
          <t>photovoltaic open ground installation, 570 kWp, micro-Si, on open ground</t>
        </is>
      </c>
    </row>
    <row r="385">
      <c r="A385" t="inlineStr">
        <is>
          <t>diesel, burned in building machine</t>
        </is>
      </c>
      <c r="B385" t="n">
        <v>7673.1</v>
      </c>
      <c r="C385" t="inlineStr">
        <is>
          <t>GLO</t>
        </is>
      </c>
      <c r="D385" t="inlineStr">
        <is>
          <t>megajoule</t>
        </is>
      </c>
      <c r="F385" t="inlineStr">
        <is>
          <t>technosphere</t>
        </is>
      </c>
      <c r="G385" t="n">
        <v>2</v>
      </c>
      <c r="H385" t="n">
        <v>8.945475984804848</v>
      </c>
      <c r="I385" t="n">
        <v>0.3677440105247352</v>
      </c>
      <c r="J385" t="inlineStr">
        <is>
          <t>(3,4,3,1,1,5,BU:2); Energy use for foundation piling and wheel loader, analogous to single-Si</t>
        </is>
      </c>
      <c r="L385" t="inlineStr">
        <is>
          <t>diesel, burned in building machine</t>
        </is>
      </c>
    </row>
    <row r="386">
      <c r="A386" t="inlineStr">
        <is>
          <t>electric installation, 570 kWp photovoltaic plant, at plant</t>
        </is>
      </c>
      <c r="B386" t="n">
        <v>1</v>
      </c>
      <c r="C386" t="inlineStr">
        <is>
          <t>ES</t>
        </is>
      </c>
      <c r="D386" t="inlineStr">
        <is>
          <t>unit</t>
        </is>
      </c>
      <c r="F386" t="inlineStr">
        <is>
          <t>technosphere</t>
        </is>
      </c>
      <c r="G386" t="n">
        <v>2</v>
      </c>
      <c r="H386" t="n">
        <v>0</v>
      </c>
      <c r="I386" t="n">
        <v>0.5629029181761196</v>
      </c>
      <c r="J386" t="inlineStr">
        <is>
          <t>(3,4,3,1,1,5,BU:3); cabling, lightning protection and fuse box</t>
        </is>
      </c>
    </row>
    <row r="387">
      <c r="A387" t="inlineStr">
        <is>
          <t>inverter production, 500kW</t>
        </is>
      </c>
      <c r="B387" t="n">
        <v>2.28</v>
      </c>
      <c r="C387" t="inlineStr">
        <is>
          <t>RER</t>
        </is>
      </c>
      <c r="D387" t="inlineStr">
        <is>
          <t>unit</t>
        </is>
      </c>
      <c r="F387" t="inlineStr">
        <is>
          <t>technosphere</t>
        </is>
      </c>
      <c r="G387" t="n">
        <v>2</v>
      </c>
      <c r="H387" t="n">
        <v>0.8241754429663494</v>
      </c>
      <c r="I387" t="n">
        <v>0.5629029181761196</v>
      </c>
      <c r="J387" t="inlineStr">
        <is>
          <t>(3,4,3,1,1,5,BU:3); 1 replacement during the lifetime of the PV system; demand scaled linearly by power output</t>
        </is>
      </c>
      <c r="L387" t="inlineStr">
        <is>
          <t>inverter, 500kW</t>
        </is>
      </c>
    </row>
    <row r="388">
      <c r="A388" t="inlineStr">
        <is>
          <t>market for electricity, low voltage</t>
        </is>
      </c>
      <c r="B388" t="n">
        <v>36.033</v>
      </c>
      <c r="C388" t="inlineStr">
        <is>
          <t>DE</t>
        </is>
      </c>
      <c r="D388" t="inlineStr">
        <is>
          <t>kilowatt hour</t>
        </is>
      </c>
      <c r="F388" t="inlineStr">
        <is>
          <t>technosphere</t>
        </is>
      </c>
      <c r="G388" t="n">
        <v>2</v>
      </c>
      <c r="H388" t="n">
        <v>3.584435185240463</v>
      </c>
      <c r="I388" t="n">
        <v>0.1253793591735915</v>
      </c>
      <c r="J388" t="inlineStr">
        <is>
          <t>(3,4,3,1,1,5,BU:1.05); Energy for mounting</t>
        </is>
      </c>
      <c r="L388" t="inlineStr">
        <is>
          <t>electricity, low voltage</t>
        </is>
      </c>
    </row>
    <row r="389">
      <c r="A389" t="inlineStr">
        <is>
          <t>open ground construction, on ground</t>
        </is>
      </c>
      <c r="B389" t="n">
        <v>5700</v>
      </c>
      <c r="C389" t="inlineStr">
        <is>
          <t>RER</t>
        </is>
      </c>
      <c r="D389" t="inlineStr">
        <is>
          <t>square meter</t>
        </is>
      </c>
      <c r="F389" t="inlineStr">
        <is>
          <t>technosphere</t>
        </is>
      </c>
      <c r="G389" t="n">
        <v>2</v>
      </c>
      <c r="H389" t="n">
        <v>8.648221453822641</v>
      </c>
      <c r="I389" t="n">
        <v>0.5629029181761196</v>
      </c>
      <c r="J389" t="inlineStr">
        <is>
          <t>(3,4,3,1,1,5,BU:3); installation</t>
        </is>
      </c>
    </row>
    <row r="390">
      <c r="A390" t="inlineStr">
        <is>
          <t>photovoltaic panel, micro-Si, at regional storage</t>
        </is>
      </c>
      <c r="B390" t="n">
        <v>5871</v>
      </c>
      <c r="C390" t="inlineStr">
        <is>
          <t>RER</t>
        </is>
      </c>
      <c r="D390" t="inlineStr">
        <is>
          <t>square meter</t>
        </is>
      </c>
      <c r="F390" t="inlineStr">
        <is>
          <t>technosphere</t>
        </is>
      </c>
      <c r="G390" t="n">
        <v>2</v>
      </c>
      <c r="H390" t="n">
        <v>8.677780256064185</v>
      </c>
      <c r="I390" t="n">
        <v>0.5519159878511349</v>
      </c>
      <c r="J390" t="inlineStr">
        <is>
          <t>(2,1,1,1,1,4,BU:3); Module</t>
        </is>
      </c>
    </row>
    <row r="391">
      <c r="A391" t="inlineStr">
        <is>
          <t>transport, freight, lorry 7.5-16 metric ton, EURO4</t>
        </is>
      </c>
      <c r="B391" t="n">
        <v>16761</v>
      </c>
      <c r="C391" t="inlineStr">
        <is>
          <t>RER</t>
        </is>
      </c>
      <c r="D391" t="inlineStr">
        <is>
          <t>ton kilometer</t>
        </is>
      </c>
      <c r="F391" t="inlineStr">
        <is>
          <t>technosphere</t>
        </is>
      </c>
      <c r="G391" t="n">
        <v>2</v>
      </c>
      <c r="H391" t="n">
        <v>9.726810038127258</v>
      </c>
      <c r="I391" t="n">
        <v>0.3697767766870506</v>
      </c>
      <c r="J391" t="inlineStr">
        <is>
          <t>(4,5,na,na,na,na,BU:2); Transport of module and material (panel, electrical installation and mounting structure) 100 km from the regional storage to the construction site</t>
        </is>
      </c>
      <c r="L391" t="inlineStr">
        <is>
          <t>transport, freight, lorry 7.5-16 metric ton, EURO4</t>
        </is>
      </c>
    </row>
    <row r="392">
      <c r="A392" t="inlineStr">
        <is>
          <t>treatment, c-Si PV module</t>
        </is>
      </c>
      <c r="B392" t="n">
        <v>97325</v>
      </c>
      <c r="C392" t="inlineStr">
        <is>
          <t>RER</t>
        </is>
      </c>
      <c r="D392" t="inlineStr">
        <is>
          <t>kilogram</t>
        </is>
      </c>
      <c r="F392" t="inlineStr">
        <is>
          <t>technosphere</t>
        </is>
      </c>
      <c r="G392" t="n">
        <v>2</v>
      </c>
      <c r="H392" t="n">
        <v>11.48581117247866</v>
      </c>
      <c r="I392" t="n">
        <v>0.1312205922929929</v>
      </c>
      <c r="J392" t="inlineStr">
        <is>
          <t>(4,5,na,na,na,na,BU:1.05); recycling of PV modules at the end of life</t>
        </is>
      </c>
    </row>
    <row r="393"/>
    <row r="394" ht="16" customHeight="1" s="29">
      <c r="A394" s="1" t="inlineStr">
        <is>
          <t>Activity</t>
        </is>
      </c>
      <c r="B394" s="1" t="inlineStr">
        <is>
          <t>photovoltaic open ground installation, 570 kWp, multi-Si, on open ground</t>
        </is>
      </c>
    </row>
    <row r="395">
      <c r="A395" t="inlineStr">
        <is>
          <t>comment</t>
        </is>
      </c>
      <c r="B395" t="inlineStr">
        <is>
          <t>Photovoltaic installation with a capacity of 570kWp and a life time of 30 years installed in Spain.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570 kWp photovoltaic plant, energy use for the mounting, transport of materials to the place of installation. Disposal of components after end of life.
Location:  Installation in ES
Technology:  Current technology for mounting of panels or laminates, electric installations and other components.
Sampling:  Publication of plant specific (partly aggregated) data and literature information. 
Extrapolations:  none
Uncertainty:  none</t>
        </is>
      </c>
    </row>
    <row r="396">
      <c r="A396" t="inlineStr">
        <is>
          <t>location</t>
        </is>
      </c>
      <c r="B396" t="inlineStr">
        <is>
          <t>ES</t>
        </is>
      </c>
    </row>
    <row r="397">
      <c r="A397" t="inlineStr">
        <is>
          <t>production amount</t>
        </is>
      </c>
      <c r="B397" t="n">
        <v>1</v>
      </c>
    </row>
    <row r="398">
      <c r="A398" t="inlineStr">
        <is>
          <t>reference product</t>
        </is>
      </c>
      <c r="B398" t="inlineStr">
        <is>
          <t>photovoltaic open ground installation, 570 kWp, multi-Si, on open ground</t>
        </is>
      </c>
    </row>
    <row r="399">
      <c r="A399" t="inlineStr">
        <is>
          <t>source</t>
        </is>
      </c>
      <c r="B39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0">
      <c r="A400" t="inlineStr">
        <is>
          <t>type</t>
        </is>
      </c>
      <c r="B400" t="inlineStr">
        <is>
          <t>process</t>
        </is>
      </c>
    </row>
    <row r="401">
      <c r="A401" t="inlineStr">
        <is>
          <t>unit</t>
        </is>
      </c>
      <c r="B401" t="inlineStr">
        <is>
          <t>unit</t>
        </is>
      </c>
    </row>
    <row r="402" ht="16" customHeight="1" s="29">
      <c r="A402" s="1" t="inlineStr">
        <is>
          <t>Exchanges</t>
        </is>
      </c>
    </row>
    <row r="403">
      <c r="A403" s="28" t="inlineStr">
        <is>
          <t>name</t>
        </is>
      </c>
      <c r="B403" s="28" t="inlineStr">
        <is>
          <t>amount</t>
        </is>
      </c>
      <c r="C403" s="28" t="inlineStr">
        <is>
          <t>location</t>
        </is>
      </c>
      <c r="D403" s="28" t="inlineStr">
        <is>
          <t>unit</t>
        </is>
      </c>
      <c r="E403" s="28" t="inlineStr">
        <is>
          <t>categories</t>
        </is>
      </c>
      <c r="F403" s="28" t="inlineStr">
        <is>
          <t>type</t>
        </is>
      </c>
      <c r="G403" s="28" t="inlineStr">
        <is>
          <t>uncertainty type</t>
        </is>
      </c>
      <c r="H403" s="28" t="inlineStr">
        <is>
          <t>loc</t>
        </is>
      </c>
      <c r="I403" s="28" t="inlineStr">
        <is>
          <t>scale</t>
        </is>
      </c>
      <c r="J403" s="28" t="inlineStr">
        <is>
          <t>comment</t>
        </is>
      </c>
      <c r="K403" s="28" t="inlineStr">
        <is>
          <t>negative</t>
        </is>
      </c>
      <c r="L403" s="28" t="inlineStr">
        <is>
          <t>reference product</t>
        </is>
      </c>
      <c r="M403" s="28" t="n"/>
    </row>
    <row r="404">
      <c r="A404" t="inlineStr">
        <is>
          <t>Heat, waste</t>
        </is>
      </c>
      <c r="B404" t="n">
        <v>129.72</v>
      </c>
      <c r="D404" t="inlineStr">
        <is>
          <t>megajoule</t>
        </is>
      </c>
      <c r="E404" t="inlineStr">
        <is>
          <t>air::urban air close to ground</t>
        </is>
      </c>
      <c r="F404" t="inlineStr">
        <is>
          <t>biosphere</t>
        </is>
      </c>
      <c r="G404" t="n">
        <v>2</v>
      </c>
      <c r="H404" t="n">
        <v>4.865378281439117</v>
      </c>
      <c r="I404" t="n">
        <v>0.3609887811139111</v>
      </c>
      <c r="J404" t="inlineStr">
        <is>
          <t>(1,na,na,na,na,na); calculated with electricity use</t>
        </is>
      </c>
    </row>
    <row r="405">
      <c r="A405" t="inlineStr">
        <is>
          <t>photovoltaic open ground installation, 570 kWp, multi-Si, on open ground</t>
        </is>
      </c>
      <c r="B405" t="n">
        <v>1</v>
      </c>
      <c r="C405" t="inlineStr">
        <is>
          <t>ES</t>
        </is>
      </c>
      <c r="D405" t="inlineStr">
        <is>
          <t>unit</t>
        </is>
      </c>
      <c r="E405" t="inlineStr">
        <is>
          <t>Electricity by fuel::Photovoltaic\Infrastructure</t>
        </is>
      </c>
      <c r="F405" t="inlineStr">
        <is>
          <t>production</t>
        </is>
      </c>
      <c r="G405" t="n">
        <v>0</v>
      </c>
      <c r="H405" t="n">
        <v>1</v>
      </c>
      <c r="L405" t="inlineStr">
        <is>
          <t>photovoltaic open ground installation, 570 kWp, multi-Si, on open ground</t>
        </is>
      </c>
    </row>
    <row r="406">
      <c r="A406" t="inlineStr">
        <is>
          <t>diesel, burned in building machine</t>
        </is>
      </c>
      <c r="B406" t="n">
        <v>7673.1</v>
      </c>
      <c r="C406" t="inlineStr">
        <is>
          <t>GLO</t>
        </is>
      </c>
      <c r="D406" t="inlineStr">
        <is>
          <t>megajoule</t>
        </is>
      </c>
      <c r="F406" t="inlineStr">
        <is>
          <t>technosphere</t>
        </is>
      </c>
      <c r="G406" t="n">
        <v>2</v>
      </c>
      <c r="H406" t="n">
        <v>8.945475984804848</v>
      </c>
      <c r="I406" t="n">
        <v>0.6217457749930971</v>
      </c>
      <c r="J406" t="inlineStr">
        <is>
          <t>(3,4,1,1,1,5); Leit-Ramm; Energy use for foundation piling and wheel loader</t>
        </is>
      </c>
      <c r="L406" t="inlineStr">
        <is>
          <t>diesel, burned in building machine</t>
        </is>
      </c>
    </row>
    <row r="407">
      <c r="A407" t="inlineStr">
        <is>
          <t>electric installation, 570 kWp photovoltaic plant, at plant</t>
        </is>
      </c>
      <c r="B407" t="n">
        <v>1</v>
      </c>
      <c r="C407" t="inlineStr">
        <is>
          <t>ES</t>
        </is>
      </c>
      <c r="D407" t="inlineStr">
        <is>
          <t>unit</t>
        </is>
      </c>
      <c r="F407" t="inlineStr">
        <is>
          <t>technosphere</t>
        </is>
      </c>
      <c r="G407" t="n">
        <v>2</v>
      </c>
      <c r="H407" t="n">
        <v>0</v>
      </c>
      <c r="I407" t="n">
        <v>0.7482465767089831</v>
      </c>
      <c r="J407" t="inlineStr">
        <is>
          <t>(3,4,1,1,1,5);</t>
        </is>
      </c>
    </row>
    <row r="408">
      <c r="A408" t="inlineStr">
        <is>
          <t>inverter production, 500kW</t>
        </is>
      </c>
      <c r="B408" t="n">
        <v>3.126</v>
      </c>
      <c r="C408" t="inlineStr">
        <is>
          <t>RER</t>
        </is>
      </c>
      <c r="D408" t="inlineStr">
        <is>
          <t>unit</t>
        </is>
      </c>
      <c r="F408" t="inlineStr">
        <is>
          <t>technosphere</t>
        </is>
      </c>
      <c r="G408" t="n">
        <v>2</v>
      </c>
      <c r="H408" t="n">
        <v>1.139754231999285</v>
      </c>
      <c r="I408" t="n">
        <v>0.7482465767089831</v>
      </c>
      <c r="J408" t="inlineStr">
        <is>
          <t>(2,4,1,1,1,5); 1 replacement in the life time</t>
        </is>
      </c>
      <c r="L408" t="inlineStr">
        <is>
          <t>inverter, 500kW</t>
        </is>
      </c>
    </row>
    <row r="409">
      <c r="A409" t="inlineStr">
        <is>
          <t>market for electricity, low voltage</t>
        </is>
      </c>
      <c r="B409" t="n">
        <v>36.033</v>
      </c>
      <c r="C409" t="inlineStr">
        <is>
          <t>ES</t>
        </is>
      </c>
      <c r="D409" t="inlineStr">
        <is>
          <t>kilowatt hour</t>
        </is>
      </c>
      <c r="F409" t="inlineStr">
        <is>
          <t>technosphere</t>
        </is>
      </c>
      <c r="G409" t="n">
        <v>2</v>
      </c>
      <c r="H409" t="n">
        <v>3.584435185240463</v>
      </c>
      <c r="I409" t="n">
        <v>0.5093333992455108</v>
      </c>
      <c r="J409" t="inlineStr">
        <is>
          <t>(3,4,3,1,1,5); scaled from a 3kWp plant over capacity</t>
        </is>
      </c>
      <c r="L409" t="inlineStr">
        <is>
          <t>electricity, low voltage</t>
        </is>
      </c>
    </row>
    <row r="410">
      <c r="A410" t="inlineStr">
        <is>
          <t>open ground construction, on ground</t>
        </is>
      </c>
      <c r="B410" t="n">
        <v>3166.7</v>
      </c>
      <c r="C410" t="inlineStr">
        <is>
          <t>RER</t>
        </is>
      </c>
      <c r="D410" t="inlineStr">
        <is>
          <t>square meter</t>
        </is>
      </c>
      <c r="F410" t="inlineStr">
        <is>
          <t>technosphere</t>
        </is>
      </c>
      <c r="G410" t="n">
        <v>2</v>
      </c>
      <c r="H410" t="n">
        <v>8.06044531518091</v>
      </c>
      <c r="I410" t="n">
        <v>0.7482465767089831</v>
      </c>
      <c r="J410" t="inlineStr">
        <is>
          <t>(3,4,1,1,1,5); calculation with maximum power output and module efficiency</t>
        </is>
      </c>
    </row>
    <row r="411">
      <c r="A411" t="inlineStr">
        <is>
          <t>photovoltaic panel, multi-Si, at regional storage</t>
        </is>
      </c>
      <c r="B411" t="n">
        <v>3261.7</v>
      </c>
      <c r="C411" t="inlineStr">
        <is>
          <t>RER</t>
        </is>
      </c>
      <c r="D411" t="inlineStr">
        <is>
          <t>square meter</t>
        </is>
      </c>
      <c r="F411" t="inlineStr">
        <is>
          <t>technosphere</t>
        </is>
      </c>
      <c r="G411" t="n">
        <v>2</v>
      </c>
      <c r="H411" t="n">
        <v>8.090003810833913</v>
      </c>
      <c r="I411" t="n">
        <v>0.7482465767089831</v>
      </c>
      <c r="J411" t="inlineStr">
        <is>
          <t>(3,4,1,1,1,5); calculation with maximum power output and module efficiency; 2% of modules replaced in the life time, 1% rejects</t>
        </is>
      </c>
    </row>
    <row r="412">
      <c r="A412" t="inlineStr">
        <is>
          <t>transport, freight, lorry 7.5-16 metric ton, EURO4</t>
        </is>
      </c>
      <c r="B412" t="n">
        <v>9046.6</v>
      </c>
      <c r="C412" t="inlineStr">
        <is>
          <t>RER</t>
        </is>
      </c>
      <c r="D412" t="inlineStr">
        <is>
          <t>ton kilometer</t>
        </is>
      </c>
      <c r="F412" t="inlineStr">
        <is>
          <t>technosphere</t>
        </is>
      </c>
      <c r="G412" t="n">
        <v>2</v>
      </c>
      <c r="H412" t="n">
        <v>9.11014427549684</v>
      </c>
      <c r="I412" t="n">
        <v>0.5470175814624982</v>
      </c>
      <c r="J412" t="inlineStr">
        <is>
          <t>(4,5,na,na,na,na); 100km for transport of modules, substructure, electric installation and inverters to the place of installation</t>
        </is>
      </c>
      <c r="L412" t="inlineStr">
        <is>
          <t>transport, freight, lorry 7.5-16 metric ton, EURO4</t>
        </is>
      </c>
    </row>
    <row r="413">
      <c r="A413" t="inlineStr">
        <is>
          <t>treatment, c-Si PV module</t>
        </is>
      </c>
      <c r="B413" t="n">
        <v>43037</v>
      </c>
      <c r="C413" t="inlineStr">
        <is>
          <t>RER</t>
        </is>
      </c>
      <c r="D413" t="inlineStr">
        <is>
          <t>kilogram</t>
        </is>
      </c>
      <c r="F413" t="inlineStr">
        <is>
          <t>technosphere</t>
        </is>
      </c>
      <c r="G413" t="n">
        <v>2</v>
      </c>
      <c r="H413" t="n">
        <v>10.6698154898041</v>
      </c>
      <c r="I413" t="n">
        <v>0.5086468837452607</v>
      </c>
      <c r="J413" t="inlineStr">
        <is>
          <t>(3,4,1,1,1,5); recycling of PV modules at the end of life</t>
        </is>
      </c>
    </row>
    <row r="414"/>
    <row r="415" ht="16" customHeight="1" s="29">
      <c r="A415" s="1" t="inlineStr">
        <is>
          <t>Activity</t>
        </is>
      </c>
      <c r="B415" s="1" t="inlineStr">
        <is>
          <t>photovoltaic open ground installation, 570 kWp, multi-Si, on open ground</t>
        </is>
      </c>
    </row>
    <row r="416">
      <c r="A416" t="inlineStr">
        <is>
          <t>comment</t>
        </is>
      </c>
      <c r="B416" t="inlineStr">
        <is>
          <t>Photovoltaic installation with a capacity of 570kWp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417">
      <c r="A417" t="inlineStr">
        <is>
          <t>location</t>
        </is>
      </c>
      <c r="B417" t="inlineStr">
        <is>
          <t>RER</t>
        </is>
      </c>
    </row>
    <row r="418">
      <c r="A418" t="inlineStr">
        <is>
          <t>production amount</t>
        </is>
      </c>
      <c r="B418" t="n">
        <v>1</v>
      </c>
    </row>
    <row r="419">
      <c r="A419" t="inlineStr">
        <is>
          <t>reference product</t>
        </is>
      </c>
      <c r="B419" t="inlineStr">
        <is>
          <t>photovoltaic open ground installation, 570 kWp, multi-Si, on open ground</t>
        </is>
      </c>
    </row>
    <row r="420">
      <c r="A420" t="inlineStr">
        <is>
          <t>source</t>
        </is>
      </c>
      <c r="B4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1">
      <c r="A421" t="inlineStr">
        <is>
          <t>type</t>
        </is>
      </c>
      <c r="B421" t="inlineStr">
        <is>
          <t>process</t>
        </is>
      </c>
    </row>
    <row r="422">
      <c r="A422" t="inlineStr">
        <is>
          <t>unit</t>
        </is>
      </c>
      <c r="B422" t="inlineStr">
        <is>
          <t>unit</t>
        </is>
      </c>
    </row>
    <row r="423" ht="16" customHeight="1" s="29">
      <c r="A423" s="1" t="inlineStr">
        <is>
          <t>Exchanges</t>
        </is>
      </c>
    </row>
    <row r="424">
      <c r="A424" s="28" t="inlineStr">
        <is>
          <t>name</t>
        </is>
      </c>
      <c r="B424" s="28" t="inlineStr">
        <is>
          <t>amount</t>
        </is>
      </c>
      <c r="C424" s="28" t="inlineStr">
        <is>
          <t>location</t>
        </is>
      </c>
      <c r="D424" s="28" t="inlineStr">
        <is>
          <t>unit</t>
        </is>
      </c>
      <c r="E424" s="28" t="inlineStr">
        <is>
          <t>categories</t>
        </is>
      </c>
      <c r="F424" s="28" t="inlineStr">
        <is>
          <t>type</t>
        </is>
      </c>
      <c r="G424" s="28" t="inlineStr">
        <is>
          <t>uncertainty type</t>
        </is>
      </c>
      <c r="H424" s="28" t="inlineStr">
        <is>
          <t>loc</t>
        </is>
      </c>
      <c r="I424" s="28" t="inlineStr">
        <is>
          <t>scale</t>
        </is>
      </c>
      <c r="J424" s="28" t="inlineStr">
        <is>
          <t>comment</t>
        </is>
      </c>
      <c r="K424" s="28" t="inlineStr">
        <is>
          <t>negative</t>
        </is>
      </c>
      <c r="L424" s="28" t="inlineStr">
        <is>
          <t>reference product</t>
        </is>
      </c>
      <c r="M424" s="28" t="n"/>
    </row>
    <row r="425">
      <c r="A425" t="inlineStr">
        <is>
          <t>Heat, waste</t>
        </is>
      </c>
      <c r="B425" t="n">
        <v>129.72</v>
      </c>
      <c r="D425" t="inlineStr">
        <is>
          <t>megajoule</t>
        </is>
      </c>
      <c r="E425" t="inlineStr">
        <is>
          <t>air::urban air close to ground</t>
        </is>
      </c>
      <c r="F425" t="inlineStr">
        <is>
          <t>biosphere</t>
        </is>
      </c>
      <c r="G425" t="n">
        <v>2</v>
      </c>
      <c r="H425" t="n">
        <v>4.865378281439117</v>
      </c>
      <c r="I425" t="n">
        <v>0.04765508990216251</v>
      </c>
      <c r="J425" t="inlineStr">
        <is>
          <t>(3,4,3,1,1,5); calculated with electricity use</t>
        </is>
      </c>
    </row>
    <row r="426">
      <c r="A426" t="inlineStr">
        <is>
          <t>photovoltaic open ground installation, 570 kWp, multi-Si, on open ground</t>
        </is>
      </c>
      <c r="B426" t="n">
        <v>1</v>
      </c>
      <c r="C426" t="inlineStr">
        <is>
          <t>RER</t>
        </is>
      </c>
      <c r="D426" t="inlineStr">
        <is>
          <t>unit</t>
        </is>
      </c>
      <c r="E426" t="inlineStr">
        <is>
          <t>Chemicals::Processing</t>
        </is>
      </c>
      <c r="F426" t="inlineStr">
        <is>
          <t>production</t>
        </is>
      </c>
      <c r="G426" t="n">
        <v>0</v>
      </c>
      <c r="H426" t="n">
        <v>1</v>
      </c>
      <c r="L426" t="inlineStr">
        <is>
          <t>photovoltaic open ground installation, 570 kWp, multi-Si, on open ground</t>
        </is>
      </c>
    </row>
    <row r="427">
      <c r="A427" t="inlineStr">
        <is>
          <t>diesel, burned in building machine</t>
        </is>
      </c>
      <c r="B427" t="n">
        <v>7673.1</v>
      </c>
      <c r="C427" t="inlineStr">
        <is>
          <t>GLO</t>
        </is>
      </c>
      <c r="D427" t="inlineStr">
        <is>
          <t>megajoule</t>
        </is>
      </c>
      <c r="F427" t="inlineStr">
        <is>
          <t>technosphere</t>
        </is>
      </c>
      <c r="G427" t="n">
        <v>2</v>
      </c>
      <c r="H427" t="n">
        <v>8.945475984804848</v>
      </c>
      <c r="I427" t="n">
        <v>0.04765508990216251</v>
      </c>
      <c r="J427" t="inlineStr">
        <is>
          <t>(2,4,1,1,1,na); Energy use for foundation piling and wheel loader</t>
        </is>
      </c>
      <c r="L427" t="inlineStr">
        <is>
          <t>diesel, burned in building machine</t>
        </is>
      </c>
    </row>
    <row r="428">
      <c r="A428" t="inlineStr">
        <is>
          <t>electric installation, 570 kWp photovoltaic plant, at plant</t>
        </is>
      </c>
      <c r="B428" t="n">
        <v>1</v>
      </c>
      <c r="C428" t="inlineStr">
        <is>
          <t>ES</t>
        </is>
      </c>
      <c r="D428" t="inlineStr">
        <is>
          <t>unit</t>
        </is>
      </c>
      <c r="F428" t="inlineStr">
        <is>
          <t>technosphere</t>
        </is>
      </c>
      <c r="G428" t="n">
        <v>0</v>
      </c>
      <c r="H428" t="n">
        <v>1</v>
      </c>
      <c r="J428" t="inlineStr">
        <is>
          <t>(3,1,1,1,1,na); cabling, lightning protection and fuse box</t>
        </is>
      </c>
    </row>
    <row r="429">
      <c r="A429" t="inlineStr">
        <is>
          <t>inverter production, 500kW</t>
        </is>
      </c>
      <c r="B429" t="n">
        <v>2.28</v>
      </c>
      <c r="C429" t="inlineStr">
        <is>
          <t>RER</t>
        </is>
      </c>
      <c r="D429" t="inlineStr">
        <is>
          <t>unit</t>
        </is>
      </c>
      <c r="F429" t="inlineStr">
        <is>
          <t>technosphere</t>
        </is>
      </c>
      <c r="G429" t="n">
        <v>2</v>
      </c>
      <c r="H429" t="n">
        <v>0.8241754429663494</v>
      </c>
      <c r="I429" t="n">
        <v>0.04765508990216251</v>
      </c>
      <c r="J429" t="inlineStr">
        <is>
          <t>(3,4,3,1,1,5); 1 replacement during the lifetime of the PV system; demand scaled linearly by power output</t>
        </is>
      </c>
      <c r="L429" t="inlineStr">
        <is>
          <t>inverter, 500kW</t>
        </is>
      </c>
    </row>
    <row r="430">
      <c r="A430" t="inlineStr">
        <is>
          <t>market for electricity, low voltage</t>
        </is>
      </c>
      <c r="B430" t="n">
        <v>36.033</v>
      </c>
      <c r="C430" t="inlineStr">
        <is>
          <t>DE</t>
        </is>
      </c>
      <c r="D430" t="inlineStr">
        <is>
          <t>kilowatt hour</t>
        </is>
      </c>
      <c r="F430" t="inlineStr">
        <is>
          <t>technosphere</t>
        </is>
      </c>
      <c r="G430" t="n">
        <v>2</v>
      </c>
      <c r="H430" t="n">
        <v>3.584435185240463</v>
      </c>
      <c r="I430" t="n">
        <v>0.04765508990216251</v>
      </c>
      <c r="J430" t="inlineStr">
        <is>
          <t>(3,4,3,1,1,5); Energy use for erection of plant</t>
        </is>
      </c>
      <c r="L430" t="inlineStr">
        <is>
          <t>electricity, low voltage</t>
        </is>
      </c>
    </row>
    <row r="431">
      <c r="A431" t="inlineStr">
        <is>
          <t>open ground construction, on ground</t>
        </is>
      </c>
      <c r="B431" t="n">
        <v>3166.7</v>
      </c>
      <c r="C431" t="inlineStr">
        <is>
          <t>RER</t>
        </is>
      </c>
      <c r="D431" t="inlineStr">
        <is>
          <t>square meter</t>
        </is>
      </c>
      <c r="F431" t="inlineStr">
        <is>
          <t>technosphere</t>
        </is>
      </c>
      <c r="G431" t="n">
        <v>2</v>
      </c>
      <c r="H431" t="n">
        <v>8.06044531518091</v>
      </c>
      <c r="I431" t="n">
        <v>0.04765508990216251</v>
      </c>
      <c r="J431" t="inlineStr">
        <is>
          <t>(3,4,3,1,1,5); calculation with m2 panel</t>
        </is>
      </c>
    </row>
    <row r="432">
      <c r="A432" t="inlineStr">
        <is>
          <t>photovoltaic panel, multi-Si, at regional storage</t>
        </is>
      </c>
      <c r="B432" t="n">
        <v>3261.7</v>
      </c>
      <c r="C432" t="inlineStr">
        <is>
          <t>RER</t>
        </is>
      </c>
      <c r="D432" t="inlineStr">
        <is>
          <t>square meter</t>
        </is>
      </c>
      <c r="F432" t="inlineStr">
        <is>
          <t>technosphere</t>
        </is>
      </c>
      <c r="G432" t="n">
        <v>2</v>
      </c>
      <c r="H432" t="n">
        <v>8.090003810833913</v>
      </c>
      <c r="I432" t="n">
        <v>0.04765508990216251</v>
      </c>
      <c r="J432" t="inlineStr">
        <is>
          <t>(3,4,3,1,1,5); Calculation, 2% of modules repaired in the life time, 1% rejects</t>
        </is>
      </c>
    </row>
    <row r="433">
      <c r="A433" t="inlineStr">
        <is>
          <t>transport, freight, lorry 7.5-16 metric ton, EURO4</t>
        </is>
      </c>
      <c r="B433" t="n">
        <v>9199.1</v>
      </c>
      <c r="C433" t="inlineStr">
        <is>
          <t>RER</t>
        </is>
      </c>
      <c r="D433" t="inlineStr">
        <is>
          <t>ton kilometer</t>
        </is>
      </c>
      <c r="F433" t="inlineStr">
        <is>
          <t>technosphere</t>
        </is>
      </c>
      <c r="G433" t="n">
        <v>2</v>
      </c>
      <c r="H433" t="n">
        <v>9.126860932164892</v>
      </c>
      <c r="I433" t="n">
        <v>0.04765508990216251</v>
      </c>
      <c r="J433" t="inlineStr">
        <is>
          <t>(3,4,3,1,1,5); transport of inverter, electric installation, mounting structure and module 100km to construction site</t>
        </is>
      </c>
      <c r="L433" t="inlineStr">
        <is>
          <t>transport, freight, lorry 7.5-16 metric ton, EURO4</t>
        </is>
      </c>
    </row>
    <row r="434">
      <c r="A434" t="inlineStr">
        <is>
          <t>treatment, c-Si PV module</t>
        </is>
      </c>
      <c r="B434" t="n">
        <v>43037</v>
      </c>
      <c r="C434" t="inlineStr">
        <is>
          <t>RER</t>
        </is>
      </c>
      <c r="D434" t="inlineStr">
        <is>
          <t>kilogram</t>
        </is>
      </c>
      <c r="F434" t="inlineStr">
        <is>
          <t>technosphere</t>
        </is>
      </c>
      <c r="G434" t="n">
        <v>2</v>
      </c>
      <c r="H434" t="n">
        <v>10.6698154898041</v>
      </c>
      <c r="I434" t="n">
        <v>0.04765508990216251</v>
      </c>
      <c r="J434" t="inlineStr">
        <is>
          <t>(3,4,3,1,1,5); recycling of PV modules at the end of life</t>
        </is>
      </c>
    </row>
    <row r="435"/>
    <row r="436" ht="16" customHeight="1" s="29">
      <c r="A436" s="1" t="inlineStr">
        <is>
          <t>Activity</t>
        </is>
      </c>
      <c r="B436" s="1" t="inlineStr">
        <is>
          <t>photovoltaic open ground installation, 570 kWp, single-Si, on open ground</t>
        </is>
      </c>
    </row>
    <row r="437">
      <c r="A437" t="inlineStr">
        <is>
          <t>comment</t>
        </is>
      </c>
      <c r="B437" t="inlineStr">
        <is>
          <t>Photovoltaic installation with a capacity of 570kWp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438">
      <c r="A438" t="inlineStr">
        <is>
          <t>location</t>
        </is>
      </c>
      <c r="B438" t="inlineStr">
        <is>
          <t>RER</t>
        </is>
      </c>
    </row>
    <row r="439">
      <c r="A439" t="inlineStr">
        <is>
          <t>production amount</t>
        </is>
      </c>
      <c r="B439" t="n">
        <v>1</v>
      </c>
    </row>
    <row r="440">
      <c r="A440" t="inlineStr">
        <is>
          <t>reference product</t>
        </is>
      </c>
      <c r="B440" t="inlineStr">
        <is>
          <t>photovoltaic open ground installation, 570 kWp, single-Si, on open ground</t>
        </is>
      </c>
    </row>
    <row r="441">
      <c r="A441" t="inlineStr">
        <is>
          <t>source</t>
        </is>
      </c>
      <c r="B4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2">
      <c r="A442" t="inlineStr">
        <is>
          <t>type</t>
        </is>
      </c>
      <c r="B442" t="inlineStr">
        <is>
          <t>process</t>
        </is>
      </c>
    </row>
    <row r="443">
      <c r="A443" t="inlineStr">
        <is>
          <t>unit</t>
        </is>
      </c>
      <c r="B443" t="inlineStr">
        <is>
          <t>unit</t>
        </is>
      </c>
    </row>
    <row r="444" ht="16" customHeight="1" s="29">
      <c r="A444" s="1" t="inlineStr">
        <is>
          <t>Exchanges</t>
        </is>
      </c>
    </row>
    <row r="445">
      <c r="A445" s="28" t="inlineStr">
        <is>
          <t>name</t>
        </is>
      </c>
      <c r="B445" s="28" t="inlineStr">
        <is>
          <t>amount</t>
        </is>
      </c>
      <c r="C445" s="28" t="inlineStr">
        <is>
          <t>location</t>
        </is>
      </c>
      <c r="D445" s="28" t="inlineStr">
        <is>
          <t>unit</t>
        </is>
      </c>
      <c r="E445" s="28" t="inlineStr">
        <is>
          <t>categories</t>
        </is>
      </c>
      <c r="F445" s="28" t="inlineStr">
        <is>
          <t>type</t>
        </is>
      </c>
      <c r="G445" s="28" t="inlineStr">
        <is>
          <t>uncertainty type</t>
        </is>
      </c>
      <c r="H445" s="28" t="inlineStr">
        <is>
          <t>loc</t>
        </is>
      </c>
      <c r="I445" s="28" t="inlineStr">
        <is>
          <t>scale</t>
        </is>
      </c>
      <c r="J445" s="28" t="inlineStr">
        <is>
          <t>comment</t>
        </is>
      </c>
      <c r="K445" s="28" t="inlineStr">
        <is>
          <t>negative</t>
        </is>
      </c>
      <c r="L445" s="28" t="inlineStr">
        <is>
          <t>reference product</t>
        </is>
      </c>
      <c r="M445" s="28" t="n"/>
    </row>
    <row r="446">
      <c r="A446" t="inlineStr">
        <is>
          <t>Heat, waste</t>
        </is>
      </c>
      <c r="B446" t="n">
        <v>129.72</v>
      </c>
      <c r="D446" t="inlineStr">
        <is>
          <t>megajoule</t>
        </is>
      </c>
      <c r="E446" t="inlineStr">
        <is>
          <t>air::urban air close to ground</t>
        </is>
      </c>
      <c r="F446" t="inlineStr">
        <is>
          <t>biosphere</t>
        </is>
      </c>
      <c r="G446" t="n">
        <v>2</v>
      </c>
      <c r="H446" t="n">
        <v>4.865378281439117</v>
      </c>
      <c r="I446" t="n">
        <v>0.04765508990216251</v>
      </c>
      <c r="J446" t="inlineStr">
        <is>
          <t>(3,4,3,1,1,5); calculated with electricity use</t>
        </is>
      </c>
    </row>
    <row r="447">
      <c r="A447" t="inlineStr">
        <is>
          <t>photovoltaic open ground installation, 570 kWp, single-Si, on open ground</t>
        </is>
      </c>
      <c r="B447" t="n">
        <v>1</v>
      </c>
      <c r="C447" t="inlineStr">
        <is>
          <t>RER</t>
        </is>
      </c>
      <c r="D447" t="inlineStr">
        <is>
          <t>unit</t>
        </is>
      </c>
      <c r="E447" t="inlineStr">
        <is>
          <t>Chemicals::Processing</t>
        </is>
      </c>
      <c r="F447" t="inlineStr">
        <is>
          <t>production</t>
        </is>
      </c>
      <c r="G447" t="n">
        <v>0</v>
      </c>
      <c r="H447" t="n">
        <v>1</v>
      </c>
      <c r="L447" t="inlineStr">
        <is>
          <t>photovoltaic open ground installation, 570 kWp, single-Si, on open ground</t>
        </is>
      </c>
    </row>
    <row r="448">
      <c r="A448" t="inlineStr">
        <is>
          <t>diesel, burned in building machine</t>
        </is>
      </c>
      <c r="B448" t="n">
        <v>7673.1</v>
      </c>
      <c r="C448" t="inlineStr">
        <is>
          <t>GLO</t>
        </is>
      </c>
      <c r="D448" t="inlineStr">
        <is>
          <t>megajoule</t>
        </is>
      </c>
      <c r="F448" t="inlineStr">
        <is>
          <t>technosphere</t>
        </is>
      </c>
      <c r="G448" t="n">
        <v>2</v>
      </c>
      <c r="H448" t="n">
        <v>8.945475984804848</v>
      </c>
      <c r="I448" t="n">
        <v>0.04765508990216251</v>
      </c>
      <c r="J448" t="inlineStr">
        <is>
          <t>(3,4,3,1,1,5); Energy use for foundation piling and wheel loader</t>
        </is>
      </c>
      <c r="L448" t="inlineStr">
        <is>
          <t>diesel, burned in building machine</t>
        </is>
      </c>
    </row>
    <row r="449">
      <c r="A449" t="inlineStr">
        <is>
          <t>electric installation, 570 kWp photovoltaic plant, at plant</t>
        </is>
      </c>
      <c r="B449" t="n">
        <v>1</v>
      </c>
      <c r="C449" t="inlineStr">
        <is>
          <t>ES</t>
        </is>
      </c>
      <c r="D449" t="inlineStr">
        <is>
          <t>unit</t>
        </is>
      </c>
      <c r="F449" t="inlineStr">
        <is>
          <t>technosphere</t>
        </is>
      </c>
      <c r="G449" t="n">
        <v>2</v>
      </c>
      <c r="H449" t="n">
        <v>0</v>
      </c>
      <c r="I449" t="n">
        <v>0.04765508990216251</v>
      </c>
      <c r="J449" t="inlineStr">
        <is>
          <t>(3,4,3,1,1,5); cabling, lightning protection and fuse box</t>
        </is>
      </c>
    </row>
    <row r="450">
      <c r="A450" t="inlineStr">
        <is>
          <t>inverter production, 500kW</t>
        </is>
      </c>
      <c r="B450" t="n">
        <v>2.28</v>
      </c>
      <c r="C450" t="inlineStr">
        <is>
          <t>RER</t>
        </is>
      </c>
      <c r="D450" t="inlineStr">
        <is>
          <t>unit</t>
        </is>
      </c>
      <c r="F450" t="inlineStr">
        <is>
          <t>technosphere</t>
        </is>
      </c>
      <c r="G450" t="n">
        <v>2</v>
      </c>
      <c r="H450" t="n">
        <v>0.8241754429663494</v>
      </c>
      <c r="I450" t="n">
        <v>0.04765508990216251</v>
      </c>
      <c r="J450" t="inlineStr">
        <is>
          <t>(2,4,1,1,1,na); 1 replacement during the lifetime of the PV system; demand scaled linearly by power output</t>
        </is>
      </c>
      <c r="L450" t="inlineStr">
        <is>
          <t>inverter, 500kW</t>
        </is>
      </c>
    </row>
    <row r="451">
      <c r="A451" t="inlineStr">
        <is>
          <t>market for electricity, low voltage</t>
        </is>
      </c>
      <c r="B451" t="n">
        <v>36.033</v>
      </c>
      <c r="C451" t="inlineStr">
        <is>
          <t>DE</t>
        </is>
      </c>
      <c r="D451" t="inlineStr">
        <is>
          <t>kilowatt hour</t>
        </is>
      </c>
      <c r="F451" t="inlineStr">
        <is>
          <t>technosphere</t>
        </is>
      </c>
      <c r="G451" t="n">
        <v>2</v>
      </c>
      <c r="H451" t="n">
        <v>3.584435185240463</v>
      </c>
      <c r="I451" t="n">
        <v>0.04765508990216251</v>
      </c>
      <c r="J451" t="inlineStr">
        <is>
          <t>(3,4,3,1,1,5); Energy use for erection of plant</t>
        </is>
      </c>
      <c r="L451" t="inlineStr">
        <is>
          <t>electricity, low voltage</t>
        </is>
      </c>
    </row>
    <row r="452">
      <c r="A452" t="inlineStr">
        <is>
          <t>open ground construction, on ground</t>
        </is>
      </c>
      <c r="B452" t="n">
        <v>2923.1</v>
      </c>
      <c r="C452" t="inlineStr">
        <is>
          <t>RER</t>
        </is>
      </c>
      <c r="D452" t="inlineStr">
        <is>
          <t>square meter</t>
        </is>
      </c>
      <c r="F452" t="inlineStr">
        <is>
          <t>technosphere</t>
        </is>
      </c>
      <c r="G452" t="n">
        <v>0</v>
      </c>
      <c r="H452" t="n">
        <v>2923.1</v>
      </c>
      <c r="J452" t="inlineStr">
        <is>
          <t>(3,1,1,1,1,na); calculation with m2 panel</t>
        </is>
      </c>
    </row>
    <row r="453">
      <c r="A453" t="inlineStr">
        <is>
          <t>photovoltaic panel, single-Si, at regional storage</t>
        </is>
      </c>
      <c r="B453" t="n">
        <v>3010.8</v>
      </c>
      <c r="C453" t="inlineStr">
        <is>
          <t>RER</t>
        </is>
      </c>
      <c r="D453" t="inlineStr">
        <is>
          <t>square meter</t>
        </is>
      </c>
      <c r="F453" t="inlineStr">
        <is>
          <t>technosphere</t>
        </is>
      </c>
      <c r="G453" t="n">
        <v>2</v>
      </c>
      <c r="H453" t="n">
        <v>8.009961103160377</v>
      </c>
      <c r="I453" t="n">
        <v>0.04765508990216251</v>
      </c>
      <c r="J453" t="inlineStr">
        <is>
          <t>(3,4,3,1,1,5); Calculation, 2% of modules repaired in the life time, 1% rejects</t>
        </is>
      </c>
    </row>
    <row r="454">
      <c r="A454" t="inlineStr">
        <is>
          <t>transport, freight, lorry 7.5-16 metric ton, EURO4</t>
        </is>
      </c>
      <c r="B454" t="n">
        <v>8542.799999999999</v>
      </c>
      <c r="C454" t="inlineStr">
        <is>
          <t>RER</t>
        </is>
      </c>
      <c r="D454" t="inlineStr">
        <is>
          <t>ton kilometer</t>
        </is>
      </c>
      <c r="F454" t="inlineStr">
        <is>
          <t>technosphere</t>
        </is>
      </c>
      <c r="G454" t="n">
        <v>2</v>
      </c>
      <c r="H454" t="n">
        <v>9.052844101897827</v>
      </c>
      <c r="I454" t="n">
        <v>0.04765508990216251</v>
      </c>
      <c r="J454" t="inlineStr">
        <is>
          <t>(3,4,3,1,1,5); transport of inverter, electric installation, mounting structure and module 100km to construction site</t>
        </is>
      </c>
      <c r="L454" t="inlineStr">
        <is>
          <t>transport, freight, lorry 7.5-16 metric ton, EURO4</t>
        </is>
      </c>
    </row>
    <row r="455">
      <c r="A455" t="inlineStr">
        <is>
          <t>treatment, c-Si PV module</t>
        </is>
      </c>
      <c r="B455" t="n">
        <v>39594</v>
      </c>
      <c r="C455" t="inlineStr">
        <is>
          <t>RER</t>
        </is>
      </c>
      <c r="D455" t="inlineStr">
        <is>
          <t>kilogram</t>
        </is>
      </c>
      <c r="F455" t="inlineStr">
        <is>
          <t>technosphere</t>
        </is>
      </c>
      <c r="G455" t="n">
        <v>2</v>
      </c>
      <c r="H455" t="n">
        <v>10.58643287061148</v>
      </c>
      <c r="I455" t="n">
        <v>0.04765508990216251</v>
      </c>
      <c r="J455" t="inlineStr">
        <is>
          <t>(3,4,3,1,1,5); recycling of PV modules at the end of life</t>
        </is>
      </c>
    </row>
    <row r="456"/>
    <row r="457" ht="16" customHeight="1" s="29">
      <c r="A457" s="1" t="inlineStr">
        <is>
          <t>Activity</t>
        </is>
      </c>
      <c r="B457" s="1" t="inlineStr">
        <is>
          <t>photovoltaic slanted-roof installation, 93 kWp, multi-Si, laminated, integrated, on roof</t>
        </is>
      </c>
    </row>
    <row r="458">
      <c r="A458" t="inlineStr">
        <is>
          <t>comment</t>
        </is>
      </c>
      <c r="B458" t="inlineStr">
        <is>
          <t>Photovoltaic installation with a capacity of 93kWp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t>
        </is>
      </c>
    </row>
    <row r="459">
      <c r="A459" t="inlineStr">
        <is>
          <t>location</t>
        </is>
      </c>
      <c r="B459" t="inlineStr">
        <is>
          <t>CH</t>
        </is>
      </c>
    </row>
    <row r="460">
      <c r="A460" t="inlineStr">
        <is>
          <t>production amount</t>
        </is>
      </c>
      <c r="B460" t="n">
        <v>1</v>
      </c>
    </row>
    <row r="461">
      <c r="A461" t="inlineStr">
        <is>
          <t>reference product</t>
        </is>
      </c>
      <c r="B461" t="inlineStr">
        <is>
          <t>photovoltaic slanted-roof installation, 93 kWp, multi-Si, laminated, integrated, on roof</t>
        </is>
      </c>
    </row>
    <row r="462">
      <c r="A462" t="inlineStr">
        <is>
          <t>source</t>
        </is>
      </c>
      <c r="B4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63">
      <c r="A463" t="inlineStr">
        <is>
          <t>type</t>
        </is>
      </c>
      <c r="B463" t="inlineStr">
        <is>
          <t>process</t>
        </is>
      </c>
    </row>
    <row r="464">
      <c r="A464" t="inlineStr">
        <is>
          <t>unit</t>
        </is>
      </c>
      <c r="B464" t="inlineStr">
        <is>
          <t>unit</t>
        </is>
      </c>
    </row>
    <row r="465" ht="16" customHeight="1" s="29">
      <c r="A465" s="1" t="inlineStr">
        <is>
          <t>Exchanges</t>
        </is>
      </c>
    </row>
    <row r="466">
      <c r="A466" s="28" t="inlineStr">
        <is>
          <t>name</t>
        </is>
      </c>
      <c r="B466" s="28" t="inlineStr">
        <is>
          <t>amount</t>
        </is>
      </c>
      <c r="C466" s="28" t="inlineStr">
        <is>
          <t>location</t>
        </is>
      </c>
      <c r="D466" s="28" t="inlineStr">
        <is>
          <t>unit</t>
        </is>
      </c>
      <c r="E466" s="28" t="inlineStr">
        <is>
          <t>categories</t>
        </is>
      </c>
      <c r="F466" s="28" t="inlineStr">
        <is>
          <t>type</t>
        </is>
      </c>
      <c r="G466" s="28" t="inlineStr">
        <is>
          <t>uncertainty type</t>
        </is>
      </c>
      <c r="H466" s="28" t="inlineStr">
        <is>
          <t>loc</t>
        </is>
      </c>
      <c r="I466" s="28" t="inlineStr">
        <is>
          <t>scale</t>
        </is>
      </c>
      <c r="J466" s="28" t="inlineStr">
        <is>
          <t>comment</t>
        </is>
      </c>
      <c r="K466" s="28" t="inlineStr">
        <is>
          <t>negative</t>
        </is>
      </c>
      <c r="L466" s="28" t="inlineStr">
        <is>
          <t>reference product</t>
        </is>
      </c>
      <c r="M466" s="28" t="n"/>
    </row>
    <row r="467">
      <c r="A467" t="inlineStr">
        <is>
          <t>Heat, waste</t>
        </is>
      </c>
      <c r="B467" t="n">
        <v>25.668</v>
      </c>
      <c r="D467" t="inlineStr">
        <is>
          <t>megajoule</t>
        </is>
      </c>
      <c r="E467" t="inlineStr">
        <is>
          <t>air::urban air close to ground</t>
        </is>
      </c>
      <c r="F467" t="inlineStr">
        <is>
          <t>biosphere</t>
        </is>
      </c>
      <c r="G467" t="n">
        <v>2</v>
      </c>
      <c r="H467" t="n">
        <v>3.245245079888269</v>
      </c>
      <c r="I467" t="n">
        <v>0.3609887811139111</v>
      </c>
      <c r="J467" t="inlineStr">
        <is>
          <t>(1,na,na,na,na,na); calculated with electricity use</t>
        </is>
      </c>
    </row>
    <row r="468">
      <c r="A468" t="inlineStr">
        <is>
          <t>photovoltaic slanted-roof installation, 93 kWp, multi-Si, laminated, integrated, on roof</t>
        </is>
      </c>
      <c r="B468" t="n">
        <v>1</v>
      </c>
      <c r="C468" t="inlineStr">
        <is>
          <t>CH</t>
        </is>
      </c>
      <c r="D468" t="inlineStr">
        <is>
          <t>unit</t>
        </is>
      </c>
      <c r="E468" t="inlineStr">
        <is>
          <t>Electricity by fuel::Photovoltaic\Infrastructure</t>
        </is>
      </c>
      <c r="F468" t="inlineStr">
        <is>
          <t>production</t>
        </is>
      </c>
      <c r="G468" t="n">
        <v>0</v>
      </c>
      <c r="H468" t="n">
        <v>1</v>
      </c>
      <c r="L468" t="inlineStr">
        <is>
          <t>photovoltaic slanted-roof installation, 93 kWp, multi-Si, laminated, integrated, on roof</t>
        </is>
      </c>
    </row>
    <row r="469">
      <c r="A469" t="inlineStr">
        <is>
          <t>electric installation, 93 kWp photovoltaic plant, at plant</t>
        </is>
      </c>
      <c r="B469" t="n">
        <v>1</v>
      </c>
      <c r="C469" t="inlineStr">
        <is>
          <t>CH</t>
        </is>
      </c>
      <c r="D469" t="inlineStr">
        <is>
          <t>unit</t>
        </is>
      </c>
      <c r="F469" t="inlineStr">
        <is>
          <t>technosphere</t>
        </is>
      </c>
      <c r="G469" t="n">
        <v>2</v>
      </c>
      <c r="H469" t="n">
        <v>0</v>
      </c>
      <c r="I469" t="n">
        <v>0.7482465767089831</v>
      </c>
      <c r="J469" t="inlineStr">
        <is>
          <t>(3,4,1,1,1,5);</t>
        </is>
      </c>
    </row>
    <row r="470">
      <c r="A470" t="inlineStr">
        <is>
          <t>inverter production, 500kW</t>
        </is>
      </c>
      <c r="B470" t="n">
        <v>0.14911</v>
      </c>
      <c r="C470" t="inlineStr">
        <is>
          <t>RER</t>
        </is>
      </c>
      <c r="D470" t="inlineStr">
        <is>
          <t>unit</t>
        </is>
      </c>
      <c r="F470" t="inlineStr">
        <is>
          <t>technosphere</t>
        </is>
      </c>
      <c r="G470" t="n">
        <v>2</v>
      </c>
      <c r="H470" t="n">
        <v>-1.903070990379321</v>
      </c>
      <c r="I470" t="n">
        <v>0.7482465767089831</v>
      </c>
      <c r="J470" t="inlineStr">
        <is>
          <t>(2,4,1,1,1,5); 1 replacement in the life time</t>
        </is>
      </c>
      <c r="L470" t="inlineStr">
        <is>
          <t>inverter, 500kW</t>
        </is>
      </c>
    </row>
    <row r="471">
      <c r="A471" t="inlineStr">
        <is>
          <t>market for electricity, low voltage</t>
        </is>
      </c>
      <c r="B471" t="n">
        <v>7.13</v>
      </c>
      <c r="C471" t="inlineStr">
        <is>
          <t>CH</t>
        </is>
      </c>
      <c r="D471" t="inlineStr">
        <is>
          <t>kilowatt hour</t>
        </is>
      </c>
      <c r="F471" t="inlineStr">
        <is>
          <t>technosphere</t>
        </is>
      </c>
      <c r="G471" t="n">
        <v>2</v>
      </c>
      <c r="H471" t="n">
        <v>1.964311234426205</v>
      </c>
      <c r="I471" t="n">
        <v>0.5093333992455108</v>
      </c>
      <c r="J471" t="inlineStr">
        <is>
          <t>(3,4,3,1,1,5); scaled from a 3kWp plant over capacity</t>
        </is>
      </c>
      <c r="L471" t="inlineStr">
        <is>
          <t>electricity, low voltage</t>
        </is>
      </c>
    </row>
    <row r="472">
      <c r="A472" t="inlineStr">
        <is>
          <t>photovoltaic laminate, multi-Si, at regional storage</t>
        </is>
      </c>
      <c r="B472" t="n">
        <v>532.17</v>
      </c>
      <c r="C472" t="inlineStr">
        <is>
          <t>RER</t>
        </is>
      </c>
      <c r="D472" t="inlineStr">
        <is>
          <t>square meter</t>
        </is>
      </c>
      <c r="F472" t="inlineStr">
        <is>
          <t>technosphere</t>
        </is>
      </c>
      <c r="G472" t="n">
        <v>2</v>
      </c>
      <c r="H472" t="n">
        <v>6.276962987168957</v>
      </c>
      <c r="I472" t="n">
        <v>0.7482465767089831</v>
      </c>
      <c r="J472" t="inlineStr">
        <is>
          <t>(3,4,1,1,1,5); calculation with maximum power output and module efficiency; 2% of modules replaced in the life time, 1% rejects</t>
        </is>
      </c>
    </row>
    <row r="473">
      <c r="A473" t="inlineStr">
        <is>
          <t>photovoltaic module production, building-integrated, for slanted-roof installation</t>
        </is>
      </c>
      <c r="B473" t="n">
        <v>516.67</v>
      </c>
      <c r="C473" t="inlineStr">
        <is>
          <t>RER</t>
        </is>
      </c>
      <c r="D473" t="inlineStr">
        <is>
          <t>square meter</t>
        </is>
      </c>
      <c r="F473" t="inlineStr">
        <is>
          <t>technosphere</t>
        </is>
      </c>
      <c r="G473" t="n">
        <v>2</v>
      </c>
      <c r="H473" t="n">
        <v>6.247404372837274</v>
      </c>
      <c r="I473" t="n">
        <v>0.7482465767089831</v>
      </c>
      <c r="J473" t="inlineStr">
        <is>
          <t>(3,4,1,1,1,5); calculation with maximum power output and module efficiency</t>
        </is>
      </c>
      <c r="L473" t="inlineStr">
        <is>
          <t>photovoltaic module, building-integrated, for slanted-roof installation</t>
        </is>
      </c>
    </row>
    <row r="474">
      <c r="A474" t="inlineStr">
        <is>
          <t>transport, freight, lorry 7.5-16 metric ton, EURO4</t>
        </is>
      </c>
      <c r="B474" t="n">
        <v>854.91</v>
      </c>
      <c r="C474" t="inlineStr">
        <is>
          <t>RER</t>
        </is>
      </c>
      <c r="D474" t="inlineStr">
        <is>
          <t>ton kilometer</t>
        </is>
      </c>
      <c r="F474" t="inlineStr">
        <is>
          <t>technosphere</t>
        </is>
      </c>
      <c r="G474" t="n">
        <v>2</v>
      </c>
      <c r="H474" t="n">
        <v>6.75099620023831</v>
      </c>
      <c r="I474" t="n">
        <v>0.5470175814624982</v>
      </c>
      <c r="J474" t="inlineStr">
        <is>
          <t>(4,5,na,na,na,na); 100km for transport of modules, substructure, electric installation and inverters to the place of installation</t>
        </is>
      </c>
      <c r="L474" t="inlineStr">
        <is>
          <t>transport, freight, lorry 7.5-16 metric ton, EURO4</t>
        </is>
      </c>
    </row>
    <row r="475">
      <c r="A475" t="inlineStr">
        <is>
          <t>treatment, c-Si PV module</t>
        </is>
      </c>
      <c r="B475" t="n">
        <v>5891</v>
      </c>
      <c r="C475" t="inlineStr">
        <is>
          <t>RER</t>
        </is>
      </c>
      <c r="D475" t="inlineStr">
        <is>
          <t>kilogram</t>
        </is>
      </c>
      <c r="F475" t="inlineStr">
        <is>
          <t>technosphere</t>
        </is>
      </c>
      <c r="G475" t="n">
        <v>2</v>
      </c>
      <c r="H475" t="n">
        <v>8.681181041521688</v>
      </c>
      <c r="I475" t="n">
        <v>0.5086468837452607</v>
      </c>
      <c r="J475" t="inlineStr">
        <is>
          <t>(3,4,1,1,1,5); recycling of PV modules at the end of life</t>
        </is>
      </c>
    </row>
    <row r="476"/>
    <row r="477" ht="16" customHeight="1" s="29">
      <c r="A477" s="1" t="inlineStr">
        <is>
          <t>Activity</t>
        </is>
      </c>
      <c r="B477" s="1" t="inlineStr">
        <is>
          <t>photovoltaic slanted-roof installation, 93 kWp, multi-Si, panel, mounted, on roof</t>
        </is>
      </c>
    </row>
    <row r="478">
      <c r="A478" t="inlineStr">
        <is>
          <t>comment</t>
        </is>
      </c>
      <c r="B478" t="inlineStr">
        <is>
          <t>Photovoltaic installation with a capacity of 93kWp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t>
        </is>
      </c>
    </row>
    <row r="479">
      <c r="A479" t="inlineStr">
        <is>
          <t>location</t>
        </is>
      </c>
      <c r="B479" t="inlineStr">
        <is>
          <t>CH</t>
        </is>
      </c>
    </row>
    <row r="480">
      <c r="A480" t="inlineStr">
        <is>
          <t>production amount</t>
        </is>
      </c>
      <c r="B480" t="n">
        <v>1</v>
      </c>
    </row>
    <row r="481">
      <c r="A481" t="inlineStr">
        <is>
          <t>reference product</t>
        </is>
      </c>
      <c r="B481" t="inlineStr">
        <is>
          <t>photovoltaic slanted-roof installation, 93 kWp, multi-Si, panel, mounted, on roof</t>
        </is>
      </c>
    </row>
    <row r="482">
      <c r="A482" t="inlineStr">
        <is>
          <t>source</t>
        </is>
      </c>
      <c r="B48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83">
      <c r="A483" t="inlineStr">
        <is>
          <t>type</t>
        </is>
      </c>
      <c r="B483" t="inlineStr">
        <is>
          <t>process</t>
        </is>
      </c>
    </row>
    <row r="484">
      <c r="A484" t="inlineStr">
        <is>
          <t>unit</t>
        </is>
      </c>
      <c r="B484" t="inlineStr">
        <is>
          <t>unit</t>
        </is>
      </c>
    </row>
    <row r="485" ht="16" customHeight="1" s="29">
      <c r="A485" s="1" t="inlineStr">
        <is>
          <t>Exchanges</t>
        </is>
      </c>
    </row>
    <row r="486">
      <c r="A486" s="28" t="inlineStr">
        <is>
          <t>name</t>
        </is>
      </c>
      <c r="B486" s="28" t="inlineStr">
        <is>
          <t>amount</t>
        </is>
      </c>
      <c r="C486" s="28" t="inlineStr">
        <is>
          <t>location</t>
        </is>
      </c>
      <c r="D486" s="28" t="inlineStr">
        <is>
          <t>unit</t>
        </is>
      </c>
      <c r="E486" s="28" t="inlineStr">
        <is>
          <t>categories</t>
        </is>
      </c>
      <c r="F486" s="28" t="inlineStr">
        <is>
          <t>type</t>
        </is>
      </c>
      <c r="G486" s="28" t="inlineStr">
        <is>
          <t>uncertainty type</t>
        </is>
      </c>
      <c r="H486" s="28" t="inlineStr">
        <is>
          <t>loc</t>
        </is>
      </c>
      <c r="I486" s="28" t="inlineStr">
        <is>
          <t>scale</t>
        </is>
      </c>
      <c r="J486" s="28" t="inlineStr">
        <is>
          <t>comment</t>
        </is>
      </c>
      <c r="K486" s="28" t="inlineStr">
        <is>
          <t>negative</t>
        </is>
      </c>
      <c r="L486" s="28" t="inlineStr">
        <is>
          <t>reference product</t>
        </is>
      </c>
      <c r="M486" s="28" t="n"/>
    </row>
    <row r="487">
      <c r="A487" t="inlineStr">
        <is>
          <t>Heat, waste</t>
        </is>
      </c>
      <c r="B487" t="n">
        <v>25.668</v>
      </c>
      <c r="D487" t="inlineStr">
        <is>
          <t>megajoule</t>
        </is>
      </c>
      <c r="E487" t="inlineStr">
        <is>
          <t>air::urban air close to ground</t>
        </is>
      </c>
      <c r="F487" t="inlineStr">
        <is>
          <t>biosphere</t>
        </is>
      </c>
      <c r="G487" t="n">
        <v>2</v>
      </c>
      <c r="H487" t="n">
        <v>3.245245079888269</v>
      </c>
      <c r="I487" t="n">
        <v>0.3609887811139111</v>
      </c>
      <c r="J487" t="inlineStr">
        <is>
          <t>(1,na,na,na,na,na); calculated with electricity use</t>
        </is>
      </c>
    </row>
    <row r="488">
      <c r="A488" t="inlineStr">
        <is>
          <t>photovoltaic slanted-roof installation, 93 kWp, multi-Si, panel, mounted, on roof</t>
        </is>
      </c>
      <c r="B488" t="n">
        <v>1</v>
      </c>
      <c r="C488" t="inlineStr">
        <is>
          <t>CH</t>
        </is>
      </c>
      <c r="D488" t="inlineStr">
        <is>
          <t>unit</t>
        </is>
      </c>
      <c r="E488" t="inlineStr">
        <is>
          <t>Electricity by fuel::Photovoltaic\Infrastructure</t>
        </is>
      </c>
      <c r="F488" t="inlineStr">
        <is>
          <t>production</t>
        </is>
      </c>
      <c r="G488" t="n">
        <v>0</v>
      </c>
      <c r="H488" t="n">
        <v>1</v>
      </c>
      <c r="L488" t="inlineStr">
        <is>
          <t>photovoltaic slanted-roof installation, 93 kWp, multi-Si, panel, mounted, on roof</t>
        </is>
      </c>
    </row>
    <row r="489">
      <c r="A489" t="inlineStr">
        <is>
          <t>electric installation, 93 kWp photovoltaic plant, at plant</t>
        </is>
      </c>
      <c r="B489" t="n">
        <v>1</v>
      </c>
      <c r="C489" t="inlineStr">
        <is>
          <t>CH</t>
        </is>
      </c>
      <c r="D489" t="inlineStr">
        <is>
          <t>unit</t>
        </is>
      </c>
      <c r="F489" t="inlineStr">
        <is>
          <t>technosphere</t>
        </is>
      </c>
      <c r="G489" t="n">
        <v>2</v>
      </c>
      <c r="H489" t="n">
        <v>0</v>
      </c>
      <c r="I489" t="n">
        <v>0.7482465767089831</v>
      </c>
      <c r="J489" t="inlineStr">
        <is>
          <t>(3,4,1,1,1,5);</t>
        </is>
      </c>
    </row>
    <row r="490">
      <c r="A490" t="inlineStr">
        <is>
          <t>inverter production, 500kW</t>
        </is>
      </c>
      <c r="B490" t="n">
        <v>0.14911</v>
      </c>
      <c r="C490" t="inlineStr">
        <is>
          <t>RER</t>
        </is>
      </c>
      <c r="D490" t="inlineStr">
        <is>
          <t>unit</t>
        </is>
      </c>
      <c r="F490" t="inlineStr">
        <is>
          <t>technosphere</t>
        </is>
      </c>
      <c r="G490" t="n">
        <v>2</v>
      </c>
      <c r="H490" t="n">
        <v>-1.903070990379321</v>
      </c>
      <c r="I490" t="n">
        <v>0.7482465767089831</v>
      </c>
      <c r="J490" t="inlineStr">
        <is>
          <t>(2,4,1,1,1,5); 1 replacement in the life time</t>
        </is>
      </c>
      <c r="L490" t="inlineStr">
        <is>
          <t>inverter, 500kW</t>
        </is>
      </c>
    </row>
    <row r="491">
      <c r="A491" t="inlineStr">
        <is>
          <t>market for electricity, low voltage</t>
        </is>
      </c>
      <c r="B491" t="n">
        <v>7.13</v>
      </c>
      <c r="C491" t="inlineStr">
        <is>
          <t>CH</t>
        </is>
      </c>
      <c r="D491" t="inlineStr">
        <is>
          <t>kilowatt hour</t>
        </is>
      </c>
      <c r="F491" t="inlineStr">
        <is>
          <t>technosphere</t>
        </is>
      </c>
      <c r="G491" t="n">
        <v>2</v>
      </c>
      <c r="H491" t="n">
        <v>1.964311234426205</v>
      </c>
      <c r="I491" t="n">
        <v>0.5093333992455108</v>
      </c>
      <c r="J491" t="inlineStr">
        <is>
          <t>(3,4,3,1,1,5); scaled from a 3kWp plant over capacity</t>
        </is>
      </c>
      <c r="L491" t="inlineStr">
        <is>
          <t>electricity, low voltage</t>
        </is>
      </c>
    </row>
    <row r="492">
      <c r="A492" t="inlineStr">
        <is>
          <t>photovoltaic mounting system production, for slanted-roof installation</t>
        </is>
      </c>
      <c r="B492" t="n">
        <v>516.67</v>
      </c>
      <c r="C492" t="inlineStr">
        <is>
          <t>RER</t>
        </is>
      </c>
      <c r="D492" t="inlineStr">
        <is>
          <t>square meter</t>
        </is>
      </c>
      <c r="F492" t="inlineStr">
        <is>
          <t>technosphere</t>
        </is>
      </c>
      <c r="G492" t="n">
        <v>2</v>
      </c>
      <c r="H492" t="n">
        <v>6.247404372837274</v>
      </c>
      <c r="I492" t="n">
        <v>0.7482465767089831</v>
      </c>
      <c r="J492" t="inlineStr">
        <is>
          <t>(3,4,1,1,1,5); calculation with maximum power output and module efficiency</t>
        </is>
      </c>
      <c r="L492" t="inlineStr">
        <is>
          <t>photovoltaic mounting system, for slanted-roof installation</t>
        </is>
      </c>
    </row>
    <row r="493">
      <c r="A493" t="inlineStr">
        <is>
          <t>photovoltaic panel, multi-Si, at regional storage</t>
        </is>
      </c>
      <c r="B493" t="n">
        <v>532.17</v>
      </c>
      <c r="C493" t="inlineStr">
        <is>
          <t>RER</t>
        </is>
      </c>
      <c r="D493" t="inlineStr">
        <is>
          <t>square meter</t>
        </is>
      </c>
      <c r="F493" t="inlineStr">
        <is>
          <t>technosphere</t>
        </is>
      </c>
      <c r="G493" t="n">
        <v>2</v>
      </c>
      <c r="H493" t="n">
        <v>6.276962987168957</v>
      </c>
      <c r="I493" t="n">
        <v>0.7482465767089831</v>
      </c>
      <c r="J493" t="inlineStr">
        <is>
          <t>(3,4,1,1,1,5); calculation with maximum power output and module efficiency; 2% of modules replaced in the life time, 1% rejects</t>
        </is>
      </c>
    </row>
    <row r="494">
      <c r="A494" t="inlineStr">
        <is>
          <t>transport, freight, lorry 7.5-16 metric ton, EURO4</t>
        </is>
      </c>
      <c r="B494" t="n">
        <v>999.9</v>
      </c>
      <c r="C494" t="inlineStr">
        <is>
          <t>RER</t>
        </is>
      </c>
      <c r="D494" t="inlineStr">
        <is>
          <t>ton kilometer</t>
        </is>
      </c>
      <c r="F494" t="inlineStr">
        <is>
          <t>technosphere</t>
        </is>
      </c>
      <c r="G494" t="n">
        <v>2</v>
      </c>
      <c r="H494" t="n">
        <v>6.907655273981804</v>
      </c>
      <c r="I494" t="n">
        <v>0.5470175814624982</v>
      </c>
      <c r="J494" t="inlineStr">
        <is>
          <t>(4,5,na,na,na,na); 100km for transport of modules, substructure, electric installation and inverters to the place of installation</t>
        </is>
      </c>
      <c r="L494" t="inlineStr">
        <is>
          <t>transport, freight, lorry 7.5-16 metric ton, EURO4</t>
        </is>
      </c>
    </row>
    <row r="495">
      <c r="A495" t="inlineStr">
        <is>
          <t>treatment, c-Si PV module</t>
        </is>
      </c>
      <c r="B495" t="n">
        <v>7021.9</v>
      </c>
      <c r="C495" t="inlineStr">
        <is>
          <t>RER</t>
        </is>
      </c>
      <c r="D495" t="inlineStr">
        <is>
          <t>kilogram</t>
        </is>
      </c>
      <c r="F495" t="inlineStr">
        <is>
          <t>technosphere</t>
        </is>
      </c>
      <c r="G495" t="n">
        <v>2</v>
      </c>
      <c r="H495" t="n">
        <v>8.856789115669981</v>
      </c>
      <c r="I495" t="n">
        <v>0.5086468837452607</v>
      </c>
      <c r="J495" t="inlineStr">
        <is>
          <t>(3,4,1,1,1,5); recycling of PV modules at the end of life</t>
        </is>
      </c>
    </row>
    <row r="496"/>
    <row r="497" ht="16" customHeight="1" s="29">
      <c r="A497" s="1" t="inlineStr">
        <is>
          <t>Activity</t>
        </is>
      </c>
      <c r="B497" s="1" t="inlineStr">
        <is>
          <t>photovoltaic slanted-roof installation, 93 kWp, single-Si, laminated, integrated, on roof</t>
        </is>
      </c>
    </row>
    <row r="498">
      <c r="A498" t="inlineStr">
        <is>
          <t>comment</t>
        </is>
      </c>
      <c r="B498" t="inlineStr">
        <is>
          <t>Photovoltaic installation with a capacity of 93kWp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t>
        </is>
      </c>
    </row>
    <row r="499">
      <c r="A499" t="inlineStr">
        <is>
          <t>location</t>
        </is>
      </c>
      <c r="B499" t="inlineStr">
        <is>
          <t>CH</t>
        </is>
      </c>
    </row>
    <row r="500">
      <c r="A500" t="inlineStr">
        <is>
          <t>production amount</t>
        </is>
      </c>
      <c r="B500" t="n">
        <v>1</v>
      </c>
    </row>
    <row r="501">
      <c r="A501" t="inlineStr">
        <is>
          <t>reference product</t>
        </is>
      </c>
      <c r="B501" t="inlineStr">
        <is>
          <t>photovoltaic slanted-roof installation, 93 kWp, single-Si, laminated, integrated, on roof</t>
        </is>
      </c>
    </row>
    <row r="502">
      <c r="A502" t="inlineStr">
        <is>
          <t>source</t>
        </is>
      </c>
      <c r="B5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3">
      <c r="A503" t="inlineStr">
        <is>
          <t>type</t>
        </is>
      </c>
      <c r="B503" t="inlineStr">
        <is>
          <t>process</t>
        </is>
      </c>
    </row>
    <row r="504">
      <c r="A504" t="inlineStr">
        <is>
          <t>unit</t>
        </is>
      </c>
      <c r="B504" t="inlineStr">
        <is>
          <t>unit</t>
        </is>
      </c>
    </row>
    <row r="505" ht="16" customHeight="1" s="29">
      <c r="A505" s="1" t="inlineStr">
        <is>
          <t>Exchanges</t>
        </is>
      </c>
    </row>
    <row r="506">
      <c r="A506" s="28" t="inlineStr">
        <is>
          <t>name</t>
        </is>
      </c>
      <c r="B506" s="28" t="inlineStr">
        <is>
          <t>amount</t>
        </is>
      </c>
      <c r="C506" s="28" t="inlineStr">
        <is>
          <t>location</t>
        </is>
      </c>
      <c r="D506" s="28" t="inlineStr">
        <is>
          <t>unit</t>
        </is>
      </c>
      <c r="E506" s="28" t="inlineStr">
        <is>
          <t>categories</t>
        </is>
      </c>
      <c r="F506" s="28" t="inlineStr">
        <is>
          <t>type</t>
        </is>
      </c>
      <c r="G506" s="28" t="inlineStr">
        <is>
          <t>uncertainty type</t>
        </is>
      </c>
      <c r="H506" s="28" t="inlineStr">
        <is>
          <t>loc</t>
        </is>
      </c>
      <c r="I506" s="28" t="inlineStr">
        <is>
          <t>scale</t>
        </is>
      </c>
      <c r="J506" s="28" t="inlineStr">
        <is>
          <t>comment</t>
        </is>
      </c>
      <c r="K506" s="28" t="inlineStr">
        <is>
          <t>negative</t>
        </is>
      </c>
      <c r="L506" s="28" t="inlineStr">
        <is>
          <t>reference product</t>
        </is>
      </c>
      <c r="M506" s="28" t="n"/>
    </row>
    <row r="507">
      <c r="A507" t="inlineStr">
        <is>
          <t>Heat, waste</t>
        </is>
      </c>
      <c r="B507" t="n">
        <v>25.668</v>
      </c>
      <c r="D507" t="inlineStr">
        <is>
          <t>megajoule</t>
        </is>
      </c>
      <c r="E507" t="inlineStr">
        <is>
          <t>air::urban air close to ground</t>
        </is>
      </c>
      <c r="F507" t="inlineStr">
        <is>
          <t>biosphere</t>
        </is>
      </c>
      <c r="G507" t="n">
        <v>2</v>
      </c>
      <c r="H507" t="n">
        <v>3.245245079888269</v>
      </c>
      <c r="I507" t="n">
        <v>0.3609887811139111</v>
      </c>
      <c r="J507" t="inlineStr">
        <is>
          <t>(1,na,na,na,na,na); calculated with electricity use</t>
        </is>
      </c>
    </row>
    <row r="508">
      <c r="A508" t="inlineStr">
        <is>
          <t>photovoltaic slanted-roof installation, 93 kWp, single-Si, laminated, integrated, on roof</t>
        </is>
      </c>
      <c r="B508" t="n">
        <v>1</v>
      </c>
      <c r="C508" t="inlineStr">
        <is>
          <t>CH</t>
        </is>
      </c>
      <c r="D508" t="inlineStr">
        <is>
          <t>unit</t>
        </is>
      </c>
      <c r="E508" t="inlineStr">
        <is>
          <t>Electricity by fuel::Photovoltaic\Infrastructure</t>
        </is>
      </c>
      <c r="F508" t="inlineStr">
        <is>
          <t>production</t>
        </is>
      </c>
      <c r="G508" t="n">
        <v>0</v>
      </c>
      <c r="H508" t="n">
        <v>1</v>
      </c>
      <c r="L508" t="inlineStr">
        <is>
          <t>photovoltaic slanted-roof installation, 93 kWp, single-Si, laminated, integrated, on roof</t>
        </is>
      </c>
    </row>
    <row r="509">
      <c r="A509" t="inlineStr">
        <is>
          <t>electric installation, 93 kWp photovoltaic plant, at plant</t>
        </is>
      </c>
      <c r="B509" t="n">
        <v>1</v>
      </c>
      <c r="C509" t="inlineStr">
        <is>
          <t>CH</t>
        </is>
      </c>
      <c r="D509" t="inlineStr">
        <is>
          <t>unit</t>
        </is>
      </c>
      <c r="F509" t="inlineStr">
        <is>
          <t>technosphere</t>
        </is>
      </c>
      <c r="G509" t="n">
        <v>2</v>
      </c>
      <c r="H509" t="n">
        <v>0</v>
      </c>
      <c r="I509" t="n">
        <v>0.7482465767089831</v>
      </c>
      <c r="J509" t="inlineStr">
        <is>
          <t>(3,4,1,1,1,5);</t>
        </is>
      </c>
    </row>
    <row r="510">
      <c r="A510" t="inlineStr">
        <is>
          <t>inverter production, 500kW</t>
        </is>
      </c>
      <c r="B510" t="n">
        <v>0.14911</v>
      </c>
      <c r="C510" t="inlineStr">
        <is>
          <t>RER</t>
        </is>
      </c>
      <c r="D510" t="inlineStr">
        <is>
          <t>unit</t>
        </is>
      </c>
      <c r="F510" t="inlineStr">
        <is>
          <t>technosphere</t>
        </is>
      </c>
      <c r="G510" t="n">
        <v>2</v>
      </c>
      <c r="H510" t="n">
        <v>-1.903070990379321</v>
      </c>
      <c r="I510" t="n">
        <v>0.7482465767089831</v>
      </c>
      <c r="J510" t="inlineStr">
        <is>
          <t>(2,4,1,1,1,5); 1 replacement in the life time</t>
        </is>
      </c>
      <c r="L510" t="inlineStr">
        <is>
          <t>inverter, 500kW</t>
        </is>
      </c>
    </row>
    <row r="511">
      <c r="A511" t="inlineStr">
        <is>
          <t>market for electricity, low voltage</t>
        </is>
      </c>
      <c r="B511" t="n">
        <v>7.13</v>
      </c>
      <c r="C511" t="inlineStr">
        <is>
          <t>CH</t>
        </is>
      </c>
      <c r="D511" t="inlineStr">
        <is>
          <t>kilowatt hour</t>
        </is>
      </c>
      <c r="F511" t="inlineStr">
        <is>
          <t>technosphere</t>
        </is>
      </c>
      <c r="G511" t="n">
        <v>2</v>
      </c>
      <c r="H511" t="n">
        <v>1.964311234426205</v>
      </c>
      <c r="I511" t="n">
        <v>0.5093333992455108</v>
      </c>
      <c r="J511" t="inlineStr">
        <is>
          <t>(3,4,3,1,1,5); scaled from a 3kWp plant over capacity</t>
        </is>
      </c>
      <c r="L511" t="inlineStr">
        <is>
          <t>electricity, low voltage</t>
        </is>
      </c>
    </row>
    <row r="512">
      <c r="A512" t="inlineStr">
        <is>
          <t>photovoltaic laminate, single-Si, at regional storage</t>
        </is>
      </c>
      <c r="B512" t="n">
        <v>491.23</v>
      </c>
      <c r="C512" t="inlineStr">
        <is>
          <t>RER</t>
        </is>
      </c>
      <c r="D512" t="inlineStr">
        <is>
          <t>square meter</t>
        </is>
      </c>
      <c r="F512" t="inlineStr">
        <is>
          <t>technosphere</t>
        </is>
      </c>
      <c r="G512" t="n">
        <v>2</v>
      </c>
      <c r="H512" t="n">
        <v>6.196912449886502</v>
      </c>
      <c r="I512" t="n">
        <v>0.7482465767089831</v>
      </c>
      <c r="J512" t="inlineStr">
        <is>
          <t>(3,4,1,1,1,5); calculation with maximum power output and module efficiency; 2% of modules replaced in the life time, 1% rejects</t>
        </is>
      </c>
    </row>
    <row r="513">
      <c r="A513" t="inlineStr">
        <is>
          <t>photovoltaic module production, building-integrated, for slanted-roof installation</t>
        </is>
      </c>
      <c r="B513" t="n">
        <v>476.92</v>
      </c>
      <c r="C513" t="inlineStr">
        <is>
          <t>RER</t>
        </is>
      </c>
      <c r="D513" t="inlineStr">
        <is>
          <t>square meter</t>
        </is>
      </c>
      <c r="F513" t="inlineStr">
        <is>
          <t>technosphere</t>
        </is>
      </c>
      <c r="G513" t="n">
        <v>2</v>
      </c>
      <c r="H513" t="n">
        <v>6.167348761937931</v>
      </c>
      <c r="I513" t="n">
        <v>0.7482465767089831</v>
      </c>
      <c r="J513" t="inlineStr">
        <is>
          <t>(3,4,1,1,1,5); calculation with maximum power output and module efficiency</t>
        </is>
      </c>
      <c r="L513" t="inlineStr">
        <is>
          <t>photovoltaic module, building-integrated, for slanted-roof installation</t>
        </is>
      </c>
    </row>
    <row r="514">
      <c r="A514" t="inlineStr">
        <is>
          <t>transport, freight, lorry 7.5-16 metric ton, EURO4</t>
        </is>
      </c>
      <c r="B514" t="n">
        <v>792.08</v>
      </c>
      <c r="C514" t="inlineStr">
        <is>
          <t>RER</t>
        </is>
      </c>
      <c r="D514" t="inlineStr">
        <is>
          <t>ton kilometer</t>
        </is>
      </c>
      <c r="F514" t="inlineStr">
        <is>
          <t>technosphere</t>
        </is>
      </c>
      <c r="G514" t="n">
        <v>2</v>
      </c>
      <c r="H514" t="n">
        <v>6.674662396814259</v>
      </c>
      <c r="I514" t="n">
        <v>0.5470175814624982</v>
      </c>
      <c r="J514" t="inlineStr">
        <is>
          <t>(4,5,na,na,na,na); 100km for transport of modules, substructure, electric installation and inverters to the place of installation</t>
        </is>
      </c>
      <c r="L514" t="inlineStr">
        <is>
          <t>transport, freight, lorry 7.5-16 metric ton, EURO4</t>
        </is>
      </c>
    </row>
    <row r="515">
      <c r="A515" t="inlineStr">
        <is>
          <t>treatment, c-Si PV module</t>
        </is>
      </c>
      <c r="B515" t="n">
        <v>5416.2</v>
      </c>
      <c r="C515" t="inlineStr">
        <is>
          <t>RER</t>
        </is>
      </c>
      <c r="D515" t="inlineStr">
        <is>
          <t>kilogram</t>
        </is>
      </c>
      <c r="F515" t="inlineStr">
        <is>
          <t>technosphere</t>
        </is>
      </c>
      <c r="G515" t="n">
        <v>2</v>
      </c>
      <c r="H515" t="n">
        <v>8.597149741532164</v>
      </c>
      <c r="I515" t="n">
        <v>0.5086468837452607</v>
      </c>
      <c r="J515" t="inlineStr">
        <is>
          <t>(3,4,1,1,1,5); recycling of PV modules at the end of life</t>
        </is>
      </c>
    </row>
    <row r="516"/>
    <row r="517" ht="16" customHeight="1" s="29">
      <c r="A517" s="1" t="inlineStr">
        <is>
          <t>Activity</t>
        </is>
      </c>
      <c r="B517" s="1" t="inlineStr">
        <is>
          <t>photovoltaic slanted-roof installation, 93 kWp, single-Si, panel, mounted, on roof</t>
        </is>
      </c>
    </row>
    <row r="518">
      <c r="A518" t="inlineStr">
        <is>
          <t>comment</t>
        </is>
      </c>
      <c r="B518" t="inlineStr">
        <is>
          <t>Photovoltaic installation with a capacity of 93kWp and a life time of 30 years installed in Switzerland. The efficiency of single-Si PV modules is 17.9%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t>
        </is>
      </c>
    </row>
    <row r="519">
      <c r="A519" t="inlineStr">
        <is>
          <t>location</t>
        </is>
      </c>
      <c r="B519" t="inlineStr">
        <is>
          <t>CH</t>
        </is>
      </c>
    </row>
    <row r="520">
      <c r="A520" t="inlineStr">
        <is>
          <t>production amount</t>
        </is>
      </c>
      <c r="B520" t="n">
        <v>1</v>
      </c>
    </row>
    <row r="521">
      <c r="A521" t="inlineStr">
        <is>
          <t>reference product</t>
        </is>
      </c>
      <c r="B521" t="inlineStr">
        <is>
          <t>photovoltaic slanted-roof installation, 93 kWp, single-Si, panel, mounted, on roof</t>
        </is>
      </c>
    </row>
    <row r="522">
      <c r="A522" t="inlineStr">
        <is>
          <t>source</t>
        </is>
      </c>
      <c r="B5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3">
      <c r="A523" t="inlineStr">
        <is>
          <t>type</t>
        </is>
      </c>
      <c r="B523" t="inlineStr">
        <is>
          <t>process</t>
        </is>
      </c>
    </row>
    <row r="524">
      <c r="A524" t="inlineStr">
        <is>
          <t>unit</t>
        </is>
      </c>
      <c r="B524" t="inlineStr">
        <is>
          <t>unit</t>
        </is>
      </c>
    </row>
    <row r="525" ht="16" customHeight="1" s="29">
      <c r="A525" s="1" t="inlineStr">
        <is>
          <t>Exchanges</t>
        </is>
      </c>
    </row>
    <row r="526">
      <c r="A526" s="28" t="inlineStr">
        <is>
          <t>name</t>
        </is>
      </c>
      <c r="B526" s="28" t="inlineStr">
        <is>
          <t>amount</t>
        </is>
      </c>
      <c r="C526" s="28" t="inlineStr">
        <is>
          <t>location</t>
        </is>
      </c>
      <c r="D526" s="28" t="inlineStr">
        <is>
          <t>unit</t>
        </is>
      </c>
      <c r="E526" s="28" t="inlineStr">
        <is>
          <t>categories</t>
        </is>
      </c>
      <c r="F526" s="28" t="inlineStr">
        <is>
          <t>type</t>
        </is>
      </c>
      <c r="G526" s="28" t="inlineStr">
        <is>
          <t>uncertainty type</t>
        </is>
      </c>
      <c r="H526" s="28" t="inlineStr">
        <is>
          <t>loc</t>
        </is>
      </c>
      <c r="I526" s="28" t="inlineStr">
        <is>
          <t>scale</t>
        </is>
      </c>
      <c r="J526" s="28" t="inlineStr">
        <is>
          <t>comment</t>
        </is>
      </c>
      <c r="K526" s="28" t="inlineStr">
        <is>
          <t>negative</t>
        </is>
      </c>
      <c r="L526" s="28" t="inlineStr">
        <is>
          <t>reference product</t>
        </is>
      </c>
      <c r="M526" s="28" t="n"/>
    </row>
    <row r="527">
      <c r="A527" t="inlineStr">
        <is>
          <t>Heat, waste</t>
        </is>
      </c>
      <c r="B527" t="n">
        <v>25.668</v>
      </c>
      <c r="D527" t="inlineStr">
        <is>
          <t>megajoule</t>
        </is>
      </c>
      <c r="E527" t="inlineStr">
        <is>
          <t>air::urban air close to ground</t>
        </is>
      </c>
      <c r="F527" t="inlineStr">
        <is>
          <t>biosphere</t>
        </is>
      </c>
      <c r="G527" t="n">
        <v>2</v>
      </c>
      <c r="H527" t="n">
        <v>3.245245079888269</v>
      </c>
      <c r="I527" t="n">
        <v>0.3609887811139111</v>
      </c>
      <c r="J527" t="inlineStr">
        <is>
          <t>(1,na,na,na,na,na); calculated with electricity use</t>
        </is>
      </c>
    </row>
    <row r="528">
      <c r="A528" t="inlineStr">
        <is>
          <t>photovoltaic slanted-roof installation, 93 kWp, single-Si, panel, mounted, on roof</t>
        </is>
      </c>
      <c r="B528" t="n">
        <v>1</v>
      </c>
      <c r="C528" t="inlineStr">
        <is>
          <t>CH</t>
        </is>
      </c>
      <c r="D528" t="inlineStr">
        <is>
          <t>unit</t>
        </is>
      </c>
      <c r="E528" t="inlineStr">
        <is>
          <t>Electricity by fuel::Photovoltaic\Infrastructure</t>
        </is>
      </c>
      <c r="F528" t="inlineStr">
        <is>
          <t>production</t>
        </is>
      </c>
      <c r="G528" t="n">
        <v>0</v>
      </c>
      <c r="H528" t="n">
        <v>1</v>
      </c>
      <c r="L528" t="inlineStr">
        <is>
          <t>photovoltaic slanted-roof installation, 93 kWp, single-Si, panel, mounted, on roof</t>
        </is>
      </c>
    </row>
    <row r="529">
      <c r="A529" t="inlineStr">
        <is>
          <t>electric installation, 93 kWp photovoltaic plant, at plant</t>
        </is>
      </c>
      <c r="B529" t="n">
        <v>1</v>
      </c>
      <c r="C529" t="inlineStr">
        <is>
          <t>CH</t>
        </is>
      </c>
      <c r="D529" t="inlineStr">
        <is>
          <t>unit</t>
        </is>
      </c>
      <c r="F529" t="inlineStr">
        <is>
          <t>technosphere</t>
        </is>
      </c>
      <c r="G529" t="n">
        <v>2</v>
      </c>
      <c r="H529" t="n">
        <v>0</v>
      </c>
      <c r="I529" t="n">
        <v>0.7482465767089831</v>
      </c>
      <c r="J529" t="inlineStr">
        <is>
          <t>(3,4,1,1,1,5);</t>
        </is>
      </c>
    </row>
    <row r="530">
      <c r="A530" t="inlineStr">
        <is>
          <t>inverter production, 500kW</t>
        </is>
      </c>
      <c r="B530" t="n">
        <v>0.14911</v>
      </c>
      <c r="C530" t="inlineStr">
        <is>
          <t>RER</t>
        </is>
      </c>
      <c r="D530" t="inlineStr">
        <is>
          <t>unit</t>
        </is>
      </c>
      <c r="F530" t="inlineStr">
        <is>
          <t>technosphere</t>
        </is>
      </c>
      <c r="G530" t="n">
        <v>2</v>
      </c>
      <c r="H530" t="n">
        <v>-1.903070990379321</v>
      </c>
      <c r="I530" t="n">
        <v>0.7482465767089831</v>
      </c>
      <c r="J530" t="inlineStr">
        <is>
          <t>(2,4,1,1,1,5); 1 replacement in the life time</t>
        </is>
      </c>
      <c r="L530" t="inlineStr">
        <is>
          <t>inverter, 500kW</t>
        </is>
      </c>
    </row>
    <row r="531">
      <c r="A531" t="inlineStr">
        <is>
          <t>market for electricity, low voltage</t>
        </is>
      </c>
      <c r="B531" t="n">
        <v>7.13</v>
      </c>
      <c r="C531" t="inlineStr">
        <is>
          <t>CH</t>
        </is>
      </c>
      <c r="D531" t="inlineStr">
        <is>
          <t>kilowatt hour</t>
        </is>
      </c>
      <c r="F531" t="inlineStr">
        <is>
          <t>technosphere</t>
        </is>
      </c>
      <c r="G531" t="n">
        <v>2</v>
      </c>
      <c r="H531" t="n">
        <v>1.964311234426205</v>
      </c>
      <c r="I531" t="n">
        <v>0.5093333992455108</v>
      </c>
      <c r="J531" t="inlineStr">
        <is>
          <t>(3,4,3,1,1,5); scaled from a 3kWp plant over capacity</t>
        </is>
      </c>
      <c r="L531" t="inlineStr">
        <is>
          <t>electricity, low voltage</t>
        </is>
      </c>
    </row>
    <row r="532">
      <c r="A532" t="inlineStr">
        <is>
          <t>photovoltaic mounting system production, for slanted-roof installation</t>
        </is>
      </c>
      <c r="B532" t="n">
        <v>476.92</v>
      </c>
      <c r="C532" t="inlineStr">
        <is>
          <t>RER</t>
        </is>
      </c>
      <c r="D532" t="inlineStr">
        <is>
          <t>square meter</t>
        </is>
      </c>
      <c r="F532" t="inlineStr">
        <is>
          <t>technosphere</t>
        </is>
      </c>
      <c r="G532" t="n">
        <v>2</v>
      </c>
      <c r="H532" t="n">
        <v>6.167348761937931</v>
      </c>
      <c r="I532" t="n">
        <v>0.7482465767089831</v>
      </c>
      <c r="J532" t="inlineStr">
        <is>
          <t>(3,4,1,1,1,5); calculation with maximum power output and module efficiency</t>
        </is>
      </c>
      <c r="L532" t="inlineStr">
        <is>
          <t>photovoltaic mounting system, for slanted-roof installation</t>
        </is>
      </c>
    </row>
    <row r="533">
      <c r="A533" t="inlineStr">
        <is>
          <t>photovoltaic panel, single-Si, at regional storage</t>
        </is>
      </c>
      <c r="B533" t="n">
        <v>491.23</v>
      </c>
      <c r="C533" t="inlineStr">
        <is>
          <t>RER</t>
        </is>
      </c>
      <c r="D533" t="inlineStr">
        <is>
          <t>square meter</t>
        </is>
      </c>
      <c r="F533" t="inlineStr">
        <is>
          <t>technosphere</t>
        </is>
      </c>
      <c r="G533" t="n">
        <v>2</v>
      </c>
      <c r="H533" t="n">
        <v>6.196912449886502</v>
      </c>
      <c r="I533" t="n">
        <v>0.7482465767089831</v>
      </c>
      <c r="J533" t="inlineStr">
        <is>
          <t>(3,4,1,1,1,5); calculation with maximum power output and module efficiency; 2% of modules replaced in the life time, 1% rejects</t>
        </is>
      </c>
    </row>
    <row r="534">
      <c r="A534" t="inlineStr">
        <is>
          <t>transport, freight, lorry 7.5-16 metric ton, EURO4</t>
        </is>
      </c>
      <c r="B534" t="n">
        <v>925.92</v>
      </c>
      <c r="C534" t="inlineStr">
        <is>
          <t>RER</t>
        </is>
      </c>
      <c r="D534" t="inlineStr">
        <is>
          <t>ton kilometer</t>
        </is>
      </c>
      <c r="F534" t="inlineStr">
        <is>
          <t>technosphere</t>
        </is>
      </c>
      <c r="G534" t="n">
        <v>2</v>
      </c>
      <c r="H534" t="n">
        <v>6.830787837825529</v>
      </c>
      <c r="I534" t="n">
        <v>0.5470175814624982</v>
      </c>
      <c r="J534" t="inlineStr">
        <is>
          <t>(4,5,na,na,na,na); 100km for transport of modules, substructure, electric installation and inverters to the place of installation</t>
        </is>
      </c>
      <c r="L534" t="inlineStr">
        <is>
          <t>transport, freight, lorry 7.5-16 metric ton, EURO4</t>
        </is>
      </c>
    </row>
    <row r="535">
      <c r="A535" t="inlineStr">
        <is>
          <t>treatment, c-Si PV module</t>
        </is>
      </c>
      <c r="B535" t="n">
        <v>6460</v>
      </c>
      <c r="C535" t="inlineStr">
        <is>
          <t>RER</t>
        </is>
      </c>
      <c r="D535" t="inlineStr">
        <is>
          <t>kilogram</t>
        </is>
      </c>
      <c r="F535" t="inlineStr">
        <is>
          <t>technosphere</t>
        </is>
      </c>
      <c r="G535" t="n">
        <v>2</v>
      </c>
      <c r="H535" t="n">
        <v>8.773384596776648</v>
      </c>
      <c r="I535" t="n">
        <v>0.5086468837452607</v>
      </c>
      <c r="J535" t="inlineStr">
        <is>
          <t>(3,4,1,1,1,5); recycling of PV modules at the end of life</t>
        </is>
      </c>
    </row>
    <row r="536"/>
    <row r="537" ht="16" customHeight="1" s="29">
      <c r="A537" s="1" t="inlineStr">
        <is>
          <t>Activity</t>
        </is>
      </c>
      <c r="B537" s="1" t="inlineStr">
        <is>
          <t>Photovoltaic panel factory CdTe</t>
        </is>
      </c>
    </row>
    <row r="538">
      <c r="A538" t="inlineStr">
        <is>
          <t>comment</t>
        </is>
      </c>
      <c r="B538" t="inlineStr">
        <is>
          <t>Capacity of 10'000 modules per year. Life time assumed to be 25 years.
Materials and land use for a new production plant.
Location:  Different producers world wide
Technology:  Production plant in an industrial area.
Time period:  Date of literature publications
Production volume:  1500 MWP in 2005
Sampling:  Environmental report and literature.
Extrapolations:  none
Uncertainty:  None</t>
        </is>
      </c>
    </row>
    <row r="539">
      <c r="A539" t="inlineStr">
        <is>
          <t>location</t>
        </is>
      </c>
      <c r="B539" t="inlineStr">
        <is>
          <t>US</t>
        </is>
      </c>
    </row>
    <row r="540">
      <c r="A540" t="inlineStr">
        <is>
          <t>production amount</t>
        </is>
      </c>
      <c r="B540" t="n">
        <v>1</v>
      </c>
    </row>
    <row r="541">
      <c r="A541" t="inlineStr">
        <is>
          <t>reference product</t>
        </is>
      </c>
      <c r="B541" t="inlineStr">
        <is>
          <t>Photovoltaic panel factory CdTe</t>
        </is>
      </c>
    </row>
    <row r="542">
      <c r="A542" t="inlineStr">
        <is>
          <t>source</t>
        </is>
      </c>
      <c r="B5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3">
      <c r="A543" t="inlineStr">
        <is>
          <t>type</t>
        </is>
      </c>
      <c r="B543" t="inlineStr">
        <is>
          <t>process</t>
        </is>
      </c>
    </row>
    <row r="544">
      <c r="A544" t="inlineStr">
        <is>
          <t>unit</t>
        </is>
      </c>
      <c r="B544" t="inlineStr">
        <is>
          <t>unit</t>
        </is>
      </c>
    </row>
    <row r="545" ht="16" customHeight="1" s="29">
      <c r="A545" s="1" t="inlineStr">
        <is>
          <t>Exchanges</t>
        </is>
      </c>
    </row>
    <row r="546">
      <c r="A546" s="28" t="inlineStr">
        <is>
          <t>name</t>
        </is>
      </c>
      <c r="B546" s="28" t="inlineStr">
        <is>
          <t>amount</t>
        </is>
      </c>
      <c r="C546" s="28" t="inlineStr">
        <is>
          <t>location</t>
        </is>
      </c>
      <c r="D546" s="28" t="inlineStr">
        <is>
          <t>unit</t>
        </is>
      </c>
      <c r="E546" s="28" t="inlineStr">
        <is>
          <t>categories</t>
        </is>
      </c>
      <c r="F546" s="28" t="inlineStr">
        <is>
          <t>type</t>
        </is>
      </c>
      <c r="G546" s="28" t="inlineStr">
        <is>
          <t>uncertainty type</t>
        </is>
      </c>
      <c r="H546" s="28" t="inlineStr">
        <is>
          <t>loc</t>
        </is>
      </c>
      <c r="I546" s="28" t="inlineStr">
        <is>
          <t>scale</t>
        </is>
      </c>
      <c r="J546" s="28" t="inlineStr">
        <is>
          <t>comment</t>
        </is>
      </c>
      <c r="K546" s="28" t="inlineStr">
        <is>
          <t>negative</t>
        </is>
      </c>
      <c r="L546" s="28" t="inlineStr">
        <is>
          <t>reference product</t>
        </is>
      </c>
      <c r="M546" s="28" t="n"/>
    </row>
    <row r="547">
      <c r="A547" t="inlineStr">
        <is>
          <t>Occupation, industrial area</t>
        </is>
      </c>
      <c r="B547" t="n">
        <v>4690</v>
      </c>
      <c r="D547" t="inlineStr">
        <is>
          <t>square meter-year</t>
        </is>
      </c>
      <c r="E547" t="inlineStr">
        <is>
          <t>natural resource::land</t>
        </is>
      </c>
      <c r="F547" t="inlineStr">
        <is>
          <t>biosphere</t>
        </is>
      </c>
      <c r="G547" t="n">
        <v>2</v>
      </c>
      <c r="H547" t="n">
        <v>8.453187861440325</v>
      </c>
      <c r="I547" t="n">
        <v>0.20442967058809</v>
      </c>
      <c r="J547" t="inlineStr">
        <is>
          <t>(1,2,1,1,1,3); 25a occupation</t>
        </is>
      </c>
    </row>
    <row r="548">
      <c r="A548" t="inlineStr">
        <is>
          <t>Occupation, industrial area</t>
        </is>
      </c>
      <c r="B548" t="n">
        <v>1005</v>
      </c>
      <c r="D548" t="inlineStr">
        <is>
          <t>square meter-year</t>
        </is>
      </c>
      <c r="E548" t="inlineStr">
        <is>
          <t>natural resource::land</t>
        </is>
      </c>
      <c r="F548" t="inlineStr">
        <is>
          <t>biosphere</t>
        </is>
      </c>
      <c r="G548" t="n">
        <v>2</v>
      </c>
      <c r="H548" t="n">
        <v>6.912742820493176</v>
      </c>
      <c r="I548" t="n">
        <v>0.20442967058809</v>
      </c>
      <c r="J548" t="inlineStr">
        <is>
          <t>(1,2,1,1,1,3); 25a occupation</t>
        </is>
      </c>
    </row>
    <row r="549">
      <c r="A549" t="inlineStr">
        <is>
          <t>Occupation, traffic area, road network</t>
        </is>
      </c>
      <c r="B549" t="n">
        <v>3625</v>
      </c>
      <c r="D549" t="inlineStr">
        <is>
          <t>square meter-year</t>
        </is>
      </c>
      <c r="E549" t="inlineStr">
        <is>
          <t>natural resource::land</t>
        </is>
      </c>
      <c r="F549" t="inlineStr">
        <is>
          <t>biosphere</t>
        </is>
      </c>
      <c r="G549" t="n">
        <v>2</v>
      </c>
      <c r="H549" t="n">
        <v>8.195609567288775</v>
      </c>
      <c r="I549" t="n">
        <v>0.20442967058809</v>
      </c>
      <c r="J549" t="inlineStr">
        <is>
          <t>(1,2,1,1,1,3); 25a occupation</t>
        </is>
      </c>
    </row>
    <row r="550">
      <c r="A550" t="inlineStr">
        <is>
          <t>Transformation, from unspecified</t>
        </is>
      </c>
      <c r="B550" t="n">
        <v>373</v>
      </c>
      <c r="D550" t="inlineStr">
        <is>
          <t>square meter</t>
        </is>
      </c>
      <c r="E550" t="inlineStr">
        <is>
          <t>natural resource::land</t>
        </is>
      </c>
      <c r="F550" t="inlineStr">
        <is>
          <t>biosphere</t>
        </is>
      </c>
      <c r="G550" t="n">
        <v>2</v>
      </c>
      <c r="H550" t="n">
        <v>5.921578419643816</v>
      </c>
      <c r="I550" t="n">
        <v>0.3475725916113092</v>
      </c>
      <c r="J550" t="inlineStr">
        <is>
          <t>(1,2,1,1,1,3); 2013 data for First Solar in US</t>
        </is>
      </c>
    </row>
    <row r="551">
      <c r="A551" t="inlineStr">
        <is>
          <t>Transformation, to industrial area</t>
        </is>
      </c>
      <c r="B551" t="n">
        <v>188</v>
      </c>
      <c r="D551" t="inlineStr">
        <is>
          <t>square meter</t>
        </is>
      </c>
      <c r="E551" t="inlineStr">
        <is>
          <t>natural resource::land</t>
        </is>
      </c>
      <c r="F551" t="inlineStr">
        <is>
          <t>biosphere</t>
        </is>
      </c>
      <c r="G551" t="n">
        <v>2</v>
      </c>
      <c r="H551" t="n">
        <v>5.236441962829949</v>
      </c>
      <c r="I551" t="n">
        <v>0.3475725916113092</v>
      </c>
      <c r="J551" t="inlineStr">
        <is>
          <t>(1,2,1,1,1,3); 2013 data for First Solar in US</t>
        </is>
      </c>
    </row>
    <row r="552">
      <c r="A552" t="inlineStr">
        <is>
          <t>Transformation, to industrial area</t>
        </is>
      </c>
      <c r="B552" t="n">
        <v>40</v>
      </c>
      <c r="D552" t="inlineStr">
        <is>
          <t>square meter</t>
        </is>
      </c>
      <c r="E552" t="inlineStr">
        <is>
          <t>natural resource::land</t>
        </is>
      </c>
      <c r="F552" t="inlineStr">
        <is>
          <t>biosphere</t>
        </is>
      </c>
      <c r="G552" t="n">
        <v>2</v>
      </c>
      <c r="H552" t="n">
        <v>3.688879454113936</v>
      </c>
      <c r="I552" t="n">
        <v>0.3475725916113092</v>
      </c>
      <c r="J552" t="inlineStr">
        <is>
          <t>(1,2,1,1,1,3); 2013 data for First Solar in US</t>
        </is>
      </c>
    </row>
    <row r="553">
      <c r="A553" t="inlineStr">
        <is>
          <t>Transformation, to traffic area, road network</t>
        </is>
      </c>
      <c r="B553" t="n">
        <v>145</v>
      </c>
      <c r="D553" t="inlineStr">
        <is>
          <t>square meter</t>
        </is>
      </c>
      <c r="E553" t="inlineStr">
        <is>
          <t>natural resource::land</t>
        </is>
      </c>
      <c r="F553" t="inlineStr">
        <is>
          <t>biosphere</t>
        </is>
      </c>
      <c r="G553" t="n">
        <v>2</v>
      </c>
      <c r="H553" t="n">
        <v>4.976733742420574</v>
      </c>
      <c r="I553" t="n">
        <v>0.3475725916113092</v>
      </c>
      <c r="J553" t="inlineStr">
        <is>
          <t>(1,2,1,1,1,3); 2013 data for First Solar in US</t>
        </is>
      </c>
    </row>
    <row r="554">
      <c r="A554" t="inlineStr">
        <is>
          <t>Photovoltaic panel factory CdTe</t>
        </is>
      </c>
      <c r="B554" t="n">
        <v>1</v>
      </c>
      <c r="C554" t="inlineStr">
        <is>
          <t>US</t>
        </is>
      </c>
      <c r="D554" t="inlineStr">
        <is>
          <t>unit</t>
        </is>
      </c>
      <c r="E554" t="inlineStr">
        <is>
          <t>photovoltaic::production of components</t>
        </is>
      </c>
      <c r="F554" t="inlineStr">
        <is>
          <t>production</t>
        </is>
      </c>
      <c r="G554" t="n">
        <v>0</v>
      </c>
      <c r="H554" t="n">
        <v>1</v>
      </c>
      <c r="L554" t="inlineStr">
        <is>
          <t>Photovoltaic panel factory CdTe</t>
        </is>
      </c>
    </row>
    <row r="555">
      <c r="A555" t="inlineStr">
        <is>
          <t>building construction, hall</t>
        </is>
      </c>
      <c r="B555" t="n">
        <v>799.15</v>
      </c>
      <c r="C555" t="inlineStr">
        <is>
          <t>CH</t>
        </is>
      </c>
      <c r="D555" t="inlineStr">
        <is>
          <t>square meter</t>
        </is>
      </c>
      <c r="F555" t="inlineStr">
        <is>
          <t>technosphere</t>
        </is>
      </c>
      <c r="G555" t="n">
        <v>2</v>
      </c>
      <c r="H555" t="n">
        <v>6.683548662814663</v>
      </c>
      <c r="I555" t="n">
        <v>0.3465735902799727</v>
      </c>
      <c r="J555" t="inlineStr">
        <is>
          <t>(1,2,1,1,1,3); 2013 data for First Solar in US</t>
        </is>
      </c>
      <c r="L555" t="inlineStr">
        <is>
          <t>building, hall</t>
        </is>
      </c>
    </row>
    <row r="556">
      <c r="A556" t="inlineStr">
        <is>
          <t>metal working machine production, unspecified</t>
        </is>
      </c>
      <c r="B556" t="n">
        <v>4000</v>
      </c>
      <c r="C556" t="inlineStr">
        <is>
          <t>RER</t>
        </is>
      </c>
      <c r="D556" t="inlineStr">
        <is>
          <t>kilogram</t>
        </is>
      </c>
      <c r="F556" t="inlineStr">
        <is>
          <t>technosphere</t>
        </is>
      </c>
      <c r="G556" t="n">
        <v>2</v>
      </c>
      <c r="H556" t="n">
        <v>8.294049640102028</v>
      </c>
      <c r="I556" t="n">
        <v>0.3465735902799727</v>
      </c>
      <c r="J556" t="inlineStr">
        <is>
          <t>(5,5,1,1,1,5); rough assumption, 4t weight per laminator</t>
        </is>
      </c>
      <c r="L556" t="inlineStr">
        <is>
          <t>metal working machine, unspecified</t>
        </is>
      </c>
    </row>
    <row r="557"/>
    <row r="558" ht="16" customHeight="1" s="29">
      <c r="A558" s="1" t="inlineStr">
        <is>
          <t>Activity</t>
        </is>
      </c>
      <c r="B558" s="1" t="inlineStr">
        <is>
          <t>aluminium scrap, recovered from c-Si PV module treatment</t>
        </is>
      </c>
    </row>
    <row r="559">
      <c r="A559" t="inlineStr">
        <is>
          <t>comment</t>
        </is>
      </c>
      <c r="B559" t="inlineStr">
        <is>
          <t>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560">
      <c r="A560" t="inlineStr">
        <is>
          <t>location</t>
        </is>
      </c>
      <c r="B560" t="inlineStr">
        <is>
          <t>RER</t>
        </is>
      </c>
    </row>
    <row r="561">
      <c r="A561" t="inlineStr">
        <is>
          <t>production amount</t>
        </is>
      </c>
      <c r="B561" t="n">
        <v>1</v>
      </c>
    </row>
    <row r="562">
      <c r="A562" t="inlineStr">
        <is>
          <t>reference product</t>
        </is>
      </c>
      <c r="B562" t="inlineStr">
        <is>
          <t>aluminium scrap, recovered from c-Si PV module treatment</t>
        </is>
      </c>
    </row>
    <row r="563">
      <c r="A563" t="inlineStr">
        <is>
          <t>source</t>
        </is>
      </c>
      <c r="B56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4">
      <c r="A564" t="inlineStr">
        <is>
          <t>type</t>
        </is>
      </c>
      <c r="B564" t="inlineStr">
        <is>
          <t>process</t>
        </is>
      </c>
    </row>
    <row r="565">
      <c r="A565" t="inlineStr">
        <is>
          <t>unit</t>
        </is>
      </c>
      <c r="B565" t="inlineStr">
        <is>
          <t>kilogram</t>
        </is>
      </c>
    </row>
    <row r="566" ht="16" customHeight="1" s="29">
      <c r="A566" s="1" t="inlineStr">
        <is>
          <t>Exchanges</t>
        </is>
      </c>
    </row>
    <row r="567">
      <c r="A567" s="28" t="inlineStr">
        <is>
          <t>name</t>
        </is>
      </c>
      <c r="B567" s="28" t="inlineStr">
        <is>
          <t>amount</t>
        </is>
      </c>
      <c r="C567" s="28" t="inlineStr">
        <is>
          <t>location</t>
        </is>
      </c>
      <c r="D567" s="28" t="inlineStr">
        <is>
          <t>unit</t>
        </is>
      </c>
      <c r="E567" s="28" t="inlineStr">
        <is>
          <t>categories</t>
        </is>
      </c>
      <c r="F567" s="28" t="inlineStr">
        <is>
          <t>type</t>
        </is>
      </c>
      <c r="G567" s="28" t="inlineStr">
        <is>
          <t>uncertainty type</t>
        </is>
      </c>
      <c r="H567" s="28" t="inlineStr">
        <is>
          <t>loc</t>
        </is>
      </c>
      <c r="I567" s="28" t="inlineStr">
        <is>
          <t>scale</t>
        </is>
      </c>
      <c r="J567" s="28" t="inlineStr">
        <is>
          <t>comment</t>
        </is>
      </c>
      <c r="K567" s="28" t="inlineStr">
        <is>
          <t>negative</t>
        </is>
      </c>
      <c r="L567" s="28" t="inlineStr">
        <is>
          <t>reference product</t>
        </is>
      </c>
      <c r="M567" s="28" t="n"/>
    </row>
    <row r="568">
      <c r="A568" t="inlineStr">
        <is>
          <t>aluminium scrap, recovered from c-Si PV module treatment</t>
        </is>
      </c>
      <c r="B568" t="n">
        <v>1</v>
      </c>
      <c r="C568" t="inlineStr">
        <is>
          <t>RER</t>
        </is>
      </c>
      <c r="D568" t="inlineStr">
        <is>
          <t>kilogram</t>
        </is>
      </c>
      <c r="E568" t="inlineStr">
        <is>
          <t>waste management::recycling</t>
        </is>
      </c>
      <c r="F568" t="inlineStr">
        <is>
          <t>production</t>
        </is>
      </c>
      <c r="G568" t="n">
        <v>0</v>
      </c>
      <c r="H568" t="n">
        <v>1</v>
      </c>
      <c r="L568" t="inlineStr">
        <is>
          <t>aluminium scrap, recovered from c-Si PV module treatment</t>
        </is>
      </c>
    </row>
    <row r="569">
      <c r="A569" t="inlineStr">
        <is>
          <t>diesel, burned in building machine</t>
        </is>
      </c>
      <c r="B569" t="n">
        <v>0.08248800000000001</v>
      </c>
      <c r="C569" t="inlineStr">
        <is>
          <t>GLO</t>
        </is>
      </c>
      <c r="D569" t="inlineStr">
        <is>
          <t>megajoule</t>
        </is>
      </c>
      <c r="F569" t="inlineStr">
        <is>
          <t>technosphere</t>
        </is>
      </c>
      <c r="G569" t="n">
        <v>2</v>
      </c>
      <c r="H569" t="n">
        <v>-2.495102450766495</v>
      </c>
      <c r="I569" t="n">
        <v>0.3631700739578546</v>
      </c>
      <c r="J569" t="inlineStr">
        <is>
          <t>(2,3,1,1,3,4,BU:2); Weighted average of data from recyclers; Economic allocation;</t>
        </is>
      </c>
      <c r="L569" t="inlineStr">
        <is>
          <t>diesel, burned in building machine</t>
        </is>
      </c>
    </row>
    <row r="570">
      <c r="A570" t="inlineStr">
        <is>
          <t>market for electricity, high voltage</t>
        </is>
      </c>
      <c r="B570" t="n">
        <v>0.14163</v>
      </c>
      <c r="C570" t="inlineStr">
        <is>
          <t>DE</t>
        </is>
      </c>
      <c r="D570" t="inlineStr">
        <is>
          <t>kilowatt hour</t>
        </is>
      </c>
      <c r="F570" t="inlineStr">
        <is>
          <t>technosphere</t>
        </is>
      </c>
      <c r="G570" t="n">
        <v>2</v>
      </c>
      <c r="H570" t="n">
        <v>-1.954537255755832</v>
      </c>
      <c r="I570" t="n">
        <v>0.1112116459948634</v>
      </c>
      <c r="J570" t="inlineStr">
        <is>
          <t>(2,3,1,1,3,4,BU:1.05); Weighted average of data from recyclers; Economic allocation;</t>
        </is>
      </c>
      <c r="L570" t="inlineStr">
        <is>
          <t>electricity, high voltage</t>
        </is>
      </c>
    </row>
    <row r="571">
      <c r="A571" t="inlineStr">
        <is>
          <t>market for transport, freight, lorry 3.5-7.5 metric ton, EURO4</t>
        </is>
      </c>
      <c r="B571" t="n">
        <v>0.12724</v>
      </c>
      <c r="C571" t="inlineStr">
        <is>
          <t>RER</t>
        </is>
      </c>
      <c r="D571" t="inlineStr">
        <is>
          <t>ton kilometer</t>
        </is>
      </c>
      <c r="F571" t="inlineStr">
        <is>
          <t>technosphere</t>
        </is>
      </c>
      <c r="G571" t="n">
        <v>2</v>
      </c>
      <c r="H571" t="n">
        <v>-2.061680212101194</v>
      </c>
      <c r="I571" t="n">
        <v>0.3697767766870506</v>
      </c>
      <c r="J571" t="inlineStr">
        <is>
          <t>(4,5,na,na,na,na,BU:2); Assumed transport distance to collection point: 100 km; Economic allocation; Latunussa et al. 2016</t>
        </is>
      </c>
      <c r="L571" t="inlineStr">
        <is>
          <t>transport, freight, lorry 3.5-7.5 metric ton, EURO4</t>
        </is>
      </c>
    </row>
    <row r="572">
      <c r="A572" t="inlineStr">
        <is>
          <t>transport, freight, lorry 7.5-16 metric ton, EURO4</t>
        </is>
      </c>
      <c r="B572" t="n">
        <v>0.5089399999999999</v>
      </c>
      <c r="C572" t="inlineStr">
        <is>
          <t>RER</t>
        </is>
      </c>
      <c r="D572" t="inlineStr">
        <is>
          <t>ton kilometer</t>
        </is>
      </c>
      <c r="F572" t="inlineStr">
        <is>
          <t>technosphere</t>
        </is>
      </c>
      <c r="G572" t="n">
        <v>2</v>
      </c>
      <c r="H572" t="n">
        <v>-0.675425147572329</v>
      </c>
      <c r="I572" t="n">
        <v>0.3697767766870506</v>
      </c>
      <c r="J572" t="inlineStr">
        <is>
          <t>(4,5,na,na,na,na,BU:2); Assumed transport distance to recycling site: 400 km; Economic allocation; Latunussa et al. 2016</t>
        </is>
      </c>
      <c r="L572" t="inlineStr">
        <is>
          <t>transport, freight, lorry 7.5-16 metric ton, EURO4</t>
        </is>
      </c>
    </row>
    <row r="573">
      <c r="A573" t="inlineStr">
        <is>
          <t>treatment of waste plastic, mixture, municipal incineration</t>
        </is>
      </c>
      <c r="B573" t="n">
        <v>-0.18691</v>
      </c>
      <c r="C573" t="inlineStr">
        <is>
          <t>CH</t>
        </is>
      </c>
      <c r="D573" t="inlineStr">
        <is>
          <t>kilogram</t>
        </is>
      </c>
      <c r="F573" t="inlineStr">
        <is>
          <t>technosphere</t>
        </is>
      </c>
      <c r="G573" t="n">
        <v>2</v>
      </c>
      <c r="H573" t="n">
        <v>-1.677128061404051</v>
      </c>
      <c r="I573" t="n">
        <v>0.1112116459948634</v>
      </c>
      <c r="J573" t="inlineStr">
        <is>
          <t>(2,3,1,1,3,4,BU:1.05); Weighted average of data from recyclers; Economic allocation;</t>
        </is>
      </c>
      <c r="K573" t="b">
        <v>1</v>
      </c>
      <c r="L573" t="inlineStr">
        <is>
          <t>waste plastic, mixture</t>
        </is>
      </c>
    </row>
    <row r="574">
      <c r="A574" t="inlineStr">
        <is>
          <t>treatment of waste plastic, mixture, sanitary landfill</t>
        </is>
      </c>
      <c r="B574" t="n">
        <v>-0.032639</v>
      </c>
      <c r="C574" t="inlineStr">
        <is>
          <t>CH</t>
        </is>
      </c>
      <c r="D574" t="inlineStr">
        <is>
          <t>kilogram</t>
        </is>
      </c>
      <c r="F574" t="inlineStr">
        <is>
          <t>technosphere</t>
        </is>
      </c>
      <c r="G574" t="n">
        <v>2</v>
      </c>
      <c r="H574" t="n">
        <v>-3.422247386610463</v>
      </c>
      <c r="I574" t="n">
        <v>0.1112116459948634</v>
      </c>
      <c r="J574" t="inlineStr">
        <is>
          <t>(2,3,1,1,3,4,BU:1.05); Weighted average of data from recyclers; Economic allocation;</t>
        </is>
      </c>
      <c r="K574" t="b">
        <v>1</v>
      </c>
      <c r="L574" t="inlineStr">
        <is>
          <t>waste plastic, mixture</t>
        </is>
      </c>
    </row>
    <row r="575"/>
    <row r="576" ht="16" customHeight="1" s="29">
      <c r="A576" s="1" t="inlineStr">
        <is>
          <t>Activity</t>
        </is>
      </c>
      <c r="B576" s="1" t="inlineStr">
        <is>
          <t>avoided burden from recycling, CdTe PV module</t>
        </is>
      </c>
    </row>
    <row r="577">
      <c r="A577" t="inlineStr">
        <is>
          <t>comment</t>
        </is>
      </c>
      <c r="B577" t="inlineStr">
        <is>
          <t>This dataset is based on information on the amount of recovered materials provided by Parikhit Sinha, First Solar. The benefits for recovery of waste glass are modelled based on information from Held and Ilg (2011) and KBOB LCI data DQRv2:2016. It is assumed that 90% of the glass and 100% of the metals are recovered.
This dataset includes the benefits for the avoided production of glass, aluminium, copper and semiconductor by the  recycling of cadmium telluride photovoltaic panels.
Location:  Germany
Technology:  Industry data.
Time period:  Time of publications.
Sampling:  Literature data.
Extrapolations:  Some generic datasets from ecoinvent have been used.
Uncertainty:  none</t>
        </is>
      </c>
    </row>
    <row r="578">
      <c r="A578" t="inlineStr">
        <is>
          <t>location</t>
        </is>
      </c>
      <c r="B578" t="inlineStr">
        <is>
          <t>DE</t>
        </is>
      </c>
    </row>
    <row r="579">
      <c r="A579" t="inlineStr">
        <is>
          <t>production amount</t>
        </is>
      </c>
      <c r="B579" t="n">
        <v>1</v>
      </c>
    </row>
    <row r="580">
      <c r="A580" t="inlineStr">
        <is>
          <t>reference product</t>
        </is>
      </c>
      <c r="B580" t="inlineStr">
        <is>
          <t>avoided burden from recycling, CdTe PV module</t>
        </is>
      </c>
    </row>
    <row r="581">
      <c r="A581" t="inlineStr">
        <is>
          <t>source</t>
        </is>
      </c>
      <c r="B5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2">
      <c r="A582" t="inlineStr">
        <is>
          <t>type</t>
        </is>
      </c>
      <c r="B582" t="inlineStr">
        <is>
          <t>process</t>
        </is>
      </c>
    </row>
    <row r="583">
      <c r="A583" t="inlineStr">
        <is>
          <t>unit</t>
        </is>
      </c>
      <c r="B583" t="inlineStr">
        <is>
          <t>kilogram</t>
        </is>
      </c>
    </row>
    <row r="584" ht="16" customHeight="1" s="29">
      <c r="A584" s="1" t="inlineStr">
        <is>
          <t>Exchanges</t>
        </is>
      </c>
    </row>
    <row r="585">
      <c r="A585" s="28" t="inlineStr">
        <is>
          <t>name</t>
        </is>
      </c>
      <c r="B585" s="28" t="inlineStr">
        <is>
          <t>amount</t>
        </is>
      </c>
      <c r="C585" s="28" t="inlineStr">
        <is>
          <t>location</t>
        </is>
      </c>
      <c r="D585" s="28" t="inlineStr">
        <is>
          <t>unit</t>
        </is>
      </c>
      <c r="E585" s="28" t="inlineStr">
        <is>
          <t>categories</t>
        </is>
      </c>
      <c r="F585" s="28" t="inlineStr">
        <is>
          <t>type</t>
        </is>
      </c>
      <c r="G585" s="28" t="inlineStr">
        <is>
          <t>uncertainty type</t>
        </is>
      </c>
      <c r="H585" s="28" t="inlineStr">
        <is>
          <t>loc</t>
        </is>
      </c>
      <c r="I585" s="28" t="inlineStr">
        <is>
          <t>scale</t>
        </is>
      </c>
      <c r="J585" s="28" t="inlineStr">
        <is>
          <t>comment</t>
        </is>
      </c>
      <c r="K585" s="28" t="inlineStr">
        <is>
          <t>negative</t>
        </is>
      </c>
      <c r="L585" s="28" t="inlineStr">
        <is>
          <t>reference product</t>
        </is>
      </c>
      <c r="M585" s="28" t="n"/>
    </row>
    <row r="586">
      <c r="A586" t="inlineStr">
        <is>
          <t>Carbon dioxide, fossil</t>
        </is>
      </c>
      <c r="B586" t="n">
        <v>-0.17978</v>
      </c>
      <c r="D586" t="inlineStr">
        <is>
          <t>kilogram</t>
        </is>
      </c>
      <c r="E586" t="inlineStr">
        <is>
          <t>air</t>
        </is>
      </c>
      <c r="F586" t="inlineStr">
        <is>
          <t>biosphere</t>
        </is>
      </c>
      <c r="G586" t="n">
        <v>2</v>
      </c>
      <c r="H586" t="n">
        <v>-1.716021397836884</v>
      </c>
      <c r="I586" t="n">
        <v>0.06366862423059744</v>
      </c>
      <c r="J586" t="inlineStr">
        <is>
          <t>(2,4,1,1,1,3,BU:1.05); Avoided primary glass production materials; Held and Ilg 2011; KBOB LCI data DQRv2:2016</t>
        </is>
      </c>
      <c r="K586" t="b">
        <v>1</v>
      </c>
    </row>
    <row r="587">
      <c r="A587" t="inlineStr">
        <is>
          <t>avoided burden from recycling, CdTe PV module</t>
        </is>
      </c>
      <c r="B587" t="n">
        <v>1</v>
      </c>
      <c r="C587" t="inlineStr">
        <is>
          <t>DE</t>
        </is>
      </c>
      <c r="D587" t="inlineStr">
        <is>
          <t>kilogram</t>
        </is>
      </c>
      <c r="E587" t="inlineStr">
        <is>
          <t>waste management::recycling</t>
        </is>
      </c>
      <c r="F587" t="inlineStr">
        <is>
          <t>production</t>
        </is>
      </c>
      <c r="G587" t="n">
        <v>0</v>
      </c>
      <c r="H587" t="n">
        <v>1</v>
      </c>
      <c r="L587" t="inlineStr">
        <is>
          <t>avoided burden from recycling, CdTe PV module</t>
        </is>
      </c>
    </row>
    <row r="588">
      <c r="A588" t="inlineStr">
        <is>
          <t>heat production, heavy fuel oil, at industrial furnace 1MW</t>
        </is>
      </c>
      <c r="B588" t="n">
        <v>-0.7673</v>
      </c>
      <c r="C588" t="inlineStr">
        <is>
          <t>Europe without Switzerland</t>
        </is>
      </c>
      <c r="D588" t="inlineStr">
        <is>
          <t>megajoule</t>
        </is>
      </c>
      <c r="F588" t="inlineStr">
        <is>
          <t>technosphere</t>
        </is>
      </c>
      <c r="G588" t="n">
        <v>2</v>
      </c>
      <c r="H588" t="n">
        <v>-0.2648774197985175</v>
      </c>
      <c r="I588" t="n">
        <v>0.06366862423059744</v>
      </c>
      <c r="J588" t="inlineStr">
        <is>
          <t>(2,4,1,1,1,3,BU:1.05); Avoided primary glass production materials; Held and Ilg 2011; KBOB LCI data DQRv2:2016</t>
        </is>
      </c>
      <c r="K588" t="b">
        <v>1</v>
      </c>
      <c r="L588" t="inlineStr">
        <is>
          <t>heat, district or industrial, other than natural gas</t>
        </is>
      </c>
    </row>
    <row r="589">
      <c r="A589" t="inlineStr">
        <is>
          <t>heat production, natural gas, at industrial furnace &gt;100kW</t>
        </is>
      </c>
      <c r="B589" t="n">
        <v>-1.1853</v>
      </c>
      <c r="C589" t="inlineStr">
        <is>
          <t>Europe without Switzerland</t>
        </is>
      </c>
      <c r="D589" t="inlineStr">
        <is>
          <t>megajoule</t>
        </is>
      </c>
      <c r="F589" t="inlineStr">
        <is>
          <t>technosphere</t>
        </is>
      </c>
      <c r="G589" t="n">
        <v>2</v>
      </c>
      <c r="H589" t="n">
        <v>0.1699959071033177</v>
      </c>
      <c r="I589" t="n">
        <v>0.06366862423059744</v>
      </c>
      <c r="J589" t="inlineStr">
        <is>
          <t>(2,4,1,1,1,3,BU:1.05); Avoided primary glass production materials; Held and Ilg 2011; KBOB LCI data DQRv2:2016</t>
        </is>
      </c>
      <c r="K589" t="b">
        <v>1</v>
      </c>
      <c r="L589" t="inlineStr">
        <is>
          <t>heat, district or industrial, natural gas</t>
        </is>
      </c>
    </row>
    <row r="590">
      <c r="A590" t="inlineStr">
        <is>
          <t>lime production, milled, packed</t>
        </is>
      </c>
      <c r="B590" t="n">
        <v>-0.34657</v>
      </c>
      <c r="C590" t="inlineStr">
        <is>
          <t>CH</t>
        </is>
      </c>
      <c r="D590" t="inlineStr">
        <is>
          <t>kilogram</t>
        </is>
      </c>
      <c r="F590" t="inlineStr">
        <is>
          <t>technosphere</t>
        </is>
      </c>
      <c r="G590" t="n">
        <v>2</v>
      </c>
      <c r="H590" t="n">
        <v>-1.059670460553492</v>
      </c>
      <c r="I590" t="n">
        <v>0.06366862423059744</v>
      </c>
      <c r="J590" t="inlineStr">
        <is>
          <t>(2,4,1,1,1,3,BU:1.05); Avoided primary glass production materials; Held and Ilg 2011; KBOB LCI data DQRv2:2016</t>
        </is>
      </c>
      <c r="K590" t="b">
        <v>1</v>
      </c>
      <c r="L590" t="inlineStr">
        <is>
          <t>lime, packed</t>
        </is>
      </c>
    </row>
    <row r="591">
      <c r="A591" t="inlineStr">
        <is>
          <t>market for copper, cathode</t>
        </is>
      </c>
      <c r="B591" t="n">
        <v>-0.0026766</v>
      </c>
      <c r="C591" t="inlineStr">
        <is>
          <t>GLO</t>
        </is>
      </c>
      <c r="D591" t="inlineStr">
        <is>
          <t>kilogram</t>
        </is>
      </c>
      <c r="F591" t="inlineStr">
        <is>
          <t>technosphere</t>
        </is>
      </c>
      <c r="G591" t="n">
        <v>2</v>
      </c>
      <c r="H591" t="n">
        <v>-5.923207946602</v>
      </c>
      <c r="I591" t="n">
        <v>0.06366862423059744</v>
      </c>
      <c r="J591" t="inlineStr">
        <is>
          <t>(2,4,1,1,1,3,BU:1.05); Avoided primary copper production materials from junction box; Recycling content of copper is 44 % according to KBOB-list; Personal communication Parikhit Sinha, 06.10.2014; KBOB LCI data DQRv2:2016</t>
        </is>
      </c>
      <c r="K591" t="b">
        <v>1</v>
      </c>
      <c r="L591" t="inlineStr">
        <is>
          <t>copper, cathode</t>
        </is>
      </c>
    </row>
    <row r="592">
      <c r="A592" t="inlineStr">
        <is>
          <t>primary zinc production from concentrate</t>
        </is>
      </c>
      <c r="B592" t="n">
        <v>-0.0017194</v>
      </c>
      <c r="C592" t="inlineStr">
        <is>
          <t>RoW</t>
        </is>
      </c>
      <c r="D592" t="inlineStr">
        <is>
          <t>kilogram</t>
        </is>
      </c>
      <c r="F592" t="inlineStr">
        <is>
          <t>technosphere</t>
        </is>
      </c>
      <c r="G592" t="n">
        <v>2</v>
      </c>
      <c r="H592" t="n">
        <v>-6.365779886223931</v>
      </c>
      <c r="I592" t="n">
        <v>0.06366862423059744</v>
      </c>
      <c r="J592" t="inlineStr">
        <is>
          <t>(2,4,1,1,1,3,BU:1.05); Avoided unrefined semiconductor materials; Sinha et al. 2012</t>
        </is>
      </c>
      <c r="K592" t="b">
        <v>1</v>
      </c>
      <c r="L592" t="inlineStr">
        <is>
          <t>cadmium sludge from zinc electrolysis</t>
        </is>
      </c>
    </row>
    <row r="593">
      <c r="A593" t="inlineStr">
        <is>
          <t>processing of anode slime from electrorefining of copper, anode</t>
        </is>
      </c>
      <c r="B593" t="n">
        <v>-0.001952</v>
      </c>
      <c r="C593" t="inlineStr">
        <is>
          <t>GLO</t>
        </is>
      </c>
      <c r="D593" t="inlineStr">
        <is>
          <t>kilogram</t>
        </is>
      </c>
      <c r="F593" t="inlineStr">
        <is>
          <t>technosphere</t>
        </is>
      </c>
      <c r="G593" t="n">
        <v>2</v>
      </c>
      <c r="H593" t="n">
        <v>-6.238900790991236</v>
      </c>
      <c r="I593" t="n">
        <v>0.06366862423059744</v>
      </c>
      <c r="J593" t="inlineStr">
        <is>
          <t>(2,4,1,1,1,3,BU:1.05); Avoided unrefined semiconductor materials; Sinha et al. 2012</t>
        </is>
      </c>
      <c r="K593" t="b">
        <v>1</v>
      </c>
      <c r="L593" t="inlineStr">
        <is>
          <t>copper telluride cement</t>
        </is>
      </c>
    </row>
    <row r="594">
      <c r="A594" t="inlineStr">
        <is>
          <t>silica sand production</t>
        </is>
      </c>
      <c r="B594" t="n">
        <v>-0.50079</v>
      </c>
      <c r="C594" t="inlineStr">
        <is>
          <t>DE</t>
        </is>
      </c>
      <c r="D594" t="inlineStr">
        <is>
          <t>kilogram</t>
        </is>
      </c>
      <c r="F594" t="inlineStr">
        <is>
          <t>technosphere</t>
        </is>
      </c>
      <c r="G594" t="n">
        <v>2</v>
      </c>
      <c r="H594" t="n">
        <v>-0.6915684274467307</v>
      </c>
      <c r="I594" t="n">
        <v>0.06366862423059744</v>
      </c>
      <c r="J594" t="inlineStr">
        <is>
          <t>(2,4,1,1,1,3,BU:1.05); Avoided primary glass production materials; Held and Ilg 2011; KBOB LCI data DQRv2:2016</t>
        </is>
      </c>
      <c r="K594" t="b">
        <v>1</v>
      </c>
      <c r="L594" t="inlineStr">
        <is>
          <t>silica sand</t>
        </is>
      </c>
    </row>
    <row r="595">
      <c r="A595" t="inlineStr">
        <is>
          <t>soda production, solvay process</t>
        </is>
      </c>
      <c r="B595" t="n">
        <v>-0.19841</v>
      </c>
      <c r="C595" t="inlineStr">
        <is>
          <t>RER</t>
        </is>
      </c>
      <c r="D595" t="inlineStr">
        <is>
          <t>kilogram</t>
        </is>
      </c>
      <c r="F595" t="inlineStr">
        <is>
          <t>technosphere</t>
        </is>
      </c>
      <c r="G595" t="n">
        <v>2</v>
      </c>
      <c r="H595" t="n">
        <v>-1.617419682175758</v>
      </c>
      <c r="I595" t="n">
        <v>0.06366862423059744</v>
      </c>
      <c r="J595" t="inlineStr">
        <is>
          <t>(2,4,1,1,1,3,BU:1.05); Avoided primary glass production materials; Held and Ilg 2011; KBOB LCI data DQRv2:2016</t>
        </is>
      </c>
      <c r="K595" t="b">
        <v>1</v>
      </c>
      <c r="L595" t="inlineStr">
        <is>
          <t>soda ash, light, crystalline, heptahydrate</t>
        </is>
      </c>
    </row>
    <row r="596">
      <c r="A596" t="inlineStr">
        <is>
          <t>treatment of copper scrap by electrolytic refining</t>
        </is>
      </c>
      <c r="B596" t="n">
        <v>-0.0026766</v>
      </c>
      <c r="C596" t="inlineStr">
        <is>
          <t>RER</t>
        </is>
      </c>
      <c r="D596" t="inlineStr">
        <is>
          <t>kilogram</t>
        </is>
      </c>
      <c r="F596" t="inlineStr">
        <is>
          <t>technosphere</t>
        </is>
      </c>
      <c r="G596" t="n">
        <v>2</v>
      </c>
      <c r="H596" t="n">
        <v>-5.923207946602</v>
      </c>
      <c r="I596" t="n">
        <v>0.06366862423059744</v>
      </c>
      <c r="J596" t="inlineStr">
        <is>
          <t>(2,4,1,1,1,3,BU:1.05); Efforts for making secondary copper from scrap; Personal communication Parikhit Sinha, 06.10.2014</t>
        </is>
      </c>
      <c r="K596" t="b">
        <v>1</v>
      </c>
      <c r="L596" t="inlineStr">
        <is>
          <t>copper, cathode</t>
        </is>
      </c>
    </row>
    <row r="597"/>
    <row r="598" ht="16" customHeight="1" s="29">
      <c r="A598" s="1" t="inlineStr">
        <is>
          <t>Activity</t>
        </is>
      </c>
      <c r="B598" s="1" t="inlineStr">
        <is>
          <t>avoided burden from recycling, c-Si PV module</t>
        </is>
      </c>
    </row>
    <row r="599">
      <c r="A599" t="inlineStr">
        <is>
          <t>comment</t>
        </is>
      </c>
      <c r="B599" t="inlineStr">
        <is>
          <t>This dataset represents a weighted average of the amount of recovered materials of four recycling facilities in Europe. The benefits for recovery of waste glass are modelled based on information from Held and Ilg (2011) and KBOB LCI data DQRv2:2016. It is assumed that 90% of the glass and 100% of the metals are recovered.
This dataset includes the benefits for the avoided production of glass, aluminium and copper by the  recycling of crystalline silicon photovoltaic panels. The amount of recovered materials is calculated based on information from four European recyclers.
Location:  Europe
Technology:  Industry data.
Time period:  Time of publications.
Sampling:  Data survey at recycling companies in Europe.
Extrapolations:  Some generic datasets from ecoinvent have been used.
Uncertainty:  none</t>
        </is>
      </c>
    </row>
    <row r="600">
      <c r="A600" t="inlineStr">
        <is>
          <t>location</t>
        </is>
      </c>
      <c r="B600" t="inlineStr">
        <is>
          <t>RER</t>
        </is>
      </c>
    </row>
    <row r="601">
      <c r="A601" t="inlineStr">
        <is>
          <t>production amount</t>
        </is>
      </c>
      <c r="B601" t="n">
        <v>1</v>
      </c>
    </row>
    <row r="602">
      <c r="A602" t="inlineStr">
        <is>
          <t>reference product</t>
        </is>
      </c>
      <c r="B602" t="inlineStr">
        <is>
          <t>avoided burden from recycling, c-Si PV module</t>
        </is>
      </c>
    </row>
    <row r="603">
      <c r="A603" t="inlineStr">
        <is>
          <t>source</t>
        </is>
      </c>
      <c r="B6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4">
      <c r="A604" t="inlineStr">
        <is>
          <t>type</t>
        </is>
      </c>
      <c r="B604" t="inlineStr">
        <is>
          <t>process</t>
        </is>
      </c>
    </row>
    <row r="605">
      <c r="A605" t="inlineStr">
        <is>
          <t>unit</t>
        </is>
      </c>
      <c r="B605" t="inlineStr">
        <is>
          <t>kilogram</t>
        </is>
      </c>
    </row>
    <row r="606" ht="16" customHeight="1" s="29">
      <c r="A606" s="1" t="inlineStr">
        <is>
          <t>Exchanges</t>
        </is>
      </c>
    </row>
    <row r="607">
      <c r="A607" s="28" t="inlineStr">
        <is>
          <t>name</t>
        </is>
      </c>
      <c r="B607" s="28" t="inlineStr">
        <is>
          <t>amount</t>
        </is>
      </c>
      <c r="C607" s="28" t="inlineStr">
        <is>
          <t>location</t>
        </is>
      </c>
      <c r="D607" s="28" t="inlineStr">
        <is>
          <t>unit</t>
        </is>
      </c>
      <c r="E607" s="28" t="inlineStr">
        <is>
          <t>categories</t>
        </is>
      </c>
      <c r="F607" s="28" t="inlineStr">
        <is>
          <t>type</t>
        </is>
      </c>
      <c r="G607" s="28" t="inlineStr">
        <is>
          <t>uncertainty type</t>
        </is>
      </c>
      <c r="H607" s="28" t="inlineStr">
        <is>
          <t>loc</t>
        </is>
      </c>
      <c r="I607" s="28" t="inlineStr">
        <is>
          <t>scale</t>
        </is>
      </c>
      <c r="J607" s="28" t="inlineStr">
        <is>
          <t>comment</t>
        </is>
      </c>
      <c r="K607" s="28" t="inlineStr">
        <is>
          <t>negative</t>
        </is>
      </c>
      <c r="L607" s="28" t="inlineStr">
        <is>
          <t>reference product</t>
        </is>
      </c>
      <c r="M607" s="28" t="n"/>
    </row>
    <row r="608">
      <c r="A608" t="inlineStr">
        <is>
          <t>Carbon dioxide, fossil</t>
        </is>
      </c>
      <c r="B608" t="n">
        <v>-0.12367</v>
      </c>
      <c r="D608" t="inlineStr">
        <is>
          <t>kilogram</t>
        </is>
      </c>
      <c r="E608" t="inlineStr">
        <is>
          <t>air</t>
        </is>
      </c>
      <c r="F608" t="inlineStr">
        <is>
          <t>biosphere</t>
        </is>
      </c>
      <c r="G608" t="n">
        <v>2</v>
      </c>
      <c r="H608" t="n">
        <v>-2.090138551228171</v>
      </c>
      <c r="I608" t="n">
        <v>0.06366862423059744</v>
      </c>
      <c r="J608" t="inlineStr">
        <is>
          <t>(2,4,1,1,1,3,BU:1.05); Avoided primary glass production materials; Weighted average of data from recyclers; Held and Ilg 2011; KBOB LCI data DQRv2:2016</t>
        </is>
      </c>
      <c r="K608" t="b">
        <v>1</v>
      </c>
    </row>
    <row r="609">
      <c r="A609" t="inlineStr">
        <is>
          <t>avoided burden from recycling, c-Si PV module</t>
        </is>
      </c>
      <c r="B609" t="n">
        <v>1</v>
      </c>
      <c r="C609" t="inlineStr">
        <is>
          <t>RER</t>
        </is>
      </c>
      <c r="D609" t="inlineStr">
        <is>
          <t>kilogram</t>
        </is>
      </c>
      <c r="E609" t="inlineStr">
        <is>
          <t>waste management::recycling</t>
        </is>
      </c>
      <c r="F609" t="inlineStr">
        <is>
          <t>production</t>
        </is>
      </c>
      <c r="G609" t="n">
        <v>0</v>
      </c>
      <c r="H609" t="n">
        <v>1</v>
      </c>
      <c r="L609" t="inlineStr">
        <is>
          <t>avoided burden from recycling, c-Si PV module</t>
        </is>
      </c>
    </row>
    <row r="610">
      <c r="A610" t="inlineStr">
        <is>
          <t>aluminium production, primary, ingot</t>
        </is>
      </c>
      <c r="B610" t="n">
        <v>-0.053358</v>
      </c>
      <c r="C610" t="inlineStr">
        <is>
          <t>IAI Area, EU27 &amp; EFTA</t>
        </is>
      </c>
      <c r="D610" t="inlineStr">
        <is>
          <t>kilogram</t>
        </is>
      </c>
      <c r="F610" t="inlineStr">
        <is>
          <t>technosphere</t>
        </is>
      </c>
      <c r="G610" t="n">
        <v>2</v>
      </c>
      <c r="H610" t="n">
        <v>-2.930731359336579</v>
      </c>
      <c r="I610" t="n">
        <v>0.06366862423059744</v>
      </c>
      <c r="J610" t="inlineStr">
        <is>
          <t>(2,4,1,1,1,3,BU:1.05); Avoided primary aluminium production materials from frame; Recycling content of AlMg3 alloy is 77 % according to KBOB-list; Weighted average of data from recyclers; KBOB LCI data DQRv2:2016</t>
        </is>
      </c>
      <c r="K610" t="b">
        <v>1</v>
      </c>
      <c r="L610" t="inlineStr">
        <is>
          <t>aluminium, primary, ingot</t>
        </is>
      </c>
    </row>
    <row r="611">
      <c r="A611" t="inlineStr">
        <is>
          <t>heat production, heavy fuel oil, at industrial furnace 1MW</t>
        </is>
      </c>
      <c r="B611" t="n">
        <v>-0.5278</v>
      </c>
      <c r="C611" t="inlineStr">
        <is>
          <t>Europe without Switzerland</t>
        </is>
      </c>
      <c r="D611" t="inlineStr">
        <is>
          <t>megajoule</t>
        </is>
      </c>
      <c r="F611" t="inlineStr">
        <is>
          <t>technosphere</t>
        </is>
      </c>
      <c r="G611" t="n">
        <v>2</v>
      </c>
      <c r="H611" t="n">
        <v>-0.6390378549129133</v>
      </c>
      <c r="I611" t="n">
        <v>0.06366862423059744</v>
      </c>
      <c r="J611" t="inlineStr">
        <is>
          <t>(2,4,1,1,1,3,BU:1.05); Avoided primary glass production materials; Weighted average of data from recyclers; Held and Ilg 2011; KBOB LCI data DQRv2:2016</t>
        </is>
      </c>
      <c r="K611" t="b">
        <v>1</v>
      </c>
      <c r="L611" t="inlineStr">
        <is>
          <t>heat, district or industrial, other than natural gas</t>
        </is>
      </c>
    </row>
    <row r="612">
      <c r="A612" t="inlineStr">
        <is>
          <t>heat production, natural gas, at industrial furnace &gt;100kW</t>
        </is>
      </c>
      <c r="B612" t="n">
        <v>-0.8153</v>
      </c>
      <c r="C612" t="inlineStr">
        <is>
          <t>Europe without Switzerland</t>
        </is>
      </c>
      <c r="D612" t="inlineStr">
        <is>
          <t>megajoule</t>
        </is>
      </c>
      <c r="F612" t="inlineStr">
        <is>
          <t>technosphere</t>
        </is>
      </c>
      <c r="G612" t="n">
        <v>2</v>
      </c>
      <c r="H612" t="n">
        <v>-0.2041991353132719</v>
      </c>
      <c r="I612" t="n">
        <v>0.06366862423059744</v>
      </c>
      <c r="J612" t="inlineStr">
        <is>
          <t>(2,4,1,1,1,3,BU:1.05); Avoided primary glass production materials; Weighted average of data from recyclers; Held and Ilg 2011; KBOB LCI data DQRv2:2016</t>
        </is>
      </c>
      <c r="K612" t="b">
        <v>1</v>
      </c>
      <c r="L612" t="inlineStr">
        <is>
          <t>heat, district or industrial, natural gas</t>
        </is>
      </c>
    </row>
    <row r="613">
      <c r="A613" t="inlineStr">
        <is>
          <t>lime production, milled, packed</t>
        </is>
      </c>
      <c r="B613" t="n">
        <v>-0.23839</v>
      </c>
      <c r="C613" t="inlineStr">
        <is>
          <t>CH</t>
        </is>
      </c>
      <c r="D613" t="inlineStr">
        <is>
          <t>kilogram</t>
        </is>
      </c>
      <c r="F613" t="inlineStr">
        <is>
          <t>technosphere</t>
        </is>
      </c>
      <c r="G613" t="n">
        <v>2</v>
      </c>
      <c r="H613" t="n">
        <v>-1.433847290979438</v>
      </c>
      <c r="I613" t="n">
        <v>0.06366862423059744</v>
      </c>
      <c r="J613" t="inlineStr">
        <is>
          <t>(2,4,1,1,1,3,BU:1.05); Avoided primary glass production materials; Weighted average of data from recyclers; Held and Ilg 2011; KBOB LCI data DQRv2:2016</t>
        </is>
      </c>
      <c r="K613" t="b">
        <v>1</v>
      </c>
      <c r="L613" t="inlineStr">
        <is>
          <t>lime, packed</t>
        </is>
      </c>
    </row>
    <row r="614">
      <c r="A614" t="inlineStr">
        <is>
          <t>market for copper, cathode</t>
        </is>
      </c>
      <c r="B614" t="n">
        <v>-0.024817</v>
      </c>
      <c r="C614" t="inlineStr">
        <is>
          <t>GLO</t>
        </is>
      </c>
      <c r="D614" t="inlineStr">
        <is>
          <t>kilogram</t>
        </is>
      </c>
      <c r="F614" t="inlineStr">
        <is>
          <t>technosphere</t>
        </is>
      </c>
      <c r="G614" t="n">
        <v>2</v>
      </c>
      <c r="H614" t="n">
        <v>-3.69622637677699</v>
      </c>
      <c r="I614" t="n">
        <v>0.06366862423059744</v>
      </c>
      <c r="J614" t="inlineStr">
        <is>
          <t>(2,4,1,1,1,3,BU:1.05); Avoided primary copper production materials from junction box and cables; Recycling content of copper is 44 % according to KBOB-list; Weighted average of data from recyclers; KBOB LCI data DQRv2:2016</t>
        </is>
      </c>
      <c r="K614" t="b">
        <v>1</v>
      </c>
      <c r="L614" t="inlineStr">
        <is>
          <t>copper, cathode</t>
        </is>
      </c>
    </row>
    <row r="615">
      <c r="A615" t="inlineStr">
        <is>
          <t>silica sand production</t>
        </is>
      </c>
      <c r="B615" t="n">
        <v>-0.34447</v>
      </c>
      <c r="C615" t="inlineStr">
        <is>
          <t>DE</t>
        </is>
      </c>
      <c r="D615" t="inlineStr">
        <is>
          <t>kilogram</t>
        </is>
      </c>
      <c r="F615" t="inlineStr">
        <is>
          <t>technosphere</t>
        </is>
      </c>
      <c r="G615" t="n">
        <v>2</v>
      </c>
      <c r="H615" t="n">
        <v>-1.065748275048937</v>
      </c>
      <c r="I615" t="n">
        <v>0.06366862423059744</v>
      </c>
      <c r="J615" t="inlineStr">
        <is>
          <t>(2,4,1,1,1,3,BU:1.05); Avoided primary glass production materials; Weighted average of data from recyclers; Held and Ilg 2011; KBOB LCI data DQRv2:2016</t>
        </is>
      </c>
      <c r="K615" t="b">
        <v>1</v>
      </c>
      <c r="L615" t="inlineStr">
        <is>
          <t>silica sand</t>
        </is>
      </c>
    </row>
    <row r="616">
      <c r="A616" t="inlineStr">
        <is>
          <t>soda production, solvay process</t>
        </is>
      </c>
      <c r="B616" t="n">
        <v>-0.13648</v>
      </c>
      <c r="C616" t="inlineStr">
        <is>
          <t>RER</t>
        </is>
      </c>
      <c r="D616" t="inlineStr">
        <is>
          <t>kilogram</t>
        </is>
      </c>
      <c r="F616" t="inlineStr">
        <is>
          <t>technosphere</t>
        </is>
      </c>
      <c r="G616" t="n">
        <v>2</v>
      </c>
      <c r="H616" t="n">
        <v>-1.991577195238768</v>
      </c>
      <c r="I616" t="n">
        <v>0.06366862423059744</v>
      </c>
      <c r="J616" t="inlineStr">
        <is>
          <t>(2,4,1,1,1,3,BU:1.05); Avoided primary glass production materials; Weighted average of data from recyclers; Held and Ilg 2011; KBOB LCI data DQRv2:2016</t>
        </is>
      </c>
      <c r="K616" t="b">
        <v>1</v>
      </c>
      <c r="L616" t="inlineStr">
        <is>
          <t>soda ash, light, crystalline, heptahydrate</t>
        </is>
      </c>
    </row>
    <row r="617">
      <c r="A617" t="inlineStr">
        <is>
          <t>treatment of aluminium scrap, post-consumer, prepared for recycling, at refiner</t>
        </is>
      </c>
      <c r="B617" t="n">
        <v>-0.053358</v>
      </c>
      <c r="C617" t="inlineStr">
        <is>
          <t>RER</t>
        </is>
      </c>
      <c r="D617" t="inlineStr">
        <is>
          <t>kilogram</t>
        </is>
      </c>
      <c r="F617" t="inlineStr">
        <is>
          <t>technosphere</t>
        </is>
      </c>
      <c r="G617" t="n">
        <v>2</v>
      </c>
      <c r="H617" t="n">
        <v>-2.930731359336579</v>
      </c>
      <c r="I617" t="n">
        <v>0.06366862423059744</v>
      </c>
      <c r="J617" t="inlineStr">
        <is>
          <t>(2,4,1,1,1,3,BU:1.05); Efforts for making secondary aluminium from scrap;</t>
        </is>
      </c>
      <c r="K617" t="b">
        <v>1</v>
      </c>
      <c r="L617" t="inlineStr">
        <is>
          <t>aluminium, cast alloy</t>
        </is>
      </c>
    </row>
    <row r="618">
      <c r="A618" t="inlineStr">
        <is>
          <t>treatment of copper scrap by electrolytic refining</t>
        </is>
      </c>
      <c r="B618" t="n">
        <v>-0.024817</v>
      </c>
      <c r="C618" t="inlineStr">
        <is>
          <t>RER</t>
        </is>
      </c>
      <c r="D618" t="inlineStr">
        <is>
          <t>kilogram</t>
        </is>
      </c>
      <c r="F618" t="inlineStr">
        <is>
          <t>technosphere</t>
        </is>
      </c>
      <c r="G618" t="n">
        <v>2</v>
      </c>
      <c r="H618" t="n">
        <v>-3.69622637677699</v>
      </c>
      <c r="I618" t="n">
        <v>0.06366862423059744</v>
      </c>
      <c r="J618" t="inlineStr">
        <is>
          <t>(2,4,1,1,1,3,BU:1.05); Efforts for making secondary copper from scrap;</t>
        </is>
      </c>
      <c r="K618" t="b">
        <v>1</v>
      </c>
      <c r="L618" t="inlineStr">
        <is>
          <t>copper, cathode</t>
        </is>
      </c>
    </row>
    <row r="619"/>
    <row r="620" ht="16" customHeight="1" s="29">
      <c r="A620" s="1" t="inlineStr">
        <is>
          <t>Activity</t>
        </is>
      </c>
      <c r="B620" s="1" t="inlineStr">
        <is>
          <t>bromine, at plant</t>
        </is>
      </c>
    </row>
    <row r="621">
      <c r="A621" t="inlineStr">
        <is>
          <t>comment</t>
        </is>
      </c>
      <c r="B621" t="inlineStr">
        <is>
          <t>Based on bromine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is>
      </c>
    </row>
    <row r="622">
      <c r="A622" t="inlineStr">
        <is>
          <t>location</t>
        </is>
      </c>
      <c r="B622" t="inlineStr">
        <is>
          <t>RER</t>
        </is>
      </c>
    </row>
    <row r="623">
      <c r="A623" t="inlineStr">
        <is>
          <t>production amount</t>
        </is>
      </c>
      <c r="B623" t="n">
        <v>1</v>
      </c>
    </row>
    <row r="624">
      <c r="A624" t="inlineStr">
        <is>
          <t>reference product</t>
        </is>
      </c>
      <c r="B624" t="inlineStr">
        <is>
          <t>bromine, at plant</t>
        </is>
      </c>
    </row>
    <row r="625">
      <c r="A625" t="inlineStr">
        <is>
          <t>source</t>
        </is>
      </c>
      <c r="B62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6">
      <c r="A626" t="inlineStr">
        <is>
          <t>type</t>
        </is>
      </c>
      <c r="B626" t="inlineStr">
        <is>
          <t>process</t>
        </is>
      </c>
    </row>
    <row r="627">
      <c r="A627" t="inlineStr">
        <is>
          <t>unit</t>
        </is>
      </c>
      <c r="B627" t="inlineStr">
        <is>
          <t>kilogram</t>
        </is>
      </c>
    </row>
    <row r="628" ht="16" customHeight="1" s="29">
      <c r="A628" s="1" t="inlineStr">
        <is>
          <t>Exchanges</t>
        </is>
      </c>
    </row>
    <row r="629">
      <c r="A629" s="28" t="inlineStr">
        <is>
          <t>name</t>
        </is>
      </c>
      <c r="B629" s="28" t="inlineStr">
        <is>
          <t>amount</t>
        </is>
      </c>
      <c r="C629" s="28" t="inlineStr">
        <is>
          <t>location</t>
        </is>
      </c>
      <c r="D629" s="28" t="inlineStr">
        <is>
          <t>unit</t>
        </is>
      </c>
      <c r="E629" s="28" t="inlineStr">
        <is>
          <t>categories</t>
        </is>
      </c>
      <c r="F629" s="28" t="inlineStr">
        <is>
          <t>type</t>
        </is>
      </c>
      <c r="G629" s="28" t="inlineStr">
        <is>
          <t>uncertainty type</t>
        </is>
      </c>
      <c r="H629" s="28" t="inlineStr">
        <is>
          <t>loc</t>
        </is>
      </c>
      <c r="I629" s="28" t="inlineStr">
        <is>
          <t>scale</t>
        </is>
      </c>
      <c r="J629" s="28" t="inlineStr">
        <is>
          <t>comment</t>
        </is>
      </c>
      <c r="K629" s="28" t="inlineStr">
        <is>
          <t>negative</t>
        </is>
      </c>
      <c r="L629" s="28" t="inlineStr">
        <is>
          <t>reference product</t>
        </is>
      </c>
      <c r="M629" s="28" t="n"/>
    </row>
    <row r="630">
      <c r="A630" t="inlineStr">
        <is>
          <t>Bromine, in water</t>
        </is>
      </c>
      <c r="B630" t="n">
        <v>1</v>
      </c>
      <c r="D630" t="inlineStr">
        <is>
          <t>kilogram</t>
        </is>
      </c>
      <c r="E630" t="inlineStr">
        <is>
          <t>natural resource::in water</t>
        </is>
      </c>
      <c r="F630" t="inlineStr">
        <is>
          <t>biosphere</t>
        </is>
      </c>
      <c r="G630" t="n">
        <v>2</v>
      </c>
      <c r="H630" t="n">
        <v>0</v>
      </c>
      <c r="I630" t="n">
        <v>0.166733863800457</v>
      </c>
      <c r="J630" t="inlineStr">
        <is>
          <t>(4,5,3,1,1,5,BU:1.05); ; ecoinvent 3.3 dataset iodine production, RER</t>
        </is>
      </c>
    </row>
    <row r="631">
      <c r="A631" t="inlineStr">
        <is>
          <t>Sulfate</t>
        </is>
      </c>
      <c r="B631" t="n">
        <v>0.055368</v>
      </c>
      <c r="D631" t="inlineStr">
        <is>
          <t>kilogram</t>
        </is>
      </c>
      <c r="E631" t="inlineStr">
        <is>
          <t>water</t>
        </is>
      </c>
      <c r="F631" t="inlineStr">
        <is>
          <t>biosphere</t>
        </is>
      </c>
      <c r="G631" t="n">
        <v>2</v>
      </c>
      <c r="H631" t="n">
        <v>-2.893753469442575</v>
      </c>
      <c r="I631" t="n">
        <v>0.4790808879747306</v>
      </c>
      <c r="J631" t="inlineStr">
        <is>
          <t>(4,5,5,5,5,5,BU:1.5); ; ecoinvent 3.3 dataset iodine production, RER</t>
        </is>
      </c>
    </row>
    <row r="632">
      <c r="A632" t="inlineStr">
        <is>
          <t>Water</t>
        </is>
      </c>
      <c r="B632" t="n">
        <v>0.43478</v>
      </c>
      <c r="D632" t="inlineStr">
        <is>
          <t>cubic meter</t>
        </is>
      </c>
      <c r="E632" t="inlineStr">
        <is>
          <t>air::urban air close to ground</t>
        </is>
      </c>
      <c r="F632" t="inlineStr">
        <is>
          <t>biosphere</t>
        </is>
      </c>
      <c r="G632" t="n">
        <v>2</v>
      </c>
      <c r="H632" t="n">
        <v>0.43478</v>
      </c>
      <c r="I632" t="n">
        <v>0.2273498089929314</v>
      </c>
      <c r="J632" t="inlineStr">
        <is>
          <t>(1,1,3,1,1,5,BU:1.5); ; ecoinvent 3.3 dataset iodine production, RER</t>
        </is>
      </c>
    </row>
    <row r="633">
      <c r="A633" t="inlineStr">
        <is>
          <t>Water, salt, sole</t>
        </is>
      </c>
      <c r="B633" t="n">
        <v>0.43478</v>
      </c>
      <c r="D633" t="inlineStr">
        <is>
          <t>cubic meter</t>
        </is>
      </c>
      <c r="E633" t="inlineStr">
        <is>
          <t>natural resource::in water</t>
        </is>
      </c>
      <c r="F633" t="inlineStr">
        <is>
          <t>biosphere</t>
        </is>
      </c>
      <c r="G633" t="n">
        <v>2</v>
      </c>
      <c r="H633" t="n">
        <v>-0.8329151229531041</v>
      </c>
      <c r="I633" t="n">
        <v>0.1057378732232639</v>
      </c>
      <c r="J633" t="inlineStr">
        <is>
          <t>(1,1,3,1,1,5,BU:1.05); ; ecoinvent 3.3 dataset iodine production, RER</t>
        </is>
      </c>
    </row>
    <row r="634">
      <c r="A634" t="inlineStr">
        <is>
          <t>bromine, at plant</t>
        </is>
      </c>
      <c r="B634" t="n">
        <v>1</v>
      </c>
      <c r="C634" t="inlineStr">
        <is>
          <t>RER</t>
        </is>
      </c>
      <c r="D634" t="inlineStr">
        <is>
          <t>kilogram</t>
        </is>
      </c>
      <c r="E634" t="inlineStr">
        <is>
          <t>chemicals::inorganics</t>
        </is>
      </c>
      <c r="F634" t="inlineStr">
        <is>
          <t>production</t>
        </is>
      </c>
      <c r="G634" t="n">
        <v>0</v>
      </c>
      <c r="H634" t="n">
        <v>1</v>
      </c>
      <c r="L634" t="inlineStr">
        <is>
          <t>bromine, at plant</t>
        </is>
      </c>
    </row>
    <row r="635">
      <c r="A635" t="inlineStr">
        <is>
          <t>chemical factory construction, organics</t>
        </is>
      </c>
      <c r="B635" t="n">
        <v>4e-10</v>
      </c>
      <c r="C635" t="inlineStr">
        <is>
          <t>RER</t>
        </is>
      </c>
      <c r="D635" t="inlineStr">
        <is>
          <t>unit</t>
        </is>
      </c>
      <c r="F635" t="inlineStr">
        <is>
          <t>technosphere</t>
        </is>
      </c>
      <c r="G635" t="n">
        <v>2</v>
      </c>
      <c r="H635" t="n">
        <v>-21.63955656882057</v>
      </c>
      <c r="I635" t="n">
        <v>0.7001109604086518</v>
      </c>
      <c r="J635" t="inlineStr">
        <is>
          <t>(4,5,5,5,5,5,BU:3); ; ecoinvent 3.3 dataset iodine production, RER</t>
        </is>
      </c>
      <c r="L635" t="inlineStr">
        <is>
          <t>chemical factory, organics</t>
        </is>
      </c>
    </row>
    <row r="636">
      <c r="A636" t="inlineStr">
        <is>
          <t>chlorine production, liquid</t>
        </is>
      </c>
      <c r="B636" t="n">
        <v>0.6</v>
      </c>
      <c r="C636" t="inlineStr">
        <is>
          <t>RER</t>
        </is>
      </c>
      <c r="D636" t="inlineStr">
        <is>
          <t>kilogram</t>
        </is>
      </c>
      <c r="F636" t="inlineStr">
        <is>
          <t>technosphere</t>
        </is>
      </c>
      <c r="G636" t="n">
        <v>2</v>
      </c>
      <c r="H636" t="n">
        <v>-0.5108256237659907</v>
      </c>
      <c r="I636" t="n">
        <v>0.166733863800457</v>
      </c>
      <c r="J636" t="inlineStr">
        <is>
          <t>(4,5,3,1,1,5,BU:1.05); ; ecoinvent 3.3 dataset iodine production, RER</t>
        </is>
      </c>
      <c r="L636" t="inlineStr">
        <is>
          <t>chlorine, liquid</t>
        </is>
      </c>
    </row>
    <row r="637">
      <c r="A637" t="inlineStr">
        <is>
          <t>market for electricity, high voltage</t>
        </is>
      </c>
      <c r="B637" t="n">
        <v>0.00169</v>
      </c>
      <c r="C637" t="inlineStr">
        <is>
          <t>DE</t>
        </is>
      </c>
      <c r="D637" t="inlineStr">
        <is>
          <t>kilowatt hour</t>
        </is>
      </c>
      <c r="F637" t="inlineStr">
        <is>
          <t>technosphere</t>
        </is>
      </c>
      <c r="G637" t="n">
        <v>2</v>
      </c>
      <c r="H637" t="n">
        <v>-6.383026750047155</v>
      </c>
      <c r="I637" t="n">
        <v>0.2238470561629373</v>
      </c>
      <c r="J637" t="inlineStr">
        <is>
          <t>(1,2,5,1,1,5,BU:1.05); ; ecoinvent 3.3 dataset iodine production, RER</t>
        </is>
      </c>
      <c r="L637" t="inlineStr">
        <is>
          <t>electricity, high voltage</t>
        </is>
      </c>
    </row>
    <row r="638">
      <c r="A638" t="inlineStr">
        <is>
          <t>market for heat, from steam, in chemical industry</t>
        </is>
      </c>
      <c r="B638" t="n">
        <v>40.073</v>
      </c>
      <c r="C638" t="inlineStr">
        <is>
          <t>RER</t>
        </is>
      </c>
      <c r="D638" t="inlineStr">
        <is>
          <t>megajoule</t>
        </is>
      </c>
      <c r="F638" t="inlineStr">
        <is>
          <t>technosphere</t>
        </is>
      </c>
      <c r="G638" t="n">
        <v>2</v>
      </c>
      <c r="H638" t="n">
        <v>3.690702790824797</v>
      </c>
      <c r="I638" t="n">
        <v>0.2238470561629373</v>
      </c>
      <c r="J638" t="inlineStr">
        <is>
          <t>(1,2,5,1,1,5,BU:1.05); ; ecoinvent 3.3 dataset iodine production, RER</t>
        </is>
      </c>
      <c r="L638" t="inlineStr">
        <is>
          <t>heat, from steam, in chemical industry</t>
        </is>
      </c>
    </row>
    <row r="639">
      <c r="A639" t="inlineStr">
        <is>
          <t>sulfuric acid production</t>
        </is>
      </c>
      <c r="B639" t="n">
        <v>0.056521</v>
      </c>
      <c r="C639" t="inlineStr">
        <is>
          <t>RER</t>
        </is>
      </c>
      <c r="D639" t="inlineStr">
        <is>
          <t>kilogram</t>
        </is>
      </c>
      <c r="F639" t="inlineStr">
        <is>
          <t>technosphere</t>
        </is>
      </c>
      <c r="G639" t="n">
        <v>2</v>
      </c>
      <c r="H639" t="n">
        <v>-2.873143028470239</v>
      </c>
      <c r="I639" t="n">
        <v>0.166733863800457</v>
      </c>
      <c r="J639" t="inlineStr">
        <is>
          <t>(4,5,3,1,1,5,BU:1.05); ; ecoinvent 3.3 dataset iodine production, RER</t>
        </is>
      </c>
      <c r="L639" t="inlineStr">
        <is>
          <t>sulfuric acid</t>
        </is>
      </c>
    </row>
    <row r="640"/>
    <row r="641" ht="16" customHeight="1" s="29">
      <c r="A641" s="1" t="inlineStr">
        <is>
          <t>Activity</t>
        </is>
      </c>
      <c r="B641" s="1" t="inlineStr">
        <is>
          <t>cadmium sludge, recovered from CdTe PV module treatment</t>
        </is>
      </c>
    </row>
    <row r="642">
      <c r="A642" t="inlineStr">
        <is>
          <t>comment</t>
        </is>
      </c>
      <c r="B642" t="inlineStr">
        <is>
          <t>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643">
      <c r="A643" t="inlineStr">
        <is>
          <t>location</t>
        </is>
      </c>
      <c r="B643" t="inlineStr">
        <is>
          <t>DE</t>
        </is>
      </c>
    </row>
    <row r="644">
      <c r="A644" t="inlineStr">
        <is>
          <t>production amount</t>
        </is>
      </c>
      <c r="B644" t="n">
        <v>1</v>
      </c>
    </row>
    <row r="645">
      <c r="A645" t="inlineStr">
        <is>
          <t>reference product</t>
        </is>
      </c>
      <c r="B645" t="inlineStr">
        <is>
          <t>cadmium sludge, recovered from CdTe PV module treatment</t>
        </is>
      </c>
    </row>
    <row r="646">
      <c r="A646" t="inlineStr">
        <is>
          <t>source</t>
        </is>
      </c>
      <c r="B6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7">
      <c r="A647" t="inlineStr">
        <is>
          <t>type</t>
        </is>
      </c>
      <c r="B647" t="inlineStr">
        <is>
          <t>process</t>
        </is>
      </c>
    </row>
    <row r="648">
      <c r="A648" t="inlineStr">
        <is>
          <t>unit</t>
        </is>
      </c>
      <c r="B648" t="inlineStr">
        <is>
          <t>kilogram</t>
        </is>
      </c>
    </row>
    <row r="649" ht="16" customHeight="1" s="29">
      <c r="A649" s="1" t="inlineStr">
        <is>
          <t>Exchanges</t>
        </is>
      </c>
    </row>
    <row r="650">
      <c r="A650" s="28" t="inlineStr">
        <is>
          <t>name</t>
        </is>
      </c>
      <c r="B650" s="28" t="inlineStr">
        <is>
          <t>amount</t>
        </is>
      </c>
      <c r="C650" s="28" t="inlineStr">
        <is>
          <t>location</t>
        </is>
      </c>
      <c r="D650" s="28" t="inlineStr">
        <is>
          <t>unit</t>
        </is>
      </c>
      <c r="E650" s="28" t="inlineStr">
        <is>
          <t>categories</t>
        </is>
      </c>
      <c r="F650" s="28" t="inlineStr">
        <is>
          <t>type</t>
        </is>
      </c>
      <c r="G650" s="28" t="inlineStr">
        <is>
          <t>uncertainty type</t>
        </is>
      </c>
      <c r="H650" s="28" t="inlineStr">
        <is>
          <t>loc</t>
        </is>
      </c>
      <c r="I650" s="28" t="inlineStr">
        <is>
          <t>reference product</t>
        </is>
      </c>
      <c r="J650" s="28" t="n"/>
      <c r="K650" s="28" t="n"/>
      <c r="L650" s="28" t="n"/>
      <c r="M650" s="28" t="n"/>
    </row>
    <row r="651">
      <c r="A651" t="inlineStr">
        <is>
          <t>Cadmium</t>
        </is>
      </c>
      <c r="B651" t="n">
        <v>9.3523e-11</v>
      </c>
      <c r="D651" t="inlineStr">
        <is>
          <t>kilogram</t>
        </is>
      </c>
      <c r="E651" t="inlineStr">
        <is>
          <t>air</t>
        </is>
      </c>
      <c r="F651" t="inlineStr">
        <is>
          <t>biosphere</t>
        </is>
      </c>
      <c r="G651" t="n">
        <v>0</v>
      </c>
      <c r="H651" t="n">
        <v>9.3523e-11</v>
      </c>
    </row>
    <row r="652">
      <c r="A652" t="inlineStr">
        <is>
          <t>Cadmium, ion</t>
        </is>
      </c>
      <c r="B652" t="n">
        <v>1.4166e-09</v>
      </c>
      <c r="D652" t="inlineStr">
        <is>
          <t>kilogram</t>
        </is>
      </c>
      <c r="E652" t="inlineStr">
        <is>
          <t>water</t>
        </is>
      </c>
      <c r="F652" t="inlineStr">
        <is>
          <t>biosphere</t>
        </is>
      </c>
      <c r="G652" t="n">
        <v>0</v>
      </c>
      <c r="H652" t="n">
        <v>1.4166e-09</v>
      </c>
    </row>
    <row r="653">
      <c r="A653" t="inlineStr">
        <is>
          <t>cadmium sludge, recovered from CdTe PV module treatment</t>
        </is>
      </c>
      <c r="B653" t="n">
        <v>1</v>
      </c>
      <c r="C653" t="inlineStr">
        <is>
          <t>DE</t>
        </is>
      </c>
      <c r="D653" t="inlineStr">
        <is>
          <t>kilogram</t>
        </is>
      </c>
      <c r="E653" t="inlineStr">
        <is>
          <t>waste management::recycling</t>
        </is>
      </c>
      <c r="F653" t="inlineStr">
        <is>
          <t>production</t>
        </is>
      </c>
      <c r="G653" t="n">
        <v>0</v>
      </c>
      <c r="H653" t="n">
        <v>1</v>
      </c>
      <c r="I653" t="inlineStr">
        <is>
          <t>cadmium sludge, recovered from CdTe PV module treatment</t>
        </is>
      </c>
    </row>
    <row r="654">
      <c r="A654" t="inlineStr">
        <is>
          <t>hydrogen peroxide production, product in 50% solution state</t>
        </is>
      </c>
      <c r="B654" t="n">
        <v>0.0090651</v>
      </c>
      <c r="C654" t="inlineStr">
        <is>
          <t>RER</t>
        </is>
      </c>
      <c r="D654" t="inlineStr">
        <is>
          <t>kilogram</t>
        </is>
      </c>
      <c r="F654" t="inlineStr">
        <is>
          <t>technosphere</t>
        </is>
      </c>
      <c r="G654" t="n">
        <v>0</v>
      </c>
      <c r="H654" t="n">
        <v>0.0090651</v>
      </c>
      <c r="I654" t="inlineStr">
        <is>
          <t>hydrogen peroxide, without water, in 50% solution state</t>
        </is>
      </c>
    </row>
    <row r="655">
      <c r="A655" t="inlineStr">
        <is>
          <t>market for electricity, medium voltage</t>
        </is>
      </c>
      <c r="B655" t="n">
        <v>0.069477</v>
      </c>
      <c r="C655" t="inlineStr">
        <is>
          <t>RS</t>
        </is>
      </c>
      <c r="D655" t="inlineStr">
        <is>
          <t>kilowatt hour</t>
        </is>
      </c>
      <c r="F655" t="inlineStr">
        <is>
          <t>technosphere</t>
        </is>
      </c>
      <c r="G655" t="n">
        <v>0</v>
      </c>
      <c r="H655" t="n">
        <v>0.069477</v>
      </c>
      <c r="I655" t="inlineStr">
        <is>
          <t>electricity, medium voltage</t>
        </is>
      </c>
    </row>
    <row r="656">
      <c r="A656" t="inlineStr">
        <is>
          <t>market for sodium hydroxide, without water, in 50% solution state</t>
        </is>
      </c>
      <c r="B656" t="n">
        <v>0.0016542</v>
      </c>
      <c r="C656" t="inlineStr">
        <is>
          <t>GLO</t>
        </is>
      </c>
      <c r="D656" t="inlineStr">
        <is>
          <t>kilogram</t>
        </is>
      </c>
      <c r="F656" t="inlineStr">
        <is>
          <t>technosphere</t>
        </is>
      </c>
      <c r="G656" t="n">
        <v>0</v>
      </c>
      <c r="H656" t="n">
        <v>0.0016542</v>
      </c>
      <c r="I656" t="inlineStr">
        <is>
          <t>sodium hydroxide, without water, in 50% solution state</t>
        </is>
      </c>
    </row>
    <row r="657">
      <c r="A657" t="inlineStr">
        <is>
          <t>market for transport, freight, lorry 3.5-7.5 metric ton, EURO4</t>
        </is>
      </c>
      <c r="B657" t="n">
        <v>0.026215</v>
      </c>
      <c r="C657" t="inlineStr">
        <is>
          <t>RER</t>
        </is>
      </c>
      <c r="D657" t="inlineStr">
        <is>
          <t>ton kilometer</t>
        </is>
      </c>
      <c r="F657" t="inlineStr">
        <is>
          <t>technosphere</t>
        </is>
      </c>
      <c r="G657" t="n">
        <v>0</v>
      </c>
      <c r="H657" t="n">
        <v>0.026215</v>
      </c>
      <c r="I657" t="inlineStr">
        <is>
          <t>transport, freight, lorry 3.5-7.5 metric ton, EURO4</t>
        </is>
      </c>
    </row>
    <row r="658">
      <c r="A658" t="inlineStr">
        <is>
          <t>market for water, deionised</t>
        </is>
      </c>
      <c r="B658" t="n">
        <v>0.08602</v>
      </c>
      <c r="C658" t="inlineStr">
        <is>
          <t>CH</t>
        </is>
      </c>
      <c r="D658" t="inlineStr">
        <is>
          <t>kilogram</t>
        </is>
      </c>
      <c r="F658" t="inlineStr">
        <is>
          <t>technosphere</t>
        </is>
      </c>
      <c r="G658" t="n">
        <v>0</v>
      </c>
      <c r="H658" t="n">
        <v>0.08602</v>
      </c>
      <c r="I658" t="inlineStr">
        <is>
          <t>water, deionised</t>
        </is>
      </c>
    </row>
    <row r="659">
      <c r="A659" t="inlineStr">
        <is>
          <t>sulfuric acid production</t>
        </is>
      </c>
      <c r="B659" t="n">
        <v>0.0013234</v>
      </c>
      <c r="C659" t="inlineStr">
        <is>
          <t>RER</t>
        </is>
      </c>
      <c r="D659" t="inlineStr">
        <is>
          <t>kilogram</t>
        </is>
      </c>
      <c r="F659" t="inlineStr">
        <is>
          <t>technosphere</t>
        </is>
      </c>
      <c r="G659" t="n">
        <v>0</v>
      </c>
      <c r="H659" t="n">
        <v>0.0013234</v>
      </c>
      <c r="I659" t="inlineStr">
        <is>
          <t>sulfuric acid</t>
        </is>
      </c>
    </row>
    <row r="660">
      <c r="A660" t="inlineStr">
        <is>
          <t>transport, freight, lorry 7.5-16 metric ton, EURO4</t>
        </is>
      </c>
      <c r="B660" t="n">
        <v>0.15165</v>
      </c>
      <c r="C660" t="inlineStr">
        <is>
          <t>RER</t>
        </is>
      </c>
      <c r="D660" t="inlineStr">
        <is>
          <t>ton kilometer</t>
        </is>
      </c>
      <c r="F660" t="inlineStr">
        <is>
          <t>technosphere</t>
        </is>
      </c>
      <c r="G660" t="n">
        <v>0</v>
      </c>
      <c r="H660" t="n">
        <v>0.15165</v>
      </c>
      <c r="I660" t="inlineStr">
        <is>
          <t>transport, freight, lorry 7.5-16 metric ton, EURO4</t>
        </is>
      </c>
    </row>
    <row r="661">
      <c r="A661" t="inlineStr">
        <is>
          <t>treatment of inert waste, inert material landfill</t>
        </is>
      </c>
      <c r="B661" t="n">
        <v>-0.0020403</v>
      </c>
      <c r="C661" t="inlineStr">
        <is>
          <t>CH</t>
        </is>
      </c>
      <c r="D661" t="inlineStr">
        <is>
          <t>kilogram</t>
        </is>
      </c>
      <c r="F661" t="inlineStr">
        <is>
          <t>technosphere</t>
        </is>
      </c>
      <c r="G661" t="n">
        <v>0</v>
      </c>
      <c r="H661" t="n">
        <v>0.0020403</v>
      </c>
      <c r="I661" t="inlineStr">
        <is>
          <t>inert waste, for final disposal</t>
        </is>
      </c>
    </row>
    <row r="662">
      <c r="A662" t="inlineStr">
        <is>
          <t>treatment of waste plastic, mixture, sanitary landfill</t>
        </is>
      </c>
      <c r="B662" t="n">
        <v>-0.009779299999999999</v>
      </c>
      <c r="C662" t="inlineStr">
        <is>
          <t>CH</t>
        </is>
      </c>
      <c r="D662" t="inlineStr">
        <is>
          <t>kilogram</t>
        </is>
      </c>
      <c r="F662" t="inlineStr">
        <is>
          <t>technosphere</t>
        </is>
      </c>
      <c r="G662" t="n">
        <v>0</v>
      </c>
      <c r="H662" t="n">
        <v>0.009779299999999999</v>
      </c>
      <c r="I662" t="inlineStr">
        <is>
          <t>waste plastic, mixture</t>
        </is>
      </c>
    </row>
    <row r="663">
      <c r="A663" t="inlineStr">
        <is>
          <t>treatment of wastewater from PV cell production, capacity 5E9l/year</t>
        </is>
      </c>
      <c r="B663" t="n">
        <v>-7.609399999999999e-05</v>
      </c>
      <c r="C663" t="inlineStr">
        <is>
          <t>CH</t>
        </is>
      </c>
      <c r="D663" t="inlineStr">
        <is>
          <t>cubic meter</t>
        </is>
      </c>
      <c r="F663" t="inlineStr">
        <is>
          <t>technosphere</t>
        </is>
      </c>
      <c r="G663" t="n">
        <v>0</v>
      </c>
      <c r="H663" t="n">
        <v>7.609399999999999e-05</v>
      </c>
      <c r="I663" t="inlineStr">
        <is>
          <t>wastewater from PV cell production</t>
        </is>
      </c>
    </row>
    <row r="664"/>
    <row r="665" ht="16" customHeight="1" s="29">
      <c r="A665" s="1" t="inlineStr">
        <is>
          <t>Activity</t>
        </is>
      </c>
      <c r="B665" s="1" t="inlineStr">
        <is>
          <t>copper scrap, recovered from CdTe PV module treatment</t>
        </is>
      </c>
    </row>
    <row r="666">
      <c r="A666" t="inlineStr">
        <is>
          <t>comment</t>
        </is>
      </c>
      <c r="B666" t="inlineStr">
        <is>
          <t>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667">
      <c r="A667" t="inlineStr">
        <is>
          <t>location</t>
        </is>
      </c>
      <c r="B667" t="inlineStr">
        <is>
          <t>DE</t>
        </is>
      </c>
    </row>
    <row r="668">
      <c r="A668" t="inlineStr">
        <is>
          <t>production amount</t>
        </is>
      </c>
      <c r="B668" t="n">
        <v>1</v>
      </c>
    </row>
    <row r="669">
      <c r="A669" t="inlineStr">
        <is>
          <t>reference product</t>
        </is>
      </c>
      <c r="B669" t="inlineStr">
        <is>
          <t>copper scrap, recovered from CdTe PV module treatment</t>
        </is>
      </c>
    </row>
    <row r="670">
      <c r="A670" t="inlineStr">
        <is>
          <t>source</t>
        </is>
      </c>
      <c r="B6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1">
      <c r="A671" t="inlineStr">
        <is>
          <t>type</t>
        </is>
      </c>
      <c r="B671" t="inlineStr">
        <is>
          <t>process</t>
        </is>
      </c>
    </row>
    <row r="672">
      <c r="A672" t="inlineStr">
        <is>
          <t>unit</t>
        </is>
      </c>
      <c r="B672" t="inlineStr">
        <is>
          <t>kilogram</t>
        </is>
      </c>
    </row>
    <row r="673" ht="16" customHeight="1" s="29">
      <c r="A673" s="1" t="inlineStr">
        <is>
          <t>Exchanges</t>
        </is>
      </c>
    </row>
    <row r="674">
      <c r="A674" s="28" t="inlineStr">
        <is>
          <t>name</t>
        </is>
      </c>
      <c r="B674" s="28" t="inlineStr">
        <is>
          <t>amount</t>
        </is>
      </c>
      <c r="C674" s="28" t="inlineStr">
        <is>
          <t>location</t>
        </is>
      </c>
      <c r="D674" s="28" t="inlineStr">
        <is>
          <t>unit</t>
        </is>
      </c>
      <c r="E674" s="28" t="inlineStr">
        <is>
          <t>categories</t>
        </is>
      </c>
      <c r="F674" s="28" t="inlineStr">
        <is>
          <t>type</t>
        </is>
      </c>
      <c r="G674" s="28" t="inlineStr">
        <is>
          <t>uncertainty type</t>
        </is>
      </c>
      <c r="H674" s="28" t="inlineStr">
        <is>
          <t>loc</t>
        </is>
      </c>
      <c r="I674" s="28" t="inlineStr">
        <is>
          <t>reference product</t>
        </is>
      </c>
      <c r="J674" s="28" t="n"/>
      <c r="K674" s="28" t="n"/>
      <c r="L674" s="28" t="n"/>
      <c r="M674" s="28" t="n"/>
    </row>
    <row r="675">
      <c r="A675" t="inlineStr">
        <is>
          <t>Cadmium</t>
        </is>
      </c>
      <c r="B675" t="n">
        <v>4.0616e-09</v>
      </c>
      <c r="D675" t="inlineStr">
        <is>
          <t>kilogram</t>
        </is>
      </c>
      <c r="E675" t="inlineStr">
        <is>
          <t>air</t>
        </is>
      </c>
      <c r="F675" t="inlineStr">
        <is>
          <t>biosphere</t>
        </is>
      </c>
      <c r="G675" t="n">
        <v>0</v>
      </c>
      <c r="H675" t="n">
        <v>4.0616e-09</v>
      </c>
    </row>
    <row r="676">
      <c r="A676" t="inlineStr">
        <is>
          <t>Cadmium, ion</t>
        </is>
      </c>
      <c r="B676" t="n">
        <v>6.152e-08</v>
      </c>
      <c r="D676" t="inlineStr">
        <is>
          <t>kilogram</t>
        </is>
      </c>
      <c r="E676" t="inlineStr">
        <is>
          <t>water</t>
        </is>
      </c>
      <c r="F676" t="inlineStr">
        <is>
          <t>biosphere</t>
        </is>
      </c>
      <c r="G676" t="n">
        <v>0</v>
      </c>
      <c r="H676" t="n">
        <v>6.152e-08</v>
      </c>
    </row>
    <row r="677">
      <c r="A677" t="inlineStr">
        <is>
          <t>copper scrap, recovered from CdTe PV module treatment</t>
        </is>
      </c>
      <c r="B677" t="n">
        <v>1</v>
      </c>
      <c r="C677" t="inlineStr">
        <is>
          <t>DE</t>
        </is>
      </c>
      <c r="D677" t="inlineStr">
        <is>
          <t>kilogram</t>
        </is>
      </c>
      <c r="E677" t="inlineStr">
        <is>
          <t>waste management::recycling</t>
        </is>
      </c>
      <c r="F677" t="inlineStr">
        <is>
          <t>production</t>
        </is>
      </c>
      <c r="G677" t="n">
        <v>0</v>
      </c>
      <c r="H677" t="n">
        <v>1</v>
      </c>
      <c r="I677" t="inlineStr">
        <is>
          <t>copper scrap, recovered from CdTe PV module treatment</t>
        </is>
      </c>
    </row>
    <row r="678">
      <c r="A678" t="inlineStr">
        <is>
          <t>hydrogen peroxide production, product in 50% solution state</t>
        </is>
      </c>
      <c r="B678" t="n">
        <v>0.39369</v>
      </c>
      <c r="C678" t="inlineStr">
        <is>
          <t>RER</t>
        </is>
      </c>
      <c r="D678" t="inlineStr">
        <is>
          <t>kilogram</t>
        </is>
      </c>
      <c r="F678" t="inlineStr">
        <is>
          <t>technosphere</t>
        </is>
      </c>
      <c r="G678" t="n">
        <v>0</v>
      </c>
      <c r="H678" t="n">
        <v>0.39369</v>
      </c>
      <c r="I678" t="inlineStr">
        <is>
          <t>hydrogen peroxide, without water, in 50% solution state</t>
        </is>
      </c>
    </row>
    <row r="679">
      <c r="A679" t="inlineStr">
        <is>
          <t>market for electricity, medium voltage</t>
        </is>
      </c>
      <c r="B679" t="n">
        <v>3.0173</v>
      </c>
      <c r="C679" t="inlineStr">
        <is>
          <t>RS</t>
        </is>
      </c>
      <c r="D679" t="inlineStr">
        <is>
          <t>kilowatt hour</t>
        </is>
      </c>
      <c r="F679" t="inlineStr">
        <is>
          <t>technosphere</t>
        </is>
      </c>
      <c r="G679" t="n">
        <v>0</v>
      </c>
      <c r="H679" t="n">
        <v>3.0173</v>
      </c>
      <c r="I679" t="inlineStr">
        <is>
          <t>electricity, medium voltage</t>
        </is>
      </c>
    </row>
    <row r="680">
      <c r="A680" t="inlineStr">
        <is>
          <t>market for sodium hydroxide, without water, in 50% solution state</t>
        </is>
      </c>
      <c r="B680" t="n">
        <v>0.07184</v>
      </c>
      <c r="C680" t="inlineStr">
        <is>
          <t>GLO</t>
        </is>
      </c>
      <c r="D680" t="inlineStr">
        <is>
          <t>kilogram</t>
        </is>
      </c>
      <c r="F680" t="inlineStr">
        <is>
          <t>technosphere</t>
        </is>
      </c>
      <c r="G680" t="n">
        <v>0</v>
      </c>
      <c r="H680" t="n">
        <v>0.07184</v>
      </c>
      <c r="I680" t="inlineStr">
        <is>
          <t>sodium hydroxide, without water, in 50% solution state</t>
        </is>
      </c>
    </row>
    <row r="681">
      <c r="A681" t="inlineStr">
        <is>
          <t>market for transport, freight, lorry 3.5-7.5 metric ton, EURO4</t>
        </is>
      </c>
      <c r="B681" t="n">
        <v>1.1385</v>
      </c>
      <c r="C681" t="inlineStr">
        <is>
          <t>RER</t>
        </is>
      </c>
      <c r="D681" t="inlineStr">
        <is>
          <t>ton kilometer</t>
        </is>
      </c>
      <c r="F681" t="inlineStr">
        <is>
          <t>technosphere</t>
        </is>
      </c>
      <c r="G681" t="n">
        <v>0</v>
      </c>
      <c r="H681" t="n">
        <v>1.1385</v>
      </c>
      <c r="I681" t="inlineStr">
        <is>
          <t>transport, freight, lorry 3.5-7.5 metric ton, EURO4</t>
        </is>
      </c>
    </row>
    <row r="682">
      <c r="A682" t="inlineStr">
        <is>
          <t>market for water, deionised</t>
        </is>
      </c>
      <c r="B682" t="n">
        <v>3.7357</v>
      </c>
      <c r="C682" t="inlineStr">
        <is>
          <t>CH</t>
        </is>
      </c>
      <c r="D682" t="inlineStr">
        <is>
          <t>kilogram</t>
        </is>
      </c>
      <c r="F682" t="inlineStr">
        <is>
          <t>technosphere</t>
        </is>
      </c>
      <c r="G682" t="n">
        <v>0</v>
      </c>
      <c r="H682" t="n">
        <v>3.7357</v>
      </c>
      <c r="I682" t="inlineStr">
        <is>
          <t>water, deionised</t>
        </is>
      </c>
    </row>
    <row r="683">
      <c r="A683" t="inlineStr">
        <is>
          <t>sulfuric acid production</t>
        </is>
      </c>
      <c r="B683" t="n">
        <v>0.057472</v>
      </c>
      <c r="C683" t="inlineStr">
        <is>
          <t>RER</t>
        </is>
      </c>
      <c r="D683" t="inlineStr">
        <is>
          <t>kilogram</t>
        </is>
      </c>
      <c r="F683" t="inlineStr">
        <is>
          <t>technosphere</t>
        </is>
      </c>
      <c r="G683" t="n">
        <v>0</v>
      </c>
      <c r="H683" t="n">
        <v>0.057472</v>
      </c>
      <c r="I683" t="inlineStr">
        <is>
          <t>sulfuric acid</t>
        </is>
      </c>
    </row>
    <row r="684">
      <c r="A684" t="inlineStr">
        <is>
          <t>transport, freight, lorry 7.5-16 metric ton, EURO4</t>
        </is>
      </c>
      <c r="B684" t="n">
        <v>6.5858</v>
      </c>
      <c r="C684" t="inlineStr">
        <is>
          <t>RER</t>
        </is>
      </c>
      <c r="D684" t="inlineStr">
        <is>
          <t>ton kilometer</t>
        </is>
      </c>
      <c r="F684" t="inlineStr">
        <is>
          <t>technosphere</t>
        </is>
      </c>
      <c r="G684" t="n">
        <v>0</v>
      </c>
      <c r="H684" t="n">
        <v>6.5858</v>
      </c>
      <c r="I684" t="inlineStr">
        <is>
          <t>transport, freight, lorry 7.5-16 metric ton, EURO4</t>
        </is>
      </c>
    </row>
    <row r="685">
      <c r="A685" t="inlineStr">
        <is>
          <t>treatment of inert waste, inert material landfill</t>
        </is>
      </c>
      <c r="B685" t="n">
        <v>-0.08860700000000001</v>
      </c>
      <c r="C685" t="inlineStr">
        <is>
          <t>CH</t>
        </is>
      </c>
      <c r="D685" t="inlineStr">
        <is>
          <t>kilogram</t>
        </is>
      </c>
      <c r="F685" t="inlineStr">
        <is>
          <t>technosphere</t>
        </is>
      </c>
      <c r="G685" t="n">
        <v>0</v>
      </c>
      <c r="H685" t="n">
        <v>0.08860700000000001</v>
      </c>
      <c r="I685" t="inlineStr">
        <is>
          <t>inert waste, for final disposal</t>
        </is>
      </c>
    </row>
    <row r="686">
      <c r="A686" t="inlineStr">
        <is>
          <t>treatment of waste plastic, mixture, sanitary landfill</t>
        </is>
      </c>
      <c r="B686" t="n">
        <v>-0.4247</v>
      </c>
      <c r="C686" t="inlineStr">
        <is>
          <t>CH</t>
        </is>
      </c>
      <c r="D686" t="inlineStr">
        <is>
          <t>kilogram</t>
        </is>
      </c>
      <c r="F686" t="inlineStr">
        <is>
          <t>technosphere</t>
        </is>
      </c>
      <c r="G686" t="n">
        <v>0</v>
      </c>
      <c r="H686" t="n">
        <v>0.4247</v>
      </c>
      <c r="I686" t="inlineStr">
        <is>
          <t>waste plastic, mixture</t>
        </is>
      </c>
    </row>
    <row r="687">
      <c r="A687" t="inlineStr">
        <is>
          <t>treatment of wastewater from PV cell production, capacity 5E9l/year</t>
        </is>
      </c>
      <c r="B687" t="n">
        <v>-0.0033047</v>
      </c>
      <c r="C687" t="inlineStr">
        <is>
          <t>CH</t>
        </is>
      </c>
      <c r="D687" t="inlineStr">
        <is>
          <t>cubic meter</t>
        </is>
      </c>
      <c r="F687" t="inlineStr">
        <is>
          <t>technosphere</t>
        </is>
      </c>
      <c r="G687" t="n">
        <v>0</v>
      </c>
      <c r="H687" t="n">
        <v>0.0033047</v>
      </c>
      <c r="I687" t="inlineStr">
        <is>
          <t>wastewater from PV cell production</t>
        </is>
      </c>
    </row>
    <row r="688"/>
    <row r="689" ht="16" customHeight="1" s="29">
      <c r="A689" s="1" t="inlineStr">
        <is>
          <t>Activity</t>
        </is>
      </c>
      <c r="B689" s="1" t="inlineStr">
        <is>
          <t>copper scrap, recovered from c-Si PV module treatment</t>
        </is>
      </c>
    </row>
    <row r="690">
      <c r="A690" t="inlineStr">
        <is>
          <t>comment</t>
        </is>
      </c>
      <c r="B690" t="inlineStr">
        <is>
          <t>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691">
      <c r="A691" t="inlineStr">
        <is>
          <t>location</t>
        </is>
      </c>
      <c r="B691" t="inlineStr">
        <is>
          <t>RER</t>
        </is>
      </c>
    </row>
    <row r="692">
      <c r="A692" t="inlineStr">
        <is>
          <t>production amount</t>
        </is>
      </c>
      <c r="B692" t="n">
        <v>1</v>
      </c>
    </row>
    <row r="693">
      <c r="A693" t="inlineStr">
        <is>
          <t>reference product</t>
        </is>
      </c>
      <c r="B693" t="inlineStr">
        <is>
          <t>copper scrap, recovered from c-Si PV module treatment</t>
        </is>
      </c>
    </row>
    <row r="694">
      <c r="A694" t="inlineStr">
        <is>
          <t>source</t>
        </is>
      </c>
      <c r="B6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5">
      <c r="A695" t="inlineStr">
        <is>
          <t>type</t>
        </is>
      </c>
      <c r="B695" t="inlineStr">
        <is>
          <t>process</t>
        </is>
      </c>
    </row>
    <row r="696">
      <c r="A696" t="inlineStr">
        <is>
          <t>unit</t>
        </is>
      </c>
      <c r="B696" t="inlineStr">
        <is>
          <t>kilogram</t>
        </is>
      </c>
    </row>
    <row r="697" ht="16" customHeight="1" s="29">
      <c r="A697" s="1" t="inlineStr">
        <is>
          <t>Exchanges</t>
        </is>
      </c>
    </row>
    <row r="698">
      <c r="A698" s="28" t="inlineStr">
        <is>
          <t>name</t>
        </is>
      </c>
      <c r="B698" s="28" t="inlineStr">
        <is>
          <t>amount</t>
        </is>
      </c>
      <c r="C698" s="28" t="inlineStr">
        <is>
          <t>location</t>
        </is>
      </c>
      <c r="D698" s="28" t="inlineStr">
        <is>
          <t>unit</t>
        </is>
      </c>
      <c r="E698" s="28" t="inlineStr">
        <is>
          <t>categories</t>
        </is>
      </c>
      <c r="F698" s="28" t="inlineStr">
        <is>
          <t>type</t>
        </is>
      </c>
      <c r="G698" s="28" t="inlineStr">
        <is>
          <t>uncertainty type</t>
        </is>
      </c>
      <c r="H698" s="28" t="inlineStr">
        <is>
          <t>loc</t>
        </is>
      </c>
      <c r="I698" s="28" t="inlineStr">
        <is>
          <t>scale</t>
        </is>
      </c>
      <c r="J698" s="28" t="inlineStr">
        <is>
          <t>comment</t>
        </is>
      </c>
      <c r="K698" s="28" t="inlineStr">
        <is>
          <t>negative</t>
        </is>
      </c>
      <c r="L698" s="28" t="inlineStr">
        <is>
          <t>reference product</t>
        </is>
      </c>
      <c r="M698" s="28" t="n"/>
    </row>
    <row r="699">
      <c r="A699" t="inlineStr">
        <is>
          <t>copper scrap, recovered from c-Si PV module treatment</t>
        </is>
      </c>
      <c r="B699" t="n">
        <v>1</v>
      </c>
      <c r="C699" t="inlineStr">
        <is>
          <t>RER</t>
        </is>
      </c>
      <c r="D699" t="inlineStr">
        <is>
          <t>kilogram</t>
        </is>
      </c>
      <c r="E699" t="inlineStr">
        <is>
          <t>waste management::recycling</t>
        </is>
      </c>
      <c r="F699" t="inlineStr">
        <is>
          <t>production</t>
        </is>
      </c>
      <c r="G699" t="n">
        <v>0</v>
      </c>
      <c r="H699" t="n">
        <v>1</v>
      </c>
      <c r="L699" t="inlineStr">
        <is>
          <t>copper scrap, recovered from c-Si PV module treatment</t>
        </is>
      </c>
    </row>
    <row r="700">
      <c r="A700" t="inlineStr">
        <is>
          <t>diesel, burned in building machine</t>
        </is>
      </c>
      <c r="B700" t="n">
        <v>0.47136</v>
      </c>
      <c r="C700" t="inlineStr">
        <is>
          <t>GLO</t>
        </is>
      </c>
      <c r="D700" t="inlineStr">
        <is>
          <t>megajoule</t>
        </is>
      </c>
      <c r="F700" t="inlineStr">
        <is>
          <t>technosphere</t>
        </is>
      </c>
      <c r="G700" t="n">
        <v>2</v>
      </c>
      <c r="H700" t="n">
        <v>-0.7521331457078716</v>
      </c>
      <c r="I700" t="n">
        <v>0.3631700739578546</v>
      </c>
      <c r="J700" t="inlineStr">
        <is>
          <t>(2,3,1,1,3,4,BU:2); Weighted average of data from recyclers; Economic allocation;</t>
        </is>
      </c>
      <c r="L700" t="inlineStr">
        <is>
          <t>diesel, burned in building machine</t>
        </is>
      </c>
    </row>
    <row r="701">
      <c r="A701" t="inlineStr">
        <is>
          <t>market for electricity, high voltage</t>
        </is>
      </c>
      <c r="B701" t="n">
        <v>0.8093</v>
      </c>
      <c r="C701" t="inlineStr">
        <is>
          <t>DE</t>
        </is>
      </c>
      <c r="D701" t="inlineStr">
        <is>
          <t>kilowatt hour</t>
        </is>
      </c>
      <c r="F701" t="inlineStr">
        <is>
          <t>technosphere</t>
        </is>
      </c>
      <c r="G701" t="n">
        <v>2</v>
      </c>
      <c r="H701" t="n">
        <v>-0.2115856024804808</v>
      </c>
      <c r="I701" t="n">
        <v>0.1112116459948634</v>
      </c>
      <c r="J701" t="inlineStr">
        <is>
          <t>(2,3,1,1,3,4,BU:1.05); Weighted average of data from recyclers; Economic allocation;</t>
        </is>
      </c>
      <c r="L701" t="inlineStr">
        <is>
          <t>electricity, high voltage</t>
        </is>
      </c>
    </row>
    <row r="702">
      <c r="A702" t="inlineStr">
        <is>
          <t>market for transport, freight, lorry 3.5-7.5 metric ton, EURO4</t>
        </is>
      </c>
      <c r="B702" t="n">
        <v>0.72706</v>
      </c>
      <c r="C702" t="inlineStr">
        <is>
          <t>RER</t>
        </is>
      </c>
      <c r="D702" t="inlineStr">
        <is>
          <t>ton kilometer</t>
        </is>
      </c>
      <c r="F702" t="inlineStr">
        <is>
          <t>technosphere</t>
        </is>
      </c>
      <c r="G702" t="n">
        <v>2</v>
      </c>
      <c r="H702" t="n">
        <v>-0.3187462739050032</v>
      </c>
      <c r="I702" t="n">
        <v>0.3697767766870506</v>
      </c>
      <c r="J702" t="inlineStr">
        <is>
          <t>(4,5,na,na,na,na,BU:2); Assumed transport distance to collection point: 100 km; Economic allocation; Latunussa et al. 2016</t>
        </is>
      </c>
      <c r="L702" t="inlineStr">
        <is>
          <t>transport, freight, lorry 3.5-7.5 metric ton, EURO4</t>
        </is>
      </c>
    </row>
    <row r="703">
      <c r="A703" t="inlineStr">
        <is>
          <t>transport, freight, lorry 7.5-16 metric ton, EURO4</t>
        </is>
      </c>
      <c r="B703" t="n">
        <v>2.9082</v>
      </c>
      <c r="C703" t="inlineStr">
        <is>
          <t>RER</t>
        </is>
      </c>
      <c r="D703" t="inlineStr">
        <is>
          <t>ton kilometer</t>
        </is>
      </c>
      <c r="F703" t="inlineStr">
        <is>
          <t>technosphere</t>
        </is>
      </c>
      <c r="G703" t="n">
        <v>2</v>
      </c>
      <c r="H703" t="n">
        <v>1.067534333097248</v>
      </c>
      <c r="I703" t="n">
        <v>0.3697767766870506</v>
      </c>
      <c r="J703" t="inlineStr">
        <is>
          <t>(4,5,na,na,na,na,BU:2); Assumed transport distance to recycling site: 400 km; Economic allocation; Latunussa et al. 2016</t>
        </is>
      </c>
      <c r="L703" t="inlineStr">
        <is>
          <t>transport, freight, lorry 7.5-16 metric ton, EURO4</t>
        </is>
      </c>
    </row>
    <row r="704">
      <c r="A704" t="inlineStr">
        <is>
          <t>treatment of waste plastic, mixture, municipal incineration</t>
        </is>
      </c>
      <c r="B704" t="n">
        <v>-1.0681</v>
      </c>
      <c r="C704" t="inlineStr">
        <is>
          <t>CH</t>
        </is>
      </c>
      <c r="D704" t="inlineStr">
        <is>
          <t>kilogram</t>
        </is>
      </c>
      <c r="F704" t="inlineStr">
        <is>
          <t>technosphere</t>
        </is>
      </c>
      <c r="G704" t="n">
        <v>2</v>
      </c>
      <c r="H704" t="n">
        <v>0.06588136911351276</v>
      </c>
      <c r="I704" t="n">
        <v>0.1112116459948634</v>
      </c>
      <c r="J704" t="inlineStr">
        <is>
          <t>(2,3,1,1,3,4,BU:1.05); Weighted average of data from recyclers; Economic allocation;</t>
        </is>
      </c>
      <c r="K704" t="b">
        <v>1</v>
      </c>
      <c r="L704" t="inlineStr">
        <is>
          <t>waste plastic, mixture</t>
        </is>
      </c>
    </row>
    <row r="705">
      <c r="A705" t="inlineStr">
        <is>
          <t>treatment of waste plastic, mixture, sanitary landfill</t>
        </is>
      </c>
      <c r="B705" t="n">
        <v>-0.18651</v>
      </c>
      <c r="C705" t="inlineStr">
        <is>
          <t>CH</t>
        </is>
      </c>
      <c r="D705" t="inlineStr">
        <is>
          <t>kilogram</t>
        </is>
      </c>
      <c r="F705" t="inlineStr">
        <is>
          <t>technosphere</t>
        </is>
      </c>
      <c r="G705" t="n">
        <v>2</v>
      </c>
      <c r="H705" t="n">
        <v>-1.679270422032781</v>
      </c>
      <c r="I705" t="n">
        <v>0.1112116459948634</v>
      </c>
      <c r="J705" t="inlineStr">
        <is>
          <t>(2,3,1,1,3,4,BU:1.05); Weighted average of data from recyclers; Economic allocation;</t>
        </is>
      </c>
      <c r="K705" t="b">
        <v>1</v>
      </c>
      <c r="L705" t="inlineStr">
        <is>
          <t>waste plastic, mixture</t>
        </is>
      </c>
    </row>
    <row r="706"/>
    <row r="707" ht="16" customHeight="1" s="29">
      <c r="A707" s="1" t="inlineStr">
        <is>
          <t>Activity</t>
        </is>
      </c>
      <c r="B707" s="1" t="inlineStr">
        <is>
          <t>copper telluride cement, recovered from CdTe PV module treatment</t>
        </is>
      </c>
    </row>
    <row r="708">
      <c r="A708" t="inlineStr">
        <is>
          <t>comment</t>
        </is>
      </c>
      <c r="B708" t="inlineStr">
        <is>
          <t>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709">
      <c r="A709" t="inlineStr">
        <is>
          <t>location</t>
        </is>
      </c>
      <c r="B709" t="inlineStr">
        <is>
          <t>DE</t>
        </is>
      </c>
    </row>
    <row r="710">
      <c r="A710" t="inlineStr">
        <is>
          <t>production amount</t>
        </is>
      </c>
      <c r="B710" t="n">
        <v>1</v>
      </c>
    </row>
    <row r="711">
      <c r="A711" t="inlineStr">
        <is>
          <t>reference product</t>
        </is>
      </c>
      <c r="B711" t="inlineStr">
        <is>
          <t>copper telluride cement, recovered from CdTe PV module treatment</t>
        </is>
      </c>
    </row>
    <row r="712">
      <c r="A712" t="inlineStr">
        <is>
          <t>source</t>
        </is>
      </c>
      <c r="B7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3">
      <c r="A713" t="inlineStr">
        <is>
          <t>type</t>
        </is>
      </c>
      <c r="B713" t="inlineStr">
        <is>
          <t>process</t>
        </is>
      </c>
    </row>
    <row r="714">
      <c r="A714" t="inlineStr">
        <is>
          <t>unit</t>
        </is>
      </c>
      <c r="B714" t="inlineStr">
        <is>
          <t>kilogram</t>
        </is>
      </c>
    </row>
    <row r="715" ht="16" customHeight="1" s="29">
      <c r="A715" s="1" t="inlineStr">
        <is>
          <t>Exchanges</t>
        </is>
      </c>
    </row>
    <row r="716">
      <c r="A716" s="28" t="inlineStr">
        <is>
          <t>name</t>
        </is>
      </c>
      <c r="B716" s="28" t="inlineStr">
        <is>
          <t>amount</t>
        </is>
      </c>
      <c r="C716" s="28" t="inlineStr">
        <is>
          <t>location</t>
        </is>
      </c>
      <c r="D716" s="28" t="inlineStr">
        <is>
          <t>unit</t>
        </is>
      </c>
      <c r="E716" s="28" t="inlineStr">
        <is>
          <t>categories</t>
        </is>
      </c>
      <c r="F716" s="28" t="inlineStr">
        <is>
          <t>type</t>
        </is>
      </c>
      <c r="G716" s="28" t="inlineStr">
        <is>
          <t>uncertainty type</t>
        </is>
      </c>
      <c r="H716" s="28" t="inlineStr">
        <is>
          <t>loc</t>
        </is>
      </c>
      <c r="I716" s="28" t="inlineStr">
        <is>
          <t>scale</t>
        </is>
      </c>
      <c r="J716" s="28" t="inlineStr">
        <is>
          <t>comment</t>
        </is>
      </c>
      <c r="K716" s="28" t="inlineStr">
        <is>
          <t>negative</t>
        </is>
      </c>
      <c r="L716" s="28" t="inlineStr">
        <is>
          <t>reference product</t>
        </is>
      </c>
      <c r="M716" s="28" t="n"/>
    </row>
    <row r="717">
      <c r="A717" t="inlineStr">
        <is>
          <t>Cadmium</t>
        </is>
      </c>
      <c r="B717" t="n">
        <v>7.9272e-09</v>
      </c>
      <c r="D717" t="inlineStr">
        <is>
          <t>kilogram</t>
        </is>
      </c>
      <c r="E717" t="inlineStr">
        <is>
          <t>air</t>
        </is>
      </c>
      <c r="F717" t="inlineStr">
        <is>
          <t>biosphere</t>
        </is>
      </c>
      <c r="G717" t="n">
        <v>2</v>
      </c>
      <c r="H717" t="n">
        <v>-18.65296595318386</v>
      </c>
      <c r="I717" t="n">
        <v>0.8068643469256283</v>
      </c>
      <c r="J717" t="inlineStr">
        <is>
          <t>(2,4,1,1,1,3,BU:5); ; Sinha et al. 2012</t>
        </is>
      </c>
    </row>
    <row r="718">
      <c r="A718" t="inlineStr">
        <is>
          <t>Cadmium, ion</t>
        </is>
      </c>
      <c r="B718" t="n">
        <v>1.2007e-07</v>
      </c>
      <c r="D718" t="inlineStr">
        <is>
          <t>kilogram</t>
        </is>
      </c>
      <c r="E718" t="inlineStr">
        <is>
          <t>water</t>
        </is>
      </c>
      <c r="F718" t="inlineStr">
        <is>
          <t>biosphere</t>
        </is>
      </c>
      <c r="G718" t="n">
        <v>2</v>
      </c>
      <c r="H718" t="n">
        <v>-15.93519093090378</v>
      </c>
      <c r="I718" t="n">
        <v>0.5524462633126301</v>
      </c>
      <c r="J718" t="inlineStr">
        <is>
          <t>(2,4,1,1,1,3,BU:3); ; Sinha et al. 2012</t>
        </is>
      </c>
    </row>
    <row r="719">
      <c r="A719" t="inlineStr">
        <is>
          <t>copper telluride cement, recovered from CdTe PV module treatment</t>
        </is>
      </c>
      <c r="B719" t="n">
        <v>1</v>
      </c>
      <c r="C719" t="inlineStr">
        <is>
          <t>DE</t>
        </is>
      </c>
      <c r="D719" t="inlineStr">
        <is>
          <t>kilogram</t>
        </is>
      </c>
      <c r="E719" t="inlineStr">
        <is>
          <t>waste management::recycling</t>
        </is>
      </c>
      <c r="F719" t="inlineStr">
        <is>
          <t>production</t>
        </is>
      </c>
      <c r="G719" t="n">
        <v>0</v>
      </c>
      <c r="H719" t="n">
        <v>1</v>
      </c>
      <c r="L719" t="inlineStr">
        <is>
          <t>copper telluride cement, recovered from CdTe PV module treatment</t>
        </is>
      </c>
    </row>
    <row r="720">
      <c r="A720" t="inlineStr">
        <is>
          <t>hydrogen peroxide production, product in 50% solution state</t>
        </is>
      </c>
      <c r="B720" t="n">
        <v>0.76838</v>
      </c>
      <c r="C720" t="inlineStr">
        <is>
          <t>RER</t>
        </is>
      </c>
      <c r="D720" t="inlineStr">
        <is>
          <t>kilogram</t>
        </is>
      </c>
      <c r="F720" t="inlineStr">
        <is>
          <t>technosphere</t>
        </is>
      </c>
      <c r="G720" t="n">
        <v>2</v>
      </c>
      <c r="H720" t="n">
        <v>-0.2634708765368319</v>
      </c>
      <c r="I720" t="n">
        <v>0.06366862423059744</v>
      </c>
      <c r="J720" t="inlineStr">
        <is>
          <t>(2,4,1,1,1,3,BU:1.05); ; Sinha et al. 2012</t>
        </is>
      </c>
      <c r="L720" t="inlineStr">
        <is>
          <t>hydrogen peroxide, without water, in 50% solution state</t>
        </is>
      </c>
    </row>
    <row r="721">
      <c r="A721" t="inlineStr">
        <is>
          <t>market for electricity, medium voltage</t>
        </is>
      </c>
      <c r="B721" t="n">
        <v>5.889</v>
      </c>
      <c r="C721" t="inlineStr">
        <is>
          <t>RS</t>
        </is>
      </c>
      <c r="D721" t="inlineStr">
        <is>
          <t>kilowatt hour</t>
        </is>
      </c>
      <c r="F721" t="inlineStr">
        <is>
          <t>technosphere</t>
        </is>
      </c>
      <c r="G721" t="n">
        <v>2</v>
      </c>
      <c r="H721" t="n">
        <v>1.773086203962434</v>
      </c>
      <c r="I721" t="n">
        <v>0.06366862423059744</v>
      </c>
      <c r="J721" t="inlineStr">
        <is>
          <t>(2,4,1,1,1,3,BU:1.05); ; Sinha et al. 2012</t>
        </is>
      </c>
      <c r="L721" t="inlineStr">
        <is>
          <t>electricity, medium voltage</t>
        </is>
      </c>
    </row>
    <row r="722">
      <c r="A722" t="inlineStr">
        <is>
          <t>market for sodium hydroxide, without water, in 50% solution state</t>
        </is>
      </c>
      <c r="B722" t="n">
        <v>0.14021</v>
      </c>
      <c r="C722" t="inlineStr">
        <is>
          <t>GLO</t>
        </is>
      </c>
      <c r="D722" t="inlineStr">
        <is>
          <t>kilogram</t>
        </is>
      </c>
      <c r="F722" t="inlineStr">
        <is>
          <t>technosphere</t>
        </is>
      </c>
      <c r="G722" t="n">
        <v>2</v>
      </c>
      <c r="H722" t="n">
        <v>-1.964613980249097</v>
      </c>
      <c r="I722" t="n">
        <v>0.06366862423059744</v>
      </c>
      <c r="J722" t="inlineStr">
        <is>
          <t>(2,4,1,1,1,3,BU:1.05); ; Sinha et al. 2012</t>
        </is>
      </c>
      <c r="L722" t="inlineStr">
        <is>
          <t>sodium hydroxide, without water, in 50% solution state</t>
        </is>
      </c>
    </row>
    <row r="723">
      <c r="A723" t="inlineStr">
        <is>
          <t>market for transport, freight, lorry 3.5-7.5 metric ton, EURO4</t>
        </is>
      </c>
      <c r="B723" t="n">
        <v>2.222</v>
      </c>
      <c r="C723" t="inlineStr">
        <is>
          <t>RER</t>
        </is>
      </c>
      <c r="D723" t="inlineStr">
        <is>
          <t>ton kilometer</t>
        </is>
      </c>
      <c r="F723" t="inlineStr">
        <is>
          <t>technosphere</t>
        </is>
      </c>
      <c r="G723" t="n">
        <v>2</v>
      </c>
      <c r="H723" t="n">
        <v>0.7984076912174383</v>
      </c>
      <c r="I723" t="n">
        <v>0.3697767766870506</v>
      </c>
      <c r="J723" t="inlineStr">
        <is>
          <t>(4,5,na,na,na,na,BU:2); Assumed transport distance to collection point:  km; Sinha et al. 2012; Latanussa et al. 2016</t>
        </is>
      </c>
      <c r="L723" t="inlineStr">
        <is>
          <t>transport, freight, lorry 3.5-7.5 metric ton, EURO4</t>
        </is>
      </c>
    </row>
    <row r="724">
      <c r="A724" t="inlineStr">
        <is>
          <t>market for water, deionised</t>
        </is>
      </c>
      <c r="B724" t="n">
        <v>7.2912</v>
      </c>
      <c r="C724" t="inlineStr">
        <is>
          <t>CH</t>
        </is>
      </c>
      <c r="D724" t="inlineStr">
        <is>
          <t>kilogram</t>
        </is>
      </c>
      <c r="F724" t="inlineStr">
        <is>
          <t>technosphere</t>
        </is>
      </c>
      <c r="G724" t="n">
        <v>2</v>
      </c>
      <c r="H724" t="n">
        <v>1.986668141527481</v>
      </c>
      <c r="I724" t="n">
        <v>0.06366862423059744</v>
      </c>
      <c r="J724" t="inlineStr">
        <is>
          <t>(2,4,1,1,1,3,BU:1.05); ; Sinha et al. 2012</t>
        </is>
      </c>
      <c r="L724" t="inlineStr">
        <is>
          <t>water, deionised</t>
        </is>
      </c>
    </row>
    <row r="725">
      <c r="A725" t="inlineStr">
        <is>
          <t>sulfuric acid production</t>
        </is>
      </c>
      <c r="B725" t="n">
        <v>0.11217</v>
      </c>
      <c r="C725" t="inlineStr">
        <is>
          <t>RER</t>
        </is>
      </c>
      <c r="D725" t="inlineStr">
        <is>
          <t>kilogram</t>
        </is>
      </c>
      <c r="F725" t="inlineStr">
        <is>
          <t>technosphere</t>
        </is>
      </c>
      <c r="G725" t="n">
        <v>2</v>
      </c>
      <c r="H725" t="n">
        <v>-2.187739701325005</v>
      </c>
      <c r="I725" t="n">
        <v>0.06366862423059744</v>
      </c>
      <c r="J725" t="inlineStr">
        <is>
          <t>(2,4,1,1,1,3,BU:1.05); ; Sinha et al. 2012</t>
        </is>
      </c>
      <c r="L725" t="inlineStr">
        <is>
          <t>sulfuric acid</t>
        </is>
      </c>
    </row>
    <row r="726">
      <c r="A726" t="inlineStr">
        <is>
          <t>transport, freight, lorry 7.5-16 metric ton, EURO4</t>
        </is>
      </c>
      <c r="B726" t="n">
        <v>12.854</v>
      </c>
      <c r="C726" t="inlineStr">
        <is>
          <t>RER</t>
        </is>
      </c>
      <c r="D726" t="inlineStr">
        <is>
          <t>ton kilometer</t>
        </is>
      </c>
      <c r="F726" t="inlineStr">
        <is>
          <t>technosphere</t>
        </is>
      </c>
      <c r="G726" t="n">
        <v>2</v>
      </c>
      <c r="H726" t="n">
        <v>2.553655046949094</v>
      </c>
      <c r="I726" t="n">
        <v>0.3697767766870506</v>
      </c>
      <c r="J726" t="inlineStr">
        <is>
          <t>(4,5,na,na,na,na,BU:2); Assumed transport distance to recycling site:  km; Sinha et al. 2012; Latanussa et al. 2016</t>
        </is>
      </c>
      <c r="L726" t="inlineStr">
        <is>
          <t>transport, freight, lorry 7.5-16 metric ton, EURO4</t>
        </is>
      </c>
    </row>
    <row r="727">
      <c r="A727" t="inlineStr">
        <is>
          <t>treatment of inert waste, inert material landfill</t>
        </is>
      </c>
      <c r="B727" t="n">
        <v>-0.17294</v>
      </c>
      <c r="C727" t="inlineStr">
        <is>
          <t>CH</t>
        </is>
      </c>
      <c r="D727" t="inlineStr">
        <is>
          <t>kilogram</t>
        </is>
      </c>
      <c r="F727" t="inlineStr">
        <is>
          <t>technosphere</t>
        </is>
      </c>
      <c r="G727" t="n">
        <v>2</v>
      </c>
      <c r="H727" t="n">
        <v>-1.754810565449853</v>
      </c>
      <c r="I727" t="n">
        <v>0.06366862423059744</v>
      </c>
      <c r="J727" t="inlineStr">
        <is>
          <t>(2,4,1,1,1,3,BU:1.05); ; Sinha et al. 2012</t>
        </is>
      </c>
      <c r="K727" t="b">
        <v>1</v>
      </c>
      <c r="L727" t="inlineStr">
        <is>
          <t>inert waste, for final disposal</t>
        </is>
      </c>
    </row>
    <row r="728">
      <c r="A728" t="inlineStr">
        <is>
          <t>treatment of waste plastic, mixture, sanitary landfill</t>
        </is>
      </c>
      <c r="B728" t="n">
        <v>-0.82892</v>
      </c>
      <c r="C728" t="inlineStr">
        <is>
          <t>CH</t>
        </is>
      </c>
      <c r="D728" t="inlineStr">
        <is>
          <t>kilogram</t>
        </is>
      </c>
      <c r="F728" t="inlineStr">
        <is>
          <t>technosphere</t>
        </is>
      </c>
      <c r="G728" t="n">
        <v>2</v>
      </c>
      <c r="H728" t="n">
        <v>-0.1876316303128502</v>
      </c>
      <c r="I728" t="n">
        <v>0.06366862423059744</v>
      </c>
      <c r="J728" t="inlineStr">
        <is>
          <t>(2,4,1,1,1,3,BU:1.05); ; Sinha et al. 2012</t>
        </is>
      </c>
      <c r="K728" t="b">
        <v>1</v>
      </c>
      <c r="L728" t="inlineStr">
        <is>
          <t>waste plastic, mixture</t>
        </is>
      </c>
    </row>
    <row r="729">
      <c r="A729" t="inlineStr">
        <is>
          <t>treatment of wastewater from PV cell production, capacity 5E9l/year</t>
        </is>
      </c>
      <c r="B729" t="n">
        <v>-0.0064499</v>
      </c>
      <c r="C729" t="inlineStr">
        <is>
          <t>CH</t>
        </is>
      </c>
      <c r="D729" t="inlineStr">
        <is>
          <t>cubic meter</t>
        </is>
      </c>
      <c r="F729" t="inlineStr">
        <is>
          <t>technosphere</t>
        </is>
      </c>
      <c r="G729" t="n">
        <v>2</v>
      </c>
      <c r="H729" t="n">
        <v>-5.043690652170612</v>
      </c>
      <c r="I729" t="n">
        <v>0.06366862423059744</v>
      </c>
      <c r="J729" t="inlineStr">
        <is>
          <t>(2,4,1,1,1,3,BU:1.05); ; Sinha et al. 2012</t>
        </is>
      </c>
      <c r="K729" t="b">
        <v>1</v>
      </c>
      <c r="L729" t="inlineStr">
        <is>
          <t>wastewater from PV cell production</t>
        </is>
      </c>
    </row>
    <row r="730"/>
    <row r="731" ht="16" customHeight="1" s="29">
      <c r="A731" s="1" t="inlineStr">
        <is>
          <t>Activity</t>
        </is>
      </c>
      <c r="B731" s="1" t="inlineStr">
        <is>
          <t>electric installation, 1.3 MWp photovoltaic plant, at plant</t>
        </is>
      </c>
    </row>
    <row r="732">
      <c r="A732" t="inlineStr">
        <is>
          <t>comment</t>
        </is>
      </c>
      <c r="B732" t="inlineStr">
        <is>
          <t>Production of different components of the electric installation for a 1.3 MWp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733">
      <c r="A733" t="inlineStr">
        <is>
          <t>location</t>
        </is>
      </c>
      <c r="B733" t="inlineStr">
        <is>
          <t>CH</t>
        </is>
      </c>
    </row>
    <row r="734">
      <c r="A734" t="inlineStr">
        <is>
          <t>production amount</t>
        </is>
      </c>
      <c r="B734" t="n">
        <v>1</v>
      </c>
    </row>
    <row r="735">
      <c r="A735" t="inlineStr">
        <is>
          <t>reference product</t>
        </is>
      </c>
      <c r="B735" t="inlineStr">
        <is>
          <t>electric installation, 1.3 MWp photovoltaic plant, at plant</t>
        </is>
      </c>
    </row>
    <row r="736">
      <c r="A736" t="inlineStr">
        <is>
          <t>source</t>
        </is>
      </c>
      <c r="B7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7">
      <c r="A737" t="inlineStr">
        <is>
          <t>type</t>
        </is>
      </c>
      <c r="B737" t="inlineStr">
        <is>
          <t>process</t>
        </is>
      </c>
    </row>
    <row r="738">
      <c r="A738" t="inlineStr">
        <is>
          <t>unit</t>
        </is>
      </c>
      <c r="B738" t="inlineStr">
        <is>
          <t>unit</t>
        </is>
      </c>
    </row>
    <row r="739" ht="16" customHeight="1" s="29">
      <c r="A739" s="1" t="inlineStr">
        <is>
          <t>Exchanges</t>
        </is>
      </c>
    </row>
    <row r="740">
      <c r="A740" s="28" t="inlineStr">
        <is>
          <t>name</t>
        </is>
      </c>
      <c r="B740" s="28" t="inlineStr">
        <is>
          <t>amount</t>
        </is>
      </c>
      <c r="C740" s="28" t="inlineStr">
        <is>
          <t>location</t>
        </is>
      </c>
      <c r="D740" s="28" t="inlineStr">
        <is>
          <t>unit</t>
        </is>
      </c>
      <c r="E740" s="28" t="inlineStr">
        <is>
          <t>categories</t>
        </is>
      </c>
      <c r="F740" s="28" t="inlineStr">
        <is>
          <t>type</t>
        </is>
      </c>
      <c r="G740" s="28" t="inlineStr">
        <is>
          <t>uncertainty type</t>
        </is>
      </c>
      <c r="H740" s="28" t="inlineStr">
        <is>
          <t>loc</t>
        </is>
      </c>
      <c r="I740" s="28" t="inlineStr">
        <is>
          <t>scale</t>
        </is>
      </c>
      <c r="J740" s="28" t="inlineStr">
        <is>
          <t>comment</t>
        </is>
      </c>
      <c r="K740" s="28" t="inlineStr">
        <is>
          <t>negative</t>
        </is>
      </c>
      <c r="L740" s="28" t="inlineStr">
        <is>
          <t>reference product</t>
        </is>
      </c>
      <c r="M740" s="28" t="n"/>
    </row>
    <row r="741">
      <c r="A741" t="inlineStr">
        <is>
          <t>electric installation, 1.3 MWp photovoltaic plant, at plant</t>
        </is>
      </c>
      <c r="B741" t="n">
        <v>1</v>
      </c>
      <c r="C741" t="inlineStr">
        <is>
          <t>CH</t>
        </is>
      </c>
      <c r="D741" t="inlineStr">
        <is>
          <t>unit</t>
        </is>
      </c>
      <c r="E741" t="inlineStr">
        <is>
          <t>Electricity by fuel::Photovoltaic\Infrastructure</t>
        </is>
      </c>
      <c r="F741" t="inlineStr">
        <is>
          <t>production</t>
        </is>
      </c>
      <c r="G741" t="n">
        <v>0</v>
      </c>
      <c r="H741" t="n">
        <v>1</v>
      </c>
      <c r="L741" t="inlineStr">
        <is>
          <t>electric installation, 1.3 MWp photovoltaic plant, at plant</t>
        </is>
      </c>
    </row>
    <row r="742">
      <c r="A742" t="inlineStr">
        <is>
          <t>brass production</t>
        </is>
      </c>
      <c r="B742" t="n">
        <v>7.5034</v>
      </c>
      <c r="C742" t="inlineStr">
        <is>
          <t>CH</t>
        </is>
      </c>
      <c r="D742" t="inlineStr">
        <is>
          <t>kilogram</t>
        </is>
      </c>
      <c r="F742" t="inlineStr">
        <is>
          <t>technosphere</t>
        </is>
      </c>
      <c r="G742" t="n">
        <v>2</v>
      </c>
      <c r="H742" t="n">
        <v>2.015356251151087</v>
      </c>
      <c r="I742" t="n">
        <v>0.4937658705356993</v>
      </c>
      <c r="J742" t="inlineStr">
        <is>
          <t>(2,1,3,1,1,5); Scaled from smaller plants over cabling length and fuse box weight</t>
        </is>
      </c>
      <c r="L742" t="inlineStr">
        <is>
          <t>brass</t>
        </is>
      </c>
    </row>
    <row r="743">
      <c r="A743" t="inlineStr">
        <is>
          <t>epoxy resin production, liquid</t>
        </is>
      </c>
      <c r="B743" t="n">
        <v>0.75034</v>
      </c>
      <c r="C743" t="inlineStr">
        <is>
          <t>RER</t>
        </is>
      </c>
      <c r="D743" t="inlineStr">
        <is>
          <t>kilogram</t>
        </is>
      </c>
      <c r="F743" t="inlineStr">
        <is>
          <t>technosphere</t>
        </is>
      </c>
      <c r="G743" t="n">
        <v>2</v>
      </c>
      <c r="H743" t="n">
        <v>-0.2872288418429587</v>
      </c>
      <c r="I743" t="n">
        <v>0.4937658705356993</v>
      </c>
      <c r="J743" t="inlineStr">
        <is>
          <t>(2,1,3,1,1,5); Scaled from smaller plants over cabling length and fuse box weight</t>
        </is>
      </c>
      <c r="L743" t="inlineStr">
        <is>
          <t>epoxy resin, liquid</t>
        </is>
      </c>
    </row>
    <row r="744">
      <c r="A744" t="inlineStr">
        <is>
          <t>market for copper, cathode</t>
        </is>
      </c>
      <c r="B744" t="n">
        <v>3867.6</v>
      </c>
      <c r="C744" t="inlineStr">
        <is>
          <t>GLO</t>
        </is>
      </c>
      <c r="D744" t="inlineStr">
        <is>
          <t>kilogram</t>
        </is>
      </c>
      <c r="F744" t="inlineStr">
        <is>
          <t>technosphere</t>
        </is>
      </c>
      <c r="G744" t="n">
        <v>2</v>
      </c>
      <c r="H744" t="n">
        <v>8.260389438609392</v>
      </c>
      <c r="I744" t="n">
        <v>0.4937658705356993</v>
      </c>
      <c r="J744" t="inlineStr">
        <is>
          <t>(2,1,3,1,1,5); Scaled from smaller plants over cabling length and fuse box weight</t>
        </is>
      </c>
      <c r="L744" t="inlineStr">
        <is>
          <t>copper, cathode</t>
        </is>
      </c>
    </row>
    <row r="745">
      <c r="A745" t="inlineStr">
        <is>
          <t>market for transport, freight train</t>
        </is>
      </c>
      <c r="B745" t="n">
        <v>3318.4</v>
      </c>
      <c r="C745" t="inlineStr">
        <is>
          <t>CH</t>
        </is>
      </c>
      <c r="D745" t="inlineStr">
        <is>
          <t>ton kilometer</t>
        </is>
      </c>
      <c r="F745" t="inlineStr">
        <is>
          <t>technosphere</t>
        </is>
      </c>
      <c r="G745" t="n">
        <v>2</v>
      </c>
      <c r="H745" t="n">
        <v>8.107238018035208</v>
      </c>
      <c r="I745" t="n">
        <v>0.5398336467501688</v>
      </c>
      <c r="J745" t="inlineStr">
        <is>
          <t>(4,5,na,na,na,na); Standard distances 200km (metals 600km)</t>
        </is>
      </c>
      <c r="L745" t="inlineStr">
        <is>
          <t>transport, freight train</t>
        </is>
      </c>
    </row>
    <row r="746">
      <c r="A746" t="inlineStr">
        <is>
          <t>market for transport, freight, lorry 16-32 metric ton, EURO4</t>
        </is>
      </c>
      <c r="B746" t="n">
        <v>493.88</v>
      </c>
      <c r="C746" t="inlineStr">
        <is>
          <t>RER</t>
        </is>
      </c>
      <c r="D746" t="inlineStr">
        <is>
          <t>ton kilometer</t>
        </is>
      </c>
      <c r="F746" t="inlineStr">
        <is>
          <t>technosphere</t>
        </is>
      </c>
      <c r="G746" t="n">
        <v>2</v>
      </c>
      <c r="H746" t="n">
        <v>6.202292572699543</v>
      </c>
      <c r="I746" t="n">
        <v>0.5398336467501688</v>
      </c>
      <c r="J746" t="inlineStr">
        <is>
          <t>(4,5,na,na,na,na); Standard distance 60km incl. disposal</t>
        </is>
      </c>
      <c r="L746" t="inlineStr">
        <is>
          <t>transport, freight, lorry 16-32 metric ton, EURO4</t>
        </is>
      </c>
    </row>
    <row r="747">
      <c r="A747" t="inlineStr">
        <is>
          <t>market for zinc</t>
        </is>
      </c>
      <c r="B747" t="n">
        <v>15.007</v>
      </c>
      <c r="C747" t="inlineStr">
        <is>
          <t>GLO</t>
        </is>
      </c>
      <c r="D747" t="inlineStr">
        <is>
          <t>kilogram</t>
        </is>
      </c>
      <c r="F747" t="inlineStr">
        <is>
          <t>technosphere</t>
        </is>
      </c>
      <c r="G747" t="n">
        <v>2</v>
      </c>
      <c r="H747" t="n">
        <v>2.708516758913853</v>
      </c>
      <c r="I747" t="n">
        <v>0.4937658705356993</v>
      </c>
      <c r="J747" t="inlineStr">
        <is>
          <t>(2,1,3,1,1,5); Scaled from smaller plants over cabling length and fuse box weight</t>
        </is>
      </c>
      <c r="L747" t="inlineStr">
        <is>
          <t>zinc</t>
        </is>
      </c>
    </row>
    <row r="748">
      <c r="A748" t="inlineStr">
        <is>
          <t>nylon 6 production</t>
        </is>
      </c>
      <c r="B748" t="n">
        <v>86.289</v>
      </c>
      <c r="C748" t="inlineStr">
        <is>
          <t>RER</t>
        </is>
      </c>
      <c r="D748" t="inlineStr">
        <is>
          <t>kilogram</t>
        </is>
      </c>
      <c r="F748" t="inlineStr">
        <is>
          <t>technosphere</t>
        </is>
      </c>
      <c r="G748" t="n">
        <v>2</v>
      </c>
      <c r="H748" t="n">
        <v>4.457702127624696</v>
      </c>
      <c r="I748" t="n">
        <v>0.4937658705356993</v>
      </c>
      <c r="J748" t="inlineStr">
        <is>
          <t>(2,1,3,1,1,5); Scaled from smaller plants over cabling length and fuse box weight</t>
        </is>
      </c>
      <c r="L748" t="inlineStr">
        <is>
          <t>nylon 6</t>
        </is>
      </c>
    </row>
    <row r="749">
      <c r="A749" t="inlineStr">
        <is>
          <t>polycarbonate production</t>
        </is>
      </c>
      <c r="B749" t="n">
        <v>0.75034</v>
      </c>
      <c r="C749" t="inlineStr">
        <is>
          <t>RER</t>
        </is>
      </c>
      <c r="D749" t="inlineStr">
        <is>
          <t>kilogram</t>
        </is>
      </c>
      <c r="F749" t="inlineStr">
        <is>
          <t>technosphere</t>
        </is>
      </c>
      <c r="G749" t="n">
        <v>2</v>
      </c>
      <c r="H749" t="n">
        <v>-0.2872288418429587</v>
      </c>
      <c r="I749" t="n">
        <v>0.4937658705356993</v>
      </c>
      <c r="J749" t="inlineStr">
        <is>
          <t>(2,1,3,1,1,5); Scaled from smaller plants over cabling length and fuse box weight</t>
        </is>
      </c>
      <c r="L749" t="inlineStr">
        <is>
          <t>polycarbonate</t>
        </is>
      </c>
    </row>
    <row r="750">
      <c r="A750" t="inlineStr">
        <is>
          <t>polyethylene production, high density, granulate</t>
        </is>
      </c>
      <c r="B750" t="n">
        <v>3727.5</v>
      </c>
      <c r="C750" t="inlineStr">
        <is>
          <t>RER</t>
        </is>
      </c>
      <c r="D750" t="inlineStr">
        <is>
          <t>kilogram</t>
        </is>
      </c>
      <c r="F750" t="inlineStr">
        <is>
          <t>technosphere</t>
        </is>
      </c>
      <c r="G750" t="n">
        <v>2</v>
      </c>
      <c r="H750" t="n">
        <v>8.223493046638893</v>
      </c>
      <c r="I750" t="n">
        <v>0.4937658705356993</v>
      </c>
      <c r="J750" t="inlineStr">
        <is>
          <t>(2,1,3,1,1,5); Scaled from smaller plants over cabling length and fuse box weight</t>
        </is>
      </c>
      <c r="L750" t="inlineStr">
        <is>
          <t>polyethylene, high density, granulate</t>
        </is>
      </c>
    </row>
    <row r="751">
      <c r="A751" t="inlineStr">
        <is>
          <t>polyvinylchloride production, bulk polymerisation</t>
        </is>
      </c>
      <c r="B751" t="n">
        <v>235.52</v>
      </c>
      <c r="C751" t="inlineStr">
        <is>
          <t>RER</t>
        </is>
      </c>
      <c r="D751" t="inlineStr">
        <is>
          <t>kilogram</t>
        </is>
      </c>
      <c r="F751" t="inlineStr">
        <is>
          <t>technosphere</t>
        </is>
      </c>
      <c r="G751" t="n">
        <v>2</v>
      </c>
      <c r="H751" t="n">
        <v>5.461795835540512</v>
      </c>
      <c r="I751" t="n">
        <v>0.4937658705356993</v>
      </c>
      <c r="J751" t="inlineStr">
        <is>
          <t>(2,1,3,1,1,5); Scaled from smaller plants over cabling length and fuse box weight</t>
        </is>
      </c>
      <c r="L751" t="inlineStr">
        <is>
          <t>polyvinylchloride, bulk polymerised</t>
        </is>
      </c>
    </row>
    <row r="752">
      <c r="A752" t="inlineStr">
        <is>
          <t>steel production, low-alloyed, hot rolled</t>
        </is>
      </c>
      <c r="B752" t="n">
        <v>290.32</v>
      </c>
      <c r="C752" t="inlineStr">
        <is>
          <t>RER</t>
        </is>
      </c>
      <c r="D752" t="inlineStr">
        <is>
          <t>kilogram</t>
        </is>
      </c>
      <c r="F752" t="inlineStr">
        <is>
          <t>technosphere</t>
        </is>
      </c>
      <c r="G752" t="n">
        <v>2</v>
      </c>
      <c r="H752" t="n">
        <v>5.670983762904815</v>
      </c>
      <c r="I752" t="n">
        <v>0.4937658705356993</v>
      </c>
      <c r="J752" t="inlineStr">
        <is>
          <t>(2,1,3,1,1,5); Scaled from smaller plants over cabling length and fuse box weight</t>
        </is>
      </c>
      <c r="L752" t="inlineStr">
        <is>
          <t>steel, low-alloyed, hot rolled</t>
        </is>
      </c>
    </row>
    <row r="753">
      <c r="A753" t="inlineStr">
        <is>
          <t>treatment of waste electric wiring, collection for final disposal</t>
        </is>
      </c>
      <c r="B753" t="n">
        <v>-22.51</v>
      </c>
      <c r="C753" t="inlineStr">
        <is>
          <t>CH</t>
        </is>
      </c>
      <c r="D753" t="inlineStr">
        <is>
          <t>kilogram</t>
        </is>
      </c>
      <c r="F753" t="inlineStr">
        <is>
          <t>technosphere</t>
        </is>
      </c>
      <c r="G753" t="n">
        <v>2</v>
      </c>
      <c r="H753" t="n">
        <v>3.113959654918641</v>
      </c>
      <c r="I753" t="n">
        <v>0.4931508757694829</v>
      </c>
      <c r="J753" t="inlineStr">
        <is>
          <t>(2,1,3,1,1,5); Estimation</t>
        </is>
      </c>
      <c r="K753" t="b">
        <v>1</v>
      </c>
      <c r="L753" t="inlineStr">
        <is>
          <t>waste electric wiring</t>
        </is>
      </c>
    </row>
    <row r="754">
      <c r="A754" t="inlineStr">
        <is>
          <t>treatment of waste plastic, industrial electronics, municipal incineration</t>
        </is>
      </c>
      <c r="B754" t="n">
        <v>-4050.8</v>
      </c>
      <c r="C754" t="inlineStr">
        <is>
          <t>CH</t>
        </is>
      </c>
      <c r="D754" t="inlineStr">
        <is>
          <t>kilogram</t>
        </is>
      </c>
      <c r="F754" t="inlineStr">
        <is>
          <t>technosphere</t>
        </is>
      </c>
      <c r="G754" t="n">
        <v>2</v>
      </c>
      <c r="H754" t="n">
        <v>8.306669671458129</v>
      </c>
      <c r="I754" t="n">
        <v>0.4931508757694829</v>
      </c>
      <c r="J754" t="inlineStr">
        <is>
          <t>(2,1,3,1,1,5); Estimation</t>
        </is>
      </c>
      <c r="K754" t="b">
        <v>1</v>
      </c>
      <c r="L754" t="inlineStr">
        <is>
          <t>waste plastic, industrial electronics</t>
        </is>
      </c>
    </row>
    <row r="755">
      <c r="A755" t="inlineStr">
        <is>
          <t>wire drawing, copper</t>
        </is>
      </c>
      <c r="B755" t="n">
        <v>3867.6</v>
      </c>
      <c r="C755" t="inlineStr">
        <is>
          <t>RER</t>
        </is>
      </c>
      <c r="D755" t="inlineStr">
        <is>
          <t>kilogram</t>
        </is>
      </c>
      <c r="F755" t="inlineStr">
        <is>
          <t>technosphere</t>
        </is>
      </c>
      <c r="G755" t="n">
        <v>2</v>
      </c>
      <c r="H755" t="n">
        <v>8.260389438609392</v>
      </c>
      <c r="I755" t="n">
        <v>0.4937658705356993</v>
      </c>
      <c r="J755" t="inlineStr">
        <is>
          <t>(2,1,3,1,1,5); Scaled from smaller plants over cabling length and fuse box weight</t>
        </is>
      </c>
      <c r="L755" t="inlineStr">
        <is>
          <t>wire drawing, copper</t>
        </is>
      </c>
    </row>
    <row r="756"/>
    <row r="757" ht="16" customHeight="1" s="29">
      <c r="A757" s="1" t="inlineStr">
        <is>
          <t>Activity</t>
        </is>
      </c>
      <c r="B757" s="1" t="inlineStr">
        <is>
          <t>electric installation, 156 kWp photovoltaic plant, at plant</t>
        </is>
      </c>
    </row>
    <row r="758">
      <c r="A758" t="inlineStr">
        <is>
          <t>comment</t>
        </is>
      </c>
      <c r="B758" t="inlineStr">
        <is>
          <t>Production of different components of the electric installation for a 156 kWp photovoltaic plant. 
Materials and packaging for the production of cabling and fuse box. Inverter ist not included. Estimation for metal processing. Disposal of the product after use.
Technology:  Electric installation
Sampling:  unknown
Extrapolations:  scaled from a small PV power plant over cabling length and fuse box weight
Uncertainty:  none</t>
        </is>
      </c>
    </row>
    <row r="759">
      <c r="A759" t="inlineStr">
        <is>
          <t>location</t>
        </is>
      </c>
      <c r="B759" t="inlineStr">
        <is>
          <t>CH</t>
        </is>
      </c>
    </row>
    <row r="760">
      <c r="A760" t="inlineStr">
        <is>
          <t>production amount</t>
        </is>
      </c>
      <c r="B760" t="n">
        <v>1</v>
      </c>
    </row>
    <row r="761">
      <c r="A761" t="inlineStr">
        <is>
          <t>reference product</t>
        </is>
      </c>
      <c r="B761" t="inlineStr">
        <is>
          <t>electric installation, 156 kWp photovoltaic plant, at plant</t>
        </is>
      </c>
    </row>
    <row r="762">
      <c r="A762" t="inlineStr">
        <is>
          <t>source</t>
        </is>
      </c>
      <c r="B7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3">
      <c r="A763" t="inlineStr">
        <is>
          <t>type</t>
        </is>
      </c>
      <c r="B763" t="inlineStr">
        <is>
          <t>process</t>
        </is>
      </c>
    </row>
    <row r="764">
      <c r="A764" t="inlineStr">
        <is>
          <t>unit</t>
        </is>
      </c>
      <c r="B764" t="inlineStr">
        <is>
          <t>unit</t>
        </is>
      </c>
    </row>
    <row r="765" ht="16" customHeight="1" s="29">
      <c r="A765" s="1" t="inlineStr">
        <is>
          <t>Exchanges</t>
        </is>
      </c>
    </row>
    <row r="766">
      <c r="A766" s="28" t="inlineStr">
        <is>
          <t>name</t>
        </is>
      </c>
      <c r="B766" s="28" t="inlineStr">
        <is>
          <t>amount</t>
        </is>
      </c>
      <c r="C766" s="28" t="inlineStr">
        <is>
          <t>location</t>
        </is>
      </c>
      <c r="D766" s="28" t="inlineStr">
        <is>
          <t>unit</t>
        </is>
      </c>
      <c r="E766" s="28" t="inlineStr">
        <is>
          <t>categories</t>
        </is>
      </c>
      <c r="F766" s="28" t="inlineStr">
        <is>
          <t>type</t>
        </is>
      </c>
      <c r="G766" s="28" t="inlineStr">
        <is>
          <t>uncertainty type</t>
        </is>
      </c>
      <c r="H766" s="28" t="inlineStr">
        <is>
          <t>loc</t>
        </is>
      </c>
      <c r="I766" s="28" t="inlineStr">
        <is>
          <t>scale</t>
        </is>
      </c>
      <c r="J766" s="28" t="inlineStr">
        <is>
          <t>comment</t>
        </is>
      </c>
      <c r="K766" s="28" t="inlineStr">
        <is>
          <t>negative</t>
        </is>
      </c>
      <c r="L766" s="28" t="inlineStr">
        <is>
          <t>reference product</t>
        </is>
      </c>
      <c r="M766" s="28" t="n"/>
    </row>
    <row r="767">
      <c r="A767" t="inlineStr">
        <is>
          <t>electric installation, 156 kWp photovoltaic plant, at plant</t>
        </is>
      </c>
      <c r="B767" t="n">
        <v>1</v>
      </c>
      <c r="C767" t="inlineStr">
        <is>
          <t>CH</t>
        </is>
      </c>
      <c r="D767" t="inlineStr">
        <is>
          <t>unit</t>
        </is>
      </c>
      <c r="E767" t="inlineStr">
        <is>
          <t>Electricity by fuel::Photovoltaic\Infrastructure</t>
        </is>
      </c>
      <c r="F767" t="inlineStr">
        <is>
          <t>production</t>
        </is>
      </c>
      <c r="G767" t="n">
        <v>0</v>
      </c>
      <c r="H767" t="n">
        <v>1</v>
      </c>
      <c r="L767" t="inlineStr">
        <is>
          <t>electric installation, 156 kWp photovoltaic plant, at plant</t>
        </is>
      </c>
    </row>
    <row r="768">
      <c r="A768" t="inlineStr">
        <is>
          <t>brass production</t>
        </is>
      </c>
      <c r="B768" t="n">
        <v>0.68213</v>
      </c>
      <c r="C768" t="inlineStr">
        <is>
          <t>CH</t>
        </is>
      </c>
      <c r="D768" t="inlineStr">
        <is>
          <t>kilogram</t>
        </is>
      </c>
      <c r="F768" t="inlineStr">
        <is>
          <t>technosphere</t>
        </is>
      </c>
      <c r="G768" t="n">
        <v>2</v>
      </c>
      <c r="H768" t="n">
        <v>-0.3825350234677879</v>
      </c>
      <c r="I768" t="n">
        <v>0.4937658705356993</v>
      </c>
      <c r="J768" t="inlineStr">
        <is>
          <t>(2,1,3,1,1,5); Scaled from smaller plants over cabling length and fuse box weight</t>
        </is>
      </c>
      <c r="L768" t="inlineStr">
        <is>
          <t>brass</t>
        </is>
      </c>
    </row>
    <row r="769">
      <c r="A769" t="inlineStr">
        <is>
          <t>epoxy resin production, liquid</t>
        </is>
      </c>
      <c r="B769" t="n">
        <v>0.068213</v>
      </c>
      <c r="C769" t="inlineStr">
        <is>
          <t>RER</t>
        </is>
      </c>
      <c r="D769" t="inlineStr">
        <is>
          <t>kilogram</t>
        </is>
      </c>
      <c r="F769" t="inlineStr">
        <is>
          <t>technosphere</t>
        </is>
      </c>
      <c r="G769" t="n">
        <v>2</v>
      </c>
      <c r="H769" t="n">
        <v>-2.685120116461834</v>
      </c>
      <c r="I769" t="n">
        <v>0.4937658705356993</v>
      </c>
      <c r="J769" t="inlineStr">
        <is>
          <t>(2,1,3,1,1,5); Scaled from smaller plants over cabling length and fuse box weight</t>
        </is>
      </c>
      <c r="L769" t="inlineStr">
        <is>
          <t>epoxy resin, liquid</t>
        </is>
      </c>
    </row>
    <row r="770">
      <c r="A770" t="inlineStr">
        <is>
          <t>market for copper, cathode</t>
        </is>
      </c>
      <c r="B770" t="n">
        <v>303.45</v>
      </c>
      <c r="C770" t="inlineStr">
        <is>
          <t>GLO</t>
        </is>
      </c>
      <c r="D770" t="inlineStr">
        <is>
          <t>kilogram</t>
        </is>
      </c>
      <c r="F770" t="inlineStr">
        <is>
          <t>technosphere</t>
        </is>
      </c>
      <c r="G770" t="n">
        <v>2</v>
      </c>
      <c r="H770" t="n">
        <v>5.715216852281864</v>
      </c>
      <c r="I770" t="n">
        <v>0.4937658705356993</v>
      </c>
      <c r="J770" t="inlineStr">
        <is>
          <t>(2,1,3,1,1,5); Scaled from smaller plants over cabling length and fuse box weight</t>
        </is>
      </c>
      <c r="L770" t="inlineStr">
        <is>
          <t>copper, cathode</t>
        </is>
      </c>
    </row>
    <row r="771">
      <c r="A771" t="inlineStr">
        <is>
          <t>market for transport, freight train</t>
        </is>
      </c>
      <c r="B771" t="n">
        <v>262.13</v>
      </c>
      <c r="C771" t="inlineStr">
        <is>
          <t>CH</t>
        </is>
      </c>
      <c r="D771" t="inlineStr">
        <is>
          <t>ton kilometer</t>
        </is>
      </c>
      <c r="F771" t="inlineStr">
        <is>
          <t>technosphere</t>
        </is>
      </c>
      <c r="G771" t="n">
        <v>2</v>
      </c>
      <c r="H771" t="n">
        <v>5.568840563909021</v>
      </c>
      <c r="I771" t="n">
        <v>0.5398336467501688</v>
      </c>
      <c r="J771" t="inlineStr">
        <is>
          <t>(4,5,na,na,na,na); Standard distances 200km (metals 600km)</t>
        </is>
      </c>
      <c r="L771" t="inlineStr">
        <is>
          <t>transport, freight train</t>
        </is>
      </c>
    </row>
    <row r="772">
      <c r="A772" t="inlineStr">
        <is>
          <t>market for transport, freight, lorry 16-32 metric ton, EURO4</t>
        </is>
      </c>
      <c r="B772" t="n">
        <v>38.611</v>
      </c>
      <c r="C772" t="inlineStr">
        <is>
          <t>RER</t>
        </is>
      </c>
      <c r="D772" t="inlineStr">
        <is>
          <t>ton kilometer</t>
        </is>
      </c>
      <c r="F772" t="inlineStr">
        <is>
          <t>technosphere</t>
        </is>
      </c>
      <c r="G772" t="n">
        <v>2</v>
      </c>
      <c r="H772" t="n">
        <v>3.653537209966645</v>
      </c>
      <c r="I772" t="n">
        <v>0.5398336467501688</v>
      </c>
      <c r="J772" t="inlineStr">
        <is>
          <t>(4,5,na,na,na,na); Standard distance 60km incl. disposal</t>
        </is>
      </c>
      <c r="L772" t="inlineStr">
        <is>
          <t>transport, freight, lorry 16-32 metric ton, EURO4</t>
        </is>
      </c>
    </row>
    <row r="773">
      <c r="A773" t="inlineStr">
        <is>
          <t>market for zinc</t>
        </is>
      </c>
      <c r="B773" t="n">
        <v>1.3643</v>
      </c>
      <c r="C773" t="inlineStr">
        <is>
          <t>GLO</t>
        </is>
      </c>
      <c r="D773" t="inlineStr">
        <is>
          <t>kilogram</t>
        </is>
      </c>
      <c r="F773" t="inlineStr">
        <is>
          <t>technosphere</t>
        </is>
      </c>
      <c r="G773" t="n">
        <v>2</v>
      </c>
      <c r="H773" t="n">
        <v>0.3106414765866914</v>
      </c>
      <c r="I773" t="n">
        <v>0.4937658705356993</v>
      </c>
      <c r="J773" t="inlineStr">
        <is>
          <t>(2,1,3,1,1,5); Scaled from smaller plants over cabling length and fuse box weight</t>
        </is>
      </c>
      <c r="L773" t="inlineStr">
        <is>
          <t>zinc</t>
        </is>
      </c>
    </row>
    <row r="774">
      <c r="A774" t="inlineStr">
        <is>
          <t>nylon 6 production</t>
        </is>
      </c>
      <c r="B774" t="n">
        <v>7.8445</v>
      </c>
      <c r="C774" t="inlineStr">
        <is>
          <t>RER</t>
        </is>
      </c>
      <c r="D774" t="inlineStr">
        <is>
          <t>kilogram</t>
        </is>
      </c>
      <c r="F774" t="inlineStr">
        <is>
          <t>technosphere</t>
        </is>
      </c>
      <c r="G774" t="n">
        <v>2</v>
      </c>
      <c r="H774" t="n">
        <v>2.059812649290873</v>
      </c>
      <c r="I774" t="n">
        <v>0.4937658705356993</v>
      </c>
      <c r="J774" t="inlineStr">
        <is>
          <t>(2,1,3,1,1,5); Scaled from smaller plants over cabling length and fuse box weight</t>
        </is>
      </c>
      <c r="L774" t="inlineStr">
        <is>
          <t>nylon 6</t>
        </is>
      </c>
    </row>
    <row r="775">
      <c r="A775" t="inlineStr">
        <is>
          <t>polycarbonate production</t>
        </is>
      </c>
      <c r="B775" t="n">
        <v>0.068213</v>
      </c>
      <c r="C775" t="inlineStr">
        <is>
          <t>RER</t>
        </is>
      </c>
      <c r="D775" t="inlineStr">
        <is>
          <t>kilogram</t>
        </is>
      </c>
      <c r="F775" t="inlineStr">
        <is>
          <t>technosphere</t>
        </is>
      </c>
      <c r="G775" t="n">
        <v>2</v>
      </c>
      <c r="H775" t="n">
        <v>-2.685120116461834</v>
      </c>
      <c r="I775" t="n">
        <v>0.4937658705356993</v>
      </c>
      <c r="J775" t="inlineStr">
        <is>
          <t>(2,1,3,1,1,5); Scaled from smaller plants over cabling length and fuse box weight</t>
        </is>
      </c>
      <c r="L775" t="inlineStr">
        <is>
          <t>polycarbonate</t>
        </is>
      </c>
    </row>
    <row r="776">
      <c r="A776" t="inlineStr">
        <is>
          <t>polyethylene production, high density, granulate</t>
        </is>
      </c>
      <c r="B776" t="n">
        <v>280.25</v>
      </c>
      <c r="C776" t="inlineStr">
        <is>
          <t>RER</t>
        </is>
      </c>
      <c r="D776" t="inlineStr">
        <is>
          <t>kilogram</t>
        </is>
      </c>
      <c r="F776" t="inlineStr">
        <is>
          <t>technosphere</t>
        </is>
      </c>
      <c r="G776" t="n">
        <v>2</v>
      </c>
      <c r="H776" t="n">
        <v>5.635682061952269</v>
      </c>
      <c r="I776" t="n">
        <v>0.4937658705356993</v>
      </c>
      <c r="J776" t="inlineStr">
        <is>
          <t>(2,1,3,1,1,5); Scaled from smaller plants over cabling length and fuse box weight</t>
        </is>
      </c>
      <c r="L776" t="inlineStr">
        <is>
          <t>polyethylene, high density, granulate</t>
        </is>
      </c>
    </row>
    <row r="777">
      <c r="A777" t="inlineStr">
        <is>
          <t>polyvinylchloride production, bulk polymerisation</t>
        </is>
      </c>
      <c r="B777" t="n">
        <v>21.735</v>
      </c>
      <c r="C777" t="inlineStr">
        <is>
          <t>RER</t>
        </is>
      </c>
      <c r="D777" t="inlineStr">
        <is>
          <t>kilogram</t>
        </is>
      </c>
      <c r="F777" t="inlineStr">
        <is>
          <t>technosphere</t>
        </is>
      </c>
      <c r="G777" t="n">
        <v>2</v>
      </c>
      <c r="H777" t="n">
        <v>3.078923864440755</v>
      </c>
      <c r="I777" t="n">
        <v>0.4937658705356993</v>
      </c>
      <c r="J777" t="inlineStr">
        <is>
          <t>(2,1,3,1,1,5); Scaled from smaller plants over cabling length and fuse box weight</t>
        </is>
      </c>
      <c r="L777" t="inlineStr">
        <is>
          <t>polyvinylchloride, bulk polymerised</t>
        </is>
      </c>
    </row>
    <row r="778">
      <c r="A778" t="inlineStr">
        <is>
          <t>steel production, low-alloyed, hot rolled</t>
        </is>
      </c>
      <c r="B778" t="n">
        <v>28.062</v>
      </c>
      <c r="C778" t="inlineStr">
        <is>
          <t>RER</t>
        </is>
      </c>
      <c r="D778" t="inlineStr">
        <is>
          <t>kilogram</t>
        </is>
      </c>
      <c r="F778" t="inlineStr">
        <is>
          <t>technosphere</t>
        </is>
      </c>
      <c r="G778" t="n">
        <v>2</v>
      </c>
      <c r="H778" t="n">
        <v>3.334416347971804</v>
      </c>
      <c r="I778" t="n">
        <v>0.4937658705356993</v>
      </c>
      <c r="J778" t="inlineStr">
        <is>
          <t>(2,1,3,1,1,5); Scaled from smaller plants over cabling length and fuse box weight</t>
        </is>
      </c>
      <c r="L778" t="inlineStr">
        <is>
          <t>steel, low-alloyed, hot rolled</t>
        </is>
      </c>
    </row>
    <row r="779">
      <c r="A779" t="inlineStr">
        <is>
          <t>treatment of waste electric wiring, collection for final disposal</t>
        </is>
      </c>
      <c r="B779" t="n">
        <v>-2.0464</v>
      </c>
      <c r="C779" t="inlineStr">
        <is>
          <t>CH</t>
        </is>
      </c>
      <c r="D779" t="inlineStr">
        <is>
          <t>kilogram</t>
        </is>
      </c>
      <c r="F779" t="inlineStr">
        <is>
          <t>technosphere</t>
        </is>
      </c>
      <c r="G779" t="n">
        <v>2</v>
      </c>
      <c r="H779" t="n">
        <v>0.7160821518424413</v>
      </c>
      <c r="I779" t="n">
        <v>0.4931508757694829</v>
      </c>
      <c r="J779" t="inlineStr">
        <is>
          <t>(2,1,3,1,1,5); Estimation</t>
        </is>
      </c>
      <c r="K779" t="b">
        <v>1</v>
      </c>
      <c r="L779" t="inlineStr">
        <is>
          <t>waste electric wiring</t>
        </is>
      </c>
    </row>
    <row r="780">
      <c r="A780" t="inlineStr">
        <is>
          <t>treatment of waste plastic, industrial electronics, municipal incineration</t>
        </is>
      </c>
      <c r="B780" t="n">
        <v>-309.97</v>
      </c>
      <c r="C780" t="inlineStr">
        <is>
          <t>CH</t>
        </is>
      </c>
      <c r="D780" t="inlineStr">
        <is>
          <t>kilogram</t>
        </is>
      </c>
      <c r="F780" t="inlineStr">
        <is>
          <t>technosphere</t>
        </is>
      </c>
      <c r="G780" t="n">
        <v>2</v>
      </c>
      <c r="H780" t="n">
        <v>5.736475518602719</v>
      </c>
      <c r="I780" t="n">
        <v>0.4931508757694829</v>
      </c>
      <c r="J780" t="inlineStr">
        <is>
          <t>(2,1,3,1,1,5); Estimation</t>
        </is>
      </c>
      <c r="K780" t="b">
        <v>1</v>
      </c>
      <c r="L780" t="inlineStr">
        <is>
          <t>waste plastic, industrial electronics</t>
        </is>
      </c>
    </row>
    <row r="781">
      <c r="A781" t="inlineStr">
        <is>
          <t>wire drawing, copper</t>
        </is>
      </c>
      <c r="B781" t="n">
        <v>303.45</v>
      </c>
      <c r="C781" t="inlineStr">
        <is>
          <t>RER</t>
        </is>
      </c>
      <c r="D781" t="inlineStr">
        <is>
          <t>kilogram</t>
        </is>
      </c>
      <c r="F781" t="inlineStr">
        <is>
          <t>technosphere</t>
        </is>
      </c>
      <c r="G781" t="n">
        <v>2</v>
      </c>
      <c r="H781" t="n">
        <v>5.715216852281864</v>
      </c>
      <c r="I781" t="n">
        <v>0.4937658705356993</v>
      </c>
      <c r="J781" t="inlineStr">
        <is>
          <t>(2,1,3,1,1,5); Scaled from smaller plants over cabling length and fuse box weight</t>
        </is>
      </c>
      <c r="L781" t="inlineStr">
        <is>
          <t>wire drawing, copper</t>
        </is>
      </c>
    </row>
    <row r="782"/>
    <row r="783" ht="16" customHeight="1" s="29">
      <c r="A783" s="1" t="inlineStr">
        <is>
          <t>Activity</t>
        </is>
      </c>
      <c r="B783" s="1" t="inlineStr">
        <is>
          <t>electric installation, 280 kWp photovoltaic plant, at plant</t>
        </is>
      </c>
    </row>
    <row r="784">
      <c r="A784" t="inlineStr">
        <is>
          <t>comment</t>
        </is>
      </c>
      <c r="B784" t="inlineStr">
        <is>
          <t>Production of different components of the electric installation for a 280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785">
      <c r="A785" t="inlineStr">
        <is>
          <t>location</t>
        </is>
      </c>
      <c r="B785" t="inlineStr">
        <is>
          <t>CH</t>
        </is>
      </c>
    </row>
    <row r="786">
      <c r="A786" t="inlineStr">
        <is>
          <t>production amount</t>
        </is>
      </c>
      <c r="B786" t="n">
        <v>1</v>
      </c>
    </row>
    <row r="787">
      <c r="A787" t="inlineStr">
        <is>
          <t>reference product</t>
        </is>
      </c>
      <c r="B787" t="inlineStr">
        <is>
          <t>electric installation, 280 kWp photovoltaic plant, at plant</t>
        </is>
      </c>
    </row>
    <row r="788">
      <c r="A788" t="inlineStr">
        <is>
          <t>source</t>
        </is>
      </c>
      <c r="B7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9">
      <c r="A789" t="inlineStr">
        <is>
          <t>type</t>
        </is>
      </c>
      <c r="B789" t="inlineStr">
        <is>
          <t>process</t>
        </is>
      </c>
    </row>
    <row r="790">
      <c r="A790" t="inlineStr">
        <is>
          <t>unit</t>
        </is>
      </c>
      <c r="B790" t="inlineStr">
        <is>
          <t>unit</t>
        </is>
      </c>
    </row>
    <row r="791" ht="16" customHeight="1" s="29">
      <c r="A791" s="1" t="inlineStr">
        <is>
          <t>Exchanges</t>
        </is>
      </c>
    </row>
    <row r="792">
      <c r="A792" s="28" t="inlineStr">
        <is>
          <t>name</t>
        </is>
      </c>
      <c r="B792" s="28" t="inlineStr">
        <is>
          <t>amount</t>
        </is>
      </c>
      <c r="C792" s="28" t="inlineStr">
        <is>
          <t>location</t>
        </is>
      </c>
      <c r="D792" s="28" t="inlineStr">
        <is>
          <t>unit</t>
        </is>
      </c>
      <c r="E792" s="28" t="inlineStr">
        <is>
          <t>categories</t>
        </is>
      </c>
      <c r="F792" s="28" t="inlineStr">
        <is>
          <t>type</t>
        </is>
      </c>
      <c r="G792" s="28" t="inlineStr">
        <is>
          <t>uncertainty type</t>
        </is>
      </c>
      <c r="H792" s="28" t="inlineStr">
        <is>
          <t>loc</t>
        </is>
      </c>
      <c r="I792" s="28" t="inlineStr">
        <is>
          <t>scale</t>
        </is>
      </c>
      <c r="J792" s="28" t="inlineStr">
        <is>
          <t>comment</t>
        </is>
      </c>
      <c r="K792" s="28" t="inlineStr">
        <is>
          <t>negative</t>
        </is>
      </c>
      <c r="L792" s="28" t="inlineStr">
        <is>
          <t>reference product</t>
        </is>
      </c>
      <c r="M792" s="28" t="n"/>
    </row>
    <row r="793">
      <c r="A793" t="inlineStr">
        <is>
          <t>electric installation, 280 kWp photovoltaic plant, at plant</t>
        </is>
      </c>
      <c r="B793" t="n">
        <v>1</v>
      </c>
      <c r="C793" t="inlineStr">
        <is>
          <t>CH</t>
        </is>
      </c>
      <c r="D793" t="inlineStr">
        <is>
          <t>unit</t>
        </is>
      </c>
      <c r="E793" t="inlineStr">
        <is>
          <t>Electricity by fuel::Photovoltaic\Infrastructure</t>
        </is>
      </c>
      <c r="F793" t="inlineStr">
        <is>
          <t>production</t>
        </is>
      </c>
      <c r="G793" t="n">
        <v>0</v>
      </c>
      <c r="H793" t="n">
        <v>1</v>
      </c>
      <c r="L793" t="inlineStr">
        <is>
          <t>electric installation, 280 kWp photovoltaic plant, at plant</t>
        </is>
      </c>
    </row>
    <row r="794">
      <c r="A794" t="inlineStr">
        <is>
          <t>brass production</t>
        </is>
      </c>
      <c r="B794" t="n">
        <v>1.0232</v>
      </c>
      <c r="C794" t="inlineStr">
        <is>
          <t>CH</t>
        </is>
      </c>
      <c r="D794" t="inlineStr">
        <is>
          <t>kilogram</t>
        </is>
      </c>
      <c r="F794" t="inlineStr">
        <is>
          <t>technosphere</t>
        </is>
      </c>
      <c r="G794" t="n">
        <v>2</v>
      </c>
      <c r="H794" t="n">
        <v>0.02293497128249599</v>
      </c>
      <c r="I794" t="n">
        <v>0.4937658705356993</v>
      </c>
      <c r="J794" t="inlineStr">
        <is>
          <t>(2,1,3,1,1,5); Scaled from smaller plants over cabling length and fuse box weight</t>
        </is>
      </c>
      <c r="L794" t="inlineStr">
        <is>
          <t>brass</t>
        </is>
      </c>
    </row>
    <row r="795">
      <c r="A795" t="inlineStr">
        <is>
          <t>epoxy resin production, liquid</t>
        </is>
      </c>
      <c r="B795" t="n">
        <v>0.10232</v>
      </c>
      <c r="C795" t="inlineStr">
        <is>
          <t>RER</t>
        </is>
      </c>
      <c r="D795" t="inlineStr">
        <is>
          <t>kilogram</t>
        </is>
      </c>
      <c r="F795" t="inlineStr">
        <is>
          <t>technosphere</t>
        </is>
      </c>
      <c r="G795" t="n">
        <v>2</v>
      </c>
      <c r="H795" t="n">
        <v>-2.27965012171155</v>
      </c>
      <c r="I795" t="n">
        <v>0.4937658705356993</v>
      </c>
      <c r="J795" t="inlineStr">
        <is>
          <t>(2,1,3,1,1,5); Scaled from smaller plants over cabling length and fuse box weight</t>
        </is>
      </c>
      <c r="L795" t="inlineStr">
        <is>
          <t>epoxy resin, liquid</t>
        </is>
      </c>
    </row>
    <row r="796">
      <c r="A796" t="inlineStr">
        <is>
          <t>market for copper, cathode</t>
        </is>
      </c>
      <c r="B796" t="n">
        <v>318.47</v>
      </c>
      <c r="C796" t="inlineStr">
        <is>
          <t>GLO</t>
        </is>
      </c>
      <c r="D796" t="inlineStr">
        <is>
          <t>kilogram</t>
        </is>
      </c>
      <c r="F796" t="inlineStr">
        <is>
          <t>technosphere</t>
        </is>
      </c>
      <c r="G796" t="n">
        <v>2</v>
      </c>
      <c r="H796" t="n">
        <v>5.763528279053155</v>
      </c>
      <c r="I796" t="n">
        <v>0.4937658705356993</v>
      </c>
      <c r="J796" t="inlineStr">
        <is>
          <t>(2,1,3,1,1,5); Scaled from smaller plants over cabling length and fuse box weight</t>
        </is>
      </c>
      <c r="L796" t="inlineStr">
        <is>
          <t>copper, cathode</t>
        </is>
      </c>
    </row>
    <row r="797">
      <c r="A797" t="inlineStr">
        <is>
          <t>market for transport, freight train</t>
        </is>
      </c>
      <c r="B797" t="n">
        <v>288.27</v>
      </c>
      <c r="C797" t="inlineStr">
        <is>
          <t>CH</t>
        </is>
      </c>
      <c r="D797" t="inlineStr">
        <is>
          <t>ton kilometer</t>
        </is>
      </c>
      <c r="F797" t="inlineStr">
        <is>
          <t>technosphere</t>
        </is>
      </c>
      <c r="G797" t="n">
        <v>2</v>
      </c>
      <c r="H797" t="n">
        <v>5.663897540957286</v>
      </c>
      <c r="I797" t="n">
        <v>0.5398336467501688</v>
      </c>
      <c r="J797" t="inlineStr">
        <is>
          <t>(4,5,na,na,na,na); Standard distances 200km (metals 600km)</t>
        </is>
      </c>
      <c r="L797" t="inlineStr">
        <is>
          <t>transport, freight train</t>
        </is>
      </c>
    </row>
    <row r="798">
      <c r="A798" t="inlineStr">
        <is>
          <t>market for transport, freight, lorry 16-32 metric ton, EURO4</t>
        </is>
      </c>
      <c r="B798" t="n">
        <v>42.953</v>
      </c>
      <c r="C798" t="inlineStr">
        <is>
          <t>RER</t>
        </is>
      </c>
      <c r="D798" t="inlineStr">
        <is>
          <t>ton kilometer</t>
        </is>
      </c>
      <c r="F798" t="inlineStr">
        <is>
          <t>technosphere</t>
        </is>
      </c>
      <c r="G798" t="n">
        <v>2</v>
      </c>
      <c r="H798" t="n">
        <v>3.760106494652194</v>
      </c>
      <c r="I798" t="n">
        <v>0.5398336467501688</v>
      </c>
      <c r="J798" t="inlineStr">
        <is>
          <t>(4,5,na,na,na,na); Standard distance 60km incl. disposal</t>
        </is>
      </c>
      <c r="L798" t="inlineStr">
        <is>
          <t>transport, freight, lorry 16-32 metric ton, EURO4</t>
        </is>
      </c>
    </row>
    <row r="799">
      <c r="A799" t="inlineStr">
        <is>
          <t>market for zinc</t>
        </is>
      </c>
      <c r="B799" t="n">
        <v>2.0464</v>
      </c>
      <c r="C799" t="inlineStr">
        <is>
          <t>GLO</t>
        </is>
      </c>
      <c r="D799" t="inlineStr">
        <is>
          <t>kilogram</t>
        </is>
      </c>
      <c r="F799" t="inlineStr">
        <is>
          <t>technosphere</t>
        </is>
      </c>
      <c r="G799" t="n">
        <v>2</v>
      </c>
      <c r="H799" t="n">
        <v>0.7160821518424413</v>
      </c>
      <c r="I799" t="n">
        <v>0.4937658705356993</v>
      </c>
      <c r="J799" t="inlineStr">
        <is>
          <t>(2,1,3,1,1,5); Scaled from smaller plants over cabling length and fuse box weight</t>
        </is>
      </c>
      <c r="L799" t="inlineStr">
        <is>
          <t>zinc</t>
        </is>
      </c>
    </row>
    <row r="800">
      <c r="A800" t="inlineStr">
        <is>
          <t>nylon 6 production</t>
        </is>
      </c>
      <c r="B800" t="n">
        <v>11.767</v>
      </c>
      <c r="C800" t="inlineStr">
        <is>
          <t>RER</t>
        </is>
      </c>
      <c r="D800" t="inlineStr">
        <is>
          <t>kilogram</t>
        </is>
      </c>
      <c r="F800" t="inlineStr">
        <is>
          <t>technosphere</t>
        </is>
      </c>
      <c r="G800" t="n">
        <v>2</v>
      </c>
      <c r="H800" t="n">
        <v>2.465299003481792</v>
      </c>
      <c r="I800" t="n">
        <v>0.4937658705356993</v>
      </c>
      <c r="J800" t="inlineStr">
        <is>
          <t>(2,1,3,1,1,5); Scaled from smaller plants over cabling length and fuse box weight</t>
        </is>
      </c>
      <c r="L800" t="inlineStr">
        <is>
          <t>nylon 6</t>
        </is>
      </c>
    </row>
    <row r="801">
      <c r="A801" t="inlineStr">
        <is>
          <t>polycarbonate production</t>
        </is>
      </c>
      <c r="B801" t="n">
        <v>0.10232</v>
      </c>
      <c r="C801" t="inlineStr">
        <is>
          <t>RER</t>
        </is>
      </c>
      <c r="D801" t="inlineStr">
        <is>
          <t>kilogram</t>
        </is>
      </c>
      <c r="F801" t="inlineStr">
        <is>
          <t>technosphere</t>
        </is>
      </c>
      <c r="G801" t="n">
        <v>2</v>
      </c>
      <c r="H801" t="n">
        <v>-2.27965012171155</v>
      </c>
      <c r="I801" t="n">
        <v>0.4937658705356993</v>
      </c>
      <c r="J801" t="inlineStr">
        <is>
          <t>(2,1,3,1,1,5); Scaled from smaller plants over cabling length and fuse box weight</t>
        </is>
      </c>
      <c r="L801" t="inlineStr">
        <is>
          <t>polycarbonate</t>
        </is>
      </c>
    </row>
    <row r="802">
      <c r="A802" t="inlineStr">
        <is>
          <t>polyethylene production, high density, granulate</t>
        </is>
      </c>
      <c r="B802" t="n">
        <v>315.1</v>
      </c>
      <c r="C802" t="inlineStr">
        <is>
          <t>RER</t>
        </is>
      </c>
      <c r="D802" t="inlineStr">
        <is>
          <t>kilogram</t>
        </is>
      </c>
      <c r="F802" t="inlineStr">
        <is>
          <t>technosphere</t>
        </is>
      </c>
      <c r="G802" t="n">
        <v>2</v>
      </c>
      <c r="H802" t="n">
        <v>5.752890048763229</v>
      </c>
      <c r="I802" t="n">
        <v>0.4937658705356993</v>
      </c>
      <c r="J802" t="inlineStr">
        <is>
          <t>(2,1,3,1,1,5); Scaled from smaller plants over cabling length and fuse box weight</t>
        </is>
      </c>
      <c r="L802" t="inlineStr">
        <is>
          <t>polyethylene, high density, granulate</t>
        </is>
      </c>
    </row>
    <row r="803">
      <c r="A803" t="inlineStr">
        <is>
          <t>polyvinylchloride production, bulk polymerisation</t>
        </is>
      </c>
      <c r="B803" t="n">
        <v>26.082</v>
      </c>
      <c r="C803" t="inlineStr">
        <is>
          <t>RER</t>
        </is>
      </c>
      <c r="D803" t="inlineStr">
        <is>
          <t>kilogram</t>
        </is>
      </c>
      <c r="F803" t="inlineStr">
        <is>
          <t>technosphere</t>
        </is>
      </c>
      <c r="G803" t="n">
        <v>2</v>
      </c>
      <c r="H803" t="n">
        <v>3.26124542123471</v>
      </c>
      <c r="I803" t="n">
        <v>0.4937658705356993</v>
      </c>
      <c r="J803" t="inlineStr">
        <is>
          <t>(2,1,3,1,1,5); Scaled from smaller plants over cabling length and fuse box weight</t>
        </is>
      </c>
      <c r="L803" t="inlineStr">
        <is>
          <t>polyvinylchloride, bulk polymerised</t>
        </is>
      </c>
    </row>
    <row r="804">
      <c r="A804" t="inlineStr">
        <is>
          <t>steel production, low-alloyed, hot rolled</t>
        </is>
      </c>
      <c r="B804" t="n">
        <v>41.193</v>
      </c>
      <c r="C804" t="inlineStr">
        <is>
          <t>RER</t>
        </is>
      </c>
      <c r="D804" t="inlineStr">
        <is>
          <t>kilogram</t>
        </is>
      </c>
      <c r="F804" t="inlineStr">
        <is>
          <t>technosphere</t>
        </is>
      </c>
      <c r="G804" t="n">
        <v>2</v>
      </c>
      <c r="H804" t="n">
        <v>3.718268339007724</v>
      </c>
      <c r="I804" t="n">
        <v>0.4937658705356993</v>
      </c>
      <c r="J804" t="inlineStr">
        <is>
          <t>(2,1,3,1,1,5); Scaled from smaller plants over cabling length and fuse box weight</t>
        </is>
      </c>
      <c r="L804" t="inlineStr">
        <is>
          <t>steel, low-alloyed, hot rolled</t>
        </is>
      </c>
    </row>
    <row r="805">
      <c r="A805" t="inlineStr">
        <is>
          <t>treatment of waste electric wiring, collection for final disposal</t>
        </is>
      </c>
      <c r="B805" t="n">
        <v>-3.0696</v>
      </c>
      <c r="C805" t="inlineStr">
        <is>
          <t>CH</t>
        </is>
      </c>
      <c r="D805" t="inlineStr">
        <is>
          <t>kilogram</t>
        </is>
      </c>
      <c r="F805" t="inlineStr">
        <is>
          <t>technosphere</t>
        </is>
      </c>
      <c r="G805" t="n">
        <v>2</v>
      </c>
      <c r="H805" t="n">
        <v>1.121547259950606</v>
      </c>
      <c r="I805" t="n">
        <v>0.4931508757694829</v>
      </c>
      <c r="J805" t="inlineStr">
        <is>
          <t>(2,1,3,1,1,5); Estimation</t>
        </is>
      </c>
      <c r="K805" t="b">
        <v>1</v>
      </c>
      <c r="L805" t="inlineStr">
        <is>
          <t>waste electric wiring</t>
        </is>
      </c>
    </row>
    <row r="806">
      <c r="A806" t="inlineStr">
        <is>
          <t>treatment of waste plastic, industrial electronics, municipal incineration</t>
        </is>
      </c>
      <c r="B806" t="n">
        <v>-353.15</v>
      </c>
      <c r="C806" t="inlineStr">
        <is>
          <t>CH</t>
        </is>
      </c>
      <c r="D806" t="inlineStr">
        <is>
          <t>kilogram</t>
        </is>
      </c>
      <c r="F806" t="inlineStr">
        <is>
          <t>technosphere</t>
        </is>
      </c>
      <c r="G806" t="n">
        <v>2</v>
      </c>
      <c r="H806" t="n">
        <v>5.866892895854932</v>
      </c>
      <c r="I806" t="n">
        <v>0.4931508757694829</v>
      </c>
      <c r="J806" t="inlineStr">
        <is>
          <t>(2,1,3,1,1,5); Estimation</t>
        </is>
      </c>
      <c r="K806" t="b">
        <v>1</v>
      </c>
      <c r="L806" t="inlineStr">
        <is>
          <t>waste plastic, industrial electronics</t>
        </is>
      </c>
    </row>
    <row r="807">
      <c r="A807" t="inlineStr">
        <is>
          <t>wire drawing, copper</t>
        </is>
      </c>
      <c r="B807" t="n">
        <v>318.47</v>
      </c>
      <c r="C807" t="inlineStr">
        <is>
          <t>RER</t>
        </is>
      </c>
      <c r="D807" t="inlineStr">
        <is>
          <t>kilogram</t>
        </is>
      </c>
      <c r="F807" t="inlineStr">
        <is>
          <t>technosphere</t>
        </is>
      </c>
      <c r="G807" t="n">
        <v>2</v>
      </c>
      <c r="H807" t="n">
        <v>5.763528279053155</v>
      </c>
      <c r="I807" t="n">
        <v>0.4937658705356993</v>
      </c>
      <c r="J807" t="inlineStr">
        <is>
          <t>(2,1,3,1,1,5); Scaled from smaller plants over cabling length and fuse box weight</t>
        </is>
      </c>
      <c r="L807" t="inlineStr">
        <is>
          <t>wire drawing, copper</t>
        </is>
      </c>
    </row>
    <row r="808"/>
    <row r="809" ht="16" customHeight="1" s="29">
      <c r="A809" s="1" t="inlineStr">
        <is>
          <t>Activity</t>
        </is>
      </c>
      <c r="B809" s="1" t="inlineStr">
        <is>
          <t>electric installation, 324 kWp photovoltaic plant, at plant</t>
        </is>
      </c>
    </row>
    <row r="810">
      <c r="A810" t="inlineStr">
        <is>
          <t>comment</t>
        </is>
      </c>
      <c r="B810" t="inlineStr">
        <is>
          <t>Production of different components of the electric installation for a 324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811">
      <c r="A811" t="inlineStr">
        <is>
          <t>location</t>
        </is>
      </c>
      <c r="B811" t="inlineStr">
        <is>
          <t>DE</t>
        </is>
      </c>
    </row>
    <row r="812">
      <c r="A812" t="inlineStr">
        <is>
          <t>production amount</t>
        </is>
      </c>
      <c r="B812" t="n">
        <v>1</v>
      </c>
    </row>
    <row r="813">
      <c r="A813" t="inlineStr">
        <is>
          <t>reference product</t>
        </is>
      </c>
      <c r="B813" t="inlineStr">
        <is>
          <t>electric installation, 324 kWp photovoltaic plant, at plant</t>
        </is>
      </c>
    </row>
    <row r="814">
      <c r="A814" t="inlineStr">
        <is>
          <t>source</t>
        </is>
      </c>
      <c r="B8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5">
      <c r="A815" t="inlineStr">
        <is>
          <t>type</t>
        </is>
      </c>
      <c r="B815" t="inlineStr">
        <is>
          <t>process</t>
        </is>
      </c>
    </row>
    <row r="816">
      <c r="A816" t="inlineStr">
        <is>
          <t>unit</t>
        </is>
      </c>
      <c r="B816" t="inlineStr">
        <is>
          <t>unit</t>
        </is>
      </c>
    </row>
    <row r="817" ht="16" customHeight="1" s="29">
      <c r="A817" s="1" t="inlineStr">
        <is>
          <t>Exchanges</t>
        </is>
      </c>
    </row>
    <row r="818">
      <c r="A818" s="28" t="inlineStr">
        <is>
          <t>name</t>
        </is>
      </c>
      <c r="B818" s="28" t="inlineStr">
        <is>
          <t>amount</t>
        </is>
      </c>
      <c r="C818" s="28" t="inlineStr">
        <is>
          <t>location</t>
        </is>
      </c>
      <c r="D818" s="28" t="inlineStr">
        <is>
          <t>unit</t>
        </is>
      </c>
      <c r="E818" s="28" t="inlineStr">
        <is>
          <t>categories</t>
        </is>
      </c>
      <c r="F818" s="28" t="inlineStr">
        <is>
          <t>type</t>
        </is>
      </c>
      <c r="G818" s="28" t="inlineStr">
        <is>
          <t>uncertainty type</t>
        </is>
      </c>
      <c r="H818" s="28" t="inlineStr">
        <is>
          <t>loc</t>
        </is>
      </c>
      <c r="I818" s="28" t="inlineStr">
        <is>
          <t>scale</t>
        </is>
      </c>
      <c r="J818" s="28" t="inlineStr">
        <is>
          <t>comment</t>
        </is>
      </c>
      <c r="K818" s="28" t="inlineStr">
        <is>
          <t>negative</t>
        </is>
      </c>
      <c r="L818" s="28" t="inlineStr">
        <is>
          <t>reference product</t>
        </is>
      </c>
      <c r="M818" s="28" t="n"/>
    </row>
    <row r="819">
      <c r="A819" t="inlineStr">
        <is>
          <t>electric installation, 324 kWp photovoltaic plant, at plant</t>
        </is>
      </c>
      <c r="B819" t="n">
        <v>1</v>
      </c>
      <c r="C819" t="inlineStr">
        <is>
          <t>DE</t>
        </is>
      </c>
      <c r="D819" t="inlineStr">
        <is>
          <t>unit</t>
        </is>
      </c>
      <c r="E819" t="inlineStr">
        <is>
          <t>Electricity by fuel::Photovoltaic\Infrastructure</t>
        </is>
      </c>
      <c r="F819" t="inlineStr">
        <is>
          <t>production</t>
        </is>
      </c>
      <c r="G819" t="n">
        <v>0</v>
      </c>
      <c r="H819" t="n">
        <v>1</v>
      </c>
      <c r="L819" t="inlineStr">
        <is>
          <t>electric installation, 324 kWp photovoltaic plant, at plant</t>
        </is>
      </c>
    </row>
    <row r="820">
      <c r="A820" t="inlineStr">
        <is>
          <t>brass production</t>
        </is>
      </c>
      <c r="B820" t="n">
        <v>1.3643</v>
      </c>
      <c r="C820" t="inlineStr">
        <is>
          <t>CH</t>
        </is>
      </c>
      <c r="D820" t="inlineStr">
        <is>
          <t>kilogram</t>
        </is>
      </c>
      <c r="F820" t="inlineStr">
        <is>
          <t>technosphere</t>
        </is>
      </c>
      <c r="G820" t="n">
        <v>2</v>
      </c>
      <c r="H820" t="n">
        <v>0.3106414765866914</v>
      </c>
      <c r="I820" t="n">
        <v>0.4937658705356993</v>
      </c>
      <c r="J820" t="inlineStr">
        <is>
          <t>(2,1,3,1,1,5); Scaled from smaller plants over cabling length and fuse box weight</t>
        </is>
      </c>
      <c r="L820" t="inlineStr">
        <is>
          <t>brass</t>
        </is>
      </c>
    </row>
    <row r="821">
      <c r="A821" t="inlineStr">
        <is>
          <t>epoxy resin production, liquid</t>
        </is>
      </c>
      <c r="B821" t="n">
        <v>0.13643</v>
      </c>
      <c r="C821" t="inlineStr">
        <is>
          <t>RER</t>
        </is>
      </c>
      <c r="D821" t="inlineStr">
        <is>
          <t>kilogram</t>
        </is>
      </c>
      <c r="F821" t="inlineStr">
        <is>
          <t>technosphere</t>
        </is>
      </c>
      <c r="G821" t="n">
        <v>2</v>
      </c>
      <c r="H821" t="n">
        <v>-1.991943616407354</v>
      </c>
      <c r="I821" t="n">
        <v>0.4937658705356993</v>
      </c>
      <c r="J821" t="inlineStr">
        <is>
          <t>(2,1,3,1,1,5); Scaled from smaller plants over cabling length and fuse box weight</t>
        </is>
      </c>
      <c r="L821" t="inlineStr">
        <is>
          <t>epoxy resin, liquid</t>
        </is>
      </c>
    </row>
    <row r="822">
      <c r="A822" t="inlineStr">
        <is>
          <t>market for copper, cathode</t>
        </is>
      </c>
      <c r="B822" t="n">
        <v>377.22</v>
      </c>
      <c r="C822" t="inlineStr">
        <is>
          <t>GLO</t>
        </is>
      </c>
      <c r="D822" t="inlineStr">
        <is>
          <t>kilogram</t>
        </is>
      </c>
      <c r="F822" t="inlineStr">
        <is>
          <t>technosphere</t>
        </is>
      </c>
      <c r="G822" t="n">
        <v>2</v>
      </c>
      <c r="H822" t="n">
        <v>5.932828571623025</v>
      </c>
      <c r="I822" t="n">
        <v>0.4937658705356993</v>
      </c>
      <c r="J822" t="inlineStr">
        <is>
          <t>(2,1,3,1,1,5); Scaled from smaller plants over cabling length and fuse box weight</t>
        </is>
      </c>
      <c r="L822" t="inlineStr">
        <is>
          <t>copper, cathode</t>
        </is>
      </c>
    </row>
    <row r="823">
      <c r="A823" t="inlineStr">
        <is>
          <t>market for zinc</t>
        </is>
      </c>
      <c r="B823" t="n">
        <v>2.7285</v>
      </c>
      <c r="C823" t="inlineStr">
        <is>
          <t>GLO</t>
        </is>
      </c>
      <c r="D823" t="inlineStr">
        <is>
          <t>kilogram</t>
        </is>
      </c>
      <c r="F823" t="inlineStr">
        <is>
          <t>technosphere</t>
        </is>
      </c>
      <c r="G823" t="n">
        <v>2</v>
      </c>
      <c r="H823" t="n">
        <v>1.00375200764415</v>
      </c>
      <c r="I823" t="n">
        <v>0.4937658705356993</v>
      </c>
      <c r="J823" t="inlineStr">
        <is>
          <t>(2,1,3,1,1,5); Scaled from smaller plants over cabling length and fuse box weight</t>
        </is>
      </c>
      <c r="L823" t="inlineStr">
        <is>
          <t>zinc</t>
        </is>
      </c>
    </row>
    <row r="824">
      <c r="A824" t="inlineStr">
        <is>
          <t>nylon 6 production</t>
        </is>
      </c>
      <c r="B824" t="n">
        <v>15.689</v>
      </c>
      <c r="C824" t="inlineStr">
        <is>
          <t>RER</t>
        </is>
      </c>
      <c r="D824" t="inlineStr">
        <is>
          <t>kilogram</t>
        </is>
      </c>
      <c r="F824" t="inlineStr">
        <is>
          <t>technosphere</t>
        </is>
      </c>
      <c r="G824" t="n">
        <v>2</v>
      </c>
      <c r="H824" t="n">
        <v>2.752959829850818</v>
      </c>
      <c r="I824" t="n">
        <v>0.4937658705356993</v>
      </c>
      <c r="J824" t="inlineStr">
        <is>
          <t>(2,1,3,1,1,5); Scaled from smaller plants over cabling length and fuse box weight</t>
        </is>
      </c>
      <c r="L824" t="inlineStr">
        <is>
          <t>nylon 6</t>
        </is>
      </c>
    </row>
    <row r="825">
      <c r="A825" t="inlineStr">
        <is>
          <t>polycarbonate production</t>
        </is>
      </c>
      <c r="B825" t="n">
        <v>0.13643</v>
      </c>
      <c r="C825" t="inlineStr">
        <is>
          <t>RER</t>
        </is>
      </c>
      <c r="D825" t="inlineStr">
        <is>
          <t>kilogram</t>
        </is>
      </c>
      <c r="F825" t="inlineStr">
        <is>
          <t>technosphere</t>
        </is>
      </c>
      <c r="G825" t="n">
        <v>2</v>
      </c>
      <c r="H825" t="n">
        <v>-1.991943616407354</v>
      </c>
      <c r="I825" t="n">
        <v>0.4937658705356993</v>
      </c>
      <c r="J825" t="inlineStr">
        <is>
          <t>(2,1,3,1,1,5); Scaled from smaller plants over cabling length and fuse box weight</t>
        </is>
      </c>
      <c r="L825" t="inlineStr">
        <is>
          <t>polycarbonate</t>
        </is>
      </c>
    </row>
    <row r="826">
      <c r="A826" t="inlineStr">
        <is>
          <t>polyethylene production, high density, granulate</t>
        </is>
      </c>
      <c r="B826" t="n">
        <v>412.38</v>
      </c>
      <c r="C826" t="inlineStr">
        <is>
          <t>RER</t>
        </is>
      </c>
      <c r="D826" t="inlineStr">
        <is>
          <t>kilogram</t>
        </is>
      </c>
      <c r="F826" t="inlineStr">
        <is>
          <t>technosphere</t>
        </is>
      </c>
      <c r="G826" t="n">
        <v>2</v>
      </c>
      <c r="H826" t="n">
        <v>6.021945254361569</v>
      </c>
      <c r="I826" t="n">
        <v>0.4937658705356993</v>
      </c>
      <c r="J826" t="inlineStr">
        <is>
          <t>(2,1,3,1,1,5); Scaled from smaller plants over cabling length and fuse box weight</t>
        </is>
      </c>
      <c r="L826" t="inlineStr">
        <is>
          <t>polyethylene, high density, granulate</t>
        </is>
      </c>
    </row>
    <row r="827">
      <c r="A827" t="inlineStr">
        <is>
          <t>polyvinylchloride production, bulk polymerisation</t>
        </is>
      </c>
      <c r="B827" t="n">
        <v>41.731</v>
      </c>
      <c r="C827" t="inlineStr">
        <is>
          <t>RER</t>
        </is>
      </c>
      <c r="D827" t="inlineStr">
        <is>
          <t>kilogram</t>
        </is>
      </c>
      <c r="F827" t="inlineStr">
        <is>
          <t>technosphere</t>
        </is>
      </c>
      <c r="G827" t="n">
        <v>2</v>
      </c>
      <c r="H827" t="n">
        <v>3.731244257891705</v>
      </c>
      <c r="I827" t="n">
        <v>0.4937658705356993</v>
      </c>
      <c r="J827" t="inlineStr">
        <is>
          <t>(2,1,3,1,1,5); Scaled from smaller plants over cabling length and fuse box weight</t>
        </is>
      </c>
      <c r="L827" t="inlineStr">
        <is>
          <t>polyvinylchloride, bulk polymerised</t>
        </is>
      </c>
    </row>
    <row r="828">
      <c r="A828" t="inlineStr">
        <is>
          <t>steel production, low-alloyed, hot rolled</t>
        </is>
      </c>
      <c r="B828" t="n">
        <v>52.884</v>
      </c>
      <c r="C828" t="inlineStr">
        <is>
          <t>RER</t>
        </is>
      </c>
      <c r="D828" t="inlineStr">
        <is>
          <t>kilogram</t>
        </is>
      </c>
      <c r="F828" t="inlineStr">
        <is>
          <t>technosphere</t>
        </is>
      </c>
      <c r="G828" t="n">
        <v>2</v>
      </c>
      <c r="H828" t="n">
        <v>3.96810083564785</v>
      </c>
      <c r="I828" t="n">
        <v>0.4937658705356993</v>
      </c>
      <c r="J828" t="inlineStr">
        <is>
          <t>(2,1,3,1,1,5); Scaled from smaller plants over cabling length and fuse box weight</t>
        </is>
      </c>
      <c r="L828" t="inlineStr">
        <is>
          <t>steel, low-alloyed, hot rolled</t>
        </is>
      </c>
    </row>
    <row r="829">
      <c r="A829" t="inlineStr">
        <is>
          <t>transport, freight train, diesel</t>
        </is>
      </c>
      <c r="B829" t="n">
        <v>200.51</v>
      </c>
      <c r="C829" t="inlineStr">
        <is>
          <t>Europe without Switzerland</t>
        </is>
      </c>
      <c r="D829" t="inlineStr">
        <is>
          <t>ton kilometer</t>
        </is>
      </c>
      <c r="F829" t="inlineStr">
        <is>
          <t>technosphere</t>
        </is>
      </c>
      <c r="G829" t="n">
        <v>2</v>
      </c>
      <c r="H829" t="n">
        <v>5.300864120814612</v>
      </c>
      <c r="I829" t="n">
        <v>0.5398336467501688</v>
      </c>
      <c r="J829" t="inlineStr">
        <is>
          <t>(4,5,na,na,na,na); Standard distances 200km (metals 600km)</t>
        </is>
      </c>
      <c r="L829" t="inlineStr">
        <is>
          <t>transport, freight train</t>
        </is>
      </c>
    </row>
    <row r="830">
      <c r="A830" t="inlineStr">
        <is>
          <t>transport, freight, lorry 7.5-16 metric ton, EURO4</t>
        </is>
      </c>
      <c r="B830" t="n">
        <v>54.256</v>
      </c>
      <c r="C830" t="inlineStr">
        <is>
          <t>RER</t>
        </is>
      </c>
      <c r="D830" t="inlineStr">
        <is>
          <t>ton kilometer</t>
        </is>
      </c>
      <c r="F830" t="inlineStr">
        <is>
          <t>technosphere</t>
        </is>
      </c>
      <c r="G830" t="n">
        <v>2</v>
      </c>
      <c r="H830" t="n">
        <v>3.993713585383283</v>
      </c>
      <c r="I830" t="n">
        <v>0.5398336467501688</v>
      </c>
      <c r="J830" t="inlineStr">
        <is>
          <t>(4,5,na,na,na,na); Standard distance 60km incl. disposal</t>
        </is>
      </c>
      <c r="L830" t="inlineStr">
        <is>
          <t>transport, freight, lorry 7.5-16 metric ton, EURO4</t>
        </is>
      </c>
    </row>
    <row r="831">
      <c r="A831" t="inlineStr">
        <is>
          <t>treatment of waste electric wiring, collection for final disposal</t>
        </is>
      </c>
      <c r="B831" t="n">
        <v>-4.0928</v>
      </c>
      <c r="C831" t="inlineStr">
        <is>
          <t>CH</t>
        </is>
      </c>
      <c r="D831" t="inlineStr">
        <is>
          <t>kilogram</t>
        </is>
      </c>
      <c r="F831" t="inlineStr">
        <is>
          <t>technosphere</t>
        </is>
      </c>
      <c r="G831" t="n">
        <v>2</v>
      </c>
      <c r="H831" t="n">
        <v>1.409229332402387</v>
      </c>
      <c r="I831" t="n">
        <v>0.4931508757694829</v>
      </c>
      <c r="J831" t="inlineStr">
        <is>
          <t>(2,1,3,1,1,5); Estimation</t>
        </is>
      </c>
      <c r="K831" t="b">
        <v>1</v>
      </c>
      <c r="L831" t="inlineStr">
        <is>
          <t>waste electric wiring</t>
        </is>
      </c>
    </row>
    <row r="832">
      <c r="A832" t="inlineStr">
        <is>
          <t>treatment of waste plastic, industrial electronics, municipal incineration</t>
        </is>
      </c>
      <c r="B832" t="n">
        <v>-470.07</v>
      </c>
      <c r="C832" t="inlineStr">
        <is>
          <t>CH</t>
        </is>
      </c>
      <c r="D832" t="inlineStr">
        <is>
          <t>kilogram</t>
        </is>
      </c>
      <c r="F832" t="inlineStr">
        <is>
          <t>technosphere</t>
        </is>
      </c>
      <c r="G832" t="n">
        <v>2</v>
      </c>
      <c r="H832" t="n">
        <v>6.152881619784427</v>
      </c>
      <c r="I832" t="n">
        <v>0.4931508757694829</v>
      </c>
      <c r="J832" t="inlineStr">
        <is>
          <t>(2,1,3,1,1,5); Estimation</t>
        </is>
      </c>
      <c r="K832" t="b">
        <v>1</v>
      </c>
      <c r="L832" t="inlineStr">
        <is>
          <t>waste plastic, industrial electronics</t>
        </is>
      </c>
    </row>
    <row r="833">
      <c r="A833" t="inlineStr">
        <is>
          <t>wire drawing, copper</t>
        </is>
      </c>
      <c r="B833" t="n">
        <v>377.22</v>
      </c>
      <c r="C833" t="inlineStr">
        <is>
          <t>RER</t>
        </is>
      </c>
      <c r="D833" t="inlineStr">
        <is>
          <t>kilogram</t>
        </is>
      </c>
      <c r="F833" t="inlineStr">
        <is>
          <t>technosphere</t>
        </is>
      </c>
      <c r="G833" t="n">
        <v>2</v>
      </c>
      <c r="H833" t="n">
        <v>5.932828571623025</v>
      </c>
      <c r="I833" t="n">
        <v>0.4937658705356993</v>
      </c>
      <c r="J833" t="inlineStr">
        <is>
          <t>(2,1,3,1,1,5); Scaled from smaller plants over cabling length and fuse box weight</t>
        </is>
      </c>
      <c r="L833" t="inlineStr">
        <is>
          <t>wire drawing, copper</t>
        </is>
      </c>
    </row>
    <row r="834"/>
    <row r="835" ht="16" customHeight="1" s="29">
      <c r="A835" s="1" t="inlineStr">
        <is>
          <t>Activity</t>
        </is>
      </c>
      <c r="B835" s="1" t="inlineStr">
        <is>
          <t>electric installation, 450 kWp photovoltaic plant, at plant</t>
        </is>
      </c>
    </row>
    <row r="836">
      <c r="A836" t="inlineStr">
        <is>
          <t>comment</t>
        </is>
      </c>
      <c r="B836" t="inlineStr">
        <is>
          <t>Production of different components of the electric installation for a 450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837">
      <c r="A837" t="inlineStr">
        <is>
          <t>location</t>
        </is>
      </c>
      <c r="B837" t="inlineStr">
        <is>
          <t>DE</t>
        </is>
      </c>
    </row>
    <row r="838">
      <c r="A838" t="inlineStr">
        <is>
          <t>production amount</t>
        </is>
      </c>
      <c r="B838" t="n">
        <v>1</v>
      </c>
    </row>
    <row r="839">
      <c r="A839" t="inlineStr">
        <is>
          <t>reference product</t>
        </is>
      </c>
      <c r="B839" t="inlineStr">
        <is>
          <t>electric installation, 450 kWp photovoltaic plant, at plant</t>
        </is>
      </c>
    </row>
    <row r="840">
      <c r="A840" t="inlineStr">
        <is>
          <t>source</t>
        </is>
      </c>
      <c r="B8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1">
      <c r="A841" t="inlineStr">
        <is>
          <t>type</t>
        </is>
      </c>
      <c r="B841" t="inlineStr">
        <is>
          <t>process</t>
        </is>
      </c>
    </row>
    <row r="842">
      <c r="A842" t="inlineStr">
        <is>
          <t>unit</t>
        </is>
      </c>
      <c r="B842" t="inlineStr">
        <is>
          <t>unit</t>
        </is>
      </c>
    </row>
    <row r="843" ht="16" customHeight="1" s="29">
      <c r="A843" s="1" t="inlineStr">
        <is>
          <t>Exchanges</t>
        </is>
      </c>
    </row>
    <row r="844">
      <c r="A844" s="28" t="inlineStr">
        <is>
          <t>name</t>
        </is>
      </c>
      <c r="B844" s="28" t="inlineStr">
        <is>
          <t>amount</t>
        </is>
      </c>
      <c r="C844" s="28" t="inlineStr">
        <is>
          <t>location</t>
        </is>
      </c>
      <c r="D844" s="28" t="inlineStr">
        <is>
          <t>unit</t>
        </is>
      </c>
      <c r="E844" s="28" t="inlineStr">
        <is>
          <t>categories</t>
        </is>
      </c>
      <c r="F844" s="28" t="inlineStr">
        <is>
          <t>type</t>
        </is>
      </c>
      <c r="G844" s="28" t="inlineStr">
        <is>
          <t>uncertainty type</t>
        </is>
      </c>
      <c r="H844" s="28" t="inlineStr">
        <is>
          <t>loc</t>
        </is>
      </c>
      <c r="I844" s="28" t="inlineStr">
        <is>
          <t>scale</t>
        </is>
      </c>
      <c r="J844" s="28" t="inlineStr">
        <is>
          <t>comment</t>
        </is>
      </c>
      <c r="K844" s="28" t="inlineStr">
        <is>
          <t>negative</t>
        </is>
      </c>
      <c r="L844" s="28" t="inlineStr">
        <is>
          <t>reference product</t>
        </is>
      </c>
      <c r="M844" s="28" t="n"/>
    </row>
    <row r="845">
      <c r="A845" t="inlineStr">
        <is>
          <t>electric installation, 450 kWp photovoltaic plant, at plant</t>
        </is>
      </c>
      <c r="B845" t="n">
        <v>1</v>
      </c>
      <c r="C845" t="inlineStr">
        <is>
          <t>DE</t>
        </is>
      </c>
      <c r="D845" t="inlineStr">
        <is>
          <t>unit</t>
        </is>
      </c>
      <c r="E845" t="inlineStr">
        <is>
          <t>Electricity by fuel::Photovoltaic\Infrastructure</t>
        </is>
      </c>
      <c r="F845" t="inlineStr">
        <is>
          <t>production</t>
        </is>
      </c>
      <c r="G845" t="n">
        <v>0</v>
      </c>
      <c r="H845" t="n">
        <v>1</v>
      </c>
      <c r="L845" t="inlineStr">
        <is>
          <t>electric installation, 450 kWp photovoltaic plant, at plant</t>
        </is>
      </c>
    </row>
    <row r="846">
      <c r="A846" t="inlineStr">
        <is>
          <t>brass production</t>
        </is>
      </c>
      <c r="B846" t="n">
        <v>1.3643</v>
      </c>
      <c r="C846" t="inlineStr">
        <is>
          <t>CH</t>
        </is>
      </c>
      <c r="D846" t="inlineStr">
        <is>
          <t>kilogram</t>
        </is>
      </c>
      <c r="F846" t="inlineStr">
        <is>
          <t>technosphere</t>
        </is>
      </c>
      <c r="G846" t="n">
        <v>2</v>
      </c>
      <c r="H846" t="n">
        <v>0.3106414765866914</v>
      </c>
      <c r="I846" t="n">
        <v>0.4937658705356993</v>
      </c>
      <c r="J846" t="inlineStr">
        <is>
          <t>(2,1,3,1,1,5); Scaled from smaller plants over cabling length and fuse box weight</t>
        </is>
      </c>
      <c r="L846" t="inlineStr">
        <is>
          <t>brass</t>
        </is>
      </c>
    </row>
    <row r="847">
      <c r="A847" t="inlineStr">
        <is>
          <t>epoxy resin production, liquid</t>
        </is>
      </c>
      <c r="B847" t="n">
        <v>0.13643</v>
      </c>
      <c r="C847" t="inlineStr">
        <is>
          <t>RER</t>
        </is>
      </c>
      <c r="D847" t="inlineStr">
        <is>
          <t>kilogram</t>
        </is>
      </c>
      <c r="F847" t="inlineStr">
        <is>
          <t>technosphere</t>
        </is>
      </c>
      <c r="G847" t="n">
        <v>2</v>
      </c>
      <c r="H847" t="n">
        <v>-1.991943616407354</v>
      </c>
      <c r="I847" t="n">
        <v>0.4937658705356993</v>
      </c>
      <c r="J847" t="inlineStr">
        <is>
          <t>(2,1,3,1,1,5); Scaled from smaller plants over cabling length and fuse box weight</t>
        </is>
      </c>
      <c r="L847" t="inlineStr">
        <is>
          <t>epoxy resin, liquid</t>
        </is>
      </c>
    </row>
    <row r="848">
      <c r="A848" t="inlineStr">
        <is>
          <t>market for copper, cathode</t>
        </is>
      </c>
      <c r="B848" t="n">
        <v>381.11</v>
      </c>
      <c r="C848" t="inlineStr">
        <is>
          <t>GLO</t>
        </is>
      </c>
      <c r="D848" t="inlineStr">
        <is>
          <t>kilogram</t>
        </is>
      </c>
      <c r="F848" t="inlineStr">
        <is>
          <t>technosphere</t>
        </is>
      </c>
      <c r="G848" t="n">
        <v>2</v>
      </c>
      <c r="H848" t="n">
        <v>5.943088047367621</v>
      </c>
      <c r="I848" t="n">
        <v>0.4937658705356993</v>
      </c>
      <c r="J848" t="inlineStr">
        <is>
          <t>(2,1,3,1,1,5); Scaled from smaller plants over cabling length and fuse box weight</t>
        </is>
      </c>
      <c r="L848" t="inlineStr">
        <is>
          <t>copper, cathode</t>
        </is>
      </c>
    </row>
    <row r="849">
      <c r="A849" t="inlineStr">
        <is>
          <t>market for zinc</t>
        </is>
      </c>
      <c r="B849" t="n">
        <v>2.7285</v>
      </c>
      <c r="C849" t="inlineStr">
        <is>
          <t>GLO</t>
        </is>
      </c>
      <c r="D849" t="inlineStr">
        <is>
          <t>kilogram</t>
        </is>
      </c>
      <c r="F849" t="inlineStr">
        <is>
          <t>technosphere</t>
        </is>
      </c>
      <c r="G849" t="n">
        <v>2</v>
      </c>
      <c r="H849" t="n">
        <v>1.00375200764415</v>
      </c>
      <c r="I849" t="n">
        <v>0.4937658705356993</v>
      </c>
      <c r="J849" t="inlineStr">
        <is>
          <t>(2,1,3,1,1,5); Scaled from smaller plants over cabling length and fuse box weight</t>
        </is>
      </c>
      <c r="L849" t="inlineStr">
        <is>
          <t>zinc</t>
        </is>
      </c>
    </row>
    <row r="850">
      <c r="A850" t="inlineStr">
        <is>
          <t>nylon 6 production</t>
        </is>
      </c>
      <c r="B850" t="n">
        <v>15.689</v>
      </c>
      <c r="C850" t="inlineStr">
        <is>
          <t>RER</t>
        </is>
      </c>
      <c r="D850" t="inlineStr">
        <is>
          <t>kilogram</t>
        </is>
      </c>
      <c r="F850" t="inlineStr">
        <is>
          <t>technosphere</t>
        </is>
      </c>
      <c r="G850" t="n">
        <v>2</v>
      </c>
      <c r="H850" t="n">
        <v>2.752959829850818</v>
      </c>
      <c r="I850" t="n">
        <v>0.4937658705356993</v>
      </c>
      <c r="J850" t="inlineStr">
        <is>
          <t>(2,1,3,1,1,5); Scaled from smaller plants over cabling length and fuse box weight</t>
        </is>
      </c>
      <c r="L850" t="inlineStr">
        <is>
          <t>nylon 6</t>
        </is>
      </c>
    </row>
    <row r="851">
      <c r="A851" t="inlineStr">
        <is>
          <t>polycarbonate production</t>
        </is>
      </c>
      <c r="B851" t="n">
        <v>0.13643</v>
      </c>
      <c r="C851" t="inlineStr">
        <is>
          <t>RER</t>
        </is>
      </c>
      <c r="D851" t="inlineStr">
        <is>
          <t>kilogram</t>
        </is>
      </c>
      <c r="F851" t="inlineStr">
        <is>
          <t>technosphere</t>
        </is>
      </c>
      <c r="G851" t="n">
        <v>2</v>
      </c>
      <c r="H851" t="n">
        <v>-1.991943616407354</v>
      </c>
      <c r="I851" t="n">
        <v>0.4937658705356993</v>
      </c>
      <c r="J851" t="inlineStr">
        <is>
          <t>(2,1,3,1,1,5); Scaled from smaller plants over cabling length and fuse box weight</t>
        </is>
      </c>
      <c r="L851" t="inlineStr">
        <is>
          <t>polycarbonate</t>
        </is>
      </c>
    </row>
    <row r="852">
      <c r="A852" t="inlineStr">
        <is>
          <t>polyethylene production, high density, granulate</t>
        </is>
      </c>
      <c r="B852" t="n">
        <v>417.04</v>
      </c>
      <c r="C852" t="inlineStr">
        <is>
          <t>RER</t>
        </is>
      </c>
      <c r="D852" t="inlineStr">
        <is>
          <t>kilogram</t>
        </is>
      </c>
      <c r="F852" t="inlineStr">
        <is>
          <t>technosphere</t>
        </is>
      </c>
      <c r="G852" t="n">
        <v>2</v>
      </c>
      <c r="H852" t="n">
        <v>6.033182140459851</v>
      </c>
      <c r="I852" t="n">
        <v>0.4937658705356993</v>
      </c>
      <c r="J852" t="inlineStr">
        <is>
          <t>(2,1,3,1,1,5); Scaled from smaller plants over cabling length and fuse box weight</t>
        </is>
      </c>
      <c r="L852" t="inlineStr">
        <is>
          <t>polyethylene, high density, granulate</t>
        </is>
      </c>
    </row>
    <row r="853">
      <c r="A853" t="inlineStr">
        <is>
          <t>polyvinylchloride production, bulk polymerisation</t>
        </is>
      </c>
      <c r="B853" t="n">
        <v>43.469</v>
      </c>
      <c r="C853" t="inlineStr">
        <is>
          <t>RER</t>
        </is>
      </c>
      <c r="D853" t="inlineStr">
        <is>
          <t>kilogram</t>
        </is>
      </c>
      <c r="F853" t="inlineStr">
        <is>
          <t>technosphere</t>
        </is>
      </c>
      <c r="G853" t="n">
        <v>2</v>
      </c>
      <c r="H853" t="n">
        <v>3.772048040365266</v>
      </c>
      <c r="I853" t="n">
        <v>0.4937658705356993</v>
      </c>
      <c r="J853" t="inlineStr">
        <is>
          <t>(2,1,3,1,1,5); Scaled from smaller plants over cabling length and fuse box weight</t>
        </is>
      </c>
      <c r="L853" t="inlineStr">
        <is>
          <t>polyvinylchloride, bulk polymerised</t>
        </is>
      </c>
    </row>
    <row r="854">
      <c r="A854" t="inlineStr">
        <is>
          <t>steel production, low-alloyed, hot rolled</t>
        </is>
      </c>
      <c r="B854" t="n">
        <v>52.884</v>
      </c>
      <c r="C854" t="inlineStr">
        <is>
          <t>RER</t>
        </is>
      </c>
      <c r="D854" t="inlineStr">
        <is>
          <t>kilogram</t>
        </is>
      </c>
      <c r="F854" t="inlineStr">
        <is>
          <t>technosphere</t>
        </is>
      </c>
      <c r="G854" t="n">
        <v>2</v>
      </c>
      <c r="H854" t="n">
        <v>3.96810083564785</v>
      </c>
      <c r="I854" t="n">
        <v>0.4937658705356993</v>
      </c>
      <c r="J854" t="inlineStr">
        <is>
          <t>(2,1,3,1,1,5); Scaled from smaller plants over cabling length and fuse box weight</t>
        </is>
      </c>
      <c r="L854" t="inlineStr">
        <is>
          <t>steel, low-alloyed, hot rolled</t>
        </is>
      </c>
    </row>
    <row r="855">
      <c r="A855" t="inlineStr">
        <is>
          <t>transport, freight train, diesel</t>
        </is>
      </c>
      <c r="B855" t="n">
        <v>202.57</v>
      </c>
      <c r="C855" t="inlineStr">
        <is>
          <t>Europe without Switzerland</t>
        </is>
      </c>
      <c r="D855" t="inlineStr">
        <is>
          <t>ton kilometer</t>
        </is>
      </c>
      <c r="F855" t="inlineStr">
        <is>
          <t>technosphere</t>
        </is>
      </c>
      <c r="G855" t="n">
        <v>2</v>
      </c>
      <c r="H855" t="n">
        <v>5.311085505825715</v>
      </c>
      <c r="I855" t="n">
        <v>0.5398336467501688</v>
      </c>
      <c r="J855" t="inlineStr">
        <is>
          <t>(4,5,na,na,na,na); Standard distances 200km (metals 600km)</t>
        </is>
      </c>
      <c r="L855" t="inlineStr">
        <is>
          <t>transport, freight train</t>
        </is>
      </c>
    </row>
    <row r="856">
      <c r="A856" t="inlineStr">
        <is>
          <t>transport, freight, lorry 7.5-16 metric ton, EURO4</t>
        </is>
      </c>
      <c r="B856" t="n">
        <v>54.874</v>
      </c>
      <c r="C856" t="inlineStr">
        <is>
          <t>RER</t>
        </is>
      </c>
      <c r="D856" t="inlineStr">
        <is>
          <t>ton kilometer</t>
        </is>
      </c>
      <c r="F856" t="inlineStr">
        <is>
          <t>technosphere</t>
        </is>
      </c>
      <c r="G856" t="n">
        <v>2</v>
      </c>
      <c r="H856" t="n">
        <v>4.005039647994666</v>
      </c>
      <c r="I856" t="n">
        <v>0.5398336467501688</v>
      </c>
      <c r="J856" t="inlineStr">
        <is>
          <t>(4,5,na,na,na,na); Standard distance 60km incl. disposal</t>
        </is>
      </c>
      <c r="L856" t="inlineStr">
        <is>
          <t>transport, freight, lorry 7.5-16 metric ton, EURO4</t>
        </is>
      </c>
    </row>
    <row r="857">
      <c r="A857" t="inlineStr">
        <is>
          <t>treatment of waste electric wiring, collection for final disposal</t>
        </is>
      </c>
      <c r="B857" t="n">
        <v>-4.0928</v>
      </c>
      <c r="C857" t="inlineStr">
        <is>
          <t>CH</t>
        </is>
      </c>
      <c r="D857" t="inlineStr">
        <is>
          <t>kilogram</t>
        </is>
      </c>
      <c r="F857" t="inlineStr">
        <is>
          <t>technosphere</t>
        </is>
      </c>
      <c r="G857" t="n">
        <v>2</v>
      </c>
      <c r="H857" t="n">
        <v>1.409229332402387</v>
      </c>
      <c r="I857" t="n">
        <v>0.4931508757694829</v>
      </c>
      <c r="J857" t="inlineStr">
        <is>
          <t>(2,1,3,1,1,5); Estimation</t>
        </is>
      </c>
      <c r="K857" t="b">
        <v>1</v>
      </c>
      <c r="L857" t="inlineStr">
        <is>
          <t>waste electric wiring</t>
        </is>
      </c>
    </row>
    <row r="858">
      <c r="A858" t="inlineStr">
        <is>
          <t>treatment of waste plastic, industrial electronics, municipal incineration</t>
        </is>
      </c>
      <c r="B858" t="n">
        <v>-476.47</v>
      </c>
      <c r="C858" t="inlineStr">
        <is>
          <t>CH</t>
        </is>
      </c>
      <c r="D858" t="inlineStr">
        <is>
          <t>kilogram</t>
        </is>
      </c>
      <c r="F858" t="inlineStr">
        <is>
          <t>technosphere</t>
        </is>
      </c>
      <c r="G858" t="n">
        <v>2</v>
      </c>
      <c r="H858" t="n">
        <v>6.166404762035651</v>
      </c>
      <c r="I858" t="n">
        <v>0.4931508757694829</v>
      </c>
      <c r="J858" t="inlineStr">
        <is>
          <t>(2,1,3,1,1,5); Estimation</t>
        </is>
      </c>
      <c r="K858" t="b">
        <v>1</v>
      </c>
      <c r="L858" t="inlineStr">
        <is>
          <t>waste plastic, industrial electronics</t>
        </is>
      </c>
    </row>
    <row r="859">
      <c r="A859" t="inlineStr">
        <is>
          <t>wire drawing, copper</t>
        </is>
      </c>
      <c r="B859" t="n">
        <v>381.11</v>
      </c>
      <c r="C859" t="inlineStr">
        <is>
          <t>RER</t>
        </is>
      </c>
      <c r="D859" t="inlineStr">
        <is>
          <t>kilogram</t>
        </is>
      </c>
      <c r="F859" t="inlineStr">
        <is>
          <t>technosphere</t>
        </is>
      </c>
      <c r="G859" t="n">
        <v>2</v>
      </c>
      <c r="H859" t="n">
        <v>5.943088047367621</v>
      </c>
      <c r="I859" t="n">
        <v>0.4937658705356993</v>
      </c>
      <c r="J859" t="inlineStr">
        <is>
          <t>(2,1,3,1,1,5); Scaled from smaller plants over cabling length and fuse box weight</t>
        </is>
      </c>
      <c r="L859" t="inlineStr">
        <is>
          <t>wire drawing, copper</t>
        </is>
      </c>
    </row>
    <row r="860"/>
    <row r="861" ht="16" customHeight="1" s="29">
      <c r="A861" s="1" t="inlineStr">
        <is>
          <t>Activity</t>
        </is>
      </c>
      <c r="B861" s="1" t="inlineStr">
        <is>
          <t>electric installation, 560 kWp photovoltaic plant, at plant</t>
        </is>
      </c>
    </row>
    <row r="862">
      <c r="A862" t="inlineStr">
        <is>
          <t>comment</t>
        </is>
      </c>
      <c r="B862" t="inlineStr">
        <is>
          <t>Production of different components of the electric installation for a 560 MWp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863">
      <c r="A863" t="inlineStr">
        <is>
          <t>location</t>
        </is>
      </c>
      <c r="B863" t="inlineStr">
        <is>
          <t>CH</t>
        </is>
      </c>
    </row>
    <row r="864">
      <c r="A864" t="inlineStr">
        <is>
          <t>production amount</t>
        </is>
      </c>
      <c r="B864" t="n">
        <v>1</v>
      </c>
    </row>
    <row r="865">
      <c r="A865" t="inlineStr">
        <is>
          <t>reference product</t>
        </is>
      </c>
      <c r="B865" t="inlineStr">
        <is>
          <t>electric installation, 560 kWp photovoltaic plant, at plant</t>
        </is>
      </c>
    </row>
    <row r="866">
      <c r="A866" t="inlineStr">
        <is>
          <t>source</t>
        </is>
      </c>
      <c r="B8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7">
      <c r="A867" t="inlineStr">
        <is>
          <t>type</t>
        </is>
      </c>
      <c r="B867" t="inlineStr">
        <is>
          <t>process</t>
        </is>
      </c>
    </row>
    <row r="868">
      <c r="A868" t="inlineStr">
        <is>
          <t>unit</t>
        </is>
      </c>
      <c r="B868" t="inlineStr">
        <is>
          <t>unit</t>
        </is>
      </c>
    </row>
    <row r="869" ht="16" customHeight="1" s="29">
      <c r="A869" s="1" t="inlineStr">
        <is>
          <t>Exchanges</t>
        </is>
      </c>
    </row>
    <row r="870">
      <c r="A870" s="28" t="inlineStr">
        <is>
          <t>name</t>
        </is>
      </c>
      <c r="B870" s="28" t="inlineStr">
        <is>
          <t>amount</t>
        </is>
      </c>
      <c r="C870" s="28" t="inlineStr">
        <is>
          <t>location</t>
        </is>
      </c>
      <c r="D870" s="28" t="inlineStr">
        <is>
          <t>unit</t>
        </is>
      </c>
      <c r="E870" s="28" t="inlineStr">
        <is>
          <t>categories</t>
        </is>
      </c>
      <c r="F870" s="28" t="inlineStr">
        <is>
          <t>type</t>
        </is>
      </c>
      <c r="G870" s="28" t="inlineStr">
        <is>
          <t>uncertainty type</t>
        </is>
      </c>
      <c r="H870" s="28" t="inlineStr">
        <is>
          <t>loc</t>
        </is>
      </c>
      <c r="I870" s="28" t="inlineStr">
        <is>
          <t>scale</t>
        </is>
      </c>
      <c r="J870" s="28" t="inlineStr">
        <is>
          <t>comment</t>
        </is>
      </c>
      <c r="K870" s="28" t="inlineStr">
        <is>
          <t>negative</t>
        </is>
      </c>
      <c r="L870" s="28" t="inlineStr">
        <is>
          <t>reference product</t>
        </is>
      </c>
      <c r="M870" s="28" t="n"/>
    </row>
    <row r="871">
      <c r="A871" t="inlineStr">
        <is>
          <t>electric installation, 560 kWp photovoltaic plant, at plant</t>
        </is>
      </c>
      <c r="B871" t="n">
        <v>1</v>
      </c>
      <c r="C871" t="inlineStr">
        <is>
          <t>CH</t>
        </is>
      </c>
      <c r="D871" t="inlineStr">
        <is>
          <t>unit</t>
        </is>
      </c>
      <c r="E871" t="inlineStr">
        <is>
          <t>Electricity by fuel::Photovoltaic\Infrastructure</t>
        </is>
      </c>
      <c r="F871" t="inlineStr">
        <is>
          <t>production</t>
        </is>
      </c>
      <c r="G871" t="n">
        <v>0</v>
      </c>
      <c r="H871" t="n">
        <v>1</v>
      </c>
      <c r="L871" t="inlineStr">
        <is>
          <t>electric installation, 560 kWp photovoltaic plant, at plant</t>
        </is>
      </c>
    </row>
    <row r="872">
      <c r="A872" t="inlineStr">
        <is>
          <t>diode production, glass-, for through-hole mounting</t>
        </is>
      </c>
      <c r="B872" t="n">
        <v>19.3</v>
      </c>
      <c r="C872" t="inlineStr">
        <is>
          <t>GLO</t>
        </is>
      </c>
      <c r="D872" t="inlineStr">
        <is>
          <t>kilogram</t>
        </is>
      </c>
      <c r="F872" t="inlineStr">
        <is>
          <t>technosphere</t>
        </is>
      </c>
      <c r="G872" t="n">
        <v>2</v>
      </c>
      <c r="H872" t="n">
        <v>2.96010509591084</v>
      </c>
      <c r="I872" t="n">
        <v>0.4937658705356993</v>
      </c>
      <c r="J872" t="inlineStr">
        <is>
          <t>(2,1,3,1,1,5); diode and glass epoxy share for cotrol electronics</t>
        </is>
      </c>
      <c r="L872" t="inlineStr">
        <is>
          <t>diode, glass-, for through-hole mounting</t>
        </is>
      </c>
    </row>
    <row r="873">
      <c r="A873" t="inlineStr">
        <is>
          <t>market for aluminium, wrought alloy</t>
        </is>
      </c>
      <c r="B873" t="n">
        <v>167.34</v>
      </c>
      <c r="C873" t="inlineStr">
        <is>
          <t>GLO</t>
        </is>
      </c>
      <c r="D873" t="inlineStr">
        <is>
          <t>kilogram</t>
        </is>
      </c>
      <c r="F873" t="inlineStr">
        <is>
          <t>technosphere</t>
        </is>
      </c>
      <c r="G873" t="n">
        <v>2</v>
      </c>
      <c r="H873" t="n">
        <v>5.120027670867453</v>
      </c>
      <c r="I873" t="n">
        <v>0.4937658705356993</v>
      </c>
      <c r="J873" t="inlineStr">
        <is>
          <t>(2,1,3,1,1,5); distributor box and control electronics</t>
        </is>
      </c>
      <c r="L873" t="inlineStr">
        <is>
          <t>aluminium, wrought alloy</t>
        </is>
      </c>
    </row>
    <row r="874">
      <c r="A874" t="inlineStr">
        <is>
          <t>market for concrete, normal</t>
        </is>
      </c>
      <c r="B874" t="n">
        <v>28.008</v>
      </c>
      <c r="C874" t="inlineStr">
        <is>
          <t>CH</t>
        </is>
      </c>
      <c r="D874" t="inlineStr">
        <is>
          <t>cubic meter</t>
        </is>
      </c>
      <c r="F874" t="inlineStr">
        <is>
          <t>technosphere</t>
        </is>
      </c>
      <c r="G874" t="n">
        <v>2</v>
      </c>
      <c r="H874" t="n">
        <v>3.332490183652364</v>
      </c>
      <c r="I874" t="n">
        <v>0.4937658705356993</v>
      </c>
      <c r="J874" t="inlineStr">
        <is>
          <t>(2,1,3,1,1,5); Scaled from smaller plants over cabling length and fuse box weight</t>
        </is>
      </c>
      <c r="L874" t="inlineStr">
        <is>
          <t>concrete, normal</t>
        </is>
      </c>
    </row>
    <row r="875">
      <c r="A875" t="inlineStr">
        <is>
          <t>market for copper, cathode</t>
        </is>
      </c>
      <c r="B875" t="n">
        <v>2707.1</v>
      </c>
      <c r="C875" t="inlineStr">
        <is>
          <t>GLO</t>
        </is>
      </c>
      <c r="D875" t="inlineStr">
        <is>
          <t>kilogram</t>
        </is>
      </c>
      <c r="F875" t="inlineStr">
        <is>
          <t>technosphere</t>
        </is>
      </c>
      <c r="G875" t="n">
        <v>2</v>
      </c>
      <c r="H875" t="n">
        <v>7.903633230195381</v>
      </c>
      <c r="I875" t="n">
        <v>0.4937658705356993</v>
      </c>
      <c r="J875" t="inlineStr">
        <is>
          <t>(2,1,3,1,1,5); Scaled from smaller plants over cabling length and fuse box weight</t>
        </is>
      </c>
      <c r="L875" t="inlineStr">
        <is>
          <t>copper, cathode</t>
        </is>
      </c>
    </row>
    <row r="876">
      <c r="A876" t="inlineStr">
        <is>
          <t>market for lead</t>
        </is>
      </c>
      <c r="B876" t="n">
        <v>60</v>
      </c>
      <c r="C876" t="inlineStr">
        <is>
          <t>GLO</t>
        </is>
      </c>
      <c r="D876" t="inlineStr">
        <is>
          <t>kilogram</t>
        </is>
      </c>
      <c r="F876" t="inlineStr">
        <is>
          <t>technosphere</t>
        </is>
      </c>
      <c r="G876" t="n">
        <v>2</v>
      </c>
      <c r="H876" t="n">
        <v>4.0943445622221</v>
      </c>
      <c r="I876" t="n">
        <v>0.4937658705356993</v>
      </c>
      <c r="J876" t="inlineStr">
        <is>
          <t>(2,1,3,1,1,5); for control electronics</t>
        </is>
      </c>
      <c r="L876" t="inlineStr">
        <is>
          <t>lead</t>
        </is>
      </c>
    </row>
    <row r="877">
      <c r="A877" t="inlineStr">
        <is>
          <t>market for transport, freight train</t>
        </is>
      </c>
      <c r="B877" t="n">
        <v>16005</v>
      </c>
      <c r="C877" t="inlineStr">
        <is>
          <t>CH</t>
        </is>
      </c>
      <c r="D877" t="inlineStr">
        <is>
          <t>ton kilometer</t>
        </is>
      </c>
      <c r="F877" t="inlineStr">
        <is>
          <t>technosphere</t>
        </is>
      </c>
      <c r="G877" t="n">
        <v>2</v>
      </c>
      <c r="H877" t="n">
        <v>9.680656452403964</v>
      </c>
      <c r="I877" t="n">
        <v>0.5398336467501688</v>
      </c>
      <c r="J877" t="inlineStr">
        <is>
          <t>(4,5,na,na,na,na); Standard distances 200km (metals 600km)</t>
        </is>
      </c>
      <c r="L877" t="inlineStr">
        <is>
          <t>transport, freight train</t>
        </is>
      </c>
    </row>
    <row r="878">
      <c r="A878" t="inlineStr">
        <is>
          <t>market for transport, freight, lorry 16-32 metric ton, EURO4</t>
        </is>
      </c>
      <c r="B878" t="n">
        <v>4328.6</v>
      </c>
      <c r="C878" t="inlineStr">
        <is>
          <t>RER</t>
        </is>
      </c>
      <c r="D878" t="inlineStr">
        <is>
          <t>ton kilometer</t>
        </is>
      </c>
      <c r="F878" t="inlineStr">
        <is>
          <t>technosphere</t>
        </is>
      </c>
      <c r="G878" t="n">
        <v>2</v>
      </c>
      <c r="H878" t="n">
        <v>8.372999443080429</v>
      </c>
      <c r="I878" t="n">
        <v>0.5398336467501688</v>
      </c>
      <c r="J878" t="inlineStr">
        <is>
          <t>(4,5,na,na,na,na); Standard distance 60km incl. disposal</t>
        </is>
      </c>
      <c r="L878" t="inlineStr">
        <is>
          <t>transport, freight, lorry 16-32 metric ton, EURO4</t>
        </is>
      </c>
    </row>
    <row r="879">
      <c r="A879" t="inlineStr">
        <is>
          <t>polyethylene production, low density, granulate</t>
        </is>
      </c>
      <c r="B879" t="n">
        <v>1286</v>
      </c>
      <c r="C879" t="inlineStr">
        <is>
          <t>RER</t>
        </is>
      </c>
      <c r="D879" t="inlineStr">
        <is>
          <t>kilogram</t>
        </is>
      </c>
      <c r="F879" t="inlineStr">
        <is>
          <t>technosphere</t>
        </is>
      </c>
      <c r="G879" t="n">
        <v>2</v>
      </c>
      <c r="H879" t="n">
        <v>7.159291904797564</v>
      </c>
      <c r="I879" t="n">
        <v>0.4937658705356993</v>
      </c>
      <c r="J879" t="inlineStr">
        <is>
          <t>(2,1,3,1,1,5); halogen free polyolefin cable insulation</t>
        </is>
      </c>
      <c r="L879" t="inlineStr">
        <is>
          <t>polyethylene, low density, granulate</t>
        </is>
      </c>
    </row>
    <row r="880">
      <c r="A880" t="inlineStr">
        <is>
          <t>steel production, low-alloyed, hot rolled</t>
        </is>
      </c>
      <c r="B880" t="n">
        <v>1233.1</v>
      </c>
      <c r="C880" t="inlineStr">
        <is>
          <t>RER</t>
        </is>
      </c>
      <c r="D880" t="inlineStr">
        <is>
          <t>kilogram</t>
        </is>
      </c>
      <c r="F880" t="inlineStr">
        <is>
          <t>technosphere</t>
        </is>
      </c>
      <c r="G880" t="n">
        <v>2</v>
      </c>
      <c r="H880" t="n">
        <v>7.117286602876485</v>
      </c>
      <c r="I880" t="n">
        <v>0.4937658705356993</v>
      </c>
      <c r="J880" t="inlineStr">
        <is>
          <t>(2,1,3,1,1,5); Scaled from smaller plants over cabling length and fuse box weight</t>
        </is>
      </c>
      <c r="L880" t="inlineStr">
        <is>
          <t>steel, low-alloyed, hot rolled</t>
        </is>
      </c>
    </row>
    <row r="881">
      <c r="A881" t="inlineStr">
        <is>
          <t>sulfuric acid production</t>
        </is>
      </c>
      <c r="B881" t="n">
        <v>10</v>
      </c>
      <c r="C881" t="inlineStr">
        <is>
          <t>RER</t>
        </is>
      </c>
      <c r="D881" t="inlineStr">
        <is>
          <t>kilogram</t>
        </is>
      </c>
      <c r="F881" t="inlineStr">
        <is>
          <t>technosphere</t>
        </is>
      </c>
      <c r="G881" t="n">
        <v>2</v>
      </c>
      <c r="H881" t="n">
        <v>2.302585092994046</v>
      </c>
      <c r="I881" t="n">
        <v>0.4937658705356993</v>
      </c>
      <c r="J881" t="inlineStr">
        <is>
          <t>(2,1,3,1,1,5); Scaled from smaller plants over cabling length and fuse box weight</t>
        </is>
      </c>
      <c r="L881" t="inlineStr">
        <is>
          <t>sulfuric acid</t>
        </is>
      </c>
    </row>
    <row r="882">
      <c r="A882" t="inlineStr">
        <is>
          <t>treatment of waste plastic, industrial electronics, municipal incineration</t>
        </is>
      </c>
      <c r="B882" t="n">
        <v>-1356</v>
      </c>
      <c r="C882" t="inlineStr">
        <is>
          <t>CH</t>
        </is>
      </c>
      <c r="D882" t="inlineStr">
        <is>
          <t>kilogram</t>
        </is>
      </c>
      <c r="F882" t="inlineStr">
        <is>
          <t>technosphere</t>
        </is>
      </c>
      <c r="G882" t="n">
        <v>2</v>
      </c>
      <c r="H882" t="n">
        <v>7.212294468500341</v>
      </c>
      <c r="I882" t="n">
        <v>0.4931508757694829</v>
      </c>
      <c r="J882" t="inlineStr">
        <is>
          <t>(2,1,3,1,1,5); Estimation</t>
        </is>
      </c>
      <c r="K882" t="b">
        <v>1</v>
      </c>
      <c r="L882" t="inlineStr">
        <is>
          <t>waste plastic, industrial electronics</t>
        </is>
      </c>
    </row>
    <row r="883">
      <c r="A883" t="inlineStr">
        <is>
          <t>wire drawing, copper</t>
        </is>
      </c>
      <c r="B883" t="n">
        <v>2707.1</v>
      </c>
      <c r="C883" t="inlineStr">
        <is>
          <t>RER</t>
        </is>
      </c>
      <c r="D883" t="inlineStr">
        <is>
          <t>kilogram</t>
        </is>
      </c>
      <c r="F883" t="inlineStr">
        <is>
          <t>technosphere</t>
        </is>
      </c>
      <c r="G883" t="n">
        <v>2</v>
      </c>
      <c r="H883" t="n">
        <v>7.903633230195381</v>
      </c>
      <c r="I883" t="n">
        <v>0.4937658705356993</v>
      </c>
      <c r="J883" t="inlineStr">
        <is>
          <t>(2,1,3,1,1,5); Scaled from smaller plants over cabling length and fuse box weight</t>
        </is>
      </c>
      <c r="L883" t="inlineStr">
        <is>
          <t>wire drawing, copper</t>
        </is>
      </c>
    </row>
    <row r="884"/>
    <row r="885" ht="16" customHeight="1" s="29">
      <c r="A885" s="1" t="inlineStr">
        <is>
          <t>Activity</t>
        </is>
      </c>
      <c r="B885" s="1" t="inlineStr">
        <is>
          <t>electric installation, 570 kWp photovoltaic plant, at plant</t>
        </is>
      </c>
    </row>
    <row r="886">
      <c r="A886" t="inlineStr">
        <is>
          <t>comment</t>
        </is>
      </c>
      <c r="B886" t="inlineStr">
        <is>
          <t>Production of different components of the electric installation for a 570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887">
      <c r="A887" t="inlineStr">
        <is>
          <t>location</t>
        </is>
      </c>
      <c r="B887" t="inlineStr">
        <is>
          <t>ES</t>
        </is>
      </c>
    </row>
    <row r="888">
      <c r="A888" t="inlineStr">
        <is>
          <t>production amount</t>
        </is>
      </c>
      <c r="B888" t="n">
        <v>1</v>
      </c>
    </row>
    <row r="889">
      <c r="A889" t="inlineStr">
        <is>
          <t>reference product</t>
        </is>
      </c>
      <c r="B889" t="inlineStr">
        <is>
          <t>electric installation, 570 kWp photovoltaic plant, at plant</t>
        </is>
      </c>
    </row>
    <row r="890">
      <c r="A890" t="inlineStr">
        <is>
          <t>source</t>
        </is>
      </c>
      <c r="B8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1">
      <c r="A891" t="inlineStr">
        <is>
          <t>type</t>
        </is>
      </c>
      <c r="B891" t="inlineStr">
        <is>
          <t>process</t>
        </is>
      </c>
    </row>
    <row r="892">
      <c r="A892" t="inlineStr">
        <is>
          <t>unit</t>
        </is>
      </c>
      <c r="B892" t="inlineStr">
        <is>
          <t>unit</t>
        </is>
      </c>
    </row>
    <row r="893" ht="16" customHeight="1" s="29">
      <c r="A893" s="1" t="inlineStr">
        <is>
          <t>Exchanges</t>
        </is>
      </c>
    </row>
    <row r="894">
      <c r="A894" s="28" t="inlineStr">
        <is>
          <t>name</t>
        </is>
      </c>
      <c r="B894" s="28" t="inlineStr">
        <is>
          <t>amount</t>
        </is>
      </c>
      <c r="C894" s="28" t="inlineStr">
        <is>
          <t>location</t>
        </is>
      </c>
      <c r="D894" s="28" t="inlineStr">
        <is>
          <t>unit</t>
        </is>
      </c>
      <c r="E894" s="28" t="inlineStr">
        <is>
          <t>categories</t>
        </is>
      </c>
      <c r="F894" s="28" t="inlineStr">
        <is>
          <t>type</t>
        </is>
      </c>
      <c r="G894" s="28" t="inlineStr">
        <is>
          <t>uncertainty type</t>
        </is>
      </c>
      <c r="H894" s="28" t="inlineStr">
        <is>
          <t>loc</t>
        </is>
      </c>
      <c r="I894" s="28" t="inlineStr">
        <is>
          <t>scale</t>
        </is>
      </c>
      <c r="J894" s="28" t="inlineStr">
        <is>
          <t>comment</t>
        </is>
      </c>
      <c r="K894" s="28" t="inlineStr">
        <is>
          <t>negative</t>
        </is>
      </c>
      <c r="L894" s="28" t="inlineStr">
        <is>
          <t>reference product</t>
        </is>
      </c>
      <c r="M894" s="28" t="n"/>
    </row>
    <row r="895">
      <c r="A895" t="inlineStr">
        <is>
          <t>electric installation, 570 kWp photovoltaic plant, at plant</t>
        </is>
      </c>
      <c r="B895" t="n">
        <v>1</v>
      </c>
      <c r="C895" t="inlineStr">
        <is>
          <t>ES</t>
        </is>
      </c>
      <c r="D895" t="inlineStr">
        <is>
          <t>unit</t>
        </is>
      </c>
      <c r="E895" t="inlineStr">
        <is>
          <t>Electricity by fuel::Photovoltaic\Infrastructure</t>
        </is>
      </c>
      <c r="F895" t="inlineStr">
        <is>
          <t>production</t>
        </is>
      </c>
      <c r="G895" t="n">
        <v>0</v>
      </c>
      <c r="H895" t="n">
        <v>1</v>
      </c>
      <c r="L895" t="inlineStr">
        <is>
          <t>electric installation, 570 kWp photovoltaic plant, at plant</t>
        </is>
      </c>
    </row>
    <row r="896">
      <c r="A896" t="inlineStr">
        <is>
          <t>brass production</t>
        </is>
      </c>
      <c r="B896" t="n">
        <v>1.3643</v>
      </c>
      <c r="C896" t="inlineStr">
        <is>
          <t>CH</t>
        </is>
      </c>
      <c r="D896" t="inlineStr">
        <is>
          <t>kilogram</t>
        </is>
      </c>
      <c r="F896" t="inlineStr">
        <is>
          <t>technosphere</t>
        </is>
      </c>
      <c r="G896" t="n">
        <v>2</v>
      </c>
      <c r="H896" t="n">
        <v>0.3106414765866914</v>
      </c>
      <c r="I896" t="n">
        <v>0.4937658705356993</v>
      </c>
      <c r="J896" t="inlineStr">
        <is>
          <t>(2,1,3,1,1,5); Scaled from smaller plants over cabling length and fuse box weight</t>
        </is>
      </c>
      <c r="L896" t="inlineStr">
        <is>
          <t>brass</t>
        </is>
      </c>
    </row>
    <row r="897">
      <c r="A897" t="inlineStr">
        <is>
          <t>epoxy resin production, liquid</t>
        </is>
      </c>
      <c r="B897" t="n">
        <v>0.13643</v>
      </c>
      <c r="C897" t="inlineStr">
        <is>
          <t>RER</t>
        </is>
      </c>
      <c r="D897" t="inlineStr">
        <is>
          <t>kilogram</t>
        </is>
      </c>
      <c r="F897" t="inlineStr">
        <is>
          <t>technosphere</t>
        </is>
      </c>
      <c r="G897" t="n">
        <v>2</v>
      </c>
      <c r="H897" t="n">
        <v>-1.991943616407354</v>
      </c>
      <c r="I897" t="n">
        <v>0.4937658705356993</v>
      </c>
      <c r="J897" t="inlineStr">
        <is>
          <t>(2,1,3,1,1,5); Scaled from smaller plants over cabling length and fuse box weight</t>
        </is>
      </c>
      <c r="L897" t="inlineStr">
        <is>
          <t>epoxy resin, liquid</t>
        </is>
      </c>
    </row>
    <row r="898">
      <c r="A898" t="inlineStr">
        <is>
          <t>market for copper, cathode</t>
        </is>
      </c>
      <c r="B898" t="n">
        <v>740.72</v>
      </c>
      <c r="C898" t="inlineStr">
        <is>
          <t>GLO</t>
        </is>
      </c>
      <c r="D898" t="inlineStr">
        <is>
          <t>kilogram</t>
        </is>
      </c>
      <c r="F898" t="inlineStr">
        <is>
          <t>technosphere</t>
        </is>
      </c>
      <c r="G898" t="n">
        <v>2</v>
      </c>
      <c r="H898" t="n">
        <v>6.607622686139791</v>
      </c>
      <c r="I898" t="n">
        <v>0.4937658705356993</v>
      </c>
      <c r="J898" t="inlineStr">
        <is>
          <t>(2,1,3,1,1,5); Scaled from smaller plants over cabling length and fuse box weight</t>
        </is>
      </c>
      <c r="L898" t="inlineStr">
        <is>
          <t>copper, cathode</t>
        </is>
      </c>
    </row>
    <row r="899">
      <c r="A899" t="inlineStr">
        <is>
          <t>market for zinc</t>
        </is>
      </c>
      <c r="B899" t="n">
        <v>2.7285</v>
      </c>
      <c r="C899" t="inlineStr">
        <is>
          <t>GLO</t>
        </is>
      </c>
      <c r="D899" t="inlineStr">
        <is>
          <t>kilogram</t>
        </is>
      </c>
      <c r="F899" t="inlineStr">
        <is>
          <t>technosphere</t>
        </is>
      </c>
      <c r="G899" t="n">
        <v>2</v>
      </c>
      <c r="H899" t="n">
        <v>1.00375200764415</v>
      </c>
      <c r="I899" t="n">
        <v>0.4937658705356993</v>
      </c>
      <c r="J899" t="inlineStr">
        <is>
          <t>(2,1,3,1,1,5); Scaled from smaller plants over cabling length and fuse box weight</t>
        </is>
      </c>
      <c r="L899" t="inlineStr">
        <is>
          <t>zinc</t>
        </is>
      </c>
    </row>
    <row r="900">
      <c r="A900" t="inlineStr">
        <is>
          <t>nylon 6 production</t>
        </is>
      </c>
      <c r="B900" t="n">
        <v>15.689</v>
      </c>
      <c r="C900" t="inlineStr">
        <is>
          <t>RER</t>
        </is>
      </c>
      <c r="D900" t="inlineStr">
        <is>
          <t>kilogram</t>
        </is>
      </c>
      <c r="F900" t="inlineStr">
        <is>
          <t>technosphere</t>
        </is>
      </c>
      <c r="G900" t="n">
        <v>2</v>
      </c>
      <c r="H900" t="n">
        <v>2.752959829850818</v>
      </c>
      <c r="I900" t="n">
        <v>0.4937658705356993</v>
      </c>
      <c r="J900" t="inlineStr">
        <is>
          <t>(2,1,3,1,1,5); Scaled from smaller plants over cabling length and fuse box weight</t>
        </is>
      </c>
      <c r="L900" t="inlineStr">
        <is>
          <t>nylon 6</t>
        </is>
      </c>
    </row>
    <row r="901">
      <c r="A901" t="inlineStr">
        <is>
          <t>polycarbonate production</t>
        </is>
      </c>
      <c r="B901" t="n">
        <v>0.13643</v>
      </c>
      <c r="C901" t="inlineStr">
        <is>
          <t>RER</t>
        </is>
      </c>
      <c r="D901" t="inlineStr">
        <is>
          <t>kilogram</t>
        </is>
      </c>
      <c r="F901" t="inlineStr">
        <is>
          <t>technosphere</t>
        </is>
      </c>
      <c r="G901" t="n">
        <v>2</v>
      </c>
      <c r="H901" t="n">
        <v>-1.991943616407354</v>
      </c>
      <c r="I901" t="n">
        <v>0.4937658705356993</v>
      </c>
      <c r="J901" t="inlineStr">
        <is>
          <t>(2,1,3,1,1,5); Scaled from smaller plants over cabling length and fuse box weight</t>
        </is>
      </c>
      <c r="L901" t="inlineStr">
        <is>
          <t>polycarbonate</t>
        </is>
      </c>
    </row>
    <row r="902">
      <c r="A902" t="inlineStr">
        <is>
          <t>polyethylene production, high density, granulate</t>
        </is>
      </c>
      <c r="B902" t="n">
        <v>708.7</v>
      </c>
      <c r="C902" t="inlineStr">
        <is>
          <t>RER</t>
        </is>
      </c>
      <c r="D902" t="inlineStr">
        <is>
          <t>kilogram</t>
        </is>
      </c>
      <c r="F902" t="inlineStr">
        <is>
          <t>technosphere</t>
        </is>
      </c>
      <c r="G902" t="n">
        <v>2</v>
      </c>
      <c r="H902" t="n">
        <v>6.56343230581621</v>
      </c>
      <c r="I902" t="n">
        <v>0.4937658705356993</v>
      </c>
      <c r="J902" t="inlineStr">
        <is>
          <t>(2,1,3,1,1,5); Scaled from smaller plants over cabling length and fuse box weight</t>
        </is>
      </c>
      <c r="L902" t="inlineStr">
        <is>
          <t>polyethylene, high density, granulate</t>
        </is>
      </c>
    </row>
    <row r="903">
      <c r="A903" t="inlineStr">
        <is>
          <t>polyvinylchloride production, bulk polymerisation</t>
        </is>
      </c>
      <c r="B903" t="n">
        <v>44.947</v>
      </c>
      <c r="C903" t="inlineStr">
        <is>
          <t>RER</t>
        </is>
      </c>
      <c r="D903" t="inlineStr">
        <is>
          <t>kilogram</t>
        </is>
      </c>
      <c r="F903" t="inlineStr">
        <is>
          <t>technosphere</t>
        </is>
      </c>
      <c r="G903" t="n">
        <v>2</v>
      </c>
      <c r="H903" t="n">
        <v>3.805484017867225</v>
      </c>
      <c r="I903" t="n">
        <v>0.4937658705356993</v>
      </c>
      <c r="J903" t="inlineStr">
        <is>
          <t>(2,1,3,1,1,5); Scaled from smaller plants over cabling length and fuse box weight</t>
        </is>
      </c>
      <c r="L903" t="inlineStr">
        <is>
          <t>polyvinylchloride, bulk polymerised</t>
        </is>
      </c>
    </row>
    <row r="904">
      <c r="A904" t="inlineStr">
        <is>
          <t>steel production, low-alloyed, hot rolled</t>
        </is>
      </c>
      <c r="B904" t="n">
        <v>52.884</v>
      </c>
      <c r="C904" t="inlineStr">
        <is>
          <t>RER</t>
        </is>
      </c>
      <c r="D904" t="inlineStr">
        <is>
          <t>kilogram</t>
        </is>
      </c>
      <c r="F904" t="inlineStr">
        <is>
          <t>technosphere</t>
        </is>
      </c>
      <c r="G904" t="n">
        <v>2</v>
      </c>
      <c r="H904" t="n">
        <v>3.96810083564785</v>
      </c>
      <c r="I904" t="n">
        <v>0.4937658705356993</v>
      </c>
      <c r="J904" t="inlineStr">
        <is>
          <t>(2,1,3,1,1,5); Scaled from smaller plants over cabling length and fuse box weight</t>
        </is>
      </c>
      <c r="L904" t="inlineStr">
        <is>
          <t>steel, low-alloyed, hot rolled</t>
        </is>
      </c>
    </row>
    <row r="905">
      <c r="A905" t="inlineStr">
        <is>
          <t>transport, freight train, diesel</t>
        </is>
      </c>
      <c r="B905" t="n">
        <v>333.11</v>
      </c>
      <c r="C905" t="inlineStr">
        <is>
          <t>Europe without Switzerland</t>
        </is>
      </c>
      <c r="D905" t="inlineStr">
        <is>
          <t>ton kilometer</t>
        </is>
      </c>
      <c r="F905" t="inlineStr">
        <is>
          <t>technosphere</t>
        </is>
      </c>
      <c r="G905" t="n">
        <v>2</v>
      </c>
      <c r="H905" t="n">
        <v>5.808472765763723</v>
      </c>
      <c r="I905" t="n">
        <v>0.5398336467501688</v>
      </c>
      <c r="J905" t="inlineStr">
        <is>
          <t>(4,5,na,na,na,na); Standard distances 200km (metals 600km)</t>
        </is>
      </c>
      <c r="L905" t="inlineStr">
        <is>
          <t>transport, freight train</t>
        </is>
      </c>
    </row>
    <row r="906">
      <c r="A906" t="inlineStr">
        <is>
          <t>transport, freight, lorry 7.5-16 metric ton, EURO4</t>
        </is>
      </c>
      <c r="B906" t="n">
        <v>94.039</v>
      </c>
      <c r="C906" t="inlineStr">
        <is>
          <t>RER</t>
        </is>
      </c>
      <c r="D906" t="inlineStr">
        <is>
          <t>ton kilometer</t>
        </is>
      </c>
      <c r="F906" t="inlineStr">
        <is>
          <t>technosphere</t>
        </is>
      </c>
      <c r="G906" t="n">
        <v>2</v>
      </c>
      <c r="H906" t="n">
        <v>4.543709589842467</v>
      </c>
      <c r="I906" t="n">
        <v>0.5398336467501688</v>
      </c>
      <c r="J906" t="inlineStr">
        <is>
          <t>(4,5,na,na,na,na); Standard distance 60km incl. disposal</t>
        </is>
      </c>
      <c r="L906" t="inlineStr">
        <is>
          <t>transport, freight, lorry 7.5-16 metric ton, EURO4</t>
        </is>
      </c>
    </row>
    <row r="907">
      <c r="A907" t="inlineStr">
        <is>
          <t>treatment of waste electric wiring, collection for final disposal</t>
        </is>
      </c>
      <c r="B907" t="n">
        <v>-4.0928</v>
      </c>
      <c r="C907" t="inlineStr">
        <is>
          <t>CH</t>
        </is>
      </c>
      <c r="D907" t="inlineStr">
        <is>
          <t>kilogram</t>
        </is>
      </c>
      <c r="F907" t="inlineStr">
        <is>
          <t>technosphere</t>
        </is>
      </c>
      <c r="G907" t="n">
        <v>2</v>
      </c>
      <c r="H907" t="n">
        <v>1.409229332402387</v>
      </c>
      <c r="I907" t="n">
        <v>0.4931508757694829</v>
      </c>
      <c r="J907" t="inlineStr">
        <is>
          <t>(2,1,3,1,1,5); Estimation</t>
        </is>
      </c>
      <c r="K907" t="b">
        <v>1</v>
      </c>
      <c r="L907" t="inlineStr">
        <is>
          <t>waste electric wiring</t>
        </is>
      </c>
    </row>
    <row r="908">
      <c r="A908" t="inlineStr">
        <is>
          <t>treatment of waste plastic, industrial electronics, municipal incineration</t>
        </is>
      </c>
      <c r="B908" t="n">
        <v>-769.61</v>
      </c>
      <c r="C908" t="inlineStr">
        <is>
          <t>CH</t>
        </is>
      </c>
      <c r="D908" t="inlineStr">
        <is>
          <t>kilogram</t>
        </is>
      </c>
      <c r="F908" t="inlineStr">
        <is>
          <t>technosphere</t>
        </is>
      </c>
      <c r="G908" t="n">
        <v>2</v>
      </c>
      <c r="H908" t="n">
        <v>6.645883893030073</v>
      </c>
      <c r="I908" t="n">
        <v>0.4931508757694829</v>
      </c>
      <c r="J908" t="inlineStr">
        <is>
          <t>(2,1,3,1,1,5); Estimation</t>
        </is>
      </c>
      <c r="K908" t="b">
        <v>1</v>
      </c>
      <c r="L908" t="inlineStr">
        <is>
          <t>waste plastic, industrial electronics</t>
        </is>
      </c>
    </row>
    <row r="909">
      <c r="A909" t="inlineStr">
        <is>
          <t>wire drawing, copper</t>
        </is>
      </c>
      <c r="B909" t="n">
        <v>740.72</v>
      </c>
      <c r="C909" t="inlineStr">
        <is>
          <t>RER</t>
        </is>
      </c>
      <c r="D909" t="inlineStr">
        <is>
          <t>kilogram</t>
        </is>
      </c>
      <c r="F909" t="inlineStr">
        <is>
          <t>technosphere</t>
        </is>
      </c>
      <c r="G909" t="n">
        <v>2</v>
      </c>
      <c r="H909" t="n">
        <v>6.607622686139791</v>
      </c>
      <c r="I909" t="n">
        <v>0.4937658705356993</v>
      </c>
      <c r="J909" t="inlineStr">
        <is>
          <t>(2,1,3,1,1,5); Scaled from smaller plants over cabling length and fuse box weight</t>
        </is>
      </c>
      <c r="L909" t="inlineStr">
        <is>
          <t>wire drawing, copper</t>
        </is>
      </c>
    </row>
    <row r="910"/>
    <row r="911" ht="16" customHeight="1" s="29">
      <c r="A911" s="1" t="inlineStr">
        <is>
          <t>Activity</t>
        </is>
      </c>
      <c r="B911" s="1" t="inlineStr">
        <is>
          <t>electric installation, 93 kWp photovoltaic plant, at plant</t>
        </is>
      </c>
    </row>
    <row r="912">
      <c r="A912" t="inlineStr">
        <is>
          <t>comment</t>
        </is>
      </c>
      <c r="B912" t="inlineStr">
        <is>
          <t>Production of different components of the electric installation for a 93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913">
      <c r="A913" t="inlineStr">
        <is>
          <t>location</t>
        </is>
      </c>
      <c r="B913" t="inlineStr">
        <is>
          <t>CH</t>
        </is>
      </c>
    </row>
    <row r="914">
      <c r="A914" t="inlineStr">
        <is>
          <t>production amount</t>
        </is>
      </c>
      <c r="B914" t="n">
        <v>1</v>
      </c>
    </row>
    <row r="915">
      <c r="A915" t="inlineStr">
        <is>
          <t>reference product</t>
        </is>
      </c>
      <c r="B915" t="inlineStr">
        <is>
          <t>electric installation, 93 kWp photovoltaic plant, at plant</t>
        </is>
      </c>
    </row>
    <row r="916">
      <c r="A916" t="inlineStr">
        <is>
          <t>source</t>
        </is>
      </c>
      <c r="B9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7">
      <c r="A917" t="inlineStr">
        <is>
          <t>type</t>
        </is>
      </c>
      <c r="B917" t="inlineStr">
        <is>
          <t>process</t>
        </is>
      </c>
    </row>
    <row r="918">
      <c r="A918" t="inlineStr">
        <is>
          <t>unit</t>
        </is>
      </c>
      <c r="B918" t="inlineStr">
        <is>
          <t>unit</t>
        </is>
      </c>
    </row>
    <row r="919" ht="16" customHeight="1" s="29">
      <c r="A919" s="1" t="inlineStr">
        <is>
          <t>Exchanges</t>
        </is>
      </c>
    </row>
    <row r="920">
      <c r="A920" s="28" t="inlineStr">
        <is>
          <t>name</t>
        </is>
      </c>
      <c r="B920" s="28" t="inlineStr">
        <is>
          <t>amount</t>
        </is>
      </c>
      <c r="C920" s="28" t="inlineStr">
        <is>
          <t>location</t>
        </is>
      </c>
      <c r="D920" s="28" t="inlineStr">
        <is>
          <t>unit</t>
        </is>
      </c>
      <c r="E920" s="28" t="inlineStr">
        <is>
          <t>categories</t>
        </is>
      </c>
      <c r="F920" s="28" t="inlineStr">
        <is>
          <t>type</t>
        </is>
      </c>
      <c r="G920" s="28" t="inlineStr">
        <is>
          <t>uncertainty type</t>
        </is>
      </c>
      <c r="H920" s="28" t="inlineStr">
        <is>
          <t>loc</t>
        </is>
      </c>
      <c r="I920" s="28" t="inlineStr">
        <is>
          <t>scale</t>
        </is>
      </c>
      <c r="J920" s="28" t="inlineStr">
        <is>
          <t>comment</t>
        </is>
      </c>
      <c r="K920" s="28" t="inlineStr">
        <is>
          <t>negative</t>
        </is>
      </c>
      <c r="L920" s="28" t="inlineStr">
        <is>
          <t>reference product</t>
        </is>
      </c>
      <c r="M920" s="28" t="n"/>
    </row>
    <row r="921">
      <c r="A921" t="inlineStr">
        <is>
          <t>electric installation, 93 kWp photovoltaic plant, at plant</t>
        </is>
      </c>
      <c r="B921" t="n">
        <v>1</v>
      </c>
      <c r="C921" t="inlineStr">
        <is>
          <t>CH</t>
        </is>
      </c>
      <c r="D921" t="inlineStr">
        <is>
          <t>unit</t>
        </is>
      </c>
      <c r="E921" t="inlineStr">
        <is>
          <t>Electricity by fuel::Photovoltaic\Infrastructure</t>
        </is>
      </c>
      <c r="F921" t="inlineStr">
        <is>
          <t>production</t>
        </is>
      </c>
      <c r="G921" t="n">
        <v>0</v>
      </c>
      <c r="H921" t="n">
        <v>1</v>
      </c>
      <c r="L921" t="inlineStr">
        <is>
          <t>electric installation, 93 kWp photovoltaic plant, at plant</t>
        </is>
      </c>
    </row>
    <row r="922">
      <c r="A922" t="inlineStr">
        <is>
          <t>brass production</t>
        </is>
      </c>
      <c r="B922" t="n">
        <v>0.5457</v>
      </c>
      <c r="C922" t="inlineStr">
        <is>
          <t>CH</t>
        </is>
      </c>
      <c r="D922" t="inlineStr">
        <is>
          <t>kilogram</t>
        </is>
      </c>
      <c r="F922" t="inlineStr">
        <is>
          <t>technosphere</t>
        </is>
      </c>
      <c r="G922" t="n">
        <v>2</v>
      </c>
      <c r="H922" t="n">
        <v>-0.6056859047899509</v>
      </c>
      <c r="I922" t="n">
        <v>0.4937658705356993</v>
      </c>
      <c r="J922" t="inlineStr">
        <is>
          <t>(2,1,3,1,1,5); Scaled from smaller plants over cabling length and fuse box weight</t>
        </is>
      </c>
      <c r="L922" t="inlineStr">
        <is>
          <t>brass</t>
        </is>
      </c>
    </row>
    <row r="923">
      <c r="A923" t="inlineStr">
        <is>
          <t>epoxy resin production, liquid</t>
        </is>
      </c>
      <c r="B923" t="n">
        <v>0.05457</v>
      </c>
      <c r="C923" t="inlineStr">
        <is>
          <t>RER</t>
        </is>
      </c>
      <c r="D923" t="inlineStr">
        <is>
          <t>kilogram</t>
        </is>
      </c>
      <c r="F923" t="inlineStr">
        <is>
          <t>technosphere</t>
        </is>
      </c>
      <c r="G923" t="n">
        <v>2</v>
      </c>
      <c r="H923" t="n">
        <v>-2.908270997783997</v>
      </c>
      <c r="I923" t="n">
        <v>0.4937658705356993</v>
      </c>
      <c r="J923" t="inlineStr">
        <is>
          <t>(2,1,3,1,1,5); Scaled from smaller plants over cabling length and fuse box weight</t>
        </is>
      </c>
      <c r="L923" t="inlineStr">
        <is>
          <t>epoxy resin, liquid</t>
        </is>
      </c>
    </row>
    <row r="924">
      <c r="A924" t="inlineStr">
        <is>
          <t>market for copper, cathode</t>
        </is>
      </c>
      <c r="B924" t="n">
        <v>70.643</v>
      </c>
      <c r="C924" t="inlineStr">
        <is>
          <t>GLO</t>
        </is>
      </c>
      <c r="D924" t="inlineStr">
        <is>
          <t>kilogram</t>
        </is>
      </c>
      <c r="F924" t="inlineStr">
        <is>
          <t>technosphere</t>
        </is>
      </c>
      <c r="G924" t="n">
        <v>2</v>
      </c>
      <c r="H924" t="n">
        <v>4.257639024250101</v>
      </c>
      <c r="I924" t="n">
        <v>0.4937658705356993</v>
      </c>
      <c r="J924" t="inlineStr">
        <is>
          <t>(2,1,3,1,1,5); Scaled from smaller plants over cabling length and fuse box weight</t>
        </is>
      </c>
      <c r="L924" t="inlineStr">
        <is>
          <t>copper, cathode</t>
        </is>
      </c>
    </row>
    <row r="925">
      <c r="A925" t="inlineStr">
        <is>
          <t>market for transport, freight train</t>
        </is>
      </c>
      <c r="B925" t="n">
        <v>70.434</v>
      </c>
      <c r="C925" t="inlineStr">
        <is>
          <t>CH</t>
        </is>
      </c>
      <c r="D925" t="inlineStr">
        <is>
          <t>ton kilometer</t>
        </is>
      </c>
      <c r="F925" t="inlineStr">
        <is>
          <t>technosphere</t>
        </is>
      </c>
      <c r="G925" t="n">
        <v>2</v>
      </c>
      <c r="H925" t="n">
        <v>4.25467610112444</v>
      </c>
      <c r="I925" t="n">
        <v>0.5398336467501688</v>
      </c>
      <c r="J925" t="inlineStr">
        <is>
          <t>(4,5,na,na,na,na); Standard distances 200km (metals 600km)</t>
        </is>
      </c>
      <c r="L925" t="inlineStr">
        <is>
          <t>transport, freight train</t>
        </is>
      </c>
    </row>
    <row r="926">
      <c r="A926" t="inlineStr">
        <is>
          <t>market for transport, freight, lorry 16-32 metric ton, EURO4</t>
        </is>
      </c>
      <c r="B926" t="n">
        <v>9.762700000000001</v>
      </c>
      <c r="C926" t="inlineStr">
        <is>
          <t>RER</t>
        </is>
      </c>
      <c r="D926" t="inlineStr">
        <is>
          <t>ton kilometer</t>
        </is>
      </c>
      <c r="F926" t="inlineStr">
        <is>
          <t>technosphere</t>
        </is>
      </c>
      <c r="G926" t="n">
        <v>2</v>
      </c>
      <c r="H926" t="n">
        <v>2.278569001511656</v>
      </c>
      <c r="I926" t="n">
        <v>0.5398336467501688</v>
      </c>
      <c r="J926" t="inlineStr">
        <is>
          <t>(4,5,na,na,na,na); Standard distance 60km incl. disposal</t>
        </is>
      </c>
      <c r="L926" t="inlineStr">
        <is>
          <t>transport, freight, lorry 16-32 metric ton, EURO4</t>
        </is>
      </c>
    </row>
    <row r="927">
      <c r="A927" t="inlineStr">
        <is>
          <t>market for zinc</t>
        </is>
      </c>
      <c r="B927" t="n">
        <v>1.0914</v>
      </c>
      <c r="C927" t="inlineStr">
        <is>
          <t>GLO</t>
        </is>
      </c>
      <c r="D927" t="inlineStr">
        <is>
          <t>kilogram</t>
        </is>
      </c>
      <c r="F927" t="inlineStr">
        <is>
          <t>technosphere</t>
        </is>
      </c>
      <c r="G927" t="n">
        <v>2</v>
      </c>
      <c r="H927" t="n">
        <v>0.08746127576999445</v>
      </c>
      <c r="I927" t="n">
        <v>0.4937658705356993</v>
      </c>
      <c r="J927" t="inlineStr">
        <is>
          <t>(2,1,3,1,1,5); Scaled from smaller plants over cabling length and fuse box weight</t>
        </is>
      </c>
      <c r="L927" t="inlineStr">
        <is>
          <t>zinc</t>
        </is>
      </c>
    </row>
    <row r="928">
      <c r="A928" t="inlineStr">
        <is>
          <t>nylon 6 production</t>
        </is>
      </c>
      <c r="B928" t="n">
        <v>6.2756</v>
      </c>
      <c r="C928" t="inlineStr">
        <is>
          <t>RER</t>
        </is>
      </c>
      <c r="D928" t="inlineStr">
        <is>
          <t>kilogram</t>
        </is>
      </c>
      <c r="F928" t="inlineStr">
        <is>
          <t>technosphere</t>
        </is>
      </c>
      <c r="G928" t="n">
        <v>2</v>
      </c>
      <c r="H928" t="n">
        <v>1.836669097976663</v>
      </c>
      <c r="I928" t="n">
        <v>0.4937658705356993</v>
      </c>
      <c r="J928" t="inlineStr">
        <is>
          <t>(2,1,3,1,1,5); Scaled from smaller plants over cabling length and fuse box weight</t>
        </is>
      </c>
      <c r="L928" t="inlineStr">
        <is>
          <t>nylon 6</t>
        </is>
      </c>
    </row>
    <row r="929">
      <c r="A929" t="inlineStr">
        <is>
          <t>polycarbonate production</t>
        </is>
      </c>
      <c r="B929" t="n">
        <v>0.05457</v>
      </c>
      <c r="C929" t="inlineStr">
        <is>
          <t>RER</t>
        </is>
      </c>
      <c r="D929" t="inlineStr">
        <is>
          <t>kilogram</t>
        </is>
      </c>
      <c r="F929" t="inlineStr">
        <is>
          <t>technosphere</t>
        </is>
      </c>
      <c r="G929" t="n">
        <v>2</v>
      </c>
      <c r="H929" t="n">
        <v>-2.908270997783997</v>
      </c>
      <c r="I929" t="n">
        <v>0.4937658705356993</v>
      </c>
      <c r="J929" t="inlineStr">
        <is>
          <t>(2,1,3,1,1,5); Scaled from smaller plants over cabling length and fuse box weight</t>
        </is>
      </c>
      <c r="L929" t="inlineStr">
        <is>
          <t>polycarbonate</t>
        </is>
      </c>
    </row>
    <row r="930">
      <c r="A930" t="inlineStr">
        <is>
          <t>polyethylene production, high density, granulate</t>
        </is>
      </c>
      <c r="B930" t="n">
        <v>60.728</v>
      </c>
      <c r="C930" t="inlineStr">
        <is>
          <t>RER</t>
        </is>
      </c>
      <c r="D930" t="inlineStr">
        <is>
          <t>kilogram</t>
        </is>
      </c>
      <c r="F930" t="inlineStr">
        <is>
          <t>technosphere</t>
        </is>
      </c>
      <c r="G930" t="n">
        <v>2</v>
      </c>
      <c r="H930" t="n">
        <v>4.106404876714467</v>
      </c>
      <c r="I930" t="n">
        <v>0.4937658705356993</v>
      </c>
      <c r="J930" t="inlineStr">
        <is>
          <t>(2,1,3,1,1,5); Scaled from smaller plants over cabling length and fuse box weight</t>
        </is>
      </c>
      <c r="L930" t="inlineStr">
        <is>
          <t>polyethylene, high density, granulate</t>
        </is>
      </c>
    </row>
    <row r="931">
      <c r="A931" t="inlineStr">
        <is>
          <t>polyvinylchloride production, bulk polymerisation</t>
        </is>
      </c>
      <c r="B931" t="n">
        <v>0.86939</v>
      </c>
      <c r="C931" t="inlineStr">
        <is>
          <t>RER</t>
        </is>
      </c>
      <c r="D931" t="inlineStr">
        <is>
          <t>kilogram</t>
        </is>
      </c>
      <c r="F931" t="inlineStr">
        <is>
          <t>technosphere</t>
        </is>
      </c>
      <c r="G931" t="n">
        <v>2</v>
      </c>
      <c r="H931" t="n">
        <v>-0.1399634626790112</v>
      </c>
      <c r="I931" t="n">
        <v>0.4937658705356993</v>
      </c>
      <c r="J931" t="inlineStr">
        <is>
          <t>(2,1,3,1,1,5); Scaled from smaller plants over cabling length and fuse box weight</t>
        </is>
      </c>
      <c r="L931" t="inlineStr">
        <is>
          <t>polyvinylchloride, bulk polymerised</t>
        </is>
      </c>
    </row>
    <row r="932">
      <c r="A932" t="inlineStr">
        <is>
          <t>steel production, low-alloyed, hot rolled</t>
        </is>
      </c>
      <c r="B932" t="n">
        <v>22.45</v>
      </c>
      <c r="C932" t="inlineStr">
        <is>
          <t>RER</t>
        </is>
      </c>
      <c r="D932" t="inlineStr">
        <is>
          <t>kilogram</t>
        </is>
      </c>
      <c r="F932" t="inlineStr">
        <is>
          <t>technosphere</t>
        </is>
      </c>
      <c r="G932" t="n">
        <v>2</v>
      </c>
      <c r="H932" t="n">
        <v>3.111290614188263</v>
      </c>
      <c r="I932" t="n">
        <v>0.4937658705356993</v>
      </c>
      <c r="J932" t="inlineStr">
        <is>
          <t>(2,1,3,1,1,5); Scaled from smaller plants over cabling length and fuse box weight</t>
        </is>
      </c>
      <c r="L932" t="inlineStr">
        <is>
          <t>steel, low-alloyed, hot rolled</t>
        </is>
      </c>
    </row>
    <row r="933">
      <c r="A933" t="inlineStr">
        <is>
          <t>treatment of waste electric wiring, collection for final disposal</t>
        </is>
      </c>
      <c r="B933" t="n">
        <v>-1.6371</v>
      </c>
      <c r="C933" t="inlineStr">
        <is>
          <t>CH</t>
        </is>
      </c>
      <c r="D933" t="inlineStr">
        <is>
          <t>kilogram</t>
        </is>
      </c>
      <c r="F933" t="inlineStr">
        <is>
          <t>technosphere</t>
        </is>
      </c>
      <c r="G933" t="n">
        <v>2</v>
      </c>
      <c r="H933" t="n">
        <v>0.4929263838781589</v>
      </c>
      <c r="I933" t="n">
        <v>0.4931508757694829</v>
      </c>
      <c r="J933" t="inlineStr">
        <is>
          <t>(2,1,3,1,1,5); Estimation</t>
        </is>
      </c>
      <c r="K933" t="b">
        <v>1</v>
      </c>
      <c r="L933" t="inlineStr">
        <is>
          <t>waste electric wiring</t>
        </is>
      </c>
    </row>
    <row r="934">
      <c r="A934" t="inlineStr">
        <is>
          <t>treatment of waste plastic, industrial electronics, municipal incineration</t>
        </is>
      </c>
      <c r="B934" t="n">
        <v>-67.982</v>
      </c>
      <c r="C934" t="inlineStr">
        <is>
          <t>CH</t>
        </is>
      </c>
      <c r="D934" t="inlineStr">
        <is>
          <t>kilogram</t>
        </is>
      </c>
      <c r="F934" t="inlineStr">
        <is>
          <t>technosphere</t>
        </is>
      </c>
      <c r="G934" t="n">
        <v>2</v>
      </c>
      <c r="H934" t="n">
        <v>4.219242964252968</v>
      </c>
      <c r="I934" t="n">
        <v>0.4931508757694829</v>
      </c>
      <c r="J934" t="inlineStr">
        <is>
          <t>(2,1,3,1,1,5); Estimation</t>
        </is>
      </c>
      <c r="K934" t="b">
        <v>1</v>
      </c>
      <c r="L934" t="inlineStr">
        <is>
          <t>waste plastic, industrial electronics</t>
        </is>
      </c>
    </row>
    <row r="935">
      <c r="A935" t="inlineStr">
        <is>
          <t>wire drawing, copper</t>
        </is>
      </c>
      <c r="B935" t="n">
        <v>70.643</v>
      </c>
      <c r="C935" t="inlineStr">
        <is>
          <t>RER</t>
        </is>
      </c>
      <c r="D935" t="inlineStr">
        <is>
          <t>kilogram</t>
        </is>
      </c>
      <c r="F935" t="inlineStr">
        <is>
          <t>technosphere</t>
        </is>
      </c>
      <c r="G935" t="n">
        <v>2</v>
      </c>
      <c r="H935" t="n">
        <v>4.257639024250101</v>
      </c>
      <c r="I935" t="n">
        <v>0.4937658705356993</v>
      </c>
      <c r="J935" t="inlineStr">
        <is>
          <t>(2,1,3,1,1,5); Scaled from smaller plants over cabling length and fuse box weight</t>
        </is>
      </c>
      <c r="L935" t="inlineStr">
        <is>
          <t>wire drawing, copper</t>
        </is>
      </c>
    </row>
    <row r="936"/>
    <row r="937" ht="16" customHeight="1" s="29">
      <c r="A937" s="1" t="inlineStr">
        <is>
          <t>Activity</t>
        </is>
      </c>
      <c r="B937" s="1" t="inlineStr">
        <is>
          <t>electricity production, photovoltaic</t>
        </is>
      </c>
    </row>
    <row r="938">
      <c r="A938" t="inlineStr">
        <is>
          <t>comment</t>
        </is>
      </c>
      <c r="B938"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1427, Annual output, Facade: 999 kWh/kWp, Annual output, centralized PV systems: 1513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39">
      <c r="A939" t="inlineStr">
        <is>
          <t>location</t>
        </is>
      </c>
      <c r="B939" t="inlineStr">
        <is>
          <t>PT</t>
        </is>
      </c>
    </row>
    <row r="940">
      <c r="A940" t="inlineStr">
        <is>
          <t>production amount</t>
        </is>
      </c>
      <c r="B940" t="n">
        <v>1</v>
      </c>
    </row>
    <row r="941">
      <c r="A941" t="inlineStr">
        <is>
          <t>reference product</t>
        </is>
      </c>
      <c r="B941" t="inlineStr">
        <is>
          <t>electricity, low voltage</t>
        </is>
      </c>
    </row>
    <row r="942">
      <c r="A942" t="inlineStr">
        <is>
          <t>source</t>
        </is>
      </c>
      <c r="B9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3">
      <c r="A943" t="inlineStr">
        <is>
          <t>type</t>
        </is>
      </c>
      <c r="B943" t="inlineStr">
        <is>
          <t>process</t>
        </is>
      </c>
    </row>
    <row r="944">
      <c r="A944" t="inlineStr">
        <is>
          <t>unit</t>
        </is>
      </c>
      <c r="B944" t="inlineStr">
        <is>
          <t>kilowatt hour</t>
        </is>
      </c>
    </row>
    <row r="945" ht="16" customHeight="1" s="29">
      <c r="A945" s="1" t="inlineStr">
        <is>
          <t>Exchanges</t>
        </is>
      </c>
    </row>
    <row r="946">
      <c r="A946" s="28" t="inlineStr">
        <is>
          <t>name</t>
        </is>
      </c>
      <c r="B946" s="28" t="inlineStr">
        <is>
          <t>amount</t>
        </is>
      </c>
      <c r="C946" s="28" t="inlineStr">
        <is>
          <t>location</t>
        </is>
      </c>
      <c r="D946" s="28" t="inlineStr">
        <is>
          <t>unit</t>
        </is>
      </c>
      <c r="E946" s="28" t="inlineStr">
        <is>
          <t>categories</t>
        </is>
      </c>
      <c r="F946" s="28" t="inlineStr">
        <is>
          <t>type</t>
        </is>
      </c>
      <c r="G946" s="28" t="inlineStr">
        <is>
          <t>uncertainty type</t>
        </is>
      </c>
      <c r="H946" s="28" t="inlineStr">
        <is>
          <t>loc</t>
        </is>
      </c>
      <c r="I946" s="28" t="inlineStr">
        <is>
          <t>scale</t>
        </is>
      </c>
      <c r="J946" s="28" t="inlineStr">
        <is>
          <t>comment</t>
        </is>
      </c>
      <c r="K946" s="28" t="inlineStr">
        <is>
          <t>negative</t>
        </is>
      </c>
      <c r="L946" s="28" t="inlineStr">
        <is>
          <t>reference product</t>
        </is>
      </c>
      <c r="M946" s="28" t="n"/>
    </row>
    <row r="947">
      <c r="A947" t="inlineStr">
        <is>
          <t>Energy, solar, converted</t>
        </is>
      </c>
      <c r="B947" t="n">
        <v>3.8503</v>
      </c>
      <c r="D947" t="inlineStr">
        <is>
          <t>megajoule</t>
        </is>
      </c>
      <c r="E947" t="inlineStr">
        <is>
          <t>natural resource::in air</t>
        </is>
      </c>
      <c r="F947" t="inlineStr">
        <is>
          <t>biosphere</t>
        </is>
      </c>
      <c r="G947" t="n">
        <v>2</v>
      </c>
      <c r="H947" t="n">
        <v>1.348151067341848</v>
      </c>
      <c r="I947" t="n">
        <v>0.04340984597628009</v>
      </c>
      <c r="J947" t="inlineStr">
        <is>
          <t>(2,2,1,1,1,3); Energy loss in the system</t>
        </is>
      </c>
    </row>
    <row r="948">
      <c r="A948" t="inlineStr">
        <is>
          <t>Heat, waste</t>
        </is>
      </c>
      <c r="B948" t="n">
        <v>0.25027</v>
      </c>
      <c r="D948" t="inlineStr">
        <is>
          <t>megajoule</t>
        </is>
      </c>
      <c r="E948" t="inlineStr">
        <is>
          <t>air</t>
        </is>
      </c>
      <c r="F948" t="inlineStr">
        <is>
          <t>biosphere</t>
        </is>
      </c>
      <c r="G948" t="n">
        <v>2</v>
      </c>
      <c r="H948" t="n">
        <v>-1.385214943900327</v>
      </c>
      <c r="I948" t="n">
        <v>0.02439508208471609</v>
      </c>
      <c r="J948" t="inlineStr">
        <is>
          <t>(1,na,na,na,na,na); Calculation with average annual output and share of technologies; Average degradation of 10.5% included</t>
        </is>
      </c>
    </row>
    <row r="949">
      <c r="A949" t="inlineStr">
        <is>
          <t>electricity production, photovoltaic</t>
        </is>
      </c>
      <c r="B949" t="n">
        <v>1</v>
      </c>
      <c r="C949" t="inlineStr">
        <is>
          <t>PT</t>
        </is>
      </c>
      <c r="D949" t="inlineStr">
        <is>
          <t>kilowatt hour</t>
        </is>
      </c>
      <c r="E949" t="inlineStr">
        <is>
          <t>photovoltaic::power plants</t>
        </is>
      </c>
      <c r="F949" t="inlineStr">
        <is>
          <t>production</t>
        </is>
      </c>
      <c r="G949" t="n">
        <v>0</v>
      </c>
      <c r="H949" t="n">
        <v>1</v>
      </c>
      <c r="L949" t="inlineStr">
        <is>
          <t>electricity, low voltage</t>
        </is>
      </c>
    </row>
    <row r="950">
      <c r="A950" t="inlineStr">
        <is>
          <t>photovoltaic flat-roof installation, 156 kWp, multi-Si, on roof</t>
        </is>
      </c>
      <c r="B950" t="n">
        <v>1.0161e-08</v>
      </c>
      <c r="C950" t="inlineStr">
        <is>
          <t>CH</t>
        </is>
      </c>
      <c r="D950" t="inlineStr">
        <is>
          <t>unit</t>
        </is>
      </c>
      <c r="F950" t="inlineStr">
        <is>
          <t>technosphere</t>
        </is>
      </c>
      <c r="G950" t="n">
        <v>2</v>
      </c>
      <c r="H950" t="n">
        <v>-18.40470897444267</v>
      </c>
      <c r="I950" t="n">
        <v>0.09798894162072011</v>
      </c>
      <c r="J950" t="inlineStr">
        <is>
          <t>(2,2,1,1,1,3); Calculation with average annual yield and share of technologies. Lifetime: 30a.</t>
        </is>
      </c>
      <c r="L950" t="inlineStr">
        <is>
          <t>photovoltaic flat-roof installation, 156 kWp, multi-Si, on roof</t>
        </is>
      </c>
    </row>
    <row r="951">
      <c r="A951" t="inlineStr">
        <is>
          <t>photovoltaic flat-roof installation, 156 kWp, single-Si, on roof</t>
        </is>
      </c>
      <c r="B951" t="n">
        <v>5.3812e-09</v>
      </c>
      <c r="C951" t="inlineStr">
        <is>
          <t>CH</t>
        </is>
      </c>
      <c r="D951" t="inlineStr">
        <is>
          <t>unit</t>
        </is>
      </c>
      <c r="F951" t="inlineStr">
        <is>
          <t>technosphere</t>
        </is>
      </c>
      <c r="G951" t="n">
        <v>2</v>
      </c>
      <c r="H951" t="n">
        <v>-19.04035443931716</v>
      </c>
      <c r="I951" t="n">
        <v>0.09798894162072011</v>
      </c>
      <c r="J951" t="inlineStr">
        <is>
          <t>(2,2,1,1,1,3); Calculation with average annual yield and share of technologies. Lifetime: 30a.</t>
        </is>
      </c>
      <c r="L951" t="inlineStr">
        <is>
          <t>photovoltaic flat-roof installation, 156 kWp, single-Si, on roof</t>
        </is>
      </c>
    </row>
    <row r="952">
      <c r="A952" t="inlineStr">
        <is>
          <t>photovoltaic slanted-roof installation, 3 kWp, CIS, laminated, integrated, on roof</t>
        </is>
      </c>
      <c r="B952" t="n">
        <v>2.9715e-09</v>
      </c>
      <c r="C952" t="inlineStr">
        <is>
          <t>CH</t>
        </is>
      </c>
      <c r="D952" t="inlineStr">
        <is>
          <t>unit</t>
        </is>
      </c>
      <c r="F952" t="inlineStr">
        <is>
          <t>technosphere</t>
        </is>
      </c>
      <c r="G952" t="n">
        <v>2</v>
      </c>
      <c r="H952" t="n">
        <v>-19.63419896112183</v>
      </c>
      <c r="I952" t="n">
        <v>0.09798894162072011</v>
      </c>
      <c r="J952" t="inlineStr">
        <is>
          <t>(2,2,1,1,1,3); Calculation with average annual yield and share of technologies. Lifetime: 30a.</t>
        </is>
      </c>
      <c r="L952" t="inlineStr">
        <is>
          <t>photovoltaic slanted-roof installation, 3 kWp, CIS, laminated, integrated, on roof</t>
        </is>
      </c>
    </row>
    <row r="953">
      <c r="A953" t="inlineStr">
        <is>
          <t>photovoltaic slanted-roof installation, 3 kWp, CdTe, panel, mounted, on roof</t>
        </is>
      </c>
      <c r="B953" t="n">
        <v>5.995200000000001e-08</v>
      </c>
      <c r="C953" t="inlineStr">
        <is>
          <t>CH</t>
        </is>
      </c>
      <c r="D953" t="inlineStr">
        <is>
          <t>unit</t>
        </is>
      </c>
      <c r="F953" t="inlineStr">
        <is>
          <t>technosphere</t>
        </is>
      </c>
      <c r="G953" t="n">
        <v>2</v>
      </c>
      <c r="H953" t="n">
        <v>-16.62972159489508</v>
      </c>
      <c r="I953" t="n">
        <v>0.09798894162072011</v>
      </c>
      <c r="J953" t="inlineStr">
        <is>
          <t>(2,2,1,1,1,3); Calculation with average annual yield and share of technologies. Lifetime: 30a.</t>
        </is>
      </c>
      <c r="L953" t="inlineStr">
        <is>
          <t>photovoltaic slanted-roof installation, 3 kWp, CdTe, panel, mounted, on roof</t>
        </is>
      </c>
    </row>
    <row r="954">
      <c r="A954" t="inlineStr">
        <is>
          <t>photovoltaic slanted-roof installation, 3 kWp, micro-Si, laminated, integrated, on roof</t>
        </is>
      </c>
      <c r="B954" t="n">
        <v>4.6919e-10</v>
      </c>
      <c r="C954" t="inlineStr">
        <is>
          <t>RER</t>
        </is>
      </c>
      <c r="D954" t="inlineStr">
        <is>
          <t>unit</t>
        </is>
      </c>
      <c r="F954" t="inlineStr">
        <is>
          <t>technosphere</t>
        </is>
      </c>
      <c r="G954" t="n">
        <v>2</v>
      </c>
      <c r="H954" t="n">
        <v>-21.48001331224933</v>
      </c>
      <c r="I954" t="n">
        <v>0.09798894162072011</v>
      </c>
      <c r="J954" t="inlineStr">
        <is>
          <t>(2,2,1,1,1,3); Calculation with average annual yield and share of technologies. Lifetime: 30a.</t>
        </is>
      </c>
      <c r="L954" t="inlineStr">
        <is>
          <t>photovoltaic slanted-roof installation, 3 kWp, micro-Si, laminated, integrated, on roof</t>
        </is>
      </c>
    </row>
    <row r="955">
      <c r="A955" t="inlineStr">
        <is>
          <t>photovoltaic slanted-roof installation, 3 kWp, micro-Si, panel, mounted, on roof</t>
        </is>
      </c>
      <c r="B955" t="n">
        <v>7.819800000000001e-09</v>
      </c>
      <c r="C955" t="inlineStr">
        <is>
          <t>RER</t>
        </is>
      </c>
      <c r="D955" t="inlineStr">
        <is>
          <t>unit</t>
        </is>
      </c>
      <c r="F955" t="inlineStr">
        <is>
          <t>technosphere</t>
        </is>
      </c>
      <c r="G955" t="n">
        <v>2</v>
      </c>
      <c r="H955" t="n">
        <v>-18.66660685816382</v>
      </c>
      <c r="I955" t="n">
        <v>0.09798894162072011</v>
      </c>
      <c r="J955" t="inlineStr">
        <is>
          <t>(2,2,1,1,1,3); Calculation with average annual yield and share of technologies. Lifetime: 30a.</t>
        </is>
      </c>
      <c r="L955" t="inlineStr">
        <is>
          <t>photovoltaic slanted-roof installation, 3 kWp, micro-Si, panel, mounted, on roof</t>
        </is>
      </c>
    </row>
    <row r="956">
      <c r="A956" t="inlineStr">
        <is>
          <t>photovoltaic open ground installation, 570 kWp, CIS, on open ground</t>
        </is>
      </c>
      <c r="B956" t="n">
        <v>4.9271e-10</v>
      </c>
      <c r="C956" t="inlineStr">
        <is>
          <t>RER</t>
        </is>
      </c>
      <c r="D956" t="inlineStr">
        <is>
          <t>unit</t>
        </is>
      </c>
      <c r="F956" t="inlineStr">
        <is>
          <t>technosphere</t>
        </is>
      </c>
      <c r="G956" t="n">
        <v>2</v>
      </c>
      <c r="H956" t="n">
        <v>-21.43110035025823</v>
      </c>
      <c r="I956" t="n">
        <v>0.09798894162072011</v>
      </c>
      <c r="J956" t="inlineStr">
        <is>
          <t>(2,2,1,1,1,3); Calculation with average annual yield and share of technologies. Lifetime: 30a.</t>
        </is>
      </c>
      <c r="L956" t="inlineStr">
        <is>
          <t>photovoltaic open ground installation, 570 kWp, CIS, on open ground</t>
        </is>
      </c>
    </row>
    <row r="957">
      <c r="A957" t="inlineStr">
        <is>
          <t>photovoltaic open ground installation, 570 kWp, CdTe, on open ground</t>
        </is>
      </c>
      <c r="B957" t="n">
        <v>5.9644e-10</v>
      </c>
      <c r="C957" t="inlineStr">
        <is>
          <t>RER</t>
        </is>
      </c>
      <c r="D957" t="inlineStr">
        <is>
          <t>unit</t>
        </is>
      </c>
      <c r="F957" t="inlineStr">
        <is>
          <t>technosphere</t>
        </is>
      </c>
      <c r="G957" t="n">
        <v>2</v>
      </c>
      <c r="H957" t="n">
        <v>-21.24004246620584</v>
      </c>
      <c r="I957" t="n">
        <v>0.09798894162072011</v>
      </c>
      <c r="J957" t="inlineStr">
        <is>
          <t>(2,2,1,1,1,3); Calculation with average annual yield and share of technologies. Lifetime: 30a.</t>
        </is>
      </c>
      <c r="L957" t="inlineStr">
        <is>
          <t>photovoltaic open ground installation, 570 kWp, CdTe, on open ground</t>
        </is>
      </c>
    </row>
    <row r="958">
      <c r="A958" t="inlineStr">
        <is>
          <t>photovoltaic open ground installation, 570 kWp, micro-Si, on open ground</t>
        </is>
      </c>
      <c r="B958" t="n">
        <v>7.7796e-11</v>
      </c>
      <c r="C958" t="inlineStr">
        <is>
          <t>RER</t>
        </is>
      </c>
      <c r="D958" t="inlineStr">
        <is>
          <t>unit</t>
        </is>
      </c>
      <c r="F958" t="inlineStr">
        <is>
          <t>technosphere</t>
        </is>
      </c>
      <c r="G958" t="n">
        <v>2</v>
      </c>
      <c r="H958" t="n">
        <v>-23.27693109994769</v>
      </c>
      <c r="I958" t="n">
        <v>0.09798894162072011</v>
      </c>
      <c r="J958" t="inlineStr">
        <is>
          <t>(2,2,1,1,1,3); Calculation with average annual yield and share of technologies. Lifetime: 30a.</t>
        </is>
      </c>
      <c r="L958" t="inlineStr">
        <is>
          <t>photovoltaic open ground installation, 570 kWp, micro-Si, on open ground</t>
        </is>
      </c>
    </row>
    <row r="959">
      <c r="A959" t="inlineStr">
        <is>
          <t>photovoltaic open ground installation, 570 kWp, multi-Si, on open ground</t>
        </is>
      </c>
      <c r="B959" t="n">
        <v>1.5767e-08</v>
      </c>
      <c r="C959" t="inlineStr">
        <is>
          <t>RER</t>
        </is>
      </c>
      <c r="D959" t="inlineStr">
        <is>
          <t>unit</t>
        </is>
      </c>
      <c r="F959" t="inlineStr">
        <is>
          <t>technosphere</t>
        </is>
      </c>
      <c r="G959" t="n">
        <v>2</v>
      </c>
      <c r="H959" t="n">
        <v>-17.96534668869107</v>
      </c>
      <c r="I959" t="n">
        <v>0.09798894162072011</v>
      </c>
      <c r="J959" t="inlineStr">
        <is>
          <t>(2,2,1,1,1,3); Calculation with average annual yield and share of technologies. Lifetime: 30a.</t>
        </is>
      </c>
      <c r="L959" t="inlineStr">
        <is>
          <t>photovoltaic open ground installation, 570 kWp, multi-Si, on open ground</t>
        </is>
      </c>
    </row>
    <row r="960">
      <c r="A960" t="inlineStr">
        <is>
          <t>photovoltaic open ground installation, 570 kWp, single-Si, on open ground</t>
        </is>
      </c>
      <c r="B960" t="n">
        <v>8.350100000000001e-09</v>
      </c>
      <c r="C960" t="inlineStr">
        <is>
          <t>RER</t>
        </is>
      </c>
      <c r="D960" t="inlineStr">
        <is>
          <t>unit</t>
        </is>
      </c>
      <c r="F960" t="inlineStr">
        <is>
          <t>technosphere</t>
        </is>
      </c>
      <c r="G960" t="n">
        <v>2</v>
      </c>
      <c r="H960" t="n">
        <v>-18.60099232210746</v>
      </c>
      <c r="I960" t="n">
        <v>0.09798894162072011</v>
      </c>
      <c r="J960" t="inlineStr">
        <is>
          <t>(2,2,1,1,1,3); Calculation with average annual yield and share of technologies. Lifetime: 30a.</t>
        </is>
      </c>
      <c r="L960" t="inlineStr">
        <is>
          <t>photovoltaic open ground installation, 570 kWp, single-Si, on open ground</t>
        </is>
      </c>
    </row>
    <row r="961">
      <c r="A961" t="inlineStr">
        <is>
          <t>photovoltaic slanted-roof installation, 93 kWp, multi-Si, laminated, integrated, on roof</t>
        </is>
      </c>
      <c r="B961" t="n">
        <v>1.1363e-09</v>
      </c>
      <c r="C961" t="inlineStr">
        <is>
          <t>CH</t>
        </is>
      </c>
      <c r="D961" t="inlineStr">
        <is>
          <t>unit</t>
        </is>
      </c>
      <c r="F961" t="inlineStr">
        <is>
          <t>technosphere</t>
        </is>
      </c>
      <c r="G961" t="n">
        <v>2</v>
      </c>
      <c r="H961" t="n">
        <v>-20.59548846700459</v>
      </c>
      <c r="I961" t="n">
        <v>0.09798894162072011</v>
      </c>
      <c r="J961" t="inlineStr">
        <is>
          <t>(2,2,1,1,1,3); Calculation with average annual yield and share of technologies. Lifetime: 30a.</t>
        </is>
      </c>
      <c r="L961" t="inlineStr">
        <is>
          <t>photovoltaic slanted-roof installation, 93 kWp, multi-Si, laminated, integrated, on roof</t>
        </is>
      </c>
    </row>
    <row r="962">
      <c r="A962" t="inlineStr">
        <is>
          <t>photovoltaic slanted-roof installation, 93 kWp, multi-Si, panel, mounted, on roof</t>
        </is>
      </c>
      <c r="B962" t="n">
        <v>1.8938e-08</v>
      </c>
      <c r="C962" t="inlineStr">
        <is>
          <t>CH</t>
        </is>
      </c>
      <c r="D962" t="inlineStr">
        <is>
          <t>unit</t>
        </is>
      </c>
      <c r="F962" t="inlineStr">
        <is>
          <t>technosphere</t>
        </is>
      </c>
      <c r="G962" t="n">
        <v>2</v>
      </c>
      <c r="H962" t="n">
        <v>-17.7820953513851</v>
      </c>
      <c r="I962" t="n">
        <v>0.09798894162072011</v>
      </c>
      <c r="J962" t="inlineStr">
        <is>
          <t>(2,2,1,1,1,3); Calculation with average annual yield and share of technologies. Lifetime: 30a.</t>
        </is>
      </c>
      <c r="L962" t="inlineStr">
        <is>
          <t>photovoltaic slanted-roof installation, 93 kWp, multi-Si, panel, mounted, on roof</t>
        </is>
      </c>
    </row>
    <row r="963">
      <c r="A963" t="inlineStr">
        <is>
          <t>photovoltaic slanted-roof installation, 93 kWp, single-Si, laminated, integrated, on roof</t>
        </is>
      </c>
      <c r="B963" t="n">
        <v>6.0177e-10</v>
      </c>
      <c r="C963" t="inlineStr">
        <is>
          <t>CH</t>
        </is>
      </c>
      <c r="D963" t="inlineStr">
        <is>
          <t>unit</t>
        </is>
      </c>
      <c r="F963" t="inlineStr">
        <is>
          <t>technosphere</t>
        </is>
      </c>
      <c r="G963" t="n">
        <v>2</v>
      </c>
      <c r="H963" t="n">
        <v>-21.23114580342383</v>
      </c>
      <c r="I963" t="n">
        <v>0.09798894162072011</v>
      </c>
      <c r="J963" t="inlineStr">
        <is>
          <t>(2,2,1,1,1,3); Calculation with average annual yield and share of technologies. Lifetime: 30a.</t>
        </is>
      </c>
      <c r="L963" t="inlineStr">
        <is>
          <t>photovoltaic slanted-roof installation, 93 kWp, single-Si, laminated, integrated, on roof</t>
        </is>
      </c>
    </row>
    <row r="964">
      <c r="A964" t="inlineStr">
        <is>
          <t>photovoltaic slanted-roof installation, 93 kWp, single-Si, panel, mounted, on roof</t>
        </is>
      </c>
      <c r="B964" t="n">
        <v>1.0029e-08</v>
      </c>
      <c r="C964" t="inlineStr">
        <is>
          <t>CH</t>
        </is>
      </c>
      <c r="D964" t="inlineStr">
        <is>
          <t>unit</t>
        </is>
      </c>
      <c r="F964" t="inlineStr">
        <is>
          <t>technosphere</t>
        </is>
      </c>
      <c r="G964" t="n">
        <v>2</v>
      </c>
      <c r="H964" t="n">
        <v>-18.41778494084034</v>
      </c>
      <c r="I964" t="n">
        <v>0.09798894162072011</v>
      </c>
      <c r="J964" t="inlineStr">
        <is>
          <t>(2,2,1,1,1,3); Calculation with average annual yield and share of technologies. Lifetime: 30a.</t>
        </is>
      </c>
      <c r="L964" t="inlineStr">
        <is>
          <t>photovoltaic slanted-roof installation, 93 kWp, single-Si, panel, mounted, on roof</t>
        </is>
      </c>
    </row>
    <row r="965">
      <c r="A965" t="inlineStr">
        <is>
          <t>photovoltaic facade installation, 3kWp, multi-Si, laminated, integrated, at building</t>
        </is>
      </c>
      <c r="B965" t="n">
        <v>2.516e-08</v>
      </c>
      <c r="C965" t="inlineStr">
        <is>
          <t>RER</t>
        </is>
      </c>
      <c r="D965" t="inlineStr">
        <is>
          <t>unit</t>
        </is>
      </c>
      <c r="F965" t="inlineStr">
        <is>
          <t>technosphere</t>
        </is>
      </c>
      <c r="G965" t="n">
        <v>2</v>
      </c>
      <c r="H965" t="n">
        <v>-17.49801040511417</v>
      </c>
      <c r="I965" t="n">
        <v>0.09798894162072011</v>
      </c>
      <c r="J965" t="inlineStr">
        <is>
          <t>(2,2,1,1,1,3); Calculation with average annual yield and share of technologies. Lifetime: 30a.</t>
        </is>
      </c>
      <c r="L965" t="inlineStr">
        <is>
          <t>photovoltaic facade installation, 3kWp, multi-Si, laminated, integrated, at building</t>
        </is>
      </c>
    </row>
    <row r="966">
      <c r="A966" t="inlineStr">
        <is>
          <t>photovoltaic facade installation, 3kWp, multi-Si, panel, mounted, at building</t>
        </is>
      </c>
      <c r="B966" t="n">
        <v>2.516e-08</v>
      </c>
      <c r="C966" t="inlineStr">
        <is>
          <t>RER</t>
        </is>
      </c>
      <c r="D966" t="inlineStr">
        <is>
          <t>unit</t>
        </is>
      </c>
      <c r="F966" t="inlineStr">
        <is>
          <t>technosphere</t>
        </is>
      </c>
      <c r="G966" t="n">
        <v>2</v>
      </c>
      <c r="H966" t="n">
        <v>-17.49801040511417</v>
      </c>
      <c r="I966" t="n">
        <v>0.09798894162072011</v>
      </c>
      <c r="J966" t="inlineStr">
        <is>
          <t>(2,2,1,1,1,3); Calculation with average annual yield and share of technologies. Lifetime: 30a.</t>
        </is>
      </c>
      <c r="L966" t="inlineStr">
        <is>
          <t>photovoltaic facade installation, 3kWp, multi-Si, panel, mounted, at building</t>
        </is>
      </c>
    </row>
    <row r="967">
      <c r="A967" t="inlineStr">
        <is>
          <t>photovoltaic facade installation, 3kWp, single-Si, laminated, integrated, at building</t>
        </is>
      </c>
      <c r="B967" t="n">
        <v>1.3325e-08</v>
      </c>
      <c r="C967" t="inlineStr">
        <is>
          <t>RER</t>
        </is>
      </c>
      <c r="D967" t="inlineStr">
        <is>
          <t>unit</t>
        </is>
      </c>
      <c r="F967" t="inlineStr">
        <is>
          <t>technosphere</t>
        </is>
      </c>
      <c r="G967" t="n">
        <v>2</v>
      </c>
      <c r="H967" t="n">
        <v>-18.1336238668945</v>
      </c>
      <c r="I967" t="n">
        <v>0.09798894162072011</v>
      </c>
      <c r="J967" t="inlineStr">
        <is>
          <t>(2,2,1,1,1,3); Calculation with average annual yield and share of technologies. Lifetime: 30a.</t>
        </is>
      </c>
      <c r="L967" t="inlineStr">
        <is>
          <t>photovoltaic facade installation, 3kWp, single-Si, laminated, integrated, at building</t>
        </is>
      </c>
    </row>
    <row r="968">
      <c r="A968" t="inlineStr">
        <is>
          <t>photovoltaic facade installation, 3kWp, single-Si, panel, mounted, at building</t>
        </is>
      </c>
      <c r="B968" t="n">
        <v>1.3325e-08</v>
      </c>
      <c r="C968" t="inlineStr">
        <is>
          <t>RER</t>
        </is>
      </c>
      <c r="D968" t="inlineStr">
        <is>
          <t>unit</t>
        </is>
      </c>
      <c r="F968" t="inlineStr">
        <is>
          <t>technosphere</t>
        </is>
      </c>
      <c r="G968" t="n">
        <v>2</v>
      </c>
      <c r="H968" t="n">
        <v>-18.1336238668945</v>
      </c>
      <c r="I968" t="n">
        <v>0.09798894162072011</v>
      </c>
      <c r="J968" t="inlineStr">
        <is>
          <t>(2,2,1,1,1,3); Calculation with average annual yield and share of technologies. Lifetime: 30a.</t>
        </is>
      </c>
      <c r="L968" t="inlineStr">
        <is>
          <t>photovoltaic facade installation, 3kWp, single-Si, panel, mounted, at building</t>
        </is>
      </c>
    </row>
    <row r="969">
      <c r="A969" t="inlineStr">
        <is>
          <t>photovoltaic flat-roof installation, 3kWp, multi-Si, on roof</t>
        </is>
      </c>
      <c r="B969" t="n">
        <v>2.6418e-07</v>
      </c>
      <c r="C969" t="inlineStr">
        <is>
          <t>RER</t>
        </is>
      </c>
      <c r="D969" t="inlineStr">
        <is>
          <t>unit</t>
        </is>
      </c>
      <c r="F969" t="inlineStr">
        <is>
          <t>technosphere</t>
        </is>
      </c>
      <c r="G969" t="n">
        <v>2</v>
      </c>
      <c r="H969" t="n">
        <v>-15.14663514795069</v>
      </c>
      <c r="I969" t="n">
        <v>0.09798894162072011</v>
      </c>
      <c r="J969" t="inlineStr">
        <is>
          <t>(2,2,1,1,1,3); Calculation with average annual yield and share of technologies. Lifetime: 30a.</t>
        </is>
      </c>
      <c r="L969" t="inlineStr">
        <is>
          <t>photovoltaic flat-roof installation, 3kWp, multi-Si, on roof</t>
        </is>
      </c>
    </row>
    <row r="970">
      <c r="A970" t="inlineStr">
        <is>
          <t>photovoltaic flat-roof installation, 3kWp, single-Si, on roof</t>
        </is>
      </c>
      <c r="B970" t="n">
        <v>1.3991e-07</v>
      </c>
      <c r="C970" t="inlineStr">
        <is>
          <t>RER</t>
        </is>
      </c>
      <c r="D970" t="inlineStr">
        <is>
          <t>unit</t>
        </is>
      </c>
      <c r="F970" t="inlineStr">
        <is>
          <t>technosphere</t>
        </is>
      </c>
      <c r="G970" t="n">
        <v>2</v>
      </c>
      <c r="H970" t="n">
        <v>-15.78226647820122</v>
      </c>
      <c r="I970" t="n">
        <v>0.09798894162072011</v>
      </c>
      <c r="J970" t="inlineStr">
        <is>
          <t>(2,2,1,1,1,3); Calculation with average annual yield and share of technologies. Lifetime: 30a.</t>
        </is>
      </c>
      <c r="L970" t="inlineStr">
        <is>
          <t>photovoltaic flat-roof installation, 3kWp, single-Si, on roof</t>
        </is>
      </c>
    </row>
    <row r="971">
      <c r="A971" t="inlineStr">
        <is>
          <t>photovoltaic slanted-roof installation, 3kWp, CIS, panel, mounted, on roof</t>
        </is>
      </c>
      <c r="B971" t="n">
        <v>4.9526e-08</v>
      </c>
      <c r="C971" t="inlineStr">
        <is>
          <t>CH</t>
        </is>
      </c>
      <c r="D971" t="inlineStr">
        <is>
          <t>unit</t>
        </is>
      </c>
      <c r="F971" t="inlineStr">
        <is>
          <t>technosphere</t>
        </is>
      </c>
      <c r="G971" t="n">
        <v>2</v>
      </c>
      <c r="H971" t="n">
        <v>-16.82076805274334</v>
      </c>
      <c r="I971" t="n">
        <v>0.09798894162072011</v>
      </c>
      <c r="J971" t="inlineStr">
        <is>
          <t>(2,2,1,1,1,3); Calculation with average annual yield and share of technologies. Lifetime: 30a.</t>
        </is>
      </c>
      <c r="L971" t="inlineStr">
        <is>
          <t>photovoltaic slanted-roof installation, 3kWp, CIS, panel, mounted, on roof</t>
        </is>
      </c>
    </row>
    <row r="972">
      <c r="A972" t="inlineStr">
        <is>
          <t>photovoltaic slanted-roof installation, 3kWp, CdTe, laminated, integrated, on roof</t>
        </is>
      </c>
      <c r="B972" t="n">
        <v>3.5971e-09</v>
      </c>
      <c r="C972" t="inlineStr">
        <is>
          <t>CH</t>
        </is>
      </c>
      <c r="D972" t="inlineStr">
        <is>
          <t>unit</t>
        </is>
      </c>
      <c r="F972" t="inlineStr">
        <is>
          <t>technosphere</t>
        </is>
      </c>
      <c r="G972" t="n">
        <v>2</v>
      </c>
      <c r="H972" t="n">
        <v>-19.44313787167413</v>
      </c>
      <c r="I972" t="n">
        <v>0.09798894162072011</v>
      </c>
      <c r="J972" t="inlineStr">
        <is>
          <t>(2,2,1,1,1,3); Calculation with average annual yield and share of technologies. Lifetime: 30a.</t>
        </is>
      </c>
      <c r="L972" t="inlineStr">
        <is>
          <t>photovoltaic slanted-roof installation, 3kWp, CdTe, laminated, integrated, on roof</t>
        </is>
      </c>
    </row>
    <row r="973">
      <c r="A973" t="inlineStr">
        <is>
          <t>photovoltaic slanted-roof installation, 3kWp, multi-Si, laminated, integrated, on roof</t>
        </is>
      </c>
      <c r="B973" t="n">
        <v>1.3011e-08</v>
      </c>
      <c r="C973" t="inlineStr">
        <is>
          <t>RER</t>
        </is>
      </c>
      <c r="D973" t="inlineStr">
        <is>
          <t>unit</t>
        </is>
      </c>
      <c r="F973" t="inlineStr">
        <is>
          <t>technosphere</t>
        </is>
      </c>
      <c r="G973" t="n">
        <v>2</v>
      </c>
      <c r="H973" t="n">
        <v>-18.15747068342507</v>
      </c>
      <c r="I973" t="n">
        <v>0.09798894162072011</v>
      </c>
      <c r="J973" t="inlineStr">
        <is>
          <t>(2,2,1,1,1,3); Calculation with average annual yield and share of technologies. Lifetime: 30a.</t>
        </is>
      </c>
      <c r="L973" t="inlineStr">
        <is>
          <t>photovoltaic slanted-roof installation, 3kWp, multi-Si, laminated, integrated, on roof</t>
        </is>
      </c>
    </row>
    <row r="974">
      <c r="A974" t="inlineStr">
        <is>
          <t>photovoltaic slanted-roof installation, 3kWp, multi-Si, panel, mounted, on roof</t>
        </is>
      </c>
      <c r="B974" t="n">
        <v>2.1685e-07</v>
      </c>
      <c r="C974" t="inlineStr">
        <is>
          <t>RER</t>
        </is>
      </c>
      <c r="D974" t="inlineStr">
        <is>
          <t>unit</t>
        </is>
      </c>
      <c r="F974" t="inlineStr">
        <is>
          <t>technosphere</t>
        </is>
      </c>
      <c r="G974" t="n">
        <v>2</v>
      </c>
      <c r="H974" t="n">
        <v>-15.34405996666504</v>
      </c>
      <c r="I974" t="n">
        <v>0.09798894162072011</v>
      </c>
      <c r="J974" t="inlineStr">
        <is>
          <t>(2,2,1,1,1,3); Calculation with average annual yield and share of technologies. Lifetime: 30a.</t>
        </is>
      </c>
      <c r="L974" t="inlineStr">
        <is>
          <t>photovoltaic slanted-roof installation, 3kWp, multi-Si, panel, mounted, on roof</t>
        </is>
      </c>
    </row>
    <row r="975">
      <c r="A975" t="inlineStr">
        <is>
          <t>photovoltaic slanted-roof installation, 3kWp, single-Si, laminated, integrated, on roof</t>
        </is>
      </c>
      <c r="B975" t="n">
        <v>6.8906e-09</v>
      </c>
      <c r="C975" t="inlineStr">
        <is>
          <t>RER</t>
        </is>
      </c>
      <c r="D975" t="inlineStr">
        <is>
          <t>unit</t>
        </is>
      </c>
      <c r="F975" t="inlineStr">
        <is>
          <t>technosphere</t>
        </is>
      </c>
      <c r="G975" t="n">
        <v>2</v>
      </c>
      <c r="H975" t="n">
        <v>-18.79310767298373</v>
      </c>
      <c r="I975" t="n">
        <v>0.09798894162072011</v>
      </c>
      <c r="J975" t="inlineStr">
        <is>
          <t>(2,2,1,1,1,3); Calculation with average annual yield and share of technologies. Lifetime: 30a.</t>
        </is>
      </c>
      <c r="L975" t="inlineStr">
        <is>
          <t>photovoltaic slanted-roof installation, 3kWp, single-Si, laminated, integrated, on roof</t>
        </is>
      </c>
    </row>
    <row r="976">
      <c r="A976" t="inlineStr">
        <is>
          <t>photovoltaic slanted-roof installation, 3kWp, single-Si, panel, mounted, on roof</t>
        </is>
      </c>
      <c r="B976" t="n">
        <v>1.1484e-07</v>
      </c>
      <c r="C976" t="inlineStr">
        <is>
          <t>RER</t>
        </is>
      </c>
      <c r="D976" t="inlineStr">
        <is>
          <t>unit</t>
        </is>
      </c>
      <c r="F976" t="inlineStr">
        <is>
          <t>technosphere</t>
        </is>
      </c>
      <c r="G976" t="n">
        <v>2</v>
      </c>
      <c r="H976" t="n">
        <v>-15.97972598169355</v>
      </c>
      <c r="I976" t="n">
        <v>0.09798894162072011</v>
      </c>
      <c r="J976" t="inlineStr">
        <is>
          <t>(2,2,1,1,1,3); Calculation with average annual yield and share of technologies. Lifetime: 30a.</t>
        </is>
      </c>
      <c r="L976" t="inlineStr">
        <is>
          <t>photovoltaic slanted-roof installation, 3kWp, single-Si, panel, mounted, on roof</t>
        </is>
      </c>
    </row>
    <row r="977">
      <c r="A977" t="inlineStr">
        <is>
          <t>market for tap water</t>
        </is>
      </c>
      <c r="B977" t="n">
        <v>0.0024555</v>
      </c>
      <c r="C977" t="inlineStr">
        <is>
          <t>Europe without Switzerland</t>
        </is>
      </c>
      <c r="D977" t="inlineStr">
        <is>
          <t>kilogram</t>
        </is>
      </c>
      <c r="F977" t="inlineStr">
        <is>
          <t>technosphere</t>
        </is>
      </c>
      <c r="G977" t="n">
        <v>2</v>
      </c>
      <c r="H977" t="n">
        <v>-6.009424872484975</v>
      </c>
      <c r="I977" t="n">
        <v>0.04340984597628009</v>
      </c>
      <c r="J977" t="inlineStr">
        <is>
          <t>(2,2,1,1,1,3); Estimation 20l/m2 panel</t>
        </is>
      </c>
      <c r="L977" t="inlineStr">
        <is>
          <t>tap water</t>
        </is>
      </c>
    </row>
    <row r="978">
      <c r="A978" t="inlineStr">
        <is>
          <t>treatment of wastewater, from residence, capacity 1.1E10l/year</t>
        </is>
      </c>
      <c r="B978" t="n">
        <v>-2.21e-06</v>
      </c>
      <c r="C978" t="inlineStr">
        <is>
          <t>CH</t>
        </is>
      </c>
      <c r="D978" t="inlineStr">
        <is>
          <t>cubic meter</t>
        </is>
      </c>
      <c r="F978" t="inlineStr">
        <is>
          <t>technosphere</t>
        </is>
      </c>
      <c r="G978" t="n">
        <v>2</v>
      </c>
      <c r="H978" t="n">
        <v>-13.02251804243461</v>
      </c>
      <c r="I978" t="n">
        <v>0.04340984597628009</v>
      </c>
      <c r="J978" t="inlineStr">
        <is>
          <t>(2,2,1,1,1,3); Estimation 20l/m2 panel</t>
        </is>
      </c>
      <c r="K978" t="b">
        <v>1</v>
      </c>
      <c r="L978" t="inlineStr">
        <is>
          <t>wastewater, from residence</t>
        </is>
      </c>
    </row>
    <row r="979"/>
    <row r="980" ht="16" customHeight="1" s="29">
      <c r="A980" s="1" t="inlineStr">
        <is>
          <t>Activity</t>
        </is>
      </c>
      <c r="B980" s="1" t="inlineStr">
        <is>
          <t>electricity production, photovoltaic</t>
        </is>
      </c>
    </row>
    <row r="981">
      <c r="A981" t="inlineStr">
        <is>
          <t>comment</t>
        </is>
      </c>
      <c r="B98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1695, Annual output, Facade: 1187 kWh/kWp, Annual output, centralized PV systems: 1798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82">
      <c r="A982" t="inlineStr">
        <is>
          <t>location</t>
        </is>
      </c>
      <c r="B982" t="inlineStr">
        <is>
          <t>IL</t>
        </is>
      </c>
    </row>
    <row r="983">
      <c r="A983" t="inlineStr">
        <is>
          <t>production amount</t>
        </is>
      </c>
      <c r="B983" t="n">
        <v>1</v>
      </c>
    </row>
    <row r="984">
      <c r="A984" t="inlineStr">
        <is>
          <t>reference product</t>
        </is>
      </c>
      <c r="B984" t="inlineStr">
        <is>
          <t>electricity, low voltage</t>
        </is>
      </c>
    </row>
    <row r="985">
      <c r="A985" t="inlineStr">
        <is>
          <t>source</t>
        </is>
      </c>
      <c r="B98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86">
      <c r="A986" t="inlineStr">
        <is>
          <t>type</t>
        </is>
      </c>
      <c r="B986" t="inlineStr">
        <is>
          <t>process</t>
        </is>
      </c>
    </row>
    <row r="987">
      <c r="A987" t="inlineStr">
        <is>
          <t>unit</t>
        </is>
      </c>
      <c r="B987" t="inlineStr">
        <is>
          <t>kilowatt hour</t>
        </is>
      </c>
    </row>
    <row r="988" ht="16" customHeight="1" s="29">
      <c r="A988" s="1" t="inlineStr">
        <is>
          <t>Exchanges</t>
        </is>
      </c>
    </row>
    <row r="989">
      <c r="A989" s="28" t="inlineStr">
        <is>
          <t>name</t>
        </is>
      </c>
      <c r="B989" s="28" t="inlineStr">
        <is>
          <t>amount</t>
        </is>
      </c>
      <c r="C989" s="28" t="inlineStr">
        <is>
          <t>location</t>
        </is>
      </c>
      <c r="D989" s="28" t="inlineStr">
        <is>
          <t>unit</t>
        </is>
      </c>
      <c r="E989" s="28" t="inlineStr">
        <is>
          <t>categories</t>
        </is>
      </c>
      <c r="F989" s="28" t="inlineStr">
        <is>
          <t>type</t>
        </is>
      </c>
      <c r="G989" s="28" t="inlineStr">
        <is>
          <t>uncertainty type</t>
        </is>
      </c>
      <c r="H989" s="28" t="inlineStr">
        <is>
          <t>loc</t>
        </is>
      </c>
      <c r="I989" s="28" t="inlineStr">
        <is>
          <t>scale</t>
        </is>
      </c>
      <c r="J989" s="28" t="inlineStr">
        <is>
          <t>comment</t>
        </is>
      </c>
      <c r="K989" s="28" t="inlineStr">
        <is>
          <t>negative</t>
        </is>
      </c>
      <c r="L989" s="28" t="inlineStr">
        <is>
          <t>reference product</t>
        </is>
      </c>
      <c r="M989" s="28" t="n"/>
    </row>
    <row r="990">
      <c r="A990" t="inlineStr">
        <is>
          <t>Energy, solar, converted</t>
        </is>
      </c>
      <c r="B990" t="n">
        <v>3.8503</v>
      </c>
      <c r="D990" t="inlineStr">
        <is>
          <t>megajoule</t>
        </is>
      </c>
      <c r="E990" t="inlineStr">
        <is>
          <t>natural resource::in air</t>
        </is>
      </c>
      <c r="F990" t="inlineStr">
        <is>
          <t>biosphere</t>
        </is>
      </c>
      <c r="G990" t="n">
        <v>2</v>
      </c>
      <c r="H990" t="n">
        <v>1.348151067341848</v>
      </c>
      <c r="I990" t="n">
        <v>0.04340984597628009</v>
      </c>
      <c r="J990" t="inlineStr">
        <is>
          <t>(2,2,1,1,1,3); Energy loss in the system</t>
        </is>
      </c>
    </row>
    <row r="991">
      <c r="A991" t="inlineStr">
        <is>
          <t>Heat, waste</t>
        </is>
      </c>
      <c r="B991" t="n">
        <v>0.25027</v>
      </c>
      <c r="D991" t="inlineStr">
        <is>
          <t>megajoule</t>
        </is>
      </c>
      <c r="E991" t="inlineStr">
        <is>
          <t>air</t>
        </is>
      </c>
      <c r="F991" t="inlineStr">
        <is>
          <t>biosphere</t>
        </is>
      </c>
      <c r="G991" t="n">
        <v>2</v>
      </c>
      <c r="H991" t="n">
        <v>-1.385214943900327</v>
      </c>
      <c r="I991" t="n">
        <v>0.02439508208471609</v>
      </c>
      <c r="J991" t="inlineStr">
        <is>
          <t>(1,na,na,na,na,na); Calculation</t>
        </is>
      </c>
    </row>
    <row r="992">
      <c r="A992" t="inlineStr">
        <is>
          <t>electricity production, photovoltaic</t>
        </is>
      </c>
      <c r="B992" t="n">
        <v>1</v>
      </c>
      <c r="C992" t="inlineStr">
        <is>
          <t>IL</t>
        </is>
      </c>
      <c r="D992" t="inlineStr">
        <is>
          <t>kilowatt hour</t>
        </is>
      </c>
      <c r="E992" t="inlineStr">
        <is>
          <t>photovoltaic::power plants</t>
        </is>
      </c>
      <c r="F992" t="inlineStr">
        <is>
          <t>production</t>
        </is>
      </c>
      <c r="G992" t="n">
        <v>0</v>
      </c>
      <c r="H992" t="n">
        <v>1</v>
      </c>
      <c r="L992" t="inlineStr">
        <is>
          <t>electricity, low voltage</t>
        </is>
      </c>
    </row>
    <row r="993">
      <c r="A993" t="inlineStr">
        <is>
          <t>photovoltaic flat-roof installation, 156 kWp, multi-Si, on roof</t>
        </is>
      </c>
      <c r="B993" t="n">
        <v>9.5378e-09</v>
      </c>
      <c r="C993" t="inlineStr">
        <is>
          <t>CH</t>
        </is>
      </c>
      <c r="D993" t="inlineStr">
        <is>
          <t>unit</t>
        </is>
      </c>
      <c r="F993" t="inlineStr">
        <is>
          <t>technosphere</t>
        </is>
      </c>
      <c r="G993" t="n">
        <v>2</v>
      </c>
      <c r="H993" t="n">
        <v>-18.46800298604678</v>
      </c>
      <c r="I993" t="n">
        <v>0.09798894162072011</v>
      </c>
      <c r="J993" t="inlineStr">
        <is>
          <t>(2,2,1,1,1,3); Calculation with average annual yield and share of technologies. Lifetime: 30a.</t>
        </is>
      </c>
      <c r="L993" t="inlineStr">
        <is>
          <t>photovoltaic flat-roof installation, 156 kWp, multi-Si, on roof</t>
        </is>
      </c>
    </row>
    <row r="994">
      <c r="A994" t="inlineStr">
        <is>
          <t>photovoltaic flat-roof installation, 156 kWp, single-Si, on roof</t>
        </is>
      </c>
      <c r="B994" t="n">
        <v>5.0513e-09</v>
      </c>
      <c r="C994" t="inlineStr">
        <is>
          <t>CH</t>
        </is>
      </c>
      <c r="D994" t="inlineStr">
        <is>
          <t>unit</t>
        </is>
      </c>
      <c r="F994" t="inlineStr">
        <is>
          <t>technosphere</t>
        </is>
      </c>
      <c r="G994" t="n">
        <v>2</v>
      </c>
      <c r="H994" t="n">
        <v>-19.10362020104489</v>
      </c>
      <c r="I994" t="n">
        <v>0.09798894162072011</v>
      </c>
      <c r="J994" t="inlineStr">
        <is>
          <t>(2,2,1,1,1,3); Calculation with average annual yield and share of technologies. Lifetime: 30a.</t>
        </is>
      </c>
      <c r="L994" t="inlineStr">
        <is>
          <t>photovoltaic flat-roof installation, 156 kWp, single-Si, on roof</t>
        </is>
      </c>
    </row>
    <row r="995">
      <c r="A995" t="inlineStr">
        <is>
          <t>photovoltaic slanted-roof installation, 3 kWp, CIS, laminated, integrated, on roof</t>
        </is>
      </c>
      <c r="B995" t="n">
        <v>2.7894e-09</v>
      </c>
      <c r="C995" t="inlineStr">
        <is>
          <t>CH</t>
        </is>
      </c>
      <c r="D995" t="inlineStr">
        <is>
          <t>unit</t>
        </is>
      </c>
      <c r="F995" t="inlineStr">
        <is>
          <t>technosphere</t>
        </is>
      </c>
      <c r="G995" t="n">
        <v>2</v>
      </c>
      <c r="H995" t="n">
        <v>-19.69743931800395</v>
      </c>
      <c r="I995" t="n">
        <v>0.09798894162072011</v>
      </c>
      <c r="J995" t="inlineStr">
        <is>
          <t>(2,2,1,1,1,3); Calculation with average annual yield and share of technologies. Lifetime: 30a.</t>
        </is>
      </c>
      <c r="L995" t="inlineStr">
        <is>
          <t>photovoltaic slanted-roof installation, 3 kWp, CIS, laminated, integrated, on roof</t>
        </is>
      </c>
    </row>
    <row r="996">
      <c r="A996" t="inlineStr">
        <is>
          <t>photovoltaic slanted-roof installation, 3 kWp, CdTe, panel, mounted, on roof</t>
        </is>
      </c>
      <c r="B996" t="n">
        <v>5.6277e-08</v>
      </c>
      <c r="C996" t="inlineStr">
        <is>
          <t>CH</t>
        </is>
      </c>
      <c r="D996" t="inlineStr">
        <is>
          <t>unit</t>
        </is>
      </c>
      <c r="F996" t="inlineStr">
        <is>
          <t>technosphere</t>
        </is>
      </c>
      <c r="G996" t="n">
        <v>2</v>
      </c>
      <c r="H996" t="n">
        <v>-16.69297991102503</v>
      </c>
      <c r="I996" t="n">
        <v>0.09798894162072011</v>
      </c>
      <c r="J996" t="inlineStr">
        <is>
          <t>(2,2,1,1,1,3); Calculation with average annual yield and share of technologies. Lifetime: 30a.</t>
        </is>
      </c>
      <c r="L996" t="inlineStr">
        <is>
          <t>photovoltaic slanted-roof installation, 3 kWp, CdTe, panel, mounted, on roof</t>
        </is>
      </c>
    </row>
    <row r="997">
      <c r="A997" t="inlineStr">
        <is>
          <t>photovoltaic slanted-roof installation, 3 kWp, micro-Si, laminated, integrated, on roof</t>
        </is>
      </c>
      <c r="B997" t="n">
        <v>4.4043e-10</v>
      </c>
      <c r="C997" t="inlineStr">
        <is>
          <t>RER</t>
        </is>
      </c>
      <c r="D997" t="inlineStr">
        <is>
          <t>unit</t>
        </is>
      </c>
      <c r="F997" t="inlineStr">
        <is>
          <t>technosphere</t>
        </is>
      </c>
      <c r="G997" t="n">
        <v>2</v>
      </c>
      <c r="H997" t="n">
        <v>-21.54326959350907</v>
      </c>
      <c r="I997" t="n">
        <v>0.09798894162072011</v>
      </c>
      <c r="J997" t="inlineStr">
        <is>
          <t>(2,2,1,1,1,3); Calculation with average annual yield and share of technologies. Lifetime: 30a.</t>
        </is>
      </c>
      <c r="L997" t="inlineStr">
        <is>
          <t>photovoltaic slanted-roof installation, 3 kWp, micro-Si, laminated, integrated, on roof</t>
        </is>
      </c>
    </row>
    <row r="998">
      <c r="A998" t="inlineStr">
        <is>
          <t>photovoltaic slanted-roof installation, 3 kWp, micro-Si, panel, mounted, on roof</t>
        </is>
      </c>
      <c r="B998" t="n">
        <v>7.3404e-09</v>
      </c>
      <c r="C998" t="inlineStr">
        <is>
          <t>RER</t>
        </is>
      </c>
      <c r="D998" t="inlineStr">
        <is>
          <t>unit</t>
        </is>
      </c>
      <c r="F998" t="inlineStr">
        <is>
          <t>technosphere</t>
        </is>
      </c>
      <c r="G998" t="n">
        <v>2</v>
      </c>
      <c r="H998" t="n">
        <v>-18.72987249989203</v>
      </c>
      <c r="I998" t="n">
        <v>0.09798894162072011</v>
      </c>
      <c r="J998" t="inlineStr">
        <is>
          <t>(2,2,1,1,1,3); Calculation with average annual yield and share of technologies. Lifetime: 30a.</t>
        </is>
      </c>
      <c r="L998" t="inlineStr">
        <is>
          <t>photovoltaic slanted-roof installation, 3 kWp, micro-Si, panel, mounted, on roof</t>
        </is>
      </c>
    </row>
    <row r="999">
      <c r="A999" t="inlineStr">
        <is>
          <t>photovoltaic open ground installation, 570 kWp, CIS, on open ground</t>
        </is>
      </c>
      <c r="B999" t="n">
        <v>3.8934e-10</v>
      </c>
      <c r="C999" t="inlineStr">
        <is>
          <t>RER</t>
        </is>
      </c>
      <c r="D999" t="inlineStr">
        <is>
          <t>unit</t>
        </is>
      </c>
      <c r="F999" t="inlineStr">
        <is>
          <t>technosphere</t>
        </is>
      </c>
      <c r="G999" t="n">
        <v>2</v>
      </c>
      <c r="H999" t="n">
        <v>-21.66656811806742</v>
      </c>
      <c r="I999" t="n">
        <v>0.09798894162072011</v>
      </c>
      <c r="J999" t="inlineStr">
        <is>
          <t>(2,2,1,1,1,3); Calculation with average annual yield and share of technologies. Lifetime: 30a.</t>
        </is>
      </c>
      <c r="L999" t="inlineStr">
        <is>
          <t>photovoltaic open ground installation, 570 kWp, CIS, on open ground</t>
        </is>
      </c>
    </row>
    <row r="1000">
      <c r="A1000" t="inlineStr">
        <is>
          <t>photovoltaic open ground installation, 570 kWp, CdTe, on open ground</t>
        </is>
      </c>
      <c r="B1000" t="n">
        <v>4.713e-10</v>
      </c>
      <c r="C1000" t="inlineStr">
        <is>
          <t>RER</t>
        </is>
      </c>
      <c r="D1000" t="inlineStr">
        <is>
          <t>unit</t>
        </is>
      </c>
      <c r="F1000" t="inlineStr">
        <is>
          <t>technosphere</t>
        </is>
      </c>
      <c r="G1000" t="n">
        <v>2</v>
      </c>
      <c r="H1000" t="n">
        <v>-21.47552628199886</v>
      </c>
      <c r="I1000" t="n">
        <v>0.09798894162072011</v>
      </c>
      <c r="J1000" t="inlineStr">
        <is>
          <t>(2,2,1,1,1,3); Calculation with average annual yield and share of technologies. Lifetime: 30a.</t>
        </is>
      </c>
      <c r="L1000" t="inlineStr">
        <is>
          <t>photovoltaic open ground installation, 570 kWp, CdTe, on open ground</t>
        </is>
      </c>
    </row>
    <row r="1001">
      <c r="A1001" t="inlineStr">
        <is>
          <t>photovoltaic open ground installation, 570 kWp, micro-Si, on open ground</t>
        </is>
      </c>
      <c r="B1001" t="n">
        <v>6.1474e-11</v>
      </c>
      <c r="C1001" t="inlineStr">
        <is>
          <t>RER</t>
        </is>
      </c>
      <c r="D1001" t="inlineStr">
        <is>
          <t>unit</t>
        </is>
      </c>
      <c r="F1001" t="inlineStr">
        <is>
          <t>technosphere</t>
        </is>
      </c>
      <c r="G1001" t="n">
        <v>2</v>
      </c>
      <c r="H1001" t="n">
        <v>-23.51240679473371</v>
      </c>
      <c r="I1001" t="n">
        <v>0.09798894162072011</v>
      </c>
      <c r="J1001" t="inlineStr">
        <is>
          <t>(2,2,1,1,1,3); Calculation with average annual yield and share of technologies. Lifetime: 30a.</t>
        </is>
      </c>
      <c r="L1001" t="inlineStr">
        <is>
          <t>photovoltaic open ground installation, 570 kWp, micro-Si, on open ground</t>
        </is>
      </c>
    </row>
    <row r="1002">
      <c r="A1002" t="inlineStr">
        <is>
          <t>photovoltaic open ground installation, 570 kWp, multi-Si, on open ground</t>
        </is>
      </c>
      <c r="B1002" t="n">
        <v>1.2459e-08</v>
      </c>
      <c r="C1002" t="inlineStr">
        <is>
          <t>RER</t>
        </is>
      </c>
      <c r="D1002" t="inlineStr">
        <is>
          <t>unit</t>
        </is>
      </c>
      <c r="F1002" t="inlineStr">
        <is>
          <t>technosphere</t>
        </is>
      </c>
      <c r="G1002" t="n">
        <v>2</v>
      </c>
      <c r="H1002" t="n">
        <v>-18.20082258362968</v>
      </c>
      <c r="I1002" t="n">
        <v>0.09798894162072011</v>
      </c>
      <c r="J1002" t="inlineStr">
        <is>
          <t>(2,2,1,1,1,3); Calculation with average annual yield and share of technologies. Lifetime: 30a.</t>
        </is>
      </c>
      <c r="L1002" t="inlineStr">
        <is>
          <t>photovoltaic open ground installation, 570 kWp, multi-Si, on open ground</t>
        </is>
      </c>
    </row>
    <row r="1003">
      <c r="A1003" t="inlineStr">
        <is>
          <t>photovoltaic open ground installation, 570 kWp, single-Si, on open ground</t>
        </is>
      </c>
      <c r="B1003" t="n">
        <v>6.5982e-09</v>
      </c>
      <c r="C1003" t="inlineStr">
        <is>
          <t>RER</t>
        </is>
      </c>
      <c r="D1003" t="inlineStr">
        <is>
          <t>unit</t>
        </is>
      </c>
      <c r="F1003" t="inlineStr">
        <is>
          <t>technosphere</t>
        </is>
      </c>
      <c r="G1003" t="n">
        <v>2</v>
      </c>
      <c r="H1003" t="n">
        <v>-18.8364689523836</v>
      </c>
      <c r="I1003" t="n">
        <v>0.09798894162072011</v>
      </c>
      <c r="J1003" t="inlineStr">
        <is>
          <t>(2,2,1,1,1,3); Calculation with average annual yield and share of technologies. Lifetime: 30a.</t>
        </is>
      </c>
      <c r="L1003" t="inlineStr">
        <is>
          <t>photovoltaic open ground installation, 570 kWp, single-Si, on open ground</t>
        </is>
      </c>
    </row>
    <row r="1004">
      <c r="A1004" t="inlineStr">
        <is>
          <t>photovoltaic slanted-roof installation, 93 kWp, multi-Si, laminated, integrated, on roof</t>
        </is>
      </c>
      <c r="B1004" t="n">
        <v>1.0666e-09</v>
      </c>
      <c r="C1004" t="inlineStr">
        <is>
          <t>CH</t>
        </is>
      </c>
      <c r="D1004" t="inlineStr">
        <is>
          <t>unit</t>
        </is>
      </c>
      <c r="F1004" t="inlineStr">
        <is>
          <t>technosphere</t>
        </is>
      </c>
      <c r="G1004" t="n">
        <v>2</v>
      </c>
      <c r="H1004" t="n">
        <v>-20.65878981776205</v>
      </c>
      <c r="I1004" t="n">
        <v>0.09798894162072011</v>
      </c>
      <c r="J1004" t="inlineStr">
        <is>
          <t>(2,2,1,1,1,3); Calculation with average annual yield and share of technologies. Lifetime: 30a.</t>
        </is>
      </c>
      <c r="L1004" t="inlineStr">
        <is>
          <t>photovoltaic slanted-roof installation, 93 kWp, multi-Si, laminated, integrated, on roof</t>
        </is>
      </c>
    </row>
    <row r="1005">
      <c r="A1005" t="inlineStr">
        <is>
          <t>photovoltaic slanted-roof installation, 93 kWp, multi-Si, panel, mounted, on roof</t>
        </is>
      </c>
      <c r="B1005" t="n">
        <v>1.7777e-08</v>
      </c>
      <c r="C1005" t="inlineStr">
        <is>
          <t>CH</t>
        </is>
      </c>
      <c r="D1005" t="inlineStr">
        <is>
          <t>unit</t>
        </is>
      </c>
      <c r="F1005" t="inlineStr">
        <is>
          <t>technosphere</t>
        </is>
      </c>
      <c r="G1005" t="n">
        <v>2</v>
      </c>
      <c r="H1005" t="n">
        <v>-17.84536035000586</v>
      </c>
      <c r="I1005" t="n">
        <v>0.09798894162072011</v>
      </c>
      <c r="J1005" t="inlineStr">
        <is>
          <t>(2,2,1,1,1,3); Calculation with average annual yield and share of technologies. Lifetime: 30a.</t>
        </is>
      </c>
      <c r="L1005" t="inlineStr">
        <is>
          <t>photovoltaic slanted-roof installation, 93 kWp, multi-Si, panel, mounted, on roof</t>
        </is>
      </c>
    </row>
    <row r="1006">
      <c r="A1006" t="inlineStr">
        <is>
          <t>photovoltaic slanted-roof installation, 93 kWp, single-Si, laminated, integrated, on roof</t>
        </is>
      </c>
      <c r="B1006" t="n">
        <v>5.6487e-10</v>
      </c>
      <c r="C1006" t="inlineStr">
        <is>
          <t>CH</t>
        </is>
      </c>
      <c r="D1006" t="inlineStr">
        <is>
          <t>unit</t>
        </is>
      </c>
      <c r="F1006" t="inlineStr">
        <is>
          <t>technosphere</t>
        </is>
      </c>
      <c r="G1006" t="n">
        <v>2</v>
      </c>
      <c r="H1006" t="n">
        <v>-21.2944254997521</v>
      </c>
      <c r="I1006" t="n">
        <v>0.09798894162072011</v>
      </c>
      <c r="J1006" t="inlineStr">
        <is>
          <t>(2,2,1,1,1,3); Calculation with average annual yield and share of technologies. Lifetime: 30a.</t>
        </is>
      </c>
      <c r="L1006" t="inlineStr">
        <is>
          <t>photovoltaic slanted-roof installation, 93 kWp, single-Si, laminated, integrated, on roof</t>
        </is>
      </c>
    </row>
    <row r="1007">
      <c r="A1007" t="inlineStr">
        <is>
          <t>photovoltaic slanted-roof installation, 93 kWp, single-Si, panel, mounted, on roof</t>
        </is>
      </c>
      <c r="B1007" t="n">
        <v>9.4146e-09</v>
      </c>
      <c r="C1007" t="inlineStr">
        <is>
          <t>CH</t>
        </is>
      </c>
      <c r="D1007" t="inlineStr">
        <is>
          <t>unit</t>
        </is>
      </c>
      <c r="F1007" t="inlineStr">
        <is>
          <t>technosphere</t>
        </is>
      </c>
      <c r="G1007" t="n">
        <v>2</v>
      </c>
      <c r="H1007" t="n">
        <v>-18.48100416113547</v>
      </c>
      <c r="I1007" t="n">
        <v>0.09798894162072011</v>
      </c>
      <c r="J1007" t="inlineStr">
        <is>
          <t>(2,2,1,1,1,3); Calculation with average annual yield and share of technologies. Lifetime: 30a.</t>
        </is>
      </c>
      <c r="L1007" t="inlineStr">
        <is>
          <t>photovoltaic slanted-roof installation, 93 kWp, single-Si, panel, mounted, on roof</t>
        </is>
      </c>
    </row>
    <row r="1008">
      <c r="A1008" t="inlineStr">
        <is>
          <t>photovoltaic facade installation, 3kWp, multi-Si, laminated, integrated, at building</t>
        </is>
      </c>
      <c r="B1008" t="n">
        <v>2.3617e-08</v>
      </c>
      <c r="C1008" t="inlineStr">
        <is>
          <t>APAC</t>
        </is>
      </c>
      <c r="D1008" t="inlineStr">
        <is>
          <t>unit</t>
        </is>
      </c>
      <c r="F1008" t="inlineStr">
        <is>
          <t>technosphere</t>
        </is>
      </c>
      <c r="G1008" t="n">
        <v>2</v>
      </c>
      <c r="H1008" t="n">
        <v>-17.5612990452514</v>
      </c>
      <c r="I1008" t="n">
        <v>0.09798894162072011</v>
      </c>
      <c r="J1008" t="inlineStr">
        <is>
          <t>(2,2,1,1,1,3); Calculation with average annual yield and share of technologies. Lifetime: 30a.</t>
        </is>
      </c>
      <c r="L1008" t="inlineStr">
        <is>
          <t>photovoltaic facade installation, 3kWp, multi-Si, laminated, integrated, at building</t>
        </is>
      </c>
    </row>
    <row r="1009">
      <c r="A1009" t="inlineStr">
        <is>
          <t>photovoltaic facade installation, 3kWp, multi-Si, panel, mounted, at building</t>
        </is>
      </c>
      <c r="B1009" t="n">
        <v>2.3617e-08</v>
      </c>
      <c r="C1009" t="inlineStr">
        <is>
          <t>APAC</t>
        </is>
      </c>
      <c r="D1009" t="inlineStr">
        <is>
          <t>unit</t>
        </is>
      </c>
      <c r="F1009" t="inlineStr">
        <is>
          <t>technosphere</t>
        </is>
      </c>
      <c r="G1009" t="n">
        <v>2</v>
      </c>
      <c r="H1009" t="n">
        <v>-17.5612990452514</v>
      </c>
      <c r="I1009" t="n">
        <v>0.09798894162072011</v>
      </c>
      <c r="J1009" t="inlineStr">
        <is>
          <t>(2,2,1,1,1,3); Calculation with average annual yield and share of technologies. Lifetime: 30a.</t>
        </is>
      </c>
      <c r="L1009" t="inlineStr">
        <is>
          <t>photovoltaic facade installation, 3kWp, multi-Si, panel, mounted, at building</t>
        </is>
      </c>
    </row>
    <row r="1010">
      <c r="A1010" t="inlineStr">
        <is>
          <t>photovoltaic facade installation, 3kWp, single-Si, laminated, integrated, at building</t>
        </is>
      </c>
      <c r="B1010" t="n">
        <v>1.2508e-08</v>
      </c>
      <c r="C1010" t="inlineStr">
        <is>
          <t>APAC</t>
        </is>
      </c>
      <c r="D1010" t="inlineStr">
        <is>
          <t>unit</t>
        </is>
      </c>
      <c r="F1010" t="inlineStr">
        <is>
          <t>technosphere</t>
        </is>
      </c>
      <c r="G1010" t="n">
        <v>2</v>
      </c>
      <c r="H1010" t="n">
        <v>-18.19689739735082</v>
      </c>
      <c r="I1010" t="n">
        <v>0.09798894162072011</v>
      </c>
      <c r="J1010" t="inlineStr">
        <is>
          <t>(2,2,1,1,1,3); Calculation with average annual yield and share of technologies. Lifetime: 30a.</t>
        </is>
      </c>
      <c r="L1010" t="inlineStr">
        <is>
          <t>photovoltaic facade installation, 3kWp, single-Si, laminated, integrated, at building</t>
        </is>
      </c>
    </row>
    <row r="1011">
      <c r="A1011" t="inlineStr">
        <is>
          <t>photovoltaic facade installation, 3kWp, single-Si, panel, mounted, at building</t>
        </is>
      </c>
      <c r="B1011" t="n">
        <v>1.2508e-08</v>
      </c>
      <c r="C1011" t="inlineStr">
        <is>
          <t>APAC</t>
        </is>
      </c>
      <c r="D1011" t="inlineStr">
        <is>
          <t>unit</t>
        </is>
      </c>
      <c r="F1011" t="inlineStr">
        <is>
          <t>technosphere</t>
        </is>
      </c>
      <c r="G1011" t="n">
        <v>2</v>
      </c>
      <c r="H1011" t="n">
        <v>-18.19689739735082</v>
      </c>
      <c r="I1011" t="n">
        <v>0.09798894162072011</v>
      </c>
      <c r="J1011" t="inlineStr">
        <is>
          <t>(2,2,1,1,1,3); Calculation with average annual yield and share of technologies. Lifetime: 30a.</t>
        </is>
      </c>
      <c r="L1011" t="inlineStr">
        <is>
          <t>photovoltaic facade installation, 3kWp, single-Si, panel, mounted, at building</t>
        </is>
      </c>
    </row>
    <row r="1012">
      <c r="A1012" t="inlineStr">
        <is>
          <t>photovoltaic flat-roof installation, 3kWp, multi-Si, on roof</t>
        </is>
      </c>
      <c r="B1012" t="n">
        <v>2.4798e-07</v>
      </c>
      <c r="C1012" t="inlineStr">
        <is>
          <t>APAC</t>
        </is>
      </c>
      <c r="D1012" t="inlineStr">
        <is>
          <t>unit</t>
        </is>
      </c>
      <c r="F1012" t="inlineStr">
        <is>
          <t>technosphere</t>
        </is>
      </c>
      <c r="G1012" t="n">
        <v>2</v>
      </c>
      <c r="H1012" t="n">
        <v>-15.20991773919472</v>
      </c>
      <c r="I1012" t="n">
        <v>0.09798894162072011</v>
      </c>
      <c r="J1012" t="inlineStr">
        <is>
          <t>(2,2,1,1,1,3); Calculation with average annual yield and share of technologies. Lifetime: 30a.</t>
        </is>
      </c>
      <c r="L1012" t="inlineStr">
        <is>
          <t>photovoltaic flat-roof installation, 3kWp, multi-Si, on roof</t>
        </is>
      </c>
    </row>
    <row r="1013">
      <c r="A1013" t="inlineStr">
        <is>
          <t>photovoltaic flat-roof installation, 3kWp, single-Si, on roof</t>
        </is>
      </c>
      <c r="B1013" t="n">
        <v>1.3133e-07</v>
      </c>
      <c r="C1013" t="inlineStr">
        <is>
          <t>APAC</t>
        </is>
      </c>
      <c r="D1013" t="inlineStr">
        <is>
          <t>unit</t>
        </is>
      </c>
      <c r="F1013" t="inlineStr">
        <is>
          <t>technosphere</t>
        </is>
      </c>
      <c r="G1013" t="n">
        <v>2</v>
      </c>
      <c r="H1013" t="n">
        <v>-15.84555259734934</v>
      </c>
      <c r="I1013" t="n">
        <v>0.09798894162072011</v>
      </c>
      <c r="J1013" t="inlineStr">
        <is>
          <t>(2,2,1,1,1,3); Calculation with average annual yield and share of technologies. Lifetime: 30a.</t>
        </is>
      </c>
      <c r="L1013" t="inlineStr">
        <is>
          <t>photovoltaic flat-roof installation, 3kWp, single-Si, on roof</t>
        </is>
      </c>
    </row>
    <row r="1014">
      <c r="A1014" t="inlineStr">
        <is>
          <t>photovoltaic slanted-roof installation, 3kWp, CIS, panel, mounted, on roof</t>
        </is>
      </c>
      <c r="B1014" t="n">
        <v>4.6489e-08</v>
      </c>
      <c r="C1014" t="inlineStr">
        <is>
          <t>CH</t>
        </is>
      </c>
      <c r="D1014" t="inlineStr">
        <is>
          <t>unit</t>
        </is>
      </c>
      <c r="F1014" t="inlineStr">
        <is>
          <t>technosphere</t>
        </is>
      </c>
      <c r="G1014" t="n">
        <v>2</v>
      </c>
      <c r="H1014" t="n">
        <v>-16.88405011147741</v>
      </c>
      <c r="I1014" t="n">
        <v>0.09798894162072011</v>
      </c>
      <c r="J1014" t="inlineStr">
        <is>
          <t>(2,2,1,1,1,3); Calculation with average annual yield and share of technologies. Lifetime: 30a.</t>
        </is>
      </c>
      <c r="L1014" t="inlineStr">
        <is>
          <t>photovoltaic slanted-roof installation, 3kWp, CIS, panel, mounted, on roof</t>
        </is>
      </c>
    </row>
    <row r="1015">
      <c r="A1015" t="inlineStr">
        <is>
          <t>photovoltaic slanted-roof installation, 3kWp, CdTe, laminated, integrated, on roof</t>
        </is>
      </c>
      <c r="B1015" t="n">
        <v>3.3766e-09</v>
      </c>
      <c r="C1015" t="inlineStr">
        <is>
          <t>CH</t>
        </is>
      </c>
      <c r="D1015" t="inlineStr">
        <is>
          <t>unit</t>
        </is>
      </c>
      <c r="F1015" t="inlineStr">
        <is>
          <t>technosphere</t>
        </is>
      </c>
      <c r="G1015" t="n">
        <v>2</v>
      </c>
      <c r="H1015" t="n">
        <v>-19.50639655088546</v>
      </c>
      <c r="I1015" t="n">
        <v>0.09798894162072011</v>
      </c>
      <c r="J1015" t="inlineStr">
        <is>
          <t>(2,2,1,1,1,3); Calculation with average annual yield and share of technologies. Lifetime: 30a.</t>
        </is>
      </c>
      <c r="L1015" t="inlineStr">
        <is>
          <t>photovoltaic slanted-roof installation, 3kWp, CdTe, laminated, integrated, on roof</t>
        </is>
      </c>
    </row>
    <row r="1016">
      <c r="A1016" t="inlineStr">
        <is>
          <t>photovoltaic slanted-roof installation, 3kWp, multi-Si, laminated, integrated, on roof</t>
        </is>
      </c>
      <c r="B1016" t="n">
        <v>1.2213e-08</v>
      </c>
      <c r="C1016" t="inlineStr">
        <is>
          <t>APAC</t>
        </is>
      </c>
      <c r="D1016" t="inlineStr">
        <is>
          <t>unit</t>
        </is>
      </c>
      <c r="F1016" t="inlineStr">
        <is>
          <t>technosphere</t>
        </is>
      </c>
      <c r="G1016" t="n">
        <v>2</v>
      </c>
      <c r="H1016" t="n">
        <v>-18.22076487875746</v>
      </c>
      <c r="I1016" t="n">
        <v>0.09798894162072011</v>
      </c>
      <c r="J1016" t="inlineStr">
        <is>
          <t>(2,2,1,1,1,3); Calculation with average annual yield and share of technologies. Lifetime: 30a.</t>
        </is>
      </c>
      <c r="L1016" t="inlineStr">
        <is>
          <t>photovoltaic slanted-roof installation, 3kWp, multi-Si, laminated, integrated, on roof</t>
        </is>
      </c>
    </row>
    <row r="1017">
      <c r="A1017" t="inlineStr">
        <is>
          <t>photovoltaic slanted-roof installation, 3kWp, multi-Si, panel, mounted, on roof</t>
        </is>
      </c>
      <c r="B1017" t="n">
        <v>2.0355e-07</v>
      </c>
      <c r="C1017" t="inlineStr">
        <is>
          <t>APAC</t>
        </is>
      </c>
      <c r="D1017" t="inlineStr">
        <is>
          <t>unit</t>
        </is>
      </c>
      <c r="F1017" t="inlineStr">
        <is>
          <t>technosphere</t>
        </is>
      </c>
      <c r="G1017" t="n">
        <v>2</v>
      </c>
      <c r="H1017" t="n">
        <v>-15.40735416199742</v>
      </c>
      <c r="I1017" t="n">
        <v>0.09798894162072011</v>
      </c>
      <c r="J1017" t="inlineStr">
        <is>
          <t>(2,2,1,1,1,3); Calculation with average annual yield and share of technologies. Lifetime: 30a.</t>
        </is>
      </c>
      <c r="L1017" t="inlineStr">
        <is>
          <t>photovoltaic slanted-roof installation, 3kWp, multi-Si, panel, mounted, on roof</t>
        </is>
      </c>
    </row>
    <row r="1018">
      <c r="A1018" t="inlineStr">
        <is>
          <t>photovoltaic slanted-roof installation, 3kWp, single-Si, laminated, integrated, on roof</t>
        </is>
      </c>
      <c r="B1018" t="n">
        <v>6.4682e-09</v>
      </c>
      <c r="C1018" t="inlineStr">
        <is>
          <t>APAC</t>
        </is>
      </c>
      <c r="D1018" t="inlineStr">
        <is>
          <t>unit</t>
        </is>
      </c>
      <c r="F1018" t="inlineStr">
        <is>
          <t>technosphere</t>
        </is>
      </c>
      <c r="G1018" t="n">
        <v>2</v>
      </c>
      <c r="H1018" t="n">
        <v>-18.85636797425012</v>
      </c>
      <c r="I1018" t="n">
        <v>0.09798894162072011</v>
      </c>
      <c r="J1018" t="inlineStr">
        <is>
          <t>(2,2,1,1,1,3); Calculation with average annual yield and share of technologies. Lifetime: 30a.</t>
        </is>
      </c>
      <c r="L1018" t="inlineStr">
        <is>
          <t>photovoltaic slanted-roof installation, 3kWp, single-Si, laminated, integrated, on roof</t>
        </is>
      </c>
    </row>
    <row r="1019">
      <c r="A1019" t="inlineStr">
        <is>
          <t>photovoltaic slanted-roof installation, 3kWp, single-Si, panel, mounted, on roof</t>
        </is>
      </c>
      <c r="B1019" t="n">
        <v>1.078e-07</v>
      </c>
      <c r="C1019" t="inlineStr">
        <is>
          <t>APAC</t>
        </is>
      </c>
      <c r="D1019" t="inlineStr">
        <is>
          <t>unit</t>
        </is>
      </c>
      <c r="F1019" t="inlineStr">
        <is>
          <t>technosphere</t>
        </is>
      </c>
      <c r="G1019" t="n">
        <v>2</v>
      </c>
      <c r="H1019" t="n">
        <v>-16.04298817847151</v>
      </c>
      <c r="I1019" t="n">
        <v>0.09798894162072011</v>
      </c>
      <c r="J1019" t="inlineStr">
        <is>
          <t>(2,2,1,1,1,3); Calculation with average annual yield and share of technologies. Lifetime: 30a.</t>
        </is>
      </c>
      <c r="L1019" t="inlineStr">
        <is>
          <t>photovoltaic slanted-roof installation, 3kWp, single-Si, panel, mounted, on roof</t>
        </is>
      </c>
    </row>
    <row r="1020">
      <c r="A1020" t="inlineStr">
        <is>
          <t>market for tap water</t>
        </is>
      </c>
      <c r="B1020" t="n">
        <v>0.0020721</v>
      </c>
      <c r="C1020" t="inlineStr">
        <is>
          <t>Europe without Switzerland</t>
        </is>
      </c>
      <c r="D1020" t="inlineStr">
        <is>
          <t>kilogram</t>
        </is>
      </c>
      <c r="F1020" t="inlineStr">
        <is>
          <t>technosphere</t>
        </is>
      </c>
      <c r="G1020" t="n">
        <v>2</v>
      </c>
      <c r="H1020" t="n">
        <v>-6.179192693201237</v>
      </c>
      <c r="I1020" t="n">
        <v>0.04340984597628009</v>
      </c>
      <c r="J1020" t="inlineStr">
        <is>
          <t>(2,2,1,1,1,3); Estimation 20l/m2 panel</t>
        </is>
      </c>
      <c r="L1020" t="inlineStr">
        <is>
          <t>tap water</t>
        </is>
      </c>
    </row>
    <row r="1021">
      <c r="A1021" t="inlineStr">
        <is>
          <t>treatment of wastewater, from residence, capacity 1.1E10l/year</t>
        </is>
      </c>
      <c r="B1021" t="n">
        <v>-1.8649e-06</v>
      </c>
      <c r="C1021" t="inlineStr">
        <is>
          <t>CH</t>
        </is>
      </c>
      <c r="D1021" t="inlineStr">
        <is>
          <t>cubic meter</t>
        </is>
      </c>
      <c r="F1021" t="inlineStr">
        <is>
          <t>technosphere</t>
        </is>
      </c>
      <c r="G1021" t="n">
        <v>2</v>
      </c>
      <c r="H1021" t="n">
        <v>-13.19230312560901</v>
      </c>
      <c r="I1021" t="n">
        <v>0.04340984597628009</v>
      </c>
      <c r="J1021" t="inlineStr">
        <is>
          <t>(2,2,1,1,1,3); Estimation 20l/m2 panel</t>
        </is>
      </c>
      <c r="K1021" t="b">
        <v>1</v>
      </c>
      <c r="L1021" t="inlineStr">
        <is>
          <t>wastewater, from residence</t>
        </is>
      </c>
    </row>
    <row r="1022"/>
    <row r="1023" ht="16" customHeight="1" s="29">
      <c r="A1023" s="1" t="inlineStr">
        <is>
          <t>Activity</t>
        </is>
      </c>
      <c r="B1023" s="1" t="inlineStr">
        <is>
          <t>electricity production, photovoltaic</t>
        </is>
      </c>
    </row>
    <row r="1024">
      <c r="A1024" t="inlineStr">
        <is>
          <t>comment</t>
        </is>
      </c>
      <c r="B1024"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919, Annual output, Facade: 643 kWh/kWp, Annual output, centralized PV systems: 974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025">
      <c r="A1025" t="inlineStr">
        <is>
          <t>location</t>
        </is>
      </c>
      <c r="B1025" t="inlineStr">
        <is>
          <t>SE</t>
        </is>
      </c>
    </row>
    <row r="1026">
      <c r="A1026" t="inlineStr">
        <is>
          <t>production amount</t>
        </is>
      </c>
      <c r="B1026" t="n">
        <v>1</v>
      </c>
    </row>
    <row r="1027">
      <c r="A1027" t="inlineStr">
        <is>
          <t>reference product</t>
        </is>
      </c>
      <c r="B1027" t="inlineStr">
        <is>
          <t>electricity, low voltage</t>
        </is>
      </c>
    </row>
    <row r="1028">
      <c r="A1028" t="inlineStr">
        <is>
          <t>source</t>
        </is>
      </c>
      <c r="B10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29">
      <c r="A1029" t="inlineStr">
        <is>
          <t>type</t>
        </is>
      </c>
      <c r="B1029" t="inlineStr">
        <is>
          <t>process</t>
        </is>
      </c>
    </row>
    <row r="1030">
      <c r="A1030" t="inlineStr">
        <is>
          <t>unit</t>
        </is>
      </c>
      <c r="B1030" t="inlineStr">
        <is>
          <t>kilowatt hour</t>
        </is>
      </c>
    </row>
    <row r="1031" ht="16" customHeight="1" s="29">
      <c r="A1031" s="1" t="inlineStr">
        <is>
          <t>Exchanges</t>
        </is>
      </c>
    </row>
    <row r="1032">
      <c r="A1032" s="28" t="inlineStr">
        <is>
          <t>name</t>
        </is>
      </c>
      <c r="B1032" s="28" t="inlineStr">
        <is>
          <t>amount</t>
        </is>
      </c>
      <c r="C1032" s="28" t="inlineStr">
        <is>
          <t>location</t>
        </is>
      </c>
      <c r="D1032" s="28" t="inlineStr">
        <is>
          <t>unit</t>
        </is>
      </c>
      <c r="E1032" s="28" t="inlineStr">
        <is>
          <t>categories</t>
        </is>
      </c>
      <c r="F1032" s="28" t="inlineStr">
        <is>
          <t>type</t>
        </is>
      </c>
      <c r="G1032" s="28" t="inlineStr">
        <is>
          <t>uncertainty type</t>
        </is>
      </c>
      <c r="H1032" s="28" t="inlineStr">
        <is>
          <t>loc</t>
        </is>
      </c>
      <c r="I1032" s="28" t="inlineStr">
        <is>
          <t>scale</t>
        </is>
      </c>
      <c r="J1032" s="28" t="inlineStr">
        <is>
          <t>comment</t>
        </is>
      </c>
      <c r="K1032" s="28" t="inlineStr">
        <is>
          <t>negative</t>
        </is>
      </c>
      <c r="L1032" s="28" t="inlineStr">
        <is>
          <t>reference product</t>
        </is>
      </c>
      <c r="M1032" s="28" t="n"/>
    </row>
    <row r="1033">
      <c r="A1033" t="inlineStr">
        <is>
          <t>Energy, solar, converted</t>
        </is>
      </c>
      <c r="B1033" t="n">
        <v>3.8503</v>
      </c>
      <c r="D1033" t="inlineStr">
        <is>
          <t>megajoule</t>
        </is>
      </c>
      <c r="E1033" t="inlineStr">
        <is>
          <t>natural resource::in air</t>
        </is>
      </c>
      <c r="F1033" t="inlineStr">
        <is>
          <t>biosphere</t>
        </is>
      </c>
      <c r="G1033" t="n">
        <v>2</v>
      </c>
      <c r="H1033" t="n">
        <v>1.348151067341848</v>
      </c>
      <c r="I1033" t="n">
        <v>0.04340984597628009</v>
      </c>
      <c r="J1033" t="inlineStr">
        <is>
          <t>(2,2,1,1,1,3); Energy loss in the system</t>
        </is>
      </c>
    </row>
    <row r="1034">
      <c r="A1034" t="inlineStr">
        <is>
          <t>Heat, waste</t>
        </is>
      </c>
      <c r="B1034" t="n">
        <v>0.25027</v>
      </c>
      <c r="D1034" t="inlineStr">
        <is>
          <t>megajoule</t>
        </is>
      </c>
      <c r="E1034" t="inlineStr">
        <is>
          <t>air</t>
        </is>
      </c>
      <c r="F1034" t="inlineStr">
        <is>
          <t>biosphere</t>
        </is>
      </c>
      <c r="G1034" t="n">
        <v>2</v>
      </c>
      <c r="H1034" t="n">
        <v>-1.385214943900327</v>
      </c>
      <c r="I1034" t="n">
        <v>0.02439508208471609</v>
      </c>
      <c r="J1034" t="inlineStr">
        <is>
          <t>(1,na,na,na,na,na); Calculation with average annual output and share of technologies; Average degradation of 10.5% included</t>
        </is>
      </c>
    </row>
    <row r="1035">
      <c r="A1035" t="inlineStr">
        <is>
          <t>electricity production, photovoltaic</t>
        </is>
      </c>
      <c r="B1035" t="n">
        <v>1</v>
      </c>
      <c r="C1035" t="inlineStr">
        <is>
          <t>SE</t>
        </is>
      </c>
      <c r="D1035" t="inlineStr">
        <is>
          <t>kilowatt hour</t>
        </is>
      </c>
      <c r="E1035" t="inlineStr">
        <is>
          <t>photovoltaic::power plants</t>
        </is>
      </c>
      <c r="F1035" t="inlineStr">
        <is>
          <t>production</t>
        </is>
      </c>
      <c r="G1035" t="n">
        <v>0</v>
      </c>
      <c r="H1035" t="n">
        <v>1</v>
      </c>
      <c r="L1035" t="inlineStr">
        <is>
          <t>electricity, low voltage</t>
        </is>
      </c>
    </row>
    <row r="1036">
      <c r="A1036" t="inlineStr">
        <is>
          <t>photovoltaic flat-roof installation, 156 kWp, multi-Si, on roof</t>
        </is>
      </c>
      <c r="B1036" t="n">
        <v>4.3387e-08</v>
      </c>
      <c r="C1036" t="inlineStr">
        <is>
          <t>CH</t>
        </is>
      </c>
      <c r="D1036" t="inlineStr">
        <is>
          <t>unit</t>
        </is>
      </c>
      <c r="F1036" t="inlineStr">
        <is>
          <t>technosphere</t>
        </is>
      </c>
      <c r="G1036" t="n">
        <v>2</v>
      </c>
      <c r="H1036" t="n">
        <v>-16.95310597988138</v>
      </c>
      <c r="I1036" t="n">
        <v>0.09798894162072011</v>
      </c>
      <c r="J1036" t="inlineStr">
        <is>
          <t>(2,2,1,1,1,3); Calculation with average annual yield and share of technologies. Lifetime: 30a.</t>
        </is>
      </c>
      <c r="L1036" t="inlineStr">
        <is>
          <t>photovoltaic flat-roof installation, 156 kWp, multi-Si, on roof</t>
        </is>
      </c>
    </row>
    <row r="1037">
      <c r="A1037" t="inlineStr">
        <is>
          <t>photovoltaic flat-roof installation, 156 kWp, single-Si, on roof</t>
        </is>
      </c>
      <c r="B1037" t="n">
        <v>2.2978e-08</v>
      </c>
      <c r="C1037" t="inlineStr">
        <is>
          <t>CH</t>
        </is>
      </c>
      <c r="D1037" t="inlineStr">
        <is>
          <t>unit</t>
        </is>
      </c>
      <c r="F1037" t="inlineStr">
        <is>
          <t>technosphere</t>
        </is>
      </c>
      <c r="G1037" t="n">
        <v>2</v>
      </c>
      <c r="H1037" t="n">
        <v>-17.58872860051524</v>
      </c>
      <c r="I1037" t="n">
        <v>0.09798894162072011</v>
      </c>
      <c r="J1037" t="inlineStr">
        <is>
          <t>(2,2,1,1,1,3); Calculation with average annual yield and share of technologies. Lifetime: 30a.</t>
        </is>
      </c>
      <c r="L1037" t="inlineStr">
        <is>
          <t>photovoltaic flat-roof installation, 156 kWp, single-Si, on roof</t>
        </is>
      </c>
    </row>
    <row r="1038">
      <c r="A1038" t="inlineStr">
        <is>
          <t>photovoltaic slanted-roof installation, 3 kWp, CIS, laminated, integrated, on roof</t>
        </is>
      </c>
      <c r="B1038" t="n">
        <v>1.2689e-08</v>
      </c>
      <c r="C1038" t="inlineStr">
        <is>
          <t>CH</t>
        </is>
      </c>
      <c r="D1038" t="inlineStr">
        <is>
          <t>unit</t>
        </is>
      </c>
      <c r="F1038" t="inlineStr">
        <is>
          <t>technosphere</t>
        </is>
      </c>
      <c r="G1038" t="n">
        <v>2</v>
      </c>
      <c r="H1038" t="n">
        <v>-18.18253036053163</v>
      </c>
      <c r="I1038" t="n">
        <v>0.09798894162072011</v>
      </c>
      <c r="J1038" t="inlineStr">
        <is>
          <t>(2,2,1,1,1,3); Calculation with average annual yield and share of technologies. Lifetime: 30a.</t>
        </is>
      </c>
      <c r="L1038" t="inlineStr">
        <is>
          <t>photovoltaic slanted-roof installation, 3 kWp, CIS, laminated, integrated, on roof</t>
        </is>
      </c>
    </row>
    <row r="1039">
      <c r="A1039" t="inlineStr">
        <is>
          <t>photovoltaic slanted-roof installation, 3 kWp, CdTe, panel, mounted, on roof</t>
        </is>
      </c>
      <c r="B1039" t="n">
        <v>2.56e-07</v>
      </c>
      <c r="C1039" t="inlineStr">
        <is>
          <t>CH</t>
        </is>
      </c>
      <c r="D1039" t="inlineStr">
        <is>
          <t>unit</t>
        </is>
      </c>
      <c r="F1039" t="inlineStr">
        <is>
          <t>technosphere</t>
        </is>
      </c>
      <c r="G1039" t="n">
        <v>2</v>
      </c>
      <c r="H1039" t="n">
        <v>-15.17808839246685</v>
      </c>
      <c r="I1039" t="n">
        <v>0.09798894162072011</v>
      </c>
      <c r="J1039" t="inlineStr">
        <is>
          <t>(2,2,1,1,1,3); Calculation with average annual yield and share of technologies. Lifetime: 30a.</t>
        </is>
      </c>
      <c r="L1039" t="inlineStr">
        <is>
          <t>photovoltaic slanted-roof installation, 3 kWp, CdTe, panel, mounted, on roof</t>
        </is>
      </c>
    </row>
    <row r="1040">
      <c r="A1040" t="inlineStr">
        <is>
          <t>photovoltaic slanted-roof installation, 3 kWp, micro-Si, laminated, integrated, on roof</t>
        </is>
      </c>
      <c r="B1040" t="n">
        <v>2.0035e-09</v>
      </c>
      <c r="C1040" t="inlineStr">
        <is>
          <t>RER</t>
        </is>
      </c>
      <c r="D1040" t="inlineStr">
        <is>
          <t>unit</t>
        </is>
      </c>
      <c r="F1040" t="inlineStr">
        <is>
          <t>technosphere</t>
        </is>
      </c>
      <c r="G1040" t="n">
        <v>2</v>
      </c>
      <c r="H1040" t="n">
        <v>-20.02837018585235</v>
      </c>
      <c r="I1040" t="n">
        <v>0.09798894162072011</v>
      </c>
      <c r="J1040" t="inlineStr">
        <is>
          <t>(2,2,1,1,1,3); Calculation with average annual yield and share of technologies. Lifetime: 30a.</t>
        </is>
      </c>
      <c r="L1040" t="inlineStr">
        <is>
          <t>photovoltaic slanted-roof installation, 3 kWp, micro-Si, laminated, integrated, on roof</t>
        </is>
      </c>
    </row>
    <row r="1041">
      <c r="A1041" t="inlineStr">
        <is>
          <t>photovoltaic slanted-roof installation, 3 kWp, micro-Si, panel, mounted, on roof</t>
        </is>
      </c>
      <c r="B1041" t="n">
        <v>3.3391e-08</v>
      </c>
      <c r="C1041" t="inlineStr">
        <is>
          <t>RER</t>
        </is>
      </c>
      <c r="D1041" t="inlineStr">
        <is>
          <t>unit</t>
        </is>
      </c>
      <c r="F1041" t="inlineStr">
        <is>
          <t>technosphere</t>
        </is>
      </c>
      <c r="G1041" t="n">
        <v>2</v>
      </c>
      <c r="H1041" t="n">
        <v>-17.21497943435276</v>
      </c>
      <c r="I1041" t="n">
        <v>0.09798894162072011</v>
      </c>
      <c r="J1041" t="inlineStr">
        <is>
          <t>(2,2,1,1,1,3); Calculation with average annual yield and share of technologies. Lifetime: 30a.</t>
        </is>
      </c>
      <c r="L1041" t="inlineStr">
        <is>
          <t>photovoltaic slanted-roof installation, 3 kWp, micro-Si, panel, mounted, on roof</t>
        </is>
      </c>
    </row>
    <row r="1042">
      <c r="A1042" t="inlineStr">
        <is>
          <t>photovoltaic open ground installation, 570 kWp, CIS, on open ground</t>
        </is>
      </c>
      <c r="B1042" t="n">
        <v>5.6774e-11</v>
      </c>
      <c r="C1042" t="inlineStr">
        <is>
          <t>RER</t>
        </is>
      </c>
      <c r="D1042" t="inlineStr">
        <is>
          <t>unit</t>
        </is>
      </c>
      <c r="F1042" t="inlineStr">
        <is>
          <t>technosphere</t>
        </is>
      </c>
      <c r="G1042" t="n">
        <v>2</v>
      </c>
      <c r="H1042" t="n">
        <v>-23.59194264147822</v>
      </c>
      <c r="I1042" t="n">
        <v>0.09798894162072011</v>
      </c>
      <c r="J1042" t="inlineStr">
        <is>
          <t>(2,2,1,1,1,3); Calculation with average annual yield and share of technologies. Lifetime: 30a.</t>
        </is>
      </c>
      <c r="L1042" t="inlineStr">
        <is>
          <t>photovoltaic open ground installation, 570 kWp, CIS, on open ground</t>
        </is>
      </c>
    </row>
    <row r="1043">
      <c r="A1043" t="inlineStr">
        <is>
          <t>photovoltaic open ground installation, 570 kWp, CdTe, on open ground</t>
        </is>
      </c>
      <c r="B1043" t="n">
        <v>6.8726e-11</v>
      </c>
      <c r="C1043" t="inlineStr">
        <is>
          <t>RER</t>
        </is>
      </c>
      <c r="D1043" t="inlineStr">
        <is>
          <t>unit</t>
        </is>
      </c>
      <c r="F1043" t="inlineStr">
        <is>
          <t>technosphere</t>
        </is>
      </c>
      <c r="G1043" t="n">
        <v>2</v>
      </c>
      <c r="H1043" t="n">
        <v>-23.40089353123738</v>
      </c>
      <c r="I1043" t="n">
        <v>0.09798894162072011</v>
      </c>
      <c r="J1043" t="inlineStr">
        <is>
          <t>(2,2,1,1,1,3); Calculation with average annual yield and share of technologies. Lifetime: 30a.</t>
        </is>
      </c>
      <c r="L1043" t="inlineStr">
        <is>
          <t>photovoltaic open ground installation, 570 kWp, CdTe, on open ground</t>
        </is>
      </c>
    </row>
    <row r="1044">
      <c r="A1044" t="inlineStr">
        <is>
          <t>photovoltaic open ground installation, 570 kWp, micro-Si, on open ground</t>
        </is>
      </c>
      <c r="B1044" t="n">
        <v>8.9643e-12</v>
      </c>
      <c r="C1044" t="inlineStr">
        <is>
          <t>RER</t>
        </is>
      </c>
      <c r="D1044" t="inlineStr">
        <is>
          <t>unit</t>
        </is>
      </c>
      <c r="F1044" t="inlineStr">
        <is>
          <t>technosphere</t>
        </is>
      </c>
      <c r="G1044" t="n">
        <v>2</v>
      </c>
      <c r="H1044" t="n">
        <v>-25.43777109334774</v>
      </c>
      <c r="I1044" t="n">
        <v>0.09798894162072011</v>
      </c>
      <c r="J1044" t="inlineStr">
        <is>
          <t>(2,2,1,1,1,3); Calculation with average annual yield and share of technologies. Lifetime: 30a.</t>
        </is>
      </c>
      <c r="L1044" t="inlineStr">
        <is>
          <t>photovoltaic open ground installation, 570 kWp, micro-Si, on open ground</t>
        </is>
      </c>
    </row>
    <row r="1045">
      <c r="A1045" t="inlineStr">
        <is>
          <t>photovoltaic open ground installation, 570 kWp, multi-Si, on open ground</t>
        </is>
      </c>
      <c r="B1045" t="n">
        <v>1.8168e-09</v>
      </c>
      <c r="C1045" t="inlineStr">
        <is>
          <t>RER</t>
        </is>
      </c>
      <c r="D1045" t="inlineStr">
        <is>
          <t>unit</t>
        </is>
      </c>
      <c r="F1045" t="inlineStr">
        <is>
          <t>technosphere</t>
        </is>
      </c>
      <c r="G1045" t="n">
        <v>2</v>
      </c>
      <c r="H1045" t="n">
        <v>-20.1261891251372</v>
      </c>
      <c r="I1045" t="n">
        <v>0.09798894162072011</v>
      </c>
      <c r="J1045" t="inlineStr">
        <is>
          <t>(2,2,1,1,1,3); Calculation with average annual yield and share of technologies. Lifetime: 30a.</t>
        </is>
      </c>
      <c r="L1045" t="inlineStr">
        <is>
          <t>photovoltaic open ground installation, 570 kWp, multi-Si, on open ground</t>
        </is>
      </c>
    </row>
    <row r="1046">
      <c r="A1046" t="inlineStr">
        <is>
          <t>photovoltaic open ground installation, 570 kWp, single-Si, on open ground</t>
        </is>
      </c>
      <c r="B1046" t="n">
        <v>9.6217e-10</v>
      </c>
      <c r="C1046" t="inlineStr">
        <is>
          <t>RER</t>
        </is>
      </c>
      <c r="D1046" t="inlineStr">
        <is>
          <t>unit</t>
        </is>
      </c>
      <c r="F1046" t="inlineStr">
        <is>
          <t>technosphere</t>
        </is>
      </c>
      <c r="G1046" t="n">
        <v>2</v>
      </c>
      <c r="H1046" t="n">
        <v>-20.76182996569841</v>
      </c>
      <c r="I1046" t="n">
        <v>0.09798894162072011</v>
      </c>
      <c r="J1046" t="inlineStr">
        <is>
          <t>(2,2,1,1,1,3); Calculation with average annual yield and share of technologies. Lifetime: 30a.</t>
        </is>
      </c>
      <c r="L1046" t="inlineStr">
        <is>
          <t>photovoltaic open ground installation, 570 kWp, single-Si, on open ground</t>
        </is>
      </c>
    </row>
    <row r="1047">
      <c r="A1047" t="inlineStr">
        <is>
          <t>photovoltaic slanted-roof installation, 93 kWp, multi-Si, laminated, integrated, on roof</t>
        </is>
      </c>
      <c r="B1047" t="n">
        <v>4.8519e-09</v>
      </c>
      <c r="C1047" t="inlineStr">
        <is>
          <t>CH</t>
        </is>
      </c>
      <c r="D1047" t="inlineStr">
        <is>
          <t>unit</t>
        </is>
      </c>
      <c r="F1047" t="inlineStr">
        <is>
          <t>technosphere</t>
        </is>
      </c>
      <c r="G1047" t="n">
        <v>2</v>
      </c>
      <c r="H1047" t="n">
        <v>-19.14389545613471</v>
      </c>
      <c r="I1047" t="n">
        <v>0.09798894162072011</v>
      </c>
      <c r="J1047" t="inlineStr">
        <is>
          <t>(2,2,1,1,1,3); Calculation with average annual yield and share of technologies. Lifetime: 30a.</t>
        </is>
      </c>
      <c r="L1047" t="inlineStr">
        <is>
          <t>photovoltaic slanted-roof installation, 93 kWp, multi-Si, laminated, integrated, on roof</t>
        </is>
      </c>
    </row>
    <row r="1048">
      <c r="A1048" t="inlineStr">
        <is>
          <t>photovoltaic slanted-roof installation, 93 kWp, multi-Si, panel, mounted, on roof</t>
        </is>
      </c>
      <c r="B1048" t="n">
        <v>8.0865e-08</v>
      </c>
      <c r="C1048" t="inlineStr">
        <is>
          <t>CH</t>
        </is>
      </c>
      <c r="D1048" t="inlineStr">
        <is>
          <t>unit</t>
        </is>
      </c>
      <c r="F1048" t="inlineStr">
        <is>
          <t>technosphere</t>
        </is>
      </c>
      <c r="G1048" t="n">
        <v>2</v>
      </c>
      <c r="H1048" t="n">
        <v>-16.33048473937467</v>
      </c>
      <c r="I1048" t="n">
        <v>0.09798894162072011</v>
      </c>
      <c r="J1048" t="inlineStr">
        <is>
          <t>(2,2,1,1,1,3); Calculation with average annual yield and share of technologies. Lifetime: 30a.</t>
        </is>
      </c>
      <c r="L1048" t="inlineStr">
        <is>
          <t>photovoltaic slanted-roof installation, 93 kWp, multi-Si, panel, mounted, on roof</t>
        </is>
      </c>
    </row>
    <row r="1049">
      <c r="A1049" t="inlineStr">
        <is>
          <t>photovoltaic slanted-roof installation, 93 kWp, single-Si, laminated, integrated, on roof</t>
        </is>
      </c>
      <c r="B1049" t="n">
        <v>2.5696e-09</v>
      </c>
      <c r="C1049" t="inlineStr">
        <is>
          <t>CH</t>
        </is>
      </c>
      <c r="D1049" t="inlineStr">
        <is>
          <t>unit</t>
        </is>
      </c>
      <c r="F1049" t="inlineStr">
        <is>
          <t>technosphere</t>
        </is>
      </c>
      <c r="G1049" t="n">
        <v>2</v>
      </c>
      <c r="H1049" t="n">
        <v>-19.77951559217611</v>
      </c>
      <c r="I1049" t="n">
        <v>0.09798894162072011</v>
      </c>
      <c r="J1049" t="inlineStr">
        <is>
          <t>(2,2,1,1,1,3); Calculation with average annual yield and share of technologies. Lifetime: 30a.</t>
        </is>
      </c>
      <c r="L1049" t="inlineStr">
        <is>
          <t>photovoltaic slanted-roof installation, 93 kWp, single-Si, laminated, integrated, on roof</t>
        </is>
      </c>
    </row>
    <row r="1050">
      <c r="A1050" t="inlineStr">
        <is>
          <t>photovoltaic slanted-roof installation, 93 kWp, single-Si, panel, mounted, on roof</t>
        </is>
      </c>
      <c r="B1050" t="n">
        <v>4.2827e-08</v>
      </c>
      <c r="C1050" t="inlineStr">
        <is>
          <t>CH</t>
        </is>
      </c>
      <c r="D1050" t="inlineStr">
        <is>
          <t>unit</t>
        </is>
      </c>
      <c r="F1050" t="inlineStr">
        <is>
          <t>technosphere</t>
        </is>
      </c>
      <c r="G1050" t="n">
        <v>2</v>
      </c>
      <c r="H1050" t="n">
        <v>-16.96609709213378</v>
      </c>
      <c r="I1050" t="n">
        <v>0.09798894162072011</v>
      </c>
      <c r="J1050" t="inlineStr">
        <is>
          <t>(2,2,1,1,1,3); Calculation with average annual yield and share of technologies. Lifetime: 30a.</t>
        </is>
      </c>
      <c r="L1050" t="inlineStr">
        <is>
          <t>photovoltaic slanted-roof installation, 93 kWp, single-Si, panel, mounted, on roof</t>
        </is>
      </c>
    </row>
    <row r="1051">
      <c r="A1051" t="inlineStr">
        <is>
          <t>photovoltaic facade installation, 3kWp, multi-Si, laminated, integrated, at building</t>
        </is>
      </c>
      <c r="B1051" t="n">
        <v>1.0744e-07</v>
      </c>
      <c r="C1051" t="inlineStr">
        <is>
          <t>RER</t>
        </is>
      </c>
      <c r="D1051" t="inlineStr">
        <is>
          <t>unit</t>
        </is>
      </c>
      <c r="F1051" t="inlineStr">
        <is>
          <t>technosphere</t>
        </is>
      </c>
      <c r="G1051" t="n">
        <v>2</v>
      </c>
      <c r="H1051" t="n">
        <v>-16.04633328473143</v>
      </c>
      <c r="I1051" t="n">
        <v>0.09798894162072011</v>
      </c>
      <c r="J1051" t="inlineStr">
        <is>
          <t>(2,2,1,1,1,3); Calculation with average annual yield and share of technologies. Lifetime: 30a.</t>
        </is>
      </c>
      <c r="L1051" t="inlineStr">
        <is>
          <t>photovoltaic facade installation, 3kWp, multi-Si, laminated, integrated, at building</t>
        </is>
      </c>
    </row>
    <row r="1052">
      <c r="A1052" t="inlineStr">
        <is>
          <t>photovoltaic facade installation, 3kWp, multi-Si, panel, mounted, at building</t>
        </is>
      </c>
      <c r="B1052" t="n">
        <v>1.0744e-07</v>
      </c>
      <c r="C1052" t="inlineStr">
        <is>
          <t>RER</t>
        </is>
      </c>
      <c r="D1052" t="inlineStr">
        <is>
          <t>unit</t>
        </is>
      </c>
      <c r="F1052" t="inlineStr">
        <is>
          <t>technosphere</t>
        </is>
      </c>
      <c r="G1052" t="n">
        <v>2</v>
      </c>
      <c r="H1052" t="n">
        <v>-16.04633328473143</v>
      </c>
      <c r="I1052" t="n">
        <v>0.09798894162072011</v>
      </c>
      <c r="J1052" t="inlineStr">
        <is>
          <t>(2,2,1,1,1,3); Calculation with average annual yield and share of technologies. Lifetime: 30a.</t>
        </is>
      </c>
      <c r="L1052" t="inlineStr">
        <is>
          <t>photovoltaic facade installation, 3kWp, multi-Si, panel, mounted, at building</t>
        </is>
      </c>
    </row>
    <row r="1053">
      <c r="A1053" t="inlineStr">
        <is>
          <t>photovoltaic facade installation, 3kWp, single-Si, laminated, integrated, at building</t>
        </is>
      </c>
      <c r="B1053" t="n">
        <v>5.6898e-08</v>
      </c>
      <c r="C1053" t="inlineStr">
        <is>
          <t>RER</t>
        </is>
      </c>
      <c r="D1053" t="inlineStr">
        <is>
          <t>unit</t>
        </is>
      </c>
      <c r="F1053" t="inlineStr">
        <is>
          <t>technosphere</t>
        </is>
      </c>
      <c r="G1053" t="n">
        <v>2</v>
      </c>
      <c r="H1053" t="n">
        <v>-16.68200564581677</v>
      </c>
      <c r="I1053" t="n">
        <v>0.09798894162072011</v>
      </c>
      <c r="J1053" t="inlineStr">
        <is>
          <t>(2,2,1,1,1,3); Calculation with average annual yield and share of technologies. Lifetime: 30a.</t>
        </is>
      </c>
      <c r="L1053" t="inlineStr">
        <is>
          <t>photovoltaic facade installation, 3kWp, single-Si, laminated, integrated, at building</t>
        </is>
      </c>
    </row>
    <row r="1054">
      <c r="A1054" t="inlineStr">
        <is>
          <t>photovoltaic facade installation, 3kWp, single-Si, panel, mounted, at building</t>
        </is>
      </c>
      <c r="B1054" t="n">
        <v>5.6898e-08</v>
      </c>
      <c r="C1054" t="inlineStr">
        <is>
          <t>RER</t>
        </is>
      </c>
      <c r="D1054" t="inlineStr">
        <is>
          <t>unit</t>
        </is>
      </c>
      <c r="F1054" t="inlineStr">
        <is>
          <t>technosphere</t>
        </is>
      </c>
      <c r="G1054" t="n">
        <v>2</v>
      </c>
      <c r="H1054" t="n">
        <v>-16.68200564581677</v>
      </c>
      <c r="I1054" t="n">
        <v>0.09798894162072011</v>
      </c>
      <c r="J1054" t="inlineStr">
        <is>
          <t>(2,2,1,1,1,3); Calculation with average annual yield and share of technologies. Lifetime: 30a.</t>
        </is>
      </c>
      <c r="L1054" t="inlineStr">
        <is>
          <t>photovoltaic facade installation, 3kWp, single-Si, panel, mounted, at building</t>
        </is>
      </c>
    </row>
    <row r="1055">
      <c r="A1055" t="inlineStr">
        <is>
          <t>photovoltaic flat-roof installation, 3kWp, multi-Si, on roof</t>
        </is>
      </c>
      <c r="B1055" t="n">
        <v>1.1281e-06</v>
      </c>
      <c r="C1055" t="inlineStr">
        <is>
          <t>RER</t>
        </is>
      </c>
      <c r="D1055" t="inlineStr">
        <is>
          <t>unit</t>
        </is>
      </c>
      <c r="F1055" t="inlineStr">
        <is>
          <t>technosphere</t>
        </is>
      </c>
      <c r="G1055" t="n">
        <v>2</v>
      </c>
      <c r="H1055" t="n">
        <v>-13.69497575633554</v>
      </c>
      <c r="I1055" t="n">
        <v>0.09798894162072011</v>
      </c>
      <c r="J1055" t="inlineStr">
        <is>
          <t>(2,2,1,1,1,3); Calculation with average annual yield and share of technologies. Lifetime: 30a.</t>
        </is>
      </c>
      <c r="L1055" t="inlineStr">
        <is>
          <t>photovoltaic flat-roof installation, 3kWp, multi-Si, on roof</t>
        </is>
      </c>
    </row>
    <row r="1056">
      <c r="A1056" t="inlineStr">
        <is>
          <t>photovoltaic flat-roof installation, 3kWp, single-Si, on roof</t>
        </is>
      </c>
      <c r="B1056" t="n">
        <v>5.9743e-07</v>
      </c>
      <c r="C1056" t="inlineStr">
        <is>
          <t>RER</t>
        </is>
      </c>
      <c r="D1056" t="inlineStr">
        <is>
          <t>unit</t>
        </is>
      </c>
      <c r="F1056" t="inlineStr">
        <is>
          <t>technosphere</t>
        </is>
      </c>
      <c r="G1056" t="n">
        <v>2</v>
      </c>
      <c r="H1056" t="n">
        <v>-14.33062871481562</v>
      </c>
      <c r="I1056" t="n">
        <v>0.09798894162072011</v>
      </c>
      <c r="J1056" t="inlineStr">
        <is>
          <t>(2,2,1,1,1,3); Calculation with average annual yield and share of technologies. Lifetime: 30a.</t>
        </is>
      </c>
      <c r="L1056" t="inlineStr">
        <is>
          <t>photovoltaic flat-roof installation, 3kWp, single-Si, on roof</t>
        </is>
      </c>
    </row>
    <row r="1057">
      <c r="A1057" t="inlineStr">
        <is>
          <t>photovoltaic slanted-roof installation, 3kWp, CIS, panel, mounted, on roof</t>
        </is>
      </c>
      <c r="B1057" t="n">
        <v>2.1148e-07</v>
      </c>
      <c r="C1057" t="inlineStr">
        <is>
          <t>CH</t>
        </is>
      </c>
      <c r="D1057" t="inlineStr">
        <is>
          <t>unit</t>
        </is>
      </c>
      <c r="F1057" t="inlineStr">
        <is>
          <t>technosphere</t>
        </is>
      </c>
      <c r="G1057" t="n">
        <v>2</v>
      </c>
      <c r="H1057" t="n">
        <v>-15.36913540557916</v>
      </c>
      <c r="I1057" t="n">
        <v>0.09798894162072011</v>
      </c>
      <c r="J1057" t="inlineStr">
        <is>
          <t>(2,2,1,1,1,3); Calculation with average annual yield and share of technologies. Lifetime: 30a.</t>
        </is>
      </c>
      <c r="L1057" t="inlineStr">
        <is>
          <t>photovoltaic slanted-roof installation, 3kWp, CIS, panel, mounted, on roof</t>
        </is>
      </c>
    </row>
    <row r="1058">
      <c r="A1058" t="inlineStr">
        <is>
          <t>photovoltaic slanted-roof installation, 3kWp, CdTe, laminated, integrated, on roof</t>
        </is>
      </c>
      <c r="B1058" t="n">
        <v>1.536e-08</v>
      </c>
      <c r="C1058" t="inlineStr">
        <is>
          <t>CH</t>
        </is>
      </c>
      <c r="D1058" t="inlineStr">
        <is>
          <t>unit</t>
        </is>
      </c>
      <c r="F1058" t="inlineStr">
        <is>
          <t>technosphere</t>
        </is>
      </c>
      <c r="G1058" t="n">
        <v>2</v>
      </c>
      <c r="H1058" t="n">
        <v>-17.99149910922689</v>
      </c>
      <c r="I1058" t="n">
        <v>0.09798894162072011</v>
      </c>
      <c r="J1058" t="inlineStr">
        <is>
          <t>(2,2,1,1,1,3); Calculation with average annual yield and share of technologies. Lifetime: 30a.</t>
        </is>
      </c>
      <c r="L1058" t="inlineStr">
        <is>
          <t>photovoltaic slanted-roof installation, 3kWp, CdTe, laminated, integrated, on roof</t>
        </is>
      </c>
    </row>
    <row r="1059">
      <c r="A1059" t="inlineStr">
        <is>
          <t>photovoltaic slanted-roof installation, 3kWp, multi-Si, laminated, integrated, on roof</t>
        </is>
      </c>
      <c r="B1059" t="n">
        <v>5.5558e-08</v>
      </c>
      <c r="C1059" t="inlineStr">
        <is>
          <t>RER</t>
        </is>
      </c>
      <c r="D1059" t="inlineStr">
        <is>
          <t>unit</t>
        </is>
      </c>
      <c r="F1059" t="inlineStr">
        <is>
          <t>technosphere</t>
        </is>
      </c>
      <c r="G1059" t="n">
        <v>2</v>
      </c>
      <c r="H1059" t="n">
        <v>-16.70583831682841</v>
      </c>
      <c r="I1059" t="n">
        <v>0.09798894162072011</v>
      </c>
      <c r="J1059" t="inlineStr">
        <is>
          <t>(2,2,1,1,1,3); Calculation with average annual yield and share of technologies. Lifetime: 30a.</t>
        </is>
      </c>
      <c r="L1059" t="inlineStr">
        <is>
          <t>photovoltaic slanted-roof installation, 3kWp, multi-Si, laminated, integrated, on roof</t>
        </is>
      </c>
    </row>
    <row r="1060">
      <c r="A1060" t="inlineStr">
        <is>
          <t>photovoltaic slanted-roof installation, 3kWp, multi-Si, panel, mounted, on roof</t>
        </is>
      </c>
      <c r="B1060" t="n">
        <v>9.2596e-07</v>
      </c>
      <c r="C1060" t="inlineStr">
        <is>
          <t>RER</t>
        </is>
      </c>
      <c r="D1060" t="inlineStr">
        <is>
          <t>unit</t>
        </is>
      </c>
      <c r="F1060" t="inlineStr">
        <is>
          <t>technosphere</t>
        </is>
      </c>
      <c r="G1060" t="n">
        <v>2</v>
      </c>
      <c r="H1060" t="n">
        <v>-13.89243479977751</v>
      </c>
      <c r="I1060" t="n">
        <v>0.09798894162072011</v>
      </c>
      <c r="J1060" t="inlineStr">
        <is>
          <t>(2,2,1,1,1,3); Calculation with average annual yield and share of technologies. Lifetime: 30a.</t>
        </is>
      </c>
      <c r="L1060" t="inlineStr">
        <is>
          <t>photovoltaic slanted-roof installation, 3kWp, multi-Si, panel, mounted, on roof</t>
        </is>
      </c>
    </row>
    <row r="1061">
      <c r="A1061" t="inlineStr">
        <is>
          <t>photovoltaic slanted-roof installation, 3kWp, single-Si, laminated, integrated, on roof</t>
        </is>
      </c>
      <c r="B1061" t="n">
        <v>2.9424e-08</v>
      </c>
      <c r="C1061" t="inlineStr">
        <is>
          <t>RER</t>
        </is>
      </c>
      <c r="D1061" t="inlineStr">
        <is>
          <t>unit</t>
        </is>
      </c>
      <c r="F1061" t="inlineStr">
        <is>
          <t>technosphere</t>
        </is>
      </c>
      <c r="G1061" t="n">
        <v>2</v>
      </c>
      <c r="H1061" t="n">
        <v>-17.34145516908445</v>
      </c>
      <c r="I1061" t="n">
        <v>0.09798894162072011</v>
      </c>
      <c r="J1061" t="inlineStr">
        <is>
          <t>(2,2,1,1,1,3); Calculation with average annual yield and share of technologies. Lifetime: 30a.</t>
        </is>
      </c>
      <c r="L1061" t="inlineStr">
        <is>
          <t>photovoltaic slanted-roof installation, 3kWp, single-Si, laminated, integrated, on roof</t>
        </is>
      </c>
    </row>
    <row r="1062">
      <c r="A1062" t="inlineStr">
        <is>
          <t>photovoltaic slanted-roof installation, 3kWp, single-Si, panel, mounted, on roof</t>
        </is>
      </c>
      <c r="B1062" t="n">
        <v>4.9039e-07</v>
      </c>
      <c r="C1062" t="inlineStr">
        <is>
          <t>RER</t>
        </is>
      </c>
      <c r="D1062" t="inlineStr">
        <is>
          <t>unit</t>
        </is>
      </c>
      <c r="F1062" t="inlineStr">
        <is>
          <t>technosphere</t>
        </is>
      </c>
      <c r="G1062" t="n">
        <v>2</v>
      </c>
      <c r="H1062" t="n">
        <v>-14.52806484404945</v>
      </c>
      <c r="I1062" t="n">
        <v>0.09798894162072011</v>
      </c>
      <c r="J1062" t="inlineStr">
        <is>
          <t>(2,2,1,1,1,3); Calculation with average annual yield and share of technologies. Lifetime: 30a.</t>
        </is>
      </c>
      <c r="L1062" t="inlineStr">
        <is>
          <t>photovoltaic slanted-roof installation, 3kWp, single-Si, panel, mounted, on roof</t>
        </is>
      </c>
    </row>
    <row r="1063">
      <c r="A1063" t="inlineStr">
        <is>
          <t>market for tap water</t>
        </is>
      </c>
      <c r="B1063" t="n">
        <v>0.0039685</v>
      </c>
      <c r="C1063" t="inlineStr">
        <is>
          <t>Europe without Switzerland</t>
        </is>
      </c>
      <c r="D1063" t="inlineStr">
        <is>
          <t>kilogram</t>
        </is>
      </c>
      <c r="F1063" t="inlineStr">
        <is>
          <t>technosphere</t>
        </is>
      </c>
      <c r="G1063" t="n">
        <v>2</v>
      </c>
      <c r="H1063" t="n">
        <v>-5.529367089433344</v>
      </c>
      <c r="I1063" t="n">
        <v>0.04340984597628009</v>
      </c>
      <c r="J1063" t="inlineStr">
        <is>
          <t>(2,2,1,1,1,3); Estimation 20l/m2 panel</t>
        </is>
      </c>
      <c r="L1063" t="inlineStr">
        <is>
          <t>tap water</t>
        </is>
      </c>
    </row>
    <row r="1064">
      <c r="A1064" t="inlineStr">
        <is>
          <t>treatment of wastewater, from residence, capacity 1.1E10l/year</t>
        </is>
      </c>
      <c r="B1064" t="n">
        <v>-3.5717e-06</v>
      </c>
      <c r="C1064" t="inlineStr">
        <is>
          <t>CH</t>
        </is>
      </c>
      <c r="D1064" t="inlineStr">
        <is>
          <t>cubic meter</t>
        </is>
      </c>
      <c r="F1064" t="inlineStr">
        <is>
          <t>technosphere</t>
        </is>
      </c>
      <c r="G1064" t="n">
        <v>2</v>
      </c>
      <c r="H1064" t="n">
        <v>-12.54246888503924</v>
      </c>
      <c r="I1064" t="n">
        <v>0.04340984597628009</v>
      </c>
      <c r="J1064" t="inlineStr">
        <is>
          <t>(2,2,1,1,1,3); Estimation 20l/m2 panel</t>
        </is>
      </c>
      <c r="K1064" t="b">
        <v>1</v>
      </c>
      <c r="L1064" t="inlineStr">
        <is>
          <t>wastewater, from residence</t>
        </is>
      </c>
    </row>
    <row r="1065"/>
    <row r="1066" ht="16" customHeight="1" s="29">
      <c r="A1066" s="1" t="inlineStr">
        <is>
          <t>Activity</t>
        </is>
      </c>
      <c r="B1066" s="1" t="inlineStr">
        <is>
          <t>electricity production, photovoltaic</t>
        </is>
      </c>
    </row>
    <row r="1067">
      <c r="A1067" t="inlineStr">
        <is>
          <t>comment</t>
        </is>
      </c>
      <c r="B1067" t="inlineStr">
        <is>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installed capacity and electricity generation of PV systems for 2014-2018. The lifetime of PV systems is estimated at 30 years and a linear degradation rate of 0.7% per year is assumed (10.5% on average over 30 years) based on the PEFCR PV electricity.
Production mix of photovoltaic electricity in the country. Annual output, Roof-Top: 968, Annual output, Facade: 678 kWh/kWp, Annual output, centralized PV systems: 1026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068">
      <c r="A1068" t="inlineStr">
        <is>
          <t>location</t>
        </is>
      </c>
      <c r="B1068" t="inlineStr">
        <is>
          <t>FR</t>
        </is>
      </c>
    </row>
    <row r="1069">
      <c r="A1069" t="inlineStr">
        <is>
          <t>production amount</t>
        </is>
      </c>
      <c r="B1069" t="n">
        <v>1</v>
      </c>
    </row>
    <row r="1070">
      <c r="A1070" t="inlineStr">
        <is>
          <t>reference product</t>
        </is>
      </c>
      <c r="B1070" t="inlineStr">
        <is>
          <t>electricity, low voltage</t>
        </is>
      </c>
    </row>
    <row r="1071">
      <c r="A1071" t="inlineStr">
        <is>
          <t>source</t>
        </is>
      </c>
      <c r="B10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72">
      <c r="A1072" t="inlineStr">
        <is>
          <t>type</t>
        </is>
      </c>
      <c r="B1072" t="inlineStr">
        <is>
          <t>process</t>
        </is>
      </c>
    </row>
    <row r="1073">
      <c r="A1073" t="inlineStr">
        <is>
          <t>unit</t>
        </is>
      </c>
      <c r="B1073" t="inlineStr">
        <is>
          <t>kilowatt hour</t>
        </is>
      </c>
    </row>
    <row r="1074" ht="16" customHeight="1" s="29">
      <c r="A1074" s="1" t="inlineStr">
        <is>
          <t>Exchanges</t>
        </is>
      </c>
    </row>
    <row r="1075">
      <c r="A1075" s="28" t="inlineStr">
        <is>
          <t>name</t>
        </is>
      </c>
      <c r="B1075" s="28" t="inlineStr">
        <is>
          <t>amount</t>
        </is>
      </c>
      <c r="C1075" s="28" t="inlineStr">
        <is>
          <t>location</t>
        </is>
      </c>
      <c r="D1075" s="28" t="inlineStr">
        <is>
          <t>unit</t>
        </is>
      </c>
      <c r="E1075" s="28" t="inlineStr">
        <is>
          <t>categories</t>
        </is>
      </c>
      <c r="F1075" s="28" t="inlineStr">
        <is>
          <t>type</t>
        </is>
      </c>
      <c r="G1075" s="28" t="inlineStr">
        <is>
          <t>uncertainty type</t>
        </is>
      </c>
      <c r="H1075" s="28" t="inlineStr">
        <is>
          <t>loc</t>
        </is>
      </c>
      <c r="I1075" s="28" t="inlineStr">
        <is>
          <t>scale</t>
        </is>
      </c>
      <c r="J1075" s="28" t="inlineStr">
        <is>
          <t>comment</t>
        </is>
      </c>
      <c r="K1075" s="28" t="inlineStr">
        <is>
          <t>negative</t>
        </is>
      </c>
      <c r="L1075" s="28" t="inlineStr">
        <is>
          <t>reference product</t>
        </is>
      </c>
      <c r="M1075" s="28" t="n"/>
    </row>
    <row r="1076">
      <c r="A1076" t="inlineStr">
        <is>
          <t>Energy, solar, converted</t>
        </is>
      </c>
      <c r="B1076" t="n">
        <v>3.8503</v>
      </c>
      <c r="D1076" t="inlineStr">
        <is>
          <t>megajoule</t>
        </is>
      </c>
      <c r="E1076" t="inlineStr">
        <is>
          <t>natural resource::in air</t>
        </is>
      </c>
      <c r="F1076" t="inlineStr">
        <is>
          <t>biosphere</t>
        </is>
      </c>
      <c r="G1076" t="n">
        <v>2</v>
      </c>
      <c r="H1076" t="n">
        <v>1.348151067341848</v>
      </c>
      <c r="I1076" t="n">
        <v>0.04340984597628009</v>
      </c>
      <c r="J1076" t="inlineStr">
        <is>
          <t>(2,2,1,1,1,3); Energy loss in the system</t>
        </is>
      </c>
    </row>
    <row r="1077">
      <c r="A1077" t="inlineStr">
        <is>
          <t>Heat, waste</t>
        </is>
      </c>
      <c r="B1077" t="n">
        <v>0.25027</v>
      </c>
      <c r="D1077" t="inlineStr">
        <is>
          <t>megajoule</t>
        </is>
      </c>
      <c r="E1077" t="inlineStr">
        <is>
          <t>air</t>
        </is>
      </c>
      <c r="F1077" t="inlineStr">
        <is>
          <t>biosphere</t>
        </is>
      </c>
      <c r="G1077" t="n">
        <v>2</v>
      </c>
      <c r="H1077" t="n">
        <v>-1.385214943900327</v>
      </c>
      <c r="I1077" t="n">
        <v>0.02439508208471609</v>
      </c>
      <c r="J1077" t="inlineStr">
        <is>
          <t>(1,na,na,na,na,na); Calculation with average annual output and share of technologies; Average degradation of 10.5% included</t>
        </is>
      </c>
    </row>
    <row r="1078">
      <c r="A1078" t="inlineStr">
        <is>
          <t>electricity production, photovoltaic</t>
        </is>
      </c>
      <c r="B1078" t="n">
        <v>1</v>
      </c>
      <c r="C1078" t="inlineStr">
        <is>
          <t>FR</t>
        </is>
      </c>
      <c r="D1078" t="inlineStr">
        <is>
          <t>kilowatt hour</t>
        </is>
      </c>
      <c r="E1078" t="inlineStr">
        <is>
          <t>photovoltaic::power plants</t>
        </is>
      </c>
      <c r="F1078" t="inlineStr">
        <is>
          <t>production</t>
        </is>
      </c>
      <c r="G1078" t="n">
        <v>0</v>
      </c>
      <c r="H1078" t="n">
        <v>1</v>
      </c>
      <c r="L1078" t="inlineStr">
        <is>
          <t>electricity, low voltage</t>
        </is>
      </c>
    </row>
    <row r="1079">
      <c r="A1079" t="inlineStr">
        <is>
          <t>photovoltaic flat-roof installation, 156 kWp, multi-Si, on roof</t>
        </is>
      </c>
      <c r="B1079" t="n">
        <v>2.5893e-08</v>
      </c>
      <c r="C1079" t="inlineStr">
        <is>
          <t>CH</t>
        </is>
      </c>
      <c r="D1079" t="inlineStr">
        <is>
          <t>unit</t>
        </is>
      </c>
      <c r="F1079" t="inlineStr">
        <is>
          <t>technosphere</t>
        </is>
      </c>
      <c r="G1079" t="n">
        <v>2</v>
      </c>
      <c r="H1079" t="n">
        <v>-17.46929317504078</v>
      </c>
      <c r="I1079" t="n">
        <v>0.09798894162072011</v>
      </c>
      <c r="J1079" t="inlineStr">
        <is>
          <t>(2,2,1,1,1,3); Calculation with average annual yield and share of technologies. Lifetime: 30a.</t>
        </is>
      </c>
      <c r="L1079" t="inlineStr">
        <is>
          <t>photovoltaic flat-roof installation, 156 kWp, multi-Si, on roof</t>
        </is>
      </c>
    </row>
    <row r="1080">
      <c r="A1080" t="inlineStr">
        <is>
          <t>photovoltaic flat-roof installation, 156 kWp, single-Si, on roof</t>
        </is>
      </c>
      <c r="B1080" t="n">
        <v>1.3713e-08</v>
      </c>
      <c r="C1080" t="inlineStr">
        <is>
          <t>CH</t>
        </is>
      </c>
      <c r="D1080" t="inlineStr">
        <is>
          <t>unit</t>
        </is>
      </c>
      <c r="F1080" t="inlineStr">
        <is>
          <t>technosphere</t>
        </is>
      </c>
      <c r="G1080" t="n">
        <v>2</v>
      </c>
      <c r="H1080" t="n">
        <v>-18.10492154892869</v>
      </c>
      <c r="I1080" t="n">
        <v>0.09798894162072011</v>
      </c>
      <c r="J1080" t="inlineStr">
        <is>
          <t>(2,2,1,1,1,3); Calculation with average annual yield and share of technologies. Lifetime: 30a.</t>
        </is>
      </c>
      <c r="L1080" t="inlineStr">
        <is>
          <t>photovoltaic flat-roof installation, 156 kWp, single-Si, on roof</t>
        </is>
      </c>
    </row>
    <row r="1081">
      <c r="A1081" t="inlineStr">
        <is>
          <t>photovoltaic slanted-roof installation, 3 kWp, CIS, laminated, integrated, on roof</t>
        </is>
      </c>
      <c r="B1081" t="n">
        <v>7.5724e-09</v>
      </c>
      <c r="C1081" t="inlineStr">
        <is>
          <t>CH</t>
        </is>
      </c>
      <c r="D1081" t="inlineStr">
        <is>
          <t>unit</t>
        </is>
      </c>
      <c r="F1081" t="inlineStr">
        <is>
          <t>technosphere</t>
        </is>
      </c>
      <c r="G1081" t="n">
        <v>2</v>
      </c>
      <c r="H1081" t="n">
        <v>-18.69875577879279</v>
      </c>
      <c r="I1081" t="n">
        <v>0.09798894162072011</v>
      </c>
      <c r="J1081" t="inlineStr">
        <is>
          <t>(2,2,1,1,1,3); Calculation with average annual yield and share of technologies. Lifetime: 30a.</t>
        </is>
      </c>
      <c r="L1081" t="inlineStr">
        <is>
          <t>photovoltaic slanted-roof installation, 3 kWp, CIS, laminated, integrated, on roof</t>
        </is>
      </c>
    </row>
    <row r="1082">
      <c r="A1082" t="inlineStr">
        <is>
          <t>photovoltaic slanted-roof installation, 3 kWp, CdTe, panel, mounted, on roof</t>
        </is>
      </c>
      <c r="B1082" t="n">
        <v>1.5278e-07</v>
      </c>
      <c r="C1082" t="inlineStr">
        <is>
          <t>CH</t>
        </is>
      </c>
      <c r="D1082" t="inlineStr">
        <is>
          <t>unit</t>
        </is>
      </c>
      <c r="F1082" t="inlineStr">
        <is>
          <t>technosphere</t>
        </is>
      </c>
      <c r="G1082" t="n">
        <v>2</v>
      </c>
      <c r="H1082" t="n">
        <v>-15.6942668588332</v>
      </c>
      <c r="I1082" t="n">
        <v>0.09798894162072011</v>
      </c>
      <c r="J1082" t="inlineStr">
        <is>
          <t>(2,2,1,1,1,3); Calculation with average annual yield and share of technologies. Lifetime: 30a.</t>
        </is>
      </c>
      <c r="L1082" t="inlineStr">
        <is>
          <t>photovoltaic slanted-roof installation, 3 kWp, CdTe, panel, mounted, on roof</t>
        </is>
      </c>
    </row>
    <row r="1083">
      <c r="A1083" t="inlineStr">
        <is>
          <t>photovoltaic slanted-roof installation, 3 kWp, micro-Si, laminated, integrated, on roof</t>
        </is>
      </c>
      <c r="B1083" t="n">
        <v>1.1956e-09</v>
      </c>
      <c r="C1083" t="inlineStr">
        <is>
          <t>RER</t>
        </is>
      </c>
      <c r="D1083" t="inlineStr">
        <is>
          <t>unit</t>
        </is>
      </c>
      <c r="F1083" t="inlineStr">
        <is>
          <t>technosphere</t>
        </is>
      </c>
      <c r="G1083" t="n">
        <v>2</v>
      </c>
      <c r="H1083" t="n">
        <v>-20.54461768551877</v>
      </c>
      <c r="I1083" t="n">
        <v>0.09798894162072011</v>
      </c>
      <c r="J1083" t="inlineStr">
        <is>
          <t>(2,2,1,1,1,3); Calculation with average annual yield and share of technologies. Lifetime: 30a.</t>
        </is>
      </c>
      <c r="L1083" t="inlineStr">
        <is>
          <t>photovoltaic slanted-roof installation, 3 kWp, micro-Si, laminated, integrated, on roof</t>
        </is>
      </c>
    </row>
    <row r="1084">
      <c r="A1084" t="inlineStr">
        <is>
          <t>photovoltaic slanted-roof installation, 3 kWp, micro-Si, panel, mounted, on roof</t>
        </is>
      </c>
      <c r="B1084" t="n">
        <v>1.9927e-08</v>
      </c>
      <c r="C1084" t="inlineStr">
        <is>
          <t>RER</t>
        </is>
      </c>
      <c r="D1084" t="inlineStr">
        <is>
          <t>unit</t>
        </is>
      </c>
      <c r="F1084" t="inlineStr">
        <is>
          <t>technosphere</t>
        </is>
      </c>
      <c r="G1084" t="n">
        <v>2</v>
      </c>
      <c r="H1084" t="n">
        <v>-17.73119024089596</v>
      </c>
      <c r="I1084" t="n">
        <v>0.09798894162072011</v>
      </c>
      <c r="J1084" t="inlineStr">
        <is>
          <t>(2,2,1,1,1,3); Calculation with average annual yield and share of technologies. Lifetime: 30a.</t>
        </is>
      </c>
      <c r="L1084" t="inlineStr">
        <is>
          <t>photovoltaic slanted-roof installation, 3 kWp, micro-Si, panel, mounted, on roof</t>
        </is>
      </c>
    </row>
    <row r="1085">
      <c r="A1085" t="inlineStr">
        <is>
          <t>photovoltaic open ground installation, 570 kWp, CIS, on open ground</t>
        </is>
      </c>
      <c r="B1085" t="n">
        <v>4.4616e-10</v>
      </c>
      <c r="C1085" t="inlineStr">
        <is>
          <t>RER</t>
        </is>
      </c>
      <c r="D1085" t="inlineStr">
        <is>
          <t>unit</t>
        </is>
      </c>
      <c r="F1085" t="inlineStr">
        <is>
          <t>technosphere</t>
        </is>
      </c>
      <c r="G1085" t="n">
        <v>2</v>
      </c>
      <c r="H1085" t="n">
        <v>-21.53034348384725</v>
      </c>
      <c r="I1085" t="n">
        <v>0.09798894162072011</v>
      </c>
      <c r="J1085" t="inlineStr">
        <is>
          <t>(2,2,1,1,1,3); Calculation with average annual yield and share of technologies. Lifetime: 30a.</t>
        </is>
      </c>
      <c r="L1085" t="inlineStr">
        <is>
          <t>photovoltaic open ground installation, 570 kWp, CIS, on open ground</t>
        </is>
      </c>
    </row>
    <row r="1086">
      <c r="A1086" t="inlineStr">
        <is>
          <t>photovoltaic open ground installation, 570 kWp, CdTe, on open ground</t>
        </is>
      </c>
      <c r="B1086" t="n">
        <v>5.4008e-10</v>
      </c>
      <c r="C1086" t="inlineStr">
        <is>
          <t>RER</t>
        </is>
      </c>
      <c r="D1086" t="inlineStr">
        <is>
          <t>unit</t>
        </is>
      </c>
      <c r="F1086" t="inlineStr">
        <is>
          <t>technosphere</t>
        </is>
      </c>
      <c r="G1086" t="n">
        <v>2</v>
      </c>
      <c r="H1086" t="n">
        <v>-21.33930383919493</v>
      </c>
      <c r="I1086" t="n">
        <v>0.09798894162072011</v>
      </c>
      <c r="J1086" t="inlineStr">
        <is>
          <t>(2,2,1,1,1,3); Calculation with average annual yield and share of technologies. Lifetime: 30a.</t>
        </is>
      </c>
      <c r="L1086" t="inlineStr">
        <is>
          <t>photovoltaic open ground installation, 570 kWp, CdTe, on open ground</t>
        </is>
      </c>
    </row>
    <row r="1087">
      <c r="A1087" t="inlineStr">
        <is>
          <t>photovoltaic open ground installation, 570 kWp, micro-Si, on open ground</t>
        </is>
      </c>
      <c r="B1087" t="n">
        <v>7.0446e-11</v>
      </c>
      <c r="C1087" t="inlineStr">
        <is>
          <t>RER</t>
        </is>
      </c>
      <c r="D1087" t="inlineStr">
        <is>
          <t>unit</t>
        </is>
      </c>
      <c r="F1087" t="inlineStr">
        <is>
          <t>technosphere</t>
        </is>
      </c>
      <c r="G1087" t="n">
        <v>2</v>
      </c>
      <c r="H1087" t="n">
        <v>-23.37617465705242</v>
      </c>
      <c r="I1087" t="n">
        <v>0.09798894162072011</v>
      </c>
      <c r="J1087" t="inlineStr">
        <is>
          <t>(2,2,1,1,1,3); Calculation with average annual yield and share of technologies. Lifetime: 30a.</t>
        </is>
      </c>
      <c r="L1087" t="inlineStr">
        <is>
          <t>photovoltaic open ground installation, 570 kWp, micro-Si, on open ground</t>
        </is>
      </c>
    </row>
    <row r="1088">
      <c r="A1088" t="inlineStr">
        <is>
          <t>photovoltaic open ground installation, 570 kWp, multi-Si, on open ground</t>
        </is>
      </c>
      <c r="B1088" t="n">
        <v>1.4277e-08</v>
      </c>
      <c r="C1088" t="inlineStr">
        <is>
          <t>RER</t>
        </is>
      </c>
      <c r="D1088" t="inlineStr">
        <is>
          <t>unit</t>
        </is>
      </c>
      <c r="F1088" t="inlineStr">
        <is>
          <t>technosphere</t>
        </is>
      </c>
      <c r="G1088" t="n">
        <v>2</v>
      </c>
      <c r="H1088" t="n">
        <v>-18.06461598613933</v>
      </c>
      <c r="I1088" t="n">
        <v>0.09798894162072011</v>
      </c>
      <c r="J1088" t="inlineStr">
        <is>
          <t>(2,2,1,1,1,3); Calculation with average annual yield and share of technologies. Lifetime: 30a.</t>
        </is>
      </c>
      <c r="L1088" t="inlineStr">
        <is>
          <t>photovoltaic open ground installation, 570 kWp, multi-Si, on open ground</t>
        </is>
      </c>
    </row>
    <row r="1089">
      <c r="A1089" t="inlineStr">
        <is>
          <t>photovoltaic open ground installation, 570 kWp, single-Si, on open ground</t>
        </is>
      </c>
      <c r="B1089" t="n">
        <v>7.5612e-09</v>
      </c>
      <c r="C1089" t="inlineStr">
        <is>
          <t>RER</t>
        </is>
      </c>
      <c r="D1089" t="inlineStr">
        <is>
          <t>unit</t>
        </is>
      </c>
      <c r="F1089" t="inlineStr">
        <is>
          <t>technosphere</t>
        </is>
      </c>
      <c r="G1089" t="n">
        <v>2</v>
      </c>
      <c r="H1089" t="n">
        <v>-18.70023592919254</v>
      </c>
      <c r="I1089" t="n">
        <v>0.09798894162072011</v>
      </c>
      <c r="J1089" t="inlineStr">
        <is>
          <t>(2,2,1,1,1,3); Calculation with average annual yield and share of technologies. Lifetime: 30a.</t>
        </is>
      </c>
      <c r="L1089" t="inlineStr">
        <is>
          <t>photovoltaic open ground installation, 570 kWp, single-Si, on open ground</t>
        </is>
      </c>
    </row>
    <row r="1090">
      <c r="A1090" t="inlineStr">
        <is>
          <t>photovoltaic slanted-roof installation, 93 kWp, multi-Si, laminated, integrated, on roof</t>
        </is>
      </c>
      <c r="B1090" t="n">
        <v>2.8955e-09</v>
      </c>
      <c r="C1090" t="inlineStr">
        <is>
          <t>CH</t>
        </is>
      </c>
      <c r="D1090" t="inlineStr">
        <is>
          <t>unit</t>
        </is>
      </c>
      <c r="F1090" t="inlineStr">
        <is>
          <t>technosphere</t>
        </is>
      </c>
      <c r="G1090" t="n">
        <v>2</v>
      </c>
      <c r="H1090" t="n">
        <v>-19.66010802926271</v>
      </c>
      <c r="I1090" t="n">
        <v>0.09798894162072011</v>
      </c>
      <c r="J1090" t="inlineStr">
        <is>
          <t>(2,2,1,1,1,3); Calculation with average annual yield and share of technologies. Lifetime: 30a.</t>
        </is>
      </c>
      <c r="L1090" t="inlineStr">
        <is>
          <t>photovoltaic slanted-roof installation, 93 kWp, multi-Si, laminated, integrated, on roof</t>
        </is>
      </c>
    </row>
    <row r="1091">
      <c r="A1091" t="inlineStr">
        <is>
          <t>photovoltaic slanted-roof installation, 93 kWp, multi-Si, panel, mounted, on roof</t>
        </is>
      </c>
      <c r="B1091" t="n">
        <v>4.8259e-08</v>
      </c>
      <c r="C1091" t="inlineStr">
        <is>
          <t>CH</t>
        </is>
      </c>
      <c r="D1091" t="inlineStr">
        <is>
          <t>unit</t>
        </is>
      </c>
      <c r="F1091" t="inlineStr">
        <is>
          <t>technosphere</t>
        </is>
      </c>
      <c r="G1091" t="n">
        <v>2</v>
      </c>
      <c r="H1091" t="n">
        <v>-16.84668349805828</v>
      </c>
      <c r="I1091" t="n">
        <v>0.09798894162072011</v>
      </c>
      <c r="J1091" t="inlineStr">
        <is>
          <t>(2,2,1,1,1,3); Calculation with average annual yield and share of technologies. Lifetime: 30a.</t>
        </is>
      </c>
      <c r="L1091" t="inlineStr">
        <is>
          <t>photovoltaic slanted-roof installation, 93 kWp, multi-Si, panel, mounted, on roof</t>
        </is>
      </c>
    </row>
    <row r="1092">
      <c r="A1092" t="inlineStr">
        <is>
          <t>photovoltaic slanted-roof installation, 93 kWp, single-Si, laminated, integrated, on roof</t>
        </is>
      </c>
      <c r="B1092" t="n">
        <v>1.5335e-09</v>
      </c>
      <c r="C1092" t="inlineStr">
        <is>
          <t>CH</t>
        </is>
      </c>
      <c r="D1092" t="inlineStr">
        <is>
          <t>unit</t>
        </is>
      </c>
      <c r="F1092" t="inlineStr">
        <is>
          <t>technosphere</t>
        </is>
      </c>
      <c r="G1092" t="n">
        <v>2</v>
      </c>
      <c r="H1092" t="n">
        <v>-20.29571313237424</v>
      </c>
      <c r="I1092" t="n">
        <v>0.09798894162072011</v>
      </c>
      <c r="J1092" t="inlineStr">
        <is>
          <t>(2,2,1,1,1,3); Calculation with average annual yield and share of technologies. Lifetime: 30a.</t>
        </is>
      </c>
      <c r="L1092" t="inlineStr">
        <is>
          <t>photovoltaic slanted-roof installation, 93 kWp, single-Si, laminated, integrated, on roof</t>
        </is>
      </c>
    </row>
    <row r="1093">
      <c r="A1093" t="inlineStr">
        <is>
          <t>photovoltaic slanted-roof installation, 93 kWp, single-Si, panel, mounted, on roof</t>
        </is>
      </c>
      <c r="B1093" t="n">
        <v>2.5558e-08</v>
      </c>
      <c r="C1093" t="inlineStr">
        <is>
          <t>CH</t>
        </is>
      </c>
      <c r="D1093" t="inlineStr">
        <is>
          <t>unit</t>
        </is>
      </c>
      <c r="F1093" t="inlineStr">
        <is>
          <t>technosphere</t>
        </is>
      </c>
      <c r="G1093" t="n">
        <v>2</v>
      </c>
      <c r="H1093" t="n">
        <v>-17.4823154577599</v>
      </c>
      <c r="I1093" t="n">
        <v>0.09798894162072011</v>
      </c>
      <c r="J1093" t="inlineStr">
        <is>
          <t>(2,2,1,1,1,3); Calculation with average annual yield and share of technologies. Lifetime: 30a.</t>
        </is>
      </c>
      <c r="L1093" t="inlineStr">
        <is>
          <t>photovoltaic slanted-roof installation, 93 kWp, single-Si, panel, mounted, on roof</t>
        </is>
      </c>
    </row>
    <row r="1094">
      <c r="A1094" t="inlineStr">
        <is>
          <t>photovoltaic facade installation, 3kWp, multi-Si, laminated, integrated, at building</t>
        </is>
      </c>
      <c r="B1094" t="n">
        <v>6.4115e-08</v>
      </c>
      <c r="C1094" t="inlineStr">
        <is>
          <t>RER</t>
        </is>
      </c>
      <c r="D1094" t="inlineStr">
        <is>
          <t>unit</t>
        </is>
      </c>
      <c r="F1094" t="inlineStr">
        <is>
          <t>technosphere</t>
        </is>
      </c>
      <c r="G1094" t="n">
        <v>2</v>
      </c>
      <c r="H1094" t="n">
        <v>-16.56258749103533</v>
      </c>
      <c r="I1094" t="n">
        <v>0.09798894162072011</v>
      </c>
      <c r="J1094" t="inlineStr">
        <is>
          <t>(2,2,1,1,1,3); Calculation with average annual yield and share of technologies. Lifetime: 30a.</t>
        </is>
      </c>
      <c r="L1094" t="inlineStr">
        <is>
          <t>photovoltaic facade installation, 3kWp, multi-Si, laminated, integrated, at building</t>
        </is>
      </c>
    </row>
    <row r="1095">
      <c r="A1095" t="inlineStr">
        <is>
          <t>photovoltaic facade installation, 3kWp, multi-Si, panel, mounted, at building</t>
        </is>
      </c>
      <c r="B1095" t="n">
        <v>6.4115e-08</v>
      </c>
      <c r="C1095" t="inlineStr">
        <is>
          <t>RER</t>
        </is>
      </c>
      <c r="D1095" t="inlineStr">
        <is>
          <t>unit</t>
        </is>
      </c>
      <c r="F1095" t="inlineStr">
        <is>
          <t>technosphere</t>
        </is>
      </c>
      <c r="G1095" t="n">
        <v>2</v>
      </c>
      <c r="H1095" t="n">
        <v>-16.56258749103533</v>
      </c>
      <c r="I1095" t="n">
        <v>0.09798894162072011</v>
      </c>
      <c r="J1095" t="inlineStr">
        <is>
          <t>(2,2,1,1,1,3); Calculation with average annual yield and share of technologies. Lifetime: 30a.</t>
        </is>
      </c>
      <c r="L1095" t="inlineStr">
        <is>
          <t>photovoltaic facade installation, 3kWp, multi-Si, panel, mounted, at building</t>
        </is>
      </c>
    </row>
    <row r="1096">
      <c r="A1096" t="inlineStr">
        <is>
          <t>photovoltaic facade installation, 3kWp, single-Si, laminated, integrated, at building</t>
        </is>
      </c>
      <c r="B1096" t="n">
        <v>3.3956e-08</v>
      </c>
      <c r="C1096" t="inlineStr">
        <is>
          <t>RER</t>
        </is>
      </c>
      <c r="D1096" t="inlineStr">
        <is>
          <t>unit</t>
        </is>
      </c>
      <c r="F1096" t="inlineStr">
        <is>
          <t>technosphere</t>
        </is>
      </c>
      <c r="G1096" t="n">
        <v>2</v>
      </c>
      <c r="H1096" t="n">
        <v>-17.19820026807069</v>
      </c>
      <c r="I1096" t="n">
        <v>0.09798894162072011</v>
      </c>
      <c r="J1096" t="inlineStr">
        <is>
          <t>(2,2,1,1,1,3); Calculation with average annual yield and share of technologies. Lifetime: 30a.</t>
        </is>
      </c>
      <c r="L1096" t="inlineStr">
        <is>
          <t>photovoltaic facade installation, 3kWp, single-Si, laminated, integrated, at building</t>
        </is>
      </c>
    </row>
    <row r="1097">
      <c r="A1097" t="inlineStr">
        <is>
          <t>photovoltaic facade installation, 3kWp, single-Si, panel, mounted, at building</t>
        </is>
      </c>
      <c r="B1097" t="n">
        <v>3.3956e-08</v>
      </c>
      <c r="C1097" t="inlineStr">
        <is>
          <t>RER</t>
        </is>
      </c>
      <c r="D1097" t="inlineStr">
        <is>
          <t>unit</t>
        </is>
      </c>
      <c r="F1097" t="inlineStr">
        <is>
          <t>technosphere</t>
        </is>
      </c>
      <c r="G1097" t="n">
        <v>2</v>
      </c>
      <c r="H1097" t="n">
        <v>-17.19820026807069</v>
      </c>
      <c r="I1097" t="n">
        <v>0.09798894162072011</v>
      </c>
      <c r="J1097" t="inlineStr">
        <is>
          <t>(2,2,1,1,1,3); Calculation with average annual yield and share of technologies. Lifetime: 30a.</t>
        </is>
      </c>
      <c r="L1097" t="inlineStr">
        <is>
          <t>photovoltaic facade installation, 3kWp, single-Si, panel, mounted, at building</t>
        </is>
      </c>
    </row>
    <row r="1098">
      <c r="A1098" t="inlineStr">
        <is>
          <t>photovoltaic flat-roof installation, 3kWp, multi-Si, on roof</t>
        </is>
      </c>
      <c r="B1098" t="n">
        <v>6.7321e-07</v>
      </c>
      <c r="C1098" t="inlineStr">
        <is>
          <t>RER</t>
        </is>
      </c>
      <c r="D1098" t="inlineStr">
        <is>
          <t>unit</t>
        </is>
      </c>
      <c r="F1098" t="inlineStr">
        <is>
          <t>technosphere</t>
        </is>
      </c>
      <c r="G1098" t="n">
        <v>2</v>
      </c>
      <c r="H1098" t="n">
        <v>-14.21120852031347</v>
      </c>
      <c r="I1098" t="n">
        <v>0.09798894162072011</v>
      </c>
      <c r="J1098" t="inlineStr">
        <is>
          <t>(2,2,1,1,1,3); Calculation with average annual yield and share of technologies. Lifetime: 30a.</t>
        </is>
      </c>
      <c r="L1098" t="inlineStr">
        <is>
          <t>photovoltaic flat-roof installation, 3kWp, multi-Si, on roof</t>
        </is>
      </c>
    </row>
    <row r="1099">
      <c r="A1099" t="inlineStr">
        <is>
          <t>photovoltaic flat-roof installation, 3kWp, single-Si, on roof</t>
        </is>
      </c>
      <c r="B1099" t="n">
        <v>3.5653e-07</v>
      </c>
      <c r="C1099" t="inlineStr">
        <is>
          <t>RER</t>
        </is>
      </c>
      <c r="D1099" t="inlineStr">
        <is>
          <t>unit</t>
        </is>
      </c>
      <c r="F1099" t="inlineStr">
        <is>
          <t>technosphere</t>
        </is>
      </c>
      <c r="G1099" t="n">
        <v>2</v>
      </c>
      <c r="H1099" t="n">
        <v>-14.84684744915995</v>
      </c>
      <c r="I1099" t="n">
        <v>0.09798894162072011</v>
      </c>
      <c r="J1099" t="inlineStr">
        <is>
          <t>(2,2,1,1,1,3); Calculation with average annual yield and share of technologies. Lifetime: 30a.</t>
        </is>
      </c>
      <c r="L1099" t="inlineStr">
        <is>
          <t>photovoltaic flat-roof installation, 3kWp, single-Si, on roof</t>
        </is>
      </c>
    </row>
    <row r="1100">
      <c r="A1100" t="inlineStr">
        <is>
          <t>photovoltaic slanted-roof installation, 3kWp, CIS, panel, mounted, on roof</t>
        </is>
      </c>
      <c r="B1100" t="n">
        <v>1.2621e-07</v>
      </c>
      <c r="C1100" t="inlineStr">
        <is>
          <t>CH</t>
        </is>
      </c>
      <c r="D1100" t="inlineStr">
        <is>
          <t>unit</t>
        </is>
      </c>
      <c r="F1100" t="inlineStr">
        <is>
          <t>technosphere</t>
        </is>
      </c>
      <c r="G1100" t="n">
        <v>2</v>
      </c>
      <c r="H1100" t="n">
        <v>-15.88531865067587</v>
      </c>
      <c r="I1100" t="n">
        <v>0.09798894162072011</v>
      </c>
      <c r="J1100" t="inlineStr">
        <is>
          <t>(2,2,1,1,1,3); Calculation with average annual yield and share of technologies. Lifetime: 30a.</t>
        </is>
      </c>
      <c r="L1100" t="inlineStr">
        <is>
          <t>photovoltaic slanted-roof installation, 3kWp, CIS, panel, mounted, on roof</t>
        </is>
      </c>
    </row>
    <row r="1101">
      <c r="A1101" t="inlineStr">
        <is>
          <t>photovoltaic slanted-roof installation, 3kWp, CdTe, laminated, integrated, on roof</t>
        </is>
      </c>
      <c r="B1101" t="n">
        <v>9.1666e-09</v>
      </c>
      <c r="C1101" t="inlineStr">
        <is>
          <t>CH</t>
        </is>
      </c>
      <c r="D1101" t="inlineStr">
        <is>
          <t>unit</t>
        </is>
      </c>
      <c r="F1101" t="inlineStr">
        <is>
          <t>technosphere</t>
        </is>
      </c>
      <c r="G1101" t="n">
        <v>2</v>
      </c>
      <c r="H1101" t="n">
        <v>-18.50769939369571</v>
      </c>
      <c r="I1101" t="n">
        <v>0.09798894162072011</v>
      </c>
      <c r="J1101" t="inlineStr">
        <is>
          <t>(2,2,1,1,1,3); Calculation with average annual yield and share of technologies. Lifetime: 30a.</t>
        </is>
      </c>
      <c r="L1101" t="inlineStr">
        <is>
          <t>photovoltaic slanted-roof installation, 3kWp, CdTe, laminated, integrated, on roof</t>
        </is>
      </c>
    </row>
    <row r="1102">
      <c r="A1102" t="inlineStr">
        <is>
          <t>photovoltaic slanted-roof installation, 3kWp, multi-Si, laminated, integrated, on roof</t>
        </is>
      </c>
      <c r="B1102" t="n">
        <v>3.3156e-08</v>
      </c>
      <c r="C1102" t="inlineStr">
        <is>
          <t>RER</t>
        </is>
      </c>
      <c r="D1102" t="inlineStr">
        <is>
          <t>unit</t>
        </is>
      </c>
      <c r="F1102" t="inlineStr">
        <is>
          <t>technosphere</t>
        </is>
      </c>
      <c r="G1102" t="n">
        <v>2</v>
      </c>
      <c r="H1102" t="n">
        <v>-17.22204214121713</v>
      </c>
      <c r="I1102" t="n">
        <v>0.09798894162072011</v>
      </c>
      <c r="J1102" t="inlineStr">
        <is>
          <t>(2,2,1,1,1,3); Calculation with average annual yield and share of technologies. Lifetime: 30a.</t>
        </is>
      </c>
      <c r="L1102" t="inlineStr">
        <is>
          <t>photovoltaic slanted-roof installation, 3kWp, multi-Si, laminated, integrated, on roof</t>
        </is>
      </c>
    </row>
    <row r="1103">
      <c r="A1103" t="inlineStr">
        <is>
          <t>photovoltaic slanted-roof installation, 3kWp, multi-Si, panel, mounted, on roof</t>
        </is>
      </c>
      <c r="B1103" t="n">
        <v>5.525899999999999e-07</v>
      </c>
      <c r="C1103" t="inlineStr">
        <is>
          <t>RER</t>
        </is>
      </c>
      <c r="D1103" t="inlineStr">
        <is>
          <t>unit</t>
        </is>
      </c>
      <c r="F1103" t="inlineStr">
        <is>
          <t>technosphere</t>
        </is>
      </c>
      <c r="G1103" t="n">
        <v>2</v>
      </c>
      <c r="H1103" t="n">
        <v>-14.408649520893</v>
      </c>
      <c r="I1103" t="n">
        <v>0.09798894162072011</v>
      </c>
      <c r="J1103" t="inlineStr">
        <is>
          <t>(2,2,1,1,1,3); Calculation with average annual yield and share of technologies. Lifetime: 30a.</t>
        </is>
      </c>
      <c r="L1103" t="inlineStr">
        <is>
          <t>photovoltaic slanted-roof installation, 3kWp, multi-Si, panel, mounted, on roof</t>
        </is>
      </c>
    </row>
    <row r="1104">
      <c r="A1104" t="inlineStr">
        <is>
          <t>photovoltaic slanted-roof installation, 3kWp, single-Si, laminated, integrated, on roof</t>
        </is>
      </c>
      <c r="B1104" t="n">
        <v>1.7559e-08</v>
      </c>
      <c r="C1104" t="inlineStr">
        <is>
          <t>RER</t>
        </is>
      </c>
      <c r="D1104" t="inlineStr">
        <is>
          <t>unit</t>
        </is>
      </c>
      <c r="F1104" t="inlineStr">
        <is>
          <t>technosphere</t>
        </is>
      </c>
      <c r="G1104" t="n">
        <v>2</v>
      </c>
      <c r="H1104" t="n">
        <v>-17.85769919796922</v>
      </c>
      <c r="I1104" t="n">
        <v>0.09798894162072011</v>
      </c>
      <c r="J1104" t="inlineStr">
        <is>
          <t>(2,2,1,1,1,3); Calculation with average annual yield and share of technologies. Lifetime: 30a.</t>
        </is>
      </c>
      <c r="L1104" t="inlineStr">
        <is>
          <t>photovoltaic slanted-roof installation, 3kWp, single-Si, laminated, integrated, on roof</t>
        </is>
      </c>
    </row>
    <row r="1105">
      <c r="A1105" t="inlineStr">
        <is>
          <t>photovoltaic slanted-roof installation, 3kWp, single-Si, panel, mounted, on roof</t>
        </is>
      </c>
      <c r="B1105" t="n">
        <v>2.9266e-07</v>
      </c>
      <c r="C1105" t="inlineStr">
        <is>
          <t>RER</t>
        </is>
      </c>
      <c r="D1105" t="inlineStr">
        <is>
          <t>unit</t>
        </is>
      </c>
      <c r="F1105" t="inlineStr">
        <is>
          <t>technosphere</t>
        </is>
      </c>
      <c r="G1105" t="n">
        <v>2</v>
      </c>
      <c r="H1105" t="n">
        <v>-15.04425431128213</v>
      </c>
      <c r="I1105" t="n">
        <v>0.09798894162072011</v>
      </c>
      <c r="J1105" t="inlineStr">
        <is>
          <t>(2,2,1,1,1,3); Calculation with average annual yield and share of technologies. Lifetime: 30a.</t>
        </is>
      </c>
      <c r="L1105" t="inlineStr">
        <is>
          <t>photovoltaic slanted-roof installation, 3kWp, single-Si, panel, mounted, on roof</t>
        </is>
      </c>
    </row>
    <row r="1106">
      <c r="A1106" t="inlineStr">
        <is>
          <t>market for tap water</t>
        </is>
      </c>
      <c r="B1106" t="n">
        <v>0.0036808</v>
      </c>
      <c r="C1106" t="inlineStr">
        <is>
          <t>Europe without Switzerland</t>
        </is>
      </c>
      <c r="D1106" t="inlineStr">
        <is>
          <t>kilogram</t>
        </is>
      </c>
      <c r="F1106" t="inlineStr">
        <is>
          <t>technosphere</t>
        </is>
      </c>
      <c r="G1106" t="n">
        <v>2</v>
      </c>
      <c r="H1106" t="n">
        <v>-5.604625159123016</v>
      </c>
      <c r="I1106" t="n">
        <v>0.04340984597628009</v>
      </c>
      <c r="J1106" t="inlineStr">
        <is>
          <t>(2,2,1,1,1,3); Estimation 20l/m2 panel</t>
        </is>
      </c>
      <c r="L1106" t="inlineStr">
        <is>
          <t>tap water</t>
        </is>
      </c>
    </row>
    <row r="1107">
      <c r="A1107" t="inlineStr">
        <is>
          <t>treatment of wastewater, from residence, capacity 1.1E10l/year</t>
        </is>
      </c>
      <c r="B1107" t="n">
        <v>-3.3127e-06</v>
      </c>
      <c r="C1107" t="inlineStr">
        <is>
          <t>CH</t>
        </is>
      </c>
      <c r="D1107" t="inlineStr">
        <is>
          <t>cubic meter</t>
        </is>
      </c>
      <c r="F1107" t="inlineStr">
        <is>
          <t>technosphere</t>
        </is>
      </c>
      <c r="G1107" t="n">
        <v>2</v>
      </c>
      <c r="H1107" t="n">
        <v>-12.61774699111608</v>
      </c>
      <c r="I1107" t="n">
        <v>0.04340984597628009</v>
      </c>
      <c r="J1107" t="inlineStr">
        <is>
          <t>(2,2,1,1,1,3); Estimation 20l/m2 panel</t>
        </is>
      </c>
      <c r="K1107" t="b">
        <v>1</v>
      </c>
      <c r="L1107" t="inlineStr">
        <is>
          <t>wastewater, from residence</t>
        </is>
      </c>
    </row>
    <row r="1108"/>
    <row r="1109" ht="16" customHeight="1" s="29">
      <c r="A1109" s="1" t="inlineStr">
        <is>
          <t>Activity</t>
        </is>
      </c>
      <c r="B1109" s="1" t="inlineStr">
        <is>
          <t>electricity production, photovoltaic</t>
        </is>
      </c>
    </row>
    <row r="1110">
      <c r="A1110" t="inlineStr">
        <is>
          <t>comment</t>
        </is>
      </c>
      <c r="B1110"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1388, Annual output, Facade: 971 kWh/kWp, Annual output, centralized PV systems: 1471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111">
      <c r="A1111" t="inlineStr">
        <is>
          <t>location</t>
        </is>
      </c>
      <c r="B1111" t="inlineStr">
        <is>
          <t>TR</t>
        </is>
      </c>
    </row>
    <row r="1112">
      <c r="A1112" t="inlineStr">
        <is>
          <t>production amount</t>
        </is>
      </c>
      <c r="B1112" t="n">
        <v>1</v>
      </c>
    </row>
    <row r="1113">
      <c r="A1113" t="inlineStr">
        <is>
          <t>reference product</t>
        </is>
      </c>
      <c r="B1113" t="inlineStr">
        <is>
          <t>electricity, low voltage</t>
        </is>
      </c>
    </row>
    <row r="1114">
      <c r="A1114" t="inlineStr">
        <is>
          <t>source</t>
        </is>
      </c>
      <c r="B11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15">
      <c r="A1115" t="inlineStr">
        <is>
          <t>type</t>
        </is>
      </c>
      <c r="B1115" t="inlineStr">
        <is>
          <t>process</t>
        </is>
      </c>
    </row>
    <row r="1116">
      <c r="A1116" t="inlineStr">
        <is>
          <t>unit</t>
        </is>
      </c>
      <c r="B1116" t="inlineStr">
        <is>
          <t>kilowatt hour</t>
        </is>
      </c>
    </row>
    <row r="1117" ht="16" customHeight="1" s="29">
      <c r="A1117" s="1" t="inlineStr">
        <is>
          <t>Exchanges</t>
        </is>
      </c>
    </row>
    <row r="1118">
      <c r="A1118" s="28" t="inlineStr">
        <is>
          <t>name</t>
        </is>
      </c>
      <c r="B1118" s="28" t="inlineStr">
        <is>
          <t>amount</t>
        </is>
      </c>
      <c r="C1118" s="28" t="inlineStr">
        <is>
          <t>location</t>
        </is>
      </c>
      <c r="D1118" s="28" t="inlineStr">
        <is>
          <t>unit</t>
        </is>
      </c>
      <c r="E1118" s="28" t="inlineStr">
        <is>
          <t>categories</t>
        </is>
      </c>
      <c r="F1118" s="28" t="inlineStr">
        <is>
          <t>type</t>
        </is>
      </c>
      <c r="G1118" s="28" t="inlineStr">
        <is>
          <t>uncertainty type</t>
        </is>
      </c>
      <c r="H1118" s="28" t="inlineStr">
        <is>
          <t>loc</t>
        </is>
      </c>
      <c r="I1118" s="28" t="inlineStr">
        <is>
          <t>scale</t>
        </is>
      </c>
      <c r="J1118" s="28" t="inlineStr">
        <is>
          <t>comment</t>
        </is>
      </c>
      <c r="K1118" s="28" t="inlineStr">
        <is>
          <t>negative</t>
        </is>
      </c>
      <c r="L1118" s="28" t="inlineStr">
        <is>
          <t>reference product</t>
        </is>
      </c>
      <c r="M1118" s="28" t="n"/>
    </row>
    <row r="1119">
      <c r="A1119" t="inlineStr">
        <is>
          <t>Energy, solar, converted</t>
        </is>
      </c>
      <c r="B1119" t="n">
        <v>3.8503</v>
      </c>
      <c r="D1119" t="inlineStr">
        <is>
          <t>megajoule</t>
        </is>
      </c>
      <c r="E1119" t="inlineStr">
        <is>
          <t>natural resource::in air</t>
        </is>
      </c>
      <c r="F1119" t="inlineStr">
        <is>
          <t>biosphere</t>
        </is>
      </c>
      <c r="G1119" t="n">
        <v>2</v>
      </c>
      <c r="H1119" t="n">
        <v>1.348151067341848</v>
      </c>
      <c r="I1119" t="n">
        <v>0.04340984597628009</v>
      </c>
      <c r="J1119" t="inlineStr">
        <is>
          <t>(2,2,1,1,1,3); Energy loss in the system</t>
        </is>
      </c>
    </row>
    <row r="1120">
      <c r="A1120" t="inlineStr">
        <is>
          <t>Heat, waste</t>
        </is>
      </c>
      <c r="B1120" t="n">
        <v>0.25027</v>
      </c>
      <c r="D1120" t="inlineStr">
        <is>
          <t>megajoule</t>
        </is>
      </c>
      <c r="E1120" t="inlineStr">
        <is>
          <t>air</t>
        </is>
      </c>
      <c r="F1120" t="inlineStr">
        <is>
          <t>biosphere</t>
        </is>
      </c>
      <c r="G1120" t="n">
        <v>2</v>
      </c>
      <c r="H1120" t="n">
        <v>-1.385214943900327</v>
      </c>
      <c r="I1120" t="n">
        <v>0.02439508208471609</v>
      </c>
      <c r="J1120" t="inlineStr">
        <is>
          <t>(1,na,na,na,na,na); Calculation with average annual output and share of technologies; Average degradation of 10.5% included</t>
        </is>
      </c>
    </row>
    <row r="1121">
      <c r="A1121" t="inlineStr">
        <is>
          <t>electricity production, photovoltaic</t>
        </is>
      </c>
      <c r="B1121" t="n">
        <v>1</v>
      </c>
      <c r="C1121" t="inlineStr">
        <is>
          <t>TR</t>
        </is>
      </c>
      <c r="D1121" t="inlineStr">
        <is>
          <t>kilowatt hour</t>
        </is>
      </c>
      <c r="E1121" t="inlineStr">
        <is>
          <t>photovoltaic::power plants</t>
        </is>
      </c>
      <c r="F1121" t="inlineStr">
        <is>
          <t>production</t>
        </is>
      </c>
      <c r="G1121" t="n">
        <v>0</v>
      </c>
      <c r="H1121" t="n">
        <v>1</v>
      </c>
      <c r="L1121" t="inlineStr">
        <is>
          <t>electricity, low voltage</t>
        </is>
      </c>
    </row>
    <row r="1122">
      <c r="A1122" t="inlineStr">
        <is>
          <t>photovoltaic flat-roof installation, 156 kWp, multi-Si, on roof</t>
        </is>
      </c>
      <c r="B1122" t="n">
        <v>4.23e-12</v>
      </c>
      <c r="C1122" t="inlineStr">
        <is>
          <t>CH</t>
        </is>
      </c>
      <c r="D1122" t="inlineStr">
        <is>
          <t>unit</t>
        </is>
      </c>
      <c r="F1122" t="inlineStr">
        <is>
          <t>technosphere</t>
        </is>
      </c>
      <c r="G1122" t="n">
        <v>2</v>
      </c>
      <c r="H1122" t="n">
        <v>-26.18881912287036</v>
      </c>
      <c r="I1122" t="n">
        <v>0.09798894162072011</v>
      </c>
      <c r="J1122" t="inlineStr">
        <is>
          <t>(2,2,1,1,1,3); Calculation with average annual yield and share of technologies. Lifetime: 30a.</t>
        </is>
      </c>
      <c r="L1122" t="inlineStr">
        <is>
          <t>photovoltaic flat-roof installation, 156 kWp, multi-Si, on roof</t>
        </is>
      </c>
    </row>
    <row r="1123">
      <c r="A1123" t="inlineStr">
        <is>
          <t>photovoltaic flat-roof installation, 156 kWp, single-Si, on roof</t>
        </is>
      </c>
      <c r="B1123" t="n">
        <v>2.2402e-12</v>
      </c>
      <c r="C1123" t="inlineStr">
        <is>
          <t>CH</t>
        </is>
      </c>
      <c r="D1123" t="inlineStr">
        <is>
          <t>unit</t>
        </is>
      </c>
      <c r="F1123" t="inlineStr">
        <is>
          <t>technosphere</t>
        </is>
      </c>
      <c r="G1123" t="n">
        <v>2</v>
      </c>
      <c r="H1123" t="n">
        <v>-26.82445596833304</v>
      </c>
      <c r="I1123" t="n">
        <v>0.09798894162072011</v>
      </c>
      <c r="J1123" t="inlineStr">
        <is>
          <t>(2,2,1,1,1,3); Calculation with average annual yield and share of technologies. Lifetime: 30a.</t>
        </is>
      </c>
      <c r="L1123" t="inlineStr">
        <is>
          <t>photovoltaic flat-roof installation, 156 kWp, single-Si, on roof</t>
        </is>
      </c>
    </row>
    <row r="1124">
      <c r="A1124" t="inlineStr">
        <is>
          <t>photovoltaic slanted-roof installation, 3 kWp, CIS, laminated, integrated, on roof</t>
        </is>
      </c>
      <c r="B1124" t="n">
        <v>1.2371e-12</v>
      </c>
      <c r="C1124" t="inlineStr">
        <is>
          <t>CH</t>
        </is>
      </c>
      <c r="D1124" t="inlineStr">
        <is>
          <t>unit</t>
        </is>
      </c>
      <c r="F1124" t="inlineStr">
        <is>
          <t>technosphere</t>
        </is>
      </c>
      <c r="G1124" t="n">
        <v>2</v>
      </c>
      <c r="H1124" t="n">
        <v>-27.4182511850419</v>
      </c>
      <c r="I1124" t="n">
        <v>0.09798894162072011</v>
      </c>
      <c r="J1124" t="inlineStr">
        <is>
          <t>(2,2,1,1,1,3); Calculation with average annual yield and share of technologies. Lifetime: 30a.</t>
        </is>
      </c>
      <c r="L1124" t="inlineStr">
        <is>
          <t>photovoltaic slanted-roof installation, 3 kWp, CIS, laminated, integrated, on roof</t>
        </is>
      </c>
    </row>
    <row r="1125">
      <c r="A1125" t="inlineStr">
        <is>
          <t>photovoltaic slanted-roof installation, 3 kWp, CdTe, panel, mounted, on roof</t>
        </is>
      </c>
      <c r="B1125" t="n">
        <v>2.4959e-11</v>
      </c>
      <c r="C1125" t="inlineStr">
        <is>
          <t>CH</t>
        </is>
      </c>
      <c r="D1125" t="inlineStr">
        <is>
          <t>unit</t>
        </is>
      </c>
      <c r="F1125" t="inlineStr">
        <is>
          <t>technosphere</t>
        </is>
      </c>
      <c r="G1125" t="n">
        <v>2</v>
      </c>
      <c r="H1125" t="n">
        <v>-24.41378663733247</v>
      </c>
      <c r="I1125" t="n">
        <v>0.09798894162072011</v>
      </c>
      <c r="J1125" t="inlineStr">
        <is>
          <t>(2,2,1,1,1,3); Calculation with average annual yield and share of technologies. Lifetime: 30a.</t>
        </is>
      </c>
      <c r="L1125" t="inlineStr">
        <is>
          <t>photovoltaic slanted-roof installation, 3 kWp, CdTe, panel, mounted, on roof</t>
        </is>
      </c>
    </row>
    <row r="1126">
      <c r="A1126" t="inlineStr">
        <is>
          <t>photovoltaic slanted-roof installation, 3 kWp, micro-Si, laminated, integrated, on roof</t>
        </is>
      </c>
      <c r="B1126" t="n">
        <v>1.9533e-13</v>
      </c>
      <c r="C1126" t="inlineStr">
        <is>
          <t>RER</t>
        </is>
      </c>
      <c r="D1126" t="inlineStr">
        <is>
          <t>unit</t>
        </is>
      </c>
      <c r="F1126" t="inlineStr">
        <is>
          <t>technosphere</t>
        </is>
      </c>
      <c r="G1126" t="n">
        <v>2</v>
      </c>
      <c r="H1126" t="n">
        <v>-29.2640859589938</v>
      </c>
      <c r="I1126" t="n">
        <v>0.09798894162072011</v>
      </c>
      <c r="J1126" t="inlineStr">
        <is>
          <t>(2,2,1,1,1,3); Calculation with average annual yield and share of technologies. Lifetime: 30a.</t>
        </is>
      </c>
      <c r="L1126" t="inlineStr">
        <is>
          <t>photovoltaic slanted-roof installation, 3 kWp, micro-Si, laminated, integrated, on roof</t>
        </is>
      </c>
    </row>
    <row r="1127">
      <c r="A1127" t="inlineStr">
        <is>
          <t>photovoltaic slanted-roof installation, 3 kWp, micro-Si, panel, mounted, on roof</t>
        </is>
      </c>
      <c r="B1127" t="n">
        <v>3.2555e-12</v>
      </c>
      <c r="C1127" t="inlineStr">
        <is>
          <t>RER</t>
        </is>
      </c>
      <c r="D1127" t="inlineStr">
        <is>
          <t>unit</t>
        </is>
      </c>
      <c r="F1127" t="inlineStr">
        <is>
          <t>technosphere</t>
        </is>
      </c>
      <c r="G1127" t="n">
        <v>2</v>
      </c>
      <c r="H1127" t="n">
        <v>-26.45067524223377</v>
      </c>
      <c r="I1127" t="n">
        <v>0.09798894162072011</v>
      </c>
      <c r="J1127" t="inlineStr">
        <is>
          <t>(2,2,1,1,1,3); Calculation with average annual yield and share of technologies. Lifetime: 30a.</t>
        </is>
      </c>
      <c r="L1127" t="inlineStr">
        <is>
          <t>photovoltaic slanted-roof installation, 3 kWp, micro-Si, panel, mounted, on roof</t>
        </is>
      </c>
    </row>
    <row r="1128">
      <c r="A1128" t="inlineStr">
        <is>
          <t>photovoltaic open ground installation, 570 kWp, CIS, on open ground</t>
        </is>
      </c>
      <c r="B1128" t="n">
        <v>7.745e-10</v>
      </c>
      <c r="C1128" t="inlineStr">
        <is>
          <t>RER</t>
        </is>
      </c>
      <c r="D1128" t="inlineStr">
        <is>
          <t>unit</t>
        </is>
      </c>
      <c r="F1128" t="inlineStr">
        <is>
          <t>technosphere</t>
        </is>
      </c>
      <c r="G1128" t="n">
        <v>2</v>
      </c>
      <c r="H1128" t="n">
        <v>-20.97880345607162</v>
      </c>
      <c r="I1128" t="n">
        <v>0.09798894162072011</v>
      </c>
      <c r="J1128" t="inlineStr">
        <is>
          <t>(2,2,1,1,1,3); Calculation with average annual yield and share of technologies. Lifetime: 30a.</t>
        </is>
      </c>
      <c r="L1128" t="inlineStr">
        <is>
          <t>photovoltaic open ground installation, 570 kWp, CIS, on open ground</t>
        </is>
      </c>
    </row>
    <row r="1129">
      <c r="A1129" t="inlineStr">
        <is>
          <t>photovoltaic open ground installation, 570 kWp, CdTe, on open ground</t>
        </is>
      </c>
      <c r="B1129" t="n">
        <v>9.375499999999999e-10</v>
      </c>
      <c r="C1129" t="inlineStr">
        <is>
          <t>RER</t>
        </is>
      </c>
      <c r="D1129" t="inlineStr">
        <is>
          <t>unit</t>
        </is>
      </c>
      <c r="F1129" t="inlineStr">
        <is>
          <t>technosphere</t>
        </is>
      </c>
      <c r="G1129" t="n">
        <v>2</v>
      </c>
      <c r="H1129" t="n">
        <v>-20.78775102617282</v>
      </c>
      <c r="I1129" t="n">
        <v>0.09798894162072011</v>
      </c>
      <c r="J1129" t="inlineStr">
        <is>
          <t>(2,2,1,1,1,3); Calculation with average annual yield and share of technologies. Lifetime: 30a.</t>
        </is>
      </c>
      <c r="L1129" t="inlineStr">
        <is>
          <t>photovoltaic open ground installation, 570 kWp, CdTe, on open ground</t>
        </is>
      </c>
    </row>
    <row r="1130">
      <c r="A1130" t="inlineStr">
        <is>
          <t>photovoltaic open ground installation, 570 kWp, micro-Si, on open ground</t>
        </is>
      </c>
      <c r="B1130" t="n">
        <v>1.2229e-10</v>
      </c>
      <c r="C1130" t="inlineStr">
        <is>
          <t>RER</t>
        </is>
      </c>
      <c r="D1130" t="inlineStr">
        <is>
          <t>unit</t>
        </is>
      </c>
      <c r="F1130" t="inlineStr">
        <is>
          <t>technosphere</t>
        </is>
      </c>
      <c r="G1130" t="n">
        <v>2</v>
      </c>
      <c r="H1130" t="n">
        <v>-22.82462584272727</v>
      </c>
      <c r="I1130" t="n">
        <v>0.09798894162072011</v>
      </c>
      <c r="J1130" t="inlineStr">
        <is>
          <t>(2,2,1,1,1,3); Calculation with average annual yield and share of technologies. Lifetime: 30a.</t>
        </is>
      </c>
      <c r="L1130" t="inlineStr">
        <is>
          <t>photovoltaic open ground installation, 570 kWp, micro-Si, on open ground</t>
        </is>
      </c>
    </row>
    <row r="1131">
      <c r="A1131" t="inlineStr">
        <is>
          <t>photovoltaic open ground installation, 570 kWp, multi-Si, on open ground</t>
        </is>
      </c>
      <c r="B1131" t="n">
        <v>2.4784e-08</v>
      </c>
      <c r="C1131" t="inlineStr">
        <is>
          <t>RER</t>
        </is>
      </c>
      <c r="D1131" t="inlineStr">
        <is>
          <t>unit</t>
        </is>
      </c>
      <c r="F1131" t="inlineStr">
        <is>
          <t>technosphere</t>
        </is>
      </c>
      <c r="G1131" t="n">
        <v>2</v>
      </c>
      <c r="H1131" t="n">
        <v>-17.5130675532719</v>
      </c>
      <c r="I1131" t="n">
        <v>0.09798894162072011</v>
      </c>
      <c r="J1131" t="inlineStr">
        <is>
          <t>(2,2,1,1,1,3); Calculation with average annual yield and share of technologies. Lifetime: 30a.</t>
        </is>
      </c>
      <c r="L1131" t="inlineStr">
        <is>
          <t>photovoltaic open ground installation, 570 kWp, multi-Si, on open ground</t>
        </is>
      </c>
    </row>
    <row r="1132">
      <c r="A1132" t="inlineStr">
        <is>
          <t>photovoltaic open ground installation, 570 kWp, single-Si, on open ground</t>
        </is>
      </c>
      <c r="B1132" t="n">
        <v>1.3126e-08</v>
      </c>
      <c r="C1132" t="inlineStr">
        <is>
          <t>RER</t>
        </is>
      </c>
      <c r="D1132" t="inlineStr">
        <is>
          <t>unit</t>
        </is>
      </c>
      <c r="F1132" t="inlineStr">
        <is>
          <t>technosphere</t>
        </is>
      </c>
      <c r="G1132" t="n">
        <v>2</v>
      </c>
      <c r="H1132" t="n">
        <v>-18.14867084089488</v>
      </c>
      <c r="I1132" t="n">
        <v>0.09798894162072011</v>
      </c>
      <c r="J1132" t="inlineStr">
        <is>
          <t>(2,2,1,1,1,3); Calculation with average annual yield and share of technologies. Lifetime: 30a.</t>
        </is>
      </c>
      <c r="L1132" t="inlineStr">
        <is>
          <t>photovoltaic open ground installation, 570 kWp, single-Si, on open ground</t>
        </is>
      </c>
    </row>
    <row r="1133">
      <c r="A1133" t="inlineStr">
        <is>
          <t>photovoltaic slanted-roof installation, 93 kWp, multi-Si, laminated, integrated, on roof</t>
        </is>
      </c>
      <c r="B1133" t="n">
        <v>4.7303e-13</v>
      </c>
      <c r="C1133" t="inlineStr">
        <is>
          <t>CH</t>
        </is>
      </c>
      <c r="D1133" t="inlineStr">
        <is>
          <t>unit</t>
        </is>
      </c>
      <c r="F1133" t="inlineStr">
        <is>
          <t>technosphere</t>
        </is>
      </c>
      <c r="G1133" t="n">
        <v>2</v>
      </c>
      <c r="H1133" t="n">
        <v>-28.37961758348288</v>
      </c>
      <c r="I1133" t="n">
        <v>0.09798894162072011</v>
      </c>
      <c r="J1133" t="inlineStr">
        <is>
          <t>(2,2,1,1,1,3); Calculation with average annual yield and share of technologies. Lifetime: 30a.</t>
        </is>
      </c>
      <c r="L1133" t="inlineStr">
        <is>
          <t>photovoltaic slanted-roof installation, 93 kWp, multi-Si, laminated, integrated, on roof</t>
        </is>
      </c>
    </row>
    <row r="1134">
      <c r="A1134" t="inlineStr">
        <is>
          <t>photovoltaic slanted-roof installation, 93 kWp, multi-Si, panel, mounted, on roof</t>
        </is>
      </c>
      <c r="B1134" t="n">
        <v>7.8839e-12</v>
      </c>
      <c r="C1134" t="inlineStr">
        <is>
          <t>CH</t>
        </is>
      </c>
      <c r="D1134" t="inlineStr">
        <is>
          <t>unit</t>
        </is>
      </c>
      <c r="F1134" t="inlineStr">
        <is>
          <t>technosphere</t>
        </is>
      </c>
      <c r="G1134" t="n">
        <v>2</v>
      </c>
      <c r="H1134" t="n">
        <v>-25.56619841063531</v>
      </c>
      <c r="I1134" t="n">
        <v>0.09798894162072011</v>
      </c>
      <c r="J1134" t="inlineStr">
        <is>
          <t>(2,2,1,1,1,3); Calculation with average annual yield and share of technologies. Lifetime: 30a.</t>
        </is>
      </c>
      <c r="L1134" t="inlineStr">
        <is>
          <t>photovoltaic slanted-roof installation, 93 kWp, multi-Si, panel, mounted, on roof</t>
        </is>
      </c>
    </row>
    <row r="1135">
      <c r="A1135" t="inlineStr">
        <is>
          <t>photovoltaic slanted-roof installation, 93 kWp, single-Si, laminated, integrated, on roof</t>
        </is>
      </c>
      <c r="B1135" t="n">
        <v>2.5052e-13</v>
      </c>
      <c r="C1135" t="inlineStr">
        <is>
          <t>CH</t>
        </is>
      </c>
      <c r="D1135" t="inlineStr">
        <is>
          <t>unit</t>
        </is>
      </c>
      <c r="F1135" t="inlineStr">
        <is>
          <t>technosphere</t>
        </is>
      </c>
      <c r="G1135" t="n">
        <v>2</v>
      </c>
      <c r="H1135" t="n">
        <v>-29.01523763725347</v>
      </c>
      <c r="I1135" t="n">
        <v>0.09798894162072011</v>
      </c>
      <c r="J1135" t="inlineStr">
        <is>
          <t>(2,2,1,1,1,3); Calculation with average annual yield and share of technologies. Lifetime: 30a.</t>
        </is>
      </c>
      <c r="L1135" t="inlineStr">
        <is>
          <t>photovoltaic slanted-roof installation, 93 kWp, single-Si, laminated, integrated, on roof</t>
        </is>
      </c>
    </row>
    <row r="1136">
      <c r="A1136" t="inlineStr">
        <is>
          <t>photovoltaic slanted-roof installation, 93 kWp, single-Si, panel, mounted, on roof</t>
        </is>
      </c>
      <c r="B1136" t="n">
        <v>4.1753e-12</v>
      </c>
      <c r="C1136" t="inlineStr">
        <is>
          <t>CH</t>
        </is>
      </c>
      <c r="D1136" t="inlineStr">
        <is>
          <t>unit</t>
        </is>
      </c>
      <c r="F1136" t="inlineStr">
        <is>
          <t>technosphere</t>
        </is>
      </c>
      <c r="G1136" t="n">
        <v>2</v>
      </c>
      <c r="H1136" t="n">
        <v>-26.20183490391984</v>
      </c>
      <c r="I1136" t="n">
        <v>0.09798894162072011</v>
      </c>
      <c r="J1136" t="inlineStr">
        <is>
          <t>(2,2,1,1,1,3); Calculation with average annual yield and share of technologies. Lifetime: 30a.</t>
        </is>
      </c>
      <c r="L1136" t="inlineStr">
        <is>
          <t>photovoltaic slanted-roof installation, 93 kWp, single-Si, panel, mounted, on roof</t>
        </is>
      </c>
    </row>
    <row r="1137">
      <c r="A1137" t="inlineStr">
        <is>
          <t>photovoltaic facade installation, 3kWp, multi-Si, laminated, integrated, at building</t>
        </is>
      </c>
      <c r="B1137" t="n">
        <v>1.0474e-11</v>
      </c>
      <c r="C1137" t="inlineStr">
        <is>
          <t>RER</t>
        </is>
      </c>
      <c r="D1137" t="inlineStr">
        <is>
          <t>unit</t>
        </is>
      </c>
      <c r="F1137" t="inlineStr">
        <is>
          <t>technosphere</t>
        </is>
      </c>
      <c r="G1137" t="n">
        <v>2</v>
      </c>
      <c r="H1137" t="n">
        <v>-25.28212512007125</v>
      </c>
      <c r="I1137" t="n">
        <v>0.09798894162072011</v>
      </c>
      <c r="J1137" t="inlineStr">
        <is>
          <t>(2,2,1,1,1,3); Calculation with average annual yield and share of technologies. Lifetime: 30a.</t>
        </is>
      </c>
      <c r="L1137" t="inlineStr">
        <is>
          <t>photovoltaic facade installation, 3kWp, multi-Si, laminated, integrated, at building</t>
        </is>
      </c>
    </row>
    <row r="1138">
      <c r="A1138" t="inlineStr">
        <is>
          <t>photovoltaic facade installation, 3kWp, multi-Si, panel, mounted, at building</t>
        </is>
      </c>
      <c r="B1138" t="n">
        <v>1.0474e-11</v>
      </c>
      <c r="C1138" t="inlineStr">
        <is>
          <t>RER</t>
        </is>
      </c>
      <c r="D1138" t="inlineStr">
        <is>
          <t>unit</t>
        </is>
      </c>
      <c r="F1138" t="inlineStr">
        <is>
          <t>technosphere</t>
        </is>
      </c>
      <c r="G1138" t="n">
        <v>2</v>
      </c>
      <c r="H1138" t="n">
        <v>-25.28212512007125</v>
      </c>
      <c r="I1138" t="n">
        <v>0.09798894162072011</v>
      </c>
      <c r="J1138" t="inlineStr">
        <is>
          <t>(2,2,1,1,1,3); Calculation with average annual yield and share of technologies. Lifetime: 30a.</t>
        </is>
      </c>
      <c r="L1138" t="inlineStr">
        <is>
          <t>photovoltaic facade installation, 3kWp, multi-Si, panel, mounted, at building</t>
        </is>
      </c>
    </row>
    <row r="1139">
      <c r="A1139" t="inlineStr">
        <is>
          <t>photovoltaic facade installation, 3kWp, single-Si, laminated, integrated, at building</t>
        </is>
      </c>
      <c r="B1139" t="n">
        <v>5.5472e-12</v>
      </c>
      <c r="C1139" t="inlineStr">
        <is>
          <t>RER</t>
        </is>
      </c>
      <c r="D1139" t="inlineStr">
        <is>
          <t>unit</t>
        </is>
      </c>
      <c r="F1139" t="inlineStr">
        <is>
          <t>technosphere</t>
        </is>
      </c>
      <c r="G1139" t="n">
        <v>2</v>
      </c>
      <c r="H1139" t="n">
        <v>-25.91772781997993</v>
      </c>
      <c r="I1139" t="n">
        <v>0.09798894162072011</v>
      </c>
      <c r="J1139" t="inlineStr">
        <is>
          <t>(2,2,1,1,1,3); Calculation with average annual yield and share of technologies. Lifetime: 30a.</t>
        </is>
      </c>
      <c r="L1139" t="inlineStr">
        <is>
          <t>photovoltaic facade installation, 3kWp, single-Si, laminated, integrated, at building</t>
        </is>
      </c>
    </row>
    <row r="1140">
      <c r="A1140" t="inlineStr">
        <is>
          <t>photovoltaic facade installation, 3kWp, single-Si, panel, mounted, at building</t>
        </is>
      </c>
      <c r="B1140" t="n">
        <v>5.5472e-12</v>
      </c>
      <c r="C1140" t="inlineStr">
        <is>
          <t>RER</t>
        </is>
      </c>
      <c r="D1140" t="inlineStr">
        <is>
          <t>unit</t>
        </is>
      </c>
      <c r="F1140" t="inlineStr">
        <is>
          <t>technosphere</t>
        </is>
      </c>
      <c r="G1140" t="n">
        <v>2</v>
      </c>
      <c r="H1140" t="n">
        <v>-25.91772781997993</v>
      </c>
      <c r="I1140" t="n">
        <v>0.09798894162072011</v>
      </c>
      <c r="J1140" t="inlineStr">
        <is>
          <t>(2,2,1,1,1,3); Calculation with average annual yield and share of technologies. Lifetime: 30a.</t>
        </is>
      </c>
      <c r="L1140" t="inlineStr">
        <is>
          <t>photovoltaic facade installation, 3kWp, single-Si, panel, mounted, at building</t>
        </is>
      </c>
    </row>
    <row r="1141">
      <c r="A1141" t="inlineStr">
        <is>
          <t>photovoltaic flat-roof installation, 3kWp, multi-Si, on roof</t>
        </is>
      </c>
      <c r="B1141" t="n">
        <v>1.0998e-10</v>
      </c>
      <c r="C1141" t="inlineStr">
        <is>
          <t>RER</t>
        </is>
      </c>
      <c r="D1141" t="inlineStr">
        <is>
          <t>unit</t>
        </is>
      </c>
      <c r="F1141" t="inlineStr">
        <is>
          <t>technosphere</t>
        </is>
      </c>
      <c r="G1141" t="n">
        <v>2</v>
      </c>
      <c r="H1141" t="n">
        <v>-22.93072258484888</v>
      </c>
      <c r="I1141" t="n">
        <v>0.09798894162072011</v>
      </c>
      <c r="J1141" t="inlineStr">
        <is>
          <t>(2,2,1,1,1,3); Calculation with average annual yield and share of technologies. Lifetime: 30a.</t>
        </is>
      </c>
      <c r="L1141" t="inlineStr">
        <is>
          <t>photovoltaic flat-roof installation, 3kWp, multi-Si, on roof</t>
        </is>
      </c>
    </row>
    <row r="1142">
      <c r="A1142" t="inlineStr">
        <is>
          <t>photovoltaic flat-roof installation, 3kWp, single-Si, on roof</t>
        </is>
      </c>
      <c r="B1142" t="n">
        <v>5.8246e-11</v>
      </c>
      <c r="C1142" t="inlineStr">
        <is>
          <t>RER</t>
        </is>
      </c>
      <c r="D1142" t="inlineStr">
        <is>
          <t>unit</t>
        </is>
      </c>
      <c r="F1142" t="inlineStr">
        <is>
          <t>technosphere</t>
        </is>
      </c>
      <c r="G1142" t="n">
        <v>2</v>
      </c>
      <c r="H1142" t="n">
        <v>-23.56634569536849</v>
      </c>
      <c r="I1142" t="n">
        <v>0.09798894162072011</v>
      </c>
      <c r="J1142" t="inlineStr">
        <is>
          <t>(2,2,1,1,1,3); Calculation with average annual yield and share of technologies. Lifetime: 30a.</t>
        </is>
      </c>
      <c r="L1142" t="inlineStr">
        <is>
          <t>photovoltaic flat-roof installation, 3kWp, single-Si, on roof</t>
        </is>
      </c>
    </row>
    <row r="1143">
      <c r="A1143" t="inlineStr">
        <is>
          <t>photovoltaic slanted-roof installation, 3kWp, CIS, panel, mounted, on roof</t>
        </is>
      </c>
      <c r="B1143" t="n">
        <v>2.0618e-11</v>
      </c>
      <c r="C1143" t="inlineStr">
        <is>
          <t>CH</t>
        </is>
      </c>
      <c r="D1143" t="inlineStr">
        <is>
          <t>unit</t>
        </is>
      </c>
      <c r="F1143" t="inlineStr">
        <is>
          <t>technosphere</t>
        </is>
      </c>
      <c r="G1143" t="n">
        <v>2</v>
      </c>
      <c r="H1143" t="n">
        <v>-24.60485663525435</v>
      </c>
      <c r="I1143" t="n">
        <v>0.09798894162072011</v>
      </c>
      <c r="J1143" t="inlineStr">
        <is>
          <t>(2,2,1,1,1,3); Calculation with average annual yield and share of technologies. Lifetime: 30a.</t>
        </is>
      </c>
      <c r="L1143" t="inlineStr">
        <is>
          <t>photovoltaic slanted-roof installation, 3kWp, CIS, panel, mounted, on roof</t>
        </is>
      </c>
    </row>
    <row r="1144">
      <c r="A1144" t="inlineStr">
        <is>
          <t>photovoltaic slanted-roof installation, 3kWp, CdTe, laminated, integrated, on roof</t>
        </is>
      </c>
      <c r="B1144" t="n">
        <v>1.4975e-12</v>
      </c>
      <c r="C1144" t="inlineStr">
        <is>
          <t>CH</t>
        </is>
      </c>
      <c r="D1144" t="inlineStr">
        <is>
          <t>unit</t>
        </is>
      </c>
      <c r="F1144" t="inlineStr">
        <is>
          <t>technosphere</t>
        </is>
      </c>
      <c r="G1144" t="n">
        <v>2</v>
      </c>
      <c r="H1144" t="n">
        <v>-27.22722406492108</v>
      </c>
      <c r="I1144" t="n">
        <v>0.09798894162072011</v>
      </c>
      <c r="J1144" t="inlineStr">
        <is>
          <t>(2,2,1,1,1,3); Calculation with average annual yield and share of technologies. Lifetime: 30a.</t>
        </is>
      </c>
      <c r="L1144" t="inlineStr">
        <is>
          <t>photovoltaic slanted-roof installation, 3kWp, CdTe, laminated, integrated, on roof</t>
        </is>
      </c>
    </row>
    <row r="1145">
      <c r="A1145" t="inlineStr">
        <is>
          <t>photovoltaic slanted-roof installation, 3kWp, multi-Si, laminated, integrated, on roof</t>
        </is>
      </c>
      <c r="B1145" t="n">
        <v>5.4165e-12</v>
      </c>
      <c r="C1145" t="inlineStr">
        <is>
          <t>RER</t>
        </is>
      </c>
      <c r="D1145" t="inlineStr">
        <is>
          <t>unit</t>
        </is>
      </c>
      <c r="F1145" t="inlineStr">
        <is>
          <t>technosphere</t>
        </is>
      </c>
      <c r="G1145" t="n">
        <v>2</v>
      </c>
      <c r="H1145" t="n">
        <v>-25.94157126552506</v>
      </c>
      <c r="I1145" t="n">
        <v>0.09798894162072011</v>
      </c>
      <c r="J1145" t="inlineStr">
        <is>
          <t>(2,2,1,1,1,3); Calculation with average annual yield and share of technologies. Lifetime: 30a.</t>
        </is>
      </c>
      <c r="L1145" t="inlineStr">
        <is>
          <t>photovoltaic slanted-roof installation, 3kWp, multi-Si, laminated, integrated, on roof</t>
        </is>
      </c>
    </row>
    <row r="1146">
      <c r="A1146" t="inlineStr">
        <is>
          <t>photovoltaic slanted-roof installation, 3kWp, multi-Si, panel, mounted, on roof</t>
        </is>
      </c>
      <c r="B1146" t="n">
        <v>9.0276e-11</v>
      </c>
      <c r="C1146" t="inlineStr">
        <is>
          <t>RER</t>
        </is>
      </c>
      <c r="D1146" t="inlineStr">
        <is>
          <t>unit</t>
        </is>
      </c>
      <c r="F1146" t="inlineStr">
        <is>
          <t>technosphere</t>
        </is>
      </c>
      <c r="G1146" t="n">
        <v>2</v>
      </c>
      <c r="H1146" t="n">
        <v>-23.12814947156246</v>
      </c>
      <c r="I1146" t="n">
        <v>0.09798894162072011</v>
      </c>
      <c r="J1146" t="inlineStr">
        <is>
          <t>(2,2,1,1,1,3); Calculation with average annual yield and share of technologies. Lifetime: 30a.</t>
        </is>
      </c>
      <c r="L1146" t="inlineStr">
        <is>
          <t>photovoltaic slanted-roof installation, 3kWp, multi-Si, panel, mounted, on roof</t>
        </is>
      </c>
    </row>
    <row r="1147">
      <c r="A1147" t="inlineStr">
        <is>
          <t>photovoltaic slanted-roof installation, 3kWp, single-Si, laminated, integrated, on roof</t>
        </is>
      </c>
      <c r="B1147" t="n">
        <v>2.8686e-12</v>
      </c>
      <c r="C1147" t="inlineStr">
        <is>
          <t>RER</t>
        </is>
      </c>
      <c r="D1147" t="inlineStr">
        <is>
          <t>unit</t>
        </is>
      </c>
      <c r="F1147" t="inlineStr">
        <is>
          <t>technosphere</t>
        </is>
      </c>
      <c r="G1147" t="n">
        <v>2</v>
      </c>
      <c r="H1147" t="n">
        <v>-26.57719701005057</v>
      </c>
      <c r="I1147" t="n">
        <v>0.09798894162072011</v>
      </c>
      <c r="J1147" t="inlineStr">
        <is>
          <t>(2,2,1,1,1,3); Calculation with average annual yield and share of technologies. Lifetime: 30a.</t>
        </is>
      </c>
      <c r="L1147" t="inlineStr">
        <is>
          <t>photovoltaic slanted-roof installation, 3kWp, single-Si, laminated, integrated, on roof</t>
        </is>
      </c>
    </row>
    <row r="1148">
      <c r="A1148" t="inlineStr">
        <is>
          <t>photovoltaic slanted-roof installation, 3kWp, single-Si, panel, mounted, on roof</t>
        </is>
      </c>
      <c r="B1148" t="n">
        <v>4.781e-11</v>
      </c>
      <c r="C1148" t="inlineStr">
        <is>
          <t>RER</t>
        </is>
      </c>
      <c r="D1148" t="inlineStr">
        <is>
          <t>unit</t>
        </is>
      </c>
      <c r="F1148" t="inlineStr">
        <is>
          <t>technosphere</t>
        </is>
      </c>
      <c r="G1148" t="n">
        <v>2</v>
      </c>
      <c r="H1148" t="n">
        <v>-23.76378629329054</v>
      </c>
      <c r="I1148" t="n">
        <v>0.09798894162072011</v>
      </c>
      <c r="J1148" t="inlineStr">
        <is>
          <t>(2,2,1,1,1,3); Calculation with average annual yield and share of technologies. Lifetime: 30a.</t>
        </is>
      </c>
      <c r="L1148" t="inlineStr">
        <is>
          <t>photovoltaic slanted-roof installation, 3kWp, single-Si, panel, mounted, on roof</t>
        </is>
      </c>
    </row>
    <row r="1149">
      <c r="A1149" t="inlineStr">
        <is>
          <t>market for tap water</t>
        </is>
      </c>
      <c r="B1149" t="n">
        <v>0.0024659</v>
      </c>
      <c r="C1149" t="inlineStr">
        <is>
          <t>Europe without Switzerland</t>
        </is>
      </c>
      <c r="D1149" t="inlineStr">
        <is>
          <t>kilogram</t>
        </is>
      </c>
      <c r="F1149" t="inlineStr">
        <is>
          <t>technosphere</t>
        </is>
      </c>
      <c r="G1149" t="n">
        <v>2</v>
      </c>
      <c r="H1149" t="n">
        <v>-6.005198426562624</v>
      </c>
      <c r="I1149" t="n">
        <v>0.04340984597628009</v>
      </c>
      <c r="J1149" t="inlineStr">
        <is>
          <t>(2,2,1,1,1,3); Estimation 20l/m2 panel</t>
        </is>
      </c>
      <c r="L1149" t="inlineStr">
        <is>
          <t>tap water</t>
        </is>
      </c>
    </row>
    <row r="1150">
      <c r="A1150" t="inlineStr">
        <is>
          <t>treatment of wastewater, from residence, capacity 1.1E10l/year</t>
        </is>
      </c>
      <c r="B1150" t="n">
        <v>-2.2193e-06</v>
      </c>
      <c r="C1150" t="inlineStr">
        <is>
          <t>CH</t>
        </is>
      </c>
      <c r="D1150" t="inlineStr">
        <is>
          <t>cubic meter</t>
        </is>
      </c>
      <c r="F1150" t="inlineStr">
        <is>
          <t>technosphere</t>
        </is>
      </c>
      <c r="G1150" t="n">
        <v>2</v>
      </c>
      <c r="H1150" t="n">
        <v>-13.01831872711773</v>
      </c>
      <c r="I1150" t="n">
        <v>0.04340984597628009</v>
      </c>
      <c r="J1150" t="inlineStr">
        <is>
          <t>(2,2,1,1,1,3); Estimation 20l/m2 panel</t>
        </is>
      </c>
      <c r="K1150" t="b">
        <v>1</v>
      </c>
      <c r="L1150" t="inlineStr">
        <is>
          <t>wastewater, from residence</t>
        </is>
      </c>
    </row>
    <row r="1151"/>
    <row r="1152" ht="16" customHeight="1" s="29">
      <c r="A1152" s="1" t="inlineStr">
        <is>
          <t>Activity</t>
        </is>
      </c>
      <c r="B1152" s="1" t="inlineStr">
        <is>
          <t>electricity production, photovoltaic</t>
        </is>
      </c>
    </row>
    <row r="1153">
      <c r="A1153" t="inlineStr">
        <is>
          <t>comment</t>
        </is>
      </c>
      <c r="B115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1240, Annual output, Facade: 868 kWh/kWp, Annual output, centralized PV systems: 1315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154">
      <c r="A1154" t="inlineStr">
        <is>
          <t>location</t>
        </is>
      </c>
      <c r="B1154" t="inlineStr">
        <is>
          <t>NZ</t>
        </is>
      </c>
    </row>
    <row r="1155">
      <c r="A1155" t="inlineStr">
        <is>
          <t>production amount</t>
        </is>
      </c>
      <c r="B1155" t="n">
        <v>1</v>
      </c>
    </row>
    <row r="1156">
      <c r="A1156" t="inlineStr">
        <is>
          <t>reference product</t>
        </is>
      </c>
      <c r="B1156" t="inlineStr">
        <is>
          <t>electricity, low voltage</t>
        </is>
      </c>
    </row>
    <row r="1157">
      <c r="A1157" t="inlineStr">
        <is>
          <t>source</t>
        </is>
      </c>
      <c r="B11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58">
      <c r="A1158" t="inlineStr">
        <is>
          <t>type</t>
        </is>
      </c>
      <c r="B1158" t="inlineStr">
        <is>
          <t>process</t>
        </is>
      </c>
    </row>
    <row r="1159">
      <c r="A1159" t="inlineStr">
        <is>
          <t>unit</t>
        </is>
      </c>
      <c r="B1159" t="inlineStr">
        <is>
          <t>kilowatt hour</t>
        </is>
      </c>
    </row>
    <row r="1160" ht="16" customHeight="1" s="29">
      <c r="A1160" s="1" t="inlineStr">
        <is>
          <t>Exchanges</t>
        </is>
      </c>
    </row>
    <row r="1161">
      <c r="A1161" s="28" t="inlineStr">
        <is>
          <t>name</t>
        </is>
      </c>
      <c r="B1161" s="28" t="inlineStr">
        <is>
          <t>amount</t>
        </is>
      </c>
      <c r="C1161" s="28" t="inlineStr">
        <is>
          <t>location</t>
        </is>
      </c>
      <c r="D1161" s="28" t="inlineStr">
        <is>
          <t>unit</t>
        </is>
      </c>
      <c r="E1161" s="28" t="inlineStr">
        <is>
          <t>categories</t>
        </is>
      </c>
      <c r="F1161" s="28" t="inlineStr">
        <is>
          <t>type</t>
        </is>
      </c>
      <c r="G1161" s="28" t="inlineStr">
        <is>
          <t>uncertainty type</t>
        </is>
      </c>
      <c r="H1161" s="28" t="inlineStr">
        <is>
          <t>loc</t>
        </is>
      </c>
      <c r="I1161" s="28" t="inlineStr">
        <is>
          <t>scale</t>
        </is>
      </c>
      <c r="J1161" s="28" t="inlineStr">
        <is>
          <t>comment</t>
        </is>
      </c>
      <c r="K1161" s="28" t="inlineStr">
        <is>
          <t>negative</t>
        </is>
      </c>
      <c r="L1161" s="28" t="inlineStr">
        <is>
          <t>reference product</t>
        </is>
      </c>
      <c r="M1161" s="28" t="n"/>
    </row>
    <row r="1162">
      <c r="A1162" t="inlineStr">
        <is>
          <t>Energy, solar, converted</t>
        </is>
      </c>
      <c r="B1162" t="n">
        <v>3.8503</v>
      </c>
      <c r="D1162" t="inlineStr">
        <is>
          <t>megajoule</t>
        </is>
      </c>
      <c r="E1162" t="inlineStr">
        <is>
          <t>natural resource::in air</t>
        </is>
      </c>
      <c r="F1162" t="inlineStr">
        <is>
          <t>biosphere</t>
        </is>
      </c>
      <c r="G1162" t="n">
        <v>2</v>
      </c>
      <c r="H1162" t="n">
        <v>1.348151067341848</v>
      </c>
      <c r="I1162" t="n">
        <v>0.04340984597628009</v>
      </c>
      <c r="J1162" t="inlineStr">
        <is>
          <t>(2,2,1,1,1,3); Energy loss in the system</t>
        </is>
      </c>
    </row>
    <row r="1163">
      <c r="A1163" t="inlineStr">
        <is>
          <t>Heat, waste</t>
        </is>
      </c>
      <c r="B1163" t="n">
        <v>0.25027</v>
      </c>
      <c r="D1163" t="inlineStr">
        <is>
          <t>megajoule</t>
        </is>
      </c>
      <c r="E1163" t="inlineStr">
        <is>
          <t>air</t>
        </is>
      </c>
      <c r="F1163" t="inlineStr">
        <is>
          <t>biosphere</t>
        </is>
      </c>
      <c r="G1163" t="n">
        <v>2</v>
      </c>
      <c r="H1163" t="n">
        <v>-1.385214943900327</v>
      </c>
      <c r="I1163" t="n">
        <v>0.02439508208471609</v>
      </c>
      <c r="J1163" t="inlineStr">
        <is>
          <t>(1,na,na,na,na,na); Calculation</t>
        </is>
      </c>
    </row>
    <row r="1164">
      <c r="A1164" t="inlineStr">
        <is>
          <t>electricity production, photovoltaic</t>
        </is>
      </c>
      <c r="B1164" t="n">
        <v>1</v>
      </c>
      <c r="C1164" t="inlineStr">
        <is>
          <t>NZ</t>
        </is>
      </c>
      <c r="D1164" t="inlineStr">
        <is>
          <t>kilowatt hour</t>
        </is>
      </c>
      <c r="E1164" t="inlineStr">
        <is>
          <t>photovoltaic::power plants</t>
        </is>
      </c>
      <c r="F1164" t="inlineStr">
        <is>
          <t>production</t>
        </is>
      </c>
      <c r="G1164" t="n">
        <v>0</v>
      </c>
      <c r="H1164" t="n">
        <v>1</v>
      </c>
      <c r="L1164" t="inlineStr">
        <is>
          <t>electricity, low voltage</t>
        </is>
      </c>
    </row>
    <row r="1165">
      <c r="A1165" t="inlineStr">
        <is>
          <t>photovoltaic flat-roof installation, 156 kWp, multi-Si, on roof</t>
        </is>
      </c>
      <c r="B1165" t="n">
        <v>2.4909e-08</v>
      </c>
      <c r="C1165" t="inlineStr">
        <is>
          <t>CH</t>
        </is>
      </c>
      <c r="D1165" t="inlineStr">
        <is>
          <t>unit</t>
        </is>
      </c>
      <c r="F1165" t="inlineStr">
        <is>
          <t>technosphere</t>
        </is>
      </c>
      <c r="G1165" t="n">
        <v>2</v>
      </c>
      <c r="H1165" t="n">
        <v>-17.50803665299841</v>
      </c>
      <c r="I1165" t="n">
        <v>0.09798894162072011</v>
      </c>
      <c r="J1165" t="inlineStr">
        <is>
          <t>(2,2,1,1,1,3); Calculation with average annual yield and share of technologies. Lifetime: 30a.</t>
        </is>
      </c>
      <c r="L1165" t="inlineStr">
        <is>
          <t>photovoltaic flat-roof installation, 156 kWp, multi-Si, on roof</t>
        </is>
      </c>
    </row>
    <row r="1166">
      <c r="A1166" t="inlineStr">
        <is>
          <t>photovoltaic flat-roof installation, 156 kWp, single-Si, on roof</t>
        </is>
      </c>
      <c r="B1166" t="n">
        <v>1.3192e-08</v>
      </c>
      <c r="C1166" t="inlineStr">
        <is>
          <t>CH</t>
        </is>
      </c>
      <c r="D1166" t="inlineStr">
        <is>
          <t>unit</t>
        </is>
      </c>
      <c r="F1166" t="inlineStr">
        <is>
          <t>technosphere</t>
        </is>
      </c>
      <c r="G1166" t="n">
        <v>2</v>
      </c>
      <c r="H1166" t="n">
        <v>-18.14365525168911</v>
      </c>
      <c r="I1166" t="n">
        <v>0.09798894162072011</v>
      </c>
      <c r="J1166" t="inlineStr">
        <is>
          <t>(2,2,1,1,1,3); Calculation with average annual yield and share of technologies. Lifetime: 30a.</t>
        </is>
      </c>
      <c r="L1166" t="inlineStr">
        <is>
          <t>photovoltaic flat-roof installation, 156 kWp, single-Si, on roof</t>
        </is>
      </c>
    </row>
    <row r="1167">
      <c r="A1167" t="inlineStr">
        <is>
          <t>photovoltaic slanted-roof installation, 3 kWp, CIS, laminated, integrated, on roof</t>
        </is>
      </c>
      <c r="B1167" t="n">
        <v>7.2846e-09</v>
      </c>
      <c r="C1167" t="inlineStr">
        <is>
          <t>CH</t>
        </is>
      </c>
      <c r="D1167" t="inlineStr">
        <is>
          <t>unit</t>
        </is>
      </c>
      <c r="F1167" t="inlineStr">
        <is>
          <t>technosphere</t>
        </is>
      </c>
      <c r="G1167" t="n">
        <v>2</v>
      </c>
      <c r="H1167" t="n">
        <v>-18.73750330615056</v>
      </c>
      <c r="I1167" t="n">
        <v>0.09798894162072011</v>
      </c>
      <c r="J1167" t="inlineStr">
        <is>
          <t>(2,2,1,1,1,3); Calculation with average annual yield and share of technologies. Lifetime: 30a.</t>
        </is>
      </c>
      <c r="L1167" t="inlineStr">
        <is>
          <t>photovoltaic slanted-roof installation, 3 kWp, CIS, laminated, integrated, on roof</t>
        </is>
      </c>
    </row>
    <row r="1168">
      <c r="A1168" t="inlineStr">
        <is>
          <t>photovoltaic slanted-roof installation, 3 kWp, CdTe, panel, mounted, on roof</t>
        </is>
      </c>
      <c r="B1168" t="n">
        <v>1.4697e-07</v>
      </c>
      <c r="C1168" t="inlineStr">
        <is>
          <t>CH</t>
        </is>
      </c>
      <c r="D1168" t="inlineStr">
        <is>
          <t>unit</t>
        </is>
      </c>
      <c r="F1168" t="inlineStr">
        <is>
          <t>technosphere</t>
        </is>
      </c>
      <c r="G1168" t="n">
        <v>2</v>
      </c>
      <c r="H1168" t="n">
        <v>-15.73303735262782</v>
      </c>
      <c r="I1168" t="n">
        <v>0.09798894162072011</v>
      </c>
      <c r="J1168" t="inlineStr">
        <is>
          <t>(2,2,1,1,1,3); Calculation with average annual yield and share of technologies. Lifetime: 30a.</t>
        </is>
      </c>
      <c r="L1168" t="inlineStr">
        <is>
          <t>photovoltaic slanted-roof installation, 3 kWp, CdTe, panel, mounted, on roof</t>
        </is>
      </c>
    </row>
    <row r="1169">
      <c r="A1169" t="inlineStr">
        <is>
          <t>photovoltaic slanted-roof installation, 3 kWp, micro-Si, laminated, integrated, on roof</t>
        </is>
      </c>
      <c r="B1169" t="n">
        <v>1.1502e-09</v>
      </c>
      <c r="C1169" t="inlineStr">
        <is>
          <t>RER</t>
        </is>
      </c>
      <c r="D1169" t="inlineStr">
        <is>
          <t>unit</t>
        </is>
      </c>
      <c r="F1169" t="inlineStr">
        <is>
          <t>technosphere</t>
        </is>
      </c>
      <c r="G1169" t="n">
        <v>2</v>
      </c>
      <c r="H1169" t="n">
        <v>-20.5833299966489</v>
      </c>
      <c r="I1169" t="n">
        <v>0.09798894162072011</v>
      </c>
      <c r="J1169" t="inlineStr">
        <is>
          <t>(2,2,1,1,1,3); Calculation with average annual yield and share of technologies. Lifetime: 30a.</t>
        </is>
      </c>
      <c r="L1169" t="inlineStr">
        <is>
          <t>photovoltaic slanted-roof installation, 3 kWp, micro-Si, laminated, integrated, on roof</t>
        </is>
      </c>
    </row>
    <row r="1170">
      <c r="A1170" t="inlineStr">
        <is>
          <t>photovoltaic slanted-roof installation, 3 kWp, micro-Si, panel, mounted, on roof</t>
        </is>
      </c>
      <c r="B1170" t="n">
        <v>1.917e-08</v>
      </c>
      <c r="C1170" t="inlineStr">
        <is>
          <t>RER</t>
        </is>
      </c>
      <c r="D1170" t="inlineStr">
        <is>
          <t>unit</t>
        </is>
      </c>
      <c r="F1170" t="inlineStr">
        <is>
          <t>technosphere</t>
        </is>
      </c>
      <c r="G1170" t="n">
        <v>2</v>
      </c>
      <c r="H1170" t="n">
        <v>-17.76991927988886</v>
      </c>
      <c r="I1170" t="n">
        <v>0.09798894162072011</v>
      </c>
      <c r="J1170" t="inlineStr">
        <is>
          <t>(2,2,1,1,1,3); Calculation with average annual yield and share of technologies. Lifetime: 30a.</t>
        </is>
      </c>
      <c r="L1170" t="inlineStr">
        <is>
          <t>photovoltaic slanted-roof installation, 3 kWp, micro-Si, panel, mounted, on roof</t>
        </is>
      </c>
    </row>
    <row r="1171">
      <c r="A1171" t="inlineStr">
        <is>
          <t>photovoltaic open ground installation, 570 kWp, CIS, on open ground</t>
        </is>
      </c>
      <c r="B1171" t="n">
        <v>2.2764e-10</v>
      </c>
      <c r="C1171" t="inlineStr">
        <is>
          <t>RER</t>
        </is>
      </c>
      <c r="D1171" t="inlineStr">
        <is>
          <t>unit</t>
        </is>
      </c>
      <c r="F1171" t="inlineStr">
        <is>
          <t>technosphere</t>
        </is>
      </c>
      <c r="G1171" t="n">
        <v>2</v>
      </c>
      <c r="H1171" t="n">
        <v>-22.20325568219362</v>
      </c>
      <c r="I1171" t="n">
        <v>0.09798894162072011</v>
      </c>
      <c r="J1171" t="inlineStr">
        <is>
          <t>(2,2,1,1,1,3); Calculation with average annual yield and share of technologies. Lifetime: 30a.</t>
        </is>
      </c>
      <c r="L1171" t="inlineStr">
        <is>
          <t>photovoltaic open ground installation, 570 kWp, CIS, on open ground</t>
        </is>
      </c>
    </row>
    <row r="1172">
      <c r="A1172" t="inlineStr">
        <is>
          <t>photovoltaic open ground installation, 570 kWp, CdTe, on open ground</t>
        </is>
      </c>
      <c r="B1172" t="n">
        <v>2.7557e-10</v>
      </c>
      <c r="C1172" t="inlineStr">
        <is>
          <t>RER</t>
        </is>
      </c>
      <c r="D1172" t="inlineStr">
        <is>
          <t>unit</t>
        </is>
      </c>
      <c r="F1172" t="inlineStr">
        <is>
          <t>technosphere</t>
        </is>
      </c>
      <c r="G1172" t="n">
        <v>2</v>
      </c>
      <c r="H1172" t="n">
        <v>-22.01217943612475</v>
      </c>
      <c r="I1172" t="n">
        <v>0.09798894162072011</v>
      </c>
      <c r="J1172" t="inlineStr">
        <is>
          <t>(2,2,1,1,1,3); Calculation with average annual yield and share of technologies. Lifetime: 30a.</t>
        </is>
      </c>
      <c r="L1172" t="inlineStr">
        <is>
          <t>photovoltaic open ground installation, 570 kWp, CdTe, on open ground</t>
        </is>
      </c>
    </row>
    <row r="1173">
      <c r="A1173" t="inlineStr">
        <is>
          <t>photovoltaic open ground installation, 570 kWp, micro-Si, on open ground</t>
        </is>
      </c>
      <c r="B1173" t="n">
        <v>3.5944e-11</v>
      </c>
      <c r="C1173" t="inlineStr">
        <is>
          <t>RER</t>
        </is>
      </c>
      <c r="D1173" t="inlineStr">
        <is>
          <t>unit</t>
        </is>
      </c>
      <c r="F1173" t="inlineStr">
        <is>
          <t>technosphere</t>
        </is>
      </c>
      <c r="G1173" t="n">
        <v>2</v>
      </c>
      <c r="H1173" t="n">
        <v>-24.04905894416069</v>
      </c>
      <c r="I1173" t="n">
        <v>0.09798894162072011</v>
      </c>
      <c r="J1173" t="inlineStr">
        <is>
          <t>(2,2,1,1,1,3); Calculation with average annual yield and share of technologies. Lifetime: 30a.</t>
        </is>
      </c>
      <c r="L1173" t="inlineStr">
        <is>
          <t>photovoltaic open ground installation, 570 kWp, micro-Si, on open ground</t>
        </is>
      </c>
    </row>
    <row r="1174">
      <c r="A1174" t="inlineStr">
        <is>
          <t>photovoltaic open ground installation, 570 kWp, multi-Si, on open ground</t>
        </is>
      </c>
      <c r="B1174" t="n">
        <v>7.2846e-09</v>
      </c>
      <c r="C1174" t="inlineStr">
        <is>
          <t>RER</t>
        </is>
      </c>
      <c r="D1174" t="inlineStr">
        <is>
          <t>unit</t>
        </is>
      </c>
      <c r="F1174" t="inlineStr">
        <is>
          <t>technosphere</t>
        </is>
      </c>
      <c r="G1174" t="n">
        <v>2</v>
      </c>
      <c r="H1174" t="n">
        <v>-18.73750330615056</v>
      </c>
      <c r="I1174" t="n">
        <v>0.09798894162072011</v>
      </c>
      <c r="J1174" t="inlineStr">
        <is>
          <t>(2,2,1,1,1,3); Calculation with average annual yield and share of technologies. Lifetime: 30a.</t>
        </is>
      </c>
      <c r="L1174" t="inlineStr">
        <is>
          <t>photovoltaic open ground installation, 570 kWp, multi-Si, on open ground</t>
        </is>
      </c>
    </row>
    <row r="1175">
      <c r="A1175" t="inlineStr">
        <is>
          <t>photovoltaic open ground installation, 570 kWp, single-Si, on open ground</t>
        </is>
      </c>
      <c r="B1175" t="n">
        <v>3.858e-09</v>
      </c>
      <c r="C1175" t="inlineStr">
        <is>
          <t>RER</t>
        </is>
      </c>
      <c r="D1175" t="inlineStr">
        <is>
          <t>unit</t>
        </is>
      </c>
      <c r="F1175" t="inlineStr">
        <is>
          <t>technosphere</t>
        </is>
      </c>
      <c r="G1175" t="n">
        <v>2</v>
      </c>
      <c r="H1175" t="n">
        <v>-19.37311692246287</v>
      </c>
      <c r="I1175" t="n">
        <v>0.09798894162072011</v>
      </c>
      <c r="J1175" t="inlineStr">
        <is>
          <t>(2,2,1,1,1,3); Calculation with average annual yield and share of technologies. Lifetime: 30a.</t>
        </is>
      </c>
      <c r="L1175" t="inlineStr">
        <is>
          <t>photovoltaic open ground installation, 570 kWp, single-Si, on open ground</t>
        </is>
      </c>
    </row>
    <row r="1176">
      <c r="A1176" t="inlineStr">
        <is>
          <t>photovoltaic slanted-roof installation, 93 kWp, multi-Si, laminated, integrated, on roof</t>
        </is>
      </c>
      <c r="B1176" t="n">
        <v>2.7855e-09</v>
      </c>
      <c r="C1176" t="inlineStr">
        <is>
          <t>CH</t>
        </is>
      </c>
      <c r="D1176" t="inlineStr">
        <is>
          <t>unit</t>
        </is>
      </c>
      <c r="F1176" t="inlineStr">
        <is>
          <t>technosphere</t>
        </is>
      </c>
      <c r="G1176" t="n">
        <v>2</v>
      </c>
      <c r="H1176" t="n">
        <v>-19.69883844646768</v>
      </c>
      <c r="I1176" t="n">
        <v>0.09798894162072011</v>
      </c>
      <c r="J1176" t="inlineStr">
        <is>
          <t>(2,2,1,1,1,3); Calculation with average annual yield and share of technologies. Lifetime: 30a.</t>
        </is>
      </c>
      <c r="L1176" t="inlineStr">
        <is>
          <t>photovoltaic slanted-roof installation, 93 kWp, multi-Si, laminated, integrated, on roof</t>
        </is>
      </c>
    </row>
    <row r="1177">
      <c r="A1177" t="inlineStr">
        <is>
          <t>photovoltaic slanted-roof installation, 93 kWp, multi-Si, panel, mounted, on roof</t>
        </is>
      </c>
      <c r="B1177" t="n">
        <v>4.6425e-08</v>
      </c>
      <c r="C1177" t="inlineStr">
        <is>
          <t>CH</t>
        </is>
      </c>
      <c r="D1177" t="inlineStr">
        <is>
          <t>unit</t>
        </is>
      </c>
      <c r="F1177" t="inlineStr">
        <is>
          <t>technosphere</t>
        </is>
      </c>
      <c r="G1177" t="n">
        <v>2</v>
      </c>
      <c r="H1177" t="n">
        <v>-16.88542772970764</v>
      </c>
      <c r="I1177" t="n">
        <v>0.09798894162072011</v>
      </c>
      <c r="J1177" t="inlineStr">
        <is>
          <t>(2,2,1,1,1,3); Calculation with average annual yield and share of technologies. Lifetime: 30a.</t>
        </is>
      </c>
      <c r="L1177" t="inlineStr">
        <is>
          <t>photovoltaic slanted-roof installation, 93 kWp, multi-Si, panel, mounted, on roof</t>
        </is>
      </c>
    </row>
    <row r="1178">
      <c r="A1178" t="inlineStr">
        <is>
          <t>photovoltaic slanted-roof installation, 93 kWp, single-Si, laminated, integrated, on roof</t>
        </is>
      </c>
      <c r="B1178" t="n">
        <v>1.4752e-09</v>
      </c>
      <c r="C1178" t="inlineStr">
        <is>
          <t>CH</t>
        </is>
      </c>
      <c r="D1178" t="inlineStr">
        <is>
          <t>unit</t>
        </is>
      </c>
      <c r="F1178" t="inlineStr">
        <is>
          <t>technosphere</t>
        </is>
      </c>
      <c r="G1178" t="n">
        <v>2</v>
      </c>
      <c r="H1178" t="n">
        <v>-20.33447226312622</v>
      </c>
      <c r="I1178" t="n">
        <v>0.09798894162072011</v>
      </c>
      <c r="J1178" t="inlineStr">
        <is>
          <t>(2,2,1,1,1,3); Calculation with average annual yield and share of technologies. Lifetime: 30a.</t>
        </is>
      </c>
      <c r="L1178" t="inlineStr">
        <is>
          <t>photovoltaic slanted-roof installation, 93 kWp, single-Si, laminated, integrated, on roof</t>
        </is>
      </c>
    </row>
    <row r="1179">
      <c r="A1179" t="inlineStr">
        <is>
          <t>photovoltaic slanted-roof installation, 93 kWp, single-Si, panel, mounted, on roof</t>
        </is>
      </c>
      <c r="B1179" t="n">
        <v>2.4587e-08</v>
      </c>
      <c r="C1179" t="inlineStr">
        <is>
          <t>CH</t>
        </is>
      </c>
      <c r="D1179" t="inlineStr">
        <is>
          <t>unit</t>
        </is>
      </c>
      <c r="F1179" t="inlineStr">
        <is>
          <t>technosphere</t>
        </is>
      </c>
      <c r="G1179" t="n">
        <v>2</v>
      </c>
      <c r="H1179" t="n">
        <v>-17.52104798897435</v>
      </c>
      <c r="I1179" t="n">
        <v>0.09798894162072011</v>
      </c>
      <c r="J1179" t="inlineStr">
        <is>
          <t>(2,2,1,1,1,3); Calculation with average annual yield and share of technologies. Lifetime: 30a.</t>
        </is>
      </c>
      <c r="L1179" t="inlineStr">
        <is>
          <t>photovoltaic slanted-roof installation, 93 kWp, single-Si, panel, mounted, on roof</t>
        </is>
      </c>
    </row>
    <row r="1180">
      <c r="A1180" t="inlineStr">
        <is>
          <t>photovoltaic facade installation, 3kWp, multi-Si, laminated, integrated, at building</t>
        </is>
      </c>
      <c r="B1180" t="n">
        <v>6.167900000000001e-08</v>
      </c>
      <c r="C1180" t="inlineStr">
        <is>
          <t>APAC</t>
        </is>
      </c>
      <c r="D1180" t="inlineStr">
        <is>
          <t>unit</t>
        </is>
      </c>
      <c r="F1180" t="inlineStr">
        <is>
          <t>technosphere</t>
        </is>
      </c>
      <c r="G1180" t="n">
        <v>2</v>
      </c>
      <c r="H1180" t="n">
        <v>-16.60132232053353</v>
      </c>
      <c r="I1180" t="n">
        <v>0.09798894162072011</v>
      </c>
      <c r="J1180" t="inlineStr">
        <is>
          <t>(2,2,1,1,1,3); Calculation with average annual yield and share of technologies. Lifetime: 30a.</t>
        </is>
      </c>
      <c r="L1180" t="inlineStr">
        <is>
          <t>photovoltaic facade installation, 3kWp, multi-Si, laminated, integrated, at building</t>
        </is>
      </c>
    </row>
    <row r="1181">
      <c r="A1181" t="inlineStr">
        <is>
          <t>photovoltaic facade installation, 3kWp, multi-Si, panel, mounted, at building</t>
        </is>
      </c>
      <c r="B1181" t="n">
        <v>6.167900000000001e-08</v>
      </c>
      <c r="C1181" t="inlineStr">
        <is>
          <t>APAC</t>
        </is>
      </c>
      <c r="D1181" t="inlineStr">
        <is>
          <t>unit</t>
        </is>
      </c>
      <c r="F1181" t="inlineStr">
        <is>
          <t>technosphere</t>
        </is>
      </c>
      <c r="G1181" t="n">
        <v>2</v>
      </c>
      <c r="H1181" t="n">
        <v>-16.60132232053353</v>
      </c>
      <c r="I1181" t="n">
        <v>0.09798894162072011</v>
      </c>
      <c r="J1181" t="inlineStr">
        <is>
          <t>(2,2,1,1,1,3); Calculation with average annual yield and share of technologies. Lifetime: 30a.</t>
        </is>
      </c>
      <c r="L1181" t="inlineStr">
        <is>
          <t>photovoltaic facade installation, 3kWp, multi-Si, panel, mounted, at building</t>
        </is>
      </c>
    </row>
    <row r="1182">
      <c r="A1182" t="inlineStr">
        <is>
          <t>photovoltaic facade installation, 3kWp, single-Si, laminated, integrated, at building</t>
        </is>
      </c>
      <c r="B1182" t="n">
        <v>3.2665e-08</v>
      </c>
      <c r="C1182" t="inlineStr">
        <is>
          <t>APAC</t>
        </is>
      </c>
      <c r="D1182" t="inlineStr">
        <is>
          <t>unit</t>
        </is>
      </c>
      <c r="F1182" t="inlineStr">
        <is>
          <t>technosphere</t>
        </is>
      </c>
      <c r="G1182" t="n">
        <v>2</v>
      </c>
      <c r="H1182" t="n">
        <v>-17.2369616686537</v>
      </c>
      <c r="I1182" t="n">
        <v>0.09798894162072011</v>
      </c>
      <c r="J1182" t="inlineStr">
        <is>
          <t>(2,2,1,1,1,3); Calculation with average annual yield and share of technologies. Lifetime: 30a.</t>
        </is>
      </c>
      <c r="L1182" t="inlineStr">
        <is>
          <t>photovoltaic facade installation, 3kWp, single-Si, laminated, integrated, at building</t>
        </is>
      </c>
    </row>
    <row r="1183">
      <c r="A1183" t="inlineStr">
        <is>
          <t>photovoltaic facade installation, 3kWp, single-Si, panel, mounted, at building</t>
        </is>
      </c>
      <c r="B1183" t="n">
        <v>3.2665e-08</v>
      </c>
      <c r="C1183" t="inlineStr">
        <is>
          <t>APAC</t>
        </is>
      </c>
      <c r="D1183" t="inlineStr">
        <is>
          <t>unit</t>
        </is>
      </c>
      <c r="F1183" t="inlineStr">
        <is>
          <t>technosphere</t>
        </is>
      </c>
      <c r="G1183" t="n">
        <v>2</v>
      </c>
      <c r="H1183" t="n">
        <v>-17.2369616686537</v>
      </c>
      <c r="I1183" t="n">
        <v>0.09798894162072011</v>
      </c>
      <c r="J1183" t="inlineStr">
        <is>
          <t>(2,2,1,1,1,3); Calculation with average annual yield and share of technologies. Lifetime: 30a.</t>
        </is>
      </c>
      <c r="L1183" t="inlineStr">
        <is>
          <t>photovoltaic facade installation, 3kWp, single-Si, panel, mounted, at building</t>
        </is>
      </c>
    </row>
    <row r="1184">
      <c r="A1184" t="inlineStr">
        <is>
          <t>photovoltaic flat-roof installation, 3kWp, multi-Si, on roof</t>
        </is>
      </c>
      <c r="B1184" t="n">
        <v>6.4763e-07</v>
      </c>
      <c r="C1184" t="inlineStr">
        <is>
          <t>APAC</t>
        </is>
      </c>
      <c r="D1184" t="inlineStr">
        <is>
          <t>unit</t>
        </is>
      </c>
      <c r="F1184" t="inlineStr">
        <is>
          <t>technosphere</t>
        </is>
      </c>
      <c r="G1184" t="n">
        <v>2</v>
      </c>
      <c r="H1184" t="n">
        <v>-14.24994629132399</v>
      </c>
      <c r="I1184" t="n">
        <v>0.09798894162072011</v>
      </c>
      <c r="J1184" t="inlineStr">
        <is>
          <t>(2,2,1,1,1,3); Calculation with average annual yield and share of technologies. Lifetime: 30a.</t>
        </is>
      </c>
      <c r="L1184" t="inlineStr">
        <is>
          <t>photovoltaic flat-roof installation, 3kWp, multi-Si, on roof</t>
        </is>
      </c>
    </row>
    <row r="1185">
      <c r="A1185" t="inlineStr">
        <is>
          <t>photovoltaic flat-roof installation, 3kWp, single-Si, on roof</t>
        </is>
      </c>
      <c r="B1185" t="n">
        <v>3.4299e-07</v>
      </c>
      <c r="C1185" t="inlineStr">
        <is>
          <t>APAC</t>
        </is>
      </c>
      <c r="D1185" t="inlineStr">
        <is>
          <t>unit</t>
        </is>
      </c>
      <c r="F1185" t="inlineStr">
        <is>
          <t>technosphere</t>
        </is>
      </c>
      <c r="G1185" t="n">
        <v>2</v>
      </c>
      <c r="H1185" t="n">
        <v>-14.88556454472442</v>
      </c>
      <c r="I1185" t="n">
        <v>0.09798894162072011</v>
      </c>
      <c r="J1185" t="inlineStr">
        <is>
          <t>(2,2,1,1,1,3); Calculation with average annual yield and share of technologies. Lifetime: 30a.</t>
        </is>
      </c>
      <c r="L1185" t="inlineStr">
        <is>
          <t>photovoltaic flat-roof installation, 3kWp, single-Si, on roof</t>
        </is>
      </c>
    </row>
    <row r="1186">
      <c r="A1186" t="inlineStr">
        <is>
          <t>photovoltaic slanted-roof installation, 3kWp, CIS, panel, mounted, on roof</t>
        </is>
      </c>
      <c r="B1186" t="n">
        <v>1.2141e-07</v>
      </c>
      <c r="C1186" t="inlineStr">
        <is>
          <t>CH</t>
        </is>
      </c>
      <c r="D1186" t="inlineStr">
        <is>
          <t>unit</t>
        </is>
      </c>
      <c r="F1186" t="inlineStr">
        <is>
          <t>technosphere</t>
        </is>
      </c>
      <c r="G1186" t="n">
        <v>2</v>
      </c>
      <c r="H1186" t="n">
        <v>-15.92409258939053</v>
      </c>
      <c r="I1186" t="n">
        <v>0.09798894162072011</v>
      </c>
      <c r="J1186" t="inlineStr">
        <is>
          <t>(2,2,1,1,1,3); Calculation with average annual yield and share of technologies. Lifetime: 30a.</t>
        </is>
      </c>
      <c r="L1186" t="inlineStr">
        <is>
          <t>photovoltaic slanted-roof installation, 3kWp, CIS, panel, mounted, on roof</t>
        </is>
      </c>
    </row>
    <row r="1187">
      <c r="A1187" t="inlineStr">
        <is>
          <t>photovoltaic slanted-roof installation, 3kWp, CdTe, laminated, integrated, on roof</t>
        </is>
      </c>
      <c r="B1187" t="n">
        <v>8.818199999999999e-09</v>
      </c>
      <c r="C1187" t="inlineStr">
        <is>
          <t>CH</t>
        </is>
      </c>
      <c r="D1187" t="inlineStr">
        <is>
          <t>unit</t>
        </is>
      </c>
      <c r="F1187" t="inlineStr">
        <is>
          <t>technosphere</t>
        </is>
      </c>
      <c r="G1187" t="n">
        <v>2</v>
      </c>
      <c r="H1187" t="n">
        <v>-18.54644806938785</v>
      </c>
      <c r="I1187" t="n">
        <v>0.09798894162072011</v>
      </c>
      <c r="J1187" t="inlineStr">
        <is>
          <t>(2,2,1,1,1,3); Calculation with average annual yield and share of technologies. Lifetime: 30a.</t>
        </is>
      </c>
      <c r="L1187" t="inlineStr">
        <is>
          <t>photovoltaic slanted-roof installation, 3kWp, CdTe, laminated, integrated, on roof</t>
        </is>
      </c>
    </row>
    <row r="1188">
      <c r="A1188" t="inlineStr">
        <is>
          <t>photovoltaic slanted-roof installation, 3kWp, multi-Si, laminated, integrated, on roof</t>
        </is>
      </c>
      <c r="B1188" t="n">
        <v>3.1896e-08</v>
      </c>
      <c r="C1188" t="inlineStr">
        <is>
          <t>APAC</t>
        </is>
      </c>
      <c r="D1188" t="inlineStr">
        <is>
          <t>unit</t>
        </is>
      </c>
      <c r="F1188" t="inlineStr">
        <is>
          <t>technosphere</t>
        </is>
      </c>
      <c r="G1188" t="n">
        <v>2</v>
      </c>
      <c r="H1188" t="n">
        <v>-17.26078522686736</v>
      </c>
      <c r="I1188" t="n">
        <v>0.09798894162072011</v>
      </c>
      <c r="J1188" t="inlineStr">
        <is>
          <t>(2,2,1,1,1,3); Calculation with average annual yield and share of technologies. Lifetime: 30a.</t>
        </is>
      </c>
      <c r="L1188" t="inlineStr">
        <is>
          <t>photovoltaic slanted-roof installation, 3kWp, multi-Si, laminated, integrated, on roof</t>
        </is>
      </c>
    </row>
    <row r="1189">
      <c r="A1189" t="inlineStr">
        <is>
          <t>photovoltaic slanted-roof installation, 3kWp, multi-Si, panel, mounted, on roof</t>
        </is>
      </c>
      <c r="B1189" t="n">
        <v>5.3159e-07</v>
      </c>
      <c r="C1189" t="inlineStr">
        <is>
          <t>APAC</t>
        </is>
      </c>
      <c r="D1189" t="inlineStr">
        <is>
          <t>unit</t>
        </is>
      </c>
      <c r="F1189" t="inlineStr">
        <is>
          <t>technosphere</t>
        </is>
      </c>
      <c r="G1189" t="n">
        <v>2</v>
      </c>
      <c r="H1189" t="n">
        <v>-14.44739332142045</v>
      </c>
      <c r="I1189" t="n">
        <v>0.09798894162072011</v>
      </c>
      <c r="J1189" t="inlineStr">
        <is>
          <t>(2,2,1,1,1,3); Calculation with average annual yield and share of technologies. Lifetime: 30a.</t>
        </is>
      </c>
      <c r="L1189" t="inlineStr">
        <is>
          <t>photovoltaic slanted-roof installation, 3kWp, multi-Si, panel, mounted, on roof</t>
        </is>
      </c>
    </row>
    <row r="1190">
      <c r="A1190" t="inlineStr">
        <is>
          <t>photovoltaic slanted-roof installation, 3kWp, single-Si, laminated, integrated, on roof</t>
        </is>
      </c>
      <c r="B1190" t="n">
        <v>1.6892e-08</v>
      </c>
      <c r="C1190" t="inlineStr">
        <is>
          <t>APAC</t>
        </is>
      </c>
      <c r="D1190" t="inlineStr">
        <is>
          <t>unit</t>
        </is>
      </c>
      <c r="F1190" t="inlineStr">
        <is>
          <t>technosphere</t>
        </is>
      </c>
      <c r="G1190" t="n">
        <v>2</v>
      </c>
      <c r="H1190" t="n">
        <v>-17.89642569987472</v>
      </c>
      <c r="I1190" t="n">
        <v>0.09798894162072011</v>
      </c>
      <c r="J1190" t="inlineStr">
        <is>
          <t>(2,2,1,1,1,3); Calculation with average annual yield and share of technologies. Lifetime: 30a.</t>
        </is>
      </c>
      <c r="L1190" t="inlineStr">
        <is>
          <t>photovoltaic slanted-roof installation, 3kWp, single-Si, laminated, integrated, on roof</t>
        </is>
      </c>
    </row>
    <row r="1191">
      <c r="A1191" t="inlineStr">
        <is>
          <t>photovoltaic slanted-roof installation, 3kWp, single-Si, panel, mounted, on roof</t>
        </is>
      </c>
      <c r="B1191" t="n">
        <v>2.8154e-07</v>
      </c>
      <c r="C1191" t="inlineStr">
        <is>
          <t>APAC</t>
        </is>
      </c>
      <c r="D1191" t="inlineStr">
        <is>
          <t>unit</t>
        </is>
      </c>
      <c r="F1191" t="inlineStr">
        <is>
          <t>technosphere</t>
        </is>
      </c>
      <c r="G1191" t="n">
        <v>2</v>
      </c>
      <c r="H1191" t="n">
        <v>-15.08299130354659</v>
      </c>
      <c r="I1191" t="n">
        <v>0.09798894162072011</v>
      </c>
      <c r="J1191" t="inlineStr">
        <is>
          <t>(2,2,1,1,1,3); Calculation with average annual yield and share of technologies. Lifetime: 30a.</t>
        </is>
      </c>
      <c r="L1191" t="inlineStr">
        <is>
          <t>photovoltaic slanted-roof installation, 3kWp, single-Si, panel, mounted, on roof</t>
        </is>
      </c>
    </row>
    <row r="1192">
      <c r="A1192" t="inlineStr">
        <is>
          <t>market for tap water</t>
        </is>
      </c>
      <c r="B1192" t="n">
        <v>0.0028993</v>
      </c>
      <c r="C1192" t="inlineStr">
        <is>
          <t>Europe without Switzerland</t>
        </is>
      </c>
      <c r="D1192" t="inlineStr">
        <is>
          <t>kilogram</t>
        </is>
      </c>
      <c r="F1192" t="inlineStr">
        <is>
          <t>technosphere</t>
        </is>
      </c>
      <c r="G1192" t="n">
        <v>2</v>
      </c>
      <c r="H1192" t="n">
        <v>-5.843285950436728</v>
      </c>
      <c r="I1192" t="n">
        <v>0.04340984597628009</v>
      </c>
      <c r="J1192" t="inlineStr">
        <is>
          <t>(2,2,1,1,1,3); Estimation 20l/m2 panel</t>
        </is>
      </c>
      <c r="L1192" t="inlineStr">
        <is>
          <t>tap water</t>
        </is>
      </c>
    </row>
    <row r="1193">
      <c r="A1193" t="inlineStr">
        <is>
          <t>treatment of wastewater, from residence, capacity 1.1E10l/year</t>
        </is>
      </c>
      <c r="B1193" t="n">
        <v>-2.6093e-06</v>
      </c>
      <c r="C1193" t="inlineStr">
        <is>
          <t>CH</t>
        </is>
      </c>
      <c r="D1193" t="inlineStr">
        <is>
          <t>cubic meter</t>
        </is>
      </c>
      <c r="F1193" t="inlineStr">
        <is>
          <t>technosphere</t>
        </is>
      </c>
      <c r="G1193" t="n">
        <v>2</v>
      </c>
      <c r="H1193" t="n">
        <v>-12.85642857183523</v>
      </c>
      <c r="I1193" t="n">
        <v>0.04340984597628009</v>
      </c>
      <c r="J1193" t="inlineStr">
        <is>
          <t>(2,2,1,1,1,3); Estimation 20l/m2 panel</t>
        </is>
      </c>
      <c r="K1193" t="b">
        <v>1</v>
      </c>
      <c r="L1193" t="inlineStr">
        <is>
          <t>wastewater, from residence</t>
        </is>
      </c>
    </row>
    <row r="1194"/>
    <row r="1195" ht="16" customHeight="1" s="29">
      <c r="A1195" s="1" t="inlineStr">
        <is>
          <t>Activity</t>
        </is>
      </c>
      <c r="B1195" s="1" t="inlineStr">
        <is>
          <t>electricity production, photovoltaic</t>
        </is>
      </c>
    </row>
    <row r="1196">
      <c r="A1196" t="inlineStr">
        <is>
          <t>comment</t>
        </is>
      </c>
      <c r="B1196"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1332, Annual output, Facade: 933 kWh/kWp, Annual output, centralized PV systems: 1413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197">
      <c r="A1197" t="inlineStr">
        <is>
          <t>location</t>
        </is>
      </c>
      <c r="B1197" t="inlineStr">
        <is>
          <t>MY</t>
        </is>
      </c>
    </row>
    <row r="1198">
      <c r="A1198" t="inlineStr">
        <is>
          <t>production amount</t>
        </is>
      </c>
      <c r="B1198" t="n">
        <v>1</v>
      </c>
    </row>
    <row r="1199">
      <c r="A1199" t="inlineStr">
        <is>
          <t>reference product</t>
        </is>
      </c>
      <c r="B1199" t="inlineStr">
        <is>
          <t>electricity, low voltage</t>
        </is>
      </c>
    </row>
    <row r="1200">
      <c r="A1200" t="inlineStr">
        <is>
          <t>source</t>
        </is>
      </c>
      <c r="B12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01">
      <c r="A1201" t="inlineStr">
        <is>
          <t>type</t>
        </is>
      </c>
      <c r="B1201" t="inlineStr">
        <is>
          <t>process</t>
        </is>
      </c>
    </row>
    <row r="1202">
      <c r="A1202" t="inlineStr">
        <is>
          <t>unit</t>
        </is>
      </c>
      <c r="B1202" t="inlineStr">
        <is>
          <t>kilowatt hour</t>
        </is>
      </c>
    </row>
    <row r="1203" ht="16" customHeight="1" s="29">
      <c r="A1203" s="1" t="inlineStr">
        <is>
          <t>Exchanges</t>
        </is>
      </c>
    </row>
    <row r="1204">
      <c r="A1204" s="28" t="inlineStr">
        <is>
          <t>name</t>
        </is>
      </c>
      <c r="B1204" s="28" t="inlineStr">
        <is>
          <t>amount</t>
        </is>
      </c>
      <c r="C1204" s="28" t="inlineStr">
        <is>
          <t>location</t>
        </is>
      </c>
      <c r="D1204" s="28" t="inlineStr">
        <is>
          <t>unit</t>
        </is>
      </c>
      <c r="E1204" s="28" t="inlineStr">
        <is>
          <t>categories</t>
        </is>
      </c>
      <c r="F1204" s="28" t="inlineStr">
        <is>
          <t>type</t>
        </is>
      </c>
      <c r="G1204" s="28" t="inlineStr">
        <is>
          <t>uncertainty type</t>
        </is>
      </c>
      <c r="H1204" s="28" t="inlineStr">
        <is>
          <t>loc</t>
        </is>
      </c>
      <c r="I1204" s="28" t="inlineStr">
        <is>
          <t>scale</t>
        </is>
      </c>
      <c r="J1204" s="28" t="inlineStr">
        <is>
          <t>comment</t>
        </is>
      </c>
      <c r="K1204" s="28" t="inlineStr">
        <is>
          <t>negative</t>
        </is>
      </c>
      <c r="L1204" s="28" t="inlineStr">
        <is>
          <t>reference product</t>
        </is>
      </c>
      <c r="M1204" s="28" t="n"/>
    </row>
    <row r="1205">
      <c r="A1205" t="inlineStr">
        <is>
          <t>Energy, solar, converted</t>
        </is>
      </c>
      <c r="B1205" t="n">
        <v>3.8503</v>
      </c>
      <c r="D1205" t="inlineStr">
        <is>
          <t>megajoule</t>
        </is>
      </c>
      <c r="E1205" t="inlineStr">
        <is>
          <t>natural resource::in air</t>
        </is>
      </c>
      <c r="F1205" t="inlineStr">
        <is>
          <t>biosphere</t>
        </is>
      </c>
      <c r="G1205" t="n">
        <v>2</v>
      </c>
      <c r="H1205" t="n">
        <v>1.348151067341848</v>
      </c>
      <c r="I1205" t="n">
        <v>0.04340984597628009</v>
      </c>
      <c r="J1205" t="inlineStr">
        <is>
          <t>(2,2,1,1,1,3); Energy loss in the system</t>
        </is>
      </c>
    </row>
    <row r="1206">
      <c r="A1206" t="inlineStr">
        <is>
          <t>Heat, waste</t>
        </is>
      </c>
      <c r="B1206" t="n">
        <v>0.25027</v>
      </c>
      <c r="D1206" t="inlineStr">
        <is>
          <t>megajoule</t>
        </is>
      </c>
      <c r="E1206" t="inlineStr">
        <is>
          <t>air</t>
        </is>
      </c>
      <c r="F1206" t="inlineStr">
        <is>
          <t>biosphere</t>
        </is>
      </c>
      <c r="G1206" t="n">
        <v>2</v>
      </c>
      <c r="H1206" t="n">
        <v>-1.385214943900327</v>
      </c>
      <c r="I1206" t="n">
        <v>0.02439508208471609</v>
      </c>
      <c r="J1206" t="inlineStr">
        <is>
          <t>(1,na,na,na,na,na); Calculation</t>
        </is>
      </c>
    </row>
    <row r="1207">
      <c r="A1207" t="inlineStr">
        <is>
          <t>electricity production, photovoltaic</t>
        </is>
      </c>
      <c r="B1207" t="n">
        <v>1</v>
      </c>
      <c r="C1207" t="inlineStr">
        <is>
          <t>MY</t>
        </is>
      </c>
      <c r="D1207" t="inlineStr">
        <is>
          <t>kilowatt hour</t>
        </is>
      </c>
      <c r="E1207" t="inlineStr">
        <is>
          <t>photovoltaic::power plants</t>
        </is>
      </c>
      <c r="F1207" t="inlineStr">
        <is>
          <t>production</t>
        </is>
      </c>
      <c r="G1207" t="n">
        <v>0</v>
      </c>
      <c r="H1207" t="n">
        <v>1</v>
      </c>
      <c r="L1207" t="inlineStr">
        <is>
          <t>electricity, low voltage</t>
        </is>
      </c>
    </row>
    <row r="1208">
      <c r="A1208" t="inlineStr">
        <is>
          <t>photovoltaic flat-roof installation, 156 kWp, multi-Si, on roof</t>
        </is>
      </c>
      <c r="B1208" t="n">
        <v>1.1593e-08</v>
      </c>
      <c r="C1208" t="inlineStr">
        <is>
          <t>CH</t>
        </is>
      </c>
      <c r="D1208" t="inlineStr">
        <is>
          <t>unit</t>
        </is>
      </c>
      <c r="F1208" t="inlineStr">
        <is>
          <t>technosphere</t>
        </is>
      </c>
      <c r="G1208" t="n">
        <v>2</v>
      </c>
      <c r="H1208" t="n">
        <v>-18.27286436925815</v>
      </c>
      <c r="I1208" t="n">
        <v>0.09798894162072011</v>
      </c>
      <c r="J1208" t="inlineStr">
        <is>
          <t>(2,2,1,1,1,3); Calculation with average annual yield and share of technologies. Lifetime: 30a.</t>
        </is>
      </c>
      <c r="L1208" t="inlineStr">
        <is>
          <t>photovoltaic flat-roof installation, 156 kWp, multi-Si, on roof</t>
        </is>
      </c>
    </row>
    <row r="1209">
      <c r="A1209" t="inlineStr">
        <is>
          <t>photovoltaic flat-roof installation, 156 kWp, single-Si, on roof</t>
        </is>
      </c>
      <c r="B1209" t="n">
        <v>6.1398e-09</v>
      </c>
      <c r="C1209" t="inlineStr">
        <is>
          <t>CH</t>
        </is>
      </c>
      <c r="D1209" t="inlineStr">
        <is>
          <t>unit</t>
        </is>
      </c>
      <c r="F1209" t="inlineStr">
        <is>
          <t>technosphere</t>
        </is>
      </c>
      <c r="G1209" t="n">
        <v>2</v>
      </c>
      <c r="H1209" t="n">
        <v>-18.90847366860778</v>
      </c>
      <c r="I1209" t="n">
        <v>0.09798894162072011</v>
      </c>
      <c r="J1209" t="inlineStr">
        <is>
          <t>(2,2,1,1,1,3); Calculation with average annual yield and share of technologies. Lifetime: 30a.</t>
        </is>
      </c>
      <c r="L1209" t="inlineStr">
        <is>
          <t>photovoltaic flat-roof installation, 156 kWp, single-Si, on roof</t>
        </is>
      </c>
    </row>
    <row r="1210">
      <c r="A1210" t="inlineStr">
        <is>
          <t>photovoltaic slanted-roof installation, 3 kWp, CIS, laminated, integrated, on roof</t>
        </is>
      </c>
      <c r="B1210" t="n">
        <v>3.3904e-09</v>
      </c>
      <c r="C1210" t="inlineStr">
        <is>
          <t>CH</t>
        </is>
      </c>
      <c r="D1210" t="inlineStr">
        <is>
          <t>unit</t>
        </is>
      </c>
      <c r="F1210" t="inlineStr">
        <is>
          <t>technosphere</t>
        </is>
      </c>
      <c r="G1210" t="n">
        <v>2</v>
      </c>
      <c r="H1210" t="n">
        <v>-19.50231792841451</v>
      </c>
      <c r="I1210" t="n">
        <v>0.09798894162072011</v>
      </c>
      <c r="J1210" t="inlineStr">
        <is>
          <t>(2,2,1,1,1,3); Calculation with average annual yield and share of technologies. Lifetime: 30a.</t>
        </is>
      </c>
      <c r="L1210" t="inlineStr">
        <is>
          <t>photovoltaic slanted-roof installation, 3 kWp, CIS, laminated, integrated, on roof</t>
        </is>
      </c>
    </row>
    <row r="1211">
      <c r="A1211" t="inlineStr">
        <is>
          <t>photovoltaic slanted-roof installation, 3 kWp, CdTe, panel, mounted, on roof</t>
        </is>
      </c>
      <c r="B1211" t="n">
        <v>6.840399999999999e-08</v>
      </c>
      <c r="C1211" t="inlineStr">
        <is>
          <t>CH</t>
        </is>
      </c>
      <c r="D1211" t="inlineStr">
        <is>
          <t>unit</t>
        </is>
      </c>
      <c r="F1211" t="inlineStr">
        <is>
          <t>technosphere</t>
        </is>
      </c>
      <c r="G1211" t="n">
        <v>2</v>
      </c>
      <c r="H1211" t="n">
        <v>-16.4978345344956</v>
      </c>
      <c r="I1211" t="n">
        <v>0.09798894162072011</v>
      </c>
      <c r="J1211" t="inlineStr">
        <is>
          <t>(2,2,1,1,1,3); Calculation with average annual yield and share of technologies. Lifetime: 30a.</t>
        </is>
      </c>
      <c r="L1211" t="inlineStr">
        <is>
          <t>photovoltaic slanted-roof installation, 3 kWp, CdTe, panel, mounted, on roof</t>
        </is>
      </c>
    </row>
    <row r="1212">
      <c r="A1212" t="inlineStr">
        <is>
          <t>photovoltaic slanted-roof installation, 3 kWp, micro-Si, laminated, integrated, on roof</t>
        </is>
      </c>
      <c r="B1212" t="n">
        <v>5.353299999999999e-10</v>
      </c>
      <c r="C1212" t="inlineStr">
        <is>
          <t>RER</t>
        </is>
      </c>
      <c r="D1212" t="inlineStr">
        <is>
          <t>unit</t>
        </is>
      </c>
      <c r="F1212" t="inlineStr">
        <is>
          <t>technosphere</t>
        </is>
      </c>
      <c r="G1212" t="n">
        <v>2</v>
      </c>
      <c r="H1212" t="n">
        <v>-21.3481377367594</v>
      </c>
      <c r="I1212" t="n">
        <v>0.09798894162072011</v>
      </c>
      <c r="J1212" t="inlineStr">
        <is>
          <t>(2,2,1,1,1,3); Calculation with average annual yield and share of technologies. Lifetime: 30a.</t>
        </is>
      </c>
      <c r="L1212" t="inlineStr">
        <is>
          <t>photovoltaic slanted-roof installation, 3 kWp, micro-Si, laminated, integrated, on roof</t>
        </is>
      </c>
    </row>
    <row r="1213">
      <c r="A1213" t="inlineStr">
        <is>
          <t>photovoltaic slanted-roof installation, 3 kWp, micro-Si, panel, mounted, on roof</t>
        </is>
      </c>
      <c r="B1213" t="n">
        <v>8.9222e-09</v>
      </c>
      <c r="C1213" t="inlineStr">
        <is>
          <t>RER</t>
        </is>
      </c>
      <c r="D1213" t="inlineStr">
        <is>
          <t>unit</t>
        </is>
      </c>
      <c r="F1213" t="inlineStr">
        <is>
          <t>technosphere</t>
        </is>
      </c>
      <c r="G1213" t="n">
        <v>2</v>
      </c>
      <c r="H1213" t="n">
        <v>-18.53472328399304</v>
      </c>
      <c r="I1213" t="n">
        <v>0.09798894162072011</v>
      </c>
      <c r="J1213" t="inlineStr">
        <is>
          <t>(2,2,1,1,1,3); Calculation with average annual yield and share of technologies. Lifetime: 30a.</t>
        </is>
      </c>
      <c r="L1213" t="inlineStr">
        <is>
          <t>photovoltaic slanted-roof installation, 3 kWp, micro-Si, panel, mounted, on roof</t>
        </is>
      </c>
    </row>
    <row r="1214">
      <c r="A1214" t="inlineStr">
        <is>
          <t>photovoltaic open ground installation, 570 kWp, CIS, on open ground</t>
        </is>
      </c>
      <c r="B1214" t="n">
        <v>5.0929e-10</v>
      </c>
      <c r="C1214" t="inlineStr">
        <is>
          <t>RER</t>
        </is>
      </c>
      <c r="D1214" t="inlineStr">
        <is>
          <t>unit</t>
        </is>
      </c>
      <c r="F1214" t="inlineStr">
        <is>
          <t>technosphere</t>
        </is>
      </c>
      <c r="G1214" t="n">
        <v>2</v>
      </c>
      <c r="H1214" t="n">
        <v>-21.39800351702361</v>
      </c>
      <c r="I1214" t="n">
        <v>0.09798894162072011</v>
      </c>
      <c r="J1214" t="inlineStr">
        <is>
          <t>(2,2,1,1,1,3); Calculation with average annual yield and share of technologies. Lifetime: 30a.</t>
        </is>
      </c>
      <c r="L1214" t="inlineStr">
        <is>
          <t>photovoltaic open ground installation, 570 kWp, CIS, on open ground</t>
        </is>
      </c>
    </row>
    <row r="1215">
      <c r="A1215" t="inlineStr">
        <is>
          <t>photovoltaic open ground installation, 570 kWp, CdTe, on open ground</t>
        </is>
      </c>
      <c r="B1215" t="n">
        <v>6.1651e-10</v>
      </c>
      <c r="C1215" t="inlineStr">
        <is>
          <t>RER</t>
        </is>
      </c>
      <c r="D1215" t="inlineStr">
        <is>
          <t>unit</t>
        </is>
      </c>
      <c r="F1215" t="inlineStr">
        <is>
          <t>technosphere</t>
        </is>
      </c>
      <c r="G1215" t="n">
        <v>2</v>
      </c>
      <c r="H1215" t="n">
        <v>-21.20694657285554</v>
      </c>
      <c r="I1215" t="n">
        <v>0.09798894162072011</v>
      </c>
      <c r="J1215" t="inlineStr">
        <is>
          <t>(2,2,1,1,1,3); Calculation with average annual yield and share of technologies. Lifetime: 30a.</t>
        </is>
      </c>
      <c r="L1215" t="inlineStr">
        <is>
          <t>photovoltaic open ground installation, 570 kWp, CdTe, on open ground</t>
        </is>
      </c>
    </row>
    <row r="1216">
      <c r="A1216" t="inlineStr">
        <is>
          <t>photovoltaic open ground installation, 570 kWp, micro-Si, on open ground</t>
        </is>
      </c>
      <c r="B1216" t="n">
        <v>8.0415e-11</v>
      </c>
      <c r="C1216" t="inlineStr">
        <is>
          <t>RER</t>
        </is>
      </c>
      <c r="D1216" t="inlineStr">
        <is>
          <t>unit</t>
        </is>
      </c>
      <c r="F1216" t="inlineStr">
        <is>
          <t>technosphere</t>
        </is>
      </c>
      <c r="G1216" t="n">
        <v>2</v>
      </c>
      <c r="H1216" t="n">
        <v>-23.24382038998094</v>
      </c>
      <c r="I1216" t="n">
        <v>0.09798894162072011</v>
      </c>
      <c r="J1216" t="inlineStr">
        <is>
          <t>(2,2,1,1,1,3); Calculation with average annual yield and share of technologies. Lifetime: 30a.</t>
        </is>
      </c>
      <c r="L1216" t="inlineStr">
        <is>
          <t>photovoltaic open ground installation, 570 kWp, micro-Si, on open ground</t>
        </is>
      </c>
    </row>
    <row r="1217">
      <c r="A1217" t="inlineStr">
        <is>
          <t>photovoltaic open ground installation, 570 kWp, multi-Si, on open ground</t>
        </is>
      </c>
      <c r="B1217" t="n">
        <v>1.6297e-08</v>
      </c>
      <c r="C1217" t="inlineStr">
        <is>
          <t>RER</t>
        </is>
      </c>
      <c r="D1217" t="inlineStr">
        <is>
          <t>unit</t>
        </is>
      </c>
      <c r="F1217" t="inlineStr">
        <is>
          <t>technosphere</t>
        </is>
      </c>
      <c r="G1217" t="n">
        <v>2</v>
      </c>
      <c r="H1217" t="n">
        <v>-17.93228479515256</v>
      </c>
      <c r="I1217" t="n">
        <v>0.09798894162072011</v>
      </c>
      <c r="J1217" t="inlineStr">
        <is>
          <t>(2,2,1,1,1,3); Calculation with average annual yield and share of technologies. Lifetime: 30a.</t>
        </is>
      </c>
      <c r="L1217" t="inlineStr">
        <is>
          <t>photovoltaic open ground installation, 570 kWp, multi-Si, on open ground</t>
        </is>
      </c>
    </row>
    <row r="1218">
      <c r="A1218" t="inlineStr">
        <is>
          <t>photovoltaic open ground installation, 570 kWp, single-Si, on open ground</t>
        </is>
      </c>
      <c r="B1218" t="n">
        <v>8.631200000000001e-09</v>
      </c>
      <c r="C1218" t="inlineStr">
        <is>
          <t>RER</t>
        </is>
      </c>
      <c r="D1218" t="inlineStr">
        <is>
          <t>unit</t>
        </is>
      </c>
      <c r="F1218" t="inlineStr">
        <is>
          <t>technosphere</t>
        </is>
      </c>
      <c r="G1218" t="n">
        <v>2</v>
      </c>
      <c r="H1218" t="n">
        <v>-18.56788229169142</v>
      </c>
      <c r="I1218" t="n">
        <v>0.09798894162072011</v>
      </c>
      <c r="J1218" t="inlineStr">
        <is>
          <t>(2,2,1,1,1,3); Calculation with average annual yield and share of technologies. Lifetime: 30a.</t>
        </is>
      </c>
      <c r="L1218" t="inlineStr">
        <is>
          <t>photovoltaic open ground installation, 570 kWp, single-Si, on open ground</t>
        </is>
      </c>
    </row>
    <row r="1219">
      <c r="A1219" t="inlineStr">
        <is>
          <t>photovoltaic slanted-roof installation, 93 kWp, multi-Si, laminated, integrated, on roof</t>
        </is>
      </c>
      <c r="B1219" t="n">
        <v>1.2964e-09</v>
      </c>
      <c r="C1219" t="inlineStr">
        <is>
          <t>CH</t>
        </is>
      </c>
      <c r="D1219" t="inlineStr">
        <is>
          <t>unit</t>
        </is>
      </c>
      <c r="F1219" t="inlineStr">
        <is>
          <t>technosphere</t>
        </is>
      </c>
      <c r="G1219" t="n">
        <v>2</v>
      </c>
      <c r="H1219" t="n">
        <v>-20.46367464466116</v>
      </c>
      <c r="I1219" t="n">
        <v>0.09798894162072011</v>
      </c>
      <c r="J1219" t="inlineStr">
        <is>
          <t>(2,2,1,1,1,3); Calculation with average annual yield and share of technologies. Lifetime: 30a.</t>
        </is>
      </c>
      <c r="L1219" t="inlineStr">
        <is>
          <t>photovoltaic slanted-roof installation, 93 kWp, multi-Si, laminated, integrated, on roof</t>
        </is>
      </c>
    </row>
    <row r="1220">
      <c r="A1220" t="inlineStr">
        <is>
          <t>photovoltaic slanted-roof installation, 93 kWp, multi-Si, panel, mounted, on roof</t>
        </is>
      </c>
      <c r="B1220" t="n">
        <v>2.1607e-08</v>
      </c>
      <c r="C1220" t="inlineStr">
        <is>
          <t>CH</t>
        </is>
      </c>
      <c r="D1220" t="inlineStr">
        <is>
          <t>unit</t>
        </is>
      </c>
      <c r="F1220" t="inlineStr">
        <is>
          <t>technosphere</t>
        </is>
      </c>
      <c r="G1220" t="n">
        <v>2</v>
      </c>
      <c r="H1220" t="n">
        <v>-17.65024850068288</v>
      </c>
      <c r="I1220" t="n">
        <v>0.09798894162072011</v>
      </c>
      <c r="J1220" t="inlineStr">
        <is>
          <t>(2,2,1,1,1,3); Calculation with average annual yield and share of technologies. Lifetime: 30a.</t>
        </is>
      </c>
      <c r="L1220" t="inlineStr">
        <is>
          <t>photovoltaic slanted-roof installation, 93 kWp, multi-Si, panel, mounted, on roof</t>
        </is>
      </c>
    </row>
    <row r="1221">
      <c r="A1221" t="inlineStr">
        <is>
          <t>photovoltaic slanted-roof installation, 93 kWp, single-Si, laminated, integrated, on roof</t>
        </is>
      </c>
      <c r="B1221" t="n">
        <v>6.866e-10</v>
      </c>
      <c r="C1221" t="inlineStr">
        <is>
          <t>CH</t>
        </is>
      </c>
      <c r="D1221" t="inlineStr">
        <is>
          <t>unit</t>
        </is>
      </c>
      <c r="F1221" t="inlineStr">
        <is>
          <t>technosphere</t>
        </is>
      </c>
      <c r="G1221" t="n">
        <v>2</v>
      </c>
      <c r="H1221" t="n">
        <v>-21.09926923490496</v>
      </c>
      <c r="I1221" t="n">
        <v>0.09798894162072011</v>
      </c>
      <c r="J1221" t="inlineStr">
        <is>
          <t>(2,2,1,1,1,3); Calculation with average annual yield and share of technologies. Lifetime: 30a.</t>
        </is>
      </c>
      <c r="L1221" t="inlineStr">
        <is>
          <t>photovoltaic slanted-roof installation, 93 kWp, single-Si, laminated, integrated, on roof</t>
        </is>
      </c>
    </row>
    <row r="1222">
      <c r="A1222" t="inlineStr">
        <is>
          <t>photovoltaic slanted-roof installation, 93 kWp, single-Si, panel, mounted, on roof</t>
        </is>
      </c>
      <c r="B1222" t="n">
        <v>1.1443e-08</v>
      </c>
      <c r="C1222" t="inlineStr">
        <is>
          <t>CH</t>
        </is>
      </c>
      <c r="D1222" t="inlineStr">
        <is>
          <t>unit</t>
        </is>
      </c>
      <c r="F1222" t="inlineStr">
        <is>
          <t>technosphere</t>
        </is>
      </c>
      <c r="G1222" t="n">
        <v>2</v>
      </c>
      <c r="H1222" t="n">
        <v>-18.28588764761083</v>
      </c>
      <c r="I1222" t="n">
        <v>0.09798894162072011</v>
      </c>
      <c r="J1222" t="inlineStr">
        <is>
          <t>(2,2,1,1,1,3); Calculation with average annual yield and share of technologies. Lifetime: 30a.</t>
        </is>
      </c>
      <c r="L1222" t="inlineStr">
        <is>
          <t>photovoltaic slanted-roof installation, 93 kWp, single-Si, panel, mounted, on roof</t>
        </is>
      </c>
    </row>
    <row r="1223">
      <c r="A1223" t="inlineStr">
        <is>
          <t>photovoltaic facade installation, 3kWp, multi-Si, laminated, integrated, at building</t>
        </is>
      </c>
      <c r="B1223" t="n">
        <v>2.8707e-08</v>
      </c>
      <c r="C1223" t="inlineStr">
        <is>
          <t>APAC</t>
        </is>
      </c>
      <c r="D1223" t="inlineStr">
        <is>
          <t>unit</t>
        </is>
      </c>
      <c r="F1223" t="inlineStr">
        <is>
          <t>technosphere</t>
        </is>
      </c>
      <c r="G1223" t="n">
        <v>2</v>
      </c>
      <c r="H1223" t="n">
        <v>-17.36612484148118</v>
      </c>
      <c r="I1223" t="n">
        <v>0.09798894162072011</v>
      </c>
      <c r="J1223" t="inlineStr">
        <is>
          <t>(2,2,1,1,1,3); Calculation with average annual yield and share of technologies. Lifetime: 30a.</t>
        </is>
      </c>
      <c r="L1223" t="inlineStr">
        <is>
          <t>photovoltaic facade installation, 3kWp, multi-Si, laminated, integrated, at building</t>
        </is>
      </c>
    </row>
    <row r="1224">
      <c r="A1224" t="inlineStr">
        <is>
          <t>photovoltaic facade installation, 3kWp, multi-Si, panel, mounted, at building</t>
        </is>
      </c>
      <c r="B1224" t="n">
        <v>2.8707e-08</v>
      </c>
      <c r="C1224" t="inlineStr">
        <is>
          <t>APAC</t>
        </is>
      </c>
      <c r="D1224" t="inlineStr">
        <is>
          <t>unit</t>
        </is>
      </c>
      <c r="F1224" t="inlineStr">
        <is>
          <t>technosphere</t>
        </is>
      </c>
      <c r="G1224" t="n">
        <v>2</v>
      </c>
      <c r="H1224" t="n">
        <v>-17.36612484148118</v>
      </c>
      <c r="I1224" t="n">
        <v>0.09798894162072011</v>
      </c>
      <c r="J1224" t="inlineStr">
        <is>
          <t>(2,2,1,1,1,3); Calculation with average annual yield and share of technologies. Lifetime: 30a.</t>
        </is>
      </c>
      <c r="L1224" t="inlineStr">
        <is>
          <t>photovoltaic facade installation, 3kWp, multi-Si, panel, mounted, at building</t>
        </is>
      </c>
    </row>
    <row r="1225">
      <c r="A1225" t="inlineStr">
        <is>
          <t>photovoltaic facade installation, 3kWp, single-Si, laminated, integrated, at building</t>
        </is>
      </c>
      <c r="B1225" t="n">
        <v>1.5203e-08</v>
      </c>
      <c r="C1225" t="inlineStr">
        <is>
          <t>APAC</t>
        </is>
      </c>
      <c r="D1225" t="inlineStr">
        <is>
          <t>unit</t>
        </is>
      </c>
      <c r="F1225" t="inlineStr">
        <is>
          <t>technosphere</t>
        </is>
      </c>
      <c r="G1225" t="n">
        <v>2</v>
      </c>
      <c r="H1225" t="n">
        <v>-18.00177306014771</v>
      </c>
      <c r="I1225" t="n">
        <v>0.09798894162072011</v>
      </c>
      <c r="J1225" t="inlineStr">
        <is>
          <t>(2,2,1,1,1,3); Calculation with average annual yield and share of technologies. Lifetime: 30a.</t>
        </is>
      </c>
      <c r="L1225" t="inlineStr">
        <is>
          <t>photovoltaic facade installation, 3kWp, single-Si, laminated, integrated, at building</t>
        </is>
      </c>
    </row>
    <row r="1226">
      <c r="A1226" t="inlineStr">
        <is>
          <t>photovoltaic facade installation, 3kWp, single-Si, panel, mounted, at building</t>
        </is>
      </c>
      <c r="B1226" t="n">
        <v>1.5203e-08</v>
      </c>
      <c r="C1226" t="inlineStr">
        <is>
          <t>APAC</t>
        </is>
      </c>
      <c r="D1226" t="inlineStr">
        <is>
          <t>unit</t>
        </is>
      </c>
      <c r="F1226" t="inlineStr">
        <is>
          <t>technosphere</t>
        </is>
      </c>
      <c r="G1226" t="n">
        <v>2</v>
      </c>
      <c r="H1226" t="n">
        <v>-18.00177306014771</v>
      </c>
      <c r="I1226" t="n">
        <v>0.09798894162072011</v>
      </c>
      <c r="J1226" t="inlineStr">
        <is>
          <t>(2,2,1,1,1,3); Calculation with average annual yield and share of technologies. Lifetime: 30a.</t>
        </is>
      </c>
      <c r="L1226" t="inlineStr">
        <is>
          <t>photovoltaic facade installation, 3kWp, single-Si, panel, mounted, at building</t>
        </is>
      </c>
    </row>
    <row r="1227">
      <c r="A1227" t="inlineStr">
        <is>
          <t>photovoltaic flat-roof installation, 3kWp, multi-Si, on roof</t>
        </is>
      </c>
      <c r="B1227" t="n">
        <v>3.0142e-07</v>
      </c>
      <c r="C1227" t="inlineStr">
        <is>
          <t>APAC</t>
        </is>
      </c>
      <c r="D1227" t="inlineStr">
        <is>
          <t>unit</t>
        </is>
      </c>
      <c r="F1227" t="inlineStr">
        <is>
          <t>technosphere</t>
        </is>
      </c>
      <c r="G1227" t="n">
        <v>2</v>
      </c>
      <c r="H1227" t="n">
        <v>-15.01476119595488</v>
      </c>
      <c r="I1227" t="n">
        <v>0.09798894162072011</v>
      </c>
      <c r="J1227" t="inlineStr">
        <is>
          <t>(2,2,1,1,1,3); Calculation with average annual yield and share of technologies. Lifetime: 30a.</t>
        </is>
      </c>
      <c r="L1227" t="inlineStr">
        <is>
          <t>photovoltaic flat-roof installation, 3kWp, multi-Si, on roof</t>
        </is>
      </c>
    </row>
    <row r="1228">
      <c r="A1228" t="inlineStr">
        <is>
          <t>photovoltaic flat-roof installation, 3kWp, single-Si, on roof</t>
        </is>
      </c>
      <c r="B1228" t="n">
        <v>1.5963e-07</v>
      </c>
      <c r="C1228" t="inlineStr">
        <is>
          <t>APAC</t>
        </is>
      </c>
      <c r="D1228" t="inlineStr">
        <is>
          <t>unit</t>
        </is>
      </c>
      <c r="F1228" t="inlineStr">
        <is>
          <t>technosphere</t>
        </is>
      </c>
      <c r="G1228" t="n">
        <v>2</v>
      </c>
      <c r="H1228" t="n">
        <v>-15.65040719967002</v>
      </c>
      <c r="I1228" t="n">
        <v>0.09798894162072011</v>
      </c>
      <c r="J1228" t="inlineStr">
        <is>
          <t>(2,2,1,1,1,3); Calculation with average annual yield and share of technologies. Lifetime: 30a.</t>
        </is>
      </c>
      <c r="L1228" t="inlineStr">
        <is>
          <t>photovoltaic flat-roof installation, 3kWp, single-Si, on roof</t>
        </is>
      </c>
    </row>
    <row r="1229">
      <c r="A1229" t="inlineStr">
        <is>
          <t>photovoltaic slanted-roof installation, 3kWp, CIS, panel, mounted, on roof</t>
        </is>
      </c>
      <c r="B1229" t="n">
        <v>5.6507e-08</v>
      </c>
      <c r="C1229" t="inlineStr">
        <is>
          <t>CH</t>
        </is>
      </c>
      <c r="D1229" t="inlineStr">
        <is>
          <t>unit</t>
        </is>
      </c>
      <c r="F1229" t="inlineStr">
        <is>
          <t>technosphere</t>
        </is>
      </c>
      <c r="G1229" t="n">
        <v>2</v>
      </c>
      <c r="H1229" t="n">
        <v>-16.68890131266291</v>
      </c>
      <c r="I1229" t="n">
        <v>0.09798894162072011</v>
      </c>
      <c r="J1229" t="inlineStr">
        <is>
          <t>(2,2,1,1,1,3); Calculation with average annual yield and share of technologies. Lifetime: 30a.</t>
        </is>
      </c>
      <c r="L1229" t="inlineStr">
        <is>
          <t>photovoltaic slanted-roof installation, 3kWp, CIS, panel, mounted, on roof</t>
        </is>
      </c>
    </row>
    <row r="1230">
      <c r="A1230" t="inlineStr">
        <is>
          <t>photovoltaic slanted-roof installation, 3kWp, CdTe, laminated, integrated, on roof</t>
        </is>
      </c>
      <c r="B1230" t="n">
        <v>4.1042e-09</v>
      </c>
      <c r="C1230" t="inlineStr">
        <is>
          <t>CH</t>
        </is>
      </c>
      <c r="D1230" t="inlineStr">
        <is>
          <t>unit</t>
        </is>
      </c>
      <c r="F1230" t="inlineStr">
        <is>
          <t>technosphere</t>
        </is>
      </c>
      <c r="G1230" t="n">
        <v>2</v>
      </c>
      <c r="H1230" t="n">
        <v>-19.31125499732189</v>
      </c>
      <c r="I1230" t="n">
        <v>0.09798894162072011</v>
      </c>
      <c r="J1230" t="inlineStr">
        <is>
          <t>(2,2,1,1,1,3); Calculation with average annual yield and share of technologies. Lifetime: 30a.</t>
        </is>
      </c>
      <c r="L1230" t="inlineStr">
        <is>
          <t>photovoltaic slanted-roof installation, 3kWp, CdTe, laminated, integrated, on roof</t>
        </is>
      </c>
    </row>
    <row r="1231">
      <c r="A1231" t="inlineStr">
        <is>
          <t>photovoltaic slanted-roof installation, 3kWp, multi-Si, laminated, integrated, on roof</t>
        </is>
      </c>
      <c r="B1231" t="n">
        <v>1.4845e-08</v>
      </c>
      <c r="C1231" t="inlineStr">
        <is>
          <t>APAC</t>
        </is>
      </c>
      <c r="D1231" t="inlineStr">
        <is>
          <t>unit</t>
        </is>
      </c>
      <c r="F1231" t="inlineStr">
        <is>
          <t>technosphere</t>
        </is>
      </c>
      <c r="G1231" t="n">
        <v>2</v>
      </c>
      <c r="H1231" t="n">
        <v>-18.02560272873069</v>
      </c>
      <c r="I1231" t="n">
        <v>0.09798894162072011</v>
      </c>
      <c r="J1231" t="inlineStr">
        <is>
          <t>(2,2,1,1,1,3); Calculation with average annual yield and share of technologies. Lifetime: 30a.</t>
        </is>
      </c>
      <c r="L1231" t="inlineStr">
        <is>
          <t>photovoltaic slanted-roof installation, 3kWp, multi-Si, laminated, integrated, on roof</t>
        </is>
      </c>
    </row>
    <row r="1232">
      <c r="A1232" t="inlineStr">
        <is>
          <t>photovoltaic slanted-roof installation, 3kWp, multi-Si, panel, mounted, on roof</t>
        </is>
      </c>
      <c r="B1232" t="n">
        <v>2.4742e-07</v>
      </c>
      <c r="C1232" t="inlineStr">
        <is>
          <t>APAC</t>
        </is>
      </c>
      <c r="D1232" t="inlineStr">
        <is>
          <t>unit</t>
        </is>
      </c>
      <c r="F1232" t="inlineStr">
        <is>
          <t>technosphere</t>
        </is>
      </c>
      <c r="G1232" t="n">
        <v>2</v>
      </c>
      <c r="H1232" t="n">
        <v>-15.21217853951173</v>
      </c>
      <c r="I1232" t="n">
        <v>0.09798894162072011</v>
      </c>
      <c r="J1232" t="inlineStr">
        <is>
          <t>(2,2,1,1,1,3); Calculation with average annual yield and share of technologies. Lifetime: 30a.</t>
        </is>
      </c>
      <c r="L1232" t="inlineStr">
        <is>
          <t>photovoltaic slanted-roof installation, 3kWp, multi-Si, panel, mounted, on roof</t>
        </is>
      </c>
    </row>
    <row r="1233">
      <c r="A1233" t="inlineStr">
        <is>
          <t>photovoltaic slanted-roof installation, 3kWp, single-Si, laminated, integrated, on roof</t>
        </is>
      </c>
      <c r="B1233" t="n">
        <v>7.862e-09</v>
      </c>
      <c r="C1233" t="inlineStr">
        <is>
          <t>APAC</t>
        </is>
      </c>
      <c r="D1233" t="inlineStr">
        <is>
          <t>unit</t>
        </is>
      </c>
      <c r="F1233" t="inlineStr">
        <is>
          <t>technosphere</t>
        </is>
      </c>
      <c r="G1233" t="n">
        <v>2</v>
      </c>
      <c r="H1233" t="n">
        <v>-18.66122480994674</v>
      </c>
      <c r="I1233" t="n">
        <v>0.09798894162072011</v>
      </c>
      <c r="J1233" t="inlineStr">
        <is>
          <t>(2,2,1,1,1,3); Calculation with average annual yield and share of technologies. Lifetime: 30a.</t>
        </is>
      </c>
      <c r="L1233" t="inlineStr">
        <is>
          <t>photovoltaic slanted-roof installation, 3kWp, single-Si, laminated, integrated, on roof</t>
        </is>
      </c>
    </row>
    <row r="1234">
      <c r="A1234" t="inlineStr">
        <is>
          <t>photovoltaic slanted-roof installation, 3kWp, single-Si, panel, mounted, on roof</t>
        </is>
      </c>
      <c r="B1234" t="n">
        <v>1.3103e-07</v>
      </c>
      <c r="C1234" t="inlineStr">
        <is>
          <t>APAC</t>
        </is>
      </c>
      <c r="D1234" t="inlineStr">
        <is>
          <t>unit</t>
        </is>
      </c>
      <c r="F1234" t="inlineStr">
        <is>
          <t>technosphere</t>
        </is>
      </c>
      <c r="G1234" t="n">
        <v>2</v>
      </c>
      <c r="H1234" t="n">
        <v>-15.84783953232992</v>
      </c>
      <c r="I1234" t="n">
        <v>0.09798894162072011</v>
      </c>
      <c r="J1234" t="inlineStr">
        <is>
          <t>(2,2,1,1,1,3); Calculation with average annual yield and share of technologies. Lifetime: 30a.</t>
        </is>
      </c>
      <c r="L1234" t="inlineStr">
        <is>
          <t>photovoltaic slanted-roof installation, 3kWp, single-Si, panel, mounted, on roof</t>
        </is>
      </c>
    </row>
    <row r="1235">
      <c r="A1235" t="inlineStr">
        <is>
          <t>market for tap water</t>
        </is>
      </c>
      <c r="B1235" t="n">
        <v>0.0026334</v>
      </c>
      <c r="C1235" t="inlineStr">
        <is>
          <t>Europe without Switzerland</t>
        </is>
      </c>
      <c r="D1235" t="inlineStr">
        <is>
          <t>kilogram</t>
        </is>
      </c>
      <c r="F1235" t="inlineStr">
        <is>
          <t>technosphere</t>
        </is>
      </c>
      <c r="G1235" t="n">
        <v>2</v>
      </c>
      <c r="H1235" t="n">
        <v>-5.939479492042031</v>
      </c>
      <c r="I1235" t="n">
        <v>0.04340984597628009</v>
      </c>
      <c r="J1235" t="inlineStr">
        <is>
          <t>(2,2,1,1,1,3); Estimation 20l/m2 panel</t>
        </is>
      </c>
      <c r="L1235" t="inlineStr">
        <is>
          <t>tap water</t>
        </is>
      </c>
    </row>
    <row r="1236">
      <c r="A1236" t="inlineStr">
        <is>
          <t>treatment of wastewater, from residence, capacity 1.1E10l/year</t>
        </is>
      </c>
      <c r="B1236" t="n">
        <v>-2.37e-06</v>
      </c>
      <c r="C1236" t="inlineStr">
        <is>
          <t>CH</t>
        </is>
      </c>
      <c r="D1236" t="inlineStr">
        <is>
          <t>cubic meter</t>
        </is>
      </c>
      <c r="F1236" t="inlineStr">
        <is>
          <t>technosphere</t>
        </is>
      </c>
      <c r="G1236" t="n">
        <v>2</v>
      </c>
      <c r="H1236" t="n">
        <v>-12.95262060281723</v>
      </c>
      <c r="I1236" t="n">
        <v>0.04340984597628009</v>
      </c>
      <c r="J1236" t="inlineStr">
        <is>
          <t>(2,2,1,1,1,3); Estimation 20l/m2 panel</t>
        </is>
      </c>
      <c r="K1236" t="b">
        <v>1</v>
      </c>
      <c r="L1236" t="inlineStr">
        <is>
          <t>wastewater, from residence</t>
        </is>
      </c>
    </row>
    <row r="1237"/>
    <row r="1238" ht="16" customHeight="1" s="29">
      <c r="A1238" s="1" t="inlineStr">
        <is>
          <t>Activity</t>
        </is>
      </c>
      <c r="B1238" s="1" t="inlineStr">
        <is>
          <t>electricity production, photovoltaic</t>
        </is>
      </c>
    </row>
    <row r="1239">
      <c r="A1239" t="inlineStr">
        <is>
          <t>comment</t>
        </is>
      </c>
      <c r="B1239" t="inlineStr">
        <is>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installed capacity and electricity generation of PV systems for 2014-2018. The lifetime of PV systems is estimated at 30 years and a linear degradation rate of 0.7% per year is assumed (10.5% on average over 30 years) based on the PEFCR PV electricity.
Production mix of photovoltaic electricity in the country. Annual output, Roof-Top: 971, Annual output, Facade: 679 kWh/kWp, Annual output, centralized PV systems: 1029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240">
      <c r="A1240" t="inlineStr">
        <is>
          <t>location</t>
        </is>
      </c>
      <c r="B1240" t="inlineStr">
        <is>
          <t>CN</t>
        </is>
      </c>
    </row>
    <row r="1241">
      <c r="A1241" t="inlineStr">
        <is>
          <t>production amount</t>
        </is>
      </c>
      <c r="B1241" t="n">
        <v>1</v>
      </c>
    </row>
    <row r="1242">
      <c r="A1242" t="inlineStr">
        <is>
          <t>reference product</t>
        </is>
      </c>
      <c r="B1242" t="inlineStr">
        <is>
          <t>electricity, low voltage</t>
        </is>
      </c>
    </row>
    <row r="1243">
      <c r="A1243" t="inlineStr">
        <is>
          <t>source</t>
        </is>
      </c>
      <c r="B12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44">
      <c r="A1244" t="inlineStr">
        <is>
          <t>type</t>
        </is>
      </c>
      <c r="B1244" t="inlineStr">
        <is>
          <t>process</t>
        </is>
      </c>
    </row>
    <row r="1245">
      <c r="A1245" t="inlineStr">
        <is>
          <t>unit</t>
        </is>
      </c>
      <c r="B1245" t="inlineStr">
        <is>
          <t>kilowatt hour</t>
        </is>
      </c>
    </row>
    <row r="1246" ht="16" customHeight="1" s="29">
      <c r="A1246" s="1" t="inlineStr">
        <is>
          <t>Exchanges</t>
        </is>
      </c>
    </row>
    <row r="1247">
      <c r="A1247" s="28" t="inlineStr">
        <is>
          <t>name</t>
        </is>
      </c>
      <c r="B1247" s="28" t="inlineStr">
        <is>
          <t>amount</t>
        </is>
      </c>
      <c r="C1247" s="28" t="inlineStr">
        <is>
          <t>location</t>
        </is>
      </c>
      <c r="D1247" s="28" t="inlineStr">
        <is>
          <t>unit</t>
        </is>
      </c>
      <c r="E1247" s="28" t="inlineStr">
        <is>
          <t>categories</t>
        </is>
      </c>
      <c r="F1247" s="28" t="inlineStr">
        <is>
          <t>type</t>
        </is>
      </c>
      <c r="G1247" s="28" t="inlineStr">
        <is>
          <t>uncertainty type</t>
        </is>
      </c>
      <c r="H1247" s="28" t="inlineStr">
        <is>
          <t>loc</t>
        </is>
      </c>
      <c r="I1247" s="28" t="inlineStr">
        <is>
          <t>scale</t>
        </is>
      </c>
      <c r="J1247" s="28" t="inlineStr">
        <is>
          <t>comment</t>
        </is>
      </c>
      <c r="K1247" s="28" t="inlineStr">
        <is>
          <t>negative</t>
        </is>
      </c>
      <c r="L1247" s="28" t="inlineStr">
        <is>
          <t>reference product</t>
        </is>
      </c>
      <c r="M1247" s="28" t="n"/>
    </row>
    <row r="1248">
      <c r="A1248" t="inlineStr">
        <is>
          <t>Energy, solar, converted</t>
        </is>
      </c>
      <c r="B1248" t="n">
        <v>3.8503</v>
      </c>
      <c r="D1248" t="inlineStr">
        <is>
          <t>megajoule</t>
        </is>
      </c>
      <c r="E1248" t="inlineStr">
        <is>
          <t>natural resource::in air</t>
        </is>
      </c>
      <c r="F1248" t="inlineStr">
        <is>
          <t>biosphere</t>
        </is>
      </c>
      <c r="G1248" t="n">
        <v>2</v>
      </c>
      <c r="H1248" t="n">
        <v>1.348151067341848</v>
      </c>
      <c r="I1248" t="n">
        <v>0.04340984597628009</v>
      </c>
      <c r="J1248" t="inlineStr">
        <is>
          <t>(2,2,1,1,1,3); Energy loss in the system</t>
        </is>
      </c>
    </row>
    <row r="1249">
      <c r="A1249" t="inlineStr">
        <is>
          <t>Heat, waste</t>
        </is>
      </c>
      <c r="B1249" t="n">
        <v>0.25027</v>
      </c>
      <c r="D1249" t="inlineStr">
        <is>
          <t>megajoule</t>
        </is>
      </c>
      <c r="E1249" t="inlineStr">
        <is>
          <t>air</t>
        </is>
      </c>
      <c r="F1249" t="inlineStr">
        <is>
          <t>biosphere</t>
        </is>
      </c>
      <c r="G1249" t="n">
        <v>2</v>
      </c>
      <c r="H1249" t="n">
        <v>-1.385214943900327</v>
      </c>
      <c r="I1249" t="n">
        <v>0.02439508208471609</v>
      </c>
      <c r="J1249" t="inlineStr">
        <is>
          <t>(1,na,na,na,na,na); Calculation</t>
        </is>
      </c>
    </row>
    <row r="1250">
      <c r="A1250" t="inlineStr">
        <is>
          <t>electricity production, photovoltaic</t>
        </is>
      </c>
      <c r="B1250" t="n">
        <v>1</v>
      </c>
      <c r="C1250" t="inlineStr">
        <is>
          <t>CN</t>
        </is>
      </c>
      <c r="D1250" t="inlineStr">
        <is>
          <t>kilowatt hour</t>
        </is>
      </c>
      <c r="E1250" t="inlineStr">
        <is>
          <t>photovoltaic::power plants</t>
        </is>
      </c>
      <c r="F1250" t="inlineStr">
        <is>
          <t>production</t>
        </is>
      </c>
      <c r="G1250" t="n">
        <v>0</v>
      </c>
      <c r="H1250" t="n">
        <v>1</v>
      </c>
      <c r="L1250" t="inlineStr">
        <is>
          <t>electricity, low voltage</t>
        </is>
      </c>
    </row>
    <row r="1251">
      <c r="A1251" t="inlineStr">
        <is>
          <t>photovoltaic flat-roof installation, 156 kWp, multi-Si, on roof</t>
        </is>
      </c>
      <c r="B1251" t="n">
        <v>1.2504e-08</v>
      </c>
      <c r="C1251" t="inlineStr">
        <is>
          <t>CH</t>
        </is>
      </c>
      <c r="D1251" t="inlineStr">
        <is>
          <t>unit</t>
        </is>
      </c>
      <c r="F1251" t="inlineStr">
        <is>
          <t>technosphere</t>
        </is>
      </c>
      <c r="G1251" t="n">
        <v>2</v>
      </c>
      <c r="H1251" t="n">
        <v>-18.19721724382724</v>
      </c>
      <c r="I1251" t="n">
        <v>0.09798894162072011</v>
      </c>
      <c r="J1251" t="inlineStr">
        <is>
          <t>(2,2,1,1,1,3); Calculation with average annual yield and share of technologies. Lifetime: 30a.</t>
        </is>
      </c>
      <c r="L1251" t="inlineStr">
        <is>
          <t>photovoltaic flat-roof installation, 156 kWp, multi-Si, on roof</t>
        </is>
      </c>
    </row>
    <row r="1252">
      <c r="A1252" t="inlineStr">
        <is>
          <t>photovoltaic flat-roof installation, 156 kWp, single-Si, on roof</t>
        </is>
      </c>
      <c r="B1252" t="n">
        <v>6.6224e-09</v>
      </c>
      <c r="C1252" t="inlineStr">
        <is>
          <t>CH</t>
        </is>
      </c>
      <c r="D1252" t="inlineStr">
        <is>
          <t>unit</t>
        </is>
      </c>
      <c r="F1252" t="inlineStr">
        <is>
          <t>technosphere</t>
        </is>
      </c>
      <c r="G1252" t="n">
        <v>2</v>
      </c>
      <c r="H1252" t="n">
        <v>-18.83280799493408</v>
      </c>
      <c r="I1252" t="n">
        <v>0.09798894162072011</v>
      </c>
      <c r="J1252" t="inlineStr">
        <is>
          <t>(2,2,1,1,1,3); Calculation with average annual yield and share of technologies. Lifetime: 30a.</t>
        </is>
      </c>
      <c r="L1252" t="inlineStr">
        <is>
          <t>photovoltaic flat-roof installation, 156 kWp, single-Si, on roof</t>
        </is>
      </c>
    </row>
    <row r="1253">
      <c r="A1253" t="inlineStr">
        <is>
          <t>photovoltaic slanted-roof installation, 3 kWp, CIS, laminated, integrated, on roof</t>
        </is>
      </c>
      <c r="B1253" t="n">
        <v>1.5847e-09</v>
      </c>
      <c r="C1253" t="inlineStr">
        <is>
          <t>CH</t>
        </is>
      </c>
      <c r="D1253" t="inlineStr">
        <is>
          <t>unit</t>
        </is>
      </c>
      <c r="F1253" t="inlineStr">
        <is>
          <t>technosphere</t>
        </is>
      </c>
      <c r="G1253" t="n">
        <v>2</v>
      </c>
      <c r="H1253" t="n">
        <v>-20.26287072197979</v>
      </c>
      <c r="I1253" t="n">
        <v>0.09798894162072011</v>
      </c>
      <c r="J1253" t="inlineStr">
        <is>
          <t>(2,2,1,1,1,3); Calculation with average annual yield and share of technologies. Lifetime: 30a.</t>
        </is>
      </c>
      <c r="L1253" t="inlineStr">
        <is>
          <t>photovoltaic slanted-roof installation, 3 kWp, CIS, laminated, integrated, on roof</t>
        </is>
      </c>
    </row>
    <row r="1254">
      <c r="A1254" t="inlineStr">
        <is>
          <t>photovoltaic slanted-roof installation, 3 kWp, CdTe, panel, mounted, on roof</t>
        </is>
      </c>
      <c r="B1254" t="n">
        <v>3.1972e-08</v>
      </c>
      <c r="C1254" t="inlineStr">
        <is>
          <t>CH</t>
        </is>
      </c>
      <c r="D1254" t="inlineStr">
        <is>
          <t>unit</t>
        </is>
      </c>
      <c r="F1254" t="inlineStr">
        <is>
          <t>technosphere</t>
        </is>
      </c>
      <c r="G1254" t="n">
        <v>2</v>
      </c>
      <c r="H1254" t="n">
        <v>-17.25840531718264</v>
      </c>
      <c r="I1254" t="n">
        <v>0.09798894162072011</v>
      </c>
      <c r="J1254" t="inlineStr">
        <is>
          <t>(2,2,1,1,1,3); Calculation with average annual yield and share of technologies. Lifetime: 30a.</t>
        </is>
      </c>
      <c r="L1254" t="inlineStr">
        <is>
          <t>photovoltaic slanted-roof installation, 3 kWp, CdTe, panel, mounted, on roof</t>
        </is>
      </c>
    </row>
    <row r="1255">
      <c r="A1255" t="inlineStr">
        <is>
          <t>photovoltaic slanted-roof installation, 3 kWp, micro-Si, laminated, integrated, on roof</t>
        </is>
      </c>
      <c r="B1255" t="n">
        <v>2.5021e-10</v>
      </c>
      <c r="C1255" t="inlineStr">
        <is>
          <t>RER</t>
        </is>
      </c>
      <c r="D1255" t="inlineStr">
        <is>
          <t>unit</t>
        </is>
      </c>
      <c r="F1255" t="inlineStr">
        <is>
          <t>technosphere</t>
        </is>
      </c>
      <c r="G1255" t="n">
        <v>2</v>
      </c>
      <c r="H1255" t="n">
        <v>-22.10872055066886</v>
      </c>
      <c r="I1255" t="n">
        <v>0.09798894162072011</v>
      </c>
      <c r="J1255" t="inlineStr">
        <is>
          <t>(2,2,1,1,1,3); Calculation with average annual yield and share of technologies. Lifetime: 30a.</t>
        </is>
      </c>
      <c r="L1255" t="inlineStr">
        <is>
          <t>photovoltaic slanted-roof installation, 3 kWp, micro-Si, laminated, integrated, on roof</t>
        </is>
      </c>
    </row>
    <row r="1256">
      <c r="A1256" t="inlineStr">
        <is>
          <t>photovoltaic slanted-roof installation, 3 kWp, micro-Si, panel, mounted, on roof</t>
        </is>
      </c>
      <c r="B1256" t="n">
        <v>4.1702e-09</v>
      </c>
      <c r="C1256" t="inlineStr">
        <is>
          <t>RER</t>
        </is>
      </c>
      <c r="D1256" t="inlineStr">
        <is>
          <t>unit</t>
        </is>
      </c>
      <c r="F1256" t="inlineStr">
        <is>
          <t>technosphere</t>
        </is>
      </c>
      <c r="G1256" t="n">
        <v>2</v>
      </c>
      <c r="H1256" t="n">
        <v>-19.29530184065513</v>
      </c>
      <c r="I1256" t="n">
        <v>0.09798894162072011</v>
      </c>
      <c r="J1256" t="inlineStr">
        <is>
          <t>(2,2,1,1,1,3); Calculation with average annual yield and share of technologies. Lifetime: 30a.</t>
        </is>
      </c>
      <c r="L1256" t="inlineStr">
        <is>
          <t>photovoltaic slanted-roof installation, 3 kWp, micro-Si, panel, mounted, on roof</t>
        </is>
      </c>
    </row>
    <row r="1257">
      <c r="A1257" t="inlineStr">
        <is>
          <t>photovoltaic open ground installation, 570 kWp, CIS, on open ground</t>
        </is>
      </c>
      <c r="B1257" t="n">
        <v>3.409e-10</v>
      </c>
      <c r="C1257" t="inlineStr">
        <is>
          <t>RER</t>
        </is>
      </c>
      <c r="D1257" t="inlineStr">
        <is>
          <t>unit</t>
        </is>
      </c>
      <c r="F1257" t="inlineStr">
        <is>
          <t>technosphere</t>
        </is>
      </c>
      <c r="G1257" t="n">
        <v>2</v>
      </c>
      <c r="H1257" t="n">
        <v>-21.79943193678469</v>
      </c>
      <c r="I1257" t="n">
        <v>0.09798894162072011</v>
      </c>
      <c r="J1257" t="inlineStr">
        <is>
          <t>(2,2,1,1,1,3); Calculation with average annual yield and share of technologies. Lifetime: 30a.</t>
        </is>
      </c>
      <c r="L1257" t="inlineStr">
        <is>
          <t>photovoltaic open ground installation, 570 kWp, CIS, on open ground</t>
        </is>
      </c>
    </row>
    <row r="1258">
      <c r="A1258" t="inlineStr">
        <is>
          <t>photovoltaic open ground installation, 570 kWp, CdTe, on open ground</t>
        </is>
      </c>
      <c r="B1258" t="n">
        <v>4.1267e-10</v>
      </c>
      <c r="C1258" t="inlineStr">
        <is>
          <t>RER</t>
        </is>
      </c>
      <c r="D1258" t="inlineStr">
        <is>
          <t>unit</t>
        </is>
      </c>
      <c r="F1258" t="inlineStr">
        <is>
          <t>technosphere</t>
        </is>
      </c>
      <c r="G1258" t="n">
        <v>2</v>
      </c>
      <c r="H1258" t="n">
        <v>-21.60837287384031</v>
      </c>
      <c r="I1258" t="n">
        <v>0.09798894162072011</v>
      </c>
      <c r="J1258" t="inlineStr">
        <is>
          <t>(2,2,1,1,1,3); Calculation with average annual yield and share of technologies. Lifetime: 30a.</t>
        </is>
      </c>
      <c r="L1258" t="inlineStr">
        <is>
          <t>photovoltaic open ground installation, 570 kWp, CdTe, on open ground</t>
        </is>
      </c>
    </row>
    <row r="1259">
      <c r="A1259" t="inlineStr">
        <is>
          <t>photovoltaic open ground installation, 570 kWp, micro-Si, on open ground</t>
        </is>
      </c>
      <c r="B1259" t="n">
        <v>5.3826e-11</v>
      </c>
      <c r="C1259" t="inlineStr">
        <is>
          <t>RER</t>
        </is>
      </c>
      <c r="D1259" t="inlineStr">
        <is>
          <t>unit</t>
        </is>
      </c>
      <c r="F1259" t="inlineStr">
        <is>
          <t>technosphere</t>
        </is>
      </c>
      <c r="G1259" t="n">
        <v>2</v>
      </c>
      <c r="H1259" t="n">
        <v>-23.64526449412335</v>
      </c>
      <c r="I1259" t="n">
        <v>0.09798894162072011</v>
      </c>
      <c r="J1259" t="inlineStr">
        <is>
          <t>(2,2,1,1,1,3); Calculation with average annual yield and share of technologies. Lifetime: 30a.</t>
        </is>
      </c>
      <c r="L1259" t="inlineStr">
        <is>
          <t>photovoltaic open ground installation, 570 kWp, micro-Si, on open ground</t>
        </is>
      </c>
    </row>
    <row r="1260">
      <c r="A1260" t="inlineStr">
        <is>
          <t>photovoltaic open ground installation, 570 kWp, multi-Si, on open ground</t>
        </is>
      </c>
      <c r="B1260" t="n">
        <v>2.5864e-08</v>
      </c>
      <c r="C1260" t="inlineStr">
        <is>
          <t>RER</t>
        </is>
      </c>
      <c r="D1260" t="inlineStr">
        <is>
          <t>unit</t>
        </is>
      </c>
      <c r="F1260" t="inlineStr">
        <is>
          <t>technosphere</t>
        </is>
      </c>
      <c r="G1260" t="n">
        <v>2</v>
      </c>
      <c r="H1260" t="n">
        <v>-17.47041379652328</v>
      </c>
      <c r="I1260" t="n">
        <v>0.09798894162072011</v>
      </c>
      <c r="J1260" t="inlineStr">
        <is>
          <t>(2,2,1,1,1,3); Calculation with average annual yield and share of technologies. Lifetime: 30a.</t>
        </is>
      </c>
      <c r="L1260" t="inlineStr">
        <is>
          <t>photovoltaic open ground installation, 570 kWp, multi-Si, on open ground</t>
        </is>
      </c>
    </row>
    <row r="1261">
      <c r="A1261" t="inlineStr">
        <is>
          <t>photovoltaic open ground installation, 570 kWp, single-Si, on open ground</t>
        </is>
      </c>
      <c r="B1261" t="n">
        <v>1.3698e-08</v>
      </c>
      <c r="C1261" t="inlineStr">
        <is>
          <t>RER</t>
        </is>
      </c>
      <c r="D1261" t="inlineStr">
        <is>
          <t>unit</t>
        </is>
      </c>
      <c r="F1261" t="inlineStr">
        <is>
          <t>technosphere</t>
        </is>
      </c>
      <c r="G1261" t="n">
        <v>2</v>
      </c>
      <c r="H1261" t="n">
        <v>-18.1060160001707</v>
      </c>
      <c r="I1261" t="n">
        <v>0.09798894162072011</v>
      </c>
      <c r="J1261" t="inlineStr">
        <is>
          <t>(2,2,1,1,1,3); Calculation with average annual yield and share of technologies. Lifetime: 30a.</t>
        </is>
      </c>
      <c r="L1261" t="inlineStr">
        <is>
          <t>photovoltaic open ground installation, 570 kWp, single-Si, on open ground</t>
        </is>
      </c>
    </row>
    <row r="1262">
      <c r="A1262" t="inlineStr">
        <is>
          <t>photovoltaic slanted-roof installation, 93 kWp, multi-Si, laminated, integrated, on roof</t>
        </is>
      </c>
      <c r="B1262" t="n">
        <v>1.3984e-09</v>
      </c>
      <c r="C1262" t="inlineStr">
        <is>
          <t>CH</t>
        </is>
      </c>
      <c r="D1262" t="inlineStr">
        <is>
          <t>unit</t>
        </is>
      </c>
      <c r="F1262" t="inlineStr">
        <is>
          <t>technosphere</t>
        </is>
      </c>
      <c r="G1262" t="n">
        <v>2</v>
      </c>
      <c r="H1262" t="n">
        <v>-20.38793711102728</v>
      </c>
      <c r="I1262" t="n">
        <v>0.09798894162072011</v>
      </c>
      <c r="J1262" t="inlineStr">
        <is>
          <t>(2,2,1,1,1,3); Calculation with average annual yield and share of technologies. Lifetime: 30a.</t>
        </is>
      </c>
      <c r="L1262" t="inlineStr">
        <is>
          <t>photovoltaic slanted-roof installation, 93 kWp, multi-Si, laminated, integrated, on roof</t>
        </is>
      </c>
    </row>
    <row r="1263">
      <c r="A1263" t="inlineStr">
        <is>
          <t>photovoltaic slanted-roof installation, 93 kWp, multi-Si, panel, mounted, on roof</t>
        </is>
      </c>
      <c r="B1263" t="n">
        <v>2.3306e-08</v>
      </c>
      <c r="C1263" t="inlineStr">
        <is>
          <t>CH</t>
        </is>
      </c>
      <c r="D1263" t="inlineStr">
        <is>
          <t>unit</t>
        </is>
      </c>
      <c r="F1263" t="inlineStr">
        <is>
          <t>technosphere</t>
        </is>
      </c>
      <c r="G1263" t="n">
        <v>2</v>
      </c>
      <c r="H1263" t="n">
        <v>-17.57455499879534</v>
      </c>
      <c r="I1263" t="n">
        <v>0.09798894162072011</v>
      </c>
      <c r="J1263" t="inlineStr">
        <is>
          <t>(2,2,1,1,1,3); Calculation with average annual yield and share of technologies. Lifetime: 30a.</t>
        </is>
      </c>
      <c r="L1263" t="inlineStr">
        <is>
          <t>photovoltaic slanted-roof installation, 93 kWp, multi-Si, panel, mounted, on roof</t>
        </is>
      </c>
    </row>
    <row r="1264">
      <c r="A1264" t="inlineStr">
        <is>
          <t>photovoltaic slanted-roof installation, 93 kWp, single-Si, laminated, integrated, on roof</t>
        </is>
      </c>
      <c r="B1264" t="n">
        <v>7.4057e-10</v>
      </c>
      <c r="C1264" t="inlineStr">
        <is>
          <t>CH</t>
        </is>
      </c>
      <c r="D1264" t="inlineStr">
        <is>
          <t>unit</t>
        </is>
      </c>
      <c r="F1264" t="inlineStr">
        <is>
          <t>technosphere</t>
        </is>
      </c>
      <c r="G1264" t="n">
        <v>2</v>
      </c>
      <c r="H1264" t="n">
        <v>-21.02360095596596</v>
      </c>
      <c r="I1264" t="n">
        <v>0.09798894162072011</v>
      </c>
      <c r="J1264" t="inlineStr">
        <is>
          <t>(2,2,1,1,1,3); Calculation with average annual yield and share of technologies. Lifetime: 30a.</t>
        </is>
      </c>
      <c r="L1264" t="inlineStr">
        <is>
          <t>photovoltaic slanted-roof installation, 93 kWp, single-Si, laminated, integrated, on roof</t>
        </is>
      </c>
    </row>
    <row r="1265">
      <c r="A1265" t="inlineStr">
        <is>
          <t>photovoltaic slanted-roof installation, 93 kWp, single-Si, panel, mounted, on roof</t>
        </is>
      </c>
      <c r="B1265" t="n">
        <v>1.2343e-08</v>
      </c>
      <c r="C1265" t="inlineStr">
        <is>
          <t>CH</t>
        </is>
      </c>
      <c r="D1265" t="inlineStr">
        <is>
          <t>unit</t>
        </is>
      </c>
      <c r="F1265" t="inlineStr">
        <is>
          <t>technosphere</t>
        </is>
      </c>
      <c r="G1265" t="n">
        <v>2</v>
      </c>
      <c r="H1265" t="n">
        <v>-18.21017673618462</v>
      </c>
      <c r="I1265" t="n">
        <v>0.09798894162072011</v>
      </c>
      <c r="J1265" t="inlineStr">
        <is>
          <t>(2,2,1,1,1,3); Calculation with average annual yield and share of technologies. Lifetime: 30a.</t>
        </is>
      </c>
      <c r="L1265" t="inlineStr">
        <is>
          <t>photovoltaic slanted-roof installation, 93 kWp, single-Si, panel, mounted, on roof</t>
        </is>
      </c>
    </row>
    <row r="1266">
      <c r="A1266" t="inlineStr">
        <is>
          <t>photovoltaic facade installation, 3kWp, multi-Si, laminated, integrated, at building</t>
        </is>
      </c>
      <c r="B1266" t="n">
        <v>3.0964e-08</v>
      </c>
      <c r="C1266" t="inlineStr">
        <is>
          <t>CN</t>
        </is>
      </c>
      <c r="D1266" t="inlineStr">
        <is>
          <t>unit</t>
        </is>
      </c>
      <c r="F1266" t="inlineStr">
        <is>
          <t>technosphere</t>
        </is>
      </c>
      <c r="G1266" t="n">
        <v>2</v>
      </c>
      <c r="H1266" t="n">
        <v>-17.29044059760394</v>
      </c>
      <c r="I1266" t="n">
        <v>0.09798894162072011</v>
      </c>
      <c r="J1266" t="inlineStr">
        <is>
          <t>(2,2,1,1,1,3); Calculation with average annual yield and share of technologies. Lifetime: 30a.</t>
        </is>
      </c>
      <c r="L1266" t="inlineStr">
        <is>
          <t>photovoltaic facade installation, 3kWp, multi-Si, laminated, integrated, at building</t>
        </is>
      </c>
    </row>
    <row r="1267">
      <c r="A1267" t="inlineStr">
        <is>
          <t>photovoltaic facade installation, 3kWp, multi-Si, panel, mounted, at building</t>
        </is>
      </c>
      <c r="B1267" t="n">
        <v>3.0964e-08</v>
      </c>
      <c r="C1267" t="inlineStr">
        <is>
          <t>CN</t>
        </is>
      </c>
      <c r="D1267" t="inlineStr">
        <is>
          <t>unit</t>
        </is>
      </c>
      <c r="F1267" t="inlineStr">
        <is>
          <t>technosphere</t>
        </is>
      </c>
      <c r="G1267" t="n">
        <v>2</v>
      </c>
      <c r="H1267" t="n">
        <v>-17.29044059760394</v>
      </c>
      <c r="I1267" t="n">
        <v>0.09798894162072011</v>
      </c>
      <c r="J1267" t="inlineStr">
        <is>
          <t>(2,2,1,1,1,3); Calculation with average annual yield and share of technologies. Lifetime: 30a.</t>
        </is>
      </c>
      <c r="L1267" t="inlineStr">
        <is>
          <t>photovoltaic facade installation, 3kWp, multi-Si, panel, mounted, at building</t>
        </is>
      </c>
    </row>
    <row r="1268">
      <c r="A1268" t="inlineStr">
        <is>
          <t>photovoltaic facade installation, 3kWp, single-Si, laminated, integrated, at building</t>
        </is>
      </c>
      <c r="B1268" t="n">
        <v>1.6398e-08</v>
      </c>
      <c r="C1268" t="inlineStr">
        <is>
          <t>CN</t>
        </is>
      </c>
      <c r="D1268" t="inlineStr">
        <is>
          <t>unit</t>
        </is>
      </c>
      <c r="F1268" t="inlineStr">
        <is>
          <t>technosphere</t>
        </is>
      </c>
      <c r="G1268" t="n">
        <v>2</v>
      </c>
      <c r="H1268" t="n">
        <v>-17.92610646077242</v>
      </c>
      <c r="I1268" t="n">
        <v>0.09798894162072011</v>
      </c>
      <c r="J1268" t="inlineStr">
        <is>
          <t>(2,2,1,1,1,3); Calculation with average annual yield and share of technologies. Lifetime: 30a.</t>
        </is>
      </c>
      <c r="L1268" t="inlineStr">
        <is>
          <t>photovoltaic facade installation, 3kWp, single-Si, laminated, integrated, at building</t>
        </is>
      </c>
    </row>
    <row r="1269">
      <c r="A1269" t="inlineStr">
        <is>
          <t>photovoltaic facade installation, 3kWp, single-Si, panel, mounted, at building</t>
        </is>
      </c>
      <c r="B1269" t="n">
        <v>1.6398e-08</v>
      </c>
      <c r="C1269" t="inlineStr">
        <is>
          <t>CN</t>
        </is>
      </c>
      <c r="D1269" t="inlineStr">
        <is>
          <t>unit</t>
        </is>
      </c>
      <c r="F1269" t="inlineStr">
        <is>
          <t>technosphere</t>
        </is>
      </c>
      <c r="G1269" t="n">
        <v>2</v>
      </c>
      <c r="H1269" t="n">
        <v>-17.92610646077242</v>
      </c>
      <c r="I1269" t="n">
        <v>0.09798894162072011</v>
      </c>
      <c r="J1269" t="inlineStr">
        <is>
          <t>(2,2,1,1,1,3); Calculation with average annual yield and share of technologies. Lifetime: 30a.</t>
        </is>
      </c>
      <c r="L1269" t="inlineStr">
        <is>
          <t>photovoltaic facade installation, 3kWp, single-Si, panel, mounted, at building</t>
        </is>
      </c>
    </row>
    <row r="1270">
      <c r="A1270" t="inlineStr">
        <is>
          <t>photovoltaic flat-roof installation, 3kWp, multi-Si, on roof</t>
        </is>
      </c>
      <c r="B1270" t="n">
        <v>3.2512e-07</v>
      </c>
      <c r="C1270" t="inlineStr">
        <is>
          <t>CN</t>
        </is>
      </c>
      <c r="D1270" t="inlineStr">
        <is>
          <t>unit</t>
        </is>
      </c>
      <c r="F1270" t="inlineStr">
        <is>
          <t>technosphere</t>
        </is>
      </c>
      <c r="G1270" t="n">
        <v>2</v>
      </c>
      <c r="H1270" t="n">
        <v>-14.93907149199635</v>
      </c>
      <c r="I1270" t="n">
        <v>0.09798894162072011</v>
      </c>
      <c r="J1270" t="inlineStr">
        <is>
          <t>(2,2,1,1,1,3); Calculation with average annual yield and share of technologies. Lifetime: 30a.</t>
        </is>
      </c>
      <c r="L1270" t="inlineStr">
        <is>
          <t>photovoltaic flat-roof installation, 3kWp, multi-Si, on roof</t>
        </is>
      </c>
    </row>
    <row r="1271">
      <c r="A1271" t="inlineStr">
        <is>
          <t>photovoltaic flat-roof installation, 3kWp, single-Si, on roof</t>
        </is>
      </c>
      <c r="B1271" t="n">
        <v>1.7218e-07</v>
      </c>
      <c r="C1271" t="inlineStr">
        <is>
          <t>CN</t>
        </is>
      </c>
      <c r="D1271" t="inlineStr">
        <is>
          <t>unit</t>
        </is>
      </c>
      <c r="F1271" t="inlineStr">
        <is>
          <t>technosphere</t>
        </is>
      </c>
      <c r="G1271" t="n">
        <v>2</v>
      </c>
      <c r="H1271" t="n">
        <v>-15.5747253957166</v>
      </c>
      <c r="I1271" t="n">
        <v>0.09798894162072011</v>
      </c>
      <c r="J1271" t="inlineStr">
        <is>
          <t>(2,2,1,1,1,3); Calculation with average annual yield and share of technologies. Lifetime: 30a.</t>
        </is>
      </c>
      <c r="L1271" t="inlineStr">
        <is>
          <t>photovoltaic flat-roof installation, 3kWp, single-Si, on roof</t>
        </is>
      </c>
    </row>
    <row r="1272">
      <c r="A1272" t="inlineStr">
        <is>
          <t>photovoltaic slanted-roof installation, 3kWp, CIS, panel, mounted, on roof</t>
        </is>
      </c>
      <c r="B1272" t="n">
        <v>2.6411e-08</v>
      </c>
      <c r="C1272" t="inlineStr">
        <is>
          <t>CH</t>
        </is>
      </c>
      <c r="D1272" t="inlineStr">
        <is>
          <t>unit</t>
        </is>
      </c>
      <c r="F1272" t="inlineStr">
        <is>
          <t>technosphere</t>
        </is>
      </c>
      <c r="G1272" t="n">
        <v>2</v>
      </c>
      <c r="H1272" t="n">
        <v>-17.44948524690892</v>
      </c>
      <c r="I1272" t="n">
        <v>0.09798894162072011</v>
      </c>
      <c r="J1272" t="inlineStr">
        <is>
          <t>(2,2,1,1,1,3); Calculation with average annual yield and share of technologies. Lifetime: 30a.</t>
        </is>
      </c>
      <c r="L1272" t="inlineStr">
        <is>
          <t>photovoltaic slanted-roof installation, 3kWp, CIS, panel, mounted, on roof</t>
        </is>
      </c>
    </row>
    <row r="1273">
      <c r="A1273" t="inlineStr">
        <is>
          <t>photovoltaic slanted-roof installation, 3kWp, CdTe, laminated, integrated, on roof</t>
        </is>
      </c>
      <c r="B1273" t="n">
        <v>1.9183e-09</v>
      </c>
      <c r="C1273" t="inlineStr">
        <is>
          <t>CH</t>
        </is>
      </c>
      <c r="D1273" t="inlineStr">
        <is>
          <t>unit</t>
        </is>
      </c>
      <c r="F1273" t="inlineStr">
        <is>
          <t>technosphere</t>
        </is>
      </c>
      <c r="G1273" t="n">
        <v>2</v>
      </c>
      <c r="H1273" t="n">
        <v>-20.07182645978626</v>
      </c>
      <c r="I1273" t="n">
        <v>0.09798894162072011</v>
      </c>
      <c r="J1273" t="inlineStr">
        <is>
          <t>(2,2,1,1,1,3); Calculation with average annual yield and share of technologies. Lifetime: 30a.</t>
        </is>
      </c>
      <c r="L1273" t="inlineStr">
        <is>
          <t>photovoltaic slanted-roof installation, 3kWp, CdTe, laminated, integrated, on roof</t>
        </is>
      </c>
    </row>
    <row r="1274">
      <c r="A1274" t="inlineStr">
        <is>
          <t>photovoltaic slanted-roof installation, 3kWp, multi-Si, laminated, integrated, on roof</t>
        </is>
      </c>
      <c r="B1274" t="n">
        <v>1.9221e-08</v>
      </c>
      <c r="C1274" t="inlineStr">
        <is>
          <t>CN</t>
        </is>
      </c>
      <c r="D1274" t="inlineStr">
        <is>
          <t>unit</t>
        </is>
      </c>
      <c r="F1274" t="inlineStr">
        <is>
          <t>technosphere</t>
        </is>
      </c>
      <c r="G1274" t="n">
        <v>2</v>
      </c>
      <c r="H1274" t="n">
        <v>-17.76726240562142</v>
      </c>
      <c r="I1274" t="n">
        <v>0.09798894162072011</v>
      </c>
      <c r="J1274" t="inlineStr">
        <is>
          <t>(2,2,1,1,1,3); Calculation with average annual yield and share of technologies. Lifetime: 30a.</t>
        </is>
      </c>
      <c r="L1274" t="inlineStr">
        <is>
          <t>photovoltaic slanted-roof installation, 3kWp, multi-Si, laminated, integrated, on roof</t>
        </is>
      </c>
    </row>
    <row r="1275">
      <c r="A1275" t="inlineStr">
        <is>
          <t>photovoltaic slanted-roof installation, 3kWp, multi-Si, panel, mounted, on roof</t>
        </is>
      </c>
      <c r="B1275" t="n">
        <v>3.2035e-07</v>
      </c>
      <c r="C1275" t="inlineStr">
        <is>
          <t>CN</t>
        </is>
      </c>
      <c r="D1275" t="inlineStr">
        <is>
          <t>unit</t>
        </is>
      </c>
      <c r="F1275" t="inlineStr">
        <is>
          <t>technosphere</t>
        </is>
      </c>
      <c r="G1275" t="n">
        <v>2</v>
      </c>
      <c r="H1275" t="n">
        <v>-14.95385168886138</v>
      </c>
      <c r="I1275" t="n">
        <v>0.09798894162072011</v>
      </c>
      <c r="J1275" t="inlineStr">
        <is>
          <t>(2,2,1,1,1,3); Calculation with average annual yield and share of technologies. Lifetime: 30a.</t>
        </is>
      </c>
      <c r="L1275" t="inlineStr">
        <is>
          <t>photovoltaic slanted-roof installation, 3kWp, multi-Si, panel, mounted, on roof</t>
        </is>
      </c>
    </row>
    <row r="1276">
      <c r="A1276" t="inlineStr">
        <is>
          <t>photovoltaic slanted-roof installation, 3kWp, single-Si, laminated, integrated, on roof</t>
        </is>
      </c>
      <c r="B1276" t="n">
        <v>1.0179e-08</v>
      </c>
      <c r="C1276" t="inlineStr">
        <is>
          <t>CN</t>
        </is>
      </c>
      <c r="D1276" t="inlineStr">
        <is>
          <t>unit</t>
        </is>
      </c>
      <c r="F1276" t="inlineStr">
        <is>
          <t>technosphere</t>
        </is>
      </c>
      <c r="G1276" t="n">
        <v>2</v>
      </c>
      <c r="H1276" t="n">
        <v>-18.40293906247621</v>
      </c>
      <c r="I1276" t="n">
        <v>0.09798894162072011</v>
      </c>
      <c r="J1276" t="inlineStr">
        <is>
          <t>(2,2,1,1,1,3); Calculation with average annual yield and share of technologies. Lifetime: 30a.</t>
        </is>
      </c>
      <c r="L1276" t="inlineStr">
        <is>
          <t>photovoltaic slanted-roof installation, 3kWp, single-Si, laminated, integrated, on roof</t>
        </is>
      </c>
    </row>
    <row r="1277">
      <c r="A1277" t="inlineStr">
        <is>
          <t>photovoltaic slanted-roof installation, 3kWp, single-Si, panel, mounted, on roof</t>
        </is>
      </c>
      <c r="B1277" t="n">
        <v>1.6966e-07</v>
      </c>
      <c r="C1277" t="inlineStr">
        <is>
          <t>CN</t>
        </is>
      </c>
      <c r="D1277" t="inlineStr">
        <is>
          <t>unit</t>
        </is>
      </c>
      <c r="F1277" t="inlineStr">
        <is>
          <t>technosphere</t>
        </is>
      </c>
      <c r="G1277" t="n">
        <v>2</v>
      </c>
      <c r="H1277" t="n">
        <v>-15.58946940256682</v>
      </c>
      <c r="I1277" t="n">
        <v>0.09798894162072011</v>
      </c>
      <c r="J1277" t="inlineStr">
        <is>
          <t>(2,2,1,1,1,3); Calculation with average annual yield and share of technologies. Lifetime: 30a.</t>
        </is>
      </c>
      <c r="L1277" t="inlineStr">
        <is>
          <t>photovoltaic slanted-roof installation, 3kWp, single-Si, panel, mounted, on roof</t>
        </is>
      </c>
    </row>
    <row r="1278">
      <c r="A1278" t="inlineStr">
        <is>
          <t>market for tap water</t>
        </is>
      </c>
      <c r="B1278" t="n">
        <v>0.0035833</v>
      </c>
      <c r="C1278" t="inlineStr">
        <is>
          <t>Europe without Switzerland</t>
        </is>
      </c>
      <c r="D1278" t="inlineStr">
        <is>
          <t>kilogram</t>
        </is>
      </c>
      <c r="F1278" t="inlineStr">
        <is>
          <t>technosphere</t>
        </is>
      </c>
      <c r="G1278" t="n">
        <v>2</v>
      </c>
      <c r="H1278" t="n">
        <v>-5.631471115445423</v>
      </c>
      <c r="I1278" t="n">
        <v>0.04340984597628009</v>
      </c>
      <c r="J1278" t="inlineStr">
        <is>
          <t>(2,2,1,1,1,3); Estimation 20l/m2 panel</t>
        </is>
      </c>
      <c r="L1278" t="inlineStr">
        <is>
          <t>tap water</t>
        </is>
      </c>
    </row>
    <row r="1279">
      <c r="A1279" t="inlineStr">
        <is>
          <t>treatment of wastewater, from residence, capacity 1.1E10l/year</t>
        </is>
      </c>
      <c r="B1279" t="n">
        <v>-3.2249e-06</v>
      </c>
      <c r="C1279" t="inlineStr">
        <is>
          <t>CH</t>
        </is>
      </c>
      <c r="D1279" t="inlineStr">
        <is>
          <t>cubic meter</t>
        </is>
      </c>
      <c r="F1279" t="inlineStr">
        <is>
          <t>technosphere</t>
        </is>
      </c>
      <c r="G1279" t="n">
        <v>2</v>
      </c>
      <c r="H1279" t="n">
        <v>-12.64460861594923</v>
      </c>
      <c r="I1279" t="n">
        <v>0.04340984597628009</v>
      </c>
      <c r="J1279" t="inlineStr">
        <is>
          <t>(2,2,1,1,1,3); Estimation 20l/m2 panel</t>
        </is>
      </c>
      <c r="K1279" t="b">
        <v>1</v>
      </c>
      <c r="L1279" t="inlineStr">
        <is>
          <t>wastewater, from residence</t>
        </is>
      </c>
    </row>
    <row r="1280"/>
    <row r="1281" ht="16" customHeight="1" s="29">
      <c r="A1281" s="1" t="inlineStr">
        <is>
          <t>Activity</t>
        </is>
      </c>
      <c r="B1281" s="1" t="inlineStr">
        <is>
          <t>electricity production, photovoltaic</t>
        </is>
      </c>
    </row>
    <row r="1282">
      <c r="A1282" t="inlineStr">
        <is>
          <t>comment</t>
        </is>
      </c>
      <c r="B1282"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1436, Annual output, Facade: 1005 kWh/kWp, Annual output, centralized PV systems: 1522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283">
      <c r="A1283" t="inlineStr">
        <is>
          <t>location</t>
        </is>
      </c>
      <c r="B1283" t="inlineStr">
        <is>
          <t>TH</t>
        </is>
      </c>
    </row>
    <row r="1284">
      <c r="A1284" t="inlineStr">
        <is>
          <t>production amount</t>
        </is>
      </c>
      <c r="B1284" t="n">
        <v>1</v>
      </c>
    </row>
    <row r="1285">
      <c r="A1285" t="inlineStr">
        <is>
          <t>reference product</t>
        </is>
      </c>
      <c r="B1285" t="inlineStr">
        <is>
          <t>electricity, low voltage</t>
        </is>
      </c>
    </row>
    <row r="1286">
      <c r="A1286" t="inlineStr">
        <is>
          <t>source</t>
        </is>
      </c>
      <c r="B12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87">
      <c r="A1287" t="inlineStr">
        <is>
          <t>type</t>
        </is>
      </c>
      <c r="B1287" t="inlineStr">
        <is>
          <t>process</t>
        </is>
      </c>
    </row>
    <row r="1288">
      <c r="A1288" t="inlineStr">
        <is>
          <t>unit</t>
        </is>
      </c>
      <c r="B1288" t="inlineStr">
        <is>
          <t>kilowatt hour</t>
        </is>
      </c>
    </row>
    <row r="1289" ht="16" customHeight="1" s="29">
      <c r="A1289" s="1" t="inlineStr">
        <is>
          <t>Exchanges</t>
        </is>
      </c>
    </row>
    <row r="1290">
      <c r="A1290" s="28" t="inlineStr">
        <is>
          <t>name</t>
        </is>
      </c>
      <c r="B1290" s="28" t="inlineStr">
        <is>
          <t>amount</t>
        </is>
      </c>
      <c r="C1290" s="28" t="inlineStr">
        <is>
          <t>location</t>
        </is>
      </c>
      <c r="D1290" s="28" t="inlineStr">
        <is>
          <t>unit</t>
        </is>
      </c>
      <c r="E1290" s="28" t="inlineStr">
        <is>
          <t>categories</t>
        </is>
      </c>
      <c r="F1290" s="28" t="inlineStr">
        <is>
          <t>type</t>
        </is>
      </c>
      <c r="G1290" s="28" t="inlineStr">
        <is>
          <t>uncertainty type</t>
        </is>
      </c>
      <c r="H1290" s="28" t="inlineStr">
        <is>
          <t>loc</t>
        </is>
      </c>
      <c r="I1290" s="28" t="inlineStr">
        <is>
          <t>scale</t>
        </is>
      </c>
      <c r="J1290" s="28" t="inlineStr">
        <is>
          <t>comment</t>
        </is>
      </c>
      <c r="K1290" s="28" t="inlineStr">
        <is>
          <t>negative</t>
        </is>
      </c>
      <c r="L1290" s="28" t="inlineStr">
        <is>
          <t>reference product</t>
        </is>
      </c>
      <c r="M1290" s="28" t="n"/>
    </row>
    <row r="1291">
      <c r="A1291" t="inlineStr">
        <is>
          <t>Energy, solar, converted</t>
        </is>
      </c>
      <c r="B1291" t="n">
        <v>3.8503</v>
      </c>
      <c r="D1291" t="inlineStr">
        <is>
          <t>megajoule</t>
        </is>
      </c>
      <c r="E1291" t="inlineStr">
        <is>
          <t>natural resource::in air</t>
        </is>
      </c>
      <c r="F1291" t="inlineStr">
        <is>
          <t>biosphere</t>
        </is>
      </c>
      <c r="G1291" t="n">
        <v>2</v>
      </c>
      <c r="H1291" t="n">
        <v>1.348151067341848</v>
      </c>
      <c r="I1291" t="n">
        <v>0.04340984597628009</v>
      </c>
      <c r="J1291" t="inlineStr">
        <is>
          <t>(2,2,1,1,1,3); Energy loss in the system</t>
        </is>
      </c>
    </row>
    <row r="1292">
      <c r="A1292" t="inlineStr">
        <is>
          <t>Heat, waste</t>
        </is>
      </c>
      <c r="B1292" t="n">
        <v>0.25027</v>
      </c>
      <c r="D1292" t="inlineStr">
        <is>
          <t>megajoule</t>
        </is>
      </c>
      <c r="E1292" t="inlineStr">
        <is>
          <t>air</t>
        </is>
      </c>
      <c r="F1292" t="inlineStr">
        <is>
          <t>biosphere</t>
        </is>
      </c>
      <c r="G1292" t="n">
        <v>2</v>
      </c>
      <c r="H1292" t="n">
        <v>-1.385214943900327</v>
      </c>
      <c r="I1292" t="n">
        <v>0.02439508208471609</v>
      </c>
      <c r="J1292" t="inlineStr">
        <is>
          <t>(1,na,na,na,na,na); Calculation</t>
        </is>
      </c>
    </row>
    <row r="1293">
      <c r="A1293" t="inlineStr">
        <is>
          <t>electricity production, photovoltaic</t>
        </is>
      </c>
      <c r="B1293" t="n">
        <v>1</v>
      </c>
      <c r="C1293" t="inlineStr">
        <is>
          <t>TH</t>
        </is>
      </c>
      <c r="D1293" t="inlineStr">
        <is>
          <t>kilowatt hour</t>
        </is>
      </c>
      <c r="E1293" t="inlineStr">
        <is>
          <t>photovoltaic::power plants</t>
        </is>
      </c>
      <c r="F1293" t="inlineStr">
        <is>
          <t>production</t>
        </is>
      </c>
      <c r="G1293" t="n">
        <v>0</v>
      </c>
      <c r="H1293" t="n">
        <v>1</v>
      </c>
      <c r="L1293" t="inlineStr">
        <is>
          <t>electricity, low voltage</t>
        </is>
      </c>
    </row>
    <row r="1294">
      <c r="A1294" t="inlineStr">
        <is>
          <t>photovoltaic flat-roof installation, 156 kWp, multi-Si, on roof</t>
        </is>
      </c>
      <c r="B1294" t="n">
        <v>5.103e-09</v>
      </c>
      <c r="C1294" t="inlineStr">
        <is>
          <t>CH</t>
        </is>
      </c>
      <c r="D1294" t="inlineStr">
        <is>
          <t>unit</t>
        </is>
      </c>
      <c r="F1294" t="inlineStr">
        <is>
          <t>technosphere</t>
        </is>
      </c>
      <c r="G1294" t="n">
        <v>2</v>
      </c>
      <c r="H1294" t="n">
        <v>-19.09343723486458</v>
      </c>
      <c r="I1294" t="n">
        <v>0.09798894162072011</v>
      </c>
      <c r="J1294" t="inlineStr">
        <is>
          <t>(2,2,1,1,1,3); Calculation with average annual yield and share of technologies. Lifetime: 30a.</t>
        </is>
      </c>
      <c r="L1294" t="inlineStr">
        <is>
          <t>photovoltaic flat-roof installation, 156 kWp, multi-Si, on roof</t>
        </is>
      </c>
    </row>
    <row r="1295">
      <c r="A1295" t="inlineStr">
        <is>
          <t>photovoltaic flat-roof installation, 156 kWp, single-Si, on roof</t>
        </is>
      </c>
      <c r="B1295" t="n">
        <v>2.7026e-09</v>
      </c>
      <c r="C1295" t="inlineStr">
        <is>
          <t>CH</t>
        </is>
      </c>
      <c r="D1295" t="inlineStr">
        <is>
          <t>unit</t>
        </is>
      </c>
      <c r="F1295" t="inlineStr">
        <is>
          <t>technosphere</t>
        </is>
      </c>
      <c r="G1295" t="n">
        <v>2</v>
      </c>
      <c r="H1295" t="n">
        <v>-19.72905156432456</v>
      </c>
      <c r="I1295" t="n">
        <v>0.09798894162072011</v>
      </c>
      <c r="J1295" t="inlineStr">
        <is>
          <t>(2,2,1,1,1,3); Calculation with average annual yield and share of technologies. Lifetime: 30a.</t>
        </is>
      </c>
      <c r="L1295" t="inlineStr">
        <is>
          <t>photovoltaic flat-roof installation, 156 kWp, single-Si, on roof</t>
        </is>
      </c>
    </row>
    <row r="1296">
      <c r="A1296" t="inlineStr">
        <is>
          <t>photovoltaic slanted-roof installation, 3 kWp, CIS, laminated, integrated, on roof</t>
        </is>
      </c>
      <c r="B1296" t="n">
        <v>1.4924e-09</v>
      </c>
      <c r="C1296" t="inlineStr">
        <is>
          <t>CH</t>
        </is>
      </c>
      <c r="D1296" t="inlineStr">
        <is>
          <t>unit</t>
        </is>
      </c>
      <c r="F1296" t="inlineStr">
        <is>
          <t>technosphere</t>
        </is>
      </c>
      <c r="G1296" t="n">
        <v>2</v>
      </c>
      <c r="H1296" t="n">
        <v>-20.32288027458155</v>
      </c>
      <c r="I1296" t="n">
        <v>0.09798894162072011</v>
      </c>
      <c r="J1296" t="inlineStr">
        <is>
          <t>(2,2,1,1,1,3); Calculation with average annual yield and share of technologies. Lifetime: 30a.</t>
        </is>
      </c>
      <c r="L1296" t="inlineStr">
        <is>
          <t>photovoltaic slanted-roof installation, 3 kWp, CIS, laminated, integrated, on roof</t>
        </is>
      </c>
    </row>
    <row r="1297">
      <c r="A1297" t="inlineStr">
        <is>
          <t>photovoltaic slanted-roof installation, 3 kWp, CdTe, panel, mounted, on roof</t>
        </is>
      </c>
      <c r="B1297" t="n">
        <v>3.0109e-08</v>
      </c>
      <c r="C1297" t="inlineStr">
        <is>
          <t>CH</t>
        </is>
      </c>
      <c r="D1297" t="inlineStr">
        <is>
          <t>unit</t>
        </is>
      </c>
      <c r="F1297" t="inlineStr">
        <is>
          <t>technosphere</t>
        </is>
      </c>
      <c r="G1297" t="n">
        <v>2</v>
      </c>
      <c r="H1297" t="n">
        <v>-17.31844170656191</v>
      </c>
      <c r="I1297" t="n">
        <v>0.09798894162072011</v>
      </c>
      <c r="J1297" t="inlineStr">
        <is>
          <t>(2,2,1,1,1,3); Calculation with average annual yield and share of technologies. Lifetime: 30a.</t>
        </is>
      </c>
      <c r="L1297" t="inlineStr">
        <is>
          <t>photovoltaic slanted-roof installation, 3 kWp, CdTe, panel, mounted, on roof</t>
        </is>
      </c>
    </row>
    <row r="1298">
      <c r="A1298" t="inlineStr">
        <is>
          <t>photovoltaic slanted-roof installation, 3 kWp, micro-Si, laminated, integrated, on roof</t>
        </is>
      </c>
      <c r="B1298" t="n">
        <v>2.3564e-10</v>
      </c>
      <c r="C1298" t="inlineStr">
        <is>
          <t>RER</t>
        </is>
      </c>
      <c r="D1298" t="inlineStr">
        <is>
          <t>unit</t>
        </is>
      </c>
      <c r="F1298" t="inlineStr">
        <is>
          <t>technosphere</t>
        </is>
      </c>
      <c r="G1298" t="n">
        <v>2</v>
      </c>
      <c r="H1298" t="n">
        <v>-22.16871589927506</v>
      </c>
      <c r="I1298" t="n">
        <v>0.09798894162072011</v>
      </c>
      <c r="J1298" t="inlineStr">
        <is>
          <t>(2,2,1,1,1,3); Calculation with average annual yield and share of technologies. Lifetime: 30a.</t>
        </is>
      </c>
      <c r="L1298" t="inlineStr">
        <is>
          <t>photovoltaic slanted-roof installation, 3 kWp, micro-Si, laminated, integrated, on roof</t>
        </is>
      </c>
    </row>
    <row r="1299">
      <c r="A1299" t="inlineStr">
        <is>
          <t>photovoltaic slanted-roof installation, 3 kWp, micro-Si, panel, mounted, on roof</t>
        </is>
      </c>
      <c r="B1299" t="n">
        <v>3.9273e-09</v>
      </c>
      <c r="C1299" t="inlineStr">
        <is>
          <t>RER</t>
        </is>
      </c>
      <c r="D1299" t="inlineStr">
        <is>
          <t>unit</t>
        </is>
      </c>
      <c r="F1299" t="inlineStr">
        <is>
          <t>technosphere</t>
        </is>
      </c>
      <c r="G1299" t="n">
        <v>2</v>
      </c>
      <c r="H1299" t="n">
        <v>-19.35531367007438</v>
      </c>
      <c r="I1299" t="n">
        <v>0.09798894162072011</v>
      </c>
      <c r="J1299" t="inlineStr">
        <is>
          <t>(2,2,1,1,1,3); Calculation with average annual yield and share of technologies. Lifetime: 30a.</t>
        </is>
      </c>
      <c r="L1299" t="inlineStr">
        <is>
          <t>photovoltaic slanted-roof installation, 3 kWp, micro-Si, panel, mounted, on roof</t>
        </is>
      </c>
    </row>
    <row r="1300">
      <c r="A1300" t="inlineStr">
        <is>
          <t>photovoltaic open ground installation, 570 kWp, CIS, on open ground</t>
        </is>
      </c>
      <c r="B1300" t="n">
        <v>6.1768e-10</v>
      </c>
      <c r="C1300" t="inlineStr">
        <is>
          <t>RER</t>
        </is>
      </c>
      <c r="D1300" t="inlineStr">
        <is>
          <t>unit</t>
        </is>
      </c>
      <c r="F1300" t="inlineStr">
        <is>
          <t>technosphere</t>
        </is>
      </c>
      <c r="G1300" t="n">
        <v>2</v>
      </c>
      <c r="H1300" t="n">
        <v>-21.20505059192799</v>
      </c>
      <c r="I1300" t="n">
        <v>0.09798894162072011</v>
      </c>
      <c r="J1300" t="inlineStr">
        <is>
          <t>(2,2,1,1,1,3); Calculation with average annual yield and share of technologies. Lifetime: 30a.</t>
        </is>
      </c>
      <c r="L1300" t="inlineStr">
        <is>
          <t>photovoltaic open ground installation, 570 kWp, CIS, on open ground</t>
        </is>
      </c>
    </row>
    <row r="1301">
      <c r="A1301" t="inlineStr">
        <is>
          <t>photovoltaic open ground installation, 570 kWp, CdTe, on open ground</t>
        </is>
      </c>
      <c r="B1301" t="n">
        <v>7.4772e-10</v>
      </c>
      <c r="C1301" t="inlineStr">
        <is>
          <t>RER</t>
        </is>
      </c>
      <c r="D1301" t="inlineStr">
        <is>
          <t>unit</t>
        </is>
      </c>
      <c r="F1301" t="inlineStr">
        <is>
          <t>technosphere</t>
        </is>
      </c>
      <c r="G1301" t="n">
        <v>2</v>
      </c>
      <c r="H1301" t="n">
        <v>-21.01399253958442</v>
      </c>
      <c r="I1301" t="n">
        <v>0.09798894162072011</v>
      </c>
      <c r="J1301" t="inlineStr">
        <is>
          <t>(2,2,1,1,1,3); Calculation with average annual yield and share of technologies. Lifetime: 30a.</t>
        </is>
      </c>
      <c r="L1301" t="inlineStr">
        <is>
          <t>photovoltaic open ground installation, 570 kWp, CdTe, on open ground</t>
        </is>
      </c>
    </row>
    <row r="1302">
      <c r="A1302" t="inlineStr">
        <is>
          <t>photovoltaic open ground installation, 570 kWp, micro-Si, on open ground</t>
        </is>
      </c>
      <c r="B1302" t="n">
        <v>9.752799999999999e-11</v>
      </c>
      <c r="C1302" t="inlineStr">
        <is>
          <t>RER</t>
        </is>
      </c>
      <c r="D1302" t="inlineStr">
        <is>
          <t>unit</t>
        </is>
      </c>
      <c r="F1302" t="inlineStr">
        <is>
          <t>technosphere</t>
        </is>
      </c>
      <c r="G1302" t="n">
        <v>2</v>
      </c>
      <c r="H1302" t="n">
        <v>-23.0508815996657</v>
      </c>
      <c r="I1302" t="n">
        <v>0.09798894162072011</v>
      </c>
      <c r="J1302" t="inlineStr">
        <is>
          <t>(2,2,1,1,1,3); Calculation with average annual yield and share of technologies. Lifetime: 30a.</t>
        </is>
      </c>
      <c r="L1302" t="inlineStr">
        <is>
          <t>photovoltaic open ground installation, 570 kWp, micro-Si, on open ground</t>
        </is>
      </c>
    </row>
    <row r="1303">
      <c r="A1303" t="inlineStr">
        <is>
          <t>photovoltaic open ground installation, 570 kWp, multi-Si, on open ground</t>
        </is>
      </c>
      <c r="B1303" t="n">
        <v>1.9766e-08</v>
      </c>
      <c r="C1303" t="inlineStr">
        <is>
          <t>RER</t>
        </is>
      </c>
      <c r="D1303" t="inlineStr">
        <is>
          <t>unit</t>
        </is>
      </c>
      <c r="F1303" t="inlineStr">
        <is>
          <t>technosphere</t>
        </is>
      </c>
      <c r="G1303" t="n">
        <v>2</v>
      </c>
      <c r="H1303" t="n">
        <v>-17.73930254699242</v>
      </c>
      <c r="I1303" t="n">
        <v>0.09798894162072011</v>
      </c>
      <c r="J1303" t="inlineStr">
        <is>
          <t>(2,2,1,1,1,3); Calculation with average annual yield and share of technologies. Lifetime: 30a.</t>
        </is>
      </c>
      <c r="L1303" t="inlineStr">
        <is>
          <t>photovoltaic open ground installation, 570 kWp, multi-Si, on open ground</t>
        </is>
      </c>
    </row>
    <row r="1304">
      <c r="A1304" t="inlineStr">
        <is>
          <t>photovoltaic open ground installation, 570 kWp, single-Si, on open ground</t>
        </is>
      </c>
      <c r="B1304" t="n">
        <v>1.0468e-08</v>
      </c>
      <c r="C1304" t="inlineStr">
        <is>
          <t>RER</t>
        </is>
      </c>
      <c r="D1304" t="inlineStr">
        <is>
          <t>unit</t>
        </is>
      </c>
      <c r="F1304" t="inlineStr">
        <is>
          <t>technosphere</t>
        </is>
      </c>
      <c r="G1304" t="n">
        <v>2</v>
      </c>
      <c r="H1304" t="n">
        <v>-18.37494285227851</v>
      </c>
      <c r="I1304" t="n">
        <v>0.09798894162072011</v>
      </c>
      <c r="J1304" t="inlineStr">
        <is>
          <t>(2,2,1,1,1,3); Calculation with average annual yield and share of technologies. Lifetime: 30a.</t>
        </is>
      </c>
      <c r="L1304" t="inlineStr">
        <is>
          <t>photovoltaic open ground installation, 570 kWp, single-Si, on open ground</t>
        </is>
      </c>
    </row>
    <row r="1305">
      <c r="A1305" t="inlineStr">
        <is>
          <t>photovoltaic slanted-roof installation, 93 kWp, multi-Si, laminated, integrated, on roof</t>
        </is>
      </c>
      <c r="B1305" t="n">
        <v>5.7065e-10</v>
      </c>
      <c r="C1305" t="inlineStr">
        <is>
          <t>CH</t>
        </is>
      </c>
      <c r="D1305" t="inlineStr">
        <is>
          <t>unit</t>
        </is>
      </c>
      <c r="F1305" t="inlineStr">
        <is>
          <t>technosphere</t>
        </is>
      </c>
      <c r="G1305" t="n">
        <v>2</v>
      </c>
      <c r="H1305" t="n">
        <v>-21.28424505392894</v>
      </c>
      <c r="I1305" t="n">
        <v>0.09798894162072011</v>
      </c>
      <c r="J1305" t="inlineStr">
        <is>
          <t>(2,2,1,1,1,3); Calculation with average annual yield and share of technologies. Lifetime: 30a.</t>
        </is>
      </c>
      <c r="L1305" t="inlineStr">
        <is>
          <t>photovoltaic slanted-roof installation, 93 kWp, multi-Si, laminated, integrated, on roof</t>
        </is>
      </c>
    </row>
    <row r="1306">
      <c r="A1306" t="inlineStr">
        <is>
          <t>photovoltaic slanted-roof installation, 93 kWp, multi-Si, panel, mounted, on roof</t>
        </is>
      </c>
      <c r="B1306" t="n">
        <v>9.510899999999999e-09</v>
      </c>
      <c r="C1306" t="inlineStr">
        <is>
          <t>CH</t>
        </is>
      </c>
      <c r="D1306" t="inlineStr">
        <is>
          <t>unit</t>
        </is>
      </c>
      <c r="F1306" t="inlineStr">
        <is>
          <t>technosphere</t>
        </is>
      </c>
      <c r="G1306" t="n">
        <v>2</v>
      </c>
      <c r="H1306" t="n">
        <v>-18.47082732764296</v>
      </c>
      <c r="I1306" t="n">
        <v>0.09798894162072011</v>
      </c>
      <c r="J1306" t="inlineStr">
        <is>
          <t>(2,2,1,1,1,3); Calculation with average annual yield and share of technologies. Lifetime: 30a.</t>
        </is>
      </c>
      <c r="L1306" t="inlineStr">
        <is>
          <t>photovoltaic slanted-roof installation, 93 kWp, multi-Si, panel, mounted, on roof</t>
        </is>
      </c>
    </row>
    <row r="1307">
      <c r="A1307" t="inlineStr">
        <is>
          <t>photovoltaic slanted-roof installation, 93 kWp, single-Si, laminated, integrated, on roof</t>
        </is>
      </c>
      <c r="B1307" t="n">
        <v>3.0222e-10</v>
      </c>
      <c r="C1307" t="inlineStr">
        <is>
          <t>CH</t>
        </is>
      </c>
      <c r="D1307" t="inlineStr">
        <is>
          <t>unit</t>
        </is>
      </c>
      <c r="F1307" t="inlineStr">
        <is>
          <t>technosphere</t>
        </is>
      </c>
      <c r="G1307" t="n">
        <v>2</v>
      </c>
      <c r="H1307" t="n">
        <v>-21.91986588694293</v>
      </c>
      <c r="I1307" t="n">
        <v>0.09798894162072011</v>
      </c>
      <c r="J1307" t="inlineStr">
        <is>
          <t>(2,2,1,1,1,3); Calculation with average annual yield and share of technologies. Lifetime: 30a.</t>
        </is>
      </c>
      <c r="L1307" t="inlineStr">
        <is>
          <t>photovoltaic slanted-roof installation, 93 kWp, single-Si, laminated, integrated, on roof</t>
        </is>
      </c>
    </row>
    <row r="1308">
      <c r="A1308" t="inlineStr">
        <is>
          <t>photovoltaic slanted-roof installation, 93 kWp, single-Si, panel, mounted, on roof</t>
        </is>
      </c>
      <c r="B1308" t="n">
        <v>5.037e-09</v>
      </c>
      <c r="C1308" t="inlineStr">
        <is>
          <t>CH</t>
        </is>
      </c>
      <c r="D1308" t="inlineStr">
        <is>
          <t>unit</t>
        </is>
      </c>
      <c r="F1308" t="inlineStr">
        <is>
          <t>technosphere</t>
        </is>
      </c>
      <c r="G1308" t="n">
        <v>2</v>
      </c>
      <c r="H1308" t="n">
        <v>-19.1064551701829</v>
      </c>
      <c r="I1308" t="n">
        <v>0.09798894162072011</v>
      </c>
      <c r="J1308" t="inlineStr">
        <is>
          <t>(2,2,1,1,1,3); Calculation with average annual yield and share of technologies. Lifetime: 30a.</t>
        </is>
      </c>
      <c r="L1308" t="inlineStr">
        <is>
          <t>photovoltaic slanted-roof installation, 93 kWp, single-Si, panel, mounted, on roof</t>
        </is>
      </c>
    </row>
    <row r="1309">
      <c r="A1309" t="inlineStr">
        <is>
          <t>photovoltaic facade installation, 3kWp, multi-Si, laminated, integrated, at building</t>
        </is>
      </c>
      <c r="B1309" t="n">
        <v>1.2636e-08</v>
      </c>
      <c r="C1309" t="inlineStr">
        <is>
          <t>APAC</t>
        </is>
      </c>
      <c r="D1309" t="inlineStr">
        <is>
          <t>unit</t>
        </is>
      </c>
      <c r="F1309" t="inlineStr">
        <is>
          <t>technosphere</t>
        </is>
      </c>
      <c r="G1309" t="n">
        <v>2</v>
      </c>
      <c r="H1309" t="n">
        <v>-18.18671595400657</v>
      </c>
      <c r="I1309" t="n">
        <v>0.09798894162072011</v>
      </c>
      <c r="J1309" t="inlineStr">
        <is>
          <t>(2,2,1,1,1,3); Calculation with average annual yield and share of technologies. Lifetime: 30a.</t>
        </is>
      </c>
      <c r="L1309" t="inlineStr">
        <is>
          <t>photovoltaic facade installation, 3kWp, multi-Si, laminated, integrated, at building</t>
        </is>
      </c>
    </row>
    <row r="1310">
      <c r="A1310" t="inlineStr">
        <is>
          <t>photovoltaic facade installation, 3kWp, multi-Si, panel, mounted, at building</t>
        </is>
      </c>
      <c r="B1310" t="n">
        <v>1.2636e-08</v>
      </c>
      <c r="C1310" t="inlineStr">
        <is>
          <t>APAC</t>
        </is>
      </c>
      <c r="D1310" t="inlineStr">
        <is>
          <t>unit</t>
        </is>
      </c>
      <c r="F1310" t="inlineStr">
        <is>
          <t>technosphere</t>
        </is>
      </c>
      <c r="G1310" t="n">
        <v>2</v>
      </c>
      <c r="H1310" t="n">
        <v>-18.18671595400657</v>
      </c>
      <c r="I1310" t="n">
        <v>0.09798894162072011</v>
      </c>
      <c r="J1310" t="inlineStr">
        <is>
          <t>(2,2,1,1,1,3); Calculation with average annual yield and share of technologies. Lifetime: 30a.</t>
        </is>
      </c>
      <c r="L1310" t="inlineStr">
        <is>
          <t>photovoltaic facade installation, 3kWp, multi-Si, panel, mounted, at building</t>
        </is>
      </c>
    </row>
    <row r="1311">
      <c r="A1311" t="inlineStr">
        <is>
          <t>photovoltaic facade installation, 3kWp, single-Si, laminated, integrated, at building</t>
        </is>
      </c>
      <c r="B1311" t="n">
        <v>6.692e-09</v>
      </c>
      <c r="C1311" t="inlineStr">
        <is>
          <t>APAC</t>
        </is>
      </c>
      <c r="D1311" t="inlineStr">
        <is>
          <t>unit</t>
        </is>
      </c>
      <c r="F1311" t="inlineStr">
        <is>
          <t>technosphere</t>
        </is>
      </c>
      <c r="G1311" t="n">
        <v>2</v>
      </c>
      <c r="H1311" t="n">
        <v>-18.82235305382183</v>
      </c>
      <c r="I1311" t="n">
        <v>0.09798894162072011</v>
      </c>
      <c r="J1311" t="inlineStr">
        <is>
          <t>(2,2,1,1,1,3); Calculation with average annual yield and share of technologies. Lifetime: 30a.</t>
        </is>
      </c>
      <c r="L1311" t="inlineStr">
        <is>
          <t>photovoltaic facade installation, 3kWp, single-Si, laminated, integrated, at building</t>
        </is>
      </c>
    </row>
    <row r="1312">
      <c r="A1312" t="inlineStr">
        <is>
          <t>photovoltaic facade installation, 3kWp, single-Si, panel, mounted, at building</t>
        </is>
      </c>
      <c r="B1312" t="n">
        <v>6.692e-09</v>
      </c>
      <c r="C1312" t="inlineStr">
        <is>
          <t>APAC</t>
        </is>
      </c>
      <c r="D1312" t="inlineStr">
        <is>
          <t>unit</t>
        </is>
      </c>
      <c r="F1312" t="inlineStr">
        <is>
          <t>technosphere</t>
        </is>
      </c>
      <c r="G1312" t="n">
        <v>2</v>
      </c>
      <c r="H1312" t="n">
        <v>-18.82235305382183</v>
      </c>
      <c r="I1312" t="n">
        <v>0.09798894162072011</v>
      </c>
      <c r="J1312" t="inlineStr">
        <is>
          <t>(2,2,1,1,1,3); Calculation with average annual yield and share of technologies. Lifetime: 30a.</t>
        </is>
      </c>
      <c r="L1312" t="inlineStr">
        <is>
          <t>photovoltaic facade installation, 3kWp, single-Si, panel, mounted, at building</t>
        </is>
      </c>
    </row>
    <row r="1313">
      <c r="A1313" t="inlineStr">
        <is>
          <t>photovoltaic flat-roof installation, 3kWp, multi-Si, on roof</t>
        </is>
      </c>
      <c r="B1313" t="n">
        <v>1.3268e-07</v>
      </c>
      <c r="C1313" t="inlineStr">
        <is>
          <t>APAC</t>
        </is>
      </c>
      <c r="D1313" t="inlineStr">
        <is>
          <t>unit</t>
        </is>
      </c>
      <c r="F1313" t="inlineStr">
        <is>
          <t>technosphere</t>
        </is>
      </c>
      <c r="G1313" t="n">
        <v>2</v>
      </c>
      <c r="H1313" t="n">
        <v>-15.83532562286756</v>
      </c>
      <c r="I1313" t="n">
        <v>0.09798894162072011</v>
      </c>
      <c r="J1313" t="inlineStr">
        <is>
          <t>(2,2,1,1,1,3); Calculation with average annual yield and share of technologies. Lifetime: 30a.</t>
        </is>
      </c>
      <c r="L1313" t="inlineStr">
        <is>
          <t>photovoltaic flat-roof installation, 3kWp, multi-Si, on roof</t>
        </is>
      </c>
    </row>
    <row r="1314">
      <c r="A1314" t="inlineStr">
        <is>
          <t>photovoltaic flat-roof installation, 3kWp, single-Si, on roof</t>
        </is>
      </c>
      <c r="B1314" t="n">
        <v>7.0266e-08</v>
      </c>
      <c r="C1314" t="inlineStr">
        <is>
          <t>APAC</t>
        </is>
      </c>
      <c r="D1314" t="inlineStr">
        <is>
          <t>unit</t>
        </is>
      </c>
      <c r="F1314" t="inlineStr">
        <is>
          <t>technosphere</t>
        </is>
      </c>
      <c r="G1314" t="n">
        <v>2</v>
      </c>
      <c r="H1314" t="n">
        <v>-16.47097779665836</v>
      </c>
      <c r="I1314" t="n">
        <v>0.09798894162072011</v>
      </c>
      <c r="J1314" t="inlineStr">
        <is>
          <t>(2,2,1,1,1,3); Calculation with average annual yield and share of technologies. Lifetime: 30a.</t>
        </is>
      </c>
      <c r="L1314" t="inlineStr">
        <is>
          <t>photovoltaic flat-roof installation, 3kWp, single-Si, on roof</t>
        </is>
      </c>
    </row>
    <row r="1315">
      <c r="A1315" t="inlineStr">
        <is>
          <t>photovoltaic slanted-roof installation, 3kWp, CIS, panel, mounted, on roof</t>
        </is>
      </c>
      <c r="B1315" t="n">
        <v>2.4873e-08</v>
      </c>
      <c r="C1315" t="inlineStr">
        <is>
          <t>CH</t>
        </is>
      </c>
      <c r="D1315" t="inlineStr">
        <is>
          <t>unit</t>
        </is>
      </c>
      <c r="F1315" t="inlineStr">
        <is>
          <t>technosphere</t>
        </is>
      </c>
      <c r="G1315" t="n">
        <v>2</v>
      </c>
      <c r="H1315" t="n">
        <v>-17.50948295914422</v>
      </c>
      <c r="I1315" t="n">
        <v>0.09798894162072011</v>
      </c>
      <c r="J1315" t="inlineStr">
        <is>
          <t>(2,2,1,1,1,3); Calculation with average annual yield and share of technologies. Lifetime: 30a.</t>
        </is>
      </c>
      <c r="L1315" t="inlineStr">
        <is>
          <t>photovoltaic slanted-roof installation, 3kWp, CIS, panel, mounted, on roof</t>
        </is>
      </c>
    </row>
    <row r="1316">
      <c r="A1316" t="inlineStr">
        <is>
          <t>photovoltaic slanted-roof installation, 3kWp, CdTe, laminated, integrated, on roof</t>
        </is>
      </c>
      <c r="B1316" t="n">
        <v>1.8066e-09</v>
      </c>
      <c r="C1316" t="inlineStr">
        <is>
          <t>CH</t>
        </is>
      </c>
      <c r="D1316" t="inlineStr">
        <is>
          <t>unit</t>
        </is>
      </c>
      <c r="F1316" t="inlineStr">
        <is>
          <t>technosphere</t>
        </is>
      </c>
      <c r="G1316" t="n">
        <v>2</v>
      </c>
      <c r="H1316" t="n">
        <v>-20.1318192112128</v>
      </c>
      <c r="I1316" t="n">
        <v>0.09798894162072011</v>
      </c>
      <c r="J1316" t="inlineStr">
        <is>
          <t>(2,2,1,1,1,3); Calculation with average annual yield and share of technologies. Lifetime: 30a.</t>
        </is>
      </c>
      <c r="L1316" t="inlineStr">
        <is>
          <t>photovoltaic slanted-roof installation, 3kWp, CdTe, laminated, integrated, on roof</t>
        </is>
      </c>
    </row>
    <row r="1317">
      <c r="A1317" t="inlineStr">
        <is>
          <t>photovoltaic slanted-roof installation, 3kWp, multi-Si, laminated, integrated, on roof</t>
        </is>
      </c>
      <c r="B1317" t="n">
        <v>6.5344e-09</v>
      </c>
      <c r="C1317" t="inlineStr">
        <is>
          <t>APAC</t>
        </is>
      </c>
      <c r="D1317" t="inlineStr">
        <is>
          <t>unit</t>
        </is>
      </c>
      <c r="F1317" t="inlineStr">
        <is>
          <t>technosphere</t>
        </is>
      </c>
      <c r="G1317" t="n">
        <v>2</v>
      </c>
      <c r="H1317" t="n">
        <v>-18.84618530739826</v>
      </c>
      <c r="I1317" t="n">
        <v>0.09798894162072011</v>
      </c>
      <c r="J1317" t="inlineStr">
        <is>
          <t>(2,2,1,1,1,3); Calculation with average annual yield and share of technologies. Lifetime: 30a.</t>
        </is>
      </c>
      <c r="L1317" t="inlineStr">
        <is>
          <t>photovoltaic slanted-roof installation, 3kWp, multi-Si, laminated, integrated, on roof</t>
        </is>
      </c>
    </row>
    <row r="1318">
      <c r="A1318" t="inlineStr">
        <is>
          <t>photovoltaic slanted-roof installation, 3kWp, multi-Si, panel, mounted, on roof</t>
        </is>
      </c>
      <c r="B1318" t="n">
        <v>1.0891e-07</v>
      </c>
      <c r="C1318" t="inlineStr">
        <is>
          <t>APAC</t>
        </is>
      </c>
      <c r="D1318" t="inlineStr">
        <is>
          <t>unit</t>
        </is>
      </c>
      <c r="F1318" t="inlineStr">
        <is>
          <t>technosphere</t>
        </is>
      </c>
      <c r="G1318" t="n">
        <v>2</v>
      </c>
      <c r="H1318" t="n">
        <v>-16.03274398385881</v>
      </c>
      <c r="I1318" t="n">
        <v>0.09798894162072011</v>
      </c>
      <c r="J1318" t="inlineStr">
        <is>
          <t>(2,2,1,1,1,3); Calculation with average annual yield and share of technologies. Lifetime: 30a.</t>
        </is>
      </c>
      <c r="L1318" t="inlineStr">
        <is>
          <t>photovoltaic slanted-roof installation, 3kWp, multi-Si, panel, mounted, on roof</t>
        </is>
      </c>
    </row>
    <row r="1319">
      <c r="A1319" t="inlineStr">
        <is>
          <t>photovoltaic slanted-roof installation, 3kWp, single-Si, laminated, integrated, on roof</t>
        </is>
      </c>
      <c r="B1319" t="n">
        <v>3.4606e-09</v>
      </c>
      <c r="C1319" t="inlineStr">
        <is>
          <t>APAC</t>
        </is>
      </c>
      <c r="D1319" t="inlineStr">
        <is>
          <t>unit</t>
        </is>
      </c>
      <c r="F1319" t="inlineStr">
        <is>
          <t>technosphere</t>
        </is>
      </c>
      <c r="G1319" t="n">
        <v>2</v>
      </c>
      <c r="H1319" t="n">
        <v>-19.481823852506</v>
      </c>
      <c r="I1319" t="n">
        <v>0.09798894162072011</v>
      </c>
      <c r="J1319" t="inlineStr">
        <is>
          <t>(2,2,1,1,1,3); Calculation with average annual yield and share of technologies. Lifetime: 30a.</t>
        </is>
      </c>
      <c r="L1319" t="inlineStr">
        <is>
          <t>photovoltaic slanted-roof installation, 3kWp, single-Si, laminated, integrated, on roof</t>
        </is>
      </c>
    </row>
    <row r="1320">
      <c r="A1320" t="inlineStr">
        <is>
          <t>photovoltaic slanted-roof installation, 3kWp, single-Si, panel, mounted, on roof</t>
        </is>
      </c>
      <c r="B1320" t="n">
        <v>5.7677e-08</v>
      </c>
      <c r="C1320" t="inlineStr">
        <is>
          <t>APAC</t>
        </is>
      </c>
      <c r="D1320" t="inlineStr">
        <is>
          <t>unit</t>
        </is>
      </c>
      <c r="F1320" t="inlineStr">
        <is>
          <t>technosphere</t>
        </is>
      </c>
      <c r="G1320" t="n">
        <v>2</v>
      </c>
      <c r="H1320" t="n">
        <v>-16.66840735641804</v>
      </c>
      <c r="I1320" t="n">
        <v>0.09798894162072011</v>
      </c>
      <c r="J1320" t="inlineStr">
        <is>
          <t>(2,2,1,1,1,3); Calculation with average annual yield and share of technologies. Lifetime: 30a.</t>
        </is>
      </c>
      <c r="L1320" t="inlineStr">
        <is>
          <t>photovoltaic slanted-roof installation, 3kWp, single-Si, panel, mounted, on roof</t>
        </is>
      </c>
    </row>
    <row r="1321">
      <c r="A1321" t="inlineStr">
        <is>
          <t>market for tap water</t>
        </is>
      </c>
      <c r="B1321" t="n">
        <v>0.0024118</v>
      </c>
      <c r="C1321" t="inlineStr">
        <is>
          <t>Europe without Switzerland</t>
        </is>
      </c>
      <c r="D1321" t="inlineStr">
        <is>
          <t>kilogram</t>
        </is>
      </c>
      <c r="F1321" t="inlineStr">
        <is>
          <t>technosphere</t>
        </is>
      </c>
      <c r="G1321" t="n">
        <v>2</v>
      </c>
      <c r="H1321" t="n">
        <v>-6.027381922294782</v>
      </c>
      <c r="I1321" t="n">
        <v>0.04340984597628009</v>
      </c>
      <c r="J1321" t="inlineStr">
        <is>
          <t>(2,2,1,1,1,3); Estimation 20l/m2 panel</t>
        </is>
      </c>
      <c r="L1321" t="inlineStr">
        <is>
          <t>tap water</t>
        </is>
      </c>
    </row>
    <row r="1322">
      <c r="A1322" t="inlineStr">
        <is>
          <t>treatment of wastewater, from residence, capacity 1.1E10l/year</t>
        </is>
      </c>
      <c r="B1322" t="n">
        <v>-2.1706e-06</v>
      </c>
      <c r="C1322" t="inlineStr">
        <is>
          <t>CH</t>
        </is>
      </c>
      <c r="D1322" t="inlineStr">
        <is>
          <t>cubic meter</t>
        </is>
      </c>
      <c r="F1322" t="inlineStr">
        <is>
          <t>technosphere</t>
        </is>
      </c>
      <c r="G1322" t="n">
        <v>2</v>
      </c>
      <c r="H1322" t="n">
        <v>-13.0405069309345</v>
      </c>
      <c r="I1322" t="n">
        <v>0.04340984597628009</v>
      </c>
      <c r="J1322" t="inlineStr">
        <is>
          <t>(2,2,1,1,1,3); Estimation 20l/m2 panel</t>
        </is>
      </c>
      <c r="K1322" t="b">
        <v>1</v>
      </c>
      <c r="L1322" t="inlineStr">
        <is>
          <t>wastewater, from residence</t>
        </is>
      </c>
    </row>
    <row r="1323"/>
    <row r="1324" ht="16" customHeight="1" s="29">
      <c r="A1324" s="1" t="inlineStr">
        <is>
          <t>Activity</t>
        </is>
      </c>
      <c r="B1324" s="1" t="inlineStr">
        <is>
          <t>electricity production, photovoltaic</t>
        </is>
      </c>
    </row>
    <row r="1325">
      <c r="A1325" t="inlineStr">
        <is>
          <t>comment</t>
        </is>
      </c>
      <c r="B132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1634, Annual output, Facade: 1144 kWh/kWp, Annual output, centralized PV systems: 1733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326">
      <c r="A1326" t="inlineStr">
        <is>
          <t>location</t>
        </is>
      </c>
      <c r="B1326" t="inlineStr">
        <is>
          <t>ZA</t>
        </is>
      </c>
    </row>
    <row r="1327">
      <c r="A1327" t="inlineStr">
        <is>
          <t>production amount</t>
        </is>
      </c>
      <c r="B1327" t="n">
        <v>1</v>
      </c>
    </row>
    <row r="1328">
      <c r="A1328" t="inlineStr">
        <is>
          <t>reference product</t>
        </is>
      </c>
      <c r="B1328" t="inlineStr">
        <is>
          <t>electricity, low voltage</t>
        </is>
      </c>
    </row>
    <row r="1329">
      <c r="A1329" t="inlineStr">
        <is>
          <t>source</t>
        </is>
      </c>
      <c r="B13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30">
      <c r="A1330" t="inlineStr">
        <is>
          <t>type</t>
        </is>
      </c>
      <c r="B1330" t="inlineStr">
        <is>
          <t>process</t>
        </is>
      </c>
    </row>
    <row r="1331">
      <c r="A1331" t="inlineStr">
        <is>
          <t>unit</t>
        </is>
      </c>
      <c r="B1331" t="inlineStr">
        <is>
          <t>kilowatt hour</t>
        </is>
      </c>
    </row>
    <row r="1332" ht="16" customHeight="1" s="29">
      <c r="A1332" s="1" t="inlineStr">
        <is>
          <t>Exchanges</t>
        </is>
      </c>
    </row>
    <row r="1333">
      <c r="A1333" s="28" t="inlineStr">
        <is>
          <t>name</t>
        </is>
      </c>
      <c r="B1333" s="28" t="inlineStr">
        <is>
          <t>amount</t>
        </is>
      </c>
      <c r="C1333" s="28" t="inlineStr">
        <is>
          <t>location</t>
        </is>
      </c>
      <c r="D1333" s="28" t="inlineStr">
        <is>
          <t>unit</t>
        </is>
      </c>
      <c r="E1333" s="28" t="inlineStr">
        <is>
          <t>categories</t>
        </is>
      </c>
      <c r="F1333" s="28" t="inlineStr">
        <is>
          <t>type</t>
        </is>
      </c>
      <c r="G1333" s="28" t="inlineStr">
        <is>
          <t>uncertainty type</t>
        </is>
      </c>
      <c r="H1333" s="28" t="inlineStr">
        <is>
          <t>loc</t>
        </is>
      </c>
      <c r="I1333" s="28" t="inlineStr">
        <is>
          <t>scale</t>
        </is>
      </c>
      <c r="J1333" s="28" t="inlineStr">
        <is>
          <t>comment</t>
        </is>
      </c>
      <c r="K1333" s="28" t="inlineStr">
        <is>
          <t>negative</t>
        </is>
      </c>
      <c r="L1333" s="28" t="inlineStr">
        <is>
          <t>reference product</t>
        </is>
      </c>
      <c r="M1333" s="28" t="n"/>
    </row>
    <row r="1334">
      <c r="A1334" t="inlineStr">
        <is>
          <t>Energy, solar, converted</t>
        </is>
      </c>
      <c r="B1334" t="n">
        <v>3.8503</v>
      </c>
      <c r="D1334" t="inlineStr">
        <is>
          <t>megajoule</t>
        </is>
      </c>
      <c r="E1334" t="inlineStr">
        <is>
          <t>natural resource::in air</t>
        </is>
      </c>
      <c r="F1334" t="inlineStr">
        <is>
          <t>biosphere</t>
        </is>
      </c>
      <c r="G1334" t="n">
        <v>2</v>
      </c>
      <c r="H1334" t="n">
        <v>1.348151067341848</v>
      </c>
      <c r="I1334" t="n">
        <v>0.04340984597628009</v>
      </c>
      <c r="J1334" t="inlineStr">
        <is>
          <t>(2,2,1,1,1,3); Energy loss in the system</t>
        </is>
      </c>
    </row>
    <row r="1335">
      <c r="A1335" t="inlineStr">
        <is>
          <t>Heat, waste</t>
        </is>
      </c>
      <c r="B1335" t="n">
        <v>0.25027</v>
      </c>
      <c r="D1335" t="inlineStr">
        <is>
          <t>megajoule</t>
        </is>
      </c>
      <c r="E1335" t="inlineStr">
        <is>
          <t>air</t>
        </is>
      </c>
      <c r="F1335" t="inlineStr">
        <is>
          <t>biosphere</t>
        </is>
      </c>
      <c r="G1335" t="n">
        <v>2</v>
      </c>
      <c r="H1335" t="n">
        <v>-1.385214943900327</v>
      </c>
      <c r="I1335" t="n">
        <v>0.02439508208471609</v>
      </c>
      <c r="J1335" t="inlineStr">
        <is>
          <t>(1,na,na,na,na,na); Calculation</t>
        </is>
      </c>
    </row>
    <row r="1336">
      <c r="A1336" t="inlineStr">
        <is>
          <t>electricity production, photovoltaic</t>
        </is>
      </c>
      <c r="B1336" t="n">
        <v>1</v>
      </c>
      <c r="C1336" t="inlineStr">
        <is>
          <t>ZA</t>
        </is>
      </c>
      <c r="D1336" t="inlineStr">
        <is>
          <t>kilowatt hour</t>
        </is>
      </c>
      <c r="E1336" t="inlineStr">
        <is>
          <t>photovoltaic::power plants</t>
        </is>
      </c>
      <c r="F1336" t="inlineStr">
        <is>
          <t>production</t>
        </is>
      </c>
      <c r="G1336" t="n">
        <v>0</v>
      </c>
      <c r="H1336" t="n">
        <v>1</v>
      </c>
      <c r="L1336" t="inlineStr">
        <is>
          <t>electricity, low voltage</t>
        </is>
      </c>
    </row>
    <row r="1337">
      <c r="A1337" t="inlineStr">
        <is>
          <t>photovoltaic flat-roof installation, 156 kWp, multi-Si, on roof</t>
        </is>
      </c>
      <c r="B1337" t="n">
        <v>3.6724e-09</v>
      </c>
      <c r="C1337" t="inlineStr">
        <is>
          <t>CH</t>
        </is>
      </c>
      <c r="D1337" t="inlineStr">
        <is>
          <t>unit</t>
        </is>
      </c>
      <c r="F1337" t="inlineStr">
        <is>
          <t>technosphere</t>
        </is>
      </c>
      <c r="G1337" t="n">
        <v>2</v>
      </c>
      <c r="H1337" t="n">
        <v>-19.422420437659</v>
      </c>
      <c r="I1337" t="n">
        <v>0.09798894162072011</v>
      </c>
      <c r="J1337" t="inlineStr">
        <is>
          <t>(2,2,1,1,1,3); Calculation with average annual yield and share of technologies. Lifetime: 30a.</t>
        </is>
      </c>
      <c r="L1337" t="inlineStr">
        <is>
          <t>photovoltaic flat-roof installation, 156 kWp, multi-Si, on roof</t>
        </is>
      </c>
    </row>
    <row r="1338">
      <c r="A1338" t="inlineStr">
        <is>
          <t>photovoltaic flat-roof installation, 156 kWp, single-Si, on roof</t>
        </is>
      </c>
      <c r="B1338" t="n">
        <v>1.9449e-09</v>
      </c>
      <c r="C1338" t="inlineStr">
        <is>
          <t>CH</t>
        </is>
      </c>
      <c r="D1338" t="inlineStr">
        <is>
          <t>unit</t>
        </is>
      </c>
      <c r="F1338" t="inlineStr">
        <is>
          <t>technosphere</t>
        </is>
      </c>
      <c r="G1338" t="n">
        <v>2</v>
      </c>
      <c r="H1338" t="n">
        <v>-20.05805527507949</v>
      </c>
      <c r="I1338" t="n">
        <v>0.09798894162072011</v>
      </c>
      <c r="J1338" t="inlineStr">
        <is>
          <t>(2,2,1,1,1,3); Calculation with average annual yield and share of technologies. Lifetime: 30a.</t>
        </is>
      </c>
      <c r="L1338" t="inlineStr">
        <is>
          <t>photovoltaic flat-roof installation, 156 kWp, single-Si, on roof</t>
        </is>
      </c>
    </row>
    <row r="1339">
      <c r="A1339" t="inlineStr">
        <is>
          <t>photovoltaic slanted-roof installation, 3 kWp, CIS, laminated, integrated, on roof</t>
        </is>
      </c>
      <c r="B1339" t="n">
        <v>1.074e-09</v>
      </c>
      <c r="C1339" t="inlineStr">
        <is>
          <t>CH</t>
        </is>
      </c>
      <c r="D1339" t="inlineStr">
        <is>
          <t>unit</t>
        </is>
      </c>
      <c r="F1339" t="inlineStr">
        <is>
          <t>technosphere</t>
        </is>
      </c>
      <c r="G1339" t="n">
        <v>2</v>
      </c>
      <c r="H1339" t="n">
        <v>-20.65187584085974</v>
      </c>
      <c r="I1339" t="n">
        <v>0.09798894162072011</v>
      </c>
      <c r="J1339" t="inlineStr">
        <is>
          <t>(2,2,1,1,1,3); Calculation with average annual yield and share of technologies. Lifetime: 30a.</t>
        </is>
      </c>
      <c r="L1339" t="inlineStr">
        <is>
          <t>photovoltaic slanted-roof installation, 3 kWp, CIS, laminated, integrated, on roof</t>
        </is>
      </c>
    </row>
    <row r="1340">
      <c r="A1340" t="inlineStr">
        <is>
          <t>photovoltaic slanted-roof installation, 3 kWp, CdTe, panel, mounted, on roof</t>
        </is>
      </c>
      <c r="B1340" t="n">
        <v>2.1668e-08</v>
      </c>
      <c r="C1340" t="inlineStr">
        <is>
          <t>CH</t>
        </is>
      </c>
      <c r="D1340" t="inlineStr">
        <is>
          <t>unit</t>
        </is>
      </c>
      <c r="F1340" t="inlineStr">
        <is>
          <t>technosphere</t>
        </is>
      </c>
      <c r="G1340" t="n">
        <v>2</v>
      </c>
      <c r="H1340" t="n">
        <v>-17.64742931915076</v>
      </c>
      <c r="I1340" t="n">
        <v>0.09798894162072011</v>
      </c>
      <c r="J1340" t="inlineStr">
        <is>
          <t>(2,2,1,1,1,3); Calculation with average annual yield and share of technologies. Lifetime: 30a.</t>
        </is>
      </c>
      <c r="L1340" t="inlineStr">
        <is>
          <t>photovoltaic slanted-roof installation, 3 kWp, CdTe, panel, mounted, on roof</t>
        </is>
      </c>
    </row>
    <row r="1341">
      <c r="A1341" t="inlineStr">
        <is>
          <t>photovoltaic slanted-roof installation, 3 kWp, micro-Si, laminated, integrated, on roof</t>
        </is>
      </c>
      <c r="B1341" t="n">
        <v>1.6958e-10</v>
      </c>
      <c r="C1341" t="inlineStr">
        <is>
          <t>RER</t>
        </is>
      </c>
      <c r="D1341" t="inlineStr">
        <is>
          <t>unit</t>
        </is>
      </c>
      <c r="F1341" t="inlineStr">
        <is>
          <t>technosphere</t>
        </is>
      </c>
      <c r="G1341" t="n">
        <v>2</v>
      </c>
      <c r="H1341" t="n">
        <v>-22.49769632405269</v>
      </c>
      <c r="I1341" t="n">
        <v>0.09798894162072011</v>
      </c>
      <c r="J1341" t="inlineStr">
        <is>
          <t>(2,2,1,1,1,3); Calculation with average annual yield and share of technologies. Lifetime: 30a.</t>
        </is>
      </c>
      <c r="L1341" t="inlineStr">
        <is>
          <t>photovoltaic slanted-roof installation, 3 kWp, micro-Si, laminated, integrated, on roof</t>
        </is>
      </c>
    </row>
    <row r="1342">
      <c r="A1342" t="inlineStr">
        <is>
          <t>photovoltaic slanted-roof installation, 3 kWp, micro-Si, panel, mounted, on roof</t>
        </is>
      </c>
      <c r="B1342" t="n">
        <v>2.8263e-09</v>
      </c>
      <c r="C1342" t="inlineStr">
        <is>
          <t>RER</t>
        </is>
      </c>
      <c r="D1342" t="inlineStr">
        <is>
          <t>unit</t>
        </is>
      </c>
      <c r="F1342" t="inlineStr">
        <is>
          <t>technosphere</t>
        </is>
      </c>
      <c r="G1342" t="n">
        <v>2</v>
      </c>
      <c r="H1342" t="n">
        <v>-19.68429740120582</v>
      </c>
      <c r="I1342" t="n">
        <v>0.09798894162072011</v>
      </c>
      <c r="J1342" t="inlineStr">
        <is>
          <t>(2,2,1,1,1,3); Calculation with average annual yield and share of technologies. Lifetime: 30a.</t>
        </is>
      </c>
      <c r="L1342" t="inlineStr">
        <is>
          <t>photovoltaic slanted-roof installation, 3 kWp, micro-Si, panel, mounted, on roof</t>
        </is>
      </c>
    </row>
    <row r="1343">
      <c r="A1343" t="inlineStr">
        <is>
          <t>photovoltaic open ground installation, 570 kWp, CIS, on open ground</t>
        </is>
      </c>
      <c r="B1343" t="n">
        <v>5.6348e-10</v>
      </c>
      <c r="C1343" t="inlineStr">
        <is>
          <t>RER</t>
        </is>
      </c>
      <c r="D1343" t="inlineStr">
        <is>
          <t>unit</t>
        </is>
      </c>
      <c r="F1343" t="inlineStr">
        <is>
          <t>technosphere</t>
        </is>
      </c>
      <c r="G1343" t="n">
        <v>2</v>
      </c>
      <c r="H1343" t="n">
        <v>-21.29688927553644</v>
      </c>
      <c r="I1343" t="n">
        <v>0.09798894162072011</v>
      </c>
      <c r="J1343" t="inlineStr">
        <is>
          <t>(2,2,1,1,1,3); Calculation with average annual yield and share of technologies. Lifetime: 30a.</t>
        </is>
      </c>
      <c r="L1343" t="inlineStr">
        <is>
          <t>photovoltaic open ground installation, 570 kWp, CIS, on open ground</t>
        </is>
      </c>
    </row>
    <row r="1344">
      <c r="A1344" t="inlineStr">
        <is>
          <t>photovoltaic open ground installation, 570 kWp, CdTe, on open ground</t>
        </is>
      </c>
      <c r="B1344" t="n">
        <v>6.8211e-10</v>
      </c>
      <c r="C1344" t="inlineStr">
        <is>
          <t>RER</t>
        </is>
      </c>
      <c r="D1344" t="inlineStr">
        <is>
          <t>unit</t>
        </is>
      </c>
      <c r="F1344" t="inlineStr">
        <is>
          <t>technosphere</t>
        </is>
      </c>
      <c r="G1344" t="n">
        <v>2</v>
      </c>
      <c r="H1344" t="n">
        <v>-21.10583018076839</v>
      </c>
      <c r="I1344" t="n">
        <v>0.09798894162072011</v>
      </c>
      <c r="J1344" t="inlineStr">
        <is>
          <t>(2,2,1,1,1,3); Calculation with average annual yield and share of technologies. Lifetime: 30a.</t>
        </is>
      </c>
      <c r="L1344" t="inlineStr">
        <is>
          <t>photovoltaic open ground installation, 570 kWp, CdTe, on open ground</t>
        </is>
      </c>
    </row>
    <row r="1345">
      <c r="A1345" t="inlineStr">
        <is>
          <t>photovoltaic open ground installation, 570 kWp, micro-Si, on open ground</t>
        </is>
      </c>
      <c r="B1345" t="n">
        <v>8.897e-11</v>
      </c>
      <c r="C1345" t="inlineStr">
        <is>
          <t>RER</t>
        </is>
      </c>
      <c r="D1345" t="inlineStr">
        <is>
          <t>unit</t>
        </is>
      </c>
      <c r="F1345" t="inlineStr">
        <is>
          <t>technosphere</t>
        </is>
      </c>
      <c r="G1345" t="n">
        <v>2</v>
      </c>
      <c r="H1345" t="n">
        <v>-23.14272188167187</v>
      </c>
      <c r="I1345" t="n">
        <v>0.09798894162072011</v>
      </c>
      <c r="J1345" t="inlineStr">
        <is>
          <t>(2,2,1,1,1,3); Calculation with average annual yield and share of technologies. Lifetime: 30a.</t>
        </is>
      </c>
      <c r="L1345" t="inlineStr">
        <is>
          <t>photovoltaic open ground installation, 570 kWp, micro-Si, on open ground</t>
        </is>
      </c>
    </row>
    <row r="1346">
      <c r="A1346" t="inlineStr">
        <is>
          <t>photovoltaic open ground installation, 570 kWp, multi-Si, on open ground</t>
        </is>
      </c>
      <c r="B1346" t="n">
        <v>1.8031e-08</v>
      </c>
      <c r="C1346" t="inlineStr">
        <is>
          <t>RER</t>
        </is>
      </c>
      <c r="D1346" t="inlineStr">
        <is>
          <t>unit</t>
        </is>
      </c>
      <c r="F1346" t="inlineStr">
        <is>
          <t>technosphere</t>
        </is>
      </c>
      <c r="G1346" t="n">
        <v>2</v>
      </c>
      <c r="H1346" t="n">
        <v>-17.83117333815218</v>
      </c>
      <c r="I1346" t="n">
        <v>0.09798894162072011</v>
      </c>
      <c r="J1346" t="inlineStr">
        <is>
          <t>(2,2,1,1,1,3); Calculation with average annual yield and share of technologies. Lifetime: 30a.</t>
        </is>
      </c>
      <c r="L1346" t="inlineStr">
        <is>
          <t>photovoltaic open ground installation, 570 kWp, multi-Si, on open ground</t>
        </is>
      </c>
    </row>
    <row r="1347">
      <c r="A1347" t="inlineStr">
        <is>
          <t>photovoltaic open ground installation, 570 kWp, single-Si, on open ground</t>
        </is>
      </c>
      <c r="B1347" t="n">
        <v>9.549500000000001e-09</v>
      </c>
      <c r="C1347" t="inlineStr">
        <is>
          <t>RER</t>
        </is>
      </c>
      <c r="D1347" t="inlineStr">
        <is>
          <t>unit</t>
        </is>
      </c>
      <c r="F1347" t="inlineStr">
        <is>
          <t>technosphere</t>
        </is>
      </c>
      <c r="G1347" t="n">
        <v>2</v>
      </c>
      <c r="H1347" t="n">
        <v>-18.46677703984534</v>
      </c>
      <c r="I1347" t="n">
        <v>0.09798894162072011</v>
      </c>
      <c r="J1347" t="inlineStr">
        <is>
          <t>(2,2,1,1,1,3); Calculation with average annual yield and share of technologies. Lifetime: 30a.</t>
        </is>
      </c>
      <c r="L1347" t="inlineStr">
        <is>
          <t>photovoltaic open ground installation, 570 kWp, single-Si, on open ground</t>
        </is>
      </c>
    </row>
    <row r="1348">
      <c r="A1348" t="inlineStr">
        <is>
          <t>photovoltaic slanted-roof installation, 93 kWp, multi-Si, laminated, integrated, on roof</t>
        </is>
      </c>
      <c r="B1348" t="n">
        <v>4.1067e-10</v>
      </c>
      <c r="C1348" t="inlineStr">
        <is>
          <t>CH</t>
        </is>
      </c>
      <c r="D1348" t="inlineStr">
        <is>
          <t>unit</t>
        </is>
      </c>
      <c r="F1348" t="inlineStr">
        <is>
          <t>technosphere</t>
        </is>
      </c>
      <c r="G1348" t="n">
        <v>2</v>
      </c>
      <c r="H1348" t="n">
        <v>-21.61323114365302</v>
      </c>
      <c r="I1348" t="n">
        <v>0.09798894162072011</v>
      </c>
      <c r="J1348" t="inlineStr">
        <is>
          <t>(2,2,1,1,1,3); Calculation with average annual yield and share of technologies. Lifetime: 30a.</t>
        </is>
      </c>
      <c r="L1348" t="inlineStr">
        <is>
          <t>photovoltaic slanted-roof installation, 93 kWp, multi-Si, laminated, integrated, on roof</t>
        </is>
      </c>
    </row>
    <row r="1349">
      <c r="A1349" t="inlineStr">
        <is>
          <t>photovoltaic slanted-roof installation, 93 kWp, multi-Si, panel, mounted, on roof</t>
        </is>
      </c>
      <c r="B1349" t="n">
        <v>6.8445e-09</v>
      </c>
      <c r="C1349" t="inlineStr">
        <is>
          <t>CH</t>
        </is>
      </c>
      <c r="D1349" t="inlineStr">
        <is>
          <t>unit</t>
        </is>
      </c>
      <c r="F1349" t="inlineStr">
        <is>
          <t>technosphere</t>
        </is>
      </c>
      <c r="G1349" t="n">
        <v>2</v>
      </c>
      <c r="H1349" t="n">
        <v>-18.79982042689298</v>
      </c>
      <c r="I1349" t="n">
        <v>0.09798894162072011</v>
      </c>
      <c r="J1349" t="inlineStr">
        <is>
          <t>(2,2,1,1,1,3); Calculation with average annual yield and share of technologies. Lifetime: 30a.</t>
        </is>
      </c>
      <c r="L1349" t="inlineStr">
        <is>
          <t>photovoltaic slanted-roof installation, 93 kWp, multi-Si, panel, mounted, on roof</t>
        </is>
      </c>
    </row>
    <row r="1350">
      <c r="A1350" t="inlineStr">
        <is>
          <t>photovoltaic slanted-roof installation, 93 kWp, single-Si, laminated, integrated, on roof</t>
        </is>
      </c>
      <c r="B1350" t="n">
        <v>2.1749e-10</v>
      </c>
      <c r="C1350" t="inlineStr">
        <is>
          <t>CH</t>
        </is>
      </c>
      <c r="D1350" t="inlineStr">
        <is>
          <t>unit</t>
        </is>
      </c>
      <c r="F1350" t="inlineStr">
        <is>
          <t>technosphere</t>
        </is>
      </c>
      <c r="G1350" t="n">
        <v>2</v>
      </c>
      <c r="H1350" t="n">
        <v>-22.24886824346828</v>
      </c>
      <c r="I1350" t="n">
        <v>0.09798894162072011</v>
      </c>
      <c r="J1350" t="inlineStr">
        <is>
          <t>(2,2,1,1,1,3); Calculation with average annual yield and share of technologies. Lifetime: 30a.</t>
        </is>
      </c>
      <c r="L1350" t="inlineStr">
        <is>
          <t>photovoltaic slanted-roof installation, 93 kWp, single-Si, laminated, integrated, on roof</t>
        </is>
      </c>
    </row>
    <row r="1351">
      <c r="A1351" t="inlineStr">
        <is>
          <t>photovoltaic slanted-roof installation, 93 kWp, single-Si, panel, mounted, on roof</t>
        </is>
      </c>
      <c r="B1351" t="n">
        <v>3.6249e-09</v>
      </c>
      <c r="C1351" t="inlineStr">
        <is>
          <t>CH</t>
        </is>
      </c>
      <c r="D1351" t="inlineStr">
        <is>
          <t>unit</t>
        </is>
      </c>
      <c r="F1351" t="inlineStr">
        <is>
          <t>technosphere</t>
        </is>
      </c>
      <c r="G1351" t="n">
        <v>2</v>
      </c>
      <c r="H1351" t="n">
        <v>-19.43543913522718</v>
      </c>
      <c r="I1351" t="n">
        <v>0.09798894162072011</v>
      </c>
      <c r="J1351" t="inlineStr">
        <is>
          <t>(2,2,1,1,1,3); Calculation with average annual yield and share of technologies. Lifetime: 30a.</t>
        </is>
      </c>
      <c r="L1351" t="inlineStr">
        <is>
          <t>photovoltaic slanted-roof installation, 93 kWp, single-Si, panel, mounted, on roof</t>
        </is>
      </c>
    </row>
    <row r="1352">
      <c r="A1352" t="inlineStr">
        <is>
          <t>photovoltaic facade installation, 3kWp, multi-Si, laminated, integrated, at building</t>
        </is>
      </c>
      <c r="B1352" t="n">
        <v>9.0935e-09</v>
      </c>
      <c r="C1352" t="inlineStr">
        <is>
          <t>APAC</t>
        </is>
      </c>
      <c r="D1352" t="inlineStr">
        <is>
          <t>unit</t>
        </is>
      </c>
      <c r="F1352" t="inlineStr">
        <is>
          <t>technosphere</t>
        </is>
      </c>
      <c r="G1352" t="n">
        <v>2</v>
      </c>
      <c r="H1352" t="n">
        <v>-18.51570596436148</v>
      </c>
      <c r="I1352" t="n">
        <v>0.09798894162072011</v>
      </c>
      <c r="J1352" t="inlineStr">
        <is>
          <t>(2,2,1,1,1,3); Calculation with average annual yield and share of technologies. Lifetime: 30a.</t>
        </is>
      </c>
      <c r="L1352" t="inlineStr">
        <is>
          <t>photovoltaic facade installation, 3kWp, multi-Si, laminated, integrated, at building</t>
        </is>
      </c>
    </row>
    <row r="1353">
      <c r="A1353" t="inlineStr">
        <is>
          <t>photovoltaic facade installation, 3kWp, multi-Si, panel, mounted, at building</t>
        </is>
      </c>
      <c r="B1353" t="n">
        <v>9.0935e-09</v>
      </c>
      <c r="C1353" t="inlineStr">
        <is>
          <t>APAC</t>
        </is>
      </c>
      <c r="D1353" t="inlineStr">
        <is>
          <t>unit</t>
        </is>
      </c>
      <c r="F1353" t="inlineStr">
        <is>
          <t>technosphere</t>
        </is>
      </c>
      <c r="G1353" t="n">
        <v>2</v>
      </c>
      <c r="H1353" t="n">
        <v>-18.51570596436148</v>
      </c>
      <c r="I1353" t="n">
        <v>0.09798894162072011</v>
      </c>
      <c r="J1353" t="inlineStr">
        <is>
          <t>(2,2,1,1,1,3); Calculation with average annual yield and share of technologies. Lifetime: 30a.</t>
        </is>
      </c>
      <c r="L1353" t="inlineStr">
        <is>
          <t>photovoltaic facade installation, 3kWp, multi-Si, panel, mounted, at building</t>
        </is>
      </c>
    </row>
    <row r="1354">
      <c r="A1354" t="inlineStr">
        <is>
          <t>photovoltaic facade installation, 3kWp, single-Si, laminated, integrated, at building</t>
        </is>
      </c>
      <c r="B1354" t="n">
        <v>4.8159e-09</v>
      </c>
      <c r="C1354" t="inlineStr">
        <is>
          <t>APAC</t>
        </is>
      </c>
      <c r="D1354" t="inlineStr">
        <is>
          <t>unit</t>
        </is>
      </c>
      <c r="F1354" t="inlineStr">
        <is>
          <t>technosphere</t>
        </is>
      </c>
      <c r="G1354" t="n">
        <v>2</v>
      </c>
      <c r="H1354" t="n">
        <v>-19.15134289327507</v>
      </c>
      <c r="I1354" t="n">
        <v>0.09798894162072011</v>
      </c>
      <c r="J1354" t="inlineStr">
        <is>
          <t>(2,2,1,1,1,3); Calculation with average annual yield and share of technologies. Lifetime: 30a.</t>
        </is>
      </c>
      <c r="L1354" t="inlineStr">
        <is>
          <t>photovoltaic facade installation, 3kWp, single-Si, laminated, integrated, at building</t>
        </is>
      </c>
    </row>
    <row r="1355">
      <c r="A1355" t="inlineStr">
        <is>
          <t>photovoltaic facade installation, 3kWp, single-Si, panel, mounted, at building</t>
        </is>
      </c>
      <c r="B1355" t="n">
        <v>4.8159e-09</v>
      </c>
      <c r="C1355" t="inlineStr">
        <is>
          <t>APAC</t>
        </is>
      </c>
      <c r="D1355" t="inlineStr">
        <is>
          <t>unit</t>
        </is>
      </c>
      <c r="F1355" t="inlineStr">
        <is>
          <t>technosphere</t>
        </is>
      </c>
      <c r="G1355" t="n">
        <v>2</v>
      </c>
      <c r="H1355" t="n">
        <v>-19.15134289327507</v>
      </c>
      <c r="I1355" t="n">
        <v>0.09798894162072011</v>
      </c>
      <c r="J1355" t="inlineStr">
        <is>
          <t>(2,2,1,1,1,3); Calculation with average annual yield and share of technologies. Lifetime: 30a.</t>
        </is>
      </c>
      <c r="L1355" t="inlineStr">
        <is>
          <t>photovoltaic facade installation, 3kWp, single-Si, panel, mounted, at building</t>
        </is>
      </c>
    </row>
    <row r="1356">
      <c r="A1356" t="inlineStr">
        <is>
          <t>photovoltaic flat-roof installation, 3kWp, multi-Si, on roof</t>
        </is>
      </c>
      <c r="B1356" t="n">
        <v>9.548100000000001e-08</v>
      </c>
      <c r="C1356" t="inlineStr">
        <is>
          <t>APAC</t>
        </is>
      </c>
      <c r="D1356" t="inlineStr">
        <is>
          <t>unit</t>
        </is>
      </c>
      <c r="F1356" t="inlineStr">
        <is>
          <t>technosphere</t>
        </is>
      </c>
      <c r="G1356" t="n">
        <v>2</v>
      </c>
      <c r="H1356" t="n">
        <v>-16.16433856213306</v>
      </c>
      <c r="I1356" t="n">
        <v>0.09798894162072011</v>
      </c>
      <c r="J1356" t="inlineStr">
        <is>
          <t>(2,2,1,1,1,3); Calculation with average annual yield and share of technologies. Lifetime: 30a.</t>
        </is>
      </c>
      <c r="L1356" t="inlineStr">
        <is>
          <t>photovoltaic flat-roof installation, 3kWp, multi-Si, on roof</t>
        </is>
      </c>
    </row>
    <row r="1357">
      <c r="A1357" t="inlineStr">
        <is>
          <t>photovoltaic flat-roof installation, 3kWp, single-Si, on roof</t>
        </is>
      </c>
      <c r="B1357" t="n">
        <v>5.0567e-08</v>
      </c>
      <c r="C1357" t="inlineStr">
        <is>
          <t>APAC</t>
        </is>
      </c>
      <c r="D1357" t="inlineStr">
        <is>
          <t>unit</t>
        </is>
      </c>
      <c r="F1357" t="inlineStr">
        <is>
          <t>technosphere</t>
        </is>
      </c>
      <c r="G1357" t="n">
        <v>2</v>
      </c>
      <c r="H1357" t="n">
        <v>-16.79996664732395</v>
      </c>
      <c r="I1357" t="n">
        <v>0.09798894162072011</v>
      </c>
      <c r="J1357" t="inlineStr">
        <is>
          <t>(2,2,1,1,1,3); Calculation with average annual yield and share of technologies. Lifetime: 30a.</t>
        </is>
      </c>
      <c r="L1357" t="inlineStr">
        <is>
          <t>photovoltaic flat-roof installation, 3kWp, single-Si, on roof</t>
        </is>
      </c>
    </row>
    <row r="1358">
      <c r="A1358" t="inlineStr">
        <is>
          <t>photovoltaic slanted-roof installation, 3kWp, CIS, panel, mounted, on roof</t>
        </is>
      </c>
      <c r="B1358" t="n">
        <v>1.79e-08</v>
      </c>
      <c r="C1358" t="inlineStr">
        <is>
          <t>CH</t>
        </is>
      </c>
      <c r="D1358" t="inlineStr">
        <is>
          <t>unit</t>
        </is>
      </c>
      <c r="F1358" t="inlineStr">
        <is>
          <t>technosphere</t>
        </is>
      </c>
      <c r="G1358" t="n">
        <v>2</v>
      </c>
      <c r="H1358" t="n">
        <v>-17.8384651240997</v>
      </c>
      <c r="I1358" t="n">
        <v>0.09798894162072011</v>
      </c>
      <c r="J1358" t="inlineStr">
        <is>
          <t>(2,2,1,1,1,3); Calculation with average annual yield and share of technologies. Lifetime: 30a.</t>
        </is>
      </c>
      <c r="L1358" t="inlineStr">
        <is>
          <t>photovoltaic slanted-roof installation, 3kWp, CIS, panel, mounted, on roof</t>
        </is>
      </c>
    </row>
    <row r="1359">
      <c r="A1359" t="inlineStr">
        <is>
          <t>photovoltaic slanted-roof installation, 3kWp, CdTe, laminated, integrated, on roof</t>
        </is>
      </c>
      <c r="B1359" t="n">
        <v>1.3001e-09</v>
      </c>
      <c r="C1359" t="inlineStr">
        <is>
          <t>CH</t>
        </is>
      </c>
      <c r="D1359" t="inlineStr">
        <is>
          <t>unit</t>
        </is>
      </c>
      <c r="F1359" t="inlineStr">
        <is>
          <t>technosphere</t>
        </is>
      </c>
      <c r="G1359" t="n">
        <v>2</v>
      </c>
      <c r="H1359" t="n">
        <v>-20.46082465236043</v>
      </c>
      <c r="I1359" t="n">
        <v>0.09798894162072011</v>
      </c>
      <c r="J1359" t="inlineStr">
        <is>
          <t>(2,2,1,1,1,3); Calculation with average annual yield and share of technologies. Lifetime: 30a.</t>
        </is>
      </c>
      <c r="L1359" t="inlineStr">
        <is>
          <t>photovoltaic slanted-roof installation, 3kWp, CdTe, laminated, integrated, on roof</t>
        </is>
      </c>
    </row>
    <row r="1360">
      <c r="A1360" t="inlineStr">
        <is>
          <t>photovoltaic slanted-roof installation, 3kWp, multi-Si, laminated, integrated, on roof</t>
        </is>
      </c>
      <c r="B1360" t="n">
        <v>4.7025e-09</v>
      </c>
      <c r="C1360" t="inlineStr">
        <is>
          <t>APAC</t>
        </is>
      </c>
      <c r="D1360" t="inlineStr">
        <is>
          <t>unit</t>
        </is>
      </c>
      <c r="F1360" t="inlineStr">
        <is>
          <t>technosphere</t>
        </is>
      </c>
      <c r="G1360" t="n">
        <v>2</v>
      </c>
      <c r="H1360" t="n">
        <v>-19.17517155475336</v>
      </c>
      <c r="I1360" t="n">
        <v>0.09798894162072011</v>
      </c>
      <c r="J1360" t="inlineStr">
        <is>
          <t>(2,2,1,1,1,3); Calculation with average annual yield and share of technologies. Lifetime: 30a.</t>
        </is>
      </c>
      <c r="L1360" t="inlineStr">
        <is>
          <t>photovoltaic slanted-roof installation, 3kWp, multi-Si, laminated, integrated, on roof</t>
        </is>
      </c>
    </row>
    <row r="1361">
      <c r="A1361" t="inlineStr">
        <is>
          <t>photovoltaic slanted-roof installation, 3kWp, multi-Si, panel, mounted, on roof</t>
        </is>
      </c>
      <c r="B1361" t="n">
        <v>7.8374e-08</v>
      </c>
      <c r="C1361" t="inlineStr">
        <is>
          <t>APAC</t>
        </is>
      </c>
      <c r="D1361" t="inlineStr">
        <is>
          <t>unit</t>
        </is>
      </c>
      <c r="F1361" t="inlineStr">
        <is>
          <t>technosphere</t>
        </is>
      </c>
      <c r="G1361" t="n">
        <v>2</v>
      </c>
      <c r="H1361" t="n">
        <v>-16.36177359724538</v>
      </c>
      <c r="I1361" t="n">
        <v>0.09798894162072011</v>
      </c>
      <c r="J1361" t="inlineStr">
        <is>
          <t>(2,2,1,1,1,3); Calculation with average annual yield and share of technologies. Lifetime: 30a.</t>
        </is>
      </c>
      <c r="L1361" t="inlineStr">
        <is>
          <t>photovoltaic slanted-roof installation, 3kWp, multi-Si, panel, mounted, on roof</t>
        </is>
      </c>
    </row>
    <row r="1362">
      <c r="A1362" t="inlineStr">
        <is>
          <t>photovoltaic slanted-roof installation, 3kWp, single-Si, laminated, integrated, on roof</t>
        </is>
      </c>
      <c r="B1362" t="n">
        <v>2.4905e-09</v>
      </c>
      <c r="C1362" t="inlineStr">
        <is>
          <t>APAC</t>
        </is>
      </c>
      <c r="D1362" t="inlineStr">
        <is>
          <t>unit</t>
        </is>
      </c>
      <c r="F1362" t="inlineStr">
        <is>
          <t>technosphere</t>
        </is>
      </c>
      <c r="G1362" t="n">
        <v>2</v>
      </c>
      <c r="H1362" t="n">
        <v>-19.81078234341521</v>
      </c>
      <c r="I1362" t="n">
        <v>0.09798894162072011</v>
      </c>
      <c r="J1362" t="inlineStr">
        <is>
          <t>(2,2,1,1,1,3); Calculation with average annual yield and share of technologies. Lifetime: 30a.</t>
        </is>
      </c>
      <c r="L1362" t="inlineStr">
        <is>
          <t>photovoltaic slanted-roof installation, 3kWp, single-Si, laminated, integrated, on roof</t>
        </is>
      </c>
    </row>
    <row r="1363">
      <c r="A1363" t="inlineStr">
        <is>
          <t>photovoltaic slanted-roof installation, 3kWp, single-Si, panel, mounted, on roof</t>
        </is>
      </c>
      <c r="B1363" t="n">
        <v>4.1508e-08</v>
      </c>
      <c r="C1363" t="inlineStr">
        <is>
          <t>APAC</t>
        </is>
      </c>
      <c r="D1363" t="inlineStr">
        <is>
          <t>unit</t>
        </is>
      </c>
      <c r="F1363" t="inlineStr">
        <is>
          <t>technosphere</t>
        </is>
      </c>
      <c r="G1363" t="n">
        <v>2</v>
      </c>
      <c r="H1363" t="n">
        <v>-16.99737965720338</v>
      </c>
      <c r="I1363" t="n">
        <v>0.09798894162072011</v>
      </c>
      <c r="J1363" t="inlineStr">
        <is>
          <t>(2,2,1,1,1,3); Calculation with average annual yield and share of technologies. Lifetime: 30a.</t>
        </is>
      </c>
      <c r="L1363" t="inlineStr">
        <is>
          <t>photovoltaic slanted-roof installation, 3kWp, single-Si, panel, mounted, on roof</t>
        </is>
      </c>
    </row>
    <row r="1364">
      <c r="A1364" t="inlineStr">
        <is>
          <t>market for tap water</t>
        </is>
      </c>
      <c r="B1364" t="n">
        <v>0.0021144</v>
      </c>
      <c r="C1364" t="inlineStr">
        <is>
          <t>Europe without Switzerland</t>
        </is>
      </c>
      <c r="D1364" t="inlineStr">
        <is>
          <t>kilogram</t>
        </is>
      </c>
      <c r="F1364" t="inlineStr">
        <is>
          <t>technosphere</t>
        </is>
      </c>
      <c r="G1364" t="n">
        <v>2</v>
      </c>
      <c r="H1364" t="n">
        <v>-6.158984194674194</v>
      </c>
      <c r="I1364" t="n">
        <v>0.04340984597628009</v>
      </c>
      <c r="J1364" t="inlineStr">
        <is>
          <t>(2,2,1,1,1,3); Estimation 20l/m2 panel</t>
        </is>
      </c>
      <c r="L1364" t="inlineStr">
        <is>
          <t>tap water</t>
        </is>
      </c>
    </row>
    <row r="1365">
      <c r="A1365" t="inlineStr">
        <is>
          <t>treatment of wastewater, from residence, capacity 1.1E10l/year</t>
        </is>
      </c>
      <c r="B1365" t="n">
        <v>-1.9029e-06</v>
      </c>
      <c r="C1365" t="inlineStr">
        <is>
          <t>CH</t>
        </is>
      </c>
      <c r="D1365" t="inlineStr">
        <is>
          <t>cubic meter</t>
        </is>
      </c>
      <c r="F1365" t="inlineStr">
        <is>
          <t>technosphere</t>
        </is>
      </c>
      <c r="G1365" t="n">
        <v>2</v>
      </c>
      <c r="H1365" t="n">
        <v>-13.17213151963845</v>
      </c>
      <c r="I1365" t="n">
        <v>0.04340984597628009</v>
      </c>
      <c r="J1365" t="inlineStr">
        <is>
          <t>(2,2,1,1,1,3); Estimation 20l/m2 panel</t>
        </is>
      </c>
      <c r="K1365" t="b">
        <v>1</v>
      </c>
      <c r="L1365" t="inlineStr">
        <is>
          <t>wastewater, from residence</t>
        </is>
      </c>
    </row>
    <row r="1366"/>
    <row r="1367" ht="16" customHeight="1" s="29">
      <c r="A1367" s="1" t="inlineStr">
        <is>
          <t>Activity</t>
        </is>
      </c>
      <c r="B1367" s="1" t="inlineStr">
        <is>
          <t>electricity production, photovoltaic</t>
        </is>
      </c>
    </row>
    <row r="1368">
      <c r="A1368" t="inlineStr">
        <is>
          <t>comment</t>
        </is>
      </c>
      <c r="B1368" t="inlineStr">
        <is>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2016-2019. The lifetime of PV systems is estimated at 30 years and a linear degradation rate of 0.7% per year is assumed (10.5% on average over 30 years) based on the PEFCR PV electricity.
Production mix of photovoltaic electricity in the country. Annual output, Roof-Top: 1024, Annual output, Facade: 717 kWh/kWp, Annual output, centralized PV systems: 1086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369">
      <c r="A1369" t="inlineStr">
        <is>
          <t>location</t>
        </is>
      </c>
      <c r="B1369" t="inlineStr">
        <is>
          <t>JP</t>
        </is>
      </c>
    </row>
    <row r="1370">
      <c r="A1370" t="inlineStr">
        <is>
          <t>production amount</t>
        </is>
      </c>
      <c r="B1370" t="n">
        <v>1</v>
      </c>
    </row>
    <row r="1371">
      <c r="A1371" t="inlineStr">
        <is>
          <t>reference product</t>
        </is>
      </c>
      <c r="B1371" t="inlineStr">
        <is>
          <t>electricity, low voltage</t>
        </is>
      </c>
    </row>
    <row r="1372">
      <c r="A1372" t="inlineStr">
        <is>
          <t>source</t>
        </is>
      </c>
      <c r="B13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73">
      <c r="A1373" t="inlineStr">
        <is>
          <t>type</t>
        </is>
      </c>
      <c r="B1373" t="inlineStr">
        <is>
          <t>process</t>
        </is>
      </c>
    </row>
    <row r="1374">
      <c r="A1374" t="inlineStr">
        <is>
          <t>unit</t>
        </is>
      </c>
      <c r="B1374" t="inlineStr">
        <is>
          <t>kilowatt hour</t>
        </is>
      </c>
    </row>
    <row r="1375" ht="16" customHeight="1" s="29">
      <c r="A1375" s="1" t="inlineStr">
        <is>
          <t>Exchanges</t>
        </is>
      </c>
    </row>
    <row r="1376">
      <c r="A1376" s="28" t="inlineStr">
        <is>
          <t>name</t>
        </is>
      </c>
      <c r="B1376" s="28" t="inlineStr">
        <is>
          <t>amount</t>
        </is>
      </c>
      <c r="C1376" s="28" t="inlineStr">
        <is>
          <t>location</t>
        </is>
      </c>
      <c r="D1376" s="28" t="inlineStr">
        <is>
          <t>unit</t>
        </is>
      </c>
      <c r="E1376" s="28" t="inlineStr">
        <is>
          <t>categories</t>
        </is>
      </c>
      <c r="F1376" s="28" t="inlineStr">
        <is>
          <t>type</t>
        </is>
      </c>
      <c r="G1376" s="28" t="inlineStr">
        <is>
          <t>uncertainty type</t>
        </is>
      </c>
      <c r="H1376" s="28" t="inlineStr">
        <is>
          <t>loc</t>
        </is>
      </c>
      <c r="I1376" s="28" t="inlineStr">
        <is>
          <t>scale</t>
        </is>
      </c>
      <c r="J1376" s="28" t="inlineStr">
        <is>
          <t>comment</t>
        </is>
      </c>
      <c r="K1376" s="28" t="inlineStr">
        <is>
          <t>negative</t>
        </is>
      </c>
      <c r="L1376" s="28" t="inlineStr">
        <is>
          <t>reference product</t>
        </is>
      </c>
      <c r="M1376" s="28" t="n"/>
    </row>
    <row r="1377">
      <c r="A1377" t="inlineStr">
        <is>
          <t>Energy, solar, converted</t>
        </is>
      </c>
      <c r="B1377" t="n">
        <v>3.8503</v>
      </c>
      <c r="D1377" t="inlineStr">
        <is>
          <t>megajoule</t>
        </is>
      </c>
      <c r="E1377" t="inlineStr">
        <is>
          <t>natural resource::in air</t>
        </is>
      </c>
      <c r="F1377" t="inlineStr">
        <is>
          <t>biosphere</t>
        </is>
      </c>
      <c r="G1377" t="n">
        <v>2</v>
      </c>
      <c r="H1377" t="n">
        <v>1.348151067341848</v>
      </c>
      <c r="I1377" t="n">
        <v>0.04340984597628009</v>
      </c>
      <c r="J1377" t="inlineStr">
        <is>
          <t>(2,2,1,1,1,3); Energy loss in the system</t>
        </is>
      </c>
    </row>
    <row r="1378">
      <c r="A1378" t="inlineStr">
        <is>
          <t>Heat, waste</t>
        </is>
      </c>
      <c r="B1378" t="n">
        <v>0.25027</v>
      </c>
      <c r="D1378" t="inlineStr">
        <is>
          <t>megajoule</t>
        </is>
      </c>
      <c r="E1378" t="inlineStr">
        <is>
          <t>air</t>
        </is>
      </c>
      <c r="F1378" t="inlineStr">
        <is>
          <t>biosphere</t>
        </is>
      </c>
      <c r="G1378" t="n">
        <v>2</v>
      </c>
      <c r="H1378" t="n">
        <v>-1.385214943900327</v>
      </c>
      <c r="I1378" t="n">
        <v>0.02439508208471609</v>
      </c>
      <c r="J1378" t="inlineStr">
        <is>
          <t>(1,na,na,na,na,na); Calculation</t>
        </is>
      </c>
    </row>
    <row r="1379">
      <c r="A1379" t="inlineStr">
        <is>
          <t>electricity production, photovoltaic</t>
        </is>
      </c>
      <c r="B1379" t="n">
        <v>1</v>
      </c>
      <c r="C1379" t="inlineStr">
        <is>
          <t>JP</t>
        </is>
      </c>
      <c r="D1379" t="inlineStr">
        <is>
          <t>kilowatt hour</t>
        </is>
      </c>
      <c r="E1379" t="inlineStr">
        <is>
          <t>photovoltaic::power plants</t>
        </is>
      </c>
      <c r="F1379" t="inlineStr">
        <is>
          <t>production</t>
        </is>
      </c>
      <c r="G1379" t="n">
        <v>0</v>
      </c>
      <c r="H1379" t="n">
        <v>1</v>
      </c>
      <c r="L1379" t="inlineStr">
        <is>
          <t>electricity, low voltage</t>
        </is>
      </c>
    </row>
    <row r="1380">
      <c r="A1380" t="inlineStr">
        <is>
          <t>photovoltaic flat-roof installation, 156 kWp, multi-Si, on roof</t>
        </is>
      </c>
      <c r="B1380" t="n">
        <v>2.7176e-08</v>
      </c>
      <c r="C1380" t="inlineStr">
        <is>
          <t>CH</t>
        </is>
      </c>
      <c r="D1380" t="inlineStr">
        <is>
          <t>unit</t>
        </is>
      </c>
      <c r="F1380" t="inlineStr">
        <is>
          <t>technosphere</t>
        </is>
      </c>
      <c r="G1380" t="n">
        <v>2</v>
      </c>
      <c r="H1380" t="n">
        <v>-17.42093160608813</v>
      </c>
      <c r="I1380" t="n">
        <v>0.09798894162072011</v>
      </c>
      <c r="J1380" t="inlineStr">
        <is>
          <t>(2,2,1,1,1,3); Calculation with average annual yield and share of technologies. Lifetime: 30a.</t>
        </is>
      </c>
      <c r="L1380" t="inlineStr">
        <is>
          <t>photovoltaic flat-roof installation, 156 kWp, multi-Si, on roof</t>
        </is>
      </c>
    </row>
    <row r="1381">
      <c r="A1381" t="inlineStr">
        <is>
          <t>photovoltaic flat-roof installation, 156 kWp, single-Si, on roof</t>
        </is>
      </c>
      <c r="B1381" t="n">
        <v>1.4506e-08</v>
      </c>
      <c r="C1381" t="inlineStr">
        <is>
          <t>CH</t>
        </is>
      </c>
      <c r="D1381" t="inlineStr">
        <is>
          <t>unit</t>
        </is>
      </c>
      <c r="F1381" t="inlineStr">
        <is>
          <t>technosphere</t>
        </is>
      </c>
      <c r="G1381" t="n">
        <v>2</v>
      </c>
      <c r="H1381" t="n">
        <v>-18.04870348000519</v>
      </c>
      <c r="I1381" t="n">
        <v>0.09798894162072011</v>
      </c>
      <c r="J1381" t="inlineStr">
        <is>
          <t>(2,2,1,1,1,3); Calculation with average annual yield and share of technologies. Lifetime: 30a.</t>
        </is>
      </c>
      <c r="L1381" t="inlineStr">
        <is>
          <t>photovoltaic flat-roof installation, 156 kWp, single-Si, on roof</t>
        </is>
      </c>
    </row>
    <row r="1382">
      <c r="A1382" t="inlineStr">
        <is>
          <t>photovoltaic slanted-roof installation, 3 kWp, CIS, laminated, integrated, on roof</t>
        </is>
      </c>
      <c r="B1382" t="n">
        <v>3.6807e-08</v>
      </c>
      <c r="C1382" t="inlineStr">
        <is>
          <t>CH</t>
        </is>
      </c>
      <c r="D1382" t="inlineStr">
        <is>
          <t>unit</t>
        </is>
      </c>
      <c r="F1382" t="inlineStr">
        <is>
          <t>technosphere</t>
        </is>
      </c>
      <c r="G1382" t="n">
        <v>2</v>
      </c>
      <c r="H1382" t="n">
        <v>-17.11757779246926</v>
      </c>
      <c r="I1382" t="n">
        <v>0.09798894162072011</v>
      </c>
      <c r="J1382" t="inlineStr">
        <is>
          <t>(2,2,1,1,1,3); Calculation with average annual yield and share of technologies. Lifetime: 30a.</t>
        </is>
      </c>
      <c r="L1382" t="inlineStr">
        <is>
          <t>photovoltaic slanted-roof installation, 3 kWp, CIS, laminated, integrated, on roof</t>
        </is>
      </c>
    </row>
    <row r="1383">
      <c r="A1383" t="inlineStr">
        <is>
          <t>photovoltaic slanted-roof installation, 3 kWp, micro-Si, laminated, integrated, on roof</t>
        </is>
      </c>
      <c r="B1383" t="n">
        <v>8.1793e-10</v>
      </c>
      <c r="C1383" t="inlineStr">
        <is>
          <t>RER</t>
        </is>
      </c>
      <c r="D1383" t="inlineStr">
        <is>
          <t>unit</t>
        </is>
      </c>
      <c r="F1383" t="inlineStr">
        <is>
          <t>technosphere</t>
        </is>
      </c>
      <c r="G1383" t="n">
        <v>2</v>
      </c>
      <c r="H1383" t="n">
        <v>-20.92424435755964</v>
      </c>
      <c r="I1383" t="n">
        <v>0.09798894162072011</v>
      </c>
      <c r="J1383" t="inlineStr">
        <is>
          <t>(2,2,1,1,1,3); Calculation with average annual yield and share of technologies. Lifetime: 30a.</t>
        </is>
      </c>
      <c r="L1383" t="inlineStr">
        <is>
          <t>photovoltaic slanted-roof installation, 3 kWp, micro-Si, laminated, integrated, on roof</t>
        </is>
      </c>
    </row>
    <row r="1384">
      <c r="A1384" t="inlineStr">
        <is>
          <t>photovoltaic slanted-roof installation, 3 kWp, micro-Si, panel, mounted, on roof</t>
        </is>
      </c>
      <c r="B1384" t="n">
        <v>1.3632e-08</v>
      </c>
      <c r="C1384" t="inlineStr">
        <is>
          <t>RER</t>
        </is>
      </c>
      <c r="D1384" t="inlineStr">
        <is>
          <t>unit</t>
        </is>
      </c>
      <c r="F1384" t="inlineStr">
        <is>
          <t>technosphere</t>
        </is>
      </c>
      <c r="G1384" t="n">
        <v>2</v>
      </c>
      <c r="H1384" t="n">
        <v>-18.11084586685945</v>
      </c>
      <c r="I1384" t="n">
        <v>0.09798894162072011</v>
      </c>
      <c r="J1384" t="inlineStr">
        <is>
          <t>(2,2,1,1,1,3); Calculation with average annual yield and share of technologies. Lifetime: 30a.</t>
        </is>
      </c>
      <c r="L1384" t="inlineStr">
        <is>
          <t>photovoltaic slanted-roof installation, 3 kWp, micro-Si, panel, mounted, on roof</t>
        </is>
      </c>
    </row>
    <row r="1385">
      <c r="A1385" t="inlineStr">
        <is>
          <t>photovoltaic open ground installation, 570 kWp, CIS, on open ground</t>
        </is>
      </c>
      <c r="B1385" t="n">
        <v>1.6181e-09</v>
      </c>
      <c r="C1385" t="inlineStr">
        <is>
          <t>RER</t>
        </is>
      </c>
      <c r="D1385" t="inlineStr">
        <is>
          <t>unit</t>
        </is>
      </c>
      <c r="F1385" t="inlineStr">
        <is>
          <t>technosphere</t>
        </is>
      </c>
      <c r="G1385" t="n">
        <v>2</v>
      </c>
      <c r="H1385" t="n">
        <v>-20.24201321552279</v>
      </c>
      <c r="I1385" t="n">
        <v>0.09798894162072011</v>
      </c>
      <c r="J1385" t="inlineStr">
        <is>
          <t>(2,2,1,1,1,3); Calculation with average annual yield and share of technologies. Lifetime: 30a.</t>
        </is>
      </c>
      <c r="L1385" t="inlineStr">
        <is>
          <t>photovoltaic open ground installation, 570 kWp, CIS, on open ground</t>
        </is>
      </c>
    </row>
    <row r="1386">
      <c r="A1386" t="inlineStr">
        <is>
          <t>photovoltaic open ground installation, 570 kWp, micro-Si, on open ground</t>
        </is>
      </c>
      <c r="B1386" t="n">
        <v>3.5957e-11</v>
      </c>
      <c r="C1386" t="inlineStr">
        <is>
          <t>RER</t>
        </is>
      </c>
      <c r="D1386" t="inlineStr">
        <is>
          <t>unit</t>
        </is>
      </c>
      <c r="F1386" t="inlineStr">
        <is>
          <t>technosphere</t>
        </is>
      </c>
      <c r="G1386" t="n">
        <v>2</v>
      </c>
      <c r="H1386" t="n">
        <v>-24.04869733583419</v>
      </c>
      <c r="I1386" t="n">
        <v>0.09798894162072011</v>
      </c>
      <c r="J1386" t="inlineStr">
        <is>
          <t>(2,2,1,1,1,3); Calculation with average annual yield and share of technologies. Lifetime: 30a.</t>
        </is>
      </c>
      <c r="L1386" t="inlineStr">
        <is>
          <t>photovoltaic open ground installation, 570 kWp, micro-Si, on open ground</t>
        </is>
      </c>
    </row>
    <row r="1387">
      <c r="A1387" t="inlineStr">
        <is>
          <t>photovoltaic open ground installation, 570 kWp, multi-Si, on open ground</t>
        </is>
      </c>
      <c r="B1387" t="n">
        <v>1.0643e-08</v>
      </c>
      <c r="C1387" t="inlineStr">
        <is>
          <t>RER</t>
        </is>
      </c>
      <c r="D1387" t="inlineStr">
        <is>
          <t>unit</t>
        </is>
      </c>
      <c r="F1387" t="inlineStr">
        <is>
          <t>technosphere</t>
        </is>
      </c>
      <c r="G1387" t="n">
        <v>2</v>
      </c>
      <c r="H1387" t="n">
        <v>-18.3583634378875</v>
      </c>
      <c r="I1387" t="n">
        <v>0.09798894162072011</v>
      </c>
      <c r="J1387" t="inlineStr">
        <is>
          <t>(2,2,1,1,1,3); Calculation with average annual yield and share of technologies. Lifetime: 30a.</t>
        </is>
      </c>
      <c r="L1387" t="inlineStr">
        <is>
          <t>photovoltaic open ground installation, 570 kWp, multi-Si, on open ground</t>
        </is>
      </c>
    </row>
    <row r="1388">
      <c r="A1388" t="inlineStr">
        <is>
          <t>photovoltaic open ground installation, 570 kWp, single-Si, on open ground</t>
        </is>
      </c>
      <c r="B1388" t="n">
        <v>5.6812e-09</v>
      </c>
      <c r="C1388" t="inlineStr">
        <is>
          <t>RER</t>
        </is>
      </c>
      <c r="D1388" t="inlineStr">
        <is>
          <t>unit</t>
        </is>
      </c>
      <c r="F1388" t="inlineStr">
        <is>
          <t>technosphere</t>
        </is>
      </c>
      <c r="G1388" t="n">
        <v>2</v>
      </c>
      <c r="H1388" t="n">
        <v>-18.98610335892158</v>
      </c>
      <c r="I1388" t="n">
        <v>0.09798894162072011</v>
      </c>
      <c r="J1388" t="inlineStr">
        <is>
          <t>(2,2,1,1,1,3); Calculation with average annual yield and share of technologies. Lifetime: 30a.</t>
        </is>
      </c>
      <c r="L1388" t="inlineStr">
        <is>
          <t>photovoltaic open ground installation, 570 kWp, single-Si, on open ground</t>
        </is>
      </c>
    </row>
    <row r="1389">
      <c r="A1389" t="inlineStr">
        <is>
          <t>photovoltaic slanted-roof installation, 93 kWp, multi-Si, laminated, integrated, on roof</t>
        </is>
      </c>
      <c r="B1389" t="n">
        <v>3.0391e-09</v>
      </c>
      <c r="C1389" t="inlineStr">
        <is>
          <t>CH</t>
        </is>
      </c>
      <c r="D1389" t="inlineStr">
        <is>
          <t>unit</t>
        </is>
      </c>
      <c r="F1389" t="inlineStr">
        <is>
          <t>technosphere</t>
        </is>
      </c>
      <c r="G1389" t="n">
        <v>2</v>
      </c>
      <c r="H1389" t="n">
        <v>-19.61170441799209</v>
      </c>
      <c r="I1389" t="n">
        <v>0.09798894162072011</v>
      </c>
      <c r="J1389" t="inlineStr">
        <is>
          <t>(2,2,1,1,1,3); Calculation with average annual yield and share of technologies. Lifetime: 30a.</t>
        </is>
      </c>
      <c r="L1389" t="inlineStr">
        <is>
          <t>photovoltaic slanted-roof installation, 93 kWp, multi-Si, laminated, integrated, on roof</t>
        </is>
      </c>
    </row>
    <row r="1390">
      <c r="A1390" t="inlineStr">
        <is>
          <t>photovoltaic slanted-roof installation, 93 kWp, multi-Si, panel, mounted, on roof</t>
        </is>
      </c>
      <c r="B1390" t="n">
        <v>5.0651e-08</v>
      </c>
      <c r="C1390" t="inlineStr">
        <is>
          <t>CH</t>
        </is>
      </c>
      <c r="D1390" t="inlineStr">
        <is>
          <t>unit</t>
        </is>
      </c>
      <c r="F1390" t="inlineStr">
        <is>
          <t>technosphere</t>
        </is>
      </c>
      <c r="G1390" t="n">
        <v>2</v>
      </c>
      <c r="H1390" t="n">
        <v>-16.79830686310999</v>
      </c>
      <c r="I1390" t="n">
        <v>0.09798894162072011</v>
      </c>
      <c r="J1390" t="inlineStr">
        <is>
          <t>(2,2,1,1,1,3); Calculation with average annual yield and share of technologies. Lifetime: 30a.</t>
        </is>
      </c>
      <c r="L1390" t="inlineStr">
        <is>
          <t>photovoltaic slanted-roof installation, 93 kWp, multi-Si, panel, mounted, on roof</t>
        </is>
      </c>
    </row>
    <row r="1391">
      <c r="A1391" t="inlineStr">
        <is>
          <t>photovoltaic slanted-roof installation, 93 kWp, single-Si, laminated, integrated, on roof</t>
        </is>
      </c>
      <c r="B1391" t="n">
        <v>1.6222e-09</v>
      </c>
      <c r="C1391" t="inlineStr">
        <is>
          <t>CH</t>
        </is>
      </c>
      <c r="D1391" t="inlineStr">
        <is>
          <t>unit</t>
        </is>
      </c>
      <c r="F1391" t="inlineStr">
        <is>
          <t>technosphere</t>
        </is>
      </c>
      <c r="G1391" t="n">
        <v>2</v>
      </c>
      <c r="H1391" t="n">
        <v>-20.2394825842923</v>
      </c>
      <c r="I1391" t="n">
        <v>0.09798894162072011</v>
      </c>
      <c r="J1391" t="inlineStr">
        <is>
          <t>(2,2,1,1,1,3); Calculation with average annual yield and share of technologies. Lifetime: 30a.</t>
        </is>
      </c>
      <c r="L1391" t="inlineStr">
        <is>
          <t>photovoltaic slanted-roof installation, 93 kWp, single-Si, laminated, integrated, on roof</t>
        </is>
      </c>
    </row>
    <row r="1392">
      <c r="A1392" t="inlineStr">
        <is>
          <t>photovoltaic slanted-roof installation, 93 kWp, single-Si, panel, mounted, on roof</t>
        </is>
      </c>
      <c r="B1392" t="n">
        <v>2.7037e-08</v>
      </c>
      <c r="C1392" t="inlineStr">
        <is>
          <t>CH</t>
        </is>
      </c>
      <c r="D1392" t="inlineStr">
        <is>
          <t>unit</t>
        </is>
      </c>
      <c r="F1392" t="inlineStr">
        <is>
          <t>technosphere</t>
        </is>
      </c>
      <c r="G1392" t="n">
        <v>2</v>
      </c>
      <c r="H1392" t="n">
        <v>-17.42605953867226</v>
      </c>
      <c r="I1392" t="n">
        <v>0.09798894162072011</v>
      </c>
      <c r="J1392" t="inlineStr">
        <is>
          <t>(2,2,1,1,1,3); Calculation with average annual yield and share of technologies. Lifetime: 30a.</t>
        </is>
      </c>
      <c r="L1392" t="inlineStr">
        <is>
          <t>photovoltaic slanted-roof installation, 93 kWp, single-Si, panel, mounted, on roof</t>
        </is>
      </c>
    </row>
    <row r="1393">
      <c r="A1393" t="inlineStr">
        <is>
          <t>photovoltaic facade installation, 3kWp, multi-Si, laminated, integrated, at building</t>
        </is>
      </c>
      <c r="B1393" t="n">
        <v>6.729399999999999e-08</v>
      </c>
      <c r="C1393" t="inlineStr">
        <is>
          <t>APAC</t>
        </is>
      </c>
      <c r="D1393" t="inlineStr">
        <is>
          <t>unit</t>
        </is>
      </c>
      <c r="F1393" t="inlineStr">
        <is>
          <t>technosphere</t>
        </is>
      </c>
      <c r="G1393" t="n">
        <v>2</v>
      </c>
      <c r="H1393" t="n">
        <v>-16.51419475731616</v>
      </c>
      <c r="I1393" t="n">
        <v>0.09798894162072011</v>
      </c>
      <c r="J1393" t="inlineStr">
        <is>
          <t>(2,2,1,1,1,3); Calculation with average annual yield and share of technologies. Lifetime: 30a.</t>
        </is>
      </c>
      <c r="L1393" t="inlineStr">
        <is>
          <t>photovoltaic facade installation, 3kWp, multi-Si, laminated, integrated, at building</t>
        </is>
      </c>
    </row>
    <row r="1394">
      <c r="A1394" t="inlineStr">
        <is>
          <t>photovoltaic facade installation, 3kWp, multi-Si, panel, mounted, at building</t>
        </is>
      </c>
      <c r="B1394" t="n">
        <v>6.729399999999999e-08</v>
      </c>
      <c r="C1394" t="inlineStr">
        <is>
          <t>APAC</t>
        </is>
      </c>
      <c r="D1394" t="inlineStr">
        <is>
          <t>unit</t>
        </is>
      </c>
      <c r="F1394" t="inlineStr">
        <is>
          <t>technosphere</t>
        </is>
      </c>
      <c r="G1394" t="n">
        <v>2</v>
      </c>
      <c r="H1394" t="n">
        <v>-16.51419475731616</v>
      </c>
      <c r="I1394" t="n">
        <v>0.09798894162072011</v>
      </c>
      <c r="J1394" t="inlineStr">
        <is>
          <t>(2,2,1,1,1,3); Calculation with average annual yield and share of technologies. Lifetime: 30a.</t>
        </is>
      </c>
      <c r="L1394" t="inlineStr">
        <is>
          <t>photovoltaic facade installation, 3kWp, multi-Si, panel, mounted, at building</t>
        </is>
      </c>
    </row>
    <row r="1395">
      <c r="A1395" t="inlineStr">
        <is>
          <t>photovoltaic facade installation, 3kWp, single-Si, laminated, integrated, at building</t>
        </is>
      </c>
      <c r="B1395" t="n">
        <v>3.592e-08</v>
      </c>
      <c r="C1395" t="inlineStr">
        <is>
          <t>APAC</t>
        </is>
      </c>
      <c r="D1395" t="inlineStr">
        <is>
          <t>unit</t>
        </is>
      </c>
      <c r="F1395" t="inlineStr">
        <is>
          <t>technosphere</t>
        </is>
      </c>
      <c r="G1395" t="n">
        <v>2</v>
      </c>
      <c r="H1395" t="n">
        <v>-17.14197159351241</v>
      </c>
      <c r="I1395" t="n">
        <v>0.09798894162072011</v>
      </c>
      <c r="J1395" t="inlineStr">
        <is>
          <t>(2,2,1,1,1,3); Calculation with average annual yield and share of technologies. Lifetime: 30a.</t>
        </is>
      </c>
      <c r="L1395" t="inlineStr">
        <is>
          <t>photovoltaic facade installation, 3kWp, single-Si, laminated, integrated, at building</t>
        </is>
      </c>
    </row>
    <row r="1396">
      <c r="A1396" t="inlineStr">
        <is>
          <t>photovoltaic facade installation, 3kWp, single-Si, panel, mounted, at building</t>
        </is>
      </c>
      <c r="B1396" t="n">
        <v>3.592e-08</v>
      </c>
      <c r="C1396" t="inlineStr">
        <is>
          <t>APAC</t>
        </is>
      </c>
      <c r="D1396" t="inlineStr">
        <is>
          <t>unit</t>
        </is>
      </c>
      <c r="F1396" t="inlineStr">
        <is>
          <t>technosphere</t>
        </is>
      </c>
      <c r="G1396" t="n">
        <v>2</v>
      </c>
      <c r="H1396" t="n">
        <v>-17.14197159351241</v>
      </c>
      <c r="I1396" t="n">
        <v>0.09798894162072011</v>
      </c>
      <c r="J1396" t="inlineStr">
        <is>
          <t>(2,2,1,1,1,3); Calculation with average annual yield and share of technologies. Lifetime: 30a.</t>
        </is>
      </c>
      <c r="L1396" t="inlineStr">
        <is>
          <t>photovoltaic facade installation, 3kWp, single-Si, panel, mounted, at building</t>
        </is>
      </c>
    </row>
    <row r="1397">
      <c r="A1397" t="inlineStr">
        <is>
          <t>photovoltaic flat-roof installation, 3kWp, multi-Si, on roof</t>
        </is>
      </c>
      <c r="B1397" t="n">
        <v>7.0659e-07</v>
      </c>
      <c r="C1397" t="inlineStr">
        <is>
          <t>APAC</t>
        </is>
      </c>
      <c r="D1397" t="inlineStr">
        <is>
          <t>unit</t>
        </is>
      </c>
      <c r="F1397" t="inlineStr">
        <is>
          <t>technosphere</t>
        </is>
      </c>
      <c r="G1397" t="n">
        <v>2</v>
      </c>
      <c r="H1397" t="n">
        <v>-14.16281525440003</v>
      </c>
      <c r="I1397" t="n">
        <v>0.09798894162072011</v>
      </c>
      <c r="J1397" t="inlineStr">
        <is>
          <t>(2,2,1,1,1,3); Calculation with average annual yield and share of technologies. Lifetime: 30a.</t>
        </is>
      </c>
      <c r="L1397" t="inlineStr">
        <is>
          <t>photovoltaic flat-roof installation, 3kWp, multi-Si, on roof</t>
        </is>
      </c>
    </row>
    <row r="1398">
      <c r="A1398" t="inlineStr">
        <is>
          <t>photovoltaic flat-roof installation, 3kWp, single-Si, on roof</t>
        </is>
      </c>
      <c r="B1398" t="n">
        <v>3.7716e-07</v>
      </c>
      <c r="C1398" t="inlineStr">
        <is>
          <t>APAC</t>
        </is>
      </c>
      <c r="D1398" t="inlineStr">
        <is>
          <t>unit</t>
        </is>
      </c>
      <c r="F1398" t="inlineStr">
        <is>
          <t>technosphere</t>
        </is>
      </c>
      <c r="G1398" t="n">
        <v>2</v>
      </c>
      <c r="H1398" t="n">
        <v>-14.79059633634894</v>
      </c>
      <c r="I1398" t="n">
        <v>0.09798894162072011</v>
      </c>
      <c r="J1398" t="inlineStr">
        <is>
          <t>(2,2,1,1,1,3); Calculation with average annual yield and share of technologies. Lifetime: 30a.</t>
        </is>
      </c>
      <c r="L1398" t="inlineStr">
        <is>
          <t>photovoltaic flat-roof installation, 3kWp, single-Si, on roof</t>
        </is>
      </c>
    </row>
    <row r="1399">
      <c r="A1399" t="inlineStr">
        <is>
          <t>photovoltaic slanted-roof installation, 3kWp, CIS, panel, mounted, on roof</t>
        </is>
      </c>
      <c r="B1399" t="n">
        <v>6.1344e-07</v>
      </c>
      <c r="C1399" t="inlineStr">
        <is>
          <t>CH</t>
        </is>
      </c>
      <c r="D1399" t="inlineStr">
        <is>
          <t>unit</t>
        </is>
      </c>
      <c r="F1399" t="inlineStr">
        <is>
          <t>technosphere</t>
        </is>
      </c>
      <c r="G1399" t="n">
        <v>2</v>
      </c>
      <c r="H1399" t="n">
        <v>-14.30418337708913</v>
      </c>
      <c r="I1399" t="n">
        <v>0.09798894162072011</v>
      </c>
      <c r="J1399" t="inlineStr">
        <is>
          <t>(2,2,1,1,1,3); Calculation with average annual yield and share of technologies. Lifetime: 30a.</t>
        </is>
      </c>
      <c r="L1399" t="inlineStr">
        <is>
          <t>photovoltaic slanted-roof installation, 3kWp, CIS, panel, mounted, on roof</t>
        </is>
      </c>
    </row>
    <row r="1400">
      <c r="A1400" t="inlineStr">
        <is>
          <t>photovoltaic slanted-roof installation, 3kWp, multi-Si, laminated, integrated, on roof</t>
        </is>
      </c>
      <c r="B1400" t="n">
        <v>2.2575e-08</v>
      </c>
      <c r="C1400" t="inlineStr">
        <is>
          <t>APAC</t>
        </is>
      </c>
      <c r="D1400" t="inlineStr">
        <is>
          <t>unit</t>
        </is>
      </c>
      <c r="F1400" t="inlineStr">
        <is>
          <t>technosphere</t>
        </is>
      </c>
      <c r="G1400" t="n">
        <v>2</v>
      </c>
      <c r="H1400" t="n">
        <v>-17.60642273764336</v>
      </c>
      <c r="I1400" t="n">
        <v>0.09798894162072011</v>
      </c>
      <c r="J1400" t="inlineStr">
        <is>
          <t>(2,2,1,1,1,3); Calculation with average annual yield and share of technologies. Lifetime: 30a.</t>
        </is>
      </c>
      <c r="L1400" t="inlineStr">
        <is>
          <t>photovoltaic slanted-roof installation, 3kWp, multi-Si, laminated, integrated, on roof</t>
        </is>
      </c>
    </row>
    <row r="1401">
      <c r="A1401" t="inlineStr">
        <is>
          <t>photovoltaic slanted-roof installation, 3kWp, multi-Si, panel, mounted, on roof</t>
        </is>
      </c>
      <c r="B1401" t="n">
        <v>3.7625e-07</v>
      </c>
      <c r="C1401" t="inlineStr">
        <is>
          <t>APAC</t>
        </is>
      </c>
      <c r="D1401" t="inlineStr">
        <is>
          <t>unit</t>
        </is>
      </c>
      <c r="F1401" t="inlineStr">
        <is>
          <t>technosphere</t>
        </is>
      </c>
      <c r="G1401" t="n">
        <v>2</v>
      </c>
      <c r="H1401" t="n">
        <v>-14.79301202088333</v>
      </c>
      <c r="I1401" t="n">
        <v>0.09798894162072011</v>
      </c>
      <c r="J1401" t="inlineStr">
        <is>
          <t>(2,2,1,1,1,3); Calculation with average annual yield and share of technologies. Lifetime: 30a.</t>
        </is>
      </c>
      <c r="L1401" t="inlineStr">
        <is>
          <t>photovoltaic slanted-roof installation, 3kWp, multi-Si, panel, mounted, on roof</t>
        </is>
      </c>
    </row>
    <row r="1402">
      <c r="A1402" t="inlineStr">
        <is>
          <t>photovoltaic slanted-roof installation, 3kWp, single-Si, laminated, integrated, on roof</t>
        </is>
      </c>
      <c r="B1402" t="n">
        <v>1.205e-08</v>
      </c>
      <c r="C1402" t="inlineStr">
        <is>
          <t>APAC</t>
        </is>
      </c>
      <c r="D1402" t="inlineStr">
        <is>
          <t>unit</t>
        </is>
      </c>
      <c r="F1402" t="inlineStr">
        <is>
          <t>technosphere</t>
        </is>
      </c>
      <c r="G1402" t="n">
        <v>2</v>
      </c>
      <c r="H1402" t="n">
        <v>-18.23420117700975</v>
      </c>
      <c r="I1402" t="n">
        <v>0.09798894162072011</v>
      </c>
      <c r="J1402" t="inlineStr">
        <is>
          <t>(2,2,1,1,1,3); Calculation with average annual yield and share of technologies. Lifetime: 30a.</t>
        </is>
      </c>
      <c r="L1402" t="inlineStr">
        <is>
          <t>photovoltaic slanted-roof installation, 3kWp, single-Si, laminated, integrated, on roof</t>
        </is>
      </c>
    </row>
    <row r="1403">
      <c r="A1403" t="inlineStr">
        <is>
          <t>photovoltaic slanted-roof installation, 3kWp, single-Si, panel, mounted, on roof</t>
        </is>
      </c>
      <c r="B1403" t="n">
        <v>2.0084e-07</v>
      </c>
      <c r="C1403" t="inlineStr">
        <is>
          <t>APAC</t>
        </is>
      </c>
      <c r="D1403" t="inlineStr">
        <is>
          <t>unit</t>
        </is>
      </c>
      <c r="F1403" t="inlineStr">
        <is>
          <t>technosphere</t>
        </is>
      </c>
      <c r="G1403" t="n">
        <v>2</v>
      </c>
      <c r="H1403" t="n">
        <v>-15.42075726577991</v>
      </c>
      <c r="I1403" t="n">
        <v>0.09798894162072011</v>
      </c>
      <c r="J1403" t="inlineStr">
        <is>
          <t>(2,2,1,1,1,3); Calculation with average annual yield and share of technologies. Lifetime: 30a.</t>
        </is>
      </c>
      <c r="L1403" t="inlineStr">
        <is>
          <t>photovoltaic slanted-roof installation, 3kWp, single-Si, panel, mounted, on roof</t>
        </is>
      </c>
    </row>
    <row r="1404">
      <c r="A1404" t="inlineStr">
        <is>
          <t>market for tap water</t>
        </is>
      </c>
      <c r="B1404" t="n">
        <v>0.0035264</v>
      </c>
      <c r="C1404" t="inlineStr">
        <is>
          <t>Europe without Switzerland</t>
        </is>
      </c>
      <c r="D1404" t="inlineStr">
        <is>
          <t>kilogram</t>
        </is>
      </c>
      <c r="F1404" t="inlineStr">
        <is>
          <t>technosphere</t>
        </is>
      </c>
      <c r="G1404" t="n">
        <v>2</v>
      </c>
      <c r="H1404" t="n">
        <v>-5.647477758445733</v>
      </c>
      <c r="I1404" t="n">
        <v>0.04340984597628009</v>
      </c>
      <c r="J1404" t="inlineStr">
        <is>
          <t>(2,2,1,1,1,3); Estimation 20l/m2 panel</t>
        </is>
      </c>
      <c r="L1404" t="inlineStr">
        <is>
          <t>tap water</t>
        </is>
      </c>
    </row>
    <row r="1405">
      <c r="A1405" t="inlineStr">
        <is>
          <t>treatment of wastewater, from residence, capacity 1.1E10l/year</t>
        </is>
      </c>
      <c r="B1405" t="n">
        <v>-3.1738e-06</v>
      </c>
      <c r="C1405" t="inlineStr">
        <is>
          <t>CH</t>
        </is>
      </c>
      <c r="D1405" t="inlineStr">
        <is>
          <t>cubic meter</t>
        </is>
      </c>
      <c r="F1405" t="inlineStr">
        <is>
          <t>technosphere</t>
        </is>
      </c>
      <c r="G1405" t="n">
        <v>2</v>
      </c>
      <c r="H1405" t="n">
        <v>-12.66058094981767</v>
      </c>
      <c r="I1405" t="n">
        <v>0.04340984597628009</v>
      </c>
      <c r="J1405" t="inlineStr">
        <is>
          <t>(2,2,1,1,1,3); Estimation 20l/m2 panel</t>
        </is>
      </c>
      <c r="K1405" t="b">
        <v>1</v>
      </c>
      <c r="L1405" t="inlineStr">
        <is>
          <t>wastewater, from residence</t>
        </is>
      </c>
    </row>
    <row r="1406"/>
    <row r="1407" ht="16" customHeight="1" s="29">
      <c r="A1407" s="1" t="inlineStr">
        <is>
          <t>Activity</t>
        </is>
      </c>
      <c r="B1407" s="1" t="inlineStr">
        <is>
          <t>electricity production, photovoltaic</t>
        </is>
      </c>
    </row>
    <row r="1408">
      <c r="A1408" t="inlineStr">
        <is>
          <t>comment</t>
        </is>
      </c>
      <c r="B1408"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Production mix of photovoltaic electricity in the country. Annual output, Roof-Top: 976, Annual output, Facade: 683 kWh/kWp, Annual output, centralized PV systems: 1040 kWh/kWp. Amount of solar energy transformed to electricity. Waste heat emission due to losses of electricity in the system.
Technology:  Electricity production with grid-connected photovoltaic power plants.
Time period:  Time of publications
Production volume:  Total PV electricity production in 2018: approximately 2000 TWh in Switzerland.
Sampling:  Statistical data for CH.
Extrapolations:  Water demand estimated at 20 L per m2 PV module over life time of the system.
Uncertainty:  None</t>
        </is>
      </c>
    </row>
    <row r="1409">
      <c r="A1409" t="inlineStr">
        <is>
          <t>location</t>
        </is>
      </c>
      <c r="B1409" t="inlineStr">
        <is>
          <t>CH</t>
        </is>
      </c>
    </row>
    <row r="1410">
      <c r="A1410" t="inlineStr">
        <is>
          <t>production amount</t>
        </is>
      </c>
      <c r="B1410" t="n">
        <v>1</v>
      </c>
    </row>
    <row r="1411">
      <c r="A1411" t="inlineStr">
        <is>
          <t>reference product</t>
        </is>
      </c>
      <c r="B1411" t="inlineStr">
        <is>
          <t>electricity, low voltage</t>
        </is>
      </c>
    </row>
    <row r="1412">
      <c r="A1412" t="inlineStr">
        <is>
          <t>source</t>
        </is>
      </c>
      <c r="B14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13">
      <c r="A1413" t="inlineStr">
        <is>
          <t>type</t>
        </is>
      </c>
      <c r="B1413" t="inlineStr">
        <is>
          <t>process</t>
        </is>
      </c>
    </row>
    <row r="1414">
      <c r="A1414" t="inlineStr">
        <is>
          <t>unit</t>
        </is>
      </c>
      <c r="B1414" t="inlineStr">
        <is>
          <t>kilowatt hour</t>
        </is>
      </c>
    </row>
    <row r="1415" ht="16" customHeight="1" s="29">
      <c r="A1415" s="1" t="inlineStr">
        <is>
          <t>Exchanges</t>
        </is>
      </c>
    </row>
    <row r="1416">
      <c r="A1416" s="28" t="inlineStr">
        <is>
          <t>name</t>
        </is>
      </c>
      <c r="B1416" s="28" t="inlineStr">
        <is>
          <t>amount</t>
        </is>
      </c>
      <c r="C1416" s="28" t="inlineStr">
        <is>
          <t>location</t>
        </is>
      </c>
      <c r="D1416" s="28" t="inlineStr">
        <is>
          <t>unit</t>
        </is>
      </c>
      <c r="E1416" s="28" t="inlineStr">
        <is>
          <t>categories</t>
        </is>
      </c>
      <c r="F1416" s="28" t="inlineStr">
        <is>
          <t>type</t>
        </is>
      </c>
      <c r="G1416" s="28" t="inlineStr">
        <is>
          <t>uncertainty type</t>
        </is>
      </c>
      <c r="H1416" s="28" t="inlineStr">
        <is>
          <t>loc</t>
        </is>
      </c>
      <c r="I1416" s="28" t="inlineStr">
        <is>
          <t>scale</t>
        </is>
      </c>
      <c r="J1416" s="28" t="inlineStr">
        <is>
          <t>comment</t>
        </is>
      </c>
      <c r="K1416" s="28" t="inlineStr">
        <is>
          <t>negative</t>
        </is>
      </c>
      <c r="L1416" s="28" t="inlineStr">
        <is>
          <t>reference product</t>
        </is>
      </c>
      <c r="M1416" s="28" t="n"/>
    </row>
    <row r="1417">
      <c r="A1417" t="inlineStr">
        <is>
          <t>Energy, solar, converted</t>
        </is>
      </c>
      <c r="B1417" t="n">
        <v>3.8503</v>
      </c>
      <c r="D1417" t="inlineStr">
        <is>
          <t>megajoule</t>
        </is>
      </c>
      <c r="E1417" t="inlineStr">
        <is>
          <t>natural resource::in air</t>
        </is>
      </c>
      <c r="F1417" t="inlineStr">
        <is>
          <t>biosphere</t>
        </is>
      </c>
      <c r="G1417" t="n">
        <v>2</v>
      </c>
      <c r="H1417" t="n">
        <v>1.348151067341848</v>
      </c>
      <c r="I1417" t="n">
        <v>0.04340984597628009</v>
      </c>
      <c r="J1417" t="inlineStr">
        <is>
          <t>(2,2,1,1,1,3); Energy loss in the system</t>
        </is>
      </c>
    </row>
    <row r="1418">
      <c r="A1418" t="inlineStr">
        <is>
          <t>Heat, waste</t>
        </is>
      </c>
      <c r="B1418" t="n">
        <v>0.25027</v>
      </c>
      <c r="D1418" t="inlineStr">
        <is>
          <t>megajoule</t>
        </is>
      </c>
      <c r="E1418" t="inlineStr">
        <is>
          <t>air</t>
        </is>
      </c>
      <c r="F1418" t="inlineStr">
        <is>
          <t>biosphere</t>
        </is>
      </c>
      <c r="G1418" t="n">
        <v>2</v>
      </c>
      <c r="H1418" t="n">
        <v>-1.385214943900327</v>
      </c>
      <c r="I1418" t="n">
        <v>0.02439508208471609</v>
      </c>
      <c r="J1418" t="inlineStr">
        <is>
          <t>(1,na,na,na,na,na); Calculation</t>
        </is>
      </c>
    </row>
    <row r="1419">
      <c r="A1419" t="inlineStr">
        <is>
          <t>electricity production, photovoltaic</t>
        </is>
      </c>
      <c r="B1419" t="n">
        <v>1</v>
      </c>
      <c r="C1419" t="inlineStr">
        <is>
          <t>CH</t>
        </is>
      </c>
      <c r="D1419" t="inlineStr">
        <is>
          <t>kilowatt hour</t>
        </is>
      </c>
      <c r="E1419" t="inlineStr">
        <is>
          <t>photovoltaic::power plants</t>
        </is>
      </c>
      <c r="F1419" t="inlineStr">
        <is>
          <t>production</t>
        </is>
      </c>
      <c r="G1419" t="n">
        <v>0</v>
      </c>
      <c r="H1419" t="n">
        <v>1</v>
      </c>
      <c r="L1419" t="inlineStr">
        <is>
          <t>electricity, low voltage</t>
        </is>
      </c>
    </row>
    <row r="1420">
      <c r="A1420" t="inlineStr">
        <is>
          <t>photovoltaic flat-roof installation, 156 kWp, multi-Si, on roof</t>
        </is>
      </c>
      <c r="B1420" t="n">
        <v>4.5406e-08</v>
      </c>
      <c r="C1420" t="inlineStr">
        <is>
          <t>CH</t>
        </is>
      </c>
      <c r="D1420" t="inlineStr">
        <is>
          <t>unit</t>
        </is>
      </c>
      <c r="F1420" t="inlineStr">
        <is>
          <t>technosphere</t>
        </is>
      </c>
      <c r="G1420" t="n">
        <v>2</v>
      </c>
      <c r="H1420" t="n">
        <v>-16.90762158204098</v>
      </c>
      <c r="I1420" t="n">
        <v>0.1061828390711656</v>
      </c>
      <c r="J1420" t="inlineStr">
        <is>
          <t>(3,2,1,1,1,3); Calculation with average annual yield (based on Swissolar statistics 2012-2016) and share of technologies. Lifetime: 30a, Average degradation over lifetime: 10.5%.</t>
        </is>
      </c>
      <c r="L1420" t="inlineStr">
        <is>
          <t>photovoltaic flat-roof installation, 156 kWp, multi-Si, on roof</t>
        </is>
      </c>
    </row>
    <row r="1421">
      <c r="A1421" t="inlineStr">
        <is>
          <t>photovoltaic flat-roof installation, 156 kWp, single-Si, on roof</t>
        </is>
      </c>
      <c r="B1421" t="n">
        <v>2.4047e-08</v>
      </c>
      <c r="C1421" t="inlineStr">
        <is>
          <t>CH</t>
        </is>
      </c>
      <c r="D1421" t="inlineStr">
        <is>
          <t>unit</t>
        </is>
      </c>
      <c r="F1421" t="inlineStr">
        <is>
          <t>technosphere</t>
        </is>
      </c>
      <c r="G1421" t="n">
        <v>2</v>
      </c>
      <c r="H1421" t="n">
        <v>-17.54325558830008</v>
      </c>
      <c r="I1421" t="n">
        <v>0.1061828390711656</v>
      </c>
      <c r="J1421" t="inlineStr">
        <is>
          <t>(3,2,1,1,1,3); Calculation with average annual yield (based on Swissolar statistics 2012-2016) and share of technologies. Lifetime: 30a, Average degradation over lifetime: 10.5%.</t>
        </is>
      </c>
      <c r="L1421" t="inlineStr">
        <is>
          <t>photovoltaic flat-roof installation, 156 kWp, single-Si, on roof</t>
        </is>
      </c>
    </row>
    <row r="1422">
      <c r="A1422" t="inlineStr">
        <is>
          <t>photovoltaic slanted-roof installation, 3 kWp, CIS, laminated, integrated, on roof</t>
        </is>
      </c>
      <c r="B1422" t="n">
        <v>8.7759e-08</v>
      </c>
      <c r="C1422" t="inlineStr">
        <is>
          <t>CH</t>
        </is>
      </c>
      <c r="D1422" t="inlineStr">
        <is>
          <t>unit</t>
        </is>
      </c>
      <c r="F1422" t="inlineStr">
        <is>
          <t>technosphere</t>
        </is>
      </c>
      <c r="G1422" t="n">
        <v>2</v>
      </c>
      <c r="H1422" t="n">
        <v>-16.24867141575721</v>
      </c>
      <c r="I1422" t="n">
        <v>0.1061828390711656</v>
      </c>
      <c r="J1422" t="inlineStr">
        <is>
          <t>(3,2,1,1,1,3); Calculation with average annual yield (based on Swissolar statistics 2012-2016) and share of technologies. Lifetime: 30a, Average degradation over lifetime: 10.5%.</t>
        </is>
      </c>
      <c r="L1422" t="inlineStr">
        <is>
          <t>photovoltaic slanted-roof installation, 3 kWp, CIS, laminated, integrated, on roof</t>
        </is>
      </c>
    </row>
    <row r="1423">
      <c r="A1423" t="inlineStr">
        <is>
          <t>photovoltaic slanted-roof installation, 3 kWp, CdTe, panel, mounted, on roof</t>
        </is>
      </c>
      <c r="B1423" t="n">
        <v>1.606e-07</v>
      </c>
      <c r="C1423" t="inlineStr">
        <is>
          <t>CH</t>
        </is>
      </c>
      <c r="D1423" t="inlineStr">
        <is>
          <t>unit</t>
        </is>
      </c>
      <c r="F1423" t="inlineStr">
        <is>
          <t>technosphere</t>
        </is>
      </c>
      <c r="G1423" t="n">
        <v>2</v>
      </c>
      <c r="H1423" t="n">
        <v>-15.64434903543375</v>
      </c>
      <c r="I1423" t="n">
        <v>0.1061828390711656</v>
      </c>
      <c r="J1423" t="inlineStr">
        <is>
          <t>(3,2,1,1,1,3); Calculation with average annual yield (based on Swissolar statistics 2012-2016) and share of technologies. Lifetime: 30a, Average degradation over lifetime: 10.5%.</t>
        </is>
      </c>
      <c r="L1423" t="inlineStr">
        <is>
          <t>photovoltaic slanted-roof installation, 3 kWp, CdTe, panel, mounted, on roof</t>
        </is>
      </c>
    </row>
    <row r="1424">
      <c r="A1424" t="inlineStr">
        <is>
          <t>photovoltaic slanted-roof installation, 3 kWp, micro-Si, laminated, integrated, on roof</t>
        </is>
      </c>
      <c r="B1424" t="n">
        <v>1.3857e-08</v>
      </c>
      <c r="C1424" t="inlineStr">
        <is>
          <t>RER</t>
        </is>
      </c>
      <c r="D1424" t="inlineStr">
        <is>
          <t>unit</t>
        </is>
      </c>
      <c r="F1424" t="inlineStr">
        <is>
          <t>technosphere</t>
        </is>
      </c>
      <c r="G1424" t="n">
        <v>2</v>
      </c>
      <c r="H1424" t="n">
        <v>-18.09447531682983</v>
      </c>
      <c r="I1424" t="n">
        <v>0.1061828390711656</v>
      </c>
      <c r="J1424" t="inlineStr">
        <is>
          <t>(3,2,1,1,1,3); Calculation with average annual yield (based on Swissolar statistics 2012-2016) and share of technologies. Lifetime: 30a, Average degradation over lifetime: 10.5%.</t>
        </is>
      </c>
      <c r="L1424" t="inlineStr">
        <is>
          <t>photovoltaic slanted-roof installation, 3 kWp, micro-Si, laminated, integrated, on roof</t>
        </is>
      </c>
    </row>
    <row r="1425">
      <c r="A1425" t="inlineStr">
        <is>
          <t>photovoltaic slanted-roof installation, 3 kWp, micro-Si, panel, mounted, on roof</t>
        </is>
      </c>
      <c r="B1425" t="n">
        <v>2.0948e-08</v>
      </c>
      <c r="C1425" t="inlineStr">
        <is>
          <t>RER</t>
        </is>
      </c>
      <c r="D1425" t="inlineStr">
        <is>
          <t>unit</t>
        </is>
      </c>
      <c r="F1425" t="inlineStr">
        <is>
          <t>technosphere</t>
        </is>
      </c>
      <c r="G1425" t="n">
        <v>2</v>
      </c>
      <c r="H1425" t="n">
        <v>-17.68122266052917</v>
      </c>
      <c r="I1425" t="n">
        <v>0.1061828390711656</v>
      </c>
      <c r="J1425" t="inlineStr">
        <is>
          <t>(3,2,1,1,1,3); Calculation with average annual yield (based on Swissolar statistics 2012-2016) and share of technologies. Lifetime: 30a, Average degradation over lifetime: 10.5%.</t>
        </is>
      </c>
      <c r="L1425" t="inlineStr">
        <is>
          <t>photovoltaic slanted-roof installation, 3 kWp, micro-Si, panel, mounted, on roof</t>
        </is>
      </c>
    </row>
    <row r="1426">
      <c r="A1426" t="inlineStr">
        <is>
          <t>photovoltaic open ground installation, 570 kWp, CIS, on open ground</t>
        </is>
      </c>
      <c r="B1426" t="n">
        <v>7.5156e-12</v>
      </c>
      <c r="C1426" t="inlineStr">
        <is>
          <t>RER</t>
        </is>
      </c>
      <c r="D1426" t="inlineStr">
        <is>
          <t>unit</t>
        </is>
      </c>
      <c r="F1426" t="inlineStr">
        <is>
          <t>technosphere</t>
        </is>
      </c>
      <c r="G1426" t="n">
        <v>2</v>
      </c>
      <c r="H1426" t="n">
        <v>-25.61404025559132</v>
      </c>
      <c r="I1426" t="n">
        <v>0.1061828390711656</v>
      </c>
      <c r="J1426" t="inlineStr">
        <is>
          <t>(3,2,1,1,1,3); Calculation with average annual yield (based on Swissolar statistics 2012-2016) and share of technologies. Lifetime: 30a, Average degradation over lifetime: 10.5%.</t>
        </is>
      </c>
      <c r="L1426" t="inlineStr">
        <is>
          <t>photovoltaic open ground installation, 570 kWp, CIS, on open ground</t>
        </is>
      </c>
    </row>
    <row r="1427">
      <c r="A1427" t="inlineStr">
        <is>
          <t>photovoltaic open ground installation, 570 kWp, CdTe, on open ground</t>
        </is>
      </c>
      <c r="B1427" t="n">
        <v>9.097799999999999e-12</v>
      </c>
      <c r="C1427" t="inlineStr">
        <is>
          <t>RER</t>
        </is>
      </c>
      <c r="D1427" t="inlineStr">
        <is>
          <t>unit</t>
        </is>
      </c>
      <c r="F1427" t="inlineStr">
        <is>
          <t>technosphere</t>
        </is>
      </c>
      <c r="G1427" t="n">
        <v>2</v>
      </c>
      <c r="H1427" t="n">
        <v>-25.42298848987574</v>
      </c>
      <c r="I1427" t="n">
        <v>0.1061828390711656</v>
      </c>
      <c r="J1427" t="inlineStr">
        <is>
          <t>(3,2,1,1,1,3); Calculation with average annual yield (based on Swissolar statistics 2012-2016) and share of technologies. Lifetime: 30a, Average degradation over lifetime: 10.5%.</t>
        </is>
      </c>
      <c r="L1427" t="inlineStr">
        <is>
          <t>photovoltaic open ground installation, 570 kWp, CdTe, on open ground</t>
        </is>
      </c>
    </row>
    <row r="1428">
      <c r="A1428" t="inlineStr">
        <is>
          <t>photovoltaic open ground installation, 570 kWp, micro-Si, on open ground</t>
        </is>
      </c>
      <c r="B1428" t="n">
        <v>1.1867e-12</v>
      </c>
      <c r="C1428" t="inlineStr">
        <is>
          <t>RER</t>
        </is>
      </c>
      <c r="D1428" t="inlineStr">
        <is>
          <t>unit</t>
        </is>
      </c>
      <c r="F1428" t="inlineStr">
        <is>
          <t>technosphere</t>
        </is>
      </c>
      <c r="G1428" t="n">
        <v>2</v>
      </c>
      <c r="H1428" t="n">
        <v>-27.45984477023959</v>
      </c>
      <c r="I1428" t="n">
        <v>0.1061828390711656</v>
      </c>
      <c r="J1428" t="inlineStr">
        <is>
          <t>(3,2,1,1,1,3); Calculation with average annual yield (based on Swissolar statistics 2012-2016) and share of technologies. Lifetime: 30a, Average degradation over lifetime: 10.5%.</t>
        </is>
      </c>
      <c r="L1428" t="inlineStr">
        <is>
          <t>photovoltaic open ground installation, 570 kWp, micro-Si, on open ground</t>
        </is>
      </c>
    </row>
    <row r="1429">
      <c r="A1429" t="inlineStr">
        <is>
          <t>photovoltaic open ground installation, 570 kWp, multi-Si, on open ground</t>
        </is>
      </c>
      <c r="B1429" t="n">
        <v>2.405e-10</v>
      </c>
      <c r="C1429" t="inlineStr">
        <is>
          <t>RER</t>
        </is>
      </c>
      <c r="D1429" t="inlineStr">
        <is>
          <t>unit</t>
        </is>
      </c>
      <c r="F1429" t="inlineStr">
        <is>
          <t>technosphere</t>
        </is>
      </c>
      <c r="G1429" t="n">
        <v>2</v>
      </c>
      <c r="H1429" t="n">
        <v>-22.14830102638273</v>
      </c>
      <c r="I1429" t="n">
        <v>0.1061828390711656</v>
      </c>
      <c r="J1429" t="inlineStr">
        <is>
          <t>(3,2,1,1,1,3); Calculation with average annual yield (based on Swissolar statistics 2012-2016) and share of technologies. Lifetime: 30a, Average degradation over lifetime: 10.5%.</t>
        </is>
      </c>
      <c r="L1429" t="inlineStr">
        <is>
          <t>photovoltaic open ground installation, 570 kWp, multi-Si, on open ground</t>
        </is>
      </c>
    </row>
    <row r="1430">
      <c r="A1430" t="inlineStr">
        <is>
          <t>photovoltaic open ground installation, 570 kWp, single-Si, on open ground</t>
        </is>
      </c>
      <c r="B1430" t="n">
        <v>1.2737e-10</v>
      </c>
      <c r="C1430" t="inlineStr">
        <is>
          <t>RER</t>
        </is>
      </c>
      <c r="D1430" t="inlineStr">
        <is>
          <t>unit</t>
        </is>
      </c>
      <c r="F1430" t="inlineStr">
        <is>
          <t>technosphere</t>
        </is>
      </c>
      <c r="G1430" t="n">
        <v>2</v>
      </c>
      <c r="H1430" t="n">
        <v>-22.78392487932688</v>
      </c>
      <c r="I1430" t="n">
        <v>0.1061828390711656</v>
      </c>
      <c r="J1430" t="inlineStr">
        <is>
          <t>(3,2,1,1,1,3); Calculation with average annual yield (based on Swissolar statistics 2012-2016) and share of technologies. Lifetime: 30a, Average degradation over lifetime: 10.5%.</t>
        </is>
      </c>
      <c r="L1430" t="inlineStr">
        <is>
          <t>photovoltaic open ground installation, 570 kWp, single-Si, on open ground</t>
        </is>
      </c>
    </row>
    <row r="1431">
      <c r="A1431" t="inlineStr">
        <is>
          <t>photovoltaic slanted-roof installation, 93 kWp, multi-Si, laminated, integrated, on roof</t>
        </is>
      </c>
      <c r="B1431" t="n">
        <v>2.9624e-08</v>
      </c>
      <c r="C1431" t="inlineStr">
        <is>
          <t>CH</t>
        </is>
      </c>
      <c r="D1431" t="inlineStr">
        <is>
          <t>unit</t>
        </is>
      </c>
      <c r="F1431" t="inlineStr">
        <is>
          <t>technosphere</t>
        </is>
      </c>
      <c r="G1431" t="n">
        <v>2</v>
      </c>
      <c r="H1431" t="n">
        <v>-17.3346809933351</v>
      </c>
      <c r="I1431" t="n">
        <v>0.1061828390711656</v>
      </c>
      <c r="J1431" t="inlineStr">
        <is>
          <t>(3,2,1,1,1,3); Calculation with average annual yield (based on Swissolar statistics 2012-2016) and share of technologies. Lifetime: 30a, Average degradation over lifetime: 10.5%.</t>
        </is>
      </c>
      <c r="L1431" t="inlineStr">
        <is>
          <t>photovoltaic slanted-roof installation, 93 kWp, multi-Si, laminated, integrated, on roof</t>
        </is>
      </c>
    </row>
    <row r="1432">
      <c r="A1432" t="inlineStr">
        <is>
          <t>photovoltaic slanted-roof installation, 93 kWp, multi-Si, panel, mounted, on roof</t>
        </is>
      </c>
      <c r="B1432" t="n">
        <v>4.4785e-08</v>
      </c>
      <c r="C1432" t="inlineStr">
        <is>
          <t>CH</t>
        </is>
      </c>
      <c r="D1432" t="inlineStr">
        <is>
          <t>unit</t>
        </is>
      </c>
      <c r="F1432" t="inlineStr">
        <is>
          <t>technosphere</t>
        </is>
      </c>
      <c r="G1432" t="n">
        <v>2</v>
      </c>
      <c r="H1432" t="n">
        <v>-16.92139257501925</v>
      </c>
      <c r="I1432" t="n">
        <v>0.1061828390711656</v>
      </c>
      <c r="J1432" t="inlineStr">
        <is>
          <t>(3,2,1,1,1,3); Calculation with average annual yield (based on Swissolar statistics 2012-2016) and share of technologies. Lifetime: 30a, Average degradation over lifetime: 10.5%.</t>
        </is>
      </c>
      <c r="L1432" t="inlineStr">
        <is>
          <t>photovoltaic slanted-roof installation, 93 kWp, multi-Si, panel, mounted, on roof</t>
        </is>
      </c>
    </row>
    <row r="1433">
      <c r="A1433" t="inlineStr">
        <is>
          <t>photovoltaic slanted-roof installation, 93 kWp, single-Si, laminated, integrated, on roof</t>
        </is>
      </c>
      <c r="B1433" t="n">
        <v>1.5689e-08</v>
      </c>
      <c r="C1433" t="inlineStr">
        <is>
          <t>CH</t>
        </is>
      </c>
      <c r="D1433" t="inlineStr">
        <is>
          <t>unit</t>
        </is>
      </c>
      <c r="F1433" t="inlineStr">
        <is>
          <t>technosphere</t>
        </is>
      </c>
      <c r="G1433" t="n">
        <v>2</v>
      </c>
      <c r="H1433" t="n">
        <v>-17.97030600709559</v>
      </c>
      <c r="I1433" t="n">
        <v>0.1061828390711656</v>
      </c>
      <c r="J1433" t="inlineStr">
        <is>
          <t>(3,2,1,1,1,3); Calculation with average annual yield (based on Swissolar statistics 2012-2016) and share of technologies. Lifetime: 30a, Average degradation over lifetime: 10.5%.</t>
        </is>
      </c>
      <c r="L1433" t="inlineStr">
        <is>
          <t>photovoltaic slanted-roof installation, 93 kWp, single-Si, laminated, integrated, on roof</t>
        </is>
      </c>
    </row>
    <row r="1434">
      <c r="A1434" t="inlineStr">
        <is>
          <t>photovoltaic slanted-roof installation, 93 kWp, single-Si, panel, mounted, on roof</t>
        </is>
      </c>
      <c r="B1434" t="n">
        <v>2.3719e-08</v>
      </c>
      <c r="C1434" t="inlineStr">
        <is>
          <t>CH</t>
        </is>
      </c>
      <c r="D1434" t="inlineStr">
        <is>
          <t>unit</t>
        </is>
      </c>
      <c r="F1434" t="inlineStr">
        <is>
          <t>technosphere</t>
        </is>
      </c>
      <c r="G1434" t="n">
        <v>2</v>
      </c>
      <c r="H1434" t="n">
        <v>-17.5569894222216</v>
      </c>
      <c r="I1434" t="n">
        <v>0.1061828390711656</v>
      </c>
      <c r="J1434" t="inlineStr">
        <is>
          <t>(3,2,1,1,1,3); Calculation with average annual yield (based on Swissolar statistics 2012-2016) and share of technologies. Lifetime: 30a, Average degradation over lifetime: 10.5%.</t>
        </is>
      </c>
      <c r="L1434" t="inlineStr">
        <is>
          <t>photovoltaic slanted-roof installation, 93 kWp, single-Si, panel, mounted, on roof</t>
        </is>
      </c>
    </row>
    <row r="1435">
      <c r="A1435" t="inlineStr">
        <is>
          <t>photovoltaic facade installation, 3kWp, multi-Si, laminated, integrated, at building</t>
        </is>
      </c>
      <c r="B1435" t="n">
        <v>1.1837e-08</v>
      </c>
      <c r="C1435" t="inlineStr">
        <is>
          <t>CH</t>
        </is>
      </c>
      <c r="D1435" t="inlineStr">
        <is>
          <t>unit</t>
        </is>
      </c>
      <c r="F1435" t="inlineStr">
        <is>
          <t>technosphere</t>
        </is>
      </c>
      <c r="G1435" t="n">
        <v>2</v>
      </c>
      <c r="H1435" t="n">
        <v>-18.25203561797466</v>
      </c>
      <c r="I1435" t="n">
        <v>0.1061828390711656</v>
      </c>
      <c r="J1435" t="inlineStr">
        <is>
          <t>(3,2,1,1,1,3); Calculation with average annual yield (based on Swissolar statistics 2012-2016) and share of technologies. Lifetime: 30a, Average degradation over lifetime: 10.5%.</t>
        </is>
      </c>
      <c r="L1435" t="inlineStr">
        <is>
          <t>photovoltaic facade installation, 3kWp, multi-Si, laminated, integrated, at building</t>
        </is>
      </c>
    </row>
    <row r="1436">
      <c r="A1436" t="inlineStr">
        <is>
          <t>photovoltaic facade installation, 3kWp, multi-Si, panel, mounted, at building</t>
        </is>
      </c>
      <c r="B1436" t="n">
        <v>2.3674e-08</v>
      </c>
      <c r="C1436" t="inlineStr">
        <is>
          <t>CH</t>
        </is>
      </c>
      <c r="D1436" t="inlineStr">
        <is>
          <t>unit</t>
        </is>
      </c>
      <c r="F1436" t="inlineStr">
        <is>
          <t>technosphere</t>
        </is>
      </c>
      <c r="G1436" t="n">
        <v>2</v>
      </c>
      <c r="H1436" t="n">
        <v>-17.55888843741471</v>
      </c>
      <c r="I1436" t="n">
        <v>0.1061828390711656</v>
      </c>
      <c r="J1436" t="inlineStr">
        <is>
          <t>(3,2,1,1,1,3); Calculation with average annual yield (based on Swissolar statistics 2012-2016) and share of technologies. Lifetime: 30a, Average degradation over lifetime: 10.5%.</t>
        </is>
      </c>
      <c r="L1436" t="inlineStr">
        <is>
          <t>photovoltaic facade installation, 3kWp, multi-Si, panel, mounted, at building</t>
        </is>
      </c>
    </row>
    <row r="1437">
      <c r="A1437" t="inlineStr">
        <is>
          <t>photovoltaic facade installation, 3kWp, single-Si, laminated, integrated, at building</t>
        </is>
      </c>
      <c r="B1437" t="n">
        <v>6.2689e-09</v>
      </c>
      <c r="C1437" t="inlineStr">
        <is>
          <t>CH</t>
        </is>
      </c>
      <c r="D1437" t="inlineStr">
        <is>
          <t>unit</t>
        </is>
      </c>
      <c r="F1437" t="inlineStr">
        <is>
          <t>technosphere</t>
        </is>
      </c>
      <c r="G1437" t="n">
        <v>2</v>
      </c>
      <c r="H1437" t="n">
        <v>-18.88766493628922</v>
      </c>
      <c r="I1437" t="n">
        <v>0.1061828390711656</v>
      </c>
      <c r="J1437" t="inlineStr">
        <is>
          <t>(3,2,1,1,1,3); Calculation with average annual yield (based on Swissolar statistics 2012-2016) and share of technologies. Lifetime: 30a, Average degradation over lifetime: 10.5%.</t>
        </is>
      </c>
      <c r="L1437" t="inlineStr">
        <is>
          <t>photovoltaic facade installation, 3kWp, single-Si, laminated, integrated, at building</t>
        </is>
      </c>
    </row>
    <row r="1438">
      <c r="A1438" t="inlineStr">
        <is>
          <t>photovoltaic facade installation, 3kWp, single-Si, panel, mounted, at building</t>
        </is>
      </c>
      <c r="B1438" t="n">
        <v>1.2538e-08</v>
      </c>
      <c r="C1438" t="inlineStr">
        <is>
          <t>CH</t>
        </is>
      </c>
      <c r="D1438" t="inlineStr">
        <is>
          <t>unit</t>
        </is>
      </c>
      <c r="F1438" t="inlineStr">
        <is>
          <t>technosphere</t>
        </is>
      </c>
      <c r="G1438" t="n">
        <v>2</v>
      </c>
      <c r="H1438" t="n">
        <v>-18.19450180409464</v>
      </c>
      <c r="I1438" t="n">
        <v>0.1061828390711656</v>
      </c>
      <c r="J1438" t="inlineStr">
        <is>
          <t>(3,2,1,1,1,3); Calculation with average annual yield (based on Swissolar statistics 2012-2016) and share of technologies. Lifetime: 30a, Average degradation over lifetime: 10.5%.</t>
        </is>
      </c>
      <c r="L1438" t="inlineStr">
        <is>
          <t>photovoltaic facade installation, 3kWp, single-Si, panel, mounted, at building</t>
        </is>
      </c>
    </row>
    <row r="1439">
      <c r="A1439" t="inlineStr">
        <is>
          <t>photovoltaic flat-roof installation, 3kWp, multi-Si, on roof</t>
        </is>
      </c>
      <c r="B1439" t="n">
        <v>1.367e-06</v>
      </c>
      <c r="C1439" t="inlineStr">
        <is>
          <t>CH</t>
        </is>
      </c>
      <c r="D1439" t="inlineStr">
        <is>
          <t>unit</t>
        </is>
      </c>
      <c r="F1439" t="inlineStr">
        <is>
          <t>technosphere</t>
        </is>
      </c>
      <c r="G1439" t="n">
        <v>2</v>
      </c>
      <c r="H1439" t="n">
        <v>-13.50289200022246</v>
      </c>
      <c r="I1439" t="n">
        <v>0.1061828390711656</v>
      </c>
      <c r="J1439" t="inlineStr">
        <is>
          <t>(3,2,1,1,1,3); Calculation with average annual yield (based on Swissolar statistics 2012-2016) and share of technologies. Lifetime: 30a, Average degradation over lifetime: 10.5%.</t>
        </is>
      </c>
      <c r="L1439" t="inlineStr">
        <is>
          <t>photovoltaic flat-roof installation, 3kWp, multi-Si, on roof</t>
        </is>
      </c>
    </row>
    <row r="1440">
      <c r="A1440" t="inlineStr">
        <is>
          <t>photovoltaic flat-roof installation, 3kWp, single-Si, on roof</t>
        </is>
      </c>
      <c r="B1440" t="n">
        <v>7.2397e-07</v>
      </c>
      <c r="C1440" t="inlineStr">
        <is>
          <t>CH</t>
        </is>
      </c>
      <c r="D1440" t="inlineStr">
        <is>
          <t>unit</t>
        </is>
      </c>
      <c r="F1440" t="inlineStr">
        <is>
          <t>technosphere</t>
        </is>
      </c>
      <c r="G1440" t="n">
        <v>2</v>
      </c>
      <c r="H1440" t="n">
        <v>-14.1385158818833</v>
      </c>
      <c r="I1440" t="n">
        <v>0.1061828390711656</v>
      </c>
      <c r="J1440" t="inlineStr">
        <is>
          <t>(3,2,1,1,1,3); Calculation with average annual yield (based on Swissolar statistics 2012-2016) and share of technologies. Lifetime: 30a, Average degradation over lifetime: 10.5%.</t>
        </is>
      </c>
      <c r="L1440" t="inlineStr">
        <is>
          <t>photovoltaic flat-roof installation, 3kWp, single-Si, on roof</t>
        </is>
      </c>
    </row>
    <row r="1441">
      <c r="A1441" t="inlineStr">
        <is>
          <t>photovoltaic slanted-roof installation, 3kWp, CIS, panel, mounted, on roof</t>
        </is>
      </c>
      <c r="B1441" t="n">
        <v>1.3267e-07</v>
      </c>
      <c r="C1441" t="inlineStr">
        <is>
          <t>CH</t>
        </is>
      </c>
      <c r="D1441" t="inlineStr">
        <is>
          <t>unit</t>
        </is>
      </c>
      <c r="F1441" t="inlineStr">
        <is>
          <t>technosphere</t>
        </is>
      </c>
      <c r="G1441" t="n">
        <v>2</v>
      </c>
      <c r="H1441" t="n">
        <v>-15.83540099501759</v>
      </c>
      <c r="I1441" t="n">
        <v>0.1061828390711656</v>
      </c>
      <c r="J1441" t="inlineStr">
        <is>
          <t>(3,2,1,1,1,3); Calculation with average annual yield (based on Swissolar statistics 2012-2016) and share of technologies. Lifetime: 30a, Average degradation over lifetime: 10.5%.</t>
        </is>
      </c>
      <c r="L1441" t="inlineStr">
        <is>
          <t>photovoltaic slanted-roof installation, 3kWp, CIS, panel, mounted, on roof</t>
        </is>
      </c>
    </row>
    <row r="1442">
      <c r="A1442" t="inlineStr">
        <is>
          <t>photovoltaic slanted-roof installation, 3kWp, CdTe, laminated, integrated, on roof</t>
        </is>
      </c>
      <c r="B1442" t="n">
        <v>1.0623e-07</v>
      </c>
      <c r="C1442" t="inlineStr">
        <is>
          <t>CH</t>
        </is>
      </c>
      <c r="D1442" t="inlineStr">
        <is>
          <t>unit</t>
        </is>
      </c>
      <c r="F1442" t="inlineStr">
        <is>
          <t>technosphere</t>
        </is>
      </c>
      <c r="G1442" t="n">
        <v>2</v>
      </c>
      <c r="H1442" t="n">
        <v>-16.05765928215449</v>
      </c>
      <c r="I1442" t="n">
        <v>0.1061828390711656</v>
      </c>
      <c r="J1442" t="inlineStr">
        <is>
          <t>(3,2,1,1,1,3); Calculation with average annual yield (based on Swissolar statistics 2012-2016) and share of technologies. Lifetime: 30a, Average degradation over lifetime: 10.5%.</t>
        </is>
      </c>
      <c r="L1442" t="inlineStr">
        <is>
          <t>photovoltaic slanted-roof installation, 3kWp, CdTe, laminated, integrated, on roof</t>
        </is>
      </c>
    </row>
    <row r="1443">
      <c r="A1443" t="inlineStr">
        <is>
          <t>photovoltaic slanted-roof installation, 3kWp, multi-Si, laminated, integrated, on roof</t>
        </is>
      </c>
      <c r="B1443" t="n">
        <v>3.958e-07</v>
      </c>
      <c r="C1443" t="inlineStr">
        <is>
          <t>CH</t>
        </is>
      </c>
      <c r="D1443" t="inlineStr">
        <is>
          <t>unit</t>
        </is>
      </c>
      <c r="F1443" t="inlineStr">
        <is>
          <t>technosphere</t>
        </is>
      </c>
      <c r="G1443" t="n">
        <v>2</v>
      </c>
      <c r="H1443" t="n">
        <v>-14.74235680377795</v>
      </c>
      <c r="I1443" t="n">
        <v>0.1061828390711656</v>
      </c>
      <c r="J1443" t="inlineStr">
        <is>
          <t>(3,2,1,1,1,3); Calculation with average annual yield (based on Swissolar statistics 2012-2016) and share of technologies. Lifetime: 30a, Average degradation over lifetime: 10.5%.</t>
        </is>
      </c>
      <c r="L1443" t="inlineStr">
        <is>
          <t>photovoltaic slanted-roof installation, 3kWp, multi-Si, laminated, integrated, on roof</t>
        </is>
      </c>
    </row>
    <row r="1444">
      <c r="A1444" t="inlineStr">
        <is>
          <t>photovoltaic slanted-roof installation, 3kWp, multi-Si, panel, mounted, on roof</t>
        </is>
      </c>
      <c r="B1444" t="n">
        <v>5.9836e-07</v>
      </c>
      <c r="C1444" t="inlineStr">
        <is>
          <t>CH</t>
        </is>
      </c>
      <c r="D1444" t="inlineStr">
        <is>
          <t>unit</t>
        </is>
      </c>
      <c r="F1444" t="inlineStr">
        <is>
          <t>technosphere</t>
        </is>
      </c>
      <c r="G1444" t="n">
        <v>2</v>
      </c>
      <c r="H1444" t="n">
        <v>-14.32907325744015</v>
      </c>
      <c r="I1444" t="n">
        <v>0.1061828390711656</v>
      </c>
      <c r="J1444" t="inlineStr">
        <is>
          <t>(3,2,1,1,1,3); Calculation with average annual yield (based on Swissolar statistics 2012-2016) and share of technologies. Lifetime: 30a, Average degradation over lifetime: 10.5%.</t>
        </is>
      </c>
      <c r="L1444" t="inlineStr">
        <is>
          <t>photovoltaic slanted-roof installation, 3kWp, multi-Si, panel, mounted, on roof</t>
        </is>
      </c>
    </row>
    <row r="1445">
      <c r="A1445" t="inlineStr">
        <is>
          <t>photovoltaic slanted-roof installation, 3kWp, single-Si, laminated, integrated, on roof</t>
        </is>
      </c>
      <c r="B1445" t="n">
        <v>2.0962e-07</v>
      </c>
      <c r="C1445" t="inlineStr">
        <is>
          <t>CH</t>
        </is>
      </c>
      <c r="D1445" t="inlineStr">
        <is>
          <t>unit</t>
        </is>
      </c>
      <c r="F1445" t="inlineStr">
        <is>
          <t>technosphere</t>
        </is>
      </c>
      <c r="G1445" t="n">
        <v>2</v>
      </c>
      <c r="H1445" t="n">
        <v>-15.37796946920438</v>
      </c>
      <c r="I1445" t="n">
        <v>0.1061828390711656</v>
      </c>
      <c r="J1445" t="inlineStr">
        <is>
          <t>(3,2,1,1,1,3); Calculation with average annual yield (based on Swissolar statistics 2012-2016) and share of technologies. Lifetime: 30a, Average degradation over lifetime: 10.5%.</t>
        </is>
      </c>
      <c r="L1445" t="inlineStr">
        <is>
          <t>photovoltaic slanted-roof installation, 3kWp, single-Si, laminated, integrated, on roof</t>
        </is>
      </c>
    </row>
    <row r="1446">
      <c r="A1446" t="inlineStr">
        <is>
          <t>photovoltaic slanted-roof installation, 3kWp, single-Si, panel, mounted, on roof</t>
        </is>
      </c>
      <c r="B1446" t="n">
        <v>3.169e-07</v>
      </c>
      <c r="C1446" t="inlineStr">
        <is>
          <t>CH</t>
        </is>
      </c>
      <c r="D1446" t="inlineStr">
        <is>
          <t>unit</t>
        </is>
      </c>
      <c r="F1446" t="inlineStr">
        <is>
          <t>technosphere</t>
        </is>
      </c>
      <c r="G1446" t="n">
        <v>2</v>
      </c>
      <c r="H1446" t="n">
        <v>-14.96467957024954</v>
      </c>
      <c r="I1446" t="n">
        <v>0.1061828390711656</v>
      </c>
      <c r="J1446" t="inlineStr">
        <is>
          <t>(3,2,1,1,1,3); Calculation with average annual yield (based on Swissolar statistics 2012-2016) and share of technologies. Lifetime: 30a, Average degradation over lifetime: 10.5%.</t>
        </is>
      </c>
      <c r="L1446" t="inlineStr">
        <is>
          <t>photovoltaic slanted-roof installation, 3kWp, single-Si, panel, mounted, on roof</t>
        </is>
      </c>
    </row>
    <row r="1447">
      <c r="A1447" t="inlineStr">
        <is>
          <t>market for tap water</t>
        </is>
      </c>
      <c r="B1447" t="n">
        <v>0.0037224</v>
      </c>
      <c r="C1447" t="inlineStr">
        <is>
          <t>Europe without Switzerland</t>
        </is>
      </c>
      <c r="D1447" t="inlineStr">
        <is>
          <t>kilogram</t>
        </is>
      </c>
      <c r="F1447" t="inlineStr">
        <is>
          <t>technosphere</t>
        </is>
      </c>
      <c r="G1447" t="n">
        <v>2</v>
      </c>
      <c r="H1447" t="n">
        <v>-5.593386657433835</v>
      </c>
      <c r="I1447" t="n">
        <v>0.04340984597628009</v>
      </c>
      <c r="J1447" t="inlineStr">
        <is>
          <t>(2,2,1,1,1,3); Estimation 20l/m2 panel</t>
        </is>
      </c>
      <c r="L1447" t="inlineStr">
        <is>
          <t>tap water</t>
        </is>
      </c>
    </row>
    <row r="1448">
      <c r="A1448" t="inlineStr">
        <is>
          <t>treatment of wastewater, from residence, capacity 1.1E10l/year</t>
        </is>
      </c>
      <c r="B1448" t="n">
        <v>-3.3502e-06</v>
      </c>
      <c r="C1448" t="inlineStr">
        <is>
          <t>CH</t>
        </is>
      </c>
      <c r="D1448" t="inlineStr">
        <is>
          <t>cubic meter</t>
        </is>
      </c>
      <c r="F1448" t="inlineStr">
        <is>
          <t>technosphere</t>
        </is>
      </c>
      <c r="G1448" t="n">
        <v>2</v>
      </c>
      <c r="H1448" t="n">
        <v>-12.60649051241682</v>
      </c>
      <c r="I1448" t="n">
        <v>0.04340984597628009</v>
      </c>
      <c r="J1448" t="inlineStr">
        <is>
          <t>(2,2,1,1,1,3); Estimation 20l/m2 panel</t>
        </is>
      </c>
      <c r="K1448" t="b">
        <v>1</v>
      </c>
      <c r="L1448" t="inlineStr">
        <is>
          <t>wastewater, from residence</t>
        </is>
      </c>
    </row>
    <row r="1449"/>
    <row r="1450" ht="16" customHeight="1" s="29">
      <c r="A1450" s="1" t="inlineStr">
        <is>
          <t>Activity</t>
        </is>
      </c>
      <c r="B1450" s="1" t="inlineStr">
        <is>
          <t>electricity production, photovoltaic</t>
        </is>
      </c>
    </row>
    <row r="1451">
      <c r="A1451" t="inlineStr">
        <is>
          <t>comment</t>
        </is>
      </c>
      <c r="B145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922, Annual output, Facade: 645 kWh/kWp, Annual output, centralized PV systems: 978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452">
      <c r="A1452" t="inlineStr">
        <is>
          <t>location</t>
        </is>
      </c>
      <c r="B1452" t="inlineStr">
        <is>
          <t>DE</t>
        </is>
      </c>
    </row>
    <row r="1453">
      <c r="A1453" t="inlineStr">
        <is>
          <t>production amount</t>
        </is>
      </c>
      <c r="B1453" t="n">
        <v>1</v>
      </c>
    </row>
    <row r="1454">
      <c r="A1454" t="inlineStr">
        <is>
          <t>reference product</t>
        </is>
      </c>
      <c r="B1454" t="inlineStr">
        <is>
          <t>electricity, low voltage</t>
        </is>
      </c>
    </row>
    <row r="1455">
      <c r="A1455" t="inlineStr">
        <is>
          <t>source</t>
        </is>
      </c>
      <c r="B145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56">
      <c r="A1456" t="inlineStr">
        <is>
          <t>type</t>
        </is>
      </c>
      <c r="B1456" t="inlineStr">
        <is>
          <t>process</t>
        </is>
      </c>
    </row>
    <row r="1457">
      <c r="A1457" t="inlineStr">
        <is>
          <t>unit</t>
        </is>
      </c>
      <c r="B1457" t="inlineStr">
        <is>
          <t>kilowatt hour</t>
        </is>
      </c>
    </row>
    <row r="1458" ht="16" customHeight="1" s="29">
      <c r="A1458" s="1" t="inlineStr">
        <is>
          <t>Exchanges</t>
        </is>
      </c>
    </row>
    <row r="1459">
      <c r="A1459" s="28" t="inlineStr">
        <is>
          <t>name</t>
        </is>
      </c>
      <c r="B1459" s="28" t="inlineStr">
        <is>
          <t>amount</t>
        </is>
      </c>
      <c r="C1459" s="28" t="inlineStr">
        <is>
          <t>location</t>
        </is>
      </c>
      <c r="D1459" s="28" t="inlineStr">
        <is>
          <t>unit</t>
        </is>
      </c>
      <c r="E1459" s="28" t="inlineStr">
        <is>
          <t>categories</t>
        </is>
      </c>
      <c r="F1459" s="28" t="inlineStr">
        <is>
          <t>type</t>
        </is>
      </c>
      <c r="G1459" s="28" t="inlineStr">
        <is>
          <t>uncertainty type</t>
        </is>
      </c>
      <c r="H1459" s="28" t="inlineStr">
        <is>
          <t>loc</t>
        </is>
      </c>
      <c r="I1459" s="28" t="inlineStr">
        <is>
          <t>scale</t>
        </is>
      </c>
      <c r="J1459" s="28" t="inlineStr">
        <is>
          <t>comment</t>
        </is>
      </c>
      <c r="K1459" s="28" t="inlineStr">
        <is>
          <t>negative</t>
        </is>
      </c>
      <c r="L1459" s="28" t="inlineStr">
        <is>
          <t>reference product</t>
        </is>
      </c>
      <c r="M1459" s="28" t="n"/>
    </row>
    <row r="1460">
      <c r="A1460" t="inlineStr">
        <is>
          <t>Energy, solar, converted</t>
        </is>
      </c>
      <c r="B1460" t="n">
        <v>3.8503</v>
      </c>
      <c r="D1460" t="inlineStr">
        <is>
          <t>megajoule</t>
        </is>
      </c>
      <c r="E1460" t="inlineStr">
        <is>
          <t>natural resource::in air</t>
        </is>
      </c>
      <c r="F1460" t="inlineStr">
        <is>
          <t>biosphere</t>
        </is>
      </c>
      <c r="G1460" t="n">
        <v>2</v>
      </c>
      <c r="H1460" t="n">
        <v>1.348151067341848</v>
      </c>
      <c r="I1460" t="n">
        <v>0.04340984597628009</v>
      </c>
      <c r="J1460" t="inlineStr">
        <is>
          <t>(2,2,1,1,1,3); Energy loss in the system</t>
        </is>
      </c>
    </row>
    <row r="1461">
      <c r="A1461" t="inlineStr">
        <is>
          <t>Heat, waste</t>
        </is>
      </c>
      <c r="B1461" t="n">
        <v>0.25027</v>
      </c>
      <c r="D1461" t="inlineStr">
        <is>
          <t>megajoule</t>
        </is>
      </c>
      <c r="E1461" t="inlineStr">
        <is>
          <t>air</t>
        </is>
      </c>
      <c r="F1461" t="inlineStr">
        <is>
          <t>biosphere</t>
        </is>
      </c>
      <c r="G1461" t="n">
        <v>2</v>
      </c>
      <c r="H1461" t="n">
        <v>-1.385214943900327</v>
      </c>
      <c r="I1461" t="n">
        <v>0.02439508208471609</v>
      </c>
      <c r="J1461" t="inlineStr">
        <is>
          <t>(1,na,na,na,na,na); Calculation with average annual output and share of technologies; Average degradation of 10.5% included</t>
        </is>
      </c>
    </row>
    <row r="1462">
      <c r="A1462" t="inlineStr">
        <is>
          <t>electricity production, photovoltaic</t>
        </is>
      </c>
      <c r="B1462" t="n">
        <v>1</v>
      </c>
      <c r="C1462" t="inlineStr">
        <is>
          <t>DE</t>
        </is>
      </c>
      <c r="D1462" t="inlineStr">
        <is>
          <t>kilowatt hour</t>
        </is>
      </c>
      <c r="E1462" t="inlineStr">
        <is>
          <t>photovoltaic::power plants</t>
        </is>
      </c>
      <c r="F1462" t="inlineStr">
        <is>
          <t>production</t>
        </is>
      </c>
      <c r="G1462" t="n">
        <v>0</v>
      </c>
      <c r="H1462" t="n">
        <v>1</v>
      </c>
      <c r="L1462" t="inlineStr">
        <is>
          <t>electricity, low voltage</t>
        </is>
      </c>
    </row>
    <row r="1463">
      <c r="A1463" t="inlineStr">
        <is>
          <t>photovoltaic flat-roof installation, 156 kWp, multi-Si, on roof</t>
        </is>
      </c>
      <c r="B1463" t="n">
        <v>3.3875e-08</v>
      </c>
      <c r="C1463" t="inlineStr">
        <is>
          <t>CH</t>
        </is>
      </c>
      <c r="D1463" t="inlineStr">
        <is>
          <t>unit</t>
        </is>
      </c>
      <c r="F1463" t="inlineStr">
        <is>
          <t>technosphere</t>
        </is>
      </c>
      <c r="G1463" t="n">
        <v>2</v>
      </c>
      <c r="H1463" t="n">
        <v>-17.20058855774655</v>
      </c>
      <c r="I1463" t="n">
        <v>0.09798894162072011</v>
      </c>
      <c r="J1463" t="inlineStr">
        <is>
          <t>(2,2,1,1,1,3); Calculation with average annual yield and share of technologies. Lifetime: 30a.</t>
        </is>
      </c>
      <c r="L1463" t="inlineStr">
        <is>
          <t>photovoltaic flat-roof installation, 156 kWp, multi-Si, on roof</t>
        </is>
      </c>
    </row>
    <row r="1464">
      <c r="A1464" t="inlineStr">
        <is>
          <t>photovoltaic flat-roof installation, 156 kWp, single-Si, on roof</t>
        </is>
      </c>
      <c r="B1464" t="n">
        <v>1.794e-08</v>
      </c>
      <c r="C1464" t="inlineStr">
        <is>
          <t>CH</t>
        </is>
      </c>
      <c r="D1464" t="inlineStr">
        <is>
          <t>unit</t>
        </is>
      </c>
      <c r="F1464" t="inlineStr">
        <is>
          <t>technosphere</t>
        </is>
      </c>
      <c r="G1464" t="n">
        <v>2</v>
      </c>
      <c r="H1464" t="n">
        <v>-17.83623298031576</v>
      </c>
      <c r="I1464" t="n">
        <v>0.09798894162072011</v>
      </c>
      <c r="J1464" t="inlineStr">
        <is>
          <t>(2,2,1,1,1,3); Calculation with average annual yield and share of technologies. Lifetime: 30a.</t>
        </is>
      </c>
      <c r="L1464" t="inlineStr">
        <is>
          <t>photovoltaic flat-roof installation, 156 kWp, single-Si, on roof</t>
        </is>
      </c>
    </row>
    <row r="1465">
      <c r="A1465" t="inlineStr">
        <is>
          <t>photovoltaic slanted-roof installation, 3 kWp, CIS, laminated, integrated, on roof</t>
        </is>
      </c>
      <c r="B1465" t="n">
        <v>9.9068e-09</v>
      </c>
      <c r="C1465" t="inlineStr">
        <is>
          <t>CH</t>
        </is>
      </c>
      <c r="D1465" t="inlineStr">
        <is>
          <t>unit</t>
        </is>
      </c>
      <c r="F1465" t="inlineStr">
        <is>
          <t>technosphere</t>
        </is>
      </c>
      <c r="G1465" t="n">
        <v>2</v>
      </c>
      <c r="H1465" t="n">
        <v>-18.43004444690533</v>
      </c>
      <c r="I1465" t="n">
        <v>0.09798894162072011</v>
      </c>
      <c r="J1465" t="inlineStr">
        <is>
          <t>(2,2,1,1,1,3); Calculation with average annual yield and share of technologies. Lifetime: 30a.</t>
        </is>
      </c>
      <c r="L1465" t="inlineStr">
        <is>
          <t>photovoltaic slanted-roof installation, 3 kWp, CIS, laminated, integrated, on roof</t>
        </is>
      </c>
    </row>
    <row r="1466">
      <c r="A1466" t="inlineStr">
        <is>
          <t>photovoltaic slanted-roof installation, 3 kWp, CdTe, panel, mounted, on roof</t>
        </is>
      </c>
      <c r="B1466" t="n">
        <v>1.9987e-07</v>
      </c>
      <c r="C1466" t="inlineStr">
        <is>
          <t>CH</t>
        </is>
      </c>
      <c r="D1466" t="inlineStr">
        <is>
          <t>unit</t>
        </is>
      </c>
      <c r="F1466" t="inlineStr">
        <is>
          <t>technosphere</t>
        </is>
      </c>
      <c r="G1466" t="n">
        <v>2</v>
      </c>
      <c r="H1466" t="n">
        <v>-15.42559868173996</v>
      </c>
      <c r="I1466" t="n">
        <v>0.09798894162072011</v>
      </c>
      <c r="J1466" t="inlineStr">
        <is>
          <t>(2,2,1,1,1,3); Calculation with average annual yield and share of technologies. Lifetime: 30a.</t>
        </is>
      </c>
      <c r="L1466" t="inlineStr">
        <is>
          <t>photovoltaic slanted-roof installation, 3 kWp, CdTe, panel, mounted, on roof</t>
        </is>
      </c>
    </row>
    <row r="1467">
      <c r="A1467" t="inlineStr">
        <is>
          <t>photovoltaic slanted-roof installation, 3 kWp, micro-Si, laminated, integrated, on roof</t>
        </is>
      </c>
      <c r="B1467" t="n">
        <v>1.5642e-09</v>
      </c>
      <c r="C1467" t="inlineStr">
        <is>
          <t>RER</t>
        </is>
      </c>
      <c r="D1467" t="inlineStr">
        <is>
          <t>unit</t>
        </is>
      </c>
      <c r="F1467" t="inlineStr">
        <is>
          <t>technosphere</t>
        </is>
      </c>
      <c r="G1467" t="n">
        <v>2</v>
      </c>
      <c r="H1467" t="n">
        <v>-20.27589132576104</v>
      </c>
      <c r="I1467" t="n">
        <v>0.09798894162072011</v>
      </c>
      <c r="J1467" t="inlineStr">
        <is>
          <t>(2,2,1,1,1,3); Calculation with average annual yield and share of technologies. Lifetime: 30a.</t>
        </is>
      </c>
      <c r="L1467" t="inlineStr">
        <is>
          <t>photovoltaic slanted-roof installation, 3 kWp, micro-Si, laminated, integrated, on roof</t>
        </is>
      </c>
    </row>
    <row r="1468">
      <c r="A1468" t="inlineStr">
        <is>
          <t>photovoltaic slanted-roof installation, 3 kWp, micro-Si, panel, mounted, on roof</t>
        </is>
      </c>
      <c r="B1468" t="n">
        <v>2.6071e-08</v>
      </c>
      <c r="C1468" t="inlineStr">
        <is>
          <t>RER</t>
        </is>
      </c>
      <c r="D1468" t="inlineStr">
        <is>
          <t>unit</t>
        </is>
      </c>
      <c r="F1468" t="inlineStr">
        <is>
          <t>technosphere</t>
        </is>
      </c>
      <c r="G1468" t="n">
        <v>2</v>
      </c>
      <c r="H1468" t="n">
        <v>-17.46244225147045</v>
      </c>
      <c r="I1468" t="n">
        <v>0.09798894162072011</v>
      </c>
      <c r="J1468" t="inlineStr">
        <is>
          <t>(2,2,1,1,1,3); Calculation with average annual yield and share of technologies. Lifetime: 30a.</t>
        </is>
      </c>
      <c r="L1468" t="inlineStr">
        <is>
          <t>photovoltaic slanted-roof installation, 3 kWp, micro-Si, panel, mounted, on roof</t>
        </is>
      </c>
    </row>
    <row r="1469">
      <c r="A1469" t="inlineStr">
        <is>
          <t>photovoltaic open ground installation, 570 kWp, CIS, on open ground</t>
        </is>
      </c>
      <c r="B1469" t="n">
        <v>2.9691e-10</v>
      </c>
      <c r="C1469" t="inlineStr">
        <is>
          <t>RER</t>
        </is>
      </c>
      <c r="D1469" t="inlineStr">
        <is>
          <t>unit</t>
        </is>
      </c>
      <c r="F1469" t="inlineStr">
        <is>
          <t>technosphere</t>
        </is>
      </c>
      <c r="G1469" t="n">
        <v>2</v>
      </c>
      <c r="H1469" t="n">
        <v>-21.93759205335184</v>
      </c>
      <c r="I1469" t="n">
        <v>0.09798894162072011</v>
      </c>
      <c r="J1469" t="inlineStr">
        <is>
          <t>(2,2,1,1,1,3); Calculation with average annual yield and share of technologies. Lifetime: 30a.</t>
        </is>
      </c>
      <c r="L1469" t="inlineStr">
        <is>
          <t>photovoltaic open ground installation, 570 kWp, CIS, on open ground</t>
        </is>
      </c>
    </row>
    <row r="1470">
      <c r="A1470" t="inlineStr">
        <is>
          <t>photovoltaic open ground installation, 570 kWp, CdTe, on open ground</t>
        </is>
      </c>
      <c r="B1470" t="n">
        <v>3.5942e-10</v>
      </c>
      <c r="C1470" t="inlineStr">
        <is>
          <t>RER</t>
        </is>
      </c>
      <c r="D1470" t="inlineStr">
        <is>
          <t>unit</t>
        </is>
      </c>
      <c r="F1470" t="inlineStr">
        <is>
          <t>technosphere</t>
        </is>
      </c>
      <c r="G1470" t="n">
        <v>2</v>
      </c>
      <c r="H1470" t="n">
        <v>-21.74652949482467</v>
      </c>
      <c r="I1470" t="n">
        <v>0.09798894162072011</v>
      </c>
      <c r="J1470" t="inlineStr">
        <is>
          <t>(2,2,1,1,1,3); Calculation with average annual yield and share of technologies. Lifetime: 30a.</t>
        </is>
      </c>
      <c r="L1470" t="inlineStr">
        <is>
          <t>photovoltaic open ground installation, 570 kWp, CdTe, on open ground</t>
        </is>
      </c>
    </row>
    <row r="1471">
      <c r="A1471" t="inlineStr">
        <is>
          <t>photovoltaic open ground installation, 570 kWp, micro-Si, on open ground</t>
        </is>
      </c>
      <c r="B1471" t="n">
        <v>4.6881e-11</v>
      </c>
      <c r="C1471" t="inlineStr">
        <is>
          <t>RER</t>
        </is>
      </c>
      <c r="D1471" t="inlineStr">
        <is>
          <t>unit</t>
        </is>
      </c>
      <c r="F1471" t="inlineStr">
        <is>
          <t>technosphere</t>
        </is>
      </c>
      <c r="G1471" t="n">
        <v>2</v>
      </c>
      <c r="H1471" t="n">
        <v>-23.78340863982928</v>
      </c>
      <c r="I1471" t="n">
        <v>0.09798894162072011</v>
      </c>
      <c r="J1471" t="inlineStr">
        <is>
          <t>(2,2,1,1,1,3); Calculation with average annual yield and share of technologies. Lifetime: 30a.</t>
        </is>
      </c>
      <c r="L1471" t="inlineStr">
        <is>
          <t>photovoltaic open ground installation, 570 kWp, micro-Si, on open ground</t>
        </is>
      </c>
    </row>
    <row r="1472">
      <c r="A1472" t="inlineStr">
        <is>
          <t>photovoltaic open ground installation, 570 kWp, multi-Si, on open ground</t>
        </is>
      </c>
      <c r="B1472" t="n">
        <v>9.501100000000001e-09</v>
      </c>
      <c r="C1472" t="inlineStr">
        <is>
          <t>RER</t>
        </is>
      </c>
      <c r="D1472" t="inlineStr">
        <is>
          <t>unit</t>
        </is>
      </c>
      <c r="F1472" t="inlineStr">
        <is>
          <t>technosphere</t>
        </is>
      </c>
      <c r="G1472" t="n">
        <v>2</v>
      </c>
      <c r="H1472" t="n">
        <v>-18.47185825556932</v>
      </c>
      <c r="I1472" t="n">
        <v>0.09798894162072011</v>
      </c>
      <c r="J1472" t="inlineStr">
        <is>
          <t>(2,2,1,1,1,3); Calculation with average annual yield and share of technologies. Lifetime: 30a.</t>
        </is>
      </c>
      <c r="L1472" t="inlineStr">
        <is>
          <t>photovoltaic open ground installation, 570 kWp, multi-Si, on open ground</t>
        </is>
      </c>
    </row>
    <row r="1473">
      <c r="A1473" t="inlineStr">
        <is>
          <t>photovoltaic open ground installation, 570 kWp, single-Si, on open ground</t>
        </is>
      </c>
      <c r="B1473" t="n">
        <v>5.0318e-09</v>
      </c>
      <c r="C1473" t="inlineStr">
        <is>
          <t>RER</t>
        </is>
      </c>
      <c r="D1473" t="inlineStr">
        <is>
          <t>unit</t>
        </is>
      </c>
      <c r="F1473" t="inlineStr">
        <is>
          <t>technosphere</t>
        </is>
      </c>
      <c r="G1473" t="n">
        <v>2</v>
      </c>
      <c r="H1473" t="n">
        <v>-19.10748806396613</v>
      </c>
      <c r="I1473" t="n">
        <v>0.09798894162072011</v>
      </c>
      <c r="J1473" t="inlineStr">
        <is>
          <t>(2,2,1,1,1,3); Calculation with average annual yield and share of technologies. Lifetime: 30a.</t>
        </is>
      </c>
      <c r="L1473" t="inlineStr">
        <is>
          <t>photovoltaic open ground installation, 570 kWp, single-Si, on open ground</t>
        </is>
      </c>
    </row>
    <row r="1474">
      <c r="A1474" t="inlineStr">
        <is>
          <t>photovoltaic slanted-roof installation, 93 kWp, multi-Si, laminated, integrated, on roof</t>
        </is>
      </c>
      <c r="B1474" t="n">
        <v>3.7882e-09</v>
      </c>
      <c r="C1474" t="inlineStr">
        <is>
          <t>CH</t>
        </is>
      </c>
      <c r="D1474" t="inlineStr">
        <is>
          <t>unit</t>
        </is>
      </c>
      <c r="F1474" t="inlineStr">
        <is>
          <t>technosphere</t>
        </is>
      </c>
      <c r="G1474" t="n">
        <v>2</v>
      </c>
      <c r="H1474" t="n">
        <v>-19.39137486470591</v>
      </c>
      <c r="I1474" t="n">
        <v>0.09798894162072011</v>
      </c>
      <c r="J1474" t="inlineStr">
        <is>
          <t>(2,2,1,1,1,3); Calculation with average annual yield and share of technologies. Lifetime: 30a.</t>
        </is>
      </c>
      <c r="L1474" t="inlineStr">
        <is>
          <t>photovoltaic slanted-roof installation, 93 kWp, multi-Si, laminated, integrated, on roof</t>
        </is>
      </c>
    </row>
    <row r="1475">
      <c r="A1475" t="inlineStr">
        <is>
          <t>photovoltaic slanted-roof installation, 93 kWp, multi-Si, panel, mounted, on roof</t>
        </is>
      </c>
      <c r="B1475" t="n">
        <v>6.3136e-08</v>
      </c>
      <c r="C1475" t="inlineStr">
        <is>
          <t>CH</t>
        </is>
      </c>
      <c r="D1475" t="inlineStr">
        <is>
          <t>unit</t>
        </is>
      </c>
      <c r="F1475" t="inlineStr">
        <is>
          <t>technosphere</t>
        </is>
      </c>
      <c r="G1475" t="n">
        <v>2</v>
      </c>
      <c r="H1475" t="n">
        <v>-16.57797470710621</v>
      </c>
      <c r="I1475" t="n">
        <v>0.09798894162072011</v>
      </c>
      <c r="J1475" t="inlineStr">
        <is>
          <t>(2,2,1,1,1,3); Calculation with average annual yield and share of technologies. Lifetime: 30a.</t>
        </is>
      </c>
      <c r="L1475" t="inlineStr">
        <is>
          <t>photovoltaic slanted-roof installation, 93 kWp, multi-Si, panel, mounted, on roof</t>
        </is>
      </c>
    </row>
    <row r="1476">
      <c r="A1476" t="inlineStr">
        <is>
          <t>photovoltaic slanted-roof installation, 93 kWp, single-Si, laminated, integrated, on roof</t>
        </is>
      </c>
      <c r="B1476" t="n">
        <v>2.0062e-09</v>
      </c>
      <c r="C1476" t="inlineStr">
        <is>
          <t>CH</t>
        </is>
      </c>
      <c r="D1476" t="inlineStr">
        <is>
          <t>unit</t>
        </is>
      </c>
      <c r="F1476" t="inlineStr">
        <is>
          <t>technosphere</t>
        </is>
      </c>
      <c r="G1476" t="n">
        <v>2</v>
      </c>
      <c r="H1476" t="n">
        <v>-20.02702345147916</v>
      </c>
      <c r="I1476" t="n">
        <v>0.09798894162072011</v>
      </c>
      <c r="J1476" t="inlineStr">
        <is>
          <t>(2,2,1,1,1,3); Calculation with average annual yield and share of technologies. Lifetime: 30a.</t>
        </is>
      </c>
      <c r="L1476" t="inlineStr">
        <is>
          <t>photovoltaic slanted-roof installation, 93 kWp, single-Si, laminated, integrated, on roof</t>
        </is>
      </c>
    </row>
    <row r="1477">
      <c r="A1477" t="inlineStr">
        <is>
          <t>photovoltaic slanted-roof installation, 93 kWp, single-Si, panel, mounted, on roof</t>
        </is>
      </c>
      <c r="B1477" t="n">
        <v>3.3437e-08</v>
      </c>
      <c r="C1477" t="inlineStr">
        <is>
          <t>CH</t>
        </is>
      </c>
      <c r="D1477" t="inlineStr">
        <is>
          <t>unit</t>
        </is>
      </c>
      <c r="F1477" t="inlineStr">
        <is>
          <t>technosphere</t>
        </is>
      </c>
      <c r="G1477" t="n">
        <v>2</v>
      </c>
      <c r="H1477" t="n">
        <v>-17.21360276567302</v>
      </c>
      <c r="I1477" t="n">
        <v>0.09798894162072011</v>
      </c>
      <c r="J1477" t="inlineStr">
        <is>
          <t>(2,2,1,1,1,3); Calculation with average annual yield and share of technologies. Lifetime: 30a.</t>
        </is>
      </c>
      <c r="L1477" t="inlineStr">
        <is>
          <t>photovoltaic slanted-roof installation, 93 kWp, single-Si, panel, mounted, on roof</t>
        </is>
      </c>
    </row>
    <row r="1478">
      <c r="A1478" t="inlineStr">
        <is>
          <t>photovoltaic facade installation, 3kWp, multi-Si, laminated, integrated, at building</t>
        </is>
      </c>
      <c r="B1478" t="n">
        <v>8.3881e-08</v>
      </c>
      <c r="C1478" t="inlineStr">
        <is>
          <t>RER</t>
        </is>
      </c>
      <c r="D1478" t="inlineStr">
        <is>
          <t>unit</t>
        </is>
      </c>
      <c r="F1478" t="inlineStr">
        <is>
          <t>technosphere</t>
        </is>
      </c>
      <c r="G1478" t="n">
        <v>2</v>
      </c>
      <c r="H1478" t="n">
        <v>-16.29386670919072</v>
      </c>
      <c r="I1478" t="n">
        <v>0.09798894162072011</v>
      </c>
      <c r="J1478" t="inlineStr">
        <is>
          <t>(2,2,1,1,1,3); Calculation with average annual yield and share of technologies. Lifetime: 30a.</t>
        </is>
      </c>
      <c r="L1478" t="inlineStr">
        <is>
          <t>photovoltaic facade installation, 3kWp, multi-Si, laminated, integrated, at building</t>
        </is>
      </c>
    </row>
    <row r="1479">
      <c r="A1479" t="inlineStr">
        <is>
          <t>photovoltaic facade installation, 3kWp, multi-Si, panel, mounted, at building</t>
        </is>
      </c>
      <c r="B1479" t="n">
        <v>8.3881e-08</v>
      </c>
      <c r="C1479" t="inlineStr">
        <is>
          <t>RER</t>
        </is>
      </c>
      <c r="D1479" t="inlineStr">
        <is>
          <t>unit</t>
        </is>
      </c>
      <c r="F1479" t="inlineStr">
        <is>
          <t>technosphere</t>
        </is>
      </c>
      <c r="G1479" t="n">
        <v>2</v>
      </c>
      <c r="H1479" t="n">
        <v>-16.29386670919072</v>
      </c>
      <c r="I1479" t="n">
        <v>0.09798894162072011</v>
      </c>
      <c r="J1479" t="inlineStr">
        <is>
          <t>(2,2,1,1,1,3); Calculation with average annual yield and share of technologies. Lifetime: 30a.</t>
        </is>
      </c>
      <c r="L1479" t="inlineStr">
        <is>
          <t>photovoltaic facade installation, 3kWp, multi-Si, panel, mounted, at building</t>
        </is>
      </c>
    </row>
    <row r="1480">
      <c r="A1480" t="inlineStr">
        <is>
          <t>photovoltaic facade installation, 3kWp, single-Si, laminated, integrated, at building</t>
        </is>
      </c>
      <c r="B1480" t="n">
        <v>4.4424e-08</v>
      </c>
      <c r="C1480" t="inlineStr">
        <is>
          <t>RER</t>
        </is>
      </c>
      <c r="D1480" t="inlineStr">
        <is>
          <t>unit</t>
        </is>
      </c>
      <c r="F1480" t="inlineStr">
        <is>
          <t>technosphere</t>
        </is>
      </c>
      <c r="G1480" t="n">
        <v>2</v>
      </c>
      <c r="H1480" t="n">
        <v>-16.9294859730071</v>
      </c>
      <c r="I1480" t="n">
        <v>0.09798894162072011</v>
      </c>
      <c r="J1480" t="inlineStr">
        <is>
          <t>(2,2,1,1,1,3); Calculation with average annual yield and share of technologies. Lifetime: 30a.</t>
        </is>
      </c>
      <c r="L1480" t="inlineStr">
        <is>
          <t>photovoltaic facade installation, 3kWp, single-Si, laminated, integrated, at building</t>
        </is>
      </c>
    </row>
    <row r="1481">
      <c r="A1481" t="inlineStr">
        <is>
          <t>photovoltaic facade installation, 3kWp, single-Si, panel, mounted, at building</t>
        </is>
      </c>
      <c r="B1481" t="n">
        <v>4.4424e-08</v>
      </c>
      <c r="C1481" t="inlineStr">
        <is>
          <t>RER</t>
        </is>
      </c>
      <c r="D1481" t="inlineStr">
        <is>
          <t>unit</t>
        </is>
      </c>
      <c r="F1481" t="inlineStr">
        <is>
          <t>technosphere</t>
        </is>
      </c>
      <c r="G1481" t="n">
        <v>2</v>
      </c>
      <c r="H1481" t="n">
        <v>-16.9294859730071</v>
      </c>
      <c r="I1481" t="n">
        <v>0.09798894162072011</v>
      </c>
      <c r="J1481" t="inlineStr">
        <is>
          <t>(2,2,1,1,1,3); Calculation with average annual yield and share of technologies. Lifetime: 30a.</t>
        </is>
      </c>
      <c r="L1481" t="inlineStr">
        <is>
          <t>photovoltaic facade installation, 3kWp, single-Si, panel, mounted, at building</t>
        </is>
      </c>
    </row>
    <row r="1482">
      <c r="A1482" t="inlineStr">
        <is>
          <t>photovoltaic flat-roof installation, 3kWp, multi-Si, on roof</t>
        </is>
      </c>
      <c r="B1482" t="n">
        <v>8.8075e-07</v>
      </c>
      <c r="C1482" t="inlineStr">
        <is>
          <t>RER</t>
        </is>
      </c>
      <c r="D1482" t="inlineStr">
        <is>
          <t>unit</t>
        </is>
      </c>
      <c r="F1482" t="inlineStr">
        <is>
          <t>technosphere</t>
        </is>
      </c>
      <c r="G1482" t="n">
        <v>2</v>
      </c>
      <c r="H1482" t="n">
        <v>-13.94249201972506</v>
      </c>
      <c r="I1482" t="n">
        <v>0.09798894162072011</v>
      </c>
      <c r="J1482" t="inlineStr">
        <is>
          <t>(2,2,1,1,1,3); Calculation with average annual yield and share of technologies. Lifetime: 30a.</t>
        </is>
      </c>
      <c r="L1482" t="inlineStr">
        <is>
          <t>photovoltaic flat-roof installation, 3kWp, multi-Si, on roof</t>
        </is>
      </c>
    </row>
    <row r="1483">
      <c r="A1483" t="inlineStr">
        <is>
          <t>photovoltaic flat-roof installation, 3kWp, single-Si, on roof</t>
        </is>
      </c>
      <c r="B1483" t="n">
        <v>4.6645e-07</v>
      </c>
      <c r="C1483" t="inlineStr">
        <is>
          <t>RER</t>
        </is>
      </c>
      <c r="D1483" t="inlineStr">
        <is>
          <t>unit</t>
        </is>
      </c>
      <c r="F1483" t="inlineStr">
        <is>
          <t>technosphere</t>
        </is>
      </c>
      <c r="G1483" t="n">
        <v>2</v>
      </c>
      <c r="H1483" t="n">
        <v>-14.57811500353944</v>
      </c>
      <c r="I1483" t="n">
        <v>0.09798894162072011</v>
      </c>
      <c r="J1483" t="inlineStr">
        <is>
          <t>(2,2,1,1,1,3); Calculation with average annual yield and share of technologies. Lifetime: 30a.</t>
        </is>
      </c>
      <c r="L1483" t="inlineStr">
        <is>
          <t>photovoltaic flat-roof installation, 3kWp, single-Si, on roof</t>
        </is>
      </c>
    </row>
    <row r="1484">
      <c r="A1484" t="inlineStr">
        <is>
          <t>photovoltaic slanted-roof installation, 3kWp, CIS, panel, mounted, on roof</t>
        </is>
      </c>
      <c r="B1484" t="n">
        <v>1.6511e-07</v>
      </c>
      <c r="C1484" t="inlineStr">
        <is>
          <t>CH</t>
        </is>
      </c>
      <c r="D1484" t="inlineStr">
        <is>
          <t>unit</t>
        </is>
      </c>
      <c r="F1484" t="inlineStr">
        <is>
          <t>technosphere</t>
        </is>
      </c>
      <c r="G1484" t="n">
        <v>2</v>
      </c>
      <c r="H1484" t="n">
        <v>-15.61665391850267</v>
      </c>
      <c r="I1484" t="n">
        <v>0.09798894162072011</v>
      </c>
      <c r="J1484" t="inlineStr">
        <is>
          <t>(2,2,1,1,1,3); Calculation with average annual yield and share of technologies. Lifetime: 30a.</t>
        </is>
      </c>
      <c r="L1484" t="inlineStr">
        <is>
          <t>photovoltaic slanted-roof installation, 3kWp, CIS, panel, mounted, on roof</t>
        </is>
      </c>
    </row>
    <row r="1485">
      <c r="A1485" t="inlineStr">
        <is>
          <t>photovoltaic slanted-roof installation, 3kWp, CdTe, laminated, integrated, on roof</t>
        </is>
      </c>
      <c r="B1485" t="n">
        <v>1.1992e-08</v>
      </c>
      <c r="C1485" t="inlineStr">
        <is>
          <t>CH</t>
        </is>
      </c>
      <c r="D1485" t="inlineStr">
        <is>
          <t>unit</t>
        </is>
      </c>
      <c r="F1485" t="inlineStr">
        <is>
          <t>technosphere</t>
        </is>
      </c>
      <c r="G1485" t="n">
        <v>2</v>
      </c>
      <c r="H1485" t="n">
        <v>-18.23902607614611</v>
      </c>
      <c r="I1485" t="n">
        <v>0.09798894162072011</v>
      </c>
      <c r="J1485" t="inlineStr">
        <is>
          <t>(2,2,1,1,1,3); Calculation with average annual yield and share of technologies. Lifetime: 30a.</t>
        </is>
      </c>
      <c r="L1485" t="inlineStr">
        <is>
          <t>photovoltaic slanted-roof installation, 3kWp, CdTe, laminated, integrated, on roof</t>
        </is>
      </c>
    </row>
    <row r="1486">
      <c r="A1486" t="inlineStr">
        <is>
          <t>photovoltaic slanted-roof installation, 3kWp, multi-Si, laminated, integrated, on roof</t>
        </is>
      </c>
      <c r="B1486" t="n">
        <v>4.3377e-08</v>
      </c>
      <c r="C1486" t="inlineStr">
        <is>
          <t>RER</t>
        </is>
      </c>
      <c r="D1486" t="inlineStr">
        <is>
          <t>unit</t>
        </is>
      </c>
      <c r="F1486" t="inlineStr">
        <is>
          <t>technosphere</t>
        </is>
      </c>
      <c r="G1486" t="n">
        <v>2</v>
      </c>
      <c r="H1486" t="n">
        <v>-16.95333649023231</v>
      </c>
      <c r="I1486" t="n">
        <v>0.09798894162072011</v>
      </c>
      <c r="J1486" t="inlineStr">
        <is>
          <t>(2,2,1,1,1,3); Calculation with average annual yield and share of technologies. Lifetime: 30a.</t>
        </is>
      </c>
      <c r="L1486" t="inlineStr">
        <is>
          <t>photovoltaic slanted-roof installation, 3kWp, multi-Si, laminated, integrated, on roof</t>
        </is>
      </c>
    </row>
    <row r="1487">
      <c r="A1487" t="inlineStr">
        <is>
          <t>photovoltaic slanted-roof installation, 3kWp, multi-Si, panel, mounted, on roof</t>
        </is>
      </c>
      <c r="B1487" t="n">
        <v>7.2295e-07</v>
      </c>
      <c r="C1487" t="inlineStr">
        <is>
          <t>RER</t>
        </is>
      </c>
      <c r="D1487" t="inlineStr">
        <is>
          <t>unit</t>
        </is>
      </c>
      <c r="F1487" t="inlineStr">
        <is>
          <t>technosphere</t>
        </is>
      </c>
      <c r="G1487" t="n">
        <v>2</v>
      </c>
      <c r="H1487" t="n">
        <v>-14.13992577347228</v>
      </c>
      <c r="I1487" t="n">
        <v>0.09798894162072011</v>
      </c>
      <c r="J1487" t="inlineStr">
        <is>
          <t>(2,2,1,1,1,3); Calculation with average annual yield and share of technologies. Lifetime: 30a.</t>
        </is>
      </c>
      <c r="L1487" t="inlineStr">
        <is>
          <t>photovoltaic slanted-roof installation, 3kWp, multi-Si, panel, mounted, on roof</t>
        </is>
      </c>
    </row>
    <row r="1488">
      <c r="A1488" t="inlineStr">
        <is>
          <t>photovoltaic slanted-roof installation, 3kWp, single-Si, laminated, integrated, on roof</t>
        </is>
      </c>
      <c r="B1488" t="n">
        <v>2.2973e-08</v>
      </c>
      <c r="C1488" t="inlineStr">
        <is>
          <t>RER</t>
        </is>
      </c>
      <c r="D1488" t="inlineStr">
        <is>
          <t>unit</t>
        </is>
      </c>
      <c r="F1488" t="inlineStr">
        <is>
          <t>technosphere</t>
        </is>
      </c>
      <c r="G1488" t="n">
        <v>2</v>
      </c>
      <c r="H1488" t="n">
        <v>-17.58894622363638</v>
      </c>
      <c r="I1488" t="n">
        <v>0.09798894162072011</v>
      </c>
      <c r="J1488" t="inlineStr">
        <is>
          <t>(2,2,1,1,1,3); Calculation with average annual yield and share of technologies. Lifetime: 30a.</t>
        </is>
      </c>
      <c r="L1488" t="inlineStr">
        <is>
          <t>photovoltaic slanted-roof installation, 3kWp, single-Si, laminated, integrated, on roof</t>
        </is>
      </c>
    </row>
    <row r="1489">
      <c r="A1489" t="inlineStr">
        <is>
          <t>photovoltaic slanted-roof installation, 3kWp, single-Si, panel, mounted, on roof</t>
        </is>
      </c>
      <c r="B1489" t="n">
        <v>3.8288e-07</v>
      </c>
      <c r="C1489" t="inlineStr">
        <is>
          <t>RER</t>
        </is>
      </c>
      <c r="D1489" t="inlineStr">
        <is>
          <t>unit</t>
        </is>
      </c>
      <c r="F1489" t="inlineStr">
        <is>
          <t>technosphere</t>
        </is>
      </c>
      <c r="G1489" t="n">
        <v>2</v>
      </c>
      <c r="H1489" t="n">
        <v>-14.77554421278635</v>
      </c>
      <c r="I1489" t="n">
        <v>0.09798894162072011</v>
      </c>
      <c r="J1489" t="inlineStr">
        <is>
          <t>(2,2,1,1,1,3); Calculation with average annual yield and share of technologies. Lifetime: 30a.</t>
        </is>
      </c>
      <c r="L1489" t="inlineStr">
        <is>
          <t>photovoltaic slanted-roof installation, 3kWp, single-Si, panel, mounted, on roof</t>
        </is>
      </c>
    </row>
    <row r="1490">
      <c r="A1490" t="inlineStr">
        <is>
          <t>market for tap water</t>
        </is>
      </c>
      <c r="B1490" t="n">
        <v>0.0039025</v>
      </c>
      <c r="C1490" t="inlineStr">
        <is>
          <t>Europe without Switzerland</t>
        </is>
      </c>
      <c r="D1490" t="inlineStr">
        <is>
          <t>kilogram</t>
        </is>
      </c>
      <c r="F1490" t="inlineStr">
        <is>
          <t>technosphere</t>
        </is>
      </c>
      <c r="G1490" t="n">
        <v>2</v>
      </c>
      <c r="H1490" t="n">
        <v>-5.546137905574687</v>
      </c>
      <c r="I1490" t="n">
        <v>0.04340984597628009</v>
      </c>
      <c r="J1490" t="inlineStr">
        <is>
          <t>(2,2,1,1,1,3); Estimation 20l/m2 panel</t>
        </is>
      </c>
      <c r="L1490" t="inlineStr">
        <is>
          <t>tap water</t>
        </is>
      </c>
    </row>
    <row r="1491">
      <c r="A1491" t="inlineStr">
        <is>
          <t>treatment of wastewater, from residence, capacity 1.1E10l/year</t>
        </is>
      </c>
      <c r="B1491" t="n">
        <v>-3.5123e-06</v>
      </c>
      <c r="C1491" t="inlineStr">
        <is>
          <t>CH</t>
        </is>
      </c>
      <c r="D1491" t="inlineStr">
        <is>
          <t>cubic meter</t>
        </is>
      </c>
      <c r="F1491" t="inlineStr">
        <is>
          <t>technosphere</t>
        </is>
      </c>
      <c r="G1491" t="n">
        <v>2</v>
      </c>
      <c r="H1491" t="n">
        <v>-12.5592394644273</v>
      </c>
      <c r="I1491" t="n">
        <v>0.04340984597628009</v>
      </c>
      <c r="J1491" t="inlineStr">
        <is>
          <t>(2,2,1,1,1,3); Estimation 20l/m2 panel</t>
        </is>
      </c>
      <c r="K1491" t="b">
        <v>1</v>
      </c>
      <c r="L1491" t="inlineStr">
        <is>
          <t>wastewater, from residence</t>
        </is>
      </c>
    </row>
    <row r="1492"/>
    <row r="1493" ht="16" customHeight="1" s="29">
      <c r="A1493" s="1" t="inlineStr">
        <is>
          <t>Activity</t>
        </is>
      </c>
      <c r="B1493" s="1" t="inlineStr">
        <is>
          <t>electricity production, photovoltaic</t>
        </is>
      </c>
    </row>
    <row r="1494">
      <c r="A1494" t="inlineStr">
        <is>
          <t>comment</t>
        </is>
      </c>
      <c r="B1494" t="inlineStr">
        <is>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for installed capacity and electricity generation of PV systems for 2016-2018. The lifetime of PV systems is estimated at 30 years and a linear degradation rate of 0.7% per year is assumed (10.5% on average over 30 years) based on the PEFCR PV electricity.
Production mix of photovoltaic electricity in the country. Annual output, Roof-Top: 1129, Annual output, Facade: 790 kWh/kWp, Annual output, centralized PV systems: 1197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495">
      <c r="A1495" t="inlineStr">
        <is>
          <t>location</t>
        </is>
      </c>
      <c r="B1495" t="inlineStr">
        <is>
          <t>KR</t>
        </is>
      </c>
    </row>
    <row r="1496">
      <c r="A1496" t="inlineStr">
        <is>
          <t>production amount</t>
        </is>
      </c>
      <c r="B1496" t="n">
        <v>1</v>
      </c>
    </row>
    <row r="1497">
      <c r="A1497" t="inlineStr">
        <is>
          <t>reference product</t>
        </is>
      </c>
      <c r="B1497" t="inlineStr">
        <is>
          <t>electricity, low voltage</t>
        </is>
      </c>
    </row>
    <row r="1498">
      <c r="A1498" t="inlineStr">
        <is>
          <t>source</t>
        </is>
      </c>
      <c r="B14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99">
      <c r="A1499" t="inlineStr">
        <is>
          <t>type</t>
        </is>
      </c>
      <c r="B1499" t="inlineStr">
        <is>
          <t>process</t>
        </is>
      </c>
    </row>
    <row r="1500">
      <c r="A1500" t="inlineStr">
        <is>
          <t>unit</t>
        </is>
      </c>
      <c r="B1500" t="inlineStr">
        <is>
          <t>kilowatt hour</t>
        </is>
      </c>
    </row>
    <row r="1501" ht="16" customHeight="1" s="29">
      <c r="A1501" s="1" t="inlineStr">
        <is>
          <t>Exchanges</t>
        </is>
      </c>
    </row>
    <row r="1502">
      <c r="A1502" s="28" t="inlineStr">
        <is>
          <t>name</t>
        </is>
      </c>
      <c r="B1502" s="28" t="inlineStr">
        <is>
          <t>amount</t>
        </is>
      </c>
      <c r="C1502" s="28" t="inlineStr">
        <is>
          <t>location</t>
        </is>
      </c>
      <c r="D1502" s="28" t="inlineStr">
        <is>
          <t>unit</t>
        </is>
      </c>
      <c r="E1502" s="28" t="inlineStr">
        <is>
          <t>categories</t>
        </is>
      </c>
      <c r="F1502" s="28" t="inlineStr">
        <is>
          <t>type</t>
        </is>
      </c>
      <c r="G1502" s="28" t="inlineStr">
        <is>
          <t>uncertainty type</t>
        </is>
      </c>
      <c r="H1502" s="28" t="inlineStr">
        <is>
          <t>loc</t>
        </is>
      </c>
      <c r="I1502" s="28" t="inlineStr">
        <is>
          <t>scale</t>
        </is>
      </c>
      <c r="J1502" s="28" t="inlineStr">
        <is>
          <t>comment</t>
        </is>
      </c>
      <c r="K1502" s="28" t="inlineStr">
        <is>
          <t>negative</t>
        </is>
      </c>
      <c r="L1502" s="28" t="inlineStr">
        <is>
          <t>reference product</t>
        </is>
      </c>
      <c r="M1502" s="28" t="n"/>
    </row>
    <row r="1503">
      <c r="A1503" t="inlineStr">
        <is>
          <t>Energy, solar, converted</t>
        </is>
      </c>
      <c r="B1503" t="n">
        <v>3.8503</v>
      </c>
      <c r="D1503" t="inlineStr">
        <is>
          <t>megajoule</t>
        </is>
      </c>
      <c r="E1503" t="inlineStr">
        <is>
          <t>natural resource::in air</t>
        </is>
      </c>
      <c r="F1503" t="inlineStr">
        <is>
          <t>biosphere</t>
        </is>
      </c>
      <c r="G1503" t="n">
        <v>2</v>
      </c>
      <c r="H1503" t="n">
        <v>1.348151067341848</v>
      </c>
      <c r="I1503" t="n">
        <v>0.04340984597628009</v>
      </c>
      <c r="J1503" t="inlineStr">
        <is>
          <t>(2,2,1,1,1,3); Energy loss in the system</t>
        </is>
      </c>
    </row>
    <row r="1504">
      <c r="A1504" t="inlineStr">
        <is>
          <t>Heat, waste</t>
        </is>
      </c>
      <c r="B1504" t="n">
        <v>0.25027</v>
      </c>
      <c r="D1504" t="inlineStr">
        <is>
          <t>megajoule</t>
        </is>
      </c>
      <c r="E1504" t="inlineStr">
        <is>
          <t>air</t>
        </is>
      </c>
      <c r="F1504" t="inlineStr">
        <is>
          <t>biosphere</t>
        </is>
      </c>
      <c r="G1504" t="n">
        <v>2</v>
      </c>
      <c r="H1504" t="n">
        <v>-1.385214943900327</v>
      </c>
      <c r="I1504" t="n">
        <v>0.02439508208471609</v>
      </c>
      <c r="J1504" t="inlineStr">
        <is>
          <t>(1,na,na,na,na,na); Calculation</t>
        </is>
      </c>
    </row>
    <row r="1505">
      <c r="A1505" t="inlineStr">
        <is>
          <t>electricity production, photovoltaic</t>
        </is>
      </c>
      <c r="B1505" t="n">
        <v>1</v>
      </c>
      <c r="C1505" t="inlineStr">
        <is>
          <t>KR</t>
        </is>
      </c>
      <c r="D1505" t="inlineStr">
        <is>
          <t>kilowatt hour</t>
        </is>
      </c>
      <c r="E1505" t="inlineStr">
        <is>
          <t>photovoltaic::power plants</t>
        </is>
      </c>
      <c r="F1505" t="inlineStr">
        <is>
          <t>production</t>
        </is>
      </c>
      <c r="G1505" t="n">
        <v>0</v>
      </c>
      <c r="H1505" t="n">
        <v>1</v>
      </c>
      <c r="L1505" t="inlineStr">
        <is>
          <t>electricity, low voltage</t>
        </is>
      </c>
    </row>
    <row r="1506">
      <c r="A1506" t="inlineStr">
        <is>
          <t>photovoltaic flat-roof installation, 156 kWp, multi-Si, on roof</t>
        </is>
      </c>
      <c r="B1506" t="n">
        <v>5.1965e-09</v>
      </c>
      <c r="C1506" t="inlineStr">
        <is>
          <t>CH</t>
        </is>
      </c>
      <c r="D1506" t="inlineStr">
        <is>
          <t>unit</t>
        </is>
      </c>
      <c r="F1506" t="inlineStr">
        <is>
          <t>technosphere</t>
        </is>
      </c>
      <c r="G1506" t="n">
        <v>2</v>
      </c>
      <c r="H1506" t="n">
        <v>-19.07528051490007</v>
      </c>
      <c r="I1506" t="n">
        <v>0.09798894162072011</v>
      </c>
      <c r="J1506" t="inlineStr">
        <is>
          <t>(2,2,1,1,1,3); Calculation with average annual yield and share of technologies. Lifetime: 30a.</t>
        </is>
      </c>
      <c r="L1506" t="inlineStr">
        <is>
          <t>photovoltaic flat-roof installation, 156 kWp, multi-Si, on roof</t>
        </is>
      </c>
    </row>
    <row r="1507">
      <c r="A1507" t="inlineStr">
        <is>
          <t>photovoltaic flat-roof installation, 156 kWp, single-Si, on roof</t>
        </is>
      </c>
      <c r="B1507" t="n">
        <v>2.7521e-09</v>
      </c>
      <c r="C1507" t="inlineStr">
        <is>
          <t>CH</t>
        </is>
      </c>
      <c r="D1507" t="inlineStr">
        <is>
          <t>unit</t>
        </is>
      </c>
      <c r="F1507" t="inlineStr">
        <is>
          <t>technosphere</t>
        </is>
      </c>
      <c r="G1507" t="n">
        <v>2</v>
      </c>
      <c r="H1507" t="n">
        <v>-19.71090158032619</v>
      </c>
      <c r="I1507" t="n">
        <v>0.09798894162072011</v>
      </c>
      <c r="J1507" t="inlineStr">
        <is>
          <t>(2,2,1,1,1,3); Calculation with average annual yield and share of technologies. Lifetime: 30a.</t>
        </is>
      </c>
      <c r="L1507" t="inlineStr">
        <is>
          <t>photovoltaic flat-roof installation, 156 kWp, single-Si, on roof</t>
        </is>
      </c>
    </row>
    <row r="1508">
      <c r="A1508" t="inlineStr">
        <is>
          <t>photovoltaic slanted-roof installation, 3 kWp, micro-Si, laminated, integrated, on roof</t>
        </is>
      </c>
      <c r="B1508" t="n">
        <v>2.5076e-10</v>
      </c>
      <c r="C1508" t="inlineStr">
        <is>
          <t>RER</t>
        </is>
      </c>
      <c r="D1508" t="inlineStr">
        <is>
          <t>unit</t>
        </is>
      </c>
      <c r="F1508" t="inlineStr">
        <is>
          <t>technosphere</t>
        </is>
      </c>
      <c r="G1508" t="n">
        <v>2</v>
      </c>
      <c r="H1508" t="n">
        <v>-22.10652480952278</v>
      </c>
      <c r="I1508" t="n">
        <v>0.09798894162072011</v>
      </c>
      <c r="J1508" t="inlineStr">
        <is>
          <t>(2,2,1,1,1,3); Calculation with average annual yield and share of technologies. Lifetime: 30a.</t>
        </is>
      </c>
      <c r="L1508" t="inlineStr">
        <is>
          <t>photovoltaic slanted-roof installation, 3 kWp, micro-Si, laminated, integrated, on roof</t>
        </is>
      </c>
    </row>
    <row r="1509">
      <c r="A1509" t="inlineStr">
        <is>
          <t>photovoltaic slanted-roof installation, 3 kWp, micro-Si, panel, mounted, on roof</t>
        </is>
      </c>
      <c r="B1509" t="n">
        <v>4.1793e-09</v>
      </c>
      <c r="C1509" t="inlineStr">
        <is>
          <t>RER</t>
        </is>
      </c>
      <c r="D1509" t="inlineStr">
        <is>
          <t>unit</t>
        </is>
      </c>
      <c r="F1509" t="inlineStr">
        <is>
          <t>technosphere</t>
        </is>
      </c>
      <c r="G1509" t="n">
        <v>2</v>
      </c>
      <c r="H1509" t="n">
        <v>-19.29312206854826</v>
      </c>
      <c r="I1509" t="n">
        <v>0.09798894162072011</v>
      </c>
      <c r="J1509" t="inlineStr">
        <is>
          <t>(2,2,1,1,1,3); Calculation with average annual yield and share of technologies. Lifetime: 30a.</t>
        </is>
      </c>
      <c r="L1509" t="inlineStr">
        <is>
          <t>photovoltaic slanted-roof installation, 3 kWp, micro-Si, panel, mounted, on roof</t>
        </is>
      </c>
    </row>
    <row r="1510">
      <c r="A1510" t="inlineStr">
        <is>
          <t>photovoltaic open ground installation, 570 kWp, micro-Si, on open ground</t>
        </is>
      </c>
      <c r="B1510" t="n">
        <v>1.3507e-10</v>
      </c>
      <c r="C1510" t="inlineStr">
        <is>
          <t>RER</t>
        </is>
      </c>
      <c r="D1510" t="inlineStr">
        <is>
          <t>unit</t>
        </is>
      </c>
      <c r="F1510" t="inlineStr">
        <is>
          <t>technosphere</t>
        </is>
      </c>
      <c r="G1510" t="n">
        <v>2</v>
      </c>
      <c r="H1510" t="n">
        <v>-22.72522795335588</v>
      </c>
      <c r="I1510" t="n">
        <v>0.09798894162072011</v>
      </c>
      <c r="J1510" t="inlineStr">
        <is>
          <t>(2,2,1,1,1,3); Calculation with average annual yield and share of technologies. Lifetime: 30a.</t>
        </is>
      </c>
      <c r="L1510" t="inlineStr">
        <is>
          <t>photovoltaic open ground installation, 570 kWp, micro-Si, on open ground</t>
        </is>
      </c>
    </row>
    <row r="1511">
      <c r="A1511" t="inlineStr">
        <is>
          <t>photovoltaic open ground installation, 570 kWp, multi-Si, on open ground</t>
        </is>
      </c>
      <c r="B1511" t="n">
        <v>2.7374e-08</v>
      </c>
      <c r="C1511" t="inlineStr">
        <is>
          <t>RER</t>
        </is>
      </c>
      <c r="D1511" t="inlineStr">
        <is>
          <t>unit</t>
        </is>
      </c>
      <c r="F1511" t="inlineStr">
        <is>
          <t>technosphere</t>
        </is>
      </c>
      <c r="G1511" t="n">
        <v>2</v>
      </c>
      <c r="H1511" t="n">
        <v>-17.41367217915734</v>
      </c>
      <c r="I1511" t="n">
        <v>0.09798894162072011</v>
      </c>
      <c r="J1511" t="inlineStr">
        <is>
          <t>(2,2,1,1,1,3); Calculation with average annual yield and share of technologies. Lifetime: 30a.</t>
        </is>
      </c>
      <c r="L1511" t="inlineStr">
        <is>
          <t>photovoltaic open ground installation, 570 kWp, multi-Si, on open ground</t>
        </is>
      </c>
    </row>
    <row r="1512">
      <c r="A1512" t="inlineStr">
        <is>
          <t>photovoltaic open ground installation, 570 kWp, single-Si, on open ground</t>
        </is>
      </c>
      <c r="B1512" t="n">
        <v>1.4497e-08</v>
      </c>
      <c r="C1512" t="inlineStr">
        <is>
          <t>RER</t>
        </is>
      </c>
      <c r="D1512" t="inlineStr">
        <is>
          <t>unit</t>
        </is>
      </c>
      <c r="F1512" t="inlineStr">
        <is>
          <t>technosphere</t>
        </is>
      </c>
      <c r="G1512" t="n">
        <v>2</v>
      </c>
      <c r="H1512" t="n">
        <v>-18.04932410547765</v>
      </c>
      <c r="I1512" t="n">
        <v>0.09798894162072011</v>
      </c>
      <c r="J1512" t="inlineStr">
        <is>
          <t>(2,2,1,1,1,3); Calculation with average annual yield and share of technologies. Lifetime: 30a.</t>
        </is>
      </c>
      <c r="L1512" t="inlineStr">
        <is>
          <t>photovoltaic open ground installation, 570 kWp, single-Si, on open ground</t>
        </is>
      </c>
    </row>
    <row r="1513">
      <c r="A1513" t="inlineStr">
        <is>
          <t>photovoltaic slanted-roof installation, 93 kWp, multi-Si, laminated, integrated, on roof</t>
        </is>
      </c>
      <c r="B1513" t="n">
        <v>5.8111e-10</v>
      </c>
      <c r="C1513" t="inlineStr">
        <is>
          <t>CH</t>
        </is>
      </c>
      <c r="D1513" t="inlineStr">
        <is>
          <t>unit</t>
        </is>
      </c>
      <c r="F1513" t="inlineStr">
        <is>
          <t>technosphere</t>
        </is>
      </c>
      <c r="G1513" t="n">
        <v>2</v>
      </c>
      <c r="H1513" t="n">
        <v>-21.26608104825351</v>
      </c>
      <c r="I1513" t="n">
        <v>0.09798894162072011</v>
      </c>
      <c r="J1513" t="inlineStr">
        <is>
          <t>(2,2,1,1,1,3); Calculation with average annual yield and share of technologies. Lifetime: 30a.</t>
        </is>
      </c>
      <c r="L1513" t="inlineStr">
        <is>
          <t>photovoltaic slanted-roof installation, 93 kWp, multi-Si, laminated, integrated, on roof</t>
        </is>
      </c>
    </row>
    <row r="1514">
      <c r="A1514" t="inlineStr">
        <is>
          <t>photovoltaic slanted-roof installation, 93 kWp, multi-Si, panel, mounted, on roof</t>
        </is>
      </c>
      <c r="B1514" t="n">
        <v>9.6852e-09</v>
      </c>
      <c r="C1514" t="inlineStr">
        <is>
          <t>CH</t>
        </is>
      </c>
      <c r="D1514" t="inlineStr">
        <is>
          <t>unit</t>
        </is>
      </c>
      <c r="F1514" t="inlineStr">
        <is>
          <t>technosphere</t>
        </is>
      </c>
      <c r="G1514" t="n">
        <v>2</v>
      </c>
      <c r="H1514" t="n">
        <v>-18.45266688981022</v>
      </c>
      <c r="I1514" t="n">
        <v>0.09798894162072011</v>
      </c>
      <c r="J1514" t="inlineStr">
        <is>
          <t>(2,2,1,1,1,3); Calculation with average annual yield and share of technologies. Lifetime: 30a.</t>
        </is>
      </c>
      <c r="L1514" t="inlineStr">
        <is>
          <t>photovoltaic slanted-roof installation, 93 kWp, multi-Si, panel, mounted, on roof</t>
        </is>
      </c>
    </row>
    <row r="1515">
      <c r="A1515" t="inlineStr">
        <is>
          <t>photovoltaic slanted-roof installation, 93 kWp, single-Si, laminated, integrated, on roof</t>
        </is>
      </c>
      <c r="B1515" t="n">
        <v>3.0776e-10</v>
      </c>
      <c r="C1515" t="inlineStr">
        <is>
          <t>CH</t>
        </is>
      </c>
      <c r="D1515" t="inlineStr">
        <is>
          <t>unit</t>
        </is>
      </c>
      <c r="F1515" t="inlineStr">
        <is>
          <t>technosphere</t>
        </is>
      </c>
      <c r="G1515" t="n">
        <v>2</v>
      </c>
      <c r="H1515" t="n">
        <v>-21.90170085748451</v>
      </c>
      <c r="I1515" t="n">
        <v>0.09798894162072011</v>
      </c>
      <c r="J1515" t="inlineStr">
        <is>
          <t>(2,2,1,1,1,3); Calculation with average annual yield and share of technologies. Lifetime: 30a.</t>
        </is>
      </c>
      <c r="L1515" t="inlineStr">
        <is>
          <t>photovoltaic slanted-roof installation, 93 kWp, single-Si, laminated, integrated, on roof</t>
        </is>
      </c>
    </row>
    <row r="1516">
      <c r="A1516" t="inlineStr">
        <is>
          <t>photovoltaic slanted-roof installation, 93 kWp, single-Si, panel, mounted, on roof</t>
        </is>
      </c>
      <c r="B1516" t="n">
        <v>5.1293e-09</v>
      </c>
      <c r="C1516" t="inlineStr">
        <is>
          <t>CH</t>
        </is>
      </c>
      <c r="D1516" t="inlineStr">
        <is>
          <t>unit</t>
        </is>
      </c>
      <c r="F1516" t="inlineStr">
        <is>
          <t>technosphere</t>
        </is>
      </c>
      <c r="G1516" t="n">
        <v>2</v>
      </c>
      <c r="H1516" t="n">
        <v>-19.0882966393159</v>
      </c>
      <c r="I1516" t="n">
        <v>0.09798894162072011</v>
      </c>
      <c r="J1516" t="inlineStr">
        <is>
          <t>(2,2,1,1,1,3); Calculation with average annual yield and share of technologies. Lifetime: 30a.</t>
        </is>
      </c>
      <c r="L1516" t="inlineStr">
        <is>
          <t>photovoltaic slanted-roof installation, 93 kWp, single-Si, panel, mounted, on roof</t>
        </is>
      </c>
    </row>
    <row r="1517">
      <c r="A1517" t="inlineStr">
        <is>
          <t>photovoltaic facade installation, 3kWp, multi-Si, laminated, integrated, at building</t>
        </is>
      </c>
      <c r="B1517" t="n">
        <v>1.2867e-08</v>
      </c>
      <c r="C1517" t="inlineStr">
        <is>
          <t>APAC</t>
        </is>
      </c>
      <c r="D1517" t="inlineStr">
        <is>
          <t>unit</t>
        </is>
      </c>
      <c r="F1517" t="inlineStr">
        <is>
          <t>technosphere</t>
        </is>
      </c>
      <c r="G1517" t="n">
        <v>2</v>
      </c>
      <c r="H1517" t="n">
        <v>-18.16859994274356</v>
      </c>
      <c r="I1517" t="n">
        <v>0.09798894162072011</v>
      </c>
      <c r="J1517" t="inlineStr">
        <is>
          <t>(2,2,1,1,1,3); Calculation with average annual yield and share of technologies. Lifetime: 30a.</t>
        </is>
      </c>
      <c r="L1517" t="inlineStr">
        <is>
          <t>photovoltaic facade installation, 3kWp, multi-Si, laminated, integrated, at building</t>
        </is>
      </c>
    </row>
    <row r="1518">
      <c r="A1518" t="inlineStr">
        <is>
          <t>photovoltaic facade installation, 3kWp, multi-Si, panel, mounted, at building</t>
        </is>
      </c>
      <c r="B1518" t="n">
        <v>1.2867e-08</v>
      </c>
      <c r="C1518" t="inlineStr">
        <is>
          <t>APAC</t>
        </is>
      </c>
      <c r="D1518" t="inlineStr">
        <is>
          <t>unit</t>
        </is>
      </c>
      <c r="F1518" t="inlineStr">
        <is>
          <t>technosphere</t>
        </is>
      </c>
      <c r="G1518" t="n">
        <v>2</v>
      </c>
      <c r="H1518" t="n">
        <v>-18.16859994274356</v>
      </c>
      <c r="I1518" t="n">
        <v>0.09798894162072011</v>
      </c>
      <c r="J1518" t="inlineStr">
        <is>
          <t>(2,2,1,1,1,3); Calculation with average annual yield and share of technologies. Lifetime: 30a.</t>
        </is>
      </c>
      <c r="L1518" t="inlineStr">
        <is>
          <t>photovoltaic facade installation, 3kWp, multi-Si, panel, mounted, at building</t>
        </is>
      </c>
    </row>
    <row r="1519">
      <c r="A1519" t="inlineStr">
        <is>
          <t>photovoltaic facade installation, 3kWp, single-Si, laminated, integrated, at building</t>
        </is>
      </c>
      <c r="B1519" t="n">
        <v>6.8147e-09</v>
      </c>
      <c r="C1519" t="inlineStr">
        <is>
          <t>APAC</t>
        </is>
      </c>
      <c r="D1519" t="inlineStr">
        <is>
          <t>unit</t>
        </is>
      </c>
      <c r="F1519" t="inlineStr">
        <is>
          <t>technosphere</t>
        </is>
      </c>
      <c r="G1519" t="n">
        <v>2</v>
      </c>
      <c r="H1519" t="n">
        <v>-18.80418379330977</v>
      </c>
      <c r="I1519" t="n">
        <v>0.09798894162072011</v>
      </c>
      <c r="J1519" t="inlineStr">
        <is>
          <t>(2,2,1,1,1,3); Calculation with average annual yield and share of technologies. Lifetime: 30a.</t>
        </is>
      </c>
      <c r="L1519" t="inlineStr">
        <is>
          <t>photovoltaic facade installation, 3kWp, single-Si, laminated, integrated, at building</t>
        </is>
      </c>
    </row>
    <row r="1520">
      <c r="A1520" t="inlineStr">
        <is>
          <t>photovoltaic facade installation, 3kWp, single-Si, panel, mounted, at building</t>
        </is>
      </c>
      <c r="B1520" t="n">
        <v>6.8147e-09</v>
      </c>
      <c r="C1520" t="inlineStr">
        <is>
          <t>APAC</t>
        </is>
      </c>
      <c r="D1520" t="inlineStr">
        <is>
          <t>unit</t>
        </is>
      </c>
      <c r="F1520" t="inlineStr">
        <is>
          <t>technosphere</t>
        </is>
      </c>
      <c r="G1520" t="n">
        <v>2</v>
      </c>
      <c r="H1520" t="n">
        <v>-18.80418379330977</v>
      </c>
      <c r="I1520" t="n">
        <v>0.09798894162072011</v>
      </c>
      <c r="J1520" t="inlineStr">
        <is>
          <t>(2,2,1,1,1,3); Calculation with average annual yield and share of technologies. Lifetime: 30a.</t>
        </is>
      </c>
      <c r="L1520" t="inlineStr">
        <is>
          <t>photovoltaic facade installation, 3kWp, single-Si, panel, mounted, at building</t>
        </is>
      </c>
    </row>
    <row r="1521">
      <c r="A1521" t="inlineStr">
        <is>
          <t>photovoltaic flat-roof installation, 3kWp, multi-Si, on roof</t>
        </is>
      </c>
      <c r="B1521" t="n">
        <v>1.3511e-07</v>
      </c>
      <c r="C1521" t="inlineStr">
        <is>
          <t>APAC</t>
        </is>
      </c>
      <c r="D1521" t="inlineStr">
        <is>
          <t>unit</t>
        </is>
      </c>
      <c r="F1521" t="inlineStr">
        <is>
          <t>technosphere</t>
        </is>
      </c>
      <c r="G1521" t="n">
        <v>2</v>
      </c>
      <c r="H1521" t="n">
        <v>-15.81717657547454</v>
      </c>
      <c r="I1521" t="n">
        <v>0.09798894162072011</v>
      </c>
      <c r="J1521" t="inlineStr">
        <is>
          <t>(2,2,1,1,1,3); Calculation with average annual yield and share of technologies. Lifetime: 30a.</t>
        </is>
      </c>
      <c r="L1521" t="inlineStr">
        <is>
          <t>photovoltaic flat-roof installation, 3kWp, multi-Si, on roof</t>
        </is>
      </c>
    </row>
    <row r="1522">
      <c r="A1522" t="inlineStr">
        <is>
          <t>photovoltaic flat-roof installation, 3kWp, single-Si, on roof</t>
        </is>
      </c>
      <c r="B1522" t="n">
        <v>7.155399999999999e-08</v>
      </c>
      <c r="C1522" t="inlineStr">
        <is>
          <t>APAC</t>
        </is>
      </c>
      <c r="D1522" t="inlineStr">
        <is>
          <t>unit</t>
        </is>
      </c>
      <c r="F1522" t="inlineStr">
        <is>
          <t>technosphere</t>
        </is>
      </c>
      <c r="G1522" t="n">
        <v>2</v>
      </c>
      <c r="H1522" t="n">
        <v>-16.45281342754501</v>
      </c>
      <c r="I1522" t="n">
        <v>0.09798894162072011</v>
      </c>
      <c r="J1522" t="inlineStr">
        <is>
          <t>(2,2,1,1,1,3); Calculation with average annual yield and share of technologies. Lifetime: 30a.</t>
        </is>
      </c>
      <c r="L1522" t="inlineStr">
        <is>
          <t>photovoltaic flat-roof installation, 3kWp, single-Si, on roof</t>
        </is>
      </c>
    </row>
    <row r="1523">
      <c r="A1523" t="inlineStr">
        <is>
          <t>photovoltaic slanted-roof installation, 3kWp, multi-Si, laminated, integrated, on roof</t>
        </is>
      </c>
      <c r="B1523" t="n">
        <v>8.8433e-09</v>
      </c>
      <c r="C1523" t="inlineStr">
        <is>
          <t>APAC</t>
        </is>
      </c>
      <c r="D1523" t="inlineStr">
        <is>
          <t>unit</t>
        </is>
      </c>
      <c r="F1523" t="inlineStr">
        <is>
          <t>technosphere</t>
        </is>
      </c>
      <c r="G1523" t="n">
        <v>2</v>
      </c>
      <c r="H1523" t="n">
        <v>-18.54360572678973</v>
      </c>
      <c r="I1523" t="n">
        <v>0.09798894162072011</v>
      </c>
      <c r="J1523" t="inlineStr">
        <is>
          <t>(2,2,1,1,1,3); Calculation with average annual yield and share of technologies. Lifetime: 30a.</t>
        </is>
      </c>
      <c r="L1523" t="inlineStr">
        <is>
          <t>photovoltaic slanted-roof installation, 3kWp, multi-Si, laminated, integrated, on roof</t>
        </is>
      </c>
    </row>
    <row r="1524">
      <c r="A1524" t="inlineStr">
        <is>
          <t>photovoltaic slanted-roof installation, 3kWp, multi-Si, panel, mounted, on roof</t>
        </is>
      </c>
      <c r="B1524" t="n">
        <v>1.4739e-07</v>
      </c>
      <c r="C1524" t="inlineStr">
        <is>
          <t>APAC</t>
        </is>
      </c>
      <c r="D1524" t="inlineStr">
        <is>
          <t>unit</t>
        </is>
      </c>
      <c r="F1524" t="inlineStr">
        <is>
          <t>technosphere</t>
        </is>
      </c>
      <c r="G1524" t="n">
        <v>2</v>
      </c>
      <c r="H1524" t="n">
        <v>-15.73018370209774</v>
      </c>
      <c r="I1524" t="n">
        <v>0.09798894162072011</v>
      </c>
      <c r="J1524" t="inlineStr">
        <is>
          <t>(2,2,1,1,1,3); Calculation with average annual yield and share of technologies. Lifetime: 30a.</t>
        </is>
      </c>
      <c r="L1524" t="inlineStr">
        <is>
          <t>photovoltaic slanted-roof installation, 3kWp, multi-Si, panel, mounted, on roof</t>
        </is>
      </c>
    </row>
    <row r="1525">
      <c r="A1525" t="inlineStr">
        <is>
          <t>photovoltaic slanted-roof installation, 3kWp, single-Si, laminated, integrated, on roof</t>
        </is>
      </c>
      <c r="B1525" t="n">
        <v>4.6835e-09</v>
      </c>
      <c r="C1525" t="inlineStr">
        <is>
          <t>APAC</t>
        </is>
      </c>
      <c r="D1525" t="inlineStr">
        <is>
          <t>unit</t>
        </is>
      </c>
      <c r="F1525" t="inlineStr">
        <is>
          <t>technosphere</t>
        </is>
      </c>
      <c r="G1525" t="n">
        <v>2</v>
      </c>
      <c r="H1525" t="n">
        <v>-19.17922014327936</v>
      </c>
      <c r="I1525" t="n">
        <v>0.09798894162072011</v>
      </c>
      <c r="J1525" t="inlineStr">
        <is>
          <t>(2,2,1,1,1,3); Calculation with average annual yield and share of technologies. Lifetime: 30a.</t>
        </is>
      </c>
      <c r="L1525" t="inlineStr">
        <is>
          <t>photovoltaic slanted-roof installation, 3kWp, single-Si, laminated, integrated, on roof</t>
        </is>
      </c>
    </row>
    <row r="1526">
      <c r="A1526" t="inlineStr">
        <is>
          <t>photovoltaic slanted-roof installation, 3kWp, single-Si, panel, mounted, on roof</t>
        </is>
      </c>
      <c r="B1526" t="n">
        <v>7.8058e-08</v>
      </c>
      <c r="C1526" t="inlineStr">
        <is>
          <t>APAC</t>
        </is>
      </c>
      <c r="D1526" t="inlineStr">
        <is>
          <t>unit</t>
        </is>
      </c>
      <c r="F1526" t="inlineStr">
        <is>
          <t>technosphere</t>
        </is>
      </c>
      <c r="G1526" t="n">
        <v>2</v>
      </c>
      <c r="H1526" t="n">
        <v>-16.36581369683911</v>
      </c>
      <c r="I1526" t="n">
        <v>0.09798894162072011</v>
      </c>
      <c r="J1526" t="inlineStr">
        <is>
          <t>(2,2,1,1,1,3); Calculation with average annual yield and share of technologies. Lifetime: 30a.</t>
        </is>
      </c>
      <c r="L1526" t="inlineStr">
        <is>
          <t>photovoltaic slanted-roof installation, 3kWp, single-Si, panel, mounted, on roof</t>
        </is>
      </c>
    </row>
    <row r="1527">
      <c r="A1527" t="inlineStr">
        <is>
          <t>market for tap water</t>
        </is>
      </c>
      <c r="B1527" t="n">
        <v>0.0030487</v>
      </c>
      <c r="C1527" t="inlineStr">
        <is>
          <t>Europe without Switzerland</t>
        </is>
      </c>
      <c r="D1527" t="inlineStr">
        <is>
          <t>kilogram</t>
        </is>
      </c>
      <c r="F1527" t="inlineStr">
        <is>
          <t>technosphere</t>
        </is>
      </c>
      <c r="G1527" t="n">
        <v>2</v>
      </c>
      <c r="H1527" t="n">
        <v>-5.79304000873263</v>
      </c>
      <c r="I1527" t="n">
        <v>0.04340984597628009</v>
      </c>
      <c r="J1527" t="inlineStr">
        <is>
          <t>(2,2,1,1,1,3); Estimation 20l/m2 panel</t>
        </is>
      </c>
      <c r="L1527" t="inlineStr">
        <is>
          <t>tap water</t>
        </is>
      </c>
    </row>
    <row r="1528">
      <c r="A1528" t="inlineStr">
        <is>
          <t>treatment of wastewater, from residence, capacity 1.1E10l/year</t>
        </is>
      </c>
      <c r="B1528" t="n">
        <v>-2.7438e-06</v>
      </c>
      <c r="C1528" t="inlineStr">
        <is>
          <t>CH</t>
        </is>
      </c>
      <c r="D1528" t="inlineStr">
        <is>
          <t>cubic meter</t>
        </is>
      </c>
      <c r="F1528" t="inlineStr">
        <is>
          <t>technosphere</t>
        </is>
      </c>
      <c r="G1528" t="n">
        <v>2</v>
      </c>
      <c r="H1528" t="n">
        <v>-12.80616673705435</v>
      </c>
      <c r="I1528" t="n">
        <v>0.04340984597628009</v>
      </c>
      <c r="J1528" t="inlineStr">
        <is>
          <t>(2,2,1,1,1,3); Estimation 20l/m2 panel</t>
        </is>
      </c>
      <c r="K1528" t="b">
        <v>1</v>
      </c>
      <c r="L1528" t="inlineStr">
        <is>
          <t>wastewater, from residence</t>
        </is>
      </c>
    </row>
    <row r="1529"/>
    <row r="1530" ht="16" customHeight="1" s="29">
      <c r="A1530" s="1" t="inlineStr">
        <is>
          <t>Activity</t>
        </is>
      </c>
      <c r="B1530" s="1" t="inlineStr">
        <is>
          <t>electricity production, photovoltaic</t>
        </is>
      </c>
    </row>
    <row r="1531">
      <c r="A1531" t="inlineStr">
        <is>
          <t>comment</t>
        </is>
      </c>
      <c r="B153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1044, Annual output, Facade: 731 kWh/kWp, Annual output, centralized PV systems: 1111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532">
      <c r="A1532" t="inlineStr">
        <is>
          <t>location</t>
        </is>
      </c>
      <c r="B1532" t="inlineStr">
        <is>
          <t>AT</t>
        </is>
      </c>
    </row>
    <row r="1533">
      <c r="A1533" t="inlineStr">
        <is>
          <t>production amount</t>
        </is>
      </c>
      <c r="B1533" t="n">
        <v>1</v>
      </c>
    </row>
    <row r="1534">
      <c r="A1534" t="inlineStr">
        <is>
          <t>reference product</t>
        </is>
      </c>
      <c r="B1534" t="inlineStr">
        <is>
          <t>electricity, low voltage</t>
        </is>
      </c>
    </row>
    <row r="1535">
      <c r="A1535" t="inlineStr">
        <is>
          <t>source</t>
        </is>
      </c>
      <c r="B153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536">
      <c r="A1536" t="inlineStr">
        <is>
          <t>type</t>
        </is>
      </c>
      <c r="B1536" t="inlineStr">
        <is>
          <t>process</t>
        </is>
      </c>
    </row>
    <row r="1537">
      <c r="A1537" t="inlineStr">
        <is>
          <t>unit</t>
        </is>
      </c>
      <c r="B1537" t="inlineStr">
        <is>
          <t>kilowatt hour</t>
        </is>
      </c>
    </row>
    <row r="1538" ht="16" customHeight="1" s="29">
      <c r="A1538" s="1" t="inlineStr">
        <is>
          <t>Exchanges</t>
        </is>
      </c>
    </row>
    <row r="1539">
      <c r="A1539" s="28" t="inlineStr">
        <is>
          <t>name</t>
        </is>
      </c>
      <c r="B1539" s="28" t="inlineStr">
        <is>
          <t>amount</t>
        </is>
      </c>
      <c r="C1539" s="28" t="inlineStr">
        <is>
          <t>location</t>
        </is>
      </c>
      <c r="D1539" s="28" t="inlineStr">
        <is>
          <t>unit</t>
        </is>
      </c>
      <c r="E1539" s="28" t="inlineStr">
        <is>
          <t>categories</t>
        </is>
      </c>
      <c r="F1539" s="28" t="inlineStr">
        <is>
          <t>type</t>
        </is>
      </c>
      <c r="G1539" s="28" t="inlineStr">
        <is>
          <t>uncertainty type</t>
        </is>
      </c>
      <c r="H1539" s="28" t="inlineStr">
        <is>
          <t>loc</t>
        </is>
      </c>
      <c r="I1539" s="28" t="inlineStr">
        <is>
          <t>scale</t>
        </is>
      </c>
      <c r="J1539" s="28" t="inlineStr">
        <is>
          <t>comment</t>
        </is>
      </c>
      <c r="K1539" s="28" t="inlineStr">
        <is>
          <t>negative</t>
        </is>
      </c>
      <c r="L1539" s="28" t="inlineStr">
        <is>
          <t>reference product</t>
        </is>
      </c>
      <c r="M1539" s="28" t="n"/>
    </row>
    <row r="1540">
      <c r="A1540" t="inlineStr">
        <is>
          <t>Energy, solar, converted</t>
        </is>
      </c>
      <c r="B1540" t="n">
        <v>3.8503</v>
      </c>
      <c r="D1540" t="inlineStr">
        <is>
          <t>megajoule</t>
        </is>
      </c>
      <c r="E1540" t="inlineStr">
        <is>
          <t>natural resource::in air</t>
        </is>
      </c>
      <c r="F1540" t="inlineStr">
        <is>
          <t>biosphere</t>
        </is>
      </c>
      <c r="G1540" t="n">
        <v>2</v>
      </c>
      <c r="H1540" t="n">
        <v>1.348151067341848</v>
      </c>
      <c r="I1540" t="n">
        <v>0.04340984597628009</v>
      </c>
      <c r="J1540" t="inlineStr">
        <is>
          <t>(2,2,1,1,1,3); Energy loss in the system</t>
        </is>
      </c>
    </row>
    <row r="1541">
      <c r="A1541" t="inlineStr">
        <is>
          <t>Heat, waste</t>
        </is>
      </c>
      <c r="B1541" t="n">
        <v>0.25027</v>
      </c>
      <c r="D1541" t="inlineStr">
        <is>
          <t>megajoule</t>
        </is>
      </c>
      <c r="E1541" t="inlineStr">
        <is>
          <t>air</t>
        </is>
      </c>
      <c r="F1541" t="inlineStr">
        <is>
          <t>biosphere</t>
        </is>
      </c>
      <c r="G1541" t="n">
        <v>2</v>
      </c>
      <c r="H1541" t="n">
        <v>-1.385214943900327</v>
      </c>
      <c r="I1541" t="n">
        <v>0.02439508208471609</v>
      </c>
      <c r="J1541" t="inlineStr">
        <is>
          <t>(1,na,na,na,na,na); Calculation with average annual output and share of technologies; Average degradation of 10.5% included</t>
        </is>
      </c>
    </row>
    <row r="1542">
      <c r="A1542" t="inlineStr">
        <is>
          <t>electricity production, photovoltaic</t>
        </is>
      </c>
      <c r="B1542" t="n">
        <v>1</v>
      </c>
      <c r="C1542" t="inlineStr">
        <is>
          <t>AT</t>
        </is>
      </c>
      <c r="D1542" t="inlineStr">
        <is>
          <t>kilowatt hour</t>
        </is>
      </c>
      <c r="E1542" t="inlineStr">
        <is>
          <t>photovoltaic::power plants</t>
        </is>
      </c>
      <c r="F1542" t="inlineStr">
        <is>
          <t>production</t>
        </is>
      </c>
      <c r="G1542" t="n">
        <v>0</v>
      </c>
      <c r="H1542" t="n">
        <v>1</v>
      </c>
      <c r="L1542" t="inlineStr">
        <is>
          <t>electricity, low voltage</t>
        </is>
      </c>
    </row>
    <row r="1543">
      <c r="A1543" t="inlineStr">
        <is>
          <t>photovoltaic flat-roof installation, 156 kWp, multi-Si, on roof</t>
        </is>
      </c>
      <c r="B1543" t="n">
        <v>6.2663e-08</v>
      </c>
      <c r="C1543" t="inlineStr">
        <is>
          <t>CH</t>
        </is>
      </c>
      <c r="D1543" t="inlineStr">
        <is>
          <t>unit</t>
        </is>
      </c>
      <c r="F1543" t="inlineStr">
        <is>
          <t>technosphere</t>
        </is>
      </c>
      <c r="G1543" t="n">
        <v>2</v>
      </c>
      <c r="H1543" t="n">
        <v>-16.58549467513468</v>
      </c>
      <c r="I1543" t="n">
        <v>0.09798894162072011</v>
      </c>
      <c r="J1543" t="inlineStr">
        <is>
          <t>(2,2,1,1,1,3); Calculation with average annual yield and share of technologies. Lifetime: 30a.</t>
        </is>
      </c>
      <c r="L1543" t="inlineStr">
        <is>
          <t>photovoltaic flat-roof installation, 156 kWp, multi-Si, on roof</t>
        </is>
      </c>
    </row>
    <row r="1544">
      <c r="A1544" t="inlineStr">
        <is>
          <t>photovoltaic flat-roof installation, 156 kWp, single-Si, on roof</t>
        </is>
      </c>
      <c r="B1544" t="n">
        <v>4.0867e-09</v>
      </c>
      <c r="C1544" t="inlineStr">
        <is>
          <t>CH</t>
        </is>
      </c>
      <c r="D1544" t="inlineStr">
        <is>
          <t>unit</t>
        </is>
      </c>
      <c r="F1544" t="inlineStr">
        <is>
          <t>technosphere</t>
        </is>
      </c>
      <c r="G1544" t="n">
        <v>2</v>
      </c>
      <c r="H1544" t="n">
        <v>-19.31552803853287</v>
      </c>
      <c r="I1544" t="n">
        <v>0.09798894162072011</v>
      </c>
      <c r="J1544" t="inlineStr">
        <is>
          <t>(2,2,1,1,1,3); Calculation with average annual yield and share of technologies. Lifetime: 30a.</t>
        </is>
      </c>
      <c r="L1544" t="inlineStr">
        <is>
          <t>photovoltaic flat-roof installation, 156 kWp, single-Si, on roof</t>
        </is>
      </c>
    </row>
    <row r="1545">
      <c r="A1545" t="inlineStr">
        <is>
          <t>photovoltaic slanted-roof installation, 3 kWp, CIS, laminated, integrated, on roof</t>
        </is>
      </c>
      <c r="B1545" t="n">
        <v>2.6466e-09</v>
      </c>
      <c r="C1545" t="inlineStr">
        <is>
          <t>CH</t>
        </is>
      </c>
      <c r="D1545" t="inlineStr">
        <is>
          <t>unit</t>
        </is>
      </c>
      <c r="F1545" t="inlineStr">
        <is>
          <t>technosphere</t>
        </is>
      </c>
      <c r="G1545" t="n">
        <v>2</v>
      </c>
      <c r="H1545" t="n">
        <v>-19.7499900395896</v>
      </c>
      <c r="I1545" t="n">
        <v>0.09798894162072011</v>
      </c>
      <c r="J1545" t="inlineStr">
        <is>
          <t>(2,2,1,1,1,3); Calculation with average annual yield and share of technologies. Lifetime: 30a.</t>
        </is>
      </c>
      <c r="L1545" t="inlineStr">
        <is>
          <t>photovoltaic slanted-roof installation, 3 kWp, CIS, laminated, integrated, on roof</t>
        </is>
      </c>
    </row>
    <row r="1546">
      <c r="A1546" t="inlineStr">
        <is>
          <t>photovoltaic slanted-roof installation, 3 kWp, CdTe, panel, mounted, on roof</t>
        </is>
      </c>
      <c r="B1546" t="n">
        <v>1.056e-07</v>
      </c>
      <c r="C1546" t="inlineStr">
        <is>
          <t>CH</t>
        </is>
      </c>
      <c r="D1546" t="inlineStr">
        <is>
          <t>unit</t>
        </is>
      </c>
      <c r="F1546" t="inlineStr">
        <is>
          <t>technosphere</t>
        </is>
      </c>
      <c r="G1546" t="n">
        <v>2</v>
      </c>
      <c r="H1546" t="n">
        <v>-16.06360746567425</v>
      </c>
      <c r="I1546" t="n">
        <v>0.09798894162072011</v>
      </c>
      <c r="J1546" t="inlineStr">
        <is>
          <t>(2,2,1,1,1,3); Calculation with average annual yield and share of technologies. Lifetime: 30a.</t>
        </is>
      </c>
      <c r="L1546" t="inlineStr">
        <is>
          <t>photovoltaic slanted-roof installation, 3 kWp, CdTe, panel, mounted, on roof</t>
        </is>
      </c>
    </row>
    <row r="1547">
      <c r="A1547" t="inlineStr">
        <is>
          <t>photovoltaic slanted-roof installation, 3 kWp, micro-Si, laminated, integrated, on roof</t>
        </is>
      </c>
      <c r="B1547" t="n">
        <v>4.1788e-10</v>
      </c>
      <c r="C1547" t="inlineStr">
        <is>
          <t>RER</t>
        </is>
      </c>
      <c r="D1547" t="inlineStr">
        <is>
          <t>unit</t>
        </is>
      </c>
      <c r="F1547" t="inlineStr">
        <is>
          <t>technosphere</t>
        </is>
      </c>
      <c r="G1547" t="n">
        <v>2</v>
      </c>
      <c r="H1547" t="n">
        <v>-21.59582680595924</v>
      </c>
      <c r="I1547" t="n">
        <v>0.09798894162072011</v>
      </c>
      <c r="J1547" t="inlineStr">
        <is>
          <t>(2,2,1,1,1,3); Calculation with average annual yield and share of technologies. Lifetime: 30a.</t>
        </is>
      </c>
      <c r="L1547" t="inlineStr">
        <is>
          <t>photovoltaic slanted-roof installation, 3 kWp, micro-Si, laminated, integrated, on roof</t>
        </is>
      </c>
    </row>
    <row r="1548">
      <c r="A1548" t="inlineStr">
        <is>
          <t>photovoltaic slanted-roof installation, 3 kWp, micro-Si, panel, mounted, on roof</t>
        </is>
      </c>
      <c r="B1548" t="n">
        <v>1.3774e-08</v>
      </c>
      <c r="C1548" t="inlineStr">
        <is>
          <t>RER</t>
        </is>
      </c>
      <c r="D1548" t="inlineStr">
        <is>
          <t>unit</t>
        </is>
      </c>
      <c r="F1548" t="inlineStr">
        <is>
          <t>technosphere</t>
        </is>
      </c>
      <c r="G1548" t="n">
        <v>2</v>
      </c>
      <c r="H1548" t="n">
        <v>-18.10048307982391</v>
      </c>
      <c r="I1548" t="n">
        <v>0.09798894162072011</v>
      </c>
      <c r="J1548" t="inlineStr">
        <is>
          <t>(2,2,1,1,1,3); Calculation with average annual yield and share of technologies. Lifetime: 30a.</t>
        </is>
      </c>
      <c r="L1548" t="inlineStr">
        <is>
          <t>photovoltaic slanted-roof installation, 3 kWp, micro-Si, panel, mounted, on roof</t>
        </is>
      </c>
    </row>
    <row r="1549">
      <c r="A1549" t="inlineStr">
        <is>
          <t>photovoltaic slanted-roof installation, 93 kWp, multi-Si, laminated, integrated, on roof</t>
        </is>
      </c>
      <c r="B1549" t="n">
        <v>3.189e-09</v>
      </c>
      <c r="C1549" t="inlineStr">
        <is>
          <t>CH</t>
        </is>
      </c>
      <c r="D1549" t="inlineStr">
        <is>
          <t>unit</t>
        </is>
      </c>
      <c r="F1549" t="inlineStr">
        <is>
          <t>technosphere</t>
        </is>
      </c>
      <c r="G1549" t="n">
        <v>2</v>
      </c>
      <c r="H1549" t="n">
        <v>-19.56355844891849</v>
      </c>
      <c r="I1549" t="n">
        <v>0.09798894162072011</v>
      </c>
      <c r="J1549" t="inlineStr">
        <is>
          <t>(2,2,1,1,1,3); Calculation with average annual yield and share of technologies. Lifetime: 30a.</t>
        </is>
      </c>
      <c r="L1549" t="inlineStr">
        <is>
          <t>photovoltaic slanted-roof installation, 93 kWp, multi-Si, laminated, integrated, on roof</t>
        </is>
      </c>
    </row>
    <row r="1550">
      <c r="A1550" t="inlineStr">
        <is>
          <t>photovoltaic slanted-roof installation, 93 kWp, multi-Si, panel, mounted, on roof</t>
        </is>
      </c>
      <c r="B1550" t="n">
        <v>1.0511e-07</v>
      </c>
      <c r="C1550" t="inlineStr">
        <is>
          <t>CH</t>
        </is>
      </c>
      <c r="D1550" t="inlineStr">
        <is>
          <t>unit</t>
        </is>
      </c>
      <c r="F1550" t="inlineStr">
        <is>
          <t>technosphere</t>
        </is>
      </c>
      <c r="G1550" t="n">
        <v>2</v>
      </c>
      <c r="H1550" t="n">
        <v>-16.06825841611115</v>
      </c>
      <c r="I1550" t="n">
        <v>0.09798894162072011</v>
      </c>
      <c r="J1550" t="inlineStr">
        <is>
          <t>(2,2,1,1,1,3); Calculation with average annual yield and share of technologies. Lifetime: 30a.</t>
        </is>
      </c>
      <c r="L1550" t="inlineStr">
        <is>
          <t>photovoltaic slanted-roof installation, 93 kWp, multi-Si, panel, mounted, on roof</t>
        </is>
      </c>
    </row>
    <row r="1551">
      <c r="A1551" t="inlineStr">
        <is>
          <t>photovoltaic slanted-roof installation, 93 kWp, single-Si, laminated, integrated, on roof</t>
        </is>
      </c>
      <c r="B1551" t="n">
        <v>2.0798e-10</v>
      </c>
      <c r="C1551" t="inlineStr">
        <is>
          <t>CH</t>
        </is>
      </c>
      <c r="D1551" t="inlineStr">
        <is>
          <t>unit</t>
        </is>
      </c>
      <c r="F1551" t="inlineStr">
        <is>
          <t>technosphere</t>
        </is>
      </c>
      <c r="G1551" t="n">
        <v>2</v>
      </c>
      <c r="H1551" t="n">
        <v>-22.29357919469646</v>
      </c>
      <c r="I1551" t="n">
        <v>0.09798894162072011</v>
      </c>
      <c r="J1551" t="inlineStr">
        <is>
          <t>(2,2,1,1,1,3); Calculation with average annual yield and share of technologies. Lifetime: 30a.</t>
        </is>
      </c>
      <c r="L1551" t="inlineStr">
        <is>
          <t>photovoltaic slanted-roof installation, 93 kWp, single-Si, laminated, integrated, on roof</t>
        </is>
      </c>
    </row>
    <row r="1552">
      <c r="A1552" t="inlineStr">
        <is>
          <t>photovoltaic slanted-roof installation, 93 kWp, single-Si, panel, mounted, on roof</t>
        </is>
      </c>
      <c r="B1552" t="n">
        <v>6.8552e-09</v>
      </c>
      <c r="C1552" t="inlineStr">
        <is>
          <t>CH</t>
        </is>
      </c>
      <c r="D1552" t="inlineStr">
        <is>
          <t>unit</t>
        </is>
      </c>
      <c r="F1552" t="inlineStr">
        <is>
          <t>technosphere</t>
        </is>
      </c>
      <c r="G1552" t="n">
        <v>2</v>
      </c>
      <c r="H1552" t="n">
        <v>-18.79825834857364</v>
      </c>
      <c r="I1552" t="n">
        <v>0.09798894162072011</v>
      </c>
      <c r="J1552" t="inlineStr">
        <is>
          <t>(2,2,1,1,1,3); Calculation with average annual yield and share of technologies. Lifetime: 30a.</t>
        </is>
      </c>
      <c r="L1552" t="inlineStr">
        <is>
          <t>photovoltaic slanted-roof installation, 93 kWp, single-Si, panel, mounted, on roof</t>
        </is>
      </c>
    </row>
    <row r="1553">
      <c r="A1553" t="inlineStr">
        <is>
          <t>photovoltaic facade installation, 3kWp, multi-Si, laminated, integrated, at building</t>
        </is>
      </c>
      <c r="B1553" t="n">
        <v>9.7771e-08</v>
      </c>
      <c r="C1553" t="inlineStr">
        <is>
          <t>RER</t>
        </is>
      </c>
      <c r="D1553" t="inlineStr">
        <is>
          <t>unit</t>
        </is>
      </c>
      <c r="F1553" t="inlineStr">
        <is>
          <t>technosphere</t>
        </is>
      </c>
      <c r="G1553" t="n">
        <v>2</v>
      </c>
      <c r="H1553" t="n">
        <v>-16.14063782739481</v>
      </c>
      <c r="I1553" t="n">
        <v>0.09798894162072011</v>
      </c>
      <c r="J1553" t="inlineStr">
        <is>
          <t>(2,2,1,1,1,3); Calculation with average annual yield and share of technologies. Lifetime: 30a.</t>
        </is>
      </c>
      <c r="L1553" t="inlineStr">
        <is>
          <t>photovoltaic facade installation, 3kWp, multi-Si, laminated, integrated, at building</t>
        </is>
      </c>
    </row>
    <row r="1554">
      <c r="A1554" t="inlineStr">
        <is>
          <t>photovoltaic facade installation, 3kWp, single-Si, laminated, integrated, at building</t>
        </is>
      </c>
      <c r="B1554" t="n">
        <v>6.3764e-09</v>
      </c>
      <c r="C1554" t="inlineStr">
        <is>
          <t>RER</t>
        </is>
      </c>
      <c r="D1554" t="inlineStr">
        <is>
          <t>unit</t>
        </is>
      </c>
      <c r="F1554" t="inlineStr">
        <is>
          <t>technosphere</t>
        </is>
      </c>
      <c r="G1554" t="n">
        <v>2</v>
      </c>
      <c r="H1554" t="n">
        <v>-18.87066216216906</v>
      </c>
      <c r="I1554" t="n">
        <v>0.09798894162072011</v>
      </c>
      <c r="J1554" t="inlineStr">
        <is>
          <t>(2,2,1,1,1,3); Calculation with average annual yield and share of technologies. Lifetime: 30a.</t>
        </is>
      </c>
      <c r="L1554" t="inlineStr">
        <is>
          <t>photovoltaic facade installation, 3kWp, single-Si, laminated, integrated, at building</t>
        </is>
      </c>
    </row>
    <row r="1555">
      <c r="A1555" t="inlineStr">
        <is>
          <t>photovoltaic flat-roof installation, 3kWp, multi-Si, on roof</t>
        </is>
      </c>
      <c r="B1555" t="n">
        <v>1.6293e-06</v>
      </c>
      <c r="C1555" t="inlineStr">
        <is>
          <t>RER</t>
        </is>
      </c>
      <c r="D1555" t="inlineStr">
        <is>
          <t>unit</t>
        </is>
      </c>
      <c r="F1555" t="inlineStr">
        <is>
          <t>technosphere</t>
        </is>
      </c>
      <c r="G1555" t="n">
        <v>2</v>
      </c>
      <c r="H1555" t="n">
        <v>-13.3273600832375</v>
      </c>
      <c r="I1555" t="n">
        <v>0.09798894162072011</v>
      </c>
      <c r="J1555" t="inlineStr">
        <is>
          <t>(2,2,1,1,1,3); Calculation with average annual yield and share of technologies. Lifetime: 30a.</t>
        </is>
      </c>
      <c r="L1555" t="inlineStr">
        <is>
          <t>photovoltaic flat-roof installation, 3kWp, multi-Si, on roof</t>
        </is>
      </c>
    </row>
    <row r="1556">
      <c r="A1556" t="inlineStr">
        <is>
          <t>photovoltaic flat-roof installation, 3kWp, single-Si, on roof</t>
        </is>
      </c>
      <c r="B1556" t="n">
        <v>1.0626e-07</v>
      </c>
      <c r="C1556" t="inlineStr">
        <is>
          <t>RER</t>
        </is>
      </c>
      <c r="D1556" t="inlineStr">
        <is>
          <t>unit</t>
        </is>
      </c>
      <c r="E1556" s="30" t="n"/>
      <c r="F1556" t="inlineStr">
        <is>
          <t>technosphere</t>
        </is>
      </c>
      <c r="G1556" t="n">
        <v>2</v>
      </c>
      <c r="H1556" t="n">
        <v>-16.05737691592362</v>
      </c>
      <c r="I1556" t="n">
        <v>0.09798894162072011</v>
      </c>
      <c r="J1556" t="inlineStr">
        <is>
          <t>(2,2,1,1,1,3); Calculation with average annual yield and share of technologies. Lifetime: 30a.</t>
        </is>
      </c>
      <c r="L1556" t="inlineStr">
        <is>
          <t>photovoltaic flat-roof installation, 3kWp, single-Si, on roof</t>
        </is>
      </c>
    </row>
    <row r="1557">
      <c r="A1557" t="inlineStr">
        <is>
          <t>photovoltaic slanted-roof installation, 3kWp, CIS, panel, mounted, on roof</t>
        </is>
      </c>
      <c r="B1557" t="n">
        <v>8.7235e-08</v>
      </c>
      <c r="C1557" t="inlineStr">
        <is>
          <t>CH</t>
        </is>
      </c>
      <c r="D1557" t="inlineStr">
        <is>
          <t>unit</t>
        </is>
      </c>
      <c r="F1557" t="inlineStr">
        <is>
          <t>technosphere</t>
        </is>
      </c>
      <c r="G1557" t="n">
        <v>2</v>
      </c>
      <c r="H1557" t="n">
        <v>-16.25466021041455</v>
      </c>
      <c r="I1557" t="n">
        <v>0.09798894162072011</v>
      </c>
      <c r="J1557" t="inlineStr">
        <is>
          <t>(2,2,1,1,1,3); Calculation with average annual yield and share of technologies. Lifetime: 30a.</t>
        </is>
      </c>
      <c r="L1557" t="inlineStr">
        <is>
          <t>photovoltaic slanted-roof installation, 3kWp, CIS, panel, mounted, on roof</t>
        </is>
      </c>
    </row>
    <row r="1558">
      <c r="A1558" t="inlineStr">
        <is>
          <t>photovoltaic slanted-roof installation, 3kWp, CdTe, laminated, integrated, on roof</t>
        </is>
      </c>
      <c r="B1558" t="n">
        <v>3.2038e-09</v>
      </c>
      <c r="C1558" t="inlineStr">
        <is>
          <t>CH</t>
        </is>
      </c>
      <c r="D1558" t="inlineStr">
        <is>
          <t>unit</t>
        </is>
      </c>
      <c r="F1558" t="inlineStr">
        <is>
          <t>technosphere</t>
        </is>
      </c>
      <c r="G1558" t="n">
        <v>2</v>
      </c>
      <c r="H1558" t="n">
        <v>-19.55892823166117</v>
      </c>
      <c r="I1558" t="n">
        <v>0.09798894162072011</v>
      </c>
      <c r="J1558" t="inlineStr">
        <is>
          <t>(2,2,1,1,1,3); Calculation with average annual yield and share of technologies. Lifetime: 30a.</t>
        </is>
      </c>
      <c r="L1558" t="inlineStr">
        <is>
          <t>photovoltaic slanted-roof installation, 3kWp, CdTe, laminated, integrated, on roof</t>
        </is>
      </c>
    </row>
    <row r="1559">
      <c r="A1559" t="inlineStr">
        <is>
          <t>photovoltaic slanted-roof installation, 3kWp, multi-Si, laminated, integrated, on roof</t>
        </is>
      </c>
      <c r="B1559" t="n">
        <v>4.3544e-08</v>
      </c>
      <c r="C1559" t="inlineStr">
        <is>
          <t>RER</t>
        </is>
      </c>
      <c r="D1559" t="inlineStr">
        <is>
          <t>unit</t>
        </is>
      </c>
      <c r="F1559" t="inlineStr">
        <is>
          <t>technosphere</t>
        </is>
      </c>
      <c r="G1559" t="n">
        <v>2</v>
      </c>
      <c r="H1559" t="n">
        <v>-16.94949391581451</v>
      </c>
      <c r="I1559" t="n">
        <v>0.09798894162072011</v>
      </c>
      <c r="J1559" t="inlineStr">
        <is>
          <t>(2,2,1,1,1,3); Calculation with average annual yield and share of technologies. Lifetime: 30a.</t>
        </is>
      </c>
      <c r="L1559" t="inlineStr">
        <is>
          <t>photovoltaic slanted-roof installation, 3kWp, multi-Si, laminated, integrated, on roof</t>
        </is>
      </c>
    </row>
    <row r="1560">
      <c r="A1560" t="inlineStr">
        <is>
          <t>photovoltaic slanted-roof installation, 3kWp, multi-Si, panel, mounted, on roof</t>
        </is>
      </c>
      <c r="B1560" t="n">
        <v>1.4353e-06</v>
      </c>
      <c r="C1560" t="inlineStr">
        <is>
          <t>RER</t>
        </is>
      </c>
      <c r="D1560" t="inlineStr">
        <is>
          <t>unit</t>
        </is>
      </c>
      <c r="F1560" t="inlineStr">
        <is>
          <t>technosphere</t>
        </is>
      </c>
      <c r="G1560" t="n">
        <v>2</v>
      </c>
      <c r="H1560" t="n">
        <v>-13.45413667136908</v>
      </c>
      <c r="I1560" t="n">
        <v>0.09798894162072011</v>
      </c>
      <c r="J1560" t="inlineStr">
        <is>
          <t>(2,2,1,1,1,3); Calculation with average annual yield and share of technologies. Lifetime: 30a.</t>
        </is>
      </c>
      <c r="L1560" t="inlineStr">
        <is>
          <t>photovoltaic slanted-roof installation, 3kWp, multi-Si, panel, mounted, on roof</t>
        </is>
      </c>
    </row>
    <row r="1561">
      <c r="A1561" t="inlineStr">
        <is>
          <t>photovoltaic slanted-roof installation, 3kWp, single-Si, laminated, integrated, on roof</t>
        </is>
      </c>
      <c r="B1561" t="n">
        <v>2.8399e-09</v>
      </c>
      <c r="C1561" t="inlineStr">
        <is>
          <t>RER</t>
        </is>
      </c>
      <c r="D1561" t="inlineStr">
        <is>
          <t>unit</t>
        </is>
      </c>
      <c r="F1561" t="inlineStr">
        <is>
          <t>technosphere</t>
        </is>
      </c>
      <c r="G1561" t="n">
        <v>2</v>
      </c>
      <c r="H1561" t="n">
        <v>-19.67949699666083</v>
      </c>
      <c r="I1561" t="n">
        <v>0.09798894162072011</v>
      </c>
      <c r="J1561" t="inlineStr">
        <is>
          <t>(2,2,1,1,1,3); Calculation with average annual yield and share of technologies. Lifetime: 30a.</t>
        </is>
      </c>
      <c r="L1561" t="inlineStr">
        <is>
          <t>photovoltaic slanted-roof installation, 3kWp, single-Si, laminated, integrated, on roof</t>
        </is>
      </c>
    </row>
    <row r="1562">
      <c r="A1562" t="inlineStr">
        <is>
          <t>photovoltaic slanted-roof installation, 3kWp, single-Si, panel, mounted, on roof</t>
        </is>
      </c>
      <c r="B1562" t="n">
        <v>9.3606e-08</v>
      </c>
      <c r="C1562" t="inlineStr">
        <is>
          <t>RER</t>
        </is>
      </c>
      <c r="D1562" t="inlineStr">
        <is>
          <t>unit</t>
        </is>
      </c>
      <c r="F1562" t="inlineStr">
        <is>
          <t>technosphere</t>
        </is>
      </c>
      <c r="G1562" t="n">
        <v>2</v>
      </c>
      <c r="H1562" t="n">
        <v>-16.18417135295324</v>
      </c>
      <c r="I1562" t="n">
        <v>0.09798894162072011</v>
      </c>
      <c r="J1562" t="inlineStr">
        <is>
          <t>(2,2,1,1,1,3); Calculation with average annual yield and share of technologies. Lifetime: 30a.</t>
        </is>
      </c>
      <c r="L1562" t="inlineStr">
        <is>
          <t>photovoltaic slanted-roof installation, 3kWp, single-Si, panel, mounted, on roof</t>
        </is>
      </c>
    </row>
    <row r="1563">
      <c r="A1563" t="inlineStr">
        <is>
          <t>market for tap water</t>
        </is>
      </c>
      <c r="B1563" t="n">
        <v>0.0035495</v>
      </c>
      <c r="C1563" t="inlineStr">
        <is>
          <t>Europe without Switzerland</t>
        </is>
      </c>
      <c r="D1563" t="inlineStr">
        <is>
          <t>kilogram</t>
        </is>
      </c>
      <c r="F1563" t="inlineStr">
        <is>
          <t>technosphere</t>
        </is>
      </c>
      <c r="G1563" t="n">
        <v>2</v>
      </c>
      <c r="H1563" t="n">
        <v>-5.640948530484834</v>
      </c>
      <c r="I1563" t="n">
        <v>0.04340984597628009</v>
      </c>
      <c r="J1563" t="inlineStr">
        <is>
          <t>(2,2,1,1,1,3); Estimation 20l/m2 panel</t>
        </is>
      </c>
      <c r="L1563" t="inlineStr">
        <is>
          <t>tap water</t>
        </is>
      </c>
    </row>
    <row r="1564">
      <c r="A1564" t="inlineStr">
        <is>
          <t>treatment of wastewater, from residence, capacity 1.1E10l/year</t>
        </is>
      </c>
      <c r="B1564" t="n">
        <v>-3.1945e-06</v>
      </c>
      <c r="C1564" t="inlineStr">
        <is>
          <t>CH</t>
        </is>
      </c>
      <c r="D1564" t="inlineStr">
        <is>
          <t>cubic meter</t>
        </is>
      </c>
      <c r="F1564" t="inlineStr">
        <is>
          <t>technosphere</t>
        </is>
      </c>
      <c r="G1564" t="n">
        <v>2</v>
      </c>
      <c r="H1564" t="n">
        <v>-12.65407997690401</v>
      </c>
      <c r="I1564" t="n">
        <v>0.04340984597628009</v>
      </c>
      <c r="J1564" t="inlineStr">
        <is>
          <t>(2,2,1,1,1,3); Estimation 20l/m2 panel</t>
        </is>
      </c>
      <c r="K1564" t="b">
        <v>1</v>
      </c>
      <c r="L1564" t="inlineStr">
        <is>
          <t>wastewater, from residence</t>
        </is>
      </c>
    </row>
    <row r="1565"/>
    <row r="1566" ht="16" customHeight="1" s="29">
      <c r="A1566" s="1" t="inlineStr">
        <is>
          <t>Activity</t>
        </is>
      </c>
      <c r="B1566" s="1" t="inlineStr">
        <is>
          <t>electricity production, photovoltaic</t>
        </is>
      </c>
    </row>
    <row r="1567">
      <c r="A1567" t="inlineStr">
        <is>
          <t>comment</t>
        </is>
      </c>
      <c r="B156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1323, Annual output, Facade: 926 kWh/kWp, Annual output, centralized PV systems: 1402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568">
      <c r="A1568" t="inlineStr">
        <is>
          <t>location</t>
        </is>
      </c>
      <c r="B1568" t="inlineStr">
        <is>
          <t>GR</t>
        </is>
      </c>
    </row>
    <row r="1569">
      <c r="A1569" t="inlineStr">
        <is>
          <t>production amount</t>
        </is>
      </c>
      <c r="B1569" t="n">
        <v>1</v>
      </c>
    </row>
    <row r="1570">
      <c r="A1570" t="inlineStr">
        <is>
          <t>reference product</t>
        </is>
      </c>
      <c r="B1570" t="inlineStr">
        <is>
          <t>electricity, low voltage</t>
        </is>
      </c>
    </row>
    <row r="1571">
      <c r="A1571" t="inlineStr">
        <is>
          <t>source</t>
        </is>
      </c>
      <c r="B15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572">
      <c r="A1572" t="inlineStr">
        <is>
          <t>type</t>
        </is>
      </c>
      <c r="B1572" t="inlineStr">
        <is>
          <t>process</t>
        </is>
      </c>
    </row>
    <row r="1573">
      <c r="A1573" t="inlineStr">
        <is>
          <t>unit</t>
        </is>
      </c>
      <c r="B1573" t="inlineStr">
        <is>
          <t>kilowatt hour</t>
        </is>
      </c>
    </row>
    <row r="1574" ht="16" customHeight="1" s="29">
      <c r="A1574" s="1" t="inlineStr">
        <is>
          <t>Exchanges</t>
        </is>
      </c>
    </row>
    <row r="1575">
      <c r="A1575" s="28" t="inlineStr">
        <is>
          <t>name</t>
        </is>
      </c>
      <c r="B1575" s="28" t="inlineStr">
        <is>
          <t>amount</t>
        </is>
      </c>
      <c r="C1575" s="28" t="inlineStr">
        <is>
          <t>location</t>
        </is>
      </c>
      <c r="D1575" s="28" t="inlineStr">
        <is>
          <t>unit</t>
        </is>
      </c>
      <c r="E1575" s="28" t="inlineStr">
        <is>
          <t>categories</t>
        </is>
      </c>
      <c r="F1575" s="28" t="inlineStr">
        <is>
          <t>type</t>
        </is>
      </c>
      <c r="G1575" s="28" t="inlineStr">
        <is>
          <t>uncertainty type</t>
        </is>
      </c>
      <c r="H1575" s="28" t="inlineStr">
        <is>
          <t>loc</t>
        </is>
      </c>
      <c r="I1575" s="28" t="inlineStr">
        <is>
          <t>scale</t>
        </is>
      </c>
      <c r="J1575" s="28" t="inlineStr">
        <is>
          <t>comment</t>
        </is>
      </c>
      <c r="K1575" s="28" t="inlineStr">
        <is>
          <t>negative</t>
        </is>
      </c>
      <c r="L1575" s="28" t="inlineStr">
        <is>
          <t>reference product</t>
        </is>
      </c>
      <c r="M1575" s="28" t="n"/>
    </row>
    <row r="1576">
      <c r="A1576" t="inlineStr">
        <is>
          <t>Energy, solar, converted</t>
        </is>
      </c>
      <c r="B1576" t="n">
        <v>3.8503</v>
      </c>
      <c r="D1576" t="inlineStr">
        <is>
          <t>megajoule</t>
        </is>
      </c>
      <c r="E1576" t="inlineStr">
        <is>
          <t>natural resource::in air</t>
        </is>
      </c>
      <c r="F1576" t="inlineStr">
        <is>
          <t>biosphere</t>
        </is>
      </c>
      <c r="G1576" t="n">
        <v>2</v>
      </c>
      <c r="H1576" t="n">
        <v>1.348151067341848</v>
      </c>
      <c r="I1576" t="n">
        <v>0.04340984597628009</v>
      </c>
      <c r="J1576" t="inlineStr">
        <is>
          <t>(2,2,1,1,1,3); Energy loss in the system</t>
        </is>
      </c>
    </row>
    <row r="1577">
      <c r="A1577" t="inlineStr">
        <is>
          <t>Heat, waste</t>
        </is>
      </c>
      <c r="B1577" t="n">
        <v>0.25027</v>
      </c>
      <c r="D1577" t="inlineStr">
        <is>
          <t>megajoule</t>
        </is>
      </c>
      <c r="E1577" t="inlineStr">
        <is>
          <t>air</t>
        </is>
      </c>
      <c r="F1577" t="inlineStr">
        <is>
          <t>biosphere</t>
        </is>
      </c>
      <c r="G1577" t="n">
        <v>2</v>
      </c>
      <c r="H1577" t="n">
        <v>-1.385214943900327</v>
      </c>
      <c r="I1577" t="n">
        <v>0.02439508208471609</v>
      </c>
      <c r="J1577" t="inlineStr">
        <is>
          <t>(1,na,na,na,na,na); Calculation with average annual output and share of technologies; Average degradation of 10.5% included</t>
        </is>
      </c>
    </row>
    <row r="1578">
      <c r="A1578" t="inlineStr">
        <is>
          <t>electricity production, photovoltaic</t>
        </is>
      </c>
      <c r="B1578" t="n">
        <v>1</v>
      </c>
      <c r="C1578" t="inlineStr">
        <is>
          <t>GR</t>
        </is>
      </c>
      <c r="D1578" t="inlineStr">
        <is>
          <t>kilowatt hour</t>
        </is>
      </c>
      <c r="E1578" t="inlineStr">
        <is>
          <t>photovoltaic::power plants</t>
        </is>
      </c>
      <c r="F1578" t="inlineStr">
        <is>
          <t>production</t>
        </is>
      </c>
      <c r="G1578" t="n">
        <v>0</v>
      </c>
      <c r="H1578" t="n">
        <v>1</v>
      </c>
      <c r="L1578" t="inlineStr">
        <is>
          <t>electricity, low voltage</t>
        </is>
      </c>
    </row>
    <row r="1579">
      <c r="A1579" t="inlineStr">
        <is>
          <t>photovoltaic flat-roof installation, 156 kWp, multi-Si, on roof</t>
        </is>
      </c>
      <c r="B1579" t="n">
        <v>1.9766e-08</v>
      </c>
      <c r="C1579" t="inlineStr">
        <is>
          <t>CH</t>
        </is>
      </c>
      <c r="D1579" t="inlineStr">
        <is>
          <t>unit</t>
        </is>
      </c>
      <c r="F1579" t="inlineStr">
        <is>
          <t>technosphere</t>
        </is>
      </c>
      <c r="G1579" t="n">
        <v>2</v>
      </c>
      <c r="H1579" t="n">
        <v>-17.73930254699242</v>
      </c>
      <c r="I1579" t="n">
        <v>0.09798894162072011</v>
      </c>
      <c r="J1579" t="inlineStr">
        <is>
          <t>(2,2,1,1,1,3); Calculation with average annual yield and share of technologies. Lifetime: 30a.</t>
        </is>
      </c>
      <c r="L1579" t="inlineStr">
        <is>
          <t>photovoltaic flat-roof installation, 156 kWp, multi-Si, on roof</t>
        </is>
      </c>
    </row>
    <row r="1580">
      <c r="A1580" t="inlineStr">
        <is>
          <t>photovoltaic flat-roof installation, 156 kWp, single-Si, on roof</t>
        </is>
      </c>
      <c r="B1580" t="n">
        <v>1.0468e-08</v>
      </c>
      <c r="C1580" t="inlineStr">
        <is>
          <t>CH</t>
        </is>
      </c>
      <c r="D1580" t="inlineStr">
        <is>
          <t>unit</t>
        </is>
      </c>
      <c r="F1580" t="inlineStr">
        <is>
          <t>technosphere</t>
        </is>
      </c>
      <c r="G1580" t="n">
        <v>2</v>
      </c>
      <c r="H1580" t="n">
        <v>-18.37494285227851</v>
      </c>
      <c r="I1580" t="n">
        <v>0.09798894162072011</v>
      </c>
      <c r="J1580" t="inlineStr">
        <is>
          <t>(2,2,1,1,1,3); Calculation with average annual yield and share of technologies. Lifetime: 30a.</t>
        </is>
      </c>
      <c r="L1580" t="inlineStr">
        <is>
          <t>photovoltaic flat-roof installation, 156 kWp, single-Si, on roof</t>
        </is>
      </c>
    </row>
    <row r="1581">
      <c r="A1581" t="inlineStr">
        <is>
          <t>photovoltaic slanted-roof installation, 3 kWp, CIS, laminated, integrated, on roof</t>
        </is>
      </c>
      <c r="B1581" t="n">
        <v>5.7805e-09</v>
      </c>
      <c r="C1581" t="inlineStr">
        <is>
          <t>CH</t>
        </is>
      </c>
      <c r="D1581" t="inlineStr">
        <is>
          <t>unit</t>
        </is>
      </c>
      <c r="F1581" t="inlineStr">
        <is>
          <t>technosphere</t>
        </is>
      </c>
      <c r="G1581" t="n">
        <v>2</v>
      </c>
      <c r="H1581" t="n">
        <v>-18.96877565281317</v>
      </c>
      <c r="I1581" t="n">
        <v>0.09798894162072011</v>
      </c>
      <c r="J1581" t="inlineStr">
        <is>
          <t>(2,2,1,1,1,3); Calculation with average annual yield and share of technologies. Lifetime: 30a.</t>
        </is>
      </c>
      <c r="L1581" t="inlineStr">
        <is>
          <t>photovoltaic slanted-roof installation, 3 kWp, CIS, laminated, integrated, on roof</t>
        </is>
      </c>
    </row>
    <row r="1582">
      <c r="A1582" t="inlineStr">
        <is>
          <t>photovoltaic slanted-roof installation, 3 kWp, CdTe, panel, mounted, on roof</t>
        </is>
      </c>
      <c r="B1582" t="n">
        <v>1.1662e-07</v>
      </c>
      <c r="C1582" t="inlineStr">
        <is>
          <t>CH</t>
        </is>
      </c>
      <c r="D1582" t="inlineStr">
        <is>
          <t>unit</t>
        </is>
      </c>
      <c r="F1582" t="inlineStr">
        <is>
          <t>technosphere</t>
        </is>
      </c>
      <c r="G1582" t="n">
        <v>2</v>
      </c>
      <c r="H1582" t="n">
        <v>-15.9643450511524</v>
      </c>
      <c r="I1582" t="n">
        <v>0.09798894162072011</v>
      </c>
      <c r="J1582" t="inlineStr">
        <is>
          <t>(2,2,1,1,1,3); Calculation with average annual yield and share of technologies. Lifetime: 30a.</t>
        </is>
      </c>
      <c r="L1582" t="inlineStr">
        <is>
          <t>photovoltaic slanted-roof installation, 3 kWp, CdTe, panel, mounted, on roof</t>
        </is>
      </c>
    </row>
    <row r="1583">
      <c r="A1583" t="inlineStr">
        <is>
          <t>photovoltaic slanted-roof installation, 3 kWp, micro-Si, laminated, integrated, on roof</t>
        </is>
      </c>
      <c r="B1583" t="n">
        <v>9.1271e-10</v>
      </c>
      <c r="C1583" t="inlineStr">
        <is>
          <t>RER</t>
        </is>
      </c>
      <c r="D1583" t="inlineStr">
        <is>
          <t>unit</t>
        </is>
      </c>
      <c r="F1583" t="inlineStr">
        <is>
          <t>technosphere</t>
        </is>
      </c>
      <c r="G1583" t="n">
        <v>2</v>
      </c>
      <c r="H1583" t="n">
        <v>-20.81460291996305</v>
      </c>
      <c r="I1583" t="n">
        <v>0.09798894162072011</v>
      </c>
      <c r="J1583" t="inlineStr">
        <is>
          <t>(2,2,1,1,1,3); Calculation with average annual yield and share of technologies. Lifetime: 30a.</t>
        </is>
      </c>
      <c r="L1583" t="inlineStr">
        <is>
          <t>photovoltaic slanted-roof installation, 3 kWp, micro-Si, laminated, integrated, on roof</t>
        </is>
      </c>
    </row>
    <row r="1584">
      <c r="A1584" t="inlineStr">
        <is>
          <t>photovoltaic slanted-roof installation, 3 kWp, micro-Si, panel, mounted, on roof</t>
        </is>
      </c>
      <c r="B1584" t="n">
        <v>1.5212e-08</v>
      </c>
      <c r="C1584" t="inlineStr">
        <is>
          <t>RER</t>
        </is>
      </c>
      <c r="D1584" t="inlineStr">
        <is>
          <t>unit</t>
        </is>
      </c>
      <c r="F1584" t="inlineStr">
        <is>
          <t>technosphere</t>
        </is>
      </c>
      <c r="G1584" t="n">
        <v>2</v>
      </c>
      <c r="H1584" t="n">
        <v>-18.0011812468804</v>
      </c>
      <c r="I1584" t="n">
        <v>0.09798894162072011</v>
      </c>
      <c r="J1584" t="inlineStr">
        <is>
          <t>(2,2,1,1,1,3); Calculation with average annual yield and share of technologies. Lifetime: 30a.</t>
        </is>
      </c>
      <c r="L1584" t="inlineStr">
        <is>
          <t>photovoltaic slanted-roof installation, 3 kWp, micro-Si, panel, mounted, on roof</t>
        </is>
      </c>
    </row>
    <row r="1585">
      <c r="A1585" t="inlineStr">
        <is>
          <t>photovoltaic open ground installation, 570 kWp, CIS, on open ground</t>
        </is>
      </c>
      <c r="B1585" t="n">
        <v>3.0567e-10</v>
      </c>
      <c r="C1585" t="inlineStr">
        <is>
          <t>RER</t>
        </is>
      </c>
      <c r="D1585" t="inlineStr">
        <is>
          <t>unit</t>
        </is>
      </c>
      <c r="F1585" t="inlineStr">
        <is>
          <t>technosphere</t>
        </is>
      </c>
      <c r="G1585" t="n">
        <v>2</v>
      </c>
      <c r="H1585" t="n">
        <v>-21.90851502727424</v>
      </c>
      <c r="I1585" t="n">
        <v>0.09798894162072011</v>
      </c>
      <c r="J1585" t="inlineStr">
        <is>
          <t>(2,2,1,1,1,3); Calculation with average annual yield and share of technologies. Lifetime: 30a.</t>
        </is>
      </c>
      <c r="L1585" t="inlineStr">
        <is>
          <t>photovoltaic open ground installation, 570 kWp, CIS, on open ground</t>
        </is>
      </c>
    </row>
    <row r="1586">
      <c r="A1586" t="inlineStr">
        <is>
          <t>photovoltaic open ground installation, 570 kWp, CdTe, on open ground</t>
        </is>
      </c>
      <c r="B1586" t="n">
        <v>3.7002e-10</v>
      </c>
      <c r="C1586" t="inlineStr">
        <is>
          <t>RER</t>
        </is>
      </c>
      <c r="D1586" t="inlineStr">
        <is>
          <t>unit</t>
        </is>
      </c>
      <c r="F1586" t="inlineStr">
        <is>
          <t>technosphere</t>
        </is>
      </c>
      <c r="G1586" t="n">
        <v>2</v>
      </c>
      <c r="H1586" t="n">
        <v>-21.71746405769709</v>
      </c>
      <c r="I1586" t="n">
        <v>0.09798894162072011</v>
      </c>
      <c r="J1586" t="inlineStr">
        <is>
          <t>(2,2,1,1,1,3); Calculation with average annual yield and share of technologies. Lifetime: 30a.</t>
        </is>
      </c>
      <c r="L1586" t="inlineStr">
        <is>
          <t>photovoltaic open ground installation, 570 kWp, CdTe, on open ground</t>
        </is>
      </c>
    </row>
    <row r="1587">
      <c r="A1587" t="inlineStr">
        <is>
          <t>photovoltaic open ground installation, 570 kWp, micro-Si, on open ground</t>
        </is>
      </c>
      <c r="B1587" t="n">
        <v>4.8264e-11</v>
      </c>
      <c r="C1587" t="inlineStr">
        <is>
          <t>RER</t>
        </is>
      </c>
      <c r="D1587" t="inlineStr">
        <is>
          <t>unit</t>
        </is>
      </c>
      <c r="F1587" t="inlineStr">
        <is>
          <t>technosphere</t>
        </is>
      </c>
      <c r="G1587" t="n">
        <v>2</v>
      </c>
      <c r="H1587" t="n">
        <v>-23.75433517479009</v>
      </c>
      <c r="I1587" t="n">
        <v>0.09798894162072011</v>
      </c>
      <c r="J1587" t="inlineStr">
        <is>
          <t>(2,2,1,1,1,3); Calculation with average annual yield and share of technologies. Lifetime: 30a.</t>
        </is>
      </c>
      <c r="L1587" t="inlineStr">
        <is>
          <t>photovoltaic open ground installation, 570 kWp, micro-Si, on open ground</t>
        </is>
      </c>
    </row>
    <row r="1588">
      <c r="A1588" t="inlineStr">
        <is>
          <t>photovoltaic open ground installation, 570 kWp, multi-Si, on open ground</t>
        </is>
      </c>
      <c r="B1588" t="n">
        <v>9.781500000000001e-09</v>
      </c>
      <c r="C1588" t="inlineStr">
        <is>
          <t>RER</t>
        </is>
      </c>
      <c r="D1588" t="inlineStr">
        <is>
          <t>unit</t>
        </is>
      </c>
      <c r="F1588" t="inlineStr">
        <is>
          <t>technosphere</t>
        </is>
      </c>
      <c r="G1588" t="n">
        <v>2</v>
      </c>
      <c r="H1588" t="n">
        <v>-18.44277299042718</v>
      </c>
      <c r="I1588" t="n">
        <v>0.09798894162072011</v>
      </c>
      <c r="J1588" t="inlineStr">
        <is>
          <t>(2,2,1,1,1,3); Calculation with average annual yield and share of technologies. Lifetime: 30a.</t>
        </is>
      </c>
      <c r="L1588" t="inlineStr">
        <is>
          <t>photovoltaic open ground installation, 570 kWp, multi-Si, on open ground</t>
        </is>
      </c>
    </row>
    <row r="1589">
      <c r="A1589" t="inlineStr">
        <is>
          <t>photovoltaic open ground installation, 570 kWp, single-Si, on open ground</t>
        </is>
      </c>
      <c r="B1589" t="n">
        <v>5.1803e-09</v>
      </c>
      <c r="C1589" t="inlineStr">
        <is>
          <t>RER</t>
        </is>
      </c>
      <c r="D1589" t="inlineStr">
        <is>
          <t>unit</t>
        </is>
      </c>
      <c r="F1589" t="inlineStr">
        <is>
          <t>technosphere</t>
        </is>
      </c>
      <c r="G1589" t="n">
        <v>2</v>
      </c>
      <c r="H1589" t="n">
        <v>-19.07840286729412</v>
      </c>
      <c r="I1589" t="n">
        <v>0.09798894162072011</v>
      </c>
      <c r="J1589" t="inlineStr">
        <is>
          <t>(2,2,1,1,1,3); Calculation with average annual yield and share of technologies. Lifetime: 30a.</t>
        </is>
      </c>
      <c r="L1589" t="inlineStr">
        <is>
          <t>photovoltaic open ground installation, 570 kWp, single-Si, on open ground</t>
        </is>
      </c>
    </row>
    <row r="1590">
      <c r="A1590" t="inlineStr">
        <is>
          <t>photovoltaic slanted-roof installation, 93 kWp, multi-Si, laminated, integrated, on roof</t>
        </is>
      </c>
      <c r="B1590" t="n">
        <v>2.2104e-09</v>
      </c>
      <c r="C1590" t="inlineStr">
        <is>
          <t>CH</t>
        </is>
      </c>
      <c r="D1590" t="inlineStr">
        <is>
          <t>unit</t>
        </is>
      </c>
      <c r="F1590" t="inlineStr">
        <is>
          <t>technosphere</t>
        </is>
      </c>
      <c r="G1590" t="n">
        <v>2</v>
      </c>
      <c r="H1590" t="n">
        <v>-19.93009234231934</v>
      </c>
      <c r="I1590" t="n">
        <v>0.09798894162072011</v>
      </c>
      <c r="J1590" t="inlineStr">
        <is>
          <t>(2,2,1,1,1,3); Calculation with average annual yield and share of technologies. Lifetime: 30a.</t>
        </is>
      </c>
      <c r="L1590" t="inlineStr">
        <is>
          <t>photovoltaic slanted-roof installation, 93 kWp, multi-Si, laminated, integrated, on roof</t>
        </is>
      </c>
    </row>
    <row r="1591">
      <c r="A1591" t="inlineStr">
        <is>
          <t>photovoltaic slanted-roof installation, 93 kWp, multi-Si, panel, mounted, on roof</t>
        </is>
      </c>
      <c r="B1591" t="n">
        <v>3.6839e-08</v>
      </c>
      <c r="C1591" t="inlineStr">
        <is>
          <t>CH</t>
        </is>
      </c>
      <c r="D1591" t="inlineStr">
        <is>
          <t>unit</t>
        </is>
      </c>
      <c r="F1591" t="inlineStr">
        <is>
          <t>technosphere</t>
        </is>
      </c>
      <c r="G1591" t="n">
        <v>2</v>
      </c>
      <c r="H1591" t="n">
        <v>-17.11670877033597</v>
      </c>
      <c r="I1591" t="n">
        <v>0.09798894162072011</v>
      </c>
      <c r="J1591" t="inlineStr">
        <is>
          <t>(2,2,1,1,1,3); Calculation with average annual yield and share of technologies. Lifetime: 30a.</t>
        </is>
      </c>
      <c r="L1591" t="inlineStr">
        <is>
          <t>photovoltaic slanted-roof installation, 93 kWp, multi-Si, panel, mounted, on roof</t>
        </is>
      </c>
    </row>
    <row r="1592">
      <c r="A1592" t="inlineStr">
        <is>
          <t>photovoltaic slanted-roof installation, 93 kWp, single-Si, laminated, integrated, on roof</t>
        </is>
      </c>
      <c r="B1592" t="n">
        <v>1.1706e-09</v>
      </c>
      <c r="C1592" t="inlineStr">
        <is>
          <t>CH</t>
        </is>
      </c>
      <c r="D1592" t="inlineStr">
        <is>
          <t>unit</t>
        </is>
      </c>
      <c r="F1592" t="inlineStr">
        <is>
          <t>technosphere</t>
        </is>
      </c>
      <c r="G1592" t="n">
        <v>2</v>
      </c>
      <c r="H1592" t="n">
        <v>-20.56574939907143</v>
      </c>
      <c r="I1592" t="n">
        <v>0.09798894162072011</v>
      </c>
      <c r="J1592" t="inlineStr">
        <is>
          <t>(2,2,1,1,1,3); Calculation with average annual yield and share of technologies. Lifetime: 30a.</t>
        </is>
      </c>
      <c r="L1592" t="inlineStr">
        <is>
          <t>photovoltaic slanted-roof installation, 93 kWp, single-Si, laminated, integrated, on roof</t>
        </is>
      </c>
    </row>
    <row r="1593">
      <c r="A1593" t="inlineStr">
        <is>
          <t>photovoltaic slanted-roof installation, 93 kWp, single-Si, panel, mounted, on roof</t>
        </is>
      </c>
      <c r="B1593" t="n">
        <v>1.951e-08</v>
      </c>
      <c r="C1593" t="inlineStr">
        <is>
          <t>CH</t>
        </is>
      </c>
      <c r="D1593" t="inlineStr">
        <is>
          <t>unit</t>
        </is>
      </c>
      <c r="F1593" t="inlineStr">
        <is>
          <t>technosphere</t>
        </is>
      </c>
      <c r="G1593" t="n">
        <v>2</v>
      </c>
      <c r="H1593" t="n">
        <v>-17.75233868231139</v>
      </c>
      <c r="I1593" t="n">
        <v>0.09798894162072011</v>
      </c>
      <c r="J1593" t="inlineStr">
        <is>
          <t>(2,2,1,1,1,3); Calculation with average annual yield and share of technologies. Lifetime: 30a.</t>
        </is>
      </c>
      <c r="L1593" t="inlineStr">
        <is>
          <t>photovoltaic slanted-roof installation, 93 kWp, single-Si, panel, mounted, on roof</t>
        </is>
      </c>
    </row>
    <row r="1594">
      <c r="A1594" t="inlineStr">
        <is>
          <t>photovoltaic facade installation, 3kWp, multi-Si, laminated, integrated, at building</t>
        </is>
      </c>
      <c r="B1594" t="n">
        <v>4.8943e-08</v>
      </c>
      <c r="C1594" t="inlineStr">
        <is>
          <t>RER</t>
        </is>
      </c>
      <c r="D1594" t="inlineStr">
        <is>
          <t>unit</t>
        </is>
      </c>
      <c r="F1594" t="inlineStr">
        <is>
          <t>technosphere</t>
        </is>
      </c>
      <c r="G1594" t="n">
        <v>2</v>
      </c>
      <c r="H1594" t="n">
        <v>-16.83260948126016</v>
      </c>
      <c r="I1594" t="n">
        <v>0.09798894162072011</v>
      </c>
      <c r="J1594" t="inlineStr">
        <is>
          <t>(2,2,1,1,1,3); Calculation with average annual yield and share of technologies. Lifetime: 30a.</t>
        </is>
      </c>
      <c r="L1594" t="inlineStr">
        <is>
          <t>photovoltaic facade installation, 3kWp, multi-Si, laminated, integrated, at building</t>
        </is>
      </c>
    </row>
    <row r="1595">
      <c r="A1595" t="inlineStr">
        <is>
          <t>photovoltaic facade installation, 3kWp, multi-Si, panel, mounted, at building</t>
        </is>
      </c>
      <c r="B1595" t="n">
        <v>4.8943e-08</v>
      </c>
      <c r="C1595" t="inlineStr">
        <is>
          <t>RER</t>
        </is>
      </c>
      <c r="D1595" t="inlineStr">
        <is>
          <t>unit</t>
        </is>
      </c>
      <c r="F1595" t="inlineStr">
        <is>
          <t>technosphere</t>
        </is>
      </c>
      <c r="G1595" t="n">
        <v>2</v>
      </c>
      <c r="H1595" t="n">
        <v>-16.83260948126016</v>
      </c>
      <c r="I1595" t="n">
        <v>0.09798894162072011</v>
      </c>
      <c r="J1595" t="inlineStr">
        <is>
          <t>(2,2,1,1,1,3); Calculation with average annual yield and share of technologies. Lifetime: 30a.</t>
        </is>
      </c>
      <c r="L1595" t="inlineStr">
        <is>
          <t>photovoltaic facade installation, 3kWp, multi-Si, panel, mounted, at building</t>
        </is>
      </c>
    </row>
    <row r="1596">
      <c r="A1596" t="inlineStr">
        <is>
          <t>photovoltaic facade installation, 3kWp, single-Si, laminated, integrated, at building</t>
        </is>
      </c>
      <c r="B1596" t="n">
        <v>2.5921e-08</v>
      </c>
      <c r="C1596" t="inlineStr">
        <is>
          <t>RER</t>
        </is>
      </c>
      <c r="D1596" t="inlineStr">
        <is>
          <t>unit</t>
        </is>
      </c>
      <c r="F1596" t="inlineStr">
        <is>
          <t>technosphere</t>
        </is>
      </c>
      <c r="G1596" t="n">
        <v>2</v>
      </c>
      <c r="H1596" t="n">
        <v>-17.46821238595962</v>
      </c>
      <c r="I1596" t="n">
        <v>0.09798894162072011</v>
      </c>
      <c r="J1596" t="inlineStr">
        <is>
          <t>(2,2,1,1,1,3); Calculation with average annual yield and share of technologies. Lifetime: 30a.</t>
        </is>
      </c>
      <c r="L1596" t="inlineStr">
        <is>
          <t>photovoltaic facade installation, 3kWp, single-Si, laminated, integrated, at building</t>
        </is>
      </c>
    </row>
    <row r="1597">
      <c r="A1597" t="inlineStr">
        <is>
          <t>photovoltaic facade installation, 3kWp, single-Si, panel, mounted, at building</t>
        </is>
      </c>
      <c r="B1597" t="n">
        <v>2.5921e-08</v>
      </c>
      <c r="C1597" t="inlineStr">
        <is>
          <t>RER</t>
        </is>
      </c>
      <c r="D1597" t="inlineStr">
        <is>
          <t>unit</t>
        </is>
      </c>
      <c r="F1597" t="inlineStr">
        <is>
          <t>technosphere</t>
        </is>
      </c>
      <c r="G1597" t="n">
        <v>2</v>
      </c>
      <c r="H1597" t="n">
        <v>-17.46821238595962</v>
      </c>
      <c r="I1597" t="n">
        <v>0.09798894162072011</v>
      </c>
      <c r="J1597" t="inlineStr">
        <is>
          <t>(2,2,1,1,1,3); Calculation with average annual yield and share of technologies. Lifetime: 30a.</t>
        </is>
      </c>
      <c r="L1597" t="inlineStr">
        <is>
          <t>photovoltaic facade installation, 3kWp, single-Si, panel, mounted, at building</t>
        </is>
      </c>
    </row>
    <row r="1598">
      <c r="A1598" t="inlineStr">
        <is>
          <t>photovoltaic flat-roof installation, 3kWp, multi-Si, on roof</t>
        </is>
      </c>
      <c r="B1598" t="n">
        <v>5.1391e-07</v>
      </c>
      <c r="C1598" t="inlineStr">
        <is>
          <t>RER</t>
        </is>
      </c>
      <c r="D1598" t="inlineStr">
        <is>
          <t>unit</t>
        </is>
      </c>
      <c r="F1598" t="inlineStr">
        <is>
          <t>technosphere</t>
        </is>
      </c>
      <c r="G1598" t="n">
        <v>2</v>
      </c>
      <c r="H1598" t="n">
        <v>-14.48121768409883</v>
      </c>
      <c r="I1598" t="n">
        <v>0.09798894162072011</v>
      </c>
      <c r="J1598" t="inlineStr">
        <is>
          <t>(2,2,1,1,1,3); Calculation with average annual yield and share of technologies. Lifetime: 30a.</t>
        </is>
      </c>
      <c r="L1598" t="inlineStr">
        <is>
          <t>photovoltaic flat-roof installation, 3kWp, multi-Si, on roof</t>
        </is>
      </c>
    </row>
    <row r="1599">
      <c r="A1599" t="inlineStr">
        <is>
          <t>photovoltaic flat-roof installation, 3kWp, single-Si, on roof</t>
        </is>
      </c>
      <c r="B1599" t="n">
        <v>2.7217e-07</v>
      </c>
      <c r="C1599" t="inlineStr">
        <is>
          <t>RER</t>
        </is>
      </c>
      <c r="D1599" t="inlineStr">
        <is>
          <t>unit</t>
        </is>
      </c>
      <c r="F1599" t="inlineStr">
        <is>
          <t>technosphere</t>
        </is>
      </c>
      <c r="G1599" t="n">
        <v>2</v>
      </c>
      <c r="H1599" t="n">
        <v>-15.11683896588157</v>
      </c>
      <c r="I1599" t="n">
        <v>0.09798894162072011</v>
      </c>
      <c r="J1599" t="inlineStr">
        <is>
          <t>(2,2,1,1,1,3); Calculation with average annual yield and share of technologies. Lifetime: 30a.</t>
        </is>
      </c>
      <c r="L1599" t="inlineStr">
        <is>
          <t>photovoltaic flat-roof installation, 3kWp, single-Si, on roof</t>
        </is>
      </c>
    </row>
    <row r="1600">
      <c r="A1600" t="inlineStr">
        <is>
          <t>photovoltaic slanted-roof installation, 3kWp, CIS, panel, mounted, on roof</t>
        </is>
      </c>
      <c r="B1600" t="n">
        <v>9.6342e-08</v>
      </c>
      <c r="C1600" t="inlineStr">
        <is>
          <t>CH</t>
        </is>
      </c>
      <c r="D1600" t="inlineStr">
        <is>
          <t>unit</t>
        </is>
      </c>
      <c r="F1600" t="inlineStr">
        <is>
          <t>technosphere</t>
        </is>
      </c>
      <c r="G1600" t="n">
        <v>2</v>
      </c>
      <c r="H1600" t="n">
        <v>-16.15536147615081</v>
      </c>
      <c r="I1600" t="n">
        <v>0.09798894162072011</v>
      </c>
      <c r="J1600" t="inlineStr">
        <is>
          <t>(2,2,1,1,1,3); Calculation with average annual yield and share of technologies. Lifetime: 30a.</t>
        </is>
      </c>
      <c r="L1600" t="inlineStr">
        <is>
          <t>photovoltaic slanted-roof installation, 3kWp, CIS, panel, mounted, on roof</t>
        </is>
      </c>
    </row>
    <row r="1601">
      <c r="A1601" t="inlineStr">
        <is>
          <t>photovoltaic slanted-roof installation, 3kWp, CdTe, laminated, integrated, on roof</t>
        </is>
      </c>
      <c r="B1601" t="n">
        <v>6.9975e-09</v>
      </c>
      <c r="C1601" t="inlineStr">
        <is>
          <t>CH</t>
        </is>
      </c>
      <c r="D1601" t="inlineStr">
        <is>
          <t>unit</t>
        </is>
      </c>
      <c r="F1601" t="inlineStr">
        <is>
          <t>technosphere</t>
        </is>
      </c>
      <c r="G1601" t="n">
        <v>2</v>
      </c>
      <c r="H1601" t="n">
        <v>-18.77771289453894</v>
      </c>
      <c r="I1601" t="n">
        <v>0.09798894162072011</v>
      </c>
      <c r="J1601" t="inlineStr">
        <is>
          <t>(2,2,1,1,1,3); Calculation with average annual yield and share of technologies. Lifetime: 30a.</t>
        </is>
      </c>
      <c r="L1601" t="inlineStr">
        <is>
          <t>photovoltaic slanted-roof installation, 3kWp, CdTe, laminated, integrated, on roof</t>
        </is>
      </c>
    </row>
    <row r="1602">
      <c r="A1602" t="inlineStr">
        <is>
          <t>photovoltaic slanted-roof installation, 3kWp, multi-Si, laminated, integrated, on roof</t>
        </is>
      </c>
      <c r="B1602" t="n">
        <v>2.531e-08</v>
      </c>
      <c r="C1602" t="inlineStr">
        <is>
          <t>RER</t>
        </is>
      </c>
      <c r="D1602" t="inlineStr">
        <is>
          <t>unit</t>
        </is>
      </c>
      <c r="F1602" t="inlineStr">
        <is>
          <t>technosphere</t>
        </is>
      </c>
      <c r="G1602" t="n">
        <v>2</v>
      </c>
      <c r="H1602" t="n">
        <v>-17.49206626238938</v>
      </c>
      <c r="I1602" t="n">
        <v>0.09798894162072011</v>
      </c>
      <c r="J1602" t="inlineStr">
        <is>
          <t>(2,2,1,1,1,3); Calculation with average annual yield and share of technologies. Lifetime: 30a.</t>
        </is>
      </c>
      <c r="L1602" t="inlineStr">
        <is>
          <t>photovoltaic slanted-roof installation, 3kWp, multi-Si, laminated, integrated, on roof</t>
        </is>
      </c>
    </row>
    <row r="1603">
      <c r="A1603" t="inlineStr">
        <is>
          <t>photovoltaic slanted-roof installation, 3kWp, multi-Si, panel, mounted, on roof</t>
        </is>
      </c>
      <c r="B1603" t="n">
        <v>4.2183e-07</v>
      </c>
      <c r="C1603" t="inlineStr">
        <is>
          <t>RER</t>
        </is>
      </c>
      <c r="D1603" t="inlineStr">
        <is>
          <t>unit</t>
        </is>
      </c>
      <c r="F1603" t="inlineStr">
        <is>
          <t>technosphere</t>
        </is>
      </c>
      <c r="G1603" t="n">
        <v>2</v>
      </c>
      <c r="H1603" t="n">
        <v>-14.67866344767558</v>
      </c>
      <c r="I1603" t="n">
        <v>0.09798894162072011</v>
      </c>
      <c r="J1603" t="inlineStr">
        <is>
          <t>(2,2,1,1,1,3); Calculation with average annual yield and share of technologies. Lifetime: 30a.</t>
        </is>
      </c>
      <c r="L1603" t="inlineStr">
        <is>
          <t>photovoltaic slanted-roof installation, 3kWp, multi-Si, panel, mounted, on roof</t>
        </is>
      </c>
    </row>
    <row r="1604">
      <c r="A1604" t="inlineStr">
        <is>
          <t>photovoltaic slanted-roof installation, 3kWp, single-Si, laminated, integrated, on roof</t>
        </is>
      </c>
      <c r="B1604" t="n">
        <v>1.3404e-08</v>
      </c>
      <c r="C1604" t="inlineStr">
        <is>
          <t>RER</t>
        </is>
      </c>
      <c r="D1604" t="inlineStr">
        <is>
          <t>unit</t>
        </is>
      </c>
      <c r="F1604" t="inlineStr">
        <is>
          <t>technosphere</t>
        </is>
      </c>
      <c r="G1604" t="n">
        <v>2</v>
      </c>
      <c r="H1604" t="n">
        <v>-18.12771266707135</v>
      </c>
      <c r="I1604" t="n">
        <v>0.09798894162072011</v>
      </c>
      <c r="J1604" t="inlineStr">
        <is>
          <t>(2,2,1,1,1,3); Calculation with average annual yield and share of technologies. Lifetime: 30a.</t>
        </is>
      </c>
      <c r="L1604" t="inlineStr">
        <is>
          <t>photovoltaic slanted-roof installation, 3kWp, single-Si, laminated, integrated, on roof</t>
        </is>
      </c>
    </row>
    <row r="1605">
      <c r="A1605" t="inlineStr">
        <is>
          <t>photovoltaic slanted-roof installation, 3kWp, single-Si, panel, mounted, on roof</t>
        </is>
      </c>
      <c r="B1605" t="n">
        <v>2.234e-07</v>
      </c>
      <c r="C1605" t="inlineStr">
        <is>
          <t>RER</t>
        </is>
      </c>
      <c r="D1605" t="inlineStr">
        <is>
          <t>unit</t>
        </is>
      </c>
      <c r="F1605" t="inlineStr">
        <is>
          <t>technosphere</t>
        </is>
      </c>
      <c r="G1605" t="n">
        <v>2</v>
      </c>
      <c r="H1605" t="n">
        <v>-15.31430195031131</v>
      </c>
      <c r="I1605" t="n">
        <v>0.09798894162072011</v>
      </c>
      <c r="J1605" t="inlineStr">
        <is>
          <t>(2,2,1,1,1,3); Calculation with average annual yield and share of technologies. Lifetime: 30a.</t>
        </is>
      </c>
      <c r="L1605" t="inlineStr">
        <is>
          <t>photovoltaic slanted-roof installation, 3kWp, single-Si, panel, mounted, on roof</t>
        </is>
      </c>
    </row>
    <row r="1606">
      <c r="A1606" t="inlineStr">
        <is>
          <t>market for tap water</t>
        </is>
      </c>
      <c r="B1606" t="n">
        <v>0.0026986</v>
      </c>
      <c r="C1606" t="inlineStr">
        <is>
          <t>Europe without Switzerland</t>
        </is>
      </c>
      <c r="D1606" t="inlineStr">
        <is>
          <t>kilogram</t>
        </is>
      </c>
      <c r="F1606" t="inlineStr">
        <is>
          <t>technosphere</t>
        </is>
      </c>
      <c r="G1606" t="n">
        <v>2</v>
      </c>
      <c r="H1606" t="n">
        <v>-5.915022158967587</v>
      </c>
      <c r="I1606" t="n">
        <v>0.04340984597628009</v>
      </c>
      <c r="J1606" t="inlineStr">
        <is>
          <t>(2,2,1,1,1,3); Estimation 20l/m2 panel</t>
        </is>
      </c>
      <c r="L1606" t="inlineStr">
        <is>
          <t>tap water</t>
        </is>
      </c>
    </row>
    <row r="1607">
      <c r="A1607" t="inlineStr">
        <is>
          <t>treatment of wastewater, from residence, capacity 1.1E10l/year</t>
        </is>
      </c>
      <c r="B1607" t="n">
        <v>-2.4288e-06</v>
      </c>
      <c r="C1607" t="inlineStr">
        <is>
          <t>CH</t>
        </is>
      </c>
      <c r="D1607" t="inlineStr">
        <is>
          <t>cubic meter</t>
        </is>
      </c>
      <c r="F1607" t="inlineStr">
        <is>
          <t>technosphere</t>
        </is>
      </c>
      <c r="G1607" t="n">
        <v>2</v>
      </c>
      <c r="H1607" t="n">
        <v>-12.9281132497451</v>
      </c>
      <c r="I1607" t="n">
        <v>0.04340984597628009</v>
      </c>
      <c r="J1607" t="inlineStr">
        <is>
          <t>(2,2,1,1,1,3); Estimation 20l/m2 panel</t>
        </is>
      </c>
      <c r="K1607" t="b">
        <v>1</v>
      </c>
      <c r="L1607" t="inlineStr">
        <is>
          <t>wastewater, from residence</t>
        </is>
      </c>
    </row>
    <row r="1608"/>
    <row r="1609" ht="16" customHeight="1" s="29">
      <c r="A1609" s="1" t="inlineStr">
        <is>
          <t>Activity</t>
        </is>
      </c>
      <c r="B1609" s="1" t="inlineStr">
        <is>
          <t>electricity production, photovoltaic</t>
        </is>
      </c>
    </row>
    <row r="1610">
      <c r="A1610" t="inlineStr">
        <is>
          <t>comment</t>
        </is>
      </c>
      <c r="B1610"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796, Annual output, Facade: 557 kWh/kWp, Annual output, centralized PV systems: 844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611">
      <c r="A1611" t="inlineStr">
        <is>
          <t>location</t>
        </is>
      </c>
      <c r="B1611" t="inlineStr">
        <is>
          <t>IE</t>
        </is>
      </c>
    </row>
    <row r="1612">
      <c r="A1612" t="inlineStr">
        <is>
          <t>production amount</t>
        </is>
      </c>
      <c r="B1612" t="n">
        <v>1</v>
      </c>
    </row>
    <row r="1613">
      <c r="A1613" t="inlineStr">
        <is>
          <t>reference product</t>
        </is>
      </c>
      <c r="B1613" t="inlineStr">
        <is>
          <t>electricity, low voltage</t>
        </is>
      </c>
    </row>
    <row r="1614">
      <c r="A1614" t="inlineStr">
        <is>
          <t>source</t>
        </is>
      </c>
      <c r="B16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615">
      <c r="A1615" t="inlineStr">
        <is>
          <t>type</t>
        </is>
      </c>
      <c r="B1615" t="inlineStr">
        <is>
          <t>process</t>
        </is>
      </c>
    </row>
    <row r="1616">
      <c r="A1616" t="inlineStr">
        <is>
          <t>unit</t>
        </is>
      </c>
      <c r="B1616" t="inlineStr">
        <is>
          <t>kilowatt hour</t>
        </is>
      </c>
    </row>
    <row r="1617" ht="16" customHeight="1" s="29">
      <c r="A1617" s="1" t="inlineStr">
        <is>
          <t>Exchanges</t>
        </is>
      </c>
    </row>
    <row r="1618">
      <c r="A1618" s="28" t="inlineStr">
        <is>
          <t>name</t>
        </is>
      </c>
      <c r="B1618" s="28" t="inlineStr">
        <is>
          <t>amount</t>
        </is>
      </c>
      <c r="C1618" s="28" t="inlineStr">
        <is>
          <t>location</t>
        </is>
      </c>
      <c r="D1618" s="28" t="inlineStr">
        <is>
          <t>unit</t>
        </is>
      </c>
      <c r="E1618" s="28" t="inlineStr">
        <is>
          <t>categories</t>
        </is>
      </c>
      <c r="F1618" s="28" t="inlineStr">
        <is>
          <t>type</t>
        </is>
      </c>
      <c r="G1618" s="28" t="inlineStr">
        <is>
          <t>uncertainty type</t>
        </is>
      </c>
      <c r="H1618" s="28" t="inlineStr">
        <is>
          <t>loc</t>
        </is>
      </c>
      <c r="I1618" s="28" t="inlineStr">
        <is>
          <t>scale</t>
        </is>
      </c>
      <c r="J1618" s="28" t="inlineStr">
        <is>
          <t>comment</t>
        </is>
      </c>
      <c r="K1618" s="28" t="inlineStr">
        <is>
          <t>negative</t>
        </is>
      </c>
      <c r="L1618" s="28" t="inlineStr">
        <is>
          <t>reference product</t>
        </is>
      </c>
      <c r="M1618" s="28" t="n"/>
    </row>
    <row r="1619">
      <c r="A1619" t="inlineStr">
        <is>
          <t>Energy, solar, converted</t>
        </is>
      </c>
      <c r="B1619" t="n">
        <v>3.8503</v>
      </c>
      <c r="D1619" t="inlineStr">
        <is>
          <t>megajoule</t>
        </is>
      </c>
      <c r="E1619" t="inlineStr">
        <is>
          <t>natural resource::in air</t>
        </is>
      </c>
      <c r="F1619" t="inlineStr">
        <is>
          <t>biosphere</t>
        </is>
      </c>
      <c r="G1619" t="n">
        <v>2</v>
      </c>
      <c r="H1619" t="n">
        <v>1.348151067341848</v>
      </c>
      <c r="I1619" t="n">
        <v>0.04340984597628009</v>
      </c>
      <c r="J1619" t="inlineStr">
        <is>
          <t>(2,2,1,1,1,3); Energy loss in the system</t>
        </is>
      </c>
    </row>
    <row r="1620">
      <c r="A1620" t="inlineStr">
        <is>
          <t>Heat, waste</t>
        </is>
      </c>
      <c r="B1620" t="n">
        <v>0.25027</v>
      </c>
      <c r="D1620" t="inlineStr">
        <is>
          <t>megajoule</t>
        </is>
      </c>
      <c r="E1620" t="inlineStr">
        <is>
          <t>air</t>
        </is>
      </c>
      <c r="F1620" t="inlineStr">
        <is>
          <t>biosphere</t>
        </is>
      </c>
      <c r="G1620" t="n">
        <v>2</v>
      </c>
      <c r="H1620" t="n">
        <v>-1.385214943900327</v>
      </c>
      <c r="I1620" t="n">
        <v>0.02439508208471609</v>
      </c>
      <c r="J1620" t="inlineStr">
        <is>
          <t>(1,na,na,na,na,na); Calculation with average annual output and share of technologies; Average degradation of 10.5% included</t>
        </is>
      </c>
    </row>
    <row r="1621">
      <c r="A1621" t="inlineStr">
        <is>
          <t>electricity production, photovoltaic</t>
        </is>
      </c>
      <c r="B1621" t="n">
        <v>1</v>
      </c>
      <c r="C1621" t="inlineStr">
        <is>
          <t>IE</t>
        </is>
      </c>
      <c r="D1621" t="inlineStr">
        <is>
          <t>kilowatt hour</t>
        </is>
      </c>
      <c r="E1621" t="inlineStr">
        <is>
          <t>photovoltaic::power plants</t>
        </is>
      </c>
      <c r="F1621" t="inlineStr">
        <is>
          <t>production</t>
        </is>
      </c>
      <c r="G1621" t="n">
        <v>0</v>
      </c>
      <c r="H1621" t="n">
        <v>1</v>
      </c>
      <c r="L1621" t="inlineStr">
        <is>
          <t>electricity, low voltage</t>
        </is>
      </c>
    </row>
    <row r="1622">
      <c r="A1622" t="inlineStr">
        <is>
          <t>photovoltaic flat-roof installation, 156 kWp, multi-Si, on roof</t>
        </is>
      </c>
      <c r="B1622" t="n">
        <v>3.2843e-08</v>
      </c>
      <c r="C1622" t="inlineStr">
        <is>
          <t>CH</t>
        </is>
      </c>
      <c r="D1622" t="inlineStr">
        <is>
          <t>unit</t>
        </is>
      </c>
      <c r="F1622" t="inlineStr">
        <is>
          <t>technosphere</t>
        </is>
      </c>
      <c r="G1622" t="n">
        <v>2</v>
      </c>
      <c r="H1622" t="n">
        <v>-17.23152720452478</v>
      </c>
      <c r="I1622" t="n">
        <v>0.09798894162072011</v>
      </c>
      <c r="J1622" t="inlineStr">
        <is>
          <t>(2,2,1,1,1,3); Calculation with average annual yield and share of technologies. Lifetime: 30a.</t>
        </is>
      </c>
      <c r="L1622" t="inlineStr">
        <is>
          <t>photovoltaic flat-roof installation, 156 kWp, multi-Si, on roof</t>
        </is>
      </c>
    </row>
    <row r="1623">
      <c r="A1623" t="inlineStr">
        <is>
          <t>photovoltaic flat-roof installation, 156 kWp, single-Si, on roof</t>
        </is>
      </c>
      <c r="B1623" t="n">
        <v>1.7394e-08</v>
      </c>
      <c r="C1623" t="inlineStr">
        <is>
          <t>CH</t>
        </is>
      </c>
      <c r="D1623" t="inlineStr">
        <is>
          <t>unit</t>
        </is>
      </c>
      <c r="F1623" t="inlineStr">
        <is>
          <t>technosphere</t>
        </is>
      </c>
      <c r="G1623" t="n">
        <v>2</v>
      </c>
      <c r="H1623" t="n">
        <v>-17.86714051777884</v>
      </c>
      <c r="I1623" t="n">
        <v>0.09798894162072011</v>
      </c>
      <c r="J1623" t="inlineStr">
        <is>
          <t>(2,2,1,1,1,3); Calculation with average annual yield and share of technologies. Lifetime: 30a.</t>
        </is>
      </c>
      <c r="L1623" t="inlineStr">
        <is>
          <t>photovoltaic flat-roof installation, 156 kWp, single-Si, on roof</t>
        </is>
      </c>
    </row>
    <row r="1624">
      <c r="A1624" t="inlineStr">
        <is>
          <t>photovoltaic slanted-roof installation, 3 kWp, CIS, laminated, integrated, on roof</t>
        </is>
      </c>
      <c r="B1624" t="n">
        <v>9.605000000000001e-09</v>
      </c>
      <c r="C1624" t="inlineStr">
        <is>
          <t>CH</t>
        </is>
      </c>
      <c r="D1624" t="inlineStr">
        <is>
          <t>unit</t>
        </is>
      </c>
      <c r="F1624" t="inlineStr">
        <is>
          <t>technosphere</t>
        </is>
      </c>
      <c r="G1624" t="n">
        <v>2</v>
      </c>
      <c r="H1624" t="n">
        <v>-18.46098204072589</v>
      </c>
      <c r="I1624" t="n">
        <v>0.09798894162072011</v>
      </c>
      <c r="J1624" t="inlineStr">
        <is>
          <t>(2,2,1,1,1,3); Calculation with average annual yield and share of technologies. Lifetime: 30a.</t>
        </is>
      </c>
      <c r="L1624" t="inlineStr">
        <is>
          <t>photovoltaic slanted-roof installation, 3 kWp, CIS, laminated, integrated, on roof</t>
        </is>
      </c>
    </row>
    <row r="1625">
      <c r="A1625" t="inlineStr">
        <is>
          <t>photovoltaic slanted-roof installation, 3 kWp, CdTe, panel, mounted, on roof</t>
        </is>
      </c>
      <c r="B1625" t="n">
        <v>1.9378e-07</v>
      </c>
      <c r="C1625" t="inlineStr">
        <is>
          <t>CH</t>
        </is>
      </c>
      <c r="D1625" t="inlineStr">
        <is>
          <t>unit</t>
        </is>
      </c>
      <c r="F1625" t="inlineStr">
        <is>
          <t>technosphere</t>
        </is>
      </c>
      <c r="G1625" t="n">
        <v>2</v>
      </c>
      <c r="H1625" t="n">
        <v>-15.45654234198955</v>
      </c>
      <c r="I1625" t="n">
        <v>0.09798894162072011</v>
      </c>
      <c r="J1625" t="inlineStr">
        <is>
          <t>(2,2,1,1,1,3); Calculation with average annual yield and share of technologies. Lifetime: 30a.</t>
        </is>
      </c>
      <c r="L1625" t="inlineStr">
        <is>
          <t>photovoltaic slanted-roof installation, 3 kWp, CdTe, panel, mounted, on roof</t>
        </is>
      </c>
    </row>
    <row r="1626">
      <c r="A1626" t="inlineStr">
        <is>
          <t>photovoltaic slanted-roof installation, 3 kWp, micro-Si, laminated, integrated, on roof</t>
        </is>
      </c>
      <c r="B1626" t="n">
        <v>1.5166e-09</v>
      </c>
      <c r="C1626" t="inlineStr">
        <is>
          <t>RER</t>
        </is>
      </c>
      <c r="D1626" t="inlineStr">
        <is>
          <t>unit</t>
        </is>
      </c>
      <c r="F1626" t="inlineStr">
        <is>
          <t>technosphere</t>
        </is>
      </c>
      <c r="G1626" t="n">
        <v>2</v>
      </c>
      <c r="H1626" t="n">
        <v>-20.30679484966171</v>
      </c>
      <c r="I1626" t="n">
        <v>0.09798894162072011</v>
      </c>
      <c r="J1626" t="inlineStr">
        <is>
          <t>(2,2,1,1,1,3); Calculation with average annual yield and share of technologies. Lifetime: 30a.</t>
        </is>
      </c>
      <c r="L1626" t="inlineStr">
        <is>
          <t>photovoltaic slanted-roof installation, 3 kWp, micro-Si, laminated, integrated, on roof</t>
        </is>
      </c>
    </row>
    <row r="1627">
      <c r="A1627" t="inlineStr">
        <is>
          <t>photovoltaic slanted-roof installation, 3 kWp, micro-Si, panel, mounted, on roof</t>
        </is>
      </c>
      <c r="B1627" t="n">
        <v>2.5276e-08</v>
      </c>
      <c r="C1627" t="inlineStr">
        <is>
          <t>RER</t>
        </is>
      </c>
      <c r="D1627" t="inlineStr">
        <is>
          <t>unit</t>
        </is>
      </c>
      <c r="F1627" t="inlineStr">
        <is>
          <t>technosphere</t>
        </is>
      </c>
      <c r="G1627" t="n">
        <v>2</v>
      </c>
      <c r="H1627" t="n">
        <v>-17.4934105080352</v>
      </c>
      <c r="I1627" t="n">
        <v>0.09798894162072011</v>
      </c>
      <c r="J1627" t="inlineStr">
        <is>
          <t>(2,2,1,1,1,3); Calculation with average annual yield and share of technologies. Lifetime: 30a.</t>
        </is>
      </c>
      <c r="L1627" t="inlineStr">
        <is>
          <t>photovoltaic slanted-roof installation, 3 kWp, micro-Si, panel, mounted, on roof</t>
        </is>
      </c>
    </row>
    <row r="1628">
      <c r="A1628" t="inlineStr">
        <is>
          <t>photovoltaic open ground installation, 570 kWp, CIS, on open ground</t>
        </is>
      </c>
      <c r="B1628" t="n">
        <v>5.0791e-10</v>
      </c>
      <c r="C1628" t="inlineStr">
        <is>
          <t>RER</t>
        </is>
      </c>
      <c r="D1628" t="inlineStr">
        <is>
          <t>unit</t>
        </is>
      </c>
      <c r="F1628" t="inlineStr">
        <is>
          <t>technosphere</t>
        </is>
      </c>
      <c r="G1628" t="n">
        <v>2</v>
      </c>
      <c r="H1628" t="n">
        <v>-21.40071684940003</v>
      </c>
      <c r="I1628" t="n">
        <v>0.09798894162072011</v>
      </c>
      <c r="J1628" t="inlineStr">
        <is>
          <t>(2,2,1,1,1,3); Calculation with average annual yield and share of technologies. Lifetime: 30a.</t>
        </is>
      </c>
      <c r="L1628" t="inlineStr">
        <is>
          <t>photovoltaic open ground installation, 570 kWp, CIS, on open ground</t>
        </is>
      </c>
    </row>
    <row r="1629">
      <c r="A1629" t="inlineStr">
        <is>
          <t>photovoltaic open ground installation, 570 kWp, CdTe, on open ground</t>
        </is>
      </c>
      <c r="B1629" t="n">
        <v>6.1484e-10</v>
      </c>
      <c r="C1629" t="inlineStr">
        <is>
          <t>RER</t>
        </is>
      </c>
      <c r="D1629" t="inlineStr">
        <is>
          <t>unit</t>
        </is>
      </c>
      <c r="F1629" t="inlineStr">
        <is>
          <t>technosphere</t>
        </is>
      </c>
      <c r="G1629" t="n">
        <v>2</v>
      </c>
      <c r="H1629" t="n">
        <v>-21.20965904457182</v>
      </c>
      <c r="I1629" t="n">
        <v>0.09798894162072011</v>
      </c>
      <c r="J1629" t="inlineStr">
        <is>
          <t>(2,2,1,1,1,3); Calculation with average annual yield and share of technologies. Lifetime: 30a.</t>
        </is>
      </c>
      <c r="L1629" t="inlineStr">
        <is>
          <t>photovoltaic open ground installation, 570 kWp, CdTe, on open ground</t>
        </is>
      </c>
    </row>
    <row r="1630">
      <c r="A1630" t="inlineStr">
        <is>
          <t>photovoltaic open ground installation, 570 kWp, micro-Si, on open ground</t>
        </is>
      </c>
      <c r="B1630" t="n">
        <v>8.0196e-11</v>
      </c>
      <c r="C1630" t="inlineStr">
        <is>
          <t>RER</t>
        </is>
      </c>
      <c r="D1630" t="inlineStr">
        <is>
          <t>unit</t>
        </is>
      </c>
      <c r="F1630" t="inlineStr">
        <is>
          <t>technosphere</t>
        </is>
      </c>
      <c r="G1630" t="n">
        <v>2</v>
      </c>
      <c r="H1630" t="n">
        <v>-23.24654747761161</v>
      </c>
      <c r="I1630" t="n">
        <v>0.09798894162072011</v>
      </c>
      <c r="J1630" t="inlineStr">
        <is>
          <t>(2,2,1,1,1,3); Calculation with average annual yield and share of technologies. Lifetime: 30a.</t>
        </is>
      </c>
      <c r="L1630" t="inlineStr">
        <is>
          <t>photovoltaic open ground installation, 570 kWp, micro-Si, on open ground</t>
        </is>
      </c>
    </row>
    <row r="1631">
      <c r="A1631" t="inlineStr">
        <is>
          <t>photovoltaic open ground installation, 570 kWp, multi-Si, on open ground</t>
        </is>
      </c>
      <c r="B1631" t="n">
        <v>1.6253e-08</v>
      </c>
      <c r="C1631" t="inlineStr">
        <is>
          <t>RER</t>
        </is>
      </c>
      <c r="D1631" t="inlineStr">
        <is>
          <t>unit</t>
        </is>
      </c>
      <c r="F1631" t="inlineStr">
        <is>
          <t>technosphere</t>
        </is>
      </c>
      <c r="G1631" t="n">
        <v>2</v>
      </c>
      <c r="H1631" t="n">
        <v>-17.93498832982537</v>
      </c>
      <c r="I1631" t="n">
        <v>0.09798894162072011</v>
      </c>
      <c r="J1631" t="inlineStr">
        <is>
          <t>(2,2,1,1,1,3); Calculation with average annual yield and share of technologies. Lifetime: 30a.</t>
        </is>
      </c>
      <c r="L1631" t="inlineStr">
        <is>
          <t>photovoltaic open ground installation, 570 kWp, multi-Si, on open ground</t>
        </is>
      </c>
    </row>
    <row r="1632">
      <c r="A1632" t="inlineStr">
        <is>
          <t>photovoltaic open ground installation, 570 kWp, single-Si, on open ground</t>
        </is>
      </c>
      <c r="B1632" t="n">
        <v>8.6077e-09</v>
      </c>
      <c r="C1632" t="inlineStr">
        <is>
          <t>RER</t>
        </is>
      </c>
      <c r="D1632" t="inlineStr">
        <is>
          <t>unit</t>
        </is>
      </c>
      <c r="F1632" t="inlineStr">
        <is>
          <t>technosphere</t>
        </is>
      </c>
      <c r="G1632" t="n">
        <v>2</v>
      </c>
      <c r="H1632" t="n">
        <v>-18.57060868543542</v>
      </c>
      <c r="I1632" t="n">
        <v>0.09798894162072011</v>
      </c>
      <c r="J1632" t="inlineStr">
        <is>
          <t>(2,2,1,1,1,3); Calculation with average annual yield and share of technologies. Lifetime: 30a.</t>
        </is>
      </c>
      <c r="L1632" t="inlineStr">
        <is>
          <t>photovoltaic open ground installation, 570 kWp, single-Si, on open ground</t>
        </is>
      </c>
    </row>
    <row r="1633">
      <c r="A1633" t="inlineStr">
        <is>
          <t>photovoltaic slanted-roof installation, 93 kWp, multi-Si, laminated, integrated, on roof</t>
        </is>
      </c>
      <c r="B1633" t="n">
        <v>3.6727e-09</v>
      </c>
      <c r="C1633" t="inlineStr">
        <is>
          <t>CH</t>
        </is>
      </c>
      <c r="D1633" t="inlineStr">
        <is>
          <t>unit</t>
        </is>
      </c>
      <c r="F1633" t="inlineStr">
        <is>
          <t>technosphere</t>
        </is>
      </c>
      <c r="G1633" t="n">
        <v>2</v>
      </c>
      <c r="H1633" t="n">
        <v>-19.42233875054782</v>
      </c>
      <c r="I1633" t="n">
        <v>0.09798894162072011</v>
      </c>
      <c r="J1633" t="inlineStr">
        <is>
          <t>(2,2,1,1,1,3); Calculation with average annual yield and share of technologies. Lifetime: 30a.</t>
        </is>
      </c>
      <c r="L1633" t="inlineStr">
        <is>
          <t>photovoltaic slanted-roof installation, 93 kWp, multi-Si, laminated, integrated, on roof</t>
        </is>
      </c>
    </row>
    <row r="1634">
      <c r="A1634" t="inlineStr">
        <is>
          <t>photovoltaic slanted-roof installation, 93 kWp, multi-Si, panel, mounted, on roof</t>
        </is>
      </c>
      <c r="B1634" t="n">
        <v>6.121200000000001e-08</v>
      </c>
      <c r="C1634" t="inlineStr">
        <is>
          <t>CH</t>
        </is>
      </c>
      <c r="D1634" t="inlineStr">
        <is>
          <t>unit</t>
        </is>
      </c>
      <c r="F1634" t="inlineStr">
        <is>
          <t>technosphere</t>
        </is>
      </c>
      <c r="G1634" t="n">
        <v>2</v>
      </c>
      <c r="H1634" t="n">
        <v>-16.60892258821762</v>
      </c>
      <c r="I1634" t="n">
        <v>0.09798894162072011</v>
      </c>
      <c r="J1634" t="inlineStr">
        <is>
          <t>(2,2,1,1,1,3); Calculation with average annual yield and share of technologies. Lifetime: 30a.</t>
        </is>
      </c>
      <c r="L1634" t="inlineStr">
        <is>
          <t>photovoltaic slanted-roof installation, 93 kWp, multi-Si, panel, mounted, on roof</t>
        </is>
      </c>
    </row>
    <row r="1635">
      <c r="A1635" t="inlineStr">
        <is>
          <t>photovoltaic slanted-roof installation, 93 kWp, single-Si, laminated, integrated, on roof</t>
        </is>
      </c>
      <c r="B1635" t="n">
        <v>1.9451e-09</v>
      </c>
      <c r="C1635" t="inlineStr">
        <is>
          <t>CH</t>
        </is>
      </c>
      <c r="D1635" t="inlineStr">
        <is>
          <t>unit</t>
        </is>
      </c>
      <c r="F1635" t="inlineStr">
        <is>
          <t>technosphere</t>
        </is>
      </c>
      <c r="G1635" t="n">
        <v>2</v>
      </c>
      <c r="H1635" t="n">
        <v>-20.0579524473159</v>
      </c>
      <c r="I1635" t="n">
        <v>0.09798894162072011</v>
      </c>
      <c r="J1635" t="inlineStr">
        <is>
          <t>(2,2,1,1,1,3); Calculation with average annual yield and share of technologies. Lifetime: 30a.</t>
        </is>
      </c>
      <c r="L1635" t="inlineStr">
        <is>
          <t>photovoltaic slanted-roof installation, 93 kWp, single-Si, laminated, integrated, on roof</t>
        </is>
      </c>
    </row>
    <row r="1636">
      <c r="A1636" t="inlineStr">
        <is>
          <t>photovoltaic slanted-roof installation, 93 kWp, single-Si, panel, mounted, on roof</t>
        </is>
      </c>
      <c r="B1636" t="n">
        <v>3.2418e-08</v>
      </c>
      <c r="C1636" t="inlineStr">
        <is>
          <t>CH</t>
        </is>
      </c>
      <c r="D1636" t="inlineStr">
        <is>
          <t>unit</t>
        </is>
      </c>
      <c r="F1636" t="inlineStr">
        <is>
          <t>technosphere</t>
        </is>
      </c>
      <c r="G1636" t="n">
        <v>2</v>
      </c>
      <c r="H1636" t="n">
        <v>-17.24455201285643</v>
      </c>
      <c r="I1636" t="n">
        <v>0.09798894162072011</v>
      </c>
      <c r="J1636" t="inlineStr">
        <is>
          <t>(2,2,1,1,1,3); Calculation with average annual yield and share of technologies. Lifetime: 30a.</t>
        </is>
      </c>
      <c r="L1636" t="inlineStr">
        <is>
          <t>photovoltaic slanted-roof installation, 93 kWp, single-Si, panel, mounted, on roof</t>
        </is>
      </c>
    </row>
    <row r="1637">
      <c r="A1637" t="inlineStr">
        <is>
          <t>photovoltaic facade installation, 3kWp, multi-Si, laminated, integrated, at building</t>
        </is>
      </c>
      <c r="B1637" t="n">
        <v>8.1325e-08</v>
      </c>
      <c r="C1637" t="inlineStr">
        <is>
          <t>RER</t>
        </is>
      </c>
      <c r="D1637" t="inlineStr">
        <is>
          <t>unit</t>
        </is>
      </c>
      <c r="F1637" t="inlineStr">
        <is>
          <t>technosphere</t>
        </is>
      </c>
      <c r="G1637" t="n">
        <v>2</v>
      </c>
      <c r="H1637" t="n">
        <v>-16.324812364587</v>
      </c>
      <c r="I1637" t="n">
        <v>0.09798894162072011</v>
      </c>
      <c r="J1637" t="inlineStr">
        <is>
          <t>(2,2,1,1,1,3); Calculation with average annual yield and share of technologies. Lifetime: 30a.</t>
        </is>
      </c>
      <c r="L1637" t="inlineStr">
        <is>
          <t>photovoltaic facade installation, 3kWp, multi-Si, laminated, integrated, at building</t>
        </is>
      </c>
    </row>
    <row r="1638">
      <c r="A1638" t="inlineStr">
        <is>
          <t>photovoltaic facade installation, 3kWp, multi-Si, panel, mounted, at building</t>
        </is>
      </c>
      <c r="B1638" t="n">
        <v>8.1325e-08</v>
      </c>
      <c r="C1638" t="inlineStr">
        <is>
          <t>RER</t>
        </is>
      </c>
      <c r="D1638" t="inlineStr">
        <is>
          <t>unit</t>
        </is>
      </c>
      <c r="F1638" t="inlineStr">
        <is>
          <t>technosphere</t>
        </is>
      </c>
      <c r="G1638" t="n">
        <v>2</v>
      </c>
      <c r="H1638" t="n">
        <v>-16.324812364587</v>
      </c>
      <c r="I1638" t="n">
        <v>0.09798894162072011</v>
      </c>
      <c r="J1638" t="inlineStr">
        <is>
          <t>(2,2,1,1,1,3); Calculation with average annual yield and share of technologies. Lifetime: 30a.</t>
        </is>
      </c>
      <c r="L1638" t="inlineStr">
        <is>
          <t>photovoltaic facade installation, 3kWp, multi-Si, panel, mounted, at building</t>
        </is>
      </c>
    </row>
    <row r="1639">
      <c r="A1639" t="inlineStr">
        <is>
          <t>photovoltaic facade installation, 3kWp, single-Si, laminated, integrated, at building</t>
        </is>
      </c>
      <c r="B1639" t="n">
        <v>4.307e-08</v>
      </c>
      <c r="C1639" t="inlineStr">
        <is>
          <t>RER</t>
        </is>
      </c>
      <c r="D1639" t="inlineStr">
        <is>
          <t>unit</t>
        </is>
      </c>
      <c r="F1639" t="inlineStr">
        <is>
          <t>technosphere</t>
        </is>
      </c>
      <c r="G1639" t="n">
        <v>2</v>
      </c>
      <c r="H1639" t="n">
        <v>-16.96043913788039</v>
      </c>
      <c r="I1639" t="n">
        <v>0.09798894162072011</v>
      </c>
      <c r="J1639" t="inlineStr">
        <is>
          <t>(2,2,1,1,1,3); Calculation with average annual yield and share of technologies. Lifetime: 30a.</t>
        </is>
      </c>
      <c r="L1639" t="inlineStr">
        <is>
          <t>photovoltaic facade installation, 3kWp, single-Si, laminated, integrated, at building</t>
        </is>
      </c>
    </row>
    <row r="1640">
      <c r="A1640" t="inlineStr">
        <is>
          <t>photovoltaic facade installation, 3kWp, single-Si, panel, mounted, at building</t>
        </is>
      </c>
      <c r="B1640" t="n">
        <v>4.307e-08</v>
      </c>
      <c r="C1640" t="inlineStr">
        <is>
          <t>RER</t>
        </is>
      </c>
      <c r="D1640" t="inlineStr">
        <is>
          <t>unit</t>
        </is>
      </c>
      <c r="F1640" t="inlineStr">
        <is>
          <t>technosphere</t>
        </is>
      </c>
      <c r="G1640" t="n">
        <v>2</v>
      </c>
      <c r="H1640" t="n">
        <v>-16.96043913788039</v>
      </c>
      <c r="I1640" t="n">
        <v>0.09798894162072011</v>
      </c>
      <c r="J1640" t="inlineStr">
        <is>
          <t>(2,2,1,1,1,3); Calculation with average annual yield and share of technologies. Lifetime: 30a.</t>
        </is>
      </c>
      <c r="L1640" t="inlineStr">
        <is>
          <t>photovoltaic facade installation, 3kWp, single-Si, panel, mounted, at building</t>
        </is>
      </c>
    </row>
    <row r="1641">
      <c r="A1641" t="inlineStr">
        <is>
          <t>photovoltaic flat-roof installation, 3kWp, multi-Si, on roof</t>
        </is>
      </c>
      <c r="B1641" t="n">
        <v>8.539099999999999e-07</v>
      </c>
      <c r="C1641" t="inlineStr">
        <is>
          <t>RER</t>
        </is>
      </c>
      <c r="D1641" t="inlineStr">
        <is>
          <t>unit</t>
        </is>
      </c>
      <c r="F1641" t="inlineStr">
        <is>
          <t>technosphere</t>
        </is>
      </c>
      <c r="G1641" t="n">
        <v>2</v>
      </c>
      <c r="H1641" t="n">
        <v>-13.97344003512824</v>
      </c>
      <c r="I1641" t="n">
        <v>0.09798894162072011</v>
      </c>
      <c r="J1641" t="inlineStr">
        <is>
          <t>(2,2,1,1,1,3); Calculation with average annual yield and share of technologies. Lifetime: 30a.</t>
        </is>
      </c>
      <c r="L1641" t="inlineStr">
        <is>
          <t>photovoltaic flat-roof installation, 3kWp, multi-Si, on roof</t>
        </is>
      </c>
    </row>
    <row r="1642">
      <c r="A1642" t="inlineStr">
        <is>
          <t>photovoltaic flat-roof installation, 3kWp, single-Si, on roof</t>
        </is>
      </c>
      <c r="B1642" t="n">
        <v>4.5224e-07</v>
      </c>
      <c r="C1642" t="inlineStr">
        <is>
          <t>RER</t>
        </is>
      </c>
      <c r="D1642" t="inlineStr">
        <is>
          <t>unit</t>
        </is>
      </c>
      <c r="F1642" t="inlineStr">
        <is>
          <t>technosphere</t>
        </is>
      </c>
      <c r="G1642" t="n">
        <v>2</v>
      </c>
      <c r="H1642" t="n">
        <v>-14.60905282457938</v>
      </c>
      <c r="I1642" t="n">
        <v>0.09798894162072011</v>
      </c>
      <c r="J1642" t="inlineStr">
        <is>
          <t>(2,2,1,1,1,3); Calculation with average annual yield and share of technologies. Lifetime: 30a.</t>
        </is>
      </c>
      <c r="L1642" t="inlineStr">
        <is>
          <t>photovoltaic flat-roof installation, 3kWp, single-Si, on roof</t>
        </is>
      </c>
    </row>
    <row r="1643">
      <c r="A1643" t="inlineStr">
        <is>
          <t>photovoltaic slanted-roof installation, 3kWp, CIS, panel, mounted, on roof</t>
        </is>
      </c>
      <c r="B1643" t="n">
        <v>1.6008e-07</v>
      </c>
      <c r="C1643" t="inlineStr">
        <is>
          <t>CH</t>
        </is>
      </c>
      <c r="D1643" t="inlineStr">
        <is>
          <t>unit</t>
        </is>
      </c>
      <c r="F1643" t="inlineStr">
        <is>
          <t>technosphere</t>
        </is>
      </c>
      <c r="G1643" t="n">
        <v>2</v>
      </c>
      <c r="H1643" t="n">
        <v>-15.64759214667093</v>
      </c>
      <c r="I1643" t="n">
        <v>0.09798894162072011</v>
      </c>
      <c r="J1643" t="inlineStr">
        <is>
          <t>(2,2,1,1,1,3); Calculation with average annual yield and share of technologies. Lifetime: 30a.</t>
        </is>
      </c>
      <c r="L1643" t="inlineStr">
        <is>
          <t>photovoltaic slanted-roof installation, 3kWp, CIS, panel, mounted, on roof</t>
        </is>
      </c>
    </row>
    <row r="1644">
      <c r="A1644" t="inlineStr">
        <is>
          <t>photovoltaic slanted-roof installation, 3kWp, CdTe, laminated, integrated, on roof</t>
        </is>
      </c>
      <c r="B1644" t="n">
        <v>1.1627e-08</v>
      </c>
      <c r="C1644" t="inlineStr">
        <is>
          <t>CH</t>
        </is>
      </c>
      <c r="D1644" t="inlineStr">
        <is>
          <t>unit</t>
        </is>
      </c>
      <c r="F1644" t="inlineStr">
        <is>
          <t>technosphere</t>
        </is>
      </c>
      <c r="G1644" t="n">
        <v>2</v>
      </c>
      <c r="H1644" t="n">
        <v>-18.26993585725994</v>
      </c>
      <c r="I1644" t="n">
        <v>0.09798894162072011</v>
      </c>
      <c r="J1644" t="inlineStr">
        <is>
          <t>(2,2,1,1,1,3); Calculation with average annual yield and share of technologies. Lifetime: 30a.</t>
        </is>
      </c>
      <c r="L1644" t="inlineStr">
        <is>
          <t>photovoltaic slanted-roof installation, 3kWp, CdTe, laminated, integrated, on roof</t>
        </is>
      </c>
    </row>
    <row r="1645">
      <c r="A1645" t="inlineStr">
        <is>
          <t>photovoltaic slanted-roof installation, 3kWp, multi-Si, laminated, integrated, on roof</t>
        </is>
      </c>
      <c r="B1645" t="n">
        <v>4.2055e-08</v>
      </c>
      <c r="C1645" t="inlineStr">
        <is>
          <t>RER</t>
        </is>
      </c>
      <c r="D1645" t="inlineStr">
        <is>
          <t>unit</t>
        </is>
      </c>
      <c r="F1645" t="inlineStr">
        <is>
          <t>technosphere</t>
        </is>
      </c>
      <c r="G1645" t="n">
        <v>2</v>
      </c>
      <c r="H1645" t="n">
        <v>-16.98428755153201</v>
      </c>
      <c r="I1645" t="n">
        <v>0.09798894162072011</v>
      </c>
      <c r="J1645" t="inlineStr">
        <is>
          <t>(2,2,1,1,1,3); Calculation with average annual yield and share of technologies. Lifetime: 30a.</t>
        </is>
      </c>
      <c r="L1645" t="inlineStr">
        <is>
          <t>photovoltaic slanted-roof installation, 3kWp, multi-Si, laminated, integrated, on roof</t>
        </is>
      </c>
    </row>
    <row r="1646">
      <c r="A1646" t="inlineStr">
        <is>
          <t>photovoltaic slanted-roof installation, 3kWp, multi-Si, panel, mounted, on roof</t>
        </is>
      </c>
      <c r="B1646" t="n">
        <v>7.0092e-07</v>
      </c>
      <c r="C1646" t="inlineStr">
        <is>
          <t>RER</t>
        </is>
      </c>
      <c r="D1646" t="inlineStr">
        <is>
          <t>unit</t>
        </is>
      </c>
      <c r="F1646" t="inlineStr">
        <is>
          <t>technosphere</t>
        </is>
      </c>
      <c r="G1646" t="n">
        <v>2</v>
      </c>
      <c r="H1646" t="n">
        <v>-14.17087207910619</v>
      </c>
      <c r="I1646" t="n">
        <v>0.09798894162072011</v>
      </c>
      <c r="J1646" t="inlineStr">
        <is>
          <t>(2,2,1,1,1,3); Calculation with average annual yield and share of technologies. Lifetime: 30a.</t>
        </is>
      </c>
      <c r="L1646" t="inlineStr">
        <is>
          <t>photovoltaic slanted-roof installation, 3kWp, multi-Si, panel, mounted, on roof</t>
        </is>
      </c>
    </row>
    <row r="1647">
      <c r="A1647" t="inlineStr">
        <is>
          <t>photovoltaic slanted-roof installation, 3kWp, single-Si, laminated, integrated, on roof</t>
        </is>
      </c>
      <c r="B1647" t="n">
        <v>2.2273e-08</v>
      </c>
      <c r="C1647" t="inlineStr">
        <is>
          <t>RER</t>
        </is>
      </c>
      <c r="D1647" t="inlineStr">
        <is>
          <t>unit</t>
        </is>
      </c>
      <c r="F1647" t="inlineStr">
        <is>
          <t>technosphere</t>
        </is>
      </c>
      <c r="G1647" t="n">
        <v>2</v>
      </c>
      <c r="H1647" t="n">
        <v>-17.61989065437706</v>
      </c>
      <c r="I1647" t="n">
        <v>0.09798894162072011</v>
      </c>
      <c r="J1647" t="inlineStr">
        <is>
          <t>(2,2,1,1,1,3); Calculation with average annual yield and share of technologies. Lifetime: 30a.</t>
        </is>
      </c>
      <c r="L1647" t="inlineStr">
        <is>
          <t>photovoltaic slanted-roof installation, 3kWp, single-Si, laminated, integrated, on roof</t>
        </is>
      </c>
    </row>
    <row r="1648">
      <c r="A1648" t="inlineStr">
        <is>
          <t>photovoltaic slanted-roof installation, 3kWp, single-Si, panel, mounted, on roof</t>
        </is>
      </c>
      <c r="B1648" t="n">
        <v>3.7121e-07</v>
      </c>
      <c r="C1648" t="inlineStr">
        <is>
          <t>RER</t>
        </is>
      </c>
      <c r="D1648" t="inlineStr">
        <is>
          <t>unit</t>
        </is>
      </c>
      <c r="F1648" t="inlineStr">
        <is>
          <t>technosphere</t>
        </is>
      </c>
      <c r="G1648" t="n">
        <v>2</v>
      </c>
      <c r="H1648" t="n">
        <v>-14.80649789674206</v>
      </c>
      <c r="I1648" t="n">
        <v>0.09798894162072011</v>
      </c>
      <c r="J1648" t="inlineStr">
        <is>
          <t>(2,2,1,1,1,3); Calculation with average annual yield and share of technologies. Lifetime: 30a.</t>
        </is>
      </c>
      <c r="L1648" t="inlineStr">
        <is>
          <t>photovoltaic slanted-roof installation, 3kWp, single-Si, panel, mounted, on roof</t>
        </is>
      </c>
    </row>
    <row r="1649">
      <c r="A1649" t="inlineStr">
        <is>
          <t>market for tap water</t>
        </is>
      </c>
      <c r="B1649" t="n">
        <v>0.0044841</v>
      </c>
      <c r="C1649" t="inlineStr">
        <is>
          <t>Europe without Switzerland</t>
        </is>
      </c>
      <c r="D1649" t="inlineStr">
        <is>
          <t>kilogram</t>
        </is>
      </c>
      <c r="F1649" t="inlineStr">
        <is>
          <t>technosphere</t>
        </is>
      </c>
      <c r="G1649" t="n">
        <v>2</v>
      </c>
      <c r="H1649" t="n">
        <v>-5.407217472504396</v>
      </c>
      <c r="I1649" t="n">
        <v>0.04340984597628009</v>
      </c>
      <c r="J1649" t="inlineStr">
        <is>
          <t>(2,2,1,1,1,3); Estimation 20l/m2 panel</t>
        </is>
      </c>
      <c r="L1649" t="inlineStr">
        <is>
          <t>tap water</t>
        </is>
      </c>
    </row>
    <row r="1650">
      <c r="A1650" t="inlineStr">
        <is>
          <t>treatment of wastewater, from residence, capacity 1.1E10l/year</t>
        </is>
      </c>
      <c r="B1650" t="n">
        <v>-4.0357e-06</v>
      </c>
      <c r="C1650" t="inlineStr">
        <is>
          <t>CH</t>
        </is>
      </c>
      <c r="D1650" t="inlineStr">
        <is>
          <t>cubic meter</t>
        </is>
      </c>
      <c r="F1650" t="inlineStr">
        <is>
          <t>technosphere</t>
        </is>
      </c>
      <c r="G1650" t="n">
        <v>2</v>
      </c>
      <c r="H1650" t="n">
        <v>-12.42033078925641</v>
      </c>
      <c r="I1650" t="n">
        <v>0.04340984597628009</v>
      </c>
      <c r="J1650" t="inlineStr">
        <is>
          <t>(2,2,1,1,1,3); Estimation 20l/m2 panel</t>
        </is>
      </c>
      <c r="K1650" t="b">
        <v>1</v>
      </c>
      <c r="L1650" t="inlineStr">
        <is>
          <t>wastewater, from residence</t>
        </is>
      </c>
    </row>
    <row r="1651"/>
    <row r="1652" ht="16" customHeight="1" s="29">
      <c r="A1652" s="1" t="inlineStr">
        <is>
          <t>Activity</t>
        </is>
      </c>
      <c r="B1652" s="1" t="inlineStr">
        <is>
          <t>electricity production, photovoltaic</t>
        </is>
      </c>
    </row>
    <row r="1653">
      <c r="A1653" t="inlineStr">
        <is>
          <t>comment</t>
        </is>
      </c>
      <c r="B1653" t="inlineStr">
        <is>
          <t>Annual output of grid-connected PV power plants differentiated for roof-top, facade and centralized power plants. Technology and installation type breakdown based on literature (IEA-PVPS Task 1 and Fraunhofer ISE reports) and expert estimates. Average yield based on country-specific data from Haghdadi et al. (2016). The lifetime of PV systems is estimated at 30 years and a linear degradation rate of 0.7% per year is assumed (10.5% on average over 30 years) based on the PEFCR PV electricity.
Production mix of photovoltaic electricity in the country. Annual output, Roof-Top: 1240, Annual output, Facade: 868 kWh/kWp, Annual output, centralized PV systems: 1314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654">
      <c r="A1654" t="inlineStr">
        <is>
          <t>location</t>
        </is>
      </c>
      <c r="B1654" t="inlineStr">
        <is>
          <t>AU</t>
        </is>
      </c>
    </row>
    <row r="1655">
      <c r="A1655" t="inlineStr">
        <is>
          <t>production amount</t>
        </is>
      </c>
      <c r="B1655" t="n">
        <v>1</v>
      </c>
    </row>
    <row r="1656">
      <c r="A1656" t="inlineStr">
        <is>
          <t>reference product</t>
        </is>
      </c>
      <c r="B1656" t="inlineStr">
        <is>
          <t>electricity, low voltage</t>
        </is>
      </c>
    </row>
    <row r="1657">
      <c r="A1657" t="inlineStr">
        <is>
          <t>source</t>
        </is>
      </c>
      <c r="B16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658">
      <c r="A1658" t="inlineStr">
        <is>
          <t>type</t>
        </is>
      </c>
      <c r="B1658" t="inlineStr">
        <is>
          <t>process</t>
        </is>
      </c>
    </row>
    <row r="1659">
      <c r="A1659" t="inlineStr">
        <is>
          <t>unit</t>
        </is>
      </c>
      <c r="B1659" t="inlineStr">
        <is>
          <t>kilowatt hour</t>
        </is>
      </c>
    </row>
    <row r="1660" ht="16" customHeight="1" s="29">
      <c r="A1660" s="1" t="inlineStr">
        <is>
          <t>Exchanges</t>
        </is>
      </c>
    </row>
    <row r="1661">
      <c r="A1661" s="28" t="inlineStr">
        <is>
          <t>name</t>
        </is>
      </c>
      <c r="B1661" s="28" t="inlineStr">
        <is>
          <t>amount</t>
        </is>
      </c>
      <c r="C1661" s="28" t="inlineStr">
        <is>
          <t>location</t>
        </is>
      </c>
      <c r="D1661" s="28" t="inlineStr">
        <is>
          <t>unit</t>
        </is>
      </c>
      <c r="E1661" s="28" t="inlineStr">
        <is>
          <t>categories</t>
        </is>
      </c>
      <c r="F1661" s="28" t="inlineStr">
        <is>
          <t>type</t>
        </is>
      </c>
      <c r="G1661" s="28" t="inlineStr">
        <is>
          <t>uncertainty type</t>
        </is>
      </c>
      <c r="H1661" s="28" t="inlineStr">
        <is>
          <t>loc</t>
        </is>
      </c>
      <c r="I1661" s="28" t="inlineStr">
        <is>
          <t>scale</t>
        </is>
      </c>
      <c r="J1661" s="28" t="inlineStr">
        <is>
          <t>comment</t>
        </is>
      </c>
      <c r="K1661" s="28" t="inlineStr">
        <is>
          <t>negative</t>
        </is>
      </c>
      <c r="L1661" s="28" t="inlineStr">
        <is>
          <t>reference product</t>
        </is>
      </c>
      <c r="M1661" s="28" t="n"/>
    </row>
    <row r="1662">
      <c r="A1662" t="inlineStr">
        <is>
          <t>Energy, solar, converted</t>
        </is>
      </c>
      <c r="B1662" t="n">
        <v>3.8503</v>
      </c>
      <c r="D1662" t="inlineStr">
        <is>
          <t>megajoule</t>
        </is>
      </c>
      <c r="E1662" t="inlineStr">
        <is>
          <t>natural resource::in air</t>
        </is>
      </c>
      <c r="F1662" t="inlineStr">
        <is>
          <t>biosphere</t>
        </is>
      </c>
      <c r="G1662" t="n">
        <v>2</v>
      </c>
      <c r="H1662" t="n">
        <v>1.348151067341848</v>
      </c>
      <c r="I1662" t="n">
        <v>0.04340984597628009</v>
      </c>
      <c r="J1662" t="inlineStr">
        <is>
          <t>(2,2,1,1,1,3); Energy loss in the system</t>
        </is>
      </c>
    </row>
    <row r="1663">
      <c r="A1663" t="inlineStr">
        <is>
          <t>Heat, waste</t>
        </is>
      </c>
      <c r="B1663" t="n">
        <v>0.25027</v>
      </c>
      <c r="D1663" t="inlineStr">
        <is>
          <t>megajoule</t>
        </is>
      </c>
      <c r="E1663" t="inlineStr">
        <is>
          <t>air</t>
        </is>
      </c>
      <c r="F1663" t="inlineStr">
        <is>
          <t>biosphere</t>
        </is>
      </c>
      <c r="G1663" t="n">
        <v>2</v>
      </c>
      <c r="H1663" t="n">
        <v>-1.385214943900327</v>
      </c>
      <c r="I1663" t="n">
        <v>0.02439508208471609</v>
      </c>
      <c r="J1663" t="inlineStr">
        <is>
          <t>(1,na,na,na,na,na); Calculation</t>
        </is>
      </c>
    </row>
    <row r="1664">
      <c r="A1664" t="inlineStr">
        <is>
          <t>electricity production, photovoltaic</t>
        </is>
      </c>
      <c r="B1664" t="n">
        <v>1</v>
      </c>
      <c r="C1664" t="inlineStr">
        <is>
          <t>AU</t>
        </is>
      </c>
      <c r="D1664" t="inlineStr">
        <is>
          <t>kilowatt hour</t>
        </is>
      </c>
      <c r="E1664" t="inlineStr">
        <is>
          <t>photovoltaic::power plants</t>
        </is>
      </c>
      <c r="F1664" t="inlineStr">
        <is>
          <t>production</t>
        </is>
      </c>
      <c r="G1664" t="n">
        <v>0</v>
      </c>
      <c r="H1664" t="n">
        <v>1</v>
      </c>
      <c r="L1664" t="inlineStr">
        <is>
          <t>electricity, low voltage</t>
        </is>
      </c>
    </row>
    <row r="1665">
      <c r="A1665" t="inlineStr">
        <is>
          <t>photovoltaic flat-roof installation, 156 kWp, multi-Si, on roof</t>
        </is>
      </c>
      <c r="B1665" t="n">
        <v>2.4923e-08</v>
      </c>
      <c r="C1665" t="inlineStr">
        <is>
          <t>CH</t>
        </is>
      </c>
      <c r="D1665" t="inlineStr">
        <is>
          <t>unit</t>
        </is>
      </c>
      <c r="F1665" t="inlineStr">
        <is>
          <t>technosphere</t>
        </is>
      </c>
      <c r="G1665" t="n">
        <v>2</v>
      </c>
      <c r="H1665" t="n">
        <v>-17.50747476504014</v>
      </c>
      <c r="I1665" t="n">
        <v>0.09798894162072011</v>
      </c>
      <c r="J1665" t="inlineStr">
        <is>
          <t>(2,2,1,1,1,3); Calculation with average annual yield and share of technologies. Lifetime: 30a.</t>
        </is>
      </c>
      <c r="L1665" t="inlineStr">
        <is>
          <t>photovoltaic flat-roof installation, 156 kWp, multi-Si, on roof</t>
        </is>
      </c>
    </row>
    <row r="1666">
      <c r="A1666" t="inlineStr">
        <is>
          <t>photovoltaic flat-roof installation, 156 kWp, single-Si, on roof</t>
        </is>
      </c>
      <c r="B1666" t="n">
        <v>1.3199e-08</v>
      </c>
      <c r="C1666" t="inlineStr">
        <is>
          <t>CH</t>
        </is>
      </c>
      <c r="D1666" t="inlineStr">
        <is>
          <t>unit</t>
        </is>
      </c>
      <c r="F1666" t="inlineStr">
        <is>
          <t>technosphere</t>
        </is>
      </c>
      <c r="G1666" t="n">
        <v>2</v>
      </c>
      <c r="H1666" t="n">
        <v>-18.14312476779959</v>
      </c>
      <c r="I1666" t="n">
        <v>0.09798894162072011</v>
      </c>
      <c r="J1666" t="inlineStr">
        <is>
          <t>(2,2,1,1,1,3); Calculation with average annual yield and share of technologies. Lifetime: 30a.</t>
        </is>
      </c>
      <c r="L1666" t="inlineStr">
        <is>
          <t>photovoltaic flat-roof installation, 156 kWp, single-Si, on roof</t>
        </is>
      </c>
    </row>
    <row r="1667">
      <c r="A1667" t="inlineStr">
        <is>
          <t>photovoltaic slanted-roof installation, 3 kWp, CIS, laminated, integrated, on roof</t>
        </is>
      </c>
      <c r="B1667" t="n">
        <v>7.2887e-09</v>
      </c>
      <c r="C1667" t="inlineStr">
        <is>
          <t>CH</t>
        </is>
      </c>
      <c r="D1667" t="inlineStr">
        <is>
          <t>unit</t>
        </is>
      </c>
      <c r="F1667" t="inlineStr">
        <is>
          <t>technosphere</t>
        </is>
      </c>
      <c r="G1667" t="n">
        <v>2</v>
      </c>
      <c r="H1667" t="n">
        <v>-18.73694063330252</v>
      </c>
      <c r="I1667" t="n">
        <v>0.09798894162072011</v>
      </c>
      <c r="J1667" t="inlineStr">
        <is>
          <t>(2,2,1,1,1,3); Calculation with average annual yield and share of technologies. Lifetime: 30a.</t>
        </is>
      </c>
      <c r="L1667" t="inlineStr">
        <is>
          <t>photovoltaic slanted-roof installation, 3 kWp, CIS, laminated, integrated, on roof</t>
        </is>
      </c>
    </row>
    <row r="1668">
      <c r="A1668" t="inlineStr">
        <is>
          <t>photovoltaic slanted-roof installation, 3 kWp, CdTe, panel, mounted, on roof</t>
        </is>
      </c>
      <c r="B1668" t="n">
        <v>1.4705e-07</v>
      </c>
      <c r="C1668" t="inlineStr">
        <is>
          <t>CH</t>
        </is>
      </c>
      <c r="D1668" t="inlineStr">
        <is>
          <t>unit</t>
        </is>
      </c>
      <c r="F1668" t="inlineStr">
        <is>
          <t>technosphere</t>
        </is>
      </c>
      <c r="G1668" t="n">
        <v>2</v>
      </c>
      <c r="H1668" t="n">
        <v>-15.73249317194641</v>
      </c>
      <c r="I1668" t="n">
        <v>0.09798894162072011</v>
      </c>
      <c r="J1668" t="inlineStr">
        <is>
          <t>(2,2,1,1,1,3); Calculation with average annual yield and share of technologies. Lifetime: 30a.</t>
        </is>
      </c>
      <c r="L1668" t="inlineStr">
        <is>
          <t>photovoltaic slanted-roof installation, 3 kWp, CdTe, panel, mounted, on roof</t>
        </is>
      </c>
    </row>
    <row r="1669">
      <c r="A1669" t="inlineStr">
        <is>
          <t>photovoltaic slanted-roof installation, 3 kWp, micro-Si, laminated, integrated, on roof</t>
        </is>
      </c>
      <c r="B1669" t="n">
        <v>1.1508e-09</v>
      </c>
      <c r="C1669" t="inlineStr">
        <is>
          <t>RER</t>
        </is>
      </c>
      <c r="D1669" t="inlineStr">
        <is>
          <t>unit</t>
        </is>
      </c>
      <c r="F1669" t="inlineStr">
        <is>
          <t>technosphere</t>
        </is>
      </c>
      <c r="G1669" t="n">
        <v>2</v>
      </c>
      <c r="H1669" t="n">
        <v>-20.58280848425116</v>
      </c>
      <c r="I1669" t="n">
        <v>0.09798894162072011</v>
      </c>
      <c r="J1669" t="inlineStr">
        <is>
          <t>(2,2,1,1,1,3); Calculation with average annual yield and share of technologies. Lifetime: 30a.</t>
        </is>
      </c>
      <c r="L1669" t="inlineStr">
        <is>
          <t>photovoltaic slanted-roof installation, 3 kWp, micro-Si, laminated, integrated, on roof</t>
        </is>
      </c>
    </row>
    <row r="1670">
      <c r="A1670" t="inlineStr">
        <is>
          <t>photovoltaic slanted-roof installation, 3 kWp, micro-Si, panel, mounted, on roof</t>
        </is>
      </c>
      <c r="B1670" t="n">
        <v>1.9181e-08</v>
      </c>
      <c r="C1670" t="inlineStr">
        <is>
          <t>RER</t>
        </is>
      </c>
      <c r="D1670" t="inlineStr">
        <is>
          <t>unit</t>
        </is>
      </c>
      <c r="F1670" t="inlineStr">
        <is>
          <t>technosphere</t>
        </is>
      </c>
      <c r="G1670" t="n">
        <v>2</v>
      </c>
      <c r="H1670" t="n">
        <v>-17.76934563120686</v>
      </c>
      <c r="I1670" t="n">
        <v>0.09798894162072011</v>
      </c>
      <c r="J1670" t="inlineStr">
        <is>
          <t>(2,2,1,1,1,3); Calculation with average annual yield and share of technologies. Lifetime: 30a.</t>
        </is>
      </c>
      <c r="L1670" t="inlineStr">
        <is>
          <t>photovoltaic slanted-roof installation, 3 kWp, micro-Si, panel, mounted, on roof</t>
        </is>
      </c>
    </row>
    <row r="1671">
      <c r="A1671" t="inlineStr">
        <is>
          <t>photovoltaic open ground installation, 570 kWp, CIS, on open ground</t>
        </is>
      </c>
      <c r="B1671" t="n">
        <v>2.2777e-10</v>
      </c>
      <c r="C1671" t="inlineStr">
        <is>
          <t>RER</t>
        </is>
      </c>
      <c r="D1671" t="inlineStr">
        <is>
          <t>unit</t>
        </is>
      </c>
      <c r="F1671" t="inlineStr">
        <is>
          <t>technosphere</t>
        </is>
      </c>
      <c r="G1671" t="n">
        <v>2</v>
      </c>
      <c r="H1671" t="n">
        <v>-22.20268476805678</v>
      </c>
      <c r="I1671" t="n">
        <v>0.09798894162072011</v>
      </c>
      <c r="J1671" t="inlineStr">
        <is>
          <t>(2,2,1,1,1,3); Calculation with average annual yield and share of technologies. Lifetime: 30a.</t>
        </is>
      </c>
      <c r="L1671" t="inlineStr">
        <is>
          <t>photovoltaic open ground installation, 570 kWp, CIS, on open ground</t>
        </is>
      </c>
    </row>
    <row r="1672">
      <c r="A1672" t="inlineStr">
        <is>
          <t>photovoltaic open ground installation, 570 kWp, CdTe, on open ground</t>
        </is>
      </c>
      <c r="B1672" t="n">
        <v>2.7572e-10</v>
      </c>
      <c r="C1672" t="inlineStr">
        <is>
          <t>RER</t>
        </is>
      </c>
      <c r="D1672" t="inlineStr">
        <is>
          <t>unit</t>
        </is>
      </c>
      <c r="F1672" t="inlineStr">
        <is>
          <t>technosphere</t>
        </is>
      </c>
      <c r="G1672" t="n">
        <v>2</v>
      </c>
      <c r="H1672" t="n">
        <v>-22.0116352579111</v>
      </c>
      <c r="I1672" t="n">
        <v>0.09798894162072011</v>
      </c>
      <c r="J1672" t="inlineStr">
        <is>
          <t>(2,2,1,1,1,3); Calculation with average annual yield and share of technologies. Lifetime: 30a.</t>
        </is>
      </c>
      <c r="L1672" t="inlineStr">
        <is>
          <t>photovoltaic open ground installation, 570 kWp, CdTe, on open ground</t>
        </is>
      </c>
    </row>
    <row r="1673">
      <c r="A1673" t="inlineStr">
        <is>
          <t>photovoltaic open ground installation, 570 kWp, micro-Si, on open ground</t>
        </is>
      </c>
      <c r="B1673" t="n">
        <v>3.5964e-11</v>
      </c>
      <c r="C1673" t="inlineStr">
        <is>
          <t>RER</t>
        </is>
      </c>
      <c r="D1673" t="inlineStr">
        <is>
          <t>unit</t>
        </is>
      </c>
      <c r="F1673" t="inlineStr">
        <is>
          <t>technosphere</t>
        </is>
      </c>
      <c r="G1673" t="n">
        <v>2</v>
      </c>
      <c r="H1673" t="n">
        <v>-24.04850267780602</v>
      </c>
      <c r="I1673" t="n">
        <v>0.09798894162072011</v>
      </c>
      <c r="J1673" t="inlineStr">
        <is>
          <t>(2,2,1,1,1,3); Calculation with average annual yield and share of technologies. Lifetime: 30a.</t>
        </is>
      </c>
      <c r="L1673" t="inlineStr">
        <is>
          <t>photovoltaic open ground installation, 570 kWp, micro-Si, on open ground</t>
        </is>
      </c>
    </row>
    <row r="1674">
      <c r="A1674" t="inlineStr">
        <is>
          <t>photovoltaic open ground installation, 570 kWp, multi-Si, on open ground</t>
        </is>
      </c>
      <c r="B1674" t="n">
        <v>7.2887e-09</v>
      </c>
      <c r="C1674" t="inlineStr">
        <is>
          <t>RER</t>
        </is>
      </c>
      <c r="D1674" t="inlineStr">
        <is>
          <t>unit</t>
        </is>
      </c>
      <c r="F1674" t="inlineStr">
        <is>
          <t>technosphere</t>
        </is>
      </c>
      <c r="G1674" t="n">
        <v>2</v>
      </c>
      <c r="H1674" t="n">
        <v>-18.73694063330252</v>
      </c>
      <c r="I1674" t="n">
        <v>0.09798894162072011</v>
      </c>
      <c r="J1674" t="inlineStr">
        <is>
          <t>(2,2,1,1,1,3); Calculation with average annual yield and share of technologies. Lifetime: 30a.</t>
        </is>
      </c>
      <c r="L1674" t="inlineStr">
        <is>
          <t>photovoltaic open ground installation, 570 kWp, multi-Si, on open ground</t>
        </is>
      </c>
    </row>
    <row r="1675">
      <c r="A1675" t="inlineStr">
        <is>
          <t>photovoltaic open ground installation, 570 kWp, single-Si, on open ground</t>
        </is>
      </c>
      <c r="B1675" t="n">
        <v>3.8601e-09</v>
      </c>
      <c r="C1675" t="inlineStr">
        <is>
          <t>RER</t>
        </is>
      </c>
      <c r="D1675" t="inlineStr">
        <is>
          <t>unit</t>
        </is>
      </c>
      <c r="F1675" t="inlineStr">
        <is>
          <t>technosphere</t>
        </is>
      </c>
      <c r="G1675" t="n">
        <v>2</v>
      </c>
      <c r="H1675" t="n">
        <v>-19.37257274706949</v>
      </c>
      <c r="I1675" t="n">
        <v>0.09798894162072011</v>
      </c>
      <c r="J1675" t="inlineStr">
        <is>
          <t>(2,2,1,1,1,3); Calculation with average annual yield and share of technologies. Lifetime: 30a.</t>
        </is>
      </c>
      <c r="L1675" t="inlineStr">
        <is>
          <t>photovoltaic open ground installation, 570 kWp, single-Si, on open ground</t>
        </is>
      </c>
    </row>
    <row r="1676">
      <c r="A1676" t="inlineStr">
        <is>
          <t>photovoltaic slanted-roof installation, 93 kWp, multi-Si, laminated, integrated, on roof</t>
        </is>
      </c>
      <c r="B1676" t="n">
        <v>2.787e-09</v>
      </c>
      <c r="C1676" t="inlineStr">
        <is>
          <t>CH</t>
        </is>
      </c>
      <c r="D1676" t="inlineStr">
        <is>
          <t>unit</t>
        </is>
      </c>
      <c r="F1676" t="inlineStr">
        <is>
          <t>technosphere</t>
        </is>
      </c>
      <c r="G1676" t="n">
        <v>2</v>
      </c>
      <c r="H1676" t="n">
        <v>-19.6983000884466</v>
      </c>
      <c r="I1676" t="n">
        <v>0.09798894162072011</v>
      </c>
      <c r="J1676" t="inlineStr">
        <is>
          <t>(2,2,1,1,1,3); Calculation with average annual yield and share of technologies. Lifetime: 30a.</t>
        </is>
      </c>
      <c r="L1676" t="inlineStr">
        <is>
          <t>photovoltaic slanted-roof installation, 93 kWp, multi-Si, laminated, integrated, on roof</t>
        </is>
      </c>
    </row>
    <row r="1677">
      <c r="A1677" t="inlineStr">
        <is>
          <t>photovoltaic slanted-roof installation, 93 kWp, multi-Si, panel, mounted, on roof</t>
        </is>
      </c>
      <c r="B1677" t="n">
        <v>4.6451e-08</v>
      </c>
      <c r="C1677" t="inlineStr">
        <is>
          <t>CH</t>
        </is>
      </c>
      <c r="D1677" t="inlineStr">
        <is>
          <t>unit</t>
        </is>
      </c>
      <c r="F1677" t="inlineStr">
        <is>
          <t>technosphere</t>
        </is>
      </c>
      <c r="G1677" t="n">
        <v>2</v>
      </c>
      <c r="H1677" t="n">
        <v>-16.884867843393</v>
      </c>
      <c r="I1677" t="n">
        <v>0.09798894162072011</v>
      </c>
      <c r="J1677" t="inlineStr">
        <is>
          <t>(2,2,1,1,1,3); Calculation with average annual yield and share of technologies. Lifetime: 30a.</t>
        </is>
      </c>
      <c r="L1677" t="inlineStr">
        <is>
          <t>photovoltaic slanted-roof installation, 93 kWp, multi-Si, panel, mounted, on roof</t>
        </is>
      </c>
    </row>
    <row r="1678">
      <c r="A1678" t="inlineStr">
        <is>
          <t>photovoltaic slanted-roof installation, 93 kWp, single-Si, laminated, integrated, on roof</t>
        </is>
      </c>
      <c r="B1678" t="n">
        <v>1.476e-09</v>
      </c>
      <c r="C1678" t="inlineStr">
        <is>
          <t>CH</t>
        </is>
      </c>
      <c r="D1678" t="inlineStr">
        <is>
          <t>unit</t>
        </is>
      </c>
      <c r="F1678" t="inlineStr">
        <is>
          <t>technosphere</t>
        </is>
      </c>
      <c r="G1678" t="n">
        <v>2</v>
      </c>
      <c r="H1678" t="n">
        <v>-20.33393011076813</v>
      </c>
      <c r="I1678" t="n">
        <v>0.09798894162072011</v>
      </c>
      <c r="J1678" t="inlineStr">
        <is>
          <t>(2,2,1,1,1,3); Calculation with average annual yield and share of technologies. Lifetime: 30a.</t>
        </is>
      </c>
      <c r="L1678" t="inlineStr">
        <is>
          <t>photovoltaic slanted-roof installation, 93 kWp, single-Si, laminated, integrated, on roof</t>
        </is>
      </c>
    </row>
    <row r="1679">
      <c r="A1679" t="inlineStr">
        <is>
          <t>photovoltaic slanted-roof installation, 93 kWp, single-Si, panel, mounted, on roof</t>
        </is>
      </c>
      <c r="B1679" t="n">
        <v>2.4601e-08</v>
      </c>
      <c r="C1679" t="inlineStr">
        <is>
          <t>CH</t>
        </is>
      </c>
      <c r="D1679" t="inlineStr">
        <is>
          <t>unit</t>
        </is>
      </c>
      <c r="F1679" t="inlineStr">
        <is>
          <t>technosphere</t>
        </is>
      </c>
      <c r="G1679" t="n">
        <v>2</v>
      </c>
      <c r="H1679" t="n">
        <v>-17.52047874442779</v>
      </c>
      <c r="I1679" t="n">
        <v>0.09798894162072011</v>
      </c>
      <c r="J1679" t="inlineStr">
        <is>
          <t>(2,2,1,1,1,3); Calculation with average annual yield and share of technologies. Lifetime: 30a.</t>
        </is>
      </c>
      <c r="L1679" t="inlineStr">
        <is>
          <t>photovoltaic slanted-roof installation, 93 kWp, single-Si, panel, mounted, on roof</t>
        </is>
      </c>
    </row>
    <row r="1680">
      <c r="A1680" t="inlineStr">
        <is>
          <t>photovoltaic facade installation, 3kWp, multi-Si, laminated, integrated, at building</t>
        </is>
      </c>
      <c r="B1680" t="n">
        <v>6.1713e-08</v>
      </c>
      <c r="C1680" t="inlineStr">
        <is>
          <t>APAC</t>
        </is>
      </c>
      <c r="D1680" t="inlineStr">
        <is>
          <t>unit</t>
        </is>
      </c>
      <c r="F1680" t="inlineStr">
        <is>
          <t>technosphere</t>
        </is>
      </c>
      <c r="G1680" t="n">
        <v>2</v>
      </c>
      <c r="H1680" t="n">
        <v>-16.60077123130796</v>
      </c>
      <c r="I1680" t="n">
        <v>0.09798894162072011</v>
      </c>
      <c r="J1680" t="inlineStr">
        <is>
          <t>(2,2,1,1,1,3); Calculation with average annual yield and share of technologies. Lifetime: 30a.</t>
        </is>
      </c>
      <c r="L1680" t="inlineStr">
        <is>
          <t>photovoltaic facade installation, 3kWp, multi-Si, laminated, integrated, at building</t>
        </is>
      </c>
    </row>
    <row r="1681">
      <c r="A1681" t="inlineStr">
        <is>
          <t>photovoltaic facade installation, 3kWp, multi-Si, panel, mounted, at building</t>
        </is>
      </c>
      <c r="B1681" t="n">
        <v>6.1713e-08</v>
      </c>
      <c r="C1681" t="inlineStr">
        <is>
          <t>APAC</t>
        </is>
      </c>
      <c r="D1681" t="inlineStr">
        <is>
          <t>unit</t>
        </is>
      </c>
      <c r="F1681" t="inlineStr">
        <is>
          <t>technosphere</t>
        </is>
      </c>
      <c r="G1681" t="n">
        <v>2</v>
      </c>
      <c r="H1681" t="n">
        <v>-16.60077123130796</v>
      </c>
      <c r="I1681" t="n">
        <v>0.09798894162072011</v>
      </c>
      <c r="J1681" t="inlineStr">
        <is>
          <t>(2,2,1,1,1,3); Calculation with average annual yield and share of technologies. Lifetime: 30a.</t>
        </is>
      </c>
      <c r="L1681" t="inlineStr">
        <is>
          <t>photovoltaic facade installation, 3kWp, multi-Si, panel, mounted, at building</t>
        </is>
      </c>
    </row>
    <row r="1682">
      <c r="A1682" t="inlineStr">
        <is>
          <t>photovoltaic facade installation, 3kWp, single-Si, laminated, integrated, at building</t>
        </is>
      </c>
      <c r="B1682" t="n">
        <v>3.2684e-08</v>
      </c>
      <c r="C1682" t="inlineStr">
        <is>
          <t>APAC</t>
        </is>
      </c>
      <c r="D1682" t="inlineStr">
        <is>
          <t>unit</t>
        </is>
      </c>
      <c r="F1682" t="inlineStr">
        <is>
          <t>technosphere</t>
        </is>
      </c>
      <c r="G1682" t="n">
        <v>2</v>
      </c>
      <c r="H1682" t="n">
        <v>-17.23638017542395</v>
      </c>
      <c r="I1682" t="n">
        <v>0.09798894162072011</v>
      </c>
      <c r="J1682" t="inlineStr">
        <is>
          <t>(2,2,1,1,1,3); Calculation with average annual yield and share of technologies. Lifetime: 30a.</t>
        </is>
      </c>
      <c r="L1682" t="inlineStr">
        <is>
          <t>photovoltaic facade installation, 3kWp, single-Si, laminated, integrated, at building</t>
        </is>
      </c>
    </row>
    <row r="1683">
      <c r="A1683" t="inlineStr">
        <is>
          <t>photovoltaic facade installation, 3kWp, single-Si, panel, mounted, at building</t>
        </is>
      </c>
      <c r="B1683" t="n">
        <v>3.2684e-08</v>
      </c>
      <c r="C1683" t="inlineStr">
        <is>
          <t>APAC</t>
        </is>
      </c>
      <c r="D1683" t="inlineStr">
        <is>
          <t>unit</t>
        </is>
      </c>
      <c r="F1683" t="inlineStr">
        <is>
          <t>technosphere</t>
        </is>
      </c>
      <c r="G1683" t="n">
        <v>2</v>
      </c>
      <c r="H1683" t="n">
        <v>-17.23638017542395</v>
      </c>
      <c r="I1683" t="n">
        <v>0.09798894162072011</v>
      </c>
      <c r="J1683" t="inlineStr">
        <is>
          <t>(2,2,1,1,1,3); Calculation with average annual yield and share of technologies. Lifetime: 30a.</t>
        </is>
      </c>
      <c r="L1683" t="inlineStr">
        <is>
          <t>photovoltaic facade installation, 3kWp, single-Si, panel, mounted, at building</t>
        </is>
      </c>
    </row>
    <row r="1684">
      <c r="A1684" t="inlineStr">
        <is>
          <t>photovoltaic flat-roof installation, 3kWp, multi-Si, on roof</t>
        </is>
      </c>
      <c r="B1684" t="n">
        <v>6.4799e-07</v>
      </c>
      <c r="C1684" t="inlineStr">
        <is>
          <t>APAC</t>
        </is>
      </c>
      <c r="D1684" t="inlineStr">
        <is>
          <t>unit</t>
        </is>
      </c>
      <c r="F1684" t="inlineStr">
        <is>
          <t>technosphere</t>
        </is>
      </c>
      <c r="G1684" t="n">
        <v>2</v>
      </c>
      <c r="H1684" t="n">
        <v>-14.24939057281198</v>
      </c>
      <c r="I1684" t="n">
        <v>0.09798894162072011</v>
      </c>
      <c r="J1684" t="inlineStr">
        <is>
          <t>(2,2,1,1,1,3); Calculation with average annual yield and share of technologies. Lifetime: 30a.</t>
        </is>
      </c>
      <c r="L1684" t="inlineStr">
        <is>
          <t>photovoltaic flat-roof installation, 3kWp, multi-Si, on roof</t>
        </is>
      </c>
    </row>
    <row r="1685">
      <c r="A1685" t="inlineStr">
        <is>
          <t>photovoltaic flat-roof installation, 3kWp, single-Si, on roof</t>
        </is>
      </c>
      <c r="B1685" t="n">
        <v>3.4318e-07</v>
      </c>
      <c r="C1685" t="inlineStr">
        <is>
          <t>APAC</t>
        </is>
      </c>
      <c r="D1685" t="inlineStr">
        <is>
          <t>unit</t>
        </is>
      </c>
      <c r="F1685" t="inlineStr">
        <is>
          <t>technosphere</t>
        </is>
      </c>
      <c r="G1685" t="n">
        <v>2</v>
      </c>
      <c r="H1685" t="n">
        <v>-14.88501074608894</v>
      </c>
      <c r="I1685" t="n">
        <v>0.09798894162072011</v>
      </c>
      <c r="J1685" t="inlineStr">
        <is>
          <t>(2,2,1,1,1,3); Calculation with average annual yield and share of technologies. Lifetime: 30a.</t>
        </is>
      </c>
      <c r="L1685" t="inlineStr">
        <is>
          <t>photovoltaic flat-roof installation, 3kWp, single-Si, on roof</t>
        </is>
      </c>
    </row>
    <row r="1686">
      <c r="A1686" t="inlineStr">
        <is>
          <t>photovoltaic slanted-roof installation, 3kWp, CIS, panel, mounted, on roof</t>
        </is>
      </c>
      <c r="B1686" t="n">
        <v>1.2148e-07</v>
      </c>
      <c r="C1686" t="inlineStr">
        <is>
          <t>CH</t>
        </is>
      </c>
      <c r="D1686" t="inlineStr">
        <is>
          <t>unit</t>
        </is>
      </c>
      <c r="F1686" t="inlineStr">
        <is>
          <t>technosphere</t>
        </is>
      </c>
      <c r="G1686" t="n">
        <v>2</v>
      </c>
      <c r="H1686" t="n">
        <v>-15.92351619676886</v>
      </c>
      <c r="I1686" t="n">
        <v>0.09798894162072011</v>
      </c>
      <c r="J1686" t="inlineStr">
        <is>
          <t>(2,2,1,1,1,3); Calculation with average annual yield and share of technologies. Lifetime: 30a.</t>
        </is>
      </c>
      <c r="L1686" t="inlineStr">
        <is>
          <t>photovoltaic slanted-roof installation, 3kWp, CIS, panel, mounted, on roof</t>
        </is>
      </c>
    </row>
    <row r="1687">
      <c r="A1687" t="inlineStr">
        <is>
          <t>photovoltaic slanted-roof installation, 3kWp, CdTe, laminated, integrated, on roof</t>
        </is>
      </c>
      <c r="B1687" t="n">
        <v>8.8232e-09</v>
      </c>
      <c r="C1687" t="inlineStr">
        <is>
          <t>CH</t>
        </is>
      </c>
      <c r="D1687" t="inlineStr">
        <is>
          <t>unit</t>
        </is>
      </c>
      <c r="F1687" t="inlineStr">
        <is>
          <t>technosphere</t>
        </is>
      </c>
      <c r="G1687" t="n">
        <v>2</v>
      </c>
      <c r="H1687" t="n">
        <v>-18.54588122093661</v>
      </c>
      <c r="I1687" t="n">
        <v>0.09798894162072011</v>
      </c>
      <c r="J1687" t="inlineStr">
        <is>
          <t>(2,2,1,1,1,3); Calculation with average annual yield and share of technologies. Lifetime: 30a.</t>
        </is>
      </c>
      <c r="L1687" t="inlineStr">
        <is>
          <t>photovoltaic slanted-roof installation, 3kWp, CdTe, laminated, integrated, on roof</t>
        </is>
      </c>
    </row>
    <row r="1688">
      <c r="A1688" t="inlineStr">
        <is>
          <t>photovoltaic slanted-roof installation, 3kWp, multi-Si, laminated, integrated, on roof</t>
        </is>
      </c>
      <c r="B1688" t="n">
        <v>3.1914e-08</v>
      </c>
      <c r="C1688" t="inlineStr">
        <is>
          <t>APAC</t>
        </is>
      </c>
      <c r="D1688" t="inlineStr">
        <is>
          <t>unit</t>
        </is>
      </c>
      <c r="F1688" t="inlineStr">
        <is>
          <t>technosphere</t>
        </is>
      </c>
      <c r="G1688" t="n">
        <v>2</v>
      </c>
      <c r="H1688" t="n">
        <v>-17.26022105195818</v>
      </c>
      <c r="I1688" t="n">
        <v>0.09798894162072011</v>
      </c>
      <c r="J1688" t="inlineStr">
        <is>
          <t>(2,2,1,1,1,3); Calculation with average annual yield and share of technologies. Lifetime: 30a.</t>
        </is>
      </c>
      <c r="L1688" t="inlineStr">
        <is>
          <t>photovoltaic slanted-roof installation, 3kWp, multi-Si, laminated, integrated, on roof</t>
        </is>
      </c>
    </row>
    <row r="1689">
      <c r="A1689" t="inlineStr">
        <is>
          <t>photovoltaic slanted-roof installation, 3kWp, multi-Si, panel, mounted, on roof</t>
        </is>
      </c>
      <c r="B1689" t="n">
        <v>5.3189e-07</v>
      </c>
      <c r="C1689" t="inlineStr">
        <is>
          <t>APAC</t>
        </is>
      </c>
      <c r="D1689" t="inlineStr">
        <is>
          <t>unit</t>
        </is>
      </c>
      <c r="F1689" t="inlineStr">
        <is>
          <t>technosphere</t>
        </is>
      </c>
      <c r="G1689" t="n">
        <v>2</v>
      </c>
      <c r="H1689" t="n">
        <v>-14.44682913590129</v>
      </c>
      <c r="I1689" t="n">
        <v>0.09798894162072011</v>
      </c>
      <c r="J1689" t="inlineStr">
        <is>
          <t>(2,2,1,1,1,3); Calculation with average annual yield and share of technologies. Lifetime: 30a.</t>
        </is>
      </c>
      <c r="L1689" t="inlineStr">
        <is>
          <t>photovoltaic slanted-roof installation, 3kWp, multi-Si, panel, mounted, on roof</t>
        </is>
      </c>
    </row>
    <row r="1690">
      <c r="A1690" t="inlineStr">
        <is>
          <t>photovoltaic slanted-roof installation, 3kWp, single-Si, laminated, integrated, on roof</t>
        </is>
      </c>
      <c r="B1690" t="n">
        <v>1.6902e-08</v>
      </c>
      <c r="C1690" t="inlineStr">
        <is>
          <t>APAC</t>
        </is>
      </c>
      <c r="D1690" t="inlineStr">
        <is>
          <t>unit</t>
        </is>
      </c>
      <c r="F1690" t="inlineStr">
        <is>
          <t>technosphere</t>
        </is>
      </c>
      <c r="G1690" t="n">
        <v>2</v>
      </c>
      <c r="H1690" t="n">
        <v>-17.89583387882412</v>
      </c>
      <c r="I1690" t="n">
        <v>0.09798894162072011</v>
      </c>
      <c r="J1690" t="inlineStr">
        <is>
          <t>(2,2,1,1,1,3); Calculation with average annual yield and share of technologies. Lifetime: 30a.</t>
        </is>
      </c>
      <c r="L1690" t="inlineStr">
        <is>
          <t>photovoltaic slanted-roof installation, 3kWp, single-Si, laminated, integrated, on roof</t>
        </is>
      </c>
    </row>
    <row r="1691">
      <c r="A1691" t="inlineStr">
        <is>
          <t>photovoltaic slanted-roof installation, 3kWp, single-Si, panel, mounted, on roof</t>
        </is>
      </c>
      <c r="B1691" t="n">
        <v>2.8169e-07</v>
      </c>
      <c r="C1691" t="inlineStr">
        <is>
          <t>APAC</t>
        </is>
      </c>
      <c r="D1691" t="inlineStr">
        <is>
          <t>unit</t>
        </is>
      </c>
      <c r="F1691" t="inlineStr">
        <is>
          <t>technosphere</t>
        </is>
      </c>
      <c r="G1691" t="n">
        <v>2</v>
      </c>
      <c r="H1691" t="n">
        <v>-15.08245866145172</v>
      </c>
      <c r="I1691" t="n">
        <v>0.09798894162072011</v>
      </c>
      <c r="J1691" t="inlineStr">
        <is>
          <t>(2,2,1,1,1,3); Calculation with average annual yield and share of technologies. Lifetime: 30a.</t>
        </is>
      </c>
      <c r="L1691" t="inlineStr">
        <is>
          <t>photovoltaic slanted-roof installation, 3kWp, single-Si, panel, mounted, on roof</t>
        </is>
      </c>
    </row>
    <row r="1692">
      <c r="A1692" t="inlineStr">
        <is>
          <t>market for tap water</t>
        </is>
      </c>
      <c r="B1692" t="n">
        <v>0.0029009</v>
      </c>
      <c r="C1692" t="inlineStr">
        <is>
          <t>Europe without Switzerland</t>
        </is>
      </c>
      <c r="D1692" t="inlineStr">
        <is>
          <t>kilogram</t>
        </is>
      </c>
      <c r="F1692" t="inlineStr">
        <is>
          <t>technosphere</t>
        </is>
      </c>
      <c r="G1692" t="n">
        <v>2</v>
      </c>
      <c r="H1692" t="n">
        <v>-5.842734245309117</v>
      </c>
      <c r="I1692" t="n">
        <v>0.04340984597628009</v>
      </c>
      <c r="J1692" t="inlineStr">
        <is>
          <t>(2,2,1,1,1,3); Estimation 20l/m2 panel</t>
        </is>
      </c>
      <c r="L1692" t="inlineStr">
        <is>
          <t>tap water</t>
        </is>
      </c>
    </row>
    <row r="1693">
      <c r="A1693" t="inlineStr">
        <is>
          <t>treatment of wastewater, from residence, capacity 1.1E10l/year</t>
        </is>
      </c>
      <c r="B1693" t="n">
        <v>-2.6108e-06</v>
      </c>
      <c r="C1693" t="inlineStr">
        <is>
          <t>CH</t>
        </is>
      </c>
      <c r="D1693" t="inlineStr">
        <is>
          <t>cubic meter</t>
        </is>
      </c>
      <c r="F1693" t="inlineStr">
        <is>
          <t>technosphere</t>
        </is>
      </c>
      <c r="G1693" t="n">
        <v>2</v>
      </c>
      <c r="H1693" t="n">
        <v>-12.85585387018535</v>
      </c>
      <c r="I1693" t="n">
        <v>0.04340984597628009</v>
      </c>
      <c r="J1693" t="inlineStr">
        <is>
          <t>(2,2,1,1,1,3); Estimation 20l/m2 panel</t>
        </is>
      </c>
      <c r="K1693" t="b">
        <v>1</v>
      </c>
      <c r="L1693" t="inlineStr">
        <is>
          <t>wastewater, from residence</t>
        </is>
      </c>
    </row>
    <row r="1694"/>
    <row r="1695" ht="16" customHeight="1" s="29">
      <c r="A1695" s="1" t="inlineStr">
        <is>
          <t>Activity</t>
        </is>
      </c>
      <c r="B1695" s="1" t="inlineStr">
        <is>
          <t>electricity production, photovoltaic</t>
        </is>
      </c>
    </row>
    <row r="1696">
      <c r="A1696" t="inlineStr">
        <is>
          <t>comment</t>
        </is>
      </c>
      <c r="B1696"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1298, Annual output, Facade: 908 kWh/kWp, Annual output, centralized PV systems: 1376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697">
      <c r="A1697" t="inlineStr">
        <is>
          <t>location</t>
        </is>
      </c>
      <c r="B1697" t="inlineStr">
        <is>
          <t>IT</t>
        </is>
      </c>
    </row>
    <row r="1698">
      <c r="A1698" t="inlineStr">
        <is>
          <t>production amount</t>
        </is>
      </c>
      <c r="B1698" t="n">
        <v>1</v>
      </c>
    </row>
    <row r="1699">
      <c r="A1699" t="inlineStr">
        <is>
          <t>reference product</t>
        </is>
      </c>
      <c r="B1699" t="inlineStr">
        <is>
          <t>electricity, low voltage</t>
        </is>
      </c>
    </row>
    <row r="1700">
      <c r="A1700" t="inlineStr">
        <is>
          <t>source</t>
        </is>
      </c>
      <c r="B17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01">
      <c r="A1701" t="inlineStr">
        <is>
          <t>type</t>
        </is>
      </c>
      <c r="B1701" t="inlineStr">
        <is>
          <t>process</t>
        </is>
      </c>
    </row>
    <row r="1702">
      <c r="A1702" t="inlineStr">
        <is>
          <t>unit</t>
        </is>
      </c>
      <c r="B1702" t="inlineStr">
        <is>
          <t>kilowatt hour</t>
        </is>
      </c>
    </row>
    <row r="1703" ht="16" customHeight="1" s="29">
      <c r="A1703" s="1" t="inlineStr">
        <is>
          <t>Exchanges</t>
        </is>
      </c>
    </row>
    <row r="1704">
      <c r="A1704" s="28" t="inlineStr">
        <is>
          <t>name</t>
        </is>
      </c>
      <c r="B1704" s="28" t="inlineStr">
        <is>
          <t>amount</t>
        </is>
      </c>
      <c r="C1704" s="28" t="inlineStr">
        <is>
          <t>location</t>
        </is>
      </c>
      <c r="D1704" s="28" t="inlineStr">
        <is>
          <t>unit</t>
        </is>
      </c>
      <c r="E1704" s="28" t="inlineStr">
        <is>
          <t>categories</t>
        </is>
      </c>
      <c r="F1704" s="28" t="inlineStr">
        <is>
          <t>type</t>
        </is>
      </c>
      <c r="G1704" s="28" t="inlineStr">
        <is>
          <t>uncertainty type</t>
        </is>
      </c>
      <c r="H1704" s="28" t="inlineStr">
        <is>
          <t>loc</t>
        </is>
      </c>
      <c r="I1704" s="28" t="inlineStr">
        <is>
          <t>scale</t>
        </is>
      </c>
      <c r="J1704" s="28" t="inlineStr">
        <is>
          <t>comment</t>
        </is>
      </c>
      <c r="K1704" s="28" t="inlineStr">
        <is>
          <t>negative</t>
        </is>
      </c>
      <c r="L1704" s="28" t="inlineStr">
        <is>
          <t>reference product</t>
        </is>
      </c>
      <c r="M1704" s="28" t="n"/>
    </row>
    <row r="1705">
      <c r="A1705" t="inlineStr">
        <is>
          <t>Energy, solar, converted</t>
        </is>
      </c>
      <c r="B1705" t="n">
        <v>3.8503</v>
      </c>
      <c r="D1705" t="inlineStr">
        <is>
          <t>megajoule</t>
        </is>
      </c>
      <c r="E1705" t="inlineStr">
        <is>
          <t>natural resource::in air</t>
        </is>
      </c>
      <c r="F1705" t="inlineStr">
        <is>
          <t>biosphere</t>
        </is>
      </c>
      <c r="G1705" t="n">
        <v>2</v>
      </c>
      <c r="H1705" t="n">
        <v>1.348151067341848</v>
      </c>
      <c r="I1705" t="n">
        <v>0.04340984597628009</v>
      </c>
      <c r="J1705" t="inlineStr">
        <is>
          <t>(2,2,1,1,1,3); Energy loss in the system</t>
        </is>
      </c>
    </row>
    <row r="1706">
      <c r="A1706" t="inlineStr">
        <is>
          <t>Heat, waste</t>
        </is>
      </c>
      <c r="B1706" t="n">
        <v>0.25027</v>
      </c>
      <c r="D1706" t="inlineStr">
        <is>
          <t>megajoule</t>
        </is>
      </c>
      <c r="E1706" t="inlineStr">
        <is>
          <t>air</t>
        </is>
      </c>
      <c r="F1706" t="inlineStr">
        <is>
          <t>biosphere</t>
        </is>
      </c>
      <c r="G1706" t="n">
        <v>2</v>
      </c>
      <c r="H1706" t="n">
        <v>-1.385214943900327</v>
      </c>
      <c r="I1706" t="n">
        <v>0.02439508208471609</v>
      </c>
      <c r="J1706" t="inlineStr">
        <is>
          <t>(1,na,na,na,na,na); Calculation with average annual output and share of technologies; Average degradation of 10.5% included</t>
        </is>
      </c>
    </row>
    <row r="1707">
      <c r="A1707" t="inlineStr">
        <is>
          <t>electricity production, photovoltaic</t>
        </is>
      </c>
      <c r="B1707" t="n">
        <v>1</v>
      </c>
      <c r="C1707" t="inlineStr">
        <is>
          <t>IT</t>
        </is>
      </c>
      <c r="D1707" t="inlineStr">
        <is>
          <t>kilowatt hour</t>
        </is>
      </c>
      <c r="E1707" t="inlineStr">
        <is>
          <t>photovoltaic::power plants</t>
        </is>
      </c>
      <c r="F1707" t="inlineStr">
        <is>
          <t>production</t>
        </is>
      </c>
      <c r="G1707" t="n">
        <v>0</v>
      </c>
      <c r="H1707" t="n">
        <v>1</v>
      </c>
      <c r="L1707" t="inlineStr">
        <is>
          <t>electricity, low voltage</t>
        </is>
      </c>
    </row>
    <row r="1708">
      <c r="A1708" t="inlineStr">
        <is>
          <t>photovoltaic flat-roof installation, 156 kWp, multi-Si, on roof</t>
        </is>
      </c>
      <c r="B1708" t="n">
        <v>1.3568e-08</v>
      </c>
      <c r="C1708" t="inlineStr">
        <is>
          <t>CH</t>
        </is>
      </c>
      <c r="D1708" t="inlineStr">
        <is>
          <t>unit</t>
        </is>
      </c>
      <c r="F1708" t="inlineStr">
        <is>
          <t>technosphere</t>
        </is>
      </c>
      <c r="G1708" t="n">
        <v>2</v>
      </c>
      <c r="H1708" t="n">
        <v>-18.11555175789686</v>
      </c>
      <c r="I1708" t="n">
        <v>0.09798894162072011</v>
      </c>
      <c r="J1708" t="inlineStr">
        <is>
          <t>(2,2,1,1,1,3); Calculation with average annual yield and share of technologies. Lifetime: 30a.</t>
        </is>
      </c>
      <c r="L1708" t="inlineStr">
        <is>
          <t>photovoltaic flat-roof installation, 156 kWp, multi-Si, on roof</t>
        </is>
      </c>
    </row>
    <row r="1709">
      <c r="A1709" t="inlineStr">
        <is>
          <t>photovoltaic flat-roof installation, 156 kWp, single-Si, on roof</t>
        </is>
      </c>
      <c r="B1709" t="n">
        <v>7.1859e-09</v>
      </c>
      <c r="C1709" t="inlineStr">
        <is>
          <t>CH</t>
        </is>
      </c>
      <c r="D1709" t="inlineStr">
        <is>
          <t>unit</t>
        </is>
      </c>
      <c r="F1709" t="inlineStr">
        <is>
          <t>technosphere</t>
        </is>
      </c>
      <c r="G1709" t="n">
        <v>2</v>
      </c>
      <c r="H1709" t="n">
        <v>-18.75114506429959</v>
      </c>
      <c r="I1709" t="n">
        <v>0.09798894162072011</v>
      </c>
      <c r="J1709" t="inlineStr">
        <is>
          <t>(2,2,1,1,1,3); Calculation with average annual yield and share of technologies. Lifetime: 30a.</t>
        </is>
      </c>
      <c r="L1709" t="inlineStr">
        <is>
          <t>photovoltaic flat-roof installation, 156 kWp, single-Si, on roof</t>
        </is>
      </c>
    </row>
    <row r="1710">
      <c r="A1710" t="inlineStr">
        <is>
          <t>photovoltaic slanted-roof installation, 3 kWp, CIS, laminated, integrated, on roof</t>
        </is>
      </c>
      <c r="B1710" t="n">
        <v>3.9681e-09</v>
      </c>
      <c r="C1710" t="inlineStr">
        <is>
          <t>CH</t>
        </is>
      </c>
      <c r="D1710" t="inlineStr">
        <is>
          <t>unit</t>
        </is>
      </c>
      <c r="F1710" t="inlineStr">
        <is>
          <t>technosphere</t>
        </is>
      </c>
      <c r="G1710" t="n">
        <v>2</v>
      </c>
      <c r="H1710" t="n">
        <v>-19.34497844622844</v>
      </c>
      <c r="I1710" t="n">
        <v>0.09798894162072011</v>
      </c>
      <c r="J1710" t="inlineStr">
        <is>
          <t>(2,2,1,1,1,3); Calculation with average annual yield and share of technologies. Lifetime: 30a.</t>
        </is>
      </c>
      <c r="L1710" t="inlineStr">
        <is>
          <t>photovoltaic slanted-roof installation, 3 kWp, CIS, laminated, integrated, on roof</t>
        </is>
      </c>
    </row>
    <row r="1711">
      <c r="A1711" t="inlineStr">
        <is>
          <t>photovoltaic slanted-roof installation, 3 kWp, CdTe, panel, mounted, on roof</t>
        </is>
      </c>
      <c r="B1711" t="n">
        <v>8.0059e-08</v>
      </c>
      <c r="C1711" t="inlineStr">
        <is>
          <t>CH</t>
        </is>
      </c>
      <c r="D1711" t="inlineStr">
        <is>
          <t>unit</t>
        </is>
      </c>
      <c r="F1711" t="inlineStr">
        <is>
          <t>technosphere</t>
        </is>
      </c>
      <c r="G1711" t="n">
        <v>2</v>
      </c>
      <c r="H1711" t="n">
        <v>-16.34050197409202</v>
      </c>
      <c r="I1711" t="n">
        <v>0.09798894162072011</v>
      </c>
      <c r="J1711" t="inlineStr">
        <is>
          <t>(2,2,1,1,1,3); Calculation with average annual yield and share of technologies. Lifetime: 30a.</t>
        </is>
      </c>
      <c r="L1711" t="inlineStr">
        <is>
          <t>photovoltaic slanted-roof installation, 3 kWp, CdTe, panel, mounted, on roof</t>
        </is>
      </c>
    </row>
    <row r="1712">
      <c r="A1712" t="inlineStr">
        <is>
          <t>photovoltaic slanted-roof installation, 3 kWp, micro-Si, laminated, integrated, on roof</t>
        </is>
      </c>
      <c r="B1712" t="n">
        <v>6.2655e-10</v>
      </c>
      <c r="C1712" t="inlineStr">
        <is>
          <t>RER</t>
        </is>
      </c>
      <c r="D1712" t="inlineStr">
        <is>
          <t>unit</t>
        </is>
      </c>
      <c r="F1712" t="inlineStr">
        <is>
          <t>technosphere</t>
        </is>
      </c>
      <c r="G1712" t="n">
        <v>2</v>
      </c>
      <c r="H1712" t="n">
        <v>-21.19079253631725</v>
      </c>
      <c r="I1712" t="n">
        <v>0.09798894162072011</v>
      </c>
      <c r="J1712" t="inlineStr">
        <is>
          <t>(2,2,1,1,1,3); Calculation with average annual yield and share of technologies. Lifetime: 30a.</t>
        </is>
      </c>
      <c r="L1712" t="inlineStr">
        <is>
          <t>photovoltaic slanted-roof installation, 3 kWp, micro-Si, laminated, integrated, on roof</t>
        </is>
      </c>
    </row>
    <row r="1713">
      <c r="A1713" t="inlineStr">
        <is>
          <t>photovoltaic slanted-roof installation, 3 kWp, micro-Si, panel, mounted, on roof</t>
        </is>
      </c>
      <c r="B1713" t="n">
        <v>1.0442e-08</v>
      </c>
      <c r="C1713" t="inlineStr">
        <is>
          <t>RER</t>
        </is>
      </c>
      <c r="D1713" t="inlineStr">
        <is>
          <t>unit</t>
        </is>
      </c>
      <c r="F1713" t="inlineStr">
        <is>
          <t>technosphere</t>
        </is>
      </c>
      <c r="G1713" t="n">
        <v>2</v>
      </c>
      <c r="H1713" t="n">
        <v>-18.37742970195805</v>
      </c>
      <c r="I1713" t="n">
        <v>0.09798894162072011</v>
      </c>
      <c r="J1713" t="inlineStr">
        <is>
          <t>(2,2,1,1,1,3); Calculation with average annual yield and share of technologies. Lifetime: 30a.</t>
        </is>
      </c>
      <c r="L1713" t="inlineStr">
        <is>
          <t>photovoltaic slanted-roof installation, 3 kWp, micro-Si, panel, mounted, on roof</t>
        </is>
      </c>
    </row>
    <row r="1714">
      <c r="A1714" t="inlineStr">
        <is>
          <t>photovoltaic open ground installation, 570 kWp, CIS, on open ground</t>
        </is>
      </c>
      <c r="B1714" t="n">
        <v>4.8021e-10</v>
      </c>
      <c r="C1714" t="inlineStr">
        <is>
          <t>RER</t>
        </is>
      </c>
      <c r="D1714" t="inlineStr">
        <is>
          <t>unit</t>
        </is>
      </c>
      <c r="F1714" t="inlineStr">
        <is>
          <t>technosphere</t>
        </is>
      </c>
      <c r="G1714" t="n">
        <v>2</v>
      </c>
      <c r="H1714" t="n">
        <v>-21.45679760770183</v>
      </c>
      <c r="I1714" t="n">
        <v>0.09798894162072011</v>
      </c>
      <c r="J1714" t="inlineStr">
        <is>
          <t>(2,2,1,1,1,3); Calculation with average annual yield and share of technologies. Lifetime: 30a.</t>
        </is>
      </c>
      <c r="L1714" t="inlineStr">
        <is>
          <t>photovoltaic open ground installation, 570 kWp, CIS, on open ground</t>
        </is>
      </c>
    </row>
    <row r="1715">
      <c r="A1715" t="inlineStr">
        <is>
          <t>photovoltaic open ground installation, 570 kWp, CdTe, on open ground</t>
        </is>
      </c>
      <c r="B1715" t="n">
        <v>5.813000000000001e-10</v>
      </c>
      <c r="C1715" t="inlineStr">
        <is>
          <t>RER</t>
        </is>
      </c>
      <c r="D1715" t="inlineStr">
        <is>
          <t>unit</t>
        </is>
      </c>
      <c r="F1715" t="inlineStr">
        <is>
          <t>technosphere</t>
        </is>
      </c>
      <c r="G1715" t="n">
        <v>2</v>
      </c>
      <c r="H1715" t="n">
        <v>-21.26575414122124</v>
      </c>
      <c r="I1715" t="n">
        <v>0.09798894162072011</v>
      </c>
      <c r="J1715" t="inlineStr">
        <is>
          <t>(2,2,1,1,1,3); Calculation with average annual yield and share of technologies. Lifetime: 30a.</t>
        </is>
      </c>
      <c r="L1715" t="inlineStr">
        <is>
          <t>photovoltaic open ground installation, 570 kWp, CdTe, on open ground</t>
        </is>
      </c>
    </row>
    <row r="1716">
      <c r="A1716" t="inlineStr">
        <is>
          <t>photovoltaic open ground installation, 570 kWp, micro-Si, on open ground</t>
        </is>
      </c>
      <c r="B1716" t="n">
        <v>7.582199999999999e-11</v>
      </c>
      <c r="C1716" t="inlineStr">
        <is>
          <t>RER</t>
        </is>
      </c>
      <c r="D1716" t="inlineStr">
        <is>
          <t>unit</t>
        </is>
      </c>
      <c r="F1716" t="inlineStr">
        <is>
          <t>technosphere</t>
        </is>
      </c>
      <c r="G1716" t="n">
        <v>2</v>
      </c>
      <c r="H1716" t="n">
        <v>-23.30263262792395</v>
      </c>
      <c r="I1716" t="n">
        <v>0.09798894162072011</v>
      </c>
      <c r="J1716" t="inlineStr">
        <is>
          <t>(2,2,1,1,1,3); Calculation with average annual yield and share of technologies. Lifetime: 30a.</t>
        </is>
      </c>
      <c r="L1716" t="inlineStr">
        <is>
          <t>photovoltaic open ground installation, 570 kWp, micro-Si, on open ground</t>
        </is>
      </c>
    </row>
    <row r="1717">
      <c r="A1717" t="inlineStr">
        <is>
          <t>photovoltaic open ground installation, 570 kWp, multi-Si, on open ground</t>
        </is>
      </c>
      <c r="B1717" t="n">
        <v>1.5367e-08</v>
      </c>
      <c r="C1717" t="inlineStr">
        <is>
          <t>RER</t>
        </is>
      </c>
      <c r="D1717" t="inlineStr">
        <is>
          <t>unit</t>
        </is>
      </c>
      <c r="F1717" t="inlineStr">
        <is>
          <t>technosphere</t>
        </is>
      </c>
      <c r="G1717" t="n">
        <v>2</v>
      </c>
      <c r="H1717" t="n">
        <v>-17.99104348387322</v>
      </c>
      <c r="I1717" t="n">
        <v>0.09798894162072011</v>
      </c>
      <c r="J1717" t="inlineStr">
        <is>
          <t>(2,2,1,1,1,3); Calculation with average annual yield and share of technologies. Lifetime: 30a.</t>
        </is>
      </c>
      <c r="L1717" t="inlineStr">
        <is>
          <t>photovoltaic open ground installation, 570 kWp, multi-Si, on open ground</t>
        </is>
      </c>
    </row>
    <row r="1718">
      <c r="A1718" t="inlineStr">
        <is>
          <t>photovoltaic open ground installation, 570 kWp, single-Si, on open ground</t>
        </is>
      </c>
      <c r="B1718" t="n">
        <v>8.138200000000001e-09</v>
      </c>
      <c r="C1718" t="inlineStr">
        <is>
          <t>RER</t>
        </is>
      </c>
      <c r="D1718" t="inlineStr">
        <is>
          <t>unit</t>
        </is>
      </c>
      <c r="F1718" t="inlineStr">
        <is>
          <t>technosphere</t>
        </is>
      </c>
      <c r="G1718" t="n">
        <v>2</v>
      </c>
      <c r="H1718" t="n">
        <v>-18.62669681160599</v>
      </c>
      <c r="I1718" t="n">
        <v>0.09798894162072011</v>
      </c>
      <c r="J1718" t="inlineStr">
        <is>
          <t>(2,2,1,1,1,3); Calculation with average annual yield and share of technologies. Lifetime: 30a.</t>
        </is>
      </c>
      <c r="L1718" t="inlineStr">
        <is>
          <t>photovoltaic open ground installation, 570 kWp, single-Si, on open ground</t>
        </is>
      </c>
    </row>
    <row r="1719">
      <c r="A1719" t="inlineStr">
        <is>
          <t>photovoltaic slanted-roof installation, 93 kWp, multi-Si, laminated, integrated, on roof</t>
        </is>
      </c>
      <c r="B1719" t="n">
        <v>1.5173e-09</v>
      </c>
      <c r="C1719" t="inlineStr">
        <is>
          <t>CH</t>
        </is>
      </c>
      <c r="D1719" t="inlineStr">
        <is>
          <t>unit</t>
        </is>
      </c>
      <c r="F1719" t="inlineStr">
        <is>
          <t>technosphere</t>
        </is>
      </c>
      <c r="G1719" t="n">
        <v>2</v>
      </c>
      <c r="H1719" t="n">
        <v>-20.30633339739735</v>
      </c>
      <c r="I1719" t="n">
        <v>0.09798894162072011</v>
      </c>
      <c r="J1719" t="inlineStr">
        <is>
          <t>(2,2,1,1,1,3); Calculation with average annual yield and share of technologies. Lifetime: 30a.</t>
        </is>
      </c>
      <c r="L1719" t="inlineStr">
        <is>
          <t>photovoltaic slanted-roof installation, 93 kWp, multi-Si, laminated, integrated, on roof</t>
        </is>
      </c>
    </row>
    <row r="1720">
      <c r="A1720" t="inlineStr">
        <is>
          <t>photovoltaic slanted-roof installation, 93 kWp, multi-Si, panel, mounted, on roof</t>
        </is>
      </c>
      <c r="B1720" t="n">
        <v>2.5289e-08</v>
      </c>
      <c r="C1720" t="inlineStr">
        <is>
          <t>CH</t>
        </is>
      </c>
      <c r="D1720" t="inlineStr">
        <is>
          <t>unit</t>
        </is>
      </c>
      <c r="F1720" t="inlineStr">
        <is>
          <t>technosphere</t>
        </is>
      </c>
      <c r="G1720" t="n">
        <v>2</v>
      </c>
      <c r="H1720" t="n">
        <v>-17.49289631836699</v>
      </c>
      <c r="I1720" t="n">
        <v>0.09798894162072011</v>
      </c>
      <c r="J1720" t="inlineStr">
        <is>
          <t>(2,2,1,1,1,3); Calculation with average annual yield and share of technologies. Lifetime: 30a.</t>
        </is>
      </c>
      <c r="L1720" t="inlineStr">
        <is>
          <t>photovoltaic slanted-roof installation, 93 kWp, multi-Si, panel, mounted, on roof</t>
        </is>
      </c>
    </row>
    <row r="1721">
      <c r="A1721" t="inlineStr">
        <is>
          <t>photovoltaic slanted-roof installation, 93 kWp, single-Si, laminated, integrated, on roof</t>
        </is>
      </c>
      <c r="B1721" t="n">
        <v>8.0359e-10</v>
      </c>
      <c r="C1721" t="inlineStr">
        <is>
          <t>CH</t>
        </is>
      </c>
      <c r="D1721" t="inlineStr">
        <is>
          <t>unit</t>
        </is>
      </c>
      <c r="F1721" t="inlineStr">
        <is>
          <t>technosphere</t>
        </is>
      </c>
      <c r="G1721" t="n">
        <v>2</v>
      </c>
      <c r="H1721" t="n">
        <v>-20.94193192706719</v>
      </c>
      <c r="I1721" t="n">
        <v>0.09798894162072011</v>
      </c>
      <c r="J1721" t="inlineStr">
        <is>
          <t>(2,2,1,1,1,3); Calculation with average annual yield and share of technologies. Lifetime: 30a.</t>
        </is>
      </c>
      <c r="L1721" t="inlineStr">
        <is>
          <t>photovoltaic slanted-roof installation, 93 kWp, single-Si, laminated, integrated, on roof</t>
        </is>
      </c>
    </row>
    <row r="1722">
      <c r="A1722" t="inlineStr">
        <is>
          <t>photovoltaic slanted-roof installation, 93 kWp, single-Si, panel, mounted, on roof</t>
        </is>
      </c>
      <c r="B1722" t="n">
        <v>1.3393e-08</v>
      </c>
      <c r="C1722" t="inlineStr">
        <is>
          <t>CH</t>
        </is>
      </c>
      <c r="D1722" t="inlineStr">
        <is>
          <t>unit</t>
        </is>
      </c>
      <c r="F1722" t="inlineStr">
        <is>
          <t>technosphere</t>
        </is>
      </c>
      <c r="G1722" t="n">
        <v>2</v>
      </c>
      <c r="H1722" t="n">
        <v>-18.12853365454142</v>
      </c>
      <c r="I1722" t="n">
        <v>0.09798894162072011</v>
      </c>
      <c r="J1722" t="inlineStr">
        <is>
          <t>(2,2,1,1,1,3); Calculation with average annual yield and share of technologies. Lifetime: 30a.</t>
        </is>
      </c>
      <c r="L1722" t="inlineStr">
        <is>
          <t>photovoltaic slanted-roof installation, 93 kWp, single-Si, panel, mounted, on roof</t>
        </is>
      </c>
    </row>
    <row r="1723">
      <c r="A1723" t="inlineStr">
        <is>
          <t>photovoltaic facade installation, 3kWp, multi-Si, laminated, integrated, at building</t>
        </is>
      </c>
      <c r="B1723" t="n">
        <v>3.3598e-08</v>
      </c>
      <c r="C1723" t="inlineStr">
        <is>
          <t>RER</t>
        </is>
      </c>
      <c r="D1723" t="inlineStr">
        <is>
          <t>unit</t>
        </is>
      </c>
      <c r="F1723" t="inlineStr">
        <is>
          <t>technosphere</t>
        </is>
      </c>
      <c r="G1723" t="n">
        <v>2</v>
      </c>
      <c r="H1723" t="n">
        <v>-17.20879929555839</v>
      </c>
      <c r="I1723" t="n">
        <v>0.09798894162072011</v>
      </c>
      <c r="J1723" t="inlineStr">
        <is>
          <t>(2,2,1,1,1,3); Calculation with average annual yield and share of technologies. Lifetime: 30a.</t>
        </is>
      </c>
      <c r="L1723" t="inlineStr">
        <is>
          <t>photovoltaic facade installation, 3kWp, multi-Si, laminated, integrated, at building</t>
        </is>
      </c>
    </row>
    <row r="1724">
      <c r="A1724" t="inlineStr">
        <is>
          <t>photovoltaic facade installation, 3kWp, multi-Si, panel, mounted, at building</t>
        </is>
      </c>
      <c r="B1724" t="n">
        <v>3.3598e-08</v>
      </c>
      <c r="C1724" t="inlineStr">
        <is>
          <t>RER</t>
        </is>
      </c>
      <c r="D1724" t="inlineStr">
        <is>
          <t>unit</t>
        </is>
      </c>
      <c r="F1724" t="inlineStr">
        <is>
          <t>technosphere</t>
        </is>
      </c>
      <c r="G1724" t="n">
        <v>2</v>
      </c>
      <c r="H1724" t="n">
        <v>-17.20879929555839</v>
      </c>
      <c r="I1724" t="n">
        <v>0.09798894162072011</v>
      </c>
      <c r="J1724" t="inlineStr">
        <is>
          <t>(2,2,1,1,1,3); Calculation with average annual yield and share of technologies. Lifetime: 30a.</t>
        </is>
      </c>
      <c r="L1724" t="inlineStr">
        <is>
          <t>photovoltaic facade installation, 3kWp, multi-Si, panel, mounted, at building</t>
        </is>
      </c>
    </row>
    <row r="1725">
      <c r="A1725" t="inlineStr">
        <is>
          <t>photovoltaic facade installation, 3kWp, single-Si, laminated, integrated, at building</t>
        </is>
      </c>
      <c r="B1725" t="n">
        <v>1.7794e-08</v>
      </c>
      <c r="C1725" t="inlineStr">
        <is>
          <t>RER</t>
        </is>
      </c>
      <c r="D1725" t="inlineStr">
        <is>
          <t>unit</t>
        </is>
      </c>
      <c r="F1725" t="inlineStr">
        <is>
          <t>technosphere</t>
        </is>
      </c>
      <c r="G1725" t="n">
        <v>2</v>
      </c>
      <c r="H1725" t="n">
        <v>-17.84440451512383</v>
      </c>
      <c r="I1725" t="n">
        <v>0.09798894162072011</v>
      </c>
      <c r="J1725" t="inlineStr">
        <is>
          <t>(2,2,1,1,1,3); Calculation with average annual yield and share of technologies. Lifetime: 30a.</t>
        </is>
      </c>
      <c r="L1725" t="inlineStr">
        <is>
          <t>photovoltaic facade installation, 3kWp, single-Si, laminated, integrated, at building</t>
        </is>
      </c>
    </row>
    <row r="1726">
      <c r="A1726" t="inlineStr">
        <is>
          <t>photovoltaic facade installation, 3kWp, single-Si, panel, mounted, at building</t>
        </is>
      </c>
      <c r="B1726" t="n">
        <v>1.7794e-08</v>
      </c>
      <c r="C1726" t="inlineStr">
        <is>
          <t>RER</t>
        </is>
      </c>
      <c r="D1726" t="inlineStr">
        <is>
          <t>unit</t>
        </is>
      </c>
      <c r="F1726" t="inlineStr">
        <is>
          <t>technosphere</t>
        </is>
      </c>
      <c r="G1726" t="n">
        <v>2</v>
      </c>
      <c r="H1726" t="n">
        <v>-17.84440451512383</v>
      </c>
      <c r="I1726" t="n">
        <v>0.09798894162072011</v>
      </c>
      <c r="J1726" t="inlineStr">
        <is>
          <t>(2,2,1,1,1,3); Calculation with average annual yield and share of technologies. Lifetime: 30a.</t>
        </is>
      </c>
      <c r="L1726" t="inlineStr">
        <is>
          <t>photovoltaic facade installation, 3kWp, single-Si, panel, mounted, at building</t>
        </is>
      </c>
    </row>
    <row r="1727">
      <c r="A1727" t="inlineStr">
        <is>
          <t>photovoltaic flat-roof installation, 3kWp, multi-Si, on roof</t>
        </is>
      </c>
      <c r="B1727" t="n">
        <v>3.5278e-07</v>
      </c>
      <c r="C1727" t="inlineStr">
        <is>
          <t>RER</t>
        </is>
      </c>
      <c r="D1727" t="inlineStr">
        <is>
          <t>unit</t>
        </is>
      </c>
      <c r="F1727" t="inlineStr">
        <is>
          <t>technosphere</t>
        </is>
      </c>
      <c r="G1727" t="n">
        <v>2</v>
      </c>
      <c r="H1727" t="n">
        <v>-14.85742120376308</v>
      </c>
      <c r="I1727" t="n">
        <v>0.09798894162072011</v>
      </c>
      <c r="J1727" t="inlineStr">
        <is>
          <t>(2,2,1,1,1,3); Calculation with average annual yield and share of technologies. Lifetime: 30a.</t>
        </is>
      </c>
      <c r="L1727" t="inlineStr">
        <is>
          <t>photovoltaic flat-roof installation, 3kWp, multi-Si, on roof</t>
        </is>
      </c>
    </row>
    <row r="1728">
      <c r="A1728" t="inlineStr">
        <is>
          <t>photovoltaic flat-roof installation, 3kWp, single-Si, on roof</t>
        </is>
      </c>
      <c r="B1728" t="n">
        <v>1.8683e-07</v>
      </c>
      <c r="C1728" t="inlineStr">
        <is>
          <t>RER</t>
        </is>
      </c>
      <c r="D1728" t="inlineStr">
        <is>
          <t>unit</t>
        </is>
      </c>
      <c r="F1728" t="inlineStr">
        <is>
          <t>technosphere</t>
        </is>
      </c>
      <c r="G1728" t="n">
        <v>2</v>
      </c>
      <c r="H1728" t="n">
        <v>-15.49306672447467</v>
      </c>
      <c r="I1728" t="n">
        <v>0.09798894162072011</v>
      </c>
      <c r="J1728" t="inlineStr">
        <is>
          <t>(2,2,1,1,1,3); Calculation with average annual yield and share of technologies. Lifetime: 30a.</t>
        </is>
      </c>
      <c r="L1728" t="inlineStr">
        <is>
          <t>photovoltaic flat-roof installation, 3kWp, single-Si, on roof</t>
        </is>
      </c>
    </row>
    <row r="1729">
      <c r="A1729" t="inlineStr">
        <is>
          <t>photovoltaic slanted-roof installation, 3kWp, CIS, panel, mounted, on roof</t>
        </is>
      </c>
      <c r="B1729" t="n">
        <v>6.6135e-08</v>
      </c>
      <c r="C1729" t="inlineStr">
        <is>
          <t>CH</t>
        </is>
      </c>
      <c r="D1729" t="inlineStr">
        <is>
          <t>unit</t>
        </is>
      </c>
      <c r="F1729" t="inlineStr">
        <is>
          <t>technosphere</t>
        </is>
      </c>
      <c r="G1729" t="n">
        <v>2</v>
      </c>
      <c r="H1729" t="n">
        <v>-16.5315677294684</v>
      </c>
      <c r="I1729" t="n">
        <v>0.09798894162072011</v>
      </c>
      <c r="J1729" t="inlineStr">
        <is>
          <t>(2,2,1,1,1,3); Calculation with average annual yield and share of technologies. Lifetime: 30a.</t>
        </is>
      </c>
      <c r="L1729" t="inlineStr">
        <is>
          <t>photovoltaic slanted-roof installation, 3kWp, CIS, panel, mounted, on roof</t>
        </is>
      </c>
    </row>
    <row r="1730">
      <c r="A1730" t="inlineStr">
        <is>
          <t>photovoltaic slanted-roof installation, 3kWp, CdTe, laminated, integrated, on roof</t>
        </is>
      </c>
      <c r="B1730" t="n">
        <v>4.8035e-09</v>
      </c>
      <c r="C1730" t="inlineStr">
        <is>
          <t>CH</t>
        </is>
      </c>
      <c r="D1730" t="inlineStr">
        <is>
          <t>unit</t>
        </is>
      </c>
      <c r="F1730" t="inlineStr">
        <is>
          <t>technosphere</t>
        </is>
      </c>
      <c r="G1730" t="n">
        <v>2</v>
      </c>
      <c r="H1730" t="n">
        <v>-19.15392101807875</v>
      </c>
      <c r="I1730" t="n">
        <v>0.09798894162072011</v>
      </c>
      <c r="J1730" t="inlineStr">
        <is>
          <t>(2,2,1,1,1,3); Calculation with average annual yield and share of technologies. Lifetime: 30a.</t>
        </is>
      </c>
      <c r="L1730" t="inlineStr">
        <is>
          <t>photovoltaic slanted-roof installation, 3kWp, CdTe, laminated, integrated, on roof</t>
        </is>
      </c>
    </row>
    <row r="1731">
      <c r="A1731" t="inlineStr">
        <is>
          <t>photovoltaic slanted-roof installation, 3kWp, multi-Si, laminated, integrated, on roof</t>
        </is>
      </c>
      <c r="B1731" t="n">
        <v>1.7374e-08</v>
      </c>
      <c r="C1731" t="inlineStr">
        <is>
          <t>RER</t>
        </is>
      </c>
      <c r="D1731" t="inlineStr">
        <is>
          <t>unit</t>
        </is>
      </c>
      <c r="F1731" t="inlineStr">
        <is>
          <t>technosphere</t>
        </is>
      </c>
      <c r="G1731" t="n">
        <v>2</v>
      </c>
      <c r="H1731" t="n">
        <v>-17.86829100110868</v>
      </c>
      <c r="I1731" t="n">
        <v>0.09798894162072011</v>
      </c>
      <c r="J1731" t="inlineStr">
        <is>
          <t>(2,2,1,1,1,3); Calculation with average annual yield and share of technologies. Lifetime: 30a.</t>
        </is>
      </c>
      <c r="L1731" t="inlineStr">
        <is>
          <t>photovoltaic slanted-roof installation, 3kWp, multi-Si, laminated, integrated, on roof</t>
        </is>
      </c>
    </row>
    <row r="1732">
      <c r="A1732" t="inlineStr">
        <is>
          <t>photovoltaic slanted-roof installation, 3kWp, multi-Si, panel, mounted, on roof</t>
        </is>
      </c>
      <c r="B1732" t="n">
        <v>2.8957e-07</v>
      </c>
      <c r="C1732" t="inlineStr">
        <is>
          <t>RER</t>
        </is>
      </c>
      <c r="D1732" t="inlineStr">
        <is>
          <t>unit</t>
        </is>
      </c>
      <c r="F1732" t="inlineStr">
        <is>
          <t>technosphere</t>
        </is>
      </c>
      <c r="G1732" t="n">
        <v>2</v>
      </c>
      <c r="H1732" t="n">
        <v>-15.05486877296101</v>
      </c>
      <c r="I1732" t="n">
        <v>0.09798894162072011</v>
      </c>
      <c r="J1732" t="inlineStr">
        <is>
          <t>(2,2,1,1,1,3); Calculation with average annual yield and share of technologies. Lifetime: 30a.</t>
        </is>
      </c>
      <c r="L1732" t="inlineStr">
        <is>
          <t>photovoltaic slanted-roof installation, 3kWp, multi-Si, panel, mounted, on roof</t>
        </is>
      </c>
    </row>
    <row r="1733">
      <c r="A1733" t="inlineStr">
        <is>
          <t>photovoltaic slanted-roof installation, 3kWp, single-Si, laminated, integrated, on roof</t>
        </is>
      </c>
      <c r="B1733" t="n">
        <v>9.2016e-09</v>
      </c>
      <c r="C1733" t="inlineStr">
        <is>
          <t>RER</t>
        </is>
      </c>
      <c r="D1733" t="inlineStr">
        <is>
          <t>unit</t>
        </is>
      </c>
      <c r="F1733" t="inlineStr">
        <is>
          <t>technosphere</t>
        </is>
      </c>
      <c r="G1733" t="n">
        <v>2</v>
      </c>
      <c r="H1733" t="n">
        <v>-18.50388845496906</v>
      </c>
      <c r="I1733" t="n">
        <v>0.09798894162072011</v>
      </c>
      <c r="J1733" t="inlineStr">
        <is>
          <t>(2,2,1,1,1,3); Calculation with average annual yield and share of technologies. Lifetime: 30a.</t>
        </is>
      </c>
      <c r="L1733" t="inlineStr">
        <is>
          <t>photovoltaic slanted-roof installation, 3kWp, single-Si, laminated, integrated, on roof</t>
        </is>
      </c>
    </row>
    <row r="1734">
      <c r="A1734" t="inlineStr">
        <is>
          <t>photovoltaic slanted-roof installation, 3kWp, single-Si, panel, mounted, on roof</t>
        </is>
      </c>
      <c r="B1734" t="n">
        <v>1.5336e-07</v>
      </c>
      <c r="C1734" t="inlineStr">
        <is>
          <t>RER</t>
        </is>
      </c>
      <c r="D1734" t="inlineStr">
        <is>
          <t>unit</t>
        </is>
      </c>
      <c r="F1734" t="inlineStr">
        <is>
          <t>technosphere</t>
        </is>
      </c>
      <c r="G1734" t="n">
        <v>2</v>
      </c>
      <c r="H1734" t="n">
        <v>-15.69047773820902</v>
      </c>
      <c r="I1734" t="n">
        <v>0.09798894162072011</v>
      </c>
      <c r="J1734" t="inlineStr">
        <is>
          <t>(2,2,1,1,1,3); Calculation with average annual yield and share of technologies. Lifetime: 30a.</t>
        </is>
      </c>
      <c r="L1734" t="inlineStr">
        <is>
          <t>photovoltaic slanted-roof installation, 3kWp, single-Si, panel, mounted, on roof</t>
        </is>
      </c>
    </row>
    <row r="1735">
      <c r="A1735" t="inlineStr">
        <is>
          <t>market for tap water</t>
        </is>
      </c>
      <c r="B1735" t="n">
        <v>0.0027132</v>
      </c>
      <c r="C1735" t="inlineStr">
        <is>
          <t>Europe without Switzerland</t>
        </is>
      </c>
      <c r="D1735" t="inlineStr">
        <is>
          <t>kilogram</t>
        </is>
      </c>
      <c r="F1735" t="inlineStr">
        <is>
          <t>technosphere</t>
        </is>
      </c>
      <c r="G1735" t="n">
        <v>2</v>
      </c>
      <c r="H1735" t="n">
        <v>-5.90962652889235</v>
      </c>
      <c r="I1735" t="n">
        <v>0.04340984597628009</v>
      </c>
      <c r="J1735" t="inlineStr">
        <is>
          <t>(2,2,1,1,1,3); Estimation 20l/m2 panel</t>
        </is>
      </c>
      <c r="L1735" t="inlineStr">
        <is>
          <t>tap water</t>
        </is>
      </c>
    </row>
    <row r="1736">
      <c r="A1736" t="inlineStr">
        <is>
          <t>treatment of wastewater, from residence, capacity 1.1E10l/year</t>
        </is>
      </c>
      <c r="B1736" t="n">
        <v>-2.4419e-06</v>
      </c>
      <c r="C1736" t="inlineStr">
        <is>
          <t>CH</t>
        </is>
      </c>
      <c r="D1736" t="inlineStr">
        <is>
          <t>cubic meter</t>
        </is>
      </c>
      <c r="F1736" t="inlineStr">
        <is>
          <t>technosphere</t>
        </is>
      </c>
      <c r="G1736" t="n">
        <v>2</v>
      </c>
      <c r="H1736" t="n">
        <v>-12.92273413315519</v>
      </c>
      <c r="I1736" t="n">
        <v>0.04340984597628009</v>
      </c>
      <c r="J1736" t="inlineStr">
        <is>
          <t>(2,2,1,1,1,3); Estimation 20l/m2 panel</t>
        </is>
      </c>
      <c r="K1736" t="b">
        <v>1</v>
      </c>
      <c r="L1736" t="inlineStr">
        <is>
          <t>wastewater, from residence</t>
        </is>
      </c>
    </row>
    <row r="1737"/>
    <row r="1738" ht="16" customHeight="1" s="29">
      <c r="A1738" s="1" t="inlineStr">
        <is>
          <t>Activity</t>
        </is>
      </c>
      <c r="B1738" s="1" t="inlineStr">
        <is>
          <t>electricity production, photovoltaic</t>
        </is>
      </c>
    </row>
    <row r="1739">
      <c r="A1739" t="inlineStr">
        <is>
          <t>comment</t>
        </is>
      </c>
      <c r="B173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1612, Annual output, Facade: 1128 kWh/kWp, Annual output, centralized PV systems: 1709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1740">
      <c r="A1740" t="inlineStr">
        <is>
          <t>location</t>
        </is>
      </c>
      <c r="B1740" t="inlineStr">
        <is>
          <t>MX</t>
        </is>
      </c>
    </row>
    <row r="1741">
      <c r="A1741" t="inlineStr">
        <is>
          <t>production amount</t>
        </is>
      </c>
      <c r="B1741" t="n">
        <v>1</v>
      </c>
    </row>
    <row r="1742">
      <c r="A1742" t="inlineStr">
        <is>
          <t>reference product</t>
        </is>
      </c>
      <c r="B1742" t="inlineStr">
        <is>
          <t>electricity, low voltage</t>
        </is>
      </c>
    </row>
    <row r="1743">
      <c r="A1743" t="inlineStr">
        <is>
          <t>source</t>
        </is>
      </c>
      <c r="B17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44">
      <c r="A1744" t="inlineStr">
        <is>
          <t>type</t>
        </is>
      </c>
      <c r="B1744" t="inlineStr">
        <is>
          <t>process</t>
        </is>
      </c>
    </row>
    <row r="1745">
      <c r="A1745" t="inlineStr">
        <is>
          <t>unit</t>
        </is>
      </c>
      <c r="B1745" t="inlineStr">
        <is>
          <t>kilowatt hour</t>
        </is>
      </c>
    </row>
    <row r="1746" ht="16" customHeight="1" s="29">
      <c r="A1746" s="1" t="inlineStr">
        <is>
          <t>Exchanges</t>
        </is>
      </c>
    </row>
    <row r="1747">
      <c r="A1747" s="28" t="inlineStr">
        <is>
          <t>name</t>
        </is>
      </c>
      <c r="B1747" s="28" t="inlineStr">
        <is>
          <t>amount</t>
        </is>
      </c>
      <c r="C1747" s="28" t="inlineStr">
        <is>
          <t>location</t>
        </is>
      </c>
      <c r="D1747" s="28" t="inlineStr">
        <is>
          <t>unit</t>
        </is>
      </c>
      <c r="E1747" s="28" t="inlineStr">
        <is>
          <t>categories</t>
        </is>
      </c>
      <c r="F1747" s="28" t="inlineStr">
        <is>
          <t>type</t>
        </is>
      </c>
      <c r="G1747" s="28" t="inlineStr">
        <is>
          <t>uncertainty type</t>
        </is>
      </c>
      <c r="H1747" s="28" t="inlineStr">
        <is>
          <t>loc</t>
        </is>
      </c>
      <c r="I1747" s="28" t="inlineStr">
        <is>
          <t>scale</t>
        </is>
      </c>
      <c r="J1747" s="28" t="inlineStr">
        <is>
          <t>comment</t>
        </is>
      </c>
      <c r="K1747" s="28" t="inlineStr">
        <is>
          <t>negative</t>
        </is>
      </c>
      <c r="L1747" s="28" t="inlineStr">
        <is>
          <t>reference product</t>
        </is>
      </c>
      <c r="M1747" s="28" t="n"/>
    </row>
    <row r="1748">
      <c r="A1748" t="inlineStr">
        <is>
          <t>Energy, solar, converted</t>
        </is>
      </c>
      <c r="B1748" t="n">
        <v>3.8503</v>
      </c>
      <c r="D1748" t="inlineStr">
        <is>
          <t>megajoule</t>
        </is>
      </c>
      <c r="E1748" t="inlineStr">
        <is>
          <t>natural resource::in air</t>
        </is>
      </c>
      <c r="F1748" t="inlineStr">
        <is>
          <t>biosphere</t>
        </is>
      </c>
      <c r="G1748" t="n">
        <v>2</v>
      </c>
      <c r="H1748" t="n">
        <v>1.348151067341848</v>
      </c>
      <c r="I1748" t="n">
        <v>0.04340984597628009</v>
      </c>
      <c r="J1748" t="inlineStr">
        <is>
          <t>(2,2,1,1,1,3); Energy loss in the system</t>
        </is>
      </c>
    </row>
    <row r="1749">
      <c r="A1749" t="inlineStr">
        <is>
          <t>Heat, waste</t>
        </is>
      </c>
      <c r="B1749" t="n">
        <v>0.25027</v>
      </c>
      <c r="D1749" t="inlineStr">
        <is>
          <t>megajoule</t>
        </is>
      </c>
      <c r="E1749" t="inlineStr">
        <is>
          <t>air</t>
        </is>
      </c>
      <c r="F1749" t="inlineStr">
        <is>
          <t>biosphere</t>
        </is>
      </c>
      <c r="G1749" t="n">
        <v>2</v>
      </c>
      <c r="H1749" t="n">
        <v>-1.385214943900327</v>
      </c>
      <c r="I1749" t="n">
        <v>0.02439508208471609</v>
      </c>
      <c r="J1749" t="inlineStr">
        <is>
          <t>(1,na,na,na,na,na); Calculation</t>
        </is>
      </c>
    </row>
    <row r="1750">
      <c r="A1750" t="inlineStr">
        <is>
          <t>electricity production, photovoltaic</t>
        </is>
      </c>
      <c r="B1750" t="n">
        <v>1</v>
      </c>
      <c r="C1750" t="inlineStr">
        <is>
          <t>MX</t>
        </is>
      </c>
      <c r="D1750" t="inlineStr">
        <is>
          <t>kilowatt hour</t>
        </is>
      </c>
      <c r="E1750" t="inlineStr">
        <is>
          <t>photovoltaic::power plants</t>
        </is>
      </c>
      <c r="F1750" t="inlineStr">
        <is>
          <t>production</t>
        </is>
      </c>
      <c r="G1750" t="n">
        <v>0</v>
      </c>
      <c r="H1750" t="n">
        <v>1</v>
      </c>
      <c r="L1750" t="inlineStr">
        <is>
          <t>electricity, low voltage</t>
        </is>
      </c>
    </row>
    <row r="1751">
      <c r="A1751" t="inlineStr">
        <is>
          <t>photovoltaic flat-roof installation, 156 kWp, multi-Si, on roof</t>
        </is>
      </c>
      <c r="B1751" t="n">
        <v>3.6354e-09</v>
      </c>
      <c r="C1751" t="inlineStr">
        <is>
          <t>CH</t>
        </is>
      </c>
      <c r="D1751" t="inlineStr">
        <is>
          <t>unit</t>
        </is>
      </c>
      <c r="F1751" t="inlineStr">
        <is>
          <t>technosphere</t>
        </is>
      </c>
      <c r="G1751" t="n">
        <v>2</v>
      </c>
      <c r="H1751" t="n">
        <v>-19.43254669074955</v>
      </c>
      <c r="I1751" t="n">
        <v>0.09798894162072011</v>
      </c>
      <c r="J1751" t="inlineStr">
        <is>
          <t>(2,2,1,1,1,3); Calculation with average annual yield and share of technologies. Lifetime: 30a.</t>
        </is>
      </c>
      <c r="L1751" t="inlineStr">
        <is>
          <t>photovoltaic flat-roof installation, 156 kWp, multi-Si, on roof</t>
        </is>
      </c>
    </row>
    <row r="1752">
      <c r="A1752" t="inlineStr">
        <is>
          <t>photovoltaic flat-roof installation, 156 kWp, single-Si, on roof</t>
        </is>
      </c>
      <c r="B1752" t="n">
        <v>1.9253e-09</v>
      </c>
      <c r="C1752" t="inlineStr">
        <is>
          <t>CH</t>
        </is>
      </c>
      <c r="D1752" t="inlineStr">
        <is>
          <t>unit</t>
        </is>
      </c>
      <c r="F1752" t="inlineStr">
        <is>
          <t>technosphere</t>
        </is>
      </c>
      <c r="G1752" t="n">
        <v>2</v>
      </c>
      <c r="H1752" t="n">
        <v>-20.06818403719326</v>
      </c>
      <c r="I1752" t="n">
        <v>0.09798894162072011</v>
      </c>
      <c r="J1752" t="inlineStr">
        <is>
          <t>(2,2,1,1,1,3); Calculation with average annual yield and share of technologies. Lifetime: 30a.</t>
        </is>
      </c>
      <c r="L1752" t="inlineStr">
        <is>
          <t>photovoltaic flat-roof installation, 156 kWp, single-Si, on roof</t>
        </is>
      </c>
    </row>
    <row r="1753">
      <c r="A1753" t="inlineStr">
        <is>
          <t>photovoltaic slanted-roof installation, 3 kWp, CIS, laminated, integrated, on roof</t>
        </is>
      </c>
      <c r="B1753" t="n">
        <v>1.0632e-09</v>
      </c>
      <c r="C1753" t="inlineStr">
        <is>
          <t>CH</t>
        </is>
      </c>
      <c r="D1753" t="inlineStr">
        <is>
          <t>unit</t>
        </is>
      </c>
      <c r="F1753" t="inlineStr">
        <is>
          <t>technosphere</t>
        </is>
      </c>
      <c r="G1753" t="n">
        <v>2</v>
      </c>
      <c r="H1753" t="n">
        <v>-20.66198260852951</v>
      </c>
      <c r="I1753" t="n">
        <v>0.09798894162072011</v>
      </c>
      <c r="J1753" t="inlineStr">
        <is>
          <t>(2,2,1,1,1,3); Calculation with average annual yield and share of technologies. Lifetime: 30a.</t>
        </is>
      </c>
      <c r="L1753" t="inlineStr">
        <is>
          <t>photovoltaic slanted-roof installation, 3 kWp, CIS, laminated, integrated, on roof</t>
        </is>
      </c>
    </row>
    <row r="1754">
      <c r="A1754" t="inlineStr">
        <is>
          <t>photovoltaic slanted-roof installation, 3 kWp, CdTe, panel, mounted, on roof</t>
        </is>
      </c>
      <c r="B1754" t="n">
        <v>2.145e-08</v>
      </c>
      <c r="C1754" t="inlineStr">
        <is>
          <t>CH</t>
        </is>
      </c>
      <c r="D1754" t="inlineStr">
        <is>
          <t>unit</t>
        </is>
      </c>
      <c r="F1754" t="inlineStr">
        <is>
          <t>technosphere</t>
        </is>
      </c>
      <c r="G1754" t="n">
        <v>2</v>
      </c>
      <c r="H1754" t="n">
        <v>-17.65754119157238</v>
      </c>
      <c r="I1754" t="n">
        <v>0.09798894162072011</v>
      </c>
      <c r="J1754" t="inlineStr">
        <is>
          <t>(2,2,1,1,1,3); Calculation with average annual yield and share of technologies. Lifetime: 30a.</t>
        </is>
      </c>
      <c r="L1754" t="inlineStr">
        <is>
          <t>photovoltaic slanted-roof installation, 3 kWp, CdTe, panel, mounted, on roof</t>
        </is>
      </c>
    </row>
    <row r="1755">
      <c r="A1755" t="inlineStr">
        <is>
          <t>photovoltaic slanted-roof installation, 3 kWp, micro-Si, laminated, integrated, on roof</t>
        </is>
      </c>
      <c r="B1755" t="n">
        <v>1.6787e-10</v>
      </c>
      <c r="C1755" t="inlineStr">
        <is>
          <t>RER</t>
        </is>
      </c>
      <c r="D1755" t="inlineStr">
        <is>
          <t>unit</t>
        </is>
      </c>
      <c r="F1755" t="inlineStr">
        <is>
          <t>technosphere</t>
        </is>
      </c>
      <c r="G1755" t="n">
        <v>2</v>
      </c>
      <c r="H1755" t="n">
        <v>-22.50783124559423</v>
      </c>
      <c r="I1755" t="n">
        <v>0.09798894162072011</v>
      </c>
      <c r="J1755" t="inlineStr">
        <is>
          <t>(2,2,1,1,1,3); Calculation with average annual yield and share of technologies. Lifetime: 30a.</t>
        </is>
      </c>
      <c r="L1755" t="inlineStr">
        <is>
          <t>photovoltaic slanted-roof installation, 3 kWp, micro-Si, laminated, integrated, on roof</t>
        </is>
      </c>
    </row>
    <row r="1756">
      <c r="A1756" t="inlineStr">
        <is>
          <t>photovoltaic slanted-roof installation, 3 kWp, micro-Si, panel, mounted, on roof</t>
        </is>
      </c>
      <c r="B1756" t="n">
        <v>2.7979e-09</v>
      </c>
      <c r="C1756" t="inlineStr">
        <is>
          <t>RER</t>
        </is>
      </c>
      <c r="D1756" t="inlineStr">
        <is>
          <t>unit</t>
        </is>
      </c>
      <c r="F1756" t="inlineStr">
        <is>
          <t>technosphere</t>
        </is>
      </c>
      <c r="G1756" t="n">
        <v>2</v>
      </c>
      <c r="H1756" t="n">
        <v>-19.69439670115596</v>
      </c>
      <c r="I1756" t="n">
        <v>0.09798894162072011</v>
      </c>
      <c r="J1756" t="inlineStr">
        <is>
          <t>(2,2,1,1,1,3); Calculation with average annual yield and share of technologies. Lifetime: 30a.</t>
        </is>
      </c>
      <c r="L1756" t="inlineStr">
        <is>
          <t>photovoltaic slanted-roof installation, 3 kWp, micro-Si, panel, mounted, on roof</t>
        </is>
      </c>
    </row>
    <row r="1757">
      <c r="A1757" t="inlineStr">
        <is>
          <t>photovoltaic open ground installation, 570 kWp, CIS, on open ground</t>
        </is>
      </c>
      <c r="B1757" t="n">
        <v>5.7366e-10</v>
      </c>
      <c r="C1757" t="inlineStr">
        <is>
          <t>RER</t>
        </is>
      </c>
      <c r="D1757" t="inlineStr">
        <is>
          <t>unit</t>
        </is>
      </c>
      <c r="F1757" t="inlineStr">
        <is>
          <t>technosphere</t>
        </is>
      </c>
      <c r="G1757" t="n">
        <v>2</v>
      </c>
      <c r="H1757" t="n">
        <v>-21.27898422960314</v>
      </c>
      <c r="I1757" t="n">
        <v>0.09798894162072011</v>
      </c>
      <c r="J1757" t="inlineStr">
        <is>
          <t>(2,2,1,1,1,3); Calculation with average annual yield and share of technologies. Lifetime: 30a.</t>
        </is>
      </c>
      <c r="L1757" t="inlineStr">
        <is>
          <t>photovoltaic open ground installation, 570 kWp, CIS, on open ground</t>
        </is>
      </c>
    </row>
    <row r="1758">
      <c r="A1758" t="inlineStr">
        <is>
          <t>photovoltaic open ground installation, 570 kWp, CdTe, on open ground</t>
        </is>
      </c>
      <c r="B1758" t="n">
        <v>6.944300000000001e-10</v>
      </c>
      <c r="C1758" t="inlineStr">
        <is>
          <t>RER</t>
        </is>
      </c>
      <c r="D1758" t="inlineStr">
        <is>
          <t>unit</t>
        </is>
      </c>
      <c r="F1758" t="inlineStr">
        <is>
          <t>technosphere</t>
        </is>
      </c>
      <c r="G1758" t="n">
        <v>2</v>
      </c>
      <c r="H1758" t="n">
        <v>-21.08792975075064</v>
      </c>
      <c r="I1758" t="n">
        <v>0.09798894162072011</v>
      </c>
      <c r="J1758" t="inlineStr">
        <is>
          <t>(2,2,1,1,1,3); Calculation with average annual yield and share of technologies. Lifetime: 30a.</t>
        </is>
      </c>
      <c r="L1758" t="inlineStr">
        <is>
          <t>photovoltaic open ground installation, 570 kWp, CdTe, on open ground</t>
        </is>
      </c>
    </row>
    <row r="1759">
      <c r="A1759" t="inlineStr">
        <is>
          <t>photovoltaic open ground installation, 570 kWp, micro-Si, on open ground</t>
        </is>
      </c>
      <c r="B1759" t="n">
        <v>9.057799999999999e-11</v>
      </c>
      <c r="C1759" t="inlineStr">
        <is>
          <t>RER</t>
        </is>
      </c>
      <c r="D1759" t="inlineStr">
        <is>
          <t>unit</t>
        </is>
      </c>
      <c r="F1759" t="inlineStr">
        <is>
          <t>technosphere</t>
        </is>
      </c>
      <c r="G1759" t="n">
        <v>2</v>
      </c>
      <c r="H1759" t="n">
        <v>-23.12480975797359</v>
      </c>
      <c r="I1759" t="n">
        <v>0.09798894162072011</v>
      </c>
      <c r="J1759" t="inlineStr">
        <is>
          <t>(2,2,1,1,1,3); Calculation with average annual yield and share of technologies. Lifetime: 30a.</t>
        </is>
      </c>
      <c r="L1759" t="inlineStr">
        <is>
          <t>photovoltaic open ground installation, 570 kWp, micro-Si, on open ground</t>
        </is>
      </c>
    </row>
    <row r="1760">
      <c r="A1760" t="inlineStr">
        <is>
          <t>photovoltaic open ground installation, 570 kWp, multi-Si, on open ground</t>
        </is>
      </c>
      <c r="B1760" t="n">
        <v>1.8357e-08</v>
      </c>
      <c r="C1760" t="inlineStr">
        <is>
          <t>RER</t>
        </is>
      </c>
      <c r="D1760" t="inlineStr">
        <is>
          <t>unit</t>
        </is>
      </c>
      <c r="F1760" t="inlineStr">
        <is>
          <t>technosphere</t>
        </is>
      </c>
      <c r="G1760" t="n">
        <v>2</v>
      </c>
      <c r="H1760" t="n">
        <v>-17.8132548637979</v>
      </c>
      <c r="I1760" t="n">
        <v>0.09798894162072011</v>
      </c>
      <c r="J1760" t="inlineStr">
        <is>
          <t>(2,2,1,1,1,3); Calculation with average annual yield and share of technologies. Lifetime: 30a.</t>
        </is>
      </c>
      <c r="L1760" t="inlineStr">
        <is>
          <t>photovoltaic open ground installation, 570 kWp, multi-Si, on open ground</t>
        </is>
      </c>
    </row>
    <row r="1761">
      <c r="A1761" t="inlineStr">
        <is>
          <t>photovoltaic open ground installation, 570 kWp, single-Si, on open ground</t>
        </is>
      </c>
      <c r="B1761" t="n">
        <v>9.7221e-09</v>
      </c>
      <c r="C1761" t="inlineStr">
        <is>
          <t>RER</t>
        </is>
      </c>
      <c r="D1761" t="inlineStr">
        <is>
          <t>unit</t>
        </is>
      </c>
      <c r="F1761" t="inlineStr">
        <is>
          <t>technosphere</t>
        </is>
      </c>
      <c r="G1761" t="n">
        <v>2</v>
      </c>
      <c r="H1761" t="n">
        <v>-18.44886419242665</v>
      </c>
      <c r="I1761" t="n">
        <v>0.09798894162072011</v>
      </c>
      <c r="J1761" t="inlineStr">
        <is>
          <t>(2,2,1,1,1,3); Calculation with average annual yield and share of technologies. Lifetime: 30a.</t>
        </is>
      </c>
      <c r="L1761" t="inlineStr">
        <is>
          <t>photovoltaic open ground installation, 570 kWp, single-Si, on open ground</t>
        </is>
      </c>
    </row>
    <row r="1762">
      <c r="A1762" t="inlineStr">
        <is>
          <t>photovoltaic slanted-roof installation, 93 kWp, multi-Si, laminated, integrated, on roof</t>
        </is>
      </c>
      <c r="B1762" t="n">
        <v>4.0654e-10</v>
      </c>
      <c r="C1762" t="inlineStr">
        <is>
          <t>CH</t>
        </is>
      </c>
      <c r="D1762" t="inlineStr">
        <is>
          <t>unit</t>
        </is>
      </c>
      <c r="F1762" t="inlineStr">
        <is>
          <t>technosphere</t>
        </is>
      </c>
      <c r="G1762" t="n">
        <v>2</v>
      </c>
      <c r="H1762" t="n">
        <v>-21.62333879079773</v>
      </c>
      <c r="I1762" t="n">
        <v>0.09798894162072011</v>
      </c>
      <c r="J1762" t="inlineStr">
        <is>
          <t>(2,2,1,1,1,3); Calculation with average annual yield and share of technologies. Lifetime: 30a.</t>
        </is>
      </c>
      <c r="L1762" t="inlineStr">
        <is>
          <t>photovoltaic slanted-roof installation, 93 kWp, multi-Si, laminated, integrated, on roof</t>
        </is>
      </c>
    </row>
    <row r="1763">
      <c r="A1763" t="inlineStr">
        <is>
          <t>photovoltaic slanted-roof installation, 93 kWp, multi-Si, panel, mounted, on roof</t>
        </is>
      </c>
      <c r="B1763" t="n">
        <v>6.7757e-09</v>
      </c>
      <c r="C1763" t="inlineStr">
        <is>
          <t>CH</t>
        </is>
      </c>
      <c r="D1763" t="inlineStr">
        <is>
          <t>unit</t>
        </is>
      </c>
      <c r="F1763" t="inlineStr">
        <is>
          <t>technosphere</t>
        </is>
      </c>
      <c r="G1763" t="n">
        <v>2</v>
      </c>
      <c r="H1763" t="n">
        <v>-18.80992315448469</v>
      </c>
      <c r="I1763" t="n">
        <v>0.09798894162072011</v>
      </c>
      <c r="J1763" t="inlineStr">
        <is>
          <t>(2,2,1,1,1,3); Calculation with average annual yield and share of technologies. Lifetime: 30a.</t>
        </is>
      </c>
      <c r="L1763" t="inlineStr">
        <is>
          <t>photovoltaic slanted-roof installation, 93 kWp, multi-Si, panel, mounted, on roof</t>
        </is>
      </c>
    </row>
    <row r="1764">
      <c r="A1764" t="inlineStr">
        <is>
          <t>photovoltaic slanted-roof installation, 93 kWp, single-Si, laminated, integrated, on roof</t>
        </is>
      </c>
      <c r="B1764" t="n">
        <v>2.1531e-10</v>
      </c>
      <c r="C1764" t="inlineStr">
        <is>
          <t>CH</t>
        </is>
      </c>
      <c r="D1764" t="inlineStr">
        <is>
          <t>unit</t>
        </is>
      </c>
      <c r="F1764" t="inlineStr">
        <is>
          <t>technosphere</t>
        </is>
      </c>
      <c r="G1764" t="n">
        <v>2</v>
      </c>
      <c r="H1764" t="n">
        <v>-22.25894226581846</v>
      </c>
      <c r="I1764" t="n">
        <v>0.09798894162072011</v>
      </c>
      <c r="J1764" t="inlineStr">
        <is>
          <t>(2,2,1,1,1,3); Calculation with average annual yield and share of technologies. Lifetime: 30a.</t>
        </is>
      </c>
      <c r="L1764" t="inlineStr">
        <is>
          <t>photovoltaic slanted-roof installation, 93 kWp, single-Si, laminated, integrated, on roof</t>
        </is>
      </c>
    </row>
    <row r="1765">
      <c r="A1765" t="inlineStr">
        <is>
          <t>photovoltaic slanted-roof installation, 93 kWp, single-Si, panel, mounted, on roof</t>
        </is>
      </c>
      <c r="B1765" t="n">
        <v>3.5884e-09</v>
      </c>
      <c r="C1765" t="inlineStr">
        <is>
          <t>CH</t>
        </is>
      </c>
      <c r="D1765" t="inlineStr">
        <is>
          <t>unit</t>
        </is>
      </c>
      <c r="F1765" t="inlineStr">
        <is>
          <t>technosphere</t>
        </is>
      </c>
      <c r="G1765" t="n">
        <v>2</v>
      </c>
      <c r="H1765" t="n">
        <v>-19.44555941624342</v>
      </c>
      <c r="I1765" t="n">
        <v>0.09798894162072011</v>
      </c>
      <c r="J1765" t="inlineStr">
        <is>
          <t>(2,2,1,1,1,3); Calculation with average annual yield and share of technologies. Lifetime: 30a.</t>
        </is>
      </c>
      <c r="L1765" t="inlineStr">
        <is>
          <t>photovoltaic slanted-roof installation, 93 kWp, single-Si, panel, mounted, on roof</t>
        </is>
      </c>
    </row>
    <row r="1766">
      <c r="A1766" t="inlineStr">
        <is>
          <t>photovoltaic facade installation, 3kWp, multi-Si, laminated, integrated, at building</t>
        </is>
      </c>
      <c r="B1766" t="n">
        <v>9.002e-09</v>
      </c>
      <c r="C1766" t="inlineStr">
        <is>
          <t>US</t>
        </is>
      </c>
      <c r="D1766" t="inlineStr">
        <is>
          <t>unit</t>
        </is>
      </c>
      <c r="F1766" t="inlineStr">
        <is>
          <t>technosphere</t>
        </is>
      </c>
      <c r="G1766" t="n">
        <v>2</v>
      </c>
      <c r="H1766" t="n">
        <v>-18.52581906207567</v>
      </c>
      <c r="I1766" t="n">
        <v>0.09798894162072011</v>
      </c>
      <c r="J1766" t="inlineStr">
        <is>
          <t>(2,2,1,1,1,3); Calculation with average annual yield and share of technologies. Lifetime: 30a.</t>
        </is>
      </c>
      <c r="L1766" t="inlineStr">
        <is>
          <t>photovoltaic facade installation, 3kWp, multi-Si, laminated, integrated, at building</t>
        </is>
      </c>
    </row>
    <row r="1767">
      <c r="A1767" t="inlineStr">
        <is>
          <t>photovoltaic facade installation, 3kWp, multi-Si, panel, mounted, at building</t>
        </is>
      </c>
      <c r="B1767" t="n">
        <v>9.002e-09</v>
      </c>
      <c r="C1767" t="inlineStr">
        <is>
          <t>US</t>
        </is>
      </c>
      <c r="D1767" t="inlineStr">
        <is>
          <t>unit</t>
        </is>
      </c>
      <c r="F1767" t="inlineStr">
        <is>
          <t>technosphere</t>
        </is>
      </c>
      <c r="G1767" t="n">
        <v>2</v>
      </c>
      <c r="H1767" t="n">
        <v>-18.52581906207567</v>
      </c>
      <c r="I1767" t="n">
        <v>0.09798894162072011</v>
      </c>
      <c r="J1767" t="inlineStr">
        <is>
          <t>(2,2,1,1,1,3); Calculation with average annual yield and share of technologies. Lifetime: 30a.</t>
        </is>
      </c>
      <c r="L1767" t="inlineStr">
        <is>
          <t>photovoltaic facade installation, 3kWp, multi-Si, panel, mounted, at building</t>
        </is>
      </c>
    </row>
    <row r="1768">
      <c r="A1768" t="inlineStr">
        <is>
          <t>photovoltaic facade installation, 3kWp, single-Si, laminated, integrated, at building</t>
        </is>
      </c>
      <c r="B1768" t="n">
        <v>4.7675e-09</v>
      </c>
      <c r="C1768" t="inlineStr">
        <is>
          <t>US</t>
        </is>
      </c>
      <c r="D1768" t="inlineStr">
        <is>
          <t>unit</t>
        </is>
      </c>
      <c r="F1768" t="inlineStr">
        <is>
          <t>technosphere</t>
        </is>
      </c>
      <c r="G1768" t="n">
        <v>2</v>
      </c>
      <c r="H1768" t="n">
        <v>-19.16144377845398</v>
      </c>
      <c r="I1768" t="n">
        <v>0.09798894162072011</v>
      </c>
      <c r="J1768" t="inlineStr">
        <is>
          <t>(2,2,1,1,1,3); Calculation with average annual yield and share of technologies. Lifetime: 30a.</t>
        </is>
      </c>
      <c r="L1768" t="inlineStr">
        <is>
          <t>photovoltaic facade installation, 3kWp, single-Si, laminated, integrated, at building</t>
        </is>
      </c>
    </row>
    <row r="1769">
      <c r="A1769" t="inlineStr">
        <is>
          <t>photovoltaic facade installation, 3kWp, single-Si, panel, mounted, at building</t>
        </is>
      </c>
      <c r="B1769" t="n">
        <v>4.7675e-09</v>
      </c>
      <c r="C1769" t="inlineStr">
        <is>
          <t>US</t>
        </is>
      </c>
      <c r="D1769" t="inlineStr">
        <is>
          <t>unit</t>
        </is>
      </c>
      <c r="F1769" t="inlineStr">
        <is>
          <t>technosphere</t>
        </is>
      </c>
      <c r="G1769" t="n">
        <v>2</v>
      </c>
      <c r="H1769" t="n">
        <v>-19.16144377845398</v>
      </c>
      <c r="I1769" t="n">
        <v>0.09798894162072011</v>
      </c>
      <c r="J1769" t="inlineStr">
        <is>
          <t>(2,2,1,1,1,3); Calculation with average annual yield and share of technologies. Lifetime: 30a.</t>
        </is>
      </c>
      <c r="L1769" t="inlineStr">
        <is>
          <t>photovoltaic facade installation, 3kWp, single-Si, panel, mounted, at building</t>
        </is>
      </c>
    </row>
    <row r="1770">
      <c r="A1770" t="inlineStr">
        <is>
          <t>photovoltaic flat-roof installation, 3kWp, multi-Si, on roof</t>
        </is>
      </c>
      <c r="B1770" t="n">
        <v>9.4521e-08</v>
      </c>
      <c r="C1770" t="inlineStr">
        <is>
          <t>US</t>
        </is>
      </c>
      <c r="D1770" t="inlineStr">
        <is>
          <t>unit</t>
        </is>
      </c>
      <c r="F1770" t="inlineStr">
        <is>
          <t>technosphere</t>
        </is>
      </c>
      <c r="G1770" t="n">
        <v>2</v>
      </c>
      <c r="H1770" t="n">
        <v>-16.17444380491219</v>
      </c>
      <c r="I1770" t="n">
        <v>0.09798894162072011</v>
      </c>
      <c r="J1770" t="inlineStr">
        <is>
          <t>(2,2,1,1,1,3); Calculation with average annual yield and share of technologies. Lifetime: 30a.</t>
        </is>
      </c>
      <c r="L1770" t="inlineStr">
        <is>
          <t>photovoltaic flat-roof installation, 3kWp, multi-Si, on roof</t>
        </is>
      </c>
    </row>
    <row r="1771">
      <c r="A1771" t="inlineStr">
        <is>
          <t>photovoltaic flat-roof installation, 3kWp, single-Si, on roof</t>
        </is>
      </c>
      <c r="B1771" t="n">
        <v>5.0059e-08</v>
      </c>
      <c r="C1771" t="inlineStr">
        <is>
          <t>US</t>
        </is>
      </c>
      <c r="D1771" t="inlineStr">
        <is>
          <t>unit</t>
        </is>
      </c>
      <c r="F1771" t="inlineStr">
        <is>
          <t>technosphere</t>
        </is>
      </c>
      <c r="G1771" t="n">
        <v>2</v>
      </c>
      <c r="H1771" t="n">
        <v>-16.81006352717107</v>
      </c>
      <c r="I1771" t="n">
        <v>0.09798894162072011</v>
      </c>
      <c r="J1771" t="inlineStr">
        <is>
          <t>(2,2,1,1,1,3); Calculation with average annual yield and share of technologies. Lifetime: 30a.</t>
        </is>
      </c>
      <c r="L1771" t="inlineStr">
        <is>
          <t>photovoltaic flat-roof installation, 3kWp, single-Si, on roof</t>
        </is>
      </c>
    </row>
    <row r="1772">
      <c r="A1772" t="inlineStr">
        <is>
          <t>photovoltaic slanted-roof installation, 3kWp, CIS, panel, mounted, on roof</t>
        </is>
      </c>
      <c r="B1772" t="n">
        <v>1.772e-08</v>
      </c>
      <c r="C1772" t="inlineStr">
        <is>
          <t>CH</t>
        </is>
      </c>
      <c r="D1772" t="inlineStr">
        <is>
          <t>unit</t>
        </is>
      </c>
      <c r="F1772" t="inlineStr">
        <is>
          <t>technosphere</t>
        </is>
      </c>
      <c r="G1772" t="n">
        <v>2</v>
      </c>
      <c r="H1772" t="n">
        <v>-17.84857189176948</v>
      </c>
      <c r="I1772" t="n">
        <v>0.09798894162072011</v>
      </c>
      <c r="J1772" t="inlineStr">
        <is>
          <t>(2,2,1,1,1,3); Calculation with average annual yield and share of technologies. Lifetime: 30a.</t>
        </is>
      </c>
      <c r="L1772" t="inlineStr">
        <is>
          <t>photovoltaic slanted-roof installation, 3kWp, CIS, panel, mounted, on roof</t>
        </is>
      </c>
    </row>
    <row r="1773">
      <c r="A1773" t="inlineStr">
        <is>
          <t>photovoltaic slanted-roof installation, 3kWp, CdTe, laminated, integrated, on roof</t>
        </is>
      </c>
      <c r="B1773" t="n">
        <v>1.287e-09</v>
      </c>
      <c r="C1773" t="inlineStr">
        <is>
          <t>CH</t>
        </is>
      </c>
      <c r="D1773" t="inlineStr">
        <is>
          <t>unit</t>
        </is>
      </c>
      <c r="F1773" t="inlineStr">
        <is>
          <t>technosphere</t>
        </is>
      </c>
      <c r="G1773" t="n">
        <v>2</v>
      </c>
      <c r="H1773" t="n">
        <v>-20.47095190833242</v>
      </c>
      <c r="I1773" t="n">
        <v>0.09798894162072011</v>
      </c>
      <c r="J1773" t="inlineStr">
        <is>
          <t>(2,2,1,1,1,3); Calculation with average annual yield and share of technologies. Lifetime: 30a.</t>
        </is>
      </c>
      <c r="L1773" t="inlineStr">
        <is>
          <t>photovoltaic slanted-roof installation, 3kWp, CdTe, laminated, integrated, on roof</t>
        </is>
      </c>
    </row>
    <row r="1774">
      <c r="A1774" t="inlineStr">
        <is>
          <t>photovoltaic slanted-roof installation, 3kWp, multi-Si, laminated, integrated, on roof</t>
        </is>
      </c>
      <c r="B1774" t="n">
        <v>4.6552e-09</v>
      </c>
      <c r="C1774" t="inlineStr">
        <is>
          <t>US</t>
        </is>
      </c>
      <c r="D1774" t="inlineStr">
        <is>
          <t>unit</t>
        </is>
      </c>
      <c r="F1774" t="inlineStr">
        <is>
          <t>technosphere</t>
        </is>
      </c>
      <c r="G1774" t="n">
        <v>2</v>
      </c>
      <c r="H1774" t="n">
        <v>-19.18528096258609</v>
      </c>
      <c r="I1774" t="n">
        <v>0.09798894162072011</v>
      </c>
      <c r="J1774" t="inlineStr">
        <is>
          <t>(2,2,1,1,1,3); Calculation with average annual yield and share of technologies. Lifetime: 30a.</t>
        </is>
      </c>
      <c r="L1774" t="inlineStr">
        <is>
          <t>photovoltaic slanted-roof installation, 3kWp, multi-Si, laminated, integrated, on roof</t>
        </is>
      </c>
    </row>
    <row r="1775">
      <c r="A1775" t="inlineStr">
        <is>
          <t>photovoltaic slanted-roof installation, 3kWp, multi-Si, panel, mounted, on roof</t>
        </is>
      </c>
      <c r="B1775" t="n">
        <v>7.7586e-08</v>
      </c>
      <c r="C1775" t="inlineStr">
        <is>
          <t>US</t>
        </is>
      </c>
      <c r="D1775" t="inlineStr">
        <is>
          <t>unit</t>
        </is>
      </c>
      <c r="F1775" t="inlineStr">
        <is>
          <t>technosphere</t>
        </is>
      </c>
      <c r="G1775" t="n">
        <v>2</v>
      </c>
      <c r="H1775" t="n">
        <v>-16.37187883840464</v>
      </c>
      <c r="I1775" t="n">
        <v>0.09798894162072011</v>
      </c>
      <c r="J1775" t="inlineStr">
        <is>
          <t>(2,2,1,1,1,3); Calculation with average annual yield and share of technologies. Lifetime: 30a.</t>
        </is>
      </c>
      <c r="L1775" t="inlineStr">
        <is>
          <t>photovoltaic slanted-roof installation, 3kWp, multi-Si, panel, mounted, on roof</t>
        </is>
      </c>
    </row>
    <row r="1776">
      <c r="A1776" t="inlineStr">
        <is>
          <t>photovoltaic slanted-roof installation, 3kWp, single-Si, laminated, integrated, on roof</t>
        </is>
      </c>
      <c r="B1776" t="n">
        <v>2.4654e-09</v>
      </c>
      <c r="C1776" t="inlineStr">
        <is>
          <t>US</t>
        </is>
      </c>
      <c r="D1776" t="inlineStr">
        <is>
          <t>unit</t>
        </is>
      </c>
      <c r="F1776" t="inlineStr">
        <is>
          <t>technosphere</t>
        </is>
      </c>
      <c r="G1776" t="n">
        <v>2</v>
      </c>
      <c r="H1776" t="n">
        <v>-19.82091177081113</v>
      </c>
      <c r="I1776" t="n">
        <v>0.09798894162072011</v>
      </c>
      <c r="J1776" t="inlineStr">
        <is>
          <t>(2,2,1,1,1,3); Calculation with average annual yield and share of technologies. Lifetime: 30a.</t>
        </is>
      </c>
      <c r="L1776" t="inlineStr">
        <is>
          <t>photovoltaic slanted-roof installation, 3kWp, single-Si, laminated, integrated, on roof</t>
        </is>
      </c>
    </row>
    <row r="1777">
      <c r="A1777" t="inlineStr">
        <is>
          <t>photovoltaic slanted-roof installation, 3kWp, single-Si, panel, mounted, on roof</t>
        </is>
      </c>
      <c r="B1777" t="n">
        <v>4.109e-08</v>
      </c>
      <c r="C1777" t="inlineStr">
        <is>
          <t>US</t>
        </is>
      </c>
      <c r="D1777" t="inlineStr">
        <is>
          <t>unit</t>
        </is>
      </c>
      <c r="F1777" t="inlineStr">
        <is>
          <t>technosphere</t>
        </is>
      </c>
      <c r="G1777" t="n">
        <v>2</v>
      </c>
      <c r="H1777" t="n">
        <v>-17.00750105405109</v>
      </c>
      <c r="I1777" t="n">
        <v>0.09798894162072011</v>
      </c>
      <c r="J1777" t="inlineStr">
        <is>
          <t>(2,2,1,1,1,3); Calculation with average annual yield and share of technologies. Lifetime: 30a.</t>
        </is>
      </c>
      <c r="L1777" t="inlineStr">
        <is>
          <t>photovoltaic slanted-roof installation, 3kWp, single-Si, panel, mounted, on roof</t>
        </is>
      </c>
    </row>
    <row r="1778">
      <c r="A1778" t="inlineStr">
        <is>
          <t>market for tap water</t>
        </is>
      </c>
      <c r="B1778" t="n">
        <v>0.0021436</v>
      </c>
      <c r="C1778" t="inlineStr">
        <is>
          <t>Europe without Switzerland</t>
        </is>
      </c>
      <c r="D1778" t="inlineStr">
        <is>
          <t>kilogram</t>
        </is>
      </c>
      <c r="F1778" t="inlineStr">
        <is>
          <t>technosphere</t>
        </is>
      </c>
      <c r="G1778" t="n">
        <v>2</v>
      </c>
      <c r="H1778" t="n">
        <v>-6.145268620343579</v>
      </c>
      <c r="I1778" t="n">
        <v>0.04340984597628009</v>
      </c>
      <c r="J1778" t="inlineStr">
        <is>
          <t>(2,2,1,1,1,3); Estimation 20l/m2 panel</t>
        </is>
      </c>
      <c r="L1778" t="inlineStr">
        <is>
          <t>tap water</t>
        </is>
      </c>
    </row>
    <row r="1779">
      <c r="A1779" t="inlineStr">
        <is>
          <t>treatment of wastewater, from residence, capacity 1.1E10l/year</t>
        </is>
      </c>
      <c r="B1779" t="n">
        <v>-1.9292e-06</v>
      </c>
      <c r="C1779" t="inlineStr">
        <is>
          <t>CH</t>
        </is>
      </c>
      <c r="D1779" t="inlineStr">
        <is>
          <t>cubic meter</t>
        </is>
      </c>
      <c r="F1779" t="inlineStr">
        <is>
          <t>technosphere</t>
        </is>
      </c>
      <c r="G1779" t="n">
        <v>2</v>
      </c>
      <c r="H1779" t="n">
        <v>-13.15840514875159</v>
      </c>
      <c r="I1779" t="n">
        <v>0.04340984597628009</v>
      </c>
      <c r="J1779" t="inlineStr">
        <is>
          <t>(2,2,1,1,1,3); Estimation 20l/m2 panel</t>
        </is>
      </c>
      <c r="K1779" t="b">
        <v>1</v>
      </c>
      <c r="L1779" t="inlineStr">
        <is>
          <t>wastewater, from residence</t>
        </is>
      </c>
    </row>
    <row r="1780"/>
    <row r="1781" ht="16" customHeight="1" s="29">
      <c r="A1781" s="1" t="inlineStr">
        <is>
          <t>Activity</t>
        </is>
      </c>
      <c r="B1781" s="1" t="inlineStr">
        <is>
          <t>electricity production, photovoltaic, 3kWp facade installation, multi-Si, laminated, integrated</t>
        </is>
      </c>
    </row>
    <row r="1782">
      <c r="A1782" t="inlineStr">
        <is>
          <t>comment</t>
        </is>
      </c>
      <c r="B1782"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Facade: 683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783">
      <c r="A1783" t="inlineStr">
        <is>
          <t>location</t>
        </is>
      </c>
      <c r="B1783" t="inlineStr">
        <is>
          <t>CH</t>
        </is>
      </c>
    </row>
    <row r="1784">
      <c r="A1784" t="inlineStr">
        <is>
          <t>production amount</t>
        </is>
      </c>
      <c r="B1784" t="n">
        <v>1</v>
      </c>
    </row>
    <row r="1785">
      <c r="A1785" t="inlineStr">
        <is>
          <t>reference product</t>
        </is>
      </c>
      <c r="B1785" t="inlineStr">
        <is>
          <t>electricity, low voltage</t>
        </is>
      </c>
    </row>
    <row r="1786">
      <c r="A1786" t="inlineStr">
        <is>
          <t>source</t>
        </is>
      </c>
      <c r="B17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87">
      <c r="A1787" t="inlineStr">
        <is>
          <t>type</t>
        </is>
      </c>
      <c r="B1787" t="inlineStr">
        <is>
          <t>process</t>
        </is>
      </c>
    </row>
    <row r="1788">
      <c r="A1788" t="inlineStr">
        <is>
          <t>unit</t>
        </is>
      </c>
      <c r="B1788" t="inlineStr">
        <is>
          <t>kilowatt hour</t>
        </is>
      </c>
    </row>
    <row r="1789" ht="16" customHeight="1" s="29">
      <c r="A1789" s="1" t="inlineStr">
        <is>
          <t>Exchanges</t>
        </is>
      </c>
    </row>
    <row r="1790">
      <c r="A1790" s="28" t="inlineStr">
        <is>
          <t>name</t>
        </is>
      </c>
      <c r="B1790" s="28" t="inlineStr">
        <is>
          <t>amount</t>
        </is>
      </c>
      <c r="C1790" s="28" t="inlineStr">
        <is>
          <t>location</t>
        </is>
      </c>
      <c r="D1790" s="28" t="inlineStr">
        <is>
          <t>unit</t>
        </is>
      </c>
      <c r="E1790" s="28" t="inlineStr">
        <is>
          <t>categories</t>
        </is>
      </c>
      <c r="F1790" s="28" t="inlineStr">
        <is>
          <t>type</t>
        </is>
      </c>
      <c r="G1790" s="28" t="inlineStr">
        <is>
          <t>uncertainty type</t>
        </is>
      </c>
      <c r="H1790" s="28" t="inlineStr">
        <is>
          <t>loc</t>
        </is>
      </c>
      <c r="I1790" s="28" t="inlineStr">
        <is>
          <t>scale</t>
        </is>
      </c>
      <c r="J1790" s="28" t="inlineStr">
        <is>
          <t>comment</t>
        </is>
      </c>
      <c r="K1790" s="28" t="inlineStr">
        <is>
          <t>negative</t>
        </is>
      </c>
      <c r="L1790" s="28" t="inlineStr">
        <is>
          <t>reference product</t>
        </is>
      </c>
      <c r="M1790" s="28" t="n"/>
    </row>
    <row r="1791">
      <c r="A1791" t="inlineStr">
        <is>
          <t>Energy, solar, converted</t>
        </is>
      </c>
      <c r="B1791" t="n">
        <v>3.8503</v>
      </c>
      <c r="D1791" t="inlineStr">
        <is>
          <t>megajoule</t>
        </is>
      </c>
      <c r="E1791" t="inlineStr">
        <is>
          <t>natural resource::in air</t>
        </is>
      </c>
      <c r="F1791" t="inlineStr">
        <is>
          <t>biosphere</t>
        </is>
      </c>
      <c r="G1791" t="n">
        <v>2</v>
      </c>
      <c r="H1791" t="n">
        <v>1.348151067341848</v>
      </c>
      <c r="I1791" t="n">
        <v>0.04340984597628009</v>
      </c>
      <c r="J1791" t="inlineStr">
        <is>
          <t>(2,2,1,1,1,3); Energy loss in the system</t>
        </is>
      </c>
    </row>
    <row r="1792">
      <c r="A1792" t="inlineStr">
        <is>
          <t>Heat, waste</t>
        </is>
      </c>
      <c r="B1792" t="n">
        <v>0.25027</v>
      </c>
      <c r="D1792" t="inlineStr">
        <is>
          <t>megajoule</t>
        </is>
      </c>
      <c r="E1792" t="inlineStr">
        <is>
          <t>air</t>
        </is>
      </c>
      <c r="F1792" t="inlineStr">
        <is>
          <t>biosphere</t>
        </is>
      </c>
      <c r="G1792" t="n">
        <v>2</v>
      </c>
      <c r="H1792" t="n">
        <v>-1.385214943900327</v>
      </c>
      <c r="I1792" t="n">
        <v>0.02439508208471609</v>
      </c>
      <c r="J1792" t="inlineStr">
        <is>
          <t>(1,na,na,na,na,na); Calculation</t>
        </is>
      </c>
    </row>
    <row r="1793">
      <c r="A1793" t="inlineStr">
        <is>
          <t>electricity production, photovoltaic, 3kWp facade installation, multi-Si, laminated, integrated</t>
        </is>
      </c>
      <c r="B1793" t="n">
        <v>1</v>
      </c>
      <c r="C1793" t="inlineStr">
        <is>
          <t>CH</t>
        </is>
      </c>
      <c r="D1793" t="inlineStr">
        <is>
          <t>kilowatt hour</t>
        </is>
      </c>
      <c r="E1793" t="inlineStr">
        <is>
          <t>photovoltaic::power plants</t>
        </is>
      </c>
      <c r="F1793" t="inlineStr">
        <is>
          <t>production</t>
        </is>
      </c>
      <c r="G1793" t="n">
        <v>0</v>
      </c>
      <c r="H1793" t="n">
        <v>1</v>
      </c>
      <c r="L1793" t="inlineStr">
        <is>
          <t>electricity, low voltage</t>
        </is>
      </c>
    </row>
    <row r="1794">
      <c r="A1794" t="inlineStr">
        <is>
          <t>photovoltaic facade installation, 3kWp, multi-Si, laminated, integrated, at building</t>
        </is>
      </c>
      <c r="B1794" t="n">
        <v>1.6271e-05</v>
      </c>
      <c r="C1794" t="inlineStr">
        <is>
          <t>CH</t>
        </is>
      </c>
      <c r="D1794" t="inlineStr">
        <is>
          <t>unit</t>
        </is>
      </c>
      <c r="F1794" t="inlineStr">
        <is>
          <t>technosphere</t>
        </is>
      </c>
      <c r="G1794" t="n">
        <v>2</v>
      </c>
      <c r="H1794" t="n">
        <v>-11.02612617580709</v>
      </c>
      <c r="I1794" t="n">
        <v>0.1061828390711656</v>
      </c>
      <c r="J1794" t="inlineStr">
        <is>
          <t>(3,2,1,1,1,3); Calculation with average annual yield (based on Swissolar statistics 2012-2016) and share of technologies. Lifetime: 30a, Average degradation over lifetime: 10.5%.</t>
        </is>
      </c>
      <c r="L1794" t="inlineStr">
        <is>
          <t>photovoltaic facade installation, 3kWp, multi-Si, laminated, integrated, at building</t>
        </is>
      </c>
    </row>
    <row r="1795">
      <c r="A1795" t="inlineStr">
        <is>
          <t>market for tap water</t>
        </is>
      </c>
      <c r="B1795" t="n">
        <v>0.0054237</v>
      </c>
      <c r="C1795" t="inlineStr">
        <is>
          <t>Europe without Switzerland</t>
        </is>
      </c>
      <c r="D1795" t="inlineStr">
        <is>
          <t>kilogram</t>
        </is>
      </c>
      <c r="F1795" t="inlineStr">
        <is>
          <t>technosphere</t>
        </is>
      </c>
      <c r="G1795" t="n">
        <v>2</v>
      </c>
      <c r="H1795" t="n">
        <v>-5.216977039608196</v>
      </c>
      <c r="I1795" t="n">
        <v>0.04340984597628009</v>
      </c>
      <c r="J1795" t="inlineStr">
        <is>
          <t>(2,2,1,1,1,3); Estimation 20l/m2 panel</t>
        </is>
      </c>
      <c r="L1795" t="inlineStr">
        <is>
          <t>tap water</t>
        </is>
      </c>
    </row>
    <row r="1796">
      <c r="A1796" t="inlineStr">
        <is>
          <t>treatment of wastewater, from residence, capacity 1.1E10l/year</t>
        </is>
      </c>
      <c r="B1796" t="n">
        <v>-4.8813e-06</v>
      </c>
      <c r="C1796" t="inlineStr">
        <is>
          <t>CH</t>
        </is>
      </c>
      <c r="D1796" t="inlineStr">
        <is>
          <t>cubic meter</t>
        </is>
      </c>
      <c r="F1796" t="inlineStr">
        <is>
          <t>technosphere</t>
        </is>
      </c>
      <c r="G1796" t="n">
        <v>2</v>
      </c>
      <c r="H1796" t="n">
        <v>-12.23009898013303</v>
      </c>
      <c r="I1796" t="n">
        <v>0.04340984597628009</v>
      </c>
      <c r="J1796" t="inlineStr">
        <is>
          <t>(2,2,1,1,1,3); Estimation 20l/m2 panel</t>
        </is>
      </c>
      <c r="K1796" t="b">
        <v>1</v>
      </c>
      <c r="L1796" t="inlineStr">
        <is>
          <t>wastewater, from residence</t>
        </is>
      </c>
    </row>
    <row r="1797"/>
    <row r="1798" ht="16" customHeight="1" s="29">
      <c r="A1798" s="1" t="inlineStr">
        <is>
          <t>Activity</t>
        </is>
      </c>
      <c r="B1798" s="1" t="inlineStr">
        <is>
          <t>electricity production, photovoltaic, 3kWp facade installation, multi-Si, panel, mounted</t>
        </is>
      </c>
    </row>
    <row r="1799">
      <c r="A1799" t="inlineStr">
        <is>
          <t>comment</t>
        </is>
      </c>
      <c r="B1799"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Facade: 683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800">
      <c r="A1800" t="inlineStr">
        <is>
          <t>location</t>
        </is>
      </c>
      <c r="B1800" t="inlineStr">
        <is>
          <t>CH</t>
        </is>
      </c>
    </row>
    <row r="1801">
      <c r="A1801" t="inlineStr">
        <is>
          <t>production amount</t>
        </is>
      </c>
      <c r="B1801" t="n">
        <v>1</v>
      </c>
    </row>
    <row r="1802">
      <c r="A1802" t="inlineStr">
        <is>
          <t>reference product</t>
        </is>
      </c>
      <c r="B1802" t="inlineStr">
        <is>
          <t>electricity, low voltage</t>
        </is>
      </c>
    </row>
    <row r="1803">
      <c r="A1803" t="inlineStr">
        <is>
          <t>source</t>
        </is>
      </c>
      <c r="B18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04">
      <c r="A1804" t="inlineStr">
        <is>
          <t>type</t>
        </is>
      </c>
      <c r="B1804" t="inlineStr">
        <is>
          <t>process</t>
        </is>
      </c>
    </row>
    <row r="1805">
      <c r="A1805" t="inlineStr">
        <is>
          <t>unit</t>
        </is>
      </c>
      <c r="B1805" t="inlineStr">
        <is>
          <t>kilowatt hour</t>
        </is>
      </c>
    </row>
    <row r="1806" ht="16" customHeight="1" s="29">
      <c r="A1806" s="1" t="inlineStr">
        <is>
          <t>Exchanges</t>
        </is>
      </c>
    </row>
    <row r="1807">
      <c r="A1807" s="28" t="inlineStr">
        <is>
          <t>name</t>
        </is>
      </c>
      <c r="B1807" s="28" t="inlineStr">
        <is>
          <t>amount</t>
        </is>
      </c>
      <c r="C1807" s="28" t="inlineStr">
        <is>
          <t>location</t>
        </is>
      </c>
      <c r="D1807" s="28" t="inlineStr">
        <is>
          <t>unit</t>
        </is>
      </c>
      <c r="E1807" s="28" t="inlineStr">
        <is>
          <t>categories</t>
        </is>
      </c>
      <c r="F1807" s="28" t="inlineStr">
        <is>
          <t>type</t>
        </is>
      </c>
      <c r="G1807" s="28" t="inlineStr">
        <is>
          <t>uncertainty type</t>
        </is>
      </c>
      <c r="H1807" s="28" t="inlineStr">
        <is>
          <t>loc</t>
        </is>
      </c>
      <c r="I1807" s="28" t="inlineStr">
        <is>
          <t>scale</t>
        </is>
      </c>
      <c r="J1807" s="28" t="inlineStr">
        <is>
          <t>comment</t>
        </is>
      </c>
      <c r="K1807" s="28" t="inlineStr">
        <is>
          <t>negative</t>
        </is>
      </c>
      <c r="L1807" s="28" t="inlineStr">
        <is>
          <t>reference product</t>
        </is>
      </c>
      <c r="M1807" s="28" t="n"/>
    </row>
    <row r="1808">
      <c r="A1808" t="inlineStr">
        <is>
          <t>Energy, solar, converted</t>
        </is>
      </c>
      <c r="B1808" t="n">
        <v>3.8503</v>
      </c>
      <c r="D1808" t="inlineStr">
        <is>
          <t>megajoule</t>
        </is>
      </c>
      <c r="E1808" t="inlineStr">
        <is>
          <t>natural resource::in air</t>
        </is>
      </c>
      <c r="F1808" t="inlineStr">
        <is>
          <t>biosphere</t>
        </is>
      </c>
      <c r="G1808" t="n">
        <v>2</v>
      </c>
      <c r="H1808" t="n">
        <v>1.348151067341848</v>
      </c>
      <c r="I1808" t="n">
        <v>0.04340984597628009</v>
      </c>
      <c r="J1808" t="inlineStr">
        <is>
          <t>(2,2,1,1,1,3); Energy loss in the system</t>
        </is>
      </c>
    </row>
    <row r="1809">
      <c r="A1809" t="inlineStr">
        <is>
          <t>Heat, waste</t>
        </is>
      </c>
      <c r="B1809" t="n">
        <v>0.25027</v>
      </c>
      <c r="D1809" t="inlineStr">
        <is>
          <t>megajoule</t>
        </is>
      </c>
      <c r="E1809" t="inlineStr">
        <is>
          <t>air</t>
        </is>
      </c>
      <c r="F1809" t="inlineStr">
        <is>
          <t>biosphere</t>
        </is>
      </c>
      <c r="G1809" t="n">
        <v>2</v>
      </c>
      <c r="H1809" t="n">
        <v>-1.385214943900327</v>
      </c>
      <c r="I1809" t="n">
        <v>0.02439508208471609</v>
      </c>
      <c r="J1809" t="inlineStr">
        <is>
          <t>(1,na,na,na,na,na); Calculation</t>
        </is>
      </c>
    </row>
    <row r="1810">
      <c r="A1810" t="inlineStr">
        <is>
          <t>electricity production, photovoltaic, 3kWp facade installation, multi-Si, panel, mounted</t>
        </is>
      </c>
      <c r="B1810" t="n">
        <v>1</v>
      </c>
      <c r="C1810" t="inlineStr">
        <is>
          <t>CH</t>
        </is>
      </c>
      <c r="D1810" t="inlineStr">
        <is>
          <t>kilowatt hour</t>
        </is>
      </c>
      <c r="E1810" t="inlineStr">
        <is>
          <t>photovoltaic::power plants</t>
        </is>
      </c>
      <c r="F1810" t="inlineStr">
        <is>
          <t>production</t>
        </is>
      </c>
      <c r="G1810" t="n">
        <v>0</v>
      </c>
      <c r="H1810" t="n">
        <v>1</v>
      </c>
      <c r="L1810" t="inlineStr">
        <is>
          <t>electricity, low voltage</t>
        </is>
      </c>
    </row>
    <row r="1811">
      <c r="A1811" t="inlineStr">
        <is>
          <t>photovoltaic facade installation, 3kWp, multi-Si, panel, mounted, at building</t>
        </is>
      </c>
      <c r="B1811" t="n">
        <v>1.6271e-05</v>
      </c>
      <c r="C1811" t="inlineStr">
        <is>
          <t>CH</t>
        </is>
      </c>
      <c r="D1811" t="inlineStr">
        <is>
          <t>unit</t>
        </is>
      </c>
      <c r="F1811" t="inlineStr">
        <is>
          <t>technosphere</t>
        </is>
      </c>
      <c r="G1811" t="n">
        <v>2</v>
      </c>
      <c r="H1811" t="n">
        <v>-11.02612617580709</v>
      </c>
      <c r="I1811" t="n">
        <v>0.1061828390711656</v>
      </c>
      <c r="J1811" t="inlineStr">
        <is>
          <t>(3,2,1,1,1,3); Calculation with average annual yield (based on Swissolar statistics 2012-2016) and share of technologies. Lifetime: 30a, Average degradation over lifetime: 10.5%.</t>
        </is>
      </c>
      <c r="L1811" t="inlineStr">
        <is>
          <t>photovoltaic facade installation, 3kWp, multi-Si, panel, mounted, at building</t>
        </is>
      </c>
    </row>
    <row r="1812">
      <c r="A1812" t="inlineStr">
        <is>
          <t>market for tap water</t>
        </is>
      </c>
      <c r="B1812" t="n">
        <v>0.0054237</v>
      </c>
      <c r="C1812" t="inlineStr">
        <is>
          <t>Europe without Switzerland</t>
        </is>
      </c>
      <c r="D1812" t="inlineStr">
        <is>
          <t>kilogram</t>
        </is>
      </c>
      <c r="F1812" t="inlineStr">
        <is>
          <t>technosphere</t>
        </is>
      </c>
      <c r="G1812" t="n">
        <v>2</v>
      </c>
      <c r="H1812" t="n">
        <v>-5.216977039608196</v>
      </c>
      <c r="I1812" t="n">
        <v>0.04340984597628009</v>
      </c>
      <c r="J1812" t="inlineStr">
        <is>
          <t>(2,2,1,1,1,3); Estimation 20l/m2 panel</t>
        </is>
      </c>
      <c r="L1812" t="inlineStr">
        <is>
          <t>tap water</t>
        </is>
      </c>
    </row>
    <row r="1813">
      <c r="A1813" t="inlineStr">
        <is>
          <t>treatment of wastewater, from residence, capacity 1.1E10l/year</t>
        </is>
      </c>
      <c r="B1813" t="n">
        <v>-4.8813e-06</v>
      </c>
      <c r="C1813" t="inlineStr">
        <is>
          <t>CH</t>
        </is>
      </c>
      <c r="D1813" t="inlineStr">
        <is>
          <t>cubic meter</t>
        </is>
      </c>
      <c r="F1813" t="inlineStr">
        <is>
          <t>technosphere</t>
        </is>
      </c>
      <c r="G1813" t="n">
        <v>2</v>
      </c>
      <c r="H1813" t="n">
        <v>-12.23009898013303</v>
      </c>
      <c r="I1813" t="n">
        <v>0.04340984597628009</v>
      </c>
      <c r="J1813" t="inlineStr">
        <is>
          <t>(2,2,1,1,1,3); Estimation 20l/m2 panel</t>
        </is>
      </c>
      <c r="K1813" t="b">
        <v>1</v>
      </c>
      <c r="L1813" t="inlineStr">
        <is>
          <t>wastewater, from residence</t>
        </is>
      </c>
    </row>
    <row r="1814"/>
    <row r="1815" ht="16" customHeight="1" s="29">
      <c r="A1815" s="1" t="inlineStr">
        <is>
          <t>Activity</t>
        </is>
      </c>
      <c r="B1815" s="1" t="inlineStr">
        <is>
          <t>electricity production, photovoltaic, 3kWp facade installation, single-Si, laminated, integrated</t>
        </is>
      </c>
    </row>
    <row r="1816">
      <c r="A1816" t="inlineStr">
        <is>
          <t>comment</t>
        </is>
      </c>
      <c r="B1816"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Facade: 683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817">
      <c r="A1817" t="inlineStr">
        <is>
          <t>location</t>
        </is>
      </c>
      <c r="B1817" t="inlineStr">
        <is>
          <t>CH</t>
        </is>
      </c>
    </row>
    <row r="1818">
      <c r="A1818" t="inlineStr">
        <is>
          <t>production amount</t>
        </is>
      </c>
      <c r="B1818" t="n">
        <v>1</v>
      </c>
    </row>
    <row r="1819">
      <c r="A1819" t="inlineStr">
        <is>
          <t>reference product</t>
        </is>
      </c>
      <c r="B1819" t="inlineStr">
        <is>
          <t>electricity, low voltage</t>
        </is>
      </c>
    </row>
    <row r="1820">
      <c r="A1820" t="inlineStr">
        <is>
          <t>source</t>
        </is>
      </c>
      <c r="B18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21">
      <c r="A1821" t="inlineStr">
        <is>
          <t>type</t>
        </is>
      </c>
      <c r="B1821" t="inlineStr">
        <is>
          <t>process</t>
        </is>
      </c>
    </row>
    <row r="1822">
      <c r="A1822" t="inlineStr">
        <is>
          <t>unit</t>
        </is>
      </c>
      <c r="B1822" t="inlineStr">
        <is>
          <t>kilowatt hour</t>
        </is>
      </c>
    </row>
    <row r="1823" ht="16" customHeight="1" s="29">
      <c r="A1823" s="1" t="inlineStr">
        <is>
          <t>Exchanges</t>
        </is>
      </c>
    </row>
    <row r="1824">
      <c r="A1824" s="28" t="inlineStr">
        <is>
          <t>name</t>
        </is>
      </c>
      <c r="B1824" s="28" t="inlineStr">
        <is>
          <t>amount</t>
        </is>
      </c>
      <c r="C1824" s="28" t="inlineStr">
        <is>
          <t>location</t>
        </is>
      </c>
      <c r="D1824" s="28" t="inlineStr">
        <is>
          <t>unit</t>
        </is>
      </c>
      <c r="E1824" s="28" t="inlineStr">
        <is>
          <t>categories</t>
        </is>
      </c>
      <c r="F1824" s="28" t="inlineStr">
        <is>
          <t>type</t>
        </is>
      </c>
      <c r="G1824" s="28" t="inlineStr">
        <is>
          <t>uncertainty type</t>
        </is>
      </c>
      <c r="H1824" s="28" t="inlineStr">
        <is>
          <t>loc</t>
        </is>
      </c>
      <c r="I1824" s="28" t="inlineStr">
        <is>
          <t>scale</t>
        </is>
      </c>
      <c r="J1824" s="28" t="inlineStr">
        <is>
          <t>comment</t>
        </is>
      </c>
      <c r="K1824" s="28" t="inlineStr">
        <is>
          <t>negative</t>
        </is>
      </c>
      <c r="L1824" s="28" t="inlineStr">
        <is>
          <t>reference product</t>
        </is>
      </c>
      <c r="M1824" s="28" t="n"/>
    </row>
    <row r="1825">
      <c r="A1825" t="inlineStr">
        <is>
          <t>Energy, solar, converted</t>
        </is>
      </c>
      <c r="B1825" t="n">
        <v>3.8503</v>
      </c>
      <c r="D1825" t="inlineStr">
        <is>
          <t>megajoule</t>
        </is>
      </c>
      <c r="E1825" t="inlineStr">
        <is>
          <t>natural resource::in air</t>
        </is>
      </c>
      <c r="F1825" t="inlineStr">
        <is>
          <t>biosphere</t>
        </is>
      </c>
      <c r="G1825" t="n">
        <v>2</v>
      </c>
      <c r="H1825" t="n">
        <v>1.348151067341848</v>
      </c>
      <c r="I1825" t="n">
        <v>0.04340984597628009</v>
      </c>
      <c r="J1825" t="inlineStr">
        <is>
          <t>(2,2,1,1,1,3); Energy loss in the system</t>
        </is>
      </c>
    </row>
    <row r="1826">
      <c r="A1826" t="inlineStr">
        <is>
          <t>Heat, waste</t>
        </is>
      </c>
      <c r="B1826" t="n">
        <v>0.25027</v>
      </c>
      <c r="D1826" t="inlineStr">
        <is>
          <t>megajoule</t>
        </is>
      </c>
      <c r="E1826" t="inlineStr">
        <is>
          <t>air</t>
        </is>
      </c>
      <c r="F1826" t="inlineStr">
        <is>
          <t>biosphere</t>
        </is>
      </c>
      <c r="G1826" t="n">
        <v>2</v>
      </c>
      <c r="H1826" t="n">
        <v>-1.385214943900327</v>
      </c>
      <c r="I1826" t="n">
        <v>0.02439508208471609</v>
      </c>
      <c r="J1826" t="inlineStr">
        <is>
          <t>(1,na,na,na,na,na); Calculation</t>
        </is>
      </c>
    </row>
    <row r="1827">
      <c r="A1827" t="inlineStr">
        <is>
          <t>electricity production, photovoltaic, 3kWp facade installation, single-Si, laminated, integrated</t>
        </is>
      </c>
      <c r="B1827" t="n">
        <v>1</v>
      </c>
      <c r="C1827" t="inlineStr">
        <is>
          <t>CH</t>
        </is>
      </c>
      <c r="D1827" t="inlineStr">
        <is>
          <t>kilowatt hour</t>
        </is>
      </c>
      <c r="E1827" t="inlineStr">
        <is>
          <t>photovoltaic::power plants</t>
        </is>
      </c>
      <c r="F1827" t="inlineStr">
        <is>
          <t>production</t>
        </is>
      </c>
      <c r="G1827" t="n">
        <v>0</v>
      </c>
      <c r="H1827" t="n">
        <v>1</v>
      </c>
      <c r="L1827" t="inlineStr">
        <is>
          <t>electricity, low voltage</t>
        </is>
      </c>
    </row>
    <row r="1828">
      <c r="A1828" t="inlineStr">
        <is>
          <t>photovoltaic facade installation, 3kWp, single-Si, laminated, integrated, at building</t>
        </is>
      </c>
      <c r="B1828" t="n">
        <v>1.6271e-05</v>
      </c>
      <c r="C1828" t="inlineStr">
        <is>
          <t>CH</t>
        </is>
      </c>
      <c r="D1828" t="inlineStr">
        <is>
          <t>unit</t>
        </is>
      </c>
      <c r="F1828" t="inlineStr">
        <is>
          <t>technosphere</t>
        </is>
      </c>
      <c r="G1828" t="n">
        <v>2</v>
      </c>
      <c r="H1828" t="n">
        <v>-11.02612617580709</v>
      </c>
      <c r="I1828" t="n">
        <v>0.1061828390711656</v>
      </c>
      <c r="J1828" t="inlineStr">
        <is>
          <t>(3,2,1,1,1,3); Calculation with average annual yield (based on Swissolar statistics 2012-2016) and share of technologies. Lifetime: 30a, Average degradation over lifetime: 10.5%.</t>
        </is>
      </c>
      <c r="L1828" t="inlineStr">
        <is>
          <t>photovoltaic facade installation, 3kWp, single-Si, laminated, integrated, at building</t>
        </is>
      </c>
    </row>
    <row r="1829">
      <c r="A1829" t="inlineStr">
        <is>
          <t>market for tap water</t>
        </is>
      </c>
      <c r="B1829" t="n">
        <v>0.0050065</v>
      </c>
      <c r="C1829" t="inlineStr">
        <is>
          <t>Europe without Switzerland</t>
        </is>
      </c>
      <c r="D1829" t="inlineStr">
        <is>
          <t>kilogram</t>
        </is>
      </c>
      <c r="F1829" t="inlineStr">
        <is>
          <t>technosphere</t>
        </is>
      </c>
      <c r="G1829" t="n">
        <v>2</v>
      </c>
      <c r="H1829" t="n">
        <v>-5.297018210816416</v>
      </c>
      <c r="I1829" t="n">
        <v>0.04340984597628009</v>
      </c>
      <c r="J1829" t="inlineStr">
        <is>
          <t>(2,2,1,1,1,3); Estimation 20l/m2 panel</t>
        </is>
      </c>
      <c r="L1829" t="inlineStr">
        <is>
          <t>tap water</t>
        </is>
      </c>
    </row>
    <row r="1830">
      <c r="A1830" t="inlineStr">
        <is>
          <t>treatment of wastewater, from residence, capacity 1.1E10l/year</t>
        </is>
      </c>
      <c r="B1830" t="n">
        <v>-4.5058e-06</v>
      </c>
      <c r="C1830" t="inlineStr">
        <is>
          <t>CH</t>
        </is>
      </c>
      <c r="D1830" t="inlineStr">
        <is>
          <t>cubic meter</t>
        </is>
      </c>
      <c r="F1830" t="inlineStr">
        <is>
          <t>technosphere</t>
        </is>
      </c>
      <c r="G1830" t="n">
        <v>2</v>
      </c>
      <c r="H1830" t="n">
        <v>-12.31014510220337</v>
      </c>
      <c r="I1830" t="n">
        <v>0.04340984597628009</v>
      </c>
      <c r="J1830" t="inlineStr">
        <is>
          <t>(2,2,1,1,1,3); Estimation 20l/m2 panel</t>
        </is>
      </c>
      <c r="K1830" t="b">
        <v>1</v>
      </c>
      <c r="L1830" t="inlineStr">
        <is>
          <t>wastewater, from residence</t>
        </is>
      </c>
    </row>
    <row r="1831"/>
    <row r="1832" ht="16" customHeight="1" s="29">
      <c r="A1832" s="1" t="inlineStr">
        <is>
          <t>Activity</t>
        </is>
      </c>
      <c r="B1832" s="1" t="inlineStr">
        <is>
          <t>electricity production, photovoltaic, 3kWp facade installation, single-Si, panel, mounted</t>
        </is>
      </c>
    </row>
    <row r="1833">
      <c r="A1833" t="inlineStr">
        <is>
          <t>comment</t>
        </is>
      </c>
      <c r="B1833"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Facade: 683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834">
      <c r="A1834" t="inlineStr">
        <is>
          <t>location</t>
        </is>
      </c>
      <c r="B1834" t="inlineStr">
        <is>
          <t>CH</t>
        </is>
      </c>
    </row>
    <row r="1835">
      <c r="A1835" t="inlineStr">
        <is>
          <t>production amount</t>
        </is>
      </c>
      <c r="B1835" t="n">
        <v>1</v>
      </c>
    </row>
    <row r="1836">
      <c r="A1836" t="inlineStr">
        <is>
          <t>reference product</t>
        </is>
      </c>
      <c r="B1836" t="inlineStr">
        <is>
          <t>electricity, low voltage</t>
        </is>
      </c>
    </row>
    <row r="1837">
      <c r="A1837" t="inlineStr">
        <is>
          <t>source</t>
        </is>
      </c>
      <c r="B18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38">
      <c r="A1838" t="inlineStr">
        <is>
          <t>type</t>
        </is>
      </c>
      <c r="B1838" t="inlineStr">
        <is>
          <t>process</t>
        </is>
      </c>
    </row>
    <row r="1839">
      <c r="A1839" t="inlineStr">
        <is>
          <t>unit</t>
        </is>
      </c>
      <c r="B1839" t="inlineStr">
        <is>
          <t>kilowatt hour</t>
        </is>
      </c>
    </row>
    <row r="1840" ht="16" customHeight="1" s="29">
      <c r="A1840" s="1" t="inlineStr">
        <is>
          <t>Exchanges</t>
        </is>
      </c>
    </row>
    <row r="1841">
      <c r="A1841" s="28" t="inlineStr">
        <is>
          <t>name</t>
        </is>
      </c>
      <c r="B1841" s="28" t="inlineStr">
        <is>
          <t>amount</t>
        </is>
      </c>
      <c r="C1841" s="28" t="inlineStr">
        <is>
          <t>location</t>
        </is>
      </c>
      <c r="D1841" s="28" t="inlineStr">
        <is>
          <t>unit</t>
        </is>
      </c>
      <c r="E1841" s="28" t="inlineStr">
        <is>
          <t>categories</t>
        </is>
      </c>
      <c r="F1841" s="28" t="inlineStr">
        <is>
          <t>type</t>
        </is>
      </c>
      <c r="G1841" s="28" t="inlineStr">
        <is>
          <t>uncertainty type</t>
        </is>
      </c>
      <c r="H1841" s="28" t="inlineStr">
        <is>
          <t>loc</t>
        </is>
      </c>
      <c r="I1841" s="28" t="inlineStr">
        <is>
          <t>scale</t>
        </is>
      </c>
      <c r="J1841" s="28" t="inlineStr">
        <is>
          <t>comment</t>
        </is>
      </c>
      <c r="K1841" s="28" t="inlineStr">
        <is>
          <t>negative</t>
        </is>
      </c>
      <c r="L1841" s="28" t="inlineStr">
        <is>
          <t>reference product</t>
        </is>
      </c>
      <c r="M1841" s="28" t="n"/>
    </row>
    <row r="1842">
      <c r="A1842" t="inlineStr">
        <is>
          <t>Energy, solar, converted</t>
        </is>
      </c>
      <c r="B1842" t="n">
        <v>3.8503</v>
      </c>
      <c r="D1842" t="inlineStr">
        <is>
          <t>megajoule</t>
        </is>
      </c>
      <c r="E1842" t="inlineStr">
        <is>
          <t>natural resource::in air</t>
        </is>
      </c>
      <c r="F1842" t="inlineStr">
        <is>
          <t>biosphere</t>
        </is>
      </c>
      <c r="G1842" t="n">
        <v>2</v>
      </c>
      <c r="H1842" t="n">
        <v>1.348151067341848</v>
      </c>
      <c r="I1842" t="n">
        <v>0.04340984597628009</v>
      </c>
      <c r="J1842" t="inlineStr">
        <is>
          <t>(2,2,1,1,1,3); Energy loss in the system</t>
        </is>
      </c>
    </row>
    <row r="1843">
      <c r="A1843" t="inlineStr">
        <is>
          <t>Heat, waste</t>
        </is>
      </c>
      <c r="B1843" t="n">
        <v>0.25027</v>
      </c>
      <c r="D1843" t="inlineStr">
        <is>
          <t>megajoule</t>
        </is>
      </c>
      <c r="E1843" t="inlineStr">
        <is>
          <t>air</t>
        </is>
      </c>
      <c r="F1843" t="inlineStr">
        <is>
          <t>biosphere</t>
        </is>
      </c>
      <c r="G1843" t="n">
        <v>2</v>
      </c>
      <c r="H1843" t="n">
        <v>-1.385214943900327</v>
      </c>
      <c r="I1843" t="n">
        <v>0.02439508208471609</v>
      </c>
      <c r="J1843" t="inlineStr">
        <is>
          <t>(1,na,na,na,na,na); Calculation</t>
        </is>
      </c>
    </row>
    <row r="1844">
      <c r="A1844" t="inlineStr">
        <is>
          <t>electricity production, photovoltaic, 3kWp facade installation, single-Si, panel, mounted</t>
        </is>
      </c>
      <c r="B1844" t="n">
        <v>1</v>
      </c>
      <c r="C1844" t="inlineStr">
        <is>
          <t>CH</t>
        </is>
      </c>
      <c r="D1844" t="inlineStr">
        <is>
          <t>kilowatt hour</t>
        </is>
      </c>
      <c r="E1844" t="inlineStr">
        <is>
          <t>photovoltaic::power plants</t>
        </is>
      </c>
      <c r="F1844" t="inlineStr">
        <is>
          <t>production</t>
        </is>
      </c>
      <c r="G1844" t="n">
        <v>0</v>
      </c>
      <c r="H1844" t="n">
        <v>1</v>
      </c>
      <c r="L1844" t="inlineStr">
        <is>
          <t>electricity, low voltage</t>
        </is>
      </c>
    </row>
    <row r="1845">
      <c r="A1845" t="inlineStr">
        <is>
          <t>photovoltaic facade installation, 3kWp, single-Si, panel, mounted, at building</t>
        </is>
      </c>
      <c r="B1845" t="n">
        <v>1.6271e-05</v>
      </c>
      <c r="C1845" t="inlineStr">
        <is>
          <t>CH</t>
        </is>
      </c>
      <c r="D1845" t="inlineStr">
        <is>
          <t>unit</t>
        </is>
      </c>
      <c r="F1845" t="inlineStr">
        <is>
          <t>technosphere</t>
        </is>
      </c>
      <c r="G1845" t="n">
        <v>2</v>
      </c>
      <c r="H1845" t="n">
        <v>-11.02612617580709</v>
      </c>
      <c r="I1845" t="n">
        <v>0.1061828390711656</v>
      </c>
      <c r="J1845" t="inlineStr">
        <is>
          <t>(3,2,1,1,1,3); Calculation with average annual yield (based on Swissolar statistics 2012-2016) and share of technologies. Lifetime: 30a, Average degradation over lifetime: 10.5%.</t>
        </is>
      </c>
      <c r="L1845" t="inlineStr">
        <is>
          <t>photovoltaic facade installation, 3kWp, single-Si, panel, mounted, at building</t>
        </is>
      </c>
    </row>
    <row r="1846">
      <c r="A1846" t="inlineStr">
        <is>
          <t>market for tap water</t>
        </is>
      </c>
      <c r="B1846" t="n">
        <v>0.0050065</v>
      </c>
      <c r="C1846" t="inlineStr">
        <is>
          <t>Europe without Switzerland</t>
        </is>
      </c>
      <c r="D1846" t="inlineStr">
        <is>
          <t>kilogram</t>
        </is>
      </c>
      <c r="F1846" t="inlineStr">
        <is>
          <t>technosphere</t>
        </is>
      </c>
      <c r="G1846" t="n">
        <v>2</v>
      </c>
      <c r="H1846" t="n">
        <v>-5.297018210816416</v>
      </c>
      <c r="I1846" t="n">
        <v>0.04340984597628009</v>
      </c>
      <c r="J1846" t="inlineStr">
        <is>
          <t>(2,2,1,1,1,3); Estimation 20l/m2 panel</t>
        </is>
      </c>
      <c r="L1846" t="inlineStr">
        <is>
          <t>tap water</t>
        </is>
      </c>
    </row>
    <row r="1847">
      <c r="A1847" t="inlineStr">
        <is>
          <t>treatment of wastewater, from residence, capacity 1.1E10l/year</t>
        </is>
      </c>
      <c r="B1847" t="n">
        <v>-4.5058e-06</v>
      </c>
      <c r="C1847" t="inlineStr">
        <is>
          <t>CH</t>
        </is>
      </c>
      <c r="D1847" t="inlineStr">
        <is>
          <t>cubic meter</t>
        </is>
      </c>
      <c r="F1847" t="inlineStr">
        <is>
          <t>technosphere</t>
        </is>
      </c>
      <c r="G1847" t="n">
        <v>2</v>
      </c>
      <c r="H1847" t="n">
        <v>-12.31014510220337</v>
      </c>
      <c r="I1847" t="n">
        <v>0.04340984597628009</v>
      </c>
      <c r="J1847" t="inlineStr">
        <is>
          <t>(2,2,1,1,1,3); Estimation 20l/m2 panel</t>
        </is>
      </c>
      <c r="K1847" t="b">
        <v>1</v>
      </c>
      <c r="L1847" t="inlineStr">
        <is>
          <t>wastewater, from residence</t>
        </is>
      </c>
    </row>
    <row r="1848"/>
    <row r="1849" ht="16" customHeight="1" s="29">
      <c r="A1849" s="1" t="inlineStr">
        <is>
          <t>Activity</t>
        </is>
      </c>
      <c r="B1849" s="1" t="inlineStr">
        <is>
          <t>electricity production, photovoltaic, 3kWp flat-roof installation, multi-Si</t>
        </is>
      </c>
    </row>
    <row r="1850">
      <c r="A1850" t="inlineStr">
        <is>
          <t>comment</t>
        </is>
      </c>
      <c r="B1850"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851">
      <c r="A1851" t="inlineStr">
        <is>
          <t>location</t>
        </is>
      </c>
      <c r="B1851" t="inlineStr">
        <is>
          <t>CH</t>
        </is>
      </c>
    </row>
    <row r="1852">
      <c r="A1852" t="inlineStr">
        <is>
          <t>production amount</t>
        </is>
      </c>
      <c r="B1852" t="n">
        <v>1</v>
      </c>
    </row>
    <row r="1853">
      <c r="A1853" t="inlineStr">
        <is>
          <t>reference product</t>
        </is>
      </c>
      <c r="B1853" t="inlineStr">
        <is>
          <t>electricity, low voltage</t>
        </is>
      </c>
    </row>
    <row r="1854">
      <c r="A1854" t="inlineStr">
        <is>
          <t>source</t>
        </is>
      </c>
      <c r="B18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55">
      <c r="A1855" t="inlineStr">
        <is>
          <t>type</t>
        </is>
      </c>
      <c r="B1855" t="inlineStr">
        <is>
          <t>process</t>
        </is>
      </c>
    </row>
    <row r="1856">
      <c r="A1856" t="inlineStr">
        <is>
          <t>unit</t>
        </is>
      </c>
      <c r="B1856" t="inlineStr">
        <is>
          <t>kilowatt hour</t>
        </is>
      </c>
    </row>
    <row r="1857" ht="16" customHeight="1" s="29">
      <c r="A1857" s="1" t="inlineStr">
        <is>
          <t>Exchanges</t>
        </is>
      </c>
    </row>
    <row r="1858">
      <c r="A1858" s="28" t="inlineStr">
        <is>
          <t>name</t>
        </is>
      </c>
      <c r="B1858" s="28" t="inlineStr">
        <is>
          <t>amount</t>
        </is>
      </c>
      <c r="C1858" s="28" t="inlineStr">
        <is>
          <t>location</t>
        </is>
      </c>
      <c r="D1858" s="28" t="inlineStr">
        <is>
          <t>unit</t>
        </is>
      </c>
      <c r="E1858" s="28" t="inlineStr">
        <is>
          <t>categories</t>
        </is>
      </c>
      <c r="F1858" s="28" t="inlineStr">
        <is>
          <t>type</t>
        </is>
      </c>
      <c r="G1858" s="28" t="inlineStr">
        <is>
          <t>uncertainty type</t>
        </is>
      </c>
      <c r="H1858" s="28" t="inlineStr">
        <is>
          <t>loc</t>
        </is>
      </c>
      <c r="I1858" s="28" t="inlineStr">
        <is>
          <t>scale</t>
        </is>
      </c>
      <c r="J1858" s="28" t="inlineStr">
        <is>
          <t>comment</t>
        </is>
      </c>
      <c r="K1858" s="28" t="inlineStr">
        <is>
          <t>negative</t>
        </is>
      </c>
      <c r="L1858" s="28" t="inlineStr">
        <is>
          <t>reference product</t>
        </is>
      </c>
      <c r="M1858" s="28" t="n"/>
    </row>
    <row r="1859">
      <c r="A1859" t="inlineStr">
        <is>
          <t>Energy, solar, converted</t>
        </is>
      </c>
      <c r="B1859" t="n">
        <v>3.8503</v>
      </c>
      <c r="D1859" t="inlineStr">
        <is>
          <t>megajoule</t>
        </is>
      </c>
      <c r="E1859" t="inlineStr">
        <is>
          <t>natural resource::in air</t>
        </is>
      </c>
      <c r="F1859" t="inlineStr">
        <is>
          <t>biosphere</t>
        </is>
      </c>
      <c r="G1859" t="n">
        <v>2</v>
      </c>
      <c r="H1859" t="n">
        <v>1.348151067341848</v>
      </c>
      <c r="I1859" t="n">
        <v>0.04340984597628009</v>
      </c>
      <c r="J1859" t="inlineStr">
        <is>
          <t>(2,2,1,1,1,3); Energy loss in the system</t>
        </is>
      </c>
    </row>
    <row r="1860">
      <c r="A1860" t="inlineStr">
        <is>
          <t>Heat, waste</t>
        </is>
      </c>
      <c r="B1860" t="n">
        <v>0.25027</v>
      </c>
      <c r="D1860" t="inlineStr">
        <is>
          <t>megajoule</t>
        </is>
      </c>
      <c r="E1860" t="inlineStr">
        <is>
          <t>air</t>
        </is>
      </c>
      <c r="F1860" t="inlineStr">
        <is>
          <t>biosphere</t>
        </is>
      </c>
      <c r="G1860" t="n">
        <v>2</v>
      </c>
      <c r="H1860" t="n">
        <v>-1.385214943900327</v>
      </c>
      <c r="I1860" t="n">
        <v>0.02439508208471609</v>
      </c>
      <c r="J1860" t="inlineStr">
        <is>
          <t>(1,na,na,na,na,na); Calculation</t>
        </is>
      </c>
    </row>
    <row r="1861">
      <c r="A1861" t="inlineStr">
        <is>
          <t>electricity production, photovoltaic, 3kWp flat-roof installation, multi-Si</t>
        </is>
      </c>
      <c r="B1861" t="n">
        <v>1</v>
      </c>
      <c r="C1861" t="inlineStr">
        <is>
          <t>CH</t>
        </is>
      </c>
      <c r="D1861" t="inlineStr">
        <is>
          <t>kilowatt hour</t>
        </is>
      </c>
      <c r="E1861" t="inlineStr">
        <is>
          <t>photovoltaic::power plants</t>
        </is>
      </c>
      <c r="F1861" t="inlineStr">
        <is>
          <t>production</t>
        </is>
      </c>
      <c r="G1861" t="n">
        <v>0</v>
      </c>
      <c r="H1861" t="n">
        <v>1</v>
      </c>
      <c r="L1861" t="inlineStr">
        <is>
          <t>electricity, low voltage</t>
        </is>
      </c>
    </row>
    <row r="1862">
      <c r="A1862" t="inlineStr">
        <is>
          <t>photovoltaic flat-roof installation, 3kWp, multi-Si, on roof</t>
        </is>
      </c>
      <c r="B1862" t="n">
        <v>1.139e-05</v>
      </c>
      <c r="C1862" t="inlineStr">
        <is>
          <t>CH</t>
        </is>
      </c>
      <c r="D1862" t="inlineStr">
        <is>
          <t>unit</t>
        </is>
      </c>
      <c r="F1862" t="inlineStr">
        <is>
          <t>technosphere</t>
        </is>
      </c>
      <c r="G1862" t="n">
        <v>2</v>
      </c>
      <c r="H1862" t="n">
        <v>-11.38277478050518</v>
      </c>
      <c r="I1862" t="n">
        <v>0.1061828390711656</v>
      </c>
      <c r="J1862" t="inlineStr">
        <is>
          <t>(3,2,1,1,1,3); Calculation with average annual yield (based on Swissolar statistics 2012-2016) and share of technologies. Lifetime: 30a, Average degradation over lifetime: 10.5%.</t>
        </is>
      </c>
      <c r="L1862" t="inlineStr">
        <is>
          <t>photovoltaic flat-roof installation, 3kWp, multi-Si, on roof</t>
        </is>
      </c>
    </row>
    <row r="1863">
      <c r="A1863" t="inlineStr">
        <is>
          <t>market for tap water</t>
        </is>
      </c>
      <c r="B1863" t="n">
        <v>0.0037966</v>
      </c>
      <c r="C1863" t="inlineStr">
        <is>
          <t>Europe without Switzerland</t>
        </is>
      </c>
      <c r="D1863" t="inlineStr">
        <is>
          <t>kilogram</t>
        </is>
      </c>
      <c r="F1863" t="inlineStr">
        <is>
          <t>technosphere</t>
        </is>
      </c>
      <c r="G1863" t="n">
        <v>2</v>
      </c>
      <c r="H1863" t="n">
        <v>-5.573649349607833</v>
      </c>
      <c r="I1863" t="n">
        <v>0.04340984597628009</v>
      </c>
      <c r="J1863" t="inlineStr">
        <is>
          <t>(2,2,1,1,1,3); Estimation 20l/m2 panel</t>
        </is>
      </c>
      <c r="L1863" t="inlineStr">
        <is>
          <t>tap water</t>
        </is>
      </c>
    </row>
    <row r="1864">
      <c r="A1864" t="inlineStr">
        <is>
          <t>treatment of wastewater, from residence, capacity 1.1E10l/year</t>
        </is>
      </c>
      <c r="B1864" t="n">
        <v>-3.4169e-06</v>
      </c>
      <c r="C1864" t="inlineStr">
        <is>
          <t>CH</t>
        </is>
      </c>
      <c r="D1864" t="inlineStr">
        <is>
          <t>cubic meter</t>
        </is>
      </c>
      <c r="F1864" t="inlineStr">
        <is>
          <t>technosphere</t>
        </is>
      </c>
      <c r="G1864" t="n">
        <v>2</v>
      </c>
      <c r="H1864" t="n">
        <v>-12.58677685069688</v>
      </c>
      <c r="I1864" t="n">
        <v>0.04340984597628009</v>
      </c>
      <c r="J1864" t="inlineStr">
        <is>
          <t>(2,2,1,1,1,3); Estimation 20l/m2 panel</t>
        </is>
      </c>
      <c r="K1864" t="b">
        <v>1</v>
      </c>
      <c r="L1864" t="inlineStr">
        <is>
          <t>wastewater, from residence</t>
        </is>
      </c>
    </row>
    <row r="1865"/>
    <row r="1866" ht="16" customHeight="1" s="29">
      <c r="A1866" s="1" t="inlineStr">
        <is>
          <t>Activity</t>
        </is>
      </c>
      <c r="B1866" s="1" t="inlineStr">
        <is>
          <t>electricity production, photovoltaic, 3kWp flat-roof installation, single-Si</t>
        </is>
      </c>
    </row>
    <row r="1867">
      <c r="A1867" t="inlineStr">
        <is>
          <t>comment</t>
        </is>
      </c>
      <c r="B1867"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868">
      <c r="A1868" t="inlineStr">
        <is>
          <t>location</t>
        </is>
      </c>
      <c r="B1868" t="inlineStr">
        <is>
          <t>CH</t>
        </is>
      </c>
    </row>
    <row r="1869">
      <c r="A1869" t="inlineStr">
        <is>
          <t>production amount</t>
        </is>
      </c>
      <c r="B1869" t="n">
        <v>1</v>
      </c>
    </row>
    <row r="1870">
      <c r="A1870" t="inlineStr">
        <is>
          <t>reference product</t>
        </is>
      </c>
      <c r="B1870" t="inlineStr">
        <is>
          <t>electricity, low voltage</t>
        </is>
      </c>
    </row>
    <row r="1871">
      <c r="A1871" t="inlineStr">
        <is>
          <t>source</t>
        </is>
      </c>
      <c r="B18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72">
      <c r="A1872" t="inlineStr">
        <is>
          <t>type</t>
        </is>
      </c>
      <c r="B1872" t="inlineStr">
        <is>
          <t>process</t>
        </is>
      </c>
    </row>
    <row r="1873">
      <c r="A1873" t="inlineStr">
        <is>
          <t>unit</t>
        </is>
      </c>
      <c r="B1873" t="inlineStr">
        <is>
          <t>kilowatt hour</t>
        </is>
      </c>
    </row>
    <row r="1874" ht="16" customHeight="1" s="29">
      <c r="A1874" s="1" t="inlineStr">
        <is>
          <t>Exchanges</t>
        </is>
      </c>
    </row>
    <row r="1875">
      <c r="A1875" s="28" t="inlineStr">
        <is>
          <t>name</t>
        </is>
      </c>
      <c r="B1875" s="28" t="inlineStr">
        <is>
          <t>amount</t>
        </is>
      </c>
      <c r="C1875" s="28" t="inlineStr">
        <is>
          <t>location</t>
        </is>
      </c>
      <c r="D1875" s="28" t="inlineStr">
        <is>
          <t>unit</t>
        </is>
      </c>
      <c r="E1875" s="28" t="inlineStr">
        <is>
          <t>categories</t>
        </is>
      </c>
      <c r="F1875" s="28" t="inlineStr">
        <is>
          <t>type</t>
        </is>
      </c>
      <c r="G1875" s="28" t="inlineStr">
        <is>
          <t>uncertainty type</t>
        </is>
      </c>
      <c r="H1875" s="28" t="inlineStr">
        <is>
          <t>loc</t>
        </is>
      </c>
      <c r="I1875" s="28" t="inlineStr">
        <is>
          <t>scale</t>
        </is>
      </c>
      <c r="J1875" s="28" t="inlineStr">
        <is>
          <t>comment</t>
        </is>
      </c>
      <c r="K1875" s="28" t="inlineStr">
        <is>
          <t>negative</t>
        </is>
      </c>
      <c r="L1875" s="28" t="inlineStr">
        <is>
          <t>reference product</t>
        </is>
      </c>
      <c r="M1875" s="28" t="n"/>
    </row>
    <row r="1876">
      <c r="A1876" t="inlineStr">
        <is>
          <t>Energy, solar, converted</t>
        </is>
      </c>
      <c r="B1876" t="n">
        <v>3.8503</v>
      </c>
      <c r="D1876" t="inlineStr">
        <is>
          <t>megajoule</t>
        </is>
      </c>
      <c r="E1876" t="inlineStr">
        <is>
          <t>natural resource::in air</t>
        </is>
      </c>
      <c r="F1876" t="inlineStr">
        <is>
          <t>biosphere</t>
        </is>
      </c>
      <c r="G1876" t="n">
        <v>2</v>
      </c>
      <c r="H1876" t="n">
        <v>1.348151067341848</v>
      </c>
      <c r="I1876" t="n">
        <v>0.04340984597628009</v>
      </c>
      <c r="J1876" t="inlineStr">
        <is>
          <t>(2,2,1,1,1,3); Energy loss in the system</t>
        </is>
      </c>
    </row>
    <row r="1877">
      <c r="A1877" t="inlineStr">
        <is>
          <t>Heat, waste</t>
        </is>
      </c>
      <c r="B1877" t="n">
        <v>0.25027</v>
      </c>
      <c r="D1877" t="inlineStr">
        <is>
          <t>megajoule</t>
        </is>
      </c>
      <c r="E1877" t="inlineStr">
        <is>
          <t>air</t>
        </is>
      </c>
      <c r="F1877" t="inlineStr">
        <is>
          <t>biosphere</t>
        </is>
      </c>
      <c r="G1877" t="n">
        <v>2</v>
      </c>
      <c r="H1877" t="n">
        <v>-1.385214943900327</v>
      </c>
      <c r="I1877" t="n">
        <v>0.02439508208471609</v>
      </c>
      <c r="J1877" t="inlineStr">
        <is>
          <t>(1,na,na,na,na,na); Calculation</t>
        </is>
      </c>
    </row>
    <row r="1878">
      <c r="A1878" t="inlineStr">
        <is>
          <t>electricity production, photovoltaic, 3kWp flat-roof installation, single-Si</t>
        </is>
      </c>
      <c r="B1878" t="n">
        <v>1</v>
      </c>
      <c r="C1878" t="inlineStr">
        <is>
          <t>CH</t>
        </is>
      </c>
      <c r="D1878" t="inlineStr">
        <is>
          <t>kilowatt hour</t>
        </is>
      </c>
      <c r="E1878" t="inlineStr">
        <is>
          <t>photovoltaic::power plants</t>
        </is>
      </c>
      <c r="F1878" t="inlineStr">
        <is>
          <t>production</t>
        </is>
      </c>
      <c r="G1878" t="n">
        <v>0</v>
      </c>
      <c r="H1878" t="n">
        <v>1</v>
      </c>
      <c r="L1878" t="inlineStr">
        <is>
          <t>electricity, low voltage</t>
        </is>
      </c>
    </row>
    <row r="1879">
      <c r="A1879" t="inlineStr">
        <is>
          <t>photovoltaic flat-roof installation, 3kWp, single-Si, on roof</t>
        </is>
      </c>
      <c r="B1879" t="n">
        <v>1.139e-05</v>
      </c>
      <c r="C1879" t="inlineStr">
        <is>
          <t>CH</t>
        </is>
      </c>
      <c r="D1879" t="inlineStr">
        <is>
          <t>unit</t>
        </is>
      </c>
      <c r="F1879" t="inlineStr">
        <is>
          <t>technosphere</t>
        </is>
      </c>
      <c r="G1879" t="n">
        <v>2</v>
      </c>
      <c r="H1879" t="n">
        <v>-11.38277478050518</v>
      </c>
      <c r="I1879" t="n">
        <v>0.1061828390711656</v>
      </c>
      <c r="J1879" t="inlineStr">
        <is>
          <t>(3,2,1,1,1,3); Calculation with average annual yield (based on Swissolar statistics 2012-2016) and share of technologies. Lifetime: 30a, Average degradation over lifetime: 10.5%.</t>
        </is>
      </c>
      <c r="L1879" t="inlineStr">
        <is>
          <t>photovoltaic flat-roof installation, 3kWp, single-Si, on roof</t>
        </is>
      </c>
    </row>
    <row r="1880">
      <c r="A1880" t="inlineStr">
        <is>
          <t>market for tap water</t>
        </is>
      </c>
      <c r="B1880" t="n">
        <v>0.0035045</v>
      </c>
      <c r="C1880" t="inlineStr">
        <is>
          <t>Europe without Switzerland</t>
        </is>
      </c>
      <c r="D1880" t="inlineStr">
        <is>
          <t>kilogram</t>
        </is>
      </c>
      <c r="F1880" t="inlineStr">
        <is>
          <t>technosphere</t>
        </is>
      </c>
      <c r="G1880" t="n">
        <v>2</v>
      </c>
      <c r="H1880" t="n">
        <v>-5.653707422023895</v>
      </c>
      <c r="I1880" t="n">
        <v>0.04340984597628009</v>
      </c>
      <c r="J1880" t="inlineStr">
        <is>
          <t>(2,2,1,1,1,3); Estimation 20l/m2 panel</t>
        </is>
      </c>
      <c r="L1880" t="inlineStr">
        <is>
          <t>tap water</t>
        </is>
      </c>
    </row>
    <row r="1881">
      <c r="A1881" t="inlineStr">
        <is>
          <t>treatment of wastewater, from residence, capacity 1.1E10l/year</t>
        </is>
      </c>
      <c r="B1881" t="n">
        <v>-3.1541e-06</v>
      </c>
      <c r="C1881" t="inlineStr">
        <is>
          <t>CH</t>
        </is>
      </c>
      <c r="D1881" t="inlineStr">
        <is>
          <t>cubic meter</t>
        </is>
      </c>
      <c r="F1881" t="inlineStr">
        <is>
          <t>technosphere</t>
        </is>
      </c>
      <c r="G1881" t="n">
        <v>2</v>
      </c>
      <c r="H1881" t="n">
        <v>-12.66680736415559</v>
      </c>
      <c r="I1881" t="n">
        <v>0.04340984597628009</v>
      </c>
      <c r="J1881" t="inlineStr">
        <is>
          <t>(2,2,1,1,1,3); Estimation 20l/m2 panel</t>
        </is>
      </c>
      <c r="K1881" t="b">
        <v>1</v>
      </c>
      <c r="L1881" t="inlineStr">
        <is>
          <t>wastewater, from residence</t>
        </is>
      </c>
    </row>
    <row r="1882"/>
    <row r="1883" ht="16" customHeight="1" s="29">
      <c r="A1883" s="1" t="inlineStr">
        <is>
          <t>Activity</t>
        </is>
      </c>
      <c r="B1883" s="1" t="inlineStr">
        <is>
          <t>electricity production, photovoltaic, photovoltaic slanted-roof installation, 3 kWp, CIS, panel, mounted</t>
        </is>
      </c>
    </row>
    <row r="1884">
      <c r="A1884" t="inlineStr">
        <is>
          <t>comment</t>
        </is>
      </c>
      <c r="B1884"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885">
      <c r="A1885" t="inlineStr">
        <is>
          <t>location</t>
        </is>
      </c>
      <c r="B1885" t="inlineStr">
        <is>
          <t>CH</t>
        </is>
      </c>
    </row>
    <row r="1886">
      <c r="A1886" t="inlineStr">
        <is>
          <t>production amount</t>
        </is>
      </c>
      <c r="B1886" t="n">
        <v>1</v>
      </c>
    </row>
    <row r="1887">
      <c r="A1887" t="inlineStr">
        <is>
          <t>reference product</t>
        </is>
      </c>
      <c r="B1887" t="inlineStr">
        <is>
          <t>electricity, low voltage</t>
        </is>
      </c>
    </row>
    <row r="1888">
      <c r="A1888" t="inlineStr">
        <is>
          <t>source</t>
        </is>
      </c>
      <c r="B18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89">
      <c r="A1889" t="inlineStr">
        <is>
          <t>type</t>
        </is>
      </c>
      <c r="B1889" t="inlineStr">
        <is>
          <t>process</t>
        </is>
      </c>
    </row>
    <row r="1890">
      <c r="A1890" t="inlineStr">
        <is>
          <t>unit</t>
        </is>
      </c>
      <c r="B1890" t="inlineStr">
        <is>
          <t>kilowatt hour</t>
        </is>
      </c>
    </row>
    <row r="1891" ht="16" customHeight="1" s="29">
      <c r="A1891" s="1" t="inlineStr">
        <is>
          <t>Exchanges</t>
        </is>
      </c>
    </row>
    <row r="1892">
      <c r="A1892" s="28" t="inlineStr">
        <is>
          <t>name</t>
        </is>
      </c>
      <c r="B1892" s="28" t="inlineStr">
        <is>
          <t>amount</t>
        </is>
      </c>
      <c r="C1892" s="28" t="inlineStr">
        <is>
          <t>location</t>
        </is>
      </c>
      <c r="D1892" s="28" t="inlineStr">
        <is>
          <t>unit</t>
        </is>
      </c>
      <c r="E1892" s="28" t="inlineStr">
        <is>
          <t>categories</t>
        </is>
      </c>
      <c r="F1892" s="28" t="inlineStr">
        <is>
          <t>type</t>
        </is>
      </c>
      <c r="G1892" s="28" t="inlineStr">
        <is>
          <t>uncertainty type</t>
        </is>
      </c>
      <c r="H1892" s="28" t="inlineStr">
        <is>
          <t>loc</t>
        </is>
      </c>
      <c r="I1892" s="28" t="inlineStr">
        <is>
          <t>scale</t>
        </is>
      </c>
      <c r="J1892" s="28" t="inlineStr">
        <is>
          <t>comment</t>
        </is>
      </c>
      <c r="K1892" s="28" t="inlineStr">
        <is>
          <t>negative</t>
        </is>
      </c>
      <c r="L1892" s="28" t="inlineStr">
        <is>
          <t>reference product</t>
        </is>
      </c>
      <c r="M1892" s="28" t="n"/>
    </row>
    <row r="1893">
      <c r="A1893" t="inlineStr">
        <is>
          <t>Energy, solar, converted</t>
        </is>
      </c>
      <c r="B1893" t="n">
        <v>3.8503</v>
      </c>
      <c r="D1893" t="inlineStr">
        <is>
          <t>megajoule</t>
        </is>
      </c>
      <c r="E1893" t="inlineStr">
        <is>
          <t>natural resource::in air</t>
        </is>
      </c>
      <c r="F1893" t="inlineStr">
        <is>
          <t>biosphere</t>
        </is>
      </c>
      <c r="G1893" t="n">
        <v>2</v>
      </c>
      <c r="H1893" t="n">
        <v>1.348151067341848</v>
      </c>
      <c r="I1893" t="n">
        <v>0.04340984597628009</v>
      </c>
      <c r="J1893" t="inlineStr">
        <is>
          <t>(2,2,1,1,1,3); Energy loss in the system</t>
        </is>
      </c>
    </row>
    <row r="1894">
      <c r="A1894" t="inlineStr">
        <is>
          <t>Heat, waste</t>
        </is>
      </c>
      <c r="B1894" t="n">
        <v>0.25027</v>
      </c>
      <c r="D1894" t="inlineStr">
        <is>
          <t>megajoule</t>
        </is>
      </c>
      <c r="E1894" t="inlineStr">
        <is>
          <t>air</t>
        </is>
      </c>
      <c r="F1894" t="inlineStr">
        <is>
          <t>biosphere</t>
        </is>
      </c>
      <c r="G1894" t="n">
        <v>2</v>
      </c>
      <c r="H1894" t="n">
        <v>-1.385214943900327</v>
      </c>
      <c r="I1894" t="n">
        <v>0.02439508208471609</v>
      </c>
      <c r="J1894" t="inlineStr">
        <is>
          <t>(1,na,na,na,na,na); Calculation</t>
        </is>
      </c>
    </row>
    <row r="1895">
      <c r="A1895" t="inlineStr">
        <is>
          <t>electricity production, photovoltaic, photovoltaic slanted-roof installation, 3 kWp, CIS, panel, mounted</t>
        </is>
      </c>
      <c r="B1895" t="n">
        <v>1</v>
      </c>
      <c r="C1895" t="inlineStr">
        <is>
          <t>CH</t>
        </is>
      </c>
      <c r="D1895" t="inlineStr">
        <is>
          <t>kilowatt hour</t>
        </is>
      </c>
      <c r="E1895" t="inlineStr">
        <is>
          <t>photovoltaic::power plants</t>
        </is>
      </c>
      <c r="F1895" t="inlineStr">
        <is>
          <t>production</t>
        </is>
      </c>
      <c r="G1895" t="n">
        <v>0</v>
      </c>
      <c r="H1895" t="n">
        <v>1</v>
      </c>
      <c r="L1895" t="inlineStr">
        <is>
          <t>electricity, low voltage</t>
        </is>
      </c>
    </row>
    <row r="1896">
      <c r="A1896" t="inlineStr">
        <is>
          <t>photovoltaic slanted-roof installation, 3kWp, CIS, panel, mounted, on roof</t>
        </is>
      </c>
      <c r="B1896" t="n">
        <v>1.139e-05</v>
      </c>
      <c r="C1896" t="inlineStr">
        <is>
          <t>CH</t>
        </is>
      </c>
      <c r="D1896" t="inlineStr">
        <is>
          <t>unit</t>
        </is>
      </c>
      <c r="F1896" t="inlineStr">
        <is>
          <t>technosphere</t>
        </is>
      </c>
      <c r="G1896" t="n">
        <v>2</v>
      </c>
      <c r="H1896" t="n">
        <v>-11.38277478050518</v>
      </c>
      <c r="I1896" t="n">
        <v>0.1061828390711656</v>
      </c>
      <c r="J1896" t="inlineStr">
        <is>
          <t>(3,2,1,1,1,3); Calculation with average annual yield (based on Swissolar statistics 2012-2016) and share of technologies. Lifetime: 30a, Average degradation over lifetime: 10.5%.</t>
        </is>
      </c>
      <c r="L1896" t="inlineStr">
        <is>
          <t>photovoltaic slanted-roof installation, 3kWp, CIS, panel, mounted, on roof</t>
        </is>
      </c>
    </row>
    <row r="1897">
      <c r="A1897" t="inlineStr">
        <is>
          <t>market for tap water</t>
        </is>
      </c>
      <c r="B1897" t="n">
        <v>0.0042711</v>
      </c>
      <c r="C1897" t="inlineStr">
        <is>
          <t>Europe without Switzerland</t>
        </is>
      </c>
      <c r="D1897" t="inlineStr">
        <is>
          <t>kilogram</t>
        </is>
      </c>
      <c r="F1897" t="inlineStr">
        <is>
          <t>technosphere</t>
        </is>
      </c>
      <c r="G1897" t="n">
        <v>2</v>
      </c>
      <c r="H1897" t="n">
        <v>-5.455883873676465</v>
      </c>
      <c r="I1897" t="n">
        <v>0.04340984597628009</v>
      </c>
      <c r="J1897" t="inlineStr">
        <is>
          <t>(2,2,1,1,1,3); Estimation 20l/m2 panel</t>
        </is>
      </c>
      <c r="L1897" t="inlineStr">
        <is>
          <t>tap water</t>
        </is>
      </c>
    </row>
    <row r="1898">
      <c r="A1898" t="inlineStr">
        <is>
          <t>treatment of wastewater, from residence, capacity 1.1E10l/year</t>
        </is>
      </c>
      <c r="B1898" t="n">
        <v>-3.844e-06</v>
      </c>
      <c r="C1898" t="inlineStr">
        <is>
          <t>CH</t>
        </is>
      </c>
      <c r="D1898" t="inlineStr">
        <is>
          <t>cubic meter</t>
        </is>
      </c>
      <c r="F1898" t="inlineStr">
        <is>
          <t>technosphere</t>
        </is>
      </c>
      <c r="G1898" t="n">
        <v>2</v>
      </c>
      <c r="H1898" t="n">
        <v>-12.46899706685623</v>
      </c>
      <c r="I1898" t="n">
        <v>0.04340984597628009</v>
      </c>
      <c r="J1898" t="inlineStr">
        <is>
          <t>(2,2,1,1,1,3); Estimation 20l/m2 panel</t>
        </is>
      </c>
      <c r="K1898" t="b">
        <v>1</v>
      </c>
      <c r="L1898" t="inlineStr">
        <is>
          <t>wastewater, from residence</t>
        </is>
      </c>
    </row>
    <row r="1899"/>
    <row r="1900" ht="16" customHeight="1" s="29">
      <c r="A1900" s="1" t="inlineStr">
        <is>
          <t>Activity</t>
        </is>
      </c>
      <c r="B1900" s="1" t="inlineStr">
        <is>
          <t>electricity production, photovoltaic, photovoltaic slanted-roof installation, 3 kWp, CdTe, laminated, integrated</t>
        </is>
      </c>
    </row>
    <row r="1901">
      <c r="A1901" t="inlineStr">
        <is>
          <t>comment</t>
        </is>
      </c>
      <c r="B1901"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902">
      <c r="A1902" t="inlineStr">
        <is>
          <t>location</t>
        </is>
      </c>
      <c r="B1902" t="inlineStr">
        <is>
          <t>CH</t>
        </is>
      </c>
    </row>
    <row r="1903">
      <c r="A1903" t="inlineStr">
        <is>
          <t>production amount</t>
        </is>
      </c>
      <c r="B1903" t="n">
        <v>1</v>
      </c>
    </row>
    <row r="1904">
      <c r="A1904" t="inlineStr">
        <is>
          <t>reference product</t>
        </is>
      </c>
      <c r="B1904" t="inlineStr">
        <is>
          <t>electricity, low voltage</t>
        </is>
      </c>
    </row>
    <row r="1905">
      <c r="A1905" t="inlineStr">
        <is>
          <t>source</t>
        </is>
      </c>
      <c r="B190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06">
      <c r="A1906" t="inlineStr">
        <is>
          <t>type</t>
        </is>
      </c>
      <c r="B1906" t="inlineStr">
        <is>
          <t>process</t>
        </is>
      </c>
    </row>
    <row r="1907">
      <c r="A1907" t="inlineStr">
        <is>
          <t>unit</t>
        </is>
      </c>
      <c r="B1907" t="inlineStr">
        <is>
          <t>kilowatt hour</t>
        </is>
      </c>
    </row>
    <row r="1908" ht="16" customHeight="1" s="29">
      <c r="A1908" s="1" t="inlineStr">
        <is>
          <t>Exchanges</t>
        </is>
      </c>
    </row>
    <row r="1909">
      <c r="A1909" s="28" t="inlineStr">
        <is>
          <t>name</t>
        </is>
      </c>
      <c r="B1909" s="28" t="inlineStr">
        <is>
          <t>amount</t>
        </is>
      </c>
      <c r="C1909" s="28" t="inlineStr">
        <is>
          <t>location</t>
        </is>
      </c>
      <c r="D1909" s="28" t="inlineStr">
        <is>
          <t>unit</t>
        </is>
      </c>
      <c r="E1909" s="28" t="inlineStr">
        <is>
          <t>categories</t>
        </is>
      </c>
      <c r="F1909" s="28" t="inlineStr">
        <is>
          <t>type</t>
        </is>
      </c>
      <c r="G1909" s="28" t="inlineStr">
        <is>
          <t>uncertainty type</t>
        </is>
      </c>
      <c r="H1909" s="28" t="inlineStr">
        <is>
          <t>loc</t>
        </is>
      </c>
      <c r="I1909" s="28" t="inlineStr">
        <is>
          <t>scale</t>
        </is>
      </c>
      <c r="J1909" s="28" t="inlineStr">
        <is>
          <t>comment</t>
        </is>
      </c>
      <c r="K1909" s="28" t="inlineStr">
        <is>
          <t>negative</t>
        </is>
      </c>
      <c r="L1909" s="28" t="inlineStr">
        <is>
          <t>reference product</t>
        </is>
      </c>
      <c r="M1909" s="28" t="n"/>
    </row>
    <row r="1910">
      <c r="A1910" t="inlineStr">
        <is>
          <t>Energy, solar, converted</t>
        </is>
      </c>
      <c r="B1910" t="n">
        <v>3.8503</v>
      </c>
      <c r="D1910" t="inlineStr">
        <is>
          <t>megajoule</t>
        </is>
      </c>
      <c r="E1910" t="inlineStr">
        <is>
          <t>natural resource::in air</t>
        </is>
      </c>
      <c r="F1910" t="inlineStr">
        <is>
          <t>biosphere</t>
        </is>
      </c>
      <c r="G1910" t="n">
        <v>2</v>
      </c>
      <c r="H1910" t="n">
        <v>1.348151067341848</v>
      </c>
      <c r="I1910" t="n">
        <v>0.04340984597628009</v>
      </c>
      <c r="J1910" t="inlineStr">
        <is>
          <t>(2,2,1,1,1,3); Energy loss in the system</t>
        </is>
      </c>
    </row>
    <row r="1911">
      <c r="A1911" t="inlineStr">
        <is>
          <t>Heat, waste</t>
        </is>
      </c>
      <c r="B1911" t="n">
        <v>0.25027</v>
      </c>
      <c r="D1911" t="inlineStr">
        <is>
          <t>megajoule</t>
        </is>
      </c>
      <c r="E1911" t="inlineStr">
        <is>
          <t>air</t>
        </is>
      </c>
      <c r="F1911" t="inlineStr">
        <is>
          <t>biosphere</t>
        </is>
      </c>
      <c r="G1911" t="n">
        <v>2</v>
      </c>
      <c r="H1911" t="n">
        <v>-1.385214943900327</v>
      </c>
      <c r="I1911" t="n">
        <v>0.02439508208471609</v>
      </c>
      <c r="J1911" t="inlineStr">
        <is>
          <t>(1,na,na,na,na,na); Calculation</t>
        </is>
      </c>
    </row>
    <row r="1912">
      <c r="A1912" t="inlineStr">
        <is>
          <t>electricity production, photovoltaic, photovoltaic slanted-roof installation, 3 kWp, CdTe, laminated, integrated</t>
        </is>
      </c>
      <c r="B1912" t="n">
        <v>1</v>
      </c>
      <c r="C1912" t="inlineStr">
        <is>
          <t>CH</t>
        </is>
      </c>
      <c r="D1912" t="inlineStr">
        <is>
          <t>kilowatt hour</t>
        </is>
      </c>
      <c r="E1912" t="inlineStr">
        <is>
          <t>photovoltaic::power plants</t>
        </is>
      </c>
      <c r="F1912" t="inlineStr">
        <is>
          <t>production</t>
        </is>
      </c>
      <c r="G1912" t="n">
        <v>0</v>
      </c>
      <c r="H1912" t="n">
        <v>1</v>
      </c>
      <c r="L1912" t="inlineStr">
        <is>
          <t>electricity, low voltage</t>
        </is>
      </c>
    </row>
    <row r="1913">
      <c r="A1913" t="inlineStr">
        <is>
          <t>photovoltaic slanted-roof installation, 3kWp, CdTe, laminated, integrated, on roof</t>
        </is>
      </c>
      <c r="B1913" t="n">
        <v>1.139e-05</v>
      </c>
      <c r="C1913" t="inlineStr">
        <is>
          <t>CH</t>
        </is>
      </c>
      <c r="D1913" t="inlineStr">
        <is>
          <t>unit</t>
        </is>
      </c>
      <c r="F1913" t="inlineStr">
        <is>
          <t>technosphere</t>
        </is>
      </c>
      <c r="G1913" t="n">
        <v>2</v>
      </c>
      <c r="H1913" t="n">
        <v>-11.38277478050518</v>
      </c>
      <c r="I1913" t="n">
        <v>0.1061828390711656</v>
      </c>
      <c r="J1913" t="inlineStr">
        <is>
          <t>(3,2,1,1,1,3); Calculation with average annual yield (based on Swissolar statistics 2012-2016) and share of technologies. Lifetime: 30a, Average degradation over lifetime: 10.5%.</t>
        </is>
      </c>
      <c r="L1913" t="inlineStr">
        <is>
          <t>photovoltaic slanted-roof installation, 3kWp, CdTe, laminated, integrated, on roof</t>
        </is>
      </c>
    </row>
    <row r="1914">
      <c r="A1914" t="inlineStr">
        <is>
          <t>market for tap water</t>
        </is>
      </c>
      <c r="B1914" t="n">
        <v>0.0037966</v>
      </c>
      <c r="C1914" t="inlineStr">
        <is>
          <t>Europe without Switzerland</t>
        </is>
      </c>
      <c r="D1914" t="inlineStr">
        <is>
          <t>kilogram</t>
        </is>
      </c>
      <c r="F1914" t="inlineStr">
        <is>
          <t>technosphere</t>
        </is>
      </c>
      <c r="G1914" t="n">
        <v>2</v>
      </c>
      <c r="H1914" t="n">
        <v>-5.573649349607833</v>
      </c>
      <c r="I1914" t="n">
        <v>0.04340984597628009</v>
      </c>
      <c r="J1914" t="inlineStr">
        <is>
          <t>(2,2,1,1,1,3); Estimation 20l/m2 panel</t>
        </is>
      </c>
      <c r="L1914" t="inlineStr">
        <is>
          <t>tap water</t>
        </is>
      </c>
    </row>
    <row r="1915">
      <c r="A1915" t="inlineStr">
        <is>
          <t>treatment of wastewater, from residence, capacity 1.1E10l/year</t>
        </is>
      </c>
      <c r="B1915" t="n">
        <v>-3.4169e-06</v>
      </c>
      <c r="C1915" t="inlineStr">
        <is>
          <t>CH</t>
        </is>
      </c>
      <c r="D1915" t="inlineStr">
        <is>
          <t>cubic meter</t>
        </is>
      </c>
      <c r="F1915" t="inlineStr">
        <is>
          <t>technosphere</t>
        </is>
      </c>
      <c r="G1915" t="n">
        <v>2</v>
      </c>
      <c r="H1915" t="n">
        <v>-12.58677685069688</v>
      </c>
      <c r="I1915" t="n">
        <v>0.04340984597628009</v>
      </c>
      <c r="J1915" t="inlineStr">
        <is>
          <t>(2,2,1,1,1,3); Estimation 20l/m2 panel</t>
        </is>
      </c>
      <c r="K1915" t="b">
        <v>1</v>
      </c>
      <c r="L1915" t="inlineStr">
        <is>
          <t>wastewater, from residence</t>
        </is>
      </c>
    </row>
    <row r="1916"/>
    <row r="1917" ht="16" customHeight="1" s="29">
      <c r="A1917" s="1" t="inlineStr">
        <is>
          <t>Activity</t>
        </is>
      </c>
      <c r="B1917" s="1" t="inlineStr">
        <is>
          <t>electricity production, photovoltaic, photovoltaic slanted-roof installation, 3 kWp, multi-Si, laminated, integrated</t>
        </is>
      </c>
    </row>
    <row r="1918">
      <c r="A1918" t="inlineStr">
        <is>
          <t>comment</t>
        </is>
      </c>
      <c r="B1918"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919">
      <c r="A1919" t="inlineStr">
        <is>
          <t>location</t>
        </is>
      </c>
      <c r="B1919" t="inlineStr">
        <is>
          <t>CH</t>
        </is>
      </c>
    </row>
    <row r="1920">
      <c r="A1920" t="inlineStr">
        <is>
          <t>production amount</t>
        </is>
      </c>
      <c r="B1920" t="n">
        <v>1</v>
      </c>
    </row>
    <row r="1921">
      <c r="A1921" t="inlineStr">
        <is>
          <t>reference product</t>
        </is>
      </c>
      <c r="B1921" t="inlineStr">
        <is>
          <t>electricity, low voltage</t>
        </is>
      </c>
    </row>
    <row r="1922">
      <c r="A1922" t="inlineStr">
        <is>
          <t>source</t>
        </is>
      </c>
      <c r="B19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23">
      <c r="A1923" t="inlineStr">
        <is>
          <t>type</t>
        </is>
      </c>
      <c r="B1923" t="inlineStr">
        <is>
          <t>process</t>
        </is>
      </c>
    </row>
    <row r="1924">
      <c r="A1924" t="inlineStr">
        <is>
          <t>unit</t>
        </is>
      </c>
      <c r="B1924" t="inlineStr">
        <is>
          <t>kilowatt hour</t>
        </is>
      </c>
    </row>
    <row r="1925" ht="16" customHeight="1" s="29">
      <c r="A1925" s="1" t="inlineStr">
        <is>
          <t>Exchanges</t>
        </is>
      </c>
    </row>
    <row r="1926">
      <c r="A1926" s="28" t="inlineStr">
        <is>
          <t>name</t>
        </is>
      </c>
      <c r="B1926" s="28" t="inlineStr">
        <is>
          <t>amount</t>
        </is>
      </c>
      <c r="C1926" s="28" t="inlineStr">
        <is>
          <t>location</t>
        </is>
      </c>
      <c r="D1926" s="28" t="inlineStr">
        <is>
          <t>unit</t>
        </is>
      </c>
      <c r="E1926" s="28" t="inlineStr">
        <is>
          <t>categories</t>
        </is>
      </c>
      <c r="F1926" s="28" t="inlineStr">
        <is>
          <t>type</t>
        </is>
      </c>
      <c r="G1926" s="28" t="inlineStr">
        <is>
          <t>uncertainty type</t>
        </is>
      </c>
      <c r="H1926" s="28" t="inlineStr">
        <is>
          <t>loc</t>
        </is>
      </c>
      <c r="I1926" s="28" t="inlineStr">
        <is>
          <t>scale</t>
        </is>
      </c>
      <c r="J1926" s="28" t="inlineStr">
        <is>
          <t>comment</t>
        </is>
      </c>
      <c r="K1926" s="28" t="inlineStr">
        <is>
          <t>negative</t>
        </is>
      </c>
      <c r="L1926" s="28" t="inlineStr">
        <is>
          <t>reference product</t>
        </is>
      </c>
      <c r="M1926" s="28" t="n"/>
    </row>
    <row r="1927">
      <c r="A1927" t="inlineStr">
        <is>
          <t>Energy, solar, converted</t>
        </is>
      </c>
      <c r="B1927" t="n">
        <v>3.8503</v>
      </c>
      <c r="D1927" t="inlineStr">
        <is>
          <t>megajoule</t>
        </is>
      </c>
      <c r="E1927" t="inlineStr">
        <is>
          <t>natural resource::in air</t>
        </is>
      </c>
      <c r="F1927" t="inlineStr">
        <is>
          <t>biosphere</t>
        </is>
      </c>
      <c r="G1927" t="n">
        <v>2</v>
      </c>
      <c r="H1927" t="n">
        <v>1.348151067341848</v>
      </c>
      <c r="I1927" t="n">
        <v>0.04340984597628009</v>
      </c>
      <c r="J1927" t="inlineStr">
        <is>
          <t>(2,2,1,1,1,3); Energy loss in the system</t>
        </is>
      </c>
    </row>
    <row r="1928">
      <c r="A1928" t="inlineStr">
        <is>
          <t>Heat, waste</t>
        </is>
      </c>
      <c r="B1928" t="n">
        <v>0.25027</v>
      </c>
      <c r="D1928" t="inlineStr">
        <is>
          <t>megajoule</t>
        </is>
      </c>
      <c r="E1928" t="inlineStr">
        <is>
          <t>air</t>
        </is>
      </c>
      <c r="F1928" t="inlineStr">
        <is>
          <t>biosphere</t>
        </is>
      </c>
      <c r="G1928" t="n">
        <v>2</v>
      </c>
      <c r="H1928" t="n">
        <v>-1.385214943900327</v>
      </c>
      <c r="I1928" t="n">
        <v>0.02439508208471609</v>
      </c>
      <c r="J1928" t="inlineStr">
        <is>
          <t>(1,na,na,na,na,na); Calculation</t>
        </is>
      </c>
    </row>
    <row r="1929">
      <c r="A1929" t="inlineStr">
        <is>
          <t>electricity production, photovoltaic, photovoltaic slanted-roof installation, 3 kWp, multi-Si, laminated, integrated</t>
        </is>
      </c>
      <c r="B1929" t="n">
        <v>1</v>
      </c>
      <c r="C1929" t="inlineStr">
        <is>
          <t>CH</t>
        </is>
      </c>
      <c r="D1929" t="inlineStr">
        <is>
          <t>kilowatt hour</t>
        </is>
      </c>
      <c r="E1929" t="inlineStr">
        <is>
          <t>photovoltaic::power plants</t>
        </is>
      </c>
      <c r="F1929" t="inlineStr">
        <is>
          <t>production</t>
        </is>
      </c>
      <c r="G1929" t="n">
        <v>0</v>
      </c>
      <c r="H1929" t="n">
        <v>1</v>
      </c>
      <c r="L1929" t="inlineStr">
        <is>
          <t>electricity, low voltage</t>
        </is>
      </c>
    </row>
    <row r="1930">
      <c r="A1930" t="inlineStr">
        <is>
          <t>photovoltaic slanted-roof installation, 3kWp, multi-Si, laminated, integrated, on roof</t>
        </is>
      </c>
      <c r="B1930" t="n">
        <v>1.139e-05</v>
      </c>
      <c r="C1930" t="inlineStr">
        <is>
          <t>CH</t>
        </is>
      </c>
      <c r="D1930" t="inlineStr">
        <is>
          <t>unit</t>
        </is>
      </c>
      <c r="F1930" t="inlineStr">
        <is>
          <t>technosphere</t>
        </is>
      </c>
      <c r="G1930" t="n">
        <v>2</v>
      </c>
      <c r="H1930" t="n">
        <v>-11.38277478050518</v>
      </c>
      <c r="I1930" t="n">
        <v>0.1061828390711656</v>
      </c>
      <c r="J1930" t="inlineStr">
        <is>
          <t>(3,2,1,1,1,3); Calculation with average annual yield (based on Swissolar statistics 2012-2016) and share of technologies. Lifetime: 30a, Average degradation over lifetime: 10.5%.</t>
        </is>
      </c>
      <c r="L1930" t="inlineStr">
        <is>
          <t>photovoltaic slanted-roof installation, 3kWp, multi-Si, laminated, integrated, on roof</t>
        </is>
      </c>
    </row>
    <row r="1931">
      <c r="A1931" t="inlineStr">
        <is>
          <t>market for tap water</t>
        </is>
      </c>
      <c r="B1931" t="n">
        <v>0.0037966</v>
      </c>
      <c r="C1931" t="inlineStr">
        <is>
          <t>Europe without Switzerland</t>
        </is>
      </c>
      <c r="D1931" t="inlineStr">
        <is>
          <t>kilogram</t>
        </is>
      </c>
      <c r="F1931" t="inlineStr">
        <is>
          <t>technosphere</t>
        </is>
      </c>
      <c r="G1931" t="n">
        <v>2</v>
      </c>
      <c r="H1931" t="n">
        <v>-5.573649349607833</v>
      </c>
      <c r="I1931" t="n">
        <v>0.04340984597628009</v>
      </c>
      <c r="J1931" t="inlineStr">
        <is>
          <t>(2,2,1,1,1,3); Estimation 20l/m2 panel</t>
        </is>
      </c>
      <c r="L1931" t="inlineStr">
        <is>
          <t>tap water</t>
        </is>
      </c>
    </row>
    <row r="1932">
      <c r="A1932" t="inlineStr">
        <is>
          <t>treatment of wastewater, from residence, capacity 1.1E10l/year</t>
        </is>
      </c>
      <c r="B1932" t="n">
        <v>-3.4169e-06</v>
      </c>
      <c r="C1932" t="inlineStr">
        <is>
          <t>CH</t>
        </is>
      </c>
      <c r="D1932" t="inlineStr">
        <is>
          <t>cubic meter</t>
        </is>
      </c>
      <c r="F1932" t="inlineStr">
        <is>
          <t>technosphere</t>
        </is>
      </c>
      <c r="G1932" t="n">
        <v>2</v>
      </c>
      <c r="H1932" t="n">
        <v>-12.58677685069688</v>
      </c>
      <c r="I1932" t="n">
        <v>0.04340984597628009</v>
      </c>
      <c r="J1932" t="inlineStr">
        <is>
          <t>(2,2,1,1,1,3); Estimation 20l/m2 panel</t>
        </is>
      </c>
      <c r="K1932" t="b">
        <v>1</v>
      </c>
      <c r="L1932" t="inlineStr">
        <is>
          <t>wastewater, from residence</t>
        </is>
      </c>
    </row>
    <row r="1933"/>
    <row r="1934" ht="16" customHeight="1" s="29">
      <c r="A1934" s="1" t="inlineStr">
        <is>
          <t>Activity</t>
        </is>
      </c>
      <c r="B1934" s="1" t="inlineStr">
        <is>
          <t>electricity production, photovoltaic, photovoltaic slanted-roof installation, 3 kWp, multi-Si, panel, mounted</t>
        </is>
      </c>
    </row>
    <row r="1935">
      <c r="A1935" t="inlineStr">
        <is>
          <t>comment</t>
        </is>
      </c>
      <c r="B1935"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936">
      <c r="A1936" t="inlineStr">
        <is>
          <t>location</t>
        </is>
      </c>
      <c r="B1936" t="inlineStr">
        <is>
          <t>CH</t>
        </is>
      </c>
    </row>
    <row r="1937">
      <c r="A1937" t="inlineStr">
        <is>
          <t>production amount</t>
        </is>
      </c>
      <c r="B1937" t="n">
        <v>1</v>
      </c>
    </row>
    <row r="1938">
      <c r="A1938" t="inlineStr">
        <is>
          <t>reference product</t>
        </is>
      </c>
      <c r="B1938" t="inlineStr">
        <is>
          <t>electricity, low voltage</t>
        </is>
      </c>
    </row>
    <row r="1939">
      <c r="A1939" t="inlineStr">
        <is>
          <t>source</t>
        </is>
      </c>
      <c r="B193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40">
      <c r="A1940" t="inlineStr">
        <is>
          <t>type</t>
        </is>
      </c>
      <c r="B1940" t="inlineStr">
        <is>
          <t>process</t>
        </is>
      </c>
    </row>
    <row r="1941">
      <c r="A1941" t="inlineStr">
        <is>
          <t>unit</t>
        </is>
      </c>
      <c r="B1941" t="inlineStr">
        <is>
          <t>kilowatt hour</t>
        </is>
      </c>
    </row>
    <row r="1942" ht="16" customHeight="1" s="29">
      <c r="A1942" s="1" t="inlineStr">
        <is>
          <t>Exchanges</t>
        </is>
      </c>
    </row>
    <row r="1943">
      <c r="A1943" s="28" t="inlineStr">
        <is>
          <t>name</t>
        </is>
      </c>
      <c r="B1943" s="28" t="inlineStr">
        <is>
          <t>amount</t>
        </is>
      </c>
      <c r="C1943" s="28" t="inlineStr">
        <is>
          <t>location</t>
        </is>
      </c>
      <c r="D1943" s="28" t="inlineStr">
        <is>
          <t>unit</t>
        </is>
      </c>
      <c r="E1943" s="28" t="inlineStr">
        <is>
          <t>categories</t>
        </is>
      </c>
      <c r="F1943" s="28" t="inlineStr">
        <is>
          <t>type</t>
        </is>
      </c>
      <c r="G1943" s="28" t="inlineStr">
        <is>
          <t>uncertainty type</t>
        </is>
      </c>
      <c r="H1943" s="28" t="inlineStr">
        <is>
          <t>loc</t>
        </is>
      </c>
      <c r="I1943" s="28" t="inlineStr">
        <is>
          <t>scale</t>
        </is>
      </c>
      <c r="J1943" s="28" t="inlineStr">
        <is>
          <t>comment</t>
        </is>
      </c>
      <c r="K1943" s="28" t="inlineStr">
        <is>
          <t>negative</t>
        </is>
      </c>
      <c r="L1943" s="28" t="inlineStr">
        <is>
          <t>reference product</t>
        </is>
      </c>
      <c r="M1943" s="28" t="n"/>
    </row>
    <row r="1944">
      <c r="A1944" t="inlineStr">
        <is>
          <t>Energy, solar, converted</t>
        </is>
      </c>
      <c r="B1944" t="n">
        <v>3.8503</v>
      </c>
      <c r="D1944" t="inlineStr">
        <is>
          <t>megajoule</t>
        </is>
      </c>
      <c r="E1944" t="inlineStr">
        <is>
          <t>natural resource::in air</t>
        </is>
      </c>
      <c r="F1944" t="inlineStr">
        <is>
          <t>biosphere</t>
        </is>
      </c>
      <c r="G1944" t="n">
        <v>2</v>
      </c>
      <c r="H1944" t="n">
        <v>1.348151067341848</v>
      </c>
      <c r="I1944" t="n">
        <v>0.04340984597628009</v>
      </c>
      <c r="J1944" t="inlineStr">
        <is>
          <t>(2,2,1,1,1,3); Energy loss in the system</t>
        </is>
      </c>
    </row>
    <row r="1945">
      <c r="A1945" t="inlineStr">
        <is>
          <t>Heat, waste</t>
        </is>
      </c>
      <c r="B1945" t="n">
        <v>0.25027</v>
      </c>
      <c r="D1945" t="inlineStr">
        <is>
          <t>megajoule</t>
        </is>
      </c>
      <c r="E1945" t="inlineStr">
        <is>
          <t>air</t>
        </is>
      </c>
      <c r="F1945" t="inlineStr">
        <is>
          <t>biosphere</t>
        </is>
      </c>
      <c r="G1945" t="n">
        <v>2</v>
      </c>
      <c r="H1945" t="n">
        <v>-1.385214943900327</v>
      </c>
      <c r="I1945" t="n">
        <v>0.02439508208471609</v>
      </c>
      <c r="J1945" t="inlineStr">
        <is>
          <t>(1,na,na,na,na,na); Calculation</t>
        </is>
      </c>
    </row>
    <row r="1946">
      <c r="A1946" t="inlineStr">
        <is>
          <t>electricity production, photovoltaic, photovoltaic slanted-roof installation, 3 kWp, multi-Si, panel, mounted</t>
        </is>
      </c>
      <c r="B1946" t="n">
        <v>1</v>
      </c>
      <c r="C1946" t="inlineStr">
        <is>
          <t>CH</t>
        </is>
      </c>
      <c r="D1946" t="inlineStr">
        <is>
          <t>kilowatt hour</t>
        </is>
      </c>
      <c r="E1946" t="inlineStr">
        <is>
          <t>photovoltaic::power plants</t>
        </is>
      </c>
      <c r="F1946" t="inlineStr">
        <is>
          <t>production</t>
        </is>
      </c>
      <c r="G1946" t="n">
        <v>0</v>
      </c>
      <c r="H1946" t="n">
        <v>1</v>
      </c>
      <c r="L1946" t="inlineStr">
        <is>
          <t>electricity, low voltage</t>
        </is>
      </c>
    </row>
    <row r="1947">
      <c r="A1947" t="inlineStr">
        <is>
          <t>photovoltaic slanted-roof installation, 3kWp, multi-Si, panel, mounted, on roof</t>
        </is>
      </c>
      <c r="B1947" t="n">
        <v>1.139e-05</v>
      </c>
      <c r="C1947" t="inlineStr">
        <is>
          <t>CH</t>
        </is>
      </c>
      <c r="D1947" t="inlineStr">
        <is>
          <t>unit</t>
        </is>
      </c>
      <c r="F1947" t="inlineStr">
        <is>
          <t>technosphere</t>
        </is>
      </c>
      <c r="G1947" t="n">
        <v>2</v>
      </c>
      <c r="H1947" t="n">
        <v>-11.38277478050518</v>
      </c>
      <c r="I1947" t="n">
        <v>0.1061828390711656</v>
      </c>
      <c r="J1947" t="inlineStr">
        <is>
          <t>(3,2,1,1,1,3); Calculation with average annual yield (based on Swissolar statistics 2012-2016) and share of technologies. Lifetime: 30a, Average degradation over lifetime: 10.5%.</t>
        </is>
      </c>
      <c r="L1947" t="inlineStr">
        <is>
          <t>photovoltaic slanted-roof installation, 3kWp, multi-Si, panel, mounted, on roof</t>
        </is>
      </c>
    </row>
    <row r="1948">
      <c r="A1948" t="inlineStr">
        <is>
          <t>market for tap water</t>
        </is>
      </c>
      <c r="B1948" t="n">
        <v>0.0037966</v>
      </c>
      <c r="C1948" t="inlineStr">
        <is>
          <t>Europe without Switzerland</t>
        </is>
      </c>
      <c r="D1948" t="inlineStr">
        <is>
          <t>kilogram</t>
        </is>
      </c>
      <c r="F1948" t="inlineStr">
        <is>
          <t>technosphere</t>
        </is>
      </c>
      <c r="G1948" t="n">
        <v>2</v>
      </c>
      <c r="H1948" t="n">
        <v>-5.573649349607833</v>
      </c>
      <c r="I1948" t="n">
        <v>0.04340984597628009</v>
      </c>
      <c r="J1948" t="inlineStr">
        <is>
          <t>(2,2,1,1,1,3); Estimation 20l/m2 panel</t>
        </is>
      </c>
      <c r="L1948" t="inlineStr">
        <is>
          <t>tap water</t>
        </is>
      </c>
    </row>
    <row r="1949">
      <c r="A1949" t="inlineStr">
        <is>
          <t>treatment of wastewater, from residence, capacity 1.1E10l/year</t>
        </is>
      </c>
      <c r="B1949" t="n">
        <v>-3.4169e-06</v>
      </c>
      <c r="C1949" t="inlineStr">
        <is>
          <t>CH</t>
        </is>
      </c>
      <c r="D1949" t="inlineStr">
        <is>
          <t>cubic meter</t>
        </is>
      </c>
      <c r="F1949" t="inlineStr">
        <is>
          <t>technosphere</t>
        </is>
      </c>
      <c r="G1949" t="n">
        <v>2</v>
      </c>
      <c r="H1949" t="n">
        <v>-12.58677685069688</v>
      </c>
      <c r="I1949" t="n">
        <v>0.04340984597628009</v>
      </c>
      <c r="J1949" t="inlineStr">
        <is>
          <t>(2,2,1,1,1,3); Estimation 20l/m2 panel</t>
        </is>
      </c>
      <c r="K1949" t="b">
        <v>1</v>
      </c>
      <c r="L1949" t="inlineStr">
        <is>
          <t>wastewater, from residence</t>
        </is>
      </c>
    </row>
    <row r="1950"/>
    <row r="1951" ht="16" customHeight="1" s="29">
      <c r="A1951" s="1" t="inlineStr">
        <is>
          <t>Activity</t>
        </is>
      </c>
      <c r="B1951" s="1" t="inlineStr">
        <is>
          <t>electricity production, photovoltaic, photovoltaic slanted-roof installation, 3 kWp, single-Si, laminated, integrated</t>
        </is>
      </c>
    </row>
    <row r="1952">
      <c r="A1952" t="inlineStr">
        <is>
          <t>comment</t>
        </is>
      </c>
      <c r="B1952"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953">
      <c r="A1953" t="inlineStr">
        <is>
          <t>location</t>
        </is>
      </c>
      <c r="B1953" t="inlineStr">
        <is>
          <t>CH</t>
        </is>
      </c>
    </row>
    <row r="1954">
      <c r="A1954" t="inlineStr">
        <is>
          <t>production amount</t>
        </is>
      </c>
      <c r="B1954" t="n">
        <v>1</v>
      </c>
    </row>
    <row r="1955">
      <c r="A1955" t="inlineStr">
        <is>
          <t>reference product</t>
        </is>
      </c>
      <c r="B1955" t="inlineStr">
        <is>
          <t>electricity, low voltage</t>
        </is>
      </c>
    </row>
    <row r="1956">
      <c r="A1956" t="inlineStr">
        <is>
          <t>source</t>
        </is>
      </c>
      <c r="B19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57">
      <c r="A1957" t="inlineStr">
        <is>
          <t>type</t>
        </is>
      </c>
      <c r="B1957" t="inlineStr">
        <is>
          <t>process</t>
        </is>
      </c>
    </row>
    <row r="1958">
      <c r="A1958" t="inlineStr">
        <is>
          <t>unit</t>
        </is>
      </c>
      <c r="B1958" t="inlineStr">
        <is>
          <t>kilowatt hour</t>
        </is>
      </c>
    </row>
    <row r="1959" ht="16" customHeight="1" s="29">
      <c r="A1959" s="1" t="inlineStr">
        <is>
          <t>Exchanges</t>
        </is>
      </c>
    </row>
    <row r="1960">
      <c r="A1960" s="28" t="inlineStr">
        <is>
          <t>name</t>
        </is>
      </c>
      <c r="B1960" s="28" t="inlineStr">
        <is>
          <t>amount</t>
        </is>
      </c>
      <c r="C1960" s="28" t="inlineStr">
        <is>
          <t>location</t>
        </is>
      </c>
      <c r="D1960" s="28" t="inlineStr">
        <is>
          <t>unit</t>
        </is>
      </c>
      <c r="E1960" s="28" t="inlineStr">
        <is>
          <t>categories</t>
        </is>
      </c>
      <c r="F1960" s="28" t="inlineStr">
        <is>
          <t>type</t>
        </is>
      </c>
      <c r="G1960" s="28" t="inlineStr">
        <is>
          <t>uncertainty type</t>
        </is>
      </c>
      <c r="H1960" s="28" t="inlineStr">
        <is>
          <t>loc</t>
        </is>
      </c>
      <c r="I1960" s="28" t="inlineStr">
        <is>
          <t>scale</t>
        </is>
      </c>
      <c r="J1960" s="28" t="inlineStr">
        <is>
          <t>comment</t>
        </is>
      </c>
      <c r="K1960" s="28" t="inlineStr">
        <is>
          <t>negative</t>
        </is>
      </c>
      <c r="L1960" s="28" t="inlineStr">
        <is>
          <t>reference product</t>
        </is>
      </c>
      <c r="M1960" s="28" t="n"/>
    </row>
    <row r="1961">
      <c r="A1961" t="inlineStr">
        <is>
          <t>Energy, solar, converted</t>
        </is>
      </c>
      <c r="B1961" t="n">
        <v>3.8503</v>
      </c>
      <c r="D1961" t="inlineStr">
        <is>
          <t>megajoule</t>
        </is>
      </c>
      <c r="E1961" t="inlineStr">
        <is>
          <t>natural resource::in air</t>
        </is>
      </c>
      <c r="F1961" t="inlineStr">
        <is>
          <t>biosphere</t>
        </is>
      </c>
      <c r="G1961" t="n">
        <v>2</v>
      </c>
      <c r="H1961" t="n">
        <v>1.348151067341848</v>
      </c>
      <c r="I1961" t="n">
        <v>0.04340984597628009</v>
      </c>
      <c r="J1961" t="inlineStr">
        <is>
          <t>(2,2,1,1,1,3); Energy loss in the system</t>
        </is>
      </c>
    </row>
    <row r="1962">
      <c r="A1962" t="inlineStr">
        <is>
          <t>Heat, waste</t>
        </is>
      </c>
      <c r="B1962" t="n">
        <v>0.25027</v>
      </c>
      <c r="D1962" t="inlineStr">
        <is>
          <t>megajoule</t>
        </is>
      </c>
      <c r="E1962" t="inlineStr">
        <is>
          <t>air</t>
        </is>
      </c>
      <c r="F1962" t="inlineStr">
        <is>
          <t>biosphere</t>
        </is>
      </c>
      <c r="G1962" t="n">
        <v>2</v>
      </c>
      <c r="H1962" t="n">
        <v>-1.385214943900327</v>
      </c>
      <c r="I1962" t="n">
        <v>0.02439508208471609</v>
      </c>
      <c r="J1962" t="inlineStr">
        <is>
          <t>(1,na,na,na,na,na); Calculation</t>
        </is>
      </c>
    </row>
    <row r="1963">
      <c r="A1963" t="inlineStr">
        <is>
          <t>electricity production, photovoltaic, photovoltaic slanted-roof installation, 3 kWp, single-Si, laminated, integrated</t>
        </is>
      </c>
      <c r="B1963" t="n">
        <v>1</v>
      </c>
      <c r="C1963" t="inlineStr">
        <is>
          <t>CH</t>
        </is>
      </c>
      <c r="D1963" t="inlineStr">
        <is>
          <t>kilowatt hour</t>
        </is>
      </c>
      <c r="E1963" t="inlineStr">
        <is>
          <t>photovoltaic::power plants</t>
        </is>
      </c>
      <c r="F1963" t="inlineStr">
        <is>
          <t>production</t>
        </is>
      </c>
      <c r="G1963" t="n">
        <v>0</v>
      </c>
      <c r="H1963" t="n">
        <v>1</v>
      </c>
      <c r="L1963" t="inlineStr">
        <is>
          <t>electricity, low voltage</t>
        </is>
      </c>
    </row>
    <row r="1964">
      <c r="A1964" t="inlineStr">
        <is>
          <t>photovoltaic slanted-roof installation, 3kWp, single-Si, laminated, integrated, on roof</t>
        </is>
      </c>
      <c r="B1964" t="n">
        <v>1.139e-05</v>
      </c>
      <c r="C1964" t="inlineStr">
        <is>
          <t>CH</t>
        </is>
      </c>
      <c r="D1964" t="inlineStr">
        <is>
          <t>unit</t>
        </is>
      </c>
      <c r="F1964" t="inlineStr">
        <is>
          <t>technosphere</t>
        </is>
      </c>
      <c r="G1964" t="n">
        <v>2</v>
      </c>
      <c r="H1964" t="n">
        <v>-11.38277478050518</v>
      </c>
      <c r="I1964" t="n">
        <v>0.1061828390711656</v>
      </c>
      <c r="J1964" t="inlineStr">
        <is>
          <t>(3,2,1,1,1,3); Calculation with average annual yield (based on Swissolar statistics 2012-2016) and share of technologies. Lifetime: 30a, Average degradation over lifetime: 10.5%.</t>
        </is>
      </c>
      <c r="L1964" t="inlineStr">
        <is>
          <t>photovoltaic slanted-roof installation, 3kWp, single-Si, laminated, integrated, on roof</t>
        </is>
      </c>
    </row>
    <row r="1965">
      <c r="A1965" t="inlineStr">
        <is>
          <t>market for tap water</t>
        </is>
      </c>
      <c r="B1965" t="n">
        <v>0.0035045</v>
      </c>
      <c r="C1965" t="inlineStr">
        <is>
          <t>Europe without Switzerland</t>
        </is>
      </c>
      <c r="D1965" t="inlineStr">
        <is>
          <t>kilogram</t>
        </is>
      </c>
      <c r="F1965" t="inlineStr">
        <is>
          <t>technosphere</t>
        </is>
      </c>
      <c r="G1965" t="n">
        <v>2</v>
      </c>
      <c r="H1965" t="n">
        <v>-5.653707422023895</v>
      </c>
      <c r="I1965" t="n">
        <v>0.04340984597628009</v>
      </c>
      <c r="J1965" t="inlineStr">
        <is>
          <t>(2,2,1,1,1,3); Estimation 20l/m2 panel</t>
        </is>
      </c>
      <c r="L1965" t="inlineStr">
        <is>
          <t>tap water</t>
        </is>
      </c>
    </row>
    <row r="1966">
      <c r="A1966" t="inlineStr">
        <is>
          <t>treatment of wastewater, from residence, capacity 1.1E10l/year</t>
        </is>
      </c>
      <c r="B1966" t="n">
        <v>-3.1541e-06</v>
      </c>
      <c r="C1966" t="inlineStr">
        <is>
          <t>CH</t>
        </is>
      </c>
      <c r="D1966" t="inlineStr">
        <is>
          <t>cubic meter</t>
        </is>
      </c>
      <c r="F1966" t="inlineStr">
        <is>
          <t>technosphere</t>
        </is>
      </c>
      <c r="G1966" t="n">
        <v>2</v>
      </c>
      <c r="H1966" t="n">
        <v>-12.66680736415559</v>
      </c>
      <c r="I1966" t="n">
        <v>0.04340984597628009</v>
      </c>
      <c r="J1966" t="inlineStr">
        <is>
          <t>(2,2,1,1,1,3); Estimation 20l/m2 panel</t>
        </is>
      </c>
      <c r="K1966" t="b">
        <v>1</v>
      </c>
      <c r="L1966" t="inlineStr">
        <is>
          <t>wastewater, from residence</t>
        </is>
      </c>
    </row>
    <row r="1967"/>
    <row r="1968" ht="16" customHeight="1" s="29">
      <c r="A1968" s="1" t="inlineStr">
        <is>
          <t>Activity</t>
        </is>
      </c>
      <c r="B1968" s="1" t="inlineStr">
        <is>
          <t>electricity production, photovoltaic, photovoltaic slanted-roof installation, 3 kWp, single-Si, panel, mounted</t>
        </is>
      </c>
    </row>
    <row r="1969">
      <c r="A1969" t="inlineStr">
        <is>
          <t>comment</t>
        </is>
      </c>
      <c r="B1969"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1970">
      <c r="A1970" t="inlineStr">
        <is>
          <t>location</t>
        </is>
      </c>
      <c r="B1970" t="inlineStr">
        <is>
          <t>CH</t>
        </is>
      </c>
    </row>
    <row r="1971">
      <c r="A1971" t="inlineStr">
        <is>
          <t>production amount</t>
        </is>
      </c>
      <c r="B1971" t="n">
        <v>1</v>
      </c>
    </row>
    <row r="1972">
      <c r="A1972" t="inlineStr">
        <is>
          <t>reference product</t>
        </is>
      </c>
      <c r="B1972" t="inlineStr">
        <is>
          <t>electricity, low voltage</t>
        </is>
      </c>
    </row>
    <row r="1973">
      <c r="A1973" t="inlineStr">
        <is>
          <t>source</t>
        </is>
      </c>
      <c r="B197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74">
      <c r="A1974" t="inlineStr">
        <is>
          <t>type</t>
        </is>
      </c>
      <c r="B1974" t="inlineStr">
        <is>
          <t>process</t>
        </is>
      </c>
    </row>
    <row r="1975">
      <c r="A1975" t="inlineStr">
        <is>
          <t>unit</t>
        </is>
      </c>
      <c r="B1975" t="inlineStr">
        <is>
          <t>kilowatt hour</t>
        </is>
      </c>
    </row>
    <row r="1976" ht="16" customHeight="1" s="29">
      <c r="A1976" s="1" t="inlineStr">
        <is>
          <t>Exchanges</t>
        </is>
      </c>
    </row>
    <row r="1977">
      <c r="A1977" s="28" t="inlineStr">
        <is>
          <t>name</t>
        </is>
      </c>
      <c r="B1977" s="28" t="inlineStr">
        <is>
          <t>amount</t>
        </is>
      </c>
      <c r="C1977" s="28" t="inlineStr">
        <is>
          <t>location</t>
        </is>
      </c>
      <c r="D1977" s="28" t="inlineStr">
        <is>
          <t>unit</t>
        </is>
      </c>
      <c r="E1977" s="28" t="inlineStr">
        <is>
          <t>categories</t>
        </is>
      </c>
      <c r="F1977" s="28" t="inlineStr">
        <is>
          <t>type</t>
        </is>
      </c>
      <c r="G1977" s="28" t="inlineStr">
        <is>
          <t>uncertainty type</t>
        </is>
      </c>
      <c r="H1977" s="28" t="inlineStr">
        <is>
          <t>loc</t>
        </is>
      </c>
      <c r="I1977" s="28" t="inlineStr">
        <is>
          <t>scale</t>
        </is>
      </c>
      <c r="J1977" s="28" t="inlineStr">
        <is>
          <t>comment</t>
        </is>
      </c>
      <c r="K1977" s="28" t="inlineStr">
        <is>
          <t>negative</t>
        </is>
      </c>
      <c r="L1977" s="28" t="inlineStr">
        <is>
          <t>reference product</t>
        </is>
      </c>
      <c r="M1977" s="28" t="n"/>
    </row>
    <row r="1978">
      <c r="A1978" t="inlineStr">
        <is>
          <t>Energy, solar, converted</t>
        </is>
      </c>
      <c r="B1978" t="n">
        <v>3.8503</v>
      </c>
      <c r="D1978" t="inlineStr">
        <is>
          <t>megajoule</t>
        </is>
      </c>
      <c r="E1978" t="inlineStr">
        <is>
          <t>natural resource::in air</t>
        </is>
      </c>
      <c r="F1978" t="inlineStr">
        <is>
          <t>biosphere</t>
        </is>
      </c>
      <c r="G1978" t="n">
        <v>2</v>
      </c>
      <c r="H1978" t="n">
        <v>1.348151067341848</v>
      </c>
      <c r="I1978" t="n">
        <v>0.04340984597628009</v>
      </c>
      <c r="J1978" t="inlineStr">
        <is>
          <t>(2,2,1,1,1,3); Energy loss in the system</t>
        </is>
      </c>
    </row>
    <row r="1979">
      <c r="A1979" t="inlineStr">
        <is>
          <t>Heat, waste</t>
        </is>
      </c>
      <c r="B1979" t="n">
        <v>0.25027</v>
      </c>
      <c r="D1979" t="inlineStr">
        <is>
          <t>megajoule</t>
        </is>
      </c>
      <c r="E1979" t="inlineStr">
        <is>
          <t>air</t>
        </is>
      </c>
      <c r="F1979" t="inlineStr">
        <is>
          <t>biosphere</t>
        </is>
      </c>
      <c r="G1979" t="n">
        <v>2</v>
      </c>
      <c r="H1979" t="n">
        <v>-1.385214943900327</v>
      </c>
      <c r="I1979" t="n">
        <v>0.02439508208471609</v>
      </c>
      <c r="J1979" t="inlineStr">
        <is>
          <t>(1,na,na,na,na,na); Calculation</t>
        </is>
      </c>
    </row>
    <row r="1980">
      <c r="A1980" t="inlineStr">
        <is>
          <t>electricity production, photovoltaic, photovoltaic slanted-roof installation, 3 kWp, single-Si, panel, mounted</t>
        </is>
      </c>
      <c r="B1980" t="n">
        <v>1</v>
      </c>
      <c r="C1980" t="inlineStr">
        <is>
          <t>CH</t>
        </is>
      </c>
      <c r="D1980" t="inlineStr">
        <is>
          <t>kilowatt hour</t>
        </is>
      </c>
      <c r="E1980" t="inlineStr">
        <is>
          <t>photovoltaic::power plants</t>
        </is>
      </c>
      <c r="F1980" t="inlineStr">
        <is>
          <t>production</t>
        </is>
      </c>
      <c r="G1980" t="n">
        <v>0</v>
      </c>
      <c r="H1980" t="n">
        <v>1</v>
      </c>
      <c r="L1980" t="inlineStr">
        <is>
          <t>electricity, low voltage</t>
        </is>
      </c>
    </row>
    <row r="1981">
      <c r="A1981" t="inlineStr">
        <is>
          <t>photovoltaic slanted-roof installation, 3kWp, single-Si, panel, mounted, on roof</t>
        </is>
      </c>
      <c r="B1981" t="n">
        <v>1.139e-05</v>
      </c>
      <c r="C1981" t="inlineStr">
        <is>
          <t>CH</t>
        </is>
      </c>
      <c r="D1981" t="inlineStr">
        <is>
          <t>unit</t>
        </is>
      </c>
      <c r="F1981" t="inlineStr">
        <is>
          <t>technosphere</t>
        </is>
      </c>
      <c r="G1981" t="n">
        <v>2</v>
      </c>
      <c r="H1981" t="n">
        <v>-11.38277478050518</v>
      </c>
      <c r="I1981" t="n">
        <v>0.1061828390711656</v>
      </c>
      <c r="J1981" t="inlineStr">
        <is>
          <t>(3,2,1,1,1,3); Calculation with average annual yield (based on Swissolar statistics 2012-2016) and share of technologies. Lifetime: 30a, Average degradation over lifetime: 10.5%.</t>
        </is>
      </c>
      <c r="L1981" t="inlineStr">
        <is>
          <t>photovoltaic slanted-roof installation, 3kWp, single-Si, panel, mounted, on roof</t>
        </is>
      </c>
    </row>
    <row r="1982">
      <c r="A1982" t="inlineStr">
        <is>
          <t>market for tap water</t>
        </is>
      </c>
      <c r="B1982" t="n">
        <v>0.0035045</v>
      </c>
      <c r="C1982" t="inlineStr">
        <is>
          <t>Europe without Switzerland</t>
        </is>
      </c>
      <c r="D1982" t="inlineStr">
        <is>
          <t>kilogram</t>
        </is>
      </c>
      <c r="F1982" t="inlineStr">
        <is>
          <t>technosphere</t>
        </is>
      </c>
      <c r="G1982" t="n">
        <v>2</v>
      </c>
      <c r="H1982" t="n">
        <v>-5.653707422023895</v>
      </c>
      <c r="I1982" t="n">
        <v>0.04340984597628009</v>
      </c>
      <c r="J1982" t="inlineStr">
        <is>
          <t>(2,2,1,1,1,3); Estimation 20l/m2 panel</t>
        </is>
      </c>
      <c r="L1982" t="inlineStr">
        <is>
          <t>tap water</t>
        </is>
      </c>
    </row>
    <row r="1983">
      <c r="A1983" t="inlineStr">
        <is>
          <t>treatment of wastewater, from residence, capacity 1.1E10l/year</t>
        </is>
      </c>
      <c r="B1983" t="n">
        <v>-3.1541e-06</v>
      </c>
      <c r="C1983" t="inlineStr">
        <is>
          <t>CH</t>
        </is>
      </c>
      <c r="D1983" t="inlineStr">
        <is>
          <t>cubic meter</t>
        </is>
      </c>
      <c r="F1983" t="inlineStr">
        <is>
          <t>technosphere</t>
        </is>
      </c>
      <c r="G1983" t="n">
        <v>2</v>
      </c>
      <c r="H1983" t="n">
        <v>-12.66680736415559</v>
      </c>
      <c r="I1983" t="n">
        <v>0.04340984597628009</v>
      </c>
      <c r="J1983" t="inlineStr">
        <is>
          <t>(2,2,1,1,1,3); Estimation 20l/m2 panel</t>
        </is>
      </c>
      <c r="K1983" t="b">
        <v>1</v>
      </c>
      <c r="L1983" t="inlineStr">
        <is>
          <t>wastewater, from residence</t>
        </is>
      </c>
    </row>
    <row r="1984"/>
    <row r="1985" ht="16" customHeight="1" s="29">
      <c r="A1985" s="1" t="inlineStr">
        <is>
          <t>Activity</t>
        </is>
      </c>
      <c r="B1985" s="1" t="inlineStr">
        <is>
          <t>electricity production, photovoltaic, at 1.3 MWp slanted-roof, multi-Si, panel, mounted</t>
        </is>
      </c>
    </row>
    <row r="1986">
      <c r="A1986" t="inlineStr">
        <is>
          <t>comment</t>
        </is>
      </c>
      <c r="B1986"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1300kWp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1987">
      <c r="A1987" t="inlineStr">
        <is>
          <t>location</t>
        </is>
      </c>
      <c r="B1987" t="inlineStr">
        <is>
          <t>CH</t>
        </is>
      </c>
    </row>
    <row r="1988">
      <c r="A1988" t="inlineStr">
        <is>
          <t>production amount</t>
        </is>
      </c>
      <c r="B1988" t="n">
        <v>1</v>
      </c>
    </row>
    <row r="1989">
      <c r="A1989" t="inlineStr">
        <is>
          <t>reference product</t>
        </is>
      </c>
      <c r="B1989" t="inlineStr">
        <is>
          <t>electricity production, photovoltaic, at 1.3 MWp slanted-roof, multi-Si, panel, mounted</t>
        </is>
      </c>
    </row>
    <row r="1990">
      <c r="A1990" t="inlineStr">
        <is>
          <t>source</t>
        </is>
      </c>
      <c r="B19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91">
      <c r="A1991" t="inlineStr">
        <is>
          <t>type</t>
        </is>
      </c>
      <c r="B1991" t="inlineStr">
        <is>
          <t>process</t>
        </is>
      </c>
    </row>
    <row r="1992">
      <c r="A1992" t="inlineStr">
        <is>
          <t>unit</t>
        </is>
      </c>
      <c r="B1992" t="inlineStr">
        <is>
          <t>kilowatt hour</t>
        </is>
      </c>
    </row>
    <row r="1993" ht="16" customHeight="1" s="29">
      <c r="A1993" s="1" t="inlineStr">
        <is>
          <t>Exchanges</t>
        </is>
      </c>
    </row>
    <row r="1994">
      <c r="A1994" s="28" t="inlineStr">
        <is>
          <t>name</t>
        </is>
      </c>
      <c r="B1994" s="28" t="inlineStr">
        <is>
          <t>amount</t>
        </is>
      </c>
      <c r="C1994" s="28" t="inlineStr">
        <is>
          <t>location</t>
        </is>
      </c>
      <c r="D1994" s="28" t="inlineStr">
        <is>
          <t>unit</t>
        </is>
      </c>
      <c r="E1994" s="28" t="inlineStr">
        <is>
          <t>categories</t>
        </is>
      </c>
      <c r="F1994" s="28" t="inlineStr">
        <is>
          <t>type</t>
        </is>
      </c>
      <c r="G1994" s="28" t="inlineStr">
        <is>
          <t>uncertainty type</t>
        </is>
      </c>
      <c r="H1994" s="28" t="inlineStr">
        <is>
          <t>loc</t>
        </is>
      </c>
      <c r="I1994" s="28" t="inlineStr">
        <is>
          <t>scale</t>
        </is>
      </c>
      <c r="J1994" s="28" t="inlineStr">
        <is>
          <t>comment</t>
        </is>
      </c>
      <c r="K1994" s="28" t="inlineStr">
        <is>
          <t>negative</t>
        </is>
      </c>
      <c r="L1994" s="28" t="inlineStr">
        <is>
          <t>reference product</t>
        </is>
      </c>
      <c r="M1994" s="28" t="n"/>
    </row>
    <row r="1995">
      <c r="A1995" t="inlineStr">
        <is>
          <t>Energy, solar, converted</t>
        </is>
      </c>
      <c r="B1995" t="n">
        <v>3.8503</v>
      </c>
      <c r="D1995" t="inlineStr">
        <is>
          <t>megajoule</t>
        </is>
      </c>
      <c r="E1995" t="inlineStr">
        <is>
          <t>natural resource::in air</t>
        </is>
      </c>
      <c r="F1995" t="inlineStr">
        <is>
          <t>biosphere</t>
        </is>
      </c>
      <c r="G1995" t="n">
        <v>2</v>
      </c>
      <c r="H1995" t="n">
        <v>1.348151067341848</v>
      </c>
      <c r="I1995" t="n">
        <v>0.1436409962152206</v>
      </c>
      <c r="J1995" t="inlineStr">
        <is>
          <t>(2,2,3,2,1,3); Energy loss in the system is included</t>
        </is>
      </c>
    </row>
    <row r="1996">
      <c r="A1996" t="inlineStr">
        <is>
          <t>Heat, waste</t>
        </is>
      </c>
      <c r="B1996" t="n">
        <v>0.25027</v>
      </c>
      <c r="D1996" t="inlineStr">
        <is>
          <t>megajoule</t>
        </is>
      </c>
      <c r="E1996" t="inlineStr">
        <is>
          <t>air::urban air close to ground</t>
        </is>
      </c>
      <c r="F1996" t="inlineStr">
        <is>
          <t>biosphere</t>
        </is>
      </c>
      <c r="G1996" t="n">
        <v>2</v>
      </c>
      <c r="H1996" t="n">
        <v>-1.385214943900327</v>
      </c>
      <c r="I1996" t="n">
        <v>0.1044411709809702</v>
      </c>
      <c r="J1996" t="inlineStr">
        <is>
          <t>(1,na,na,na,na,na); Calculation</t>
        </is>
      </c>
    </row>
    <row r="1997">
      <c r="A1997" t="inlineStr">
        <is>
          <t>electricity production, photovoltaic, at 1.3 MWp slanted-roof, multi-Si, panel, mounted</t>
        </is>
      </c>
      <c r="B1997" t="n">
        <v>1</v>
      </c>
      <c r="C1997" t="inlineStr">
        <is>
          <t>CH</t>
        </is>
      </c>
      <c r="D1997" t="inlineStr">
        <is>
          <t>kilowatt hour</t>
        </is>
      </c>
      <c r="E1997" t="inlineStr">
        <is>
          <t>Electricity by fuel::Photovoltaic</t>
        </is>
      </c>
      <c r="F1997" t="inlineStr">
        <is>
          <t>production</t>
        </is>
      </c>
      <c r="G1997" t="n">
        <v>0</v>
      </c>
      <c r="H1997" t="n">
        <v>1</v>
      </c>
      <c r="L1997" t="inlineStr">
        <is>
          <t>electricity production, photovoltaic, at 1.3 MWp slanted-roof, multi-Si, panel, mounted</t>
        </is>
      </c>
    </row>
    <row r="1998">
      <c r="A1998" t="inlineStr">
        <is>
          <t>photovoltaic slanted-roof installation, 1.3 MWp, multi-Si, panel, mounted, on roof</t>
        </is>
      </c>
      <c r="B1998" t="n">
        <v>2.9368e-08</v>
      </c>
      <c r="C1998" t="inlineStr">
        <is>
          <t>CH</t>
        </is>
      </c>
      <c r="D1998" t="inlineStr">
        <is>
          <t>unit</t>
        </is>
      </c>
      <c r="F1998" t="inlineStr">
        <is>
          <t>technosphere</t>
        </is>
      </c>
      <c r="G1998" t="n">
        <v>2</v>
      </c>
      <c r="H1998" t="n">
        <v>-17.34336019075188</v>
      </c>
      <c r="I1998" t="n">
        <v>0.6573857531039374</v>
      </c>
      <c r="J1998" t="inlineStr">
        <is>
          <t>(2,1,1,1,1,5); Annual yield 976 kWh/kWp, lifetime 30a, average degradation over lifetime 10.5%</t>
        </is>
      </c>
      <c r="L1998" t="inlineStr">
        <is>
          <t>photovoltaic slanted-roof installation, 1.3 MWp, multi-Si, panel, mounted, on roof</t>
        </is>
      </c>
    </row>
    <row r="1999">
      <c r="A1999" t="inlineStr">
        <is>
          <t>market for tap water</t>
        </is>
      </c>
      <c r="B1999" t="n">
        <v>0.004242</v>
      </c>
      <c r="C1999" t="inlineStr">
        <is>
          <t>Europe without Switzerland</t>
        </is>
      </c>
      <c r="D1999" t="inlineStr">
        <is>
          <t>kilogram</t>
        </is>
      </c>
      <c r="F1999" t="inlineStr">
        <is>
          <t>technosphere</t>
        </is>
      </c>
      <c r="G1999" t="n">
        <v>2</v>
      </c>
      <c r="H1999" t="n">
        <v>-5.462720422839646</v>
      </c>
      <c r="I1999" t="n">
        <v>0.1457000759100958</v>
      </c>
      <c r="J1999" t="inlineStr">
        <is>
          <t>(2,2,3,2,1,3); Estimation 20l/m2 module</t>
        </is>
      </c>
      <c r="L1999" t="inlineStr">
        <is>
          <t>tap water</t>
        </is>
      </c>
    </row>
    <row r="2000">
      <c r="A2000" t="inlineStr">
        <is>
          <t>treatment of wastewater, from residence, capacity 1.1E10l/year</t>
        </is>
      </c>
      <c r="B2000" t="n">
        <v>-3.8178e-06</v>
      </c>
      <c r="C2000" t="inlineStr">
        <is>
          <t>CH</t>
        </is>
      </c>
      <c r="D2000" t="inlineStr">
        <is>
          <t>cubic meter</t>
        </is>
      </c>
      <c r="F2000" t="inlineStr">
        <is>
          <t>technosphere</t>
        </is>
      </c>
      <c r="G2000" t="n">
        <v>2</v>
      </c>
      <c r="H2000" t="n">
        <v>-12.47583621747961</v>
      </c>
      <c r="I2000" t="n">
        <v>0.1436409962152206</v>
      </c>
      <c r="J2000" t="inlineStr">
        <is>
          <t>(2,2,3,2,1,3); Estimation 20l/m2 module</t>
        </is>
      </c>
      <c r="K2000" t="b">
        <v>1</v>
      </c>
      <c r="L2000" t="inlineStr">
        <is>
          <t>wastewater, from residence</t>
        </is>
      </c>
    </row>
    <row r="2001"/>
    <row r="2002" ht="16" customHeight="1" s="29">
      <c r="A2002" s="1" t="inlineStr">
        <is>
          <t>Activity</t>
        </is>
      </c>
      <c r="B2002" s="1" t="inlineStr">
        <is>
          <t>electricity production, photovoltaic, at 156 kWp flat-roof, multi-Si</t>
        </is>
      </c>
    </row>
    <row r="2003">
      <c r="A2003" t="inlineStr">
        <is>
          <t>comment</t>
        </is>
      </c>
      <c r="B2003"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156kWp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004">
      <c r="A2004" t="inlineStr">
        <is>
          <t>location</t>
        </is>
      </c>
      <c r="B2004" t="inlineStr">
        <is>
          <t>CH</t>
        </is>
      </c>
    </row>
    <row r="2005">
      <c r="A2005" t="inlineStr">
        <is>
          <t>production amount</t>
        </is>
      </c>
      <c r="B2005" t="n">
        <v>1</v>
      </c>
    </row>
    <row r="2006">
      <c r="A2006" t="inlineStr">
        <is>
          <t>reference product</t>
        </is>
      </c>
      <c r="B2006" t="inlineStr">
        <is>
          <t>electricity production, photovoltaic, at 156 kWp flat-roof, multi-Si</t>
        </is>
      </c>
    </row>
    <row r="2007">
      <c r="A2007" t="inlineStr">
        <is>
          <t>source</t>
        </is>
      </c>
      <c r="B20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08">
      <c r="A2008" t="inlineStr">
        <is>
          <t>type</t>
        </is>
      </c>
      <c r="B2008" t="inlineStr">
        <is>
          <t>process</t>
        </is>
      </c>
    </row>
    <row r="2009">
      <c r="A2009" t="inlineStr">
        <is>
          <t>unit</t>
        </is>
      </c>
      <c r="B2009" t="inlineStr">
        <is>
          <t>kilowatt hour</t>
        </is>
      </c>
    </row>
    <row r="2010" ht="16" customHeight="1" s="29">
      <c r="A2010" s="1" t="inlineStr">
        <is>
          <t>Exchanges</t>
        </is>
      </c>
    </row>
    <row r="2011">
      <c r="A2011" s="28" t="inlineStr">
        <is>
          <t>name</t>
        </is>
      </c>
      <c r="B2011" s="28" t="inlineStr">
        <is>
          <t>amount</t>
        </is>
      </c>
      <c r="C2011" s="28" t="inlineStr">
        <is>
          <t>location</t>
        </is>
      </c>
      <c r="D2011" s="28" t="inlineStr">
        <is>
          <t>unit</t>
        </is>
      </c>
      <c r="E2011" s="28" t="inlineStr">
        <is>
          <t>categories</t>
        </is>
      </c>
      <c r="F2011" s="28" t="inlineStr">
        <is>
          <t>type</t>
        </is>
      </c>
      <c r="G2011" s="28" t="inlineStr">
        <is>
          <t>uncertainty type</t>
        </is>
      </c>
      <c r="H2011" s="28" t="inlineStr">
        <is>
          <t>loc</t>
        </is>
      </c>
      <c r="I2011" s="28" t="inlineStr">
        <is>
          <t>scale</t>
        </is>
      </c>
      <c r="J2011" s="28" t="inlineStr">
        <is>
          <t>comment</t>
        </is>
      </c>
      <c r="K2011" s="28" t="inlineStr">
        <is>
          <t>negative</t>
        </is>
      </c>
      <c r="L2011" s="28" t="inlineStr">
        <is>
          <t>reference product</t>
        </is>
      </c>
      <c r="M2011" s="28" t="n"/>
    </row>
    <row r="2012">
      <c r="A2012" t="inlineStr">
        <is>
          <t>Energy, solar, converted</t>
        </is>
      </c>
      <c r="B2012" t="n">
        <v>3.8503</v>
      </c>
      <c r="D2012" t="inlineStr">
        <is>
          <t>megajoule</t>
        </is>
      </c>
      <c r="E2012" t="inlineStr">
        <is>
          <t>natural resource::in air</t>
        </is>
      </c>
      <c r="F2012" t="inlineStr">
        <is>
          <t>biosphere</t>
        </is>
      </c>
      <c r="G2012" t="n">
        <v>2</v>
      </c>
      <c r="H2012" t="n">
        <v>1.348151067341848</v>
      </c>
      <c r="I2012" t="n">
        <v>0.1436409962152206</v>
      </c>
      <c r="J2012" t="inlineStr">
        <is>
          <t>(2,2,3,2,1,3); Energy loss in the system is included</t>
        </is>
      </c>
    </row>
    <row r="2013">
      <c r="A2013" t="inlineStr">
        <is>
          <t>Heat, waste</t>
        </is>
      </c>
      <c r="B2013" t="n">
        <v>0.25027</v>
      </c>
      <c r="D2013" t="inlineStr">
        <is>
          <t>megajoule</t>
        </is>
      </c>
      <c r="E2013" t="inlineStr">
        <is>
          <t>air::urban air close to ground</t>
        </is>
      </c>
      <c r="F2013" t="inlineStr">
        <is>
          <t>biosphere</t>
        </is>
      </c>
      <c r="G2013" t="n">
        <v>2</v>
      </c>
      <c r="H2013" t="n">
        <v>-1.385214943900327</v>
      </c>
      <c r="I2013" t="n">
        <v>0.1044411709809702</v>
      </c>
      <c r="J2013" t="inlineStr">
        <is>
          <t>(1,na,na,na,na,na); Calculation</t>
        </is>
      </c>
    </row>
    <row r="2014">
      <c r="A2014" t="inlineStr">
        <is>
          <t>electricity production, photovoltaic, at 156 kWp flat-roof, multi-Si</t>
        </is>
      </c>
      <c r="B2014" t="n">
        <v>1</v>
      </c>
      <c r="C2014" t="inlineStr">
        <is>
          <t>CH</t>
        </is>
      </c>
      <c r="D2014" t="inlineStr">
        <is>
          <t>kilowatt hour</t>
        </is>
      </c>
      <c r="E2014" t="inlineStr">
        <is>
          <t>Electricity by fuel::Photovoltaic</t>
        </is>
      </c>
      <c r="F2014" t="inlineStr">
        <is>
          <t>production</t>
        </is>
      </c>
      <c r="G2014" t="n">
        <v>0</v>
      </c>
      <c r="H2014" t="n">
        <v>1</v>
      </c>
      <c r="L2014" t="inlineStr">
        <is>
          <t>electricity production, photovoltaic, at 156 kWp flat-roof, multi-Si</t>
        </is>
      </c>
    </row>
    <row r="2015">
      <c r="A2015" t="inlineStr">
        <is>
          <t>photovoltaic flat-roof installation, 156 kWp, multi-Si, on roof</t>
        </is>
      </c>
      <c r="B2015" t="n">
        <v>2.4473e-07</v>
      </c>
      <c r="C2015" t="inlineStr">
        <is>
          <t>CH</t>
        </is>
      </c>
      <c r="D2015" t="inlineStr">
        <is>
          <t>unit</t>
        </is>
      </c>
      <c r="F2015" t="inlineStr">
        <is>
          <t>technosphere</t>
        </is>
      </c>
      <c r="G2015" t="n">
        <v>2</v>
      </c>
      <c r="H2015" t="n">
        <v>-15.2231102749115</v>
      </c>
      <c r="I2015" t="n">
        <v>0.6573857531039374</v>
      </c>
      <c r="J2015" t="inlineStr">
        <is>
          <t>(2,1,1,1,1,5); Annual yield 976 kWh/kWp, lifetime 30a, average degradation over lifetime 10.5%</t>
        </is>
      </c>
      <c r="L2015" t="inlineStr">
        <is>
          <t>photovoltaic flat-roof installation, 156 kWp, multi-Si, on roof</t>
        </is>
      </c>
    </row>
    <row r="2016">
      <c r="A2016" t="inlineStr">
        <is>
          <t>market for tap water</t>
        </is>
      </c>
      <c r="B2016" t="n">
        <v>0.004242</v>
      </c>
      <c r="C2016" t="inlineStr">
        <is>
          <t>Europe without Switzerland</t>
        </is>
      </c>
      <c r="D2016" t="inlineStr">
        <is>
          <t>kilogram</t>
        </is>
      </c>
      <c r="F2016" t="inlineStr">
        <is>
          <t>technosphere</t>
        </is>
      </c>
      <c r="G2016" t="n">
        <v>2</v>
      </c>
      <c r="H2016" t="n">
        <v>-5.462720422839646</v>
      </c>
      <c r="I2016" t="n">
        <v>0.1457000759100958</v>
      </c>
      <c r="J2016" t="inlineStr">
        <is>
          <t>(2,2,3,2,1,3); Estimation 20l/m2 module</t>
        </is>
      </c>
      <c r="L2016" t="inlineStr">
        <is>
          <t>tap water</t>
        </is>
      </c>
    </row>
    <row r="2017">
      <c r="A2017" t="inlineStr">
        <is>
          <t>treatment of wastewater, from residence, capacity 1.1E10l/year</t>
        </is>
      </c>
      <c r="B2017" t="n">
        <v>-3.8178e-06</v>
      </c>
      <c r="C2017" t="inlineStr">
        <is>
          <t>CH</t>
        </is>
      </c>
      <c r="D2017" t="inlineStr">
        <is>
          <t>cubic meter</t>
        </is>
      </c>
      <c r="F2017" t="inlineStr">
        <is>
          <t>technosphere</t>
        </is>
      </c>
      <c r="G2017" t="n">
        <v>2</v>
      </c>
      <c r="H2017" t="n">
        <v>-12.47583621747961</v>
      </c>
      <c r="I2017" t="n">
        <v>0.1436409962152206</v>
      </c>
      <c r="J2017" t="inlineStr">
        <is>
          <t>(2,2,3,2,1,3); Estimation 20l/m2 module</t>
        </is>
      </c>
      <c r="K2017" t="b">
        <v>1</v>
      </c>
      <c r="L2017" t="inlineStr">
        <is>
          <t>wastewater, from residence</t>
        </is>
      </c>
    </row>
    <row r="2018"/>
    <row r="2019" ht="16" customHeight="1" s="29">
      <c r="A2019" s="1" t="inlineStr">
        <is>
          <t>Activity</t>
        </is>
      </c>
      <c r="B2019" s="1" t="inlineStr">
        <is>
          <t>electricity production, photovoltaic, at 156 kWp flat-roof, single-Si</t>
        </is>
      </c>
    </row>
    <row r="2020">
      <c r="A2020" t="inlineStr">
        <is>
          <t>comment</t>
        </is>
      </c>
      <c r="B2020"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156kWp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021">
      <c r="A2021" t="inlineStr">
        <is>
          <t>location</t>
        </is>
      </c>
      <c r="B2021" t="inlineStr">
        <is>
          <t>CH</t>
        </is>
      </c>
    </row>
    <row r="2022">
      <c r="A2022" t="inlineStr">
        <is>
          <t>production amount</t>
        </is>
      </c>
      <c r="B2022" t="n">
        <v>1</v>
      </c>
    </row>
    <row r="2023">
      <c r="A2023" t="inlineStr">
        <is>
          <t>reference product</t>
        </is>
      </c>
      <c r="B2023" t="inlineStr">
        <is>
          <t>electricity production, photovoltaic, at 156 kWp flat-roof, single-Si</t>
        </is>
      </c>
    </row>
    <row r="2024">
      <c r="A2024" t="inlineStr">
        <is>
          <t>source</t>
        </is>
      </c>
      <c r="B20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25">
      <c r="A2025" t="inlineStr">
        <is>
          <t>type</t>
        </is>
      </c>
      <c r="B2025" t="inlineStr">
        <is>
          <t>process</t>
        </is>
      </c>
    </row>
    <row r="2026">
      <c r="A2026" t="inlineStr">
        <is>
          <t>unit</t>
        </is>
      </c>
      <c r="B2026" t="inlineStr">
        <is>
          <t>kilowatt hour</t>
        </is>
      </c>
    </row>
    <row r="2027" ht="16" customHeight="1" s="29">
      <c r="A2027" s="1" t="inlineStr">
        <is>
          <t>Exchanges</t>
        </is>
      </c>
    </row>
    <row r="2028">
      <c r="A2028" s="28" t="inlineStr">
        <is>
          <t>name</t>
        </is>
      </c>
      <c r="B2028" s="28" t="inlineStr">
        <is>
          <t>amount</t>
        </is>
      </c>
      <c r="C2028" s="28" t="inlineStr">
        <is>
          <t>location</t>
        </is>
      </c>
      <c r="D2028" s="28" t="inlineStr">
        <is>
          <t>unit</t>
        </is>
      </c>
      <c r="E2028" s="28" t="inlineStr">
        <is>
          <t>categories</t>
        </is>
      </c>
      <c r="F2028" s="28" t="inlineStr">
        <is>
          <t>type</t>
        </is>
      </c>
      <c r="G2028" s="28" t="inlineStr">
        <is>
          <t>uncertainty type</t>
        </is>
      </c>
      <c r="H2028" s="28" t="inlineStr">
        <is>
          <t>loc</t>
        </is>
      </c>
      <c r="I2028" s="28" t="inlineStr">
        <is>
          <t>scale</t>
        </is>
      </c>
      <c r="J2028" s="28" t="inlineStr">
        <is>
          <t>comment</t>
        </is>
      </c>
      <c r="K2028" s="28" t="inlineStr">
        <is>
          <t>negative</t>
        </is>
      </c>
      <c r="L2028" s="28" t="inlineStr">
        <is>
          <t>reference product</t>
        </is>
      </c>
      <c r="M2028" s="28" t="n"/>
    </row>
    <row r="2029">
      <c r="A2029" t="inlineStr">
        <is>
          <t>Energy, solar, converted</t>
        </is>
      </c>
      <c r="B2029" t="n">
        <v>3.8503</v>
      </c>
      <c r="D2029" t="inlineStr">
        <is>
          <t>megajoule</t>
        </is>
      </c>
      <c r="E2029" t="inlineStr">
        <is>
          <t>natural resource::in air</t>
        </is>
      </c>
      <c r="F2029" t="inlineStr">
        <is>
          <t>biosphere</t>
        </is>
      </c>
      <c r="G2029" t="n">
        <v>2</v>
      </c>
      <c r="H2029" t="n">
        <v>1.348151067341848</v>
      </c>
      <c r="I2029" t="n">
        <v>0.1436409962152206</v>
      </c>
      <c r="J2029" t="inlineStr">
        <is>
          <t>(2,2,3,2,1,3); Energy loss in the system is included</t>
        </is>
      </c>
    </row>
    <row r="2030">
      <c r="A2030" t="inlineStr">
        <is>
          <t>Heat, waste</t>
        </is>
      </c>
      <c r="B2030" t="n">
        <v>0.25027</v>
      </c>
      <c r="D2030" t="inlineStr">
        <is>
          <t>megajoule</t>
        </is>
      </c>
      <c r="E2030" t="inlineStr">
        <is>
          <t>air::urban air close to ground</t>
        </is>
      </c>
      <c r="F2030" t="inlineStr">
        <is>
          <t>biosphere</t>
        </is>
      </c>
      <c r="G2030" t="n">
        <v>2</v>
      </c>
      <c r="H2030" t="n">
        <v>-1.385214943900327</v>
      </c>
      <c r="I2030" t="n">
        <v>0.1044411709809702</v>
      </c>
      <c r="J2030" t="inlineStr">
        <is>
          <t>(1,na,na,na,na,na); Calculation</t>
        </is>
      </c>
    </row>
    <row r="2031">
      <c r="A2031" t="inlineStr">
        <is>
          <t>electricity production, photovoltaic, at 156 kWp flat-roof, single-Si</t>
        </is>
      </c>
      <c r="B2031" t="n">
        <v>1</v>
      </c>
      <c r="C2031" t="inlineStr">
        <is>
          <t>CH</t>
        </is>
      </c>
      <c r="D2031" t="inlineStr">
        <is>
          <t>kilowatt hour</t>
        </is>
      </c>
      <c r="E2031" t="inlineStr">
        <is>
          <t>Electricity by fuel::Photovoltaic</t>
        </is>
      </c>
      <c r="F2031" t="inlineStr">
        <is>
          <t>production</t>
        </is>
      </c>
      <c r="G2031" t="n">
        <v>0</v>
      </c>
      <c r="H2031" t="n">
        <v>1</v>
      </c>
      <c r="L2031" t="inlineStr">
        <is>
          <t>electricity production, photovoltaic, at 156 kWp flat-roof, single-Si</t>
        </is>
      </c>
    </row>
    <row r="2032">
      <c r="A2032" t="inlineStr">
        <is>
          <t>photovoltaic flat-roof installation, 156 kWp, single-Si, on roof</t>
        </is>
      </c>
      <c r="B2032" t="n">
        <v>2.4473e-07</v>
      </c>
      <c r="C2032" t="inlineStr">
        <is>
          <t>CH</t>
        </is>
      </c>
      <c r="D2032" t="inlineStr">
        <is>
          <t>unit</t>
        </is>
      </c>
      <c r="F2032" t="inlineStr">
        <is>
          <t>technosphere</t>
        </is>
      </c>
      <c r="G2032" t="n">
        <v>2</v>
      </c>
      <c r="H2032" t="n">
        <v>-15.2231102749115</v>
      </c>
      <c r="I2032" t="n">
        <v>0.6573857531039374</v>
      </c>
      <c r="J2032" t="inlineStr">
        <is>
          <t>(2,1,1,1,1,5); Annual yield 976 kWh/kWp, lifetime 30a, average degradation over lifetime 10.5%</t>
        </is>
      </c>
      <c r="L2032" t="inlineStr">
        <is>
          <t>photovoltaic flat-roof installation, 156 kWp, single-Si, on roof</t>
        </is>
      </c>
    </row>
    <row r="2033">
      <c r="A2033" t="inlineStr">
        <is>
          <t>market for tap water</t>
        </is>
      </c>
      <c r="B2033" t="n">
        <v>0.0039157</v>
      </c>
      <c r="C2033" t="inlineStr">
        <is>
          <t>Europe without Switzerland</t>
        </is>
      </c>
      <c r="D2033" t="inlineStr">
        <is>
          <t>kilogram</t>
        </is>
      </c>
      <c r="F2033" t="inlineStr">
        <is>
          <t>technosphere</t>
        </is>
      </c>
      <c r="G2033" t="n">
        <v>2</v>
      </c>
      <c r="H2033" t="n">
        <v>-5.54276116603295</v>
      </c>
      <c r="I2033" t="n">
        <v>0.1457000759100958</v>
      </c>
      <c r="J2033" t="inlineStr">
        <is>
          <t>(2,2,3,2,1,3); Estimation 20l/m2 module</t>
        </is>
      </c>
      <c r="L2033" t="inlineStr">
        <is>
          <t>tap water</t>
        </is>
      </c>
    </row>
    <row r="2034">
      <c r="A2034" t="inlineStr">
        <is>
          <t>treatment of wastewater, from residence, capacity 1.1E10l/year</t>
        </is>
      </c>
      <c r="B2034" t="n">
        <v>-3.5241e-06</v>
      </c>
      <c r="C2034" t="inlineStr">
        <is>
          <t>CH</t>
        </is>
      </c>
      <c r="D2034" t="inlineStr">
        <is>
          <t>cubic meter</t>
        </is>
      </c>
      <c r="F2034" t="inlineStr">
        <is>
          <t>technosphere</t>
        </is>
      </c>
      <c r="G2034" t="n">
        <v>2</v>
      </c>
      <c r="H2034" t="n">
        <v>-12.55588547344846</v>
      </c>
      <c r="I2034" t="n">
        <v>0.1436409962152206</v>
      </c>
      <c r="J2034" t="inlineStr">
        <is>
          <t>(2,2,3,2,1,3); Estimation 20l/m2 module</t>
        </is>
      </c>
      <c r="K2034" t="b">
        <v>1</v>
      </c>
      <c r="L2034" t="inlineStr">
        <is>
          <t>wastewater, from residence</t>
        </is>
      </c>
    </row>
    <row r="2035"/>
    <row r="2036" ht="16" customHeight="1" s="29">
      <c r="A2036" s="1" t="inlineStr">
        <is>
          <t>Activity</t>
        </is>
      </c>
      <c r="B2036" s="1" t="inlineStr">
        <is>
          <t>electricity production, photovoltaic, at 280 kWp flat-roof, multi-Si</t>
        </is>
      </c>
    </row>
    <row r="2037">
      <c r="A2037" t="inlineStr">
        <is>
          <t>comment</t>
        </is>
      </c>
      <c r="B2037"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280kWp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038">
      <c r="A2038" t="inlineStr">
        <is>
          <t>location</t>
        </is>
      </c>
      <c r="B2038" t="inlineStr">
        <is>
          <t>CH</t>
        </is>
      </c>
    </row>
    <row r="2039">
      <c r="A2039" t="inlineStr">
        <is>
          <t>production amount</t>
        </is>
      </c>
      <c r="B2039" t="n">
        <v>1</v>
      </c>
    </row>
    <row r="2040">
      <c r="A2040" t="inlineStr">
        <is>
          <t>reference product</t>
        </is>
      </c>
      <c r="B2040" t="inlineStr">
        <is>
          <t>electricity production, photovoltaic, at 280 kWp flat-roof, multi-Si</t>
        </is>
      </c>
    </row>
    <row r="2041">
      <c r="A2041" t="inlineStr">
        <is>
          <t>source</t>
        </is>
      </c>
      <c r="B20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42">
      <c r="A2042" t="inlineStr">
        <is>
          <t>type</t>
        </is>
      </c>
      <c r="B2042" t="inlineStr">
        <is>
          <t>process</t>
        </is>
      </c>
    </row>
    <row r="2043">
      <c r="A2043" t="inlineStr">
        <is>
          <t>unit</t>
        </is>
      </c>
      <c r="B2043" t="inlineStr">
        <is>
          <t>kilowatt hour</t>
        </is>
      </c>
    </row>
    <row r="2044" ht="16" customHeight="1" s="29">
      <c r="A2044" s="1" t="inlineStr">
        <is>
          <t>Exchanges</t>
        </is>
      </c>
    </row>
    <row r="2045">
      <c r="A2045" s="28" t="inlineStr">
        <is>
          <t>name</t>
        </is>
      </c>
      <c r="B2045" s="28" t="inlineStr">
        <is>
          <t>amount</t>
        </is>
      </c>
      <c r="C2045" s="28" t="inlineStr">
        <is>
          <t>location</t>
        </is>
      </c>
      <c r="D2045" s="28" t="inlineStr">
        <is>
          <t>unit</t>
        </is>
      </c>
      <c r="E2045" s="28" t="inlineStr">
        <is>
          <t>categories</t>
        </is>
      </c>
      <c r="F2045" s="28" t="inlineStr">
        <is>
          <t>type</t>
        </is>
      </c>
      <c r="G2045" s="28" t="inlineStr">
        <is>
          <t>uncertainty type</t>
        </is>
      </c>
      <c r="H2045" s="28" t="inlineStr">
        <is>
          <t>loc</t>
        </is>
      </c>
      <c r="I2045" s="28" t="inlineStr">
        <is>
          <t>scale</t>
        </is>
      </c>
      <c r="J2045" s="28" t="inlineStr">
        <is>
          <t>comment</t>
        </is>
      </c>
      <c r="K2045" s="28" t="inlineStr">
        <is>
          <t>negative</t>
        </is>
      </c>
      <c r="L2045" s="28" t="inlineStr">
        <is>
          <t>reference product</t>
        </is>
      </c>
      <c r="M2045" s="28" t="n"/>
    </row>
    <row r="2046">
      <c r="A2046" t="inlineStr">
        <is>
          <t>Energy, solar, converted</t>
        </is>
      </c>
      <c r="B2046" t="n">
        <v>3.8503</v>
      </c>
      <c r="D2046" t="inlineStr">
        <is>
          <t>megajoule</t>
        </is>
      </c>
      <c r="E2046" t="inlineStr">
        <is>
          <t>natural resource::in air</t>
        </is>
      </c>
      <c r="F2046" t="inlineStr">
        <is>
          <t>biosphere</t>
        </is>
      </c>
      <c r="G2046" t="n">
        <v>2</v>
      </c>
      <c r="H2046" t="n">
        <v>1.348151067341848</v>
      </c>
      <c r="I2046" t="n">
        <v>0.1436409962152206</v>
      </c>
      <c r="J2046" t="inlineStr">
        <is>
          <t>(2,2,3,2,1,3); Energy loss in the system is included</t>
        </is>
      </c>
    </row>
    <row r="2047">
      <c r="A2047" t="inlineStr">
        <is>
          <t>Heat, waste</t>
        </is>
      </c>
      <c r="B2047" t="n">
        <v>0.25027</v>
      </c>
      <c r="D2047" t="inlineStr">
        <is>
          <t>megajoule</t>
        </is>
      </c>
      <c r="E2047" t="inlineStr">
        <is>
          <t>air::urban air close to ground</t>
        </is>
      </c>
      <c r="F2047" t="inlineStr">
        <is>
          <t>biosphere</t>
        </is>
      </c>
      <c r="G2047" t="n">
        <v>2</v>
      </c>
      <c r="H2047" t="n">
        <v>-1.385214943900327</v>
      </c>
      <c r="I2047" t="n">
        <v>0.1044411709809702</v>
      </c>
      <c r="J2047" t="inlineStr">
        <is>
          <t>(1,na,na,na,na,na); Calculation</t>
        </is>
      </c>
    </row>
    <row r="2048">
      <c r="A2048" t="inlineStr">
        <is>
          <t>electricity production, photovoltaic, at 280 kWp flat-roof, multi-Si</t>
        </is>
      </c>
      <c r="B2048" t="n">
        <v>1</v>
      </c>
      <c r="C2048" t="inlineStr">
        <is>
          <t>CH</t>
        </is>
      </c>
      <c r="D2048" t="inlineStr">
        <is>
          <t>kilowatt hour</t>
        </is>
      </c>
      <c r="E2048" t="inlineStr">
        <is>
          <t>Electricity by fuel::Photovoltaic</t>
        </is>
      </c>
      <c r="F2048" t="inlineStr">
        <is>
          <t>production</t>
        </is>
      </c>
      <c r="G2048" t="n">
        <v>0</v>
      </c>
      <c r="H2048" t="n">
        <v>1</v>
      </c>
      <c r="L2048" t="inlineStr">
        <is>
          <t>electricity production, photovoltaic, at 280 kWp flat-roof, multi-Si</t>
        </is>
      </c>
    </row>
    <row r="2049">
      <c r="A2049" t="inlineStr">
        <is>
          <t>photovoltaic flat-roof installation, 280 kWp, multi-Si, on roof</t>
        </is>
      </c>
      <c r="B2049" t="n">
        <v>1.3635e-07</v>
      </c>
      <c r="C2049" t="inlineStr">
        <is>
          <t>CH</t>
        </is>
      </c>
      <c r="D2049" t="inlineStr">
        <is>
          <t>unit</t>
        </is>
      </c>
      <c r="F2049" t="inlineStr">
        <is>
          <t>technosphere</t>
        </is>
      </c>
      <c r="G2049" t="n">
        <v>2</v>
      </c>
      <c r="H2049" t="n">
        <v>-15.80804072765481</v>
      </c>
      <c r="I2049" t="n">
        <v>0.6573857531039374</v>
      </c>
      <c r="J2049" t="inlineStr">
        <is>
          <t>(2,1,1,1,1,5); Annual yield 976 kWh/kWp, lifetime 30a, average degradation over lifetime 10.5%</t>
        </is>
      </c>
      <c r="L2049" t="inlineStr">
        <is>
          <t>photovoltaic flat-roof installation, 280 kWp, multi-Si, on roof</t>
        </is>
      </c>
    </row>
    <row r="2050">
      <c r="A2050" t="inlineStr">
        <is>
          <t>market for tap water</t>
        </is>
      </c>
      <c r="B2050" t="n">
        <v>0.004242</v>
      </c>
      <c r="C2050" t="inlineStr">
        <is>
          <t>Europe without Switzerland</t>
        </is>
      </c>
      <c r="D2050" t="inlineStr">
        <is>
          <t>kilogram</t>
        </is>
      </c>
      <c r="F2050" t="inlineStr">
        <is>
          <t>technosphere</t>
        </is>
      </c>
      <c r="G2050" t="n">
        <v>2</v>
      </c>
      <c r="H2050" t="n">
        <v>-5.462720422839646</v>
      </c>
      <c r="I2050" t="n">
        <v>0.1457000759100958</v>
      </c>
      <c r="J2050" t="inlineStr">
        <is>
          <t>(2,2,3,2,1,3); Estimation 20l/m2 module</t>
        </is>
      </c>
      <c r="L2050" t="inlineStr">
        <is>
          <t>tap water</t>
        </is>
      </c>
    </row>
    <row r="2051">
      <c r="A2051" t="inlineStr">
        <is>
          <t>treatment of wastewater, from residence, capacity 1.1E10l/year</t>
        </is>
      </c>
      <c r="B2051" t="n">
        <v>-3.8178e-06</v>
      </c>
      <c r="C2051" t="inlineStr">
        <is>
          <t>CH</t>
        </is>
      </c>
      <c r="D2051" t="inlineStr">
        <is>
          <t>cubic meter</t>
        </is>
      </c>
      <c r="F2051" t="inlineStr">
        <is>
          <t>technosphere</t>
        </is>
      </c>
      <c r="G2051" t="n">
        <v>2</v>
      </c>
      <c r="H2051" t="n">
        <v>-12.47583621747961</v>
      </c>
      <c r="I2051" t="n">
        <v>0.1436409962152206</v>
      </c>
      <c r="J2051" t="inlineStr">
        <is>
          <t>(2,2,3,2,1,3); Estimation 20l/m2 module</t>
        </is>
      </c>
      <c r="K2051" t="b">
        <v>1</v>
      </c>
      <c r="L2051" t="inlineStr">
        <is>
          <t>wastewater, from residence</t>
        </is>
      </c>
    </row>
    <row r="2052"/>
    <row r="2053" ht="16" customHeight="1" s="29">
      <c r="A2053" s="1" t="inlineStr">
        <is>
          <t>Activity</t>
        </is>
      </c>
      <c r="B2053" s="1" t="inlineStr">
        <is>
          <t>electricity production, photovoltaic, at 280 kWp flat-roof, single-Si</t>
        </is>
      </c>
    </row>
    <row r="2054">
      <c r="A2054" t="inlineStr">
        <is>
          <t>comment</t>
        </is>
      </c>
      <c r="B2054"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280kWp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055">
      <c r="A2055" t="inlineStr">
        <is>
          <t>location</t>
        </is>
      </c>
      <c r="B2055" t="inlineStr">
        <is>
          <t>CH</t>
        </is>
      </c>
    </row>
    <row r="2056">
      <c r="A2056" t="inlineStr">
        <is>
          <t>production amount</t>
        </is>
      </c>
      <c r="B2056" t="n">
        <v>1</v>
      </c>
    </row>
    <row r="2057">
      <c r="A2057" t="inlineStr">
        <is>
          <t>reference product</t>
        </is>
      </c>
      <c r="B2057" t="inlineStr">
        <is>
          <t>electricity production, photovoltaic, at 280 kWp flat-roof, single-Si</t>
        </is>
      </c>
    </row>
    <row r="2058">
      <c r="A2058" t="inlineStr">
        <is>
          <t>source</t>
        </is>
      </c>
      <c r="B20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59">
      <c r="A2059" t="inlineStr">
        <is>
          <t>type</t>
        </is>
      </c>
      <c r="B2059" t="inlineStr">
        <is>
          <t>process</t>
        </is>
      </c>
    </row>
    <row r="2060">
      <c r="A2060" t="inlineStr">
        <is>
          <t>unit</t>
        </is>
      </c>
      <c r="B2060" t="inlineStr">
        <is>
          <t>kilowatt hour</t>
        </is>
      </c>
    </row>
    <row r="2061" ht="16" customHeight="1" s="29">
      <c r="A2061" s="1" t="inlineStr">
        <is>
          <t>Exchanges</t>
        </is>
      </c>
    </row>
    <row r="2062">
      <c r="A2062" s="28" t="inlineStr">
        <is>
          <t>name</t>
        </is>
      </c>
      <c r="B2062" s="28" t="inlineStr">
        <is>
          <t>amount</t>
        </is>
      </c>
      <c r="C2062" s="28" t="inlineStr">
        <is>
          <t>location</t>
        </is>
      </c>
      <c r="D2062" s="28" t="inlineStr">
        <is>
          <t>unit</t>
        </is>
      </c>
      <c r="E2062" s="28" t="inlineStr">
        <is>
          <t>categories</t>
        </is>
      </c>
      <c r="F2062" s="28" t="inlineStr">
        <is>
          <t>type</t>
        </is>
      </c>
      <c r="G2062" s="28" t="inlineStr">
        <is>
          <t>uncertainty type</t>
        </is>
      </c>
      <c r="H2062" s="28" t="inlineStr">
        <is>
          <t>loc</t>
        </is>
      </c>
      <c r="I2062" s="28" t="inlineStr">
        <is>
          <t>scale</t>
        </is>
      </c>
      <c r="J2062" s="28" t="inlineStr">
        <is>
          <t>comment</t>
        </is>
      </c>
      <c r="K2062" s="28" t="inlineStr">
        <is>
          <t>negative</t>
        </is>
      </c>
      <c r="L2062" s="28" t="inlineStr">
        <is>
          <t>reference product</t>
        </is>
      </c>
      <c r="M2062" s="28" t="n"/>
    </row>
    <row r="2063">
      <c r="A2063" t="inlineStr">
        <is>
          <t>Energy, solar, converted</t>
        </is>
      </c>
      <c r="B2063" t="n">
        <v>3.8503</v>
      </c>
      <c r="D2063" t="inlineStr">
        <is>
          <t>megajoule</t>
        </is>
      </c>
      <c r="E2063" t="inlineStr">
        <is>
          <t>natural resource::in air</t>
        </is>
      </c>
      <c r="F2063" t="inlineStr">
        <is>
          <t>biosphere</t>
        </is>
      </c>
      <c r="G2063" t="n">
        <v>2</v>
      </c>
      <c r="H2063" t="n">
        <v>1.348151067341848</v>
      </c>
      <c r="I2063" t="n">
        <v>0.1436409962152206</v>
      </c>
      <c r="J2063" t="inlineStr">
        <is>
          <t>(2,2,3,2,1,3); Energy loss in the system is included</t>
        </is>
      </c>
    </row>
    <row r="2064">
      <c r="A2064" t="inlineStr">
        <is>
          <t>Heat, waste</t>
        </is>
      </c>
      <c r="B2064" t="n">
        <v>0.25027</v>
      </c>
      <c r="D2064" t="inlineStr">
        <is>
          <t>megajoule</t>
        </is>
      </c>
      <c r="E2064" t="inlineStr">
        <is>
          <t>air::urban air close to ground</t>
        </is>
      </c>
      <c r="F2064" t="inlineStr">
        <is>
          <t>biosphere</t>
        </is>
      </c>
      <c r="G2064" t="n">
        <v>2</v>
      </c>
      <c r="H2064" t="n">
        <v>-1.385214943900327</v>
      </c>
      <c r="I2064" t="n">
        <v>0.1044411709809702</v>
      </c>
      <c r="J2064" t="inlineStr">
        <is>
          <t>(1,na,na,na,na,na); Calculation</t>
        </is>
      </c>
    </row>
    <row r="2065">
      <c r="A2065" t="inlineStr">
        <is>
          <t>electricity production, photovoltaic, at 280 kWp flat-roof, single-Si</t>
        </is>
      </c>
      <c r="B2065" t="n">
        <v>1</v>
      </c>
      <c r="C2065" t="inlineStr">
        <is>
          <t>CH</t>
        </is>
      </c>
      <c r="D2065" t="inlineStr">
        <is>
          <t>kilowatt hour</t>
        </is>
      </c>
      <c r="E2065" t="inlineStr">
        <is>
          <t>Electricity by fuel::Photovoltaic</t>
        </is>
      </c>
      <c r="F2065" t="inlineStr">
        <is>
          <t>production</t>
        </is>
      </c>
      <c r="G2065" t="n">
        <v>0</v>
      </c>
      <c r="H2065" t="n">
        <v>1</v>
      </c>
      <c r="L2065" t="inlineStr">
        <is>
          <t>electricity production, photovoltaic, at 280 kWp flat-roof, single-Si</t>
        </is>
      </c>
    </row>
    <row r="2066">
      <c r="A2066" t="inlineStr">
        <is>
          <t>photovoltaic flat-roof installation, 280 kWp, single-Si, on roof</t>
        </is>
      </c>
      <c r="B2066" t="n">
        <v>1.3635e-07</v>
      </c>
      <c r="C2066" t="inlineStr">
        <is>
          <t>CH</t>
        </is>
      </c>
      <c r="D2066" t="inlineStr">
        <is>
          <t>unit</t>
        </is>
      </c>
      <c r="F2066" t="inlineStr">
        <is>
          <t>technosphere</t>
        </is>
      </c>
      <c r="G2066" t="n">
        <v>2</v>
      </c>
      <c r="H2066" t="n">
        <v>-15.80804072765481</v>
      </c>
      <c r="I2066" t="n">
        <v>0.6573857531039374</v>
      </c>
      <c r="J2066" t="inlineStr">
        <is>
          <t>(2,1,1,1,1,5); Annual yield 976 kWh/kWp, lifetime 30a, average degradation over lifetime 10.5%</t>
        </is>
      </c>
      <c r="L2066" t="inlineStr">
        <is>
          <t>photovoltaic flat-roof installation, 280 kWp, single-Si, on roof</t>
        </is>
      </c>
    </row>
    <row r="2067">
      <c r="A2067" t="inlineStr">
        <is>
          <t>market for tap water</t>
        </is>
      </c>
      <c r="B2067" t="n">
        <v>0.0039157</v>
      </c>
      <c r="C2067" t="inlineStr">
        <is>
          <t>Europe without Switzerland</t>
        </is>
      </c>
      <c r="D2067" t="inlineStr">
        <is>
          <t>kilogram</t>
        </is>
      </c>
      <c r="F2067" t="inlineStr">
        <is>
          <t>technosphere</t>
        </is>
      </c>
      <c r="G2067" t="n">
        <v>2</v>
      </c>
      <c r="H2067" t="n">
        <v>-5.54276116603295</v>
      </c>
      <c r="I2067" t="n">
        <v>0.1457000759100958</v>
      </c>
      <c r="J2067" t="inlineStr">
        <is>
          <t>(2,2,3,2,1,3); Estimation 20l/m2 module</t>
        </is>
      </c>
      <c r="L2067" t="inlineStr">
        <is>
          <t>tap water</t>
        </is>
      </c>
    </row>
    <row r="2068">
      <c r="A2068" t="inlineStr">
        <is>
          <t>treatment of wastewater, from residence, capacity 1.1E10l/year</t>
        </is>
      </c>
      <c r="B2068" t="n">
        <v>-3.5241e-06</v>
      </c>
      <c r="C2068" t="inlineStr">
        <is>
          <t>CH</t>
        </is>
      </c>
      <c r="D2068" t="inlineStr">
        <is>
          <t>cubic meter</t>
        </is>
      </c>
      <c r="F2068" t="inlineStr">
        <is>
          <t>technosphere</t>
        </is>
      </c>
      <c r="G2068" t="n">
        <v>2</v>
      </c>
      <c r="H2068" t="n">
        <v>-12.55588547344846</v>
      </c>
      <c r="I2068" t="n">
        <v>0.1436409962152206</v>
      </c>
      <c r="J2068" t="inlineStr">
        <is>
          <t>(2,2,3,2,1,3); Estimation 20l/m2 module</t>
        </is>
      </c>
      <c r="K2068" t="b">
        <v>1</v>
      </c>
      <c r="L2068" t="inlineStr">
        <is>
          <t>wastewater, from residence</t>
        </is>
      </c>
    </row>
    <row r="2069"/>
    <row r="2070" ht="16" customHeight="1" s="29">
      <c r="A2070" s="1" t="inlineStr">
        <is>
          <t>Activity</t>
        </is>
      </c>
      <c r="B2070" s="1" t="inlineStr">
        <is>
          <t>electricity production, photovoltaic, at 324 kWp flat-roof, multi-Si</t>
        </is>
      </c>
    </row>
    <row r="2071">
      <c r="A2071" t="inlineStr">
        <is>
          <t>comment</t>
        </is>
      </c>
      <c r="B2071" t="inlineStr">
        <is>
          <t>Electricity from a photovoltaic installation with a capacity of 324 kWp and a life time of 30 years installed in 2004 in DE and operated by the Edisun Power GmbH. Module efficiency updated based on Fraunhofer ISE Photovoltaics Report from 14 November 2019. Specific annual yield adjusted based on Breyer &amp; Schmid (2010) (calculated with population-density weighted solar irradiation of fixed tilted PV systems).
Infrastructure for 324kWp PV plant, water use for cleaning, amount of solar energy transformed to electricity and waste heat emission due to losses of electricity in the system. Annual output, Roof-Top: 922 kWh/kWp.
Location:  Use in DE.
Technology:  Electricity production with grid-connected photovoltaic power plants.
Sampling:  Statistical data for DE.
Extrapolations:  Water demand estimated at 20 L per m2 PV module over life time of the system.
Uncertainty:  None</t>
        </is>
      </c>
    </row>
    <row r="2072">
      <c r="A2072" t="inlineStr">
        <is>
          <t>location</t>
        </is>
      </c>
      <c r="B2072" t="inlineStr">
        <is>
          <t>DE</t>
        </is>
      </c>
    </row>
    <row r="2073">
      <c r="A2073" t="inlineStr">
        <is>
          <t>production amount</t>
        </is>
      </c>
      <c r="B2073" t="n">
        <v>1</v>
      </c>
    </row>
    <row r="2074">
      <c r="A2074" t="inlineStr">
        <is>
          <t>reference product</t>
        </is>
      </c>
      <c r="B2074" t="inlineStr">
        <is>
          <t>electricity production, photovoltaic, at 324 kWp flat-roof, multi-Si</t>
        </is>
      </c>
    </row>
    <row r="2075">
      <c r="A2075" t="inlineStr">
        <is>
          <t>source</t>
        </is>
      </c>
      <c r="B20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76">
      <c r="A2076" t="inlineStr">
        <is>
          <t>type</t>
        </is>
      </c>
      <c r="B2076" t="inlineStr">
        <is>
          <t>process</t>
        </is>
      </c>
    </row>
    <row r="2077">
      <c r="A2077" t="inlineStr">
        <is>
          <t>unit</t>
        </is>
      </c>
      <c r="B2077" t="inlineStr">
        <is>
          <t>kilowatt hour</t>
        </is>
      </c>
    </row>
    <row r="2078" ht="16" customHeight="1" s="29">
      <c r="A2078" s="1" t="inlineStr">
        <is>
          <t>Exchanges</t>
        </is>
      </c>
    </row>
    <row r="2079">
      <c r="A2079" s="28" t="inlineStr">
        <is>
          <t>name</t>
        </is>
      </c>
      <c r="B2079" s="28" t="inlineStr">
        <is>
          <t>amount</t>
        </is>
      </c>
      <c r="C2079" s="28" t="inlineStr">
        <is>
          <t>location</t>
        </is>
      </c>
      <c r="D2079" s="28" t="inlineStr">
        <is>
          <t>unit</t>
        </is>
      </c>
      <c r="E2079" s="28" t="inlineStr">
        <is>
          <t>categories</t>
        </is>
      </c>
      <c r="F2079" s="28" t="inlineStr">
        <is>
          <t>type</t>
        </is>
      </c>
      <c r="G2079" s="28" t="inlineStr">
        <is>
          <t>uncertainty type</t>
        </is>
      </c>
      <c r="H2079" s="28" t="inlineStr">
        <is>
          <t>loc</t>
        </is>
      </c>
      <c r="I2079" s="28" t="inlineStr">
        <is>
          <t>scale</t>
        </is>
      </c>
      <c r="J2079" s="28" t="inlineStr">
        <is>
          <t>comment</t>
        </is>
      </c>
      <c r="K2079" s="28" t="inlineStr">
        <is>
          <t>negative</t>
        </is>
      </c>
      <c r="L2079" s="28" t="inlineStr">
        <is>
          <t>reference product</t>
        </is>
      </c>
      <c r="M2079" s="28" t="n"/>
    </row>
    <row r="2080">
      <c r="A2080" t="inlineStr">
        <is>
          <t>Energy, solar, converted</t>
        </is>
      </c>
      <c r="B2080" t="n">
        <v>3.8503</v>
      </c>
      <c r="D2080" t="inlineStr">
        <is>
          <t>megajoule</t>
        </is>
      </c>
      <c r="E2080" t="inlineStr">
        <is>
          <t>natural resource::in air</t>
        </is>
      </c>
      <c r="F2080" t="inlineStr">
        <is>
          <t>biosphere</t>
        </is>
      </c>
      <c r="G2080" t="n">
        <v>2</v>
      </c>
      <c r="H2080" t="n">
        <v>1.348151067341848</v>
      </c>
      <c r="I2080" t="n">
        <v>0.1436409962152206</v>
      </c>
      <c r="J2080" t="inlineStr">
        <is>
          <t>(2,2,3,2,1,3); Energy loss in the system is included</t>
        </is>
      </c>
    </row>
    <row r="2081">
      <c r="A2081" t="inlineStr">
        <is>
          <t>Heat, waste</t>
        </is>
      </c>
      <c r="B2081" t="n">
        <v>0.25027</v>
      </c>
      <c r="D2081" t="inlineStr">
        <is>
          <t>megajoule</t>
        </is>
      </c>
      <c r="E2081" t="inlineStr">
        <is>
          <t>air::urban air close to ground</t>
        </is>
      </c>
      <c r="F2081" t="inlineStr">
        <is>
          <t>biosphere</t>
        </is>
      </c>
      <c r="G2081" t="n">
        <v>2</v>
      </c>
      <c r="H2081" t="n">
        <v>-1.385214943900327</v>
      </c>
      <c r="I2081" t="n">
        <v>0.1044411709809702</v>
      </c>
      <c r="J2081" t="inlineStr">
        <is>
          <t>(1,na,na,na,na,na); Calculation</t>
        </is>
      </c>
    </row>
    <row r="2082">
      <c r="A2082" t="inlineStr">
        <is>
          <t>electricity production, photovoltaic, at 324 kWp flat-roof, multi-Si</t>
        </is>
      </c>
      <c r="B2082" t="n">
        <v>1</v>
      </c>
      <c r="C2082" t="inlineStr">
        <is>
          <t>DE</t>
        </is>
      </c>
      <c r="D2082" t="inlineStr">
        <is>
          <t>kilowatt hour</t>
        </is>
      </c>
      <c r="E2082" t="inlineStr">
        <is>
          <t>Electricity by fuel::Photovoltaic</t>
        </is>
      </c>
      <c r="F2082" t="inlineStr">
        <is>
          <t>production</t>
        </is>
      </c>
      <c r="G2082" t="n">
        <v>0</v>
      </c>
      <c r="H2082" t="n">
        <v>1</v>
      </c>
      <c r="L2082" t="inlineStr">
        <is>
          <t>electricity production, photovoltaic, at 324 kWp flat-roof, multi-Si</t>
        </is>
      </c>
    </row>
    <row r="2083">
      <c r="A2083" t="inlineStr">
        <is>
          <t>photovoltaic flat-roof installation, 324 kWp, multi-Si, on roof</t>
        </is>
      </c>
      <c r="B2083" t="n">
        <v>1.2467e-07</v>
      </c>
      <c r="C2083" t="inlineStr">
        <is>
          <t>DE</t>
        </is>
      </c>
      <c r="D2083" t="inlineStr">
        <is>
          <t>unit</t>
        </is>
      </c>
      <c r="F2083" t="inlineStr">
        <is>
          <t>technosphere</t>
        </is>
      </c>
      <c r="G2083" t="n">
        <v>2</v>
      </c>
      <c r="H2083" t="n">
        <v>-15.89759559058953</v>
      </c>
      <c r="I2083" t="n">
        <v>0.6573857531039374</v>
      </c>
      <c r="J2083" t="inlineStr">
        <is>
          <t>(2,1,1,1,1,5); Annual yield 922 kWh/kWp, lifetime 30a, average degradation over lifetime 10.5%</t>
        </is>
      </c>
      <c r="L2083" t="inlineStr">
        <is>
          <t>photovoltaic flat-roof installation, 324 kWp, multi-Si, on roof</t>
        </is>
      </c>
    </row>
    <row r="2084">
      <c r="A2084" t="inlineStr">
        <is>
          <t>market for tap water</t>
        </is>
      </c>
      <c r="B2084" t="n">
        <v>0.0044881</v>
      </c>
      <c r="C2084" t="inlineStr">
        <is>
          <t>Europe without Switzerland</t>
        </is>
      </c>
      <c r="D2084" t="inlineStr">
        <is>
          <t>kilogram</t>
        </is>
      </c>
      <c r="F2084" t="inlineStr">
        <is>
          <t>technosphere</t>
        </is>
      </c>
      <c r="G2084" t="n">
        <v>2</v>
      </c>
      <c r="H2084" t="n">
        <v>-5.406325829370045</v>
      </c>
      <c r="I2084" t="n">
        <v>0.1457000759100958</v>
      </c>
      <c r="J2084" t="inlineStr">
        <is>
          <t>(2,2,3,2,1,3); Estimation 20l/m2 module</t>
        </is>
      </c>
      <c r="L2084" t="inlineStr">
        <is>
          <t>tap water</t>
        </is>
      </c>
    </row>
    <row r="2085">
      <c r="A2085" t="inlineStr">
        <is>
          <t>treatment of wastewater, from residence, capacity 1.1E10l/year</t>
        </is>
      </c>
      <c r="B2085" t="n">
        <v>-4.0393e-06</v>
      </c>
      <c r="C2085" t="inlineStr">
        <is>
          <t>CH</t>
        </is>
      </c>
      <c r="D2085" t="inlineStr">
        <is>
          <t>cubic meter</t>
        </is>
      </c>
      <c r="F2085" t="inlineStr">
        <is>
          <t>technosphere</t>
        </is>
      </c>
      <c r="G2085" t="n">
        <v>2</v>
      </c>
      <c r="H2085" t="n">
        <v>-12.41943914833046</v>
      </c>
      <c r="I2085" t="n">
        <v>0.1436409962152206</v>
      </c>
      <c r="J2085" t="inlineStr">
        <is>
          <t>(2,2,3,2,1,3); Estimation 20l/m2 module</t>
        </is>
      </c>
      <c r="K2085" t="b">
        <v>1</v>
      </c>
      <c r="L2085" t="inlineStr">
        <is>
          <t>wastewater, from residence</t>
        </is>
      </c>
    </row>
    <row r="2086"/>
    <row r="2087" ht="16" customHeight="1" s="29">
      <c r="A2087" s="1" t="inlineStr">
        <is>
          <t>Activity</t>
        </is>
      </c>
      <c r="B2087" s="1" t="inlineStr">
        <is>
          <t>electricity production, photovoltaic, at 3kWp slanted-roof, CIS, laminated, integrated</t>
        </is>
      </c>
    </row>
    <row r="2088">
      <c r="A2088" t="inlineStr">
        <is>
          <t>comment</t>
        </is>
      </c>
      <c r="B2088"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2089">
      <c r="A2089" t="inlineStr">
        <is>
          <t>location</t>
        </is>
      </c>
      <c r="B2089" t="inlineStr">
        <is>
          <t>CH</t>
        </is>
      </c>
    </row>
    <row r="2090">
      <c r="A2090" t="inlineStr">
        <is>
          <t>production amount</t>
        </is>
      </c>
      <c r="B2090" t="n">
        <v>1</v>
      </c>
    </row>
    <row r="2091">
      <c r="A2091" t="inlineStr">
        <is>
          <t>reference product</t>
        </is>
      </c>
      <c r="B2091" t="inlineStr">
        <is>
          <t>electricity production, photovoltaic, at 3kWp slanted-roof, CIS, laminated, integrated</t>
        </is>
      </c>
    </row>
    <row r="2092">
      <c r="A2092" t="inlineStr">
        <is>
          <t>source</t>
        </is>
      </c>
      <c r="B20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93">
      <c r="A2093" t="inlineStr">
        <is>
          <t>type</t>
        </is>
      </c>
      <c r="B2093" t="inlineStr">
        <is>
          <t>process</t>
        </is>
      </c>
    </row>
    <row r="2094">
      <c r="A2094" t="inlineStr">
        <is>
          <t>unit</t>
        </is>
      </c>
      <c r="B2094" t="inlineStr">
        <is>
          <t>kilowatt hour</t>
        </is>
      </c>
    </row>
    <row r="2095" ht="16" customHeight="1" s="29">
      <c r="A2095" s="1" t="inlineStr">
        <is>
          <t>Exchanges</t>
        </is>
      </c>
    </row>
    <row r="2096">
      <c r="A2096" s="28" t="inlineStr">
        <is>
          <t>name</t>
        </is>
      </c>
      <c r="B2096" s="28" t="inlineStr">
        <is>
          <t>amount</t>
        </is>
      </c>
      <c r="C2096" s="28" t="inlineStr">
        <is>
          <t>location</t>
        </is>
      </c>
      <c r="D2096" s="28" t="inlineStr">
        <is>
          <t>unit</t>
        </is>
      </c>
      <c r="E2096" s="28" t="inlineStr">
        <is>
          <t>categories</t>
        </is>
      </c>
      <c r="F2096" s="28" t="inlineStr">
        <is>
          <t>type</t>
        </is>
      </c>
      <c r="G2096" s="28" t="inlineStr">
        <is>
          <t>uncertainty type</t>
        </is>
      </c>
      <c r="H2096" s="28" t="inlineStr">
        <is>
          <t>loc</t>
        </is>
      </c>
      <c r="I2096" s="28" t="inlineStr">
        <is>
          <t>scale</t>
        </is>
      </c>
      <c r="J2096" s="28" t="inlineStr">
        <is>
          <t>comment</t>
        </is>
      </c>
      <c r="K2096" s="28" t="inlineStr">
        <is>
          <t>negative</t>
        </is>
      </c>
      <c r="L2096" s="28" t="inlineStr">
        <is>
          <t>reference product</t>
        </is>
      </c>
      <c r="M2096" s="28" t="n"/>
    </row>
    <row r="2097">
      <c r="A2097" t="inlineStr">
        <is>
          <t>Energy, solar, converted</t>
        </is>
      </c>
      <c r="B2097" t="n">
        <v>3.8503</v>
      </c>
      <c r="D2097" t="inlineStr">
        <is>
          <t>megajoule</t>
        </is>
      </c>
      <c r="E2097" t="inlineStr">
        <is>
          <t>natural resource::in air</t>
        </is>
      </c>
      <c r="F2097" t="inlineStr">
        <is>
          <t>biosphere</t>
        </is>
      </c>
      <c r="G2097" t="n">
        <v>2</v>
      </c>
      <c r="H2097" t="n">
        <v>1.348151067341848</v>
      </c>
      <c r="I2097" t="n">
        <v>0.04340984597628009</v>
      </c>
      <c r="J2097" t="inlineStr">
        <is>
          <t>(2,2,1,1,1,3); Energy loss in the system</t>
        </is>
      </c>
    </row>
    <row r="2098">
      <c r="A2098" t="inlineStr">
        <is>
          <t>Heat, waste</t>
        </is>
      </c>
      <c r="B2098" t="n">
        <v>0.25027</v>
      </c>
      <c r="D2098" t="inlineStr">
        <is>
          <t>megajoule</t>
        </is>
      </c>
      <c r="E2098" t="inlineStr">
        <is>
          <t>air</t>
        </is>
      </c>
      <c r="F2098" t="inlineStr">
        <is>
          <t>biosphere</t>
        </is>
      </c>
      <c r="G2098" t="n">
        <v>2</v>
      </c>
      <c r="H2098" t="n">
        <v>-1.385214943900327</v>
      </c>
      <c r="I2098" t="n">
        <v>0.02439508208471609</v>
      </c>
      <c r="J2098" t="inlineStr">
        <is>
          <t>(1,na,na,na,na,na); Calculation</t>
        </is>
      </c>
    </row>
    <row r="2099">
      <c r="A2099" t="inlineStr">
        <is>
          <t>electricity production, photovoltaic, at 3kWp slanted-roof, CIS, laminated, integrated</t>
        </is>
      </c>
      <c r="B2099" t="n">
        <v>1</v>
      </c>
      <c r="C2099" t="inlineStr">
        <is>
          <t>CH</t>
        </is>
      </c>
      <c r="D2099" t="inlineStr">
        <is>
          <t>kilowatt hour</t>
        </is>
      </c>
      <c r="E2099" t="inlineStr">
        <is>
          <t>photovoltaic::power plants</t>
        </is>
      </c>
      <c r="F2099" t="inlineStr">
        <is>
          <t>production</t>
        </is>
      </c>
      <c r="G2099" t="n">
        <v>0</v>
      </c>
      <c r="H2099" t="n">
        <v>1</v>
      </c>
      <c r="L2099" t="inlineStr">
        <is>
          <t>electricity production, photovoltaic, at 3kWp slanted-roof, CIS, laminated, integrated</t>
        </is>
      </c>
    </row>
    <row r="2100">
      <c r="A2100" t="inlineStr">
        <is>
          <t>photovoltaic slanted-roof installation, 3 kWp, CIS, laminated, integrated, on roof</t>
        </is>
      </c>
      <c r="B2100" t="n">
        <v>1.139e-05</v>
      </c>
      <c r="C2100" t="inlineStr">
        <is>
          <t>CH</t>
        </is>
      </c>
      <c r="D2100" t="inlineStr">
        <is>
          <t>unit</t>
        </is>
      </c>
      <c r="F2100" t="inlineStr">
        <is>
          <t>technosphere</t>
        </is>
      </c>
      <c r="G2100" t="n">
        <v>2</v>
      </c>
      <c r="H2100" t="n">
        <v>-11.38277478050518</v>
      </c>
      <c r="I2100" t="n">
        <v>0.1061828390711656</v>
      </c>
      <c r="J2100" t="inlineStr">
        <is>
          <t>(3,2,1,1,1,3); Calculation with average annual yield (based on Swissolar statistics 2012-2016) and share of technologies. Lifetime: 30a, Average degradation over lifetime: 10.5%.</t>
        </is>
      </c>
      <c r="L2100" t="inlineStr">
        <is>
          <t>photovoltaic slanted-roof installation, 3 kWp, CIS, laminated, integrated, on roof</t>
        </is>
      </c>
    </row>
    <row r="2101">
      <c r="A2101" t="inlineStr">
        <is>
          <t>market for tap water</t>
        </is>
      </c>
      <c r="B2101" t="n">
        <v>0.0042711</v>
      </c>
      <c r="C2101" t="inlineStr">
        <is>
          <t>Europe without Switzerland</t>
        </is>
      </c>
      <c r="D2101" t="inlineStr">
        <is>
          <t>kilogram</t>
        </is>
      </c>
      <c r="F2101" t="inlineStr">
        <is>
          <t>technosphere</t>
        </is>
      </c>
      <c r="G2101" t="n">
        <v>2</v>
      </c>
      <c r="H2101" t="n">
        <v>-5.455883873676465</v>
      </c>
      <c r="I2101" t="n">
        <v>0.04340984597628009</v>
      </c>
      <c r="J2101" t="inlineStr">
        <is>
          <t>(2,2,1,1,1,3); Estimation 20l/m2 panel</t>
        </is>
      </c>
      <c r="L2101" t="inlineStr">
        <is>
          <t>tap water</t>
        </is>
      </c>
    </row>
    <row r="2102">
      <c r="A2102" t="inlineStr">
        <is>
          <t>treatment of wastewater, from residence, capacity 1.1E10l/year</t>
        </is>
      </c>
      <c r="B2102" t="n">
        <v>-3.844e-06</v>
      </c>
      <c r="C2102" t="inlineStr">
        <is>
          <t>CH</t>
        </is>
      </c>
      <c r="D2102" t="inlineStr">
        <is>
          <t>cubic meter</t>
        </is>
      </c>
      <c r="F2102" t="inlineStr">
        <is>
          <t>technosphere</t>
        </is>
      </c>
      <c r="G2102" t="n">
        <v>2</v>
      </c>
      <c r="H2102" t="n">
        <v>-12.46899706685623</v>
      </c>
      <c r="I2102" t="n">
        <v>0.04340984597628009</v>
      </c>
      <c r="J2102" t="inlineStr">
        <is>
          <t>(2,2,1,1,1,3); Estimation 20l/m2 panel</t>
        </is>
      </c>
      <c r="K2102" t="b">
        <v>1</v>
      </c>
      <c r="L2102" t="inlineStr">
        <is>
          <t>wastewater, from residence</t>
        </is>
      </c>
    </row>
    <row r="2103"/>
    <row r="2104" ht="16" customHeight="1" s="29">
      <c r="A2104" s="1" t="inlineStr">
        <is>
          <t>Activity</t>
        </is>
      </c>
      <c r="B2104" s="1" t="inlineStr">
        <is>
          <t>electricity production, photovoltaic, at 3kWp slanted-roof, CdTe, panel, mounted</t>
        </is>
      </c>
    </row>
    <row r="2105">
      <c r="A2105" t="inlineStr">
        <is>
          <t>comment</t>
        </is>
      </c>
      <c r="B2105"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3kWp PV plant, water use for cleaning, amount of solar energy transformed to electricity and waste heat emission due to losses of electricity in the system. Annual output, Roof-Top: 976 kWh/kWp.
Location:  Operation in Switzerland.
Technology:  Electricity production with grid-connected photovoltaic power plants.
Time period:  Average yield for 2012-2018.
Production volume:  Total PV electricity production in 2018: approximately 2000 TWh in Switzerland.
Sampling:  Statistical data for CH.
Extrapolations:  Water demand estimated at 20 L per m2 PV module over life time of the system.
Uncertainty:  None</t>
        </is>
      </c>
    </row>
    <row r="2106">
      <c r="A2106" t="inlineStr">
        <is>
          <t>location</t>
        </is>
      </c>
      <c r="B2106" t="inlineStr">
        <is>
          <t>CH</t>
        </is>
      </c>
    </row>
    <row r="2107">
      <c r="A2107" t="inlineStr">
        <is>
          <t>production amount</t>
        </is>
      </c>
      <c r="B2107" t="n">
        <v>1</v>
      </c>
    </row>
    <row r="2108">
      <c r="A2108" t="inlineStr">
        <is>
          <t>reference product</t>
        </is>
      </c>
      <c r="B2108" t="inlineStr">
        <is>
          <t>electricity production, photovoltaic, at 3kWp slanted-roof, CdTe, panel, mounted</t>
        </is>
      </c>
    </row>
    <row r="2109">
      <c r="A2109" t="inlineStr">
        <is>
          <t>source</t>
        </is>
      </c>
      <c r="B21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10">
      <c r="A2110" t="inlineStr">
        <is>
          <t>type</t>
        </is>
      </c>
      <c r="B2110" t="inlineStr">
        <is>
          <t>process</t>
        </is>
      </c>
    </row>
    <row r="2111">
      <c r="A2111" t="inlineStr">
        <is>
          <t>unit</t>
        </is>
      </c>
      <c r="B2111" t="inlineStr">
        <is>
          <t>kilowatt hour</t>
        </is>
      </c>
    </row>
    <row r="2112" ht="16" customHeight="1" s="29">
      <c r="A2112" s="1" t="inlineStr">
        <is>
          <t>Exchanges</t>
        </is>
      </c>
    </row>
    <row r="2113">
      <c r="A2113" s="28" t="inlineStr">
        <is>
          <t>name</t>
        </is>
      </c>
      <c r="B2113" s="28" t="inlineStr">
        <is>
          <t>amount</t>
        </is>
      </c>
      <c r="C2113" s="28" t="inlineStr">
        <is>
          <t>location</t>
        </is>
      </c>
      <c r="D2113" s="28" t="inlineStr">
        <is>
          <t>unit</t>
        </is>
      </c>
      <c r="E2113" s="28" t="inlineStr">
        <is>
          <t>categories</t>
        </is>
      </c>
      <c r="F2113" s="28" t="inlineStr">
        <is>
          <t>type</t>
        </is>
      </c>
      <c r="G2113" s="28" t="inlineStr">
        <is>
          <t>uncertainty type</t>
        </is>
      </c>
      <c r="H2113" s="28" t="inlineStr">
        <is>
          <t>loc</t>
        </is>
      </c>
      <c r="I2113" s="28" t="inlineStr">
        <is>
          <t>scale</t>
        </is>
      </c>
      <c r="J2113" s="28" t="inlineStr">
        <is>
          <t>comment</t>
        </is>
      </c>
      <c r="K2113" s="28" t="inlineStr">
        <is>
          <t>negative</t>
        </is>
      </c>
      <c r="L2113" s="28" t="inlineStr">
        <is>
          <t>reference product</t>
        </is>
      </c>
      <c r="M2113" s="28" t="n"/>
    </row>
    <row r="2114">
      <c r="A2114" t="inlineStr">
        <is>
          <t>Energy, solar, converted</t>
        </is>
      </c>
      <c r="B2114" t="n">
        <v>3.8503</v>
      </c>
      <c r="D2114" t="inlineStr">
        <is>
          <t>megajoule</t>
        </is>
      </c>
      <c r="E2114" t="inlineStr">
        <is>
          <t>natural resource::in air</t>
        </is>
      </c>
      <c r="F2114" t="inlineStr">
        <is>
          <t>biosphere</t>
        </is>
      </c>
      <c r="G2114" t="n">
        <v>2</v>
      </c>
      <c r="H2114" t="n">
        <v>1.348151067341848</v>
      </c>
      <c r="I2114" t="n">
        <v>0.04340984597628009</v>
      </c>
      <c r="J2114" t="inlineStr">
        <is>
          <t>(2,2,1,1,1,3); Energy loss in the system</t>
        </is>
      </c>
    </row>
    <row r="2115">
      <c r="A2115" t="inlineStr">
        <is>
          <t>Heat, waste</t>
        </is>
      </c>
      <c r="B2115" t="n">
        <v>0.25027</v>
      </c>
      <c r="D2115" t="inlineStr">
        <is>
          <t>megajoule</t>
        </is>
      </c>
      <c r="E2115" t="inlineStr">
        <is>
          <t>air</t>
        </is>
      </c>
      <c r="F2115" t="inlineStr">
        <is>
          <t>biosphere</t>
        </is>
      </c>
      <c r="G2115" t="n">
        <v>2</v>
      </c>
      <c r="H2115" t="n">
        <v>-1.385214943900327</v>
      </c>
      <c r="I2115" t="n">
        <v>0.02439508208471609</v>
      </c>
      <c r="J2115" t="inlineStr">
        <is>
          <t>(1,na,na,na,na,na); Calculation</t>
        </is>
      </c>
    </row>
    <row r="2116">
      <c r="A2116" t="inlineStr">
        <is>
          <t>electricity production, photovoltaic, at 3kWp slanted-roof, CdTe, panel, mounted</t>
        </is>
      </c>
      <c r="B2116" t="n">
        <v>1</v>
      </c>
      <c r="C2116" t="inlineStr">
        <is>
          <t>CH</t>
        </is>
      </c>
      <c r="D2116" t="inlineStr">
        <is>
          <t>kilowatt hour</t>
        </is>
      </c>
      <c r="E2116" t="inlineStr">
        <is>
          <t>photovoltaic::power plants</t>
        </is>
      </c>
      <c r="F2116" t="inlineStr">
        <is>
          <t>production</t>
        </is>
      </c>
      <c r="G2116" t="n">
        <v>0</v>
      </c>
      <c r="H2116" t="n">
        <v>1</v>
      </c>
      <c r="L2116" t="inlineStr">
        <is>
          <t>electricity production, photovoltaic, at 3kWp slanted-roof, CdTe, panel, mounted</t>
        </is>
      </c>
    </row>
    <row r="2117">
      <c r="A2117" t="inlineStr">
        <is>
          <t>photovoltaic slanted-roof installation, 3 kWp, CdTe, panel, mounted, on roof</t>
        </is>
      </c>
      <c r="B2117" t="n">
        <v>1.139e-05</v>
      </c>
      <c r="C2117" t="inlineStr">
        <is>
          <t>CH</t>
        </is>
      </c>
      <c r="D2117" t="inlineStr">
        <is>
          <t>unit</t>
        </is>
      </c>
      <c r="F2117" t="inlineStr">
        <is>
          <t>technosphere</t>
        </is>
      </c>
      <c r="G2117" t="n">
        <v>2</v>
      </c>
      <c r="H2117" t="n">
        <v>-11.38277478050518</v>
      </c>
      <c r="I2117" t="n">
        <v>0.1061828390711656</v>
      </c>
      <c r="J2117" t="inlineStr">
        <is>
          <t>(3,2,1,1,1,3); Calculation with average annual yield (based on Swissolar statistics 2012-2016) and share of technologies. Lifetime: 30a, Average degradation over lifetime: 10.5%.</t>
        </is>
      </c>
      <c r="L2117" t="inlineStr">
        <is>
          <t>photovoltaic slanted-roof installation, 3 kWp, CdTe, panel, mounted, on roof</t>
        </is>
      </c>
    </row>
    <row r="2118">
      <c r="A2118" t="inlineStr">
        <is>
          <t>market for tap water</t>
        </is>
      </c>
      <c r="B2118" t="n">
        <v>0.0037966</v>
      </c>
      <c r="C2118" t="inlineStr">
        <is>
          <t>Europe without Switzerland</t>
        </is>
      </c>
      <c r="D2118" t="inlineStr">
        <is>
          <t>kilogram</t>
        </is>
      </c>
      <c r="F2118" t="inlineStr">
        <is>
          <t>technosphere</t>
        </is>
      </c>
      <c r="G2118" t="n">
        <v>2</v>
      </c>
      <c r="H2118" t="n">
        <v>-5.573649349607833</v>
      </c>
      <c r="I2118" t="n">
        <v>0.04340984597628009</v>
      </c>
      <c r="J2118" t="inlineStr">
        <is>
          <t>(2,2,1,1,1,3); Estimation 20l/m2 panel</t>
        </is>
      </c>
      <c r="L2118" t="inlineStr">
        <is>
          <t>tap water</t>
        </is>
      </c>
    </row>
    <row r="2119">
      <c r="A2119" t="inlineStr">
        <is>
          <t>treatment of wastewater, from residence, capacity 1.1E10l/year</t>
        </is>
      </c>
      <c r="B2119" t="n">
        <v>-3.4169e-06</v>
      </c>
      <c r="C2119" t="inlineStr">
        <is>
          <t>CH</t>
        </is>
      </c>
      <c r="D2119" t="inlineStr">
        <is>
          <t>cubic meter</t>
        </is>
      </c>
      <c r="F2119" t="inlineStr">
        <is>
          <t>technosphere</t>
        </is>
      </c>
      <c r="G2119" t="n">
        <v>2</v>
      </c>
      <c r="H2119" t="n">
        <v>-12.58677685069688</v>
      </c>
      <c r="I2119" t="n">
        <v>0.04340984597628009</v>
      </c>
      <c r="J2119" t="inlineStr">
        <is>
          <t>(2,2,1,1,1,3); Estimation 20l/m2 panel</t>
        </is>
      </c>
      <c r="K2119" t="b">
        <v>1</v>
      </c>
      <c r="L2119" t="inlineStr">
        <is>
          <t>wastewater, from residence</t>
        </is>
      </c>
    </row>
    <row r="2120"/>
    <row r="2121" ht="16" customHeight="1" s="29">
      <c r="A2121" s="1" t="inlineStr">
        <is>
          <t>Activity</t>
        </is>
      </c>
      <c r="B2121" s="1" t="inlineStr">
        <is>
          <t>electricity production, photovoltaic, at 450 kWp flat-roof, single-Si</t>
        </is>
      </c>
    </row>
    <row r="2122">
      <c r="A2122" t="inlineStr">
        <is>
          <t>comment</t>
        </is>
      </c>
      <c r="B2122" t="inlineStr">
        <is>
          <t>Electricity from a photovoltaic installation with a capacity of 450 kWp and a life time of 30 years installed in 2006 in DE and operated by the Edisun Power GmbH. Module efficiency updated based on Fraunhofer ISE Photovoltaics Report from 14 November 2019. Specific annual yield adjusted based on Breyer &amp; Schmid (2010) (calculated with population-density weighted solar irradiation of fixed tilted PV systems).
Infrastructure for 450kWp PV plant, water use for cleaning, amount of solar energy transformed to electricity and waste heat emission due to losses of electricity in the system. Annual output, Roof-Top: 922 kWh/kWp.
Location:  Use in DE.
Technology:  Electricity production with grid-connected photovoltaic power plants.
Sampling:  Statistical data for DE.
Extrapolations:  Water demand estimated at 20 L per m2 PV module over life time of the system.
Uncertainty:  None</t>
        </is>
      </c>
    </row>
    <row r="2123">
      <c r="A2123" t="inlineStr">
        <is>
          <t>location</t>
        </is>
      </c>
      <c r="B2123" t="inlineStr">
        <is>
          <t>DE</t>
        </is>
      </c>
    </row>
    <row r="2124">
      <c r="A2124" t="inlineStr">
        <is>
          <t>production amount</t>
        </is>
      </c>
      <c r="B2124" t="n">
        <v>1</v>
      </c>
    </row>
    <row r="2125">
      <c r="A2125" t="inlineStr">
        <is>
          <t>reference product</t>
        </is>
      </c>
      <c r="B2125" t="inlineStr">
        <is>
          <t>electricity production, photovoltaic, at 450 kWp flat-roof, single-Si</t>
        </is>
      </c>
    </row>
    <row r="2126">
      <c r="A2126" t="inlineStr">
        <is>
          <t>source</t>
        </is>
      </c>
      <c r="B21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27">
      <c r="A2127" t="inlineStr">
        <is>
          <t>type</t>
        </is>
      </c>
      <c r="B2127" t="inlineStr">
        <is>
          <t>process</t>
        </is>
      </c>
    </row>
    <row r="2128">
      <c r="A2128" t="inlineStr">
        <is>
          <t>unit</t>
        </is>
      </c>
      <c r="B2128" t="inlineStr">
        <is>
          <t>kilowatt hour</t>
        </is>
      </c>
    </row>
    <row r="2129" ht="16" customHeight="1" s="29">
      <c r="A2129" s="1" t="inlineStr">
        <is>
          <t>Exchanges</t>
        </is>
      </c>
    </row>
    <row r="2130">
      <c r="A2130" s="28" t="inlineStr">
        <is>
          <t>name</t>
        </is>
      </c>
      <c r="B2130" s="28" t="inlineStr">
        <is>
          <t>amount</t>
        </is>
      </c>
      <c r="C2130" s="28" t="inlineStr">
        <is>
          <t>location</t>
        </is>
      </c>
      <c r="D2130" s="28" t="inlineStr">
        <is>
          <t>unit</t>
        </is>
      </c>
      <c r="E2130" s="28" t="inlineStr">
        <is>
          <t>categories</t>
        </is>
      </c>
      <c r="F2130" s="28" t="inlineStr">
        <is>
          <t>type</t>
        </is>
      </c>
      <c r="G2130" s="28" t="inlineStr">
        <is>
          <t>uncertainty type</t>
        </is>
      </c>
      <c r="H2130" s="28" t="inlineStr">
        <is>
          <t>loc</t>
        </is>
      </c>
      <c r="I2130" s="28" t="inlineStr">
        <is>
          <t>scale</t>
        </is>
      </c>
      <c r="J2130" s="28" t="inlineStr">
        <is>
          <t>comment</t>
        </is>
      </c>
      <c r="K2130" s="28" t="inlineStr">
        <is>
          <t>negative</t>
        </is>
      </c>
      <c r="L2130" s="28" t="inlineStr">
        <is>
          <t>reference product</t>
        </is>
      </c>
      <c r="M2130" s="28" t="n"/>
    </row>
    <row r="2131">
      <c r="A2131" t="inlineStr">
        <is>
          <t>Energy, solar, converted</t>
        </is>
      </c>
      <c r="B2131" t="n">
        <v>3.8503</v>
      </c>
      <c r="D2131" t="inlineStr">
        <is>
          <t>megajoule</t>
        </is>
      </c>
      <c r="E2131" t="inlineStr">
        <is>
          <t>natural resource::in air</t>
        </is>
      </c>
      <c r="F2131" t="inlineStr">
        <is>
          <t>biosphere</t>
        </is>
      </c>
      <c r="G2131" t="n">
        <v>2</v>
      </c>
      <c r="H2131" t="n">
        <v>1.348151067341848</v>
      </c>
      <c r="I2131" t="n">
        <v>0.1436409962152206</v>
      </c>
      <c r="J2131" t="inlineStr">
        <is>
          <t>(2,2,3,2,1,3); Energy loss in the system is included</t>
        </is>
      </c>
    </row>
    <row r="2132">
      <c r="A2132" t="inlineStr">
        <is>
          <t>Heat, waste</t>
        </is>
      </c>
      <c r="B2132" t="n">
        <v>0.25027</v>
      </c>
      <c r="D2132" t="inlineStr">
        <is>
          <t>megajoule</t>
        </is>
      </c>
      <c r="E2132" t="inlineStr">
        <is>
          <t>air::urban air close to ground</t>
        </is>
      </c>
      <c r="F2132" t="inlineStr">
        <is>
          <t>biosphere</t>
        </is>
      </c>
      <c r="G2132" t="n">
        <v>2</v>
      </c>
      <c r="H2132" t="n">
        <v>-1.385214943900327</v>
      </c>
      <c r="I2132" t="n">
        <v>0.1044411709809702</v>
      </c>
      <c r="J2132" t="inlineStr">
        <is>
          <t>(1,na,na,na,na,na); Calculation</t>
        </is>
      </c>
    </row>
    <row r="2133">
      <c r="A2133" t="inlineStr">
        <is>
          <t>electricity production, photovoltaic, at 450 kWp flat-roof, single-Si</t>
        </is>
      </c>
      <c r="B2133" t="n">
        <v>1</v>
      </c>
      <c r="C2133" t="inlineStr">
        <is>
          <t>DE</t>
        </is>
      </c>
      <c r="D2133" t="inlineStr">
        <is>
          <t>kilowatt hour</t>
        </is>
      </c>
      <c r="E2133" t="inlineStr">
        <is>
          <t>Electricity by fuel::Photovoltaic</t>
        </is>
      </c>
      <c r="F2133" t="inlineStr">
        <is>
          <t>production</t>
        </is>
      </c>
      <c r="G2133" t="n">
        <v>0</v>
      </c>
      <c r="H2133" t="n">
        <v>1</v>
      </c>
      <c r="L2133" t="inlineStr">
        <is>
          <t>electricity production, photovoltaic, at 450 kWp flat-roof, single-Si</t>
        </is>
      </c>
    </row>
    <row r="2134">
      <c r="A2134" t="inlineStr">
        <is>
          <t>photovoltaic flat-roof installation, 450 kWp, single-Si, on roof</t>
        </is>
      </c>
      <c r="B2134" t="n">
        <v>8.976299999999999e-08</v>
      </c>
      <c r="C2134" t="inlineStr">
        <is>
          <t>DE</t>
        </is>
      </c>
      <c r="D2134" t="inlineStr">
        <is>
          <t>unit</t>
        </is>
      </c>
      <c r="F2134" t="inlineStr">
        <is>
          <t>technosphere</t>
        </is>
      </c>
      <c r="G2134" t="n">
        <v>2</v>
      </c>
      <c r="H2134" t="n">
        <v>-16.22609297327065</v>
      </c>
      <c r="I2134" t="n">
        <v>0.6573857531039374</v>
      </c>
      <c r="J2134" t="inlineStr">
        <is>
          <t>(2,1,1,1,1,5); Annual yield 922 kWh/kWp, lifetime 30a, average degradation over lifetime 10.5%</t>
        </is>
      </c>
      <c r="L2134" t="inlineStr">
        <is>
          <t>photovoltaic flat-roof installation, 450 kWp, single-Si, on roof</t>
        </is>
      </c>
    </row>
    <row r="2135">
      <c r="A2135" t="inlineStr">
        <is>
          <t>market for tap water</t>
        </is>
      </c>
      <c r="B2135" t="n">
        <v>0.0041429</v>
      </c>
      <c r="C2135" t="inlineStr">
        <is>
          <t>Europe without Switzerland</t>
        </is>
      </c>
      <c r="D2135" t="inlineStr">
        <is>
          <t>kilogram</t>
        </is>
      </c>
      <c r="F2135" t="inlineStr">
        <is>
          <t>technosphere</t>
        </is>
      </c>
      <c r="G2135" t="n">
        <v>2</v>
      </c>
      <c r="H2135" t="n">
        <v>-5.486359253276897</v>
      </c>
      <c r="I2135" t="n">
        <v>0.1457000759100958</v>
      </c>
      <c r="J2135" t="inlineStr">
        <is>
          <t>(2,2,3,2,1,3); Estimation 20l/m2 module</t>
        </is>
      </c>
      <c r="L2135" t="inlineStr">
        <is>
          <t>tap water</t>
        </is>
      </c>
    </row>
    <row r="2136">
      <c r="A2136" t="inlineStr">
        <is>
          <t>treatment of wastewater, from residence, capacity 1.1E10l/year</t>
        </is>
      </c>
      <c r="B2136" t="n">
        <v>-3.7286e-06</v>
      </c>
      <c r="C2136" t="inlineStr">
        <is>
          <t>CH</t>
        </is>
      </c>
      <c r="D2136" t="inlineStr">
        <is>
          <t>cubic meter</t>
        </is>
      </c>
      <c r="F2136" t="inlineStr">
        <is>
          <t>technosphere</t>
        </is>
      </c>
      <c r="G2136" t="n">
        <v>2</v>
      </c>
      <c r="H2136" t="n">
        <v>-12.49947772988505</v>
      </c>
      <c r="I2136" t="n">
        <v>0.1436409962152206</v>
      </c>
      <c r="J2136" t="inlineStr">
        <is>
          <t>(2,2,3,2,1,3); Estimation 20l/m2 module</t>
        </is>
      </c>
      <c r="K2136" t="b">
        <v>1</v>
      </c>
      <c r="L2136" t="inlineStr">
        <is>
          <t>wastewater, from residence</t>
        </is>
      </c>
    </row>
    <row r="2137"/>
    <row r="2138" ht="16" customHeight="1" s="29">
      <c r="A2138" s="1" t="inlineStr">
        <is>
          <t>Activity</t>
        </is>
      </c>
      <c r="B2138" s="1" t="inlineStr">
        <is>
          <t>electricity production, photovoltaic, at 560 kWp open ground, single-Si</t>
        </is>
      </c>
    </row>
    <row r="2139">
      <c r="A2139" t="inlineStr">
        <is>
          <t>comment</t>
        </is>
      </c>
      <c r="B2139"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560kWp PV plant, water use for cleaning, amount of solar energy transformed to electricity and waste heat emission due to losses of electricity in the system. Annual output, Centralised: 1040 kWh/kWp.
Location:  Use in CH.
Technology:  Electricity production with grid-connected photovoltaic power plants.
Sampling:  Statistical data for CH.
Extrapolations:  Water demand estimated at 20 L per m2 PV module over life time of the system.
Uncertainty:  None</t>
        </is>
      </c>
    </row>
    <row r="2140">
      <c r="A2140" t="inlineStr">
        <is>
          <t>location</t>
        </is>
      </c>
      <c r="B2140" t="inlineStr">
        <is>
          <t>CH</t>
        </is>
      </c>
    </row>
    <row r="2141">
      <c r="A2141" t="inlineStr">
        <is>
          <t>production amount</t>
        </is>
      </c>
      <c r="B2141" t="n">
        <v>1</v>
      </c>
    </row>
    <row r="2142">
      <c r="A2142" t="inlineStr">
        <is>
          <t>reference product</t>
        </is>
      </c>
      <c r="B2142" t="inlineStr">
        <is>
          <t>electricity production, photovoltaic, at 560 kWp open ground, single-Si</t>
        </is>
      </c>
    </row>
    <row r="2143">
      <c r="A2143" t="inlineStr">
        <is>
          <t>source</t>
        </is>
      </c>
      <c r="B21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44">
      <c r="A2144" t="inlineStr">
        <is>
          <t>type</t>
        </is>
      </c>
      <c r="B2144" t="inlineStr">
        <is>
          <t>process</t>
        </is>
      </c>
    </row>
    <row r="2145">
      <c r="A2145" t="inlineStr">
        <is>
          <t>unit</t>
        </is>
      </c>
      <c r="B2145" t="inlineStr">
        <is>
          <t>kilowatt hour</t>
        </is>
      </c>
    </row>
    <row r="2146" ht="16" customHeight="1" s="29">
      <c r="A2146" s="1" t="inlineStr">
        <is>
          <t>Exchanges</t>
        </is>
      </c>
    </row>
    <row r="2147">
      <c r="A2147" s="28" t="inlineStr">
        <is>
          <t>name</t>
        </is>
      </c>
      <c r="B2147" s="28" t="inlineStr">
        <is>
          <t>amount</t>
        </is>
      </c>
      <c r="C2147" s="28" t="inlineStr">
        <is>
          <t>location</t>
        </is>
      </c>
      <c r="D2147" s="28" t="inlineStr">
        <is>
          <t>unit</t>
        </is>
      </c>
      <c r="E2147" s="28" t="inlineStr">
        <is>
          <t>categories</t>
        </is>
      </c>
      <c r="F2147" s="28" t="inlineStr">
        <is>
          <t>type</t>
        </is>
      </c>
      <c r="G2147" s="28" t="inlineStr">
        <is>
          <t>uncertainty type</t>
        </is>
      </c>
      <c r="H2147" s="28" t="inlineStr">
        <is>
          <t>loc</t>
        </is>
      </c>
      <c r="I2147" s="28" t="inlineStr">
        <is>
          <t>scale</t>
        </is>
      </c>
      <c r="J2147" s="28" t="inlineStr">
        <is>
          <t>comment</t>
        </is>
      </c>
      <c r="K2147" s="28" t="inlineStr">
        <is>
          <t>negative</t>
        </is>
      </c>
      <c r="L2147" s="28" t="inlineStr">
        <is>
          <t>reference product</t>
        </is>
      </c>
      <c r="M2147" s="28" t="n"/>
    </row>
    <row r="2148">
      <c r="A2148" t="inlineStr">
        <is>
          <t>Energy, solar, converted</t>
        </is>
      </c>
      <c r="B2148" t="n">
        <v>3.8503</v>
      </c>
      <c r="D2148" t="inlineStr">
        <is>
          <t>megajoule</t>
        </is>
      </c>
      <c r="E2148" t="inlineStr">
        <is>
          <t>natural resource::in air</t>
        </is>
      </c>
      <c r="F2148" t="inlineStr">
        <is>
          <t>biosphere</t>
        </is>
      </c>
      <c r="G2148" t="n">
        <v>2</v>
      </c>
      <c r="H2148" t="n">
        <v>1.348151067341848</v>
      </c>
      <c r="I2148" t="n">
        <v>0.1436409962152206</v>
      </c>
      <c r="J2148" t="inlineStr">
        <is>
          <t>(2,2,3,2,1,3); Energy loss in the system is included</t>
        </is>
      </c>
    </row>
    <row r="2149">
      <c r="A2149" t="inlineStr">
        <is>
          <t>Heat, waste</t>
        </is>
      </c>
      <c r="B2149" t="n">
        <v>0.25027</v>
      </c>
      <c r="D2149" t="inlineStr">
        <is>
          <t>megajoule</t>
        </is>
      </c>
      <c r="E2149" t="inlineStr">
        <is>
          <t>air::urban air close to ground</t>
        </is>
      </c>
      <c r="F2149" t="inlineStr">
        <is>
          <t>biosphere</t>
        </is>
      </c>
      <c r="G2149" t="n">
        <v>2</v>
      </c>
      <c r="H2149" t="n">
        <v>-1.385214943900327</v>
      </c>
      <c r="I2149" t="n">
        <v>0.1044411709809702</v>
      </c>
      <c r="J2149" t="inlineStr">
        <is>
          <t>(1,na,na,na,na,na); Calculation</t>
        </is>
      </c>
    </row>
    <row r="2150">
      <c r="A2150" t="inlineStr">
        <is>
          <t>electricity production, photovoltaic, at 560 kWp open ground, single-Si</t>
        </is>
      </c>
      <c r="B2150" t="n">
        <v>1</v>
      </c>
      <c r="C2150" t="inlineStr">
        <is>
          <t>CH</t>
        </is>
      </c>
      <c r="D2150" t="inlineStr">
        <is>
          <t>kilowatt hour</t>
        </is>
      </c>
      <c r="E2150" t="inlineStr">
        <is>
          <t>Electricity by fuel::Photovoltaic</t>
        </is>
      </c>
      <c r="F2150" t="inlineStr">
        <is>
          <t>production</t>
        </is>
      </c>
      <c r="G2150" t="n">
        <v>0</v>
      </c>
      <c r="H2150" t="n">
        <v>1</v>
      </c>
      <c r="L2150" t="inlineStr">
        <is>
          <t>electricity production, photovoltaic, at 560 kWp open ground, single-Si</t>
        </is>
      </c>
    </row>
    <row r="2151">
      <c r="A2151" t="inlineStr">
        <is>
          <t>photovoltaic open ground installation, 560 kWp, single-Si, on open ground</t>
        </is>
      </c>
      <c r="B2151" t="n">
        <v>6.397800000000001e-08</v>
      </c>
      <c r="C2151" t="inlineStr">
        <is>
          <t>CH</t>
        </is>
      </c>
      <c r="D2151" t="inlineStr">
        <is>
          <t>unit</t>
        </is>
      </c>
      <c r="F2151" t="inlineStr">
        <is>
          <t>technosphere</t>
        </is>
      </c>
      <c r="G2151" t="n">
        <v>2</v>
      </c>
      <c r="H2151" t="n">
        <v>-16.56472656268231</v>
      </c>
      <c r="I2151" t="n">
        <v>0.6573857531039374</v>
      </c>
      <c r="J2151" t="inlineStr">
        <is>
          <t>(2,1,1,1,1,5); Annual yield 1040 kWh/kWp, lifetime 30a, average degradation over lifetime 10.5%</t>
        </is>
      </c>
      <c r="L2151" t="inlineStr">
        <is>
          <t>photovoltaic open ground installation, 560 kWp, single-Si, on open ground</t>
        </is>
      </c>
    </row>
    <row r="2152">
      <c r="A2152" t="inlineStr">
        <is>
          <t>market for tap water</t>
        </is>
      </c>
      <c r="B2152" t="n">
        <v>0.0036747</v>
      </c>
      <c r="C2152" t="inlineStr">
        <is>
          <t>Europe without Switzerland</t>
        </is>
      </c>
      <c r="D2152" t="inlineStr">
        <is>
          <t>kilogram</t>
        </is>
      </c>
      <c r="F2152" t="inlineStr">
        <is>
          <t>technosphere</t>
        </is>
      </c>
      <c r="G2152" t="n">
        <v>2</v>
      </c>
      <c r="H2152" t="n">
        <v>-5.606283782302524</v>
      </c>
      <c r="I2152" t="n">
        <v>0.1457000759100958</v>
      </c>
      <c r="J2152" t="inlineStr">
        <is>
          <t>(2,2,3,2,1,3); Estimation 20l/m2 module</t>
        </is>
      </c>
      <c r="L2152" t="inlineStr">
        <is>
          <t>tap water</t>
        </is>
      </c>
    </row>
    <row r="2153">
      <c r="A2153" t="inlineStr">
        <is>
          <t>treatment of wastewater, from residence, capacity 1.1E10l/year</t>
        </is>
      </c>
      <c r="B2153" t="n">
        <v>-3.3072e-06</v>
      </c>
      <c r="C2153" t="inlineStr">
        <is>
          <t>CH</t>
        </is>
      </c>
      <c r="D2153" t="inlineStr">
        <is>
          <t>cubic meter</t>
        </is>
      </c>
      <c r="F2153" t="inlineStr">
        <is>
          <t>technosphere</t>
        </is>
      </c>
      <c r="G2153" t="n">
        <v>2</v>
      </c>
      <c r="H2153" t="n">
        <v>-12.61940864801891</v>
      </c>
      <c r="I2153" t="n">
        <v>0.1436409962152206</v>
      </c>
      <c r="J2153" t="inlineStr">
        <is>
          <t>(2,2,3,2,1,3); Estimation 20l/m2 module</t>
        </is>
      </c>
      <c r="K2153" t="b">
        <v>1</v>
      </c>
      <c r="L2153" t="inlineStr">
        <is>
          <t>wastewater, from residence</t>
        </is>
      </c>
    </row>
    <row r="2154"/>
    <row r="2155" ht="16" customHeight="1" s="29">
      <c r="A2155" s="1" t="inlineStr">
        <is>
          <t>Activity</t>
        </is>
      </c>
      <c r="B2155" s="1" t="inlineStr">
        <is>
          <t>electricity production, photovoltaic, at 569 kWp open ground, multi-Si</t>
        </is>
      </c>
    </row>
    <row r="2156">
      <c r="A2156" t="inlineStr">
        <is>
          <t>comment</t>
        </is>
      </c>
      <c r="B2156" t="inlineStr">
        <is>
          <t>Electricity from a photovoltaic installation with a capacity of 569 kWp and a life time of 30 years installed in 2008 in ES and operated by Edisun Power Iberia S.A. Module efficiency updated based on Fraunhofer ISE Photovoltaics Report from 14 November 2019. Specific annual yield adjusted based on Breyer &amp; Schmid (2010) (calculated with population-density weighted solar irradiation of fixed tilted PV systems).
Infrastructure for 569kWp PV plant, water use for cleaning, amount of solar energy transformed to electricity and waste heat emission due to losses of electricity in the system. Annual output, Centralised: 1509 kWh/kWp.
Location:  Use in ES.
Technology:  Electricity production with grid-connected photovoltaic power plants.
Sampling:  Statistical data for ES.
Extrapolations:  Water demand estimated at 20 L per m2 PV module over life time of the system.
Uncertainty:  None</t>
        </is>
      </c>
    </row>
    <row r="2157">
      <c r="A2157" t="inlineStr">
        <is>
          <t>location</t>
        </is>
      </c>
      <c r="B2157" t="inlineStr">
        <is>
          <t>ES</t>
        </is>
      </c>
    </row>
    <row r="2158">
      <c r="A2158" t="inlineStr">
        <is>
          <t>production amount</t>
        </is>
      </c>
      <c r="B2158" t="n">
        <v>1</v>
      </c>
    </row>
    <row r="2159">
      <c r="A2159" t="inlineStr">
        <is>
          <t>reference product</t>
        </is>
      </c>
      <c r="B2159" t="inlineStr">
        <is>
          <t>electricity production, photovoltaic, at 569 kWp open ground, multi-Si</t>
        </is>
      </c>
    </row>
    <row r="2160">
      <c r="A2160" t="inlineStr">
        <is>
          <t>source</t>
        </is>
      </c>
      <c r="B21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61">
      <c r="A2161" t="inlineStr">
        <is>
          <t>type</t>
        </is>
      </c>
      <c r="B2161" t="inlineStr">
        <is>
          <t>process</t>
        </is>
      </c>
    </row>
    <row r="2162">
      <c r="A2162" t="inlineStr">
        <is>
          <t>unit</t>
        </is>
      </c>
      <c r="B2162" t="inlineStr">
        <is>
          <t>kilowatt hour</t>
        </is>
      </c>
    </row>
    <row r="2163" ht="16" customHeight="1" s="29">
      <c r="A2163" s="1" t="inlineStr">
        <is>
          <t>Exchanges</t>
        </is>
      </c>
    </row>
    <row r="2164">
      <c r="A2164" s="28" t="inlineStr">
        <is>
          <t>name</t>
        </is>
      </c>
      <c r="B2164" s="28" t="inlineStr">
        <is>
          <t>amount</t>
        </is>
      </c>
      <c r="C2164" s="28" t="inlineStr">
        <is>
          <t>location</t>
        </is>
      </c>
      <c r="D2164" s="28" t="inlineStr">
        <is>
          <t>unit</t>
        </is>
      </c>
      <c r="E2164" s="28" t="inlineStr">
        <is>
          <t>categories</t>
        </is>
      </c>
      <c r="F2164" s="28" t="inlineStr">
        <is>
          <t>type</t>
        </is>
      </c>
      <c r="G2164" s="28" t="inlineStr">
        <is>
          <t>uncertainty type</t>
        </is>
      </c>
      <c r="H2164" s="28" t="inlineStr">
        <is>
          <t>loc</t>
        </is>
      </c>
      <c r="I2164" s="28" t="inlineStr">
        <is>
          <t>scale</t>
        </is>
      </c>
      <c r="J2164" s="28" t="inlineStr">
        <is>
          <t>comment</t>
        </is>
      </c>
      <c r="K2164" s="28" t="inlineStr">
        <is>
          <t>negative</t>
        </is>
      </c>
      <c r="L2164" s="28" t="inlineStr">
        <is>
          <t>reference product</t>
        </is>
      </c>
      <c r="M2164" s="28" t="n"/>
    </row>
    <row r="2165">
      <c r="A2165" t="inlineStr">
        <is>
          <t>Energy, solar, converted</t>
        </is>
      </c>
      <c r="B2165" t="n">
        <v>3.8503</v>
      </c>
      <c r="D2165" t="inlineStr">
        <is>
          <t>megajoule</t>
        </is>
      </c>
      <c r="E2165" t="inlineStr">
        <is>
          <t>natural resource::in air</t>
        </is>
      </c>
      <c r="F2165" t="inlineStr">
        <is>
          <t>biosphere</t>
        </is>
      </c>
      <c r="G2165" t="n">
        <v>2</v>
      </c>
      <c r="H2165" t="n">
        <v>1.348151067341848</v>
      </c>
      <c r="I2165" t="n">
        <v>0.1436409962152206</v>
      </c>
      <c r="J2165" t="inlineStr">
        <is>
          <t>(2,2,3,2,1,3); Energy loss in the system is included</t>
        </is>
      </c>
    </row>
    <row r="2166">
      <c r="A2166" t="inlineStr">
        <is>
          <t>Heat, waste</t>
        </is>
      </c>
      <c r="B2166" t="n">
        <v>0.25027</v>
      </c>
      <c r="D2166" t="inlineStr">
        <is>
          <t>megajoule</t>
        </is>
      </c>
      <c r="E2166" t="inlineStr">
        <is>
          <t>air::urban air close to ground</t>
        </is>
      </c>
      <c r="F2166" t="inlineStr">
        <is>
          <t>biosphere</t>
        </is>
      </c>
      <c r="G2166" t="n">
        <v>2</v>
      </c>
      <c r="H2166" t="n">
        <v>-1.385214943900327</v>
      </c>
      <c r="I2166" t="n">
        <v>0.1044411709809702</v>
      </c>
      <c r="J2166" t="inlineStr">
        <is>
          <t>(1,na,na,na,na,na); Calculation</t>
        </is>
      </c>
    </row>
    <row r="2167">
      <c r="A2167" t="inlineStr">
        <is>
          <t>electricity production, photovoltaic, at 569 kWp open ground, multi-Si</t>
        </is>
      </c>
      <c r="B2167" t="n">
        <v>1</v>
      </c>
      <c r="C2167" t="inlineStr">
        <is>
          <t>ES</t>
        </is>
      </c>
      <c r="D2167" t="inlineStr">
        <is>
          <t>kilowatt hour</t>
        </is>
      </c>
      <c r="E2167" t="inlineStr">
        <is>
          <t>Electricity by fuel::Photovoltaic</t>
        </is>
      </c>
      <c r="F2167" t="inlineStr">
        <is>
          <t>production</t>
        </is>
      </c>
      <c r="G2167" t="n">
        <v>0</v>
      </c>
      <c r="H2167" t="n">
        <v>1</v>
      </c>
      <c r="L2167" t="inlineStr">
        <is>
          <t>electricity production, photovoltaic, at 569 kWp open ground, multi-Si</t>
        </is>
      </c>
    </row>
    <row r="2168">
      <c r="A2168" t="inlineStr">
        <is>
          <t>photovoltaic open ground installation, 569 kWp, multi-Si, on open ground</t>
        </is>
      </c>
      <c r="B2168" t="n">
        <v>4.3382e-08</v>
      </c>
      <c r="C2168" t="inlineStr">
        <is>
          <t>ES</t>
        </is>
      </c>
      <c r="D2168" t="inlineStr">
        <is>
          <t>unit</t>
        </is>
      </c>
      <c r="F2168" t="inlineStr">
        <is>
          <t>technosphere</t>
        </is>
      </c>
      <c r="G2168" t="n">
        <v>2</v>
      </c>
      <c r="H2168" t="n">
        <v>-16.95322122841497</v>
      </c>
      <c r="I2168" t="n">
        <v>0.6573857531039374</v>
      </c>
      <c r="J2168" t="inlineStr">
        <is>
          <t>(2,1,1,1,1,5); Annual yield 1509 kWh/kWp, lifetime 30a, average degradation over lifetime 10.5%</t>
        </is>
      </c>
      <c r="L2168" t="inlineStr">
        <is>
          <t>photovoltaic open ground installation, 569 kWp, multi-Si, on open ground</t>
        </is>
      </c>
    </row>
    <row r="2169">
      <c r="A2169" t="inlineStr">
        <is>
          <t>market for tap water</t>
        </is>
      </c>
      <c r="B2169" t="n">
        <v>0.0027427</v>
      </c>
      <c r="C2169" t="inlineStr">
        <is>
          <t>Europe without Switzerland</t>
        </is>
      </c>
      <c r="D2169" t="inlineStr">
        <is>
          <t>kilogram</t>
        </is>
      </c>
      <c r="F2169" t="inlineStr">
        <is>
          <t>technosphere</t>
        </is>
      </c>
      <c r="G2169" t="n">
        <v>2</v>
      </c>
      <c r="H2169" t="n">
        <v>-5.898812442311612</v>
      </c>
      <c r="I2169" t="n">
        <v>0.1457000759100958</v>
      </c>
      <c r="J2169" t="inlineStr">
        <is>
          <t>(2,2,3,2,1,3); Estimation 20l/m2 module</t>
        </is>
      </c>
      <c r="L2169" t="inlineStr">
        <is>
          <t>tap water</t>
        </is>
      </c>
    </row>
    <row r="2170">
      <c r="A2170" t="inlineStr">
        <is>
          <t>treatment of wastewater, from residence, capacity 1.1E10l/year</t>
        </is>
      </c>
      <c r="B2170" t="n">
        <v>-2.4684e-06</v>
      </c>
      <c r="C2170" t="inlineStr">
        <is>
          <t>CH</t>
        </is>
      </c>
      <c r="D2170" t="inlineStr">
        <is>
          <t>cubic meter</t>
        </is>
      </c>
      <c r="F2170" t="inlineStr">
        <is>
          <t>technosphere</t>
        </is>
      </c>
      <c r="G2170" t="n">
        <v>2</v>
      </c>
      <c r="H2170" t="n">
        <v>-12.9119403904995</v>
      </c>
      <c r="I2170" t="n">
        <v>0.1436409962152206</v>
      </c>
      <c r="J2170" t="inlineStr">
        <is>
          <t>(2,2,3,2,1,3); Estimation 20l/m2 module</t>
        </is>
      </c>
      <c r="K2170" t="b">
        <v>1</v>
      </c>
      <c r="L2170" t="inlineStr">
        <is>
          <t>wastewater, from residence</t>
        </is>
      </c>
    </row>
    <row r="2171"/>
    <row r="2172" ht="16" customHeight="1" s="29">
      <c r="A2172" s="1" t="inlineStr">
        <is>
          <t>Activity</t>
        </is>
      </c>
      <c r="B2172" s="1" t="inlineStr">
        <is>
          <t>electricity production, photovoltaic, at 570 kWp open ground, multi-Si</t>
        </is>
      </c>
    </row>
    <row r="2173">
      <c r="A2173" t="inlineStr">
        <is>
          <t>comment</t>
        </is>
      </c>
      <c r="B2173" t="inlineStr">
        <is>
          <t>Electricity from a photovoltaic installation with a capacity of 570 kWp and a life time of 30 years installed in 2008 in ES and operated by Edisun Power Iberia S.A. Module efficiency updated based on Fraunhofer ISE Photovoltaics Report from 14 November 2019. Specific annual yield adjusted based on Breyer &amp; Schmid (2010) (calculated with population-density weighted solar irradiation of fixed tilted PV systems).
Infrastructure for 570kWp PV plant, water use for cleaning, amount of solar energy transformed to electricity and waste heat emission due to losses of electricity in the system. Annual output, Centralised: 1509 kWh/kWp.
Location:  Use in ES.
Technology:  Electricity production with grid-connected photovoltaic power plants.
Sampling:  Statistical data for ES.
Extrapolations:  Water demand estimated at 20 L per m2 PV module over life time of the system.
Uncertainty:  None</t>
        </is>
      </c>
    </row>
    <row r="2174">
      <c r="A2174" t="inlineStr">
        <is>
          <t>location</t>
        </is>
      </c>
      <c r="B2174" t="inlineStr">
        <is>
          <t>ES</t>
        </is>
      </c>
    </row>
    <row r="2175">
      <c r="A2175" t="inlineStr">
        <is>
          <t>production amount</t>
        </is>
      </c>
      <c r="B2175" t="n">
        <v>1</v>
      </c>
    </row>
    <row r="2176">
      <c r="A2176" t="inlineStr">
        <is>
          <t>reference product</t>
        </is>
      </c>
      <c r="B2176" t="inlineStr">
        <is>
          <t>electricity production, photovoltaic, at 570 kWp open ground, multi-Si</t>
        </is>
      </c>
    </row>
    <row r="2177">
      <c r="A2177" t="inlineStr">
        <is>
          <t>source</t>
        </is>
      </c>
      <c r="B21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78">
      <c r="A2178" t="inlineStr">
        <is>
          <t>type</t>
        </is>
      </c>
      <c r="B2178" t="inlineStr">
        <is>
          <t>process</t>
        </is>
      </c>
    </row>
    <row r="2179">
      <c r="A2179" t="inlineStr">
        <is>
          <t>unit</t>
        </is>
      </c>
      <c r="B2179" t="inlineStr">
        <is>
          <t>kilowatt hour</t>
        </is>
      </c>
    </row>
    <row r="2180" ht="16" customHeight="1" s="29">
      <c r="A2180" s="1" t="inlineStr">
        <is>
          <t>Exchanges</t>
        </is>
      </c>
    </row>
    <row r="2181">
      <c r="A2181" s="28" t="inlineStr">
        <is>
          <t>name</t>
        </is>
      </c>
      <c r="B2181" s="28" t="inlineStr">
        <is>
          <t>amount</t>
        </is>
      </c>
      <c r="C2181" s="28" t="inlineStr">
        <is>
          <t>location</t>
        </is>
      </c>
      <c r="D2181" s="28" t="inlineStr">
        <is>
          <t>unit</t>
        </is>
      </c>
      <c r="E2181" s="28" t="inlineStr">
        <is>
          <t>categories</t>
        </is>
      </c>
      <c r="F2181" s="28" t="inlineStr">
        <is>
          <t>type</t>
        </is>
      </c>
      <c r="G2181" s="28" t="inlineStr">
        <is>
          <t>uncertainty type</t>
        </is>
      </c>
      <c r="H2181" s="28" t="inlineStr">
        <is>
          <t>loc</t>
        </is>
      </c>
      <c r="I2181" s="28" t="inlineStr">
        <is>
          <t>scale</t>
        </is>
      </c>
      <c r="J2181" s="28" t="inlineStr">
        <is>
          <t>comment</t>
        </is>
      </c>
      <c r="K2181" s="28" t="inlineStr">
        <is>
          <t>negative</t>
        </is>
      </c>
      <c r="L2181" s="28" t="inlineStr">
        <is>
          <t>reference product</t>
        </is>
      </c>
      <c r="M2181" s="28" t="n"/>
    </row>
    <row r="2182">
      <c r="A2182" t="inlineStr">
        <is>
          <t>Energy, solar, converted</t>
        </is>
      </c>
      <c r="B2182" t="n">
        <v>3.8503</v>
      </c>
      <c r="D2182" t="inlineStr">
        <is>
          <t>megajoule</t>
        </is>
      </c>
      <c r="E2182" t="inlineStr">
        <is>
          <t>natural resource::in air</t>
        </is>
      </c>
      <c r="F2182" t="inlineStr">
        <is>
          <t>biosphere</t>
        </is>
      </c>
      <c r="G2182" t="n">
        <v>2</v>
      </c>
      <c r="H2182" t="n">
        <v>1.348151067341848</v>
      </c>
      <c r="I2182" t="n">
        <v>0.1436409962152206</v>
      </c>
      <c r="J2182" t="inlineStr">
        <is>
          <t>(2,2,3,2,1,3); Energy loss in the system is included</t>
        </is>
      </c>
    </row>
    <row r="2183">
      <c r="A2183" t="inlineStr">
        <is>
          <t>Heat, waste</t>
        </is>
      </c>
      <c r="B2183" t="n">
        <v>0.25027</v>
      </c>
      <c r="D2183" t="inlineStr">
        <is>
          <t>megajoule</t>
        </is>
      </c>
      <c r="E2183" t="inlineStr">
        <is>
          <t>air::urban air close to ground</t>
        </is>
      </c>
      <c r="F2183" t="inlineStr">
        <is>
          <t>biosphere</t>
        </is>
      </c>
      <c r="G2183" t="n">
        <v>2</v>
      </c>
      <c r="H2183" t="n">
        <v>-1.385214943900327</v>
      </c>
      <c r="I2183" t="n">
        <v>0.1044411709809702</v>
      </c>
      <c r="J2183" t="inlineStr">
        <is>
          <t>(1,na,na,na,na,na); Calculation</t>
        </is>
      </c>
    </row>
    <row r="2184">
      <c r="A2184" t="inlineStr">
        <is>
          <t>electricity production, photovoltaic, at 570 kWp open ground, multi-Si</t>
        </is>
      </c>
      <c r="B2184" t="n">
        <v>1</v>
      </c>
      <c r="C2184" t="inlineStr">
        <is>
          <t>ES</t>
        </is>
      </c>
      <c r="D2184" t="inlineStr">
        <is>
          <t>kilowatt hour</t>
        </is>
      </c>
      <c r="E2184" t="inlineStr">
        <is>
          <t>Electricity by fuel::Photovoltaic</t>
        </is>
      </c>
      <c r="F2184" t="inlineStr">
        <is>
          <t>production</t>
        </is>
      </c>
      <c r="G2184" t="n">
        <v>0</v>
      </c>
      <c r="H2184" t="n">
        <v>1</v>
      </c>
      <c r="L2184" t="inlineStr">
        <is>
          <t>electricity production, photovoltaic, at 570 kWp open ground, multi-Si</t>
        </is>
      </c>
    </row>
    <row r="2185">
      <c r="A2185" t="inlineStr">
        <is>
          <t>photovoltaic open ground installation, 570 kWp, multi-Si, on open ground</t>
        </is>
      </c>
      <c r="B2185" t="n">
        <v>4.3306e-08</v>
      </c>
      <c r="C2185" t="inlineStr">
        <is>
          <t>ES</t>
        </is>
      </c>
      <c r="D2185" t="inlineStr">
        <is>
          <t>unit</t>
        </is>
      </c>
      <c r="F2185" t="inlineStr">
        <is>
          <t>technosphere</t>
        </is>
      </c>
      <c r="G2185" t="n">
        <v>2</v>
      </c>
      <c r="H2185" t="n">
        <v>-16.95497464340831</v>
      </c>
      <c r="I2185" t="n">
        <v>0.6573857531039374</v>
      </c>
      <c r="J2185" t="inlineStr">
        <is>
          <t>(2,1,1,1,1,5); Annual yield 1509 kWh/kWp, lifetime 30a, average degradation over lifetime 10.5%</t>
        </is>
      </c>
      <c r="L2185" t="inlineStr">
        <is>
          <t>photovoltaic open ground installation, 570 kWp, multi-Si, on open ground</t>
        </is>
      </c>
    </row>
    <row r="2186">
      <c r="A2186" t="inlineStr">
        <is>
          <t>market for tap water</t>
        </is>
      </c>
      <c r="B2186" t="n">
        <v>0.0027427</v>
      </c>
      <c r="C2186" t="inlineStr">
        <is>
          <t>Europe without Switzerland</t>
        </is>
      </c>
      <c r="D2186" t="inlineStr">
        <is>
          <t>kilogram</t>
        </is>
      </c>
      <c r="F2186" t="inlineStr">
        <is>
          <t>technosphere</t>
        </is>
      </c>
      <c r="G2186" t="n">
        <v>2</v>
      </c>
      <c r="H2186" t="n">
        <v>-5.898812442311612</v>
      </c>
      <c r="I2186" t="n">
        <v>0.1457000759100958</v>
      </c>
      <c r="J2186" t="inlineStr">
        <is>
          <t>(2,2,3,2,1,3); Estimation 20l/m2 module</t>
        </is>
      </c>
      <c r="L2186" t="inlineStr">
        <is>
          <t>tap water</t>
        </is>
      </c>
    </row>
    <row r="2187">
      <c r="A2187" t="inlineStr">
        <is>
          <t>treatment of wastewater, from residence, capacity 1.1E10l/year</t>
        </is>
      </c>
      <c r="B2187" t="n">
        <v>-2.4684e-06</v>
      </c>
      <c r="C2187" t="inlineStr">
        <is>
          <t>CH</t>
        </is>
      </c>
      <c r="D2187" t="inlineStr">
        <is>
          <t>cubic meter</t>
        </is>
      </c>
      <c r="F2187" t="inlineStr">
        <is>
          <t>technosphere</t>
        </is>
      </c>
      <c r="G2187" t="n">
        <v>2</v>
      </c>
      <c r="H2187" t="n">
        <v>-12.9119403904995</v>
      </c>
      <c r="I2187" t="n">
        <v>0.1436409962152206</v>
      </c>
      <c r="J2187" t="inlineStr">
        <is>
          <t>(2,2,3,2,1,3); Estimation 20l/m2 module</t>
        </is>
      </c>
      <c r="K2187" t="b">
        <v>1</v>
      </c>
      <c r="L2187" t="inlineStr">
        <is>
          <t>wastewater, from residence</t>
        </is>
      </c>
    </row>
    <row r="2188"/>
    <row r="2189" ht="16" customHeight="1" s="29">
      <c r="A2189" s="1" t="inlineStr">
        <is>
          <t>Activity</t>
        </is>
      </c>
      <c r="B2189" s="1" t="inlineStr">
        <is>
          <t>electricity production, photovoltaic, at 93 kWp slanted-roof, multi-Si, laminated, integrated</t>
        </is>
      </c>
    </row>
    <row r="2190">
      <c r="A2190" t="inlineStr">
        <is>
          <t>comment</t>
        </is>
      </c>
      <c r="B2190"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93kWp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191">
      <c r="A2191" t="inlineStr">
        <is>
          <t>location</t>
        </is>
      </c>
      <c r="B2191" t="inlineStr">
        <is>
          <t>CH</t>
        </is>
      </c>
    </row>
    <row r="2192">
      <c r="A2192" t="inlineStr">
        <is>
          <t>production amount</t>
        </is>
      </c>
      <c r="B2192" t="n">
        <v>1</v>
      </c>
    </row>
    <row r="2193">
      <c r="A2193" t="inlineStr">
        <is>
          <t>reference product</t>
        </is>
      </c>
      <c r="B2193" t="inlineStr">
        <is>
          <t>electricity production, photovoltaic, at 93 kWp slanted-roof, multi-Si, laminated, integrated</t>
        </is>
      </c>
    </row>
    <row r="2194">
      <c r="A2194" t="inlineStr">
        <is>
          <t>source</t>
        </is>
      </c>
      <c r="B21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95">
      <c r="A2195" t="inlineStr">
        <is>
          <t>type</t>
        </is>
      </c>
      <c r="B2195" t="inlineStr">
        <is>
          <t>process</t>
        </is>
      </c>
    </row>
    <row r="2196">
      <c r="A2196" t="inlineStr">
        <is>
          <t>unit</t>
        </is>
      </c>
      <c r="B2196" t="inlineStr">
        <is>
          <t>kilowatt hour</t>
        </is>
      </c>
    </row>
    <row r="2197" ht="16" customHeight="1" s="29">
      <c r="A2197" s="1" t="inlineStr">
        <is>
          <t>Exchanges</t>
        </is>
      </c>
    </row>
    <row r="2198">
      <c r="A2198" s="28" t="inlineStr">
        <is>
          <t>name</t>
        </is>
      </c>
      <c r="B2198" s="28" t="inlineStr">
        <is>
          <t>amount</t>
        </is>
      </c>
      <c r="C2198" s="28" t="inlineStr">
        <is>
          <t>location</t>
        </is>
      </c>
      <c r="D2198" s="28" t="inlineStr">
        <is>
          <t>unit</t>
        </is>
      </c>
      <c r="E2198" s="28" t="inlineStr">
        <is>
          <t>categories</t>
        </is>
      </c>
      <c r="F2198" s="28" t="inlineStr">
        <is>
          <t>type</t>
        </is>
      </c>
      <c r="G2198" s="28" t="inlineStr">
        <is>
          <t>uncertainty type</t>
        </is>
      </c>
      <c r="H2198" s="28" t="inlineStr">
        <is>
          <t>loc</t>
        </is>
      </c>
      <c r="I2198" s="28" t="inlineStr">
        <is>
          <t>scale</t>
        </is>
      </c>
      <c r="J2198" s="28" t="inlineStr">
        <is>
          <t>comment</t>
        </is>
      </c>
      <c r="K2198" s="28" t="inlineStr">
        <is>
          <t>negative</t>
        </is>
      </c>
      <c r="L2198" s="28" t="inlineStr">
        <is>
          <t>reference product</t>
        </is>
      </c>
      <c r="M2198" s="28" t="n"/>
    </row>
    <row r="2199">
      <c r="A2199" t="inlineStr">
        <is>
          <t>Energy, solar, converted</t>
        </is>
      </c>
      <c r="B2199" t="n">
        <v>3.8503</v>
      </c>
      <c r="D2199" t="inlineStr">
        <is>
          <t>megajoule</t>
        </is>
      </c>
      <c r="E2199" t="inlineStr">
        <is>
          <t>natural resource::in air</t>
        </is>
      </c>
      <c r="F2199" t="inlineStr">
        <is>
          <t>biosphere</t>
        </is>
      </c>
      <c r="G2199" t="n">
        <v>2</v>
      </c>
      <c r="H2199" t="n">
        <v>1.348151067341848</v>
      </c>
      <c r="I2199" t="n">
        <v>0.1436409962152206</v>
      </c>
      <c r="J2199" t="inlineStr">
        <is>
          <t>(2,2,3,2,1,3); Energy loss in the system is included</t>
        </is>
      </c>
    </row>
    <row r="2200">
      <c r="A2200" t="inlineStr">
        <is>
          <t>Heat, waste</t>
        </is>
      </c>
      <c r="B2200" t="n">
        <v>0.25027</v>
      </c>
      <c r="D2200" t="inlineStr">
        <is>
          <t>megajoule</t>
        </is>
      </c>
      <c r="E2200" t="inlineStr">
        <is>
          <t>air::urban air close to ground</t>
        </is>
      </c>
      <c r="F2200" t="inlineStr">
        <is>
          <t>biosphere</t>
        </is>
      </c>
      <c r="G2200" t="n">
        <v>2</v>
      </c>
      <c r="H2200" t="n">
        <v>-1.385214943900327</v>
      </c>
      <c r="I2200" t="n">
        <v>0.1044411709809702</v>
      </c>
      <c r="J2200" t="inlineStr">
        <is>
          <t>(1,na,na,na,na,na); Calculation</t>
        </is>
      </c>
    </row>
    <row r="2201">
      <c r="A2201" t="inlineStr">
        <is>
          <t>electricity production, photovoltaic, at 93 kWp slanted-roof, multi-Si, laminated, integrated</t>
        </is>
      </c>
      <c r="B2201" t="n">
        <v>1</v>
      </c>
      <c r="C2201" t="inlineStr">
        <is>
          <t>CH</t>
        </is>
      </c>
      <c r="D2201" t="inlineStr">
        <is>
          <t>kilowatt hour</t>
        </is>
      </c>
      <c r="E2201" t="inlineStr">
        <is>
          <t>Electricity by fuel::Photovoltaic</t>
        </is>
      </c>
      <c r="F2201" t="inlineStr">
        <is>
          <t>production</t>
        </is>
      </c>
      <c r="G2201" t="n">
        <v>0</v>
      </c>
      <c r="H2201" t="n">
        <v>1</v>
      </c>
      <c r="L2201" t="inlineStr">
        <is>
          <t>electricity production, photovoltaic, at 93 kWp slanted-roof, multi-Si, laminated, integrated</t>
        </is>
      </c>
    </row>
    <row r="2202">
      <c r="A2202" t="inlineStr">
        <is>
          <t>photovoltaic slanted-roof installation, 93 kWp, multi-Si, laminated, integrated, on roof</t>
        </is>
      </c>
      <c r="B2202" t="n">
        <v>4.1051e-07</v>
      </c>
      <c r="C2202" t="inlineStr">
        <is>
          <t>CH</t>
        </is>
      </c>
      <c r="D2202" t="inlineStr">
        <is>
          <t>unit</t>
        </is>
      </c>
      <c r="F2202" t="inlineStr">
        <is>
          <t>technosphere</t>
        </is>
      </c>
      <c r="G2202" t="n">
        <v>2</v>
      </c>
      <c r="H2202" t="n">
        <v>-14.70586554781471</v>
      </c>
      <c r="I2202" t="n">
        <v>0.6573857531039374</v>
      </c>
      <c r="J2202" t="inlineStr">
        <is>
          <t>(2,1,1,1,1,5); Annual yield 976 kWh/kWp, lifetime 30a, average degradation over lifetime 10.5%</t>
        </is>
      </c>
      <c r="L2202" t="inlineStr">
        <is>
          <t>photovoltaic slanted-roof installation, 93 kWp, multi-Si, laminated, integrated, on roof</t>
        </is>
      </c>
    </row>
    <row r="2203">
      <c r="A2203" t="inlineStr">
        <is>
          <t>market for tap water</t>
        </is>
      </c>
      <c r="B2203" t="n">
        <v>0.004242</v>
      </c>
      <c r="C2203" t="inlineStr">
        <is>
          <t>Europe without Switzerland</t>
        </is>
      </c>
      <c r="D2203" t="inlineStr">
        <is>
          <t>kilogram</t>
        </is>
      </c>
      <c r="F2203" t="inlineStr">
        <is>
          <t>technosphere</t>
        </is>
      </c>
      <c r="G2203" t="n">
        <v>2</v>
      </c>
      <c r="H2203" t="n">
        <v>-5.462720422839646</v>
      </c>
      <c r="I2203" t="n">
        <v>0.1457000759100958</v>
      </c>
      <c r="J2203" t="inlineStr">
        <is>
          <t>(2,2,3,2,1,3); Estimation 20l/m2 module</t>
        </is>
      </c>
      <c r="L2203" t="inlineStr">
        <is>
          <t>tap water</t>
        </is>
      </c>
    </row>
    <row r="2204">
      <c r="A2204" t="inlineStr">
        <is>
          <t>treatment of wastewater, from residence, capacity 1.1E10l/year</t>
        </is>
      </c>
      <c r="B2204" t="n">
        <v>-3.8178e-06</v>
      </c>
      <c r="C2204" t="inlineStr">
        <is>
          <t>CH</t>
        </is>
      </c>
      <c r="D2204" t="inlineStr">
        <is>
          <t>cubic meter</t>
        </is>
      </c>
      <c r="F2204" t="inlineStr">
        <is>
          <t>technosphere</t>
        </is>
      </c>
      <c r="G2204" t="n">
        <v>2</v>
      </c>
      <c r="H2204" t="n">
        <v>-12.47583621747961</v>
      </c>
      <c r="I2204" t="n">
        <v>0.1436409962152206</v>
      </c>
      <c r="J2204" t="inlineStr">
        <is>
          <t>(2,2,3,2,1,3); Estimation 20l/m2 module</t>
        </is>
      </c>
      <c r="K2204" t="b">
        <v>1</v>
      </c>
      <c r="L2204" t="inlineStr">
        <is>
          <t>wastewater, from residence</t>
        </is>
      </c>
    </row>
    <row r="2205"/>
    <row r="2206" ht="16" customHeight="1" s="29">
      <c r="A2206" s="1" t="inlineStr">
        <is>
          <t>Activity</t>
        </is>
      </c>
      <c r="B2206" s="1" t="inlineStr">
        <is>
          <t>electricity production, photovoltaic, at 93 kWp slanted-roof, multi-Si, panel, mounted</t>
        </is>
      </c>
    </row>
    <row r="2207">
      <c r="A2207" t="inlineStr">
        <is>
          <t>comment</t>
        </is>
      </c>
      <c r="B2207"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93kWp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208">
      <c r="A2208" t="inlineStr">
        <is>
          <t>location</t>
        </is>
      </c>
      <c r="B2208" t="inlineStr">
        <is>
          <t>CH</t>
        </is>
      </c>
    </row>
    <row r="2209">
      <c r="A2209" t="inlineStr">
        <is>
          <t>production amount</t>
        </is>
      </c>
      <c r="B2209" t="n">
        <v>1</v>
      </c>
    </row>
    <row r="2210">
      <c r="A2210" t="inlineStr">
        <is>
          <t>reference product</t>
        </is>
      </c>
      <c r="B2210" t="inlineStr">
        <is>
          <t>electricity production, photovoltaic, at 93 kWp slanted-roof, multi-Si, panel, mounted</t>
        </is>
      </c>
    </row>
    <row r="2211">
      <c r="A2211" t="inlineStr">
        <is>
          <t>source</t>
        </is>
      </c>
      <c r="B221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12">
      <c r="A2212" t="inlineStr">
        <is>
          <t>type</t>
        </is>
      </c>
      <c r="B2212" t="inlineStr">
        <is>
          <t>process</t>
        </is>
      </c>
    </row>
    <row r="2213">
      <c r="A2213" t="inlineStr">
        <is>
          <t>unit</t>
        </is>
      </c>
      <c r="B2213" t="inlineStr">
        <is>
          <t>kilowatt hour</t>
        </is>
      </c>
    </row>
    <row r="2214" ht="16" customHeight="1" s="29">
      <c r="A2214" s="1" t="inlineStr">
        <is>
          <t>Exchanges</t>
        </is>
      </c>
    </row>
    <row r="2215">
      <c r="A2215" s="28" t="inlineStr">
        <is>
          <t>name</t>
        </is>
      </c>
      <c r="B2215" s="28" t="inlineStr">
        <is>
          <t>amount</t>
        </is>
      </c>
      <c r="C2215" s="28" t="inlineStr">
        <is>
          <t>location</t>
        </is>
      </c>
      <c r="D2215" s="28" t="inlineStr">
        <is>
          <t>unit</t>
        </is>
      </c>
      <c r="E2215" s="28" t="inlineStr">
        <is>
          <t>categories</t>
        </is>
      </c>
      <c r="F2215" s="28" t="inlineStr">
        <is>
          <t>type</t>
        </is>
      </c>
      <c r="G2215" s="28" t="inlineStr">
        <is>
          <t>uncertainty type</t>
        </is>
      </c>
      <c r="H2215" s="28" t="inlineStr">
        <is>
          <t>loc</t>
        </is>
      </c>
      <c r="I2215" s="28" t="inlineStr">
        <is>
          <t>scale</t>
        </is>
      </c>
      <c r="J2215" s="28" t="inlineStr">
        <is>
          <t>comment</t>
        </is>
      </c>
      <c r="K2215" s="28" t="inlineStr">
        <is>
          <t>negative</t>
        </is>
      </c>
      <c r="L2215" s="28" t="inlineStr">
        <is>
          <t>reference product</t>
        </is>
      </c>
      <c r="M2215" s="28" t="n"/>
    </row>
    <row r="2216">
      <c r="A2216" t="inlineStr">
        <is>
          <t>Energy, solar, converted</t>
        </is>
      </c>
      <c r="B2216" t="n">
        <v>3.8503</v>
      </c>
      <c r="D2216" t="inlineStr">
        <is>
          <t>megajoule</t>
        </is>
      </c>
      <c r="E2216" t="inlineStr">
        <is>
          <t>natural resource::in air</t>
        </is>
      </c>
      <c r="F2216" t="inlineStr">
        <is>
          <t>biosphere</t>
        </is>
      </c>
      <c r="G2216" t="n">
        <v>2</v>
      </c>
      <c r="H2216" t="n">
        <v>1.348151067341848</v>
      </c>
      <c r="I2216" t="n">
        <v>0.1436409962152206</v>
      </c>
      <c r="J2216" t="inlineStr">
        <is>
          <t>(2,2,3,2,1,3); Energy loss in the system is included</t>
        </is>
      </c>
    </row>
    <row r="2217">
      <c r="A2217" t="inlineStr">
        <is>
          <t>Heat, waste</t>
        </is>
      </c>
      <c r="B2217" t="n">
        <v>0.25027</v>
      </c>
      <c r="D2217" t="inlineStr">
        <is>
          <t>megajoule</t>
        </is>
      </c>
      <c r="E2217" t="inlineStr">
        <is>
          <t>air::urban air close to ground</t>
        </is>
      </c>
      <c r="F2217" t="inlineStr">
        <is>
          <t>biosphere</t>
        </is>
      </c>
      <c r="G2217" t="n">
        <v>2</v>
      </c>
      <c r="H2217" t="n">
        <v>-1.385214943900327</v>
      </c>
      <c r="I2217" t="n">
        <v>0.1044411709809702</v>
      </c>
      <c r="J2217" t="inlineStr">
        <is>
          <t>(1,na,na,na,na,na); Calculation</t>
        </is>
      </c>
    </row>
    <row r="2218">
      <c r="A2218" t="inlineStr">
        <is>
          <t>electricity production, photovoltaic, at 93 kWp slanted-roof, multi-Si, panel, mounted</t>
        </is>
      </c>
      <c r="B2218" t="n">
        <v>1</v>
      </c>
      <c r="C2218" t="inlineStr">
        <is>
          <t>CH</t>
        </is>
      </c>
      <c r="D2218" t="inlineStr">
        <is>
          <t>kilowatt hour</t>
        </is>
      </c>
      <c r="E2218" t="inlineStr">
        <is>
          <t>Electricity by fuel::Photovoltaic</t>
        </is>
      </c>
      <c r="F2218" t="inlineStr">
        <is>
          <t>production</t>
        </is>
      </c>
      <c r="G2218" t="n">
        <v>0</v>
      </c>
      <c r="H2218" t="n">
        <v>1</v>
      </c>
      <c r="L2218" t="inlineStr">
        <is>
          <t>electricity production, photovoltaic, at 93 kWp slanted-roof, multi-Si, panel, mounted</t>
        </is>
      </c>
    </row>
    <row r="2219">
      <c r="A2219" t="inlineStr">
        <is>
          <t>photovoltaic slanted-roof installation, 93 kWp, multi-Si, panel, mounted, on roof</t>
        </is>
      </c>
      <c r="B2219" t="n">
        <v>4.1051e-07</v>
      </c>
      <c r="C2219" t="inlineStr">
        <is>
          <t>CH</t>
        </is>
      </c>
      <c r="D2219" t="inlineStr">
        <is>
          <t>unit</t>
        </is>
      </c>
      <c r="F2219" t="inlineStr">
        <is>
          <t>technosphere</t>
        </is>
      </c>
      <c r="G2219" t="n">
        <v>2</v>
      </c>
      <c r="H2219" t="n">
        <v>-14.70586554781471</v>
      </c>
      <c r="I2219" t="n">
        <v>0.6573857531039374</v>
      </c>
      <c r="J2219" t="inlineStr">
        <is>
          <t>(2,1,1,1,1,5); Annual yield 976 kWh/kWp, lifetime 30a, average degradation over lifetime 10.5%</t>
        </is>
      </c>
      <c r="L2219" t="inlineStr">
        <is>
          <t>photovoltaic slanted-roof installation, 93 kWp, multi-Si, panel, mounted, on roof</t>
        </is>
      </c>
    </row>
    <row r="2220">
      <c r="A2220" t="inlineStr">
        <is>
          <t>market for tap water</t>
        </is>
      </c>
      <c r="B2220" t="n">
        <v>0.004242</v>
      </c>
      <c r="C2220" t="inlineStr">
        <is>
          <t>Europe without Switzerland</t>
        </is>
      </c>
      <c r="D2220" t="inlineStr">
        <is>
          <t>kilogram</t>
        </is>
      </c>
      <c r="F2220" t="inlineStr">
        <is>
          <t>technosphere</t>
        </is>
      </c>
      <c r="G2220" t="n">
        <v>2</v>
      </c>
      <c r="H2220" t="n">
        <v>-5.462720422839646</v>
      </c>
      <c r="I2220" t="n">
        <v>0.1457000759100958</v>
      </c>
      <c r="J2220" t="inlineStr">
        <is>
          <t>(2,2,3,2,1,3); Estimation 20l/m2 module</t>
        </is>
      </c>
      <c r="L2220" t="inlineStr">
        <is>
          <t>tap water</t>
        </is>
      </c>
    </row>
    <row r="2221">
      <c r="A2221" t="inlineStr">
        <is>
          <t>treatment of wastewater, from residence, capacity 1.1E10l/year</t>
        </is>
      </c>
      <c r="B2221" t="n">
        <v>-3.8178e-06</v>
      </c>
      <c r="C2221" t="inlineStr">
        <is>
          <t>CH</t>
        </is>
      </c>
      <c r="D2221" t="inlineStr">
        <is>
          <t>cubic meter</t>
        </is>
      </c>
      <c r="F2221" t="inlineStr">
        <is>
          <t>technosphere</t>
        </is>
      </c>
      <c r="G2221" t="n">
        <v>2</v>
      </c>
      <c r="H2221" t="n">
        <v>-12.47583621747961</v>
      </c>
      <c r="I2221" t="n">
        <v>0.1436409962152206</v>
      </c>
      <c r="J2221" t="inlineStr">
        <is>
          <t>(2,2,3,2,1,3); Estimation 20l/m2 module</t>
        </is>
      </c>
      <c r="K2221" t="b">
        <v>1</v>
      </c>
      <c r="L2221" t="inlineStr">
        <is>
          <t>wastewater, from residence</t>
        </is>
      </c>
    </row>
    <row r="2222"/>
    <row r="2223" ht="16" customHeight="1" s="29">
      <c r="A2223" s="1" t="inlineStr">
        <is>
          <t>Activity</t>
        </is>
      </c>
      <c r="B2223" s="1" t="inlineStr">
        <is>
          <t>electricity production, photovoltaic, at 93 kWp slanted-roof, single-Si, laminated, integrated</t>
        </is>
      </c>
    </row>
    <row r="2224">
      <c r="A2224" t="inlineStr">
        <is>
          <t>comment</t>
        </is>
      </c>
      <c r="B2224"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93kWp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225">
      <c r="A2225" t="inlineStr">
        <is>
          <t>location</t>
        </is>
      </c>
      <c r="B2225" t="inlineStr">
        <is>
          <t>CH</t>
        </is>
      </c>
    </row>
    <row r="2226">
      <c r="A2226" t="inlineStr">
        <is>
          <t>production amount</t>
        </is>
      </c>
      <c r="B2226" t="n">
        <v>1</v>
      </c>
    </row>
    <row r="2227">
      <c r="A2227" t="inlineStr">
        <is>
          <t>reference product</t>
        </is>
      </c>
      <c r="B2227" t="inlineStr">
        <is>
          <t>electricity production, photovoltaic, at 93 kWp slanted-roof, single-Si, laminated, integrated</t>
        </is>
      </c>
    </row>
    <row r="2228">
      <c r="A2228" t="inlineStr">
        <is>
          <t>source</t>
        </is>
      </c>
      <c r="B22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29">
      <c r="A2229" t="inlineStr">
        <is>
          <t>type</t>
        </is>
      </c>
      <c r="B2229" t="inlineStr">
        <is>
          <t>process</t>
        </is>
      </c>
    </row>
    <row r="2230">
      <c r="A2230" t="inlineStr">
        <is>
          <t>unit</t>
        </is>
      </c>
      <c r="B2230" t="inlineStr">
        <is>
          <t>kilowatt hour</t>
        </is>
      </c>
    </row>
    <row r="2231" ht="16" customHeight="1" s="29">
      <c r="A2231" s="1" t="inlineStr">
        <is>
          <t>Exchanges</t>
        </is>
      </c>
    </row>
    <row r="2232">
      <c r="A2232" s="28" t="inlineStr">
        <is>
          <t>name</t>
        </is>
      </c>
      <c r="B2232" s="28" t="inlineStr">
        <is>
          <t>amount</t>
        </is>
      </c>
      <c r="C2232" s="28" t="inlineStr">
        <is>
          <t>location</t>
        </is>
      </c>
      <c r="D2232" s="28" t="inlineStr">
        <is>
          <t>unit</t>
        </is>
      </c>
      <c r="E2232" s="28" t="inlineStr">
        <is>
          <t>categories</t>
        </is>
      </c>
      <c r="F2232" s="28" t="inlineStr">
        <is>
          <t>type</t>
        </is>
      </c>
      <c r="G2232" s="28" t="inlineStr">
        <is>
          <t>uncertainty type</t>
        </is>
      </c>
      <c r="H2232" s="28" t="inlineStr">
        <is>
          <t>loc</t>
        </is>
      </c>
      <c r="I2232" s="28" t="inlineStr">
        <is>
          <t>scale</t>
        </is>
      </c>
      <c r="J2232" s="28" t="inlineStr">
        <is>
          <t>comment</t>
        </is>
      </c>
      <c r="K2232" s="28" t="inlineStr">
        <is>
          <t>negative</t>
        </is>
      </c>
      <c r="L2232" s="28" t="inlineStr">
        <is>
          <t>reference product</t>
        </is>
      </c>
      <c r="M2232" s="28" t="n"/>
    </row>
    <row r="2233">
      <c r="A2233" t="inlineStr">
        <is>
          <t>Energy, solar, converted</t>
        </is>
      </c>
      <c r="B2233" t="n">
        <v>3.8503</v>
      </c>
      <c r="D2233" t="inlineStr">
        <is>
          <t>megajoule</t>
        </is>
      </c>
      <c r="E2233" t="inlineStr">
        <is>
          <t>natural resource::in air</t>
        </is>
      </c>
      <c r="F2233" t="inlineStr">
        <is>
          <t>biosphere</t>
        </is>
      </c>
      <c r="G2233" t="n">
        <v>2</v>
      </c>
      <c r="H2233" t="n">
        <v>1.348151067341848</v>
      </c>
      <c r="I2233" t="n">
        <v>0.1436409962152206</v>
      </c>
      <c r="J2233" t="inlineStr">
        <is>
          <t>(2,2,3,2,1,3); Energy loss in the system is included</t>
        </is>
      </c>
    </row>
    <row r="2234">
      <c r="A2234" t="inlineStr">
        <is>
          <t>Heat, waste</t>
        </is>
      </c>
      <c r="B2234" t="n">
        <v>0.25027</v>
      </c>
      <c r="D2234" t="inlineStr">
        <is>
          <t>megajoule</t>
        </is>
      </c>
      <c r="E2234" t="inlineStr">
        <is>
          <t>air::urban air close to ground</t>
        </is>
      </c>
      <c r="F2234" t="inlineStr">
        <is>
          <t>biosphere</t>
        </is>
      </c>
      <c r="G2234" t="n">
        <v>2</v>
      </c>
      <c r="H2234" t="n">
        <v>-1.385214943900327</v>
      </c>
      <c r="I2234" t="n">
        <v>0.1044411709809702</v>
      </c>
      <c r="J2234" t="inlineStr">
        <is>
          <t>(1,na,na,na,na,na); Calculation</t>
        </is>
      </c>
    </row>
    <row r="2235">
      <c r="A2235" t="inlineStr">
        <is>
          <t>electricity production, photovoltaic, at 93 kWp slanted-roof, single-Si, laminated, integrated</t>
        </is>
      </c>
      <c r="B2235" t="n">
        <v>1</v>
      </c>
      <c r="C2235" t="inlineStr">
        <is>
          <t>CH</t>
        </is>
      </c>
      <c r="D2235" t="inlineStr">
        <is>
          <t>kilowatt hour</t>
        </is>
      </c>
      <c r="E2235" t="inlineStr">
        <is>
          <t>Electricity by fuel::Photovoltaic</t>
        </is>
      </c>
      <c r="F2235" t="inlineStr">
        <is>
          <t>production</t>
        </is>
      </c>
      <c r="G2235" t="n">
        <v>0</v>
      </c>
      <c r="H2235" t="n">
        <v>1</v>
      </c>
      <c r="L2235" t="inlineStr">
        <is>
          <t>electricity production, photovoltaic, at 93 kWp slanted-roof, single-Si, laminated, integrated</t>
        </is>
      </c>
    </row>
    <row r="2236">
      <c r="A2236" t="inlineStr">
        <is>
          <t>photovoltaic slanted-roof installation, 93 kWp, single-Si, laminated, integrated, on roof</t>
        </is>
      </c>
      <c r="B2236" t="n">
        <v>4.1051e-07</v>
      </c>
      <c r="C2236" t="inlineStr">
        <is>
          <t>CH</t>
        </is>
      </c>
      <c r="D2236" t="inlineStr">
        <is>
          <t>unit</t>
        </is>
      </c>
      <c r="F2236" t="inlineStr">
        <is>
          <t>technosphere</t>
        </is>
      </c>
      <c r="G2236" t="n">
        <v>2</v>
      </c>
      <c r="H2236" t="n">
        <v>-14.70586554781471</v>
      </c>
      <c r="I2236" t="n">
        <v>0.6573857531039374</v>
      </c>
      <c r="J2236" t="inlineStr">
        <is>
          <t>(2,1,1,1,1,5); Annual yield 976 kWh/kWp, lifetime 30a, average degradation over lifetime 10.5%</t>
        </is>
      </c>
      <c r="L2236" t="inlineStr">
        <is>
          <t>photovoltaic slanted-roof installation, 93 kWp, single-Si, laminated, integrated, on roof</t>
        </is>
      </c>
    </row>
    <row r="2237">
      <c r="A2237" t="inlineStr">
        <is>
          <t>market for tap water</t>
        </is>
      </c>
      <c r="B2237" t="n">
        <v>0.0039157</v>
      </c>
      <c r="C2237" t="inlineStr">
        <is>
          <t>Europe without Switzerland</t>
        </is>
      </c>
      <c r="D2237" t="inlineStr">
        <is>
          <t>kilogram</t>
        </is>
      </c>
      <c r="F2237" t="inlineStr">
        <is>
          <t>technosphere</t>
        </is>
      </c>
      <c r="G2237" t="n">
        <v>2</v>
      </c>
      <c r="H2237" t="n">
        <v>-5.54276116603295</v>
      </c>
      <c r="I2237" t="n">
        <v>0.1457000759100958</v>
      </c>
      <c r="J2237" t="inlineStr">
        <is>
          <t>(2,2,3,2,1,3); Estimation 20l/m2 module</t>
        </is>
      </c>
      <c r="L2237" t="inlineStr">
        <is>
          <t>tap water</t>
        </is>
      </c>
    </row>
    <row r="2238">
      <c r="A2238" t="inlineStr">
        <is>
          <t>treatment of wastewater, from residence, capacity 1.1E10l/year</t>
        </is>
      </c>
      <c r="B2238" t="n">
        <v>-3.5241e-06</v>
      </c>
      <c r="C2238" t="inlineStr">
        <is>
          <t>CH</t>
        </is>
      </c>
      <c r="D2238" t="inlineStr">
        <is>
          <t>cubic meter</t>
        </is>
      </c>
      <c r="F2238" t="inlineStr">
        <is>
          <t>technosphere</t>
        </is>
      </c>
      <c r="G2238" t="n">
        <v>2</v>
      </c>
      <c r="H2238" t="n">
        <v>-12.55588547344846</v>
      </c>
      <c r="I2238" t="n">
        <v>0.1436409962152206</v>
      </c>
      <c r="J2238" t="inlineStr">
        <is>
          <t>(2,2,3,2,1,3); Estimation 20l/m2 module</t>
        </is>
      </c>
      <c r="K2238" t="b">
        <v>1</v>
      </c>
      <c r="L2238" t="inlineStr">
        <is>
          <t>wastewater, from residence</t>
        </is>
      </c>
    </row>
    <row r="2239"/>
    <row r="2240" ht="16" customHeight="1" s="29">
      <c r="A2240" s="1" t="inlineStr">
        <is>
          <t>Activity</t>
        </is>
      </c>
      <c r="B2240" s="1" t="inlineStr">
        <is>
          <t>electricity production, photovoltaic, at 93 kWp slanted-roof, single-Si, panel, mounted</t>
        </is>
      </c>
    </row>
    <row r="2241">
      <c r="A2241" t="inlineStr">
        <is>
          <t>comment</t>
        </is>
      </c>
      <c r="B2241" t="inlineStr">
        <is>
          <t>Annual output of grid-connected PV power plants differentiated for roof-top, facade and centralized power plants. Technology and installation type breakdown based on literature (IEA-PVPS Task 1 and Fraunhofer ISE reports) and expert estimates. Average yield based on national statistics (Swissolar annual reports 2012-2018). The lifetime of PV systems is estimated at 30 years and a linear degradation rate of 0.7% per year is assumed (10.5% on average over 30 years) based on the PEFCR PV electricity.
Infrastructure for 93kWp PV plant, water use for cleaning, amount of solar energy transformed to electricity and waste heat emission due to losses of electricity in the system. Annual output, Roof-Top: 976 kWh/kWp.
Location:  Use in CH.
Technology:  Electricity production with grid-connected photovoltaic power plants.
Sampling:  Statistical data for CH.
Extrapolations:  Water demand estimated at 20 L per m2 PV module over life time of the system.
Uncertainty:  None</t>
        </is>
      </c>
    </row>
    <row r="2242">
      <c r="A2242" t="inlineStr">
        <is>
          <t>location</t>
        </is>
      </c>
      <c r="B2242" t="inlineStr">
        <is>
          <t>CH</t>
        </is>
      </c>
    </row>
    <row r="2243">
      <c r="A2243" t="inlineStr">
        <is>
          <t>production amount</t>
        </is>
      </c>
      <c r="B2243" t="n">
        <v>1</v>
      </c>
    </row>
    <row r="2244">
      <c r="A2244" t="inlineStr">
        <is>
          <t>reference product</t>
        </is>
      </c>
      <c r="B2244" t="inlineStr">
        <is>
          <t>electricity production, photovoltaic, at 93 kWp slanted-roof, single-Si, panel, mounted</t>
        </is>
      </c>
    </row>
    <row r="2245">
      <c r="A2245" t="inlineStr">
        <is>
          <t>source</t>
        </is>
      </c>
      <c r="B22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46">
      <c r="A2246" t="inlineStr">
        <is>
          <t>type</t>
        </is>
      </c>
      <c r="B2246" t="inlineStr">
        <is>
          <t>process</t>
        </is>
      </c>
    </row>
    <row r="2247">
      <c r="A2247" t="inlineStr">
        <is>
          <t>unit</t>
        </is>
      </c>
      <c r="B2247" t="inlineStr">
        <is>
          <t>kilowatt hour</t>
        </is>
      </c>
    </row>
    <row r="2248" ht="16" customHeight="1" s="29">
      <c r="A2248" s="1" t="inlineStr">
        <is>
          <t>Exchanges</t>
        </is>
      </c>
    </row>
    <row r="2249">
      <c r="A2249" s="28" t="inlineStr">
        <is>
          <t>name</t>
        </is>
      </c>
      <c r="B2249" s="28" t="inlineStr">
        <is>
          <t>amount</t>
        </is>
      </c>
      <c r="C2249" s="28" t="inlineStr">
        <is>
          <t>location</t>
        </is>
      </c>
      <c r="D2249" s="28" t="inlineStr">
        <is>
          <t>unit</t>
        </is>
      </c>
      <c r="E2249" s="28" t="inlineStr">
        <is>
          <t>categories</t>
        </is>
      </c>
      <c r="F2249" s="28" t="inlineStr">
        <is>
          <t>type</t>
        </is>
      </c>
      <c r="G2249" s="28" t="inlineStr">
        <is>
          <t>uncertainty type</t>
        </is>
      </c>
      <c r="H2249" s="28" t="inlineStr">
        <is>
          <t>loc</t>
        </is>
      </c>
      <c r="I2249" s="28" t="inlineStr">
        <is>
          <t>scale</t>
        </is>
      </c>
      <c r="J2249" s="28" t="inlineStr">
        <is>
          <t>comment</t>
        </is>
      </c>
      <c r="K2249" s="28" t="inlineStr">
        <is>
          <t>negative</t>
        </is>
      </c>
      <c r="L2249" s="28" t="inlineStr">
        <is>
          <t>reference product</t>
        </is>
      </c>
      <c r="M2249" s="28" t="n"/>
    </row>
    <row r="2250">
      <c r="A2250" t="inlineStr">
        <is>
          <t>Energy, solar, converted</t>
        </is>
      </c>
      <c r="B2250" t="n">
        <v>3.8503</v>
      </c>
      <c r="D2250" t="inlineStr">
        <is>
          <t>megajoule</t>
        </is>
      </c>
      <c r="E2250" t="inlineStr">
        <is>
          <t>natural resource::in air</t>
        </is>
      </c>
      <c r="F2250" t="inlineStr">
        <is>
          <t>biosphere</t>
        </is>
      </c>
      <c r="G2250" t="n">
        <v>2</v>
      </c>
      <c r="H2250" t="n">
        <v>1.348151067341848</v>
      </c>
      <c r="I2250" t="n">
        <v>0.1436409962152206</v>
      </c>
      <c r="J2250" t="inlineStr">
        <is>
          <t>(2,2,3,2,1,3); Energy loss in the system is included</t>
        </is>
      </c>
    </row>
    <row r="2251">
      <c r="A2251" t="inlineStr">
        <is>
          <t>Heat, waste</t>
        </is>
      </c>
      <c r="B2251" t="n">
        <v>0.25027</v>
      </c>
      <c r="D2251" t="inlineStr">
        <is>
          <t>megajoule</t>
        </is>
      </c>
      <c r="E2251" t="inlineStr">
        <is>
          <t>air::urban air close to ground</t>
        </is>
      </c>
      <c r="F2251" t="inlineStr">
        <is>
          <t>biosphere</t>
        </is>
      </c>
      <c r="G2251" t="n">
        <v>2</v>
      </c>
      <c r="H2251" t="n">
        <v>-1.385214943900327</v>
      </c>
      <c r="I2251" t="n">
        <v>0.1044411709809702</v>
      </c>
      <c r="J2251" t="inlineStr">
        <is>
          <t>(1,na,na,na,na,na); Calculation</t>
        </is>
      </c>
    </row>
    <row r="2252">
      <c r="A2252" t="inlineStr">
        <is>
          <t>electricity production, photovoltaic, at 93 kWp slanted-roof, single-Si, panel, mounted</t>
        </is>
      </c>
      <c r="B2252" t="n">
        <v>1</v>
      </c>
      <c r="C2252" t="inlineStr">
        <is>
          <t>CH</t>
        </is>
      </c>
      <c r="D2252" t="inlineStr">
        <is>
          <t>kilowatt hour</t>
        </is>
      </c>
      <c r="E2252" t="inlineStr">
        <is>
          <t>Electricity by fuel::Photovoltaic</t>
        </is>
      </c>
      <c r="F2252" t="inlineStr">
        <is>
          <t>production</t>
        </is>
      </c>
      <c r="G2252" t="n">
        <v>0</v>
      </c>
      <c r="H2252" t="n">
        <v>1</v>
      </c>
      <c r="L2252" t="inlineStr">
        <is>
          <t>electricity production, photovoltaic, at 93 kWp slanted-roof, single-Si, panel, mounted</t>
        </is>
      </c>
    </row>
    <row r="2253">
      <c r="A2253" t="inlineStr">
        <is>
          <t>photovoltaic slanted-roof installation, 93 kWp, single-Si, panel, mounted, on roof</t>
        </is>
      </c>
      <c r="B2253" t="n">
        <v>4.1051e-07</v>
      </c>
      <c r="C2253" t="inlineStr">
        <is>
          <t>CH</t>
        </is>
      </c>
      <c r="D2253" t="inlineStr">
        <is>
          <t>unit</t>
        </is>
      </c>
      <c r="F2253" t="inlineStr">
        <is>
          <t>technosphere</t>
        </is>
      </c>
      <c r="G2253" t="n">
        <v>2</v>
      </c>
      <c r="H2253" t="n">
        <v>-14.70586554781471</v>
      </c>
      <c r="I2253" t="n">
        <v>0.6573857531039374</v>
      </c>
      <c r="J2253" t="inlineStr">
        <is>
          <t>(2,1,1,1,1,5); Annual yield 976 kWh/kWp, lifetime 30a, average degradation over lifetime 10.5%</t>
        </is>
      </c>
      <c r="L2253" t="inlineStr">
        <is>
          <t>photovoltaic slanted-roof installation, 93 kWp, single-Si, panel, mounted, on roof</t>
        </is>
      </c>
    </row>
    <row r="2254">
      <c r="A2254" t="inlineStr">
        <is>
          <t>market for tap water</t>
        </is>
      </c>
      <c r="B2254" t="n">
        <v>0.0039157</v>
      </c>
      <c r="C2254" t="inlineStr">
        <is>
          <t>Europe without Switzerland</t>
        </is>
      </c>
      <c r="D2254" t="inlineStr">
        <is>
          <t>kilogram</t>
        </is>
      </c>
      <c r="F2254" t="inlineStr">
        <is>
          <t>technosphere</t>
        </is>
      </c>
      <c r="G2254" t="n">
        <v>2</v>
      </c>
      <c r="H2254" t="n">
        <v>-5.54276116603295</v>
      </c>
      <c r="I2254" t="n">
        <v>0.1457000759100958</v>
      </c>
      <c r="J2254" t="inlineStr">
        <is>
          <t>(2,2,3,2,1,3); Estimation 20l/m2 module</t>
        </is>
      </c>
      <c r="L2254" t="inlineStr">
        <is>
          <t>tap water</t>
        </is>
      </c>
    </row>
    <row r="2255">
      <c r="A2255" t="inlineStr">
        <is>
          <t>treatment of wastewater, from residence, capacity 1.1E10l/year</t>
        </is>
      </c>
      <c r="B2255" t="n">
        <v>-3.5241e-06</v>
      </c>
      <c r="C2255" t="inlineStr">
        <is>
          <t>CH</t>
        </is>
      </c>
      <c r="D2255" t="inlineStr">
        <is>
          <t>cubic meter</t>
        </is>
      </c>
      <c r="F2255" t="inlineStr">
        <is>
          <t>technosphere</t>
        </is>
      </c>
      <c r="G2255" t="n">
        <v>2</v>
      </c>
      <c r="H2255" t="n">
        <v>-12.55588547344846</v>
      </c>
      <c r="I2255" t="n">
        <v>0.1436409962152206</v>
      </c>
      <c r="J2255" t="inlineStr">
        <is>
          <t>(2,2,3,2,1,3); Estimation 20l/m2 module</t>
        </is>
      </c>
      <c r="K2255" t="b">
        <v>1</v>
      </c>
      <c r="L2255" t="inlineStr">
        <is>
          <t>wastewater, from residence</t>
        </is>
      </c>
    </row>
    <row r="2256"/>
    <row r="2257" ht="16" customHeight="1" s="29">
      <c r="A2257" s="1" t="inlineStr">
        <is>
          <t>Activity</t>
        </is>
      </c>
      <c r="B2257" s="1" t="inlineStr">
        <is>
          <t>emulsion polymerisation, polyvinylchlorid</t>
        </is>
      </c>
    </row>
    <row r="2258">
      <c r="A2258" t="inlineStr">
        <is>
          <t>comment</t>
        </is>
      </c>
      <c r="B2258" t="inlineStr">
        <is>
          <t>This process contains the auxiliaries and energy demand for the mentioned conversion process of plastics. The converted amount of plastics is NOT included into the dataset. To produce 1 kg of polymerised product 1.017 kg material is needed.
Included are energy consumption and auxiliary materials. 
Location:  Europe
Technology:  Polymerisation takes place in water.
Time period:  Time of publications.
Production volume:  unknown
Sampling:  Literature data.
Extrapolations:  none
Uncertainty:  None</t>
        </is>
      </c>
    </row>
    <row r="2259">
      <c r="A2259" t="inlineStr">
        <is>
          <t>location</t>
        </is>
      </c>
      <c r="B2259" t="inlineStr">
        <is>
          <t>RER</t>
        </is>
      </c>
    </row>
    <row r="2260">
      <c r="A2260" t="inlineStr">
        <is>
          <t>production amount</t>
        </is>
      </c>
      <c r="B2260" t="n">
        <v>1</v>
      </c>
    </row>
    <row r="2261">
      <c r="A2261" t="inlineStr">
        <is>
          <t>reference product</t>
        </is>
      </c>
      <c r="B2261" t="inlineStr">
        <is>
          <t>emulsion polymerisation, polyvinylchlorid</t>
        </is>
      </c>
    </row>
    <row r="2262">
      <c r="A2262" t="inlineStr">
        <is>
          <t>source</t>
        </is>
      </c>
      <c r="B22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63">
      <c r="A2263" t="inlineStr">
        <is>
          <t>type</t>
        </is>
      </c>
      <c r="B2263" t="inlineStr">
        <is>
          <t>process</t>
        </is>
      </c>
    </row>
    <row r="2264">
      <c r="A2264" t="inlineStr">
        <is>
          <t>unit</t>
        </is>
      </c>
      <c r="B2264" t="inlineStr">
        <is>
          <t>kilogram</t>
        </is>
      </c>
    </row>
    <row r="2265" ht="16" customHeight="1" s="29">
      <c r="A2265" s="1" t="inlineStr">
        <is>
          <t>Exchanges</t>
        </is>
      </c>
    </row>
    <row r="2266">
      <c r="A2266" s="28" t="inlineStr">
        <is>
          <t>name</t>
        </is>
      </c>
      <c r="B2266" s="28" t="inlineStr">
        <is>
          <t>amount</t>
        </is>
      </c>
      <c r="C2266" s="28" t="inlineStr">
        <is>
          <t>location</t>
        </is>
      </c>
      <c r="D2266" s="28" t="inlineStr">
        <is>
          <t>unit</t>
        </is>
      </c>
      <c r="E2266" s="28" t="inlineStr">
        <is>
          <t>categories</t>
        </is>
      </c>
      <c r="F2266" s="28" t="inlineStr">
        <is>
          <t>type</t>
        </is>
      </c>
      <c r="G2266" s="28" t="inlineStr">
        <is>
          <t>uncertainty type</t>
        </is>
      </c>
      <c r="H2266" s="28" t="inlineStr">
        <is>
          <t>loc</t>
        </is>
      </c>
      <c r="I2266" s="28" t="inlineStr">
        <is>
          <t>scale</t>
        </is>
      </c>
      <c r="J2266" s="28" t="inlineStr">
        <is>
          <t>comment</t>
        </is>
      </c>
      <c r="K2266" s="28" t="inlineStr">
        <is>
          <t>negative</t>
        </is>
      </c>
      <c r="L2266" s="28" t="inlineStr">
        <is>
          <t>reference product</t>
        </is>
      </c>
      <c r="M2266" s="28" t="n"/>
    </row>
    <row r="2267">
      <c r="A2267" t="inlineStr">
        <is>
          <t>Water, unspecified natural origin</t>
        </is>
      </c>
      <c r="B2267" t="n">
        <v>0.031392</v>
      </c>
      <c r="D2267" t="inlineStr">
        <is>
          <t>cubic meter</t>
        </is>
      </c>
      <c r="E2267" t="inlineStr">
        <is>
          <t>natural resource::in water</t>
        </is>
      </c>
      <c r="F2267" t="inlineStr">
        <is>
          <t>biosphere</t>
        </is>
      </c>
      <c r="G2267" t="n">
        <v>2</v>
      </c>
      <c r="H2267" t="n">
        <v>-3.461202195599185</v>
      </c>
      <c r="I2267" t="n">
        <v>0.1315665997651841</v>
      </c>
      <c r="J2267" t="inlineStr">
        <is>
          <t>(1,2,1,1,3,5); plastics europe (2006) polymerisation of vinyl chloride monomers</t>
        </is>
      </c>
    </row>
    <row r="2268">
      <c r="A2268" t="inlineStr">
        <is>
          <t>emulsion polymerisation, polyvinylchlorid</t>
        </is>
      </c>
      <c r="B2268" t="n">
        <v>1</v>
      </c>
      <c r="C2268" t="inlineStr">
        <is>
          <t>RER</t>
        </is>
      </c>
      <c r="D2268" t="inlineStr">
        <is>
          <t>kilogram</t>
        </is>
      </c>
      <c r="E2268" t="inlineStr">
        <is>
          <t>Chemicals::Processing</t>
        </is>
      </c>
      <c r="F2268" t="inlineStr">
        <is>
          <t>production</t>
        </is>
      </c>
      <c r="G2268" t="n">
        <v>0</v>
      </c>
      <c r="H2268" t="n">
        <v>1</v>
      </c>
      <c r="L2268" t="inlineStr">
        <is>
          <t>emulsion polymerisation, polyvinylchlorid</t>
        </is>
      </c>
    </row>
    <row r="2269">
      <c r="A2269" t="inlineStr">
        <is>
          <t>market for nitrogen, liquid</t>
        </is>
      </c>
      <c r="B2269" t="n">
        <v>0.00125</v>
      </c>
      <c r="C2269" t="inlineStr">
        <is>
          <t>RER</t>
        </is>
      </c>
      <c r="D2269" t="inlineStr">
        <is>
          <t>kilogram</t>
        </is>
      </c>
      <c r="F2269" t="inlineStr">
        <is>
          <t>technosphere</t>
        </is>
      </c>
      <c r="G2269" t="n">
        <v>2</v>
      </c>
      <c r="H2269" t="n">
        <v>-6.684611727667927</v>
      </c>
      <c r="I2269" t="n">
        <v>0.1315665997651841</v>
      </c>
      <c r="J2269" t="inlineStr">
        <is>
          <t>(1,2,1,1,3,5); plastics europe (2006) polymerisation of vinyl chloride monomers</t>
        </is>
      </c>
      <c r="L2269" t="inlineStr">
        <is>
          <t>nitrogen, liquid</t>
        </is>
      </c>
    </row>
    <row r="2270">
      <c r="A2270" t="inlineStr">
        <is>
          <t>chemical production, organic</t>
        </is>
      </c>
      <c r="B2270" t="n">
        <v>0.025</v>
      </c>
      <c r="C2270" t="inlineStr">
        <is>
          <t>GLO</t>
        </is>
      </c>
      <c r="D2270" t="inlineStr">
        <is>
          <t>kilogram</t>
        </is>
      </c>
      <c r="F2270" t="inlineStr">
        <is>
          <t>technosphere</t>
        </is>
      </c>
      <c r="G2270" t="n">
        <v>2</v>
      </c>
      <c r="H2270" t="n">
        <v>-3.688879454113936</v>
      </c>
      <c r="I2270" t="n">
        <v>0.1315665997651841</v>
      </c>
      <c r="J2270" t="inlineStr">
        <is>
          <t>(1,2,1,1,3,5); plastics europe (2006) polymerisation of vinyl chloride monomers</t>
        </is>
      </c>
      <c r="L2270" t="inlineStr">
        <is>
          <t>chemical, organic</t>
        </is>
      </c>
    </row>
    <row r="2271">
      <c r="A2271" t="inlineStr">
        <is>
          <t>dichloromethane production</t>
        </is>
      </c>
      <c r="B2271" t="n">
        <v>1.355</v>
      </c>
      <c r="C2271" t="inlineStr">
        <is>
          <t>RER</t>
        </is>
      </c>
      <c r="D2271" t="inlineStr">
        <is>
          <t>kilogram</t>
        </is>
      </c>
      <c r="F2271" t="inlineStr">
        <is>
          <t>technosphere</t>
        </is>
      </c>
      <c r="G2271" t="n">
        <v>2</v>
      </c>
      <c r="H2271" t="n">
        <v>0.3038014543316642</v>
      </c>
      <c r="I2271" t="n">
        <v>0.1315665997651841</v>
      </c>
      <c r="J2271" t="inlineStr">
        <is>
          <t>(1,2,1,1,3,5); due to electricity consumption</t>
        </is>
      </c>
      <c r="L2271" t="inlineStr">
        <is>
          <t>dichloromethane</t>
        </is>
      </c>
    </row>
    <row r="2272">
      <c r="A2272" t="inlineStr">
        <is>
          <t>heat production, natural gas, at industrial furnace &gt;100kW</t>
        </is>
      </c>
      <c r="B2272" t="n">
        <v>0.885</v>
      </c>
      <c r="C2272" t="inlineStr">
        <is>
          <t>Europe without Switzerland</t>
        </is>
      </c>
      <c r="D2272" t="inlineStr">
        <is>
          <t>megajoule</t>
        </is>
      </c>
      <c r="F2272" t="inlineStr">
        <is>
          <t>technosphere</t>
        </is>
      </c>
      <c r="G2272" t="n">
        <v>2</v>
      </c>
      <c r="H2272" t="n">
        <v>-0.1221676339742075</v>
      </c>
      <c r="I2272" t="n">
        <v>0.1315665997651841</v>
      </c>
      <c r="J2272" t="inlineStr">
        <is>
          <t>(1,2,1,1,3,5); plastics europe (2006) polymerisation of vinyl chloride monomers</t>
        </is>
      </c>
      <c r="L2272" t="inlineStr">
        <is>
          <t>heat, district or industrial, natural gas</t>
        </is>
      </c>
    </row>
    <row r="2273">
      <c r="A2273" t="inlineStr">
        <is>
          <t>market for compressed air, 800 kPa gauge</t>
        </is>
      </c>
      <c r="B2273" t="n">
        <v>1.732</v>
      </c>
      <c r="C2273" t="inlineStr">
        <is>
          <t>RER</t>
        </is>
      </c>
      <c r="D2273" t="inlineStr">
        <is>
          <t>cubic meter</t>
        </is>
      </c>
      <c r="F2273" t="inlineStr">
        <is>
          <t>technosphere</t>
        </is>
      </c>
      <c r="G2273" t="n">
        <v>2</v>
      </c>
      <c r="H2273" t="n">
        <v>0.5492768101402434</v>
      </c>
      <c r="I2273" t="n">
        <v>0.1315665997651841</v>
      </c>
      <c r="J2273" t="inlineStr">
        <is>
          <t>(1,2,1,1,3,5); plastics europe (2006) polymerisation of vinyl chloride monomers</t>
        </is>
      </c>
      <c r="L2273" t="inlineStr">
        <is>
          <t>compressed air, 800 kPa gauge</t>
        </is>
      </c>
    </row>
    <row r="2274">
      <c r="A2274" t="inlineStr">
        <is>
          <t>market for electricity, high voltage</t>
        </is>
      </c>
      <c r="B2274" t="n">
        <v>0.37639</v>
      </c>
      <c r="C2274" t="inlineStr">
        <is>
          <t>DE</t>
        </is>
      </c>
      <c r="D2274" t="inlineStr">
        <is>
          <t>kilowatt hour</t>
        </is>
      </c>
      <c r="F2274" t="inlineStr">
        <is>
          <t>technosphere</t>
        </is>
      </c>
      <c r="G2274" t="n">
        <v>2</v>
      </c>
      <c r="H2274" t="n">
        <v>-0.977129439105237</v>
      </c>
      <c r="I2274" t="n">
        <v>0.1315665997651841</v>
      </c>
      <c r="J2274" t="inlineStr">
        <is>
          <t>(1,2,1,1,3,5); plastics europe (2006) polymerisation of vinyl chloride monomers</t>
        </is>
      </c>
      <c r="L2274" t="inlineStr">
        <is>
          <t>electricity, high voltage</t>
        </is>
      </c>
    </row>
    <row r="2275">
      <c r="A2275" t="inlineStr">
        <is>
          <t>market for tap water</t>
        </is>
      </c>
      <c r="B2275" t="n">
        <v>2.475</v>
      </c>
      <c r="C2275" t="inlineStr">
        <is>
          <t>Europe without Switzerland</t>
        </is>
      </c>
      <c r="D2275" t="inlineStr">
        <is>
          <t>kilogram</t>
        </is>
      </c>
      <c r="F2275" t="inlineStr">
        <is>
          <t>technosphere</t>
        </is>
      </c>
      <c r="G2275" t="n">
        <v>2</v>
      </c>
      <c r="H2275" t="n">
        <v>0.9062403960206536</v>
      </c>
      <c r="I2275" t="n">
        <v>0.1315665997651841</v>
      </c>
      <c r="J2275" t="inlineStr">
        <is>
          <t>(1,2,1,1,3,5); plastics europe (2006) polymerisation of vinyl chloride monomers</t>
        </is>
      </c>
      <c r="L2275" t="inlineStr">
        <is>
          <t>tap water</t>
        </is>
      </c>
    </row>
    <row r="2276">
      <c r="A2276" t="inlineStr">
        <is>
          <t>steam production, in chemical industry</t>
        </is>
      </c>
      <c r="B2276" t="n">
        <v>1.3953</v>
      </c>
      <c r="C2276" t="inlineStr">
        <is>
          <t>RER</t>
        </is>
      </c>
      <c r="D2276" t="inlineStr">
        <is>
          <t>kilogram</t>
        </is>
      </c>
      <c r="F2276" t="inlineStr">
        <is>
          <t>technosphere</t>
        </is>
      </c>
      <c r="G2276" t="n">
        <v>2</v>
      </c>
      <c r="H2276" t="n">
        <v>0.333109445916024</v>
      </c>
      <c r="I2276" t="n">
        <v>0.1315665997651841</v>
      </c>
      <c r="J2276" t="inlineStr">
        <is>
          <t>(1,2,1,1,3,5); plastics europe (2006) polymerisation of vinyl chloride monomers</t>
        </is>
      </c>
      <c r="L2276" t="inlineStr">
        <is>
          <t>steam, in chemical industry</t>
        </is>
      </c>
    </row>
    <row r="2277">
      <c r="A2277" t="inlineStr">
        <is>
          <t>treatment of wastewater, unpolluted, capacity 5E9l/year</t>
        </is>
      </c>
      <c r="B2277" t="n">
        <v>-0.002475</v>
      </c>
      <c r="C2277" t="inlineStr">
        <is>
          <t>CH</t>
        </is>
      </c>
      <c r="D2277" t="inlineStr">
        <is>
          <t>cubic meter</t>
        </is>
      </c>
      <c r="F2277" t="inlineStr">
        <is>
          <t>technosphere</t>
        </is>
      </c>
      <c r="G2277" t="n">
        <v>2</v>
      </c>
      <c r="H2277" t="n">
        <v>-6.001514882961484</v>
      </c>
      <c r="I2277" t="n">
        <v>0.1315665997651841</v>
      </c>
      <c r="J2277" t="inlineStr">
        <is>
          <t>(1,2,1,1,3,5); treatment of process water</t>
        </is>
      </c>
      <c r="K2277" t="b">
        <v>1</v>
      </c>
      <c r="L2277" t="inlineStr">
        <is>
          <t>wastewater, unpolluted</t>
        </is>
      </c>
    </row>
    <row r="2278"/>
    <row r="2279" ht="16" customHeight="1" s="29">
      <c r="A2279" s="1" t="inlineStr">
        <is>
          <t>Activity</t>
        </is>
      </c>
      <c r="B2279" s="1" t="inlineStr">
        <is>
          <t>ethylene bromide, at plant</t>
        </is>
      </c>
    </row>
    <row r="2280">
      <c r="A2280" t="inlineStr">
        <is>
          <t>comment</t>
        </is>
      </c>
      <c r="B2280" t="inlineStr">
        <is>
          <t>Based on ethylene bromide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is>
      </c>
    </row>
    <row r="2281">
      <c r="A2281" t="inlineStr">
        <is>
          <t>location</t>
        </is>
      </c>
      <c r="B2281" t="inlineStr">
        <is>
          <t>RER</t>
        </is>
      </c>
    </row>
    <row r="2282">
      <c r="A2282" t="inlineStr">
        <is>
          <t>production amount</t>
        </is>
      </c>
      <c r="B2282" t="n">
        <v>1</v>
      </c>
    </row>
    <row r="2283">
      <c r="A2283" t="inlineStr">
        <is>
          <t>reference product</t>
        </is>
      </c>
      <c r="B2283" t="inlineStr">
        <is>
          <t>ethylene bromide, at plant</t>
        </is>
      </c>
    </row>
    <row r="2284">
      <c r="A2284" t="inlineStr">
        <is>
          <t>source</t>
        </is>
      </c>
      <c r="B22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85">
      <c r="A2285" t="inlineStr">
        <is>
          <t>type</t>
        </is>
      </c>
      <c r="B2285" t="inlineStr">
        <is>
          <t>process</t>
        </is>
      </c>
    </row>
    <row r="2286">
      <c r="A2286" t="inlineStr">
        <is>
          <t>unit</t>
        </is>
      </c>
      <c r="B2286" t="inlineStr">
        <is>
          <t>kilogram</t>
        </is>
      </c>
    </row>
    <row r="2287" ht="16" customHeight="1" s="29">
      <c r="A2287" s="1" t="inlineStr">
        <is>
          <t>Exchanges</t>
        </is>
      </c>
    </row>
    <row r="2288">
      <c r="A2288" s="28" t="inlineStr">
        <is>
          <t>name</t>
        </is>
      </c>
      <c r="B2288" s="28" t="inlineStr">
        <is>
          <t>amount</t>
        </is>
      </c>
      <c r="C2288" s="28" t="inlineStr">
        <is>
          <t>location</t>
        </is>
      </c>
      <c r="D2288" s="28" t="inlineStr">
        <is>
          <t>unit</t>
        </is>
      </c>
      <c r="E2288" s="28" t="inlineStr">
        <is>
          <t>categories</t>
        </is>
      </c>
      <c r="F2288" s="28" t="inlineStr">
        <is>
          <t>type</t>
        </is>
      </c>
      <c r="G2288" s="28" t="inlineStr">
        <is>
          <t>uncertainty type</t>
        </is>
      </c>
      <c r="H2288" s="28" t="inlineStr">
        <is>
          <t>loc</t>
        </is>
      </c>
      <c r="I2288" s="28" t="inlineStr">
        <is>
          <t>scale</t>
        </is>
      </c>
      <c r="J2288" s="28" t="inlineStr">
        <is>
          <t>comment</t>
        </is>
      </c>
      <c r="K2288" s="28" t="inlineStr">
        <is>
          <t>negative</t>
        </is>
      </c>
      <c r="L2288" s="28" t="inlineStr">
        <is>
          <t>reference product</t>
        </is>
      </c>
      <c r="M2288" s="28" t="n"/>
    </row>
    <row r="2289">
      <c r="A2289" t="inlineStr">
        <is>
          <t>BOD5, Biological Oxygen Demand</t>
        </is>
      </c>
      <c r="B2289" t="n">
        <v>0.0028828</v>
      </c>
      <c r="D2289" t="inlineStr">
        <is>
          <t>kilogram</t>
        </is>
      </c>
      <c r="E2289" t="inlineStr">
        <is>
          <t>water</t>
        </is>
      </c>
      <c r="F2289" t="inlineStr">
        <is>
          <t>biosphere</t>
        </is>
      </c>
      <c r="G2289" t="n">
        <v>2</v>
      </c>
      <c r="H2289" t="n">
        <v>-5.848993234913988</v>
      </c>
      <c r="I2289" t="n">
        <v>0.4790808879747306</v>
      </c>
      <c r="J2289" t="inlineStr">
        <is>
          <t>(4,5,5,5,5,5,BU:1.5); ; ecoinvent 3.3 dataset for ethylene bromide production RER</t>
        </is>
      </c>
    </row>
    <row r="2290">
      <c r="A2290" t="inlineStr">
        <is>
          <t>COD, Chemical Oxygen Demand</t>
        </is>
      </c>
      <c r="B2290" t="n">
        <v>0.0028828</v>
      </c>
      <c r="D2290" t="inlineStr">
        <is>
          <t>kilogram</t>
        </is>
      </c>
      <c r="E2290" t="inlineStr">
        <is>
          <t>water</t>
        </is>
      </c>
      <c r="F2290" t="inlineStr">
        <is>
          <t>biosphere</t>
        </is>
      </c>
      <c r="G2290" t="n">
        <v>2</v>
      </c>
      <c r="H2290" t="n">
        <v>-5.848993234913988</v>
      </c>
      <c r="I2290" t="n">
        <v>0.4790808879747306</v>
      </c>
      <c r="J2290" t="inlineStr">
        <is>
          <t>(4,5,5,5,5,5,BU:1.5); ; ecoinvent 3.3 dataset for ethylene bromide production RER</t>
        </is>
      </c>
    </row>
    <row r="2291">
      <c r="A2291" t="inlineStr">
        <is>
          <t>Carbon dioxide, fossil</t>
        </is>
      </c>
      <c r="B2291" t="n">
        <v>0.021286</v>
      </c>
      <c r="D2291" t="inlineStr">
        <is>
          <t>kilogram</t>
        </is>
      </c>
      <c r="E2291" t="inlineStr">
        <is>
          <t>air::urban air close to ground</t>
        </is>
      </c>
      <c r="F2291" t="inlineStr">
        <is>
          <t>biosphere</t>
        </is>
      </c>
      <c r="G2291" t="n">
        <v>2</v>
      </c>
      <c r="H2291" t="n">
        <v>-3.849705699363284</v>
      </c>
      <c r="I2291" t="n">
        <v>0.4347462911627578</v>
      </c>
      <c r="J2291" t="inlineStr">
        <is>
          <t>(4,5,5,5,5,5,BU:1.05); ; ecoinvent 3.3 dataset for ethylene bromide production RER</t>
        </is>
      </c>
    </row>
    <row r="2292">
      <c r="A2292" t="inlineStr">
        <is>
          <t>Chloride</t>
        </is>
      </c>
      <c r="B2292" t="n">
        <v>0.37234</v>
      </c>
      <c r="D2292" t="inlineStr">
        <is>
          <t>kilogram</t>
        </is>
      </c>
      <c r="E2292" t="inlineStr">
        <is>
          <t>water</t>
        </is>
      </c>
      <c r="F2292" t="inlineStr">
        <is>
          <t>biosphere</t>
        </is>
      </c>
      <c r="G2292" t="n">
        <v>2</v>
      </c>
      <c r="H2292" t="n">
        <v>-0.9879478636383862</v>
      </c>
      <c r="I2292" t="n">
        <v>0.7001109604086518</v>
      </c>
      <c r="J2292" t="inlineStr">
        <is>
          <t>(4,5,5,5,5,5,BU:3); ; ecoinvent 3.3 dataset for ethylene bromide production RER</t>
        </is>
      </c>
    </row>
    <row r="2293">
      <c r="A2293" t="inlineStr">
        <is>
          <t>DOC, Dissolved Organic Carbon</t>
        </is>
      </c>
      <c r="B2293" t="n">
        <v>0.00064411</v>
      </c>
      <c r="D2293" t="inlineStr">
        <is>
          <t>kilogram</t>
        </is>
      </c>
      <c r="E2293" t="inlineStr">
        <is>
          <t>water</t>
        </is>
      </c>
      <c r="F2293" t="inlineStr">
        <is>
          <t>biosphere</t>
        </is>
      </c>
      <c r="G2293" t="n">
        <v>2</v>
      </c>
      <c r="H2293" t="n">
        <v>-7.347641038992436</v>
      </c>
      <c r="I2293" t="n">
        <v>0.4790808879747306</v>
      </c>
      <c r="J2293" t="inlineStr">
        <is>
          <t>(4,5,5,5,5,5,BU:1.5); ; ecoinvent 3.3 dataset for ethylene bromide production RER</t>
        </is>
      </c>
    </row>
    <row r="2294">
      <c r="A2294" t="inlineStr">
        <is>
          <t>Ethene</t>
        </is>
      </c>
      <c r="B2294" t="n">
        <v>0.00033595</v>
      </c>
      <c r="D2294" t="inlineStr">
        <is>
          <t>kilogram</t>
        </is>
      </c>
      <c r="E2294" t="inlineStr">
        <is>
          <t>air::urban air close to ground</t>
        </is>
      </c>
      <c r="F2294" t="inlineStr">
        <is>
          <t>biosphere</t>
        </is>
      </c>
      <c r="G2294" t="n">
        <v>2</v>
      </c>
      <c r="H2294" t="n">
        <v>-7.998548218598115</v>
      </c>
      <c r="I2294" t="n">
        <v>0.4790808879747306</v>
      </c>
      <c r="J2294" t="inlineStr">
        <is>
          <t>(4,5,5,5,5,5,BU:1.5); ; ecoinvent 3.3 dataset for ethylene bromide production RER</t>
        </is>
      </c>
    </row>
    <row r="2295">
      <c r="A2295" t="inlineStr">
        <is>
          <t>Ethene</t>
        </is>
      </c>
      <c r="B2295" t="n">
        <v>0.00080627</v>
      </c>
      <c r="D2295" t="inlineStr">
        <is>
          <t>kilogram</t>
        </is>
      </c>
      <c r="E2295" t="inlineStr">
        <is>
          <t>water</t>
        </is>
      </c>
      <c r="F2295" t="inlineStr">
        <is>
          <t>biosphere</t>
        </is>
      </c>
      <c r="G2295" t="n">
        <v>2</v>
      </c>
      <c r="H2295" t="n">
        <v>-7.12309188396041</v>
      </c>
      <c r="I2295" t="n">
        <v>0.7001109604086518</v>
      </c>
      <c r="J2295" t="inlineStr">
        <is>
          <t>(4,5,5,5,5,5,BU:3); ; ecoinvent 3.3 dataset for ethylene bromide production RER</t>
        </is>
      </c>
    </row>
    <row r="2296">
      <c r="A2296" t="inlineStr">
        <is>
          <t>TOC, Total Organic Carbon</t>
        </is>
      </c>
      <c r="B2296" t="n">
        <v>0.00064411</v>
      </c>
      <c r="D2296" t="inlineStr">
        <is>
          <t>kilogram</t>
        </is>
      </c>
      <c r="E2296" t="inlineStr">
        <is>
          <t>water</t>
        </is>
      </c>
      <c r="F2296" t="inlineStr">
        <is>
          <t>biosphere</t>
        </is>
      </c>
      <c r="G2296" t="n">
        <v>2</v>
      </c>
      <c r="H2296" t="n">
        <v>-7.347641038992436</v>
      </c>
      <c r="I2296" t="n">
        <v>0.4790808879747306</v>
      </c>
      <c r="J2296" t="inlineStr">
        <is>
          <t>(4,5,5,5,5,5,BU:1.5); ; ecoinvent 3.3 dataset for ethylene bromide production RER</t>
        </is>
      </c>
    </row>
    <row r="2297">
      <c r="A2297" t="inlineStr">
        <is>
          <t>Water</t>
        </is>
      </c>
      <c r="B2297" t="n">
        <v>0.009300000000000001</v>
      </c>
      <c r="D2297" t="inlineStr">
        <is>
          <t>cubic meter</t>
        </is>
      </c>
      <c r="E2297" t="inlineStr">
        <is>
          <t>air::urban air close to ground</t>
        </is>
      </c>
      <c r="F2297" t="inlineStr">
        <is>
          <t>biosphere</t>
        </is>
      </c>
      <c r="G2297" t="n">
        <v>2</v>
      </c>
      <c r="H2297" t="n">
        <v>0.009300000000000001</v>
      </c>
      <c r="I2297" t="n">
        <v>0.3771211399598781</v>
      </c>
      <c r="J2297" t="inlineStr">
        <is>
          <t>(4,4,5,2,4,5,BU:1.5); ; ecoinvent 3.3 dataset for ethylene bromide production RER</t>
        </is>
      </c>
    </row>
    <row r="2298">
      <c r="A2298" t="inlineStr">
        <is>
          <t>Water, unspecified natural origin</t>
        </is>
      </c>
      <c r="B2298" t="n">
        <v>0.024</v>
      </c>
      <c r="D2298" t="inlineStr">
        <is>
          <t>cubic meter</t>
        </is>
      </c>
      <c r="E2298" t="inlineStr">
        <is>
          <t>natural resource::in water</t>
        </is>
      </c>
      <c r="F2298" t="inlineStr">
        <is>
          <t>biosphere</t>
        </is>
      </c>
      <c r="G2298" t="n">
        <v>2</v>
      </c>
      <c r="H2298" t="n">
        <v>-3.729701448634192</v>
      </c>
      <c r="I2298" t="n">
        <v>0.166733863800457</v>
      </c>
      <c r="J2298" t="inlineStr">
        <is>
          <t>(4,5,3,1,1,5,BU:1.05); ; ecoinvent 3.3 dataset for ethylene bromide production RER</t>
        </is>
      </c>
    </row>
    <row r="2299">
      <c r="A2299" t="inlineStr">
        <is>
          <t>ethylene bromide, at plant</t>
        </is>
      </c>
      <c r="B2299" t="n">
        <v>1</v>
      </c>
      <c r="C2299" t="inlineStr">
        <is>
          <t>RER</t>
        </is>
      </c>
      <c r="D2299" t="inlineStr">
        <is>
          <t>kilogram</t>
        </is>
      </c>
      <c r="E2299" t="inlineStr">
        <is>
          <t>chemicals::organics</t>
        </is>
      </c>
      <c r="F2299" t="inlineStr">
        <is>
          <t>production</t>
        </is>
      </c>
      <c r="G2299" t="n">
        <v>0</v>
      </c>
      <c r="H2299" t="n">
        <v>1</v>
      </c>
      <c r="L2299" t="inlineStr">
        <is>
          <t>ethylene bromide, at plant</t>
        </is>
      </c>
    </row>
    <row r="2300">
      <c r="A2300" t="inlineStr">
        <is>
          <t>bromine, at plant</t>
        </is>
      </c>
      <c r="B2300" t="n">
        <v>0.94065</v>
      </c>
      <c r="C2300" t="inlineStr">
        <is>
          <t>RER</t>
        </is>
      </c>
      <c r="D2300" t="inlineStr">
        <is>
          <t>kilogram</t>
        </is>
      </c>
      <c r="F2300" t="inlineStr">
        <is>
          <t>technosphere</t>
        </is>
      </c>
      <c r="G2300" t="n">
        <v>2</v>
      </c>
      <c r="H2300" t="n">
        <v>-0.06118415332499754</v>
      </c>
      <c r="I2300" t="n">
        <v>0.166733863800457</v>
      </c>
      <c r="J2300" t="inlineStr">
        <is>
          <t>(4,5,3,1,1,5,BU:1.05); ; ecoinvent 3.3 dataset for ethylene bromide production RER</t>
        </is>
      </c>
    </row>
    <row r="2301">
      <c r="A2301" t="inlineStr">
        <is>
          <t>chemical factory construction, organics</t>
        </is>
      </c>
      <c r="B2301" t="n">
        <v>4e-10</v>
      </c>
      <c r="C2301" t="inlineStr">
        <is>
          <t>RER</t>
        </is>
      </c>
      <c r="D2301" t="inlineStr">
        <is>
          <t>unit</t>
        </is>
      </c>
      <c r="F2301" t="inlineStr">
        <is>
          <t>technosphere</t>
        </is>
      </c>
      <c r="G2301" t="n">
        <v>2</v>
      </c>
      <c r="H2301" t="n">
        <v>-21.63955656882057</v>
      </c>
      <c r="I2301" t="n">
        <v>0.7001109604086518</v>
      </c>
      <c r="J2301" t="inlineStr">
        <is>
          <t>(4,5,5,5,5,5,BU:3); ; ecoinvent 3.3 dataset for ethylene bromide production RER</t>
        </is>
      </c>
      <c r="L2301" t="inlineStr">
        <is>
          <t>chemical factory, organics</t>
        </is>
      </c>
    </row>
    <row r="2302">
      <c r="A2302" t="inlineStr">
        <is>
          <t>ethylene production, average</t>
        </is>
      </c>
      <c r="B2302" t="n">
        <v>0.16797</v>
      </c>
      <c r="C2302" t="inlineStr">
        <is>
          <t>RER</t>
        </is>
      </c>
      <c r="D2302" t="inlineStr">
        <is>
          <t>kilogram</t>
        </is>
      </c>
      <c r="F2302" t="inlineStr">
        <is>
          <t>technosphere</t>
        </is>
      </c>
      <c r="G2302" t="n">
        <v>2</v>
      </c>
      <c r="H2302" t="n">
        <v>-1.783969886953225</v>
      </c>
      <c r="I2302" t="n">
        <v>0.166733863800457</v>
      </c>
      <c r="J2302" t="inlineStr">
        <is>
          <t>(4,5,3,1,1,5,BU:1.05); ; ecoinvent 3.3 dataset for ethylene bromide production RER</t>
        </is>
      </c>
      <c r="L2302" t="inlineStr">
        <is>
          <t>ethylene, average</t>
        </is>
      </c>
    </row>
    <row r="2303">
      <c r="A2303" t="inlineStr">
        <is>
          <t>market for electricity, high voltage</t>
        </is>
      </c>
      <c r="B2303" t="n">
        <v>0.333</v>
      </c>
      <c r="C2303" t="inlineStr">
        <is>
          <t>DE</t>
        </is>
      </c>
      <c r="D2303" t="inlineStr">
        <is>
          <t>kilowatt hour</t>
        </is>
      </c>
      <c r="F2303" t="inlineStr">
        <is>
          <t>technosphere</t>
        </is>
      </c>
      <c r="G2303" t="n">
        <v>2</v>
      </c>
      <c r="H2303" t="n">
        <v>-1.099612789001693</v>
      </c>
      <c r="I2303" t="n">
        <v>0.4347462911627578</v>
      </c>
      <c r="J2303" t="inlineStr">
        <is>
          <t>(4,5,5,5,5,5,BU:1.05); ; ecoinvent 3.3 dataset for ethylene bromide production RER</t>
        </is>
      </c>
      <c r="L2303" t="inlineStr">
        <is>
          <t>electricity, high voltage</t>
        </is>
      </c>
    </row>
    <row r="2304">
      <c r="A2304" t="inlineStr">
        <is>
          <t>market for heat, from steam, in chemical industry</t>
        </is>
      </c>
      <c r="B2304" t="n">
        <v>2</v>
      </c>
      <c r="C2304" t="inlineStr">
        <is>
          <t>RER</t>
        </is>
      </c>
      <c r="D2304" t="inlineStr">
        <is>
          <t>megajoule</t>
        </is>
      </c>
      <c r="F2304" t="inlineStr">
        <is>
          <t>technosphere</t>
        </is>
      </c>
      <c r="G2304" t="n">
        <v>2</v>
      </c>
      <c r="H2304" t="n">
        <v>0.6931471805599453</v>
      </c>
      <c r="I2304" t="n">
        <v>0.4347462911627578</v>
      </c>
      <c r="J2304" t="inlineStr">
        <is>
          <t>(4,5,5,5,5,5,BU:1.05); ; ecoinvent 3.3 dataset for ethylene bromide production RER</t>
        </is>
      </c>
      <c r="L2304" t="inlineStr">
        <is>
          <t>heat, from steam, in chemical industry</t>
        </is>
      </c>
    </row>
    <row r="2305">
      <c r="A2305" t="inlineStr">
        <is>
          <t>market for hydrochloric acid, without water, in 30% solution state</t>
        </is>
      </c>
      <c r="B2305" t="n">
        <v>0.38298</v>
      </c>
      <c r="C2305" t="inlineStr">
        <is>
          <t>RER</t>
        </is>
      </c>
      <c r="D2305" t="inlineStr">
        <is>
          <t>kilogram</t>
        </is>
      </c>
      <c r="F2305" t="inlineStr">
        <is>
          <t>technosphere</t>
        </is>
      </c>
      <c r="G2305" t="n">
        <v>2</v>
      </c>
      <c r="H2305" t="n">
        <v>-0.9597725104861161</v>
      </c>
      <c r="I2305" t="n">
        <v>0.166733863800457</v>
      </c>
      <c r="J2305" t="inlineStr">
        <is>
          <t>(4,5,3,1,1,5,BU:1.05); ; ecoinvent 3.3 dataset for ethylene bromide production RER</t>
        </is>
      </c>
      <c r="L2305" t="inlineStr">
        <is>
          <t>hydrochloric acid, without water, in 30% solution state</t>
        </is>
      </c>
    </row>
    <row r="2306"/>
    <row r="2307" ht="16" customHeight="1" s="29">
      <c r="A2307" s="1" t="inlineStr">
        <is>
          <t>Activity</t>
        </is>
      </c>
      <c r="B2307" s="1" t="inlineStr">
        <is>
          <t>fluorspar production, 97% purity</t>
        </is>
      </c>
    </row>
    <row r="2308">
      <c r="A2308" t="inlineStr">
        <is>
          <t>comment</t>
        </is>
      </c>
      <c r="B2308" t="inlineStr">
        <is>
          <t>Basic inventory based on old literature information.
Mineral extraction of calcium fluoride (fluorspar).
Location:  Main producers are China, South Africa and Mexico. Some data of calcium fluoride produced in Germany. 
Technology:  Open cast mining of resource. Separation by crushing, grinding and flotation.
Time period:  Time of publications.
Production volume:  A few million tonnes per year.
Sampling:  Literature and own estimations.
Extrapolations:  none
Uncertainty:  None</t>
        </is>
      </c>
    </row>
    <row r="2309">
      <c r="A2309" t="inlineStr">
        <is>
          <t>location</t>
        </is>
      </c>
      <c r="B2309" t="inlineStr">
        <is>
          <t>GLO</t>
        </is>
      </c>
    </row>
    <row r="2310">
      <c r="A2310" t="inlineStr">
        <is>
          <t>production amount</t>
        </is>
      </c>
      <c r="B2310" t="n">
        <v>1</v>
      </c>
    </row>
    <row r="2311">
      <c r="A2311" t="inlineStr">
        <is>
          <t>reference product</t>
        </is>
      </c>
      <c r="B2311" t="inlineStr">
        <is>
          <t>fluorspar, 97% purity</t>
        </is>
      </c>
    </row>
    <row r="2312">
      <c r="A2312" t="inlineStr">
        <is>
          <t>source</t>
        </is>
      </c>
      <c r="B23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13">
      <c r="A2313" t="inlineStr">
        <is>
          <t>type</t>
        </is>
      </c>
      <c r="B2313" t="inlineStr">
        <is>
          <t>process</t>
        </is>
      </c>
    </row>
    <row r="2314">
      <c r="A2314" t="inlineStr">
        <is>
          <t>unit</t>
        </is>
      </c>
      <c r="B2314" t="inlineStr">
        <is>
          <t>kilogram</t>
        </is>
      </c>
    </row>
    <row r="2315" ht="16" customHeight="1" s="29">
      <c r="A2315" s="1" t="inlineStr">
        <is>
          <t>Exchanges</t>
        </is>
      </c>
    </row>
    <row r="2316">
      <c r="A2316" s="28" t="inlineStr">
        <is>
          <t>name</t>
        </is>
      </c>
      <c r="B2316" s="28" t="inlineStr">
        <is>
          <t>amount</t>
        </is>
      </c>
      <c r="C2316" s="28" t="inlineStr">
        <is>
          <t>location</t>
        </is>
      </c>
      <c r="D2316" s="28" t="inlineStr">
        <is>
          <t>unit</t>
        </is>
      </c>
      <c r="E2316" s="28" t="inlineStr">
        <is>
          <t>categories</t>
        </is>
      </c>
      <c r="F2316" s="28" t="inlineStr">
        <is>
          <t>type</t>
        </is>
      </c>
      <c r="G2316" s="28" t="inlineStr">
        <is>
          <t>uncertainty type</t>
        </is>
      </c>
      <c r="H2316" s="28" t="inlineStr">
        <is>
          <t>loc</t>
        </is>
      </c>
      <c r="I2316" s="28" t="inlineStr">
        <is>
          <t>scale</t>
        </is>
      </c>
      <c r="J2316" s="28" t="inlineStr">
        <is>
          <t>comment</t>
        </is>
      </c>
      <c r="K2316" s="28" t="inlineStr">
        <is>
          <t>negative</t>
        </is>
      </c>
      <c r="L2316" s="28" t="inlineStr">
        <is>
          <t>reference product</t>
        </is>
      </c>
      <c r="M2316" s="28" t="n"/>
    </row>
    <row r="2317">
      <c r="A2317" t="inlineStr">
        <is>
          <t>Fluorspar, in ground</t>
        </is>
      </c>
      <c r="B2317" t="n">
        <v>1.05</v>
      </c>
      <c r="D2317" t="inlineStr">
        <is>
          <t>kilogram</t>
        </is>
      </c>
      <c r="E2317" t="inlineStr">
        <is>
          <t>natural resource::in ground</t>
        </is>
      </c>
      <c r="F2317" t="inlineStr">
        <is>
          <t>biosphere</t>
        </is>
      </c>
      <c r="G2317" t="n">
        <v>2</v>
      </c>
      <c r="H2317" t="n">
        <v>0.04879016416943204</v>
      </c>
      <c r="I2317" t="n">
        <v>0.1420628781245019</v>
      </c>
      <c r="J2317" t="inlineStr">
        <is>
          <t>(3,3,4,3,1,5); Estimation, 5% loss</t>
        </is>
      </c>
    </row>
    <row r="2318">
      <c r="A2318" t="inlineStr">
        <is>
          <t>Heat, waste</t>
        </is>
      </c>
      <c r="B2318" t="n">
        <v>0.22407</v>
      </c>
      <c r="D2318" t="inlineStr">
        <is>
          <t>megajoule</t>
        </is>
      </c>
      <c r="E2318" t="inlineStr">
        <is>
          <t>air</t>
        </is>
      </c>
      <c r="F2318" t="inlineStr">
        <is>
          <t>biosphere</t>
        </is>
      </c>
      <c r="G2318" t="n">
        <v>2</v>
      </c>
      <c r="H2318" t="n">
        <v>-1.495796775945052</v>
      </c>
      <c r="I2318" t="n">
        <v>0.2348142794578262</v>
      </c>
      <c r="J2318" t="inlineStr">
        <is>
          <t>(3,3,5,5,1,5); Calculation</t>
        </is>
      </c>
    </row>
    <row r="2319">
      <c r="A2319" t="inlineStr">
        <is>
          <t>Hydrogen fluoride</t>
        </is>
      </c>
      <c r="B2319" t="n">
        <v>6.944399999999999e-05</v>
      </c>
      <c r="D2319" t="inlineStr">
        <is>
          <t>kilogram</t>
        </is>
      </c>
      <c r="E2319" t="inlineStr">
        <is>
          <t>air</t>
        </is>
      </c>
      <c r="F2319" t="inlineStr">
        <is>
          <t>biosphere</t>
        </is>
      </c>
      <c r="G2319" t="n">
        <v>2</v>
      </c>
      <c r="H2319" t="n">
        <v>-9.574989885584571</v>
      </c>
      <c r="I2319" t="n">
        <v>0.4252036533792644</v>
      </c>
      <c r="J2319" t="inlineStr">
        <is>
          <t>(3,3,4,3,5,5); Estimation</t>
        </is>
      </c>
    </row>
    <row r="2320">
      <c r="A2320" t="inlineStr">
        <is>
          <t>Particulates, &lt; 2.5 um</t>
        </is>
      </c>
      <c r="B2320" t="n">
        <v>3.75e-05</v>
      </c>
      <c r="D2320" t="inlineStr">
        <is>
          <t>kilogram</t>
        </is>
      </c>
      <c r="E2320" t="inlineStr">
        <is>
          <t>air</t>
        </is>
      </c>
      <c r="F2320" t="inlineStr">
        <is>
          <t>biosphere</t>
        </is>
      </c>
      <c r="G2320" t="n">
        <v>2</v>
      </c>
      <c r="H2320" t="n">
        <v>-10.19116962498791</v>
      </c>
      <c r="I2320" t="n">
        <v>0.6902135914209219</v>
      </c>
      <c r="J2320" t="inlineStr">
        <is>
          <t>(3,3,5,5,5,5); Literature</t>
        </is>
      </c>
    </row>
    <row r="2321">
      <c r="A2321" t="inlineStr">
        <is>
          <t>Particulates, &gt; 10 um</t>
        </is>
      </c>
      <c r="B2321" t="n">
        <v>0.000195</v>
      </c>
      <c r="D2321" t="inlineStr">
        <is>
          <t>kilogram</t>
        </is>
      </c>
      <c r="E2321" t="inlineStr">
        <is>
          <t>air</t>
        </is>
      </c>
      <c r="F2321" t="inlineStr">
        <is>
          <t>biosphere</t>
        </is>
      </c>
      <c r="G2321" t="n">
        <v>2</v>
      </c>
      <c r="H2321" t="n">
        <v>-8.542510999400527</v>
      </c>
      <c r="I2321" t="n">
        <v>0.4645047521409649</v>
      </c>
      <c r="J2321" t="inlineStr">
        <is>
          <t>(3,3,5,5,5,5); Literature</t>
        </is>
      </c>
    </row>
    <row r="2322">
      <c r="A2322" t="inlineStr">
        <is>
          <t>Particulates, &gt; 2.5 um, and &lt; 10um</t>
        </is>
      </c>
      <c r="B2322" t="n">
        <v>0.0001425</v>
      </c>
      <c r="D2322" t="inlineStr">
        <is>
          <t>kilogram</t>
        </is>
      </c>
      <c r="E2322" t="inlineStr">
        <is>
          <t>air</t>
        </is>
      </c>
      <c r="F2322" t="inlineStr">
        <is>
          <t>biosphere</t>
        </is>
      </c>
      <c r="G2322" t="n">
        <v>2</v>
      </c>
      <c r="H2322" t="n">
        <v>-8.856168558255568</v>
      </c>
      <c r="I2322" t="n">
        <v>0.5429323579228036</v>
      </c>
      <c r="J2322" t="inlineStr">
        <is>
          <t>(3,3,5,5,5,5); Literature</t>
        </is>
      </c>
    </row>
    <row r="2323">
      <c r="A2323" t="inlineStr">
        <is>
          <t>fluorspar production, 97% purity</t>
        </is>
      </c>
      <c r="B2323" t="n">
        <v>1</v>
      </c>
      <c r="C2323" t="inlineStr">
        <is>
          <t>GLO</t>
        </is>
      </c>
      <c r="D2323" t="inlineStr">
        <is>
          <t>kilogram</t>
        </is>
      </c>
      <c r="E2323" t="inlineStr">
        <is>
          <t>chemicals::inorganics</t>
        </is>
      </c>
      <c r="F2323" t="inlineStr">
        <is>
          <t>production</t>
        </is>
      </c>
      <c r="G2323" t="n">
        <v>0</v>
      </c>
      <c r="H2323" t="n">
        <v>1</v>
      </c>
      <c r="L2323" t="inlineStr">
        <is>
          <t>fluorspar, 97% purity</t>
        </is>
      </c>
    </row>
    <row r="2324">
      <c r="A2324" t="inlineStr">
        <is>
          <t>chemical factory construction, organics</t>
        </is>
      </c>
      <c r="B2324" t="n">
        <v>4e-10</v>
      </c>
      <c r="C2324" t="inlineStr">
        <is>
          <t>RER</t>
        </is>
      </c>
      <c r="D2324" t="inlineStr">
        <is>
          <t>unit</t>
        </is>
      </c>
      <c r="F2324" t="inlineStr">
        <is>
          <t>technosphere</t>
        </is>
      </c>
      <c r="G2324" t="n">
        <v>2</v>
      </c>
      <c r="H2324" t="n">
        <v>-21.63955656882057</v>
      </c>
      <c r="I2324" t="n">
        <v>0.6804113475731106</v>
      </c>
      <c r="J2324" t="inlineStr">
        <is>
          <t>(5,na,1,1,5,na); Rough estimation</t>
        </is>
      </c>
      <c r="L2324" t="inlineStr">
        <is>
          <t>chemical factory, organics</t>
        </is>
      </c>
    </row>
    <row r="2325">
      <c r="A2325" t="inlineStr">
        <is>
          <t>heat production, heavy fuel oil, at industrial furnace 1MW</t>
        </is>
      </c>
      <c r="B2325" t="n">
        <v>0.58131</v>
      </c>
      <c r="C2325" t="inlineStr">
        <is>
          <t>Europe without Switzerland</t>
        </is>
      </c>
      <c r="D2325" t="inlineStr">
        <is>
          <t>megajoule</t>
        </is>
      </c>
      <c r="F2325" t="inlineStr">
        <is>
          <t>technosphere</t>
        </is>
      </c>
      <c r="G2325" t="n">
        <v>2</v>
      </c>
      <c r="H2325" t="n">
        <v>-0.5424711016015363</v>
      </c>
      <c r="I2325" t="n">
        <v>0.2348142794578262</v>
      </c>
      <c r="J2325" t="inlineStr">
        <is>
          <t>(3,3,5,5,1,5); Boustead 1979</t>
        </is>
      </c>
      <c r="L2325" t="inlineStr">
        <is>
          <t>heat, district or industrial, other than natural gas</t>
        </is>
      </c>
    </row>
    <row r="2326">
      <c r="A2326" t="inlineStr">
        <is>
          <t>heat production, natural gas, at industrial furnace &gt;100kW</t>
        </is>
      </c>
      <c r="B2326" t="n">
        <v>0.062228</v>
      </c>
      <c r="C2326" t="inlineStr">
        <is>
          <t>Europe without Switzerland</t>
        </is>
      </c>
      <c r="D2326" t="inlineStr">
        <is>
          <t>megajoule</t>
        </is>
      </c>
      <c r="F2326" t="inlineStr">
        <is>
          <t>technosphere</t>
        </is>
      </c>
      <c r="G2326" t="n">
        <v>2</v>
      </c>
      <c r="H2326" t="n">
        <v>-2.776950219757262</v>
      </c>
      <c r="I2326" t="n">
        <v>0.2348142794578262</v>
      </c>
      <c r="J2326" t="inlineStr">
        <is>
          <t>(3,3,5,5,1,5); Boustead 1979</t>
        </is>
      </c>
      <c r="L2326" t="inlineStr">
        <is>
          <t>heat, district or industrial, natural gas</t>
        </is>
      </c>
    </row>
    <row r="2327">
      <c r="A2327" t="inlineStr">
        <is>
          <t>market for electricity, high voltage</t>
        </is>
      </c>
      <c r="B2327" t="n">
        <v>0.062242</v>
      </c>
      <c r="C2327" t="inlineStr">
        <is>
          <t>DE</t>
        </is>
      </c>
      <c r="D2327" t="inlineStr">
        <is>
          <t>kilowatt hour</t>
        </is>
      </c>
      <c r="F2327" t="inlineStr">
        <is>
          <t>technosphere</t>
        </is>
      </c>
      <c r="G2327" t="n">
        <v>2</v>
      </c>
      <c r="H2327" t="n">
        <v>-2.776725265952184</v>
      </c>
      <c r="I2327" t="n">
        <v>0.2348142794578262</v>
      </c>
      <c r="J2327" t="inlineStr">
        <is>
          <t>(3,3,5,5,1,5); Boustead 1979</t>
        </is>
      </c>
      <c r="L2327" t="inlineStr">
        <is>
          <t>electricity, high voltage</t>
        </is>
      </c>
    </row>
    <row r="2328"/>
    <row r="2329" ht="16" customHeight="1" s="29">
      <c r="A2329" s="1" t="inlineStr">
        <is>
          <t>Activity</t>
        </is>
      </c>
      <c r="B2329" s="1" t="inlineStr">
        <is>
          <t>glass cullets, recovered from CdTe PV module treatment</t>
        </is>
      </c>
    </row>
    <row r="2330">
      <c r="A2330" t="inlineStr">
        <is>
          <t>comment</t>
        </is>
      </c>
      <c r="B2330" t="inlineStr">
        <is>
          <t>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2331">
      <c r="A2331" t="inlineStr">
        <is>
          <t>location</t>
        </is>
      </c>
      <c r="B2331" t="inlineStr">
        <is>
          <t>DE</t>
        </is>
      </c>
    </row>
    <row r="2332">
      <c r="A2332" t="inlineStr">
        <is>
          <t>production amount</t>
        </is>
      </c>
      <c r="B2332" t="n">
        <v>1</v>
      </c>
    </row>
    <row r="2333">
      <c r="A2333" t="inlineStr">
        <is>
          <t>reference product</t>
        </is>
      </c>
      <c r="B2333" t="inlineStr">
        <is>
          <t>glass cullets, recovered from CdTe PV module treatment</t>
        </is>
      </c>
    </row>
    <row r="2334">
      <c r="A2334" t="inlineStr">
        <is>
          <t>source</t>
        </is>
      </c>
      <c r="B23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35">
      <c r="A2335" t="inlineStr">
        <is>
          <t>type</t>
        </is>
      </c>
      <c r="B2335" t="inlineStr">
        <is>
          <t>process</t>
        </is>
      </c>
    </row>
    <row r="2336">
      <c r="A2336" t="inlineStr">
        <is>
          <t>unit</t>
        </is>
      </c>
      <c r="B2336" t="inlineStr">
        <is>
          <t>kilogram</t>
        </is>
      </c>
    </row>
    <row r="2337" ht="16" customHeight="1" s="29">
      <c r="A2337" s="1" t="inlineStr">
        <is>
          <t>Exchanges</t>
        </is>
      </c>
    </row>
    <row r="2338">
      <c r="A2338" s="28" t="inlineStr">
        <is>
          <t>name</t>
        </is>
      </c>
      <c r="B2338" s="28" t="inlineStr">
        <is>
          <t>amount</t>
        </is>
      </c>
      <c r="C2338" s="28" t="inlineStr">
        <is>
          <t>location</t>
        </is>
      </c>
      <c r="D2338" s="28" t="inlineStr">
        <is>
          <t>unit</t>
        </is>
      </c>
      <c r="E2338" s="28" t="inlineStr">
        <is>
          <t>categories</t>
        </is>
      </c>
      <c r="F2338" s="28" t="inlineStr">
        <is>
          <t>type</t>
        </is>
      </c>
      <c r="G2338" s="28" t="inlineStr">
        <is>
          <t>uncertainty type</t>
        </is>
      </c>
      <c r="H2338" s="28" t="inlineStr">
        <is>
          <t>loc</t>
        </is>
      </c>
      <c r="I2338" s="28" t="inlineStr">
        <is>
          <t>reference product</t>
        </is>
      </c>
      <c r="J2338" s="28" t="n"/>
      <c r="K2338" s="28" t="n"/>
      <c r="L2338" s="28" t="n"/>
      <c r="M2338" s="28" t="n"/>
    </row>
    <row r="2339">
      <c r="A2339" t="inlineStr">
        <is>
          <t>Cadmium</t>
        </is>
      </c>
      <c r="B2339" t="n">
        <v>2.0308e-11</v>
      </c>
      <c r="D2339" t="inlineStr">
        <is>
          <t>kilogram</t>
        </is>
      </c>
      <c r="E2339" t="inlineStr">
        <is>
          <t>air</t>
        </is>
      </c>
      <c r="F2339" t="inlineStr">
        <is>
          <t>biosphere</t>
        </is>
      </c>
      <c r="G2339" t="n">
        <v>0</v>
      </c>
      <c r="H2339" t="n">
        <v>2.0308e-11</v>
      </c>
    </row>
    <row r="2340">
      <c r="A2340" t="inlineStr">
        <is>
          <t>Cadmium, ion</t>
        </is>
      </c>
      <c r="B2340" t="n">
        <v>3.076e-10</v>
      </c>
      <c r="D2340" t="inlineStr">
        <is>
          <t>kilogram</t>
        </is>
      </c>
      <c r="E2340" t="inlineStr">
        <is>
          <t>water</t>
        </is>
      </c>
      <c r="F2340" t="inlineStr">
        <is>
          <t>biosphere</t>
        </is>
      </c>
      <c r="G2340" t="n">
        <v>0</v>
      </c>
      <c r="H2340" t="n">
        <v>3.076e-10</v>
      </c>
    </row>
    <row r="2341">
      <c r="A2341" t="inlineStr">
        <is>
          <t>glass cullets, recovered from CdTe PV module treatment</t>
        </is>
      </c>
      <c r="B2341" t="n">
        <v>1</v>
      </c>
      <c r="C2341" t="inlineStr">
        <is>
          <t>DE</t>
        </is>
      </c>
      <c r="D2341" t="inlineStr">
        <is>
          <t>kilogram</t>
        </is>
      </c>
      <c r="E2341" t="inlineStr">
        <is>
          <t>waste management::recycling</t>
        </is>
      </c>
      <c r="F2341" t="inlineStr">
        <is>
          <t>production</t>
        </is>
      </c>
      <c r="G2341" t="n">
        <v>0</v>
      </c>
      <c r="H2341" t="n">
        <v>1</v>
      </c>
      <c r="I2341" t="inlineStr">
        <is>
          <t>glass cullets, recovered from CdTe PV module treatment</t>
        </is>
      </c>
    </row>
    <row r="2342">
      <c r="A2342" t="inlineStr">
        <is>
          <t>hydrogen peroxide production, product in 50% solution state</t>
        </is>
      </c>
      <c r="B2342" t="n">
        <v>0.0019684</v>
      </c>
      <c r="C2342" t="inlineStr">
        <is>
          <t>RER</t>
        </is>
      </c>
      <c r="D2342" t="inlineStr">
        <is>
          <t>kilogram</t>
        </is>
      </c>
      <c r="F2342" t="inlineStr">
        <is>
          <t>technosphere</t>
        </is>
      </c>
      <c r="G2342" t="n">
        <v>0</v>
      </c>
      <c r="H2342" t="n">
        <v>0.0019684</v>
      </c>
      <c r="I2342" t="inlineStr">
        <is>
          <t>hydrogen peroxide, without water, in 50% solution state</t>
        </is>
      </c>
    </row>
    <row r="2343">
      <c r="A2343" t="inlineStr">
        <is>
          <t>market for electricity, medium voltage</t>
        </is>
      </c>
      <c r="B2343" t="n">
        <v>0.015086</v>
      </c>
      <c r="C2343" t="inlineStr">
        <is>
          <t>RS</t>
        </is>
      </c>
      <c r="D2343" t="inlineStr">
        <is>
          <t>kilowatt hour</t>
        </is>
      </c>
      <c r="F2343" t="inlineStr">
        <is>
          <t>technosphere</t>
        </is>
      </c>
      <c r="G2343" t="n">
        <v>0</v>
      </c>
      <c r="H2343" t="n">
        <v>0.015086</v>
      </c>
      <c r="I2343" t="inlineStr">
        <is>
          <t>electricity, medium voltage</t>
        </is>
      </c>
    </row>
    <row r="2344">
      <c r="A2344" t="inlineStr">
        <is>
          <t>market for sodium hydroxide, without water, in 50% solution state</t>
        </is>
      </c>
      <c r="B2344" t="n">
        <v>0.0003592</v>
      </c>
      <c r="C2344" t="inlineStr">
        <is>
          <t>GLO</t>
        </is>
      </c>
      <c r="D2344" t="inlineStr">
        <is>
          <t>kilogram</t>
        </is>
      </c>
      <c r="F2344" t="inlineStr">
        <is>
          <t>technosphere</t>
        </is>
      </c>
      <c r="G2344" t="n">
        <v>0</v>
      </c>
      <c r="H2344" t="n">
        <v>0.0003592</v>
      </c>
      <c r="I2344" t="inlineStr">
        <is>
          <t>sodium hydroxide, without water, in 50% solution state</t>
        </is>
      </c>
    </row>
    <row r="2345">
      <c r="A2345" t="inlineStr">
        <is>
          <t>market for transport, freight, lorry 3.5-7.5 metric ton, EURO4</t>
        </is>
      </c>
      <c r="B2345" t="n">
        <v>0.0056924</v>
      </c>
      <c r="C2345" t="inlineStr">
        <is>
          <t>RER</t>
        </is>
      </c>
      <c r="D2345" t="inlineStr">
        <is>
          <t>ton kilometer</t>
        </is>
      </c>
      <c r="F2345" t="inlineStr">
        <is>
          <t>technosphere</t>
        </is>
      </c>
      <c r="G2345" t="n">
        <v>0</v>
      </c>
      <c r="H2345" t="n">
        <v>0.0056924</v>
      </c>
      <c r="I2345" t="inlineStr">
        <is>
          <t>transport, freight, lorry 3.5-7.5 metric ton, EURO4</t>
        </is>
      </c>
    </row>
    <row r="2346">
      <c r="A2346" t="inlineStr">
        <is>
          <t>market for water, deionised</t>
        </is>
      </c>
      <c r="B2346" t="n">
        <v>0.018679</v>
      </c>
      <c r="C2346" t="inlineStr">
        <is>
          <t>CH</t>
        </is>
      </c>
      <c r="D2346" t="inlineStr">
        <is>
          <t>kilogram</t>
        </is>
      </c>
      <c r="F2346" t="inlineStr">
        <is>
          <t>technosphere</t>
        </is>
      </c>
      <c r="G2346" t="n">
        <v>0</v>
      </c>
      <c r="H2346" t="n">
        <v>0.018679</v>
      </c>
      <c r="I2346" t="inlineStr">
        <is>
          <t>water, deionised</t>
        </is>
      </c>
    </row>
    <row r="2347">
      <c r="A2347" t="inlineStr">
        <is>
          <t>sulfuric acid production</t>
        </is>
      </c>
      <c r="B2347" t="n">
        <v>0.00028736</v>
      </c>
      <c r="C2347" t="inlineStr">
        <is>
          <t>RER</t>
        </is>
      </c>
      <c r="D2347" t="inlineStr">
        <is>
          <t>kilogram</t>
        </is>
      </c>
      <c r="F2347" t="inlineStr">
        <is>
          <t>technosphere</t>
        </is>
      </c>
      <c r="G2347" t="n">
        <v>0</v>
      </c>
      <c r="H2347" t="n">
        <v>0.00028736</v>
      </c>
      <c r="I2347" t="inlineStr">
        <is>
          <t>sulfuric acid</t>
        </is>
      </c>
    </row>
    <row r="2348">
      <c r="A2348" t="inlineStr">
        <is>
          <t>transport, freight, lorry 7.5-16 metric ton, EURO4</t>
        </is>
      </c>
      <c r="B2348" t="n">
        <v>0.032929</v>
      </c>
      <c r="C2348" t="inlineStr">
        <is>
          <t>RER</t>
        </is>
      </c>
      <c r="D2348" t="inlineStr">
        <is>
          <t>ton kilometer</t>
        </is>
      </c>
      <c r="F2348" t="inlineStr">
        <is>
          <t>technosphere</t>
        </is>
      </c>
      <c r="G2348" t="n">
        <v>0</v>
      </c>
      <c r="H2348" t="n">
        <v>0.032929</v>
      </c>
      <c r="I2348" t="inlineStr">
        <is>
          <t>transport, freight, lorry 7.5-16 metric ton, EURO4</t>
        </is>
      </c>
    </row>
    <row r="2349">
      <c r="A2349" t="inlineStr">
        <is>
          <t>treatment of inert waste, inert material landfill</t>
        </is>
      </c>
      <c r="B2349" t="n">
        <v>-0.00044304</v>
      </c>
      <c r="C2349" t="inlineStr">
        <is>
          <t>CH</t>
        </is>
      </c>
      <c r="D2349" t="inlineStr">
        <is>
          <t>kilogram</t>
        </is>
      </c>
      <c r="F2349" t="inlineStr">
        <is>
          <t>technosphere</t>
        </is>
      </c>
      <c r="G2349" t="n">
        <v>0</v>
      </c>
      <c r="H2349" t="n">
        <v>0.00044304</v>
      </c>
      <c r="I2349" t="inlineStr">
        <is>
          <t>inert waste, for final disposal</t>
        </is>
      </c>
    </row>
    <row r="2350">
      <c r="A2350" t="inlineStr">
        <is>
          <t>treatment of waste plastic, mixture, sanitary landfill</t>
        </is>
      </c>
      <c r="B2350" t="n">
        <v>-0.0021235</v>
      </c>
      <c r="C2350" t="inlineStr">
        <is>
          <t>CH</t>
        </is>
      </c>
      <c r="D2350" t="inlineStr">
        <is>
          <t>kilogram</t>
        </is>
      </c>
      <c r="F2350" t="inlineStr">
        <is>
          <t>technosphere</t>
        </is>
      </c>
      <c r="G2350" t="n">
        <v>0</v>
      </c>
      <c r="H2350" t="n">
        <v>0.0021235</v>
      </c>
      <c r="I2350" t="inlineStr">
        <is>
          <t>waste plastic, mixture</t>
        </is>
      </c>
    </row>
    <row r="2351">
      <c r="A2351" t="inlineStr">
        <is>
          <t>treatment of wastewater from PV cell production, capacity 5E9l/year</t>
        </is>
      </c>
      <c r="B2351" t="n">
        <v>-1.6523e-05</v>
      </c>
      <c r="C2351" t="inlineStr">
        <is>
          <t>CH</t>
        </is>
      </c>
      <c r="D2351" t="inlineStr">
        <is>
          <t>cubic meter</t>
        </is>
      </c>
      <c r="F2351" t="inlineStr">
        <is>
          <t>technosphere</t>
        </is>
      </c>
      <c r="G2351" t="n">
        <v>0</v>
      </c>
      <c r="H2351" t="n">
        <v>1.6523e-05</v>
      </c>
      <c r="I2351" t="inlineStr">
        <is>
          <t>wastewater from PV cell production</t>
        </is>
      </c>
    </row>
    <row r="2352"/>
    <row r="2353" ht="16" customHeight="1" s="29">
      <c r="A2353" s="1" t="inlineStr">
        <is>
          <t>Activity</t>
        </is>
      </c>
      <c r="B2353" s="1" t="inlineStr">
        <is>
          <t>glass cullets, recovered from c-Si PV module treatment</t>
        </is>
      </c>
    </row>
    <row r="2354">
      <c r="A2354" t="inlineStr">
        <is>
          <t>comment</t>
        </is>
      </c>
      <c r="B2354" t="inlineStr">
        <is>
          <t>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2355">
      <c r="A2355" t="inlineStr">
        <is>
          <t>location</t>
        </is>
      </c>
      <c r="B2355" t="inlineStr">
        <is>
          <t>RER</t>
        </is>
      </c>
    </row>
    <row r="2356">
      <c r="A2356" t="inlineStr">
        <is>
          <t>production amount</t>
        </is>
      </c>
      <c r="B2356" t="n">
        <v>1</v>
      </c>
    </row>
    <row r="2357">
      <c r="A2357" t="inlineStr">
        <is>
          <t>reference product</t>
        </is>
      </c>
      <c r="B2357" t="inlineStr">
        <is>
          <t>glass cullets, recovered from c-Si PV module treatment</t>
        </is>
      </c>
    </row>
    <row r="2358">
      <c r="A2358" t="inlineStr">
        <is>
          <t>source</t>
        </is>
      </c>
      <c r="B23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59">
      <c r="A2359" t="inlineStr">
        <is>
          <t>type</t>
        </is>
      </c>
      <c r="B2359" t="inlineStr">
        <is>
          <t>process</t>
        </is>
      </c>
    </row>
    <row r="2360">
      <c r="A2360" t="inlineStr">
        <is>
          <t>unit</t>
        </is>
      </c>
      <c r="B2360" t="inlineStr">
        <is>
          <t>kilogram</t>
        </is>
      </c>
    </row>
    <row r="2361" ht="16" customHeight="1" s="29">
      <c r="A2361" s="1" t="inlineStr">
        <is>
          <t>Exchanges</t>
        </is>
      </c>
    </row>
    <row r="2362">
      <c r="A2362" s="28" t="inlineStr">
        <is>
          <t>name</t>
        </is>
      </c>
      <c r="B2362" s="28" t="inlineStr">
        <is>
          <t>amount</t>
        </is>
      </c>
      <c r="C2362" s="28" t="inlineStr">
        <is>
          <t>location</t>
        </is>
      </c>
      <c r="D2362" s="28" t="inlineStr">
        <is>
          <t>unit</t>
        </is>
      </c>
      <c r="E2362" s="28" t="inlineStr">
        <is>
          <t>categories</t>
        </is>
      </c>
      <c r="F2362" s="28" t="inlineStr">
        <is>
          <t>type</t>
        </is>
      </c>
      <c r="G2362" s="28" t="inlineStr">
        <is>
          <t>uncertainty type</t>
        </is>
      </c>
      <c r="H2362" s="28" t="inlineStr">
        <is>
          <t>loc</t>
        </is>
      </c>
      <c r="I2362" s="28" t="inlineStr">
        <is>
          <t>scale</t>
        </is>
      </c>
      <c r="J2362" s="28" t="inlineStr">
        <is>
          <t>comment</t>
        </is>
      </c>
      <c r="K2362" s="28" t="inlineStr">
        <is>
          <t>negative</t>
        </is>
      </c>
      <c r="L2362" s="28" t="inlineStr">
        <is>
          <t>reference product</t>
        </is>
      </c>
      <c r="M2362" s="28" t="n"/>
    </row>
    <row r="2363">
      <c r="A2363" t="inlineStr">
        <is>
          <t>glass cullets, recovered from c-Si PV module treatment</t>
        </is>
      </c>
      <c r="B2363" t="n">
        <v>1</v>
      </c>
      <c r="C2363" t="inlineStr">
        <is>
          <t>RER</t>
        </is>
      </c>
      <c r="D2363" t="inlineStr">
        <is>
          <t>kilogram</t>
        </is>
      </c>
      <c r="E2363" t="inlineStr">
        <is>
          <t>waste management::recycling</t>
        </is>
      </c>
      <c r="F2363" t="inlineStr">
        <is>
          <t>production</t>
        </is>
      </c>
      <c r="G2363" t="n">
        <v>0</v>
      </c>
      <c r="H2363" t="n">
        <v>1</v>
      </c>
      <c r="L2363" t="inlineStr">
        <is>
          <t>glass cullets, recovered from c-Si PV module treatment</t>
        </is>
      </c>
    </row>
    <row r="2364">
      <c r="A2364" t="inlineStr">
        <is>
          <t>diesel, burned in building machine</t>
        </is>
      </c>
      <c r="B2364" t="n">
        <v>0.0023568</v>
      </c>
      <c r="C2364" t="inlineStr">
        <is>
          <t>GLO</t>
        </is>
      </c>
      <c r="D2364" t="inlineStr">
        <is>
          <t>megajoule</t>
        </is>
      </c>
      <c r="F2364" t="inlineStr">
        <is>
          <t>technosphere</t>
        </is>
      </c>
      <c r="G2364" t="n">
        <v>2</v>
      </c>
      <c r="H2364" t="n">
        <v>-6.050450512255908</v>
      </c>
      <c r="I2364" t="n">
        <v>0.3631700739578546</v>
      </c>
      <c r="J2364" t="inlineStr">
        <is>
          <t>(2,3,1,1,3,4,BU:2); Weighted average of data from recyclers; Economic allocation;</t>
        </is>
      </c>
      <c r="L2364" t="inlineStr">
        <is>
          <t>diesel, burned in building machine</t>
        </is>
      </c>
    </row>
    <row r="2365">
      <c r="A2365" t="inlineStr">
        <is>
          <t>market for electricity, high voltage</t>
        </is>
      </c>
      <c r="B2365" t="n">
        <v>0.0040465</v>
      </c>
      <c r="C2365" t="inlineStr">
        <is>
          <t>DE</t>
        </is>
      </c>
      <c r="D2365" t="inlineStr">
        <is>
          <t>kilowatt hour</t>
        </is>
      </c>
      <c r="F2365" t="inlineStr">
        <is>
          <t>technosphere</t>
        </is>
      </c>
      <c r="G2365" t="n">
        <v>2</v>
      </c>
      <c r="H2365" t="n">
        <v>-5.509902969028517</v>
      </c>
      <c r="I2365" t="n">
        <v>0.1112116459948634</v>
      </c>
      <c r="J2365" t="inlineStr">
        <is>
          <t>(2,3,1,1,3,4,BU:1.05); Weighted average of data from recyclers; Economic allocation;</t>
        </is>
      </c>
      <c r="L2365" t="inlineStr">
        <is>
          <t>electricity, high voltage</t>
        </is>
      </c>
    </row>
    <row r="2366">
      <c r="A2366" t="inlineStr">
        <is>
          <t>market for transport, freight, lorry 3.5-7.5 metric ton, EURO4</t>
        </is>
      </c>
      <c r="B2366" t="n">
        <v>0.0036353</v>
      </c>
      <c r="C2366" t="inlineStr">
        <is>
          <t>RER</t>
        </is>
      </c>
      <c r="D2366" t="inlineStr">
        <is>
          <t>ton kilometer</t>
        </is>
      </c>
      <c r="F2366" t="inlineStr">
        <is>
          <t>technosphere</t>
        </is>
      </c>
      <c r="G2366" t="n">
        <v>2</v>
      </c>
      <c r="H2366" t="n">
        <v>-5.61706364045304</v>
      </c>
      <c r="I2366" t="n">
        <v>0.3697767766870506</v>
      </c>
      <c r="J2366" t="inlineStr">
        <is>
          <t>(4,5,na,na,na,na,BU:2); Assumed transport distance to collection point: 100 km; Economic allocation; Latunussa et al. 2016</t>
        </is>
      </c>
      <c r="L2366" t="inlineStr">
        <is>
          <t>transport, freight, lorry 3.5-7.5 metric ton, EURO4</t>
        </is>
      </c>
    </row>
    <row r="2367">
      <c r="A2367" t="inlineStr">
        <is>
          <t>transport, freight, lorry 7.5-16 metric ton, EURO4</t>
        </is>
      </c>
      <c r="B2367" t="n">
        <v>0.014541</v>
      </c>
      <c r="C2367" t="inlineStr">
        <is>
          <t>RER</t>
        </is>
      </c>
      <c r="D2367" t="inlineStr">
        <is>
          <t>ton kilometer</t>
        </is>
      </c>
      <c r="F2367" t="inlineStr">
        <is>
          <t>technosphere</t>
        </is>
      </c>
      <c r="G2367" t="n">
        <v>2</v>
      </c>
      <c r="H2367" t="n">
        <v>-4.230783033450789</v>
      </c>
      <c r="I2367" t="n">
        <v>0.3697767766870506</v>
      </c>
      <c r="J2367" t="inlineStr">
        <is>
          <t>(4,5,na,na,na,na,BU:2); Assumed transport distance to recycling site: 400 km; Economic allocation; Latunussa et al. 2016</t>
        </is>
      </c>
      <c r="L2367" t="inlineStr">
        <is>
          <t>transport, freight, lorry 7.5-16 metric ton, EURO4</t>
        </is>
      </c>
    </row>
    <row r="2368">
      <c r="A2368" t="inlineStr">
        <is>
          <t>treatment of waste plastic, mixture, municipal incineration</t>
        </is>
      </c>
      <c r="B2368" t="n">
        <v>-0.0053403</v>
      </c>
      <c r="C2368" t="inlineStr">
        <is>
          <t>CH</t>
        </is>
      </c>
      <c r="D2368" t="inlineStr">
        <is>
          <t>kilogram</t>
        </is>
      </c>
      <c r="F2368" t="inlineStr">
        <is>
          <t>technosphere</t>
        </is>
      </c>
      <c r="G2368" t="n">
        <v>2</v>
      </c>
      <c r="H2368" t="n">
        <v>-5.232473447812777</v>
      </c>
      <c r="I2368" t="n">
        <v>0.1112116459948634</v>
      </c>
      <c r="J2368" t="inlineStr">
        <is>
          <t>(2,3,1,1,3,4,BU:1.05); Weighted average of data from recyclers; Economic allocation;</t>
        </is>
      </c>
      <c r="K2368" t="b">
        <v>1</v>
      </c>
      <c r="L2368" t="inlineStr">
        <is>
          <t>waste plastic, mixture</t>
        </is>
      </c>
    </row>
    <row r="2369">
      <c r="A2369" t="inlineStr">
        <is>
          <t>treatment of waste plastic, mixture, sanitary landfill</t>
        </is>
      </c>
      <c r="B2369" t="n">
        <v>-0.00093254</v>
      </c>
      <c r="C2369" t="inlineStr">
        <is>
          <t>CH</t>
        </is>
      </c>
      <c r="D2369" t="inlineStr">
        <is>
          <t>kilogram</t>
        </is>
      </c>
      <c r="F2369" t="inlineStr">
        <is>
          <t>technosphere</t>
        </is>
      </c>
      <c r="G2369" t="n">
        <v>2</v>
      </c>
      <c r="H2369" t="n">
        <v>-6.977598511923928</v>
      </c>
      <c r="I2369" t="n">
        <v>0.1112116459948634</v>
      </c>
      <c r="J2369" t="inlineStr">
        <is>
          <t>(2,3,1,1,3,4,BU:1.05); Weighted average of data from recyclers; Economic allocation;</t>
        </is>
      </c>
      <c r="K2369" t="b">
        <v>1</v>
      </c>
      <c r="L2369" t="inlineStr">
        <is>
          <t>waste plastic, mixture</t>
        </is>
      </c>
    </row>
    <row r="2370"/>
    <row r="2371" ht="16" customHeight="1" s="29">
      <c r="A2371" s="1" t="inlineStr">
        <is>
          <t>Activity</t>
        </is>
      </c>
      <c r="B2371" s="1" t="inlineStr">
        <is>
          <t>hydrogen fluoride production</t>
        </is>
      </c>
    </row>
    <row r="2372">
      <c r="A2372" t="inlineStr">
        <is>
          <t>comment</t>
        </is>
      </c>
      <c r="B2372" t="inlineStr">
        <is>
          <t>Basic inventory based on own assumptions.
Production of hydrogen fluoride from fluorspar and sulphuric acid.
Location:  Hydrogen fluoride is produced in different countries.
Technology:  Endothermic reaction of CaF2 and H2SO4.
Time period:  Time of publications.
Production volume:  About 53'000 metric tonnes in the US.
Sampling:  Own estimations.
Extrapolations:  Own assumptions for desaggregation of published cumulative data on energy use.
Uncertainty:  None</t>
        </is>
      </c>
    </row>
    <row r="2373">
      <c r="A2373" t="inlineStr">
        <is>
          <t>location</t>
        </is>
      </c>
      <c r="B2373" t="inlineStr">
        <is>
          <t>GLO</t>
        </is>
      </c>
    </row>
    <row r="2374">
      <c r="A2374" t="inlineStr">
        <is>
          <t>production amount</t>
        </is>
      </c>
      <c r="B2374" t="n">
        <v>1</v>
      </c>
    </row>
    <row r="2375">
      <c r="A2375" t="inlineStr">
        <is>
          <t>reference product</t>
        </is>
      </c>
      <c r="B2375" t="inlineStr">
        <is>
          <t>hydrogen fluoride</t>
        </is>
      </c>
    </row>
    <row r="2376">
      <c r="A2376" t="inlineStr">
        <is>
          <t>source</t>
        </is>
      </c>
      <c r="B23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77">
      <c r="A2377" t="inlineStr">
        <is>
          <t>type</t>
        </is>
      </c>
      <c r="B2377" t="inlineStr">
        <is>
          <t>process</t>
        </is>
      </c>
    </row>
    <row r="2378">
      <c r="A2378" t="inlineStr">
        <is>
          <t>unit</t>
        </is>
      </c>
      <c r="B2378" t="inlineStr">
        <is>
          <t>kilogram</t>
        </is>
      </c>
    </row>
    <row r="2379" ht="16" customHeight="1" s="29">
      <c r="A2379" s="1" t="inlineStr">
        <is>
          <t>Exchanges</t>
        </is>
      </c>
    </row>
    <row r="2380">
      <c r="A2380" s="28" t="inlineStr">
        <is>
          <t>name</t>
        </is>
      </c>
      <c r="B2380" s="28" t="inlineStr">
        <is>
          <t>amount</t>
        </is>
      </c>
      <c r="C2380" s="28" t="inlineStr">
        <is>
          <t>location</t>
        </is>
      </c>
      <c r="D2380" s="28" t="inlineStr">
        <is>
          <t>unit</t>
        </is>
      </c>
      <c r="E2380" s="28" t="inlineStr">
        <is>
          <t>categories</t>
        </is>
      </c>
      <c r="F2380" s="28" t="inlineStr">
        <is>
          <t>type</t>
        </is>
      </c>
      <c r="G2380" s="28" t="inlineStr">
        <is>
          <t>uncertainty type</t>
        </is>
      </c>
      <c r="H2380" s="28" t="inlineStr">
        <is>
          <t>loc</t>
        </is>
      </c>
      <c r="I2380" s="28" t="inlineStr">
        <is>
          <t>scale</t>
        </is>
      </c>
      <c r="J2380" s="28" t="inlineStr">
        <is>
          <t>comment</t>
        </is>
      </c>
      <c r="K2380" s="28" t="inlineStr">
        <is>
          <t>negative</t>
        </is>
      </c>
      <c r="L2380" s="28" t="inlineStr">
        <is>
          <t>reference product</t>
        </is>
      </c>
      <c r="M2380" s="28" t="n"/>
    </row>
    <row r="2381">
      <c r="A2381" t="inlineStr">
        <is>
          <t>Heat, waste</t>
        </is>
      </c>
      <c r="B2381" t="n">
        <v>9.213100000000001</v>
      </c>
      <c r="D2381" t="inlineStr">
        <is>
          <t>megajoule</t>
        </is>
      </c>
      <c r="E2381" t="inlineStr">
        <is>
          <t>air</t>
        </is>
      </c>
      <c r="F2381" t="inlineStr">
        <is>
          <t>biosphere</t>
        </is>
      </c>
      <c r="G2381" t="n">
        <v>2</v>
      </c>
      <c r="H2381" t="n">
        <v>2.22062638429561</v>
      </c>
      <c r="I2381" t="n">
        <v>0.2348142794578262</v>
      </c>
      <c r="J2381" t="inlineStr">
        <is>
          <t>(3,3,5,5,1,5); Calculation</t>
        </is>
      </c>
    </row>
    <row r="2382">
      <c r="A2382" t="inlineStr">
        <is>
          <t>Sulfur dioxide</t>
        </is>
      </c>
      <c r="B2382" t="n">
        <v>0.0003</v>
      </c>
      <c r="D2382" t="inlineStr">
        <is>
          <t>kilogram</t>
        </is>
      </c>
      <c r="E2382" t="inlineStr">
        <is>
          <t>air</t>
        </is>
      </c>
      <c r="F2382" t="inlineStr">
        <is>
          <t>biosphere</t>
        </is>
      </c>
      <c r="G2382" t="n">
        <v>2</v>
      </c>
      <c r="H2382" t="n">
        <v>-8.111728083308073</v>
      </c>
      <c r="I2382" t="n">
        <v>0.1420628781245019</v>
      </c>
      <c r="J2382" t="inlineStr">
        <is>
          <t>(3,3,4,3,1,5); HF production</t>
        </is>
      </c>
    </row>
    <row r="2383">
      <c r="A2383" t="inlineStr">
        <is>
          <t>hydrogen fluoride production</t>
        </is>
      </c>
      <c r="B2383" t="n">
        <v>1</v>
      </c>
      <c r="C2383" t="inlineStr">
        <is>
          <t>GLO</t>
        </is>
      </c>
      <c r="D2383" t="inlineStr">
        <is>
          <t>kilogram</t>
        </is>
      </c>
      <c r="E2383" t="inlineStr">
        <is>
          <t>chemicals::inorganics</t>
        </is>
      </c>
      <c r="F2383" t="inlineStr">
        <is>
          <t>production</t>
        </is>
      </c>
      <c r="G2383" t="n">
        <v>0</v>
      </c>
      <c r="H2383" t="n">
        <v>1</v>
      </c>
      <c r="L2383" t="inlineStr">
        <is>
          <t>hydrogen fluoride</t>
        </is>
      </c>
    </row>
    <row r="2384">
      <c r="A2384" t="inlineStr">
        <is>
          <t>chemical factory construction, organics</t>
        </is>
      </c>
      <c r="B2384" t="n">
        <v>4e-10</v>
      </c>
      <c r="C2384" t="inlineStr">
        <is>
          <t>RER</t>
        </is>
      </c>
      <c r="D2384" t="inlineStr">
        <is>
          <t>unit</t>
        </is>
      </c>
      <c r="F2384" t="inlineStr">
        <is>
          <t>technosphere</t>
        </is>
      </c>
      <c r="G2384" t="n">
        <v>2</v>
      </c>
      <c r="H2384" t="n">
        <v>-21.63955656882057</v>
      </c>
      <c r="I2384" t="n">
        <v>0.6804113475731106</v>
      </c>
      <c r="J2384" t="inlineStr">
        <is>
          <t>(5,na,1,1,5,na); Rough estimation</t>
        </is>
      </c>
      <c r="L2384" t="inlineStr">
        <is>
          <t>chemical factory, organics</t>
        </is>
      </c>
    </row>
    <row r="2385">
      <c r="A2385" t="inlineStr">
        <is>
          <t>fluorspar production, 97% purity</t>
        </is>
      </c>
      <c r="B2385" t="n">
        <v>2.053</v>
      </c>
      <c r="C2385" t="inlineStr">
        <is>
          <t>GLO</t>
        </is>
      </c>
      <c r="D2385" t="inlineStr">
        <is>
          <t>kilogram</t>
        </is>
      </c>
      <c r="F2385" t="inlineStr">
        <is>
          <t>technosphere</t>
        </is>
      </c>
      <c r="G2385" t="n">
        <v>2</v>
      </c>
      <c r="H2385" t="n">
        <v>0.7193021380367964</v>
      </c>
      <c r="I2385" t="n">
        <v>0.04253808617755958</v>
      </c>
      <c r="J2385" t="inlineStr">
        <is>
          <t>(2,3,1,2,1,na); Krieger 2006</t>
        </is>
      </c>
      <c r="L2385" t="inlineStr">
        <is>
          <t>fluorspar, 97% purity</t>
        </is>
      </c>
    </row>
    <row r="2386">
      <c r="A2386" t="inlineStr">
        <is>
          <t>heat production, natural gas, at industrial furnace &gt;100kW</t>
        </is>
      </c>
      <c r="B2386" t="n">
        <v>1.1235</v>
      </c>
      <c r="C2386" t="inlineStr">
        <is>
          <t>Europe without Switzerland</t>
        </is>
      </c>
      <c r="D2386" t="inlineStr">
        <is>
          <t>megajoule</t>
        </is>
      </c>
      <c r="F2386" t="inlineStr">
        <is>
          <t>technosphere</t>
        </is>
      </c>
      <c r="G2386" t="n">
        <v>2</v>
      </c>
      <c r="H2386" t="n">
        <v>0.1164488126432468</v>
      </c>
      <c r="I2386" t="n">
        <v>0.2348142794578262</v>
      </c>
      <c r="J2386" t="inlineStr">
        <is>
          <t>(3,3,5,5,1,5); Boustead 1979</t>
        </is>
      </c>
      <c r="L2386" t="inlineStr">
        <is>
          <t>heat, district or industrial, natural gas</t>
        </is>
      </c>
    </row>
    <row r="2387">
      <c r="A2387" t="inlineStr">
        <is>
          <t>market for electricity, high voltage</t>
        </is>
      </c>
      <c r="B2387" t="n">
        <v>2.5592</v>
      </c>
      <c r="C2387" t="inlineStr">
        <is>
          <t>DE</t>
        </is>
      </c>
      <c r="D2387" t="inlineStr">
        <is>
          <t>kilowatt hour</t>
        </is>
      </c>
      <c r="F2387" t="inlineStr">
        <is>
          <t>technosphere</t>
        </is>
      </c>
      <c r="G2387" t="n">
        <v>2</v>
      </c>
      <c r="H2387" t="n">
        <v>0.9396947096531713</v>
      </c>
      <c r="I2387" t="n">
        <v>0.2348142794578262</v>
      </c>
      <c r="J2387" t="inlineStr">
        <is>
          <t>(3,3,5,5,1,5); Boustead 1979</t>
        </is>
      </c>
      <c r="L2387" t="inlineStr">
        <is>
          <t>electricity, high voltage</t>
        </is>
      </c>
    </row>
    <row r="2388">
      <c r="A2388" t="inlineStr">
        <is>
          <t>sulfuric acid production</t>
        </is>
      </c>
      <c r="B2388" t="n">
        <v>5.5</v>
      </c>
      <c r="C2388" t="inlineStr">
        <is>
          <t>RER</t>
        </is>
      </c>
      <c r="D2388" t="inlineStr">
        <is>
          <t>kilogram</t>
        </is>
      </c>
      <c r="F2388" t="inlineStr">
        <is>
          <t>technosphere</t>
        </is>
      </c>
      <c r="G2388" t="n">
        <v>2</v>
      </c>
      <c r="H2388" t="n">
        <v>1.704748092238425</v>
      </c>
      <c r="I2388" t="n">
        <v>0.04253808617755958</v>
      </c>
      <c r="J2388" t="inlineStr">
        <is>
          <t>(2,3,1,2,1,na); Krieger 2006</t>
        </is>
      </c>
      <c r="L2388" t="inlineStr">
        <is>
          <t>sulfuric acid</t>
        </is>
      </c>
    </row>
    <row r="2389">
      <c r="A2389" t="inlineStr">
        <is>
          <t>transport, freight train, diesel</t>
        </is>
      </c>
      <c r="B2389" t="n">
        <v>3.3</v>
      </c>
      <c r="C2389" t="inlineStr">
        <is>
          <t>Europe without Switzerland</t>
        </is>
      </c>
      <c r="D2389" t="inlineStr">
        <is>
          <t>ton kilometer</t>
        </is>
      </c>
      <c r="F2389" t="inlineStr">
        <is>
          <t>technosphere</t>
        </is>
      </c>
      <c r="G2389" t="n">
        <v>2</v>
      </c>
      <c r="H2389" t="n">
        <v>1.193922468472435</v>
      </c>
      <c r="I2389" t="n">
        <v>0.3697767766870506</v>
      </c>
      <c r="J2389" t="inlineStr">
        <is>
          <t>(4,5,na,na,na,na); standard distance 600km</t>
        </is>
      </c>
      <c r="L2389" t="inlineStr">
        <is>
          <t>transport, freight train</t>
        </is>
      </c>
    </row>
    <row r="2390">
      <c r="A2390" t="inlineStr">
        <is>
          <t>transport, freight, lorry 7.5-16 metric ton, EURO4</t>
        </is>
      </c>
      <c r="B2390" t="n">
        <v>0.7553</v>
      </c>
      <c r="C2390" t="inlineStr">
        <is>
          <t>RER</t>
        </is>
      </c>
      <c r="D2390" t="inlineStr">
        <is>
          <t>ton kilometer</t>
        </is>
      </c>
      <c r="F2390" t="inlineStr">
        <is>
          <t>technosphere</t>
        </is>
      </c>
      <c r="G2390" t="n">
        <v>2</v>
      </c>
      <c r="H2390" t="n">
        <v>-0.2806402576627348</v>
      </c>
      <c r="I2390" t="n">
        <v>0.3697767766870506</v>
      </c>
      <c r="J2390" t="inlineStr">
        <is>
          <t>(4,5,na,na,na,na); CaF2: 100 km, standard distance</t>
        </is>
      </c>
      <c r="L2390" t="inlineStr">
        <is>
          <t>transport, freight, lorry 7.5-16 metric ton, EURO4</t>
        </is>
      </c>
    </row>
    <row r="2391"/>
    <row r="2392" ht="16" customHeight="1" s="29">
      <c r="A2392" s="1" t="inlineStr">
        <is>
          <t>Activity</t>
        </is>
      </c>
      <c r="B2392" s="1" t="inlineStr">
        <is>
          <t>inverter, 10 kW, average, at plant</t>
        </is>
      </c>
    </row>
    <row r="2393">
      <c r="A2393" t="inlineStr">
        <is>
          <t>comment</t>
        </is>
      </c>
      <c r="B2393" t="inlineStr">
        <is>
          <t>Production of an average inverter (10 kW) for photovoltaic plant. Total weight about 28.9 kg. The printed wiring board weighs 0.8 kg and the printed wiring board assembly (total) 3.1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10kWp.
Production volume:  unknown
Sampling:  Survey at inverter manufacturers.
Extrapolations:  Data for inverters of different output power converted to a common output of 10kW using a power law.
Uncertainty:  None</t>
        </is>
      </c>
    </row>
    <row r="2394">
      <c r="A2394" t="inlineStr">
        <is>
          <t>location</t>
        </is>
      </c>
      <c r="B2394" t="inlineStr">
        <is>
          <t>RER</t>
        </is>
      </c>
    </row>
    <row r="2395">
      <c r="A2395" t="inlineStr">
        <is>
          <t>production amount</t>
        </is>
      </c>
      <c r="B2395" t="n">
        <v>1</v>
      </c>
    </row>
    <row r="2396">
      <c r="A2396" t="inlineStr">
        <is>
          <t>reference product</t>
        </is>
      </c>
      <c r="B2396" t="inlineStr">
        <is>
          <t>inverter, 10 kW, average, at plant</t>
        </is>
      </c>
    </row>
    <row r="2397">
      <c r="A2397" t="inlineStr">
        <is>
          <t>source</t>
        </is>
      </c>
      <c r="B23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98">
      <c r="A2398" t="inlineStr">
        <is>
          <t>type</t>
        </is>
      </c>
      <c r="B2398" t="inlineStr">
        <is>
          <t>process</t>
        </is>
      </c>
    </row>
    <row r="2399">
      <c r="A2399" t="inlineStr">
        <is>
          <t>unit</t>
        </is>
      </c>
      <c r="B2399" t="inlineStr">
        <is>
          <t>unit</t>
        </is>
      </c>
    </row>
    <row r="2400" ht="16" customHeight="1" s="29">
      <c r="A2400" s="1" t="inlineStr">
        <is>
          <t>Exchanges</t>
        </is>
      </c>
    </row>
    <row r="2401">
      <c r="A2401" s="28" t="inlineStr">
        <is>
          <t>name</t>
        </is>
      </c>
      <c r="B2401" s="28" t="inlineStr">
        <is>
          <t>amount</t>
        </is>
      </c>
      <c r="C2401" s="28" t="inlineStr">
        <is>
          <t>location</t>
        </is>
      </c>
      <c r="D2401" s="28" t="inlineStr">
        <is>
          <t>unit</t>
        </is>
      </c>
      <c r="E2401" s="28" t="inlineStr">
        <is>
          <t>categories</t>
        </is>
      </c>
      <c r="F2401" s="28" t="inlineStr">
        <is>
          <t>type</t>
        </is>
      </c>
      <c r="G2401" s="28" t="inlineStr">
        <is>
          <t>uncertainty type</t>
        </is>
      </c>
      <c r="H2401" s="28" t="inlineStr">
        <is>
          <t>loc</t>
        </is>
      </c>
      <c r="I2401" s="28" t="inlineStr">
        <is>
          <t>scale</t>
        </is>
      </c>
      <c r="J2401" s="28" t="inlineStr">
        <is>
          <t>comment</t>
        </is>
      </c>
      <c r="K2401" s="28" t="inlineStr">
        <is>
          <t>negative</t>
        </is>
      </c>
      <c r="L2401" s="28" t="inlineStr">
        <is>
          <t>reference product</t>
        </is>
      </c>
      <c r="M2401" s="28" t="n"/>
    </row>
    <row r="2402">
      <c r="A2402" t="inlineStr">
        <is>
          <t>Heat, waste</t>
        </is>
      </c>
      <c r="B2402" t="n">
        <v>97.514</v>
      </c>
      <c r="D2402" t="inlineStr">
        <is>
          <t>megajoule</t>
        </is>
      </c>
      <c r="E2402" t="inlineStr">
        <is>
          <t>air</t>
        </is>
      </c>
      <c r="F2402" t="inlineStr">
        <is>
          <t>biosphere</t>
        </is>
      </c>
      <c r="G2402" t="n">
        <v>2</v>
      </c>
      <c r="H2402" t="n">
        <v>4.579995957439371</v>
      </c>
      <c r="I2402" t="n">
        <v>0.1004898693062439</v>
      </c>
      <c r="J2402" t="inlineStr">
        <is>
          <t>(2,3,1,1,1,5,BU:1.05); Calculation;</t>
        </is>
      </c>
    </row>
    <row r="2403">
      <c r="A2403" t="inlineStr">
        <is>
          <t>Water, unspecified natural origin</t>
        </is>
      </c>
      <c r="B2403" t="n">
        <v>0.097065</v>
      </c>
      <c r="D2403" t="inlineStr">
        <is>
          <t>cubic meter</t>
        </is>
      </c>
      <c r="E2403" t="inlineStr">
        <is>
          <t>natural resource::in water</t>
        </is>
      </c>
      <c r="F2403" t="inlineStr">
        <is>
          <t>biosphere</t>
        </is>
      </c>
      <c r="G2403" t="n">
        <v>2</v>
      </c>
      <c r="H2403" t="n">
        <v>-2.332374421804798</v>
      </c>
      <c r="I2403" t="n">
        <v>0.1478251210504789</v>
      </c>
      <c r="J2403" t="inlineStr">
        <is>
          <t>(3,4,1,3,3,5,BU:1.05); data on the production of an inverter by a European producer;</t>
        </is>
      </c>
    </row>
    <row r="2404">
      <c r="A2404" t="inlineStr">
        <is>
          <t>inverter, 10 kW, average, at plant</t>
        </is>
      </c>
      <c r="B2404" t="n">
        <v>1</v>
      </c>
      <c r="C2404" t="inlineStr">
        <is>
          <t>RER</t>
        </is>
      </c>
      <c r="D2404" t="inlineStr">
        <is>
          <t>unit</t>
        </is>
      </c>
      <c r="E2404" t="inlineStr">
        <is>
          <t>photovoltaic::production of components</t>
        </is>
      </c>
      <c r="F2404" t="inlineStr">
        <is>
          <t>production</t>
        </is>
      </c>
      <c r="G2404" t="n">
        <v>0</v>
      </c>
      <c r="H2404" t="n">
        <v>1</v>
      </c>
      <c r="L2404" t="inlineStr">
        <is>
          <t>inverter, 10 kW, average, at plant</t>
        </is>
      </c>
    </row>
    <row r="2405">
      <c r="A2405" t="inlineStr">
        <is>
          <t>aluminium alloy production, AlMg3</t>
        </is>
      </c>
      <c r="B2405" t="n">
        <v>0.54313</v>
      </c>
      <c r="C2405" t="inlineStr">
        <is>
          <t>RER</t>
        </is>
      </c>
      <c r="D2405" t="inlineStr">
        <is>
          <t>kilogram</t>
        </is>
      </c>
      <c r="F2405" t="inlineStr">
        <is>
          <t>technosphere</t>
        </is>
      </c>
      <c r="G2405" t="n">
        <v>2</v>
      </c>
      <c r="H2405" t="n">
        <v>-0.6104065770209658</v>
      </c>
      <c r="I2405" t="n">
        <v>0.1478251210504789</v>
      </c>
      <c r="J2405" t="inlineStr">
        <is>
          <t>(3,4,1,3,3,5,BU:1.05); Data from three European inverter manufacturers ; recycled after use;</t>
        </is>
      </c>
      <c r="L2405" t="inlineStr">
        <is>
          <t>aluminium alloy, AlMg3</t>
        </is>
      </c>
    </row>
    <row r="2406">
      <c r="A2406" t="inlineStr">
        <is>
          <t>cable production, connector for computer, without plugs</t>
        </is>
      </c>
      <c r="B2406" t="n">
        <v>0.33681</v>
      </c>
      <c r="C2406" t="inlineStr">
        <is>
          <t>GLO</t>
        </is>
      </c>
      <c r="D2406" t="inlineStr">
        <is>
          <t>meter</t>
        </is>
      </c>
      <c r="F2406" t="inlineStr">
        <is>
          <t>technosphere</t>
        </is>
      </c>
      <c r="G2406" t="n">
        <v>2</v>
      </c>
      <c r="H2406" t="n">
        <v>-1.088236305843339</v>
      </c>
      <c r="I2406" t="n">
        <v>0.1478251210504789</v>
      </c>
      <c r="J2406" t="inlineStr">
        <is>
          <t>(3,4,1,3,3,5,BU:1.05); Data from three European inverter manufacturers ; recycled after use;</t>
        </is>
      </c>
      <c r="L2406" t="inlineStr">
        <is>
          <t>cable, connector for computer, without plugs</t>
        </is>
      </c>
    </row>
    <row r="2407">
      <c r="A2407" t="inlineStr">
        <is>
          <t>cable production, ribbon cable, 20-pin, with plugs</t>
        </is>
      </c>
      <c r="B2407" t="n">
        <v>0.00061557</v>
      </c>
      <c r="C2407" t="inlineStr">
        <is>
          <t>GLO</t>
        </is>
      </c>
      <c r="D2407" t="inlineStr">
        <is>
          <t>kilogram</t>
        </is>
      </c>
      <c r="F2407" t="inlineStr">
        <is>
          <t>technosphere</t>
        </is>
      </c>
      <c r="G2407" t="n">
        <v>2</v>
      </c>
      <c r="H2407" t="n">
        <v>-7.392961890130509</v>
      </c>
      <c r="I2407" t="n">
        <v>0.1360430424136123</v>
      </c>
      <c r="J2407" t="inlineStr">
        <is>
          <t>(2,3,1,3,3,5,BU:1.05); Data from three European inverter manufacturers ; recycled after use;</t>
        </is>
      </c>
      <c r="L2407" t="inlineStr">
        <is>
          <t>cable, ribbon cable, 20-pin, with plugs</t>
        </is>
      </c>
    </row>
    <row r="2408">
      <c r="A2408" t="inlineStr">
        <is>
          <t>capacitor production, electrolyte type, &lt; 2cm height</t>
        </is>
      </c>
      <c r="B2408" t="n">
        <v>0.017236</v>
      </c>
      <c r="C2408" t="inlineStr">
        <is>
          <t>GLO</t>
        </is>
      </c>
      <c r="D2408" t="inlineStr">
        <is>
          <t>kilogram</t>
        </is>
      </c>
      <c r="F2408" t="inlineStr">
        <is>
          <t>technosphere</t>
        </is>
      </c>
      <c r="G2408" t="n">
        <v>2</v>
      </c>
      <c r="H2408" t="n">
        <v>-4.060755059228545</v>
      </c>
      <c r="I2408" t="n">
        <v>0.1360430424136123</v>
      </c>
      <c r="J2408" t="inlineStr">
        <is>
          <t>(2,3,1,3,3,5,BU:1.05); Data from three European inverter manufacturers ; recycled after use;</t>
        </is>
      </c>
      <c r="L2408" t="inlineStr">
        <is>
          <t>capacitor, electrolyte type, &lt; 2cm height</t>
        </is>
      </c>
    </row>
    <row r="2409">
      <c r="A2409" t="inlineStr">
        <is>
          <t>capacitor production, electrolyte type, &gt; 2cm height</t>
        </is>
      </c>
      <c r="B2409" t="n">
        <v>0.65989</v>
      </c>
      <c r="C2409" t="inlineStr">
        <is>
          <t>GLO</t>
        </is>
      </c>
      <c r="D2409" t="inlineStr">
        <is>
          <t>kilogram</t>
        </is>
      </c>
      <c r="F2409" t="inlineStr">
        <is>
          <t>technosphere</t>
        </is>
      </c>
      <c r="G2409" t="n">
        <v>2</v>
      </c>
      <c r="H2409" t="n">
        <v>-0.4156821245187648</v>
      </c>
      <c r="I2409" t="n">
        <v>0.1360430424136123</v>
      </c>
      <c r="J2409" t="inlineStr">
        <is>
          <t>(2,3,1,3,3,5,BU:1.05); Data from three European inverter manufacturers ; recycled after use;</t>
        </is>
      </c>
      <c r="L2409" t="inlineStr">
        <is>
          <t>capacitor, electrolyte type, &gt; 2cm height</t>
        </is>
      </c>
    </row>
    <row r="2410">
      <c r="A2410" t="inlineStr">
        <is>
          <t>capacitor production, film type, for through-hole mounting</t>
        </is>
      </c>
      <c r="B2410" t="n">
        <v>0.42699</v>
      </c>
      <c r="C2410" t="inlineStr">
        <is>
          <t>GLO</t>
        </is>
      </c>
      <c r="D2410" t="inlineStr">
        <is>
          <t>kilogram</t>
        </is>
      </c>
      <c r="F2410" t="inlineStr">
        <is>
          <t>technosphere</t>
        </is>
      </c>
      <c r="G2410" t="n">
        <v>2</v>
      </c>
      <c r="H2410" t="n">
        <v>-0.8509946852314935</v>
      </c>
      <c r="I2410" t="n">
        <v>0.1360430424136123</v>
      </c>
      <c r="J2410" t="inlineStr">
        <is>
          <t>(2,3,1,3,3,5,BU:1.05); Data from three European inverter manufacturers ; recycled after use;</t>
        </is>
      </c>
      <c r="L2410" t="inlineStr">
        <is>
          <t>capacitor, film type, for through-hole mounting</t>
        </is>
      </c>
    </row>
    <row r="2411">
      <c r="A2411" t="inlineStr">
        <is>
          <t>capacitor production, for surface-mounting</t>
        </is>
      </c>
      <c r="B2411" t="n">
        <v>0.0034246</v>
      </c>
      <c r="C2411" t="inlineStr">
        <is>
          <t>GLO</t>
        </is>
      </c>
      <c r="D2411" t="inlineStr">
        <is>
          <t>kilogram</t>
        </is>
      </c>
      <c r="F2411" t="inlineStr">
        <is>
          <t>technosphere</t>
        </is>
      </c>
      <c r="G2411" t="n">
        <v>2</v>
      </c>
      <c r="H2411" t="n">
        <v>-5.676770602409404</v>
      </c>
      <c r="I2411" t="n">
        <v>0.1360430424136123</v>
      </c>
      <c r="J2411" t="inlineStr">
        <is>
          <t>(2,3,1,3,3,5,BU:1.05); Data from three European inverter manufacturers ; recycled after use;</t>
        </is>
      </c>
      <c r="L2411" t="inlineStr">
        <is>
          <t>capacitor, for surface-mounting</t>
        </is>
      </c>
    </row>
    <row r="2412">
      <c r="A2412" t="inlineStr">
        <is>
          <t>diode production, glass-, for surface-mounting</t>
        </is>
      </c>
      <c r="B2412" t="n">
        <v>0.0051521</v>
      </c>
      <c r="C2412" t="inlineStr">
        <is>
          <t>GLO</t>
        </is>
      </c>
      <c r="D2412" t="inlineStr">
        <is>
          <t>kilogram</t>
        </is>
      </c>
      <c r="F2412" t="inlineStr">
        <is>
          <t>technosphere</t>
        </is>
      </c>
      <c r="G2412" t="n">
        <v>2</v>
      </c>
      <c r="H2412" t="n">
        <v>-5.268350880430567</v>
      </c>
      <c r="I2412" t="n">
        <v>0.1360430424136123</v>
      </c>
      <c r="J2412" t="inlineStr">
        <is>
          <t>(2,3,1,3,3,5,BU:1.05); Data from three European inverter manufacturers ; recycled after use;</t>
        </is>
      </c>
      <c r="L2412" t="inlineStr">
        <is>
          <t>diode, glass-, for surface-mounting</t>
        </is>
      </c>
    </row>
    <row r="2413">
      <c r="A2413" t="inlineStr">
        <is>
          <t>electric connector production, wire clamp</t>
        </is>
      </c>
      <c r="B2413" t="n">
        <v>0.062624</v>
      </c>
      <c r="C2413" t="inlineStr">
        <is>
          <t>GLO</t>
        </is>
      </c>
      <c r="D2413" t="inlineStr">
        <is>
          <t>kilogram</t>
        </is>
      </c>
      <c r="F2413" t="inlineStr">
        <is>
          <t>technosphere</t>
        </is>
      </c>
      <c r="G2413" t="n">
        <v>2</v>
      </c>
      <c r="H2413" t="n">
        <v>-2.770606687768471</v>
      </c>
      <c r="I2413" t="n">
        <v>0.1360430424136123</v>
      </c>
      <c r="J2413" t="inlineStr">
        <is>
          <t>(2,3,1,3,3,5,BU:1.05); Data from three European inverter manufacturers ; recycled after use;</t>
        </is>
      </c>
      <c r="L2413" t="inlineStr">
        <is>
          <t>electric connector, wire clamp</t>
        </is>
      </c>
    </row>
    <row r="2414">
      <c r="A2414" t="inlineStr">
        <is>
          <t>electricity production, natural gas, conventional power plant</t>
        </is>
      </c>
      <c r="B2414" t="n">
        <v>2.547444444444444</v>
      </c>
      <c r="C2414" t="inlineStr">
        <is>
          <t>DE</t>
        </is>
      </c>
      <c r="D2414" t="inlineStr">
        <is>
          <t>kilowatt hour</t>
        </is>
      </c>
      <c r="F2414" t="inlineStr">
        <is>
          <t>technosphere</t>
        </is>
      </c>
      <c r="G2414" t="n">
        <v>2</v>
      </c>
      <c r="H2414" t="n">
        <v>2.21602452346637</v>
      </c>
      <c r="I2414" t="n">
        <v>0.1478251210504789</v>
      </c>
      <c r="J2414" t="inlineStr">
        <is>
          <t>(3,4,1,3,3,5,BU:1.05); Data from two European inverter manufacturers;</t>
        </is>
      </c>
      <c r="L2414" t="inlineStr">
        <is>
          <t>electricity, high voltage</t>
        </is>
      </c>
    </row>
    <row r="2415">
      <c r="A2415" t="inlineStr">
        <is>
          <t>ferrite production</t>
        </is>
      </c>
      <c r="B2415" t="n">
        <v>0.08959499999999999</v>
      </c>
      <c r="C2415" t="inlineStr">
        <is>
          <t>GLO</t>
        </is>
      </c>
      <c r="D2415" t="inlineStr">
        <is>
          <t>kilogram</t>
        </is>
      </c>
      <c r="F2415" t="inlineStr">
        <is>
          <t>technosphere</t>
        </is>
      </c>
      <c r="G2415" t="n">
        <v>2</v>
      </c>
      <c r="H2415" t="n">
        <v>-2.412455764129758</v>
      </c>
      <c r="I2415" t="n">
        <v>0.1360430424136123</v>
      </c>
      <c r="J2415" t="inlineStr">
        <is>
          <t>(2,3,1,3,3,5,BU:1.05); Data from three European inverter manufacturers ; recycled after use;</t>
        </is>
      </c>
      <c r="L2415" t="inlineStr">
        <is>
          <t>ferrite</t>
        </is>
      </c>
    </row>
    <row r="2416">
      <c r="A2416" t="inlineStr">
        <is>
          <t>ferrite production</t>
        </is>
      </c>
      <c r="B2416" t="n">
        <v>6.5456e-05</v>
      </c>
      <c r="C2416" t="inlineStr">
        <is>
          <t>GLO</t>
        </is>
      </c>
      <c r="D2416" t="inlineStr">
        <is>
          <t>kilogram</t>
        </is>
      </c>
      <c r="F2416" t="inlineStr">
        <is>
          <t>technosphere</t>
        </is>
      </c>
      <c r="G2416" t="n">
        <v>2</v>
      </c>
      <c r="H2416" t="n">
        <v>-9.634132396777231</v>
      </c>
      <c r="I2416" t="n">
        <v>0.1360430424136123</v>
      </c>
      <c r="J2416" t="inlineStr">
        <is>
          <t>(2,3,1,3,3,5,BU:1.05); Data from three European inverter manufacturers ; recycled after use;</t>
        </is>
      </c>
      <c r="L2416" t="inlineStr">
        <is>
          <t>ferrite</t>
        </is>
      </c>
    </row>
    <row r="2417">
      <c r="A2417" t="inlineStr">
        <is>
          <t>glass fibre reinforced plastic production, polyamide, injection moulded</t>
        </is>
      </c>
      <c r="B2417" t="n">
        <v>0.33502</v>
      </c>
      <c r="C2417" t="inlineStr">
        <is>
          <t>RER</t>
        </is>
      </c>
      <c r="D2417" t="inlineStr">
        <is>
          <t>kilogram</t>
        </is>
      </c>
      <c r="F2417" t="inlineStr">
        <is>
          <t>technosphere</t>
        </is>
      </c>
      <c r="G2417" t="n">
        <v>2</v>
      </c>
      <c r="H2417" t="n">
        <v>-1.093565047446597</v>
      </c>
      <c r="I2417" t="n">
        <v>0.1360430424136123</v>
      </c>
      <c r="J2417" t="inlineStr">
        <is>
          <t>(2,3,1,3,3,5,BU:1.05); Data from three European inverter manufacturers ; recycled after use;</t>
        </is>
      </c>
      <c r="L2417" t="inlineStr">
        <is>
          <t>glass fibre reinforced plastic, polyamide, injection moulded</t>
        </is>
      </c>
    </row>
    <row r="2418">
      <c r="A2418" t="inlineStr">
        <is>
          <t>glass fibre reinforced plastic production, polyamide, injection moulded</t>
        </is>
      </c>
      <c r="B2418" t="n">
        <v>0.065661</v>
      </c>
      <c r="C2418" t="inlineStr">
        <is>
          <t>RER</t>
        </is>
      </c>
      <c r="D2418" t="inlineStr">
        <is>
          <t>kilogram</t>
        </is>
      </c>
      <c r="F2418" t="inlineStr">
        <is>
          <t>technosphere</t>
        </is>
      </c>
      <c r="G2418" t="n">
        <v>2</v>
      </c>
      <c r="H2418" t="n">
        <v>-2.723250137052079</v>
      </c>
      <c r="I2418" t="n">
        <v>0.1360430424136123</v>
      </c>
      <c r="J2418" t="inlineStr">
        <is>
          <t>(2,3,1,3,3,5,BU:1.05); Data from three European inverter manufacturers ; recycled after use;</t>
        </is>
      </c>
      <c r="L2418" t="inlineStr">
        <is>
          <t>glass fibre reinforced plastic, polyamide, injection moulded</t>
        </is>
      </c>
    </row>
    <row r="2419">
      <c r="A2419" t="inlineStr">
        <is>
          <t>heat production, light fuel oil, at industrial furnace 1MW</t>
        </is>
      </c>
      <c r="B2419" t="n">
        <v>0.5790999999999999</v>
      </c>
      <c r="C2419" t="inlineStr">
        <is>
          <t>Europe without Switzerland</t>
        </is>
      </c>
      <c r="D2419" t="inlineStr">
        <is>
          <t>megajoule</t>
        </is>
      </c>
      <c r="F2419" t="inlineStr">
        <is>
          <t>technosphere</t>
        </is>
      </c>
      <c r="G2419" t="n">
        <v>2</v>
      </c>
      <c r="H2419" t="n">
        <v>-0.546280104750393</v>
      </c>
      <c r="I2419" t="n">
        <v>0.1478251210504789</v>
      </c>
      <c r="J2419" t="inlineStr">
        <is>
          <t>(3,4,1,3,3,5,BU:1.05); Data from two European inverter manufacturers;</t>
        </is>
      </c>
      <c r="L2419" t="inlineStr">
        <is>
          <t>heat, district or industrial, other than natural gas</t>
        </is>
      </c>
    </row>
    <row r="2420">
      <c r="A2420" t="inlineStr">
        <is>
          <t>heat production, natural gas, at boiler condensing modulating &gt;100kW</t>
        </is>
      </c>
      <c r="B2420" t="n">
        <v>23.631</v>
      </c>
      <c r="C2420" t="inlineStr">
        <is>
          <t>Europe without Switzerland</t>
        </is>
      </c>
      <c r="D2420" t="inlineStr">
        <is>
          <t>megajoule</t>
        </is>
      </c>
      <c r="F2420" t="inlineStr">
        <is>
          <t>technosphere</t>
        </is>
      </c>
      <c r="G2420" t="n">
        <v>2</v>
      </c>
      <c r="H2420" t="n">
        <v>3.162559409389297</v>
      </c>
      <c r="I2420" t="n">
        <v>0.1478251210504789</v>
      </c>
      <c r="J2420" t="inlineStr">
        <is>
          <t>(3,4,1,3,3,5,BU:1.05); Data from two European inverter manufacturers;</t>
        </is>
      </c>
      <c r="L2420" t="inlineStr">
        <is>
          <t>heat, district or industrial, natural gas</t>
        </is>
      </c>
    </row>
    <row r="2421">
      <c r="A2421" t="inlineStr">
        <is>
          <t>inductor production, miniature radio frequency chip</t>
        </is>
      </c>
      <c r="B2421" t="n">
        <v>0.0028279</v>
      </c>
      <c r="C2421" t="inlineStr">
        <is>
          <t>GLO</t>
        </is>
      </c>
      <c r="D2421" t="inlineStr">
        <is>
          <t>kilogram</t>
        </is>
      </c>
      <c r="F2421" t="inlineStr">
        <is>
          <t>technosphere</t>
        </is>
      </c>
      <c r="G2421" t="n">
        <v>2</v>
      </c>
      <c r="H2421" t="n">
        <v>-5.868220892251939</v>
      </c>
      <c r="I2421" t="n">
        <v>0.1360430424136123</v>
      </c>
      <c r="J2421" t="inlineStr">
        <is>
          <t>(2,3,1,3,3,5,BU:1.05); Data from three European inverter manufacturers ; recycled after use;</t>
        </is>
      </c>
      <c r="L2421" t="inlineStr">
        <is>
          <t>inductor, miniature radio frequency chip</t>
        </is>
      </c>
    </row>
    <row r="2422">
      <c r="A2422" t="inlineStr">
        <is>
          <t>inductor production, ring core choke type</t>
        </is>
      </c>
      <c r="B2422" t="n">
        <v>2.2358</v>
      </c>
      <c r="C2422" t="inlineStr">
        <is>
          <t>GLO</t>
        </is>
      </c>
      <c r="D2422" t="inlineStr">
        <is>
          <t>kilogram</t>
        </is>
      </c>
      <c r="F2422" t="inlineStr">
        <is>
          <t>technosphere</t>
        </is>
      </c>
      <c r="G2422" t="n">
        <v>2</v>
      </c>
      <c r="H2422" t="n">
        <v>0.8045991058540882</v>
      </c>
      <c r="I2422" t="n">
        <v>0.1360430424136123</v>
      </c>
      <c r="J2422" t="inlineStr">
        <is>
          <t>(2,3,1,3,3,5,BU:1.05); Data from three European inverter manufacturers ; recycled after use;</t>
        </is>
      </c>
      <c r="L2422" t="inlineStr">
        <is>
          <t>inductor, ring core choke type</t>
        </is>
      </c>
    </row>
    <row r="2423">
      <c r="A2423" t="inlineStr">
        <is>
          <t>inductor production, ring core choke type</t>
        </is>
      </c>
      <c r="B2423" t="n">
        <v>0.33547</v>
      </c>
      <c r="C2423" t="inlineStr">
        <is>
          <t>GLO</t>
        </is>
      </c>
      <c r="D2423" t="inlineStr">
        <is>
          <t>kilogram</t>
        </is>
      </c>
      <c r="F2423" t="inlineStr">
        <is>
          <t>technosphere</t>
        </is>
      </c>
      <c r="G2423" t="n">
        <v>2</v>
      </c>
      <c r="H2423" t="n">
        <v>-1.092222745346441</v>
      </c>
      <c r="I2423" t="n">
        <v>0.1360430424136123</v>
      </c>
      <c r="J2423" t="inlineStr">
        <is>
          <t>(2,3,1,3,3,5,BU:1.05); Data from three European inverter manufacturers ; recycled after use;</t>
        </is>
      </c>
      <c r="L2423" t="inlineStr">
        <is>
          <t>inductor, ring core choke type</t>
        </is>
      </c>
    </row>
    <row r="2424">
      <c r="A2424" t="inlineStr">
        <is>
          <t>integrated circuit production, logic type</t>
        </is>
      </c>
      <c r="B2424" t="n">
        <v>0.16967</v>
      </c>
      <c r="C2424" t="inlineStr">
        <is>
          <t>GLO</t>
        </is>
      </c>
      <c r="D2424" t="inlineStr">
        <is>
          <t>kilogram</t>
        </is>
      </c>
      <c r="F2424" t="inlineStr">
        <is>
          <t>technosphere</t>
        </is>
      </c>
      <c r="G2424" t="n">
        <v>2</v>
      </c>
      <c r="H2424" t="n">
        <v>-1.773899904927289</v>
      </c>
      <c r="I2424" t="n">
        <v>0.1360430424136123</v>
      </c>
      <c r="J2424" t="inlineStr">
        <is>
          <t>(2,3,1,3,3,5,BU:1.05); Data from three European inverter manufacturers ; recycled after use;</t>
        </is>
      </c>
      <c r="L2424" t="inlineStr">
        <is>
          <t>integrated circuit, logic type</t>
        </is>
      </c>
    </row>
    <row r="2425">
      <c r="A2425" t="inlineStr">
        <is>
          <t>integrated circuit production, logic type</t>
        </is>
      </c>
      <c r="B2425" t="n">
        <v>0.39886</v>
      </c>
      <c r="C2425" t="inlineStr">
        <is>
          <t>GLO</t>
        </is>
      </c>
      <c r="D2425" t="inlineStr">
        <is>
          <t>kilogram</t>
        </is>
      </c>
      <c r="F2425" t="inlineStr">
        <is>
          <t>technosphere</t>
        </is>
      </c>
      <c r="G2425" t="n">
        <v>2</v>
      </c>
      <c r="H2425" t="n">
        <v>-0.9191448008570615</v>
      </c>
      <c r="I2425" t="n">
        <v>0.1360430424136123</v>
      </c>
      <c r="J2425" t="inlineStr">
        <is>
          <t>(2,3,1,3,3,5,BU:1.05); Data from three European inverter manufacturers ; recycled after use;</t>
        </is>
      </c>
      <c r="L2425" t="inlineStr">
        <is>
          <t>integrated circuit, logic type</t>
        </is>
      </c>
    </row>
    <row r="2426">
      <c r="A2426" t="inlineStr">
        <is>
          <t>integrated circuit production, memory type</t>
        </is>
      </c>
      <c r="B2426" t="n">
        <v>0.0048061</v>
      </c>
      <c r="C2426" t="inlineStr">
        <is>
          <t>GLO</t>
        </is>
      </c>
      <c r="D2426" t="inlineStr">
        <is>
          <t>kilogram</t>
        </is>
      </c>
      <c r="F2426" t="inlineStr">
        <is>
          <t>technosphere</t>
        </is>
      </c>
      <c r="G2426" t="n">
        <v>2</v>
      </c>
      <c r="H2426" t="n">
        <v>-5.337869334560152</v>
      </c>
      <c r="I2426" t="n">
        <v>0.1360430424136123</v>
      </c>
      <c r="J2426" t="inlineStr">
        <is>
          <t>(2,3,1,3,3,5,BU:1.05); Data from three European inverter manufacturers ; recycled after use;</t>
        </is>
      </c>
      <c r="L2426" t="inlineStr">
        <is>
          <t>integrated circuit, memory type</t>
        </is>
      </c>
    </row>
    <row r="2427">
      <c r="A2427" t="inlineStr">
        <is>
          <t>light emitting diode production</t>
        </is>
      </c>
      <c r="B2427" t="n">
        <v>3.6934e-05</v>
      </c>
      <c r="C2427" t="inlineStr">
        <is>
          <t>GLO</t>
        </is>
      </c>
      <c r="D2427" t="inlineStr">
        <is>
          <t>kilogram</t>
        </is>
      </c>
      <c r="F2427" t="inlineStr">
        <is>
          <t>technosphere</t>
        </is>
      </c>
      <c r="G2427" t="n">
        <v>2</v>
      </c>
      <c r="H2427" t="n">
        <v>-10.20637802194059</v>
      </c>
      <c r="I2427" t="n">
        <v>0.1360430424136123</v>
      </c>
      <c r="J2427" t="inlineStr">
        <is>
          <t>(2,3,1,3,3,5,BU:1.05); Data from three European inverter manufacturers ; recycled after use;</t>
        </is>
      </c>
      <c r="L2427" t="inlineStr">
        <is>
          <t>light emitting diode</t>
        </is>
      </c>
    </row>
    <row r="2428">
      <c r="A2428" t="inlineStr">
        <is>
          <t>market for aluminium, cast alloy</t>
        </is>
      </c>
      <c r="B2428" t="n">
        <v>12.233</v>
      </c>
      <c r="C2428" t="inlineStr">
        <is>
          <t>GLO</t>
        </is>
      </c>
      <c r="D2428" t="inlineStr">
        <is>
          <t>kilogram</t>
        </is>
      </c>
      <c r="F2428" t="inlineStr">
        <is>
          <t>technosphere</t>
        </is>
      </c>
      <c r="G2428" t="n">
        <v>2</v>
      </c>
      <c r="H2428" t="n">
        <v>2.504137218064779</v>
      </c>
      <c r="I2428" t="n">
        <v>0.1360430424136123</v>
      </c>
      <c r="J2428" t="inlineStr">
        <is>
          <t>(2,3,1,3,3,5,BU:1.05); Data from three European inverter manufacturers ; recycled after use;</t>
        </is>
      </c>
      <c r="L2428" t="inlineStr">
        <is>
          <t>aluminium, cast alloy</t>
        </is>
      </c>
    </row>
    <row r="2429">
      <c r="A2429" t="inlineStr">
        <is>
          <t>market for copper, cathode</t>
        </is>
      </c>
      <c r="B2429" t="n">
        <v>4.9043</v>
      </c>
      <c r="C2429" t="inlineStr">
        <is>
          <t>GLO</t>
        </is>
      </c>
      <c r="D2429" t="inlineStr">
        <is>
          <t>kilogram</t>
        </is>
      </c>
      <c r="F2429" t="inlineStr">
        <is>
          <t>technosphere</t>
        </is>
      </c>
      <c r="G2429" t="n">
        <v>2</v>
      </c>
      <c r="H2429" t="n">
        <v>1.59011237131421</v>
      </c>
      <c r="I2429" t="n">
        <v>0.1360430424136123</v>
      </c>
      <c r="J2429" t="inlineStr">
        <is>
          <t>(2,3,1,3,3,5,BU:1.05); Data from three European inverter manufacturers ; recycled after use;</t>
        </is>
      </c>
      <c r="L2429" t="inlineStr">
        <is>
          <t>copper, cathode</t>
        </is>
      </c>
    </row>
    <row r="2430">
      <c r="A2430" t="inlineStr">
        <is>
          <t>market for corrugated board box</t>
        </is>
      </c>
      <c r="B2430" t="n">
        <v>1.6941</v>
      </c>
      <c r="C2430" t="inlineStr">
        <is>
          <t>RER</t>
        </is>
      </c>
      <c r="D2430" t="inlineStr">
        <is>
          <t>kilogram</t>
        </is>
      </c>
      <c r="F2430" t="inlineStr">
        <is>
          <t>technosphere</t>
        </is>
      </c>
      <c r="G2430" t="n">
        <v>2</v>
      </c>
      <c r="H2430" t="n">
        <v>0.5271516263647636</v>
      </c>
      <c r="I2430" t="n">
        <v>0.09435886214959628</v>
      </c>
      <c r="J2430" t="inlineStr">
        <is>
          <t>(1,1,1,1,1,5,BU:1.05); data on the production of an inverter by a European producer;</t>
        </is>
      </c>
      <c r="L2430" t="inlineStr">
        <is>
          <t>corrugated board box</t>
        </is>
      </c>
    </row>
    <row r="2431">
      <c r="A2431" t="inlineStr">
        <is>
          <t>market for electricity, high voltage</t>
        </is>
      </c>
      <c r="B2431" t="n">
        <v>27.087</v>
      </c>
      <c r="C2431" t="inlineStr">
        <is>
          <t>DE</t>
        </is>
      </c>
      <c r="D2431" t="inlineStr">
        <is>
          <t>kilowatt hour</t>
        </is>
      </c>
      <c r="F2431" t="inlineStr">
        <is>
          <t>technosphere</t>
        </is>
      </c>
      <c r="G2431" t="n">
        <v>2</v>
      </c>
      <c r="H2431" t="n">
        <v>3.299053907993452</v>
      </c>
      <c r="I2431" t="n">
        <v>0.1360430424136123</v>
      </c>
      <c r="J2431" t="inlineStr">
        <is>
          <t>(2,3,1,3,3,5,BU:1.05); Data from two European inverter manufacturers;</t>
        </is>
      </c>
      <c r="L2431" t="inlineStr">
        <is>
          <t>electricity, high voltage</t>
        </is>
      </c>
    </row>
    <row r="2432">
      <c r="A2432" t="inlineStr">
        <is>
          <t>market for folding boxboard carton</t>
        </is>
      </c>
      <c r="B2432" t="n">
        <v>2.9673</v>
      </c>
      <c r="C2432" t="inlineStr">
        <is>
          <t>RER</t>
        </is>
      </c>
      <c r="D2432" t="inlineStr">
        <is>
          <t>kilogram</t>
        </is>
      </c>
      <c r="F2432" t="inlineStr">
        <is>
          <t>technosphere</t>
        </is>
      </c>
      <c r="G2432" t="n">
        <v>2</v>
      </c>
      <c r="H2432" t="n">
        <v>1.087652448431768</v>
      </c>
      <c r="I2432" t="n">
        <v>0.1478251210504789</v>
      </c>
      <c r="J2432" t="inlineStr">
        <is>
          <t>(3,4,1,3,3,5,BU:1.05); data on the production of an inverter by a European producer;</t>
        </is>
      </c>
      <c r="L2432" t="inlineStr">
        <is>
          <t>folding boxboard carton</t>
        </is>
      </c>
    </row>
    <row r="2433">
      <c r="A2433" t="inlineStr">
        <is>
          <t>market for tap water</t>
        </is>
      </c>
      <c r="B2433" t="n">
        <v>51.018</v>
      </c>
      <c r="C2433" t="inlineStr">
        <is>
          <t>Europe without Switzerland</t>
        </is>
      </c>
      <c r="D2433" t="inlineStr">
        <is>
          <t>kilogram</t>
        </is>
      </c>
      <c r="F2433" t="inlineStr">
        <is>
          <t>technosphere</t>
        </is>
      </c>
      <c r="G2433" t="n">
        <v>2</v>
      </c>
      <c r="H2433" t="n">
        <v>3.93217851163171</v>
      </c>
      <c r="I2433" t="n">
        <v>0.1478251210504789</v>
      </c>
      <c r="J2433" t="inlineStr">
        <is>
          <t>(3,4,1,3,3,5,BU:1.05); data on the production of an inverter by a European producer;</t>
        </is>
      </c>
      <c r="L2433" t="inlineStr">
        <is>
          <t>tap water</t>
        </is>
      </c>
    </row>
    <row r="2434">
      <c r="A2434" t="inlineStr">
        <is>
          <t>market for transistor, surface-mounted</t>
        </is>
      </c>
      <c r="B2434" t="n">
        <v>0.049246</v>
      </c>
      <c r="C2434" t="inlineStr">
        <is>
          <t>GLO</t>
        </is>
      </c>
      <c r="D2434" t="inlineStr">
        <is>
          <t>kilogram</t>
        </is>
      </c>
      <c r="F2434" t="inlineStr">
        <is>
          <t>technosphere</t>
        </is>
      </c>
      <c r="G2434" t="n">
        <v>2</v>
      </c>
      <c r="H2434" t="n">
        <v>-3.010927132936533</v>
      </c>
      <c r="I2434" t="n">
        <v>0.1360430424136123</v>
      </c>
      <c r="J2434" t="inlineStr">
        <is>
          <t>(2,3,1,3,3,5,BU:1.05); Data from three European inverter manufacturers ; recycled after use;</t>
        </is>
      </c>
      <c r="L2434" t="inlineStr">
        <is>
          <t>transistor, surface-mounted</t>
        </is>
      </c>
    </row>
    <row r="2435">
      <c r="A2435" t="inlineStr">
        <is>
          <t>market for transport, freight, sea, container ship</t>
        </is>
      </c>
      <c r="B2435" t="n">
        <v>52.073</v>
      </c>
      <c r="C2435" t="inlineStr">
        <is>
          <t>GLO</t>
        </is>
      </c>
      <c r="D2435" t="inlineStr">
        <is>
          <t>ton kilometer</t>
        </is>
      </c>
      <c r="F2435" t="inlineStr">
        <is>
          <t>technosphere</t>
        </is>
      </c>
      <c r="G2435" t="n">
        <v>2</v>
      </c>
      <c r="H2435" t="n">
        <v>3.952646580264517</v>
      </c>
      <c r="I2435" t="n">
        <v>0.3697767766870506</v>
      </c>
      <c r="J2435" t="inlineStr">
        <is>
          <t>(4,5,na,na,na,na,BU:2); Estimation: 18000km;</t>
        </is>
      </c>
      <c r="L2435" t="inlineStr">
        <is>
          <t>transport, freight, sea, container ship</t>
        </is>
      </c>
    </row>
    <row r="2436">
      <c r="A2436" t="inlineStr">
        <is>
          <t>metal working factory construction</t>
        </is>
      </c>
      <c r="B2436" t="n">
        <v>2.8175e-08</v>
      </c>
      <c r="C2436" t="inlineStr">
        <is>
          <t>RER</t>
        </is>
      </c>
      <c r="D2436" t="inlineStr">
        <is>
          <t>unit</t>
        </is>
      </c>
      <c r="F2436" t="inlineStr">
        <is>
          <t>technosphere</t>
        </is>
      </c>
      <c r="G2436" t="n">
        <v>2</v>
      </c>
      <c r="H2436" t="n">
        <v>-17.38483077702057</v>
      </c>
      <c r="I2436" t="n">
        <v>0.5568161277122474</v>
      </c>
      <c r="J2436" t="inlineStr">
        <is>
          <t>(1,1,1,1,1,5,BU:3); Calculation, based on annual production of electronic component production plant; taken from the ecoinvent v2.2 inverter dataset;</t>
        </is>
      </c>
      <c r="L2436" t="inlineStr">
        <is>
          <t>metal working factory</t>
        </is>
      </c>
    </row>
    <row r="2437">
      <c r="A2437" t="inlineStr">
        <is>
          <t>metal working, average for steel product manufacturing</t>
        </is>
      </c>
      <c r="B2437" t="n">
        <v>0.049299</v>
      </c>
      <c r="C2437" t="inlineStr">
        <is>
          <t>RER</t>
        </is>
      </c>
      <c r="D2437" t="inlineStr">
        <is>
          <t>kilogram</t>
        </is>
      </c>
      <c r="F2437" t="inlineStr">
        <is>
          <t>technosphere</t>
        </is>
      </c>
      <c r="G2437" t="n">
        <v>2</v>
      </c>
      <c r="H2437" t="n">
        <v>-3.009851482114875</v>
      </c>
      <c r="I2437" t="n">
        <v>0.1478251210504789</v>
      </c>
      <c r="J2437" t="inlineStr">
        <is>
          <t>(3,4,1,3,3,5,BU:1.05); data on the production of an inverter by a European producer;</t>
        </is>
      </c>
      <c r="L2437" t="inlineStr">
        <is>
          <t>metal working, average for steel product manufacturing</t>
        </is>
      </c>
    </row>
    <row r="2438">
      <c r="A2438" t="inlineStr">
        <is>
          <t>packaging film production, low density polyethylene</t>
        </is>
      </c>
      <c r="B2438" t="n">
        <v>0.029519</v>
      </c>
      <c r="C2438" t="inlineStr">
        <is>
          <t>RER</t>
        </is>
      </c>
      <c r="D2438" t="inlineStr">
        <is>
          <t>kilogram</t>
        </is>
      </c>
      <c r="F2438" t="inlineStr">
        <is>
          <t>technosphere</t>
        </is>
      </c>
      <c r="G2438" t="n">
        <v>2</v>
      </c>
      <c r="H2438" t="n">
        <v>-3.522721155162401</v>
      </c>
      <c r="I2438" t="n">
        <v>0.1478251210504789</v>
      </c>
      <c r="J2438" t="inlineStr">
        <is>
          <t>(3,4,1,3,3,5,BU:1.05); data on the production of an inverter by a European producer;</t>
        </is>
      </c>
      <c r="L2438" t="inlineStr">
        <is>
          <t>packaging film, low density polyethylene</t>
        </is>
      </c>
    </row>
    <row r="2439">
      <c r="A2439" t="inlineStr">
        <is>
          <t>plug production, inlet and outlet, for network cable</t>
        </is>
      </c>
      <c r="B2439" t="n">
        <v>8.932</v>
      </c>
      <c r="C2439" t="inlineStr">
        <is>
          <t>GLO</t>
        </is>
      </c>
      <c r="D2439" t="inlineStr">
        <is>
          <t>unit</t>
        </is>
      </c>
      <c r="F2439" t="inlineStr">
        <is>
          <t>technosphere</t>
        </is>
      </c>
      <c r="G2439" t="n">
        <v>2</v>
      </c>
      <c r="H2439" t="n">
        <v>2.189640333977911</v>
      </c>
      <c r="I2439" t="n">
        <v>0.1360430424136123</v>
      </c>
      <c r="J2439" t="inlineStr">
        <is>
          <t>(2,3,1,3,3,5,BU:1.05); Data from three European inverter manufacturers ; recycled after use;</t>
        </is>
      </c>
      <c r="L2439" t="inlineStr">
        <is>
          <t>plug, inlet and outlet, for network cable</t>
        </is>
      </c>
    </row>
    <row r="2440">
      <c r="A2440" t="inlineStr">
        <is>
          <t>plug production, inlet and outlet, for network cable</t>
        </is>
      </c>
      <c r="B2440" t="n">
        <v>0.71578</v>
      </c>
      <c r="C2440" t="inlineStr">
        <is>
          <t>GLO</t>
        </is>
      </c>
      <c r="D2440" t="inlineStr">
        <is>
          <t>unit</t>
        </is>
      </c>
      <c r="F2440" t="inlineStr">
        <is>
          <t>technosphere</t>
        </is>
      </c>
      <c r="G2440" t="n">
        <v>2</v>
      </c>
      <c r="H2440" t="n">
        <v>-0.3343824218061391</v>
      </c>
      <c r="I2440" t="n">
        <v>0.1360430424136123</v>
      </c>
      <c r="J2440" t="inlineStr">
        <is>
          <t>(2,3,1,3,3,5,BU:1.05); Data from three European inverter manufacturers ; recycled after use;</t>
        </is>
      </c>
      <c r="L2440" t="inlineStr">
        <is>
          <t>plug, inlet and outlet, for network cable</t>
        </is>
      </c>
    </row>
    <row r="2441">
      <c r="A2441" t="inlineStr">
        <is>
          <t>polycarbonate production</t>
        </is>
      </c>
      <c r="B2441" t="n">
        <v>0.51927</v>
      </c>
      <c r="C2441" t="inlineStr">
        <is>
          <t>RER</t>
        </is>
      </c>
      <c r="D2441" t="inlineStr">
        <is>
          <t>kilogram</t>
        </is>
      </c>
      <c r="F2441" t="inlineStr">
        <is>
          <t>technosphere</t>
        </is>
      </c>
      <c r="G2441" t="n">
        <v>2</v>
      </c>
      <c r="H2441" t="n">
        <v>-0.6553312998757199</v>
      </c>
      <c r="I2441" t="n">
        <v>0.1478251210504789</v>
      </c>
      <c r="J2441" t="inlineStr">
        <is>
          <t>(3,4,1,3,3,5,BU:1.05); Data from three European inverter manufacturers ; recycled after use;</t>
        </is>
      </c>
      <c r="L2441" t="inlineStr">
        <is>
          <t>polycarbonate</t>
        </is>
      </c>
    </row>
    <row r="2442">
      <c r="A2442" t="inlineStr">
        <is>
          <t>polypropylene production, granulate</t>
        </is>
      </c>
      <c r="B2442" t="n">
        <v>2.2651</v>
      </c>
      <c r="C2442" t="inlineStr">
        <is>
          <t>RER</t>
        </is>
      </c>
      <c r="D2442" t="inlineStr">
        <is>
          <t>kilogram</t>
        </is>
      </c>
      <c r="F2442" t="inlineStr">
        <is>
          <t>technosphere</t>
        </is>
      </c>
      <c r="G2442" t="n">
        <v>2</v>
      </c>
      <c r="H2442" t="n">
        <v>0.8176189080707851</v>
      </c>
      <c r="I2442" t="n">
        <v>0.2337502495138086</v>
      </c>
      <c r="J2442" t="inlineStr">
        <is>
          <t>(3,4,1,3,4,5,BU:1.05); Data from three European inverter manufacturers ; recycled after use;</t>
        </is>
      </c>
      <c r="L2442" t="inlineStr">
        <is>
          <t>polypropylene, granulate</t>
        </is>
      </c>
    </row>
    <row r="2443">
      <c r="A2443" t="inlineStr">
        <is>
          <t>printed wiring board production, for surface mounting, Pb free surface</t>
        </is>
      </c>
      <c r="B2443" t="n">
        <v>0.25971</v>
      </c>
      <c r="C2443" t="inlineStr">
        <is>
          <t>GLO</t>
        </is>
      </c>
      <c r="D2443" t="inlineStr">
        <is>
          <t>square meter</t>
        </is>
      </c>
      <c r="F2443" t="inlineStr">
        <is>
          <t>technosphere</t>
        </is>
      </c>
      <c r="G2443" t="n">
        <v>2</v>
      </c>
      <c r="H2443" t="n">
        <v>-1.348189655086345</v>
      </c>
      <c r="I2443" t="n">
        <v>0.1360430424136123</v>
      </c>
      <c r="J2443" t="inlineStr">
        <is>
          <t>(2,3,1,3,3,5,BU:1.05); Data from three European inverter manufacturers ; recycled after use;</t>
        </is>
      </c>
      <c r="L2443" t="inlineStr">
        <is>
          <t>printed wiring board, for surface mounting, Pb free surface</t>
        </is>
      </c>
    </row>
    <row r="2444">
      <c r="A2444" t="inlineStr">
        <is>
          <t>resistor production, surface-mounted</t>
        </is>
      </c>
      <c r="B2444" t="n">
        <v>0.011739</v>
      </c>
      <c r="C2444" t="inlineStr">
        <is>
          <t>GLO</t>
        </is>
      </c>
      <c r="D2444" t="inlineStr">
        <is>
          <t>kilogram</t>
        </is>
      </c>
      <c r="F2444" t="inlineStr">
        <is>
          <t>technosphere</t>
        </is>
      </c>
      <c r="G2444" t="n">
        <v>2</v>
      </c>
      <c r="H2444" t="n">
        <v>-4.444838647085752</v>
      </c>
      <c r="I2444" t="n">
        <v>0.1360430424136123</v>
      </c>
      <c r="J2444" t="inlineStr">
        <is>
          <t>(2,3,1,3,3,5,BU:1.05); Data from three European inverter manufacturers ; recycled after use;</t>
        </is>
      </c>
      <c r="L2444" t="inlineStr">
        <is>
          <t>resistor, surface-mounted</t>
        </is>
      </c>
    </row>
    <row r="2445">
      <c r="A2445" t="inlineStr">
        <is>
          <t>resistor production, wirewound, through-hole mounting</t>
        </is>
      </c>
      <c r="B2445" t="n">
        <v>0.0028727</v>
      </c>
      <c r="C2445" t="inlineStr">
        <is>
          <t>GLO</t>
        </is>
      </c>
      <c r="D2445" t="inlineStr">
        <is>
          <t>kilogram</t>
        </is>
      </c>
      <c r="F2445" t="inlineStr">
        <is>
          <t>technosphere</t>
        </is>
      </c>
      <c r="G2445" t="n">
        <v>2</v>
      </c>
      <c r="H2445" t="n">
        <v>-5.852502924903592</v>
      </c>
      <c r="I2445" t="n">
        <v>0.1360430424136123</v>
      </c>
      <c r="J2445" t="inlineStr">
        <is>
          <t>(2,3,1,3,3,5,BU:1.05); Data from three European inverter manufacturers ; recycled after use;</t>
        </is>
      </c>
      <c r="L2445" t="inlineStr">
        <is>
          <t>resistor, wirewound, through-hole mounting</t>
        </is>
      </c>
    </row>
    <row r="2446">
      <c r="A2446" t="inlineStr">
        <is>
          <t>section bar extrusion, aluminium</t>
        </is>
      </c>
      <c r="B2446" t="n">
        <v>12.233</v>
      </c>
      <c r="C2446" t="inlineStr">
        <is>
          <t>RER</t>
        </is>
      </c>
      <c r="D2446" t="inlineStr">
        <is>
          <t>kilogram</t>
        </is>
      </c>
      <c r="F2446" t="inlineStr">
        <is>
          <t>technosphere</t>
        </is>
      </c>
      <c r="G2446" t="n">
        <v>2</v>
      </c>
      <c r="H2446" t="n">
        <v>2.504137218064779</v>
      </c>
      <c r="I2446" t="n">
        <v>0.09435886214959628</v>
      </c>
      <c r="J2446" t="inlineStr">
        <is>
          <t>(1,1,1,1,1,5,BU:1.05); Data from three European inverter manufacturers ; recycled after use; Applied  as well on the production data of an inverter of an European producer</t>
        </is>
      </c>
      <c r="L2446" t="inlineStr">
        <is>
          <t>section bar extrusion, aluminium</t>
        </is>
      </c>
    </row>
    <row r="2447">
      <c r="A2447" t="inlineStr">
        <is>
          <t>sheet rolling, steel</t>
        </is>
      </c>
      <c r="B2447" t="n">
        <v>2.3277</v>
      </c>
      <c r="C2447" t="inlineStr">
        <is>
          <t>RER</t>
        </is>
      </c>
      <c r="D2447" t="inlineStr">
        <is>
          <t>kilogram</t>
        </is>
      </c>
      <c r="F2447" t="inlineStr">
        <is>
          <t>technosphere</t>
        </is>
      </c>
      <c r="G2447" t="n">
        <v>2</v>
      </c>
      <c r="H2447" t="n">
        <v>0.8448806555858762</v>
      </c>
      <c r="I2447" t="n">
        <v>0.09435886214959628</v>
      </c>
      <c r="J2447" t="inlineStr">
        <is>
          <t>(1,1,1,1,1,5,BU:1.05); Data from three European inverter manufacturers ; recycled after use; Applied  as well on the production data of an inverter of an European producer</t>
        </is>
      </c>
      <c r="L2447" t="inlineStr">
        <is>
          <t>sheet rolling, steel</t>
        </is>
      </c>
    </row>
    <row r="2448">
      <c r="A2448" t="inlineStr">
        <is>
          <t>steel production, low-alloyed, hot rolled</t>
        </is>
      </c>
      <c r="B2448" t="n">
        <v>2.3277</v>
      </c>
      <c r="C2448" t="inlineStr">
        <is>
          <t>RER</t>
        </is>
      </c>
      <c r="D2448" t="inlineStr">
        <is>
          <t>kilogram</t>
        </is>
      </c>
      <c r="F2448" t="inlineStr">
        <is>
          <t>technosphere</t>
        </is>
      </c>
      <c r="G2448" t="n">
        <v>2</v>
      </c>
      <c r="H2448" t="n">
        <v>0.8448806555858762</v>
      </c>
      <c r="I2448" t="n">
        <v>0.1360430424136123</v>
      </c>
      <c r="J2448" t="inlineStr">
        <is>
          <t>(2,3,1,3,3,5,BU:1.05); Data from three European inverter manufacturers ; recycled after use; data on the production of three inverters by two European producers</t>
        </is>
      </c>
      <c r="L2448" t="inlineStr">
        <is>
          <t>steel, low-alloyed, hot rolled</t>
        </is>
      </c>
    </row>
    <row r="2449">
      <c r="A2449" t="inlineStr">
        <is>
          <t>tin production</t>
        </is>
      </c>
      <c r="B2449" t="n">
        <v>0.024623</v>
      </c>
      <c r="C2449" t="inlineStr">
        <is>
          <t>RoW</t>
        </is>
      </c>
      <c r="D2449" t="inlineStr">
        <is>
          <t>kilogram</t>
        </is>
      </c>
      <c r="F2449" t="inlineStr">
        <is>
          <t>technosphere</t>
        </is>
      </c>
      <c r="G2449" t="n">
        <v>2</v>
      </c>
      <c r="H2449" t="n">
        <v>-3.704074313496479</v>
      </c>
      <c r="I2449" t="n">
        <v>0.1360430424136123</v>
      </c>
      <c r="J2449" t="inlineStr">
        <is>
          <t>(2,3,1,3,3,5,BU:1.05); Data from three European inverter manufacturers ; recycled after use;</t>
        </is>
      </c>
      <c r="L2449" t="inlineStr">
        <is>
          <t>tin</t>
        </is>
      </c>
    </row>
    <row r="2450">
      <c r="A2450" t="inlineStr">
        <is>
          <t>transformer production, low voltage use</t>
        </is>
      </c>
      <c r="B2450" t="n">
        <v>0.10301</v>
      </c>
      <c r="C2450" t="inlineStr">
        <is>
          <t>GLO</t>
        </is>
      </c>
      <c r="D2450" t="inlineStr">
        <is>
          <t>kilogram</t>
        </is>
      </c>
      <c r="F2450" t="inlineStr">
        <is>
          <t>technosphere</t>
        </is>
      </c>
      <c r="G2450" t="n">
        <v>2</v>
      </c>
      <c r="H2450" t="n">
        <v>-2.272929208086535</v>
      </c>
      <c r="I2450" t="n">
        <v>0.1360430424136123</v>
      </c>
      <c r="J2450" t="inlineStr">
        <is>
          <t>(2,3,1,3,3,5,BU:1.05); Data from three European inverter manufacturers ; recycled after use;</t>
        </is>
      </c>
      <c r="L2450" t="inlineStr">
        <is>
          <t>transformer, low voltage use</t>
        </is>
      </c>
    </row>
    <row r="2451">
      <c r="A2451" t="inlineStr">
        <is>
          <t>transistor production, surface-mounted</t>
        </is>
      </c>
      <c r="B2451" t="n">
        <v>0.10713</v>
      </c>
      <c r="C2451" t="inlineStr">
        <is>
          <t>GLO</t>
        </is>
      </c>
      <c r="D2451" t="inlineStr">
        <is>
          <t>kilogram</t>
        </is>
      </c>
      <c r="F2451" t="inlineStr">
        <is>
          <t>technosphere</t>
        </is>
      </c>
      <c r="G2451" t="n">
        <v>2</v>
      </c>
      <c r="H2451" t="n">
        <v>-2.23371222870767</v>
      </c>
      <c r="I2451" t="n">
        <v>0.1360430424136123</v>
      </c>
      <c r="J2451" t="inlineStr">
        <is>
          <t>(2,3,1,3,3,5,BU:1.05); Data from three European inverter manufacturers ; recycled after use;</t>
        </is>
      </c>
      <c r="L2451" t="inlineStr">
        <is>
          <t>transistor, surface-mounted</t>
        </is>
      </c>
    </row>
    <row r="2452">
      <c r="A2452" t="inlineStr">
        <is>
          <t>transport, freight train, diesel</t>
        </is>
      </c>
      <c r="B2452" t="n">
        <v>5.7859</v>
      </c>
      <c r="C2452" t="inlineStr">
        <is>
          <t>Europe without Switzerland</t>
        </is>
      </c>
      <c r="D2452" t="inlineStr">
        <is>
          <t>ton kilometer</t>
        </is>
      </c>
      <c r="F2452" t="inlineStr">
        <is>
          <t>technosphere</t>
        </is>
      </c>
      <c r="G2452" t="n">
        <v>2</v>
      </c>
      <c r="H2452" t="n">
        <v>1.755423923307458</v>
      </c>
      <c r="I2452" t="n">
        <v>0.3697767766870506</v>
      </c>
      <c r="J2452" t="inlineStr">
        <is>
          <t>(4,5,na,na,na,na,BU:2); Standard distances 200km;</t>
        </is>
      </c>
      <c r="L2452" t="inlineStr">
        <is>
          <t>transport, freight train</t>
        </is>
      </c>
    </row>
    <row r="2453">
      <c r="A2453" t="inlineStr">
        <is>
          <t>transport, freight, lorry 7.5-16 metric ton, EURO4</t>
        </is>
      </c>
      <c r="B2453" t="n">
        <v>1.7358</v>
      </c>
      <c r="C2453" t="inlineStr">
        <is>
          <t>RER</t>
        </is>
      </c>
      <c r="D2453" t="inlineStr">
        <is>
          <t>ton kilometer</t>
        </is>
      </c>
      <c r="F2453" t="inlineStr">
        <is>
          <t>technosphere</t>
        </is>
      </c>
      <c r="G2453" t="n">
        <v>2</v>
      </c>
      <c r="H2453" t="n">
        <v>0.5514684022280074</v>
      </c>
      <c r="I2453" t="n">
        <v>0.3697767766870506</v>
      </c>
      <c r="J2453" t="inlineStr">
        <is>
          <t>(4,5,na,na,na,na,BU:2); Standard distance 60km incl. disposal;</t>
        </is>
      </c>
      <c r="L2453" t="inlineStr">
        <is>
          <t>transport, freight, lorry 7.5-16 metric ton, EURO4</t>
        </is>
      </c>
    </row>
    <row r="2454">
      <c r="A2454" t="inlineStr">
        <is>
          <t>treatment of hazardous waste, hazardous waste incineration</t>
        </is>
      </c>
      <c r="B2454" t="n">
        <v>-0.032977</v>
      </c>
      <c r="C2454" t="inlineStr">
        <is>
          <t>CH</t>
        </is>
      </c>
      <c r="D2454" t="inlineStr">
        <is>
          <t>kilogram</t>
        </is>
      </c>
      <c r="F2454" t="inlineStr">
        <is>
          <t>technosphere</t>
        </is>
      </c>
      <c r="G2454" t="n">
        <v>2</v>
      </c>
      <c r="H2454" t="n">
        <v>-3.41194493020892</v>
      </c>
      <c r="I2454" t="n">
        <v>0.1478251210504789</v>
      </c>
      <c r="J2454" t="inlineStr">
        <is>
          <t>(3,4,1,3,3,5,BU:1.05); data on the production of an inverter by a European producer;</t>
        </is>
      </c>
      <c r="K2454" t="b">
        <v>1</v>
      </c>
      <c r="L2454" t="inlineStr">
        <is>
          <t>hazardous waste, for incineration</t>
        </is>
      </c>
    </row>
    <row r="2455">
      <c r="A2455" t="inlineStr">
        <is>
          <t>treatment of municipal solid waste, incineration</t>
        </is>
      </c>
      <c r="B2455" t="n">
        <v>-0.62286</v>
      </c>
      <c r="C2455" t="inlineStr">
        <is>
          <t>CH</t>
        </is>
      </c>
      <c r="D2455" t="inlineStr">
        <is>
          <t>kilogram</t>
        </is>
      </c>
      <c r="F2455" t="inlineStr">
        <is>
          <t>technosphere</t>
        </is>
      </c>
      <c r="G2455" t="n">
        <v>2</v>
      </c>
      <c r="H2455" t="n">
        <v>-0.4734335045489281</v>
      </c>
      <c r="I2455" t="n">
        <v>0.1478251210504789</v>
      </c>
      <c r="J2455" t="inlineStr">
        <is>
          <t>(3,4,1,3,3,5,BU:1.05); data on the production of an inverter by a European producer;</t>
        </is>
      </c>
      <c r="K2455" t="b">
        <v>1</v>
      </c>
      <c r="L2455" t="inlineStr">
        <is>
          <t>municipal solid waste</t>
        </is>
      </c>
    </row>
    <row r="2456">
      <c r="A2456" t="inlineStr">
        <is>
          <t>treatment of scrap printed wiring boards, shredding and separation</t>
        </is>
      </c>
      <c r="B2456" t="n">
        <v>-3.1351</v>
      </c>
      <c r="C2456" t="inlineStr">
        <is>
          <t>RoW</t>
        </is>
      </c>
      <c r="D2456" t="inlineStr">
        <is>
          <t>kilogram</t>
        </is>
      </c>
      <c r="F2456" t="inlineStr">
        <is>
          <t>technosphere</t>
        </is>
      </c>
      <c r="G2456" t="n">
        <v>2</v>
      </c>
      <c r="H2456" t="n">
        <v>1.142661071502791</v>
      </c>
      <c r="I2456" t="n">
        <v>0.1112116459948634</v>
      </c>
      <c r="J2456" t="inlineStr">
        <is>
          <t>(2,3,1,5,1,5,BU:1.05); Data from three European inverter manufacturers ; recycled after use;</t>
        </is>
      </c>
      <c r="K2456" t="b">
        <v>1</v>
      </c>
      <c r="L2456" t="inlineStr">
        <is>
          <t>used printed wiring boards</t>
        </is>
      </c>
    </row>
    <row r="2457">
      <c r="A2457" t="inlineStr">
        <is>
          <t>treatment of waste paperboard, municipal incineration</t>
        </is>
      </c>
      <c r="B2457" t="n">
        <v>-4.6614</v>
      </c>
      <c r="C2457" t="inlineStr">
        <is>
          <t>CH</t>
        </is>
      </c>
      <c r="D2457" t="inlineStr">
        <is>
          <t>kilogram</t>
        </is>
      </c>
      <c r="F2457" t="inlineStr">
        <is>
          <t>technosphere</t>
        </is>
      </c>
      <c r="G2457" t="n">
        <v>2</v>
      </c>
      <c r="H2457" t="n">
        <v>1.539315832202293</v>
      </c>
      <c r="I2457" t="n">
        <v>0.1112116459948634</v>
      </c>
      <c r="J2457" t="inlineStr">
        <is>
          <t>(2,3,1,5,1,5,BU:1.05); disposal of the packaging materials;</t>
        </is>
      </c>
      <c r="K2457" t="b">
        <v>1</v>
      </c>
      <c r="L2457" t="inlineStr">
        <is>
          <t>waste paperboard</t>
        </is>
      </c>
    </row>
    <row r="2458">
      <c r="A2458" t="inlineStr">
        <is>
          <t>treatment of waste polyethylene, municipal incineration</t>
        </is>
      </c>
      <c r="B2458" t="n">
        <v>-0.029519</v>
      </c>
      <c r="C2458" t="inlineStr">
        <is>
          <t>CH</t>
        </is>
      </c>
      <c r="D2458" t="inlineStr">
        <is>
          <t>kilogram</t>
        </is>
      </c>
      <c r="F2458" t="inlineStr">
        <is>
          <t>technosphere</t>
        </is>
      </c>
      <c r="G2458" t="n">
        <v>2</v>
      </c>
      <c r="H2458" t="n">
        <v>-3.522721155162401</v>
      </c>
      <c r="I2458" t="n">
        <v>0.1112116459948634</v>
      </c>
      <c r="J2458" t="inlineStr">
        <is>
          <t>(2,3,1,5,1,5,BU:1.05); disposal of the packaging materials;</t>
        </is>
      </c>
      <c r="K2458" t="b">
        <v>1</v>
      </c>
      <c r="L2458" t="inlineStr">
        <is>
          <t>waste polyethylene</t>
        </is>
      </c>
    </row>
    <row r="2459">
      <c r="A2459" t="inlineStr">
        <is>
          <t>treatment of wastewater, unpolluted, capacity 5E9l/year</t>
        </is>
      </c>
      <c r="B2459" t="n">
        <v>-0.051018</v>
      </c>
      <c r="C2459" t="inlineStr">
        <is>
          <t>CH</t>
        </is>
      </c>
      <c r="D2459" t="inlineStr">
        <is>
          <t>cubic meter</t>
        </is>
      </c>
      <c r="F2459" t="inlineStr">
        <is>
          <t>technosphere</t>
        </is>
      </c>
      <c r="G2459" t="n">
        <v>2</v>
      </c>
      <c r="H2459" t="n">
        <v>-2.975576767350427</v>
      </c>
      <c r="I2459" t="n">
        <v>0.1478251210504789</v>
      </c>
      <c r="J2459" t="inlineStr">
        <is>
          <t>(3,4,1,3,3,5,BU:1.05); data on the production of an inverter by a European producer;</t>
        </is>
      </c>
      <c r="K2459" t="b">
        <v>1</v>
      </c>
      <c r="L2459" t="inlineStr">
        <is>
          <t>wastewater, unpolluted</t>
        </is>
      </c>
    </row>
    <row r="2460">
      <c r="A2460" t="inlineStr">
        <is>
          <t>wire drawing, copper</t>
        </is>
      </c>
      <c r="B2460" t="n">
        <v>4.9043</v>
      </c>
      <c r="C2460" t="inlineStr">
        <is>
          <t>RER</t>
        </is>
      </c>
      <c r="D2460" t="inlineStr">
        <is>
          <t>kilogram</t>
        </is>
      </c>
      <c r="F2460" t="inlineStr">
        <is>
          <t>technosphere</t>
        </is>
      </c>
      <c r="G2460" t="n">
        <v>2</v>
      </c>
      <c r="H2460" t="n">
        <v>1.59011237131421</v>
      </c>
      <c r="I2460" t="n">
        <v>0.09435886214959628</v>
      </c>
      <c r="J2460" t="inlineStr">
        <is>
          <t>(1,1,1,1,1,5,BU:1.05); Data from three European inverter manufacturers ; recycled after use; Applied  as well on the production data of an inverter of an European producer</t>
        </is>
      </c>
      <c r="L2460" t="inlineStr">
        <is>
          <t>wire drawing, copper</t>
        </is>
      </c>
    </row>
    <row r="2461"/>
    <row r="2462" ht="16" customHeight="1" s="29">
      <c r="A2462" s="1" t="inlineStr">
        <is>
          <t>Activity</t>
        </is>
      </c>
      <c r="B2462" s="1" t="inlineStr">
        <is>
          <t>inverter, 2.5 kW, average, at plant</t>
        </is>
      </c>
    </row>
    <row r="2463">
      <c r="A2463" t="inlineStr">
        <is>
          <t>comment</t>
        </is>
      </c>
      <c r="B2463" t="inlineStr">
        <is>
          <t>Production of an average inverter (2.5 kW) for photovoltaic plant. Total weight about 11.2 kg. The printed wiring board weighs 0.3 kg and the printed wiring board assembly (total) 1.2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2.5kWp.
Production volume:  unknown
Sampling:  Survey at inverter manufacturers.
Extrapolations:  Data for inverters of different output power converted to a common output of 10kW using a power law. Extrapolation to 2.5kW with the same function.
Uncertainty:  None</t>
        </is>
      </c>
    </row>
    <row r="2464">
      <c r="A2464" t="inlineStr">
        <is>
          <t>location</t>
        </is>
      </c>
      <c r="B2464" t="inlineStr">
        <is>
          <t>RER</t>
        </is>
      </c>
    </row>
    <row r="2465">
      <c r="A2465" t="inlineStr">
        <is>
          <t>production amount</t>
        </is>
      </c>
      <c r="B2465" t="n">
        <v>1</v>
      </c>
    </row>
    <row r="2466">
      <c r="A2466" t="inlineStr">
        <is>
          <t>reference product</t>
        </is>
      </c>
      <c r="B2466" t="inlineStr">
        <is>
          <t>inverter, 2.5 kW, average, at plant</t>
        </is>
      </c>
    </row>
    <row r="2467">
      <c r="A2467" t="inlineStr">
        <is>
          <t>source</t>
        </is>
      </c>
      <c r="B246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468">
      <c r="A2468" t="inlineStr">
        <is>
          <t>type</t>
        </is>
      </c>
      <c r="B2468" t="inlineStr">
        <is>
          <t>process</t>
        </is>
      </c>
    </row>
    <row r="2469">
      <c r="A2469" t="inlineStr">
        <is>
          <t>unit</t>
        </is>
      </c>
      <c r="B2469" t="inlineStr">
        <is>
          <t>unit</t>
        </is>
      </c>
    </row>
    <row r="2470" ht="16" customHeight="1" s="29">
      <c r="A2470" s="1" t="inlineStr">
        <is>
          <t>Exchanges</t>
        </is>
      </c>
    </row>
    <row r="2471">
      <c r="A2471" s="28" t="inlineStr">
        <is>
          <t>name</t>
        </is>
      </c>
      <c r="B2471" s="28" t="inlineStr">
        <is>
          <t>amount</t>
        </is>
      </c>
      <c r="C2471" s="28" t="inlineStr">
        <is>
          <t>location</t>
        </is>
      </c>
      <c r="D2471" s="28" t="inlineStr">
        <is>
          <t>unit</t>
        </is>
      </c>
      <c r="E2471" s="28" t="inlineStr">
        <is>
          <t>categories</t>
        </is>
      </c>
      <c r="F2471" s="28" t="inlineStr">
        <is>
          <t>type</t>
        </is>
      </c>
      <c r="G2471" s="28" t="inlineStr">
        <is>
          <t>uncertainty type</t>
        </is>
      </c>
      <c r="H2471" s="28" t="inlineStr">
        <is>
          <t>loc</t>
        </is>
      </c>
      <c r="I2471" s="28" t="inlineStr">
        <is>
          <t>scale</t>
        </is>
      </c>
      <c r="J2471" s="28" t="inlineStr">
        <is>
          <t>comment</t>
        </is>
      </c>
      <c r="K2471" s="28" t="inlineStr">
        <is>
          <t>negative</t>
        </is>
      </c>
      <c r="L2471" s="28" t="inlineStr">
        <is>
          <t>reference product</t>
        </is>
      </c>
      <c r="M2471" s="28" t="n"/>
    </row>
    <row r="2472">
      <c r="A2472" t="inlineStr">
        <is>
          <t>Heat, waste</t>
        </is>
      </c>
      <c r="B2472" t="n">
        <v>37.99</v>
      </c>
      <c r="D2472" t="inlineStr">
        <is>
          <t>megajoule</t>
        </is>
      </c>
      <c r="E2472" t="inlineStr">
        <is>
          <t>air</t>
        </is>
      </c>
      <c r="F2472" t="inlineStr">
        <is>
          <t>biosphere</t>
        </is>
      </c>
      <c r="G2472" t="n">
        <v>2</v>
      </c>
      <c r="H2472" t="n">
        <v>3.637322967199534</v>
      </c>
      <c r="I2472" t="n">
        <v>0.1004898693062439</v>
      </c>
      <c r="J2472" t="inlineStr">
        <is>
          <t>(2,3,1,1,1,5,BU:1.05); Calculation;</t>
        </is>
      </c>
    </row>
    <row r="2473">
      <c r="A2473" t="inlineStr">
        <is>
          <t>Water, unspecified natural origin</t>
        </is>
      </c>
      <c r="B2473" t="n">
        <v>0.037815</v>
      </c>
      <c r="D2473" t="inlineStr">
        <is>
          <t>cubic meter</t>
        </is>
      </c>
      <c r="E2473" t="inlineStr">
        <is>
          <t>natural resource::in water</t>
        </is>
      </c>
      <c r="F2473" t="inlineStr">
        <is>
          <t>biosphere</t>
        </is>
      </c>
      <c r="G2473" t="n">
        <v>2</v>
      </c>
      <c r="H2473" t="n">
        <v>-3.275049429674144</v>
      </c>
      <c r="I2473" t="n">
        <v>0.1478251210504789</v>
      </c>
      <c r="J2473" t="inlineStr">
        <is>
          <t>(3,4,1,3,3,5,BU:1.05); data on the production of an inverter by a European producer;</t>
        </is>
      </c>
    </row>
    <row r="2474">
      <c r="A2474" t="inlineStr">
        <is>
          <t>inverter, 2.5 kW, average, at plant</t>
        </is>
      </c>
      <c r="B2474" t="n">
        <v>1</v>
      </c>
      <c r="C2474" t="inlineStr">
        <is>
          <t>RER</t>
        </is>
      </c>
      <c r="D2474" t="inlineStr">
        <is>
          <t>unit</t>
        </is>
      </c>
      <c r="E2474" t="inlineStr">
        <is>
          <t>photovoltaic::production of components</t>
        </is>
      </c>
      <c r="F2474" t="inlineStr">
        <is>
          <t>production</t>
        </is>
      </c>
      <c r="G2474" t="n">
        <v>0</v>
      </c>
      <c r="H2474" t="n">
        <v>1</v>
      </c>
      <c r="L2474" t="inlineStr">
        <is>
          <t>inverter, 2.5 kW, average, at plant</t>
        </is>
      </c>
    </row>
    <row r="2475">
      <c r="A2475" t="inlineStr">
        <is>
          <t>aluminium alloy production, AlMg3</t>
        </is>
      </c>
      <c r="B2475" t="n">
        <v>0.21159</v>
      </c>
      <c r="C2475" t="inlineStr">
        <is>
          <t>RER</t>
        </is>
      </c>
      <c r="D2475" t="inlineStr">
        <is>
          <t>kilogram</t>
        </is>
      </c>
      <c r="F2475" t="inlineStr">
        <is>
          <t>technosphere</t>
        </is>
      </c>
      <c r="G2475" t="n">
        <v>2</v>
      </c>
      <c r="H2475" t="n">
        <v>-1.553104839093939</v>
      </c>
      <c r="I2475" t="n">
        <v>0.1478251210504789</v>
      </c>
      <c r="J2475" t="inlineStr">
        <is>
          <t>(3,4,1,3,3,5,BU:1.05); Data from three European inverter manufacturers ; recycled after use;</t>
        </is>
      </c>
      <c r="L2475" t="inlineStr">
        <is>
          <t>aluminium alloy, AlMg3</t>
        </is>
      </c>
    </row>
    <row r="2476">
      <c r="A2476" t="inlineStr">
        <is>
          <t>cable production, connector for computer, without plugs</t>
        </is>
      </c>
      <c r="B2476" t="n">
        <v>0.13121</v>
      </c>
      <c r="C2476" t="inlineStr">
        <is>
          <t>GLO</t>
        </is>
      </c>
      <c r="D2476" t="inlineStr">
        <is>
          <t>meter</t>
        </is>
      </c>
      <c r="F2476" t="inlineStr">
        <is>
          <t>technosphere</t>
        </is>
      </c>
      <c r="G2476" t="n">
        <v>2</v>
      </c>
      <c r="H2476" t="n">
        <v>-2.030956185864513</v>
      </c>
      <c r="I2476" t="n">
        <v>0.1478251210504789</v>
      </c>
      <c r="J2476" t="inlineStr">
        <is>
          <t>(3,4,1,3,3,5,BU:1.05); Data from three European inverter manufacturers ; recycled after use;</t>
        </is>
      </c>
      <c r="L2476" t="inlineStr">
        <is>
          <t>cable, connector for computer, without plugs</t>
        </is>
      </c>
    </row>
    <row r="2477">
      <c r="A2477" t="inlineStr">
        <is>
          <t>cable production, ribbon cable, 20-pin, with plugs</t>
        </is>
      </c>
      <c r="B2477" t="n">
        <v>0.00023982</v>
      </c>
      <c r="C2477" t="inlineStr">
        <is>
          <t>GLO</t>
        </is>
      </c>
      <c r="D2477" t="inlineStr">
        <is>
          <t>kilogram</t>
        </is>
      </c>
      <c r="F2477" t="inlineStr">
        <is>
          <t>technosphere</t>
        </is>
      </c>
      <c r="G2477" t="n">
        <v>2</v>
      </c>
      <c r="H2477" t="n">
        <v>-8.335621916012988</v>
      </c>
      <c r="I2477" t="n">
        <v>0.1360430424136123</v>
      </c>
      <c r="J2477" t="inlineStr">
        <is>
          <t>(2,3,1,3,3,5,BU:1.05); Data from three European inverter manufacturers ; recycled after use;</t>
        </is>
      </c>
      <c r="L2477" t="inlineStr">
        <is>
          <t>cable, ribbon cable, 20-pin, with plugs</t>
        </is>
      </c>
    </row>
    <row r="2478">
      <c r="A2478" t="inlineStr">
        <is>
          <t>capacitor production, electrolyte type, &lt; 2cm height</t>
        </is>
      </c>
      <c r="B2478" t="n">
        <v>0.0067149</v>
      </c>
      <c r="C2478" t="inlineStr">
        <is>
          <t>GLO</t>
        </is>
      </c>
      <c r="D2478" t="inlineStr">
        <is>
          <t>kilogram</t>
        </is>
      </c>
      <c r="F2478" t="inlineStr">
        <is>
          <t>technosphere</t>
        </is>
      </c>
      <c r="G2478" t="n">
        <v>2</v>
      </c>
      <c r="H2478" t="n">
        <v>-5.003426341150586</v>
      </c>
      <c r="I2478" t="n">
        <v>0.1360430424136123</v>
      </c>
      <c r="J2478" t="inlineStr">
        <is>
          <t>(2,3,1,3,3,5,BU:1.05); Data from three European inverter manufacturers ; recycled after use;</t>
        </is>
      </c>
      <c r="L2478" t="inlineStr">
        <is>
          <t>capacitor, electrolyte type, &lt; 2cm height</t>
        </is>
      </c>
    </row>
    <row r="2479">
      <c r="A2479" t="inlineStr">
        <is>
          <t>capacitor production, electrolyte type, &gt; 2cm height</t>
        </is>
      </c>
      <c r="B2479" t="n">
        <v>0.25708</v>
      </c>
      <c r="C2479" t="inlineStr">
        <is>
          <t>GLO</t>
        </is>
      </c>
      <c r="D2479" t="inlineStr">
        <is>
          <t>kilogram</t>
        </is>
      </c>
      <c r="F2479" t="inlineStr">
        <is>
          <t>technosphere</t>
        </is>
      </c>
      <c r="G2479" t="n">
        <v>2</v>
      </c>
      <c r="H2479" t="n">
        <v>-1.358367958479052</v>
      </c>
      <c r="I2479" t="n">
        <v>0.1360430424136123</v>
      </c>
      <c r="J2479" t="inlineStr">
        <is>
          <t>(2,3,1,3,3,5,BU:1.05); Data from three European inverter manufacturers ; recycled after use;</t>
        </is>
      </c>
      <c r="L2479" t="inlineStr">
        <is>
          <t>capacitor, electrolyte type, &gt; 2cm height</t>
        </is>
      </c>
    </row>
    <row r="2480">
      <c r="A2480" t="inlineStr">
        <is>
          <t>capacitor production, film type, for through-hole mounting</t>
        </is>
      </c>
      <c r="B2480" t="n">
        <v>0.16635</v>
      </c>
      <c r="C2480" t="inlineStr">
        <is>
          <t>GLO</t>
        </is>
      </c>
      <c r="D2480" t="inlineStr">
        <is>
          <t>kilogram</t>
        </is>
      </c>
      <c r="F2480" t="inlineStr">
        <is>
          <t>technosphere</t>
        </is>
      </c>
      <c r="G2480" t="n">
        <v>2</v>
      </c>
      <c r="H2480" t="n">
        <v>-1.793661276517651</v>
      </c>
      <c r="I2480" t="n">
        <v>0.1360430424136123</v>
      </c>
      <c r="J2480" t="inlineStr">
        <is>
          <t>(2,3,1,3,3,5,BU:1.05); Data from three European inverter manufacturers ; recycled after use;</t>
        </is>
      </c>
      <c r="L2480" t="inlineStr">
        <is>
          <t>capacitor, film type, for through-hole mounting</t>
        </is>
      </c>
    </row>
    <row r="2481">
      <c r="A2481" t="inlineStr">
        <is>
          <t>capacitor production, for surface-mounting</t>
        </is>
      </c>
      <c r="B2481" t="n">
        <v>0.0013342</v>
      </c>
      <c r="C2481" t="inlineStr">
        <is>
          <t>GLO</t>
        </is>
      </c>
      <c r="D2481" t="inlineStr">
        <is>
          <t>kilogram</t>
        </is>
      </c>
      <c r="F2481" t="inlineStr">
        <is>
          <t>technosphere</t>
        </is>
      </c>
      <c r="G2481" t="n">
        <v>2</v>
      </c>
      <c r="H2481" t="n">
        <v>-6.619423417688859</v>
      </c>
      <c r="I2481" t="n">
        <v>0.1360430424136123</v>
      </c>
      <c r="J2481" t="inlineStr">
        <is>
          <t>(2,3,1,3,3,5,BU:1.05); Data from three European inverter manufacturers ; recycled after use;</t>
        </is>
      </c>
      <c r="L2481" t="inlineStr">
        <is>
          <t>capacitor, for surface-mounting</t>
        </is>
      </c>
    </row>
    <row r="2482">
      <c r="A2482" t="inlineStr">
        <is>
          <t>diode production, glass-, for surface-mounting</t>
        </is>
      </c>
      <c r="B2482" t="n">
        <v>0.0020072</v>
      </c>
      <c r="C2482" t="inlineStr">
        <is>
          <t>GLO</t>
        </is>
      </c>
      <c r="D2482" t="inlineStr">
        <is>
          <t>kilogram</t>
        </is>
      </c>
      <c r="F2482" t="inlineStr">
        <is>
          <t>technosphere</t>
        </is>
      </c>
      <c r="G2482" t="n">
        <v>2</v>
      </c>
      <c r="H2482" t="n">
        <v>-6.211014562912061</v>
      </c>
      <c r="I2482" t="n">
        <v>0.1360430424136123</v>
      </c>
      <c r="J2482" t="inlineStr">
        <is>
          <t>(2,3,1,3,3,5,BU:1.05); Data from three European inverter manufacturers ; recycled after use;</t>
        </is>
      </c>
      <c r="L2482" t="inlineStr">
        <is>
          <t>diode, glass-, for surface-mounting</t>
        </is>
      </c>
    </row>
    <row r="2483">
      <c r="A2483" t="inlineStr">
        <is>
          <t>electric connector production, wire clamp</t>
        </is>
      </c>
      <c r="B2483" t="n">
        <v>0.024397</v>
      </c>
      <c r="C2483" t="inlineStr">
        <is>
          <t>GLO</t>
        </is>
      </c>
      <c r="D2483" t="inlineStr">
        <is>
          <t>kilogram</t>
        </is>
      </c>
      <c r="F2483" t="inlineStr">
        <is>
          <t>technosphere</t>
        </is>
      </c>
      <c r="G2483" t="n">
        <v>2</v>
      </c>
      <c r="H2483" t="n">
        <v>-3.713295105061725</v>
      </c>
      <c r="I2483" t="n">
        <v>0.1360430424136123</v>
      </c>
      <c r="J2483" t="inlineStr">
        <is>
          <t>(2,3,1,3,3,5,BU:1.05); Data from three European inverter manufacturers ; recycled after use;</t>
        </is>
      </c>
      <c r="L2483" t="inlineStr">
        <is>
          <t>electric connector, wire clamp</t>
        </is>
      </c>
    </row>
    <row r="2484">
      <c r="A2484" t="inlineStr">
        <is>
          <t>electricity production, natural gas, conventional power plant</t>
        </is>
      </c>
      <c r="B2484" t="n">
        <v>0.9924444444444445</v>
      </c>
      <c r="C2484" t="inlineStr">
        <is>
          <t>DE</t>
        </is>
      </c>
      <c r="D2484" t="inlineStr">
        <is>
          <t>kilowatt hour</t>
        </is>
      </c>
      <c r="F2484" t="inlineStr">
        <is>
          <t>technosphere</t>
        </is>
      </c>
      <c r="G2484" t="n">
        <v>2</v>
      </c>
      <c r="H2484" t="n">
        <v>1.273349602103756</v>
      </c>
      <c r="I2484" t="n">
        <v>0.1478251210504789</v>
      </c>
      <c r="J2484" t="inlineStr">
        <is>
          <t>(3,4,1,3,3,5,BU:1.05); Data from two European inverter manufacturers;</t>
        </is>
      </c>
      <c r="L2484" t="inlineStr">
        <is>
          <t>electricity, high voltage</t>
        </is>
      </c>
    </row>
    <row r="2485">
      <c r="A2485" t="inlineStr">
        <is>
          <t>ferrite production</t>
        </is>
      </c>
      <c r="B2485" t="n">
        <v>0.034905</v>
      </c>
      <c r="C2485" t="inlineStr">
        <is>
          <t>GLO</t>
        </is>
      </c>
      <c r="D2485" t="inlineStr">
        <is>
          <t>kilogram</t>
        </is>
      </c>
      <c r="F2485" t="inlineStr">
        <is>
          <t>technosphere</t>
        </is>
      </c>
      <c r="G2485" t="n">
        <v>2</v>
      </c>
      <c r="H2485" t="n">
        <v>-3.355125193559772</v>
      </c>
      <c r="I2485" t="n">
        <v>0.1360430424136123</v>
      </c>
      <c r="J2485" t="inlineStr">
        <is>
          <t>(2,3,1,3,3,5,BU:1.05); Data from three European inverter manufacturers ; recycled after use;</t>
        </is>
      </c>
      <c r="L2485" t="inlineStr">
        <is>
          <t>ferrite</t>
        </is>
      </c>
    </row>
    <row r="2486">
      <c r="A2486" t="inlineStr">
        <is>
          <t>ferrite production</t>
        </is>
      </c>
      <c r="B2486" t="n">
        <v>2.55e-05</v>
      </c>
      <c r="C2486" t="inlineStr">
        <is>
          <t>GLO</t>
        </is>
      </c>
      <c r="D2486" t="inlineStr">
        <is>
          <t>kilogram</t>
        </is>
      </c>
      <c r="F2486" t="inlineStr">
        <is>
          <t>technosphere</t>
        </is>
      </c>
      <c r="G2486" t="n">
        <v>2</v>
      </c>
      <c r="H2486" t="n">
        <v>-10.57683210579989</v>
      </c>
      <c r="I2486" t="n">
        <v>0.1360430424136123</v>
      </c>
      <c r="J2486" t="inlineStr">
        <is>
          <t>(2,3,1,3,3,5,BU:1.05); Data from three European inverter manufacturers ; recycled after use;</t>
        </is>
      </c>
      <c r="L2486" t="inlineStr">
        <is>
          <t>ferrite</t>
        </is>
      </c>
    </row>
    <row r="2487">
      <c r="A2487" t="inlineStr">
        <is>
          <t>glass fibre reinforced plastic production, polyamide, injection moulded</t>
        </is>
      </c>
      <c r="B2487" t="n">
        <v>0.13052</v>
      </c>
      <c r="C2487" t="inlineStr">
        <is>
          <t>RER</t>
        </is>
      </c>
      <c r="D2487" t="inlineStr">
        <is>
          <t>kilogram</t>
        </is>
      </c>
      <c r="F2487" t="inlineStr">
        <is>
          <t>technosphere</t>
        </is>
      </c>
      <c r="G2487" t="n">
        <v>2</v>
      </c>
      <c r="H2487" t="n">
        <v>-2.036228807257017</v>
      </c>
      <c r="I2487" t="n">
        <v>0.1360430424136123</v>
      </c>
      <c r="J2487" t="inlineStr">
        <is>
          <t>(2,3,1,3,3,5,BU:1.05); Data from three European inverter manufacturers ; recycled after use;</t>
        </is>
      </c>
      <c r="L2487" t="inlineStr">
        <is>
          <t>glass fibre reinforced plastic, polyamide, injection moulded</t>
        </is>
      </c>
    </row>
    <row r="2488">
      <c r="A2488" t="inlineStr">
        <is>
          <t>glass fibre reinforced plastic production, polyamide, injection moulded</t>
        </is>
      </c>
      <c r="B2488" t="n">
        <v>0.02558</v>
      </c>
      <c r="C2488" t="inlineStr">
        <is>
          <t>RER</t>
        </is>
      </c>
      <c r="D2488" t="inlineStr">
        <is>
          <t>kilogram</t>
        </is>
      </c>
      <c r="F2488" t="inlineStr">
        <is>
          <t>technosphere</t>
        </is>
      </c>
      <c r="G2488" t="n">
        <v>2</v>
      </c>
      <c r="H2488" t="n">
        <v>-3.665944482831441</v>
      </c>
      <c r="I2488" t="n">
        <v>0.1360430424136123</v>
      </c>
      <c r="J2488" t="inlineStr">
        <is>
          <t>(2,3,1,3,3,5,BU:1.05); Data from three European inverter manufacturers ; recycled after use;</t>
        </is>
      </c>
      <c r="L2488" t="inlineStr">
        <is>
          <t>glass fibre reinforced plastic, polyamide, injection moulded</t>
        </is>
      </c>
    </row>
    <row r="2489">
      <c r="A2489" t="inlineStr">
        <is>
          <t>heat production, light fuel oil, at industrial furnace 1MW</t>
        </is>
      </c>
      <c r="B2489" t="n">
        <v>0.22561</v>
      </c>
      <c r="C2489" t="inlineStr">
        <is>
          <t>Europe without Switzerland</t>
        </is>
      </c>
      <c r="D2489" t="inlineStr">
        <is>
          <t>megajoule</t>
        </is>
      </c>
      <c r="F2489" t="inlineStr">
        <is>
          <t>technosphere</t>
        </is>
      </c>
      <c r="G2489" t="n">
        <v>2</v>
      </c>
      <c r="H2489" t="n">
        <v>-1.488947434099477</v>
      </c>
      <c r="I2489" t="n">
        <v>0.1478251210504789</v>
      </c>
      <c r="J2489" t="inlineStr">
        <is>
          <t>(3,4,1,3,3,5,BU:1.05); Data from two European inverter manufacturers;</t>
        </is>
      </c>
      <c r="L2489" t="inlineStr">
        <is>
          <t>heat, district or industrial, other than natural gas</t>
        </is>
      </c>
    </row>
    <row r="2490">
      <c r="A2490" t="inlineStr">
        <is>
          <t>heat production, natural gas, at boiler condensing modulating &gt;100kW</t>
        </is>
      </c>
      <c r="B2490" t="n">
        <v>9.206200000000001</v>
      </c>
      <c r="C2490" t="inlineStr">
        <is>
          <t>Europe without Switzerland</t>
        </is>
      </c>
      <c r="D2490" t="inlineStr">
        <is>
          <t>megajoule</t>
        </is>
      </c>
      <c r="F2490" t="inlineStr">
        <is>
          <t>technosphere</t>
        </is>
      </c>
      <c r="G2490" t="n">
        <v>2</v>
      </c>
      <c r="H2490" t="n">
        <v>2.219877170121047</v>
      </c>
      <c r="I2490" t="n">
        <v>0.1478251210504789</v>
      </c>
      <c r="J2490" t="inlineStr">
        <is>
          <t>(3,4,1,3,3,5,BU:1.05); Data from two European inverter manufacturers;</t>
        </is>
      </c>
      <c r="L2490" t="inlineStr">
        <is>
          <t>heat, district or industrial, natural gas</t>
        </is>
      </c>
    </row>
    <row r="2491">
      <c r="A2491" t="inlineStr">
        <is>
          <t>inductor production, miniature radio frequency chip</t>
        </is>
      </c>
      <c r="B2491" t="n">
        <v>0.0011017</v>
      </c>
      <c r="C2491" t="inlineStr">
        <is>
          <t>GLO</t>
        </is>
      </c>
      <c r="D2491" t="inlineStr">
        <is>
          <t>kilogram</t>
        </is>
      </c>
      <c r="F2491" t="inlineStr">
        <is>
          <t>technosphere</t>
        </is>
      </c>
      <c r="G2491" t="n">
        <v>2</v>
      </c>
      <c r="H2491" t="n">
        <v>-6.810900837618255</v>
      </c>
      <c r="I2491" t="n">
        <v>0.1360430424136123</v>
      </c>
      <c r="J2491" t="inlineStr">
        <is>
          <t>(2,3,1,3,3,5,BU:1.05); Data from three European inverter manufacturers ; recycled after use;</t>
        </is>
      </c>
      <c r="L2491" t="inlineStr">
        <is>
          <t>inductor, miniature radio frequency chip</t>
        </is>
      </c>
    </row>
    <row r="2492">
      <c r="A2492" t="inlineStr">
        <is>
          <t>inductor production, ring core choke type</t>
        </is>
      </c>
      <c r="B2492" t="n">
        <v>0.87101</v>
      </c>
      <c r="C2492" t="inlineStr">
        <is>
          <t>GLO</t>
        </is>
      </c>
      <c r="D2492" t="inlineStr">
        <is>
          <t>kilogram</t>
        </is>
      </c>
      <c r="F2492" t="inlineStr">
        <is>
          <t>technosphere</t>
        </is>
      </c>
      <c r="G2492" t="n">
        <v>2</v>
      </c>
      <c r="H2492" t="n">
        <v>-0.138101821139284</v>
      </c>
      <c r="I2492" t="n">
        <v>0.1360430424136123</v>
      </c>
      <c r="J2492" t="inlineStr">
        <is>
          <t>(2,3,1,3,3,5,BU:1.05); Data from three European inverter manufacturers ; recycled after use;</t>
        </is>
      </c>
      <c r="L2492" t="inlineStr">
        <is>
          <t>inductor, ring core choke type</t>
        </is>
      </c>
    </row>
    <row r="2493">
      <c r="A2493" t="inlineStr">
        <is>
          <t>inductor production, ring core choke type</t>
        </is>
      </c>
      <c r="B2493" t="n">
        <v>0.13069</v>
      </c>
      <c r="C2493" t="inlineStr">
        <is>
          <t>GLO</t>
        </is>
      </c>
      <c r="D2493" t="inlineStr">
        <is>
          <t>kilogram</t>
        </is>
      </c>
      <c r="F2493" t="inlineStr">
        <is>
          <t>technosphere</t>
        </is>
      </c>
      <c r="G2493" t="n">
        <v>2</v>
      </c>
      <c r="H2493" t="n">
        <v>-2.034927172373192</v>
      </c>
      <c r="I2493" t="n">
        <v>0.1360430424136123</v>
      </c>
      <c r="J2493" t="inlineStr">
        <is>
          <t>(2,3,1,3,3,5,BU:1.05); Data from three European inverter manufacturers ; recycled after use;</t>
        </is>
      </c>
      <c r="L2493" t="inlineStr">
        <is>
          <t>inductor, ring core choke type</t>
        </is>
      </c>
    </row>
    <row r="2494">
      <c r="A2494" t="inlineStr">
        <is>
          <t>integrated circuit production, logic type</t>
        </is>
      </c>
      <c r="B2494" t="n">
        <v>0.066099</v>
      </c>
      <c r="C2494" t="inlineStr">
        <is>
          <t>GLO</t>
        </is>
      </c>
      <c r="D2494" t="inlineStr">
        <is>
          <t>kilogram</t>
        </is>
      </c>
      <c r="F2494" t="inlineStr">
        <is>
          <t>technosphere</t>
        </is>
      </c>
      <c r="G2494" t="n">
        <v>2</v>
      </c>
      <c r="H2494" t="n">
        <v>-2.716601660831976</v>
      </c>
      <c r="I2494" t="n">
        <v>0.1360430424136123</v>
      </c>
      <c r="J2494" t="inlineStr">
        <is>
          <t>(2,3,1,3,3,5,BU:1.05); Data from three European inverter manufacturers ; recycled after use;</t>
        </is>
      </c>
      <c r="L2494" t="inlineStr">
        <is>
          <t>integrated circuit, logic type</t>
        </is>
      </c>
    </row>
    <row r="2495">
      <c r="A2495" t="inlineStr">
        <is>
          <t>integrated circuit production, logic type</t>
        </is>
      </c>
      <c r="B2495" t="n">
        <v>0.15539</v>
      </c>
      <c r="C2495" t="inlineStr">
        <is>
          <t>GLO</t>
        </is>
      </c>
      <c r="D2495" t="inlineStr">
        <is>
          <t>kilogram</t>
        </is>
      </c>
      <c r="F2495" t="inlineStr">
        <is>
          <t>technosphere</t>
        </is>
      </c>
      <c r="G2495" t="n">
        <v>2</v>
      </c>
      <c r="H2495" t="n">
        <v>-1.861817193183494</v>
      </c>
      <c r="I2495" t="n">
        <v>0.1360430424136123</v>
      </c>
      <c r="J2495" t="inlineStr">
        <is>
          <t>(2,3,1,3,3,5,BU:1.05); Data from three European inverter manufacturers ; recycled after use;</t>
        </is>
      </c>
      <c r="L2495" t="inlineStr">
        <is>
          <t>integrated circuit, logic type</t>
        </is>
      </c>
    </row>
    <row r="2496">
      <c r="A2496" t="inlineStr">
        <is>
          <t>integrated circuit production, memory type</t>
        </is>
      </c>
      <c r="B2496" t="n">
        <v>0.0018724</v>
      </c>
      <c r="C2496" t="inlineStr">
        <is>
          <t>GLO</t>
        </is>
      </c>
      <c r="D2496" t="inlineStr">
        <is>
          <t>kilogram</t>
        </is>
      </c>
      <c r="F2496" t="inlineStr">
        <is>
          <t>technosphere</t>
        </is>
      </c>
      <c r="G2496" t="n">
        <v>2</v>
      </c>
      <c r="H2496" t="n">
        <v>-6.280534248538358</v>
      </c>
      <c r="I2496" t="n">
        <v>0.1360430424136123</v>
      </c>
      <c r="J2496" t="inlineStr">
        <is>
          <t>(2,3,1,3,3,5,BU:1.05); Data from three European inverter manufacturers ; recycled after use;</t>
        </is>
      </c>
      <c r="L2496" t="inlineStr">
        <is>
          <t>integrated circuit, memory type</t>
        </is>
      </c>
    </row>
    <row r="2497">
      <c r="A2497" t="inlineStr">
        <is>
          <t>light emitting diode production</t>
        </is>
      </c>
      <c r="B2497" t="n">
        <v>1.4389e-05</v>
      </c>
      <c r="C2497" t="inlineStr">
        <is>
          <t>GLO</t>
        </is>
      </c>
      <c r="D2497" t="inlineStr">
        <is>
          <t>kilogram</t>
        </is>
      </c>
      <c r="F2497" t="inlineStr">
        <is>
          <t>technosphere</t>
        </is>
      </c>
      <c r="G2497" t="n">
        <v>2</v>
      </c>
      <c r="H2497" t="n">
        <v>-11.14904653218299</v>
      </c>
      <c r="I2497" t="n">
        <v>0.1360430424136123</v>
      </c>
      <c r="J2497" t="inlineStr">
        <is>
          <t>(2,3,1,3,3,5,BU:1.05); Data from three European inverter manufacturers ; recycled after use;</t>
        </is>
      </c>
      <c r="L2497" t="inlineStr">
        <is>
          <t>light emitting diode</t>
        </is>
      </c>
    </row>
    <row r="2498">
      <c r="A2498" t="inlineStr">
        <is>
          <t>market for aluminium, cast alloy</t>
        </is>
      </c>
      <c r="B2498" t="n">
        <v>4.7656</v>
      </c>
      <c r="C2498" t="inlineStr">
        <is>
          <t>GLO</t>
        </is>
      </c>
      <c r="D2498" t="inlineStr">
        <is>
          <t>kilogram</t>
        </is>
      </c>
      <c r="F2498" t="inlineStr">
        <is>
          <t>technosphere</t>
        </is>
      </c>
      <c r="G2498" t="n">
        <v>2</v>
      </c>
      <c r="H2498" t="n">
        <v>1.561423447332341</v>
      </c>
      <c r="I2498" t="n">
        <v>0.1360430424136123</v>
      </c>
      <c r="J2498" t="inlineStr">
        <is>
          <t>(2,3,1,3,3,5,BU:1.05); Data from three European inverter manufacturers ; recycled after use;</t>
        </is>
      </c>
      <c r="L2498" t="inlineStr">
        <is>
          <t>aluminium, cast alloy</t>
        </is>
      </c>
    </row>
    <row r="2499">
      <c r="A2499" t="inlineStr">
        <is>
          <t>market for copper, cathode</t>
        </is>
      </c>
      <c r="B2499" t="n">
        <v>1.9106</v>
      </c>
      <c r="C2499" t="inlineStr">
        <is>
          <t>GLO</t>
        </is>
      </c>
      <c r="D2499" t="inlineStr">
        <is>
          <t>kilogram</t>
        </is>
      </c>
      <c r="F2499" t="inlineStr">
        <is>
          <t>technosphere</t>
        </is>
      </c>
      <c r="G2499" t="n">
        <v>2</v>
      </c>
      <c r="H2499" t="n">
        <v>0.647417328853771</v>
      </c>
      <c r="I2499" t="n">
        <v>0.1360430424136123</v>
      </c>
      <c r="J2499" t="inlineStr">
        <is>
          <t>(2,3,1,3,3,5,BU:1.05); Data from three European inverter manufacturers ; recycled after use;</t>
        </is>
      </c>
      <c r="L2499" t="inlineStr">
        <is>
          <t>copper, cathode</t>
        </is>
      </c>
    </row>
    <row r="2500">
      <c r="A2500" t="inlineStr">
        <is>
          <t>market for corrugated board box</t>
        </is>
      </c>
      <c r="B2500" t="n">
        <v>0.66</v>
      </c>
      <c r="C2500" t="inlineStr">
        <is>
          <t>RER</t>
        </is>
      </c>
      <c r="D2500" t="inlineStr">
        <is>
          <t>kilogram</t>
        </is>
      </c>
      <c r="F2500" t="inlineStr">
        <is>
          <t>technosphere</t>
        </is>
      </c>
      <c r="G2500" t="n">
        <v>2</v>
      </c>
      <c r="H2500" t="n">
        <v>-0.4155154439616658</v>
      </c>
      <c r="I2500" t="n">
        <v>0.09435886214959628</v>
      </c>
      <c r="J2500" t="inlineStr">
        <is>
          <t>(1,1,1,1,1,5,BU:1.05); data on the production of an inverter by a European producer;</t>
        </is>
      </c>
      <c r="L2500" t="inlineStr">
        <is>
          <t>corrugated board box</t>
        </is>
      </c>
    </row>
    <row r="2501">
      <c r="A2501" t="inlineStr">
        <is>
          <t>market for electricity, high voltage</t>
        </is>
      </c>
      <c r="B2501" t="n">
        <v>10.553</v>
      </c>
      <c r="C2501" t="inlineStr">
        <is>
          <t>DE</t>
        </is>
      </c>
      <c r="D2501" t="inlineStr">
        <is>
          <t>kilowatt hour</t>
        </is>
      </c>
      <c r="F2501" t="inlineStr">
        <is>
          <t>technosphere</t>
        </is>
      </c>
      <c r="G2501" t="n">
        <v>2</v>
      </c>
      <c r="H2501" t="n">
        <v>2.356410179688953</v>
      </c>
      <c r="I2501" t="n">
        <v>0.1360430424136123</v>
      </c>
      <c r="J2501" t="inlineStr">
        <is>
          <t>(2,3,1,3,3,5,BU:1.05); Data from two European inverter manufacturers;</t>
        </is>
      </c>
      <c r="L2501" t="inlineStr">
        <is>
          <t>electricity, high voltage</t>
        </is>
      </c>
    </row>
    <row r="2502">
      <c r="A2502" t="inlineStr">
        <is>
          <t>market for folding boxboard carton</t>
        </is>
      </c>
      <c r="B2502" t="n">
        <v>1.156</v>
      </c>
      <c r="C2502" t="inlineStr">
        <is>
          <t>RER</t>
        </is>
      </c>
      <c r="D2502" t="inlineStr">
        <is>
          <t>kilogram</t>
        </is>
      </c>
      <c r="F2502" t="inlineStr">
        <is>
          <t>technosphere</t>
        </is>
      </c>
      <c r="G2502" t="n">
        <v>2</v>
      </c>
      <c r="H2502" t="n">
        <v>0.1449657702501856</v>
      </c>
      <c r="I2502" t="n">
        <v>0.1478251210504789</v>
      </c>
      <c r="J2502" t="inlineStr">
        <is>
          <t>(3,4,1,3,3,5,BU:1.05); data on the production of an inverter by a European producer;</t>
        </is>
      </c>
      <c r="L2502" t="inlineStr">
        <is>
          <t>folding boxboard carton</t>
        </is>
      </c>
    </row>
    <row r="2503">
      <c r="A2503" t="inlineStr">
        <is>
          <t>market for tap water</t>
        </is>
      </c>
      <c r="B2503" t="n">
        <v>19.876</v>
      </c>
      <c r="C2503" t="inlineStr">
        <is>
          <t>Europe without Switzerland</t>
        </is>
      </c>
      <c r="D2503" t="inlineStr">
        <is>
          <t>kilogram</t>
        </is>
      </c>
      <c r="F2503" t="inlineStr">
        <is>
          <t>technosphere</t>
        </is>
      </c>
      <c r="G2503" t="n">
        <v>2</v>
      </c>
      <c r="H2503" t="n">
        <v>2.989512973740074</v>
      </c>
      <c r="I2503" t="n">
        <v>0.1478251210504789</v>
      </c>
      <c r="J2503" t="inlineStr">
        <is>
          <t>(3,4,1,3,3,5,BU:1.05); data on the production of an inverter by a European producer;</t>
        </is>
      </c>
      <c r="L2503" t="inlineStr">
        <is>
          <t>tap water</t>
        </is>
      </c>
    </row>
    <row r="2504">
      <c r="A2504" t="inlineStr">
        <is>
          <t>market for transistor, surface-mounted</t>
        </is>
      </c>
      <c r="B2504" t="n">
        <v>0.019185</v>
      </c>
      <c r="C2504" t="inlineStr">
        <is>
          <t>GLO</t>
        </is>
      </c>
      <c r="D2504" t="inlineStr">
        <is>
          <t>kilogram</t>
        </is>
      </c>
      <c r="F2504" t="inlineStr">
        <is>
          <t>technosphere</t>
        </is>
      </c>
      <c r="G2504" t="n">
        <v>2</v>
      </c>
      <c r="H2504" t="n">
        <v>-3.953626555283221</v>
      </c>
      <c r="I2504" t="n">
        <v>0.1360430424136123</v>
      </c>
      <c r="J2504" t="inlineStr">
        <is>
          <t>(2,3,1,3,3,5,BU:1.05); Data from three European inverter manufacturers ; recycled after use;</t>
        </is>
      </c>
      <c r="L2504" t="inlineStr">
        <is>
          <t>transistor, surface-mounted</t>
        </is>
      </c>
    </row>
    <row r="2505">
      <c r="A2505" t="inlineStr">
        <is>
          <t>market for transport, freight, sea, container ship</t>
        </is>
      </c>
      <c r="B2505" t="n">
        <v>20.287</v>
      </c>
      <c r="C2505" t="inlineStr">
        <is>
          <t>GLO</t>
        </is>
      </c>
      <c r="D2505" t="inlineStr">
        <is>
          <t>ton kilometer</t>
        </is>
      </c>
      <c r="F2505" t="inlineStr">
        <is>
          <t>technosphere</t>
        </is>
      </c>
      <c r="G2505" t="n">
        <v>2</v>
      </c>
      <c r="H2505" t="n">
        <v>3.009980286819192</v>
      </c>
      <c r="I2505" t="n">
        <v>0.3697767766870506</v>
      </c>
      <c r="J2505" t="inlineStr">
        <is>
          <t>(4,5,na,na,na,na,BU:2); Estimation: 18000km;</t>
        </is>
      </c>
      <c r="L2505" t="inlineStr">
        <is>
          <t>transport, freight, sea, container ship</t>
        </is>
      </c>
    </row>
    <row r="2506">
      <c r="A2506" t="inlineStr">
        <is>
          <t>metal working factory construction</t>
        </is>
      </c>
      <c r="B2506" t="n">
        <v>1.0977e-08</v>
      </c>
      <c r="C2506" t="inlineStr">
        <is>
          <t>RER</t>
        </is>
      </c>
      <c r="D2506" t="inlineStr">
        <is>
          <t>unit</t>
        </is>
      </c>
      <c r="F2506" t="inlineStr">
        <is>
          <t>technosphere</t>
        </is>
      </c>
      <c r="G2506" t="n">
        <v>2</v>
      </c>
      <c r="H2506" t="n">
        <v>-18.32746366224123</v>
      </c>
      <c r="I2506" t="n">
        <v>0.5568161277122474</v>
      </c>
      <c r="J2506" t="inlineStr">
        <is>
          <t>(1,1,1,1,1,5,BU:3); Calculation, based on annual production of electronic component production plant; taken from the ecoinvent v2.2 inverter dataset;</t>
        </is>
      </c>
      <c r="L2506" t="inlineStr">
        <is>
          <t>metal working factory</t>
        </is>
      </c>
    </row>
    <row r="2507">
      <c r="A2507" t="inlineStr">
        <is>
          <t>metal working, average for steel product manufacturing</t>
        </is>
      </c>
      <c r="B2507" t="n">
        <v>0.019206</v>
      </c>
      <c r="C2507" t="inlineStr">
        <is>
          <t>RER</t>
        </is>
      </c>
      <c r="D2507" t="inlineStr">
        <is>
          <t>kilogram</t>
        </is>
      </c>
      <c r="F2507" t="inlineStr">
        <is>
          <t>technosphere</t>
        </is>
      </c>
      <c r="G2507" t="n">
        <v>2</v>
      </c>
      <c r="H2507" t="n">
        <v>-3.952532548766356</v>
      </c>
      <c r="I2507" t="n">
        <v>0.1478251210504789</v>
      </c>
      <c r="J2507" t="inlineStr">
        <is>
          <t>(3,4,1,3,3,5,BU:1.05); data on the production of an inverter by a European producer;</t>
        </is>
      </c>
      <c r="L2507" t="inlineStr">
        <is>
          <t>metal working, average for steel product manufacturing</t>
        </is>
      </c>
    </row>
    <row r="2508">
      <c r="A2508" t="inlineStr">
        <is>
          <t>packaging film production, low density polyethylene</t>
        </is>
      </c>
      <c r="B2508" t="n">
        <v>0.0115</v>
      </c>
      <c r="C2508" t="inlineStr">
        <is>
          <t>RER</t>
        </is>
      </c>
      <c r="D2508" t="inlineStr">
        <is>
          <t>kilogram</t>
        </is>
      </c>
      <c r="F2508" t="inlineStr">
        <is>
          <t>technosphere</t>
        </is>
      </c>
      <c r="G2508" t="n">
        <v>2</v>
      </c>
      <c r="H2508" t="n">
        <v>-4.465408243612933</v>
      </c>
      <c r="I2508" t="n">
        <v>0.1478251210504789</v>
      </c>
      <c r="J2508" t="inlineStr">
        <is>
          <t>(3,4,1,3,3,5,BU:1.05); data on the production of an inverter by a European producer;</t>
        </is>
      </c>
      <c r="L2508" t="inlineStr">
        <is>
          <t>packaging film, low density polyethylene</t>
        </is>
      </c>
    </row>
    <row r="2509">
      <c r="A2509" t="inlineStr">
        <is>
          <t>plug production, inlet and outlet, for network cable</t>
        </is>
      </c>
      <c r="B2509" t="n">
        <v>3.4797</v>
      </c>
      <c r="C2509" t="inlineStr">
        <is>
          <t>GLO</t>
        </is>
      </c>
      <c r="D2509" t="inlineStr">
        <is>
          <t>unit</t>
        </is>
      </c>
      <c r="F2509" t="inlineStr">
        <is>
          <t>technosphere</t>
        </is>
      </c>
      <c r="G2509" t="n">
        <v>2</v>
      </c>
      <c r="H2509" t="n">
        <v>1.246946083173803</v>
      </c>
      <c r="I2509" t="n">
        <v>0.1360430424136123</v>
      </c>
      <c r="J2509" t="inlineStr">
        <is>
          <t>(2,3,1,3,3,5,BU:1.05); Data from three European inverter manufacturers ; recycled after use;</t>
        </is>
      </c>
      <c r="L2509" t="inlineStr">
        <is>
          <t>plug, inlet and outlet, for network cable</t>
        </is>
      </c>
    </row>
    <row r="2510">
      <c r="A2510" t="inlineStr">
        <is>
          <t>plug production, inlet and outlet, for network cable</t>
        </is>
      </c>
      <c r="B2510" t="n">
        <v>0.27886</v>
      </c>
      <c r="C2510" t="inlineStr">
        <is>
          <t>GLO</t>
        </is>
      </c>
      <c r="D2510" t="inlineStr">
        <is>
          <t>unit</t>
        </is>
      </c>
      <c r="F2510" t="inlineStr">
        <is>
          <t>technosphere</t>
        </is>
      </c>
      <c r="G2510" t="n">
        <v>2</v>
      </c>
      <c r="H2510" t="n">
        <v>-1.277045415215262</v>
      </c>
      <c r="I2510" t="n">
        <v>0.1360430424136123</v>
      </c>
      <c r="J2510" t="inlineStr">
        <is>
          <t>(2,3,1,3,3,5,BU:1.05); Data from three European inverter manufacturers ; recycled after use;</t>
        </is>
      </c>
      <c r="L2510" t="inlineStr">
        <is>
          <t>plug, inlet and outlet, for network cable</t>
        </is>
      </c>
    </row>
    <row r="2511">
      <c r="A2511" t="inlineStr">
        <is>
          <t>polycarbonate production</t>
        </is>
      </c>
      <c r="B2511" t="n">
        <v>0.2023</v>
      </c>
      <c r="C2511" t="inlineStr">
        <is>
          <t>RER</t>
        </is>
      </c>
      <c r="D2511" t="inlineStr">
        <is>
          <t>kilogram</t>
        </is>
      </c>
      <c r="F2511" t="inlineStr">
        <is>
          <t>technosphere</t>
        </is>
      </c>
      <c r="G2511" t="n">
        <v>2</v>
      </c>
      <c r="H2511" t="n">
        <v>-1.598003534808437</v>
      </c>
      <c r="I2511" t="n">
        <v>0.1478251210504789</v>
      </c>
      <c r="J2511" t="inlineStr">
        <is>
          <t>(3,4,1,3,3,5,BU:1.05); Data from three European inverter manufacturers ; recycled after use;</t>
        </is>
      </c>
      <c r="L2511" t="inlineStr">
        <is>
          <t>polycarbonate</t>
        </is>
      </c>
    </row>
    <row r="2512">
      <c r="A2512" t="inlineStr">
        <is>
          <t>polypropylene production, granulate</t>
        </is>
      </c>
      <c r="B2512" t="n">
        <v>0.88243</v>
      </c>
      <c r="C2512" t="inlineStr">
        <is>
          <t>RER</t>
        </is>
      </c>
      <c r="D2512" t="inlineStr">
        <is>
          <t>kilogram</t>
        </is>
      </c>
      <c r="F2512" t="inlineStr">
        <is>
          <t>technosphere</t>
        </is>
      </c>
      <c r="G2512" t="n">
        <v>2</v>
      </c>
      <c r="H2512" t="n">
        <v>-0.1250758134340062</v>
      </c>
      <c r="I2512" t="n">
        <v>0.2337502495138086</v>
      </c>
      <c r="J2512" t="inlineStr">
        <is>
          <t>(3,4,1,3,4,5,BU:1.05); Data from three European inverter manufacturers ; recycled after use;</t>
        </is>
      </c>
      <c r="L2512" t="inlineStr">
        <is>
          <t>polypropylene, granulate</t>
        </is>
      </c>
    </row>
    <row r="2513">
      <c r="A2513" t="inlineStr">
        <is>
          <t>printed wiring board production, for surface mounting, Pb free surface</t>
        </is>
      </c>
      <c r="B2513" t="n">
        <v>0.10118</v>
      </c>
      <c r="C2513" t="inlineStr">
        <is>
          <t>GLO</t>
        </is>
      </c>
      <c r="D2513" t="inlineStr">
        <is>
          <t>square meter</t>
        </is>
      </c>
      <c r="F2513" t="inlineStr">
        <is>
          <t>technosphere</t>
        </is>
      </c>
      <c r="G2513" t="n">
        <v>2</v>
      </c>
      <c r="H2513" t="n">
        <v>-2.290854170118347</v>
      </c>
      <c r="I2513" t="n">
        <v>0.1360430424136123</v>
      </c>
      <c r="J2513" t="inlineStr">
        <is>
          <t>(2,3,1,3,3,5,BU:1.05); Data from three European inverter manufacturers ; recycled after use;</t>
        </is>
      </c>
      <c r="L2513" t="inlineStr">
        <is>
          <t>printed wiring board, for surface mounting, Pb free surface</t>
        </is>
      </c>
    </row>
    <row r="2514">
      <c r="A2514" t="inlineStr">
        <is>
          <t>resistor production, surface-mounted</t>
        </is>
      </c>
      <c r="B2514" t="n">
        <v>0.0045732</v>
      </c>
      <c r="C2514" t="inlineStr">
        <is>
          <t>GLO</t>
        </is>
      </c>
      <c r="D2514" t="inlineStr">
        <is>
          <t>kilogram</t>
        </is>
      </c>
      <c r="F2514" t="inlineStr">
        <is>
          <t>technosphere</t>
        </is>
      </c>
      <c r="G2514" t="n">
        <v>2</v>
      </c>
      <c r="H2514" t="n">
        <v>-5.387542100296459</v>
      </c>
      <c r="I2514" t="n">
        <v>0.1360430424136123</v>
      </c>
      <c r="J2514" t="inlineStr">
        <is>
          <t>(2,3,1,3,3,5,BU:1.05); Data from three European inverter manufacturers ; recycled after use;</t>
        </is>
      </c>
      <c r="L2514" t="inlineStr">
        <is>
          <t>resistor, surface-mounted</t>
        </is>
      </c>
    </row>
    <row r="2515">
      <c r="A2515" t="inlineStr">
        <is>
          <t>resistor production, wirewound, through-hole mounting</t>
        </is>
      </c>
      <c r="B2515" t="n">
        <v>0.0011191</v>
      </c>
      <c r="C2515" t="inlineStr">
        <is>
          <t>GLO</t>
        </is>
      </c>
      <c r="D2515" t="inlineStr">
        <is>
          <t>kilogram</t>
        </is>
      </c>
      <c r="F2515" t="inlineStr">
        <is>
          <t>technosphere</t>
        </is>
      </c>
      <c r="G2515" t="n">
        <v>2</v>
      </c>
      <c r="H2515" t="n">
        <v>-6.795230488140293</v>
      </c>
      <c r="I2515" t="n">
        <v>0.1360430424136123</v>
      </c>
      <c r="J2515" t="inlineStr">
        <is>
          <t>(2,3,1,3,3,5,BU:1.05); Data from three European inverter manufacturers ; recycled after use;</t>
        </is>
      </c>
      <c r="L2515" t="inlineStr">
        <is>
          <t>resistor, wirewound, through-hole mounting</t>
        </is>
      </c>
    </row>
    <row r="2516">
      <c r="A2516" t="inlineStr">
        <is>
          <t>section bar extrusion, aluminium</t>
        </is>
      </c>
      <c r="B2516" t="n">
        <v>4.7656</v>
      </c>
      <c r="C2516" t="inlineStr">
        <is>
          <t>RER</t>
        </is>
      </c>
      <c r="D2516" t="inlineStr">
        <is>
          <t>kilogram</t>
        </is>
      </c>
      <c r="F2516" t="inlineStr">
        <is>
          <t>technosphere</t>
        </is>
      </c>
      <c r="G2516" t="n">
        <v>2</v>
      </c>
      <c r="H2516" t="n">
        <v>1.561423447332341</v>
      </c>
      <c r="I2516" t="n">
        <v>0.09435886214959628</v>
      </c>
      <c r="J2516" t="inlineStr">
        <is>
          <t>(1,1,1,1,1,5,BU:1.05); Data from three European inverter manufacturers ; recycled after use; Applied  as well on the production data of an inverter of an European producer</t>
        </is>
      </c>
      <c r="L2516" t="inlineStr">
        <is>
          <t>section bar extrusion, aluminium</t>
        </is>
      </c>
    </row>
    <row r="2517">
      <c r="A2517" t="inlineStr">
        <is>
          <t>sheet rolling, steel</t>
        </is>
      </c>
      <c r="B2517" t="n">
        <v>0.90683</v>
      </c>
      <c r="C2517" t="inlineStr">
        <is>
          <t>RER</t>
        </is>
      </c>
      <c r="D2517" t="inlineStr">
        <is>
          <t>kilogram</t>
        </is>
      </c>
      <c r="F2517" t="inlineStr">
        <is>
          <t>technosphere</t>
        </is>
      </c>
      <c r="G2517" t="n">
        <v>2</v>
      </c>
      <c r="H2517" t="n">
        <v>-0.09780027752591308</v>
      </c>
      <c r="I2517" t="n">
        <v>0.09435886214959628</v>
      </c>
      <c r="J2517" t="inlineStr">
        <is>
          <t>(1,1,1,1,1,5,BU:1.05); Data from three European inverter manufacturers ; recycled after use; Applied  as well on the production data of an inverter of an European producer</t>
        </is>
      </c>
      <c r="L2517" t="inlineStr">
        <is>
          <t>sheet rolling, steel</t>
        </is>
      </c>
    </row>
    <row r="2518">
      <c r="A2518" t="inlineStr">
        <is>
          <t>steel production, low-alloyed, hot rolled</t>
        </is>
      </c>
      <c r="B2518" t="n">
        <v>0.90683</v>
      </c>
      <c r="C2518" t="inlineStr">
        <is>
          <t>RER</t>
        </is>
      </c>
      <c r="D2518" t="inlineStr">
        <is>
          <t>kilogram</t>
        </is>
      </c>
      <c r="F2518" t="inlineStr">
        <is>
          <t>technosphere</t>
        </is>
      </c>
      <c r="G2518" t="n">
        <v>2</v>
      </c>
      <c r="H2518" t="n">
        <v>-0.09780027752591308</v>
      </c>
      <c r="I2518" t="n">
        <v>0.1360430424136123</v>
      </c>
      <c r="J2518" t="inlineStr">
        <is>
          <t>(2,3,1,3,3,5,BU:1.05); Data from three European inverter manufacturers ; recycled after use; data on the production of three inverters by two European producers</t>
        </is>
      </c>
      <c r="L2518" t="inlineStr">
        <is>
          <t>steel, low-alloyed, hot rolled</t>
        </is>
      </c>
    </row>
    <row r="2519">
      <c r="A2519" t="inlineStr">
        <is>
          <t>tin production</t>
        </is>
      </c>
      <c r="B2519" t="n">
        <v>0.009592699999999999</v>
      </c>
      <c r="C2519" t="inlineStr">
        <is>
          <t>RoW</t>
        </is>
      </c>
      <c r="D2519" t="inlineStr">
        <is>
          <t>kilogram</t>
        </is>
      </c>
      <c r="F2519" t="inlineStr">
        <is>
          <t>technosphere</t>
        </is>
      </c>
      <c r="G2519" t="n">
        <v>2</v>
      </c>
      <c r="H2519" t="n">
        <v>-4.646752886438416</v>
      </c>
      <c r="I2519" t="n">
        <v>0.1360430424136123</v>
      </c>
      <c r="J2519" t="inlineStr">
        <is>
          <t>(2,3,1,3,3,5,BU:1.05); Data from three European inverter manufacturers ; recycled after use;</t>
        </is>
      </c>
      <c r="L2519" t="inlineStr">
        <is>
          <t>tin</t>
        </is>
      </c>
    </row>
    <row r="2520">
      <c r="A2520" t="inlineStr">
        <is>
          <t>transformer production, low voltage use</t>
        </is>
      </c>
      <c r="B2520" t="n">
        <v>0.040129</v>
      </c>
      <c r="C2520" t="inlineStr">
        <is>
          <t>GLO</t>
        </is>
      </c>
      <c r="D2520" t="inlineStr">
        <is>
          <t>kilogram</t>
        </is>
      </c>
      <c r="F2520" t="inlineStr">
        <is>
          <t>technosphere</t>
        </is>
      </c>
      <c r="G2520" t="n">
        <v>2</v>
      </c>
      <c r="H2520" t="n">
        <v>-3.215656014027003</v>
      </c>
      <c r="I2520" t="n">
        <v>0.1360430424136123</v>
      </c>
      <c r="J2520" t="inlineStr">
        <is>
          <t>(2,3,1,3,3,5,BU:1.05); Data from three European inverter manufacturers ; recycled after use;</t>
        </is>
      </c>
      <c r="L2520" t="inlineStr">
        <is>
          <t>transformer, low voltage use</t>
        </is>
      </c>
    </row>
    <row r="2521">
      <c r="A2521" t="inlineStr">
        <is>
          <t>transistor production, surface-mounted</t>
        </is>
      </c>
      <c r="B2521" t="n">
        <v>0.041735</v>
      </c>
      <c r="C2521" t="inlineStr">
        <is>
          <t>GLO</t>
        </is>
      </c>
      <c r="D2521" t="inlineStr">
        <is>
          <t>kilogram</t>
        </is>
      </c>
      <c r="F2521" t="inlineStr">
        <is>
          <t>technosphere</t>
        </is>
      </c>
      <c r="G2521" t="n">
        <v>2</v>
      </c>
      <c r="H2521" t="n">
        <v>-3.176415173679437</v>
      </c>
      <c r="I2521" t="n">
        <v>0.1360430424136123</v>
      </c>
      <c r="J2521" t="inlineStr">
        <is>
          <t>(2,3,1,3,3,5,BU:1.05); Data from three European inverter manufacturers ; recycled after use;</t>
        </is>
      </c>
      <c r="L2521" t="inlineStr">
        <is>
          <t>transistor, surface-mounted</t>
        </is>
      </c>
    </row>
    <row r="2522">
      <c r="A2522" t="inlineStr">
        <is>
          <t>transport, freight train, diesel</t>
        </is>
      </c>
      <c r="B2522" t="n">
        <v>2.2541</v>
      </c>
      <c r="C2522" t="inlineStr">
        <is>
          <t>Europe without Switzerland</t>
        </is>
      </c>
      <c r="D2522" t="inlineStr">
        <is>
          <t>ton kilometer</t>
        </is>
      </c>
      <c r="F2522" t="inlineStr">
        <is>
          <t>technosphere</t>
        </is>
      </c>
      <c r="G2522" t="n">
        <v>2</v>
      </c>
      <c r="H2522" t="n">
        <v>0.8127507802057776</v>
      </c>
      <c r="I2522" t="n">
        <v>0.3697767766870506</v>
      </c>
      <c r="J2522" t="inlineStr">
        <is>
          <t>(4,5,na,na,na,na,BU:2); Standard distances 200km;</t>
        </is>
      </c>
      <c r="L2522" t="inlineStr">
        <is>
          <t>transport, freight train</t>
        </is>
      </c>
    </row>
    <row r="2523">
      <c r="A2523" t="inlineStr">
        <is>
          <t>transport, freight, lorry 7.5-16 metric ton, EURO4</t>
        </is>
      </c>
      <c r="B2523" t="n">
        <v>0.67623</v>
      </c>
      <c r="C2523" t="inlineStr">
        <is>
          <t>RER</t>
        </is>
      </c>
      <c r="D2523" t="inlineStr">
        <is>
          <t>ton kilometer</t>
        </is>
      </c>
      <c r="F2523" t="inlineStr">
        <is>
          <t>technosphere</t>
        </is>
      </c>
      <c r="G2523" t="n">
        <v>2</v>
      </c>
      <c r="H2523" t="n">
        <v>-0.3912220241201584</v>
      </c>
      <c r="I2523" t="n">
        <v>0.3697767766870506</v>
      </c>
      <c r="J2523" t="inlineStr">
        <is>
          <t>(4,5,na,na,na,na,BU:2); Standard distance 60km incl. disposal;</t>
        </is>
      </c>
      <c r="L2523" t="inlineStr">
        <is>
          <t>transport, freight, lorry 7.5-16 metric ton, EURO4</t>
        </is>
      </c>
    </row>
    <row r="2524">
      <c r="A2524" t="inlineStr">
        <is>
          <t>treatment of hazardous waste, hazardous waste incineration</t>
        </is>
      </c>
      <c r="B2524" t="n">
        <v>-0.012847</v>
      </c>
      <c r="C2524" t="inlineStr">
        <is>
          <t>CH</t>
        </is>
      </c>
      <c r="D2524" t="inlineStr">
        <is>
          <t>kilogram</t>
        </is>
      </c>
      <c r="F2524" t="inlineStr">
        <is>
          <t>technosphere</t>
        </is>
      </c>
      <c r="G2524" t="n">
        <v>2</v>
      </c>
      <c r="H2524" t="n">
        <v>-4.354644957932664</v>
      </c>
      <c r="I2524" t="n">
        <v>0.1478251210504789</v>
      </c>
      <c r="J2524" t="inlineStr">
        <is>
          <t>(3,4,1,3,3,5,BU:1.05); data on the production of an inverter by a European producer;</t>
        </is>
      </c>
      <c r="K2524" t="b">
        <v>1</v>
      </c>
      <c r="L2524" t="inlineStr">
        <is>
          <t>hazardous waste, for incineration</t>
        </is>
      </c>
    </row>
    <row r="2525">
      <c r="A2525" t="inlineStr">
        <is>
          <t>treatment of municipal solid waste, incineration</t>
        </is>
      </c>
      <c r="B2525" t="n">
        <v>-0.24265</v>
      </c>
      <c r="C2525" t="inlineStr">
        <is>
          <t>CH</t>
        </is>
      </c>
      <c r="D2525" t="inlineStr">
        <is>
          <t>kilogram</t>
        </is>
      </c>
      <c r="F2525" t="inlineStr">
        <is>
          <t>technosphere</t>
        </is>
      </c>
      <c r="G2525" t="n">
        <v>2</v>
      </c>
      <c r="H2525" t="n">
        <v>-1.416135203130912</v>
      </c>
      <c r="I2525" t="n">
        <v>0.1478251210504789</v>
      </c>
      <c r="J2525" t="inlineStr">
        <is>
          <t>(3,4,1,3,3,5,BU:1.05); data on the production of an inverter by a European producer;</t>
        </is>
      </c>
      <c r="K2525" t="b">
        <v>1</v>
      </c>
      <c r="L2525" t="inlineStr">
        <is>
          <t>municipal solid waste</t>
        </is>
      </c>
    </row>
    <row r="2526">
      <c r="A2526" t="inlineStr">
        <is>
          <t>treatment of scrap printed wiring boards, shredding and separation</t>
        </is>
      </c>
      <c r="B2526" t="n">
        <v>-1.2214</v>
      </c>
      <c r="C2526" t="inlineStr">
        <is>
          <t>RoW</t>
        </is>
      </c>
      <c r="D2526" t="inlineStr">
        <is>
          <t>kilogram</t>
        </is>
      </c>
      <c r="F2526" t="inlineStr">
        <is>
          <t>technosphere</t>
        </is>
      </c>
      <c r="G2526" t="n">
        <v>2</v>
      </c>
      <c r="H2526" t="n">
        <v>0.1999977418068974</v>
      </c>
      <c r="I2526" t="n">
        <v>0.1112116459948634</v>
      </c>
      <c r="J2526" t="inlineStr">
        <is>
          <t>(2,3,1,5,1,5,BU:1.05); Data from three European inverter manufacturers ; recycled after use;</t>
        </is>
      </c>
      <c r="K2526" t="b">
        <v>1</v>
      </c>
      <c r="L2526" t="inlineStr">
        <is>
          <t>used printed wiring boards</t>
        </is>
      </c>
    </row>
    <row r="2527">
      <c r="A2527" t="inlineStr">
        <is>
          <t>treatment of waste paperboard, municipal incineration</t>
        </is>
      </c>
      <c r="B2527" t="n">
        <v>-1.816</v>
      </c>
      <c r="C2527" t="inlineStr">
        <is>
          <t>CH</t>
        </is>
      </c>
      <c r="D2527" t="inlineStr">
        <is>
          <t>kilogram</t>
        </is>
      </c>
      <c r="F2527" t="inlineStr">
        <is>
          <t>technosphere</t>
        </is>
      </c>
      <c r="G2527" t="n">
        <v>2</v>
      </c>
      <c r="H2527" t="n">
        <v>0.5966362801791015</v>
      </c>
      <c r="I2527" t="n">
        <v>0.1112116459948634</v>
      </c>
      <c r="J2527" t="inlineStr">
        <is>
          <t>(2,3,1,5,1,5,BU:1.05); disposal of the packaging materials;</t>
        </is>
      </c>
      <c r="K2527" t="b">
        <v>1</v>
      </c>
      <c r="L2527" t="inlineStr">
        <is>
          <t>waste paperboard</t>
        </is>
      </c>
    </row>
    <row r="2528">
      <c r="A2528" t="inlineStr">
        <is>
          <t>treatment of waste polyethylene, municipal incineration</t>
        </is>
      </c>
      <c r="B2528" t="n">
        <v>-0.0115</v>
      </c>
      <c r="C2528" t="inlineStr">
        <is>
          <t>CH</t>
        </is>
      </c>
      <c r="D2528" t="inlineStr">
        <is>
          <t>kilogram</t>
        </is>
      </c>
      <c r="F2528" t="inlineStr">
        <is>
          <t>technosphere</t>
        </is>
      </c>
      <c r="G2528" t="n">
        <v>2</v>
      </c>
      <c r="H2528" t="n">
        <v>-4.465408243612933</v>
      </c>
      <c r="I2528" t="n">
        <v>0.1112116459948634</v>
      </c>
      <c r="J2528" t="inlineStr">
        <is>
          <t>(2,3,1,5,1,5,BU:1.05); disposal of the packaging materials;</t>
        </is>
      </c>
      <c r="K2528" t="b">
        <v>1</v>
      </c>
      <c r="L2528" t="inlineStr">
        <is>
          <t>waste polyethylene</t>
        </is>
      </c>
    </row>
    <row r="2529">
      <c r="A2529" t="inlineStr">
        <is>
          <t>treatment of wastewater, unpolluted, capacity 5E9l/year</t>
        </is>
      </c>
      <c r="B2529" t="n">
        <v>-0.019876</v>
      </c>
      <c r="C2529" t="inlineStr">
        <is>
          <t>CH</t>
        </is>
      </c>
      <c r="D2529" t="inlineStr">
        <is>
          <t>cubic meter</t>
        </is>
      </c>
      <c r="F2529" t="inlineStr">
        <is>
          <t>technosphere</t>
        </is>
      </c>
      <c r="G2529" t="n">
        <v>2</v>
      </c>
      <c r="H2529" t="n">
        <v>-3.918242305242063</v>
      </c>
      <c r="I2529" t="n">
        <v>0.1478251210504789</v>
      </c>
      <c r="J2529" t="inlineStr">
        <is>
          <t>(3,4,1,3,3,5,BU:1.05); data on the production of an inverter by a European producer;</t>
        </is>
      </c>
      <c r="K2529" t="b">
        <v>1</v>
      </c>
      <c r="L2529" t="inlineStr">
        <is>
          <t>wastewater, unpolluted</t>
        </is>
      </c>
    </row>
    <row r="2530">
      <c r="A2530" t="inlineStr">
        <is>
          <t>wire drawing, copper</t>
        </is>
      </c>
      <c r="B2530" t="n">
        <v>1.9106</v>
      </c>
      <c r="C2530" t="inlineStr">
        <is>
          <t>RER</t>
        </is>
      </c>
      <c r="D2530" t="inlineStr">
        <is>
          <t>kilogram</t>
        </is>
      </c>
      <c r="F2530" t="inlineStr">
        <is>
          <t>technosphere</t>
        </is>
      </c>
      <c r="G2530" t="n">
        <v>2</v>
      </c>
      <c r="H2530" t="n">
        <v>0.647417328853771</v>
      </c>
      <c r="I2530" t="n">
        <v>0.09435886214959628</v>
      </c>
      <c r="J2530" t="inlineStr">
        <is>
          <t>(1,1,1,1,1,5,BU:1.05); Data from three European inverter manufacturers ; recycled after use; Applied  as well on the production data of an inverter of an European producer</t>
        </is>
      </c>
      <c r="L2530" t="inlineStr">
        <is>
          <t>wire drawing, copper</t>
        </is>
      </c>
    </row>
    <row r="2531"/>
    <row r="2532" ht="16" customHeight="1" s="29">
      <c r="A2532" s="1" t="inlineStr">
        <is>
          <t>Activity</t>
        </is>
      </c>
      <c r="B2532" s="1" t="inlineStr">
        <is>
          <t>inverter, 20 kW, average, at plant</t>
        </is>
      </c>
    </row>
    <row r="2533">
      <c r="A2533" t="inlineStr">
        <is>
          <t>comment</t>
        </is>
      </c>
      <c r="B2533" t="inlineStr">
        <is>
          <t>Production of an average inverter (20 kW) for photovoltaic plant. Total weight about 46.2 kg. The printed wiring board weighs 1.4 kg and the printed wiring board assembly (total) 5.0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20kWp.
Production volume:  unknown
Sampling:  Survey at inverter manufacturers.
Extrapolations:  Data for inverters of different output power converted to a common output of 10kW using a power law. Extrapolation to 20kW with the same function.
Uncertainty:  None</t>
        </is>
      </c>
    </row>
    <row r="2534">
      <c r="A2534" t="inlineStr">
        <is>
          <t>location</t>
        </is>
      </c>
      <c r="B2534" t="inlineStr">
        <is>
          <t>RER</t>
        </is>
      </c>
    </row>
    <row r="2535">
      <c r="A2535" t="inlineStr">
        <is>
          <t>production amount</t>
        </is>
      </c>
      <c r="B2535" t="n">
        <v>1</v>
      </c>
    </row>
    <row r="2536">
      <c r="A2536" t="inlineStr">
        <is>
          <t>reference product</t>
        </is>
      </c>
      <c r="B2536" t="inlineStr">
        <is>
          <t>inverter, 20 kW, average, at plant</t>
        </is>
      </c>
    </row>
    <row r="2537">
      <c r="A2537" t="inlineStr">
        <is>
          <t>source</t>
        </is>
      </c>
      <c r="B25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538">
      <c r="A2538" t="inlineStr">
        <is>
          <t>type</t>
        </is>
      </c>
      <c r="B2538" t="inlineStr">
        <is>
          <t>process</t>
        </is>
      </c>
    </row>
    <row r="2539">
      <c r="A2539" t="inlineStr">
        <is>
          <t>unit</t>
        </is>
      </c>
      <c r="B2539" t="inlineStr">
        <is>
          <t>unit</t>
        </is>
      </c>
    </row>
    <row r="2540" ht="16" customHeight="1" s="29">
      <c r="A2540" s="1" t="inlineStr">
        <is>
          <t>Exchanges</t>
        </is>
      </c>
    </row>
    <row r="2541">
      <c r="A2541" s="28" t="inlineStr">
        <is>
          <t>name</t>
        </is>
      </c>
      <c r="B2541" s="28" t="inlineStr">
        <is>
          <t>amount</t>
        </is>
      </c>
      <c r="C2541" s="28" t="inlineStr">
        <is>
          <t>location</t>
        </is>
      </c>
      <c r="D2541" s="28" t="inlineStr">
        <is>
          <t>unit</t>
        </is>
      </c>
      <c r="E2541" s="28" t="inlineStr">
        <is>
          <t>categories</t>
        </is>
      </c>
      <c r="F2541" s="28" t="inlineStr">
        <is>
          <t>type</t>
        </is>
      </c>
      <c r="G2541" s="28" t="inlineStr">
        <is>
          <t>uncertainty type</t>
        </is>
      </c>
      <c r="H2541" s="28" t="inlineStr">
        <is>
          <t>loc</t>
        </is>
      </c>
      <c r="I2541" s="28" t="inlineStr">
        <is>
          <t>scale</t>
        </is>
      </c>
      <c r="J2541" s="28" t="inlineStr">
        <is>
          <t>comment</t>
        </is>
      </c>
      <c r="K2541" s="28" t="inlineStr">
        <is>
          <t>negative</t>
        </is>
      </c>
      <c r="L2541" s="28" t="inlineStr">
        <is>
          <t>reference product</t>
        </is>
      </c>
      <c r="M2541" s="28" t="n"/>
    </row>
    <row r="2542">
      <c r="A2542" t="inlineStr">
        <is>
          <t>Heat, waste</t>
        </is>
      </c>
      <c r="B2542" t="n">
        <v>156.23</v>
      </c>
      <c r="D2542" t="inlineStr">
        <is>
          <t>megajoule</t>
        </is>
      </c>
      <c r="E2542" t="inlineStr">
        <is>
          <t>air</t>
        </is>
      </c>
      <c r="F2542" t="inlineStr">
        <is>
          <t>biosphere</t>
        </is>
      </c>
      <c r="G2542" t="n">
        <v>2</v>
      </c>
      <c r="H2542" t="n">
        <v>5.051329280423812</v>
      </c>
      <c r="I2542" t="n">
        <v>0.1004898693062439</v>
      </c>
      <c r="J2542" t="inlineStr">
        <is>
          <t>(2,3,1,1,1,5,BU:1.05); Calculation;</t>
        </is>
      </c>
    </row>
    <row r="2543">
      <c r="A2543" t="inlineStr">
        <is>
          <t>Water, unspecified natural origin</t>
        </is>
      </c>
      <c r="B2543" t="n">
        <v>0.15551</v>
      </c>
      <c r="D2543" t="inlineStr">
        <is>
          <t>cubic meter</t>
        </is>
      </c>
      <c r="E2543" t="inlineStr">
        <is>
          <t>natural resource::in water</t>
        </is>
      </c>
      <c r="F2543" t="inlineStr">
        <is>
          <t>biosphere</t>
        </is>
      </c>
      <c r="G2543" t="n">
        <v>2</v>
      </c>
      <c r="H2543" t="n">
        <v>-1.861045240748891</v>
      </c>
      <c r="I2543" t="n">
        <v>0.1478251210504789</v>
      </c>
      <c r="J2543" t="inlineStr">
        <is>
          <t>(3,4,1,3,3,5,BU:1.05); data on the production of an inverter by a European producer;</t>
        </is>
      </c>
    </row>
    <row r="2544">
      <c r="A2544" t="inlineStr">
        <is>
          <t>inverter, 20 kW, average, at plant</t>
        </is>
      </c>
      <c r="B2544" t="n">
        <v>1</v>
      </c>
      <c r="C2544" t="inlineStr">
        <is>
          <t>RER</t>
        </is>
      </c>
      <c r="D2544" t="inlineStr">
        <is>
          <t>unit</t>
        </is>
      </c>
      <c r="E2544" t="inlineStr">
        <is>
          <t>photovoltaic::production of components</t>
        </is>
      </c>
      <c r="F2544" t="inlineStr">
        <is>
          <t>production</t>
        </is>
      </c>
      <c r="G2544" t="n">
        <v>0</v>
      </c>
      <c r="H2544" t="n">
        <v>1</v>
      </c>
      <c r="L2544" t="inlineStr">
        <is>
          <t>inverter, 20 kW, average, at plant</t>
        </is>
      </c>
    </row>
    <row r="2545">
      <c r="A2545" t="inlineStr">
        <is>
          <t>aluminium alloy production, AlMg3</t>
        </is>
      </c>
      <c r="B2545" t="n">
        <v>0.87017</v>
      </c>
      <c r="C2545" t="inlineStr">
        <is>
          <t>RER</t>
        </is>
      </c>
      <c r="D2545" t="inlineStr">
        <is>
          <t>kilogram</t>
        </is>
      </c>
      <c r="F2545" t="inlineStr">
        <is>
          <t>technosphere</t>
        </is>
      </c>
      <c r="G2545" t="n">
        <v>2</v>
      </c>
      <c r="H2545" t="n">
        <v>-0.1390666841231997</v>
      </c>
      <c r="I2545" t="n">
        <v>0.1478251210504789</v>
      </c>
      <c r="J2545" t="inlineStr">
        <is>
          <t>(3,4,1,3,3,5,BU:1.05); Data from three European inverter manufacturers ; recycled after use;</t>
        </is>
      </c>
      <c r="L2545" t="inlineStr">
        <is>
          <t>aluminium alloy, AlMg3</t>
        </is>
      </c>
    </row>
    <row r="2546">
      <c r="A2546" t="inlineStr">
        <is>
          <t>cable production, connector for computer, without plugs</t>
        </is>
      </c>
      <c r="B2546" t="n">
        <v>0.53961</v>
      </c>
      <c r="C2546" t="inlineStr">
        <is>
          <t>GLO</t>
        </is>
      </c>
      <c r="D2546" t="inlineStr">
        <is>
          <t>meter</t>
        </is>
      </c>
      <c r="F2546" t="inlineStr">
        <is>
          <t>technosphere</t>
        </is>
      </c>
      <c r="G2546" t="n">
        <v>2</v>
      </c>
      <c r="H2546" t="n">
        <v>-0.6169086225741479</v>
      </c>
      <c r="I2546" t="n">
        <v>0.1478251210504789</v>
      </c>
      <c r="J2546" t="inlineStr">
        <is>
          <t>(3,4,1,3,3,5,BU:1.05); Data from three European inverter manufacturers ; recycled after use;</t>
        </is>
      </c>
      <c r="L2546" t="inlineStr">
        <is>
          <t>cable, connector for computer, without plugs</t>
        </is>
      </c>
    </row>
    <row r="2547">
      <c r="A2547" t="inlineStr">
        <is>
          <t>cable production, ribbon cable, 20-pin, with plugs</t>
        </is>
      </c>
      <c r="B2547" t="n">
        <v>0.00098624</v>
      </c>
      <c r="C2547" t="inlineStr">
        <is>
          <t>GLO</t>
        </is>
      </c>
      <c r="D2547" t="inlineStr">
        <is>
          <t>kilogram</t>
        </is>
      </c>
      <c r="F2547" t="inlineStr">
        <is>
          <t>technosphere</t>
        </is>
      </c>
      <c r="G2547" t="n">
        <v>2</v>
      </c>
      <c r="H2547" t="n">
        <v>-6.921610825272578</v>
      </c>
      <c r="I2547" t="n">
        <v>0.1360430424136123</v>
      </c>
      <c r="J2547" t="inlineStr">
        <is>
          <t>(2,3,1,3,3,5,BU:1.05); Data from three European inverter manufacturers ; recycled after use;</t>
        </is>
      </c>
      <c r="L2547" t="inlineStr">
        <is>
          <t>cable, ribbon cable, 20-pin, with plugs</t>
        </is>
      </c>
    </row>
    <row r="2548">
      <c r="A2548" t="inlineStr">
        <is>
          <t>capacitor production, electrolyte type, &lt; 2cm height</t>
        </is>
      </c>
      <c r="B2548" t="n">
        <v>0.027615</v>
      </c>
      <c r="C2548" t="inlineStr">
        <is>
          <t>GLO</t>
        </is>
      </c>
      <c r="D2548" t="inlineStr">
        <is>
          <t>kilogram</t>
        </is>
      </c>
      <c r="F2548" t="inlineStr">
        <is>
          <t>technosphere</t>
        </is>
      </c>
      <c r="G2548" t="n">
        <v>2</v>
      </c>
      <c r="H2548" t="n">
        <v>-3.589396175628986</v>
      </c>
      <c r="I2548" t="n">
        <v>0.1360430424136123</v>
      </c>
      <c r="J2548" t="inlineStr">
        <is>
          <t>(2,3,1,3,3,5,BU:1.05); Data from three European inverter manufacturers ; recycled after use;</t>
        </is>
      </c>
      <c r="L2548" t="inlineStr">
        <is>
          <t>capacitor, electrolyte type, &lt; 2cm height</t>
        </is>
      </c>
    </row>
    <row r="2549">
      <c r="A2549" t="inlineStr">
        <is>
          <t>capacitor production, electrolyte type, &gt; 2cm height</t>
        </is>
      </c>
      <c r="B2549" t="n">
        <v>1.0572</v>
      </c>
      <c r="C2549" t="inlineStr">
        <is>
          <t>GLO</t>
        </is>
      </c>
      <c r="D2549" t="inlineStr">
        <is>
          <t>kilogram</t>
        </is>
      </c>
      <c r="F2549" t="inlineStr">
        <is>
          <t>technosphere</t>
        </is>
      </c>
      <c r="G2549" t="n">
        <v>2</v>
      </c>
      <c r="H2549" t="n">
        <v>0.05562390374799701</v>
      </c>
      <c r="I2549" t="n">
        <v>0.1360430424136123</v>
      </c>
      <c r="J2549" t="inlineStr">
        <is>
          <t>(2,3,1,3,3,5,BU:1.05); Data from three European inverter manufacturers ; recycled after use;</t>
        </is>
      </c>
      <c r="L2549" t="inlineStr">
        <is>
          <t>capacitor, electrolyte type, &gt; 2cm height</t>
        </is>
      </c>
    </row>
    <row r="2550">
      <c r="A2550" t="inlineStr">
        <is>
          <t>capacitor production, film type, for through-hole mounting</t>
        </is>
      </c>
      <c r="B2550" t="n">
        <v>0.68411</v>
      </c>
      <c r="C2550" t="inlineStr">
        <is>
          <t>GLO</t>
        </is>
      </c>
      <c r="D2550" t="inlineStr">
        <is>
          <t>kilogram</t>
        </is>
      </c>
      <c r="F2550" t="inlineStr">
        <is>
          <t>technosphere</t>
        </is>
      </c>
      <c r="G2550" t="n">
        <v>2</v>
      </c>
      <c r="H2550" t="n">
        <v>-0.3796365555760794</v>
      </c>
      <c r="I2550" t="n">
        <v>0.1360430424136123</v>
      </c>
      <c r="J2550" t="inlineStr">
        <is>
          <t>(2,3,1,3,3,5,BU:1.05); Data from three European inverter manufacturers ; recycled after use;</t>
        </is>
      </c>
      <c r="L2550" t="inlineStr">
        <is>
          <t>capacitor, film type, for through-hole mounting</t>
        </is>
      </c>
    </row>
    <row r="2551">
      <c r="A2551" t="inlineStr">
        <is>
          <t>capacitor production, for surface-mounting</t>
        </is>
      </c>
      <c r="B2551" t="n">
        <v>0.0054868</v>
      </c>
      <c r="C2551" t="inlineStr">
        <is>
          <t>GLO</t>
        </is>
      </c>
      <c r="D2551" t="inlineStr">
        <is>
          <t>kilogram</t>
        </is>
      </c>
      <c r="F2551" t="inlineStr">
        <is>
          <t>technosphere</t>
        </is>
      </c>
      <c r="G2551" t="n">
        <v>2</v>
      </c>
      <c r="H2551" t="n">
        <v>-5.205410071360022</v>
      </c>
      <c r="I2551" t="n">
        <v>0.1360430424136123</v>
      </c>
      <c r="J2551" t="inlineStr">
        <is>
          <t>(2,3,1,3,3,5,BU:1.05); Data from three European inverter manufacturers ; recycled after use;</t>
        </is>
      </c>
      <c r="L2551" t="inlineStr">
        <is>
          <t>capacitor, for surface-mounting</t>
        </is>
      </c>
    </row>
    <row r="2552">
      <c r="A2552" t="inlineStr">
        <is>
          <t>diode production, glass-, for surface-mounting</t>
        </is>
      </c>
      <c r="B2552" t="n">
        <v>0.0082545</v>
      </c>
      <c r="C2552" t="inlineStr">
        <is>
          <t>GLO</t>
        </is>
      </c>
      <c r="D2552" t="inlineStr">
        <is>
          <t>kilogram</t>
        </is>
      </c>
      <c r="F2552" t="inlineStr">
        <is>
          <t>technosphere</t>
        </is>
      </c>
      <c r="G2552" t="n">
        <v>2</v>
      </c>
      <c r="H2552" t="n">
        <v>-4.796996772796351</v>
      </c>
      <c r="I2552" t="n">
        <v>0.1360430424136123</v>
      </c>
      <c r="J2552" t="inlineStr">
        <is>
          <t>(2,3,1,3,3,5,BU:1.05); Data from three European inverter manufacturers ; recycled after use;</t>
        </is>
      </c>
      <c r="L2552" t="inlineStr">
        <is>
          <t>diode, glass-, for surface-mounting</t>
        </is>
      </c>
    </row>
    <row r="2553">
      <c r="A2553" t="inlineStr">
        <is>
          <t>electric connector production, wire clamp</t>
        </is>
      </c>
      <c r="B2553" t="n">
        <v>0.10033</v>
      </c>
      <c r="C2553" t="inlineStr">
        <is>
          <t>GLO</t>
        </is>
      </c>
      <c r="D2553" t="inlineStr">
        <is>
          <t>kilogram</t>
        </is>
      </c>
      <c r="F2553" t="inlineStr">
        <is>
          <t>technosphere</t>
        </is>
      </c>
      <c r="G2553" t="n">
        <v>2</v>
      </c>
      <c r="H2553" t="n">
        <v>-2.299290526044615</v>
      </c>
      <c r="I2553" t="n">
        <v>0.1360430424136123</v>
      </c>
      <c r="J2553" t="inlineStr">
        <is>
          <t>(2,3,1,3,3,5,BU:1.05); Data from three European inverter manufacturers ; recycled after use;</t>
        </is>
      </c>
      <c r="L2553" t="inlineStr">
        <is>
          <t>electric connector, wire clamp</t>
        </is>
      </c>
    </row>
    <row r="2554">
      <c r="A2554" t="inlineStr">
        <is>
          <t>electricity production, natural gas, conventional power plant</t>
        </is>
      </c>
      <c r="B2554" t="n">
        <v>4.081388888888888</v>
      </c>
      <c r="C2554" t="inlineStr">
        <is>
          <t>DE</t>
        </is>
      </c>
      <c r="D2554" t="inlineStr">
        <is>
          <t>kilowatt hour</t>
        </is>
      </c>
      <c r="F2554" t="inlineStr">
        <is>
          <t>technosphere</t>
        </is>
      </c>
      <c r="G2554" t="n">
        <v>2</v>
      </c>
      <c r="H2554" t="n">
        <v>2.687371189893809</v>
      </c>
      <c r="I2554" t="n">
        <v>0.1478251210504789</v>
      </c>
      <c r="J2554" t="inlineStr">
        <is>
          <t>(3,4,1,3,3,5,BU:1.05); Data from two European inverter manufacturers;</t>
        </is>
      </c>
      <c r="L2554" t="inlineStr">
        <is>
          <t>electricity, high voltage</t>
        </is>
      </c>
    </row>
    <row r="2555">
      <c r="A2555" t="inlineStr">
        <is>
          <t>ferrite production</t>
        </is>
      </c>
      <c r="B2555" t="n">
        <v>0.14354</v>
      </c>
      <c r="C2555" t="inlineStr">
        <is>
          <t>GLO</t>
        </is>
      </c>
      <c r="D2555" t="inlineStr">
        <is>
          <t>kilogram</t>
        </is>
      </c>
      <c r="F2555" t="inlineStr">
        <is>
          <t>technosphere</t>
        </is>
      </c>
      <c r="G2555" t="n">
        <v>2</v>
      </c>
      <c r="H2555" t="n">
        <v>-1.941141536980211</v>
      </c>
      <c r="I2555" t="n">
        <v>0.1360430424136123</v>
      </c>
      <c r="J2555" t="inlineStr">
        <is>
          <t>(2,3,1,3,3,5,BU:1.05); Data from three European inverter manufacturers ; recycled after use;</t>
        </is>
      </c>
      <c r="L2555" t="inlineStr">
        <is>
          <t>ferrite</t>
        </is>
      </c>
    </row>
    <row r="2556">
      <c r="A2556" t="inlineStr">
        <is>
          <t>ferrite production</t>
        </is>
      </c>
      <c r="B2556" t="n">
        <v>0.00010487</v>
      </c>
      <c r="C2556" t="inlineStr">
        <is>
          <t>GLO</t>
        </is>
      </c>
      <c r="D2556" t="inlineStr">
        <is>
          <t>kilogram</t>
        </is>
      </c>
      <c r="F2556" t="inlineStr">
        <is>
          <t>technosphere</t>
        </is>
      </c>
      <c r="G2556" t="n">
        <v>2</v>
      </c>
      <c r="H2556" t="n">
        <v>-9.16278907011796</v>
      </c>
      <c r="I2556" t="n">
        <v>0.1360430424136123</v>
      </c>
      <c r="J2556" t="inlineStr">
        <is>
          <t>(2,3,1,3,3,5,BU:1.05); Data from three European inverter manufacturers ; recycled after use;</t>
        </is>
      </c>
      <c r="L2556" t="inlineStr">
        <is>
          <t>ferrite</t>
        </is>
      </c>
    </row>
    <row r="2557">
      <c r="A2557" t="inlineStr">
        <is>
          <t>glass fibre reinforced plastic production, polyamide, injection moulded</t>
        </is>
      </c>
      <c r="B2557" t="n">
        <v>0.5367499999999999</v>
      </c>
      <c r="C2557" t="inlineStr">
        <is>
          <t>RER</t>
        </is>
      </c>
      <c r="D2557" t="inlineStr">
        <is>
          <t>kilogram</t>
        </is>
      </c>
      <c r="F2557" t="inlineStr">
        <is>
          <t>technosphere</t>
        </is>
      </c>
      <c r="G2557" t="n">
        <v>2</v>
      </c>
      <c r="H2557" t="n">
        <v>-0.6222228422232468</v>
      </c>
      <c r="I2557" t="n">
        <v>0.1360430424136123</v>
      </c>
      <c r="J2557" t="inlineStr">
        <is>
          <t>(2,3,1,3,3,5,BU:1.05); Data from three European inverter manufacturers ; recycled after use;</t>
        </is>
      </c>
      <c r="L2557" t="inlineStr">
        <is>
          <t>glass fibre reinforced plastic, polyamide, injection moulded</t>
        </is>
      </c>
    </row>
    <row r="2558">
      <c r="A2558" t="inlineStr">
        <is>
          <t>glass fibre reinforced plastic production, polyamide, injection moulded</t>
        </is>
      </c>
      <c r="B2558" t="n">
        <v>0.1052</v>
      </c>
      <c r="C2558" t="inlineStr">
        <is>
          <t>RER</t>
        </is>
      </c>
      <c r="D2558" t="inlineStr">
        <is>
          <t>kilogram</t>
        </is>
      </c>
      <c r="F2558" t="inlineStr">
        <is>
          <t>technosphere</t>
        </is>
      </c>
      <c r="G2558" t="n">
        <v>2</v>
      </c>
      <c r="H2558" t="n">
        <v>-2.251891978678528</v>
      </c>
      <c r="I2558" t="n">
        <v>0.1360430424136123</v>
      </c>
      <c r="J2558" t="inlineStr">
        <is>
          <t>(2,3,1,3,3,5,BU:1.05); Data from three European inverter manufacturers ; recycled after use;</t>
        </is>
      </c>
      <c r="L2558" t="inlineStr">
        <is>
          <t>glass fibre reinforced plastic, polyamide, injection moulded</t>
        </is>
      </c>
    </row>
    <row r="2559">
      <c r="A2559" t="inlineStr">
        <is>
          <t>heat production, light fuel oil, at industrial furnace 1MW</t>
        </is>
      </c>
      <c r="B2559" t="n">
        <v>0.9278</v>
      </c>
      <c r="C2559" t="inlineStr">
        <is>
          <t>Europe without Switzerland</t>
        </is>
      </c>
      <c r="D2559" t="inlineStr">
        <is>
          <t>megajoule</t>
        </is>
      </c>
      <c r="F2559" t="inlineStr">
        <is>
          <t>technosphere</t>
        </is>
      </c>
      <c r="G2559" t="n">
        <v>2</v>
      </c>
      <c r="H2559" t="n">
        <v>-0.0749390866644938</v>
      </c>
      <c r="I2559" t="n">
        <v>0.1478251210504789</v>
      </c>
      <c r="J2559" t="inlineStr">
        <is>
          <t>(3,4,1,3,3,5,BU:1.05); Data from two European inverter manufacturers;</t>
        </is>
      </c>
      <c r="L2559" t="inlineStr">
        <is>
          <t>heat, district or industrial, other than natural gas</t>
        </is>
      </c>
    </row>
    <row r="2560">
      <c r="A2560" t="inlineStr">
        <is>
          <t>heat production, natural gas, at boiler condensing modulating &gt;100kW</t>
        </is>
      </c>
      <c r="B2560" t="n">
        <v>37.86</v>
      </c>
      <c r="C2560" t="inlineStr">
        <is>
          <t>Europe without Switzerland</t>
        </is>
      </c>
      <c r="D2560" t="inlineStr">
        <is>
          <t>megajoule</t>
        </is>
      </c>
      <c r="F2560" t="inlineStr">
        <is>
          <t>technosphere</t>
        </is>
      </c>
      <c r="G2560" t="n">
        <v>2</v>
      </c>
      <c r="H2560" t="n">
        <v>3.633895145781177</v>
      </c>
      <c r="I2560" t="n">
        <v>0.1478251210504789</v>
      </c>
      <c r="J2560" t="inlineStr">
        <is>
          <t>(3,4,1,3,3,5,BU:1.05); Data from two European inverter manufacturers;</t>
        </is>
      </c>
      <c r="L2560" t="inlineStr">
        <is>
          <t>heat, district or industrial, natural gas</t>
        </is>
      </c>
    </row>
    <row r="2561">
      <c r="A2561" t="inlineStr">
        <is>
          <t>inductor production, miniature radio frequency chip</t>
        </is>
      </c>
      <c r="B2561" t="n">
        <v>0.0045308</v>
      </c>
      <c r="C2561" t="inlineStr">
        <is>
          <t>GLO</t>
        </is>
      </c>
      <c r="D2561" t="inlineStr">
        <is>
          <t>kilogram</t>
        </is>
      </c>
      <c r="F2561" t="inlineStr">
        <is>
          <t>technosphere</t>
        </is>
      </c>
      <c r="G2561" t="n">
        <v>2</v>
      </c>
      <c r="H2561" t="n">
        <v>-5.396856754637716</v>
      </c>
      <c r="I2561" t="n">
        <v>0.1360430424136123</v>
      </c>
      <c r="J2561" t="inlineStr">
        <is>
          <t>(2,3,1,3,3,5,BU:1.05); Data from three European inverter manufacturers ; recycled after use;</t>
        </is>
      </c>
      <c r="L2561" t="inlineStr">
        <is>
          <t>inductor, miniature radio frequency chip</t>
        </is>
      </c>
    </row>
    <row r="2562">
      <c r="A2562" t="inlineStr">
        <is>
          <t>inductor production, ring core choke type</t>
        </is>
      </c>
      <c r="B2562" t="n">
        <v>3.582</v>
      </c>
      <c r="C2562" t="inlineStr">
        <is>
          <t>GLO</t>
        </is>
      </c>
      <c r="D2562" t="inlineStr">
        <is>
          <t>kilogram</t>
        </is>
      </c>
      <c r="F2562" t="inlineStr">
        <is>
          <t>technosphere</t>
        </is>
      </c>
      <c r="G2562" t="n">
        <v>2</v>
      </c>
      <c r="H2562" t="n">
        <v>1.27592130363852</v>
      </c>
      <c r="I2562" t="n">
        <v>0.1360430424136123</v>
      </c>
      <c r="J2562" t="inlineStr">
        <is>
          <t>(2,3,1,3,3,5,BU:1.05); Data from three European inverter manufacturers ; recycled after use;</t>
        </is>
      </c>
      <c r="L2562" t="inlineStr">
        <is>
          <t>inductor, ring core choke type</t>
        </is>
      </c>
    </row>
    <row r="2563">
      <c r="A2563" t="inlineStr">
        <is>
          <t>inductor production, ring core choke type</t>
        </is>
      </c>
      <c r="B2563" t="n">
        <v>0.53747</v>
      </c>
      <c r="C2563" t="inlineStr">
        <is>
          <t>GLO</t>
        </is>
      </c>
      <c r="D2563" t="inlineStr">
        <is>
          <t>kilogram</t>
        </is>
      </c>
      <c r="F2563" t="inlineStr">
        <is>
          <t>technosphere</t>
        </is>
      </c>
      <c r="G2563" t="n">
        <v>2</v>
      </c>
      <c r="H2563" t="n">
        <v>-0.6208823344914642</v>
      </c>
      <c r="I2563" t="n">
        <v>0.1360430424136123</v>
      </c>
      <c r="J2563" t="inlineStr">
        <is>
          <t>(2,3,1,3,3,5,BU:1.05); Data from three European inverter manufacturers ; recycled after use;</t>
        </is>
      </c>
      <c r="L2563" t="inlineStr">
        <is>
          <t>inductor, ring core choke type</t>
        </is>
      </c>
    </row>
    <row r="2564">
      <c r="A2564" t="inlineStr">
        <is>
          <t>integrated circuit production, logic type</t>
        </is>
      </c>
      <c r="B2564" t="n">
        <v>0.27183</v>
      </c>
      <c r="C2564" t="inlineStr">
        <is>
          <t>GLO</t>
        </is>
      </c>
      <c r="D2564" t="inlineStr">
        <is>
          <t>kilogram</t>
        </is>
      </c>
      <c r="F2564" t="inlineStr">
        <is>
          <t>technosphere</t>
        </is>
      </c>
      <c r="G2564" t="n">
        <v>2</v>
      </c>
      <c r="H2564" t="n">
        <v>-1.302578408080058</v>
      </c>
      <c r="I2564" t="n">
        <v>0.1360430424136123</v>
      </c>
      <c r="J2564" t="inlineStr">
        <is>
          <t>(2,3,1,3,3,5,BU:1.05); Data from three European inverter manufacturers ; recycled after use;</t>
        </is>
      </c>
      <c r="L2564" t="inlineStr">
        <is>
          <t>integrated circuit, logic type</t>
        </is>
      </c>
    </row>
    <row r="2565">
      <c r="A2565" t="inlineStr">
        <is>
          <t>integrated circuit production, logic type</t>
        </is>
      </c>
      <c r="B2565" t="n">
        <v>0.63902</v>
      </c>
      <c r="C2565" t="inlineStr">
        <is>
          <t>GLO</t>
        </is>
      </c>
      <c r="D2565" t="inlineStr">
        <is>
          <t>kilogram</t>
        </is>
      </c>
      <c r="F2565" t="inlineStr">
        <is>
          <t>technosphere</t>
        </is>
      </c>
      <c r="G2565" t="n">
        <v>2</v>
      </c>
      <c r="H2565" t="n">
        <v>-0.4478195261898644</v>
      </c>
      <c r="I2565" t="n">
        <v>0.1360430424136123</v>
      </c>
      <c r="J2565" t="inlineStr">
        <is>
          <t>(2,3,1,3,3,5,BU:1.05); Data from three European inverter manufacturers ; recycled after use;</t>
        </is>
      </c>
      <c r="L2565" t="inlineStr">
        <is>
          <t>integrated circuit, logic type</t>
        </is>
      </c>
    </row>
    <row r="2566">
      <c r="A2566" t="inlineStr">
        <is>
          <t>integrated circuit production, memory type</t>
        </is>
      </c>
      <c r="B2566" t="n">
        <v>0.0077</v>
      </c>
      <c r="C2566" t="inlineStr">
        <is>
          <t>GLO</t>
        </is>
      </c>
      <c r="D2566" t="inlineStr">
        <is>
          <t>kilogram</t>
        </is>
      </c>
      <c r="F2566" t="inlineStr">
        <is>
          <t>technosphere</t>
        </is>
      </c>
      <c r="G2566" t="n">
        <v>2</v>
      </c>
      <c r="H2566" t="n">
        <v>-4.866534950122499</v>
      </c>
      <c r="I2566" t="n">
        <v>0.1360430424136123</v>
      </c>
      <c r="J2566" t="inlineStr">
        <is>
          <t>(2,3,1,3,3,5,BU:1.05); Data from three European inverter manufacturers ; recycled after use;</t>
        </is>
      </c>
      <c r="L2566" t="inlineStr">
        <is>
          <t>integrated circuit, memory type</t>
        </is>
      </c>
    </row>
    <row r="2567">
      <c r="A2567" t="inlineStr">
        <is>
          <t>light emitting diode production</t>
        </is>
      </c>
      <c r="B2567" t="n">
        <v>5.9174e-05</v>
      </c>
      <c r="C2567" t="inlineStr">
        <is>
          <t>GLO</t>
        </is>
      </c>
      <c r="D2567" t="inlineStr">
        <is>
          <t>kilogram</t>
        </is>
      </c>
      <c r="F2567" t="inlineStr">
        <is>
          <t>technosphere</t>
        </is>
      </c>
      <c r="G2567" t="n">
        <v>2</v>
      </c>
      <c r="H2567" t="n">
        <v>-9.735028301735323</v>
      </c>
      <c r="I2567" t="n">
        <v>0.1360430424136123</v>
      </c>
      <c r="J2567" t="inlineStr">
        <is>
          <t>(2,3,1,3,3,5,BU:1.05); Data from three European inverter manufacturers ; recycled after use;</t>
        </is>
      </c>
      <c r="L2567" t="inlineStr">
        <is>
          <t>light emitting diode</t>
        </is>
      </c>
    </row>
    <row r="2568">
      <c r="A2568" t="inlineStr">
        <is>
          <t>market for aluminium, cast alloy</t>
        </is>
      </c>
      <c r="B2568" t="n">
        <v>19.598</v>
      </c>
      <c r="C2568" t="inlineStr">
        <is>
          <t>GLO</t>
        </is>
      </c>
      <c r="D2568" t="inlineStr">
        <is>
          <t>kilogram</t>
        </is>
      </c>
      <c r="F2568" t="inlineStr">
        <is>
          <t>technosphere</t>
        </is>
      </c>
      <c r="G2568" t="n">
        <v>2</v>
      </c>
      <c r="H2568" t="n">
        <v>2.975427520213627</v>
      </c>
      <c r="I2568" t="n">
        <v>0.1360430424136123</v>
      </c>
      <c r="J2568" t="inlineStr">
        <is>
          <t>(2,3,1,3,3,5,BU:1.05); Data from three European inverter manufacturers ; recycled after use;</t>
        </is>
      </c>
      <c r="L2568" t="inlineStr">
        <is>
          <t>aluminium, cast alloy</t>
        </is>
      </c>
    </row>
    <row r="2569">
      <c r="A2569" t="inlineStr">
        <is>
          <t>market for copper, cathode</t>
        </is>
      </c>
      <c r="B2569" t="n">
        <v>7.8574</v>
      </c>
      <c r="C2569" t="inlineStr">
        <is>
          <t>GLO</t>
        </is>
      </c>
      <c r="D2569" t="inlineStr">
        <is>
          <t>kilogram</t>
        </is>
      </c>
      <c r="F2569" t="inlineStr">
        <is>
          <t>technosphere</t>
        </is>
      </c>
      <c r="G2569" t="n">
        <v>2</v>
      </c>
      <c r="H2569" t="n">
        <v>2.061455762914359</v>
      </c>
      <c r="I2569" t="n">
        <v>0.1360430424136123</v>
      </c>
      <c r="J2569" t="inlineStr">
        <is>
          <t>(2,3,1,3,3,5,BU:1.05); Data from three European inverter manufacturers ; recycled after use;</t>
        </is>
      </c>
      <c r="L2569" t="inlineStr">
        <is>
          <t>copper, cathode</t>
        </is>
      </c>
    </row>
    <row r="2570">
      <c r="A2570" t="inlineStr">
        <is>
          <t>market for corrugated board box</t>
        </is>
      </c>
      <c r="B2570" t="n">
        <v>2.7142</v>
      </c>
      <c r="C2570" t="inlineStr">
        <is>
          <t>RER</t>
        </is>
      </c>
      <c r="D2570" t="inlineStr">
        <is>
          <t>kilogram</t>
        </is>
      </c>
      <c r="F2570" t="inlineStr">
        <is>
          <t>technosphere</t>
        </is>
      </c>
      <c r="G2570" t="n">
        <v>2</v>
      </c>
      <c r="H2570" t="n">
        <v>0.9984972506651333</v>
      </c>
      <c r="I2570" t="n">
        <v>0.09435886214959628</v>
      </c>
      <c r="J2570" t="inlineStr">
        <is>
          <t>(1,1,1,1,1,5,BU:1.05); data on the production of an inverter by a European producer;</t>
        </is>
      </c>
      <c r="L2570" t="inlineStr">
        <is>
          <t>corrugated board box</t>
        </is>
      </c>
    </row>
    <row r="2571">
      <c r="A2571" t="inlineStr">
        <is>
          <t>market for electricity, high voltage</t>
        </is>
      </c>
      <c r="B2571" t="n">
        <v>43.398</v>
      </c>
      <c r="C2571" t="inlineStr">
        <is>
          <t>DE</t>
        </is>
      </c>
      <c r="D2571" t="inlineStr">
        <is>
          <t>kilowatt hour</t>
        </is>
      </c>
      <c r="F2571" t="inlineStr">
        <is>
          <t>technosphere</t>
        </is>
      </c>
      <c r="G2571" t="n">
        <v>2</v>
      </c>
      <c r="H2571" t="n">
        <v>3.770413357095199</v>
      </c>
      <c r="I2571" t="n">
        <v>0.1360430424136123</v>
      </c>
      <c r="J2571" t="inlineStr">
        <is>
          <t>(2,3,1,3,3,5,BU:1.05); Data from two European inverter manufacturers;</t>
        </is>
      </c>
      <c r="L2571" t="inlineStr">
        <is>
          <t>electricity, high voltage</t>
        </is>
      </c>
    </row>
    <row r="2572">
      <c r="A2572" t="inlineStr">
        <is>
          <t>market for folding boxboard carton</t>
        </is>
      </c>
      <c r="B2572" t="n">
        <v>4.754</v>
      </c>
      <c r="C2572" t="inlineStr">
        <is>
          <t>RER</t>
        </is>
      </c>
      <c r="D2572" t="inlineStr">
        <is>
          <t>kilogram</t>
        </is>
      </c>
      <c r="F2572" t="inlineStr">
        <is>
          <t>technosphere</t>
        </is>
      </c>
      <c r="G2572" t="n">
        <v>2</v>
      </c>
      <c r="H2572" t="n">
        <v>1.558986368938002</v>
      </c>
      <c r="I2572" t="n">
        <v>0.1478251210504789</v>
      </c>
      <c r="J2572" t="inlineStr">
        <is>
          <t>(3,4,1,3,3,5,BU:1.05); data on the production of an inverter by a European producer;</t>
        </is>
      </c>
      <c r="L2572" t="inlineStr">
        <is>
          <t>folding boxboard carton</t>
        </is>
      </c>
    </row>
    <row r="2573">
      <c r="A2573" t="inlineStr">
        <is>
          <t>market for tap water</t>
        </is>
      </c>
      <c r="B2573" t="n">
        <v>81.738</v>
      </c>
      <c r="C2573" t="inlineStr">
        <is>
          <t>Europe without Switzerland</t>
        </is>
      </c>
      <c r="D2573" t="inlineStr">
        <is>
          <t>kilogram</t>
        </is>
      </c>
      <c r="F2573" t="inlineStr">
        <is>
          <t>technosphere</t>
        </is>
      </c>
      <c r="G2573" t="n">
        <v>2</v>
      </c>
      <c r="H2573" t="n">
        <v>4.403519010011979</v>
      </c>
      <c r="I2573" t="n">
        <v>0.1478251210504789</v>
      </c>
      <c r="J2573" t="inlineStr">
        <is>
          <t>(3,4,1,3,3,5,BU:1.05); data on the production of an inverter by a European producer;</t>
        </is>
      </c>
      <c r="L2573" t="inlineStr">
        <is>
          <t>tap water</t>
        </is>
      </c>
    </row>
    <row r="2574">
      <c r="A2574" t="inlineStr">
        <is>
          <t>market for transistor, surface-mounted</t>
        </is>
      </c>
      <c r="B2574" t="n">
        <v>0.078899</v>
      </c>
      <c r="C2574" t="inlineStr">
        <is>
          <t>GLO</t>
        </is>
      </c>
      <c r="D2574" t="inlineStr">
        <is>
          <t>kilogram</t>
        </is>
      </c>
      <c r="F2574" t="inlineStr">
        <is>
          <t>technosphere</t>
        </is>
      </c>
      <c r="G2574" t="n">
        <v>2</v>
      </c>
      <c r="H2574" t="n">
        <v>-2.539586725481857</v>
      </c>
      <c r="I2574" t="n">
        <v>0.1360430424136123</v>
      </c>
      <c r="J2574" t="inlineStr">
        <is>
          <t>(2,3,1,3,3,5,BU:1.05); Data from three European inverter manufacturers ; recycled after use;</t>
        </is>
      </c>
      <c r="L2574" t="inlineStr">
        <is>
          <t>transistor, surface-mounted</t>
        </is>
      </c>
    </row>
    <row r="2575">
      <c r="A2575" t="inlineStr">
        <is>
          <t>market for transport, freight, sea, container ship</t>
        </is>
      </c>
      <c r="B2575" t="n">
        <v>83.429</v>
      </c>
      <c r="C2575" t="inlineStr">
        <is>
          <t>GLO</t>
        </is>
      </c>
      <c r="D2575" t="inlineStr">
        <is>
          <t>ton kilometer</t>
        </is>
      </c>
      <c r="F2575" t="inlineStr">
        <is>
          <t>technosphere</t>
        </is>
      </c>
      <c r="G2575" t="n">
        <v>2</v>
      </c>
      <c r="H2575" t="n">
        <v>4.423995970746021</v>
      </c>
      <c r="I2575" t="n">
        <v>0.3697767766870506</v>
      </c>
      <c r="J2575" t="inlineStr">
        <is>
          <t>(4,5,na,na,na,na,BU:2); Estimation: 18000km;</t>
        </is>
      </c>
      <c r="L2575" t="inlineStr">
        <is>
          <t>transport, freight, sea, container ship</t>
        </is>
      </c>
    </row>
    <row r="2576">
      <c r="A2576" t="inlineStr">
        <is>
          <t>metal working factory construction</t>
        </is>
      </c>
      <c r="B2576" t="n">
        <v>4.514e-08</v>
      </c>
      <c r="C2576" t="inlineStr">
        <is>
          <t>RER</t>
        </is>
      </c>
      <c r="D2576" t="inlineStr">
        <is>
          <t>unit</t>
        </is>
      </c>
      <c r="F2576" t="inlineStr">
        <is>
          <t>technosphere</t>
        </is>
      </c>
      <c r="G2576" t="n">
        <v>2</v>
      </c>
      <c r="H2576" t="n">
        <v>-16.91349706555702</v>
      </c>
      <c r="I2576" t="n">
        <v>0.5568161277122474</v>
      </c>
      <c r="J2576" t="inlineStr">
        <is>
          <t>(1,1,1,1,1,5,BU:3); Calculation, based on annual production of electronic component production plant; taken from the ecoinvent v2.2 inverter dataset;</t>
        </is>
      </c>
      <c r="L2576" t="inlineStr">
        <is>
          <t>metal working factory</t>
        </is>
      </c>
    </row>
    <row r="2577">
      <c r="A2577" t="inlineStr">
        <is>
          <t>metal working, average for steel product manufacturing</t>
        </is>
      </c>
      <c r="B2577" t="n">
        <v>0.078984</v>
      </c>
      <c r="C2577" t="inlineStr">
        <is>
          <t>RER</t>
        </is>
      </c>
      <c r="D2577" t="inlineStr">
        <is>
          <t>kilogram</t>
        </is>
      </c>
      <c r="F2577" t="inlineStr">
        <is>
          <t>technosphere</t>
        </is>
      </c>
      <c r="G2577" t="n">
        <v>2</v>
      </c>
      <c r="H2577" t="n">
        <v>-2.538509978672989</v>
      </c>
      <c r="I2577" t="n">
        <v>0.1478251210504789</v>
      </c>
      <c r="J2577" t="inlineStr">
        <is>
          <t>(3,4,1,3,3,5,BU:1.05); data on the production of an inverter by a European producer;</t>
        </is>
      </c>
      <c r="L2577" t="inlineStr">
        <is>
          <t>metal working, average for steel product manufacturing</t>
        </is>
      </c>
    </row>
    <row r="2578">
      <c r="A2578" t="inlineStr">
        <is>
          <t>packaging film production, low density polyethylene</t>
        </is>
      </c>
      <c r="B2578" t="n">
        <v>0.047293</v>
      </c>
      <c r="C2578" t="inlineStr">
        <is>
          <t>RER</t>
        </is>
      </c>
      <c r="D2578" t="inlineStr">
        <is>
          <t>kilogram</t>
        </is>
      </c>
      <c r="F2578" t="inlineStr">
        <is>
          <t>technosphere</t>
        </is>
      </c>
      <c r="G2578" t="n">
        <v>2</v>
      </c>
      <c r="H2578" t="n">
        <v>-3.051392985979419</v>
      </c>
      <c r="I2578" t="n">
        <v>0.1478251210504789</v>
      </c>
      <c r="J2578" t="inlineStr">
        <is>
          <t>(3,4,1,3,3,5,BU:1.05); data on the production of an inverter by a European producer;</t>
        </is>
      </c>
      <c r="L2578" t="inlineStr">
        <is>
          <t>packaging film, low density polyethylene</t>
        </is>
      </c>
    </row>
    <row r="2579">
      <c r="A2579" t="inlineStr">
        <is>
          <t>plug production, inlet and outlet, for network cable</t>
        </is>
      </c>
      <c r="B2579" t="n">
        <v>14.31</v>
      </c>
      <c r="C2579" t="inlineStr">
        <is>
          <t>GLO</t>
        </is>
      </c>
      <c r="D2579" t="inlineStr">
        <is>
          <t>unit</t>
        </is>
      </c>
      <c r="F2579" t="inlineStr">
        <is>
          <t>technosphere</t>
        </is>
      </c>
      <c r="G2579" t="n">
        <v>2</v>
      </c>
      <c r="H2579" t="n">
        <v>2.66095859356836</v>
      </c>
      <c r="I2579" t="n">
        <v>0.1360430424136123</v>
      </c>
      <c r="J2579" t="inlineStr">
        <is>
          <t>(2,3,1,3,3,5,BU:1.05); Data from three European inverter manufacturers ; recycled after use;</t>
        </is>
      </c>
      <c r="L2579" t="inlineStr">
        <is>
          <t>plug, inlet and outlet, for network cable</t>
        </is>
      </c>
    </row>
    <row r="2580">
      <c r="A2580" t="inlineStr">
        <is>
          <t>plug production, inlet and outlet, for network cable</t>
        </is>
      </c>
      <c r="B2580" t="n">
        <v>1.1468</v>
      </c>
      <c r="C2580" t="inlineStr">
        <is>
          <t>GLO</t>
        </is>
      </c>
      <c r="D2580" t="inlineStr">
        <is>
          <t>unit</t>
        </is>
      </c>
      <c r="F2580" t="inlineStr">
        <is>
          <t>technosphere</t>
        </is>
      </c>
      <c r="G2580" t="n">
        <v>2</v>
      </c>
      <c r="H2580" t="n">
        <v>0.1369754550270778</v>
      </c>
      <c r="I2580" t="n">
        <v>0.1360430424136123</v>
      </c>
      <c r="J2580" t="inlineStr">
        <is>
          <t>(2,3,1,3,3,5,BU:1.05); Data from three European inverter manufacturers ; recycled after use;</t>
        </is>
      </c>
      <c r="L2580" t="inlineStr">
        <is>
          <t>plug, inlet and outlet, for network cable</t>
        </is>
      </c>
    </row>
    <row r="2581">
      <c r="A2581" t="inlineStr">
        <is>
          <t>polycarbonate production</t>
        </is>
      </c>
      <c r="B2581" t="n">
        <v>0.83195</v>
      </c>
      <c r="C2581" t="inlineStr">
        <is>
          <t>RER</t>
        </is>
      </c>
      <c r="D2581" t="inlineStr">
        <is>
          <t>kilogram</t>
        </is>
      </c>
      <c r="F2581" t="inlineStr">
        <is>
          <t>technosphere</t>
        </is>
      </c>
      <c r="G2581" t="n">
        <v>2</v>
      </c>
      <c r="H2581" t="n">
        <v>-0.1839829361206209</v>
      </c>
      <c r="I2581" t="n">
        <v>0.1478251210504789</v>
      </c>
      <c r="J2581" t="inlineStr">
        <is>
          <t>(3,4,1,3,3,5,BU:1.05); Data from three European inverter manufacturers ; recycled after use;</t>
        </is>
      </c>
      <c r="L2581" t="inlineStr">
        <is>
          <t>polycarbonate</t>
        </is>
      </c>
    </row>
    <row r="2582">
      <c r="A2582" t="inlineStr">
        <is>
          <t>polypropylene production, granulate</t>
        </is>
      </c>
      <c r="B2582" t="n">
        <v>3.6289</v>
      </c>
      <c r="C2582" t="inlineStr">
        <is>
          <t>RER</t>
        </is>
      </c>
      <c r="D2582" t="inlineStr">
        <is>
          <t>kilogram</t>
        </is>
      </c>
      <c r="F2582" t="inlineStr">
        <is>
          <t>technosphere</t>
        </is>
      </c>
      <c r="G2582" t="n">
        <v>2</v>
      </c>
      <c r="H2582" t="n">
        <v>1.288929572050769</v>
      </c>
      <c r="I2582" t="n">
        <v>0.2337502495138086</v>
      </c>
      <c r="J2582" t="inlineStr">
        <is>
          <t>(3,4,1,3,4,5,BU:1.05); Data from three European inverter manufacturers ; recycled after use;</t>
        </is>
      </c>
      <c r="L2582" t="inlineStr">
        <is>
          <t>polypropylene, granulate</t>
        </is>
      </c>
    </row>
    <row r="2583">
      <c r="A2583" t="inlineStr">
        <is>
          <t>printed wiring board production, for surface mounting, Pb free surface</t>
        </is>
      </c>
      <c r="B2583" t="n">
        <v>0.41609</v>
      </c>
      <c r="C2583" t="inlineStr">
        <is>
          <t>GLO</t>
        </is>
      </c>
      <c r="D2583" t="inlineStr">
        <is>
          <t>square meter</t>
        </is>
      </c>
      <c r="F2583" t="inlineStr">
        <is>
          <t>technosphere</t>
        </is>
      </c>
      <c r="G2583" t="n">
        <v>2</v>
      </c>
      <c r="H2583" t="n">
        <v>-0.8768536959664819</v>
      </c>
      <c r="I2583" t="n">
        <v>0.1360430424136123</v>
      </c>
      <c r="J2583" t="inlineStr">
        <is>
          <t>(2,3,1,3,3,5,BU:1.05); Data from three European inverter manufacturers ; recycled after use;</t>
        </is>
      </c>
      <c r="L2583" t="inlineStr">
        <is>
          <t>printed wiring board, for surface mounting, Pb free surface</t>
        </is>
      </c>
    </row>
    <row r="2584">
      <c r="A2584" t="inlineStr">
        <is>
          <t>resistor production, surface-mounted</t>
        </is>
      </c>
      <c r="B2584" t="n">
        <v>0.018807</v>
      </c>
      <c r="C2584" t="inlineStr">
        <is>
          <t>GLO</t>
        </is>
      </c>
      <c r="D2584" t="inlineStr">
        <is>
          <t>kilogram</t>
        </is>
      </c>
      <c r="F2584" t="inlineStr">
        <is>
          <t>technosphere</t>
        </is>
      </c>
      <c r="G2584" t="n">
        <v>2</v>
      </c>
      <c r="H2584" t="n">
        <v>-3.973526138022196</v>
      </c>
      <c r="I2584" t="n">
        <v>0.1360430424136123</v>
      </c>
      <c r="J2584" t="inlineStr">
        <is>
          <t>(2,3,1,3,3,5,BU:1.05); Data from three European inverter manufacturers ; recycled after use;</t>
        </is>
      </c>
      <c r="L2584" t="inlineStr">
        <is>
          <t>resistor, surface-mounted</t>
        </is>
      </c>
    </row>
    <row r="2585">
      <c r="A2585" t="inlineStr">
        <is>
          <t>resistor production, wirewound, through-hole mounting</t>
        </is>
      </c>
      <c r="B2585" t="n">
        <v>0.0046024</v>
      </c>
      <c r="C2585" t="inlineStr">
        <is>
          <t>GLO</t>
        </is>
      </c>
      <c r="D2585" t="inlineStr">
        <is>
          <t>kilogram</t>
        </is>
      </c>
      <c r="F2585" t="inlineStr">
        <is>
          <t>technosphere</t>
        </is>
      </c>
      <c r="G2585" t="n">
        <v>2</v>
      </c>
      <c r="H2585" t="n">
        <v>-5.38117737241519</v>
      </c>
      <c r="I2585" t="n">
        <v>0.1360430424136123</v>
      </c>
      <c r="J2585" t="inlineStr">
        <is>
          <t>(2,3,1,3,3,5,BU:1.05); Data from three European inverter manufacturers ; recycled after use;</t>
        </is>
      </c>
      <c r="L2585" t="inlineStr">
        <is>
          <t>resistor, wirewound, through-hole mounting</t>
        </is>
      </c>
    </row>
    <row r="2586">
      <c r="A2586" t="inlineStr">
        <is>
          <t>section bar extrusion, aluminium</t>
        </is>
      </c>
      <c r="B2586" t="n">
        <v>19.598</v>
      </c>
      <c r="C2586" t="inlineStr">
        <is>
          <t>RER</t>
        </is>
      </c>
      <c r="D2586" t="inlineStr">
        <is>
          <t>kilogram</t>
        </is>
      </c>
      <c r="F2586" t="inlineStr">
        <is>
          <t>technosphere</t>
        </is>
      </c>
      <c r="G2586" t="n">
        <v>2</v>
      </c>
      <c r="H2586" t="n">
        <v>2.975427520213627</v>
      </c>
      <c r="I2586" t="n">
        <v>0.09435886214959628</v>
      </c>
      <c r="J2586" t="inlineStr">
        <is>
          <t>(1,1,1,1,1,5,BU:1.05); Data from three European inverter manufacturers ; recycled after use; Applied  as well on the production data of an inverter of an European producer</t>
        </is>
      </c>
      <c r="L2586" t="inlineStr">
        <is>
          <t>section bar extrusion, aluminium</t>
        </is>
      </c>
    </row>
    <row r="2587">
      <c r="A2587" t="inlineStr">
        <is>
          <t>sheet rolling, steel</t>
        </is>
      </c>
      <c r="B2587" t="n">
        <v>3.7293</v>
      </c>
      <c r="C2587" t="inlineStr">
        <is>
          <t>RER</t>
        </is>
      </c>
      <c r="D2587" t="inlineStr">
        <is>
          <t>kilogram</t>
        </is>
      </c>
      <c r="F2587" t="inlineStr">
        <is>
          <t>technosphere</t>
        </is>
      </c>
      <c r="G2587" t="n">
        <v>2</v>
      </c>
      <c r="H2587" t="n">
        <v>1.316220548483642</v>
      </c>
      <c r="I2587" t="n">
        <v>0.09435886214959628</v>
      </c>
      <c r="J2587" t="inlineStr">
        <is>
          <t>(1,1,1,1,1,5,BU:1.05); Data from three European inverter manufacturers ; recycled after use; Applied  as well on the production data of an inverter of an European producer</t>
        </is>
      </c>
      <c r="L2587" t="inlineStr">
        <is>
          <t>sheet rolling, steel</t>
        </is>
      </c>
    </row>
    <row r="2588">
      <c r="A2588" t="inlineStr">
        <is>
          <t>steel production, low-alloyed, hot rolled</t>
        </is>
      </c>
      <c r="B2588" t="n">
        <v>3.7293</v>
      </c>
      <c r="C2588" t="inlineStr">
        <is>
          <t>RER</t>
        </is>
      </c>
      <c r="D2588" t="inlineStr">
        <is>
          <t>kilogram</t>
        </is>
      </c>
      <c r="F2588" t="inlineStr">
        <is>
          <t>technosphere</t>
        </is>
      </c>
      <c r="G2588" t="n">
        <v>2</v>
      </c>
      <c r="H2588" t="n">
        <v>1.316220548483642</v>
      </c>
      <c r="I2588" t="n">
        <v>0.1360430424136123</v>
      </c>
      <c r="J2588" t="inlineStr">
        <is>
          <t>(2,3,1,3,3,5,BU:1.05); Data from three European inverter manufacturers ; recycled after use; data on the production of three inverters by two European producers</t>
        </is>
      </c>
      <c r="L2588" t="inlineStr">
        <is>
          <t>steel, low-alloyed, hot rolled</t>
        </is>
      </c>
    </row>
    <row r="2589">
      <c r="A2589" t="inlineStr">
        <is>
          <t>tin production</t>
        </is>
      </c>
      <c r="B2589" t="n">
        <v>0.039449</v>
      </c>
      <c r="C2589" t="inlineStr">
        <is>
          <t>RoW</t>
        </is>
      </c>
      <c r="D2589" t="inlineStr">
        <is>
          <t>kilogram</t>
        </is>
      </c>
      <c r="F2589" t="inlineStr">
        <is>
          <t>technosphere</t>
        </is>
      </c>
      <c r="G2589" t="n">
        <v>2</v>
      </c>
      <c r="H2589" t="n">
        <v>-3.232746580553993</v>
      </c>
      <c r="I2589" t="n">
        <v>0.1360430424136123</v>
      </c>
      <c r="J2589" t="inlineStr">
        <is>
          <t>(2,3,1,3,3,5,BU:1.05); Data from three European inverter manufacturers ; recycled after use;</t>
        </is>
      </c>
      <c r="L2589" t="inlineStr">
        <is>
          <t>tin</t>
        </is>
      </c>
    </row>
    <row r="2590">
      <c r="A2590" t="inlineStr">
        <is>
          <t>transformer production, low voltage use</t>
        </is>
      </c>
      <c r="B2590" t="n">
        <v>0.16503</v>
      </c>
      <c r="C2590" t="inlineStr">
        <is>
          <t>GLO</t>
        </is>
      </c>
      <c r="D2590" t="inlineStr">
        <is>
          <t>kilogram</t>
        </is>
      </c>
      <c r="F2590" t="inlineStr">
        <is>
          <t>technosphere</t>
        </is>
      </c>
      <c r="G2590" t="n">
        <v>2</v>
      </c>
      <c r="H2590" t="n">
        <v>-1.801628003426661</v>
      </c>
      <c r="I2590" t="n">
        <v>0.1360430424136123</v>
      </c>
      <c r="J2590" t="inlineStr">
        <is>
          <t>(2,3,1,3,3,5,BU:1.05); Data from three European inverter manufacturers ; recycled after use;</t>
        </is>
      </c>
      <c r="L2590" t="inlineStr">
        <is>
          <t>transformer, low voltage use</t>
        </is>
      </c>
    </row>
    <row r="2591">
      <c r="A2591" t="inlineStr">
        <is>
          <t>transistor production, surface-mounted</t>
        </is>
      </c>
      <c r="B2591" t="n">
        <v>0.17163</v>
      </c>
      <c r="C2591" t="inlineStr">
        <is>
          <t>GLO</t>
        </is>
      </c>
      <c r="D2591" t="inlineStr">
        <is>
          <t>kilogram</t>
        </is>
      </c>
      <c r="F2591" t="inlineStr">
        <is>
          <t>technosphere</t>
        </is>
      </c>
      <c r="G2591" t="n">
        <v>2</v>
      </c>
      <c r="H2591" t="n">
        <v>-1.76241428203359</v>
      </c>
      <c r="I2591" t="n">
        <v>0.1360430424136123</v>
      </c>
      <c r="J2591" t="inlineStr">
        <is>
          <t>(2,3,1,3,3,5,BU:1.05); Data from three European inverter manufacturers ; recycled after use;</t>
        </is>
      </c>
      <c r="L2591" t="inlineStr">
        <is>
          <t>transistor, surface-mounted</t>
        </is>
      </c>
    </row>
    <row r="2592">
      <c r="A2592" t="inlineStr">
        <is>
          <t>transport, freight train, diesel</t>
        </is>
      </c>
      <c r="B2592" t="n">
        <v>9.2699</v>
      </c>
      <c r="C2592" t="inlineStr">
        <is>
          <t>Europe without Switzerland</t>
        </is>
      </c>
      <c r="D2592" t="inlineStr">
        <is>
          <t>ton kilometer</t>
        </is>
      </c>
      <c r="F2592" t="inlineStr">
        <is>
          <t>technosphere</t>
        </is>
      </c>
      <c r="G2592" t="n">
        <v>2</v>
      </c>
      <c r="H2592" t="n">
        <v>2.226772592033063</v>
      </c>
      <c r="I2592" t="n">
        <v>0.3697767766870506</v>
      </c>
      <c r="J2592" t="inlineStr">
        <is>
          <t>(4,5,na,na,na,na,BU:2); Standard distances 200km;</t>
        </is>
      </c>
      <c r="L2592" t="inlineStr">
        <is>
          <t>transport, freight train</t>
        </is>
      </c>
    </row>
    <row r="2593">
      <c r="A2593" t="inlineStr">
        <is>
          <t>transport, freight, lorry 7.5-16 metric ton, EURO4</t>
        </is>
      </c>
      <c r="B2593" t="n">
        <v>2.781</v>
      </c>
      <c r="C2593" t="inlineStr">
        <is>
          <t>RER</t>
        </is>
      </c>
      <c r="D2593" t="inlineStr">
        <is>
          <t>ton kilometer</t>
        </is>
      </c>
      <c r="F2593" t="inlineStr">
        <is>
          <t>technosphere</t>
        </is>
      </c>
      <c r="G2593" t="n">
        <v>2</v>
      </c>
      <c r="H2593" t="n">
        <v>1.022810575251828</v>
      </c>
      <c r="I2593" t="n">
        <v>0.3697767766870506</v>
      </c>
      <c r="J2593" t="inlineStr">
        <is>
          <t>(4,5,na,na,na,na,BU:2); Standard distance 60km incl. disposal;</t>
        </is>
      </c>
      <c r="L2593" t="inlineStr">
        <is>
          <t>transport, freight, lorry 7.5-16 metric ton, EURO4</t>
        </is>
      </c>
    </row>
    <row r="2594">
      <c r="A2594" t="inlineStr">
        <is>
          <t>treatment of hazardous waste, hazardous waste incineration</t>
        </is>
      </c>
      <c r="B2594" t="n">
        <v>-0.052833</v>
      </c>
      <c r="C2594" t="inlineStr">
        <is>
          <t>CH</t>
        </is>
      </c>
      <c r="D2594" t="inlineStr">
        <is>
          <t>kilogram</t>
        </is>
      </c>
      <c r="F2594" t="inlineStr">
        <is>
          <t>technosphere</t>
        </is>
      </c>
      <c r="G2594" t="n">
        <v>2</v>
      </c>
      <c r="H2594" t="n">
        <v>-2.940619283501079</v>
      </c>
      <c r="I2594" t="n">
        <v>0.1478251210504789</v>
      </c>
      <c r="J2594" t="inlineStr">
        <is>
          <t>(3,4,1,3,3,5,BU:1.05); data on the production of an inverter by a European producer;</t>
        </is>
      </c>
      <c r="K2594" t="b">
        <v>1</v>
      </c>
      <c r="L2594" t="inlineStr">
        <is>
          <t>hazardous waste, for incineration</t>
        </is>
      </c>
    </row>
    <row r="2595">
      <c r="A2595" t="inlineStr">
        <is>
          <t>treatment of municipal solid waste, incineration</t>
        </is>
      </c>
      <c r="B2595" t="n">
        <v>-0.99791</v>
      </c>
      <c r="C2595" t="inlineStr">
        <is>
          <t>CH</t>
        </is>
      </c>
      <c r="D2595" t="inlineStr">
        <is>
          <t>kilogram</t>
        </is>
      </c>
      <c r="F2595" t="inlineStr">
        <is>
          <t>technosphere</t>
        </is>
      </c>
      <c r="G2595" t="n">
        <v>2</v>
      </c>
      <c r="H2595" t="n">
        <v>-0.002092187097887767</v>
      </c>
      <c r="I2595" t="n">
        <v>0.1478251210504789</v>
      </c>
      <c r="J2595" t="inlineStr">
        <is>
          <t>(3,4,1,3,3,5,BU:1.05); data on the production of an inverter by a European producer;</t>
        </is>
      </c>
      <c r="K2595" t="b">
        <v>1</v>
      </c>
      <c r="L2595" t="inlineStr">
        <is>
          <t>municipal solid waste</t>
        </is>
      </c>
    </row>
    <row r="2596">
      <c r="A2596" t="inlineStr">
        <is>
          <t>treatment of scrap printed wiring boards, shredding and separation</t>
        </is>
      </c>
      <c r="B2596" t="n">
        <v>-5.0228</v>
      </c>
      <c r="C2596" t="inlineStr">
        <is>
          <t>RoW</t>
        </is>
      </c>
      <c r="D2596" t="inlineStr">
        <is>
          <t>kilogram</t>
        </is>
      </c>
      <c r="F2596" t="inlineStr">
        <is>
          <t>technosphere</t>
        </is>
      </c>
      <c r="G2596" t="n">
        <v>2</v>
      </c>
      <c r="H2596" t="n">
        <v>1.613987547132672</v>
      </c>
      <c r="I2596" t="n">
        <v>0.1112116459948634</v>
      </c>
      <c r="J2596" t="inlineStr">
        <is>
          <t>(2,3,1,5,1,5,BU:1.05); Data from three European inverter manufacturers ; recycled after use;</t>
        </is>
      </c>
      <c r="K2596" t="b">
        <v>1</v>
      </c>
      <c r="L2596" t="inlineStr">
        <is>
          <t>used printed wiring boards</t>
        </is>
      </c>
    </row>
    <row r="2597">
      <c r="A2597" t="inlineStr">
        <is>
          <t>treatment of waste paperboard, municipal incineration</t>
        </is>
      </c>
      <c r="B2597" t="n">
        <v>-7.4682</v>
      </c>
      <c r="C2597" t="inlineStr">
        <is>
          <t>CH</t>
        </is>
      </c>
      <c r="D2597" t="inlineStr">
        <is>
          <t>kilogram</t>
        </is>
      </c>
      <c r="F2597" t="inlineStr">
        <is>
          <t>technosphere</t>
        </is>
      </c>
      <c r="G2597" t="n">
        <v>2</v>
      </c>
      <c r="H2597" t="n">
        <v>2.01065400625285</v>
      </c>
      <c r="I2597" t="n">
        <v>0.1112116459948634</v>
      </c>
      <c r="J2597" t="inlineStr">
        <is>
          <t>(2,3,1,5,1,5,BU:1.05); disposal of the packaging materials;</t>
        </is>
      </c>
      <c r="K2597" t="b">
        <v>1</v>
      </c>
      <c r="L2597" t="inlineStr">
        <is>
          <t>waste paperboard</t>
        </is>
      </c>
    </row>
    <row r="2598">
      <c r="A2598" t="inlineStr">
        <is>
          <t>treatment of waste polyethylene, municipal incineration</t>
        </is>
      </c>
      <c r="B2598" t="n">
        <v>-0.047293</v>
      </c>
      <c r="C2598" t="inlineStr">
        <is>
          <t>CH</t>
        </is>
      </c>
      <c r="D2598" t="inlineStr">
        <is>
          <t>kilogram</t>
        </is>
      </c>
      <c r="F2598" t="inlineStr">
        <is>
          <t>technosphere</t>
        </is>
      </c>
      <c r="G2598" t="n">
        <v>2</v>
      </c>
      <c r="H2598" t="n">
        <v>-3.051392985979419</v>
      </c>
      <c r="I2598" t="n">
        <v>0.1112116459948634</v>
      </c>
      <c r="J2598" t="inlineStr">
        <is>
          <t>(2,3,1,5,1,5,BU:1.05); disposal of the packaging materials;</t>
        </is>
      </c>
      <c r="K2598" t="b">
        <v>1</v>
      </c>
      <c r="L2598" t="inlineStr">
        <is>
          <t>waste polyethylene</t>
        </is>
      </c>
    </row>
    <row r="2599">
      <c r="A2599" t="inlineStr">
        <is>
          <t>treatment of wastewater, unpolluted, capacity 5E9l/year</t>
        </is>
      </c>
      <c r="B2599" t="n">
        <v>-0.08173800000000001</v>
      </c>
      <c r="C2599" t="inlineStr">
        <is>
          <t>CH</t>
        </is>
      </c>
      <c r="D2599" t="inlineStr">
        <is>
          <t>cubic meter</t>
        </is>
      </c>
      <c r="F2599" t="inlineStr">
        <is>
          <t>technosphere</t>
        </is>
      </c>
      <c r="G2599" t="n">
        <v>2</v>
      </c>
      <c r="H2599" t="n">
        <v>-2.504236268970158</v>
      </c>
      <c r="I2599" t="n">
        <v>0.1478251210504789</v>
      </c>
      <c r="J2599" t="inlineStr">
        <is>
          <t>(3,4,1,3,3,5,BU:1.05); data on the production of an inverter by a European producer;</t>
        </is>
      </c>
      <c r="K2599" t="b">
        <v>1</v>
      </c>
      <c r="L2599" t="inlineStr">
        <is>
          <t>wastewater, unpolluted</t>
        </is>
      </c>
    </row>
    <row r="2600">
      <c r="A2600" t="inlineStr">
        <is>
          <t>wire drawing, copper</t>
        </is>
      </c>
      <c r="B2600" t="n">
        <v>7.8574</v>
      </c>
      <c r="C2600" t="inlineStr">
        <is>
          <t>RER</t>
        </is>
      </c>
      <c r="D2600" t="inlineStr">
        <is>
          <t>kilogram</t>
        </is>
      </c>
      <c r="F2600" t="inlineStr">
        <is>
          <t>technosphere</t>
        </is>
      </c>
      <c r="G2600" t="n">
        <v>2</v>
      </c>
      <c r="H2600" t="n">
        <v>2.061455762914359</v>
      </c>
      <c r="I2600" t="n">
        <v>0.09435886214959628</v>
      </c>
      <c r="J2600" t="inlineStr">
        <is>
          <t>(1,1,1,1,1,5,BU:1.05); Data from three European inverter manufacturers ; recycled after use; Applied  as well on the production data of an inverter of an European producer</t>
        </is>
      </c>
      <c r="L2600" t="inlineStr">
        <is>
          <t>wire drawing, copper</t>
        </is>
      </c>
    </row>
    <row r="2601"/>
    <row r="2602" ht="16" customHeight="1" s="29">
      <c r="A2602" s="1" t="inlineStr">
        <is>
          <t>Activity</t>
        </is>
      </c>
      <c r="B2602" s="1" t="inlineStr">
        <is>
          <t>inverter, 5 kW, average, at plant</t>
        </is>
      </c>
    </row>
    <row r="2603">
      <c r="A2603" t="inlineStr">
        <is>
          <t>comment</t>
        </is>
      </c>
      <c r="B2603" t="inlineStr">
        <is>
          <t>Production of an average inverter ( 5 kW) for photovoltaic plant. Total weight about 18.0 kg. The printed wiring board weighs 0.5 kg and the printed wiring board assembly (total) 2.0 kg. Average calculated with data from three leading European manufacturers and extrapolated to the power scale of interest.
Materials, packaging and electricity use for the production of an average inverter. Disposal of the product after use (metals and the printed wiring board are assumed to be recycled).
Location:  Production in RER.
Technology:  Inverter for a photovoltaic grid-connected system with a capacity of 5kWp.
Production volume:  unknown
Sampling:  Survey at inverter manufacturers.
Extrapolations:  Data for inverters of different output power converted to a common output of 10kW using a power law. Extrapolation to 5kW with the same function.
Uncertainty:  None</t>
        </is>
      </c>
    </row>
    <row r="2604">
      <c r="A2604" t="inlineStr">
        <is>
          <t>location</t>
        </is>
      </c>
      <c r="B2604" t="inlineStr">
        <is>
          <t>RER</t>
        </is>
      </c>
    </row>
    <row r="2605">
      <c r="A2605" t="inlineStr">
        <is>
          <t>production amount</t>
        </is>
      </c>
      <c r="B2605" t="n">
        <v>1</v>
      </c>
    </row>
    <row r="2606">
      <c r="A2606" t="inlineStr">
        <is>
          <t>reference product</t>
        </is>
      </c>
      <c r="B2606" t="inlineStr">
        <is>
          <t>inverter, 5 kW, average, at plant</t>
        </is>
      </c>
    </row>
    <row r="2607">
      <c r="A2607" t="inlineStr">
        <is>
          <t>source</t>
        </is>
      </c>
      <c r="B26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608">
      <c r="A2608" t="inlineStr">
        <is>
          <t>type</t>
        </is>
      </c>
      <c r="B2608" t="inlineStr">
        <is>
          <t>process</t>
        </is>
      </c>
    </row>
    <row r="2609">
      <c r="A2609" t="inlineStr">
        <is>
          <t>unit</t>
        </is>
      </c>
      <c r="B2609" t="inlineStr">
        <is>
          <t>unit</t>
        </is>
      </c>
    </row>
    <row r="2610" ht="16" customHeight="1" s="29">
      <c r="A2610" s="1" t="inlineStr">
        <is>
          <t>Exchanges</t>
        </is>
      </c>
    </row>
    <row r="2611">
      <c r="A2611" s="28" t="inlineStr">
        <is>
          <t>name</t>
        </is>
      </c>
      <c r="B2611" s="28" t="inlineStr">
        <is>
          <t>amount</t>
        </is>
      </c>
      <c r="C2611" s="28" t="inlineStr">
        <is>
          <t>location</t>
        </is>
      </c>
      <c r="D2611" s="28" t="inlineStr">
        <is>
          <t>unit</t>
        </is>
      </c>
      <c r="E2611" s="28" t="inlineStr">
        <is>
          <t>categories</t>
        </is>
      </c>
      <c r="F2611" s="28" t="inlineStr">
        <is>
          <t>type</t>
        </is>
      </c>
      <c r="G2611" s="28" t="inlineStr">
        <is>
          <t>uncertainty type</t>
        </is>
      </c>
      <c r="H2611" s="28" t="inlineStr">
        <is>
          <t>loc</t>
        </is>
      </c>
      <c r="I2611" s="28" t="inlineStr">
        <is>
          <t>scale</t>
        </is>
      </c>
      <c r="J2611" s="28" t="inlineStr">
        <is>
          <t>comment</t>
        </is>
      </c>
      <c r="K2611" s="28" t="inlineStr">
        <is>
          <t>negative</t>
        </is>
      </c>
      <c r="L2611" s="28" t="inlineStr">
        <is>
          <t>reference product</t>
        </is>
      </c>
      <c r="M2611" s="28" t="n"/>
    </row>
    <row r="2612">
      <c r="A2612" t="inlineStr">
        <is>
          <t>Heat, waste</t>
        </is>
      </c>
      <c r="B2612" t="n">
        <v>60.865</v>
      </c>
      <c r="D2612" t="inlineStr">
        <is>
          <t>megajoule</t>
        </is>
      </c>
      <c r="E2612" t="inlineStr">
        <is>
          <t>air</t>
        </is>
      </c>
      <c r="F2612" t="inlineStr">
        <is>
          <t>biosphere</t>
        </is>
      </c>
      <c r="G2612" t="n">
        <v>2</v>
      </c>
      <c r="H2612" t="n">
        <v>4.108658296861559</v>
      </c>
      <c r="I2612" t="n">
        <v>0.1004898693062439</v>
      </c>
      <c r="J2612" t="inlineStr">
        <is>
          <t>(2,3,1,1,1,5,BU:1.05); Calculation;</t>
        </is>
      </c>
    </row>
    <row r="2613">
      <c r="A2613" t="inlineStr">
        <is>
          <t>Water, unspecified natural origin</t>
        </is>
      </c>
      <c r="B2613" t="n">
        <v>0.060584</v>
      </c>
      <c r="D2613" t="inlineStr">
        <is>
          <t>cubic meter</t>
        </is>
      </c>
      <c r="E2613" t="inlineStr">
        <is>
          <t>natural resource::in water</t>
        </is>
      </c>
      <c r="F2613" t="inlineStr">
        <is>
          <t>biosphere</t>
        </is>
      </c>
      <c r="G2613" t="n">
        <v>2</v>
      </c>
      <c r="H2613" t="n">
        <v>-2.803724447170616</v>
      </c>
      <c r="I2613" t="n">
        <v>0.1478251210504789</v>
      </c>
      <c r="J2613" t="inlineStr">
        <is>
          <t>(3,4,1,3,3,5,BU:1.05); data on the production of an inverter by a European producer;</t>
        </is>
      </c>
    </row>
    <row r="2614">
      <c r="A2614" t="inlineStr">
        <is>
          <t>inverter, 5 kW, average, at plant</t>
        </is>
      </c>
      <c r="B2614" t="n">
        <v>1</v>
      </c>
      <c r="C2614" t="inlineStr">
        <is>
          <t>RER</t>
        </is>
      </c>
      <c r="D2614" t="inlineStr">
        <is>
          <t>unit</t>
        </is>
      </c>
      <c r="E2614" t="inlineStr">
        <is>
          <t>photovoltaic::production of components</t>
        </is>
      </c>
      <c r="F2614" t="inlineStr">
        <is>
          <t>production</t>
        </is>
      </c>
      <c r="G2614" t="n">
        <v>0</v>
      </c>
      <c r="H2614" t="n">
        <v>1</v>
      </c>
      <c r="L2614" t="inlineStr">
        <is>
          <t>inverter, 5 kW, average, at plant</t>
        </is>
      </c>
    </row>
    <row r="2615">
      <c r="A2615" t="inlineStr">
        <is>
          <t>aluminium alloy production, AlMg3</t>
        </is>
      </c>
      <c r="B2615" t="n">
        <v>0.339</v>
      </c>
      <c r="C2615" t="inlineStr">
        <is>
          <t>RER</t>
        </is>
      </c>
      <c r="D2615" t="inlineStr">
        <is>
          <t>kilogram</t>
        </is>
      </c>
      <c r="F2615" t="inlineStr">
        <is>
          <t>technosphere</t>
        </is>
      </c>
      <c r="G2615" t="n">
        <v>2</v>
      </c>
      <c r="H2615" t="n">
        <v>-1.081755171601687</v>
      </c>
      <c r="I2615" t="n">
        <v>0.1478251210504789</v>
      </c>
      <c r="J2615" t="inlineStr">
        <is>
          <t>(3,4,1,3,3,5,BU:1.05); Data from three European inverter manufacturers ; recycled after use;</t>
        </is>
      </c>
      <c r="L2615" t="inlineStr">
        <is>
          <t>aluminium alloy, AlMg3</t>
        </is>
      </c>
    </row>
    <row r="2616">
      <c r="A2616" t="inlineStr">
        <is>
          <t>cable production, connector for computer, without plugs</t>
        </is>
      </c>
      <c r="B2616" t="n">
        <v>0.21022</v>
      </c>
      <c r="C2616" t="inlineStr">
        <is>
          <t>GLO</t>
        </is>
      </c>
      <c r="D2616" t="inlineStr">
        <is>
          <t>meter</t>
        </is>
      </c>
      <c r="F2616" t="inlineStr">
        <is>
          <t>technosphere</t>
        </is>
      </c>
      <c r="G2616" t="n">
        <v>2</v>
      </c>
      <c r="H2616" t="n">
        <v>-1.559600677586929</v>
      </c>
      <c r="I2616" t="n">
        <v>0.1478251210504789</v>
      </c>
      <c r="J2616" t="inlineStr">
        <is>
          <t>(3,4,1,3,3,5,BU:1.05); Data from three European inverter manufacturers ; recycled after use;</t>
        </is>
      </c>
      <c r="L2616" t="inlineStr">
        <is>
          <t>cable, connector for computer, without plugs</t>
        </is>
      </c>
    </row>
    <row r="2617">
      <c r="A2617" t="inlineStr">
        <is>
          <t>cable production, ribbon cable, 20-pin, with plugs</t>
        </is>
      </c>
      <c r="B2617" t="n">
        <v>0.00038422</v>
      </c>
      <c r="C2617" t="inlineStr">
        <is>
          <t>GLO</t>
        </is>
      </c>
      <c r="D2617" t="inlineStr">
        <is>
          <t>kilogram</t>
        </is>
      </c>
      <c r="F2617" t="inlineStr">
        <is>
          <t>technosphere</t>
        </is>
      </c>
      <c r="G2617" t="n">
        <v>2</v>
      </c>
      <c r="H2617" t="n">
        <v>-7.864295252763977</v>
      </c>
      <c r="I2617" t="n">
        <v>0.1360430424136123</v>
      </c>
      <c r="J2617" t="inlineStr">
        <is>
          <t>(2,3,1,3,3,5,BU:1.05); Data from three European inverter manufacturers ; recycled after use;</t>
        </is>
      </c>
      <c r="L2617" t="inlineStr">
        <is>
          <t>cable, ribbon cable, 20-pin, with plugs</t>
        </is>
      </c>
    </row>
    <row r="2618">
      <c r="A2618" t="inlineStr">
        <is>
          <t>capacitor production, electrolyte type, &lt; 2cm height</t>
        </is>
      </c>
      <c r="B2618" t="n">
        <v>0.010758</v>
      </c>
      <c r="C2618" t="inlineStr">
        <is>
          <t>GLO</t>
        </is>
      </c>
      <c r="D2618" t="inlineStr">
        <is>
          <t>kilogram</t>
        </is>
      </c>
      <c r="F2618" t="inlineStr">
        <is>
          <t>technosphere</t>
        </is>
      </c>
      <c r="G2618" t="n">
        <v>2</v>
      </c>
      <c r="H2618" t="n">
        <v>-4.532105615131086</v>
      </c>
      <c r="I2618" t="n">
        <v>0.1360430424136123</v>
      </c>
      <c r="J2618" t="inlineStr">
        <is>
          <t>(2,3,1,3,3,5,BU:1.05); Data from three European inverter manufacturers ; recycled after use;</t>
        </is>
      </c>
      <c r="L2618" t="inlineStr">
        <is>
          <t>capacitor, electrolyte type, &lt; 2cm height</t>
        </is>
      </c>
    </row>
    <row r="2619">
      <c r="A2619" t="inlineStr">
        <is>
          <t>capacitor production, electrolyte type, &gt; 2cm height</t>
        </is>
      </c>
      <c r="B2619" t="n">
        <v>0.41188</v>
      </c>
      <c r="C2619" t="inlineStr">
        <is>
          <t>GLO</t>
        </is>
      </c>
      <c r="D2619" t="inlineStr">
        <is>
          <t>kilogram</t>
        </is>
      </c>
      <c r="F2619" t="inlineStr">
        <is>
          <t>technosphere</t>
        </is>
      </c>
      <c r="G2619" t="n">
        <v>2</v>
      </c>
      <c r="H2619" t="n">
        <v>-0.887023234193587</v>
      </c>
      <c r="I2619" t="n">
        <v>0.1360430424136123</v>
      </c>
      <c r="J2619" t="inlineStr">
        <is>
          <t>(2,3,1,3,3,5,BU:1.05); Data from three European inverter manufacturers ; recycled after use;</t>
        </is>
      </c>
      <c r="L2619" t="inlineStr">
        <is>
          <t>capacitor, electrolyte type, &gt; 2cm height</t>
        </is>
      </c>
    </row>
    <row r="2620">
      <c r="A2620" t="inlineStr">
        <is>
          <t>capacitor production, film type, for through-hole mounting</t>
        </is>
      </c>
      <c r="B2620" t="n">
        <v>0.26652</v>
      </c>
      <c r="C2620" t="inlineStr">
        <is>
          <t>GLO</t>
        </is>
      </c>
      <c r="D2620" t="inlineStr">
        <is>
          <t>kilogram</t>
        </is>
      </c>
      <c r="F2620" t="inlineStr">
        <is>
          <t>technosphere</t>
        </is>
      </c>
      <c r="G2620" t="n">
        <v>2</v>
      </c>
      <c r="H2620" t="n">
        <v>-1.322305991287801</v>
      </c>
      <c r="I2620" t="n">
        <v>0.1360430424136123</v>
      </c>
      <c r="J2620" t="inlineStr">
        <is>
          <t>(2,3,1,3,3,5,BU:1.05); Data from three European inverter manufacturers ; recycled after use;</t>
        </is>
      </c>
      <c r="L2620" t="inlineStr">
        <is>
          <t>capacitor, film type, for through-hole mounting</t>
        </is>
      </c>
    </row>
    <row r="2621">
      <c r="A2621" t="inlineStr">
        <is>
          <t>capacitor production, for surface-mounting</t>
        </is>
      </c>
      <c r="B2621" t="n">
        <v>0.0021375</v>
      </c>
      <c r="C2621" t="inlineStr">
        <is>
          <t>GLO</t>
        </is>
      </c>
      <c r="D2621" t="inlineStr">
        <is>
          <t>kilogram</t>
        </is>
      </c>
      <c r="F2621" t="inlineStr">
        <is>
          <t>technosphere</t>
        </is>
      </c>
      <c r="G2621" t="n">
        <v>2</v>
      </c>
      <c r="H2621" t="n">
        <v>-6.148118357153359</v>
      </c>
      <c r="I2621" t="n">
        <v>0.1360430424136123</v>
      </c>
      <c r="J2621" t="inlineStr">
        <is>
          <t>(2,3,1,3,3,5,BU:1.05); Data from three European inverter manufacturers ; recycled after use;</t>
        </is>
      </c>
      <c r="L2621" t="inlineStr">
        <is>
          <t>capacitor, for surface-mounting</t>
        </is>
      </c>
    </row>
    <row r="2622">
      <c r="A2622" t="inlineStr">
        <is>
          <t>diode production, glass-, for surface-mounting</t>
        </is>
      </c>
      <c r="B2622" t="n">
        <v>0.0032158</v>
      </c>
      <c r="C2622" t="inlineStr">
        <is>
          <t>GLO</t>
        </is>
      </c>
      <c r="D2622" t="inlineStr">
        <is>
          <t>kilogram</t>
        </is>
      </c>
      <c r="F2622" t="inlineStr">
        <is>
          <t>technosphere</t>
        </is>
      </c>
      <c r="G2622" t="n">
        <v>2</v>
      </c>
      <c r="H2622" t="n">
        <v>-5.739679118653963</v>
      </c>
      <c r="I2622" t="n">
        <v>0.1360430424136123</v>
      </c>
      <c r="J2622" t="inlineStr">
        <is>
          <t>(2,3,1,3,3,5,BU:1.05); Data from three European inverter manufacturers ; recycled after use;</t>
        </is>
      </c>
      <c r="L2622" t="inlineStr">
        <is>
          <t>diode, glass-, for surface-mounting</t>
        </is>
      </c>
    </row>
    <row r="2623">
      <c r="A2623" t="inlineStr">
        <is>
          <t>electric connector production, wire clamp</t>
        </is>
      </c>
      <c r="B2623" t="n">
        <v>0.039088</v>
      </c>
      <c r="C2623" t="inlineStr">
        <is>
          <t>GLO</t>
        </is>
      </c>
      <c r="D2623" t="inlineStr">
        <is>
          <t>kilogram</t>
        </is>
      </c>
      <c r="F2623" t="inlineStr">
        <is>
          <t>technosphere</t>
        </is>
      </c>
      <c r="G2623" t="n">
        <v>2</v>
      </c>
      <c r="H2623" t="n">
        <v>-3.241939764466752</v>
      </c>
      <c r="I2623" t="n">
        <v>0.1360430424136123</v>
      </c>
      <c r="J2623" t="inlineStr">
        <is>
          <t>(2,3,1,3,3,5,BU:1.05); Data from three European inverter manufacturers ; recycled after use;</t>
        </is>
      </c>
      <c r="L2623" t="inlineStr">
        <is>
          <t>electric connector, wire clamp</t>
        </is>
      </c>
    </row>
    <row r="2624">
      <c r="A2624" t="inlineStr">
        <is>
          <t>electricity production, natural gas, conventional power plant</t>
        </is>
      </c>
      <c r="B2624" t="n">
        <v>1.590027777777778</v>
      </c>
      <c r="C2624" t="inlineStr">
        <is>
          <t>DE</t>
        </is>
      </c>
      <c r="D2624" t="inlineStr">
        <is>
          <t>kilowatt hour</t>
        </is>
      </c>
      <c r="F2624" t="inlineStr">
        <is>
          <t>technosphere</t>
        </is>
      </c>
      <c r="G2624" t="n">
        <v>2</v>
      </c>
      <c r="H2624" t="n">
        <v>1.74468533184209</v>
      </c>
      <c r="I2624" t="n">
        <v>0.1478251210504789</v>
      </c>
      <c r="J2624" t="inlineStr">
        <is>
          <t>(3,4,1,3,3,5,BU:1.05); Data from two European inverter manufacturers;</t>
        </is>
      </c>
      <c r="L2624" t="inlineStr">
        <is>
          <t>electricity, high voltage</t>
        </is>
      </c>
    </row>
    <row r="2625">
      <c r="A2625" t="inlineStr">
        <is>
          <t>ferrite production</t>
        </is>
      </c>
      <c r="B2625" t="n">
        <v>0.055922</v>
      </c>
      <c r="C2625" t="inlineStr">
        <is>
          <t>GLO</t>
        </is>
      </c>
      <c r="D2625" t="inlineStr">
        <is>
          <t>kilogram</t>
        </is>
      </c>
      <c r="F2625" t="inlineStr">
        <is>
          <t>technosphere</t>
        </is>
      </c>
      <c r="G2625" t="n">
        <v>2</v>
      </c>
      <c r="H2625" t="n">
        <v>-2.883797416317035</v>
      </c>
      <c r="I2625" t="n">
        <v>0.1360430424136123</v>
      </c>
      <c r="J2625" t="inlineStr">
        <is>
          <t>(2,3,1,3,3,5,BU:1.05); Data from three European inverter manufacturers ; recycled after use;</t>
        </is>
      </c>
      <c r="L2625" t="inlineStr">
        <is>
          <t>ferrite</t>
        </is>
      </c>
    </row>
    <row r="2626">
      <c r="A2626" t="inlineStr">
        <is>
          <t>ferrite production</t>
        </is>
      </c>
      <c r="B2626" t="n">
        <v>4.0855e-05</v>
      </c>
      <c r="C2626" t="inlineStr">
        <is>
          <t>GLO</t>
        </is>
      </c>
      <c r="D2626" t="inlineStr">
        <is>
          <t>kilogram</t>
        </is>
      </c>
      <c r="F2626" t="inlineStr">
        <is>
          <t>technosphere</t>
        </is>
      </c>
      <c r="G2626" t="n">
        <v>2</v>
      </c>
      <c r="H2626" t="n">
        <v>-10.1054813451276</v>
      </c>
      <c r="I2626" t="n">
        <v>0.1360430424136123</v>
      </c>
      <c r="J2626" t="inlineStr">
        <is>
          <t>(2,3,1,3,3,5,BU:1.05); Data from three European inverter manufacturers ; recycled after use;</t>
        </is>
      </c>
      <c r="L2626" t="inlineStr">
        <is>
          <t>ferrite</t>
        </is>
      </c>
    </row>
    <row r="2627">
      <c r="A2627" t="inlineStr">
        <is>
          <t>glass fibre reinforced plastic production, polyamide, injection moulded</t>
        </is>
      </c>
      <c r="B2627" t="n">
        <v>0.20911</v>
      </c>
      <c r="C2627" t="inlineStr">
        <is>
          <t>RER</t>
        </is>
      </c>
      <c r="D2627" t="inlineStr">
        <is>
          <t>kilogram</t>
        </is>
      </c>
      <c r="F2627" t="inlineStr">
        <is>
          <t>technosphere</t>
        </is>
      </c>
      <c r="G2627" t="n">
        <v>2</v>
      </c>
      <c r="H2627" t="n">
        <v>-1.564894849683429</v>
      </c>
      <c r="I2627" t="n">
        <v>0.1360430424136123</v>
      </c>
      <c r="J2627" t="inlineStr">
        <is>
          <t>(2,3,1,3,3,5,BU:1.05); Data from three European inverter manufacturers ; recycled after use;</t>
        </is>
      </c>
      <c r="L2627" t="inlineStr">
        <is>
          <t>glass fibre reinforced plastic, polyamide, injection moulded</t>
        </is>
      </c>
    </row>
    <row r="2628">
      <c r="A2628" t="inlineStr">
        <is>
          <t>glass fibre reinforced plastic production, polyamide, injection moulded</t>
        </is>
      </c>
      <c r="B2628" t="n">
        <v>0.040983</v>
      </c>
      <c r="C2628" t="inlineStr">
        <is>
          <t>RER</t>
        </is>
      </c>
      <c r="D2628" t="inlineStr">
        <is>
          <t>kilogram</t>
        </is>
      </c>
      <c r="F2628" t="inlineStr">
        <is>
          <t>technosphere</t>
        </is>
      </c>
      <c r="G2628" t="n">
        <v>2</v>
      </c>
      <c r="H2628" t="n">
        <v>-3.194597932408677</v>
      </c>
      <c r="I2628" t="n">
        <v>0.1360430424136123</v>
      </c>
      <c r="J2628" t="inlineStr">
        <is>
          <t>(2,3,1,3,3,5,BU:1.05); Data from three European inverter manufacturers ; recycled after use;</t>
        </is>
      </c>
      <c r="L2628" t="inlineStr">
        <is>
          <t>glass fibre reinforced plastic, polyamide, injection moulded</t>
        </is>
      </c>
    </row>
    <row r="2629">
      <c r="A2629" t="inlineStr">
        <is>
          <t>heat production, light fuel oil, at industrial furnace 1MW</t>
        </is>
      </c>
      <c r="B2629" t="n">
        <v>0.36145</v>
      </c>
      <c r="C2629" t="inlineStr">
        <is>
          <t>Europe without Switzerland</t>
        </is>
      </c>
      <c r="D2629" t="inlineStr">
        <is>
          <t>megajoule</t>
        </is>
      </c>
      <c r="F2629" t="inlineStr">
        <is>
          <t>technosphere</t>
        </is>
      </c>
      <c r="G2629" t="n">
        <v>2</v>
      </c>
      <c r="H2629" t="n">
        <v>-1.017631559535831</v>
      </c>
      <c r="I2629" t="n">
        <v>0.1478251210504789</v>
      </c>
      <c r="J2629" t="inlineStr">
        <is>
          <t>(3,4,1,3,3,5,BU:1.05); Data from two European inverter manufacturers;</t>
        </is>
      </c>
      <c r="L2629" t="inlineStr">
        <is>
          <t>heat, district or industrial, other than natural gas</t>
        </is>
      </c>
    </row>
    <row r="2630">
      <c r="A2630" t="inlineStr">
        <is>
          <t>heat production, natural gas, at boiler condensing modulating &gt;100kW</t>
        </is>
      </c>
      <c r="B2630" t="n">
        <v>14.75</v>
      </c>
      <c r="C2630" t="inlineStr">
        <is>
          <t>Europe without Switzerland</t>
        </is>
      </c>
      <c r="D2630" t="inlineStr">
        <is>
          <t>megajoule</t>
        </is>
      </c>
      <c r="F2630" t="inlineStr">
        <is>
          <t>technosphere</t>
        </is>
      </c>
      <c r="G2630" t="n">
        <v>2</v>
      </c>
      <c r="H2630" t="n">
        <v>2.691243082785829</v>
      </c>
      <c r="I2630" t="n">
        <v>0.1478251210504789</v>
      </c>
      <c r="J2630" t="inlineStr">
        <is>
          <t>(3,4,1,3,3,5,BU:1.05); Data from two European inverter manufacturers;</t>
        </is>
      </c>
      <c r="L2630" t="inlineStr">
        <is>
          <t>heat, district or industrial, natural gas</t>
        </is>
      </c>
    </row>
    <row r="2631">
      <c r="A2631" t="inlineStr">
        <is>
          <t>inductor production, miniature radio frequency chip</t>
        </is>
      </c>
      <c r="B2631" t="n">
        <v>0.0017651</v>
      </c>
      <c r="C2631" t="inlineStr">
        <is>
          <t>GLO</t>
        </is>
      </c>
      <c r="D2631" t="inlineStr">
        <is>
          <t>kilogram</t>
        </is>
      </c>
      <c r="F2631" t="inlineStr">
        <is>
          <t>technosphere</t>
        </is>
      </c>
      <c r="G2631" t="n">
        <v>2</v>
      </c>
      <c r="H2631" t="n">
        <v>-6.339547932978041</v>
      </c>
      <c r="I2631" t="n">
        <v>0.1360430424136123</v>
      </c>
      <c r="J2631" t="inlineStr">
        <is>
          <t>(2,3,1,3,3,5,BU:1.05); Data from three European inverter manufacturers ; recycled after use;</t>
        </is>
      </c>
      <c r="L2631" t="inlineStr">
        <is>
          <t>inductor, miniature radio frequency chip</t>
        </is>
      </c>
    </row>
    <row r="2632">
      <c r="A2632" t="inlineStr">
        <is>
          <t>inductor production, ring core choke type</t>
        </is>
      </c>
      <c r="B2632" t="n">
        <v>1.3955</v>
      </c>
      <c r="C2632" t="inlineStr">
        <is>
          <t>GLO</t>
        </is>
      </c>
      <c r="D2632" t="inlineStr">
        <is>
          <t>kilogram</t>
        </is>
      </c>
      <c r="F2632" t="inlineStr">
        <is>
          <t>technosphere</t>
        </is>
      </c>
      <c r="G2632" t="n">
        <v>2</v>
      </c>
      <c r="H2632" t="n">
        <v>0.3332527739942398</v>
      </c>
      <c r="I2632" t="n">
        <v>0.1360430424136123</v>
      </c>
      <c r="J2632" t="inlineStr">
        <is>
          <t>(2,3,1,3,3,5,BU:1.05); Data from three European inverter manufacturers ; recycled after use;</t>
        </is>
      </c>
      <c r="L2632" t="inlineStr">
        <is>
          <t>inductor, ring core choke type</t>
        </is>
      </c>
    </row>
    <row r="2633">
      <c r="A2633" t="inlineStr">
        <is>
          <t>inductor production, ring core choke type</t>
        </is>
      </c>
      <c r="B2633" t="n">
        <v>0.20939</v>
      </c>
      <c r="C2633" t="inlineStr">
        <is>
          <t>GLO</t>
        </is>
      </c>
      <c r="D2633" t="inlineStr">
        <is>
          <t>kilogram</t>
        </is>
      </c>
      <c r="F2633" t="inlineStr">
        <is>
          <t>technosphere</t>
        </is>
      </c>
      <c r="G2633" t="n">
        <v>2</v>
      </c>
      <c r="H2633" t="n">
        <v>-1.563556737177912</v>
      </c>
      <c r="I2633" t="n">
        <v>0.1360430424136123</v>
      </c>
      <c r="J2633" t="inlineStr">
        <is>
          <t>(2,3,1,3,3,5,BU:1.05); Data from three European inverter manufacturers ; recycled after use;</t>
        </is>
      </c>
      <c r="L2633" t="inlineStr">
        <is>
          <t>inductor, ring core choke type</t>
        </is>
      </c>
    </row>
    <row r="2634">
      <c r="A2634" t="inlineStr">
        <is>
          <t>integrated circuit production, logic type</t>
        </is>
      </c>
      <c r="B2634" t="n">
        <v>0.1059</v>
      </c>
      <c r="C2634" t="inlineStr">
        <is>
          <t>GLO</t>
        </is>
      </c>
      <c r="D2634" t="inlineStr">
        <is>
          <t>kilogram</t>
        </is>
      </c>
      <c r="F2634" t="inlineStr">
        <is>
          <t>technosphere</t>
        </is>
      </c>
      <c r="G2634" t="n">
        <v>2</v>
      </c>
      <c r="H2634" t="n">
        <v>-2.245260026374776</v>
      </c>
      <c r="I2634" t="n">
        <v>0.1360430424136123</v>
      </c>
      <c r="J2634" t="inlineStr">
        <is>
          <t>(2,3,1,3,3,5,BU:1.05); Data from three European inverter manufacturers ; recycled after use;</t>
        </is>
      </c>
      <c r="L2634" t="inlineStr">
        <is>
          <t>integrated circuit, logic type</t>
        </is>
      </c>
    </row>
    <row r="2635">
      <c r="A2635" t="inlineStr">
        <is>
          <t>integrated circuit production, logic type</t>
        </is>
      </c>
      <c r="B2635" t="n">
        <v>0.24895</v>
      </c>
      <c r="C2635" t="inlineStr">
        <is>
          <t>GLO</t>
        </is>
      </c>
      <c r="D2635" t="inlineStr">
        <is>
          <t>kilogram</t>
        </is>
      </c>
      <c r="F2635" t="inlineStr">
        <is>
          <t>technosphere</t>
        </is>
      </c>
      <c r="G2635" t="n">
        <v>2</v>
      </c>
      <c r="H2635" t="n">
        <v>-1.390503205893945</v>
      </c>
      <c r="I2635" t="n">
        <v>0.1360430424136123</v>
      </c>
      <c r="J2635" t="inlineStr">
        <is>
          <t>(2,3,1,3,3,5,BU:1.05); Data from three European inverter manufacturers ; recycled after use;</t>
        </is>
      </c>
      <c r="L2635" t="inlineStr">
        <is>
          <t>integrated circuit, logic type</t>
        </is>
      </c>
    </row>
    <row r="2636">
      <c r="A2636" t="inlineStr">
        <is>
          <t>integrated circuit production, memory type</t>
        </is>
      </c>
      <c r="B2636" t="n">
        <v>0.0029998</v>
      </c>
      <c r="C2636" t="inlineStr">
        <is>
          <t>GLO</t>
        </is>
      </c>
      <c r="D2636" t="inlineStr">
        <is>
          <t>kilogram</t>
        </is>
      </c>
      <c r="F2636" t="inlineStr">
        <is>
          <t>technosphere</t>
        </is>
      </c>
      <c r="G2636" t="n">
        <v>2</v>
      </c>
      <c r="H2636" t="n">
        <v>-5.809209659203015</v>
      </c>
      <c r="I2636" t="n">
        <v>0.1360430424136123</v>
      </c>
      <c r="J2636" t="inlineStr">
        <is>
          <t>(2,3,1,3,3,5,BU:1.05); Data from three European inverter manufacturers ; recycled after use;</t>
        </is>
      </c>
      <c r="L2636" t="inlineStr">
        <is>
          <t>integrated circuit, memory type</t>
        </is>
      </c>
    </row>
    <row r="2637">
      <c r="A2637" t="inlineStr">
        <is>
          <t>light emitting diode production</t>
        </is>
      </c>
      <c r="B2637" t="n">
        <v>2.3053e-05</v>
      </c>
      <c r="C2637" t="inlineStr">
        <is>
          <t>GLO</t>
        </is>
      </c>
      <c r="D2637" t="inlineStr">
        <is>
          <t>kilogram</t>
        </is>
      </c>
      <c r="F2637" t="inlineStr">
        <is>
          <t>technosphere</t>
        </is>
      </c>
      <c r="G2637" t="n">
        <v>2</v>
      </c>
      <c r="H2637" t="n">
        <v>-10.67771464514682</v>
      </c>
      <c r="I2637" t="n">
        <v>0.1360430424136123</v>
      </c>
      <c r="J2637" t="inlineStr">
        <is>
          <t>(2,3,1,3,3,5,BU:1.05); Data from three European inverter manufacturers ; recycled after use;</t>
        </is>
      </c>
      <c r="L2637" t="inlineStr">
        <is>
          <t>light emitting diode</t>
        </is>
      </c>
    </row>
    <row r="2638">
      <c r="A2638" t="inlineStr">
        <is>
          <t>market for aluminium, cast alloy</t>
        </is>
      </c>
      <c r="B2638" t="n">
        <v>7.6351</v>
      </c>
      <c r="C2638" t="inlineStr">
        <is>
          <t>GLO</t>
        </is>
      </c>
      <c r="D2638" t="inlineStr">
        <is>
          <t>kilogram</t>
        </is>
      </c>
      <c r="F2638" t="inlineStr">
        <is>
          <t>technosphere</t>
        </is>
      </c>
      <c r="G2638" t="n">
        <v>2</v>
      </c>
      <c r="H2638" t="n">
        <v>2.032756036161771</v>
      </c>
      <c r="I2638" t="n">
        <v>0.1360430424136123</v>
      </c>
      <c r="J2638" t="inlineStr">
        <is>
          <t>(2,3,1,3,3,5,BU:1.05); Data from three European inverter manufacturers ; recycled after use;</t>
        </is>
      </c>
      <c r="L2638" t="inlineStr">
        <is>
          <t>aluminium, cast alloy</t>
        </is>
      </c>
    </row>
    <row r="2639">
      <c r="A2639" t="inlineStr">
        <is>
          <t>market for copper, cathode</t>
        </is>
      </c>
      <c r="B2639" t="n">
        <v>3.0611</v>
      </c>
      <c r="C2639" t="inlineStr">
        <is>
          <t>GLO</t>
        </is>
      </c>
      <c r="D2639" t="inlineStr">
        <is>
          <t>kilogram</t>
        </is>
      </c>
      <c r="F2639" t="inlineStr">
        <is>
          <t>technosphere</t>
        </is>
      </c>
      <c r="G2639" t="n">
        <v>2</v>
      </c>
      <c r="H2639" t="n">
        <v>1.118774328492051</v>
      </c>
      <c r="I2639" t="n">
        <v>0.1360430424136123</v>
      </c>
      <c r="J2639" t="inlineStr">
        <is>
          <t>(2,3,1,3,3,5,BU:1.05); Data from three European inverter manufacturers ; recycled after use;</t>
        </is>
      </c>
      <c r="L2639" t="inlineStr">
        <is>
          <t>copper, cathode</t>
        </is>
      </c>
    </row>
    <row r="2640">
      <c r="A2640" t="inlineStr">
        <is>
          <t>market for corrugated board box</t>
        </is>
      </c>
      <c r="B2640" t="n">
        <v>1.0574</v>
      </c>
      <c r="C2640" t="inlineStr">
        <is>
          <t>RER</t>
        </is>
      </c>
      <c r="D2640" t="inlineStr">
        <is>
          <t>kilogram</t>
        </is>
      </c>
      <c r="F2640" t="inlineStr">
        <is>
          <t>technosphere</t>
        </is>
      </c>
      <c r="G2640" t="n">
        <v>2</v>
      </c>
      <c r="H2640" t="n">
        <v>0.05581306481921269</v>
      </c>
      <c r="I2640" t="n">
        <v>0.09435886214959628</v>
      </c>
      <c r="J2640" t="inlineStr">
        <is>
          <t>(1,1,1,1,1,5,BU:1.05); data on the production of an inverter by a European producer;</t>
        </is>
      </c>
      <c r="L2640" t="inlineStr">
        <is>
          <t>corrugated board box</t>
        </is>
      </c>
    </row>
    <row r="2641">
      <c r="A2641" t="inlineStr">
        <is>
          <t>market for electricity, high voltage</t>
        </is>
      </c>
      <c r="B2641" t="n">
        <v>16.907</v>
      </c>
      <c r="C2641" t="inlineStr">
        <is>
          <t>DE</t>
        </is>
      </c>
      <c r="D2641" t="inlineStr">
        <is>
          <t>kilowatt hour</t>
        </is>
      </c>
      <c r="F2641" t="inlineStr">
        <is>
          <t>technosphere</t>
        </is>
      </c>
      <c r="G2641" t="n">
        <v>2</v>
      </c>
      <c r="H2641" t="n">
        <v>2.82772773735483</v>
      </c>
      <c r="I2641" t="n">
        <v>0.1360430424136123</v>
      </c>
      <c r="J2641" t="inlineStr">
        <is>
          <t>(2,3,1,3,3,5,BU:1.05); Data from two European inverter manufacturers;</t>
        </is>
      </c>
      <c r="L2641" t="inlineStr">
        <is>
          <t>electricity, high voltage</t>
        </is>
      </c>
    </row>
    <row r="2642">
      <c r="A2642" t="inlineStr">
        <is>
          <t>market for folding boxboard carton</t>
        </is>
      </c>
      <c r="B2642" t="n">
        <v>1.8521</v>
      </c>
      <c r="C2642" t="inlineStr">
        <is>
          <t>RER</t>
        </is>
      </c>
      <c r="D2642" t="inlineStr">
        <is>
          <t>kilogram</t>
        </is>
      </c>
      <c r="F2642" t="inlineStr">
        <is>
          <t>technosphere</t>
        </is>
      </c>
      <c r="G2642" t="n">
        <v>2</v>
      </c>
      <c r="H2642" t="n">
        <v>0.6163201304466189</v>
      </c>
      <c r="I2642" t="n">
        <v>0.1478251210504789</v>
      </c>
      <c r="J2642" t="inlineStr">
        <is>
          <t>(3,4,1,3,3,5,BU:1.05); data on the production of an inverter by a European producer;</t>
        </is>
      </c>
      <c r="L2642" t="inlineStr">
        <is>
          <t>folding boxboard carton</t>
        </is>
      </c>
    </row>
    <row r="2643">
      <c r="A2643" t="inlineStr">
        <is>
          <t>market for tap water</t>
        </is>
      </c>
      <c r="B2643" t="n">
        <v>31.844</v>
      </c>
      <c r="C2643" t="inlineStr">
        <is>
          <t>Europe without Switzerland</t>
        </is>
      </c>
      <c r="D2643" t="inlineStr">
        <is>
          <t>kilogram</t>
        </is>
      </c>
      <c r="F2643" t="inlineStr">
        <is>
          <t>technosphere</t>
        </is>
      </c>
      <c r="G2643" t="n">
        <v>2</v>
      </c>
      <c r="H2643" t="n">
        <v>3.460848981226332</v>
      </c>
      <c r="I2643" t="n">
        <v>0.1478251210504789</v>
      </c>
      <c r="J2643" t="inlineStr">
        <is>
          <t>(3,4,1,3,3,5,BU:1.05); data on the production of an inverter by a European producer;</t>
        </is>
      </c>
      <c r="L2643" t="inlineStr">
        <is>
          <t>tap water</t>
        </is>
      </c>
    </row>
    <row r="2644">
      <c r="A2644" t="inlineStr">
        <is>
          <t>market for transistor, surface-mounted</t>
        </is>
      </c>
      <c r="B2644" t="n">
        <v>0.030738</v>
      </c>
      <c r="C2644" t="inlineStr">
        <is>
          <t>GLO</t>
        </is>
      </c>
      <c r="D2644" t="inlineStr">
        <is>
          <t>kilogram</t>
        </is>
      </c>
      <c r="F2644" t="inlineStr">
        <is>
          <t>technosphere</t>
        </is>
      </c>
      <c r="G2644" t="n">
        <v>2</v>
      </c>
      <c r="H2644" t="n">
        <v>-3.482255604797017</v>
      </c>
      <c r="I2644" t="n">
        <v>0.1360430424136123</v>
      </c>
      <c r="J2644" t="inlineStr">
        <is>
          <t>(2,3,1,3,3,5,BU:1.05); Data from three European inverter manufacturers ; recycled after use;</t>
        </is>
      </c>
      <c r="L2644" t="inlineStr">
        <is>
          <t>transistor, surface-mounted</t>
        </is>
      </c>
    </row>
    <row r="2645">
      <c r="A2645" t="inlineStr">
        <is>
          <t>market for transport, freight, sea, container ship</t>
        </is>
      </c>
      <c r="B2645" t="n">
        <v>32.502</v>
      </c>
      <c r="C2645" t="inlineStr">
        <is>
          <t>GLO</t>
        </is>
      </c>
      <c r="D2645" t="inlineStr">
        <is>
          <t>ton kilometer</t>
        </is>
      </c>
      <c r="F2645" t="inlineStr">
        <is>
          <t>technosphere</t>
        </is>
      </c>
      <c r="G2645" t="n">
        <v>2</v>
      </c>
      <c r="H2645" t="n">
        <v>3.481301625903817</v>
      </c>
      <c r="I2645" t="n">
        <v>0.3697767766870506</v>
      </c>
      <c r="J2645" t="inlineStr">
        <is>
          <t>(4,5,na,na,na,na,BU:2); Estimation: 18000km;</t>
        </is>
      </c>
      <c r="L2645" t="inlineStr">
        <is>
          <t>transport, freight, sea, container ship</t>
        </is>
      </c>
    </row>
    <row r="2646">
      <c r="A2646" t="inlineStr">
        <is>
          <t>metal working factory construction</t>
        </is>
      </c>
      <c r="B2646" t="n">
        <v>1.7586e-08</v>
      </c>
      <c r="C2646" t="inlineStr">
        <is>
          <t>RER</t>
        </is>
      </c>
      <c r="D2646" t="inlineStr">
        <is>
          <t>unit</t>
        </is>
      </c>
      <c r="F2646" t="inlineStr">
        <is>
          <t>technosphere</t>
        </is>
      </c>
      <c r="G2646" t="n">
        <v>2</v>
      </c>
      <c r="H2646" t="n">
        <v>-17.8561627059896</v>
      </c>
      <c r="I2646" t="n">
        <v>0.5568161277122474</v>
      </c>
      <c r="J2646" t="inlineStr">
        <is>
          <t>(1,1,1,1,1,5,BU:3); Calculation, based on annual production of electronic component production plant; taken from the ecoinvent v2.2 inverter dataset;</t>
        </is>
      </c>
      <c r="L2646" t="inlineStr">
        <is>
          <t>metal working factory</t>
        </is>
      </c>
    </row>
    <row r="2647">
      <c r="A2647" t="inlineStr">
        <is>
          <t>metal working, average for steel product manufacturing</t>
        </is>
      </c>
      <c r="B2647" t="n">
        <v>0.030771</v>
      </c>
      <c r="C2647" t="inlineStr">
        <is>
          <t>RER</t>
        </is>
      </c>
      <c r="D2647" t="inlineStr">
        <is>
          <t>kilogram</t>
        </is>
      </c>
      <c r="F2647" t="inlineStr">
        <is>
          <t>technosphere</t>
        </is>
      </c>
      <c r="G2647" t="n">
        <v>2</v>
      </c>
      <c r="H2647" t="n">
        <v>-3.481182590988753</v>
      </c>
      <c r="I2647" t="n">
        <v>0.1478251210504789</v>
      </c>
      <c r="J2647" t="inlineStr">
        <is>
          <t>(3,4,1,3,3,5,BU:1.05); data on the production of an inverter by a European producer;</t>
        </is>
      </c>
      <c r="L2647" t="inlineStr">
        <is>
          <t>metal working, average for steel product manufacturing</t>
        </is>
      </c>
    </row>
    <row r="2648">
      <c r="A2648" t="inlineStr">
        <is>
          <t>packaging film production, low density polyethylene</t>
        </is>
      </c>
      <c r="B2648" t="n">
        <v>0.018425</v>
      </c>
      <c r="C2648" t="inlineStr">
        <is>
          <t>RER</t>
        </is>
      </c>
      <c r="D2648" t="inlineStr">
        <is>
          <t>kilogram</t>
        </is>
      </c>
      <c r="F2648" t="inlineStr">
        <is>
          <t>technosphere</t>
        </is>
      </c>
      <c r="G2648" t="n">
        <v>2</v>
      </c>
      <c r="H2648" t="n">
        <v>-3.994046840906737</v>
      </c>
      <c r="I2648" t="n">
        <v>0.1478251210504789</v>
      </c>
      <c r="J2648" t="inlineStr">
        <is>
          <t>(3,4,1,3,3,5,BU:1.05); data on the production of an inverter by a European producer;</t>
        </is>
      </c>
      <c r="L2648" t="inlineStr">
        <is>
          <t>packaging film, low density polyethylene</t>
        </is>
      </c>
    </row>
    <row r="2649">
      <c r="A2649" t="inlineStr">
        <is>
          <t>plug production, inlet and outlet, for network cable</t>
        </is>
      </c>
      <c r="B2649" t="n">
        <v>5.575</v>
      </c>
      <c r="C2649" t="inlineStr">
        <is>
          <t>GLO</t>
        </is>
      </c>
      <c r="D2649" t="inlineStr">
        <is>
          <t>unit</t>
        </is>
      </c>
      <c r="F2649" t="inlineStr">
        <is>
          <t>technosphere</t>
        </is>
      </c>
      <c r="G2649" t="n">
        <v>2</v>
      </c>
      <c r="H2649" t="n">
        <v>1.718292317346183</v>
      </c>
      <c r="I2649" t="n">
        <v>0.1360430424136123</v>
      </c>
      <c r="J2649" t="inlineStr">
        <is>
          <t>(2,3,1,3,3,5,BU:1.05); Data from three European inverter manufacturers ; recycled after use;</t>
        </is>
      </c>
      <c r="L2649" t="inlineStr">
        <is>
          <t>plug, inlet and outlet, for network cable</t>
        </is>
      </c>
    </row>
    <row r="2650">
      <c r="A2650" t="inlineStr">
        <is>
          <t>plug production, inlet and outlet, for network cable</t>
        </is>
      </c>
      <c r="B2650" t="n">
        <v>0.44677</v>
      </c>
      <c r="C2650" t="inlineStr">
        <is>
          <t>GLO</t>
        </is>
      </c>
      <c r="D2650" t="inlineStr">
        <is>
          <t>unit</t>
        </is>
      </c>
      <c r="F2650" t="inlineStr">
        <is>
          <t>technosphere</t>
        </is>
      </c>
      <c r="G2650" t="n">
        <v>2</v>
      </c>
      <c r="H2650" t="n">
        <v>-0.8057113581774386</v>
      </c>
      <c r="I2650" t="n">
        <v>0.1360430424136123</v>
      </c>
      <c r="J2650" t="inlineStr">
        <is>
          <t>(2,3,1,3,3,5,BU:1.05); Data from three European inverter manufacturers ; recycled after use;</t>
        </is>
      </c>
      <c r="L2650" t="inlineStr">
        <is>
          <t>plug, inlet and outlet, for network cable</t>
        </is>
      </c>
    </row>
    <row r="2651">
      <c r="A2651" t="inlineStr">
        <is>
          <t>polycarbonate production</t>
        </is>
      </c>
      <c r="B2651" t="n">
        <v>0.32411</v>
      </c>
      <c r="C2651" t="inlineStr">
        <is>
          <t>RER</t>
        </is>
      </c>
      <c r="D2651" t="inlineStr">
        <is>
          <t>kilogram</t>
        </is>
      </c>
      <c r="F2651" t="inlineStr">
        <is>
          <t>technosphere</t>
        </is>
      </c>
      <c r="G2651" t="n">
        <v>2</v>
      </c>
      <c r="H2651" t="n">
        <v>-1.126672314636148</v>
      </c>
      <c r="I2651" t="n">
        <v>0.1478251210504789</v>
      </c>
      <c r="J2651" t="inlineStr">
        <is>
          <t>(3,4,1,3,3,5,BU:1.05); Data from three European inverter manufacturers ; recycled after use;</t>
        </is>
      </c>
      <c r="L2651" t="inlineStr">
        <is>
          <t>polycarbonate</t>
        </is>
      </c>
    </row>
    <row r="2652">
      <c r="A2652" t="inlineStr">
        <is>
          <t>polypropylene production, granulate</t>
        </is>
      </c>
      <c r="B2652" t="n">
        <v>1.4138</v>
      </c>
      <c r="C2652" t="inlineStr">
        <is>
          <t>RER</t>
        </is>
      </c>
      <c r="D2652" t="inlineStr">
        <is>
          <t>kilogram</t>
        </is>
      </c>
      <c r="F2652" t="inlineStr">
        <is>
          <t>technosphere</t>
        </is>
      </c>
      <c r="G2652" t="n">
        <v>2</v>
      </c>
      <c r="H2652" t="n">
        <v>0.3462811147547166</v>
      </c>
      <c r="I2652" t="n">
        <v>0.2337502495138086</v>
      </c>
      <c r="J2652" t="inlineStr">
        <is>
          <t>(3,4,1,3,4,5,BU:1.05); Data from three European inverter manufacturers ; recycled after use;</t>
        </is>
      </c>
      <c r="L2652" t="inlineStr">
        <is>
          <t>polypropylene, granulate</t>
        </is>
      </c>
    </row>
    <row r="2653">
      <c r="A2653" t="inlineStr">
        <is>
          <t>printed wiring board production, for surface mounting, Pb free surface</t>
        </is>
      </c>
      <c r="B2653" t="n">
        <v>0.1621</v>
      </c>
      <c r="C2653" t="inlineStr">
        <is>
          <t>GLO</t>
        </is>
      </c>
      <c r="D2653" t="inlineStr">
        <is>
          <t>square meter</t>
        </is>
      </c>
      <c r="F2653" t="inlineStr">
        <is>
          <t>technosphere</t>
        </is>
      </c>
      <c r="G2653" t="n">
        <v>2</v>
      </c>
      <c r="H2653" t="n">
        <v>-1.819541850240507</v>
      </c>
      <c r="I2653" t="n">
        <v>0.1360430424136123</v>
      </c>
      <c r="J2653" t="inlineStr">
        <is>
          <t>(2,3,1,3,3,5,BU:1.05); Data from three European inverter manufacturers ; recycled after use;</t>
        </is>
      </c>
      <c r="L2653" t="inlineStr">
        <is>
          <t>printed wiring board, for surface mounting, Pb free surface</t>
        </is>
      </c>
    </row>
    <row r="2654">
      <c r="A2654" t="inlineStr">
        <is>
          <t>resistor production, surface-mounted</t>
        </is>
      </c>
      <c r="B2654" t="n">
        <v>0.0073269</v>
      </c>
      <c r="C2654" t="inlineStr">
        <is>
          <t>GLO</t>
        </is>
      </c>
      <c r="D2654" t="inlineStr">
        <is>
          <t>kilogram</t>
        </is>
      </c>
      <c r="F2654" t="inlineStr">
        <is>
          <t>technosphere</t>
        </is>
      </c>
      <c r="G2654" t="n">
        <v>2</v>
      </c>
      <c r="H2654" t="n">
        <v>-4.916202772048123</v>
      </c>
      <c r="I2654" t="n">
        <v>0.1360430424136123</v>
      </c>
      <c r="J2654" t="inlineStr">
        <is>
          <t>(2,3,1,3,3,5,BU:1.05); Data from three European inverter manufacturers ; recycled after use;</t>
        </is>
      </c>
      <c r="L2654" t="inlineStr">
        <is>
          <t>resistor, surface-mounted</t>
        </is>
      </c>
    </row>
    <row r="2655">
      <c r="A2655" t="inlineStr">
        <is>
          <t>resistor production, wirewound, through-hole mounting</t>
        </is>
      </c>
      <c r="B2655" t="n">
        <v>0.001793</v>
      </c>
      <c r="C2655" t="inlineStr">
        <is>
          <t>GLO</t>
        </is>
      </c>
      <c r="D2655" t="inlineStr">
        <is>
          <t>kilogram</t>
        </is>
      </c>
      <c r="F2655" t="inlineStr">
        <is>
          <t>technosphere</t>
        </is>
      </c>
      <c r="G2655" t="n">
        <v>2</v>
      </c>
      <c r="H2655" t="n">
        <v>-6.323865084359142</v>
      </c>
      <c r="I2655" t="n">
        <v>0.1360430424136123</v>
      </c>
      <c r="J2655" t="inlineStr">
        <is>
          <t>(2,3,1,3,3,5,BU:1.05); Data from three European inverter manufacturers ; recycled after use;</t>
        </is>
      </c>
      <c r="L2655" t="inlineStr">
        <is>
          <t>resistor, wirewound, through-hole mounting</t>
        </is>
      </c>
    </row>
    <row r="2656">
      <c r="A2656" t="inlineStr">
        <is>
          <t>section bar extrusion, aluminium</t>
        </is>
      </c>
      <c r="B2656" t="n">
        <v>7.6351</v>
      </c>
      <c r="C2656" t="inlineStr">
        <is>
          <t>RER</t>
        </is>
      </c>
      <c r="D2656" t="inlineStr">
        <is>
          <t>kilogram</t>
        </is>
      </c>
      <c r="F2656" t="inlineStr">
        <is>
          <t>technosphere</t>
        </is>
      </c>
      <c r="G2656" t="n">
        <v>2</v>
      </c>
      <c r="H2656" t="n">
        <v>2.032756036161771</v>
      </c>
      <c r="I2656" t="n">
        <v>0.09435886214959628</v>
      </c>
      <c r="J2656" t="inlineStr">
        <is>
          <t>(1,1,1,1,1,5,BU:1.05); Data from three European inverter manufacturers ; recycled after use; Applied  as well on the production data of an inverter of an European producer</t>
        </is>
      </c>
      <c r="L2656" t="inlineStr">
        <is>
          <t>section bar extrusion, aluminium</t>
        </is>
      </c>
    </row>
    <row r="2657">
      <c r="A2657" t="inlineStr">
        <is>
          <t>sheet rolling, steel</t>
        </is>
      </c>
      <c r="B2657" t="n">
        <v>1.4529</v>
      </c>
      <c r="C2657" t="inlineStr">
        <is>
          <t>RER</t>
        </is>
      </c>
      <c r="D2657" t="inlineStr">
        <is>
          <t>kilogram</t>
        </is>
      </c>
      <c r="F2657" t="inlineStr">
        <is>
          <t>technosphere</t>
        </is>
      </c>
      <c r="G2657" t="n">
        <v>2</v>
      </c>
      <c r="H2657" t="n">
        <v>0.3735615590951561</v>
      </c>
      <c r="I2657" t="n">
        <v>0.09435886214959628</v>
      </c>
      <c r="J2657" t="inlineStr">
        <is>
          <t>(1,1,1,1,1,5,BU:1.05); Data from three European inverter manufacturers ; recycled after use; Applied  as well on the production data of an inverter of an European producer</t>
        </is>
      </c>
      <c r="L2657" t="inlineStr">
        <is>
          <t>sheet rolling, steel</t>
        </is>
      </c>
    </row>
    <row r="2658">
      <c r="A2658" t="inlineStr">
        <is>
          <t>steel production, low-alloyed, hot rolled</t>
        </is>
      </c>
      <c r="B2658" t="n">
        <v>1.4529</v>
      </c>
      <c r="C2658" t="inlineStr">
        <is>
          <t>RER</t>
        </is>
      </c>
      <c r="D2658" t="inlineStr">
        <is>
          <t>kilogram</t>
        </is>
      </c>
      <c r="F2658" t="inlineStr">
        <is>
          <t>technosphere</t>
        </is>
      </c>
      <c r="G2658" t="n">
        <v>2</v>
      </c>
      <c r="H2658" t="n">
        <v>0.3735615590951561</v>
      </c>
      <c r="I2658" t="n">
        <v>0.1360430424136123</v>
      </c>
      <c r="J2658" t="inlineStr">
        <is>
          <t>(2,3,1,3,3,5,BU:1.05); Data from three European inverter manufacturers ; recycled after use; data on the production of three inverters by two European producers</t>
        </is>
      </c>
      <c r="L2658" t="inlineStr">
        <is>
          <t>steel, low-alloyed, hot rolled</t>
        </is>
      </c>
    </row>
    <row r="2659">
      <c r="A2659" t="inlineStr">
        <is>
          <t>tin production</t>
        </is>
      </c>
      <c r="B2659" t="n">
        <v>0.015369</v>
      </c>
      <c r="C2659" t="inlineStr">
        <is>
          <t>RoW</t>
        </is>
      </c>
      <c r="D2659" t="inlineStr">
        <is>
          <t>kilogram</t>
        </is>
      </c>
      <c r="F2659" t="inlineStr">
        <is>
          <t>technosphere</t>
        </is>
      </c>
      <c r="G2659" t="n">
        <v>2</v>
      </c>
      <c r="H2659" t="n">
        <v>-4.175402785356962</v>
      </c>
      <c r="I2659" t="n">
        <v>0.1360430424136123</v>
      </c>
      <c r="J2659" t="inlineStr">
        <is>
          <t>(2,3,1,3,3,5,BU:1.05); Data from three European inverter manufacturers ; recycled after use;</t>
        </is>
      </c>
      <c r="L2659" t="inlineStr">
        <is>
          <t>tin</t>
        </is>
      </c>
    </row>
    <row r="2660">
      <c r="A2660" t="inlineStr">
        <is>
          <t>transformer production, low voltage use</t>
        </is>
      </c>
      <c r="B2660" t="n">
        <v>0.064293</v>
      </c>
      <c r="C2660" t="inlineStr">
        <is>
          <t>GLO</t>
        </is>
      </c>
      <c r="D2660" t="inlineStr">
        <is>
          <t>kilogram</t>
        </is>
      </c>
      <c r="F2660" t="inlineStr">
        <is>
          <t>technosphere</t>
        </is>
      </c>
      <c r="G2660" t="n">
        <v>2</v>
      </c>
      <c r="H2660" t="n">
        <v>-2.744304518361488</v>
      </c>
      <c r="I2660" t="n">
        <v>0.1360430424136123</v>
      </c>
      <c r="J2660" t="inlineStr">
        <is>
          <t>(2,3,1,3,3,5,BU:1.05); Data from three European inverter manufacturers ; recycled after use;</t>
        </is>
      </c>
      <c r="L2660" t="inlineStr">
        <is>
          <t>transformer, low voltage use</t>
        </is>
      </c>
    </row>
    <row r="2661">
      <c r="A2661" t="inlineStr">
        <is>
          <t>transistor production, surface-mounted</t>
        </is>
      </c>
      <c r="B2661" t="n">
        <v>0.06686499999999999</v>
      </c>
      <c r="C2661" t="inlineStr">
        <is>
          <t>GLO</t>
        </is>
      </c>
      <c r="D2661" t="inlineStr">
        <is>
          <t>kilogram</t>
        </is>
      </c>
      <c r="F2661" t="inlineStr">
        <is>
          <t>technosphere</t>
        </is>
      </c>
      <c r="G2661" t="n">
        <v>2</v>
      </c>
      <c r="H2661" t="n">
        <v>-2.705079617657377</v>
      </c>
      <c r="I2661" t="n">
        <v>0.1360430424136123</v>
      </c>
      <c r="J2661" t="inlineStr">
        <is>
          <t>(2,3,1,3,3,5,BU:1.05); Data from three European inverter manufacturers ; recycled after use;</t>
        </is>
      </c>
      <c r="L2661" t="inlineStr">
        <is>
          <t>transistor, surface-mounted</t>
        </is>
      </c>
    </row>
    <row r="2662">
      <c r="A2662" t="inlineStr">
        <is>
          <t>transport, freight train, diesel</t>
        </is>
      </c>
      <c r="B2662" t="n">
        <v>3.6114</v>
      </c>
      <c r="C2662" t="inlineStr">
        <is>
          <t>Europe without Switzerland</t>
        </is>
      </c>
      <c r="D2662" t="inlineStr">
        <is>
          <t>ton kilometer</t>
        </is>
      </c>
      <c r="F2662" t="inlineStr">
        <is>
          <t>technosphere</t>
        </is>
      </c>
      <c r="G2662" t="n">
        <v>2</v>
      </c>
      <c r="H2662" t="n">
        <v>1.284095508799643</v>
      </c>
      <c r="I2662" t="n">
        <v>0.3697767766870506</v>
      </c>
      <c r="J2662" t="inlineStr">
        <is>
          <t>(4,5,na,na,na,na,BU:2); Standard distances 200km;</t>
        </is>
      </c>
      <c r="L2662" t="inlineStr">
        <is>
          <t>transport, freight train</t>
        </is>
      </c>
    </row>
    <row r="2663">
      <c r="A2663" t="inlineStr">
        <is>
          <t>transport, freight, lorry 7.5-16 metric ton, EURO4</t>
        </is>
      </c>
      <c r="B2663" t="n">
        <v>1.0834</v>
      </c>
      <c r="C2663" t="inlineStr">
        <is>
          <t>RER</t>
        </is>
      </c>
      <c r="D2663" t="inlineStr">
        <is>
          <t>ton kilometer</t>
        </is>
      </c>
      <c r="F2663" t="inlineStr">
        <is>
          <t>technosphere</t>
        </is>
      </c>
      <c r="G2663" t="n">
        <v>2</v>
      </c>
      <c r="H2663" t="n">
        <v>0.08010424424166136</v>
      </c>
      <c r="I2663" t="n">
        <v>0.3697767766870506</v>
      </c>
      <c r="J2663" t="inlineStr">
        <is>
          <t>(4,5,na,na,na,na,BU:2); Standard distance 60km incl. disposal;</t>
        </is>
      </c>
      <c r="L2663" t="inlineStr">
        <is>
          <t>transport, freight, lorry 7.5-16 metric ton, EURO4</t>
        </is>
      </c>
    </row>
    <row r="2664">
      <c r="A2664" t="inlineStr">
        <is>
          <t>treatment of hazardous waste, hazardous waste incineration</t>
        </is>
      </c>
      <c r="B2664" t="n">
        <v>-0.020583</v>
      </c>
      <c r="C2664" t="inlineStr">
        <is>
          <t>CH</t>
        </is>
      </c>
      <c r="D2664" t="inlineStr">
        <is>
          <t>kilogram</t>
        </is>
      </c>
      <c r="F2664" t="inlineStr">
        <is>
          <t>technosphere</t>
        </is>
      </c>
      <c r="G2664" t="n">
        <v>2</v>
      </c>
      <c r="H2664" t="n">
        <v>-3.883289786605273</v>
      </c>
      <c r="I2664" t="n">
        <v>0.1478251210504789</v>
      </c>
      <c r="J2664" t="inlineStr">
        <is>
          <t>(3,4,1,3,3,5,BU:1.05); data on the production of an inverter by a European producer;</t>
        </is>
      </c>
      <c r="K2664" t="b">
        <v>1</v>
      </c>
      <c r="L2664" t="inlineStr">
        <is>
          <t>hazardous waste, for incineration</t>
        </is>
      </c>
    </row>
    <row r="2665">
      <c r="A2665" t="inlineStr">
        <is>
          <t>treatment of municipal solid waste, incineration</t>
        </is>
      </c>
      <c r="B2665" t="n">
        <v>-0.38877</v>
      </c>
      <c r="C2665" t="inlineStr">
        <is>
          <t>CH</t>
        </is>
      </c>
      <c r="D2665" t="inlineStr">
        <is>
          <t>kilogram</t>
        </is>
      </c>
      <c r="F2665" t="inlineStr">
        <is>
          <t>technosphere</t>
        </is>
      </c>
      <c r="G2665" t="n">
        <v>2</v>
      </c>
      <c r="H2665" t="n">
        <v>-0.9447673698667043</v>
      </c>
      <c r="I2665" t="n">
        <v>0.1478251210504789</v>
      </c>
      <c r="J2665" t="inlineStr">
        <is>
          <t>(3,4,1,3,3,5,BU:1.05); data on the production of an inverter by a European producer;</t>
        </is>
      </c>
      <c r="K2665" t="b">
        <v>1</v>
      </c>
      <c r="L2665" t="inlineStr">
        <is>
          <t>municipal solid waste</t>
        </is>
      </c>
    </row>
    <row r="2666">
      <c r="A2666" t="inlineStr">
        <is>
          <t>treatment of scrap printed wiring boards, shredding and separation</t>
        </is>
      </c>
      <c r="B2666" t="n">
        <v>-1.9568</v>
      </c>
      <c r="C2666" t="inlineStr">
        <is>
          <t>RoW</t>
        </is>
      </c>
      <c r="D2666" t="inlineStr">
        <is>
          <t>kilogram</t>
        </is>
      </c>
      <c r="F2666" t="inlineStr">
        <is>
          <t>technosphere</t>
        </is>
      </c>
      <c r="G2666" t="n">
        <v>2</v>
      </c>
      <c r="H2666" t="n">
        <v>0.6713104859507709</v>
      </c>
      <c r="I2666" t="n">
        <v>0.1112116459948634</v>
      </c>
      <c r="J2666" t="inlineStr">
        <is>
          <t>(2,3,1,5,1,5,BU:1.05); Data from three European inverter manufacturers ; recycled after use;</t>
        </is>
      </c>
      <c r="K2666" t="b">
        <v>1</v>
      </c>
      <c r="L2666" t="inlineStr">
        <is>
          <t>used printed wiring boards</t>
        </is>
      </c>
    </row>
    <row r="2667">
      <c r="A2667" t="inlineStr">
        <is>
          <t>treatment of waste paperboard, municipal incineration</t>
        </is>
      </c>
      <c r="B2667" t="n">
        <v>-2.9095</v>
      </c>
      <c r="C2667" t="inlineStr">
        <is>
          <t>CH</t>
        </is>
      </c>
      <c r="D2667" t="inlineStr">
        <is>
          <t>kilogram</t>
        </is>
      </c>
      <c r="F2667" t="inlineStr">
        <is>
          <t>technosphere</t>
        </is>
      </c>
      <c r="G2667" t="n">
        <v>2</v>
      </c>
      <c r="H2667" t="n">
        <v>1.067981245114588</v>
      </c>
      <c r="I2667" t="n">
        <v>0.1112116459948634</v>
      </c>
      <c r="J2667" t="inlineStr">
        <is>
          <t>(2,3,1,5,1,5,BU:1.05); disposal of the packaging materials;</t>
        </is>
      </c>
      <c r="K2667" t="b">
        <v>1</v>
      </c>
      <c r="L2667" t="inlineStr">
        <is>
          <t>waste paperboard</t>
        </is>
      </c>
    </row>
    <row r="2668">
      <c r="A2668" t="inlineStr">
        <is>
          <t>treatment of waste polyethylene, municipal incineration</t>
        </is>
      </c>
      <c r="B2668" t="n">
        <v>-0.018425</v>
      </c>
      <c r="C2668" t="inlineStr">
        <is>
          <t>CH</t>
        </is>
      </c>
      <c r="D2668" t="inlineStr">
        <is>
          <t>kilogram</t>
        </is>
      </c>
      <c r="F2668" t="inlineStr">
        <is>
          <t>technosphere</t>
        </is>
      </c>
      <c r="G2668" t="n">
        <v>2</v>
      </c>
      <c r="H2668" t="n">
        <v>-3.994046840906737</v>
      </c>
      <c r="I2668" t="n">
        <v>0.1112116459948634</v>
      </c>
      <c r="J2668" t="inlineStr">
        <is>
          <t>(2,3,1,5,1,5,BU:1.05); disposal of the packaging materials;</t>
        </is>
      </c>
      <c r="K2668" t="b">
        <v>1</v>
      </c>
      <c r="L2668" t="inlineStr">
        <is>
          <t>waste polyethylene</t>
        </is>
      </c>
    </row>
    <row r="2669">
      <c r="A2669" t="inlineStr">
        <is>
          <t>treatment of wastewater, unpolluted, capacity 5E9l/year</t>
        </is>
      </c>
      <c r="B2669" t="n">
        <v>-0.031844</v>
      </c>
      <c r="C2669" t="inlineStr">
        <is>
          <t>CH</t>
        </is>
      </c>
      <c r="D2669" t="inlineStr">
        <is>
          <t>cubic meter</t>
        </is>
      </c>
      <c r="F2669" t="inlineStr">
        <is>
          <t>technosphere</t>
        </is>
      </c>
      <c r="G2669" t="n">
        <v>2</v>
      </c>
      <c r="H2669" t="n">
        <v>-3.446906297755806</v>
      </c>
      <c r="I2669" t="n">
        <v>0.1478251210504789</v>
      </c>
      <c r="J2669" t="inlineStr">
        <is>
          <t>(3,4,1,3,3,5,BU:1.05); data on the production of an inverter by a European producer;</t>
        </is>
      </c>
      <c r="K2669" t="b">
        <v>1</v>
      </c>
      <c r="L2669" t="inlineStr">
        <is>
          <t>wastewater, unpolluted</t>
        </is>
      </c>
    </row>
    <row r="2670">
      <c r="A2670" t="inlineStr">
        <is>
          <t>wire drawing, copper</t>
        </is>
      </c>
      <c r="B2670" t="n">
        <v>3.0611</v>
      </c>
      <c r="C2670" t="inlineStr">
        <is>
          <t>RER</t>
        </is>
      </c>
      <c r="D2670" t="inlineStr">
        <is>
          <t>kilogram</t>
        </is>
      </c>
      <c r="F2670" t="inlineStr">
        <is>
          <t>technosphere</t>
        </is>
      </c>
      <c r="G2670" t="n">
        <v>2</v>
      </c>
      <c r="H2670" t="n">
        <v>1.118774328492051</v>
      </c>
      <c r="I2670" t="n">
        <v>0.09435886214959628</v>
      </c>
      <c r="J2670" t="inlineStr">
        <is>
          <t>(1,1,1,1,1,5,BU:1.05); Data from three European inverter manufacturers ; recycled after use; Applied  as well on the production data of an inverter of an European producer</t>
        </is>
      </c>
      <c r="L2670" t="inlineStr">
        <is>
          <t>wire drawing, copper</t>
        </is>
      </c>
    </row>
    <row r="2671"/>
    <row r="2672" ht="16" customHeight="1" s="29">
      <c r="A2672" s="1" t="inlineStr">
        <is>
          <t>Activity</t>
        </is>
      </c>
      <c r="B2672" s="1" t="inlineStr">
        <is>
          <t>inverter, Mont Soleil installation, at plant</t>
        </is>
      </c>
    </row>
    <row r="2673">
      <c r="A2673" t="inlineStr">
        <is>
          <t>comment</t>
        </is>
      </c>
      <c r="B2673" t="inlineStr">
        <is>
          <t>Production of an inverter for a 560 kWp photovoltaic power plant in Switzerland.
Materials, packaging and electricity use for the production of an inverse rectifier. Disposal of the product after use.
Location:  Production in CH.
Technology:  Inverter for a photovoltaic grid-connected system
Production volume:  Not known.
Sampling:  Detailed analysis of materials for one product
Extrapolations:  none
Uncertainty:  none</t>
        </is>
      </c>
    </row>
    <row r="2674">
      <c r="A2674" t="inlineStr">
        <is>
          <t>location</t>
        </is>
      </c>
      <c r="B2674" t="inlineStr">
        <is>
          <t>CH</t>
        </is>
      </c>
    </row>
    <row r="2675">
      <c r="A2675" t="inlineStr">
        <is>
          <t>production amount</t>
        </is>
      </c>
      <c r="B2675" t="n">
        <v>1</v>
      </c>
    </row>
    <row r="2676">
      <c r="A2676" t="inlineStr">
        <is>
          <t>reference product</t>
        </is>
      </c>
      <c r="B2676" t="inlineStr">
        <is>
          <t>inverter, Mont Soleil installation, at plant</t>
        </is>
      </c>
    </row>
    <row r="2677">
      <c r="A2677" t="inlineStr">
        <is>
          <t>source</t>
        </is>
      </c>
      <c r="B26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678">
      <c r="A2678" t="inlineStr">
        <is>
          <t>type</t>
        </is>
      </c>
      <c r="B2678" t="inlineStr">
        <is>
          <t>process</t>
        </is>
      </c>
    </row>
    <row r="2679">
      <c r="A2679" t="inlineStr">
        <is>
          <t>unit</t>
        </is>
      </c>
      <c r="B2679" t="inlineStr">
        <is>
          <t>unit</t>
        </is>
      </c>
    </row>
    <row r="2680" ht="16" customHeight="1" s="29">
      <c r="A2680" s="1" t="inlineStr">
        <is>
          <t>Exchanges</t>
        </is>
      </c>
    </row>
    <row r="2681">
      <c r="A2681" s="28" t="inlineStr">
        <is>
          <t>name</t>
        </is>
      </c>
      <c r="B2681" s="28" t="inlineStr">
        <is>
          <t>amount</t>
        </is>
      </c>
      <c r="C2681" s="28" t="inlineStr">
        <is>
          <t>location</t>
        </is>
      </c>
      <c r="D2681" s="28" t="inlineStr">
        <is>
          <t>unit</t>
        </is>
      </c>
      <c r="E2681" s="28" t="inlineStr">
        <is>
          <t>categories</t>
        </is>
      </c>
      <c r="F2681" s="28" t="inlineStr">
        <is>
          <t>type</t>
        </is>
      </c>
      <c r="G2681" s="28" t="inlineStr">
        <is>
          <t>uncertainty type</t>
        </is>
      </c>
      <c r="H2681" s="28" t="inlineStr">
        <is>
          <t>loc</t>
        </is>
      </c>
      <c r="I2681" s="28" t="inlineStr">
        <is>
          <t>scale</t>
        </is>
      </c>
      <c r="J2681" s="28" t="inlineStr">
        <is>
          <t>comment</t>
        </is>
      </c>
      <c r="K2681" s="28" t="inlineStr">
        <is>
          <t>negative</t>
        </is>
      </c>
      <c r="L2681" s="28" t="inlineStr">
        <is>
          <t>reference product</t>
        </is>
      </c>
      <c r="M2681" s="28" t="n"/>
    </row>
    <row r="2682">
      <c r="A2682" t="inlineStr">
        <is>
          <t>inverter, Mont Soleil installation, at plant</t>
        </is>
      </c>
      <c r="B2682" t="n">
        <v>1</v>
      </c>
      <c r="C2682" t="inlineStr">
        <is>
          <t>CH</t>
        </is>
      </c>
      <c r="D2682" t="inlineStr">
        <is>
          <t>unit</t>
        </is>
      </c>
      <c r="E2682" t="inlineStr">
        <is>
          <t>Electricity by fuel::Photovoltaic</t>
        </is>
      </c>
      <c r="F2682" t="inlineStr">
        <is>
          <t>production</t>
        </is>
      </c>
      <c r="G2682" t="n">
        <v>0</v>
      </c>
      <c r="H2682" t="n">
        <v>1</v>
      </c>
      <c r="L2682" t="inlineStr">
        <is>
          <t>inverter, Mont Soleil installation, at plant</t>
        </is>
      </c>
    </row>
    <row r="2683">
      <c r="A2683" t="inlineStr">
        <is>
          <t>acrylic varnish production, product in 87.5% solution state</t>
        </is>
      </c>
      <c r="B2683" t="n">
        <v>20</v>
      </c>
      <c r="C2683" t="inlineStr">
        <is>
          <t>RER</t>
        </is>
      </c>
      <c r="D2683" t="inlineStr">
        <is>
          <t>kilogram</t>
        </is>
      </c>
      <c r="F2683" t="inlineStr">
        <is>
          <t>technosphere</t>
        </is>
      </c>
      <c r="G2683" t="n">
        <v>2</v>
      </c>
      <c r="H2683" t="n">
        <v>2.995732273553991</v>
      </c>
      <c r="I2683" t="n">
        <v>0.5091528286404424</v>
      </c>
      <c r="J2683" t="inlineStr">
        <is>
          <t>(2,1,5,1,1,5); Kreienbühl et al. 1991</t>
        </is>
      </c>
      <c r="L2683" t="inlineStr">
        <is>
          <t>acrylic varnish, without water, in 87.5% solution state</t>
        </is>
      </c>
    </row>
    <row r="2684">
      <c r="A2684" t="inlineStr">
        <is>
          <t>aluminium production, primary, ingot</t>
        </is>
      </c>
      <c r="B2684" t="n">
        <v>304</v>
      </c>
      <c r="C2684" t="inlineStr">
        <is>
          <t>IAI Area, EU27 &amp; EFTA</t>
        </is>
      </c>
      <c r="D2684" t="inlineStr">
        <is>
          <t>kilogram</t>
        </is>
      </c>
      <c r="F2684" t="inlineStr">
        <is>
          <t>technosphere</t>
        </is>
      </c>
      <c r="G2684" t="n">
        <v>2</v>
      </c>
      <c r="H2684" t="n">
        <v>5.717027701406222</v>
      </c>
      <c r="I2684" t="n">
        <v>0.5091528286404424</v>
      </c>
      <c r="J2684" t="inlineStr">
        <is>
          <t>(2,1,5,1,1,5); Kreienbühl et al. 1991</t>
        </is>
      </c>
      <c r="L2684" t="inlineStr">
        <is>
          <t>aluminium, primary, ingot</t>
        </is>
      </c>
    </row>
    <row r="2685">
      <c r="A2685" t="inlineStr">
        <is>
          <t>brass production</t>
        </is>
      </c>
      <c r="B2685" t="n">
        <v>3.6</v>
      </c>
      <c r="C2685" t="inlineStr">
        <is>
          <t>CH</t>
        </is>
      </c>
      <c r="D2685" t="inlineStr">
        <is>
          <t>kilogram</t>
        </is>
      </c>
      <c r="F2685" t="inlineStr">
        <is>
          <t>technosphere</t>
        </is>
      </c>
      <c r="G2685" t="n">
        <v>2</v>
      </c>
      <c r="H2685" t="n">
        <v>1.280933845462064</v>
      </c>
      <c r="I2685" t="n">
        <v>0.5091528286404424</v>
      </c>
      <c r="J2685" t="inlineStr">
        <is>
          <t>(2,1,5,1,1,5); Kreienbühl et al. 1991</t>
        </is>
      </c>
      <c r="L2685" t="inlineStr">
        <is>
          <t>brass</t>
        </is>
      </c>
    </row>
    <row r="2686">
      <c r="A2686" t="inlineStr">
        <is>
          <t>ceramic tile production</t>
        </is>
      </c>
      <c r="B2686" t="n">
        <v>104.55</v>
      </c>
      <c r="C2686" t="inlineStr">
        <is>
          <t>CH</t>
        </is>
      </c>
      <c r="D2686" t="inlineStr">
        <is>
          <t>kilogram</t>
        </is>
      </c>
      <c r="F2686" t="inlineStr">
        <is>
          <t>technosphere</t>
        </is>
      </c>
      <c r="G2686" t="n">
        <v>2</v>
      </c>
      <c r="H2686" t="n">
        <v>4.649665425874643</v>
      </c>
      <c r="I2686" t="n">
        <v>0.5091528286404424</v>
      </c>
      <c r="J2686" t="inlineStr">
        <is>
          <t>(2,1,5,1,1,5); Kreienbühl et al. 1991</t>
        </is>
      </c>
      <c r="L2686" t="inlineStr">
        <is>
          <t>ceramic tile</t>
        </is>
      </c>
    </row>
    <row r="2687">
      <c r="A2687" t="inlineStr">
        <is>
          <t>dimethylacetamide production</t>
        </is>
      </c>
      <c r="B2687" t="n">
        <v>24.5</v>
      </c>
      <c r="C2687" t="inlineStr">
        <is>
          <t>GLO</t>
        </is>
      </c>
      <c r="D2687" t="inlineStr">
        <is>
          <t>kilogram</t>
        </is>
      </c>
      <c r="F2687" t="inlineStr">
        <is>
          <t>technosphere</t>
        </is>
      </c>
      <c r="G2687" t="n">
        <v>2</v>
      </c>
      <c r="H2687" t="n">
        <v>3.198673117550682</v>
      </c>
      <c r="I2687" t="n">
        <v>0.5091528286404424</v>
      </c>
      <c r="J2687" t="inlineStr">
        <is>
          <t>(2,1,5,1,1,5); Kreienbühl et al. 1991</t>
        </is>
      </c>
      <c r="L2687" t="inlineStr">
        <is>
          <t>dimethylacetamide</t>
        </is>
      </c>
    </row>
    <row r="2688">
      <c r="A2688" t="inlineStr">
        <is>
          <t>epoxy resin production, liquid</t>
        </is>
      </c>
      <c r="B2688" t="n">
        <v>891.62</v>
      </c>
      <c r="C2688" t="inlineStr">
        <is>
          <t>RER</t>
        </is>
      </c>
      <c r="D2688" t="inlineStr">
        <is>
          <t>kilogram</t>
        </is>
      </c>
      <c r="F2688" t="inlineStr">
        <is>
          <t>technosphere</t>
        </is>
      </c>
      <c r="G2688" t="n">
        <v>2</v>
      </c>
      <c r="H2688" t="n">
        <v>6.793040032843799</v>
      </c>
      <c r="I2688" t="n">
        <v>0.5091528286404424</v>
      </c>
      <c r="J2688" t="inlineStr">
        <is>
          <t>(2,1,5,1,1,5); Kreienbühl et al. 1991</t>
        </is>
      </c>
      <c r="L2688" t="inlineStr">
        <is>
          <t>epoxy resin, liquid</t>
        </is>
      </c>
    </row>
    <row r="2689">
      <c r="A2689" t="inlineStr">
        <is>
          <t>glass fibre reinforced plastic production, polyamide, injection moulded</t>
        </is>
      </c>
      <c r="B2689" t="n">
        <v>1882</v>
      </c>
      <c r="C2689" t="inlineStr">
        <is>
          <t>RER</t>
        </is>
      </c>
      <c r="D2689" t="inlineStr">
        <is>
          <t>kilogram</t>
        </is>
      </c>
      <c r="F2689" t="inlineStr">
        <is>
          <t>technosphere</t>
        </is>
      </c>
      <c r="G2689" t="n">
        <v>2</v>
      </c>
      <c r="H2689" t="n">
        <v>7.540090320145325</v>
      </c>
      <c r="I2689" t="n">
        <v>0.5091528286404424</v>
      </c>
      <c r="J2689" t="inlineStr">
        <is>
          <t>(2,1,5,1,1,5); Kreienbühl et al. 1991</t>
        </is>
      </c>
      <c r="L2689" t="inlineStr">
        <is>
          <t>glass fibre reinforced plastic, polyamide, injection moulded</t>
        </is>
      </c>
    </row>
    <row r="2690">
      <c r="A2690" t="inlineStr">
        <is>
          <t>glass wool mat production</t>
        </is>
      </c>
      <c r="B2690" t="n">
        <v>308.7</v>
      </c>
      <c r="C2690" t="inlineStr">
        <is>
          <t>CH</t>
        </is>
      </c>
      <c r="D2690" t="inlineStr">
        <is>
          <t>kilogram</t>
        </is>
      </c>
      <c r="F2690" t="inlineStr">
        <is>
          <t>technosphere</t>
        </is>
      </c>
      <c r="G2690" t="n">
        <v>2</v>
      </c>
      <c r="H2690" t="n">
        <v>5.732369931508114</v>
      </c>
      <c r="I2690" t="n">
        <v>0.5091528286404424</v>
      </c>
      <c r="J2690" t="inlineStr">
        <is>
          <t>(2,1,5,1,1,5); Kreienbühl et al. 1991, assumed for tri-glass</t>
        </is>
      </c>
      <c r="L2690" t="inlineStr">
        <is>
          <t>glass wool mat</t>
        </is>
      </c>
    </row>
    <row r="2691">
      <c r="A2691" t="inlineStr">
        <is>
          <t>market for copper, cathode</t>
        </is>
      </c>
      <c r="B2691" t="n">
        <v>1000</v>
      </c>
      <c r="C2691" t="inlineStr">
        <is>
          <t>GLO</t>
        </is>
      </c>
      <c r="D2691" t="inlineStr">
        <is>
          <t>kilogram</t>
        </is>
      </c>
      <c r="F2691" t="inlineStr">
        <is>
          <t>technosphere</t>
        </is>
      </c>
      <c r="G2691" t="n">
        <v>2</v>
      </c>
      <c r="H2691" t="n">
        <v>9.264449697623215</v>
      </c>
      <c r="I2691" t="n">
        <v>0.5091528286404424</v>
      </c>
      <c r="J2691" t="inlineStr">
        <is>
          <t>Corrected from previous value of 1056 kg. Several sources point at 1000 kg of copper maximum for a 650 kVA transformer.</t>
        </is>
      </c>
      <c r="L2691" t="inlineStr">
        <is>
          <t>copper, cathode</t>
        </is>
      </c>
    </row>
    <row r="2692">
      <c r="A2692" t="inlineStr">
        <is>
          <t>market for lead</t>
        </is>
      </c>
      <c r="B2692" t="n">
        <v>0.11</v>
      </c>
      <c r="C2692" t="inlineStr">
        <is>
          <t>GLO</t>
        </is>
      </c>
      <c r="D2692" t="inlineStr">
        <is>
          <t>kilogram</t>
        </is>
      </c>
      <c r="F2692" t="inlineStr">
        <is>
          <t>technosphere</t>
        </is>
      </c>
      <c r="G2692" t="n">
        <v>2</v>
      </c>
      <c r="H2692" t="n">
        <v>-2.207274913189721</v>
      </c>
      <c r="I2692" t="n">
        <v>0.5091528286404424</v>
      </c>
      <c r="J2692" t="inlineStr">
        <is>
          <t>(2,1,5,1,1,5); Kreienbühl et al. 1991, in solder</t>
        </is>
      </c>
      <c r="L2692" t="inlineStr">
        <is>
          <t>lead</t>
        </is>
      </c>
    </row>
    <row r="2693">
      <c r="A2693" t="inlineStr">
        <is>
          <t>market for polyvinylchloride, suspension polymerised</t>
        </is>
      </c>
      <c r="B2693" t="n">
        <v>29.62</v>
      </c>
      <c r="C2693" t="inlineStr">
        <is>
          <t>GLO</t>
        </is>
      </c>
      <c r="D2693" t="inlineStr">
        <is>
          <t>kilogram</t>
        </is>
      </c>
      <c r="F2693" t="inlineStr">
        <is>
          <t>technosphere</t>
        </is>
      </c>
      <c r="G2693" t="n">
        <v>2</v>
      </c>
      <c r="H2693" t="n">
        <v>3.388449808839653</v>
      </c>
      <c r="I2693" t="n">
        <v>0.5091528286404424</v>
      </c>
      <c r="J2693" t="inlineStr">
        <is>
          <t>(2,1,5,1,1,5); Kreienbühl et al. 1991</t>
        </is>
      </c>
      <c r="L2693" t="inlineStr">
        <is>
          <t>polyvinylchloride, suspension polymerised</t>
        </is>
      </c>
    </row>
    <row r="2694">
      <c r="A2694" t="inlineStr">
        <is>
          <t>market for silver</t>
        </is>
      </c>
      <c r="B2694" t="n">
        <v>0.24</v>
      </c>
      <c r="C2694" t="inlineStr">
        <is>
          <t>GLO</t>
        </is>
      </c>
      <c r="D2694" t="inlineStr">
        <is>
          <t>kilogram</t>
        </is>
      </c>
      <c r="F2694" t="inlineStr">
        <is>
          <t>technosphere</t>
        </is>
      </c>
      <c r="G2694" t="n">
        <v>2</v>
      </c>
      <c r="H2694" t="n">
        <v>-1.427116355640146</v>
      </c>
      <c r="I2694" t="n">
        <v>0.5091528286404424</v>
      </c>
      <c r="J2694" t="inlineStr">
        <is>
          <t>(2,1,5,1,1,5); Kreienbühl et al. 1991</t>
        </is>
      </c>
      <c r="L2694" t="inlineStr">
        <is>
          <t>silver</t>
        </is>
      </c>
    </row>
    <row r="2695">
      <c r="A2695" t="inlineStr">
        <is>
          <t>market for transport, freight train</t>
        </is>
      </c>
      <c r="B2695" t="n">
        <v>10775</v>
      </c>
      <c r="C2695" t="inlineStr">
        <is>
          <t>CH</t>
        </is>
      </c>
      <c r="D2695" t="inlineStr">
        <is>
          <t>ton kilometer</t>
        </is>
      </c>
      <c r="F2695" t="inlineStr">
        <is>
          <t>technosphere</t>
        </is>
      </c>
      <c r="G2695" t="n">
        <v>2</v>
      </c>
      <c r="H2695" t="n">
        <v>9.284983914971949</v>
      </c>
      <c r="I2695" t="n">
        <v>0.5822780359810722</v>
      </c>
      <c r="J2695" t="inlineStr">
        <is>
          <t>(4,5,na,na,na,na); Standard distances 600 km resp. 200km</t>
        </is>
      </c>
      <c r="L2695" t="inlineStr">
        <is>
          <t>transport, freight train</t>
        </is>
      </c>
    </row>
    <row r="2696">
      <c r="A2696" t="inlineStr">
        <is>
          <t>market for transport, freight, lorry 16-32 metric ton, EURO4</t>
        </is>
      </c>
      <c r="B2696" t="n">
        <v>1031.9</v>
      </c>
      <c r="C2696" t="inlineStr">
        <is>
          <t>RER</t>
        </is>
      </c>
      <c r="D2696" t="inlineStr">
        <is>
          <t>ton kilometer</t>
        </is>
      </c>
      <c r="F2696" t="inlineStr">
        <is>
          <t>technosphere</t>
        </is>
      </c>
      <c r="G2696" t="n">
        <v>2</v>
      </c>
      <c r="H2696" t="n">
        <v>6.939157042121669</v>
      </c>
      <c r="I2696" t="n">
        <v>0.5822780359810722</v>
      </c>
      <c r="J2696" t="inlineStr">
        <is>
          <t>(4,5,na,na,na,na); Standard distances: 50 km</t>
        </is>
      </c>
      <c r="L2696" t="inlineStr">
        <is>
          <t>transport, freight, lorry 16-32 metric ton, EURO4</t>
        </is>
      </c>
    </row>
    <row r="2697">
      <c r="A2697" t="inlineStr">
        <is>
          <t>polyethylene production, low density, granulate</t>
        </is>
      </c>
      <c r="B2697" t="n">
        <v>919.2</v>
      </c>
      <c r="C2697" t="inlineStr">
        <is>
          <t>RER</t>
        </is>
      </c>
      <c r="D2697" t="inlineStr">
        <is>
          <t>kilogram</t>
        </is>
      </c>
      <c r="F2697" t="inlineStr">
        <is>
          <t>technosphere</t>
        </is>
      </c>
      <c r="G2697" t="n">
        <v>2</v>
      </c>
      <c r="H2697" t="n">
        <v>6.823503726534546</v>
      </c>
      <c r="I2697" t="n">
        <v>0.5091528286404424</v>
      </c>
      <c r="J2697" t="inlineStr">
        <is>
          <t>(2,1,5,1,1,5); Kreienbühl et al. 1991, assumed for divers plastics</t>
        </is>
      </c>
      <c r="L2697" t="inlineStr">
        <is>
          <t>polyethylene, low density, granulate</t>
        </is>
      </c>
    </row>
    <row r="2698">
      <c r="A2698" t="inlineStr">
        <is>
          <t>polypropylene production, granulate</t>
        </is>
      </c>
      <c r="B2698" t="n">
        <v>1.8</v>
      </c>
      <c r="C2698" t="inlineStr">
        <is>
          <t>RER</t>
        </is>
      </c>
      <c r="D2698" t="inlineStr">
        <is>
          <t>kilogram</t>
        </is>
      </c>
      <c r="F2698" t="inlineStr">
        <is>
          <t>technosphere</t>
        </is>
      </c>
      <c r="G2698" t="n">
        <v>2</v>
      </c>
      <c r="H2698" t="n">
        <v>0.5877866649021191</v>
      </c>
      <c r="I2698" t="n">
        <v>0.5091528286404424</v>
      </c>
      <c r="J2698" t="inlineStr">
        <is>
          <t>(2,1,5,1,1,5); Kreienbühl et al. 1991</t>
        </is>
      </c>
      <c r="L2698" t="inlineStr">
        <is>
          <t>polypropylene, granulate</t>
        </is>
      </c>
    </row>
    <row r="2699">
      <c r="A2699" t="inlineStr">
        <is>
          <t>silicon production, electronics grade</t>
        </is>
      </c>
      <c r="B2699" t="n">
        <v>0.41</v>
      </c>
      <c r="C2699" t="inlineStr">
        <is>
          <t>DE</t>
        </is>
      </c>
      <c r="D2699" t="inlineStr">
        <is>
          <t>kilogram</t>
        </is>
      </c>
      <c r="F2699" t="inlineStr">
        <is>
          <t>technosphere</t>
        </is>
      </c>
      <c r="G2699" t="n">
        <v>2</v>
      </c>
      <c r="H2699" t="n">
        <v>-0.8915981192837836</v>
      </c>
      <c r="I2699" t="n">
        <v>0.5091528286404424</v>
      </c>
      <c r="J2699" t="inlineStr">
        <is>
          <t>(2,1,5,1,1,5); Kreienbühl et al. 1991</t>
        </is>
      </c>
      <c r="L2699" t="inlineStr">
        <is>
          <t>silicon, electronics grade</t>
        </is>
      </c>
    </row>
    <row r="2700">
      <c r="A2700" t="inlineStr">
        <is>
          <t>steel production, low-alloyed, hot rolled</t>
        </is>
      </c>
      <c r="B2700" t="n">
        <v>3748.8</v>
      </c>
      <c r="C2700" t="inlineStr">
        <is>
          <t>RER</t>
        </is>
      </c>
      <c r="D2700" t="inlineStr">
        <is>
          <t>kilogram</t>
        </is>
      </c>
      <c r="F2700" t="inlineStr">
        <is>
          <t>technosphere</t>
        </is>
      </c>
      <c r="G2700" t="n">
        <v>2</v>
      </c>
      <c r="H2700" t="n">
        <v>8.229191067753531</v>
      </c>
      <c r="I2700" t="n">
        <v>0.5091528286404424</v>
      </c>
      <c r="J2700" t="inlineStr">
        <is>
          <t>(2,1,5,1,1,5); Kreienbühl et al. 1991</t>
        </is>
      </c>
      <c r="L2700" t="inlineStr">
        <is>
          <t>steel, low-alloyed, hot rolled</t>
        </is>
      </c>
    </row>
    <row r="2701">
      <c r="A2701" t="inlineStr">
        <is>
          <t>treatment of waste polyethylene, municipal incineration</t>
        </is>
      </c>
      <c r="B2701" t="n">
        <v>-1812.6</v>
      </c>
      <c r="C2701" t="inlineStr">
        <is>
          <t>CH</t>
        </is>
      </c>
      <c r="D2701" t="inlineStr">
        <is>
          <t>kilogram</t>
        </is>
      </c>
      <c r="F2701" t="inlineStr">
        <is>
          <t>technosphere</t>
        </is>
      </c>
      <c r="G2701" t="n">
        <v>2</v>
      </c>
      <c r="H2701" t="n">
        <v>7.502517557620681</v>
      </c>
      <c r="I2701" t="n">
        <v>0.5079775274935502</v>
      </c>
      <c r="J2701" t="inlineStr">
        <is>
          <t>(2,1,5,1,1,5); -</t>
        </is>
      </c>
      <c r="K2701" t="b">
        <v>1</v>
      </c>
      <c r="L2701" t="inlineStr">
        <is>
          <t>waste polyethylene</t>
        </is>
      </c>
    </row>
    <row r="2702">
      <c r="A2702" t="inlineStr">
        <is>
          <t>treatment of waste polyvinylchloride, municipal incineration</t>
        </is>
      </c>
      <c r="B2702" t="n">
        <v>-29.62</v>
      </c>
      <c r="C2702" t="inlineStr">
        <is>
          <t>CH</t>
        </is>
      </c>
      <c r="D2702" t="inlineStr">
        <is>
          <t>kilogram</t>
        </is>
      </c>
      <c r="F2702" t="inlineStr">
        <is>
          <t>technosphere</t>
        </is>
      </c>
      <c r="G2702" t="n">
        <v>2</v>
      </c>
      <c r="H2702" t="n">
        <v>3.388449808839653</v>
      </c>
      <c r="I2702" t="n">
        <v>0.5079775274935502</v>
      </c>
      <c r="J2702" t="inlineStr">
        <is>
          <t>(2,1,5,1,1,5); -</t>
        </is>
      </c>
      <c r="K2702" t="b">
        <v>1</v>
      </c>
      <c r="L2702" t="inlineStr">
        <is>
          <t>waste polyvinylchloride</t>
        </is>
      </c>
    </row>
    <row r="2703"/>
    <row r="2704" ht="16" customHeight="1" s="29">
      <c r="A2704" s="1" t="inlineStr">
        <is>
          <t>Activity</t>
        </is>
      </c>
      <c r="B2704" s="1" t="inlineStr">
        <is>
          <t>iodine</t>
        </is>
      </c>
    </row>
    <row r="2705">
      <c r="A2705" t="inlineStr">
        <is>
          <t>comment</t>
        </is>
      </c>
      <c r="B2705" t="inlineStr">
        <is>
          <t>Based on iodine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is>
      </c>
    </row>
    <row r="2706">
      <c r="A2706" t="inlineStr">
        <is>
          <t>location</t>
        </is>
      </c>
      <c r="B2706" t="inlineStr">
        <is>
          <t>RER</t>
        </is>
      </c>
    </row>
    <row r="2707">
      <c r="A2707" t="inlineStr">
        <is>
          <t>production amount</t>
        </is>
      </c>
      <c r="B2707" t="n">
        <v>1</v>
      </c>
    </row>
    <row r="2708">
      <c r="A2708" t="inlineStr">
        <is>
          <t>reference product</t>
        </is>
      </c>
      <c r="B2708" t="inlineStr">
        <is>
          <t>iodine</t>
        </is>
      </c>
    </row>
    <row r="2709">
      <c r="A2709" t="inlineStr">
        <is>
          <t>source</t>
        </is>
      </c>
      <c r="B27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10">
      <c r="A2710" t="inlineStr">
        <is>
          <t>type</t>
        </is>
      </c>
      <c r="B2710" t="inlineStr">
        <is>
          <t>process</t>
        </is>
      </c>
    </row>
    <row r="2711">
      <c r="A2711" t="inlineStr">
        <is>
          <t>unit</t>
        </is>
      </c>
      <c r="B2711" t="inlineStr">
        <is>
          <t>kilogram</t>
        </is>
      </c>
    </row>
    <row r="2712" ht="16" customHeight="1" s="29">
      <c r="A2712" s="1" t="inlineStr">
        <is>
          <t>Exchanges</t>
        </is>
      </c>
    </row>
    <row r="2713">
      <c r="A2713" s="28" t="inlineStr">
        <is>
          <t>name</t>
        </is>
      </c>
      <c r="B2713" s="28" t="inlineStr">
        <is>
          <t>amount</t>
        </is>
      </c>
      <c r="C2713" s="28" t="inlineStr">
        <is>
          <t>location</t>
        </is>
      </c>
      <c r="D2713" s="28" t="inlineStr">
        <is>
          <t>unit</t>
        </is>
      </c>
      <c r="E2713" s="28" t="inlineStr">
        <is>
          <t>categories</t>
        </is>
      </c>
      <c r="F2713" s="28" t="inlineStr">
        <is>
          <t>type</t>
        </is>
      </c>
      <c r="G2713" s="28" t="inlineStr">
        <is>
          <t>uncertainty type</t>
        </is>
      </c>
      <c r="H2713" s="28" t="inlineStr">
        <is>
          <t>loc</t>
        </is>
      </c>
      <c r="I2713" s="28" t="inlineStr">
        <is>
          <t>scale</t>
        </is>
      </c>
      <c r="J2713" s="28" t="inlineStr">
        <is>
          <t>comment</t>
        </is>
      </c>
      <c r="K2713" s="28" t="inlineStr">
        <is>
          <t>negative</t>
        </is>
      </c>
      <c r="L2713" s="28" t="inlineStr">
        <is>
          <t>reference product</t>
        </is>
      </c>
      <c r="M2713" s="28" t="n"/>
    </row>
    <row r="2714">
      <c r="A2714" t="inlineStr">
        <is>
          <t>Chloride</t>
        </is>
      </c>
      <c r="B2714" t="n">
        <v>0.6</v>
      </c>
      <c r="D2714" t="inlineStr">
        <is>
          <t>kilogram</t>
        </is>
      </c>
      <c r="E2714" t="inlineStr">
        <is>
          <t>water</t>
        </is>
      </c>
      <c r="F2714" t="inlineStr">
        <is>
          <t>biosphere</t>
        </is>
      </c>
      <c r="G2714" t="n">
        <v>2</v>
      </c>
      <c r="H2714" t="n">
        <v>-0.5108256237659907</v>
      </c>
      <c r="I2714" t="n">
        <v>0.6101789167876295</v>
      </c>
      <c r="J2714" t="inlineStr">
        <is>
          <t>(4,4,4,5,4,5,BU:3); ; ecoinvent 3.3 dataset iodine production, RER</t>
        </is>
      </c>
    </row>
    <row r="2715">
      <c r="A2715" t="inlineStr">
        <is>
          <t>Iodine, in water</t>
        </is>
      </c>
      <c r="B2715" t="n">
        <v>1</v>
      </c>
      <c r="D2715" t="inlineStr">
        <is>
          <t>kilogram</t>
        </is>
      </c>
      <c r="E2715" t="inlineStr">
        <is>
          <t>natural resource::in water</t>
        </is>
      </c>
      <c r="F2715" t="inlineStr">
        <is>
          <t>biosphere</t>
        </is>
      </c>
      <c r="G2715" t="n">
        <v>2</v>
      </c>
      <c r="H2715" t="n">
        <v>0</v>
      </c>
      <c r="I2715" t="n">
        <v>0.166733863800457</v>
      </c>
      <c r="J2715" t="inlineStr">
        <is>
          <t>(4,5,3,1,1,5,BU:1.05); ; ecoinvent 3.3 dataset iodine production, RER</t>
        </is>
      </c>
    </row>
    <row r="2716">
      <c r="A2716" t="inlineStr">
        <is>
          <t>Sulfate</t>
        </is>
      </c>
      <c r="B2716" t="n">
        <v>0.00042449</v>
      </c>
      <c r="D2716" t="inlineStr">
        <is>
          <t>kilogram</t>
        </is>
      </c>
      <c r="E2716" t="inlineStr">
        <is>
          <t>water</t>
        </is>
      </c>
      <c r="F2716" t="inlineStr">
        <is>
          <t>biosphere</t>
        </is>
      </c>
      <c r="G2716" t="n">
        <v>2</v>
      </c>
      <c r="H2716" t="n">
        <v>-7.764622109616377</v>
      </c>
      <c r="I2716" t="n">
        <v>0.4790808879747306</v>
      </c>
      <c r="J2716" t="inlineStr">
        <is>
          <t>(4,5,5,5,5,5,BU:1.5); ; ecoinvent 3.3 dataset iodine production, RER</t>
        </is>
      </c>
    </row>
    <row r="2717">
      <c r="A2717" t="inlineStr">
        <is>
          <t>Water</t>
        </is>
      </c>
      <c r="B2717" t="n">
        <v>3.3333</v>
      </c>
      <c r="D2717" t="inlineStr">
        <is>
          <t>cubic meter</t>
        </is>
      </c>
      <c r="E2717" t="inlineStr">
        <is>
          <t>air::urban air close to ground</t>
        </is>
      </c>
      <c r="F2717" t="inlineStr">
        <is>
          <t>biosphere</t>
        </is>
      </c>
      <c r="G2717" t="n">
        <v>2</v>
      </c>
      <c r="H2717" t="n">
        <v>3.3333</v>
      </c>
      <c r="I2717" t="n">
        <v>0.2273498089929314</v>
      </c>
      <c r="J2717" t="inlineStr">
        <is>
          <t>(1,1,3,1,1,5,BU:1.5); ; ecoinvent 3.3 dataset iodine production, RER</t>
        </is>
      </c>
    </row>
    <row r="2718">
      <c r="A2718" t="inlineStr">
        <is>
          <t>Water, salt, sole</t>
        </is>
      </c>
      <c r="B2718" t="n">
        <v>3.3333</v>
      </c>
      <c r="D2718" t="inlineStr">
        <is>
          <t>cubic meter</t>
        </is>
      </c>
      <c r="E2718" t="inlineStr">
        <is>
          <t>natural resource::in water</t>
        </is>
      </c>
      <c r="F2718" t="inlineStr">
        <is>
          <t>biosphere</t>
        </is>
      </c>
      <c r="G2718" t="n">
        <v>2</v>
      </c>
      <c r="H2718" t="n">
        <v>1.203962804275936</v>
      </c>
      <c r="I2718" t="n">
        <v>0.1057378732232639</v>
      </c>
      <c r="J2718" t="inlineStr">
        <is>
          <t>(1,1,3,1,1,5,BU:1.05); ; ecoinvent 3.3 dataset iodine production, RER</t>
        </is>
      </c>
    </row>
    <row r="2719">
      <c r="A2719" t="inlineStr">
        <is>
          <t>iodine</t>
        </is>
      </c>
      <c r="B2719" t="n">
        <v>1</v>
      </c>
      <c r="C2719" t="inlineStr">
        <is>
          <t>RER</t>
        </is>
      </c>
      <c r="D2719" t="inlineStr">
        <is>
          <t>kilogram</t>
        </is>
      </c>
      <c r="E2719" t="inlineStr">
        <is>
          <t>chemicals::inorganics</t>
        </is>
      </c>
      <c r="F2719" t="inlineStr">
        <is>
          <t>production</t>
        </is>
      </c>
      <c r="G2719" t="n">
        <v>0</v>
      </c>
      <c r="H2719" t="n">
        <v>1</v>
      </c>
      <c r="L2719" t="inlineStr">
        <is>
          <t>iodine</t>
        </is>
      </c>
    </row>
    <row r="2720">
      <c r="A2720" t="inlineStr">
        <is>
          <t>chemical factory construction, organics</t>
        </is>
      </c>
      <c r="B2720" t="n">
        <v>4e-10</v>
      </c>
      <c r="C2720" t="inlineStr">
        <is>
          <t>RER</t>
        </is>
      </c>
      <c r="D2720" t="inlineStr">
        <is>
          <t>unit</t>
        </is>
      </c>
      <c r="F2720" t="inlineStr">
        <is>
          <t>technosphere</t>
        </is>
      </c>
      <c r="G2720" t="n">
        <v>2</v>
      </c>
      <c r="H2720" t="n">
        <v>-21.63955656882057</v>
      </c>
      <c r="I2720" t="n">
        <v>0.7001109604086518</v>
      </c>
      <c r="J2720" t="inlineStr">
        <is>
          <t>(4,5,5,5,5,5,BU:3); ; ecoinvent 3.3 dataset iodine production, RER</t>
        </is>
      </c>
      <c r="L2720" t="inlineStr">
        <is>
          <t>chemical factory, organics</t>
        </is>
      </c>
    </row>
    <row r="2721">
      <c r="A2721" t="inlineStr">
        <is>
          <t>chlorine production, liquid</t>
        </is>
      </c>
      <c r="B2721" t="n">
        <v>0.6</v>
      </c>
      <c r="C2721" t="inlineStr">
        <is>
          <t>RER</t>
        </is>
      </c>
      <c r="D2721" t="inlineStr">
        <is>
          <t>kilogram</t>
        </is>
      </c>
      <c r="F2721" t="inlineStr">
        <is>
          <t>technosphere</t>
        </is>
      </c>
      <c r="G2721" t="n">
        <v>2</v>
      </c>
      <c r="H2721" t="n">
        <v>-0.5108256237659907</v>
      </c>
      <c r="I2721" t="n">
        <v>0.166733863800457</v>
      </c>
      <c r="J2721" t="inlineStr">
        <is>
          <t>(4,5,3,1,1,5,BU:1.05); ; ecoinvent 3.3 dataset iodine production, RER</t>
        </is>
      </c>
      <c r="L2721" t="inlineStr">
        <is>
          <t>chlorine, liquid</t>
        </is>
      </c>
    </row>
    <row r="2722">
      <c r="A2722" t="inlineStr">
        <is>
          <t>market for electricity, high voltage</t>
        </is>
      </c>
      <c r="B2722" t="n">
        <v>0.00169</v>
      </c>
      <c r="C2722" t="inlineStr">
        <is>
          <t>DE</t>
        </is>
      </c>
      <c r="D2722" t="inlineStr">
        <is>
          <t>kilowatt hour</t>
        </is>
      </c>
      <c r="F2722" t="inlineStr">
        <is>
          <t>technosphere</t>
        </is>
      </c>
      <c r="G2722" t="n">
        <v>2</v>
      </c>
      <c r="H2722" t="n">
        <v>-6.383026750047155</v>
      </c>
      <c r="I2722" t="n">
        <v>0.2238470561629373</v>
      </c>
      <c r="J2722" t="inlineStr">
        <is>
          <t>(1,2,5,1,1,5,BU:1.05); ; ecoinvent 3.3 dataset iodine production, RER</t>
        </is>
      </c>
      <c r="L2722" t="inlineStr">
        <is>
          <t>electricity, high voltage</t>
        </is>
      </c>
    </row>
    <row r="2723">
      <c r="A2723" t="inlineStr">
        <is>
          <t>market for heat, from steam, in chemical industry</t>
        </is>
      </c>
      <c r="B2723" t="n">
        <v>40.073</v>
      </c>
      <c r="C2723" t="inlineStr">
        <is>
          <t>RER</t>
        </is>
      </c>
      <c r="D2723" t="inlineStr">
        <is>
          <t>megajoule</t>
        </is>
      </c>
      <c r="F2723" t="inlineStr">
        <is>
          <t>technosphere</t>
        </is>
      </c>
      <c r="G2723" t="n">
        <v>2</v>
      </c>
      <c r="H2723" t="n">
        <v>3.690702790824797</v>
      </c>
      <c r="I2723" t="n">
        <v>0.2238470561629373</v>
      </c>
      <c r="J2723" t="inlineStr">
        <is>
          <t>(1,2,5,1,1,5,BU:1.05); ; ecoinvent 3.3 dataset iodine production, RER</t>
        </is>
      </c>
      <c r="L2723" t="inlineStr">
        <is>
          <t>heat, from steam, in chemical industry</t>
        </is>
      </c>
    </row>
    <row r="2724">
      <c r="A2724" t="inlineStr">
        <is>
          <t>sulfuric acid production</t>
        </is>
      </c>
      <c r="B2724" t="n">
        <v>0.00043333</v>
      </c>
      <c r="C2724" t="inlineStr">
        <is>
          <t>RER</t>
        </is>
      </c>
      <c r="D2724" t="inlineStr">
        <is>
          <t>kilogram</t>
        </is>
      </c>
      <c r="F2724" t="inlineStr">
        <is>
          <t>technosphere</t>
        </is>
      </c>
      <c r="G2724" t="n">
        <v>2</v>
      </c>
      <c r="H2724" t="n">
        <v>-7.744010995520034</v>
      </c>
      <c r="I2724" t="n">
        <v>0.166733863800457</v>
      </c>
      <c r="J2724" t="inlineStr">
        <is>
          <t>(4,5,3,1,1,5,BU:1.05); ; ecoinvent 3.3 dataset iodine production, RER</t>
        </is>
      </c>
      <c r="L2724" t="inlineStr">
        <is>
          <t>sulfuric acid</t>
        </is>
      </c>
    </row>
    <row r="2725"/>
    <row r="2726" ht="16" customHeight="1" s="29">
      <c r="A2726" s="1" t="inlineStr">
        <is>
          <t>Activity</t>
        </is>
      </c>
      <c r="B2726" s="1" t="inlineStr">
        <is>
          <t>market for photovoltaic laminate, CdTe</t>
        </is>
      </c>
    </row>
    <row r="2727">
      <c r="A2727" t="inlineStr">
        <is>
          <t>comment</t>
        </is>
      </c>
      <c r="B2727" t="inlineStr">
        <is>
          <t>Estimation for photovoltaic CdTe modules used in Europe. Mix of First Solar Series 4 and Series 6 modules produced in Malaysia and the US.
Production mix for use in Europe. Transport of modules from overseas.
Location:  Production shares based on global figures, transport distances calculated for Europe.
Technology:  None
Time period:  Data refer to 2018.
Production volume:  2600 MW total production by First Solar in 2018.
Sampling:  Producer information
Extrapolations:  None
Uncertainty:  None</t>
        </is>
      </c>
    </row>
    <row r="2728">
      <c r="A2728" t="inlineStr">
        <is>
          <t>location</t>
        </is>
      </c>
      <c r="B2728" t="inlineStr">
        <is>
          <t>RER</t>
        </is>
      </c>
    </row>
    <row r="2729">
      <c r="A2729" t="inlineStr">
        <is>
          <t>production amount</t>
        </is>
      </c>
      <c r="B2729" t="n">
        <v>1</v>
      </c>
    </row>
    <row r="2730">
      <c r="A2730" t="inlineStr">
        <is>
          <t>reference product</t>
        </is>
      </c>
      <c r="B2730" t="inlineStr">
        <is>
          <t>photovoltaic laminate, CdTe</t>
        </is>
      </c>
    </row>
    <row r="2731">
      <c r="A2731" t="inlineStr">
        <is>
          <t>source</t>
        </is>
      </c>
      <c r="B273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32">
      <c r="A2732" t="inlineStr">
        <is>
          <t>type</t>
        </is>
      </c>
      <c r="B2732" t="inlineStr">
        <is>
          <t>process</t>
        </is>
      </c>
    </row>
    <row r="2733">
      <c r="A2733" t="inlineStr">
        <is>
          <t>unit</t>
        </is>
      </c>
      <c r="B2733" t="inlineStr">
        <is>
          <t>square meter</t>
        </is>
      </c>
    </row>
    <row r="2734" ht="16" customHeight="1" s="29">
      <c r="A2734" s="1" t="inlineStr">
        <is>
          <t>Exchanges</t>
        </is>
      </c>
    </row>
    <row r="2735">
      <c r="A2735" s="28" t="inlineStr">
        <is>
          <t>name</t>
        </is>
      </c>
      <c r="B2735" s="28" t="inlineStr">
        <is>
          <t>amount</t>
        </is>
      </c>
      <c r="C2735" s="28" t="inlineStr">
        <is>
          <t>location</t>
        </is>
      </c>
      <c r="D2735" s="28" t="inlineStr">
        <is>
          <t>unit</t>
        </is>
      </c>
      <c r="E2735" s="28" t="inlineStr">
        <is>
          <t>categories</t>
        </is>
      </c>
      <c r="F2735" s="28" t="inlineStr">
        <is>
          <t>type</t>
        </is>
      </c>
      <c r="G2735" s="28" t="inlineStr">
        <is>
          <t>uncertainty type</t>
        </is>
      </c>
      <c r="H2735" s="28" t="inlineStr">
        <is>
          <t>loc</t>
        </is>
      </c>
      <c r="I2735" s="28" t="inlineStr">
        <is>
          <t>scale</t>
        </is>
      </c>
      <c r="J2735" s="28" t="inlineStr">
        <is>
          <t>comment</t>
        </is>
      </c>
      <c r="K2735" s="28" t="inlineStr">
        <is>
          <t>negative</t>
        </is>
      </c>
      <c r="L2735" s="28" t="inlineStr">
        <is>
          <t>reference product</t>
        </is>
      </c>
      <c r="M2735" s="28" t="n"/>
    </row>
    <row r="2736">
      <c r="A2736" t="inlineStr">
        <is>
          <t>market for photovoltaic laminate, CdTe</t>
        </is>
      </c>
      <c r="B2736" t="n">
        <v>1</v>
      </c>
      <c r="C2736" t="inlineStr">
        <is>
          <t>RER</t>
        </is>
      </c>
      <c r="D2736" t="inlineStr">
        <is>
          <t>square meter</t>
        </is>
      </c>
      <c r="E2736" t="inlineStr">
        <is>
          <t>photovoltaic::production of components</t>
        </is>
      </c>
      <c r="F2736" t="inlineStr">
        <is>
          <t>production</t>
        </is>
      </c>
      <c r="G2736" t="n">
        <v>0</v>
      </c>
      <c r="H2736" t="n">
        <v>1</v>
      </c>
      <c r="L2736" t="inlineStr">
        <is>
          <t>photovoltaic laminate, CdTe</t>
        </is>
      </c>
    </row>
    <row r="2737">
      <c r="A2737" t="inlineStr">
        <is>
          <t>market for transport, freight, sea, container ship</t>
        </is>
      </c>
      <c r="B2737" t="n">
        <v>217.66</v>
      </c>
      <c r="C2737" t="inlineStr">
        <is>
          <t>GLO</t>
        </is>
      </c>
      <c r="D2737" t="inlineStr">
        <is>
          <t>ton kilometer</t>
        </is>
      </c>
      <c r="F2737" t="inlineStr">
        <is>
          <t>technosphere</t>
        </is>
      </c>
      <c r="G2737" t="n">
        <v>2</v>
      </c>
      <c r="H2737" t="n">
        <v>5.382934212267916</v>
      </c>
      <c r="I2737" t="n">
        <v>0.3697767766870506</v>
      </c>
      <c r="J2737" t="inlineStr">
        <is>
          <t>(4,5,na,na,na,na); Import of modules from the US 6469 km, from Malaysia 14783 km</t>
        </is>
      </c>
      <c r="L2737" t="inlineStr">
        <is>
          <t>transport, freight, sea, container ship</t>
        </is>
      </c>
    </row>
    <row r="2738">
      <c r="A2738" t="inlineStr">
        <is>
          <t>photovoltaic laminate, CdTe, First Solar Series 4, at plant</t>
        </is>
      </c>
      <c r="B2738" t="n">
        <v>0.75174</v>
      </c>
      <c r="C2738" t="inlineStr">
        <is>
          <t>MY</t>
        </is>
      </c>
      <c r="D2738" t="inlineStr">
        <is>
          <t>square meter</t>
        </is>
      </c>
      <c r="F2738" t="inlineStr">
        <is>
          <t>technosphere</t>
        </is>
      </c>
      <c r="G2738" t="n">
        <v>2</v>
      </c>
      <c r="H2738" t="n">
        <v>-0.2853647594966208</v>
      </c>
      <c r="I2738" t="n">
        <v>0.5498558420557053</v>
      </c>
      <c r="J2738" t="inlineStr">
        <is>
          <t>(1,1,1,1,1,3); CdTe module import from Malaysia</t>
        </is>
      </c>
    </row>
    <row r="2739">
      <c r="A2739" t="inlineStr">
        <is>
          <t>photovoltaic laminate, CdTe, First Solar Series 4, at plant</t>
        </is>
      </c>
      <c r="B2739" t="n">
        <v>0.054435</v>
      </c>
      <c r="C2739" t="inlineStr">
        <is>
          <t>US</t>
        </is>
      </c>
      <c r="D2739" t="inlineStr">
        <is>
          <t>square meter</t>
        </is>
      </c>
      <c r="F2739" t="inlineStr">
        <is>
          <t>technosphere</t>
        </is>
      </c>
      <c r="G2739" t="n">
        <v>2</v>
      </c>
      <c r="H2739" t="n">
        <v>-2.910747949648994</v>
      </c>
      <c r="I2739" t="n">
        <v>0.5498558420557053</v>
      </c>
      <c r="J2739" t="inlineStr">
        <is>
          <t>(1,1,1,1,1,3); CdTe module import from US</t>
        </is>
      </c>
    </row>
    <row r="2740">
      <c r="A2740" t="inlineStr">
        <is>
          <t>photovoltaic laminate, CdTe, First Solar Series 6, at plant</t>
        </is>
      </c>
      <c r="B2740" t="n">
        <v>0.11873</v>
      </c>
      <c r="C2740" t="inlineStr">
        <is>
          <t>MY</t>
        </is>
      </c>
      <c r="D2740" t="inlineStr">
        <is>
          <t>square meter</t>
        </is>
      </c>
      <c r="F2740" t="inlineStr">
        <is>
          <t>technosphere</t>
        </is>
      </c>
      <c r="G2740" t="n">
        <v>2</v>
      </c>
      <c r="H2740" t="n">
        <v>-2.130903271304436</v>
      </c>
      <c r="I2740" t="n">
        <v>0.5498558420557053</v>
      </c>
      <c r="J2740" t="inlineStr">
        <is>
          <t>(1,1,1,1,1,3); CdTe module import from Malaysia</t>
        </is>
      </c>
    </row>
    <row r="2741">
      <c r="A2741" t="inlineStr">
        <is>
          <t>photovoltaic laminate, CdTe, First Solar Series 6, at plant</t>
        </is>
      </c>
      <c r="B2741" t="n">
        <v>0.075097</v>
      </c>
      <c r="C2741" t="inlineStr">
        <is>
          <t>US</t>
        </is>
      </c>
      <c r="D2741" t="inlineStr">
        <is>
          <t>square meter</t>
        </is>
      </c>
      <c r="F2741" t="inlineStr">
        <is>
          <t>technosphere</t>
        </is>
      </c>
      <c r="G2741" t="n">
        <v>2</v>
      </c>
      <c r="H2741" t="n">
        <v>-2.588974667747623</v>
      </c>
      <c r="I2741" t="n">
        <v>0.5498558420557053</v>
      </c>
      <c r="J2741" t="inlineStr">
        <is>
          <t>(1,1,1,1,1,3); CdTe module import from US</t>
        </is>
      </c>
    </row>
    <row r="2742">
      <c r="A2742" t="inlineStr">
        <is>
          <t>transport, freight, lorry 7.5-16 metric ton, EURO4</t>
        </is>
      </c>
      <c r="B2742" t="n">
        <v>15.552</v>
      </c>
      <c r="C2742" t="inlineStr">
        <is>
          <t>RER</t>
        </is>
      </c>
      <c r="D2742" t="inlineStr">
        <is>
          <t>ton kilometer</t>
        </is>
      </c>
      <c r="F2742" t="inlineStr">
        <is>
          <t>technosphere</t>
        </is>
      </c>
      <c r="G2742" t="n">
        <v>2</v>
      </c>
      <c r="H2742" t="n">
        <v>2.744189247718083</v>
      </c>
      <c r="I2742" t="n">
        <v>0.3697767766870506</v>
      </c>
      <c r="J2742" t="inlineStr">
        <is>
          <t>(4,5,na,na,na,na); Average transport distance from Rotterdam to Europe is 943 km</t>
        </is>
      </c>
      <c r="L2742" t="inlineStr">
        <is>
          <t>transport, freight, lorry 7.5-16 metric ton, EURO4</t>
        </is>
      </c>
    </row>
    <row r="2743"/>
    <row r="2744" ht="16" customHeight="1" s="29">
      <c r="A2744" s="1" t="inlineStr">
        <is>
          <t>Activity</t>
        </is>
      </c>
      <c r="B2744" s="1" t="inlineStr">
        <is>
          <t>metallization paste production, back side</t>
        </is>
      </c>
    </row>
    <row r="2745">
      <c r="A2745" t="inlineStr">
        <is>
          <t>comment</t>
        </is>
      </c>
      <c r="B2745" t="inlineStr">
        <is>
          <t>Chemical composition of typical pastes taken from Material Safety Data Sheets. Energy use and infrastructure estimated with data for solder production.
Production of paste used in production of photovoltaic cells.
Location:  Dat of production in Europe.
Technology:  Assumption that production technology is similar as for solders.
Time period:  Data investigated in 2006.
Production volume:  not known
Sampling:  Chemical composition of typical pastes taken from Material Safety Data Sheets.
Extrapolations:  Other data investigated with information from solder production.
Uncertainty:  None</t>
        </is>
      </c>
    </row>
    <row r="2746">
      <c r="A2746" t="inlineStr">
        <is>
          <t>location</t>
        </is>
      </c>
      <c r="B2746" t="inlineStr">
        <is>
          <t>RER</t>
        </is>
      </c>
    </row>
    <row r="2747">
      <c r="A2747" t="inlineStr">
        <is>
          <t>production amount</t>
        </is>
      </c>
      <c r="B2747" t="n">
        <v>1</v>
      </c>
    </row>
    <row r="2748">
      <c r="A2748" t="inlineStr">
        <is>
          <t>reference product</t>
        </is>
      </c>
      <c r="B2748" t="inlineStr">
        <is>
          <t>metallization paste, back side</t>
        </is>
      </c>
    </row>
    <row r="2749">
      <c r="A2749" t="inlineStr">
        <is>
          <t>source</t>
        </is>
      </c>
      <c r="B27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50">
      <c r="A2750" t="inlineStr">
        <is>
          <t>type</t>
        </is>
      </c>
      <c r="B2750" t="inlineStr">
        <is>
          <t>process</t>
        </is>
      </c>
    </row>
    <row r="2751">
      <c r="A2751" t="inlineStr">
        <is>
          <t>unit</t>
        </is>
      </c>
      <c r="B2751" t="inlineStr">
        <is>
          <t>kilogram</t>
        </is>
      </c>
    </row>
    <row r="2752" ht="16" customHeight="1" s="29">
      <c r="A2752" s="1" t="inlineStr">
        <is>
          <t>Exchanges</t>
        </is>
      </c>
    </row>
    <row r="2753">
      <c r="A2753" s="28" t="inlineStr">
        <is>
          <t>name</t>
        </is>
      </c>
      <c r="B2753" s="28" t="inlineStr">
        <is>
          <t>amount</t>
        </is>
      </c>
      <c r="C2753" s="28" t="inlineStr">
        <is>
          <t>location</t>
        </is>
      </c>
      <c r="D2753" s="28" t="inlineStr">
        <is>
          <t>unit</t>
        </is>
      </c>
      <c r="E2753" s="28" t="inlineStr">
        <is>
          <t>categories</t>
        </is>
      </c>
      <c r="F2753" s="28" t="inlineStr">
        <is>
          <t>type</t>
        </is>
      </c>
      <c r="G2753" s="28" t="inlineStr">
        <is>
          <t>uncertainty type</t>
        </is>
      </c>
      <c r="H2753" s="28" t="inlineStr">
        <is>
          <t>loc</t>
        </is>
      </c>
      <c r="I2753" s="28" t="inlineStr">
        <is>
          <t>reference product</t>
        </is>
      </c>
      <c r="J2753" s="28" t="n"/>
      <c r="K2753" s="28" t="n"/>
      <c r="L2753" s="28" t="n"/>
      <c r="M2753" s="28" t="n"/>
    </row>
    <row r="2754">
      <c r="A2754" t="inlineStr">
        <is>
          <t>Heat, waste</t>
        </is>
      </c>
      <c r="B2754" t="n">
        <v>0.9</v>
      </c>
      <c r="D2754" t="inlineStr">
        <is>
          <t>megajoule</t>
        </is>
      </c>
      <c r="E2754" t="inlineStr">
        <is>
          <t>air::urban air close to ground</t>
        </is>
      </c>
      <c r="F2754" t="inlineStr">
        <is>
          <t>biosphere</t>
        </is>
      </c>
      <c r="G2754" t="n">
        <v>0</v>
      </c>
      <c r="H2754" t="n">
        <v>0.9</v>
      </c>
    </row>
    <row r="2755">
      <c r="A2755" t="inlineStr">
        <is>
          <t>metallization paste production, back side</t>
        </is>
      </c>
      <c r="B2755" t="n">
        <v>1</v>
      </c>
      <c r="C2755" t="inlineStr">
        <is>
          <t>RER</t>
        </is>
      </c>
      <c r="D2755" t="inlineStr">
        <is>
          <t>kilogram</t>
        </is>
      </c>
      <c r="E2755" t="inlineStr">
        <is>
          <t>photovoltaic::production of components</t>
        </is>
      </c>
      <c r="F2755" t="inlineStr">
        <is>
          <t>production</t>
        </is>
      </c>
      <c r="G2755" t="n">
        <v>0</v>
      </c>
      <c r="H2755" t="n">
        <v>1</v>
      </c>
      <c r="I2755" t="inlineStr">
        <is>
          <t>metallization paste, back side</t>
        </is>
      </c>
    </row>
    <row r="2756">
      <c r="A2756" t="inlineStr">
        <is>
          <t>chemical production, organic</t>
        </is>
      </c>
      <c r="B2756" t="n">
        <v>0.2525</v>
      </c>
      <c r="C2756" t="inlineStr">
        <is>
          <t>GLO</t>
        </is>
      </c>
      <c r="D2756" t="inlineStr">
        <is>
          <t>kilogram</t>
        </is>
      </c>
      <c r="F2756" t="inlineStr">
        <is>
          <t>technosphere</t>
        </is>
      </c>
      <c r="G2756" t="n">
        <v>0</v>
      </c>
      <c r="H2756" t="n">
        <v>0.2525</v>
      </c>
      <c r="I2756" t="inlineStr">
        <is>
          <t>chemical, organic</t>
        </is>
      </c>
    </row>
    <row r="2757">
      <c r="A2757" t="inlineStr">
        <is>
          <t>heat production, natural gas, at industrial furnace low-NOx &gt;100kW</t>
        </is>
      </c>
      <c r="B2757" t="n">
        <v>0.828</v>
      </c>
      <c r="C2757" t="inlineStr">
        <is>
          <t>Europe without Switzerland</t>
        </is>
      </c>
      <c r="D2757" t="inlineStr">
        <is>
          <t>megajoule</t>
        </is>
      </c>
      <c r="F2757" t="inlineStr">
        <is>
          <t>technosphere</t>
        </is>
      </c>
      <c r="G2757" t="n">
        <v>0</v>
      </c>
      <c r="H2757" t="n">
        <v>0.828</v>
      </c>
      <c r="I2757" t="inlineStr">
        <is>
          <t>heat, district or industrial, natural gas</t>
        </is>
      </c>
    </row>
    <row r="2758">
      <c r="A2758" t="inlineStr">
        <is>
          <t>market for electricity, high voltage</t>
        </is>
      </c>
      <c r="B2758" t="n">
        <v>0.25</v>
      </c>
      <c r="C2758" t="inlineStr">
        <is>
          <t>DE</t>
        </is>
      </c>
      <c r="D2758" t="inlineStr">
        <is>
          <t>kilowatt hour</t>
        </is>
      </c>
      <c r="F2758" t="inlineStr">
        <is>
          <t>technosphere</t>
        </is>
      </c>
      <c r="G2758" t="n">
        <v>0</v>
      </c>
      <c r="H2758" t="n">
        <v>0.25</v>
      </c>
      <c r="I2758" t="inlineStr">
        <is>
          <t>electricity, high voltage</t>
        </is>
      </c>
    </row>
    <row r="2759">
      <c r="A2759" t="inlineStr">
        <is>
          <t>market for lead</t>
        </is>
      </c>
      <c r="B2759" t="n">
        <v>0.0808</v>
      </c>
      <c r="C2759" t="inlineStr">
        <is>
          <t>GLO</t>
        </is>
      </c>
      <c r="D2759" t="inlineStr">
        <is>
          <t>kilogram</t>
        </is>
      </c>
      <c r="F2759" t="inlineStr">
        <is>
          <t>technosphere</t>
        </is>
      </c>
      <c r="G2759" t="n">
        <v>0</v>
      </c>
      <c r="H2759" t="n">
        <v>0.0808</v>
      </c>
      <c r="I2759" t="inlineStr">
        <is>
          <t>lead</t>
        </is>
      </c>
    </row>
    <row r="2760">
      <c r="A2760" t="inlineStr">
        <is>
          <t>market for silver</t>
        </is>
      </c>
      <c r="B2760" t="n">
        <v>0.6767</v>
      </c>
      <c r="C2760" t="inlineStr">
        <is>
          <t>GLO</t>
        </is>
      </c>
      <c r="D2760" t="inlineStr">
        <is>
          <t>kilogram</t>
        </is>
      </c>
      <c r="F2760" t="inlineStr">
        <is>
          <t>technosphere</t>
        </is>
      </c>
      <c r="G2760" t="n">
        <v>0</v>
      </c>
      <c r="H2760" t="n">
        <v>0.6767</v>
      </c>
      <c r="I2760" t="inlineStr">
        <is>
          <t>silver</t>
        </is>
      </c>
    </row>
    <row r="2761">
      <c r="A2761" t="inlineStr">
        <is>
          <t>solder factory construction</t>
        </is>
      </c>
      <c r="B2761" t="n">
        <v>2e-10</v>
      </c>
      <c r="C2761" t="inlineStr">
        <is>
          <t>RER</t>
        </is>
      </c>
      <c r="D2761" t="inlineStr">
        <is>
          <t>unit</t>
        </is>
      </c>
      <c r="F2761" t="inlineStr">
        <is>
          <t>technosphere</t>
        </is>
      </c>
      <c r="G2761" t="n">
        <v>0</v>
      </c>
      <c r="H2761" t="n">
        <v>2e-10</v>
      </c>
      <c r="I2761" t="inlineStr">
        <is>
          <t>solder factory</t>
        </is>
      </c>
    </row>
    <row r="2762">
      <c r="A2762" t="inlineStr">
        <is>
          <t>transport, freight train, diesel</t>
        </is>
      </c>
      <c r="B2762" t="n">
        <v>0.606</v>
      </c>
      <c r="C2762" t="inlineStr">
        <is>
          <t>Europe without Switzerland</t>
        </is>
      </c>
      <c r="D2762" t="inlineStr">
        <is>
          <t>ton kilometer</t>
        </is>
      </c>
      <c r="F2762" t="inlineStr">
        <is>
          <t>technosphere</t>
        </is>
      </c>
      <c r="G2762" t="n">
        <v>0</v>
      </c>
      <c r="H2762" t="n">
        <v>0.606</v>
      </c>
      <c r="I2762" t="inlineStr">
        <is>
          <t>transport, freight train</t>
        </is>
      </c>
    </row>
    <row r="2763">
      <c r="A2763" t="inlineStr">
        <is>
          <t>transport, freight, lorry 7.5-16 metric ton, EURO4</t>
        </is>
      </c>
      <c r="B2763" t="n">
        <v>0.101</v>
      </c>
      <c r="C2763" t="inlineStr">
        <is>
          <t>RER</t>
        </is>
      </c>
      <c r="D2763" t="inlineStr">
        <is>
          <t>ton kilometer</t>
        </is>
      </c>
      <c r="F2763" t="inlineStr">
        <is>
          <t>technosphere</t>
        </is>
      </c>
      <c r="G2763" t="n">
        <v>0</v>
      </c>
      <c r="H2763" t="n">
        <v>0.101</v>
      </c>
      <c r="I2763" t="inlineStr">
        <is>
          <t>transport, freight, lorry 7.5-16 metric ton, EURO4</t>
        </is>
      </c>
    </row>
    <row r="2764"/>
    <row r="2765" ht="16" customHeight="1" s="29">
      <c r="A2765" s="1" t="inlineStr">
        <is>
          <t>Activity</t>
        </is>
      </c>
      <c r="B2765" s="1" t="inlineStr">
        <is>
          <t>metallization paste production, back side, aluminium</t>
        </is>
      </c>
    </row>
    <row r="2766">
      <c r="A2766" t="inlineStr">
        <is>
          <t>comment</t>
        </is>
      </c>
      <c r="B2766" t="inlineStr">
        <is>
          <t>Chemical composition of typical pastes taken from Material Safety Data Sheets. Energy use and infrastructure estimated with data for solder production.
Production of paste used in production of photovoltaic cells.
Location:  Dat of production in Europe.
Technology:  Assumption that production technology is similar as for solders.
Time period:  Data investigated in 2006.
Production volume:  not known
Sampling:  Chemical composition of typical pastes taken from Material Safety Data Sheets.
Extrapolations:  Other data investigated with information from solder production.
Uncertainty:  None</t>
        </is>
      </c>
    </row>
    <row r="2767">
      <c r="A2767" t="inlineStr">
        <is>
          <t>location</t>
        </is>
      </c>
      <c r="B2767" t="inlineStr">
        <is>
          <t>RER</t>
        </is>
      </c>
    </row>
    <row r="2768">
      <c r="A2768" t="inlineStr">
        <is>
          <t>production amount</t>
        </is>
      </c>
      <c r="B2768" t="n">
        <v>1</v>
      </c>
    </row>
    <row r="2769">
      <c r="A2769" t="inlineStr">
        <is>
          <t>reference product</t>
        </is>
      </c>
      <c r="B2769" t="inlineStr">
        <is>
          <t>metallization paste, back side, aluminium</t>
        </is>
      </c>
    </row>
    <row r="2770">
      <c r="A2770" t="inlineStr">
        <is>
          <t>source</t>
        </is>
      </c>
      <c r="B27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71">
      <c r="A2771" t="inlineStr">
        <is>
          <t>type</t>
        </is>
      </c>
      <c r="B2771" t="inlineStr">
        <is>
          <t>process</t>
        </is>
      </c>
    </row>
    <row r="2772">
      <c r="A2772" t="inlineStr">
        <is>
          <t>unit</t>
        </is>
      </c>
      <c r="B2772" t="inlineStr">
        <is>
          <t>kilogram</t>
        </is>
      </c>
    </row>
    <row r="2773" ht="16" customHeight="1" s="29">
      <c r="A2773" s="1" t="inlineStr">
        <is>
          <t>Exchanges</t>
        </is>
      </c>
    </row>
    <row r="2774">
      <c r="A2774" s="28" t="inlineStr">
        <is>
          <t>name</t>
        </is>
      </c>
      <c r="B2774" s="28" t="inlineStr">
        <is>
          <t>amount</t>
        </is>
      </c>
      <c r="C2774" s="28" t="inlineStr">
        <is>
          <t>location</t>
        </is>
      </c>
      <c r="D2774" s="28" t="inlineStr">
        <is>
          <t>unit</t>
        </is>
      </c>
      <c r="E2774" s="28" t="inlineStr">
        <is>
          <t>categories</t>
        </is>
      </c>
      <c r="F2774" s="28" t="inlineStr">
        <is>
          <t>type</t>
        </is>
      </c>
      <c r="G2774" s="28" t="inlineStr">
        <is>
          <t>uncertainty type</t>
        </is>
      </c>
      <c r="H2774" s="28" t="inlineStr">
        <is>
          <t>loc</t>
        </is>
      </c>
      <c r="I2774" s="28" t="inlineStr">
        <is>
          <t>reference product</t>
        </is>
      </c>
      <c r="J2774" s="28" t="n"/>
      <c r="K2774" s="28" t="n"/>
      <c r="L2774" s="28" t="n"/>
      <c r="M2774" s="28" t="n"/>
    </row>
    <row r="2775">
      <c r="A2775" t="inlineStr">
        <is>
          <t>Heat, waste</t>
        </is>
      </c>
      <c r="B2775" t="n">
        <v>0.9</v>
      </c>
      <c r="D2775" t="inlineStr">
        <is>
          <t>megajoule</t>
        </is>
      </c>
      <c r="E2775" t="inlineStr">
        <is>
          <t>air::urban air close to ground</t>
        </is>
      </c>
      <c r="F2775" t="inlineStr">
        <is>
          <t>biosphere</t>
        </is>
      </c>
      <c r="G2775" t="n">
        <v>0</v>
      </c>
      <c r="H2775" t="n">
        <v>0.9</v>
      </c>
    </row>
    <row r="2776">
      <c r="A2776" t="inlineStr">
        <is>
          <t>metallization paste production, back side, aluminium</t>
        </is>
      </c>
      <c r="B2776" t="n">
        <v>1</v>
      </c>
      <c r="C2776" t="inlineStr">
        <is>
          <t>RER</t>
        </is>
      </c>
      <c r="D2776" t="inlineStr">
        <is>
          <t>kilogram</t>
        </is>
      </c>
      <c r="E2776" t="inlineStr">
        <is>
          <t>photovoltaic::production of components</t>
        </is>
      </c>
      <c r="F2776" t="inlineStr">
        <is>
          <t>production</t>
        </is>
      </c>
      <c r="G2776" t="n">
        <v>0</v>
      </c>
      <c r="H2776" t="n">
        <v>1</v>
      </c>
      <c r="I2776" t="inlineStr">
        <is>
          <t>metallization paste, back side, aluminium</t>
        </is>
      </c>
    </row>
    <row r="2777">
      <c r="A2777" t="inlineStr">
        <is>
          <t>aluminium production, primary, ingot</t>
        </is>
      </c>
      <c r="B2777" t="n">
        <v>0.8080000000000001</v>
      </c>
      <c r="C2777" t="inlineStr">
        <is>
          <t>IAI Area, EU27 &amp; EFTA</t>
        </is>
      </c>
      <c r="D2777" t="inlineStr">
        <is>
          <t>kilogram</t>
        </is>
      </c>
      <c r="F2777" t="inlineStr">
        <is>
          <t>technosphere</t>
        </is>
      </c>
      <c r="G2777" t="n">
        <v>0</v>
      </c>
      <c r="H2777" t="n">
        <v>0.8080000000000001</v>
      </c>
      <c r="I2777" t="inlineStr">
        <is>
          <t>aluminium, primary, ingot</t>
        </is>
      </c>
    </row>
    <row r="2778">
      <c r="A2778" t="inlineStr">
        <is>
          <t>chemical production, organic</t>
        </is>
      </c>
      <c r="B2778" t="n">
        <v>0.1717</v>
      </c>
      <c r="C2778" t="inlineStr">
        <is>
          <t>GLO</t>
        </is>
      </c>
      <c r="D2778" t="inlineStr">
        <is>
          <t>kilogram</t>
        </is>
      </c>
      <c r="F2778" t="inlineStr">
        <is>
          <t>technosphere</t>
        </is>
      </c>
      <c r="G2778" t="n">
        <v>0</v>
      </c>
      <c r="H2778" t="n">
        <v>0.1717</v>
      </c>
      <c r="I2778" t="inlineStr">
        <is>
          <t>chemical, organic</t>
        </is>
      </c>
    </row>
    <row r="2779">
      <c r="A2779" t="inlineStr">
        <is>
          <t>heat production, natural gas, at industrial furnace low-NOx &gt;100kW</t>
        </is>
      </c>
      <c r="B2779" t="n">
        <v>0.828</v>
      </c>
      <c r="C2779" t="inlineStr">
        <is>
          <t>Europe without Switzerland</t>
        </is>
      </c>
      <c r="D2779" t="inlineStr">
        <is>
          <t>megajoule</t>
        </is>
      </c>
      <c r="F2779" t="inlineStr">
        <is>
          <t>technosphere</t>
        </is>
      </c>
      <c r="G2779" t="n">
        <v>0</v>
      </c>
      <c r="H2779" t="n">
        <v>0.828</v>
      </c>
      <c r="I2779" t="inlineStr">
        <is>
          <t>heat, district or industrial, natural gas</t>
        </is>
      </c>
    </row>
    <row r="2780">
      <c r="A2780" t="inlineStr">
        <is>
          <t>market for electricity, high voltage</t>
        </is>
      </c>
      <c r="B2780" t="n">
        <v>0.25</v>
      </c>
      <c r="C2780" t="inlineStr">
        <is>
          <t>DE</t>
        </is>
      </c>
      <c r="D2780" t="inlineStr">
        <is>
          <t>kilowatt hour</t>
        </is>
      </c>
      <c r="F2780" t="inlineStr">
        <is>
          <t>technosphere</t>
        </is>
      </c>
      <c r="G2780" t="n">
        <v>0</v>
      </c>
      <c r="H2780" t="n">
        <v>0.25</v>
      </c>
      <c r="I2780" t="inlineStr">
        <is>
          <t>electricity, high voltage</t>
        </is>
      </c>
    </row>
    <row r="2781">
      <c r="A2781" t="inlineStr">
        <is>
          <t>silica sand production</t>
        </is>
      </c>
      <c r="B2781" t="n">
        <v>0.0303</v>
      </c>
      <c r="C2781" t="inlineStr">
        <is>
          <t>DE</t>
        </is>
      </c>
      <c r="D2781" t="inlineStr">
        <is>
          <t>kilogram</t>
        </is>
      </c>
      <c r="F2781" t="inlineStr">
        <is>
          <t>technosphere</t>
        </is>
      </c>
      <c r="G2781" t="n">
        <v>0</v>
      </c>
      <c r="H2781" t="n">
        <v>0.0303</v>
      </c>
      <c r="I2781" t="inlineStr">
        <is>
          <t>silica sand</t>
        </is>
      </c>
    </row>
    <row r="2782">
      <c r="A2782" t="inlineStr">
        <is>
          <t>solder factory construction</t>
        </is>
      </c>
      <c r="B2782" t="n">
        <v>2e-10</v>
      </c>
      <c r="C2782" t="inlineStr">
        <is>
          <t>RER</t>
        </is>
      </c>
      <c r="D2782" t="inlineStr">
        <is>
          <t>unit</t>
        </is>
      </c>
      <c r="F2782" t="inlineStr">
        <is>
          <t>technosphere</t>
        </is>
      </c>
      <c r="G2782" t="n">
        <v>0</v>
      </c>
      <c r="H2782" t="n">
        <v>2e-10</v>
      </c>
      <c r="I2782" t="inlineStr">
        <is>
          <t>solder factory</t>
        </is>
      </c>
    </row>
    <row r="2783">
      <c r="A2783" t="inlineStr">
        <is>
          <t>transport, freight train, diesel</t>
        </is>
      </c>
      <c r="B2783" t="n">
        <v>0.606</v>
      </c>
      <c r="C2783" t="inlineStr">
        <is>
          <t>Europe without Switzerland</t>
        </is>
      </c>
      <c r="D2783" t="inlineStr">
        <is>
          <t>ton kilometer</t>
        </is>
      </c>
      <c r="F2783" t="inlineStr">
        <is>
          <t>technosphere</t>
        </is>
      </c>
      <c r="G2783" t="n">
        <v>0</v>
      </c>
      <c r="H2783" t="n">
        <v>0.606</v>
      </c>
      <c r="I2783" t="inlineStr">
        <is>
          <t>transport, freight train</t>
        </is>
      </c>
    </row>
    <row r="2784">
      <c r="A2784" t="inlineStr">
        <is>
          <t>transport, freight, lorry 7.5-16 metric ton, EURO4</t>
        </is>
      </c>
      <c r="B2784" t="n">
        <v>0.101</v>
      </c>
      <c r="C2784" t="inlineStr">
        <is>
          <t>RER</t>
        </is>
      </c>
      <c r="D2784" t="inlineStr">
        <is>
          <t>ton kilometer</t>
        </is>
      </c>
      <c r="F2784" t="inlineStr">
        <is>
          <t>technosphere</t>
        </is>
      </c>
      <c r="G2784" t="n">
        <v>0</v>
      </c>
      <c r="H2784" t="n">
        <v>0.101</v>
      </c>
      <c r="I2784" t="inlineStr">
        <is>
          <t>transport, freight, lorry 7.5-16 metric ton, EURO4</t>
        </is>
      </c>
    </row>
    <row r="2785"/>
    <row r="2786" ht="16" customHeight="1" s="29">
      <c r="A2786" s="1" t="inlineStr">
        <is>
          <t>Activity</t>
        </is>
      </c>
      <c r="B2786" s="1" t="inlineStr">
        <is>
          <t>metallization paste production, front side</t>
        </is>
      </c>
    </row>
    <row r="2787">
      <c r="A2787" t="inlineStr">
        <is>
          <t>comment</t>
        </is>
      </c>
      <c r="B2787" t="inlineStr">
        <is>
          <t>Chemical composition of typical pastes taken from Material Safety Data Sheets. Energy use and infrastructure estimated with data for solder production.
Production of paste used in production of photovoltaic cells.
Location:  Dat of production in Europe.
Technology:  Assumption that production technology is similar as for solders.
Time period:  Data investigated in 2006.
Production volume:  not known
Sampling:  Chemical composition of typical pastes taken from Material Safety Data Sheets.
Extrapolations:  Other data investigated with information from solder production.
Uncertainty:  None</t>
        </is>
      </c>
    </row>
    <row r="2788">
      <c r="A2788" t="inlineStr">
        <is>
          <t>location</t>
        </is>
      </c>
      <c r="B2788" t="inlineStr">
        <is>
          <t>RER</t>
        </is>
      </c>
    </row>
    <row r="2789">
      <c r="A2789" t="inlineStr">
        <is>
          <t>production amount</t>
        </is>
      </c>
      <c r="B2789" t="n">
        <v>1</v>
      </c>
    </row>
    <row r="2790">
      <c r="A2790" t="inlineStr">
        <is>
          <t>reference product</t>
        </is>
      </c>
      <c r="B2790" t="inlineStr">
        <is>
          <t>metallization paste, front side</t>
        </is>
      </c>
    </row>
    <row r="2791">
      <c r="A2791" t="inlineStr">
        <is>
          <t>source</t>
        </is>
      </c>
      <c r="B279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92">
      <c r="A2792" t="inlineStr">
        <is>
          <t>type</t>
        </is>
      </c>
      <c r="B2792" t="inlineStr">
        <is>
          <t>process</t>
        </is>
      </c>
    </row>
    <row r="2793">
      <c r="A2793" t="inlineStr">
        <is>
          <t>unit</t>
        </is>
      </c>
      <c r="B2793" t="inlineStr">
        <is>
          <t>kilogram</t>
        </is>
      </c>
    </row>
    <row r="2794" ht="16" customHeight="1" s="29">
      <c r="A2794" s="1" t="inlineStr">
        <is>
          <t>Exchanges</t>
        </is>
      </c>
    </row>
    <row r="2795">
      <c r="A2795" s="28" t="inlineStr">
        <is>
          <t>name</t>
        </is>
      </c>
      <c r="B2795" s="28" t="inlineStr">
        <is>
          <t>amount</t>
        </is>
      </c>
      <c r="C2795" s="28" t="inlineStr">
        <is>
          <t>location</t>
        </is>
      </c>
      <c r="D2795" s="28" t="inlineStr">
        <is>
          <t>unit</t>
        </is>
      </c>
      <c r="E2795" s="28" t="inlineStr">
        <is>
          <t>categories</t>
        </is>
      </c>
      <c r="F2795" s="28" t="inlineStr">
        <is>
          <t>type</t>
        </is>
      </c>
      <c r="G2795" s="28" t="inlineStr">
        <is>
          <t>uncertainty type</t>
        </is>
      </c>
      <c r="H2795" s="28" t="inlineStr">
        <is>
          <t>loc</t>
        </is>
      </c>
      <c r="I2795" s="28" t="inlineStr">
        <is>
          <t>reference product</t>
        </is>
      </c>
      <c r="J2795" s="28" t="n"/>
      <c r="K2795" s="28" t="n"/>
      <c r="L2795" s="28" t="n"/>
      <c r="M2795" s="28" t="n"/>
    </row>
    <row r="2796">
      <c r="A2796" t="inlineStr">
        <is>
          <t>Heat, waste</t>
        </is>
      </c>
      <c r="B2796" t="n">
        <v>0.9</v>
      </c>
      <c r="D2796" t="inlineStr">
        <is>
          <t>megajoule</t>
        </is>
      </c>
      <c r="E2796" t="inlineStr">
        <is>
          <t>air::urban air close to ground</t>
        </is>
      </c>
      <c r="F2796" t="inlineStr">
        <is>
          <t>biosphere</t>
        </is>
      </c>
      <c r="G2796" t="n">
        <v>0</v>
      </c>
      <c r="H2796" t="n">
        <v>0.9</v>
      </c>
    </row>
    <row r="2797">
      <c r="A2797" t="inlineStr">
        <is>
          <t>metallization paste production, front side</t>
        </is>
      </c>
      <c r="B2797" t="n">
        <v>1</v>
      </c>
      <c r="C2797" t="inlineStr">
        <is>
          <t>RER</t>
        </is>
      </c>
      <c r="D2797" t="inlineStr">
        <is>
          <t>kilogram</t>
        </is>
      </c>
      <c r="E2797" t="inlineStr">
        <is>
          <t>photovoltaic::production of components</t>
        </is>
      </c>
      <c r="F2797" t="inlineStr">
        <is>
          <t>production</t>
        </is>
      </c>
      <c r="G2797" t="n">
        <v>0</v>
      </c>
      <c r="H2797" t="n">
        <v>1</v>
      </c>
      <c r="I2797" t="inlineStr">
        <is>
          <t>metallization paste, front side</t>
        </is>
      </c>
    </row>
    <row r="2798">
      <c r="A2798" t="inlineStr">
        <is>
          <t>chemical production, organic</t>
        </is>
      </c>
      <c r="B2798" t="n">
        <v>0.1212</v>
      </c>
      <c r="C2798" t="inlineStr">
        <is>
          <t>GLO</t>
        </is>
      </c>
      <c r="D2798" t="inlineStr">
        <is>
          <t>kilogram</t>
        </is>
      </c>
      <c r="F2798" t="inlineStr">
        <is>
          <t>technosphere</t>
        </is>
      </c>
      <c r="G2798" t="n">
        <v>0</v>
      </c>
      <c r="H2798" t="n">
        <v>0.1212</v>
      </c>
      <c r="I2798" t="inlineStr">
        <is>
          <t>chemical, organic</t>
        </is>
      </c>
    </row>
    <row r="2799">
      <c r="A2799" t="inlineStr">
        <is>
          <t>heat production, natural gas, at industrial furnace low-NOx &gt;100kW</t>
        </is>
      </c>
      <c r="B2799" t="n">
        <v>0.828</v>
      </c>
      <c r="C2799" t="inlineStr">
        <is>
          <t>Europe without Switzerland</t>
        </is>
      </c>
      <c r="D2799" t="inlineStr">
        <is>
          <t>megajoule</t>
        </is>
      </c>
      <c r="F2799" t="inlineStr">
        <is>
          <t>technosphere</t>
        </is>
      </c>
      <c r="G2799" t="n">
        <v>0</v>
      </c>
      <c r="H2799" t="n">
        <v>0.828</v>
      </c>
      <c r="I2799" t="inlineStr">
        <is>
          <t>heat, district or industrial, natural gas</t>
        </is>
      </c>
    </row>
    <row r="2800">
      <c r="A2800" t="inlineStr">
        <is>
          <t>market for electricity, high voltage</t>
        </is>
      </c>
      <c r="B2800" t="n">
        <v>0.25</v>
      </c>
      <c r="C2800" t="inlineStr">
        <is>
          <t>DE</t>
        </is>
      </c>
      <c r="D2800" t="inlineStr">
        <is>
          <t>kilowatt hour</t>
        </is>
      </c>
      <c r="F2800" t="inlineStr">
        <is>
          <t>technosphere</t>
        </is>
      </c>
      <c r="G2800" t="n">
        <v>0</v>
      </c>
      <c r="H2800" t="n">
        <v>0.25</v>
      </c>
      <c r="I2800" t="inlineStr">
        <is>
          <t>electricity, high voltage</t>
        </is>
      </c>
    </row>
    <row r="2801">
      <c r="A2801" t="inlineStr">
        <is>
          <t>market for lead</t>
        </is>
      </c>
      <c r="B2801" t="n">
        <v>0.0505</v>
      </c>
      <c r="C2801" t="inlineStr">
        <is>
          <t>GLO</t>
        </is>
      </c>
      <c r="D2801" t="inlineStr">
        <is>
          <t>kilogram</t>
        </is>
      </c>
      <c r="F2801" t="inlineStr">
        <is>
          <t>technosphere</t>
        </is>
      </c>
      <c r="G2801" t="n">
        <v>0</v>
      </c>
      <c r="H2801" t="n">
        <v>0.0505</v>
      </c>
      <c r="I2801" t="inlineStr">
        <is>
          <t>lead</t>
        </is>
      </c>
    </row>
    <row r="2802">
      <c r="A2802" t="inlineStr">
        <is>
          <t>market for silver</t>
        </is>
      </c>
      <c r="B2802" t="n">
        <v>0.8383</v>
      </c>
      <c r="C2802" t="inlineStr">
        <is>
          <t>GLO</t>
        </is>
      </c>
      <c r="D2802" t="inlineStr">
        <is>
          <t>kilogram</t>
        </is>
      </c>
      <c r="F2802" t="inlineStr">
        <is>
          <t>technosphere</t>
        </is>
      </c>
      <c r="G2802" t="n">
        <v>0</v>
      </c>
      <c r="H2802" t="n">
        <v>0.8383</v>
      </c>
      <c r="I2802" t="inlineStr">
        <is>
          <t>silver</t>
        </is>
      </c>
    </row>
    <row r="2803">
      <c r="A2803" t="inlineStr">
        <is>
          <t>solder factory construction</t>
        </is>
      </c>
      <c r="B2803" t="n">
        <v>2e-10</v>
      </c>
      <c r="C2803" t="inlineStr">
        <is>
          <t>RER</t>
        </is>
      </c>
      <c r="D2803" t="inlineStr">
        <is>
          <t>unit</t>
        </is>
      </c>
      <c r="F2803" t="inlineStr">
        <is>
          <t>technosphere</t>
        </is>
      </c>
      <c r="G2803" t="n">
        <v>0</v>
      </c>
      <c r="H2803" t="n">
        <v>2e-10</v>
      </c>
      <c r="I2803" t="inlineStr">
        <is>
          <t>solder factory</t>
        </is>
      </c>
    </row>
    <row r="2804">
      <c r="A2804" t="inlineStr">
        <is>
          <t>transport, freight train, diesel</t>
        </is>
      </c>
      <c r="B2804" t="n">
        <v>0.606</v>
      </c>
      <c r="C2804" t="inlineStr">
        <is>
          <t>Europe without Switzerland</t>
        </is>
      </c>
      <c r="D2804" t="inlineStr">
        <is>
          <t>ton kilometer</t>
        </is>
      </c>
      <c r="F2804" t="inlineStr">
        <is>
          <t>technosphere</t>
        </is>
      </c>
      <c r="G2804" t="n">
        <v>0</v>
      </c>
      <c r="H2804" t="n">
        <v>0.606</v>
      </c>
      <c r="I2804" t="inlineStr">
        <is>
          <t>transport, freight train</t>
        </is>
      </c>
    </row>
    <row r="2805">
      <c r="A2805" t="inlineStr">
        <is>
          <t>transport, freight, lorry 7.5-16 metric ton, EURO4</t>
        </is>
      </c>
      <c r="B2805" t="n">
        <v>0.101</v>
      </c>
      <c r="C2805" t="inlineStr">
        <is>
          <t>RER</t>
        </is>
      </c>
      <c r="D2805" t="inlineStr">
        <is>
          <t>ton kilometer</t>
        </is>
      </c>
      <c r="F2805" t="inlineStr">
        <is>
          <t>technosphere</t>
        </is>
      </c>
      <c r="G2805" t="n">
        <v>0</v>
      </c>
      <c r="H2805" t="n">
        <v>0.101</v>
      </c>
      <c r="I2805" t="inlineStr">
        <is>
          <t>transport, freight, lorry 7.5-16 metric ton, EURO4</t>
        </is>
      </c>
    </row>
    <row r="2806"/>
    <row r="2807" ht="16" customHeight="1" s="29">
      <c r="A2807" s="1" t="inlineStr">
        <is>
          <t>Activity</t>
        </is>
      </c>
      <c r="B2807" s="1" t="inlineStr">
        <is>
          <t>methyl iodide</t>
        </is>
      </c>
    </row>
    <row r="2808">
      <c r="A2808" t="inlineStr">
        <is>
          <t>comment</t>
        </is>
      </c>
      <c r="B2808" t="inlineStr">
        <is>
          <t>Based on methyl iodide production, RER (ecoinvent v3.3)
Included are the use of raw materials, energy and water as well as pollutant emissions to air and water.
Location:  Europe
Technology:  Current
Time period:  2010-2016
Production volume:  unknown
Sampling:  Literature data
Extrapolations:  This dataset has been extrapolated from year 2010 to the year of the calculation (2016). The uncertainty has been adjusted accordingly.
Uncertainty:  None</t>
        </is>
      </c>
    </row>
    <row r="2809">
      <c r="A2809" t="inlineStr">
        <is>
          <t>location</t>
        </is>
      </c>
      <c r="B2809" t="inlineStr">
        <is>
          <t>RER</t>
        </is>
      </c>
    </row>
    <row r="2810">
      <c r="A2810" t="inlineStr">
        <is>
          <t>production amount</t>
        </is>
      </c>
      <c r="B2810" t="n">
        <v>1</v>
      </c>
    </row>
    <row r="2811">
      <c r="A2811" t="inlineStr">
        <is>
          <t>reference product</t>
        </is>
      </c>
      <c r="B2811" t="inlineStr">
        <is>
          <t>methyl iodide</t>
        </is>
      </c>
    </row>
    <row r="2812">
      <c r="A2812" t="inlineStr">
        <is>
          <t>source</t>
        </is>
      </c>
      <c r="B28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813">
      <c r="A2813" t="inlineStr">
        <is>
          <t>type</t>
        </is>
      </c>
      <c r="B2813" t="inlineStr">
        <is>
          <t>process</t>
        </is>
      </c>
    </row>
    <row r="2814">
      <c r="A2814" t="inlineStr">
        <is>
          <t>unit</t>
        </is>
      </c>
      <c r="B2814" t="inlineStr">
        <is>
          <t>kilogram</t>
        </is>
      </c>
    </row>
    <row r="2815" ht="16" customHeight="1" s="29">
      <c r="A2815" s="1" t="inlineStr">
        <is>
          <t>Exchanges</t>
        </is>
      </c>
    </row>
    <row r="2816">
      <c r="A2816" s="28" t="inlineStr">
        <is>
          <t>name</t>
        </is>
      </c>
      <c r="B2816" s="28" t="inlineStr">
        <is>
          <t>amount</t>
        </is>
      </c>
      <c r="C2816" s="28" t="inlineStr">
        <is>
          <t>location</t>
        </is>
      </c>
      <c r="D2816" s="28" t="inlineStr">
        <is>
          <t>unit</t>
        </is>
      </c>
      <c r="E2816" s="28" t="inlineStr">
        <is>
          <t>categories</t>
        </is>
      </c>
      <c r="F2816" s="28" t="inlineStr">
        <is>
          <t>type</t>
        </is>
      </c>
      <c r="G2816" s="28" t="inlineStr">
        <is>
          <t>uncertainty type</t>
        </is>
      </c>
      <c r="H2816" s="28" t="inlineStr">
        <is>
          <t>loc</t>
        </is>
      </c>
      <c r="I2816" s="28" t="inlineStr">
        <is>
          <t>scale</t>
        </is>
      </c>
      <c r="J2816" s="28" t="inlineStr">
        <is>
          <t>comment</t>
        </is>
      </c>
      <c r="K2816" s="28" t="inlineStr">
        <is>
          <t>negative</t>
        </is>
      </c>
      <c r="L2816" s="28" t="inlineStr">
        <is>
          <t>reference product</t>
        </is>
      </c>
      <c r="M2816" s="28" t="n"/>
    </row>
    <row r="2817">
      <c r="A2817" t="inlineStr">
        <is>
          <t>BOD5, Biological Oxygen Demand</t>
        </is>
      </c>
      <c r="B2817" t="n">
        <v>0.0016374</v>
      </c>
      <c r="D2817" t="inlineStr">
        <is>
          <t>kilogram</t>
        </is>
      </c>
      <c r="E2817" t="inlineStr">
        <is>
          <t>water</t>
        </is>
      </c>
      <c r="F2817" t="inlineStr">
        <is>
          <t>biosphere</t>
        </is>
      </c>
      <c r="G2817" t="n">
        <v>2</v>
      </c>
      <c r="H2817" t="n">
        <v>-6.414645661021926</v>
      </c>
      <c r="I2817" t="n">
        <v>0.4790808879747306</v>
      </c>
      <c r="J2817" t="inlineStr">
        <is>
          <t>(4,5,5,5,5,5,BU:1.5); ; ecoinvent 3.3 dataset for methyl iodide production RER</t>
        </is>
      </c>
    </row>
    <row r="2818">
      <c r="A2818" t="inlineStr">
        <is>
          <t>COD, Chemical Oxygen Demand</t>
        </is>
      </c>
      <c r="B2818" t="n">
        <v>0.0016374</v>
      </c>
      <c r="D2818" t="inlineStr">
        <is>
          <t>kilogram</t>
        </is>
      </c>
      <c r="E2818" t="inlineStr">
        <is>
          <t>water</t>
        </is>
      </c>
      <c r="F2818" t="inlineStr">
        <is>
          <t>biosphere</t>
        </is>
      </c>
      <c r="G2818" t="n">
        <v>2</v>
      </c>
      <c r="H2818" t="n">
        <v>-6.414645661021926</v>
      </c>
      <c r="I2818" t="n">
        <v>0.4790808879747306</v>
      </c>
      <c r="J2818" t="inlineStr">
        <is>
          <t>(4,5,5,5,5,5,BU:1.5); ; ecoinvent 3.3 dataset for methyl iodide production RER</t>
        </is>
      </c>
    </row>
    <row r="2819">
      <c r="A2819" t="inlineStr">
        <is>
          <t>Carbon dioxide, fossil</t>
        </is>
      </c>
      <c r="B2819" t="n">
        <v>0.01409</v>
      </c>
      <c r="D2819" t="inlineStr">
        <is>
          <t>kilogram</t>
        </is>
      </c>
      <c r="E2819" t="inlineStr">
        <is>
          <t>air::urban air close to ground</t>
        </is>
      </c>
      <c r="F2819" t="inlineStr">
        <is>
          <t>biosphere</t>
        </is>
      </c>
      <c r="G2819" t="n">
        <v>2</v>
      </c>
      <c r="H2819" t="n">
        <v>-4.262289953071548</v>
      </c>
      <c r="I2819" t="n">
        <v>0.4347462911627578</v>
      </c>
      <c r="J2819" t="inlineStr">
        <is>
          <t>(4,5,5,5,5,5,BU:1.05); ; ecoinvent 3.3 dataset for methyl iodide production RER</t>
        </is>
      </c>
    </row>
    <row r="2820">
      <c r="A2820" t="inlineStr">
        <is>
          <t>DOC, Dissolved Organic Carbon</t>
        </is>
      </c>
      <c r="B2820" t="n">
        <v>0.00042681</v>
      </c>
      <c r="D2820" t="inlineStr">
        <is>
          <t>kilogram</t>
        </is>
      </c>
      <c r="E2820" t="inlineStr">
        <is>
          <t>water</t>
        </is>
      </c>
      <c r="F2820" t="inlineStr">
        <is>
          <t>biosphere</t>
        </is>
      </c>
      <c r="G2820" t="n">
        <v>2</v>
      </c>
      <c r="H2820" t="n">
        <v>-7.759171608633089</v>
      </c>
      <c r="I2820" t="n">
        <v>0.4790808879747306</v>
      </c>
      <c r="J2820" t="inlineStr">
        <is>
          <t>(4,5,5,5,5,5,BU:1.5); ; ecoinvent 3.3 dataset for methyl iodide production RER</t>
        </is>
      </c>
    </row>
    <row r="2821">
      <c r="A2821" t="inlineStr">
        <is>
          <t>Iodide</t>
        </is>
      </c>
      <c r="B2821" t="n">
        <v>0.047072</v>
      </c>
      <c r="D2821" t="inlineStr">
        <is>
          <t>kilogram</t>
        </is>
      </c>
      <c r="E2821" t="inlineStr">
        <is>
          <t>water</t>
        </is>
      </c>
      <c r="F2821" t="inlineStr">
        <is>
          <t>biosphere</t>
        </is>
      </c>
      <c r="G2821" t="n">
        <v>2</v>
      </c>
      <c r="H2821" t="n">
        <v>-3.05607693456311</v>
      </c>
      <c r="I2821" t="n">
        <v>0.9143268802051652</v>
      </c>
      <c r="J2821" t="inlineStr">
        <is>
          <t>(4,5,5,5,5,5,BU:5); ; ecoinvent 3.3 dataset for methyl iodide production RER</t>
        </is>
      </c>
    </row>
    <row r="2822">
      <c r="A2822" t="inlineStr">
        <is>
          <t>Methanol</t>
        </is>
      </c>
      <c r="B2822" t="n">
        <v>0.00047443</v>
      </c>
      <c r="D2822" t="inlineStr">
        <is>
          <t>kilogram</t>
        </is>
      </c>
      <c r="E2822" t="inlineStr">
        <is>
          <t>air::urban air close to ground</t>
        </is>
      </c>
      <c r="F2822" t="inlineStr">
        <is>
          <t>biosphere</t>
        </is>
      </c>
      <c r="G2822" t="n">
        <v>2</v>
      </c>
      <c r="H2822" t="n">
        <v>-7.653396474506152</v>
      </c>
      <c r="I2822" t="n">
        <v>0.4790808879747306</v>
      </c>
      <c r="J2822" t="inlineStr">
        <is>
          <t>(4,5,5,5,5,5,BU:1.5); ; ecoinvent 3.3 dataset for methyl iodide production RER</t>
        </is>
      </c>
    </row>
    <row r="2823">
      <c r="A2823" t="inlineStr">
        <is>
          <t>Methanol</t>
        </is>
      </c>
      <c r="B2823" t="n">
        <v>0.0011386</v>
      </c>
      <c r="D2823" t="inlineStr">
        <is>
          <t>kilogram</t>
        </is>
      </c>
      <c r="E2823" t="inlineStr">
        <is>
          <t>water</t>
        </is>
      </c>
      <c r="F2823" t="inlineStr">
        <is>
          <t>biosphere</t>
        </is>
      </c>
      <c r="G2823" t="n">
        <v>2</v>
      </c>
      <c r="H2823" t="n">
        <v>-6.777955841447293</v>
      </c>
      <c r="I2823" t="n">
        <v>0.7001109604086518</v>
      </c>
      <c r="J2823" t="inlineStr">
        <is>
          <t>(4,5,5,5,5,5,BU:3); ; ecoinvent 3.3 dataset for methyl iodide production RER</t>
        </is>
      </c>
    </row>
    <row r="2824">
      <c r="A2824" t="inlineStr">
        <is>
          <t>Phosphate</t>
        </is>
      </c>
      <c r="B2824" t="n">
        <v>0.1338</v>
      </c>
      <c r="D2824" t="inlineStr">
        <is>
          <t>kilogram</t>
        </is>
      </c>
      <c r="E2824" t="inlineStr">
        <is>
          <t>water</t>
        </is>
      </c>
      <c r="F2824" t="inlineStr">
        <is>
          <t>biosphere</t>
        </is>
      </c>
      <c r="G2824" t="n">
        <v>2</v>
      </c>
      <c r="H2824" t="n">
        <v>-2.011409131288009</v>
      </c>
      <c r="I2824" t="n">
        <v>0.4790808879747306</v>
      </c>
      <c r="J2824" t="inlineStr">
        <is>
          <t>(4,5,5,5,5,5,BU:1.5); ; ecoinvent 3.3 dataset for methyl iodide production RER</t>
        </is>
      </c>
    </row>
    <row r="2825">
      <c r="A2825" t="inlineStr">
        <is>
          <t>Sodium, ion</t>
        </is>
      </c>
      <c r="B2825" t="n">
        <v>0.09718300000000001</v>
      </c>
      <c r="D2825" t="inlineStr">
        <is>
          <t>kilogram</t>
        </is>
      </c>
      <c r="E2825" t="inlineStr">
        <is>
          <t>water</t>
        </is>
      </c>
      <c r="F2825" t="inlineStr">
        <is>
          <t>biosphere</t>
        </is>
      </c>
      <c r="G2825" t="n">
        <v>2</v>
      </c>
      <c r="H2825" t="n">
        <v>-2.33115947993137</v>
      </c>
      <c r="I2825" t="n">
        <v>0.9143268802051652</v>
      </c>
      <c r="J2825" t="inlineStr">
        <is>
          <t>(4,5,5,5,5,5,BU:5); ; ecoinvent 3.3 dataset for methyl iodide production RER</t>
        </is>
      </c>
    </row>
    <row r="2826">
      <c r="A2826" t="inlineStr">
        <is>
          <t>TOC, Total Organic Carbon</t>
        </is>
      </c>
      <c r="B2826" t="n">
        <v>0.00042681</v>
      </c>
      <c r="D2826" t="inlineStr">
        <is>
          <t>kilogram</t>
        </is>
      </c>
      <c r="E2826" t="inlineStr">
        <is>
          <t>water</t>
        </is>
      </c>
      <c r="F2826" t="inlineStr">
        <is>
          <t>biosphere</t>
        </is>
      </c>
      <c r="G2826" t="n">
        <v>2</v>
      </c>
      <c r="H2826" t="n">
        <v>-7.759171608633089</v>
      </c>
      <c r="I2826" t="n">
        <v>0.4790808879747306</v>
      </c>
      <c r="J2826" t="inlineStr">
        <is>
          <t>(4,5,5,5,5,5,BU:1.5); ; ecoinvent 3.3 dataset for methyl iodide production RER</t>
        </is>
      </c>
    </row>
    <row r="2827">
      <c r="A2827" t="inlineStr">
        <is>
          <t>Water</t>
        </is>
      </c>
      <c r="B2827" t="n">
        <v>0.009300000000000001</v>
      </c>
      <c r="D2827" t="inlineStr">
        <is>
          <t>cubic meter</t>
        </is>
      </c>
      <c r="E2827" t="inlineStr">
        <is>
          <t>air::urban air close to ground</t>
        </is>
      </c>
      <c r="F2827" t="inlineStr">
        <is>
          <t>biosphere</t>
        </is>
      </c>
      <c r="G2827" t="n">
        <v>2</v>
      </c>
      <c r="H2827" t="n">
        <v>0.009300000000000001</v>
      </c>
      <c r="I2827" t="n">
        <v>0.3771211399598781</v>
      </c>
      <c r="J2827" t="inlineStr">
        <is>
          <t>(4,4,5,2,4,5,BU:1.5); ; ecoinvent 3.3 dataset for methyl iodide production RER</t>
        </is>
      </c>
    </row>
    <row r="2828">
      <c r="A2828" t="inlineStr">
        <is>
          <t>Water, unspecified natural origin</t>
        </is>
      </c>
      <c r="B2828" t="n">
        <v>0.024</v>
      </c>
      <c r="D2828" t="inlineStr">
        <is>
          <t>cubic meter</t>
        </is>
      </c>
      <c r="E2828" t="inlineStr">
        <is>
          <t>natural resource::in water</t>
        </is>
      </c>
      <c r="F2828" t="inlineStr">
        <is>
          <t>biosphere</t>
        </is>
      </c>
      <c r="G2828" t="n">
        <v>2</v>
      </c>
      <c r="H2828" t="n">
        <v>-3.729701448634192</v>
      </c>
      <c r="I2828" t="n">
        <v>0.166733863800457</v>
      </c>
      <c r="J2828" t="inlineStr">
        <is>
          <t>(4,5,3,1,1,5,BU:1.05); ; ecoinvent 3.3 dataset for methyl iodide production RER</t>
        </is>
      </c>
    </row>
    <row r="2829">
      <c r="A2829" t="inlineStr">
        <is>
          <t>methyl iodide</t>
        </is>
      </c>
      <c r="B2829" t="n">
        <v>1</v>
      </c>
      <c r="C2829" t="inlineStr">
        <is>
          <t>RER</t>
        </is>
      </c>
      <c r="D2829" t="inlineStr">
        <is>
          <t>kilogram</t>
        </is>
      </c>
      <c r="E2829" t="inlineStr">
        <is>
          <t>chemicals::organics</t>
        </is>
      </c>
      <c r="F2829" t="inlineStr">
        <is>
          <t>production</t>
        </is>
      </c>
      <c r="G2829" t="n">
        <v>0</v>
      </c>
      <c r="H2829" t="n">
        <v>1</v>
      </c>
      <c r="L2829" t="inlineStr">
        <is>
          <t>methyl iodide</t>
        </is>
      </c>
    </row>
    <row r="2830">
      <c r="A2830" t="inlineStr">
        <is>
          <t>chemical factory construction, organics</t>
        </is>
      </c>
      <c r="B2830" t="n">
        <v>4e-10</v>
      </c>
      <c r="C2830" t="inlineStr">
        <is>
          <t>RER</t>
        </is>
      </c>
      <c r="D2830" t="inlineStr">
        <is>
          <t>unit</t>
        </is>
      </c>
      <c r="F2830" t="inlineStr">
        <is>
          <t>technosphere</t>
        </is>
      </c>
      <c r="G2830" t="n">
        <v>2</v>
      </c>
      <c r="H2830" t="n">
        <v>-21.63955656882057</v>
      </c>
      <c r="I2830" t="n">
        <v>0.7001109604086518</v>
      </c>
      <c r="J2830" t="inlineStr">
        <is>
          <t>(4,5,5,5,5,5,BU:3); ; ecoinvent 3.3 dataset for methyl iodide production RER</t>
        </is>
      </c>
      <c r="L2830" t="inlineStr">
        <is>
          <t>chemical factory, organics</t>
        </is>
      </c>
    </row>
    <row r="2831">
      <c r="A2831" t="inlineStr">
        <is>
          <t>iodine</t>
        </is>
      </c>
      <c r="B2831" t="n">
        <v>0.9414400000000001</v>
      </c>
      <c r="C2831" t="inlineStr">
        <is>
          <t>RER</t>
        </is>
      </c>
      <c r="D2831" t="inlineStr">
        <is>
          <t>kilogram</t>
        </is>
      </c>
      <c r="F2831" t="inlineStr">
        <is>
          <t>technosphere</t>
        </is>
      </c>
      <c r="G2831" t="n">
        <v>2</v>
      </c>
      <c r="H2831" t="n">
        <v>-0.06034466100911899</v>
      </c>
      <c r="I2831" t="n">
        <v>0.166733863800457</v>
      </c>
      <c r="J2831" t="inlineStr">
        <is>
          <t>(4,5,3,1,1,5,BU:1.05); ; ecoinvent 3.3 dataset for methyl iodide production RER</t>
        </is>
      </c>
    </row>
    <row r="2832">
      <c r="A2832" t="inlineStr">
        <is>
          <t>market for electricity, high voltage</t>
        </is>
      </c>
      <c r="B2832" t="n">
        <v>0.333</v>
      </c>
      <c r="C2832" t="inlineStr">
        <is>
          <t>DE</t>
        </is>
      </c>
      <c r="D2832" t="inlineStr">
        <is>
          <t>kilowatt hour</t>
        </is>
      </c>
      <c r="F2832" t="inlineStr">
        <is>
          <t>technosphere</t>
        </is>
      </c>
      <c r="G2832" t="n">
        <v>2</v>
      </c>
      <c r="H2832" t="n">
        <v>-1.099612789001693</v>
      </c>
      <c r="I2832" t="n">
        <v>0.4347462911627578</v>
      </c>
      <c r="J2832" t="inlineStr">
        <is>
          <t>(4,5,5,5,5,5,BU:1.05); ; ecoinvent 3.3 dataset for methyl iodide production RER</t>
        </is>
      </c>
      <c r="L2832" t="inlineStr">
        <is>
          <t>electricity, high voltage</t>
        </is>
      </c>
    </row>
    <row r="2833">
      <c r="A2833" t="inlineStr">
        <is>
          <t>market for heat, from steam, in chemical industry</t>
        </is>
      </c>
      <c r="B2833" t="n">
        <v>2</v>
      </c>
      <c r="C2833" t="inlineStr">
        <is>
          <t>RER</t>
        </is>
      </c>
      <c r="D2833" t="inlineStr">
        <is>
          <t>megajoule</t>
        </is>
      </c>
      <c r="F2833" t="inlineStr">
        <is>
          <t>technosphere</t>
        </is>
      </c>
      <c r="G2833" t="n">
        <v>2</v>
      </c>
      <c r="H2833" t="n">
        <v>0.6931471805599453</v>
      </c>
      <c r="I2833" t="n">
        <v>0.4347462911627578</v>
      </c>
      <c r="J2833" t="inlineStr">
        <is>
          <t>(4,5,5,5,5,5,BU:1.05); ; ecoinvent 3.3 dataset for methyl iodide production RER</t>
        </is>
      </c>
      <c r="L2833" t="inlineStr">
        <is>
          <t>heat, from steam, in chemical industry</t>
        </is>
      </c>
    </row>
    <row r="2834">
      <c r="A2834" t="inlineStr">
        <is>
          <t>market for sodium hydroxide, without water, in 50% solution state</t>
        </is>
      </c>
      <c r="B2834" t="n">
        <v>0.16901</v>
      </c>
      <c r="C2834" t="inlineStr">
        <is>
          <t>GLO</t>
        </is>
      </c>
      <c r="D2834" t="inlineStr">
        <is>
          <t>kilogram</t>
        </is>
      </c>
      <c r="F2834" t="inlineStr">
        <is>
          <t>technosphere</t>
        </is>
      </c>
      <c r="G2834" t="n">
        <v>2</v>
      </c>
      <c r="H2834" t="n">
        <v>-1.777797394212</v>
      </c>
      <c r="I2834" t="n">
        <v>0.166733863800457</v>
      </c>
      <c r="J2834" t="inlineStr">
        <is>
          <t>(4,5,3,1,1,5,BU:1.05); ; ecoinvent 3.3 dataset for methyl iodide production RER</t>
        </is>
      </c>
      <c r="L2834" t="inlineStr">
        <is>
          <t>sodium hydroxide, without water, in 50% solution state</t>
        </is>
      </c>
    </row>
    <row r="2835">
      <c r="A2835" t="inlineStr">
        <is>
          <t>methanol production</t>
        </is>
      </c>
      <c r="B2835" t="n">
        <v>0.23721</v>
      </c>
      <c r="C2835" t="inlineStr">
        <is>
          <t>GLO</t>
        </is>
      </c>
      <c r="D2835" t="inlineStr">
        <is>
          <t>kilogram</t>
        </is>
      </c>
      <c r="F2835" t="inlineStr">
        <is>
          <t>technosphere</t>
        </is>
      </c>
      <c r="G2835" t="n">
        <v>2</v>
      </c>
      <c r="H2835" t="n">
        <v>-1.438809454231192</v>
      </c>
      <c r="I2835" t="n">
        <v>0.166733863800457</v>
      </c>
      <c r="J2835" t="inlineStr">
        <is>
          <t>(4,5,3,1,1,5,BU:1.05); ; ecoinvent 3.3 dataset for methyl iodide production RER</t>
        </is>
      </c>
      <c r="L2835" t="inlineStr">
        <is>
          <t>methanol</t>
        </is>
      </c>
    </row>
    <row r="2836">
      <c r="A2836" t="inlineStr">
        <is>
          <t>phosphorus production, white, liquid</t>
        </is>
      </c>
      <c r="B2836" t="n">
        <v>0.043662</v>
      </c>
      <c r="C2836" t="inlineStr">
        <is>
          <t>RER</t>
        </is>
      </c>
      <c r="D2836" t="inlineStr">
        <is>
          <t>kilogram</t>
        </is>
      </c>
      <c r="F2836" t="inlineStr">
        <is>
          <t>technosphere</t>
        </is>
      </c>
      <c r="G2836" t="n">
        <v>2</v>
      </c>
      <c r="H2836" t="n">
        <v>-3.131277120389133</v>
      </c>
      <c r="I2836" t="n">
        <v>0.166733863800457</v>
      </c>
      <c r="J2836" t="inlineStr">
        <is>
          <t>(4,5,3,1,1,5,BU:1.05); ; ecoinvent 3.3 dataset for methyl iodide production RER</t>
        </is>
      </c>
      <c r="L2836" t="inlineStr">
        <is>
          <t>phosphorus, white, liquid</t>
        </is>
      </c>
    </row>
    <row r="2837"/>
    <row r="2838" ht="16" customHeight="1" s="29">
      <c r="A2838" s="1" t="inlineStr">
        <is>
          <t>Activity</t>
        </is>
      </c>
      <c r="B2838" s="1" t="inlineStr">
        <is>
          <t>multi-Si wafer production</t>
        </is>
      </c>
    </row>
    <row r="2839">
      <c r="A2839" t="inlineStr">
        <is>
          <t>comment</t>
        </is>
      </c>
      <c r="B2839" t="inlineStr">
        <is>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None
Uncertainty:  None</t>
        </is>
      </c>
    </row>
    <row r="2840">
      <c r="A2840" t="inlineStr">
        <is>
          <t>location</t>
        </is>
      </c>
      <c r="B2840" t="inlineStr">
        <is>
          <t>RER</t>
        </is>
      </c>
    </row>
    <row r="2841">
      <c r="A2841" t="inlineStr">
        <is>
          <t>production amount</t>
        </is>
      </c>
      <c r="B2841" t="n">
        <v>1</v>
      </c>
    </row>
    <row r="2842">
      <c r="A2842" t="inlineStr">
        <is>
          <t>reference product</t>
        </is>
      </c>
      <c r="B2842" t="inlineStr">
        <is>
          <t>multi-Si wafer</t>
        </is>
      </c>
    </row>
    <row r="2843">
      <c r="A2843" t="inlineStr">
        <is>
          <t>source</t>
        </is>
      </c>
      <c r="B28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844">
      <c r="A2844" t="inlineStr">
        <is>
          <t>type</t>
        </is>
      </c>
      <c r="B2844" t="inlineStr">
        <is>
          <t>process</t>
        </is>
      </c>
    </row>
    <row r="2845">
      <c r="A2845" t="inlineStr">
        <is>
          <t>unit</t>
        </is>
      </c>
      <c r="B2845" t="inlineStr">
        <is>
          <t>square meter</t>
        </is>
      </c>
    </row>
    <row r="2846" ht="16" customHeight="1" s="29">
      <c r="A2846" s="1" t="inlineStr">
        <is>
          <t>Exchanges</t>
        </is>
      </c>
    </row>
    <row r="2847">
      <c r="A2847" s="28" t="inlineStr">
        <is>
          <t>name</t>
        </is>
      </c>
      <c r="B2847" s="28" t="inlineStr">
        <is>
          <t>amount</t>
        </is>
      </c>
      <c r="C2847" s="28" t="inlineStr">
        <is>
          <t>location</t>
        </is>
      </c>
      <c r="D2847" s="28" t="inlineStr">
        <is>
          <t>unit</t>
        </is>
      </c>
      <c r="E2847" s="28" t="inlineStr">
        <is>
          <t>categories</t>
        </is>
      </c>
      <c r="F2847" s="28" t="inlineStr">
        <is>
          <t>type</t>
        </is>
      </c>
      <c r="G2847" s="28" t="inlineStr">
        <is>
          <t>uncertainty type</t>
        </is>
      </c>
      <c r="H2847" s="28" t="inlineStr">
        <is>
          <t>loc</t>
        </is>
      </c>
      <c r="I2847" s="28" t="inlineStr">
        <is>
          <t>scale</t>
        </is>
      </c>
      <c r="J2847" s="28" t="inlineStr">
        <is>
          <t>comment</t>
        </is>
      </c>
      <c r="K2847" s="28" t="inlineStr">
        <is>
          <t>negative</t>
        </is>
      </c>
      <c r="L2847" s="28" t="inlineStr">
        <is>
          <t>reference product</t>
        </is>
      </c>
      <c r="M2847" s="28" t="n"/>
    </row>
    <row r="2848">
      <c r="A2848" t="inlineStr">
        <is>
          <t>BOD5, Biological Oxygen Demand</t>
        </is>
      </c>
      <c r="B2848" t="n">
        <v>0.029545</v>
      </c>
      <c r="D2848" t="inlineStr">
        <is>
          <t>kilogram</t>
        </is>
      </c>
      <c r="E2848" t="inlineStr">
        <is>
          <t>water::surface water</t>
        </is>
      </c>
      <c r="F2848" t="inlineStr">
        <is>
          <t>biosphere</t>
        </is>
      </c>
      <c r="G2848" t="n">
        <v>2</v>
      </c>
      <c r="H2848" t="n">
        <v>-3.521840754184499</v>
      </c>
      <c r="I2848" t="n">
        <v>0.308456937280178</v>
      </c>
      <c r="J2848" t="inlineStr">
        <is>
          <t>(3,4,5,3,1,5); de Wild-Scholten (2014) Life Cycle Assessment of Photovoltaics Status 2011, Part 1 Data Collection (Table 19,25)</t>
        </is>
      </c>
    </row>
    <row r="2849">
      <c r="A2849" t="inlineStr">
        <is>
          <t>COD, Chemical Oxygen Demand</t>
        </is>
      </c>
      <c r="B2849" t="n">
        <v>0.029545</v>
      </c>
      <c r="D2849" t="inlineStr">
        <is>
          <t>kilogram</t>
        </is>
      </c>
      <c r="E2849" t="inlineStr">
        <is>
          <t>water::surface water</t>
        </is>
      </c>
      <c r="F2849" t="inlineStr">
        <is>
          <t>biosphere</t>
        </is>
      </c>
      <c r="G2849" t="n">
        <v>2</v>
      </c>
      <c r="H2849" t="n">
        <v>-3.521840754184499</v>
      </c>
      <c r="I2849" t="n">
        <v>0.2463410097648505</v>
      </c>
      <c r="J2849" t="inlineStr">
        <is>
          <t>(2,4,4,3,1,5); de Wild-Scholten (2014) Life Cycle Assessment of Photovoltaics Status 2011, Part 1 Data Collection (Table 19,25)</t>
        </is>
      </c>
    </row>
    <row r="2850">
      <c r="A2850" t="inlineStr">
        <is>
          <t>COD, Chemical Oxygen Demand</t>
        </is>
      </c>
      <c r="B2850" t="n">
        <v>0.011095</v>
      </c>
      <c r="D2850" t="inlineStr">
        <is>
          <t>kilogram</t>
        </is>
      </c>
      <c r="E2850" t="inlineStr">
        <is>
          <t>water::surface water</t>
        </is>
      </c>
      <c r="F2850" t="inlineStr">
        <is>
          <t>biosphere</t>
        </is>
      </c>
      <c r="G2850" t="n">
        <v>2</v>
      </c>
      <c r="H2850" t="n">
        <v>-4.501260722597579</v>
      </c>
      <c r="I2850" t="n">
        <v>0.308456937280178</v>
      </c>
      <c r="J2850" t="inlineStr">
        <is>
          <t>(3,4,5,3,1,5); de Wild-Scholten (2014) Life Cycle Assessment of Photovoltaics Status 2011, Part 1 Data Collection (Table 19,25)</t>
        </is>
      </c>
    </row>
    <row r="2851">
      <c r="A2851" t="inlineStr">
        <is>
          <t>Heat, waste</t>
        </is>
      </c>
      <c r="B2851" t="n">
        <v>20</v>
      </c>
      <c r="D2851" t="inlineStr">
        <is>
          <t>megajoule</t>
        </is>
      </c>
      <c r="E2851" t="inlineStr">
        <is>
          <t>air::urban air close to ground</t>
        </is>
      </c>
      <c r="F2851" t="inlineStr">
        <is>
          <t>biosphere</t>
        </is>
      </c>
      <c r="G2851" t="n">
        <v>2</v>
      </c>
      <c r="H2851" t="n">
        <v>2.995732273553991</v>
      </c>
      <c r="I2851" t="n">
        <v>0.1478251210504789</v>
      </c>
      <c r="J2851" t="inlineStr">
        <is>
          <t>(3,4,4,3,1,5); de Wild-Scholten (2014) Life Cycle Assessment of Photovoltaics Status 2011, Part 1 Data Collection (Table 19,25)</t>
        </is>
      </c>
    </row>
    <row r="2852">
      <c r="A2852" t="inlineStr">
        <is>
          <t>TOC, Total Organic Carbon</t>
        </is>
      </c>
      <c r="B2852" t="n">
        <v>0.011095</v>
      </c>
      <c r="D2852" t="inlineStr">
        <is>
          <t>kilogram</t>
        </is>
      </c>
      <c r="E2852" t="inlineStr">
        <is>
          <t>water::surface water</t>
        </is>
      </c>
      <c r="F2852" t="inlineStr">
        <is>
          <t>biosphere</t>
        </is>
      </c>
      <c r="G2852" t="n">
        <v>2</v>
      </c>
      <c r="H2852" t="n">
        <v>-4.501260722597579</v>
      </c>
      <c r="I2852" t="n">
        <v>0.308456937280178</v>
      </c>
      <c r="J2852" t="inlineStr">
        <is>
          <t>(3,4,5,3,1,5); de Wild-Scholten (2014) Life Cycle Assessment of Photovoltaics Status 2011, Part 1 Data Collection (Table 19,25)</t>
        </is>
      </c>
    </row>
    <row r="2853">
      <c r="A2853" t="inlineStr">
        <is>
          <t>multi-Si wafer production</t>
        </is>
      </c>
      <c r="B2853" t="n">
        <v>1</v>
      </c>
      <c r="C2853" t="inlineStr">
        <is>
          <t>RER</t>
        </is>
      </c>
      <c r="D2853" t="inlineStr">
        <is>
          <t>square meter</t>
        </is>
      </c>
      <c r="E2853" t="inlineStr">
        <is>
          <t>photovoltaic::production of components</t>
        </is>
      </c>
      <c r="F2853" t="inlineStr">
        <is>
          <t>production</t>
        </is>
      </c>
      <c r="G2853" t="n">
        <v>0</v>
      </c>
      <c r="H2853" t="n">
        <v>1</v>
      </c>
      <c r="L2853" t="inlineStr">
        <is>
          <t>multi-Si wafer</t>
        </is>
      </c>
    </row>
    <row r="2854">
      <c r="A2854" t="inlineStr">
        <is>
          <t>acetic acid production, product in 98% solution state</t>
        </is>
      </c>
      <c r="B2854" t="n">
        <v>0.038996</v>
      </c>
      <c r="C2854" t="inlineStr">
        <is>
          <t>RER</t>
        </is>
      </c>
      <c r="D2854" t="inlineStr">
        <is>
          <t>kilogram</t>
        </is>
      </c>
      <c r="F2854" t="inlineStr">
        <is>
          <t>technosphere</t>
        </is>
      </c>
      <c r="G2854" t="n">
        <v>2</v>
      </c>
      <c r="H2854" t="n">
        <v>-3.244296202215112</v>
      </c>
      <c r="I2854" t="n">
        <v>0.09798894162072011</v>
      </c>
      <c r="J2854" t="inlineStr">
        <is>
          <t>(1,2,4,1,1,3); de Wild-Scholten (2014) Life Cycle Assessment of Photovoltaics Status 2011, Part 1 Data Collection (Table 19,25)</t>
        </is>
      </c>
      <c r="L2854" t="inlineStr">
        <is>
          <t>acetic acid, without water, in 98% solution state</t>
        </is>
      </c>
    </row>
    <row r="2855">
      <c r="A2855" t="inlineStr">
        <is>
          <t>acrylic binder production, product in 34% solution state</t>
        </is>
      </c>
      <c r="B2855" t="n">
        <v>0.0038544</v>
      </c>
      <c r="C2855" t="inlineStr">
        <is>
          <t>RER</t>
        </is>
      </c>
      <c r="D2855" t="inlineStr">
        <is>
          <t>kilogram</t>
        </is>
      </c>
      <c r="F2855" t="inlineStr">
        <is>
          <t>technosphere</t>
        </is>
      </c>
      <c r="G2855" t="n">
        <v>2</v>
      </c>
      <c r="H2855" t="n">
        <v>-5.558539926103667</v>
      </c>
      <c r="I2855" t="n">
        <v>0.09798894162072011</v>
      </c>
      <c r="J2855" t="inlineStr">
        <is>
          <t>(1,2,4,1,1,3); de Wild-Scholten (2014) Life Cycle Assessment of Photovoltaics Status 2011, Part 1 Data Collection (Table 19,25)</t>
        </is>
      </c>
      <c r="L2855" t="inlineStr">
        <is>
          <t>acrylic binder, without water, in 34% solution state</t>
        </is>
      </c>
    </row>
    <row r="2856">
      <c r="A2856" t="inlineStr">
        <is>
          <t>alkylbenzene sulfonate production, linear, petrochemical</t>
        </is>
      </c>
      <c r="B2856" t="n">
        <v>0.23997</v>
      </c>
      <c r="C2856" t="inlineStr">
        <is>
          <t>RER</t>
        </is>
      </c>
      <c r="D2856" t="inlineStr">
        <is>
          <t>kilogram</t>
        </is>
      </c>
      <c r="F2856" t="inlineStr">
        <is>
          <t>technosphere</t>
        </is>
      </c>
      <c r="G2856" t="n">
        <v>2</v>
      </c>
      <c r="H2856" t="n">
        <v>-1.427241363453297</v>
      </c>
      <c r="I2856" t="n">
        <v>0.09798894162072011</v>
      </c>
      <c r="J2856" t="inlineStr">
        <is>
          <t>(1,2,4,1,1,3); de Wild-Scholten (2014) Life Cycle Assessment of Photovoltaics Status 2011, Part 1 Data Collection (Table 19,25)</t>
        </is>
      </c>
      <c r="L2856" t="inlineStr">
        <is>
          <t>alkylbenzene sulfonate, linear, petrochemical</t>
        </is>
      </c>
    </row>
    <row r="2857">
      <c r="A2857" t="inlineStr">
        <is>
          <t>brass production</t>
        </is>
      </c>
      <c r="B2857" t="n">
        <v>0.0074375</v>
      </c>
      <c r="C2857" t="inlineStr">
        <is>
          <t>CH</t>
        </is>
      </c>
      <c r="D2857" t="inlineStr">
        <is>
          <t>kilogram</t>
        </is>
      </c>
      <c r="F2857" t="inlineStr">
        <is>
          <t>technosphere</t>
        </is>
      </c>
      <c r="G2857" t="n">
        <v>2</v>
      </c>
      <c r="H2857" t="n">
        <v>-4.901220508110389</v>
      </c>
      <c r="I2857" t="n">
        <v>0.09798894162072011</v>
      </c>
      <c r="J2857" t="inlineStr">
        <is>
          <t>(1,2,4,1,1,3); de Wild-Scholten (2014) Life Cycle Assessment of Photovoltaics Status 2011, Part 1 Data Collection (Table 19,25)</t>
        </is>
      </c>
      <c r="L2857" t="inlineStr">
        <is>
          <t>brass</t>
        </is>
      </c>
    </row>
    <row r="2858">
      <c r="A2858" t="inlineStr">
        <is>
          <t>dipropylene glycol monomethyl ether production</t>
        </is>
      </c>
      <c r="B2858" t="n">
        <v>0.29997</v>
      </c>
      <c r="C2858" t="inlineStr">
        <is>
          <t>RER</t>
        </is>
      </c>
      <c r="D2858" t="inlineStr">
        <is>
          <t>kilogram</t>
        </is>
      </c>
      <c r="F2858" t="inlineStr">
        <is>
          <t>technosphere</t>
        </is>
      </c>
      <c r="G2858" t="n">
        <v>2</v>
      </c>
      <c r="H2858" t="n">
        <v>-1.204072809326269</v>
      </c>
      <c r="I2858" t="n">
        <v>0.09798894162072011</v>
      </c>
      <c r="J2858" t="inlineStr">
        <is>
          <t>(1,2,4,1,1,3); de Wild-Scholten (2014) Life Cycle Assessment of Photovoltaics Status 2011, Part 1 Data Collection (Table 19,25)</t>
        </is>
      </c>
      <c r="L2858" t="inlineStr">
        <is>
          <t>dipropylene glycol monomethyl ether</t>
        </is>
      </c>
    </row>
    <row r="2859">
      <c r="A2859" t="inlineStr">
        <is>
          <t>flat glass production, uncoated</t>
        </is>
      </c>
      <c r="B2859" t="n">
        <v>0.040845</v>
      </c>
      <c r="C2859" t="inlineStr">
        <is>
          <t>RER</t>
        </is>
      </c>
      <c r="D2859" t="inlineStr">
        <is>
          <t>kilogram</t>
        </is>
      </c>
      <c r="F2859" t="inlineStr">
        <is>
          <t>technosphere</t>
        </is>
      </c>
      <c r="G2859" t="n">
        <v>2</v>
      </c>
      <c r="H2859" t="n">
        <v>-3.197970864188305</v>
      </c>
      <c r="I2859" t="n">
        <v>0.1173383935639413</v>
      </c>
      <c r="J2859" t="inlineStr">
        <is>
          <t>(3,4,2,3,1,5); de Wild-Scholten (2014) Life Cycle Assessment of Photovoltaics Status 2011, Part 1 Data Collection (Table 19,25)</t>
        </is>
      </c>
      <c r="L2859" t="inlineStr">
        <is>
          <t>flat glass, uncoated</t>
        </is>
      </c>
    </row>
    <row r="2860">
      <c r="A2860" t="inlineStr">
        <is>
          <t>heat production, natural gas, at industrial furnace low-NOx &gt;100kW</t>
        </is>
      </c>
      <c r="B2860" t="n">
        <v>3.9982</v>
      </c>
      <c r="C2860" t="inlineStr">
        <is>
          <t>Europe without Switzerland</t>
        </is>
      </c>
      <c r="D2860" t="inlineStr">
        <is>
          <t>megajoule</t>
        </is>
      </c>
      <c r="F2860" t="inlineStr">
        <is>
          <t>technosphere</t>
        </is>
      </c>
      <c r="G2860" t="n">
        <v>2</v>
      </c>
      <c r="H2860" t="n">
        <v>1.385844259839505</v>
      </c>
      <c r="I2860" t="n">
        <v>0.09798894162072011</v>
      </c>
      <c r="J2860" t="inlineStr">
        <is>
          <t>(1,2,4,1,1,3); de Wild-Scholten (2014) Life Cycle Assessment of Photovoltaics Status 2011, Part 1 Data Collection (Table 19,25)</t>
        </is>
      </c>
      <c r="L2860" t="inlineStr">
        <is>
          <t>heat, district or industrial, natural gas</t>
        </is>
      </c>
    </row>
    <row r="2861">
      <c r="A2861" t="inlineStr">
        <is>
          <t>market for electricity, high voltage</t>
        </is>
      </c>
      <c r="B2861" t="n">
        <v>5.5556</v>
      </c>
      <c r="C2861" t="inlineStr">
        <is>
          <t>DE</t>
        </is>
      </c>
      <c r="D2861" t="inlineStr">
        <is>
          <t>kilowatt hour</t>
        </is>
      </c>
      <c r="F2861" t="inlineStr">
        <is>
          <t>technosphere</t>
        </is>
      </c>
      <c r="G2861" t="n">
        <v>2</v>
      </c>
      <c r="H2861" t="n">
        <v>1.714806428059927</v>
      </c>
      <c r="I2861" t="n">
        <v>0.3593587283357377</v>
      </c>
      <c r="J2861" t="inlineStr">
        <is>
          <t>(2,2,1,2,1,5); Woodhouse et al. (2019): c-Si PV Manufacturing Costs 2018</t>
        </is>
      </c>
      <c r="L2861" t="inlineStr">
        <is>
          <t>electricity, high voltage</t>
        </is>
      </c>
    </row>
    <row r="2862">
      <c r="A2862" t="inlineStr">
        <is>
          <t>market for hydrochloric acid, without water, in 30% solution state</t>
        </is>
      </c>
      <c r="B2862" t="n">
        <v>0.0026997</v>
      </c>
      <c r="C2862" t="inlineStr">
        <is>
          <t>RER</t>
        </is>
      </c>
      <c r="D2862" t="inlineStr">
        <is>
          <t>kilogram</t>
        </is>
      </c>
      <c r="F2862" t="inlineStr">
        <is>
          <t>technosphere</t>
        </is>
      </c>
      <c r="G2862" t="n">
        <v>2</v>
      </c>
      <c r="H2862" t="n">
        <v>-5.914614623256261</v>
      </c>
      <c r="I2862" t="n">
        <v>0.09798894162072011</v>
      </c>
      <c r="J2862" t="inlineStr">
        <is>
          <t>(1,2,4,1,1,3); de Wild-Scholten (2014) Life Cycle Assessment of Photovoltaics Status 2011, Part 1 Data Collection (Table 19,25)</t>
        </is>
      </c>
      <c r="L2862" t="inlineStr">
        <is>
          <t>hydrochloric acid, without water, in 30% solution state</t>
        </is>
      </c>
    </row>
    <row r="2863">
      <c r="A2863" t="inlineStr">
        <is>
          <t>market for sodium hydroxide, without water, in 50% solution state</t>
        </is>
      </c>
      <c r="B2863" t="n">
        <v>0.014998</v>
      </c>
      <c r="C2863" t="inlineStr">
        <is>
          <t>GLO</t>
        </is>
      </c>
      <c r="D2863" t="inlineStr">
        <is>
          <t>kilogram</t>
        </is>
      </c>
      <c r="F2863" t="inlineStr">
        <is>
          <t>technosphere</t>
        </is>
      </c>
      <c r="G2863" t="n">
        <v>2</v>
      </c>
      <c r="H2863" t="n">
        <v>-4.19983842010294</v>
      </c>
      <c r="I2863" t="n">
        <v>0.09798894162072011</v>
      </c>
      <c r="J2863" t="inlineStr">
        <is>
          <t>(1,2,4,1,1,3); de Wild-Scholten (2014) Life Cycle Assessment of Photovoltaics Status 2011, Part 1 Data Collection (Table 19,25)</t>
        </is>
      </c>
      <c r="L2863" t="inlineStr">
        <is>
          <t>sodium hydroxide, without water, in 50% solution state</t>
        </is>
      </c>
    </row>
    <row r="2864">
      <c r="A2864" t="inlineStr">
        <is>
          <t>market for water, deionised</t>
        </is>
      </c>
      <c r="B2864" t="n">
        <v>55.556</v>
      </c>
      <c r="C2864" t="inlineStr">
        <is>
          <t>Europe without Switzerland</t>
        </is>
      </c>
      <c r="D2864" t="inlineStr">
        <is>
          <t>kilogram</t>
        </is>
      </c>
      <c r="F2864" t="inlineStr">
        <is>
          <t>technosphere</t>
        </is>
      </c>
      <c r="G2864" t="n">
        <v>2</v>
      </c>
      <c r="H2864" t="n">
        <v>4.017391521053972</v>
      </c>
      <c r="I2864" t="n">
        <v>0.1173383935639413</v>
      </c>
      <c r="J2864" t="inlineStr">
        <is>
          <t>(3,4,2,3,1,5); China photovoltaic cell industry cleaner production evaluation index system</t>
        </is>
      </c>
      <c r="L2864" t="inlineStr">
        <is>
          <t>water, deionised</t>
        </is>
      </c>
    </row>
    <row r="2865">
      <c r="A2865" t="inlineStr">
        <is>
          <t>silicon production, multi-Si, casted</t>
        </is>
      </c>
      <c r="B2865" t="n">
        <v>0.63492</v>
      </c>
      <c r="C2865" t="inlineStr">
        <is>
          <t>RER</t>
        </is>
      </c>
      <c r="D2865" t="inlineStr">
        <is>
          <t>kilogram</t>
        </is>
      </c>
      <c r="F2865" t="inlineStr">
        <is>
          <t>technosphere</t>
        </is>
      </c>
      <c r="G2865" t="n">
        <v>2</v>
      </c>
      <c r="H2865" t="n">
        <v>-0.4542562722780963</v>
      </c>
      <c r="I2865" t="n">
        <v>0.09811223098147311</v>
      </c>
      <c r="J2865" t="inlineStr">
        <is>
          <t>(2,2,1,2,1,5); Wafer thickness: 180 um, kerf loss: 65 um, additional losses: 27.5 um; silicon density: 2330 kg/m3; ITRPV 2020; Woodhouse et al. (2019): c-Si PV Manufacturing Costs 2018</t>
        </is>
      </c>
      <c r="L2865" t="inlineStr">
        <is>
          <t>silicon, multi-Si, casted</t>
        </is>
      </c>
    </row>
    <row r="2866">
      <c r="A2866" t="inlineStr">
        <is>
          <t>steel production, chromium steel 18/8, hot rolled</t>
        </is>
      </c>
      <c r="B2866" t="n">
        <v>0.0015105</v>
      </c>
      <c r="C2866" t="inlineStr">
        <is>
          <t>RER</t>
        </is>
      </c>
      <c r="D2866" t="inlineStr">
        <is>
          <t>kilogram</t>
        </is>
      </c>
      <c r="F2866" t="inlineStr">
        <is>
          <t>technosphere</t>
        </is>
      </c>
      <c r="G2866" t="n">
        <v>2</v>
      </c>
      <c r="H2866" t="n">
        <v>-6.495314557137547</v>
      </c>
      <c r="I2866" t="n">
        <v>0.1399509425664092</v>
      </c>
      <c r="J2866" t="inlineStr">
        <is>
          <t>(3,2,1,1,3,5); Proxy for diamond wire; Woodhouse et al. (2019): c-Si PV Manufacturing Costs 2018</t>
        </is>
      </c>
      <c r="L2866" t="inlineStr">
        <is>
          <t>steel, chromium steel 18/8, hot rolled</t>
        </is>
      </c>
    </row>
    <row r="2867">
      <c r="A2867" t="inlineStr">
        <is>
          <t>transport, freight train, diesel</t>
        </is>
      </c>
      <c r="B2867" t="n">
        <v>1.2661</v>
      </c>
      <c r="C2867" t="inlineStr">
        <is>
          <t>Europe without Switzerland</t>
        </is>
      </c>
      <c r="D2867" t="inlineStr">
        <is>
          <t>ton kilometer</t>
        </is>
      </c>
      <c r="F2867" t="inlineStr">
        <is>
          <t>technosphere</t>
        </is>
      </c>
      <c r="G2867" t="n">
        <v>2</v>
      </c>
      <c r="H2867" t="n">
        <v>0.2359413095440704</v>
      </c>
      <c r="I2867" t="n">
        <v>0.3697767766870506</v>
      </c>
      <c r="J2867" t="inlineStr">
        <is>
          <t>(4,5,na,na,na,na); Transport distance: 100-600km</t>
        </is>
      </c>
      <c r="L2867" t="inlineStr">
        <is>
          <t>transport, freight train</t>
        </is>
      </c>
    </row>
    <row r="2868">
      <c r="A2868" t="inlineStr">
        <is>
          <t>transport, freight, lorry 7.5-16 metric ton, EURO4</t>
        </is>
      </c>
      <c r="B2868" t="n">
        <v>0.27707</v>
      </c>
      <c r="C2868" t="inlineStr">
        <is>
          <t>RER</t>
        </is>
      </c>
      <c r="D2868" t="inlineStr">
        <is>
          <t>ton kilometer</t>
        </is>
      </c>
      <c r="F2868" t="inlineStr">
        <is>
          <t>technosphere</t>
        </is>
      </c>
      <c r="G2868" t="n">
        <v>2</v>
      </c>
      <c r="H2868" t="n">
        <v>-1.283485097138754</v>
      </c>
      <c r="I2868" t="n">
        <v>0.3697767766870506</v>
      </c>
      <c r="J2868" t="inlineStr">
        <is>
          <t>(4,5,na,na,na,na); Transport distance: 100km; silicon: 200km</t>
        </is>
      </c>
      <c r="L2868" t="inlineStr">
        <is>
          <t>transport, freight, lorry 7.5-16 metric ton, EURO4</t>
        </is>
      </c>
    </row>
    <row r="2869">
      <c r="A2869" t="inlineStr">
        <is>
          <t>treatment of waste, from silicon wafer production, underground deposit</t>
        </is>
      </c>
      <c r="B2869" t="n">
        <v>-0.17012</v>
      </c>
      <c r="C2869" t="inlineStr">
        <is>
          <t>DE</t>
        </is>
      </c>
      <c r="D2869" t="inlineStr">
        <is>
          <t>kilogram</t>
        </is>
      </c>
      <c r="F2869" t="inlineStr">
        <is>
          <t>technosphere</t>
        </is>
      </c>
      <c r="G2869" t="n">
        <v>2</v>
      </c>
      <c r="H2869" t="n">
        <v>-1.771251208596704</v>
      </c>
      <c r="I2869" t="n">
        <v>0.09798894162072011</v>
      </c>
      <c r="J2869" t="inlineStr">
        <is>
          <t>(1,2,4,1,1,3); de Wild-Scholten (2014) Life Cycle Assessment of Photovoltaics Status 2011, Part 1 Data Collection (Table 19,25)</t>
        </is>
      </c>
      <c r="K2869" t="b">
        <v>1</v>
      </c>
      <c r="L2869" t="inlineStr">
        <is>
          <t>waste, from silicon wafer production</t>
        </is>
      </c>
    </row>
    <row r="2870">
      <c r="A2870" t="inlineStr">
        <is>
          <t>treatment of wastewater, average, capacity 1.1E10l/year</t>
        </is>
      </c>
      <c r="B2870" t="n">
        <v>-0.05</v>
      </c>
      <c r="C2870" t="inlineStr">
        <is>
          <t>CH</t>
        </is>
      </c>
      <c r="D2870" t="inlineStr">
        <is>
          <t>cubic meter</t>
        </is>
      </c>
      <c r="F2870" t="inlineStr">
        <is>
          <t>technosphere</t>
        </is>
      </c>
      <c r="G2870" t="n">
        <v>2</v>
      </c>
      <c r="H2870" t="n">
        <v>-2.995732273553991</v>
      </c>
      <c r="I2870" t="n">
        <v>0.1173383935639413</v>
      </c>
      <c r="J2870" t="inlineStr">
        <is>
          <t>(3,4,2,3,1,5); Calculation based on water withdrawal and water emissions</t>
        </is>
      </c>
      <c r="K2870" t="b">
        <v>1</v>
      </c>
      <c r="L2870" t="inlineStr">
        <is>
          <t>wastewater, average</t>
        </is>
      </c>
    </row>
    <row r="2871">
      <c r="A2871" t="inlineStr">
        <is>
          <t>wafer factory construction</t>
        </is>
      </c>
      <c r="B2871" t="n">
        <v>3.9982e-06</v>
      </c>
      <c r="C2871" t="inlineStr">
        <is>
          <t>DE</t>
        </is>
      </c>
      <c r="D2871" t="inlineStr">
        <is>
          <t>unit</t>
        </is>
      </c>
      <c r="F2871" t="inlineStr">
        <is>
          <t>technosphere</t>
        </is>
      </c>
      <c r="G2871" t="n">
        <v>2</v>
      </c>
      <c r="H2871" t="n">
        <v>-12.42966629812477</v>
      </c>
      <c r="I2871" t="n">
        <v>0.5574396305659908</v>
      </c>
      <c r="J2871" t="inlineStr">
        <is>
          <t>(1,2,4,1,1,3); de Wild-Scholten (2014) Life Cycle Assessment of Photovoltaics Status 2011, Part 1 Data Collection (Table 19,25)</t>
        </is>
      </c>
      <c r="L2871" t="inlineStr">
        <is>
          <t>wafer factory</t>
        </is>
      </c>
    </row>
    <row r="2872">
      <c r="A2872" t="inlineStr">
        <is>
          <t>wire drawing, steel</t>
        </is>
      </c>
      <c r="B2872" t="n">
        <v>0.008947999999999999</v>
      </c>
      <c r="C2872" t="inlineStr">
        <is>
          <t>RER</t>
        </is>
      </c>
      <c r="D2872" t="inlineStr">
        <is>
          <t>kilogram</t>
        </is>
      </c>
      <c r="F2872" t="inlineStr">
        <is>
          <t>technosphere</t>
        </is>
      </c>
      <c r="G2872" t="n">
        <v>2</v>
      </c>
      <c r="H2872" t="n">
        <v>-4.716325235354254</v>
      </c>
      <c r="I2872" t="n">
        <v>0.1399509425664092</v>
      </c>
      <c r="J2872" t="inlineStr">
        <is>
          <t>(3,2,1,1,3,5); de Wild-Scholten (2014) Life Cycle Assessment of Photovoltaics Status 2011, Part 1 Data Collection (Table 19,25)</t>
        </is>
      </c>
      <c r="L2872" t="inlineStr">
        <is>
          <t>wire drawing, steel</t>
        </is>
      </c>
    </row>
    <row r="2873"/>
    <row r="2874" ht="16" customHeight="1" s="29">
      <c r="A2874" s="1" t="inlineStr">
        <is>
          <t>Activity</t>
        </is>
      </c>
      <c r="B2874" s="1" t="inlineStr">
        <is>
          <t>multi-Si wafer production</t>
        </is>
      </c>
    </row>
    <row r="2875">
      <c r="A2875" t="inlineStr">
        <is>
          <t>comment</t>
        </is>
      </c>
      <c r="B2875" t="inlineStr">
        <is>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Asia and Pacific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is>
      </c>
    </row>
    <row r="2876">
      <c r="A2876" t="inlineStr">
        <is>
          <t>location</t>
        </is>
      </c>
      <c r="B2876" t="inlineStr">
        <is>
          <t>APAC</t>
        </is>
      </c>
    </row>
    <row r="2877">
      <c r="A2877" t="inlineStr">
        <is>
          <t>production amount</t>
        </is>
      </c>
      <c r="B2877" t="n">
        <v>1</v>
      </c>
    </row>
    <row r="2878">
      <c r="A2878" t="inlineStr">
        <is>
          <t>reference product</t>
        </is>
      </c>
      <c r="B2878" t="inlineStr">
        <is>
          <t>multi-Si wafer</t>
        </is>
      </c>
    </row>
    <row r="2879">
      <c r="A2879" t="inlineStr">
        <is>
          <t>source</t>
        </is>
      </c>
      <c r="B287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880">
      <c r="A2880" t="inlineStr">
        <is>
          <t>type</t>
        </is>
      </c>
      <c r="B2880" t="inlineStr">
        <is>
          <t>process</t>
        </is>
      </c>
    </row>
    <row r="2881">
      <c r="A2881" t="inlineStr">
        <is>
          <t>unit</t>
        </is>
      </c>
      <c r="B2881" t="inlineStr">
        <is>
          <t>square meter</t>
        </is>
      </c>
    </row>
    <row r="2882" ht="16" customHeight="1" s="29">
      <c r="A2882" s="1" t="inlineStr">
        <is>
          <t>Exchanges</t>
        </is>
      </c>
    </row>
    <row r="2883">
      <c r="A2883" s="28" t="inlineStr">
        <is>
          <t>name</t>
        </is>
      </c>
      <c r="B2883" s="28" t="inlineStr">
        <is>
          <t>amount</t>
        </is>
      </c>
      <c r="C2883" s="28" t="inlineStr">
        <is>
          <t>location</t>
        </is>
      </c>
      <c r="D2883" s="28" t="inlineStr">
        <is>
          <t>unit</t>
        </is>
      </c>
      <c r="E2883" s="28" t="inlineStr">
        <is>
          <t>categories</t>
        </is>
      </c>
      <c r="F2883" s="28" t="inlineStr">
        <is>
          <t>type</t>
        </is>
      </c>
      <c r="G2883" s="28" t="inlineStr">
        <is>
          <t>uncertainty type</t>
        </is>
      </c>
      <c r="H2883" s="28" t="inlineStr">
        <is>
          <t>loc</t>
        </is>
      </c>
      <c r="I2883" s="28" t="inlineStr">
        <is>
          <t>scale</t>
        </is>
      </c>
      <c r="J2883" s="28" t="inlineStr">
        <is>
          <t>comment</t>
        </is>
      </c>
      <c r="K2883" s="28" t="inlineStr">
        <is>
          <t>negative</t>
        </is>
      </c>
      <c r="L2883" s="28" t="inlineStr">
        <is>
          <t>reference product</t>
        </is>
      </c>
      <c r="M2883" s="28" t="n"/>
    </row>
    <row r="2884">
      <c r="A2884" t="inlineStr">
        <is>
          <t>BOD5, Biological Oxygen Demand</t>
        </is>
      </c>
      <c r="B2884" t="n">
        <v>0.029545</v>
      </c>
      <c r="D2884" t="inlineStr">
        <is>
          <t>kilogram</t>
        </is>
      </c>
      <c r="E2884" t="inlineStr">
        <is>
          <t>water::surface water</t>
        </is>
      </c>
      <c r="F2884" t="inlineStr">
        <is>
          <t>biosphere</t>
        </is>
      </c>
      <c r="G2884" t="n">
        <v>2</v>
      </c>
      <c r="H2884" t="n">
        <v>-3.521840754184499</v>
      </c>
      <c r="I2884" t="n">
        <v>0.308456937280178</v>
      </c>
      <c r="J2884" t="inlineStr">
        <is>
          <t>(3,4,5,3,1,5); de Wild-Scholten (2014) Life Cycle Assessment of Photovoltaics Status 2011, Part 1 Data Collection (Table 19,25)</t>
        </is>
      </c>
    </row>
    <row r="2885">
      <c r="A2885" t="inlineStr">
        <is>
          <t>COD, Chemical Oxygen Demand</t>
        </is>
      </c>
      <c r="B2885" t="n">
        <v>0.029545</v>
      </c>
      <c r="D2885" t="inlineStr">
        <is>
          <t>kilogram</t>
        </is>
      </c>
      <c r="E2885" t="inlineStr">
        <is>
          <t>water::surface water</t>
        </is>
      </c>
      <c r="F2885" t="inlineStr">
        <is>
          <t>biosphere</t>
        </is>
      </c>
      <c r="G2885" t="n">
        <v>2</v>
      </c>
      <c r="H2885" t="n">
        <v>-3.521840754184499</v>
      </c>
      <c r="I2885" t="n">
        <v>0.2463410097648505</v>
      </c>
      <c r="J2885" t="inlineStr">
        <is>
          <t>(2,4,4,3,1,5); de Wild-Scholten (2014) Life Cycle Assessment of Photovoltaics Status 2011, Part 1 Data Collection (Table 19,25)</t>
        </is>
      </c>
    </row>
    <row r="2886">
      <c r="A2886" t="inlineStr">
        <is>
          <t>COD, Chemical Oxygen Demand</t>
        </is>
      </c>
      <c r="B2886" t="n">
        <v>0.011095</v>
      </c>
      <c r="D2886" t="inlineStr">
        <is>
          <t>kilogram</t>
        </is>
      </c>
      <c r="E2886" t="inlineStr">
        <is>
          <t>water::surface water</t>
        </is>
      </c>
      <c r="F2886" t="inlineStr">
        <is>
          <t>biosphere</t>
        </is>
      </c>
      <c r="G2886" t="n">
        <v>2</v>
      </c>
      <c r="H2886" t="n">
        <v>-4.501260722597579</v>
      </c>
      <c r="I2886" t="n">
        <v>0.308456937280178</v>
      </c>
      <c r="J2886" t="inlineStr">
        <is>
          <t>(3,4,5,3,1,5); de Wild-Scholten (2014) Life Cycle Assessment of Photovoltaics Status 2011, Part 1 Data Collection (Table 19,25)</t>
        </is>
      </c>
    </row>
    <row r="2887">
      <c r="A2887" t="inlineStr">
        <is>
          <t>Heat, waste</t>
        </is>
      </c>
      <c r="B2887" t="n">
        <v>20</v>
      </c>
      <c r="D2887" t="inlineStr">
        <is>
          <t>megajoule</t>
        </is>
      </c>
      <c r="E2887" t="inlineStr">
        <is>
          <t>air::urban air close to ground</t>
        </is>
      </c>
      <c r="F2887" t="inlineStr">
        <is>
          <t>biosphere</t>
        </is>
      </c>
      <c r="G2887" t="n">
        <v>2</v>
      </c>
      <c r="H2887" t="n">
        <v>2.995732273553991</v>
      </c>
      <c r="I2887" t="n">
        <v>0.1478251210504789</v>
      </c>
      <c r="J2887" t="inlineStr">
        <is>
          <t>(3,4,4,3,1,5); de Wild-Scholten (2014) Life Cycle Assessment of Photovoltaics Status 2011, Part 1 Data Collection (Table 19,25)</t>
        </is>
      </c>
    </row>
    <row r="2888">
      <c r="A2888" t="inlineStr">
        <is>
          <t>TOC, Total Organic Carbon</t>
        </is>
      </c>
      <c r="B2888" t="n">
        <v>0.011095</v>
      </c>
      <c r="D2888" t="inlineStr">
        <is>
          <t>kilogram</t>
        </is>
      </c>
      <c r="E2888" t="inlineStr">
        <is>
          <t>water::surface water</t>
        </is>
      </c>
      <c r="F2888" t="inlineStr">
        <is>
          <t>biosphere</t>
        </is>
      </c>
      <c r="G2888" t="n">
        <v>2</v>
      </c>
      <c r="H2888" t="n">
        <v>-4.501260722597579</v>
      </c>
      <c r="I2888" t="n">
        <v>0.308456937280178</v>
      </c>
      <c r="J2888" t="inlineStr">
        <is>
          <t>(3,4,5,3,1,5); de Wild-Scholten (2014) Life Cycle Assessment of Photovoltaics Status 2011, Part 1 Data Collection (Table 19,25)</t>
        </is>
      </c>
    </row>
    <row r="2889">
      <c r="A2889" t="inlineStr">
        <is>
          <t>multi-Si wafer production</t>
        </is>
      </c>
      <c r="B2889" t="n">
        <v>1</v>
      </c>
      <c r="C2889" t="inlineStr">
        <is>
          <t>APAC</t>
        </is>
      </c>
      <c r="D2889" t="inlineStr">
        <is>
          <t>square meter</t>
        </is>
      </c>
      <c r="E2889" t="inlineStr">
        <is>
          <t>photovoltaic::production of components</t>
        </is>
      </c>
      <c r="F2889" t="inlineStr">
        <is>
          <t>production</t>
        </is>
      </c>
      <c r="G2889" t="n">
        <v>0</v>
      </c>
      <c r="H2889" t="n">
        <v>1</v>
      </c>
      <c r="L2889" t="inlineStr">
        <is>
          <t>multi-Si wafer</t>
        </is>
      </c>
    </row>
    <row r="2890">
      <c r="A2890" t="inlineStr">
        <is>
          <t>acetic acid production, product in 98% solution state</t>
        </is>
      </c>
      <c r="B2890" t="n">
        <v>0.038996</v>
      </c>
      <c r="C2890" t="inlineStr">
        <is>
          <t>RER</t>
        </is>
      </c>
      <c r="D2890" t="inlineStr">
        <is>
          <t>kilogram</t>
        </is>
      </c>
      <c r="F2890" t="inlineStr">
        <is>
          <t>technosphere</t>
        </is>
      </c>
      <c r="G2890" t="n">
        <v>2</v>
      </c>
      <c r="H2890" t="n">
        <v>-3.244296202215112</v>
      </c>
      <c r="I2890" t="n">
        <v>0.09798894162072011</v>
      </c>
      <c r="J2890" t="inlineStr">
        <is>
          <t>(1,2,4,1,1,3); de Wild-Scholten (2014) Life Cycle Assessment of Photovoltaics Status 2011, Part 1 Data Collection (Table 19,25)</t>
        </is>
      </c>
      <c r="L2890" t="inlineStr">
        <is>
          <t>acetic acid, without water, in 98% solution state</t>
        </is>
      </c>
    </row>
    <row r="2891">
      <c r="A2891" t="inlineStr">
        <is>
          <t>acrylic binder production, product in 34% solution state</t>
        </is>
      </c>
      <c r="B2891" t="n">
        <v>0.0038544</v>
      </c>
      <c r="C2891" t="inlineStr">
        <is>
          <t>RER</t>
        </is>
      </c>
      <c r="D2891" t="inlineStr">
        <is>
          <t>kilogram</t>
        </is>
      </c>
      <c r="F2891" t="inlineStr">
        <is>
          <t>technosphere</t>
        </is>
      </c>
      <c r="G2891" t="n">
        <v>2</v>
      </c>
      <c r="H2891" t="n">
        <v>-5.558539926103667</v>
      </c>
      <c r="I2891" t="n">
        <v>0.09798894162072011</v>
      </c>
      <c r="J2891" t="inlineStr">
        <is>
          <t>(1,2,4,1,1,3); de Wild-Scholten (2014) Life Cycle Assessment of Photovoltaics Status 2011, Part 1 Data Collection (Table 19,25)</t>
        </is>
      </c>
      <c r="L2891" t="inlineStr">
        <is>
          <t>acrylic binder, without water, in 34% solution state</t>
        </is>
      </c>
    </row>
    <row r="2892">
      <c r="A2892" t="inlineStr">
        <is>
          <t>alkylbenzene sulfonate production, linear, petrochemical</t>
        </is>
      </c>
      <c r="B2892" t="n">
        <v>0.23997</v>
      </c>
      <c r="C2892" t="inlineStr">
        <is>
          <t>RER</t>
        </is>
      </c>
      <c r="D2892" t="inlineStr">
        <is>
          <t>kilogram</t>
        </is>
      </c>
      <c r="F2892" t="inlineStr">
        <is>
          <t>technosphere</t>
        </is>
      </c>
      <c r="G2892" t="n">
        <v>2</v>
      </c>
      <c r="H2892" t="n">
        <v>-1.427241363453297</v>
      </c>
      <c r="I2892" t="n">
        <v>0.09798894162072011</v>
      </c>
      <c r="J2892" t="inlineStr">
        <is>
          <t>(1,2,4,1,1,3); de Wild-Scholten (2014) Life Cycle Assessment of Photovoltaics Status 2011, Part 1 Data Collection (Table 19,25)</t>
        </is>
      </c>
      <c r="L2892" t="inlineStr">
        <is>
          <t>alkylbenzene sulfonate, linear, petrochemical</t>
        </is>
      </c>
    </row>
    <row r="2893">
      <c r="A2893" t="inlineStr">
        <is>
          <t>brass production</t>
        </is>
      </c>
      <c r="B2893" t="n">
        <v>0.0074375</v>
      </c>
      <c r="C2893" t="inlineStr">
        <is>
          <t>CH</t>
        </is>
      </c>
      <c r="D2893" t="inlineStr">
        <is>
          <t>kilogram</t>
        </is>
      </c>
      <c r="F2893" t="inlineStr">
        <is>
          <t>technosphere</t>
        </is>
      </c>
      <c r="G2893" t="n">
        <v>2</v>
      </c>
      <c r="H2893" t="n">
        <v>-4.901220508110389</v>
      </c>
      <c r="I2893" t="n">
        <v>0.09798894162072011</v>
      </c>
      <c r="J2893" t="inlineStr">
        <is>
          <t>(1,2,4,1,1,3); de Wild-Scholten (2014) Life Cycle Assessment of Photovoltaics Status 2011, Part 1 Data Collection (Table 19,25)</t>
        </is>
      </c>
      <c r="L2893" t="inlineStr">
        <is>
          <t>brass</t>
        </is>
      </c>
    </row>
    <row r="2894">
      <c r="A2894" t="inlineStr">
        <is>
          <t>dipropylene glycol monomethyl ether production</t>
        </is>
      </c>
      <c r="B2894" t="n">
        <v>0.29997</v>
      </c>
      <c r="C2894" t="inlineStr">
        <is>
          <t>RER</t>
        </is>
      </c>
      <c r="D2894" t="inlineStr">
        <is>
          <t>kilogram</t>
        </is>
      </c>
      <c r="F2894" t="inlineStr">
        <is>
          <t>technosphere</t>
        </is>
      </c>
      <c r="G2894" t="n">
        <v>2</v>
      </c>
      <c r="H2894" t="n">
        <v>-1.204072809326269</v>
      </c>
      <c r="I2894" t="n">
        <v>0.09798894162072011</v>
      </c>
      <c r="J2894" t="inlineStr">
        <is>
          <t>(1,2,4,1,1,3); de Wild-Scholten (2014) Life Cycle Assessment of Photovoltaics Status 2011, Part 1 Data Collection (Table 19,25)</t>
        </is>
      </c>
      <c r="L2894" t="inlineStr">
        <is>
          <t>dipropylene glycol monomethyl ether</t>
        </is>
      </c>
    </row>
    <row r="2895">
      <c r="A2895" t="inlineStr">
        <is>
          <t>flat glass production, uncoated</t>
        </is>
      </c>
      <c r="B2895" t="n">
        <v>0.040845</v>
      </c>
      <c r="C2895" t="inlineStr">
        <is>
          <t>RER</t>
        </is>
      </c>
      <c r="D2895" t="inlineStr">
        <is>
          <t>kilogram</t>
        </is>
      </c>
      <c r="F2895" t="inlineStr">
        <is>
          <t>technosphere</t>
        </is>
      </c>
      <c r="G2895" t="n">
        <v>2</v>
      </c>
      <c r="H2895" t="n">
        <v>-3.197970864188305</v>
      </c>
      <c r="I2895" t="n">
        <v>0.1173383935639413</v>
      </c>
      <c r="J2895" t="inlineStr">
        <is>
          <t>(3,4,2,3,1,5); de Wild-Scholten (2014) Life Cycle Assessment of Photovoltaics Status 2011, Part 1 Data Collection (Table 19,25)</t>
        </is>
      </c>
      <c r="L2895" t="inlineStr">
        <is>
          <t>flat glass, uncoated</t>
        </is>
      </c>
    </row>
    <row r="2896">
      <c r="A2896" t="inlineStr">
        <is>
          <t>heat production, natural gas, at industrial furnace low-NOx &gt;100kW</t>
        </is>
      </c>
      <c r="B2896" t="n">
        <v>3.9982</v>
      </c>
      <c r="C2896" t="inlineStr">
        <is>
          <t>Europe without Switzerland</t>
        </is>
      </c>
      <c r="D2896" t="inlineStr">
        <is>
          <t>megajoule</t>
        </is>
      </c>
      <c r="F2896" t="inlineStr">
        <is>
          <t>technosphere</t>
        </is>
      </c>
      <c r="G2896" t="n">
        <v>2</v>
      </c>
      <c r="H2896" t="n">
        <v>1.385844259839505</v>
      </c>
      <c r="I2896" t="n">
        <v>0.09798894162072011</v>
      </c>
      <c r="J2896" t="inlineStr">
        <is>
          <t>(1,2,4,1,1,3); de Wild-Scholten (2014) Life Cycle Assessment of Photovoltaics Status 2011, Part 1 Data Collection (Table 19,25)</t>
        </is>
      </c>
      <c r="L2896" t="inlineStr">
        <is>
          <t>heat, district or industrial, natural gas</t>
        </is>
      </c>
    </row>
    <row r="2897">
      <c r="A2897" t="inlineStr">
        <is>
          <t>market for electricity, medium voltage</t>
        </is>
      </c>
      <c r="B2897" t="n">
        <v>5.5556</v>
      </c>
      <c r="C2897" t="inlineStr">
        <is>
          <t>RS</t>
        </is>
      </c>
      <c r="D2897" t="inlineStr">
        <is>
          <t>kilowatt hour</t>
        </is>
      </c>
      <c r="F2897" t="inlineStr">
        <is>
          <t>technosphere</t>
        </is>
      </c>
      <c r="G2897" t="n">
        <v>2</v>
      </c>
      <c r="H2897" t="n">
        <v>1.714806428059927</v>
      </c>
      <c r="I2897" t="n">
        <v>0.3593587283357377</v>
      </c>
      <c r="J2897" t="inlineStr">
        <is>
          <t>(2,2,1,2,1,5); Woodhouse et al. (2019): c-Si PV Manufacturing Costs 2018</t>
        </is>
      </c>
      <c r="L2897" t="inlineStr">
        <is>
          <t>electricity, medium voltage</t>
        </is>
      </c>
    </row>
    <row r="2898">
      <c r="A2898" t="inlineStr">
        <is>
          <t>market for hydrochloric acid, without water, in 30% solution state</t>
        </is>
      </c>
      <c r="B2898" t="n">
        <v>0.0026997</v>
      </c>
      <c r="C2898" t="inlineStr">
        <is>
          <t>RER</t>
        </is>
      </c>
      <c r="D2898" t="inlineStr">
        <is>
          <t>kilogram</t>
        </is>
      </c>
      <c r="F2898" t="inlineStr">
        <is>
          <t>technosphere</t>
        </is>
      </c>
      <c r="G2898" t="n">
        <v>2</v>
      </c>
      <c r="H2898" t="n">
        <v>-5.914614623256261</v>
      </c>
      <c r="I2898" t="n">
        <v>0.09798894162072011</v>
      </c>
      <c r="J2898" t="inlineStr">
        <is>
          <t>(1,2,4,1,1,3); de Wild-Scholten (2014) Life Cycle Assessment of Photovoltaics Status 2011, Part 1 Data Collection (Table 19,25)</t>
        </is>
      </c>
      <c r="L2898" t="inlineStr">
        <is>
          <t>hydrochloric acid, without water, in 30% solution state</t>
        </is>
      </c>
    </row>
    <row r="2899">
      <c r="A2899" t="inlineStr">
        <is>
          <t>market for sodium hydroxide, without water, in 50% solution state</t>
        </is>
      </c>
      <c r="B2899" t="n">
        <v>0.014998</v>
      </c>
      <c r="C2899" t="inlineStr">
        <is>
          <t>GLO</t>
        </is>
      </c>
      <c r="D2899" t="inlineStr">
        <is>
          <t>kilogram</t>
        </is>
      </c>
      <c r="F2899" t="inlineStr">
        <is>
          <t>technosphere</t>
        </is>
      </c>
      <c r="G2899" t="n">
        <v>2</v>
      </c>
      <c r="H2899" t="n">
        <v>-4.19983842010294</v>
      </c>
      <c r="I2899" t="n">
        <v>0.09798894162072011</v>
      </c>
      <c r="J2899" t="inlineStr">
        <is>
          <t>(1,2,4,1,1,3); de Wild-Scholten (2014) Life Cycle Assessment of Photovoltaics Status 2011, Part 1 Data Collection (Table 19,25)</t>
        </is>
      </c>
      <c r="L2899" t="inlineStr">
        <is>
          <t>sodium hydroxide, without water, in 50% solution state</t>
        </is>
      </c>
    </row>
    <row r="2900">
      <c r="A2900" t="inlineStr">
        <is>
          <t>market for water, deionised</t>
        </is>
      </c>
      <c r="B2900" t="n">
        <v>55.556</v>
      </c>
      <c r="C2900" t="inlineStr">
        <is>
          <t>Europe without Switzerland</t>
        </is>
      </c>
      <c r="D2900" t="inlineStr">
        <is>
          <t>kilogram</t>
        </is>
      </c>
      <c r="F2900" t="inlineStr">
        <is>
          <t>technosphere</t>
        </is>
      </c>
      <c r="G2900" t="n">
        <v>2</v>
      </c>
      <c r="H2900" t="n">
        <v>4.017391521053972</v>
      </c>
      <c r="I2900" t="n">
        <v>0.1173383935639413</v>
      </c>
      <c r="J2900" t="inlineStr">
        <is>
          <t>(3,4,2,3,1,5); de Wild-Scholten (2014) Life Cycle Assessment of Photovoltaics Status 2011, Part 1 Data Collection (Table 19,25)</t>
        </is>
      </c>
      <c r="L2900" t="inlineStr">
        <is>
          <t>water, deionised</t>
        </is>
      </c>
    </row>
    <row r="2901">
      <c r="A2901" t="inlineStr">
        <is>
          <t>silicon production, multi-Si, casted</t>
        </is>
      </c>
      <c r="B2901" t="n">
        <v>0.63492</v>
      </c>
      <c r="C2901" t="inlineStr">
        <is>
          <t>APAC</t>
        </is>
      </c>
      <c r="D2901" t="inlineStr">
        <is>
          <t>kilogram</t>
        </is>
      </c>
      <c r="F2901" t="inlineStr">
        <is>
          <t>technosphere</t>
        </is>
      </c>
      <c r="G2901" t="n">
        <v>2</v>
      </c>
      <c r="H2901" t="n">
        <v>-0.4542562722780963</v>
      </c>
      <c r="I2901" t="n">
        <v>0.09811223098147311</v>
      </c>
      <c r="J2901" t="inlineStr">
        <is>
          <t>(2,2,1,2,1,5); Wafer thickness: 180 um, kerf loss: 65 um, additional losses: 27.5 um; silicon density: 2330 kg/m3; ITRPV 2020; Woodhouse et al. (2019): c-Si PV Manufacturing Costs 2018</t>
        </is>
      </c>
      <c r="L2901" t="inlineStr">
        <is>
          <t>silicon, multi-Si, casted</t>
        </is>
      </c>
    </row>
    <row r="2902">
      <c r="A2902" t="inlineStr">
        <is>
          <t>steel production, chromium steel 18/8, hot rolled</t>
        </is>
      </c>
      <c r="B2902" t="n">
        <v>0.0015105</v>
      </c>
      <c r="C2902" t="inlineStr">
        <is>
          <t>RER</t>
        </is>
      </c>
      <c r="D2902" t="inlineStr">
        <is>
          <t>kilogram</t>
        </is>
      </c>
      <c r="F2902" t="inlineStr">
        <is>
          <t>technosphere</t>
        </is>
      </c>
      <c r="G2902" t="n">
        <v>2</v>
      </c>
      <c r="H2902" t="n">
        <v>-6.495314557137547</v>
      </c>
      <c r="I2902" t="n">
        <v>0.1399509425664092</v>
      </c>
      <c r="J2902" t="inlineStr">
        <is>
          <t>(3,2,1,1,3,5); Proxy for diamond wire; Woodhouse et al. (2019): c-Si PV Manufacturing Costs 2018</t>
        </is>
      </c>
      <c r="L2902" t="inlineStr">
        <is>
          <t>steel, chromium steel 18/8, hot rolled</t>
        </is>
      </c>
    </row>
    <row r="2903">
      <c r="A2903" t="inlineStr">
        <is>
          <t>transport, freight train, diesel</t>
        </is>
      </c>
      <c r="B2903" t="n">
        <v>1.2661</v>
      </c>
      <c r="C2903" t="inlineStr">
        <is>
          <t>Europe without Switzerland</t>
        </is>
      </c>
      <c r="D2903" t="inlineStr">
        <is>
          <t>ton kilometer</t>
        </is>
      </c>
      <c r="F2903" t="inlineStr">
        <is>
          <t>technosphere</t>
        </is>
      </c>
      <c r="G2903" t="n">
        <v>2</v>
      </c>
      <c r="H2903" t="n">
        <v>0.2359413095440704</v>
      </c>
      <c r="I2903" t="n">
        <v>0.3697767766870506</v>
      </c>
      <c r="J2903" t="inlineStr">
        <is>
          <t>(4,5,na,na,na,na); Transport distance: 100-600km</t>
        </is>
      </c>
      <c r="L2903" t="inlineStr">
        <is>
          <t>transport, freight train</t>
        </is>
      </c>
    </row>
    <row r="2904">
      <c r="A2904" t="inlineStr">
        <is>
          <t>transport, freight, lorry 7.5-16 metric ton, EURO4</t>
        </is>
      </c>
      <c r="B2904" t="n">
        <v>0.27707</v>
      </c>
      <c r="C2904" t="inlineStr">
        <is>
          <t>RER</t>
        </is>
      </c>
      <c r="D2904" t="inlineStr">
        <is>
          <t>ton kilometer</t>
        </is>
      </c>
      <c r="F2904" t="inlineStr">
        <is>
          <t>technosphere</t>
        </is>
      </c>
      <c r="G2904" t="n">
        <v>2</v>
      </c>
      <c r="H2904" t="n">
        <v>-1.283485097138754</v>
      </c>
      <c r="I2904" t="n">
        <v>0.3697767766870506</v>
      </c>
      <c r="J2904" t="inlineStr">
        <is>
          <t>(4,5,na,na,na,na); Transport distance: 100km; silicon: 200km</t>
        </is>
      </c>
      <c r="L2904" t="inlineStr">
        <is>
          <t>transport, freight, lorry 7.5-16 metric ton, EURO4</t>
        </is>
      </c>
    </row>
    <row r="2905">
      <c r="A2905" t="inlineStr">
        <is>
          <t>treatment of waste, from silicon wafer production, underground deposit</t>
        </is>
      </c>
      <c r="B2905" t="n">
        <v>-0.17012</v>
      </c>
      <c r="C2905" t="inlineStr">
        <is>
          <t>DE</t>
        </is>
      </c>
      <c r="D2905" t="inlineStr">
        <is>
          <t>kilogram</t>
        </is>
      </c>
      <c r="F2905" t="inlineStr">
        <is>
          <t>technosphere</t>
        </is>
      </c>
      <c r="G2905" t="n">
        <v>2</v>
      </c>
      <c r="H2905" t="n">
        <v>-1.771251208596704</v>
      </c>
      <c r="I2905" t="n">
        <v>0.09798894162072011</v>
      </c>
      <c r="J2905" t="inlineStr">
        <is>
          <t>(1,2,4,1,1,3); de Wild-Scholten (2014) Life Cycle Assessment of Photovoltaics Status 2011, Part 1 Data Collection (Table 19,25)</t>
        </is>
      </c>
      <c r="K2905" t="b">
        <v>1</v>
      </c>
      <c r="L2905" t="inlineStr">
        <is>
          <t>waste, from silicon wafer production</t>
        </is>
      </c>
    </row>
    <row r="2906">
      <c r="A2906" t="inlineStr">
        <is>
          <t>treatment of wastewater, average, capacity 1.1E10l/year</t>
        </is>
      </c>
      <c r="B2906" t="n">
        <v>-0.05</v>
      </c>
      <c r="C2906" t="inlineStr">
        <is>
          <t>CH</t>
        </is>
      </c>
      <c r="D2906" t="inlineStr">
        <is>
          <t>cubic meter</t>
        </is>
      </c>
      <c r="F2906" t="inlineStr">
        <is>
          <t>technosphere</t>
        </is>
      </c>
      <c r="G2906" t="n">
        <v>2</v>
      </c>
      <c r="H2906" t="n">
        <v>-2.995732273553991</v>
      </c>
      <c r="I2906" t="n">
        <v>0.1173383935639413</v>
      </c>
      <c r="J2906" t="inlineStr">
        <is>
          <t>(3,4,2,3,1,5); Calculation based on water withdrawal and water emissions</t>
        </is>
      </c>
      <c r="K2906" t="b">
        <v>1</v>
      </c>
      <c r="L2906" t="inlineStr">
        <is>
          <t>wastewater, average</t>
        </is>
      </c>
    </row>
    <row r="2907">
      <c r="A2907" t="inlineStr">
        <is>
          <t>wafer factory construction</t>
        </is>
      </c>
      <c r="B2907" t="n">
        <v>3.9982e-06</v>
      </c>
      <c r="C2907" t="inlineStr">
        <is>
          <t>DE</t>
        </is>
      </c>
      <c r="D2907" t="inlineStr">
        <is>
          <t>unit</t>
        </is>
      </c>
      <c r="F2907" t="inlineStr">
        <is>
          <t>technosphere</t>
        </is>
      </c>
      <c r="G2907" t="n">
        <v>2</v>
      </c>
      <c r="H2907" t="n">
        <v>-12.42966629812477</v>
      </c>
      <c r="I2907" t="n">
        <v>0.5574396305659908</v>
      </c>
      <c r="J2907" t="inlineStr">
        <is>
          <t>(1,2,4,1,1,3); de Wild-Scholten (2014) Life Cycle Assessment of Photovoltaics Status 2011, Part 1 Data Collection (Table 19,25)</t>
        </is>
      </c>
      <c r="L2907" t="inlineStr">
        <is>
          <t>wafer factory</t>
        </is>
      </c>
    </row>
    <row r="2908">
      <c r="A2908" t="inlineStr">
        <is>
          <t>wire drawing, steel</t>
        </is>
      </c>
      <c r="B2908" t="n">
        <v>0.008947999999999999</v>
      </c>
      <c r="C2908" t="inlineStr">
        <is>
          <t>RER</t>
        </is>
      </c>
      <c r="D2908" t="inlineStr">
        <is>
          <t>kilogram</t>
        </is>
      </c>
      <c r="F2908" t="inlineStr">
        <is>
          <t>technosphere</t>
        </is>
      </c>
      <c r="G2908" t="n">
        <v>2</v>
      </c>
      <c r="H2908" t="n">
        <v>-4.716325235354254</v>
      </c>
      <c r="I2908" t="n">
        <v>0.1399509425664092</v>
      </c>
      <c r="J2908" t="inlineStr">
        <is>
          <t>(3,2,1,1,3,5); de Wild-Scholten (2014) Life Cycle Assessment of Photovoltaics Status 2011, Part 1 Data Collection (Table 19,25)</t>
        </is>
      </c>
      <c r="L2908" t="inlineStr">
        <is>
          <t>wire drawing, steel</t>
        </is>
      </c>
    </row>
    <row r="2909"/>
    <row r="2910" ht="16" customHeight="1" s="29">
      <c r="A2910" s="1" t="inlineStr">
        <is>
          <t>Activity</t>
        </is>
      </c>
      <c r="B2910" s="1" t="inlineStr">
        <is>
          <t>multi-Si wafer production</t>
        </is>
      </c>
    </row>
    <row r="2911">
      <c r="A2911" t="inlineStr">
        <is>
          <t>comment</t>
        </is>
      </c>
      <c r="B2911" t="inlineStr">
        <is>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US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is>
      </c>
    </row>
    <row r="2912">
      <c r="A2912" t="inlineStr">
        <is>
          <t>location</t>
        </is>
      </c>
      <c r="B2912" t="inlineStr">
        <is>
          <t>US</t>
        </is>
      </c>
    </row>
    <row r="2913">
      <c r="A2913" t="inlineStr">
        <is>
          <t>production amount</t>
        </is>
      </c>
      <c r="B2913" t="n">
        <v>1</v>
      </c>
    </row>
    <row r="2914">
      <c r="A2914" t="inlineStr">
        <is>
          <t>reference product</t>
        </is>
      </c>
      <c r="B2914" t="inlineStr">
        <is>
          <t>multi-Si wafer</t>
        </is>
      </c>
    </row>
    <row r="2915">
      <c r="A2915" t="inlineStr">
        <is>
          <t>source</t>
        </is>
      </c>
      <c r="B29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16">
      <c r="A2916" t="inlineStr">
        <is>
          <t>type</t>
        </is>
      </c>
      <c r="B2916" t="inlineStr">
        <is>
          <t>process</t>
        </is>
      </c>
    </row>
    <row r="2917">
      <c r="A2917" t="inlineStr">
        <is>
          <t>unit</t>
        </is>
      </c>
      <c r="B2917" t="inlineStr">
        <is>
          <t>square meter</t>
        </is>
      </c>
    </row>
    <row r="2918" ht="16" customHeight="1" s="29">
      <c r="A2918" s="1" t="inlineStr">
        <is>
          <t>Exchanges</t>
        </is>
      </c>
    </row>
    <row r="2919">
      <c r="A2919" s="28" t="inlineStr">
        <is>
          <t>name</t>
        </is>
      </c>
      <c r="B2919" s="28" t="inlineStr">
        <is>
          <t>amount</t>
        </is>
      </c>
      <c r="C2919" s="28" t="inlineStr">
        <is>
          <t>location</t>
        </is>
      </c>
      <c r="D2919" s="28" t="inlineStr">
        <is>
          <t>unit</t>
        </is>
      </c>
      <c r="E2919" s="28" t="inlineStr">
        <is>
          <t>categories</t>
        </is>
      </c>
      <c r="F2919" s="28" t="inlineStr">
        <is>
          <t>type</t>
        </is>
      </c>
      <c r="G2919" s="28" t="inlineStr">
        <is>
          <t>uncertainty type</t>
        </is>
      </c>
      <c r="H2919" s="28" t="inlineStr">
        <is>
          <t>loc</t>
        </is>
      </c>
      <c r="I2919" s="28" t="inlineStr">
        <is>
          <t>scale</t>
        </is>
      </c>
      <c r="J2919" s="28" t="inlineStr">
        <is>
          <t>comment</t>
        </is>
      </c>
      <c r="K2919" s="28" t="inlineStr">
        <is>
          <t>negative</t>
        </is>
      </c>
      <c r="L2919" s="28" t="inlineStr">
        <is>
          <t>reference product</t>
        </is>
      </c>
      <c r="M2919" s="28" t="n"/>
    </row>
    <row r="2920">
      <c r="A2920" t="inlineStr">
        <is>
          <t>BOD5, Biological Oxygen Demand</t>
        </is>
      </c>
      <c r="B2920" t="n">
        <v>0.029545</v>
      </c>
      <c r="D2920" t="inlineStr">
        <is>
          <t>kilogram</t>
        </is>
      </c>
      <c r="E2920" t="inlineStr">
        <is>
          <t>water::surface water</t>
        </is>
      </c>
      <c r="F2920" t="inlineStr">
        <is>
          <t>biosphere</t>
        </is>
      </c>
      <c r="G2920" t="n">
        <v>2</v>
      </c>
      <c r="H2920" t="n">
        <v>-3.521840754184499</v>
      </c>
      <c r="I2920" t="n">
        <v>0.308456937280178</v>
      </c>
      <c r="J2920" t="inlineStr">
        <is>
          <t>(3,4,5,3,1,5); de Wild-Scholten (2014) Life Cycle Assessment of Photovoltaics Status 2011, Part 1 Data Collection (Table 19,25)</t>
        </is>
      </c>
    </row>
    <row r="2921">
      <c r="A2921" t="inlineStr">
        <is>
          <t>COD, Chemical Oxygen Demand</t>
        </is>
      </c>
      <c r="B2921" t="n">
        <v>0.029545</v>
      </c>
      <c r="D2921" t="inlineStr">
        <is>
          <t>kilogram</t>
        </is>
      </c>
      <c r="E2921" t="inlineStr">
        <is>
          <t>water::surface water</t>
        </is>
      </c>
      <c r="F2921" t="inlineStr">
        <is>
          <t>biosphere</t>
        </is>
      </c>
      <c r="G2921" t="n">
        <v>2</v>
      </c>
      <c r="H2921" t="n">
        <v>-3.521840754184499</v>
      </c>
      <c r="I2921" t="n">
        <v>0.2463410097648505</v>
      </c>
      <c r="J2921" t="inlineStr">
        <is>
          <t>(2,4,4,3,1,5); de Wild-Scholten (2014) Life Cycle Assessment of Photovoltaics Status 2011, Part 1 Data Collection (Table 19,25)</t>
        </is>
      </c>
    </row>
    <row r="2922">
      <c r="A2922" t="inlineStr">
        <is>
          <t>COD, Chemical Oxygen Demand</t>
        </is>
      </c>
      <c r="B2922" t="n">
        <v>0.011095</v>
      </c>
      <c r="D2922" t="inlineStr">
        <is>
          <t>kilogram</t>
        </is>
      </c>
      <c r="E2922" t="inlineStr">
        <is>
          <t>water::surface water</t>
        </is>
      </c>
      <c r="F2922" t="inlineStr">
        <is>
          <t>biosphere</t>
        </is>
      </c>
      <c r="G2922" t="n">
        <v>2</v>
      </c>
      <c r="H2922" t="n">
        <v>-4.501260722597579</v>
      </c>
      <c r="I2922" t="n">
        <v>0.308456937280178</v>
      </c>
      <c r="J2922" t="inlineStr">
        <is>
          <t>(3,4,5,3,1,5); de Wild-Scholten (2014) Life Cycle Assessment of Photovoltaics Status 2011, Part 1 Data Collection (Table 19,25)</t>
        </is>
      </c>
    </row>
    <row r="2923">
      <c r="A2923" t="inlineStr">
        <is>
          <t>Heat, waste</t>
        </is>
      </c>
      <c r="B2923" t="n">
        <v>20</v>
      </c>
      <c r="D2923" t="inlineStr">
        <is>
          <t>megajoule</t>
        </is>
      </c>
      <c r="E2923" t="inlineStr">
        <is>
          <t>air::urban air close to ground</t>
        </is>
      </c>
      <c r="F2923" t="inlineStr">
        <is>
          <t>biosphere</t>
        </is>
      </c>
      <c r="G2923" t="n">
        <v>2</v>
      </c>
      <c r="H2923" t="n">
        <v>2.995732273553991</v>
      </c>
      <c r="I2923" t="n">
        <v>0.1478251210504789</v>
      </c>
      <c r="J2923" t="inlineStr">
        <is>
          <t>(3,4,4,3,1,5); de Wild-Scholten (2014) Life Cycle Assessment of Photovoltaics Status 2011, Part 1 Data Collection (Table 19,25)</t>
        </is>
      </c>
    </row>
    <row r="2924">
      <c r="A2924" t="inlineStr">
        <is>
          <t>TOC, Total Organic Carbon</t>
        </is>
      </c>
      <c r="B2924" t="n">
        <v>0.011095</v>
      </c>
      <c r="D2924" t="inlineStr">
        <is>
          <t>kilogram</t>
        </is>
      </c>
      <c r="E2924" t="inlineStr">
        <is>
          <t>water::surface water</t>
        </is>
      </c>
      <c r="F2924" t="inlineStr">
        <is>
          <t>biosphere</t>
        </is>
      </c>
      <c r="G2924" t="n">
        <v>2</v>
      </c>
      <c r="H2924" t="n">
        <v>-4.501260722597579</v>
      </c>
      <c r="I2924" t="n">
        <v>0.308456937280178</v>
      </c>
      <c r="J2924" t="inlineStr">
        <is>
          <t>(3,4,5,3,1,5); de Wild-Scholten (2014) Life Cycle Assessment of Photovoltaics Status 2011, Part 1 Data Collection (Table 19,25)</t>
        </is>
      </c>
    </row>
    <row r="2925">
      <c r="A2925" t="inlineStr">
        <is>
          <t>multi-Si wafer production</t>
        </is>
      </c>
      <c r="B2925" t="n">
        <v>1</v>
      </c>
      <c r="C2925" t="inlineStr">
        <is>
          <t>US</t>
        </is>
      </c>
      <c r="D2925" t="inlineStr">
        <is>
          <t>square meter</t>
        </is>
      </c>
      <c r="E2925" t="inlineStr">
        <is>
          <t>photovoltaic::production of components</t>
        </is>
      </c>
      <c r="F2925" t="inlineStr">
        <is>
          <t>production</t>
        </is>
      </c>
      <c r="G2925" t="n">
        <v>0</v>
      </c>
      <c r="H2925" t="n">
        <v>1</v>
      </c>
      <c r="L2925" t="inlineStr">
        <is>
          <t>multi-Si wafer</t>
        </is>
      </c>
    </row>
    <row r="2926">
      <c r="A2926" t="inlineStr">
        <is>
          <t>acetic acid production, product in 98% solution state</t>
        </is>
      </c>
      <c r="B2926" t="n">
        <v>0.038996</v>
      </c>
      <c r="C2926" t="inlineStr">
        <is>
          <t>RER</t>
        </is>
      </c>
      <c r="D2926" t="inlineStr">
        <is>
          <t>kilogram</t>
        </is>
      </c>
      <c r="F2926" t="inlineStr">
        <is>
          <t>technosphere</t>
        </is>
      </c>
      <c r="G2926" t="n">
        <v>2</v>
      </c>
      <c r="H2926" t="n">
        <v>-3.244296202215112</v>
      </c>
      <c r="I2926" t="n">
        <v>0.09798894162072011</v>
      </c>
      <c r="J2926" t="inlineStr">
        <is>
          <t>(1,2,4,1,1,3); de Wild-Scholten (2014) Life Cycle Assessment of Photovoltaics Status 2011, Part 1 Data Collection (Table 19,25)</t>
        </is>
      </c>
      <c r="L2926" t="inlineStr">
        <is>
          <t>acetic acid, without water, in 98% solution state</t>
        </is>
      </c>
    </row>
    <row r="2927">
      <c r="A2927" t="inlineStr">
        <is>
          <t>acrylic binder production, product in 34% solution state</t>
        </is>
      </c>
      <c r="B2927" t="n">
        <v>0.0038544</v>
      </c>
      <c r="C2927" t="inlineStr">
        <is>
          <t>RER</t>
        </is>
      </c>
      <c r="D2927" t="inlineStr">
        <is>
          <t>kilogram</t>
        </is>
      </c>
      <c r="F2927" t="inlineStr">
        <is>
          <t>technosphere</t>
        </is>
      </c>
      <c r="G2927" t="n">
        <v>2</v>
      </c>
      <c r="H2927" t="n">
        <v>-5.558539926103667</v>
      </c>
      <c r="I2927" t="n">
        <v>0.09798894162072011</v>
      </c>
      <c r="J2927" t="inlineStr">
        <is>
          <t>(1,2,4,1,1,3); de Wild-Scholten (2014) Life Cycle Assessment of Photovoltaics Status 2011, Part 1 Data Collection (Table 19,25)</t>
        </is>
      </c>
      <c r="L2927" t="inlineStr">
        <is>
          <t>acrylic binder, without water, in 34% solution state</t>
        </is>
      </c>
    </row>
    <row r="2928">
      <c r="A2928" t="inlineStr">
        <is>
          <t>alkylbenzene sulfonate production, linear, petrochemical</t>
        </is>
      </c>
      <c r="B2928" t="n">
        <v>0.23997</v>
      </c>
      <c r="C2928" t="inlineStr">
        <is>
          <t>RER</t>
        </is>
      </c>
      <c r="D2928" t="inlineStr">
        <is>
          <t>kilogram</t>
        </is>
      </c>
      <c r="F2928" t="inlineStr">
        <is>
          <t>technosphere</t>
        </is>
      </c>
      <c r="G2928" t="n">
        <v>2</v>
      </c>
      <c r="H2928" t="n">
        <v>-1.427241363453297</v>
      </c>
      <c r="I2928" t="n">
        <v>0.09798894162072011</v>
      </c>
      <c r="J2928" t="inlineStr">
        <is>
          <t>(1,2,4,1,1,3); de Wild-Scholten (2014) Life Cycle Assessment of Photovoltaics Status 2011, Part 1 Data Collection (Table 19,25)</t>
        </is>
      </c>
      <c r="L2928" t="inlineStr">
        <is>
          <t>alkylbenzene sulfonate, linear, petrochemical</t>
        </is>
      </c>
    </row>
    <row r="2929">
      <c r="A2929" t="inlineStr">
        <is>
          <t>brass production</t>
        </is>
      </c>
      <c r="B2929" t="n">
        <v>0.0074375</v>
      </c>
      <c r="C2929" t="inlineStr">
        <is>
          <t>CH</t>
        </is>
      </c>
      <c r="D2929" t="inlineStr">
        <is>
          <t>kilogram</t>
        </is>
      </c>
      <c r="F2929" t="inlineStr">
        <is>
          <t>technosphere</t>
        </is>
      </c>
      <c r="G2929" t="n">
        <v>2</v>
      </c>
      <c r="H2929" t="n">
        <v>-4.901220508110389</v>
      </c>
      <c r="I2929" t="n">
        <v>0.09798894162072011</v>
      </c>
      <c r="J2929" t="inlineStr">
        <is>
          <t>(1,2,4,1,1,3); de Wild-Scholten (2014) Life Cycle Assessment of Photovoltaics Status 2011, Part 1 Data Collection (Table 19,25)</t>
        </is>
      </c>
      <c r="L2929" t="inlineStr">
        <is>
          <t>brass</t>
        </is>
      </c>
    </row>
    <row r="2930">
      <c r="A2930" t="inlineStr">
        <is>
          <t>dipropylene glycol monomethyl ether production</t>
        </is>
      </c>
      <c r="B2930" t="n">
        <v>0.29997</v>
      </c>
      <c r="C2930" t="inlineStr">
        <is>
          <t>RER</t>
        </is>
      </c>
      <c r="D2930" t="inlineStr">
        <is>
          <t>kilogram</t>
        </is>
      </c>
      <c r="F2930" t="inlineStr">
        <is>
          <t>technosphere</t>
        </is>
      </c>
      <c r="G2930" t="n">
        <v>2</v>
      </c>
      <c r="H2930" t="n">
        <v>-1.204072809326269</v>
      </c>
      <c r="I2930" t="n">
        <v>0.09798894162072011</v>
      </c>
      <c r="J2930" t="inlineStr">
        <is>
          <t>(1,2,4,1,1,3); de Wild-Scholten (2014) Life Cycle Assessment of Photovoltaics Status 2011, Part 1 Data Collection (Table 19,25)</t>
        </is>
      </c>
      <c r="L2930" t="inlineStr">
        <is>
          <t>dipropylene glycol monomethyl ether</t>
        </is>
      </c>
    </row>
    <row r="2931">
      <c r="A2931" t="inlineStr">
        <is>
          <t>flat glass production, uncoated</t>
        </is>
      </c>
      <c r="B2931" t="n">
        <v>0.040845</v>
      </c>
      <c r="C2931" t="inlineStr">
        <is>
          <t>RER</t>
        </is>
      </c>
      <c r="D2931" t="inlineStr">
        <is>
          <t>kilogram</t>
        </is>
      </c>
      <c r="F2931" t="inlineStr">
        <is>
          <t>technosphere</t>
        </is>
      </c>
      <c r="G2931" t="n">
        <v>2</v>
      </c>
      <c r="H2931" t="n">
        <v>-3.197970864188305</v>
      </c>
      <c r="I2931" t="n">
        <v>0.1173383935639413</v>
      </c>
      <c r="J2931" t="inlineStr">
        <is>
          <t>(3,4,2,3,1,5); de Wild-Scholten (2014) Life Cycle Assessment of Photovoltaics Status 2011, Part 1 Data Collection (Table 19,25)</t>
        </is>
      </c>
      <c r="L2931" t="inlineStr">
        <is>
          <t>flat glass, uncoated</t>
        </is>
      </c>
    </row>
    <row r="2932">
      <c r="A2932" t="inlineStr">
        <is>
          <t>heat production, natural gas, at industrial furnace low-NOx &gt;100kW</t>
        </is>
      </c>
      <c r="B2932" t="n">
        <v>3.9982</v>
      </c>
      <c r="C2932" t="inlineStr">
        <is>
          <t>Europe without Switzerland</t>
        </is>
      </c>
      <c r="D2932" t="inlineStr">
        <is>
          <t>megajoule</t>
        </is>
      </c>
      <c r="F2932" t="inlineStr">
        <is>
          <t>technosphere</t>
        </is>
      </c>
      <c r="G2932" t="n">
        <v>2</v>
      </c>
      <c r="H2932" t="n">
        <v>1.385844259839505</v>
      </c>
      <c r="I2932" t="n">
        <v>0.09798894162072011</v>
      </c>
      <c r="J2932" t="inlineStr">
        <is>
          <t>(1,2,4,1,1,3); de Wild-Scholten (2014) Life Cycle Assessment of Photovoltaics Status 2011, Part 1 Data Collection (Table 19,25)</t>
        </is>
      </c>
      <c r="L2932" t="inlineStr">
        <is>
          <t>heat, district or industrial, natural gas</t>
        </is>
      </c>
    </row>
    <row r="2933">
      <c r="A2933" t="inlineStr">
        <is>
          <t>market for electricity, medium voltage</t>
        </is>
      </c>
      <c r="B2933" t="n">
        <v>5.5556</v>
      </c>
      <c r="C2933" t="inlineStr">
        <is>
          <t>RS</t>
        </is>
      </c>
      <c r="D2933" t="inlineStr">
        <is>
          <t>kilowatt hour</t>
        </is>
      </c>
      <c r="F2933" t="inlineStr">
        <is>
          <t>technosphere</t>
        </is>
      </c>
      <c r="G2933" t="n">
        <v>2</v>
      </c>
      <c r="H2933" t="n">
        <v>1.714806428059927</v>
      </c>
      <c r="I2933" t="n">
        <v>0.3593587283357377</v>
      </c>
      <c r="J2933" t="inlineStr">
        <is>
          <t>(2,2,1,2,1,5); Woodhouse et al. (2019): c-Si PV Manufacturing Costs 2018</t>
        </is>
      </c>
      <c r="L2933" t="inlineStr">
        <is>
          <t>electricity, medium voltage</t>
        </is>
      </c>
    </row>
    <row r="2934">
      <c r="A2934" t="inlineStr">
        <is>
          <t>market for hydrochloric acid, without water, in 30% solution state</t>
        </is>
      </c>
      <c r="B2934" t="n">
        <v>0.0026997</v>
      </c>
      <c r="C2934" t="inlineStr">
        <is>
          <t>RER</t>
        </is>
      </c>
      <c r="D2934" t="inlineStr">
        <is>
          <t>kilogram</t>
        </is>
      </c>
      <c r="F2934" t="inlineStr">
        <is>
          <t>technosphere</t>
        </is>
      </c>
      <c r="G2934" t="n">
        <v>2</v>
      </c>
      <c r="H2934" t="n">
        <v>-5.914614623256261</v>
      </c>
      <c r="I2934" t="n">
        <v>0.09798894162072011</v>
      </c>
      <c r="J2934" t="inlineStr">
        <is>
          <t>(1,2,4,1,1,3); de Wild-Scholten (2014) Life Cycle Assessment of Photovoltaics Status 2011, Part 1 Data Collection (Table 19,25)</t>
        </is>
      </c>
      <c r="L2934" t="inlineStr">
        <is>
          <t>hydrochloric acid, without water, in 30% solution state</t>
        </is>
      </c>
    </row>
    <row r="2935">
      <c r="A2935" t="inlineStr">
        <is>
          <t>market for sodium hydroxide, without water, in 50% solution state</t>
        </is>
      </c>
      <c r="B2935" t="n">
        <v>0.014998</v>
      </c>
      <c r="C2935" t="inlineStr">
        <is>
          <t>GLO</t>
        </is>
      </c>
      <c r="D2935" t="inlineStr">
        <is>
          <t>kilogram</t>
        </is>
      </c>
      <c r="F2935" t="inlineStr">
        <is>
          <t>technosphere</t>
        </is>
      </c>
      <c r="G2935" t="n">
        <v>2</v>
      </c>
      <c r="H2935" t="n">
        <v>-4.19983842010294</v>
      </c>
      <c r="I2935" t="n">
        <v>0.09798894162072011</v>
      </c>
      <c r="J2935" t="inlineStr">
        <is>
          <t>(1,2,4,1,1,3); de Wild-Scholten (2014) Life Cycle Assessment of Photovoltaics Status 2011, Part 1 Data Collection (Table 19,25)</t>
        </is>
      </c>
      <c r="L2935" t="inlineStr">
        <is>
          <t>sodium hydroxide, without water, in 50% solution state</t>
        </is>
      </c>
    </row>
    <row r="2936">
      <c r="A2936" t="inlineStr">
        <is>
          <t>market for water, deionised</t>
        </is>
      </c>
      <c r="B2936" t="n">
        <v>55.556</v>
      </c>
      <c r="C2936" t="inlineStr">
        <is>
          <t>Europe without Switzerland</t>
        </is>
      </c>
      <c r="D2936" t="inlineStr">
        <is>
          <t>kilogram</t>
        </is>
      </c>
      <c r="F2936" t="inlineStr">
        <is>
          <t>technosphere</t>
        </is>
      </c>
      <c r="G2936" t="n">
        <v>2</v>
      </c>
      <c r="H2936" t="n">
        <v>4.017391521053972</v>
      </c>
      <c r="I2936" t="n">
        <v>0.1173383935639413</v>
      </c>
      <c r="J2936" t="inlineStr">
        <is>
          <t>(3,4,2,3,1,5); de Wild-Scholten (2014) Life Cycle Assessment of Photovoltaics Status 2011, Part 1 Data Collection (Table 19,25)</t>
        </is>
      </c>
      <c r="L2936" t="inlineStr">
        <is>
          <t>water, deionised</t>
        </is>
      </c>
    </row>
    <row r="2937">
      <c r="A2937" t="inlineStr">
        <is>
          <t>silicon production, multi-Si, casted</t>
        </is>
      </c>
      <c r="B2937" t="n">
        <v>0.63492</v>
      </c>
      <c r="C2937" t="inlineStr">
        <is>
          <t>US</t>
        </is>
      </c>
      <c r="D2937" t="inlineStr">
        <is>
          <t>kilogram</t>
        </is>
      </c>
      <c r="F2937" t="inlineStr">
        <is>
          <t>technosphere</t>
        </is>
      </c>
      <c r="G2937" t="n">
        <v>2</v>
      </c>
      <c r="H2937" t="n">
        <v>-0.4542562722780963</v>
      </c>
      <c r="I2937" t="n">
        <v>0.09811223098147311</v>
      </c>
      <c r="J2937" t="inlineStr">
        <is>
          <t>(2,2,1,2,1,5); Wafer thickness: 180 um, kerf loss: 65 um, additional losses: 27.5 um; silicon density: 2330 kg/m3; ITRPV 2020; Woodhouse et al. (2019): c-Si PV Manufacturing Costs 2018</t>
        </is>
      </c>
      <c r="L2937" t="inlineStr">
        <is>
          <t>silicon, multi-Si, casted</t>
        </is>
      </c>
    </row>
    <row r="2938">
      <c r="A2938" t="inlineStr">
        <is>
          <t>steel production, chromium steel 18/8, hot rolled</t>
        </is>
      </c>
      <c r="B2938" t="n">
        <v>0.0015105</v>
      </c>
      <c r="C2938" t="inlineStr">
        <is>
          <t>RER</t>
        </is>
      </c>
      <c r="D2938" t="inlineStr">
        <is>
          <t>kilogram</t>
        </is>
      </c>
      <c r="F2938" t="inlineStr">
        <is>
          <t>technosphere</t>
        </is>
      </c>
      <c r="G2938" t="n">
        <v>2</v>
      </c>
      <c r="H2938" t="n">
        <v>-6.495314557137547</v>
      </c>
      <c r="I2938" t="n">
        <v>0.1399509425664092</v>
      </c>
      <c r="J2938" t="inlineStr">
        <is>
          <t>(3,2,1,1,3,5); Proxy for diamond wire; Woodhouse et al. (2019): c-Si PV Manufacturing Costs 2018</t>
        </is>
      </c>
      <c r="L2938" t="inlineStr">
        <is>
          <t>steel, chromium steel 18/8, hot rolled</t>
        </is>
      </c>
    </row>
    <row r="2939">
      <c r="A2939" t="inlineStr">
        <is>
          <t>transport, freight train, diesel</t>
        </is>
      </c>
      <c r="B2939" t="n">
        <v>1.2661</v>
      </c>
      <c r="C2939" t="inlineStr">
        <is>
          <t>Europe without Switzerland</t>
        </is>
      </c>
      <c r="D2939" t="inlineStr">
        <is>
          <t>ton kilometer</t>
        </is>
      </c>
      <c r="F2939" t="inlineStr">
        <is>
          <t>technosphere</t>
        </is>
      </c>
      <c r="G2939" t="n">
        <v>2</v>
      </c>
      <c r="H2939" t="n">
        <v>0.2359413095440704</v>
      </c>
      <c r="I2939" t="n">
        <v>0.3697767766870506</v>
      </c>
      <c r="J2939" t="inlineStr">
        <is>
          <t>(4,5,na,na,na,na); Transport distance: 100-600km</t>
        </is>
      </c>
      <c r="L2939" t="inlineStr">
        <is>
          <t>transport, freight train</t>
        </is>
      </c>
    </row>
    <row r="2940">
      <c r="A2940" t="inlineStr">
        <is>
          <t>transport, freight, lorry 7.5-16 metric ton, EURO4</t>
        </is>
      </c>
      <c r="B2940" t="n">
        <v>0.27707</v>
      </c>
      <c r="C2940" t="inlineStr">
        <is>
          <t>RER</t>
        </is>
      </c>
      <c r="D2940" t="inlineStr">
        <is>
          <t>ton kilometer</t>
        </is>
      </c>
      <c r="F2940" t="inlineStr">
        <is>
          <t>technosphere</t>
        </is>
      </c>
      <c r="G2940" t="n">
        <v>2</v>
      </c>
      <c r="H2940" t="n">
        <v>-1.283485097138754</v>
      </c>
      <c r="I2940" t="n">
        <v>0.3697767766870506</v>
      </c>
      <c r="J2940" t="inlineStr">
        <is>
          <t>(4,5,na,na,na,na); Transport distance: 100km; silicon: 200km</t>
        </is>
      </c>
      <c r="L2940" t="inlineStr">
        <is>
          <t>transport, freight, lorry 7.5-16 metric ton, EURO4</t>
        </is>
      </c>
    </row>
    <row r="2941">
      <c r="A2941" t="inlineStr">
        <is>
          <t>treatment of waste, from silicon wafer production, underground deposit</t>
        </is>
      </c>
      <c r="B2941" t="n">
        <v>-0.17012</v>
      </c>
      <c r="C2941" t="inlineStr">
        <is>
          <t>DE</t>
        </is>
      </c>
      <c r="D2941" t="inlineStr">
        <is>
          <t>kilogram</t>
        </is>
      </c>
      <c r="F2941" t="inlineStr">
        <is>
          <t>technosphere</t>
        </is>
      </c>
      <c r="G2941" t="n">
        <v>2</v>
      </c>
      <c r="H2941" t="n">
        <v>-1.771251208596704</v>
      </c>
      <c r="I2941" t="n">
        <v>0.09798894162072011</v>
      </c>
      <c r="J2941" t="inlineStr">
        <is>
          <t>(1,2,4,1,1,3); de Wild-Scholten (2014) Life Cycle Assessment of Photovoltaics Status 2011, Part 1 Data Collection (Table 19,25)</t>
        </is>
      </c>
      <c r="K2941" t="b">
        <v>1</v>
      </c>
      <c r="L2941" t="inlineStr">
        <is>
          <t>waste, from silicon wafer production</t>
        </is>
      </c>
    </row>
    <row r="2942">
      <c r="A2942" t="inlineStr">
        <is>
          <t>treatment of wastewater, average, capacity 1.1E10l/year</t>
        </is>
      </c>
      <c r="B2942" t="n">
        <v>-0.05</v>
      </c>
      <c r="C2942" t="inlineStr">
        <is>
          <t>CH</t>
        </is>
      </c>
      <c r="D2942" t="inlineStr">
        <is>
          <t>cubic meter</t>
        </is>
      </c>
      <c r="F2942" t="inlineStr">
        <is>
          <t>technosphere</t>
        </is>
      </c>
      <c r="G2942" t="n">
        <v>2</v>
      </c>
      <c r="H2942" t="n">
        <v>-2.995732273553991</v>
      </c>
      <c r="I2942" t="n">
        <v>0.1173383935639413</v>
      </c>
      <c r="J2942" t="inlineStr">
        <is>
          <t>(3,4,2,3,1,5); Calculation based on water withdrawal and water emissions</t>
        </is>
      </c>
      <c r="K2942" t="b">
        <v>1</v>
      </c>
      <c r="L2942" t="inlineStr">
        <is>
          <t>wastewater, average</t>
        </is>
      </c>
    </row>
    <row r="2943">
      <c r="A2943" t="inlineStr">
        <is>
          <t>wafer factory construction</t>
        </is>
      </c>
      <c r="B2943" t="n">
        <v>3.9982e-06</v>
      </c>
      <c r="C2943" t="inlineStr">
        <is>
          <t>DE</t>
        </is>
      </c>
      <c r="D2943" t="inlineStr">
        <is>
          <t>unit</t>
        </is>
      </c>
      <c r="F2943" t="inlineStr">
        <is>
          <t>technosphere</t>
        </is>
      </c>
      <c r="G2943" t="n">
        <v>2</v>
      </c>
      <c r="H2943" t="n">
        <v>-12.42966629812477</v>
      </c>
      <c r="I2943" t="n">
        <v>0.5574396305659908</v>
      </c>
      <c r="J2943" t="inlineStr">
        <is>
          <t>(1,2,4,1,1,3); de Wild-Scholten (2014) Life Cycle Assessment of Photovoltaics Status 2011, Part 1 Data Collection (Table 19,25)</t>
        </is>
      </c>
      <c r="L2943" t="inlineStr">
        <is>
          <t>wafer factory</t>
        </is>
      </c>
    </row>
    <row r="2944">
      <c r="A2944" t="inlineStr">
        <is>
          <t>wire drawing, steel</t>
        </is>
      </c>
      <c r="B2944" t="n">
        <v>0.008947999999999999</v>
      </c>
      <c r="C2944" t="inlineStr">
        <is>
          <t>RER</t>
        </is>
      </c>
      <c r="D2944" t="inlineStr">
        <is>
          <t>kilogram</t>
        </is>
      </c>
      <c r="F2944" t="inlineStr">
        <is>
          <t>technosphere</t>
        </is>
      </c>
      <c r="G2944" t="n">
        <v>2</v>
      </c>
      <c r="H2944" t="n">
        <v>-4.716325235354254</v>
      </c>
      <c r="I2944" t="n">
        <v>0.1399509425664092</v>
      </c>
      <c r="J2944" t="inlineStr">
        <is>
          <t>(3,2,1,1,3,5); de Wild-Scholten (2014) Life Cycle Assessment of Photovoltaics Status 2011, Part 1 Data Collection (Table 19,25)</t>
        </is>
      </c>
      <c r="L2944" t="inlineStr">
        <is>
          <t>wire drawing, steel</t>
        </is>
      </c>
    </row>
    <row r="2945"/>
    <row r="2946" ht="16" customHeight="1" s="29">
      <c r="A2946" s="1" t="inlineStr">
        <is>
          <t>Activity</t>
        </is>
      </c>
      <c r="B2946" s="1" t="inlineStr">
        <is>
          <t>multi-Si wafer production</t>
        </is>
      </c>
    </row>
    <row r="2947">
      <c r="A2947" t="inlineStr">
        <is>
          <t>comment</t>
        </is>
      </c>
      <c r="B2947" t="inlineStr">
        <is>
          <t>The reference flow for the life cycle inventory is 1 square metre of wafer surface. The multi-crystalline silicon ingots are sawn into square wafers with a size 156.75x156.75 mm2 (0.0246 m2), a thickness of 180 um and a weight of 419 g/m2. The sawing losses are 120 um (95 um kerf loss and 25 um additional losses such as pot scrap, ingot top, squaring, cropping etc.) or 280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Chinese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is>
      </c>
    </row>
    <row r="2948">
      <c r="A2948" t="inlineStr">
        <is>
          <t>location</t>
        </is>
      </c>
      <c r="B2948" t="inlineStr">
        <is>
          <t>CN</t>
        </is>
      </c>
    </row>
    <row r="2949">
      <c r="A2949" t="inlineStr">
        <is>
          <t>production amount</t>
        </is>
      </c>
      <c r="B2949" t="n">
        <v>1</v>
      </c>
    </row>
    <row r="2950">
      <c r="A2950" t="inlineStr">
        <is>
          <t>reference product</t>
        </is>
      </c>
      <c r="B2950" t="inlineStr">
        <is>
          <t>multi-Si wafer</t>
        </is>
      </c>
    </row>
    <row r="2951">
      <c r="A2951" t="inlineStr">
        <is>
          <t>source</t>
        </is>
      </c>
      <c r="B295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52">
      <c r="A2952" t="inlineStr">
        <is>
          <t>type</t>
        </is>
      </c>
      <c r="B2952" t="inlineStr">
        <is>
          <t>process</t>
        </is>
      </c>
    </row>
    <row r="2953">
      <c r="A2953" t="inlineStr">
        <is>
          <t>unit</t>
        </is>
      </c>
      <c r="B2953" t="inlineStr">
        <is>
          <t>square meter</t>
        </is>
      </c>
    </row>
    <row r="2954" ht="16" customHeight="1" s="29">
      <c r="A2954" s="1" t="inlineStr">
        <is>
          <t>Exchanges</t>
        </is>
      </c>
    </row>
    <row r="2955">
      <c r="A2955" s="28" t="inlineStr">
        <is>
          <t>name</t>
        </is>
      </c>
      <c r="B2955" s="28" t="inlineStr">
        <is>
          <t>amount</t>
        </is>
      </c>
      <c r="C2955" s="28" t="inlineStr">
        <is>
          <t>location</t>
        </is>
      </c>
      <c r="D2955" s="28" t="inlineStr">
        <is>
          <t>unit</t>
        </is>
      </c>
      <c r="E2955" s="28" t="inlineStr">
        <is>
          <t>categories</t>
        </is>
      </c>
      <c r="F2955" s="28" t="inlineStr">
        <is>
          <t>type</t>
        </is>
      </c>
      <c r="G2955" s="28" t="inlineStr">
        <is>
          <t>uncertainty type</t>
        </is>
      </c>
      <c r="H2955" s="28" t="inlineStr">
        <is>
          <t>loc</t>
        </is>
      </c>
      <c r="I2955" s="28" t="inlineStr">
        <is>
          <t>scale</t>
        </is>
      </c>
      <c r="J2955" s="28" t="inlineStr">
        <is>
          <t>comment</t>
        </is>
      </c>
      <c r="K2955" s="28" t="inlineStr">
        <is>
          <t>negative</t>
        </is>
      </c>
      <c r="L2955" s="28" t="inlineStr">
        <is>
          <t>reference product</t>
        </is>
      </c>
      <c r="M2955" s="28" t="n"/>
    </row>
    <row r="2956">
      <c r="A2956" t="inlineStr">
        <is>
          <t>BOD5, Biological Oxygen Demand</t>
        </is>
      </c>
      <c r="B2956" t="n">
        <v>0.029545</v>
      </c>
      <c r="D2956" t="inlineStr">
        <is>
          <t>kilogram</t>
        </is>
      </c>
      <c r="E2956" t="inlineStr">
        <is>
          <t>water::surface water</t>
        </is>
      </c>
      <c r="F2956" t="inlineStr">
        <is>
          <t>biosphere</t>
        </is>
      </c>
      <c r="G2956" t="n">
        <v>2</v>
      </c>
      <c r="H2956" t="n">
        <v>-3.521840754184499</v>
      </c>
      <c r="I2956" t="n">
        <v>0.308456937280178</v>
      </c>
      <c r="J2956" t="inlineStr">
        <is>
          <t>(3,4,5,3,1,5); de Wild-Scholten (2014) Life Cycle Assessment of Photovoltaics Status 2011, Part 1 Data Collection (Table 19,25)</t>
        </is>
      </c>
    </row>
    <row r="2957">
      <c r="A2957" t="inlineStr">
        <is>
          <t>COD, Chemical Oxygen Demand</t>
        </is>
      </c>
      <c r="B2957" t="n">
        <v>0.029545</v>
      </c>
      <c r="D2957" t="inlineStr">
        <is>
          <t>kilogram</t>
        </is>
      </c>
      <c r="E2957" t="inlineStr">
        <is>
          <t>water::surface water</t>
        </is>
      </c>
      <c r="F2957" t="inlineStr">
        <is>
          <t>biosphere</t>
        </is>
      </c>
      <c r="G2957" t="n">
        <v>2</v>
      </c>
      <c r="H2957" t="n">
        <v>-3.521840754184499</v>
      </c>
      <c r="I2957" t="n">
        <v>0.2463410097648505</v>
      </c>
      <c r="J2957" t="inlineStr">
        <is>
          <t>(2,4,4,3,1,5); de Wild-Scholten (2014) Life Cycle Assessment of Photovoltaics Status 2011, Part 1 Data Collection (Table 19,25)</t>
        </is>
      </c>
    </row>
    <row r="2958">
      <c r="A2958" t="inlineStr">
        <is>
          <t>COD, Chemical Oxygen Demand</t>
        </is>
      </c>
      <c r="B2958" t="n">
        <v>0.011095</v>
      </c>
      <c r="D2958" t="inlineStr">
        <is>
          <t>kilogram</t>
        </is>
      </c>
      <c r="E2958" t="inlineStr">
        <is>
          <t>water::surface water</t>
        </is>
      </c>
      <c r="F2958" t="inlineStr">
        <is>
          <t>biosphere</t>
        </is>
      </c>
      <c r="G2958" t="n">
        <v>2</v>
      </c>
      <c r="H2958" t="n">
        <v>-4.501260722597579</v>
      </c>
      <c r="I2958" t="n">
        <v>0.308456937280178</v>
      </c>
      <c r="J2958" t="inlineStr">
        <is>
          <t>(3,4,5,3,1,5); de Wild-Scholten (2014) Life Cycle Assessment of Photovoltaics Status 2011, Part 1 Data Collection (Table 19,25)</t>
        </is>
      </c>
    </row>
    <row r="2959">
      <c r="A2959" t="inlineStr">
        <is>
          <t>Heat, waste</t>
        </is>
      </c>
      <c r="B2959" t="n">
        <v>20</v>
      </c>
      <c r="D2959" t="inlineStr">
        <is>
          <t>megajoule</t>
        </is>
      </c>
      <c r="E2959" t="inlineStr">
        <is>
          <t>air::urban air close to ground</t>
        </is>
      </c>
      <c r="F2959" t="inlineStr">
        <is>
          <t>biosphere</t>
        </is>
      </c>
      <c r="G2959" t="n">
        <v>2</v>
      </c>
      <c r="H2959" t="n">
        <v>2.995732273553991</v>
      </c>
      <c r="I2959" t="n">
        <v>0.1478251210504789</v>
      </c>
      <c r="J2959" t="inlineStr">
        <is>
          <t>(3,4,4,3,1,5); de Wild-Scholten (2014) Life Cycle Assessment of Photovoltaics Status 2011, Part 1 Data Collection (Table 19,25)</t>
        </is>
      </c>
    </row>
    <row r="2960">
      <c r="A2960" t="inlineStr">
        <is>
          <t>TOC, Total Organic Carbon</t>
        </is>
      </c>
      <c r="B2960" t="n">
        <v>0.011095</v>
      </c>
      <c r="D2960" t="inlineStr">
        <is>
          <t>kilogram</t>
        </is>
      </c>
      <c r="E2960" t="inlineStr">
        <is>
          <t>water::surface water</t>
        </is>
      </c>
      <c r="F2960" t="inlineStr">
        <is>
          <t>biosphere</t>
        </is>
      </c>
      <c r="G2960" t="n">
        <v>2</v>
      </c>
      <c r="H2960" t="n">
        <v>-4.501260722597579</v>
      </c>
      <c r="I2960" t="n">
        <v>0.308456937280178</v>
      </c>
      <c r="J2960" t="inlineStr">
        <is>
          <t>(3,4,5,3,1,5); de Wild-Scholten (2014) Life Cycle Assessment of Photovoltaics Status 2011, Part 1 Data Collection (Table 19,25)</t>
        </is>
      </c>
    </row>
    <row r="2961">
      <c r="A2961" t="inlineStr">
        <is>
          <t>multi-Si wafer production</t>
        </is>
      </c>
      <c r="B2961" t="n">
        <v>1</v>
      </c>
      <c r="C2961" t="inlineStr">
        <is>
          <t>CN</t>
        </is>
      </c>
      <c r="D2961" t="inlineStr">
        <is>
          <t>square meter</t>
        </is>
      </c>
      <c r="E2961" t="inlineStr">
        <is>
          <t>photovoltaic::production of components</t>
        </is>
      </c>
      <c r="F2961" t="inlineStr">
        <is>
          <t>production</t>
        </is>
      </c>
      <c r="G2961" t="n">
        <v>0</v>
      </c>
      <c r="H2961" t="n">
        <v>1</v>
      </c>
      <c r="L2961" t="inlineStr">
        <is>
          <t>multi-Si wafer</t>
        </is>
      </c>
    </row>
    <row r="2962">
      <c r="A2962" t="inlineStr">
        <is>
          <t>acetic acid production, product in 98% solution state</t>
        </is>
      </c>
      <c r="B2962" t="n">
        <v>0.038996</v>
      </c>
      <c r="C2962" t="inlineStr">
        <is>
          <t>RER</t>
        </is>
      </c>
      <c r="D2962" t="inlineStr">
        <is>
          <t>kilogram</t>
        </is>
      </c>
      <c r="F2962" t="inlineStr">
        <is>
          <t>technosphere</t>
        </is>
      </c>
      <c r="G2962" t="n">
        <v>2</v>
      </c>
      <c r="H2962" t="n">
        <v>-3.244296202215112</v>
      </c>
      <c r="I2962" t="n">
        <v>0.09798894162072011</v>
      </c>
      <c r="J2962" t="inlineStr">
        <is>
          <t>(1,2,4,1,1,3); de Wild-Scholten (2014) Life Cycle Assessment of Photovoltaics Status 2011, Part 1 Data Collection (Table 19,25)</t>
        </is>
      </c>
      <c r="L2962" t="inlineStr">
        <is>
          <t>acetic acid, without water, in 98% solution state</t>
        </is>
      </c>
    </row>
    <row r="2963">
      <c r="A2963" t="inlineStr">
        <is>
          <t>acrylic binder production, product in 34% solution state</t>
        </is>
      </c>
      <c r="B2963" t="n">
        <v>0.0038544</v>
      </c>
      <c r="C2963" t="inlineStr">
        <is>
          <t>RER</t>
        </is>
      </c>
      <c r="D2963" t="inlineStr">
        <is>
          <t>kilogram</t>
        </is>
      </c>
      <c r="F2963" t="inlineStr">
        <is>
          <t>technosphere</t>
        </is>
      </c>
      <c r="G2963" t="n">
        <v>2</v>
      </c>
      <c r="H2963" t="n">
        <v>-5.558539926103667</v>
      </c>
      <c r="I2963" t="n">
        <v>0.09798894162072011</v>
      </c>
      <c r="J2963" t="inlineStr">
        <is>
          <t>(1,2,4,1,1,3); de Wild-Scholten (2014) Life Cycle Assessment of Photovoltaics Status 2011, Part 1 Data Collection (Table 19,25)</t>
        </is>
      </c>
      <c r="L2963" t="inlineStr">
        <is>
          <t>acrylic binder, without water, in 34% solution state</t>
        </is>
      </c>
    </row>
    <row r="2964">
      <c r="A2964" t="inlineStr">
        <is>
          <t>alkylbenzene sulfonate production, linear, petrochemical</t>
        </is>
      </c>
      <c r="B2964" t="n">
        <v>0.23997</v>
      </c>
      <c r="C2964" t="inlineStr">
        <is>
          <t>RER</t>
        </is>
      </c>
      <c r="D2964" t="inlineStr">
        <is>
          <t>kilogram</t>
        </is>
      </c>
      <c r="F2964" t="inlineStr">
        <is>
          <t>technosphere</t>
        </is>
      </c>
      <c r="G2964" t="n">
        <v>2</v>
      </c>
      <c r="H2964" t="n">
        <v>-1.427241363453297</v>
      </c>
      <c r="I2964" t="n">
        <v>0.09798894162072011</v>
      </c>
      <c r="J2964" t="inlineStr">
        <is>
          <t>(1,2,4,1,1,3); de Wild-Scholten (2014) Life Cycle Assessment of Photovoltaics Status 2011, Part 1 Data Collection (Table 19,25)</t>
        </is>
      </c>
      <c r="L2964" t="inlineStr">
        <is>
          <t>alkylbenzene sulfonate, linear, petrochemical</t>
        </is>
      </c>
    </row>
    <row r="2965">
      <c r="A2965" t="inlineStr">
        <is>
          <t>brass production</t>
        </is>
      </c>
      <c r="B2965" t="n">
        <v>0.0074375</v>
      </c>
      <c r="C2965" t="inlineStr">
        <is>
          <t>CH</t>
        </is>
      </c>
      <c r="D2965" t="inlineStr">
        <is>
          <t>kilogram</t>
        </is>
      </c>
      <c r="F2965" t="inlineStr">
        <is>
          <t>technosphere</t>
        </is>
      </c>
      <c r="G2965" t="n">
        <v>2</v>
      </c>
      <c r="H2965" t="n">
        <v>-4.901220508110389</v>
      </c>
      <c r="I2965" t="n">
        <v>0.09798894162072011</v>
      </c>
      <c r="J2965" t="inlineStr">
        <is>
          <t>(1,2,4,1,1,3); de Wild-Scholten (2014) Life Cycle Assessment of Photovoltaics Status 2011, Part 1 Data Collection (Table 19,25)</t>
        </is>
      </c>
      <c r="L2965" t="inlineStr">
        <is>
          <t>brass</t>
        </is>
      </c>
    </row>
    <row r="2966">
      <c r="A2966" t="inlineStr">
        <is>
          <t>dipropylene glycol monomethyl ether production</t>
        </is>
      </c>
      <c r="B2966" t="n">
        <v>0.29997</v>
      </c>
      <c r="C2966" t="inlineStr">
        <is>
          <t>RER</t>
        </is>
      </c>
      <c r="D2966" t="inlineStr">
        <is>
          <t>kilogram</t>
        </is>
      </c>
      <c r="F2966" t="inlineStr">
        <is>
          <t>technosphere</t>
        </is>
      </c>
      <c r="G2966" t="n">
        <v>2</v>
      </c>
      <c r="H2966" t="n">
        <v>-1.204072809326269</v>
      </c>
      <c r="I2966" t="n">
        <v>0.09798894162072011</v>
      </c>
      <c r="J2966" t="inlineStr">
        <is>
          <t>(1,2,4,1,1,3); de Wild-Scholten (2014) Life Cycle Assessment of Photovoltaics Status 2011, Part 1 Data Collection (Table 19,25)</t>
        </is>
      </c>
      <c r="L2966" t="inlineStr">
        <is>
          <t>dipropylene glycol monomethyl ether</t>
        </is>
      </c>
    </row>
    <row r="2967">
      <c r="A2967" t="inlineStr">
        <is>
          <t>flat glass production, uncoated</t>
        </is>
      </c>
      <c r="B2967" t="n">
        <v>0.040845</v>
      </c>
      <c r="C2967" t="inlineStr">
        <is>
          <t>RER</t>
        </is>
      </c>
      <c r="D2967" t="inlineStr">
        <is>
          <t>kilogram</t>
        </is>
      </c>
      <c r="F2967" t="inlineStr">
        <is>
          <t>technosphere</t>
        </is>
      </c>
      <c r="G2967" t="n">
        <v>2</v>
      </c>
      <c r="H2967" t="n">
        <v>-3.197970864188305</v>
      </c>
      <c r="I2967" t="n">
        <v>0.1173383935639413</v>
      </c>
      <c r="J2967" t="inlineStr">
        <is>
          <t>(3,4,2,3,1,5); de Wild-Scholten (2014) Life Cycle Assessment of Photovoltaics Status 2011, Part 1 Data Collection (Table 19,25)</t>
        </is>
      </c>
      <c r="L2967" t="inlineStr">
        <is>
          <t>flat glass, uncoated</t>
        </is>
      </c>
    </row>
    <row r="2968">
      <c r="A2968" t="inlineStr">
        <is>
          <t>heat production, natural gas, at industrial furnace low-NOx &gt;100kW</t>
        </is>
      </c>
      <c r="B2968" t="n">
        <v>3.9982</v>
      </c>
      <c r="C2968" t="inlineStr">
        <is>
          <t>Europe without Switzerland</t>
        </is>
      </c>
      <c r="D2968" t="inlineStr">
        <is>
          <t>megajoule</t>
        </is>
      </c>
      <c r="F2968" t="inlineStr">
        <is>
          <t>technosphere</t>
        </is>
      </c>
      <c r="G2968" t="n">
        <v>2</v>
      </c>
      <c r="H2968" t="n">
        <v>1.385844259839505</v>
      </c>
      <c r="I2968" t="n">
        <v>0.09798894162072011</v>
      </c>
      <c r="J2968" t="inlineStr">
        <is>
          <t>(1,2,4,1,1,3); de Wild-Scholten (2014) Life Cycle Assessment of Photovoltaics Status 2011, Part 1 Data Collection (Table 19,25)</t>
        </is>
      </c>
      <c r="L2968" t="inlineStr">
        <is>
          <t>heat, district or industrial, natural gas</t>
        </is>
      </c>
    </row>
    <row r="2969">
      <c r="A2969" t="inlineStr">
        <is>
          <t>market for electricity, medium voltage</t>
        </is>
      </c>
      <c r="B2969" t="n">
        <v>5.5556</v>
      </c>
      <c r="C2969" t="inlineStr">
        <is>
          <t>RS</t>
        </is>
      </c>
      <c r="D2969" t="inlineStr">
        <is>
          <t>kilowatt hour</t>
        </is>
      </c>
      <c r="F2969" t="inlineStr">
        <is>
          <t>technosphere</t>
        </is>
      </c>
      <c r="G2969" t="n">
        <v>2</v>
      </c>
      <c r="H2969" t="n">
        <v>1.714806428059927</v>
      </c>
      <c r="I2969" t="n">
        <v>0.3593587283357377</v>
      </c>
      <c r="J2969" t="inlineStr">
        <is>
          <t>(2,2,1,2,1,5); Woodhouse et al. (2019): c-Si PV Manufacturing Costs 2018</t>
        </is>
      </c>
      <c r="L2969" t="inlineStr">
        <is>
          <t>electricity, medium voltage</t>
        </is>
      </c>
    </row>
    <row r="2970">
      <c r="A2970" t="inlineStr">
        <is>
          <t>market for hydrochloric acid, without water, in 30% solution state</t>
        </is>
      </c>
      <c r="B2970" t="n">
        <v>0.0026997</v>
      </c>
      <c r="C2970" t="inlineStr">
        <is>
          <t>RER</t>
        </is>
      </c>
      <c r="D2970" t="inlineStr">
        <is>
          <t>kilogram</t>
        </is>
      </c>
      <c r="F2970" t="inlineStr">
        <is>
          <t>technosphere</t>
        </is>
      </c>
      <c r="G2970" t="n">
        <v>2</v>
      </c>
      <c r="H2970" t="n">
        <v>-5.914614623256261</v>
      </c>
      <c r="I2970" t="n">
        <v>0.09798894162072011</v>
      </c>
      <c r="J2970" t="inlineStr">
        <is>
          <t>(1,2,4,1,1,3); de Wild-Scholten (2014) Life Cycle Assessment of Photovoltaics Status 2011, Part 1 Data Collection (Table 19,25)</t>
        </is>
      </c>
      <c r="L2970" t="inlineStr">
        <is>
          <t>hydrochloric acid, without water, in 30% solution state</t>
        </is>
      </c>
    </row>
    <row r="2971">
      <c r="A2971" t="inlineStr">
        <is>
          <t>market for sodium hydroxide, without water, in 50% solution state</t>
        </is>
      </c>
      <c r="B2971" t="n">
        <v>0.014998</v>
      </c>
      <c r="C2971" t="inlineStr">
        <is>
          <t>GLO</t>
        </is>
      </c>
      <c r="D2971" t="inlineStr">
        <is>
          <t>kilogram</t>
        </is>
      </c>
      <c r="F2971" t="inlineStr">
        <is>
          <t>technosphere</t>
        </is>
      </c>
      <c r="G2971" t="n">
        <v>2</v>
      </c>
      <c r="H2971" t="n">
        <v>-4.19983842010294</v>
      </c>
      <c r="I2971" t="n">
        <v>0.09798894162072011</v>
      </c>
      <c r="J2971" t="inlineStr">
        <is>
          <t>(1,2,4,1,1,3); de Wild-Scholten (2014) Life Cycle Assessment of Photovoltaics Status 2011, Part 1 Data Collection (Table 19,25)</t>
        </is>
      </c>
      <c r="L2971" t="inlineStr">
        <is>
          <t>sodium hydroxide, without water, in 50% solution state</t>
        </is>
      </c>
    </row>
    <row r="2972">
      <c r="A2972" t="inlineStr">
        <is>
          <t>market for water, deionised</t>
        </is>
      </c>
      <c r="B2972" t="n">
        <v>55.556</v>
      </c>
      <c r="C2972" t="inlineStr">
        <is>
          <t>Europe without Switzerland</t>
        </is>
      </c>
      <c r="D2972" t="inlineStr">
        <is>
          <t>kilogram</t>
        </is>
      </c>
      <c r="F2972" t="inlineStr">
        <is>
          <t>technosphere</t>
        </is>
      </c>
      <c r="G2972" t="n">
        <v>2</v>
      </c>
      <c r="H2972" t="n">
        <v>4.017391521053972</v>
      </c>
      <c r="I2972" t="n">
        <v>0.1173383935639413</v>
      </c>
      <c r="J2972" t="inlineStr">
        <is>
          <t>(3,4,2,3,1,5); de Wild-Scholten (2014) Life Cycle Assessment of Photovoltaics Status 2011, Part 1 Data Collection (Table 19,25)</t>
        </is>
      </c>
      <c r="L2972" t="inlineStr">
        <is>
          <t>water, deionised</t>
        </is>
      </c>
    </row>
    <row r="2973">
      <c r="A2973" t="inlineStr">
        <is>
          <t>silicon production, multi-Si, casted</t>
        </is>
      </c>
      <c r="B2973" t="n">
        <v>0.63492</v>
      </c>
      <c r="C2973" t="inlineStr">
        <is>
          <t>CN</t>
        </is>
      </c>
      <c r="D2973" t="inlineStr">
        <is>
          <t>kilogram</t>
        </is>
      </c>
      <c r="F2973" t="inlineStr">
        <is>
          <t>technosphere</t>
        </is>
      </c>
      <c r="G2973" t="n">
        <v>2</v>
      </c>
      <c r="H2973" t="n">
        <v>-0.4542562722780963</v>
      </c>
      <c r="I2973" t="n">
        <v>0.09811223098147311</v>
      </c>
      <c r="J2973" t="inlineStr">
        <is>
          <t>(2,2,1,2,1,5); Wafer thickness: 180 um, kerf loss: 65 um, additional losses: 27.5 um; silicon density: 2330 kg/m3; ITRPV 2020; Woodhouse et al. (2019): c-Si PV Manufacturing Costs 2018</t>
        </is>
      </c>
      <c r="L2973" t="inlineStr">
        <is>
          <t>silicon, multi-Si, casted</t>
        </is>
      </c>
    </row>
    <row r="2974">
      <c r="A2974" t="inlineStr">
        <is>
          <t>steel production, chromium steel 18/8, hot rolled</t>
        </is>
      </c>
      <c r="B2974" t="n">
        <v>0.0015105</v>
      </c>
      <c r="C2974" t="inlineStr">
        <is>
          <t>RER</t>
        </is>
      </c>
      <c r="D2974" t="inlineStr">
        <is>
          <t>kilogram</t>
        </is>
      </c>
      <c r="F2974" t="inlineStr">
        <is>
          <t>technosphere</t>
        </is>
      </c>
      <c r="G2974" t="n">
        <v>2</v>
      </c>
      <c r="H2974" t="n">
        <v>-6.495314557137547</v>
      </c>
      <c r="I2974" t="n">
        <v>0.1399509425664092</v>
      </c>
      <c r="J2974" t="inlineStr">
        <is>
          <t>(3,2,1,1,3,5); Proxy for diamond wire; Woodhouse et al. (2019): c-Si PV Manufacturing Costs 2018</t>
        </is>
      </c>
      <c r="L2974" t="inlineStr">
        <is>
          <t>steel, chromium steel 18/8, hot rolled</t>
        </is>
      </c>
    </row>
    <row r="2975">
      <c r="A2975" t="inlineStr">
        <is>
          <t>transport, freight train, diesel</t>
        </is>
      </c>
      <c r="B2975" t="n">
        <v>1.2661</v>
      </c>
      <c r="C2975" t="inlineStr">
        <is>
          <t>Europe without Switzerland</t>
        </is>
      </c>
      <c r="D2975" t="inlineStr">
        <is>
          <t>ton kilometer</t>
        </is>
      </c>
      <c r="F2975" t="inlineStr">
        <is>
          <t>technosphere</t>
        </is>
      </c>
      <c r="G2975" t="n">
        <v>2</v>
      </c>
      <c r="H2975" t="n">
        <v>0.2359413095440704</v>
      </c>
      <c r="I2975" t="n">
        <v>0.3697767766870506</v>
      </c>
      <c r="J2975" t="inlineStr">
        <is>
          <t>(4,5,na,na,na,na); Transport distance: 100-600km</t>
        </is>
      </c>
      <c r="L2975" t="inlineStr">
        <is>
          <t>transport, freight train</t>
        </is>
      </c>
    </row>
    <row r="2976">
      <c r="A2976" t="inlineStr">
        <is>
          <t>transport, freight, lorry 7.5-16 metric ton, EURO4</t>
        </is>
      </c>
      <c r="B2976" t="n">
        <v>0.27707</v>
      </c>
      <c r="C2976" t="inlineStr">
        <is>
          <t>RER</t>
        </is>
      </c>
      <c r="D2976" t="inlineStr">
        <is>
          <t>ton kilometer</t>
        </is>
      </c>
      <c r="F2976" t="inlineStr">
        <is>
          <t>technosphere</t>
        </is>
      </c>
      <c r="G2976" t="n">
        <v>2</v>
      </c>
      <c r="H2976" t="n">
        <v>-1.283485097138754</v>
      </c>
      <c r="I2976" t="n">
        <v>0.3697767766870506</v>
      </c>
      <c r="J2976" t="inlineStr">
        <is>
          <t>(4,5,na,na,na,na); Transport distance: 100km; silicon: 200km</t>
        </is>
      </c>
      <c r="L2976" t="inlineStr">
        <is>
          <t>transport, freight, lorry 7.5-16 metric ton, EURO4</t>
        </is>
      </c>
    </row>
    <row r="2977">
      <c r="A2977" t="inlineStr">
        <is>
          <t>treatment of waste, from silicon wafer production, underground deposit</t>
        </is>
      </c>
      <c r="B2977" t="n">
        <v>-0.17012</v>
      </c>
      <c r="C2977" t="inlineStr">
        <is>
          <t>DE</t>
        </is>
      </c>
      <c r="D2977" t="inlineStr">
        <is>
          <t>kilogram</t>
        </is>
      </c>
      <c r="F2977" t="inlineStr">
        <is>
          <t>technosphere</t>
        </is>
      </c>
      <c r="G2977" t="n">
        <v>2</v>
      </c>
      <c r="H2977" t="n">
        <v>-1.771251208596704</v>
      </c>
      <c r="I2977" t="n">
        <v>0.09798894162072011</v>
      </c>
      <c r="J2977" t="inlineStr">
        <is>
          <t>(1,2,4,1,1,3); de Wild-Scholten (2014) Life Cycle Assessment of Photovoltaics Status 2011, Part 1 Data Collection (Table 19,25)</t>
        </is>
      </c>
      <c r="K2977" t="b">
        <v>1</v>
      </c>
      <c r="L2977" t="inlineStr">
        <is>
          <t>waste, from silicon wafer production</t>
        </is>
      </c>
    </row>
    <row r="2978">
      <c r="A2978" t="inlineStr">
        <is>
          <t>treatment of wastewater, average, capacity 1.1E10l/year</t>
        </is>
      </c>
      <c r="B2978" t="n">
        <v>-0.05</v>
      </c>
      <c r="C2978" t="inlineStr">
        <is>
          <t>CH</t>
        </is>
      </c>
      <c r="D2978" t="inlineStr">
        <is>
          <t>cubic meter</t>
        </is>
      </c>
      <c r="F2978" t="inlineStr">
        <is>
          <t>technosphere</t>
        </is>
      </c>
      <c r="G2978" t="n">
        <v>2</v>
      </c>
      <c r="H2978" t="n">
        <v>-2.995732273553991</v>
      </c>
      <c r="I2978" t="n">
        <v>0.1173383935639413</v>
      </c>
      <c r="J2978" t="inlineStr">
        <is>
          <t>(3,4,2,3,1,5); Calculation based on water withdrawal and water emissions</t>
        </is>
      </c>
      <c r="K2978" t="b">
        <v>1</v>
      </c>
      <c r="L2978" t="inlineStr">
        <is>
          <t>wastewater, average</t>
        </is>
      </c>
    </row>
    <row r="2979">
      <c r="A2979" t="inlineStr">
        <is>
          <t>wafer factory construction</t>
        </is>
      </c>
      <c r="B2979" t="n">
        <v>3.9982e-06</v>
      </c>
      <c r="C2979" t="inlineStr">
        <is>
          <t>DE</t>
        </is>
      </c>
      <c r="D2979" t="inlineStr">
        <is>
          <t>unit</t>
        </is>
      </c>
      <c r="F2979" t="inlineStr">
        <is>
          <t>technosphere</t>
        </is>
      </c>
      <c r="G2979" t="n">
        <v>2</v>
      </c>
      <c r="H2979" t="n">
        <v>-12.42966629812477</v>
      </c>
      <c r="I2979" t="n">
        <v>0.5574396305659908</v>
      </c>
      <c r="J2979" t="inlineStr">
        <is>
          <t>(1,2,4,1,1,3); de Wild-Scholten (2014) Life Cycle Assessment of Photovoltaics Status 2011, Part 1 Data Collection (Table 19,25)</t>
        </is>
      </c>
      <c r="L2979" t="inlineStr">
        <is>
          <t>wafer factory</t>
        </is>
      </c>
    </row>
    <row r="2980">
      <c r="A2980" t="inlineStr">
        <is>
          <t>wire drawing, steel</t>
        </is>
      </c>
      <c r="B2980" t="n">
        <v>0.008947999999999999</v>
      </c>
      <c r="C2980" t="inlineStr">
        <is>
          <t>RER</t>
        </is>
      </c>
      <c r="D2980" t="inlineStr">
        <is>
          <t>kilogram</t>
        </is>
      </c>
      <c r="F2980" t="inlineStr">
        <is>
          <t>technosphere</t>
        </is>
      </c>
      <c r="G2980" t="n">
        <v>2</v>
      </c>
      <c r="H2980" t="n">
        <v>-4.716325235354254</v>
      </c>
      <c r="I2980" t="n">
        <v>0.1399509425664092</v>
      </c>
      <c r="J2980" t="inlineStr">
        <is>
          <t>(3,2,1,1,3,5); de Wild-Scholten (2014) Life Cycle Assessment of Photovoltaics Status 2011, Part 1 Data Collection (Table 19,25)</t>
        </is>
      </c>
      <c r="L2980" t="inlineStr">
        <is>
          <t>wire drawing, steel</t>
        </is>
      </c>
    </row>
    <row r="2981"/>
    <row r="2982" ht="16" customHeight="1" s="29">
      <c r="A2982" s="1" t="inlineStr">
        <is>
          <t>Activity</t>
        </is>
      </c>
      <c r="B2982" s="1" t="inlineStr">
        <is>
          <t>multi-Si wafer, at regional storage</t>
        </is>
      </c>
    </row>
    <row r="2983">
      <c r="A2983" t="inlineStr">
        <is>
          <t>comment</t>
        </is>
      </c>
      <c r="B2983" t="inlineStr">
        <is>
          <t>Imports of wafers are not taken into account since domestic wafer production is sufficient to cover cell production.
Domestic production and imports of multi-crystalline silicon wafers used in photovoltaic cell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2984">
      <c r="A2984" t="inlineStr">
        <is>
          <t>location</t>
        </is>
      </c>
      <c r="B2984" t="inlineStr">
        <is>
          <t>US</t>
        </is>
      </c>
    </row>
    <row r="2985">
      <c r="A2985" t="inlineStr">
        <is>
          <t>production amount</t>
        </is>
      </c>
      <c r="B2985" t="n">
        <v>1</v>
      </c>
    </row>
    <row r="2986">
      <c r="A2986" t="inlineStr">
        <is>
          <t>reference product</t>
        </is>
      </c>
      <c r="B2986" t="inlineStr">
        <is>
          <t>multi-Si wafer, at regional storage</t>
        </is>
      </c>
    </row>
    <row r="2987">
      <c r="A2987" t="inlineStr">
        <is>
          <t>source</t>
        </is>
      </c>
      <c r="B298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88">
      <c r="A2988" t="inlineStr">
        <is>
          <t>type</t>
        </is>
      </c>
      <c r="B2988" t="inlineStr">
        <is>
          <t>process</t>
        </is>
      </c>
    </row>
    <row r="2989">
      <c r="A2989" t="inlineStr">
        <is>
          <t>unit</t>
        </is>
      </c>
      <c r="B2989" t="inlineStr">
        <is>
          <t>square meter</t>
        </is>
      </c>
    </row>
    <row r="2990" ht="16" customHeight="1" s="29">
      <c r="A2990" s="1" t="inlineStr">
        <is>
          <t>Exchanges</t>
        </is>
      </c>
    </row>
    <row r="2991">
      <c r="A2991" s="28" t="inlineStr">
        <is>
          <t>name</t>
        </is>
      </c>
      <c r="B2991" s="28" t="inlineStr">
        <is>
          <t>amount</t>
        </is>
      </c>
      <c r="C2991" s="28" t="inlineStr">
        <is>
          <t>location</t>
        </is>
      </c>
      <c r="D2991" s="28" t="inlineStr">
        <is>
          <t>unit</t>
        </is>
      </c>
      <c r="E2991" s="28" t="inlineStr">
        <is>
          <t>categories</t>
        </is>
      </c>
      <c r="F2991" s="28" t="inlineStr">
        <is>
          <t>type</t>
        </is>
      </c>
      <c r="G2991" s="28" t="inlineStr">
        <is>
          <t>uncertainty type</t>
        </is>
      </c>
      <c r="H2991" s="28" t="inlineStr">
        <is>
          <t>loc</t>
        </is>
      </c>
      <c r="I2991" s="28" t="inlineStr">
        <is>
          <t>scale</t>
        </is>
      </c>
      <c r="J2991" s="28" t="inlineStr">
        <is>
          <t>comment</t>
        </is>
      </c>
      <c r="K2991" s="28" t="inlineStr">
        <is>
          <t>negative</t>
        </is>
      </c>
      <c r="L2991" s="28" t="inlineStr">
        <is>
          <t>reference product</t>
        </is>
      </c>
      <c r="M2991" s="28" t="n"/>
    </row>
    <row r="2992">
      <c r="A2992" t="inlineStr">
        <is>
          <t>multi-Si wafer, at regional storage</t>
        </is>
      </c>
      <c r="B2992" t="n">
        <v>1</v>
      </c>
      <c r="C2992" t="inlineStr">
        <is>
          <t>US</t>
        </is>
      </c>
      <c r="D2992" t="inlineStr">
        <is>
          <t>square meter</t>
        </is>
      </c>
      <c r="E2992" t="inlineStr">
        <is>
          <t>photovoltaic::production of components</t>
        </is>
      </c>
      <c r="F2992" t="inlineStr">
        <is>
          <t>production</t>
        </is>
      </c>
      <c r="G2992" t="n">
        <v>0</v>
      </c>
      <c r="H2992" t="n">
        <v>1</v>
      </c>
      <c r="L2992" t="inlineStr">
        <is>
          <t>multi-Si wafer, at regional storage</t>
        </is>
      </c>
    </row>
    <row r="2993">
      <c r="A2993" t="inlineStr">
        <is>
          <t>market for transport, freight, sea, container ship</t>
        </is>
      </c>
      <c r="B2993" t="n">
        <v>8.704800000000001</v>
      </c>
      <c r="C2993" t="inlineStr">
        <is>
          <t>GLO</t>
        </is>
      </c>
      <c r="D2993" t="inlineStr">
        <is>
          <t>ton kilometer</t>
        </is>
      </c>
      <c r="F2993" t="inlineStr">
        <is>
          <t>technosphere</t>
        </is>
      </c>
      <c r="G2993" t="n">
        <v>2</v>
      </c>
      <c r="H2993" t="n">
        <v>2.163874597654665</v>
      </c>
      <c r="I2993" t="n">
        <v>0.3697767766870506</v>
      </c>
      <c r="J2993" t="inlineStr">
        <is>
          <t>(4,5,na,na,na,na); Transport distance CN-EU: 19994 km, CN-US: 20755 km, CN-APAC: 4584 km</t>
        </is>
      </c>
      <c r="L2993" t="inlineStr">
        <is>
          <t>transport, freight, sea, container ship</t>
        </is>
      </c>
    </row>
    <row r="2994">
      <c r="A2994" t="inlineStr">
        <is>
          <t>multi-Si wafer production</t>
        </is>
      </c>
      <c r="B2994" t="n">
        <v>1</v>
      </c>
      <c r="C2994" t="inlineStr">
        <is>
          <t>CN</t>
        </is>
      </c>
      <c r="D2994" t="inlineStr">
        <is>
          <t>square meter</t>
        </is>
      </c>
      <c r="F2994" t="inlineStr">
        <is>
          <t>technosphere</t>
        </is>
      </c>
      <c r="G2994" t="n">
        <v>2</v>
      </c>
      <c r="H2994" t="n">
        <v>0</v>
      </c>
      <c r="I2994" t="n">
        <v>0.2236233210615597</v>
      </c>
      <c r="J2994" t="inlineStr">
        <is>
          <t>(5,1,1,1,1,5); Market share Chinese wafers</t>
        </is>
      </c>
      <c r="L2994" t="inlineStr">
        <is>
          <t>multi-Si wafer</t>
        </is>
      </c>
    </row>
    <row r="2995">
      <c r="A2995" t="inlineStr">
        <is>
          <t>transport, freight train, diesel</t>
        </is>
      </c>
      <c r="B2995" t="n">
        <v>0.08388</v>
      </c>
      <c r="C2995" t="inlineStr">
        <is>
          <t>Europe without Switzerland</t>
        </is>
      </c>
      <c r="D2995" t="inlineStr">
        <is>
          <t>ton kilometer</t>
        </is>
      </c>
      <c r="F2995" t="inlineStr">
        <is>
          <t>technosphere</t>
        </is>
      </c>
      <c r="G2995" t="n">
        <v>2</v>
      </c>
      <c r="H2995" t="n">
        <v>-2.478368072948418</v>
      </c>
      <c r="I2995" t="n">
        <v>0.3697767766870506</v>
      </c>
      <c r="J2995" t="inlineStr">
        <is>
          <t>(4,5,na,na,na,na); Standard distance 200km</t>
        </is>
      </c>
      <c r="L2995" t="inlineStr">
        <is>
          <t>transport, freight train</t>
        </is>
      </c>
    </row>
    <row r="2996">
      <c r="A2996" t="inlineStr">
        <is>
          <t>transport, freight, lorry 7.5-16 metric ton, EURO4</t>
        </is>
      </c>
      <c r="B2996" t="n">
        <v>0.02097</v>
      </c>
      <c r="C2996" t="inlineStr">
        <is>
          <t>RER</t>
        </is>
      </c>
      <c r="D2996" t="inlineStr">
        <is>
          <t>ton kilometer</t>
        </is>
      </c>
      <c r="F2996" t="inlineStr">
        <is>
          <t>technosphere</t>
        </is>
      </c>
      <c r="G2996" t="n">
        <v>2</v>
      </c>
      <c r="H2996" t="n">
        <v>-3.864662434068308</v>
      </c>
      <c r="I2996" t="n">
        <v>0.3697767766870506</v>
      </c>
      <c r="J2996" t="inlineStr">
        <is>
          <t>(4,5,na,na,na,na); Standard distance 50km</t>
        </is>
      </c>
      <c r="L2996" t="inlineStr">
        <is>
          <t>transport, freight, lorry 7.5-16 metric ton, EURO4</t>
        </is>
      </c>
    </row>
    <row r="2997"/>
    <row r="2998" ht="16" customHeight="1" s="29">
      <c r="A2998" s="1" t="inlineStr">
        <is>
          <t>Activity</t>
        </is>
      </c>
      <c r="B2998" s="1" t="inlineStr">
        <is>
          <t>multi-Si wafer, at regional storage</t>
        </is>
      </c>
    </row>
    <row r="2999">
      <c r="A2999" t="inlineStr">
        <is>
          <t>comment</t>
        </is>
      </c>
      <c r="B2999" t="inlineStr">
        <is>
          <t>Shares of production in Europe (85%) and import from China (15%).
Domestic production and imports of multi-crystalline silicon wafers used in photovoltaic cell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3000">
      <c r="A3000" t="inlineStr">
        <is>
          <t>location</t>
        </is>
      </c>
      <c r="B3000" t="inlineStr">
        <is>
          <t>RER</t>
        </is>
      </c>
    </row>
    <row r="3001">
      <c r="A3001" t="inlineStr">
        <is>
          <t>production amount</t>
        </is>
      </c>
      <c r="B3001" t="n">
        <v>1</v>
      </c>
    </row>
    <row r="3002">
      <c r="A3002" t="inlineStr">
        <is>
          <t>reference product</t>
        </is>
      </c>
      <c r="B3002" t="inlineStr">
        <is>
          <t>multi-Si wafer, at regional storage</t>
        </is>
      </c>
    </row>
    <row r="3003">
      <c r="A3003" t="inlineStr">
        <is>
          <t>source</t>
        </is>
      </c>
      <c r="B30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04">
      <c r="A3004" t="inlineStr">
        <is>
          <t>type</t>
        </is>
      </c>
      <c r="B3004" t="inlineStr">
        <is>
          <t>process</t>
        </is>
      </c>
    </row>
    <row r="3005">
      <c r="A3005" t="inlineStr">
        <is>
          <t>unit</t>
        </is>
      </c>
      <c r="B3005" t="inlineStr">
        <is>
          <t>square meter</t>
        </is>
      </c>
    </row>
    <row r="3006" ht="16" customHeight="1" s="29">
      <c r="A3006" s="1" t="inlineStr">
        <is>
          <t>Exchanges</t>
        </is>
      </c>
    </row>
    <row r="3007">
      <c r="A3007" s="28" t="inlineStr">
        <is>
          <t>name</t>
        </is>
      </c>
      <c r="B3007" s="28" t="inlineStr">
        <is>
          <t>amount</t>
        </is>
      </c>
      <c r="C3007" s="28" t="inlineStr">
        <is>
          <t>location</t>
        </is>
      </c>
      <c r="D3007" s="28" t="inlineStr">
        <is>
          <t>unit</t>
        </is>
      </c>
      <c r="E3007" s="28" t="inlineStr">
        <is>
          <t>categories</t>
        </is>
      </c>
      <c r="F3007" s="28" t="inlineStr">
        <is>
          <t>type</t>
        </is>
      </c>
      <c r="G3007" s="28" t="inlineStr">
        <is>
          <t>uncertainty type</t>
        </is>
      </c>
      <c r="H3007" s="28" t="inlineStr">
        <is>
          <t>loc</t>
        </is>
      </c>
      <c r="I3007" s="28" t="inlineStr">
        <is>
          <t>scale</t>
        </is>
      </c>
      <c r="J3007" s="28" t="inlineStr">
        <is>
          <t>comment</t>
        </is>
      </c>
      <c r="K3007" s="28" t="inlineStr">
        <is>
          <t>negative</t>
        </is>
      </c>
      <c r="L3007" s="28" t="inlineStr">
        <is>
          <t>reference product</t>
        </is>
      </c>
      <c r="M3007" s="28" t="n"/>
    </row>
    <row r="3008">
      <c r="A3008" t="inlineStr">
        <is>
          <t>multi-Si wafer, at regional storage</t>
        </is>
      </c>
      <c r="B3008" t="n">
        <v>1</v>
      </c>
      <c r="C3008" t="inlineStr">
        <is>
          <t>RER</t>
        </is>
      </c>
      <c r="D3008" t="inlineStr">
        <is>
          <t>square meter</t>
        </is>
      </c>
      <c r="E3008" t="inlineStr">
        <is>
          <t>photovoltaic::production of components</t>
        </is>
      </c>
      <c r="F3008" t="inlineStr">
        <is>
          <t>production</t>
        </is>
      </c>
      <c r="G3008" t="n">
        <v>0</v>
      </c>
      <c r="H3008" t="n">
        <v>1</v>
      </c>
      <c r="L3008" t="inlineStr">
        <is>
          <t>multi-Si wafer, at regional storage</t>
        </is>
      </c>
    </row>
    <row r="3009">
      <c r="A3009" t="inlineStr">
        <is>
          <t>market for transport, freight, sea, container ship</t>
        </is>
      </c>
      <c r="B3009" t="n">
        <v>1.6937</v>
      </c>
      <c r="C3009" t="inlineStr">
        <is>
          <t>GLO</t>
        </is>
      </c>
      <c r="D3009" t="inlineStr">
        <is>
          <t>ton kilometer</t>
        </is>
      </c>
      <c r="F3009" t="inlineStr">
        <is>
          <t>technosphere</t>
        </is>
      </c>
      <c r="G3009" t="n">
        <v>2</v>
      </c>
      <c r="H3009" t="n">
        <v>0.5269154849149386</v>
      </c>
      <c r="I3009" t="n">
        <v>0.3697767766870506</v>
      </c>
      <c r="J3009" t="inlineStr">
        <is>
          <t>(4,5,na,na,na,na); Transport distance CN-EU: 19994 km, CN-US: 20755 km, CN-APAC: 4584 km</t>
        </is>
      </c>
      <c r="L3009" t="inlineStr">
        <is>
          <t>transport, freight, sea, container ship</t>
        </is>
      </c>
    </row>
    <row r="3010">
      <c r="A3010" t="inlineStr">
        <is>
          <t>multi-Si wafer production</t>
        </is>
      </c>
      <c r="B3010" t="n">
        <v>0.79802</v>
      </c>
      <c r="C3010" t="inlineStr">
        <is>
          <t>RER</t>
        </is>
      </c>
      <c r="D3010" t="inlineStr">
        <is>
          <t>square meter</t>
        </is>
      </c>
      <c r="F3010" t="inlineStr">
        <is>
          <t>technosphere</t>
        </is>
      </c>
      <c r="G3010" t="n">
        <v>2</v>
      </c>
      <c r="H3010" t="n">
        <v>-0.2256216191897499</v>
      </c>
      <c r="I3010" t="n">
        <v>0.2236233210615597</v>
      </c>
      <c r="J3010" t="inlineStr">
        <is>
          <t>(5,1,1,1,1,5); Market share European wafers</t>
        </is>
      </c>
      <c r="L3010" t="inlineStr">
        <is>
          <t>multi-Si wafer</t>
        </is>
      </c>
    </row>
    <row r="3011">
      <c r="A3011" t="inlineStr">
        <is>
          <t>multi-Si wafer production</t>
        </is>
      </c>
      <c r="B3011" t="n">
        <v>0.20198</v>
      </c>
      <c r="C3011" t="inlineStr">
        <is>
          <t>CN</t>
        </is>
      </c>
      <c r="D3011" t="inlineStr">
        <is>
          <t>square meter</t>
        </is>
      </c>
      <c r="F3011" t="inlineStr">
        <is>
          <t>technosphere</t>
        </is>
      </c>
      <c r="G3011" t="n">
        <v>2</v>
      </c>
      <c r="H3011" t="n">
        <v>-1.599586596383726</v>
      </c>
      <c r="I3011" t="n">
        <v>0.2236233210615597</v>
      </c>
      <c r="J3011" t="inlineStr">
        <is>
          <t>(5,1,1,1,1,5); Market share Chinese wafers</t>
        </is>
      </c>
      <c r="L3011" t="inlineStr">
        <is>
          <t>multi-Si wafer</t>
        </is>
      </c>
    </row>
    <row r="3012">
      <c r="A3012" t="inlineStr">
        <is>
          <t>transport, freight train, diesel</t>
        </is>
      </c>
      <c r="B3012" t="n">
        <v>0.08388</v>
      </c>
      <c r="C3012" t="inlineStr">
        <is>
          <t>Europe without Switzerland</t>
        </is>
      </c>
      <c r="D3012" t="inlineStr">
        <is>
          <t>ton kilometer</t>
        </is>
      </c>
      <c r="F3012" t="inlineStr">
        <is>
          <t>technosphere</t>
        </is>
      </c>
      <c r="G3012" t="n">
        <v>2</v>
      </c>
      <c r="H3012" t="n">
        <v>-2.478368072948418</v>
      </c>
      <c r="I3012" t="n">
        <v>0.3697767766870506</v>
      </c>
      <c r="J3012" t="inlineStr">
        <is>
          <t>(4,5,na,na,na,na); Standard distance 200km</t>
        </is>
      </c>
      <c r="L3012" t="inlineStr">
        <is>
          <t>transport, freight train</t>
        </is>
      </c>
    </row>
    <row r="3013">
      <c r="A3013" t="inlineStr">
        <is>
          <t>transport, freight, lorry 7.5-16 metric ton, EURO4</t>
        </is>
      </c>
      <c r="B3013" t="n">
        <v>0.02097</v>
      </c>
      <c r="C3013" t="inlineStr">
        <is>
          <t>RER</t>
        </is>
      </c>
      <c r="D3013" t="inlineStr">
        <is>
          <t>ton kilometer</t>
        </is>
      </c>
      <c r="F3013" t="inlineStr">
        <is>
          <t>technosphere</t>
        </is>
      </c>
      <c r="G3013" t="n">
        <v>2</v>
      </c>
      <c r="H3013" t="n">
        <v>-3.864662434068308</v>
      </c>
      <c r="I3013" t="n">
        <v>0.3697767766870506</v>
      </c>
      <c r="J3013" t="inlineStr">
        <is>
          <t>(4,5,na,na,na,na); Standard distance 50km</t>
        </is>
      </c>
      <c r="L3013" t="inlineStr">
        <is>
          <t>transport, freight, lorry 7.5-16 metric ton, EURO4</t>
        </is>
      </c>
    </row>
    <row r="3014"/>
    <row r="3015" ht="16" customHeight="1" s="29">
      <c r="A3015" s="1" t="inlineStr">
        <is>
          <t>Activity</t>
        </is>
      </c>
      <c r="B3015" s="1" t="inlineStr">
        <is>
          <t>multi-Si wafer, at regional storage</t>
        </is>
      </c>
    </row>
    <row r="3016">
      <c r="A3016" t="inlineStr">
        <is>
          <t>comment</t>
        </is>
      </c>
      <c r="B3016" t="inlineStr">
        <is>
          <t>Shares of production in APAC (73%) and import from China (27%).
Domestic production and imports of multi-crystalline silicon wafers used in photovoltaic cell production in Asia and Pacific.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3017">
      <c r="A3017" t="inlineStr">
        <is>
          <t>location</t>
        </is>
      </c>
      <c r="B3017" t="inlineStr">
        <is>
          <t>APAC</t>
        </is>
      </c>
    </row>
    <row r="3018">
      <c r="A3018" t="inlineStr">
        <is>
          <t>production amount</t>
        </is>
      </c>
      <c r="B3018" t="n">
        <v>1</v>
      </c>
    </row>
    <row r="3019">
      <c r="A3019" t="inlineStr">
        <is>
          <t>reference product</t>
        </is>
      </c>
      <c r="B3019" t="inlineStr">
        <is>
          <t>multi-Si wafer, at regional storage</t>
        </is>
      </c>
    </row>
    <row r="3020">
      <c r="A3020" t="inlineStr">
        <is>
          <t>source</t>
        </is>
      </c>
      <c r="B30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21">
      <c r="A3021" t="inlineStr">
        <is>
          <t>type</t>
        </is>
      </c>
      <c r="B3021" t="inlineStr">
        <is>
          <t>process</t>
        </is>
      </c>
    </row>
    <row r="3022">
      <c r="A3022" t="inlineStr">
        <is>
          <t>unit</t>
        </is>
      </c>
      <c r="B3022" t="inlineStr">
        <is>
          <t>square meter</t>
        </is>
      </c>
    </row>
    <row r="3023" ht="16" customHeight="1" s="29">
      <c r="A3023" s="1" t="inlineStr">
        <is>
          <t>Exchanges</t>
        </is>
      </c>
    </row>
    <row r="3024">
      <c r="A3024" s="28" t="inlineStr">
        <is>
          <t>name</t>
        </is>
      </c>
      <c r="B3024" s="28" t="inlineStr">
        <is>
          <t>amount</t>
        </is>
      </c>
      <c r="C3024" s="28" t="inlineStr">
        <is>
          <t>location</t>
        </is>
      </c>
      <c r="D3024" s="28" t="inlineStr">
        <is>
          <t>unit</t>
        </is>
      </c>
      <c r="E3024" s="28" t="inlineStr">
        <is>
          <t>categories</t>
        </is>
      </c>
      <c r="F3024" s="28" t="inlineStr">
        <is>
          <t>type</t>
        </is>
      </c>
      <c r="G3024" s="28" t="inlineStr">
        <is>
          <t>uncertainty type</t>
        </is>
      </c>
      <c r="H3024" s="28" t="inlineStr">
        <is>
          <t>loc</t>
        </is>
      </c>
      <c r="I3024" s="28" t="inlineStr">
        <is>
          <t>scale</t>
        </is>
      </c>
      <c r="J3024" s="28" t="inlineStr">
        <is>
          <t>comment</t>
        </is>
      </c>
      <c r="K3024" s="28" t="inlineStr">
        <is>
          <t>negative</t>
        </is>
      </c>
      <c r="L3024" s="28" t="inlineStr">
        <is>
          <t>reference product</t>
        </is>
      </c>
      <c r="M3024" s="28" t="n"/>
    </row>
    <row r="3025">
      <c r="A3025" t="inlineStr">
        <is>
          <t>multi-Si wafer, at regional storage</t>
        </is>
      </c>
      <c r="B3025" t="n">
        <v>1</v>
      </c>
      <c r="C3025" t="inlineStr">
        <is>
          <t>APAC</t>
        </is>
      </c>
      <c r="D3025" t="inlineStr">
        <is>
          <t>square meter</t>
        </is>
      </c>
      <c r="E3025" t="inlineStr">
        <is>
          <t>photovoltaic::production of components</t>
        </is>
      </c>
      <c r="F3025" t="inlineStr">
        <is>
          <t>production</t>
        </is>
      </c>
      <c r="G3025" t="n">
        <v>0</v>
      </c>
      <c r="H3025" t="n">
        <v>1</v>
      </c>
      <c r="L3025" t="inlineStr">
        <is>
          <t>multi-Si wafer, at regional storage</t>
        </is>
      </c>
    </row>
    <row r="3026">
      <c r="A3026" t="inlineStr">
        <is>
          <t>market for transport, freight, sea, container ship</t>
        </is>
      </c>
      <c r="B3026" t="n">
        <v>1.6672</v>
      </c>
      <c r="C3026" t="inlineStr">
        <is>
          <t>GLO</t>
        </is>
      </c>
      <c r="D3026" t="inlineStr">
        <is>
          <t>ton kilometer</t>
        </is>
      </c>
      <c r="F3026" t="inlineStr">
        <is>
          <t>technosphere</t>
        </is>
      </c>
      <c r="G3026" t="n">
        <v>2</v>
      </c>
      <c r="H3026" t="n">
        <v>0.5111455725769107</v>
      </c>
      <c r="I3026" t="n">
        <v>0.3697767766870506</v>
      </c>
      <c r="J3026" t="inlineStr">
        <is>
          <t>(4,5,na,na,na,na); Transport distance CN-EU: 19994 km, CN-US: 20755 km, CN-APAC: 4584 km</t>
        </is>
      </c>
      <c r="L3026" t="inlineStr">
        <is>
          <t>transport, freight, sea, container ship</t>
        </is>
      </c>
    </row>
    <row r="3027">
      <c r="A3027" t="inlineStr">
        <is>
          <t>multi-Si wafer production</t>
        </is>
      </c>
      <c r="B3027" t="n">
        <v>0.8672299999999999</v>
      </c>
      <c r="C3027" t="inlineStr">
        <is>
          <t>CN</t>
        </is>
      </c>
      <c r="D3027" t="inlineStr">
        <is>
          <t>square meter</t>
        </is>
      </c>
      <c r="F3027" t="inlineStr">
        <is>
          <t>technosphere</t>
        </is>
      </c>
      <c r="G3027" t="n">
        <v>2</v>
      </c>
      <c r="H3027" t="n">
        <v>-0.1424510547991763</v>
      </c>
      <c r="I3027" t="n">
        <v>0.2236233210615597</v>
      </c>
      <c r="J3027" t="inlineStr">
        <is>
          <t>(5,1,1,1,1,5); Market share Chinese wafers</t>
        </is>
      </c>
      <c r="L3027" t="inlineStr">
        <is>
          <t>multi-Si wafer</t>
        </is>
      </c>
    </row>
    <row r="3028">
      <c r="A3028" t="inlineStr">
        <is>
          <t>multi-Si wafer production</t>
        </is>
      </c>
      <c r="B3028" t="n">
        <v>0.13277</v>
      </c>
      <c r="C3028" t="inlineStr">
        <is>
          <t>APAC</t>
        </is>
      </c>
      <c r="D3028" t="inlineStr">
        <is>
          <t>square meter</t>
        </is>
      </c>
      <c r="F3028" t="inlineStr">
        <is>
          <t>technosphere</t>
        </is>
      </c>
      <c r="G3028" t="n">
        <v>2</v>
      </c>
      <c r="H3028" t="n">
        <v>-2.019136971074326</v>
      </c>
      <c r="I3028" t="n">
        <v>0.2236233210615597</v>
      </c>
      <c r="J3028" t="inlineStr">
        <is>
          <t>(5,1,1,1,1,5); Market share APAC wafers</t>
        </is>
      </c>
      <c r="L3028" t="inlineStr">
        <is>
          <t>multi-Si wafer</t>
        </is>
      </c>
    </row>
    <row r="3029">
      <c r="A3029" t="inlineStr">
        <is>
          <t>transport, freight train, diesel</t>
        </is>
      </c>
      <c r="B3029" t="n">
        <v>0.08388</v>
      </c>
      <c r="C3029" t="inlineStr">
        <is>
          <t>Europe without Switzerland</t>
        </is>
      </c>
      <c r="D3029" t="inlineStr">
        <is>
          <t>ton kilometer</t>
        </is>
      </c>
      <c r="F3029" t="inlineStr">
        <is>
          <t>technosphere</t>
        </is>
      </c>
      <c r="G3029" t="n">
        <v>2</v>
      </c>
      <c r="H3029" t="n">
        <v>-2.478368072948418</v>
      </c>
      <c r="I3029" t="n">
        <v>0.3697767766870506</v>
      </c>
      <c r="J3029" t="inlineStr">
        <is>
          <t>(4,5,na,na,na,na); Standard distance 200km</t>
        </is>
      </c>
      <c r="L3029" t="inlineStr">
        <is>
          <t>transport, freight train</t>
        </is>
      </c>
    </row>
    <row r="3030">
      <c r="A3030" t="inlineStr">
        <is>
          <t>transport, freight, lorry 7.5-16 metric ton, EURO4</t>
        </is>
      </c>
      <c r="B3030" t="n">
        <v>0.02097</v>
      </c>
      <c r="C3030" t="inlineStr">
        <is>
          <t>RER</t>
        </is>
      </c>
      <c r="D3030" t="inlineStr">
        <is>
          <t>ton kilometer</t>
        </is>
      </c>
      <c r="F3030" t="inlineStr">
        <is>
          <t>technosphere</t>
        </is>
      </c>
      <c r="G3030" t="n">
        <v>2</v>
      </c>
      <c r="H3030" t="n">
        <v>-3.864662434068308</v>
      </c>
      <c r="I3030" t="n">
        <v>0.3697767766870506</v>
      </c>
      <c r="J3030" t="inlineStr">
        <is>
          <t>(4,5,na,na,na,na); Standard distance 50km</t>
        </is>
      </c>
      <c r="L3030" t="inlineStr">
        <is>
          <t>transport, freight, lorry 7.5-16 metric ton, EURO4</t>
        </is>
      </c>
    </row>
    <row r="3031"/>
    <row r="3032" ht="16" customHeight="1" s="29">
      <c r="A3032" s="1" t="inlineStr">
        <is>
          <t>Activity</t>
        </is>
      </c>
      <c r="B3032" s="1" t="inlineStr">
        <is>
          <t>nitrogen trifluoride, at plant</t>
        </is>
      </c>
    </row>
    <row r="3033">
      <c r="A3033" t="inlineStr">
        <is>
          <t>comment</t>
        </is>
      </c>
      <c r="B3033" t="inlineStr">
        <is>
          <t>Energy consumption is based on industrial data. Material consumption is calculated based on stochiometric formula. Emissions are based on rough assumptions.
Included are raw materials and chemicals used for production, transport of materials to manufacturing plant, estimated emissions to air and water from production (incomplete), energy demand and infrastructure of the plant (approximation). Solid wastes omitted.
Location:  Europe
Technology:  NF3 is produced from elementary fluorine.
Time period:  Time of publications.
Production volume:  4000 t in 2007
Sampling:  Company and literature data.
Extrapolations:  none
Uncertainty:  None</t>
        </is>
      </c>
    </row>
    <row r="3034">
      <c r="A3034" t="inlineStr">
        <is>
          <t>location</t>
        </is>
      </c>
      <c r="B3034" t="inlineStr">
        <is>
          <t>RER</t>
        </is>
      </c>
    </row>
    <row r="3035">
      <c r="A3035" t="inlineStr">
        <is>
          <t>production amount</t>
        </is>
      </c>
      <c r="B3035" t="n">
        <v>1</v>
      </c>
    </row>
    <row r="3036">
      <c r="A3036" t="inlineStr">
        <is>
          <t>reference product</t>
        </is>
      </c>
      <c r="B3036" t="inlineStr">
        <is>
          <t>nitrogen trifluoride, at plant</t>
        </is>
      </c>
    </row>
    <row r="3037">
      <c r="A3037" t="inlineStr">
        <is>
          <t>source</t>
        </is>
      </c>
      <c r="B30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38">
      <c r="A3038" t="inlineStr">
        <is>
          <t>type</t>
        </is>
      </c>
      <c r="B3038" t="inlineStr">
        <is>
          <t>process</t>
        </is>
      </c>
    </row>
    <row r="3039">
      <c r="A3039" t="inlineStr">
        <is>
          <t>unit</t>
        </is>
      </c>
      <c r="B3039" t="inlineStr">
        <is>
          <t>kilogram</t>
        </is>
      </c>
    </row>
    <row r="3040" ht="16" customHeight="1" s="29">
      <c r="A3040" s="1" t="inlineStr">
        <is>
          <t>Exchanges</t>
        </is>
      </c>
    </row>
    <row r="3041">
      <c r="A3041" s="28" t="inlineStr">
        <is>
          <t>name</t>
        </is>
      </c>
      <c r="B3041" s="28" t="inlineStr">
        <is>
          <t>amount</t>
        </is>
      </c>
      <c r="C3041" s="28" t="inlineStr">
        <is>
          <t>location</t>
        </is>
      </c>
      <c r="D3041" s="28" t="inlineStr">
        <is>
          <t>unit</t>
        </is>
      </c>
      <c r="E3041" s="28" t="inlineStr">
        <is>
          <t>categories</t>
        </is>
      </c>
      <c r="F3041" s="28" t="inlineStr">
        <is>
          <t>type</t>
        </is>
      </c>
      <c r="G3041" s="28" t="inlineStr">
        <is>
          <t>uncertainty type</t>
        </is>
      </c>
      <c r="H3041" s="28" t="inlineStr">
        <is>
          <t>loc</t>
        </is>
      </c>
      <c r="I3041" s="28" t="inlineStr">
        <is>
          <t>scale</t>
        </is>
      </c>
      <c r="J3041" s="28" t="inlineStr">
        <is>
          <t>comment</t>
        </is>
      </c>
      <c r="K3041" s="28" t="inlineStr">
        <is>
          <t>negative</t>
        </is>
      </c>
      <c r="L3041" s="28" t="inlineStr">
        <is>
          <t>reference product</t>
        </is>
      </c>
      <c r="M3041" s="28" t="n"/>
    </row>
    <row r="3042">
      <c r="A3042" t="inlineStr">
        <is>
          <t>Ammonia</t>
        </is>
      </c>
      <c r="B3042" t="n">
        <v>0.0005058</v>
      </c>
      <c r="D3042" t="inlineStr">
        <is>
          <t>kilogram</t>
        </is>
      </c>
      <c r="E3042" t="inlineStr">
        <is>
          <t>air::urban air close to ground</t>
        </is>
      </c>
      <c r="F3042" t="inlineStr">
        <is>
          <t>biosphere</t>
        </is>
      </c>
      <c r="G3042" t="n">
        <v>2</v>
      </c>
      <c r="H3042" t="n">
        <v>-7.58936922372841</v>
      </c>
      <c r="I3042" t="n">
        <v>0.1578795975118357</v>
      </c>
      <c r="J3042" t="inlineStr">
        <is>
          <t>(4,5,na,na,na,na,BU:1.2); estimation 0.2%</t>
        </is>
      </c>
    </row>
    <row r="3043">
      <c r="A3043" t="inlineStr">
        <is>
          <t>Fluorine</t>
        </is>
      </c>
      <c r="B3043" t="n">
        <v>0.0033867</v>
      </c>
      <c r="D3043" t="inlineStr">
        <is>
          <t>kilogram</t>
        </is>
      </c>
      <c r="E3043" t="inlineStr">
        <is>
          <t>air::urban air close to ground</t>
        </is>
      </c>
      <c r="F3043" t="inlineStr">
        <is>
          <t>biosphere</t>
        </is>
      </c>
      <c r="G3043" t="n">
        <v>2</v>
      </c>
      <c r="H3043" t="n">
        <v>-5.687899283028663</v>
      </c>
      <c r="I3043" t="n">
        <v>0.2402553678818159</v>
      </c>
      <c r="J3043" t="inlineStr">
        <is>
          <t>(4,5,na,na,na,na,BU:1.5); estimation 0.2%</t>
        </is>
      </c>
    </row>
    <row r="3044">
      <c r="A3044" t="inlineStr">
        <is>
          <t>Heat, waste</t>
        </is>
      </c>
      <c r="B3044" t="n">
        <v>154.8</v>
      </c>
      <c r="D3044" t="inlineStr">
        <is>
          <t>megajoule</t>
        </is>
      </c>
      <c r="E3044" t="inlineStr">
        <is>
          <t>air::urban air close to ground</t>
        </is>
      </c>
      <c r="F3044" t="inlineStr">
        <is>
          <t>biosphere</t>
        </is>
      </c>
      <c r="G3044" t="n">
        <v>2</v>
      </c>
      <c r="H3044" t="n">
        <v>5.042133961155627</v>
      </c>
      <c r="I3044" t="n">
        <v>0.1312205922929929</v>
      </c>
      <c r="J3044" t="inlineStr">
        <is>
          <t>(4,5,na,na,na,na,BU:1.05); due to electricity consumption</t>
        </is>
      </c>
    </row>
    <row r="3045">
      <c r="A3045" t="inlineStr">
        <is>
          <t>Nitrogen fluoride</t>
        </is>
      </c>
      <c r="B3045" t="n">
        <v>0.012</v>
      </c>
      <c r="D3045" t="inlineStr">
        <is>
          <t>kilogram</t>
        </is>
      </c>
      <c r="E3045" t="inlineStr">
        <is>
          <t>air::urban air close to ground</t>
        </is>
      </c>
      <c r="F3045" t="inlineStr">
        <is>
          <t>biosphere</t>
        </is>
      </c>
      <c r="G3045" t="n">
        <v>2</v>
      </c>
      <c r="H3045" t="n">
        <v>-4.422848629194137</v>
      </c>
      <c r="I3045" t="n">
        <v>0.2275401643251798</v>
      </c>
      <c r="J3045" t="inlineStr">
        <is>
          <t>(1,4,1,3,1,5,BU:1.5); 1.2% according to environmental report Air Products</t>
        </is>
      </c>
    </row>
    <row r="3046">
      <c r="A3046" t="inlineStr">
        <is>
          <t>Water, cooling, unspecified natural origin</t>
        </is>
      </c>
      <c r="B3046" t="n">
        <v>0.024</v>
      </c>
      <c r="D3046" t="inlineStr">
        <is>
          <t>cubic meter</t>
        </is>
      </c>
      <c r="E3046" t="inlineStr">
        <is>
          <t>natural resource::in water</t>
        </is>
      </c>
      <c r="F3046" t="inlineStr">
        <is>
          <t>biosphere</t>
        </is>
      </c>
      <c r="G3046" t="n">
        <v>2</v>
      </c>
      <c r="H3046" t="n">
        <v>-3.729701448634192</v>
      </c>
      <c r="I3046" t="n">
        <v>0.1312205922929929</v>
      </c>
      <c r="J3046" t="inlineStr">
        <is>
          <t>(4,5,na,na,na,na,BU:1.05); estimation with data from large chemical plant</t>
        </is>
      </c>
    </row>
    <row r="3047">
      <c r="A3047" t="inlineStr">
        <is>
          <t>Water, unspecified natural origin</t>
        </is>
      </c>
      <c r="B3047" t="n">
        <v>0.012</v>
      </c>
      <c r="D3047" t="inlineStr">
        <is>
          <t>cubic meter</t>
        </is>
      </c>
      <c r="E3047" t="inlineStr">
        <is>
          <t>natural resource::in water</t>
        </is>
      </c>
      <c r="F3047" t="inlineStr">
        <is>
          <t>biosphere</t>
        </is>
      </c>
      <c r="G3047" t="n">
        <v>2</v>
      </c>
      <c r="H3047" t="n">
        <v>-4.422848629194137</v>
      </c>
      <c r="I3047" t="n">
        <v>0.1312205922929929</v>
      </c>
      <c r="J3047" t="inlineStr">
        <is>
          <t>(4,5,na,na,na,na,BU:1.05); estimation with data from large chemical plant</t>
        </is>
      </c>
    </row>
    <row r="3048">
      <c r="A3048" t="inlineStr">
        <is>
          <t>nitrogen trifluoride, at plant</t>
        </is>
      </c>
      <c r="B3048" t="n">
        <v>1</v>
      </c>
      <c r="C3048" t="inlineStr">
        <is>
          <t>RER</t>
        </is>
      </c>
      <c r="D3048" t="inlineStr">
        <is>
          <t>kilogram</t>
        </is>
      </c>
      <c r="E3048" t="inlineStr">
        <is>
          <t>chemicals::inorganics</t>
        </is>
      </c>
      <c r="F3048" t="inlineStr">
        <is>
          <t>production</t>
        </is>
      </c>
      <c r="G3048" t="n">
        <v>0</v>
      </c>
      <c r="H3048" t="n">
        <v>1</v>
      </c>
      <c r="L3048" t="inlineStr">
        <is>
          <t>nitrogen trifluoride, at plant</t>
        </is>
      </c>
    </row>
    <row r="3049">
      <c r="A3049" t="inlineStr">
        <is>
          <t>chemical factory construction, organics</t>
        </is>
      </c>
      <c r="B3049" t="n">
        <v>4e-10</v>
      </c>
      <c r="C3049" t="inlineStr">
        <is>
          <t>RER</t>
        </is>
      </c>
      <c r="D3049" t="inlineStr">
        <is>
          <t>unit</t>
        </is>
      </c>
      <c r="F3049" t="inlineStr">
        <is>
          <t>technosphere</t>
        </is>
      </c>
      <c r="G3049" t="n">
        <v>2</v>
      </c>
      <c r="H3049" t="n">
        <v>-21.63955656882057</v>
      </c>
      <c r="I3049" t="n">
        <v>0.5642311553184974</v>
      </c>
      <c r="J3049" t="inlineStr">
        <is>
          <t>(4,5,na,na,na,na,BU:3); estimation</t>
        </is>
      </c>
      <c r="L3049" t="inlineStr">
        <is>
          <t>chemical factory, organics</t>
        </is>
      </c>
    </row>
    <row r="3050">
      <c r="A3050" t="inlineStr">
        <is>
          <t>fluorine production, liquid</t>
        </is>
      </c>
      <c r="B3050" t="n">
        <v>1.6933</v>
      </c>
      <c r="C3050" t="inlineStr">
        <is>
          <t>RER</t>
        </is>
      </c>
      <c r="D3050" t="inlineStr">
        <is>
          <t>kilogram</t>
        </is>
      </c>
      <c r="F3050" t="inlineStr">
        <is>
          <t>technosphere</t>
        </is>
      </c>
      <c r="G3050" t="n">
        <v>2</v>
      </c>
      <c r="H3050" t="n">
        <v>0.5266792876891578</v>
      </c>
      <c r="I3050" t="n">
        <v>0.1597720228002625</v>
      </c>
      <c r="J3050" t="inlineStr">
        <is>
          <t>(4,5,1,1,1,5,BU:1.05); stoichiometric calculation and 95% yield</t>
        </is>
      </c>
      <c r="L3050" t="inlineStr">
        <is>
          <t>fluorine, liquid</t>
        </is>
      </c>
    </row>
    <row r="3051">
      <c r="A3051" t="inlineStr">
        <is>
          <t>heat production, natural gas, at boiler condensing modulating &gt;100kW</t>
        </is>
      </c>
      <c r="B3051" t="n">
        <v>0.07000000000000001</v>
      </c>
      <c r="C3051" t="inlineStr">
        <is>
          <t>Europe without Switzerland</t>
        </is>
      </c>
      <c r="D3051" t="inlineStr">
        <is>
          <t>megajoule</t>
        </is>
      </c>
      <c r="F3051" t="inlineStr">
        <is>
          <t>technosphere</t>
        </is>
      </c>
      <c r="G3051" t="n">
        <v>2</v>
      </c>
      <c r="H3051" t="n">
        <v>-2.659260036932778</v>
      </c>
      <c r="I3051" t="n">
        <v>0.1312205922929929</v>
      </c>
      <c r="J3051" t="inlineStr">
        <is>
          <t>(4,5,na,na,na,na,BU:1.05); abatement system theoretical calculation</t>
        </is>
      </c>
      <c r="L3051" t="inlineStr">
        <is>
          <t>heat, district or industrial, natural gas</t>
        </is>
      </c>
    </row>
    <row r="3052">
      <c r="A3052" t="inlineStr">
        <is>
          <t>market for ammonia, anhydrous, liquid</t>
        </is>
      </c>
      <c r="B3052" t="n">
        <v>0.2529</v>
      </c>
      <c r="C3052" t="inlineStr">
        <is>
          <t>RER</t>
        </is>
      </c>
      <c r="D3052" t="inlineStr">
        <is>
          <t>kilogram</t>
        </is>
      </c>
      <c r="F3052" t="inlineStr">
        <is>
          <t>technosphere</t>
        </is>
      </c>
      <c r="G3052" t="n">
        <v>2</v>
      </c>
      <c r="H3052" t="n">
        <v>-1.374761125306218</v>
      </c>
      <c r="I3052" t="n">
        <v>0.1597720228002625</v>
      </c>
      <c r="J3052" t="inlineStr">
        <is>
          <t>(4,5,1,1,1,5,BU:1.05); stoichiometric calculation and 95% yield</t>
        </is>
      </c>
      <c r="L3052" t="inlineStr">
        <is>
          <t>ammonia, anhydrous, liquid</t>
        </is>
      </c>
    </row>
    <row r="3053">
      <c r="A3053" t="inlineStr">
        <is>
          <t>market for electricity, high voltage</t>
        </is>
      </c>
      <c r="B3053" t="n">
        <v>43</v>
      </c>
      <c r="C3053" t="inlineStr">
        <is>
          <t>DE</t>
        </is>
      </c>
      <c r="D3053" t="inlineStr">
        <is>
          <t>kilowatt hour</t>
        </is>
      </c>
      <c r="F3053" t="inlineStr">
        <is>
          <t>technosphere</t>
        </is>
      </c>
      <c r="G3053" t="n">
        <v>2</v>
      </c>
      <c r="H3053" t="n">
        <v>3.761200115693562</v>
      </c>
      <c r="I3053" t="n">
        <v>0.05442720245604096</v>
      </c>
      <c r="J3053" t="inlineStr">
        <is>
          <t>(1,4,1,3,1,1,BU:1.05); according to de Wild-Scholten (2007)</t>
        </is>
      </c>
      <c r="L3053" t="inlineStr">
        <is>
          <t>electricity, high voltage</t>
        </is>
      </c>
    </row>
    <row r="3054">
      <c r="A3054" t="inlineStr">
        <is>
          <t>transport, freight train, diesel</t>
        </is>
      </c>
      <c r="B3054" t="n">
        <v>1.1677</v>
      </c>
      <c r="C3054" t="inlineStr">
        <is>
          <t>Europe without Switzerland</t>
        </is>
      </c>
      <c r="D3054" t="inlineStr">
        <is>
          <t>ton kilometer</t>
        </is>
      </c>
      <c r="F3054" t="inlineStr">
        <is>
          <t>technosphere</t>
        </is>
      </c>
      <c r="G3054" t="n">
        <v>2</v>
      </c>
      <c r="H3054" t="n">
        <v>0.1550360020995321</v>
      </c>
      <c r="I3054" t="n">
        <v>0.3697767766870506</v>
      </c>
      <c r="J3054" t="inlineStr">
        <is>
          <t>(4,5,na,na,na,na,BU:2); standard distances</t>
        </is>
      </c>
      <c r="L3054" t="inlineStr">
        <is>
          <t>transport, freight train</t>
        </is>
      </c>
    </row>
    <row r="3055">
      <c r="A3055" t="inlineStr">
        <is>
          <t>transport, freight, lorry 7.5-16 metric ton, EURO4</t>
        </is>
      </c>
      <c r="B3055" t="n">
        <v>0.19462</v>
      </c>
      <c r="C3055" t="inlineStr">
        <is>
          <t>RER</t>
        </is>
      </c>
      <c r="D3055" t="inlineStr">
        <is>
          <t>ton kilometer</t>
        </is>
      </c>
      <c r="F3055" t="inlineStr">
        <is>
          <t>technosphere</t>
        </is>
      </c>
      <c r="G3055" t="n">
        <v>2</v>
      </c>
      <c r="H3055" t="n">
        <v>-1.636706339588294</v>
      </c>
      <c r="I3055" t="n">
        <v>0.3697767766870506</v>
      </c>
      <c r="J3055" t="inlineStr">
        <is>
          <t>(4,5,na,na,na,na,BU:2); standard distances</t>
        </is>
      </c>
      <c r="L3055" t="inlineStr">
        <is>
          <t>transport, freight, lorry 7.5-16 metric ton, EURO4</t>
        </is>
      </c>
    </row>
    <row r="3056">
      <c r="A3056" t="inlineStr">
        <is>
          <t>treatment, effluent from NF3 production, to wastewater treatment, class 3</t>
        </is>
      </c>
      <c r="B3056">
        <f>SUM(B3046:B3047)</f>
        <v>3.6000000000000004E-2</v>
      </c>
      <c r="C3056" t="inlineStr">
        <is>
          <t>CH</t>
        </is>
      </c>
      <c r="D3056" t="inlineStr">
        <is>
          <t>cubic meter</t>
        </is>
      </c>
      <c r="F3056" t="inlineStr">
        <is>
          <t>technosphere</t>
        </is>
      </c>
      <c r="G3056" t="n">
        <v>2</v>
      </c>
      <c r="H3056" t="n">
        <v>-4.422848629194137</v>
      </c>
      <c r="I3056" t="n">
        <v>0.1312205922929929</v>
      </c>
      <c r="J3056" t="inlineStr">
        <is>
          <t>(4,5,na,na,na,na,BU:1.05); due to water consumption</t>
        </is>
      </c>
    </row>
    <row r="3057"/>
    <row r="3058" ht="16" customHeight="1" s="29">
      <c r="A3058" s="1" t="inlineStr">
        <is>
          <t>Activity</t>
        </is>
      </c>
      <c r="B3058" s="1" t="inlineStr">
        <is>
          <t>open ground construction, on ground</t>
        </is>
      </c>
    </row>
    <row r="3059">
      <c r="A3059" t="inlineStr">
        <is>
          <t>comment</t>
        </is>
      </c>
      <c r="B3059"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Production volume:  Not known.
Sampling:  Data from manufacturers
Extrapolations:  From several products to the whole market. 
Uncertainty:  None</t>
        </is>
      </c>
    </row>
    <row r="3060">
      <c r="A3060" t="inlineStr">
        <is>
          <t>location</t>
        </is>
      </c>
      <c r="B3060" t="inlineStr">
        <is>
          <t>RER</t>
        </is>
      </c>
    </row>
    <row r="3061">
      <c r="A3061" t="inlineStr">
        <is>
          <t>production amount</t>
        </is>
      </c>
      <c r="B3061" t="n">
        <v>1</v>
      </c>
    </row>
    <row r="3062">
      <c r="A3062" t="inlineStr">
        <is>
          <t>reference product</t>
        </is>
      </c>
      <c r="B3062" t="inlineStr">
        <is>
          <t>open ground construction, on ground</t>
        </is>
      </c>
    </row>
    <row r="3063">
      <c r="A3063" t="inlineStr">
        <is>
          <t>source</t>
        </is>
      </c>
      <c r="B306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64">
      <c r="A3064" t="inlineStr">
        <is>
          <t>type</t>
        </is>
      </c>
      <c r="B3064" t="inlineStr">
        <is>
          <t>process</t>
        </is>
      </c>
    </row>
    <row r="3065">
      <c r="A3065" t="inlineStr">
        <is>
          <t>unit</t>
        </is>
      </c>
      <c r="B3065" t="inlineStr">
        <is>
          <t>square meter</t>
        </is>
      </c>
    </row>
    <row r="3066" ht="16" customHeight="1" s="29">
      <c r="A3066" s="1" t="inlineStr">
        <is>
          <t>Exchanges</t>
        </is>
      </c>
    </row>
    <row r="3067">
      <c r="A3067" s="28" t="inlineStr">
        <is>
          <t>name</t>
        </is>
      </c>
      <c r="B3067" s="28" t="inlineStr">
        <is>
          <t>amount</t>
        </is>
      </c>
      <c r="C3067" s="28" t="inlineStr">
        <is>
          <t>location</t>
        </is>
      </c>
      <c r="D3067" s="28" t="inlineStr">
        <is>
          <t>unit</t>
        </is>
      </c>
      <c r="E3067" s="28" t="inlineStr">
        <is>
          <t>categories</t>
        </is>
      </c>
      <c r="F3067" s="28" t="inlineStr">
        <is>
          <t>type</t>
        </is>
      </c>
      <c r="G3067" s="28" t="inlineStr">
        <is>
          <t>uncertainty type</t>
        </is>
      </c>
      <c r="H3067" s="28" t="inlineStr">
        <is>
          <t>loc</t>
        </is>
      </c>
      <c r="I3067" s="28" t="inlineStr">
        <is>
          <t>scale</t>
        </is>
      </c>
      <c r="J3067" s="28" t="inlineStr">
        <is>
          <t>comment</t>
        </is>
      </c>
      <c r="K3067" s="28" t="inlineStr">
        <is>
          <t>negative</t>
        </is>
      </c>
      <c r="L3067" s="28" t="inlineStr">
        <is>
          <t>reference product</t>
        </is>
      </c>
      <c r="M3067" s="28" t="n"/>
    </row>
    <row r="3068">
      <c r="A3068" t="inlineStr">
        <is>
          <t>Occupation, industrial area</t>
        </is>
      </c>
      <c r="B3068" t="n">
        <v>45</v>
      </c>
      <c r="D3068" t="inlineStr">
        <is>
          <t>square meter-year</t>
        </is>
      </c>
      <c r="E3068" t="inlineStr">
        <is>
          <t>natural resource::land</t>
        </is>
      </c>
      <c r="F3068" t="inlineStr">
        <is>
          <t>biosphere</t>
        </is>
      </c>
      <c r="G3068" t="n">
        <v>2</v>
      </c>
      <c r="H3068" t="n">
        <v>3.80666248977032</v>
      </c>
      <c r="I3068" t="n">
        <v>0.3850078124082612</v>
      </c>
      <c r="J3068" t="inlineStr">
        <is>
          <t>(3,3,2,3,3,5); Assumed life time: 30 a</t>
        </is>
      </c>
    </row>
    <row r="3069">
      <c r="A3069" t="inlineStr">
        <is>
          <t>Occupation, industrial area</t>
        </is>
      </c>
      <c r="B3069" t="n">
        <v>96.56</v>
      </c>
      <c r="D3069" t="inlineStr">
        <is>
          <t>square meter-year</t>
        </is>
      </c>
      <c r="E3069" t="inlineStr">
        <is>
          <t>natural resource::land</t>
        </is>
      </c>
      <c r="F3069" t="inlineStr">
        <is>
          <t>biosphere</t>
        </is>
      </c>
      <c r="G3069" t="n">
        <v>2</v>
      </c>
      <c r="H3069" t="n">
        <v>4.570164576789276</v>
      </c>
      <c r="I3069" t="n">
        <v>0.3850078124082612</v>
      </c>
      <c r="J3069" t="inlineStr">
        <is>
          <t>(3,3,2,3,3,5); Assumed life time: 30 a</t>
        </is>
      </c>
    </row>
    <row r="3070">
      <c r="A3070" t="inlineStr">
        <is>
          <t>Transformation, from pasture, man made</t>
        </is>
      </c>
      <c r="B3070" t="n">
        <v>4.7187</v>
      </c>
      <c r="D3070" t="inlineStr">
        <is>
          <t>square meter</t>
        </is>
      </c>
      <c r="E3070" t="inlineStr">
        <is>
          <t>natural resource::land</t>
        </is>
      </c>
      <c r="F3070" t="inlineStr">
        <is>
          <t>biosphere</t>
        </is>
      </c>
      <c r="G3070" t="n">
        <v>2</v>
      </c>
      <c r="H3070" t="n">
        <v>1.55153333793257</v>
      </c>
      <c r="I3070" t="n">
        <v>0.3896853736542814</v>
      </c>
      <c r="J3070" t="inlineStr">
        <is>
          <t>(3,4,3,1,3,5); Tucson Electric Power</t>
        </is>
      </c>
    </row>
    <row r="3071">
      <c r="A3071" t="inlineStr">
        <is>
          <t>Transformation, to industrial area</t>
        </is>
      </c>
      <c r="B3071" t="n">
        <v>1.5</v>
      </c>
      <c r="D3071" t="inlineStr">
        <is>
          <t>square meter</t>
        </is>
      </c>
      <c r="E3071" t="inlineStr">
        <is>
          <t>natural resource::land</t>
        </is>
      </c>
      <c r="F3071" t="inlineStr">
        <is>
          <t>biosphere</t>
        </is>
      </c>
      <c r="G3071" t="n">
        <v>2</v>
      </c>
      <c r="H3071" t="n">
        <v>0.4054651081081644</v>
      </c>
      <c r="I3071" t="n">
        <v>0.3820357594483219</v>
      </c>
      <c r="J3071" t="inlineStr">
        <is>
          <t>(1,3,2,3,3,5); Literature and own estimations</t>
        </is>
      </c>
    </row>
    <row r="3072">
      <c r="A3072" t="inlineStr">
        <is>
          <t>Transformation, to industrial area</t>
        </is>
      </c>
      <c r="B3072" t="n">
        <v>3.2187</v>
      </c>
      <c r="D3072" t="inlineStr">
        <is>
          <t>square meter</t>
        </is>
      </c>
      <c r="E3072" t="inlineStr">
        <is>
          <t>natural resource::land</t>
        </is>
      </c>
      <c r="F3072" t="inlineStr">
        <is>
          <t>biosphere</t>
        </is>
      </c>
      <c r="G3072" t="n">
        <v>2</v>
      </c>
      <c r="H3072" t="n">
        <v>1.168977551328673</v>
      </c>
      <c r="I3072" t="n">
        <v>0.3850078124082612</v>
      </c>
      <c r="J3072" t="inlineStr">
        <is>
          <t>(3,3,2,3,3,5); Literature and own estimations</t>
        </is>
      </c>
    </row>
    <row r="3073">
      <c r="A3073" t="inlineStr">
        <is>
          <t>open ground construction, on ground</t>
        </is>
      </c>
      <c r="B3073" t="n">
        <v>1</v>
      </c>
      <c r="C3073" t="inlineStr">
        <is>
          <t>RER</t>
        </is>
      </c>
      <c r="D3073" t="inlineStr">
        <is>
          <t>square meter</t>
        </is>
      </c>
      <c r="E3073" t="inlineStr">
        <is>
          <t>photovoltaic::production of components</t>
        </is>
      </c>
      <c r="F3073" t="inlineStr">
        <is>
          <t>production</t>
        </is>
      </c>
      <c r="G3073" t="n">
        <v>0</v>
      </c>
      <c r="H3073" t="n">
        <v>1</v>
      </c>
      <c r="L3073" t="inlineStr">
        <is>
          <t>open ground construction, on ground</t>
        </is>
      </c>
    </row>
    <row r="3074">
      <c r="A3074" t="inlineStr">
        <is>
          <t>market for aluminium, wrought alloy</t>
        </is>
      </c>
      <c r="B3074" t="n">
        <v>3.9767</v>
      </c>
      <c r="C3074" t="inlineStr">
        <is>
          <t>GLO</t>
        </is>
      </c>
      <c r="D3074" t="inlineStr">
        <is>
          <t>kilogram</t>
        </is>
      </c>
      <c r="F3074" t="inlineStr">
        <is>
          <t>technosphere</t>
        </is>
      </c>
      <c r="G3074" t="n">
        <v>2</v>
      </c>
      <c r="H3074" t="n">
        <v>1.380452329636257</v>
      </c>
      <c r="I3074" t="n">
        <v>0.3585050904122363</v>
      </c>
      <c r="J3074" t="inlineStr">
        <is>
          <t>(1,2,1,1,1,na); Literature and own estimations</t>
        </is>
      </c>
      <c r="L3074" t="inlineStr">
        <is>
          <t>aluminium, wrought alloy</t>
        </is>
      </c>
    </row>
    <row r="3075">
      <c r="A3075" t="inlineStr">
        <is>
          <t>market for concrete, normal</t>
        </is>
      </c>
      <c r="B3075" t="n">
        <v>0.00053746</v>
      </c>
      <c r="C3075" t="inlineStr">
        <is>
          <t>CH</t>
        </is>
      </c>
      <c r="D3075" t="inlineStr">
        <is>
          <t>cubic meter</t>
        </is>
      </c>
      <c r="F3075" t="inlineStr">
        <is>
          <t>technosphere</t>
        </is>
      </c>
      <c r="G3075" t="n">
        <v>2</v>
      </c>
      <c r="H3075" t="n">
        <v>-7.528656219336309</v>
      </c>
      <c r="I3075" t="n">
        <v>0.3896853736542814</v>
      </c>
      <c r="J3075" t="inlineStr">
        <is>
          <t>(3,4,3,1,3,5); Fence foundation</t>
        </is>
      </c>
      <c r="L3075" t="inlineStr">
        <is>
          <t>concrete, normal</t>
        </is>
      </c>
    </row>
    <row r="3076">
      <c r="A3076" t="inlineStr">
        <is>
          <t>market for corrugated board box</t>
        </is>
      </c>
      <c r="B3076" t="n">
        <v>0.086364</v>
      </c>
      <c r="C3076" t="inlineStr">
        <is>
          <t>RER</t>
        </is>
      </c>
      <c r="D3076" t="inlineStr">
        <is>
          <t>kilogram</t>
        </is>
      </c>
      <c r="F3076" t="inlineStr">
        <is>
          <t>technosphere</t>
        </is>
      </c>
      <c r="G3076" t="n">
        <v>2</v>
      </c>
      <c r="H3076" t="n">
        <v>-2.44918435666847</v>
      </c>
      <c r="I3076" t="n">
        <v>0.3896853736542814</v>
      </c>
      <c r="J3076" t="inlineStr">
        <is>
          <t>(3,4,3,1,3,5); Schwarz et al. 1992</t>
        </is>
      </c>
      <c r="L3076" t="inlineStr">
        <is>
          <t>corrugated board box</t>
        </is>
      </c>
    </row>
    <row r="3077">
      <c r="A3077" t="inlineStr">
        <is>
          <t>polyethylene production, high density, granulate</t>
        </is>
      </c>
      <c r="B3077" t="n">
        <v>0.00090909</v>
      </c>
      <c r="C3077" t="inlineStr">
        <is>
          <t>RER</t>
        </is>
      </c>
      <c r="D3077" t="inlineStr">
        <is>
          <t>kilogram</t>
        </is>
      </c>
      <c r="F3077" t="inlineStr">
        <is>
          <t>technosphere</t>
        </is>
      </c>
      <c r="G3077" t="n">
        <v>2</v>
      </c>
      <c r="H3077" t="n">
        <v>-7.003066458786962</v>
      </c>
      <c r="I3077" t="n">
        <v>0.3585050904122363</v>
      </c>
      <c r="J3077" t="inlineStr">
        <is>
          <t>(1,2,1,1,1,na); Literature and own estimations, recycled PE</t>
        </is>
      </c>
      <c r="L3077" t="inlineStr">
        <is>
          <t>polyethylene, high density, granulate</t>
        </is>
      </c>
    </row>
    <row r="3078">
      <c r="A3078" t="inlineStr">
        <is>
          <t>polystyrene production, high impact</t>
        </is>
      </c>
      <c r="B3078" t="n">
        <v>0.0045455</v>
      </c>
      <c r="C3078" t="inlineStr">
        <is>
          <t>RER</t>
        </is>
      </c>
      <c r="D3078" t="inlineStr">
        <is>
          <t>kilogram</t>
        </is>
      </c>
      <c r="F3078" t="inlineStr">
        <is>
          <t>technosphere</t>
        </is>
      </c>
      <c r="G3078" t="n">
        <v>2</v>
      </c>
      <c r="H3078" t="n">
        <v>-5.393617546402361</v>
      </c>
      <c r="I3078" t="n">
        <v>0.3896853736542814</v>
      </c>
      <c r="J3078" t="inlineStr">
        <is>
          <t>(3,4,3,1,3,5); Schwarz et al. 1992</t>
        </is>
      </c>
      <c r="L3078" t="inlineStr">
        <is>
          <t>polystyrene, high impact</t>
        </is>
      </c>
    </row>
    <row r="3079">
      <c r="A3079" t="inlineStr">
        <is>
          <t>reinforcing steel production</t>
        </is>
      </c>
      <c r="B3079" t="n">
        <v>7.209</v>
      </c>
      <c r="C3079" t="inlineStr">
        <is>
          <t>Europe without Austria</t>
        </is>
      </c>
      <c r="D3079" t="inlineStr">
        <is>
          <t>kilogram</t>
        </is>
      </c>
      <c r="F3079" t="inlineStr">
        <is>
          <t>technosphere</t>
        </is>
      </c>
      <c r="G3079" t="n">
        <v>2</v>
      </c>
      <c r="H3079" t="n">
        <v>1.975330245422442</v>
      </c>
      <c r="I3079" t="n">
        <v>0.3713732705256148</v>
      </c>
      <c r="J3079" t="inlineStr">
        <is>
          <t>(2,3,1,1,1,5); Literature and own estimations</t>
        </is>
      </c>
      <c r="L3079" t="inlineStr">
        <is>
          <t>reinforcing steel</t>
        </is>
      </c>
    </row>
    <row r="3080">
      <c r="A3080" t="inlineStr">
        <is>
          <t>section bar extrusion, aluminium</t>
        </is>
      </c>
      <c r="B3080" t="n">
        <v>3.9767</v>
      </c>
      <c r="C3080" t="inlineStr">
        <is>
          <t>RER</t>
        </is>
      </c>
      <c r="D3080" t="inlineStr">
        <is>
          <t>kilogram</t>
        </is>
      </c>
      <c r="F3080" t="inlineStr">
        <is>
          <t>technosphere</t>
        </is>
      </c>
      <c r="G3080" t="n">
        <v>2</v>
      </c>
      <c r="H3080" t="n">
        <v>1.380452329636257</v>
      </c>
      <c r="I3080" t="n">
        <v>0.3896853736542814</v>
      </c>
      <c r="J3080" t="inlineStr">
        <is>
          <t>(3,4,3,1,3,5); Estimation</t>
        </is>
      </c>
      <c r="L3080" t="inlineStr">
        <is>
          <t>section bar extrusion, aluminium</t>
        </is>
      </c>
    </row>
    <row r="3081">
      <c r="A3081" t="inlineStr">
        <is>
          <t>section bar rolling, steel</t>
        </is>
      </c>
      <c r="B3081" t="n">
        <v>6.15</v>
      </c>
      <c r="C3081" t="inlineStr">
        <is>
          <t>RER</t>
        </is>
      </c>
      <c r="D3081" t="inlineStr">
        <is>
          <t>kilogram</t>
        </is>
      </c>
      <c r="F3081" t="inlineStr">
        <is>
          <t>technosphere</t>
        </is>
      </c>
      <c r="G3081" t="n">
        <v>2</v>
      </c>
      <c r="H3081" t="n">
        <v>1.816452081818427</v>
      </c>
      <c r="I3081" t="n">
        <v>0.3896853736542814</v>
      </c>
      <c r="J3081" t="inlineStr">
        <is>
          <t>(3,4,3,1,3,5); Brunschweiler 1993</t>
        </is>
      </c>
      <c r="L3081" t="inlineStr">
        <is>
          <t>section bar rolling, steel</t>
        </is>
      </c>
    </row>
    <row r="3082">
      <c r="A3082" t="inlineStr">
        <is>
          <t>steel production, chromium steel 18/8, hot rolled</t>
        </is>
      </c>
      <c r="B3082" t="n">
        <v>0.24747</v>
      </c>
      <c r="C3082" t="inlineStr">
        <is>
          <t>RER</t>
        </is>
      </c>
      <c r="D3082" t="inlineStr">
        <is>
          <t>kilogram</t>
        </is>
      </c>
      <c r="F3082" t="inlineStr">
        <is>
          <t>technosphere</t>
        </is>
      </c>
      <c r="G3082" t="n">
        <v>2</v>
      </c>
      <c r="H3082" t="n">
        <v>-1.396465916441387</v>
      </c>
      <c r="I3082" t="n">
        <v>0.3713732705256148</v>
      </c>
      <c r="J3082" t="inlineStr">
        <is>
          <t>(2,3,1,1,1,5); Literature and own estimations</t>
        </is>
      </c>
      <c r="L3082" t="inlineStr">
        <is>
          <t>steel, chromium steel 18/8, hot rolled</t>
        </is>
      </c>
    </row>
    <row r="3083">
      <c r="A3083" t="inlineStr">
        <is>
          <t>transport, freight train, diesel</t>
        </is>
      </c>
      <c r="B3083" t="n">
        <v>5.1391</v>
      </c>
      <c r="C3083" t="inlineStr">
        <is>
          <t>Europe without Switzerland</t>
        </is>
      </c>
      <c r="D3083" t="inlineStr">
        <is>
          <t>ton kilometer</t>
        </is>
      </c>
      <c r="F3083" t="inlineStr">
        <is>
          <t>technosphere</t>
        </is>
      </c>
      <c r="G3083" t="n">
        <v>2</v>
      </c>
      <c r="H3083" t="n">
        <v>1.636877966859491</v>
      </c>
      <c r="I3083" t="n">
        <v>0.3808466427974798</v>
      </c>
      <c r="J3083" t="inlineStr">
        <is>
          <t>(4,5,na,na,na,na); Standard distances 200km, 600km</t>
        </is>
      </c>
      <c r="L3083" t="inlineStr">
        <is>
          <t>transport, freight train</t>
        </is>
      </c>
    </row>
    <row r="3084">
      <c r="A3084" t="inlineStr">
        <is>
          <t>transport, freight, light commercial vehicle</t>
        </is>
      </c>
      <c r="B3084" t="n">
        <v>1.1439</v>
      </c>
      <c r="C3084" t="inlineStr">
        <is>
          <t>Europe without Switzerland</t>
        </is>
      </c>
      <c r="D3084" t="inlineStr">
        <is>
          <t>ton kilometer</t>
        </is>
      </c>
      <c r="F3084" t="inlineStr">
        <is>
          <t>technosphere</t>
        </is>
      </c>
      <c r="G3084" t="n">
        <v>2</v>
      </c>
      <c r="H3084" t="n">
        <v>0.1344434765494906</v>
      </c>
      <c r="I3084" t="n">
        <v>0.3896853736542814</v>
      </c>
      <c r="J3084" t="inlineStr">
        <is>
          <t>(3,4,3,1,3,5); 100km to construction place</t>
        </is>
      </c>
      <c r="L3084" t="inlineStr">
        <is>
          <t>transport, freight, light commercial vehicle</t>
        </is>
      </c>
    </row>
    <row r="3085">
      <c r="A3085" t="inlineStr">
        <is>
          <t>transport, freight, lorry 7.5-16 metric ton, EURO4</t>
        </is>
      </c>
      <c r="B3085" t="n">
        <v>0.21672</v>
      </c>
      <c r="C3085" t="inlineStr">
        <is>
          <t>RER</t>
        </is>
      </c>
      <c r="D3085" t="inlineStr">
        <is>
          <t>ton kilometer</t>
        </is>
      </c>
      <c r="F3085" t="inlineStr">
        <is>
          <t>technosphere</t>
        </is>
      </c>
      <c r="G3085" t="n">
        <v>2</v>
      </c>
      <c r="H3085" t="n">
        <v>-1.529149081205297</v>
      </c>
      <c r="I3085" t="n">
        <v>0.3808466427974798</v>
      </c>
      <c r="J3085" t="inlineStr">
        <is>
          <t>(4,5,na,na,na,na); Standard distance 50km</t>
        </is>
      </c>
      <c r="L3085" t="inlineStr">
        <is>
          <t>transport, freight, lorry 7.5-16 metric ton, EURO4</t>
        </is>
      </c>
    </row>
    <row r="3086">
      <c r="A3086" t="inlineStr">
        <is>
          <t>treatment of waste paperboard, municipal incineration</t>
        </is>
      </c>
      <c r="B3086" t="n">
        <v>-0.086364</v>
      </c>
      <c r="C3086" t="inlineStr">
        <is>
          <t>CH</t>
        </is>
      </c>
      <c r="D3086" t="inlineStr">
        <is>
          <t>kilogram</t>
        </is>
      </c>
      <c r="F3086" t="inlineStr">
        <is>
          <t>technosphere</t>
        </is>
      </c>
      <c r="G3086" t="n">
        <v>2</v>
      </c>
      <c r="H3086" t="n">
        <v>-2.44918435666847</v>
      </c>
      <c r="I3086" t="n">
        <v>0.3896853736542814</v>
      </c>
      <c r="J3086" t="inlineStr">
        <is>
          <t>(3,4,3,1,3,5); Calculated with use</t>
        </is>
      </c>
      <c r="K3086" t="b">
        <v>1</v>
      </c>
      <c r="L3086" t="inlineStr">
        <is>
          <t>waste paperboard</t>
        </is>
      </c>
    </row>
    <row r="3087">
      <c r="A3087" t="inlineStr">
        <is>
          <t>treatment of waste polyethylene/polypropylene product, collection for final disposal</t>
        </is>
      </c>
      <c r="B3087" t="n">
        <v>-0.00090909</v>
      </c>
      <c r="C3087" t="inlineStr">
        <is>
          <t>CH</t>
        </is>
      </c>
      <c r="D3087" t="inlineStr">
        <is>
          <t>kilogram</t>
        </is>
      </c>
      <c r="F3087" t="inlineStr">
        <is>
          <t>technosphere</t>
        </is>
      </c>
      <c r="G3087" t="n">
        <v>2</v>
      </c>
      <c r="H3087" t="n">
        <v>-7.003066458786962</v>
      </c>
      <c r="I3087" t="n">
        <v>0.3896853736542814</v>
      </c>
      <c r="J3087" t="inlineStr">
        <is>
          <t>(3,4,3,1,3,5); Disposal of plastics parts at end of life</t>
        </is>
      </c>
      <c r="K3087" t="b">
        <v>1</v>
      </c>
      <c r="L3087" t="inlineStr">
        <is>
          <t>waste polyethylene/polypropylene product</t>
        </is>
      </c>
    </row>
    <row r="3088">
      <c r="A3088" t="inlineStr">
        <is>
          <t>treatment of waste polystyrene isolation, flame-retardant, collection for final disposal</t>
        </is>
      </c>
      <c r="B3088" t="n">
        <v>-0.0045455</v>
      </c>
      <c r="C3088" t="inlineStr">
        <is>
          <t>CH</t>
        </is>
      </c>
      <c r="D3088" t="inlineStr">
        <is>
          <t>kilogram</t>
        </is>
      </c>
      <c r="F3088" t="inlineStr">
        <is>
          <t>technosphere</t>
        </is>
      </c>
      <c r="G3088" t="n">
        <v>2</v>
      </c>
      <c r="H3088" t="n">
        <v>-5.393617546402361</v>
      </c>
      <c r="I3088" t="n">
        <v>0.3896853736542814</v>
      </c>
      <c r="J3088" t="inlineStr">
        <is>
          <t>(3,4,3,1,3,5); Disposal of plastics parts at end of life</t>
        </is>
      </c>
      <c r="K3088" t="b">
        <v>1</v>
      </c>
      <c r="L3088" t="inlineStr">
        <is>
          <t>waste polystyrene isolation, flame-retardant</t>
        </is>
      </c>
    </row>
    <row r="3089">
      <c r="A3089" t="inlineStr">
        <is>
          <t>wire drawing, steel</t>
        </is>
      </c>
      <c r="B3089" t="n">
        <v>1.059</v>
      </c>
      <c r="C3089" t="inlineStr">
        <is>
          <t>RER</t>
        </is>
      </c>
      <c r="D3089" t="inlineStr">
        <is>
          <t>kilogram</t>
        </is>
      </c>
      <c r="F3089" t="inlineStr">
        <is>
          <t>technosphere</t>
        </is>
      </c>
      <c r="G3089" t="n">
        <v>2</v>
      </c>
      <c r="H3089" t="n">
        <v>0.05732506661926935</v>
      </c>
      <c r="I3089" t="n">
        <v>0.3896853736542814</v>
      </c>
      <c r="J3089" t="inlineStr">
        <is>
          <t>(3,4,3,1,3,5); Mesh wire fence</t>
        </is>
      </c>
      <c r="L3089" t="inlineStr">
        <is>
          <t>wire drawing, steel</t>
        </is>
      </c>
    </row>
    <row r="3090">
      <c r="A3090" t="inlineStr">
        <is>
          <t>zinc coating, coils</t>
        </is>
      </c>
      <c r="B3090" t="n">
        <v>0.10917</v>
      </c>
      <c r="C3090" t="inlineStr">
        <is>
          <t>RER</t>
        </is>
      </c>
      <c r="D3090" t="inlineStr">
        <is>
          <t>square meter</t>
        </is>
      </c>
      <c r="F3090" t="inlineStr">
        <is>
          <t>technosphere</t>
        </is>
      </c>
      <c r="G3090" t="n">
        <v>2</v>
      </c>
      <c r="H3090" t="n">
        <v>-2.214848978689959</v>
      </c>
      <c r="I3090" t="n">
        <v>0.3896853736542814</v>
      </c>
      <c r="J3090" t="inlineStr">
        <is>
          <t>(3,4,3,1,3,5); Fence</t>
        </is>
      </c>
      <c r="L3090" t="inlineStr">
        <is>
          <t>zinc coat, coils</t>
        </is>
      </c>
    </row>
    <row r="3091">
      <c r="A3091" t="inlineStr">
        <is>
          <t>zinc coating, pieces</t>
        </is>
      </c>
      <c r="B3091" t="n">
        <v>0.15649</v>
      </c>
      <c r="C3091" t="inlineStr">
        <is>
          <t>RER</t>
        </is>
      </c>
      <c r="D3091" t="inlineStr">
        <is>
          <t>square meter</t>
        </is>
      </c>
      <c r="F3091" t="inlineStr">
        <is>
          <t>technosphere</t>
        </is>
      </c>
      <c r="G3091" t="n">
        <v>2</v>
      </c>
      <c r="H3091" t="n">
        <v>-1.854763168807056</v>
      </c>
      <c r="I3091" t="n">
        <v>0.3896853736542814</v>
      </c>
      <c r="J3091" t="inlineStr">
        <is>
          <t>(3,4,3,1,3,5); Estimation</t>
        </is>
      </c>
      <c r="L3091" t="inlineStr">
        <is>
          <t>zinc coat, pieces</t>
        </is>
      </c>
    </row>
    <row r="3092"/>
    <row r="3093" ht="16" customHeight="1" s="29">
      <c r="A3093" s="1" t="inlineStr">
        <is>
          <t>Activity</t>
        </is>
      </c>
      <c r="B3093" s="1" t="inlineStr">
        <is>
          <t>open ground construction, on ground, Mont Soleil</t>
        </is>
      </c>
    </row>
    <row r="3094">
      <c r="A3094" t="inlineStr">
        <is>
          <t>comment</t>
        </is>
      </c>
      <c r="B3094"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Production volume:  Not known.
Sampling:  Data from manufacturers
Extrapolations:  One open ground system installed in 1992 in Switzerland
Uncertainty:  None</t>
        </is>
      </c>
    </row>
    <row r="3095">
      <c r="A3095" t="inlineStr">
        <is>
          <t>location</t>
        </is>
      </c>
      <c r="B3095" t="inlineStr">
        <is>
          <t>CH</t>
        </is>
      </c>
    </row>
    <row r="3096">
      <c r="A3096" t="inlineStr">
        <is>
          <t>production amount</t>
        </is>
      </c>
      <c r="B3096" t="n">
        <v>1</v>
      </c>
    </row>
    <row r="3097">
      <c r="A3097" t="inlineStr">
        <is>
          <t>reference product</t>
        </is>
      </c>
      <c r="B3097" t="inlineStr">
        <is>
          <t>open ground construction, on ground, Mont Soleil</t>
        </is>
      </c>
    </row>
    <row r="3098">
      <c r="A3098" t="inlineStr">
        <is>
          <t>source</t>
        </is>
      </c>
      <c r="B30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99">
      <c r="A3099" t="inlineStr">
        <is>
          <t>type</t>
        </is>
      </c>
      <c r="B3099" t="inlineStr">
        <is>
          <t>process</t>
        </is>
      </c>
    </row>
    <row r="3100">
      <c r="A3100" t="inlineStr">
        <is>
          <t>unit</t>
        </is>
      </c>
      <c r="B3100" t="inlineStr">
        <is>
          <t>square meter</t>
        </is>
      </c>
    </row>
    <row r="3101" ht="16" customHeight="1" s="29">
      <c r="A3101" s="1" t="inlineStr">
        <is>
          <t>Exchanges</t>
        </is>
      </c>
    </row>
    <row r="3102">
      <c r="A3102" s="28" t="inlineStr">
        <is>
          <t>name</t>
        </is>
      </c>
      <c r="B3102" s="28" t="inlineStr">
        <is>
          <t>amount</t>
        </is>
      </c>
      <c r="C3102" s="28" t="inlineStr">
        <is>
          <t>location</t>
        </is>
      </c>
      <c r="D3102" s="28" t="inlineStr">
        <is>
          <t>unit</t>
        </is>
      </c>
      <c r="E3102" s="28" t="inlineStr">
        <is>
          <t>categories</t>
        </is>
      </c>
      <c r="F3102" s="28" t="inlineStr">
        <is>
          <t>type</t>
        </is>
      </c>
      <c r="G3102" s="28" t="inlineStr">
        <is>
          <t>uncertainty type</t>
        </is>
      </c>
      <c r="H3102" s="28" t="inlineStr">
        <is>
          <t>loc</t>
        </is>
      </c>
      <c r="I3102" s="28" t="inlineStr">
        <is>
          <t>scale</t>
        </is>
      </c>
      <c r="J3102" s="28" t="inlineStr">
        <is>
          <t>comment</t>
        </is>
      </c>
      <c r="K3102" s="28" t="inlineStr">
        <is>
          <t>negative</t>
        </is>
      </c>
      <c r="L3102" s="28" t="inlineStr">
        <is>
          <t>reference product</t>
        </is>
      </c>
      <c r="M3102" s="28" t="n"/>
    </row>
    <row r="3103">
      <c r="A3103" t="inlineStr">
        <is>
          <t>Acetone</t>
        </is>
      </c>
      <c r="B3103" t="n">
        <v>0.045673</v>
      </c>
      <c r="D3103" t="inlineStr">
        <is>
          <t>kilogram</t>
        </is>
      </c>
      <c r="E3103" t="inlineStr">
        <is>
          <t>air</t>
        </is>
      </c>
      <c r="F3103" t="inlineStr">
        <is>
          <t>biosphere</t>
        </is>
      </c>
      <c r="G3103" t="n">
        <v>2</v>
      </c>
      <c r="H3103" t="n">
        <v>-3.086247965306768</v>
      </c>
      <c r="I3103" t="n">
        <v>0.3181296591764484</v>
      </c>
      <c r="J3103" t="inlineStr">
        <is>
          <t>(2,1,5,1,1,5); Assumed life time: 30 a</t>
        </is>
      </c>
    </row>
    <row r="3104">
      <c r="A3104" t="inlineStr">
        <is>
          <t>Occupation, industrial area</t>
        </is>
      </c>
      <c r="B3104" t="n">
        <v>45</v>
      </c>
      <c r="D3104" t="inlineStr">
        <is>
          <t>square meter-year</t>
        </is>
      </c>
      <c r="E3104" t="inlineStr">
        <is>
          <t>natural resource::land</t>
        </is>
      </c>
      <c r="F3104" t="inlineStr">
        <is>
          <t>biosphere</t>
        </is>
      </c>
      <c r="G3104" t="n">
        <v>2</v>
      </c>
      <c r="H3104" t="n">
        <v>3.80666248977032</v>
      </c>
      <c r="I3104" t="n">
        <v>0.8407397326495355</v>
      </c>
      <c r="J3104" t="inlineStr">
        <is>
          <t>(3,1,5,1,1,5); Assumed life time: 30 a</t>
        </is>
      </c>
    </row>
    <row r="3105">
      <c r="A3105" t="inlineStr">
        <is>
          <t>Occupation, industrial area</t>
        </is>
      </c>
      <c r="B3105" t="n">
        <v>96.67400000000001</v>
      </c>
      <c r="D3105" t="inlineStr">
        <is>
          <t>square meter-year</t>
        </is>
      </c>
      <c r="E3105" t="inlineStr">
        <is>
          <t>natural resource::land</t>
        </is>
      </c>
      <c r="F3105" t="inlineStr">
        <is>
          <t>biosphere</t>
        </is>
      </c>
      <c r="G3105" t="n">
        <v>2</v>
      </c>
      <c r="H3105" t="n">
        <v>4.571344493503994</v>
      </c>
      <c r="I3105" t="n">
        <v>0.430769415910201</v>
      </c>
      <c r="J3105" t="inlineStr">
        <is>
          <t>(3,1,5,1,1,5); Assumed life time: 30 a</t>
        </is>
      </c>
    </row>
    <row r="3106">
      <c r="A3106" t="inlineStr">
        <is>
          <t>Transformation, from pasture, man made</t>
        </is>
      </c>
      <c r="B3106" t="n">
        <v>4.7225</v>
      </c>
      <c r="D3106" t="inlineStr">
        <is>
          <t>square meter</t>
        </is>
      </c>
      <c r="E3106" t="inlineStr">
        <is>
          <t>natural resource::land</t>
        </is>
      </c>
      <c r="F3106" t="inlineStr">
        <is>
          <t>biosphere</t>
        </is>
      </c>
      <c r="G3106" t="n">
        <v>2</v>
      </c>
      <c r="H3106" t="n">
        <v>1.552338320393528</v>
      </c>
      <c r="I3106" t="n">
        <v>0.346398559647825</v>
      </c>
      <c r="J3106" t="inlineStr">
        <is>
          <t>(3,1,5,1,1,5); Literature and own estimations</t>
        </is>
      </c>
    </row>
    <row r="3107">
      <c r="A3107" t="inlineStr">
        <is>
          <t>Transformation, to industrial area</t>
        </is>
      </c>
      <c r="B3107" t="n">
        <v>1.5</v>
      </c>
      <c r="D3107" t="inlineStr">
        <is>
          <t>square meter</t>
        </is>
      </c>
      <c r="E3107" t="inlineStr">
        <is>
          <t>natural resource::land</t>
        </is>
      </c>
      <c r="F3107" t="inlineStr">
        <is>
          <t>biosphere</t>
        </is>
      </c>
      <c r="G3107" t="n">
        <v>2</v>
      </c>
      <c r="H3107" t="n">
        <v>0.4054651081081644</v>
      </c>
      <c r="I3107" t="n">
        <v>0.5861636632451951</v>
      </c>
      <c r="J3107" t="inlineStr">
        <is>
          <t>(3,1,5,1,1,5); Literature and own estimations</t>
        </is>
      </c>
    </row>
    <row r="3108">
      <c r="A3108" t="inlineStr">
        <is>
          <t>Transformation, to industrial area</t>
        </is>
      </c>
      <c r="B3108" t="n">
        <v>3.2225</v>
      </c>
      <c r="D3108" t="inlineStr">
        <is>
          <t>square meter</t>
        </is>
      </c>
      <c r="E3108" t="inlineStr">
        <is>
          <t>natural resource::land</t>
        </is>
      </c>
      <c r="F3108" t="inlineStr">
        <is>
          <t>biosphere</t>
        </is>
      </c>
      <c r="G3108" t="n">
        <v>2</v>
      </c>
      <c r="H3108" t="n">
        <v>1.170157455831205</v>
      </c>
      <c r="I3108" t="n">
        <v>0.3233421530748023</v>
      </c>
      <c r="J3108" t="inlineStr">
        <is>
          <t>(3,1,5,1,1,5); Literature and own estimations</t>
        </is>
      </c>
    </row>
    <row r="3109">
      <c r="A3109" t="inlineStr">
        <is>
          <t>open ground construction, on ground, Mont Soleil</t>
        </is>
      </c>
      <c r="B3109" t="n">
        <v>1</v>
      </c>
      <c r="C3109" t="inlineStr">
        <is>
          <t>CH</t>
        </is>
      </c>
      <c r="D3109" t="inlineStr">
        <is>
          <t>square meter</t>
        </is>
      </c>
      <c r="E3109" t="inlineStr">
        <is>
          <t>photovoltaic::production of components</t>
        </is>
      </c>
      <c r="F3109" t="inlineStr">
        <is>
          <t>production</t>
        </is>
      </c>
      <c r="G3109" t="n">
        <v>0</v>
      </c>
      <c r="H3109" t="n">
        <v>1</v>
      </c>
      <c r="L3109" t="inlineStr">
        <is>
          <t>open ground construction, on ground, Mont Soleil</t>
        </is>
      </c>
    </row>
    <row r="3110">
      <c r="A3110" t="inlineStr">
        <is>
          <t>market for acetone, liquid</t>
        </is>
      </c>
      <c r="B3110" t="n">
        <v>0.045673</v>
      </c>
      <c r="C3110" t="inlineStr">
        <is>
          <t>RER</t>
        </is>
      </c>
      <c r="D3110" t="inlineStr">
        <is>
          <t>kilogram</t>
        </is>
      </c>
      <c r="F3110" t="inlineStr">
        <is>
          <t>technosphere</t>
        </is>
      </c>
      <c r="G3110" t="n">
        <v>2</v>
      </c>
      <c r="H3110" t="n">
        <v>-3.086247965306768</v>
      </c>
      <c r="I3110" t="n">
        <v>0.3181296591764484</v>
      </c>
      <c r="J3110" t="inlineStr">
        <is>
          <t>(2,1,5,1,1,5); for cleaning of profiles</t>
        </is>
      </c>
      <c r="L3110" t="inlineStr">
        <is>
          <t>acetone, liquid</t>
        </is>
      </c>
    </row>
    <row r="3111">
      <c r="A3111" t="inlineStr">
        <is>
          <t>acrylic binder production, product in 34% solution state</t>
        </is>
      </c>
      <c r="B3111" t="n">
        <v>0.005201</v>
      </c>
      <c r="C3111" t="inlineStr">
        <is>
          <t>RER</t>
        </is>
      </c>
      <c r="D3111" t="inlineStr">
        <is>
          <t>kilogram</t>
        </is>
      </c>
      <c r="F3111" t="inlineStr">
        <is>
          <t>technosphere</t>
        </is>
      </c>
      <c r="G3111" t="n">
        <v>2</v>
      </c>
      <c r="H3111" t="n">
        <v>-5.258904364191202</v>
      </c>
      <c r="I3111" t="n">
        <v>0.3181296591764484</v>
      </c>
      <c r="J3111" t="inlineStr">
        <is>
          <t>(2,1,5,1,1,5); assumed for acryl tape</t>
        </is>
      </c>
      <c r="L3111" t="inlineStr">
        <is>
          <t>acrylic binder, without water, in 34% solution state</t>
        </is>
      </c>
    </row>
    <row r="3112">
      <c r="A3112" t="inlineStr">
        <is>
          <t>excavation, hydraulic digger</t>
        </is>
      </c>
      <c r="B3112" t="n">
        <v>0.17483</v>
      </c>
      <c r="C3112" t="inlineStr">
        <is>
          <t>RER</t>
        </is>
      </c>
      <c r="D3112" t="inlineStr">
        <is>
          <t>cubic meter</t>
        </is>
      </c>
      <c r="F3112" t="inlineStr">
        <is>
          <t>technosphere</t>
        </is>
      </c>
      <c r="G3112" t="n">
        <v>2</v>
      </c>
      <c r="H3112" t="n">
        <v>-1.743941205772579</v>
      </c>
      <c r="I3112" t="n">
        <v>0.5833067787842842</v>
      </c>
      <c r="J3112" t="inlineStr">
        <is>
          <t>(2,1,5,1,1,5); for access route</t>
        </is>
      </c>
      <c r="L3112" t="inlineStr">
        <is>
          <t>excavation, hydraulic digger</t>
        </is>
      </c>
    </row>
    <row r="3113">
      <c r="A3113" t="inlineStr">
        <is>
          <t>flat glass production, coated</t>
        </is>
      </c>
      <c r="B3113" t="n">
        <v>0.0072115</v>
      </c>
      <c r="C3113" t="inlineStr">
        <is>
          <t>RER</t>
        </is>
      </c>
      <c r="D3113" t="inlineStr">
        <is>
          <t>kilogram</t>
        </is>
      </c>
      <c r="F3113" t="inlineStr">
        <is>
          <t>technosphere</t>
        </is>
      </c>
      <c r="G3113" t="n">
        <v>2</v>
      </c>
      <c r="H3113" t="n">
        <v>-4.932078304940709</v>
      </c>
      <c r="I3113" t="n">
        <v>0.3181296591764484</v>
      </c>
      <c r="J3113" t="inlineStr">
        <is>
          <t>(2,1,5,1,1,5); for building</t>
        </is>
      </c>
      <c r="L3113" t="inlineStr">
        <is>
          <t>flat glass, coated</t>
        </is>
      </c>
    </row>
    <row r="3114">
      <c r="A3114" t="inlineStr">
        <is>
          <t>gravel and sand quarry operation</t>
        </is>
      </c>
      <c r="B3114" t="n">
        <v>349.65</v>
      </c>
      <c r="C3114" t="inlineStr">
        <is>
          <t>CH</t>
        </is>
      </c>
      <c r="D3114" t="inlineStr">
        <is>
          <t>kilogram</t>
        </is>
      </c>
      <c r="F3114" t="inlineStr">
        <is>
          <t>technosphere</t>
        </is>
      </c>
      <c r="G3114" t="n">
        <v>2</v>
      </c>
      <c r="H3114" t="n">
        <v>5.856932654149876</v>
      </c>
      <c r="I3114" t="n">
        <v>0.3181296591764484</v>
      </c>
      <c r="J3114" t="inlineStr">
        <is>
          <t>(2,1,5,1,1,5); gravel for access route</t>
        </is>
      </c>
      <c r="L3114" t="inlineStr">
        <is>
          <t>gravel, round</t>
        </is>
      </c>
    </row>
    <row r="3115">
      <c r="A3115" t="inlineStr">
        <is>
          <t>market for concrete, normal</t>
        </is>
      </c>
      <c r="B3115" t="n">
        <v>0.020481</v>
      </c>
      <c r="C3115" t="inlineStr">
        <is>
          <t>CH</t>
        </is>
      </c>
      <c r="D3115" t="inlineStr">
        <is>
          <t>cubic meter</t>
        </is>
      </c>
      <c r="F3115" t="inlineStr">
        <is>
          <t>technosphere</t>
        </is>
      </c>
      <c r="G3115" t="n">
        <v>2</v>
      </c>
      <c r="H3115" t="n">
        <v>-3.888257651877884</v>
      </c>
      <c r="I3115" t="n">
        <v>0.3181296591764484</v>
      </c>
      <c r="J3115" t="inlineStr">
        <is>
          <t>(2,1,5,1,1,5); foundation and building</t>
        </is>
      </c>
      <c r="L3115" t="inlineStr">
        <is>
          <t>concrete, normal</t>
        </is>
      </c>
    </row>
    <row r="3116">
      <c r="A3116" t="inlineStr">
        <is>
          <t>market for polyvinylchloride, suspension polymerised</t>
        </is>
      </c>
      <c r="B3116" t="n">
        <v>0.011145</v>
      </c>
      <c r="C3116" t="inlineStr">
        <is>
          <t>GLO</t>
        </is>
      </c>
      <c r="D3116" t="inlineStr">
        <is>
          <t>kilogram</t>
        </is>
      </c>
      <c r="F3116" t="inlineStr">
        <is>
          <t>technosphere</t>
        </is>
      </c>
      <c r="G3116" t="n">
        <v>2</v>
      </c>
      <c r="H3116" t="n">
        <v>-4.496764312144305</v>
      </c>
      <c r="I3116" t="n">
        <v>0.3181296591764484</v>
      </c>
      <c r="J3116" t="inlineStr">
        <is>
          <t>(2,1,5,1,1,5); for building</t>
        </is>
      </c>
      <c r="L3116" t="inlineStr">
        <is>
          <t>polyvinylchloride, suspension polymerised</t>
        </is>
      </c>
    </row>
    <row r="3117">
      <c r="A3117" t="inlineStr">
        <is>
          <t>market for stone wool</t>
        </is>
      </c>
      <c r="B3117" t="n">
        <v>0.019231</v>
      </c>
      <c r="C3117" t="inlineStr">
        <is>
          <t>GLO</t>
        </is>
      </c>
      <c r="D3117" t="inlineStr">
        <is>
          <t>kilogram</t>
        </is>
      </c>
      <c r="F3117" t="inlineStr">
        <is>
          <t>technosphere</t>
        </is>
      </c>
      <c r="G3117" t="n">
        <v>2</v>
      </c>
      <c r="H3117" t="n">
        <v>-3.951231718653426</v>
      </c>
      <c r="I3117" t="n">
        <v>0.3181296591764484</v>
      </c>
      <c r="J3117" t="inlineStr">
        <is>
          <t>(2,1,5,1,1,5); for building</t>
        </is>
      </c>
      <c r="L3117" t="inlineStr">
        <is>
          <t>stone wool</t>
        </is>
      </c>
    </row>
    <row r="3118">
      <c r="A3118" t="inlineStr">
        <is>
          <t>market for transport, freight, lorry 16-32 metric ton, EURO4</t>
        </is>
      </c>
      <c r="B3118" t="n">
        <v>2.9502</v>
      </c>
      <c r="C3118" t="inlineStr">
        <is>
          <t>RER</t>
        </is>
      </c>
      <c r="D3118" t="inlineStr">
        <is>
          <t>ton kilometer</t>
        </is>
      </c>
      <c r="F3118" t="inlineStr">
        <is>
          <t>technosphere</t>
        </is>
      </c>
      <c r="G3118" t="n">
        <v>2</v>
      </c>
      <c r="H3118" t="n">
        <v>1.081872964663812</v>
      </c>
      <c r="I3118" t="n">
        <v>0.5229396810079532</v>
      </c>
      <c r="J3118" t="inlineStr">
        <is>
          <t>(4,5,na,na,na,na); Literature</t>
        </is>
      </c>
      <c r="L3118" t="inlineStr">
        <is>
          <t>transport, freight, lorry 16-32 metric ton, EURO4</t>
        </is>
      </c>
    </row>
    <row r="3119">
      <c r="A3119" t="inlineStr">
        <is>
          <t>market for zinc</t>
        </is>
      </c>
      <c r="B3119" t="n">
        <v>2.6224</v>
      </c>
      <c r="C3119" t="inlineStr">
        <is>
          <t>GLO</t>
        </is>
      </c>
      <c r="D3119" t="inlineStr">
        <is>
          <t>kilogram</t>
        </is>
      </c>
      <c r="F3119" t="inlineStr">
        <is>
          <t>technosphere</t>
        </is>
      </c>
      <c r="G3119" t="n">
        <v>2</v>
      </c>
      <c r="H3119" t="n">
        <v>0.9640899290074282</v>
      </c>
      <c r="I3119" t="n">
        <v>0.3181296591764484</v>
      </c>
      <c r="J3119" t="inlineStr">
        <is>
          <t>(2,1,5,1,1,5);</t>
        </is>
      </c>
      <c r="L3119" t="inlineStr">
        <is>
          <t>zinc</t>
        </is>
      </c>
    </row>
    <row r="3120">
      <c r="A3120" t="inlineStr">
        <is>
          <t>particleboard production, uncoated, average glue mix</t>
        </is>
      </c>
      <c r="B3120" t="n">
        <v>0.0009985</v>
      </c>
      <c r="C3120" t="inlineStr">
        <is>
          <t>RER</t>
        </is>
      </c>
      <c r="D3120" t="inlineStr">
        <is>
          <t>cubic meter</t>
        </is>
      </c>
      <c r="F3120" t="inlineStr">
        <is>
          <t>technosphere</t>
        </is>
      </c>
      <c r="G3120" t="n">
        <v>2</v>
      </c>
      <c r="H3120" t="n">
        <v>-6.909256405108404</v>
      </c>
      <c r="I3120" t="n">
        <v>0.3181296591764484</v>
      </c>
      <c r="J3120" t="inlineStr">
        <is>
          <t>(2,1,5,1,1,5); for building</t>
        </is>
      </c>
      <c r="L3120" t="inlineStr">
        <is>
          <t>particleboard, uncoated</t>
        </is>
      </c>
    </row>
    <row r="3121">
      <c r="A3121" t="inlineStr">
        <is>
          <t>petroleum refinery operation</t>
        </is>
      </c>
      <c r="B3121" t="n">
        <v>0.020323</v>
      </c>
      <c r="C3121" t="inlineStr">
        <is>
          <t>CH</t>
        </is>
      </c>
      <c r="D3121" t="inlineStr">
        <is>
          <t>kilogram</t>
        </is>
      </c>
      <c r="F3121" t="inlineStr">
        <is>
          <t>technosphere</t>
        </is>
      </c>
      <c r="G3121" t="n">
        <v>2</v>
      </c>
      <c r="H3121" t="n">
        <v>-3.896002029373967</v>
      </c>
      <c r="I3121" t="n">
        <v>0.3181296591764484</v>
      </c>
      <c r="J3121" t="inlineStr">
        <is>
          <t>(2,1,5,1,1,5); for building</t>
        </is>
      </c>
      <c r="L3121" t="inlineStr">
        <is>
          <t>pitch</t>
        </is>
      </c>
    </row>
    <row r="3122">
      <c r="A3122" t="inlineStr">
        <is>
          <t>polyethylene production, high density, granulate</t>
        </is>
      </c>
      <c r="B3122" t="n">
        <v>0.04174</v>
      </c>
      <c r="C3122" t="inlineStr">
        <is>
          <t>RER</t>
        </is>
      </c>
      <c r="D3122" t="inlineStr">
        <is>
          <t>kilogram</t>
        </is>
      </c>
      <c r="F3122" t="inlineStr">
        <is>
          <t>technosphere</t>
        </is>
      </c>
      <c r="G3122" t="n">
        <v>2</v>
      </c>
      <c r="H3122" t="n">
        <v>-3.176295377333082</v>
      </c>
      <c r="I3122" t="n">
        <v>0.3181296591764484</v>
      </c>
      <c r="J3122" t="inlineStr">
        <is>
          <t>(2,1,5,1,1,5); for building</t>
        </is>
      </c>
      <c r="L3122" t="inlineStr">
        <is>
          <t>polyethylene, high density, granulate</t>
        </is>
      </c>
    </row>
    <row r="3123">
      <c r="A3123" t="inlineStr">
        <is>
          <t>market for polyurethane, flexible foam</t>
        </is>
      </c>
      <c r="B3123" t="n">
        <v>0.09943200000000001</v>
      </c>
      <c r="C3123" t="inlineStr">
        <is>
          <t>RER</t>
        </is>
      </c>
      <c r="D3123" t="inlineStr">
        <is>
          <t>kilogram</t>
        </is>
      </c>
      <c r="F3123" t="inlineStr">
        <is>
          <t>technosphere</t>
        </is>
      </c>
      <c r="G3123" t="n">
        <v>2</v>
      </c>
      <c r="H3123" t="n">
        <v>-2.308281285538927</v>
      </c>
      <c r="I3123" t="n">
        <v>0.3181296591764484</v>
      </c>
      <c r="J3123" t="inlineStr">
        <is>
          <t>(2,1,5,1,1,5); for building insulation</t>
        </is>
      </c>
      <c r="L3123" t="inlineStr">
        <is>
          <t>polyurethane, flexible foam</t>
        </is>
      </c>
    </row>
    <row r="3124">
      <c r="A3124" t="inlineStr">
        <is>
          <t>reinforcing steel production</t>
        </is>
      </c>
      <c r="B3124" t="n">
        <v>39.486</v>
      </c>
      <c r="C3124" t="inlineStr">
        <is>
          <t>Europe without Austria</t>
        </is>
      </c>
      <c r="D3124" t="inlineStr">
        <is>
          <t>kilogram</t>
        </is>
      </c>
      <c r="F3124" t="inlineStr">
        <is>
          <t>technosphere</t>
        </is>
      </c>
      <c r="G3124" t="n">
        <v>2</v>
      </c>
      <c r="H3124" t="n">
        <v>3.675946178702037</v>
      </c>
      <c r="I3124" t="n">
        <v>0.3181296591764484</v>
      </c>
      <c r="J3124" t="inlineStr">
        <is>
          <t>(2,1,5,1,1,5); for foundation</t>
        </is>
      </c>
      <c r="L3124" t="inlineStr">
        <is>
          <t>reinforcing steel</t>
        </is>
      </c>
    </row>
    <row r="3125">
      <c r="A3125" t="inlineStr">
        <is>
          <t>roof tile production</t>
        </is>
      </c>
      <c r="B3125" t="n">
        <v>0.5413</v>
      </c>
      <c r="C3125" t="inlineStr">
        <is>
          <t>RER</t>
        </is>
      </c>
      <c r="D3125" t="inlineStr">
        <is>
          <t>kilogram</t>
        </is>
      </c>
      <c r="F3125" t="inlineStr">
        <is>
          <t>technosphere</t>
        </is>
      </c>
      <c r="G3125" t="n">
        <v>2</v>
      </c>
      <c r="H3125" t="n">
        <v>-0.6137816251792049</v>
      </c>
      <c r="I3125" t="n">
        <v>0.3181296591764484</v>
      </c>
      <c r="J3125" t="inlineStr">
        <is>
          <t>(2,1,5,1,1,5); for building</t>
        </is>
      </c>
      <c r="L3125" t="inlineStr">
        <is>
          <t>roof tile</t>
        </is>
      </c>
    </row>
    <row r="3126">
      <c r="A3126" t="inlineStr">
        <is>
          <t>silicone product production</t>
        </is>
      </c>
      <c r="B3126" t="n">
        <v>0.047858</v>
      </c>
      <c r="C3126" t="inlineStr">
        <is>
          <t>RER</t>
        </is>
      </c>
      <c r="D3126" t="inlineStr">
        <is>
          <t>kilogram</t>
        </is>
      </c>
      <c r="F3126" t="inlineStr">
        <is>
          <t>technosphere</t>
        </is>
      </c>
      <c r="G3126" t="n">
        <v>2</v>
      </c>
      <c r="H3126" t="n">
        <v>-3.039516985925013</v>
      </c>
      <c r="I3126" t="n">
        <v>0.3181296591764484</v>
      </c>
      <c r="J3126" t="inlineStr">
        <is>
          <t>(2,1,5,1,1,5); silicone glue</t>
        </is>
      </c>
      <c r="L3126" t="inlineStr">
        <is>
          <t>silicone product</t>
        </is>
      </c>
    </row>
    <row r="3127">
      <c r="A3127" t="inlineStr">
        <is>
          <t>steel production, low-alloyed, hot rolled</t>
        </is>
      </c>
      <c r="B3127" t="n">
        <v>2.5127</v>
      </c>
      <c r="C3127" t="inlineStr">
        <is>
          <t>RER</t>
        </is>
      </c>
      <c r="D3127" t="inlineStr">
        <is>
          <t>kilogram</t>
        </is>
      </c>
      <c r="F3127" t="inlineStr">
        <is>
          <t>technosphere</t>
        </is>
      </c>
      <c r="G3127" t="n">
        <v>2</v>
      </c>
      <c r="H3127" t="n">
        <v>0.9213578722071737</v>
      </c>
      <c r="I3127" t="n">
        <v>0.3181296591764484</v>
      </c>
      <c r="J3127" t="inlineStr">
        <is>
          <t>(2,1,5,1,1,5); for fence and building</t>
        </is>
      </c>
      <c r="L3127" t="inlineStr">
        <is>
          <t>steel, low-alloyed, hot rolled</t>
        </is>
      </c>
    </row>
    <row r="3128">
      <c r="A3128" t="inlineStr">
        <is>
          <t>transport, freight, lorry 7.5-16 metric ton, EURO4</t>
        </is>
      </c>
      <c r="B3128" t="n">
        <v>9.447100000000001</v>
      </c>
      <c r="C3128" t="inlineStr">
        <is>
          <t>RER</t>
        </is>
      </c>
      <c r="D3128" t="inlineStr">
        <is>
          <t>ton kilometer</t>
        </is>
      </c>
      <c r="F3128" t="inlineStr">
        <is>
          <t>technosphere</t>
        </is>
      </c>
      <c r="G3128" t="n">
        <v>2</v>
      </c>
      <c r="H3128" t="n">
        <v>2.24570781610199</v>
      </c>
      <c r="I3128" t="n">
        <v>0.5229396810079532</v>
      </c>
      <c r="J3128" t="inlineStr">
        <is>
          <t>(4,5,na,na,na,na); Literature</t>
        </is>
      </c>
      <c r="L3128" t="inlineStr">
        <is>
          <t>transport, freight, lorry 7.5-16 metric ton, EURO4</t>
        </is>
      </c>
    </row>
    <row r="3129">
      <c r="A3129" t="inlineStr">
        <is>
          <t>treatment of waste concrete, inert material landfill</t>
        </is>
      </c>
      <c r="B3129" t="n">
        <v>-48.746</v>
      </c>
      <c r="C3129" t="inlineStr">
        <is>
          <t>CH</t>
        </is>
      </c>
      <c r="D3129" t="inlineStr">
        <is>
          <t>kilogram</t>
        </is>
      </c>
      <c r="F3129" t="inlineStr">
        <is>
          <t>technosphere</t>
        </is>
      </c>
      <c r="G3129" t="n">
        <v>2</v>
      </c>
      <c r="H3129" t="n">
        <v>3.886623142795414</v>
      </c>
      <c r="I3129" t="n">
        <v>0.3233421530748023</v>
      </c>
      <c r="J3129" t="inlineStr">
        <is>
          <t>(3,1,5,1,1,5); Literature and own estimations</t>
        </is>
      </c>
      <c r="K3129" t="b">
        <v>1</v>
      </c>
      <c r="L3129" t="inlineStr">
        <is>
          <t>waste concrete</t>
        </is>
      </c>
    </row>
    <row r="3130">
      <c r="A3130" t="inlineStr">
        <is>
          <t>treatment of waste fibreboard, collection for final disposal</t>
        </is>
      </c>
      <c r="B3130" t="n">
        <v>-0.67898</v>
      </c>
      <c r="C3130" t="inlineStr">
        <is>
          <t>CH</t>
        </is>
      </c>
      <c r="D3130" t="inlineStr">
        <is>
          <t>kilogram</t>
        </is>
      </c>
      <c r="F3130" t="inlineStr">
        <is>
          <t>technosphere</t>
        </is>
      </c>
      <c r="G3130" t="n">
        <v>2</v>
      </c>
      <c r="H3130" t="n">
        <v>-0.3871636069382517</v>
      </c>
      <c r="I3130" t="n">
        <v>0.3233421530748023</v>
      </c>
      <c r="J3130" t="inlineStr">
        <is>
          <t>(3,1,5,1,1,5); Literature and own estimations</t>
        </is>
      </c>
      <c r="K3130" t="b">
        <v>1</v>
      </c>
      <c r="L3130" t="inlineStr">
        <is>
          <t>waste fibreboard</t>
        </is>
      </c>
    </row>
    <row r="3131">
      <c r="A3131" t="inlineStr">
        <is>
          <t>treatment of waste glass pane in burnable frame, sorting plant</t>
        </is>
      </c>
      <c r="B3131" t="n">
        <v>-0.0072115</v>
      </c>
      <c r="C3131" t="inlineStr">
        <is>
          <t>CH</t>
        </is>
      </c>
      <c r="D3131" t="inlineStr">
        <is>
          <t>kilogram</t>
        </is>
      </c>
      <c r="F3131" t="inlineStr">
        <is>
          <t>technosphere</t>
        </is>
      </c>
      <c r="G3131" t="n">
        <v>2</v>
      </c>
      <c r="H3131" t="n">
        <v>-4.932078304940709</v>
      </c>
      <c r="I3131" t="n">
        <v>0.3233421530748023</v>
      </c>
      <c r="J3131" t="inlineStr">
        <is>
          <t>(3,1,5,1,1,5); Literature and own estimations</t>
        </is>
      </c>
      <c r="K3131" t="b">
        <v>1</v>
      </c>
      <c r="L3131" t="inlineStr">
        <is>
          <t>waste glass pane in burnable frame</t>
        </is>
      </c>
    </row>
    <row r="3132">
      <c r="A3132" t="inlineStr">
        <is>
          <t>treatment of waste mineral wool, sorting plant</t>
        </is>
      </c>
      <c r="B3132" t="n">
        <v>-0.019231</v>
      </c>
      <c r="C3132" t="inlineStr">
        <is>
          <t>CH</t>
        </is>
      </c>
      <c r="D3132" t="inlineStr">
        <is>
          <t>kilogram</t>
        </is>
      </c>
      <c r="F3132" t="inlineStr">
        <is>
          <t>technosphere</t>
        </is>
      </c>
      <c r="G3132" t="n">
        <v>2</v>
      </c>
      <c r="H3132" t="n">
        <v>-3.951231718653426</v>
      </c>
      <c r="I3132" t="n">
        <v>0.3233421530748023</v>
      </c>
      <c r="J3132" t="inlineStr">
        <is>
          <t>(3,1,5,1,1,5); Literature and own estimations</t>
        </is>
      </c>
      <c r="K3132" t="b">
        <v>1</v>
      </c>
      <c r="L3132" t="inlineStr">
        <is>
          <t>waste mineral wool</t>
        </is>
      </c>
    </row>
    <row r="3133">
      <c r="A3133" t="inlineStr">
        <is>
          <t>treatment of waste polyethylene/polypropylene product, collection for final disposal</t>
        </is>
      </c>
      <c r="B3133" t="n">
        <v>-0.04174</v>
      </c>
      <c r="C3133" t="inlineStr">
        <is>
          <t>CH</t>
        </is>
      </c>
      <c r="D3133" t="inlineStr">
        <is>
          <t>kilogram</t>
        </is>
      </c>
      <c r="F3133" t="inlineStr">
        <is>
          <t>technosphere</t>
        </is>
      </c>
      <c r="G3133" t="n">
        <v>2</v>
      </c>
      <c r="H3133" t="n">
        <v>-3.176295377333082</v>
      </c>
      <c r="I3133" t="n">
        <v>0.3233421530748023</v>
      </c>
      <c r="J3133" t="inlineStr">
        <is>
          <t>(3,1,5,1,1,5); Literature and own estimations</t>
        </is>
      </c>
      <c r="K3133" t="b">
        <v>1</v>
      </c>
      <c r="L3133" t="inlineStr">
        <is>
          <t>waste polyethylene/polypropylene product</t>
        </is>
      </c>
    </row>
    <row r="3134">
      <c r="A3134" t="inlineStr">
        <is>
          <t>treatment of waste polyethylene/polypropylene product, collection for final disposal</t>
        </is>
      </c>
      <c r="B3134" t="n">
        <v>-0.011145</v>
      </c>
      <c r="C3134" t="inlineStr">
        <is>
          <t>CH</t>
        </is>
      </c>
      <c r="D3134" t="inlineStr">
        <is>
          <t>kilogram</t>
        </is>
      </c>
      <c r="F3134" t="inlineStr">
        <is>
          <t>technosphere</t>
        </is>
      </c>
      <c r="G3134" t="n">
        <v>2</v>
      </c>
      <c r="H3134" t="n">
        <v>-4.496764312144305</v>
      </c>
      <c r="I3134" t="n">
        <v>0.3233421530748023</v>
      </c>
      <c r="J3134" t="inlineStr">
        <is>
          <t>(3,1,5,1,1,5); Literature and own estimations</t>
        </is>
      </c>
      <c r="K3134" t="b">
        <v>1</v>
      </c>
      <c r="L3134" t="inlineStr">
        <is>
          <t>waste polyethylene/polypropylene product</t>
        </is>
      </c>
    </row>
    <row r="3135">
      <c r="A3135" t="inlineStr">
        <is>
          <t>treatment of waste polyurethane foam, collection for final disposal</t>
        </is>
      </c>
      <c r="B3135" t="n">
        <v>-0.09943200000000001</v>
      </c>
      <c r="C3135" t="inlineStr">
        <is>
          <t>CH</t>
        </is>
      </c>
      <c r="D3135" t="inlineStr">
        <is>
          <t>kilogram</t>
        </is>
      </c>
      <c r="F3135" t="inlineStr">
        <is>
          <t>technosphere</t>
        </is>
      </c>
      <c r="G3135" t="n">
        <v>2</v>
      </c>
      <c r="H3135" t="n">
        <v>-2.308281285538927</v>
      </c>
      <c r="I3135" t="n">
        <v>0.3233421530748023</v>
      </c>
      <c r="J3135" t="inlineStr">
        <is>
          <t>(3,1,5,1,1,5); Literature and own estimations</t>
        </is>
      </c>
      <c r="K3135" t="b">
        <v>1</v>
      </c>
      <c r="L3135" t="inlineStr">
        <is>
          <t>waste polyurethane foam</t>
        </is>
      </c>
    </row>
    <row r="3136">
      <c r="A3136" t="inlineStr">
        <is>
          <t>treatment of waste polyvinylchloride product, collection for final disposal</t>
        </is>
      </c>
      <c r="B3136" t="n">
        <v>-0.011145</v>
      </c>
      <c r="C3136" t="inlineStr">
        <is>
          <t>CH</t>
        </is>
      </c>
      <c r="D3136" t="inlineStr">
        <is>
          <t>kilogram</t>
        </is>
      </c>
      <c r="F3136" t="inlineStr">
        <is>
          <t>technosphere</t>
        </is>
      </c>
      <c r="G3136" t="n">
        <v>2</v>
      </c>
      <c r="H3136" t="n">
        <v>-4.496764312144305</v>
      </c>
      <c r="I3136" t="n">
        <v>0.3233421530748023</v>
      </c>
      <c r="J3136" t="inlineStr">
        <is>
          <t>(3,1,5,1,1,5); Literature and own estimations</t>
        </is>
      </c>
      <c r="K3136" t="b">
        <v>1</v>
      </c>
      <c r="L3136" t="inlineStr">
        <is>
          <t>waste polyvinylchloride product</t>
        </is>
      </c>
    </row>
    <row r="3137">
      <c r="A3137" t="inlineStr">
        <is>
          <t>treatment of waste reinforcement steel, sorting plant</t>
        </is>
      </c>
      <c r="B3137" t="n">
        <v>-39.486</v>
      </c>
      <c r="C3137" t="inlineStr">
        <is>
          <t>CH</t>
        </is>
      </c>
      <c r="D3137" t="inlineStr">
        <is>
          <t>kilogram</t>
        </is>
      </c>
      <c r="F3137" t="inlineStr">
        <is>
          <t>technosphere</t>
        </is>
      </c>
      <c r="G3137" t="n">
        <v>2</v>
      </c>
      <c r="H3137" t="n">
        <v>3.675946178702037</v>
      </c>
      <c r="I3137" t="n">
        <v>0.3233421530748023</v>
      </c>
      <c r="J3137" t="inlineStr">
        <is>
          <t>(3,1,5,1,1,5); Literature and own estimations</t>
        </is>
      </c>
      <c r="K3137" t="b">
        <v>1</v>
      </c>
      <c r="L3137" t="inlineStr">
        <is>
          <t>waste reinforcement steel</t>
        </is>
      </c>
    </row>
    <row r="3138">
      <c r="A3138" t="inlineStr">
        <is>
          <t>zinc coating, coils</t>
        </is>
      </c>
      <c r="B3138" t="n">
        <v>0.18313</v>
      </c>
      <c r="C3138" t="inlineStr">
        <is>
          <t>RER</t>
        </is>
      </c>
      <c r="D3138" t="inlineStr">
        <is>
          <t>square meter</t>
        </is>
      </c>
      <c r="F3138" t="inlineStr">
        <is>
          <t>technosphere</t>
        </is>
      </c>
      <c r="G3138" t="n">
        <v>2</v>
      </c>
      <c r="H3138" t="n">
        <v>-1.69755899582928</v>
      </c>
      <c r="I3138" t="n">
        <v>0.3181296591764484</v>
      </c>
      <c r="J3138" t="inlineStr">
        <is>
          <t>(2,1,5,1,1,5); coating of fence and building steel</t>
        </is>
      </c>
      <c r="L3138" t="inlineStr">
        <is>
          <t>zinc coat, coils</t>
        </is>
      </c>
    </row>
    <row r="3139"/>
    <row r="3140" ht="16" customHeight="1" s="29">
      <c r="A3140" s="1" t="inlineStr">
        <is>
          <t>Activity</t>
        </is>
      </c>
      <c r="B3140" s="1" t="inlineStr">
        <is>
          <t>photovoltaic cell factory</t>
        </is>
      </c>
    </row>
    <row r="3141">
      <c r="A3141" t="inlineStr">
        <is>
          <t>comment</t>
        </is>
      </c>
      <c r="B3141" t="inlineStr">
        <is>
          <t>New plant of Shell Solar in Gelsenkirchen. Capacity of 10 million solar cells per year. Life time assumed to be 25 years.
Materials and land use for a new production plant.
Location:  Gelsenkirchen, DE.
Technology:  New plant on old industrial site.
Time period:  Date of publication.
Production volume:  10 million cells/a in the factory. Total worldwide production ca 170 million
Sampling:  Information on webpage.
Extrapolations:  none
Uncertainty:  None</t>
        </is>
      </c>
    </row>
    <row r="3142">
      <c r="A3142" t="inlineStr">
        <is>
          <t>location</t>
        </is>
      </c>
      <c r="B3142" t="inlineStr">
        <is>
          <t>DE</t>
        </is>
      </c>
    </row>
    <row r="3143">
      <c r="A3143" t="inlineStr">
        <is>
          <t>production amount</t>
        </is>
      </c>
      <c r="B3143" t="n">
        <v>1</v>
      </c>
    </row>
    <row r="3144">
      <c r="A3144" t="inlineStr">
        <is>
          <t>reference product</t>
        </is>
      </c>
      <c r="B3144" t="inlineStr">
        <is>
          <t>photovoltaic cell factory</t>
        </is>
      </c>
    </row>
    <row r="3145">
      <c r="A3145" t="inlineStr">
        <is>
          <t>source</t>
        </is>
      </c>
      <c r="B31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146">
      <c r="A3146" t="inlineStr">
        <is>
          <t>type</t>
        </is>
      </c>
      <c r="B3146" t="inlineStr">
        <is>
          <t>process</t>
        </is>
      </c>
    </row>
    <row r="3147">
      <c r="A3147" t="inlineStr">
        <is>
          <t>unit</t>
        </is>
      </c>
      <c r="B3147" t="inlineStr">
        <is>
          <t>unit</t>
        </is>
      </c>
    </row>
    <row r="3148" ht="16" customHeight="1" s="29">
      <c r="A3148" s="1" t="inlineStr">
        <is>
          <t>Exchanges</t>
        </is>
      </c>
    </row>
    <row r="3149">
      <c r="A3149" s="28" t="inlineStr">
        <is>
          <t>name</t>
        </is>
      </c>
      <c r="B3149" s="28" t="inlineStr">
        <is>
          <t>amount</t>
        </is>
      </c>
      <c r="C3149" s="28" t="inlineStr">
        <is>
          <t>location</t>
        </is>
      </c>
      <c r="D3149" s="28" t="inlineStr">
        <is>
          <t>unit</t>
        </is>
      </c>
      <c r="E3149" s="28" t="inlineStr">
        <is>
          <t>categories</t>
        </is>
      </c>
      <c r="F3149" s="28" t="inlineStr">
        <is>
          <t>type</t>
        </is>
      </c>
      <c r="G3149" s="28" t="inlineStr">
        <is>
          <t>uncertainty type</t>
        </is>
      </c>
      <c r="H3149" s="28" t="inlineStr">
        <is>
          <t>loc</t>
        </is>
      </c>
      <c r="I3149" s="28" t="inlineStr">
        <is>
          <t>scale</t>
        </is>
      </c>
      <c r="J3149" s="28" t="inlineStr">
        <is>
          <t>comment</t>
        </is>
      </c>
      <c r="K3149" s="28" t="inlineStr">
        <is>
          <t>negative</t>
        </is>
      </c>
      <c r="L3149" s="28" t="inlineStr">
        <is>
          <t>reference product</t>
        </is>
      </c>
      <c r="M3149" s="28" t="n"/>
    </row>
    <row r="3150">
      <c r="A3150" t="inlineStr">
        <is>
          <t>Occupation, industrial area</t>
        </is>
      </c>
      <c r="B3150" t="n">
        <v>43144</v>
      </c>
      <c r="D3150" t="inlineStr">
        <is>
          <t>square meter-year</t>
        </is>
      </c>
      <c r="E3150" t="inlineStr">
        <is>
          <t>natural resource::land</t>
        </is>
      </c>
      <c r="F3150" t="inlineStr">
        <is>
          <t>biosphere</t>
        </is>
      </c>
      <c r="G3150" t="n">
        <v>2</v>
      </c>
      <c r="H3150" t="n">
        <v>10.67229863701706</v>
      </c>
      <c r="I3150" t="n">
        <v>0.20442967058809</v>
      </c>
      <c r="J3150" t="inlineStr">
        <is>
          <t>(1,2,1,1,1,3); 25a occupation, estimation for rapid changing technology</t>
        </is>
      </c>
    </row>
    <row r="3151">
      <c r="A3151" t="inlineStr">
        <is>
          <t>Occupation, industrial area</t>
        </is>
      </c>
      <c r="B3151" t="n">
        <v>25000</v>
      </c>
      <c r="D3151" t="inlineStr">
        <is>
          <t>square meter-year</t>
        </is>
      </c>
      <c r="E3151" t="inlineStr">
        <is>
          <t>natural resource::land</t>
        </is>
      </c>
      <c r="F3151" t="inlineStr">
        <is>
          <t>biosphere</t>
        </is>
      </c>
      <c r="G3151" t="n">
        <v>2</v>
      </c>
      <c r="H3151" t="n">
        <v>10.12663110385034</v>
      </c>
      <c r="I3151" t="n">
        <v>0.3475725916113092</v>
      </c>
      <c r="J3151" t="inlineStr">
        <is>
          <t>(1,2,1,1,1,3); 25a occupation, estimation for rapid changing technology</t>
        </is>
      </c>
    </row>
    <row r="3152">
      <c r="A3152" t="inlineStr">
        <is>
          <t>Transformation, from unspecified</t>
        </is>
      </c>
      <c r="B3152" t="n">
        <v>2725.8</v>
      </c>
      <c r="D3152" t="inlineStr">
        <is>
          <t>square meter</t>
        </is>
      </c>
      <c r="E3152" t="inlineStr">
        <is>
          <t>natural resource::land</t>
        </is>
      </c>
      <c r="F3152" t="inlineStr">
        <is>
          <t>biosphere</t>
        </is>
      </c>
      <c r="G3152" t="n">
        <v>2</v>
      </c>
      <c r="H3152" t="n">
        <v>7.910517241993412</v>
      </c>
      <c r="I3152" t="n">
        <v>0.3475725916113092</v>
      </c>
      <c r="J3152" t="inlineStr">
        <is>
          <t>(1,2,1,1,1,3); Company information</t>
        </is>
      </c>
    </row>
    <row r="3153">
      <c r="A3153" t="inlineStr">
        <is>
          <t>Transformation, to industrial area</t>
        </is>
      </c>
      <c r="B3153" t="n">
        <v>1725.8</v>
      </c>
      <c r="D3153" t="inlineStr">
        <is>
          <t>square meter</t>
        </is>
      </c>
      <c r="E3153" t="inlineStr">
        <is>
          <t>natural resource::land</t>
        </is>
      </c>
      <c r="F3153" t="inlineStr">
        <is>
          <t>biosphere</t>
        </is>
      </c>
      <c r="G3153" t="n">
        <v>2</v>
      </c>
      <c r="H3153" t="n">
        <v>7.453445990074207</v>
      </c>
      <c r="I3153" t="n">
        <v>0.3475725916113092</v>
      </c>
      <c r="J3153" t="inlineStr">
        <is>
          <t>(1,2,1,1,1,3); averaged company information</t>
        </is>
      </c>
    </row>
    <row r="3154">
      <c r="A3154" t="inlineStr">
        <is>
          <t>Transformation, to industrial area</t>
        </is>
      </c>
      <c r="B3154" t="n">
        <v>1000</v>
      </c>
      <c r="D3154" t="inlineStr">
        <is>
          <t>square meter</t>
        </is>
      </c>
      <c r="E3154" t="inlineStr">
        <is>
          <t>natural resource::land</t>
        </is>
      </c>
      <c r="F3154" t="inlineStr">
        <is>
          <t>biosphere</t>
        </is>
      </c>
      <c r="G3154" t="n">
        <v>2</v>
      </c>
      <c r="H3154" t="n">
        <v>6.907755278982137</v>
      </c>
      <c r="I3154" t="n">
        <v>0.3475725916113092</v>
      </c>
      <c r="J3154" t="inlineStr">
        <is>
          <t>(1,2,1,1,1,3); Company information</t>
        </is>
      </c>
    </row>
    <row r="3155">
      <c r="A3155" t="inlineStr">
        <is>
          <t>photovoltaic cell factory</t>
        </is>
      </c>
      <c r="B3155" t="n">
        <v>1</v>
      </c>
      <c r="C3155" t="inlineStr">
        <is>
          <t>DE</t>
        </is>
      </c>
      <c r="D3155" t="inlineStr">
        <is>
          <t>unit</t>
        </is>
      </c>
      <c r="E3155" t="inlineStr">
        <is>
          <t>photovoltaic::production of components</t>
        </is>
      </c>
      <c r="F3155" t="inlineStr">
        <is>
          <t>production</t>
        </is>
      </c>
      <c r="G3155" t="n">
        <v>0</v>
      </c>
      <c r="H3155" t="n">
        <v>1</v>
      </c>
      <c r="L3155" t="inlineStr">
        <is>
          <t>photovoltaic cell factory</t>
        </is>
      </c>
    </row>
    <row r="3156">
      <c r="A3156" t="inlineStr">
        <is>
          <t>clay brick production</t>
        </is>
      </c>
      <c r="B3156" t="n">
        <v>506</v>
      </c>
      <c r="C3156" t="inlineStr">
        <is>
          <t>RER</t>
        </is>
      </c>
      <c r="D3156" t="inlineStr">
        <is>
          <t>kilogram</t>
        </is>
      </c>
      <c r="F3156" t="inlineStr">
        <is>
          <t>technosphere</t>
        </is>
      </c>
      <c r="G3156" t="n">
        <v>2</v>
      </c>
      <c r="H3156" t="n">
        <v>6.226536669287466</v>
      </c>
      <c r="I3156" t="n">
        <v>0.20442967058809</v>
      </c>
      <c r="J3156" t="inlineStr">
        <is>
          <t>(1,2,1,1,1,3); Company information</t>
        </is>
      </c>
      <c r="L3156" t="inlineStr">
        <is>
          <t>clay brick</t>
        </is>
      </c>
    </row>
    <row r="3157">
      <c r="A3157" t="inlineStr">
        <is>
          <t>market for concrete, normal</t>
        </is>
      </c>
      <c r="B3157" t="n">
        <v>1800</v>
      </c>
      <c r="C3157" t="inlineStr">
        <is>
          <t>CH</t>
        </is>
      </c>
      <c r="D3157" t="inlineStr">
        <is>
          <t>cubic meter</t>
        </is>
      </c>
      <c r="F3157" t="inlineStr">
        <is>
          <t>technosphere</t>
        </is>
      </c>
      <c r="G3157" t="n">
        <v>2</v>
      </c>
      <c r="H3157" t="n">
        <v>7.495541943884256</v>
      </c>
      <c r="I3157" t="n">
        <v>0.20442967058809</v>
      </c>
      <c r="J3157" t="inlineStr">
        <is>
          <t>(1,2,1,1,1,3); Company information</t>
        </is>
      </c>
      <c r="L3157" t="inlineStr">
        <is>
          <t>concrete, normal</t>
        </is>
      </c>
    </row>
    <row r="3158">
      <c r="A3158" t="inlineStr">
        <is>
          <t>metal working machine production, unspecified</t>
        </is>
      </c>
      <c r="B3158" t="n">
        <v>10000</v>
      </c>
      <c r="C3158" t="inlineStr">
        <is>
          <t>RER</t>
        </is>
      </c>
      <c r="D3158" t="inlineStr">
        <is>
          <t>kilogram</t>
        </is>
      </c>
      <c r="F3158" t="inlineStr">
        <is>
          <t>technosphere</t>
        </is>
      </c>
      <c r="G3158" t="n">
        <v>2</v>
      </c>
      <c r="H3158" t="n">
        <v>9.210340371976184</v>
      </c>
      <c r="I3158" t="n">
        <v>0.2887839823538936</v>
      </c>
      <c r="J3158" t="inlineStr">
        <is>
          <t>(5,3,1,1,1,3); Rough estimation equipment</t>
        </is>
      </c>
      <c r="L3158" t="inlineStr">
        <is>
          <t>metal working machine, unspecified</t>
        </is>
      </c>
    </row>
    <row r="3159">
      <c r="A3159" t="inlineStr">
        <is>
          <t>reinforcing steel production</t>
        </is>
      </c>
      <c r="B3159" t="n">
        <v>190000</v>
      </c>
      <c r="C3159" t="inlineStr">
        <is>
          <t>Europe without Austria</t>
        </is>
      </c>
      <c r="D3159" t="inlineStr">
        <is>
          <t>kilogram</t>
        </is>
      </c>
      <c r="F3159" t="inlineStr">
        <is>
          <t>technosphere</t>
        </is>
      </c>
      <c r="G3159" t="n">
        <v>2</v>
      </c>
      <c r="H3159" t="n">
        <v>12.15477935114262</v>
      </c>
      <c r="I3159" t="n">
        <v>0.20442967058809</v>
      </c>
      <c r="J3159" t="inlineStr">
        <is>
          <t>(1,2,1,1,1,3); Company information</t>
        </is>
      </c>
      <c r="L3159" t="inlineStr">
        <is>
          <t>reinforcing steel</t>
        </is>
      </c>
    </row>
    <row r="3160">
      <c r="A3160" t="inlineStr">
        <is>
          <t>steel production, low-alloyed, hot rolled</t>
        </is>
      </c>
      <c r="B3160" t="n">
        <v>110000</v>
      </c>
      <c r="C3160" t="inlineStr">
        <is>
          <t>RER</t>
        </is>
      </c>
      <c r="D3160" t="inlineStr">
        <is>
          <t>kilogram</t>
        </is>
      </c>
      <c r="F3160" t="inlineStr">
        <is>
          <t>technosphere</t>
        </is>
      </c>
      <c r="G3160" t="n">
        <v>2</v>
      </c>
      <c r="H3160" t="n">
        <v>11.60823564477455</v>
      </c>
      <c r="I3160" t="n">
        <v>0.20442967058809</v>
      </c>
      <c r="J3160" t="inlineStr">
        <is>
          <t>(1,2,1,1,1,3); Company information</t>
        </is>
      </c>
      <c r="L3160" t="inlineStr">
        <is>
          <t>steel, low-alloyed, hot rolled</t>
        </is>
      </c>
    </row>
    <row r="3161">
      <c r="A3161" t="inlineStr">
        <is>
          <t>transport, freight train, diesel</t>
        </is>
      </c>
      <c r="B3161" t="n">
        <v>458050</v>
      </c>
      <c r="C3161" t="inlineStr">
        <is>
          <t>Europe without Switzerland</t>
        </is>
      </c>
      <c r="D3161" t="inlineStr">
        <is>
          <t>ton kilometer</t>
        </is>
      </c>
      <c r="F3161" t="inlineStr">
        <is>
          <t>technosphere</t>
        </is>
      </c>
      <c r="G3161" t="n">
        <v>2</v>
      </c>
      <c r="H3161" t="n">
        <v>13.03473362744336</v>
      </c>
      <c r="I3161" t="n">
        <v>0.20442967058809</v>
      </c>
      <c r="J3161" t="inlineStr">
        <is>
          <t>(1,2,1,1,1,3); Standard distances</t>
        </is>
      </c>
      <c r="L3161" t="inlineStr">
        <is>
          <t>transport, freight train</t>
        </is>
      </c>
    </row>
    <row r="3162">
      <c r="A3162" t="inlineStr">
        <is>
          <t>transport, freight, lorry 7.5-16 metric ton, EURO4</t>
        </is>
      </c>
      <c r="B3162" t="n">
        <v>427050</v>
      </c>
      <c r="C3162" t="inlineStr">
        <is>
          <t>RER</t>
        </is>
      </c>
      <c r="D3162" t="inlineStr">
        <is>
          <t>ton kilometer</t>
        </is>
      </c>
      <c r="F3162" t="inlineStr">
        <is>
          <t>technosphere</t>
        </is>
      </c>
      <c r="G3162" t="n">
        <v>2</v>
      </c>
      <c r="H3162" t="n">
        <v>12.96465638137429</v>
      </c>
      <c r="I3162" t="n">
        <v>0.20442967058809</v>
      </c>
      <c r="J3162" t="inlineStr">
        <is>
          <t>(1,2,1,1,1,3); Standard distances</t>
        </is>
      </c>
      <c r="L3162" t="inlineStr">
        <is>
          <t>transport, freight, lorry 7.5-16 metric ton, EURO4</t>
        </is>
      </c>
    </row>
    <row r="3163">
      <c r="A3163" t="inlineStr">
        <is>
          <t>treatment of waste brick, sorting plant</t>
        </is>
      </c>
      <c r="B3163" t="n">
        <v>-506</v>
      </c>
      <c r="C3163" t="inlineStr">
        <is>
          <t>CH</t>
        </is>
      </c>
      <c r="D3163" t="inlineStr">
        <is>
          <t>kilogram</t>
        </is>
      </c>
      <c r="F3163" t="inlineStr">
        <is>
          <t>technosphere</t>
        </is>
      </c>
      <c r="G3163" t="n">
        <v>2</v>
      </c>
      <c r="H3163" t="n">
        <v>6.226536669287466</v>
      </c>
      <c r="I3163" t="n">
        <v>0.20442967058809</v>
      </c>
      <c r="J3163" t="inlineStr">
        <is>
          <t>(1,2,1,1,1,3); Estimation</t>
        </is>
      </c>
      <c r="K3163" t="b">
        <v>1</v>
      </c>
      <c r="L3163" t="inlineStr">
        <is>
          <t>waste brick</t>
        </is>
      </c>
    </row>
    <row r="3164">
      <c r="A3164" t="inlineStr">
        <is>
          <t>treatment of waste reinforced concrete, sorting plant</t>
        </is>
      </c>
      <c r="B3164" t="n">
        <v>-3960000</v>
      </c>
      <c r="C3164" t="inlineStr">
        <is>
          <t>CH</t>
        </is>
      </c>
      <c r="D3164" t="inlineStr">
        <is>
          <t>kilogram</t>
        </is>
      </c>
      <c r="F3164" t="inlineStr">
        <is>
          <t>technosphere</t>
        </is>
      </c>
      <c r="G3164" t="n">
        <v>2</v>
      </c>
      <c r="H3164" t="n">
        <v>15.19175458323066</v>
      </c>
      <c r="I3164" t="n">
        <v>0.20442967058809</v>
      </c>
      <c r="J3164" t="inlineStr">
        <is>
          <t>(1,2,1,1,1,3); Estimation</t>
        </is>
      </c>
      <c r="K3164" t="b">
        <v>1</v>
      </c>
      <c r="L3164" t="inlineStr">
        <is>
          <t>waste reinforced concrete</t>
        </is>
      </c>
    </row>
    <row r="3165">
      <c r="A3165" t="inlineStr">
        <is>
          <t>treatment of waste reinforcement steel, sorting plant</t>
        </is>
      </c>
      <c r="B3165" t="n">
        <v>-300000</v>
      </c>
      <c r="C3165" t="inlineStr">
        <is>
          <t>CH</t>
        </is>
      </c>
      <c r="D3165" t="inlineStr">
        <is>
          <t>kilogram</t>
        </is>
      </c>
      <c r="F3165" t="inlineStr">
        <is>
          <t>technosphere</t>
        </is>
      </c>
      <c r="G3165" t="n">
        <v>2</v>
      </c>
      <c r="H3165" t="n">
        <v>12.61153775363834</v>
      </c>
      <c r="I3165" t="n">
        <v>0.20442967058809</v>
      </c>
      <c r="J3165" t="inlineStr">
        <is>
          <t>(1,2,1,1,1,3); Estimation</t>
        </is>
      </c>
      <c r="K3165" t="b">
        <v>1</v>
      </c>
      <c r="L3165" t="inlineStr">
        <is>
          <t>waste reinforcement steel</t>
        </is>
      </c>
    </row>
    <row r="3166"/>
    <row r="3167" ht="16" customHeight="1" s="29">
      <c r="A3167" s="1" t="inlineStr">
        <is>
          <t>Activity</t>
        </is>
      </c>
      <c r="B3167" s="1" t="inlineStr">
        <is>
          <t>photovoltaic cell, multi-Si, at plant</t>
        </is>
      </c>
    </row>
    <row r="3168">
      <c r="A3168" t="inlineStr">
        <is>
          <t>comment</t>
        </is>
      </c>
      <c r="B3168"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Uncertainty:  None</t>
        </is>
      </c>
    </row>
    <row r="3169">
      <c r="A3169" t="inlineStr">
        <is>
          <t>location</t>
        </is>
      </c>
      <c r="B3169" t="inlineStr">
        <is>
          <t>RER</t>
        </is>
      </c>
    </row>
    <row r="3170">
      <c r="A3170" t="inlineStr">
        <is>
          <t>production amount</t>
        </is>
      </c>
      <c r="B3170" t="n">
        <v>1</v>
      </c>
    </row>
    <row r="3171">
      <c r="A3171" t="inlineStr">
        <is>
          <t>reference product</t>
        </is>
      </c>
      <c r="B3171" t="inlineStr">
        <is>
          <t>photovoltaic cell, multi-Si, at plant</t>
        </is>
      </c>
    </row>
    <row r="3172">
      <c r="A3172" t="inlineStr">
        <is>
          <t>source</t>
        </is>
      </c>
      <c r="B31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173">
      <c r="A3173" t="inlineStr">
        <is>
          <t>type</t>
        </is>
      </c>
      <c r="B3173" t="inlineStr">
        <is>
          <t>process</t>
        </is>
      </c>
    </row>
    <row r="3174">
      <c r="A3174" t="inlineStr">
        <is>
          <t>unit</t>
        </is>
      </c>
      <c r="B3174" t="inlineStr">
        <is>
          <t>square meter</t>
        </is>
      </c>
    </row>
    <row r="3175" ht="16" customHeight="1" s="29">
      <c r="A3175" s="1" t="inlineStr">
        <is>
          <t>Exchanges</t>
        </is>
      </c>
    </row>
    <row r="3176">
      <c r="A3176" s="28" t="inlineStr">
        <is>
          <t>name</t>
        </is>
      </c>
      <c r="B3176" s="28" t="inlineStr">
        <is>
          <t>amount</t>
        </is>
      </c>
      <c r="C3176" s="28" t="inlineStr">
        <is>
          <t>location</t>
        </is>
      </c>
      <c r="D3176" s="28" t="inlineStr">
        <is>
          <t>unit</t>
        </is>
      </c>
      <c r="E3176" s="28" t="inlineStr">
        <is>
          <t>categories</t>
        </is>
      </c>
      <c r="F3176" s="28" t="inlineStr">
        <is>
          <t>type</t>
        </is>
      </c>
      <c r="G3176" s="28" t="inlineStr">
        <is>
          <t>uncertainty type</t>
        </is>
      </c>
      <c r="H3176" s="28" t="inlineStr">
        <is>
          <t>loc</t>
        </is>
      </c>
      <c r="I3176" s="28" t="inlineStr">
        <is>
          <t>scale</t>
        </is>
      </c>
      <c r="J3176" s="28" t="inlineStr">
        <is>
          <t>comment</t>
        </is>
      </c>
      <c r="K3176" s="28" t="inlineStr">
        <is>
          <t>negative</t>
        </is>
      </c>
      <c r="L3176" s="28" t="inlineStr">
        <is>
          <t>reference product</t>
        </is>
      </c>
      <c r="M3176" s="28" t="n"/>
    </row>
    <row r="3177">
      <c r="A3177" t="inlineStr">
        <is>
          <t>Aluminium</t>
        </is>
      </c>
      <c r="B3177" t="n">
        <v>7.7252e-06</v>
      </c>
      <c r="D3177" t="inlineStr">
        <is>
          <t>kilogram</t>
        </is>
      </c>
      <c r="E3177" t="inlineStr">
        <is>
          <t>air::urban air close to ground</t>
        </is>
      </c>
      <c r="F3177" t="inlineStr">
        <is>
          <t>biosphere</t>
        </is>
      </c>
      <c r="G3177" t="n">
        <v>2</v>
      </c>
      <c r="H3177" t="n">
        <v>-11.77102284554797</v>
      </c>
      <c r="I3177" t="n">
        <v>0.8106634784132568</v>
      </c>
      <c r="J3177" t="inlineStr">
        <is>
          <t>(2,2,4,1,1,3); de Wild-Scholten (2014) Life Cycle Assessment of Photovoltaics Status 2011, Part 1 Data Collection (Table 30,31)</t>
        </is>
      </c>
    </row>
    <row r="3178">
      <c r="A3178" t="inlineStr">
        <is>
          <t>Ammonia</t>
        </is>
      </c>
      <c r="B3178" t="n">
        <v>0.00052186</v>
      </c>
      <c r="D3178" t="inlineStr">
        <is>
          <t>kilogram</t>
        </is>
      </c>
      <c r="E3178" t="inlineStr">
        <is>
          <t>air::urban air close to ground</t>
        </is>
      </c>
      <c r="F3178" t="inlineStr">
        <is>
          <t>biosphere</t>
        </is>
      </c>
      <c r="G3178" t="n">
        <v>2</v>
      </c>
      <c r="H3178" t="n">
        <v>-7.558111205287198</v>
      </c>
      <c r="I3178" t="n">
        <v>0.1338289603104267</v>
      </c>
      <c r="J3178" t="inlineStr">
        <is>
          <t>(2,2,4,1,1,3); de Wild-Scholten (2014) Life Cycle Assessment of Photovoltaics Status 2011, Part 1 Data Collection (Table 30,31)</t>
        </is>
      </c>
    </row>
    <row r="3179">
      <c r="A3179" t="inlineStr">
        <is>
          <t>Carbon dioxide, fossil</t>
        </is>
      </c>
      <c r="B3179" t="n">
        <v>0.6821199999999999</v>
      </c>
      <c r="D3179" t="inlineStr">
        <is>
          <t>kilogram</t>
        </is>
      </c>
      <c r="E3179" t="inlineStr">
        <is>
          <t>air::urban air close to ground</t>
        </is>
      </c>
      <c r="F3179" t="inlineStr">
        <is>
          <t>biosphere</t>
        </is>
      </c>
      <c r="G3179" t="n">
        <v>2</v>
      </c>
      <c r="H3179" t="n">
        <v>-0.3825496835374236</v>
      </c>
      <c r="I3179" t="n">
        <v>0.1009803860231516</v>
      </c>
      <c r="J3179" t="inlineStr">
        <is>
          <t>(2,2,4,1,1,3); de Wild-Scholten (2014) Life Cycle Assessment of Photovoltaics Status 2011, Part 1 Data Collection (Table 30,31)</t>
        </is>
      </c>
    </row>
    <row r="3180">
      <c r="A3180" t="inlineStr">
        <is>
          <t>Ethane, 1,1,1,2-tetrafluoro-, HFC-134a</t>
        </is>
      </c>
      <c r="B3180" t="n">
        <v>2.7285e-05</v>
      </c>
      <c r="D3180" t="inlineStr">
        <is>
          <t>kilogram</t>
        </is>
      </c>
      <c r="E3180" t="inlineStr">
        <is>
          <t>air::urban air close to ground</t>
        </is>
      </c>
      <c r="F3180" t="inlineStr">
        <is>
          <t>biosphere</t>
        </is>
      </c>
      <c r="G3180" t="n">
        <v>2</v>
      </c>
      <c r="H3180" t="n">
        <v>-10.50917345732608</v>
      </c>
      <c r="I3180" t="n">
        <v>0.2251554979499998</v>
      </c>
      <c r="J3180" t="inlineStr">
        <is>
          <t>(2,2,4,1,1,3); de Wild-Scholten (2014) Life Cycle Assessment of Photovoltaics Status 2011, Part 1 Data Collection (Table 30,31)</t>
        </is>
      </c>
    </row>
    <row r="3181">
      <c r="A3181" t="inlineStr">
        <is>
          <t>Heat, waste</t>
        </is>
      </c>
      <c r="B3181" t="n">
        <v>51.775</v>
      </c>
      <c r="D3181" t="inlineStr">
        <is>
          <t>megajoule</t>
        </is>
      </c>
      <c r="E3181" t="inlineStr">
        <is>
          <t>air::urban air close to ground</t>
        </is>
      </c>
      <c r="F3181" t="inlineStr">
        <is>
          <t>biosphere</t>
        </is>
      </c>
      <c r="G3181" t="n">
        <v>2</v>
      </c>
      <c r="H3181" t="n">
        <v>3.946907407281648</v>
      </c>
      <c r="I3181" t="n">
        <v>0.1009803860231516</v>
      </c>
      <c r="J3181" t="inlineStr">
        <is>
          <t>(2,2,4,1,1,3); de Wild-Scholten (2014) Life Cycle Assessment of Photovoltaics Status 2011, Part 1 Data Collection (Table 30,31)</t>
        </is>
      </c>
    </row>
    <row r="3182">
      <c r="A3182" t="inlineStr">
        <is>
          <t>Hydrogen</t>
        </is>
      </c>
      <c r="B3182" t="n">
        <v>0.00044379</v>
      </c>
      <c r="D3182" t="inlineStr">
        <is>
          <t>kilogram</t>
        </is>
      </c>
      <c r="E3182" t="inlineStr">
        <is>
          <t>air::urban air close to ground</t>
        </is>
      </c>
      <c r="F3182" t="inlineStr">
        <is>
          <t>biosphere</t>
        </is>
      </c>
      <c r="G3182" t="n">
        <v>2</v>
      </c>
      <c r="H3182" t="n">
        <v>-7.72015908039202</v>
      </c>
      <c r="I3182" t="n">
        <v>0.2251554979499998</v>
      </c>
      <c r="J3182" t="inlineStr">
        <is>
          <t>(2,2,4,1,1,3); de Wild-Scholten (2014) Life Cycle Assessment of Photovoltaics Status 2011, Part 1 Data Collection (Table 30,31)</t>
        </is>
      </c>
    </row>
    <row r="3183">
      <c r="A3183" t="inlineStr">
        <is>
          <t>Hydrogen fluoride</t>
        </is>
      </c>
      <c r="B3183" t="n">
        <v>0.00069034</v>
      </c>
      <c r="D3183" t="inlineStr">
        <is>
          <t>kilogram</t>
        </is>
      </c>
      <c r="E3183" t="inlineStr">
        <is>
          <t>air</t>
        </is>
      </c>
      <c r="F3183" t="inlineStr">
        <is>
          <t>biosphere</t>
        </is>
      </c>
      <c r="G3183" t="n">
        <v>2</v>
      </c>
      <c r="H3183" t="n">
        <v>-7.278326328112981</v>
      </c>
      <c r="I3183" t="n">
        <v>0.2251554979499998</v>
      </c>
      <c r="J3183" t="inlineStr">
        <is>
          <t>(2,2,4,1,1,3); de Wild-Scholten (2014) Life Cycle Assessment of Photovoltaics Status 2011, Part 1 Data Collection (Table 30,31)</t>
        </is>
      </c>
    </row>
    <row r="3184">
      <c r="A3184" t="inlineStr">
        <is>
          <t>Lead</t>
        </is>
      </c>
      <c r="B3184" t="n">
        <v>7.7252e-06</v>
      </c>
      <c r="D3184" t="inlineStr">
        <is>
          <t>kilogram</t>
        </is>
      </c>
      <c r="E3184" t="inlineStr">
        <is>
          <t>air::urban air close to ground</t>
        </is>
      </c>
      <c r="F3184" t="inlineStr">
        <is>
          <t>biosphere</t>
        </is>
      </c>
      <c r="G3184" t="n">
        <v>2</v>
      </c>
      <c r="H3184" t="n">
        <v>-11.77102284554797</v>
      </c>
      <c r="I3184" t="n">
        <v>0.8106634784132568</v>
      </c>
      <c r="J3184" t="inlineStr">
        <is>
          <t>(2,2,4,1,1,3); de Wild-Scholten (2014) Life Cycle Assessment of Photovoltaics Status 2011, Part 1 Data Collection (Table 30,31)</t>
        </is>
      </c>
    </row>
    <row r="3185">
      <c r="A3185" t="inlineStr">
        <is>
          <t>NMVOC, non-methane volatile organic compounds, unspecified origin</t>
        </is>
      </c>
      <c r="B3185" t="n">
        <v>0.00035298</v>
      </c>
      <c r="D3185" t="inlineStr">
        <is>
          <t>kilogram</t>
        </is>
      </c>
      <c r="E3185" t="inlineStr">
        <is>
          <t>air::urban air close to ground</t>
        </is>
      </c>
      <c r="F3185" t="inlineStr">
        <is>
          <t>biosphere</t>
        </is>
      </c>
      <c r="G3185" t="n">
        <v>2</v>
      </c>
      <c r="H3185" t="n">
        <v>-7.949099159859855</v>
      </c>
      <c r="I3185" t="n">
        <v>0.2251554979499998</v>
      </c>
      <c r="J3185" t="inlineStr">
        <is>
          <t>(2,2,4,1,1,3); de Wild-Scholten (2014) Life Cycle Assessment of Photovoltaics Status 2011, Part 1 Data Collection (Table 30,31)</t>
        </is>
      </c>
    </row>
    <row r="3186">
      <c r="A3186" t="inlineStr">
        <is>
          <t>Nitrogen oxides</t>
        </is>
      </c>
      <c r="B3186" t="n">
        <v>0.01241</v>
      </c>
      <c r="D3186" t="inlineStr">
        <is>
          <t>kilogram</t>
        </is>
      </c>
      <c r="E3186" t="inlineStr">
        <is>
          <t>air::urban air close to ground</t>
        </is>
      </c>
      <c r="F3186" t="inlineStr">
        <is>
          <t>biosphere</t>
        </is>
      </c>
      <c r="G3186" t="n">
        <v>2</v>
      </c>
      <c r="H3186" t="n">
        <v>-4.389252679765622</v>
      </c>
      <c r="I3186" t="n">
        <v>0.2251554979499998</v>
      </c>
      <c r="J3186" t="inlineStr">
        <is>
          <t>(2,2,4,1,1,3); de Wild-Scholten (2014) Life Cycle Assessment of Photovoltaics Status 2011, Part 1 Data Collection (Table 30,31)</t>
        </is>
      </c>
    </row>
    <row r="3187">
      <c r="A3187" t="inlineStr">
        <is>
          <t>Nitrogen oxides</t>
        </is>
      </c>
      <c r="B3187" t="n">
        <v>0.0036407</v>
      </c>
      <c r="D3187" t="inlineStr">
        <is>
          <t>kilogram</t>
        </is>
      </c>
      <c r="E3187" t="inlineStr">
        <is>
          <t>air::urban air close to ground</t>
        </is>
      </c>
      <c r="F3187" t="inlineStr">
        <is>
          <t>biosphere</t>
        </is>
      </c>
      <c r="G3187" t="n">
        <v>2</v>
      </c>
      <c r="H3187" t="n">
        <v>-5.615579308129934</v>
      </c>
      <c r="I3187" t="n">
        <v>0.2251554979499998</v>
      </c>
      <c r="J3187" t="inlineStr">
        <is>
          <t>(2,2,4,1,1,3); de Wild-Scholten (2014) Life Cycle Assessment of Photovoltaics Status 2011, Part 1 Data Collection (Table 30,31)</t>
        </is>
      </c>
    </row>
    <row r="3188">
      <c r="A3188" t="inlineStr">
        <is>
          <t>Silicon</t>
        </is>
      </c>
      <c r="B3188" t="n">
        <v>3.1681e-08</v>
      </c>
      <c r="D3188" t="inlineStr">
        <is>
          <t>kilogram</t>
        </is>
      </c>
      <c r="E3188" t="inlineStr">
        <is>
          <t>air::urban air close to ground</t>
        </is>
      </c>
      <c r="F3188" t="inlineStr">
        <is>
          <t>biosphere</t>
        </is>
      </c>
      <c r="G3188" t="n">
        <v>2</v>
      </c>
      <c r="H3188" t="n">
        <v>-17.2675487048418</v>
      </c>
      <c r="I3188" t="n">
        <v>0.8106634784132568</v>
      </c>
      <c r="J3188" t="inlineStr">
        <is>
          <t>(2,2,4,1,1,3); de Wild-Scholten (2014) Life Cycle Assessment of Photovoltaics Status 2011, Part 1 Data Collection (Table 30,31)</t>
        </is>
      </c>
    </row>
    <row r="3189">
      <c r="A3189" t="inlineStr">
        <is>
          <t>Silicon</t>
        </is>
      </c>
      <c r="B3189" t="n">
        <v>0.00014711</v>
      </c>
      <c r="D3189" t="inlineStr">
        <is>
          <t>kilogram</t>
        </is>
      </c>
      <c r="E3189" t="inlineStr">
        <is>
          <t>air::urban air close to ground</t>
        </is>
      </c>
      <c r="F3189" t="inlineStr">
        <is>
          <t>biosphere</t>
        </is>
      </c>
      <c r="G3189" t="n">
        <v>2</v>
      </c>
      <c r="H3189" t="n">
        <v>-8.824329951702154</v>
      </c>
      <c r="I3189" t="n">
        <v>0.8106634784132568</v>
      </c>
      <c r="J3189" t="inlineStr">
        <is>
          <t>(2,2,4,1,1,3); de Wild-Scholten (2014) Life Cycle Assessment of Photovoltaics Status 2011, Part 1 Data Collection (Table 30,31)</t>
        </is>
      </c>
    </row>
    <row r="3190">
      <c r="A3190" t="inlineStr">
        <is>
          <t>Silicon</t>
        </is>
      </c>
      <c r="B3190" t="n">
        <v>5.9993e-06</v>
      </c>
      <c r="D3190" t="inlineStr">
        <is>
          <t>kilogram</t>
        </is>
      </c>
      <c r="E3190" t="inlineStr">
        <is>
          <t>air::urban air close to ground</t>
        </is>
      </c>
      <c r="F3190" t="inlineStr">
        <is>
          <t>biosphere</t>
        </is>
      </c>
      <c r="G3190" t="n">
        <v>2</v>
      </c>
      <c r="H3190" t="n">
        <v>-12.02386776220897</v>
      </c>
      <c r="I3190" t="n">
        <v>0.8106634784132568</v>
      </c>
      <c r="J3190" t="inlineStr">
        <is>
          <t>(2,2,4,1,1,3); de Wild-Scholten (2014) Life Cycle Assessment of Photovoltaics Status 2011, Part 1 Data Collection (Table 30,31)</t>
        </is>
      </c>
    </row>
    <row r="3191">
      <c r="A3191" t="inlineStr">
        <is>
          <t>Silver</t>
        </is>
      </c>
      <c r="B3191" t="n">
        <v>7.7252e-06</v>
      </c>
      <c r="D3191" t="inlineStr">
        <is>
          <t>kilogram</t>
        </is>
      </c>
      <c r="E3191" t="inlineStr">
        <is>
          <t>air::urban air close to ground</t>
        </is>
      </c>
      <c r="F3191" t="inlineStr">
        <is>
          <t>biosphere</t>
        </is>
      </c>
      <c r="G3191" t="n">
        <v>2</v>
      </c>
      <c r="H3191" t="n">
        <v>-11.77102284554797</v>
      </c>
      <c r="I3191" t="n">
        <v>0.8106634784132568</v>
      </c>
      <c r="J3191" t="inlineStr">
        <is>
          <t>(2,2,4,1,1,3); de Wild-Scholten (2014) Life Cycle Assessment of Photovoltaics Status 2011, Part 1 Data Collection (Table 30,31)</t>
        </is>
      </c>
    </row>
    <row r="3192">
      <c r="A3192" t="inlineStr">
        <is>
          <t>Tin</t>
        </is>
      </c>
      <c r="B3192" t="n">
        <v>7.7252e-06</v>
      </c>
      <c r="D3192" t="inlineStr">
        <is>
          <t>kilogram</t>
        </is>
      </c>
      <c r="E3192" t="inlineStr">
        <is>
          <t>air::urban air close to ground</t>
        </is>
      </c>
      <c r="F3192" t="inlineStr">
        <is>
          <t>biosphere</t>
        </is>
      </c>
      <c r="G3192" t="n">
        <v>2</v>
      </c>
      <c r="H3192" t="n">
        <v>-11.77102284554797</v>
      </c>
      <c r="I3192" t="n">
        <v>0.8106634784132568</v>
      </c>
      <c r="J3192" t="inlineStr">
        <is>
          <t>(2,2,4,1,1,3); de Wild-Scholten (2014) Life Cycle Assessment of Photovoltaics Status 2011, Part 1 Data Collection (Table 30,31)</t>
        </is>
      </c>
    </row>
    <row r="3193">
      <c r="A3193" t="inlineStr">
        <is>
          <t>photovoltaic cell, multi-Si, at plant</t>
        </is>
      </c>
      <c r="B3193" t="n">
        <v>1</v>
      </c>
      <c r="C3193" t="inlineStr">
        <is>
          <t>RER</t>
        </is>
      </c>
      <c r="D3193" t="inlineStr">
        <is>
          <t>square meter</t>
        </is>
      </c>
      <c r="E3193" t="inlineStr">
        <is>
          <t>photovoltaic::production of components</t>
        </is>
      </c>
      <c r="F3193" t="inlineStr">
        <is>
          <t>production</t>
        </is>
      </c>
      <c r="G3193" t="n">
        <v>0</v>
      </c>
      <c r="H3193" t="n">
        <v>1</v>
      </c>
      <c r="L3193" t="inlineStr">
        <is>
          <t>photovoltaic cell, multi-Si, at plant</t>
        </is>
      </c>
    </row>
    <row r="3194">
      <c r="A3194" t="inlineStr">
        <is>
          <t>market for oxygen, liquid</t>
        </is>
      </c>
      <c r="B3194" t="n">
        <v>0.0082183</v>
      </c>
      <c r="C3194" t="inlineStr">
        <is>
          <t>RER</t>
        </is>
      </c>
      <c r="D3194" t="inlineStr">
        <is>
          <t>kilogram</t>
        </is>
      </c>
      <c r="F3194" t="inlineStr">
        <is>
          <t>technosphere</t>
        </is>
      </c>
      <c r="G3194" t="n">
        <v>2</v>
      </c>
      <c r="H3194" t="n">
        <v>-4.801391903954802</v>
      </c>
      <c r="I3194" t="n">
        <v>0.1009803860231516</v>
      </c>
      <c r="J3194" t="inlineStr">
        <is>
          <t>(2,2,4,1,1,3); de Wild-Scholten (2014) Life Cycle Assessment of Photovoltaics Status 2011, Part 1 Data Collection (Table 30,31)</t>
        </is>
      </c>
      <c r="L3194" t="inlineStr">
        <is>
          <t>oxygen, liquid</t>
        </is>
      </c>
    </row>
    <row r="3195">
      <c r="A3195" t="inlineStr">
        <is>
          <t>market for nitrogen, liquid</t>
        </is>
      </c>
      <c r="B3195" t="n">
        <v>1.3478</v>
      </c>
      <c r="C3195" t="inlineStr">
        <is>
          <t>RER</t>
        </is>
      </c>
      <c r="D3195" t="inlineStr">
        <is>
          <t>kilogram</t>
        </is>
      </c>
      <c r="F3195" t="inlineStr">
        <is>
          <t>technosphere</t>
        </is>
      </c>
      <c r="G3195" t="n">
        <v>2</v>
      </c>
      <c r="H3195" t="n">
        <v>0.2984736335299796</v>
      </c>
      <c r="I3195" t="n">
        <v>0.1009803860231516</v>
      </c>
      <c r="J3195" t="inlineStr">
        <is>
          <t>(2,2,4,1,1,3); de Wild-Scholten (2014) Life Cycle Assessment of Photovoltaics Status 2011, Part 1 Data Collection (Table 30,31)</t>
        </is>
      </c>
      <c r="L3195" t="inlineStr">
        <is>
          <t>nitrogen, liquid</t>
        </is>
      </c>
    </row>
    <row r="3196">
      <c r="A3196" t="inlineStr">
        <is>
          <t>ammonium sulfate production</t>
        </is>
      </c>
      <c r="B3196" t="n">
        <v>0.020957</v>
      </c>
      <c r="C3196" t="inlineStr">
        <is>
          <t>RER</t>
        </is>
      </c>
      <c r="D3196" t="inlineStr">
        <is>
          <t>kilogram</t>
        </is>
      </c>
      <c r="F3196" t="inlineStr">
        <is>
          <t>technosphere</t>
        </is>
      </c>
      <c r="G3196" t="n">
        <v>2</v>
      </c>
      <c r="H3196" t="n">
        <v>-3.865282559544331</v>
      </c>
      <c r="I3196" t="n">
        <v>0.1009803860231516</v>
      </c>
      <c r="J3196" t="inlineStr">
        <is>
          <t>(2,2,4,1,1,3); de Wild-Scholten (2014) Life Cycle Assessment of Photovoltaics Status 2011, Part 1 Data Collection (Table 30,31)</t>
        </is>
      </c>
      <c r="L3196" t="inlineStr">
        <is>
          <t>ammonium sulfate</t>
        </is>
      </c>
    </row>
    <row r="3197">
      <c r="A3197" t="inlineStr">
        <is>
          <t>heat production, light fuel oil, at industrial furnace 1MW</t>
        </is>
      </c>
      <c r="B3197" t="n">
        <v>0.0026997</v>
      </c>
      <c r="C3197" t="inlineStr">
        <is>
          <t>Europe without Switzerland</t>
        </is>
      </c>
      <c r="D3197" t="inlineStr">
        <is>
          <t>megajoule</t>
        </is>
      </c>
      <c r="F3197" t="inlineStr">
        <is>
          <t>technosphere</t>
        </is>
      </c>
      <c r="G3197" t="n">
        <v>2</v>
      </c>
      <c r="H3197" t="n">
        <v>-5.914614623256261</v>
      </c>
      <c r="I3197" t="n">
        <v>0.1009803860231516</v>
      </c>
      <c r="J3197" t="inlineStr">
        <is>
          <t>(2,2,4,1,1,3); de Wild-Scholten (2014) Life Cycle Assessment of Photovoltaics Status 2011, Part 1 Data Collection (Table 30,31)</t>
        </is>
      </c>
      <c r="L3197" t="inlineStr">
        <is>
          <t>heat, district or industrial, other than natural gas</t>
        </is>
      </c>
    </row>
    <row r="3198">
      <c r="A3198" t="inlineStr">
        <is>
          <t>heat production, natural gas, at industrial furnace low-NOx &gt;100kW</t>
        </is>
      </c>
      <c r="B3198" t="n">
        <v>0.24696</v>
      </c>
      <c r="C3198" t="inlineStr">
        <is>
          <t>Europe without Switzerland</t>
        </is>
      </c>
      <c r="D3198" t="inlineStr">
        <is>
          <t>megajoule</t>
        </is>
      </c>
      <c r="F3198" t="inlineStr">
        <is>
          <t>technosphere</t>
        </is>
      </c>
      <c r="G3198" t="n">
        <v>2</v>
      </c>
      <c r="H3198" t="n">
        <v>-1.398528898788233</v>
      </c>
      <c r="I3198" t="n">
        <v>0.1009803860231516</v>
      </c>
      <c r="J3198" t="inlineStr">
        <is>
          <t>(2,2,4,1,1,3); de Wild-Scholten (2014) Life Cycle Assessment of Photovoltaics Status 2011, Part 1 Data Collection (Table 30,31)</t>
        </is>
      </c>
      <c r="L3198" t="inlineStr">
        <is>
          <t>heat, district or industrial, natural gas</t>
        </is>
      </c>
    </row>
    <row r="3199">
      <c r="A3199" t="inlineStr">
        <is>
          <t>hydrogen fluoride production</t>
        </is>
      </c>
      <c r="B3199" t="n">
        <v>0.40311</v>
      </c>
      <c r="C3199" t="inlineStr">
        <is>
          <t>GLO</t>
        </is>
      </c>
      <c r="D3199" t="inlineStr">
        <is>
          <t>kilogram</t>
        </is>
      </c>
      <c r="F3199" t="inlineStr">
        <is>
          <t>technosphere</t>
        </is>
      </c>
      <c r="G3199" t="n">
        <v>2</v>
      </c>
      <c r="H3199" t="n">
        <v>-0.9085458014267089</v>
      </c>
      <c r="I3199" t="n">
        <v>0.1009803860231516</v>
      </c>
      <c r="J3199" t="inlineStr">
        <is>
          <t>(2,2,4,1,1,3); de Wild-Scholten (2014) Life Cycle Assessment of Photovoltaics Status 2011, Part 1 Data Collection (Table 30,31)</t>
        </is>
      </c>
      <c r="L3199" t="inlineStr">
        <is>
          <t>hydrogen fluoride</t>
        </is>
      </c>
    </row>
    <row r="3200">
      <c r="A3200" t="inlineStr">
        <is>
          <t>hydrogen peroxide production, product in 50% solution state</t>
        </is>
      </c>
      <c r="B3200" t="n">
        <v>0.00045201</v>
      </c>
      <c r="C3200" t="inlineStr">
        <is>
          <t>RER</t>
        </is>
      </c>
      <c r="D3200" t="inlineStr">
        <is>
          <t>kilogram</t>
        </is>
      </c>
      <c r="F3200" t="inlineStr">
        <is>
          <t>technosphere</t>
        </is>
      </c>
      <c r="G3200" t="n">
        <v>2</v>
      </c>
      <c r="H3200" t="n">
        <v>-7.701806254482968</v>
      </c>
      <c r="I3200" t="n">
        <v>0.1009803860231516</v>
      </c>
      <c r="J3200" t="inlineStr">
        <is>
          <t>(2,2,4,1,1,3); de Wild-Scholten (2014) Life Cycle Assessment of Photovoltaics Status 2011, Part 1 Data Collection (Table 30,31)</t>
        </is>
      </c>
      <c r="L3200" t="inlineStr">
        <is>
          <t>hydrogen peroxide, without water, in 50% solution state</t>
        </is>
      </c>
    </row>
    <row r="3201">
      <c r="A3201" t="inlineStr">
        <is>
          <t>isopropanol production</t>
        </is>
      </c>
      <c r="B3201" t="n">
        <v>0.0008095</v>
      </c>
      <c r="C3201" t="inlineStr">
        <is>
          <t>RER</t>
        </is>
      </c>
      <c r="D3201" t="inlineStr">
        <is>
          <t>kilogram</t>
        </is>
      </c>
      <c r="F3201" t="inlineStr">
        <is>
          <t>technosphere</t>
        </is>
      </c>
      <c r="G3201" t="n">
        <v>2</v>
      </c>
      <c r="H3201" t="n">
        <v>-7.119093784846585</v>
      </c>
      <c r="I3201" t="n">
        <v>0.1009803860231516</v>
      </c>
      <c r="J3201" t="inlineStr">
        <is>
          <t>(2,2,4,1,1,3); de Wild-Scholten (2014) Life Cycle Assessment of Photovoltaics Status 2011, Part 1 Data Collection (Table 30,31)</t>
        </is>
      </c>
      <c r="L3201" t="inlineStr">
        <is>
          <t>isopropanol</t>
        </is>
      </c>
    </row>
    <row r="3202">
      <c r="A3202" t="inlineStr">
        <is>
          <t>lime production, hydrated, packed</t>
        </is>
      </c>
      <c r="B3202" t="n">
        <v>0.21778</v>
      </c>
      <c r="C3202" t="inlineStr">
        <is>
          <t>CH</t>
        </is>
      </c>
      <c r="D3202" t="inlineStr">
        <is>
          <t>kilogram</t>
        </is>
      </c>
      <c r="F3202" t="inlineStr">
        <is>
          <t>technosphere</t>
        </is>
      </c>
      <c r="G3202" t="n">
        <v>2</v>
      </c>
      <c r="H3202" t="n">
        <v>-1.524269900064222</v>
      </c>
      <c r="I3202" t="n">
        <v>0.1009803860231516</v>
      </c>
      <c r="J3202" t="inlineStr">
        <is>
          <t>(2,2,4,1,1,3); de Wild-Scholten (2014) Life Cycle Assessment of Photovoltaics Status 2011, Part 1 Data Collection (Table 30,31)</t>
        </is>
      </c>
      <c r="L3202" t="inlineStr">
        <is>
          <t>lime, hydrated, packed</t>
        </is>
      </c>
    </row>
    <row r="3203">
      <c r="A3203" t="inlineStr">
        <is>
          <t>market for ammonia, anhydrous, liquid</t>
        </is>
      </c>
      <c r="B3203" t="n">
        <v>0.008916800000000001</v>
      </c>
      <c r="C3203" t="inlineStr">
        <is>
          <t>RER</t>
        </is>
      </c>
      <c r="D3203" t="inlineStr">
        <is>
          <t>kilogram</t>
        </is>
      </c>
      <c r="F3203" t="inlineStr">
        <is>
          <t>technosphere</t>
        </is>
      </c>
      <c r="G3203" t="n">
        <v>2</v>
      </c>
      <c r="H3203" t="n">
        <v>-4.719818141149002</v>
      </c>
      <c r="I3203" t="n">
        <v>0.1009803860231516</v>
      </c>
      <c r="J3203" t="inlineStr">
        <is>
          <t>(2,2,4,1,1,3); de Wild-Scholten (2014) Life Cycle Assessment of Photovoltaics Status 2011, Part 1 Data Collection (Table 30,31)</t>
        </is>
      </c>
      <c r="L3203" t="inlineStr">
        <is>
          <t>ammonia, anhydrous, liquid</t>
        </is>
      </c>
    </row>
    <row r="3204">
      <c r="A3204" t="inlineStr">
        <is>
          <t>market for calcium chloride</t>
        </is>
      </c>
      <c r="B3204" t="n">
        <v>0.031476</v>
      </c>
      <c r="C3204" t="inlineStr">
        <is>
          <t>RER</t>
        </is>
      </c>
      <c r="D3204" t="inlineStr">
        <is>
          <t>kilogram</t>
        </is>
      </c>
      <c r="F3204" t="inlineStr">
        <is>
          <t>technosphere</t>
        </is>
      </c>
      <c r="G3204" t="n">
        <v>2</v>
      </c>
      <c r="H3204" t="n">
        <v>-3.4585299283094</v>
      </c>
      <c r="I3204" t="n">
        <v>0.1009803860231516</v>
      </c>
      <c r="J3204" t="inlineStr">
        <is>
          <t>(2,2,4,1,1,3); de Wild-Scholten (2014) Life Cycle Assessment of Photovoltaics Status 2011, Part 1 Data Collection (Table 30,31)</t>
        </is>
      </c>
      <c r="L3204" t="inlineStr">
        <is>
          <t>calcium chloride</t>
        </is>
      </c>
    </row>
    <row r="3205">
      <c r="A3205" t="inlineStr">
        <is>
          <t>market for electricity, high voltage</t>
        </is>
      </c>
      <c r="B3205" t="n">
        <v>17.747</v>
      </c>
      <c r="C3205" t="inlineStr">
        <is>
          <t>DE</t>
        </is>
      </c>
      <c r="D3205" t="inlineStr">
        <is>
          <t>kilowatt hour</t>
        </is>
      </c>
      <c r="F3205" t="inlineStr">
        <is>
          <t>technosphere</t>
        </is>
      </c>
      <c r="G3205" t="n">
        <v>2</v>
      </c>
      <c r="H3205" t="n">
        <v>2.876216487552428</v>
      </c>
      <c r="I3205" t="n">
        <v>0.04340984597628009</v>
      </c>
      <c r="J3205" t="inlineStr">
        <is>
          <t>(2,2,1,1,1,3); Woodhouse et al. (2019): c-Si PV Manufacturing Costs 2018</t>
        </is>
      </c>
      <c r="L3205" t="inlineStr">
        <is>
          <t>electricity, high voltage</t>
        </is>
      </c>
    </row>
    <row r="3206">
      <c r="A3206" t="inlineStr">
        <is>
          <t>market for hydrochloric acid, without water, in 30% solution state</t>
        </is>
      </c>
      <c r="B3206" t="n">
        <v>0.0085881</v>
      </c>
      <c r="C3206" t="inlineStr">
        <is>
          <t>RER</t>
        </is>
      </c>
      <c r="D3206" t="inlineStr">
        <is>
          <t>kilogram</t>
        </is>
      </c>
      <c r="F3206" t="inlineStr">
        <is>
          <t>technosphere</t>
        </is>
      </c>
      <c r="G3206" t="n">
        <v>2</v>
      </c>
      <c r="H3206" t="n">
        <v>-4.75737775487876</v>
      </c>
      <c r="I3206" t="n">
        <v>0.1009803860231516</v>
      </c>
      <c r="J3206" t="inlineStr">
        <is>
          <t>(2,2,4,1,1,3); de Wild-Scholten (2014) Life Cycle Assessment of Photovoltaics Status 2011, Part 1 Data Collection (Table 30,31)</t>
        </is>
      </c>
      <c r="L3206" t="inlineStr">
        <is>
          <t>hydrochloric acid, without water, in 30% solution state</t>
        </is>
      </c>
    </row>
    <row r="3207">
      <c r="A3207" t="inlineStr">
        <is>
          <t>market for phosphoric acid, fertiliser grade, without water, in 70% solution state</t>
        </is>
      </c>
      <c r="B3207" t="n">
        <v>0.0086292</v>
      </c>
      <c r="C3207" t="inlineStr">
        <is>
          <t>RER</t>
        </is>
      </c>
      <c r="D3207" t="inlineStr">
        <is>
          <t>kilogram</t>
        </is>
      </c>
      <c r="F3207" t="inlineStr">
        <is>
          <t>technosphere</t>
        </is>
      </c>
      <c r="G3207" t="n">
        <v>2</v>
      </c>
      <c r="H3207" t="n">
        <v>-4.752603478067825</v>
      </c>
      <c r="I3207" t="n">
        <v>0.1009803860231516</v>
      </c>
      <c r="J3207" t="inlineStr">
        <is>
          <t>(2,2,4,1,1,3); de Wild-Scholten (2014) Life Cycle Assessment of Photovoltaics Status 2011, Part 1 Data Collection (Table 30,31)</t>
        </is>
      </c>
      <c r="L3207" t="inlineStr">
        <is>
          <t>phosphoric acid, fertiliser grade, without water, in 70% solution state</t>
        </is>
      </c>
    </row>
    <row r="3208">
      <c r="A3208" t="inlineStr">
        <is>
          <t>market for sodium hydroxide, without water, in 50% solution state</t>
        </is>
      </c>
      <c r="B3208" t="n">
        <v>0.070677</v>
      </c>
      <c r="C3208" t="inlineStr">
        <is>
          <t>GLO</t>
        </is>
      </c>
      <c r="D3208" t="inlineStr">
        <is>
          <t>kilogram</t>
        </is>
      </c>
      <c r="F3208" t="inlineStr">
        <is>
          <t>technosphere</t>
        </is>
      </c>
      <c r="G3208" t="n">
        <v>2</v>
      </c>
      <c r="H3208" t="n">
        <v>-2.64963507725318</v>
      </c>
      <c r="I3208" t="n">
        <v>0.1009803860231516</v>
      </c>
      <c r="J3208" t="inlineStr">
        <is>
          <t>(2,2,4,1,1,3); de Wild-Scholten (2014) Life Cycle Assessment of Photovoltaics Status 2011, Part 1 Data Collection (Table 30,31)</t>
        </is>
      </c>
      <c r="L3208" t="inlineStr">
        <is>
          <t>sodium hydroxide, without water, in 50% solution state</t>
        </is>
      </c>
    </row>
    <row r="3209">
      <c r="A3209" t="inlineStr">
        <is>
          <t>metallization paste production, back side</t>
        </is>
      </c>
      <c r="B3209" t="n">
        <v>0.0011111</v>
      </c>
      <c r="C3209" t="inlineStr">
        <is>
          <t>RER</t>
        </is>
      </c>
      <c r="D3209" t="inlineStr">
        <is>
          <t>kilogram</t>
        </is>
      </c>
      <c r="F3209" t="inlineStr">
        <is>
          <t>technosphere</t>
        </is>
      </c>
      <c r="G3209" t="n">
        <v>2</v>
      </c>
      <c r="H3209" t="n">
        <v>-6.802404763374311</v>
      </c>
      <c r="I3209" t="n">
        <v>0.04340984597628009</v>
      </c>
      <c r="J3209" t="inlineStr">
        <is>
          <t>(2,2,1,1,1,3); Woodhouse et al. (2019): c-Si PV Manufacturing Costs 2018</t>
        </is>
      </c>
      <c r="L3209" t="inlineStr">
        <is>
          <t>metallization paste, back side</t>
        </is>
      </c>
    </row>
    <row r="3210">
      <c r="A3210" t="inlineStr">
        <is>
          <t>metallization paste production, back side, aluminium</t>
        </is>
      </c>
      <c r="B3210" t="n">
        <v>0.055414</v>
      </c>
      <c r="C3210" t="inlineStr">
        <is>
          <t>RER</t>
        </is>
      </c>
      <c r="D3210" t="inlineStr">
        <is>
          <t>kilogram</t>
        </is>
      </c>
      <c r="F3210" t="inlineStr">
        <is>
          <t>technosphere</t>
        </is>
      </c>
      <c r="G3210" t="n">
        <v>2</v>
      </c>
      <c r="H3210" t="n">
        <v>-2.892923009572854</v>
      </c>
      <c r="I3210" t="n">
        <v>0.04340984597628009</v>
      </c>
      <c r="J3210" t="inlineStr">
        <is>
          <t>(2,2,1,1,1,3); Woodhouse et al. (2019): c-Si PV Manufacturing Costs 2018</t>
        </is>
      </c>
      <c r="L3210" t="inlineStr">
        <is>
          <t>metallization paste, back side, aluminium</t>
        </is>
      </c>
    </row>
    <row r="3211">
      <c r="A3211" t="inlineStr">
        <is>
          <t>metallization paste production, front side</t>
        </is>
      </c>
      <c r="B3211" t="n">
        <v>0.003373</v>
      </c>
      <c r="C3211" t="inlineStr">
        <is>
          <t>RER</t>
        </is>
      </c>
      <c r="D3211" t="inlineStr">
        <is>
          <t>kilogram</t>
        </is>
      </c>
      <c r="F3211" t="inlineStr">
        <is>
          <t>technosphere</t>
        </is>
      </c>
      <c r="G3211" t="n">
        <v>2</v>
      </c>
      <c r="H3211" t="n">
        <v>-5.691952722902624</v>
      </c>
      <c r="I3211" t="n">
        <v>0.04340984597628009</v>
      </c>
      <c r="J3211" t="inlineStr">
        <is>
          <t>(2,2,1,1,1,3); Woodhouse et al. (2019): c-Si PV Manufacturing Costs 2018</t>
        </is>
      </c>
      <c r="L3211" t="inlineStr">
        <is>
          <t>metallization paste, front side</t>
        </is>
      </c>
    </row>
    <row r="3212">
      <c r="A3212" t="inlineStr">
        <is>
          <t>multi-Si wafer, at regional storage</t>
        </is>
      </c>
      <c r="B3212" t="n">
        <v>1.04</v>
      </c>
      <c r="C3212" t="inlineStr">
        <is>
          <t>RER</t>
        </is>
      </c>
      <c r="D3212" t="inlineStr">
        <is>
          <t>square meter</t>
        </is>
      </c>
      <c r="F3212" t="inlineStr">
        <is>
          <t>technosphere</t>
        </is>
      </c>
      <c r="G3212" t="n">
        <v>2</v>
      </c>
      <c r="H3212" t="n">
        <v>0.03922071315328133</v>
      </c>
      <c r="I3212" t="n">
        <v>0.5506709466194879</v>
      </c>
      <c r="J3212" t="inlineStr">
        <is>
          <t>(2,2,2,1,1,3); de Wild-Scholten (2014) Life Cycle Assessment of Photovoltaics Status 2011, Part 1 Data Collection (Table 30,31)</t>
        </is>
      </c>
    </row>
    <row r="3213">
      <c r="A3213" t="inlineStr">
        <is>
          <t>nitric acid production, product in 50% solution state</t>
        </is>
      </c>
      <c r="B3213" t="n">
        <v>0.29339</v>
      </c>
      <c r="C3213" t="inlineStr">
        <is>
          <t>RER w/o RU</t>
        </is>
      </c>
      <c r="D3213" t="inlineStr">
        <is>
          <t>kilogram</t>
        </is>
      </c>
      <c r="F3213" t="inlineStr">
        <is>
          <t>technosphere</t>
        </is>
      </c>
      <c r="G3213" t="n">
        <v>2</v>
      </c>
      <c r="H3213" t="n">
        <v>-1.226252497017017</v>
      </c>
      <c r="I3213" t="n">
        <v>0.1009803860231516</v>
      </c>
      <c r="J3213" t="inlineStr">
        <is>
          <t>(2,2,4,1,1,3); de Wild-Scholten (2014) Life Cycle Assessment of Photovoltaics Status 2011, Part 1 Data Collection (Table 30,31)</t>
        </is>
      </c>
      <c r="L3213" t="inlineStr">
        <is>
          <t>nitric acid, without water, in 50% solution state</t>
        </is>
      </c>
    </row>
    <row r="3214">
      <c r="A3214" t="inlineStr">
        <is>
          <t>phosphoryl chloride production</t>
        </is>
      </c>
      <c r="B3214" t="n">
        <v>0.027408</v>
      </c>
      <c r="C3214" t="inlineStr">
        <is>
          <t>RER</t>
        </is>
      </c>
      <c r="D3214" t="inlineStr">
        <is>
          <t>kilogram</t>
        </is>
      </c>
      <c r="F3214" t="inlineStr">
        <is>
          <t>technosphere</t>
        </is>
      </c>
      <c r="G3214" t="n">
        <v>2</v>
      </c>
      <c r="H3214" t="n">
        <v>-3.596920337400373</v>
      </c>
      <c r="I3214" t="n">
        <v>0.1009803860231516</v>
      </c>
      <c r="J3214" t="inlineStr">
        <is>
          <t>(2,2,4,1,1,3); de Wild-Scholten (2014) Life Cycle Assessment of Photovoltaics Status 2011, Part 1 Data Collection (Table 30,31)</t>
        </is>
      </c>
      <c r="L3214" t="inlineStr">
        <is>
          <t>phosphoryl chloride</t>
        </is>
      </c>
    </row>
    <row r="3215">
      <c r="A3215" t="inlineStr">
        <is>
          <t>photovoltaic cell factory</t>
        </is>
      </c>
      <c r="B3215" t="n">
        <v>3.9982e-07</v>
      </c>
      <c r="C3215" t="inlineStr">
        <is>
          <t>DE</t>
        </is>
      </c>
      <c r="D3215" t="inlineStr">
        <is>
          <t>unit</t>
        </is>
      </c>
      <c r="F3215" t="inlineStr">
        <is>
          <t>technosphere</t>
        </is>
      </c>
      <c r="G3215" t="n">
        <v>2</v>
      </c>
      <c r="H3215" t="n">
        <v>-14.73225139111882</v>
      </c>
      <c r="I3215" t="n">
        <v>0.5579804635013613</v>
      </c>
      <c r="J3215" t="inlineStr">
        <is>
          <t>(2,2,4,1,1,3); de Wild-Scholten (2014) Life Cycle Assessment of Photovoltaics Status 2011, Part 1 Data Collection (Table 30,31)</t>
        </is>
      </c>
    </row>
    <row r="3216">
      <c r="A3216" t="inlineStr">
        <is>
          <t>potassium hydroxide production</t>
        </is>
      </c>
      <c r="B3216" t="n">
        <v>0.029997</v>
      </c>
      <c r="C3216" t="inlineStr">
        <is>
          <t>RER</t>
        </is>
      </c>
      <c r="D3216" t="inlineStr">
        <is>
          <t>kilogram</t>
        </is>
      </c>
      <c r="F3216" t="inlineStr">
        <is>
          <t>technosphere</t>
        </is>
      </c>
      <c r="G3216" t="n">
        <v>2</v>
      </c>
      <c r="H3216" t="n">
        <v>-3.506657902320315</v>
      </c>
      <c r="I3216" t="n">
        <v>0.1009803860231516</v>
      </c>
      <c r="J3216" t="inlineStr">
        <is>
          <t>(2,2,4,1,1,3); de Wild-Scholten (2014) Life Cycle Assessment of Photovoltaics Status 2011, Part 1 Data Collection (Table 30,31)</t>
        </is>
      </c>
      <c r="L3216" t="inlineStr">
        <is>
          <t>potassium hydroxide</t>
        </is>
      </c>
    </row>
    <row r="3217">
      <c r="A3217" t="inlineStr">
        <is>
          <t>refrigerant R134a production</t>
        </is>
      </c>
      <c r="B3217" t="n">
        <v>2.7285e-05</v>
      </c>
      <c r="C3217" t="inlineStr">
        <is>
          <t>RER</t>
        </is>
      </c>
      <c r="D3217" t="inlineStr">
        <is>
          <t>kilogram</t>
        </is>
      </c>
      <c r="F3217" t="inlineStr">
        <is>
          <t>technosphere</t>
        </is>
      </c>
      <c r="G3217" t="n">
        <v>2</v>
      </c>
      <c r="H3217" t="n">
        <v>-10.50917345732608</v>
      </c>
      <c r="I3217" t="n">
        <v>0.1009803860231516</v>
      </c>
      <c r="J3217" t="inlineStr">
        <is>
          <t>(2,2,4,1,1,3); de Wild-Scholten (2014) Life Cycle Assessment of Photovoltaics Status 2011, Part 1 Data Collection (Table 30,31)</t>
        </is>
      </c>
      <c r="L3217" t="inlineStr">
        <is>
          <t>refrigerant R134a</t>
        </is>
      </c>
    </row>
    <row r="3218">
      <c r="A3218" t="inlineStr">
        <is>
          <t>silane, at plant</t>
        </is>
      </c>
      <c r="B3218" t="n">
        <v>0.0026093</v>
      </c>
      <c r="C3218" t="inlineStr">
        <is>
          <t>RER</t>
        </is>
      </c>
      <c r="D3218" t="inlineStr">
        <is>
          <t>kilogram</t>
        </is>
      </c>
      <c r="F3218" t="inlineStr">
        <is>
          <t>technosphere</t>
        </is>
      </c>
      <c r="G3218" t="n">
        <v>2</v>
      </c>
      <c r="H3218" t="n">
        <v>-5.948673292853098</v>
      </c>
      <c r="I3218" t="n">
        <v>0.1009803860231516</v>
      </c>
      <c r="J3218" t="inlineStr">
        <is>
          <t>(2,2,4,1,1,3); de Wild-Scholten (2014) Life Cycle Assessment of Photovoltaics Status 2011, Part 1 Data Collection (Table 30,31)</t>
        </is>
      </c>
    </row>
    <row r="3219">
      <c r="A3219" t="inlineStr">
        <is>
          <t>solvent production, organic</t>
        </is>
      </c>
      <c r="B3219" t="n">
        <v>0.0113</v>
      </c>
      <c r="C3219" t="inlineStr">
        <is>
          <t>GLO</t>
        </is>
      </c>
      <c r="D3219" t="inlineStr">
        <is>
          <t>kilogram</t>
        </is>
      </c>
      <c r="F3219" t="inlineStr">
        <is>
          <t>technosphere</t>
        </is>
      </c>
      <c r="G3219" t="n">
        <v>2</v>
      </c>
      <c r="H3219" t="n">
        <v>-4.482952553263842</v>
      </c>
      <c r="I3219" t="n">
        <v>0.1009803860231516</v>
      </c>
      <c r="J3219" t="inlineStr">
        <is>
          <t>(2,2,4,1,1,3); de Wild-Scholten (2014) Life Cycle Assessment of Photovoltaics Status 2011, Part 1 Data Collection (Table 30,31)</t>
        </is>
      </c>
      <c r="L3219" t="inlineStr">
        <is>
          <t>solvent, organic</t>
        </is>
      </c>
    </row>
    <row r="3220">
      <c r="A3220" t="inlineStr">
        <is>
          <t>sulfuric acid production</t>
        </is>
      </c>
      <c r="B3220" t="n">
        <v>0.10108</v>
      </c>
      <c r="C3220" t="inlineStr">
        <is>
          <t>RER</t>
        </is>
      </c>
      <c r="D3220" t="inlineStr">
        <is>
          <t>kilogram</t>
        </is>
      </c>
      <c r="F3220" t="inlineStr">
        <is>
          <t>technosphere</t>
        </is>
      </c>
      <c r="G3220" t="n">
        <v>2</v>
      </c>
      <c r="H3220" t="n">
        <v>-2.291842996462143</v>
      </c>
      <c r="I3220" t="n">
        <v>0.1009803860231516</v>
      </c>
      <c r="J3220" t="inlineStr">
        <is>
          <t>(2,2,4,1,1,3); de Wild-Scholten (2014) Life Cycle Assessment of Photovoltaics Status 2011, Part 1 Data Collection (Table 30,31)</t>
        </is>
      </c>
      <c r="L3220" t="inlineStr">
        <is>
          <t>sulfuric acid</t>
        </is>
      </c>
    </row>
    <row r="3221">
      <c r="A3221" t="inlineStr">
        <is>
          <t>market for tap water</t>
        </is>
      </c>
      <c r="B3221" t="n">
        <v>251.07</v>
      </c>
      <c r="C3221" t="inlineStr">
        <is>
          <t>Europe without Switzerland</t>
        </is>
      </c>
      <c r="D3221" t="inlineStr">
        <is>
          <t>kilogram</t>
        </is>
      </c>
      <c r="F3221" t="inlineStr">
        <is>
          <t>technosphere</t>
        </is>
      </c>
      <c r="G3221" t="n">
        <v>2</v>
      </c>
      <c r="H3221" t="n">
        <v>5.525731784712892</v>
      </c>
      <c r="I3221" t="n">
        <v>0.1009803860231516</v>
      </c>
      <c r="J3221" t="inlineStr">
        <is>
          <t>(2,2,4,1,1,3); de Wild-Scholten (2014) Life Cycle Assessment of Photovoltaics Status 2011, Part 1 Data Collection (Table 30,31)</t>
        </is>
      </c>
      <c r="L3221" t="inlineStr">
        <is>
          <t>tap water</t>
        </is>
      </c>
    </row>
    <row r="3222">
      <c r="A3222" t="inlineStr">
        <is>
          <t>transport, freight train, diesel</t>
        </is>
      </c>
      <c r="B3222" t="n">
        <v>0.39448</v>
      </c>
      <c r="C3222" t="inlineStr">
        <is>
          <t>Europe without Switzerland</t>
        </is>
      </c>
      <c r="D3222" t="inlineStr">
        <is>
          <t>ton kilometer</t>
        </is>
      </c>
      <c r="F3222" t="inlineStr">
        <is>
          <t>technosphere</t>
        </is>
      </c>
      <c r="G3222" t="n">
        <v>2</v>
      </c>
      <c r="H3222" t="n">
        <v>-0.9301868370662664</v>
      </c>
      <c r="I3222" t="n">
        <v>0.3697767766870506</v>
      </c>
      <c r="J3222" t="inlineStr">
        <is>
          <t>(4,5,na,na,na,na); de Wild-Scholten (2014) Life Cycle Assessment of Photovoltaics Status 2011, Part 1 Data Collection (Table 30,31)</t>
        </is>
      </c>
      <c r="L3222" t="inlineStr">
        <is>
          <t>transport, freight train</t>
        </is>
      </c>
    </row>
    <row r="3223">
      <c r="A3223" t="inlineStr">
        <is>
          <t>transport, freight, lorry 7.5-16 metric ton, EURO4</t>
        </is>
      </c>
      <c r="B3223" t="n">
        <v>0.52186</v>
      </c>
      <c r="C3223" t="inlineStr">
        <is>
          <t>RER</t>
        </is>
      </c>
      <c r="D3223" t="inlineStr">
        <is>
          <t>ton kilometer</t>
        </is>
      </c>
      <c r="F3223" t="inlineStr">
        <is>
          <t>technosphere</t>
        </is>
      </c>
      <c r="G3223" t="n">
        <v>2</v>
      </c>
      <c r="H3223" t="n">
        <v>-0.6503559263050612</v>
      </c>
      <c r="I3223" t="n">
        <v>0.3697767766870506</v>
      </c>
      <c r="J3223" t="inlineStr">
        <is>
          <t>(4,5,na,na,na,na); de Wild-Scholten (2014) Life Cycle Assessment of Photovoltaics Status 2011, Part 1 Data Collection (Table 30,31)</t>
        </is>
      </c>
      <c r="L3223" t="inlineStr">
        <is>
          <t>transport, freight, lorry 7.5-16 metric ton, EURO4</t>
        </is>
      </c>
    </row>
    <row r="3224">
      <c r="A3224" t="inlineStr">
        <is>
          <t>treatment of spent solvent mixture, hazardous waste incineration</t>
        </is>
      </c>
      <c r="B3224" t="n">
        <v>-0.010807</v>
      </c>
      <c r="C3224" t="inlineStr">
        <is>
          <t>CH</t>
        </is>
      </c>
      <c r="D3224" t="inlineStr">
        <is>
          <t>kilogram</t>
        </is>
      </c>
      <c r="F3224" t="inlineStr">
        <is>
          <t>technosphere</t>
        </is>
      </c>
      <c r="G3224" t="n">
        <v>2</v>
      </c>
      <c r="H3224" t="n">
        <v>-4.527561206661108</v>
      </c>
      <c r="I3224" t="n">
        <v>0.1009803860231516</v>
      </c>
      <c r="J3224" t="inlineStr">
        <is>
          <t>(2,2,4,1,1,3); de Wild-Scholten (2014) Life Cycle Assessment of Photovoltaics Status 2011, Part 1 Data Collection (Table 30,31)</t>
        </is>
      </c>
      <c r="K3224" t="b">
        <v>1</v>
      </c>
      <c r="L3224" t="inlineStr">
        <is>
          <t>spent solvent mixture</t>
        </is>
      </c>
    </row>
    <row r="3225">
      <c r="A3225" t="inlineStr">
        <is>
          <t>treatment of waste, from silicon wafer production, inorganic, residual material landfill</t>
        </is>
      </c>
      <c r="B3225" t="n">
        <v>-2.7449</v>
      </c>
      <c r="C3225" t="inlineStr">
        <is>
          <t>CH</t>
        </is>
      </c>
      <c r="D3225" t="inlineStr">
        <is>
          <t>kilogram</t>
        </is>
      </c>
      <c r="F3225" t="inlineStr">
        <is>
          <t>technosphere</t>
        </is>
      </c>
      <c r="G3225" t="n">
        <v>2</v>
      </c>
      <c r="H3225" t="n">
        <v>1.009744644425415</v>
      </c>
      <c r="I3225" t="n">
        <v>0.1009803860231516</v>
      </c>
      <c r="J3225" t="inlineStr">
        <is>
          <t>(2,2,4,1,1,3); de Wild-Scholten (2014) Life Cycle Assessment of Photovoltaics Status 2011, Part 1 Data Collection (Table 30,31)</t>
        </is>
      </c>
      <c r="K3225" t="b">
        <v>1</v>
      </c>
      <c r="L3225" t="inlineStr">
        <is>
          <t>waste, from silicon wafer production, inorganic</t>
        </is>
      </c>
    </row>
    <row r="3226">
      <c r="A3226" t="inlineStr">
        <is>
          <t>treatment of wastewater from PV cell production, capacity 5E9l/year</t>
        </is>
      </c>
      <c r="B3226" t="n">
        <v>-0.22596</v>
      </c>
      <c r="C3226" t="inlineStr">
        <is>
          <t>CH</t>
        </is>
      </c>
      <c r="D3226" t="inlineStr">
        <is>
          <t>cubic meter</t>
        </is>
      </c>
      <c r="F3226" t="inlineStr">
        <is>
          <t>technosphere</t>
        </is>
      </c>
      <c r="G3226" t="n">
        <v>2</v>
      </c>
      <c r="H3226" t="n">
        <v>-1.487397286525076</v>
      </c>
      <c r="I3226" t="n">
        <v>0.1009803860231516</v>
      </c>
      <c r="J3226" t="inlineStr">
        <is>
          <t>(2,2,4,1,1,3); Calculation based on water withdrawal and water emissions</t>
        </is>
      </c>
      <c r="K3226" t="b">
        <v>1</v>
      </c>
      <c r="L3226" t="inlineStr">
        <is>
          <t>wastewater from PV cell production</t>
        </is>
      </c>
    </row>
    <row r="3227"/>
    <row r="3228" ht="16" customHeight="1" s="29">
      <c r="A3228" s="1" t="inlineStr">
        <is>
          <t>Activity</t>
        </is>
      </c>
      <c r="B3228" s="1" t="inlineStr">
        <is>
          <t>photovoltaic cell, multi-Si, at plant</t>
        </is>
      </c>
    </row>
    <row r="3229">
      <c r="A3229" t="inlineStr">
        <is>
          <t>comment</t>
        </is>
      </c>
      <c r="B3229"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US production.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is>
      </c>
    </row>
    <row r="3230">
      <c r="A3230" t="inlineStr">
        <is>
          <t>location</t>
        </is>
      </c>
      <c r="B3230" t="inlineStr">
        <is>
          <t>US</t>
        </is>
      </c>
    </row>
    <row r="3231">
      <c r="A3231" t="inlineStr">
        <is>
          <t>production amount</t>
        </is>
      </c>
      <c r="B3231" t="n">
        <v>1</v>
      </c>
    </row>
    <row r="3232">
      <c r="A3232" t="inlineStr">
        <is>
          <t>reference product</t>
        </is>
      </c>
      <c r="B3232" t="inlineStr">
        <is>
          <t>photovoltaic cell, multi-Si, at plant</t>
        </is>
      </c>
    </row>
    <row r="3233">
      <c r="A3233" t="inlineStr">
        <is>
          <t>source</t>
        </is>
      </c>
      <c r="B32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234">
      <c r="A3234" t="inlineStr">
        <is>
          <t>type</t>
        </is>
      </c>
      <c r="B3234" t="inlineStr">
        <is>
          <t>process</t>
        </is>
      </c>
    </row>
    <row r="3235">
      <c r="A3235" t="inlineStr">
        <is>
          <t>unit</t>
        </is>
      </c>
      <c r="B3235" t="inlineStr">
        <is>
          <t>square meter</t>
        </is>
      </c>
    </row>
    <row r="3236" ht="16" customHeight="1" s="29">
      <c r="A3236" s="1" t="inlineStr">
        <is>
          <t>Exchanges</t>
        </is>
      </c>
    </row>
    <row r="3237">
      <c r="A3237" s="28" t="inlineStr">
        <is>
          <t>name</t>
        </is>
      </c>
      <c r="B3237" s="28" t="inlineStr">
        <is>
          <t>amount</t>
        </is>
      </c>
      <c r="C3237" s="28" t="inlineStr">
        <is>
          <t>location</t>
        </is>
      </c>
      <c r="D3237" s="28" t="inlineStr">
        <is>
          <t>unit</t>
        </is>
      </c>
      <c r="E3237" s="28" t="inlineStr">
        <is>
          <t>categories</t>
        </is>
      </c>
      <c r="F3237" s="28" t="inlineStr">
        <is>
          <t>type</t>
        </is>
      </c>
      <c r="G3237" s="28" t="inlineStr">
        <is>
          <t>uncertainty type</t>
        </is>
      </c>
      <c r="H3237" s="28" t="inlineStr">
        <is>
          <t>loc</t>
        </is>
      </c>
      <c r="I3237" s="28" t="inlineStr">
        <is>
          <t>scale</t>
        </is>
      </c>
      <c r="J3237" s="28" t="inlineStr">
        <is>
          <t>comment</t>
        </is>
      </c>
      <c r="K3237" s="28" t="inlineStr">
        <is>
          <t>negative</t>
        </is>
      </c>
      <c r="L3237" s="28" t="inlineStr">
        <is>
          <t>reference product</t>
        </is>
      </c>
      <c r="M3237" s="28" t="n"/>
    </row>
    <row r="3238">
      <c r="A3238" t="inlineStr">
        <is>
          <t>Aluminium</t>
        </is>
      </c>
      <c r="B3238" t="n">
        <v>7.7252e-06</v>
      </c>
      <c r="D3238" t="inlineStr">
        <is>
          <t>kilogram</t>
        </is>
      </c>
      <c r="E3238" t="inlineStr">
        <is>
          <t>air::urban air close to ground</t>
        </is>
      </c>
      <c r="F3238" t="inlineStr">
        <is>
          <t>biosphere</t>
        </is>
      </c>
      <c r="G3238" t="n">
        <v>2</v>
      </c>
      <c r="H3238" t="n">
        <v>-11.77102284554797</v>
      </c>
      <c r="I3238" t="n">
        <v>0.8106634784132568</v>
      </c>
      <c r="J3238" t="inlineStr">
        <is>
          <t>(2,2,4,1,1,3); de Wild-Scholten (2014) Life Cycle Assessment of Photovoltaics Status 2011, Part 1 Data Collection (Table 30,31)</t>
        </is>
      </c>
    </row>
    <row r="3239">
      <c r="A3239" t="inlineStr">
        <is>
          <t>Ammonia</t>
        </is>
      </c>
      <c r="B3239" t="n">
        <v>0.00052186</v>
      </c>
      <c r="D3239" t="inlineStr">
        <is>
          <t>kilogram</t>
        </is>
      </c>
      <c r="E3239" t="inlineStr">
        <is>
          <t>air::urban air close to ground</t>
        </is>
      </c>
      <c r="F3239" t="inlineStr">
        <is>
          <t>biosphere</t>
        </is>
      </c>
      <c r="G3239" t="n">
        <v>2</v>
      </c>
      <c r="H3239" t="n">
        <v>-7.558111205287198</v>
      </c>
      <c r="I3239" t="n">
        <v>0.1338289603104267</v>
      </c>
      <c r="J3239" t="inlineStr">
        <is>
          <t>(2,2,4,1,1,3); de Wild-Scholten (2014) Life Cycle Assessment of Photovoltaics Status 2011, Part 1 Data Collection (Table 30,31)</t>
        </is>
      </c>
    </row>
    <row r="3240">
      <c r="A3240" t="inlineStr">
        <is>
          <t>Carbon dioxide, fossil</t>
        </is>
      </c>
      <c r="B3240" t="n">
        <v>0.6821199999999999</v>
      </c>
      <c r="D3240" t="inlineStr">
        <is>
          <t>kilogram</t>
        </is>
      </c>
      <c r="E3240" t="inlineStr">
        <is>
          <t>air::urban air close to ground</t>
        </is>
      </c>
      <c r="F3240" t="inlineStr">
        <is>
          <t>biosphere</t>
        </is>
      </c>
      <c r="G3240" t="n">
        <v>2</v>
      </c>
      <c r="H3240" t="n">
        <v>-0.3825496835374236</v>
      </c>
      <c r="I3240" t="n">
        <v>0.1009803860231516</v>
      </c>
      <c r="J3240" t="inlineStr">
        <is>
          <t>(2,2,4,1,1,3); de Wild-Scholten (2014) Life Cycle Assessment of Photovoltaics Status 2011, Part 1 Data Collection (Table 30,31)</t>
        </is>
      </c>
    </row>
    <row r="3241">
      <c r="A3241" t="inlineStr">
        <is>
          <t>Ethane, 1,1,1,2-tetrafluoro-, HFC-134a</t>
        </is>
      </c>
      <c r="B3241" t="n">
        <v>2.7285e-05</v>
      </c>
      <c r="D3241" t="inlineStr">
        <is>
          <t>kilogram</t>
        </is>
      </c>
      <c r="E3241" t="inlineStr">
        <is>
          <t>air::urban air close to ground</t>
        </is>
      </c>
      <c r="F3241" t="inlineStr">
        <is>
          <t>biosphere</t>
        </is>
      </c>
      <c r="G3241" t="n">
        <v>2</v>
      </c>
      <c r="H3241" t="n">
        <v>-10.50917345732608</v>
      </c>
      <c r="I3241" t="n">
        <v>0.2251554979499998</v>
      </c>
      <c r="J3241" t="inlineStr">
        <is>
          <t>(2,2,4,1,1,3); de Wild-Scholten (2014) Life Cycle Assessment of Photovoltaics Status 2011, Part 1 Data Collection (Table 30,31)</t>
        </is>
      </c>
    </row>
    <row r="3242">
      <c r="A3242" t="inlineStr">
        <is>
          <t>Heat, waste</t>
        </is>
      </c>
      <c r="B3242" t="n">
        <v>51.775</v>
      </c>
      <c r="D3242" t="inlineStr">
        <is>
          <t>megajoule</t>
        </is>
      </c>
      <c r="E3242" t="inlineStr">
        <is>
          <t>air::urban air close to ground</t>
        </is>
      </c>
      <c r="F3242" t="inlineStr">
        <is>
          <t>biosphere</t>
        </is>
      </c>
      <c r="G3242" t="n">
        <v>2</v>
      </c>
      <c r="H3242" t="n">
        <v>3.946907407281648</v>
      </c>
      <c r="I3242" t="n">
        <v>0.1009803860231516</v>
      </c>
      <c r="J3242" t="inlineStr">
        <is>
          <t>(2,2,4,1,1,3); de Wild-Scholten (2014) Life Cycle Assessment of Photovoltaics Status 2011, Part 1 Data Collection (Table 30,31)</t>
        </is>
      </c>
    </row>
    <row r="3243">
      <c r="A3243" t="inlineStr">
        <is>
          <t>Hydrogen</t>
        </is>
      </c>
      <c r="B3243" t="n">
        <v>0.00044379</v>
      </c>
      <c r="D3243" t="inlineStr">
        <is>
          <t>kilogram</t>
        </is>
      </c>
      <c r="E3243" t="inlineStr">
        <is>
          <t>air::urban air close to ground</t>
        </is>
      </c>
      <c r="F3243" t="inlineStr">
        <is>
          <t>biosphere</t>
        </is>
      </c>
      <c r="G3243" t="n">
        <v>2</v>
      </c>
      <c r="H3243" t="n">
        <v>-7.72015908039202</v>
      </c>
      <c r="I3243" t="n">
        <v>0.2251554979499998</v>
      </c>
      <c r="J3243" t="inlineStr">
        <is>
          <t>(2,2,4,1,1,3); de Wild-Scholten (2014) Life Cycle Assessment of Photovoltaics Status 2011, Part 1 Data Collection (Table 30,31)</t>
        </is>
      </c>
    </row>
    <row r="3244">
      <c r="A3244" t="inlineStr">
        <is>
          <t>Hydrogen fluoride</t>
        </is>
      </c>
      <c r="B3244" t="n">
        <v>0.00069034</v>
      </c>
      <c r="D3244" t="inlineStr">
        <is>
          <t>kilogram</t>
        </is>
      </c>
      <c r="E3244" t="inlineStr">
        <is>
          <t>air</t>
        </is>
      </c>
      <c r="F3244" t="inlineStr">
        <is>
          <t>biosphere</t>
        </is>
      </c>
      <c r="G3244" t="n">
        <v>2</v>
      </c>
      <c r="H3244" t="n">
        <v>-7.278326328112981</v>
      </c>
      <c r="I3244" t="n">
        <v>0.2251554979499998</v>
      </c>
      <c r="J3244" t="inlineStr">
        <is>
          <t>(2,2,4,1,1,3); de Wild-Scholten (2014) Life Cycle Assessment of Photovoltaics Status 2011, Part 1 Data Collection (Table 30,31)</t>
        </is>
      </c>
    </row>
    <row r="3245">
      <c r="A3245" t="inlineStr">
        <is>
          <t>Lead</t>
        </is>
      </c>
      <c r="B3245" t="n">
        <v>7.7252e-06</v>
      </c>
      <c r="D3245" t="inlineStr">
        <is>
          <t>kilogram</t>
        </is>
      </c>
      <c r="E3245" t="inlineStr">
        <is>
          <t>air::urban air close to ground</t>
        </is>
      </c>
      <c r="F3245" t="inlineStr">
        <is>
          <t>biosphere</t>
        </is>
      </c>
      <c r="G3245" t="n">
        <v>2</v>
      </c>
      <c r="H3245" t="n">
        <v>-11.77102284554797</v>
      </c>
      <c r="I3245" t="n">
        <v>0.8106634784132568</v>
      </c>
      <c r="J3245" t="inlineStr">
        <is>
          <t>(2,2,4,1,1,3); de Wild-Scholten (2014) Life Cycle Assessment of Photovoltaics Status 2011, Part 1 Data Collection (Table 30,31)</t>
        </is>
      </c>
    </row>
    <row r="3246">
      <c r="A3246" t="inlineStr">
        <is>
          <t>NMVOC, non-methane volatile organic compounds, unspecified origin</t>
        </is>
      </c>
      <c r="B3246" t="n">
        <v>0.00035298</v>
      </c>
      <c r="D3246" t="inlineStr">
        <is>
          <t>kilogram</t>
        </is>
      </c>
      <c r="E3246" t="inlineStr">
        <is>
          <t>air::urban air close to ground</t>
        </is>
      </c>
      <c r="F3246" t="inlineStr">
        <is>
          <t>biosphere</t>
        </is>
      </c>
      <c r="G3246" t="n">
        <v>2</v>
      </c>
      <c r="H3246" t="n">
        <v>-7.949099159859855</v>
      </c>
      <c r="I3246" t="n">
        <v>0.2251554979499998</v>
      </c>
      <c r="J3246" t="inlineStr">
        <is>
          <t>(2,2,4,1,1,3); de Wild-Scholten (2014) Life Cycle Assessment of Photovoltaics Status 2011, Part 1 Data Collection (Table 30,31)</t>
        </is>
      </c>
    </row>
    <row r="3247">
      <c r="A3247" t="inlineStr">
        <is>
          <t>Nitrogen oxides</t>
        </is>
      </c>
      <c r="B3247" t="n">
        <v>0.01241</v>
      </c>
      <c r="D3247" t="inlineStr">
        <is>
          <t>kilogram</t>
        </is>
      </c>
      <c r="E3247" t="inlineStr">
        <is>
          <t>air::urban air close to ground</t>
        </is>
      </c>
      <c r="F3247" t="inlineStr">
        <is>
          <t>biosphere</t>
        </is>
      </c>
      <c r="G3247" t="n">
        <v>2</v>
      </c>
      <c r="H3247" t="n">
        <v>-4.389252679765622</v>
      </c>
      <c r="I3247" t="n">
        <v>0.2251554979499998</v>
      </c>
      <c r="J3247" t="inlineStr">
        <is>
          <t>(2,2,4,1,1,3); de Wild-Scholten (2014) Life Cycle Assessment of Photovoltaics Status 2011, Part 1 Data Collection (Table 30,31)</t>
        </is>
      </c>
    </row>
    <row r="3248">
      <c r="A3248" t="inlineStr">
        <is>
          <t>Nitrogen oxides</t>
        </is>
      </c>
      <c r="B3248" t="n">
        <v>0.0036407</v>
      </c>
      <c r="D3248" t="inlineStr">
        <is>
          <t>kilogram</t>
        </is>
      </c>
      <c r="E3248" t="inlineStr">
        <is>
          <t>air::urban air close to ground</t>
        </is>
      </c>
      <c r="F3248" t="inlineStr">
        <is>
          <t>biosphere</t>
        </is>
      </c>
      <c r="G3248" t="n">
        <v>2</v>
      </c>
      <c r="H3248" t="n">
        <v>-5.615579308129934</v>
      </c>
      <c r="I3248" t="n">
        <v>0.2251554979499998</v>
      </c>
      <c r="J3248" t="inlineStr">
        <is>
          <t>(2,2,4,1,1,3); de Wild-Scholten (2014) Life Cycle Assessment of Photovoltaics Status 2011, Part 1 Data Collection (Table 30,31)</t>
        </is>
      </c>
    </row>
    <row r="3249">
      <c r="A3249" t="inlineStr">
        <is>
          <t>Silicon</t>
        </is>
      </c>
      <c r="B3249" t="n">
        <v>3.1681e-08</v>
      </c>
      <c r="D3249" t="inlineStr">
        <is>
          <t>kilogram</t>
        </is>
      </c>
      <c r="E3249" t="inlineStr">
        <is>
          <t>air::urban air close to ground</t>
        </is>
      </c>
      <c r="F3249" t="inlineStr">
        <is>
          <t>biosphere</t>
        </is>
      </c>
      <c r="G3249" t="n">
        <v>2</v>
      </c>
      <c r="H3249" t="n">
        <v>-17.2675487048418</v>
      </c>
      <c r="I3249" t="n">
        <v>0.8106634784132568</v>
      </c>
      <c r="J3249" t="inlineStr">
        <is>
          <t>(2,2,4,1,1,3); de Wild-Scholten (2014) Life Cycle Assessment of Photovoltaics Status 2011, Part 1 Data Collection (Table 30,31)</t>
        </is>
      </c>
    </row>
    <row r="3250">
      <c r="A3250" t="inlineStr">
        <is>
          <t>Silicon</t>
        </is>
      </c>
      <c r="B3250" t="n">
        <v>0.00014711</v>
      </c>
      <c r="D3250" t="inlineStr">
        <is>
          <t>kilogram</t>
        </is>
      </c>
      <c r="E3250" t="inlineStr">
        <is>
          <t>air::urban air close to ground</t>
        </is>
      </c>
      <c r="F3250" t="inlineStr">
        <is>
          <t>biosphere</t>
        </is>
      </c>
      <c r="G3250" t="n">
        <v>2</v>
      </c>
      <c r="H3250" t="n">
        <v>-8.824329951702154</v>
      </c>
      <c r="I3250" t="n">
        <v>0.8106634784132568</v>
      </c>
      <c r="J3250" t="inlineStr">
        <is>
          <t>(2,2,4,1,1,3); de Wild-Scholten (2014) Life Cycle Assessment of Photovoltaics Status 2011, Part 1 Data Collection (Table 30,31)</t>
        </is>
      </c>
    </row>
    <row r="3251">
      <c r="A3251" t="inlineStr">
        <is>
          <t>Silicon</t>
        </is>
      </c>
      <c r="B3251" t="n">
        <v>5.9993e-06</v>
      </c>
      <c r="D3251" t="inlineStr">
        <is>
          <t>kilogram</t>
        </is>
      </c>
      <c r="E3251" t="inlineStr">
        <is>
          <t>air::urban air close to ground</t>
        </is>
      </c>
      <c r="F3251" t="inlineStr">
        <is>
          <t>biosphere</t>
        </is>
      </c>
      <c r="G3251" t="n">
        <v>2</v>
      </c>
      <c r="H3251" t="n">
        <v>-12.02386776220897</v>
      </c>
      <c r="I3251" t="n">
        <v>0.8106634784132568</v>
      </c>
      <c r="J3251" t="inlineStr">
        <is>
          <t>(2,2,4,1,1,3); de Wild-Scholten (2014) Life Cycle Assessment of Photovoltaics Status 2011, Part 1 Data Collection (Table 30,31)</t>
        </is>
      </c>
    </row>
    <row r="3252">
      <c r="A3252" t="inlineStr">
        <is>
          <t>Silver</t>
        </is>
      </c>
      <c r="B3252" t="n">
        <v>7.7252e-06</v>
      </c>
      <c r="D3252" t="inlineStr">
        <is>
          <t>kilogram</t>
        </is>
      </c>
      <c r="E3252" t="inlineStr">
        <is>
          <t>air::urban air close to ground</t>
        </is>
      </c>
      <c r="F3252" t="inlineStr">
        <is>
          <t>biosphere</t>
        </is>
      </c>
      <c r="G3252" t="n">
        <v>2</v>
      </c>
      <c r="H3252" t="n">
        <v>-11.77102284554797</v>
      </c>
      <c r="I3252" t="n">
        <v>0.8106634784132568</v>
      </c>
      <c r="J3252" t="inlineStr">
        <is>
          <t>(2,2,4,1,1,3); de Wild-Scholten (2014) Life Cycle Assessment of Photovoltaics Status 2011, Part 1 Data Collection (Table 30,31)</t>
        </is>
      </c>
    </row>
    <row r="3253">
      <c r="A3253" t="inlineStr">
        <is>
          <t>Tin</t>
        </is>
      </c>
      <c r="B3253" t="n">
        <v>7.7252e-06</v>
      </c>
      <c r="D3253" t="inlineStr">
        <is>
          <t>kilogram</t>
        </is>
      </c>
      <c r="E3253" t="inlineStr">
        <is>
          <t>air::urban air close to ground</t>
        </is>
      </c>
      <c r="F3253" t="inlineStr">
        <is>
          <t>biosphere</t>
        </is>
      </c>
      <c r="G3253" t="n">
        <v>2</v>
      </c>
      <c r="H3253" t="n">
        <v>-11.77102284554797</v>
      </c>
      <c r="I3253" t="n">
        <v>0.8106634784132568</v>
      </c>
      <c r="J3253" t="inlineStr">
        <is>
          <t>(2,2,4,1,1,3); de Wild-Scholten (2014) Life Cycle Assessment of Photovoltaics Status 2011, Part 1 Data Collection (Table 30,31)</t>
        </is>
      </c>
    </row>
    <row r="3254">
      <c r="A3254" t="inlineStr">
        <is>
          <t>photovoltaic cell, multi-Si, at plant</t>
        </is>
      </c>
      <c r="B3254" t="n">
        <v>1</v>
      </c>
      <c r="C3254" t="inlineStr">
        <is>
          <t>US</t>
        </is>
      </c>
      <c r="D3254" t="inlineStr">
        <is>
          <t>square meter</t>
        </is>
      </c>
      <c r="E3254" t="inlineStr">
        <is>
          <t>photovoltaic::production of components</t>
        </is>
      </c>
      <c r="F3254" t="inlineStr">
        <is>
          <t>production</t>
        </is>
      </c>
      <c r="G3254" t="n">
        <v>0</v>
      </c>
      <c r="H3254" t="n">
        <v>1</v>
      </c>
      <c r="L3254" t="inlineStr">
        <is>
          <t>photovoltaic cell, multi-Si, at plant</t>
        </is>
      </c>
    </row>
    <row r="3255">
      <c r="A3255" t="inlineStr">
        <is>
          <t>market for oxygen, liquid</t>
        </is>
      </c>
      <c r="B3255" t="n">
        <v>0.0082183</v>
      </c>
      <c r="C3255" t="inlineStr">
        <is>
          <t>RER</t>
        </is>
      </c>
      <c r="D3255" t="inlineStr">
        <is>
          <t>kilogram</t>
        </is>
      </c>
      <c r="F3255" t="inlineStr">
        <is>
          <t>technosphere</t>
        </is>
      </c>
      <c r="G3255" t="n">
        <v>2</v>
      </c>
      <c r="H3255" t="n">
        <v>-4.801391903954802</v>
      </c>
      <c r="I3255" t="n">
        <v>0.1009803860231516</v>
      </c>
      <c r="J3255" t="inlineStr">
        <is>
          <t>(2,2,4,1,1,3); de Wild-Scholten (2014) Life Cycle Assessment of Photovoltaics Status 2011, Part 1 Data Collection (Table 30,31)</t>
        </is>
      </c>
      <c r="L3255" t="inlineStr">
        <is>
          <t>oxygen, liquid</t>
        </is>
      </c>
    </row>
    <row r="3256">
      <c r="A3256" t="inlineStr">
        <is>
          <t>market for nitrogen, liquid</t>
        </is>
      </c>
      <c r="B3256" t="n">
        <v>1.3478</v>
      </c>
      <c r="C3256" t="inlineStr">
        <is>
          <t>RER</t>
        </is>
      </c>
      <c r="D3256" t="inlineStr">
        <is>
          <t>kilogram</t>
        </is>
      </c>
      <c r="F3256" t="inlineStr">
        <is>
          <t>technosphere</t>
        </is>
      </c>
      <c r="G3256" t="n">
        <v>2</v>
      </c>
      <c r="H3256" t="n">
        <v>0.2984736335299796</v>
      </c>
      <c r="I3256" t="n">
        <v>0.1009803860231516</v>
      </c>
      <c r="J3256" t="inlineStr">
        <is>
          <t>(2,2,4,1,1,3); de Wild-Scholten (2014) Life Cycle Assessment of Photovoltaics Status 2011, Part 1 Data Collection (Table 30,31)</t>
        </is>
      </c>
      <c r="L3256" t="inlineStr">
        <is>
          <t>nitrogen, liquid</t>
        </is>
      </c>
    </row>
    <row r="3257">
      <c r="A3257" t="inlineStr">
        <is>
          <t>ammonium sulfate production</t>
        </is>
      </c>
      <c r="B3257" t="n">
        <v>0.020957</v>
      </c>
      <c r="C3257" t="inlineStr">
        <is>
          <t>RER</t>
        </is>
      </c>
      <c r="D3257" t="inlineStr">
        <is>
          <t>kilogram</t>
        </is>
      </c>
      <c r="F3257" t="inlineStr">
        <is>
          <t>technosphere</t>
        </is>
      </c>
      <c r="G3257" t="n">
        <v>2</v>
      </c>
      <c r="H3257" t="n">
        <v>-3.865282559544331</v>
      </c>
      <c r="I3257" t="n">
        <v>0.1009803860231516</v>
      </c>
      <c r="J3257" t="inlineStr">
        <is>
          <t>(2,2,4,1,1,3); de Wild-Scholten (2014) Life Cycle Assessment of Photovoltaics Status 2011, Part 1 Data Collection (Table 30,31)</t>
        </is>
      </c>
      <c r="L3257" t="inlineStr">
        <is>
          <t>ammonium sulfate</t>
        </is>
      </c>
    </row>
    <row r="3258">
      <c r="A3258" t="inlineStr">
        <is>
          <t>heat production, light fuel oil, at industrial furnace 1MW</t>
        </is>
      </c>
      <c r="B3258" t="n">
        <v>0.0026997</v>
      </c>
      <c r="C3258" t="inlineStr">
        <is>
          <t>Europe without Switzerland</t>
        </is>
      </c>
      <c r="D3258" t="inlineStr">
        <is>
          <t>megajoule</t>
        </is>
      </c>
      <c r="F3258" t="inlineStr">
        <is>
          <t>technosphere</t>
        </is>
      </c>
      <c r="G3258" t="n">
        <v>2</v>
      </c>
      <c r="H3258" t="n">
        <v>-5.914614623256261</v>
      </c>
      <c r="I3258" t="n">
        <v>0.1009803860231516</v>
      </c>
      <c r="J3258" t="inlineStr">
        <is>
          <t>(2,2,4,1,1,3); de Wild-Scholten (2014) Life Cycle Assessment of Photovoltaics Status 2011, Part 1 Data Collection (Table 30,31)</t>
        </is>
      </c>
      <c r="L3258" t="inlineStr">
        <is>
          <t>heat, district or industrial, other than natural gas</t>
        </is>
      </c>
    </row>
    <row r="3259">
      <c r="A3259" t="inlineStr">
        <is>
          <t>heat production, natural gas, at industrial furnace low-NOx &gt;100kW</t>
        </is>
      </c>
      <c r="B3259" t="n">
        <v>0.24696</v>
      </c>
      <c r="C3259" t="inlineStr">
        <is>
          <t>Europe without Switzerland</t>
        </is>
      </c>
      <c r="D3259" t="inlineStr">
        <is>
          <t>megajoule</t>
        </is>
      </c>
      <c r="F3259" t="inlineStr">
        <is>
          <t>technosphere</t>
        </is>
      </c>
      <c r="G3259" t="n">
        <v>2</v>
      </c>
      <c r="H3259" t="n">
        <v>-1.398528898788233</v>
      </c>
      <c r="I3259" t="n">
        <v>0.1009803860231516</v>
      </c>
      <c r="J3259" t="inlineStr">
        <is>
          <t>(2,2,4,1,1,3); de Wild-Scholten (2014) Life Cycle Assessment of Photovoltaics Status 2011, Part 1 Data Collection (Table 30,31)</t>
        </is>
      </c>
      <c r="L3259" t="inlineStr">
        <is>
          <t>heat, district or industrial, natural gas</t>
        </is>
      </c>
    </row>
    <row r="3260">
      <c r="A3260" t="inlineStr">
        <is>
          <t>hydrogen fluoride production</t>
        </is>
      </c>
      <c r="B3260" t="n">
        <v>0.40311</v>
      </c>
      <c r="C3260" t="inlineStr">
        <is>
          <t>GLO</t>
        </is>
      </c>
      <c r="D3260" t="inlineStr">
        <is>
          <t>kilogram</t>
        </is>
      </c>
      <c r="F3260" t="inlineStr">
        <is>
          <t>technosphere</t>
        </is>
      </c>
      <c r="G3260" t="n">
        <v>2</v>
      </c>
      <c r="H3260" t="n">
        <v>-0.9085458014267089</v>
      </c>
      <c r="I3260" t="n">
        <v>0.1009803860231516</v>
      </c>
      <c r="J3260" t="inlineStr">
        <is>
          <t>(2,2,4,1,1,3); de Wild-Scholten (2014) Life Cycle Assessment of Photovoltaics Status 2011, Part 1 Data Collection (Table 30,31)</t>
        </is>
      </c>
      <c r="L3260" t="inlineStr">
        <is>
          <t>hydrogen fluoride</t>
        </is>
      </c>
    </row>
    <row r="3261">
      <c r="A3261" t="inlineStr">
        <is>
          <t>hydrogen peroxide production, product in 50% solution state</t>
        </is>
      </c>
      <c r="B3261" t="n">
        <v>0.00045201</v>
      </c>
      <c r="C3261" t="inlineStr">
        <is>
          <t>RER</t>
        </is>
      </c>
      <c r="D3261" t="inlineStr">
        <is>
          <t>kilogram</t>
        </is>
      </c>
      <c r="F3261" t="inlineStr">
        <is>
          <t>technosphere</t>
        </is>
      </c>
      <c r="G3261" t="n">
        <v>2</v>
      </c>
      <c r="H3261" t="n">
        <v>-7.701806254482968</v>
      </c>
      <c r="I3261" t="n">
        <v>0.1009803860231516</v>
      </c>
      <c r="J3261" t="inlineStr">
        <is>
          <t>(2,2,4,1,1,3); de Wild-Scholten (2014) Life Cycle Assessment of Photovoltaics Status 2011, Part 1 Data Collection (Table 30,31)</t>
        </is>
      </c>
      <c r="L3261" t="inlineStr">
        <is>
          <t>hydrogen peroxide, without water, in 50% solution state</t>
        </is>
      </c>
    </row>
    <row r="3262">
      <c r="A3262" t="inlineStr">
        <is>
          <t>isopropanol production</t>
        </is>
      </c>
      <c r="B3262" t="n">
        <v>0.0008095</v>
      </c>
      <c r="C3262" t="inlineStr">
        <is>
          <t>RER</t>
        </is>
      </c>
      <c r="D3262" t="inlineStr">
        <is>
          <t>kilogram</t>
        </is>
      </c>
      <c r="F3262" t="inlineStr">
        <is>
          <t>technosphere</t>
        </is>
      </c>
      <c r="G3262" t="n">
        <v>2</v>
      </c>
      <c r="H3262" t="n">
        <v>-7.119093784846585</v>
      </c>
      <c r="I3262" t="n">
        <v>0.1009803860231516</v>
      </c>
      <c r="J3262" t="inlineStr">
        <is>
          <t>(2,2,4,1,1,3); de Wild-Scholten (2014) Life Cycle Assessment of Photovoltaics Status 2011, Part 1 Data Collection (Table 30,31)</t>
        </is>
      </c>
      <c r="L3262" t="inlineStr">
        <is>
          <t>isopropanol</t>
        </is>
      </c>
    </row>
    <row r="3263">
      <c r="A3263" t="inlineStr">
        <is>
          <t>lime production, hydrated, packed</t>
        </is>
      </c>
      <c r="B3263" t="n">
        <v>0.21778</v>
      </c>
      <c r="C3263" t="inlineStr">
        <is>
          <t>CH</t>
        </is>
      </c>
      <c r="D3263" t="inlineStr">
        <is>
          <t>kilogram</t>
        </is>
      </c>
      <c r="F3263" t="inlineStr">
        <is>
          <t>technosphere</t>
        </is>
      </c>
      <c r="G3263" t="n">
        <v>2</v>
      </c>
      <c r="H3263" t="n">
        <v>-1.524269900064222</v>
      </c>
      <c r="I3263" t="n">
        <v>0.1009803860231516</v>
      </c>
      <c r="J3263" t="inlineStr">
        <is>
          <t>(2,2,4,1,1,3); de Wild-Scholten (2014) Life Cycle Assessment of Photovoltaics Status 2011, Part 1 Data Collection (Table 30,31)</t>
        </is>
      </c>
      <c r="L3263" t="inlineStr">
        <is>
          <t>lime, hydrated, packed</t>
        </is>
      </c>
    </row>
    <row r="3264">
      <c r="A3264" t="inlineStr">
        <is>
          <t>market for ammonia, anhydrous, liquid</t>
        </is>
      </c>
      <c r="B3264" t="n">
        <v>0.008916800000000001</v>
      </c>
      <c r="C3264" t="inlineStr">
        <is>
          <t>RER</t>
        </is>
      </c>
      <c r="D3264" t="inlineStr">
        <is>
          <t>kilogram</t>
        </is>
      </c>
      <c r="F3264" t="inlineStr">
        <is>
          <t>technosphere</t>
        </is>
      </c>
      <c r="G3264" t="n">
        <v>2</v>
      </c>
      <c r="H3264" t="n">
        <v>-4.719818141149002</v>
      </c>
      <c r="I3264" t="n">
        <v>0.1009803860231516</v>
      </c>
      <c r="J3264" t="inlineStr">
        <is>
          <t>(2,2,4,1,1,3); de Wild-Scholten (2014) Life Cycle Assessment of Photovoltaics Status 2011, Part 1 Data Collection (Table 30,31)</t>
        </is>
      </c>
      <c r="L3264" t="inlineStr">
        <is>
          <t>ammonia, anhydrous, liquid</t>
        </is>
      </c>
    </row>
    <row r="3265">
      <c r="A3265" t="inlineStr">
        <is>
          <t>market for calcium chloride</t>
        </is>
      </c>
      <c r="B3265" t="n">
        <v>0.031476</v>
      </c>
      <c r="C3265" t="inlineStr">
        <is>
          <t>RER</t>
        </is>
      </c>
      <c r="D3265" t="inlineStr">
        <is>
          <t>kilogram</t>
        </is>
      </c>
      <c r="F3265" t="inlineStr">
        <is>
          <t>technosphere</t>
        </is>
      </c>
      <c r="G3265" t="n">
        <v>2</v>
      </c>
      <c r="H3265" t="n">
        <v>-3.4585299283094</v>
      </c>
      <c r="I3265" t="n">
        <v>0.1009803860231516</v>
      </c>
      <c r="J3265" t="inlineStr">
        <is>
          <t>(2,2,4,1,1,3); de Wild-Scholten (2014) Life Cycle Assessment of Photovoltaics Status 2011, Part 1 Data Collection (Table 30,31)</t>
        </is>
      </c>
      <c r="L3265" t="inlineStr">
        <is>
          <t>calcium chloride</t>
        </is>
      </c>
    </row>
    <row r="3266">
      <c r="A3266" t="inlineStr">
        <is>
          <t>market for electricity, medium voltage</t>
        </is>
      </c>
      <c r="B3266" t="n">
        <v>17.747</v>
      </c>
      <c r="C3266" t="inlineStr">
        <is>
          <t>RS</t>
        </is>
      </c>
      <c r="D3266" t="inlineStr">
        <is>
          <t>kilowatt hour</t>
        </is>
      </c>
      <c r="F3266" t="inlineStr">
        <is>
          <t>technosphere</t>
        </is>
      </c>
      <c r="G3266" t="n">
        <v>2</v>
      </c>
      <c r="H3266" t="n">
        <v>2.876216487552428</v>
      </c>
      <c r="I3266" t="n">
        <v>0.04340984597628009</v>
      </c>
      <c r="J3266" t="inlineStr">
        <is>
          <t>(2,2,1,1,1,3); Woodhouse et al. (2019): c-Si PV Manufacturing Costs 2018</t>
        </is>
      </c>
      <c r="L3266" t="inlineStr">
        <is>
          <t>electricity, medium voltage</t>
        </is>
      </c>
    </row>
    <row r="3267">
      <c r="A3267" t="inlineStr">
        <is>
          <t>market for hydrochloric acid, without water, in 30% solution state</t>
        </is>
      </c>
      <c r="B3267" t="n">
        <v>0.0085881</v>
      </c>
      <c r="C3267" t="inlineStr">
        <is>
          <t>RER</t>
        </is>
      </c>
      <c r="D3267" t="inlineStr">
        <is>
          <t>kilogram</t>
        </is>
      </c>
      <c r="F3267" t="inlineStr">
        <is>
          <t>technosphere</t>
        </is>
      </c>
      <c r="G3267" t="n">
        <v>2</v>
      </c>
      <c r="H3267" t="n">
        <v>-4.75737775487876</v>
      </c>
      <c r="I3267" t="n">
        <v>0.1009803860231516</v>
      </c>
      <c r="J3267" t="inlineStr">
        <is>
          <t>(2,2,4,1,1,3); de Wild-Scholten (2014) Life Cycle Assessment of Photovoltaics Status 2011, Part 1 Data Collection (Table 30,31)</t>
        </is>
      </c>
      <c r="L3267" t="inlineStr">
        <is>
          <t>hydrochloric acid, without water, in 30% solution state</t>
        </is>
      </c>
    </row>
    <row r="3268">
      <c r="A3268" t="inlineStr">
        <is>
          <t>market for phosphoric acid, fertiliser grade, without water, in 70% solution state</t>
        </is>
      </c>
      <c r="B3268" t="n">
        <v>0.0086292</v>
      </c>
      <c r="C3268" t="inlineStr">
        <is>
          <t>RER</t>
        </is>
      </c>
      <c r="D3268" t="inlineStr">
        <is>
          <t>kilogram</t>
        </is>
      </c>
      <c r="F3268" t="inlineStr">
        <is>
          <t>technosphere</t>
        </is>
      </c>
      <c r="G3268" t="n">
        <v>2</v>
      </c>
      <c r="H3268" t="n">
        <v>-4.752603478067825</v>
      </c>
      <c r="I3268" t="n">
        <v>0.1009803860231516</v>
      </c>
      <c r="J3268" t="inlineStr">
        <is>
          <t>(2,2,4,1,1,3); de Wild-Scholten (2014) Life Cycle Assessment of Photovoltaics Status 2011, Part 1 Data Collection (Table 30,31)</t>
        </is>
      </c>
      <c r="L3268" t="inlineStr">
        <is>
          <t>phosphoric acid, fertiliser grade, without water, in 70% solution state</t>
        </is>
      </c>
    </row>
    <row r="3269">
      <c r="A3269" t="inlineStr">
        <is>
          <t>market for sodium hydroxide, without water, in 50% solution state</t>
        </is>
      </c>
      <c r="B3269" t="n">
        <v>0.070677</v>
      </c>
      <c r="C3269" t="inlineStr">
        <is>
          <t>GLO</t>
        </is>
      </c>
      <c r="D3269" t="inlineStr">
        <is>
          <t>kilogram</t>
        </is>
      </c>
      <c r="F3269" t="inlineStr">
        <is>
          <t>technosphere</t>
        </is>
      </c>
      <c r="G3269" t="n">
        <v>2</v>
      </c>
      <c r="H3269" t="n">
        <v>-2.64963507725318</v>
      </c>
      <c r="I3269" t="n">
        <v>0.1009803860231516</v>
      </c>
      <c r="J3269" t="inlineStr">
        <is>
          <t>(2,2,4,1,1,3); de Wild-Scholten (2014) Life Cycle Assessment of Photovoltaics Status 2011, Part 1 Data Collection (Table 30,31)</t>
        </is>
      </c>
      <c r="L3269" t="inlineStr">
        <is>
          <t>sodium hydroxide, without water, in 50% solution state</t>
        </is>
      </c>
    </row>
    <row r="3270">
      <c r="A3270" t="inlineStr">
        <is>
          <t>metallization paste production, back side</t>
        </is>
      </c>
      <c r="B3270" t="n">
        <v>0.0011111</v>
      </c>
      <c r="C3270" t="inlineStr">
        <is>
          <t>RER</t>
        </is>
      </c>
      <c r="D3270" t="inlineStr">
        <is>
          <t>kilogram</t>
        </is>
      </c>
      <c r="F3270" t="inlineStr">
        <is>
          <t>technosphere</t>
        </is>
      </c>
      <c r="G3270" t="n">
        <v>2</v>
      </c>
      <c r="H3270" t="n">
        <v>-6.802404763374311</v>
      </c>
      <c r="I3270" t="n">
        <v>0.04340984597628009</v>
      </c>
      <c r="J3270" t="inlineStr">
        <is>
          <t>(2,2,1,1,1,3); Woodhouse et al. (2019): c-Si PV Manufacturing Costs 2018</t>
        </is>
      </c>
      <c r="L3270" t="inlineStr">
        <is>
          <t>metallization paste, back side</t>
        </is>
      </c>
    </row>
    <row r="3271">
      <c r="A3271" t="inlineStr">
        <is>
          <t>metallization paste production, back side, aluminium</t>
        </is>
      </c>
      <c r="B3271" t="n">
        <v>0.055414</v>
      </c>
      <c r="C3271" t="inlineStr">
        <is>
          <t>RER</t>
        </is>
      </c>
      <c r="D3271" t="inlineStr">
        <is>
          <t>kilogram</t>
        </is>
      </c>
      <c r="F3271" t="inlineStr">
        <is>
          <t>technosphere</t>
        </is>
      </c>
      <c r="G3271" t="n">
        <v>2</v>
      </c>
      <c r="H3271" t="n">
        <v>-2.892923009572854</v>
      </c>
      <c r="I3271" t="n">
        <v>0.04340984597628009</v>
      </c>
      <c r="J3271" t="inlineStr">
        <is>
          <t>(2,2,1,1,1,3); Woodhouse et al. (2019): c-Si PV Manufacturing Costs 2018</t>
        </is>
      </c>
      <c r="L3271" t="inlineStr">
        <is>
          <t>metallization paste, back side, aluminium</t>
        </is>
      </c>
    </row>
    <row r="3272">
      <c r="A3272" t="inlineStr">
        <is>
          <t>metallization paste production, front side</t>
        </is>
      </c>
      <c r="B3272" t="n">
        <v>0.003373</v>
      </c>
      <c r="C3272" t="inlineStr">
        <is>
          <t>RER</t>
        </is>
      </c>
      <c r="D3272" t="inlineStr">
        <is>
          <t>kilogram</t>
        </is>
      </c>
      <c r="F3272" t="inlineStr">
        <is>
          <t>technosphere</t>
        </is>
      </c>
      <c r="G3272" t="n">
        <v>2</v>
      </c>
      <c r="H3272" t="n">
        <v>-5.691952722902624</v>
      </c>
      <c r="I3272" t="n">
        <v>0.04340984597628009</v>
      </c>
      <c r="J3272" t="inlineStr">
        <is>
          <t>(2,2,1,1,1,3); Woodhouse et al. (2019): c-Si PV Manufacturing Costs 2018</t>
        </is>
      </c>
      <c r="L3272" t="inlineStr">
        <is>
          <t>metallization paste, front side</t>
        </is>
      </c>
    </row>
    <row r="3273">
      <c r="A3273" t="inlineStr">
        <is>
          <t>multi-Si wafer, at regional storage</t>
        </is>
      </c>
      <c r="B3273" t="n">
        <v>1.04</v>
      </c>
      <c r="C3273" t="inlineStr">
        <is>
          <t>US</t>
        </is>
      </c>
      <c r="D3273" t="inlineStr">
        <is>
          <t>square meter</t>
        </is>
      </c>
      <c r="F3273" t="inlineStr">
        <is>
          <t>technosphere</t>
        </is>
      </c>
      <c r="G3273" t="n">
        <v>2</v>
      </c>
      <c r="H3273" t="n">
        <v>0.03922071315328133</v>
      </c>
      <c r="I3273" t="n">
        <v>0.5506709466194879</v>
      </c>
      <c r="J3273" t="inlineStr">
        <is>
          <t>(2,2,2,1,1,3); de Wild-Scholten (2014) Life Cycle Assessment of Photovoltaics Status 2011, Part 1 Data Collection (Table 30,31)</t>
        </is>
      </c>
    </row>
    <row r="3274">
      <c r="A3274" t="inlineStr">
        <is>
          <t>nitric acid production, product in 50% solution state</t>
        </is>
      </c>
      <c r="B3274" t="n">
        <v>0.29339</v>
      </c>
      <c r="C3274" t="inlineStr">
        <is>
          <t>RER w/o RU</t>
        </is>
      </c>
      <c r="D3274" t="inlineStr">
        <is>
          <t>kilogram</t>
        </is>
      </c>
      <c r="F3274" t="inlineStr">
        <is>
          <t>technosphere</t>
        </is>
      </c>
      <c r="G3274" t="n">
        <v>2</v>
      </c>
      <c r="H3274" t="n">
        <v>-1.226252497017017</v>
      </c>
      <c r="I3274" t="n">
        <v>0.1009803860231516</v>
      </c>
      <c r="J3274" t="inlineStr">
        <is>
          <t>(2,2,4,1,1,3); de Wild-Scholten (2014) Life Cycle Assessment of Photovoltaics Status 2011, Part 1 Data Collection (Table 30,31)</t>
        </is>
      </c>
      <c r="L3274" t="inlineStr">
        <is>
          <t>nitric acid, without water, in 50% solution state</t>
        </is>
      </c>
    </row>
    <row r="3275">
      <c r="A3275" t="inlineStr">
        <is>
          <t>phosphoryl chloride production</t>
        </is>
      </c>
      <c r="B3275" t="n">
        <v>0.027408</v>
      </c>
      <c r="C3275" t="inlineStr">
        <is>
          <t>RER</t>
        </is>
      </c>
      <c r="D3275" t="inlineStr">
        <is>
          <t>kilogram</t>
        </is>
      </c>
      <c r="F3275" t="inlineStr">
        <is>
          <t>technosphere</t>
        </is>
      </c>
      <c r="G3275" t="n">
        <v>2</v>
      </c>
      <c r="H3275" t="n">
        <v>-3.596920337400373</v>
      </c>
      <c r="I3275" t="n">
        <v>0.1009803860231516</v>
      </c>
      <c r="J3275" t="inlineStr">
        <is>
          <t>(2,2,4,1,1,3); de Wild-Scholten (2014) Life Cycle Assessment of Photovoltaics Status 2011, Part 1 Data Collection (Table 30,31)</t>
        </is>
      </c>
      <c r="L3275" t="inlineStr">
        <is>
          <t>phosphoryl chloride</t>
        </is>
      </c>
    </row>
    <row r="3276">
      <c r="A3276" t="inlineStr">
        <is>
          <t>photovoltaic cell factory</t>
        </is>
      </c>
      <c r="B3276" t="n">
        <v>3.9982e-07</v>
      </c>
      <c r="C3276" t="inlineStr">
        <is>
          <t>DE</t>
        </is>
      </c>
      <c r="D3276" t="inlineStr">
        <is>
          <t>unit</t>
        </is>
      </c>
      <c r="F3276" t="inlineStr">
        <is>
          <t>technosphere</t>
        </is>
      </c>
      <c r="G3276" t="n">
        <v>2</v>
      </c>
      <c r="H3276" t="n">
        <v>-14.73225139111882</v>
      </c>
      <c r="I3276" t="n">
        <v>0.5579804635013613</v>
      </c>
      <c r="J3276" t="inlineStr">
        <is>
          <t>(2,2,4,1,1,3); de Wild-Scholten (2014) Life Cycle Assessment of Photovoltaics Status 2011, Part 1 Data Collection (Table 30,31)</t>
        </is>
      </c>
    </row>
    <row r="3277">
      <c r="A3277" t="inlineStr">
        <is>
          <t>potassium hydroxide production</t>
        </is>
      </c>
      <c r="B3277" t="n">
        <v>0.029997</v>
      </c>
      <c r="C3277" t="inlineStr">
        <is>
          <t>RER</t>
        </is>
      </c>
      <c r="D3277" t="inlineStr">
        <is>
          <t>kilogram</t>
        </is>
      </c>
      <c r="F3277" t="inlineStr">
        <is>
          <t>technosphere</t>
        </is>
      </c>
      <c r="G3277" t="n">
        <v>2</v>
      </c>
      <c r="H3277" t="n">
        <v>-3.506657902320315</v>
      </c>
      <c r="I3277" t="n">
        <v>0.1009803860231516</v>
      </c>
      <c r="J3277" t="inlineStr">
        <is>
          <t>(2,2,4,1,1,3); de Wild-Scholten (2014) Life Cycle Assessment of Photovoltaics Status 2011, Part 1 Data Collection (Table 30,31)</t>
        </is>
      </c>
      <c r="L3277" t="inlineStr">
        <is>
          <t>potassium hydroxide</t>
        </is>
      </c>
    </row>
    <row r="3278">
      <c r="A3278" t="inlineStr">
        <is>
          <t>refrigerant R134a production</t>
        </is>
      </c>
      <c r="B3278" t="n">
        <v>2.7285e-05</v>
      </c>
      <c r="C3278" t="inlineStr">
        <is>
          <t>RER</t>
        </is>
      </c>
      <c r="D3278" t="inlineStr">
        <is>
          <t>kilogram</t>
        </is>
      </c>
      <c r="F3278" t="inlineStr">
        <is>
          <t>technosphere</t>
        </is>
      </c>
      <c r="G3278" t="n">
        <v>2</v>
      </c>
      <c r="H3278" t="n">
        <v>-10.50917345732608</v>
      </c>
      <c r="I3278" t="n">
        <v>0.1009803860231516</v>
      </c>
      <c r="J3278" t="inlineStr">
        <is>
          <t>(2,2,4,1,1,3); de Wild-Scholten (2014) Life Cycle Assessment of Photovoltaics Status 2011, Part 1 Data Collection (Table 30,31)</t>
        </is>
      </c>
      <c r="L3278" t="inlineStr">
        <is>
          <t>refrigerant R134a</t>
        </is>
      </c>
    </row>
    <row r="3279">
      <c r="A3279" t="inlineStr">
        <is>
          <t>silane, at plant</t>
        </is>
      </c>
      <c r="B3279" t="n">
        <v>0.0026093</v>
      </c>
      <c r="C3279" t="inlineStr">
        <is>
          <t>RER</t>
        </is>
      </c>
      <c r="D3279" t="inlineStr">
        <is>
          <t>kilogram</t>
        </is>
      </c>
      <c r="F3279" t="inlineStr">
        <is>
          <t>technosphere</t>
        </is>
      </c>
      <c r="G3279" t="n">
        <v>2</v>
      </c>
      <c r="H3279" t="n">
        <v>-5.948673292853098</v>
      </c>
      <c r="I3279" t="n">
        <v>0.1009803860231516</v>
      </c>
      <c r="J3279" t="inlineStr">
        <is>
          <t>(2,2,4,1,1,3); de Wild-Scholten (2014) Life Cycle Assessment of Photovoltaics Status 2011, Part 1 Data Collection (Table 30,31)</t>
        </is>
      </c>
    </row>
    <row r="3280">
      <c r="A3280" t="inlineStr">
        <is>
          <t>solvent production, organic</t>
        </is>
      </c>
      <c r="B3280" t="n">
        <v>0.0113</v>
      </c>
      <c r="C3280" t="inlineStr">
        <is>
          <t>GLO</t>
        </is>
      </c>
      <c r="D3280" t="inlineStr">
        <is>
          <t>kilogram</t>
        </is>
      </c>
      <c r="F3280" t="inlineStr">
        <is>
          <t>technosphere</t>
        </is>
      </c>
      <c r="G3280" t="n">
        <v>2</v>
      </c>
      <c r="H3280" t="n">
        <v>-4.482952553263842</v>
      </c>
      <c r="I3280" t="n">
        <v>0.1009803860231516</v>
      </c>
      <c r="J3280" t="inlineStr">
        <is>
          <t>(2,2,4,1,1,3); de Wild-Scholten (2014) Life Cycle Assessment of Photovoltaics Status 2011, Part 1 Data Collection (Table 30,31)</t>
        </is>
      </c>
      <c r="L3280" t="inlineStr">
        <is>
          <t>solvent, organic</t>
        </is>
      </c>
    </row>
    <row r="3281">
      <c r="A3281" t="inlineStr">
        <is>
          <t>sulfuric acid production</t>
        </is>
      </c>
      <c r="B3281" t="n">
        <v>0.10108</v>
      </c>
      <c r="C3281" t="inlineStr">
        <is>
          <t>RER</t>
        </is>
      </c>
      <c r="D3281" t="inlineStr">
        <is>
          <t>kilogram</t>
        </is>
      </c>
      <c r="F3281" t="inlineStr">
        <is>
          <t>technosphere</t>
        </is>
      </c>
      <c r="G3281" t="n">
        <v>2</v>
      </c>
      <c r="H3281" t="n">
        <v>-2.291842996462143</v>
      </c>
      <c r="I3281" t="n">
        <v>0.1009803860231516</v>
      </c>
      <c r="J3281" t="inlineStr">
        <is>
          <t>(2,2,4,1,1,3); de Wild-Scholten (2014) Life Cycle Assessment of Photovoltaics Status 2011, Part 1 Data Collection (Table 30,31)</t>
        </is>
      </c>
      <c r="L3281" t="inlineStr">
        <is>
          <t>sulfuric acid</t>
        </is>
      </c>
    </row>
    <row r="3282">
      <c r="A3282" t="inlineStr">
        <is>
          <t>market for tap water</t>
        </is>
      </c>
      <c r="B3282" t="n">
        <v>251.07</v>
      </c>
      <c r="C3282" t="inlineStr">
        <is>
          <t>Europe without Switzerland</t>
        </is>
      </c>
      <c r="D3282" t="inlineStr">
        <is>
          <t>kilogram</t>
        </is>
      </c>
      <c r="F3282" t="inlineStr">
        <is>
          <t>technosphere</t>
        </is>
      </c>
      <c r="G3282" t="n">
        <v>2</v>
      </c>
      <c r="H3282" t="n">
        <v>5.525731784712892</v>
      </c>
      <c r="I3282" t="n">
        <v>0.1009803860231516</v>
      </c>
      <c r="J3282" t="inlineStr">
        <is>
          <t>(2,2,4,1,1,3); de Wild-Scholten (2014) Life Cycle Assessment of Photovoltaics Status 2011, Part 1 Data Collection (Table 30,31)</t>
        </is>
      </c>
      <c r="L3282" t="inlineStr">
        <is>
          <t>tap water</t>
        </is>
      </c>
    </row>
    <row r="3283">
      <c r="A3283" t="inlineStr">
        <is>
          <t>transport, freight train, diesel</t>
        </is>
      </c>
      <c r="B3283" t="n">
        <v>0.39448</v>
      </c>
      <c r="C3283" t="inlineStr">
        <is>
          <t>Europe without Switzerland</t>
        </is>
      </c>
      <c r="D3283" t="inlineStr">
        <is>
          <t>ton kilometer</t>
        </is>
      </c>
      <c r="F3283" t="inlineStr">
        <is>
          <t>technosphere</t>
        </is>
      </c>
      <c r="G3283" t="n">
        <v>2</v>
      </c>
      <c r="H3283" t="n">
        <v>-0.9301868370662664</v>
      </c>
      <c r="I3283" t="n">
        <v>0.3697767766870506</v>
      </c>
      <c r="J3283" t="inlineStr">
        <is>
          <t>(4,5,na,na,na,na); de Wild-Scholten (2014) Life Cycle Assessment of Photovoltaics Status 2011, Part 1 Data Collection (Table 30,31)</t>
        </is>
      </c>
      <c r="L3283" t="inlineStr">
        <is>
          <t>transport, freight train</t>
        </is>
      </c>
    </row>
    <row r="3284">
      <c r="A3284" t="inlineStr">
        <is>
          <t>transport, freight, lorry 7.5-16 metric ton, EURO4</t>
        </is>
      </c>
      <c r="B3284" t="n">
        <v>0.52186</v>
      </c>
      <c r="C3284" t="inlineStr">
        <is>
          <t>RER</t>
        </is>
      </c>
      <c r="D3284" t="inlineStr">
        <is>
          <t>ton kilometer</t>
        </is>
      </c>
      <c r="F3284" t="inlineStr">
        <is>
          <t>technosphere</t>
        </is>
      </c>
      <c r="G3284" t="n">
        <v>2</v>
      </c>
      <c r="H3284" t="n">
        <v>-0.6503559263050612</v>
      </c>
      <c r="I3284" t="n">
        <v>0.3697767766870506</v>
      </c>
      <c r="J3284" t="inlineStr">
        <is>
          <t>(4,5,na,na,na,na); de Wild-Scholten (2014) Life Cycle Assessment of Photovoltaics Status 2011, Part 1 Data Collection (Table 30,31)</t>
        </is>
      </c>
      <c r="L3284" t="inlineStr">
        <is>
          <t>transport, freight, lorry 7.5-16 metric ton, EURO4</t>
        </is>
      </c>
    </row>
    <row r="3285">
      <c r="A3285" t="inlineStr">
        <is>
          <t>treatment of spent solvent mixture, hazardous waste incineration</t>
        </is>
      </c>
      <c r="B3285" t="n">
        <v>-0.010807</v>
      </c>
      <c r="C3285" t="inlineStr">
        <is>
          <t>CH</t>
        </is>
      </c>
      <c r="D3285" t="inlineStr">
        <is>
          <t>kilogram</t>
        </is>
      </c>
      <c r="F3285" t="inlineStr">
        <is>
          <t>technosphere</t>
        </is>
      </c>
      <c r="G3285" t="n">
        <v>2</v>
      </c>
      <c r="H3285" t="n">
        <v>-4.527561206661108</v>
      </c>
      <c r="I3285" t="n">
        <v>0.1009803860231516</v>
      </c>
      <c r="J3285" t="inlineStr">
        <is>
          <t>(2,2,4,1,1,3); de Wild-Scholten (2014) Life Cycle Assessment of Photovoltaics Status 2011, Part 1 Data Collection (Table 30,31)</t>
        </is>
      </c>
      <c r="K3285" t="b">
        <v>1</v>
      </c>
      <c r="L3285" t="inlineStr">
        <is>
          <t>spent solvent mixture</t>
        </is>
      </c>
    </row>
    <row r="3286">
      <c r="A3286" t="inlineStr">
        <is>
          <t>treatment of waste, from silicon wafer production, inorganic, residual material landfill</t>
        </is>
      </c>
      <c r="B3286" t="n">
        <v>-2.7449</v>
      </c>
      <c r="C3286" t="inlineStr">
        <is>
          <t>CH</t>
        </is>
      </c>
      <c r="D3286" t="inlineStr">
        <is>
          <t>kilogram</t>
        </is>
      </c>
      <c r="F3286" t="inlineStr">
        <is>
          <t>technosphere</t>
        </is>
      </c>
      <c r="G3286" t="n">
        <v>2</v>
      </c>
      <c r="H3286" t="n">
        <v>1.009744644425415</v>
      </c>
      <c r="I3286" t="n">
        <v>0.1009803860231516</v>
      </c>
      <c r="J3286" t="inlineStr">
        <is>
          <t>(2,2,4,1,1,3); de Wild-Scholten (2014) Life Cycle Assessment of Photovoltaics Status 2011, Part 1 Data Collection (Table 30,31)</t>
        </is>
      </c>
      <c r="K3286" t="b">
        <v>1</v>
      </c>
      <c r="L3286" t="inlineStr">
        <is>
          <t>waste, from silicon wafer production, inorganic</t>
        </is>
      </c>
    </row>
    <row r="3287">
      <c r="A3287" t="inlineStr">
        <is>
          <t>treatment of wastewater from PV cell production, capacity 5E9l/year</t>
        </is>
      </c>
      <c r="B3287" t="n">
        <v>-0.22596</v>
      </c>
      <c r="C3287" t="inlineStr">
        <is>
          <t>CH</t>
        </is>
      </c>
      <c r="D3287" t="inlineStr">
        <is>
          <t>cubic meter</t>
        </is>
      </c>
      <c r="F3287" t="inlineStr">
        <is>
          <t>technosphere</t>
        </is>
      </c>
      <c r="G3287" t="n">
        <v>2</v>
      </c>
      <c r="H3287" t="n">
        <v>-1.487397286525076</v>
      </c>
      <c r="I3287" t="n">
        <v>0.1009803860231516</v>
      </c>
      <c r="J3287" t="inlineStr">
        <is>
          <t>(2,2,4,1,1,3); Calculation based on water withdrawal and water emissions</t>
        </is>
      </c>
      <c r="K3287" t="b">
        <v>1</v>
      </c>
      <c r="L3287" t="inlineStr">
        <is>
          <t>wastewater from PV cell production</t>
        </is>
      </c>
    </row>
    <row r="3288"/>
    <row r="3289" ht="16" customHeight="1" s="29">
      <c r="A3289" s="1" t="inlineStr">
        <is>
          <t>Activity</t>
        </is>
      </c>
      <c r="B3289" s="1" t="inlineStr">
        <is>
          <t>photovoltaic cell, multi-Si, at plant</t>
        </is>
      </c>
    </row>
    <row r="3290">
      <c r="A3290" t="inlineStr">
        <is>
          <t>comment</t>
        </is>
      </c>
      <c r="B3290"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production in Asia Pacific.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is>
      </c>
    </row>
    <row r="3291">
      <c r="A3291" t="inlineStr">
        <is>
          <t>location</t>
        </is>
      </c>
      <c r="B3291" t="inlineStr">
        <is>
          <t>APAC</t>
        </is>
      </c>
    </row>
    <row r="3292">
      <c r="A3292" t="inlineStr">
        <is>
          <t>production amount</t>
        </is>
      </c>
      <c r="B3292" t="n">
        <v>1</v>
      </c>
    </row>
    <row r="3293">
      <c r="A3293" t="inlineStr">
        <is>
          <t>reference product</t>
        </is>
      </c>
      <c r="B3293" t="inlineStr">
        <is>
          <t>photovoltaic cell, multi-Si, at plant</t>
        </is>
      </c>
    </row>
    <row r="3294">
      <c r="A3294" t="inlineStr">
        <is>
          <t>source</t>
        </is>
      </c>
      <c r="B32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295">
      <c r="A3295" t="inlineStr">
        <is>
          <t>type</t>
        </is>
      </c>
      <c r="B3295" t="inlineStr">
        <is>
          <t>process</t>
        </is>
      </c>
    </row>
    <row r="3296">
      <c r="A3296" t="inlineStr">
        <is>
          <t>unit</t>
        </is>
      </c>
      <c r="B3296" t="inlineStr">
        <is>
          <t>square meter</t>
        </is>
      </c>
    </row>
    <row r="3297" ht="16" customHeight="1" s="29">
      <c r="A3297" s="1" t="inlineStr">
        <is>
          <t>Exchanges</t>
        </is>
      </c>
    </row>
    <row r="3298">
      <c r="A3298" s="28" t="inlineStr">
        <is>
          <t>name</t>
        </is>
      </c>
      <c r="B3298" s="28" t="inlineStr">
        <is>
          <t>amount</t>
        </is>
      </c>
      <c r="C3298" s="28" t="inlineStr">
        <is>
          <t>location</t>
        </is>
      </c>
      <c r="D3298" s="28" t="inlineStr">
        <is>
          <t>unit</t>
        </is>
      </c>
      <c r="E3298" s="28" t="inlineStr">
        <is>
          <t>categories</t>
        </is>
      </c>
      <c r="F3298" s="28" t="inlineStr">
        <is>
          <t>type</t>
        </is>
      </c>
      <c r="G3298" s="28" t="inlineStr">
        <is>
          <t>uncertainty type</t>
        </is>
      </c>
      <c r="H3298" s="28" t="inlineStr">
        <is>
          <t>loc</t>
        </is>
      </c>
      <c r="I3298" s="28" t="inlineStr">
        <is>
          <t>scale</t>
        </is>
      </c>
      <c r="J3298" s="28" t="inlineStr">
        <is>
          <t>comment</t>
        </is>
      </c>
      <c r="K3298" s="28" t="inlineStr">
        <is>
          <t>negative</t>
        </is>
      </c>
      <c r="L3298" s="28" t="inlineStr">
        <is>
          <t>reference product</t>
        </is>
      </c>
      <c r="M3298" s="28" t="n"/>
    </row>
    <row r="3299">
      <c r="A3299" t="inlineStr">
        <is>
          <t>Aluminium</t>
        </is>
      </c>
      <c r="B3299" t="n">
        <v>7.7252e-06</v>
      </c>
      <c r="D3299" t="inlineStr">
        <is>
          <t>kilogram</t>
        </is>
      </c>
      <c r="E3299" t="inlineStr">
        <is>
          <t>air::urban air close to ground</t>
        </is>
      </c>
      <c r="F3299" t="inlineStr">
        <is>
          <t>biosphere</t>
        </is>
      </c>
      <c r="G3299" t="n">
        <v>2</v>
      </c>
      <c r="H3299" t="n">
        <v>-11.77102284554797</v>
      </c>
      <c r="I3299" t="n">
        <v>0.8106634784132568</v>
      </c>
      <c r="J3299" t="inlineStr">
        <is>
          <t>(2,2,4,1,1,3); de Wild-Scholten (2014) Life Cycle Assessment of Photovoltaics Status 2011, Part 1 Data Collection (Table 30,31)</t>
        </is>
      </c>
    </row>
    <row r="3300">
      <c r="A3300" t="inlineStr">
        <is>
          <t>Ammonia</t>
        </is>
      </c>
      <c r="B3300" t="n">
        <v>0.00052186</v>
      </c>
      <c r="D3300" t="inlineStr">
        <is>
          <t>kilogram</t>
        </is>
      </c>
      <c r="E3300" t="inlineStr">
        <is>
          <t>air::urban air close to ground</t>
        </is>
      </c>
      <c r="F3300" t="inlineStr">
        <is>
          <t>biosphere</t>
        </is>
      </c>
      <c r="G3300" t="n">
        <v>2</v>
      </c>
      <c r="H3300" t="n">
        <v>-7.558111205287198</v>
      </c>
      <c r="I3300" t="n">
        <v>0.1338289603104267</v>
      </c>
      <c r="J3300" t="inlineStr">
        <is>
          <t>(2,2,4,1,1,3); de Wild-Scholten (2014) Life Cycle Assessment of Photovoltaics Status 2011, Part 1 Data Collection (Table 30,31)</t>
        </is>
      </c>
    </row>
    <row r="3301">
      <c r="A3301" t="inlineStr">
        <is>
          <t>Carbon dioxide, fossil</t>
        </is>
      </c>
      <c r="B3301" t="n">
        <v>0.6821199999999999</v>
      </c>
      <c r="D3301" t="inlineStr">
        <is>
          <t>kilogram</t>
        </is>
      </c>
      <c r="E3301" t="inlineStr">
        <is>
          <t>air::urban air close to ground</t>
        </is>
      </c>
      <c r="F3301" t="inlineStr">
        <is>
          <t>biosphere</t>
        </is>
      </c>
      <c r="G3301" t="n">
        <v>2</v>
      </c>
      <c r="H3301" t="n">
        <v>-0.3825496835374236</v>
      </c>
      <c r="I3301" t="n">
        <v>0.1009803860231516</v>
      </c>
      <c r="J3301" t="inlineStr">
        <is>
          <t>(2,2,4,1,1,3); de Wild-Scholten (2014) Life Cycle Assessment of Photovoltaics Status 2011, Part 1 Data Collection (Table 30,31)</t>
        </is>
      </c>
    </row>
    <row r="3302">
      <c r="A3302" t="inlineStr">
        <is>
          <t>Ethane, 1,1,1,2-tetrafluoro-, HFC-134a</t>
        </is>
      </c>
      <c r="B3302" t="n">
        <v>2.7285e-05</v>
      </c>
      <c r="D3302" t="inlineStr">
        <is>
          <t>kilogram</t>
        </is>
      </c>
      <c r="E3302" t="inlineStr">
        <is>
          <t>air::urban air close to ground</t>
        </is>
      </c>
      <c r="F3302" t="inlineStr">
        <is>
          <t>biosphere</t>
        </is>
      </c>
      <c r="G3302" t="n">
        <v>2</v>
      </c>
      <c r="H3302" t="n">
        <v>-10.50917345732608</v>
      </c>
      <c r="I3302" t="n">
        <v>0.2251554979499998</v>
      </c>
      <c r="J3302" t="inlineStr">
        <is>
          <t>(2,2,4,1,1,3); de Wild-Scholten (2014) Life Cycle Assessment of Photovoltaics Status 2011, Part 1 Data Collection (Table 30,31)</t>
        </is>
      </c>
    </row>
    <row r="3303">
      <c r="A3303" t="inlineStr">
        <is>
          <t>Heat, waste</t>
        </is>
      </c>
      <c r="B3303" t="n">
        <v>51.775</v>
      </c>
      <c r="D3303" t="inlineStr">
        <is>
          <t>megajoule</t>
        </is>
      </c>
      <c r="E3303" t="inlineStr">
        <is>
          <t>air::urban air close to ground</t>
        </is>
      </c>
      <c r="F3303" t="inlineStr">
        <is>
          <t>biosphere</t>
        </is>
      </c>
      <c r="G3303" t="n">
        <v>2</v>
      </c>
      <c r="H3303" t="n">
        <v>3.946907407281648</v>
      </c>
      <c r="I3303" t="n">
        <v>0.1009803860231516</v>
      </c>
      <c r="J3303" t="inlineStr">
        <is>
          <t>(2,2,4,1,1,3); de Wild-Scholten (2014) Life Cycle Assessment of Photovoltaics Status 2011, Part 1 Data Collection (Table 30,31)</t>
        </is>
      </c>
    </row>
    <row r="3304">
      <c r="A3304" t="inlineStr">
        <is>
          <t>Hydrogen</t>
        </is>
      </c>
      <c r="B3304" t="n">
        <v>0.00044379</v>
      </c>
      <c r="D3304" t="inlineStr">
        <is>
          <t>kilogram</t>
        </is>
      </c>
      <c r="E3304" t="inlineStr">
        <is>
          <t>air::urban air close to ground</t>
        </is>
      </c>
      <c r="F3304" t="inlineStr">
        <is>
          <t>biosphere</t>
        </is>
      </c>
      <c r="G3304" t="n">
        <v>2</v>
      </c>
      <c r="H3304" t="n">
        <v>-7.72015908039202</v>
      </c>
      <c r="I3304" t="n">
        <v>0.2251554979499998</v>
      </c>
      <c r="J3304" t="inlineStr">
        <is>
          <t>(2,2,4,1,1,3); de Wild-Scholten (2014) Life Cycle Assessment of Photovoltaics Status 2011, Part 1 Data Collection (Table 30,31)</t>
        </is>
      </c>
    </row>
    <row r="3305">
      <c r="A3305" t="inlineStr">
        <is>
          <t>Hydrogen fluoride</t>
        </is>
      </c>
      <c r="B3305" t="n">
        <v>0.00069034</v>
      </c>
      <c r="D3305" t="inlineStr">
        <is>
          <t>kilogram</t>
        </is>
      </c>
      <c r="E3305" t="inlineStr">
        <is>
          <t>air</t>
        </is>
      </c>
      <c r="F3305" t="inlineStr">
        <is>
          <t>biosphere</t>
        </is>
      </c>
      <c r="G3305" t="n">
        <v>2</v>
      </c>
      <c r="H3305" t="n">
        <v>-7.278326328112981</v>
      </c>
      <c r="I3305" t="n">
        <v>0.2251554979499998</v>
      </c>
      <c r="J3305" t="inlineStr">
        <is>
          <t>(2,2,4,1,1,3); de Wild-Scholten (2014) Life Cycle Assessment of Photovoltaics Status 2011, Part 1 Data Collection (Table 30,31)</t>
        </is>
      </c>
    </row>
    <row r="3306">
      <c r="A3306" t="inlineStr">
        <is>
          <t>Lead</t>
        </is>
      </c>
      <c r="B3306" t="n">
        <v>7.7252e-06</v>
      </c>
      <c r="D3306" t="inlineStr">
        <is>
          <t>kilogram</t>
        </is>
      </c>
      <c r="E3306" t="inlineStr">
        <is>
          <t>air::urban air close to ground</t>
        </is>
      </c>
      <c r="F3306" t="inlineStr">
        <is>
          <t>biosphere</t>
        </is>
      </c>
      <c r="G3306" t="n">
        <v>2</v>
      </c>
      <c r="H3306" t="n">
        <v>-11.77102284554797</v>
      </c>
      <c r="I3306" t="n">
        <v>0.8106634784132568</v>
      </c>
      <c r="J3306" t="inlineStr">
        <is>
          <t>(2,2,4,1,1,3); de Wild-Scholten (2014) Life Cycle Assessment of Photovoltaics Status 2011, Part 1 Data Collection (Table 30,31)</t>
        </is>
      </c>
    </row>
    <row r="3307">
      <c r="A3307" t="inlineStr">
        <is>
          <t>NMVOC, non-methane volatile organic compounds, unspecified origin</t>
        </is>
      </c>
      <c r="B3307" t="n">
        <v>0.00035298</v>
      </c>
      <c r="D3307" t="inlineStr">
        <is>
          <t>kilogram</t>
        </is>
      </c>
      <c r="E3307" t="inlineStr">
        <is>
          <t>air::urban air close to ground</t>
        </is>
      </c>
      <c r="F3307" t="inlineStr">
        <is>
          <t>biosphere</t>
        </is>
      </c>
      <c r="G3307" t="n">
        <v>2</v>
      </c>
      <c r="H3307" t="n">
        <v>-7.949099159859855</v>
      </c>
      <c r="I3307" t="n">
        <v>0.2251554979499998</v>
      </c>
      <c r="J3307" t="inlineStr">
        <is>
          <t>(2,2,4,1,1,3); de Wild-Scholten (2014) Life Cycle Assessment of Photovoltaics Status 2011, Part 1 Data Collection (Table 30,31)</t>
        </is>
      </c>
    </row>
    <row r="3308">
      <c r="A3308" t="inlineStr">
        <is>
          <t>Nitrogen oxides</t>
        </is>
      </c>
      <c r="B3308" t="n">
        <v>0.01241</v>
      </c>
      <c r="D3308" t="inlineStr">
        <is>
          <t>kilogram</t>
        </is>
      </c>
      <c r="E3308" t="inlineStr">
        <is>
          <t>air::urban air close to ground</t>
        </is>
      </c>
      <c r="F3308" t="inlineStr">
        <is>
          <t>biosphere</t>
        </is>
      </c>
      <c r="G3308" t="n">
        <v>2</v>
      </c>
      <c r="H3308" t="n">
        <v>-4.389252679765622</v>
      </c>
      <c r="I3308" t="n">
        <v>0.2251554979499998</v>
      </c>
      <c r="J3308" t="inlineStr">
        <is>
          <t>(2,2,4,1,1,3); de Wild-Scholten (2014) Life Cycle Assessment of Photovoltaics Status 2011, Part 1 Data Collection (Table 30,31)</t>
        </is>
      </c>
    </row>
    <row r="3309">
      <c r="A3309" t="inlineStr">
        <is>
          <t>Nitrogen oxides</t>
        </is>
      </c>
      <c r="B3309" t="n">
        <v>0.0036407</v>
      </c>
      <c r="D3309" t="inlineStr">
        <is>
          <t>kilogram</t>
        </is>
      </c>
      <c r="E3309" t="inlineStr">
        <is>
          <t>air::urban air close to ground</t>
        </is>
      </c>
      <c r="F3309" t="inlineStr">
        <is>
          <t>biosphere</t>
        </is>
      </c>
      <c r="G3309" t="n">
        <v>2</v>
      </c>
      <c r="H3309" t="n">
        <v>-5.615579308129934</v>
      </c>
      <c r="I3309" t="n">
        <v>0.2251554979499998</v>
      </c>
      <c r="J3309" t="inlineStr">
        <is>
          <t>(2,2,4,1,1,3); de Wild-Scholten (2014) Life Cycle Assessment of Photovoltaics Status 2011, Part 1 Data Collection (Table 30,31)</t>
        </is>
      </c>
    </row>
    <row r="3310">
      <c r="A3310" t="inlineStr">
        <is>
          <t>Silicon</t>
        </is>
      </c>
      <c r="B3310" t="n">
        <v>3.1681e-08</v>
      </c>
      <c r="D3310" t="inlineStr">
        <is>
          <t>kilogram</t>
        </is>
      </c>
      <c r="E3310" t="inlineStr">
        <is>
          <t>air::urban air close to ground</t>
        </is>
      </c>
      <c r="F3310" t="inlineStr">
        <is>
          <t>biosphere</t>
        </is>
      </c>
      <c r="G3310" t="n">
        <v>2</v>
      </c>
      <c r="H3310" t="n">
        <v>-17.2675487048418</v>
      </c>
      <c r="I3310" t="n">
        <v>0.8106634784132568</v>
      </c>
      <c r="J3310" t="inlineStr">
        <is>
          <t>(2,2,4,1,1,3); de Wild-Scholten (2014) Life Cycle Assessment of Photovoltaics Status 2011, Part 1 Data Collection (Table 30,31)</t>
        </is>
      </c>
    </row>
    <row r="3311">
      <c r="A3311" t="inlineStr">
        <is>
          <t>Silicon</t>
        </is>
      </c>
      <c r="B3311" t="n">
        <v>0.00014711</v>
      </c>
      <c r="D3311" t="inlineStr">
        <is>
          <t>kilogram</t>
        </is>
      </c>
      <c r="E3311" t="inlineStr">
        <is>
          <t>air::urban air close to ground</t>
        </is>
      </c>
      <c r="F3311" t="inlineStr">
        <is>
          <t>biosphere</t>
        </is>
      </c>
      <c r="G3311" t="n">
        <v>2</v>
      </c>
      <c r="H3311" t="n">
        <v>-8.824329951702154</v>
      </c>
      <c r="I3311" t="n">
        <v>0.8106634784132568</v>
      </c>
      <c r="J3311" t="inlineStr">
        <is>
          <t>(2,2,4,1,1,3); de Wild-Scholten (2014) Life Cycle Assessment of Photovoltaics Status 2011, Part 1 Data Collection (Table 30,31)</t>
        </is>
      </c>
    </row>
    <row r="3312">
      <c r="A3312" t="inlineStr">
        <is>
          <t>Silicon</t>
        </is>
      </c>
      <c r="B3312" t="n">
        <v>5.9993e-06</v>
      </c>
      <c r="D3312" t="inlineStr">
        <is>
          <t>kilogram</t>
        </is>
      </c>
      <c r="E3312" t="inlineStr">
        <is>
          <t>air::urban air close to ground</t>
        </is>
      </c>
      <c r="F3312" t="inlineStr">
        <is>
          <t>biosphere</t>
        </is>
      </c>
      <c r="G3312" t="n">
        <v>2</v>
      </c>
      <c r="H3312" t="n">
        <v>-12.02386776220897</v>
      </c>
      <c r="I3312" t="n">
        <v>0.8106634784132568</v>
      </c>
      <c r="J3312" t="inlineStr">
        <is>
          <t>(2,2,4,1,1,3); de Wild-Scholten (2014) Life Cycle Assessment of Photovoltaics Status 2011, Part 1 Data Collection (Table 30,31)</t>
        </is>
      </c>
    </row>
    <row r="3313">
      <c r="A3313" t="inlineStr">
        <is>
          <t>Silver</t>
        </is>
      </c>
      <c r="B3313" t="n">
        <v>7.7252e-06</v>
      </c>
      <c r="D3313" t="inlineStr">
        <is>
          <t>kilogram</t>
        </is>
      </c>
      <c r="E3313" t="inlineStr">
        <is>
          <t>air::urban air close to ground</t>
        </is>
      </c>
      <c r="F3313" t="inlineStr">
        <is>
          <t>biosphere</t>
        </is>
      </c>
      <c r="G3313" t="n">
        <v>2</v>
      </c>
      <c r="H3313" t="n">
        <v>-11.77102284554797</v>
      </c>
      <c r="I3313" t="n">
        <v>0.8106634784132568</v>
      </c>
      <c r="J3313" t="inlineStr">
        <is>
          <t>(2,2,4,1,1,3); de Wild-Scholten (2014) Life Cycle Assessment of Photovoltaics Status 2011, Part 1 Data Collection (Table 30,31)</t>
        </is>
      </c>
    </row>
    <row r="3314">
      <c r="A3314" t="inlineStr">
        <is>
          <t>Tin</t>
        </is>
      </c>
      <c r="B3314" t="n">
        <v>7.7252e-06</v>
      </c>
      <c r="D3314" t="inlineStr">
        <is>
          <t>kilogram</t>
        </is>
      </c>
      <c r="E3314" t="inlineStr">
        <is>
          <t>air::urban air close to ground</t>
        </is>
      </c>
      <c r="F3314" t="inlineStr">
        <is>
          <t>biosphere</t>
        </is>
      </c>
      <c r="G3314" t="n">
        <v>2</v>
      </c>
      <c r="H3314" t="n">
        <v>-11.77102284554797</v>
      </c>
      <c r="I3314" t="n">
        <v>0.8106634784132568</v>
      </c>
      <c r="J3314" t="inlineStr">
        <is>
          <t>(2,2,4,1,1,3); de Wild-Scholten (2014) Life Cycle Assessment of Photovoltaics Status 2011, Part 1 Data Collection (Table 30,31)</t>
        </is>
      </c>
    </row>
    <row r="3315">
      <c r="A3315" t="inlineStr">
        <is>
          <t>photovoltaic cell, multi-Si, at plant</t>
        </is>
      </c>
      <c r="B3315" t="n">
        <v>1</v>
      </c>
      <c r="C3315" t="inlineStr">
        <is>
          <t>APAC</t>
        </is>
      </c>
      <c r="D3315" t="inlineStr">
        <is>
          <t>square meter</t>
        </is>
      </c>
      <c r="E3315" t="inlineStr">
        <is>
          <t>photovoltaic::production of components</t>
        </is>
      </c>
      <c r="F3315" t="inlineStr">
        <is>
          <t>production</t>
        </is>
      </c>
      <c r="G3315" t="n">
        <v>0</v>
      </c>
      <c r="H3315" t="n">
        <v>1</v>
      </c>
      <c r="L3315" t="inlineStr">
        <is>
          <t>photovoltaic cell, multi-Si, at plant</t>
        </is>
      </c>
    </row>
    <row r="3316">
      <c r="A3316" t="inlineStr">
        <is>
          <t>market for oxygen, liquid</t>
        </is>
      </c>
      <c r="B3316" t="n">
        <v>0.0082183</v>
      </c>
      <c r="C3316" t="inlineStr">
        <is>
          <t>RER</t>
        </is>
      </c>
      <c r="D3316" t="inlineStr">
        <is>
          <t>kilogram</t>
        </is>
      </c>
      <c r="F3316" t="inlineStr">
        <is>
          <t>technosphere</t>
        </is>
      </c>
      <c r="G3316" t="n">
        <v>2</v>
      </c>
      <c r="H3316" t="n">
        <v>-4.801391903954802</v>
      </c>
      <c r="I3316" t="n">
        <v>0.1009803860231516</v>
      </c>
      <c r="J3316" t="inlineStr">
        <is>
          <t>(2,2,4,1,1,3); de Wild-Scholten (2014) Life Cycle Assessment of Photovoltaics Status 2011, Part 1 Data Collection (Table 30,31)</t>
        </is>
      </c>
      <c r="L3316" t="inlineStr">
        <is>
          <t>oxygen, liquid</t>
        </is>
      </c>
    </row>
    <row r="3317">
      <c r="A3317" t="inlineStr">
        <is>
          <t>market for nitrogen, liquid</t>
        </is>
      </c>
      <c r="B3317" t="n">
        <v>1.3478</v>
      </c>
      <c r="C3317" t="inlineStr">
        <is>
          <t>RER</t>
        </is>
      </c>
      <c r="D3317" t="inlineStr">
        <is>
          <t>kilogram</t>
        </is>
      </c>
      <c r="F3317" t="inlineStr">
        <is>
          <t>technosphere</t>
        </is>
      </c>
      <c r="G3317" t="n">
        <v>2</v>
      </c>
      <c r="H3317" t="n">
        <v>0.2984736335299796</v>
      </c>
      <c r="I3317" t="n">
        <v>0.1009803860231516</v>
      </c>
      <c r="J3317" t="inlineStr">
        <is>
          <t>(2,2,4,1,1,3); de Wild-Scholten (2014) Life Cycle Assessment of Photovoltaics Status 2011, Part 1 Data Collection (Table 30,31)</t>
        </is>
      </c>
      <c r="L3317" t="inlineStr">
        <is>
          <t>nitrogen, liquid</t>
        </is>
      </c>
    </row>
    <row r="3318">
      <c r="A3318" t="inlineStr">
        <is>
          <t>ammonium sulfate production</t>
        </is>
      </c>
      <c r="B3318" t="n">
        <v>0.020957</v>
      </c>
      <c r="C3318" t="inlineStr">
        <is>
          <t>RER</t>
        </is>
      </c>
      <c r="D3318" t="inlineStr">
        <is>
          <t>kilogram</t>
        </is>
      </c>
      <c r="F3318" t="inlineStr">
        <is>
          <t>technosphere</t>
        </is>
      </c>
      <c r="G3318" t="n">
        <v>2</v>
      </c>
      <c r="H3318" t="n">
        <v>-3.865282559544331</v>
      </c>
      <c r="I3318" t="n">
        <v>0.1009803860231516</v>
      </c>
      <c r="J3318" t="inlineStr">
        <is>
          <t>(2,2,4,1,1,3); de Wild-Scholten (2014) Life Cycle Assessment of Photovoltaics Status 2011, Part 1 Data Collection (Table 30,31)</t>
        </is>
      </c>
      <c r="L3318" t="inlineStr">
        <is>
          <t>ammonium sulfate</t>
        </is>
      </c>
    </row>
    <row r="3319">
      <c r="A3319" t="inlineStr">
        <is>
          <t>heat production, light fuel oil, at industrial furnace 1MW</t>
        </is>
      </c>
      <c r="B3319" t="n">
        <v>0.0026997</v>
      </c>
      <c r="C3319" t="inlineStr">
        <is>
          <t>Europe without Switzerland</t>
        </is>
      </c>
      <c r="D3319" t="inlineStr">
        <is>
          <t>megajoule</t>
        </is>
      </c>
      <c r="F3319" t="inlineStr">
        <is>
          <t>technosphere</t>
        </is>
      </c>
      <c r="G3319" t="n">
        <v>2</v>
      </c>
      <c r="H3319" t="n">
        <v>-5.914614623256261</v>
      </c>
      <c r="I3319" t="n">
        <v>0.1009803860231516</v>
      </c>
      <c r="J3319" t="inlineStr">
        <is>
          <t>(2,2,4,1,1,3); de Wild-Scholten (2014) Life Cycle Assessment of Photovoltaics Status 2011, Part 1 Data Collection (Table 30,31)</t>
        </is>
      </c>
      <c r="L3319" t="inlineStr">
        <is>
          <t>heat, district or industrial, other than natural gas</t>
        </is>
      </c>
    </row>
    <row r="3320">
      <c r="A3320" t="inlineStr">
        <is>
          <t>heat production, natural gas, at industrial furnace low-NOx &gt;100kW</t>
        </is>
      </c>
      <c r="B3320" t="n">
        <v>0.24696</v>
      </c>
      <c r="C3320" t="inlineStr">
        <is>
          <t>Europe without Switzerland</t>
        </is>
      </c>
      <c r="D3320" t="inlineStr">
        <is>
          <t>megajoule</t>
        </is>
      </c>
      <c r="F3320" t="inlineStr">
        <is>
          <t>technosphere</t>
        </is>
      </c>
      <c r="G3320" t="n">
        <v>2</v>
      </c>
      <c r="H3320" t="n">
        <v>-1.398528898788233</v>
      </c>
      <c r="I3320" t="n">
        <v>0.1009803860231516</v>
      </c>
      <c r="J3320" t="inlineStr">
        <is>
          <t>(2,2,4,1,1,3); de Wild-Scholten (2014) Life Cycle Assessment of Photovoltaics Status 2011, Part 1 Data Collection (Table 30,31)</t>
        </is>
      </c>
      <c r="L3320" t="inlineStr">
        <is>
          <t>heat, district or industrial, natural gas</t>
        </is>
      </c>
    </row>
    <row r="3321">
      <c r="A3321" t="inlineStr">
        <is>
          <t>hydrogen fluoride production</t>
        </is>
      </c>
      <c r="B3321" t="n">
        <v>0.40311</v>
      </c>
      <c r="C3321" t="inlineStr">
        <is>
          <t>GLO</t>
        </is>
      </c>
      <c r="D3321" t="inlineStr">
        <is>
          <t>kilogram</t>
        </is>
      </c>
      <c r="F3321" t="inlineStr">
        <is>
          <t>technosphere</t>
        </is>
      </c>
      <c r="G3321" t="n">
        <v>2</v>
      </c>
      <c r="H3321" t="n">
        <v>-0.9085458014267089</v>
      </c>
      <c r="I3321" t="n">
        <v>0.1009803860231516</v>
      </c>
      <c r="J3321" t="inlineStr">
        <is>
          <t>(2,2,4,1,1,3); de Wild-Scholten (2014) Life Cycle Assessment of Photovoltaics Status 2011, Part 1 Data Collection (Table 30,31)</t>
        </is>
      </c>
      <c r="L3321" t="inlineStr">
        <is>
          <t>hydrogen fluoride</t>
        </is>
      </c>
    </row>
    <row r="3322">
      <c r="A3322" t="inlineStr">
        <is>
          <t>hydrogen peroxide production, product in 50% solution state</t>
        </is>
      </c>
      <c r="B3322" t="n">
        <v>0.00045201</v>
      </c>
      <c r="C3322" t="inlineStr">
        <is>
          <t>RER</t>
        </is>
      </c>
      <c r="D3322" t="inlineStr">
        <is>
          <t>kilogram</t>
        </is>
      </c>
      <c r="F3322" t="inlineStr">
        <is>
          <t>technosphere</t>
        </is>
      </c>
      <c r="G3322" t="n">
        <v>2</v>
      </c>
      <c r="H3322" t="n">
        <v>-7.701806254482968</v>
      </c>
      <c r="I3322" t="n">
        <v>0.1009803860231516</v>
      </c>
      <c r="J3322" t="inlineStr">
        <is>
          <t>(2,2,4,1,1,3); de Wild-Scholten (2014) Life Cycle Assessment of Photovoltaics Status 2011, Part 1 Data Collection (Table 30,31)</t>
        </is>
      </c>
      <c r="L3322" t="inlineStr">
        <is>
          <t>hydrogen peroxide, without water, in 50% solution state</t>
        </is>
      </c>
    </row>
    <row r="3323">
      <c r="A3323" t="inlineStr">
        <is>
          <t>isopropanol production</t>
        </is>
      </c>
      <c r="B3323" t="n">
        <v>0.0008095</v>
      </c>
      <c r="C3323" t="inlineStr">
        <is>
          <t>RER</t>
        </is>
      </c>
      <c r="D3323" t="inlineStr">
        <is>
          <t>kilogram</t>
        </is>
      </c>
      <c r="F3323" t="inlineStr">
        <is>
          <t>technosphere</t>
        </is>
      </c>
      <c r="G3323" t="n">
        <v>2</v>
      </c>
      <c r="H3323" t="n">
        <v>-7.119093784846585</v>
      </c>
      <c r="I3323" t="n">
        <v>0.1009803860231516</v>
      </c>
      <c r="J3323" t="inlineStr">
        <is>
          <t>(2,2,4,1,1,3); de Wild-Scholten (2014) Life Cycle Assessment of Photovoltaics Status 2011, Part 1 Data Collection (Table 30,31)</t>
        </is>
      </c>
      <c r="L3323" t="inlineStr">
        <is>
          <t>isopropanol</t>
        </is>
      </c>
    </row>
    <row r="3324">
      <c r="A3324" t="inlineStr">
        <is>
          <t>lime production, hydrated, packed</t>
        </is>
      </c>
      <c r="B3324" t="n">
        <v>0.21778</v>
      </c>
      <c r="C3324" t="inlineStr">
        <is>
          <t>CH</t>
        </is>
      </c>
      <c r="D3324" t="inlineStr">
        <is>
          <t>kilogram</t>
        </is>
      </c>
      <c r="F3324" t="inlineStr">
        <is>
          <t>technosphere</t>
        </is>
      </c>
      <c r="G3324" t="n">
        <v>2</v>
      </c>
      <c r="H3324" t="n">
        <v>-1.524269900064222</v>
      </c>
      <c r="I3324" t="n">
        <v>0.1009803860231516</v>
      </c>
      <c r="J3324" t="inlineStr">
        <is>
          <t>(2,2,4,1,1,3); de Wild-Scholten (2014) Life Cycle Assessment of Photovoltaics Status 2011, Part 1 Data Collection (Table 30,31)</t>
        </is>
      </c>
      <c r="L3324" t="inlineStr">
        <is>
          <t>lime, hydrated, packed</t>
        </is>
      </c>
    </row>
    <row r="3325">
      <c r="A3325" t="inlineStr">
        <is>
          <t>market for ammonia, anhydrous, liquid</t>
        </is>
      </c>
      <c r="B3325" t="n">
        <v>0.008916800000000001</v>
      </c>
      <c r="C3325" t="inlineStr">
        <is>
          <t>RER</t>
        </is>
      </c>
      <c r="D3325" t="inlineStr">
        <is>
          <t>kilogram</t>
        </is>
      </c>
      <c r="F3325" t="inlineStr">
        <is>
          <t>technosphere</t>
        </is>
      </c>
      <c r="G3325" t="n">
        <v>2</v>
      </c>
      <c r="H3325" t="n">
        <v>-4.719818141149002</v>
      </c>
      <c r="I3325" t="n">
        <v>0.1009803860231516</v>
      </c>
      <c r="J3325" t="inlineStr">
        <is>
          <t>(2,2,4,1,1,3); de Wild-Scholten (2014) Life Cycle Assessment of Photovoltaics Status 2011, Part 1 Data Collection (Table 30,31)</t>
        </is>
      </c>
      <c r="L3325" t="inlineStr">
        <is>
          <t>ammonia, anhydrous, liquid</t>
        </is>
      </c>
    </row>
    <row r="3326">
      <c r="A3326" t="inlineStr">
        <is>
          <t>market for calcium chloride</t>
        </is>
      </c>
      <c r="B3326" t="n">
        <v>0.031476</v>
      </c>
      <c r="C3326" t="inlineStr">
        <is>
          <t>RER</t>
        </is>
      </c>
      <c r="D3326" t="inlineStr">
        <is>
          <t>kilogram</t>
        </is>
      </c>
      <c r="F3326" t="inlineStr">
        <is>
          <t>technosphere</t>
        </is>
      </c>
      <c r="G3326" t="n">
        <v>2</v>
      </c>
      <c r="H3326" t="n">
        <v>-3.4585299283094</v>
      </c>
      <c r="I3326" t="n">
        <v>0.1009803860231516</v>
      </c>
      <c r="J3326" t="inlineStr">
        <is>
          <t>(2,2,4,1,1,3); de Wild-Scholten (2014) Life Cycle Assessment of Photovoltaics Status 2011, Part 1 Data Collection (Table 30,31)</t>
        </is>
      </c>
      <c r="L3326" t="inlineStr">
        <is>
          <t>calcium chloride</t>
        </is>
      </c>
    </row>
    <row r="3327">
      <c r="A3327" t="inlineStr">
        <is>
          <t>market for electricity, medium voltage</t>
        </is>
      </c>
      <c r="B3327" t="n">
        <v>17.747</v>
      </c>
      <c r="C3327" t="inlineStr">
        <is>
          <t>RS</t>
        </is>
      </c>
      <c r="D3327" t="inlineStr">
        <is>
          <t>kilowatt hour</t>
        </is>
      </c>
      <c r="F3327" t="inlineStr">
        <is>
          <t>technosphere</t>
        </is>
      </c>
      <c r="G3327" t="n">
        <v>2</v>
      </c>
      <c r="H3327" t="n">
        <v>2.876216487552428</v>
      </c>
      <c r="I3327" t="n">
        <v>0.04340984597628009</v>
      </c>
      <c r="J3327" t="inlineStr">
        <is>
          <t>(2,2,1,1,1,3); Woodhouse et al. (2019): c-Si PV Manufacturing Costs 2018</t>
        </is>
      </c>
      <c r="L3327" t="inlineStr">
        <is>
          <t>electricity, medium voltage</t>
        </is>
      </c>
    </row>
    <row r="3328">
      <c r="A3328" t="inlineStr">
        <is>
          <t>market for hydrochloric acid, without water, in 30% solution state</t>
        </is>
      </c>
      <c r="B3328" t="n">
        <v>0.0085881</v>
      </c>
      <c r="C3328" t="inlineStr">
        <is>
          <t>RER</t>
        </is>
      </c>
      <c r="D3328" t="inlineStr">
        <is>
          <t>kilogram</t>
        </is>
      </c>
      <c r="F3328" t="inlineStr">
        <is>
          <t>technosphere</t>
        </is>
      </c>
      <c r="G3328" t="n">
        <v>2</v>
      </c>
      <c r="H3328" t="n">
        <v>-4.75737775487876</v>
      </c>
      <c r="I3328" t="n">
        <v>0.1009803860231516</v>
      </c>
      <c r="J3328" t="inlineStr">
        <is>
          <t>(2,2,4,1,1,3); de Wild-Scholten (2014) Life Cycle Assessment of Photovoltaics Status 2011, Part 1 Data Collection (Table 30,31)</t>
        </is>
      </c>
      <c r="L3328" t="inlineStr">
        <is>
          <t>hydrochloric acid, without water, in 30% solution state</t>
        </is>
      </c>
    </row>
    <row r="3329">
      <c r="A3329" t="inlineStr">
        <is>
          <t>market for phosphoric acid, fertiliser grade, without water, in 70% solution state</t>
        </is>
      </c>
      <c r="B3329" t="n">
        <v>0.0086292</v>
      </c>
      <c r="C3329" t="inlineStr">
        <is>
          <t>RER</t>
        </is>
      </c>
      <c r="D3329" t="inlineStr">
        <is>
          <t>kilogram</t>
        </is>
      </c>
      <c r="F3329" t="inlineStr">
        <is>
          <t>technosphere</t>
        </is>
      </c>
      <c r="G3329" t="n">
        <v>2</v>
      </c>
      <c r="H3329" t="n">
        <v>-4.752603478067825</v>
      </c>
      <c r="I3329" t="n">
        <v>0.1009803860231516</v>
      </c>
      <c r="J3329" t="inlineStr">
        <is>
          <t>(2,2,4,1,1,3); de Wild-Scholten (2014) Life Cycle Assessment of Photovoltaics Status 2011, Part 1 Data Collection (Table 30,31)</t>
        </is>
      </c>
      <c r="L3329" t="inlineStr">
        <is>
          <t>phosphoric acid, fertiliser grade, without water, in 70% solution state</t>
        </is>
      </c>
    </row>
    <row r="3330">
      <c r="A3330" t="inlineStr">
        <is>
          <t>market for sodium hydroxide, without water, in 50% solution state</t>
        </is>
      </c>
      <c r="B3330" t="n">
        <v>0.070677</v>
      </c>
      <c r="C3330" t="inlineStr">
        <is>
          <t>GLO</t>
        </is>
      </c>
      <c r="D3330" t="inlineStr">
        <is>
          <t>kilogram</t>
        </is>
      </c>
      <c r="F3330" t="inlineStr">
        <is>
          <t>technosphere</t>
        </is>
      </c>
      <c r="G3330" t="n">
        <v>2</v>
      </c>
      <c r="H3330" t="n">
        <v>-2.64963507725318</v>
      </c>
      <c r="I3330" t="n">
        <v>0.1009803860231516</v>
      </c>
      <c r="J3330" t="inlineStr">
        <is>
          <t>(2,2,4,1,1,3); de Wild-Scholten (2014) Life Cycle Assessment of Photovoltaics Status 2011, Part 1 Data Collection (Table 30,31)</t>
        </is>
      </c>
      <c r="L3330" t="inlineStr">
        <is>
          <t>sodium hydroxide, without water, in 50% solution state</t>
        </is>
      </c>
    </row>
    <row r="3331">
      <c r="A3331" t="inlineStr">
        <is>
          <t>metallization paste production, back side</t>
        </is>
      </c>
      <c r="B3331" t="n">
        <v>0.0011111</v>
      </c>
      <c r="C3331" t="inlineStr">
        <is>
          <t>RER</t>
        </is>
      </c>
      <c r="D3331" t="inlineStr">
        <is>
          <t>kilogram</t>
        </is>
      </c>
      <c r="F3331" t="inlineStr">
        <is>
          <t>technosphere</t>
        </is>
      </c>
      <c r="G3331" t="n">
        <v>2</v>
      </c>
      <c r="H3331" t="n">
        <v>-6.802404763374311</v>
      </c>
      <c r="I3331" t="n">
        <v>0.04340984597628009</v>
      </c>
      <c r="J3331" t="inlineStr">
        <is>
          <t>(2,2,1,1,1,3); Woodhouse et al. (2019): c-Si PV Manufacturing Costs 2018</t>
        </is>
      </c>
      <c r="L3331" t="inlineStr">
        <is>
          <t>metallization paste, back side</t>
        </is>
      </c>
    </row>
    <row r="3332">
      <c r="A3332" t="inlineStr">
        <is>
          <t>metallization paste production, back side, aluminium</t>
        </is>
      </c>
      <c r="B3332" t="n">
        <v>0.055414</v>
      </c>
      <c r="C3332" t="inlineStr">
        <is>
          <t>RER</t>
        </is>
      </c>
      <c r="D3332" t="inlineStr">
        <is>
          <t>kilogram</t>
        </is>
      </c>
      <c r="F3332" t="inlineStr">
        <is>
          <t>technosphere</t>
        </is>
      </c>
      <c r="G3332" t="n">
        <v>2</v>
      </c>
      <c r="H3332" t="n">
        <v>-2.892923009572854</v>
      </c>
      <c r="I3332" t="n">
        <v>0.04340984597628009</v>
      </c>
      <c r="J3332" t="inlineStr">
        <is>
          <t>(2,2,1,1,1,3); Woodhouse et al. (2019): c-Si PV Manufacturing Costs 2018</t>
        </is>
      </c>
      <c r="L3332" t="inlineStr">
        <is>
          <t>metallization paste, back side, aluminium</t>
        </is>
      </c>
    </row>
    <row r="3333">
      <c r="A3333" t="inlineStr">
        <is>
          <t>metallization paste production, front side</t>
        </is>
      </c>
      <c r="B3333" t="n">
        <v>0.003373</v>
      </c>
      <c r="C3333" t="inlineStr">
        <is>
          <t>RER</t>
        </is>
      </c>
      <c r="D3333" t="inlineStr">
        <is>
          <t>kilogram</t>
        </is>
      </c>
      <c r="F3333" t="inlineStr">
        <is>
          <t>technosphere</t>
        </is>
      </c>
      <c r="G3333" t="n">
        <v>2</v>
      </c>
      <c r="H3333" t="n">
        <v>-5.691952722902624</v>
      </c>
      <c r="I3333" t="n">
        <v>0.04340984597628009</v>
      </c>
      <c r="J3333" t="inlineStr">
        <is>
          <t>(2,2,1,1,1,3); Woodhouse et al. (2019): c-Si PV Manufacturing Costs 2018</t>
        </is>
      </c>
      <c r="L3333" t="inlineStr">
        <is>
          <t>metallization paste, front side</t>
        </is>
      </c>
    </row>
    <row r="3334">
      <c r="A3334" t="inlineStr">
        <is>
          <t>multi-Si wafer, at regional storage</t>
        </is>
      </c>
      <c r="B3334" t="n">
        <v>1.04</v>
      </c>
      <c r="C3334" t="inlineStr">
        <is>
          <t>APAC</t>
        </is>
      </c>
      <c r="D3334" t="inlineStr">
        <is>
          <t>square meter</t>
        </is>
      </c>
      <c r="F3334" t="inlineStr">
        <is>
          <t>technosphere</t>
        </is>
      </c>
      <c r="G3334" t="n">
        <v>2</v>
      </c>
      <c r="H3334" t="n">
        <v>0.03922071315328133</v>
      </c>
      <c r="I3334" t="n">
        <v>0.5506709466194879</v>
      </c>
      <c r="J3334" t="inlineStr">
        <is>
          <t>(2,2,2,1,1,3); de Wild-Scholten (2014) Life Cycle Assessment of Photovoltaics Status 2011, Part 1 Data Collection (Table 30,31)</t>
        </is>
      </c>
    </row>
    <row r="3335">
      <c r="A3335" t="inlineStr">
        <is>
          <t>nitric acid production, product in 50% solution state</t>
        </is>
      </c>
      <c r="B3335" t="n">
        <v>0.29339</v>
      </c>
      <c r="C3335" t="inlineStr">
        <is>
          <t>RER w/o RU</t>
        </is>
      </c>
      <c r="D3335" t="inlineStr">
        <is>
          <t>kilogram</t>
        </is>
      </c>
      <c r="F3335" t="inlineStr">
        <is>
          <t>technosphere</t>
        </is>
      </c>
      <c r="G3335" t="n">
        <v>2</v>
      </c>
      <c r="H3335" t="n">
        <v>-1.226252497017017</v>
      </c>
      <c r="I3335" t="n">
        <v>0.1009803860231516</v>
      </c>
      <c r="J3335" t="inlineStr">
        <is>
          <t>(2,2,4,1,1,3); de Wild-Scholten (2014) Life Cycle Assessment of Photovoltaics Status 2011, Part 1 Data Collection (Table 30,31)</t>
        </is>
      </c>
      <c r="L3335" t="inlineStr">
        <is>
          <t>nitric acid, without water, in 50% solution state</t>
        </is>
      </c>
    </row>
    <row r="3336">
      <c r="A3336" t="inlineStr">
        <is>
          <t>phosphoryl chloride production</t>
        </is>
      </c>
      <c r="B3336" t="n">
        <v>0.027408</v>
      </c>
      <c r="C3336" t="inlineStr">
        <is>
          <t>RER</t>
        </is>
      </c>
      <c r="D3336" t="inlineStr">
        <is>
          <t>kilogram</t>
        </is>
      </c>
      <c r="F3336" t="inlineStr">
        <is>
          <t>technosphere</t>
        </is>
      </c>
      <c r="G3336" t="n">
        <v>2</v>
      </c>
      <c r="H3336" t="n">
        <v>-3.596920337400373</v>
      </c>
      <c r="I3336" t="n">
        <v>0.1009803860231516</v>
      </c>
      <c r="J3336" t="inlineStr">
        <is>
          <t>(2,2,4,1,1,3); de Wild-Scholten (2014) Life Cycle Assessment of Photovoltaics Status 2011, Part 1 Data Collection (Table 30,31)</t>
        </is>
      </c>
      <c r="L3336" t="inlineStr">
        <is>
          <t>phosphoryl chloride</t>
        </is>
      </c>
    </row>
    <row r="3337">
      <c r="A3337" t="inlineStr">
        <is>
          <t>photovoltaic cell factory</t>
        </is>
      </c>
      <c r="B3337" t="n">
        <v>3.9982e-07</v>
      </c>
      <c r="C3337" t="inlineStr">
        <is>
          <t>DE</t>
        </is>
      </c>
      <c r="D3337" t="inlineStr">
        <is>
          <t>unit</t>
        </is>
      </c>
      <c r="F3337" t="inlineStr">
        <is>
          <t>technosphere</t>
        </is>
      </c>
      <c r="G3337" t="n">
        <v>2</v>
      </c>
      <c r="H3337" t="n">
        <v>-14.73225139111882</v>
      </c>
      <c r="I3337" t="n">
        <v>0.5579804635013613</v>
      </c>
      <c r="J3337" t="inlineStr">
        <is>
          <t>(2,2,4,1,1,3); de Wild-Scholten (2014) Life Cycle Assessment of Photovoltaics Status 2011, Part 1 Data Collection (Table 30,31)</t>
        </is>
      </c>
    </row>
    <row r="3338">
      <c r="A3338" t="inlineStr">
        <is>
          <t>potassium hydroxide production</t>
        </is>
      </c>
      <c r="B3338" t="n">
        <v>0.029997</v>
      </c>
      <c r="C3338" t="inlineStr">
        <is>
          <t>RER</t>
        </is>
      </c>
      <c r="D3338" t="inlineStr">
        <is>
          <t>kilogram</t>
        </is>
      </c>
      <c r="F3338" t="inlineStr">
        <is>
          <t>technosphere</t>
        </is>
      </c>
      <c r="G3338" t="n">
        <v>2</v>
      </c>
      <c r="H3338" t="n">
        <v>-3.506657902320315</v>
      </c>
      <c r="I3338" t="n">
        <v>0.1009803860231516</v>
      </c>
      <c r="J3338" t="inlineStr">
        <is>
          <t>(2,2,4,1,1,3); de Wild-Scholten (2014) Life Cycle Assessment of Photovoltaics Status 2011, Part 1 Data Collection (Table 30,31)</t>
        </is>
      </c>
      <c r="L3338" t="inlineStr">
        <is>
          <t>potassium hydroxide</t>
        </is>
      </c>
    </row>
    <row r="3339">
      <c r="A3339" t="inlineStr">
        <is>
          <t>refrigerant R134a production</t>
        </is>
      </c>
      <c r="B3339" t="n">
        <v>2.7285e-05</v>
      </c>
      <c r="C3339" t="inlineStr">
        <is>
          <t>RER</t>
        </is>
      </c>
      <c r="D3339" t="inlineStr">
        <is>
          <t>kilogram</t>
        </is>
      </c>
      <c r="F3339" t="inlineStr">
        <is>
          <t>technosphere</t>
        </is>
      </c>
      <c r="G3339" t="n">
        <v>2</v>
      </c>
      <c r="H3339" t="n">
        <v>-10.50917345732608</v>
      </c>
      <c r="I3339" t="n">
        <v>0.1009803860231516</v>
      </c>
      <c r="J3339" t="inlineStr">
        <is>
          <t>(2,2,4,1,1,3); de Wild-Scholten (2014) Life Cycle Assessment of Photovoltaics Status 2011, Part 1 Data Collection (Table 30,31)</t>
        </is>
      </c>
      <c r="L3339" t="inlineStr">
        <is>
          <t>refrigerant R134a</t>
        </is>
      </c>
    </row>
    <row r="3340">
      <c r="A3340" t="inlineStr">
        <is>
          <t>silane, at plant</t>
        </is>
      </c>
      <c r="B3340" t="n">
        <v>0.0026093</v>
      </c>
      <c r="C3340" t="inlineStr">
        <is>
          <t>RER</t>
        </is>
      </c>
      <c r="D3340" t="inlineStr">
        <is>
          <t>kilogram</t>
        </is>
      </c>
      <c r="F3340" t="inlineStr">
        <is>
          <t>technosphere</t>
        </is>
      </c>
      <c r="G3340" t="n">
        <v>2</v>
      </c>
      <c r="H3340" t="n">
        <v>-5.948673292853098</v>
      </c>
      <c r="I3340" t="n">
        <v>0.1009803860231516</v>
      </c>
      <c r="J3340" t="inlineStr">
        <is>
          <t>(2,2,4,1,1,3); de Wild-Scholten (2014) Life Cycle Assessment of Photovoltaics Status 2011, Part 1 Data Collection (Table 30,31)</t>
        </is>
      </c>
    </row>
    <row r="3341">
      <c r="A3341" t="inlineStr">
        <is>
          <t>solvent production, organic</t>
        </is>
      </c>
      <c r="B3341" t="n">
        <v>0.0113</v>
      </c>
      <c r="C3341" t="inlineStr">
        <is>
          <t>GLO</t>
        </is>
      </c>
      <c r="D3341" t="inlineStr">
        <is>
          <t>kilogram</t>
        </is>
      </c>
      <c r="F3341" t="inlineStr">
        <is>
          <t>technosphere</t>
        </is>
      </c>
      <c r="G3341" t="n">
        <v>2</v>
      </c>
      <c r="H3341" t="n">
        <v>-4.482952553263842</v>
      </c>
      <c r="I3341" t="n">
        <v>0.1009803860231516</v>
      </c>
      <c r="J3341" t="inlineStr">
        <is>
          <t>(2,2,4,1,1,3); de Wild-Scholten (2014) Life Cycle Assessment of Photovoltaics Status 2011, Part 1 Data Collection (Table 30,31)</t>
        </is>
      </c>
      <c r="L3341" t="inlineStr">
        <is>
          <t>solvent, organic</t>
        </is>
      </c>
    </row>
    <row r="3342">
      <c r="A3342" t="inlineStr">
        <is>
          <t>sulfuric acid production</t>
        </is>
      </c>
      <c r="B3342" t="n">
        <v>0.10108</v>
      </c>
      <c r="C3342" t="inlineStr">
        <is>
          <t>RER</t>
        </is>
      </c>
      <c r="D3342" t="inlineStr">
        <is>
          <t>kilogram</t>
        </is>
      </c>
      <c r="F3342" t="inlineStr">
        <is>
          <t>technosphere</t>
        </is>
      </c>
      <c r="G3342" t="n">
        <v>2</v>
      </c>
      <c r="H3342" t="n">
        <v>-2.291842996462143</v>
      </c>
      <c r="I3342" t="n">
        <v>0.1009803860231516</v>
      </c>
      <c r="J3342" t="inlineStr">
        <is>
          <t>(2,2,4,1,1,3); de Wild-Scholten (2014) Life Cycle Assessment of Photovoltaics Status 2011, Part 1 Data Collection (Table 30,31)</t>
        </is>
      </c>
      <c r="L3342" t="inlineStr">
        <is>
          <t>sulfuric acid</t>
        </is>
      </c>
    </row>
    <row r="3343">
      <c r="A3343" t="inlineStr">
        <is>
          <t>market for tap water</t>
        </is>
      </c>
      <c r="B3343" t="n">
        <v>251.07</v>
      </c>
      <c r="C3343" t="inlineStr">
        <is>
          <t>Europe without Switzerland</t>
        </is>
      </c>
      <c r="D3343" t="inlineStr">
        <is>
          <t>kilogram</t>
        </is>
      </c>
      <c r="F3343" t="inlineStr">
        <is>
          <t>technosphere</t>
        </is>
      </c>
      <c r="G3343" t="n">
        <v>2</v>
      </c>
      <c r="H3343" t="n">
        <v>5.525731784712892</v>
      </c>
      <c r="I3343" t="n">
        <v>0.1009803860231516</v>
      </c>
      <c r="J3343" t="inlineStr">
        <is>
          <t>(2,2,4,1,1,3); de Wild-Scholten (2014) Life Cycle Assessment of Photovoltaics Status 2011, Part 1 Data Collection (Table 30,31)</t>
        </is>
      </c>
      <c r="L3343" t="inlineStr">
        <is>
          <t>tap water</t>
        </is>
      </c>
    </row>
    <row r="3344">
      <c r="A3344" t="inlineStr">
        <is>
          <t>transport, freight train, diesel</t>
        </is>
      </c>
      <c r="B3344" t="n">
        <v>0.39448</v>
      </c>
      <c r="C3344" t="inlineStr">
        <is>
          <t>Europe without Switzerland</t>
        </is>
      </c>
      <c r="D3344" t="inlineStr">
        <is>
          <t>ton kilometer</t>
        </is>
      </c>
      <c r="F3344" t="inlineStr">
        <is>
          <t>technosphere</t>
        </is>
      </c>
      <c r="G3344" t="n">
        <v>2</v>
      </c>
      <c r="H3344" t="n">
        <v>-0.9301868370662664</v>
      </c>
      <c r="I3344" t="n">
        <v>0.3697767766870506</v>
      </c>
      <c r="J3344" t="inlineStr">
        <is>
          <t>(4,5,na,na,na,na); de Wild-Scholten (2014) Life Cycle Assessment of Photovoltaics Status 2011, Part 1 Data Collection (Table 30,31)</t>
        </is>
      </c>
      <c r="L3344" t="inlineStr">
        <is>
          <t>transport, freight train</t>
        </is>
      </c>
    </row>
    <row r="3345">
      <c r="A3345" t="inlineStr">
        <is>
          <t>transport, freight, lorry 7.5-16 metric ton, EURO4</t>
        </is>
      </c>
      <c r="B3345" t="n">
        <v>0.52186</v>
      </c>
      <c r="C3345" t="inlineStr">
        <is>
          <t>RER</t>
        </is>
      </c>
      <c r="D3345" t="inlineStr">
        <is>
          <t>ton kilometer</t>
        </is>
      </c>
      <c r="F3345" t="inlineStr">
        <is>
          <t>technosphere</t>
        </is>
      </c>
      <c r="G3345" t="n">
        <v>2</v>
      </c>
      <c r="H3345" t="n">
        <v>-0.6503559263050612</v>
      </c>
      <c r="I3345" t="n">
        <v>0.3697767766870506</v>
      </c>
      <c r="J3345" t="inlineStr">
        <is>
          <t>(4,5,na,na,na,na); de Wild-Scholten (2014) Life Cycle Assessment of Photovoltaics Status 2011, Part 1 Data Collection (Table 30,31)</t>
        </is>
      </c>
      <c r="L3345" t="inlineStr">
        <is>
          <t>transport, freight, lorry 7.5-16 metric ton, EURO4</t>
        </is>
      </c>
    </row>
    <row r="3346">
      <c r="A3346" t="inlineStr">
        <is>
          <t>treatment of spent solvent mixture, hazardous waste incineration</t>
        </is>
      </c>
      <c r="B3346" t="n">
        <v>-0.010807</v>
      </c>
      <c r="C3346" t="inlineStr">
        <is>
          <t>CH</t>
        </is>
      </c>
      <c r="D3346" t="inlineStr">
        <is>
          <t>kilogram</t>
        </is>
      </c>
      <c r="F3346" t="inlineStr">
        <is>
          <t>technosphere</t>
        </is>
      </c>
      <c r="G3346" t="n">
        <v>2</v>
      </c>
      <c r="H3346" t="n">
        <v>-4.527561206661108</v>
      </c>
      <c r="I3346" t="n">
        <v>0.1009803860231516</v>
      </c>
      <c r="J3346" t="inlineStr">
        <is>
          <t>(2,2,4,1,1,3); de Wild-Scholten (2014) Life Cycle Assessment of Photovoltaics Status 2011, Part 1 Data Collection (Table 30,31)</t>
        </is>
      </c>
      <c r="K3346" t="b">
        <v>1</v>
      </c>
      <c r="L3346" t="inlineStr">
        <is>
          <t>spent solvent mixture</t>
        </is>
      </c>
    </row>
    <row r="3347">
      <c r="A3347" t="inlineStr">
        <is>
          <t>treatment of waste, from silicon wafer production, inorganic, residual material landfill</t>
        </is>
      </c>
      <c r="B3347" t="n">
        <v>-2.7449</v>
      </c>
      <c r="C3347" t="inlineStr">
        <is>
          <t>CH</t>
        </is>
      </c>
      <c r="D3347" t="inlineStr">
        <is>
          <t>kilogram</t>
        </is>
      </c>
      <c r="F3347" t="inlineStr">
        <is>
          <t>technosphere</t>
        </is>
      </c>
      <c r="G3347" t="n">
        <v>2</v>
      </c>
      <c r="H3347" t="n">
        <v>1.009744644425415</v>
      </c>
      <c r="I3347" t="n">
        <v>0.1009803860231516</v>
      </c>
      <c r="J3347" t="inlineStr">
        <is>
          <t>(2,2,4,1,1,3); de Wild-Scholten (2014) Life Cycle Assessment of Photovoltaics Status 2011, Part 1 Data Collection (Table 30,31)</t>
        </is>
      </c>
      <c r="K3347" t="b">
        <v>1</v>
      </c>
      <c r="L3347" t="inlineStr">
        <is>
          <t>waste, from silicon wafer production, inorganic</t>
        </is>
      </c>
    </row>
    <row r="3348">
      <c r="A3348" t="inlineStr">
        <is>
          <t>treatment of wastewater from PV cell production, capacity 5E9l/year</t>
        </is>
      </c>
      <c r="B3348" t="n">
        <v>-0.22596</v>
      </c>
      <c r="C3348" t="inlineStr">
        <is>
          <t>CH</t>
        </is>
      </c>
      <c r="D3348" t="inlineStr">
        <is>
          <t>cubic meter</t>
        </is>
      </c>
      <c r="F3348" t="inlineStr">
        <is>
          <t>technosphere</t>
        </is>
      </c>
      <c r="G3348" t="n">
        <v>2</v>
      </c>
      <c r="H3348" t="n">
        <v>-1.487397286525076</v>
      </c>
      <c r="I3348" t="n">
        <v>0.1009803860231516</v>
      </c>
      <c r="J3348" t="inlineStr">
        <is>
          <t>(2,2,4,1,1,3); Calculation based on water withdrawal and water emissions</t>
        </is>
      </c>
      <c r="K3348" t="b">
        <v>1</v>
      </c>
      <c r="L3348" t="inlineStr">
        <is>
          <t>wastewater from PV cell production</t>
        </is>
      </c>
    </row>
    <row r="3349"/>
    <row r="3350" ht="16" customHeight="1" s="29">
      <c r="A3350" s="1" t="inlineStr">
        <is>
          <t>Activity</t>
        </is>
      </c>
      <c r="B3350" s="1" t="inlineStr">
        <is>
          <t>photovoltaic cell, multi-Si, at plant</t>
        </is>
      </c>
    </row>
    <row r="3351">
      <c r="A3351" t="inlineStr">
        <is>
          <t>comment</t>
        </is>
      </c>
      <c r="B3351"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Chinese production.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is>
      </c>
    </row>
    <row r="3352">
      <c r="A3352" t="inlineStr">
        <is>
          <t>location</t>
        </is>
      </c>
      <c r="B3352" t="inlineStr">
        <is>
          <t>CN</t>
        </is>
      </c>
    </row>
    <row r="3353">
      <c r="A3353" t="inlineStr">
        <is>
          <t>production amount</t>
        </is>
      </c>
      <c r="B3353" t="n">
        <v>1</v>
      </c>
    </row>
    <row r="3354">
      <c r="A3354" t="inlineStr">
        <is>
          <t>reference product</t>
        </is>
      </c>
      <c r="B3354" t="inlineStr">
        <is>
          <t>photovoltaic cell, multi-Si, at plant</t>
        </is>
      </c>
    </row>
    <row r="3355">
      <c r="A3355" t="inlineStr">
        <is>
          <t>source</t>
        </is>
      </c>
      <c r="B335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356">
      <c r="A3356" t="inlineStr">
        <is>
          <t>type</t>
        </is>
      </c>
      <c r="B3356" t="inlineStr">
        <is>
          <t>process</t>
        </is>
      </c>
    </row>
    <row r="3357">
      <c r="A3357" t="inlineStr">
        <is>
          <t>unit</t>
        </is>
      </c>
      <c r="B3357" t="inlineStr">
        <is>
          <t>square meter</t>
        </is>
      </c>
    </row>
    <row r="3358" ht="16" customHeight="1" s="29">
      <c r="A3358" s="1" t="inlineStr">
        <is>
          <t>Exchanges</t>
        </is>
      </c>
    </row>
    <row r="3359">
      <c r="A3359" s="28" t="inlineStr">
        <is>
          <t>name</t>
        </is>
      </c>
      <c r="B3359" s="28" t="inlineStr">
        <is>
          <t>amount</t>
        </is>
      </c>
      <c r="C3359" s="28" t="inlineStr">
        <is>
          <t>location</t>
        </is>
      </c>
      <c r="D3359" s="28" t="inlineStr">
        <is>
          <t>unit</t>
        </is>
      </c>
      <c r="E3359" s="28" t="inlineStr">
        <is>
          <t>categories</t>
        </is>
      </c>
      <c r="F3359" s="28" t="inlineStr">
        <is>
          <t>type</t>
        </is>
      </c>
      <c r="G3359" s="28" t="inlineStr">
        <is>
          <t>uncertainty type</t>
        </is>
      </c>
      <c r="H3359" s="28" t="inlineStr">
        <is>
          <t>loc</t>
        </is>
      </c>
      <c r="I3359" s="28" t="inlineStr">
        <is>
          <t>scale</t>
        </is>
      </c>
      <c r="J3359" s="28" t="inlineStr">
        <is>
          <t>comment</t>
        </is>
      </c>
      <c r="K3359" s="28" t="inlineStr">
        <is>
          <t>negative</t>
        </is>
      </c>
      <c r="L3359" s="28" t="inlineStr">
        <is>
          <t>reference product</t>
        </is>
      </c>
      <c r="M3359" s="28" t="n"/>
    </row>
    <row r="3360">
      <c r="A3360" t="inlineStr">
        <is>
          <t>Aluminium</t>
        </is>
      </c>
      <c r="B3360" t="n">
        <v>7.7252e-06</v>
      </c>
      <c r="D3360" t="inlineStr">
        <is>
          <t>kilogram</t>
        </is>
      </c>
      <c r="E3360" t="inlineStr">
        <is>
          <t>air::urban air close to ground</t>
        </is>
      </c>
      <c r="F3360" t="inlineStr">
        <is>
          <t>biosphere</t>
        </is>
      </c>
      <c r="G3360" t="n">
        <v>2</v>
      </c>
      <c r="H3360" t="n">
        <v>-11.77102284554797</v>
      </c>
      <c r="I3360" t="n">
        <v>0.8106634784132568</v>
      </c>
      <c r="J3360" t="inlineStr">
        <is>
          <t>(2,2,4,1,1,3); de Wild-Scholten (2014) Life Cycle Assessment of Photovoltaics Status 2011, Part 1 Data Collection (Table 30,31)</t>
        </is>
      </c>
    </row>
    <row r="3361">
      <c r="A3361" t="inlineStr">
        <is>
          <t>Ammonia</t>
        </is>
      </c>
      <c r="B3361" t="n">
        <v>0.00052186</v>
      </c>
      <c r="D3361" t="inlineStr">
        <is>
          <t>kilogram</t>
        </is>
      </c>
      <c r="E3361" t="inlineStr">
        <is>
          <t>air::urban air close to ground</t>
        </is>
      </c>
      <c r="F3361" t="inlineStr">
        <is>
          <t>biosphere</t>
        </is>
      </c>
      <c r="G3361" t="n">
        <v>2</v>
      </c>
      <c r="H3361" t="n">
        <v>-7.558111205287198</v>
      </c>
      <c r="I3361" t="n">
        <v>0.1338289603104267</v>
      </c>
      <c r="J3361" t="inlineStr">
        <is>
          <t>(2,2,4,1,1,3); de Wild-Scholten (2014) Life Cycle Assessment of Photovoltaics Status 2011, Part 1 Data Collection (Table 30,31)</t>
        </is>
      </c>
    </row>
    <row r="3362">
      <c r="A3362" t="inlineStr">
        <is>
          <t>Carbon dioxide, fossil</t>
        </is>
      </c>
      <c r="B3362" t="n">
        <v>0.6821199999999999</v>
      </c>
      <c r="D3362" t="inlineStr">
        <is>
          <t>kilogram</t>
        </is>
      </c>
      <c r="E3362" t="inlineStr">
        <is>
          <t>air::urban air close to ground</t>
        </is>
      </c>
      <c r="F3362" t="inlineStr">
        <is>
          <t>biosphere</t>
        </is>
      </c>
      <c r="G3362" t="n">
        <v>2</v>
      </c>
      <c r="H3362" t="n">
        <v>-0.3825496835374236</v>
      </c>
      <c r="I3362" t="n">
        <v>0.1009803860231516</v>
      </c>
      <c r="J3362" t="inlineStr">
        <is>
          <t>(2,2,4,1,1,3); de Wild-Scholten (2014) Life Cycle Assessment of Photovoltaics Status 2011, Part 1 Data Collection (Table 30,31)</t>
        </is>
      </c>
    </row>
    <row r="3363">
      <c r="A3363" t="inlineStr">
        <is>
          <t>Ethane, 1,1,1,2-tetrafluoro-, HFC-134a</t>
        </is>
      </c>
      <c r="B3363" t="n">
        <v>2.7285e-05</v>
      </c>
      <c r="D3363" t="inlineStr">
        <is>
          <t>kilogram</t>
        </is>
      </c>
      <c r="E3363" t="inlineStr">
        <is>
          <t>air::urban air close to ground</t>
        </is>
      </c>
      <c r="F3363" t="inlineStr">
        <is>
          <t>biosphere</t>
        </is>
      </c>
      <c r="G3363" t="n">
        <v>2</v>
      </c>
      <c r="H3363" t="n">
        <v>-10.50917345732608</v>
      </c>
      <c r="I3363" t="n">
        <v>0.2251554979499998</v>
      </c>
      <c r="J3363" t="inlineStr">
        <is>
          <t>(2,2,4,1,1,3); de Wild-Scholten (2014) Life Cycle Assessment of Photovoltaics Status 2011, Part 1 Data Collection (Table 30,31)</t>
        </is>
      </c>
    </row>
    <row r="3364">
      <c r="A3364" t="inlineStr">
        <is>
          <t>Heat, waste</t>
        </is>
      </c>
      <c r="B3364" t="n">
        <v>51.775</v>
      </c>
      <c r="D3364" t="inlineStr">
        <is>
          <t>megajoule</t>
        </is>
      </c>
      <c r="E3364" t="inlineStr">
        <is>
          <t>air::urban air close to ground</t>
        </is>
      </c>
      <c r="F3364" t="inlineStr">
        <is>
          <t>biosphere</t>
        </is>
      </c>
      <c r="G3364" t="n">
        <v>2</v>
      </c>
      <c r="H3364" t="n">
        <v>3.946907407281648</v>
      </c>
      <c r="I3364" t="n">
        <v>0.1009803860231516</v>
      </c>
      <c r="J3364" t="inlineStr">
        <is>
          <t>(2,2,4,1,1,3); de Wild-Scholten (2014) Life Cycle Assessment of Photovoltaics Status 2011, Part 1 Data Collection (Table 30,31)</t>
        </is>
      </c>
    </row>
    <row r="3365">
      <c r="A3365" t="inlineStr">
        <is>
          <t>Hydrogen</t>
        </is>
      </c>
      <c r="B3365" t="n">
        <v>0.00044379</v>
      </c>
      <c r="D3365" t="inlineStr">
        <is>
          <t>kilogram</t>
        </is>
      </c>
      <c r="E3365" t="inlineStr">
        <is>
          <t>air::urban air close to ground</t>
        </is>
      </c>
      <c r="F3365" t="inlineStr">
        <is>
          <t>biosphere</t>
        </is>
      </c>
      <c r="G3365" t="n">
        <v>2</v>
      </c>
      <c r="H3365" t="n">
        <v>-7.72015908039202</v>
      </c>
      <c r="I3365" t="n">
        <v>0.2251554979499998</v>
      </c>
      <c r="J3365" t="inlineStr">
        <is>
          <t>(2,2,4,1,1,3); de Wild-Scholten (2014) Life Cycle Assessment of Photovoltaics Status 2011, Part 1 Data Collection (Table 30,31)</t>
        </is>
      </c>
    </row>
    <row r="3366">
      <c r="A3366" t="inlineStr">
        <is>
          <t>Hydrogen fluoride</t>
        </is>
      </c>
      <c r="B3366" t="n">
        <v>0.00069034</v>
      </c>
      <c r="D3366" t="inlineStr">
        <is>
          <t>kilogram</t>
        </is>
      </c>
      <c r="E3366" t="inlineStr">
        <is>
          <t>air</t>
        </is>
      </c>
      <c r="F3366" t="inlineStr">
        <is>
          <t>biosphere</t>
        </is>
      </c>
      <c r="G3366" t="n">
        <v>2</v>
      </c>
      <c r="H3366" t="n">
        <v>-7.278326328112981</v>
      </c>
      <c r="I3366" t="n">
        <v>0.2251554979499998</v>
      </c>
      <c r="J3366" t="inlineStr">
        <is>
          <t>(2,2,4,1,1,3); de Wild-Scholten (2014) Life Cycle Assessment of Photovoltaics Status 2011, Part 1 Data Collection (Table 30,31)</t>
        </is>
      </c>
    </row>
    <row r="3367">
      <c r="A3367" t="inlineStr">
        <is>
          <t>Lead</t>
        </is>
      </c>
      <c r="B3367" t="n">
        <v>7.7252e-06</v>
      </c>
      <c r="D3367" t="inlineStr">
        <is>
          <t>kilogram</t>
        </is>
      </c>
      <c r="E3367" t="inlineStr">
        <is>
          <t>air::urban air close to ground</t>
        </is>
      </c>
      <c r="F3367" t="inlineStr">
        <is>
          <t>biosphere</t>
        </is>
      </c>
      <c r="G3367" t="n">
        <v>2</v>
      </c>
      <c r="H3367" t="n">
        <v>-11.77102284554797</v>
      </c>
      <c r="I3367" t="n">
        <v>0.8106634784132568</v>
      </c>
      <c r="J3367" t="inlineStr">
        <is>
          <t>(2,2,4,1,1,3); de Wild-Scholten (2014) Life Cycle Assessment of Photovoltaics Status 2011, Part 1 Data Collection (Table 30,31)</t>
        </is>
      </c>
    </row>
    <row r="3368">
      <c r="A3368" t="inlineStr">
        <is>
          <t>NMVOC, non-methane volatile organic compounds, unspecified origin</t>
        </is>
      </c>
      <c r="B3368" t="n">
        <v>0.00035298</v>
      </c>
      <c r="D3368" t="inlineStr">
        <is>
          <t>kilogram</t>
        </is>
      </c>
      <c r="E3368" t="inlineStr">
        <is>
          <t>air::urban air close to ground</t>
        </is>
      </c>
      <c r="F3368" t="inlineStr">
        <is>
          <t>biosphere</t>
        </is>
      </c>
      <c r="G3368" t="n">
        <v>2</v>
      </c>
      <c r="H3368" t="n">
        <v>-7.949099159859855</v>
      </c>
      <c r="I3368" t="n">
        <v>0.2251554979499998</v>
      </c>
      <c r="J3368" t="inlineStr">
        <is>
          <t>(2,2,4,1,1,3); de Wild-Scholten (2014) Life Cycle Assessment of Photovoltaics Status 2011, Part 1 Data Collection (Table 30,31)</t>
        </is>
      </c>
    </row>
    <row r="3369">
      <c r="A3369" t="inlineStr">
        <is>
          <t>Nitrogen oxides</t>
        </is>
      </c>
      <c r="B3369" t="n">
        <v>0.01241</v>
      </c>
      <c r="D3369" t="inlineStr">
        <is>
          <t>kilogram</t>
        </is>
      </c>
      <c r="E3369" t="inlineStr">
        <is>
          <t>air::urban air close to ground</t>
        </is>
      </c>
      <c r="F3369" t="inlineStr">
        <is>
          <t>biosphere</t>
        </is>
      </c>
      <c r="G3369" t="n">
        <v>2</v>
      </c>
      <c r="H3369" t="n">
        <v>-4.389252679765622</v>
      </c>
      <c r="I3369" t="n">
        <v>0.2251554979499998</v>
      </c>
      <c r="J3369" t="inlineStr">
        <is>
          <t>(2,2,4,1,1,3); de Wild-Scholten (2014) Life Cycle Assessment of Photovoltaics Status 2011, Part 1 Data Collection (Table 30,31)</t>
        </is>
      </c>
    </row>
    <row r="3370">
      <c r="A3370" t="inlineStr">
        <is>
          <t>Nitrogen oxides</t>
        </is>
      </c>
      <c r="B3370" t="n">
        <v>0.0036407</v>
      </c>
      <c r="D3370" t="inlineStr">
        <is>
          <t>kilogram</t>
        </is>
      </c>
      <c r="E3370" t="inlineStr">
        <is>
          <t>air::urban air close to ground</t>
        </is>
      </c>
      <c r="F3370" t="inlineStr">
        <is>
          <t>biosphere</t>
        </is>
      </c>
      <c r="G3370" t="n">
        <v>2</v>
      </c>
      <c r="H3370" t="n">
        <v>-5.615579308129934</v>
      </c>
      <c r="I3370" t="n">
        <v>0.2251554979499998</v>
      </c>
      <c r="J3370" t="inlineStr">
        <is>
          <t>(2,2,4,1,1,3); de Wild-Scholten (2014) Life Cycle Assessment of Photovoltaics Status 2011, Part 1 Data Collection (Table 30,31)</t>
        </is>
      </c>
    </row>
    <row r="3371">
      <c r="A3371" t="inlineStr">
        <is>
          <t>Silicon</t>
        </is>
      </c>
      <c r="B3371" t="n">
        <v>3.1681e-08</v>
      </c>
      <c r="D3371" t="inlineStr">
        <is>
          <t>kilogram</t>
        </is>
      </c>
      <c r="E3371" t="inlineStr">
        <is>
          <t>air::urban air close to ground</t>
        </is>
      </c>
      <c r="F3371" t="inlineStr">
        <is>
          <t>biosphere</t>
        </is>
      </c>
      <c r="G3371" t="n">
        <v>2</v>
      </c>
      <c r="H3371" t="n">
        <v>-17.2675487048418</v>
      </c>
      <c r="I3371" t="n">
        <v>0.8106634784132568</v>
      </c>
      <c r="J3371" t="inlineStr">
        <is>
          <t>(2,2,4,1,1,3); de Wild-Scholten (2014) Life Cycle Assessment of Photovoltaics Status 2011, Part 1 Data Collection (Table 30,31)</t>
        </is>
      </c>
    </row>
    <row r="3372">
      <c r="A3372" t="inlineStr">
        <is>
          <t>Silicon</t>
        </is>
      </c>
      <c r="B3372" t="n">
        <v>0.00014711</v>
      </c>
      <c r="D3372" t="inlineStr">
        <is>
          <t>kilogram</t>
        </is>
      </c>
      <c r="E3372" t="inlineStr">
        <is>
          <t>air::urban air close to ground</t>
        </is>
      </c>
      <c r="F3372" t="inlineStr">
        <is>
          <t>biosphere</t>
        </is>
      </c>
      <c r="G3372" t="n">
        <v>2</v>
      </c>
      <c r="H3372" t="n">
        <v>-8.824329951702154</v>
      </c>
      <c r="I3372" t="n">
        <v>0.8106634784132568</v>
      </c>
      <c r="J3372" t="inlineStr">
        <is>
          <t>(2,2,4,1,1,3); de Wild-Scholten (2014) Life Cycle Assessment of Photovoltaics Status 2011, Part 1 Data Collection (Table 30,31)</t>
        </is>
      </c>
    </row>
    <row r="3373">
      <c r="A3373" t="inlineStr">
        <is>
          <t>Silicon</t>
        </is>
      </c>
      <c r="B3373" t="n">
        <v>5.9993e-06</v>
      </c>
      <c r="D3373" t="inlineStr">
        <is>
          <t>kilogram</t>
        </is>
      </c>
      <c r="E3373" t="inlineStr">
        <is>
          <t>air::urban air close to ground</t>
        </is>
      </c>
      <c r="F3373" t="inlineStr">
        <is>
          <t>biosphere</t>
        </is>
      </c>
      <c r="G3373" t="n">
        <v>2</v>
      </c>
      <c r="H3373" t="n">
        <v>-12.02386776220897</v>
      </c>
      <c r="I3373" t="n">
        <v>0.8106634784132568</v>
      </c>
      <c r="J3373" t="inlineStr">
        <is>
          <t>(2,2,4,1,1,3); de Wild-Scholten (2014) Life Cycle Assessment of Photovoltaics Status 2011, Part 1 Data Collection (Table 30,31)</t>
        </is>
      </c>
    </row>
    <row r="3374">
      <c r="A3374" t="inlineStr">
        <is>
          <t>Silver</t>
        </is>
      </c>
      <c r="B3374" t="n">
        <v>7.7252e-06</v>
      </c>
      <c r="D3374" t="inlineStr">
        <is>
          <t>kilogram</t>
        </is>
      </c>
      <c r="E3374" t="inlineStr">
        <is>
          <t>air::urban air close to ground</t>
        </is>
      </c>
      <c r="F3374" t="inlineStr">
        <is>
          <t>biosphere</t>
        </is>
      </c>
      <c r="G3374" t="n">
        <v>2</v>
      </c>
      <c r="H3374" t="n">
        <v>-11.77102284554797</v>
      </c>
      <c r="I3374" t="n">
        <v>0.8106634784132568</v>
      </c>
      <c r="J3374" t="inlineStr">
        <is>
          <t>(2,2,4,1,1,3); de Wild-Scholten (2014) Life Cycle Assessment of Photovoltaics Status 2011, Part 1 Data Collection (Table 30,31)</t>
        </is>
      </c>
    </row>
    <row r="3375">
      <c r="A3375" t="inlineStr">
        <is>
          <t>Tin</t>
        </is>
      </c>
      <c r="B3375" t="n">
        <v>7.7252e-06</v>
      </c>
      <c r="D3375" t="inlineStr">
        <is>
          <t>kilogram</t>
        </is>
      </c>
      <c r="E3375" t="inlineStr">
        <is>
          <t>air::urban air close to ground</t>
        </is>
      </c>
      <c r="F3375" t="inlineStr">
        <is>
          <t>biosphere</t>
        </is>
      </c>
      <c r="G3375" t="n">
        <v>2</v>
      </c>
      <c r="H3375" t="n">
        <v>-11.77102284554797</v>
      </c>
      <c r="I3375" t="n">
        <v>0.8106634784132568</v>
      </c>
      <c r="J3375" t="inlineStr">
        <is>
          <t>(2,2,4,1,1,3); de Wild-Scholten (2014) Life Cycle Assessment of Photovoltaics Status 2011, Part 1 Data Collection (Table 30,31)</t>
        </is>
      </c>
    </row>
    <row r="3376">
      <c r="A3376" t="inlineStr">
        <is>
          <t>photovoltaic cell, multi-Si, at plant</t>
        </is>
      </c>
      <c r="B3376" t="n">
        <v>1</v>
      </c>
      <c r="C3376" t="inlineStr">
        <is>
          <t>CN</t>
        </is>
      </c>
      <c r="D3376" t="inlineStr">
        <is>
          <t>square meter</t>
        </is>
      </c>
      <c r="E3376" t="inlineStr">
        <is>
          <t>photovoltaic::production of components</t>
        </is>
      </c>
      <c r="F3376" t="inlineStr">
        <is>
          <t>production</t>
        </is>
      </c>
      <c r="G3376" t="n">
        <v>0</v>
      </c>
      <c r="H3376" t="n">
        <v>1</v>
      </c>
      <c r="L3376" t="inlineStr">
        <is>
          <t>photovoltaic cell, multi-Si, at plant</t>
        </is>
      </c>
    </row>
    <row r="3377">
      <c r="A3377" t="inlineStr">
        <is>
          <t>market for oxygen, liquid</t>
        </is>
      </c>
      <c r="B3377" t="n">
        <v>0.0082183</v>
      </c>
      <c r="C3377" t="inlineStr">
        <is>
          <t>RER</t>
        </is>
      </c>
      <c r="D3377" t="inlineStr">
        <is>
          <t>kilogram</t>
        </is>
      </c>
      <c r="F3377" t="inlineStr">
        <is>
          <t>technosphere</t>
        </is>
      </c>
      <c r="G3377" t="n">
        <v>2</v>
      </c>
      <c r="H3377" t="n">
        <v>-4.801391903954802</v>
      </c>
      <c r="I3377" t="n">
        <v>0.1009803860231516</v>
      </c>
      <c r="J3377" t="inlineStr">
        <is>
          <t>(2,2,4,1,1,3); de Wild-Scholten (2014) Life Cycle Assessment of Photovoltaics Status 2011, Part 1 Data Collection (Table 30,31)</t>
        </is>
      </c>
      <c r="L3377" t="inlineStr">
        <is>
          <t>oxygen, liquid</t>
        </is>
      </c>
    </row>
    <row r="3378">
      <c r="A3378" t="inlineStr">
        <is>
          <t>market for nitrogen, liquid</t>
        </is>
      </c>
      <c r="B3378" t="n">
        <v>1.3478</v>
      </c>
      <c r="C3378" t="inlineStr">
        <is>
          <t>RER</t>
        </is>
      </c>
      <c r="D3378" t="inlineStr">
        <is>
          <t>kilogram</t>
        </is>
      </c>
      <c r="F3378" t="inlineStr">
        <is>
          <t>technosphere</t>
        </is>
      </c>
      <c r="G3378" t="n">
        <v>2</v>
      </c>
      <c r="H3378" t="n">
        <v>0.2984736335299796</v>
      </c>
      <c r="I3378" t="n">
        <v>0.1009803860231516</v>
      </c>
      <c r="J3378" t="inlineStr">
        <is>
          <t>(2,2,4,1,1,3); de Wild-Scholten (2014) Life Cycle Assessment of Photovoltaics Status 2011, Part 1 Data Collection (Table 30,31)</t>
        </is>
      </c>
      <c r="L3378" t="inlineStr">
        <is>
          <t>nitrogen, liquid</t>
        </is>
      </c>
    </row>
    <row r="3379">
      <c r="A3379" t="inlineStr">
        <is>
          <t>ammonium sulfate production</t>
        </is>
      </c>
      <c r="B3379" t="n">
        <v>0.020957</v>
      </c>
      <c r="C3379" t="inlineStr">
        <is>
          <t>RER</t>
        </is>
      </c>
      <c r="D3379" t="inlineStr">
        <is>
          <t>kilogram</t>
        </is>
      </c>
      <c r="F3379" t="inlineStr">
        <is>
          <t>technosphere</t>
        </is>
      </c>
      <c r="G3379" t="n">
        <v>2</v>
      </c>
      <c r="H3379" t="n">
        <v>-3.865282559544331</v>
      </c>
      <c r="I3379" t="n">
        <v>0.1009803860231516</v>
      </c>
      <c r="J3379" t="inlineStr">
        <is>
          <t>(2,2,4,1,1,3); de Wild-Scholten (2014) Life Cycle Assessment of Photovoltaics Status 2011, Part 1 Data Collection (Table 30,31)</t>
        </is>
      </c>
      <c r="L3379" t="inlineStr">
        <is>
          <t>ammonium sulfate</t>
        </is>
      </c>
    </row>
    <row r="3380">
      <c r="A3380" t="inlineStr">
        <is>
          <t>heat production, light fuel oil, at industrial furnace 1MW</t>
        </is>
      </c>
      <c r="B3380" t="n">
        <v>0.0026997</v>
      </c>
      <c r="C3380" t="inlineStr">
        <is>
          <t>Europe without Switzerland</t>
        </is>
      </c>
      <c r="D3380" t="inlineStr">
        <is>
          <t>megajoule</t>
        </is>
      </c>
      <c r="F3380" t="inlineStr">
        <is>
          <t>technosphere</t>
        </is>
      </c>
      <c r="G3380" t="n">
        <v>2</v>
      </c>
      <c r="H3380" t="n">
        <v>-5.914614623256261</v>
      </c>
      <c r="I3380" t="n">
        <v>0.1009803860231516</v>
      </c>
      <c r="J3380" t="inlineStr">
        <is>
          <t>(2,2,4,1,1,3); de Wild-Scholten (2014) Life Cycle Assessment of Photovoltaics Status 2011, Part 1 Data Collection (Table 30,31)</t>
        </is>
      </c>
      <c r="L3380" t="inlineStr">
        <is>
          <t>heat, district or industrial, other than natural gas</t>
        </is>
      </c>
    </row>
    <row r="3381">
      <c r="A3381" t="inlineStr">
        <is>
          <t>heat production, natural gas, at industrial furnace low-NOx &gt;100kW</t>
        </is>
      </c>
      <c r="B3381" t="n">
        <v>0.24696</v>
      </c>
      <c r="C3381" t="inlineStr">
        <is>
          <t>Europe without Switzerland</t>
        </is>
      </c>
      <c r="D3381" t="inlineStr">
        <is>
          <t>megajoule</t>
        </is>
      </c>
      <c r="F3381" t="inlineStr">
        <is>
          <t>technosphere</t>
        </is>
      </c>
      <c r="G3381" t="n">
        <v>2</v>
      </c>
      <c r="H3381" t="n">
        <v>-1.398528898788233</v>
      </c>
      <c r="I3381" t="n">
        <v>0.1009803860231516</v>
      </c>
      <c r="J3381" t="inlineStr">
        <is>
          <t>(2,2,4,1,1,3); de Wild-Scholten (2014) Life Cycle Assessment of Photovoltaics Status 2011, Part 1 Data Collection (Table 30,31)</t>
        </is>
      </c>
      <c r="L3381" t="inlineStr">
        <is>
          <t>heat, district or industrial, natural gas</t>
        </is>
      </c>
    </row>
    <row r="3382">
      <c r="A3382" t="inlineStr">
        <is>
          <t>hydrogen fluoride production</t>
        </is>
      </c>
      <c r="B3382" t="n">
        <v>0.40311</v>
      </c>
      <c r="C3382" t="inlineStr">
        <is>
          <t>GLO</t>
        </is>
      </c>
      <c r="D3382" t="inlineStr">
        <is>
          <t>kilogram</t>
        </is>
      </c>
      <c r="F3382" t="inlineStr">
        <is>
          <t>technosphere</t>
        </is>
      </c>
      <c r="G3382" t="n">
        <v>2</v>
      </c>
      <c r="H3382" t="n">
        <v>-0.9085458014267089</v>
      </c>
      <c r="I3382" t="n">
        <v>0.1009803860231516</v>
      </c>
      <c r="J3382" t="inlineStr">
        <is>
          <t>(2,2,4,1,1,3); de Wild-Scholten (2014) Life Cycle Assessment of Photovoltaics Status 2011, Part 1 Data Collection (Table 30,31)</t>
        </is>
      </c>
      <c r="L3382" t="inlineStr">
        <is>
          <t>hydrogen fluoride</t>
        </is>
      </c>
    </row>
    <row r="3383">
      <c r="A3383" t="inlineStr">
        <is>
          <t>hydrogen peroxide production, product in 50% solution state</t>
        </is>
      </c>
      <c r="B3383" t="n">
        <v>0.00045201</v>
      </c>
      <c r="C3383" t="inlineStr">
        <is>
          <t>RER</t>
        </is>
      </c>
      <c r="D3383" t="inlineStr">
        <is>
          <t>kilogram</t>
        </is>
      </c>
      <c r="F3383" t="inlineStr">
        <is>
          <t>technosphere</t>
        </is>
      </c>
      <c r="G3383" t="n">
        <v>2</v>
      </c>
      <c r="H3383" t="n">
        <v>-7.701806254482968</v>
      </c>
      <c r="I3383" t="n">
        <v>0.1009803860231516</v>
      </c>
      <c r="J3383" t="inlineStr">
        <is>
          <t>(2,2,4,1,1,3); de Wild-Scholten (2014) Life Cycle Assessment of Photovoltaics Status 2011, Part 1 Data Collection (Table 30,31)</t>
        </is>
      </c>
      <c r="L3383" t="inlineStr">
        <is>
          <t>hydrogen peroxide, without water, in 50% solution state</t>
        </is>
      </c>
    </row>
    <row r="3384">
      <c r="A3384" t="inlineStr">
        <is>
          <t>isopropanol production</t>
        </is>
      </c>
      <c r="B3384" t="n">
        <v>0.0008095</v>
      </c>
      <c r="C3384" t="inlineStr">
        <is>
          <t>RER</t>
        </is>
      </c>
      <c r="D3384" t="inlineStr">
        <is>
          <t>kilogram</t>
        </is>
      </c>
      <c r="F3384" t="inlineStr">
        <is>
          <t>technosphere</t>
        </is>
      </c>
      <c r="G3384" t="n">
        <v>2</v>
      </c>
      <c r="H3384" t="n">
        <v>-7.119093784846585</v>
      </c>
      <c r="I3384" t="n">
        <v>0.1009803860231516</v>
      </c>
      <c r="J3384" t="inlineStr">
        <is>
          <t>(2,2,4,1,1,3); de Wild-Scholten (2014) Life Cycle Assessment of Photovoltaics Status 2011, Part 1 Data Collection (Table 30,31)</t>
        </is>
      </c>
      <c r="L3384" t="inlineStr">
        <is>
          <t>isopropanol</t>
        </is>
      </c>
    </row>
    <row r="3385">
      <c r="A3385" t="inlineStr">
        <is>
          <t>lime production, hydrated, packed</t>
        </is>
      </c>
      <c r="B3385" t="n">
        <v>0.21778</v>
      </c>
      <c r="C3385" t="inlineStr">
        <is>
          <t>CH</t>
        </is>
      </c>
      <c r="D3385" t="inlineStr">
        <is>
          <t>kilogram</t>
        </is>
      </c>
      <c r="F3385" t="inlineStr">
        <is>
          <t>technosphere</t>
        </is>
      </c>
      <c r="G3385" t="n">
        <v>2</v>
      </c>
      <c r="H3385" t="n">
        <v>-1.524269900064222</v>
      </c>
      <c r="I3385" t="n">
        <v>0.1009803860231516</v>
      </c>
      <c r="J3385" t="inlineStr">
        <is>
          <t>(2,2,4,1,1,3); de Wild-Scholten (2014) Life Cycle Assessment of Photovoltaics Status 2011, Part 1 Data Collection (Table 30,31)</t>
        </is>
      </c>
      <c r="L3385" t="inlineStr">
        <is>
          <t>lime, hydrated, packed</t>
        </is>
      </c>
    </row>
    <row r="3386">
      <c r="A3386" t="inlineStr">
        <is>
          <t>market for ammonia, anhydrous, liquid</t>
        </is>
      </c>
      <c r="B3386" t="n">
        <v>0.008916800000000001</v>
      </c>
      <c r="C3386" t="inlineStr">
        <is>
          <t>RER</t>
        </is>
      </c>
      <c r="D3386" t="inlineStr">
        <is>
          <t>kilogram</t>
        </is>
      </c>
      <c r="F3386" t="inlineStr">
        <is>
          <t>technosphere</t>
        </is>
      </c>
      <c r="G3386" t="n">
        <v>2</v>
      </c>
      <c r="H3386" t="n">
        <v>-4.719818141149002</v>
      </c>
      <c r="I3386" t="n">
        <v>0.1009803860231516</v>
      </c>
      <c r="J3386" t="inlineStr">
        <is>
          <t>(2,2,4,1,1,3); de Wild-Scholten (2014) Life Cycle Assessment of Photovoltaics Status 2011, Part 1 Data Collection (Table 30,31)</t>
        </is>
      </c>
      <c r="L3386" t="inlineStr">
        <is>
          <t>ammonia, anhydrous, liquid</t>
        </is>
      </c>
    </row>
    <row r="3387">
      <c r="A3387" t="inlineStr">
        <is>
          <t>market for calcium chloride</t>
        </is>
      </c>
      <c r="B3387" t="n">
        <v>0.031476</v>
      </c>
      <c r="C3387" t="inlineStr">
        <is>
          <t>RER</t>
        </is>
      </c>
      <c r="D3387" t="inlineStr">
        <is>
          <t>kilogram</t>
        </is>
      </c>
      <c r="F3387" t="inlineStr">
        <is>
          <t>technosphere</t>
        </is>
      </c>
      <c r="G3387" t="n">
        <v>2</v>
      </c>
      <c r="H3387" t="n">
        <v>-3.4585299283094</v>
      </c>
      <c r="I3387" t="n">
        <v>0.1009803860231516</v>
      </c>
      <c r="J3387" t="inlineStr">
        <is>
          <t>(2,2,4,1,1,3); de Wild-Scholten (2014) Life Cycle Assessment of Photovoltaics Status 2011, Part 1 Data Collection (Table 30,31)</t>
        </is>
      </c>
      <c r="L3387" t="inlineStr">
        <is>
          <t>calcium chloride</t>
        </is>
      </c>
    </row>
    <row r="3388">
      <c r="A3388" t="inlineStr">
        <is>
          <t>market for electricity, medium voltage</t>
        </is>
      </c>
      <c r="B3388" t="n">
        <v>17.747</v>
      </c>
      <c r="C3388" t="inlineStr">
        <is>
          <t>RS</t>
        </is>
      </c>
      <c r="D3388" t="inlineStr">
        <is>
          <t>kilowatt hour</t>
        </is>
      </c>
      <c r="F3388" t="inlineStr">
        <is>
          <t>technosphere</t>
        </is>
      </c>
      <c r="G3388" t="n">
        <v>2</v>
      </c>
      <c r="H3388" t="n">
        <v>2.876216487552428</v>
      </c>
      <c r="I3388" t="n">
        <v>0.04340984597628009</v>
      </c>
      <c r="J3388" t="inlineStr">
        <is>
          <t>(2,2,1,1,1,3); Woodhouse et al. (2019): c-Si PV Manufacturing Costs 2018</t>
        </is>
      </c>
      <c r="L3388" t="inlineStr">
        <is>
          <t>electricity, medium voltage</t>
        </is>
      </c>
    </row>
    <row r="3389">
      <c r="A3389" t="inlineStr">
        <is>
          <t>market for hydrochloric acid, without water, in 30% solution state</t>
        </is>
      </c>
      <c r="B3389" t="n">
        <v>0.0085881</v>
      </c>
      <c r="C3389" t="inlineStr">
        <is>
          <t>RER</t>
        </is>
      </c>
      <c r="D3389" t="inlineStr">
        <is>
          <t>kilogram</t>
        </is>
      </c>
      <c r="F3389" t="inlineStr">
        <is>
          <t>technosphere</t>
        </is>
      </c>
      <c r="G3389" t="n">
        <v>2</v>
      </c>
      <c r="H3389" t="n">
        <v>-4.75737775487876</v>
      </c>
      <c r="I3389" t="n">
        <v>0.1009803860231516</v>
      </c>
      <c r="J3389" t="inlineStr">
        <is>
          <t>(2,2,4,1,1,3); de Wild-Scholten (2014) Life Cycle Assessment of Photovoltaics Status 2011, Part 1 Data Collection (Table 30,31)</t>
        </is>
      </c>
      <c r="L3389" t="inlineStr">
        <is>
          <t>hydrochloric acid, without water, in 30% solution state</t>
        </is>
      </c>
    </row>
    <row r="3390">
      <c r="A3390" t="inlineStr">
        <is>
          <t>market for phosphoric acid, fertiliser grade, without water, in 70% solution state</t>
        </is>
      </c>
      <c r="B3390" t="n">
        <v>0.0086292</v>
      </c>
      <c r="C3390" t="inlineStr">
        <is>
          <t>RER</t>
        </is>
      </c>
      <c r="D3390" t="inlineStr">
        <is>
          <t>kilogram</t>
        </is>
      </c>
      <c r="F3390" t="inlineStr">
        <is>
          <t>technosphere</t>
        </is>
      </c>
      <c r="G3390" t="n">
        <v>2</v>
      </c>
      <c r="H3390" t="n">
        <v>-4.752603478067825</v>
      </c>
      <c r="I3390" t="n">
        <v>0.1009803860231516</v>
      </c>
      <c r="J3390" t="inlineStr">
        <is>
          <t>(2,2,4,1,1,3); de Wild-Scholten (2014) Life Cycle Assessment of Photovoltaics Status 2011, Part 1 Data Collection (Table 30,31)</t>
        </is>
      </c>
      <c r="L3390" t="inlineStr">
        <is>
          <t>phosphoric acid, fertiliser grade, without water, in 70% solution state</t>
        </is>
      </c>
    </row>
    <row r="3391">
      <c r="A3391" t="inlineStr">
        <is>
          <t>market for sodium hydroxide, without water, in 50% solution state</t>
        </is>
      </c>
      <c r="B3391" t="n">
        <v>0.070677</v>
      </c>
      <c r="C3391" t="inlineStr">
        <is>
          <t>GLO</t>
        </is>
      </c>
      <c r="D3391" t="inlineStr">
        <is>
          <t>kilogram</t>
        </is>
      </c>
      <c r="F3391" t="inlineStr">
        <is>
          <t>technosphere</t>
        </is>
      </c>
      <c r="G3391" t="n">
        <v>2</v>
      </c>
      <c r="H3391" t="n">
        <v>-2.64963507725318</v>
      </c>
      <c r="I3391" t="n">
        <v>0.1009803860231516</v>
      </c>
      <c r="J3391" t="inlineStr">
        <is>
          <t>(2,2,4,1,1,3); de Wild-Scholten (2014) Life Cycle Assessment of Photovoltaics Status 2011, Part 1 Data Collection (Table 30,31)</t>
        </is>
      </c>
      <c r="L3391" t="inlineStr">
        <is>
          <t>sodium hydroxide, without water, in 50% solution state</t>
        </is>
      </c>
    </row>
    <row r="3392">
      <c r="A3392" t="inlineStr">
        <is>
          <t>metallization paste production, back side</t>
        </is>
      </c>
      <c r="B3392" t="n">
        <v>0.0011111</v>
      </c>
      <c r="C3392" t="inlineStr">
        <is>
          <t>RER</t>
        </is>
      </c>
      <c r="D3392" t="inlineStr">
        <is>
          <t>kilogram</t>
        </is>
      </c>
      <c r="F3392" t="inlineStr">
        <is>
          <t>technosphere</t>
        </is>
      </c>
      <c r="G3392" t="n">
        <v>2</v>
      </c>
      <c r="H3392" t="n">
        <v>-6.802404763374311</v>
      </c>
      <c r="I3392" t="n">
        <v>0.04340984597628009</v>
      </c>
      <c r="J3392" t="inlineStr">
        <is>
          <t>(2,2,1,1,1,3); Woodhouse et al. (2019): c-Si PV Manufacturing Costs 2018</t>
        </is>
      </c>
      <c r="L3392" t="inlineStr">
        <is>
          <t>metallization paste, back side</t>
        </is>
      </c>
    </row>
    <row r="3393">
      <c r="A3393" t="inlineStr">
        <is>
          <t>metallization paste production, back side, aluminium</t>
        </is>
      </c>
      <c r="B3393" t="n">
        <v>0.055414</v>
      </c>
      <c r="C3393" t="inlineStr">
        <is>
          <t>RER</t>
        </is>
      </c>
      <c r="D3393" t="inlineStr">
        <is>
          <t>kilogram</t>
        </is>
      </c>
      <c r="F3393" t="inlineStr">
        <is>
          <t>technosphere</t>
        </is>
      </c>
      <c r="G3393" t="n">
        <v>2</v>
      </c>
      <c r="H3393" t="n">
        <v>-2.892923009572854</v>
      </c>
      <c r="I3393" t="n">
        <v>0.04340984597628009</v>
      </c>
      <c r="J3393" t="inlineStr">
        <is>
          <t>(2,2,1,1,1,3); Woodhouse et al. (2019): c-Si PV Manufacturing Costs 2018</t>
        </is>
      </c>
      <c r="L3393" t="inlineStr">
        <is>
          <t>metallization paste, back side, aluminium</t>
        </is>
      </c>
    </row>
    <row r="3394">
      <c r="A3394" t="inlineStr">
        <is>
          <t>metallization paste production, front side</t>
        </is>
      </c>
      <c r="B3394" t="n">
        <v>0.003373</v>
      </c>
      <c r="C3394" t="inlineStr">
        <is>
          <t>RER</t>
        </is>
      </c>
      <c r="D3394" t="inlineStr">
        <is>
          <t>kilogram</t>
        </is>
      </c>
      <c r="F3394" t="inlineStr">
        <is>
          <t>technosphere</t>
        </is>
      </c>
      <c r="G3394" t="n">
        <v>2</v>
      </c>
      <c r="H3394" t="n">
        <v>-5.691952722902624</v>
      </c>
      <c r="I3394" t="n">
        <v>0.04340984597628009</v>
      </c>
      <c r="J3394" t="inlineStr">
        <is>
          <t>(2,2,1,1,1,3); Woodhouse et al. (2019): c-Si PV Manufacturing Costs 2018</t>
        </is>
      </c>
      <c r="L3394" t="inlineStr">
        <is>
          <t>metallization paste, front side</t>
        </is>
      </c>
    </row>
    <row r="3395">
      <c r="A3395" t="inlineStr">
        <is>
          <t>multi-Si wafer production</t>
        </is>
      </c>
      <c r="B3395" t="n">
        <v>1.04</v>
      </c>
      <c r="C3395" t="inlineStr">
        <is>
          <t>CN</t>
        </is>
      </c>
      <c r="D3395" t="inlineStr">
        <is>
          <t>square meter</t>
        </is>
      </c>
      <c r="F3395" t="inlineStr">
        <is>
          <t>technosphere</t>
        </is>
      </c>
      <c r="G3395" t="n">
        <v>2</v>
      </c>
      <c r="H3395" t="n">
        <v>0.03922071315328133</v>
      </c>
      <c r="I3395" t="n">
        <v>0.04583359426291186</v>
      </c>
      <c r="J3395" t="inlineStr">
        <is>
          <t>(2,2,2,1,1,3); de Wild-Scholten (2014) Life Cycle Assessment of Photovoltaics Status 2011, Part 1 Data Collection (Table 30,31)</t>
        </is>
      </c>
      <c r="L3395" t="inlineStr">
        <is>
          <t>multi-Si wafer</t>
        </is>
      </c>
    </row>
    <row r="3396">
      <c r="A3396" t="inlineStr">
        <is>
          <t>nitric acid production, product in 50% solution state</t>
        </is>
      </c>
      <c r="B3396" t="n">
        <v>0.29339</v>
      </c>
      <c r="C3396" t="inlineStr">
        <is>
          <t>RER w/o RU</t>
        </is>
      </c>
      <c r="D3396" t="inlineStr">
        <is>
          <t>kilogram</t>
        </is>
      </c>
      <c r="F3396" t="inlineStr">
        <is>
          <t>technosphere</t>
        </is>
      </c>
      <c r="G3396" t="n">
        <v>2</v>
      </c>
      <c r="H3396" t="n">
        <v>-1.226252497017017</v>
      </c>
      <c r="I3396" t="n">
        <v>0.1009803860231516</v>
      </c>
      <c r="J3396" t="inlineStr">
        <is>
          <t>(2,2,4,1,1,3); de Wild-Scholten (2014) Life Cycle Assessment of Photovoltaics Status 2011, Part 1 Data Collection (Table 30,31)</t>
        </is>
      </c>
      <c r="L3396" t="inlineStr">
        <is>
          <t>nitric acid, without water, in 50% solution state</t>
        </is>
      </c>
    </row>
    <row r="3397">
      <c r="A3397" t="inlineStr">
        <is>
          <t>phosphoryl chloride production</t>
        </is>
      </c>
      <c r="B3397" t="n">
        <v>0.027408</v>
      </c>
      <c r="C3397" t="inlineStr">
        <is>
          <t>RER</t>
        </is>
      </c>
      <c r="D3397" t="inlineStr">
        <is>
          <t>kilogram</t>
        </is>
      </c>
      <c r="F3397" t="inlineStr">
        <is>
          <t>technosphere</t>
        </is>
      </c>
      <c r="G3397" t="n">
        <v>2</v>
      </c>
      <c r="H3397" t="n">
        <v>-3.596920337400373</v>
      </c>
      <c r="I3397" t="n">
        <v>0.1009803860231516</v>
      </c>
      <c r="J3397" t="inlineStr">
        <is>
          <t>(2,2,4,1,1,3); de Wild-Scholten (2014) Life Cycle Assessment of Photovoltaics Status 2011, Part 1 Data Collection (Table 30,31)</t>
        </is>
      </c>
      <c r="L3397" t="inlineStr">
        <is>
          <t>phosphoryl chloride</t>
        </is>
      </c>
    </row>
    <row r="3398">
      <c r="A3398" t="inlineStr">
        <is>
          <t>photovoltaic cell factory</t>
        </is>
      </c>
      <c r="B3398" t="n">
        <v>3.9982e-07</v>
      </c>
      <c r="C3398" t="inlineStr">
        <is>
          <t>DE</t>
        </is>
      </c>
      <c r="D3398" t="inlineStr">
        <is>
          <t>unit</t>
        </is>
      </c>
      <c r="F3398" t="inlineStr">
        <is>
          <t>technosphere</t>
        </is>
      </c>
      <c r="G3398" t="n">
        <v>2</v>
      </c>
      <c r="H3398" t="n">
        <v>-14.73225139111882</v>
      </c>
      <c r="I3398" t="n">
        <v>0.5579804635013613</v>
      </c>
      <c r="J3398" t="inlineStr">
        <is>
          <t>(2,2,4,1,1,3); de Wild-Scholten (2014) Life Cycle Assessment of Photovoltaics Status 2011, Part 1 Data Collection (Table 30,31)</t>
        </is>
      </c>
    </row>
    <row r="3399">
      <c r="A3399" t="inlineStr">
        <is>
          <t>potassium hydroxide production</t>
        </is>
      </c>
      <c r="B3399" t="n">
        <v>0.029997</v>
      </c>
      <c r="C3399" t="inlineStr">
        <is>
          <t>RER</t>
        </is>
      </c>
      <c r="D3399" t="inlineStr">
        <is>
          <t>kilogram</t>
        </is>
      </c>
      <c r="F3399" t="inlineStr">
        <is>
          <t>technosphere</t>
        </is>
      </c>
      <c r="G3399" t="n">
        <v>2</v>
      </c>
      <c r="H3399" t="n">
        <v>-3.506657902320315</v>
      </c>
      <c r="I3399" t="n">
        <v>0.1009803860231516</v>
      </c>
      <c r="J3399" t="inlineStr">
        <is>
          <t>(2,2,4,1,1,3); de Wild-Scholten (2014) Life Cycle Assessment of Photovoltaics Status 2011, Part 1 Data Collection (Table 30,31)</t>
        </is>
      </c>
      <c r="L3399" t="inlineStr">
        <is>
          <t>potassium hydroxide</t>
        </is>
      </c>
    </row>
    <row r="3400">
      <c r="A3400" t="inlineStr">
        <is>
          <t>refrigerant R134a production</t>
        </is>
      </c>
      <c r="B3400" t="n">
        <v>2.7285e-05</v>
      </c>
      <c r="C3400" t="inlineStr">
        <is>
          <t>RER</t>
        </is>
      </c>
      <c r="D3400" t="inlineStr">
        <is>
          <t>kilogram</t>
        </is>
      </c>
      <c r="F3400" t="inlineStr">
        <is>
          <t>technosphere</t>
        </is>
      </c>
      <c r="G3400" t="n">
        <v>2</v>
      </c>
      <c r="H3400" t="n">
        <v>-10.50917345732608</v>
      </c>
      <c r="I3400" t="n">
        <v>0.1009803860231516</v>
      </c>
      <c r="J3400" t="inlineStr">
        <is>
          <t>(2,2,4,1,1,3); de Wild-Scholten (2014) Life Cycle Assessment of Photovoltaics Status 2011, Part 1 Data Collection (Table 30,31)</t>
        </is>
      </c>
      <c r="L3400" t="inlineStr">
        <is>
          <t>refrigerant R134a</t>
        </is>
      </c>
    </row>
    <row r="3401">
      <c r="A3401" t="inlineStr">
        <is>
          <t>silane, at plant</t>
        </is>
      </c>
      <c r="B3401" t="n">
        <v>0.0026093</v>
      </c>
      <c r="C3401" t="inlineStr">
        <is>
          <t>RER</t>
        </is>
      </c>
      <c r="D3401" t="inlineStr">
        <is>
          <t>kilogram</t>
        </is>
      </c>
      <c r="F3401" t="inlineStr">
        <is>
          <t>technosphere</t>
        </is>
      </c>
      <c r="G3401" t="n">
        <v>2</v>
      </c>
      <c r="H3401" t="n">
        <v>-5.948673292853098</v>
      </c>
      <c r="I3401" t="n">
        <v>0.1009803860231516</v>
      </c>
      <c r="J3401" t="inlineStr">
        <is>
          <t>(2,2,4,1,1,3); de Wild-Scholten (2014) Life Cycle Assessment of Photovoltaics Status 2011, Part 1 Data Collection (Table 30,31)</t>
        </is>
      </c>
    </row>
    <row r="3402">
      <c r="A3402" t="inlineStr">
        <is>
          <t>solvent production, organic</t>
        </is>
      </c>
      <c r="B3402" t="n">
        <v>0.0113</v>
      </c>
      <c r="C3402" t="inlineStr">
        <is>
          <t>GLO</t>
        </is>
      </c>
      <c r="D3402" t="inlineStr">
        <is>
          <t>kilogram</t>
        </is>
      </c>
      <c r="F3402" t="inlineStr">
        <is>
          <t>technosphere</t>
        </is>
      </c>
      <c r="G3402" t="n">
        <v>2</v>
      </c>
      <c r="H3402" t="n">
        <v>-4.482952553263842</v>
      </c>
      <c r="I3402" t="n">
        <v>0.1009803860231516</v>
      </c>
      <c r="J3402" t="inlineStr">
        <is>
          <t>(2,2,4,1,1,3); de Wild-Scholten (2014) Life Cycle Assessment of Photovoltaics Status 2011, Part 1 Data Collection (Table 30,31)</t>
        </is>
      </c>
      <c r="L3402" t="inlineStr">
        <is>
          <t>solvent, organic</t>
        </is>
      </c>
    </row>
    <row r="3403">
      <c r="A3403" t="inlineStr">
        <is>
          <t>sulfuric acid production</t>
        </is>
      </c>
      <c r="B3403" t="n">
        <v>0.10108</v>
      </c>
      <c r="C3403" t="inlineStr">
        <is>
          <t>RER</t>
        </is>
      </c>
      <c r="D3403" t="inlineStr">
        <is>
          <t>kilogram</t>
        </is>
      </c>
      <c r="F3403" t="inlineStr">
        <is>
          <t>technosphere</t>
        </is>
      </c>
      <c r="G3403" t="n">
        <v>2</v>
      </c>
      <c r="H3403" t="n">
        <v>-2.291842996462143</v>
      </c>
      <c r="I3403" t="n">
        <v>0.1009803860231516</v>
      </c>
      <c r="J3403" t="inlineStr">
        <is>
          <t>(2,2,4,1,1,3); de Wild-Scholten (2014) Life Cycle Assessment of Photovoltaics Status 2011, Part 1 Data Collection (Table 30,31)</t>
        </is>
      </c>
      <c r="L3403" t="inlineStr">
        <is>
          <t>sulfuric acid</t>
        </is>
      </c>
    </row>
    <row r="3404">
      <c r="A3404" t="inlineStr">
        <is>
          <t>market for tap water</t>
        </is>
      </c>
      <c r="B3404" t="n">
        <v>251.07</v>
      </c>
      <c r="C3404" t="inlineStr">
        <is>
          <t>Europe without Switzerland</t>
        </is>
      </c>
      <c r="D3404" t="inlineStr">
        <is>
          <t>kilogram</t>
        </is>
      </c>
      <c r="F3404" t="inlineStr">
        <is>
          <t>technosphere</t>
        </is>
      </c>
      <c r="G3404" t="n">
        <v>2</v>
      </c>
      <c r="H3404" t="n">
        <v>5.525731784712892</v>
      </c>
      <c r="I3404" t="n">
        <v>0.1009803860231516</v>
      </c>
      <c r="J3404" t="inlineStr">
        <is>
          <t>(2,2,4,1,1,3); de Wild-Scholten (2014) Life Cycle Assessment of Photovoltaics Status 2011, Part 1 Data Collection (Table 30,31)</t>
        </is>
      </c>
      <c r="L3404" t="inlineStr">
        <is>
          <t>tap water</t>
        </is>
      </c>
    </row>
    <row r="3405">
      <c r="A3405" t="inlineStr">
        <is>
          <t>transport, freight train, diesel</t>
        </is>
      </c>
      <c r="B3405" t="n">
        <v>0.39448</v>
      </c>
      <c r="C3405" t="inlineStr">
        <is>
          <t>Europe without Switzerland</t>
        </is>
      </c>
      <c r="D3405" t="inlineStr">
        <is>
          <t>ton kilometer</t>
        </is>
      </c>
      <c r="F3405" t="inlineStr">
        <is>
          <t>technosphere</t>
        </is>
      </c>
      <c r="G3405" t="n">
        <v>2</v>
      </c>
      <c r="H3405" t="n">
        <v>-0.9301868370662664</v>
      </c>
      <c r="I3405" t="n">
        <v>0.3697767766870506</v>
      </c>
      <c r="J3405" t="inlineStr">
        <is>
          <t>(4,5,na,na,na,na); de Wild-Scholten (2014) Life Cycle Assessment of Photovoltaics Status 2011, Part 1 Data Collection (Table 30,31)</t>
        </is>
      </c>
      <c r="L3405" t="inlineStr">
        <is>
          <t>transport, freight train</t>
        </is>
      </c>
    </row>
    <row r="3406">
      <c r="A3406" t="inlineStr">
        <is>
          <t>transport, freight, lorry 7.5-16 metric ton, EURO4</t>
        </is>
      </c>
      <c r="B3406" t="n">
        <v>0.52186</v>
      </c>
      <c r="C3406" t="inlineStr">
        <is>
          <t>RER</t>
        </is>
      </c>
      <c r="D3406" t="inlineStr">
        <is>
          <t>ton kilometer</t>
        </is>
      </c>
      <c r="F3406" t="inlineStr">
        <is>
          <t>technosphere</t>
        </is>
      </c>
      <c r="G3406" t="n">
        <v>2</v>
      </c>
      <c r="H3406" t="n">
        <v>-0.6503559263050612</v>
      </c>
      <c r="I3406" t="n">
        <v>0.3697767766870506</v>
      </c>
      <c r="J3406" t="inlineStr">
        <is>
          <t>(4,5,na,na,na,na); de Wild-Scholten (2014) Life Cycle Assessment of Photovoltaics Status 2011, Part 1 Data Collection (Table 30,31)</t>
        </is>
      </c>
      <c r="L3406" t="inlineStr">
        <is>
          <t>transport, freight, lorry 7.5-16 metric ton, EURO4</t>
        </is>
      </c>
    </row>
    <row r="3407">
      <c r="A3407" t="inlineStr">
        <is>
          <t>treatment of spent solvent mixture, hazardous waste incineration</t>
        </is>
      </c>
      <c r="B3407" t="n">
        <v>-0.010807</v>
      </c>
      <c r="C3407" t="inlineStr">
        <is>
          <t>CH</t>
        </is>
      </c>
      <c r="D3407" t="inlineStr">
        <is>
          <t>kilogram</t>
        </is>
      </c>
      <c r="F3407" t="inlineStr">
        <is>
          <t>technosphere</t>
        </is>
      </c>
      <c r="G3407" t="n">
        <v>2</v>
      </c>
      <c r="H3407" t="n">
        <v>-4.527561206661108</v>
      </c>
      <c r="I3407" t="n">
        <v>0.1009803860231516</v>
      </c>
      <c r="J3407" t="inlineStr">
        <is>
          <t>(2,2,4,1,1,3); de Wild-Scholten (2014) Life Cycle Assessment of Photovoltaics Status 2011, Part 1 Data Collection (Table 30,31)</t>
        </is>
      </c>
      <c r="K3407" t="b">
        <v>1</v>
      </c>
      <c r="L3407" t="inlineStr">
        <is>
          <t>spent solvent mixture</t>
        </is>
      </c>
    </row>
    <row r="3408">
      <c r="A3408" t="inlineStr">
        <is>
          <t>treatment of waste, from silicon wafer production, inorganic, residual material landfill</t>
        </is>
      </c>
      <c r="B3408" t="n">
        <v>-2.7449</v>
      </c>
      <c r="C3408" t="inlineStr">
        <is>
          <t>CH</t>
        </is>
      </c>
      <c r="D3408" t="inlineStr">
        <is>
          <t>kilogram</t>
        </is>
      </c>
      <c r="F3408" t="inlineStr">
        <is>
          <t>technosphere</t>
        </is>
      </c>
      <c r="G3408" t="n">
        <v>2</v>
      </c>
      <c r="H3408" t="n">
        <v>1.009744644425415</v>
      </c>
      <c r="I3408" t="n">
        <v>0.1009803860231516</v>
      </c>
      <c r="J3408" t="inlineStr">
        <is>
          <t>(2,2,4,1,1,3); de Wild-Scholten (2014) Life Cycle Assessment of Photovoltaics Status 2011, Part 1 Data Collection (Table 30,31)</t>
        </is>
      </c>
      <c r="K3408" t="b">
        <v>1</v>
      </c>
      <c r="L3408" t="inlineStr">
        <is>
          <t>waste, from silicon wafer production, inorganic</t>
        </is>
      </c>
    </row>
    <row r="3409">
      <c r="A3409" t="inlineStr">
        <is>
          <t>treatment of wastewater from PV cell production, capacity 5E9l/year</t>
        </is>
      </c>
      <c r="B3409" t="n">
        <v>-0.22596</v>
      </c>
      <c r="C3409" t="inlineStr">
        <is>
          <t>CH</t>
        </is>
      </c>
      <c r="D3409" t="inlineStr">
        <is>
          <t>cubic meter</t>
        </is>
      </c>
      <c r="F3409" t="inlineStr">
        <is>
          <t>technosphere</t>
        </is>
      </c>
      <c r="G3409" t="n">
        <v>2</v>
      </c>
      <c r="H3409" t="n">
        <v>-1.487397286525076</v>
      </c>
      <c r="I3409" t="n">
        <v>0.1009803860231516</v>
      </c>
      <c r="J3409" t="inlineStr">
        <is>
          <t>(2,2,4,1,1,3); Calculation based on water withdrawal and water emissions</t>
        </is>
      </c>
      <c r="K3409" t="b">
        <v>1</v>
      </c>
      <c r="L3409" t="inlineStr">
        <is>
          <t>wastewater from PV cell production</t>
        </is>
      </c>
    </row>
    <row r="3410"/>
    <row r="3411" ht="16" customHeight="1" s="29">
      <c r="A3411" s="1" t="inlineStr">
        <is>
          <t>Activity</t>
        </is>
      </c>
      <c r="B3411" s="1" t="inlineStr">
        <is>
          <t>photovoltaic cell, multi-Si, at regional storage</t>
        </is>
      </c>
    </row>
    <row r="3412">
      <c r="A3412" t="inlineStr">
        <is>
          <t>comment</t>
        </is>
      </c>
      <c r="B3412" t="inlineStr">
        <is>
          <t>Shares of production in the US (25%) and imports from China (9%) and Asia and Pacific (66%).
Domestic production and imports of multi-crystalline silicon cells used in photovoltaic module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3413">
      <c r="A3413" t="inlineStr">
        <is>
          <t>location</t>
        </is>
      </c>
      <c r="B3413" t="inlineStr">
        <is>
          <t>US</t>
        </is>
      </c>
    </row>
    <row r="3414">
      <c r="A3414" t="inlineStr">
        <is>
          <t>production amount</t>
        </is>
      </c>
      <c r="B3414" t="n">
        <v>1</v>
      </c>
    </row>
    <row r="3415">
      <c r="A3415" t="inlineStr">
        <is>
          <t>reference product</t>
        </is>
      </c>
      <c r="B3415" t="inlineStr">
        <is>
          <t>photovoltaic cell, multi-Si, at regional storage</t>
        </is>
      </c>
    </row>
    <row r="3416">
      <c r="A3416" t="inlineStr">
        <is>
          <t>source</t>
        </is>
      </c>
      <c r="B34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17">
      <c r="A3417" t="inlineStr">
        <is>
          <t>type</t>
        </is>
      </c>
      <c r="B3417" t="inlineStr">
        <is>
          <t>process</t>
        </is>
      </c>
    </row>
    <row r="3418">
      <c r="A3418" t="inlineStr">
        <is>
          <t>unit</t>
        </is>
      </c>
      <c r="B3418" t="inlineStr">
        <is>
          <t>square meter</t>
        </is>
      </c>
    </row>
    <row r="3419" ht="16" customHeight="1" s="29">
      <c r="A3419" s="1" t="inlineStr">
        <is>
          <t>Exchanges</t>
        </is>
      </c>
    </row>
    <row r="3420">
      <c r="A3420" s="28" t="inlineStr">
        <is>
          <t>name</t>
        </is>
      </c>
      <c r="B3420" s="28" t="inlineStr">
        <is>
          <t>amount</t>
        </is>
      </c>
      <c r="C3420" s="28" t="inlineStr">
        <is>
          <t>location</t>
        </is>
      </c>
      <c r="D3420" s="28" t="inlineStr">
        <is>
          <t>unit</t>
        </is>
      </c>
      <c r="E3420" s="28" t="inlineStr">
        <is>
          <t>categories</t>
        </is>
      </c>
      <c r="F3420" s="28" t="inlineStr">
        <is>
          <t>type</t>
        </is>
      </c>
      <c r="G3420" s="28" t="inlineStr">
        <is>
          <t>uncertainty type</t>
        </is>
      </c>
      <c r="H3420" s="28" t="inlineStr">
        <is>
          <t>loc</t>
        </is>
      </c>
      <c r="I3420" s="28" t="inlineStr">
        <is>
          <t>scale</t>
        </is>
      </c>
      <c r="J3420" s="28" t="inlineStr">
        <is>
          <t>comment</t>
        </is>
      </c>
      <c r="K3420" s="28" t="inlineStr">
        <is>
          <t>negative</t>
        </is>
      </c>
      <c r="L3420" s="28" t="inlineStr">
        <is>
          <t>reference product</t>
        </is>
      </c>
      <c r="M3420" s="28" t="n"/>
    </row>
    <row r="3421">
      <c r="A3421" t="inlineStr">
        <is>
          <t>photovoltaic cell, multi-Si, at regional storage</t>
        </is>
      </c>
      <c r="B3421" t="n">
        <v>1</v>
      </c>
      <c r="C3421" t="inlineStr">
        <is>
          <t>US</t>
        </is>
      </c>
      <c r="D3421" t="inlineStr">
        <is>
          <t>square meter</t>
        </is>
      </c>
      <c r="E3421" t="inlineStr">
        <is>
          <t>photovoltaic::production of components</t>
        </is>
      </c>
      <c r="F3421" t="inlineStr">
        <is>
          <t>production</t>
        </is>
      </c>
      <c r="G3421" t="n">
        <v>0</v>
      </c>
      <c r="H3421" t="n">
        <v>1</v>
      </c>
      <c r="L3421" t="inlineStr">
        <is>
          <t>photovoltaic cell, multi-Si, at regional storage</t>
        </is>
      </c>
    </row>
    <row r="3422">
      <c r="A3422" t="inlineStr">
        <is>
          <t>market for transport, freight, sea, container ship</t>
        </is>
      </c>
      <c r="B3422" t="n">
        <v>8.4765</v>
      </c>
      <c r="C3422" t="inlineStr">
        <is>
          <t>GLO</t>
        </is>
      </c>
      <c r="D3422" t="inlineStr">
        <is>
          <t>ton kilometer</t>
        </is>
      </c>
      <c r="F3422" t="inlineStr">
        <is>
          <t>technosphere</t>
        </is>
      </c>
      <c r="G3422" t="n">
        <v>2</v>
      </c>
      <c r="H3422" t="n">
        <v>2.137297628755871</v>
      </c>
      <c r="I3422" t="n">
        <v>0.3697767766870506</v>
      </c>
      <c r="J3422" t="inlineStr">
        <is>
          <t>(4,5,na,na,na,na); Transport distance CN-EU: 19994 km, CN-US: 20755 km, APAC-EU: 15026 km, APAC-US: 18411 km</t>
        </is>
      </c>
      <c r="L3422" t="inlineStr">
        <is>
          <t>transport, freight, sea, container ship</t>
        </is>
      </c>
    </row>
    <row r="3423">
      <c r="A3423" t="inlineStr">
        <is>
          <t>photovoltaic cell, multi-Si, at plant</t>
        </is>
      </c>
      <c r="B3423" t="n">
        <v>0.071909</v>
      </c>
      <c r="C3423" t="inlineStr">
        <is>
          <t>US</t>
        </is>
      </c>
      <c r="D3423" t="inlineStr">
        <is>
          <t>square meter</t>
        </is>
      </c>
      <c r="F3423" t="inlineStr">
        <is>
          <t>technosphere</t>
        </is>
      </c>
      <c r="G3423" t="n">
        <v>2</v>
      </c>
      <c r="H3423" t="n">
        <v>-2.632353848236156</v>
      </c>
      <c r="I3423" t="n">
        <v>0.2236233210615597</v>
      </c>
      <c r="J3423" t="inlineStr">
        <is>
          <t>(5,1,1,1,1,5); Market share US cells</t>
        </is>
      </c>
    </row>
    <row r="3424">
      <c r="A3424" t="inlineStr">
        <is>
          <t>photovoltaic cell, multi-Si, at plant</t>
        </is>
      </c>
      <c r="B3424" t="n">
        <v>0.92809</v>
      </c>
      <c r="C3424" t="inlineStr">
        <is>
          <t>APAC</t>
        </is>
      </c>
      <c r="D3424" t="inlineStr">
        <is>
          <t>square meter</t>
        </is>
      </c>
      <c r="F3424" t="inlineStr">
        <is>
          <t>technosphere</t>
        </is>
      </c>
      <c r="G3424" t="n">
        <v>2</v>
      </c>
      <c r="H3424" t="n">
        <v>-0.07462656813983952</v>
      </c>
      <c r="I3424" t="n">
        <v>0.2236233210615597</v>
      </c>
      <c r="J3424" t="inlineStr">
        <is>
          <t>(5,1,1,1,1,5); Market share APAC cells</t>
        </is>
      </c>
    </row>
    <row r="3425">
      <c r="A3425" t="inlineStr">
        <is>
          <t>transport, freight train, diesel</t>
        </is>
      </c>
      <c r="B3425" t="n">
        <v>0.099215</v>
      </c>
      <c r="C3425" t="inlineStr">
        <is>
          <t>Europe without Switzerland</t>
        </is>
      </c>
      <c r="D3425" t="inlineStr">
        <is>
          <t>ton kilometer</t>
        </is>
      </c>
      <c r="F3425" t="inlineStr">
        <is>
          <t>technosphere</t>
        </is>
      </c>
      <c r="G3425" t="n">
        <v>2</v>
      </c>
      <c r="H3425" t="n">
        <v>-2.310466066444921</v>
      </c>
      <c r="I3425" t="n">
        <v>0.3697767766870506</v>
      </c>
      <c r="J3425" t="inlineStr">
        <is>
          <t>(4,5,na,na,na,na); Standard distance 200km</t>
        </is>
      </c>
      <c r="L3425" t="inlineStr">
        <is>
          <t>transport, freight train</t>
        </is>
      </c>
    </row>
    <row r="3426">
      <c r="A3426" t="inlineStr">
        <is>
          <t>transport, freight, lorry 7.5-16 metric ton, EURO4</t>
        </is>
      </c>
      <c r="B3426" t="n">
        <v>0.024804</v>
      </c>
      <c r="C3426" t="inlineStr">
        <is>
          <t>RER</t>
        </is>
      </c>
      <c r="D3426" t="inlineStr">
        <is>
          <t>ton kilometer</t>
        </is>
      </c>
      <c r="F3426" t="inlineStr">
        <is>
          <t>technosphere</t>
        </is>
      </c>
      <c r="G3426" t="n">
        <v>2</v>
      </c>
      <c r="H3426" t="n">
        <v>-3.696750348494505</v>
      </c>
      <c r="I3426" t="n">
        <v>0.3697767766870506</v>
      </c>
      <c r="J3426" t="inlineStr">
        <is>
          <t>(4,5,na,na,na,na); Standard distance 50km</t>
        </is>
      </c>
      <c r="L3426" t="inlineStr">
        <is>
          <t>transport, freight, lorry 7.5-16 metric ton, EURO4</t>
        </is>
      </c>
    </row>
    <row r="3427"/>
    <row r="3428" ht="16" customHeight="1" s="29">
      <c r="A3428" s="1" t="inlineStr">
        <is>
          <t>Activity</t>
        </is>
      </c>
      <c r="B3428" s="1" t="inlineStr">
        <is>
          <t>photovoltaic cell, multi-Si, at regional storage</t>
        </is>
      </c>
    </row>
    <row r="3429">
      <c r="A3429" t="inlineStr">
        <is>
          <t>comment</t>
        </is>
      </c>
      <c r="B3429" t="inlineStr">
        <is>
          <t>Shares of production in Europe (14%) and imports from China (24%) and Asia and Pacific (62%).
Domestic production and imports of multi-crystalline silicon cells used in photovoltaic module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3430">
      <c r="A3430" t="inlineStr">
        <is>
          <t>location</t>
        </is>
      </c>
      <c r="B3430" t="inlineStr">
        <is>
          <t>RER</t>
        </is>
      </c>
    </row>
    <row r="3431">
      <c r="A3431" t="inlineStr">
        <is>
          <t>production amount</t>
        </is>
      </c>
      <c r="B3431" t="n">
        <v>1</v>
      </c>
    </row>
    <row r="3432">
      <c r="A3432" t="inlineStr">
        <is>
          <t>reference product</t>
        </is>
      </c>
      <c r="B3432" t="inlineStr">
        <is>
          <t>photovoltaic cell, multi-Si, at regional storage</t>
        </is>
      </c>
    </row>
    <row r="3433">
      <c r="A3433" t="inlineStr">
        <is>
          <t>source</t>
        </is>
      </c>
      <c r="B34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34">
      <c r="A3434" t="inlineStr">
        <is>
          <t>type</t>
        </is>
      </c>
      <c r="B3434" t="inlineStr">
        <is>
          <t>process</t>
        </is>
      </c>
    </row>
    <row r="3435">
      <c r="A3435" t="inlineStr">
        <is>
          <t>unit</t>
        </is>
      </c>
      <c r="B3435" t="inlineStr">
        <is>
          <t>square meter</t>
        </is>
      </c>
    </row>
    <row r="3436" ht="16" customHeight="1" s="29">
      <c r="A3436" s="1" t="inlineStr">
        <is>
          <t>Exchanges</t>
        </is>
      </c>
    </row>
    <row r="3437">
      <c r="A3437" s="28" t="inlineStr">
        <is>
          <t>name</t>
        </is>
      </c>
      <c r="B3437" s="28" t="inlineStr">
        <is>
          <t>amount</t>
        </is>
      </c>
      <c r="C3437" s="28" t="inlineStr">
        <is>
          <t>location</t>
        </is>
      </c>
      <c r="D3437" s="28" t="inlineStr">
        <is>
          <t>unit</t>
        </is>
      </c>
      <c r="E3437" s="28" t="inlineStr">
        <is>
          <t>categories</t>
        </is>
      </c>
      <c r="F3437" s="28" t="inlineStr">
        <is>
          <t>type</t>
        </is>
      </c>
      <c r="G3437" s="28" t="inlineStr">
        <is>
          <t>uncertainty type</t>
        </is>
      </c>
      <c r="H3437" s="28" t="inlineStr">
        <is>
          <t>loc</t>
        </is>
      </c>
      <c r="I3437" s="28" t="inlineStr">
        <is>
          <t>scale</t>
        </is>
      </c>
      <c r="J3437" s="28" t="inlineStr">
        <is>
          <t>comment</t>
        </is>
      </c>
      <c r="K3437" s="28" t="inlineStr">
        <is>
          <t>negative</t>
        </is>
      </c>
      <c r="L3437" s="28" t="inlineStr">
        <is>
          <t>reference product</t>
        </is>
      </c>
      <c r="M3437" s="28" t="n"/>
    </row>
    <row r="3438">
      <c r="A3438" t="inlineStr">
        <is>
          <t>photovoltaic cell, multi-Si, at regional storage</t>
        </is>
      </c>
      <c r="B3438" t="n">
        <v>1</v>
      </c>
      <c r="C3438" t="inlineStr">
        <is>
          <t>RER</t>
        </is>
      </c>
      <c r="D3438" t="inlineStr">
        <is>
          <t>square meter</t>
        </is>
      </c>
      <c r="E3438" t="inlineStr">
        <is>
          <t>photovoltaic::production of components</t>
        </is>
      </c>
      <c r="F3438" t="inlineStr">
        <is>
          <t>production</t>
        </is>
      </c>
      <c r="G3438" t="n">
        <v>0</v>
      </c>
      <c r="H3438" t="n">
        <v>1</v>
      </c>
      <c r="L3438" t="inlineStr">
        <is>
          <t>photovoltaic cell, multi-Si, at regional storage</t>
        </is>
      </c>
    </row>
    <row r="3439">
      <c r="A3439" t="inlineStr">
        <is>
          <t>market for transport, freight, sea, container ship</t>
        </is>
      </c>
      <c r="B3439" t="n">
        <v>6.2557</v>
      </c>
      <c r="C3439" t="inlineStr">
        <is>
          <t>GLO</t>
        </is>
      </c>
      <c r="D3439" t="inlineStr">
        <is>
          <t>ton kilometer</t>
        </is>
      </c>
      <c r="F3439" t="inlineStr">
        <is>
          <t>technosphere</t>
        </is>
      </c>
      <c r="G3439" t="n">
        <v>2</v>
      </c>
      <c r="H3439" t="n">
        <v>1.833493048128988</v>
      </c>
      <c r="I3439" t="n">
        <v>0.3697767766870506</v>
      </c>
      <c r="J3439" t="inlineStr">
        <is>
          <t>(4,5,na,na,na,na); Transport distance CN-EU: 19994 km, CN-US: 20755 km, APAC-EU: 15026 km, APAC-US: 18411 km</t>
        </is>
      </c>
      <c r="L3439" t="inlineStr">
        <is>
          <t>transport, freight, sea, container ship</t>
        </is>
      </c>
    </row>
    <row r="3440">
      <c r="A3440" t="inlineStr">
        <is>
          <t>photovoltaic cell, multi-Si, at plant</t>
        </is>
      </c>
      <c r="B3440" t="n">
        <v>0.16076</v>
      </c>
      <c r="C3440" t="inlineStr">
        <is>
          <t>RER</t>
        </is>
      </c>
      <c r="D3440" t="inlineStr">
        <is>
          <t>square meter</t>
        </is>
      </c>
      <c r="F3440" t="inlineStr">
        <is>
          <t>technosphere</t>
        </is>
      </c>
      <c r="G3440" t="n">
        <v>2</v>
      </c>
      <c r="H3440" t="n">
        <v>-1.827842709401137</v>
      </c>
      <c r="I3440" t="n">
        <v>0.2236233210615597</v>
      </c>
      <c r="J3440" t="inlineStr">
        <is>
          <t>(5,1,1,1,1,5); Market share European cells</t>
        </is>
      </c>
    </row>
    <row r="3441">
      <c r="A3441" t="inlineStr">
        <is>
          <t>photovoltaic cell, multi-Si, at plant</t>
        </is>
      </c>
      <c r="B3441" t="n">
        <v>0.83924</v>
      </c>
      <c r="C3441" t="inlineStr">
        <is>
          <t>APAC</t>
        </is>
      </c>
      <c r="D3441" t="inlineStr">
        <is>
          <t>square meter</t>
        </is>
      </c>
      <c r="F3441" t="inlineStr">
        <is>
          <t>technosphere</t>
        </is>
      </c>
      <c r="G3441" t="n">
        <v>2</v>
      </c>
      <c r="H3441" t="n">
        <v>-0.1752585585936371</v>
      </c>
      <c r="I3441" t="n">
        <v>0.2236233210615597</v>
      </c>
      <c r="J3441" t="inlineStr">
        <is>
          <t>(5,1,1,1,1,5); Market share APAC cells</t>
        </is>
      </c>
    </row>
    <row r="3442">
      <c r="A3442" t="inlineStr">
        <is>
          <t>transport, freight train, diesel</t>
        </is>
      </c>
      <c r="B3442" t="n">
        <v>0.099215</v>
      </c>
      <c r="C3442" t="inlineStr">
        <is>
          <t>Europe without Switzerland</t>
        </is>
      </c>
      <c r="D3442" t="inlineStr">
        <is>
          <t>ton kilometer</t>
        </is>
      </c>
      <c r="F3442" t="inlineStr">
        <is>
          <t>technosphere</t>
        </is>
      </c>
      <c r="G3442" t="n">
        <v>2</v>
      </c>
      <c r="H3442" t="n">
        <v>-2.310466066444921</v>
      </c>
      <c r="I3442" t="n">
        <v>0.3697767766870506</v>
      </c>
      <c r="J3442" t="inlineStr">
        <is>
          <t>(4,5,na,na,na,na); Standard distance 200km</t>
        </is>
      </c>
      <c r="L3442" t="inlineStr">
        <is>
          <t>transport, freight train</t>
        </is>
      </c>
    </row>
    <row r="3443">
      <c r="A3443" t="inlineStr">
        <is>
          <t>transport, freight, lorry 7.5-16 metric ton, EURO4</t>
        </is>
      </c>
      <c r="B3443" t="n">
        <v>0.024804</v>
      </c>
      <c r="C3443" t="inlineStr">
        <is>
          <t>RER</t>
        </is>
      </c>
      <c r="D3443" t="inlineStr">
        <is>
          <t>ton kilometer</t>
        </is>
      </c>
      <c r="F3443" t="inlineStr">
        <is>
          <t>technosphere</t>
        </is>
      </c>
      <c r="G3443" t="n">
        <v>2</v>
      </c>
      <c r="H3443" t="n">
        <v>-3.696750348494505</v>
      </c>
      <c r="I3443" t="n">
        <v>0.3697767766870506</v>
      </c>
      <c r="J3443" t="inlineStr">
        <is>
          <t>(4,5,na,na,na,na); Standard distance 50km</t>
        </is>
      </c>
      <c r="L3443" t="inlineStr">
        <is>
          <t>transport, freight, lorry 7.5-16 metric ton, EURO4</t>
        </is>
      </c>
    </row>
    <row r="3444"/>
    <row r="3445" ht="16" customHeight="1" s="29">
      <c r="A3445" s="1" t="inlineStr">
        <is>
          <t>Activity</t>
        </is>
      </c>
      <c r="B3445" s="1" t="inlineStr">
        <is>
          <t>photovoltaic cell, single-Si, at plant</t>
        </is>
      </c>
    </row>
    <row r="3446">
      <c r="A3446" t="inlineStr">
        <is>
          <t>comment</t>
        </is>
      </c>
      <c r="B3446"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production in Asia and Pacific.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is>
      </c>
    </row>
    <row r="3447">
      <c r="A3447" t="inlineStr">
        <is>
          <t>location</t>
        </is>
      </c>
      <c r="B3447" t="inlineStr">
        <is>
          <t>APAC</t>
        </is>
      </c>
    </row>
    <row r="3448">
      <c r="A3448" t="inlineStr">
        <is>
          <t>production amount</t>
        </is>
      </c>
      <c r="B3448" t="n">
        <v>1</v>
      </c>
    </row>
    <row r="3449">
      <c r="A3449" t="inlineStr">
        <is>
          <t>reference product</t>
        </is>
      </c>
      <c r="B3449" t="inlineStr">
        <is>
          <t>photovoltaic cell, single-Si, at plant</t>
        </is>
      </c>
    </row>
    <row r="3450">
      <c r="A3450" t="inlineStr">
        <is>
          <t>source</t>
        </is>
      </c>
      <c r="B34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51">
      <c r="A3451" t="inlineStr">
        <is>
          <t>type</t>
        </is>
      </c>
      <c r="B3451" t="inlineStr">
        <is>
          <t>process</t>
        </is>
      </c>
    </row>
    <row r="3452">
      <c r="A3452" t="inlineStr">
        <is>
          <t>unit</t>
        </is>
      </c>
      <c r="B3452" t="inlineStr">
        <is>
          <t>square meter</t>
        </is>
      </c>
    </row>
    <row r="3453" ht="16" customHeight="1" s="29">
      <c r="A3453" s="1" t="inlineStr">
        <is>
          <t>Exchanges</t>
        </is>
      </c>
    </row>
    <row r="3454">
      <c r="A3454" s="28" t="inlineStr">
        <is>
          <t>name</t>
        </is>
      </c>
      <c r="B3454" s="28" t="inlineStr">
        <is>
          <t>amount</t>
        </is>
      </c>
      <c r="C3454" s="28" t="inlineStr">
        <is>
          <t>location</t>
        </is>
      </c>
      <c r="D3454" s="28" t="inlineStr">
        <is>
          <t>unit</t>
        </is>
      </c>
      <c r="E3454" s="28" t="inlineStr">
        <is>
          <t>categories</t>
        </is>
      </c>
      <c r="F3454" s="28" t="inlineStr">
        <is>
          <t>type</t>
        </is>
      </c>
      <c r="G3454" s="28" t="inlineStr">
        <is>
          <t>uncertainty type</t>
        </is>
      </c>
      <c r="H3454" s="28" t="inlineStr">
        <is>
          <t>loc</t>
        </is>
      </c>
      <c r="I3454" s="28" t="inlineStr">
        <is>
          <t>scale</t>
        </is>
      </c>
      <c r="J3454" s="28" t="inlineStr">
        <is>
          <t>comment</t>
        </is>
      </c>
      <c r="K3454" s="28" t="inlineStr">
        <is>
          <t>negative</t>
        </is>
      </c>
      <c r="L3454" s="28" t="inlineStr">
        <is>
          <t>reference product</t>
        </is>
      </c>
      <c r="M3454" s="28" t="n"/>
    </row>
    <row r="3455">
      <c r="A3455" t="inlineStr">
        <is>
          <t>2-Propanol</t>
        </is>
      </c>
      <c r="B3455" t="n">
        <v>0.014711</v>
      </c>
      <c r="D3455" t="inlineStr">
        <is>
          <t>kilogram</t>
        </is>
      </c>
      <c r="E3455" t="inlineStr">
        <is>
          <t>air::urban air close to ground</t>
        </is>
      </c>
      <c r="F3455" t="inlineStr">
        <is>
          <t>biosphere</t>
        </is>
      </c>
      <c r="G3455" t="n">
        <v>2</v>
      </c>
      <c r="H3455" t="n">
        <v>-4.219159765714062</v>
      </c>
      <c r="I3455" t="n">
        <v>0.2251554979499998</v>
      </c>
      <c r="J3455" t="inlineStr">
        <is>
          <t>(2,2,4,1,1,3); de Wild-Scholten (2014) Life Cycle Assessment of Photovoltaics Status 2011, Part 1 Data Collection (Table 30,31)</t>
        </is>
      </c>
    </row>
    <row r="3456">
      <c r="A3456" t="inlineStr">
        <is>
          <t>Acetaldehyde</t>
        </is>
      </c>
      <c r="B3456" t="n">
        <v>0.00063281</v>
      </c>
      <c r="D3456" t="inlineStr">
        <is>
          <t>kilogram</t>
        </is>
      </c>
      <c r="E3456" t="inlineStr">
        <is>
          <t>air::urban air close to ground</t>
        </is>
      </c>
      <c r="F3456" t="inlineStr">
        <is>
          <t>biosphere</t>
        </is>
      </c>
      <c r="G3456" t="n">
        <v>2</v>
      </c>
      <c r="H3456" t="n">
        <v>-7.365340338854403</v>
      </c>
      <c r="I3456" t="n">
        <v>0.2251554979499998</v>
      </c>
      <c r="J3456" t="inlineStr">
        <is>
          <t>(2,2,4,1,1,3); de Wild-Scholten (2014) Life Cycle Assessment of Photovoltaics Status 2011, Part 1 Data Collection (Table 30,31)</t>
        </is>
      </c>
    </row>
    <row r="3457">
      <c r="A3457" t="inlineStr">
        <is>
          <t>Aluminium</t>
        </is>
      </c>
      <c r="B3457" t="n">
        <v>7.7252e-06</v>
      </c>
      <c r="D3457" t="inlineStr">
        <is>
          <t>kilogram</t>
        </is>
      </c>
      <c r="E3457" t="inlineStr">
        <is>
          <t>air::urban air close to ground</t>
        </is>
      </c>
      <c r="F3457" t="inlineStr">
        <is>
          <t>biosphere</t>
        </is>
      </c>
      <c r="G3457" t="n">
        <v>2</v>
      </c>
      <c r="H3457" t="n">
        <v>-11.77102284554797</v>
      </c>
      <c r="I3457" t="n">
        <v>0.8106634784132568</v>
      </c>
      <c r="J3457" t="inlineStr">
        <is>
          <t>(2,2,4,1,1,3); de Wild-Scholten (2014) Life Cycle Assessment of Photovoltaics Status 2011, Part 1 Data Collection (Table 30,31)</t>
        </is>
      </c>
    </row>
    <row r="3458">
      <c r="A3458" t="inlineStr">
        <is>
          <t>Ammonia</t>
        </is>
      </c>
      <c r="B3458" t="n">
        <v>3.7311e-05</v>
      </c>
      <c r="D3458" t="inlineStr">
        <is>
          <t>kilogram</t>
        </is>
      </c>
      <c r="E3458" t="inlineStr">
        <is>
          <t>air::urban air close to ground</t>
        </is>
      </c>
      <c r="F3458" t="inlineStr">
        <is>
          <t>biosphere</t>
        </is>
      </c>
      <c r="G3458" t="n">
        <v>2</v>
      </c>
      <c r="H3458" t="n">
        <v>-10.19622236862456</v>
      </c>
      <c r="I3458" t="n">
        <v>0.1338289603104267</v>
      </c>
      <c r="J3458" t="inlineStr">
        <is>
          <t>(2,2,4,1,1,3); de Wild-Scholten (2014) Life Cycle Assessment of Photovoltaics Status 2011, Part 1 Data Collection (Table 30,31)</t>
        </is>
      </c>
    </row>
    <row r="3459">
      <c r="A3459" t="inlineStr">
        <is>
          <t>Carbon dioxide, fossil</t>
        </is>
      </c>
      <c r="B3459" t="n">
        <v>0.16683</v>
      </c>
      <c r="D3459" t="inlineStr">
        <is>
          <t>kilogram</t>
        </is>
      </c>
      <c r="E3459" t="inlineStr">
        <is>
          <t>air::urban air close to ground</t>
        </is>
      </c>
      <c r="F3459" t="inlineStr">
        <is>
          <t>biosphere</t>
        </is>
      </c>
      <c r="G3459" t="n">
        <v>2</v>
      </c>
      <c r="H3459" t="n">
        <v>-1.790779949114555</v>
      </c>
      <c r="I3459" t="n">
        <v>0.1009803860231516</v>
      </c>
      <c r="J3459" t="inlineStr">
        <is>
          <t>(2,2,4,1,1,3); de Wild-Scholten (2014) Life Cycle Assessment of Photovoltaics Status 2011, Part 1 Data Collection (Table 30,31)</t>
        </is>
      </c>
    </row>
    <row r="3460">
      <c r="A3460" t="inlineStr">
        <is>
          <t>Chlorine</t>
        </is>
      </c>
      <c r="B3460" t="n">
        <v>4.6022e-05</v>
      </c>
      <c r="D3460" t="inlineStr">
        <is>
          <t>kilogram</t>
        </is>
      </c>
      <c r="E3460" t="inlineStr">
        <is>
          <t>air::urban air close to ground</t>
        </is>
      </c>
      <c r="F3460" t="inlineStr">
        <is>
          <t>biosphere</t>
        </is>
      </c>
      <c r="G3460" t="n">
        <v>2</v>
      </c>
      <c r="H3460" t="n">
        <v>-9.986391014935892</v>
      </c>
      <c r="I3460" t="n">
        <v>0.2251554979499998</v>
      </c>
      <c r="J3460" t="inlineStr">
        <is>
          <t>(2,2,4,1,1,3); de Wild-Scholten (2014) Life Cycle Assessment of Photovoltaics Status 2011, Part 1 Data Collection (Table 30,31)</t>
        </is>
      </c>
    </row>
    <row r="3461">
      <c r="A3461" t="inlineStr">
        <is>
          <t>Ethane, 1,1,1,2-tetrafluoro-, HFC-134a</t>
        </is>
      </c>
      <c r="B3461" t="n">
        <v>3.1188e-05</v>
      </c>
      <c r="D3461" t="inlineStr">
        <is>
          <t>kilogram</t>
        </is>
      </c>
      <c r="E3461" t="inlineStr">
        <is>
          <t>air::urban air close to ground</t>
        </is>
      </c>
      <c r="F3461" t="inlineStr">
        <is>
          <t>biosphere</t>
        </is>
      </c>
      <c r="G3461" t="n">
        <v>2</v>
      </c>
      <c r="H3461" t="n">
        <v>-10.37547715251692</v>
      </c>
      <c r="I3461" t="n">
        <v>0.2251554979499998</v>
      </c>
      <c r="J3461" t="inlineStr">
        <is>
          <t>(2,2,4,1,1,3); de Wild-Scholten (2014) Life Cycle Assessment of Photovoltaics Status 2011, Part 1 Data Collection (Table 30,31)</t>
        </is>
      </c>
    </row>
    <row r="3462">
      <c r="A3462" t="inlineStr">
        <is>
          <t>Heat, waste</t>
        </is>
      </c>
      <c r="B3462" t="n">
        <v>51.775</v>
      </c>
      <c r="D3462" t="inlineStr">
        <is>
          <t>megajoule</t>
        </is>
      </c>
      <c r="E3462" t="inlineStr">
        <is>
          <t>air::urban air close to ground</t>
        </is>
      </c>
      <c r="F3462" t="inlineStr">
        <is>
          <t>biosphere</t>
        </is>
      </c>
      <c r="G3462" t="n">
        <v>2</v>
      </c>
      <c r="H3462" t="n">
        <v>3.946907407281648</v>
      </c>
      <c r="I3462" t="n">
        <v>0.1009803860231516</v>
      </c>
      <c r="J3462" t="inlineStr">
        <is>
          <t>(2,2,4,1,1,3); de Wild-Scholten (2014) Life Cycle Assessment of Photovoltaics Status 2011, Part 1 Data Collection (Table 30,31)</t>
        </is>
      </c>
    </row>
    <row r="3463">
      <c r="A3463" t="inlineStr">
        <is>
          <t>Hydrogen</t>
        </is>
      </c>
      <c r="B3463" t="n">
        <v>0.011012</v>
      </c>
      <c r="D3463" t="inlineStr">
        <is>
          <t>kilogram</t>
        </is>
      </c>
      <c r="E3463" t="inlineStr">
        <is>
          <t>air::urban air close to ground</t>
        </is>
      </c>
      <c r="F3463" t="inlineStr">
        <is>
          <t>biosphere</t>
        </is>
      </c>
      <c r="G3463" t="n">
        <v>2</v>
      </c>
      <c r="H3463" t="n">
        <v>-4.508769691701776</v>
      </c>
      <c r="I3463" t="n">
        <v>0.2251554979499998</v>
      </c>
      <c r="J3463" t="inlineStr">
        <is>
          <t>(2,2,4,1,1,3); de Wild-Scholten (2014) Life Cycle Assessment of Photovoltaics Status 2011, Part 1 Data Collection (Table 30,31)</t>
        </is>
      </c>
    </row>
    <row r="3464">
      <c r="A3464" t="inlineStr">
        <is>
          <t>Hydrogen fluoride</t>
        </is>
      </c>
      <c r="B3464" t="n">
        <v>0.00013807</v>
      </c>
      <c r="D3464" t="inlineStr">
        <is>
          <t>kilogram</t>
        </is>
      </c>
      <c r="E3464" t="inlineStr">
        <is>
          <t>air</t>
        </is>
      </c>
      <c r="F3464" t="inlineStr">
        <is>
          <t>biosphere</t>
        </is>
      </c>
      <c r="G3464" t="n">
        <v>2</v>
      </c>
      <c r="H3464" t="n">
        <v>-8.887749755036213</v>
      </c>
      <c r="I3464" t="n">
        <v>0.2251554979499998</v>
      </c>
      <c r="J3464" t="inlineStr">
        <is>
          <t>(2,2,4,1,1,3); de Wild-Scholten (2014) Life Cycle Assessment of Photovoltaics Status 2011, Part 1 Data Collection (Table 30,31)</t>
        </is>
      </c>
    </row>
    <row r="3465">
      <c r="A3465" t="inlineStr">
        <is>
          <t>Lead</t>
        </is>
      </c>
      <c r="B3465" t="n">
        <v>7.7252e-06</v>
      </c>
      <c r="D3465" t="inlineStr">
        <is>
          <t>kilogram</t>
        </is>
      </c>
      <c r="E3465" t="inlineStr">
        <is>
          <t>air::urban air close to ground</t>
        </is>
      </c>
      <c r="F3465" t="inlineStr">
        <is>
          <t>biosphere</t>
        </is>
      </c>
      <c r="G3465" t="n">
        <v>2</v>
      </c>
      <c r="H3465" t="n">
        <v>-11.77102284554797</v>
      </c>
      <c r="I3465" t="n">
        <v>0.8106634784132568</v>
      </c>
      <c r="J3465" t="inlineStr">
        <is>
          <t>(2,2,4,1,1,3); de Wild-Scholten (2014) Life Cycle Assessment of Photovoltaics Status 2011, Part 1 Data Collection (Table 30,31)</t>
        </is>
      </c>
    </row>
    <row r="3466">
      <c r="A3466" t="inlineStr">
        <is>
          <t>NMVOC, non-methane volatile organic compounds, unspecified origin</t>
        </is>
      </c>
      <c r="B3466" t="n">
        <v>0.012615</v>
      </c>
      <c r="D3466" t="inlineStr">
        <is>
          <t>kilogram</t>
        </is>
      </c>
      <c r="E3466" t="inlineStr">
        <is>
          <t>air::urban air close to ground</t>
        </is>
      </c>
      <c r="F3466" t="inlineStr">
        <is>
          <t>biosphere</t>
        </is>
      </c>
      <c r="G3466" t="n">
        <v>2</v>
      </c>
      <c r="H3466" t="n">
        <v>-4.372868696889116</v>
      </c>
      <c r="I3466" t="n">
        <v>0.2251554979499998</v>
      </c>
      <c r="J3466" t="inlineStr">
        <is>
          <t>(2,2,4,1,1,3); de Wild-Scholten (2014) Life Cycle Assessment of Photovoltaics Status 2011, Part 1 Data Collection (Table 30,31)</t>
        </is>
      </c>
    </row>
    <row r="3467">
      <c r="A3467" t="inlineStr">
        <is>
          <t>Silicon</t>
        </is>
      </c>
      <c r="B3467" t="n">
        <v>3.1681e-08</v>
      </c>
      <c r="D3467" t="inlineStr">
        <is>
          <t>kilogram</t>
        </is>
      </c>
      <c r="E3467" t="inlineStr">
        <is>
          <t>air::urban air close to ground</t>
        </is>
      </c>
      <c r="F3467" t="inlineStr">
        <is>
          <t>biosphere</t>
        </is>
      </c>
      <c r="G3467" t="n">
        <v>2</v>
      </c>
      <c r="H3467" t="n">
        <v>-17.2675487048418</v>
      </c>
      <c r="I3467" t="n">
        <v>0.8106634784132568</v>
      </c>
      <c r="J3467" t="inlineStr">
        <is>
          <t>(2,2,4,1,1,3); de Wild-Scholten (2014) Life Cycle Assessment of Photovoltaics Status 2011, Part 1 Data Collection (Table 30,31)</t>
        </is>
      </c>
    </row>
    <row r="3468">
      <c r="A3468" t="inlineStr">
        <is>
          <t>Silicon</t>
        </is>
      </c>
      <c r="B3468" t="n">
        <v>0.00033284</v>
      </c>
      <c r="D3468" t="inlineStr">
        <is>
          <t>kilogram</t>
        </is>
      </c>
      <c r="E3468" t="inlineStr">
        <is>
          <t>air::urban air close to ground</t>
        </is>
      </c>
      <c r="F3468" t="inlineStr">
        <is>
          <t>biosphere</t>
        </is>
      </c>
      <c r="G3468" t="n">
        <v>2</v>
      </c>
      <c r="H3468" t="n">
        <v>-8.007848663932045</v>
      </c>
      <c r="I3468" t="n">
        <v>0.8106634784132568</v>
      </c>
      <c r="J3468" t="inlineStr">
        <is>
          <t>(2,2,4,1,1,3); de Wild-Scholten (2014) Life Cycle Assessment of Photovoltaics Status 2011, Part 1 Data Collection (Table 30,31)</t>
        </is>
      </c>
    </row>
    <row r="3469">
      <c r="A3469" t="inlineStr">
        <is>
          <t>Silicon</t>
        </is>
      </c>
      <c r="B3469" t="n">
        <v>0.0026298</v>
      </c>
      <c r="D3469" t="inlineStr">
        <is>
          <t>kilogram</t>
        </is>
      </c>
      <c r="E3469" t="inlineStr">
        <is>
          <t>air::urban air close to ground</t>
        </is>
      </c>
      <c r="F3469" t="inlineStr">
        <is>
          <t>biosphere</t>
        </is>
      </c>
      <c r="G3469" t="n">
        <v>2</v>
      </c>
      <c r="H3469" t="n">
        <v>-5.940847481311455</v>
      </c>
      <c r="I3469" t="n">
        <v>0.8106634784132568</v>
      </c>
      <c r="J3469" t="inlineStr">
        <is>
          <t>(2,2,4,1,1,3); de Wild-Scholten (2014) Life Cycle Assessment of Photovoltaics Status 2011, Part 1 Data Collection (Table 30,31)</t>
        </is>
      </c>
    </row>
    <row r="3470">
      <c r="A3470" t="inlineStr">
        <is>
          <t>Silver</t>
        </is>
      </c>
      <c r="B3470" t="n">
        <v>7.7252e-06</v>
      </c>
      <c r="D3470" t="inlineStr">
        <is>
          <t>kilogram</t>
        </is>
      </c>
      <c r="E3470" t="inlineStr">
        <is>
          <t>air::urban air close to ground</t>
        </is>
      </c>
      <c r="F3470" t="inlineStr">
        <is>
          <t>biosphere</t>
        </is>
      </c>
      <c r="G3470" t="n">
        <v>2</v>
      </c>
      <c r="H3470" t="n">
        <v>-11.77102284554797</v>
      </c>
      <c r="I3470" t="n">
        <v>0.8106634784132568</v>
      </c>
      <c r="J3470" t="inlineStr">
        <is>
          <t>(2,2,4,1,1,3); de Wild-Scholten (2014) Life Cycle Assessment of Photovoltaics Status 2011, Part 1 Data Collection (Table 30,31)</t>
        </is>
      </c>
    </row>
    <row r="3471">
      <c r="A3471" t="inlineStr">
        <is>
          <t>Tin</t>
        </is>
      </c>
      <c r="B3471" t="n">
        <v>7.7252e-06</v>
      </c>
      <c r="D3471" t="inlineStr">
        <is>
          <t>kilogram</t>
        </is>
      </c>
      <c r="E3471" t="inlineStr">
        <is>
          <t>air::urban air close to ground</t>
        </is>
      </c>
      <c r="F3471" t="inlineStr">
        <is>
          <t>biosphere</t>
        </is>
      </c>
      <c r="G3471" t="n">
        <v>2</v>
      </c>
      <c r="H3471" t="n">
        <v>-11.77102284554797</v>
      </c>
      <c r="I3471" t="n">
        <v>0.8106634784132568</v>
      </c>
      <c r="J3471" t="inlineStr">
        <is>
          <t>(2,2,4,1,1,3); de Wild-Scholten (2014) Life Cycle Assessment of Photovoltaics Status 2011, Part 1 Data Collection (Table 30,31)</t>
        </is>
      </c>
    </row>
    <row r="3472">
      <c r="A3472" t="inlineStr">
        <is>
          <t>photovoltaic cell, single-Si, at plant</t>
        </is>
      </c>
      <c r="B3472" t="n">
        <v>1</v>
      </c>
      <c r="C3472" t="inlineStr">
        <is>
          <t>APAC</t>
        </is>
      </c>
      <c r="D3472" t="inlineStr">
        <is>
          <t>square meter</t>
        </is>
      </c>
      <c r="E3472" t="inlineStr">
        <is>
          <t>photovoltaic::production of components</t>
        </is>
      </c>
      <c r="F3472" t="inlineStr">
        <is>
          <t>production</t>
        </is>
      </c>
      <c r="G3472" t="n">
        <v>0</v>
      </c>
      <c r="H3472" t="n">
        <v>1</v>
      </c>
      <c r="L3472" t="inlineStr">
        <is>
          <t>photovoltaic cell, single-Si, at plant</t>
        </is>
      </c>
    </row>
    <row r="3473">
      <c r="A3473" t="inlineStr">
        <is>
          <t>market for nitrogen, liquid</t>
        </is>
      </c>
      <c r="B3473" t="n">
        <v>1.1506</v>
      </c>
      <c r="C3473" t="inlineStr">
        <is>
          <t>RER</t>
        </is>
      </c>
      <c r="D3473" t="inlineStr">
        <is>
          <t>kilogram</t>
        </is>
      </c>
      <c r="F3473" t="inlineStr">
        <is>
          <t>technosphere</t>
        </is>
      </c>
      <c r="G3473" t="n">
        <v>2</v>
      </c>
      <c r="H3473" t="n">
        <v>0.1402835454470561</v>
      </c>
      <c r="I3473" t="n">
        <v>0.1009803860231516</v>
      </c>
      <c r="J3473" t="inlineStr">
        <is>
          <t>(2,2,4,1,1,3); de Wild-Scholten (2014) Life Cycle Assessment of Photovoltaics Status 2011, Part 1 Data Collection (Table 30,31)</t>
        </is>
      </c>
      <c r="L3473" t="inlineStr">
        <is>
          <t>nitrogen, liquid</t>
        </is>
      </c>
    </row>
    <row r="3474">
      <c r="A3474" t="inlineStr">
        <is>
          <t>heat production, natural gas, at industrial furnace low-NOx &gt;100kW</t>
        </is>
      </c>
      <c r="B3474" t="n">
        <v>0.060815</v>
      </c>
      <c r="C3474" t="inlineStr">
        <is>
          <t>Europe without Switzerland</t>
        </is>
      </c>
      <c r="D3474" t="inlineStr">
        <is>
          <t>megajoule</t>
        </is>
      </c>
      <c r="F3474" t="inlineStr">
        <is>
          <t>technosphere</t>
        </is>
      </c>
      <c r="G3474" t="n">
        <v>2</v>
      </c>
      <c r="H3474" t="n">
        <v>-2.799918809911737</v>
      </c>
      <c r="I3474" t="n">
        <v>0.1009803860231516</v>
      </c>
      <c r="J3474" t="inlineStr">
        <is>
          <t>(2,2,4,1,1,3); de Wild-Scholten (2014) Life Cycle Assessment of Photovoltaics Status 2011, Part 1 Data Collection (Table 30,31)</t>
        </is>
      </c>
      <c r="L3474" t="inlineStr">
        <is>
          <t>heat, district or industrial, natural gas</t>
        </is>
      </c>
    </row>
    <row r="3475">
      <c r="A3475" t="inlineStr">
        <is>
          <t>hydrogen fluoride production</t>
        </is>
      </c>
      <c r="B3475" t="n">
        <v>0.0006451300000000001</v>
      </c>
      <c r="C3475" t="inlineStr">
        <is>
          <t>GLO</t>
        </is>
      </c>
      <c r="D3475" t="inlineStr">
        <is>
          <t>kilogram</t>
        </is>
      </c>
      <c r="F3475" t="inlineStr">
        <is>
          <t>technosphere</t>
        </is>
      </c>
      <c r="G3475" t="n">
        <v>2</v>
      </c>
      <c r="H3475" t="n">
        <v>-7.346058711089455</v>
      </c>
      <c r="I3475" t="n">
        <v>0.1009803860231516</v>
      </c>
      <c r="J3475" t="inlineStr">
        <is>
          <t>(2,2,4,1,1,3); de Wild-Scholten (2014) Life Cycle Assessment of Photovoltaics Status 2011, Part 1 Data Collection (Table 30,31)</t>
        </is>
      </c>
      <c r="L3475" t="inlineStr">
        <is>
          <t>hydrogen fluoride</t>
        </is>
      </c>
    </row>
    <row r="3476">
      <c r="A3476" t="inlineStr">
        <is>
          <t>isopropanol production</t>
        </is>
      </c>
      <c r="B3476" t="n">
        <v>0.1771</v>
      </c>
      <c r="C3476" t="inlineStr">
        <is>
          <t>RER</t>
        </is>
      </c>
      <c r="D3476" t="inlineStr">
        <is>
          <t>kilogram</t>
        </is>
      </c>
      <c r="F3476" t="inlineStr">
        <is>
          <t>technosphere</t>
        </is>
      </c>
      <c r="G3476" t="n">
        <v>2</v>
      </c>
      <c r="H3476" t="n">
        <v>-1.731040734193349</v>
      </c>
      <c r="I3476" t="n">
        <v>0.1009803860231516</v>
      </c>
      <c r="J3476" t="inlineStr">
        <is>
          <t>(2,2,4,1,1,3); de Wild-Scholten (2014) Life Cycle Assessment of Photovoltaics Status 2011, Part 1 Data Collection (Table 30,31)</t>
        </is>
      </c>
      <c r="L3476" t="inlineStr">
        <is>
          <t>isopropanol</t>
        </is>
      </c>
    </row>
    <row r="3477">
      <c r="A3477" t="inlineStr">
        <is>
          <t>lime production, hydrated, packed</t>
        </is>
      </c>
      <c r="B3477" t="n">
        <v>0.015081</v>
      </c>
      <c r="C3477" t="inlineStr">
        <is>
          <t>CH</t>
        </is>
      </c>
      <c r="D3477" t="inlineStr">
        <is>
          <t>kilogram</t>
        </is>
      </c>
      <c r="F3477" t="inlineStr">
        <is>
          <t>technosphere</t>
        </is>
      </c>
      <c r="G3477" t="n">
        <v>2</v>
      </c>
      <c r="H3477" t="n">
        <v>-4.194319605603589</v>
      </c>
      <c r="I3477" t="n">
        <v>0.1009803860231516</v>
      </c>
      <c r="J3477" t="inlineStr">
        <is>
          <t>(2,2,4,1,1,3); de Wild-Scholten (2014) Life Cycle Assessment of Photovoltaics Status 2011, Part 1 Data Collection (Table 30,31)</t>
        </is>
      </c>
      <c r="L3477" t="inlineStr">
        <is>
          <t>lime, hydrated, packed</t>
        </is>
      </c>
    </row>
    <row r="3478">
      <c r="A3478" t="inlineStr">
        <is>
          <t>market for ammonia, anhydrous, liquid</t>
        </is>
      </c>
      <c r="B3478" t="n">
        <v>0.021902</v>
      </c>
      <c r="C3478" t="inlineStr">
        <is>
          <t>RER</t>
        </is>
      </c>
      <c r="D3478" t="inlineStr">
        <is>
          <t>kilogram</t>
        </is>
      </c>
      <c r="F3478" t="inlineStr">
        <is>
          <t>technosphere</t>
        </is>
      </c>
      <c r="G3478" t="n">
        <v>2</v>
      </c>
      <c r="H3478" t="n">
        <v>-3.82117732212857</v>
      </c>
      <c r="I3478" t="n">
        <v>0.1009803860231516</v>
      </c>
      <c r="J3478" t="inlineStr">
        <is>
          <t>(2,2,4,1,1,3); de Wild-Scholten (2014) Life Cycle Assessment of Photovoltaics Status 2011, Part 1 Data Collection (Table 30,31)</t>
        </is>
      </c>
      <c r="L3478" t="inlineStr">
        <is>
          <t>ammonia, anhydrous, liquid</t>
        </is>
      </c>
    </row>
    <row r="3479">
      <c r="A3479" t="inlineStr">
        <is>
          <t>market for electricity, medium voltage</t>
        </is>
      </c>
      <c r="B3479" t="n">
        <v>17.747</v>
      </c>
      <c r="C3479" t="inlineStr">
        <is>
          <t>RS</t>
        </is>
      </c>
      <c r="D3479" t="inlineStr">
        <is>
          <t>kilowatt hour</t>
        </is>
      </c>
      <c r="F3479" t="inlineStr">
        <is>
          <t>technosphere</t>
        </is>
      </c>
      <c r="G3479" t="n">
        <v>2</v>
      </c>
      <c r="H3479" t="n">
        <v>2.876216487552428</v>
      </c>
      <c r="I3479" t="n">
        <v>0.04340984597628009</v>
      </c>
      <c r="J3479" t="inlineStr">
        <is>
          <t>(2,2,1,1,1,3); Woodhouse et al. (2019): c-Si PV Manufacturing Costs 2018</t>
        </is>
      </c>
      <c r="L3479" t="inlineStr">
        <is>
          <t>electricity, medium voltage</t>
        </is>
      </c>
    </row>
    <row r="3480">
      <c r="A3480" t="inlineStr">
        <is>
          <t>market for hydrochloric acid, without water, in 30% solution state</t>
        </is>
      </c>
      <c r="B3480" t="n">
        <v>0.0006287</v>
      </c>
      <c r="C3480" t="inlineStr">
        <is>
          <t>RER</t>
        </is>
      </c>
      <c r="D3480" t="inlineStr">
        <is>
          <t>kilogram</t>
        </is>
      </c>
      <c r="F3480" t="inlineStr">
        <is>
          <t>technosphere</t>
        </is>
      </c>
      <c r="G3480" t="n">
        <v>2</v>
      </c>
      <c r="H3480" t="n">
        <v>-7.371856362575259</v>
      </c>
      <c r="I3480" t="n">
        <v>0.1009803860231516</v>
      </c>
      <c r="J3480" t="inlineStr">
        <is>
          <t>(2,2,4,1,1,3); de Wild-Scholten (2014) Life Cycle Assessment of Photovoltaics Status 2011, Part 1 Data Collection (Table 30,31)</t>
        </is>
      </c>
      <c r="L3480" t="inlineStr">
        <is>
          <t>hydrochloric acid, without water, in 30% solution state</t>
        </is>
      </c>
    </row>
    <row r="3481">
      <c r="A3481" t="inlineStr">
        <is>
          <t>market for sodium hydroxide, without water, in 50% solution state</t>
        </is>
      </c>
      <c r="B3481" t="n">
        <v>0.60404</v>
      </c>
      <c r="C3481" t="inlineStr">
        <is>
          <t>GLO</t>
        </is>
      </c>
      <c r="D3481" t="inlineStr">
        <is>
          <t>kilogram</t>
        </is>
      </c>
      <c r="F3481" t="inlineStr">
        <is>
          <t>technosphere</t>
        </is>
      </c>
      <c r="G3481" t="n">
        <v>2</v>
      </c>
      <c r="H3481" t="n">
        <v>-0.5041148580745486</v>
      </c>
      <c r="I3481" t="n">
        <v>0.1009803860231516</v>
      </c>
      <c r="J3481" t="inlineStr">
        <is>
          <t>(2,2,4,1,1,3); de Wild-Scholten (2014) Life Cycle Assessment of Photovoltaics Status 2011, Part 1 Data Collection (Table 30,31)</t>
        </is>
      </c>
      <c r="L3481" t="inlineStr">
        <is>
          <t>sodium hydroxide, without water, in 50% solution state</t>
        </is>
      </c>
    </row>
    <row r="3482">
      <c r="A3482" t="inlineStr">
        <is>
          <t>metallization paste production, back side</t>
        </is>
      </c>
      <c r="B3482" t="n">
        <v>0.0011111</v>
      </c>
      <c r="C3482" t="inlineStr">
        <is>
          <t>RER</t>
        </is>
      </c>
      <c r="D3482" t="inlineStr">
        <is>
          <t>kilogram</t>
        </is>
      </c>
      <c r="F3482" t="inlineStr">
        <is>
          <t>technosphere</t>
        </is>
      </c>
      <c r="G3482" t="n">
        <v>2</v>
      </c>
      <c r="H3482" t="n">
        <v>-6.802404763374311</v>
      </c>
      <c r="I3482" t="n">
        <v>0.04340984597628009</v>
      </c>
      <c r="J3482" t="inlineStr">
        <is>
          <t>(2,2,1,1,1,3); Woodhouse et al. (2019): c-Si PV Manufacturing Costs 2018</t>
        </is>
      </c>
      <c r="L3482" t="inlineStr">
        <is>
          <t>metallization paste, back side</t>
        </is>
      </c>
    </row>
    <row r="3483">
      <c r="A3483" t="inlineStr">
        <is>
          <t>metallization paste production, back side, aluminium</t>
        </is>
      </c>
      <c r="B3483" t="n">
        <v>0.055414</v>
      </c>
      <c r="C3483" t="inlineStr">
        <is>
          <t>RER</t>
        </is>
      </c>
      <c r="D3483" t="inlineStr">
        <is>
          <t>kilogram</t>
        </is>
      </c>
      <c r="F3483" t="inlineStr">
        <is>
          <t>technosphere</t>
        </is>
      </c>
      <c r="G3483" t="n">
        <v>2</v>
      </c>
      <c r="H3483" t="n">
        <v>-2.892923009572854</v>
      </c>
      <c r="I3483" t="n">
        <v>0.04340984597628009</v>
      </c>
      <c r="J3483" t="inlineStr">
        <is>
          <t>(2,2,1,1,1,3); Woodhouse et al. (2019): c-Si PV Manufacturing Costs 2018</t>
        </is>
      </c>
      <c r="L3483" t="inlineStr">
        <is>
          <t>metallization paste, back side, aluminium</t>
        </is>
      </c>
    </row>
    <row r="3484">
      <c r="A3484" t="inlineStr">
        <is>
          <t>metallization paste production, front side</t>
        </is>
      </c>
      <c r="B3484" t="n">
        <v>0.003373</v>
      </c>
      <c r="C3484" t="inlineStr">
        <is>
          <t>RER</t>
        </is>
      </c>
      <c r="D3484" t="inlineStr">
        <is>
          <t>kilogram</t>
        </is>
      </c>
      <c r="F3484" t="inlineStr">
        <is>
          <t>technosphere</t>
        </is>
      </c>
      <c r="G3484" t="n">
        <v>2</v>
      </c>
      <c r="H3484" t="n">
        <v>-5.691952722902624</v>
      </c>
      <c r="I3484" t="n">
        <v>0.04340984597628009</v>
      </c>
      <c r="J3484" t="inlineStr">
        <is>
          <t>(2,2,1,1,1,3); Woodhouse et al. (2019): c-Si PV Manufacturing Costs 2018</t>
        </is>
      </c>
      <c r="L3484" t="inlineStr">
        <is>
          <t>metallization paste, front side</t>
        </is>
      </c>
    </row>
    <row r="3485">
      <c r="A3485" t="inlineStr">
        <is>
          <t>phosphoryl chloride production</t>
        </is>
      </c>
      <c r="B3485" t="n">
        <v>0.013314</v>
      </c>
      <c r="C3485" t="inlineStr">
        <is>
          <t>RER</t>
        </is>
      </c>
      <c r="D3485" t="inlineStr">
        <is>
          <t>kilogram</t>
        </is>
      </c>
      <c r="F3485" t="inlineStr">
        <is>
          <t>technosphere</t>
        </is>
      </c>
      <c r="G3485" t="n">
        <v>2</v>
      </c>
      <c r="H3485" t="n">
        <v>-4.318939165803625</v>
      </c>
      <c r="I3485" t="n">
        <v>0.1009803860231516</v>
      </c>
      <c r="J3485" t="inlineStr">
        <is>
          <t>(2,2,4,1,1,3); de Wild-Scholten (2014) Life Cycle Assessment of Photovoltaics Status 2011, Part 1 Data Collection (Table 30,31)</t>
        </is>
      </c>
      <c r="L3485" t="inlineStr">
        <is>
          <t>phosphoryl chloride</t>
        </is>
      </c>
    </row>
    <row r="3486">
      <c r="A3486" t="inlineStr">
        <is>
          <t>photovoltaic cell factory</t>
        </is>
      </c>
      <c r="B3486" t="n">
        <v>3.9982e-07</v>
      </c>
      <c r="C3486" t="inlineStr">
        <is>
          <t>DE</t>
        </is>
      </c>
      <c r="D3486" t="inlineStr">
        <is>
          <t>unit</t>
        </is>
      </c>
      <c r="F3486" t="inlineStr">
        <is>
          <t>technosphere</t>
        </is>
      </c>
      <c r="G3486" t="n">
        <v>2</v>
      </c>
      <c r="H3486" t="n">
        <v>-14.73225139111882</v>
      </c>
      <c r="I3486" t="n">
        <v>0.5579804635013613</v>
      </c>
      <c r="J3486" t="inlineStr">
        <is>
          <t>(2,2,4,1,1,3); de Wild-Scholten (2014) Life Cycle Assessment of Photovoltaics Status 2011, Part 1 Data Collection (Table 30,31)</t>
        </is>
      </c>
    </row>
    <row r="3487">
      <c r="A3487" t="inlineStr">
        <is>
          <t>refrigerant R134a production</t>
        </is>
      </c>
      <c r="B3487" t="n">
        <v>3.1188e-05</v>
      </c>
      <c r="C3487" t="inlineStr">
        <is>
          <t>RER</t>
        </is>
      </c>
      <c r="D3487" t="inlineStr">
        <is>
          <t>kilogram</t>
        </is>
      </c>
      <c r="F3487" t="inlineStr">
        <is>
          <t>technosphere</t>
        </is>
      </c>
      <c r="G3487" t="n">
        <v>2</v>
      </c>
      <c r="H3487" t="n">
        <v>-10.37547715251692</v>
      </c>
      <c r="I3487" t="n">
        <v>0.1009803860231516</v>
      </c>
      <c r="J3487" t="inlineStr">
        <is>
          <t>(2,2,4,1,1,3); de Wild-Scholten (2014) Life Cycle Assessment of Photovoltaics Status 2011, Part 1 Data Collection (Table 30,31)</t>
        </is>
      </c>
      <c r="L3487" t="inlineStr">
        <is>
          <t>refrigerant R134a</t>
        </is>
      </c>
    </row>
    <row r="3488">
      <c r="A3488" t="inlineStr">
        <is>
          <t>silane, at plant</t>
        </is>
      </c>
      <c r="B3488" t="n">
        <v>0.0029093</v>
      </c>
      <c r="C3488" t="inlineStr">
        <is>
          <t>RER</t>
        </is>
      </c>
      <c r="D3488" t="inlineStr">
        <is>
          <t>kilogram</t>
        </is>
      </c>
      <c r="F3488" t="inlineStr">
        <is>
          <t>technosphere</t>
        </is>
      </c>
      <c r="G3488" t="n">
        <v>2</v>
      </c>
      <c r="H3488" t="n">
        <v>-5.839842776563665</v>
      </c>
      <c r="I3488" t="n">
        <v>0.1009803860231516</v>
      </c>
      <c r="J3488" t="inlineStr">
        <is>
          <t>(2,2,4,1,1,3); de Wild-Scholten (2014) Life Cycle Assessment of Photovoltaics Status 2011, Part 1 Data Collection (Table 30,31)</t>
        </is>
      </c>
    </row>
    <row r="3489">
      <c r="A3489" t="inlineStr">
        <is>
          <t>single-Si wafer, photovoltaics, at regional storage</t>
        </is>
      </c>
      <c r="B3489" t="n">
        <v>1.03</v>
      </c>
      <c r="C3489" t="inlineStr">
        <is>
          <t>APAC</t>
        </is>
      </c>
      <c r="D3489" t="inlineStr">
        <is>
          <t>square meter</t>
        </is>
      </c>
      <c r="F3489" t="inlineStr">
        <is>
          <t>technosphere</t>
        </is>
      </c>
      <c r="G3489" t="n">
        <v>2</v>
      </c>
      <c r="H3489" t="n">
        <v>0.02955880224154443</v>
      </c>
      <c r="I3489" t="n">
        <v>0.5506709466194879</v>
      </c>
      <c r="J3489" t="inlineStr">
        <is>
          <t>(2,2,2,1,1,3); de Wild-Scholten (2014) Life Cycle Assessment of Photovoltaics Status 2011, Part 1 Data Collection (Table 30,31)</t>
        </is>
      </c>
    </row>
    <row r="3490">
      <c r="A3490" t="inlineStr">
        <is>
          <t>market for tap water</t>
        </is>
      </c>
      <c r="B3490" t="n">
        <v>170.94</v>
      </c>
      <c r="C3490" t="inlineStr">
        <is>
          <t>Europe without Switzerland</t>
        </is>
      </c>
      <c r="D3490" t="inlineStr">
        <is>
          <t>kilogram</t>
        </is>
      </c>
      <c r="F3490" t="inlineStr">
        <is>
          <t>technosphere</t>
        </is>
      </c>
      <c r="G3490" t="n">
        <v>2</v>
      </c>
      <c r="H3490" t="n">
        <v>5.141312617737872</v>
      </c>
      <c r="I3490" t="n">
        <v>0.1009803860231516</v>
      </c>
      <c r="J3490" t="inlineStr">
        <is>
          <t>(2,2,4,1,1,3); de Wild-Scholten (2014) Life Cycle Assessment of Photovoltaics Status 2011, Part 1 Data Collection (Table 30,31)</t>
        </is>
      </c>
      <c r="L3490" t="inlineStr">
        <is>
          <t>tap water</t>
        </is>
      </c>
    </row>
    <row r="3491">
      <c r="A3491" t="inlineStr">
        <is>
          <t>transport, freight train, diesel</t>
        </is>
      </c>
      <c r="B3491" t="n">
        <v>1.5204</v>
      </c>
      <c r="C3491" t="inlineStr">
        <is>
          <t>Europe without Switzerland</t>
        </is>
      </c>
      <c r="D3491" t="inlineStr">
        <is>
          <t>ton kilometer</t>
        </is>
      </c>
      <c r="F3491" t="inlineStr">
        <is>
          <t>technosphere</t>
        </is>
      </c>
      <c r="G3491" t="n">
        <v>2</v>
      </c>
      <c r="H3491" t="n">
        <v>0.4189734581329566</v>
      </c>
      <c r="I3491" t="n">
        <v>0.3697767766870506</v>
      </c>
      <c r="J3491" t="inlineStr">
        <is>
          <t>(4,5,na,na,na,na); de Wild-Scholten (2014) Life Cycle Assessment of Photovoltaics Status 2011, Part 1 Data Collection (Table 30,31)</t>
        </is>
      </c>
      <c r="L3491" t="inlineStr">
        <is>
          <t>transport, freight train</t>
        </is>
      </c>
    </row>
    <row r="3492">
      <c r="A3492" t="inlineStr">
        <is>
          <t>transport, freight, lorry 7.5-16 metric ton, EURO4</t>
        </is>
      </c>
      <c r="B3492" t="n">
        <v>0.27408</v>
      </c>
      <c r="C3492" t="inlineStr">
        <is>
          <t>RER</t>
        </is>
      </c>
      <c r="D3492" t="inlineStr">
        <is>
          <t>ton kilometer</t>
        </is>
      </c>
      <c r="F3492" t="inlineStr">
        <is>
          <t>technosphere</t>
        </is>
      </c>
      <c r="G3492" t="n">
        <v>2</v>
      </c>
      <c r="H3492" t="n">
        <v>-1.294335244406327</v>
      </c>
      <c r="I3492" t="n">
        <v>0.3697767766870506</v>
      </c>
      <c r="J3492" t="inlineStr">
        <is>
          <t>(4,5,na,na,na,na); de Wild-Scholten (2014) Life Cycle Assessment of Photovoltaics Status 2011, Part 1 Data Collection (Table 30,31)</t>
        </is>
      </c>
      <c r="L3492" t="inlineStr">
        <is>
          <t>transport, freight, lorry 7.5-16 metric ton, EURO4</t>
        </is>
      </c>
    </row>
    <row r="3493">
      <c r="A3493" t="inlineStr">
        <is>
          <t>treatment of spent solvent mixture, hazardous waste incineration</t>
        </is>
      </c>
      <c r="B3493" t="n">
        <v>-0.17217</v>
      </c>
      <c r="C3493" t="inlineStr">
        <is>
          <t>CH</t>
        </is>
      </c>
      <c r="D3493" t="inlineStr">
        <is>
          <t>kilogram</t>
        </is>
      </c>
      <c r="F3493" t="inlineStr">
        <is>
          <t>technosphere</t>
        </is>
      </c>
      <c r="G3493" t="n">
        <v>2</v>
      </c>
      <c r="H3493" t="n">
        <v>-1.759272918193756</v>
      </c>
      <c r="I3493" t="n">
        <v>0.1009803860231516</v>
      </c>
      <c r="J3493" t="inlineStr">
        <is>
          <t>(2,2,4,1,1,3); de Wild-Scholten (2014) Life Cycle Assessment of Photovoltaics Status 2011, Part 1 Data Collection (Table 30,31)</t>
        </is>
      </c>
      <c r="K3493" t="b">
        <v>1</v>
      </c>
      <c r="L3493" t="inlineStr">
        <is>
          <t>spent solvent mixture</t>
        </is>
      </c>
    </row>
    <row r="3494">
      <c r="A3494" t="inlineStr">
        <is>
          <t>treatment of waste, from silicon wafer production, inorganic, residual material landfill</t>
        </is>
      </c>
      <c r="B3494" t="n">
        <v>-2.3299</v>
      </c>
      <c r="C3494" t="inlineStr">
        <is>
          <t>CH</t>
        </is>
      </c>
      <c r="D3494" t="inlineStr">
        <is>
          <t>kilogram</t>
        </is>
      </c>
      <c r="F3494" t="inlineStr">
        <is>
          <t>technosphere</t>
        </is>
      </c>
      <c r="G3494" t="n">
        <v>2</v>
      </c>
      <c r="H3494" t="n">
        <v>0.8458253482016502</v>
      </c>
      <c r="I3494" t="n">
        <v>0.1009803860231516</v>
      </c>
      <c r="J3494" t="inlineStr">
        <is>
          <t>(2,2,4,1,1,3); de Wild-Scholten (2014) Life Cycle Assessment of Photovoltaics Status 2011, Part 1 Data Collection (Table 30,31)</t>
        </is>
      </c>
      <c r="K3494" t="b">
        <v>1</v>
      </c>
      <c r="L3494" t="inlineStr">
        <is>
          <t>waste, from silicon wafer production, inorganic</t>
        </is>
      </c>
    </row>
    <row r="3495">
      <c r="A3495" t="inlineStr">
        <is>
          <t>treatment of wastewater from PV cell production, capacity 5E9l/year</t>
        </is>
      </c>
      <c r="B3495" t="n">
        <v>-0.15385</v>
      </c>
      <c r="C3495" t="inlineStr">
        <is>
          <t>CH</t>
        </is>
      </c>
      <c r="D3495" t="inlineStr">
        <is>
          <t>cubic meter</t>
        </is>
      </c>
      <c r="F3495" t="inlineStr">
        <is>
          <t>technosphere</t>
        </is>
      </c>
      <c r="G3495" t="n">
        <v>2</v>
      </c>
      <c r="H3495" t="n">
        <v>-1.871777177214086</v>
      </c>
      <c r="I3495" t="n">
        <v>0.1009803860231516</v>
      </c>
      <c r="J3495" t="inlineStr">
        <is>
          <t>(2,2,4,1,1,3); Calculation based on water withdrawal and water emissions</t>
        </is>
      </c>
      <c r="K3495" t="b">
        <v>1</v>
      </c>
      <c r="L3495" t="inlineStr">
        <is>
          <t>wastewater from PV cell production</t>
        </is>
      </c>
    </row>
    <row r="3496"/>
    <row r="3497" ht="16" customHeight="1" s="29">
      <c r="A3497" s="1" t="inlineStr">
        <is>
          <t>Activity</t>
        </is>
      </c>
      <c r="B3497" s="1" t="inlineStr">
        <is>
          <t>photovoltaic cell, single-Si, at plant</t>
        </is>
      </c>
    </row>
    <row r="3498">
      <c r="A3498" t="inlineStr">
        <is>
          <t>comment</t>
        </is>
      </c>
      <c r="B3498"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Uncertainty:  None</t>
        </is>
      </c>
    </row>
    <row r="3499">
      <c r="A3499" t="inlineStr">
        <is>
          <t>location</t>
        </is>
      </c>
      <c r="B3499" t="inlineStr">
        <is>
          <t>RER</t>
        </is>
      </c>
    </row>
    <row r="3500">
      <c r="A3500" t="inlineStr">
        <is>
          <t>production amount</t>
        </is>
      </c>
      <c r="B3500" t="n">
        <v>1</v>
      </c>
    </row>
    <row r="3501">
      <c r="A3501" t="inlineStr">
        <is>
          <t>reference product</t>
        </is>
      </c>
      <c r="B3501" t="inlineStr">
        <is>
          <t>photovoltaic cell, single-Si, at plant</t>
        </is>
      </c>
    </row>
    <row r="3502">
      <c r="A3502" t="inlineStr">
        <is>
          <t>source</t>
        </is>
      </c>
      <c r="B35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503">
      <c r="A3503" t="inlineStr">
        <is>
          <t>type</t>
        </is>
      </c>
      <c r="B3503" t="inlineStr">
        <is>
          <t>process</t>
        </is>
      </c>
    </row>
    <row r="3504">
      <c r="A3504" t="inlineStr">
        <is>
          <t>unit</t>
        </is>
      </c>
      <c r="B3504" t="inlineStr">
        <is>
          <t>square meter</t>
        </is>
      </c>
    </row>
    <row r="3505" ht="16" customHeight="1" s="29">
      <c r="A3505" s="1" t="inlineStr">
        <is>
          <t>Exchanges</t>
        </is>
      </c>
    </row>
    <row r="3506">
      <c r="A3506" s="28" t="inlineStr">
        <is>
          <t>name</t>
        </is>
      </c>
      <c r="B3506" s="28" t="inlineStr">
        <is>
          <t>amount</t>
        </is>
      </c>
      <c r="C3506" s="28" t="inlineStr">
        <is>
          <t>location</t>
        </is>
      </c>
      <c r="D3506" s="28" t="inlineStr">
        <is>
          <t>unit</t>
        </is>
      </c>
      <c r="E3506" s="28" t="inlineStr">
        <is>
          <t>categories</t>
        </is>
      </c>
      <c r="F3506" s="28" t="inlineStr">
        <is>
          <t>type</t>
        </is>
      </c>
      <c r="G3506" s="28" t="inlineStr">
        <is>
          <t>uncertainty type</t>
        </is>
      </c>
      <c r="H3506" s="28" t="inlineStr">
        <is>
          <t>loc</t>
        </is>
      </c>
      <c r="I3506" s="28" t="inlineStr">
        <is>
          <t>scale</t>
        </is>
      </c>
      <c r="J3506" s="28" t="inlineStr">
        <is>
          <t>comment</t>
        </is>
      </c>
      <c r="K3506" s="28" t="inlineStr">
        <is>
          <t>negative</t>
        </is>
      </c>
      <c r="L3506" s="28" t="inlineStr">
        <is>
          <t>reference product</t>
        </is>
      </c>
      <c r="M3506" s="28" t="n"/>
    </row>
    <row r="3507">
      <c r="A3507" t="inlineStr">
        <is>
          <t>2-Propanol</t>
        </is>
      </c>
      <c r="B3507" t="n">
        <v>0.014711</v>
      </c>
      <c r="D3507" t="inlineStr">
        <is>
          <t>kilogram</t>
        </is>
      </c>
      <c r="E3507" t="inlineStr">
        <is>
          <t>air::urban air close to ground</t>
        </is>
      </c>
      <c r="F3507" t="inlineStr">
        <is>
          <t>biosphere</t>
        </is>
      </c>
      <c r="G3507" t="n">
        <v>2</v>
      </c>
      <c r="H3507" t="n">
        <v>-4.219159765714062</v>
      </c>
      <c r="I3507" t="n">
        <v>0.2251554979499998</v>
      </c>
      <c r="J3507" t="inlineStr">
        <is>
          <t>(2,2,4,1,1,3); de Wild-Scholten (2014) Life Cycle Assessment of Photovoltaics Status 2011, Part 1 Data Collection (Table 30,31)</t>
        </is>
      </c>
    </row>
    <row r="3508">
      <c r="A3508" t="inlineStr">
        <is>
          <t>Acetaldehyde</t>
        </is>
      </c>
      <c r="B3508" t="n">
        <v>0.00063281</v>
      </c>
      <c r="D3508" t="inlineStr">
        <is>
          <t>kilogram</t>
        </is>
      </c>
      <c r="E3508" t="inlineStr">
        <is>
          <t>air::urban air close to ground</t>
        </is>
      </c>
      <c r="F3508" t="inlineStr">
        <is>
          <t>biosphere</t>
        </is>
      </c>
      <c r="G3508" t="n">
        <v>2</v>
      </c>
      <c r="H3508" t="n">
        <v>-7.365340338854403</v>
      </c>
      <c r="I3508" t="n">
        <v>0.2251554979499998</v>
      </c>
      <c r="J3508" t="inlineStr">
        <is>
          <t>(2,2,4,1,1,3); de Wild-Scholten (2014) Life Cycle Assessment of Photovoltaics Status 2011, Part 1 Data Collection (Table 30,31)</t>
        </is>
      </c>
    </row>
    <row r="3509">
      <c r="A3509" t="inlineStr">
        <is>
          <t>Aluminium</t>
        </is>
      </c>
      <c r="B3509" t="n">
        <v>7.7252e-06</v>
      </c>
      <c r="D3509" t="inlineStr">
        <is>
          <t>kilogram</t>
        </is>
      </c>
      <c r="E3509" t="inlineStr">
        <is>
          <t>air::urban air close to ground</t>
        </is>
      </c>
      <c r="F3509" t="inlineStr">
        <is>
          <t>biosphere</t>
        </is>
      </c>
      <c r="G3509" t="n">
        <v>2</v>
      </c>
      <c r="H3509" t="n">
        <v>-11.77102284554797</v>
      </c>
      <c r="I3509" t="n">
        <v>0.8106634784132568</v>
      </c>
      <c r="J3509" t="inlineStr">
        <is>
          <t>(2,2,4,1,1,3); de Wild-Scholten (2014) Life Cycle Assessment of Photovoltaics Status 2011, Part 1 Data Collection (Table 30,31)</t>
        </is>
      </c>
    </row>
    <row r="3510">
      <c r="A3510" t="inlineStr">
        <is>
          <t>Ammonia</t>
        </is>
      </c>
      <c r="B3510" t="n">
        <v>3.7311e-05</v>
      </c>
      <c r="D3510" t="inlineStr">
        <is>
          <t>kilogram</t>
        </is>
      </c>
      <c r="E3510" t="inlineStr">
        <is>
          <t>air::urban air close to ground</t>
        </is>
      </c>
      <c r="F3510" t="inlineStr">
        <is>
          <t>biosphere</t>
        </is>
      </c>
      <c r="G3510" t="n">
        <v>2</v>
      </c>
      <c r="H3510" t="n">
        <v>-10.19622236862456</v>
      </c>
      <c r="I3510" t="n">
        <v>0.1338289603104267</v>
      </c>
      <c r="J3510" t="inlineStr">
        <is>
          <t>(2,2,4,1,1,3); de Wild-Scholten (2014) Life Cycle Assessment of Photovoltaics Status 2011, Part 1 Data Collection (Table 30,31)</t>
        </is>
      </c>
    </row>
    <row r="3511">
      <c r="A3511" t="inlineStr">
        <is>
          <t>Carbon dioxide, fossil</t>
        </is>
      </c>
      <c r="B3511" t="n">
        <v>0.16683</v>
      </c>
      <c r="D3511" t="inlineStr">
        <is>
          <t>kilogram</t>
        </is>
      </c>
      <c r="E3511" t="inlineStr">
        <is>
          <t>air::urban air close to ground</t>
        </is>
      </c>
      <c r="F3511" t="inlineStr">
        <is>
          <t>biosphere</t>
        </is>
      </c>
      <c r="G3511" t="n">
        <v>2</v>
      </c>
      <c r="H3511" t="n">
        <v>-1.790779949114555</v>
      </c>
      <c r="I3511" t="n">
        <v>0.1009803860231516</v>
      </c>
      <c r="J3511" t="inlineStr">
        <is>
          <t>(2,2,4,1,1,3); de Wild-Scholten (2014) Life Cycle Assessment of Photovoltaics Status 2011, Part 1 Data Collection (Table 30,31)</t>
        </is>
      </c>
    </row>
    <row r="3512">
      <c r="A3512" t="inlineStr">
        <is>
          <t>Chlorine</t>
        </is>
      </c>
      <c r="B3512" t="n">
        <v>4.6022e-05</v>
      </c>
      <c r="D3512" t="inlineStr">
        <is>
          <t>kilogram</t>
        </is>
      </c>
      <c r="E3512" t="inlineStr">
        <is>
          <t>air::urban air close to ground</t>
        </is>
      </c>
      <c r="F3512" t="inlineStr">
        <is>
          <t>biosphere</t>
        </is>
      </c>
      <c r="G3512" t="n">
        <v>2</v>
      </c>
      <c r="H3512" t="n">
        <v>-9.986391014935892</v>
      </c>
      <c r="I3512" t="n">
        <v>0.2251554979499998</v>
      </c>
      <c r="J3512" t="inlineStr">
        <is>
          <t>(2,2,4,1,1,3); de Wild-Scholten (2014) Life Cycle Assessment of Photovoltaics Status 2011, Part 1 Data Collection (Table 30,31)</t>
        </is>
      </c>
    </row>
    <row r="3513">
      <c r="A3513" t="inlineStr">
        <is>
          <t>Ethane, 1,1,1,2-tetrafluoro-, HFC-134a</t>
        </is>
      </c>
      <c r="B3513" t="n">
        <v>3.1188e-05</v>
      </c>
      <c r="D3513" t="inlineStr">
        <is>
          <t>kilogram</t>
        </is>
      </c>
      <c r="E3513" t="inlineStr">
        <is>
          <t>air::urban air close to ground</t>
        </is>
      </c>
      <c r="F3513" t="inlineStr">
        <is>
          <t>biosphere</t>
        </is>
      </c>
      <c r="G3513" t="n">
        <v>2</v>
      </c>
      <c r="H3513" t="n">
        <v>-10.37547715251692</v>
      </c>
      <c r="I3513" t="n">
        <v>0.2251554979499998</v>
      </c>
      <c r="J3513" t="inlineStr">
        <is>
          <t>(2,2,4,1,1,3); de Wild-Scholten (2014) Life Cycle Assessment of Photovoltaics Status 2011, Part 1 Data Collection (Table 30,31)</t>
        </is>
      </c>
    </row>
    <row r="3514">
      <c r="A3514" t="inlineStr">
        <is>
          <t>Heat, waste</t>
        </is>
      </c>
      <c r="B3514" t="n">
        <v>51.775</v>
      </c>
      <c r="D3514" t="inlineStr">
        <is>
          <t>megajoule</t>
        </is>
      </c>
      <c r="E3514" t="inlineStr">
        <is>
          <t>air::urban air close to ground</t>
        </is>
      </c>
      <c r="F3514" t="inlineStr">
        <is>
          <t>biosphere</t>
        </is>
      </c>
      <c r="G3514" t="n">
        <v>2</v>
      </c>
      <c r="H3514" t="n">
        <v>3.946907407281648</v>
      </c>
      <c r="I3514" t="n">
        <v>0.1009803860231516</v>
      </c>
      <c r="J3514" t="inlineStr">
        <is>
          <t>(2,2,4,1,1,3); de Wild-Scholten (2014) Life Cycle Assessment of Photovoltaics Status 2011, Part 1 Data Collection (Table 30,31)</t>
        </is>
      </c>
    </row>
    <row r="3515">
      <c r="A3515" t="inlineStr">
        <is>
          <t>Hydrogen</t>
        </is>
      </c>
      <c r="B3515" t="n">
        <v>0.011012</v>
      </c>
      <c r="D3515" t="inlineStr">
        <is>
          <t>kilogram</t>
        </is>
      </c>
      <c r="E3515" t="inlineStr">
        <is>
          <t>air::urban air close to ground</t>
        </is>
      </c>
      <c r="F3515" t="inlineStr">
        <is>
          <t>biosphere</t>
        </is>
      </c>
      <c r="G3515" t="n">
        <v>2</v>
      </c>
      <c r="H3515" t="n">
        <v>-4.508769691701776</v>
      </c>
      <c r="I3515" t="n">
        <v>0.2251554979499998</v>
      </c>
      <c r="J3515" t="inlineStr">
        <is>
          <t>(2,2,4,1,1,3); de Wild-Scholten (2014) Life Cycle Assessment of Photovoltaics Status 2011, Part 1 Data Collection (Table 30,31)</t>
        </is>
      </c>
    </row>
    <row r="3516">
      <c r="A3516" t="inlineStr">
        <is>
          <t>Hydrogen fluoride</t>
        </is>
      </c>
      <c r="B3516" t="n">
        <v>0.00013807</v>
      </c>
      <c r="D3516" t="inlineStr">
        <is>
          <t>kilogram</t>
        </is>
      </c>
      <c r="E3516" t="inlineStr">
        <is>
          <t>air</t>
        </is>
      </c>
      <c r="F3516" t="inlineStr">
        <is>
          <t>biosphere</t>
        </is>
      </c>
      <c r="G3516" t="n">
        <v>2</v>
      </c>
      <c r="H3516" t="n">
        <v>-8.887749755036213</v>
      </c>
      <c r="I3516" t="n">
        <v>0.2251554979499998</v>
      </c>
      <c r="J3516" t="inlineStr">
        <is>
          <t>(2,2,4,1,1,3); de Wild-Scholten (2014) Life Cycle Assessment of Photovoltaics Status 2011, Part 1 Data Collection (Table 30,31)</t>
        </is>
      </c>
    </row>
    <row r="3517">
      <c r="A3517" t="inlineStr">
        <is>
          <t>Lead</t>
        </is>
      </c>
      <c r="B3517" t="n">
        <v>7.7252e-06</v>
      </c>
      <c r="D3517" t="inlineStr">
        <is>
          <t>kilogram</t>
        </is>
      </c>
      <c r="E3517" t="inlineStr">
        <is>
          <t>air::urban air close to ground</t>
        </is>
      </c>
      <c r="F3517" t="inlineStr">
        <is>
          <t>biosphere</t>
        </is>
      </c>
      <c r="G3517" t="n">
        <v>2</v>
      </c>
      <c r="H3517" t="n">
        <v>-11.77102284554797</v>
      </c>
      <c r="I3517" t="n">
        <v>0.8106634784132568</v>
      </c>
      <c r="J3517" t="inlineStr">
        <is>
          <t>(2,2,4,1,1,3); de Wild-Scholten (2014) Life Cycle Assessment of Photovoltaics Status 2011, Part 1 Data Collection (Table 30,31)</t>
        </is>
      </c>
    </row>
    <row r="3518">
      <c r="A3518" t="inlineStr">
        <is>
          <t>NMVOC, non-methane volatile organic compounds, unspecified origin</t>
        </is>
      </c>
      <c r="B3518" t="n">
        <v>0.012615</v>
      </c>
      <c r="D3518" t="inlineStr">
        <is>
          <t>kilogram</t>
        </is>
      </c>
      <c r="E3518" t="inlineStr">
        <is>
          <t>air::urban air close to ground</t>
        </is>
      </c>
      <c r="F3518" t="inlineStr">
        <is>
          <t>biosphere</t>
        </is>
      </c>
      <c r="G3518" t="n">
        <v>2</v>
      </c>
      <c r="H3518" t="n">
        <v>-4.372868696889116</v>
      </c>
      <c r="I3518" t="n">
        <v>0.2251554979499998</v>
      </c>
      <c r="J3518" t="inlineStr">
        <is>
          <t>(2,2,4,1,1,3); de Wild-Scholten (2014) Life Cycle Assessment of Photovoltaics Status 2011, Part 1 Data Collection (Table 30,31)</t>
        </is>
      </c>
    </row>
    <row r="3519">
      <c r="A3519" t="inlineStr">
        <is>
          <t>Silicon</t>
        </is>
      </c>
      <c r="B3519" t="n">
        <v>3.1681e-08</v>
      </c>
      <c r="D3519" t="inlineStr">
        <is>
          <t>kilogram</t>
        </is>
      </c>
      <c r="E3519" t="inlineStr">
        <is>
          <t>air::urban air close to ground</t>
        </is>
      </c>
      <c r="F3519" t="inlineStr">
        <is>
          <t>biosphere</t>
        </is>
      </c>
      <c r="G3519" t="n">
        <v>2</v>
      </c>
      <c r="H3519" t="n">
        <v>-17.2675487048418</v>
      </c>
      <c r="I3519" t="n">
        <v>0.8106634784132568</v>
      </c>
      <c r="J3519" t="inlineStr">
        <is>
          <t>(2,2,4,1,1,3); de Wild-Scholten (2014) Life Cycle Assessment of Photovoltaics Status 2011, Part 1 Data Collection (Table 30,31)</t>
        </is>
      </c>
    </row>
    <row r="3520">
      <c r="A3520" t="inlineStr">
        <is>
          <t>Silicon</t>
        </is>
      </c>
      <c r="B3520" t="n">
        <v>0.00033284</v>
      </c>
      <c r="D3520" t="inlineStr">
        <is>
          <t>kilogram</t>
        </is>
      </c>
      <c r="E3520" t="inlineStr">
        <is>
          <t>air::urban air close to ground</t>
        </is>
      </c>
      <c r="F3520" t="inlineStr">
        <is>
          <t>biosphere</t>
        </is>
      </c>
      <c r="G3520" t="n">
        <v>2</v>
      </c>
      <c r="H3520" t="n">
        <v>-8.007848663932045</v>
      </c>
      <c r="I3520" t="n">
        <v>0.8106634784132568</v>
      </c>
      <c r="J3520" t="inlineStr">
        <is>
          <t>(2,2,4,1,1,3); de Wild-Scholten (2014) Life Cycle Assessment of Photovoltaics Status 2011, Part 1 Data Collection (Table 30,31)</t>
        </is>
      </c>
    </row>
    <row r="3521">
      <c r="A3521" t="inlineStr">
        <is>
          <t>Silicon</t>
        </is>
      </c>
      <c r="B3521" t="n">
        <v>0.0026298</v>
      </c>
      <c r="D3521" t="inlineStr">
        <is>
          <t>kilogram</t>
        </is>
      </c>
      <c r="E3521" t="inlineStr">
        <is>
          <t>air::urban air close to ground</t>
        </is>
      </c>
      <c r="F3521" t="inlineStr">
        <is>
          <t>biosphere</t>
        </is>
      </c>
      <c r="G3521" t="n">
        <v>2</v>
      </c>
      <c r="H3521" t="n">
        <v>-5.940847481311455</v>
      </c>
      <c r="I3521" t="n">
        <v>0.8106634784132568</v>
      </c>
      <c r="J3521" t="inlineStr">
        <is>
          <t>(2,2,4,1,1,3); de Wild-Scholten (2014) Life Cycle Assessment of Photovoltaics Status 2011, Part 1 Data Collection (Table 30,31)</t>
        </is>
      </c>
    </row>
    <row r="3522">
      <c r="A3522" t="inlineStr">
        <is>
          <t>Silver</t>
        </is>
      </c>
      <c r="B3522" t="n">
        <v>7.7252e-06</v>
      </c>
      <c r="D3522" t="inlineStr">
        <is>
          <t>kilogram</t>
        </is>
      </c>
      <c r="E3522" t="inlineStr">
        <is>
          <t>air::urban air close to ground</t>
        </is>
      </c>
      <c r="F3522" t="inlineStr">
        <is>
          <t>biosphere</t>
        </is>
      </c>
      <c r="G3522" t="n">
        <v>2</v>
      </c>
      <c r="H3522" t="n">
        <v>-11.77102284554797</v>
      </c>
      <c r="I3522" t="n">
        <v>0.8106634784132568</v>
      </c>
      <c r="J3522" t="inlineStr">
        <is>
          <t>(2,2,4,1,1,3); de Wild-Scholten (2014) Life Cycle Assessment of Photovoltaics Status 2011, Part 1 Data Collection (Table 30,31)</t>
        </is>
      </c>
    </row>
    <row r="3523">
      <c r="A3523" t="inlineStr">
        <is>
          <t>Tin</t>
        </is>
      </c>
      <c r="B3523" t="n">
        <v>7.7252e-06</v>
      </c>
      <c r="D3523" t="inlineStr">
        <is>
          <t>kilogram</t>
        </is>
      </c>
      <c r="E3523" t="inlineStr">
        <is>
          <t>air::urban air close to ground</t>
        </is>
      </c>
      <c r="F3523" t="inlineStr">
        <is>
          <t>biosphere</t>
        </is>
      </c>
      <c r="G3523" t="n">
        <v>2</v>
      </c>
      <c r="H3523" t="n">
        <v>-11.77102284554797</v>
      </c>
      <c r="I3523" t="n">
        <v>0.8106634784132568</v>
      </c>
      <c r="J3523" t="inlineStr">
        <is>
          <t>(2,2,4,1,1,3); de Wild-Scholten (2014) Life Cycle Assessment of Photovoltaics Status 2011, Part 1 Data Collection (Table 30,31)</t>
        </is>
      </c>
    </row>
    <row r="3524">
      <c r="A3524" t="inlineStr">
        <is>
          <t>photovoltaic cell, single-Si, at plant</t>
        </is>
      </c>
      <c r="B3524" t="n">
        <v>1</v>
      </c>
      <c r="C3524" t="inlineStr">
        <is>
          <t>RER</t>
        </is>
      </c>
      <c r="D3524" t="inlineStr">
        <is>
          <t>square meter</t>
        </is>
      </c>
      <c r="E3524" t="inlineStr">
        <is>
          <t>photovoltaic::production of components</t>
        </is>
      </c>
      <c r="F3524" t="inlineStr">
        <is>
          <t>production</t>
        </is>
      </c>
      <c r="G3524" t="n">
        <v>0</v>
      </c>
      <c r="H3524" t="n">
        <v>1</v>
      </c>
      <c r="L3524" t="inlineStr">
        <is>
          <t>photovoltaic cell, single-Si, at plant</t>
        </is>
      </c>
    </row>
    <row r="3525">
      <c r="A3525" t="inlineStr">
        <is>
          <t>market for nitrogen, liquid</t>
        </is>
      </c>
      <c r="B3525" t="n">
        <v>1.1506</v>
      </c>
      <c r="C3525" t="inlineStr">
        <is>
          <t>RER</t>
        </is>
      </c>
      <c r="D3525" t="inlineStr">
        <is>
          <t>kilogram</t>
        </is>
      </c>
      <c r="F3525" t="inlineStr">
        <is>
          <t>technosphere</t>
        </is>
      </c>
      <c r="G3525" t="n">
        <v>2</v>
      </c>
      <c r="H3525" t="n">
        <v>0.1402835454470561</v>
      </c>
      <c r="I3525" t="n">
        <v>0.1009803860231516</v>
      </c>
      <c r="J3525" t="inlineStr">
        <is>
          <t>(2,2,4,1,1,3); de Wild-Scholten (2014) Life Cycle Assessment of Photovoltaics Status 2011, Part 1 Data Collection (Table 30,31)</t>
        </is>
      </c>
      <c r="L3525" t="inlineStr">
        <is>
          <t>nitrogen, liquid</t>
        </is>
      </c>
    </row>
    <row r="3526">
      <c r="A3526" t="inlineStr">
        <is>
          <t>heat production, natural gas, at industrial furnace low-NOx &gt;100kW</t>
        </is>
      </c>
      <c r="B3526" t="n">
        <v>0.060815</v>
      </c>
      <c r="C3526" t="inlineStr">
        <is>
          <t>Europe without Switzerland</t>
        </is>
      </c>
      <c r="D3526" t="inlineStr">
        <is>
          <t>megajoule</t>
        </is>
      </c>
      <c r="F3526" t="inlineStr">
        <is>
          <t>technosphere</t>
        </is>
      </c>
      <c r="G3526" t="n">
        <v>2</v>
      </c>
      <c r="H3526" t="n">
        <v>-2.799918809911737</v>
      </c>
      <c r="I3526" t="n">
        <v>0.1009803860231516</v>
      </c>
      <c r="J3526" t="inlineStr">
        <is>
          <t>(2,2,4,1,1,3); de Wild-Scholten (2014) Life Cycle Assessment of Photovoltaics Status 2011, Part 1 Data Collection (Table 30,31)</t>
        </is>
      </c>
      <c r="L3526" t="inlineStr">
        <is>
          <t>heat, district or industrial, natural gas</t>
        </is>
      </c>
    </row>
    <row r="3527">
      <c r="A3527" t="inlineStr">
        <is>
          <t>hydrogen fluoride production</t>
        </is>
      </c>
      <c r="B3527" t="n">
        <v>0.0006451300000000001</v>
      </c>
      <c r="C3527" t="inlineStr">
        <is>
          <t>GLO</t>
        </is>
      </c>
      <c r="D3527" t="inlineStr">
        <is>
          <t>kilogram</t>
        </is>
      </c>
      <c r="F3527" t="inlineStr">
        <is>
          <t>technosphere</t>
        </is>
      </c>
      <c r="G3527" t="n">
        <v>2</v>
      </c>
      <c r="H3527" t="n">
        <v>-7.346058711089455</v>
      </c>
      <c r="I3527" t="n">
        <v>0.1009803860231516</v>
      </c>
      <c r="J3527" t="inlineStr">
        <is>
          <t>(2,2,4,1,1,3); de Wild-Scholten (2014) Life Cycle Assessment of Photovoltaics Status 2011, Part 1 Data Collection (Table 30,31)</t>
        </is>
      </c>
      <c r="L3527" t="inlineStr">
        <is>
          <t>hydrogen fluoride</t>
        </is>
      </c>
    </row>
    <row r="3528">
      <c r="A3528" t="inlineStr">
        <is>
          <t>isopropanol production</t>
        </is>
      </c>
      <c r="B3528" t="n">
        <v>0.1771</v>
      </c>
      <c r="C3528" t="inlineStr">
        <is>
          <t>RER</t>
        </is>
      </c>
      <c r="D3528" t="inlineStr">
        <is>
          <t>kilogram</t>
        </is>
      </c>
      <c r="F3528" t="inlineStr">
        <is>
          <t>technosphere</t>
        </is>
      </c>
      <c r="G3528" t="n">
        <v>2</v>
      </c>
      <c r="H3528" t="n">
        <v>-1.731040734193349</v>
      </c>
      <c r="I3528" t="n">
        <v>0.1009803860231516</v>
      </c>
      <c r="J3528" t="inlineStr">
        <is>
          <t>(2,2,4,1,1,3); de Wild-Scholten (2014) Life Cycle Assessment of Photovoltaics Status 2011, Part 1 Data Collection (Table 30,31)</t>
        </is>
      </c>
      <c r="L3528" t="inlineStr">
        <is>
          <t>isopropanol</t>
        </is>
      </c>
    </row>
    <row r="3529">
      <c r="A3529" t="inlineStr">
        <is>
          <t>lime production, hydrated, packed</t>
        </is>
      </c>
      <c r="B3529" t="n">
        <v>0.015081</v>
      </c>
      <c r="C3529" t="inlineStr">
        <is>
          <t>CH</t>
        </is>
      </c>
      <c r="D3529" t="inlineStr">
        <is>
          <t>kilogram</t>
        </is>
      </c>
      <c r="F3529" t="inlineStr">
        <is>
          <t>technosphere</t>
        </is>
      </c>
      <c r="G3529" t="n">
        <v>2</v>
      </c>
      <c r="H3529" t="n">
        <v>-4.194319605603589</v>
      </c>
      <c r="I3529" t="n">
        <v>0.1009803860231516</v>
      </c>
      <c r="J3529" t="inlineStr">
        <is>
          <t>(2,2,4,1,1,3); de Wild-Scholten (2014) Life Cycle Assessment of Photovoltaics Status 2011, Part 1 Data Collection (Table 30,31)</t>
        </is>
      </c>
      <c r="L3529" t="inlineStr">
        <is>
          <t>lime, hydrated, packed</t>
        </is>
      </c>
    </row>
    <row r="3530">
      <c r="A3530" t="inlineStr">
        <is>
          <t>market for ammonia, anhydrous, liquid</t>
        </is>
      </c>
      <c r="B3530" t="n">
        <v>0.021902</v>
      </c>
      <c r="C3530" t="inlineStr">
        <is>
          <t>RER</t>
        </is>
      </c>
      <c r="D3530" t="inlineStr">
        <is>
          <t>kilogram</t>
        </is>
      </c>
      <c r="F3530" t="inlineStr">
        <is>
          <t>technosphere</t>
        </is>
      </c>
      <c r="G3530" t="n">
        <v>2</v>
      </c>
      <c r="H3530" t="n">
        <v>-3.82117732212857</v>
      </c>
      <c r="I3530" t="n">
        <v>0.1009803860231516</v>
      </c>
      <c r="J3530" t="inlineStr">
        <is>
          <t>(2,2,4,1,1,3); de Wild-Scholten (2014) Life Cycle Assessment of Photovoltaics Status 2011, Part 1 Data Collection (Table 30,31)</t>
        </is>
      </c>
      <c r="L3530" t="inlineStr">
        <is>
          <t>ammonia, anhydrous, liquid</t>
        </is>
      </c>
    </row>
    <row r="3531">
      <c r="A3531" t="inlineStr">
        <is>
          <t>market for electricity, high voltage</t>
        </is>
      </c>
      <c r="B3531" t="n">
        <v>17.747</v>
      </c>
      <c r="C3531" t="inlineStr">
        <is>
          <t>DE</t>
        </is>
      </c>
      <c r="D3531" t="inlineStr">
        <is>
          <t>kilowatt hour</t>
        </is>
      </c>
      <c r="F3531" t="inlineStr">
        <is>
          <t>technosphere</t>
        </is>
      </c>
      <c r="G3531" t="n">
        <v>2</v>
      </c>
      <c r="H3531" t="n">
        <v>2.876216487552428</v>
      </c>
      <c r="I3531" t="n">
        <v>0.04340984597628009</v>
      </c>
      <c r="J3531" t="inlineStr">
        <is>
          <t>(2,2,1,1,1,3); Woodhouse et al. (2019): c-Si PV Manufacturing Costs 2018</t>
        </is>
      </c>
      <c r="L3531" t="inlineStr">
        <is>
          <t>electricity, high voltage</t>
        </is>
      </c>
    </row>
    <row r="3532">
      <c r="A3532" t="inlineStr">
        <is>
          <t>market for hydrochloric acid, without water, in 30% solution state</t>
        </is>
      </c>
      <c r="B3532" t="n">
        <v>0.0006287</v>
      </c>
      <c r="C3532" t="inlineStr">
        <is>
          <t>RER</t>
        </is>
      </c>
      <c r="D3532" t="inlineStr">
        <is>
          <t>kilogram</t>
        </is>
      </c>
      <c r="F3532" t="inlineStr">
        <is>
          <t>technosphere</t>
        </is>
      </c>
      <c r="G3532" t="n">
        <v>2</v>
      </c>
      <c r="H3532" t="n">
        <v>-7.371856362575259</v>
      </c>
      <c r="I3532" t="n">
        <v>0.1009803860231516</v>
      </c>
      <c r="J3532" t="inlineStr">
        <is>
          <t>(2,2,4,1,1,3); de Wild-Scholten (2014) Life Cycle Assessment of Photovoltaics Status 2011, Part 1 Data Collection (Table 30,31)</t>
        </is>
      </c>
      <c r="L3532" t="inlineStr">
        <is>
          <t>hydrochloric acid, without water, in 30% solution state</t>
        </is>
      </c>
    </row>
    <row r="3533">
      <c r="A3533" t="inlineStr">
        <is>
          <t>market for sodium hydroxide, without water, in 50% solution state</t>
        </is>
      </c>
      <c r="B3533" t="n">
        <v>0.60404</v>
      </c>
      <c r="C3533" t="inlineStr">
        <is>
          <t>GLO</t>
        </is>
      </c>
      <c r="D3533" t="inlineStr">
        <is>
          <t>kilogram</t>
        </is>
      </c>
      <c r="F3533" t="inlineStr">
        <is>
          <t>technosphere</t>
        </is>
      </c>
      <c r="G3533" t="n">
        <v>2</v>
      </c>
      <c r="H3533" t="n">
        <v>-0.5041148580745486</v>
      </c>
      <c r="I3533" t="n">
        <v>0.1009803860231516</v>
      </c>
      <c r="J3533" t="inlineStr">
        <is>
          <t>(2,2,4,1,1,3); de Wild-Scholten (2014) Life Cycle Assessment of Photovoltaics Status 2011, Part 1 Data Collection (Table 30,31)</t>
        </is>
      </c>
      <c r="L3533" t="inlineStr">
        <is>
          <t>sodium hydroxide, without water, in 50% solution state</t>
        </is>
      </c>
    </row>
    <row r="3534">
      <c r="A3534" t="inlineStr">
        <is>
          <t>metallization paste production, back side</t>
        </is>
      </c>
      <c r="B3534" t="n">
        <v>0.0011111</v>
      </c>
      <c r="C3534" t="inlineStr">
        <is>
          <t>RER</t>
        </is>
      </c>
      <c r="D3534" t="inlineStr">
        <is>
          <t>kilogram</t>
        </is>
      </c>
      <c r="F3534" t="inlineStr">
        <is>
          <t>technosphere</t>
        </is>
      </c>
      <c r="G3534" t="n">
        <v>2</v>
      </c>
      <c r="H3534" t="n">
        <v>-6.802404763374311</v>
      </c>
      <c r="I3534" t="n">
        <v>0.04340984597628009</v>
      </c>
      <c r="J3534" t="inlineStr">
        <is>
          <t>(2,2,1,1,1,3); Woodhouse et al. (2019): c-Si PV Manufacturing Costs 2018</t>
        </is>
      </c>
      <c r="L3534" t="inlineStr">
        <is>
          <t>metallization paste, back side</t>
        </is>
      </c>
    </row>
    <row r="3535">
      <c r="A3535" t="inlineStr">
        <is>
          <t>metallization paste production, back side, aluminium</t>
        </is>
      </c>
      <c r="B3535" t="n">
        <v>0.055414</v>
      </c>
      <c r="C3535" t="inlineStr">
        <is>
          <t>RER</t>
        </is>
      </c>
      <c r="D3535" t="inlineStr">
        <is>
          <t>kilogram</t>
        </is>
      </c>
      <c r="F3535" t="inlineStr">
        <is>
          <t>technosphere</t>
        </is>
      </c>
      <c r="G3535" t="n">
        <v>2</v>
      </c>
      <c r="H3535" t="n">
        <v>-2.892923009572854</v>
      </c>
      <c r="I3535" t="n">
        <v>0.04340984597628009</v>
      </c>
      <c r="J3535" t="inlineStr">
        <is>
          <t>(2,2,1,1,1,3); Woodhouse et al. (2019): c-Si PV Manufacturing Costs 2018</t>
        </is>
      </c>
      <c r="L3535" t="inlineStr">
        <is>
          <t>metallization paste, back side, aluminium</t>
        </is>
      </c>
    </row>
    <row r="3536">
      <c r="A3536" t="inlineStr">
        <is>
          <t>metallization paste production, front side</t>
        </is>
      </c>
      <c r="B3536" t="n">
        <v>0.003373</v>
      </c>
      <c r="C3536" t="inlineStr">
        <is>
          <t>RER</t>
        </is>
      </c>
      <c r="D3536" t="inlineStr">
        <is>
          <t>kilogram</t>
        </is>
      </c>
      <c r="F3536" t="inlineStr">
        <is>
          <t>technosphere</t>
        </is>
      </c>
      <c r="G3536" t="n">
        <v>2</v>
      </c>
      <c r="H3536" t="n">
        <v>-5.691952722902624</v>
      </c>
      <c r="I3536" t="n">
        <v>0.04340984597628009</v>
      </c>
      <c r="J3536" t="inlineStr">
        <is>
          <t>(2,2,1,1,1,3); Woodhouse et al. (2019): c-Si PV Manufacturing Costs 2018</t>
        </is>
      </c>
      <c r="L3536" t="inlineStr">
        <is>
          <t>metallization paste, front side</t>
        </is>
      </c>
    </row>
    <row r="3537">
      <c r="A3537" t="inlineStr">
        <is>
          <t>phosphoryl chloride production</t>
        </is>
      </c>
      <c r="B3537" t="n">
        <v>0.013314</v>
      </c>
      <c r="C3537" t="inlineStr">
        <is>
          <t>RER</t>
        </is>
      </c>
      <c r="D3537" t="inlineStr">
        <is>
          <t>kilogram</t>
        </is>
      </c>
      <c r="F3537" t="inlineStr">
        <is>
          <t>technosphere</t>
        </is>
      </c>
      <c r="G3537" t="n">
        <v>2</v>
      </c>
      <c r="H3537" t="n">
        <v>-4.318939165803625</v>
      </c>
      <c r="I3537" t="n">
        <v>0.1009803860231516</v>
      </c>
      <c r="J3537" t="inlineStr">
        <is>
          <t>(2,2,4,1,1,3); de Wild-Scholten (2014) Life Cycle Assessment of Photovoltaics Status 2011, Part 1 Data Collection (Table 30,31)</t>
        </is>
      </c>
      <c r="L3537" t="inlineStr">
        <is>
          <t>phosphoryl chloride</t>
        </is>
      </c>
    </row>
    <row r="3538">
      <c r="A3538" t="inlineStr">
        <is>
          <t>photovoltaic cell factory</t>
        </is>
      </c>
      <c r="B3538" t="n">
        <v>3.9982e-07</v>
      </c>
      <c r="C3538" t="inlineStr">
        <is>
          <t>DE</t>
        </is>
      </c>
      <c r="D3538" t="inlineStr">
        <is>
          <t>unit</t>
        </is>
      </c>
      <c r="F3538" t="inlineStr">
        <is>
          <t>technosphere</t>
        </is>
      </c>
      <c r="G3538" t="n">
        <v>2</v>
      </c>
      <c r="H3538" t="n">
        <v>-14.73225139111882</v>
      </c>
      <c r="I3538" t="n">
        <v>0.5579804635013613</v>
      </c>
      <c r="J3538" t="inlineStr">
        <is>
          <t>(2,2,4,1,1,3); de Wild-Scholten (2014) Life Cycle Assessment of Photovoltaics Status 2011, Part 1 Data Collection (Table 30,31)</t>
        </is>
      </c>
    </row>
    <row r="3539">
      <c r="A3539" t="inlineStr">
        <is>
          <t>refrigerant R134a production</t>
        </is>
      </c>
      <c r="B3539" t="n">
        <v>3.1188e-05</v>
      </c>
      <c r="C3539" t="inlineStr">
        <is>
          <t>RER</t>
        </is>
      </c>
      <c r="D3539" t="inlineStr">
        <is>
          <t>kilogram</t>
        </is>
      </c>
      <c r="F3539" t="inlineStr">
        <is>
          <t>technosphere</t>
        </is>
      </c>
      <c r="G3539" t="n">
        <v>2</v>
      </c>
      <c r="H3539" t="n">
        <v>-10.37547715251692</v>
      </c>
      <c r="I3539" t="n">
        <v>0.1009803860231516</v>
      </c>
      <c r="J3539" t="inlineStr">
        <is>
          <t>(2,2,4,1,1,3); de Wild-Scholten (2014) Life Cycle Assessment of Photovoltaics Status 2011, Part 1 Data Collection (Table 30,31)</t>
        </is>
      </c>
      <c r="L3539" t="inlineStr">
        <is>
          <t>refrigerant R134a</t>
        </is>
      </c>
    </row>
    <row r="3540">
      <c r="A3540" t="inlineStr">
        <is>
          <t>silane, at plant</t>
        </is>
      </c>
      <c r="B3540" t="n">
        <v>0.0029093</v>
      </c>
      <c r="C3540" t="inlineStr">
        <is>
          <t>RER</t>
        </is>
      </c>
      <c r="D3540" t="inlineStr">
        <is>
          <t>kilogram</t>
        </is>
      </c>
      <c r="F3540" t="inlineStr">
        <is>
          <t>technosphere</t>
        </is>
      </c>
      <c r="G3540" t="n">
        <v>2</v>
      </c>
      <c r="H3540" t="n">
        <v>-5.839842776563665</v>
      </c>
      <c r="I3540" t="n">
        <v>0.1009803860231516</v>
      </c>
      <c r="J3540" t="inlineStr">
        <is>
          <t>(2,2,4,1,1,3); de Wild-Scholten (2014) Life Cycle Assessment of Photovoltaics Status 2011, Part 1 Data Collection (Table 30,31)</t>
        </is>
      </c>
    </row>
    <row r="3541">
      <c r="A3541" t="inlineStr">
        <is>
          <t>single-Si wafer, photovoltaics, at regional storage</t>
        </is>
      </c>
      <c r="B3541" t="n">
        <v>1.03</v>
      </c>
      <c r="C3541" t="inlineStr">
        <is>
          <t>RER</t>
        </is>
      </c>
      <c r="D3541" t="inlineStr">
        <is>
          <t>square meter</t>
        </is>
      </c>
      <c r="F3541" t="inlineStr">
        <is>
          <t>technosphere</t>
        </is>
      </c>
      <c r="G3541" t="n">
        <v>2</v>
      </c>
      <c r="H3541" t="n">
        <v>0.02955880224154443</v>
      </c>
      <c r="I3541" t="n">
        <v>0.5506709466194879</v>
      </c>
      <c r="J3541" t="inlineStr">
        <is>
          <t>(2,2,2,1,1,3); de Wild-Scholten (2014) Life Cycle Assessment of Photovoltaics Status 2011, Part 1 Data Collection (Table 30,31)</t>
        </is>
      </c>
    </row>
    <row r="3542">
      <c r="A3542" t="inlineStr">
        <is>
          <t>market for tap water</t>
        </is>
      </c>
      <c r="B3542" t="n">
        <v>170.94</v>
      </c>
      <c r="C3542" t="inlineStr">
        <is>
          <t>Europe without Switzerland</t>
        </is>
      </c>
      <c r="D3542" t="inlineStr">
        <is>
          <t>kilogram</t>
        </is>
      </c>
      <c r="F3542" t="inlineStr">
        <is>
          <t>technosphere</t>
        </is>
      </c>
      <c r="G3542" t="n">
        <v>2</v>
      </c>
      <c r="H3542" t="n">
        <v>5.141312617737872</v>
      </c>
      <c r="I3542" t="n">
        <v>0.1009803860231516</v>
      </c>
      <c r="J3542" t="inlineStr">
        <is>
          <t>(2,2,4,1,1,3); de Wild-Scholten (2014) Life Cycle Assessment of Photovoltaics Status 2011, Part 1 Data Collection (Table 30,31)</t>
        </is>
      </c>
      <c r="L3542" t="inlineStr">
        <is>
          <t>tap water</t>
        </is>
      </c>
    </row>
    <row r="3543">
      <c r="A3543" t="inlineStr">
        <is>
          <t>transport, freight train, diesel</t>
        </is>
      </c>
      <c r="B3543" t="n">
        <v>1.5204</v>
      </c>
      <c r="C3543" t="inlineStr">
        <is>
          <t>Europe without Switzerland</t>
        </is>
      </c>
      <c r="D3543" t="inlineStr">
        <is>
          <t>ton kilometer</t>
        </is>
      </c>
      <c r="F3543" t="inlineStr">
        <is>
          <t>technosphere</t>
        </is>
      </c>
      <c r="G3543" t="n">
        <v>2</v>
      </c>
      <c r="H3543" t="n">
        <v>0.4189734581329566</v>
      </c>
      <c r="I3543" t="n">
        <v>0.3697767766870506</v>
      </c>
      <c r="J3543" t="inlineStr">
        <is>
          <t>(4,5,na,na,na,na); de Wild-Scholten (2014) Life Cycle Assessment of Photovoltaics Status 2011, Part 1 Data Collection (Table 30,31)</t>
        </is>
      </c>
      <c r="L3543" t="inlineStr">
        <is>
          <t>transport, freight train</t>
        </is>
      </c>
    </row>
    <row r="3544">
      <c r="A3544" t="inlineStr">
        <is>
          <t>transport, freight, lorry 7.5-16 metric ton, EURO4</t>
        </is>
      </c>
      <c r="B3544" t="n">
        <v>0.27408</v>
      </c>
      <c r="C3544" t="inlineStr">
        <is>
          <t>RER</t>
        </is>
      </c>
      <c r="D3544" t="inlineStr">
        <is>
          <t>ton kilometer</t>
        </is>
      </c>
      <c r="F3544" t="inlineStr">
        <is>
          <t>technosphere</t>
        </is>
      </c>
      <c r="G3544" t="n">
        <v>2</v>
      </c>
      <c r="H3544" t="n">
        <v>-1.294335244406327</v>
      </c>
      <c r="I3544" t="n">
        <v>0.3697767766870506</v>
      </c>
      <c r="J3544" t="inlineStr">
        <is>
          <t>(4,5,na,na,na,na); de Wild-Scholten (2014) Life Cycle Assessment of Photovoltaics Status 2011, Part 1 Data Collection (Table 30,31)</t>
        </is>
      </c>
      <c r="L3544" t="inlineStr">
        <is>
          <t>transport, freight, lorry 7.5-16 metric ton, EURO4</t>
        </is>
      </c>
    </row>
    <row r="3545">
      <c r="A3545" t="inlineStr">
        <is>
          <t>treatment of spent solvent mixture, hazardous waste incineration</t>
        </is>
      </c>
      <c r="B3545" t="n">
        <v>-0.17217</v>
      </c>
      <c r="C3545" t="inlineStr">
        <is>
          <t>CH</t>
        </is>
      </c>
      <c r="D3545" t="inlineStr">
        <is>
          <t>kilogram</t>
        </is>
      </c>
      <c r="F3545" t="inlineStr">
        <is>
          <t>technosphere</t>
        </is>
      </c>
      <c r="G3545" t="n">
        <v>2</v>
      </c>
      <c r="H3545" t="n">
        <v>-1.759272918193756</v>
      </c>
      <c r="I3545" t="n">
        <v>0.1009803860231516</v>
      </c>
      <c r="J3545" t="inlineStr">
        <is>
          <t>(2,2,4,1,1,3); de Wild-Scholten (2014) Life Cycle Assessment of Photovoltaics Status 2011, Part 1 Data Collection (Table 30,31)</t>
        </is>
      </c>
      <c r="K3545" t="b">
        <v>1</v>
      </c>
      <c r="L3545" t="inlineStr">
        <is>
          <t>spent solvent mixture</t>
        </is>
      </c>
    </row>
    <row r="3546">
      <c r="A3546" t="inlineStr">
        <is>
          <t>treatment of waste, from silicon wafer production, inorganic, residual material landfill</t>
        </is>
      </c>
      <c r="B3546" t="n">
        <v>-2.3299</v>
      </c>
      <c r="C3546" t="inlineStr">
        <is>
          <t>CH</t>
        </is>
      </c>
      <c r="D3546" t="inlineStr">
        <is>
          <t>kilogram</t>
        </is>
      </c>
      <c r="F3546" t="inlineStr">
        <is>
          <t>technosphere</t>
        </is>
      </c>
      <c r="G3546" t="n">
        <v>2</v>
      </c>
      <c r="H3546" t="n">
        <v>0.8458253482016502</v>
      </c>
      <c r="I3546" t="n">
        <v>0.1009803860231516</v>
      </c>
      <c r="J3546" t="inlineStr">
        <is>
          <t>(2,2,4,1,1,3); de Wild-Scholten (2014) Life Cycle Assessment of Photovoltaics Status 2011, Part 1 Data Collection (Table 30,31)</t>
        </is>
      </c>
      <c r="K3546" t="b">
        <v>1</v>
      </c>
      <c r="L3546" t="inlineStr">
        <is>
          <t>waste, from silicon wafer production, inorganic</t>
        </is>
      </c>
    </row>
    <row r="3547">
      <c r="A3547" t="inlineStr">
        <is>
          <t>treatment of wastewater from PV cell production, capacity 5E9l/year</t>
        </is>
      </c>
      <c r="B3547" t="n">
        <v>-0.15385</v>
      </c>
      <c r="C3547" t="inlineStr">
        <is>
          <t>CH</t>
        </is>
      </c>
      <c r="D3547" t="inlineStr">
        <is>
          <t>cubic meter</t>
        </is>
      </c>
      <c r="F3547" t="inlineStr">
        <is>
          <t>technosphere</t>
        </is>
      </c>
      <c r="G3547" t="n">
        <v>2</v>
      </c>
      <c r="H3547" t="n">
        <v>-1.871777177214086</v>
      </c>
      <c r="I3547" t="n">
        <v>0.1009803860231516</v>
      </c>
      <c r="J3547" t="inlineStr">
        <is>
          <t>(2,2,4,1,1,3); Calculation based on water withdrawal and water emissions</t>
        </is>
      </c>
      <c r="K3547" t="b">
        <v>1</v>
      </c>
      <c r="L3547" t="inlineStr">
        <is>
          <t>wastewater from PV cell production</t>
        </is>
      </c>
    </row>
    <row r="3548"/>
    <row r="3549" ht="16" customHeight="1" s="29">
      <c r="A3549" s="1" t="inlineStr">
        <is>
          <t>Activity</t>
        </is>
      </c>
      <c r="B3549" s="1" t="inlineStr">
        <is>
          <t>photovoltaic cell, single-Si, at plant</t>
        </is>
      </c>
    </row>
    <row r="3550">
      <c r="A3550" t="inlineStr">
        <is>
          <t>comment</t>
        </is>
      </c>
      <c r="B3550"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Chinese production.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is>
      </c>
    </row>
    <row r="3551">
      <c r="A3551" t="inlineStr">
        <is>
          <t>location</t>
        </is>
      </c>
      <c r="B3551" t="inlineStr">
        <is>
          <t>CN</t>
        </is>
      </c>
    </row>
    <row r="3552">
      <c r="A3552" t="inlineStr">
        <is>
          <t>production amount</t>
        </is>
      </c>
      <c r="B3552" t="n">
        <v>1</v>
      </c>
    </row>
    <row r="3553">
      <c r="A3553" t="inlineStr">
        <is>
          <t>reference product</t>
        </is>
      </c>
      <c r="B3553" t="inlineStr">
        <is>
          <t>photovoltaic cell, single-Si, at plant</t>
        </is>
      </c>
    </row>
    <row r="3554">
      <c r="A3554" t="inlineStr">
        <is>
          <t>source</t>
        </is>
      </c>
      <c r="B35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555">
      <c r="A3555" t="inlineStr">
        <is>
          <t>type</t>
        </is>
      </c>
      <c r="B3555" t="inlineStr">
        <is>
          <t>process</t>
        </is>
      </c>
    </row>
    <row r="3556">
      <c r="A3556" t="inlineStr">
        <is>
          <t>unit</t>
        </is>
      </c>
      <c r="B3556" t="inlineStr">
        <is>
          <t>square meter</t>
        </is>
      </c>
    </row>
    <row r="3557" ht="16" customHeight="1" s="29">
      <c r="A3557" s="1" t="inlineStr">
        <is>
          <t>Exchanges</t>
        </is>
      </c>
    </row>
    <row r="3558">
      <c r="A3558" s="28" t="inlineStr">
        <is>
          <t>name</t>
        </is>
      </c>
      <c r="B3558" s="28" t="inlineStr">
        <is>
          <t>amount</t>
        </is>
      </c>
      <c r="C3558" s="28" t="inlineStr">
        <is>
          <t>location</t>
        </is>
      </c>
      <c r="D3558" s="28" t="inlineStr">
        <is>
          <t>unit</t>
        </is>
      </c>
      <c r="E3558" s="28" t="inlineStr">
        <is>
          <t>categories</t>
        </is>
      </c>
      <c r="F3558" s="28" t="inlineStr">
        <is>
          <t>type</t>
        </is>
      </c>
      <c r="G3558" s="28" t="inlineStr">
        <is>
          <t>uncertainty type</t>
        </is>
      </c>
      <c r="H3558" s="28" t="inlineStr">
        <is>
          <t>loc</t>
        </is>
      </c>
      <c r="I3558" s="28" t="inlineStr">
        <is>
          <t>scale</t>
        </is>
      </c>
      <c r="J3558" s="28" t="inlineStr">
        <is>
          <t>comment</t>
        </is>
      </c>
      <c r="K3558" s="28" t="inlineStr">
        <is>
          <t>negative</t>
        </is>
      </c>
      <c r="L3558" s="28" t="inlineStr">
        <is>
          <t>reference product</t>
        </is>
      </c>
      <c r="M3558" s="28" t="n"/>
    </row>
    <row r="3559">
      <c r="A3559" t="inlineStr">
        <is>
          <t>2-Propanol</t>
        </is>
      </c>
      <c r="B3559" t="n">
        <v>0.014711</v>
      </c>
      <c r="D3559" t="inlineStr">
        <is>
          <t>kilogram</t>
        </is>
      </c>
      <c r="E3559" t="inlineStr">
        <is>
          <t>air::urban air close to ground</t>
        </is>
      </c>
      <c r="F3559" t="inlineStr">
        <is>
          <t>biosphere</t>
        </is>
      </c>
      <c r="G3559" t="n">
        <v>2</v>
      </c>
      <c r="H3559" t="n">
        <v>-4.219159765714062</v>
      </c>
      <c r="I3559" t="n">
        <v>0.2251554979499998</v>
      </c>
      <c r="J3559" t="inlineStr">
        <is>
          <t>(2,2,4,1,1,3); de Wild-Scholten (2014) Life Cycle Assessment of Photovoltaics Status 2011, Part 1 Data Collection (Table 30,31)</t>
        </is>
      </c>
    </row>
    <row r="3560">
      <c r="A3560" t="inlineStr">
        <is>
          <t>Acetaldehyde</t>
        </is>
      </c>
      <c r="B3560" t="n">
        <v>0.00063281</v>
      </c>
      <c r="D3560" t="inlineStr">
        <is>
          <t>kilogram</t>
        </is>
      </c>
      <c r="E3560" t="inlineStr">
        <is>
          <t>air::urban air close to ground</t>
        </is>
      </c>
      <c r="F3560" t="inlineStr">
        <is>
          <t>biosphere</t>
        </is>
      </c>
      <c r="G3560" t="n">
        <v>2</v>
      </c>
      <c r="H3560" t="n">
        <v>-7.365340338854403</v>
      </c>
      <c r="I3560" t="n">
        <v>0.2251554979499998</v>
      </c>
      <c r="J3560" t="inlineStr">
        <is>
          <t>(2,2,4,1,1,3); de Wild-Scholten (2014) Life Cycle Assessment of Photovoltaics Status 2011, Part 1 Data Collection (Table 30,31)</t>
        </is>
      </c>
    </row>
    <row r="3561">
      <c r="A3561" t="inlineStr">
        <is>
          <t>Aluminium</t>
        </is>
      </c>
      <c r="B3561" t="n">
        <v>7.7252e-06</v>
      </c>
      <c r="D3561" t="inlineStr">
        <is>
          <t>kilogram</t>
        </is>
      </c>
      <c r="E3561" t="inlineStr">
        <is>
          <t>air::urban air close to ground</t>
        </is>
      </c>
      <c r="F3561" t="inlineStr">
        <is>
          <t>biosphere</t>
        </is>
      </c>
      <c r="G3561" t="n">
        <v>2</v>
      </c>
      <c r="H3561" t="n">
        <v>-11.77102284554797</v>
      </c>
      <c r="I3561" t="n">
        <v>0.8106634784132568</v>
      </c>
      <c r="J3561" t="inlineStr">
        <is>
          <t>(2,2,4,1,1,3); de Wild-Scholten (2014) Life Cycle Assessment of Photovoltaics Status 2011, Part 1 Data Collection (Table 30,31)</t>
        </is>
      </c>
    </row>
    <row r="3562">
      <c r="A3562" t="inlineStr">
        <is>
          <t>Ammonia</t>
        </is>
      </c>
      <c r="B3562" t="n">
        <v>3.7311e-05</v>
      </c>
      <c r="D3562" t="inlineStr">
        <is>
          <t>kilogram</t>
        </is>
      </c>
      <c r="E3562" t="inlineStr">
        <is>
          <t>air::urban air close to ground</t>
        </is>
      </c>
      <c r="F3562" t="inlineStr">
        <is>
          <t>biosphere</t>
        </is>
      </c>
      <c r="G3562" t="n">
        <v>2</v>
      </c>
      <c r="H3562" t="n">
        <v>-10.19622236862456</v>
      </c>
      <c r="I3562" t="n">
        <v>0.1338289603104267</v>
      </c>
      <c r="J3562" t="inlineStr">
        <is>
          <t>(2,2,4,1,1,3); de Wild-Scholten (2014) Life Cycle Assessment of Photovoltaics Status 2011, Part 1 Data Collection (Table 30,31)</t>
        </is>
      </c>
    </row>
    <row r="3563">
      <c r="A3563" t="inlineStr">
        <is>
          <t>Carbon dioxide, fossil</t>
        </is>
      </c>
      <c r="B3563" t="n">
        <v>0.16683</v>
      </c>
      <c r="D3563" t="inlineStr">
        <is>
          <t>kilogram</t>
        </is>
      </c>
      <c r="E3563" t="inlineStr">
        <is>
          <t>air::urban air close to ground</t>
        </is>
      </c>
      <c r="F3563" t="inlineStr">
        <is>
          <t>biosphere</t>
        </is>
      </c>
      <c r="G3563" t="n">
        <v>2</v>
      </c>
      <c r="H3563" t="n">
        <v>-1.790779949114555</v>
      </c>
      <c r="I3563" t="n">
        <v>0.1009803860231516</v>
      </c>
      <c r="J3563" t="inlineStr">
        <is>
          <t>(2,2,4,1,1,3); de Wild-Scholten (2014) Life Cycle Assessment of Photovoltaics Status 2011, Part 1 Data Collection (Table 30,31)</t>
        </is>
      </c>
    </row>
    <row r="3564">
      <c r="A3564" t="inlineStr">
        <is>
          <t>Chlorine</t>
        </is>
      </c>
      <c r="B3564" t="n">
        <v>4.6022e-05</v>
      </c>
      <c r="D3564" t="inlineStr">
        <is>
          <t>kilogram</t>
        </is>
      </c>
      <c r="E3564" t="inlineStr">
        <is>
          <t>air::urban air close to ground</t>
        </is>
      </c>
      <c r="F3564" t="inlineStr">
        <is>
          <t>biosphere</t>
        </is>
      </c>
      <c r="G3564" t="n">
        <v>2</v>
      </c>
      <c r="H3564" t="n">
        <v>-9.986391014935892</v>
      </c>
      <c r="I3564" t="n">
        <v>0.2251554979499998</v>
      </c>
      <c r="J3564" t="inlineStr">
        <is>
          <t>(2,2,4,1,1,3); de Wild-Scholten (2014) Life Cycle Assessment of Photovoltaics Status 2011, Part 1 Data Collection (Table 30,31)</t>
        </is>
      </c>
    </row>
    <row r="3565">
      <c r="A3565" t="inlineStr">
        <is>
          <t>Ethane, 1,1,1,2-tetrafluoro-, HFC-134a</t>
        </is>
      </c>
      <c r="B3565" t="n">
        <v>3.1188e-05</v>
      </c>
      <c r="D3565" t="inlineStr">
        <is>
          <t>kilogram</t>
        </is>
      </c>
      <c r="E3565" t="inlineStr">
        <is>
          <t>air::urban air close to ground</t>
        </is>
      </c>
      <c r="F3565" t="inlineStr">
        <is>
          <t>biosphere</t>
        </is>
      </c>
      <c r="G3565" t="n">
        <v>2</v>
      </c>
      <c r="H3565" t="n">
        <v>-10.37547715251692</v>
      </c>
      <c r="I3565" t="n">
        <v>0.2251554979499998</v>
      </c>
      <c r="J3565" t="inlineStr">
        <is>
          <t>(2,2,4,1,1,3); de Wild-Scholten (2014) Life Cycle Assessment of Photovoltaics Status 2011, Part 1 Data Collection (Table 30,31)</t>
        </is>
      </c>
    </row>
    <row r="3566">
      <c r="A3566" t="inlineStr">
        <is>
          <t>Heat, waste</t>
        </is>
      </c>
      <c r="B3566" t="n">
        <v>51.775</v>
      </c>
      <c r="D3566" t="inlineStr">
        <is>
          <t>megajoule</t>
        </is>
      </c>
      <c r="E3566" t="inlineStr">
        <is>
          <t>air::urban air close to ground</t>
        </is>
      </c>
      <c r="F3566" t="inlineStr">
        <is>
          <t>biosphere</t>
        </is>
      </c>
      <c r="G3566" t="n">
        <v>2</v>
      </c>
      <c r="H3566" t="n">
        <v>3.946907407281648</v>
      </c>
      <c r="I3566" t="n">
        <v>0.1009803860231516</v>
      </c>
      <c r="J3566" t="inlineStr">
        <is>
          <t>(2,2,4,1,1,3); de Wild-Scholten (2014) Life Cycle Assessment of Photovoltaics Status 2011, Part 1 Data Collection (Table 30,31)</t>
        </is>
      </c>
    </row>
    <row r="3567">
      <c r="A3567" t="inlineStr">
        <is>
          <t>Hydrogen</t>
        </is>
      </c>
      <c r="B3567" t="n">
        <v>0.011012</v>
      </c>
      <c r="D3567" t="inlineStr">
        <is>
          <t>kilogram</t>
        </is>
      </c>
      <c r="E3567" t="inlineStr">
        <is>
          <t>air::urban air close to ground</t>
        </is>
      </c>
      <c r="F3567" t="inlineStr">
        <is>
          <t>biosphere</t>
        </is>
      </c>
      <c r="G3567" t="n">
        <v>2</v>
      </c>
      <c r="H3567" t="n">
        <v>-4.508769691701776</v>
      </c>
      <c r="I3567" t="n">
        <v>0.2251554979499998</v>
      </c>
      <c r="J3567" t="inlineStr">
        <is>
          <t>(2,2,4,1,1,3); de Wild-Scholten (2014) Life Cycle Assessment of Photovoltaics Status 2011, Part 1 Data Collection (Table 30,31)</t>
        </is>
      </c>
    </row>
    <row r="3568">
      <c r="A3568" t="inlineStr">
        <is>
          <t>Hydrogen fluoride</t>
        </is>
      </c>
      <c r="B3568" t="n">
        <v>0.00013807</v>
      </c>
      <c r="D3568" t="inlineStr">
        <is>
          <t>kilogram</t>
        </is>
      </c>
      <c r="E3568" t="inlineStr">
        <is>
          <t>air</t>
        </is>
      </c>
      <c r="F3568" t="inlineStr">
        <is>
          <t>biosphere</t>
        </is>
      </c>
      <c r="G3568" t="n">
        <v>2</v>
      </c>
      <c r="H3568" t="n">
        <v>-8.887749755036213</v>
      </c>
      <c r="I3568" t="n">
        <v>0.2251554979499998</v>
      </c>
      <c r="J3568" t="inlineStr">
        <is>
          <t>(2,2,4,1,1,3); de Wild-Scholten (2014) Life Cycle Assessment of Photovoltaics Status 2011, Part 1 Data Collection (Table 30,31)</t>
        </is>
      </c>
    </row>
    <row r="3569">
      <c r="A3569" t="inlineStr">
        <is>
          <t>Lead</t>
        </is>
      </c>
      <c r="B3569" t="n">
        <v>7.7252e-06</v>
      </c>
      <c r="D3569" t="inlineStr">
        <is>
          <t>kilogram</t>
        </is>
      </c>
      <c r="E3569" t="inlineStr">
        <is>
          <t>air::urban air close to ground</t>
        </is>
      </c>
      <c r="F3569" t="inlineStr">
        <is>
          <t>biosphere</t>
        </is>
      </c>
      <c r="G3569" t="n">
        <v>2</v>
      </c>
      <c r="H3569" t="n">
        <v>-11.77102284554797</v>
      </c>
      <c r="I3569" t="n">
        <v>0.8106634784132568</v>
      </c>
      <c r="J3569" t="inlineStr">
        <is>
          <t>(2,2,4,1,1,3); de Wild-Scholten (2014) Life Cycle Assessment of Photovoltaics Status 2011, Part 1 Data Collection (Table 30,31)</t>
        </is>
      </c>
    </row>
    <row r="3570">
      <c r="A3570" t="inlineStr">
        <is>
          <t>NMVOC, non-methane volatile organic compounds, unspecified origin</t>
        </is>
      </c>
      <c r="B3570" t="n">
        <v>0.012615</v>
      </c>
      <c r="D3570" t="inlineStr">
        <is>
          <t>kilogram</t>
        </is>
      </c>
      <c r="E3570" t="inlineStr">
        <is>
          <t>air::urban air close to ground</t>
        </is>
      </c>
      <c r="F3570" t="inlineStr">
        <is>
          <t>biosphere</t>
        </is>
      </c>
      <c r="G3570" t="n">
        <v>2</v>
      </c>
      <c r="H3570" t="n">
        <v>-4.372868696889116</v>
      </c>
      <c r="I3570" t="n">
        <v>0.2251554979499998</v>
      </c>
      <c r="J3570" t="inlineStr">
        <is>
          <t>(2,2,4,1,1,3); de Wild-Scholten (2014) Life Cycle Assessment of Photovoltaics Status 2011, Part 1 Data Collection (Table 30,31)</t>
        </is>
      </c>
    </row>
    <row r="3571">
      <c r="A3571" t="inlineStr">
        <is>
          <t>Silicon</t>
        </is>
      </c>
      <c r="B3571" t="n">
        <v>3.1681e-08</v>
      </c>
      <c r="D3571" t="inlineStr">
        <is>
          <t>kilogram</t>
        </is>
      </c>
      <c r="E3571" t="inlineStr">
        <is>
          <t>air::urban air close to ground</t>
        </is>
      </c>
      <c r="F3571" t="inlineStr">
        <is>
          <t>biosphere</t>
        </is>
      </c>
      <c r="G3571" t="n">
        <v>2</v>
      </c>
      <c r="H3571" t="n">
        <v>-17.2675487048418</v>
      </c>
      <c r="I3571" t="n">
        <v>0.8106634784132568</v>
      </c>
      <c r="J3571" t="inlineStr">
        <is>
          <t>(2,2,4,1,1,3); de Wild-Scholten (2014) Life Cycle Assessment of Photovoltaics Status 2011, Part 1 Data Collection (Table 30,31)</t>
        </is>
      </c>
    </row>
    <row r="3572">
      <c r="A3572" t="inlineStr">
        <is>
          <t>Silicon</t>
        </is>
      </c>
      <c r="B3572" t="n">
        <v>0.00033284</v>
      </c>
      <c r="D3572" t="inlineStr">
        <is>
          <t>kilogram</t>
        </is>
      </c>
      <c r="E3572" t="inlineStr">
        <is>
          <t>air::urban air close to ground</t>
        </is>
      </c>
      <c r="F3572" t="inlineStr">
        <is>
          <t>biosphere</t>
        </is>
      </c>
      <c r="G3572" t="n">
        <v>2</v>
      </c>
      <c r="H3572" t="n">
        <v>-8.007848663932045</v>
      </c>
      <c r="I3572" t="n">
        <v>0.8106634784132568</v>
      </c>
      <c r="J3572" t="inlineStr">
        <is>
          <t>(2,2,4,1,1,3); de Wild-Scholten (2014) Life Cycle Assessment of Photovoltaics Status 2011, Part 1 Data Collection (Table 30,31)</t>
        </is>
      </c>
    </row>
    <row r="3573">
      <c r="A3573" t="inlineStr">
        <is>
          <t>Silicon</t>
        </is>
      </c>
      <c r="B3573" t="n">
        <v>0.0026298</v>
      </c>
      <c r="D3573" t="inlineStr">
        <is>
          <t>kilogram</t>
        </is>
      </c>
      <c r="E3573" t="inlineStr">
        <is>
          <t>air::urban air close to ground</t>
        </is>
      </c>
      <c r="F3573" t="inlineStr">
        <is>
          <t>biosphere</t>
        </is>
      </c>
      <c r="G3573" t="n">
        <v>2</v>
      </c>
      <c r="H3573" t="n">
        <v>-5.940847481311455</v>
      </c>
      <c r="I3573" t="n">
        <v>0.8106634784132568</v>
      </c>
      <c r="J3573" t="inlineStr">
        <is>
          <t>(2,2,4,1,1,3); de Wild-Scholten (2014) Life Cycle Assessment of Photovoltaics Status 2011, Part 1 Data Collection (Table 30,31)</t>
        </is>
      </c>
    </row>
    <row r="3574">
      <c r="A3574" t="inlineStr">
        <is>
          <t>Silver</t>
        </is>
      </c>
      <c r="B3574" t="n">
        <v>7.7252e-06</v>
      </c>
      <c r="D3574" t="inlineStr">
        <is>
          <t>kilogram</t>
        </is>
      </c>
      <c r="E3574" t="inlineStr">
        <is>
          <t>air::urban air close to ground</t>
        </is>
      </c>
      <c r="F3574" t="inlineStr">
        <is>
          <t>biosphere</t>
        </is>
      </c>
      <c r="G3574" t="n">
        <v>2</v>
      </c>
      <c r="H3574" t="n">
        <v>-11.77102284554797</v>
      </c>
      <c r="I3574" t="n">
        <v>0.8106634784132568</v>
      </c>
      <c r="J3574" t="inlineStr">
        <is>
          <t>(2,2,4,1,1,3); de Wild-Scholten (2014) Life Cycle Assessment of Photovoltaics Status 2011, Part 1 Data Collection (Table 30,31)</t>
        </is>
      </c>
    </row>
    <row r="3575">
      <c r="A3575" t="inlineStr">
        <is>
          <t>Tin</t>
        </is>
      </c>
      <c r="B3575" t="n">
        <v>7.7252e-06</v>
      </c>
      <c r="D3575" t="inlineStr">
        <is>
          <t>kilogram</t>
        </is>
      </c>
      <c r="E3575" t="inlineStr">
        <is>
          <t>air::urban air close to ground</t>
        </is>
      </c>
      <c r="F3575" t="inlineStr">
        <is>
          <t>biosphere</t>
        </is>
      </c>
      <c r="G3575" t="n">
        <v>2</v>
      </c>
      <c r="H3575" t="n">
        <v>-11.77102284554797</v>
      </c>
      <c r="I3575" t="n">
        <v>0.8106634784132568</v>
      </c>
      <c r="J3575" t="inlineStr">
        <is>
          <t>(2,2,4,1,1,3); de Wild-Scholten (2014) Life Cycle Assessment of Photovoltaics Status 2011, Part 1 Data Collection (Table 30,31)</t>
        </is>
      </c>
    </row>
    <row r="3576">
      <c r="A3576" t="inlineStr">
        <is>
          <t>photovoltaic cell, single-Si, at plant</t>
        </is>
      </c>
      <c r="B3576" t="n">
        <v>1</v>
      </c>
      <c r="C3576" t="inlineStr">
        <is>
          <t>CN</t>
        </is>
      </c>
      <c r="D3576" t="inlineStr">
        <is>
          <t>square meter</t>
        </is>
      </c>
      <c r="E3576" t="inlineStr">
        <is>
          <t>photovoltaic::production of components</t>
        </is>
      </c>
      <c r="F3576" t="inlineStr">
        <is>
          <t>production</t>
        </is>
      </c>
      <c r="G3576" t="n">
        <v>0</v>
      </c>
      <c r="H3576" t="n">
        <v>1</v>
      </c>
      <c r="L3576" t="inlineStr">
        <is>
          <t>photovoltaic cell, single-Si, at plant</t>
        </is>
      </c>
    </row>
    <row r="3577">
      <c r="A3577" t="inlineStr">
        <is>
          <t>market for nitrogen, liquid</t>
        </is>
      </c>
      <c r="B3577" t="n">
        <v>1.1506</v>
      </c>
      <c r="C3577" t="inlineStr">
        <is>
          <t>RER</t>
        </is>
      </c>
      <c r="D3577" t="inlineStr">
        <is>
          <t>kilogram</t>
        </is>
      </c>
      <c r="F3577" t="inlineStr">
        <is>
          <t>technosphere</t>
        </is>
      </c>
      <c r="G3577" t="n">
        <v>2</v>
      </c>
      <c r="H3577" t="n">
        <v>0.1402835454470561</v>
      </c>
      <c r="I3577" t="n">
        <v>0.1009803860231516</v>
      </c>
      <c r="J3577" t="inlineStr">
        <is>
          <t>(2,2,4,1,1,3); de Wild-Scholten (2014) Life Cycle Assessment of Photovoltaics Status 2011, Part 1 Data Collection (Table 30,31)</t>
        </is>
      </c>
      <c r="L3577" t="inlineStr">
        <is>
          <t>nitrogen, liquid</t>
        </is>
      </c>
    </row>
    <row r="3578">
      <c r="A3578" t="inlineStr">
        <is>
          <t>heat production, natural gas, at industrial furnace low-NOx &gt;100kW</t>
        </is>
      </c>
      <c r="B3578" t="n">
        <v>0.060815</v>
      </c>
      <c r="C3578" t="inlineStr">
        <is>
          <t>Europe without Switzerland</t>
        </is>
      </c>
      <c r="D3578" t="inlineStr">
        <is>
          <t>megajoule</t>
        </is>
      </c>
      <c r="F3578" t="inlineStr">
        <is>
          <t>technosphere</t>
        </is>
      </c>
      <c r="G3578" t="n">
        <v>2</v>
      </c>
      <c r="H3578" t="n">
        <v>-2.799918809911737</v>
      </c>
      <c r="I3578" t="n">
        <v>0.1009803860231516</v>
      </c>
      <c r="J3578" t="inlineStr">
        <is>
          <t>(2,2,4,1,1,3); de Wild-Scholten (2014) Life Cycle Assessment of Photovoltaics Status 2011, Part 1 Data Collection (Table 30,31)</t>
        </is>
      </c>
      <c r="L3578" t="inlineStr">
        <is>
          <t>heat, district or industrial, natural gas</t>
        </is>
      </c>
    </row>
    <row r="3579">
      <c r="A3579" t="inlineStr">
        <is>
          <t>hydrogen fluoride production</t>
        </is>
      </c>
      <c r="B3579" t="n">
        <v>0.0006451300000000001</v>
      </c>
      <c r="C3579" t="inlineStr">
        <is>
          <t>GLO</t>
        </is>
      </c>
      <c r="D3579" t="inlineStr">
        <is>
          <t>kilogram</t>
        </is>
      </c>
      <c r="F3579" t="inlineStr">
        <is>
          <t>technosphere</t>
        </is>
      </c>
      <c r="G3579" t="n">
        <v>2</v>
      </c>
      <c r="H3579" t="n">
        <v>-7.346058711089455</v>
      </c>
      <c r="I3579" t="n">
        <v>0.1009803860231516</v>
      </c>
      <c r="J3579" t="inlineStr">
        <is>
          <t>(2,2,4,1,1,3); de Wild-Scholten (2014) Life Cycle Assessment of Photovoltaics Status 2011, Part 1 Data Collection (Table 30,31)</t>
        </is>
      </c>
      <c r="L3579" t="inlineStr">
        <is>
          <t>hydrogen fluoride</t>
        </is>
      </c>
    </row>
    <row r="3580">
      <c r="A3580" t="inlineStr">
        <is>
          <t>isopropanol production</t>
        </is>
      </c>
      <c r="B3580" t="n">
        <v>0.1771</v>
      </c>
      <c r="C3580" t="inlineStr">
        <is>
          <t>RER</t>
        </is>
      </c>
      <c r="D3580" t="inlineStr">
        <is>
          <t>kilogram</t>
        </is>
      </c>
      <c r="F3580" t="inlineStr">
        <is>
          <t>technosphere</t>
        </is>
      </c>
      <c r="G3580" t="n">
        <v>2</v>
      </c>
      <c r="H3580" t="n">
        <v>-1.731040734193349</v>
      </c>
      <c r="I3580" t="n">
        <v>0.1009803860231516</v>
      </c>
      <c r="J3580" t="inlineStr">
        <is>
          <t>(2,2,4,1,1,3); de Wild-Scholten (2014) Life Cycle Assessment of Photovoltaics Status 2011, Part 1 Data Collection (Table 30,31)</t>
        </is>
      </c>
      <c r="L3580" t="inlineStr">
        <is>
          <t>isopropanol</t>
        </is>
      </c>
    </row>
    <row r="3581">
      <c r="A3581" t="inlineStr">
        <is>
          <t>lime production, hydrated, packed</t>
        </is>
      </c>
      <c r="B3581" t="n">
        <v>0.015081</v>
      </c>
      <c r="C3581" t="inlineStr">
        <is>
          <t>CH</t>
        </is>
      </c>
      <c r="D3581" t="inlineStr">
        <is>
          <t>kilogram</t>
        </is>
      </c>
      <c r="F3581" t="inlineStr">
        <is>
          <t>technosphere</t>
        </is>
      </c>
      <c r="G3581" t="n">
        <v>2</v>
      </c>
      <c r="H3581" t="n">
        <v>-4.194319605603589</v>
      </c>
      <c r="I3581" t="n">
        <v>0.1009803860231516</v>
      </c>
      <c r="J3581" t="inlineStr">
        <is>
          <t>(2,2,4,1,1,3); de Wild-Scholten (2014) Life Cycle Assessment of Photovoltaics Status 2011, Part 1 Data Collection (Table 30,31)</t>
        </is>
      </c>
      <c r="L3581" t="inlineStr">
        <is>
          <t>lime, hydrated, packed</t>
        </is>
      </c>
    </row>
    <row r="3582">
      <c r="A3582" t="inlineStr">
        <is>
          <t>market for ammonia, anhydrous, liquid</t>
        </is>
      </c>
      <c r="B3582" t="n">
        <v>0.021902</v>
      </c>
      <c r="C3582" t="inlineStr">
        <is>
          <t>RER</t>
        </is>
      </c>
      <c r="D3582" t="inlineStr">
        <is>
          <t>kilogram</t>
        </is>
      </c>
      <c r="F3582" t="inlineStr">
        <is>
          <t>technosphere</t>
        </is>
      </c>
      <c r="G3582" t="n">
        <v>2</v>
      </c>
      <c r="H3582" t="n">
        <v>-3.82117732212857</v>
      </c>
      <c r="I3582" t="n">
        <v>0.1009803860231516</v>
      </c>
      <c r="J3582" t="inlineStr">
        <is>
          <t>(2,2,4,1,1,3); de Wild-Scholten (2014) Life Cycle Assessment of Photovoltaics Status 2011, Part 1 Data Collection (Table 30,31)</t>
        </is>
      </c>
      <c r="L3582" t="inlineStr">
        <is>
          <t>ammonia, anhydrous, liquid</t>
        </is>
      </c>
    </row>
    <row r="3583">
      <c r="A3583" t="inlineStr">
        <is>
          <t>market for electricity, medium voltage</t>
        </is>
      </c>
      <c r="B3583" t="n">
        <v>17.747</v>
      </c>
      <c r="C3583" t="inlineStr">
        <is>
          <t>RS</t>
        </is>
      </c>
      <c r="D3583" t="inlineStr">
        <is>
          <t>kilowatt hour</t>
        </is>
      </c>
      <c r="F3583" t="inlineStr">
        <is>
          <t>technosphere</t>
        </is>
      </c>
      <c r="G3583" t="n">
        <v>2</v>
      </c>
      <c r="H3583" t="n">
        <v>2.876216487552428</v>
      </c>
      <c r="I3583" t="n">
        <v>0.04340984597628009</v>
      </c>
      <c r="J3583" t="inlineStr">
        <is>
          <t>(2,2,1,1,1,3); Woodhouse et al. (2019): c-Si PV Manufacturing Costs 2018</t>
        </is>
      </c>
      <c r="L3583" t="inlineStr">
        <is>
          <t>electricity, medium voltage</t>
        </is>
      </c>
    </row>
    <row r="3584">
      <c r="A3584" t="inlineStr">
        <is>
          <t>market for hydrochloric acid, without water, in 30% solution state</t>
        </is>
      </c>
      <c r="B3584" t="n">
        <v>0.0006287</v>
      </c>
      <c r="C3584" t="inlineStr">
        <is>
          <t>RER</t>
        </is>
      </c>
      <c r="D3584" t="inlineStr">
        <is>
          <t>kilogram</t>
        </is>
      </c>
      <c r="F3584" t="inlineStr">
        <is>
          <t>technosphere</t>
        </is>
      </c>
      <c r="G3584" t="n">
        <v>2</v>
      </c>
      <c r="H3584" t="n">
        <v>-7.371856362575259</v>
      </c>
      <c r="I3584" t="n">
        <v>0.1009803860231516</v>
      </c>
      <c r="J3584" t="inlineStr">
        <is>
          <t>(2,2,4,1,1,3); de Wild-Scholten (2014) Life Cycle Assessment of Photovoltaics Status 2011, Part 1 Data Collection (Table 30,31)</t>
        </is>
      </c>
      <c r="L3584" t="inlineStr">
        <is>
          <t>hydrochloric acid, without water, in 30% solution state</t>
        </is>
      </c>
    </row>
    <row r="3585">
      <c r="A3585" t="inlineStr">
        <is>
          <t>market for sodium hydroxide, without water, in 50% solution state</t>
        </is>
      </c>
      <c r="B3585" t="n">
        <v>0.60404</v>
      </c>
      <c r="C3585" t="inlineStr">
        <is>
          <t>GLO</t>
        </is>
      </c>
      <c r="D3585" t="inlineStr">
        <is>
          <t>kilogram</t>
        </is>
      </c>
      <c r="F3585" t="inlineStr">
        <is>
          <t>technosphere</t>
        </is>
      </c>
      <c r="G3585" t="n">
        <v>2</v>
      </c>
      <c r="H3585" t="n">
        <v>-0.5041148580745486</v>
      </c>
      <c r="I3585" t="n">
        <v>0.1009803860231516</v>
      </c>
      <c r="J3585" t="inlineStr">
        <is>
          <t>(2,2,4,1,1,3); de Wild-Scholten (2014) Life Cycle Assessment of Photovoltaics Status 2011, Part 1 Data Collection (Table 30,31)</t>
        </is>
      </c>
      <c r="L3585" t="inlineStr">
        <is>
          <t>sodium hydroxide, without water, in 50% solution state</t>
        </is>
      </c>
    </row>
    <row r="3586">
      <c r="A3586" t="inlineStr">
        <is>
          <t>metallization paste production, back side</t>
        </is>
      </c>
      <c r="B3586" t="n">
        <v>0.0011111</v>
      </c>
      <c r="C3586" t="inlineStr">
        <is>
          <t>RER</t>
        </is>
      </c>
      <c r="D3586" t="inlineStr">
        <is>
          <t>kilogram</t>
        </is>
      </c>
      <c r="F3586" t="inlineStr">
        <is>
          <t>technosphere</t>
        </is>
      </c>
      <c r="G3586" t="n">
        <v>2</v>
      </c>
      <c r="H3586" t="n">
        <v>-6.802404763374311</v>
      </c>
      <c r="I3586" t="n">
        <v>0.04340984597628009</v>
      </c>
      <c r="J3586" t="inlineStr">
        <is>
          <t>(2,2,1,1,1,3); Woodhouse et al. (2019): c-Si PV Manufacturing Costs 2018</t>
        </is>
      </c>
      <c r="L3586" t="inlineStr">
        <is>
          <t>metallization paste, back side</t>
        </is>
      </c>
    </row>
    <row r="3587">
      <c r="A3587" t="inlineStr">
        <is>
          <t>metallization paste production, back side, aluminium</t>
        </is>
      </c>
      <c r="B3587" t="n">
        <v>0.055414</v>
      </c>
      <c r="C3587" t="inlineStr">
        <is>
          <t>RER</t>
        </is>
      </c>
      <c r="D3587" t="inlineStr">
        <is>
          <t>kilogram</t>
        </is>
      </c>
      <c r="F3587" t="inlineStr">
        <is>
          <t>technosphere</t>
        </is>
      </c>
      <c r="G3587" t="n">
        <v>2</v>
      </c>
      <c r="H3587" t="n">
        <v>-2.892923009572854</v>
      </c>
      <c r="I3587" t="n">
        <v>0.04340984597628009</v>
      </c>
      <c r="J3587" t="inlineStr">
        <is>
          <t>(2,2,1,1,1,3); Woodhouse et al. (2019): c-Si PV Manufacturing Costs 2018</t>
        </is>
      </c>
      <c r="L3587" t="inlineStr">
        <is>
          <t>metallization paste, back side, aluminium</t>
        </is>
      </c>
    </row>
    <row r="3588">
      <c r="A3588" t="inlineStr">
        <is>
          <t>metallization paste production, front side</t>
        </is>
      </c>
      <c r="B3588" t="n">
        <v>0.003373</v>
      </c>
      <c r="C3588" t="inlineStr">
        <is>
          <t>RER</t>
        </is>
      </c>
      <c r="D3588" t="inlineStr">
        <is>
          <t>kilogram</t>
        </is>
      </c>
      <c r="F3588" t="inlineStr">
        <is>
          <t>technosphere</t>
        </is>
      </c>
      <c r="G3588" t="n">
        <v>2</v>
      </c>
      <c r="H3588" t="n">
        <v>-5.691952722902624</v>
      </c>
      <c r="I3588" t="n">
        <v>0.04340984597628009</v>
      </c>
      <c r="J3588" t="inlineStr">
        <is>
          <t>(2,2,1,1,1,3); Woodhouse et al. (2019): c-Si PV Manufacturing Costs 2018</t>
        </is>
      </c>
      <c r="L3588" t="inlineStr">
        <is>
          <t>metallization paste, front side</t>
        </is>
      </c>
    </row>
    <row r="3589">
      <c r="A3589" t="inlineStr">
        <is>
          <t>phosphoryl chloride production</t>
        </is>
      </c>
      <c r="B3589" t="n">
        <v>0.013314</v>
      </c>
      <c r="C3589" t="inlineStr">
        <is>
          <t>RER</t>
        </is>
      </c>
      <c r="D3589" t="inlineStr">
        <is>
          <t>kilogram</t>
        </is>
      </c>
      <c r="F3589" t="inlineStr">
        <is>
          <t>technosphere</t>
        </is>
      </c>
      <c r="G3589" t="n">
        <v>2</v>
      </c>
      <c r="H3589" t="n">
        <v>-4.318939165803625</v>
      </c>
      <c r="I3589" t="n">
        <v>0.1009803860231516</v>
      </c>
      <c r="J3589" t="inlineStr">
        <is>
          <t>(2,2,4,1,1,3); de Wild-Scholten (2014) Life Cycle Assessment of Photovoltaics Status 2011, Part 1 Data Collection (Table 30,31)</t>
        </is>
      </c>
      <c r="L3589" t="inlineStr">
        <is>
          <t>phosphoryl chloride</t>
        </is>
      </c>
    </row>
    <row r="3590">
      <c r="A3590" t="inlineStr">
        <is>
          <t>photovoltaic cell factory</t>
        </is>
      </c>
      <c r="B3590" t="n">
        <v>3.9982e-07</v>
      </c>
      <c r="C3590" t="inlineStr">
        <is>
          <t>DE</t>
        </is>
      </c>
      <c r="D3590" t="inlineStr">
        <is>
          <t>unit</t>
        </is>
      </c>
      <c r="F3590" t="inlineStr">
        <is>
          <t>technosphere</t>
        </is>
      </c>
      <c r="G3590" t="n">
        <v>2</v>
      </c>
      <c r="H3590" t="n">
        <v>-14.73225139111882</v>
      </c>
      <c r="I3590" t="n">
        <v>0.5579804635013613</v>
      </c>
      <c r="J3590" t="inlineStr">
        <is>
          <t>(2,2,4,1,1,3); de Wild-Scholten (2014) Life Cycle Assessment of Photovoltaics Status 2011, Part 1 Data Collection (Table 30,31)</t>
        </is>
      </c>
    </row>
    <row r="3591">
      <c r="A3591" t="inlineStr">
        <is>
          <t>refrigerant R134a production</t>
        </is>
      </c>
      <c r="B3591" t="n">
        <v>3.1188e-05</v>
      </c>
      <c r="C3591" t="inlineStr">
        <is>
          <t>RER</t>
        </is>
      </c>
      <c r="D3591" t="inlineStr">
        <is>
          <t>kilogram</t>
        </is>
      </c>
      <c r="F3591" t="inlineStr">
        <is>
          <t>technosphere</t>
        </is>
      </c>
      <c r="G3591" t="n">
        <v>2</v>
      </c>
      <c r="H3591" t="n">
        <v>-10.37547715251692</v>
      </c>
      <c r="I3591" t="n">
        <v>0.1009803860231516</v>
      </c>
      <c r="J3591" t="inlineStr">
        <is>
          <t>(2,2,4,1,1,3); de Wild-Scholten (2014) Life Cycle Assessment of Photovoltaics Status 2011, Part 1 Data Collection (Table 30,31)</t>
        </is>
      </c>
      <c r="L3591" t="inlineStr">
        <is>
          <t>refrigerant R134a</t>
        </is>
      </c>
    </row>
    <row r="3592">
      <c r="A3592" t="inlineStr">
        <is>
          <t>silane, at plant</t>
        </is>
      </c>
      <c r="B3592" t="n">
        <v>0.0029093</v>
      </c>
      <c r="C3592" t="inlineStr">
        <is>
          <t>RER</t>
        </is>
      </c>
      <c r="D3592" t="inlineStr">
        <is>
          <t>kilogram</t>
        </is>
      </c>
      <c r="F3592" t="inlineStr">
        <is>
          <t>technosphere</t>
        </is>
      </c>
      <c r="G3592" t="n">
        <v>2</v>
      </c>
      <c r="H3592" t="n">
        <v>-5.839842776563665</v>
      </c>
      <c r="I3592" t="n">
        <v>0.1009803860231516</v>
      </c>
      <c r="J3592" t="inlineStr">
        <is>
          <t>(2,2,4,1,1,3); de Wild-Scholten (2014) Life Cycle Assessment of Photovoltaics Status 2011, Part 1 Data Collection (Table 30,31)</t>
        </is>
      </c>
    </row>
    <row r="3593">
      <c r="A3593" t="inlineStr">
        <is>
          <t>single-Si wafer production, photovoltaic</t>
        </is>
      </c>
      <c r="B3593" t="n">
        <v>1.03</v>
      </c>
      <c r="C3593" t="inlineStr">
        <is>
          <t>CN</t>
        </is>
      </c>
      <c r="D3593" t="inlineStr">
        <is>
          <t>square meter</t>
        </is>
      </c>
      <c r="F3593" t="inlineStr">
        <is>
          <t>technosphere</t>
        </is>
      </c>
      <c r="G3593" t="n">
        <v>2</v>
      </c>
      <c r="H3593" t="n">
        <v>0.02955880224154443</v>
      </c>
      <c r="I3593" t="n">
        <v>0.04583359426291186</v>
      </c>
      <c r="J3593" t="inlineStr">
        <is>
          <t>(2,2,2,1,1,3); de Wild-Scholten (2014) Life Cycle Assessment of Photovoltaics Status 2011, Part 1 Data Collection (Table 30,31)</t>
        </is>
      </c>
      <c r="L3593" t="inlineStr">
        <is>
          <t>single-Si wafer, photovoltaic</t>
        </is>
      </c>
    </row>
    <row r="3594">
      <c r="A3594" t="inlineStr">
        <is>
          <t>market for tap water</t>
        </is>
      </c>
      <c r="B3594" t="n">
        <v>170.94</v>
      </c>
      <c r="C3594" t="inlineStr">
        <is>
          <t>Europe without Switzerland</t>
        </is>
      </c>
      <c r="D3594" t="inlineStr">
        <is>
          <t>kilogram</t>
        </is>
      </c>
      <c r="F3594" t="inlineStr">
        <is>
          <t>technosphere</t>
        </is>
      </c>
      <c r="G3594" t="n">
        <v>2</v>
      </c>
      <c r="H3594" t="n">
        <v>5.141312617737872</v>
      </c>
      <c r="I3594" t="n">
        <v>0.1009803860231516</v>
      </c>
      <c r="J3594" t="inlineStr">
        <is>
          <t>(2,2,4,1,1,3); de Wild-Scholten (2014) Life Cycle Assessment of Photovoltaics Status 2011, Part 1 Data Collection (Table 30,31)</t>
        </is>
      </c>
      <c r="L3594" t="inlineStr">
        <is>
          <t>tap water</t>
        </is>
      </c>
    </row>
    <row r="3595">
      <c r="A3595" t="inlineStr">
        <is>
          <t>transport, freight train, diesel</t>
        </is>
      </c>
      <c r="B3595" t="n">
        <v>1.5204</v>
      </c>
      <c r="C3595" t="inlineStr">
        <is>
          <t>Europe without Switzerland</t>
        </is>
      </c>
      <c r="D3595" t="inlineStr">
        <is>
          <t>ton kilometer</t>
        </is>
      </c>
      <c r="F3595" t="inlineStr">
        <is>
          <t>technosphere</t>
        </is>
      </c>
      <c r="G3595" t="n">
        <v>2</v>
      </c>
      <c r="H3595" t="n">
        <v>0.4189734581329566</v>
      </c>
      <c r="I3595" t="n">
        <v>0.3697767766870506</v>
      </c>
      <c r="J3595" t="inlineStr">
        <is>
          <t>(4,5,na,na,na,na); de Wild-Scholten (2014) Life Cycle Assessment of Photovoltaics Status 2011, Part 1 Data Collection (Table 30,31)</t>
        </is>
      </c>
      <c r="L3595" t="inlineStr">
        <is>
          <t>transport, freight train</t>
        </is>
      </c>
    </row>
    <row r="3596">
      <c r="A3596" t="inlineStr">
        <is>
          <t>transport, freight, lorry 7.5-16 metric ton, EURO4</t>
        </is>
      </c>
      <c r="B3596" t="n">
        <v>0.27408</v>
      </c>
      <c r="C3596" t="inlineStr">
        <is>
          <t>RER</t>
        </is>
      </c>
      <c r="D3596" t="inlineStr">
        <is>
          <t>ton kilometer</t>
        </is>
      </c>
      <c r="F3596" t="inlineStr">
        <is>
          <t>technosphere</t>
        </is>
      </c>
      <c r="G3596" t="n">
        <v>2</v>
      </c>
      <c r="H3596" t="n">
        <v>-1.294335244406327</v>
      </c>
      <c r="I3596" t="n">
        <v>0.3697767766870506</v>
      </c>
      <c r="J3596" t="inlineStr">
        <is>
          <t>(4,5,na,na,na,na); de Wild-Scholten (2014) Life Cycle Assessment of Photovoltaics Status 2011, Part 1 Data Collection (Table 30,31)</t>
        </is>
      </c>
      <c r="L3596" t="inlineStr">
        <is>
          <t>transport, freight, lorry 7.5-16 metric ton, EURO4</t>
        </is>
      </c>
    </row>
    <row r="3597">
      <c r="A3597" t="inlineStr">
        <is>
          <t>treatment of spent solvent mixture, hazardous waste incineration</t>
        </is>
      </c>
      <c r="B3597" t="n">
        <v>-0.17217</v>
      </c>
      <c r="C3597" t="inlineStr">
        <is>
          <t>CH</t>
        </is>
      </c>
      <c r="D3597" t="inlineStr">
        <is>
          <t>kilogram</t>
        </is>
      </c>
      <c r="F3597" t="inlineStr">
        <is>
          <t>technosphere</t>
        </is>
      </c>
      <c r="G3597" t="n">
        <v>2</v>
      </c>
      <c r="H3597" t="n">
        <v>-1.759272918193756</v>
      </c>
      <c r="I3597" t="n">
        <v>0.1009803860231516</v>
      </c>
      <c r="J3597" t="inlineStr">
        <is>
          <t>(2,2,4,1,1,3); de Wild-Scholten (2014) Life Cycle Assessment of Photovoltaics Status 2011, Part 1 Data Collection (Table 30,31)</t>
        </is>
      </c>
      <c r="K3597" t="b">
        <v>1</v>
      </c>
      <c r="L3597" t="inlineStr">
        <is>
          <t>spent solvent mixture</t>
        </is>
      </c>
    </row>
    <row r="3598">
      <c r="A3598" t="inlineStr">
        <is>
          <t>treatment of waste, from silicon wafer production, inorganic, residual material landfill</t>
        </is>
      </c>
      <c r="B3598" t="n">
        <v>-2.3299</v>
      </c>
      <c r="C3598" t="inlineStr">
        <is>
          <t>CH</t>
        </is>
      </c>
      <c r="D3598" t="inlineStr">
        <is>
          <t>kilogram</t>
        </is>
      </c>
      <c r="F3598" t="inlineStr">
        <is>
          <t>technosphere</t>
        </is>
      </c>
      <c r="G3598" t="n">
        <v>2</v>
      </c>
      <c r="H3598" t="n">
        <v>0.8458253482016502</v>
      </c>
      <c r="I3598" t="n">
        <v>0.1009803860231516</v>
      </c>
      <c r="J3598" t="inlineStr">
        <is>
          <t>(2,2,4,1,1,3); de Wild-Scholten (2014) Life Cycle Assessment of Photovoltaics Status 2011, Part 1 Data Collection (Table 30,31)</t>
        </is>
      </c>
      <c r="K3598" t="b">
        <v>1</v>
      </c>
      <c r="L3598" t="inlineStr">
        <is>
          <t>waste, from silicon wafer production, inorganic</t>
        </is>
      </c>
    </row>
    <row r="3599">
      <c r="A3599" t="inlineStr">
        <is>
          <t>treatment of wastewater from PV cell production, capacity 5E9l/year</t>
        </is>
      </c>
      <c r="B3599" t="n">
        <v>-0.15385</v>
      </c>
      <c r="C3599" t="inlineStr">
        <is>
          <t>CH</t>
        </is>
      </c>
      <c r="D3599" t="inlineStr">
        <is>
          <t>cubic meter</t>
        </is>
      </c>
      <c r="F3599" t="inlineStr">
        <is>
          <t>technosphere</t>
        </is>
      </c>
      <c r="G3599" t="n">
        <v>2</v>
      </c>
      <c r="H3599" t="n">
        <v>-1.871777177214086</v>
      </c>
      <c r="I3599" t="n">
        <v>0.1009803860231516</v>
      </c>
      <c r="J3599" t="inlineStr">
        <is>
          <t>(2,2,4,1,1,3); Calculation based on water withdrawal and water emissions</t>
        </is>
      </c>
      <c r="K3599" t="b">
        <v>1</v>
      </c>
      <c r="L3599" t="inlineStr">
        <is>
          <t>wastewater from PV cell production</t>
        </is>
      </c>
    </row>
    <row r="3600"/>
    <row r="3601" ht="16" customHeight="1" s="29">
      <c r="A3601" s="1" t="inlineStr">
        <is>
          <t>Activity</t>
        </is>
      </c>
      <c r="B3601" s="1" t="inlineStr">
        <is>
          <t>photovoltaic cell, single-Si, at plant</t>
        </is>
      </c>
    </row>
    <row r="3602">
      <c r="A3602" t="inlineStr">
        <is>
          <t>comment</t>
        </is>
      </c>
      <c r="B3602" t="inlineStr">
        <is>
          <t>Production of photovoltaic cells (156.75x156.75 mm2). Some inputs and emissions aggregated to protect sensitive data.
Cleaning, damage etching, texture etching, covering of backside, phosphor dotation, phosphor glass etching, printing of contacts, cleaning and quality testing.
Location:  Data of production in Europe, extrapolated to US production.
Technology:  Average production technology of photovoltaic cells from wafers.
Time period:  Data investigated in 2004. Demand of electricity and metallisation paste updated for 2018.
Production volume:  Approximately 105000 MW for total c-Si in 2018
Sampling:  Data collected from 5 specific processes and companies (4 multi-Si + 1 single-Si processing company).
Extrapolations:  Data 2005 calculated from data 2004 by multiplying amounts of materials by solar cell area factor of 156*156/(125*125) = 1.56; energy scaled linearly with cell side length. Extrapolation of European LCI inventory data by adjusting the electricity mix.
Uncertainty:  None</t>
        </is>
      </c>
    </row>
    <row r="3603">
      <c r="A3603" t="inlineStr">
        <is>
          <t>location</t>
        </is>
      </c>
      <c r="B3603" t="inlineStr">
        <is>
          <t>US</t>
        </is>
      </c>
    </row>
    <row r="3604">
      <c r="A3604" t="inlineStr">
        <is>
          <t>production amount</t>
        </is>
      </c>
      <c r="B3604" t="n">
        <v>1</v>
      </c>
    </row>
    <row r="3605">
      <c r="A3605" t="inlineStr">
        <is>
          <t>reference product</t>
        </is>
      </c>
      <c r="B3605" t="inlineStr">
        <is>
          <t>photovoltaic cell, single-Si, at plant</t>
        </is>
      </c>
    </row>
    <row r="3606">
      <c r="A3606" t="inlineStr">
        <is>
          <t>source</t>
        </is>
      </c>
      <c r="B360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07">
      <c r="A3607" t="inlineStr">
        <is>
          <t>type</t>
        </is>
      </c>
      <c r="B3607" t="inlineStr">
        <is>
          <t>process</t>
        </is>
      </c>
    </row>
    <row r="3608">
      <c r="A3608" t="inlineStr">
        <is>
          <t>unit</t>
        </is>
      </c>
      <c r="B3608" t="inlineStr">
        <is>
          <t>square meter</t>
        </is>
      </c>
    </row>
    <row r="3609" ht="16" customHeight="1" s="29">
      <c r="A3609" s="1" t="inlineStr">
        <is>
          <t>Exchanges</t>
        </is>
      </c>
    </row>
    <row r="3610">
      <c r="A3610" s="28" t="inlineStr">
        <is>
          <t>name</t>
        </is>
      </c>
      <c r="B3610" s="28" t="inlineStr">
        <is>
          <t>amount</t>
        </is>
      </c>
      <c r="C3610" s="28" t="inlineStr">
        <is>
          <t>location</t>
        </is>
      </c>
      <c r="D3610" s="28" t="inlineStr">
        <is>
          <t>unit</t>
        </is>
      </c>
      <c r="E3610" s="28" t="inlineStr">
        <is>
          <t>categories</t>
        </is>
      </c>
      <c r="F3610" s="28" t="inlineStr">
        <is>
          <t>type</t>
        </is>
      </c>
      <c r="G3610" s="28" t="inlineStr">
        <is>
          <t>uncertainty type</t>
        </is>
      </c>
      <c r="H3610" s="28" t="inlineStr">
        <is>
          <t>loc</t>
        </is>
      </c>
      <c r="I3610" s="28" t="inlineStr">
        <is>
          <t>scale</t>
        </is>
      </c>
      <c r="J3610" s="28" t="inlineStr">
        <is>
          <t>comment</t>
        </is>
      </c>
      <c r="K3610" s="28" t="inlineStr">
        <is>
          <t>negative</t>
        </is>
      </c>
      <c r="L3610" s="28" t="inlineStr">
        <is>
          <t>reference product</t>
        </is>
      </c>
      <c r="M3610" s="28" t="n"/>
    </row>
    <row r="3611">
      <c r="A3611" t="inlineStr">
        <is>
          <t>2-Propanol</t>
        </is>
      </c>
      <c r="B3611" t="n">
        <v>0.014711</v>
      </c>
      <c r="D3611" t="inlineStr">
        <is>
          <t>kilogram</t>
        </is>
      </c>
      <c r="E3611" t="inlineStr">
        <is>
          <t>air::urban air close to ground</t>
        </is>
      </c>
      <c r="F3611" t="inlineStr">
        <is>
          <t>biosphere</t>
        </is>
      </c>
      <c r="G3611" t="n">
        <v>2</v>
      </c>
      <c r="H3611" t="n">
        <v>-4.219159765714062</v>
      </c>
      <c r="I3611" t="n">
        <v>0.2251554979499998</v>
      </c>
      <c r="J3611" t="inlineStr">
        <is>
          <t>(2,2,4,1,1,3); de Wild-Scholten (2014) Life Cycle Assessment of Photovoltaics Status 2011, Part 1 Data Collection (Table 30,31)</t>
        </is>
      </c>
    </row>
    <row r="3612">
      <c r="A3612" t="inlineStr">
        <is>
          <t>Acetaldehyde</t>
        </is>
      </c>
      <c r="B3612" t="n">
        <v>0.00063281</v>
      </c>
      <c r="D3612" t="inlineStr">
        <is>
          <t>kilogram</t>
        </is>
      </c>
      <c r="E3612" t="inlineStr">
        <is>
          <t>air::urban air close to ground</t>
        </is>
      </c>
      <c r="F3612" t="inlineStr">
        <is>
          <t>biosphere</t>
        </is>
      </c>
      <c r="G3612" t="n">
        <v>2</v>
      </c>
      <c r="H3612" t="n">
        <v>-7.365340338854403</v>
      </c>
      <c r="I3612" t="n">
        <v>0.2251554979499998</v>
      </c>
      <c r="J3612" t="inlineStr">
        <is>
          <t>(2,2,4,1,1,3); de Wild-Scholten (2014) Life Cycle Assessment of Photovoltaics Status 2011, Part 1 Data Collection (Table 30,31)</t>
        </is>
      </c>
    </row>
    <row r="3613">
      <c r="A3613" t="inlineStr">
        <is>
          <t>Aluminium</t>
        </is>
      </c>
      <c r="B3613" t="n">
        <v>7.7252e-06</v>
      </c>
      <c r="D3613" t="inlineStr">
        <is>
          <t>kilogram</t>
        </is>
      </c>
      <c r="E3613" t="inlineStr">
        <is>
          <t>air::urban air close to ground</t>
        </is>
      </c>
      <c r="F3613" t="inlineStr">
        <is>
          <t>biosphere</t>
        </is>
      </c>
      <c r="G3613" t="n">
        <v>2</v>
      </c>
      <c r="H3613" t="n">
        <v>-11.77102284554797</v>
      </c>
      <c r="I3613" t="n">
        <v>0.8106634784132568</v>
      </c>
      <c r="J3613" t="inlineStr">
        <is>
          <t>(2,2,4,1,1,3); de Wild-Scholten (2014) Life Cycle Assessment of Photovoltaics Status 2011, Part 1 Data Collection (Table 30,31)</t>
        </is>
      </c>
    </row>
    <row r="3614">
      <c r="A3614" t="inlineStr">
        <is>
          <t>Ammonia</t>
        </is>
      </c>
      <c r="B3614" t="n">
        <v>3.7311e-05</v>
      </c>
      <c r="D3614" t="inlineStr">
        <is>
          <t>kilogram</t>
        </is>
      </c>
      <c r="E3614" t="inlineStr">
        <is>
          <t>air::urban air close to ground</t>
        </is>
      </c>
      <c r="F3614" t="inlineStr">
        <is>
          <t>biosphere</t>
        </is>
      </c>
      <c r="G3614" t="n">
        <v>2</v>
      </c>
      <c r="H3614" t="n">
        <v>-10.19622236862456</v>
      </c>
      <c r="I3614" t="n">
        <v>0.1338289603104267</v>
      </c>
      <c r="J3614" t="inlineStr">
        <is>
          <t>(2,2,4,1,1,3); de Wild-Scholten (2014) Life Cycle Assessment of Photovoltaics Status 2011, Part 1 Data Collection (Table 30,31)</t>
        </is>
      </c>
    </row>
    <row r="3615">
      <c r="A3615" t="inlineStr">
        <is>
          <t>Carbon dioxide, fossil</t>
        </is>
      </c>
      <c r="B3615" t="n">
        <v>0.16683</v>
      </c>
      <c r="D3615" t="inlineStr">
        <is>
          <t>kilogram</t>
        </is>
      </c>
      <c r="E3615" t="inlineStr">
        <is>
          <t>air::urban air close to ground</t>
        </is>
      </c>
      <c r="F3615" t="inlineStr">
        <is>
          <t>biosphere</t>
        </is>
      </c>
      <c r="G3615" t="n">
        <v>2</v>
      </c>
      <c r="H3615" t="n">
        <v>-1.790779949114555</v>
      </c>
      <c r="I3615" t="n">
        <v>0.1009803860231516</v>
      </c>
      <c r="J3615" t="inlineStr">
        <is>
          <t>(2,2,4,1,1,3); de Wild-Scholten (2014) Life Cycle Assessment of Photovoltaics Status 2011, Part 1 Data Collection (Table 30,31)</t>
        </is>
      </c>
    </row>
    <row r="3616">
      <c r="A3616" t="inlineStr">
        <is>
          <t>Chlorine</t>
        </is>
      </c>
      <c r="B3616" t="n">
        <v>4.6022e-05</v>
      </c>
      <c r="D3616" t="inlineStr">
        <is>
          <t>kilogram</t>
        </is>
      </c>
      <c r="E3616" t="inlineStr">
        <is>
          <t>air::urban air close to ground</t>
        </is>
      </c>
      <c r="F3616" t="inlineStr">
        <is>
          <t>biosphere</t>
        </is>
      </c>
      <c r="G3616" t="n">
        <v>2</v>
      </c>
      <c r="H3616" t="n">
        <v>-9.986391014935892</v>
      </c>
      <c r="I3616" t="n">
        <v>0.2251554979499998</v>
      </c>
      <c r="J3616" t="inlineStr">
        <is>
          <t>(2,2,4,1,1,3); de Wild-Scholten (2014) Life Cycle Assessment of Photovoltaics Status 2011, Part 1 Data Collection (Table 30,31)</t>
        </is>
      </c>
    </row>
    <row r="3617">
      <c r="A3617" t="inlineStr">
        <is>
          <t>Ethane, 1,1,1,2-tetrafluoro-, HFC-134a</t>
        </is>
      </c>
      <c r="B3617" t="n">
        <v>3.1188e-05</v>
      </c>
      <c r="D3617" t="inlineStr">
        <is>
          <t>kilogram</t>
        </is>
      </c>
      <c r="E3617" t="inlineStr">
        <is>
          <t>air::urban air close to ground</t>
        </is>
      </c>
      <c r="F3617" t="inlineStr">
        <is>
          <t>biosphere</t>
        </is>
      </c>
      <c r="G3617" t="n">
        <v>2</v>
      </c>
      <c r="H3617" t="n">
        <v>-10.37547715251692</v>
      </c>
      <c r="I3617" t="n">
        <v>0.2251554979499998</v>
      </c>
      <c r="J3617" t="inlineStr">
        <is>
          <t>(2,2,4,1,1,3); de Wild-Scholten (2014) Life Cycle Assessment of Photovoltaics Status 2011, Part 1 Data Collection (Table 30,31)</t>
        </is>
      </c>
    </row>
    <row r="3618">
      <c r="A3618" t="inlineStr">
        <is>
          <t>Heat, waste</t>
        </is>
      </c>
      <c r="B3618" t="n">
        <v>51.775</v>
      </c>
      <c r="D3618" t="inlineStr">
        <is>
          <t>megajoule</t>
        </is>
      </c>
      <c r="E3618" t="inlineStr">
        <is>
          <t>air::urban air close to ground</t>
        </is>
      </c>
      <c r="F3618" t="inlineStr">
        <is>
          <t>biosphere</t>
        </is>
      </c>
      <c r="G3618" t="n">
        <v>2</v>
      </c>
      <c r="H3618" t="n">
        <v>3.946907407281648</v>
      </c>
      <c r="I3618" t="n">
        <v>0.1009803860231516</v>
      </c>
      <c r="J3618" t="inlineStr">
        <is>
          <t>(2,2,4,1,1,3); de Wild-Scholten (2014) Life Cycle Assessment of Photovoltaics Status 2011, Part 1 Data Collection (Table 30,31)</t>
        </is>
      </c>
    </row>
    <row r="3619">
      <c r="A3619" t="inlineStr">
        <is>
          <t>Hydrogen</t>
        </is>
      </c>
      <c r="B3619" t="n">
        <v>0.011012</v>
      </c>
      <c r="D3619" t="inlineStr">
        <is>
          <t>kilogram</t>
        </is>
      </c>
      <c r="E3619" t="inlineStr">
        <is>
          <t>air::urban air close to ground</t>
        </is>
      </c>
      <c r="F3619" t="inlineStr">
        <is>
          <t>biosphere</t>
        </is>
      </c>
      <c r="G3619" t="n">
        <v>2</v>
      </c>
      <c r="H3619" t="n">
        <v>-4.508769691701776</v>
      </c>
      <c r="I3619" t="n">
        <v>0.2251554979499998</v>
      </c>
      <c r="J3619" t="inlineStr">
        <is>
          <t>(2,2,4,1,1,3); de Wild-Scholten (2014) Life Cycle Assessment of Photovoltaics Status 2011, Part 1 Data Collection (Table 30,31)</t>
        </is>
      </c>
    </row>
    <row r="3620">
      <c r="A3620" t="inlineStr">
        <is>
          <t>Hydrogen fluoride</t>
        </is>
      </c>
      <c r="B3620" t="n">
        <v>0.00013807</v>
      </c>
      <c r="D3620" t="inlineStr">
        <is>
          <t>kilogram</t>
        </is>
      </c>
      <c r="E3620" t="inlineStr">
        <is>
          <t>air</t>
        </is>
      </c>
      <c r="F3620" t="inlineStr">
        <is>
          <t>biosphere</t>
        </is>
      </c>
      <c r="G3620" t="n">
        <v>2</v>
      </c>
      <c r="H3620" t="n">
        <v>-8.887749755036213</v>
      </c>
      <c r="I3620" t="n">
        <v>0.2251554979499998</v>
      </c>
      <c r="J3620" t="inlineStr">
        <is>
          <t>(2,2,4,1,1,3); de Wild-Scholten (2014) Life Cycle Assessment of Photovoltaics Status 2011, Part 1 Data Collection (Table 30,31)</t>
        </is>
      </c>
    </row>
    <row r="3621">
      <c r="A3621" t="inlineStr">
        <is>
          <t>Lead</t>
        </is>
      </c>
      <c r="B3621" t="n">
        <v>7.7252e-06</v>
      </c>
      <c r="D3621" t="inlineStr">
        <is>
          <t>kilogram</t>
        </is>
      </c>
      <c r="E3621" t="inlineStr">
        <is>
          <t>air::urban air close to ground</t>
        </is>
      </c>
      <c r="F3621" t="inlineStr">
        <is>
          <t>biosphere</t>
        </is>
      </c>
      <c r="G3621" t="n">
        <v>2</v>
      </c>
      <c r="H3621" t="n">
        <v>-11.77102284554797</v>
      </c>
      <c r="I3621" t="n">
        <v>0.8106634784132568</v>
      </c>
      <c r="J3621" t="inlineStr">
        <is>
          <t>(2,2,4,1,1,3); de Wild-Scholten (2014) Life Cycle Assessment of Photovoltaics Status 2011, Part 1 Data Collection (Table 30,31)</t>
        </is>
      </c>
    </row>
    <row r="3622">
      <c r="A3622" t="inlineStr">
        <is>
          <t>NMVOC, non-methane volatile organic compounds, unspecified origin</t>
        </is>
      </c>
      <c r="B3622" t="n">
        <v>0.012615</v>
      </c>
      <c r="D3622" t="inlineStr">
        <is>
          <t>kilogram</t>
        </is>
      </c>
      <c r="E3622" t="inlineStr">
        <is>
          <t>air::urban air close to ground</t>
        </is>
      </c>
      <c r="F3622" t="inlineStr">
        <is>
          <t>biosphere</t>
        </is>
      </c>
      <c r="G3622" t="n">
        <v>2</v>
      </c>
      <c r="H3622" t="n">
        <v>-4.372868696889116</v>
      </c>
      <c r="I3622" t="n">
        <v>0.2251554979499998</v>
      </c>
      <c r="J3622" t="inlineStr">
        <is>
          <t>(2,2,4,1,1,3); de Wild-Scholten (2014) Life Cycle Assessment of Photovoltaics Status 2011, Part 1 Data Collection (Table 30,31)</t>
        </is>
      </c>
    </row>
    <row r="3623">
      <c r="A3623" t="inlineStr">
        <is>
          <t>Silicon</t>
        </is>
      </c>
      <c r="B3623" t="n">
        <v>3.1681e-08</v>
      </c>
      <c r="D3623" t="inlineStr">
        <is>
          <t>kilogram</t>
        </is>
      </c>
      <c r="E3623" t="inlineStr">
        <is>
          <t>air::urban air close to ground</t>
        </is>
      </c>
      <c r="F3623" t="inlineStr">
        <is>
          <t>biosphere</t>
        </is>
      </c>
      <c r="G3623" t="n">
        <v>2</v>
      </c>
      <c r="H3623" t="n">
        <v>-17.2675487048418</v>
      </c>
      <c r="I3623" t="n">
        <v>0.8106634784132568</v>
      </c>
      <c r="J3623" t="inlineStr">
        <is>
          <t>(2,2,4,1,1,3); de Wild-Scholten (2014) Life Cycle Assessment of Photovoltaics Status 2011, Part 1 Data Collection (Table 30,31)</t>
        </is>
      </c>
    </row>
    <row r="3624">
      <c r="A3624" t="inlineStr">
        <is>
          <t>Silicon</t>
        </is>
      </c>
      <c r="B3624" t="n">
        <v>0.00033284</v>
      </c>
      <c r="D3624" t="inlineStr">
        <is>
          <t>kilogram</t>
        </is>
      </c>
      <c r="E3624" t="inlineStr">
        <is>
          <t>air::urban air close to ground</t>
        </is>
      </c>
      <c r="F3624" t="inlineStr">
        <is>
          <t>biosphere</t>
        </is>
      </c>
      <c r="G3624" t="n">
        <v>2</v>
      </c>
      <c r="H3624" t="n">
        <v>-8.007848663932045</v>
      </c>
      <c r="I3624" t="n">
        <v>0.8106634784132568</v>
      </c>
      <c r="J3624" t="inlineStr">
        <is>
          <t>(2,2,4,1,1,3); de Wild-Scholten (2014) Life Cycle Assessment of Photovoltaics Status 2011, Part 1 Data Collection (Table 30,31)</t>
        </is>
      </c>
    </row>
    <row r="3625">
      <c r="A3625" t="inlineStr">
        <is>
          <t>Silicon</t>
        </is>
      </c>
      <c r="B3625" t="n">
        <v>0.0026298</v>
      </c>
      <c r="D3625" t="inlineStr">
        <is>
          <t>kilogram</t>
        </is>
      </c>
      <c r="E3625" t="inlineStr">
        <is>
          <t>air::urban air close to ground</t>
        </is>
      </c>
      <c r="F3625" t="inlineStr">
        <is>
          <t>biosphere</t>
        </is>
      </c>
      <c r="G3625" t="n">
        <v>2</v>
      </c>
      <c r="H3625" t="n">
        <v>-5.940847481311455</v>
      </c>
      <c r="I3625" t="n">
        <v>0.8106634784132568</v>
      </c>
      <c r="J3625" t="inlineStr">
        <is>
          <t>(2,2,4,1,1,3); de Wild-Scholten (2014) Life Cycle Assessment of Photovoltaics Status 2011, Part 1 Data Collection (Table 30,31)</t>
        </is>
      </c>
    </row>
    <row r="3626">
      <c r="A3626" t="inlineStr">
        <is>
          <t>Silver</t>
        </is>
      </c>
      <c r="B3626" t="n">
        <v>7.7252e-06</v>
      </c>
      <c r="D3626" t="inlineStr">
        <is>
          <t>kilogram</t>
        </is>
      </c>
      <c r="E3626" t="inlineStr">
        <is>
          <t>air::urban air close to ground</t>
        </is>
      </c>
      <c r="F3626" t="inlineStr">
        <is>
          <t>biosphere</t>
        </is>
      </c>
      <c r="G3626" t="n">
        <v>2</v>
      </c>
      <c r="H3626" t="n">
        <v>-11.77102284554797</v>
      </c>
      <c r="I3626" t="n">
        <v>0.8106634784132568</v>
      </c>
      <c r="J3626" t="inlineStr">
        <is>
          <t>(2,2,4,1,1,3); de Wild-Scholten (2014) Life Cycle Assessment of Photovoltaics Status 2011, Part 1 Data Collection (Table 30,31)</t>
        </is>
      </c>
    </row>
    <row r="3627">
      <c r="A3627" t="inlineStr">
        <is>
          <t>Tin</t>
        </is>
      </c>
      <c r="B3627" t="n">
        <v>7.7252e-06</v>
      </c>
      <c r="D3627" t="inlineStr">
        <is>
          <t>kilogram</t>
        </is>
      </c>
      <c r="E3627" t="inlineStr">
        <is>
          <t>air::urban air close to ground</t>
        </is>
      </c>
      <c r="F3627" t="inlineStr">
        <is>
          <t>biosphere</t>
        </is>
      </c>
      <c r="G3627" t="n">
        <v>2</v>
      </c>
      <c r="H3627" t="n">
        <v>-11.77102284554797</v>
      </c>
      <c r="I3627" t="n">
        <v>0.8106634784132568</v>
      </c>
      <c r="J3627" t="inlineStr">
        <is>
          <t>(2,2,4,1,1,3); de Wild-Scholten (2014) Life Cycle Assessment of Photovoltaics Status 2011, Part 1 Data Collection (Table 30,31)</t>
        </is>
      </c>
    </row>
    <row r="3628">
      <c r="A3628" t="inlineStr">
        <is>
          <t>photovoltaic cell, single-Si, at plant</t>
        </is>
      </c>
      <c r="B3628" t="n">
        <v>1</v>
      </c>
      <c r="C3628" t="inlineStr">
        <is>
          <t>US</t>
        </is>
      </c>
      <c r="D3628" t="inlineStr">
        <is>
          <t>square meter</t>
        </is>
      </c>
      <c r="E3628" t="inlineStr">
        <is>
          <t>photovoltaic::production of components</t>
        </is>
      </c>
      <c r="F3628" t="inlineStr">
        <is>
          <t>production</t>
        </is>
      </c>
      <c r="G3628" t="n">
        <v>0</v>
      </c>
      <c r="H3628" t="n">
        <v>1</v>
      </c>
      <c r="L3628" t="inlineStr">
        <is>
          <t>photovoltaic cell, single-Si, at plant</t>
        </is>
      </c>
    </row>
    <row r="3629">
      <c r="A3629" t="inlineStr">
        <is>
          <t>market for nitrogen, liquid</t>
        </is>
      </c>
      <c r="B3629" t="n">
        <v>1.1506</v>
      </c>
      <c r="C3629" t="inlineStr">
        <is>
          <t>RER</t>
        </is>
      </c>
      <c r="D3629" t="inlineStr">
        <is>
          <t>kilogram</t>
        </is>
      </c>
      <c r="F3629" t="inlineStr">
        <is>
          <t>technosphere</t>
        </is>
      </c>
      <c r="G3629" t="n">
        <v>2</v>
      </c>
      <c r="H3629" t="n">
        <v>0.1402835454470561</v>
      </c>
      <c r="I3629" t="n">
        <v>0.1009803860231516</v>
      </c>
      <c r="J3629" t="inlineStr">
        <is>
          <t>(2,2,4,1,1,3); de Wild-Scholten (2014) Life Cycle Assessment of Photovoltaics Status 2011, Part 1 Data Collection (Table 30,31)</t>
        </is>
      </c>
      <c r="L3629" t="inlineStr">
        <is>
          <t>nitrogen, liquid</t>
        </is>
      </c>
    </row>
    <row r="3630">
      <c r="A3630" t="inlineStr">
        <is>
          <t>heat production, natural gas, at industrial furnace low-NOx &gt;100kW</t>
        </is>
      </c>
      <c r="B3630" t="n">
        <v>0.060815</v>
      </c>
      <c r="C3630" t="inlineStr">
        <is>
          <t>Europe without Switzerland</t>
        </is>
      </c>
      <c r="D3630" t="inlineStr">
        <is>
          <t>megajoule</t>
        </is>
      </c>
      <c r="F3630" t="inlineStr">
        <is>
          <t>technosphere</t>
        </is>
      </c>
      <c r="G3630" t="n">
        <v>2</v>
      </c>
      <c r="H3630" t="n">
        <v>-2.799918809911737</v>
      </c>
      <c r="I3630" t="n">
        <v>0.1009803860231516</v>
      </c>
      <c r="J3630" t="inlineStr">
        <is>
          <t>(2,2,4,1,1,3); de Wild-Scholten (2014) Life Cycle Assessment of Photovoltaics Status 2011, Part 1 Data Collection (Table 30,31)</t>
        </is>
      </c>
      <c r="L3630" t="inlineStr">
        <is>
          <t>heat, district or industrial, natural gas</t>
        </is>
      </c>
    </row>
    <row r="3631">
      <c r="A3631" t="inlineStr">
        <is>
          <t>hydrogen fluoride production</t>
        </is>
      </c>
      <c r="B3631" t="n">
        <v>0.0006451300000000001</v>
      </c>
      <c r="C3631" t="inlineStr">
        <is>
          <t>GLO</t>
        </is>
      </c>
      <c r="D3631" t="inlineStr">
        <is>
          <t>kilogram</t>
        </is>
      </c>
      <c r="F3631" t="inlineStr">
        <is>
          <t>technosphere</t>
        </is>
      </c>
      <c r="G3631" t="n">
        <v>2</v>
      </c>
      <c r="H3631" t="n">
        <v>-7.346058711089455</v>
      </c>
      <c r="I3631" t="n">
        <v>0.1009803860231516</v>
      </c>
      <c r="J3631" t="inlineStr">
        <is>
          <t>(2,2,4,1,1,3); de Wild-Scholten (2014) Life Cycle Assessment of Photovoltaics Status 2011, Part 1 Data Collection (Table 30,31)</t>
        </is>
      </c>
      <c r="L3631" t="inlineStr">
        <is>
          <t>hydrogen fluoride</t>
        </is>
      </c>
    </row>
    <row r="3632">
      <c r="A3632" t="inlineStr">
        <is>
          <t>isopropanol production</t>
        </is>
      </c>
      <c r="B3632" t="n">
        <v>0.1771</v>
      </c>
      <c r="C3632" t="inlineStr">
        <is>
          <t>RER</t>
        </is>
      </c>
      <c r="D3632" t="inlineStr">
        <is>
          <t>kilogram</t>
        </is>
      </c>
      <c r="F3632" t="inlineStr">
        <is>
          <t>technosphere</t>
        </is>
      </c>
      <c r="G3632" t="n">
        <v>2</v>
      </c>
      <c r="H3632" t="n">
        <v>-1.731040734193349</v>
      </c>
      <c r="I3632" t="n">
        <v>0.1009803860231516</v>
      </c>
      <c r="J3632" t="inlineStr">
        <is>
          <t>(2,2,4,1,1,3); de Wild-Scholten (2014) Life Cycle Assessment of Photovoltaics Status 2011, Part 1 Data Collection (Table 30,31)</t>
        </is>
      </c>
      <c r="L3632" t="inlineStr">
        <is>
          <t>isopropanol</t>
        </is>
      </c>
    </row>
    <row r="3633">
      <c r="A3633" t="inlineStr">
        <is>
          <t>lime production, hydrated, packed</t>
        </is>
      </c>
      <c r="B3633" t="n">
        <v>0.015081</v>
      </c>
      <c r="C3633" t="inlineStr">
        <is>
          <t>CH</t>
        </is>
      </c>
      <c r="D3633" t="inlineStr">
        <is>
          <t>kilogram</t>
        </is>
      </c>
      <c r="F3633" t="inlineStr">
        <is>
          <t>technosphere</t>
        </is>
      </c>
      <c r="G3633" t="n">
        <v>2</v>
      </c>
      <c r="H3633" t="n">
        <v>-4.194319605603589</v>
      </c>
      <c r="I3633" t="n">
        <v>0.1009803860231516</v>
      </c>
      <c r="J3633" t="inlineStr">
        <is>
          <t>(2,2,4,1,1,3); de Wild-Scholten (2014) Life Cycle Assessment of Photovoltaics Status 2011, Part 1 Data Collection (Table 30,31)</t>
        </is>
      </c>
      <c r="L3633" t="inlineStr">
        <is>
          <t>lime, hydrated, packed</t>
        </is>
      </c>
    </row>
    <row r="3634">
      <c r="A3634" t="inlineStr">
        <is>
          <t>market for ammonia, anhydrous, liquid</t>
        </is>
      </c>
      <c r="B3634" t="n">
        <v>0.021902</v>
      </c>
      <c r="C3634" t="inlineStr">
        <is>
          <t>RER</t>
        </is>
      </c>
      <c r="D3634" t="inlineStr">
        <is>
          <t>kilogram</t>
        </is>
      </c>
      <c r="F3634" t="inlineStr">
        <is>
          <t>technosphere</t>
        </is>
      </c>
      <c r="G3634" t="n">
        <v>2</v>
      </c>
      <c r="H3634" t="n">
        <v>-3.82117732212857</v>
      </c>
      <c r="I3634" t="n">
        <v>0.1009803860231516</v>
      </c>
      <c r="J3634" t="inlineStr">
        <is>
          <t>(2,2,4,1,1,3); de Wild-Scholten (2014) Life Cycle Assessment of Photovoltaics Status 2011, Part 1 Data Collection (Table 30,31)</t>
        </is>
      </c>
      <c r="L3634" t="inlineStr">
        <is>
          <t>ammonia, anhydrous, liquid</t>
        </is>
      </c>
    </row>
    <row r="3635">
      <c r="A3635" t="inlineStr">
        <is>
          <t>market for electricity, medium voltage</t>
        </is>
      </c>
      <c r="B3635" t="n">
        <v>17.747</v>
      </c>
      <c r="C3635" t="inlineStr">
        <is>
          <t>RS</t>
        </is>
      </c>
      <c r="D3635" t="inlineStr">
        <is>
          <t>kilowatt hour</t>
        </is>
      </c>
      <c r="F3635" t="inlineStr">
        <is>
          <t>technosphere</t>
        </is>
      </c>
      <c r="G3635" t="n">
        <v>2</v>
      </c>
      <c r="H3635" t="n">
        <v>2.876216487552428</v>
      </c>
      <c r="I3635" t="n">
        <v>0.04340984597628009</v>
      </c>
      <c r="J3635" t="inlineStr">
        <is>
          <t>(2,2,1,1,1,3); Woodhouse et al. (2019): c-Si PV Manufacturing Costs 2018</t>
        </is>
      </c>
      <c r="L3635" t="inlineStr">
        <is>
          <t>electricity, medium voltage</t>
        </is>
      </c>
    </row>
    <row r="3636">
      <c r="A3636" t="inlineStr">
        <is>
          <t>market for hydrochloric acid, without water, in 30% solution state</t>
        </is>
      </c>
      <c r="B3636" t="n">
        <v>0.0006287</v>
      </c>
      <c r="C3636" t="inlineStr">
        <is>
          <t>RER</t>
        </is>
      </c>
      <c r="D3636" t="inlineStr">
        <is>
          <t>kilogram</t>
        </is>
      </c>
      <c r="F3636" t="inlineStr">
        <is>
          <t>technosphere</t>
        </is>
      </c>
      <c r="G3636" t="n">
        <v>2</v>
      </c>
      <c r="H3636" t="n">
        <v>-7.371856362575259</v>
      </c>
      <c r="I3636" t="n">
        <v>0.1009803860231516</v>
      </c>
      <c r="J3636" t="inlineStr">
        <is>
          <t>(2,2,4,1,1,3); de Wild-Scholten (2014) Life Cycle Assessment of Photovoltaics Status 2011, Part 1 Data Collection (Table 30,31)</t>
        </is>
      </c>
      <c r="L3636" t="inlineStr">
        <is>
          <t>hydrochloric acid, without water, in 30% solution state</t>
        </is>
      </c>
    </row>
    <row r="3637">
      <c r="A3637" t="inlineStr">
        <is>
          <t>market for sodium hydroxide, without water, in 50% solution state</t>
        </is>
      </c>
      <c r="B3637" t="n">
        <v>0.60404</v>
      </c>
      <c r="C3637" t="inlineStr">
        <is>
          <t>GLO</t>
        </is>
      </c>
      <c r="D3637" t="inlineStr">
        <is>
          <t>kilogram</t>
        </is>
      </c>
      <c r="F3637" t="inlineStr">
        <is>
          <t>technosphere</t>
        </is>
      </c>
      <c r="G3637" t="n">
        <v>2</v>
      </c>
      <c r="H3637" t="n">
        <v>-0.5041148580745486</v>
      </c>
      <c r="I3637" t="n">
        <v>0.1009803860231516</v>
      </c>
      <c r="J3637" t="inlineStr">
        <is>
          <t>(2,2,4,1,1,3); de Wild-Scholten (2014) Life Cycle Assessment of Photovoltaics Status 2011, Part 1 Data Collection (Table 30,31)</t>
        </is>
      </c>
      <c r="L3637" t="inlineStr">
        <is>
          <t>sodium hydroxide, without water, in 50% solution state</t>
        </is>
      </c>
    </row>
    <row r="3638">
      <c r="A3638" t="inlineStr">
        <is>
          <t>metallization paste production, back side</t>
        </is>
      </c>
      <c r="B3638" t="n">
        <v>0.0011111</v>
      </c>
      <c r="C3638" t="inlineStr">
        <is>
          <t>RER</t>
        </is>
      </c>
      <c r="D3638" t="inlineStr">
        <is>
          <t>kilogram</t>
        </is>
      </c>
      <c r="F3638" t="inlineStr">
        <is>
          <t>technosphere</t>
        </is>
      </c>
      <c r="G3638" t="n">
        <v>2</v>
      </c>
      <c r="H3638" t="n">
        <v>-6.802404763374311</v>
      </c>
      <c r="I3638" t="n">
        <v>0.04340984597628009</v>
      </c>
      <c r="J3638" t="inlineStr">
        <is>
          <t>(2,2,1,1,1,3); Woodhouse et al. (2019): c-Si PV Manufacturing Costs 2018</t>
        </is>
      </c>
      <c r="L3638" t="inlineStr">
        <is>
          <t>metallization paste, back side</t>
        </is>
      </c>
    </row>
    <row r="3639">
      <c r="A3639" t="inlineStr">
        <is>
          <t>metallization paste production, back side, aluminium</t>
        </is>
      </c>
      <c r="B3639" t="n">
        <v>0.055414</v>
      </c>
      <c r="C3639" t="inlineStr">
        <is>
          <t>RER</t>
        </is>
      </c>
      <c r="D3639" t="inlineStr">
        <is>
          <t>kilogram</t>
        </is>
      </c>
      <c r="F3639" t="inlineStr">
        <is>
          <t>technosphere</t>
        </is>
      </c>
      <c r="G3639" t="n">
        <v>2</v>
      </c>
      <c r="H3639" t="n">
        <v>-2.892923009572854</v>
      </c>
      <c r="I3639" t="n">
        <v>0.04340984597628009</v>
      </c>
      <c r="J3639" t="inlineStr">
        <is>
          <t>(2,2,1,1,1,3); Woodhouse et al. (2019): c-Si PV Manufacturing Costs 2018</t>
        </is>
      </c>
      <c r="L3639" t="inlineStr">
        <is>
          <t>metallization paste, back side, aluminium</t>
        </is>
      </c>
    </row>
    <row r="3640">
      <c r="A3640" t="inlineStr">
        <is>
          <t>metallization paste production, front side</t>
        </is>
      </c>
      <c r="B3640" t="n">
        <v>0.003373</v>
      </c>
      <c r="C3640" t="inlineStr">
        <is>
          <t>RER</t>
        </is>
      </c>
      <c r="D3640" t="inlineStr">
        <is>
          <t>kilogram</t>
        </is>
      </c>
      <c r="F3640" t="inlineStr">
        <is>
          <t>technosphere</t>
        </is>
      </c>
      <c r="G3640" t="n">
        <v>2</v>
      </c>
      <c r="H3640" t="n">
        <v>-5.691952722902624</v>
      </c>
      <c r="I3640" t="n">
        <v>0.04340984597628009</v>
      </c>
      <c r="J3640" t="inlineStr">
        <is>
          <t>(2,2,1,1,1,3); Woodhouse et al. (2019): c-Si PV Manufacturing Costs 2018</t>
        </is>
      </c>
      <c r="L3640" t="inlineStr">
        <is>
          <t>metallization paste, front side</t>
        </is>
      </c>
    </row>
    <row r="3641">
      <c r="A3641" t="inlineStr">
        <is>
          <t>phosphoryl chloride production</t>
        </is>
      </c>
      <c r="B3641" t="n">
        <v>0.013314</v>
      </c>
      <c r="C3641" t="inlineStr">
        <is>
          <t>RER</t>
        </is>
      </c>
      <c r="D3641" t="inlineStr">
        <is>
          <t>kilogram</t>
        </is>
      </c>
      <c r="F3641" t="inlineStr">
        <is>
          <t>technosphere</t>
        </is>
      </c>
      <c r="G3641" t="n">
        <v>2</v>
      </c>
      <c r="H3641" t="n">
        <v>-4.318939165803625</v>
      </c>
      <c r="I3641" t="n">
        <v>0.1009803860231516</v>
      </c>
      <c r="J3641" t="inlineStr">
        <is>
          <t>(2,2,4,1,1,3); de Wild-Scholten (2014) Life Cycle Assessment of Photovoltaics Status 2011, Part 1 Data Collection (Table 30,31)</t>
        </is>
      </c>
      <c r="L3641" t="inlineStr">
        <is>
          <t>phosphoryl chloride</t>
        </is>
      </c>
    </row>
    <row r="3642">
      <c r="A3642" t="inlineStr">
        <is>
          <t>photovoltaic cell factory</t>
        </is>
      </c>
      <c r="B3642" t="n">
        <v>3.9982e-07</v>
      </c>
      <c r="C3642" t="inlineStr">
        <is>
          <t>DE</t>
        </is>
      </c>
      <c r="D3642" t="inlineStr">
        <is>
          <t>unit</t>
        </is>
      </c>
      <c r="F3642" t="inlineStr">
        <is>
          <t>technosphere</t>
        </is>
      </c>
      <c r="G3642" t="n">
        <v>2</v>
      </c>
      <c r="H3642" t="n">
        <v>-14.73225139111882</v>
      </c>
      <c r="I3642" t="n">
        <v>0.5579804635013613</v>
      </c>
      <c r="J3642" t="inlineStr">
        <is>
          <t>(2,2,4,1,1,3); de Wild-Scholten (2014) Life Cycle Assessment of Photovoltaics Status 2011, Part 1 Data Collection (Table 30,31)</t>
        </is>
      </c>
    </row>
    <row r="3643">
      <c r="A3643" t="inlineStr">
        <is>
          <t>refrigerant R134a production</t>
        </is>
      </c>
      <c r="B3643" t="n">
        <v>3.1188e-05</v>
      </c>
      <c r="C3643" t="inlineStr">
        <is>
          <t>RER</t>
        </is>
      </c>
      <c r="D3643" t="inlineStr">
        <is>
          <t>kilogram</t>
        </is>
      </c>
      <c r="F3643" t="inlineStr">
        <is>
          <t>technosphere</t>
        </is>
      </c>
      <c r="G3643" t="n">
        <v>2</v>
      </c>
      <c r="H3643" t="n">
        <v>-10.37547715251692</v>
      </c>
      <c r="I3643" t="n">
        <v>0.1009803860231516</v>
      </c>
      <c r="J3643" t="inlineStr">
        <is>
          <t>(2,2,4,1,1,3); de Wild-Scholten (2014) Life Cycle Assessment of Photovoltaics Status 2011, Part 1 Data Collection (Table 30,31)</t>
        </is>
      </c>
      <c r="L3643" t="inlineStr">
        <is>
          <t>refrigerant R134a</t>
        </is>
      </c>
    </row>
    <row r="3644">
      <c r="A3644" t="inlineStr">
        <is>
          <t>silane, at plant</t>
        </is>
      </c>
      <c r="B3644" t="n">
        <v>0.0029093</v>
      </c>
      <c r="C3644" t="inlineStr">
        <is>
          <t>RER</t>
        </is>
      </c>
      <c r="D3644" t="inlineStr">
        <is>
          <t>kilogram</t>
        </is>
      </c>
      <c r="F3644" t="inlineStr">
        <is>
          <t>technosphere</t>
        </is>
      </c>
      <c r="G3644" t="n">
        <v>2</v>
      </c>
      <c r="H3644" t="n">
        <v>-5.839842776563665</v>
      </c>
      <c r="I3644" t="n">
        <v>0.1009803860231516</v>
      </c>
      <c r="J3644" t="inlineStr">
        <is>
          <t>(2,2,4,1,1,3); de Wild-Scholten (2014) Life Cycle Assessment of Photovoltaics Status 2011, Part 1 Data Collection (Table 30,31)</t>
        </is>
      </c>
    </row>
    <row r="3645">
      <c r="A3645" t="inlineStr">
        <is>
          <t>single-Si wafer, photovoltaics, at regional storage</t>
        </is>
      </c>
      <c r="B3645" t="n">
        <v>1.03</v>
      </c>
      <c r="C3645" t="inlineStr">
        <is>
          <t>US</t>
        </is>
      </c>
      <c r="D3645" t="inlineStr">
        <is>
          <t>square meter</t>
        </is>
      </c>
      <c r="F3645" t="inlineStr">
        <is>
          <t>technosphere</t>
        </is>
      </c>
      <c r="G3645" t="n">
        <v>2</v>
      </c>
      <c r="H3645" t="n">
        <v>0.02955880224154443</v>
      </c>
      <c r="I3645" t="n">
        <v>0.5506709466194879</v>
      </c>
      <c r="J3645" t="inlineStr">
        <is>
          <t>(2,2,2,1,1,3); de Wild-Scholten (2014) Life Cycle Assessment of Photovoltaics Status 2011, Part 1 Data Collection (Table 30,31)</t>
        </is>
      </c>
    </row>
    <row r="3646">
      <c r="A3646" t="inlineStr">
        <is>
          <t>market for tap water</t>
        </is>
      </c>
      <c r="B3646" t="n">
        <v>170.94</v>
      </c>
      <c r="C3646" t="inlineStr">
        <is>
          <t>Europe without Switzerland</t>
        </is>
      </c>
      <c r="D3646" t="inlineStr">
        <is>
          <t>kilogram</t>
        </is>
      </c>
      <c r="F3646" t="inlineStr">
        <is>
          <t>technosphere</t>
        </is>
      </c>
      <c r="G3646" t="n">
        <v>2</v>
      </c>
      <c r="H3646" t="n">
        <v>5.141312617737872</v>
      </c>
      <c r="I3646" t="n">
        <v>0.1009803860231516</v>
      </c>
      <c r="J3646" t="inlineStr">
        <is>
          <t>(2,2,4,1,1,3); de Wild-Scholten (2014) Life Cycle Assessment of Photovoltaics Status 2011, Part 1 Data Collection (Table 30,31)</t>
        </is>
      </c>
      <c r="L3646" t="inlineStr">
        <is>
          <t>tap water</t>
        </is>
      </c>
    </row>
    <row r="3647">
      <c r="A3647" t="inlineStr">
        <is>
          <t>transport, freight train, diesel</t>
        </is>
      </c>
      <c r="B3647" t="n">
        <v>1.5204</v>
      </c>
      <c r="C3647" t="inlineStr">
        <is>
          <t>Europe without Switzerland</t>
        </is>
      </c>
      <c r="D3647" t="inlineStr">
        <is>
          <t>ton kilometer</t>
        </is>
      </c>
      <c r="F3647" t="inlineStr">
        <is>
          <t>technosphere</t>
        </is>
      </c>
      <c r="G3647" t="n">
        <v>2</v>
      </c>
      <c r="H3647" t="n">
        <v>0.4189734581329566</v>
      </c>
      <c r="I3647" t="n">
        <v>0.3697767766870506</v>
      </c>
      <c r="J3647" t="inlineStr">
        <is>
          <t>(4,5,na,na,na,na); de Wild-Scholten (2014) Life Cycle Assessment of Photovoltaics Status 2011, Part 1 Data Collection (Table 30,31)</t>
        </is>
      </c>
      <c r="L3647" t="inlineStr">
        <is>
          <t>transport, freight train</t>
        </is>
      </c>
    </row>
    <row r="3648">
      <c r="A3648" t="inlineStr">
        <is>
          <t>transport, freight, lorry 7.5-16 metric ton, EURO4</t>
        </is>
      </c>
      <c r="B3648" t="n">
        <v>0.27408</v>
      </c>
      <c r="C3648" t="inlineStr">
        <is>
          <t>RER</t>
        </is>
      </c>
      <c r="D3648" t="inlineStr">
        <is>
          <t>ton kilometer</t>
        </is>
      </c>
      <c r="F3648" t="inlineStr">
        <is>
          <t>technosphere</t>
        </is>
      </c>
      <c r="G3648" t="n">
        <v>2</v>
      </c>
      <c r="H3648" t="n">
        <v>-1.294335244406327</v>
      </c>
      <c r="I3648" t="n">
        <v>0.3697767766870506</v>
      </c>
      <c r="J3648" t="inlineStr">
        <is>
          <t>(4,5,na,na,na,na); de Wild-Scholten (2014) Life Cycle Assessment of Photovoltaics Status 2011, Part 1 Data Collection (Table 30,31)</t>
        </is>
      </c>
      <c r="L3648" t="inlineStr">
        <is>
          <t>transport, freight, lorry 7.5-16 metric ton, EURO4</t>
        </is>
      </c>
    </row>
    <row r="3649">
      <c r="A3649" t="inlineStr">
        <is>
          <t>treatment of spent solvent mixture, hazardous waste incineration</t>
        </is>
      </c>
      <c r="B3649" t="n">
        <v>-0.17217</v>
      </c>
      <c r="C3649" t="inlineStr">
        <is>
          <t>CH</t>
        </is>
      </c>
      <c r="D3649" t="inlineStr">
        <is>
          <t>kilogram</t>
        </is>
      </c>
      <c r="F3649" t="inlineStr">
        <is>
          <t>technosphere</t>
        </is>
      </c>
      <c r="G3649" t="n">
        <v>2</v>
      </c>
      <c r="H3649" t="n">
        <v>-1.759272918193756</v>
      </c>
      <c r="I3649" t="n">
        <v>0.1009803860231516</v>
      </c>
      <c r="J3649" t="inlineStr">
        <is>
          <t>(2,2,4,1,1,3); de Wild-Scholten (2014) Life Cycle Assessment of Photovoltaics Status 2011, Part 1 Data Collection (Table 30,31)</t>
        </is>
      </c>
      <c r="K3649" t="b">
        <v>1</v>
      </c>
      <c r="L3649" t="inlineStr">
        <is>
          <t>spent solvent mixture</t>
        </is>
      </c>
    </row>
    <row r="3650">
      <c r="A3650" t="inlineStr">
        <is>
          <t>treatment of waste, from silicon wafer production, inorganic, residual material landfill</t>
        </is>
      </c>
      <c r="B3650" t="n">
        <v>-2.3299</v>
      </c>
      <c r="C3650" t="inlineStr">
        <is>
          <t>CH</t>
        </is>
      </c>
      <c r="D3650" t="inlineStr">
        <is>
          <t>kilogram</t>
        </is>
      </c>
      <c r="F3650" t="inlineStr">
        <is>
          <t>technosphere</t>
        </is>
      </c>
      <c r="G3650" t="n">
        <v>2</v>
      </c>
      <c r="H3650" t="n">
        <v>0.8458253482016502</v>
      </c>
      <c r="I3650" t="n">
        <v>0.1009803860231516</v>
      </c>
      <c r="J3650" t="inlineStr">
        <is>
          <t>(2,2,4,1,1,3); de Wild-Scholten (2014) Life Cycle Assessment of Photovoltaics Status 2011, Part 1 Data Collection (Table 30,31)</t>
        </is>
      </c>
      <c r="K3650" t="b">
        <v>1</v>
      </c>
      <c r="L3650" t="inlineStr">
        <is>
          <t>waste, from silicon wafer production, inorganic</t>
        </is>
      </c>
    </row>
    <row r="3651">
      <c r="A3651" t="inlineStr">
        <is>
          <t>treatment of wastewater from PV cell production, capacity 5E9l/year</t>
        </is>
      </c>
      <c r="B3651" t="n">
        <v>-0.15385</v>
      </c>
      <c r="C3651" t="inlineStr">
        <is>
          <t>CH</t>
        </is>
      </c>
      <c r="D3651" t="inlineStr">
        <is>
          <t>cubic meter</t>
        </is>
      </c>
      <c r="F3651" t="inlineStr">
        <is>
          <t>technosphere</t>
        </is>
      </c>
      <c r="G3651" t="n">
        <v>2</v>
      </c>
      <c r="H3651" t="n">
        <v>-1.871777177214086</v>
      </c>
      <c r="I3651" t="n">
        <v>0.1009803860231516</v>
      </c>
      <c r="J3651" t="inlineStr">
        <is>
          <t>(2,2,4,1,1,3); Calculation based on water withdrawal and water emissions</t>
        </is>
      </c>
      <c r="K3651" t="b">
        <v>1</v>
      </c>
      <c r="L3651" t="inlineStr">
        <is>
          <t>wastewater from PV cell production</t>
        </is>
      </c>
    </row>
    <row r="3652"/>
    <row r="3653" ht="16" customHeight="1" s="29">
      <c r="A3653" s="1" t="inlineStr">
        <is>
          <t>Activity</t>
        </is>
      </c>
      <c r="B3653" s="1" t="inlineStr">
        <is>
          <t>photovoltaic cell, single-Si, at regional storage</t>
        </is>
      </c>
    </row>
    <row r="3654">
      <c r="A3654" t="inlineStr">
        <is>
          <t>comment</t>
        </is>
      </c>
      <c r="B3654" t="inlineStr">
        <is>
          <t>Shares of production in the US (25%) and imports from China (9%) and Asia and Pacific (66%).
Domestic production and imports of single-crystalline silicon cells used in photovoltaic module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3655">
      <c r="A3655" t="inlineStr">
        <is>
          <t>location</t>
        </is>
      </c>
      <c r="B3655" t="inlineStr">
        <is>
          <t>US</t>
        </is>
      </c>
    </row>
    <row r="3656">
      <c r="A3656" t="inlineStr">
        <is>
          <t>production amount</t>
        </is>
      </c>
      <c r="B3656" t="n">
        <v>1</v>
      </c>
    </row>
    <row r="3657">
      <c r="A3657" t="inlineStr">
        <is>
          <t>reference product</t>
        </is>
      </c>
      <c r="B3657" t="inlineStr">
        <is>
          <t>photovoltaic cell, single-Si, at regional storage</t>
        </is>
      </c>
    </row>
    <row r="3658">
      <c r="A3658" t="inlineStr">
        <is>
          <t>source</t>
        </is>
      </c>
      <c r="B36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59">
      <c r="A3659" t="inlineStr">
        <is>
          <t>type</t>
        </is>
      </c>
      <c r="B3659" t="inlineStr">
        <is>
          <t>process</t>
        </is>
      </c>
    </row>
    <row r="3660">
      <c r="A3660" t="inlineStr">
        <is>
          <t>unit</t>
        </is>
      </c>
      <c r="B3660" t="inlineStr">
        <is>
          <t>square meter</t>
        </is>
      </c>
    </row>
    <row r="3661" ht="16" customHeight="1" s="29">
      <c r="A3661" s="1" t="inlineStr">
        <is>
          <t>Exchanges</t>
        </is>
      </c>
    </row>
    <row r="3662">
      <c r="A3662" s="28" t="inlineStr">
        <is>
          <t>name</t>
        </is>
      </c>
      <c r="B3662" s="28" t="inlineStr">
        <is>
          <t>amount</t>
        </is>
      </c>
      <c r="C3662" s="28" t="inlineStr">
        <is>
          <t>location</t>
        </is>
      </c>
      <c r="D3662" s="28" t="inlineStr">
        <is>
          <t>unit</t>
        </is>
      </c>
      <c r="E3662" s="28" t="inlineStr">
        <is>
          <t>categories</t>
        </is>
      </c>
      <c r="F3662" s="28" t="inlineStr">
        <is>
          <t>type</t>
        </is>
      </c>
      <c r="G3662" s="28" t="inlineStr">
        <is>
          <t>uncertainty type</t>
        </is>
      </c>
      <c r="H3662" s="28" t="inlineStr">
        <is>
          <t>loc</t>
        </is>
      </c>
      <c r="I3662" s="28" t="inlineStr">
        <is>
          <t>scale</t>
        </is>
      </c>
      <c r="J3662" s="28" t="inlineStr">
        <is>
          <t>comment</t>
        </is>
      </c>
      <c r="K3662" s="28" t="inlineStr">
        <is>
          <t>negative</t>
        </is>
      </c>
      <c r="L3662" s="28" t="inlineStr">
        <is>
          <t>reference product</t>
        </is>
      </c>
      <c r="M3662" s="28" t="n"/>
    </row>
    <row r="3663">
      <c r="A3663" t="inlineStr">
        <is>
          <t>photovoltaic cell, single-Si, at regional storage</t>
        </is>
      </c>
      <c r="B3663" t="n">
        <v>1</v>
      </c>
      <c r="C3663" t="inlineStr">
        <is>
          <t>US</t>
        </is>
      </c>
      <c r="D3663" t="inlineStr">
        <is>
          <t>square meter</t>
        </is>
      </c>
      <c r="E3663" t="inlineStr">
        <is>
          <t>photovoltaic::production of components</t>
        </is>
      </c>
      <c r="F3663" t="inlineStr">
        <is>
          <t>production</t>
        </is>
      </c>
      <c r="G3663" t="n">
        <v>0</v>
      </c>
      <c r="H3663" t="n">
        <v>1</v>
      </c>
      <c r="L3663" t="inlineStr">
        <is>
          <t>photovoltaic cell, single-Si, at regional storage</t>
        </is>
      </c>
    </row>
    <row r="3664">
      <c r="A3664" t="inlineStr">
        <is>
          <t>market for transport, freight, sea, container ship</t>
        </is>
      </c>
      <c r="B3664" t="n">
        <v>7.9947</v>
      </c>
      <c r="C3664" t="inlineStr">
        <is>
          <t>GLO</t>
        </is>
      </c>
      <c r="D3664" t="inlineStr">
        <is>
          <t>ton kilometer</t>
        </is>
      </c>
      <c r="F3664" t="inlineStr">
        <is>
          <t>technosphere</t>
        </is>
      </c>
      <c r="G3664" t="n">
        <v>2</v>
      </c>
      <c r="H3664" t="n">
        <v>2.078778822129737</v>
      </c>
      <c r="I3664" t="n">
        <v>0.3697767766870506</v>
      </c>
      <c r="J3664" t="inlineStr">
        <is>
          <t>(4,5,na,na,na,na); Transport distance CN-EU: 19994 km, CN-US: 20755 km, APAC-EU: 15026 km, APAC-US: 18411 km</t>
        </is>
      </c>
      <c r="L3664" t="inlineStr">
        <is>
          <t>transport, freight, sea, container ship</t>
        </is>
      </c>
    </row>
    <row r="3665">
      <c r="A3665" t="inlineStr">
        <is>
          <t>photovoltaic cell, single-Si, at plant</t>
        </is>
      </c>
      <c r="B3665" t="n">
        <v>0.071909</v>
      </c>
      <c r="C3665" t="inlineStr">
        <is>
          <t>US</t>
        </is>
      </c>
      <c r="D3665" t="inlineStr">
        <is>
          <t>square meter</t>
        </is>
      </c>
      <c r="F3665" t="inlineStr">
        <is>
          <t>technosphere</t>
        </is>
      </c>
      <c r="G3665" t="n">
        <v>2</v>
      </c>
      <c r="H3665" t="n">
        <v>-2.632353848236156</v>
      </c>
      <c r="I3665" t="n">
        <v>0.2236233210615597</v>
      </c>
      <c r="J3665" t="inlineStr">
        <is>
          <t>(5,1,1,1,1,5); Market share US cells</t>
        </is>
      </c>
    </row>
    <row r="3666">
      <c r="A3666" t="inlineStr">
        <is>
          <t>photovoltaic cell, single-Si, at plant</t>
        </is>
      </c>
      <c r="B3666" t="n">
        <v>0.92809</v>
      </c>
      <c r="C3666" t="inlineStr">
        <is>
          <t>APAC</t>
        </is>
      </c>
      <c r="D3666" t="inlineStr">
        <is>
          <t>square meter</t>
        </is>
      </c>
      <c r="F3666" t="inlineStr">
        <is>
          <t>technosphere</t>
        </is>
      </c>
      <c r="G3666" t="n">
        <v>2</v>
      </c>
      <c r="H3666" t="n">
        <v>-0.07462656813983952</v>
      </c>
      <c r="I3666" t="n">
        <v>0.2236233210615597</v>
      </c>
      <c r="J3666" t="inlineStr">
        <is>
          <t>(5,1,1,1,1,5); Market share APAC cells</t>
        </is>
      </c>
    </row>
    <row r="3667">
      <c r="A3667" t="inlineStr">
        <is>
          <t>transport, freight train, diesel</t>
        </is>
      </c>
      <c r="B3667" t="n">
        <v>0.09357600000000001</v>
      </c>
      <c r="C3667" t="inlineStr">
        <is>
          <t>Europe without Switzerland</t>
        </is>
      </c>
      <c r="D3667" t="inlineStr">
        <is>
          <t>ton kilometer</t>
        </is>
      </c>
      <c r="F3667" t="inlineStr">
        <is>
          <t>technosphere</t>
        </is>
      </c>
      <c r="G3667" t="n">
        <v>2</v>
      </c>
      <c r="H3667" t="n">
        <v>-2.368981338633731</v>
      </c>
      <c r="I3667" t="n">
        <v>0.3697767766870506</v>
      </c>
      <c r="J3667" t="inlineStr">
        <is>
          <t>(4,5,na,na,na,na); Standard distance 200km</t>
        </is>
      </c>
      <c r="L3667" t="inlineStr">
        <is>
          <t>transport, freight train</t>
        </is>
      </c>
    </row>
    <row r="3668">
      <c r="A3668" t="inlineStr">
        <is>
          <t>transport, freight, lorry 7.5-16 metric ton, EURO4</t>
        </is>
      </c>
      <c r="B3668" t="n">
        <v>0.023394</v>
      </c>
      <c r="C3668" t="inlineStr">
        <is>
          <t>RER</t>
        </is>
      </c>
      <c r="D3668" t="inlineStr">
        <is>
          <t>ton kilometer</t>
        </is>
      </c>
      <c r="F3668" t="inlineStr">
        <is>
          <t>technosphere</t>
        </is>
      </c>
      <c r="G3668" t="n">
        <v>2</v>
      </c>
      <c r="H3668" t="n">
        <v>-3.755275699753622</v>
      </c>
      <c r="I3668" t="n">
        <v>0.3697767766870506</v>
      </c>
      <c r="J3668" t="inlineStr">
        <is>
          <t>(4,5,na,na,na,na); Standard distance 50km</t>
        </is>
      </c>
      <c r="L3668" t="inlineStr">
        <is>
          <t>transport, freight, lorry 7.5-16 metric ton, EURO4</t>
        </is>
      </c>
    </row>
    <row r="3669"/>
    <row r="3670" ht="16" customHeight="1" s="29">
      <c r="A3670" s="1" t="inlineStr">
        <is>
          <t>Activity</t>
        </is>
      </c>
      <c r="B3670" s="1" t="inlineStr">
        <is>
          <t>photovoltaic cell, single-Si, at regional storage</t>
        </is>
      </c>
    </row>
    <row r="3671">
      <c r="A3671" t="inlineStr">
        <is>
          <t>comment</t>
        </is>
      </c>
      <c r="B3671" t="inlineStr">
        <is>
          <t>Shares of production in Europe (14%) and imports from China (24%) and Asia and Pacific (62%).
Domestic production and imports of single-crystalline silicon cells used in photovoltaic module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3672">
      <c r="A3672" t="inlineStr">
        <is>
          <t>location</t>
        </is>
      </c>
      <c r="B3672" t="inlineStr">
        <is>
          <t>RER</t>
        </is>
      </c>
    </row>
    <row r="3673">
      <c r="A3673" t="inlineStr">
        <is>
          <t>production amount</t>
        </is>
      </c>
      <c r="B3673" t="n">
        <v>1</v>
      </c>
    </row>
    <row r="3674">
      <c r="A3674" t="inlineStr">
        <is>
          <t>reference product</t>
        </is>
      </c>
      <c r="B3674" t="inlineStr">
        <is>
          <t>photovoltaic cell, single-Si, at regional storage</t>
        </is>
      </c>
    </row>
    <row r="3675">
      <c r="A3675" t="inlineStr">
        <is>
          <t>source</t>
        </is>
      </c>
      <c r="B36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76">
      <c r="A3676" t="inlineStr">
        <is>
          <t>type</t>
        </is>
      </c>
      <c r="B3676" t="inlineStr">
        <is>
          <t>process</t>
        </is>
      </c>
    </row>
    <row r="3677">
      <c r="A3677" t="inlineStr">
        <is>
          <t>unit</t>
        </is>
      </c>
      <c r="B3677" t="inlineStr">
        <is>
          <t>square meter</t>
        </is>
      </c>
    </row>
    <row r="3678" ht="16" customHeight="1" s="29">
      <c r="A3678" s="1" t="inlineStr">
        <is>
          <t>Exchanges</t>
        </is>
      </c>
    </row>
    <row r="3679">
      <c r="A3679" s="28" t="inlineStr">
        <is>
          <t>name</t>
        </is>
      </c>
      <c r="B3679" s="28" t="inlineStr">
        <is>
          <t>amount</t>
        </is>
      </c>
      <c r="C3679" s="28" t="inlineStr">
        <is>
          <t>location</t>
        </is>
      </c>
      <c r="D3679" s="28" t="inlineStr">
        <is>
          <t>unit</t>
        </is>
      </c>
      <c r="E3679" s="28" t="inlineStr">
        <is>
          <t>categories</t>
        </is>
      </c>
      <c r="F3679" s="28" t="inlineStr">
        <is>
          <t>type</t>
        </is>
      </c>
      <c r="G3679" s="28" t="inlineStr">
        <is>
          <t>uncertainty type</t>
        </is>
      </c>
      <c r="H3679" s="28" t="inlineStr">
        <is>
          <t>loc</t>
        </is>
      </c>
      <c r="I3679" s="28" t="inlineStr">
        <is>
          <t>scale</t>
        </is>
      </c>
      <c r="J3679" s="28" t="inlineStr">
        <is>
          <t>comment</t>
        </is>
      </c>
      <c r="K3679" s="28" t="inlineStr">
        <is>
          <t>negative</t>
        </is>
      </c>
      <c r="L3679" s="28" t="inlineStr">
        <is>
          <t>reference product</t>
        </is>
      </c>
      <c r="M3679" s="28" t="n"/>
    </row>
    <row r="3680">
      <c r="A3680" t="inlineStr">
        <is>
          <t>photovoltaic cell, single-Si, at regional storage</t>
        </is>
      </c>
      <c r="B3680" t="n">
        <v>1</v>
      </c>
      <c r="C3680" t="inlineStr">
        <is>
          <t>RER</t>
        </is>
      </c>
      <c r="D3680" t="inlineStr">
        <is>
          <t>square meter</t>
        </is>
      </c>
      <c r="E3680" t="inlineStr">
        <is>
          <t>photovoltaic::production of components</t>
        </is>
      </c>
      <c r="F3680" t="inlineStr">
        <is>
          <t>production</t>
        </is>
      </c>
      <c r="G3680" t="n">
        <v>0</v>
      </c>
      <c r="H3680" t="n">
        <v>1</v>
      </c>
      <c r="L3680" t="inlineStr">
        <is>
          <t>photovoltaic cell, single-Si, at regional storage</t>
        </is>
      </c>
    </row>
    <row r="3681">
      <c r="A3681" t="inlineStr">
        <is>
          <t>market for transport, freight, sea, container ship</t>
        </is>
      </c>
      <c r="B3681" t="n">
        <v>5.9002</v>
      </c>
      <c r="C3681" t="inlineStr">
        <is>
          <t>GLO</t>
        </is>
      </c>
      <c r="D3681" t="inlineStr">
        <is>
          <t>ton kilometer</t>
        </is>
      </c>
      <c r="F3681" t="inlineStr">
        <is>
          <t>technosphere</t>
        </is>
      </c>
      <c r="G3681" t="n">
        <v>2</v>
      </c>
      <c r="H3681" t="n">
        <v>1.774986248642224</v>
      </c>
      <c r="I3681" t="n">
        <v>0.3697767766870506</v>
      </c>
      <c r="J3681" t="inlineStr">
        <is>
          <t>(4,5,na,na,na,na); Transport distance CN-EU: 19994 km, CN-US: 20755 km, APAC-EU: 15026 km, APAC-US: 18411 km</t>
        </is>
      </c>
      <c r="L3681" t="inlineStr">
        <is>
          <t>transport, freight, sea, container ship</t>
        </is>
      </c>
    </row>
    <row r="3682">
      <c r="A3682" t="inlineStr">
        <is>
          <t>photovoltaic cell, single-Si, at plant</t>
        </is>
      </c>
      <c r="B3682" t="n">
        <v>0.16076</v>
      </c>
      <c r="C3682" t="inlineStr">
        <is>
          <t>RER</t>
        </is>
      </c>
      <c r="D3682" t="inlineStr">
        <is>
          <t>square meter</t>
        </is>
      </c>
      <c r="F3682" t="inlineStr">
        <is>
          <t>technosphere</t>
        </is>
      </c>
      <c r="G3682" t="n">
        <v>2</v>
      </c>
      <c r="H3682" t="n">
        <v>-1.827842709401137</v>
      </c>
      <c r="I3682" t="n">
        <v>0.2236233210615597</v>
      </c>
      <c r="J3682" t="inlineStr">
        <is>
          <t>(5,1,1,1,1,5); Market share European cells</t>
        </is>
      </c>
    </row>
    <row r="3683">
      <c r="A3683" t="inlineStr">
        <is>
          <t>photovoltaic cell, single-Si, at plant</t>
        </is>
      </c>
      <c r="B3683" t="n">
        <v>0.83924</v>
      </c>
      <c r="C3683" t="inlineStr">
        <is>
          <t>APAC</t>
        </is>
      </c>
      <c r="D3683" t="inlineStr">
        <is>
          <t>square meter</t>
        </is>
      </c>
      <c r="F3683" t="inlineStr">
        <is>
          <t>technosphere</t>
        </is>
      </c>
      <c r="G3683" t="n">
        <v>2</v>
      </c>
      <c r="H3683" t="n">
        <v>-0.1752585585936371</v>
      </c>
      <c r="I3683" t="n">
        <v>0.2236233210615597</v>
      </c>
      <c r="J3683" t="inlineStr">
        <is>
          <t>(5,1,1,1,1,5); Market share APAC cells</t>
        </is>
      </c>
    </row>
    <row r="3684">
      <c r="A3684" t="inlineStr">
        <is>
          <t>transport, freight train, diesel</t>
        </is>
      </c>
      <c r="B3684" t="n">
        <v>0.09357600000000001</v>
      </c>
      <c r="C3684" t="inlineStr">
        <is>
          <t>Europe without Switzerland</t>
        </is>
      </c>
      <c r="D3684" t="inlineStr">
        <is>
          <t>ton kilometer</t>
        </is>
      </c>
      <c r="F3684" t="inlineStr">
        <is>
          <t>technosphere</t>
        </is>
      </c>
      <c r="G3684" t="n">
        <v>2</v>
      </c>
      <c r="H3684" t="n">
        <v>-2.368981338633731</v>
      </c>
      <c r="I3684" t="n">
        <v>0.3697767766870506</v>
      </c>
      <c r="J3684" t="inlineStr">
        <is>
          <t>(4,5,na,na,na,na); Standard distance 200km</t>
        </is>
      </c>
      <c r="L3684" t="inlineStr">
        <is>
          <t>transport, freight train</t>
        </is>
      </c>
    </row>
    <row r="3685">
      <c r="A3685" t="inlineStr">
        <is>
          <t>transport, freight, lorry 7.5-16 metric ton, EURO4</t>
        </is>
      </c>
      <c r="B3685" t="n">
        <v>0.023394</v>
      </c>
      <c r="C3685" t="inlineStr">
        <is>
          <t>RER</t>
        </is>
      </c>
      <c r="D3685" t="inlineStr">
        <is>
          <t>ton kilometer</t>
        </is>
      </c>
      <c r="F3685" t="inlineStr">
        <is>
          <t>technosphere</t>
        </is>
      </c>
      <c r="G3685" t="n">
        <v>2</v>
      </c>
      <c r="H3685" t="n">
        <v>-3.755275699753622</v>
      </c>
      <c r="I3685" t="n">
        <v>0.3697767766870506</v>
      </c>
      <c r="J3685" t="inlineStr">
        <is>
          <t>(4,5,na,na,na,na); Standard distance 50km</t>
        </is>
      </c>
      <c r="L3685" t="inlineStr">
        <is>
          <t>transport, freight, lorry 7.5-16 metric ton, EURO4</t>
        </is>
      </c>
    </row>
    <row r="3686"/>
    <row r="3687" ht="16" customHeight="1" s="29">
      <c r="A3687" s="1" t="inlineStr">
        <is>
          <t>Activity</t>
        </is>
      </c>
      <c r="B3687" s="1" t="inlineStr">
        <is>
          <t>photovoltaic facade installation, 3kWp, multi-Si, laminated, integrated, at building</t>
        </is>
      </c>
    </row>
    <row r="3688">
      <c r="A3688" t="inlineStr">
        <is>
          <t>comment</t>
        </is>
      </c>
      <c r="B3688" t="inlineStr">
        <is>
          <t>Photovoltaic installation with a capacity of 3kWp and a life time of 30 years installed in CH.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3689">
      <c r="A3689" t="inlineStr">
        <is>
          <t>location</t>
        </is>
      </c>
      <c r="B3689" t="inlineStr">
        <is>
          <t>CH</t>
        </is>
      </c>
    </row>
    <row r="3690">
      <c r="A3690" t="inlineStr">
        <is>
          <t>production amount</t>
        </is>
      </c>
      <c r="B3690" t="n">
        <v>1</v>
      </c>
    </row>
    <row r="3691">
      <c r="A3691" t="inlineStr">
        <is>
          <t>reference product</t>
        </is>
      </c>
      <c r="B3691" t="inlineStr">
        <is>
          <t>photovoltaic facade installation, 3kWp, multi-Si, laminated, integrated, at building</t>
        </is>
      </c>
    </row>
    <row r="3692">
      <c r="A3692" t="inlineStr">
        <is>
          <t>source</t>
        </is>
      </c>
      <c r="B36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93">
      <c r="A3693" t="inlineStr">
        <is>
          <t>type</t>
        </is>
      </c>
      <c r="B3693" t="inlineStr">
        <is>
          <t>process</t>
        </is>
      </c>
    </row>
    <row r="3694">
      <c r="A3694" t="inlineStr">
        <is>
          <t>unit</t>
        </is>
      </c>
      <c r="B3694" t="inlineStr">
        <is>
          <t>unit</t>
        </is>
      </c>
    </row>
    <row r="3695" ht="16" customHeight="1" s="29">
      <c r="A3695" s="1" t="inlineStr">
        <is>
          <t>Exchanges</t>
        </is>
      </c>
    </row>
    <row r="3696">
      <c r="A3696" s="28" t="inlineStr">
        <is>
          <t>name</t>
        </is>
      </c>
      <c r="B3696" s="28" t="inlineStr">
        <is>
          <t>amount</t>
        </is>
      </c>
      <c r="C3696" s="28" t="inlineStr">
        <is>
          <t>location</t>
        </is>
      </c>
      <c r="D3696" s="28" t="inlineStr">
        <is>
          <t>unit</t>
        </is>
      </c>
      <c r="E3696" s="28" t="inlineStr">
        <is>
          <t>categories</t>
        </is>
      </c>
      <c r="F3696" s="28" t="inlineStr">
        <is>
          <t>type</t>
        </is>
      </c>
      <c r="G3696" s="28" t="inlineStr">
        <is>
          <t>uncertainty type</t>
        </is>
      </c>
      <c r="H3696" s="28" t="inlineStr">
        <is>
          <t>loc</t>
        </is>
      </c>
      <c r="I3696" s="28" t="inlineStr">
        <is>
          <t>scale</t>
        </is>
      </c>
      <c r="J3696" s="28" t="inlineStr">
        <is>
          <t>comment</t>
        </is>
      </c>
      <c r="K3696" s="28" t="inlineStr">
        <is>
          <t>negative</t>
        </is>
      </c>
      <c r="L3696" s="28" t="inlineStr">
        <is>
          <t>reference product</t>
        </is>
      </c>
      <c r="M3696" s="28" t="n"/>
    </row>
    <row r="3697">
      <c r="A3697" t="inlineStr">
        <is>
          <t>Heat, waste</t>
        </is>
      </c>
      <c r="B3697" t="n">
        <v>0.144</v>
      </c>
      <c r="D3697" t="inlineStr">
        <is>
          <t>megajoule</t>
        </is>
      </c>
      <c r="E3697" t="inlineStr">
        <is>
          <t>air::urban air close to ground</t>
        </is>
      </c>
      <c r="F3697" t="inlineStr">
        <is>
          <t>biosphere</t>
        </is>
      </c>
      <c r="G3697" t="n">
        <v>2</v>
      </c>
      <c r="H3697" t="n">
        <v>-1.937941979406137</v>
      </c>
      <c r="I3697" t="n">
        <v>0.1253793591735915</v>
      </c>
      <c r="J3697" t="inlineStr">
        <is>
          <t>(3,4,3,1,1,5); calculated with electricity use</t>
        </is>
      </c>
    </row>
    <row r="3698">
      <c r="A3698" t="inlineStr">
        <is>
          <t>photovoltaic facade installation, 3kWp, multi-Si, laminated, integrated, at building</t>
        </is>
      </c>
      <c r="B3698" t="n">
        <v>1</v>
      </c>
      <c r="C3698" t="inlineStr">
        <is>
          <t>CH</t>
        </is>
      </c>
      <c r="D3698" t="inlineStr">
        <is>
          <t>unit</t>
        </is>
      </c>
      <c r="E3698" t="inlineStr">
        <is>
          <t>photovoltaic::production of components</t>
        </is>
      </c>
      <c r="F3698" t="inlineStr">
        <is>
          <t>production</t>
        </is>
      </c>
      <c r="G3698" t="n">
        <v>0</v>
      </c>
      <c r="H3698" t="n">
        <v>1</v>
      </c>
      <c r="L3698" t="inlineStr">
        <is>
          <t>photovoltaic facade installation, 3kWp, multi-Si, laminated, integrated, at building</t>
        </is>
      </c>
    </row>
    <row r="3699">
      <c r="A3699" t="inlineStr">
        <is>
          <t>inverter, 2.5 kW, average, at plant</t>
        </is>
      </c>
      <c r="B3699" t="n">
        <v>2.4</v>
      </c>
      <c r="C3699" t="inlineStr">
        <is>
          <t>RER</t>
        </is>
      </c>
      <c r="D3699" t="inlineStr">
        <is>
          <t>unit</t>
        </is>
      </c>
      <c r="F3699" t="inlineStr">
        <is>
          <t>technosphere</t>
        </is>
      </c>
      <c r="G3699" t="n">
        <v>2</v>
      </c>
      <c r="H3699" t="n">
        <v>0.8754687373538999</v>
      </c>
      <c r="I3699" t="n">
        <v>0.1057378732232639</v>
      </c>
      <c r="J3699" t="inlineStr">
        <is>
          <t>(2,4,1,1,1,na); 1 replacement during the lifetime of the PV system; demand scaled linearly by power output</t>
        </is>
      </c>
    </row>
    <row r="3700">
      <c r="A3700" t="inlineStr">
        <is>
          <t>market for electricity, low voltage</t>
        </is>
      </c>
      <c r="B3700" t="n">
        <v>0.04</v>
      </c>
      <c r="C3700" t="inlineStr">
        <is>
          <t>CH</t>
        </is>
      </c>
      <c r="D3700" t="inlineStr">
        <is>
          <t>kilowatt hour</t>
        </is>
      </c>
      <c r="F3700" t="inlineStr">
        <is>
          <t>technosphere</t>
        </is>
      </c>
      <c r="G3700" t="n">
        <v>2</v>
      </c>
      <c r="H3700" t="n">
        <v>-3.218875824868201</v>
      </c>
      <c r="I3700" t="n">
        <v>0.1253793591735915</v>
      </c>
      <c r="J3700" t="inlineStr">
        <is>
          <t>(3,4,3,1,1,5); Energy use for erection of 3kWp plant</t>
        </is>
      </c>
      <c r="L3700" t="inlineStr">
        <is>
          <t>electricity, low voltage</t>
        </is>
      </c>
    </row>
    <row r="3701">
      <c r="A3701" t="inlineStr">
        <is>
          <t>photovoltaic laminate, multi-Si, at regional storage</t>
        </is>
      </c>
      <c r="B3701" t="n">
        <v>17.167</v>
      </c>
      <c r="C3701" t="inlineStr">
        <is>
          <t>RER</t>
        </is>
      </c>
      <c r="D3701" t="inlineStr">
        <is>
          <t>square meter</t>
        </is>
      </c>
      <c r="F3701" t="inlineStr">
        <is>
          <t>technosphere</t>
        </is>
      </c>
      <c r="G3701" t="n">
        <v>2</v>
      </c>
      <c r="H3701" t="n">
        <v>2.842988936288792</v>
      </c>
      <c r="I3701" t="n">
        <v>0.153080146848777</v>
      </c>
      <c r="J3701" t="inlineStr">
        <is>
          <t>(3,4,3,1,1,5); Calculation, 2% of modules repaired in the life time, 1% rejects</t>
        </is>
      </c>
    </row>
    <row r="3702">
      <c r="A3702" t="inlineStr">
        <is>
          <t>photovoltaic module production, building-integrated, for facade installation</t>
        </is>
      </c>
      <c r="B3702" t="n">
        <v>16.667</v>
      </c>
      <c r="C3702" t="inlineStr">
        <is>
          <t>RER</t>
        </is>
      </c>
      <c r="D3702" t="inlineStr">
        <is>
          <t>square meter</t>
        </is>
      </c>
      <c r="F3702" t="inlineStr">
        <is>
          <t>technosphere</t>
        </is>
      </c>
      <c r="G3702" t="n">
        <v>2</v>
      </c>
      <c r="H3702" t="n">
        <v>2.813430716560039</v>
      </c>
      <c r="I3702" t="n">
        <v>0.1028562547922652</v>
      </c>
      <c r="J3702" t="inlineStr">
        <is>
          <t>(3,1,1,1,1,na); calculation with m2 panel</t>
        </is>
      </c>
      <c r="L3702" t="inlineStr">
        <is>
          <t>photovoltaic module, building-integrated, for facade installation</t>
        </is>
      </c>
    </row>
    <row r="3703">
      <c r="A3703" t="inlineStr">
        <is>
          <t>photovoltaics, electric installation for 3kWp module, at building</t>
        </is>
      </c>
      <c r="B3703" t="n">
        <v>1</v>
      </c>
      <c r="C3703" t="inlineStr">
        <is>
          <t>CH</t>
        </is>
      </c>
      <c r="D3703" t="inlineStr">
        <is>
          <t>unit</t>
        </is>
      </c>
      <c r="F3703" t="inlineStr">
        <is>
          <t>technosphere</t>
        </is>
      </c>
      <c r="G3703" t="n">
        <v>2</v>
      </c>
      <c r="H3703" t="n">
        <v>0</v>
      </c>
      <c r="I3703" t="n">
        <v>0.3677440105247352</v>
      </c>
      <c r="J3703" t="inlineStr">
        <is>
          <t>(3,4,3,1,1,5); Literature</t>
        </is>
      </c>
      <c r="L3703" t="inlineStr">
        <is>
          <t>photovoltaic plant, electric installation for 3kWp module</t>
        </is>
      </c>
    </row>
    <row r="3704">
      <c r="A3704" t="inlineStr">
        <is>
          <t>transport, freight, lorry 7.5-16 metric ton, EURO4</t>
        </is>
      </c>
      <c r="B3704" t="n">
        <v>30.415</v>
      </c>
      <c r="C3704" t="inlineStr">
        <is>
          <t>RER</t>
        </is>
      </c>
      <c r="D3704" t="inlineStr">
        <is>
          <t>ton kilometer</t>
        </is>
      </c>
      <c r="F3704" t="inlineStr">
        <is>
          <t>technosphere</t>
        </is>
      </c>
      <c r="G3704" t="n">
        <v>2</v>
      </c>
      <c r="H3704" t="n">
        <v>3.414935907772668</v>
      </c>
      <c r="I3704" t="n">
        <v>0.3677440105247352</v>
      </c>
      <c r="J3704" t="inlineStr">
        <is>
          <t>(3,4,3,1,1,5); transport of inverter, electric installation, mounting structure and module 100km to construction site</t>
        </is>
      </c>
      <c r="L3704" t="inlineStr">
        <is>
          <t>transport, freight, lorry 7.5-16 metric ton, EURO4</t>
        </is>
      </c>
    </row>
    <row r="3705">
      <c r="A3705" t="inlineStr">
        <is>
          <t>treatment, c-Si PV module</t>
        </is>
      </c>
      <c r="B3705" t="n">
        <v>190.03</v>
      </c>
      <c r="C3705" t="inlineStr">
        <is>
          <t>RER</t>
        </is>
      </c>
      <c r="D3705" t="inlineStr">
        <is>
          <t>kilogram</t>
        </is>
      </c>
      <c r="F3705" t="inlineStr">
        <is>
          <t>technosphere</t>
        </is>
      </c>
      <c r="G3705" t="n">
        <v>2</v>
      </c>
      <c r="H3705" t="n">
        <v>5.247181954433266</v>
      </c>
      <c r="I3705" t="n">
        <v>0.1253793591735915</v>
      </c>
      <c r="J3705" t="inlineStr">
        <is>
          <t>(3,4,3,1,1,5); recycling of PV modules at the end of life</t>
        </is>
      </c>
    </row>
    <row r="3706"/>
    <row r="3707" ht="16" customHeight="1" s="29">
      <c r="A3707" s="1" t="inlineStr">
        <is>
          <t>Activity</t>
        </is>
      </c>
      <c r="B3707" s="1" t="inlineStr">
        <is>
          <t>photovoltaic facade installation, 3kWp, multi-Si, laminated, integrated, at building</t>
        </is>
      </c>
    </row>
    <row r="3708">
      <c r="A3708" t="inlineStr">
        <is>
          <t>comment</t>
        </is>
      </c>
      <c r="B3708" t="inlineStr">
        <is>
          <t>Photovoltaic installation with a capacity of 3kWp and a life time of 30 years installed in China.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3709">
      <c r="A3709" t="inlineStr">
        <is>
          <t>location</t>
        </is>
      </c>
      <c r="B3709" t="inlineStr">
        <is>
          <t>CN</t>
        </is>
      </c>
    </row>
    <row r="3710">
      <c r="A3710" t="inlineStr">
        <is>
          <t>production amount</t>
        </is>
      </c>
      <c r="B3710" t="n">
        <v>1</v>
      </c>
    </row>
    <row r="3711">
      <c r="A3711" t="inlineStr">
        <is>
          <t>reference product</t>
        </is>
      </c>
      <c r="B3711" t="inlineStr">
        <is>
          <t>photovoltaic facade installation, 3kWp, multi-Si, laminated, integrated, at building</t>
        </is>
      </c>
    </row>
    <row r="3712">
      <c r="A3712" t="inlineStr">
        <is>
          <t>source</t>
        </is>
      </c>
      <c r="B37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13">
      <c r="A3713" t="inlineStr">
        <is>
          <t>type</t>
        </is>
      </c>
      <c r="B3713" t="inlineStr">
        <is>
          <t>process</t>
        </is>
      </c>
    </row>
    <row r="3714">
      <c r="A3714" t="inlineStr">
        <is>
          <t>unit</t>
        </is>
      </c>
      <c r="B3714" t="inlineStr">
        <is>
          <t>unit</t>
        </is>
      </c>
    </row>
    <row r="3715" ht="16" customHeight="1" s="29">
      <c r="A3715" s="1" t="inlineStr">
        <is>
          <t>Exchanges</t>
        </is>
      </c>
    </row>
    <row r="3716">
      <c r="A3716" s="28" t="inlineStr">
        <is>
          <t>name</t>
        </is>
      </c>
      <c r="B3716" s="28" t="inlineStr">
        <is>
          <t>amount</t>
        </is>
      </c>
      <c r="C3716" s="28" t="inlineStr">
        <is>
          <t>location</t>
        </is>
      </c>
      <c r="D3716" s="28" t="inlineStr">
        <is>
          <t>unit</t>
        </is>
      </c>
      <c r="E3716" s="28" t="inlineStr">
        <is>
          <t>categories</t>
        </is>
      </c>
      <c r="F3716" s="28" t="inlineStr">
        <is>
          <t>type</t>
        </is>
      </c>
      <c r="G3716" s="28" t="inlineStr">
        <is>
          <t>uncertainty type</t>
        </is>
      </c>
      <c r="H3716" s="28" t="inlineStr">
        <is>
          <t>loc</t>
        </is>
      </c>
      <c r="I3716" s="28" t="inlineStr">
        <is>
          <t>scale</t>
        </is>
      </c>
      <c r="J3716" s="28" t="inlineStr">
        <is>
          <t>comment</t>
        </is>
      </c>
      <c r="K3716" s="28" t="inlineStr">
        <is>
          <t>negative</t>
        </is>
      </c>
      <c r="L3716" s="28" t="inlineStr">
        <is>
          <t>reference product</t>
        </is>
      </c>
      <c r="M3716" s="28" t="n"/>
    </row>
    <row r="3717">
      <c r="A3717" t="inlineStr">
        <is>
          <t>Heat, waste</t>
        </is>
      </c>
      <c r="B3717" t="n">
        <v>0.144</v>
      </c>
      <c r="D3717" t="inlineStr">
        <is>
          <t>megajoule</t>
        </is>
      </c>
      <c r="E3717" t="inlineStr">
        <is>
          <t>air::urban air close to ground</t>
        </is>
      </c>
      <c r="F3717" t="inlineStr">
        <is>
          <t>biosphere</t>
        </is>
      </c>
      <c r="G3717" t="n">
        <v>2</v>
      </c>
      <c r="H3717" t="n">
        <v>-1.937941979406137</v>
      </c>
      <c r="I3717" t="n">
        <v>0.1253793591735915</v>
      </c>
      <c r="J3717" t="inlineStr">
        <is>
          <t>(3,4,3,1,1,5); calculated with electricity use</t>
        </is>
      </c>
    </row>
    <row r="3718">
      <c r="A3718" t="inlineStr">
        <is>
          <t>photovoltaic facade installation, 3kWp, multi-Si, laminated, integrated, at building</t>
        </is>
      </c>
      <c r="B3718" t="n">
        <v>1</v>
      </c>
      <c r="C3718" t="inlineStr">
        <is>
          <t>CN</t>
        </is>
      </c>
      <c r="D3718" t="inlineStr">
        <is>
          <t>unit</t>
        </is>
      </c>
      <c r="E3718" t="inlineStr">
        <is>
          <t>photovoltaic::production of components</t>
        </is>
      </c>
      <c r="F3718" t="inlineStr">
        <is>
          <t>production</t>
        </is>
      </c>
      <c r="G3718" t="n">
        <v>0</v>
      </c>
      <c r="H3718" t="n">
        <v>1</v>
      </c>
      <c r="L3718" t="inlineStr">
        <is>
          <t>photovoltaic facade installation, 3kWp, multi-Si, laminated, integrated, at building</t>
        </is>
      </c>
    </row>
    <row r="3719">
      <c r="A3719" t="inlineStr">
        <is>
          <t>inverter, 2.5 kW, average, at plant</t>
        </is>
      </c>
      <c r="B3719" t="n">
        <v>2.4</v>
      </c>
      <c r="C3719" t="inlineStr">
        <is>
          <t>RER</t>
        </is>
      </c>
      <c r="D3719" t="inlineStr">
        <is>
          <t>unit</t>
        </is>
      </c>
      <c r="F3719" t="inlineStr">
        <is>
          <t>technosphere</t>
        </is>
      </c>
      <c r="G3719" t="n">
        <v>2</v>
      </c>
      <c r="H3719" t="n">
        <v>0.8754687373538999</v>
      </c>
      <c r="I3719" t="n">
        <v>0.1057378732232639</v>
      </c>
      <c r="J3719" t="inlineStr">
        <is>
          <t>(2,4,1,1,1,na); 1 replacement during the lifetime of the PV system; demand scaled linearly by power output</t>
        </is>
      </c>
    </row>
    <row r="3720">
      <c r="A3720" t="inlineStr">
        <is>
          <t>market group for electricity, low voltage</t>
        </is>
      </c>
      <c r="B3720" t="n">
        <v>0.04</v>
      </c>
      <c r="C3720" t="inlineStr">
        <is>
          <t>CN</t>
        </is>
      </c>
      <c r="D3720" t="inlineStr">
        <is>
          <t>kilowatt hour</t>
        </is>
      </c>
      <c r="F3720" t="inlineStr">
        <is>
          <t>technosphere</t>
        </is>
      </c>
      <c r="G3720" t="n">
        <v>2</v>
      </c>
      <c r="H3720" t="n">
        <v>-3.218875824868201</v>
      </c>
      <c r="I3720" t="n">
        <v>0.1253793591735915</v>
      </c>
      <c r="J3720" t="inlineStr">
        <is>
          <t>(3,4,3,1,1,5); Energy use for erection of 3kWp plant</t>
        </is>
      </c>
      <c r="L3720" t="inlineStr">
        <is>
          <t>electricity, low voltage</t>
        </is>
      </c>
    </row>
    <row r="3721">
      <c r="A3721" t="inlineStr">
        <is>
          <t>photovoltaic laminate production, multi-Si wafer</t>
        </is>
      </c>
      <c r="B3721" t="n">
        <v>17.167</v>
      </c>
      <c r="C3721" t="inlineStr">
        <is>
          <t>CN</t>
        </is>
      </c>
      <c r="D3721" t="inlineStr">
        <is>
          <t>square meter</t>
        </is>
      </c>
      <c r="F3721" t="inlineStr">
        <is>
          <t>technosphere</t>
        </is>
      </c>
      <c r="G3721" t="n">
        <v>2</v>
      </c>
      <c r="H3721" t="n">
        <v>2.842988936288792</v>
      </c>
      <c r="I3721" t="n">
        <v>0.153080146848777</v>
      </c>
      <c r="J3721" t="inlineStr">
        <is>
          <t>(3,4,3,1,1,5); Calculation, 2% of modules repaired in the life time, 1% rejects</t>
        </is>
      </c>
      <c r="L3721" t="inlineStr">
        <is>
          <t>photovoltaic laminate, multi-Si wafer</t>
        </is>
      </c>
    </row>
    <row r="3722">
      <c r="A3722" t="inlineStr">
        <is>
          <t>photovoltaic module production, building-integrated, for facade installation</t>
        </is>
      </c>
      <c r="B3722" t="n">
        <v>16.667</v>
      </c>
      <c r="C3722" t="inlineStr">
        <is>
          <t>RER</t>
        </is>
      </c>
      <c r="D3722" t="inlineStr">
        <is>
          <t>square meter</t>
        </is>
      </c>
      <c r="F3722" t="inlineStr">
        <is>
          <t>technosphere</t>
        </is>
      </c>
      <c r="G3722" t="n">
        <v>2</v>
      </c>
      <c r="H3722" t="n">
        <v>2.813430716560039</v>
      </c>
      <c r="I3722" t="n">
        <v>0.1028562547922652</v>
      </c>
      <c r="J3722" t="inlineStr">
        <is>
          <t>(3,1,1,1,1,na); calculation with m2 panel</t>
        </is>
      </c>
      <c r="L3722" t="inlineStr">
        <is>
          <t>photovoltaic module, building-integrated, for facade installation</t>
        </is>
      </c>
    </row>
    <row r="3723">
      <c r="A3723" t="inlineStr">
        <is>
          <t>photovoltaics, electric installation for 3kWp module, at building</t>
        </is>
      </c>
      <c r="B3723" t="n">
        <v>1</v>
      </c>
      <c r="C3723" t="inlineStr">
        <is>
          <t>CH</t>
        </is>
      </c>
      <c r="D3723" t="inlineStr">
        <is>
          <t>unit</t>
        </is>
      </c>
      <c r="F3723" t="inlineStr">
        <is>
          <t>technosphere</t>
        </is>
      </c>
      <c r="G3723" t="n">
        <v>2</v>
      </c>
      <c r="H3723" t="n">
        <v>0</v>
      </c>
      <c r="I3723" t="n">
        <v>0.3677440105247352</v>
      </c>
      <c r="J3723" t="inlineStr">
        <is>
          <t>(3,4,3,1,1,5); Literature</t>
        </is>
      </c>
      <c r="L3723" t="inlineStr">
        <is>
          <t>photovoltaic plant, electric installation for 3kWp module</t>
        </is>
      </c>
    </row>
    <row r="3724">
      <c r="A3724" t="inlineStr">
        <is>
          <t>transport, freight, lorry 7.5-16 metric ton, EURO4</t>
        </is>
      </c>
      <c r="B3724" t="n">
        <v>30.415</v>
      </c>
      <c r="C3724" t="inlineStr">
        <is>
          <t>RER</t>
        </is>
      </c>
      <c r="D3724" t="inlineStr">
        <is>
          <t>ton kilometer</t>
        </is>
      </c>
      <c r="F3724" t="inlineStr">
        <is>
          <t>technosphere</t>
        </is>
      </c>
      <c r="G3724" t="n">
        <v>2</v>
      </c>
      <c r="H3724" t="n">
        <v>3.414935907772668</v>
      </c>
      <c r="I3724" t="n">
        <v>0.3677440105247352</v>
      </c>
      <c r="J3724" t="inlineStr">
        <is>
          <t>(3,4,3,1,1,5); transport of inverter, electric installation, mounting structure and module 100km to construction site</t>
        </is>
      </c>
      <c r="L3724" t="inlineStr">
        <is>
          <t>transport, freight, lorry 7.5-16 metric ton, EURO4</t>
        </is>
      </c>
    </row>
    <row r="3725">
      <c r="A3725" t="inlineStr">
        <is>
          <t>treatment, c-Si PV module</t>
        </is>
      </c>
      <c r="B3725" t="n">
        <v>190.03</v>
      </c>
      <c r="C3725" t="inlineStr">
        <is>
          <t>RER</t>
        </is>
      </c>
      <c r="D3725" t="inlineStr">
        <is>
          <t>kilogram</t>
        </is>
      </c>
      <c r="F3725" t="inlineStr">
        <is>
          <t>technosphere</t>
        </is>
      </c>
      <c r="G3725" t="n">
        <v>2</v>
      </c>
      <c r="H3725" t="n">
        <v>5.247181954433266</v>
      </c>
      <c r="I3725" t="n">
        <v>0.1253793591735915</v>
      </c>
      <c r="J3725" t="inlineStr">
        <is>
          <t>(3,4,3,1,1,5); recycling of PV modules at the end of life</t>
        </is>
      </c>
    </row>
    <row r="3726"/>
    <row r="3727" ht="16" customHeight="1" s="29">
      <c r="A3727" s="1" t="inlineStr">
        <is>
          <t>Activity</t>
        </is>
      </c>
      <c r="B3727" s="1" t="inlineStr">
        <is>
          <t>photovoltaic facade installation, 3kWp, multi-Si, laminated, integrated, at building</t>
        </is>
      </c>
    </row>
    <row r="3728">
      <c r="A3728" t="inlineStr">
        <is>
          <t>comment</t>
        </is>
      </c>
      <c r="B3728" t="inlineStr">
        <is>
          <t>Photovoltaic installation with a capacity of 3kWp and a life time of 30 years installed in the US.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3729">
      <c r="A3729" t="inlineStr">
        <is>
          <t>location</t>
        </is>
      </c>
      <c r="B3729" t="inlineStr">
        <is>
          <t>US</t>
        </is>
      </c>
    </row>
    <row r="3730">
      <c r="A3730" t="inlineStr">
        <is>
          <t>production amount</t>
        </is>
      </c>
      <c r="B3730" t="n">
        <v>1</v>
      </c>
    </row>
    <row r="3731">
      <c r="A3731" t="inlineStr">
        <is>
          <t>reference product</t>
        </is>
      </c>
      <c r="B3731" t="inlineStr">
        <is>
          <t>photovoltaic facade installation, 3kWp, multi-Si, laminated, integrated, at building</t>
        </is>
      </c>
    </row>
    <row r="3732">
      <c r="A3732" t="inlineStr">
        <is>
          <t>source</t>
        </is>
      </c>
      <c r="B37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33">
      <c r="A3733" t="inlineStr">
        <is>
          <t>type</t>
        </is>
      </c>
      <c r="B3733" t="inlineStr">
        <is>
          <t>process</t>
        </is>
      </c>
    </row>
    <row r="3734">
      <c r="A3734" t="inlineStr">
        <is>
          <t>unit</t>
        </is>
      </c>
      <c r="B3734" t="inlineStr">
        <is>
          <t>unit</t>
        </is>
      </c>
    </row>
    <row r="3735" ht="16" customHeight="1" s="29">
      <c r="A3735" s="1" t="inlineStr">
        <is>
          <t>Exchanges</t>
        </is>
      </c>
    </row>
    <row r="3736">
      <c r="A3736" s="28" t="inlineStr">
        <is>
          <t>name</t>
        </is>
      </c>
      <c r="B3736" s="28" t="inlineStr">
        <is>
          <t>amount</t>
        </is>
      </c>
      <c r="C3736" s="28" t="inlineStr">
        <is>
          <t>location</t>
        </is>
      </c>
      <c r="D3736" s="28" t="inlineStr">
        <is>
          <t>unit</t>
        </is>
      </c>
      <c r="E3736" s="28" t="inlineStr">
        <is>
          <t>categories</t>
        </is>
      </c>
      <c r="F3736" s="28" t="inlineStr">
        <is>
          <t>type</t>
        </is>
      </c>
      <c r="G3736" s="28" t="inlineStr">
        <is>
          <t>uncertainty type</t>
        </is>
      </c>
      <c r="H3736" s="28" t="inlineStr">
        <is>
          <t>loc</t>
        </is>
      </c>
      <c r="I3736" s="28" t="inlineStr">
        <is>
          <t>scale</t>
        </is>
      </c>
      <c r="J3736" s="28" t="inlineStr">
        <is>
          <t>comment</t>
        </is>
      </c>
      <c r="K3736" s="28" t="inlineStr">
        <is>
          <t>negative</t>
        </is>
      </c>
      <c r="L3736" s="28" t="inlineStr">
        <is>
          <t>reference product</t>
        </is>
      </c>
      <c r="M3736" s="28" t="n"/>
    </row>
    <row r="3737">
      <c r="A3737" t="inlineStr">
        <is>
          <t>Heat, waste</t>
        </is>
      </c>
      <c r="B3737" t="n">
        <v>0.144</v>
      </c>
      <c r="D3737" t="inlineStr">
        <is>
          <t>megajoule</t>
        </is>
      </c>
      <c r="E3737" t="inlineStr">
        <is>
          <t>air::urban air close to ground</t>
        </is>
      </c>
      <c r="F3737" t="inlineStr">
        <is>
          <t>biosphere</t>
        </is>
      </c>
      <c r="G3737" t="n">
        <v>2</v>
      </c>
      <c r="H3737" t="n">
        <v>-1.937941979406137</v>
      </c>
      <c r="I3737" t="n">
        <v>0.1253793591735915</v>
      </c>
      <c r="J3737" t="inlineStr">
        <is>
          <t>(3,4,3,1,1,5); calculated with electricity use</t>
        </is>
      </c>
    </row>
    <row r="3738">
      <c r="A3738" t="inlineStr">
        <is>
          <t>photovoltaic facade installation, 3kWp, multi-Si, laminated, integrated, at building</t>
        </is>
      </c>
      <c r="B3738" t="n">
        <v>1</v>
      </c>
      <c r="C3738" t="inlineStr">
        <is>
          <t>US</t>
        </is>
      </c>
      <c r="D3738" t="inlineStr">
        <is>
          <t>unit</t>
        </is>
      </c>
      <c r="E3738" t="inlineStr">
        <is>
          <t>photovoltaic::production of components</t>
        </is>
      </c>
      <c r="F3738" t="inlineStr">
        <is>
          <t>production</t>
        </is>
      </c>
      <c r="G3738" t="n">
        <v>0</v>
      </c>
      <c r="H3738" t="n">
        <v>1</v>
      </c>
      <c r="L3738" t="inlineStr">
        <is>
          <t>photovoltaic facade installation, 3kWp, multi-Si, laminated, integrated, at building</t>
        </is>
      </c>
    </row>
    <row r="3739">
      <c r="A3739" t="inlineStr">
        <is>
          <t>inverter, 2.5 kW, average, at plant</t>
        </is>
      </c>
      <c r="B3739" t="n">
        <v>2.4</v>
      </c>
      <c r="C3739" t="inlineStr">
        <is>
          <t>RER</t>
        </is>
      </c>
      <c r="D3739" t="inlineStr">
        <is>
          <t>unit</t>
        </is>
      </c>
      <c r="F3739" t="inlineStr">
        <is>
          <t>technosphere</t>
        </is>
      </c>
      <c r="G3739" t="n">
        <v>2</v>
      </c>
      <c r="H3739" t="n">
        <v>0.8754687373538999</v>
      </c>
      <c r="I3739" t="n">
        <v>0.1057378732232639</v>
      </c>
      <c r="J3739" t="inlineStr">
        <is>
          <t>(2,4,1,1,1,na); 1 replacement during the lifetime of the PV system; demand scaled linearly by power output</t>
        </is>
      </c>
    </row>
    <row r="3740">
      <c r="A3740" t="inlineStr">
        <is>
          <t>market for electricity, low voltage</t>
        </is>
      </c>
      <c r="B3740" t="n">
        <v>0.04</v>
      </c>
      <c r="C3740" t="inlineStr">
        <is>
          <t>US-WECC</t>
        </is>
      </c>
      <c r="D3740" t="inlineStr">
        <is>
          <t>kilowatt hour</t>
        </is>
      </c>
      <c r="F3740" t="inlineStr">
        <is>
          <t>technosphere</t>
        </is>
      </c>
      <c r="G3740" t="n">
        <v>2</v>
      </c>
      <c r="H3740" t="n">
        <v>-3.218875824868201</v>
      </c>
      <c r="I3740" t="n">
        <v>0.1253793591735915</v>
      </c>
      <c r="J3740" t="inlineStr">
        <is>
          <t>(3,4,3,1,1,5); Energy use for erection of 3kWp plant</t>
        </is>
      </c>
      <c r="L3740" t="inlineStr">
        <is>
          <t>electricity, low voltage</t>
        </is>
      </c>
    </row>
    <row r="3741">
      <c r="A3741" t="inlineStr">
        <is>
          <t>photovoltaic laminate, multi-Si, at regional storage</t>
        </is>
      </c>
      <c r="B3741" t="n">
        <v>17.167</v>
      </c>
      <c r="C3741" t="inlineStr">
        <is>
          <t>US</t>
        </is>
      </c>
      <c r="D3741" t="inlineStr">
        <is>
          <t>square meter</t>
        </is>
      </c>
      <c r="F3741" t="inlineStr">
        <is>
          <t>technosphere</t>
        </is>
      </c>
      <c r="G3741" t="n">
        <v>2</v>
      </c>
      <c r="H3741" t="n">
        <v>2.842988936288792</v>
      </c>
      <c r="I3741" t="n">
        <v>0.153080146848777</v>
      </c>
      <c r="J3741" t="inlineStr">
        <is>
          <t>(3,4,3,1,1,5); Calculation, 2% of modules repaired in the life time, 1% rejects</t>
        </is>
      </c>
    </row>
    <row r="3742">
      <c r="A3742" t="inlineStr">
        <is>
          <t>photovoltaic module production, building-integrated, for facade installation</t>
        </is>
      </c>
      <c r="B3742" t="n">
        <v>16.667</v>
      </c>
      <c r="C3742" t="inlineStr">
        <is>
          <t>RER</t>
        </is>
      </c>
      <c r="D3742" t="inlineStr">
        <is>
          <t>square meter</t>
        </is>
      </c>
      <c r="F3742" t="inlineStr">
        <is>
          <t>technosphere</t>
        </is>
      </c>
      <c r="G3742" t="n">
        <v>2</v>
      </c>
      <c r="H3742" t="n">
        <v>2.813430716560039</v>
      </c>
      <c r="I3742" t="n">
        <v>0.1028562547922652</v>
      </c>
      <c r="J3742" t="inlineStr">
        <is>
          <t>(3,1,1,1,1,na); calculation with m2 panel</t>
        </is>
      </c>
      <c r="L3742" t="inlineStr">
        <is>
          <t>photovoltaic module, building-integrated, for facade installation</t>
        </is>
      </c>
    </row>
    <row r="3743">
      <c r="A3743" t="inlineStr">
        <is>
          <t>photovoltaics, electric installation for 3kWp module, at building</t>
        </is>
      </c>
      <c r="B3743" t="n">
        <v>1</v>
      </c>
      <c r="C3743" t="inlineStr">
        <is>
          <t>CH</t>
        </is>
      </c>
      <c r="D3743" t="inlineStr">
        <is>
          <t>unit</t>
        </is>
      </c>
      <c r="F3743" t="inlineStr">
        <is>
          <t>technosphere</t>
        </is>
      </c>
      <c r="G3743" t="n">
        <v>2</v>
      </c>
      <c r="H3743" t="n">
        <v>0</v>
      </c>
      <c r="I3743" t="n">
        <v>0.3677440105247352</v>
      </c>
      <c r="J3743" t="inlineStr">
        <is>
          <t>(3,4,3,1,1,5); Literature</t>
        </is>
      </c>
      <c r="L3743" t="inlineStr">
        <is>
          <t>photovoltaic plant, electric installation for 3kWp module</t>
        </is>
      </c>
    </row>
    <row r="3744">
      <c r="A3744" t="inlineStr">
        <is>
          <t>transport, freight, lorry 7.5-16 metric ton, EURO4</t>
        </is>
      </c>
      <c r="B3744" t="n">
        <v>30.415</v>
      </c>
      <c r="C3744" t="inlineStr">
        <is>
          <t>RER</t>
        </is>
      </c>
      <c r="D3744" t="inlineStr">
        <is>
          <t>ton kilometer</t>
        </is>
      </c>
      <c r="F3744" t="inlineStr">
        <is>
          <t>technosphere</t>
        </is>
      </c>
      <c r="G3744" t="n">
        <v>2</v>
      </c>
      <c r="H3744" t="n">
        <v>3.414935907772668</v>
      </c>
      <c r="I3744" t="n">
        <v>0.3677440105247352</v>
      </c>
      <c r="J3744" t="inlineStr">
        <is>
          <t>(3,4,3,1,1,5); transport of inverter, electric installation, mounting structure and module 100km to construction site</t>
        </is>
      </c>
      <c r="L3744" t="inlineStr">
        <is>
          <t>transport, freight, lorry 7.5-16 metric ton, EURO4</t>
        </is>
      </c>
    </row>
    <row r="3745">
      <c r="A3745" t="inlineStr">
        <is>
          <t>treatment, c-Si PV module</t>
        </is>
      </c>
      <c r="B3745" t="n">
        <v>190.03</v>
      </c>
      <c r="C3745" t="inlineStr">
        <is>
          <t>RER</t>
        </is>
      </c>
      <c r="D3745" t="inlineStr">
        <is>
          <t>kilogram</t>
        </is>
      </c>
      <c r="F3745" t="inlineStr">
        <is>
          <t>technosphere</t>
        </is>
      </c>
      <c r="G3745" t="n">
        <v>2</v>
      </c>
      <c r="H3745" t="n">
        <v>5.247181954433266</v>
      </c>
      <c r="I3745" t="n">
        <v>0.1253793591735915</v>
      </c>
      <c r="J3745" t="inlineStr">
        <is>
          <t>(3,4,3,1,1,5); recycling of PV modules at the end of life</t>
        </is>
      </c>
    </row>
    <row r="3746"/>
    <row r="3747" ht="16" customHeight="1" s="29">
      <c r="A3747" s="1" t="inlineStr">
        <is>
          <t>Activity</t>
        </is>
      </c>
      <c r="B3747" s="1" t="inlineStr">
        <is>
          <t>photovoltaic facade installation, 3kWp, multi-Si, laminated, integrated, at building</t>
        </is>
      </c>
    </row>
    <row r="3748">
      <c r="A3748" t="inlineStr">
        <is>
          <t>comment</t>
        </is>
      </c>
      <c r="B3748" t="inlineStr">
        <is>
          <t>Photovoltaic installation with a capacity of 3kWp and a life time of 30 years installed in Asia and Pacific.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3749">
      <c r="A3749" t="inlineStr">
        <is>
          <t>location</t>
        </is>
      </c>
      <c r="B3749" t="inlineStr">
        <is>
          <t>APAC</t>
        </is>
      </c>
    </row>
    <row r="3750">
      <c r="A3750" t="inlineStr">
        <is>
          <t>production amount</t>
        </is>
      </c>
      <c r="B3750" t="n">
        <v>1</v>
      </c>
    </row>
    <row r="3751">
      <c r="A3751" t="inlineStr">
        <is>
          <t>reference product</t>
        </is>
      </c>
      <c r="B3751" t="inlineStr">
        <is>
          <t>photovoltaic facade installation, 3kWp, multi-Si, laminated, integrated, at building</t>
        </is>
      </c>
    </row>
    <row r="3752">
      <c r="A3752" t="inlineStr">
        <is>
          <t>source</t>
        </is>
      </c>
      <c r="B37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53">
      <c r="A3753" t="inlineStr">
        <is>
          <t>type</t>
        </is>
      </c>
      <c r="B3753" t="inlineStr">
        <is>
          <t>process</t>
        </is>
      </c>
    </row>
    <row r="3754">
      <c r="A3754" t="inlineStr">
        <is>
          <t>unit</t>
        </is>
      </c>
      <c r="B3754" t="inlineStr">
        <is>
          <t>unit</t>
        </is>
      </c>
    </row>
    <row r="3755" ht="16" customHeight="1" s="29">
      <c r="A3755" s="1" t="inlineStr">
        <is>
          <t>Exchanges</t>
        </is>
      </c>
    </row>
    <row r="3756">
      <c r="A3756" s="28" t="inlineStr">
        <is>
          <t>name</t>
        </is>
      </c>
      <c r="B3756" s="28" t="inlineStr">
        <is>
          <t>amount</t>
        </is>
      </c>
      <c r="C3756" s="28" t="inlineStr">
        <is>
          <t>location</t>
        </is>
      </c>
      <c r="D3756" s="28" t="inlineStr">
        <is>
          <t>unit</t>
        </is>
      </c>
      <c r="E3756" s="28" t="inlineStr">
        <is>
          <t>categories</t>
        </is>
      </c>
      <c r="F3756" s="28" t="inlineStr">
        <is>
          <t>type</t>
        </is>
      </c>
      <c r="G3756" s="28" t="inlineStr">
        <is>
          <t>uncertainty type</t>
        </is>
      </c>
      <c r="H3756" s="28" t="inlineStr">
        <is>
          <t>loc</t>
        </is>
      </c>
      <c r="I3756" s="28" t="inlineStr">
        <is>
          <t>scale</t>
        </is>
      </c>
      <c r="J3756" s="28" t="inlineStr">
        <is>
          <t>comment</t>
        </is>
      </c>
      <c r="K3756" s="28" t="inlineStr">
        <is>
          <t>negative</t>
        </is>
      </c>
      <c r="L3756" s="28" t="inlineStr">
        <is>
          <t>reference product</t>
        </is>
      </c>
      <c r="M3756" s="28" t="n"/>
    </row>
    <row r="3757">
      <c r="A3757" t="inlineStr">
        <is>
          <t>Heat, waste</t>
        </is>
      </c>
      <c r="B3757" t="n">
        <v>0.144</v>
      </c>
      <c r="D3757" t="inlineStr">
        <is>
          <t>megajoule</t>
        </is>
      </c>
      <c r="E3757" t="inlineStr">
        <is>
          <t>air::urban air close to ground</t>
        </is>
      </c>
      <c r="F3757" t="inlineStr">
        <is>
          <t>biosphere</t>
        </is>
      </c>
      <c r="G3757" t="n">
        <v>2</v>
      </c>
      <c r="H3757" t="n">
        <v>-1.937941979406137</v>
      </c>
      <c r="I3757" t="n">
        <v>0.1253793591735915</v>
      </c>
      <c r="J3757" t="inlineStr">
        <is>
          <t>(3,4,3,1,1,5); calculated with electricity use</t>
        </is>
      </c>
    </row>
    <row r="3758">
      <c r="A3758" t="inlineStr">
        <is>
          <t>photovoltaic facade installation, 3kWp, multi-Si, laminated, integrated, at building</t>
        </is>
      </c>
      <c r="B3758" t="n">
        <v>1</v>
      </c>
      <c r="C3758" t="inlineStr">
        <is>
          <t>APAC</t>
        </is>
      </c>
      <c r="D3758" t="inlineStr">
        <is>
          <t>unit</t>
        </is>
      </c>
      <c r="E3758" t="inlineStr">
        <is>
          <t>photovoltaic::production of components</t>
        </is>
      </c>
      <c r="F3758" t="inlineStr">
        <is>
          <t>production</t>
        </is>
      </c>
      <c r="G3758" t="n">
        <v>0</v>
      </c>
      <c r="H3758" t="n">
        <v>1</v>
      </c>
      <c r="L3758" t="inlineStr">
        <is>
          <t>photovoltaic facade installation, 3kWp, multi-Si, laminated, integrated, at building</t>
        </is>
      </c>
    </row>
    <row r="3759">
      <c r="A3759" t="inlineStr">
        <is>
          <t>inverter, 2.5 kW, average, at plant</t>
        </is>
      </c>
      <c r="B3759" t="n">
        <v>2.4</v>
      </c>
      <c r="C3759" t="inlineStr">
        <is>
          <t>RER</t>
        </is>
      </c>
      <c r="D3759" t="inlineStr">
        <is>
          <t>unit</t>
        </is>
      </c>
      <c r="F3759" t="inlineStr">
        <is>
          <t>technosphere</t>
        </is>
      </c>
      <c r="G3759" t="n">
        <v>2</v>
      </c>
      <c r="H3759" t="n">
        <v>0.8754687373538999</v>
      </c>
      <c r="I3759" t="n">
        <v>0.1057378732232639</v>
      </c>
      <c r="J3759" t="inlineStr">
        <is>
          <t>(2,4,1,1,1,na); 1 replacement during the lifetime of the PV system; demand scaled linearly by power output</t>
        </is>
      </c>
    </row>
    <row r="3760">
      <c r="A3760" t="inlineStr">
        <is>
          <t>market for electricity, low voltage</t>
        </is>
      </c>
      <c r="B3760" t="n">
        <v>0.04</v>
      </c>
      <c r="C3760" t="inlineStr">
        <is>
          <t>JP</t>
        </is>
      </c>
      <c r="D3760" t="inlineStr">
        <is>
          <t>kilowatt hour</t>
        </is>
      </c>
      <c r="F3760" t="inlineStr">
        <is>
          <t>technosphere</t>
        </is>
      </c>
      <c r="G3760" t="n">
        <v>2</v>
      </c>
      <c r="H3760" t="n">
        <v>-3.218875824868201</v>
      </c>
      <c r="I3760" t="n">
        <v>0.1253793591735915</v>
      </c>
      <c r="J3760" t="inlineStr">
        <is>
          <t>(3,4,3,1,1,5); Energy use for erection of 3kWp plant</t>
        </is>
      </c>
      <c r="L3760" t="inlineStr">
        <is>
          <t>electricity, low voltage</t>
        </is>
      </c>
    </row>
    <row r="3761">
      <c r="A3761" t="inlineStr">
        <is>
          <t>photovoltaic laminate, multi-Si, at regional storage</t>
        </is>
      </c>
      <c r="B3761" t="n">
        <v>17.167</v>
      </c>
      <c r="C3761" t="inlineStr">
        <is>
          <t>APAC</t>
        </is>
      </c>
      <c r="D3761" t="inlineStr">
        <is>
          <t>square meter</t>
        </is>
      </c>
      <c r="F3761" t="inlineStr">
        <is>
          <t>technosphere</t>
        </is>
      </c>
      <c r="G3761" t="n">
        <v>2</v>
      </c>
      <c r="H3761" t="n">
        <v>2.842988936288792</v>
      </c>
      <c r="I3761" t="n">
        <v>0.153080146848777</v>
      </c>
      <c r="J3761" t="inlineStr">
        <is>
          <t>(3,4,3,1,1,5); Calculation, 2% of modules repaired in the life time, 1% rejects</t>
        </is>
      </c>
    </row>
    <row r="3762">
      <c r="A3762" t="inlineStr">
        <is>
          <t>photovoltaic module production, building-integrated, for facade installation</t>
        </is>
      </c>
      <c r="B3762" t="n">
        <v>16.667</v>
      </c>
      <c r="C3762" t="inlineStr">
        <is>
          <t>RER</t>
        </is>
      </c>
      <c r="D3762" t="inlineStr">
        <is>
          <t>square meter</t>
        </is>
      </c>
      <c r="F3762" t="inlineStr">
        <is>
          <t>technosphere</t>
        </is>
      </c>
      <c r="G3762" t="n">
        <v>2</v>
      </c>
      <c r="H3762" t="n">
        <v>2.813430716560039</v>
      </c>
      <c r="I3762" t="n">
        <v>0.1028562547922652</v>
      </c>
      <c r="J3762" t="inlineStr">
        <is>
          <t>(3,1,1,1,1,na); calculation with m2 panel</t>
        </is>
      </c>
      <c r="L3762" t="inlineStr">
        <is>
          <t>photovoltaic module, building-integrated, for facade installation</t>
        </is>
      </c>
    </row>
    <row r="3763">
      <c r="A3763" t="inlineStr">
        <is>
          <t>photovoltaics, electric installation for 3kWp module, at building</t>
        </is>
      </c>
      <c r="B3763" t="n">
        <v>1</v>
      </c>
      <c r="C3763" t="inlineStr">
        <is>
          <t>CH</t>
        </is>
      </c>
      <c r="D3763" t="inlineStr">
        <is>
          <t>unit</t>
        </is>
      </c>
      <c r="F3763" t="inlineStr">
        <is>
          <t>technosphere</t>
        </is>
      </c>
      <c r="G3763" t="n">
        <v>2</v>
      </c>
      <c r="H3763" t="n">
        <v>0</v>
      </c>
      <c r="I3763" t="n">
        <v>0.3677440105247352</v>
      </c>
      <c r="J3763" t="inlineStr">
        <is>
          <t>(3,4,3,1,1,5); Literature</t>
        </is>
      </c>
      <c r="L3763" t="inlineStr">
        <is>
          <t>photovoltaic plant, electric installation for 3kWp module</t>
        </is>
      </c>
    </row>
    <row r="3764">
      <c r="A3764" t="inlineStr">
        <is>
          <t>transport, freight, lorry 7.5-16 metric ton, EURO4</t>
        </is>
      </c>
      <c r="B3764" t="n">
        <v>30.415</v>
      </c>
      <c r="C3764" t="inlineStr">
        <is>
          <t>RER</t>
        </is>
      </c>
      <c r="D3764" t="inlineStr">
        <is>
          <t>ton kilometer</t>
        </is>
      </c>
      <c r="F3764" t="inlineStr">
        <is>
          <t>technosphere</t>
        </is>
      </c>
      <c r="G3764" t="n">
        <v>2</v>
      </c>
      <c r="H3764" t="n">
        <v>3.414935907772668</v>
      </c>
      <c r="I3764" t="n">
        <v>0.3677440105247352</v>
      </c>
      <c r="J3764" t="inlineStr">
        <is>
          <t>(3,4,3,1,1,5); transport of inverter, electric installation, mounting structure and module 100km to construction site</t>
        </is>
      </c>
      <c r="L3764" t="inlineStr">
        <is>
          <t>transport, freight, lorry 7.5-16 metric ton, EURO4</t>
        </is>
      </c>
    </row>
    <row r="3765">
      <c r="A3765" t="inlineStr">
        <is>
          <t>treatment, c-Si PV module</t>
        </is>
      </c>
      <c r="B3765" t="n">
        <v>190.03</v>
      </c>
      <c r="C3765" t="inlineStr">
        <is>
          <t>RER</t>
        </is>
      </c>
      <c r="D3765" t="inlineStr">
        <is>
          <t>kilogram</t>
        </is>
      </c>
      <c r="F3765" t="inlineStr">
        <is>
          <t>technosphere</t>
        </is>
      </c>
      <c r="G3765" t="n">
        <v>2</v>
      </c>
      <c r="H3765" t="n">
        <v>5.247181954433266</v>
      </c>
      <c r="I3765" t="n">
        <v>0.1253793591735915</v>
      </c>
      <c r="J3765" t="inlineStr">
        <is>
          <t>(3,4,3,1,1,5); recycling of PV modules at the end of life</t>
        </is>
      </c>
    </row>
    <row r="3766"/>
    <row r="3767" ht="16" customHeight="1" s="29">
      <c r="A3767" s="1" t="inlineStr">
        <is>
          <t>Activity</t>
        </is>
      </c>
      <c r="B3767" s="1" t="inlineStr">
        <is>
          <t>photovoltaic facade installation, 3kWp, multi-Si, laminated, integrated, at building</t>
        </is>
      </c>
    </row>
    <row r="3768">
      <c r="A3768" t="inlineStr">
        <is>
          <t>comment</t>
        </is>
      </c>
      <c r="B3768" t="inlineStr">
        <is>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3769">
      <c r="A3769" t="inlineStr">
        <is>
          <t>location</t>
        </is>
      </c>
      <c r="B3769" t="inlineStr">
        <is>
          <t>RER</t>
        </is>
      </c>
    </row>
    <row r="3770">
      <c r="A3770" t="inlineStr">
        <is>
          <t>production amount</t>
        </is>
      </c>
      <c r="B3770" t="n">
        <v>1</v>
      </c>
    </row>
    <row r="3771">
      <c r="A3771" t="inlineStr">
        <is>
          <t>reference product</t>
        </is>
      </c>
      <c r="B3771" t="inlineStr">
        <is>
          <t>photovoltaic facade installation, 3kWp, multi-Si, laminated, integrated, at building</t>
        </is>
      </c>
    </row>
    <row r="3772">
      <c r="A3772" t="inlineStr">
        <is>
          <t>source</t>
        </is>
      </c>
      <c r="B37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73">
      <c r="A3773" t="inlineStr">
        <is>
          <t>type</t>
        </is>
      </c>
      <c r="B3773" t="inlineStr">
        <is>
          <t>process</t>
        </is>
      </c>
    </row>
    <row r="3774">
      <c r="A3774" t="inlineStr">
        <is>
          <t>unit</t>
        </is>
      </c>
      <c r="B3774" t="inlineStr">
        <is>
          <t>unit</t>
        </is>
      </c>
    </row>
    <row r="3775" ht="16" customHeight="1" s="29">
      <c r="A3775" s="1" t="inlineStr">
        <is>
          <t>Exchanges</t>
        </is>
      </c>
    </row>
    <row r="3776">
      <c r="A3776" s="28" t="inlineStr">
        <is>
          <t>name</t>
        </is>
      </c>
      <c r="B3776" s="28" t="inlineStr">
        <is>
          <t>amount</t>
        </is>
      </c>
      <c r="C3776" s="28" t="inlineStr">
        <is>
          <t>location</t>
        </is>
      </c>
      <c r="D3776" s="28" t="inlineStr">
        <is>
          <t>unit</t>
        </is>
      </c>
      <c r="E3776" s="28" t="inlineStr">
        <is>
          <t>categories</t>
        </is>
      </c>
      <c r="F3776" s="28" t="inlineStr">
        <is>
          <t>type</t>
        </is>
      </c>
      <c r="G3776" s="28" t="inlineStr">
        <is>
          <t>uncertainty type</t>
        </is>
      </c>
      <c r="H3776" s="28" t="inlineStr">
        <is>
          <t>loc</t>
        </is>
      </c>
      <c r="I3776" s="28" t="inlineStr">
        <is>
          <t>scale</t>
        </is>
      </c>
      <c r="J3776" s="28" t="inlineStr">
        <is>
          <t>comment</t>
        </is>
      </c>
      <c r="K3776" s="28" t="inlineStr">
        <is>
          <t>negative</t>
        </is>
      </c>
      <c r="L3776" s="28" t="inlineStr">
        <is>
          <t>reference product</t>
        </is>
      </c>
      <c r="M3776" s="28" t="n"/>
    </row>
    <row r="3777">
      <c r="A3777" t="inlineStr">
        <is>
          <t>Heat, waste</t>
        </is>
      </c>
      <c r="B3777" t="n">
        <v>0.144</v>
      </c>
      <c r="D3777" t="inlineStr">
        <is>
          <t>megajoule</t>
        </is>
      </c>
      <c r="E3777" t="inlineStr">
        <is>
          <t>air::urban air close to ground</t>
        </is>
      </c>
      <c r="F3777" t="inlineStr">
        <is>
          <t>biosphere</t>
        </is>
      </c>
      <c r="G3777" t="n">
        <v>2</v>
      </c>
      <c r="H3777" t="n">
        <v>-1.937941979406137</v>
      </c>
      <c r="I3777" t="n">
        <v>0.1253793591735915</v>
      </c>
      <c r="J3777" t="inlineStr">
        <is>
          <t>(3,4,3,1,1,5); calculated with electricity use</t>
        </is>
      </c>
    </row>
    <row r="3778">
      <c r="A3778" t="inlineStr">
        <is>
          <t>photovoltaic facade installation, 3kWp, multi-Si, laminated, integrated, at building</t>
        </is>
      </c>
      <c r="B3778" t="n">
        <v>1</v>
      </c>
      <c r="C3778" t="inlineStr">
        <is>
          <t>RER</t>
        </is>
      </c>
      <c r="D3778" t="inlineStr">
        <is>
          <t>unit</t>
        </is>
      </c>
      <c r="E3778" t="inlineStr">
        <is>
          <t>photovoltaic::production of components</t>
        </is>
      </c>
      <c r="F3778" t="inlineStr">
        <is>
          <t>production</t>
        </is>
      </c>
      <c r="G3778" t="n">
        <v>0</v>
      </c>
      <c r="H3778" t="n">
        <v>1</v>
      </c>
      <c r="L3778" t="inlineStr">
        <is>
          <t>photovoltaic facade installation, 3kWp, multi-Si, laminated, integrated, at building</t>
        </is>
      </c>
    </row>
    <row r="3779">
      <c r="A3779" t="inlineStr">
        <is>
          <t>inverter, 2.5 kW, average, at plant</t>
        </is>
      </c>
      <c r="B3779" t="n">
        <v>2.4</v>
      </c>
      <c r="C3779" t="inlineStr">
        <is>
          <t>RER</t>
        </is>
      </c>
      <c r="D3779" t="inlineStr">
        <is>
          <t>unit</t>
        </is>
      </c>
      <c r="F3779" t="inlineStr">
        <is>
          <t>technosphere</t>
        </is>
      </c>
      <c r="G3779" t="n">
        <v>2</v>
      </c>
      <c r="H3779" t="n">
        <v>0.8754687373538999</v>
      </c>
      <c r="I3779" t="n">
        <v>0.1057378732232639</v>
      </c>
      <c r="J3779" t="inlineStr">
        <is>
          <t>(2,4,1,1,1,na); 1 replacement during the lifetime of the PV system; demand scaled linearly by power output</t>
        </is>
      </c>
    </row>
    <row r="3780">
      <c r="A3780" t="inlineStr">
        <is>
          <t>market for electricity, low voltage</t>
        </is>
      </c>
      <c r="B3780" t="n">
        <v>0.04</v>
      </c>
      <c r="C3780" t="inlineStr">
        <is>
          <t>DE</t>
        </is>
      </c>
      <c r="D3780" t="inlineStr">
        <is>
          <t>kilowatt hour</t>
        </is>
      </c>
      <c r="F3780" t="inlineStr">
        <is>
          <t>technosphere</t>
        </is>
      </c>
      <c r="G3780" t="n">
        <v>2</v>
      </c>
      <c r="H3780" t="n">
        <v>-3.218875824868201</v>
      </c>
      <c r="I3780" t="n">
        <v>0.1253793591735915</v>
      </c>
      <c r="J3780" t="inlineStr">
        <is>
          <t>(3,4,3,1,1,5); Energy use for erection of plant</t>
        </is>
      </c>
      <c r="L3780" t="inlineStr">
        <is>
          <t>electricity, low voltage</t>
        </is>
      </c>
    </row>
    <row r="3781">
      <c r="A3781" t="inlineStr">
        <is>
          <t>photovoltaic laminate, multi-Si, at regional storage</t>
        </is>
      </c>
      <c r="B3781" t="n">
        <v>17.167</v>
      </c>
      <c r="C3781" t="inlineStr">
        <is>
          <t>RER</t>
        </is>
      </c>
      <c r="D3781" t="inlineStr">
        <is>
          <t>square meter</t>
        </is>
      </c>
      <c r="F3781" t="inlineStr">
        <is>
          <t>technosphere</t>
        </is>
      </c>
      <c r="G3781" t="n">
        <v>2</v>
      </c>
      <c r="H3781" t="n">
        <v>2.842988936288792</v>
      </c>
      <c r="I3781" t="n">
        <v>0.153080146848777</v>
      </c>
      <c r="J3781" t="inlineStr">
        <is>
          <t>(3,4,3,1,1,5); Calculation, 2% of modules repaired in the life time, 1% rejects</t>
        </is>
      </c>
    </row>
    <row r="3782">
      <c r="A3782" t="inlineStr">
        <is>
          <t>photovoltaic module production, building-integrated, for facade installation</t>
        </is>
      </c>
      <c r="B3782" t="n">
        <v>16.667</v>
      </c>
      <c r="C3782" t="inlineStr">
        <is>
          <t>RER</t>
        </is>
      </c>
      <c r="D3782" t="inlineStr">
        <is>
          <t>square meter</t>
        </is>
      </c>
      <c r="F3782" t="inlineStr">
        <is>
          <t>technosphere</t>
        </is>
      </c>
      <c r="G3782" t="n">
        <v>2</v>
      </c>
      <c r="H3782" t="n">
        <v>2.813430716560039</v>
      </c>
      <c r="I3782" t="n">
        <v>0.1028562547922652</v>
      </c>
      <c r="J3782" t="inlineStr">
        <is>
          <t>(3,1,1,1,1,na); calculation with m2 panel</t>
        </is>
      </c>
      <c r="L3782" t="inlineStr">
        <is>
          <t>photovoltaic module, building-integrated, for facade installation</t>
        </is>
      </c>
    </row>
    <row r="3783">
      <c r="A3783" t="inlineStr">
        <is>
          <t>photovoltaics, electric installation for 3kWp module, at building</t>
        </is>
      </c>
      <c r="B3783" t="n">
        <v>1</v>
      </c>
      <c r="C3783" t="inlineStr">
        <is>
          <t>CH</t>
        </is>
      </c>
      <c r="D3783" t="inlineStr">
        <is>
          <t>unit</t>
        </is>
      </c>
      <c r="F3783" t="inlineStr">
        <is>
          <t>technosphere</t>
        </is>
      </c>
      <c r="G3783" t="n">
        <v>2</v>
      </c>
      <c r="H3783" t="n">
        <v>0</v>
      </c>
      <c r="I3783" t="n">
        <v>0.3677440105247352</v>
      </c>
      <c r="J3783" t="inlineStr">
        <is>
          <t>(3,4,3,1,1,5); cabling, lightning protection and fuse box</t>
        </is>
      </c>
      <c r="L3783" t="inlineStr">
        <is>
          <t>photovoltaic plant, electric installation for 3kWp module</t>
        </is>
      </c>
    </row>
    <row r="3784">
      <c r="A3784" t="inlineStr">
        <is>
          <t>transport, freight, lorry 7.5-16 metric ton, EURO4</t>
        </is>
      </c>
      <c r="B3784" t="n">
        <v>30.415</v>
      </c>
      <c r="C3784" t="inlineStr">
        <is>
          <t>RER</t>
        </is>
      </c>
      <c r="D3784" t="inlineStr">
        <is>
          <t>ton kilometer</t>
        </is>
      </c>
      <c r="F3784" t="inlineStr">
        <is>
          <t>technosphere</t>
        </is>
      </c>
      <c r="G3784" t="n">
        <v>2</v>
      </c>
      <c r="H3784" t="n">
        <v>3.414935907772668</v>
      </c>
      <c r="I3784" t="n">
        <v>0.3677440105247352</v>
      </c>
      <c r="J3784" t="inlineStr">
        <is>
          <t>(3,4,3,1,1,5); transport of inverter, electric installation, mounting structure and module 100km to construction site</t>
        </is>
      </c>
      <c r="L3784" t="inlineStr">
        <is>
          <t>transport, freight, lorry 7.5-16 metric ton, EURO4</t>
        </is>
      </c>
    </row>
    <row r="3785">
      <c r="A3785" t="inlineStr">
        <is>
          <t>treatment, c-Si PV module</t>
        </is>
      </c>
      <c r="B3785" t="n">
        <v>190.03</v>
      </c>
      <c r="C3785" t="inlineStr">
        <is>
          <t>RER</t>
        </is>
      </c>
      <c r="D3785" t="inlineStr">
        <is>
          <t>kilogram</t>
        </is>
      </c>
      <c r="F3785" t="inlineStr">
        <is>
          <t>technosphere</t>
        </is>
      </c>
      <c r="G3785" t="n">
        <v>2</v>
      </c>
      <c r="H3785" t="n">
        <v>5.247181954433266</v>
      </c>
      <c r="I3785" t="n">
        <v>0.1253793591735915</v>
      </c>
      <c r="J3785" t="inlineStr">
        <is>
          <t>(3,4,3,1,1,5); recycling of PV modules at the end of life</t>
        </is>
      </c>
    </row>
    <row r="3786"/>
    <row r="3787" ht="16" customHeight="1" s="29">
      <c r="A3787" s="1" t="inlineStr">
        <is>
          <t>Activity</t>
        </is>
      </c>
      <c r="B3787" s="1" t="inlineStr">
        <is>
          <t>photovoltaic facade installation, 3kWp, multi-Si, panel, mounted, at building</t>
        </is>
      </c>
    </row>
    <row r="3788">
      <c r="A3788" t="inlineStr">
        <is>
          <t>comment</t>
        </is>
      </c>
      <c r="B3788" t="inlineStr">
        <is>
          <t>Photovoltaic installation with a capacity of 3kWp and a life time of 30 years installed in China.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3789">
      <c r="A3789" t="inlineStr">
        <is>
          <t>location</t>
        </is>
      </c>
      <c r="B3789" t="inlineStr">
        <is>
          <t>CN</t>
        </is>
      </c>
    </row>
    <row r="3790">
      <c r="A3790" t="inlineStr">
        <is>
          <t>production amount</t>
        </is>
      </c>
      <c r="B3790" t="n">
        <v>1</v>
      </c>
    </row>
    <row r="3791">
      <c r="A3791" t="inlineStr">
        <is>
          <t>reference product</t>
        </is>
      </c>
      <c r="B3791" t="inlineStr">
        <is>
          <t>photovoltaic facade installation, 3kWp, multi-Si, panel, mounted, at building</t>
        </is>
      </c>
    </row>
    <row r="3792">
      <c r="A3792" t="inlineStr">
        <is>
          <t>source</t>
        </is>
      </c>
      <c r="B37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93">
      <c r="A3793" t="inlineStr">
        <is>
          <t>type</t>
        </is>
      </c>
      <c r="B3793" t="inlineStr">
        <is>
          <t>process</t>
        </is>
      </c>
    </row>
    <row r="3794">
      <c r="A3794" t="inlineStr">
        <is>
          <t>unit</t>
        </is>
      </c>
      <c r="B3794" t="inlineStr">
        <is>
          <t>unit</t>
        </is>
      </c>
    </row>
    <row r="3795" ht="16" customHeight="1" s="29">
      <c r="A3795" s="1" t="inlineStr">
        <is>
          <t>Exchanges</t>
        </is>
      </c>
    </row>
    <row r="3796">
      <c r="A3796" s="28" t="inlineStr">
        <is>
          <t>name</t>
        </is>
      </c>
      <c r="B3796" s="28" t="inlineStr">
        <is>
          <t>amount</t>
        </is>
      </c>
      <c r="C3796" s="28" t="inlineStr">
        <is>
          <t>location</t>
        </is>
      </c>
      <c r="D3796" s="28" t="inlineStr">
        <is>
          <t>unit</t>
        </is>
      </c>
      <c r="E3796" s="28" t="inlineStr">
        <is>
          <t>categories</t>
        </is>
      </c>
      <c r="F3796" s="28" t="inlineStr">
        <is>
          <t>type</t>
        </is>
      </c>
      <c r="G3796" s="28" t="inlineStr">
        <is>
          <t>uncertainty type</t>
        </is>
      </c>
      <c r="H3796" s="28" t="inlineStr">
        <is>
          <t>loc</t>
        </is>
      </c>
      <c r="I3796" s="28" t="inlineStr">
        <is>
          <t>scale</t>
        </is>
      </c>
      <c r="J3796" s="28" t="inlineStr">
        <is>
          <t>comment</t>
        </is>
      </c>
      <c r="K3796" s="28" t="inlineStr">
        <is>
          <t>negative</t>
        </is>
      </c>
      <c r="L3796" s="28" t="inlineStr">
        <is>
          <t>reference product</t>
        </is>
      </c>
      <c r="M3796" s="28" t="n"/>
    </row>
    <row r="3797">
      <c r="A3797" t="inlineStr">
        <is>
          <t>Heat, waste</t>
        </is>
      </c>
      <c r="B3797" t="n">
        <v>0.144</v>
      </c>
      <c r="D3797" t="inlineStr">
        <is>
          <t>megajoule</t>
        </is>
      </c>
      <c r="E3797" t="inlineStr">
        <is>
          <t>air::urban air close to ground</t>
        </is>
      </c>
      <c r="F3797" t="inlineStr">
        <is>
          <t>biosphere</t>
        </is>
      </c>
      <c r="G3797" t="n">
        <v>2</v>
      </c>
      <c r="H3797" t="n">
        <v>-1.937941979406137</v>
      </c>
      <c r="I3797" t="n">
        <v>0.1253793591735915</v>
      </c>
      <c r="J3797" t="inlineStr">
        <is>
          <t>(3,4,3,1,1,5); calculated with electricity use</t>
        </is>
      </c>
    </row>
    <row r="3798">
      <c r="A3798" t="inlineStr">
        <is>
          <t>photovoltaic facade installation, 3kWp, multi-Si, panel, mounted, at building</t>
        </is>
      </c>
      <c r="B3798" t="n">
        <v>1</v>
      </c>
      <c r="C3798" t="inlineStr">
        <is>
          <t>CN</t>
        </is>
      </c>
      <c r="D3798" t="inlineStr">
        <is>
          <t>unit</t>
        </is>
      </c>
      <c r="E3798" t="inlineStr">
        <is>
          <t>photovoltaic::production of components</t>
        </is>
      </c>
      <c r="F3798" t="inlineStr">
        <is>
          <t>production</t>
        </is>
      </c>
      <c r="G3798" t="n">
        <v>0</v>
      </c>
      <c r="H3798" t="n">
        <v>1</v>
      </c>
      <c r="L3798" t="inlineStr">
        <is>
          <t>photovoltaic facade installation, 3kWp, multi-Si, panel, mounted, at building</t>
        </is>
      </c>
    </row>
    <row r="3799">
      <c r="A3799" t="inlineStr">
        <is>
          <t>inverter, 2.5 kW, average, at plant</t>
        </is>
      </c>
      <c r="B3799" t="n">
        <v>2.4</v>
      </c>
      <c r="C3799" t="inlineStr">
        <is>
          <t>RER</t>
        </is>
      </c>
      <c r="D3799" t="inlineStr">
        <is>
          <t>unit</t>
        </is>
      </c>
      <c r="F3799" t="inlineStr">
        <is>
          <t>technosphere</t>
        </is>
      </c>
      <c r="G3799" t="n">
        <v>2</v>
      </c>
      <c r="H3799" t="n">
        <v>0.8754687373538999</v>
      </c>
      <c r="I3799" t="n">
        <v>0.1057378732232639</v>
      </c>
      <c r="J3799" t="inlineStr">
        <is>
          <t>(2,4,1,1,1,na); 1 replacement during the lifetime of the PV system; demand scaled linearly by power output</t>
        </is>
      </c>
    </row>
    <row r="3800">
      <c r="A3800" t="inlineStr">
        <is>
          <t>market group for electricity, low voltage</t>
        </is>
      </c>
      <c r="B3800" t="n">
        <v>0.04</v>
      </c>
      <c r="C3800" t="inlineStr">
        <is>
          <t>CN</t>
        </is>
      </c>
      <c r="D3800" t="inlineStr">
        <is>
          <t>kilowatt hour</t>
        </is>
      </c>
      <c r="F3800" t="inlineStr">
        <is>
          <t>technosphere</t>
        </is>
      </c>
      <c r="G3800" t="n">
        <v>2</v>
      </c>
      <c r="H3800" t="n">
        <v>-3.218875824868201</v>
      </c>
      <c r="I3800" t="n">
        <v>0.1253793591735915</v>
      </c>
      <c r="J3800" t="inlineStr">
        <is>
          <t>(3,4,3,1,1,5); Energy use for erection of 3kWp plant</t>
        </is>
      </c>
      <c r="L3800" t="inlineStr">
        <is>
          <t>electricity, low voltage</t>
        </is>
      </c>
    </row>
    <row r="3801">
      <c r="A3801" t="inlineStr">
        <is>
          <t>photovoltaic mounting system production, for facade installation</t>
        </is>
      </c>
      <c r="B3801" t="n">
        <v>16.667</v>
      </c>
      <c r="C3801" t="inlineStr">
        <is>
          <t>RER</t>
        </is>
      </c>
      <c r="D3801" t="inlineStr">
        <is>
          <t>square meter</t>
        </is>
      </c>
      <c r="F3801" t="inlineStr">
        <is>
          <t>technosphere</t>
        </is>
      </c>
      <c r="G3801" t="n">
        <v>2</v>
      </c>
      <c r="H3801" t="n">
        <v>2.813430716560039</v>
      </c>
      <c r="I3801" t="n">
        <v>0.1028562547922652</v>
      </c>
      <c r="J3801" t="inlineStr">
        <is>
          <t>(3,1,1,1,1,na); calculation with m2 panel</t>
        </is>
      </c>
      <c r="L3801" t="inlineStr">
        <is>
          <t>photovoltaic mounting system, for facade installation</t>
        </is>
      </c>
    </row>
    <row r="3802">
      <c r="A3802" t="inlineStr">
        <is>
          <t>photovoltaic panel production, multi-Si wafer</t>
        </is>
      </c>
      <c r="B3802" t="n">
        <v>17.167</v>
      </c>
      <c r="C3802" t="inlineStr">
        <is>
          <t>CN</t>
        </is>
      </c>
      <c r="D3802" t="inlineStr">
        <is>
          <t>square meter</t>
        </is>
      </c>
      <c r="F3802" t="inlineStr">
        <is>
          <t>technosphere</t>
        </is>
      </c>
      <c r="G3802" t="n">
        <v>2</v>
      </c>
      <c r="H3802" t="n">
        <v>2.842988936288792</v>
      </c>
      <c r="I3802" t="n">
        <v>0.153080146848777</v>
      </c>
      <c r="J3802" t="inlineStr">
        <is>
          <t>(3,4,3,1,1,5); Calculation, 2% of modules repaired in the life time, 1% rejects</t>
        </is>
      </c>
      <c r="L3802" t="inlineStr">
        <is>
          <t>photovoltaic panel, multi-Si wafer</t>
        </is>
      </c>
    </row>
    <row r="3803">
      <c r="A3803" t="inlineStr">
        <is>
          <t>photovoltaics, electric installation for 3kWp module, at building</t>
        </is>
      </c>
      <c r="B3803" t="n">
        <v>1</v>
      </c>
      <c r="C3803" t="inlineStr">
        <is>
          <t>CH</t>
        </is>
      </c>
      <c r="D3803" t="inlineStr">
        <is>
          <t>unit</t>
        </is>
      </c>
      <c r="F3803" t="inlineStr">
        <is>
          <t>technosphere</t>
        </is>
      </c>
      <c r="G3803" t="n">
        <v>2</v>
      </c>
      <c r="H3803" t="n">
        <v>0</v>
      </c>
      <c r="I3803" t="n">
        <v>0.3677440105247352</v>
      </c>
      <c r="J3803" t="inlineStr">
        <is>
          <t>(3,4,3,1,1,5); Literature</t>
        </is>
      </c>
      <c r="L3803" t="inlineStr">
        <is>
          <t>photovoltaic plant, electric installation for 3kWp module</t>
        </is>
      </c>
    </row>
    <row r="3804">
      <c r="A3804" t="inlineStr">
        <is>
          <t>transport, freight, lorry 7.5-16 metric ton, EURO4</t>
        </is>
      </c>
      <c r="B3804" t="n">
        <v>36.072</v>
      </c>
      <c r="C3804" t="inlineStr">
        <is>
          <t>RER</t>
        </is>
      </c>
      <c r="D3804" t="inlineStr">
        <is>
          <t>ton kilometer</t>
        </is>
      </c>
      <c r="F3804" t="inlineStr">
        <is>
          <t>technosphere</t>
        </is>
      </c>
      <c r="G3804" t="n">
        <v>2</v>
      </c>
      <c r="H3804" t="n">
        <v>3.585516941118783</v>
      </c>
      <c r="I3804" t="n">
        <v>0.3677440105247352</v>
      </c>
      <c r="J3804" t="inlineStr">
        <is>
          <t>(3,4,3,1,1,5); transport of inverter, electric installation, mounting structure and module 100km to construction site</t>
        </is>
      </c>
      <c r="L3804" t="inlineStr">
        <is>
          <t>transport, freight, lorry 7.5-16 metric ton, EURO4</t>
        </is>
      </c>
    </row>
    <row r="3805">
      <c r="A3805" t="inlineStr">
        <is>
          <t>treatment, c-Si PV module</t>
        </is>
      </c>
      <c r="B3805" t="n">
        <v>226.51</v>
      </c>
      <c r="C3805" t="inlineStr">
        <is>
          <t>RER</t>
        </is>
      </c>
      <c r="D3805" t="inlineStr">
        <is>
          <t>kilogram</t>
        </is>
      </c>
      <c r="F3805" t="inlineStr">
        <is>
          <t>technosphere</t>
        </is>
      </c>
      <c r="G3805" t="n">
        <v>2</v>
      </c>
      <c r="H3805" t="n">
        <v>5.422789094058876</v>
      </c>
      <c r="I3805" t="n">
        <v>0.1253793591735915</v>
      </c>
      <c r="J3805" t="inlineStr">
        <is>
          <t>(3,4,3,1,1,5); recycling of PV modules at the end of life</t>
        </is>
      </c>
    </row>
    <row r="3806"/>
    <row r="3807" ht="16" customHeight="1" s="29">
      <c r="A3807" s="1" t="inlineStr">
        <is>
          <t>Activity</t>
        </is>
      </c>
      <c r="B3807" s="1" t="inlineStr">
        <is>
          <t>photovoltaic facade installation, 3kWp, multi-Si, panel, mounted, at building</t>
        </is>
      </c>
    </row>
    <row r="3808">
      <c r="A3808" t="inlineStr">
        <is>
          <t>comment</t>
        </is>
      </c>
      <c r="B3808" t="inlineStr">
        <is>
          <t>Photovoltaic installation with a capacity of 3kWp and a life time of 30 years installed in Asia and Pacific.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3809">
      <c r="A3809" t="inlineStr">
        <is>
          <t>location</t>
        </is>
      </c>
      <c r="B3809" t="inlineStr">
        <is>
          <t>APAC</t>
        </is>
      </c>
    </row>
    <row r="3810">
      <c r="A3810" t="inlineStr">
        <is>
          <t>production amount</t>
        </is>
      </c>
      <c r="B3810" t="n">
        <v>1</v>
      </c>
    </row>
    <row r="3811">
      <c r="A3811" t="inlineStr">
        <is>
          <t>reference product</t>
        </is>
      </c>
      <c r="B3811" t="inlineStr">
        <is>
          <t>photovoltaic facade installation, 3kWp, multi-Si, panel, mounted, at building</t>
        </is>
      </c>
    </row>
    <row r="3812">
      <c r="A3812" t="inlineStr">
        <is>
          <t>source</t>
        </is>
      </c>
      <c r="B38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13">
      <c r="A3813" t="inlineStr">
        <is>
          <t>type</t>
        </is>
      </c>
      <c r="B3813" t="inlineStr">
        <is>
          <t>process</t>
        </is>
      </c>
    </row>
    <row r="3814">
      <c r="A3814" t="inlineStr">
        <is>
          <t>unit</t>
        </is>
      </c>
      <c r="B3814" t="inlineStr">
        <is>
          <t>unit</t>
        </is>
      </c>
    </row>
    <row r="3815" ht="16" customHeight="1" s="29">
      <c r="A3815" s="1" t="inlineStr">
        <is>
          <t>Exchanges</t>
        </is>
      </c>
    </row>
    <row r="3816">
      <c r="A3816" s="28" t="inlineStr">
        <is>
          <t>name</t>
        </is>
      </c>
      <c r="B3816" s="28" t="inlineStr">
        <is>
          <t>amount</t>
        </is>
      </c>
      <c r="C3816" s="28" t="inlineStr">
        <is>
          <t>location</t>
        </is>
      </c>
      <c r="D3816" s="28" t="inlineStr">
        <is>
          <t>unit</t>
        </is>
      </c>
      <c r="E3816" s="28" t="inlineStr">
        <is>
          <t>categories</t>
        </is>
      </c>
      <c r="F3816" s="28" t="inlineStr">
        <is>
          <t>type</t>
        </is>
      </c>
      <c r="G3816" s="28" t="inlineStr">
        <is>
          <t>uncertainty type</t>
        </is>
      </c>
      <c r="H3816" s="28" t="inlineStr">
        <is>
          <t>loc</t>
        </is>
      </c>
      <c r="I3816" s="28" t="inlineStr">
        <is>
          <t>scale</t>
        </is>
      </c>
      <c r="J3816" s="28" t="inlineStr">
        <is>
          <t>comment</t>
        </is>
      </c>
      <c r="K3816" s="28" t="inlineStr">
        <is>
          <t>negative</t>
        </is>
      </c>
      <c r="L3816" s="28" t="inlineStr">
        <is>
          <t>reference product</t>
        </is>
      </c>
      <c r="M3816" s="28" t="n"/>
    </row>
    <row r="3817">
      <c r="A3817" t="inlineStr">
        <is>
          <t>Heat, waste</t>
        </is>
      </c>
      <c r="B3817" t="n">
        <v>0.144</v>
      </c>
      <c r="D3817" t="inlineStr">
        <is>
          <t>megajoule</t>
        </is>
      </c>
      <c r="E3817" t="inlineStr">
        <is>
          <t>air::urban air close to ground</t>
        </is>
      </c>
      <c r="F3817" t="inlineStr">
        <is>
          <t>biosphere</t>
        </is>
      </c>
      <c r="G3817" t="n">
        <v>2</v>
      </c>
      <c r="H3817" t="n">
        <v>-1.937941979406137</v>
      </c>
      <c r="I3817" t="n">
        <v>0.1253793591735915</v>
      </c>
      <c r="J3817" t="inlineStr">
        <is>
          <t>(3,4,3,1,1,5); calculated with electricity use</t>
        </is>
      </c>
    </row>
    <row r="3818">
      <c r="A3818" t="inlineStr">
        <is>
          <t>photovoltaic facade installation, 3kWp, multi-Si, panel, mounted, at building</t>
        </is>
      </c>
      <c r="B3818" t="n">
        <v>1</v>
      </c>
      <c r="C3818" t="inlineStr">
        <is>
          <t>APAC</t>
        </is>
      </c>
      <c r="D3818" t="inlineStr">
        <is>
          <t>unit</t>
        </is>
      </c>
      <c r="E3818" t="inlineStr">
        <is>
          <t>photovoltaic::production of components</t>
        </is>
      </c>
      <c r="F3818" t="inlineStr">
        <is>
          <t>production</t>
        </is>
      </c>
      <c r="G3818" t="n">
        <v>0</v>
      </c>
      <c r="H3818" t="n">
        <v>1</v>
      </c>
      <c r="L3818" t="inlineStr">
        <is>
          <t>photovoltaic facade installation, 3kWp, multi-Si, panel, mounted, at building</t>
        </is>
      </c>
    </row>
    <row r="3819">
      <c r="A3819" t="inlineStr">
        <is>
          <t>inverter, 2.5 kW, average, at plant</t>
        </is>
      </c>
      <c r="B3819" t="n">
        <v>2.4</v>
      </c>
      <c r="C3819" t="inlineStr">
        <is>
          <t>RER</t>
        </is>
      </c>
      <c r="D3819" t="inlineStr">
        <is>
          <t>unit</t>
        </is>
      </c>
      <c r="F3819" t="inlineStr">
        <is>
          <t>technosphere</t>
        </is>
      </c>
      <c r="G3819" t="n">
        <v>2</v>
      </c>
      <c r="H3819" t="n">
        <v>0.8754687373538999</v>
      </c>
      <c r="I3819" t="n">
        <v>0.1057378732232639</v>
      </c>
      <c r="J3819" t="inlineStr">
        <is>
          <t>(2,4,1,1,1,na); 1 replacement during the lifetime of the PV system; demand scaled linearly by power output</t>
        </is>
      </c>
    </row>
    <row r="3820">
      <c r="A3820" t="inlineStr">
        <is>
          <t>market for electricity, low voltage</t>
        </is>
      </c>
      <c r="B3820" t="n">
        <v>0.04</v>
      </c>
      <c r="C3820" t="inlineStr">
        <is>
          <t>JP</t>
        </is>
      </c>
      <c r="D3820" t="inlineStr">
        <is>
          <t>kilowatt hour</t>
        </is>
      </c>
      <c r="F3820" t="inlineStr">
        <is>
          <t>technosphere</t>
        </is>
      </c>
      <c r="G3820" t="n">
        <v>2</v>
      </c>
      <c r="H3820" t="n">
        <v>-3.218875824868201</v>
      </c>
      <c r="I3820" t="n">
        <v>0.1253793591735915</v>
      </c>
      <c r="J3820" t="inlineStr">
        <is>
          <t>(3,4,3,1,1,5); Energy use for erection of 3kWp plant</t>
        </is>
      </c>
      <c r="L3820" t="inlineStr">
        <is>
          <t>electricity, low voltage</t>
        </is>
      </c>
    </row>
    <row r="3821">
      <c r="A3821" t="inlineStr">
        <is>
          <t>photovoltaic mounting system production, for facade installation</t>
        </is>
      </c>
      <c r="B3821" t="n">
        <v>16.667</v>
      </c>
      <c r="C3821" t="inlineStr">
        <is>
          <t>RER</t>
        </is>
      </c>
      <c r="D3821" t="inlineStr">
        <is>
          <t>square meter</t>
        </is>
      </c>
      <c r="F3821" t="inlineStr">
        <is>
          <t>technosphere</t>
        </is>
      </c>
      <c r="G3821" t="n">
        <v>2</v>
      </c>
      <c r="H3821" t="n">
        <v>2.813430716560039</v>
      </c>
      <c r="I3821" t="n">
        <v>0.1028562547922652</v>
      </c>
      <c r="J3821" t="inlineStr">
        <is>
          <t>(3,1,1,1,1,na); calculation with m2 panel</t>
        </is>
      </c>
      <c r="L3821" t="inlineStr">
        <is>
          <t>photovoltaic mounting system, for facade installation</t>
        </is>
      </c>
    </row>
    <row r="3822">
      <c r="A3822" t="inlineStr">
        <is>
          <t>photovoltaic panel, multi-Si, at regional storage</t>
        </is>
      </c>
      <c r="B3822" t="n">
        <v>17.167</v>
      </c>
      <c r="C3822" t="inlineStr">
        <is>
          <t>APAC</t>
        </is>
      </c>
      <c r="D3822" t="inlineStr">
        <is>
          <t>square meter</t>
        </is>
      </c>
      <c r="F3822" t="inlineStr">
        <is>
          <t>technosphere</t>
        </is>
      </c>
      <c r="G3822" t="n">
        <v>2</v>
      </c>
      <c r="H3822" t="n">
        <v>2.842988936288792</v>
      </c>
      <c r="I3822" t="n">
        <v>0.153080146848777</v>
      </c>
      <c r="J3822" t="inlineStr">
        <is>
          <t>(3,4,3,1,1,5); Calculation, 2% of modules repaired in the life time, 1% rejects</t>
        </is>
      </c>
    </row>
    <row r="3823">
      <c r="A3823" t="inlineStr">
        <is>
          <t>photovoltaics, electric installation for 3kWp module, at building</t>
        </is>
      </c>
      <c r="B3823" t="n">
        <v>1</v>
      </c>
      <c r="C3823" t="inlineStr">
        <is>
          <t>CH</t>
        </is>
      </c>
      <c r="D3823" t="inlineStr">
        <is>
          <t>unit</t>
        </is>
      </c>
      <c r="F3823" t="inlineStr">
        <is>
          <t>technosphere</t>
        </is>
      </c>
      <c r="G3823" t="n">
        <v>2</v>
      </c>
      <c r="H3823" t="n">
        <v>0</v>
      </c>
      <c r="I3823" t="n">
        <v>0.3677440105247352</v>
      </c>
      <c r="J3823" t="inlineStr">
        <is>
          <t>(3,4,3,1,1,5); Literature</t>
        </is>
      </c>
      <c r="L3823" t="inlineStr">
        <is>
          <t>photovoltaic plant, electric installation for 3kWp module</t>
        </is>
      </c>
    </row>
    <row r="3824">
      <c r="A3824" t="inlineStr">
        <is>
          <t>transport, freight, lorry 7.5-16 metric ton, EURO4</t>
        </is>
      </c>
      <c r="B3824" t="n">
        <v>36.072</v>
      </c>
      <c r="C3824" t="inlineStr">
        <is>
          <t>RER</t>
        </is>
      </c>
      <c r="D3824" t="inlineStr">
        <is>
          <t>ton kilometer</t>
        </is>
      </c>
      <c r="F3824" t="inlineStr">
        <is>
          <t>technosphere</t>
        </is>
      </c>
      <c r="G3824" t="n">
        <v>2</v>
      </c>
      <c r="H3824" t="n">
        <v>3.585516941118783</v>
      </c>
      <c r="I3824" t="n">
        <v>0.3677440105247352</v>
      </c>
      <c r="J3824" t="inlineStr">
        <is>
          <t>(3,4,3,1,1,5); transport of inverter, electric installation, mounting structure and module 100km to construction site</t>
        </is>
      </c>
      <c r="L3824" t="inlineStr">
        <is>
          <t>transport, freight, lorry 7.5-16 metric ton, EURO4</t>
        </is>
      </c>
    </row>
    <row r="3825">
      <c r="A3825" t="inlineStr">
        <is>
          <t>treatment, c-Si PV module</t>
        </is>
      </c>
      <c r="B3825" t="n">
        <v>226.51</v>
      </c>
      <c r="C3825" t="inlineStr">
        <is>
          <t>RER</t>
        </is>
      </c>
      <c r="D3825" t="inlineStr">
        <is>
          <t>kilogram</t>
        </is>
      </c>
      <c r="F3825" t="inlineStr">
        <is>
          <t>technosphere</t>
        </is>
      </c>
      <c r="G3825" t="n">
        <v>2</v>
      </c>
      <c r="H3825" t="n">
        <v>5.422789094058876</v>
      </c>
      <c r="I3825" t="n">
        <v>0.1253793591735915</v>
      </c>
      <c r="J3825" t="inlineStr">
        <is>
          <t>(3,4,3,1,1,5); recycling of PV modules at the end of life</t>
        </is>
      </c>
    </row>
    <row r="3826"/>
    <row r="3827" ht="16" customHeight="1" s="29">
      <c r="A3827" s="1" t="inlineStr">
        <is>
          <t>Activity</t>
        </is>
      </c>
      <c r="B3827" s="1" t="inlineStr">
        <is>
          <t>photovoltaic facade installation, 3kWp, multi-Si, panel, mounted, at building</t>
        </is>
      </c>
    </row>
    <row r="3828">
      <c r="A3828" t="inlineStr">
        <is>
          <t>comment</t>
        </is>
      </c>
      <c r="B3828" t="inlineStr">
        <is>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3829">
      <c r="A3829" t="inlineStr">
        <is>
          <t>location</t>
        </is>
      </c>
      <c r="B3829" t="inlineStr">
        <is>
          <t>RER</t>
        </is>
      </c>
    </row>
    <row r="3830">
      <c r="A3830" t="inlineStr">
        <is>
          <t>production amount</t>
        </is>
      </c>
      <c r="B3830" t="n">
        <v>1</v>
      </c>
    </row>
    <row r="3831">
      <c r="A3831" t="inlineStr">
        <is>
          <t>reference product</t>
        </is>
      </c>
      <c r="B3831" t="inlineStr">
        <is>
          <t>photovoltaic facade installation, 3kWp, multi-Si, panel, mounted, at building</t>
        </is>
      </c>
    </row>
    <row r="3832">
      <c r="A3832" t="inlineStr">
        <is>
          <t>source</t>
        </is>
      </c>
      <c r="B38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33">
      <c r="A3833" t="inlineStr">
        <is>
          <t>type</t>
        </is>
      </c>
      <c r="B3833" t="inlineStr">
        <is>
          <t>process</t>
        </is>
      </c>
    </row>
    <row r="3834">
      <c r="A3834" t="inlineStr">
        <is>
          <t>unit</t>
        </is>
      </c>
      <c r="B3834" t="inlineStr">
        <is>
          <t>unit</t>
        </is>
      </c>
    </row>
    <row r="3835" ht="16" customHeight="1" s="29">
      <c r="A3835" s="1" t="inlineStr">
        <is>
          <t>Exchanges</t>
        </is>
      </c>
    </row>
    <row r="3836">
      <c r="A3836" s="28" t="inlineStr">
        <is>
          <t>name</t>
        </is>
      </c>
      <c r="B3836" s="28" t="inlineStr">
        <is>
          <t>amount</t>
        </is>
      </c>
      <c r="C3836" s="28" t="inlineStr">
        <is>
          <t>location</t>
        </is>
      </c>
      <c r="D3836" s="28" t="inlineStr">
        <is>
          <t>unit</t>
        </is>
      </c>
      <c r="E3836" s="28" t="inlineStr">
        <is>
          <t>categories</t>
        </is>
      </c>
      <c r="F3836" s="28" t="inlineStr">
        <is>
          <t>type</t>
        </is>
      </c>
      <c r="G3836" s="28" t="inlineStr">
        <is>
          <t>uncertainty type</t>
        </is>
      </c>
      <c r="H3836" s="28" t="inlineStr">
        <is>
          <t>loc</t>
        </is>
      </c>
      <c r="I3836" s="28" t="inlineStr">
        <is>
          <t>scale</t>
        </is>
      </c>
      <c r="J3836" s="28" t="inlineStr">
        <is>
          <t>comment</t>
        </is>
      </c>
      <c r="K3836" s="28" t="inlineStr">
        <is>
          <t>negative</t>
        </is>
      </c>
      <c r="L3836" s="28" t="inlineStr">
        <is>
          <t>reference product</t>
        </is>
      </c>
      <c r="M3836" s="28" t="n"/>
    </row>
    <row r="3837">
      <c r="A3837" t="inlineStr">
        <is>
          <t>Heat, waste</t>
        </is>
      </c>
      <c r="B3837" t="n">
        <v>0.144</v>
      </c>
      <c r="D3837" t="inlineStr">
        <is>
          <t>megajoule</t>
        </is>
      </c>
      <c r="E3837" t="inlineStr">
        <is>
          <t>air::urban air close to ground</t>
        </is>
      </c>
      <c r="F3837" t="inlineStr">
        <is>
          <t>biosphere</t>
        </is>
      </c>
      <c r="G3837" t="n">
        <v>2</v>
      </c>
      <c r="H3837" t="n">
        <v>-1.937941979406137</v>
      </c>
      <c r="I3837" t="n">
        <v>0.1253793591735915</v>
      </c>
      <c r="J3837" t="inlineStr">
        <is>
          <t>(3,4,3,1,1,5); calculated with electricity use</t>
        </is>
      </c>
    </row>
    <row r="3838">
      <c r="A3838" t="inlineStr">
        <is>
          <t>photovoltaic facade installation, 3kWp, multi-Si, panel, mounted, at building</t>
        </is>
      </c>
      <c r="B3838" t="n">
        <v>1</v>
      </c>
      <c r="C3838" t="inlineStr">
        <is>
          <t>RER</t>
        </is>
      </c>
      <c r="D3838" t="inlineStr">
        <is>
          <t>unit</t>
        </is>
      </c>
      <c r="E3838" t="inlineStr">
        <is>
          <t>photovoltaic::production of components</t>
        </is>
      </c>
      <c r="F3838" t="inlineStr">
        <is>
          <t>production</t>
        </is>
      </c>
      <c r="G3838" t="n">
        <v>0</v>
      </c>
      <c r="H3838" t="n">
        <v>1</v>
      </c>
      <c r="L3838" t="inlineStr">
        <is>
          <t>photovoltaic facade installation, 3kWp, multi-Si, panel, mounted, at building</t>
        </is>
      </c>
    </row>
    <row r="3839">
      <c r="A3839" t="inlineStr">
        <is>
          <t>inverter, 2.5 kW, average, at plant</t>
        </is>
      </c>
      <c r="B3839" t="n">
        <v>2.4</v>
      </c>
      <c r="C3839" t="inlineStr">
        <is>
          <t>RER</t>
        </is>
      </c>
      <c r="D3839" t="inlineStr">
        <is>
          <t>unit</t>
        </is>
      </c>
      <c r="F3839" t="inlineStr">
        <is>
          <t>technosphere</t>
        </is>
      </c>
      <c r="G3839" t="n">
        <v>2</v>
      </c>
      <c r="H3839" t="n">
        <v>0.8754687373538999</v>
      </c>
      <c r="I3839" t="n">
        <v>0.1057378732232639</v>
      </c>
      <c r="J3839" t="inlineStr">
        <is>
          <t>(2,4,1,1,1,na); 1 replacement during the lifetime of the PV system; demand scaled linearly by power output</t>
        </is>
      </c>
    </row>
    <row r="3840">
      <c r="A3840" t="inlineStr">
        <is>
          <t>market for electricity, low voltage</t>
        </is>
      </c>
      <c r="B3840" t="n">
        <v>0.04</v>
      </c>
      <c r="C3840" t="inlineStr">
        <is>
          <t>DE</t>
        </is>
      </c>
      <c r="D3840" t="inlineStr">
        <is>
          <t>kilowatt hour</t>
        </is>
      </c>
      <c r="F3840" t="inlineStr">
        <is>
          <t>technosphere</t>
        </is>
      </c>
      <c r="G3840" t="n">
        <v>2</v>
      </c>
      <c r="H3840" t="n">
        <v>-3.218875824868201</v>
      </c>
      <c r="I3840" t="n">
        <v>0.1253793591735915</v>
      </c>
      <c r="J3840" t="inlineStr">
        <is>
          <t>(3,4,3,1,1,5); Energy use for erection of plant</t>
        </is>
      </c>
      <c r="L3840" t="inlineStr">
        <is>
          <t>electricity, low voltage</t>
        </is>
      </c>
    </row>
    <row r="3841">
      <c r="A3841" t="inlineStr">
        <is>
          <t>photovoltaic mounting system production, for facade installation</t>
        </is>
      </c>
      <c r="B3841" t="n">
        <v>16.667</v>
      </c>
      <c r="C3841" t="inlineStr">
        <is>
          <t>RER</t>
        </is>
      </c>
      <c r="D3841" t="inlineStr">
        <is>
          <t>square meter</t>
        </is>
      </c>
      <c r="F3841" t="inlineStr">
        <is>
          <t>technosphere</t>
        </is>
      </c>
      <c r="G3841" t="n">
        <v>2</v>
      </c>
      <c r="H3841" t="n">
        <v>2.813430716560039</v>
      </c>
      <c r="I3841" t="n">
        <v>0.1028562547922652</v>
      </c>
      <c r="J3841" t="inlineStr">
        <is>
          <t>(3,1,1,1,1,na); calculation with m2 panel</t>
        </is>
      </c>
      <c r="L3841" t="inlineStr">
        <is>
          <t>photovoltaic mounting system, for facade installation</t>
        </is>
      </c>
    </row>
    <row r="3842">
      <c r="A3842" t="inlineStr">
        <is>
          <t>photovoltaic panel, multi-Si, at regional storage</t>
        </is>
      </c>
      <c r="B3842" t="n">
        <v>17.167</v>
      </c>
      <c r="C3842" t="inlineStr">
        <is>
          <t>RER</t>
        </is>
      </c>
      <c r="D3842" t="inlineStr">
        <is>
          <t>square meter</t>
        </is>
      </c>
      <c r="F3842" t="inlineStr">
        <is>
          <t>technosphere</t>
        </is>
      </c>
      <c r="G3842" t="n">
        <v>2</v>
      </c>
      <c r="H3842" t="n">
        <v>2.842988936288792</v>
      </c>
      <c r="I3842" t="n">
        <v>0.153080146848777</v>
      </c>
      <c r="J3842" t="inlineStr">
        <is>
          <t>(3,4,3,1,1,5); Calculation, 2% of modules repaired in the life time, 1% rejects</t>
        </is>
      </c>
    </row>
    <row r="3843">
      <c r="A3843" t="inlineStr">
        <is>
          <t>photovoltaics, electric installation for 3kWp module, at building</t>
        </is>
      </c>
      <c r="B3843" t="n">
        <v>1</v>
      </c>
      <c r="C3843" t="inlineStr">
        <is>
          <t>CH</t>
        </is>
      </c>
      <c r="D3843" t="inlineStr">
        <is>
          <t>unit</t>
        </is>
      </c>
      <c r="F3843" t="inlineStr">
        <is>
          <t>technosphere</t>
        </is>
      </c>
      <c r="G3843" t="n">
        <v>2</v>
      </c>
      <c r="H3843" t="n">
        <v>0</v>
      </c>
      <c r="I3843" t="n">
        <v>0.3677440105247352</v>
      </c>
      <c r="J3843" t="inlineStr">
        <is>
          <t>(3,4,3,1,1,5); cabling, lightning protection and fuse box</t>
        </is>
      </c>
      <c r="L3843" t="inlineStr">
        <is>
          <t>photovoltaic plant, electric installation for 3kWp module</t>
        </is>
      </c>
    </row>
    <row r="3844">
      <c r="A3844" t="inlineStr">
        <is>
          <t>transport, freight, lorry 7.5-16 metric ton, EURO4</t>
        </is>
      </c>
      <c r="B3844" t="n">
        <v>36.072</v>
      </c>
      <c r="C3844" t="inlineStr">
        <is>
          <t>RER</t>
        </is>
      </c>
      <c r="D3844" t="inlineStr">
        <is>
          <t>ton kilometer</t>
        </is>
      </c>
      <c r="F3844" t="inlineStr">
        <is>
          <t>technosphere</t>
        </is>
      </c>
      <c r="G3844" t="n">
        <v>2</v>
      </c>
      <c r="H3844" t="n">
        <v>3.585516941118783</v>
      </c>
      <c r="I3844" t="n">
        <v>0.3677440105247352</v>
      </c>
      <c r="J3844" t="inlineStr">
        <is>
          <t>(3,4,3,1,1,5); transport of inverter, electric installation, mounting structure and module 100km to construction site</t>
        </is>
      </c>
      <c r="L3844" t="inlineStr">
        <is>
          <t>transport, freight, lorry 7.5-16 metric ton, EURO4</t>
        </is>
      </c>
    </row>
    <row r="3845">
      <c r="A3845" t="inlineStr">
        <is>
          <t>treatment, c-Si PV module</t>
        </is>
      </c>
      <c r="B3845" t="n">
        <v>226.51</v>
      </c>
      <c r="C3845" t="inlineStr">
        <is>
          <t>RER</t>
        </is>
      </c>
      <c r="D3845" t="inlineStr">
        <is>
          <t>kilogram</t>
        </is>
      </c>
      <c r="F3845" t="inlineStr">
        <is>
          <t>technosphere</t>
        </is>
      </c>
      <c r="G3845" t="n">
        <v>2</v>
      </c>
      <c r="H3845" t="n">
        <v>5.422789094058876</v>
      </c>
      <c r="I3845" t="n">
        <v>0.1253793591735915</v>
      </c>
      <c r="J3845" t="inlineStr">
        <is>
          <t>(3,4,3,1,1,5); recycling of PV modules at the end of life</t>
        </is>
      </c>
    </row>
    <row r="3846"/>
    <row r="3847" ht="16" customHeight="1" s="29">
      <c r="A3847" s="1" t="inlineStr">
        <is>
          <t>Activity</t>
        </is>
      </c>
      <c r="B3847" s="1" t="inlineStr">
        <is>
          <t>photovoltaic facade installation, 3kWp, multi-Si, panel, mounted, at building</t>
        </is>
      </c>
    </row>
    <row r="3848">
      <c r="A3848" t="inlineStr">
        <is>
          <t>comment</t>
        </is>
      </c>
      <c r="B3848" t="inlineStr">
        <is>
          <t>Photovoltaic installation with a capacity of 3kWp and a life time of 30 years installed in CH.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3849">
      <c r="A3849" t="inlineStr">
        <is>
          <t>location</t>
        </is>
      </c>
      <c r="B3849" t="inlineStr">
        <is>
          <t>CH</t>
        </is>
      </c>
    </row>
    <row r="3850">
      <c r="A3850" t="inlineStr">
        <is>
          <t>production amount</t>
        </is>
      </c>
      <c r="B3850" t="n">
        <v>1</v>
      </c>
    </row>
    <row r="3851">
      <c r="A3851" t="inlineStr">
        <is>
          <t>reference product</t>
        </is>
      </c>
      <c r="B3851" t="inlineStr">
        <is>
          <t>photovoltaic facade installation, 3kWp, multi-Si, panel, mounted, at building</t>
        </is>
      </c>
    </row>
    <row r="3852">
      <c r="A3852" t="inlineStr">
        <is>
          <t>source</t>
        </is>
      </c>
      <c r="B38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53">
      <c r="A3853" t="inlineStr">
        <is>
          <t>type</t>
        </is>
      </c>
      <c r="B3853" t="inlineStr">
        <is>
          <t>process</t>
        </is>
      </c>
    </row>
    <row r="3854">
      <c r="A3854" t="inlineStr">
        <is>
          <t>unit</t>
        </is>
      </c>
      <c r="B3854" t="inlineStr">
        <is>
          <t>unit</t>
        </is>
      </c>
    </row>
    <row r="3855" ht="16" customHeight="1" s="29">
      <c r="A3855" s="1" t="inlineStr">
        <is>
          <t>Exchanges</t>
        </is>
      </c>
    </row>
    <row r="3856">
      <c r="A3856" s="28" t="inlineStr">
        <is>
          <t>name</t>
        </is>
      </c>
      <c r="B3856" s="28" t="inlineStr">
        <is>
          <t>amount</t>
        </is>
      </c>
      <c r="C3856" s="28" t="inlineStr">
        <is>
          <t>location</t>
        </is>
      </c>
      <c r="D3856" s="28" t="inlineStr">
        <is>
          <t>unit</t>
        </is>
      </c>
      <c r="E3856" s="28" t="inlineStr">
        <is>
          <t>categories</t>
        </is>
      </c>
      <c r="F3856" s="28" t="inlineStr">
        <is>
          <t>type</t>
        </is>
      </c>
      <c r="G3856" s="28" t="inlineStr">
        <is>
          <t>uncertainty type</t>
        </is>
      </c>
      <c r="H3856" s="28" t="inlineStr">
        <is>
          <t>loc</t>
        </is>
      </c>
      <c r="I3856" s="28" t="inlineStr">
        <is>
          <t>scale</t>
        </is>
      </c>
      <c r="J3856" s="28" t="inlineStr">
        <is>
          <t>comment</t>
        </is>
      </c>
      <c r="K3856" s="28" t="inlineStr">
        <is>
          <t>negative</t>
        </is>
      </c>
      <c r="L3856" s="28" t="inlineStr">
        <is>
          <t>reference product</t>
        </is>
      </c>
      <c r="M3856" s="28" t="n"/>
    </row>
    <row r="3857">
      <c r="A3857" t="inlineStr">
        <is>
          <t>Heat, waste</t>
        </is>
      </c>
      <c r="B3857" t="n">
        <v>0.144</v>
      </c>
      <c r="D3857" t="inlineStr">
        <is>
          <t>megajoule</t>
        </is>
      </c>
      <c r="E3857" t="inlineStr">
        <is>
          <t>air::urban air close to ground</t>
        </is>
      </c>
      <c r="F3857" t="inlineStr">
        <is>
          <t>biosphere</t>
        </is>
      </c>
      <c r="G3857" t="n">
        <v>2</v>
      </c>
      <c r="H3857" t="n">
        <v>-1.937941979406137</v>
      </c>
      <c r="I3857" t="n">
        <v>0.1253793591735915</v>
      </c>
      <c r="J3857" t="inlineStr">
        <is>
          <t>(3,4,3,1,1,5); calculated with electricity use</t>
        </is>
      </c>
    </row>
    <row r="3858">
      <c r="A3858" t="inlineStr">
        <is>
          <t>photovoltaic facade installation, 3kWp, multi-Si, panel, mounted, at building</t>
        </is>
      </c>
      <c r="B3858" t="n">
        <v>1</v>
      </c>
      <c r="C3858" t="inlineStr">
        <is>
          <t>CH</t>
        </is>
      </c>
      <c r="D3858" t="inlineStr">
        <is>
          <t>unit</t>
        </is>
      </c>
      <c r="E3858" t="inlineStr">
        <is>
          <t>photovoltaic::production of components</t>
        </is>
      </c>
      <c r="F3858" t="inlineStr">
        <is>
          <t>production</t>
        </is>
      </c>
      <c r="G3858" t="n">
        <v>0</v>
      </c>
      <c r="H3858" t="n">
        <v>1</v>
      </c>
      <c r="L3858" t="inlineStr">
        <is>
          <t>photovoltaic facade installation, 3kWp, multi-Si, panel, mounted, at building</t>
        </is>
      </c>
    </row>
    <row r="3859">
      <c r="A3859" t="inlineStr">
        <is>
          <t>inverter, 2.5 kW, average, at plant</t>
        </is>
      </c>
      <c r="B3859" t="n">
        <v>2.4</v>
      </c>
      <c r="C3859" t="inlineStr">
        <is>
          <t>RER</t>
        </is>
      </c>
      <c r="D3859" t="inlineStr">
        <is>
          <t>unit</t>
        </is>
      </c>
      <c r="F3859" t="inlineStr">
        <is>
          <t>technosphere</t>
        </is>
      </c>
      <c r="G3859" t="n">
        <v>2</v>
      </c>
      <c r="H3859" t="n">
        <v>0.8754687373538999</v>
      </c>
      <c r="I3859" t="n">
        <v>0.1057378732232639</v>
      </c>
      <c r="J3859" t="inlineStr">
        <is>
          <t>(2,4,1,1,1,na); 1 replacement during the lifetime of the PV system; demand scaled linearly by power output</t>
        </is>
      </c>
    </row>
    <row r="3860">
      <c r="A3860" t="inlineStr">
        <is>
          <t>market for electricity, low voltage</t>
        </is>
      </c>
      <c r="B3860" t="n">
        <v>0.04</v>
      </c>
      <c r="C3860" t="inlineStr">
        <is>
          <t>CH</t>
        </is>
      </c>
      <c r="D3860" t="inlineStr">
        <is>
          <t>kilowatt hour</t>
        </is>
      </c>
      <c r="F3860" t="inlineStr">
        <is>
          <t>technosphere</t>
        </is>
      </c>
      <c r="G3860" t="n">
        <v>2</v>
      </c>
      <c r="H3860" t="n">
        <v>-3.218875824868201</v>
      </c>
      <c r="I3860" t="n">
        <v>0.1253793591735915</v>
      </c>
      <c r="J3860" t="inlineStr">
        <is>
          <t>(3,4,3,1,1,5); Energy use for erection of 3kWp plant</t>
        </is>
      </c>
      <c r="L3860" t="inlineStr">
        <is>
          <t>electricity, low voltage</t>
        </is>
      </c>
    </row>
    <row r="3861">
      <c r="A3861" t="inlineStr">
        <is>
          <t>photovoltaic mounting system production, for facade installation</t>
        </is>
      </c>
      <c r="B3861" t="n">
        <v>16.667</v>
      </c>
      <c r="C3861" t="inlineStr">
        <is>
          <t>RER</t>
        </is>
      </c>
      <c r="D3861" t="inlineStr">
        <is>
          <t>square meter</t>
        </is>
      </c>
      <c r="F3861" t="inlineStr">
        <is>
          <t>technosphere</t>
        </is>
      </c>
      <c r="G3861" t="n">
        <v>2</v>
      </c>
      <c r="H3861" t="n">
        <v>2.813430716560039</v>
      </c>
      <c r="I3861" t="n">
        <v>0.1028562547922652</v>
      </c>
      <c r="J3861" t="inlineStr">
        <is>
          <t>(3,1,1,1,1,na); calculation with m2 panel</t>
        </is>
      </c>
      <c r="L3861" t="inlineStr">
        <is>
          <t>photovoltaic mounting system, for facade installation</t>
        </is>
      </c>
    </row>
    <row r="3862">
      <c r="A3862" t="inlineStr">
        <is>
          <t>photovoltaic panel, multi-Si, at regional storage</t>
        </is>
      </c>
      <c r="B3862" t="n">
        <v>17.167</v>
      </c>
      <c r="C3862" t="inlineStr">
        <is>
          <t>RER</t>
        </is>
      </c>
      <c r="D3862" t="inlineStr">
        <is>
          <t>square meter</t>
        </is>
      </c>
      <c r="F3862" t="inlineStr">
        <is>
          <t>technosphere</t>
        </is>
      </c>
      <c r="G3862" t="n">
        <v>2</v>
      </c>
      <c r="H3862" t="n">
        <v>2.842988936288792</v>
      </c>
      <c r="I3862" t="n">
        <v>0.153080146848777</v>
      </c>
      <c r="J3862" t="inlineStr">
        <is>
          <t>(3,4,3,1,1,5); Calculation, 2% of modules repaired in the life time, 1% rejects</t>
        </is>
      </c>
    </row>
    <row r="3863">
      <c r="A3863" t="inlineStr">
        <is>
          <t>photovoltaics, electric installation for 3kWp module, at building</t>
        </is>
      </c>
      <c r="B3863" t="n">
        <v>1</v>
      </c>
      <c r="C3863" t="inlineStr">
        <is>
          <t>CH</t>
        </is>
      </c>
      <c r="D3863" t="inlineStr">
        <is>
          <t>unit</t>
        </is>
      </c>
      <c r="F3863" t="inlineStr">
        <is>
          <t>technosphere</t>
        </is>
      </c>
      <c r="G3863" t="n">
        <v>2</v>
      </c>
      <c r="H3863" t="n">
        <v>0</v>
      </c>
      <c r="I3863" t="n">
        <v>0.3677440105247352</v>
      </c>
      <c r="J3863" t="inlineStr">
        <is>
          <t>(3,4,3,1,1,5); Literature</t>
        </is>
      </c>
      <c r="L3863" t="inlineStr">
        <is>
          <t>photovoltaic plant, electric installation for 3kWp module</t>
        </is>
      </c>
    </row>
    <row r="3864">
      <c r="A3864" t="inlineStr">
        <is>
          <t>transport, freight, lorry 7.5-16 metric ton, EURO4</t>
        </is>
      </c>
      <c r="B3864" t="n">
        <v>36.072</v>
      </c>
      <c r="C3864" t="inlineStr">
        <is>
          <t>RER</t>
        </is>
      </c>
      <c r="D3864" t="inlineStr">
        <is>
          <t>ton kilometer</t>
        </is>
      </c>
      <c r="F3864" t="inlineStr">
        <is>
          <t>technosphere</t>
        </is>
      </c>
      <c r="G3864" t="n">
        <v>2</v>
      </c>
      <c r="H3864" t="n">
        <v>3.585516941118783</v>
      </c>
      <c r="I3864" t="n">
        <v>0.3677440105247352</v>
      </c>
      <c r="J3864" t="inlineStr">
        <is>
          <t>(3,4,3,1,1,5); transport of inverter, electric installation, mounting structure and module 100km to construction site</t>
        </is>
      </c>
      <c r="L3864" t="inlineStr">
        <is>
          <t>transport, freight, lorry 7.5-16 metric ton, EURO4</t>
        </is>
      </c>
    </row>
    <row r="3865">
      <c r="A3865" t="inlineStr">
        <is>
          <t>treatment, c-Si PV module</t>
        </is>
      </c>
      <c r="B3865" t="n">
        <v>226.51</v>
      </c>
      <c r="C3865" t="inlineStr">
        <is>
          <t>RER</t>
        </is>
      </c>
      <c r="D3865" t="inlineStr">
        <is>
          <t>kilogram</t>
        </is>
      </c>
      <c r="F3865" t="inlineStr">
        <is>
          <t>technosphere</t>
        </is>
      </c>
      <c r="G3865" t="n">
        <v>2</v>
      </c>
      <c r="H3865" t="n">
        <v>5.422789094058876</v>
      </c>
      <c r="I3865" t="n">
        <v>0.1253793591735915</v>
      </c>
      <c r="J3865" t="inlineStr">
        <is>
          <t>(3,4,3,1,1,5); recycling of PV modules at the end of life</t>
        </is>
      </c>
    </row>
    <row r="3866"/>
    <row r="3867" ht="16" customHeight="1" s="29">
      <c r="A3867" s="1" t="inlineStr">
        <is>
          <t>Activity</t>
        </is>
      </c>
      <c r="B3867" s="1" t="inlineStr">
        <is>
          <t>photovoltaic facade installation, 3kWp, multi-Si, panel, mounted, at building</t>
        </is>
      </c>
    </row>
    <row r="3868">
      <c r="A3868" t="inlineStr">
        <is>
          <t>comment</t>
        </is>
      </c>
      <c r="B3868" t="inlineStr">
        <is>
          <t>Photovoltaic installation with a capacity of 3kWp and a life time of 30 years installed in the US.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3869">
      <c r="A3869" t="inlineStr">
        <is>
          <t>location</t>
        </is>
      </c>
      <c r="B3869" t="inlineStr">
        <is>
          <t>US</t>
        </is>
      </c>
    </row>
    <row r="3870">
      <c r="A3870" t="inlineStr">
        <is>
          <t>production amount</t>
        </is>
      </c>
      <c r="B3870" t="n">
        <v>1</v>
      </c>
    </row>
    <row r="3871">
      <c r="A3871" t="inlineStr">
        <is>
          <t>reference product</t>
        </is>
      </c>
      <c r="B3871" t="inlineStr">
        <is>
          <t>photovoltaic facade installation, 3kWp, multi-Si, panel, mounted, at building</t>
        </is>
      </c>
    </row>
    <row r="3872">
      <c r="A3872" t="inlineStr">
        <is>
          <t>source</t>
        </is>
      </c>
      <c r="B38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73">
      <c r="A3873" t="inlineStr">
        <is>
          <t>type</t>
        </is>
      </c>
      <c r="B3873" t="inlineStr">
        <is>
          <t>process</t>
        </is>
      </c>
    </row>
    <row r="3874">
      <c r="A3874" t="inlineStr">
        <is>
          <t>unit</t>
        </is>
      </c>
      <c r="B3874" t="inlineStr">
        <is>
          <t>unit</t>
        </is>
      </c>
    </row>
    <row r="3875" ht="16" customHeight="1" s="29">
      <c r="A3875" s="1" t="inlineStr">
        <is>
          <t>Exchanges</t>
        </is>
      </c>
    </row>
    <row r="3876">
      <c r="A3876" s="28" t="inlineStr">
        <is>
          <t>name</t>
        </is>
      </c>
      <c r="B3876" s="28" t="inlineStr">
        <is>
          <t>amount</t>
        </is>
      </c>
      <c r="C3876" s="28" t="inlineStr">
        <is>
          <t>location</t>
        </is>
      </c>
      <c r="D3876" s="28" t="inlineStr">
        <is>
          <t>unit</t>
        </is>
      </c>
      <c r="E3876" s="28" t="inlineStr">
        <is>
          <t>categories</t>
        </is>
      </c>
      <c r="F3876" s="28" t="inlineStr">
        <is>
          <t>type</t>
        </is>
      </c>
      <c r="G3876" s="28" t="inlineStr">
        <is>
          <t>uncertainty type</t>
        </is>
      </c>
      <c r="H3876" s="28" t="inlineStr">
        <is>
          <t>loc</t>
        </is>
      </c>
      <c r="I3876" s="28" t="inlineStr">
        <is>
          <t>scale</t>
        </is>
      </c>
      <c r="J3876" s="28" t="inlineStr">
        <is>
          <t>comment</t>
        </is>
      </c>
      <c r="K3876" s="28" t="inlineStr">
        <is>
          <t>negative</t>
        </is>
      </c>
      <c r="L3876" s="28" t="inlineStr">
        <is>
          <t>reference product</t>
        </is>
      </c>
      <c r="M3876" s="28" t="n"/>
    </row>
    <row r="3877">
      <c r="A3877" t="inlineStr">
        <is>
          <t>Heat, waste</t>
        </is>
      </c>
      <c r="B3877" t="n">
        <v>0.144</v>
      </c>
      <c r="D3877" t="inlineStr">
        <is>
          <t>megajoule</t>
        </is>
      </c>
      <c r="E3877" t="inlineStr">
        <is>
          <t>air::urban air close to ground</t>
        </is>
      </c>
      <c r="F3877" t="inlineStr">
        <is>
          <t>biosphere</t>
        </is>
      </c>
      <c r="G3877" t="n">
        <v>2</v>
      </c>
      <c r="H3877" t="n">
        <v>-1.937941979406137</v>
      </c>
      <c r="I3877" t="n">
        <v>0.1253793591735915</v>
      </c>
      <c r="J3877" t="inlineStr">
        <is>
          <t>(3,4,3,1,1,5); calculated with electricity use</t>
        </is>
      </c>
    </row>
    <row r="3878">
      <c r="A3878" t="inlineStr">
        <is>
          <t>photovoltaic facade installation, 3kWp, multi-Si, panel, mounted, at building</t>
        </is>
      </c>
      <c r="B3878" t="n">
        <v>1</v>
      </c>
      <c r="C3878" t="inlineStr">
        <is>
          <t>US</t>
        </is>
      </c>
      <c r="D3878" t="inlineStr">
        <is>
          <t>unit</t>
        </is>
      </c>
      <c r="E3878" t="inlineStr">
        <is>
          <t>photovoltaic::production of components</t>
        </is>
      </c>
      <c r="F3878" t="inlineStr">
        <is>
          <t>production</t>
        </is>
      </c>
      <c r="G3878" t="n">
        <v>0</v>
      </c>
      <c r="H3878" t="n">
        <v>1</v>
      </c>
      <c r="L3878" t="inlineStr">
        <is>
          <t>photovoltaic facade installation, 3kWp, multi-Si, panel, mounted, at building</t>
        </is>
      </c>
    </row>
    <row r="3879">
      <c r="A3879" t="inlineStr">
        <is>
          <t>inverter, 2.5 kW, average, at plant</t>
        </is>
      </c>
      <c r="B3879" t="n">
        <v>2.4</v>
      </c>
      <c r="C3879" t="inlineStr">
        <is>
          <t>RER</t>
        </is>
      </c>
      <c r="D3879" t="inlineStr">
        <is>
          <t>unit</t>
        </is>
      </c>
      <c r="F3879" t="inlineStr">
        <is>
          <t>technosphere</t>
        </is>
      </c>
      <c r="G3879" t="n">
        <v>2</v>
      </c>
      <c r="H3879" t="n">
        <v>0.8754687373538999</v>
      </c>
      <c r="I3879" t="n">
        <v>0.1057378732232639</v>
      </c>
      <c r="J3879" t="inlineStr">
        <is>
          <t>(2,4,1,1,1,na); 1 replacement during the lifetime of the PV system; demand scaled linearly by power output</t>
        </is>
      </c>
    </row>
    <row r="3880">
      <c r="A3880" t="inlineStr">
        <is>
          <t>market for electricity, low voltage</t>
        </is>
      </c>
      <c r="B3880" t="n">
        <v>0.04</v>
      </c>
      <c r="C3880" t="inlineStr">
        <is>
          <t>US-WECC</t>
        </is>
      </c>
      <c r="D3880" t="inlineStr">
        <is>
          <t>kilowatt hour</t>
        </is>
      </c>
      <c r="F3880" t="inlineStr">
        <is>
          <t>technosphere</t>
        </is>
      </c>
      <c r="G3880" t="n">
        <v>2</v>
      </c>
      <c r="H3880" t="n">
        <v>-3.218875824868201</v>
      </c>
      <c r="I3880" t="n">
        <v>0.1253793591735915</v>
      </c>
      <c r="J3880" t="inlineStr">
        <is>
          <t>(3,4,3,1,1,5); Energy use for erection of 3kWp plant</t>
        </is>
      </c>
      <c r="L3880" t="inlineStr">
        <is>
          <t>electricity, low voltage</t>
        </is>
      </c>
    </row>
    <row r="3881">
      <c r="A3881" t="inlineStr">
        <is>
          <t>photovoltaic mounting system production, for facade installation</t>
        </is>
      </c>
      <c r="B3881" t="n">
        <v>16.667</v>
      </c>
      <c r="C3881" t="inlineStr">
        <is>
          <t>RER</t>
        </is>
      </c>
      <c r="D3881" t="inlineStr">
        <is>
          <t>square meter</t>
        </is>
      </c>
      <c r="F3881" t="inlineStr">
        <is>
          <t>technosphere</t>
        </is>
      </c>
      <c r="G3881" t="n">
        <v>2</v>
      </c>
      <c r="H3881" t="n">
        <v>2.813430716560039</v>
      </c>
      <c r="I3881" t="n">
        <v>0.1028562547922652</v>
      </c>
      <c r="J3881" t="inlineStr">
        <is>
          <t>(3,1,1,1,1,na); calculation with m2 panel</t>
        </is>
      </c>
      <c r="L3881" t="inlineStr">
        <is>
          <t>photovoltaic mounting system, for facade installation</t>
        </is>
      </c>
    </row>
    <row r="3882">
      <c r="A3882" t="inlineStr">
        <is>
          <t>photovoltaic panel, multi-Si, at regional storage</t>
        </is>
      </c>
      <c r="B3882" t="n">
        <v>17.167</v>
      </c>
      <c r="C3882" t="inlineStr">
        <is>
          <t>US</t>
        </is>
      </c>
      <c r="D3882" t="inlineStr">
        <is>
          <t>square meter</t>
        </is>
      </c>
      <c r="F3882" t="inlineStr">
        <is>
          <t>technosphere</t>
        </is>
      </c>
      <c r="G3882" t="n">
        <v>2</v>
      </c>
      <c r="H3882" t="n">
        <v>2.842988936288792</v>
      </c>
      <c r="I3882" t="n">
        <v>0.153080146848777</v>
      </c>
      <c r="J3882" t="inlineStr">
        <is>
          <t>(3,4,3,1,1,5); Calculation, 2% of modules repaired in the life time, 1% rejects</t>
        </is>
      </c>
    </row>
    <row r="3883">
      <c r="A3883" t="inlineStr">
        <is>
          <t>photovoltaics, electric installation for 3kWp module, at building</t>
        </is>
      </c>
      <c r="B3883" t="n">
        <v>1</v>
      </c>
      <c r="C3883" t="inlineStr">
        <is>
          <t>CH</t>
        </is>
      </c>
      <c r="D3883" t="inlineStr">
        <is>
          <t>unit</t>
        </is>
      </c>
      <c r="F3883" t="inlineStr">
        <is>
          <t>technosphere</t>
        </is>
      </c>
      <c r="G3883" t="n">
        <v>2</v>
      </c>
      <c r="H3883" t="n">
        <v>0</v>
      </c>
      <c r="I3883" t="n">
        <v>0.3677440105247352</v>
      </c>
      <c r="J3883" t="inlineStr">
        <is>
          <t>(3,4,3,1,1,5); Literature</t>
        </is>
      </c>
      <c r="L3883" t="inlineStr">
        <is>
          <t>photovoltaic plant, electric installation for 3kWp module</t>
        </is>
      </c>
    </row>
    <row r="3884">
      <c r="A3884" t="inlineStr">
        <is>
          <t>transport, freight, lorry 7.5-16 metric ton, EURO4</t>
        </is>
      </c>
      <c r="B3884" t="n">
        <v>36.072</v>
      </c>
      <c r="C3884" t="inlineStr">
        <is>
          <t>RER</t>
        </is>
      </c>
      <c r="D3884" t="inlineStr">
        <is>
          <t>ton kilometer</t>
        </is>
      </c>
      <c r="F3884" t="inlineStr">
        <is>
          <t>technosphere</t>
        </is>
      </c>
      <c r="G3884" t="n">
        <v>2</v>
      </c>
      <c r="H3884" t="n">
        <v>3.585516941118783</v>
      </c>
      <c r="I3884" t="n">
        <v>0.3677440105247352</v>
      </c>
      <c r="J3884" t="inlineStr">
        <is>
          <t>(3,4,3,1,1,5); transport of inverter, electric installation, mounting structure and module 100km to construction site</t>
        </is>
      </c>
      <c r="L3884" t="inlineStr">
        <is>
          <t>transport, freight, lorry 7.5-16 metric ton, EURO4</t>
        </is>
      </c>
    </row>
    <row r="3885">
      <c r="A3885" t="inlineStr">
        <is>
          <t>treatment, c-Si PV module</t>
        </is>
      </c>
      <c r="B3885" t="n">
        <v>226.51</v>
      </c>
      <c r="C3885" t="inlineStr">
        <is>
          <t>RER</t>
        </is>
      </c>
      <c r="D3885" t="inlineStr">
        <is>
          <t>kilogram</t>
        </is>
      </c>
      <c r="F3885" t="inlineStr">
        <is>
          <t>technosphere</t>
        </is>
      </c>
      <c r="G3885" t="n">
        <v>2</v>
      </c>
      <c r="H3885" t="n">
        <v>5.422789094058876</v>
      </c>
      <c r="I3885" t="n">
        <v>0.1253793591735915</v>
      </c>
      <c r="J3885" t="inlineStr">
        <is>
          <t>(3,4,3,1,1,5); recycling of PV modules at the end of life</t>
        </is>
      </c>
    </row>
    <row r="3886"/>
    <row r="3887" ht="16" customHeight="1" s="29">
      <c r="A3887" s="1" t="inlineStr">
        <is>
          <t>Activity</t>
        </is>
      </c>
      <c r="B3887" s="1" t="inlineStr">
        <is>
          <t>photovoltaic facade installation, 3kWp, single-Si, laminated, integrated, at building</t>
        </is>
      </c>
    </row>
    <row r="3888">
      <c r="A3888" t="inlineStr">
        <is>
          <t>comment</t>
        </is>
      </c>
      <c r="B3888" t="inlineStr">
        <is>
          <t>Photovoltaic installation with a capacity of 3kWp and a life time of 30 years installed in the US.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3889">
      <c r="A3889" t="inlineStr">
        <is>
          <t>location</t>
        </is>
      </c>
      <c r="B3889" t="inlineStr">
        <is>
          <t>US</t>
        </is>
      </c>
    </row>
    <row r="3890">
      <c r="A3890" t="inlineStr">
        <is>
          <t>production amount</t>
        </is>
      </c>
      <c r="B3890" t="n">
        <v>1</v>
      </c>
    </row>
    <row r="3891">
      <c r="A3891" t="inlineStr">
        <is>
          <t>reference product</t>
        </is>
      </c>
      <c r="B3891" t="inlineStr">
        <is>
          <t>photovoltaic facade installation, 3kWp, single-Si, laminated, integrated, at building</t>
        </is>
      </c>
    </row>
    <row r="3892">
      <c r="A3892" t="inlineStr">
        <is>
          <t>source</t>
        </is>
      </c>
      <c r="B38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93">
      <c r="A3893" t="inlineStr">
        <is>
          <t>type</t>
        </is>
      </c>
      <c r="B3893" t="inlineStr">
        <is>
          <t>process</t>
        </is>
      </c>
    </row>
    <row r="3894">
      <c r="A3894" t="inlineStr">
        <is>
          <t>unit</t>
        </is>
      </c>
      <c r="B3894" t="inlineStr">
        <is>
          <t>unit</t>
        </is>
      </c>
    </row>
    <row r="3895" ht="16" customHeight="1" s="29">
      <c r="A3895" s="1" t="inlineStr">
        <is>
          <t>Exchanges</t>
        </is>
      </c>
    </row>
    <row r="3896">
      <c r="A3896" s="28" t="inlineStr">
        <is>
          <t>name</t>
        </is>
      </c>
      <c r="B3896" s="28" t="inlineStr">
        <is>
          <t>amount</t>
        </is>
      </c>
      <c r="C3896" s="28" t="inlineStr">
        <is>
          <t>location</t>
        </is>
      </c>
      <c r="D3896" s="28" t="inlineStr">
        <is>
          <t>unit</t>
        </is>
      </c>
      <c r="E3896" s="28" t="inlineStr">
        <is>
          <t>categories</t>
        </is>
      </c>
      <c r="F3896" s="28" t="inlineStr">
        <is>
          <t>type</t>
        </is>
      </c>
      <c r="G3896" s="28" t="inlineStr">
        <is>
          <t>uncertainty type</t>
        </is>
      </c>
      <c r="H3896" s="28" t="inlineStr">
        <is>
          <t>loc</t>
        </is>
      </c>
      <c r="I3896" s="28" t="inlineStr">
        <is>
          <t>scale</t>
        </is>
      </c>
      <c r="J3896" s="28" t="inlineStr">
        <is>
          <t>comment</t>
        </is>
      </c>
      <c r="K3896" s="28" t="inlineStr">
        <is>
          <t>negative</t>
        </is>
      </c>
      <c r="L3896" s="28" t="inlineStr">
        <is>
          <t>reference product</t>
        </is>
      </c>
      <c r="M3896" s="28" t="n"/>
    </row>
    <row r="3897">
      <c r="A3897" t="inlineStr">
        <is>
          <t>Heat, waste</t>
        </is>
      </c>
      <c r="B3897" t="n">
        <v>0.144</v>
      </c>
      <c r="D3897" t="inlineStr">
        <is>
          <t>megajoule</t>
        </is>
      </c>
      <c r="E3897" t="inlineStr">
        <is>
          <t>air::urban air close to ground</t>
        </is>
      </c>
      <c r="F3897" t="inlineStr">
        <is>
          <t>biosphere</t>
        </is>
      </c>
      <c r="G3897" t="n">
        <v>2</v>
      </c>
      <c r="H3897" t="n">
        <v>-1.937941979406137</v>
      </c>
      <c r="I3897" t="n">
        <v>0.1253793591735915</v>
      </c>
      <c r="J3897" t="inlineStr">
        <is>
          <t>(3,4,3,1,1,5); calculated with electricity use</t>
        </is>
      </c>
    </row>
    <row r="3898">
      <c r="A3898" t="inlineStr">
        <is>
          <t>photovoltaic facade installation, 3kWp, single-Si, laminated, integrated, at building</t>
        </is>
      </c>
      <c r="B3898" t="n">
        <v>1</v>
      </c>
      <c r="C3898" t="inlineStr">
        <is>
          <t>US</t>
        </is>
      </c>
      <c r="D3898" t="inlineStr">
        <is>
          <t>unit</t>
        </is>
      </c>
      <c r="E3898" t="inlineStr">
        <is>
          <t>photovoltaic::production of components</t>
        </is>
      </c>
      <c r="F3898" t="inlineStr">
        <is>
          <t>production</t>
        </is>
      </c>
      <c r="G3898" t="n">
        <v>0</v>
      </c>
      <c r="H3898" t="n">
        <v>1</v>
      </c>
      <c r="L3898" t="inlineStr">
        <is>
          <t>photovoltaic facade installation, 3kWp, single-Si, laminated, integrated, at building</t>
        </is>
      </c>
    </row>
    <row r="3899">
      <c r="A3899" t="inlineStr">
        <is>
          <t>inverter, 2.5 kW, average, at plant</t>
        </is>
      </c>
      <c r="B3899" t="n">
        <v>2.4</v>
      </c>
      <c r="C3899" t="inlineStr">
        <is>
          <t>RER</t>
        </is>
      </c>
      <c r="D3899" t="inlineStr">
        <is>
          <t>unit</t>
        </is>
      </c>
      <c r="F3899" t="inlineStr">
        <is>
          <t>technosphere</t>
        </is>
      </c>
      <c r="G3899" t="n">
        <v>2</v>
      </c>
      <c r="H3899" t="n">
        <v>0.8754687373538999</v>
      </c>
      <c r="I3899" t="n">
        <v>0.1057378732232639</v>
      </c>
      <c r="J3899" t="inlineStr">
        <is>
          <t>(2,4,1,1,1,na); 1 replacement during the lifetime of the PV system; demand scaled linearly by power output</t>
        </is>
      </c>
    </row>
    <row r="3900">
      <c r="A3900" t="inlineStr">
        <is>
          <t>market for electricity, low voltage</t>
        </is>
      </c>
      <c r="B3900" t="n">
        <v>0.04</v>
      </c>
      <c r="C3900" t="inlineStr">
        <is>
          <t>US-WECC</t>
        </is>
      </c>
      <c r="D3900" t="inlineStr">
        <is>
          <t>kilowatt hour</t>
        </is>
      </c>
      <c r="F3900" t="inlineStr">
        <is>
          <t>technosphere</t>
        </is>
      </c>
      <c r="G3900" t="n">
        <v>2</v>
      </c>
      <c r="H3900" t="n">
        <v>-3.218875824868201</v>
      </c>
      <c r="I3900" t="n">
        <v>0.1253793591735915</v>
      </c>
      <c r="J3900" t="inlineStr">
        <is>
          <t>(3,4,3,1,1,5); Energy use for erection of 3kWp plant</t>
        </is>
      </c>
      <c r="L3900" t="inlineStr">
        <is>
          <t>electricity, low voltage</t>
        </is>
      </c>
    </row>
    <row r="3901">
      <c r="A3901" t="inlineStr">
        <is>
          <t>photovoltaic laminate, single-Si, at regional storage</t>
        </is>
      </c>
      <c r="B3901" t="n">
        <v>15.846</v>
      </c>
      <c r="C3901" t="inlineStr">
        <is>
          <t>US</t>
        </is>
      </c>
      <c r="D3901" t="inlineStr">
        <is>
          <t>square meter</t>
        </is>
      </c>
      <c r="F3901" t="inlineStr">
        <is>
          <t>technosphere</t>
        </is>
      </c>
      <c r="G3901" t="n">
        <v>2</v>
      </c>
      <c r="H3901" t="n">
        <v>2.76291710254305</v>
      </c>
      <c r="I3901" t="n">
        <v>0.153080146848777</v>
      </c>
      <c r="J3901" t="inlineStr">
        <is>
          <t>(3,4,3,1,1,5); Calculation, 2% of modules repaired in the life time, 1% rejects</t>
        </is>
      </c>
    </row>
    <row r="3902">
      <c r="A3902" t="inlineStr">
        <is>
          <t>photovoltaic module production, building-integrated, for facade installation</t>
        </is>
      </c>
      <c r="B3902" t="n">
        <v>15.385</v>
      </c>
      <c r="C3902" t="inlineStr">
        <is>
          <t>RER</t>
        </is>
      </c>
      <c r="D3902" t="inlineStr">
        <is>
          <t>square meter</t>
        </is>
      </c>
      <c r="F3902" t="inlineStr">
        <is>
          <t>technosphere</t>
        </is>
      </c>
      <c r="G3902" t="n">
        <v>2</v>
      </c>
      <c r="H3902" t="n">
        <v>2.733393008774005</v>
      </c>
      <c r="I3902" t="n">
        <v>0.1028562547922652</v>
      </c>
      <c r="J3902" t="inlineStr">
        <is>
          <t>(3,1,1,1,1,na); calculation with m2 panel</t>
        </is>
      </c>
      <c r="L3902" t="inlineStr">
        <is>
          <t>photovoltaic module, building-integrated, for facade installation</t>
        </is>
      </c>
    </row>
    <row r="3903">
      <c r="A3903" t="inlineStr">
        <is>
          <t>photovoltaics, electric installation for 3kWp module, at building</t>
        </is>
      </c>
      <c r="B3903" t="n">
        <v>1</v>
      </c>
      <c r="C3903" t="inlineStr">
        <is>
          <t>CH</t>
        </is>
      </c>
      <c r="D3903" t="inlineStr">
        <is>
          <t>unit</t>
        </is>
      </c>
      <c r="F3903" t="inlineStr">
        <is>
          <t>technosphere</t>
        </is>
      </c>
      <c r="G3903" t="n">
        <v>2</v>
      </c>
      <c r="H3903" t="n">
        <v>0</v>
      </c>
      <c r="I3903" t="n">
        <v>0.3677440105247352</v>
      </c>
      <c r="J3903" t="inlineStr">
        <is>
          <t>(3,4,3,1,1,5); Literature</t>
        </is>
      </c>
      <c r="L3903" t="inlineStr">
        <is>
          <t>photovoltaic plant, electric installation for 3kWp module</t>
        </is>
      </c>
    </row>
    <row r="3904">
      <c r="A3904" t="inlineStr">
        <is>
          <t>transport, freight, lorry 7.5-16 metric ton, EURO4</t>
        </is>
      </c>
      <c r="B3904" t="n">
        <v>28.464</v>
      </c>
      <c r="C3904" t="inlineStr">
        <is>
          <t>RER</t>
        </is>
      </c>
      <c r="D3904" t="inlineStr">
        <is>
          <t>ton kilometer</t>
        </is>
      </c>
      <c r="F3904" t="inlineStr">
        <is>
          <t>technosphere</t>
        </is>
      </c>
      <c r="G3904" t="n">
        <v>2</v>
      </c>
      <c r="H3904" t="n">
        <v>3.348640130923479</v>
      </c>
      <c r="I3904" t="n">
        <v>0.3677440105247352</v>
      </c>
      <c r="J3904" t="inlineStr">
        <is>
          <t>(3,4,3,1,1,5); transport of inverter, electric installation, mounting structure and module 100km to construction site</t>
        </is>
      </c>
      <c r="L3904" t="inlineStr">
        <is>
          <t>transport, freight, lorry 7.5-16 metric ton, EURO4</t>
        </is>
      </c>
    </row>
    <row r="3905">
      <c r="A3905" t="inlineStr">
        <is>
          <t>treatment, c-Si PV module</t>
        </is>
      </c>
      <c r="B3905" t="n">
        <v>174.71</v>
      </c>
      <c r="C3905" t="inlineStr">
        <is>
          <t>RER</t>
        </is>
      </c>
      <c r="D3905" t="inlineStr">
        <is>
          <t>kilogram</t>
        </is>
      </c>
      <c r="F3905" t="inlineStr">
        <is>
          <t>technosphere</t>
        </is>
      </c>
      <c r="G3905" t="n">
        <v>2</v>
      </c>
      <c r="H3905" t="n">
        <v>5.163127456486353</v>
      </c>
      <c r="I3905" t="n">
        <v>0.1253793591735915</v>
      </c>
      <c r="J3905" t="inlineStr">
        <is>
          <t>(3,4,3,1,1,5); recycling of PV modules at the end of life</t>
        </is>
      </c>
    </row>
    <row r="3906"/>
    <row r="3907" ht="16" customHeight="1" s="29">
      <c r="A3907" s="1" t="inlineStr">
        <is>
          <t>Activity</t>
        </is>
      </c>
      <c r="B3907" s="1" t="inlineStr">
        <is>
          <t>photovoltaic facade installation, 3kWp, single-Si, laminated, integrated, at building</t>
        </is>
      </c>
    </row>
    <row r="3908">
      <c r="A3908" t="inlineStr">
        <is>
          <t>comment</t>
        </is>
      </c>
      <c r="B3908" t="inlineStr">
        <is>
          <t>Photovoltaic installation with a capacity of 3kWp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3909">
      <c r="A3909" t="inlineStr">
        <is>
          <t>location</t>
        </is>
      </c>
      <c r="B3909" t="inlineStr">
        <is>
          <t>RER</t>
        </is>
      </c>
    </row>
    <row r="3910">
      <c r="A3910" t="inlineStr">
        <is>
          <t>production amount</t>
        </is>
      </c>
      <c r="B3910" t="n">
        <v>1</v>
      </c>
    </row>
    <row r="3911">
      <c r="A3911" t="inlineStr">
        <is>
          <t>reference product</t>
        </is>
      </c>
      <c r="B3911" t="inlineStr">
        <is>
          <t>photovoltaic facade installation, 3kWp, single-Si, laminated, integrated, at building</t>
        </is>
      </c>
    </row>
    <row r="3912">
      <c r="A3912" t="inlineStr">
        <is>
          <t>source</t>
        </is>
      </c>
      <c r="B39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13">
      <c r="A3913" t="inlineStr">
        <is>
          <t>type</t>
        </is>
      </c>
      <c r="B3913" t="inlineStr">
        <is>
          <t>process</t>
        </is>
      </c>
    </row>
    <row r="3914">
      <c r="A3914" t="inlineStr">
        <is>
          <t>unit</t>
        </is>
      </c>
      <c r="B3914" t="inlineStr">
        <is>
          <t>unit</t>
        </is>
      </c>
    </row>
    <row r="3915" ht="16" customHeight="1" s="29">
      <c r="A3915" s="1" t="inlineStr">
        <is>
          <t>Exchanges</t>
        </is>
      </c>
    </row>
    <row r="3916">
      <c r="A3916" s="28" t="inlineStr">
        <is>
          <t>name</t>
        </is>
      </c>
      <c r="B3916" s="28" t="inlineStr">
        <is>
          <t>amount</t>
        </is>
      </c>
      <c r="C3916" s="28" t="inlineStr">
        <is>
          <t>location</t>
        </is>
      </c>
      <c r="D3916" s="28" t="inlineStr">
        <is>
          <t>unit</t>
        </is>
      </c>
      <c r="E3916" s="28" t="inlineStr">
        <is>
          <t>categories</t>
        </is>
      </c>
      <c r="F3916" s="28" t="inlineStr">
        <is>
          <t>type</t>
        </is>
      </c>
      <c r="G3916" s="28" t="inlineStr">
        <is>
          <t>uncertainty type</t>
        </is>
      </c>
      <c r="H3916" s="28" t="inlineStr">
        <is>
          <t>loc</t>
        </is>
      </c>
      <c r="I3916" s="28" t="inlineStr">
        <is>
          <t>scale</t>
        </is>
      </c>
      <c r="J3916" s="28" t="inlineStr">
        <is>
          <t>comment</t>
        </is>
      </c>
      <c r="K3916" s="28" t="inlineStr">
        <is>
          <t>negative</t>
        </is>
      </c>
      <c r="L3916" s="28" t="inlineStr">
        <is>
          <t>reference product</t>
        </is>
      </c>
      <c r="M3916" s="28" t="n"/>
    </row>
    <row r="3917">
      <c r="A3917" t="inlineStr">
        <is>
          <t>Heat, waste</t>
        </is>
      </c>
      <c r="B3917" t="n">
        <v>0.144</v>
      </c>
      <c r="D3917" t="inlineStr">
        <is>
          <t>megajoule</t>
        </is>
      </c>
      <c r="E3917" t="inlineStr">
        <is>
          <t>air::urban air close to ground</t>
        </is>
      </c>
      <c r="F3917" t="inlineStr">
        <is>
          <t>biosphere</t>
        </is>
      </c>
      <c r="G3917" t="n">
        <v>2</v>
      </c>
      <c r="H3917" t="n">
        <v>-1.937941979406137</v>
      </c>
      <c r="I3917" t="n">
        <v>0.1253793591735915</v>
      </c>
      <c r="J3917" t="inlineStr">
        <is>
          <t>(3,4,3,1,1,5); calculated with electricity use</t>
        </is>
      </c>
    </row>
    <row r="3918">
      <c r="A3918" t="inlineStr">
        <is>
          <t>photovoltaic facade installation, 3kWp, single-Si, laminated, integrated, at building</t>
        </is>
      </c>
      <c r="B3918" t="n">
        <v>1</v>
      </c>
      <c r="C3918" t="inlineStr">
        <is>
          <t>RER</t>
        </is>
      </c>
      <c r="D3918" t="inlineStr">
        <is>
          <t>unit</t>
        </is>
      </c>
      <c r="E3918" t="inlineStr">
        <is>
          <t>photovoltaic::production of components</t>
        </is>
      </c>
      <c r="F3918" t="inlineStr">
        <is>
          <t>production</t>
        </is>
      </c>
      <c r="G3918" t="n">
        <v>0</v>
      </c>
      <c r="H3918" t="n">
        <v>1</v>
      </c>
      <c r="L3918" t="inlineStr">
        <is>
          <t>photovoltaic facade installation, 3kWp, single-Si, laminated, integrated, at building</t>
        </is>
      </c>
    </row>
    <row r="3919">
      <c r="A3919" t="inlineStr">
        <is>
          <t>inverter, 2.5 kW, average, at plant</t>
        </is>
      </c>
      <c r="B3919" t="n">
        <v>2.4</v>
      </c>
      <c r="C3919" t="inlineStr">
        <is>
          <t>RER</t>
        </is>
      </c>
      <c r="D3919" t="inlineStr">
        <is>
          <t>unit</t>
        </is>
      </c>
      <c r="F3919" t="inlineStr">
        <is>
          <t>technosphere</t>
        </is>
      </c>
      <c r="G3919" t="n">
        <v>2</v>
      </c>
      <c r="H3919" t="n">
        <v>0.8754687373538999</v>
      </c>
      <c r="I3919" t="n">
        <v>0.1057378732232639</v>
      </c>
      <c r="J3919" t="inlineStr">
        <is>
          <t>(2,4,1,1,1,na); 1 replacement during the lifetime of the PV system; demand scaled linearly by power output</t>
        </is>
      </c>
    </row>
    <row r="3920">
      <c r="A3920" t="inlineStr">
        <is>
          <t>market for electricity, low voltage</t>
        </is>
      </c>
      <c r="B3920" t="n">
        <v>0.04</v>
      </c>
      <c r="C3920" t="inlineStr">
        <is>
          <t>DE</t>
        </is>
      </c>
      <c r="D3920" t="inlineStr">
        <is>
          <t>kilowatt hour</t>
        </is>
      </c>
      <c r="F3920" t="inlineStr">
        <is>
          <t>technosphere</t>
        </is>
      </c>
      <c r="G3920" t="n">
        <v>2</v>
      </c>
      <c r="H3920" t="n">
        <v>-3.218875824868201</v>
      </c>
      <c r="I3920" t="n">
        <v>0.1253793591735915</v>
      </c>
      <c r="J3920" t="inlineStr">
        <is>
          <t>(3,4,3,1,1,5); Energy use for erection of plant</t>
        </is>
      </c>
      <c r="L3920" t="inlineStr">
        <is>
          <t>electricity, low voltage</t>
        </is>
      </c>
    </row>
    <row r="3921">
      <c r="A3921" t="inlineStr">
        <is>
          <t>photovoltaic laminate, single-Si, at regional storage</t>
        </is>
      </c>
      <c r="B3921" t="n">
        <v>15.846</v>
      </c>
      <c r="C3921" t="inlineStr">
        <is>
          <t>RER</t>
        </is>
      </c>
      <c r="D3921" t="inlineStr">
        <is>
          <t>square meter</t>
        </is>
      </c>
      <c r="F3921" t="inlineStr">
        <is>
          <t>technosphere</t>
        </is>
      </c>
      <c r="G3921" t="n">
        <v>2</v>
      </c>
      <c r="H3921" t="n">
        <v>2.76291710254305</v>
      </c>
      <c r="I3921" t="n">
        <v>0.153080146848777</v>
      </c>
      <c r="J3921" t="inlineStr">
        <is>
          <t>(3,4,3,1,1,5); Calculation, 2% of modules repaired in the life time, 1% rejects</t>
        </is>
      </c>
    </row>
    <row r="3922">
      <c r="A3922" t="inlineStr">
        <is>
          <t>photovoltaic module production, building-integrated, for facade installation</t>
        </is>
      </c>
      <c r="B3922" t="n">
        <v>15.385</v>
      </c>
      <c r="C3922" t="inlineStr">
        <is>
          <t>RER</t>
        </is>
      </c>
      <c r="D3922" t="inlineStr">
        <is>
          <t>square meter</t>
        </is>
      </c>
      <c r="F3922" t="inlineStr">
        <is>
          <t>technosphere</t>
        </is>
      </c>
      <c r="G3922" t="n">
        <v>2</v>
      </c>
      <c r="H3922" t="n">
        <v>2.733393008774005</v>
      </c>
      <c r="I3922" t="n">
        <v>0.1028562547922652</v>
      </c>
      <c r="J3922" t="inlineStr">
        <is>
          <t>(3,1,1,1,1,na); calculation with m2 panel</t>
        </is>
      </c>
      <c r="L3922" t="inlineStr">
        <is>
          <t>photovoltaic module, building-integrated, for facade installation</t>
        </is>
      </c>
    </row>
    <row r="3923">
      <c r="A3923" t="inlineStr">
        <is>
          <t>photovoltaics, electric installation for 3kWp module, at building</t>
        </is>
      </c>
      <c r="B3923" t="n">
        <v>1</v>
      </c>
      <c r="C3923" t="inlineStr">
        <is>
          <t>CH</t>
        </is>
      </c>
      <c r="D3923" t="inlineStr">
        <is>
          <t>unit</t>
        </is>
      </c>
      <c r="F3923" t="inlineStr">
        <is>
          <t>technosphere</t>
        </is>
      </c>
      <c r="G3923" t="n">
        <v>2</v>
      </c>
      <c r="H3923" t="n">
        <v>0</v>
      </c>
      <c r="I3923" t="n">
        <v>0.3677440105247352</v>
      </c>
      <c r="J3923" t="inlineStr">
        <is>
          <t>(3,4,3,1,1,5); cabling, lightning protection and fuse box</t>
        </is>
      </c>
      <c r="L3923" t="inlineStr">
        <is>
          <t>photovoltaic plant, electric installation for 3kWp module</t>
        </is>
      </c>
    </row>
    <row r="3924">
      <c r="A3924" t="inlineStr">
        <is>
          <t>transport, freight, lorry 7.5-16 metric ton, EURO4</t>
        </is>
      </c>
      <c r="B3924" t="n">
        <v>28.464</v>
      </c>
      <c r="C3924" t="inlineStr">
        <is>
          <t>RER</t>
        </is>
      </c>
      <c r="D3924" t="inlineStr">
        <is>
          <t>ton kilometer</t>
        </is>
      </c>
      <c r="F3924" t="inlineStr">
        <is>
          <t>technosphere</t>
        </is>
      </c>
      <c r="G3924" t="n">
        <v>2</v>
      </c>
      <c r="H3924" t="n">
        <v>3.348640130923479</v>
      </c>
      <c r="I3924" t="n">
        <v>0.3677440105247352</v>
      </c>
      <c r="J3924" t="inlineStr">
        <is>
          <t>(3,4,3,1,1,5); transport of inverter, electric installation, mounting structure and module 100km to construction site</t>
        </is>
      </c>
      <c r="L3924" t="inlineStr">
        <is>
          <t>transport, freight, lorry 7.5-16 metric ton, EURO4</t>
        </is>
      </c>
    </row>
    <row r="3925">
      <c r="A3925" t="inlineStr">
        <is>
          <t>treatment, c-Si PV module</t>
        </is>
      </c>
      <c r="B3925" t="n">
        <v>174.71</v>
      </c>
      <c r="C3925" t="inlineStr">
        <is>
          <t>RER</t>
        </is>
      </c>
      <c r="D3925" t="inlineStr">
        <is>
          <t>kilogram</t>
        </is>
      </c>
      <c r="F3925" t="inlineStr">
        <is>
          <t>technosphere</t>
        </is>
      </c>
      <c r="G3925" t="n">
        <v>2</v>
      </c>
      <c r="H3925" t="n">
        <v>5.163127456486353</v>
      </c>
      <c r="I3925" t="n">
        <v>0.1253793591735915</v>
      </c>
      <c r="J3925" t="inlineStr">
        <is>
          <t>(3,4,3,1,1,5); recycling of PV modules at the end of life</t>
        </is>
      </c>
    </row>
    <row r="3926"/>
    <row r="3927" ht="16" customHeight="1" s="29">
      <c r="A3927" s="1" t="inlineStr">
        <is>
          <t>Activity</t>
        </is>
      </c>
      <c r="B3927" s="1" t="inlineStr">
        <is>
          <t>photovoltaic facade installation, 3kWp, single-Si, laminated, integrated, at building</t>
        </is>
      </c>
    </row>
    <row r="3928">
      <c r="A3928" t="inlineStr">
        <is>
          <t>comment</t>
        </is>
      </c>
      <c r="B3928" t="inlineStr">
        <is>
          <t>Photovoltaic installation with a capacity of 3kWp and a life time of 30 years installed in Asia and Pacific.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3929">
      <c r="A3929" t="inlineStr">
        <is>
          <t>location</t>
        </is>
      </c>
      <c r="B3929" t="inlineStr">
        <is>
          <t>APAC</t>
        </is>
      </c>
    </row>
    <row r="3930">
      <c r="A3930" t="inlineStr">
        <is>
          <t>production amount</t>
        </is>
      </c>
      <c r="B3930" t="n">
        <v>1</v>
      </c>
    </row>
    <row r="3931">
      <c r="A3931" t="inlineStr">
        <is>
          <t>reference product</t>
        </is>
      </c>
      <c r="B3931" t="inlineStr">
        <is>
          <t>photovoltaic facade installation, 3kWp, single-Si, laminated, integrated, at building</t>
        </is>
      </c>
    </row>
    <row r="3932">
      <c r="A3932" t="inlineStr">
        <is>
          <t>source</t>
        </is>
      </c>
      <c r="B39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33">
      <c r="A3933" t="inlineStr">
        <is>
          <t>type</t>
        </is>
      </c>
      <c r="B3933" t="inlineStr">
        <is>
          <t>process</t>
        </is>
      </c>
    </row>
    <row r="3934">
      <c r="A3934" t="inlineStr">
        <is>
          <t>unit</t>
        </is>
      </c>
      <c r="B3934" t="inlineStr">
        <is>
          <t>unit</t>
        </is>
      </c>
    </row>
    <row r="3935" ht="16" customHeight="1" s="29">
      <c r="A3935" s="1" t="inlineStr">
        <is>
          <t>Exchanges</t>
        </is>
      </c>
    </row>
    <row r="3936">
      <c r="A3936" s="28" t="inlineStr">
        <is>
          <t>name</t>
        </is>
      </c>
      <c r="B3936" s="28" t="inlineStr">
        <is>
          <t>amount</t>
        </is>
      </c>
      <c r="C3936" s="28" t="inlineStr">
        <is>
          <t>location</t>
        </is>
      </c>
      <c r="D3936" s="28" t="inlineStr">
        <is>
          <t>unit</t>
        </is>
      </c>
      <c r="E3936" s="28" t="inlineStr">
        <is>
          <t>categories</t>
        </is>
      </c>
      <c r="F3936" s="28" t="inlineStr">
        <is>
          <t>type</t>
        </is>
      </c>
      <c r="G3936" s="28" t="inlineStr">
        <is>
          <t>uncertainty type</t>
        </is>
      </c>
      <c r="H3936" s="28" t="inlineStr">
        <is>
          <t>loc</t>
        </is>
      </c>
      <c r="I3936" s="28" t="inlineStr">
        <is>
          <t>scale</t>
        </is>
      </c>
      <c r="J3936" s="28" t="inlineStr">
        <is>
          <t>comment</t>
        </is>
      </c>
      <c r="K3936" s="28" t="inlineStr">
        <is>
          <t>negative</t>
        </is>
      </c>
      <c r="L3936" s="28" t="inlineStr">
        <is>
          <t>reference product</t>
        </is>
      </c>
      <c r="M3936" s="28" t="n"/>
    </row>
    <row r="3937">
      <c r="A3937" t="inlineStr">
        <is>
          <t>Heat, waste</t>
        </is>
      </c>
      <c r="B3937" t="n">
        <v>0.144</v>
      </c>
      <c r="D3937" t="inlineStr">
        <is>
          <t>megajoule</t>
        </is>
      </c>
      <c r="E3937" t="inlineStr">
        <is>
          <t>air::urban air close to ground</t>
        </is>
      </c>
      <c r="F3937" t="inlineStr">
        <is>
          <t>biosphere</t>
        </is>
      </c>
      <c r="G3937" t="n">
        <v>2</v>
      </c>
      <c r="H3937" t="n">
        <v>-1.937941979406137</v>
      </c>
      <c r="I3937" t="n">
        <v>0.1253793591735915</v>
      </c>
      <c r="J3937" t="inlineStr">
        <is>
          <t>(3,4,3,1,1,5); calculated with electricity use</t>
        </is>
      </c>
    </row>
    <row r="3938">
      <c r="A3938" t="inlineStr">
        <is>
          <t>photovoltaic facade installation, 3kWp, single-Si, laminated, integrated, at building</t>
        </is>
      </c>
      <c r="B3938" t="n">
        <v>1</v>
      </c>
      <c r="C3938" t="inlineStr">
        <is>
          <t>APAC</t>
        </is>
      </c>
      <c r="D3938" t="inlineStr">
        <is>
          <t>unit</t>
        </is>
      </c>
      <c r="E3938" t="inlineStr">
        <is>
          <t>photovoltaic::production of components</t>
        </is>
      </c>
      <c r="F3938" t="inlineStr">
        <is>
          <t>production</t>
        </is>
      </c>
      <c r="G3938" t="n">
        <v>0</v>
      </c>
      <c r="H3938" t="n">
        <v>1</v>
      </c>
      <c r="L3938" t="inlineStr">
        <is>
          <t>photovoltaic facade installation, 3kWp, single-Si, laminated, integrated, at building</t>
        </is>
      </c>
    </row>
    <row r="3939">
      <c r="A3939" t="inlineStr">
        <is>
          <t>inverter, 2.5 kW, average, at plant</t>
        </is>
      </c>
      <c r="B3939" t="n">
        <v>2.4</v>
      </c>
      <c r="C3939" t="inlineStr">
        <is>
          <t>RER</t>
        </is>
      </c>
      <c r="D3939" t="inlineStr">
        <is>
          <t>unit</t>
        </is>
      </c>
      <c r="F3939" t="inlineStr">
        <is>
          <t>technosphere</t>
        </is>
      </c>
      <c r="G3939" t="n">
        <v>2</v>
      </c>
      <c r="H3939" t="n">
        <v>0.8754687373538999</v>
      </c>
      <c r="I3939" t="n">
        <v>0.1057378732232639</v>
      </c>
      <c r="J3939" t="inlineStr">
        <is>
          <t>(2,4,1,1,1,na); 1 replacement during the lifetime of the PV system; demand scaled linearly by power output</t>
        </is>
      </c>
    </row>
    <row r="3940">
      <c r="A3940" t="inlineStr">
        <is>
          <t>market for electricity, low voltage</t>
        </is>
      </c>
      <c r="B3940" t="n">
        <v>0.04</v>
      </c>
      <c r="C3940" t="inlineStr">
        <is>
          <t>JP</t>
        </is>
      </c>
      <c r="D3940" t="inlineStr">
        <is>
          <t>kilowatt hour</t>
        </is>
      </c>
      <c r="F3940" t="inlineStr">
        <is>
          <t>technosphere</t>
        </is>
      </c>
      <c r="G3940" t="n">
        <v>2</v>
      </c>
      <c r="H3940" t="n">
        <v>-3.218875824868201</v>
      </c>
      <c r="I3940" t="n">
        <v>0.1253793591735915</v>
      </c>
      <c r="J3940" t="inlineStr">
        <is>
          <t>(3,4,3,1,1,5); Energy use for erection of 3kWp plant</t>
        </is>
      </c>
      <c r="L3940" t="inlineStr">
        <is>
          <t>electricity, low voltage</t>
        </is>
      </c>
    </row>
    <row r="3941">
      <c r="A3941" t="inlineStr">
        <is>
          <t>photovoltaic laminate, single-Si, at regional storage</t>
        </is>
      </c>
      <c r="B3941" t="n">
        <v>15.846</v>
      </c>
      <c r="C3941" t="inlineStr">
        <is>
          <t>APAC</t>
        </is>
      </c>
      <c r="D3941" t="inlineStr">
        <is>
          <t>square meter</t>
        </is>
      </c>
      <c r="F3941" t="inlineStr">
        <is>
          <t>technosphere</t>
        </is>
      </c>
      <c r="G3941" t="n">
        <v>2</v>
      </c>
      <c r="H3941" t="n">
        <v>2.76291710254305</v>
      </c>
      <c r="I3941" t="n">
        <v>0.153080146848777</v>
      </c>
      <c r="J3941" t="inlineStr">
        <is>
          <t>(3,4,3,1,1,5); Calculation, 2% of modules repaired in the life time, 1% rejects</t>
        </is>
      </c>
    </row>
    <row r="3942">
      <c r="A3942" t="inlineStr">
        <is>
          <t>photovoltaic module production, building-integrated, for facade installation</t>
        </is>
      </c>
      <c r="B3942" t="n">
        <v>15.385</v>
      </c>
      <c r="C3942" t="inlineStr">
        <is>
          <t>RER</t>
        </is>
      </c>
      <c r="D3942" t="inlineStr">
        <is>
          <t>square meter</t>
        </is>
      </c>
      <c r="F3942" t="inlineStr">
        <is>
          <t>technosphere</t>
        </is>
      </c>
      <c r="G3942" t="n">
        <v>2</v>
      </c>
      <c r="H3942" t="n">
        <v>2.733393008774005</v>
      </c>
      <c r="I3942" t="n">
        <v>0.1028562547922652</v>
      </c>
      <c r="J3942" t="inlineStr">
        <is>
          <t>(3,1,1,1,1,na); calculation with m2 panel</t>
        </is>
      </c>
      <c r="L3942" t="inlineStr">
        <is>
          <t>photovoltaic module, building-integrated, for facade installation</t>
        </is>
      </c>
    </row>
    <row r="3943">
      <c r="A3943" t="inlineStr">
        <is>
          <t>photovoltaics, electric installation for 3kWp module, at building</t>
        </is>
      </c>
      <c r="B3943" t="n">
        <v>1</v>
      </c>
      <c r="C3943" t="inlineStr">
        <is>
          <t>CH</t>
        </is>
      </c>
      <c r="D3943" t="inlineStr">
        <is>
          <t>unit</t>
        </is>
      </c>
      <c r="F3943" t="inlineStr">
        <is>
          <t>technosphere</t>
        </is>
      </c>
      <c r="G3943" t="n">
        <v>2</v>
      </c>
      <c r="H3943" t="n">
        <v>0</v>
      </c>
      <c r="I3943" t="n">
        <v>0.3677440105247352</v>
      </c>
      <c r="J3943" t="inlineStr">
        <is>
          <t>(3,4,3,1,1,5); Literature</t>
        </is>
      </c>
      <c r="L3943" t="inlineStr">
        <is>
          <t>photovoltaic plant, electric installation for 3kWp module</t>
        </is>
      </c>
    </row>
    <row r="3944">
      <c r="A3944" t="inlineStr">
        <is>
          <t>transport, freight, lorry 7.5-16 metric ton, EURO4</t>
        </is>
      </c>
      <c r="B3944" t="n">
        <v>28.464</v>
      </c>
      <c r="C3944" t="inlineStr">
        <is>
          <t>RER</t>
        </is>
      </c>
      <c r="D3944" t="inlineStr">
        <is>
          <t>ton kilometer</t>
        </is>
      </c>
      <c r="F3944" t="inlineStr">
        <is>
          <t>technosphere</t>
        </is>
      </c>
      <c r="G3944" t="n">
        <v>2</v>
      </c>
      <c r="H3944" t="n">
        <v>3.348640130923479</v>
      </c>
      <c r="I3944" t="n">
        <v>0.3677440105247352</v>
      </c>
      <c r="J3944" t="inlineStr">
        <is>
          <t>(3,4,3,1,1,5); transport of inverter, electric installation, mounting structure and module 100km to construction site</t>
        </is>
      </c>
      <c r="L3944" t="inlineStr">
        <is>
          <t>transport, freight, lorry 7.5-16 metric ton, EURO4</t>
        </is>
      </c>
    </row>
    <row r="3945">
      <c r="A3945" t="inlineStr">
        <is>
          <t>treatment, c-Si PV module</t>
        </is>
      </c>
      <c r="B3945" t="n">
        <v>174.71</v>
      </c>
      <c r="C3945" t="inlineStr">
        <is>
          <t>RER</t>
        </is>
      </c>
      <c r="D3945" t="inlineStr">
        <is>
          <t>kilogram</t>
        </is>
      </c>
      <c r="F3945" t="inlineStr">
        <is>
          <t>technosphere</t>
        </is>
      </c>
      <c r="G3945" t="n">
        <v>2</v>
      </c>
      <c r="H3945" t="n">
        <v>5.163127456486353</v>
      </c>
      <c r="I3945" t="n">
        <v>0.1253793591735915</v>
      </c>
      <c r="J3945" t="inlineStr">
        <is>
          <t>(3,4,3,1,1,5); recycling of PV modules at the end of life</t>
        </is>
      </c>
    </row>
    <row r="3946"/>
    <row r="3947" ht="16" customHeight="1" s="29">
      <c r="A3947" s="1" t="inlineStr">
        <is>
          <t>Activity</t>
        </is>
      </c>
      <c r="B3947" s="1" t="inlineStr">
        <is>
          <t>photovoltaic facade installation, 3kWp, single-Si, laminated, integrated, at building</t>
        </is>
      </c>
    </row>
    <row r="3948">
      <c r="A3948" t="inlineStr">
        <is>
          <t>comment</t>
        </is>
      </c>
      <c r="B3948" t="inlineStr">
        <is>
          <t>Photovoltaic installation with a capacity of 3kWp and a life time of 30 years installed in CH.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3949">
      <c r="A3949" t="inlineStr">
        <is>
          <t>location</t>
        </is>
      </c>
      <c r="B3949" t="inlineStr">
        <is>
          <t>CH</t>
        </is>
      </c>
    </row>
    <row r="3950">
      <c r="A3950" t="inlineStr">
        <is>
          <t>production amount</t>
        </is>
      </c>
      <c r="B3950" t="n">
        <v>1</v>
      </c>
    </row>
    <row r="3951">
      <c r="A3951" t="inlineStr">
        <is>
          <t>reference product</t>
        </is>
      </c>
      <c r="B3951" t="inlineStr">
        <is>
          <t>photovoltaic facade installation, 3kWp, single-Si, laminated, integrated, at building</t>
        </is>
      </c>
    </row>
    <row r="3952">
      <c r="A3952" t="inlineStr">
        <is>
          <t>source</t>
        </is>
      </c>
      <c r="B39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53">
      <c r="A3953" t="inlineStr">
        <is>
          <t>type</t>
        </is>
      </c>
      <c r="B3953" t="inlineStr">
        <is>
          <t>process</t>
        </is>
      </c>
    </row>
    <row r="3954">
      <c r="A3954" t="inlineStr">
        <is>
          <t>unit</t>
        </is>
      </c>
      <c r="B3954" t="inlineStr">
        <is>
          <t>unit</t>
        </is>
      </c>
    </row>
    <row r="3955" ht="16" customHeight="1" s="29">
      <c r="A3955" s="1" t="inlineStr">
        <is>
          <t>Exchanges</t>
        </is>
      </c>
    </row>
    <row r="3956">
      <c r="A3956" s="28" t="inlineStr">
        <is>
          <t>name</t>
        </is>
      </c>
      <c r="B3956" s="28" t="inlineStr">
        <is>
          <t>amount</t>
        </is>
      </c>
      <c r="C3956" s="28" t="inlineStr">
        <is>
          <t>location</t>
        </is>
      </c>
      <c r="D3956" s="28" t="inlineStr">
        <is>
          <t>unit</t>
        </is>
      </c>
      <c r="E3956" s="28" t="inlineStr">
        <is>
          <t>categories</t>
        </is>
      </c>
      <c r="F3956" s="28" t="inlineStr">
        <is>
          <t>type</t>
        </is>
      </c>
      <c r="G3956" s="28" t="inlineStr">
        <is>
          <t>uncertainty type</t>
        </is>
      </c>
      <c r="H3956" s="28" t="inlineStr">
        <is>
          <t>loc</t>
        </is>
      </c>
      <c r="I3956" s="28" t="inlineStr">
        <is>
          <t>scale</t>
        </is>
      </c>
      <c r="J3956" s="28" t="inlineStr">
        <is>
          <t>comment</t>
        </is>
      </c>
      <c r="K3956" s="28" t="inlineStr">
        <is>
          <t>negative</t>
        </is>
      </c>
      <c r="L3956" s="28" t="inlineStr">
        <is>
          <t>reference product</t>
        </is>
      </c>
      <c r="M3956" s="28" t="n"/>
    </row>
    <row r="3957">
      <c r="A3957" t="inlineStr">
        <is>
          <t>Heat, waste</t>
        </is>
      </c>
      <c r="B3957" t="n">
        <v>0.144</v>
      </c>
      <c r="D3957" t="inlineStr">
        <is>
          <t>megajoule</t>
        </is>
      </c>
      <c r="E3957" t="inlineStr">
        <is>
          <t>air::urban air close to ground</t>
        </is>
      </c>
      <c r="F3957" t="inlineStr">
        <is>
          <t>biosphere</t>
        </is>
      </c>
      <c r="G3957" t="n">
        <v>2</v>
      </c>
      <c r="H3957" t="n">
        <v>-1.937941979406137</v>
      </c>
      <c r="I3957" t="n">
        <v>0.1253793591735915</v>
      </c>
      <c r="J3957" t="inlineStr">
        <is>
          <t>(3,4,3,1,1,5); calculated with electricity use</t>
        </is>
      </c>
    </row>
    <row r="3958">
      <c r="A3958" t="inlineStr">
        <is>
          <t>photovoltaic facade installation, 3kWp, single-Si, laminated, integrated, at building</t>
        </is>
      </c>
      <c r="B3958" t="n">
        <v>1</v>
      </c>
      <c r="C3958" t="inlineStr">
        <is>
          <t>CH</t>
        </is>
      </c>
      <c r="D3958" t="inlineStr">
        <is>
          <t>unit</t>
        </is>
      </c>
      <c r="E3958" t="inlineStr">
        <is>
          <t>photovoltaic::production of components</t>
        </is>
      </c>
      <c r="F3958" t="inlineStr">
        <is>
          <t>production</t>
        </is>
      </c>
      <c r="G3958" t="n">
        <v>0</v>
      </c>
      <c r="H3958" t="n">
        <v>1</v>
      </c>
      <c r="L3958" t="inlineStr">
        <is>
          <t>photovoltaic facade installation, 3kWp, single-Si, laminated, integrated, at building</t>
        </is>
      </c>
    </row>
    <row r="3959">
      <c r="A3959" t="inlineStr">
        <is>
          <t>inverter, 2.5 kW, average, at plant</t>
        </is>
      </c>
      <c r="B3959" t="n">
        <v>2.4</v>
      </c>
      <c r="C3959" t="inlineStr">
        <is>
          <t>RER</t>
        </is>
      </c>
      <c r="D3959" t="inlineStr">
        <is>
          <t>unit</t>
        </is>
      </c>
      <c r="F3959" t="inlineStr">
        <is>
          <t>technosphere</t>
        </is>
      </c>
      <c r="G3959" t="n">
        <v>2</v>
      </c>
      <c r="H3959" t="n">
        <v>0.8754687373538999</v>
      </c>
      <c r="I3959" t="n">
        <v>0.1057378732232639</v>
      </c>
      <c r="J3959" t="inlineStr">
        <is>
          <t>(2,4,1,1,1,na); 1 replacement during the lifetime of the PV system; demand scaled linearly by power output</t>
        </is>
      </c>
    </row>
    <row r="3960">
      <c r="A3960" t="inlineStr">
        <is>
          <t>market for electricity, low voltage</t>
        </is>
      </c>
      <c r="B3960" t="n">
        <v>0.04</v>
      </c>
      <c r="C3960" t="inlineStr">
        <is>
          <t>CH</t>
        </is>
      </c>
      <c r="D3960" t="inlineStr">
        <is>
          <t>kilowatt hour</t>
        </is>
      </c>
      <c r="F3960" t="inlineStr">
        <is>
          <t>technosphere</t>
        </is>
      </c>
      <c r="G3960" t="n">
        <v>2</v>
      </c>
      <c r="H3960" t="n">
        <v>-3.218875824868201</v>
      </c>
      <c r="I3960" t="n">
        <v>0.1253793591735915</v>
      </c>
      <c r="J3960" t="inlineStr">
        <is>
          <t>(3,4,3,1,1,5); Energy use for erection of 3kWp plant</t>
        </is>
      </c>
      <c r="L3960" t="inlineStr">
        <is>
          <t>electricity, low voltage</t>
        </is>
      </c>
    </row>
    <row r="3961">
      <c r="A3961" t="inlineStr">
        <is>
          <t>photovoltaic laminate, single-Si, at regional storage</t>
        </is>
      </c>
      <c r="B3961" t="n">
        <v>15.846</v>
      </c>
      <c r="C3961" t="inlineStr">
        <is>
          <t>RER</t>
        </is>
      </c>
      <c r="D3961" t="inlineStr">
        <is>
          <t>square meter</t>
        </is>
      </c>
      <c r="F3961" t="inlineStr">
        <is>
          <t>technosphere</t>
        </is>
      </c>
      <c r="G3961" t="n">
        <v>2</v>
      </c>
      <c r="H3961" t="n">
        <v>2.76291710254305</v>
      </c>
      <c r="I3961" t="n">
        <v>0.153080146848777</v>
      </c>
      <c r="J3961" t="inlineStr">
        <is>
          <t>(3,4,3,1,1,5); Calculation, 2% of modules repaired in the life time, 1% rejects</t>
        </is>
      </c>
    </row>
    <row r="3962">
      <c r="A3962" t="inlineStr">
        <is>
          <t>photovoltaic module production, building-integrated, for facade installation</t>
        </is>
      </c>
      <c r="B3962" t="n">
        <v>15.385</v>
      </c>
      <c r="C3962" t="inlineStr">
        <is>
          <t>RER</t>
        </is>
      </c>
      <c r="D3962" t="inlineStr">
        <is>
          <t>square meter</t>
        </is>
      </c>
      <c r="F3962" t="inlineStr">
        <is>
          <t>technosphere</t>
        </is>
      </c>
      <c r="G3962" t="n">
        <v>2</v>
      </c>
      <c r="H3962" t="n">
        <v>2.733393008774005</v>
      </c>
      <c r="I3962" t="n">
        <v>0.1028562547922652</v>
      </c>
      <c r="J3962" t="inlineStr">
        <is>
          <t>(3,1,1,1,1,na); calculation with m2 panel</t>
        </is>
      </c>
      <c r="L3962" t="inlineStr">
        <is>
          <t>photovoltaic module, building-integrated, for facade installation</t>
        </is>
      </c>
    </row>
    <row r="3963">
      <c r="A3963" t="inlineStr">
        <is>
          <t>photovoltaics, electric installation for 3kWp module, at building</t>
        </is>
      </c>
      <c r="B3963" t="n">
        <v>1</v>
      </c>
      <c r="C3963" t="inlineStr">
        <is>
          <t>CH</t>
        </is>
      </c>
      <c r="D3963" t="inlineStr">
        <is>
          <t>unit</t>
        </is>
      </c>
      <c r="F3963" t="inlineStr">
        <is>
          <t>technosphere</t>
        </is>
      </c>
      <c r="G3963" t="n">
        <v>2</v>
      </c>
      <c r="H3963" t="n">
        <v>0</v>
      </c>
      <c r="I3963" t="n">
        <v>0.3677440105247352</v>
      </c>
      <c r="J3963" t="inlineStr">
        <is>
          <t>(3,4,3,1,1,5); Literature</t>
        </is>
      </c>
      <c r="L3963" t="inlineStr">
        <is>
          <t>photovoltaic plant, electric installation for 3kWp module</t>
        </is>
      </c>
    </row>
    <row r="3964">
      <c r="A3964" t="inlineStr">
        <is>
          <t>transport, freight, lorry 7.5-16 metric ton, EURO4</t>
        </is>
      </c>
      <c r="B3964" t="n">
        <v>28.464</v>
      </c>
      <c r="C3964" t="inlineStr">
        <is>
          <t>RER</t>
        </is>
      </c>
      <c r="D3964" t="inlineStr">
        <is>
          <t>ton kilometer</t>
        </is>
      </c>
      <c r="F3964" t="inlineStr">
        <is>
          <t>technosphere</t>
        </is>
      </c>
      <c r="G3964" t="n">
        <v>2</v>
      </c>
      <c r="H3964" t="n">
        <v>3.348640130923479</v>
      </c>
      <c r="I3964" t="n">
        <v>0.3677440105247352</v>
      </c>
      <c r="J3964" t="inlineStr">
        <is>
          <t>(3,4,3,1,1,5); transport of inverter, electric installation, mounting structure and module 100km to construction site</t>
        </is>
      </c>
      <c r="L3964" t="inlineStr">
        <is>
          <t>transport, freight, lorry 7.5-16 metric ton, EURO4</t>
        </is>
      </c>
    </row>
    <row r="3965">
      <c r="A3965" t="inlineStr">
        <is>
          <t>treatment, c-Si PV module</t>
        </is>
      </c>
      <c r="B3965" t="n">
        <v>174.71</v>
      </c>
      <c r="C3965" t="inlineStr">
        <is>
          <t>RER</t>
        </is>
      </c>
      <c r="D3965" t="inlineStr">
        <is>
          <t>kilogram</t>
        </is>
      </c>
      <c r="F3965" t="inlineStr">
        <is>
          <t>technosphere</t>
        </is>
      </c>
      <c r="G3965" t="n">
        <v>2</v>
      </c>
      <c r="H3965" t="n">
        <v>5.163127456486353</v>
      </c>
      <c r="I3965" t="n">
        <v>0.1253793591735915</v>
      </c>
      <c r="J3965" t="inlineStr">
        <is>
          <t>(3,4,3,1,1,5); recycling of PV modules at the end of life</t>
        </is>
      </c>
    </row>
    <row r="3966"/>
    <row r="3967" ht="16" customHeight="1" s="29">
      <c r="A3967" s="1" t="inlineStr">
        <is>
          <t>Activity</t>
        </is>
      </c>
      <c r="B3967" s="1" t="inlineStr">
        <is>
          <t>photovoltaic facade installation, 3kWp, single-Si, laminated, integrated, at building</t>
        </is>
      </c>
    </row>
    <row r="3968">
      <c r="A3968" t="inlineStr">
        <is>
          <t>comment</t>
        </is>
      </c>
      <c r="B3968" t="inlineStr">
        <is>
          <t>Photovoltaic installation with a capacity of 3kWp and a life time of 30 years installed in China.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3969">
      <c r="A3969" t="inlineStr">
        <is>
          <t>location</t>
        </is>
      </c>
      <c r="B3969" t="inlineStr">
        <is>
          <t>CN</t>
        </is>
      </c>
    </row>
    <row r="3970">
      <c r="A3970" t="inlineStr">
        <is>
          <t>production amount</t>
        </is>
      </c>
      <c r="B3970" t="n">
        <v>1</v>
      </c>
    </row>
    <row r="3971">
      <c r="A3971" t="inlineStr">
        <is>
          <t>reference product</t>
        </is>
      </c>
      <c r="B3971" t="inlineStr">
        <is>
          <t>photovoltaic facade installation, 3kWp, single-Si, laminated, integrated, at building</t>
        </is>
      </c>
    </row>
    <row r="3972">
      <c r="A3972" t="inlineStr">
        <is>
          <t>source</t>
        </is>
      </c>
      <c r="B39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73">
      <c r="A3973" t="inlineStr">
        <is>
          <t>type</t>
        </is>
      </c>
      <c r="B3973" t="inlineStr">
        <is>
          <t>process</t>
        </is>
      </c>
    </row>
    <row r="3974">
      <c r="A3974" t="inlineStr">
        <is>
          <t>unit</t>
        </is>
      </c>
      <c r="B3974" t="inlineStr">
        <is>
          <t>unit</t>
        </is>
      </c>
    </row>
    <row r="3975" ht="16" customHeight="1" s="29">
      <c r="A3975" s="1" t="inlineStr">
        <is>
          <t>Exchanges</t>
        </is>
      </c>
    </row>
    <row r="3976">
      <c r="A3976" s="28" t="inlineStr">
        <is>
          <t>name</t>
        </is>
      </c>
      <c r="B3976" s="28" t="inlineStr">
        <is>
          <t>amount</t>
        </is>
      </c>
      <c r="C3976" s="28" t="inlineStr">
        <is>
          <t>location</t>
        </is>
      </c>
      <c r="D3976" s="28" t="inlineStr">
        <is>
          <t>unit</t>
        </is>
      </c>
      <c r="E3976" s="28" t="inlineStr">
        <is>
          <t>categories</t>
        </is>
      </c>
      <c r="F3976" s="28" t="inlineStr">
        <is>
          <t>type</t>
        </is>
      </c>
      <c r="G3976" s="28" t="inlineStr">
        <is>
          <t>uncertainty type</t>
        </is>
      </c>
      <c r="H3976" s="28" t="inlineStr">
        <is>
          <t>loc</t>
        </is>
      </c>
      <c r="I3976" s="28" t="inlineStr">
        <is>
          <t>scale</t>
        </is>
      </c>
      <c r="J3976" s="28" t="inlineStr">
        <is>
          <t>comment</t>
        </is>
      </c>
      <c r="K3976" s="28" t="inlineStr">
        <is>
          <t>negative</t>
        </is>
      </c>
      <c r="L3976" s="28" t="inlineStr">
        <is>
          <t>reference product</t>
        </is>
      </c>
      <c r="M3976" s="28" t="n"/>
    </row>
    <row r="3977">
      <c r="A3977" t="inlineStr">
        <is>
          <t>Heat, waste</t>
        </is>
      </c>
      <c r="B3977" t="n">
        <v>0.144</v>
      </c>
      <c r="D3977" t="inlineStr">
        <is>
          <t>megajoule</t>
        </is>
      </c>
      <c r="E3977" t="inlineStr">
        <is>
          <t>air::urban air close to ground</t>
        </is>
      </c>
      <c r="F3977" t="inlineStr">
        <is>
          <t>biosphere</t>
        </is>
      </c>
      <c r="G3977" t="n">
        <v>2</v>
      </c>
      <c r="H3977" t="n">
        <v>-1.937941979406137</v>
      </c>
      <c r="I3977" t="n">
        <v>0.1253793591735915</v>
      </c>
      <c r="J3977" t="inlineStr">
        <is>
          <t>(3,4,3,1,1,5); calculated with electricity use</t>
        </is>
      </c>
    </row>
    <row r="3978">
      <c r="A3978" t="inlineStr">
        <is>
          <t>photovoltaic facade installation, 3kWp, single-Si, laminated, integrated, at building</t>
        </is>
      </c>
      <c r="B3978" t="n">
        <v>1</v>
      </c>
      <c r="C3978" t="inlineStr">
        <is>
          <t>CN</t>
        </is>
      </c>
      <c r="D3978" t="inlineStr">
        <is>
          <t>unit</t>
        </is>
      </c>
      <c r="E3978" t="inlineStr">
        <is>
          <t>photovoltaic::production of components</t>
        </is>
      </c>
      <c r="F3978" t="inlineStr">
        <is>
          <t>production</t>
        </is>
      </c>
      <c r="G3978" t="n">
        <v>0</v>
      </c>
      <c r="H3978" t="n">
        <v>1</v>
      </c>
      <c r="L3978" t="inlineStr">
        <is>
          <t>photovoltaic facade installation, 3kWp, single-Si, laminated, integrated, at building</t>
        </is>
      </c>
    </row>
    <row r="3979">
      <c r="A3979" t="inlineStr">
        <is>
          <t>inverter, 2.5 kW, average, at plant</t>
        </is>
      </c>
      <c r="B3979" t="n">
        <v>2.4</v>
      </c>
      <c r="C3979" t="inlineStr">
        <is>
          <t>RER</t>
        </is>
      </c>
      <c r="D3979" t="inlineStr">
        <is>
          <t>unit</t>
        </is>
      </c>
      <c r="F3979" t="inlineStr">
        <is>
          <t>technosphere</t>
        </is>
      </c>
      <c r="G3979" t="n">
        <v>2</v>
      </c>
      <c r="H3979" t="n">
        <v>0.8754687373538999</v>
      </c>
      <c r="I3979" t="n">
        <v>0.1057378732232639</v>
      </c>
      <c r="J3979" t="inlineStr">
        <is>
          <t>(2,4,1,1,1,na); 1 replacement during the lifetime of the PV system; demand scaled linearly by power output</t>
        </is>
      </c>
    </row>
    <row r="3980">
      <c r="A3980" t="inlineStr">
        <is>
          <t>market group for electricity, low voltage</t>
        </is>
      </c>
      <c r="B3980" t="n">
        <v>0.04</v>
      </c>
      <c r="C3980" t="inlineStr">
        <is>
          <t>CN</t>
        </is>
      </c>
      <c r="D3980" t="inlineStr">
        <is>
          <t>kilowatt hour</t>
        </is>
      </c>
      <c r="F3980" t="inlineStr">
        <is>
          <t>technosphere</t>
        </is>
      </c>
      <c r="G3980" t="n">
        <v>2</v>
      </c>
      <c r="H3980" t="n">
        <v>-3.218875824868201</v>
      </c>
      <c r="I3980" t="n">
        <v>0.1253793591735915</v>
      </c>
      <c r="J3980" t="inlineStr">
        <is>
          <t>(3,4,3,1,1,5); Energy use for erection of 3kWp plant</t>
        </is>
      </c>
      <c r="L3980" t="inlineStr">
        <is>
          <t>electricity, low voltage</t>
        </is>
      </c>
    </row>
    <row r="3981">
      <c r="A3981" t="inlineStr">
        <is>
          <t>photovoltaic laminate production, single-Si wafer</t>
        </is>
      </c>
      <c r="B3981" t="n">
        <v>15.846</v>
      </c>
      <c r="C3981" t="inlineStr">
        <is>
          <t>CN</t>
        </is>
      </c>
      <c r="D3981" t="inlineStr">
        <is>
          <t>square meter</t>
        </is>
      </c>
      <c r="F3981" t="inlineStr">
        <is>
          <t>technosphere</t>
        </is>
      </c>
      <c r="G3981" t="n">
        <v>2</v>
      </c>
      <c r="H3981" t="n">
        <v>2.76291710254305</v>
      </c>
      <c r="I3981" t="n">
        <v>0.153080146848777</v>
      </c>
      <c r="J3981" t="inlineStr">
        <is>
          <t>(3,4,3,1,1,5); Calculation, 2% of modules repaired in the life time, 1% rejects</t>
        </is>
      </c>
      <c r="L3981" t="inlineStr">
        <is>
          <t>photovoltaic laminate, single-Si wafer</t>
        </is>
      </c>
    </row>
    <row r="3982">
      <c r="A3982" t="inlineStr">
        <is>
          <t>photovoltaic module production, building-integrated, for facade installation</t>
        </is>
      </c>
      <c r="B3982" t="n">
        <v>15.385</v>
      </c>
      <c r="C3982" t="inlineStr">
        <is>
          <t>RER</t>
        </is>
      </c>
      <c r="D3982" t="inlineStr">
        <is>
          <t>square meter</t>
        </is>
      </c>
      <c r="F3982" t="inlineStr">
        <is>
          <t>technosphere</t>
        </is>
      </c>
      <c r="G3982" t="n">
        <v>2</v>
      </c>
      <c r="H3982" t="n">
        <v>2.733393008774005</v>
      </c>
      <c r="I3982" t="n">
        <v>0.1028562547922652</v>
      </c>
      <c r="J3982" t="inlineStr">
        <is>
          <t>(3,1,1,1,1,na); calculation with m2 panel</t>
        </is>
      </c>
      <c r="L3982" t="inlineStr">
        <is>
          <t>photovoltaic module, building-integrated, for facade installation</t>
        </is>
      </c>
    </row>
    <row r="3983">
      <c r="A3983" t="inlineStr">
        <is>
          <t>photovoltaics, electric installation for 3kWp module, at building</t>
        </is>
      </c>
      <c r="B3983" t="n">
        <v>1</v>
      </c>
      <c r="C3983" t="inlineStr">
        <is>
          <t>CH</t>
        </is>
      </c>
      <c r="D3983" t="inlineStr">
        <is>
          <t>unit</t>
        </is>
      </c>
      <c r="F3983" t="inlineStr">
        <is>
          <t>technosphere</t>
        </is>
      </c>
      <c r="G3983" t="n">
        <v>2</v>
      </c>
      <c r="H3983" t="n">
        <v>0</v>
      </c>
      <c r="I3983" t="n">
        <v>0.3677440105247352</v>
      </c>
      <c r="J3983" t="inlineStr">
        <is>
          <t>(3,4,3,1,1,5); Literature</t>
        </is>
      </c>
      <c r="L3983" t="inlineStr">
        <is>
          <t>photovoltaic plant, electric installation for 3kWp module</t>
        </is>
      </c>
    </row>
    <row r="3984">
      <c r="A3984" t="inlineStr">
        <is>
          <t>transport, freight, lorry 7.5-16 metric ton, EURO4</t>
        </is>
      </c>
      <c r="B3984" t="n">
        <v>28.464</v>
      </c>
      <c r="C3984" t="inlineStr">
        <is>
          <t>RER</t>
        </is>
      </c>
      <c r="D3984" t="inlineStr">
        <is>
          <t>ton kilometer</t>
        </is>
      </c>
      <c r="F3984" t="inlineStr">
        <is>
          <t>technosphere</t>
        </is>
      </c>
      <c r="G3984" t="n">
        <v>2</v>
      </c>
      <c r="H3984" t="n">
        <v>3.348640130923479</v>
      </c>
      <c r="I3984" t="n">
        <v>0.3677440105247352</v>
      </c>
      <c r="J3984" t="inlineStr">
        <is>
          <t>(3,4,3,1,1,5); transport of inverter, electric installation, mounting structure and module 100km to construction site</t>
        </is>
      </c>
      <c r="L3984" t="inlineStr">
        <is>
          <t>transport, freight, lorry 7.5-16 metric ton, EURO4</t>
        </is>
      </c>
    </row>
    <row r="3985">
      <c r="A3985" t="inlineStr">
        <is>
          <t>treatment, c-Si PV module</t>
        </is>
      </c>
      <c r="B3985" t="n">
        <v>174.71</v>
      </c>
      <c r="C3985" t="inlineStr">
        <is>
          <t>RER</t>
        </is>
      </c>
      <c r="D3985" t="inlineStr">
        <is>
          <t>kilogram</t>
        </is>
      </c>
      <c r="F3985" t="inlineStr">
        <is>
          <t>technosphere</t>
        </is>
      </c>
      <c r="G3985" t="n">
        <v>2</v>
      </c>
      <c r="H3985" t="n">
        <v>5.163127456486353</v>
      </c>
      <c r="I3985" t="n">
        <v>0.1253793591735915</v>
      </c>
      <c r="J3985" t="inlineStr">
        <is>
          <t>(3,4,3,1,1,5); recycling of PV modules at the end of life</t>
        </is>
      </c>
    </row>
    <row r="3986"/>
    <row r="3987" ht="16" customHeight="1" s="29">
      <c r="A3987" s="1" t="inlineStr">
        <is>
          <t>Activity</t>
        </is>
      </c>
      <c r="B3987" s="1" t="inlineStr">
        <is>
          <t>photovoltaic facade installation, 3kWp, single-Si, panel, mounted, at building</t>
        </is>
      </c>
    </row>
    <row r="3988">
      <c r="A3988" t="inlineStr">
        <is>
          <t>comment</t>
        </is>
      </c>
      <c r="B3988" t="inlineStr">
        <is>
          <t>Photovoltaic installation with a capacity of 3kWp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3989">
      <c r="A3989" t="inlineStr">
        <is>
          <t>location</t>
        </is>
      </c>
      <c r="B3989" t="inlineStr">
        <is>
          <t>RER</t>
        </is>
      </c>
    </row>
    <row r="3990">
      <c r="A3990" t="inlineStr">
        <is>
          <t>production amount</t>
        </is>
      </c>
      <c r="B3990" t="n">
        <v>1</v>
      </c>
    </row>
    <row r="3991">
      <c r="A3991" t="inlineStr">
        <is>
          <t>reference product</t>
        </is>
      </c>
      <c r="B3991" t="inlineStr">
        <is>
          <t>photovoltaic facade installation, 3kWp, single-Si, panel, mounted, at building</t>
        </is>
      </c>
    </row>
    <row r="3992">
      <c r="A3992" t="inlineStr">
        <is>
          <t>source</t>
        </is>
      </c>
      <c r="B39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93">
      <c r="A3993" t="inlineStr">
        <is>
          <t>type</t>
        </is>
      </c>
      <c r="B3993" t="inlineStr">
        <is>
          <t>process</t>
        </is>
      </c>
    </row>
    <row r="3994">
      <c r="A3994" t="inlineStr">
        <is>
          <t>unit</t>
        </is>
      </c>
      <c r="B3994" t="inlineStr">
        <is>
          <t>unit</t>
        </is>
      </c>
    </row>
    <row r="3995" ht="16" customHeight="1" s="29">
      <c r="A3995" s="1" t="inlineStr">
        <is>
          <t>Exchanges</t>
        </is>
      </c>
    </row>
    <row r="3996">
      <c r="A3996" s="28" t="inlineStr">
        <is>
          <t>name</t>
        </is>
      </c>
      <c r="B3996" s="28" t="inlineStr">
        <is>
          <t>amount</t>
        </is>
      </c>
      <c r="C3996" s="28" t="inlineStr">
        <is>
          <t>location</t>
        </is>
      </c>
      <c r="D3996" s="28" t="inlineStr">
        <is>
          <t>unit</t>
        </is>
      </c>
      <c r="E3996" s="28" t="inlineStr">
        <is>
          <t>categories</t>
        </is>
      </c>
      <c r="F3996" s="28" t="inlineStr">
        <is>
          <t>type</t>
        </is>
      </c>
      <c r="G3996" s="28" t="inlineStr">
        <is>
          <t>uncertainty type</t>
        </is>
      </c>
      <c r="H3996" s="28" t="inlineStr">
        <is>
          <t>loc</t>
        </is>
      </c>
      <c r="I3996" s="28" t="inlineStr">
        <is>
          <t>scale</t>
        </is>
      </c>
      <c r="J3996" s="28" t="inlineStr">
        <is>
          <t>comment</t>
        </is>
      </c>
      <c r="K3996" s="28" t="inlineStr">
        <is>
          <t>negative</t>
        </is>
      </c>
      <c r="L3996" s="28" t="inlineStr">
        <is>
          <t>reference product</t>
        </is>
      </c>
      <c r="M3996" s="28" t="n"/>
    </row>
    <row r="3997">
      <c r="A3997" t="inlineStr">
        <is>
          <t>Heat, waste</t>
        </is>
      </c>
      <c r="B3997" t="n">
        <v>0.144</v>
      </c>
      <c r="D3997" t="inlineStr">
        <is>
          <t>megajoule</t>
        </is>
      </c>
      <c r="E3997" t="inlineStr">
        <is>
          <t>air::urban air close to ground</t>
        </is>
      </c>
      <c r="F3997" t="inlineStr">
        <is>
          <t>biosphere</t>
        </is>
      </c>
      <c r="G3997" t="n">
        <v>2</v>
      </c>
      <c r="H3997" t="n">
        <v>-1.937941979406137</v>
      </c>
      <c r="I3997" t="n">
        <v>0.1253793591735915</v>
      </c>
      <c r="J3997" t="inlineStr">
        <is>
          <t>(3,4,3,1,1,5); calculated with electricity use</t>
        </is>
      </c>
    </row>
    <row r="3998">
      <c r="A3998" t="inlineStr">
        <is>
          <t>photovoltaic facade installation, 3kWp, single-Si, panel, mounted, at building</t>
        </is>
      </c>
      <c r="B3998" t="n">
        <v>1</v>
      </c>
      <c r="C3998" t="inlineStr">
        <is>
          <t>RER</t>
        </is>
      </c>
      <c r="D3998" t="inlineStr">
        <is>
          <t>unit</t>
        </is>
      </c>
      <c r="E3998" t="inlineStr">
        <is>
          <t>photovoltaic::production of components</t>
        </is>
      </c>
      <c r="F3998" t="inlineStr">
        <is>
          <t>production</t>
        </is>
      </c>
      <c r="G3998" t="n">
        <v>0</v>
      </c>
      <c r="H3998" t="n">
        <v>1</v>
      </c>
      <c r="L3998" t="inlineStr">
        <is>
          <t>photovoltaic facade installation, 3kWp, single-Si, panel, mounted, at building</t>
        </is>
      </c>
    </row>
    <row r="3999">
      <c r="A3999" t="inlineStr">
        <is>
          <t>inverter, 2.5 kW, average, at plant</t>
        </is>
      </c>
      <c r="B3999" t="n">
        <v>2.4</v>
      </c>
      <c r="C3999" t="inlineStr">
        <is>
          <t>RER</t>
        </is>
      </c>
      <c r="D3999" t="inlineStr">
        <is>
          <t>unit</t>
        </is>
      </c>
      <c r="F3999" t="inlineStr">
        <is>
          <t>technosphere</t>
        </is>
      </c>
      <c r="G3999" t="n">
        <v>2</v>
      </c>
      <c r="H3999" t="n">
        <v>0.8754687373538999</v>
      </c>
      <c r="I3999" t="n">
        <v>0.1057378732232639</v>
      </c>
      <c r="J3999" t="inlineStr">
        <is>
          <t>(2,4,1,1,1,na); 1 replacement during the lifetime of the PV system; demand scaled linearly by power output</t>
        </is>
      </c>
    </row>
    <row r="4000">
      <c r="A4000" t="inlineStr">
        <is>
          <t>market for electricity, low voltage</t>
        </is>
      </c>
      <c r="B4000" t="n">
        <v>0.04</v>
      </c>
      <c r="C4000" t="inlineStr">
        <is>
          <t>DE</t>
        </is>
      </c>
      <c r="D4000" t="inlineStr">
        <is>
          <t>kilowatt hour</t>
        </is>
      </c>
      <c r="F4000" t="inlineStr">
        <is>
          <t>technosphere</t>
        </is>
      </c>
      <c r="G4000" t="n">
        <v>2</v>
      </c>
      <c r="H4000" t="n">
        <v>-3.218875824868201</v>
      </c>
      <c r="I4000" t="n">
        <v>0.1253793591735915</v>
      </c>
      <c r="J4000" t="inlineStr">
        <is>
          <t>(3,4,3,1,1,5); Energy use for erection of plant</t>
        </is>
      </c>
      <c r="L4000" t="inlineStr">
        <is>
          <t>electricity, low voltage</t>
        </is>
      </c>
    </row>
    <row r="4001">
      <c r="A4001" t="inlineStr">
        <is>
          <t>photovoltaic mounting system production, for facade installation</t>
        </is>
      </c>
      <c r="B4001" t="n">
        <v>15.385</v>
      </c>
      <c r="C4001" t="inlineStr">
        <is>
          <t>RER</t>
        </is>
      </c>
      <c r="D4001" t="inlineStr">
        <is>
          <t>square meter</t>
        </is>
      </c>
      <c r="F4001" t="inlineStr">
        <is>
          <t>technosphere</t>
        </is>
      </c>
      <c r="G4001" t="n">
        <v>2</v>
      </c>
      <c r="H4001" t="n">
        <v>2.733393008774005</v>
      </c>
      <c r="I4001" t="n">
        <v>0.1028562547922652</v>
      </c>
      <c r="J4001" t="inlineStr">
        <is>
          <t>(3,1,1,1,1,na); calculation with m2 panel</t>
        </is>
      </c>
      <c r="L4001" t="inlineStr">
        <is>
          <t>photovoltaic mounting system, for facade installation</t>
        </is>
      </c>
    </row>
    <row r="4002">
      <c r="A4002" t="inlineStr">
        <is>
          <t>photovoltaic panel, single-Si, at regional storage</t>
        </is>
      </c>
      <c r="B4002" t="n">
        <v>15.846</v>
      </c>
      <c r="C4002" t="inlineStr">
        <is>
          <t>RER</t>
        </is>
      </c>
      <c r="D4002" t="inlineStr">
        <is>
          <t>square meter</t>
        </is>
      </c>
      <c r="F4002" t="inlineStr">
        <is>
          <t>technosphere</t>
        </is>
      </c>
      <c r="G4002" t="n">
        <v>2</v>
      </c>
      <c r="H4002" t="n">
        <v>2.76291710254305</v>
      </c>
      <c r="I4002" t="n">
        <v>0.153080146848777</v>
      </c>
      <c r="J4002" t="inlineStr">
        <is>
          <t>(3,4,3,1,1,5); Calculation, 2% of modules repaired in the life time, 1% rejects</t>
        </is>
      </c>
    </row>
    <row r="4003">
      <c r="A4003" t="inlineStr">
        <is>
          <t>photovoltaics, electric installation for 3kWp module, at building</t>
        </is>
      </c>
      <c r="B4003" t="n">
        <v>1</v>
      </c>
      <c r="C4003" t="inlineStr">
        <is>
          <t>CH</t>
        </is>
      </c>
      <c r="D4003" t="inlineStr">
        <is>
          <t>unit</t>
        </is>
      </c>
      <c r="F4003" t="inlineStr">
        <is>
          <t>technosphere</t>
        </is>
      </c>
      <c r="G4003" t="n">
        <v>2</v>
      </c>
      <c r="H4003" t="n">
        <v>0</v>
      </c>
      <c r="I4003" t="n">
        <v>0.3677440105247352</v>
      </c>
      <c r="J4003" t="inlineStr">
        <is>
          <t>(3,4,3,1,1,5); cabling, lightning protection and fuse box</t>
        </is>
      </c>
      <c r="L4003" t="inlineStr">
        <is>
          <t>photovoltaic plant, electric installation for 3kWp module</t>
        </is>
      </c>
    </row>
    <row r="4004">
      <c r="A4004" t="inlineStr">
        <is>
          <t>transport, freight, lorry 7.5-16 metric ton, EURO4</t>
        </is>
      </c>
      <c r="B4004" t="n">
        <v>33.686</v>
      </c>
      <c r="C4004" t="inlineStr">
        <is>
          <t>RER</t>
        </is>
      </c>
      <c r="D4004" t="inlineStr">
        <is>
          <t>ton kilometer</t>
        </is>
      </c>
      <c r="F4004" t="inlineStr">
        <is>
          <t>technosphere</t>
        </is>
      </c>
      <c r="G4004" t="n">
        <v>2</v>
      </c>
      <c r="H4004" t="n">
        <v>3.517082320776194</v>
      </c>
      <c r="I4004" t="n">
        <v>0.3677440105247352</v>
      </c>
      <c r="J4004" t="inlineStr">
        <is>
          <t>(3,4,3,1,1,5); transport of inverter, electric installation, mounting structure and module 100km to construction site</t>
        </is>
      </c>
      <c r="L4004" t="inlineStr">
        <is>
          <t>transport, freight, lorry 7.5-16 metric ton, EURO4</t>
        </is>
      </c>
    </row>
    <row r="4005">
      <c r="A4005" t="inlineStr">
        <is>
          <t>treatment, c-Si PV module</t>
        </is>
      </c>
      <c r="B4005" t="n">
        <v>208.39</v>
      </c>
      <c r="C4005" t="inlineStr">
        <is>
          <t>RER</t>
        </is>
      </c>
      <c r="D4005" t="inlineStr">
        <is>
          <t>kilogram</t>
        </is>
      </c>
      <c r="F4005" t="inlineStr">
        <is>
          <t>technosphere</t>
        </is>
      </c>
      <c r="G4005" t="n">
        <v>2</v>
      </c>
      <c r="H4005" t="n">
        <v>5.339411324082998</v>
      </c>
      <c r="I4005" t="n">
        <v>0.1253793591735915</v>
      </c>
      <c r="J4005" t="inlineStr">
        <is>
          <t>(3,4,3,1,1,5); recycling of PV modules at the end of life</t>
        </is>
      </c>
    </row>
    <row r="4006"/>
    <row r="4007" ht="16" customHeight="1" s="29">
      <c r="A4007" s="1" t="inlineStr">
        <is>
          <t>Activity</t>
        </is>
      </c>
      <c r="B4007" s="1" t="inlineStr">
        <is>
          <t>photovoltaic facade installation, 3kWp, single-Si, panel, mounted, at building</t>
        </is>
      </c>
    </row>
    <row r="4008">
      <c r="A4008" t="inlineStr">
        <is>
          <t>comment</t>
        </is>
      </c>
      <c r="B4008" t="inlineStr">
        <is>
          <t>Photovoltaic installation with a capacity of 3kWp and a life time of 30 years installed in CH.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4009">
      <c r="A4009" t="inlineStr">
        <is>
          <t>location</t>
        </is>
      </c>
      <c r="B4009" t="inlineStr">
        <is>
          <t>CH</t>
        </is>
      </c>
    </row>
    <row r="4010">
      <c r="A4010" t="inlineStr">
        <is>
          <t>production amount</t>
        </is>
      </c>
      <c r="B4010" t="n">
        <v>1</v>
      </c>
    </row>
    <row r="4011">
      <c r="A4011" t="inlineStr">
        <is>
          <t>reference product</t>
        </is>
      </c>
      <c r="B4011" t="inlineStr">
        <is>
          <t>photovoltaic facade installation, 3kWp, single-Si, panel, mounted, at building</t>
        </is>
      </c>
    </row>
    <row r="4012">
      <c r="A4012" t="inlineStr">
        <is>
          <t>source</t>
        </is>
      </c>
      <c r="B40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13">
      <c r="A4013" t="inlineStr">
        <is>
          <t>type</t>
        </is>
      </c>
      <c r="B4013" t="inlineStr">
        <is>
          <t>process</t>
        </is>
      </c>
    </row>
    <row r="4014">
      <c r="A4014" t="inlineStr">
        <is>
          <t>unit</t>
        </is>
      </c>
      <c r="B4014" t="inlineStr">
        <is>
          <t>unit</t>
        </is>
      </c>
    </row>
    <row r="4015" ht="16" customHeight="1" s="29">
      <c r="A4015" s="1" t="inlineStr">
        <is>
          <t>Exchanges</t>
        </is>
      </c>
    </row>
    <row r="4016">
      <c r="A4016" s="28" t="inlineStr">
        <is>
          <t>name</t>
        </is>
      </c>
      <c r="B4016" s="28" t="inlineStr">
        <is>
          <t>amount</t>
        </is>
      </c>
      <c r="C4016" s="28" t="inlineStr">
        <is>
          <t>location</t>
        </is>
      </c>
      <c r="D4016" s="28" t="inlineStr">
        <is>
          <t>unit</t>
        </is>
      </c>
      <c r="E4016" s="28" t="inlineStr">
        <is>
          <t>categories</t>
        </is>
      </c>
      <c r="F4016" s="28" t="inlineStr">
        <is>
          <t>type</t>
        </is>
      </c>
      <c r="G4016" s="28" t="inlineStr">
        <is>
          <t>uncertainty type</t>
        </is>
      </c>
      <c r="H4016" s="28" t="inlineStr">
        <is>
          <t>loc</t>
        </is>
      </c>
      <c r="I4016" s="28" t="inlineStr">
        <is>
          <t>scale</t>
        </is>
      </c>
      <c r="J4016" s="28" t="inlineStr">
        <is>
          <t>comment</t>
        </is>
      </c>
      <c r="K4016" s="28" t="inlineStr">
        <is>
          <t>negative</t>
        </is>
      </c>
      <c r="L4016" s="28" t="inlineStr">
        <is>
          <t>reference product</t>
        </is>
      </c>
      <c r="M4016" s="28" t="n"/>
    </row>
    <row r="4017">
      <c r="A4017" t="inlineStr">
        <is>
          <t>Heat, waste</t>
        </is>
      </c>
      <c r="B4017" t="n">
        <v>0.144</v>
      </c>
      <c r="D4017" t="inlineStr">
        <is>
          <t>megajoule</t>
        </is>
      </c>
      <c r="E4017" t="inlineStr">
        <is>
          <t>air::urban air close to ground</t>
        </is>
      </c>
      <c r="F4017" t="inlineStr">
        <is>
          <t>biosphere</t>
        </is>
      </c>
      <c r="G4017" t="n">
        <v>2</v>
      </c>
      <c r="H4017" t="n">
        <v>-1.937941979406137</v>
      </c>
      <c r="I4017" t="n">
        <v>0.1253793591735915</v>
      </c>
      <c r="J4017" t="inlineStr">
        <is>
          <t>(3,4,3,1,1,5); calculated with electricity use</t>
        </is>
      </c>
    </row>
    <row r="4018">
      <c r="A4018" t="inlineStr">
        <is>
          <t>photovoltaic facade installation, 3kWp, single-Si, panel, mounted, at building</t>
        </is>
      </c>
      <c r="B4018" t="n">
        <v>1</v>
      </c>
      <c r="C4018" t="inlineStr">
        <is>
          <t>CH</t>
        </is>
      </c>
      <c r="D4018" t="inlineStr">
        <is>
          <t>unit</t>
        </is>
      </c>
      <c r="E4018" t="inlineStr">
        <is>
          <t>photovoltaic::production of components</t>
        </is>
      </c>
      <c r="F4018" t="inlineStr">
        <is>
          <t>production</t>
        </is>
      </c>
      <c r="G4018" t="n">
        <v>0</v>
      </c>
      <c r="H4018" t="n">
        <v>1</v>
      </c>
      <c r="L4018" t="inlineStr">
        <is>
          <t>photovoltaic facade installation, 3kWp, single-Si, panel, mounted, at building</t>
        </is>
      </c>
    </row>
    <row r="4019">
      <c r="A4019" t="inlineStr">
        <is>
          <t>inverter, 2.5 kW, average, at plant</t>
        </is>
      </c>
      <c r="B4019" t="n">
        <v>2.4</v>
      </c>
      <c r="C4019" t="inlineStr">
        <is>
          <t>RER</t>
        </is>
      </c>
      <c r="D4019" t="inlineStr">
        <is>
          <t>unit</t>
        </is>
      </c>
      <c r="F4019" t="inlineStr">
        <is>
          <t>technosphere</t>
        </is>
      </c>
      <c r="G4019" t="n">
        <v>2</v>
      </c>
      <c r="H4019" t="n">
        <v>0.8754687373538999</v>
      </c>
      <c r="I4019" t="n">
        <v>0.1057378732232639</v>
      </c>
      <c r="J4019" t="inlineStr">
        <is>
          <t>(2,4,1,1,1,na); 1 replacement during the lifetime of the PV system; demand scaled linearly by power output</t>
        </is>
      </c>
    </row>
    <row r="4020">
      <c r="A4020" t="inlineStr">
        <is>
          <t>market for electricity, low voltage</t>
        </is>
      </c>
      <c r="B4020" t="n">
        <v>0.04</v>
      </c>
      <c r="C4020" t="inlineStr">
        <is>
          <t>CH</t>
        </is>
      </c>
      <c r="D4020" t="inlineStr">
        <is>
          <t>kilowatt hour</t>
        </is>
      </c>
      <c r="F4020" t="inlineStr">
        <is>
          <t>technosphere</t>
        </is>
      </c>
      <c r="G4020" t="n">
        <v>2</v>
      </c>
      <c r="H4020" t="n">
        <v>-3.218875824868201</v>
      </c>
      <c r="I4020" t="n">
        <v>0.1253793591735915</v>
      </c>
      <c r="J4020" t="inlineStr">
        <is>
          <t>(3,4,3,1,1,5); Energy use for erection of 3kWp plant</t>
        </is>
      </c>
      <c r="L4020" t="inlineStr">
        <is>
          <t>electricity, low voltage</t>
        </is>
      </c>
    </row>
    <row r="4021">
      <c r="A4021" t="inlineStr">
        <is>
          <t>photovoltaic mounting system production, for facade installation</t>
        </is>
      </c>
      <c r="B4021" t="n">
        <v>15.385</v>
      </c>
      <c r="C4021" t="inlineStr">
        <is>
          <t>RER</t>
        </is>
      </c>
      <c r="D4021" t="inlineStr">
        <is>
          <t>square meter</t>
        </is>
      </c>
      <c r="F4021" t="inlineStr">
        <is>
          <t>technosphere</t>
        </is>
      </c>
      <c r="G4021" t="n">
        <v>2</v>
      </c>
      <c r="H4021" t="n">
        <v>2.733393008774005</v>
      </c>
      <c r="I4021" t="n">
        <v>0.1028562547922652</v>
      </c>
      <c r="J4021" t="inlineStr">
        <is>
          <t>(3,1,1,1,1,na); calculation with m2 panel</t>
        </is>
      </c>
      <c r="L4021" t="inlineStr">
        <is>
          <t>photovoltaic mounting system, for facade installation</t>
        </is>
      </c>
    </row>
    <row r="4022">
      <c r="A4022" t="inlineStr">
        <is>
          <t>photovoltaic panel, single-Si, at regional storage</t>
        </is>
      </c>
      <c r="B4022" t="n">
        <v>15.846</v>
      </c>
      <c r="C4022" t="inlineStr">
        <is>
          <t>RER</t>
        </is>
      </c>
      <c r="D4022" t="inlineStr">
        <is>
          <t>square meter</t>
        </is>
      </c>
      <c r="F4022" t="inlineStr">
        <is>
          <t>technosphere</t>
        </is>
      </c>
      <c r="G4022" t="n">
        <v>2</v>
      </c>
      <c r="H4022" t="n">
        <v>2.76291710254305</v>
      </c>
      <c r="I4022" t="n">
        <v>0.153080146848777</v>
      </c>
      <c r="J4022" t="inlineStr">
        <is>
          <t>(3,4,3,1,1,5); Calculation, 2% of modules repaired in the life time, 1% rejects</t>
        </is>
      </c>
    </row>
    <row r="4023">
      <c r="A4023" t="inlineStr">
        <is>
          <t>photovoltaics, electric installation for 3kWp module, at building</t>
        </is>
      </c>
      <c r="B4023" t="n">
        <v>1</v>
      </c>
      <c r="C4023" t="inlineStr">
        <is>
          <t>CH</t>
        </is>
      </c>
      <c r="D4023" t="inlineStr">
        <is>
          <t>unit</t>
        </is>
      </c>
      <c r="F4023" t="inlineStr">
        <is>
          <t>technosphere</t>
        </is>
      </c>
      <c r="G4023" t="n">
        <v>2</v>
      </c>
      <c r="H4023" t="n">
        <v>0</v>
      </c>
      <c r="I4023" t="n">
        <v>0.3677440105247352</v>
      </c>
      <c r="J4023" t="inlineStr">
        <is>
          <t>(3,4,3,1,1,5); Literature</t>
        </is>
      </c>
      <c r="L4023" t="inlineStr">
        <is>
          <t>photovoltaic plant, electric installation for 3kWp module</t>
        </is>
      </c>
    </row>
    <row r="4024">
      <c r="A4024" t="inlineStr">
        <is>
          <t>transport, freight, lorry 7.5-16 metric ton, EURO4</t>
        </is>
      </c>
      <c r="B4024" t="n">
        <v>33.686</v>
      </c>
      <c r="C4024" t="inlineStr">
        <is>
          <t>RER</t>
        </is>
      </c>
      <c r="D4024" t="inlineStr">
        <is>
          <t>ton kilometer</t>
        </is>
      </c>
      <c r="F4024" t="inlineStr">
        <is>
          <t>technosphere</t>
        </is>
      </c>
      <c r="G4024" t="n">
        <v>2</v>
      </c>
      <c r="H4024" t="n">
        <v>3.517082320776194</v>
      </c>
      <c r="I4024" t="n">
        <v>0.3677440105247352</v>
      </c>
      <c r="J4024" t="inlineStr">
        <is>
          <t>(3,4,3,1,1,5); transport of inverter, electric installation, mounting structure and module 100km to construction site</t>
        </is>
      </c>
      <c r="L4024" t="inlineStr">
        <is>
          <t>transport, freight, lorry 7.5-16 metric ton, EURO4</t>
        </is>
      </c>
    </row>
    <row r="4025">
      <c r="A4025" t="inlineStr">
        <is>
          <t>treatment, c-Si PV module</t>
        </is>
      </c>
      <c r="B4025" t="n">
        <v>208.39</v>
      </c>
      <c r="C4025" t="inlineStr">
        <is>
          <t>RER</t>
        </is>
      </c>
      <c r="D4025" t="inlineStr">
        <is>
          <t>kilogram</t>
        </is>
      </c>
      <c r="F4025" t="inlineStr">
        <is>
          <t>technosphere</t>
        </is>
      </c>
      <c r="G4025" t="n">
        <v>2</v>
      </c>
      <c r="H4025" t="n">
        <v>5.339411324082998</v>
      </c>
      <c r="I4025" t="n">
        <v>0.1253793591735915</v>
      </c>
      <c r="J4025" t="inlineStr">
        <is>
          <t>(3,4,3,1,1,5); recycling of PV modules at the end of life</t>
        </is>
      </c>
    </row>
    <row r="4026"/>
    <row r="4027" ht="16" customHeight="1" s="29">
      <c r="A4027" s="1" t="inlineStr">
        <is>
          <t>Activity</t>
        </is>
      </c>
      <c r="B4027" s="1" t="inlineStr">
        <is>
          <t>photovoltaic facade installation, 3kWp, single-Si, panel, mounted, at building</t>
        </is>
      </c>
    </row>
    <row r="4028">
      <c r="A4028" t="inlineStr">
        <is>
          <t>comment</t>
        </is>
      </c>
      <c r="B4028" t="inlineStr">
        <is>
          <t>Photovoltaic installation with a capacity of 3kWp and a life time of 30 years installed in the US.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4029">
      <c r="A4029" t="inlineStr">
        <is>
          <t>location</t>
        </is>
      </c>
      <c r="B4029" t="inlineStr">
        <is>
          <t>US</t>
        </is>
      </c>
    </row>
    <row r="4030">
      <c r="A4030" t="inlineStr">
        <is>
          <t>production amount</t>
        </is>
      </c>
      <c r="B4030" t="n">
        <v>1</v>
      </c>
    </row>
    <row r="4031">
      <c r="A4031" t="inlineStr">
        <is>
          <t>reference product</t>
        </is>
      </c>
      <c r="B4031" t="inlineStr">
        <is>
          <t>photovoltaic facade installation, 3kWp, single-Si, panel, mounted, at building</t>
        </is>
      </c>
    </row>
    <row r="4032">
      <c r="A4032" t="inlineStr">
        <is>
          <t>source</t>
        </is>
      </c>
      <c r="B40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33">
      <c r="A4033" t="inlineStr">
        <is>
          <t>type</t>
        </is>
      </c>
      <c r="B4033" t="inlineStr">
        <is>
          <t>process</t>
        </is>
      </c>
    </row>
    <row r="4034">
      <c r="A4034" t="inlineStr">
        <is>
          <t>unit</t>
        </is>
      </c>
      <c r="B4034" t="inlineStr">
        <is>
          <t>unit</t>
        </is>
      </c>
    </row>
    <row r="4035" ht="16" customHeight="1" s="29">
      <c r="A4035" s="1" t="inlineStr">
        <is>
          <t>Exchanges</t>
        </is>
      </c>
    </row>
    <row r="4036">
      <c r="A4036" s="28" t="inlineStr">
        <is>
          <t>name</t>
        </is>
      </c>
      <c r="B4036" s="28" t="inlineStr">
        <is>
          <t>amount</t>
        </is>
      </c>
      <c r="C4036" s="28" t="inlineStr">
        <is>
          <t>location</t>
        </is>
      </c>
      <c r="D4036" s="28" t="inlineStr">
        <is>
          <t>unit</t>
        </is>
      </c>
      <c r="E4036" s="28" t="inlineStr">
        <is>
          <t>categories</t>
        </is>
      </c>
      <c r="F4036" s="28" t="inlineStr">
        <is>
          <t>type</t>
        </is>
      </c>
      <c r="G4036" s="28" t="inlineStr">
        <is>
          <t>uncertainty type</t>
        </is>
      </c>
      <c r="H4036" s="28" t="inlineStr">
        <is>
          <t>loc</t>
        </is>
      </c>
      <c r="I4036" s="28" t="inlineStr">
        <is>
          <t>scale</t>
        </is>
      </c>
      <c r="J4036" s="28" t="inlineStr">
        <is>
          <t>comment</t>
        </is>
      </c>
      <c r="K4036" s="28" t="inlineStr">
        <is>
          <t>negative</t>
        </is>
      </c>
      <c r="L4036" s="28" t="inlineStr">
        <is>
          <t>reference product</t>
        </is>
      </c>
      <c r="M4036" s="28" t="n"/>
    </row>
    <row r="4037">
      <c r="A4037" t="inlineStr">
        <is>
          <t>Heat, waste</t>
        </is>
      </c>
      <c r="B4037" t="n">
        <v>0.144</v>
      </c>
      <c r="D4037" t="inlineStr">
        <is>
          <t>megajoule</t>
        </is>
      </c>
      <c r="E4037" t="inlineStr">
        <is>
          <t>air::urban air close to ground</t>
        </is>
      </c>
      <c r="F4037" t="inlineStr">
        <is>
          <t>biosphere</t>
        </is>
      </c>
      <c r="G4037" t="n">
        <v>2</v>
      </c>
      <c r="H4037" t="n">
        <v>-1.937941979406137</v>
      </c>
      <c r="I4037" t="n">
        <v>0.1253793591735915</v>
      </c>
      <c r="J4037" t="inlineStr">
        <is>
          <t>(3,4,3,1,1,5); calculated with electricity use</t>
        </is>
      </c>
    </row>
    <row r="4038">
      <c r="A4038" t="inlineStr">
        <is>
          <t>photovoltaic facade installation, 3kWp, single-Si, panel, mounted, at building</t>
        </is>
      </c>
      <c r="B4038" t="n">
        <v>1</v>
      </c>
      <c r="C4038" t="inlineStr">
        <is>
          <t>US</t>
        </is>
      </c>
      <c r="D4038" t="inlineStr">
        <is>
          <t>unit</t>
        </is>
      </c>
      <c r="E4038" t="inlineStr">
        <is>
          <t>photovoltaic::production of components</t>
        </is>
      </c>
      <c r="F4038" t="inlineStr">
        <is>
          <t>production</t>
        </is>
      </c>
      <c r="G4038" t="n">
        <v>0</v>
      </c>
      <c r="H4038" t="n">
        <v>1</v>
      </c>
      <c r="L4038" t="inlineStr">
        <is>
          <t>photovoltaic facade installation, 3kWp, single-Si, panel, mounted, at building</t>
        </is>
      </c>
    </row>
    <row r="4039">
      <c r="A4039" t="inlineStr">
        <is>
          <t>inverter, 2.5 kW, average, at plant</t>
        </is>
      </c>
      <c r="B4039" t="n">
        <v>2.4</v>
      </c>
      <c r="C4039" t="inlineStr">
        <is>
          <t>RER</t>
        </is>
      </c>
      <c r="D4039" t="inlineStr">
        <is>
          <t>unit</t>
        </is>
      </c>
      <c r="F4039" t="inlineStr">
        <is>
          <t>technosphere</t>
        </is>
      </c>
      <c r="G4039" t="n">
        <v>2</v>
      </c>
      <c r="H4039" t="n">
        <v>0.8754687373538999</v>
      </c>
      <c r="I4039" t="n">
        <v>0.1057378732232639</v>
      </c>
      <c r="J4039" t="inlineStr">
        <is>
          <t>(2,4,1,1,1,na); 1 replacement during the lifetime of the PV system; demand scaled linearly by power output</t>
        </is>
      </c>
    </row>
    <row r="4040">
      <c r="A4040" t="inlineStr">
        <is>
          <t>market for electricity, low voltage</t>
        </is>
      </c>
      <c r="B4040" t="n">
        <v>0.04</v>
      </c>
      <c r="C4040" t="inlineStr">
        <is>
          <t>US-WECC</t>
        </is>
      </c>
      <c r="D4040" t="inlineStr">
        <is>
          <t>kilowatt hour</t>
        </is>
      </c>
      <c r="F4040" t="inlineStr">
        <is>
          <t>technosphere</t>
        </is>
      </c>
      <c r="G4040" t="n">
        <v>2</v>
      </c>
      <c r="H4040" t="n">
        <v>-3.218875824868201</v>
      </c>
      <c r="I4040" t="n">
        <v>0.1253793591735915</v>
      </c>
      <c r="J4040" t="inlineStr">
        <is>
          <t>(3,4,3,1,1,5); Energy use for erection of 3kWp plant</t>
        </is>
      </c>
      <c r="L4040" t="inlineStr">
        <is>
          <t>electricity, low voltage</t>
        </is>
      </c>
    </row>
    <row r="4041">
      <c r="A4041" t="inlineStr">
        <is>
          <t>photovoltaic mounting system production, for facade installation</t>
        </is>
      </c>
      <c r="B4041" t="n">
        <v>15.385</v>
      </c>
      <c r="C4041" t="inlineStr">
        <is>
          <t>RER</t>
        </is>
      </c>
      <c r="D4041" t="inlineStr">
        <is>
          <t>square meter</t>
        </is>
      </c>
      <c r="F4041" t="inlineStr">
        <is>
          <t>technosphere</t>
        </is>
      </c>
      <c r="G4041" t="n">
        <v>2</v>
      </c>
      <c r="H4041" t="n">
        <v>2.733393008774005</v>
      </c>
      <c r="I4041" t="n">
        <v>0.1028562547922652</v>
      </c>
      <c r="J4041" t="inlineStr">
        <is>
          <t>(3,1,1,1,1,na); calculation with m2 panel</t>
        </is>
      </c>
      <c r="L4041" t="inlineStr">
        <is>
          <t>photovoltaic mounting system, for facade installation</t>
        </is>
      </c>
    </row>
    <row r="4042">
      <c r="A4042" t="inlineStr">
        <is>
          <t>photovoltaic panel, single-Si, at regional storage</t>
        </is>
      </c>
      <c r="B4042" t="n">
        <v>15.846</v>
      </c>
      <c r="C4042" t="inlineStr">
        <is>
          <t>US</t>
        </is>
      </c>
      <c r="D4042" t="inlineStr">
        <is>
          <t>square meter</t>
        </is>
      </c>
      <c r="F4042" t="inlineStr">
        <is>
          <t>technosphere</t>
        </is>
      </c>
      <c r="G4042" t="n">
        <v>2</v>
      </c>
      <c r="H4042" t="n">
        <v>2.76291710254305</v>
      </c>
      <c r="I4042" t="n">
        <v>0.153080146848777</v>
      </c>
      <c r="J4042" t="inlineStr">
        <is>
          <t>(3,4,3,1,1,5); Calculation, 2% of modules repaired in the life time, 1% rejects</t>
        </is>
      </c>
    </row>
    <row r="4043">
      <c r="A4043" t="inlineStr">
        <is>
          <t>photovoltaics, electric installation for 3kWp module, at building</t>
        </is>
      </c>
      <c r="B4043" t="n">
        <v>1</v>
      </c>
      <c r="C4043" t="inlineStr">
        <is>
          <t>CH</t>
        </is>
      </c>
      <c r="D4043" t="inlineStr">
        <is>
          <t>unit</t>
        </is>
      </c>
      <c r="F4043" t="inlineStr">
        <is>
          <t>technosphere</t>
        </is>
      </c>
      <c r="G4043" t="n">
        <v>2</v>
      </c>
      <c r="H4043" t="n">
        <v>0</v>
      </c>
      <c r="I4043" t="n">
        <v>0.3677440105247352</v>
      </c>
      <c r="J4043" t="inlineStr">
        <is>
          <t>(3,4,3,1,1,5); Literature</t>
        </is>
      </c>
      <c r="L4043" t="inlineStr">
        <is>
          <t>photovoltaic plant, electric installation for 3kWp module</t>
        </is>
      </c>
    </row>
    <row r="4044">
      <c r="A4044" t="inlineStr">
        <is>
          <t>transport, freight, lorry 7.5-16 metric ton, EURO4</t>
        </is>
      </c>
      <c r="B4044" t="n">
        <v>33.686</v>
      </c>
      <c r="C4044" t="inlineStr">
        <is>
          <t>RER</t>
        </is>
      </c>
      <c r="D4044" t="inlineStr">
        <is>
          <t>ton kilometer</t>
        </is>
      </c>
      <c r="F4044" t="inlineStr">
        <is>
          <t>technosphere</t>
        </is>
      </c>
      <c r="G4044" t="n">
        <v>2</v>
      </c>
      <c r="H4044" t="n">
        <v>3.517082320776194</v>
      </c>
      <c r="I4044" t="n">
        <v>0.3677440105247352</v>
      </c>
      <c r="J4044" t="inlineStr">
        <is>
          <t>(3,4,3,1,1,5); transport of inverter, electric installation, mounting structure and module 100km to construction site</t>
        </is>
      </c>
      <c r="L4044" t="inlineStr">
        <is>
          <t>transport, freight, lorry 7.5-16 metric ton, EURO4</t>
        </is>
      </c>
    </row>
    <row r="4045">
      <c r="A4045" t="inlineStr">
        <is>
          <t>treatment, c-Si PV module</t>
        </is>
      </c>
      <c r="B4045" t="n">
        <v>208.39</v>
      </c>
      <c r="C4045" t="inlineStr">
        <is>
          <t>RER</t>
        </is>
      </c>
      <c r="D4045" t="inlineStr">
        <is>
          <t>kilogram</t>
        </is>
      </c>
      <c r="F4045" t="inlineStr">
        <is>
          <t>technosphere</t>
        </is>
      </c>
      <c r="G4045" t="n">
        <v>2</v>
      </c>
      <c r="H4045" t="n">
        <v>5.339411324082998</v>
      </c>
      <c r="I4045" t="n">
        <v>0.1253793591735915</v>
      </c>
      <c r="J4045" t="inlineStr">
        <is>
          <t>(3,4,3,1,1,5); recycling of PV modules at the end of life</t>
        </is>
      </c>
    </row>
    <row r="4046"/>
    <row r="4047" ht="16" customHeight="1" s="29">
      <c r="A4047" s="1" t="inlineStr">
        <is>
          <t>Activity</t>
        </is>
      </c>
      <c r="B4047" s="1" t="inlineStr">
        <is>
          <t>photovoltaic facade installation, 3kWp, single-Si, panel, mounted, at building</t>
        </is>
      </c>
    </row>
    <row r="4048">
      <c r="A4048" t="inlineStr">
        <is>
          <t>comment</t>
        </is>
      </c>
      <c r="B4048" t="inlineStr">
        <is>
          <t>Photovoltaic installation with a capacity of 3kWp and a life time of 30 years installed in China.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4049">
      <c r="A4049" t="inlineStr">
        <is>
          <t>location</t>
        </is>
      </c>
      <c r="B4049" t="inlineStr">
        <is>
          <t>CN</t>
        </is>
      </c>
    </row>
    <row r="4050">
      <c r="A4050" t="inlineStr">
        <is>
          <t>production amount</t>
        </is>
      </c>
      <c r="B4050" t="n">
        <v>1</v>
      </c>
    </row>
    <row r="4051">
      <c r="A4051" t="inlineStr">
        <is>
          <t>reference product</t>
        </is>
      </c>
      <c r="B4051" t="inlineStr">
        <is>
          <t>photovoltaic facade installation, 3kWp, single-Si, panel, mounted, at building</t>
        </is>
      </c>
    </row>
    <row r="4052">
      <c r="A4052" t="inlineStr">
        <is>
          <t>source</t>
        </is>
      </c>
      <c r="B40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53">
      <c r="A4053" t="inlineStr">
        <is>
          <t>type</t>
        </is>
      </c>
      <c r="B4053" t="inlineStr">
        <is>
          <t>process</t>
        </is>
      </c>
    </row>
    <row r="4054">
      <c r="A4054" t="inlineStr">
        <is>
          <t>unit</t>
        </is>
      </c>
      <c r="B4054" t="inlineStr">
        <is>
          <t>unit</t>
        </is>
      </c>
    </row>
    <row r="4055" ht="16" customHeight="1" s="29">
      <c r="A4055" s="1" t="inlineStr">
        <is>
          <t>Exchanges</t>
        </is>
      </c>
    </row>
    <row r="4056">
      <c r="A4056" s="28" t="inlineStr">
        <is>
          <t>name</t>
        </is>
      </c>
      <c r="B4056" s="28" t="inlineStr">
        <is>
          <t>amount</t>
        </is>
      </c>
      <c r="C4056" s="28" t="inlineStr">
        <is>
          <t>location</t>
        </is>
      </c>
      <c r="D4056" s="28" t="inlineStr">
        <is>
          <t>unit</t>
        </is>
      </c>
      <c r="E4056" s="28" t="inlineStr">
        <is>
          <t>categories</t>
        </is>
      </c>
      <c r="F4056" s="28" t="inlineStr">
        <is>
          <t>type</t>
        </is>
      </c>
      <c r="G4056" s="28" t="inlineStr">
        <is>
          <t>uncertainty type</t>
        </is>
      </c>
      <c r="H4056" s="28" t="inlineStr">
        <is>
          <t>loc</t>
        </is>
      </c>
      <c r="I4056" s="28" t="inlineStr">
        <is>
          <t>scale</t>
        </is>
      </c>
      <c r="J4056" s="28" t="inlineStr">
        <is>
          <t>comment</t>
        </is>
      </c>
      <c r="K4056" s="28" t="inlineStr">
        <is>
          <t>negative</t>
        </is>
      </c>
      <c r="L4056" s="28" t="inlineStr">
        <is>
          <t>reference product</t>
        </is>
      </c>
      <c r="M4056" s="28" t="n"/>
    </row>
    <row r="4057">
      <c r="A4057" t="inlineStr">
        <is>
          <t>Heat, waste</t>
        </is>
      </c>
      <c r="B4057" t="n">
        <v>0.144</v>
      </c>
      <c r="D4057" t="inlineStr">
        <is>
          <t>megajoule</t>
        </is>
      </c>
      <c r="E4057" t="inlineStr">
        <is>
          <t>air::urban air close to ground</t>
        </is>
      </c>
      <c r="F4057" t="inlineStr">
        <is>
          <t>biosphere</t>
        </is>
      </c>
      <c r="G4057" t="n">
        <v>2</v>
      </c>
      <c r="H4057" t="n">
        <v>-1.937941979406137</v>
      </c>
      <c r="I4057" t="n">
        <v>0.1253793591735915</v>
      </c>
      <c r="J4057" t="inlineStr">
        <is>
          <t>(3,4,3,1,1,5); calculated with electricity use</t>
        </is>
      </c>
    </row>
    <row r="4058">
      <c r="A4058" t="inlineStr">
        <is>
          <t>photovoltaic facade installation, 3kWp, single-Si, panel, mounted, at building</t>
        </is>
      </c>
      <c r="B4058" t="n">
        <v>1</v>
      </c>
      <c r="C4058" t="inlineStr">
        <is>
          <t>CN</t>
        </is>
      </c>
      <c r="D4058" t="inlineStr">
        <is>
          <t>unit</t>
        </is>
      </c>
      <c r="E4058" t="inlineStr">
        <is>
          <t>photovoltaic::production of components</t>
        </is>
      </c>
      <c r="F4058" t="inlineStr">
        <is>
          <t>production</t>
        </is>
      </c>
      <c r="G4058" t="n">
        <v>0</v>
      </c>
      <c r="H4058" t="n">
        <v>1</v>
      </c>
      <c r="L4058" t="inlineStr">
        <is>
          <t>photovoltaic facade installation, 3kWp, single-Si, panel, mounted, at building</t>
        </is>
      </c>
    </row>
    <row r="4059">
      <c r="A4059" t="inlineStr">
        <is>
          <t>inverter, 2.5 kW, average, at plant</t>
        </is>
      </c>
      <c r="B4059" t="n">
        <v>2.4</v>
      </c>
      <c r="C4059" t="inlineStr">
        <is>
          <t>RER</t>
        </is>
      </c>
      <c r="D4059" t="inlineStr">
        <is>
          <t>unit</t>
        </is>
      </c>
      <c r="F4059" t="inlineStr">
        <is>
          <t>technosphere</t>
        </is>
      </c>
      <c r="G4059" t="n">
        <v>2</v>
      </c>
      <c r="H4059" t="n">
        <v>0.8754687373538999</v>
      </c>
      <c r="I4059" t="n">
        <v>0.1057378732232639</v>
      </c>
      <c r="J4059" t="inlineStr">
        <is>
          <t>(2,4,1,1,1,na); 1 replacement during the lifetime of the PV system; demand scaled linearly by power output</t>
        </is>
      </c>
    </row>
    <row r="4060">
      <c r="A4060" t="inlineStr">
        <is>
          <t>market group for electricity, low voltage</t>
        </is>
      </c>
      <c r="B4060" t="n">
        <v>0.04</v>
      </c>
      <c r="C4060" t="inlineStr">
        <is>
          <t>CN</t>
        </is>
      </c>
      <c r="D4060" t="inlineStr">
        <is>
          <t>kilowatt hour</t>
        </is>
      </c>
      <c r="F4060" t="inlineStr">
        <is>
          <t>technosphere</t>
        </is>
      </c>
      <c r="G4060" t="n">
        <v>2</v>
      </c>
      <c r="H4060" t="n">
        <v>-3.218875824868201</v>
      </c>
      <c r="I4060" t="n">
        <v>0.1253793591735915</v>
      </c>
      <c r="J4060" t="inlineStr">
        <is>
          <t>(3,4,3,1,1,5); Energy use for erection of 3kWp plant</t>
        </is>
      </c>
      <c r="L4060" t="inlineStr">
        <is>
          <t>electricity, low voltage</t>
        </is>
      </c>
    </row>
    <row r="4061">
      <c r="A4061" t="inlineStr">
        <is>
          <t>photovoltaic mounting system production, for facade installation</t>
        </is>
      </c>
      <c r="B4061" t="n">
        <v>15.385</v>
      </c>
      <c r="C4061" t="inlineStr">
        <is>
          <t>RER</t>
        </is>
      </c>
      <c r="D4061" t="inlineStr">
        <is>
          <t>square meter</t>
        </is>
      </c>
      <c r="F4061" t="inlineStr">
        <is>
          <t>technosphere</t>
        </is>
      </c>
      <c r="G4061" t="n">
        <v>2</v>
      </c>
      <c r="H4061" t="n">
        <v>2.733393008774005</v>
      </c>
      <c r="I4061" t="n">
        <v>0.1028562547922652</v>
      </c>
      <c r="J4061" t="inlineStr">
        <is>
          <t>(3,1,1,1,1,na); calculation with m2 panel</t>
        </is>
      </c>
      <c r="L4061" t="inlineStr">
        <is>
          <t>photovoltaic mounting system, for facade installation</t>
        </is>
      </c>
    </row>
    <row r="4062">
      <c r="A4062" t="inlineStr">
        <is>
          <t>photovoltaic panel production, single-Si wafer</t>
        </is>
      </c>
      <c r="B4062" t="n">
        <v>15.846</v>
      </c>
      <c r="C4062" t="inlineStr">
        <is>
          <t>CN</t>
        </is>
      </c>
      <c r="D4062" t="inlineStr">
        <is>
          <t>square meter</t>
        </is>
      </c>
      <c r="F4062" t="inlineStr">
        <is>
          <t>technosphere</t>
        </is>
      </c>
      <c r="G4062" t="n">
        <v>2</v>
      </c>
      <c r="H4062" t="n">
        <v>2.76291710254305</v>
      </c>
      <c r="I4062" t="n">
        <v>0.153080146848777</v>
      </c>
      <c r="J4062" t="inlineStr">
        <is>
          <t>(3,4,3,1,1,5); Calculation, 2% of modules repaired in the life time, 1% rejects</t>
        </is>
      </c>
      <c r="L4062" t="inlineStr">
        <is>
          <t>photovoltaic panel, single-Si wafer</t>
        </is>
      </c>
    </row>
    <row r="4063">
      <c r="A4063" t="inlineStr">
        <is>
          <t>photovoltaics, electric installation for 3kWp module, at building</t>
        </is>
      </c>
      <c r="B4063" t="n">
        <v>1</v>
      </c>
      <c r="C4063" t="inlineStr">
        <is>
          <t>CH</t>
        </is>
      </c>
      <c r="D4063" t="inlineStr">
        <is>
          <t>unit</t>
        </is>
      </c>
      <c r="F4063" t="inlineStr">
        <is>
          <t>technosphere</t>
        </is>
      </c>
      <c r="G4063" t="n">
        <v>2</v>
      </c>
      <c r="H4063" t="n">
        <v>0</v>
      </c>
      <c r="I4063" t="n">
        <v>0.3677440105247352</v>
      </c>
      <c r="J4063" t="inlineStr">
        <is>
          <t>(3,4,3,1,1,5); Literature</t>
        </is>
      </c>
      <c r="L4063" t="inlineStr">
        <is>
          <t>photovoltaic plant, electric installation for 3kWp module</t>
        </is>
      </c>
    </row>
    <row r="4064">
      <c r="A4064" t="inlineStr">
        <is>
          <t>transport, freight, lorry 7.5-16 metric ton, EURO4</t>
        </is>
      </c>
      <c r="B4064" t="n">
        <v>33.686</v>
      </c>
      <c r="C4064" t="inlineStr">
        <is>
          <t>RER</t>
        </is>
      </c>
      <c r="D4064" t="inlineStr">
        <is>
          <t>ton kilometer</t>
        </is>
      </c>
      <c r="F4064" t="inlineStr">
        <is>
          <t>technosphere</t>
        </is>
      </c>
      <c r="G4064" t="n">
        <v>2</v>
      </c>
      <c r="H4064" t="n">
        <v>3.517082320776194</v>
      </c>
      <c r="I4064" t="n">
        <v>0.3677440105247352</v>
      </c>
      <c r="J4064" t="inlineStr">
        <is>
          <t>(3,4,3,1,1,5); transport of inverter, electric installation, mounting structure and module 100km to construction site</t>
        </is>
      </c>
      <c r="L4064" t="inlineStr">
        <is>
          <t>transport, freight, lorry 7.5-16 metric ton, EURO4</t>
        </is>
      </c>
    </row>
    <row r="4065">
      <c r="A4065" t="inlineStr">
        <is>
          <t>treatment, c-Si PV module</t>
        </is>
      </c>
      <c r="B4065" t="n">
        <v>208.39</v>
      </c>
      <c r="C4065" t="inlineStr">
        <is>
          <t>RER</t>
        </is>
      </c>
      <c r="D4065" t="inlineStr">
        <is>
          <t>kilogram</t>
        </is>
      </c>
      <c r="F4065" t="inlineStr">
        <is>
          <t>technosphere</t>
        </is>
      </c>
      <c r="G4065" t="n">
        <v>2</v>
      </c>
      <c r="H4065" t="n">
        <v>5.339411324082998</v>
      </c>
      <c r="I4065" t="n">
        <v>0.1253793591735915</v>
      </c>
      <c r="J4065" t="inlineStr">
        <is>
          <t>(3,4,3,1,1,5); recycling of PV modules at the end of life</t>
        </is>
      </c>
    </row>
    <row r="4066"/>
    <row r="4067" ht="16" customHeight="1" s="29">
      <c r="A4067" s="1" t="inlineStr">
        <is>
          <t>Activity</t>
        </is>
      </c>
      <c r="B4067" s="1" t="inlineStr">
        <is>
          <t>photovoltaic facade installation, 3kWp, single-Si, panel, mounted, at building</t>
        </is>
      </c>
    </row>
    <row r="4068">
      <c r="A4068" t="inlineStr">
        <is>
          <t>comment</t>
        </is>
      </c>
      <c r="B4068" t="inlineStr">
        <is>
          <t>Photovoltaic installation with a capacity of 3kWp and a life time of 30 years installed in Asia and Pacific.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4069">
      <c r="A4069" t="inlineStr">
        <is>
          <t>location</t>
        </is>
      </c>
      <c r="B4069" t="inlineStr">
        <is>
          <t>APAC</t>
        </is>
      </c>
    </row>
    <row r="4070">
      <c r="A4070" t="inlineStr">
        <is>
          <t>production amount</t>
        </is>
      </c>
      <c r="B4070" t="n">
        <v>1</v>
      </c>
    </row>
    <row r="4071">
      <c r="A4071" t="inlineStr">
        <is>
          <t>reference product</t>
        </is>
      </c>
      <c r="B4071" t="inlineStr">
        <is>
          <t>photovoltaic facade installation, 3kWp, single-Si, panel, mounted, at building</t>
        </is>
      </c>
    </row>
    <row r="4072">
      <c r="A4072" t="inlineStr">
        <is>
          <t>source</t>
        </is>
      </c>
      <c r="B40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73">
      <c r="A4073" t="inlineStr">
        <is>
          <t>type</t>
        </is>
      </c>
      <c r="B4073" t="inlineStr">
        <is>
          <t>process</t>
        </is>
      </c>
    </row>
    <row r="4074">
      <c r="A4074" t="inlineStr">
        <is>
          <t>unit</t>
        </is>
      </c>
      <c r="B4074" t="inlineStr">
        <is>
          <t>unit</t>
        </is>
      </c>
    </row>
    <row r="4075" ht="16" customHeight="1" s="29">
      <c r="A4075" s="1" t="inlineStr">
        <is>
          <t>Exchanges</t>
        </is>
      </c>
    </row>
    <row r="4076">
      <c r="A4076" s="28" t="inlineStr">
        <is>
          <t>name</t>
        </is>
      </c>
      <c r="B4076" s="28" t="inlineStr">
        <is>
          <t>amount</t>
        </is>
      </c>
      <c r="C4076" s="28" t="inlineStr">
        <is>
          <t>location</t>
        </is>
      </c>
      <c r="D4076" s="28" t="inlineStr">
        <is>
          <t>unit</t>
        </is>
      </c>
      <c r="E4076" s="28" t="inlineStr">
        <is>
          <t>categories</t>
        </is>
      </c>
      <c r="F4076" s="28" t="inlineStr">
        <is>
          <t>type</t>
        </is>
      </c>
      <c r="G4076" s="28" t="inlineStr">
        <is>
          <t>uncertainty type</t>
        </is>
      </c>
      <c r="H4076" s="28" t="inlineStr">
        <is>
          <t>loc</t>
        </is>
      </c>
      <c r="I4076" s="28" t="inlineStr">
        <is>
          <t>scale</t>
        </is>
      </c>
      <c r="J4076" s="28" t="inlineStr">
        <is>
          <t>comment</t>
        </is>
      </c>
      <c r="K4076" s="28" t="inlineStr">
        <is>
          <t>negative</t>
        </is>
      </c>
      <c r="L4076" s="28" t="inlineStr">
        <is>
          <t>reference product</t>
        </is>
      </c>
      <c r="M4076" s="28" t="n"/>
    </row>
    <row r="4077">
      <c r="A4077" t="inlineStr">
        <is>
          <t>Heat, waste</t>
        </is>
      </c>
      <c r="B4077" t="n">
        <v>0.144</v>
      </c>
      <c r="D4077" t="inlineStr">
        <is>
          <t>megajoule</t>
        </is>
      </c>
      <c r="E4077" t="inlineStr">
        <is>
          <t>air::urban air close to ground</t>
        </is>
      </c>
      <c r="F4077" t="inlineStr">
        <is>
          <t>biosphere</t>
        </is>
      </c>
      <c r="G4077" t="n">
        <v>2</v>
      </c>
      <c r="H4077" t="n">
        <v>-1.937941979406137</v>
      </c>
      <c r="I4077" t="n">
        <v>0.1253793591735915</v>
      </c>
      <c r="J4077" t="inlineStr">
        <is>
          <t>(3,4,3,1,1,5); calculated with electricity use</t>
        </is>
      </c>
    </row>
    <row r="4078">
      <c r="A4078" t="inlineStr">
        <is>
          <t>photovoltaic facade installation, 3kWp, single-Si, panel, mounted, at building</t>
        </is>
      </c>
      <c r="B4078" t="n">
        <v>1</v>
      </c>
      <c r="C4078" t="inlineStr">
        <is>
          <t>APAC</t>
        </is>
      </c>
      <c r="D4078" t="inlineStr">
        <is>
          <t>unit</t>
        </is>
      </c>
      <c r="E4078" t="inlineStr">
        <is>
          <t>photovoltaic::production of components</t>
        </is>
      </c>
      <c r="F4078" t="inlineStr">
        <is>
          <t>production</t>
        </is>
      </c>
      <c r="G4078" t="n">
        <v>0</v>
      </c>
      <c r="H4078" t="n">
        <v>1</v>
      </c>
      <c r="L4078" t="inlineStr">
        <is>
          <t>photovoltaic facade installation, 3kWp, single-Si, panel, mounted, at building</t>
        </is>
      </c>
    </row>
    <row r="4079">
      <c r="A4079" t="inlineStr">
        <is>
          <t>inverter, 2.5 kW, average, at plant</t>
        </is>
      </c>
      <c r="B4079" t="n">
        <v>2.4</v>
      </c>
      <c r="C4079" t="inlineStr">
        <is>
          <t>RER</t>
        </is>
      </c>
      <c r="D4079" t="inlineStr">
        <is>
          <t>unit</t>
        </is>
      </c>
      <c r="F4079" t="inlineStr">
        <is>
          <t>technosphere</t>
        </is>
      </c>
      <c r="G4079" t="n">
        <v>2</v>
      </c>
      <c r="H4079" t="n">
        <v>0.8754687373538999</v>
      </c>
      <c r="I4079" t="n">
        <v>0.1057378732232639</v>
      </c>
      <c r="J4079" t="inlineStr">
        <is>
          <t>(2,4,1,1,1,na); 1 replacement during the lifetime of the PV system; demand scaled linearly by power output</t>
        </is>
      </c>
    </row>
    <row r="4080">
      <c r="A4080" t="inlineStr">
        <is>
          <t>market for electricity, low voltage</t>
        </is>
      </c>
      <c r="B4080" t="n">
        <v>0.04</v>
      </c>
      <c r="C4080" t="inlineStr">
        <is>
          <t>JP</t>
        </is>
      </c>
      <c r="D4080" t="inlineStr">
        <is>
          <t>kilowatt hour</t>
        </is>
      </c>
      <c r="F4080" t="inlineStr">
        <is>
          <t>technosphere</t>
        </is>
      </c>
      <c r="G4080" t="n">
        <v>2</v>
      </c>
      <c r="H4080" t="n">
        <v>-3.218875824868201</v>
      </c>
      <c r="I4080" t="n">
        <v>0.1253793591735915</v>
      </c>
      <c r="J4080" t="inlineStr">
        <is>
          <t>(3,4,3,1,1,5); Energy use for erection of 3kWp plant</t>
        </is>
      </c>
      <c r="L4080" t="inlineStr">
        <is>
          <t>electricity, low voltage</t>
        </is>
      </c>
    </row>
    <row r="4081">
      <c r="A4081" t="inlineStr">
        <is>
          <t>photovoltaic mounting system production, for facade installation</t>
        </is>
      </c>
      <c r="B4081" t="n">
        <v>15.385</v>
      </c>
      <c r="C4081" t="inlineStr">
        <is>
          <t>RER</t>
        </is>
      </c>
      <c r="D4081" t="inlineStr">
        <is>
          <t>square meter</t>
        </is>
      </c>
      <c r="F4081" t="inlineStr">
        <is>
          <t>technosphere</t>
        </is>
      </c>
      <c r="G4081" t="n">
        <v>2</v>
      </c>
      <c r="H4081" t="n">
        <v>2.733393008774005</v>
      </c>
      <c r="I4081" t="n">
        <v>0.1028562547922652</v>
      </c>
      <c r="J4081" t="inlineStr">
        <is>
          <t>(3,1,1,1,1,na); calculation with m2 panel</t>
        </is>
      </c>
      <c r="L4081" t="inlineStr">
        <is>
          <t>photovoltaic mounting system, for facade installation</t>
        </is>
      </c>
    </row>
    <row r="4082">
      <c r="A4082" t="inlineStr">
        <is>
          <t>photovoltaic panel, single-Si, at regional storage</t>
        </is>
      </c>
      <c r="B4082" t="n">
        <v>15.846</v>
      </c>
      <c r="C4082" t="inlineStr">
        <is>
          <t>APAC</t>
        </is>
      </c>
      <c r="D4082" t="inlineStr">
        <is>
          <t>square meter</t>
        </is>
      </c>
      <c r="F4082" t="inlineStr">
        <is>
          <t>technosphere</t>
        </is>
      </c>
      <c r="G4082" t="n">
        <v>2</v>
      </c>
      <c r="H4082" t="n">
        <v>2.76291710254305</v>
      </c>
      <c r="I4082" t="n">
        <v>0.153080146848777</v>
      </c>
      <c r="J4082" t="inlineStr">
        <is>
          <t>(3,4,3,1,1,5); Calculation, 2% of modules repaired in the life time, 1% rejects</t>
        </is>
      </c>
    </row>
    <row r="4083">
      <c r="A4083" t="inlineStr">
        <is>
          <t>photovoltaics, electric installation for 3kWp module, at building</t>
        </is>
      </c>
      <c r="B4083" t="n">
        <v>1</v>
      </c>
      <c r="C4083" t="inlineStr">
        <is>
          <t>CH</t>
        </is>
      </c>
      <c r="D4083" t="inlineStr">
        <is>
          <t>unit</t>
        </is>
      </c>
      <c r="F4083" t="inlineStr">
        <is>
          <t>technosphere</t>
        </is>
      </c>
      <c r="G4083" t="n">
        <v>2</v>
      </c>
      <c r="H4083" t="n">
        <v>0</v>
      </c>
      <c r="I4083" t="n">
        <v>0.3677440105247352</v>
      </c>
      <c r="J4083" t="inlineStr">
        <is>
          <t>(3,4,3,1,1,5); Literature</t>
        </is>
      </c>
      <c r="L4083" t="inlineStr">
        <is>
          <t>photovoltaic plant, electric installation for 3kWp module</t>
        </is>
      </c>
    </row>
    <row r="4084">
      <c r="A4084" t="inlineStr">
        <is>
          <t>transport, freight, lorry 7.5-16 metric ton, EURO4</t>
        </is>
      </c>
      <c r="B4084" t="n">
        <v>33.686</v>
      </c>
      <c r="C4084" t="inlineStr">
        <is>
          <t>RER</t>
        </is>
      </c>
      <c r="D4084" t="inlineStr">
        <is>
          <t>ton kilometer</t>
        </is>
      </c>
      <c r="F4084" t="inlineStr">
        <is>
          <t>technosphere</t>
        </is>
      </c>
      <c r="G4084" t="n">
        <v>2</v>
      </c>
      <c r="H4084" t="n">
        <v>3.517082320776194</v>
      </c>
      <c r="I4084" t="n">
        <v>0.3677440105247352</v>
      </c>
      <c r="J4084" t="inlineStr">
        <is>
          <t>(3,4,3,1,1,5); transport of inverter, electric installation, mounting structure and module 100km to construction site</t>
        </is>
      </c>
      <c r="L4084" t="inlineStr">
        <is>
          <t>transport, freight, lorry 7.5-16 metric ton, EURO4</t>
        </is>
      </c>
    </row>
    <row r="4085">
      <c r="A4085" t="inlineStr">
        <is>
          <t>treatment, c-Si PV module</t>
        </is>
      </c>
      <c r="B4085" t="n">
        <v>208.39</v>
      </c>
      <c r="C4085" t="inlineStr">
        <is>
          <t>RER</t>
        </is>
      </c>
      <c r="D4085" t="inlineStr">
        <is>
          <t>kilogram</t>
        </is>
      </c>
      <c r="F4085" t="inlineStr">
        <is>
          <t>technosphere</t>
        </is>
      </c>
      <c r="G4085" t="n">
        <v>2</v>
      </c>
      <c r="H4085" t="n">
        <v>5.339411324082998</v>
      </c>
      <c r="I4085" t="n">
        <v>0.1253793591735915</v>
      </c>
      <c r="J4085" t="inlineStr">
        <is>
          <t>(3,4,3,1,1,5); recycling of PV modules at the end of life</t>
        </is>
      </c>
    </row>
    <row r="4086"/>
    <row r="4087" ht="16" customHeight="1" s="29">
      <c r="A4087" s="1" t="inlineStr">
        <is>
          <t>Activity</t>
        </is>
      </c>
      <c r="B4087" s="1" t="inlineStr">
        <is>
          <t>photovoltaic flat-roof installation, 3kWp, multi-Si, on roof</t>
        </is>
      </c>
    </row>
    <row r="4088">
      <c r="A4088" t="inlineStr">
        <is>
          <t>comment</t>
        </is>
      </c>
      <c r="B4088" t="inlineStr">
        <is>
          <t>Photovoltaic installation with a capacity of 3kWp and a life time of 30 years installed in the US.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4089">
      <c r="A4089" t="inlineStr">
        <is>
          <t>location</t>
        </is>
      </c>
      <c r="B4089" t="inlineStr">
        <is>
          <t>US</t>
        </is>
      </c>
    </row>
    <row r="4090">
      <c r="A4090" t="inlineStr">
        <is>
          <t>production amount</t>
        </is>
      </c>
      <c r="B4090" t="n">
        <v>1</v>
      </c>
    </row>
    <row r="4091">
      <c r="A4091" t="inlineStr">
        <is>
          <t>reference product</t>
        </is>
      </c>
      <c r="B4091" t="inlineStr">
        <is>
          <t>photovoltaic flat-roof installation, 3kWp, multi-Si, on roof</t>
        </is>
      </c>
    </row>
    <row r="4092">
      <c r="A4092" t="inlineStr">
        <is>
          <t>source</t>
        </is>
      </c>
      <c r="B40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93">
      <c r="A4093" t="inlineStr">
        <is>
          <t>type</t>
        </is>
      </c>
      <c r="B4093" t="inlineStr">
        <is>
          <t>process</t>
        </is>
      </c>
    </row>
    <row r="4094">
      <c r="A4094" t="inlineStr">
        <is>
          <t>unit</t>
        </is>
      </c>
      <c r="B4094" t="inlineStr">
        <is>
          <t>unit</t>
        </is>
      </c>
    </row>
    <row r="4095" ht="16" customHeight="1" s="29">
      <c r="A4095" s="1" t="inlineStr">
        <is>
          <t>Exchanges</t>
        </is>
      </c>
    </row>
    <row r="4096">
      <c r="A4096" s="28" t="inlineStr">
        <is>
          <t>name</t>
        </is>
      </c>
      <c r="B4096" s="28" t="inlineStr">
        <is>
          <t>amount</t>
        </is>
      </c>
      <c r="C4096" s="28" t="inlineStr">
        <is>
          <t>location</t>
        </is>
      </c>
      <c r="D4096" s="28" t="inlineStr">
        <is>
          <t>unit</t>
        </is>
      </c>
      <c r="E4096" s="28" t="inlineStr">
        <is>
          <t>categories</t>
        </is>
      </c>
      <c r="F4096" s="28" t="inlineStr">
        <is>
          <t>type</t>
        </is>
      </c>
      <c r="G4096" s="28" t="inlineStr">
        <is>
          <t>uncertainty type</t>
        </is>
      </c>
      <c r="H4096" s="28" t="inlineStr">
        <is>
          <t>loc</t>
        </is>
      </c>
      <c r="I4096" s="28" t="inlineStr">
        <is>
          <t>scale</t>
        </is>
      </c>
      <c r="J4096" s="28" t="inlineStr">
        <is>
          <t>comment</t>
        </is>
      </c>
      <c r="K4096" s="28" t="inlineStr">
        <is>
          <t>negative</t>
        </is>
      </c>
      <c r="L4096" s="28" t="inlineStr">
        <is>
          <t>reference product</t>
        </is>
      </c>
      <c r="M4096" s="28" t="n"/>
    </row>
    <row r="4097">
      <c r="A4097" t="inlineStr">
        <is>
          <t>Heat, waste</t>
        </is>
      </c>
      <c r="B4097" t="n">
        <v>3.672</v>
      </c>
      <c r="D4097" t="inlineStr">
        <is>
          <t>megajoule</t>
        </is>
      </c>
      <c r="E4097" t="inlineStr">
        <is>
          <t>air::urban air close to ground</t>
        </is>
      </c>
      <c r="F4097" t="inlineStr">
        <is>
          <t>biosphere</t>
        </is>
      </c>
      <c r="G4097" t="n">
        <v>2</v>
      </c>
      <c r="H4097" t="n">
        <v>1.300736472758244</v>
      </c>
      <c r="I4097" t="n">
        <v>0.1253793591735915</v>
      </c>
      <c r="J4097" t="inlineStr">
        <is>
          <t>(3,4,3,1,1,5); calculated with electricity use</t>
        </is>
      </c>
    </row>
    <row r="4098">
      <c r="A4098" t="inlineStr">
        <is>
          <t>photovoltaic flat-roof installation, 3kWp, multi-Si, on roof</t>
        </is>
      </c>
      <c r="B4098" t="n">
        <v>1</v>
      </c>
      <c r="C4098" t="inlineStr">
        <is>
          <t>US</t>
        </is>
      </c>
      <c r="D4098" t="inlineStr">
        <is>
          <t>unit</t>
        </is>
      </c>
      <c r="E4098" t="inlineStr">
        <is>
          <t>photovoltaic::production of components</t>
        </is>
      </c>
      <c r="F4098" t="inlineStr">
        <is>
          <t>production</t>
        </is>
      </c>
      <c r="G4098" t="n">
        <v>0</v>
      </c>
      <c r="H4098" t="n">
        <v>1</v>
      </c>
      <c r="L4098" t="inlineStr">
        <is>
          <t>photovoltaic flat-roof installation, 3kWp, multi-Si, on roof</t>
        </is>
      </c>
    </row>
    <row r="4099">
      <c r="A4099" t="inlineStr">
        <is>
          <t>inverter, 2.5 kW, average, at plant</t>
        </is>
      </c>
      <c r="B4099" t="n">
        <v>2.4</v>
      </c>
      <c r="C4099" t="inlineStr">
        <is>
          <t>RER</t>
        </is>
      </c>
      <c r="D4099" t="inlineStr">
        <is>
          <t>unit</t>
        </is>
      </c>
      <c r="F4099" t="inlineStr">
        <is>
          <t>technosphere</t>
        </is>
      </c>
      <c r="G4099" t="n">
        <v>2</v>
      </c>
      <c r="H4099" t="n">
        <v>0.8754687373538999</v>
      </c>
      <c r="I4099" t="n">
        <v>0.1057378732232639</v>
      </c>
      <c r="J4099" t="inlineStr">
        <is>
          <t>(2,4,1,1,1,na); 1 replacement during the lifetime of the PV system; demand scaled linearly by power output</t>
        </is>
      </c>
    </row>
    <row r="4100">
      <c r="A4100" t="inlineStr">
        <is>
          <t>market for electricity, low voltage</t>
        </is>
      </c>
      <c r="B4100" t="n">
        <v>1.02</v>
      </c>
      <c r="C4100" t="inlineStr">
        <is>
          <t>US-WECC</t>
        </is>
      </c>
      <c r="D4100" t="inlineStr">
        <is>
          <t>kilowatt hour</t>
        </is>
      </c>
      <c r="F4100" t="inlineStr">
        <is>
          <t>technosphere</t>
        </is>
      </c>
      <c r="G4100" t="n">
        <v>2</v>
      </c>
      <c r="H4100" t="n">
        <v>0.01980262729617973</v>
      </c>
      <c r="I4100" t="n">
        <v>0.1253793591735915</v>
      </c>
      <c r="J4100" t="inlineStr">
        <is>
          <t>(3,4,3,1,1,5); Energy use for erection of 3kWp plant</t>
        </is>
      </c>
      <c r="L4100" t="inlineStr">
        <is>
          <t>electricity, low voltage</t>
        </is>
      </c>
    </row>
    <row r="4101">
      <c r="A4101" t="inlineStr">
        <is>
          <t>photovoltaic mounting system production, for flat-roof installation</t>
        </is>
      </c>
      <c r="B4101" t="n">
        <v>16.667</v>
      </c>
      <c r="C4101" t="inlineStr">
        <is>
          <t>RER</t>
        </is>
      </c>
      <c r="D4101" t="inlineStr">
        <is>
          <t>square meter</t>
        </is>
      </c>
      <c r="F4101" t="inlineStr">
        <is>
          <t>technosphere</t>
        </is>
      </c>
      <c r="G4101" t="n">
        <v>2</v>
      </c>
      <c r="H4101" t="n">
        <v>2.813430716560039</v>
      </c>
      <c r="I4101" t="n">
        <v>0.1028562547922652</v>
      </c>
      <c r="J4101" t="inlineStr">
        <is>
          <t>(3,1,1,1,1,na); calculation with m2 panel</t>
        </is>
      </c>
      <c r="L4101" t="inlineStr">
        <is>
          <t>photovoltaic mounting system, for flat-roof installation</t>
        </is>
      </c>
    </row>
    <row r="4102">
      <c r="A4102" t="inlineStr">
        <is>
          <t>photovoltaic panel, multi-Si, at regional storage</t>
        </is>
      </c>
      <c r="B4102" t="n">
        <v>17.167</v>
      </c>
      <c r="C4102" t="inlineStr">
        <is>
          <t>US</t>
        </is>
      </c>
      <c r="D4102" t="inlineStr">
        <is>
          <t>square meter</t>
        </is>
      </c>
      <c r="F4102" t="inlineStr">
        <is>
          <t>technosphere</t>
        </is>
      </c>
      <c r="G4102" t="n">
        <v>2</v>
      </c>
      <c r="H4102" t="n">
        <v>2.842988936288792</v>
      </c>
      <c r="I4102" t="n">
        <v>0.153080146848777</v>
      </c>
      <c r="J4102" t="inlineStr">
        <is>
          <t>(3,4,3,1,1,5); Calculation, 2% of modules repaired in the life time, 1% rejects</t>
        </is>
      </c>
    </row>
    <row r="4103">
      <c r="A4103" t="inlineStr">
        <is>
          <t>photovoltaics, electric installation for 3kWp module, at building</t>
        </is>
      </c>
      <c r="B4103" t="n">
        <v>1</v>
      </c>
      <c r="C4103" t="inlineStr">
        <is>
          <t>CH</t>
        </is>
      </c>
      <c r="D4103" t="inlineStr">
        <is>
          <t>unit</t>
        </is>
      </c>
      <c r="F4103" t="inlineStr">
        <is>
          <t>technosphere</t>
        </is>
      </c>
      <c r="G4103" t="n">
        <v>2</v>
      </c>
      <c r="H4103" t="n">
        <v>0</v>
      </c>
      <c r="I4103" t="n">
        <v>0.3677440105247352</v>
      </c>
      <c r="J4103" t="inlineStr">
        <is>
          <t>(3,4,3,1,1,5); Literature</t>
        </is>
      </c>
      <c r="L4103" t="inlineStr">
        <is>
          <t>photovoltaic plant, electric installation for 3kWp module</t>
        </is>
      </c>
    </row>
    <row r="4104">
      <c r="A4104" t="inlineStr">
        <is>
          <t>transport, freight, lorry 7.5-16 metric ton, EURO4</t>
        </is>
      </c>
      <c r="B4104" t="n">
        <v>36.501</v>
      </c>
      <c r="C4104" t="inlineStr">
        <is>
          <t>RER</t>
        </is>
      </c>
      <c r="D4104" t="inlineStr">
        <is>
          <t>ton kilometer</t>
        </is>
      </c>
      <c r="F4104" t="inlineStr">
        <is>
          <t>technosphere</t>
        </is>
      </c>
      <c r="G4104" t="n">
        <v>2</v>
      </c>
      <c r="H4104" t="n">
        <v>3.597339657473422</v>
      </c>
      <c r="I4104" t="n">
        <v>0.3677440105247352</v>
      </c>
      <c r="J4104" t="inlineStr">
        <is>
          <t>(3,4,3,1,1,5); transport of inverter, electric installation, mounting structure and module 100km to construction site</t>
        </is>
      </c>
      <c r="L4104" t="inlineStr">
        <is>
          <t>transport, freight, lorry 7.5-16 metric ton, EURO4</t>
        </is>
      </c>
    </row>
    <row r="4105">
      <c r="A4105" t="inlineStr">
        <is>
          <t>treatment, c-Si PV module</t>
        </is>
      </c>
      <c r="B4105" t="n">
        <v>226.51</v>
      </c>
      <c r="C4105" t="inlineStr">
        <is>
          <t>RER</t>
        </is>
      </c>
      <c r="D4105" t="inlineStr">
        <is>
          <t>kilogram</t>
        </is>
      </c>
      <c r="F4105" t="inlineStr">
        <is>
          <t>technosphere</t>
        </is>
      </c>
      <c r="G4105" t="n">
        <v>2</v>
      </c>
      <c r="H4105" t="n">
        <v>5.422789094058876</v>
      </c>
      <c r="I4105" t="n">
        <v>0.1253793591735915</v>
      </c>
      <c r="J4105" t="inlineStr">
        <is>
          <t>(3,4,3,1,1,5); recycling of PV modules at the end of life</t>
        </is>
      </c>
    </row>
    <row r="4106"/>
    <row r="4107" ht="16" customHeight="1" s="29">
      <c r="A4107" s="1" t="inlineStr">
        <is>
          <t>Activity</t>
        </is>
      </c>
      <c r="B4107" s="1" t="inlineStr">
        <is>
          <t>photovoltaic flat-roof installation, 3kWp, multi-Si, on roof</t>
        </is>
      </c>
    </row>
    <row r="4108">
      <c r="A4108" t="inlineStr">
        <is>
          <t>comment</t>
        </is>
      </c>
      <c r="B4108" t="inlineStr">
        <is>
          <t>Photovoltaic installation with a capacity of 3kWp and a life time of 30 years installed in CH.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4109">
      <c r="A4109" t="inlineStr">
        <is>
          <t>location</t>
        </is>
      </c>
      <c r="B4109" t="inlineStr">
        <is>
          <t>CH</t>
        </is>
      </c>
    </row>
    <row r="4110">
      <c r="A4110" t="inlineStr">
        <is>
          <t>production amount</t>
        </is>
      </c>
      <c r="B4110" t="n">
        <v>1</v>
      </c>
    </row>
    <row r="4111">
      <c r="A4111" t="inlineStr">
        <is>
          <t>reference product</t>
        </is>
      </c>
      <c r="B4111" t="inlineStr">
        <is>
          <t>photovoltaic flat-roof installation, 3kWp, multi-Si, on roof</t>
        </is>
      </c>
    </row>
    <row r="4112">
      <c r="A4112" t="inlineStr">
        <is>
          <t>source</t>
        </is>
      </c>
      <c r="B41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13">
      <c r="A4113" t="inlineStr">
        <is>
          <t>type</t>
        </is>
      </c>
      <c r="B4113" t="inlineStr">
        <is>
          <t>process</t>
        </is>
      </c>
    </row>
    <row r="4114">
      <c r="A4114" t="inlineStr">
        <is>
          <t>unit</t>
        </is>
      </c>
      <c r="B4114" t="inlineStr">
        <is>
          <t>unit</t>
        </is>
      </c>
    </row>
    <row r="4115" ht="16" customHeight="1" s="29">
      <c r="A4115" s="1" t="inlineStr">
        <is>
          <t>Exchanges</t>
        </is>
      </c>
    </row>
    <row r="4116">
      <c r="A4116" s="28" t="inlineStr">
        <is>
          <t>name</t>
        </is>
      </c>
      <c r="B4116" s="28" t="inlineStr">
        <is>
          <t>amount</t>
        </is>
      </c>
      <c r="C4116" s="28" t="inlineStr">
        <is>
          <t>location</t>
        </is>
      </c>
      <c r="D4116" s="28" t="inlineStr">
        <is>
          <t>unit</t>
        </is>
      </c>
      <c r="E4116" s="28" t="inlineStr">
        <is>
          <t>categories</t>
        </is>
      </c>
      <c r="F4116" s="28" t="inlineStr">
        <is>
          <t>type</t>
        </is>
      </c>
      <c r="G4116" s="28" t="inlineStr">
        <is>
          <t>uncertainty type</t>
        </is>
      </c>
      <c r="H4116" s="28" t="inlineStr">
        <is>
          <t>loc</t>
        </is>
      </c>
      <c r="I4116" s="28" t="inlineStr">
        <is>
          <t>scale</t>
        </is>
      </c>
      <c r="J4116" s="28" t="inlineStr">
        <is>
          <t>comment</t>
        </is>
      </c>
      <c r="K4116" s="28" t="inlineStr">
        <is>
          <t>negative</t>
        </is>
      </c>
      <c r="L4116" s="28" t="inlineStr">
        <is>
          <t>reference product</t>
        </is>
      </c>
      <c r="M4116" s="28" t="n"/>
    </row>
    <row r="4117">
      <c r="A4117" t="inlineStr">
        <is>
          <t>Heat, waste</t>
        </is>
      </c>
      <c r="B4117" t="n">
        <v>3.672</v>
      </c>
      <c r="D4117" t="inlineStr">
        <is>
          <t>megajoule</t>
        </is>
      </c>
      <c r="E4117" t="inlineStr">
        <is>
          <t>air::urban air close to ground</t>
        </is>
      </c>
      <c r="F4117" t="inlineStr">
        <is>
          <t>biosphere</t>
        </is>
      </c>
      <c r="G4117" t="n">
        <v>2</v>
      </c>
      <c r="H4117" t="n">
        <v>1.300736472758244</v>
      </c>
      <c r="I4117" t="n">
        <v>0.1253793591735915</v>
      </c>
      <c r="J4117" t="inlineStr">
        <is>
          <t>(3,4,3,1,1,5); calculated with electricity use</t>
        </is>
      </c>
    </row>
    <row r="4118">
      <c r="A4118" t="inlineStr">
        <is>
          <t>photovoltaic flat-roof installation, 3kWp, multi-Si, on roof</t>
        </is>
      </c>
      <c r="B4118" t="n">
        <v>1</v>
      </c>
      <c r="C4118" t="inlineStr">
        <is>
          <t>CH</t>
        </is>
      </c>
      <c r="D4118" t="inlineStr">
        <is>
          <t>unit</t>
        </is>
      </c>
      <c r="E4118" t="inlineStr">
        <is>
          <t>photovoltaic::production of components</t>
        </is>
      </c>
      <c r="F4118" t="inlineStr">
        <is>
          <t>production</t>
        </is>
      </c>
      <c r="G4118" t="n">
        <v>0</v>
      </c>
      <c r="H4118" t="n">
        <v>1</v>
      </c>
      <c r="L4118" t="inlineStr">
        <is>
          <t>photovoltaic flat-roof installation, 3kWp, multi-Si, on roof</t>
        </is>
      </c>
    </row>
    <row r="4119">
      <c r="A4119" t="inlineStr">
        <is>
          <t>inverter, 2.5 kW, average, at plant</t>
        </is>
      </c>
      <c r="B4119" t="n">
        <v>2.4</v>
      </c>
      <c r="C4119" t="inlineStr">
        <is>
          <t>RER</t>
        </is>
      </c>
      <c r="D4119" t="inlineStr">
        <is>
          <t>unit</t>
        </is>
      </c>
      <c r="F4119" t="inlineStr">
        <is>
          <t>technosphere</t>
        </is>
      </c>
      <c r="G4119" t="n">
        <v>2</v>
      </c>
      <c r="H4119" t="n">
        <v>0.8754687373538999</v>
      </c>
      <c r="I4119" t="n">
        <v>0.1057378732232639</v>
      </c>
      <c r="J4119" t="inlineStr">
        <is>
          <t>(2,4,1,1,1,na); 1 replacement during the lifetime of the PV system; demand scaled linearly by power output</t>
        </is>
      </c>
    </row>
    <row r="4120">
      <c r="A4120" t="inlineStr">
        <is>
          <t>market for electricity, low voltage</t>
        </is>
      </c>
      <c r="B4120" t="n">
        <v>1.02</v>
      </c>
      <c r="C4120" t="inlineStr">
        <is>
          <t>CH</t>
        </is>
      </c>
      <c r="D4120" t="inlineStr">
        <is>
          <t>kilowatt hour</t>
        </is>
      </c>
      <c r="F4120" t="inlineStr">
        <is>
          <t>technosphere</t>
        </is>
      </c>
      <c r="G4120" t="n">
        <v>2</v>
      </c>
      <c r="H4120" t="n">
        <v>0.01980262729617973</v>
      </c>
      <c r="I4120" t="n">
        <v>0.1253793591735915</v>
      </c>
      <c r="J4120" t="inlineStr">
        <is>
          <t>(3,4,3,1,1,5); Energy use for erection of 3kWp plant</t>
        </is>
      </c>
      <c r="L4120" t="inlineStr">
        <is>
          <t>electricity, low voltage</t>
        </is>
      </c>
    </row>
    <row r="4121">
      <c r="A4121" t="inlineStr">
        <is>
          <t>photovoltaic mounting system production, for flat-roof installation</t>
        </is>
      </c>
      <c r="B4121" t="n">
        <v>16.667</v>
      </c>
      <c r="C4121" t="inlineStr">
        <is>
          <t>RER</t>
        </is>
      </c>
      <c r="D4121" t="inlineStr">
        <is>
          <t>square meter</t>
        </is>
      </c>
      <c r="F4121" t="inlineStr">
        <is>
          <t>technosphere</t>
        </is>
      </c>
      <c r="G4121" t="n">
        <v>2</v>
      </c>
      <c r="H4121" t="n">
        <v>2.813430716560039</v>
      </c>
      <c r="I4121" t="n">
        <v>0.1028562547922652</v>
      </c>
      <c r="J4121" t="inlineStr">
        <is>
          <t>(3,1,1,1,1,na); calculation with m2 panel</t>
        </is>
      </c>
      <c r="L4121" t="inlineStr">
        <is>
          <t>photovoltaic mounting system, for flat-roof installation</t>
        </is>
      </c>
    </row>
    <row r="4122">
      <c r="A4122" t="inlineStr">
        <is>
          <t>photovoltaic panel, multi-Si, at regional storage</t>
        </is>
      </c>
      <c r="B4122" t="n">
        <v>17.167</v>
      </c>
      <c r="C4122" t="inlineStr">
        <is>
          <t>RER</t>
        </is>
      </c>
      <c r="D4122" t="inlineStr">
        <is>
          <t>square meter</t>
        </is>
      </c>
      <c r="F4122" t="inlineStr">
        <is>
          <t>technosphere</t>
        </is>
      </c>
      <c r="G4122" t="n">
        <v>2</v>
      </c>
      <c r="H4122" t="n">
        <v>2.842988936288792</v>
      </c>
      <c r="I4122" t="n">
        <v>0.153080146848777</v>
      </c>
      <c r="J4122" t="inlineStr">
        <is>
          <t>(3,4,3,1,1,5); Calculation, 2% of modules repaired in the life time, 1% rejects</t>
        </is>
      </c>
    </row>
    <row r="4123">
      <c r="A4123" t="inlineStr">
        <is>
          <t>photovoltaics, electric installation for 3kWp module, at building</t>
        </is>
      </c>
      <c r="B4123" t="n">
        <v>1</v>
      </c>
      <c r="C4123" t="inlineStr">
        <is>
          <t>CH</t>
        </is>
      </c>
      <c r="D4123" t="inlineStr">
        <is>
          <t>unit</t>
        </is>
      </c>
      <c r="F4123" t="inlineStr">
        <is>
          <t>technosphere</t>
        </is>
      </c>
      <c r="G4123" t="n">
        <v>2</v>
      </c>
      <c r="H4123" t="n">
        <v>0</v>
      </c>
      <c r="I4123" t="n">
        <v>0.3677440105247352</v>
      </c>
      <c r="J4123" t="inlineStr">
        <is>
          <t>(3,4,3,1,1,5); Literature</t>
        </is>
      </c>
      <c r="L4123" t="inlineStr">
        <is>
          <t>photovoltaic plant, electric installation for 3kWp module</t>
        </is>
      </c>
    </row>
    <row r="4124">
      <c r="A4124" t="inlineStr">
        <is>
          <t>transport, freight, lorry 7.5-16 metric ton, EURO4</t>
        </is>
      </c>
      <c r="B4124" t="n">
        <v>36.501</v>
      </c>
      <c r="C4124" t="inlineStr">
        <is>
          <t>RER</t>
        </is>
      </c>
      <c r="D4124" t="inlineStr">
        <is>
          <t>ton kilometer</t>
        </is>
      </c>
      <c r="F4124" t="inlineStr">
        <is>
          <t>technosphere</t>
        </is>
      </c>
      <c r="G4124" t="n">
        <v>2</v>
      </c>
      <c r="H4124" t="n">
        <v>3.597339657473422</v>
      </c>
      <c r="I4124" t="n">
        <v>0.3677440105247352</v>
      </c>
      <c r="J4124" t="inlineStr">
        <is>
          <t>(3,4,3,1,1,5); transport of inverter, electric installation, mounting structure and module 100km to construction site</t>
        </is>
      </c>
      <c r="L4124" t="inlineStr">
        <is>
          <t>transport, freight, lorry 7.5-16 metric ton, EURO4</t>
        </is>
      </c>
    </row>
    <row r="4125">
      <c r="A4125" t="inlineStr">
        <is>
          <t>treatment, c-Si PV module</t>
        </is>
      </c>
      <c r="B4125" t="n">
        <v>226.51</v>
      </c>
      <c r="C4125" t="inlineStr">
        <is>
          <t>RER</t>
        </is>
      </c>
      <c r="D4125" t="inlineStr">
        <is>
          <t>kilogram</t>
        </is>
      </c>
      <c r="F4125" t="inlineStr">
        <is>
          <t>technosphere</t>
        </is>
      </c>
      <c r="G4125" t="n">
        <v>2</v>
      </c>
      <c r="H4125" t="n">
        <v>5.422789094058876</v>
      </c>
      <c r="I4125" t="n">
        <v>0.1253793591735915</v>
      </c>
      <c r="J4125" t="inlineStr">
        <is>
          <t>(3,4,3,1,1,5); recycling of PV modules at the end of life</t>
        </is>
      </c>
    </row>
    <row r="4126"/>
    <row r="4127" ht="16" customHeight="1" s="29">
      <c r="A4127" s="1" t="inlineStr">
        <is>
          <t>Activity</t>
        </is>
      </c>
      <c r="B4127" s="1" t="inlineStr">
        <is>
          <t>photovoltaic flat-roof installation, 3kWp, multi-Si, on roof</t>
        </is>
      </c>
    </row>
    <row r="4128">
      <c r="A4128" t="inlineStr">
        <is>
          <t>comment</t>
        </is>
      </c>
      <c r="B4128" t="inlineStr">
        <is>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4129">
      <c r="A4129" t="inlineStr">
        <is>
          <t>location</t>
        </is>
      </c>
      <c r="B4129" t="inlineStr">
        <is>
          <t>RER</t>
        </is>
      </c>
    </row>
    <row r="4130">
      <c r="A4130" t="inlineStr">
        <is>
          <t>production amount</t>
        </is>
      </c>
      <c r="B4130" t="n">
        <v>1</v>
      </c>
    </row>
    <row r="4131">
      <c r="A4131" t="inlineStr">
        <is>
          <t>reference product</t>
        </is>
      </c>
      <c r="B4131" t="inlineStr">
        <is>
          <t>photovoltaic flat-roof installation, 3kWp, multi-Si, on roof</t>
        </is>
      </c>
    </row>
    <row r="4132">
      <c r="A4132" t="inlineStr">
        <is>
          <t>source</t>
        </is>
      </c>
      <c r="B41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33">
      <c r="A4133" t="inlineStr">
        <is>
          <t>type</t>
        </is>
      </c>
      <c r="B4133" t="inlineStr">
        <is>
          <t>process</t>
        </is>
      </c>
    </row>
    <row r="4134">
      <c r="A4134" t="inlineStr">
        <is>
          <t>unit</t>
        </is>
      </c>
      <c r="B4134" t="inlineStr">
        <is>
          <t>unit</t>
        </is>
      </c>
    </row>
    <row r="4135" ht="16" customHeight="1" s="29">
      <c r="A4135" s="1" t="inlineStr">
        <is>
          <t>Exchanges</t>
        </is>
      </c>
    </row>
    <row r="4136">
      <c r="A4136" s="28" t="inlineStr">
        <is>
          <t>name</t>
        </is>
      </c>
      <c r="B4136" s="28" t="inlineStr">
        <is>
          <t>amount</t>
        </is>
      </c>
      <c r="C4136" s="28" t="inlineStr">
        <is>
          <t>location</t>
        </is>
      </c>
      <c r="D4136" s="28" t="inlineStr">
        <is>
          <t>unit</t>
        </is>
      </c>
      <c r="E4136" s="28" t="inlineStr">
        <is>
          <t>categories</t>
        </is>
      </c>
      <c r="F4136" s="28" t="inlineStr">
        <is>
          <t>type</t>
        </is>
      </c>
      <c r="G4136" s="28" t="inlineStr">
        <is>
          <t>uncertainty type</t>
        </is>
      </c>
      <c r="H4136" s="28" t="inlineStr">
        <is>
          <t>loc</t>
        </is>
      </c>
      <c r="I4136" s="28" t="inlineStr">
        <is>
          <t>scale</t>
        </is>
      </c>
      <c r="J4136" s="28" t="inlineStr">
        <is>
          <t>comment</t>
        </is>
      </c>
      <c r="K4136" s="28" t="inlineStr">
        <is>
          <t>negative</t>
        </is>
      </c>
      <c r="L4136" s="28" t="inlineStr">
        <is>
          <t>reference product</t>
        </is>
      </c>
      <c r="M4136" s="28" t="n"/>
    </row>
    <row r="4137">
      <c r="A4137" t="inlineStr">
        <is>
          <t>Heat, waste</t>
        </is>
      </c>
      <c r="B4137" t="n">
        <v>3.672</v>
      </c>
      <c r="D4137" t="inlineStr">
        <is>
          <t>megajoule</t>
        </is>
      </c>
      <c r="E4137" t="inlineStr">
        <is>
          <t>air::urban air close to ground</t>
        </is>
      </c>
      <c r="F4137" t="inlineStr">
        <is>
          <t>biosphere</t>
        </is>
      </c>
      <c r="G4137" t="n">
        <v>2</v>
      </c>
      <c r="H4137" t="n">
        <v>1.300736472758244</v>
      </c>
      <c r="I4137" t="n">
        <v>0.1253793591735915</v>
      </c>
      <c r="J4137" t="inlineStr">
        <is>
          <t>(3,4,3,1,1,5); calculated with electricity use</t>
        </is>
      </c>
    </row>
    <row r="4138">
      <c r="A4138" t="inlineStr">
        <is>
          <t>photovoltaic flat-roof installation, 3kWp, multi-Si, on roof</t>
        </is>
      </c>
      <c r="B4138" t="n">
        <v>1</v>
      </c>
      <c r="C4138" t="inlineStr">
        <is>
          <t>RER</t>
        </is>
      </c>
      <c r="D4138" t="inlineStr">
        <is>
          <t>unit</t>
        </is>
      </c>
      <c r="E4138" t="inlineStr">
        <is>
          <t>photovoltaic::production of components</t>
        </is>
      </c>
      <c r="F4138" t="inlineStr">
        <is>
          <t>production</t>
        </is>
      </c>
      <c r="G4138" t="n">
        <v>0</v>
      </c>
      <c r="H4138" t="n">
        <v>1</v>
      </c>
      <c r="L4138" t="inlineStr">
        <is>
          <t>photovoltaic flat-roof installation, 3kWp, multi-Si, on roof</t>
        </is>
      </c>
    </row>
    <row r="4139">
      <c r="A4139" t="inlineStr">
        <is>
          <t>inverter, 2.5 kW, average, at plant</t>
        </is>
      </c>
      <c r="B4139" t="n">
        <v>2.4</v>
      </c>
      <c r="C4139" t="inlineStr">
        <is>
          <t>RER</t>
        </is>
      </c>
      <c r="D4139" t="inlineStr">
        <is>
          <t>unit</t>
        </is>
      </c>
      <c r="F4139" t="inlineStr">
        <is>
          <t>technosphere</t>
        </is>
      </c>
      <c r="G4139" t="n">
        <v>2</v>
      </c>
      <c r="H4139" t="n">
        <v>0.8754687373538999</v>
      </c>
      <c r="I4139" t="n">
        <v>0.1057378732232639</v>
      </c>
      <c r="J4139" t="inlineStr">
        <is>
          <t>(2,4,1,1,1,na); 1 replacement during the lifetime of the PV system; demand scaled linearly by power output</t>
        </is>
      </c>
    </row>
    <row r="4140">
      <c r="A4140" t="inlineStr">
        <is>
          <t>market for electricity, low voltage</t>
        </is>
      </c>
      <c r="B4140" t="n">
        <v>1.02</v>
      </c>
      <c r="C4140" t="inlineStr">
        <is>
          <t>DE</t>
        </is>
      </c>
      <c r="D4140" t="inlineStr">
        <is>
          <t>kilowatt hour</t>
        </is>
      </c>
      <c r="F4140" t="inlineStr">
        <is>
          <t>technosphere</t>
        </is>
      </c>
      <c r="G4140" t="n">
        <v>2</v>
      </c>
      <c r="H4140" t="n">
        <v>0.01980262729617973</v>
      </c>
      <c r="I4140" t="n">
        <v>0.1253793591735915</v>
      </c>
      <c r="J4140" t="inlineStr">
        <is>
          <t>(3,4,3,1,1,5); Energy use for erection of plant</t>
        </is>
      </c>
      <c r="L4140" t="inlineStr">
        <is>
          <t>electricity, low voltage</t>
        </is>
      </c>
    </row>
    <row r="4141">
      <c r="A4141" t="inlineStr">
        <is>
          <t>photovoltaic mounting system production, for flat-roof installation</t>
        </is>
      </c>
      <c r="B4141" t="n">
        <v>16.667</v>
      </c>
      <c r="C4141" t="inlineStr">
        <is>
          <t>RER</t>
        </is>
      </c>
      <c r="D4141" t="inlineStr">
        <is>
          <t>square meter</t>
        </is>
      </c>
      <c r="F4141" t="inlineStr">
        <is>
          <t>technosphere</t>
        </is>
      </c>
      <c r="G4141" t="n">
        <v>2</v>
      </c>
      <c r="H4141" t="n">
        <v>2.813430716560039</v>
      </c>
      <c r="I4141" t="n">
        <v>0.1028562547922652</v>
      </c>
      <c r="J4141" t="inlineStr">
        <is>
          <t>(3,1,1,1,1,na); calculation with m2 panel</t>
        </is>
      </c>
      <c r="L4141" t="inlineStr">
        <is>
          <t>photovoltaic mounting system, for flat-roof installation</t>
        </is>
      </c>
    </row>
    <row r="4142">
      <c r="A4142" t="inlineStr">
        <is>
          <t>photovoltaic panel, multi-Si, at regional storage</t>
        </is>
      </c>
      <c r="B4142" t="n">
        <v>17.167</v>
      </c>
      <c r="C4142" t="inlineStr">
        <is>
          <t>RER</t>
        </is>
      </c>
      <c r="D4142" t="inlineStr">
        <is>
          <t>square meter</t>
        </is>
      </c>
      <c r="F4142" t="inlineStr">
        <is>
          <t>technosphere</t>
        </is>
      </c>
      <c r="G4142" t="n">
        <v>2</v>
      </c>
      <c r="H4142" t="n">
        <v>2.842988936288792</v>
      </c>
      <c r="I4142" t="n">
        <v>0.153080146848777</v>
      </c>
      <c r="J4142" t="inlineStr">
        <is>
          <t>(3,4,3,1,1,5); Calculation, 2% of modules repaired in the life time, 1% rejects</t>
        </is>
      </c>
    </row>
    <row r="4143">
      <c r="A4143" t="inlineStr">
        <is>
          <t>photovoltaics, electric installation for 3kWp module, at building</t>
        </is>
      </c>
      <c r="B4143" t="n">
        <v>1</v>
      </c>
      <c r="C4143" t="inlineStr">
        <is>
          <t>CH</t>
        </is>
      </c>
      <c r="D4143" t="inlineStr">
        <is>
          <t>unit</t>
        </is>
      </c>
      <c r="F4143" t="inlineStr">
        <is>
          <t>technosphere</t>
        </is>
      </c>
      <c r="G4143" t="n">
        <v>2</v>
      </c>
      <c r="H4143" t="n">
        <v>0</v>
      </c>
      <c r="I4143" t="n">
        <v>0.3677440105247352</v>
      </c>
      <c r="J4143" t="inlineStr">
        <is>
          <t>(3,4,3,1,1,5); cabling, lightning protection and fuse box</t>
        </is>
      </c>
      <c r="L4143" t="inlineStr">
        <is>
          <t>photovoltaic plant, electric installation for 3kWp module</t>
        </is>
      </c>
    </row>
    <row r="4144">
      <c r="A4144" t="inlineStr">
        <is>
          <t>transport, freight, lorry 7.5-16 metric ton, EURO4</t>
        </is>
      </c>
      <c r="B4144" t="n">
        <v>36.501</v>
      </c>
      <c r="C4144" t="inlineStr">
        <is>
          <t>RER</t>
        </is>
      </c>
      <c r="D4144" t="inlineStr">
        <is>
          <t>ton kilometer</t>
        </is>
      </c>
      <c r="F4144" t="inlineStr">
        <is>
          <t>technosphere</t>
        </is>
      </c>
      <c r="G4144" t="n">
        <v>2</v>
      </c>
      <c r="H4144" t="n">
        <v>3.597339657473422</v>
      </c>
      <c r="I4144" t="n">
        <v>0.3677440105247352</v>
      </c>
      <c r="J4144" t="inlineStr">
        <is>
          <t>(3,4,3,1,1,5); transport of inverter, electric installation, mounting structure and module 100km to construction site</t>
        </is>
      </c>
      <c r="L4144" t="inlineStr">
        <is>
          <t>transport, freight, lorry 7.5-16 metric ton, EURO4</t>
        </is>
      </c>
    </row>
    <row r="4145">
      <c r="A4145" t="inlineStr">
        <is>
          <t>treatment, c-Si PV module</t>
        </is>
      </c>
      <c r="B4145" t="n">
        <v>226.51</v>
      </c>
      <c r="C4145" t="inlineStr">
        <is>
          <t>RER</t>
        </is>
      </c>
      <c r="D4145" t="inlineStr">
        <is>
          <t>kilogram</t>
        </is>
      </c>
      <c r="F4145" t="inlineStr">
        <is>
          <t>technosphere</t>
        </is>
      </c>
      <c r="G4145" t="n">
        <v>2</v>
      </c>
      <c r="H4145" t="n">
        <v>5.422789094058876</v>
      </c>
      <c r="I4145" t="n">
        <v>0.1253793591735915</v>
      </c>
      <c r="J4145" t="inlineStr">
        <is>
          <t>(3,4,3,1,1,5); recycling of PV modules at the end of life</t>
        </is>
      </c>
    </row>
    <row r="4146"/>
    <row r="4147" ht="16" customHeight="1" s="29">
      <c r="A4147" s="1" t="inlineStr">
        <is>
          <t>Activity</t>
        </is>
      </c>
      <c r="B4147" s="1" t="inlineStr">
        <is>
          <t>photovoltaic flat-roof installation, 3kWp, multi-Si, on roof</t>
        </is>
      </c>
    </row>
    <row r="4148">
      <c r="A4148" t="inlineStr">
        <is>
          <t>comment</t>
        </is>
      </c>
      <c r="B4148" t="inlineStr">
        <is>
          <t>Photovoltaic installation with a capacity of 3kWp and a life time of 30 years installed in Asia and Pacific.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4149">
      <c r="A4149" t="inlineStr">
        <is>
          <t>location</t>
        </is>
      </c>
      <c r="B4149" t="inlineStr">
        <is>
          <t>APAC</t>
        </is>
      </c>
    </row>
    <row r="4150">
      <c r="A4150" t="inlineStr">
        <is>
          <t>production amount</t>
        </is>
      </c>
      <c r="B4150" t="n">
        <v>1</v>
      </c>
    </row>
    <row r="4151">
      <c r="A4151" t="inlineStr">
        <is>
          <t>reference product</t>
        </is>
      </c>
      <c r="B4151" t="inlineStr">
        <is>
          <t>photovoltaic flat-roof installation, 3kWp, multi-Si, on roof</t>
        </is>
      </c>
    </row>
    <row r="4152">
      <c r="A4152" t="inlineStr">
        <is>
          <t>source</t>
        </is>
      </c>
      <c r="B41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53">
      <c r="A4153" t="inlineStr">
        <is>
          <t>type</t>
        </is>
      </c>
      <c r="B4153" t="inlineStr">
        <is>
          <t>process</t>
        </is>
      </c>
    </row>
    <row r="4154">
      <c r="A4154" t="inlineStr">
        <is>
          <t>unit</t>
        </is>
      </c>
      <c r="B4154" t="inlineStr">
        <is>
          <t>unit</t>
        </is>
      </c>
    </row>
    <row r="4155" ht="16" customHeight="1" s="29">
      <c r="A4155" s="1" t="inlineStr">
        <is>
          <t>Exchanges</t>
        </is>
      </c>
    </row>
    <row r="4156">
      <c r="A4156" s="28" t="inlineStr">
        <is>
          <t>name</t>
        </is>
      </c>
      <c r="B4156" s="28" t="inlineStr">
        <is>
          <t>amount</t>
        </is>
      </c>
      <c r="C4156" s="28" t="inlineStr">
        <is>
          <t>location</t>
        </is>
      </c>
      <c r="D4156" s="28" t="inlineStr">
        <is>
          <t>unit</t>
        </is>
      </c>
      <c r="E4156" s="28" t="inlineStr">
        <is>
          <t>categories</t>
        </is>
      </c>
      <c r="F4156" s="28" t="inlineStr">
        <is>
          <t>type</t>
        </is>
      </c>
      <c r="G4156" s="28" t="inlineStr">
        <is>
          <t>uncertainty type</t>
        </is>
      </c>
      <c r="H4156" s="28" t="inlineStr">
        <is>
          <t>loc</t>
        </is>
      </c>
      <c r="I4156" s="28" t="inlineStr">
        <is>
          <t>scale</t>
        </is>
      </c>
      <c r="J4156" s="28" t="inlineStr">
        <is>
          <t>comment</t>
        </is>
      </c>
      <c r="K4156" s="28" t="inlineStr">
        <is>
          <t>negative</t>
        </is>
      </c>
      <c r="L4156" s="28" t="inlineStr">
        <is>
          <t>reference product</t>
        </is>
      </c>
      <c r="M4156" s="28" t="n"/>
    </row>
    <row r="4157">
      <c r="A4157" t="inlineStr">
        <is>
          <t>Heat, waste</t>
        </is>
      </c>
      <c r="B4157" t="n">
        <v>3.672</v>
      </c>
      <c r="D4157" t="inlineStr">
        <is>
          <t>megajoule</t>
        </is>
      </c>
      <c r="E4157" t="inlineStr">
        <is>
          <t>air::urban air close to ground</t>
        </is>
      </c>
      <c r="F4157" t="inlineStr">
        <is>
          <t>biosphere</t>
        </is>
      </c>
      <c r="G4157" t="n">
        <v>2</v>
      </c>
      <c r="H4157" t="n">
        <v>1.300736472758244</v>
      </c>
      <c r="I4157" t="n">
        <v>0.1253793591735915</v>
      </c>
      <c r="J4157" t="inlineStr">
        <is>
          <t>(3,4,3,1,1,5); calculated with electricity use</t>
        </is>
      </c>
    </row>
    <row r="4158">
      <c r="A4158" t="inlineStr">
        <is>
          <t>photovoltaic flat-roof installation, 3kWp, multi-Si, on roof</t>
        </is>
      </c>
      <c r="B4158" t="n">
        <v>1</v>
      </c>
      <c r="C4158" t="inlineStr">
        <is>
          <t>APAC</t>
        </is>
      </c>
      <c r="D4158" t="inlineStr">
        <is>
          <t>unit</t>
        </is>
      </c>
      <c r="E4158" t="inlineStr">
        <is>
          <t>photovoltaic::production of components</t>
        </is>
      </c>
      <c r="F4158" t="inlineStr">
        <is>
          <t>production</t>
        </is>
      </c>
      <c r="G4158" t="n">
        <v>0</v>
      </c>
      <c r="H4158" t="n">
        <v>1</v>
      </c>
      <c r="L4158" t="inlineStr">
        <is>
          <t>photovoltaic flat-roof installation, 3kWp, multi-Si, on roof</t>
        </is>
      </c>
    </row>
    <row r="4159">
      <c r="A4159" t="inlineStr">
        <is>
          <t>inverter, 2.5 kW, average, at plant</t>
        </is>
      </c>
      <c r="B4159" t="n">
        <v>2.4</v>
      </c>
      <c r="C4159" t="inlineStr">
        <is>
          <t>RER</t>
        </is>
      </c>
      <c r="D4159" t="inlineStr">
        <is>
          <t>unit</t>
        </is>
      </c>
      <c r="F4159" t="inlineStr">
        <is>
          <t>technosphere</t>
        </is>
      </c>
      <c r="G4159" t="n">
        <v>2</v>
      </c>
      <c r="H4159" t="n">
        <v>0.8754687373538999</v>
      </c>
      <c r="I4159" t="n">
        <v>0.1057378732232639</v>
      </c>
      <c r="J4159" t="inlineStr">
        <is>
          <t>(2,4,1,1,1,na); 1 replacement during the lifetime of the PV system; demand scaled linearly by power output</t>
        </is>
      </c>
    </row>
    <row r="4160">
      <c r="A4160" t="inlineStr">
        <is>
          <t>market for electricity, low voltage</t>
        </is>
      </c>
      <c r="B4160" t="n">
        <v>1.02</v>
      </c>
      <c r="C4160" t="inlineStr">
        <is>
          <t>JP</t>
        </is>
      </c>
      <c r="D4160" t="inlineStr">
        <is>
          <t>kilowatt hour</t>
        </is>
      </c>
      <c r="F4160" t="inlineStr">
        <is>
          <t>technosphere</t>
        </is>
      </c>
      <c r="G4160" t="n">
        <v>2</v>
      </c>
      <c r="H4160" t="n">
        <v>0.01980262729617973</v>
      </c>
      <c r="I4160" t="n">
        <v>0.1253793591735915</v>
      </c>
      <c r="J4160" t="inlineStr">
        <is>
          <t>(3,4,3,1,1,5); Energy use for erection of 3kWp plant</t>
        </is>
      </c>
      <c r="L4160" t="inlineStr">
        <is>
          <t>electricity, low voltage</t>
        </is>
      </c>
    </row>
    <row r="4161">
      <c r="A4161" t="inlineStr">
        <is>
          <t>photovoltaic mounting system production, for flat-roof installation</t>
        </is>
      </c>
      <c r="B4161" t="n">
        <v>16.667</v>
      </c>
      <c r="C4161" t="inlineStr">
        <is>
          <t>RER</t>
        </is>
      </c>
      <c r="D4161" t="inlineStr">
        <is>
          <t>square meter</t>
        </is>
      </c>
      <c r="F4161" t="inlineStr">
        <is>
          <t>technosphere</t>
        </is>
      </c>
      <c r="G4161" t="n">
        <v>2</v>
      </c>
      <c r="H4161" t="n">
        <v>2.813430716560039</v>
      </c>
      <c r="I4161" t="n">
        <v>0.1028562547922652</v>
      </c>
      <c r="J4161" t="inlineStr">
        <is>
          <t>(3,1,1,1,1,na); calculation with m2 panel</t>
        </is>
      </c>
      <c r="L4161" t="inlineStr">
        <is>
          <t>photovoltaic mounting system, for flat-roof installation</t>
        </is>
      </c>
    </row>
    <row r="4162">
      <c r="A4162" t="inlineStr">
        <is>
          <t>photovoltaic panel, multi-Si, at regional storage</t>
        </is>
      </c>
      <c r="B4162" t="n">
        <v>17.167</v>
      </c>
      <c r="C4162" t="inlineStr">
        <is>
          <t>APAC</t>
        </is>
      </c>
      <c r="D4162" t="inlineStr">
        <is>
          <t>square meter</t>
        </is>
      </c>
      <c r="F4162" t="inlineStr">
        <is>
          <t>technosphere</t>
        </is>
      </c>
      <c r="G4162" t="n">
        <v>2</v>
      </c>
      <c r="H4162" t="n">
        <v>2.842988936288792</v>
      </c>
      <c r="I4162" t="n">
        <v>0.153080146848777</v>
      </c>
      <c r="J4162" t="inlineStr">
        <is>
          <t>(3,4,3,1,1,5); Calculation, 2% of modules repaired in the life time, 1% rejects</t>
        </is>
      </c>
    </row>
    <row r="4163">
      <c r="A4163" t="inlineStr">
        <is>
          <t>photovoltaics, electric installation for 3kWp module, at building</t>
        </is>
      </c>
      <c r="B4163" t="n">
        <v>1</v>
      </c>
      <c r="C4163" t="inlineStr">
        <is>
          <t>CH</t>
        </is>
      </c>
      <c r="D4163" t="inlineStr">
        <is>
          <t>unit</t>
        </is>
      </c>
      <c r="F4163" t="inlineStr">
        <is>
          <t>technosphere</t>
        </is>
      </c>
      <c r="G4163" t="n">
        <v>2</v>
      </c>
      <c r="H4163" t="n">
        <v>0</v>
      </c>
      <c r="I4163" t="n">
        <v>0.3677440105247352</v>
      </c>
      <c r="J4163" t="inlineStr">
        <is>
          <t>(3,4,3,1,1,5); Literature</t>
        </is>
      </c>
      <c r="L4163" t="inlineStr">
        <is>
          <t>photovoltaic plant, electric installation for 3kWp module</t>
        </is>
      </c>
    </row>
    <row r="4164">
      <c r="A4164" t="inlineStr">
        <is>
          <t>transport, freight, lorry 7.5-16 metric ton, EURO4</t>
        </is>
      </c>
      <c r="B4164" t="n">
        <v>36.501</v>
      </c>
      <c r="C4164" t="inlineStr">
        <is>
          <t>RER</t>
        </is>
      </c>
      <c r="D4164" t="inlineStr">
        <is>
          <t>ton kilometer</t>
        </is>
      </c>
      <c r="F4164" t="inlineStr">
        <is>
          <t>technosphere</t>
        </is>
      </c>
      <c r="G4164" t="n">
        <v>2</v>
      </c>
      <c r="H4164" t="n">
        <v>3.597339657473422</v>
      </c>
      <c r="I4164" t="n">
        <v>0.3677440105247352</v>
      </c>
      <c r="J4164" t="inlineStr">
        <is>
          <t>(3,4,3,1,1,5); transport of inverter, electric installation, mounting structure and module 100km to construction site</t>
        </is>
      </c>
      <c r="L4164" t="inlineStr">
        <is>
          <t>transport, freight, lorry 7.5-16 metric ton, EURO4</t>
        </is>
      </c>
    </row>
    <row r="4165">
      <c r="A4165" t="inlineStr">
        <is>
          <t>treatment, c-Si PV module</t>
        </is>
      </c>
      <c r="B4165" t="n">
        <v>226.51</v>
      </c>
      <c r="C4165" t="inlineStr">
        <is>
          <t>RER</t>
        </is>
      </c>
      <c r="D4165" t="inlineStr">
        <is>
          <t>kilogram</t>
        </is>
      </c>
      <c r="F4165" t="inlineStr">
        <is>
          <t>technosphere</t>
        </is>
      </c>
      <c r="G4165" t="n">
        <v>2</v>
      </c>
      <c r="H4165" t="n">
        <v>5.422789094058876</v>
      </c>
      <c r="I4165" t="n">
        <v>0.1253793591735915</v>
      </c>
      <c r="J4165" t="inlineStr">
        <is>
          <t>(3,4,3,1,1,5); recycling of PV modules at the end of life</t>
        </is>
      </c>
    </row>
    <row r="4166"/>
    <row r="4167" ht="16" customHeight="1" s="29">
      <c r="A4167" s="1" t="inlineStr">
        <is>
          <t>Activity</t>
        </is>
      </c>
      <c r="B4167" s="1" t="inlineStr">
        <is>
          <t>photovoltaic flat-roof installation, 3kWp, multi-Si, on roof</t>
        </is>
      </c>
    </row>
    <row r="4168">
      <c r="A4168" t="inlineStr">
        <is>
          <t>comment</t>
        </is>
      </c>
      <c r="B4168" t="inlineStr">
        <is>
          <t>Photovoltaic installation with a capacity of 3kWp and a life time of 30 years installed in China.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4169">
      <c r="A4169" t="inlineStr">
        <is>
          <t>location</t>
        </is>
      </c>
      <c r="B4169" t="inlineStr">
        <is>
          <t>CN</t>
        </is>
      </c>
    </row>
    <row r="4170">
      <c r="A4170" t="inlineStr">
        <is>
          <t>production amount</t>
        </is>
      </c>
      <c r="B4170" t="n">
        <v>1</v>
      </c>
    </row>
    <row r="4171">
      <c r="A4171" t="inlineStr">
        <is>
          <t>reference product</t>
        </is>
      </c>
      <c r="B4171" t="inlineStr">
        <is>
          <t>photovoltaic flat-roof installation, 3kWp, multi-Si, on roof</t>
        </is>
      </c>
    </row>
    <row r="4172">
      <c r="A4172" t="inlineStr">
        <is>
          <t>source</t>
        </is>
      </c>
      <c r="B41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73">
      <c r="A4173" t="inlineStr">
        <is>
          <t>type</t>
        </is>
      </c>
      <c r="B4173" t="inlineStr">
        <is>
          <t>process</t>
        </is>
      </c>
    </row>
    <row r="4174">
      <c r="A4174" t="inlineStr">
        <is>
          <t>unit</t>
        </is>
      </c>
      <c r="B4174" t="inlineStr">
        <is>
          <t>unit</t>
        </is>
      </c>
    </row>
    <row r="4175" ht="16" customHeight="1" s="29">
      <c r="A4175" s="1" t="inlineStr">
        <is>
          <t>Exchanges</t>
        </is>
      </c>
    </row>
    <row r="4176">
      <c r="A4176" s="28" t="inlineStr">
        <is>
          <t>name</t>
        </is>
      </c>
      <c r="B4176" s="28" t="inlineStr">
        <is>
          <t>amount</t>
        </is>
      </c>
      <c r="C4176" s="28" t="inlineStr">
        <is>
          <t>location</t>
        </is>
      </c>
      <c r="D4176" s="28" t="inlineStr">
        <is>
          <t>unit</t>
        </is>
      </c>
      <c r="E4176" s="28" t="inlineStr">
        <is>
          <t>categories</t>
        </is>
      </c>
      <c r="F4176" s="28" t="inlineStr">
        <is>
          <t>type</t>
        </is>
      </c>
      <c r="G4176" s="28" t="inlineStr">
        <is>
          <t>uncertainty type</t>
        </is>
      </c>
      <c r="H4176" s="28" t="inlineStr">
        <is>
          <t>loc</t>
        </is>
      </c>
      <c r="I4176" s="28" t="inlineStr">
        <is>
          <t>scale</t>
        </is>
      </c>
      <c r="J4176" s="28" t="inlineStr">
        <is>
          <t>comment</t>
        </is>
      </c>
      <c r="K4176" s="28" t="inlineStr">
        <is>
          <t>negative</t>
        </is>
      </c>
      <c r="L4176" s="28" t="inlineStr">
        <is>
          <t>reference product</t>
        </is>
      </c>
      <c r="M4176" s="28" t="n"/>
    </row>
    <row r="4177">
      <c r="A4177" t="inlineStr">
        <is>
          <t>Heat, waste</t>
        </is>
      </c>
      <c r="B4177" t="n">
        <v>3.672</v>
      </c>
      <c r="D4177" t="inlineStr">
        <is>
          <t>megajoule</t>
        </is>
      </c>
      <c r="E4177" t="inlineStr">
        <is>
          <t>air::urban air close to ground</t>
        </is>
      </c>
      <c r="F4177" t="inlineStr">
        <is>
          <t>biosphere</t>
        </is>
      </c>
      <c r="G4177" t="n">
        <v>2</v>
      </c>
      <c r="H4177" t="n">
        <v>1.300736472758244</v>
      </c>
      <c r="I4177" t="n">
        <v>0.1253793591735915</v>
      </c>
      <c r="J4177" t="inlineStr">
        <is>
          <t>(3,4,3,1,1,5); calculated with electricity use</t>
        </is>
      </c>
    </row>
    <row r="4178">
      <c r="A4178" t="inlineStr">
        <is>
          <t>photovoltaic flat-roof installation, 3kWp, multi-Si, on roof</t>
        </is>
      </c>
      <c r="B4178" t="n">
        <v>1</v>
      </c>
      <c r="C4178" t="inlineStr">
        <is>
          <t>CN</t>
        </is>
      </c>
      <c r="D4178" t="inlineStr">
        <is>
          <t>unit</t>
        </is>
      </c>
      <c r="E4178" t="inlineStr">
        <is>
          <t>photovoltaic::production of components</t>
        </is>
      </c>
      <c r="F4178" t="inlineStr">
        <is>
          <t>production</t>
        </is>
      </c>
      <c r="G4178" t="n">
        <v>0</v>
      </c>
      <c r="H4178" t="n">
        <v>1</v>
      </c>
      <c r="L4178" t="inlineStr">
        <is>
          <t>photovoltaic flat-roof installation, 3kWp, multi-Si, on roof</t>
        </is>
      </c>
    </row>
    <row r="4179">
      <c r="A4179" t="inlineStr">
        <is>
          <t>inverter, 2.5 kW, average, at plant</t>
        </is>
      </c>
      <c r="B4179" t="n">
        <v>2.4</v>
      </c>
      <c r="C4179" t="inlineStr">
        <is>
          <t>RER</t>
        </is>
      </c>
      <c r="D4179" t="inlineStr">
        <is>
          <t>unit</t>
        </is>
      </c>
      <c r="F4179" t="inlineStr">
        <is>
          <t>technosphere</t>
        </is>
      </c>
      <c r="G4179" t="n">
        <v>2</v>
      </c>
      <c r="H4179" t="n">
        <v>0.8754687373538999</v>
      </c>
      <c r="I4179" t="n">
        <v>0.1057378732232639</v>
      </c>
      <c r="J4179" t="inlineStr">
        <is>
          <t>(2,4,1,1,1,na); 1 replacement during the lifetime of the PV system; demand scaled linearly by power output</t>
        </is>
      </c>
    </row>
    <row r="4180">
      <c r="A4180" t="inlineStr">
        <is>
          <t>market group for electricity, low voltage</t>
        </is>
      </c>
      <c r="B4180" t="n">
        <v>1.02</v>
      </c>
      <c r="C4180" t="inlineStr">
        <is>
          <t>CN</t>
        </is>
      </c>
      <c r="D4180" t="inlineStr">
        <is>
          <t>kilowatt hour</t>
        </is>
      </c>
      <c r="F4180" t="inlineStr">
        <is>
          <t>technosphere</t>
        </is>
      </c>
      <c r="G4180" t="n">
        <v>2</v>
      </c>
      <c r="H4180" t="n">
        <v>0.01980262729617973</v>
      </c>
      <c r="I4180" t="n">
        <v>0.1253793591735915</v>
      </c>
      <c r="J4180" t="inlineStr">
        <is>
          <t>(3,4,3,1,1,5); Energy use for erection of 3kWp plant</t>
        </is>
      </c>
      <c r="L4180" t="inlineStr">
        <is>
          <t>electricity, low voltage</t>
        </is>
      </c>
    </row>
    <row r="4181">
      <c r="A4181" t="inlineStr">
        <is>
          <t>photovoltaic mounting system production, for flat-roof installation</t>
        </is>
      </c>
      <c r="B4181" t="n">
        <v>16.667</v>
      </c>
      <c r="C4181" t="inlineStr">
        <is>
          <t>RER</t>
        </is>
      </c>
      <c r="D4181" t="inlineStr">
        <is>
          <t>square meter</t>
        </is>
      </c>
      <c r="F4181" t="inlineStr">
        <is>
          <t>technosphere</t>
        </is>
      </c>
      <c r="G4181" t="n">
        <v>2</v>
      </c>
      <c r="H4181" t="n">
        <v>2.813430716560039</v>
      </c>
      <c r="I4181" t="n">
        <v>0.1028562547922652</v>
      </c>
      <c r="J4181" t="inlineStr">
        <is>
          <t>(3,1,1,1,1,na); calculation with m2 panel</t>
        </is>
      </c>
      <c r="L4181" t="inlineStr">
        <is>
          <t>photovoltaic mounting system, for flat-roof installation</t>
        </is>
      </c>
    </row>
    <row r="4182">
      <c r="A4182" t="inlineStr">
        <is>
          <t>photovoltaic panel production, multi-Si wafer</t>
        </is>
      </c>
      <c r="B4182" t="n">
        <v>17.167</v>
      </c>
      <c r="C4182" t="inlineStr">
        <is>
          <t>CN</t>
        </is>
      </c>
      <c r="D4182" t="inlineStr">
        <is>
          <t>square meter</t>
        </is>
      </c>
      <c r="F4182" t="inlineStr">
        <is>
          <t>technosphere</t>
        </is>
      </c>
      <c r="G4182" t="n">
        <v>2</v>
      </c>
      <c r="H4182" t="n">
        <v>2.842988936288792</v>
      </c>
      <c r="I4182" t="n">
        <v>0.153080146848777</v>
      </c>
      <c r="J4182" t="inlineStr">
        <is>
          <t>(3,4,3,1,1,5); Calculation, 2% of modules repaired in the life time, 1% rejects</t>
        </is>
      </c>
      <c r="L4182" t="inlineStr">
        <is>
          <t>photovoltaic panel, multi-Si wafer</t>
        </is>
      </c>
    </row>
    <row r="4183">
      <c r="A4183" t="inlineStr">
        <is>
          <t>photovoltaics, electric installation for 3kWp module, at building</t>
        </is>
      </c>
      <c r="B4183" t="n">
        <v>1</v>
      </c>
      <c r="C4183" t="inlineStr">
        <is>
          <t>CH</t>
        </is>
      </c>
      <c r="D4183" t="inlineStr">
        <is>
          <t>unit</t>
        </is>
      </c>
      <c r="F4183" t="inlineStr">
        <is>
          <t>technosphere</t>
        </is>
      </c>
      <c r="G4183" t="n">
        <v>2</v>
      </c>
      <c r="H4183" t="n">
        <v>0</v>
      </c>
      <c r="I4183" t="n">
        <v>0.3677440105247352</v>
      </c>
      <c r="J4183" t="inlineStr">
        <is>
          <t>(3,4,3,1,1,5); Literature</t>
        </is>
      </c>
      <c r="L4183" t="inlineStr">
        <is>
          <t>photovoltaic plant, electric installation for 3kWp module</t>
        </is>
      </c>
    </row>
    <row r="4184">
      <c r="A4184" t="inlineStr">
        <is>
          <t>transport, freight, lorry 7.5-16 metric ton, EURO4</t>
        </is>
      </c>
      <c r="B4184" t="n">
        <v>36.501</v>
      </c>
      <c r="C4184" t="inlineStr">
        <is>
          <t>RER</t>
        </is>
      </c>
      <c r="D4184" t="inlineStr">
        <is>
          <t>ton kilometer</t>
        </is>
      </c>
      <c r="F4184" t="inlineStr">
        <is>
          <t>technosphere</t>
        </is>
      </c>
      <c r="G4184" t="n">
        <v>2</v>
      </c>
      <c r="H4184" t="n">
        <v>3.597339657473422</v>
      </c>
      <c r="I4184" t="n">
        <v>0.3677440105247352</v>
      </c>
      <c r="J4184" t="inlineStr">
        <is>
          <t>(3,4,3,1,1,5); transport of inverter, electric installation, mounting structure and module 100km to construction site</t>
        </is>
      </c>
      <c r="L4184" t="inlineStr">
        <is>
          <t>transport, freight, lorry 7.5-16 metric ton, EURO4</t>
        </is>
      </c>
    </row>
    <row r="4185">
      <c r="A4185" t="inlineStr">
        <is>
          <t>treatment, c-Si PV module</t>
        </is>
      </c>
      <c r="B4185" t="n">
        <v>226.51</v>
      </c>
      <c r="C4185" t="inlineStr">
        <is>
          <t>RER</t>
        </is>
      </c>
      <c r="D4185" t="inlineStr">
        <is>
          <t>kilogram</t>
        </is>
      </c>
      <c r="F4185" t="inlineStr">
        <is>
          <t>technosphere</t>
        </is>
      </c>
      <c r="G4185" t="n">
        <v>2</v>
      </c>
      <c r="H4185" t="n">
        <v>5.422789094058876</v>
      </c>
      <c r="I4185" t="n">
        <v>0.1253793591735915</v>
      </c>
      <c r="J4185" t="inlineStr">
        <is>
          <t>(3,4,3,1,1,5); recycling of PV modules at the end of life</t>
        </is>
      </c>
    </row>
    <row r="4186"/>
    <row r="4187" ht="16" customHeight="1" s="29">
      <c r="A4187" s="1" t="inlineStr">
        <is>
          <t>Activity</t>
        </is>
      </c>
      <c r="B4187" s="1" t="inlineStr">
        <is>
          <t>photovoltaic flat-roof installation, 3kWp, single-Si, on roof</t>
        </is>
      </c>
    </row>
    <row r="4188">
      <c r="A4188" t="inlineStr">
        <is>
          <t>comment</t>
        </is>
      </c>
      <c r="B4188" t="inlineStr">
        <is>
          <t>Photovoltaic installation with a capacity of 3kWp and a life time of 30 years installed in China.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4189">
      <c r="A4189" t="inlineStr">
        <is>
          <t>location</t>
        </is>
      </c>
      <c r="B4189" t="inlineStr">
        <is>
          <t>CN</t>
        </is>
      </c>
    </row>
    <row r="4190">
      <c r="A4190" t="inlineStr">
        <is>
          <t>production amount</t>
        </is>
      </c>
      <c r="B4190" t="n">
        <v>1</v>
      </c>
    </row>
    <row r="4191">
      <c r="A4191" t="inlineStr">
        <is>
          <t>reference product</t>
        </is>
      </c>
      <c r="B4191" t="inlineStr">
        <is>
          <t>photovoltaic flat-roof installation, 3kWp, single-Si, on roof</t>
        </is>
      </c>
    </row>
    <row r="4192">
      <c r="A4192" t="inlineStr">
        <is>
          <t>source</t>
        </is>
      </c>
      <c r="B41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93">
      <c r="A4193" t="inlineStr">
        <is>
          <t>type</t>
        </is>
      </c>
      <c r="B4193" t="inlineStr">
        <is>
          <t>process</t>
        </is>
      </c>
    </row>
    <row r="4194">
      <c r="A4194" t="inlineStr">
        <is>
          <t>unit</t>
        </is>
      </c>
      <c r="B4194" t="inlineStr">
        <is>
          <t>unit</t>
        </is>
      </c>
    </row>
    <row r="4195" ht="16" customHeight="1" s="29">
      <c r="A4195" s="1" t="inlineStr">
        <is>
          <t>Exchanges</t>
        </is>
      </c>
    </row>
    <row r="4196">
      <c r="A4196" s="28" t="inlineStr">
        <is>
          <t>name</t>
        </is>
      </c>
      <c r="B4196" s="28" t="inlineStr">
        <is>
          <t>amount</t>
        </is>
      </c>
      <c r="C4196" s="28" t="inlineStr">
        <is>
          <t>location</t>
        </is>
      </c>
      <c r="D4196" s="28" t="inlineStr">
        <is>
          <t>unit</t>
        </is>
      </c>
      <c r="E4196" s="28" t="inlineStr">
        <is>
          <t>categories</t>
        </is>
      </c>
      <c r="F4196" s="28" t="inlineStr">
        <is>
          <t>type</t>
        </is>
      </c>
      <c r="G4196" s="28" t="inlineStr">
        <is>
          <t>uncertainty type</t>
        </is>
      </c>
      <c r="H4196" s="28" t="inlineStr">
        <is>
          <t>loc</t>
        </is>
      </c>
      <c r="I4196" s="28" t="inlineStr">
        <is>
          <t>scale</t>
        </is>
      </c>
      <c r="J4196" s="28" t="inlineStr">
        <is>
          <t>comment</t>
        </is>
      </c>
      <c r="K4196" s="28" t="inlineStr">
        <is>
          <t>negative</t>
        </is>
      </c>
      <c r="L4196" s="28" t="inlineStr">
        <is>
          <t>reference product</t>
        </is>
      </c>
      <c r="M4196" s="28" t="n"/>
    </row>
    <row r="4197">
      <c r="A4197" t="inlineStr">
        <is>
          <t>Heat, waste</t>
        </is>
      </c>
      <c r="B4197" t="n">
        <v>3.672</v>
      </c>
      <c r="D4197" t="inlineStr">
        <is>
          <t>megajoule</t>
        </is>
      </c>
      <c r="E4197" t="inlineStr">
        <is>
          <t>air::urban air close to ground</t>
        </is>
      </c>
      <c r="F4197" t="inlineStr">
        <is>
          <t>biosphere</t>
        </is>
      </c>
      <c r="G4197" t="n">
        <v>2</v>
      </c>
      <c r="H4197" t="n">
        <v>1.300736472758244</v>
      </c>
      <c r="I4197" t="n">
        <v>0.1253793591735915</v>
      </c>
      <c r="J4197" t="inlineStr">
        <is>
          <t>(3,4,3,1,1,5); calculated with electricity use</t>
        </is>
      </c>
    </row>
    <row r="4198">
      <c r="A4198" t="inlineStr">
        <is>
          <t>photovoltaic flat-roof installation, 3kWp, single-Si, on roof</t>
        </is>
      </c>
      <c r="B4198" t="n">
        <v>1</v>
      </c>
      <c r="C4198" t="inlineStr">
        <is>
          <t>CN</t>
        </is>
      </c>
      <c r="D4198" t="inlineStr">
        <is>
          <t>unit</t>
        </is>
      </c>
      <c r="E4198" t="inlineStr">
        <is>
          <t>photovoltaic::production of components</t>
        </is>
      </c>
      <c r="F4198" t="inlineStr">
        <is>
          <t>production</t>
        </is>
      </c>
      <c r="G4198" t="n">
        <v>0</v>
      </c>
      <c r="H4198" t="n">
        <v>1</v>
      </c>
      <c r="L4198" t="inlineStr">
        <is>
          <t>photovoltaic flat-roof installation, 3kWp, single-Si, on roof</t>
        </is>
      </c>
    </row>
    <row r="4199">
      <c r="A4199" t="inlineStr">
        <is>
          <t>inverter, 2.5 kW, average, at plant</t>
        </is>
      </c>
      <c r="B4199" t="n">
        <v>2.4</v>
      </c>
      <c r="C4199" t="inlineStr">
        <is>
          <t>RER</t>
        </is>
      </c>
      <c r="D4199" t="inlineStr">
        <is>
          <t>unit</t>
        </is>
      </c>
      <c r="F4199" t="inlineStr">
        <is>
          <t>technosphere</t>
        </is>
      </c>
      <c r="G4199" t="n">
        <v>2</v>
      </c>
      <c r="H4199" t="n">
        <v>0.8754687373538999</v>
      </c>
      <c r="I4199" t="n">
        <v>0.1057378732232639</v>
      </c>
      <c r="J4199" t="inlineStr">
        <is>
          <t>(2,4,1,1,1,na); 1 replacement during the lifetime of the PV system; demand scaled linearly by power output</t>
        </is>
      </c>
    </row>
    <row r="4200">
      <c r="A4200" t="inlineStr">
        <is>
          <t>market group for electricity, low voltage</t>
        </is>
      </c>
      <c r="B4200" t="n">
        <v>1.02</v>
      </c>
      <c r="C4200" t="inlineStr">
        <is>
          <t>CN</t>
        </is>
      </c>
      <c r="D4200" t="inlineStr">
        <is>
          <t>kilowatt hour</t>
        </is>
      </c>
      <c r="F4200" t="inlineStr">
        <is>
          <t>technosphere</t>
        </is>
      </c>
      <c r="G4200" t="n">
        <v>2</v>
      </c>
      <c r="H4200" t="n">
        <v>0.01980262729617973</v>
      </c>
      <c r="I4200" t="n">
        <v>0.1253793591735915</v>
      </c>
      <c r="J4200" t="inlineStr">
        <is>
          <t>(3,4,3,1,1,5); Energy use for erection of 3kWp plant</t>
        </is>
      </c>
      <c r="L4200" t="inlineStr">
        <is>
          <t>electricity, low voltage</t>
        </is>
      </c>
    </row>
    <row r="4201">
      <c r="A4201" t="inlineStr">
        <is>
          <t>photovoltaic mounting system production, for flat-roof installation</t>
        </is>
      </c>
      <c r="B4201" t="n">
        <v>15.385</v>
      </c>
      <c r="C4201" t="inlineStr">
        <is>
          <t>RER</t>
        </is>
      </c>
      <c r="D4201" t="inlineStr">
        <is>
          <t>square meter</t>
        </is>
      </c>
      <c r="F4201" t="inlineStr">
        <is>
          <t>technosphere</t>
        </is>
      </c>
      <c r="G4201" t="n">
        <v>2</v>
      </c>
      <c r="H4201" t="n">
        <v>2.733393008774005</v>
      </c>
      <c r="I4201" t="n">
        <v>0.1028562547922652</v>
      </c>
      <c r="J4201" t="inlineStr">
        <is>
          <t>(3,1,1,1,1,na); calculation with m2 panel</t>
        </is>
      </c>
      <c r="L4201" t="inlineStr">
        <is>
          <t>photovoltaic mounting system, for flat-roof installation</t>
        </is>
      </c>
    </row>
    <row r="4202">
      <c r="A4202" t="inlineStr">
        <is>
          <t>photovoltaic panel production, single-Si wafer</t>
        </is>
      </c>
      <c r="B4202" t="n">
        <v>15.846</v>
      </c>
      <c r="C4202" t="inlineStr">
        <is>
          <t>CN</t>
        </is>
      </c>
      <c r="D4202" t="inlineStr">
        <is>
          <t>square meter</t>
        </is>
      </c>
      <c r="F4202" t="inlineStr">
        <is>
          <t>technosphere</t>
        </is>
      </c>
      <c r="G4202" t="n">
        <v>2</v>
      </c>
      <c r="H4202" t="n">
        <v>2.76291710254305</v>
      </c>
      <c r="I4202" t="n">
        <v>0.153080146848777</v>
      </c>
      <c r="J4202" t="inlineStr">
        <is>
          <t>(3,4,3,1,1,5); Calculation, 2% of modules repaired in the life time, 1% rejects</t>
        </is>
      </c>
      <c r="L4202" t="inlineStr">
        <is>
          <t>photovoltaic panel, single-Si wafer</t>
        </is>
      </c>
    </row>
    <row r="4203">
      <c r="A4203" t="inlineStr">
        <is>
          <t>photovoltaics, electric installation for 3kWp module, at building</t>
        </is>
      </c>
      <c r="B4203" t="n">
        <v>1</v>
      </c>
      <c r="C4203" t="inlineStr">
        <is>
          <t>CH</t>
        </is>
      </c>
      <c r="D4203" t="inlineStr">
        <is>
          <t>unit</t>
        </is>
      </c>
      <c r="F4203" t="inlineStr">
        <is>
          <t>technosphere</t>
        </is>
      </c>
      <c r="G4203" t="n">
        <v>2</v>
      </c>
      <c r="H4203" t="n">
        <v>0</v>
      </c>
      <c r="I4203" t="n">
        <v>0.3677440105247352</v>
      </c>
      <c r="J4203" t="inlineStr">
        <is>
          <t>(3,4,3,1,1,5); Literature</t>
        </is>
      </c>
      <c r="L4203" t="inlineStr">
        <is>
          <t>photovoltaic plant, electric installation for 3kWp module</t>
        </is>
      </c>
    </row>
    <row r="4204">
      <c r="A4204" t="inlineStr">
        <is>
          <t>transport, freight, lorry 7.5-16 metric ton, EURO4</t>
        </is>
      </c>
      <c r="B4204" t="n">
        <v>34.082</v>
      </c>
      <c r="C4204" t="inlineStr">
        <is>
          <t>RER</t>
        </is>
      </c>
      <c r="D4204" t="inlineStr">
        <is>
          <t>ton kilometer</t>
        </is>
      </c>
      <c r="F4204" t="inlineStr">
        <is>
          <t>technosphere</t>
        </is>
      </c>
      <c r="G4204" t="n">
        <v>2</v>
      </c>
      <c r="H4204" t="n">
        <v>3.528769385685201</v>
      </c>
      <c r="I4204" t="n">
        <v>0.3677440105247352</v>
      </c>
      <c r="J4204" t="inlineStr">
        <is>
          <t>(3,4,3,1,1,5); transport of inverter, electric installation, mounting structure and module 100km to construction site</t>
        </is>
      </c>
      <c r="L4204" t="inlineStr">
        <is>
          <t>transport, freight, lorry 7.5-16 metric ton, EURO4</t>
        </is>
      </c>
    </row>
    <row r="4205">
      <c r="A4205" t="inlineStr">
        <is>
          <t>treatment, c-Si PV module</t>
        </is>
      </c>
      <c r="B4205" t="n">
        <v>208.39</v>
      </c>
      <c r="C4205" t="inlineStr">
        <is>
          <t>RER</t>
        </is>
      </c>
      <c r="D4205" t="inlineStr">
        <is>
          <t>kilogram</t>
        </is>
      </c>
      <c r="F4205" t="inlineStr">
        <is>
          <t>technosphere</t>
        </is>
      </c>
      <c r="G4205" t="n">
        <v>2</v>
      </c>
      <c r="H4205" t="n">
        <v>5.339411324082998</v>
      </c>
      <c r="I4205" t="n">
        <v>0.1253793591735915</v>
      </c>
      <c r="J4205" t="inlineStr">
        <is>
          <t>(3,4,3,1,1,5); recycling of PV modules at the end of life</t>
        </is>
      </c>
    </row>
    <row r="4206"/>
    <row r="4207" ht="16" customHeight="1" s="29">
      <c r="A4207" s="1" t="inlineStr">
        <is>
          <t>Activity</t>
        </is>
      </c>
      <c r="B4207" s="1" t="inlineStr">
        <is>
          <t>photovoltaic flat-roof installation, 3kWp, single-Si, on roof</t>
        </is>
      </c>
    </row>
    <row r="4208">
      <c r="A4208" t="inlineStr">
        <is>
          <t>comment</t>
        </is>
      </c>
      <c r="B4208" t="inlineStr">
        <is>
          <t>Photovoltaic installation with a capacity of 3kWp and a life time of 30 years installed in Asia and Pacific.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4209">
      <c r="A4209" t="inlineStr">
        <is>
          <t>location</t>
        </is>
      </c>
      <c r="B4209" t="inlineStr">
        <is>
          <t>APAC</t>
        </is>
      </c>
    </row>
    <row r="4210">
      <c r="A4210" t="inlineStr">
        <is>
          <t>production amount</t>
        </is>
      </c>
      <c r="B4210" t="n">
        <v>1</v>
      </c>
    </row>
    <row r="4211">
      <c r="A4211" t="inlineStr">
        <is>
          <t>reference product</t>
        </is>
      </c>
      <c r="B4211" t="inlineStr">
        <is>
          <t>photovoltaic flat-roof installation, 3kWp, single-Si, on roof</t>
        </is>
      </c>
    </row>
    <row r="4212">
      <c r="A4212" t="inlineStr">
        <is>
          <t>source</t>
        </is>
      </c>
      <c r="B42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13">
      <c r="A4213" t="inlineStr">
        <is>
          <t>type</t>
        </is>
      </c>
      <c r="B4213" t="inlineStr">
        <is>
          <t>process</t>
        </is>
      </c>
    </row>
    <row r="4214">
      <c r="A4214" t="inlineStr">
        <is>
          <t>unit</t>
        </is>
      </c>
      <c r="B4214" t="inlineStr">
        <is>
          <t>unit</t>
        </is>
      </c>
    </row>
    <row r="4215" ht="16" customHeight="1" s="29">
      <c r="A4215" s="1" t="inlineStr">
        <is>
          <t>Exchanges</t>
        </is>
      </c>
    </row>
    <row r="4216">
      <c r="A4216" s="28" t="inlineStr">
        <is>
          <t>name</t>
        </is>
      </c>
      <c r="B4216" s="28" t="inlineStr">
        <is>
          <t>amount</t>
        </is>
      </c>
      <c r="C4216" s="28" t="inlineStr">
        <is>
          <t>location</t>
        </is>
      </c>
      <c r="D4216" s="28" t="inlineStr">
        <is>
          <t>unit</t>
        </is>
      </c>
      <c r="E4216" s="28" t="inlineStr">
        <is>
          <t>categories</t>
        </is>
      </c>
      <c r="F4216" s="28" t="inlineStr">
        <is>
          <t>type</t>
        </is>
      </c>
      <c r="G4216" s="28" t="inlineStr">
        <is>
          <t>uncertainty type</t>
        </is>
      </c>
      <c r="H4216" s="28" t="inlineStr">
        <is>
          <t>loc</t>
        </is>
      </c>
      <c r="I4216" s="28" t="inlineStr">
        <is>
          <t>scale</t>
        </is>
      </c>
      <c r="J4216" s="28" t="inlineStr">
        <is>
          <t>comment</t>
        </is>
      </c>
      <c r="K4216" s="28" t="inlineStr">
        <is>
          <t>negative</t>
        </is>
      </c>
      <c r="L4216" s="28" t="inlineStr">
        <is>
          <t>reference product</t>
        </is>
      </c>
      <c r="M4216" s="28" t="n"/>
    </row>
    <row r="4217">
      <c r="A4217" t="inlineStr">
        <is>
          <t>Heat, waste</t>
        </is>
      </c>
      <c r="B4217" t="n">
        <v>3.672</v>
      </c>
      <c r="D4217" t="inlineStr">
        <is>
          <t>megajoule</t>
        </is>
      </c>
      <c r="E4217" t="inlineStr">
        <is>
          <t>air::urban air close to ground</t>
        </is>
      </c>
      <c r="F4217" t="inlineStr">
        <is>
          <t>biosphere</t>
        </is>
      </c>
      <c r="G4217" t="n">
        <v>2</v>
      </c>
      <c r="H4217" t="n">
        <v>1.300736472758244</v>
      </c>
      <c r="I4217" t="n">
        <v>0.1253793591735915</v>
      </c>
      <c r="J4217" t="inlineStr">
        <is>
          <t>(3,4,3,1,1,5); calculated with electricity use</t>
        </is>
      </c>
    </row>
    <row r="4218">
      <c r="A4218" t="inlineStr">
        <is>
          <t>photovoltaic flat-roof installation, 3kWp, single-Si, on roof</t>
        </is>
      </c>
      <c r="B4218" t="n">
        <v>1</v>
      </c>
      <c r="C4218" t="inlineStr">
        <is>
          <t>APAC</t>
        </is>
      </c>
      <c r="D4218" t="inlineStr">
        <is>
          <t>unit</t>
        </is>
      </c>
      <c r="E4218" t="inlineStr">
        <is>
          <t>photovoltaic::production of components</t>
        </is>
      </c>
      <c r="F4218" t="inlineStr">
        <is>
          <t>production</t>
        </is>
      </c>
      <c r="G4218" t="n">
        <v>0</v>
      </c>
      <c r="H4218" t="n">
        <v>1</v>
      </c>
      <c r="L4218" t="inlineStr">
        <is>
          <t>photovoltaic flat-roof installation, 3kWp, single-Si, on roof</t>
        </is>
      </c>
    </row>
    <row r="4219">
      <c r="A4219" t="inlineStr">
        <is>
          <t>inverter, 2.5 kW, average, at plant</t>
        </is>
      </c>
      <c r="B4219" t="n">
        <v>2.4</v>
      </c>
      <c r="C4219" t="inlineStr">
        <is>
          <t>RER</t>
        </is>
      </c>
      <c r="D4219" t="inlineStr">
        <is>
          <t>unit</t>
        </is>
      </c>
      <c r="F4219" t="inlineStr">
        <is>
          <t>technosphere</t>
        </is>
      </c>
      <c r="G4219" t="n">
        <v>2</v>
      </c>
      <c r="H4219" t="n">
        <v>0.8754687373538999</v>
      </c>
      <c r="I4219" t="n">
        <v>0.1057378732232639</v>
      </c>
      <c r="J4219" t="inlineStr">
        <is>
          <t>(2,4,1,1,1,na); 1 replacement during the lifetime of the PV system; demand scaled linearly by power output</t>
        </is>
      </c>
    </row>
    <row r="4220">
      <c r="A4220" t="inlineStr">
        <is>
          <t>market for electricity, low voltage</t>
        </is>
      </c>
      <c r="B4220" t="n">
        <v>1.02</v>
      </c>
      <c r="C4220" t="inlineStr">
        <is>
          <t>JP</t>
        </is>
      </c>
      <c r="D4220" t="inlineStr">
        <is>
          <t>kilowatt hour</t>
        </is>
      </c>
      <c r="F4220" t="inlineStr">
        <is>
          <t>technosphere</t>
        </is>
      </c>
      <c r="G4220" t="n">
        <v>2</v>
      </c>
      <c r="H4220" t="n">
        <v>0.01980262729617973</v>
      </c>
      <c r="I4220" t="n">
        <v>0.1253793591735915</v>
      </c>
      <c r="J4220" t="inlineStr">
        <is>
          <t>(3,4,3,1,1,5); Energy use for erection of 3kWp plant</t>
        </is>
      </c>
      <c r="L4220" t="inlineStr">
        <is>
          <t>electricity, low voltage</t>
        </is>
      </c>
    </row>
    <row r="4221">
      <c r="A4221" t="inlineStr">
        <is>
          <t>photovoltaic mounting system production, for flat-roof installation</t>
        </is>
      </c>
      <c r="B4221" t="n">
        <v>15.385</v>
      </c>
      <c r="C4221" t="inlineStr">
        <is>
          <t>RER</t>
        </is>
      </c>
      <c r="D4221" t="inlineStr">
        <is>
          <t>square meter</t>
        </is>
      </c>
      <c r="F4221" t="inlineStr">
        <is>
          <t>technosphere</t>
        </is>
      </c>
      <c r="G4221" t="n">
        <v>2</v>
      </c>
      <c r="H4221" t="n">
        <v>2.733393008774005</v>
      </c>
      <c r="I4221" t="n">
        <v>0.1028562547922652</v>
      </c>
      <c r="J4221" t="inlineStr">
        <is>
          <t>(3,1,1,1,1,na); calculation with m2 panel</t>
        </is>
      </c>
      <c r="L4221" t="inlineStr">
        <is>
          <t>photovoltaic mounting system, for flat-roof installation</t>
        </is>
      </c>
    </row>
    <row r="4222">
      <c r="A4222" t="inlineStr">
        <is>
          <t>photovoltaic panel, single-Si, at regional storage</t>
        </is>
      </c>
      <c r="B4222" t="n">
        <v>15.846</v>
      </c>
      <c r="C4222" t="inlineStr">
        <is>
          <t>APAC</t>
        </is>
      </c>
      <c r="D4222" t="inlineStr">
        <is>
          <t>square meter</t>
        </is>
      </c>
      <c r="F4222" t="inlineStr">
        <is>
          <t>technosphere</t>
        </is>
      </c>
      <c r="G4222" t="n">
        <v>2</v>
      </c>
      <c r="H4222" t="n">
        <v>2.76291710254305</v>
      </c>
      <c r="I4222" t="n">
        <v>0.153080146848777</v>
      </c>
      <c r="J4222" t="inlineStr">
        <is>
          <t>(3,4,3,1,1,5); Calculation, 2% of modules repaired in the life time, 1% rejects</t>
        </is>
      </c>
    </row>
    <row r="4223">
      <c r="A4223" t="inlineStr">
        <is>
          <t>photovoltaics, electric installation for 3kWp module, at building</t>
        </is>
      </c>
      <c r="B4223" t="n">
        <v>1</v>
      </c>
      <c r="C4223" t="inlineStr">
        <is>
          <t>CH</t>
        </is>
      </c>
      <c r="D4223" t="inlineStr">
        <is>
          <t>unit</t>
        </is>
      </c>
      <c r="F4223" t="inlineStr">
        <is>
          <t>technosphere</t>
        </is>
      </c>
      <c r="G4223" t="n">
        <v>2</v>
      </c>
      <c r="H4223" t="n">
        <v>0</v>
      </c>
      <c r="I4223" t="n">
        <v>0.3677440105247352</v>
      </c>
      <c r="J4223" t="inlineStr">
        <is>
          <t>(3,4,3,1,1,5); Literature</t>
        </is>
      </c>
      <c r="L4223" t="inlineStr">
        <is>
          <t>photovoltaic plant, electric installation for 3kWp module</t>
        </is>
      </c>
    </row>
    <row r="4224">
      <c r="A4224" t="inlineStr">
        <is>
          <t>transport, freight, lorry 7.5-16 metric ton, EURO4</t>
        </is>
      </c>
      <c r="B4224" t="n">
        <v>34.082</v>
      </c>
      <c r="C4224" t="inlineStr">
        <is>
          <t>RER</t>
        </is>
      </c>
      <c r="D4224" t="inlineStr">
        <is>
          <t>ton kilometer</t>
        </is>
      </c>
      <c r="F4224" t="inlineStr">
        <is>
          <t>technosphere</t>
        </is>
      </c>
      <c r="G4224" t="n">
        <v>2</v>
      </c>
      <c r="H4224" t="n">
        <v>3.528769385685201</v>
      </c>
      <c r="I4224" t="n">
        <v>0.3677440105247352</v>
      </c>
      <c r="J4224" t="inlineStr">
        <is>
          <t>(3,4,3,1,1,5); transport of inverter, electric installation, mounting structure and module 100km to construction site</t>
        </is>
      </c>
      <c r="L4224" t="inlineStr">
        <is>
          <t>transport, freight, lorry 7.5-16 metric ton, EURO4</t>
        </is>
      </c>
    </row>
    <row r="4225">
      <c r="A4225" t="inlineStr">
        <is>
          <t>treatment, c-Si PV module</t>
        </is>
      </c>
      <c r="B4225" t="n">
        <v>208.39</v>
      </c>
      <c r="C4225" t="inlineStr">
        <is>
          <t>RER</t>
        </is>
      </c>
      <c r="D4225" t="inlineStr">
        <is>
          <t>kilogram</t>
        </is>
      </c>
      <c r="F4225" t="inlineStr">
        <is>
          <t>technosphere</t>
        </is>
      </c>
      <c r="G4225" t="n">
        <v>2</v>
      </c>
      <c r="H4225" t="n">
        <v>5.339411324082998</v>
      </c>
      <c r="I4225" t="n">
        <v>0.1253793591735915</v>
      </c>
      <c r="J4225" t="inlineStr">
        <is>
          <t>(3,4,3,1,1,5); recycling of PV modules at the end of life</t>
        </is>
      </c>
    </row>
    <row r="4226"/>
    <row r="4227" ht="16" customHeight="1" s="29">
      <c r="A4227" s="1" t="inlineStr">
        <is>
          <t>Activity</t>
        </is>
      </c>
      <c r="B4227" s="1" t="inlineStr">
        <is>
          <t>photovoltaic flat-roof installation, 3kWp, single-Si, on roof</t>
        </is>
      </c>
    </row>
    <row r="4228">
      <c r="A4228" t="inlineStr">
        <is>
          <t>comment</t>
        </is>
      </c>
      <c r="B4228" t="inlineStr">
        <is>
          <t>Photovoltaic installation with a capacity of 3kWp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4229">
      <c r="A4229" t="inlineStr">
        <is>
          <t>location</t>
        </is>
      </c>
      <c r="B4229" t="inlineStr">
        <is>
          <t>RER</t>
        </is>
      </c>
    </row>
    <row r="4230">
      <c r="A4230" t="inlineStr">
        <is>
          <t>production amount</t>
        </is>
      </c>
      <c r="B4230" t="n">
        <v>1</v>
      </c>
    </row>
    <row r="4231">
      <c r="A4231" t="inlineStr">
        <is>
          <t>reference product</t>
        </is>
      </c>
      <c r="B4231" t="inlineStr">
        <is>
          <t>photovoltaic flat-roof installation, 3kWp, single-Si, on roof</t>
        </is>
      </c>
    </row>
    <row r="4232">
      <c r="A4232" t="inlineStr">
        <is>
          <t>source</t>
        </is>
      </c>
      <c r="B42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33">
      <c r="A4233" t="inlineStr">
        <is>
          <t>type</t>
        </is>
      </c>
      <c r="B4233" t="inlineStr">
        <is>
          <t>process</t>
        </is>
      </c>
    </row>
    <row r="4234">
      <c r="A4234" t="inlineStr">
        <is>
          <t>unit</t>
        </is>
      </c>
      <c r="B4234" t="inlineStr">
        <is>
          <t>unit</t>
        </is>
      </c>
    </row>
    <row r="4235" ht="16" customHeight="1" s="29">
      <c r="A4235" s="1" t="inlineStr">
        <is>
          <t>Exchanges</t>
        </is>
      </c>
    </row>
    <row r="4236">
      <c r="A4236" s="28" t="inlineStr">
        <is>
          <t>name</t>
        </is>
      </c>
      <c r="B4236" s="28" t="inlineStr">
        <is>
          <t>amount</t>
        </is>
      </c>
      <c r="C4236" s="28" t="inlineStr">
        <is>
          <t>location</t>
        </is>
      </c>
      <c r="D4236" s="28" t="inlineStr">
        <is>
          <t>unit</t>
        </is>
      </c>
      <c r="E4236" s="28" t="inlineStr">
        <is>
          <t>categories</t>
        </is>
      </c>
      <c r="F4236" s="28" t="inlineStr">
        <is>
          <t>type</t>
        </is>
      </c>
      <c r="G4236" s="28" t="inlineStr">
        <is>
          <t>uncertainty type</t>
        </is>
      </c>
      <c r="H4236" s="28" t="inlineStr">
        <is>
          <t>loc</t>
        </is>
      </c>
      <c r="I4236" s="28" t="inlineStr">
        <is>
          <t>scale</t>
        </is>
      </c>
      <c r="J4236" s="28" t="inlineStr">
        <is>
          <t>comment</t>
        </is>
      </c>
      <c r="K4236" s="28" t="inlineStr">
        <is>
          <t>negative</t>
        </is>
      </c>
      <c r="L4236" s="28" t="inlineStr">
        <is>
          <t>reference product</t>
        </is>
      </c>
      <c r="M4236" s="28" t="n"/>
    </row>
    <row r="4237">
      <c r="A4237" t="inlineStr">
        <is>
          <t>Heat, waste</t>
        </is>
      </c>
      <c r="B4237" t="n">
        <v>3.672</v>
      </c>
      <c r="D4237" t="inlineStr">
        <is>
          <t>megajoule</t>
        </is>
      </c>
      <c r="E4237" t="inlineStr">
        <is>
          <t>air::urban air close to ground</t>
        </is>
      </c>
      <c r="F4237" t="inlineStr">
        <is>
          <t>biosphere</t>
        </is>
      </c>
      <c r="G4237" t="n">
        <v>2</v>
      </c>
      <c r="H4237" t="n">
        <v>1.300736472758244</v>
      </c>
      <c r="I4237" t="n">
        <v>0.1253793591735915</v>
      </c>
      <c r="J4237" t="inlineStr">
        <is>
          <t>(3,4,3,1,1,5); calculated with electricity use</t>
        </is>
      </c>
    </row>
    <row r="4238">
      <c r="A4238" t="inlineStr">
        <is>
          <t>photovoltaic flat-roof installation, 3kWp, single-Si, on roof</t>
        </is>
      </c>
      <c r="B4238" t="n">
        <v>1</v>
      </c>
      <c r="C4238" t="inlineStr">
        <is>
          <t>RER</t>
        </is>
      </c>
      <c r="D4238" t="inlineStr">
        <is>
          <t>unit</t>
        </is>
      </c>
      <c r="E4238" t="inlineStr">
        <is>
          <t>photovoltaic::production of components</t>
        </is>
      </c>
      <c r="F4238" t="inlineStr">
        <is>
          <t>production</t>
        </is>
      </c>
      <c r="G4238" t="n">
        <v>0</v>
      </c>
      <c r="H4238" t="n">
        <v>1</v>
      </c>
      <c r="L4238" t="inlineStr">
        <is>
          <t>photovoltaic flat-roof installation, 3kWp, single-Si, on roof</t>
        </is>
      </c>
    </row>
    <row r="4239">
      <c r="A4239" t="inlineStr">
        <is>
          <t>inverter, 2.5 kW, average, at plant</t>
        </is>
      </c>
      <c r="B4239" t="n">
        <v>2.4</v>
      </c>
      <c r="C4239" t="inlineStr">
        <is>
          <t>RER</t>
        </is>
      </c>
      <c r="D4239" t="inlineStr">
        <is>
          <t>unit</t>
        </is>
      </c>
      <c r="F4239" t="inlineStr">
        <is>
          <t>technosphere</t>
        </is>
      </c>
      <c r="G4239" t="n">
        <v>2</v>
      </c>
      <c r="H4239" t="n">
        <v>0.8754687373538999</v>
      </c>
      <c r="I4239" t="n">
        <v>0.1057378732232639</v>
      </c>
      <c r="J4239" t="inlineStr">
        <is>
          <t>(2,4,1,1,1,na); 1 replacement during the lifetime of the PV system; demand scaled linearly by power output</t>
        </is>
      </c>
    </row>
    <row r="4240">
      <c r="A4240" t="inlineStr">
        <is>
          <t>market for electricity, low voltage</t>
        </is>
      </c>
      <c r="B4240" t="n">
        <v>1.02</v>
      </c>
      <c r="C4240" t="inlineStr">
        <is>
          <t>DE</t>
        </is>
      </c>
      <c r="D4240" t="inlineStr">
        <is>
          <t>kilowatt hour</t>
        </is>
      </c>
      <c r="F4240" t="inlineStr">
        <is>
          <t>technosphere</t>
        </is>
      </c>
      <c r="G4240" t="n">
        <v>2</v>
      </c>
      <c r="H4240" t="n">
        <v>0.01980262729617973</v>
      </c>
      <c r="I4240" t="n">
        <v>0.1253793591735915</v>
      </c>
      <c r="J4240" t="inlineStr">
        <is>
          <t>(3,4,3,1,1,5); Energy use for erection of plant</t>
        </is>
      </c>
      <c r="L4240" t="inlineStr">
        <is>
          <t>electricity, low voltage</t>
        </is>
      </c>
    </row>
    <row r="4241">
      <c r="A4241" t="inlineStr">
        <is>
          <t>photovoltaic mounting system production, for flat-roof installation</t>
        </is>
      </c>
      <c r="B4241" t="n">
        <v>15.385</v>
      </c>
      <c r="C4241" t="inlineStr">
        <is>
          <t>RER</t>
        </is>
      </c>
      <c r="D4241" t="inlineStr">
        <is>
          <t>square meter</t>
        </is>
      </c>
      <c r="F4241" t="inlineStr">
        <is>
          <t>technosphere</t>
        </is>
      </c>
      <c r="G4241" t="n">
        <v>2</v>
      </c>
      <c r="H4241" t="n">
        <v>2.733393008774005</v>
      </c>
      <c r="I4241" t="n">
        <v>0.1028562547922652</v>
      </c>
      <c r="J4241" t="inlineStr">
        <is>
          <t>(3,1,1,1,1,na); calculation with m2 panel</t>
        </is>
      </c>
      <c r="L4241" t="inlineStr">
        <is>
          <t>photovoltaic mounting system, for flat-roof installation</t>
        </is>
      </c>
    </row>
    <row r="4242">
      <c r="A4242" t="inlineStr">
        <is>
          <t>photovoltaic panel, single-Si, at regional storage</t>
        </is>
      </c>
      <c r="B4242" t="n">
        <v>15.846</v>
      </c>
      <c r="C4242" t="inlineStr">
        <is>
          <t>RER</t>
        </is>
      </c>
      <c r="D4242" t="inlineStr">
        <is>
          <t>square meter</t>
        </is>
      </c>
      <c r="F4242" t="inlineStr">
        <is>
          <t>technosphere</t>
        </is>
      </c>
      <c r="G4242" t="n">
        <v>2</v>
      </c>
      <c r="H4242" t="n">
        <v>2.76291710254305</v>
      </c>
      <c r="I4242" t="n">
        <v>0.153080146848777</v>
      </c>
      <c r="J4242" t="inlineStr">
        <is>
          <t>(3,4,3,1,1,5); Calculation, 2% of modules repaired in the life time, 1% rejects</t>
        </is>
      </c>
    </row>
    <row r="4243">
      <c r="A4243" t="inlineStr">
        <is>
          <t>photovoltaics, electric installation for 3kWp module, at building</t>
        </is>
      </c>
      <c r="B4243" t="n">
        <v>1</v>
      </c>
      <c r="C4243" t="inlineStr">
        <is>
          <t>CH</t>
        </is>
      </c>
      <c r="D4243" t="inlineStr">
        <is>
          <t>unit</t>
        </is>
      </c>
      <c r="F4243" t="inlineStr">
        <is>
          <t>technosphere</t>
        </is>
      </c>
      <c r="G4243" t="n">
        <v>2</v>
      </c>
      <c r="H4243" t="n">
        <v>0</v>
      </c>
      <c r="I4243" t="n">
        <v>0.3677440105247352</v>
      </c>
      <c r="J4243" t="inlineStr">
        <is>
          <t>(3,4,3,1,1,5); cabling, lightning protection and fuse box</t>
        </is>
      </c>
      <c r="L4243" t="inlineStr">
        <is>
          <t>photovoltaic plant, electric installation for 3kWp module</t>
        </is>
      </c>
    </row>
    <row r="4244">
      <c r="A4244" t="inlineStr">
        <is>
          <t>transport, freight, lorry 7.5-16 metric ton, EURO4</t>
        </is>
      </c>
      <c r="B4244" t="n">
        <v>34.082</v>
      </c>
      <c r="C4244" t="inlineStr">
        <is>
          <t>RER</t>
        </is>
      </c>
      <c r="D4244" t="inlineStr">
        <is>
          <t>ton kilometer</t>
        </is>
      </c>
      <c r="F4244" t="inlineStr">
        <is>
          <t>technosphere</t>
        </is>
      </c>
      <c r="G4244" t="n">
        <v>2</v>
      </c>
      <c r="H4244" t="n">
        <v>3.528769385685201</v>
      </c>
      <c r="I4244" t="n">
        <v>0.3677440105247352</v>
      </c>
      <c r="J4244" t="inlineStr">
        <is>
          <t>(3,4,3,1,1,5); transport of inverter, electric installation, mounting structure and module 100km to construction site</t>
        </is>
      </c>
      <c r="L4244" t="inlineStr">
        <is>
          <t>transport, freight, lorry 7.5-16 metric ton, EURO4</t>
        </is>
      </c>
    </row>
    <row r="4245">
      <c r="A4245" t="inlineStr">
        <is>
          <t>treatment, c-Si PV module</t>
        </is>
      </c>
      <c r="B4245" t="n">
        <v>208.39</v>
      </c>
      <c r="C4245" t="inlineStr">
        <is>
          <t>RER</t>
        </is>
      </c>
      <c r="D4245" t="inlineStr">
        <is>
          <t>kilogram</t>
        </is>
      </c>
      <c r="F4245" t="inlineStr">
        <is>
          <t>technosphere</t>
        </is>
      </c>
      <c r="G4245" t="n">
        <v>2</v>
      </c>
      <c r="H4245" t="n">
        <v>5.339411324082998</v>
      </c>
      <c r="I4245" t="n">
        <v>0.1253793591735915</v>
      </c>
      <c r="J4245" t="inlineStr">
        <is>
          <t>(3,4,3,1,1,5); recycling of PV modules at the end of life</t>
        </is>
      </c>
    </row>
    <row r="4246"/>
    <row r="4247" ht="16" customHeight="1" s="29">
      <c r="A4247" s="1" t="inlineStr">
        <is>
          <t>Activity</t>
        </is>
      </c>
      <c r="B4247" s="1" t="inlineStr">
        <is>
          <t>photovoltaic flat-roof installation, 3kWp, single-Si, on roof</t>
        </is>
      </c>
    </row>
    <row r="4248">
      <c r="A4248" t="inlineStr">
        <is>
          <t>comment</t>
        </is>
      </c>
      <c r="B4248" t="inlineStr">
        <is>
          <t>Photovoltaic installation with a capacity of 3kWp and a life time of 30 years installed in CH.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4249">
      <c r="A4249" t="inlineStr">
        <is>
          <t>location</t>
        </is>
      </c>
      <c r="B4249" t="inlineStr">
        <is>
          <t>CH</t>
        </is>
      </c>
    </row>
    <row r="4250">
      <c r="A4250" t="inlineStr">
        <is>
          <t>production amount</t>
        </is>
      </c>
      <c r="B4250" t="n">
        <v>1</v>
      </c>
    </row>
    <row r="4251">
      <c r="A4251" t="inlineStr">
        <is>
          <t>reference product</t>
        </is>
      </c>
      <c r="B4251" t="inlineStr">
        <is>
          <t>photovoltaic flat-roof installation, 3kWp, single-Si, on roof</t>
        </is>
      </c>
    </row>
    <row r="4252">
      <c r="A4252" t="inlineStr">
        <is>
          <t>source</t>
        </is>
      </c>
      <c r="B42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53">
      <c r="A4253" t="inlineStr">
        <is>
          <t>type</t>
        </is>
      </c>
      <c r="B4253" t="inlineStr">
        <is>
          <t>process</t>
        </is>
      </c>
    </row>
    <row r="4254">
      <c r="A4254" t="inlineStr">
        <is>
          <t>unit</t>
        </is>
      </c>
      <c r="B4254" t="inlineStr">
        <is>
          <t>unit</t>
        </is>
      </c>
    </row>
    <row r="4255" ht="16" customHeight="1" s="29">
      <c r="A4255" s="1" t="inlineStr">
        <is>
          <t>Exchanges</t>
        </is>
      </c>
    </row>
    <row r="4256">
      <c r="A4256" s="28" t="inlineStr">
        <is>
          <t>name</t>
        </is>
      </c>
      <c r="B4256" s="28" t="inlineStr">
        <is>
          <t>amount</t>
        </is>
      </c>
      <c r="C4256" s="28" t="inlineStr">
        <is>
          <t>location</t>
        </is>
      </c>
      <c r="D4256" s="28" t="inlineStr">
        <is>
          <t>unit</t>
        </is>
      </c>
      <c r="E4256" s="28" t="inlineStr">
        <is>
          <t>categories</t>
        </is>
      </c>
      <c r="F4256" s="28" t="inlineStr">
        <is>
          <t>type</t>
        </is>
      </c>
      <c r="G4256" s="28" t="inlineStr">
        <is>
          <t>uncertainty type</t>
        </is>
      </c>
      <c r="H4256" s="28" t="inlineStr">
        <is>
          <t>loc</t>
        </is>
      </c>
      <c r="I4256" s="28" t="inlineStr">
        <is>
          <t>scale</t>
        </is>
      </c>
      <c r="J4256" s="28" t="inlineStr">
        <is>
          <t>comment</t>
        </is>
      </c>
      <c r="K4256" s="28" t="inlineStr">
        <is>
          <t>negative</t>
        </is>
      </c>
      <c r="L4256" s="28" t="inlineStr">
        <is>
          <t>reference product</t>
        </is>
      </c>
      <c r="M4256" s="28" t="n"/>
    </row>
    <row r="4257">
      <c r="A4257" t="inlineStr">
        <is>
          <t>Heat, waste</t>
        </is>
      </c>
      <c r="B4257" t="n">
        <v>3.672</v>
      </c>
      <c r="D4257" t="inlineStr">
        <is>
          <t>megajoule</t>
        </is>
      </c>
      <c r="E4257" t="inlineStr">
        <is>
          <t>air::urban air close to ground</t>
        </is>
      </c>
      <c r="F4257" t="inlineStr">
        <is>
          <t>biosphere</t>
        </is>
      </c>
      <c r="G4257" t="n">
        <v>2</v>
      </c>
      <c r="H4257" t="n">
        <v>1.300736472758244</v>
      </c>
      <c r="I4257" t="n">
        <v>0.1253793591735915</v>
      </c>
      <c r="J4257" t="inlineStr">
        <is>
          <t>(3,4,3,1,1,5); calculated with electricity use</t>
        </is>
      </c>
    </row>
    <row r="4258">
      <c r="A4258" t="inlineStr">
        <is>
          <t>photovoltaic flat-roof installation, 3kWp, single-Si, on roof</t>
        </is>
      </c>
      <c r="B4258" t="n">
        <v>1</v>
      </c>
      <c r="C4258" t="inlineStr">
        <is>
          <t>CH</t>
        </is>
      </c>
      <c r="D4258" t="inlineStr">
        <is>
          <t>unit</t>
        </is>
      </c>
      <c r="E4258" t="inlineStr">
        <is>
          <t>photovoltaic::production of components</t>
        </is>
      </c>
      <c r="F4258" t="inlineStr">
        <is>
          <t>production</t>
        </is>
      </c>
      <c r="G4258" t="n">
        <v>0</v>
      </c>
      <c r="H4258" t="n">
        <v>1</v>
      </c>
      <c r="L4258" t="inlineStr">
        <is>
          <t>photovoltaic flat-roof installation, 3kWp, single-Si, on roof</t>
        </is>
      </c>
    </row>
    <row r="4259">
      <c r="A4259" t="inlineStr">
        <is>
          <t>inverter, 2.5 kW, average, at plant</t>
        </is>
      </c>
      <c r="B4259" t="n">
        <v>2.4</v>
      </c>
      <c r="C4259" t="inlineStr">
        <is>
          <t>RER</t>
        </is>
      </c>
      <c r="D4259" t="inlineStr">
        <is>
          <t>unit</t>
        </is>
      </c>
      <c r="F4259" t="inlineStr">
        <is>
          <t>technosphere</t>
        </is>
      </c>
      <c r="G4259" t="n">
        <v>2</v>
      </c>
      <c r="H4259" t="n">
        <v>0.8754687373538999</v>
      </c>
      <c r="I4259" t="n">
        <v>0.1057378732232639</v>
      </c>
      <c r="J4259" t="inlineStr">
        <is>
          <t>(2,4,1,1,1,na); 1 replacement during the lifetime of the PV system; demand scaled linearly by power output</t>
        </is>
      </c>
    </row>
    <row r="4260">
      <c r="A4260" t="inlineStr">
        <is>
          <t>market for electricity, low voltage</t>
        </is>
      </c>
      <c r="B4260" t="n">
        <v>1.02</v>
      </c>
      <c r="C4260" t="inlineStr">
        <is>
          <t>CH</t>
        </is>
      </c>
      <c r="D4260" t="inlineStr">
        <is>
          <t>kilowatt hour</t>
        </is>
      </c>
      <c r="F4260" t="inlineStr">
        <is>
          <t>technosphere</t>
        </is>
      </c>
      <c r="G4260" t="n">
        <v>2</v>
      </c>
      <c r="H4260" t="n">
        <v>0.01980262729617973</v>
      </c>
      <c r="I4260" t="n">
        <v>0.1253793591735915</v>
      </c>
      <c r="J4260" t="inlineStr">
        <is>
          <t>(3,4,3,1,1,5); Energy use for erection of 3kWp plant</t>
        </is>
      </c>
      <c r="L4260" t="inlineStr">
        <is>
          <t>electricity, low voltage</t>
        </is>
      </c>
    </row>
    <row r="4261">
      <c r="A4261" t="inlineStr">
        <is>
          <t>photovoltaic mounting system production, for flat-roof installation</t>
        </is>
      </c>
      <c r="B4261" t="n">
        <v>15.385</v>
      </c>
      <c r="C4261" t="inlineStr">
        <is>
          <t>RER</t>
        </is>
      </c>
      <c r="D4261" t="inlineStr">
        <is>
          <t>square meter</t>
        </is>
      </c>
      <c r="F4261" t="inlineStr">
        <is>
          <t>technosphere</t>
        </is>
      </c>
      <c r="G4261" t="n">
        <v>2</v>
      </c>
      <c r="H4261" t="n">
        <v>2.733393008774005</v>
      </c>
      <c r="I4261" t="n">
        <v>0.1028562547922652</v>
      </c>
      <c r="J4261" t="inlineStr">
        <is>
          <t>(3,1,1,1,1,na); calculation with m2 panel</t>
        </is>
      </c>
      <c r="L4261" t="inlineStr">
        <is>
          <t>photovoltaic mounting system, for flat-roof installation</t>
        </is>
      </c>
    </row>
    <row r="4262">
      <c r="A4262" t="inlineStr">
        <is>
          <t>photovoltaic panel, single-Si, at regional storage</t>
        </is>
      </c>
      <c r="B4262" t="n">
        <v>15.846</v>
      </c>
      <c r="C4262" t="inlineStr">
        <is>
          <t>RER</t>
        </is>
      </c>
      <c r="D4262" t="inlineStr">
        <is>
          <t>square meter</t>
        </is>
      </c>
      <c r="F4262" t="inlineStr">
        <is>
          <t>technosphere</t>
        </is>
      </c>
      <c r="G4262" t="n">
        <v>2</v>
      </c>
      <c r="H4262" t="n">
        <v>2.76291710254305</v>
      </c>
      <c r="I4262" t="n">
        <v>0.153080146848777</v>
      </c>
      <c r="J4262" t="inlineStr">
        <is>
          <t>(3,4,3,1,1,5); Calculation, 2% of modules repaired in the life time, 1% rejects</t>
        </is>
      </c>
    </row>
    <row r="4263">
      <c r="A4263" t="inlineStr">
        <is>
          <t>photovoltaics, electric installation for 3kWp module, at building</t>
        </is>
      </c>
      <c r="B4263" t="n">
        <v>1</v>
      </c>
      <c r="C4263" t="inlineStr">
        <is>
          <t>CH</t>
        </is>
      </c>
      <c r="D4263" t="inlineStr">
        <is>
          <t>unit</t>
        </is>
      </c>
      <c r="F4263" t="inlineStr">
        <is>
          <t>technosphere</t>
        </is>
      </c>
      <c r="G4263" t="n">
        <v>2</v>
      </c>
      <c r="H4263" t="n">
        <v>0</v>
      </c>
      <c r="I4263" t="n">
        <v>0.3677440105247352</v>
      </c>
      <c r="J4263" t="inlineStr">
        <is>
          <t>(3,4,3,1,1,5); Literature</t>
        </is>
      </c>
      <c r="L4263" t="inlineStr">
        <is>
          <t>photovoltaic plant, electric installation for 3kWp module</t>
        </is>
      </c>
    </row>
    <row r="4264">
      <c r="A4264" t="inlineStr">
        <is>
          <t>transport, freight, lorry 7.5-16 metric ton, EURO4</t>
        </is>
      </c>
      <c r="B4264" t="n">
        <v>34.082</v>
      </c>
      <c r="C4264" t="inlineStr">
        <is>
          <t>RER</t>
        </is>
      </c>
      <c r="D4264" t="inlineStr">
        <is>
          <t>ton kilometer</t>
        </is>
      </c>
      <c r="F4264" t="inlineStr">
        <is>
          <t>technosphere</t>
        </is>
      </c>
      <c r="G4264" t="n">
        <v>2</v>
      </c>
      <c r="H4264" t="n">
        <v>3.528769385685201</v>
      </c>
      <c r="I4264" t="n">
        <v>0.3677440105247352</v>
      </c>
      <c r="J4264" t="inlineStr">
        <is>
          <t>(3,4,3,1,1,5); transport of inverter, electric installation, mounting structure and module 100km to construction site</t>
        </is>
      </c>
      <c r="L4264" t="inlineStr">
        <is>
          <t>transport, freight, lorry 7.5-16 metric ton, EURO4</t>
        </is>
      </c>
    </row>
    <row r="4265">
      <c r="A4265" t="inlineStr">
        <is>
          <t>treatment, c-Si PV module</t>
        </is>
      </c>
      <c r="B4265" t="n">
        <v>208.39</v>
      </c>
      <c r="C4265" t="inlineStr">
        <is>
          <t>RER</t>
        </is>
      </c>
      <c r="D4265" t="inlineStr">
        <is>
          <t>kilogram</t>
        </is>
      </c>
      <c r="F4265" t="inlineStr">
        <is>
          <t>technosphere</t>
        </is>
      </c>
      <c r="G4265" t="n">
        <v>2</v>
      </c>
      <c r="H4265" t="n">
        <v>5.339411324082998</v>
      </c>
      <c r="I4265" t="n">
        <v>0.1253793591735915</v>
      </c>
      <c r="J4265" t="inlineStr">
        <is>
          <t>(3,4,3,1,1,5); recycling of PV modules at the end of life</t>
        </is>
      </c>
    </row>
    <row r="4266"/>
    <row r="4267" ht="16" customHeight="1" s="29">
      <c r="A4267" s="1" t="inlineStr">
        <is>
          <t>Activity</t>
        </is>
      </c>
      <c r="B4267" s="1" t="inlineStr">
        <is>
          <t>photovoltaic flat-roof installation, 3kWp, single-Si, on roof</t>
        </is>
      </c>
    </row>
    <row r="4268">
      <c r="A4268" t="inlineStr">
        <is>
          <t>comment</t>
        </is>
      </c>
      <c r="B4268" t="inlineStr">
        <is>
          <t>Photovoltaic installation with a capacity of 3kWp and a life time of 30 years installed in the US.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4269">
      <c r="A4269" t="inlineStr">
        <is>
          <t>location</t>
        </is>
      </c>
      <c r="B4269" t="inlineStr">
        <is>
          <t>US</t>
        </is>
      </c>
    </row>
    <row r="4270">
      <c r="A4270" t="inlineStr">
        <is>
          <t>production amount</t>
        </is>
      </c>
      <c r="B4270" t="n">
        <v>1</v>
      </c>
    </row>
    <row r="4271">
      <c r="A4271" t="inlineStr">
        <is>
          <t>reference product</t>
        </is>
      </c>
      <c r="B4271" t="inlineStr">
        <is>
          <t>photovoltaic flat-roof installation, 3kWp, single-Si, on roof</t>
        </is>
      </c>
    </row>
    <row r="4272">
      <c r="A4272" t="inlineStr">
        <is>
          <t>source</t>
        </is>
      </c>
      <c r="B42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73">
      <c r="A4273" t="inlineStr">
        <is>
          <t>type</t>
        </is>
      </c>
      <c r="B4273" t="inlineStr">
        <is>
          <t>process</t>
        </is>
      </c>
    </row>
    <row r="4274">
      <c r="A4274" t="inlineStr">
        <is>
          <t>unit</t>
        </is>
      </c>
      <c r="B4274" t="inlineStr">
        <is>
          <t>unit</t>
        </is>
      </c>
    </row>
    <row r="4275" ht="16" customHeight="1" s="29">
      <c r="A4275" s="1" t="inlineStr">
        <is>
          <t>Exchanges</t>
        </is>
      </c>
    </row>
    <row r="4276">
      <c r="A4276" s="28" t="inlineStr">
        <is>
          <t>name</t>
        </is>
      </c>
      <c r="B4276" s="28" t="inlineStr">
        <is>
          <t>amount</t>
        </is>
      </c>
      <c r="C4276" s="28" t="inlineStr">
        <is>
          <t>location</t>
        </is>
      </c>
      <c r="D4276" s="28" t="inlineStr">
        <is>
          <t>unit</t>
        </is>
      </c>
      <c r="E4276" s="28" t="inlineStr">
        <is>
          <t>categories</t>
        </is>
      </c>
      <c r="F4276" s="28" t="inlineStr">
        <is>
          <t>type</t>
        </is>
      </c>
      <c r="G4276" s="28" t="inlineStr">
        <is>
          <t>uncertainty type</t>
        </is>
      </c>
      <c r="H4276" s="28" t="inlineStr">
        <is>
          <t>loc</t>
        </is>
      </c>
      <c r="I4276" s="28" t="inlineStr">
        <is>
          <t>scale</t>
        </is>
      </c>
      <c r="J4276" s="28" t="inlineStr">
        <is>
          <t>comment</t>
        </is>
      </c>
      <c r="K4276" s="28" t="inlineStr">
        <is>
          <t>negative</t>
        </is>
      </c>
      <c r="L4276" s="28" t="inlineStr">
        <is>
          <t>reference product</t>
        </is>
      </c>
      <c r="M4276" s="28" t="n"/>
    </row>
    <row r="4277">
      <c r="A4277" t="inlineStr">
        <is>
          <t>Heat, waste</t>
        </is>
      </c>
      <c r="B4277" t="n">
        <v>3.672</v>
      </c>
      <c r="D4277" t="inlineStr">
        <is>
          <t>megajoule</t>
        </is>
      </c>
      <c r="E4277" t="inlineStr">
        <is>
          <t>air::urban air close to ground</t>
        </is>
      </c>
      <c r="F4277" t="inlineStr">
        <is>
          <t>biosphere</t>
        </is>
      </c>
      <c r="G4277" t="n">
        <v>2</v>
      </c>
      <c r="H4277" t="n">
        <v>1.300736472758244</v>
      </c>
      <c r="I4277" t="n">
        <v>0.1253793591735915</v>
      </c>
      <c r="J4277" t="inlineStr">
        <is>
          <t>(3,4,3,1,1,5); calculated with electricity use</t>
        </is>
      </c>
    </row>
    <row r="4278">
      <c r="A4278" t="inlineStr">
        <is>
          <t>photovoltaic flat-roof installation, 3kWp, single-Si, on roof</t>
        </is>
      </c>
      <c r="B4278" t="n">
        <v>1</v>
      </c>
      <c r="C4278" t="inlineStr">
        <is>
          <t>US</t>
        </is>
      </c>
      <c r="D4278" t="inlineStr">
        <is>
          <t>unit</t>
        </is>
      </c>
      <c r="E4278" t="inlineStr">
        <is>
          <t>photovoltaic::production of components</t>
        </is>
      </c>
      <c r="F4278" t="inlineStr">
        <is>
          <t>production</t>
        </is>
      </c>
      <c r="G4278" t="n">
        <v>0</v>
      </c>
      <c r="H4278" t="n">
        <v>1</v>
      </c>
      <c r="L4278" t="inlineStr">
        <is>
          <t>photovoltaic flat-roof installation, 3kWp, single-Si, on roof</t>
        </is>
      </c>
    </row>
    <row r="4279">
      <c r="A4279" t="inlineStr">
        <is>
          <t>inverter, 2.5 kW, average, at plant</t>
        </is>
      </c>
      <c r="B4279" t="n">
        <v>2.4</v>
      </c>
      <c r="C4279" t="inlineStr">
        <is>
          <t>RER</t>
        </is>
      </c>
      <c r="D4279" t="inlineStr">
        <is>
          <t>unit</t>
        </is>
      </c>
      <c r="F4279" t="inlineStr">
        <is>
          <t>technosphere</t>
        </is>
      </c>
      <c r="G4279" t="n">
        <v>2</v>
      </c>
      <c r="H4279" t="n">
        <v>0.8754687373538999</v>
      </c>
      <c r="I4279" t="n">
        <v>0.1057378732232639</v>
      </c>
      <c r="J4279" t="inlineStr">
        <is>
          <t>(2,4,1,1,1,na); 1 replacement during the lifetime of the PV system; demand scaled linearly by power output</t>
        </is>
      </c>
    </row>
    <row r="4280">
      <c r="A4280" t="inlineStr">
        <is>
          <t>market for electricity, low voltage</t>
        </is>
      </c>
      <c r="B4280" t="n">
        <v>1.02</v>
      </c>
      <c r="C4280" t="inlineStr">
        <is>
          <t>US-WECC</t>
        </is>
      </c>
      <c r="D4280" t="inlineStr">
        <is>
          <t>kilowatt hour</t>
        </is>
      </c>
      <c r="F4280" t="inlineStr">
        <is>
          <t>technosphere</t>
        </is>
      </c>
      <c r="G4280" t="n">
        <v>2</v>
      </c>
      <c r="H4280" t="n">
        <v>0.01980262729617973</v>
      </c>
      <c r="I4280" t="n">
        <v>0.1253793591735915</v>
      </c>
      <c r="J4280" t="inlineStr">
        <is>
          <t>(3,4,3,1,1,5); Energy use for erection of 3kWp plant</t>
        </is>
      </c>
      <c r="L4280" t="inlineStr">
        <is>
          <t>electricity, low voltage</t>
        </is>
      </c>
    </row>
    <row r="4281">
      <c r="A4281" t="inlineStr">
        <is>
          <t>photovoltaic mounting system production, for flat-roof installation</t>
        </is>
      </c>
      <c r="B4281" t="n">
        <v>15.385</v>
      </c>
      <c r="C4281" t="inlineStr">
        <is>
          <t>RER</t>
        </is>
      </c>
      <c r="D4281" t="inlineStr">
        <is>
          <t>square meter</t>
        </is>
      </c>
      <c r="F4281" t="inlineStr">
        <is>
          <t>technosphere</t>
        </is>
      </c>
      <c r="G4281" t="n">
        <v>2</v>
      </c>
      <c r="H4281" t="n">
        <v>2.733393008774005</v>
      </c>
      <c r="I4281" t="n">
        <v>0.1028562547922652</v>
      </c>
      <c r="J4281" t="inlineStr">
        <is>
          <t>(3,1,1,1,1,na); calculation with m2 panel</t>
        </is>
      </c>
      <c r="L4281" t="inlineStr">
        <is>
          <t>photovoltaic mounting system, for flat-roof installation</t>
        </is>
      </c>
    </row>
    <row r="4282">
      <c r="A4282" t="inlineStr">
        <is>
          <t>photovoltaic panel, single-Si, at regional storage</t>
        </is>
      </c>
      <c r="B4282" t="n">
        <v>15.846</v>
      </c>
      <c r="C4282" t="inlineStr">
        <is>
          <t>US</t>
        </is>
      </c>
      <c r="D4282" t="inlineStr">
        <is>
          <t>square meter</t>
        </is>
      </c>
      <c r="F4282" t="inlineStr">
        <is>
          <t>technosphere</t>
        </is>
      </c>
      <c r="G4282" t="n">
        <v>2</v>
      </c>
      <c r="H4282" t="n">
        <v>2.76291710254305</v>
      </c>
      <c r="I4282" t="n">
        <v>0.153080146848777</v>
      </c>
      <c r="J4282" t="inlineStr">
        <is>
          <t>(3,4,3,1,1,5); Calculation, 2% of modules repaired in the life time, 1% rejects</t>
        </is>
      </c>
    </row>
    <row r="4283">
      <c r="A4283" t="inlineStr">
        <is>
          <t>photovoltaics, electric installation for 3kWp module, at building</t>
        </is>
      </c>
      <c r="B4283" t="n">
        <v>1</v>
      </c>
      <c r="C4283" t="inlineStr">
        <is>
          <t>CH</t>
        </is>
      </c>
      <c r="D4283" t="inlineStr">
        <is>
          <t>unit</t>
        </is>
      </c>
      <c r="F4283" t="inlineStr">
        <is>
          <t>technosphere</t>
        </is>
      </c>
      <c r="G4283" t="n">
        <v>2</v>
      </c>
      <c r="H4283" t="n">
        <v>0</v>
      </c>
      <c r="I4283" t="n">
        <v>0.3677440105247352</v>
      </c>
      <c r="J4283" t="inlineStr">
        <is>
          <t>(3,4,3,1,1,5); Literature</t>
        </is>
      </c>
      <c r="L4283" t="inlineStr">
        <is>
          <t>photovoltaic plant, electric installation for 3kWp module</t>
        </is>
      </c>
    </row>
    <row r="4284">
      <c r="A4284" t="inlineStr">
        <is>
          <t>transport, freight, lorry 7.5-16 metric ton, EURO4</t>
        </is>
      </c>
      <c r="B4284" t="n">
        <v>34.082</v>
      </c>
      <c r="C4284" t="inlineStr">
        <is>
          <t>RER</t>
        </is>
      </c>
      <c r="D4284" t="inlineStr">
        <is>
          <t>ton kilometer</t>
        </is>
      </c>
      <c r="F4284" t="inlineStr">
        <is>
          <t>technosphere</t>
        </is>
      </c>
      <c r="G4284" t="n">
        <v>2</v>
      </c>
      <c r="H4284" t="n">
        <v>3.528769385685201</v>
      </c>
      <c r="I4284" t="n">
        <v>0.3677440105247352</v>
      </c>
      <c r="J4284" t="inlineStr">
        <is>
          <t>(3,4,3,1,1,5); transport of inverter, electric installation, mounting structure and module 100km to construction site</t>
        </is>
      </c>
      <c r="L4284" t="inlineStr">
        <is>
          <t>transport, freight, lorry 7.5-16 metric ton, EURO4</t>
        </is>
      </c>
    </row>
    <row r="4285">
      <c r="A4285" t="inlineStr">
        <is>
          <t>treatment, c-Si PV module</t>
        </is>
      </c>
      <c r="B4285" t="n">
        <v>208.39</v>
      </c>
      <c r="C4285" t="inlineStr">
        <is>
          <t>RER</t>
        </is>
      </c>
      <c r="D4285" t="inlineStr">
        <is>
          <t>kilogram</t>
        </is>
      </c>
      <c r="F4285" t="inlineStr">
        <is>
          <t>technosphere</t>
        </is>
      </c>
      <c r="G4285" t="n">
        <v>2</v>
      </c>
      <c r="H4285" t="n">
        <v>5.339411324082998</v>
      </c>
      <c r="I4285" t="n">
        <v>0.1253793591735915</v>
      </c>
      <c r="J4285" t="inlineStr">
        <is>
          <t>(3,4,3,1,1,5); recycling of PV modules at the end of life</t>
        </is>
      </c>
    </row>
    <row r="4286"/>
    <row r="4287" ht="16" customHeight="1" s="29">
      <c r="A4287" s="1" t="inlineStr">
        <is>
          <t>Activity</t>
        </is>
      </c>
      <c r="B4287" s="1" t="inlineStr">
        <is>
          <t>photovoltaic laminate production, multi-Si wafer</t>
        </is>
      </c>
    </row>
    <row r="4288">
      <c r="A4288" t="inlineStr">
        <is>
          <t>comment</t>
        </is>
      </c>
      <c r="B4288"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Uncertainty:  None</t>
        </is>
      </c>
    </row>
    <row r="4289">
      <c r="A4289" t="inlineStr">
        <is>
          <t>location</t>
        </is>
      </c>
      <c r="B4289" t="inlineStr">
        <is>
          <t>RER</t>
        </is>
      </c>
    </row>
    <row r="4290">
      <c r="A4290" t="inlineStr">
        <is>
          <t>production amount</t>
        </is>
      </c>
      <c r="B4290" t="n">
        <v>1</v>
      </c>
    </row>
    <row r="4291">
      <c r="A4291" t="inlineStr">
        <is>
          <t>reference product</t>
        </is>
      </c>
      <c r="B4291" t="inlineStr">
        <is>
          <t>photovoltaic laminate, multi-Si wafer</t>
        </is>
      </c>
    </row>
    <row r="4292">
      <c r="A4292" t="inlineStr">
        <is>
          <t>source</t>
        </is>
      </c>
      <c r="B42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93">
      <c r="A4293" t="inlineStr">
        <is>
          <t>type</t>
        </is>
      </c>
      <c r="B4293" t="inlineStr">
        <is>
          <t>process</t>
        </is>
      </c>
    </row>
    <row r="4294">
      <c r="A4294" t="inlineStr">
        <is>
          <t>unit</t>
        </is>
      </c>
      <c r="B4294" t="inlineStr">
        <is>
          <t>square meter</t>
        </is>
      </c>
    </row>
    <row r="4295" ht="16" customHeight="1" s="29">
      <c r="A4295" s="1" t="inlineStr">
        <is>
          <t>Exchanges</t>
        </is>
      </c>
    </row>
    <row r="4296">
      <c r="A4296" s="28" t="inlineStr">
        <is>
          <t>name</t>
        </is>
      </c>
      <c r="B4296" s="28" t="inlineStr">
        <is>
          <t>amount</t>
        </is>
      </c>
      <c r="C4296" s="28" t="inlineStr">
        <is>
          <t>location</t>
        </is>
      </c>
      <c r="D4296" s="28" t="inlineStr">
        <is>
          <t>unit</t>
        </is>
      </c>
      <c r="E4296" s="28" t="inlineStr">
        <is>
          <t>categories</t>
        </is>
      </c>
      <c r="F4296" s="28" t="inlineStr">
        <is>
          <t>type</t>
        </is>
      </c>
      <c r="G4296" s="28" t="inlineStr">
        <is>
          <t>uncertainty type</t>
        </is>
      </c>
      <c r="H4296" s="28" t="inlineStr">
        <is>
          <t>loc</t>
        </is>
      </c>
      <c r="I4296" s="28" t="inlineStr">
        <is>
          <t>scale</t>
        </is>
      </c>
      <c r="J4296" s="28" t="inlineStr">
        <is>
          <t>comment</t>
        </is>
      </c>
      <c r="K4296" s="28" t="inlineStr">
        <is>
          <t>negative</t>
        </is>
      </c>
      <c r="L4296" s="28" t="inlineStr">
        <is>
          <t>reference product</t>
        </is>
      </c>
      <c r="M4296" s="28" t="n"/>
    </row>
    <row r="4297">
      <c r="A4297" t="inlineStr">
        <is>
          <t>Carbon dioxide, fossil</t>
        </is>
      </c>
      <c r="B4297" t="n">
        <v>0.021812</v>
      </c>
      <c r="D4297" t="inlineStr">
        <is>
          <t>kilogram</t>
        </is>
      </c>
      <c r="E4297" t="inlineStr">
        <is>
          <t>air::urban air close to ground</t>
        </is>
      </c>
      <c r="F4297" t="inlineStr">
        <is>
          <t>biosphere</t>
        </is>
      </c>
      <c r="G4297" t="n">
        <v>2</v>
      </c>
      <c r="H4297" t="n">
        <v>-3.825295001918322</v>
      </c>
      <c r="I4297" t="n">
        <v>0.2337502495138086</v>
      </c>
      <c r="J4297" t="inlineStr">
        <is>
          <t>(3,4,5,3,1,5); de Wild-Scholten (2014) Life Cycle Assessment of Photovoltaics Status 2011, Part 1 Data Collection (Table 37)</t>
        </is>
      </c>
    </row>
    <row r="4298">
      <c r="A4298" t="inlineStr">
        <is>
          <t>Heat, waste</t>
        </is>
      </c>
      <c r="B4298" t="n">
        <v>50.312</v>
      </c>
      <c r="D4298" t="inlineStr">
        <is>
          <t>megajoule</t>
        </is>
      </c>
      <c r="E4298" t="inlineStr">
        <is>
          <t>air::urban air close to ground</t>
        </is>
      </c>
      <c r="F4298" t="inlineStr">
        <is>
          <t>biosphere</t>
        </is>
      </c>
      <c r="G4298" t="n">
        <v>2</v>
      </c>
      <c r="H4298" t="n">
        <v>3.918243617241202</v>
      </c>
      <c r="I4298" t="n">
        <v>0.2337502495138086</v>
      </c>
      <c r="J4298" t="inlineStr">
        <is>
          <t>(3,4,5,3,1,5); Calculation, electricity use</t>
        </is>
      </c>
    </row>
    <row r="4299">
      <c r="A4299" t="inlineStr">
        <is>
          <t>NMVOC, non-methane volatile organic compounds, unspecified origin</t>
        </is>
      </c>
      <c r="B4299" t="n">
        <v>0.0080625</v>
      </c>
      <c r="D4299" t="inlineStr">
        <is>
          <t>kilogram</t>
        </is>
      </c>
      <c r="E4299" t="inlineStr">
        <is>
          <t>air::urban air close to ground</t>
        </is>
      </c>
      <c r="F4299" t="inlineStr">
        <is>
          <t>biosphere</t>
        </is>
      </c>
      <c r="G4299" t="n">
        <v>2</v>
      </c>
      <c r="H4299" t="n">
        <v>-4.820531596860246</v>
      </c>
      <c r="I4299" t="n">
        <v>0.308456937280178</v>
      </c>
      <c r="J4299" t="inlineStr">
        <is>
          <t>(3,4,5,3,1,5); de Wild-Scholten (2014) Life Cycle Assessment of Photovoltaics Status 2011, Part 1 Data Collection (Table 37)</t>
        </is>
      </c>
    </row>
    <row r="4300">
      <c r="A4300" t="inlineStr">
        <is>
          <t>photovoltaic laminate production, multi-Si wafer</t>
        </is>
      </c>
      <c r="B4300" t="n">
        <v>1</v>
      </c>
      <c r="C4300" t="inlineStr">
        <is>
          <t>RER</t>
        </is>
      </c>
      <c r="D4300" t="inlineStr">
        <is>
          <t>square meter</t>
        </is>
      </c>
      <c r="E4300" t="inlineStr">
        <is>
          <t>photovoltaic::production of components</t>
        </is>
      </c>
      <c r="F4300" t="inlineStr">
        <is>
          <t>production</t>
        </is>
      </c>
      <c r="G4300" t="n">
        <v>0</v>
      </c>
      <c r="H4300" t="n">
        <v>1</v>
      </c>
      <c r="L4300" t="inlineStr">
        <is>
          <t>photovoltaic laminate, multi-Si wafer</t>
        </is>
      </c>
    </row>
    <row r="4301">
      <c r="A4301" t="inlineStr">
        <is>
          <t>1-propanol production</t>
        </is>
      </c>
      <c r="B4301" t="n">
        <v>0.015875</v>
      </c>
      <c r="C4301" t="inlineStr">
        <is>
          <t>RER</t>
        </is>
      </c>
      <c r="D4301" t="inlineStr">
        <is>
          <t>kilogram</t>
        </is>
      </c>
      <c r="F4301" t="inlineStr">
        <is>
          <t>technosphere</t>
        </is>
      </c>
      <c r="G4301" t="n">
        <v>2</v>
      </c>
      <c r="H4301" t="n">
        <v>-4.143009734203382</v>
      </c>
      <c r="I4301" t="n">
        <v>0.1089649921306612</v>
      </c>
      <c r="J4301" t="inlineStr">
        <is>
          <t>(1,4,4,3,1,3); de Wild-Scholten (2014) Life Cycle Assessment of Photovoltaics Status 2011, Part 1 Data Collection (Table 37)</t>
        </is>
      </c>
      <c r="L4301" t="inlineStr">
        <is>
          <t>1-propanol</t>
        </is>
      </c>
    </row>
    <row r="4302">
      <c r="A4302" t="inlineStr">
        <is>
          <t>EUR-flat pallet production</t>
        </is>
      </c>
      <c r="B4302" t="n">
        <v>0.05</v>
      </c>
      <c r="C4302" t="inlineStr">
        <is>
          <t>RER</t>
        </is>
      </c>
      <c r="D4302" t="inlineStr">
        <is>
          <t>unit</t>
        </is>
      </c>
      <c r="F4302" t="inlineStr">
        <is>
          <t>technosphere</t>
        </is>
      </c>
      <c r="G4302" t="n">
        <v>2</v>
      </c>
      <c r="H4302" t="n">
        <v>-2.995732273553991</v>
      </c>
      <c r="I4302" t="n">
        <v>0.1478251210504789</v>
      </c>
      <c r="J4302" t="inlineStr">
        <is>
          <t>(3,4,4,3,1,5); de Wild-Scholten (2014) Life Cycle Assessment of Photovoltaics Status 2011, Part 1 Data Collection (Table 37)</t>
        </is>
      </c>
      <c r="L4302" t="inlineStr">
        <is>
          <t>EUR-flat pallet</t>
        </is>
      </c>
    </row>
    <row r="4303">
      <c r="A4303" t="inlineStr">
        <is>
          <t>diesel, burned in building machine</t>
        </is>
      </c>
      <c r="B4303" t="n">
        <v>0.008750000000000001</v>
      </c>
      <c r="C4303" t="inlineStr">
        <is>
          <t>GLO</t>
        </is>
      </c>
      <c r="D4303" t="inlineStr">
        <is>
          <t>megajoule</t>
        </is>
      </c>
      <c r="F4303" t="inlineStr">
        <is>
          <t>technosphere</t>
        </is>
      </c>
      <c r="G4303" t="n">
        <v>2</v>
      </c>
      <c r="H4303" t="n">
        <v>-4.738701578612614</v>
      </c>
      <c r="I4303" t="n">
        <v>0.3759909831404189</v>
      </c>
      <c r="J4303" t="inlineStr">
        <is>
          <t>(3,4,4,3,1,5); de Wild-Scholten (2014) Life Cycle Assessment of Photovoltaics Status 2011, Part 1 Data Collection (Table 37)</t>
        </is>
      </c>
      <c r="L4303" t="inlineStr">
        <is>
          <t>diesel, burned in building machine</t>
        </is>
      </c>
    </row>
    <row r="4304">
      <c r="A4304" t="inlineStr">
        <is>
          <t>ethylvinylacetate production, foil</t>
        </is>
      </c>
      <c r="B4304" t="n">
        <v>0.875</v>
      </c>
      <c r="C4304" t="inlineStr">
        <is>
          <t>RER</t>
        </is>
      </c>
      <c r="D4304" t="inlineStr">
        <is>
          <t>kilogram</t>
        </is>
      </c>
      <c r="F4304" t="inlineStr">
        <is>
          <t>technosphere</t>
        </is>
      </c>
      <c r="G4304" t="n">
        <v>2</v>
      </c>
      <c r="H4304" t="n">
        <v>-0.1335313926245226</v>
      </c>
      <c r="I4304" t="n">
        <v>0.1089649921306612</v>
      </c>
      <c r="J4304" t="inlineStr">
        <is>
          <t>(1,4,4,3,1,3); de Wild-Scholten (2014) Life Cycle Assessment of Photovoltaics Status 2011, Part 1 Data Collection (Table 37)</t>
        </is>
      </c>
      <c r="L4304" t="inlineStr">
        <is>
          <t>ethylvinylacetate, foil</t>
        </is>
      </c>
    </row>
    <row r="4305">
      <c r="A4305" t="inlineStr">
        <is>
          <t>glass fibre reinforced plastic production, polyamide, injection moulded</t>
        </is>
      </c>
      <c r="B4305" t="n">
        <v>0.295</v>
      </c>
      <c r="C4305" t="inlineStr">
        <is>
          <t>RER</t>
        </is>
      </c>
      <c r="D4305" t="inlineStr">
        <is>
          <t>kilogram</t>
        </is>
      </c>
      <c r="F4305" t="inlineStr">
        <is>
          <t>technosphere</t>
        </is>
      </c>
      <c r="G4305" t="n">
        <v>2</v>
      </c>
      <c r="H4305" t="n">
        <v>-1.220779922642317</v>
      </c>
      <c r="I4305" t="n">
        <v>0.1089649921306612</v>
      </c>
      <c r="J4305" t="inlineStr">
        <is>
          <t>(1,4,4,3,1,3); de Wild-Scholten (2014) Life Cycle Assessment of Photovoltaics Status 2011, Part 1 Data Collection (Table 37)</t>
        </is>
      </c>
      <c r="L4305" t="inlineStr">
        <is>
          <t>glass fibre reinforced plastic, polyamide, injection moulded</t>
        </is>
      </c>
    </row>
    <row r="4306">
      <c r="A4306" t="inlineStr">
        <is>
          <t>hydrogen fluoride production</t>
        </is>
      </c>
      <c r="B4306" t="n">
        <v>0.062375</v>
      </c>
      <c r="C4306" t="inlineStr">
        <is>
          <t>GLO</t>
        </is>
      </c>
      <c r="D4306" t="inlineStr">
        <is>
          <t>kilogram</t>
        </is>
      </c>
      <c r="F4306" t="inlineStr">
        <is>
          <t>technosphere</t>
        </is>
      </c>
      <c r="G4306" t="n">
        <v>2</v>
      </c>
      <c r="H4306" t="n">
        <v>-2.774590724910454</v>
      </c>
      <c r="I4306" t="n">
        <v>0.1478251210504789</v>
      </c>
      <c r="J4306" t="inlineStr">
        <is>
          <t>(3,4,4,3,1,5); de Wild-Scholten (2014) Life Cycle Assessment of Photovoltaics Status 2011, Part 1 Data Collection (Table 37)</t>
        </is>
      </c>
      <c r="L4306" t="inlineStr">
        <is>
          <t>hydrogen fluoride</t>
        </is>
      </c>
    </row>
    <row r="4307">
      <c r="A4307" t="inlineStr">
        <is>
          <t>isopropanol production</t>
        </is>
      </c>
      <c r="B4307" t="n">
        <v>0.00014687</v>
      </c>
      <c r="C4307" t="inlineStr">
        <is>
          <t>RER</t>
        </is>
      </c>
      <c r="D4307" t="inlineStr">
        <is>
          <t>kilogram</t>
        </is>
      </c>
      <c r="F4307" t="inlineStr">
        <is>
          <t>technosphere</t>
        </is>
      </c>
      <c r="G4307" t="n">
        <v>2</v>
      </c>
      <c r="H4307" t="n">
        <v>-8.825962716198504</v>
      </c>
      <c r="I4307" t="n">
        <v>0.1478251210504789</v>
      </c>
      <c r="J4307" t="inlineStr">
        <is>
          <t>(3,4,4,3,1,5); de Wild-Scholten (2014) Life Cycle Assessment of Photovoltaics Status 2011, Part 1 Data Collection (Table 37)</t>
        </is>
      </c>
      <c r="L4307" t="inlineStr">
        <is>
          <t>isopropanol</t>
        </is>
      </c>
    </row>
    <row r="4308">
      <c r="A4308" t="inlineStr">
        <is>
          <t>market for copper, cathode</t>
        </is>
      </c>
      <c r="B4308" t="n">
        <v>0.1025</v>
      </c>
      <c r="C4308" t="inlineStr">
        <is>
          <t>GLO</t>
        </is>
      </c>
      <c r="D4308" t="inlineStr">
        <is>
          <t>kilogram</t>
        </is>
      </c>
      <c r="F4308" t="inlineStr">
        <is>
          <t>technosphere</t>
        </is>
      </c>
      <c r="G4308" t="n">
        <v>2</v>
      </c>
      <c r="H4308" t="n">
        <v>-2.277892480403674</v>
      </c>
      <c r="I4308" t="n">
        <v>0.1089649921306612</v>
      </c>
      <c r="J4308" t="inlineStr">
        <is>
          <t>(1,4,4,3,1,3); de Wild-Scholten (2014) Life Cycle Assessment of Photovoltaics Status 2011, Part 1 Data Collection (Table 37)</t>
        </is>
      </c>
      <c r="L4308" t="inlineStr">
        <is>
          <t>copper, cathode</t>
        </is>
      </c>
    </row>
    <row r="4309">
      <c r="A4309" t="inlineStr">
        <is>
          <t>market for corrugated board box</t>
        </is>
      </c>
      <c r="B4309" t="n">
        <v>0.7625</v>
      </c>
      <c r="C4309" t="inlineStr">
        <is>
          <t>RER</t>
        </is>
      </c>
      <c r="D4309" t="inlineStr">
        <is>
          <t>kilogram</t>
        </is>
      </c>
      <c r="F4309" t="inlineStr">
        <is>
          <t>technosphere</t>
        </is>
      </c>
      <c r="G4309" t="n">
        <v>2</v>
      </c>
      <c r="H4309" t="n">
        <v>-0.2711527705005704</v>
      </c>
      <c r="I4309" t="n">
        <v>0.1089649921306612</v>
      </c>
      <c r="J4309" t="inlineStr">
        <is>
          <t>(1,4,4,3,1,3); de Wild-Scholten (2014) Life Cycle Assessment of Photovoltaics Status 2011, Part 1 Data Collection (Table 37)</t>
        </is>
      </c>
      <c r="L4309" t="inlineStr">
        <is>
          <t>corrugated board box</t>
        </is>
      </c>
    </row>
    <row r="4310">
      <c r="A4310" t="inlineStr">
        <is>
          <t>market for electricity, high voltage</t>
        </is>
      </c>
      <c r="B4310" t="n">
        <v>13.975</v>
      </c>
      <c r="C4310" t="inlineStr">
        <is>
          <t>DE</t>
        </is>
      </c>
      <c r="D4310" t="inlineStr">
        <is>
          <t>kilowatt hour</t>
        </is>
      </c>
      <c r="F4310" t="inlineStr">
        <is>
          <t>technosphere</t>
        </is>
      </c>
      <c r="G4310" t="n">
        <v>2</v>
      </c>
      <c r="H4310" t="n">
        <v>2.637270019041163</v>
      </c>
      <c r="I4310" t="n">
        <v>0.04340984597628009</v>
      </c>
      <c r="J4310" t="inlineStr">
        <is>
          <t>(2,2,1,1,1,3); Woodhouse et al. (2019): c-Si PV Manufacturing Costs 2018</t>
        </is>
      </c>
      <c r="L4310" t="inlineStr">
        <is>
          <t>electricity, high voltage</t>
        </is>
      </c>
    </row>
    <row r="4311">
      <c r="A4311" t="inlineStr">
        <is>
          <t>market for lead</t>
        </is>
      </c>
      <c r="B4311" t="n">
        <v>0.000725</v>
      </c>
      <c r="C4311" t="inlineStr">
        <is>
          <t>GLO</t>
        </is>
      </c>
      <c r="D4311" t="inlineStr">
        <is>
          <t>kilogram</t>
        </is>
      </c>
      <c r="F4311" t="inlineStr">
        <is>
          <t>technosphere</t>
        </is>
      </c>
      <c r="G4311" t="n">
        <v>2</v>
      </c>
      <c r="H4311" t="n">
        <v>-7.2293389031096</v>
      </c>
      <c r="I4311" t="n">
        <v>0.1478251210504789</v>
      </c>
      <c r="J4311" t="inlineStr">
        <is>
          <t>(3,4,4,3,1,5); de Wild-Scholten (2014) Life Cycle Assessment of Photovoltaics Status 2011, Part 1 Data Collection (Table 37)</t>
        </is>
      </c>
      <c r="L4311" t="inlineStr">
        <is>
          <t>lead</t>
        </is>
      </c>
    </row>
    <row r="4312">
      <c r="A4312" t="inlineStr">
        <is>
          <t>market for light emitting diode</t>
        </is>
      </c>
      <c r="B4312" t="n">
        <v>0.0028125</v>
      </c>
      <c r="C4312" t="inlineStr">
        <is>
          <t>GLO</t>
        </is>
      </c>
      <c r="D4312" t="inlineStr">
        <is>
          <t>kilogram</t>
        </is>
      </c>
      <c r="F4312" t="inlineStr">
        <is>
          <t>technosphere</t>
        </is>
      </c>
      <c r="G4312" t="n">
        <v>2</v>
      </c>
      <c r="H4312" t="n">
        <v>-5.873681511451599</v>
      </c>
      <c r="I4312" t="n">
        <v>0.1478251210504789</v>
      </c>
      <c r="J4312" t="inlineStr">
        <is>
          <t>(3,4,4,3,1,5); de Wild-Scholten (2014) Life Cycle Assessment of Photovoltaics Status 2011, Part 1 Data Collection (Table 37)</t>
        </is>
      </c>
      <c r="L4312" t="inlineStr">
        <is>
          <t>light emitting diode</t>
        </is>
      </c>
    </row>
    <row r="4313">
      <c r="A4313" t="inlineStr">
        <is>
          <t>photovoltaic cell, multi-Si, at regional storage</t>
        </is>
      </c>
      <c r="B4313" t="n">
        <v>0.93541</v>
      </c>
      <c r="C4313" t="inlineStr">
        <is>
          <t>RER</t>
        </is>
      </c>
      <c r="D4313" t="inlineStr">
        <is>
          <t>square meter</t>
        </is>
      </c>
      <c r="F4313" t="inlineStr">
        <is>
          <t>technosphere</t>
        </is>
      </c>
      <c r="G4313" t="n">
        <v>2</v>
      </c>
      <c r="H4313" t="n">
        <v>-0.06677034313385423</v>
      </c>
      <c r="I4313" t="n">
        <v>0.5594688275646776</v>
      </c>
      <c r="J4313" t="inlineStr">
        <is>
          <t>(1,4,4,3,1,3); de Wild-Scholten (2014) Life Cycle Assessment of Photovoltaics Status 2011, Part 1 Data Collection (Table 37)</t>
        </is>
      </c>
    </row>
    <row r="4314">
      <c r="A4314" t="inlineStr">
        <is>
          <t>photovoltaic panel factory construction</t>
        </is>
      </c>
      <c r="B4314" t="n">
        <v>4e-06</v>
      </c>
      <c r="C4314" t="inlineStr">
        <is>
          <t>GLO</t>
        </is>
      </c>
      <c r="D4314" t="inlineStr">
        <is>
          <t>unit</t>
        </is>
      </c>
      <c r="F4314" t="inlineStr">
        <is>
          <t>technosphere</t>
        </is>
      </c>
      <c r="G4314" t="n">
        <v>2</v>
      </c>
      <c r="H4314" t="n">
        <v>-12.42921619684438</v>
      </c>
      <c r="I4314" t="n">
        <v>0.5594688275646776</v>
      </c>
      <c r="J4314" t="inlineStr">
        <is>
          <t>(1,4,4,3,1,3); de Wild-Scholten (2014) Life Cycle Assessment of Photovoltaics Status 2011, Part 1 Data Collection (Table 37)</t>
        </is>
      </c>
      <c r="L4314" t="inlineStr">
        <is>
          <t>photovoltaic panel factory</t>
        </is>
      </c>
    </row>
    <row r="4315">
      <c r="A4315" t="inlineStr">
        <is>
          <t>polyethylene production, high density, granulate</t>
        </is>
      </c>
      <c r="B4315" t="n">
        <v>0.02375</v>
      </c>
      <c r="C4315" t="inlineStr">
        <is>
          <t>RER</t>
        </is>
      </c>
      <c r="D4315" t="inlineStr">
        <is>
          <t>kilogram</t>
        </is>
      </c>
      <c r="F4315" t="inlineStr">
        <is>
          <t>technosphere</t>
        </is>
      </c>
      <c r="G4315" t="n">
        <v>2</v>
      </c>
      <c r="H4315" t="n">
        <v>-3.740172748501487</v>
      </c>
      <c r="I4315" t="n">
        <v>0.1478251210504789</v>
      </c>
      <c r="J4315" t="inlineStr">
        <is>
          <t>(3,4,4,3,1,5); de Wild-Scholten (2014) Life Cycle Assessment of Photovoltaics Status 2011, Part 1 Data Collection (Table 37)</t>
        </is>
      </c>
      <c r="L4315" t="inlineStr">
        <is>
          <t>polyethylene, high density, granulate</t>
        </is>
      </c>
    </row>
    <row r="4316">
      <c r="A4316" t="inlineStr">
        <is>
          <t>polyethylene terephthalate production, granulate, amorphous</t>
        </is>
      </c>
      <c r="B4316" t="n">
        <v>0.34562</v>
      </c>
      <c r="C4316" t="inlineStr">
        <is>
          <t>RER</t>
        </is>
      </c>
      <c r="D4316" t="inlineStr">
        <is>
          <t>kilogram</t>
        </is>
      </c>
      <c r="F4316" t="inlineStr">
        <is>
          <t>technosphere</t>
        </is>
      </c>
      <c r="G4316" t="n">
        <v>2</v>
      </c>
      <c r="H4316" t="n">
        <v>-1.062415373356292</v>
      </c>
      <c r="I4316" t="n">
        <v>0.1089649921306612</v>
      </c>
      <c r="J4316" t="inlineStr">
        <is>
          <t>(1,4,4,3,1,3); de Wild-Scholten (2014) Life Cycle Assessment of Photovoltaics Status 2011, Part 1 Data Collection (Table 37)</t>
        </is>
      </c>
      <c r="L4316" t="inlineStr">
        <is>
          <t>polyethylene terephthalate, granulate, amorphous</t>
        </is>
      </c>
    </row>
    <row r="4317">
      <c r="A4317" t="inlineStr">
        <is>
          <t>polyvinylfluoride, film production</t>
        </is>
      </c>
      <c r="B4317" t="n">
        <v>0.11187</v>
      </c>
      <c r="C4317" t="inlineStr">
        <is>
          <t>US</t>
        </is>
      </c>
      <c r="D4317" t="inlineStr">
        <is>
          <t>kilogram</t>
        </is>
      </c>
      <c r="F4317" t="inlineStr">
        <is>
          <t>technosphere</t>
        </is>
      </c>
      <c r="G4317" t="n">
        <v>2</v>
      </c>
      <c r="H4317" t="n">
        <v>-2.190417796123298</v>
      </c>
      <c r="I4317" t="n">
        <v>0.1089649921306612</v>
      </c>
      <c r="J4317" t="inlineStr">
        <is>
          <t>(1,4,4,3,1,3); de Wild-Scholten (2014) Life Cycle Assessment of Photovoltaics Status 2011, Part 1 Data Collection (Table 37)</t>
        </is>
      </c>
      <c r="L4317" t="inlineStr">
        <is>
          <t>polyvinylfluoride, film</t>
        </is>
      </c>
    </row>
    <row r="4318">
      <c r="A4318" t="inlineStr">
        <is>
          <t>potassium hydroxide production</t>
        </is>
      </c>
      <c r="B4318" t="n">
        <v>0.051438</v>
      </c>
      <c r="C4318" t="inlineStr">
        <is>
          <t>RER</t>
        </is>
      </c>
      <c r="D4318" t="inlineStr">
        <is>
          <t>kilogram</t>
        </is>
      </c>
      <c r="F4318" t="inlineStr">
        <is>
          <t>technosphere</t>
        </is>
      </c>
      <c r="G4318" t="n">
        <v>2</v>
      </c>
      <c r="H4318" t="n">
        <v>-2.967378080057463</v>
      </c>
      <c r="I4318" t="n">
        <v>0.1478251210504789</v>
      </c>
      <c r="J4318" t="inlineStr">
        <is>
          <t>(3,4,4,3,1,5); de Wild-Scholten (2014) Life Cycle Assessment of Photovoltaics Status 2011, Part 1 Data Collection (Table 37)</t>
        </is>
      </c>
      <c r="L4318" t="inlineStr">
        <is>
          <t>potassium hydroxide</t>
        </is>
      </c>
    </row>
    <row r="4319">
      <c r="A4319" t="inlineStr">
        <is>
          <t>silicone product production</t>
        </is>
      </c>
      <c r="B4319" t="n">
        <v>0.12187</v>
      </c>
      <c r="C4319" t="inlineStr">
        <is>
          <t>RER</t>
        </is>
      </c>
      <c r="D4319" t="inlineStr">
        <is>
          <t>kilogram</t>
        </is>
      </c>
      <c r="F4319" t="inlineStr">
        <is>
          <t>technosphere</t>
        </is>
      </c>
      <c r="G4319" t="n">
        <v>2</v>
      </c>
      <c r="H4319" t="n">
        <v>-2.104800376146726</v>
      </c>
      <c r="I4319" t="n">
        <v>0.1089649921306612</v>
      </c>
      <c r="J4319" t="inlineStr">
        <is>
          <t>(1,4,4,3,1,3); de Wild-Scholten (2014) Life Cycle Assessment of Photovoltaics Status 2011, Part 1 Data Collection (Table 37)</t>
        </is>
      </c>
      <c r="L4319" t="inlineStr">
        <is>
          <t>silicone product</t>
        </is>
      </c>
    </row>
    <row r="4320">
      <c r="A4320" t="inlineStr">
        <is>
          <t>soap production</t>
        </is>
      </c>
      <c r="B4320" t="n">
        <v>0.011562</v>
      </c>
      <c r="C4320" t="inlineStr">
        <is>
          <t>RER</t>
        </is>
      </c>
      <c r="D4320" t="inlineStr">
        <is>
          <t>kilogram</t>
        </is>
      </c>
      <c r="F4320" t="inlineStr">
        <is>
          <t>technosphere</t>
        </is>
      </c>
      <c r="G4320" t="n">
        <v>2</v>
      </c>
      <c r="H4320" t="n">
        <v>-4.460031420321853</v>
      </c>
      <c r="I4320" t="n">
        <v>0.1478251210504789</v>
      </c>
      <c r="J4320" t="inlineStr">
        <is>
          <t>(3,4,4,3,1,5); de Wild-Scholten (2014) Life Cycle Assessment of Photovoltaics Status 2011, Part 1 Data Collection (Table 37)</t>
        </is>
      </c>
      <c r="L4320" t="inlineStr">
        <is>
          <t>soap</t>
        </is>
      </c>
    </row>
    <row r="4321">
      <c r="A4321" t="inlineStr">
        <is>
          <t>solar glass production, low-iron</t>
        </is>
      </c>
      <c r="B4321" t="n">
        <v>8.8125</v>
      </c>
      <c r="C4321" t="inlineStr">
        <is>
          <t>RER</t>
        </is>
      </c>
      <c r="D4321" t="inlineStr">
        <is>
          <t>kilogram</t>
        </is>
      </c>
      <c r="F4321" t="inlineStr">
        <is>
          <t>technosphere</t>
        </is>
      </c>
      <c r="G4321" t="n">
        <v>2</v>
      </c>
      <c r="H4321" t="n">
        <v>2.176171168138387</v>
      </c>
      <c r="I4321" t="n">
        <v>0.1420628781245019</v>
      </c>
      <c r="J4321" t="inlineStr">
        <is>
          <t>(1,4,4,3,3,3); de Wild-Scholten (2014) Life Cycle Assessment of Photovoltaics Status 2011, Part 1 Data Collection (Table 37)</t>
        </is>
      </c>
      <c r="L4321" t="inlineStr">
        <is>
          <t>solar glass, low-iron</t>
        </is>
      </c>
    </row>
    <row r="4322">
      <c r="A4322" t="inlineStr">
        <is>
          <t>market for tap water</t>
        </is>
      </c>
      <c r="B4322" t="n">
        <v>5.0312</v>
      </c>
      <c r="C4322" t="inlineStr">
        <is>
          <t>Europe without Switzerland</t>
        </is>
      </c>
      <c r="D4322" t="inlineStr">
        <is>
          <t>kilogram</t>
        </is>
      </c>
      <c r="F4322" t="inlineStr">
        <is>
          <t>technosphere</t>
        </is>
      </c>
      <c r="G4322" t="n">
        <v>2</v>
      </c>
      <c r="H4322" t="n">
        <v>1.615658524247157</v>
      </c>
      <c r="I4322" t="n">
        <v>0.1089649921306612</v>
      </c>
      <c r="J4322" t="inlineStr">
        <is>
          <t>(1,4,4,3,1,3); de Wild-Scholten (2014) Life Cycle Assessment of Photovoltaics Status 2011, Part 1 Data Collection (Table 37)</t>
        </is>
      </c>
      <c r="L4322" t="inlineStr">
        <is>
          <t>tap water</t>
        </is>
      </c>
    </row>
    <row r="4323">
      <c r="A4323" t="inlineStr">
        <is>
          <t>tempering, flat glass</t>
        </is>
      </c>
      <c r="B4323" t="n">
        <v>8.8125</v>
      </c>
      <c r="C4323" t="inlineStr">
        <is>
          <t>RER</t>
        </is>
      </c>
      <c r="D4323" t="inlineStr">
        <is>
          <t>kilogram</t>
        </is>
      </c>
      <c r="F4323" t="inlineStr">
        <is>
          <t>technosphere</t>
        </is>
      </c>
      <c r="G4323" t="n">
        <v>2</v>
      </c>
      <c r="H4323" t="n">
        <v>2.176171168138387</v>
      </c>
      <c r="I4323" t="n">
        <v>0.1089649921306612</v>
      </c>
      <c r="J4323" t="inlineStr">
        <is>
          <t>(1,4,4,3,1,3); de Wild-Scholten (2014) Life Cycle Assessment of Photovoltaics Status 2011, Part 1 Data Collection (Table 37)</t>
        </is>
      </c>
      <c r="L4323" t="inlineStr">
        <is>
          <t>tempering, flat glass</t>
        </is>
      </c>
    </row>
    <row r="4324">
      <c r="A4324" t="inlineStr">
        <is>
          <t>tin production</t>
        </is>
      </c>
      <c r="B4324" t="n">
        <v>0.012875</v>
      </c>
      <c r="C4324" t="inlineStr">
        <is>
          <t>RoW</t>
        </is>
      </c>
      <c r="D4324" t="inlineStr">
        <is>
          <t>kilogram</t>
        </is>
      </c>
      <c r="F4324" t="inlineStr">
        <is>
          <t>technosphere</t>
        </is>
      </c>
      <c r="G4324" t="n">
        <v>2</v>
      </c>
      <c r="H4324" t="n">
        <v>-4.352467832432337</v>
      </c>
      <c r="I4324" t="n">
        <v>0.1478251210504789</v>
      </c>
      <c r="J4324" t="inlineStr">
        <is>
          <t>(3,4,4,3,1,5); de Wild-Scholten (2014) Life Cycle Assessment of Photovoltaics Status 2011, Part 1 Data Collection (Table 37)</t>
        </is>
      </c>
      <c r="L4324" t="inlineStr">
        <is>
          <t>tin</t>
        </is>
      </c>
    </row>
    <row r="4325">
      <c r="A4325" t="inlineStr">
        <is>
          <t>transport, freight train, diesel</t>
        </is>
      </c>
      <c r="B4325" t="n">
        <v>15.363</v>
      </c>
      <c r="C4325" t="inlineStr">
        <is>
          <t>Europe without Switzerland</t>
        </is>
      </c>
      <c r="D4325" t="inlineStr">
        <is>
          <t>ton kilometer</t>
        </is>
      </c>
      <c r="F4325" t="inlineStr">
        <is>
          <t>technosphere</t>
        </is>
      </c>
      <c r="G4325" t="n">
        <v>2</v>
      </c>
      <c r="H4325" t="n">
        <v>2.731962021148523</v>
      </c>
      <c r="I4325" t="n">
        <v>0.3697767766870506</v>
      </c>
      <c r="J4325" t="inlineStr">
        <is>
          <t>(4,5,na,na,na,na); Standard distance 600km</t>
        </is>
      </c>
      <c r="L4325" t="inlineStr">
        <is>
          <t>transport, freight train</t>
        </is>
      </c>
    </row>
    <row r="4326">
      <c r="A4326" t="inlineStr">
        <is>
          <t>transport, freight, lorry 7.5-16 metric ton, EURO4</t>
        </is>
      </c>
      <c r="B4326" t="n">
        <v>2.5614</v>
      </c>
      <c r="C4326" t="inlineStr">
        <is>
          <t>RER</t>
        </is>
      </c>
      <c r="D4326" t="inlineStr">
        <is>
          <t>ton kilometer</t>
        </is>
      </c>
      <c r="F4326" t="inlineStr">
        <is>
          <t>technosphere</t>
        </is>
      </c>
      <c r="G4326" t="n">
        <v>2</v>
      </c>
      <c r="H4326" t="n">
        <v>0.9405539840098343</v>
      </c>
      <c r="I4326" t="n">
        <v>0.3697767766870506</v>
      </c>
      <c r="J4326" t="inlineStr">
        <is>
          <t>(4,5,na,na,na,na); Standard distance 100km, cells 500km</t>
        </is>
      </c>
      <c r="L4326" t="inlineStr">
        <is>
          <t>transport, freight, lorry 7.5-16 metric ton, EURO4</t>
        </is>
      </c>
    </row>
    <row r="4327">
      <c r="A4327" t="inlineStr">
        <is>
          <t>treatment of municipal solid waste, incineration</t>
        </is>
      </c>
      <c r="B4327" t="n">
        <v>-0.03</v>
      </c>
      <c r="C4327" t="inlineStr">
        <is>
          <t>CH</t>
        </is>
      </c>
      <c r="D4327" t="inlineStr">
        <is>
          <t>kilogram</t>
        </is>
      </c>
      <c r="F4327" t="inlineStr">
        <is>
          <t>technosphere</t>
        </is>
      </c>
      <c r="G4327" t="n">
        <v>2</v>
      </c>
      <c r="H4327" t="n">
        <v>-3.506557897319982</v>
      </c>
      <c r="I4327" t="n">
        <v>0.1089649921306612</v>
      </c>
      <c r="J4327" t="inlineStr">
        <is>
          <t>(1,4,4,3,1,3); Alsema (personal communication) 2007, production waste</t>
        </is>
      </c>
      <c r="K4327" t="b">
        <v>1</v>
      </c>
      <c r="L4327" t="inlineStr">
        <is>
          <t>municipal solid waste</t>
        </is>
      </c>
    </row>
    <row r="4328">
      <c r="A4328" t="inlineStr">
        <is>
          <t>treatment of waste mineral oil, hazardous waste incineration</t>
        </is>
      </c>
      <c r="B4328" t="n">
        <v>-0.0016062</v>
      </c>
      <c r="C4328" t="inlineStr">
        <is>
          <t>CH</t>
        </is>
      </c>
      <c r="D4328" t="inlineStr">
        <is>
          <t>kilogram</t>
        </is>
      </c>
      <c r="F4328" t="inlineStr">
        <is>
          <t>technosphere</t>
        </is>
      </c>
      <c r="G4328" t="n">
        <v>2</v>
      </c>
      <c r="H4328" t="n">
        <v>-6.433884138209913</v>
      </c>
      <c r="I4328" t="n">
        <v>0.1089649921306612</v>
      </c>
      <c r="J4328" t="inlineStr">
        <is>
          <t>(1,4,4,3,1,3); de Wild-Scholten (2014) Life Cycle Assessment of Photovoltaics Status 2011, Part 1 Data Collection (Table 37)</t>
        </is>
      </c>
      <c r="K4328" t="b">
        <v>1</v>
      </c>
      <c r="L4328" t="inlineStr">
        <is>
          <t>waste mineral oil</t>
        </is>
      </c>
    </row>
    <row r="4329">
      <c r="A4329" t="inlineStr">
        <is>
          <t>treatment of waste plastic, mixture, municipal incineration</t>
        </is>
      </c>
      <c r="B4329" t="n">
        <v>-0.028063</v>
      </c>
      <c r="C4329" t="inlineStr">
        <is>
          <t>CH</t>
        </is>
      </c>
      <c r="D4329" t="inlineStr">
        <is>
          <t>kilogram</t>
        </is>
      </c>
      <c r="F4329" t="inlineStr">
        <is>
          <t>technosphere</t>
        </is>
      </c>
      <c r="G4329" t="n">
        <v>2</v>
      </c>
      <c r="H4329" t="n">
        <v>-3.573303296266454</v>
      </c>
      <c r="I4329" t="n">
        <v>0.1089649921306612</v>
      </c>
      <c r="J4329" t="inlineStr">
        <is>
          <t>(1,4,4,3,1,3); de Wild-Scholten (2014) Life Cycle Assessment of Photovoltaics Status 2011, Part 1 Data Collection (Table 37)</t>
        </is>
      </c>
      <c r="K4329" t="b">
        <v>1</v>
      </c>
      <c r="L4329" t="inlineStr">
        <is>
          <t>waste plastic, mixture</t>
        </is>
      </c>
    </row>
    <row r="4330">
      <c r="A4330" t="inlineStr">
        <is>
          <t>treatment of waste polyvinylfluoride, municipal incineration</t>
        </is>
      </c>
      <c r="B4330" t="n">
        <v>-0.0042938</v>
      </c>
      <c r="C4330" t="inlineStr">
        <is>
          <t>CH</t>
        </is>
      </c>
      <c r="D4330" t="inlineStr">
        <is>
          <t>kilogram</t>
        </is>
      </c>
      <c r="F4330" t="inlineStr">
        <is>
          <t>technosphere</t>
        </is>
      </c>
      <c r="G4330" t="n">
        <v>2</v>
      </c>
      <c r="H4330" t="n">
        <v>-5.450583157228809</v>
      </c>
      <c r="I4330" t="n">
        <v>0.1089649921306612</v>
      </c>
      <c r="J4330" t="inlineStr">
        <is>
          <t>(1,4,4,3,1,3); de Wild-Scholten (2014) Life Cycle Assessment of Photovoltaics Status 2011, Part 1 Data Collection (Table 37)</t>
        </is>
      </c>
      <c r="K4330" t="b">
        <v>1</v>
      </c>
      <c r="L4330" t="inlineStr">
        <is>
          <t>waste polyvinylfluoride</t>
        </is>
      </c>
    </row>
    <row r="4331">
      <c r="A4331" t="inlineStr">
        <is>
          <t>treatment of wastewater, from residence, capacity 1.1E10l/year</t>
        </is>
      </c>
      <c r="B4331" t="n">
        <v>-0.0045281</v>
      </c>
      <c r="C4331" t="inlineStr">
        <is>
          <t>CH</t>
        </is>
      </c>
      <c r="D4331" t="inlineStr">
        <is>
          <t>cubic meter</t>
        </is>
      </c>
      <c r="F4331" t="inlineStr">
        <is>
          <t>technosphere</t>
        </is>
      </c>
      <c r="G4331" t="n">
        <v>2</v>
      </c>
      <c r="H4331" t="n">
        <v>-5.397452853519467</v>
      </c>
      <c r="I4331" t="n">
        <v>0.1089649921306612</v>
      </c>
      <c r="J4331" t="inlineStr">
        <is>
          <t>(1,4,4,3,1,3); Calculation, water use</t>
        </is>
      </c>
      <c r="K4331" t="b">
        <v>1</v>
      </c>
      <c r="L4331" t="inlineStr">
        <is>
          <t>wastewater, from residence</t>
        </is>
      </c>
    </row>
    <row r="4332">
      <c r="A4332" t="inlineStr">
        <is>
          <t>wire drawing, copper</t>
        </is>
      </c>
      <c r="B4332" t="n">
        <v>0.1025</v>
      </c>
      <c r="C4332" t="inlineStr">
        <is>
          <t>RER</t>
        </is>
      </c>
      <c r="D4332" t="inlineStr">
        <is>
          <t>kilogram</t>
        </is>
      </c>
      <c r="F4332" t="inlineStr">
        <is>
          <t>technosphere</t>
        </is>
      </c>
      <c r="G4332" t="n">
        <v>2</v>
      </c>
      <c r="H4332" t="n">
        <v>-2.277892480403674</v>
      </c>
      <c r="I4332" t="n">
        <v>0.1089649921306612</v>
      </c>
      <c r="J4332" t="inlineStr">
        <is>
          <t>(1,4,4,3,1,3); de Wild-Scholten (2014) Life Cycle Assessment of Photovoltaics Status 2011, Part 1 Data Collection (Table 37)</t>
        </is>
      </c>
      <c r="L4332" t="inlineStr">
        <is>
          <t>wire drawing, copper</t>
        </is>
      </c>
    </row>
    <row r="4333"/>
    <row r="4334" ht="16" customHeight="1" s="29">
      <c r="A4334" s="1" t="inlineStr">
        <is>
          <t>Activity</t>
        </is>
      </c>
      <c r="B4334" s="1" t="inlineStr">
        <is>
          <t>photovoltaic laminate production, multi-Si wafer</t>
        </is>
      </c>
    </row>
    <row r="4335">
      <c r="A4335" t="inlineStr">
        <is>
          <t>comment</t>
        </is>
      </c>
      <c r="B4335"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production in Asia and Pacific.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is>
      </c>
    </row>
    <row r="4336">
      <c r="A4336" t="inlineStr">
        <is>
          <t>location</t>
        </is>
      </c>
      <c r="B4336" t="inlineStr">
        <is>
          <t>APAC</t>
        </is>
      </c>
    </row>
    <row r="4337">
      <c r="A4337" t="inlineStr">
        <is>
          <t>production amount</t>
        </is>
      </c>
      <c r="B4337" t="n">
        <v>1</v>
      </c>
    </row>
    <row r="4338">
      <c r="A4338" t="inlineStr">
        <is>
          <t>reference product</t>
        </is>
      </c>
      <c r="B4338" t="inlineStr">
        <is>
          <t>photovoltaic laminate, multi-Si wafer</t>
        </is>
      </c>
    </row>
    <row r="4339">
      <c r="A4339" t="inlineStr">
        <is>
          <t>source</t>
        </is>
      </c>
      <c r="B433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340">
      <c r="A4340" t="inlineStr">
        <is>
          <t>type</t>
        </is>
      </c>
      <c r="B4340" t="inlineStr">
        <is>
          <t>process</t>
        </is>
      </c>
    </row>
    <row r="4341">
      <c r="A4341" t="inlineStr">
        <is>
          <t>unit</t>
        </is>
      </c>
      <c r="B4341" t="inlineStr">
        <is>
          <t>square meter</t>
        </is>
      </c>
    </row>
    <row r="4342" ht="16" customHeight="1" s="29">
      <c r="A4342" s="1" t="inlineStr">
        <is>
          <t>Exchanges</t>
        </is>
      </c>
    </row>
    <row r="4343">
      <c r="A4343" s="28" t="inlineStr">
        <is>
          <t>name</t>
        </is>
      </c>
      <c r="B4343" s="28" t="inlineStr">
        <is>
          <t>amount</t>
        </is>
      </c>
      <c r="C4343" s="28" t="inlineStr">
        <is>
          <t>location</t>
        </is>
      </c>
      <c r="D4343" s="28" t="inlineStr">
        <is>
          <t>unit</t>
        </is>
      </c>
      <c r="E4343" s="28" t="inlineStr">
        <is>
          <t>categories</t>
        </is>
      </c>
      <c r="F4343" s="28" t="inlineStr">
        <is>
          <t>type</t>
        </is>
      </c>
      <c r="G4343" s="28" t="inlineStr">
        <is>
          <t>uncertainty type</t>
        </is>
      </c>
      <c r="H4343" s="28" t="inlineStr">
        <is>
          <t>loc</t>
        </is>
      </c>
      <c r="I4343" s="28" t="inlineStr">
        <is>
          <t>scale</t>
        </is>
      </c>
      <c r="J4343" s="28" t="inlineStr">
        <is>
          <t>comment</t>
        </is>
      </c>
      <c r="K4343" s="28" t="inlineStr">
        <is>
          <t>negative</t>
        </is>
      </c>
      <c r="L4343" s="28" t="inlineStr">
        <is>
          <t>reference product</t>
        </is>
      </c>
      <c r="M4343" s="28" t="n"/>
    </row>
    <row r="4344">
      <c r="A4344" t="inlineStr">
        <is>
          <t>Carbon dioxide, fossil</t>
        </is>
      </c>
      <c r="B4344" t="n">
        <v>0.021812</v>
      </c>
      <c r="D4344" t="inlineStr">
        <is>
          <t>kilogram</t>
        </is>
      </c>
      <c r="E4344" t="inlineStr">
        <is>
          <t>air::urban air close to ground</t>
        </is>
      </c>
      <c r="F4344" t="inlineStr">
        <is>
          <t>biosphere</t>
        </is>
      </c>
      <c r="G4344" t="n">
        <v>2</v>
      </c>
      <c r="H4344" t="n">
        <v>-3.825295001918322</v>
      </c>
      <c r="I4344" t="n">
        <v>0.2337502495138086</v>
      </c>
      <c r="J4344" t="inlineStr">
        <is>
          <t>(3,4,5,3,1,5); de Wild-Scholten (2014) Life Cycle Assessment of Photovoltaics Status 2011, Part 1 Data Collection (Table 37)</t>
        </is>
      </c>
    </row>
    <row r="4345">
      <c r="A4345" t="inlineStr">
        <is>
          <t>Heat, waste</t>
        </is>
      </c>
      <c r="B4345" t="n">
        <v>50.312</v>
      </c>
      <c r="D4345" t="inlineStr">
        <is>
          <t>megajoule</t>
        </is>
      </c>
      <c r="E4345" t="inlineStr">
        <is>
          <t>air::urban air close to ground</t>
        </is>
      </c>
      <c r="F4345" t="inlineStr">
        <is>
          <t>biosphere</t>
        </is>
      </c>
      <c r="G4345" t="n">
        <v>2</v>
      </c>
      <c r="H4345" t="n">
        <v>3.918243617241202</v>
      </c>
      <c r="I4345" t="n">
        <v>0.2337502495138086</v>
      </c>
      <c r="J4345" t="inlineStr">
        <is>
          <t>(3,4,5,3,1,5); Calculation, electricity use</t>
        </is>
      </c>
    </row>
    <row r="4346">
      <c r="A4346" t="inlineStr">
        <is>
          <t>NMVOC, non-methane volatile organic compounds, unspecified origin</t>
        </is>
      </c>
      <c r="B4346" t="n">
        <v>0.0080625</v>
      </c>
      <c r="D4346" t="inlineStr">
        <is>
          <t>kilogram</t>
        </is>
      </c>
      <c r="E4346" t="inlineStr">
        <is>
          <t>air::urban air close to ground</t>
        </is>
      </c>
      <c r="F4346" t="inlineStr">
        <is>
          <t>biosphere</t>
        </is>
      </c>
      <c r="G4346" t="n">
        <v>2</v>
      </c>
      <c r="H4346" t="n">
        <v>-4.820531596860246</v>
      </c>
      <c r="I4346" t="n">
        <v>0.308456937280178</v>
      </c>
      <c r="J4346" t="inlineStr">
        <is>
          <t>(3,4,5,3,1,5); de Wild-Scholten (2014) Life Cycle Assessment of Photovoltaics Status 2011, Part 1 Data Collection (Table 37)</t>
        </is>
      </c>
    </row>
    <row r="4347">
      <c r="A4347" t="inlineStr">
        <is>
          <t>photovoltaic laminate production, multi-Si wafer</t>
        </is>
      </c>
      <c r="B4347" t="n">
        <v>1</v>
      </c>
      <c r="C4347" t="inlineStr">
        <is>
          <t>APAC</t>
        </is>
      </c>
      <c r="D4347" t="inlineStr">
        <is>
          <t>square meter</t>
        </is>
      </c>
      <c r="E4347" t="inlineStr">
        <is>
          <t>photovoltaic::production of components</t>
        </is>
      </c>
      <c r="F4347" t="inlineStr">
        <is>
          <t>production</t>
        </is>
      </c>
      <c r="G4347" t="n">
        <v>0</v>
      </c>
      <c r="H4347" t="n">
        <v>1</v>
      </c>
      <c r="L4347" t="inlineStr">
        <is>
          <t>photovoltaic laminate, multi-Si wafer</t>
        </is>
      </c>
    </row>
    <row r="4348">
      <c r="A4348" t="inlineStr">
        <is>
          <t>1-propanol production</t>
        </is>
      </c>
      <c r="B4348" t="n">
        <v>0.015875</v>
      </c>
      <c r="C4348" t="inlineStr">
        <is>
          <t>RER</t>
        </is>
      </c>
      <c r="D4348" t="inlineStr">
        <is>
          <t>kilogram</t>
        </is>
      </c>
      <c r="F4348" t="inlineStr">
        <is>
          <t>technosphere</t>
        </is>
      </c>
      <c r="G4348" t="n">
        <v>2</v>
      </c>
      <c r="H4348" t="n">
        <v>-4.143009734203382</v>
      </c>
      <c r="I4348" t="n">
        <v>0.1089649921306612</v>
      </c>
      <c r="J4348" t="inlineStr">
        <is>
          <t>(1,4,4,3,1,3); de Wild-Scholten (2014) Life Cycle Assessment of Photovoltaics Status 2011, Part 1 Data Collection (Table 37)</t>
        </is>
      </c>
      <c r="L4348" t="inlineStr">
        <is>
          <t>1-propanol</t>
        </is>
      </c>
    </row>
    <row r="4349">
      <c r="A4349" t="inlineStr">
        <is>
          <t>EUR-flat pallet production</t>
        </is>
      </c>
      <c r="B4349" t="n">
        <v>0.05</v>
      </c>
      <c r="C4349" t="inlineStr">
        <is>
          <t>RER</t>
        </is>
      </c>
      <c r="D4349" t="inlineStr">
        <is>
          <t>unit</t>
        </is>
      </c>
      <c r="F4349" t="inlineStr">
        <is>
          <t>technosphere</t>
        </is>
      </c>
      <c r="G4349" t="n">
        <v>2</v>
      </c>
      <c r="H4349" t="n">
        <v>-2.995732273553991</v>
      </c>
      <c r="I4349" t="n">
        <v>0.1478251210504789</v>
      </c>
      <c r="J4349" t="inlineStr">
        <is>
          <t>(3,4,4,3,1,5); de Wild-Scholten (2014) Life Cycle Assessment of Photovoltaics Status 2011, Part 1 Data Collection (Table 37)</t>
        </is>
      </c>
      <c r="L4349" t="inlineStr">
        <is>
          <t>EUR-flat pallet</t>
        </is>
      </c>
    </row>
    <row r="4350">
      <c r="A4350" t="inlineStr">
        <is>
          <t>diesel, burned in building machine</t>
        </is>
      </c>
      <c r="B4350" t="n">
        <v>0.008750000000000001</v>
      </c>
      <c r="C4350" t="inlineStr">
        <is>
          <t>GLO</t>
        </is>
      </c>
      <c r="D4350" t="inlineStr">
        <is>
          <t>megajoule</t>
        </is>
      </c>
      <c r="F4350" t="inlineStr">
        <is>
          <t>technosphere</t>
        </is>
      </c>
      <c r="G4350" t="n">
        <v>2</v>
      </c>
      <c r="H4350" t="n">
        <v>-4.738701578612614</v>
      </c>
      <c r="I4350" t="n">
        <v>0.3759909831404189</v>
      </c>
      <c r="J4350" t="inlineStr">
        <is>
          <t>(3,4,4,3,1,5); de Wild-Scholten (2014) Life Cycle Assessment of Photovoltaics Status 2011, Part 1 Data Collection (Table 37)</t>
        </is>
      </c>
      <c r="L4350" t="inlineStr">
        <is>
          <t>diesel, burned in building machine</t>
        </is>
      </c>
    </row>
    <row r="4351">
      <c r="A4351" t="inlineStr">
        <is>
          <t>ethylvinylacetate production, foil</t>
        </is>
      </c>
      <c r="B4351" t="n">
        <v>0.875</v>
      </c>
      <c r="C4351" t="inlineStr">
        <is>
          <t>RER</t>
        </is>
      </c>
      <c r="D4351" t="inlineStr">
        <is>
          <t>kilogram</t>
        </is>
      </c>
      <c r="F4351" t="inlineStr">
        <is>
          <t>technosphere</t>
        </is>
      </c>
      <c r="G4351" t="n">
        <v>2</v>
      </c>
      <c r="H4351" t="n">
        <v>-0.1335313926245226</v>
      </c>
      <c r="I4351" t="n">
        <v>0.1089649921306612</v>
      </c>
      <c r="J4351" t="inlineStr">
        <is>
          <t>(1,4,4,3,1,3); de Wild-Scholten (2014) Life Cycle Assessment of Photovoltaics Status 2011, Part 1 Data Collection (Table 37)</t>
        </is>
      </c>
      <c r="L4351" t="inlineStr">
        <is>
          <t>ethylvinylacetate, foil</t>
        </is>
      </c>
    </row>
    <row r="4352">
      <c r="A4352" t="inlineStr">
        <is>
          <t>glass fibre reinforced plastic production, polyamide, injection moulded</t>
        </is>
      </c>
      <c r="B4352" t="n">
        <v>0.295</v>
      </c>
      <c r="C4352" t="inlineStr">
        <is>
          <t>RER</t>
        </is>
      </c>
      <c r="D4352" t="inlineStr">
        <is>
          <t>kilogram</t>
        </is>
      </c>
      <c r="F4352" t="inlineStr">
        <is>
          <t>technosphere</t>
        </is>
      </c>
      <c r="G4352" t="n">
        <v>2</v>
      </c>
      <c r="H4352" t="n">
        <v>-1.220779922642317</v>
      </c>
      <c r="I4352" t="n">
        <v>0.1089649921306612</v>
      </c>
      <c r="J4352" t="inlineStr">
        <is>
          <t>(1,4,4,3,1,3); de Wild-Scholten (2014) Life Cycle Assessment of Photovoltaics Status 2011, Part 1 Data Collection (Table 37)</t>
        </is>
      </c>
      <c r="L4352" t="inlineStr">
        <is>
          <t>glass fibre reinforced plastic, polyamide, injection moulded</t>
        </is>
      </c>
    </row>
    <row r="4353">
      <c r="A4353" t="inlineStr">
        <is>
          <t>hydrogen fluoride production</t>
        </is>
      </c>
      <c r="B4353" t="n">
        <v>0.062375</v>
      </c>
      <c r="C4353" t="inlineStr">
        <is>
          <t>GLO</t>
        </is>
      </c>
      <c r="D4353" t="inlineStr">
        <is>
          <t>kilogram</t>
        </is>
      </c>
      <c r="F4353" t="inlineStr">
        <is>
          <t>technosphere</t>
        </is>
      </c>
      <c r="G4353" t="n">
        <v>2</v>
      </c>
      <c r="H4353" t="n">
        <v>-2.774590724910454</v>
      </c>
      <c r="I4353" t="n">
        <v>0.1478251210504789</v>
      </c>
      <c r="J4353" t="inlineStr">
        <is>
          <t>(3,4,4,3,1,5); de Wild-Scholten (2014) Life Cycle Assessment of Photovoltaics Status 2011, Part 1 Data Collection (Table 37)</t>
        </is>
      </c>
      <c r="L4353" t="inlineStr">
        <is>
          <t>hydrogen fluoride</t>
        </is>
      </c>
    </row>
    <row r="4354">
      <c r="A4354" t="inlineStr">
        <is>
          <t>isopropanol production</t>
        </is>
      </c>
      <c r="B4354" t="n">
        <v>0.00014687</v>
      </c>
      <c r="C4354" t="inlineStr">
        <is>
          <t>RER</t>
        </is>
      </c>
      <c r="D4354" t="inlineStr">
        <is>
          <t>kilogram</t>
        </is>
      </c>
      <c r="F4354" t="inlineStr">
        <is>
          <t>technosphere</t>
        </is>
      </c>
      <c r="G4354" t="n">
        <v>2</v>
      </c>
      <c r="H4354" t="n">
        <v>-8.825962716198504</v>
      </c>
      <c r="I4354" t="n">
        <v>0.1478251210504789</v>
      </c>
      <c r="J4354" t="inlineStr">
        <is>
          <t>(3,4,4,3,1,5); de Wild-Scholten (2014) Life Cycle Assessment of Photovoltaics Status 2011, Part 1 Data Collection (Table 37)</t>
        </is>
      </c>
      <c r="L4354" t="inlineStr">
        <is>
          <t>isopropanol</t>
        </is>
      </c>
    </row>
    <row r="4355">
      <c r="A4355" t="inlineStr">
        <is>
          <t>market for copper, cathode</t>
        </is>
      </c>
      <c r="B4355" t="n">
        <v>0.1025</v>
      </c>
      <c r="C4355" t="inlineStr">
        <is>
          <t>GLO</t>
        </is>
      </c>
      <c r="D4355" t="inlineStr">
        <is>
          <t>kilogram</t>
        </is>
      </c>
      <c r="F4355" t="inlineStr">
        <is>
          <t>technosphere</t>
        </is>
      </c>
      <c r="G4355" t="n">
        <v>2</v>
      </c>
      <c r="H4355" t="n">
        <v>-2.277892480403674</v>
      </c>
      <c r="I4355" t="n">
        <v>0.1089649921306612</v>
      </c>
      <c r="J4355" t="inlineStr">
        <is>
          <t>(1,4,4,3,1,3); de Wild-Scholten (2014) Life Cycle Assessment of Photovoltaics Status 2011, Part 1 Data Collection (Table 37)</t>
        </is>
      </c>
      <c r="L4355" t="inlineStr">
        <is>
          <t>copper, cathode</t>
        </is>
      </c>
    </row>
    <row r="4356">
      <c r="A4356" t="inlineStr">
        <is>
          <t>market for corrugated board box</t>
        </is>
      </c>
      <c r="B4356" t="n">
        <v>0.7625</v>
      </c>
      <c r="C4356" t="inlineStr">
        <is>
          <t>RER</t>
        </is>
      </c>
      <c r="D4356" t="inlineStr">
        <is>
          <t>kilogram</t>
        </is>
      </c>
      <c r="F4356" t="inlineStr">
        <is>
          <t>technosphere</t>
        </is>
      </c>
      <c r="G4356" t="n">
        <v>2</v>
      </c>
      <c r="H4356" t="n">
        <v>-0.2711527705005704</v>
      </c>
      <c r="I4356" t="n">
        <v>0.1089649921306612</v>
      </c>
      <c r="J4356" t="inlineStr">
        <is>
          <t>(1,4,4,3,1,3); de Wild-Scholten (2014) Life Cycle Assessment of Photovoltaics Status 2011, Part 1 Data Collection (Table 37)</t>
        </is>
      </c>
      <c r="L4356" t="inlineStr">
        <is>
          <t>corrugated board box</t>
        </is>
      </c>
    </row>
    <row r="4357">
      <c r="A4357" t="inlineStr">
        <is>
          <t>market for electricity, medium voltage</t>
        </is>
      </c>
      <c r="B4357" t="n">
        <v>13.975</v>
      </c>
      <c r="C4357" t="inlineStr">
        <is>
          <t>RS</t>
        </is>
      </c>
      <c r="D4357" t="inlineStr">
        <is>
          <t>kilowatt hour</t>
        </is>
      </c>
      <c r="F4357" t="inlineStr">
        <is>
          <t>technosphere</t>
        </is>
      </c>
      <c r="G4357" t="n">
        <v>2</v>
      </c>
      <c r="H4357" t="n">
        <v>2.637270019041163</v>
      </c>
      <c r="I4357" t="n">
        <v>0.04340984597628009</v>
      </c>
      <c r="J4357" t="inlineStr">
        <is>
          <t>(2,2,1,1,1,3); Woodhouse et al. (2019): c-Si PV Manufacturing Costs 2018</t>
        </is>
      </c>
      <c r="L4357" t="inlineStr">
        <is>
          <t>electricity, medium voltage</t>
        </is>
      </c>
    </row>
    <row r="4358">
      <c r="A4358" t="inlineStr">
        <is>
          <t>market for lead</t>
        </is>
      </c>
      <c r="B4358" t="n">
        <v>0.000725</v>
      </c>
      <c r="C4358" t="inlineStr">
        <is>
          <t>GLO</t>
        </is>
      </c>
      <c r="D4358" t="inlineStr">
        <is>
          <t>kilogram</t>
        </is>
      </c>
      <c r="F4358" t="inlineStr">
        <is>
          <t>technosphere</t>
        </is>
      </c>
      <c r="G4358" t="n">
        <v>2</v>
      </c>
      <c r="H4358" t="n">
        <v>-7.2293389031096</v>
      </c>
      <c r="I4358" t="n">
        <v>0.1478251210504789</v>
      </c>
      <c r="J4358" t="inlineStr">
        <is>
          <t>(3,4,4,3,1,5); de Wild-Scholten (2014) Life Cycle Assessment of Photovoltaics Status 2011, Part 1 Data Collection (Table 37)</t>
        </is>
      </c>
      <c r="L4358" t="inlineStr">
        <is>
          <t>lead</t>
        </is>
      </c>
    </row>
    <row r="4359">
      <c r="A4359" t="inlineStr">
        <is>
          <t>market for light emitting diode</t>
        </is>
      </c>
      <c r="B4359" t="n">
        <v>0.0028125</v>
      </c>
      <c r="C4359" t="inlineStr">
        <is>
          <t>GLO</t>
        </is>
      </c>
      <c r="D4359" t="inlineStr">
        <is>
          <t>kilogram</t>
        </is>
      </c>
      <c r="F4359" t="inlineStr">
        <is>
          <t>technosphere</t>
        </is>
      </c>
      <c r="G4359" t="n">
        <v>2</v>
      </c>
      <c r="H4359" t="n">
        <v>-5.873681511451599</v>
      </c>
      <c r="I4359" t="n">
        <v>0.1478251210504789</v>
      </c>
      <c r="J4359" t="inlineStr">
        <is>
          <t>(3,4,4,3,1,5); de Wild-Scholten (2014) Life Cycle Assessment of Photovoltaics Status 2011, Part 1 Data Collection (Table 37)</t>
        </is>
      </c>
      <c r="L4359" t="inlineStr">
        <is>
          <t>light emitting diode</t>
        </is>
      </c>
    </row>
    <row r="4360">
      <c r="A4360" t="inlineStr">
        <is>
          <t>photovoltaic cell, multi-Si, at plant</t>
        </is>
      </c>
      <c r="B4360" t="n">
        <v>0.93541</v>
      </c>
      <c r="C4360" t="inlineStr">
        <is>
          <t>APAC</t>
        </is>
      </c>
      <c r="D4360" t="inlineStr">
        <is>
          <t>square meter</t>
        </is>
      </c>
      <c r="F4360" t="inlineStr">
        <is>
          <t>technosphere</t>
        </is>
      </c>
      <c r="G4360" t="n">
        <v>2</v>
      </c>
      <c r="H4360" t="n">
        <v>-0.06677034313385423</v>
      </c>
      <c r="I4360" t="n">
        <v>0.1089649921306612</v>
      </c>
      <c r="J4360" t="inlineStr">
        <is>
          <t>(1,4,4,3,1,3); de Wild-Scholten (2014) Life Cycle Assessment of Photovoltaics Status 2011, Part 1 Data Collection (Table 37)</t>
        </is>
      </c>
    </row>
    <row r="4361">
      <c r="A4361" t="inlineStr">
        <is>
          <t>photovoltaic panel factory construction</t>
        </is>
      </c>
      <c r="B4361" t="n">
        <v>4e-06</v>
      </c>
      <c r="C4361" t="inlineStr">
        <is>
          <t>GLO</t>
        </is>
      </c>
      <c r="D4361" t="inlineStr">
        <is>
          <t>unit</t>
        </is>
      </c>
      <c r="F4361" t="inlineStr">
        <is>
          <t>technosphere</t>
        </is>
      </c>
      <c r="G4361" t="n">
        <v>2</v>
      </c>
      <c r="H4361" t="n">
        <v>-12.42921619684438</v>
      </c>
      <c r="I4361" t="n">
        <v>0.5594688275646776</v>
      </c>
      <c r="J4361" t="inlineStr">
        <is>
          <t>(1,4,4,3,1,3); de Wild-Scholten (2014) Life Cycle Assessment of Photovoltaics Status 2011, Part 1 Data Collection (Table 37)</t>
        </is>
      </c>
      <c r="L4361" t="inlineStr">
        <is>
          <t>photovoltaic panel factory</t>
        </is>
      </c>
    </row>
    <row r="4362">
      <c r="A4362" t="inlineStr">
        <is>
          <t>polyethylene production, high density, granulate</t>
        </is>
      </c>
      <c r="B4362" t="n">
        <v>0.02375</v>
      </c>
      <c r="C4362" t="inlineStr">
        <is>
          <t>RER</t>
        </is>
      </c>
      <c r="D4362" t="inlineStr">
        <is>
          <t>kilogram</t>
        </is>
      </c>
      <c r="F4362" t="inlineStr">
        <is>
          <t>technosphere</t>
        </is>
      </c>
      <c r="G4362" t="n">
        <v>2</v>
      </c>
      <c r="H4362" t="n">
        <v>-3.740172748501487</v>
      </c>
      <c r="I4362" t="n">
        <v>0.1478251210504789</v>
      </c>
      <c r="J4362" t="inlineStr">
        <is>
          <t>(3,4,4,3,1,5); de Wild-Scholten (2014) Life Cycle Assessment of Photovoltaics Status 2011, Part 1 Data Collection (Table 37)</t>
        </is>
      </c>
      <c r="L4362" t="inlineStr">
        <is>
          <t>polyethylene, high density, granulate</t>
        </is>
      </c>
    </row>
    <row r="4363">
      <c r="A4363" t="inlineStr">
        <is>
          <t>polyethylene terephthalate production, granulate, amorphous</t>
        </is>
      </c>
      <c r="B4363" t="n">
        <v>0.34562</v>
      </c>
      <c r="C4363" t="inlineStr">
        <is>
          <t>RER</t>
        </is>
      </c>
      <c r="D4363" t="inlineStr">
        <is>
          <t>kilogram</t>
        </is>
      </c>
      <c r="F4363" t="inlineStr">
        <is>
          <t>technosphere</t>
        </is>
      </c>
      <c r="G4363" t="n">
        <v>2</v>
      </c>
      <c r="H4363" t="n">
        <v>-1.062415373356292</v>
      </c>
      <c r="I4363" t="n">
        <v>0.1089649921306612</v>
      </c>
      <c r="J4363" t="inlineStr">
        <is>
          <t>(1,4,4,3,1,3); de Wild-Scholten (2014) Life Cycle Assessment of Photovoltaics Status 2011, Part 1 Data Collection (Table 37)</t>
        </is>
      </c>
      <c r="L4363" t="inlineStr">
        <is>
          <t>polyethylene terephthalate, granulate, amorphous</t>
        </is>
      </c>
    </row>
    <row r="4364">
      <c r="A4364" t="inlineStr">
        <is>
          <t>polyvinylfluoride, film production</t>
        </is>
      </c>
      <c r="B4364" t="n">
        <v>0.11187</v>
      </c>
      <c r="C4364" t="inlineStr">
        <is>
          <t>US</t>
        </is>
      </c>
      <c r="D4364" t="inlineStr">
        <is>
          <t>kilogram</t>
        </is>
      </c>
      <c r="F4364" t="inlineStr">
        <is>
          <t>technosphere</t>
        </is>
      </c>
      <c r="G4364" t="n">
        <v>2</v>
      </c>
      <c r="H4364" t="n">
        <v>-2.190417796123298</v>
      </c>
      <c r="I4364" t="n">
        <v>0.1089649921306612</v>
      </c>
      <c r="J4364" t="inlineStr">
        <is>
          <t>(1,4,4,3,1,3); de Wild-Scholten (2014) Life Cycle Assessment of Photovoltaics Status 2011, Part 1 Data Collection (Table 37)</t>
        </is>
      </c>
      <c r="L4364" t="inlineStr">
        <is>
          <t>polyvinylfluoride, film</t>
        </is>
      </c>
    </row>
    <row r="4365">
      <c r="A4365" t="inlineStr">
        <is>
          <t>potassium hydroxide production</t>
        </is>
      </c>
      <c r="B4365" t="n">
        <v>0.051438</v>
      </c>
      <c r="C4365" t="inlineStr">
        <is>
          <t>RER</t>
        </is>
      </c>
      <c r="D4365" t="inlineStr">
        <is>
          <t>kilogram</t>
        </is>
      </c>
      <c r="F4365" t="inlineStr">
        <is>
          <t>technosphere</t>
        </is>
      </c>
      <c r="G4365" t="n">
        <v>2</v>
      </c>
      <c r="H4365" t="n">
        <v>-2.967378080057463</v>
      </c>
      <c r="I4365" t="n">
        <v>0.1478251210504789</v>
      </c>
      <c r="J4365" t="inlineStr">
        <is>
          <t>(3,4,4,3,1,5); de Wild-Scholten (2014) Life Cycle Assessment of Photovoltaics Status 2011, Part 1 Data Collection (Table 37)</t>
        </is>
      </c>
      <c r="L4365" t="inlineStr">
        <is>
          <t>potassium hydroxide</t>
        </is>
      </c>
    </row>
    <row r="4366">
      <c r="A4366" t="inlineStr">
        <is>
          <t>silicone product production</t>
        </is>
      </c>
      <c r="B4366" t="n">
        <v>0.12187</v>
      </c>
      <c r="C4366" t="inlineStr">
        <is>
          <t>RER</t>
        </is>
      </c>
      <c r="D4366" t="inlineStr">
        <is>
          <t>kilogram</t>
        </is>
      </c>
      <c r="F4366" t="inlineStr">
        <is>
          <t>technosphere</t>
        </is>
      </c>
      <c r="G4366" t="n">
        <v>2</v>
      </c>
      <c r="H4366" t="n">
        <v>-2.104800376146726</v>
      </c>
      <c r="I4366" t="n">
        <v>0.1089649921306612</v>
      </c>
      <c r="J4366" t="inlineStr">
        <is>
          <t>(1,4,4,3,1,3); de Wild-Scholten (2014) Life Cycle Assessment of Photovoltaics Status 2011, Part 1 Data Collection (Table 37)</t>
        </is>
      </c>
      <c r="L4366" t="inlineStr">
        <is>
          <t>silicone product</t>
        </is>
      </c>
    </row>
    <row r="4367">
      <c r="A4367" t="inlineStr">
        <is>
          <t>soap production</t>
        </is>
      </c>
      <c r="B4367" t="n">
        <v>0.011562</v>
      </c>
      <c r="C4367" t="inlineStr">
        <is>
          <t>RER</t>
        </is>
      </c>
      <c r="D4367" t="inlineStr">
        <is>
          <t>kilogram</t>
        </is>
      </c>
      <c r="F4367" t="inlineStr">
        <is>
          <t>technosphere</t>
        </is>
      </c>
      <c r="G4367" t="n">
        <v>2</v>
      </c>
      <c r="H4367" t="n">
        <v>-4.460031420321853</v>
      </c>
      <c r="I4367" t="n">
        <v>0.1478251210504789</v>
      </c>
      <c r="J4367" t="inlineStr">
        <is>
          <t>(3,4,4,3,1,5); de Wild-Scholten (2014) Life Cycle Assessment of Photovoltaics Status 2011, Part 1 Data Collection (Table 37)</t>
        </is>
      </c>
      <c r="L4367" t="inlineStr">
        <is>
          <t>soap</t>
        </is>
      </c>
    </row>
    <row r="4368">
      <c r="A4368" t="inlineStr">
        <is>
          <t>solar glass production, low-iron</t>
        </is>
      </c>
      <c r="B4368" t="n">
        <v>8.8125</v>
      </c>
      <c r="C4368" t="inlineStr">
        <is>
          <t>RER</t>
        </is>
      </c>
      <c r="D4368" t="inlineStr">
        <is>
          <t>kilogram</t>
        </is>
      </c>
      <c r="F4368" t="inlineStr">
        <is>
          <t>technosphere</t>
        </is>
      </c>
      <c r="G4368" t="n">
        <v>2</v>
      </c>
      <c r="H4368" t="n">
        <v>2.176171168138387</v>
      </c>
      <c r="I4368" t="n">
        <v>0.1420628781245019</v>
      </c>
      <c r="J4368" t="inlineStr">
        <is>
          <t>(1,4,4,3,3,3); de Wild-Scholten (2014) Life Cycle Assessment of Photovoltaics Status 2011, Part 1 Data Collection (Table 37)</t>
        </is>
      </c>
      <c r="L4368" t="inlineStr">
        <is>
          <t>solar glass, low-iron</t>
        </is>
      </c>
    </row>
    <row r="4369">
      <c r="A4369" t="inlineStr">
        <is>
          <t>market for tap water</t>
        </is>
      </c>
      <c r="B4369" t="n">
        <v>5.0312</v>
      </c>
      <c r="C4369" t="inlineStr">
        <is>
          <t>Europe without Switzerland</t>
        </is>
      </c>
      <c r="D4369" t="inlineStr">
        <is>
          <t>kilogram</t>
        </is>
      </c>
      <c r="F4369" t="inlineStr">
        <is>
          <t>technosphere</t>
        </is>
      </c>
      <c r="G4369" t="n">
        <v>2</v>
      </c>
      <c r="H4369" t="n">
        <v>1.615658524247157</v>
      </c>
      <c r="I4369" t="n">
        <v>0.1089649921306612</v>
      </c>
      <c r="J4369" t="inlineStr">
        <is>
          <t>(1,4,4,3,1,3); de Wild-Scholten (2014) Life Cycle Assessment of Photovoltaics Status 2011, Part 1 Data Collection (Table 37)</t>
        </is>
      </c>
      <c r="L4369" t="inlineStr">
        <is>
          <t>tap water</t>
        </is>
      </c>
    </row>
    <row r="4370">
      <c r="A4370" t="inlineStr">
        <is>
          <t>tempering, flat glass</t>
        </is>
      </c>
      <c r="B4370" t="n">
        <v>8.8125</v>
      </c>
      <c r="C4370" t="inlineStr">
        <is>
          <t>RER</t>
        </is>
      </c>
      <c r="D4370" t="inlineStr">
        <is>
          <t>kilogram</t>
        </is>
      </c>
      <c r="F4370" t="inlineStr">
        <is>
          <t>technosphere</t>
        </is>
      </c>
      <c r="G4370" t="n">
        <v>2</v>
      </c>
      <c r="H4370" t="n">
        <v>2.176171168138387</v>
      </c>
      <c r="I4370" t="n">
        <v>0.1089649921306612</v>
      </c>
      <c r="J4370" t="inlineStr">
        <is>
          <t>(1,4,4,3,1,3); de Wild-Scholten (2014) Life Cycle Assessment of Photovoltaics Status 2011, Part 1 Data Collection (Table 37)</t>
        </is>
      </c>
      <c r="L4370" t="inlineStr">
        <is>
          <t>tempering, flat glass</t>
        </is>
      </c>
    </row>
    <row r="4371">
      <c r="A4371" t="inlineStr">
        <is>
          <t>tin production</t>
        </is>
      </c>
      <c r="B4371" t="n">
        <v>0.012875</v>
      </c>
      <c r="C4371" t="inlineStr">
        <is>
          <t>RoW</t>
        </is>
      </c>
      <c r="D4371" t="inlineStr">
        <is>
          <t>kilogram</t>
        </is>
      </c>
      <c r="F4371" t="inlineStr">
        <is>
          <t>technosphere</t>
        </is>
      </c>
      <c r="G4371" t="n">
        <v>2</v>
      </c>
      <c r="H4371" t="n">
        <v>-4.352467832432337</v>
      </c>
      <c r="I4371" t="n">
        <v>0.1478251210504789</v>
      </c>
      <c r="J4371" t="inlineStr">
        <is>
          <t>(3,4,4,3,1,5); de Wild-Scholten (2014) Life Cycle Assessment of Photovoltaics Status 2011, Part 1 Data Collection (Table 37)</t>
        </is>
      </c>
      <c r="L4371" t="inlineStr">
        <is>
          <t>tin</t>
        </is>
      </c>
    </row>
    <row r="4372">
      <c r="A4372" t="inlineStr">
        <is>
          <t>transport, freight train, diesel</t>
        </is>
      </c>
      <c r="B4372" t="n">
        <v>15.363</v>
      </c>
      <c r="C4372" t="inlineStr">
        <is>
          <t>Europe without Switzerland</t>
        </is>
      </c>
      <c r="D4372" t="inlineStr">
        <is>
          <t>ton kilometer</t>
        </is>
      </c>
      <c r="F4372" t="inlineStr">
        <is>
          <t>technosphere</t>
        </is>
      </c>
      <c r="G4372" t="n">
        <v>2</v>
      </c>
      <c r="H4372" t="n">
        <v>2.731962021148523</v>
      </c>
      <c r="I4372" t="n">
        <v>0.3697767766870506</v>
      </c>
      <c r="J4372" t="inlineStr">
        <is>
          <t>(4,5,na,na,na,na); Standard distance 600km</t>
        </is>
      </c>
      <c r="L4372" t="inlineStr">
        <is>
          <t>transport, freight train</t>
        </is>
      </c>
    </row>
    <row r="4373">
      <c r="A4373" t="inlineStr">
        <is>
          <t>transport, freight, lorry 7.5-16 metric ton, EURO4</t>
        </is>
      </c>
      <c r="B4373" t="n">
        <v>2.7934</v>
      </c>
      <c r="C4373" t="inlineStr">
        <is>
          <t>RER</t>
        </is>
      </c>
      <c r="D4373" t="inlineStr">
        <is>
          <t>ton kilometer</t>
        </is>
      </c>
      <c r="F4373" t="inlineStr">
        <is>
          <t>technosphere</t>
        </is>
      </c>
      <c r="G4373" t="n">
        <v>2</v>
      </c>
      <c r="H4373" t="n">
        <v>1.027259491889534</v>
      </c>
      <c r="I4373" t="n">
        <v>0.3697767766870506</v>
      </c>
      <c r="J4373" t="inlineStr">
        <is>
          <t>(4,5,na,na,na,na); Standard distance 100km, cells 500km</t>
        </is>
      </c>
      <c r="L4373" t="inlineStr">
        <is>
          <t>transport, freight, lorry 7.5-16 metric ton, EURO4</t>
        </is>
      </c>
    </row>
    <row r="4374">
      <c r="A4374" t="inlineStr">
        <is>
          <t>treatment of municipal solid waste, incineration</t>
        </is>
      </c>
      <c r="B4374" t="n">
        <v>-0.03</v>
      </c>
      <c r="C4374" t="inlineStr">
        <is>
          <t>CH</t>
        </is>
      </c>
      <c r="D4374" t="inlineStr">
        <is>
          <t>kilogram</t>
        </is>
      </c>
      <c r="F4374" t="inlineStr">
        <is>
          <t>technosphere</t>
        </is>
      </c>
      <c r="G4374" t="n">
        <v>2</v>
      </c>
      <c r="H4374" t="n">
        <v>-3.506557897319982</v>
      </c>
      <c r="I4374" t="n">
        <v>0.1089649921306612</v>
      </c>
      <c r="J4374" t="inlineStr">
        <is>
          <t>(1,4,4,3,1,3); Alsema (personal communication) 2007, production waste</t>
        </is>
      </c>
      <c r="K4374" t="b">
        <v>1</v>
      </c>
      <c r="L4374" t="inlineStr">
        <is>
          <t>municipal solid waste</t>
        </is>
      </c>
    </row>
    <row r="4375">
      <c r="A4375" t="inlineStr">
        <is>
          <t>treatment of waste mineral oil, hazardous waste incineration</t>
        </is>
      </c>
      <c r="B4375" t="n">
        <v>-0.0016062</v>
      </c>
      <c r="C4375" t="inlineStr">
        <is>
          <t>CH</t>
        </is>
      </c>
      <c r="D4375" t="inlineStr">
        <is>
          <t>kilogram</t>
        </is>
      </c>
      <c r="F4375" t="inlineStr">
        <is>
          <t>technosphere</t>
        </is>
      </c>
      <c r="G4375" t="n">
        <v>2</v>
      </c>
      <c r="H4375" t="n">
        <v>-6.433884138209913</v>
      </c>
      <c r="I4375" t="n">
        <v>0.1089649921306612</v>
      </c>
      <c r="J4375" t="inlineStr">
        <is>
          <t>(1,4,4,3,1,3); de Wild-Scholten (2014) Life Cycle Assessment of Photovoltaics Status 2011, Part 1 Data Collection (Table 37)</t>
        </is>
      </c>
      <c r="K4375" t="b">
        <v>1</v>
      </c>
      <c r="L4375" t="inlineStr">
        <is>
          <t>waste mineral oil</t>
        </is>
      </c>
    </row>
    <row r="4376">
      <c r="A4376" t="inlineStr">
        <is>
          <t>treatment of waste plastic, mixture, municipal incineration</t>
        </is>
      </c>
      <c r="B4376" t="n">
        <v>-0.028063</v>
      </c>
      <c r="C4376" t="inlineStr">
        <is>
          <t>CH</t>
        </is>
      </c>
      <c r="D4376" t="inlineStr">
        <is>
          <t>kilogram</t>
        </is>
      </c>
      <c r="F4376" t="inlineStr">
        <is>
          <t>technosphere</t>
        </is>
      </c>
      <c r="G4376" t="n">
        <v>2</v>
      </c>
      <c r="H4376" t="n">
        <v>-3.573303296266454</v>
      </c>
      <c r="I4376" t="n">
        <v>0.1089649921306612</v>
      </c>
      <c r="J4376" t="inlineStr">
        <is>
          <t>(1,4,4,3,1,3); de Wild-Scholten (2014) Life Cycle Assessment of Photovoltaics Status 2011, Part 1 Data Collection (Table 37)</t>
        </is>
      </c>
      <c r="K4376" t="b">
        <v>1</v>
      </c>
      <c r="L4376" t="inlineStr">
        <is>
          <t>waste plastic, mixture</t>
        </is>
      </c>
    </row>
    <row r="4377">
      <c r="A4377" t="inlineStr">
        <is>
          <t>treatment of waste polyvinylfluoride, municipal incineration</t>
        </is>
      </c>
      <c r="B4377" t="n">
        <v>-0.0042938</v>
      </c>
      <c r="C4377" t="inlineStr">
        <is>
          <t>CH</t>
        </is>
      </c>
      <c r="D4377" t="inlineStr">
        <is>
          <t>kilogram</t>
        </is>
      </c>
      <c r="F4377" t="inlineStr">
        <is>
          <t>technosphere</t>
        </is>
      </c>
      <c r="G4377" t="n">
        <v>2</v>
      </c>
      <c r="H4377" t="n">
        <v>-5.450583157228809</v>
      </c>
      <c r="I4377" t="n">
        <v>0.1089649921306612</v>
      </c>
      <c r="J4377" t="inlineStr">
        <is>
          <t>(1,4,4,3,1,3); de Wild-Scholten (2014) Life Cycle Assessment of Photovoltaics Status 2011, Part 1 Data Collection (Table 37)</t>
        </is>
      </c>
      <c r="K4377" t="b">
        <v>1</v>
      </c>
      <c r="L4377" t="inlineStr">
        <is>
          <t>waste polyvinylfluoride</t>
        </is>
      </c>
    </row>
    <row r="4378">
      <c r="A4378" t="inlineStr">
        <is>
          <t>treatment of wastewater, from residence, capacity 1.1E10l/year</t>
        </is>
      </c>
      <c r="B4378" t="n">
        <v>-0.0045281</v>
      </c>
      <c r="C4378" t="inlineStr">
        <is>
          <t>CH</t>
        </is>
      </c>
      <c r="D4378" t="inlineStr">
        <is>
          <t>cubic meter</t>
        </is>
      </c>
      <c r="F4378" t="inlineStr">
        <is>
          <t>technosphere</t>
        </is>
      </c>
      <c r="G4378" t="n">
        <v>2</v>
      </c>
      <c r="H4378" t="n">
        <v>-5.397452853519467</v>
      </c>
      <c r="I4378" t="n">
        <v>0.1089649921306612</v>
      </c>
      <c r="J4378" t="inlineStr">
        <is>
          <t>(1,4,4,3,1,3); Calculation, water use</t>
        </is>
      </c>
      <c r="K4378" t="b">
        <v>1</v>
      </c>
      <c r="L4378" t="inlineStr">
        <is>
          <t>wastewater, from residence</t>
        </is>
      </c>
    </row>
    <row r="4379">
      <c r="A4379" t="inlineStr">
        <is>
          <t>wire drawing, copper</t>
        </is>
      </c>
      <c r="B4379" t="n">
        <v>0.1025</v>
      </c>
      <c r="C4379" t="inlineStr">
        <is>
          <t>RER</t>
        </is>
      </c>
      <c r="D4379" t="inlineStr">
        <is>
          <t>kilogram</t>
        </is>
      </c>
      <c r="F4379" t="inlineStr">
        <is>
          <t>technosphere</t>
        </is>
      </c>
      <c r="G4379" t="n">
        <v>2</v>
      </c>
      <c r="H4379" t="n">
        <v>-2.277892480403674</v>
      </c>
      <c r="I4379" t="n">
        <v>0.1089649921306612</v>
      </c>
      <c r="J4379" t="inlineStr">
        <is>
          <t>(1,4,4,3,1,3); de Wild-Scholten (2014) Life Cycle Assessment of Photovoltaics Status 2011, Part 1 Data Collection (Table 37)</t>
        </is>
      </c>
      <c r="L4379" t="inlineStr">
        <is>
          <t>wire drawing, copper</t>
        </is>
      </c>
    </row>
    <row r="4380"/>
    <row r="4381" ht="16" customHeight="1" s="29">
      <c r="A4381" s="1" t="inlineStr">
        <is>
          <t>Activity</t>
        </is>
      </c>
      <c r="B4381" s="1" t="inlineStr">
        <is>
          <t>photovoltaic laminate production, multi-Si wafer</t>
        </is>
      </c>
    </row>
    <row r="4382">
      <c r="A4382" t="inlineStr">
        <is>
          <t>comment</t>
        </is>
      </c>
      <c r="B4382"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US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is>
      </c>
    </row>
    <row r="4383">
      <c r="A4383" t="inlineStr">
        <is>
          <t>location</t>
        </is>
      </c>
      <c r="B4383" t="inlineStr">
        <is>
          <t>US</t>
        </is>
      </c>
    </row>
    <row r="4384">
      <c r="A4384" t="inlineStr">
        <is>
          <t>production amount</t>
        </is>
      </c>
      <c r="B4384" t="n">
        <v>1</v>
      </c>
    </row>
    <row r="4385">
      <c r="A4385" t="inlineStr">
        <is>
          <t>reference product</t>
        </is>
      </c>
      <c r="B4385" t="inlineStr">
        <is>
          <t>photovoltaic laminate, multi-Si wafer</t>
        </is>
      </c>
    </row>
    <row r="4386">
      <c r="A4386" t="inlineStr">
        <is>
          <t>source</t>
        </is>
      </c>
      <c r="B43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387">
      <c r="A4387" t="inlineStr">
        <is>
          <t>type</t>
        </is>
      </c>
      <c r="B4387" t="inlineStr">
        <is>
          <t>process</t>
        </is>
      </c>
    </row>
    <row r="4388">
      <c r="A4388" t="inlineStr">
        <is>
          <t>unit</t>
        </is>
      </c>
      <c r="B4388" t="inlineStr">
        <is>
          <t>square meter</t>
        </is>
      </c>
    </row>
    <row r="4389" ht="16" customHeight="1" s="29">
      <c r="A4389" s="1" t="inlineStr">
        <is>
          <t>Exchanges</t>
        </is>
      </c>
    </row>
    <row r="4390">
      <c r="A4390" s="28" t="inlineStr">
        <is>
          <t>name</t>
        </is>
      </c>
      <c r="B4390" s="28" t="inlineStr">
        <is>
          <t>amount</t>
        </is>
      </c>
      <c r="C4390" s="28" t="inlineStr">
        <is>
          <t>location</t>
        </is>
      </c>
      <c r="D4390" s="28" t="inlineStr">
        <is>
          <t>unit</t>
        </is>
      </c>
      <c r="E4390" s="28" t="inlineStr">
        <is>
          <t>categories</t>
        </is>
      </c>
      <c r="F4390" s="28" t="inlineStr">
        <is>
          <t>type</t>
        </is>
      </c>
      <c r="G4390" s="28" t="inlineStr">
        <is>
          <t>uncertainty type</t>
        </is>
      </c>
      <c r="H4390" s="28" t="inlineStr">
        <is>
          <t>loc</t>
        </is>
      </c>
      <c r="I4390" s="28" t="inlineStr">
        <is>
          <t>scale</t>
        </is>
      </c>
      <c r="J4390" s="28" t="inlineStr">
        <is>
          <t>comment</t>
        </is>
      </c>
      <c r="K4390" s="28" t="inlineStr">
        <is>
          <t>negative</t>
        </is>
      </c>
      <c r="L4390" s="28" t="inlineStr">
        <is>
          <t>reference product</t>
        </is>
      </c>
      <c r="M4390" s="28" t="n"/>
    </row>
    <row r="4391">
      <c r="A4391" t="inlineStr">
        <is>
          <t>Carbon dioxide, fossil</t>
        </is>
      </c>
      <c r="B4391" t="n">
        <v>0.021812</v>
      </c>
      <c r="D4391" t="inlineStr">
        <is>
          <t>kilogram</t>
        </is>
      </c>
      <c r="E4391" t="inlineStr">
        <is>
          <t>air::urban air close to ground</t>
        </is>
      </c>
      <c r="F4391" t="inlineStr">
        <is>
          <t>biosphere</t>
        </is>
      </c>
      <c r="G4391" t="n">
        <v>2</v>
      </c>
      <c r="H4391" t="n">
        <v>-3.825295001918322</v>
      </c>
      <c r="I4391" t="n">
        <v>0.2337502495138086</v>
      </c>
      <c r="J4391" t="inlineStr">
        <is>
          <t>(3,4,5,3,1,5); de Wild-Scholten (2014) Life Cycle Assessment of Photovoltaics Status 2011, Part 1 Data Collection (Table 37)</t>
        </is>
      </c>
    </row>
    <row r="4392">
      <c r="A4392" t="inlineStr">
        <is>
          <t>Heat, waste</t>
        </is>
      </c>
      <c r="B4392" t="n">
        <v>50.312</v>
      </c>
      <c r="D4392" t="inlineStr">
        <is>
          <t>megajoule</t>
        </is>
      </c>
      <c r="E4392" t="inlineStr">
        <is>
          <t>air::urban air close to ground</t>
        </is>
      </c>
      <c r="F4392" t="inlineStr">
        <is>
          <t>biosphere</t>
        </is>
      </c>
      <c r="G4392" t="n">
        <v>2</v>
      </c>
      <c r="H4392" t="n">
        <v>3.918243617241202</v>
      </c>
      <c r="I4392" t="n">
        <v>0.2337502495138086</v>
      </c>
      <c r="J4392" t="inlineStr">
        <is>
          <t>(3,4,5,3,1,5); Calculation, electricity use</t>
        </is>
      </c>
    </row>
    <row r="4393">
      <c r="A4393" t="inlineStr">
        <is>
          <t>NMVOC, non-methane volatile organic compounds, unspecified origin</t>
        </is>
      </c>
      <c r="B4393" t="n">
        <v>0.0080625</v>
      </c>
      <c r="D4393" t="inlineStr">
        <is>
          <t>kilogram</t>
        </is>
      </c>
      <c r="E4393" t="inlineStr">
        <is>
          <t>air::urban air close to ground</t>
        </is>
      </c>
      <c r="F4393" t="inlineStr">
        <is>
          <t>biosphere</t>
        </is>
      </c>
      <c r="G4393" t="n">
        <v>2</v>
      </c>
      <c r="H4393" t="n">
        <v>-4.820531596860246</v>
      </c>
      <c r="I4393" t="n">
        <v>0.308456937280178</v>
      </c>
      <c r="J4393" t="inlineStr">
        <is>
          <t>(3,4,5,3,1,5); de Wild-Scholten (2014) Life Cycle Assessment of Photovoltaics Status 2011, Part 1 Data Collection (Table 37)</t>
        </is>
      </c>
    </row>
    <row r="4394">
      <c r="A4394" t="inlineStr">
        <is>
          <t>photovoltaic laminate production, multi-Si wafer</t>
        </is>
      </c>
      <c r="B4394" t="n">
        <v>1</v>
      </c>
      <c r="C4394" t="inlineStr">
        <is>
          <t>US</t>
        </is>
      </c>
      <c r="D4394" t="inlineStr">
        <is>
          <t>square meter</t>
        </is>
      </c>
      <c r="E4394" t="inlineStr">
        <is>
          <t>photovoltaic::production of components</t>
        </is>
      </c>
      <c r="F4394" t="inlineStr">
        <is>
          <t>production</t>
        </is>
      </c>
      <c r="G4394" t="n">
        <v>0</v>
      </c>
      <c r="H4394" t="n">
        <v>1</v>
      </c>
      <c r="L4394" t="inlineStr">
        <is>
          <t>photovoltaic laminate, multi-Si wafer</t>
        </is>
      </c>
    </row>
    <row r="4395">
      <c r="A4395" t="inlineStr">
        <is>
          <t>1-propanol production</t>
        </is>
      </c>
      <c r="B4395" t="n">
        <v>0.015875</v>
      </c>
      <c r="C4395" t="inlineStr">
        <is>
          <t>RER</t>
        </is>
      </c>
      <c r="D4395" t="inlineStr">
        <is>
          <t>kilogram</t>
        </is>
      </c>
      <c r="F4395" t="inlineStr">
        <is>
          <t>technosphere</t>
        </is>
      </c>
      <c r="G4395" t="n">
        <v>2</v>
      </c>
      <c r="H4395" t="n">
        <v>-4.143009734203382</v>
      </c>
      <c r="I4395" t="n">
        <v>0.1089649921306612</v>
      </c>
      <c r="J4395" t="inlineStr">
        <is>
          <t>(1,4,4,3,1,3); de Wild-Scholten (2014) Life Cycle Assessment of Photovoltaics Status 2011, Part 1 Data Collection (Table 37)</t>
        </is>
      </c>
      <c r="L4395" t="inlineStr">
        <is>
          <t>1-propanol</t>
        </is>
      </c>
    </row>
    <row r="4396">
      <c r="A4396" t="inlineStr">
        <is>
          <t>EUR-flat pallet production</t>
        </is>
      </c>
      <c r="B4396" t="n">
        <v>0.05</v>
      </c>
      <c r="C4396" t="inlineStr">
        <is>
          <t>RER</t>
        </is>
      </c>
      <c r="D4396" t="inlineStr">
        <is>
          <t>unit</t>
        </is>
      </c>
      <c r="F4396" t="inlineStr">
        <is>
          <t>technosphere</t>
        </is>
      </c>
      <c r="G4396" t="n">
        <v>2</v>
      </c>
      <c r="H4396" t="n">
        <v>-2.995732273553991</v>
      </c>
      <c r="I4396" t="n">
        <v>0.1478251210504789</v>
      </c>
      <c r="J4396" t="inlineStr">
        <is>
          <t>(3,4,4,3,1,5); de Wild-Scholten (2014) Life Cycle Assessment of Photovoltaics Status 2011, Part 1 Data Collection (Table 37)</t>
        </is>
      </c>
      <c r="L4396" t="inlineStr">
        <is>
          <t>EUR-flat pallet</t>
        </is>
      </c>
    </row>
    <row r="4397">
      <c r="A4397" t="inlineStr">
        <is>
          <t>diesel, burned in building machine</t>
        </is>
      </c>
      <c r="B4397" t="n">
        <v>0.008750000000000001</v>
      </c>
      <c r="C4397" t="inlineStr">
        <is>
          <t>GLO</t>
        </is>
      </c>
      <c r="D4397" t="inlineStr">
        <is>
          <t>megajoule</t>
        </is>
      </c>
      <c r="F4397" t="inlineStr">
        <is>
          <t>technosphere</t>
        </is>
      </c>
      <c r="G4397" t="n">
        <v>2</v>
      </c>
      <c r="H4397" t="n">
        <v>-4.738701578612614</v>
      </c>
      <c r="I4397" t="n">
        <v>0.3759909831404189</v>
      </c>
      <c r="J4397" t="inlineStr">
        <is>
          <t>(3,4,4,3,1,5); de Wild-Scholten (2014) Life Cycle Assessment of Photovoltaics Status 2011, Part 1 Data Collection (Table 37)</t>
        </is>
      </c>
      <c r="L4397" t="inlineStr">
        <is>
          <t>diesel, burned in building machine</t>
        </is>
      </c>
    </row>
    <row r="4398">
      <c r="A4398" t="inlineStr">
        <is>
          <t>ethylvinylacetate production, foil</t>
        </is>
      </c>
      <c r="B4398" t="n">
        <v>0.875</v>
      </c>
      <c r="C4398" t="inlineStr">
        <is>
          <t>RER</t>
        </is>
      </c>
      <c r="D4398" t="inlineStr">
        <is>
          <t>kilogram</t>
        </is>
      </c>
      <c r="F4398" t="inlineStr">
        <is>
          <t>technosphere</t>
        </is>
      </c>
      <c r="G4398" t="n">
        <v>2</v>
      </c>
      <c r="H4398" t="n">
        <v>-0.1335313926245226</v>
      </c>
      <c r="I4398" t="n">
        <v>0.1089649921306612</v>
      </c>
      <c r="J4398" t="inlineStr">
        <is>
          <t>(1,4,4,3,1,3); de Wild-Scholten (2014) Life Cycle Assessment of Photovoltaics Status 2011, Part 1 Data Collection (Table 37)</t>
        </is>
      </c>
      <c r="L4398" t="inlineStr">
        <is>
          <t>ethylvinylacetate, foil</t>
        </is>
      </c>
    </row>
    <row r="4399">
      <c r="A4399" t="inlineStr">
        <is>
          <t>glass fibre reinforced plastic production, polyamide, injection moulded</t>
        </is>
      </c>
      <c r="B4399" t="n">
        <v>0.295</v>
      </c>
      <c r="C4399" t="inlineStr">
        <is>
          <t>RER</t>
        </is>
      </c>
      <c r="D4399" t="inlineStr">
        <is>
          <t>kilogram</t>
        </is>
      </c>
      <c r="F4399" t="inlineStr">
        <is>
          <t>technosphere</t>
        </is>
      </c>
      <c r="G4399" t="n">
        <v>2</v>
      </c>
      <c r="H4399" t="n">
        <v>-1.220779922642317</v>
      </c>
      <c r="I4399" t="n">
        <v>0.1089649921306612</v>
      </c>
      <c r="J4399" t="inlineStr">
        <is>
          <t>(1,4,4,3,1,3); de Wild-Scholten (2014) Life Cycle Assessment of Photovoltaics Status 2011, Part 1 Data Collection (Table 37)</t>
        </is>
      </c>
      <c r="L4399" t="inlineStr">
        <is>
          <t>glass fibre reinforced plastic, polyamide, injection moulded</t>
        </is>
      </c>
    </row>
    <row r="4400">
      <c r="A4400" t="inlineStr">
        <is>
          <t>hydrogen fluoride production</t>
        </is>
      </c>
      <c r="B4400" t="n">
        <v>0.062375</v>
      </c>
      <c r="C4400" t="inlineStr">
        <is>
          <t>GLO</t>
        </is>
      </c>
      <c r="D4400" t="inlineStr">
        <is>
          <t>kilogram</t>
        </is>
      </c>
      <c r="F4400" t="inlineStr">
        <is>
          <t>technosphere</t>
        </is>
      </c>
      <c r="G4400" t="n">
        <v>2</v>
      </c>
      <c r="H4400" t="n">
        <v>-2.774590724910454</v>
      </c>
      <c r="I4400" t="n">
        <v>0.1478251210504789</v>
      </c>
      <c r="J4400" t="inlineStr">
        <is>
          <t>(3,4,4,3,1,5); de Wild-Scholten (2014) Life Cycle Assessment of Photovoltaics Status 2011, Part 1 Data Collection (Table 37)</t>
        </is>
      </c>
      <c r="L4400" t="inlineStr">
        <is>
          <t>hydrogen fluoride</t>
        </is>
      </c>
    </row>
    <row r="4401">
      <c r="A4401" t="inlineStr">
        <is>
          <t>isopropanol production</t>
        </is>
      </c>
      <c r="B4401" t="n">
        <v>0.00014687</v>
      </c>
      <c r="C4401" t="inlineStr">
        <is>
          <t>RER</t>
        </is>
      </c>
      <c r="D4401" t="inlineStr">
        <is>
          <t>kilogram</t>
        </is>
      </c>
      <c r="F4401" t="inlineStr">
        <is>
          <t>technosphere</t>
        </is>
      </c>
      <c r="G4401" t="n">
        <v>2</v>
      </c>
      <c r="H4401" t="n">
        <v>-8.825962716198504</v>
      </c>
      <c r="I4401" t="n">
        <v>0.1478251210504789</v>
      </c>
      <c r="J4401" t="inlineStr">
        <is>
          <t>(3,4,4,3,1,5); de Wild-Scholten (2014) Life Cycle Assessment of Photovoltaics Status 2011, Part 1 Data Collection (Table 37)</t>
        </is>
      </c>
      <c r="L4401" t="inlineStr">
        <is>
          <t>isopropanol</t>
        </is>
      </c>
    </row>
    <row r="4402">
      <c r="A4402" t="inlineStr">
        <is>
          <t>market for copper, cathode</t>
        </is>
      </c>
      <c r="B4402" t="n">
        <v>0.1025</v>
      </c>
      <c r="C4402" t="inlineStr">
        <is>
          <t>GLO</t>
        </is>
      </c>
      <c r="D4402" t="inlineStr">
        <is>
          <t>kilogram</t>
        </is>
      </c>
      <c r="F4402" t="inlineStr">
        <is>
          <t>technosphere</t>
        </is>
      </c>
      <c r="G4402" t="n">
        <v>2</v>
      </c>
      <c r="H4402" t="n">
        <v>-2.277892480403674</v>
      </c>
      <c r="I4402" t="n">
        <v>0.1089649921306612</v>
      </c>
      <c r="J4402" t="inlineStr">
        <is>
          <t>(1,4,4,3,1,3); de Wild-Scholten (2014) Life Cycle Assessment of Photovoltaics Status 2011, Part 1 Data Collection (Table 37)</t>
        </is>
      </c>
      <c r="L4402" t="inlineStr">
        <is>
          <t>copper, cathode</t>
        </is>
      </c>
    </row>
    <row r="4403">
      <c r="A4403" t="inlineStr">
        <is>
          <t>market for corrugated board box</t>
        </is>
      </c>
      <c r="B4403" t="n">
        <v>0.7625</v>
      </c>
      <c r="C4403" t="inlineStr">
        <is>
          <t>RER</t>
        </is>
      </c>
      <c r="D4403" t="inlineStr">
        <is>
          <t>kilogram</t>
        </is>
      </c>
      <c r="F4403" t="inlineStr">
        <is>
          <t>technosphere</t>
        </is>
      </c>
      <c r="G4403" t="n">
        <v>2</v>
      </c>
      <c r="H4403" t="n">
        <v>-0.2711527705005704</v>
      </c>
      <c r="I4403" t="n">
        <v>0.1089649921306612</v>
      </c>
      <c r="J4403" t="inlineStr">
        <is>
          <t>(1,4,4,3,1,3); de Wild-Scholten (2014) Life Cycle Assessment of Photovoltaics Status 2011, Part 1 Data Collection (Table 37)</t>
        </is>
      </c>
      <c r="L4403" t="inlineStr">
        <is>
          <t>corrugated board box</t>
        </is>
      </c>
    </row>
    <row r="4404">
      <c r="A4404" t="inlineStr">
        <is>
          <t>market for electricity, medium voltage</t>
        </is>
      </c>
      <c r="B4404" t="n">
        <v>13.975</v>
      </c>
      <c r="C4404" t="inlineStr">
        <is>
          <t>RS</t>
        </is>
      </c>
      <c r="D4404" t="inlineStr">
        <is>
          <t>kilowatt hour</t>
        </is>
      </c>
      <c r="F4404" t="inlineStr">
        <is>
          <t>technosphere</t>
        </is>
      </c>
      <c r="G4404" t="n">
        <v>2</v>
      </c>
      <c r="H4404" t="n">
        <v>2.637270019041163</v>
      </c>
      <c r="I4404" t="n">
        <v>0.04340984597628009</v>
      </c>
      <c r="J4404" t="inlineStr">
        <is>
          <t>(2,2,1,1,1,3); Woodhouse et al. (2019): c-Si PV Manufacturing Costs 2018</t>
        </is>
      </c>
      <c r="L4404" t="inlineStr">
        <is>
          <t>electricity, medium voltage</t>
        </is>
      </c>
    </row>
    <row r="4405">
      <c r="A4405" t="inlineStr">
        <is>
          <t>market for lead</t>
        </is>
      </c>
      <c r="B4405" t="n">
        <v>0.000725</v>
      </c>
      <c r="C4405" t="inlineStr">
        <is>
          <t>GLO</t>
        </is>
      </c>
      <c r="D4405" t="inlineStr">
        <is>
          <t>kilogram</t>
        </is>
      </c>
      <c r="F4405" t="inlineStr">
        <is>
          <t>technosphere</t>
        </is>
      </c>
      <c r="G4405" t="n">
        <v>2</v>
      </c>
      <c r="H4405" t="n">
        <v>-7.2293389031096</v>
      </c>
      <c r="I4405" t="n">
        <v>0.1478251210504789</v>
      </c>
      <c r="J4405" t="inlineStr">
        <is>
          <t>(3,4,4,3,1,5); de Wild-Scholten (2014) Life Cycle Assessment of Photovoltaics Status 2011, Part 1 Data Collection (Table 37)</t>
        </is>
      </c>
      <c r="L4405" t="inlineStr">
        <is>
          <t>lead</t>
        </is>
      </c>
    </row>
    <row r="4406">
      <c r="A4406" t="inlineStr">
        <is>
          <t>market for light emitting diode</t>
        </is>
      </c>
      <c r="B4406" t="n">
        <v>0.0028125</v>
      </c>
      <c r="C4406" t="inlineStr">
        <is>
          <t>GLO</t>
        </is>
      </c>
      <c r="D4406" t="inlineStr">
        <is>
          <t>kilogram</t>
        </is>
      </c>
      <c r="F4406" t="inlineStr">
        <is>
          <t>technosphere</t>
        </is>
      </c>
      <c r="G4406" t="n">
        <v>2</v>
      </c>
      <c r="H4406" t="n">
        <v>-5.873681511451599</v>
      </c>
      <c r="I4406" t="n">
        <v>0.1478251210504789</v>
      </c>
      <c r="J4406" t="inlineStr">
        <is>
          <t>(3,4,4,3,1,5); de Wild-Scholten (2014) Life Cycle Assessment of Photovoltaics Status 2011, Part 1 Data Collection (Table 37)</t>
        </is>
      </c>
      <c r="L4406" t="inlineStr">
        <is>
          <t>light emitting diode</t>
        </is>
      </c>
    </row>
    <row r="4407">
      <c r="A4407" t="inlineStr">
        <is>
          <t>photovoltaic cell, multi-Si, at regional storage</t>
        </is>
      </c>
      <c r="B4407" t="n">
        <v>0.93541</v>
      </c>
      <c r="C4407" t="inlineStr">
        <is>
          <t>US</t>
        </is>
      </c>
      <c r="D4407" t="inlineStr">
        <is>
          <t>square meter</t>
        </is>
      </c>
      <c r="F4407" t="inlineStr">
        <is>
          <t>technosphere</t>
        </is>
      </c>
      <c r="G4407" t="n">
        <v>2</v>
      </c>
      <c r="H4407" t="n">
        <v>-0.06677034313385423</v>
      </c>
      <c r="I4407" t="n">
        <v>0.5594688275646776</v>
      </c>
      <c r="J4407" t="inlineStr">
        <is>
          <t>(1,4,4,3,1,3); de Wild-Scholten (2014) Life Cycle Assessment of Photovoltaics Status 2011, Part 1 Data Collection (Table 37)</t>
        </is>
      </c>
    </row>
    <row r="4408">
      <c r="A4408" t="inlineStr">
        <is>
          <t>photovoltaic panel factory construction</t>
        </is>
      </c>
      <c r="B4408" t="n">
        <v>4e-06</v>
      </c>
      <c r="C4408" t="inlineStr">
        <is>
          <t>GLO</t>
        </is>
      </c>
      <c r="D4408" t="inlineStr">
        <is>
          <t>unit</t>
        </is>
      </c>
      <c r="F4408" t="inlineStr">
        <is>
          <t>technosphere</t>
        </is>
      </c>
      <c r="G4408" t="n">
        <v>2</v>
      </c>
      <c r="H4408" t="n">
        <v>-12.42921619684438</v>
      </c>
      <c r="I4408" t="n">
        <v>0.5594688275646776</v>
      </c>
      <c r="J4408" t="inlineStr">
        <is>
          <t>(1,4,4,3,1,3); de Wild-Scholten (2014) Life Cycle Assessment of Photovoltaics Status 2011, Part 1 Data Collection (Table 37)</t>
        </is>
      </c>
      <c r="L4408" t="inlineStr">
        <is>
          <t>photovoltaic panel factory</t>
        </is>
      </c>
    </row>
    <row r="4409">
      <c r="A4409" t="inlineStr">
        <is>
          <t>polyethylene production, high density, granulate</t>
        </is>
      </c>
      <c r="B4409" t="n">
        <v>0.02375</v>
      </c>
      <c r="C4409" t="inlineStr">
        <is>
          <t>RER</t>
        </is>
      </c>
      <c r="D4409" t="inlineStr">
        <is>
          <t>kilogram</t>
        </is>
      </c>
      <c r="F4409" t="inlineStr">
        <is>
          <t>technosphere</t>
        </is>
      </c>
      <c r="G4409" t="n">
        <v>2</v>
      </c>
      <c r="H4409" t="n">
        <v>-3.740172748501487</v>
      </c>
      <c r="I4409" t="n">
        <v>0.1478251210504789</v>
      </c>
      <c r="J4409" t="inlineStr">
        <is>
          <t>(3,4,4,3,1,5); de Wild-Scholten (2014) Life Cycle Assessment of Photovoltaics Status 2011, Part 1 Data Collection (Table 37)</t>
        </is>
      </c>
      <c r="L4409" t="inlineStr">
        <is>
          <t>polyethylene, high density, granulate</t>
        </is>
      </c>
    </row>
    <row r="4410">
      <c r="A4410" t="inlineStr">
        <is>
          <t>polyethylene terephthalate production, granulate, amorphous</t>
        </is>
      </c>
      <c r="B4410" t="n">
        <v>0.34562</v>
      </c>
      <c r="C4410" t="inlineStr">
        <is>
          <t>RER</t>
        </is>
      </c>
      <c r="D4410" t="inlineStr">
        <is>
          <t>kilogram</t>
        </is>
      </c>
      <c r="F4410" t="inlineStr">
        <is>
          <t>technosphere</t>
        </is>
      </c>
      <c r="G4410" t="n">
        <v>2</v>
      </c>
      <c r="H4410" t="n">
        <v>-1.062415373356292</v>
      </c>
      <c r="I4410" t="n">
        <v>0.1089649921306612</v>
      </c>
      <c r="J4410" t="inlineStr">
        <is>
          <t>(1,4,4,3,1,3); de Wild-Scholten (2014) Life Cycle Assessment of Photovoltaics Status 2011, Part 1 Data Collection (Table 37)</t>
        </is>
      </c>
      <c r="L4410" t="inlineStr">
        <is>
          <t>polyethylene terephthalate, granulate, amorphous</t>
        </is>
      </c>
    </row>
    <row r="4411">
      <c r="A4411" t="inlineStr">
        <is>
          <t>polyvinylfluoride, film production</t>
        </is>
      </c>
      <c r="B4411" t="n">
        <v>0.11187</v>
      </c>
      <c r="C4411" t="inlineStr">
        <is>
          <t>US</t>
        </is>
      </c>
      <c r="D4411" t="inlineStr">
        <is>
          <t>kilogram</t>
        </is>
      </c>
      <c r="F4411" t="inlineStr">
        <is>
          <t>technosphere</t>
        </is>
      </c>
      <c r="G4411" t="n">
        <v>2</v>
      </c>
      <c r="H4411" t="n">
        <v>-2.190417796123298</v>
      </c>
      <c r="I4411" t="n">
        <v>0.1089649921306612</v>
      </c>
      <c r="J4411" t="inlineStr">
        <is>
          <t>(1,4,4,3,1,3); de Wild-Scholten (2014) Life Cycle Assessment of Photovoltaics Status 2011, Part 1 Data Collection (Table 37)</t>
        </is>
      </c>
      <c r="L4411" t="inlineStr">
        <is>
          <t>polyvinylfluoride, film</t>
        </is>
      </c>
    </row>
    <row r="4412">
      <c r="A4412" t="inlineStr">
        <is>
          <t>potassium hydroxide production</t>
        </is>
      </c>
      <c r="B4412" t="n">
        <v>0.051438</v>
      </c>
      <c r="C4412" t="inlineStr">
        <is>
          <t>RER</t>
        </is>
      </c>
      <c r="D4412" t="inlineStr">
        <is>
          <t>kilogram</t>
        </is>
      </c>
      <c r="F4412" t="inlineStr">
        <is>
          <t>technosphere</t>
        </is>
      </c>
      <c r="G4412" t="n">
        <v>2</v>
      </c>
      <c r="H4412" t="n">
        <v>-2.967378080057463</v>
      </c>
      <c r="I4412" t="n">
        <v>0.1478251210504789</v>
      </c>
      <c r="J4412" t="inlineStr">
        <is>
          <t>(3,4,4,3,1,5); de Wild-Scholten (2014) Life Cycle Assessment of Photovoltaics Status 2011, Part 1 Data Collection (Table 37)</t>
        </is>
      </c>
      <c r="L4412" t="inlineStr">
        <is>
          <t>potassium hydroxide</t>
        </is>
      </c>
    </row>
    <row r="4413">
      <c r="A4413" t="inlineStr">
        <is>
          <t>silicone product production</t>
        </is>
      </c>
      <c r="B4413" t="n">
        <v>0.12187</v>
      </c>
      <c r="C4413" t="inlineStr">
        <is>
          <t>RER</t>
        </is>
      </c>
      <c r="D4413" t="inlineStr">
        <is>
          <t>kilogram</t>
        </is>
      </c>
      <c r="F4413" t="inlineStr">
        <is>
          <t>technosphere</t>
        </is>
      </c>
      <c r="G4413" t="n">
        <v>2</v>
      </c>
      <c r="H4413" t="n">
        <v>-2.104800376146726</v>
      </c>
      <c r="I4413" t="n">
        <v>0.1089649921306612</v>
      </c>
      <c r="J4413" t="inlineStr">
        <is>
          <t>(1,4,4,3,1,3); de Wild-Scholten (2014) Life Cycle Assessment of Photovoltaics Status 2011, Part 1 Data Collection (Table 37)</t>
        </is>
      </c>
      <c r="L4413" t="inlineStr">
        <is>
          <t>silicone product</t>
        </is>
      </c>
    </row>
    <row r="4414">
      <c r="A4414" t="inlineStr">
        <is>
          <t>soap production</t>
        </is>
      </c>
      <c r="B4414" t="n">
        <v>0.011562</v>
      </c>
      <c r="C4414" t="inlineStr">
        <is>
          <t>RER</t>
        </is>
      </c>
      <c r="D4414" t="inlineStr">
        <is>
          <t>kilogram</t>
        </is>
      </c>
      <c r="F4414" t="inlineStr">
        <is>
          <t>technosphere</t>
        </is>
      </c>
      <c r="G4414" t="n">
        <v>2</v>
      </c>
      <c r="H4414" t="n">
        <v>-4.460031420321853</v>
      </c>
      <c r="I4414" t="n">
        <v>0.1478251210504789</v>
      </c>
      <c r="J4414" t="inlineStr">
        <is>
          <t>(3,4,4,3,1,5); de Wild-Scholten (2014) Life Cycle Assessment of Photovoltaics Status 2011, Part 1 Data Collection (Table 37)</t>
        </is>
      </c>
      <c r="L4414" t="inlineStr">
        <is>
          <t>soap</t>
        </is>
      </c>
    </row>
    <row r="4415">
      <c r="A4415" t="inlineStr">
        <is>
          <t>solar glass production, low-iron</t>
        </is>
      </c>
      <c r="B4415" t="n">
        <v>8.8125</v>
      </c>
      <c r="C4415" t="inlineStr">
        <is>
          <t>RER</t>
        </is>
      </c>
      <c r="D4415" t="inlineStr">
        <is>
          <t>kilogram</t>
        </is>
      </c>
      <c r="F4415" t="inlineStr">
        <is>
          <t>technosphere</t>
        </is>
      </c>
      <c r="G4415" t="n">
        <v>2</v>
      </c>
      <c r="H4415" t="n">
        <v>2.176171168138387</v>
      </c>
      <c r="I4415" t="n">
        <v>0.1420628781245019</v>
      </c>
      <c r="J4415" t="inlineStr">
        <is>
          <t>(1,4,4,3,3,3); de Wild-Scholten (2014) Life Cycle Assessment of Photovoltaics Status 2011, Part 1 Data Collection (Table 37)</t>
        </is>
      </c>
      <c r="L4415" t="inlineStr">
        <is>
          <t>solar glass, low-iron</t>
        </is>
      </c>
    </row>
    <row r="4416">
      <c r="A4416" t="inlineStr">
        <is>
          <t>market for tap water</t>
        </is>
      </c>
      <c r="B4416" t="n">
        <v>5.0312</v>
      </c>
      <c r="C4416" t="inlineStr">
        <is>
          <t>Europe without Switzerland</t>
        </is>
      </c>
      <c r="D4416" t="inlineStr">
        <is>
          <t>kilogram</t>
        </is>
      </c>
      <c r="F4416" t="inlineStr">
        <is>
          <t>technosphere</t>
        </is>
      </c>
      <c r="G4416" t="n">
        <v>2</v>
      </c>
      <c r="H4416" t="n">
        <v>1.615658524247157</v>
      </c>
      <c r="I4416" t="n">
        <v>0.1089649921306612</v>
      </c>
      <c r="J4416" t="inlineStr">
        <is>
          <t>(1,4,4,3,1,3); de Wild-Scholten (2014) Life Cycle Assessment of Photovoltaics Status 2011, Part 1 Data Collection (Table 37)</t>
        </is>
      </c>
      <c r="L4416" t="inlineStr">
        <is>
          <t>tap water</t>
        </is>
      </c>
    </row>
    <row r="4417">
      <c r="A4417" t="inlineStr">
        <is>
          <t>tempering, flat glass</t>
        </is>
      </c>
      <c r="B4417" t="n">
        <v>8.8125</v>
      </c>
      <c r="C4417" t="inlineStr">
        <is>
          <t>RER</t>
        </is>
      </c>
      <c r="D4417" t="inlineStr">
        <is>
          <t>kilogram</t>
        </is>
      </c>
      <c r="F4417" t="inlineStr">
        <is>
          <t>technosphere</t>
        </is>
      </c>
      <c r="G4417" t="n">
        <v>2</v>
      </c>
      <c r="H4417" t="n">
        <v>2.176171168138387</v>
      </c>
      <c r="I4417" t="n">
        <v>0.1089649921306612</v>
      </c>
      <c r="J4417" t="inlineStr">
        <is>
          <t>(1,4,4,3,1,3); de Wild-Scholten (2014) Life Cycle Assessment of Photovoltaics Status 2011, Part 1 Data Collection (Table 37)</t>
        </is>
      </c>
      <c r="L4417" t="inlineStr">
        <is>
          <t>tempering, flat glass</t>
        </is>
      </c>
    </row>
    <row r="4418">
      <c r="A4418" t="inlineStr">
        <is>
          <t>tin production</t>
        </is>
      </c>
      <c r="B4418" t="n">
        <v>0.012875</v>
      </c>
      <c r="C4418" t="inlineStr">
        <is>
          <t>RoW</t>
        </is>
      </c>
      <c r="D4418" t="inlineStr">
        <is>
          <t>kilogram</t>
        </is>
      </c>
      <c r="F4418" t="inlineStr">
        <is>
          <t>technosphere</t>
        </is>
      </c>
      <c r="G4418" t="n">
        <v>2</v>
      </c>
      <c r="H4418" t="n">
        <v>-4.352467832432337</v>
      </c>
      <c r="I4418" t="n">
        <v>0.1478251210504789</v>
      </c>
      <c r="J4418" t="inlineStr">
        <is>
          <t>(3,4,4,3,1,5); de Wild-Scholten (2014) Life Cycle Assessment of Photovoltaics Status 2011, Part 1 Data Collection (Table 37)</t>
        </is>
      </c>
      <c r="L4418" t="inlineStr">
        <is>
          <t>tin</t>
        </is>
      </c>
    </row>
    <row r="4419">
      <c r="A4419" t="inlineStr">
        <is>
          <t>transport, freight train, diesel</t>
        </is>
      </c>
      <c r="B4419" t="n">
        <v>15.363</v>
      </c>
      <c r="C4419" t="inlineStr">
        <is>
          <t>Europe without Switzerland</t>
        </is>
      </c>
      <c r="D4419" t="inlineStr">
        <is>
          <t>ton kilometer</t>
        </is>
      </c>
      <c r="F4419" t="inlineStr">
        <is>
          <t>technosphere</t>
        </is>
      </c>
      <c r="G4419" t="n">
        <v>2</v>
      </c>
      <c r="H4419" t="n">
        <v>2.731962021148523</v>
      </c>
      <c r="I4419" t="n">
        <v>0.3697767766870506</v>
      </c>
      <c r="J4419" t="inlineStr">
        <is>
          <t>(4,5,na,na,na,na); Standard distance 600km</t>
        </is>
      </c>
      <c r="L4419" t="inlineStr">
        <is>
          <t>transport, freight train</t>
        </is>
      </c>
    </row>
    <row r="4420">
      <c r="A4420" t="inlineStr">
        <is>
          <t>transport, freight, lorry 7.5-16 metric ton, EURO4</t>
        </is>
      </c>
      <c r="B4420" t="n">
        <v>2.7934</v>
      </c>
      <c r="C4420" t="inlineStr">
        <is>
          <t>RER</t>
        </is>
      </c>
      <c r="D4420" t="inlineStr">
        <is>
          <t>ton kilometer</t>
        </is>
      </c>
      <c r="F4420" t="inlineStr">
        <is>
          <t>technosphere</t>
        </is>
      </c>
      <c r="G4420" t="n">
        <v>2</v>
      </c>
      <c r="H4420" t="n">
        <v>1.027259491889534</v>
      </c>
      <c r="I4420" t="n">
        <v>0.3697767766870506</v>
      </c>
      <c r="J4420" t="inlineStr">
        <is>
          <t>(4,5,na,na,na,na); Standard distance 100km, cells 500km</t>
        </is>
      </c>
      <c r="L4420" t="inlineStr">
        <is>
          <t>transport, freight, lorry 7.5-16 metric ton, EURO4</t>
        </is>
      </c>
    </row>
    <row r="4421">
      <c r="A4421" t="inlineStr">
        <is>
          <t>treatment of municipal solid waste, incineration</t>
        </is>
      </c>
      <c r="B4421" t="n">
        <v>-0.03</v>
      </c>
      <c r="C4421" t="inlineStr">
        <is>
          <t>CH</t>
        </is>
      </c>
      <c r="D4421" t="inlineStr">
        <is>
          <t>kilogram</t>
        </is>
      </c>
      <c r="F4421" t="inlineStr">
        <is>
          <t>technosphere</t>
        </is>
      </c>
      <c r="G4421" t="n">
        <v>2</v>
      </c>
      <c r="H4421" t="n">
        <v>-3.506557897319982</v>
      </c>
      <c r="I4421" t="n">
        <v>0.1089649921306612</v>
      </c>
      <c r="J4421" t="inlineStr">
        <is>
          <t>(1,4,4,3,1,3); Alsema (personal communication) 2007, production waste</t>
        </is>
      </c>
      <c r="K4421" t="b">
        <v>1</v>
      </c>
      <c r="L4421" t="inlineStr">
        <is>
          <t>municipal solid waste</t>
        </is>
      </c>
    </row>
    <row r="4422">
      <c r="A4422" t="inlineStr">
        <is>
          <t>treatment of waste mineral oil, hazardous waste incineration</t>
        </is>
      </c>
      <c r="B4422" t="n">
        <v>-0.0016062</v>
      </c>
      <c r="C4422" t="inlineStr">
        <is>
          <t>CH</t>
        </is>
      </c>
      <c r="D4422" t="inlineStr">
        <is>
          <t>kilogram</t>
        </is>
      </c>
      <c r="F4422" t="inlineStr">
        <is>
          <t>technosphere</t>
        </is>
      </c>
      <c r="G4422" t="n">
        <v>2</v>
      </c>
      <c r="H4422" t="n">
        <v>-6.433884138209913</v>
      </c>
      <c r="I4422" t="n">
        <v>0.1089649921306612</v>
      </c>
      <c r="J4422" t="inlineStr">
        <is>
          <t>(1,4,4,3,1,3); de Wild-Scholten (2014) Life Cycle Assessment of Photovoltaics Status 2011, Part 1 Data Collection (Table 37)</t>
        </is>
      </c>
      <c r="K4422" t="b">
        <v>1</v>
      </c>
      <c r="L4422" t="inlineStr">
        <is>
          <t>waste mineral oil</t>
        </is>
      </c>
    </row>
    <row r="4423">
      <c r="A4423" t="inlineStr">
        <is>
          <t>treatment of waste plastic, mixture, municipal incineration</t>
        </is>
      </c>
      <c r="B4423" t="n">
        <v>-0.028063</v>
      </c>
      <c r="C4423" t="inlineStr">
        <is>
          <t>CH</t>
        </is>
      </c>
      <c r="D4423" t="inlineStr">
        <is>
          <t>kilogram</t>
        </is>
      </c>
      <c r="F4423" t="inlineStr">
        <is>
          <t>technosphere</t>
        </is>
      </c>
      <c r="G4423" t="n">
        <v>2</v>
      </c>
      <c r="H4423" t="n">
        <v>-3.573303296266454</v>
      </c>
      <c r="I4423" t="n">
        <v>0.1089649921306612</v>
      </c>
      <c r="J4423" t="inlineStr">
        <is>
          <t>(1,4,4,3,1,3); de Wild-Scholten (2014) Life Cycle Assessment of Photovoltaics Status 2011, Part 1 Data Collection (Table 37)</t>
        </is>
      </c>
      <c r="K4423" t="b">
        <v>1</v>
      </c>
      <c r="L4423" t="inlineStr">
        <is>
          <t>waste plastic, mixture</t>
        </is>
      </c>
    </row>
    <row r="4424">
      <c r="A4424" t="inlineStr">
        <is>
          <t>treatment of waste polyvinylfluoride, municipal incineration</t>
        </is>
      </c>
      <c r="B4424" t="n">
        <v>-0.0042938</v>
      </c>
      <c r="C4424" t="inlineStr">
        <is>
          <t>CH</t>
        </is>
      </c>
      <c r="D4424" t="inlineStr">
        <is>
          <t>kilogram</t>
        </is>
      </c>
      <c r="F4424" t="inlineStr">
        <is>
          <t>technosphere</t>
        </is>
      </c>
      <c r="G4424" t="n">
        <v>2</v>
      </c>
      <c r="H4424" t="n">
        <v>-5.450583157228809</v>
      </c>
      <c r="I4424" t="n">
        <v>0.1089649921306612</v>
      </c>
      <c r="J4424" t="inlineStr">
        <is>
          <t>(1,4,4,3,1,3); de Wild-Scholten (2014) Life Cycle Assessment of Photovoltaics Status 2011, Part 1 Data Collection (Table 37)</t>
        </is>
      </c>
      <c r="K4424" t="b">
        <v>1</v>
      </c>
      <c r="L4424" t="inlineStr">
        <is>
          <t>waste polyvinylfluoride</t>
        </is>
      </c>
    </row>
    <row r="4425">
      <c r="A4425" t="inlineStr">
        <is>
          <t>treatment of wastewater, from residence, capacity 1.1E10l/year</t>
        </is>
      </c>
      <c r="B4425" t="n">
        <v>-0.0045281</v>
      </c>
      <c r="C4425" t="inlineStr">
        <is>
          <t>CH</t>
        </is>
      </c>
      <c r="D4425" t="inlineStr">
        <is>
          <t>cubic meter</t>
        </is>
      </c>
      <c r="F4425" t="inlineStr">
        <is>
          <t>technosphere</t>
        </is>
      </c>
      <c r="G4425" t="n">
        <v>2</v>
      </c>
      <c r="H4425" t="n">
        <v>-5.397452853519467</v>
      </c>
      <c r="I4425" t="n">
        <v>0.1089649921306612</v>
      </c>
      <c r="J4425" t="inlineStr">
        <is>
          <t>(1,4,4,3,1,3); Calculation, water use</t>
        </is>
      </c>
      <c r="K4425" t="b">
        <v>1</v>
      </c>
      <c r="L4425" t="inlineStr">
        <is>
          <t>wastewater, from residence</t>
        </is>
      </c>
    </row>
    <row r="4426">
      <c r="A4426" t="inlineStr">
        <is>
          <t>wire drawing, copper</t>
        </is>
      </c>
      <c r="B4426" t="n">
        <v>0.1025</v>
      </c>
      <c r="C4426" t="inlineStr">
        <is>
          <t>RER</t>
        </is>
      </c>
      <c r="D4426" t="inlineStr">
        <is>
          <t>kilogram</t>
        </is>
      </c>
      <c r="F4426" t="inlineStr">
        <is>
          <t>technosphere</t>
        </is>
      </c>
      <c r="G4426" t="n">
        <v>2</v>
      </c>
      <c r="H4426" t="n">
        <v>-2.277892480403674</v>
      </c>
      <c r="I4426" t="n">
        <v>0.1089649921306612</v>
      </c>
      <c r="J4426" t="inlineStr">
        <is>
          <t>(1,4,4,3,1,3); de Wild-Scholten (2014) Life Cycle Assessment of Photovoltaics Status 2011, Part 1 Data Collection (Table 37)</t>
        </is>
      </c>
      <c r="L4426" t="inlineStr">
        <is>
          <t>wire drawing, copper</t>
        </is>
      </c>
    </row>
    <row r="4427"/>
    <row r="4428" ht="16" customHeight="1" s="29">
      <c r="A4428" s="1" t="inlineStr">
        <is>
          <t>Activity</t>
        </is>
      </c>
      <c r="B4428" s="1" t="inlineStr">
        <is>
          <t>photovoltaic laminate production, multi-Si wafer</t>
        </is>
      </c>
    </row>
    <row r="4429">
      <c r="A4429" t="inlineStr">
        <is>
          <t>comment</t>
        </is>
      </c>
      <c r="B4429"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Chinese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is>
      </c>
    </row>
    <row r="4430">
      <c r="A4430" t="inlineStr">
        <is>
          <t>location</t>
        </is>
      </c>
      <c r="B4430" t="inlineStr">
        <is>
          <t>CN</t>
        </is>
      </c>
    </row>
    <row r="4431">
      <c r="A4431" t="inlineStr">
        <is>
          <t>production amount</t>
        </is>
      </c>
      <c r="B4431" t="n">
        <v>1</v>
      </c>
    </row>
    <row r="4432">
      <c r="A4432" t="inlineStr">
        <is>
          <t>reference product</t>
        </is>
      </c>
      <c r="B4432" t="inlineStr">
        <is>
          <t>photovoltaic laminate, multi-Si wafer</t>
        </is>
      </c>
    </row>
    <row r="4433">
      <c r="A4433" t="inlineStr">
        <is>
          <t>source</t>
        </is>
      </c>
      <c r="B44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34">
      <c r="A4434" t="inlineStr">
        <is>
          <t>type</t>
        </is>
      </c>
      <c r="B4434" t="inlineStr">
        <is>
          <t>process</t>
        </is>
      </c>
    </row>
    <row r="4435">
      <c r="A4435" t="inlineStr">
        <is>
          <t>unit</t>
        </is>
      </c>
      <c r="B4435" t="inlineStr">
        <is>
          <t>square meter</t>
        </is>
      </c>
    </row>
    <row r="4436" ht="16" customHeight="1" s="29">
      <c r="A4436" s="1" t="inlineStr">
        <is>
          <t>Exchanges</t>
        </is>
      </c>
    </row>
    <row r="4437">
      <c r="A4437" s="28" t="inlineStr">
        <is>
          <t>name</t>
        </is>
      </c>
      <c r="B4437" s="28" t="inlineStr">
        <is>
          <t>amount</t>
        </is>
      </c>
      <c r="C4437" s="28" t="inlineStr">
        <is>
          <t>location</t>
        </is>
      </c>
      <c r="D4437" s="28" t="inlineStr">
        <is>
          <t>unit</t>
        </is>
      </c>
      <c r="E4437" s="28" t="inlineStr">
        <is>
          <t>categories</t>
        </is>
      </c>
      <c r="F4437" s="28" t="inlineStr">
        <is>
          <t>type</t>
        </is>
      </c>
      <c r="G4437" s="28" t="inlineStr">
        <is>
          <t>uncertainty type</t>
        </is>
      </c>
      <c r="H4437" s="28" t="inlineStr">
        <is>
          <t>loc</t>
        </is>
      </c>
      <c r="I4437" s="28" t="inlineStr">
        <is>
          <t>scale</t>
        </is>
      </c>
      <c r="J4437" s="28" t="inlineStr">
        <is>
          <t>comment</t>
        </is>
      </c>
      <c r="K4437" s="28" t="inlineStr">
        <is>
          <t>negative</t>
        </is>
      </c>
      <c r="L4437" s="28" t="inlineStr">
        <is>
          <t>reference product</t>
        </is>
      </c>
      <c r="M4437" s="28" t="n"/>
    </row>
    <row r="4438">
      <c r="A4438" t="inlineStr">
        <is>
          <t>Carbon dioxide, fossil</t>
        </is>
      </c>
      <c r="B4438" t="n">
        <v>0.021812</v>
      </c>
      <c r="D4438" t="inlineStr">
        <is>
          <t>kilogram</t>
        </is>
      </c>
      <c r="E4438" t="inlineStr">
        <is>
          <t>air::urban air close to ground</t>
        </is>
      </c>
      <c r="F4438" t="inlineStr">
        <is>
          <t>biosphere</t>
        </is>
      </c>
      <c r="G4438" t="n">
        <v>2</v>
      </c>
      <c r="H4438" t="n">
        <v>-3.825295001918322</v>
      </c>
      <c r="I4438" t="n">
        <v>0.2337502495138086</v>
      </c>
      <c r="J4438" t="inlineStr">
        <is>
          <t>(3,4,5,3,1,5); de Wild-Scholten (2014) Life Cycle Assessment of Photovoltaics Status 2011, Part 1 Data Collection (Table 37)</t>
        </is>
      </c>
    </row>
    <row r="4439">
      <c r="A4439" t="inlineStr">
        <is>
          <t>Heat, waste</t>
        </is>
      </c>
      <c r="B4439" t="n">
        <v>50.312</v>
      </c>
      <c r="D4439" t="inlineStr">
        <is>
          <t>megajoule</t>
        </is>
      </c>
      <c r="E4439" t="inlineStr">
        <is>
          <t>air::urban air close to ground</t>
        </is>
      </c>
      <c r="F4439" t="inlineStr">
        <is>
          <t>biosphere</t>
        </is>
      </c>
      <c r="G4439" t="n">
        <v>2</v>
      </c>
      <c r="H4439" t="n">
        <v>3.918243617241202</v>
      </c>
      <c r="I4439" t="n">
        <v>0.2337502495138086</v>
      </c>
      <c r="J4439" t="inlineStr">
        <is>
          <t>(3,4,5,3,1,5); Calculation, electricity use</t>
        </is>
      </c>
    </row>
    <row r="4440">
      <c r="A4440" t="inlineStr">
        <is>
          <t>NMVOC, non-methane volatile organic compounds, unspecified origin</t>
        </is>
      </c>
      <c r="B4440" t="n">
        <v>0.0080625</v>
      </c>
      <c r="D4440" t="inlineStr">
        <is>
          <t>kilogram</t>
        </is>
      </c>
      <c r="E4440" t="inlineStr">
        <is>
          <t>air::urban air close to ground</t>
        </is>
      </c>
      <c r="F4440" t="inlineStr">
        <is>
          <t>biosphere</t>
        </is>
      </c>
      <c r="G4440" t="n">
        <v>2</v>
      </c>
      <c r="H4440" t="n">
        <v>-4.820531596860246</v>
      </c>
      <c r="I4440" t="n">
        <v>0.308456937280178</v>
      </c>
      <c r="J4440" t="inlineStr">
        <is>
          <t>(3,4,5,3,1,5); de Wild-Scholten (2014) Life Cycle Assessment of Photovoltaics Status 2011, Part 1 Data Collection (Table 37)</t>
        </is>
      </c>
    </row>
    <row r="4441">
      <c r="A4441" t="inlineStr">
        <is>
          <t>photovoltaic laminate production, multi-Si wafer</t>
        </is>
      </c>
      <c r="B4441" t="n">
        <v>1</v>
      </c>
      <c r="C4441" t="inlineStr">
        <is>
          <t>CN</t>
        </is>
      </c>
      <c r="D4441" t="inlineStr">
        <is>
          <t>square meter</t>
        </is>
      </c>
      <c r="E4441" t="inlineStr">
        <is>
          <t>photovoltaic::production of components</t>
        </is>
      </c>
      <c r="F4441" t="inlineStr">
        <is>
          <t>production</t>
        </is>
      </c>
      <c r="G4441" t="n">
        <v>0</v>
      </c>
      <c r="H4441" t="n">
        <v>1</v>
      </c>
      <c r="L4441" t="inlineStr">
        <is>
          <t>photovoltaic laminate, multi-Si wafer</t>
        </is>
      </c>
    </row>
    <row r="4442">
      <c r="A4442" t="inlineStr">
        <is>
          <t>1-propanol production</t>
        </is>
      </c>
      <c r="B4442" t="n">
        <v>0.015875</v>
      </c>
      <c r="C4442" t="inlineStr">
        <is>
          <t>RER</t>
        </is>
      </c>
      <c r="D4442" t="inlineStr">
        <is>
          <t>kilogram</t>
        </is>
      </c>
      <c r="F4442" t="inlineStr">
        <is>
          <t>technosphere</t>
        </is>
      </c>
      <c r="G4442" t="n">
        <v>2</v>
      </c>
      <c r="H4442" t="n">
        <v>-4.143009734203382</v>
      </c>
      <c r="I4442" t="n">
        <v>0.1089649921306612</v>
      </c>
      <c r="J4442" t="inlineStr">
        <is>
          <t>(1,4,4,3,1,3); de Wild-Scholten (2014) Life Cycle Assessment of Photovoltaics Status 2011, Part 1 Data Collection (Table 37)</t>
        </is>
      </c>
      <c r="L4442" t="inlineStr">
        <is>
          <t>1-propanol</t>
        </is>
      </c>
    </row>
    <row r="4443">
      <c r="A4443" t="inlineStr">
        <is>
          <t>EUR-flat pallet production</t>
        </is>
      </c>
      <c r="B4443" t="n">
        <v>0.05</v>
      </c>
      <c r="C4443" t="inlineStr">
        <is>
          <t>RER</t>
        </is>
      </c>
      <c r="D4443" t="inlineStr">
        <is>
          <t>unit</t>
        </is>
      </c>
      <c r="F4443" t="inlineStr">
        <is>
          <t>technosphere</t>
        </is>
      </c>
      <c r="G4443" t="n">
        <v>2</v>
      </c>
      <c r="H4443" t="n">
        <v>-2.995732273553991</v>
      </c>
      <c r="I4443" t="n">
        <v>0.1478251210504789</v>
      </c>
      <c r="J4443" t="inlineStr">
        <is>
          <t>(3,4,4,3,1,5); de Wild-Scholten (2014) Life Cycle Assessment of Photovoltaics Status 2011, Part 1 Data Collection (Table 37)</t>
        </is>
      </c>
      <c r="L4443" t="inlineStr">
        <is>
          <t>EUR-flat pallet</t>
        </is>
      </c>
    </row>
    <row r="4444">
      <c r="A4444" t="inlineStr">
        <is>
          <t>diesel, burned in building machine</t>
        </is>
      </c>
      <c r="B4444" t="n">
        <v>0.008750000000000001</v>
      </c>
      <c r="C4444" t="inlineStr">
        <is>
          <t>GLO</t>
        </is>
      </c>
      <c r="D4444" t="inlineStr">
        <is>
          <t>megajoule</t>
        </is>
      </c>
      <c r="F4444" t="inlineStr">
        <is>
          <t>technosphere</t>
        </is>
      </c>
      <c r="G4444" t="n">
        <v>2</v>
      </c>
      <c r="H4444" t="n">
        <v>-4.738701578612614</v>
      </c>
      <c r="I4444" t="n">
        <v>0.3759909831404189</v>
      </c>
      <c r="J4444" t="inlineStr">
        <is>
          <t>(3,4,4,3,1,5); de Wild-Scholten (2014) Life Cycle Assessment of Photovoltaics Status 2011, Part 1 Data Collection (Table 37)</t>
        </is>
      </c>
      <c r="L4444" t="inlineStr">
        <is>
          <t>diesel, burned in building machine</t>
        </is>
      </c>
    </row>
    <row r="4445">
      <c r="A4445" t="inlineStr">
        <is>
          <t>ethylvinylacetate production, foil</t>
        </is>
      </c>
      <c r="B4445" t="n">
        <v>0.875</v>
      </c>
      <c r="C4445" t="inlineStr">
        <is>
          <t>RER</t>
        </is>
      </c>
      <c r="D4445" t="inlineStr">
        <is>
          <t>kilogram</t>
        </is>
      </c>
      <c r="F4445" t="inlineStr">
        <is>
          <t>technosphere</t>
        </is>
      </c>
      <c r="G4445" t="n">
        <v>2</v>
      </c>
      <c r="H4445" t="n">
        <v>-0.1335313926245226</v>
      </c>
      <c r="I4445" t="n">
        <v>0.1089649921306612</v>
      </c>
      <c r="J4445" t="inlineStr">
        <is>
          <t>(1,4,4,3,1,3); de Wild-Scholten (2014) Life Cycle Assessment of Photovoltaics Status 2011, Part 1 Data Collection (Table 37)</t>
        </is>
      </c>
      <c r="L4445" t="inlineStr">
        <is>
          <t>ethylvinylacetate, foil</t>
        </is>
      </c>
    </row>
    <row r="4446">
      <c r="A4446" t="inlineStr">
        <is>
          <t>glass fibre reinforced plastic production, polyamide, injection moulded</t>
        </is>
      </c>
      <c r="B4446" t="n">
        <v>0.295</v>
      </c>
      <c r="C4446" t="inlineStr">
        <is>
          <t>RER</t>
        </is>
      </c>
      <c r="D4446" t="inlineStr">
        <is>
          <t>kilogram</t>
        </is>
      </c>
      <c r="F4446" t="inlineStr">
        <is>
          <t>technosphere</t>
        </is>
      </c>
      <c r="G4446" t="n">
        <v>2</v>
      </c>
      <c r="H4446" t="n">
        <v>-1.220779922642317</v>
      </c>
      <c r="I4446" t="n">
        <v>0.1089649921306612</v>
      </c>
      <c r="J4446" t="inlineStr">
        <is>
          <t>(1,4,4,3,1,3); de Wild-Scholten (2014) Life Cycle Assessment of Photovoltaics Status 2011, Part 1 Data Collection (Table 37)</t>
        </is>
      </c>
      <c r="L4446" t="inlineStr">
        <is>
          <t>glass fibre reinforced plastic, polyamide, injection moulded</t>
        </is>
      </c>
    </row>
    <row r="4447">
      <c r="A4447" t="inlineStr">
        <is>
          <t>hydrogen fluoride production</t>
        </is>
      </c>
      <c r="B4447" t="n">
        <v>0.062375</v>
      </c>
      <c r="C4447" t="inlineStr">
        <is>
          <t>GLO</t>
        </is>
      </c>
      <c r="D4447" t="inlineStr">
        <is>
          <t>kilogram</t>
        </is>
      </c>
      <c r="F4447" t="inlineStr">
        <is>
          <t>technosphere</t>
        </is>
      </c>
      <c r="G4447" t="n">
        <v>2</v>
      </c>
      <c r="H4447" t="n">
        <v>-2.774590724910454</v>
      </c>
      <c r="I4447" t="n">
        <v>0.1478251210504789</v>
      </c>
      <c r="J4447" t="inlineStr">
        <is>
          <t>(3,4,4,3,1,5); de Wild-Scholten (2014) Life Cycle Assessment of Photovoltaics Status 2011, Part 1 Data Collection (Table 37)</t>
        </is>
      </c>
      <c r="L4447" t="inlineStr">
        <is>
          <t>hydrogen fluoride</t>
        </is>
      </c>
    </row>
    <row r="4448">
      <c r="A4448" t="inlineStr">
        <is>
          <t>isopropanol production</t>
        </is>
      </c>
      <c r="B4448" t="n">
        <v>0.00014687</v>
      </c>
      <c r="C4448" t="inlineStr">
        <is>
          <t>RER</t>
        </is>
      </c>
      <c r="D4448" t="inlineStr">
        <is>
          <t>kilogram</t>
        </is>
      </c>
      <c r="F4448" t="inlineStr">
        <is>
          <t>technosphere</t>
        </is>
      </c>
      <c r="G4448" t="n">
        <v>2</v>
      </c>
      <c r="H4448" t="n">
        <v>-8.825962716198504</v>
      </c>
      <c r="I4448" t="n">
        <v>0.1478251210504789</v>
      </c>
      <c r="J4448" t="inlineStr">
        <is>
          <t>(3,4,4,3,1,5); de Wild-Scholten (2014) Life Cycle Assessment of Photovoltaics Status 2011, Part 1 Data Collection (Table 37)</t>
        </is>
      </c>
      <c r="L4448" t="inlineStr">
        <is>
          <t>isopropanol</t>
        </is>
      </c>
    </row>
    <row r="4449">
      <c r="A4449" t="inlineStr">
        <is>
          <t>market for copper, cathode</t>
        </is>
      </c>
      <c r="B4449" t="n">
        <v>0.1025</v>
      </c>
      <c r="C4449" t="inlineStr">
        <is>
          <t>GLO</t>
        </is>
      </c>
      <c r="D4449" t="inlineStr">
        <is>
          <t>kilogram</t>
        </is>
      </c>
      <c r="F4449" t="inlineStr">
        <is>
          <t>technosphere</t>
        </is>
      </c>
      <c r="G4449" t="n">
        <v>2</v>
      </c>
      <c r="H4449" t="n">
        <v>-2.277892480403674</v>
      </c>
      <c r="I4449" t="n">
        <v>0.1089649921306612</v>
      </c>
      <c r="J4449" t="inlineStr">
        <is>
          <t>(1,4,4,3,1,3); de Wild-Scholten (2014) Life Cycle Assessment of Photovoltaics Status 2011, Part 1 Data Collection (Table 37)</t>
        </is>
      </c>
      <c r="L4449" t="inlineStr">
        <is>
          <t>copper, cathode</t>
        </is>
      </c>
    </row>
    <row r="4450">
      <c r="A4450" t="inlineStr">
        <is>
          <t>market for corrugated board box</t>
        </is>
      </c>
      <c r="B4450" t="n">
        <v>0.7625</v>
      </c>
      <c r="C4450" t="inlineStr">
        <is>
          <t>RER</t>
        </is>
      </c>
      <c r="D4450" t="inlineStr">
        <is>
          <t>kilogram</t>
        </is>
      </c>
      <c r="F4450" t="inlineStr">
        <is>
          <t>technosphere</t>
        </is>
      </c>
      <c r="G4450" t="n">
        <v>2</v>
      </c>
      <c r="H4450" t="n">
        <v>-0.2711527705005704</v>
      </c>
      <c r="I4450" t="n">
        <v>0.1089649921306612</v>
      </c>
      <c r="J4450" t="inlineStr">
        <is>
          <t>(1,4,4,3,1,3); de Wild-Scholten (2014) Life Cycle Assessment of Photovoltaics Status 2011, Part 1 Data Collection (Table 37)</t>
        </is>
      </c>
      <c r="L4450" t="inlineStr">
        <is>
          <t>corrugated board box</t>
        </is>
      </c>
    </row>
    <row r="4451">
      <c r="A4451" t="inlineStr">
        <is>
          <t>market for electricity, medium voltage</t>
        </is>
      </c>
      <c r="B4451" t="n">
        <v>13.975</v>
      </c>
      <c r="C4451" t="inlineStr">
        <is>
          <t>RS</t>
        </is>
      </c>
      <c r="D4451" t="inlineStr">
        <is>
          <t>kilowatt hour</t>
        </is>
      </c>
      <c r="F4451" t="inlineStr">
        <is>
          <t>technosphere</t>
        </is>
      </c>
      <c r="G4451" t="n">
        <v>2</v>
      </c>
      <c r="H4451" t="n">
        <v>2.637270019041163</v>
      </c>
      <c r="I4451" t="n">
        <v>0.04340984597628009</v>
      </c>
      <c r="J4451" t="inlineStr">
        <is>
          <t>(2,2,1,1,1,3); Woodhouse et al. (2019): c-Si PV Manufacturing Costs 2018</t>
        </is>
      </c>
      <c r="L4451" t="inlineStr">
        <is>
          <t>electricity, medium voltage</t>
        </is>
      </c>
    </row>
    <row r="4452">
      <c r="A4452" t="inlineStr">
        <is>
          <t>market for lead</t>
        </is>
      </c>
      <c r="B4452" t="n">
        <v>0.000725</v>
      </c>
      <c r="C4452" t="inlineStr">
        <is>
          <t>GLO</t>
        </is>
      </c>
      <c r="D4452" t="inlineStr">
        <is>
          <t>kilogram</t>
        </is>
      </c>
      <c r="F4452" t="inlineStr">
        <is>
          <t>technosphere</t>
        </is>
      </c>
      <c r="G4452" t="n">
        <v>2</v>
      </c>
      <c r="H4452" t="n">
        <v>-7.2293389031096</v>
      </c>
      <c r="I4452" t="n">
        <v>0.1478251210504789</v>
      </c>
      <c r="J4452" t="inlineStr">
        <is>
          <t>(3,4,4,3,1,5); de Wild-Scholten (2014) Life Cycle Assessment of Photovoltaics Status 2011, Part 1 Data Collection (Table 37)</t>
        </is>
      </c>
      <c r="L4452" t="inlineStr">
        <is>
          <t>lead</t>
        </is>
      </c>
    </row>
    <row r="4453">
      <c r="A4453" t="inlineStr">
        <is>
          <t>market for light emitting diode</t>
        </is>
      </c>
      <c r="B4453" t="n">
        <v>0.0028125</v>
      </c>
      <c r="C4453" t="inlineStr">
        <is>
          <t>GLO</t>
        </is>
      </c>
      <c r="D4453" t="inlineStr">
        <is>
          <t>kilogram</t>
        </is>
      </c>
      <c r="F4453" t="inlineStr">
        <is>
          <t>technosphere</t>
        </is>
      </c>
      <c r="G4453" t="n">
        <v>2</v>
      </c>
      <c r="H4453" t="n">
        <v>-5.873681511451599</v>
      </c>
      <c r="I4453" t="n">
        <v>0.1478251210504789</v>
      </c>
      <c r="J4453" t="inlineStr">
        <is>
          <t>(3,4,4,3,1,5); de Wild-Scholten (2014) Life Cycle Assessment of Photovoltaics Status 2011, Part 1 Data Collection (Table 37)</t>
        </is>
      </c>
      <c r="L4453" t="inlineStr">
        <is>
          <t>light emitting diode</t>
        </is>
      </c>
    </row>
    <row r="4454">
      <c r="A4454" t="inlineStr">
        <is>
          <t>photovoltaic cell, multi-Si, at plant</t>
        </is>
      </c>
      <c r="B4454" t="n">
        <v>0.93541</v>
      </c>
      <c r="C4454" t="inlineStr">
        <is>
          <t>CN</t>
        </is>
      </c>
      <c r="D4454" t="inlineStr">
        <is>
          <t>square meter</t>
        </is>
      </c>
      <c r="F4454" t="inlineStr">
        <is>
          <t>technosphere</t>
        </is>
      </c>
      <c r="G4454" t="n">
        <v>2</v>
      </c>
      <c r="H4454" t="n">
        <v>-0.06677034313385423</v>
      </c>
      <c r="I4454" t="n">
        <v>0.1089649921306612</v>
      </c>
      <c r="J4454" t="inlineStr">
        <is>
          <t>(1,4,4,3,1,3); de Wild-Scholten (2014) Life Cycle Assessment of Photovoltaics Status 2011, Part 1 Data Collection (Table 37)</t>
        </is>
      </c>
    </row>
    <row r="4455">
      <c r="A4455" t="inlineStr">
        <is>
          <t>photovoltaic panel factory construction</t>
        </is>
      </c>
      <c r="B4455" t="n">
        <v>4e-06</v>
      </c>
      <c r="C4455" t="inlineStr">
        <is>
          <t>GLO</t>
        </is>
      </c>
      <c r="D4455" t="inlineStr">
        <is>
          <t>unit</t>
        </is>
      </c>
      <c r="F4455" t="inlineStr">
        <is>
          <t>technosphere</t>
        </is>
      </c>
      <c r="G4455" t="n">
        <v>2</v>
      </c>
      <c r="H4455" t="n">
        <v>-12.42921619684438</v>
      </c>
      <c r="I4455" t="n">
        <v>0.5594688275646776</v>
      </c>
      <c r="J4455" t="inlineStr">
        <is>
          <t>(1,4,4,3,1,3); de Wild-Scholten (2014) Life Cycle Assessment of Photovoltaics Status 2011, Part 1 Data Collection (Table 37)</t>
        </is>
      </c>
      <c r="L4455" t="inlineStr">
        <is>
          <t>photovoltaic panel factory</t>
        </is>
      </c>
    </row>
    <row r="4456">
      <c r="A4456" t="inlineStr">
        <is>
          <t>polyethylene production, high density, granulate</t>
        </is>
      </c>
      <c r="B4456" t="n">
        <v>0.02375</v>
      </c>
      <c r="C4456" t="inlineStr">
        <is>
          <t>RER</t>
        </is>
      </c>
      <c r="D4456" t="inlineStr">
        <is>
          <t>kilogram</t>
        </is>
      </c>
      <c r="F4456" t="inlineStr">
        <is>
          <t>technosphere</t>
        </is>
      </c>
      <c r="G4456" t="n">
        <v>2</v>
      </c>
      <c r="H4456" t="n">
        <v>-3.740172748501487</v>
      </c>
      <c r="I4456" t="n">
        <v>0.1478251210504789</v>
      </c>
      <c r="J4456" t="inlineStr">
        <is>
          <t>(3,4,4,3,1,5); de Wild-Scholten (2014) Life Cycle Assessment of Photovoltaics Status 2011, Part 1 Data Collection (Table 37)</t>
        </is>
      </c>
      <c r="L4456" t="inlineStr">
        <is>
          <t>polyethylene, high density, granulate</t>
        </is>
      </c>
    </row>
    <row r="4457">
      <c r="A4457" t="inlineStr">
        <is>
          <t>polyethylene terephthalate production, granulate, amorphous</t>
        </is>
      </c>
      <c r="B4457" t="n">
        <v>0.34562</v>
      </c>
      <c r="C4457" t="inlineStr">
        <is>
          <t>RER</t>
        </is>
      </c>
      <c r="D4457" t="inlineStr">
        <is>
          <t>kilogram</t>
        </is>
      </c>
      <c r="F4457" t="inlineStr">
        <is>
          <t>technosphere</t>
        </is>
      </c>
      <c r="G4457" t="n">
        <v>2</v>
      </c>
      <c r="H4457" t="n">
        <v>-1.062415373356292</v>
      </c>
      <c r="I4457" t="n">
        <v>0.1089649921306612</v>
      </c>
      <c r="J4457" t="inlineStr">
        <is>
          <t>(1,4,4,3,1,3); de Wild-Scholten (2014) Life Cycle Assessment of Photovoltaics Status 2011, Part 1 Data Collection (Table 37)</t>
        </is>
      </c>
      <c r="L4457" t="inlineStr">
        <is>
          <t>polyethylene terephthalate, granulate, amorphous</t>
        </is>
      </c>
    </row>
    <row r="4458">
      <c r="A4458" t="inlineStr">
        <is>
          <t>polyvinylfluoride, film production</t>
        </is>
      </c>
      <c r="B4458" t="n">
        <v>0.11187</v>
      </c>
      <c r="C4458" t="inlineStr">
        <is>
          <t>US</t>
        </is>
      </c>
      <c r="D4458" t="inlineStr">
        <is>
          <t>kilogram</t>
        </is>
      </c>
      <c r="F4458" t="inlineStr">
        <is>
          <t>technosphere</t>
        </is>
      </c>
      <c r="G4458" t="n">
        <v>2</v>
      </c>
      <c r="H4458" t="n">
        <v>-2.190417796123298</v>
      </c>
      <c r="I4458" t="n">
        <v>0.1089649921306612</v>
      </c>
      <c r="J4458" t="inlineStr">
        <is>
          <t>(1,4,4,3,1,3); de Wild-Scholten (2014) Life Cycle Assessment of Photovoltaics Status 2011, Part 1 Data Collection (Table 37)</t>
        </is>
      </c>
      <c r="L4458" t="inlineStr">
        <is>
          <t>polyvinylfluoride, film</t>
        </is>
      </c>
    </row>
    <row r="4459">
      <c r="A4459" t="inlineStr">
        <is>
          <t>potassium hydroxide production</t>
        </is>
      </c>
      <c r="B4459" t="n">
        <v>0.051438</v>
      </c>
      <c r="C4459" t="inlineStr">
        <is>
          <t>RER</t>
        </is>
      </c>
      <c r="D4459" t="inlineStr">
        <is>
          <t>kilogram</t>
        </is>
      </c>
      <c r="F4459" t="inlineStr">
        <is>
          <t>technosphere</t>
        </is>
      </c>
      <c r="G4459" t="n">
        <v>2</v>
      </c>
      <c r="H4459" t="n">
        <v>-2.967378080057463</v>
      </c>
      <c r="I4459" t="n">
        <v>0.1478251210504789</v>
      </c>
      <c r="J4459" t="inlineStr">
        <is>
          <t>(3,4,4,3,1,5); de Wild-Scholten (2014) Life Cycle Assessment of Photovoltaics Status 2011, Part 1 Data Collection (Table 37)</t>
        </is>
      </c>
      <c r="L4459" t="inlineStr">
        <is>
          <t>potassium hydroxide</t>
        </is>
      </c>
    </row>
    <row r="4460">
      <c r="A4460" t="inlineStr">
        <is>
          <t>silicone product production</t>
        </is>
      </c>
      <c r="B4460" t="n">
        <v>0.12187</v>
      </c>
      <c r="C4460" t="inlineStr">
        <is>
          <t>RER</t>
        </is>
      </c>
      <c r="D4460" t="inlineStr">
        <is>
          <t>kilogram</t>
        </is>
      </c>
      <c r="F4460" t="inlineStr">
        <is>
          <t>technosphere</t>
        </is>
      </c>
      <c r="G4460" t="n">
        <v>2</v>
      </c>
      <c r="H4460" t="n">
        <v>-2.104800376146726</v>
      </c>
      <c r="I4460" t="n">
        <v>0.1089649921306612</v>
      </c>
      <c r="J4460" t="inlineStr">
        <is>
          <t>(1,4,4,3,1,3); de Wild-Scholten (2014) Life Cycle Assessment of Photovoltaics Status 2011, Part 1 Data Collection (Table 37)</t>
        </is>
      </c>
      <c r="L4460" t="inlineStr">
        <is>
          <t>silicone product</t>
        </is>
      </c>
    </row>
    <row r="4461">
      <c r="A4461" t="inlineStr">
        <is>
          <t>soap production</t>
        </is>
      </c>
      <c r="B4461" t="n">
        <v>0.011562</v>
      </c>
      <c r="C4461" t="inlineStr">
        <is>
          <t>RER</t>
        </is>
      </c>
      <c r="D4461" t="inlineStr">
        <is>
          <t>kilogram</t>
        </is>
      </c>
      <c r="F4461" t="inlineStr">
        <is>
          <t>technosphere</t>
        </is>
      </c>
      <c r="G4461" t="n">
        <v>2</v>
      </c>
      <c r="H4461" t="n">
        <v>-4.460031420321853</v>
      </c>
      <c r="I4461" t="n">
        <v>0.1478251210504789</v>
      </c>
      <c r="J4461" t="inlineStr">
        <is>
          <t>(3,4,4,3,1,5); de Wild-Scholten (2014) Life Cycle Assessment of Photovoltaics Status 2011, Part 1 Data Collection (Table 37)</t>
        </is>
      </c>
      <c r="L4461" t="inlineStr">
        <is>
          <t>soap</t>
        </is>
      </c>
    </row>
    <row r="4462">
      <c r="A4462" t="inlineStr">
        <is>
          <t>solar glass production, low-iron</t>
        </is>
      </c>
      <c r="B4462" t="n">
        <v>8.8125</v>
      </c>
      <c r="C4462" t="inlineStr">
        <is>
          <t>RER</t>
        </is>
      </c>
      <c r="D4462" t="inlineStr">
        <is>
          <t>kilogram</t>
        </is>
      </c>
      <c r="F4462" t="inlineStr">
        <is>
          <t>technosphere</t>
        </is>
      </c>
      <c r="G4462" t="n">
        <v>2</v>
      </c>
      <c r="H4462" t="n">
        <v>2.176171168138387</v>
      </c>
      <c r="I4462" t="n">
        <v>0.1420628781245019</v>
      </c>
      <c r="J4462" t="inlineStr">
        <is>
          <t>(1,4,4,3,3,3); de Wild-Scholten (2014) Life Cycle Assessment of Photovoltaics Status 2011, Part 1 Data Collection (Table 37)</t>
        </is>
      </c>
      <c r="L4462" t="inlineStr">
        <is>
          <t>solar glass, low-iron</t>
        </is>
      </c>
    </row>
    <row r="4463">
      <c r="A4463" t="inlineStr">
        <is>
          <t>market for tap water</t>
        </is>
      </c>
      <c r="B4463" t="n">
        <v>5.0312</v>
      </c>
      <c r="C4463" t="inlineStr">
        <is>
          <t>Europe without Switzerland</t>
        </is>
      </c>
      <c r="D4463" t="inlineStr">
        <is>
          <t>kilogram</t>
        </is>
      </c>
      <c r="F4463" t="inlineStr">
        <is>
          <t>technosphere</t>
        </is>
      </c>
      <c r="G4463" t="n">
        <v>2</v>
      </c>
      <c r="H4463" t="n">
        <v>1.615658524247157</v>
      </c>
      <c r="I4463" t="n">
        <v>0.1089649921306612</v>
      </c>
      <c r="J4463" t="inlineStr">
        <is>
          <t>(1,4,4,3,1,3); de Wild-Scholten (2014) Life Cycle Assessment of Photovoltaics Status 2011, Part 1 Data Collection (Table 37)</t>
        </is>
      </c>
      <c r="L4463" t="inlineStr">
        <is>
          <t>tap water</t>
        </is>
      </c>
    </row>
    <row r="4464">
      <c r="A4464" t="inlineStr">
        <is>
          <t>tempering, flat glass</t>
        </is>
      </c>
      <c r="B4464" t="n">
        <v>8.8125</v>
      </c>
      <c r="C4464" t="inlineStr">
        <is>
          <t>RER</t>
        </is>
      </c>
      <c r="D4464" t="inlineStr">
        <is>
          <t>kilogram</t>
        </is>
      </c>
      <c r="F4464" t="inlineStr">
        <is>
          <t>technosphere</t>
        </is>
      </c>
      <c r="G4464" t="n">
        <v>2</v>
      </c>
      <c r="H4464" t="n">
        <v>2.176171168138387</v>
      </c>
      <c r="I4464" t="n">
        <v>0.1089649921306612</v>
      </c>
      <c r="J4464" t="inlineStr">
        <is>
          <t>(1,4,4,3,1,3); de Wild-Scholten (2014) Life Cycle Assessment of Photovoltaics Status 2011, Part 1 Data Collection (Table 37)</t>
        </is>
      </c>
      <c r="L4464" t="inlineStr">
        <is>
          <t>tempering, flat glass</t>
        </is>
      </c>
    </row>
    <row r="4465">
      <c r="A4465" t="inlineStr">
        <is>
          <t>tin production</t>
        </is>
      </c>
      <c r="B4465" t="n">
        <v>0.012875</v>
      </c>
      <c r="C4465" t="inlineStr">
        <is>
          <t>RoW</t>
        </is>
      </c>
      <c r="D4465" t="inlineStr">
        <is>
          <t>kilogram</t>
        </is>
      </c>
      <c r="F4465" t="inlineStr">
        <is>
          <t>technosphere</t>
        </is>
      </c>
      <c r="G4465" t="n">
        <v>2</v>
      </c>
      <c r="H4465" t="n">
        <v>-4.352467832432337</v>
      </c>
      <c r="I4465" t="n">
        <v>0.1478251210504789</v>
      </c>
      <c r="J4465" t="inlineStr">
        <is>
          <t>(3,4,4,3,1,5); de Wild-Scholten (2014) Life Cycle Assessment of Photovoltaics Status 2011, Part 1 Data Collection (Table 37)</t>
        </is>
      </c>
      <c r="L4465" t="inlineStr">
        <is>
          <t>tin</t>
        </is>
      </c>
    </row>
    <row r="4466">
      <c r="A4466" t="inlineStr">
        <is>
          <t>transport, freight train, diesel</t>
        </is>
      </c>
      <c r="B4466" t="n">
        <v>15.363</v>
      </c>
      <c r="C4466" t="inlineStr">
        <is>
          <t>Europe without Switzerland</t>
        </is>
      </c>
      <c r="D4466" t="inlineStr">
        <is>
          <t>ton kilometer</t>
        </is>
      </c>
      <c r="F4466" t="inlineStr">
        <is>
          <t>technosphere</t>
        </is>
      </c>
      <c r="G4466" t="n">
        <v>2</v>
      </c>
      <c r="H4466" t="n">
        <v>2.731962021148523</v>
      </c>
      <c r="I4466" t="n">
        <v>0.3697767766870506</v>
      </c>
      <c r="J4466" t="inlineStr">
        <is>
          <t>(4,5,na,na,na,na); Standard distance 600km</t>
        </is>
      </c>
      <c r="L4466" t="inlineStr">
        <is>
          <t>transport, freight train</t>
        </is>
      </c>
    </row>
    <row r="4467">
      <c r="A4467" t="inlineStr">
        <is>
          <t>transport, freight, lorry 7.5-16 metric ton, EURO4</t>
        </is>
      </c>
      <c r="B4467" t="n">
        <v>2.7934</v>
      </c>
      <c r="C4467" t="inlineStr">
        <is>
          <t>RER</t>
        </is>
      </c>
      <c r="D4467" t="inlineStr">
        <is>
          <t>ton kilometer</t>
        </is>
      </c>
      <c r="F4467" t="inlineStr">
        <is>
          <t>technosphere</t>
        </is>
      </c>
      <c r="G4467" t="n">
        <v>2</v>
      </c>
      <c r="H4467" t="n">
        <v>1.027259491889534</v>
      </c>
      <c r="I4467" t="n">
        <v>0.3697767766870506</v>
      </c>
      <c r="J4467" t="inlineStr">
        <is>
          <t>(4,5,na,na,na,na); Standard distance 100km, cells 500km</t>
        </is>
      </c>
      <c r="L4467" t="inlineStr">
        <is>
          <t>transport, freight, lorry 7.5-16 metric ton, EURO4</t>
        </is>
      </c>
    </row>
    <row r="4468">
      <c r="A4468" t="inlineStr">
        <is>
          <t>treatment of municipal solid waste, incineration</t>
        </is>
      </c>
      <c r="B4468" t="n">
        <v>-0.03</v>
      </c>
      <c r="C4468" t="inlineStr">
        <is>
          <t>CH</t>
        </is>
      </c>
      <c r="D4468" t="inlineStr">
        <is>
          <t>kilogram</t>
        </is>
      </c>
      <c r="F4468" t="inlineStr">
        <is>
          <t>technosphere</t>
        </is>
      </c>
      <c r="G4468" t="n">
        <v>2</v>
      </c>
      <c r="H4468" t="n">
        <v>-3.506557897319982</v>
      </c>
      <c r="I4468" t="n">
        <v>0.1089649921306612</v>
      </c>
      <c r="J4468" t="inlineStr">
        <is>
          <t>(1,4,4,3,1,3); Alsema (personal communication) 2007, production waste</t>
        </is>
      </c>
      <c r="K4468" t="b">
        <v>1</v>
      </c>
      <c r="L4468" t="inlineStr">
        <is>
          <t>municipal solid waste</t>
        </is>
      </c>
    </row>
    <row r="4469">
      <c r="A4469" t="inlineStr">
        <is>
          <t>treatment of waste mineral oil, hazardous waste incineration</t>
        </is>
      </c>
      <c r="B4469" t="n">
        <v>-0.0016062</v>
      </c>
      <c r="C4469" t="inlineStr">
        <is>
          <t>CH</t>
        </is>
      </c>
      <c r="D4469" t="inlineStr">
        <is>
          <t>kilogram</t>
        </is>
      </c>
      <c r="F4469" t="inlineStr">
        <is>
          <t>technosphere</t>
        </is>
      </c>
      <c r="G4469" t="n">
        <v>2</v>
      </c>
      <c r="H4469" t="n">
        <v>-6.433884138209913</v>
      </c>
      <c r="I4469" t="n">
        <v>0.1089649921306612</v>
      </c>
      <c r="J4469" t="inlineStr">
        <is>
          <t>(1,4,4,3,1,3); de Wild-Scholten (2014) Life Cycle Assessment of Photovoltaics Status 2011, Part 1 Data Collection (Table 37)</t>
        </is>
      </c>
      <c r="K4469" t="b">
        <v>1</v>
      </c>
      <c r="L4469" t="inlineStr">
        <is>
          <t>waste mineral oil</t>
        </is>
      </c>
    </row>
    <row r="4470">
      <c r="A4470" t="inlineStr">
        <is>
          <t>treatment of waste plastic, mixture, municipal incineration</t>
        </is>
      </c>
      <c r="B4470" t="n">
        <v>-0.028063</v>
      </c>
      <c r="C4470" t="inlineStr">
        <is>
          <t>CH</t>
        </is>
      </c>
      <c r="D4470" t="inlineStr">
        <is>
          <t>kilogram</t>
        </is>
      </c>
      <c r="F4470" t="inlineStr">
        <is>
          <t>technosphere</t>
        </is>
      </c>
      <c r="G4470" t="n">
        <v>2</v>
      </c>
      <c r="H4470" t="n">
        <v>-3.573303296266454</v>
      </c>
      <c r="I4470" t="n">
        <v>0.1089649921306612</v>
      </c>
      <c r="J4470" t="inlineStr">
        <is>
          <t>(1,4,4,3,1,3); de Wild-Scholten (2014) Life Cycle Assessment of Photovoltaics Status 2011, Part 1 Data Collection (Table 37)</t>
        </is>
      </c>
      <c r="K4470" t="b">
        <v>1</v>
      </c>
      <c r="L4470" t="inlineStr">
        <is>
          <t>waste plastic, mixture</t>
        </is>
      </c>
    </row>
    <row r="4471">
      <c r="A4471" t="inlineStr">
        <is>
          <t>treatment of waste polyvinylfluoride, municipal incineration</t>
        </is>
      </c>
      <c r="B4471" t="n">
        <v>-0.0042938</v>
      </c>
      <c r="C4471" t="inlineStr">
        <is>
          <t>CH</t>
        </is>
      </c>
      <c r="D4471" t="inlineStr">
        <is>
          <t>kilogram</t>
        </is>
      </c>
      <c r="F4471" t="inlineStr">
        <is>
          <t>technosphere</t>
        </is>
      </c>
      <c r="G4471" t="n">
        <v>2</v>
      </c>
      <c r="H4471" t="n">
        <v>-5.450583157228809</v>
      </c>
      <c r="I4471" t="n">
        <v>0.1089649921306612</v>
      </c>
      <c r="J4471" t="inlineStr">
        <is>
          <t>(1,4,4,3,1,3); de Wild-Scholten (2014) Life Cycle Assessment of Photovoltaics Status 2011, Part 1 Data Collection (Table 37)</t>
        </is>
      </c>
      <c r="K4471" t="b">
        <v>1</v>
      </c>
      <c r="L4471" t="inlineStr">
        <is>
          <t>waste polyvinylfluoride</t>
        </is>
      </c>
    </row>
    <row r="4472">
      <c r="A4472" t="inlineStr">
        <is>
          <t>treatment of wastewater, from residence, capacity 1.1E10l/year</t>
        </is>
      </c>
      <c r="B4472" t="n">
        <v>-0.0045281</v>
      </c>
      <c r="C4472" t="inlineStr">
        <is>
          <t>CH</t>
        </is>
      </c>
      <c r="D4472" t="inlineStr">
        <is>
          <t>cubic meter</t>
        </is>
      </c>
      <c r="F4472" t="inlineStr">
        <is>
          <t>technosphere</t>
        </is>
      </c>
      <c r="G4472" t="n">
        <v>2</v>
      </c>
      <c r="H4472" t="n">
        <v>-5.397452853519467</v>
      </c>
      <c r="I4472" t="n">
        <v>0.1089649921306612</v>
      </c>
      <c r="J4472" t="inlineStr">
        <is>
          <t>(1,4,4,3,1,3); Calculation, water use</t>
        </is>
      </c>
      <c r="K4472" t="b">
        <v>1</v>
      </c>
      <c r="L4472" t="inlineStr">
        <is>
          <t>wastewater, from residence</t>
        </is>
      </c>
    </row>
    <row r="4473">
      <c r="A4473" t="inlineStr">
        <is>
          <t>wire drawing, copper</t>
        </is>
      </c>
      <c r="B4473" t="n">
        <v>0.1025</v>
      </c>
      <c r="C4473" t="inlineStr">
        <is>
          <t>RER</t>
        </is>
      </c>
      <c r="D4473" t="inlineStr">
        <is>
          <t>kilogram</t>
        </is>
      </c>
      <c r="F4473" t="inlineStr">
        <is>
          <t>technosphere</t>
        </is>
      </c>
      <c r="G4473" t="n">
        <v>2</v>
      </c>
      <c r="H4473" t="n">
        <v>-2.277892480403674</v>
      </c>
      <c r="I4473" t="n">
        <v>0.1089649921306612</v>
      </c>
      <c r="J4473" t="inlineStr">
        <is>
          <t>(1,4,4,3,1,3); de Wild-Scholten (2014) Life Cycle Assessment of Photovoltaics Status 2011, Part 1 Data Collection (Table 37)</t>
        </is>
      </c>
      <c r="L4473" t="inlineStr">
        <is>
          <t>wire drawing, copper</t>
        </is>
      </c>
    </row>
    <row r="4474"/>
    <row r="4475" ht="16" customHeight="1" s="29">
      <c r="A4475" s="1" t="inlineStr">
        <is>
          <t>Activity</t>
        </is>
      </c>
      <c r="B4475" s="1" t="inlineStr">
        <is>
          <t>photovoltaic laminate production, single-Si wafer</t>
        </is>
      </c>
    </row>
    <row r="4476">
      <c r="A4476" t="inlineStr">
        <is>
          <t>comment</t>
        </is>
      </c>
      <c r="B4476"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Uncertainty:  None</t>
        </is>
      </c>
    </row>
    <row r="4477">
      <c r="A4477" t="inlineStr">
        <is>
          <t>location</t>
        </is>
      </c>
      <c r="B4477" t="inlineStr">
        <is>
          <t>RER</t>
        </is>
      </c>
    </row>
    <row r="4478">
      <c r="A4478" t="inlineStr">
        <is>
          <t>production amount</t>
        </is>
      </c>
      <c r="B4478" t="n">
        <v>1</v>
      </c>
    </row>
    <row r="4479">
      <c r="A4479" t="inlineStr">
        <is>
          <t>reference product</t>
        </is>
      </c>
      <c r="B4479" t="inlineStr">
        <is>
          <t>photovoltaic laminate, single-Si wafer</t>
        </is>
      </c>
    </row>
    <row r="4480">
      <c r="A4480" t="inlineStr">
        <is>
          <t>source</t>
        </is>
      </c>
      <c r="B44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81">
      <c r="A4481" t="inlineStr">
        <is>
          <t>type</t>
        </is>
      </c>
      <c r="B4481" t="inlineStr">
        <is>
          <t>process</t>
        </is>
      </c>
    </row>
    <row r="4482">
      <c r="A4482" t="inlineStr">
        <is>
          <t>unit</t>
        </is>
      </c>
      <c r="B4482" t="inlineStr">
        <is>
          <t>square meter</t>
        </is>
      </c>
    </row>
    <row r="4483" ht="16" customHeight="1" s="29">
      <c r="A4483" s="1" t="inlineStr">
        <is>
          <t>Exchanges</t>
        </is>
      </c>
    </row>
    <row r="4484">
      <c r="A4484" s="28" t="inlineStr">
        <is>
          <t>name</t>
        </is>
      </c>
      <c r="B4484" s="28" t="inlineStr">
        <is>
          <t>amount</t>
        </is>
      </c>
      <c r="C4484" s="28" t="inlineStr">
        <is>
          <t>location</t>
        </is>
      </c>
      <c r="D4484" s="28" t="inlineStr">
        <is>
          <t>unit</t>
        </is>
      </c>
      <c r="E4484" s="28" t="inlineStr">
        <is>
          <t>categories</t>
        </is>
      </c>
      <c r="F4484" s="28" t="inlineStr">
        <is>
          <t>type</t>
        </is>
      </c>
      <c r="G4484" s="28" t="inlineStr">
        <is>
          <t>uncertainty type</t>
        </is>
      </c>
      <c r="H4484" s="28" t="inlineStr">
        <is>
          <t>loc</t>
        </is>
      </c>
      <c r="I4484" s="28" t="inlineStr">
        <is>
          <t>scale</t>
        </is>
      </c>
      <c r="J4484" s="28" t="inlineStr">
        <is>
          <t>comment</t>
        </is>
      </c>
      <c r="K4484" s="28" t="inlineStr">
        <is>
          <t>negative</t>
        </is>
      </c>
      <c r="L4484" s="28" t="inlineStr">
        <is>
          <t>reference product</t>
        </is>
      </c>
      <c r="M4484" s="28" t="n"/>
    </row>
    <row r="4485">
      <c r="A4485" t="inlineStr">
        <is>
          <t>Carbon dioxide, fossil</t>
        </is>
      </c>
      <c r="B4485" t="n">
        <v>0.021812</v>
      </c>
      <c r="D4485" t="inlineStr">
        <is>
          <t>kilogram</t>
        </is>
      </c>
      <c r="E4485" t="inlineStr">
        <is>
          <t>air::urban air close to ground</t>
        </is>
      </c>
      <c r="F4485" t="inlineStr">
        <is>
          <t>biosphere</t>
        </is>
      </c>
      <c r="G4485" t="n">
        <v>2</v>
      </c>
      <c r="H4485" t="n">
        <v>-3.825295001918322</v>
      </c>
      <c r="I4485" t="n">
        <v>0.2337502495138086</v>
      </c>
      <c r="J4485" t="inlineStr">
        <is>
          <t>(3,4,5,3,1,5); de Wild-Scholten (2014) Life Cycle Assessment of Photovoltaics Status 2011, Part 1 Data Collection (Table 37)</t>
        </is>
      </c>
    </row>
    <row r="4486">
      <c r="A4486" t="inlineStr">
        <is>
          <t>Heat, waste</t>
        </is>
      </c>
      <c r="B4486" t="n">
        <v>50.312</v>
      </c>
      <c r="D4486" t="inlineStr">
        <is>
          <t>megajoule</t>
        </is>
      </c>
      <c r="E4486" t="inlineStr">
        <is>
          <t>air::urban air close to ground</t>
        </is>
      </c>
      <c r="F4486" t="inlineStr">
        <is>
          <t>biosphere</t>
        </is>
      </c>
      <c r="G4486" t="n">
        <v>2</v>
      </c>
      <c r="H4486" t="n">
        <v>3.918243617241202</v>
      </c>
      <c r="I4486" t="n">
        <v>0.2337502495138086</v>
      </c>
      <c r="J4486" t="inlineStr">
        <is>
          <t>(3,4,5,3,1,5); Calculation, electricity use</t>
        </is>
      </c>
    </row>
    <row r="4487">
      <c r="A4487" t="inlineStr">
        <is>
          <t>NMVOC, non-methane volatile organic compounds, unspecified origin</t>
        </is>
      </c>
      <c r="B4487" t="n">
        <v>0.0080625</v>
      </c>
      <c r="D4487" t="inlineStr">
        <is>
          <t>kilogram</t>
        </is>
      </c>
      <c r="E4487" t="inlineStr">
        <is>
          <t>air::urban air close to ground</t>
        </is>
      </c>
      <c r="F4487" t="inlineStr">
        <is>
          <t>biosphere</t>
        </is>
      </c>
      <c r="G4487" t="n">
        <v>2</v>
      </c>
      <c r="H4487" t="n">
        <v>-4.820531596860246</v>
      </c>
      <c r="I4487" t="n">
        <v>0.308456937280178</v>
      </c>
      <c r="J4487" t="inlineStr">
        <is>
          <t>(3,4,5,3,1,5); de Wild-Scholten (2014) Life Cycle Assessment of Photovoltaics Status 2011, Part 1 Data Collection (Table 37)</t>
        </is>
      </c>
    </row>
    <row r="4488">
      <c r="A4488" t="inlineStr">
        <is>
          <t>photovoltaic laminate production, single-Si wafer</t>
        </is>
      </c>
      <c r="B4488" t="n">
        <v>1</v>
      </c>
      <c r="C4488" t="inlineStr">
        <is>
          <t>RER</t>
        </is>
      </c>
      <c r="D4488" t="inlineStr">
        <is>
          <t>square meter</t>
        </is>
      </c>
      <c r="E4488" t="inlineStr">
        <is>
          <t>photovoltaic::production of components</t>
        </is>
      </c>
      <c r="F4488" t="inlineStr">
        <is>
          <t>production</t>
        </is>
      </c>
      <c r="G4488" t="n">
        <v>0</v>
      </c>
      <c r="H4488" t="n">
        <v>1</v>
      </c>
      <c r="L4488" t="inlineStr">
        <is>
          <t>photovoltaic laminate, single-Si wafer</t>
        </is>
      </c>
    </row>
    <row r="4489">
      <c r="A4489" t="inlineStr">
        <is>
          <t>1-propanol production</t>
        </is>
      </c>
      <c r="B4489" t="n">
        <v>0.015875</v>
      </c>
      <c r="C4489" t="inlineStr">
        <is>
          <t>RER</t>
        </is>
      </c>
      <c r="D4489" t="inlineStr">
        <is>
          <t>kilogram</t>
        </is>
      </c>
      <c r="F4489" t="inlineStr">
        <is>
          <t>technosphere</t>
        </is>
      </c>
      <c r="G4489" t="n">
        <v>2</v>
      </c>
      <c r="H4489" t="n">
        <v>-4.143009734203382</v>
      </c>
      <c r="I4489" t="n">
        <v>0.1089649921306612</v>
      </c>
      <c r="J4489" t="inlineStr">
        <is>
          <t>(1,4,4,3,1,3); de Wild-Scholten (2014) Life Cycle Assessment of Photovoltaics Status 2011, Part 1 Data Collection (Table 37)</t>
        </is>
      </c>
      <c r="L4489" t="inlineStr">
        <is>
          <t>1-propanol</t>
        </is>
      </c>
    </row>
    <row r="4490">
      <c r="A4490" t="inlineStr">
        <is>
          <t>EUR-flat pallet production</t>
        </is>
      </c>
      <c r="B4490" t="n">
        <v>0.05</v>
      </c>
      <c r="C4490" t="inlineStr">
        <is>
          <t>RER</t>
        </is>
      </c>
      <c r="D4490" t="inlineStr">
        <is>
          <t>unit</t>
        </is>
      </c>
      <c r="F4490" t="inlineStr">
        <is>
          <t>technosphere</t>
        </is>
      </c>
      <c r="G4490" t="n">
        <v>2</v>
      </c>
      <c r="H4490" t="n">
        <v>-2.995732273553991</v>
      </c>
      <c r="I4490" t="n">
        <v>0.1478251210504789</v>
      </c>
      <c r="J4490" t="inlineStr">
        <is>
          <t>(3,4,4,3,1,5); de Wild-Scholten (2014) Life Cycle Assessment of Photovoltaics Status 2011, Part 1 Data Collection (Table 37)</t>
        </is>
      </c>
      <c r="L4490" t="inlineStr">
        <is>
          <t>EUR-flat pallet</t>
        </is>
      </c>
    </row>
    <row r="4491">
      <c r="A4491" t="inlineStr">
        <is>
          <t>diesel, burned in building machine</t>
        </is>
      </c>
      <c r="B4491" t="n">
        <v>0.008750000000000001</v>
      </c>
      <c r="C4491" t="inlineStr">
        <is>
          <t>GLO</t>
        </is>
      </c>
      <c r="D4491" t="inlineStr">
        <is>
          <t>megajoule</t>
        </is>
      </c>
      <c r="F4491" t="inlineStr">
        <is>
          <t>technosphere</t>
        </is>
      </c>
      <c r="G4491" t="n">
        <v>2</v>
      </c>
      <c r="H4491" t="n">
        <v>-4.738701578612614</v>
      </c>
      <c r="I4491" t="n">
        <v>0.3759909831404189</v>
      </c>
      <c r="J4491" t="inlineStr">
        <is>
          <t>(3,4,4,3,1,5); de Wild-Scholten (2014) Life Cycle Assessment of Photovoltaics Status 2011, Part 1 Data Collection (Table 37)</t>
        </is>
      </c>
      <c r="L4491" t="inlineStr">
        <is>
          <t>diesel, burned in building machine</t>
        </is>
      </c>
    </row>
    <row r="4492">
      <c r="A4492" t="inlineStr">
        <is>
          <t>ethylvinylacetate production, foil</t>
        </is>
      </c>
      <c r="B4492" t="n">
        <v>0.875</v>
      </c>
      <c r="C4492" t="inlineStr">
        <is>
          <t>RER</t>
        </is>
      </c>
      <c r="D4492" t="inlineStr">
        <is>
          <t>kilogram</t>
        </is>
      </c>
      <c r="F4492" t="inlineStr">
        <is>
          <t>technosphere</t>
        </is>
      </c>
      <c r="G4492" t="n">
        <v>2</v>
      </c>
      <c r="H4492" t="n">
        <v>-0.1335313926245226</v>
      </c>
      <c r="I4492" t="n">
        <v>0.1089649921306612</v>
      </c>
      <c r="J4492" t="inlineStr">
        <is>
          <t>(1,4,4,3,1,3); de Wild-Scholten (2014) Life Cycle Assessment of Photovoltaics Status 2011, Part 1 Data Collection (Table 37)</t>
        </is>
      </c>
      <c r="L4492" t="inlineStr">
        <is>
          <t>ethylvinylacetate, foil</t>
        </is>
      </c>
    </row>
    <row r="4493">
      <c r="A4493" t="inlineStr">
        <is>
          <t>glass fibre reinforced plastic production, polyamide, injection moulded</t>
        </is>
      </c>
      <c r="B4493" t="n">
        <v>0.295</v>
      </c>
      <c r="C4493" t="inlineStr">
        <is>
          <t>RER</t>
        </is>
      </c>
      <c r="D4493" t="inlineStr">
        <is>
          <t>kilogram</t>
        </is>
      </c>
      <c r="F4493" t="inlineStr">
        <is>
          <t>technosphere</t>
        </is>
      </c>
      <c r="G4493" t="n">
        <v>2</v>
      </c>
      <c r="H4493" t="n">
        <v>-1.220779922642317</v>
      </c>
      <c r="I4493" t="n">
        <v>0.1089649921306612</v>
      </c>
      <c r="J4493" t="inlineStr">
        <is>
          <t>(1,4,4,3,1,3); de Wild-Scholten (2014) Life Cycle Assessment of Photovoltaics Status 2011, Part 1 Data Collection (Table 37)</t>
        </is>
      </c>
      <c r="L4493" t="inlineStr">
        <is>
          <t>glass fibre reinforced plastic, polyamide, injection moulded</t>
        </is>
      </c>
    </row>
    <row r="4494">
      <c r="A4494" t="inlineStr">
        <is>
          <t>hydrogen fluoride production</t>
        </is>
      </c>
      <c r="B4494" t="n">
        <v>0.062375</v>
      </c>
      <c r="C4494" t="inlineStr">
        <is>
          <t>GLO</t>
        </is>
      </c>
      <c r="D4494" t="inlineStr">
        <is>
          <t>kilogram</t>
        </is>
      </c>
      <c r="F4494" t="inlineStr">
        <is>
          <t>technosphere</t>
        </is>
      </c>
      <c r="G4494" t="n">
        <v>2</v>
      </c>
      <c r="H4494" t="n">
        <v>-2.774590724910454</v>
      </c>
      <c r="I4494" t="n">
        <v>0.1478251210504789</v>
      </c>
      <c r="J4494" t="inlineStr">
        <is>
          <t>(3,4,4,3,1,5); de Wild-Scholten (2014) Life Cycle Assessment of Photovoltaics Status 2011, Part 1 Data Collection (Table 37)</t>
        </is>
      </c>
      <c r="L4494" t="inlineStr">
        <is>
          <t>hydrogen fluoride</t>
        </is>
      </c>
    </row>
    <row r="4495">
      <c r="A4495" t="inlineStr">
        <is>
          <t>isopropanol production</t>
        </is>
      </c>
      <c r="B4495" t="n">
        <v>0.00014687</v>
      </c>
      <c r="C4495" t="inlineStr">
        <is>
          <t>RER</t>
        </is>
      </c>
      <c r="D4495" t="inlineStr">
        <is>
          <t>kilogram</t>
        </is>
      </c>
      <c r="F4495" t="inlineStr">
        <is>
          <t>technosphere</t>
        </is>
      </c>
      <c r="G4495" t="n">
        <v>2</v>
      </c>
      <c r="H4495" t="n">
        <v>-8.825962716198504</v>
      </c>
      <c r="I4495" t="n">
        <v>0.1478251210504789</v>
      </c>
      <c r="J4495" t="inlineStr">
        <is>
          <t>(3,4,4,3,1,5); de Wild-Scholten (2014) Life Cycle Assessment of Photovoltaics Status 2011, Part 1 Data Collection (Table 37)</t>
        </is>
      </c>
      <c r="L4495" t="inlineStr">
        <is>
          <t>isopropanol</t>
        </is>
      </c>
    </row>
    <row r="4496">
      <c r="A4496" t="inlineStr">
        <is>
          <t>market for copper, cathode</t>
        </is>
      </c>
      <c r="B4496" t="n">
        <v>0.1025</v>
      </c>
      <c r="C4496" t="inlineStr">
        <is>
          <t>GLO</t>
        </is>
      </c>
      <c r="D4496" t="inlineStr">
        <is>
          <t>kilogram</t>
        </is>
      </c>
      <c r="F4496" t="inlineStr">
        <is>
          <t>technosphere</t>
        </is>
      </c>
      <c r="G4496" t="n">
        <v>2</v>
      </c>
      <c r="H4496" t="n">
        <v>-2.277892480403674</v>
      </c>
      <c r="I4496" t="n">
        <v>0.1089649921306612</v>
      </c>
      <c r="J4496" t="inlineStr">
        <is>
          <t>(1,4,4,3,1,3); de Wild-Scholten (2014) Life Cycle Assessment of Photovoltaics Status 2011, Part 1 Data Collection (Table 37)</t>
        </is>
      </c>
      <c r="L4496" t="inlineStr">
        <is>
          <t>copper, cathode</t>
        </is>
      </c>
    </row>
    <row r="4497">
      <c r="A4497" t="inlineStr">
        <is>
          <t>market for corrugated board box</t>
        </is>
      </c>
      <c r="B4497" t="n">
        <v>0.7625</v>
      </c>
      <c r="C4497" t="inlineStr">
        <is>
          <t>RER</t>
        </is>
      </c>
      <c r="D4497" t="inlineStr">
        <is>
          <t>kilogram</t>
        </is>
      </c>
      <c r="F4497" t="inlineStr">
        <is>
          <t>technosphere</t>
        </is>
      </c>
      <c r="G4497" t="n">
        <v>2</v>
      </c>
      <c r="H4497" t="n">
        <v>-0.2711527705005704</v>
      </c>
      <c r="I4497" t="n">
        <v>0.1089649921306612</v>
      </c>
      <c r="J4497" t="inlineStr">
        <is>
          <t>(1,4,4,3,1,3); de Wild-Scholten (2014) Life Cycle Assessment of Photovoltaics Status 2011, Part 1 Data Collection (Table 37)</t>
        </is>
      </c>
      <c r="L4497" t="inlineStr">
        <is>
          <t>corrugated board box</t>
        </is>
      </c>
    </row>
    <row r="4498">
      <c r="A4498" t="inlineStr">
        <is>
          <t>market for electricity, high voltage</t>
        </is>
      </c>
      <c r="B4498" t="n">
        <v>13.975</v>
      </c>
      <c r="C4498" t="inlineStr">
        <is>
          <t>DE</t>
        </is>
      </c>
      <c r="D4498" t="inlineStr">
        <is>
          <t>kilowatt hour</t>
        </is>
      </c>
      <c r="F4498" t="inlineStr">
        <is>
          <t>technosphere</t>
        </is>
      </c>
      <c r="G4498" t="n">
        <v>2</v>
      </c>
      <c r="H4498" t="n">
        <v>2.637270019041163</v>
      </c>
      <c r="I4498" t="n">
        <v>0.04340984597628009</v>
      </c>
      <c r="J4498" t="inlineStr">
        <is>
          <t>(2,2,1,1,1,3); Woodhouse et al. (2019): c-Si PV Manufacturing Costs 2018</t>
        </is>
      </c>
      <c r="L4498" t="inlineStr">
        <is>
          <t>electricity, high voltage</t>
        </is>
      </c>
    </row>
    <row r="4499">
      <c r="A4499" t="inlineStr">
        <is>
          <t>market for lead</t>
        </is>
      </c>
      <c r="B4499" t="n">
        <v>0.000725</v>
      </c>
      <c r="C4499" t="inlineStr">
        <is>
          <t>GLO</t>
        </is>
      </c>
      <c r="D4499" t="inlineStr">
        <is>
          <t>kilogram</t>
        </is>
      </c>
      <c r="F4499" t="inlineStr">
        <is>
          <t>technosphere</t>
        </is>
      </c>
      <c r="G4499" t="n">
        <v>2</v>
      </c>
      <c r="H4499" t="n">
        <v>-7.2293389031096</v>
      </c>
      <c r="I4499" t="n">
        <v>0.1478251210504789</v>
      </c>
      <c r="J4499" t="inlineStr">
        <is>
          <t>(3,4,4,3,1,5); de Wild-Scholten (2014) Life Cycle Assessment of Photovoltaics Status 2011, Part 1 Data Collection (Table 37)</t>
        </is>
      </c>
      <c r="L4499" t="inlineStr">
        <is>
          <t>lead</t>
        </is>
      </c>
    </row>
    <row r="4500">
      <c r="A4500" t="inlineStr">
        <is>
          <t>market for light emitting diode</t>
        </is>
      </c>
      <c r="B4500" t="n">
        <v>0.0028125</v>
      </c>
      <c r="C4500" t="inlineStr">
        <is>
          <t>GLO</t>
        </is>
      </c>
      <c r="D4500" t="inlineStr">
        <is>
          <t>kilogram</t>
        </is>
      </c>
      <c r="F4500" t="inlineStr">
        <is>
          <t>technosphere</t>
        </is>
      </c>
      <c r="G4500" t="n">
        <v>2</v>
      </c>
      <c r="H4500" t="n">
        <v>-5.873681511451599</v>
      </c>
      <c r="I4500" t="n">
        <v>0.1478251210504789</v>
      </c>
      <c r="J4500" t="inlineStr">
        <is>
          <t>(3,4,4,3,1,5); de Wild-Scholten (2014) Life Cycle Assessment of Photovoltaics Status 2011, Part 1 Data Collection (Table 37)</t>
        </is>
      </c>
      <c r="L4500" t="inlineStr">
        <is>
          <t>light emitting diode</t>
        </is>
      </c>
    </row>
    <row r="4501">
      <c r="A4501" t="inlineStr">
        <is>
          <t>photovoltaic cell, single-Si, at regional storage</t>
        </is>
      </c>
      <c r="B4501" t="n">
        <v>0.93541</v>
      </c>
      <c r="C4501" t="inlineStr">
        <is>
          <t>RER</t>
        </is>
      </c>
      <c r="D4501" t="inlineStr">
        <is>
          <t>square meter</t>
        </is>
      </c>
      <c r="F4501" t="inlineStr">
        <is>
          <t>technosphere</t>
        </is>
      </c>
      <c r="G4501" t="n">
        <v>2</v>
      </c>
      <c r="H4501" t="n">
        <v>-0.06677034313385423</v>
      </c>
      <c r="I4501" t="n">
        <v>0.5594688275646776</v>
      </c>
      <c r="J4501" t="inlineStr">
        <is>
          <t>(1,4,4,3,1,3); de Wild-Scholten (2014) Life Cycle Assessment of Photovoltaics Status 2011, Part 1 Data Collection (Table 37)</t>
        </is>
      </c>
    </row>
    <row r="4502">
      <c r="A4502" t="inlineStr">
        <is>
          <t>photovoltaic panel factory construction</t>
        </is>
      </c>
      <c r="B4502" t="n">
        <v>4e-06</v>
      </c>
      <c r="C4502" t="inlineStr">
        <is>
          <t>GLO</t>
        </is>
      </c>
      <c r="D4502" t="inlineStr">
        <is>
          <t>unit</t>
        </is>
      </c>
      <c r="F4502" t="inlineStr">
        <is>
          <t>technosphere</t>
        </is>
      </c>
      <c r="G4502" t="n">
        <v>2</v>
      </c>
      <c r="H4502" t="n">
        <v>-12.42921619684438</v>
      </c>
      <c r="I4502" t="n">
        <v>0.5594688275646776</v>
      </c>
      <c r="J4502" t="inlineStr">
        <is>
          <t>(1,4,4,3,1,3); de Wild-Scholten (2014) Life Cycle Assessment of Photovoltaics Status 2011, Part 1 Data Collection (Table 37)</t>
        </is>
      </c>
      <c r="L4502" t="inlineStr">
        <is>
          <t>photovoltaic panel factory</t>
        </is>
      </c>
    </row>
    <row r="4503">
      <c r="A4503" t="inlineStr">
        <is>
          <t>polyethylene production, high density, granulate</t>
        </is>
      </c>
      <c r="B4503" t="n">
        <v>0.02375</v>
      </c>
      <c r="C4503" t="inlineStr">
        <is>
          <t>RER</t>
        </is>
      </c>
      <c r="D4503" t="inlineStr">
        <is>
          <t>kilogram</t>
        </is>
      </c>
      <c r="F4503" t="inlineStr">
        <is>
          <t>technosphere</t>
        </is>
      </c>
      <c r="G4503" t="n">
        <v>2</v>
      </c>
      <c r="H4503" t="n">
        <v>-3.740172748501487</v>
      </c>
      <c r="I4503" t="n">
        <v>0.1478251210504789</v>
      </c>
      <c r="J4503" t="inlineStr">
        <is>
          <t>(3,4,4,3,1,5); de Wild-Scholten (2014) Life Cycle Assessment of Photovoltaics Status 2011, Part 1 Data Collection (Table 37)</t>
        </is>
      </c>
      <c r="L4503" t="inlineStr">
        <is>
          <t>polyethylene, high density, granulate</t>
        </is>
      </c>
    </row>
    <row r="4504">
      <c r="A4504" t="inlineStr">
        <is>
          <t>polyethylene terephthalate production, granulate, amorphous</t>
        </is>
      </c>
      <c r="B4504" t="n">
        <v>0.34562</v>
      </c>
      <c r="C4504" t="inlineStr">
        <is>
          <t>RER</t>
        </is>
      </c>
      <c r="D4504" t="inlineStr">
        <is>
          <t>kilogram</t>
        </is>
      </c>
      <c r="F4504" t="inlineStr">
        <is>
          <t>technosphere</t>
        </is>
      </c>
      <c r="G4504" t="n">
        <v>2</v>
      </c>
      <c r="H4504" t="n">
        <v>-1.062415373356292</v>
      </c>
      <c r="I4504" t="n">
        <v>0.1089649921306612</v>
      </c>
      <c r="J4504" t="inlineStr">
        <is>
          <t>(1,4,4,3,1,3); de Wild-Scholten (2014) Life Cycle Assessment of Photovoltaics Status 2011, Part 1 Data Collection (Table 37)</t>
        </is>
      </c>
      <c r="L4504" t="inlineStr">
        <is>
          <t>polyethylene terephthalate, granulate, amorphous</t>
        </is>
      </c>
    </row>
    <row r="4505">
      <c r="A4505" t="inlineStr">
        <is>
          <t>polyvinylfluoride, film production</t>
        </is>
      </c>
      <c r="B4505" t="n">
        <v>0.11187</v>
      </c>
      <c r="C4505" t="inlineStr">
        <is>
          <t>US</t>
        </is>
      </c>
      <c r="D4505" t="inlineStr">
        <is>
          <t>kilogram</t>
        </is>
      </c>
      <c r="F4505" t="inlineStr">
        <is>
          <t>technosphere</t>
        </is>
      </c>
      <c r="G4505" t="n">
        <v>2</v>
      </c>
      <c r="H4505" t="n">
        <v>-2.190417796123298</v>
      </c>
      <c r="I4505" t="n">
        <v>0.1089649921306612</v>
      </c>
      <c r="J4505" t="inlineStr">
        <is>
          <t>(1,4,4,3,1,3); de Wild-Scholten (2014) Life Cycle Assessment of Photovoltaics Status 2011, Part 1 Data Collection (Table 37)</t>
        </is>
      </c>
      <c r="L4505" t="inlineStr">
        <is>
          <t>polyvinylfluoride, film</t>
        </is>
      </c>
    </row>
    <row r="4506">
      <c r="A4506" t="inlineStr">
        <is>
          <t>potassium hydroxide production</t>
        </is>
      </c>
      <c r="B4506" t="n">
        <v>0.051438</v>
      </c>
      <c r="C4506" t="inlineStr">
        <is>
          <t>RER</t>
        </is>
      </c>
      <c r="D4506" t="inlineStr">
        <is>
          <t>kilogram</t>
        </is>
      </c>
      <c r="F4506" t="inlineStr">
        <is>
          <t>technosphere</t>
        </is>
      </c>
      <c r="G4506" t="n">
        <v>2</v>
      </c>
      <c r="H4506" t="n">
        <v>-2.967378080057463</v>
      </c>
      <c r="I4506" t="n">
        <v>0.1478251210504789</v>
      </c>
      <c r="J4506" t="inlineStr">
        <is>
          <t>(3,4,4,3,1,5); de Wild-Scholten (2014) Life Cycle Assessment of Photovoltaics Status 2011, Part 1 Data Collection (Table 37)</t>
        </is>
      </c>
      <c r="L4506" t="inlineStr">
        <is>
          <t>potassium hydroxide</t>
        </is>
      </c>
    </row>
    <row r="4507">
      <c r="A4507" t="inlineStr">
        <is>
          <t>silicone product production</t>
        </is>
      </c>
      <c r="B4507" t="n">
        <v>0.12187</v>
      </c>
      <c r="C4507" t="inlineStr">
        <is>
          <t>RER</t>
        </is>
      </c>
      <c r="D4507" t="inlineStr">
        <is>
          <t>kilogram</t>
        </is>
      </c>
      <c r="F4507" t="inlineStr">
        <is>
          <t>technosphere</t>
        </is>
      </c>
      <c r="G4507" t="n">
        <v>2</v>
      </c>
      <c r="H4507" t="n">
        <v>-2.104800376146726</v>
      </c>
      <c r="I4507" t="n">
        <v>0.1089649921306612</v>
      </c>
      <c r="J4507" t="inlineStr">
        <is>
          <t>(1,4,4,3,1,3); de Wild-Scholten (2014) Life Cycle Assessment of Photovoltaics Status 2011, Part 1 Data Collection (Table 37)</t>
        </is>
      </c>
      <c r="L4507" t="inlineStr">
        <is>
          <t>silicone product</t>
        </is>
      </c>
    </row>
    <row r="4508">
      <c r="A4508" t="inlineStr">
        <is>
          <t>soap production</t>
        </is>
      </c>
      <c r="B4508" t="n">
        <v>0.011562</v>
      </c>
      <c r="C4508" t="inlineStr">
        <is>
          <t>RER</t>
        </is>
      </c>
      <c r="D4508" t="inlineStr">
        <is>
          <t>kilogram</t>
        </is>
      </c>
      <c r="F4508" t="inlineStr">
        <is>
          <t>technosphere</t>
        </is>
      </c>
      <c r="G4508" t="n">
        <v>2</v>
      </c>
      <c r="H4508" t="n">
        <v>-4.460031420321853</v>
      </c>
      <c r="I4508" t="n">
        <v>0.1478251210504789</v>
      </c>
      <c r="J4508" t="inlineStr">
        <is>
          <t>(3,4,4,3,1,5); de Wild-Scholten (2014) Life Cycle Assessment of Photovoltaics Status 2011, Part 1 Data Collection (Table 37)</t>
        </is>
      </c>
      <c r="L4508" t="inlineStr">
        <is>
          <t>soap</t>
        </is>
      </c>
    </row>
    <row r="4509">
      <c r="A4509" t="inlineStr">
        <is>
          <t>solar glass production, low-iron</t>
        </is>
      </c>
      <c r="B4509" t="n">
        <v>8.8125</v>
      </c>
      <c r="C4509" t="inlineStr">
        <is>
          <t>RER</t>
        </is>
      </c>
      <c r="D4509" t="inlineStr">
        <is>
          <t>kilogram</t>
        </is>
      </c>
      <c r="F4509" t="inlineStr">
        <is>
          <t>technosphere</t>
        </is>
      </c>
      <c r="G4509" t="n">
        <v>2</v>
      </c>
      <c r="H4509" t="n">
        <v>2.176171168138387</v>
      </c>
      <c r="I4509" t="n">
        <v>0.1420628781245019</v>
      </c>
      <c r="J4509" t="inlineStr">
        <is>
          <t>(1,4,4,3,3,3); de Wild-Scholten (2014) Life Cycle Assessment of Photovoltaics Status 2011, Part 1 Data Collection (Table 37)</t>
        </is>
      </c>
      <c r="L4509" t="inlineStr">
        <is>
          <t>solar glass, low-iron</t>
        </is>
      </c>
    </row>
    <row r="4510">
      <c r="A4510" t="inlineStr">
        <is>
          <t>market for tap water</t>
        </is>
      </c>
      <c r="B4510" t="n">
        <v>5.0312</v>
      </c>
      <c r="C4510" t="inlineStr">
        <is>
          <t>Europe without Switzerland</t>
        </is>
      </c>
      <c r="D4510" t="inlineStr">
        <is>
          <t>kilogram</t>
        </is>
      </c>
      <c r="F4510" t="inlineStr">
        <is>
          <t>technosphere</t>
        </is>
      </c>
      <c r="G4510" t="n">
        <v>2</v>
      </c>
      <c r="H4510" t="n">
        <v>1.615658524247157</v>
      </c>
      <c r="I4510" t="n">
        <v>0.1089649921306612</v>
      </c>
      <c r="J4510" t="inlineStr">
        <is>
          <t>(1,4,4,3,1,3); de Wild-Scholten (2014) Life Cycle Assessment of Photovoltaics Status 2011, Part 1 Data Collection (Table 37)</t>
        </is>
      </c>
      <c r="L4510" t="inlineStr">
        <is>
          <t>tap water</t>
        </is>
      </c>
    </row>
    <row r="4511">
      <c r="A4511" t="inlineStr">
        <is>
          <t>tempering, flat glass</t>
        </is>
      </c>
      <c r="B4511" t="n">
        <v>8.8125</v>
      </c>
      <c r="C4511" t="inlineStr">
        <is>
          <t>RER</t>
        </is>
      </c>
      <c r="D4511" t="inlineStr">
        <is>
          <t>kilogram</t>
        </is>
      </c>
      <c r="F4511" t="inlineStr">
        <is>
          <t>technosphere</t>
        </is>
      </c>
      <c r="G4511" t="n">
        <v>2</v>
      </c>
      <c r="H4511" t="n">
        <v>2.176171168138387</v>
      </c>
      <c r="I4511" t="n">
        <v>0.1089649921306612</v>
      </c>
      <c r="J4511" t="inlineStr">
        <is>
          <t>(1,4,4,3,1,3); de Wild-Scholten (2014) Life Cycle Assessment of Photovoltaics Status 2011, Part 1 Data Collection (Table 37)</t>
        </is>
      </c>
      <c r="L4511" t="inlineStr">
        <is>
          <t>tempering, flat glass</t>
        </is>
      </c>
    </row>
    <row r="4512">
      <c r="A4512" t="inlineStr">
        <is>
          <t>tin production</t>
        </is>
      </c>
      <c r="B4512" t="n">
        <v>0.012875</v>
      </c>
      <c r="C4512" t="inlineStr">
        <is>
          <t>RoW</t>
        </is>
      </c>
      <c r="D4512" t="inlineStr">
        <is>
          <t>kilogram</t>
        </is>
      </c>
      <c r="F4512" t="inlineStr">
        <is>
          <t>technosphere</t>
        </is>
      </c>
      <c r="G4512" t="n">
        <v>2</v>
      </c>
      <c r="H4512" t="n">
        <v>-4.352467832432337</v>
      </c>
      <c r="I4512" t="n">
        <v>0.1478251210504789</v>
      </c>
      <c r="J4512" t="inlineStr">
        <is>
          <t>(3,4,4,3,1,5); de Wild-Scholten (2014) Life Cycle Assessment of Photovoltaics Status 2011, Part 1 Data Collection (Table 37)</t>
        </is>
      </c>
      <c r="L4512" t="inlineStr">
        <is>
          <t>tin</t>
        </is>
      </c>
    </row>
    <row r="4513">
      <c r="A4513" t="inlineStr">
        <is>
          <t>transport, freight train, diesel</t>
        </is>
      </c>
      <c r="B4513" t="n">
        <v>15.363</v>
      </c>
      <c r="C4513" t="inlineStr">
        <is>
          <t>Europe without Switzerland</t>
        </is>
      </c>
      <c r="D4513" t="inlineStr">
        <is>
          <t>ton kilometer</t>
        </is>
      </c>
      <c r="F4513" t="inlineStr">
        <is>
          <t>technosphere</t>
        </is>
      </c>
      <c r="G4513" t="n">
        <v>2</v>
      </c>
      <c r="H4513" t="n">
        <v>2.731962021148523</v>
      </c>
      <c r="I4513" t="n">
        <v>0.3697767766870506</v>
      </c>
      <c r="J4513" t="inlineStr">
        <is>
          <t>(4,5,na,na,na,na); Standard distance 600km</t>
        </is>
      </c>
      <c r="L4513" t="inlineStr">
        <is>
          <t>transport, freight train</t>
        </is>
      </c>
    </row>
    <row r="4514">
      <c r="A4514" t="inlineStr">
        <is>
          <t>transport, freight, lorry 7.5-16 metric ton, EURO4</t>
        </is>
      </c>
      <c r="B4514" t="n">
        <v>2.5614</v>
      </c>
      <c r="C4514" t="inlineStr">
        <is>
          <t>RER</t>
        </is>
      </c>
      <c r="D4514" t="inlineStr">
        <is>
          <t>ton kilometer</t>
        </is>
      </c>
      <c r="F4514" t="inlineStr">
        <is>
          <t>technosphere</t>
        </is>
      </c>
      <c r="G4514" t="n">
        <v>2</v>
      </c>
      <c r="H4514" t="n">
        <v>0.9405539840098343</v>
      </c>
      <c r="I4514" t="n">
        <v>0.3697767766870506</v>
      </c>
      <c r="J4514" t="inlineStr">
        <is>
          <t>(4,5,na,na,na,na); Standard distance 100km, cells 500km</t>
        </is>
      </c>
      <c r="L4514" t="inlineStr">
        <is>
          <t>transport, freight, lorry 7.5-16 metric ton, EURO4</t>
        </is>
      </c>
    </row>
    <row r="4515">
      <c r="A4515" t="inlineStr">
        <is>
          <t>treatment of municipal solid waste, incineration</t>
        </is>
      </c>
      <c r="B4515" t="n">
        <v>-0.03</v>
      </c>
      <c r="C4515" t="inlineStr">
        <is>
          <t>CH</t>
        </is>
      </c>
      <c r="D4515" t="inlineStr">
        <is>
          <t>kilogram</t>
        </is>
      </c>
      <c r="F4515" t="inlineStr">
        <is>
          <t>technosphere</t>
        </is>
      </c>
      <c r="G4515" t="n">
        <v>2</v>
      </c>
      <c r="H4515" t="n">
        <v>-3.506557897319982</v>
      </c>
      <c r="I4515" t="n">
        <v>0.1089649921306612</v>
      </c>
      <c r="J4515" t="inlineStr">
        <is>
          <t>(1,4,4,3,1,3); Alsema (personal communication) 2007, production waste</t>
        </is>
      </c>
      <c r="K4515" t="b">
        <v>1</v>
      </c>
      <c r="L4515" t="inlineStr">
        <is>
          <t>municipal solid waste</t>
        </is>
      </c>
    </row>
    <row r="4516">
      <c r="A4516" t="inlineStr">
        <is>
          <t>treatment of waste mineral oil, hazardous waste incineration</t>
        </is>
      </c>
      <c r="B4516" t="n">
        <v>-0.0016062</v>
      </c>
      <c r="C4516" t="inlineStr">
        <is>
          <t>CH</t>
        </is>
      </c>
      <c r="D4516" t="inlineStr">
        <is>
          <t>kilogram</t>
        </is>
      </c>
      <c r="F4516" t="inlineStr">
        <is>
          <t>technosphere</t>
        </is>
      </c>
      <c r="G4516" t="n">
        <v>2</v>
      </c>
      <c r="H4516" t="n">
        <v>-6.433884138209913</v>
      </c>
      <c r="I4516" t="n">
        <v>0.1089649921306612</v>
      </c>
      <c r="J4516" t="inlineStr">
        <is>
          <t>(1,4,4,3,1,3); de Wild-Scholten (2014) Life Cycle Assessment of Photovoltaics Status 2011, Part 1 Data Collection (Table 37)</t>
        </is>
      </c>
      <c r="K4516" t="b">
        <v>1</v>
      </c>
      <c r="L4516" t="inlineStr">
        <is>
          <t>waste mineral oil</t>
        </is>
      </c>
    </row>
    <row r="4517">
      <c r="A4517" t="inlineStr">
        <is>
          <t>treatment of waste plastic, mixture, municipal incineration</t>
        </is>
      </c>
      <c r="B4517" t="n">
        <v>-0.028063</v>
      </c>
      <c r="C4517" t="inlineStr">
        <is>
          <t>CH</t>
        </is>
      </c>
      <c r="D4517" t="inlineStr">
        <is>
          <t>kilogram</t>
        </is>
      </c>
      <c r="F4517" t="inlineStr">
        <is>
          <t>technosphere</t>
        </is>
      </c>
      <c r="G4517" t="n">
        <v>2</v>
      </c>
      <c r="H4517" t="n">
        <v>-3.573303296266454</v>
      </c>
      <c r="I4517" t="n">
        <v>0.1089649921306612</v>
      </c>
      <c r="J4517" t="inlineStr">
        <is>
          <t>(1,4,4,3,1,3); de Wild-Scholten (2014) Life Cycle Assessment of Photovoltaics Status 2011, Part 1 Data Collection (Table 37)</t>
        </is>
      </c>
      <c r="K4517" t="b">
        <v>1</v>
      </c>
      <c r="L4517" t="inlineStr">
        <is>
          <t>waste plastic, mixture</t>
        </is>
      </c>
    </row>
    <row r="4518">
      <c r="A4518" t="inlineStr">
        <is>
          <t>treatment of waste polyvinylfluoride, municipal incineration</t>
        </is>
      </c>
      <c r="B4518" t="n">
        <v>-0.0042938</v>
      </c>
      <c r="C4518" t="inlineStr">
        <is>
          <t>CH</t>
        </is>
      </c>
      <c r="D4518" t="inlineStr">
        <is>
          <t>kilogram</t>
        </is>
      </c>
      <c r="F4518" t="inlineStr">
        <is>
          <t>technosphere</t>
        </is>
      </c>
      <c r="G4518" t="n">
        <v>2</v>
      </c>
      <c r="H4518" t="n">
        <v>-5.450583157228809</v>
      </c>
      <c r="I4518" t="n">
        <v>0.1089649921306612</v>
      </c>
      <c r="J4518" t="inlineStr">
        <is>
          <t>(1,4,4,3,1,3); de Wild-Scholten (2014) Life Cycle Assessment of Photovoltaics Status 2011, Part 1 Data Collection (Table 37)</t>
        </is>
      </c>
      <c r="K4518" t="b">
        <v>1</v>
      </c>
      <c r="L4518" t="inlineStr">
        <is>
          <t>waste polyvinylfluoride</t>
        </is>
      </c>
    </row>
    <row r="4519">
      <c r="A4519" t="inlineStr">
        <is>
          <t>treatment of wastewater, from residence, capacity 1.1E10l/year</t>
        </is>
      </c>
      <c r="B4519" t="n">
        <v>-0.0045281</v>
      </c>
      <c r="C4519" t="inlineStr">
        <is>
          <t>CH</t>
        </is>
      </c>
      <c r="D4519" t="inlineStr">
        <is>
          <t>cubic meter</t>
        </is>
      </c>
      <c r="F4519" t="inlineStr">
        <is>
          <t>technosphere</t>
        </is>
      </c>
      <c r="G4519" t="n">
        <v>2</v>
      </c>
      <c r="H4519" t="n">
        <v>-5.397452853519467</v>
      </c>
      <c r="I4519" t="n">
        <v>0.1089649921306612</v>
      </c>
      <c r="J4519" t="inlineStr">
        <is>
          <t>(1,4,4,3,1,3); Calculation, water use</t>
        </is>
      </c>
      <c r="K4519" t="b">
        <v>1</v>
      </c>
      <c r="L4519" t="inlineStr">
        <is>
          <t>wastewater, from residence</t>
        </is>
      </c>
    </row>
    <row r="4520">
      <c r="A4520" t="inlineStr">
        <is>
          <t>wire drawing, copper</t>
        </is>
      </c>
      <c r="B4520" t="n">
        <v>0.1025</v>
      </c>
      <c r="C4520" t="inlineStr">
        <is>
          <t>RER</t>
        </is>
      </c>
      <c r="D4520" t="inlineStr">
        <is>
          <t>kilogram</t>
        </is>
      </c>
      <c r="F4520" t="inlineStr">
        <is>
          <t>technosphere</t>
        </is>
      </c>
      <c r="G4520" t="n">
        <v>2</v>
      </c>
      <c r="H4520" t="n">
        <v>-2.277892480403674</v>
      </c>
      <c r="I4520" t="n">
        <v>0.1089649921306612</v>
      </c>
      <c r="J4520" t="inlineStr">
        <is>
          <t>(1,4,4,3,1,3); de Wild-Scholten (2014) Life Cycle Assessment of Photovoltaics Status 2011, Part 1 Data Collection (Table 37)</t>
        </is>
      </c>
      <c r="L4520" t="inlineStr">
        <is>
          <t>wire drawing, copper</t>
        </is>
      </c>
    </row>
    <row r="4521"/>
    <row r="4522" ht="16" customHeight="1" s="29">
      <c r="A4522" s="1" t="inlineStr">
        <is>
          <t>Activity</t>
        </is>
      </c>
      <c r="B4522" s="1" t="inlineStr">
        <is>
          <t>photovoltaic laminate production, single-Si wafer</t>
        </is>
      </c>
    </row>
    <row r="4523">
      <c r="A4523" t="inlineStr">
        <is>
          <t>comment</t>
        </is>
      </c>
      <c r="B4523"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production in Asia and Pacific.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is>
      </c>
    </row>
    <row r="4524">
      <c r="A4524" t="inlineStr">
        <is>
          <t>location</t>
        </is>
      </c>
      <c r="B4524" t="inlineStr">
        <is>
          <t>APAC</t>
        </is>
      </c>
    </row>
    <row r="4525">
      <c r="A4525" t="inlineStr">
        <is>
          <t>production amount</t>
        </is>
      </c>
      <c r="B4525" t="n">
        <v>1</v>
      </c>
    </row>
    <row r="4526">
      <c r="A4526" t="inlineStr">
        <is>
          <t>reference product</t>
        </is>
      </c>
      <c r="B4526" t="inlineStr">
        <is>
          <t>photovoltaic laminate, single-Si wafer</t>
        </is>
      </c>
    </row>
    <row r="4527">
      <c r="A4527" t="inlineStr">
        <is>
          <t>source</t>
        </is>
      </c>
      <c r="B452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528">
      <c r="A4528" t="inlineStr">
        <is>
          <t>type</t>
        </is>
      </c>
      <c r="B4528" t="inlineStr">
        <is>
          <t>process</t>
        </is>
      </c>
    </row>
    <row r="4529">
      <c r="A4529" t="inlineStr">
        <is>
          <t>unit</t>
        </is>
      </c>
      <c r="B4529" t="inlineStr">
        <is>
          <t>square meter</t>
        </is>
      </c>
    </row>
    <row r="4530" ht="16" customHeight="1" s="29">
      <c r="A4530" s="1" t="inlineStr">
        <is>
          <t>Exchanges</t>
        </is>
      </c>
    </row>
    <row r="4531">
      <c r="A4531" s="28" t="inlineStr">
        <is>
          <t>name</t>
        </is>
      </c>
      <c r="B4531" s="28" t="inlineStr">
        <is>
          <t>amount</t>
        </is>
      </c>
      <c r="C4531" s="28" t="inlineStr">
        <is>
          <t>location</t>
        </is>
      </c>
      <c r="D4531" s="28" t="inlineStr">
        <is>
          <t>unit</t>
        </is>
      </c>
      <c r="E4531" s="28" t="inlineStr">
        <is>
          <t>categories</t>
        </is>
      </c>
      <c r="F4531" s="28" t="inlineStr">
        <is>
          <t>type</t>
        </is>
      </c>
      <c r="G4531" s="28" t="inlineStr">
        <is>
          <t>uncertainty type</t>
        </is>
      </c>
      <c r="H4531" s="28" t="inlineStr">
        <is>
          <t>loc</t>
        </is>
      </c>
      <c r="I4531" s="28" t="inlineStr">
        <is>
          <t>scale</t>
        </is>
      </c>
      <c r="J4531" s="28" t="inlineStr">
        <is>
          <t>comment</t>
        </is>
      </c>
      <c r="K4531" s="28" t="inlineStr">
        <is>
          <t>negative</t>
        </is>
      </c>
      <c r="L4531" s="28" t="inlineStr">
        <is>
          <t>reference product</t>
        </is>
      </c>
      <c r="M4531" s="28" t="n"/>
    </row>
    <row r="4532">
      <c r="A4532" t="inlineStr">
        <is>
          <t>Carbon dioxide, fossil</t>
        </is>
      </c>
      <c r="B4532" t="n">
        <v>0.021812</v>
      </c>
      <c r="D4532" t="inlineStr">
        <is>
          <t>kilogram</t>
        </is>
      </c>
      <c r="E4532" t="inlineStr">
        <is>
          <t>air::urban air close to ground</t>
        </is>
      </c>
      <c r="F4532" t="inlineStr">
        <is>
          <t>biosphere</t>
        </is>
      </c>
      <c r="G4532" t="n">
        <v>2</v>
      </c>
      <c r="H4532" t="n">
        <v>-3.825295001918322</v>
      </c>
      <c r="I4532" t="n">
        <v>0.2337502495138086</v>
      </c>
      <c r="J4532" t="inlineStr">
        <is>
          <t>(3,4,5,3,1,5); de Wild-Scholten (2014) Life Cycle Assessment of Photovoltaics Status 2011, Part 1 Data Collection (Table 37)</t>
        </is>
      </c>
    </row>
    <row r="4533">
      <c r="A4533" t="inlineStr">
        <is>
          <t>Heat, waste</t>
        </is>
      </c>
      <c r="B4533" t="n">
        <v>50.312</v>
      </c>
      <c r="D4533" t="inlineStr">
        <is>
          <t>megajoule</t>
        </is>
      </c>
      <c r="E4533" t="inlineStr">
        <is>
          <t>air::urban air close to ground</t>
        </is>
      </c>
      <c r="F4533" t="inlineStr">
        <is>
          <t>biosphere</t>
        </is>
      </c>
      <c r="G4533" t="n">
        <v>2</v>
      </c>
      <c r="H4533" t="n">
        <v>3.918243617241202</v>
      </c>
      <c r="I4533" t="n">
        <v>0.2337502495138086</v>
      </c>
      <c r="J4533" t="inlineStr">
        <is>
          <t>(3,4,5,3,1,5); Calculation, electricity use</t>
        </is>
      </c>
    </row>
    <row r="4534">
      <c r="A4534" t="inlineStr">
        <is>
          <t>NMVOC, non-methane volatile organic compounds, unspecified origin</t>
        </is>
      </c>
      <c r="B4534" t="n">
        <v>0.0080625</v>
      </c>
      <c r="D4534" t="inlineStr">
        <is>
          <t>kilogram</t>
        </is>
      </c>
      <c r="E4534" t="inlineStr">
        <is>
          <t>air::urban air close to ground</t>
        </is>
      </c>
      <c r="F4534" t="inlineStr">
        <is>
          <t>biosphere</t>
        </is>
      </c>
      <c r="G4534" t="n">
        <v>2</v>
      </c>
      <c r="H4534" t="n">
        <v>-4.820531596860246</v>
      </c>
      <c r="I4534" t="n">
        <v>0.308456937280178</v>
      </c>
      <c r="J4534" t="inlineStr">
        <is>
          <t>(3,4,5,3,1,5); de Wild-Scholten (2014) Life Cycle Assessment of Photovoltaics Status 2011, Part 1 Data Collection (Table 37)</t>
        </is>
      </c>
    </row>
    <row r="4535">
      <c r="A4535" t="inlineStr">
        <is>
          <t>photovoltaic laminate production, single-Si wafer</t>
        </is>
      </c>
      <c r="B4535" t="n">
        <v>1</v>
      </c>
      <c r="C4535" t="inlineStr">
        <is>
          <t>APAC</t>
        </is>
      </c>
      <c r="D4535" t="inlineStr">
        <is>
          <t>square meter</t>
        </is>
      </c>
      <c r="E4535" t="inlineStr">
        <is>
          <t>photovoltaic::production of components</t>
        </is>
      </c>
      <c r="F4535" t="inlineStr">
        <is>
          <t>production</t>
        </is>
      </c>
      <c r="G4535" t="n">
        <v>0</v>
      </c>
      <c r="H4535" t="n">
        <v>1</v>
      </c>
      <c r="L4535" t="inlineStr">
        <is>
          <t>photovoltaic laminate, single-Si wafer</t>
        </is>
      </c>
    </row>
    <row r="4536">
      <c r="A4536" t="inlineStr">
        <is>
          <t>1-propanol production</t>
        </is>
      </c>
      <c r="B4536" t="n">
        <v>0.015875</v>
      </c>
      <c r="C4536" t="inlineStr">
        <is>
          <t>RER</t>
        </is>
      </c>
      <c r="D4536" t="inlineStr">
        <is>
          <t>kilogram</t>
        </is>
      </c>
      <c r="F4536" t="inlineStr">
        <is>
          <t>technosphere</t>
        </is>
      </c>
      <c r="G4536" t="n">
        <v>2</v>
      </c>
      <c r="H4536" t="n">
        <v>-4.143009734203382</v>
      </c>
      <c r="I4536" t="n">
        <v>0.1089649921306612</v>
      </c>
      <c r="J4536" t="inlineStr">
        <is>
          <t>(1,4,4,3,1,3); de Wild-Scholten (2014) Life Cycle Assessment of Photovoltaics Status 2011, Part 1 Data Collection (Table 37)</t>
        </is>
      </c>
      <c r="L4536" t="inlineStr">
        <is>
          <t>1-propanol</t>
        </is>
      </c>
    </row>
    <row r="4537">
      <c r="A4537" t="inlineStr">
        <is>
          <t>EUR-flat pallet production</t>
        </is>
      </c>
      <c r="B4537" t="n">
        <v>0.05</v>
      </c>
      <c r="C4537" t="inlineStr">
        <is>
          <t>RER</t>
        </is>
      </c>
      <c r="D4537" t="inlineStr">
        <is>
          <t>unit</t>
        </is>
      </c>
      <c r="F4537" t="inlineStr">
        <is>
          <t>technosphere</t>
        </is>
      </c>
      <c r="G4537" t="n">
        <v>2</v>
      </c>
      <c r="H4537" t="n">
        <v>-2.995732273553991</v>
      </c>
      <c r="I4537" t="n">
        <v>0.1478251210504789</v>
      </c>
      <c r="J4537" t="inlineStr">
        <is>
          <t>(3,4,4,3,1,5); de Wild-Scholten (2014) Life Cycle Assessment of Photovoltaics Status 2011, Part 1 Data Collection (Table 37)</t>
        </is>
      </c>
      <c r="L4537" t="inlineStr">
        <is>
          <t>EUR-flat pallet</t>
        </is>
      </c>
    </row>
    <row r="4538">
      <c r="A4538" t="inlineStr">
        <is>
          <t>diesel, burned in building machine</t>
        </is>
      </c>
      <c r="B4538" t="n">
        <v>0.008750000000000001</v>
      </c>
      <c r="C4538" t="inlineStr">
        <is>
          <t>GLO</t>
        </is>
      </c>
      <c r="D4538" t="inlineStr">
        <is>
          <t>megajoule</t>
        </is>
      </c>
      <c r="F4538" t="inlineStr">
        <is>
          <t>technosphere</t>
        </is>
      </c>
      <c r="G4538" t="n">
        <v>2</v>
      </c>
      <c r="H4538" t="n">
        <v>-4.738701578612614</v>
      </c>
      <c r="I4538" t="n">
        <v>0.3759909831404189</v>
      </c>
      <c r="J4538" t="inlineStr">
        <is>
          <t>(3,4,4,3,1,5); de Wild-Scholten (2014) Life Cycle Assessment of Photovoltaics Status 2011, Part 1 Data Collection (Table 37)</t>
        </is>
      </c>
      <c r="L4538" t="inlineStr">
        <is>
          <t>diesel, burned in building machine</t>
        </is>
      </c>
    </row>
    <row r="4539">
      <c r="A4539" t="inlineStr">
        <is>
          <t>ethylvinylacetate production, foil</t>
        </is>
      </c>
      <c r="B4539" t="n">
        <v>0.875</v>
      </c>
      <c r="C4539" t="inlineStr">
        <is>
          <t>RER</t>
        </is>
      </c>
      <c r="D4539" t="inlineStr">
        <is>
          <t>kilogram</t>
        </is>
      </c>
      <c r="F4539" t="inlineStr">
        <is>
          <t>technosphere</t>
        </is>
      </c>
      <c r="G4539" t="n">
        <v>2</v>
      </c>
      <c r="H4539" t="n">
        <v>-0.1335313926245226</v>
      </c>
      <c r="I4539" t="n">
        <v>0.1089649921306612</v>
      </c>
      <c r="J4539" t="inlineStr">
        <is>
          <t>(1,4,4,3,1,3); de Wild-Scholten (2014) Life Cycle Assessment of Photovoltaics Status 2011, Part 1 Data Collection (Table 37)</t>
        </is>
      </c>
      <c r="L4539" t="inlineStr">
        <is>
          <t>ethylvinylacetate, foil</t>
        </is>
      </c>
    </row>
    <row r="4540">
      <c r="A4540" t="inlineStr">
        <is>
          <t>glass fibre reinforced plastic production, polyamide, injection moulded</t>
        </is>
      </c>
      <c r="B4540" t="n">
        <v>0.295</v>
      </c>
      <c r="C4540" t="inlineStr">
        <is>
          <t>RER</t>
        </is>
      </c>
      <c r="D4540" t="inlineStr">
        <is>
          <t>kilogram</t>
        </is>
      </c>
      <c r="F4540" t="inlineStr">
        <is>
          <t>technosphere</t>
        </is>
      </c>
      <c r="G4540" t="n">
        <v>2</v>
      </c>
      <c r="H4540" t="n">
        <v>-1.220779922642317</v>
      </c>
      <c r="I4540" t="n">
        <v>0.1089649921306612</v>
      </c>
      <c r="J4540" t="inlineStr">
        <is>
          <t>(1,4,4,3,1,3); de Wild-Scholten (2014) Life Cycle Assessment of Photovoltaics Status 2011, Part 1 Data Collection (Table 37)</t>
        </is>
      </c>
      <c r="L4540" t="inlineStr">
        <is>
          <t>glass fibre reinforced plastic, polyamide, injection moulded</t>
        </is>
      </c>
    </row>
    <row r="4541">
      <c r="A4541" t="inlineStr">
        <is>
          <t>hydrogen fluoride production</t>
        </is>
      </c>
      <c r="B4541" t="n">
        <v>0.062375</v>
      </c>
      <c r="C4541" t="inlineStr">
        <is>
          <t>GLO</t>
        </is>
      </c>
      <c r="D4541" t="inlineStr">
        <is>
          <t>kilogram</t>
        </is>
      </c>
      <c r="F4541" t="inlineStr">
        <is>
          <t>technosphere</t>
        </is>
      </c>
      <c r="G4541" t="n">
        <v>2</v>
      </c>
      <c r="H4541" t="n">
        <v>-2.774590724910454</v>
      </c>
      <c r="I4541" t="n">
        <v>0.1478251210504789</v>
      </c>
      <c r="J4541" t="inlineStr">
        <is>
          <t>(3,4,4,3,1,5); de Wild-Scholten (2014) Life Cycle Assessment of Photovoltaics Status 2011, Part 1 Data Collection (Table 37)</t>
        </is>
      </c>
      <c r="L4541" t="inlineStr">
        <is>
          <t>hydrogen fluoride</t>
        </is>
      </c>
    </row>
    <row r="4542">
      <c r="A4542" t="inlineStr">
        <is>
          <t>isopropanol production</t>
        </is>
      </c>
      <c r="B4542" t="n">
        <v>0.00014687</v>
      </c>
      <c r="C4542" t="inlineStr">
        <is>
          <t>RER</t>
        </is>
      </c>
      <c r="D4542" t="inlineStr">
        <is>
          <t>kilogram</t>
        </is>
      </c>
      <c r="F4542" t="inlineStr">
        <is>
          <t>technosphere</t>
        </is>
      </c>
      <c r="G4542" t="n">
        <v>2</v>
      </c>
      <c r="H4542" t="n">
        <v>-8.825962716198504</v>
      </c>
      <c r="I4542" t="n">
        <v>0.1478251210504789</v>
      </c>
      <c r="J4542" t="inlineStr">
        <is>
          <t>(3,4,4,3,1,5); de Wild-Scholten (2014) Life Cycle Assessment of Photovoltaics Status 2011, Part 1 Data Collection (Table 37)</t>
        </is>
      </c>
      <c r="L4542" t="inlineStr">
        <is>
          <t>isopropanol</t>
        </is>
      </c>
    </row>
    <row r="4543">
      <c r="A4543" t="inlineStr">
        <is>
          <t>market for copper, cathode</t>
        </is>
      </c>
      <c r="B4543" t="n">
        <v>0.1025</v>
      </c>
      <c r="C4543" t="inlineStr">
        <is>
          <t>GLO</t>
        </is>
      </c>
      <c r="D4543" t="inlineStr">
        <is>
          <t>kilogram</t>
        </is>
      </c>
      <c r="F4543" t="inlineStr">
        <is>
          <t>technosphere</t>
        </is>
      </c>
      <c r="G4543" t="n">
        <v>2</v>
      </c>
      <c r="H4543" t="n">
        <v>-2.277892480403674</v>
      </c>
      <c r="I4543" t="n">
        <v>0.1089649921306612</v>
      </c>
      <c r="J4543" t="inlineStr">
        <is>
          <t>(1,4,4,3,1,3); de Wild-Scholten (2014) Life Cycle Assessment of Photovoltaics Status 2011, Part 1 Data Collection (Table 37)</t>
        </is>
      </c>
      <c r="L4543" t="inlineStr">
        <is>
          <t>copper, cathode</t>
        </is>
      </c>
    </row>
    <row r="4544">
      <c r="A4544" t="inlineStr">
        <is>
          <t>market for corrugated board box</t>
        </is>
      </c>
      <c r="B4544" t="n">
        <v>0.7625</v>
      </c>
      <c r="C4544" t="inlineStr">
        <is>
          <t>RER</t>
        </is>
      </c>
      <c r="D4544" t="inlineStr">
        <is>
          <t>kilogram</t>
        </is>
      </c>
      <c r="F4544" t="inlineStr">
        <is>
          <t>technosphere</t>
        </is>
      </c>
      <c r="G4544" t="n">
        <v>2</v>
      </c>
      <c r="H4544" t="n">
        <v>-0.2711527705005704</v>
      </c>
      <c r="I4544" t="n">
        <v>0.1089649921306612</v>
      </c>
      <c r="J4544" t="inlineStr">
        <is>
          <t>(1,4,4,3,1,3); de Wild-Scholten (2014) Life Cycle Assessment of Photovoltaics Status 2011, Part 1 Data Collection (Table 37)</t>
        </is>
      </c>
      <c r="L4544" t="inlineStr">
        <is>
          <t>corrugated board box</t>
        </is>
      </c>
    </row>
    <row r="4545">
      <c r="A4545" t="inlineStr">
        <is>
          <t>market for electricity, medium voltage</t>
        </is>
      </c>
      <c r="B4545" t="n">
        <v>13.975</v>
      </c>
      <c r="C4545" t="inlineStr">
        <is>
          <t>RS</t>
        </is>
      </c>
      <c r="D4545" t="inlineStr">
        <is>
          <t>kilowatt hour</t>
        </is>
      </c>
      <c r="F4545" t="inlineStr">
        <is>
          <t>technosphere</t>
        </is>
      </c>
      <c r="G4545" t="n">
        <v>2</v>
      </c>
      <c r="H4545" t="n">
        <v>2.637270019041163</v>
      </c>
      <c r="I4545" t="n">
        <v>0.04340984597628009</v>
      </c>
      <c r="J4545" t="inlineStr">
        <is>
          <t>(2,2,1,1,1,3); Woodhouse et al. (2019): c-Si PV Manufacturing Costs 2018</t>
        </is>
      </c>
      <c r="L4545" t="inlineStr">
        <is>
          <t>electricity, medium voltage</t>
        </is>
      </c>
    </row>
    <row r="4546">
      <c r="A4546" t="inlineStr">
        <is>
          <t>market for lead</t>
        </is>
      </c>
      <c r="B4546" t="n">
        <v>0.000725</v>
      </c>
      <c r="C4546" t="inlineStr">
        <is>
          <t>GLO</t>
        </is>
      </c>
      <c r="D4546" t="inlineStr">
        <is>
          <t>kilogram</t>
        </is>
      </c>
      <c r="F4546" t="inlineStr">
        <is>
          <t>technosphere</t>
        </is>
      </c>
      <c r="G4546" t="n">
        <v>2</v>
      </c>
      <c r="H4546" t="n">
        <v>-7.2293389031096</v>
      </c>
      <c r="I4546" t="n">
        <v>0.1478251210504789</v>
      </c>
      <c r="J4546" t="inlineStr">
        <is>
          <t>(3,4,4,3,1,5); de Wild-Scholten (2014) Life Cycle Assessment of Photovoltaics Status 2011, Part 1 Data Collection (Table 37)</t>
        </is>
      </c>
      <c r="L4546" t="inlineStr">
        <is>
          <t>lead</t>
        </is>
      </c>
    </row>
    <row r="4547">
      <c r="A4547" t="inlineStr">
        <is>
          <t>market for light emitting diode</t>
        </is>
      </c>
      <c r="B4547" t="n">
        <v>0.0028125</v>
      </c>
      <c r="C4547" t="inlineStr">
        <is>
          <t>GLO</t>
        </is>
      </c>
      <c r="D4547" t="inlineStr">
        <is>
          <t>kilogram</t>
        </is>
      </c>
      <c r="F4547" t="inlineStr">
        <is>
          <t>technosphere</t>
        </is>
      </c>
      <c r="G4547" t="n">
        <v>2</v>
      </c>
      <c r="H4547" t="n">
        <v>-5.873681511451599</v>
      </c>
      <c r="I4547" t="n">
        <v>0.1478251210504789</v>
      </c>
      <c r="J4547" t="inlineStr">
        <is>
          <t>(3,4,4,3,1,5); de Wild-Scholten (2014) Life Cycle Assessment of Photovoltaics Status 2011, Part 1 Data Collection (Table 37)</t>
        </is>
      </c>
      <c r="L4547" t="inlineStr">
        <is>
          <t>light emitting diode</t>
        </is>
      </c>
    </row>
    <row r="4548">
      <c r="A4548" t="inlineStr">
        <is>
          <t>photovoltaic cell, single-Si, at plant</t>
        </is>
      </c>
      <c r="B4548" t="n">
        <v>0.93541</v>
      </c>
      <c r="C4548" t="inlineStr">
        <is>
          <t>APAC</t>
        </is>
      </c>
      <c r="D4548" t="inlineStr">
        <is>
          <t>square meter</t>
        </is>
      </c>
      <c r="F4548" t="inlineStr">
        <is>
          <t>technosphere</t>
        </is>
      </c>
      <c r="G4548" t="n">
        <v>2</v>
      </c>
      <c r="H4548" t="n">
        <v>-0.06677034313385423</v>
      </c>
      <c r="I4548" t="n">
        <v>0.1089649921306612</v>
      </c>
      <c r="J4548" t="inlineStr">
        <is>
          <t>(1,4,4,3,1,3); de Wild-Scholten (2014) Life Cycle Assessment of Photovoltaics Status 2011, Part 1 Data Collection (Table 37)</t>
        </is>
      </c>
    </row>
    <row r="4549">
      <c r="A4549" t="inlineStr">
        <is>
          <t>photovoltaic panel factory construction</t>
        </is>
      </c>
      <c r="B4549" t="n">
        <v>4e-06</v>
      </c>
      <c r="C4549" t="inlineStr">
        <is>
          <t>GLO</t>
        </is>
      </c>
      <c r="D4549" t="inlineStr">
        <is>
          <t>unit</t>
        </is>
      </c>
      <c r="F4549" t="inlineStr">
        <is>
          <t>technosphere</t>
        </is>
      </c>
      <c r="G4549" t="n">
        <v>2</v>
      </c>
      <c r="H4549" t="n">
        <v>-12.42921619684438</v>
      </c>
      <c r="I4549" t="n">
        <v>0.5594688275646776</v>
      </c>
      <c r="J4549" t="inlineStr">
        <is>
          <t>(1,4,4,3,1,3); de Wild-Scholten (2014) Life Cycle Assessment of Photovoltaics Status 2011, Part 1 Data Collection (Table 37)</t>
        </is>
      </c>
      <c r="L4549" t="inlineStr">
        <is>
          <t>photovoltaic panel factory</t>
        </is>
      </c>
    </row>
    <row r="4550">
      <c r="A4550" t="inlineStr">
        <is>
          <t>polyethylene production, high density, granulate</t>
        </is>
      </c>
      <c r="B4550" t="n">
        <v>0.02375</v>
      </c>
      <c r="C4550" t="inlineStr">
        <is>
          <t>RER</t>
        </is>
      </c>
      <c r="D4550" t="inlineStr">
        <is>
          <t>kilogram</t>
        </is>
      </c>
      <c r="F4550" t="inlineStr">
        <is>
          <t>technosphere</t>
        </is>
      </c>
      <c r="G4550" t="n">
        <v>2</v>
      </c>
      <c r="H4550" t="n">
        <v>-3.740172748501487</v>
      </c>
      <c r="I4550" t="n">
        <v>0.1478251210504789</v>
      </c>
      <c r="J4550" t="inlineStr">
        <is>
          <t>(3,4,4,3,1,5); de Wild-Scholten (2014) Life Cycle Assessment of Photovoltaics Status 2011, Part 1 Data Collection (Table 37)</t>
        </is>
      </c>
      <c r="L4550" t="inlineStr">
        <is>
          <t>polyethylene, high density, granulate</t>
        </is>
      </c>
    </row>
    <row r="4551">
      <c r="A4551" t="inlineStr">
        <is>
          <t>polyethylene terephthalate production, granulate, amorphous</t>
        </is>
      </c>
      <c r="B4551" t="n">
        <v>0.34562</v>
      </c>
      <c r="C4551" t="inlineStr">
        <is>
          <t>RER</t>
        </is>
      </c>
      <c r="D4551" t="inlineStr">
        <is>
          <t>kilogram</t>
        </is>
      </c>
      <c r="F4551" t="inlineStr">
        <is>
          <t>technosphere</t>
        </is>
      </c>
      <c r="G4551" t="n">
        <v>2</v>
      </c>
      <c r="H4551" t="n">
        <v>-1.062415373356292</v>
      </c>
      <c r="I4551" t="n">
        <v>0.1089649921306612</v>
      </c>
      <c r="J4551" t="inlineStr">
        <is>
          <t>(1,4,4,3,1,3); de Wild-Scholten (2014) Life Cycle Assessment of Photovoltaics Status 2011, Part 1 Data Collection (Table 37)</t>
        </is>
      </c>
      <c r="L4551" t="inlineStr">
        <is>
          <t>polyethylene terephthalate, granulate, amorphous</t>
        </is>
      </c>
    </row>
    <row r="4552">
      <c r="A4552" t="inlineStr">
        <is>
          <t>polyvinylfluoride, film production</t>
        </is>
      </c>
      <c r="B4552" t="n">
        <v>0.11187</v>
      </c>
      <c r="C4552" t="inlineStr">
        <is>
          <t>US</t>
        </is>
      </c>
      <c r="D4552" t="inlineStr">
        <is>
          <t>kilogram</t>
        </is>
      </c>
      <c r="F4552" t="inlineStr">
        <is>
          <t>technosphere</t>
        </is>
      </c>
      <c r="G4552" t="n">
        <v>2</v>
      </c>
      <c r="H4552" t="n">
        <v>-2.190417796123298</v>
      </c>
      <c r="I4552" t="n">
        <v>0.1089649921306612</v>
      </c>
      <c r="J4552" t="inlineStr">
        <is>
          <t>(1,4,4,3,1,3); de Wild-Scholten (2014) Life Cycle Assessment of Photovoltaics Status 2011, Part 1 Data Collection (Table 37)</t>
        </is>
      </c>
      <c r="L4552" t="inlineStr">
        <is>
          <t>polyvinylfluoride, film</t>
        </is>
      </c>
    </row>
    <row r="4553">
      <c r="A4553" t="inlineStr">
        <is>
          <t>potassium hydroxide production</t>
        </is>
      </c>
      <c r="B4553" t="n">
        <v>0.051438</v>
      </c>
      <c r="C4553" t="inlineStr">
        <is>
          <t>RER</t>
        </is>
      </c>
      <c r="D4553" t="inlineStr">
        <is>
          <t>kilogram</t>
        </is>
      </c>
      <c r="F4553" t="inlineStr">
        <is>
          <t>technosphere</t>
        </is>
      </c>
      <c r="G4553" t="n">
        <v>2</v>
      </c>
      <c r="H4553" t="n">
        <v>-2.967378080057463</v>
      </c>
      <c r="I4553" t="n">
        <v>0.1478251210504789</v>
      </c>
      <c r="J4553" t="inlineStr">
        <is>
          <t>(3,4,4,3,1,5); de Wild-Scholten (2014) Life Cycle Assessment of Photovoltaics Status 2011, Part 1 Data Collection (Table 37)</t>
        </is>
      </c>
      <c r="L4553" t="inlineStr">
        <is>
          <t>potassium hydroxide</t>
        </is>
      </c>
    </row>
    <row r="4554">
      <c r="A4554" t="inlineStr">
        <is>
          <t>silicone product production</t>
        </is>
      </c>
      <c r="B4554" t="n">
        <v>0.12187</v>
      </c>
      <c r="C4554" t="inlineStr">
        <is>
          <t>RER</t>
        </is>
      </c>
      <c r="D4554" t="inlineStr">
        <is>
          <t>kilogram</t>
        </is>
      </c>
      <c r="F4554" t="inlineStr">
        <is>
          <t>technosphere</t>
        </is>
      </c>
      <c r="G4554" t="n">
        <v>2</v>
      </c>
      <c r="H4554" t="n">
        <v>-2.104800376146726</v>
      </c>
      <c r="I4554" t="n">
        <v>0.1089649921306612</v>
      </c>
      <c r="J4554" t="inlineStr">
        <is>
          <t>(1,4,4,3,1,3); de Wild-Scholten (2014) Life Cycle Assessment of Photovoltaics Status 2011, Part 1 Data Collection (Table 37)</t>
        </is>
      </c>
      <c r="L4554" t="inlineStr">
        <is>
          <t>silicone product</t>
        </is>
      </c>
    </row>
    <row r="4555">
      <c r="A4555" t="inlineStr">
        <is>
          <t>soap production</t>
        </is>
      </c>
      <c r="B4555" t="n">
        <v>0.011562</v>
      </c>
      <c r="C4555" t="inlineStr">
        <is>
          <t>RER</t>
        </is>
      </c>
      <c r="D4555" t="inlineStr">
        <is>
          <t>kilogram</t>
        </is>
      </c>
      <c r="F4555" t="inlineStr">
        <is>
          <t>technosphere</t>
        </is>
      </c>
      <c r="G4555" t="n">
        <v>2</v>
      </c>
      <c r="H4555" t="n">
        <v>-4.460031420321853</v>
      </c>
      <c r="I4555" t="n">
        <v>0.1478251210504789</v>
      </c>
      <c r="J4555" t="inlineStr">
        <is>
          <t>(3,4,4,3,1,5); de Wild-Scholten (2014) Life Cycle Assessment of Photovoltaics Status 2011, Part 1 Data Collection (Table 37)</t>
        </is>
      </c>
      <c r="L4555" t="inlineStr">
        <is>
          <t>soap</t>
        </is>
      </c>
    </row>
    <row r="4556">
      <c r="A4556" t="inlineStr">
        <is>
          <t>solar glass production, low-iron</t>
        </is>
      </c>
      <c r="B4556" t="n">
        <v>8.8125</v>
      </c>
      <c r="C4556" t="inlineStr">
        <is>
          <t>RER</t>
        </is>
      </c>
      <c r="D4556" t="inlineStr">
        <is>
          <t>kilogram</t>
        </is>
      </c>
      <c r="F4556" t="inlineStr">
        <is>
          <t>technosphere</t>
        </is>
      </c>
      <c r="G4556" t="n">
        <v>2</v>
      </c>
      <c r="H4556" t="n">
        <v>2.176171168138387</v>
      </c>
      <c r="I4556" t="n">
        <v>0.1420628781245019</v>
      </c>
      <c r="J4556" t="inlineStr">
        <is>
          <t>(1,4,4,3,3,3); de Wild-Scholten (2014) Life Cycle Assessment of Photovoltaics Status 2011, Part 1 Data Collection (Table 37)</t>
        </is>
      </c>
      <c r="L4556" t="inlineStr">
        <is>
          <t>solar glass, low-iron</t>
        </is>
      </c>
    </row>
    <row r="4557">
      <c r="A4557" t="inlineStr">
        <is>
          <t>market for tap water</t>
        </is>
      </c>
      <c r="B4557" t="n">
        <v>5.0312</v>
      </c>
      <c r="C4557" t="inlineStr">
        <is>
          <t>Europe without Switzerland</t>
        </is>
      </c>
      <c r="D4557" t="inlineStr">
        <is>
          <t>kilogram</t>
        </is>
      </c>
      <c r="F4557" t="inlineStr">
        <is>
          <t>technosphere</t>
        </is>
      </c>
      <c r="G4557" t="n">
        <v>2</v>
      </c>
      <c r="H4557" t="n">
        <v>1.615658524247157</v>
      </c>
      <c r="I4557" t="n">
        <v>0.1089649921306612</v>
      </c>
      <c r="J4557" t="inlineStr">
        <is>
          <t>(1,4,4,3,1,3); de Wild-Scholten (2014) Life Cycle Assessment of Photovoltaics Status 2011, Part 1 Data Collection (Table 37)</t>
        </is>
      </c>
      <c r="L4557" t="inlineStr">
        <is>
          <t>tap water</t>
        </is>
      </c>
    </row>
    <row r="4558">
      <c r="A4558" t="inlineStr">
        <is>
          <t>tempering, flat glass</t>
        </is>
      </c>
      <c r="B4558" t="n">
        <v>8.8125</v>
      </c>
      <c r="C4558" t="inlineStr">
        <is>
          <t>RER</t>
        </is>
      </c>
      <c r="D4558" t="inlineStr">
        <is>
          <t>kilogram</t>
        </is>
      </c>
      <c r="F4558" t="inlineStr">
        <is>
          <t>technosphere</t>
        </is>
      </c>
      <c r="G4558" t="n">
        <v>2</v>
      </c>
      <c r="H4558" t="n">
        <v>2.176171168138387</v>
      </c>
      <c r="I4558" t="n">
        <v>0.1089649921306612</v>
      </c>
      <c r="J4558" t="inlineStr">
        <is>
          <t>(1,4,4,3,1,3); de Wild-Scholten (2014) Life Cycle Assessment of Photovoltaics Status 2011, Part 1 Data Collection (Table 37)</t>
        </is>
      </c>
      <c r="L4558" t="inlineStr">
        <is>
          <t>tempering, flat glass</t>
        </is>
      </c>
    </row>
    <row r="4559">
      <c r="A4559" t="inlineStr">
        <is>
          <t>tin production</t>
        </is>
      </c>
      <c r="B4559" t="n">
        <v>0.012875</v>
      </c>
      <c r="C4559" t="inlineStr">
        <is>
          <t>RoW</t>
        </is>
      </c>
      <c r="D4559" t="inlineStr">
        <is>
          <t>kilogram</t>
        </is>
      </c>
      <c r="F4559" t="inlineStr">
        <is>
          <t>technosphere</t>
        </is>
      </c>
      <c r="G4559" t="n">
        <v>2</v>
      </c>
      <c r="H4559" t="n">
        <v>-4.352467832432337</v>
      </c>
      <c r="I4559" t="n">
        <v>0.1478251210504789</v>
      </c>
      <c r="J4559" t="inlineStr">
        <is>
          <t>(3,4,4,3,1,5); de Wild-Scholten (2014) Life Cycle Assessment of Photovoltaics Status 2011, Part 1 Data Collection (Table 37)</t>
        </is>
      </c>
      <c r="L4559" t="inlineStr">
        <is>
          <t>tin</t>
        </is>
      </c>
    </row>
    <row r="4560">
      <c r="A4560" t="inlineStr">
        <is>
          <t>transport, freight train, diesel</t>
        </is>
      </c>
      <c r="B4560" t="n">
        <v>15.363</v>
      </c>
      <c r="C4560" t="inlineStr">
        <is>
          <t>Europe without Switzerland</t>
        </is>
      </c>
      <c r="D4560" t="inlineStr">
        <is>
          <t>ton kilometer</t>
        </is>
      </c>
      <c r="F4560" t="inlineStr">
        <is>
          <t>technosphere</t>
        </is>
      </c>
      <c r="G4560" t="n">
        <v>2</v>
      </c>
      <c r="H4560" t="n">
        <v>2.731962021148523</v>
      </c>
      <c r="I4560" t="n">
        <v>0.3697767766870506</v>
      </c>
      <c r="J4560" t="inlineStr">
        <is>
          <t>(4,5,na,na,na,na); Standard distance 600km</t>
        </is>
      </c>
      <c r="L4560" t="inlineStr">
        <is>
          <t>transport, freight train</t>
        </is>
      </c>
    </row>
    <row r="4561">
      <c r="A4561" t="inlineStr">
        <is>
          <t>transport, freight, lorry 7.5-16 metric ton, EURO4</t>
        </is>
      </c>
      <c r="B4561" t="n">
        <v>2.7803</v>
      </c>
      <c r="C4561" t="inlineStr">
        <is>
          <t>RER</t>
        </is>
      </c>
      <c r="D4561" t="inlineStr">
        <is>
          <t>ton kilometer</t>
        </is>
      </c>
      <c r="F4561" t="inlineStr">
        <is>
          <t>technosphere</t>
        </is>
      </c>
      <c r="G4561" t="n">
        <v>2</v>
      </c>
      <c r="H4561" t="n">
        <v>1.022558835549349</v>
      </c>
      <c r="I4561" t="n">
        <v>0.3697767766870506</v>
      </c>
      <c r="J4561" t="inlineStr">
        <is>
          <t>(4,5,na,na,na,na); Standard distance 100km, cells 500km</t>
        </is>
      </c>
      <c r="L4561" t="inlineStr">
        <is>
          <t>transport, freight, lorry 7.5-16 metric ton, EURO4</t>
        </is>
      </c>
    </row>
    <row r="4562">
      <c r="A4562" t="inlineStr">
        <is>
          <t>treatment of municipal solid waste, incineration</t>
        </is>
      </c>
      <c r="B4562" t="n">
        <v>-0.03</v>
      </c>
      <c r="C4562" t="inlineStr">
        <is>
          <t>CH</t>
        </is>
      </c>
      <c r="D4562" t="inlineStr">
        <is>
          <t>kilogram</t>
        </is>
      </c>
      <c r="F4562" t="inlineStr">
        <is>
          <t>technosphere</t>
        </is>
      </c>
      <c r="G4562" t="n">
        <v>2</v>
      </c>
      <c r="H4562" t="n">
        <v>-3.506557897319982</v>
      </c>
      <c r="I4562" t="n">
        <v>0.1089649921306612</v>
      </c>
      <c r="J4562" t="inlineStr">
        <is>
          <t>(1,4,4,3,1,3); Alsema (personal communication) 2007, production waste</t>
        </is>
      </c>
      <c r="K4562" t="b">
        <v>1</v>
      </c>
      <c r="L4562" t="inlineStr">
        <is>
          <t>municipal solid waste</t>
        </is>
      </c>
    </row>
    <row r="4563">
      <c r="A4563" t="inlineStr">
        <is>
          <t>treatment of waste mineral oil, hazardous waste incineration</t>
        </is>
      </c>
      <c r="B4563" t="n">
        <v>-0.0016062</v>
      </c>
      <c r="C4563" t="inlineStr">
        <is>
          <t>CH</t>
        </is>
      </c>
      <c r="D4563" t="inlineStr">
        <is>
          <t>kilogram</t>
        </is>
      </c>
      <c r="F4563" t="inlineStr">
        <is>
          <t>technosphere</t>
        </is>
      </c>
      <c r="G4563" t="n">
        <v>2</v>
      </c>
      <c r="H4563" t="n">
        <v>-6.433884138209913</v>
      </c>
      <c r="I4563" t="n">
        <v>0.1089649921306612</v>
      </c>
      <c r="J4563" t="inlineStr">
        <is>
          <t>(1,4,4,3,1,3); de Wild-Scholten (2014) Life Cycle Assessment of Photovoltaics Status 2011, Part 1 Data Collection (Table 37)</t>
        </is>
      </c>
      <c r="K4563" t="b">
        <v>1</v>
      </c>
      <c r="L4563" t="inlineStr">
        <is>
          <t>waste mineral oil</t>
        </is>
      </c>
    </row>
    <row r="4564">
      <c r="A4564" t="inlineStr">
        <is>
          <t>treatment of waste plastic, mixture, municipal incineration</t>
        </is>
      </c>
      <c r="B4564" t="n">
        <v>-0.028063</v>
      </c>
      <c r="C4564" t="inlineStr">
        <is>
          <t>CH</t>
        </is>
      </c>
      <c r="D4564" t="inlineStr">
        <is>
          <t>kilogram</t>
        </is>
      </c>
      <c r="F4564" t="inlineStr">
        <is>
          <t>technosphere</t>
        </is>
      </c>
      <c r="G4564" t="n">
        <v>2</v>
      </c>
      <c r="H4564" t="n">
        <v>-3.573303296266454</v>
      </c>
      <c r="I4564" t="n">
        <v>0.1089649921306612</v>
      </c>
      <c r="J4564" t="inlineStr">
        <is>
          <t>(1,4,4,3,1,3); de Wild-Scholten (2014) Life Cycle Assessment of Photovoltaics Status 2011, Part 1 Data Collection (Table 37)</t>
        </is>
      </c>
      <c r="K4564" t="b">
        <v>1</v>
      </c>
      <c r="L4564" t="inlineStr">
        <is>
          <t>waste plastic, mixture</t>
        </is>
      </c>
    </row>
    <row r="4565">
      <c r="A4565" t="inlineStr">
        <is>
          <t>treatment of waste polyvinylfluoride, municipal incineration</t>
        </is>
      </c>
      <c r="B4565" t="n">
        <v>-0.0042938</v>
      </c>
      <c r="C4565" t="inlineStr">
        <is>
          <t>CH</t>
        </is>
      </c>
      <c r="D4565" t="inlineStr">
        <is>
          <t>kilogram</t>
        </is>
      </c>
      <c r="F4565" t="inlineStr">
        <is>
          <t>technosphere</t>
        </is>
      </c>
      <c r="G4565" t="n">
        <v>2</v>
      </c>
      <c r="H4565" t="n">
        <v>-5.450583157228809</v>
      </c>
      <c r="I4565" t="n">
        <v>0.1089649921306612</v>
      </c>
      <c r="J4565" t="inlineStr">
        <is>
          <t>(1,4,4,3,1,3); de Wild-Scholten (2014) Life Cycle Assessment of Photovoltaics Status 2011, Part 1 Data Collection (Table 37)</t>
        </is>
      </c>
      <c r="K4565" t="b">
        <v>1</v>
      </c>
      <c r="L4565" t="inlineStr">
        <is>
          <t>waste polyvinylfluoride</t>
        </is>
      </c>
    </row>
    <row r="4566">
      <c r="A4566" t="inlineStr">
        <is>
          <t>treatment of wastewater, from residence, capacity 1.1E10l/year</t>
        </is>
      </c>
      <c r="B4566" t="n">
        <v>-0.0045281</v>
      </c>
      <c r="C4566" t="inlineStr">
        <is>
          <t>CH</t>
        </is>
      </c>
      <c r="D4566" t="inlineStr">
        <is>
          <t>cubic meter</t>
        </is>
      </c>
      <c r="F4566" t="inlineStr">
        <is>
          <t>technosphere</t>
        </is>
      </c>
      <c r="G4566" t="n">
        <v>2</v>
      </c>
      <c r="H4566" t="n">
        <v>-5.397452853519467</v>
      </c>
      <c r="I4566" t="n">
        <v>0.1089649921306612</v>
      </c>
      <c r="J4566" t="inlineStr">
        <is>
          <t>(1,4,4,3,1,3); Calculation, water use</t>
        </is>
      </c>
      <c r="K4566" t="b">
        <v>1</v>
      </c>
      <c r="L4566" t="inlineStr">
        <is>
          <t>wastewater, from residence</t>
        </is>
      </c>
    </row>
    <row r="4567">
      <c r="A4567" t="inlineStr">
        <is>
          <t>wire drawing, copper</t>
        </is>
      </c>
      <c r="B4567" t="n">
        <v>0.1025</v>
      </c>
      <c r="C4567" t="inlineStr">
        <is>
          <t>RER</t>
        </is>
      </c>
      <c r="D4567" t="inlineStr">
        <is>
          <t>kilogram</t>
        </is>
      </c>
      <c r="F4567" t="inlineStr">
        <is>
          <t>technosphere</t>
        </is>
      </c>
      <c r="G4567" t="n">
        <v>2</v>
      </c>
      <c r="H4567" t="n">
        <v>-2.277892480403674</v>
      </c>
      <c r="I4567" t="n">
        <v>0.1089649921306612</v>
      </c>
      <c r="J4567" t="inlineStr">
        <is>
          <t>(1,4,4,3,1,3); de Wild-Scholten (2014) Life Cycle Assessment of Photovoltaics Status 2011, Part 1 Data Collection (Table 37)</t>
        </is>
      </c>
      <c r="L4567" t="inlineStr">
        <is>
          <t>wire drawing, copper</t>
        </is>
      </c>
    </row>
    <row r="4568"/>
    <row r="4569" ht="16" customHeight="1" s="29">
      <c r="A4569" s="1" t="inlineStr">
        <is>
          <t>Activity</t>
        </is>
      </c>
      <c r="B4569" s="1" t="inlineStr">
        <is>
          <t>photovoltaic laminate production, single-Si wafer</t>
        </is>
      </c>
    </row>
    <row r="4570">
      <c r="A4570" t="inlineStr">
        <is>
          <t>comment</t>
        </is>
      </c>
      <c r="B4570"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Chinese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is>
      </c>
    </row>
    <row r="4571">
      <c r="A4571" t="inlineStr">
        <is>
          <t>location</t>
        </is>
      </c>
      <c r="B4571" t="inlineStr">
        <is>
          <t>CN</t>
        </is>
      </c>
    </row>
    <row r="4572">
      <c r="A4572" t="inlineStr">
        <is>
          <t>production amount</t>
        </is>
      </c>
      <c r="B4572" t="n">
        <v>1</v>
      </c>
    </row>
    <row r="4573">
      <c r="A4573" t="inlineStr">
        <is>
          <t>reference product</t>
        </is>
      </c>
      <c r="B4573" t="inlineStr">
        <is>
          <t>photovoltaic laminate, single-Si wafer</t>
        </is>
      </c>
    </row>
    <row r="4574">
      <c r="A4574" t="inlineStr">
        <is>
          <t>source</t>
        </is>
      </c>
      <c r="B45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575">
      <c r="A4575" t="inlineStr">
        <is>
          <t>type</t>
        </is>
      </c>
      <c r="B4575" t="inlineStr">
        <is>
          <t>process</t>
        </is>
      </c>
    </row>
    <row r="4576">
      <c r="A4576" t="inlineStr">
        <is>
          <t>unit</t>
        </is>
      </c>
      <c r="B4576" t="inlineStr">
        <is>
          <t>square meter</t>
        </is>
      </c>
    </row>
    <row r="4577" ht="16" customHeight="1" s="29">
      <c r="A4577" s="1" t="inlineStr">
        <is>
          <t>Exchanges</t>
        </is>
      </c>
    </row>
    <row r="4578">
      <c r="A4578" s="28" t="inlineStr">
        <is>
          <t>name</t>
        </is>
      </c>
      <c r="B4578" s="28" t="inlineStr">
        <is>
          <t>amount</t>
        </is>
      </c>
      <c r="C4578" s="28" t="inlineStr">
        <is>
          <t>location</t>
        </is>
      </c>
      <c r="D4578" s="28" t="inlineStr">
        <is>
          <t>unit</t>
        </is>
      </c>
      <c r="E4578" s="28" t="inlineStr">
        <is>
          <t>categories</t>
        </is>
      </c>
      <c r="F4578" s="28" t="inlineStr">
        <is>
          <t>type</t>
        </is>
      </c>
      <c r="G4578" s="28" t="inlineStr">
        <is>
          <t>uncertainty type</t>
        </is>
      </c>
      <c r="H4578" s="28" t="inlineStr">
        <is>
          <t>loc</t>
        </is>
      </c>
      <c r="I4578" s="28" t="inlineStr">
        <is>
          <t>scale</t>
        </is>
      </c>
      <c r="J4578" s="28" t="inlineStr">
        <is>
          <t>comment</t>
        </is>
      </c>
      <c r="K4578" s="28" t="inlineStr">
        <is>
          <t>negative</t>
        </is>
      </c>
      <c r="L4578" s="28" t="inlineStr">
        <is>
          <t>reference product</t>
        </is>
      </c>
      <c r="M4578" s="28" t="n"/>
    </row>
    <row r="4579">
      <c r="A4579" t="inlineStr">
        <is>
          <t>Carbon dioxide, fossil</t>
        </is>
      </c>
      <c r="B4579" t="n">
        <v>0.021812</v>
      </c>
      <c r="D4579" t="inlineStr">
        <is>
          <t>kilogram</t>
        </is>
      </c>
      <c r="E4579" t="inlineStr">
        <is>
          <t>air::urban air close to ground</t>
        </is>
      </c>
      <c r="F4579" t="inlineStr">
        <is>
          <t>biosphere</t>
        </is>
      </c>
      <c r="G4579" t="n">
        <v>2</v>
      </c>
      <c r="H4579" t="n">
        <v>-3.825295001918322</v>
      </c>
      <c r="I4579" t="n">
        <v>0.2337502495138086</v>
      </c>
      <c r="J4579" t="inlineStr">
        <is>
          <t>(3,4,5,3,1,5); de Wild-Scholten (2014) Life Cycle Assessment of Photovoltaics Status 2011, Part 1 Data Collection (Table 37)</t>
        </is>
      </c>
    </row>
    <row r="4580">
      <c r="A4580" t="inlineStr">
        <is>
          <t>Heat, waste</t>
        </is>
      </c>
      <c r="B4580" t="n">
        <v>50.312</v>
      </c>
      <c r="D4580" t="inlineStr">
        <is>
          <t>megajoule</t>
        </is>
      </c>
      <c r="E4580" t="inlineStr">
        <is>
          <t>air::urban air close to ground</t>
        </is>
      </c>
      <c r="F4580" t="inlineStr">
        <is>
          <t>biosphere</t>
        </is>
      </c>
      <c r="G4580" t="n">
        <v>2</v>
      </c>
      <c r="H4580" t="n">
        <v>3.918243617241202</v>
      </c>
      <c r="I4580" t="n">
        <v>0.2337502495138086</v>
      </c>
      <c r="J4580" t="inlineStr">
        <is>
          <t>(3,4,5,3,1,5); Calculation, electricity use</t>
        </is>
      </c>
    </row>
    <row r="4581">
      <c r="A4581" t="inlineStr">
        <is>
          <t>NMVOC, non-methane volatile organic compounds, unspecified origin</t>
        </is>
      </c>
      <c r="B4581" t="n">
        <v>0.0080625</v>
      </c>
      <c r="D4581" t="inlineStr">
        <is>
          <t>kilogram</t>
        </is>
      </c>
      <c r="E4581" t="inlineStr">
        <is>
          <t>air::urban air close to ground</t>
        </is>
      </c>
      <c r="F4581" t="inlineStr">
        <is>
          <t>biosphere</t>
        </is>
      </c>
      <c r="G4581" t="n">
        <v>2</v>
      </c>
      <c r="H4581" t="n">
        <v>-4.820531596860246</v>
      </c>
      <c r="I4581" t="n">
        <v>0.308456937280178</v>
      </c>
      <c r="J4581" t="inlineStr">
        <is>
          <t>(3,4,5,3,1,5); de Wild-Scholten (2014) Life Cycle Assessment of Photovoltaics Status 2011, Part 1 Data Collection (Table 37)</t>
        </is>
      </c>
    </row>
    <row r="4582">
      <c r="A4582" t="inlineStr">
        <is>
          <t>photovoltaic laminate production, single-Si wafer</t>
        </is>
      </c>
      <c r="B4582" t="n">
        <v>1</v>
      </c>
      <c r="C4582" t="inlineStr">
        <is>
          <t>CN</t>
        </is>
      </c>
      <c r="D4582" t="inlineStr">
        <is>
          <t>square meter</t>
        </is>
      </c>
      <c r="E4582" t="inlineStr">
        <is>
          <t>photovoltaic::production of components</t>
        </is>
      </c>
      <c r="F4582" t="inlineStr">
        <is>
          <t>production</t>
        </is>
      </c>
      <c r="G4582" t="n">
        <v>0</v>
      </c>
      <c r="H4582" t="n">
        <v>1</v>
      </c>
      <c r="L4582" t="inlineStr">
        <is>
          <t>photovoltaic laminate, single-Si wafer</t>
        </is>
      </c>
    </row>
    <row r="4583">
      <c r="A4583" t="inlineStr">
        <is>
          <t>1-propanol production</t>
        </is>
      </c>
      <c r="B4583" t="n">
        <v>0.015875</v>
      </c>
      <c r="C4583" t="inlineStr">
        <is>
          <t>RER</t>
        </is>
      </c>
      <c r="D4583" t="inlineStr">
        <is>
          <t>kilogram</t>
        </is>
      </c>
      <c r="F4583" t="inlineStr">
        <is>
          <t>technosphere</t>
        </is>
      </c>
      <c r="G4583" t="n">
        <v>2</v>
      </c>
      <c r="H4583" t="n">
        <v>-4.143009734203382</v>
      </c>
      <c r="I4583" t="n">
        <v>0.1089649921306612</v>
      </c>
      <c r="J4583" t="inlineStr">
        <is>
          <t>(1,4,4,3,1,3); de Wild-Scholten (2014) Life Cycle Assessment of Photovoltaics Status 2011, Part 1 Data Collection (Table 37)</t>
        </is>
      </c>
      <c r="L4583" t="inlineStr">
        <is>
          <t>1-propanol</t>
        </is>
      </c>
    </row>
    <row r="4584">
      <c r="A4584" t="inlineStr">
        <is>
          <t>EUR-flat pallet production</t>
        </is>
      </c>
      <c r="B4584" t="n">
        <v>0.05</v>
      </c>
      <c r="C4584" t="inlineStr">
        <is>
          <t>RER</t>
        </is>
      </c>
      <c r="D4584" t="inlineStr">
        <is>
          <t>unit</t>
        </is>
      </c>
      <c r="F4584" t="inlineStr">
        <is>
          <t>technosphere</t>
        </is>
      </c>
      <c r="G4584" t="n">
        <v>2</v>
      </c>
      <c r="H4584" t="n">
        <v>-2.995732273553991</v>
      </c>
      <c r="I4584" t="n">
        <v>0.1478251210504789</v>
      </c>
      <c r="J4584" t="inlineStr">
        <is>
          <t>(3,4,4,3,1,5); de Wild-Scholten (2014) Life Cycle Assessment of Photovoltaics Status 2011, Part 1 Data Collection (Table 37)</t>
        </is>
      </c>
      <c r="L4584" t="inlineStr">
        <is>
          <t>EUR-flat pallet</t>
        </is>
      </c>
    </row>
    <row r="4585">
      <c r="A4585" t="inlineStr">
        <is>
          <t>diesel, burned in building machine</t>
        </is>
      </c>
      <c r="B4585" t="n">
        <v>0.008750000000000001</v>
      </c>
      <c r="C4585" t="inlineStr">
        <is>
          <t>GLO</t>
        </is>
      </c>
      <c r="D4585" t="inlineStr">
        <is>
          <t>megajoule</t>
        </is>
      </c>
      <c r="F4585" t="inlineStr">
        <is>
          <t>technosphere</t>
        </is>
      </c>
      <c r="G4585" t="n">
        <v>2</v>
      </c>
      <c r="H4585" t="n">
        <v>-4.738701578612614</v>
      </c>
      <c r="I4585" t="n">
        <v>0.3759909831404189</v>
      </c>
      <c r="J4585" t="inlineStr">
        <is>
          <t>(3,4,4,3,1,5); de Wild-Scholten (2014) Life Cycle Assessment of Photovoltaics Status 2011, Part 1 Data Collection (Table 37)</t>
        </is>
      </c>
      <c r="L4585" t="inlineStr">
        <is>
          <t>diesel, burned in building machine</t>
        </is>
      </c>
    </row>
    <row r="4586">
      <c r="A4586" t="inlineStr">
        <is>
          <t>ethylvinylacetate production, foil</t>
        </is>
      </c>
      <c r="B4586" t="n">
        <v>0.875</v>
      </c>
      <c r="C4586" t="inlineStr">
        <is>
          <t>RER</t>
        </is>
      </c>
      <c r="D4586" t="inlineStr">
        <is>
          <t>kilogram</t>
        </is>
      </c>
      <c r="F4586" t="inlineStr">
        <is>
          <t>technosphere</t>
        </is>
      </c>
      <c r="G4586" t="n">
        <v>2</v>
      </c>
      <c r="H4586" t="n">
        <v>-0.1335313926245226</v>
      </c>
      <c r="I4586" t="n">
        <v>0.1089649921306612</v>
      </c>
      <c r="J4586" t="inlineStr">
        <is>
          <t>(1,4,4,3,1,3); de Wild-Scholten (2014) Life Cycle Assessment of Photovoltaics Status 2011, Part 1 Data Collection (Table 37)</t>
        </is>
      </c>
      <c r="L4586" t="inlineStr">
        <is>
          <t>ethylvinylacetate, foil</t>
        </is>
      </c>
    </row>
    <row r="4587">
      <c r="A4587" t="inlineStr">
        <is>
          <t>glass fibre reinforced plastic production, polyamide, injection moulded</t>
        </is>
      </c>
      <c r="B4587" t="n">
        <v>0.295</v>
      </c>
      <c r="C4587" t="inlineStr">
        <is>
          <t>RER</t>
        </is>
      </c>
      <c r="D4587" t="inlineStr">
        <is>
          <t>kilogram</t>
        </is>
      </c>
      <c r="F4587" t="inlineStr">
        <is>
          <t>technosphere</t>
        </is>
      </c>
      <c r="G4587" t="n">
        <v>2</v>
      </c>
      <c r="H4587" t="n">
        <v>-1.220779922642317</v>
      </c>
      <c r="I4587" t="n">
        <v>0.1089649921306612</v>
      </c>
      <c r="J4587" t="inlineStr">
        <is>
          <t>(1,4,4,3,1,3); de Wild-Scholten (2014) Life Cycle Assessment of Photovoltaics Status 2011, Part 1 Data Collection (Table 37)</t>
        </is>
      </c>
      <c r="L4587" t="inlineStr">
        <is>
          <t>glass fibre reinforced plastic, polyamide, injection moulded</t>
        </is>
      </c>
    </row>
    <row r="4588">
      <c r="A4588" t="inlineStr">
        <is>
          <t>hydrogen fluoride production</t>
        </is>
      </c>
      <c r="B4588" t="n">
        <v>0.062375</v>
      </c>
      <c r="C4588" t="inlineStr">
        <is>
          <t>GLO</t>
        </is>
      </c>
      <c r="D4588" t="inlineStr">
        <is>
          <t>kilogram</t>
        </is>
      </c>
      <c r="F4588" t="inlineStr">
        <is>
          <t>technosphere</t>
        </is>
      </c>
      <c r="G4588" t="n">
        <v>2</v>
      </c>
      <c r="H4588" t="n">
        <v>-2.774590724910454</v>
      </c>
      <c r="I4588" t="n">
        <v>0.1478251210504789</v>
      </c>
      <c r="J4588" t="inlineStr">
        <is>
          <t>(3,4,4,3,1,5); de Wild-Scholten (2014) Life Cycle Assessment of Photovoltaics Status 2011, Part 1 Data Collection (Table 37)</t>
        </is>
      </c>
      <c r="L4588" t="inlineStr">
        <is>
          <t>hydrogen fluoride</t>
        </is>
      </c>
    </row>
    <row r="4589">
      <c r="A4589" t="inlineStr">
        <is>
          <t>isopropanol production</t>
        </is>
      </c>
      <c r="B4589" t="n">
        <v>0.00014687</v>
      </c>
      <c r="C4589" t="inlineStr">
        <is>
          <t>RER</t>
        </is>
      </c>
      <c r="D4589" t="inlineStr">
        <is>
          <t>kilogram</t>
        </is>
      </c>
      <c r="F4589" t="inlineStr">
        <is>
          <t>technosphere</t>
        </is>
      </c>
      <c r="G4589" t="n">
        <v>2</v>
      </c>
      <c r="H4589" t="n">
        <v>-8.825962716198504</v>
      </c>
      <c r="I4589" t="n">
        <v>0.1478251210504789</v>
      </c>
      <c r="J4589" t="inlineStr">
        <is>
          <t>(3,4,4,3,1,5); de Wild-Scholten (2014) Life Cycle Assessment of Photovoltaics Status 2011, Part 1 Data Collection (Table 37)</t>
        </is>
      </c>
      <c r="L4589" t="inlineStr">
        <is>
          <t>isopropanol</t>
        </is>
      </c>
    </row>
    <row r="4590">
      <c r="A4590" t="inlineStr">
        <is>
          <t>market for copper, cathode</t>
        </is>
      </c>
      <c r="B4590" t="n">
        <v>0.1025</v>
      </c>
      <c r="C4590" t="inlineStr">
        <is>
          <t>GLO</t>
        </is>
      </c>
      <c r="D4590" t="inlineStr">
        <is>
          <t>kilogram</t>
        </is>
      </c>
      <c r="F4590" t="inlineStr">
        <is>
          <t>technosphere</t>
        </is>
      </c>
      <c r="G4590" t="n">
        <v>2</v>
      </c>
      <c r="H4590" t="n">
        <v>-2.277892480403674</v>
      </c>
      <c r="I4590" t="n">
        <v>0.1089649921306612</v>
      </c>
      <c r="J4590" t="inlineStr">
        <is>
          <t>(1,4,4,3,1,3); de Wild-Scholten (2014) Life Cycle Assessment of Photovoltaics Status 2011, Part 1 Data Collection (Table 37)</t>
        </is>
      </c>
      <c r="L4590" t="inlineStr">
        <is>
          <t>copper, cathode</t>
        </is>
      </c>
    </row>
    <row r="4591">
      <c r="A4591" t="inlineStr">
        <is>
          <t>market for corrugated board box</t>
        </is>
      </c>
      <c r="B4591" t="n">
        <v>0.7625</v>
      </c>
      <c r="C4591" t="inlineStr">
        <is>
          <t>RER</t>
        </is>
      </c>
      <c r="D4591" t="inlineStr">
        <is>
          <t>kilogram</t>
        </is>
      </c>
      <c r="F4591" t="inlineStr">
        <is>
          <t>technosphere</t>
        </is>
      </c>
      <c r="G4591" t="n">
        <v>2</v>
      </c>
      <c r="H4591" t="n">
        <v>-0.2711527705005704</v>
      </c>
      <c r="I4591" t="n">
        <v>0.1089649921306612</v>
      </c>
      <c r="J4591" t="inlineStr">
        <is>
          <t>(1,4,4,3,1,3); de Wild-Scholten (2014) Life Cycle Assessment of Photovoltaics Status 2011, Part 1 Data Collection (Table 37)</t>
        </is>
      </c>
      <c r="L4591" t="inlineStr">
        <is>
          <t>corrugated board box</t>
        </is>
      </c>
    </row>
    <row r="4592">
      <c r="A4592" t="inlineStr">
        <is>
          <t>market for electricity, medium voltage</t>
        </is>
      </c>
      <c r="B4592" t="n">
        <v>13.975</v>
      </c>
      <c r="C4592" t="inlineStr">
        <is>
          <t>RS</t>
        </is>
      </c>
      <c r="D4592" t="inlineStr">
        <is>
          <t>kilowatt hour</t>
        </is>
      </c>
      <c r="F4592" t="inlineStr">
        <is>
          <t>technosphere</t>
        </is>
      </c>
      <c r="G4592" t="n">
        <v>2</v>
      </c>
      <c r="H4592" t="n">
        <v>2.637270019041163</v>
      </c>
      <c r="I4592" t="n">
        <v>0.04340984597628009</v>
      </c>
      <c r="J4592" t="inlineStr">
        <is>
          <t>(2,2,1,1,1,3); Woodhouse et al. (2019): c-Si PV Manufacturing Costs 2018</t>
        </is>
      </c>
      <c r="L4592" t="inlineStr">
        <is>
          <t>electricity, medium voltage</t>
        </is>
      </c>
    </row>
    <row r="4593">
      <c r="A4593" t="inlineStr">
        <is>
          <t>market for lead</t>
        </is>
      </c>
      <c r="B4593" t="n">
        <v>0.000725</v>
      </c>
      <c r="C4593" t="inlineStr">
        <is>
          <t>GLO</t>
        </is>
      </c>
      <c r="D4593" t="inlineStr">
        <is>
          <t>kilogram</t>
        </is>
      </c>
      <c r="F4593" t="inlineStr">
        <is>
          <t>technosphere</t>
        </is>
      </c>
      <c r="G4593" t="n">
        <v>2</v>
      </c>
      <c r="H4593" t="n">
        <v>-7.2293389031096</v>
      </c>
      <c r="I4593" t="n">
        <v>0.1478251210504789</v>
      </c>
      <c r="J4593" t="inlineStr">
        <is>
          <t>(3,4,4,3,1,5); de Wild-Scholten (2014) Life Cycle Assessment of Photovoltaics Status 2011, Part 1 Data Collection (Table 37)</t>
        </is>
      </c>
      <c r="L4593" t="inlineStr">
        <is>
          <t>lead</t>
        </is>
      </c>
    </row>
    <row r="4594">
      <c r="A4594" t="inlineStr">
        <is>
          <t>market for light emitting diode</t>
        </is>
      </c>
      <c r="B4594" t="n">
        <v>0.0028125</v>
      </c>
      <c r="C4594" t="inlineStr">
        <is>
          <t>GLO</t>
        </is>
      </c>
      <c r="D4594" t="inlineStr">
        <is>
          <t>kilogram</t>
        </is>
      </c>
      <c r="F4594" t="inlineStr">
        <is>
          <t>technosphere</t>
        </is>
      </c>
      <c r="G4594" t="n">
        <v>2</v>
      </c>
      <c r="H4594" t="n">
        <v>-5.873681511451599</v>
      </c>
      <c r="I4594" t="n">
        <v>0.1478251210504789</v>
      </c>
      <c r="J4594" t="inlineStr">
        <is>
          <t>(3,4,4,3,1,5); de Wild-Scholten (2014) Life Cycle Assessment of Photovoltaics Status 2011, Part 1 Data Collection (Table 37)</t>
        </is>
      </c>
      <c r="L4594" t="inlineStr">
        <is>
          <t>light emitting diode</t>
        </is>
      </c>
    </row>
    <row r="4595">
      <c r="A4595" t="inlineStr">
        <is>
          <t>photovoltaic cell, single-Si, at plant</t>
        </is>
      </c>
      <c r="B4595" t="n">
        <v>0.93541</v>
      </c>
      <c r="C4595" t="inlineStr">
        <is>
          <t>CN</t>
        </is>
      </c>
      <c r="D4595" t="inlineStr">
        <is>
          <t>square meter</t>
        </is>
      </c>
      <c r="F4595" t="inlineStr">
        <is>
          <t>technosphere</t>
        </is>
      </c>
      <c r="G4595" t="n">
        <v>2</v>
      </c>
      <c r="H4595" t="n">
        <v>-0.06677034313385423</v>
      </c>
      <c r="I4595" t="n">
        <v>0.1089649921306612</v>
      </c>
      <c r="J4595" t="inlineStr">
        <is>
          <t>(1,4,4,3,1,3); de Wild-Scholten (2014) Life Cycle Assessment of Photovoltaics Status 2011, Part 1 Data Collection (Table 37)</t>
        </is>
      </c>
    </row>
    <row r="4596">
      <c r="A4596" t="inlineStr">
        <is>
          <t>photovoltaic panel factory construction</t>
        </is>
      </c>
      <c r="B4596" t="n">
        <v>4e-06</v>
      </c>
      <c r="C4596" t="inlineStr">
        <is>
          <t>GLO</t>
        </is>
      </c>
      <c r="D4596" t="inlineStr">
        <is>
          <t>unit</t>
        </is>
      </c>
      <c r="F4596" t="inlineStr">
        <is>
          <t>technosphere</t>
        </is>
      </c>
      <c r="G4596" t="n">
        <v>2</v>
      </c>
      <c r="H4596" t="n">
        <v>-12.42921619684438</v>
      </c>
      <c r="I4596" t="n">
        <v>0.5594688275646776</v>
      </c>
      <c r="J4596" t="inlineStr">
        <is>
          <t>(1,4,4,3,1,3); de Wild-Scholten (2014) Life Cycle Assessment of Photovoltaics Status 2011, Part 1 Data Collection (Table 37)</t>
        </is>
      </c>
      <c r="L4596" t="inlineStr">
        <is>
          <t>photovoltaic panel factory</t>
        </is>
      </c>
    </row>
    <row r="4597">
      <c r="A4597" t="inlineStr">
        <is>
          <t>polyethylene production, high density, granulate</t>
        </is>
      </c>
      <c r="B4597" t="n">
        <v>0.02375</v>
      </c>
      <c r="C4597" t="inlineStr">
        <is>
          <t>RER</t>
        </is>
      </c>
      <c r="D4597" t="inlineStr">
        <is>
          <t>kilogram</t>
        </is>
      </c>
      <c r="F4597" t="inlineStr">
        <is>
          <t>technosphere</t>
        </is>
      </c>
      <c r="G4597" t="n">
        <v>2</v>
      </c>
      <c r="H4597" t="n">
        <v>-3.740172748501487</v>
      </c>
      <c r="I4597" t="n">
        <v>0.1478251210504789</v>
      </c>
      <c r="J4597" t="inlineStr">
        <is>
          <t>(3,4,4,3,1,5); de Wild-Scholten (2014) Life Cycle Assessment of Photovoltaics Status 2011, Part 1 Data Collection (Table 37)</t>
        </is>
      </c>
      <c r="L4597" t="inlineStr">
        <is>
          <t>polyethylene, high density, granulate</t>
        </is>
      </c>
    </row>
    <row r="4598">
      <c r="A4598" t="inlineStr">
        <is>
          <t>polyethylene terephthalate production, granulate, amorphous</t>
        </is>
      </c>
      <c r="B4598" t="n">
        <v>0.34562</v>
      </c>
      <c r="C4598" t="inlineStr">
        <is>
          <t>RER</t>
        </is>
      </c>
      <c r="D4598" t="inlineStr">
        <is>
          <t>kilogram</t>
        </is>
      </c>
      <c r="F4598" t="inlineStr">
        <is>
          <t>technosphere</t>
        </is>
      </c>
      <c r="G4598" t="n">
        <v>2</v>
      </c>
      <c r="H4598" t="n">
        <v>-1.062415373356292</v>
      </c>
      <c r="I4598" t="n">
        <v>0.1089649921306612</v>
      </c>
      <c r="J4598" t="inlineStr">
        <is>
          <t>(1,4,4,3,1,3); de Wild-Scholten (2014) Life Cycle Assessment of Photovoltaics Status 2011, Part 1 Data Collection (Table 37)</t>
        </is>
      </c>
      <c r="L4598" t="inlineStr">
        <is>
          <t>polyethylene terephthalate, granulate, amorphous</t>
        </is>
      </c>
    </row>
    <row r="4599">
      <c r="A4599" t="inlineStr">
        <is>
          <t>polyvinylfluoride, film production</t>
        </is>
      </c>
      <c r="B4599" t="n">
        <v>0.11187</v>
      </c>
      <c r="C4599" t="inlineStr">
        <is>
          <t>US</t>
        </is>
      </c>
      <c r="D4599" t="inlineStr">
        <is>
          <t>kilogram</t>
        </is>
      </c>
      <c r="F4599" t="inlineStr">
        <is>
          <t>technosphere</t>
        </is>
      </c>
      <c r="G4599" t="n">
        <v>2</v>
      </c>
      <c r="H4599" t="n">
        <v>-2.190417796123298</v>
      </c>
      <c r="I4599" t="n">
        <v>0.1089649921306612</v>
      </c>
      <c r="J4599" t="inlineStr">
        <is>
          <t>(1,4,4,3,1,3); de Wild-Scholten (2014) Life Cycle Assessment of Photovoltaics Status 2011, Part 1 Data Collection (Table 37)</t>
        </is>
      </c>
      <c r="L4599" t="inlineStr">
        <is>
          <t>polyvinylfluoride, film</t>
        </is>
      </c>
    </row>
    <row r="4600">
      <c r="A4600" t="inlineStr">
        <is>
          <t>potassium hydroxide production</t>
        </is>
      </c>
      <c r="B4600" t="n">
        <v>0.051438</v>
      </c>
      <c r="C4600" t="inlineStr">
        <is>
          <t>RER</t>
        </is>
      </c>
      <c r="D4600" t="inlineStr">
        <is>
          <t>kilogram</t>
        </is>
      </c>
      <c r="F4600" t="inlineStr">
        <is>
          <t>technosphere</t>
        </is>
      </c>
      <c r="G4600" t="n">
        <v>2</v>
      </c>
      <c r="H4600" t="n">
        <v>-2.967378080057463</v>
      </c>
      <c r="I4600" t="n">
        <v>0.1478251210504789</v>
      </c>
      <c r="J4600" t="inlineStr">
        <is>
          <t>(3,4,4,3,1,5); de Wild-Scholten (2014) Life Cycle Assessment of Photovoltaics Status 2011, Part 1 Data Collection (Table 37)</t>
        </is>
      </c>
      <c r="L4600" t="inlineStr">
        <is>
          <t>potassium hydroxide</t>
        </is>
      </c>
    </row>
    <row r="4601">
      <c r="A4601" t="inlineStr">
        <is>
          <t>silicone product production</t>
        </is>
      </c>
      <c r="B4601" t="n">
        <v>0.12187</v>
      </c>
      <c r="C4601" t="inlineStr">
        <is>
          <t>RER</t>
        </is>
      </c>
      <c r="D4601" t="inlineStr">
        <is>
          <t>kilogram</t>
        </is>
      </c>
      <c r="F4601" t="inlineStr">
        <is>
          <t>technosphere</t>
        </is>
      </c>
      <c r="G4601" t="n">
        <v>2</v>
      </c>
      <c r="H4601" t="n">
        <v>-2.104800376146726</v>
      </c>
      <c r="I4601" t="n">
        <v>0.1089649921306612</v>
      </c>
      <c r="J4601" t="inlineStr">
        <is>
          <t>(1,4,4,3,1,3); de Wild-Scholten (2014) Life Cycle Assessment of Photovoltaics Status 2011, Part 1 Data Collection (Table 37)</t>
        </is>
      </c>
      <c r="L4601" t="inlineStr">
        <is>
          <t>silicone product</t>
        </is>
      </c>
    </row>
    <row r="4602">
      <c r="A4602" t="inlineStr">
        <is>
          <t>soap production</t>
        </is>
      </c>
      <c r="B4602" t="n">
        <v>0.011562</v>
      </c>
      <c r="C4602" t="inlineStr">
        <is>
          <t>RER</t>
        </is>
      </c>
      <c r="D4602" t="inlineStr">
        <is>
          <t>kilogram</t>
        </is>
      </c>
      <c r="F4602" t="inlineStr">
        <is>
          <t>technosphere</t>
        </is>
      </c>
      <c r="G4602" t="n">
        <v>2</v>
      </c>
      <c r="H4602" t="n">
        <v>-4.460031420321853</v>
      </c>
      <c r="I4602" t="n">
        <v>0.1478251210504789</v>
      </c>
      <c r="J4602" t="inlineStr">
        <is>
          <t>(3,4,4,3,1,5); de Wild-Scholten (2014) Life Cycle Assessment of Photovoltaics Status 2011, Part 1 Data Collection (Table 37)</t>
        </is>
      </c>
      <c r="L4602" t="inlineStr">
        <is>
          <t>soap</t>
        </is>
      </c>
    </row>
    <row r="4603">
      <c r="A4603" t="inlineStr">
        <is>
          <t>solar glass production, low-iron</t>
        </is>
      </c>
      <c r="B4603" t="n">
        <v>8.8125</v>
      </c>
      <c r="C4603" t="inlineStr">
        <is>
          <t>RER</t>
        </is>
      </c>
      <c r="D4603" t="inlineStr">
        <is>
          <t>kilogram</t>
        </is>
      </c>
      <c r="F4603" t="inlineStr">
        <is>
          <t>technosphere</t>
        </is>
      </c>
      <c r="G4603" t="n">
        <v>2</v>
      </c>
      <c r="H4603" t="n">
        <v>2.176171168138387</v>
      </c>
      <c r="I4603" t="n">
        <v>0.1420628781245019</v>
      </c>
      <c r="J4603" t="inlineStr">
        <is>
          <t>(1,4,4,3,3,3); de Wild-Scholten (2014) Life Cycle Assessment of Photovoltaics Status 2011, Part 1 Data Collection (Table 37)</t>
        </is>
      </c>
      <c r="L4603" t="inlineStr">
        <is>
          <t>solar glass, low-iron</t>
        </is>
      </c>
    </row>
    <row r="4604">
      <c r="A4604" t="inlineStr">
        <is>
          <t>market for tap water</t>
        </is>
      </c>
      <c r="B4604" t="n">
        <v>5.0312</v>
      </c>
      <c r="C4604" t="inlineStr">
        <is>
          <t>Europe without Switzerland</t>
        </is>
      </c>
      <c r="D4604" t="inlineStr">
        <is>
          <t>kilogram</t>
        </is>
      </c>
      <c r="F4604" t="inlineStr">
        <is>
          <t>technosphere</t>
        </is>
      </c>
      <c r="G4604" t="n">
        <v>2</v>
      </c>
      <c r="H4604" t="n">
        <v>1.615658524247157</v>
      </c>
      <c r="I4604" t="n">
        <v>0.1089649921306612</v>
      </c>
      <c r="J4604" t="inlineStr">
        <is>
          <t>(1,4,4,3,1,3); de Wild-Scholten (2014) Life Cycle Assessment of Photovoltaics Status 2011, Part 1 Data Collection (Table 37)</t>
        </is>
      </c>
      <c r="L4604" t="inlineStr">
        <is>
          <t>tap water</t>
        </is>
      </c>
    </row>
    <row r="4605">
      <c r="A4605" t="inlineStr">
        <is>
          <t>tempering, flat glass</t>
        </is>
      </c>
      <c r="B4605" t="n">
        <v>8.8125</v>
      </c>
      <c r="C4605" t="inlineStr">
        <is>
          <t>RER</t>
        </is>
      </c>
      <c r="D4605" t="inlineStr">
        <is>
          <t>kilogram</t>
        </is>
      </c>
      <c r="F4605" t="inlineStr">
        <is>
          <t>technosphere</t>
        </is>
      </c>
      <c r="G4605" t="n">
        <v>2</v>
      </c>
      <c r="H4605" t="n">
        <v>2.176171168138387</v>
      </c>
      <c r="I4605" t="n">
        <v>0.1089649921306612</v>
      </c>
      <c r="J4605" t="inlineStr">
        <is>
          <t>(1,4,4,3,1,3); de Wild-Scholten (2014) Life Cycle Assessment of Photovoltaics Status 2011, Part 1 Data Collection (Table 37)</t>
        </is>
      </c>
      <c r="L4605" t="inlineStr">
        <is>
          <t>tempering, flat glass</t>
        </is>
      </c>
    </row>
    <row r="4606">
      <c r="A4606" t="inlineStr">
        <is>
          <t>tin production</t>
        </is>
      </c>
      <c r="B4606" t="n">
        <v>0.012875</v>
      </c>
      <c r="C4606" t="inlineStr">
        <is>
          <t>RoW</t>
        </is>
      </c>
      <c r="D4606" t="inlineStr">
        <is>
          <t>kilogram</t>
        </is>
      </c>
      <c r="F4606" t="inlineStr">
        <is>
          <t>technosphere</t>
        </is>
      </c>
      <c r="G4606" t="n">
        <v>2</v>
      </c>
      <c r="H4606" t="n">
        <v>-4.352467832432337</v>
      </c>
      <c r="I4606" t="n">
        <v>0.1478251210504789</v>
      </c>
      <c r="J4606" t="inlineStr">
        <is>
          <t>(3,4,4,3,1,5); de Wild-Scholten (2014) Life Cycle Assessment of Photovoltaics Status 2011, Part 1 Data Collection (Table 37)</t>
        </is>
      </c>
      <c r="L4606" t="inlineStr">
        <is>
          <t>tin</t>
        </is>
      </c>
    </row>
    <row r="4607">
      <c r="A4607" t="inlineStr">
        <is>
          <t>transport, freight train, diesel</t>
        </is>
      </c>
      <c r="B4607" t="n">
        <v>15.363</v>
      </c>
      <c r="C4607" t="inlineStr">
        <is>
          <t>Europe without Switzerland</t>
        </is>
      </c>
      <c r="D4607" t="inlineStr">
        <is>
          <t>ton kilometer</t>
        </is>
      </c>
      <c r="F4607" t="inlineStr">
        <is>
          <t>technosphere</t>
        </is>
      </c>
      <c r="G4607" t="n">
        <v>2</v>
      </c>
      <c r="H4607" t="n">
        <v>2.731962021148523</v>
      </c>
      <c r="I4607" t="n">
        <v>0.3697767766870506</v>
      </c>
      <c r="J4607" t="inlineStr">
        <is>
          <t>(4,5,na,na,na,na); Standard distance 600km</t>
        </is>
      </c>
      <c r="L4607" t="inlineStr">
        <is>
          <t>transport, freight train</t>
        </is>
      </c>
    </row>
    <row r="4608">
      <c r="A4608" t="inlineStr">
        <is>
          <t>transport, freight, lorry 7.5-16 metric ton, EURO4</t>
        </is>
      </c>
      <c r="B4608" t="n">
        <v>2.5614</v>
      </c>
      <c r="C4608" t="inlineStr">
        <is>
          <t>RER</t>
        </is>
      </c>
      <c r="D4608" t="inlineStr">
        <is>
          <t>ton kilometer</t>
        </is>
      </c>
      <c r="F4608" t="inlineStr">
        <is>
          <t>technosphere</t>
        </is>
      </c>
      <c r="G4608" t="n">
        <v>2</v>
      </c>
      <c r="H4608" t="n">
        <v>0.9405539840098343</v>
      </c>
      <c r="I4608" t="n">
        <v>0.3697767766870506</v>
      </c>
      <c r="J4608" t="inlineStr">
        <is>
          <t>(4,5,na,na,na,na); Standard distance 100km, cells 500km</t>
        </is>
      </c>
      <c r="L4608" t="inlineStr">
        <is>
          <t>transport, freight, lorry 7.5-16 metric ton, EURO4</t>
        </is>
      </c>
    </row>
    <row r="4609">
      <c r="A4609" t="inlineStr">
        <is>
          <t>treatment of municipal solid waste, incineration</t>
        </is>
      </c>
      <c r="B4609" t="n">
        <v>-0.03</v>
      </c>
      <c r="C4609" t="inlineStr">
        <is>
          <t>CH</t>
        </is>
      </c>
      <c r="D4609" t="inlineStr">
        <is>
          <t>kilogram</t>
        </is>
      </c>
      <c r="F4609" t="inlineStr">
        <is>
          <t>technosphere</t>
        </is>
      </c>
      <c r="G4609" t="n">
        <v>2</v>
      </c>
      <c r="H4609" t="n">
        <v>-3.506557897319982</v>
      </c>
      <c r="I4609" t="n">
        <v>0.1089649921306612</v>
      </c>
      <c r="J4609" t="inlineStr">
        <is>
          <t>(1,4,4,3,1,3); Alsema (personal communication) 2007, production waste</t>
        </is>
      </c>
      <c r="K4609" t="b">
        <v>1</v>
      </c>
      <c r="L4609" t="inlineStr">
        <is>
          <t>municipal solid waste</t>
        </is>
      </c>
    </row>
    <row r="4610">
      <c r="A4610" t="inlineStr">
        <is>
          <t>treatment of waste mineral oil, hazardous waste incineration</t>
        </is>
      </c>
      <c r="B4610" t="n">
        <v>-0.0016062</v>
      </c>
      <c r="C4610" t="inlineStr">
        <is>
          <t>CH</t>
        </is>
      </c>
      <c r="D4610" t="inlineStr">
        <is>
          <t>kilogram</t>
        </is>
      </c>
      <c r="F4610" t="inlineStr">
        <is>
          <t>technosphere</t>
        </is>
      </c>
      <c r="G4610" t="n">
        <v>2</v>
      </c>
      <c r="H4610" t="n">
        <v>-6.433884138209913</v>
      </c>
      <c r="I4610" t="n">
        <v>0.1089649921306612</v>
      </c>
      <c r="J4610" t="inlineStr">
        <is>
          <t>(1,4,4,3,1,3); de Wild-Scholten (2014) Life Cycle Assessment of Photovoltaics Status 2011, Part 1 Data Collection (Table 37)</t>
        </is>
      </c>
      <c r="K4610" t="b">
        <v>1</v>
      </c>
      <c r="L4610" t="inlineStr">
        <is>
          <t>waste mineral oil</t>
        </is>
      </c>
    </row>
    <row r="4611">
      <c r="A4611" t="inlineStr">
        <is>
          <t>treatment of waste plastic, mixture, municipal incineration</t>
        </is>
      </c>
      <c r="B4611" t="n">
        <v>-0.028063</v>
      </c>
      <c r="C4611" t="inlineStr">
        <is>
          <t>CH</t>
        </is>
      </c>
      <c r="D4611" t="inlineStr">
        <is>
          <t>kilogram</t>
        </is>
      </c>
      <c r="F4611" t="inlineStr">
        <is>
          <t>technosphere</t>
        </is>
      </c>
      <c r="G4611" t="n">
        <v>2</v>
      </c>
      <c r="H4611" t="n">
        <v>-3.573303296266454</v>
      </c>
      <c r="I4611" t="n">
        <v>0.1089649921306612</v>
      </c>
      <c r="J4611" t="inlineStr">
        <is>
          <t>(1,4,4,3,1,3); de Wild-Scholten (2014) Life Cycle Assessment of Photovoltaics Status 2011, Part 1 Data Collection (Table 37)</t>
        </is>
      </c>
      <c r="K4611" t="b">
        <v>1</v>
      </c>
      <c r="L4611" t="inlineStr">
        <is>
          <t>waste plastic, mixture</t>
        </is>
      </c>
    </row>
    <row r="4612">
      <c r="A4612" t="inlineStr">
        <is>
          <t>treatment of waste polyvinylfluoride, municipal incineration</t>
        </is>
      </c>
      <c r="B4612" t="n">
        <v>-0.0042938</v>
      </c>
      <c r="C4612" t="inlineStr">
        <is>
          <t>CH</t>
        </is>
      </c>
      <c r="D4612" t="inlineStr">
        <is>
          <t>kilogram</t>
        </is>
      </c>
      <c r="F4612" t="inlineStr">
        <is>
          <t>technosphere</t>
        </is>
      </c>
      <c r="G4612" t="n">
        <v>2</v>
      </c>
      <c r="H4612" t="n">
        <v>-5.450583157228809</v>
      </c>
      <c r="I4612" t="n">
        <v>0.1089649921306612</v>
      </c>
      <c r="J4612" t="inlineStr">
        <is>
          <t>(1,4,4,3,1,3); de Wild-Scholten (2014) Life Cycle Assessment of Photovoltaics Status 2011, Part 1 Data Collection (Table 37)</t>
        </is>
      </c>
      <c r="K4612" t="b">
        <v>1</v>
      </c>
      <c r="L4612" t="inlineStr">
        <is>
          <t>waste polyvinylfluoride</t>
        </is>
      </c>
    </row>
    <row r="4613">
      <c r="A4613" t="inlineStr">
        <is>
          <t>treatment of wastewater, from residence, capacity 1.1E10l/year</t>
        </is>
      </c>
      <c r="B4613" t="n">
        <v>-0.0045281</v>
      </c>
      <c r="C4613" t="inlineStr">
        <is>
          <t>CH</t>
        </is>
      </c>
      <c r="D4613" t="inlineStr">
        <is>
          <t>cubic meter</t>
        </is>
      </c>
      <c r="F4613" t="inlineStr">
        <is>
          <t>technosphere</t>
        </is>
      </c>
      <c r="G4613" t="n">
        <v>2</v>
      </c>
      <c r="H4613" t="n">
        <v>-5.397452853519467</v>
      </c>
      <c r="I4613" t="n">
        <v>0.1089649921306612</v>
      </c>
      <c r="J4613" t="inlineStr">
        <is>
          <t>(1,4,4,3,1,3); Calculation, water use</t>
        </is>
      </c>
      <c r="K4613" t="b">
        <v>1</v>
      </c>
      <c r="L4613" t="inlineStr">
        <is>
          <t>wastewater, from residence</t>
        </is>
      </c>
    </row>
    <row r="4614">
      <c r="A4614" t="inlineStr">
        <is>
          <t>wire drawing, copper</t>
        </is>
      </c>
      <c r="B4614" t="n">
        <v>0.1025</v>
      </c>
      <c r="C4614" t="inlineStr">
        <is>
          <t>RER</t>
        </is>
      </c>
      <c r="D4614" t="inlineStr">
        <is>
          <t>kilogram</t>
        </is>
      </c>
      <c r="F4614" t="inlineStr">
        <is>
          <t>technosphere</t>
        </is>
      </c>
      <c r="G4614" t="n">
        <v>2</v>
      </c>
      <c r="H4614" t="n">
        <v>-2.277892480403674</v>
      </c>
      <c r="I4614" t="n">
        <v>0.1089649921306612</v>
      </c>
      <c r="J4614" t="inlineStr">
        <is>
          <t>(1,4,4,3,1,3); de Wild-Scholten (2014) Life Cycle Assessment of Photovoltaics Status 2011, Part 1 Data Collection (Table 37)</t>
        </is>
      </c>
      <c r="L4614" t="inlineStr">
        <is>
          <t>wire drawing, copper</t>
        </is>
      </c>
    </row>
    <row r="4615"/>
    <row r="4616" ht="16" customHeight="1" s="29">
      <c r="A4616" s="1" t="inlineStr">
        <is>
          <t>Activity</t>
        </is>
      </c>
      <c r="B4616" s="1" t="inlineStr">
        <is>
          <t>photovoltaic laminate production, single-Si wafer</t>
        </is>
      </c>
    </row>
    <row r="4617">
      <c r="A4617" t="inlineStr">
        <is>
          <t>comment</t>
        </is>
      </c>
      <c r="B4617" t="inlineStr">
        <is>
          <t>Unit process raw data for 1 m2 of PV laminate. Investigated for the production of solar laminates with 60 solar cells and an area of 1.6m2. 
Production of the cell matrix, cutting of foils and washing of glass, production of laminate and isolation. Data for direct air emissions (except NVMOC) and water emissions were not available.
Location:  Production plants in Western Europe, extrapolated to US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Assumption for laminate production with data for panels. Materials for frames neglected. Extrapolation of European LCI inventory data by adjusting the electricity mix.
Uncertainty:  None</t>
        </is>
      </c>
    </row>
    <row r="4618">
      <c r="A4618" t="inlineStr">
        <is>
          <t>location</t>
        </is>
      </c>
      <c r="B4618" t="inlineStr">
        <is>
          <t>US</t>
        </is>
      </c>
    </row>
    <row r="4619">
      <c r="A4619" t="inlineStr">
        <is>
          <t>production amount</t>
        </is>
      </c>
      <c r="B4619" t="n">
        <v>1</v>
      </c>
    </row>
    <row r="4620">
      <c r="A4620" t="inlineStr">
        <is>
          <t>reference product</t>
        </is>
      </c>
      <c r="B4620" t="inlineStr">
        <is>
          <t>photovoltaic laminate, single-Si wafer</t>
        </is>
      </c>
    </row>
    <row r="4621">
      <c r="A4621" t="inlineStr">
        <is>
          <t>source</t>
        </is>
      </c>
      <c r="B46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622">
      <c r="A4622" t="inlineStr">
        <is>
          <t>type</t>
        </is>
      </c>
      <c r="B4622" t="inlineStr">
        <is>
          <t>process</t>
        </is>
      </c>
    </row>
    <row r="4623">
      <c r="A4623" t="inlineStr">
        <is>
          <t>unit</t>
        </is>
      </c>
      <c r="B4623" t="inlineStr">
        <is>
          <t>square meter</t>
        </is>
      </c>
    </row>
    <row r="4624" ht="16" customHeight="1" s="29">
      <c r="A4624" s="1" t="inlineStr">
        <is>
          <t>Exchanges</t>
        </is>
      </c>
    </row>
    <row r="4625">
      <c r="A4625" s="28" t="inlineStr">
        <is>
          <t>name</t>
        </is>
      </c>
      <c r="B4625" s="28" t="inlineStr">
        <is>
          <t>amount</t>
        </is>
      </c>
      <c r="C4625" s="28" t="inlineStr">
        <is>
          <t>location</t>
        </is>
      </c>
      <c r="D4625" s="28" t="inlineStr">
        <is>
          <t>unit</t>
        </is>
      </c>
      <c r="E4625" s="28" t="inlineStr">
        <is>
          <t>categories</t>
        </is>
      </c>
      <c r="F4625" s="28" t="inlineStr">
        <is>
          <t>type</t>
        </is>
      </c>
      <c r="G4625" s="28" t="inlineStr">
        <is>
          <t>uncertainty type</t>
        </is>
      </c>
      <c r="H4625" s="28" t="inlineStr">
        <is>
          <t>loc</t>
        </is>
      </c>
      <c r="I4625" s="28" t="inlineStr">
        <is>
          <t>scale</t>
        </is>
      </c>
      <c r="J4625" s="28" t="inlineStr">
        <is>
          <t>comment</t>
        </is>
      </c>
      <c r="K4625" s="28" t="inlineStr">
        <is>
          <t>negative</t>
        </is>
      </c>
      <c r="L4625" s="28" t="inlineStr">
        <is>
          <t>reference product</t>
        </is>
      </c>
      <c r="M4625" s="28" t="n"/>
    </row>
    <row r="4626">
      <c r="A4626" t="inlineStr">
        <is>
          <t>Carbon dioxide, fossil</t>
        </is>
      </c>
      <c r="B4626" t="n">
        <v>0.021812</v>
      </c>
      <c r="D4626" t="inlineStr">
        <is>
          <t>kilogram</t>
        </is>
      </c>
      <c r="E4626" t="inlineStr">
        <is>
          <t>air::urban air close to ground</t>
        </is>
      </c>
      <c r="F4626" t="inlineStr">
        <is>
          <t>biosphere</t>
        </is>
      </c>
      <c r="G4626" t="n">
        <v>2</v>
      </c>
      <c r="H4626" t="n">
        <v>-3.825295001918322</v>
      </c>
      <c r="I4626" t="n">
        <v>0.2337502495138086</v>
      </c>
      <c r="J4626" t="inlineStr">
        <is>
          <t>(3,4,5,3,1,5); de Wild-Scholten (2014) Life Cycle Assessment of Photovoltaics Status 2011, Part 1 Data Collection (Table 37)</t>
        </is>
      </c>
    </row>
    <row r="4627">
      <c r="A4627" t="inlineStr">
        <is>
          <t>Heat, waste</t>
        </is>
      </c>
      <c r="B4627" t="n">
        <v>50.312</v>
      </c>
      <c r="D4627" t="inlineStr">
        <is>
          <t>megajoule</t>
        </is>
      </c>
      <c r="E4627" t="inlineStr">
        <is>
          <t>air::urban air close to ground</t>
        </is>
      </c>
      <c r="F4627" t="inlineStr">
        <is>
          <t>biosphere</t>
        </is>
      </c>
      <c r="G4627" t="n">
        <v>2</v>
      </c>
      <c r="H4627" t="n">
        <v>3.918243617241202</v>
      </c>
      <c r="I4627" t="n">
        <v>0.2337502495138086</v>
      </c>
      <c r="J4627" t="inlineStr">
        <is>
          <t>(3,4,5,3,1,5); Calculation, electricity use</t>
        </is>
      </c>
    </row>
    <row r="4628">
      <c r="A4628" t="inlineStr">
        <is>
          <t>NMVOC, non-methane volatile organic compounds, unspecified origin</t>
        </is>
      </c>
      <c r="B4628" t="n">
        <v>0.0080625</v>
      </c>
      <c r="D4628" t="inlineStr">
        <is>
          <t>kilogram</t>
        </is>
      </c>
      <c r="E4628" t="inlineStr">
        <is>
          <t>air::urban air close to ground</t>
        </is>
      </c>
      <c r="F4628" t="inlineStr">
        <is>
          <t>biosphere</t>
        </is>
      </c>
      <c r="G4628" t="n">
        <v>2</v>
      </c>
      <c r="H4628" t="n">
        <v>-4.820531596860246</v>
      </c>
      <c r="I4628" t="n">
        <v>0.308456937280178</v>
      </c>
      <c r="J4628" t="inlineStr">
        <is>
          <t>(3,4,5,3,1,5); de Wild-Scholten (2014) Life Cycle Assessment of Photovoltaics Status 2011, Part 1 Data Collection (Table 37)</t>
        </is>
      </c>
    </row>
    <row r="4629">
      <c r="A4629" t="inlineStr">
        <is>
          <t>photovoltaic laminate production, single-Si wafer</t>
        </is>
      </c>
      <c r="B4629" t="n">
        <v>1</v>
      </c>
      <c r="C4629" t="inlineStr">
        <is>
          <t>US</t>
        </is>
      </c>
      <c r="D4629" t="inlineStr">
        <is>
          <t>square meter</t>
        </is>
      </c>
      <c r="E4629" t="inlineStr">
        <is>
          <t>photovoltaic::production of components</t>
        </is>
      </c>
      <c r="F4629" t="inlineStr">
        <is>
          <t>production</t>
        </is>
      </c>
      <c r="G4629" t="n">
        <v>0</v>
      </c>
      <c r="H4629" t="n">
        <v>1</v>
      </c>
      <c r="L4629" t="inlineStr">
        <is>
          <t>photovoltaic laminate, single-Si wafer</t>
        </is>
      </c>
    </row>
    <row r="4630">
      <c r="A4630" t="inlineStr">
        <is>
          <t>1-propanol production</t>
        </is>
      </c>
      <c r="B4630" t="n">
        <v>0.015875</v>
      </c>
      <c r="C4630" t="inlineStr">
        <is>
          <t>RER</t>
        </is>
      </c>
      <c r="D4630" t="inlineStr">
        <is>
          <t>kilogram</t>
        </is>
      </c>
      <c r="F4630" t="inlineStr">
        <is>
          <t>technosphere</t>
        </is>
      </c>
      <c r="G4630" t="n">
        <v>2</v>
      </c>
      <c r="H4630" t="n">
        <v>-4.143009734203382</v>
      </c>
      <c r="I4630" t="n">
        <v>0.1089649921306612</v>
      </c>
      <c r="J4630" t="inlineStr">
        <is>
          <t>(1,4,4,3,1,3); de Wild-Scholten (2014) Life Cycle Assessment of Photovoltaics Status 2011, Part 1 Data Collection (Table 37)</t>
        </is>
      </c>
      <c r="L4630" t="inlineStr">
        <is>
          <t>1-propanol</t>
        </is>
      </c>
    </row>
    <row r="4631">
      <c r="A4631" t="inlineStr">
        <is>
          <t>EUR-flat pallet production</t>
        </is>
      </c>
      <c r="B4631" t="n">
        <v>0.05</v>
      </c>
      <c r="C4631" t="inlineStr">
        <is>
          <t>RER</t>
        </is>
      </c>
      <c r="D4631" t="inlineStr">
        <is>
          <t>unit</t>
        </is>
      </c>
      <c r="F4631" t="inlineStr">
        <is>
          <t>technosphere</t>
        </is>
      </c>
      <c r="G4631" t="n">
        <v>2</v>
      </c>
      <c r="H4631" t="n">
        <v>-2.995732273553991</v>
      </c>
      <c r="I4631" t="n">
        <v>0.1478251210504789</v>
      </c>
      <c r="J4631" t="inlineStr">
        <is>
          <t>(3,4,4,3,1,5); de Wild-Scholten (2014) Life Cycle Assessment of Photovoltaics Status 2011, Part 1 Data Collection (Table 37)</t>
        </is>
      </c>
      <c r="L4631" t="inlineStr">
        <is>
          <t>EUR-flat pallet</t>
        </is>
      </c>
    </row>
    <row r="4632">
      <c r="A4632" t="inlineStr">
        <is>
          <t>diesel, burned in building machine</t>
        </is>
      </c>
      <c r="B4632" t="n">
        <v>0.008750000000000001</v>
      </c>
      <c r="C4632" t="inlineStr">
        <is>
          <t>GLO</t>
        </is>
      </c>
      <c r="D4632" t="inlineStr">
        <is>
          <t>megajoule</t>
        </is>
      </c>
      <c r="F4632" t="inlineStr">
        <is>
          <t>technosphere</t>
        </is>
      </c>
      <c r="G4632" t="n">
        <v>2</v>
      </c>
      <c r="H4632" t="n">
        <v>-4.738701578612614</v>
      </c>
      <c r="I4632" t="n">
        <v>0.3759909831404189</v>
      </c>
      <c r="J4632" t="inlineStr">
        <is>
          <t>(3,4,4,3,1,5); de Wild-Scholten (2014) Life Cycle Assessment of Photovoltaics Status 2011, Part 1 Data Collection (Table 37)</t>
        </is>
      </c>
      <c r="L4632" t="inlineStr">
        <is>
          <t>diesel, burned in building machine</t>
        </is>
      </c>
    </row>
    <row r="4633">
      <c r="A4633" t="inlineStr">
        <is>
          <t>ethylvinylacetate production, foil</t>
        </is>
      </c>
      <c r="B4633" t="n">
        <v>0.875</v>
      </c>
      <c r="C4633" t="inlineStr">
        <is>
          <t>RER</t>
        </is>
      </c>
      <c r="D4633" t="inlineStr">
        <is>
          <t>kilogram</t>
        </is>
      </c>
      <c r="F4633" t="inlineStr">
        <is>
          <t>technosphere</t>
        </is>
      </c>
      <c r="G4633" t="n">
        <v>2</v>
      </c>
      <c r="H4633" t="n">
        <v>-0.1335313926245226</v>
      </c>
      <c r="I4633" t="n">
        <v>0.1089649921306612</v>
      </c>
      <c r="J4633" t="inlineStr">
        <is>
          <t>(1,4,4,3,1,3); de Wild-Scholten (2014) Life Cycle Assessment of Photovoltaics Status 2011, Part 1 Data Collection (Table 37)</t>
        </is>
      </c>
      <c r="L4633" t="inlineStr">
        <is>
          <t>ethylvinylacetate, foil</t>
        </is>
      </c>
    </row>
    <row r="4634">
      <c r="A4634" t="inlineStr">
        <is>
          <t>glass fibre reinforced plastic production, polyamide, injection moulded</t>
        </is>
      </c>
      <c r="B4634" t="n">
        <v>0.295</v>
      </c>
      <c r="C4634" t="inlineStr">
        <is>
          <t>RER</t>
        </is>
      </c>
      <c r="D4634" t="inlineStr">
        <is>
          <t>kilogram</t>
        </is>
      </c>
      <c r="F4634" t="inlineStr">
        <is>
          <t>technosphere</t>
        </is>
      </c>
      <c r="G4634" t="n">
        <v>2</v>
      </c>
      <c r="H4634" t="n">
        <v>-1.220779922642317</v>
      </c>
      <c r="I4634" t="n">
        <v>0.1089649921306612</v>
      </c>
      <c r="J4634" t="inlineStr">
        <is>
          <t>(1,4,4,3,1,3); de Wild-Scholten (2014) Life Cycle Assessment of Photovoltaics Status 2011, Part 1 Data Collection (Table 37)</t>
        </is>
      </c>
      <c r="L4634" t="inlineStr">
        <is>
          <t>glass fibre reinforced plastic, polyamide, injection moulded</t>
        </is>
      </c>
    </row>
    <row r="4635">
      <c r="A4635" t="inlineStr">
        <is>
          <t>hydrogen fluoride production</t>
        </is>
      </c>
      <c r="B4635" t="n">
        <v>0.062375</v>
      </c>
      <c r="C4635" t="inlineStr">
        <is>
          <t>GLO</t>
        </is>
      </c>
      <c r="D4635" t="inlineStr">
        <is>
          <t>kilogram</t>
        </is>
      </c>
      <c r="F4635" t="inlineStr">
        <is>
          <t>technosphere</t>
        </is>
      </c>
      <c r="G4635" t="n">
        <v>2</v>
      </c>
      <c r="H4635" t="n">
        <v>-2.774590724910454</v>
      </c>
      <c r="I4635" t="n">
        <v>0.1478251210504789</v>
      </c>
      <c r="J4635" t="inlineStr">
        <is>
          <t>(3,4,4,3,1,5); de Wild-Scholten (2014) Life Cycle Assessment of Photovoltaics Status 2011, Part 1 Data Collection (Table 37)</t>
        </is>
      </c>
      <c r="L4635" t="inlineStr">
        <is>
          <t>hydrogen fluoride</t>
        </is>
      </c>
    </row>
    <row r="4636">
      <c r="A4636" t="inlineStr">
        <is>
          <t>isopropanol production</t>
        </is>
      </c>
      <c r="B4636" t="n">
        <v>0.00014687</v>
      </c>
      <c r="C4636" t="inlineStr">
        <is>
          <t>RER</t>
        </is>
      </c>
      <c r="D4636" t="inlineStr">
        <is>
          <t>kilogram</t>
        </is>
      </c>
      <c r="F4636" t="inlineStr">
        <is>
          <t>technosphere</t>
        </is>
      </c>
      <c r="G4636" t="n">
        <v>2</v>
      </c>
      <c r="H4636" t="n">
        <v>-8.825962716198504</v>
      </c>
      <c r="I4636" t="n">
        <v>0.1478251210504789</v>
      </c>
      <c r="J4636" t="inlineStr">
        <is>
          <t>(3,4,4,3,1,5); de Wild-Scholten (2014) Life Cycle Assessment of Photovoltaics Status 2011, Part 1 Data Collection (Table 37)</t>
        </is>
      </c>
      <c r="L4636" t="inlineStr">
        <is>
          <t>isopropanol</t>
        </is>
      </c>
    </row>
    <row r="4637">
      <c r="A4637" t="inlineStr">
        <is>
          <t>market for copper, cathode</t>
        </is>
      </c>
      <c r="B4637" t="n">
        <v>0.1025</v>
      </c>
      <c r="C4637" t="inlineStr">
        <is>
          <t>GLO</t>
        </is>
      </c>
      <c r="D4637" t="inlineStr">
        <is>
          <t>kilogram</t>
        </is>
      </c>
      <c r="F4637" t="inlineStr">
        <is>
          <t>technosphere</t>
        </is>
      </c>
      <c r="G4637" t="n">
        <v>2</v>
      </c>
      <c r="H4637" t="n">
        <v>-2.277892480403674</v>
      </c>
      <c r="I4637" t="n">
        <v>0.1089649921306612</v>
      </c>
      <c r="J4637" t="inlineStr">
        <is>
          <t>(1,4,4,3,1,3); de Wild-Scholten (2014) Life Cycle Assessment of Photovoltaics Status 2011, Part 1 Data Collection (Table 37)</t>
        </is>
      </c>
      <c r="L4637" t="inlineStr">
        <is>
          <t>copper, cathode</t>
        </is>
      </c>
    </row>
    <row r="4638">
      <c r="A4638" t="inlineStr">
        <is>
          <t>market for corrugated board box</t>
        </is>
      </c>
      <c r="B4638" t="n">
        <v>0.7625</v>
      </c>
      <c r="C4638" t="inlineStr">
        <is>
          <t>RER</t>
        </is>
      </c>
      <c r="D4638" t="inlineStr">
        <is>
          <t>kilogram</t>
        </is>
      </c>
      <c r="F4638" t="inlineStr">
        <is>
          <t>technosphere</t>
        </is>
      </c>
      <c r="G4638" t="n">
        <v>2</v>
      </c>
      <c r="H4638" t="n">
        <v>-0.2711527705005704</v>
      </c>
      <c r="I4638" t="n">
        <v>0.1089649921306612</v>
      </c>
      <c r="J4638" t="inlineStr">
        <is>
          <t>(1,4,4,3,1,3); de Wild-Scholten (2014) Life Cycle Assessment of Photovoltaics Status 2011, Part 1 Data Collection (Table 37)</t>
        </is>
      </c>
      <c r="L4638" t="inlineStr">
        <is>
          <t>corrugated board box</t>
        </is>
      </c>
    </row>
    <row r="4639">
      <c r="A4639" t="inlineStr">
        <is>
          <t>market for electricity, medium voltage</t>
        </is>
      </c>
      <c r="B4639" t="n">
        <v>13.975</v>
      </c>
      <c r="C4639" t="inlineStr">
        <is>
          <t>RS</t>
        </is>
      </c>
      <c r="D4639" t="inlineStr">
        <is>
          <t>kilowatt hour</t>
        </is>
      </c>
      <c r="F4639" t="inlineStr">
        <is>
          <t>technosphere</t>
        </is>
      </c>
      <c r="G4639" t="n">
        <v>2</v>
      </c>
      <c r="H4639" t="n">
        <v>2.637270019041163</v>
      </c>
      <c r="I4639" t="n">
        <v>0.04340984597628009</v>
      </c>
      <c r="J4639" t="inlineStr">
        <is>
          <t>(2,2,1,1,1,3); Woodhouse et al. (2019): c-Si PV Manufacturing Costs 2018</t>
        </is>
      </c>
      <c r="L4639" t="inlineStr">
        <is>
          <t>electricity, medium voltage</t>
        </is>
      </c>
    </row>
    <row r="4640">
      <c r="A4640" t="inlineStr">
        <is>
          <t>market for lead</t>
        </is>
      </c>
      <c r="B4640" t="n">
        <v>0.000725</v>
      </c>
      <c r="C4640" t="inlineStr">
        <is>
          <t>GLO</t>
        </is>
      </c>
      <c r="D4640" t="inlineStr">
        <is>
          <t>kilogram</t>
        </is>
      </c>
      <c r="F4640" t="inlineStr">
        <is>
          <t>technosphere</t>
        </is>
      </c>
      <c r="G4640" t="n">
        <v>2</v>
      </c>
      <c r="H4640" t="n">
        <v>-7.2293389031096</v>
      </c>
      <c r="I4640" t="n">
        <v>0.1478251210504789</v>
      </c>
      <c r="J4640" t="inlineStr">
        <is>
          <t>(3,4,4,3,1,5); de Wild-Scholten (2014) Life Cycle Assessment of Photovoltaics Status 2011, Part 1 Data Collection (Table 37)</t>
        </is>
      </c>
      <c r="L4640" t="inlineStr">
        <is>
          <t>lead</t>
        </is>
      </c>
    </row>
    <row r="4641">
      <c r="A4641" t="inlineStr">
        <is>
          <t>market for light emitting diode</t>
        </is>
      </c>
      <c r="B4641" t="n">
        <v>0.0028125</v>
      </c>
      <c r="C4641" t="inlineStr">
        <is>
          <t>GLO</t>
        </is>
      </c>
      <c r="D4641" t="inlineStr">
        <is>
          <t>kilogram</t>
        </is>
      </c>
      <c r="F4641" t="inlineStr">
        <is>
          <t>technosphere</t>
        </is>
      </c>
      <c r="G4641" t="n">
        <v>2</v>
      </c>
      <c r="H4641" t="n">
        <v>-5.873681511451599</v>
      </c>
      <c r="I4641" t="n">
        <v>0.1478251210504789</v>
      </c>
      <c r="J4641" t="inlineStr">
        <is>
          <t>(3,4,4,3,1,5); de Wild-Scholten (2014) Life Cycle Assessment of Photovoltaics Status 2011, Part 1 Data Collection (Table 37)</t>
        </is>
      </c>
      <c r="L4641" t="inlineStr">
        <is>
          <t>light emitting diode</t>
        </is>
      </c>
    </row>
    <row r="4642">
      <c r="A4642" t="inlineStr">
        <is>
          <t>photovoltaic cell, single-Si, at regional storage</t>
        </is>
      </c>
      <c r="B4642" t="n">
        <v>0.93541</v>
      </c>
      <c r="C4642" t="inlineStr">
        <is>
          <t>US</t>
        </is>
      </c>
      <c r="D4642" t="inlineStr">
        <is>
          <t>square meter</t>
        </is>
      </c>
      <c r="F4642" t="inlineStr">
        <is>
          <t>technosphere</t>
        </is>
      </c>
      <c r="G4642" t="n">
        <v>2</v>
      </c>
      <c r="H4642" t="n">
        <v>-0.06677034313385423</v>
      </c>
      <c r="I4642" t="n">
        <v>0.5594688275646776</v>
      </c>
      <c r="J4642" t="inlineStr">
        <is>
          <t>(1,4,4,3,1,3); de Wild-Scholten (2014) Life Cycle Assessment of Photovoltaics Status 2011, Part 1 Data Collection (Table 37)</t>
        </is>
      </c>
    </row>
    <row r="4643">
      <c r="A4643" t="inlineStr">
        <is>
          <t>photovoltaic panel factory construction</t>
        </is>
      </c>
      <c r="B4643" t="n">
        <v>4e-06</v>
      </c>
      <c r="C4643" t="inlineStr">
        <is>
          <t>GLO</t>
        </is>
      </c>
      <c r="D4643" t="inlineStr">
        <is>
          <t>unit</t>
        </is>
      </c>
      <c r="F4643" t="inlineStr">
        <is>
          <t>technosphere</t>
        </is>
      </c>
      <c r="G4643" t="n">
        <v>2</v>
      </c>
      <c r="H4643" t="n">
        <v>-12.42921619684438</v>
      </c>
      <c r="I4643" t="n">
        <v>0.5594688275646776</v>
      </c>
      <c r="J4643" t="inlineStr">
        <is>
          <t>(1,4,4,3,1,3); de Wild-Scholten (2014) Life Cycle Assessment of Photovoltaics Status 2011, Part 1 Data Collection (Table 37)</t>
        </is>
      </c>
      <c r="L4643" t="inlineStr">
        <is>
          <t>photovoltaic panel factory</t>
        </is>
      </c>
    </row>
    <row r="4644">
      <c r="A4644" t="inlineStr">
        <is>
          <t>polyethylene production, high density, granulate</t>
        </is>
      </c>
      <c r="B4644" t="n">
        <v>0.02375</v>
      </c>
      <c r="C4644" t="inlineStr">
        <is>
          <t>RER</t>
        </is>
      </c>
      <c r="D4644" t="inlineStr">
        <is>
          <t>kilogram</t>
        </is>
      </c>
      <c r="F4644" t="inlineStr">
        <is>
          <t>technosphere</t>
        </is>
      </c>
      <c r="G4644" t="n">
        <v>2</v>
      </c>
      <c r="H4644" t="n">
        <v>-3.740172748501487</v>
      </c>
      <c r="I4644" t="n">
        <v>0.1478251210504789</v>
      </c>
      <c r="J4644" t="inlineStr">
        <is>
          <t>(3,4,4,3,1,5); de Wild-Scholten (2014) Life Cycle Assessment of Photovoltaics Status 2011, Part 1 Data Collection (Table 37)</t>
        </is>
      </c>
      <c r="L4644" t="inlineStr">
        <is>
          <t>polyethylene, high density, granulate</t>
        </is>
      </c>
    </row>
    <row r="4645">
      <c r="A4645" t="inlineStr">
        <is>
          <t>polyethylene terephthalate production, granulate, amorphous</t>
        </is>
      </c>
      <c r="B4645" t="n">
        <v>0.34562</v>
      </c>
      <c r="C4645" t="inlineStr">
        <is>
          <t>RER</t>
        </is>
      </c>
      <c r="D4645" t="inlineStr">
        <is>
          <t>kilogram</t>
        </is>
      </c>
      <c r="F4645" t="inlineStr">
        <is>
          <t>technosphere</t>
        </is>
      </c>
      <c r="G4645" t="n">
        <v>2</v>
      </c>
      <c r="H4645" t="n">
        <v>-1.062415373356292</v>
      </c>
      <c r="I4645" t="n">
        <v>0.1089649921306612</v>
      </c>
      <c r="J4645" t="inlineStr">
        <is>
          <t>(1,4,4,3,1,3); de Wild-Scholten (2014) Life Cycle Assessment of Photovoltaics Status 2011, Part 1 Data Collection (Table 37)</t>
        </is>
      </c>
      <c r="L4645" t="inlineStr">
        <is>
          <t>polyethylene terephthalate, granulate, amorphous</t>
        </is>
      </c>
    </row>
    <row r="4646">
      <c r="A4646" t="inlineStr">
        <is>
          <t>polyvinylfluoride, film production</t>
        </is>
      </c>
      <c r="B4646" t="n">
        <v>0.11187</v>
      </c>
      <c r="C4646" t="inlineStr">
        <is>
          <t>US</t>
        </is>
      </c>
      <c r="D4646" t="inlineStr">
        <is>
          <t>kilogram</t>
        </is>
      </c>
      <c r="F4646" t="inlineStr">
        <is>
          <t>technosphere</t>
        </is>
      </c>
      <c r="G4646" t="n">
        <v>2</v>
      </c>
      <c r="H4646" t="n">
        <v>-2.190417796123298</v>
      </c>
      <c r="I4646" t="n">
        <v>0.1089649921306612</v>
      </c>
      <c r="J4646" t="inlineStr">
        <is>
          <t>(1,4,4,3,1,3); de Wild-Scholten (2014) Life Cycle Assessment of Photovoltaics Status 2011, Part 1 Data Collection (Table 37)</t>
        </is>
      </c>
      <c r="L4646" t="inlineStr">
        <is>
          <t>polyvinylfluoride, film</t>
        </is>
      </c>
    </row>
    <row r="4647">
      <c r="A4647" t="inlineStr">
        <is>
          <t>potassium hydroxide production</t>
        </is>
      </c>
      <c r="B4647" t="n">
        <v>0.051438</v>
      </c>
      <c r="C4647" t="inlineStr">
        <is>
          <t>RER</t>
        </is>
      </c>
      <c r="D4647" t="inlineStr">
        <is>
          <t>kilogram</t>
        </is>
      </c>
      <c r="F4647" t="inlineStr">
        <is>
          <t>technosphere</t>
        </is>
      </c>
      <c r="G4647" t="n">
        <v>2</v>
      </c>
      <c r="H4647" t="n">
        <v>-2.967378080057463</v>
      </c>
      <c r="I4647" t="n">
        <v>0.1478251210504789</v>
      </c>
      <c r="J4647" t="inlineStr">
        <is>
          <t>(3,4,4,3,1,5); de Wild-Scholten (2014) Life Cycle Assessment of Photovoltaics Status 2011, Part 1 Data Collection (Table 37)</t>
        </is>
      </c>
      <c r="L4647" t="inlineStr">
        <is>
          <t>potassium hydroxide</t>
        </is>
      </c>
    </row>
    <row r="4648">
      <c r="A4648" t="inlineStr">
        <is>
          <t>silicone product production</t>
        </is>
      </c>
      <c r="B4648" t="n">
        <v>0.12187</v>
      </c>
      <c r="C4648" t="inlineStr">
        <is>
          <t>RER</t>
        </is>
      </c>
      <c r="D4648" t="inlineStr">
        <is>
          <t>kilogram</t>
        </is>
      </c>
      <c r="F4648" t="inlineStr">
        <is>
          <t>technosphere</t>
        </is>
      </c>
      <c r="G4648" t="n">
        <v>2</v>
      </c>
      <c r="H4648" t="n">
        <v>-2.104800376146726</v>
      </c>
      <c r="I4648" t="n">
        <v>0.1089649921306612</v>
      </c>
      <c r="J4648" t="inlineStr">
        <is>
          <t>(1,4,4,3,1,3); de Wild-Scholten (2014) Life Cycle Assessment of Photovoltaics Status 2011, Part 1 Data Collection (Table 37)</t>
        </is>
      </c>
      <c r="L4648" t="inlineStr">
        <is>
          <t>silicone product</t>
        </is>
      </c>
    </row>
    <row r="4649">
      <c r="A4649" t="inlineStr">
        <is>
          <t>soap production</t>
        </is>
      </c>
      <c r="B4649" t="n">
        <v>0.011562</v>
      </c>
      <c r="C4649" t="inlineStr">
        <is>
          <t>RER</t>
        </is>
      </c>
      <c r="D4649" t="inlineStr">
        <is>
          <t>kilogram</t>
        </is>
      </c>
      <c r="F4649" t="inlineStr">
        <is>
          <t>technosphere</t>
        </is>
      </c>
      <c r="G4649" t="n">
        <v>2</v>
      </c>
      <c r="H4649" t="n">
        <v>-4.460031420321853</v>
      </c>
      <c r="I4649" t="n">
        <v>0.1478251210504789</v>
      </c>
      <c r="J4649" t="inlineStr">
        <is>
          <t>(3,4,4,3,1,5); de Wild-Scholten (2014) Life Cycle Assessment of Photovoltaics Status 2011, Part 1 Data Collection (Table 37)</t>
        </is>
      </c>
      <c r="L4649" t="inlineStr">
        <is>
          <t>soap</t>
        </is>
      </c>
    </row>
    <row r="4650">
      <c r="A4650" t="inlineStr">
        <is>
          <t>solar glass production, low-iron</t>
        </is>
      </c>
      <c r="B4650" t="n">
        <v>8.8125</v>
      </c>
      <c r="C4650" t="inlineStr">
        <is>
          <t>RER</t>
        </is>
      </c>
      <c r="D4650" t="inlineStr">
        <is>
          <t>kilogram</t>
        </is>
      </c>
      <c r="F4650" t="inlineStr">
        <is>
          <t>technosphere</t>
        </is>
      </c>
      <c r="G4650" t="n">
        <v>2</v>
      </c>
      <c r="H4650" t="n">
        <v>2.176171168138387</v>
      </c>
      <c r="I4650" t="n">
        <v>0.1420628781245019</v>
      </c>
      <c r="J4650" t="inlineStr">
        <is>
          <t>(1,4,4,3,3,3); de Wild-Scholten (2014) Life Cycle Assessment of Photovoltaics Status 2011, Part 1 Data Collection (Table 37)</t>
        </is>
      </c>
      <c r="L4650" t="inlineStr">
        <is>
          <t>solar glass, low-iron</t>
        </is>
      </c>
    </row>
    <row r="4651">
      <c r="A4651" t="inlineStr">
        <is>
          <t>market for tap water</t>
        </is>
      </c>
      <c r="B4651" t="n">
        <v>5.0312</v>
      </c>
      <c r="C4651" t="inlineStr">
        <is>
          <t>Europe without Switzerland</t>
        </is>
      </c>
      <c r="D4651" t="inlineStr">
        <is>
          <t>kilogram</t>
        </is>
      </c>
      <c r="F4651" t="inlineStr">
        <is>
          <t>technosphere</t>
        </is>
      </c>
      <c r="G4651" t="n">
        <v>2</v>
      </c>
      <c r="H4651" t="n">
        <v>1.615658524247157</v>
      </c>
      <c r="I4651" t="n">
        <v>0.1089649921306612</v>
      </c>
      <c r="J4651" t="inlineStr">
        <is>
          <t>(1,4,4,3,1,3); de Wild-Scholten (2014) Life Cycle Assessment of Photovoltaics Status 2011, Part 1 Data Collection (Table 37)</t>
        </is>
      </c>
      <c r="L4651" t="inlineStr">
        <is>
          <t>tap water</t>
        </is>
      </c>
    </row>
    <row r="4652">
      <c r="A4652" t="inlineStr">
        <is>
          <t>tempering, flat glass</t>
        </is>
      </c>
      <c r="B4652" t="n">
        <v>8.8125</v>
      </c>
      <c r="C4652" t="inlineStr">
        <is>
          <t>RER</t>
        </is>
      </c>
      <c r="D4652" t="inlineStr">
        <is>
          <t>kilogram</t>
        </is>
      </c>
      <c r="F4652" t="inlineStr">
        <is>
          <t>technosphere</t>
        </is>
      </c>
      <c r="G4652" t="n">
        <v>2</v>
      </c>
      <c r="H4652" t="n">
        <v>2.176171168138387</v>
      </c>
      <c r="I4652" t="n">
        <v>0.1089649921306612</v>
      </c>
      <c r="J4652" t="inlineStr">
        <is>
          <t>(1,4,4,3,1,3); de Wild-Scholten (2014) Life Cycle Assessment of Photovoltaics Status 2011, Part 1 Data Collection (Table 37)</t>
        </is>
      </c>
      <c r="L4652" t="inlineStr">
        <is>
          <t>tempering, flat glass</t>
        </is>
      </c>
    </row>
    <row r="4653">
      <c r="A4653" t="inlineStr">
        <is>
          <t>tin production</t>
        </is>
      </c>
      <c r="B4653" t="n">
        <v>0.012875</v>
      </c>
      <c r="C4653" t="inlineStr">
        <is>
          <t>RoW</t>
        </is>
      </c>
      <c r="D4653" t="inlineStr">
        <is>
          <t>kilogram</t>
        </is>
      </c>
      <c r="F4653" t="inlineStr">
        <is>
          <t>technosphere</t>
        </is>
      </c>
      <c r="G4653" t="n">
        <v>2</v>
      </c>
      <c r="H4653" t="n">
        <v>-4.352467832432337</v>
      </c>
      <c r="I4653" t="n">
        <v>0.1478251210504789</v>
      </c>
      <c r="J4653" t="inlineStr">
        <is>
          <t>(3,4,4,3,1,5); de Wild-Scholten (2014) Life Cycle Assessment of Photovoltaics Status 2011, Part 1 Data Collection (Table 37)</t>
        </is>
      </c>
      <c r="L4653" t="inlineStr">
        <is>
          <t>tin</t>
        </is>
      </c>
    </row>
    <row r="4654">
      <c r="A4654" t="inlineStr">
        <is>
          <t>transport, freight train, diesel</t>
        </is>
      </c>
      <c r="B4654" t="n">
        <v>15.363</v>
      </c>
      <c r="C4654" t="inlineStr">
        <is>
          <t>Europe without Switzerland</t>
        </is>
      </c>
      <c r="D4654" t="inlineStr">
        <is>
          <t>ton kilometer</t>
        </is>
      </c>
      <c r="F4654" t="inlineStr">
        <is>
          <t>technosphere</t>
        </is>
      </c>
      <c r="G4654" t="n">
        <v>2</v>
      </c>
      <c r="H4654" t="n">
        <v>2.731962021148523</v>
      </c>
      <c r="I4654" t="n">
        <v>0.3697767766870506</v>
      </c>
      <c r="J4654" t="inlineStr">
        <is>
          <t>(4,5,na,na,na,na); Standard distance 600km</t>
        </is>
      </c>
      <c r="L4654" t="inlineStr">
        <is>
          <t>transport, freight train</t>
        </is>
      </c>
    </row>
    <row r="4655">
      <c r="A4655" t="inlineStr">
        <is>
          <t>transport, freight, lorry 7.5-16 metric ton, EURO4</t>
        </is>
      </c>
      <c r="B4655" t="n">
        <v>2.7803</v>
      </c>
      <c r="C4655" t="inlineStr">
        <is>
          <t>RER</t>
        </is>
      </c>
      <c r="D4655" t="inlineStr">
        <is>
          <t>ton kilometer</t>
        </is>
      </c>
      <c r="F4655" t="inlineStr">
        <is>
          <t>technosphere</t>
        </is>
      </c>
      <c r="G4655" t="n">
        <v>2</v>
      </c>
      <c r="H4655" t="n">
        <v>1.022558835549349</v>
      </c>
      <c r="I4655" t="n">
        <v>0.3697767766870506</v>
      </c>
      <c r="J4655" t="inlineStr">
        <is>
          <t>(4,5,na,na,na,na); Standard distance 100km, cells 500km</t>
        </is>
      </c>
      <c r="L4655" t="inlineStr">
        <is>
          <t>transport, freight, lorry 7.5-16 metric ton, EURO4</t>
        </is>
      </c>
    </row>
    <row r="4656">
      <c r="A4656" t="inlineStr">
        <is>
          <t>treatment of municipal solid waste, incineration</t>
        </is>
      </c>
      <c r="B4656" t="n">
        <v>-0.03</v>
      </c>
      <c r="C4656" t="inlineStr">
        <is>
          <t>CH</t>
        </is>
      </c>
      <c r="D4656" t="inlineStr">
        <is>
          <t>kilogram</t>
        </is>
      </c>
      <c r="F4656" t="inlineStr">
        <is>
          <t>technosphere</t>
        </is>
      </c>
      <c r="G4656" t="n">
        <v>2</v>
      </c>
      <c r="H4656" t="n">
        <v>-3.506557897319982</v>
      </c>
      <c r="I4656" t="n">
        <v>0.1089649921306612</v>
      </c>
      <c r="J4656" t="inlineStr">
        <is>
          <t>(1,4,4,3,1,3); Alsema (personal communication) 2007, production waste</t>
        </is>
      </c>
      <c r="K4656" t="b">
        <v>1</v>
      </c>
      <c r="L4656" t="inlineStr">
        <is>
          <t>municipal solid waste</t>
        </is>
      </c>
    </row>
    <row r="4657">
      <c r="A4657" t="inlineStr">
        <is>
          <t>treatment of waste mineral oil, hazardous waste incineration</t>
        </is>
      </c>
      <c r="B4657" t="n">
        <v>-0.0016062</v>
      </c>
      <c r="C4657" t="inlineStr">
        <is>
          <t>CH</t>
        </is>
      </c>
      <c r="D4657" t="inlineStr">
        <is>
          <t>kilogram</t>
        </is>
      </c>
      <c r="F4657" t="inlineStr">
        <is>
          <t>technosphere</t>
        </is>
      </c>
      <c r="G4657" t="n">
        <v>2</v>
      </c>
      <c r="H4657" t="n">
        <v>-6.433884138209913</v>
      </c>
      <c r="I4657" t="n">
        <v>0.1089649921306612</v>
      </c>
      <c r="J4657" t="inlineStr">
        <is>
          <t>(1,4,4,3,1,3); de Wild-Scholten (2014) Life Cycle Assessment of Photovoltaics Status 2011, Part 1 Data Collection (Table 37)</t>
        </is>
      </c>
      <c r="K4657" t="b">
        <v>1</v>
      </c>
      <c r="L4657" t="inlineStr">
        <is>
          <t>waste mineral oil</t>
        </is>
      </c>
    </row>
    <row r="4658">
      <c r="A4658" t="inlineStr">
        <is>
          <t>treatment of waste plastic, mixture, municipal incineration</t>
        </is>
      </c>
      <c r="B4658" t="n">
        <v>-0.028063</v>
      </c>
      <c r="C4658" t="inlineStr">
        <is>
          <t>CH</t>
        </is>
      </c>
      <c r="D4658" t="inlineStr">
        <is>
          <t>kilogram</t>
        </is>
      </c>
      <c r="F4658" t="inlineStr">
        <is>
          <t>technosphere</t>
        </is>
      </c>
      <c r="G4658" t="n">
        <v>2</v>
      </c>
      <c r="H4658" t="n">
        <v>-3.573303296266454</v>
      </c>
      <c r="I4658" t="n">
        <v>0.1089649921306612</v>
      </c>
      <c r="J4658" t="inlineStr">
        <is>
          <t>(1,4,4,3,1,3); de Wild-Scholten (2014) Life Cycle Assessment of Photovoltaics Status 2011, Part 1 Data Collection (Table 37)</t>
        </is>
      </c>
      <c r="K4658" t="b">
        <v>1</v>
      </c>
      <c r="L4658" t="inlineStr">
        <is>
          <t>waste plastic, mixture</t>
        </is>
      </c>
    </row>
    <row r="4659">
      <c r="A4659" t="inlineStr">
        <is>
          <t>treatment of waste polyvinylfluoride, municipal incineration</t>
        </is>
      </c>
      <c r="B4659" t="n">
        <v>-0.0042938</v>
      </c>
      <c r="C4659" t="inlineStr">
        <is>
          <t>CH</t>
        </is>
      </c>
      <c r="D4659" t="inlineStr">
        <is>
          <t>kilogram</t>
        </is>
      </c>
      <c r="F4659" t="inlineStr">
        <is>
          <t>technosphere</t>
        </is>
      </c>
      <c r="G4659" t="n">
        <v>2</v>
      </c>
      <c r="H4659" t="n">
        <v>-5.450583157228809</v>
      </c>
      <c r="I4659" t="n">
        <v>0.1089649921306612</v>
      </c>
      <c r="J4659" t="inlineStr">
        <is>
          <t>(1,4,4,3,1,3); de Wild-Scholten (2014) Life Cycle Assessment of Photovoltaics Status 2011, Part 1 Data Collection (Table 37)</t>
        </is>
      </c>
      <c r="K4659" t="b">
        <v>1</v>
      </c>
      <c r="L4659" t="inlineStr">
        <is>
          <t>waste polyvinylfluoride</t>
        </is>
      </c>
    </row>
    <row r="4660">
      <c r="A4660" t="inlineStr">
        <is>
          <t>treatment of wastewater, from residence, capacity 1.1E10l/year</t>
        </is>
      </c>
      <c r="B4660" t="n">
        <v>-0.0045281</v>
      </c>
      <c r="C4660" t="inlineStr">
        <is>
          <t>CH</t>
        </is>
      </c>
      <c r="D4660" t="inlineStr">
        <is>
          <t>cubic meter</t>
        </is>
      </c>
      <c r="F4660" t="inlineStr">
        <is>
          <t>technosphere</t>
        </is>
      </c>
      <c r="G4660" t="n">
        <v>2</v>
      </c>
      <c r="H4660" t="n">
        <v>-5.397452853519467</v>
      </c>
      <c r="I4660" t="n">
        <v>0.1089649921306612</v>
      </c>
      <c r="J4660" t="inlineStr">
        <is>
          <t>(1,4,4,3,1,3); Calculation, water use</t>
        </is>
      </c>
      <c r="K4660" t="b">
        <v>1</v>
      </c>
      <c r="L4660" t="inlineStr">
        <is>
          <t>wastewater, from residence</t>
        </is>
      </c>
    </row>
    <row r="4661">
      <c r="A4661" t="inlineStr">
        <is>
          <t>wire drawing, copper</t>
        </is>
      </c>
      <c r="B4661" t="n">
        <v>0.1025</v>
      </c>
      <c r="C4661" t="inlineStr">
        <is>
          <t>RER</t>
        </is>
      </c>
      <c r="D4661" t="inlineStr">
        <is>
          <t>kilogram</t>
        </is>
      </c>
      <c r="F4661" t="inlineStr">
        <is>
          <t>technosphere</t>
        </is>
      </c>
      <c r="G4661" t="n">
        <v>2</v>
      </c>
      <c r="H4661" t="n">
        <v>-2.277892480403674</v>
      </c>
      <c r="I4661" t="n">
        <v>0.1089649921306612</v>
      </c>
      <c r="J4661" t="inlineStr">
        <is>
          <t>(1,4,4,3,1,3); de Wild-Scholten (2014) Life Cycle Assessment of Photovoltaics Status 2011, Part 1 Data Collection (Table 37)</t>
        </is>
      </c>
      <c r="L4661" t="inlineStr">
        <is>
          <t>wire drawing, copper</t>
        </is>
      </c>
    </row>
    <row r="4662"/>
    <row r="4663" ht="16" customHeight="1" s="29">
      <c r="A4663" s="1" t="inlineStr">
        <is>
          <t>Activity</t>
        </is>
      </c>
      <c r="B4663" s="1" t="inlineStr">
        <is>
          <t>photovoltaic laminate, CIS, at plant</t>
        </is>
      </c>
    </row>
    <row r="4664">
      <c r="A4664" t="inlineStr">
        <is>
          <t>comment</t>
        </is>
      </c>
      <c r="B4664" t="inlineStr">
        <is>
          <t>Production of photovoltaic thin film laminates by thermal vaporization in vacuum. The modules produced at Würth Solar have a size of 1.2m by 0.6m. The weight is 12.6kg. The efficiency is 10.8%. The rated nominal power is about 78Wp per module.
Electricity use, materials, transport of materials, treatment of production wastes. Disposal after end of life. Process emissions not known (except Cd).
Location:  Data from Würth Solar in Germany.
Technology:  Production technology of thin film CIS cells with thermal vaporization in vacuum.
Time period:  Data refer to 2007. Production in 2006 was ramped up.
Production volume:  14.8 MW planned for 2007
Sampling:  Literature data based on producer information.
Extrapolations:  Data for coating materials derived from own assumptions.
Uncertainty:  None</t>
        </is>
      </c>
    </row>
    <row r="4665">
      <c r="A4665" t="inlineStr">
        <is>
          <t>location</t>
        </is>
      </c>
      <c r="B4665" t="inlineStr">
        <is>
          <t>DE</t>
        </is>
      </c>
    </row>
    <row r="4666">
      <c r="A4666" t="inlineStr">
        <is>
          <t>production amount</t>
        </is>
      </c>
      <c r="B4666" t="n">
        <v>1</v>
      </c>
    </row>
    <row r="4667">
      <c r="A4667" t="inlineStr">
        <is>
          <t>reference product</t>
        </is>
      </c>
      <c r="B4667" t="inlineStr">
        <is>
          <t>photovoltaic laminate, CIS, at plant</t>
        </is>
      </c>
    </row>
    <row r="4668">
      <c r="A4668" t="inlineStr">
        <is>
          <t>source</t>
        </is>
      </c>
      <c r="B46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669">
      <c r="A4669" t="inlineStr">
        <is>
          <t>type</t>
        </is>
      </c>
      <c r="B4669" t="inlineStr">
        <is>
          <t>process</t>
        </is>
      </c>
    </row>
    <row r="4670">
      <c r="A4670" t="inlineStr">
        <is>
          <t>unit</t>
        </is>
      </c>
      <c r="B4670" t="inlineStr">
        <is>
          <t>square meter</t>
        </is>
      </c>
    </row>
    <row r="4671" ht="16" customHeight="1" s="29">
      <c r="A4671" s="1" t="inlineStr">
        <is>
          <t>Exchanges</t>
        </is>
      </c>
    </row>
    <row r="4672">
      <c r="A4672" s="28" t="inlineStr">
        <is>
          <t>name</t>
        </is>
      </c>
      <c r="B4672" s="28" t="inlineStr">
        <is>
          <t>amount</t>
        </is>
      </c>
      <c r="C4672" s="28" t="inlineStr">
        <is>
          <t>location</t>
        </is>
      </c>
      <c r="D4672" s="28" t="inlineStr">
        <is>
          <t>unit</t>
        </is>
      </c>
      <c r="E4672" s="28" t="inlineStr">
        <is>
          <t>categories</t>
        </is>
      </c>
      <c r="F4672" s="28" t="inlineStr">
        <is>
          <t>type</t>
        </is>
      </c>
      <c r="G4672" s="28" t="inlineStr">
        <is>
          <t>uncertainty type</t>
        </is>
      </c>
      <c r="H4672" s="28" t="inlineStr">
        <is>
          <t>loc</t>
        </is>
      </c>
      <c r="I4672" s="28" t="inlineStr">
        <is>
          <t>scale</t>
        </is>
      </c>
      <c r="J4672" s="28" t="inlineStr">
        <is>
          <t>comment</t>
        </is>
      </c>
      <c r="K4672" s="28" t="inlineStr">
        <is>
          <t>negative</t>
        </is>
      </c>
      <c r="L4672" s="28" t="inlineStr">
        <is>
          <t>reference product</t>
        </is>
      </c>
      <c r="M4672" s="28" t="n"/>
    </row>
    <row r="4673">
      <c r="A4673" t="inlineStr">
        <is>
          <t>Cadmium</t>
        </is>
      </c>
      <c r="B4673" t="n">
        <v>2.1e-08</v>
      </c>
      <c r="D4673" t="inlineStr">
        <is>
          <t>kilogram</t>
        </is>
      </c>
      <c r="E4673" t="inlineStr">
        <is>
          <t>air::urban air close to ground</t>
        </is>
      </c>
      <c r="F4673" t="inlineStr">
        <is>
          <t>biosphere</t>
        </is>
      </c>
      <c r="G4673" t="n">
        <v>2</v>
      </c>
      <c r="H4673" t="n">
        <v>-17.67874339922299</v>
      </c>
      <c r="I4673" t="n">
        <v>0.8141200196983484</v>
      </c>
      <c r="J4673" t="inlineStr">
        <is>
          <t>(3,4,3,3,1,5); Rough estimation</t>
        </is>
      </c>
    </row>
    <row r="4674">
      <c r="A4674" t="inlineStr">
        <is>
          <t>Heat, waste</t>
        </is>
      </c>
      <c r="B4674" t="n">
        <v>160.92</v>
      </c>
      <c r="D4674" t="inlineStr">
        <is>
          <t>megajoule</t>
        </is>
      </c>
      <c r="E4674" t="inlineStr">
        <is>
          <t>air::urban air close to ground</t>
        </is>
      </c>
      <c r="F4674" t="inlineStr">
        <is>
          <t>biosphere</t>
        </is>
      </c>
      <c r="G4674" t="n">
        <v>2</v>
      </c>
      <c r="H4674" t="n">
        <v>5.080907347081587</v>
      </c>
      <c r="I4674" t="n">
        <v>0.03448310223236131</v>
      </c>
      <c r="J4674" t="inlineStr">
        <is>
          <t>(1,1,1,1,1,3); Calculation</t>
        </is>
      </c>
    </row>
    <row r="4675">
      <c r="A4675" t="inlineStr">
        <is>
          <t>photovoltaic laminate, CIS, at plant</t>
        </is>
      </c>
      <c r="B4675" t="n">
        <v>1</v>
      </c>
      <c r="C4675" t="inlineStr">
        <is>
          <t>DE</t>
        </is>
      </c>
      <c r="D4675" t="inlineStr">
        <is>
          <t>square meter</t>
        </is>
      </c>
      <c r="E4675" t="inlineStr">
        <is>
          <t>photovoltaic::production of components</t>
        </is>
      </c>
      <c r="F4675" t="inlineStr">
        <is>
          <t>production</t>
        </is>
      </c>
      <c r="G4675" t="n">
        <v>0</v>
      </c>
      <c r="H4675" t="n">
        <v>1</v>
      </c>
      <c r="L4675" t="inlineStr">
        <is>
          <t>photovoltaic laminate, CIS, at plant</t>
        </is>
      </c>
    </row>
    <row r="4676">
      <c r="A4676" t="inlineStr">
        <is>
          <t>EUR-flat pallet production</t>
        </is>
      </c>
      <c r="B4676" t="n">
        <v>0.05</v>
      </c>
      <c r="C4676" t="inlineStr">
        <is>
          <t>RER</t>
        </is>
      </c>
      <c r="D4676" t="inlineStr">
        <is>
          <t>unit</t>
        </is>
      </c>
      <c r="F4676" t="inlineStr">
        <is>
          <t>technosphere</t>
        </is>
      </c>
      <c r="G4676" t="n">
        <v>2</v>
      </c>
      <c r="H4676" t="n">
        <v>-2.995732273553991</v>
      </c>
      <c r="I4676" t="n">
        <v>0.03448310223236131</v>
      </c>
      <c r="J4676" t="inlineStr">
        <is>
          <t>(1,1,1,1,1,3); de Wild-Scholten (2014) Life Cycle Assessment of Photovoltaics Status 2011, Part 1 Data Collection (Table 46)</t>
        </is>
      </c>
      <c r="L4676" t="inlineStr">
        <is>
          <t>EUR-flat pallet</t>
        </is>
      </c>
    </row>
    <row r="4677">
      <c r="A4677" t="inlineStr">
        <is>
          <t>market for nitrogen, liquid</t>
        </is>
      </c>
      <c r="B4677" t="n">
        <v>15.7</v>
      </c>
      <c r="C4677" t="inlineStr">
        <is>
          <t>RER</t>
        </is>
      </c>
      <c r="D4677" t="inlineStr">
        <is>
          <t>kilogram</t>
        </is>
      </c>
      <c r="F4677" t="inlineStr">
        <is>
          <t>technosphere</t>
        </is>
      </c>
      <c r="G4677" t="n">
        <v>2</v>
      </c>
      <c r="H4677" t="n">
        <v>2.753660712354262</v>
      </c>
      <c r="I4677" t="n">
        <v>0.03448310223236131</v>
      </c>
      <c r="J4677" t="inlineStr">
        <is>
          <t>(1,1,1,1,1,3); protection gas, company information</t>
        </is>
      </c>
      <c r="L4677" t="inlineStr">
        <is>
          <t>nitrogen, liquid</t>
        </is>
      </c>
    </row>
    <row r="4678">
      <c r="A4678" t="inlineStr">
        <is>
          <t>argon production, liquid</t>
        </is>
      </c>
      <c r="B4678" t="n">
        <v>0.019</v>
      </c>
      <c r="C4678" t="inlineStr">
        <is>
          <t>RER</t>
        </is>
      </c>
      <c r="D4678" t="inlineStr">
        <is>
          <t>kilogram</t>
        </is>
      </c>
      <c r="F4678" t="inlineStr">
        <is>
          <t>technosphere</t>
        </is>
      </c>
      <c r="G4678" t="n">
        <v>2</v>
      </c>
      <c r="H4678" t="n">
        <v>-3.963316299815697</v>
      </c>
      <c r="I4678" t="n">
        <v>0.03448310223236131</v>
      </c>
      <c r="J4678" t="inlineStr">
        <is>
          <t>(1,1,1,1,1,3); protection gas, company information</t>
        </is>
      </c>
      <c r="L4678" t="inlineStr">
        <is>
          <t>argon, liquid</t>
        </is>
      </c>
    </row>
    <row r="4679">
      <c r="A4679" t="inlineStr">
        <is>
          <t>butyl acrylate production</t>
        </is>
      </c>
      <c r="B4679" t="n">
        <v>0.101</v>
      </c>
      <c r="C4679" t="inlineStr">
        <is>
          <t>RER</t>
        </is>
      </c>
      <c r="D4679" t="inlineStr">
        <is>
          <t>kilogram</t>
        </is>
      </c>
      <c r="F4679" t="inlineStr">
        <is>
          <t>technosphere</t>
        </is>
      </c>
      <c r="G4679" t="n">
        <v>2</v>
      </c>
      <c r="H4679" t="n">
        <v>-2.292634762140878</v>
      </c>
      <c r="I4679" t="n">
        <v>0.03448310223236131</v>
      </c>
      <c r="J4679" t="inlineStr">
        <is>
          <t>(1,1,1,1,1,3); de Wild-Scholten (2014) Life Cycle Assessment of Photovoltaics Status 2011, Part 1 Data Collection (Table 46)</t>
        </is>
      </c>
      <c r="L4679" t="inlineStr">
        <is>
          <t>butyl acrylate</t>
        </is>
      </c>
    </row>
    <row r="4680">
      <c r="A4680" t="inlineStr">
        <is>
          <t>cadmium sulfide production, semiconductor-grade</t>
        </is>
      </c>
      <c r="B4680" t="n">
        <v>0.000269</v>
      </c>
      <c r="C4680" t="inlineStr">
        <is>
          <t>US</t>
        </is>
      </c>
      <c r="D4680" t="inlineStr">
        <is>
          <t>kilogram</t>
        </is>
      </c>
      <c r="F4680" t="inlineStr">
        <is>
          <t>technosphere</t>
        </is>
      </c>
      <c r="G4680" t="n">
        <v>2</v>
      </c>
      <c r="H4680" t="n">
        <v>-8.220799178362435</v>
      </c>
      <c r="I4680" t="n">
        <v>0.03448310223236131</v>
      </c>
      <c r="J4680" t="inlineStr">
        <is>
          <t>(1,1,1,1,1,3); de Wild-Scholten (2014) Life Cycle Assessment of Photovoltaics Status 2011, Part 1 Data Collection (Table 46)</t>
        </is>
      </c>
      <c r="L4680" t="inlineStr">
        <is>
          <t>cadmium sulfide, semiconductor-grade</t>
        </is>
      </c>
    </row>
    <row r="4681">
      <c r="A4681" t="inlineStr">
        <is>
          <t>ethylvinylacetate production, foil</t>
        </is>
      </c>
      <c r="B4681" t="n">
        <v>0.751</v>
      </c>
      <c r="C4681" t="inlineStr">
        <is>
          <t>RER</t>
        </is>
      </c>
      <c r="D4681" t="inlineStr">
        <is>
          <t>kilogram</t>
        </is>
      </c>
      <c r="F4681" t="inlineStr">
        <is>
          <t>technosphere</t>
        </is>
      </c>
      <c r="G4681" t="n">
        <v>2</v>
      </c>
      <c r="H4681" t="n">
        <v>-0.2863496272180023</v>
      </c>
      <c r="I4681" t="n">
        <v>0.03448310223236131</v>
      </c>
      <c r="J4681" t="inlineStr">
        <is>
          <t>(1,1,1,1,1,3); company information</t>
        </is>
      </c>
      <c r="L4681" t="inlineStr">
        <is>
          <t>ethylvinylacetate, foil</t>
        </is>
      </c>
    </row>
    <row r="4682">
      <c r="A4682" t="inlineStr">
        <is>
          <t>flat glass production, uncoated</t>
        </is>
      </c>
      <c r="B4682" t="n">
        <v>5.27</v>
      </c>
      <c r="C4682" t="inlineStr">
        <is>
          <t>RER</t>
        </is>
      </c>
      <c r="D4682" t="inlineStr">
        <is>
          <t>kilogram</t>
        </is>
      </c>
      <c r="F4682" t="inlineStr">
        <is>
          <t>technosphere</t>
        </is>
      </c>
      <c r="G4682" t="n">
        <v>2</v>
      </c>
      <c r="H4682" t="n">
        <v>1.662030362553271</v>
      </c>
      <c r="I4682" t="n">
        <v>0.03448310223236131</v>
      </c>
      <c r="J4682" t="inlineStr">
        <is>
          <t>(1,1,1,1,1,3); de Wild-Scholten (2014) Life Cycle Assessment of Photovoltaics Status 2011, Part 1 Data Collection (Table 46)</t>
        </is>
      </c>
      <c r="L4682" t="inlineStr">
        <is>
          <t>flat glass, uncoated</t>
        </is>
      </c>
    </row>
    <row r="4683">
      <c r="A4683" t="inlineStr">
        <is>
          <t>fluorination of sodium tetrahydridoborate</t>
        </is>
      </c>
      <c r="B4683" t="n">
        <v>0.000201</v>
      </c>
      <c r="C4683" t="inlineStr">
        <is>
          <t>GLO</t>
        </is>
      </c>
      <c r="D4683" t="inlineStr">
        <is>
          <t>kilogram</t>
        </is>
      </c>
      <c r="F4683" t="inlineStr">
        <is>
          <t>technosphere</t>
        </is>
      </c>
      <c r="G4683" t="n">
        <v>2</v>
      </c>
      <c r="H4683" t="n">
        <v>-8.512205649905198</v>
      </c>
      <c r="I4683" t="n">
        <v>0.03448310223236131</v>
      </c>
      <c r="J4683" t="inlineStr">
        <is>
          <t>(1,1,1,1,1,3); de Wild-Scholten (2014) Life Cycle Assessment of Photovoltaics Status 2011, Part 1 Data Collection (Table 46)</t>
        </is>
      </c>
      <c r="L4683" t="inlineStr">
        <is>
          <t>diborane</t>
        </is>
      </c>
    </row>
    <row r="4684">
      <c r="A4684" t="inlineStr">
        <is>
          <t>flux production, for wave soldering</t>
        </is>
      </c>
      <c r="B4684" t="n">
        <v>0.0123</v>
      </c>
      <c r="C4684" t="inlineStr">
        <is>
          <t>GLO</t>
        </is>
      </c>
      <c r="D4684" t="inlineStr">
        <is>
          <t>kilogram</t>
        </is>
      </c>
      <c r="F4684" t="inlineStr">
        <is>
          <t>technosphere</t>
        </is>
      </c>
      <c r="G4684" t="n">
        <v>2</v>
      </c>
      <c r="H4684" t="n">
        <v>-4.398156016603766</v>
      </c>
      <c r="I4684" t="n">
        <v>0.03448310223236131</v>
      </c>
      <c r="J4684" t="inlineStr">
        <is>
          <t>(1,1,1,1,1,3); de Wild-Scholten (2014) Life Cycle Assessment of Photovoltaics Status 2011, Part 1 Data Collection (Table 46)</t>
        </is>
      </c>
      <c r="L4684" t="inlineStr">
        <is>
          <t>flux, for wave soldering</t>
        </is>
      </c>
    </row>
    <row r="4685">
      <c r="A4685" t="inlineStr">
        <is>
          <t>hydrogen peroxide production, product in 50% solution state</t>
        </is>
      </c>
      <c r="B4685" t="n">
        <v>0.0231</v>
      </c>
      <c r="C4685" t="inlineStr">
        <is>
          <t>RER</t>
        </is>
      </c>
      <c r="D4685" t="inlineStr">
        <is>
          <t>kilogram</t>
        </is>
      </c>
      <c r="F4685" t="inlineStr">
        <is>
          <t>technosphere</t>
        </is>
      </c>
      <c r="G4685" t="n">
        <v>2</v>
      </c>
      <c r="H4685" t="n">
        <v>-3.767922661454389</v>
      </c>
      <c r="I4685" t="n">
        <v>0.03448310223236131</v>
      </c>
      <c r="J4685" t="inlineStr">
        <is>
          <t>(1,1,1,1,1,3); de Wild-Scholten (2014) Life Cycle Assessment of Photovoltaics Status 2011, Part 1 Data Collection (Table 46)</t>
        </is>
      </c>
      <c r="L4685" t="inlineStr">
        <is>
          <t>hydrogen peroxide, without water, in 50% solution state</t>
        </is>
      </c>
    </row>
    <row r="4686">
      <c r="A4686" t="inlineStr">
        <is>
          <t>hydrogen sulfide production</t>
        </is>
      </c>
      <c r="B4686" t="n">
        <v>0.191</v>
      </c>
      <c r="C4686" t="inlineStr">
        <is>
          <t>RER</t>
        </is>
      </c>
      <c r="D4686" t="inlineStr">
        <is>
          <t>kilogram</t>
        </is>
      </c>
      <c r="F4686" t="inlineStr">
        <is>
          <t>technosphere</t>
        </is>
      </c>
      <c r="G4686" t="n">
        <v>2</v>
      </c>
      <c r="H4686" t="n">
        <v>-1.655481850935507</v>
      </c>
      <c r="I4686" t="n">
        <v>0.03448310223236131</v>
      </c>
      <c r="J4686" t="inlineStr">
        <is>
          <t>(1,1,1,1,1,3); de Wild-Scholten (2014) Life Cycle Assessment of Photovoltaics Status 2011, Part 1 Data Collection (Table 46)</t>
        </is>
      </c>
      <c r="L4686" t="inlineStr">
        <is>
          <t>hydrogen sulfide</t>
        </is>
      </c>
    </row>
    <row r="4687">
      <c r="A4687" t="inlineStr">
        <is>
          <t>indium production</t>
        </is>
      </c>
      <c r="B4687" t="n">
        <v>0.00282</v>
      </c>
      <c r="C4687" t="inlineStr">
        <is>
          <t>RER</t>
        </is>
      </c>
      <c r="D4687" t="inlineStr">
        <is>
          <t>kilogram</t>
        </is>
      </c>
      <c r="F4687" t="inlineStr">
        <is>
          <t>technosphere</t>
        </is>
      </c>
      <c r="G4687" t="n">
        <v>2</v>
      </c>
      <c r="H4687" t="n">
        <v>-5.871018394032115</v>
      </c>
      <c r="I4687" t="n">
        <v>0.06146267341864903</v>
      </c>
      <c r="J4687" t="inlineStr">
        <is>
          <t>(3,2,2,1,1,3); company information and assumption for share of metals</t>
        </is>
      </c>
      <c r="L4687" t="inlineStr">
        <is>
          <t>indium</t>
        </is>
      </c>
    </row>
    <row r="4688">
      <c r="A4688" t="inlineStr">
        <is>
          <t>market for aluminium, cast alloy</t>
        </is>
      </c>
      <c r="B4688" t="n">
        <v>0.0444</v>
      </c>
      <c r="C4688" t="inlineStr">
        <is>
          <t>GLO</t>
        </is>
      </c>
      <c r="D4688" t="inlineStr">
        <is>
          <t>kilogram</t>
        </is>
      </c>
      <c r="F4688" t="inlineStr">
        <is>
          <t>technosphere</t>
        </is>
      </c>
      <c r="G4688" t="n">
        <v>2</v>
      </c>
      <c r="H4688" t="n">
        <v>-3.114515809543958</v>
      </c>
      <c r="I4688" t="n">
        <v>0.03448310223236131</v>
      </c>
      <c r="J4688" t="inlineStr">
        <is>
          <t>(1,1,1,1,1,3); de Wild-Scholten (2014) Life Cycle Assessment of Photovoltaics Status 2011, Part 1 Data Collection (Table 46)</t>
        </is>
      </c>
      <c r="L4688" t="inlineStr">
        <is>
          <t>aluminium, cast alloy</t>
        </is>
      </c>
    </row>
    <row r="4689">
      <c r="A4689" t="inlineStr">
        <is>
          <t>market for ammonia, anhydrous, liquid</t>
        </is>
      </c>
      <c r="B4689" t="n">
        <v>0.0929</v>
      </c>
      <c r="C4689" t="inlineStr">
        <is>
          <t>RER</t>
        </is>
      </c>
      <c r="D4689" t="inlineStr">
        <is>
          <t>kilogram</t>
        </is>
      </c>
      <c r="F4689" t="inlineStr">
        <is>
          <t>technosphere</t>
        </is>
      </c>
      <c r="G4689" t="n">
        <v>2</v>
      </c>
      <c r="H4689" t="n">
        <v>-2.376231633162344</v>
      </c>
      <c r="I4689" t="n">
        <v>0.03448310223236131</v>
      </c>
      <c r="J4689" t="inlineStr">
        <is>
          <t>(1,1,1,1,1,3); dip coating for CdS, company information</t>
        </is>
      </c>
      <c r="L4689" t="inlineStr">
        <is>
          <t>ammonia, anhydrous, liquid</t>
        </is>
      </c>
    </row>
    <row r="4690">
      <c r="A4690" t="inlineStr">
        <is>
          <t>market for copper, cathode</t>
        </is>
      </c>
      <c r="B4690" t="n">
        <v>0.009769999999999999</v>
      </c>
      <c r="C4690" t="inlineStr">
        <is>
          <t>GLO</t>
        </is>
      </c>
      <c r="D4690" t="inlineStr">
        <is>
          <t>kilogram</t>
        </is>
      </c>
      <c r="F4690" t="inlineStr">
        <is>
          <t>technosphere</t>
        </is>
      </c>
      <c r="G4690" t="n">
        <v>2</v>
      </c>
      <c r="H4690" t="n">
        <v>-4.628438812927445</v>
      </c>
      <c r="I4690" t="n">
        <v>0.03448310223236131</v>
      </c>
      <c r="J4690" t="inlineStr">
        <is>
          <t>(1,1,1,1,1,3); company information</t>
        </is>
      </c>
      <c r="L4690" t="inlineStr">
        <is>
          <t>copper, cathode</t>
        </is>
      </c>
    </row>
    <row r="4691">
      <c r="A4691" t="inlineStr">
        <is>
          <t>market for electricity, medium voltage</t>
        </is>
      </c>
      <c r="B4691" t="n">
        <v>44.7</v>
      </c>
      <c r="C4691" t="inlineStr">
        <is>
          <t>RS</t>
        </is>
      </c>
      <c r="D4691" t="inlineStr">
        <is>
          <t>kilowatt hour</t>
        </is>
      </c>
      <c r="F4691" t="inlineStr">
        <is>
          <t>technosphere</t>
        </is>
      </c>
      <c r="G4691" t="n">
        <v>2</v>
      </c>
      <c r="H4691" t="n">
        <v>3.799973501619523</v>
      </c>
      <c r="I4691" t="n">
        <v>0.03448310223236131</v>
      </c>
      <c r="J4691" t="inlineStr">
        <is>
          <t>(1,1,1,1,1,3); company information, coating, air-conditioning, water purification, etc.</t>
        </is>
      </c>
      <c r="L4691" t="inlineStr">
        <is>
          <t>electricity, medium voltage</t>
        </is>
      </c>
    </row>
    <row r="4692">
      <c r="A4692" t="inlineStr">
        <is>
          <t>market for gallium, semiconductor-grade</t>
        </is>
      </c>
      <c r="B4692" t="n">
        <v>0.000899</v>
      </c>
      <c r="C4692" t="inlineStr">
        <is>
          <t>GLO</t>
        </is>
      </c>
      <c r="D4692" t="inlineStr">
        <is>
          <t>kilogram</t>
        </is>
      </c>
      <c r="F4692" t="inlineStr">
        <is>
          <t>technosphere</t>
        </is>
      </c>
      <c r="G4692" t="n">
        <v>2</v>
      </c>
      <c r="H4692" t="n">
        <v>-7.014227523492654</v>
      </c>
      <c r="I4692" t="n">
        <v>0.06146267341864903</v>
      </c>
      <c r="J4692" t="inlineStr">
        <is>
          <t>(3,2,2,1,1,3); company information and assumption for share of metals</t>
        </is>
      </c>
      <c r="L4692" t="inlineStr">
        <is>
          <t>gallium, semiconductor-grade</t>
        </is>
      </c>
    </row>
    <row r="4693">
      <c r="A4693" t="inlineStr">
        <is>
          <t>market for hydrochloric acid, without water, in 30% solution state</t>
        </is>
      </c>
      <c r="B4693" t="n">
        <v>0.0994</v>
      </c>
      <c r="C4693" t="inlineStr">
        <is>
          <t>RER</t>
        </is>
      </c>
      <c r="D4693" t="inlineStr">
        <is>
          <t>kilogram</t>
        </is>
      </c>
      <c r="F4693" t="inlineStr">
        <is>
          <t>technosphere</t>
        </is>
      </c>
      <c r="G4693" t="n">
        <v>2</v>
      </c>
      <c r="H4693" t="n">
        <v>-2.308603165319609</v>
      </c>
      <c r="I4693" t="n">
        <v>0.03448310223236131</v>
      </c>
      <c r="J4693" t="inlineStr">
        <is>
          <t>(1,1,1,1,1,3); de Wild-Scholten (2014) Life Cycle Assessment of Photovoltaics Status 2011, Part 1 Data Collection (Table 46)</t>
        </is>
      </c>
      <c r="L4693" t="inlineStr">
        <is>
          <t>hydrochloric acid, without water, in 30% solution state</t>
        </is>
      </c>
    </row>
    <row r="4694">
      <c r="A4694" t="inlineStr">
        <is>
          <t>market for light emitting diode</t>
        </is>
      </c>
      <c r="B4694" t="n">
        <v>0.00144</v>
      </c>
      <c r="C4694" t="inlineStr">
        <is>
          <t>GLO</t>
        </is>
      </c>
      <c r="D4694" t="inlineStr">
        <is>
          <t>kilogram</t>
        </is>
      </c>
      <c r="F4694" t="inlineStr">
        <is>
          <t>technosphere</t>
        </is>
      </c>
      <c r="G4694" t="n">
        <v>2</v>
      </c>
      <c r="H4694" t="n">
        <v>-6.543112165394228</v>
      </c>
      <c r="I4694" t="n">
        <v>0.03448310223236131</v>
      </c>
      <c r="J4694" t="inlineStr">
        <is>
          <t>(1,1,1,1,1,3); de Wild-Scholten (2014) Life Cycle Assessment of Photovoltaics Status 2011, Part 1 Data Collection (Table 46)</t>
        </is>
      </c>
      <c r="L4694" t="inlineStr">
        <is>
          <t>light emitting diode</t>
        </is>
      </c>
    </row>
    <row r="4695">
      <c r="A4695" t="inlineStr">
        <is>
          <t>market for sodium hydroxide, without water, in 50% solution state</t>
        </is>
      </c>
      <c r="B4695" t="n">
        <v>0.0334</v>
      </c>
      <c r="C4695" t="inlineStr">
        <is>
          <t>GLO</t>
        </is>
      </c>
      <c r="D4695" t="inlineStr">
        <is>
          <t>kilogram</t>
        </is>
      </c>
      <c r="F4695" t="inlineStr">
        <is>
          <t>technosphere</t>
        </is>
      </c>
      <c r="G4695" t="n">
        <v>2</v>
      </c>
      <c r="H4695" t="n">
        <v>-3.399199378999482</v>
      </c>
      <c r="I4695" t="n">
        <v>0.03448310223236131</v>
      </c>
      <c r="J4695" t="inlineStr">
        <is>
          <t>(1,1,1,1,1,3); de Wild-Scholten (2014) Life Cycle Assessment of Photovoltaics Status 2011, Part 1 Data Collection (Table 46)</t>
        </is>
      </c>
      <c r="L4695" t="inlineStr">
        <is>
          <t>sodium hydroxide, without water, in 50% solution state</t>
        </is>
      </c>
    </row>
    <row r="4696">
      <c r="A4696" t="inlineStr">
        <is>
          <t>market for tap water</t>
        </is>
      </c>
      <c r="B4696" t="n">
        <v>131</v>
      </c>
      <c r="C4696" t="inlineStr">
        <is>
          <t>Europe without Switzerland</t>
        </is>
      </c>
      <c r="D4696" t="inlineStr">
        <is>
          <t>kilogram</t>
        </is>
      </c>
      <c r="F4696" t="inlineStr">
        <is>
          <t>technosphere</t>
        </is>
      </c>
      <c r="G4696" t="n">
        <v>2</v>
      </c>
      <c r="H4696" t="n">
        <v>4.875197323201151</v>
      </c>
      <c r="I4696" t="n">
        <v>0.03448310223236131</v>
      </c>
      <c r="J4696" t="inlineStr">
        <is>
          <t>(1,1,1,1,1,3); company information</t>
        </is>
      </c>
      <c r="L4696" t="inlineStr">
        <is>
          <t>tap water</t>
        </is>
      </c>
    </row>
    <row r="4697">
      <c r="A4697" t="inlineStr">
        <is>
          <t>molybdenum production</t>
        </is>
      </c>
      <c r="B4697" t="n">
        <v>0.00606</v>
      </c>
      <c r="C4697" t="inlineStr">
        <is>
          <t>RER</t>
        </is>
      </c>
      <c r="D4697" t="inlineStr">
        <is>
          <t>kilogram</t>
        </is>
      </c>
      <c r="F4697" t="inlineStr">
        <is>
          <t>technosphere</t>
        </is>
      </c>
      <c r="G4697" t="n">
        <v>2</v>
      </c>
      <c r="H4697" t="n">
        <v>-5.106045478900914</v>
      </c>
      <c r="I4697" t="n">
        <v>0.06146267341864903</v>
      </c>
      <c r="J4697" t="inlineStr">
        <is>
          <t>(3,2,2,1,1,3); company information and assumption for share of metals</t>
        </is>
      </c>
      <c r="L4697" t="inlineStr">
        <is>
          <t>molybdenum</t>
        </is>
      </c>
    </row>
    <row r="4698">
      <c r="A4698" t="inlineStr">
        <is>
          <t>photovoltaic panel factory construction</t>
        </is>
      </c>
      <c r="B4698" t="n">
        <v>4e-06</v>
      </c>
      <c r="C4698" t="inlineStr">
        <is>
          <t>GLO</t>
        </is>
      </c>
      <c r="D4698" t="inlineStr">
        <is>
          <t>unit</t>
        </is>
      </c>
      <c r="F4698" t="inlineStr">
        <is>
          <t>technosphere</t>
        </is>
      </c>
      <c r="G4698" t="n">
        <v>2</v>
      </c>
      <c r="H4698" t="n">
        <v>-12.42921619684438</v>
      </c>
      <c r="I4698" t="n">
        <v>0.5519988804722238</v>
      </c>
      <c r="J4698" t="inlineStr">
        <is>
          <t>(1,4,1,3,1,3); Assumption</t>
        </is>
      </c>
      <c r="L4698" t="inlineStr">
        <is>
          <t>photovoltaic panel factory</t>
        </is>
      </c>
    </row>
    <row r="4699">
      <c r="A4699" t="inlineStr">
        <is>
          <t>polyethylene production, high density, granulate</t>
        </is>
      </c>
      <c r="B4699" t="n">
        <v>0.0484</v>
      </c>
      <c r="C4699" t="inlineStr">
        <is>
          <t>RER</t>
        </is>
      </c>
      <c r="D4699" t="inlineStr">
        <is>
          <t>kilogram</t>
        </is>
      </c>
      <c r="F4699" t="inlineStr">
        <is>
          <t>technosphere</t>
        </is>
      </c>
      <c r="G4699" t="n">
        <v>2</v>
      </c>
      <c r="H4699" t="n">
        <v>-3.028255465259551</v>
      </c>
      <c r="I4699" t="n">
        <v>0.03448310223236131</v>
      </c>
      <c r="J4699" t="inlineStr">
        <is>
          <t>(1,1,1,1,1,3); de Wild-Scholten (2014) Life Cycle Assessment of Photovoltaics Status 2011, Part 1 Data Collection (Table 46)</t>
        </is>
      </c>
      <c r="L4699" t="inlineStr">
        <is>
          <t>polyethylene, high density, granulate</t>
        </is>
      </c>
    </row>
    <row r="4700">
      <c r="A4700" t="inlineStr">
        <is>
          <t>polyethylene terephthalate production, granulate, amorphous</t>
        </is>
      </c>
      <c r="B4700" t="n">
        <v>0.336</v>
      </c>
      <c r="C4700" t="inlineStr">
        <is>
          <t>RER</t>
        </is>
      </c>
      <c r="D4700" t="inlineStr">
        <is>
          <t>kilogram</t>
        </is>
      </c>
      <c r="F4700" t="inlineStr">
        <is>
          <t>technosphere</t>
        </is>
      </c>
      <c r="G4700" t="n">
        <v>2</v>
      </c>
      <c r="H4700" t="n">
        <v>-1.090644119018933</v>
      </c>
      <c r="I4700" t="n">
        <v>0.03448310223236131</v>
      </c>
      <c r="J4700" t="inlineStr">
        <is>
          <t>(1,1,1,1,1,3); de Wild-Scholten (2014) Life Cycle Assessment of Photovoltaics Status 2011, Part 1 Data Collection (Table 46)</t>
        </is>
      </c>
      <c r="L4700" t="inlineStr">
        <is>
          <t>polyethylene terephthalate, granulate, amorphous</t>
        </is>
      </c>
    </row>
    <row r="4701">
      <c r="A4701" t="inlineStr">
        <is>
          <t>polyphenylene sulfide production</t>
        </is>
      </c>
      <c r="B4701" t="n">
        <v>0.0859</v>
      </c>
      <c r="C4701" t="inlineStr">
        <is>
          <t>GLO</t>
        </is>
      </c>
      <c r="D4701" t="inlineStr">
        <is>
          <t>kilogram</t>
        </is>
      </c>
      <c r="F4701" t="inlineStr">
        <is>
          <t>technosphere</t>
        </is>
      </c>
      <c r="G4701" t="n">
        <v>2</v>
      </c>
      <c r="H4701" t="n">
        <v>-2.454571449991927</v>
      </c>
      <c r="I4701" t="n">
        <v>0.03448310223236131</v>
      </c>
      <c r="J4701" t="inlineStr">
        <is>
          <t>(1,1,1,1,1,3); de Wild-Scholten (2014) Life Cycle Assessment of Photovoltaics Status 2011, Part 1 Data Collection (Table 46)</t>
        </is>
      </c>
      <c r="L4701" t="inlineStr">
        <is>
          <t>polyphenylene sulfide</t>
        </is>
      </c>
    </row>
    <row r="4702">
      <c r="A4702" t="inlineStr">
        <is>
          <t>polyvinylbutyral foil, at plant</t>
        </is>
      </c>
      <c r="B4702" t="n">
        <v>0.189</v>
      </c>
      <c r="C4702" t="inlineStr">
        <is>
          <t>RER</t>
        </is>
      </c>
      <c r="D4702" t="inlineStr">
        <is>
          <t>kilogram</t>
        </is>
      </c>
      <c r="F4702" t="inlineStr">
        <is>
          <t>technosphere</t>
        </is>
      </c>
      <c r="G4702" t="n">
        <v>2</v>
      </c>
      <c r="H4702" t="n">
        <v>-1.666008263922495</v>
      </c>
      <c r="I4702" t="n">
        <v>0.03448310223236131</v>
      </c>
      <c r="J4702" t="inlineStr">
        <is>
          <t>(1,1,1,1,1,3); de Wild-Scholten (2014) Life Cycle Assessment of Photovoltaics Status 2011, Part 1 Data Collection (Table 46)</t>
        </is>
      </c>
    </row>
    <row r="4703">
      <c r="A4703" t="inlineStr">
        <is>
          <t>selenium production</t>
        </is>
      </c>
      <c r="B4703" t="n">
        <v>0.0056</v>
      </c>
      <c r="C4703" t="inlineStr">
        <is>
          <t>RER</t>
        </is>
      </c>
      <c r="D4703" t="inlineStr">
        <is>
          <t>kilogram</t>
        </is>
      </c>
      <c r="F4703" t="inlineStr">
        <is>
          <t>technosphere</t>
        </is>
      </c>
      <c r="G4703" t="n">
        <v>2</v>
      </c>
      <c r="H4703" t="n">
        <v>-5.184988681241033</v>
      </c>
      <c r="I4703" t="n">
        <v>0.06146267341864903</v>
      </c>
      <c r="J4703" t="inlineStr">
        <is>
          <t>(3,2,2,1,1,3); company information and assumption for share of metals</t>
        </is>
      </c>
      <c r="L4703" t="inlineStr">
        <is>
          <t>selenium</t>
        </is>
      </c>
    </row>
    <row r="4704">
      <c r="A4704" t="inlineStr">
        <is>
          <t>silicone product production</t>
        </is>
      </c>
      <c r="B4704" t="n">
        <v>0.404</v>
      </c>
      <c r="C4704" t="inlineStr">
        <is>
          <t>RER</t>
        </is>
      </c>
      <c r="D4704" t="inlineStr">
        <is>
          <t>kilogram</t>
        </is>
      </c>
      <c r="F4704" t="inlineStr">
        <is>
          <t>technosphere</t>
        </is>
      </c>
      <c r="G4704" t="n">
        <v>2</v>
      </c>
      <c r="H4704" t="n">
        <v>-0.9063404010209869</v>
      </c>
      <c r="I4704" t="n">
        <v>0.03448310223236131</v>
      </c>
      <c r="J4704" t="inlineStr">
        <is>
          <t>(1,1,1,1,1,3); de Wild-Scholten (2014) Life Cycle Assessment of Photovoltaics Status 2011, Part 1 Data Collection (Table 46)</t>
        </is>
      </c>
      <c r="L4704" t="inlineStr">
        <is>
          <t>silicone product</t>
        </is>
      </c>
    </row>
    <row r="4705">
      <c r="A4705" t="inlineStr">
        <is>
          <t>solar glass production, low-iron</t>
        </is>
      </c>
      <c r="B4705" t="n">
        <v>7.7</v>
      </c>
      <c r="C4705" t="inlineStr">
        <is>
          <t>RER</t>
        </is>
      </c>
      <c r="D4705" t="inlineStr">
        <is>
          <t>kilogram</t>
        </is>
      </c>
      <c r="F4705" t="inlineStr">
        <is>
          <t>technosphere</t>
        </is>
      </c>
      <c r="G4705" t="n">
        <v>2</v>
      </c>
      <c r="H4705" t="n">
        <v>2.041220328859638</v>
      </c>
      <c r="I4705" t="n">
        <v>0.03448310223236131</v>
      </c>
      <c r="J4705" t="inlineStr">
        <is>
          <t>(1,1,1,1,1,3); company information</t>
        </is>
      </c>
      <c r="L4705" t="inlineStr">
        <is>
          <t>solar glass, low-iron</t>
        </is>
      </c>
    </row>
    <row r="4706">
      <c r="A4706" t="inlineStr">
        <is>
          <t>sulfuric acid production</t>
        </is>
      </c>
      <c r="B4706" t="n">
        <v>0.0331</v>
      </c>
      <c r="C4706" t="inlineStr">
        <is>
          <t>RER</t>
        </is>
      </c>
      <c r="D4706" t="inlineStr">
        <is>
          <t>kilogram</t>
        </is>
      </c>
      <c r="F4706" t="inlineStr">
        <is>
          <t>technosphere</t>
        </is>
      </c>
      <c r="G4706" t="n">
        <v>2</v>
      </c>
      <c r="H4706" t="n">
        <v>-3.40822199659912</v>
      </c>
      <c r="I4706" t="n">
        <v>0.03448310223236131</v>
      </c>
      <c r="J4706" t="inlineStr">
        <is>
          <t>(1,1,1,1,1,3); de Wild-Scholten (2014) Life Cycle Assessment of Photovoltaics Status 2011, Part 1 Data Collection (Table 46)</t>
        </is>
      </c>
      <c r="L4706" t="inlineStr">
        <is>
          <t>sulfuric acid</t>
        </is>
      </c>
    </row>
    <row r="4707">
      <c r="A4707" t="inlineStr">
        <is>
          <t>tempering, flat glass</t>
        </is>
      </c>
      <c r="B4707" t="n">
        <v>7.7</v>
      </c>
      <c r="C4707" t="inlineStr">
        <is>
          <t>RER</t>
        </is>
      </c>
      <c r="D4707" t="inlineStr">
        <is>
          <t>kilogram</t>
        </is>
      </c>
      <c r="F4707" t="inlineStr">
        <is>
          <t>technosphere</t>
        </is>
      </c>
      <c r="G4707" t="n">
        <v>2</v>
      </c>
      <c r="H4707" t="n">
        <v>2.041220328859638</v>
      </c>
      <c r="I4707" t="n">
        <v>0.03448310223236131</v>
      </c>
      <c r="J4707" t="inlineStr">
        <is>
          <t>(1,1,1,1,1,3); Assumption</t>
        </is>
      </c>
      <c r="L4707" t="inlineStr">
        <is>
          <t>tempering, flat glass</t>
        </is>
      </c>
    </row>
    <row r="4708">
      <c r="A4708" t="inlineStr">
        <is>
          <t>tin production</t>
        </is>
      </c>
      <c r="B4708" t="n">
        <v>0.0123</v>
      </c>
      <c r="C4708" t="inlineStr">
        <is>
          <t>RoW</t>
        </is>
      </c>
      <c r="D4708" t="inlineStr">
        <is>
          <t>kilogram</t>
        </is>
      </c>
      <c r="F4708" t="inlineStr">
        <is>
          <t>technosphere</t>
        </is>
      </c>
      <c r="G4708" t="n">
        <v>2</v>
      </c>
      <c r="H4708" t="n">
        <v>-4.398156016603766</v>
      </c>
      <c r="I4708" t="n">
        <v>0.06146267341864903</v>
      </c>
      <c r="J4708" t="inlineStr">
        <is>
          <t>(3,2,2,1,1,3); company information and assumption for share of metals</t>
        </is>
      </c>
      <c r="L4708" t="inlineStr">
        <is>
          <t>tin</t>
        </is>
      </c>
    </row>
    <row r="4709">
      <c r="A4709" t="inlineStr">
        <is>
          <t>transport, freight train, diesel</t>
        </is>
      </c>
      <c r="B4709" t="n">
        <v>101.97</v>
      </c>
      <c r="C4709" t="inlineStr">
        <is>
          <t>Europe without Switzerland</t>
        </is>
      </c>
      <c r="D4709" t="inlineStr">
        <is>
          <t>ton kilometer</t>
        </is>
      </c>
      <c r="F4709" t="inlineStr">
        <is>
          <t>technosphere</t>
        </is>
      </c>
      <c r="G4709" t="n">
        <v>2</v>
      </c>
      <c r="H4709" t="n">
        <v>4.624678652376135</v>
      </c>
      <c r="I4709" t="n">
        <v>0.3697767766870506</v>
      </c>
      <c r="J4709" t="inlineStr">
        <is>
          <t>(4,5,na,na,na,na); Standard distance 600km</t>
        </is>
      </c>
      <c r="L4709" t="inlineStr">
        <is>
          <t>transport, freight train</t>
        </is>
      </c>
    </row>
    <row r="4710">
      <c r="A4710" t="inlineStr">
        <is>
          <t>transport, freight, lorry 7.5-16 metric ton, EURO4</t>
        </is>
      </c>
      <c r="B4710" t="n">
        <v>16.995</v>
      </c>
      <c r="C4710" t="inlineStr">
        <is>
          <t>RER</t>
        </is>
      </c>
      <c r="D4710" t="inlineStr">
        <is>
          <t>ton kilometer</t>
        </is>
      </c>
      <c r="F4710" t="inlineStr">
        <is>
          <t>technosphere</t>
        </is>
      </c>
      <c r="G4710" t="n">
        <v>2</v>
      </c>
      <c r="H4710" t="n">
        <v>2.832919183148079</v>
      </c>
      <c r="I4710" t="n">
        <v>0.3697767766870506</v>
      </c>
      <c r="J4710" t="inlineStr">
        <is>
          <t>(4,5,na,na,na,na); Standard distance 100km</t>
        </is>
      </c>
      <c r="L4710" t="inlineStr">
        <is>
          <t>transport, freight, lorry 7.5-16 metric ton, EURO4</t>
        </is>
      </c>
    </row>
    <row r="4711">
      <c r="A4711" t="inlineStr">
        <is>
          <t>treatment of inert waste, inert material landfill</t>
        </is>
      </c>
      <c r="B4711" t="n">
        <v>-0.65</v>
      </c>
      <c r="C4711" t="inlineStr">
        <is>
          <t>CH</t>
        </is>
      </c>
      <c r="D4711" t="inlineStr">
        <is>
          <t>kilogram</t>
        </is>
      </c>
      <c r="F4711" t="inlineStr">
        <is>
          <t>technosphere</t>
        </is>
      </c>
      <c r="G4711" t="n">
        <v>2</v>
      </c>
      <c r="H4711" t="n">
        <v>-0.4307829160924542</v>
      </c>
      <c r="I4711" t="n">
        <v>0.03448310223236131</v>
      </c>
      <c r="J4711" t="inlineStr">
        <is>
          <t>(1,1,1,1,1,3); de Wild-Scholten (2014) Life Cycle Assessment of Photovoltaics Status 2011, Part 1 Data Collection (Table 46)</t>
        </is>
      </c>
      <c r="K4711" t="b">
        <v>1</v>
      </c>
      <c r="L4711" t="inlineStr">
        <is>
          <t>inert waste, for final disposal</t>
        </is>
      </c>
    </row>
    <row r="4712">
      <c r="A4712" t="inlineStr">
        <is>
          <t>treatment of waste glass, municipal incineration</t>
        </is>
      </c>
      <c r="B4712" t="n">
        <v>-3.44</v>
      </c>
      <c r="C4712" t="inlineStr">
        <is>
          <t>CH</t>
        </is>
      </c>
      <c r="D4712" t="inlineStr">
        <is>
          <t>kilogram</t>
        </is>
      </c>
      <c r="F4712" t="inlineStr">
        <is>
          <t>technosphere</t>
        </is>
      </c>
      <c r="G4712" t="n">
        <v>2</v>
      </c>
      <c r="H4712" t="n">
        <v>1.235471471385307</v>
      </c>
      <c r="I4712" t="n">
        <v>0.03448310223236131</v>
      </c>
      <c r="J4712" t="inlineStr">
        <is>
          <t>(1,1,1,1,1,3); de Wild-Scholten (2014) Life Cycle Assessment of Photovoltaics Status 2011, Part 1 Data Collection (Table 46)</t>
        </is>
      </c>
      <c r="K4712" t="b">
        <v>1</v>
      </c>
      <c r="L4712" t="inlineStr">
        <is>
          <t>waste glass</t>
        </is>
      </c>
    </row>
    <row r="4713">
      <c r="A4713" t="inlineStr">
        <is>
          <t>treatment of waste, from silicon wafer production, inorganic, residual material landfill</t>
        </is>
      </c>
      <c r="B4713" t="n">
        <v>-0.0202</v>
      </c>
      <c r="C4713" t="inlineStr">
        <is>
          <t>CH</t>
        </is>
      </c>
      <c r="D4713" t="inlineStr">
        <is>
          <t>kilogram</t>
        </is>
      </c>
      <c r="F4713" t="inlineStr">
        <is>
          <t>technosphere</t>
        </is>
      </c>
      <c r="G4713" t="n">
        <v>2</v>
      </c>
      <c r="H4713" t="n">
        <v>-3.902072674574978</v>
      </c>
      <c r="I4713" t="n">
        <v>0.1084822501187471</v>
      </c>
      <c r="J4713" t="inlineStr">
        <is>
          <t>(3,1,1,1,3,3); company information, amount of deposited waste, own estimation for type</t>
        </is>
      </c>
      <c r="K4713" t="b">
        <v>1</v>
      </c>
      <c r="L4713" t="inlineStr">
        <is>
          <t>waste, from silicon wafer production, inorganic</t>
        </is>
      </c>
    </row>
    <row r="4714">
      <c r="A4714" t="inlineStr">
        <is>
          <t>treatment of wastewater, unpolluted, capacity 5E9l/year</t>
        </is>
      </c>
      <c r="B4714" t="n">
        <v>-0.131</v>
      </c>
      <c r="C4714" t="inlineStr">
        <is>
          <t>CH</t>
        </is>
      </c>
      <c r="D4714" t="inlineStr">
        <is>
          <t>cubic meter</t>
        </is>
      </c>
      <c r="F4714" t="inlineStr">
        <is>
          <t>technosphere</t>
        </is>
      </c>
      <c r="G4714" t="n">
        <v>2</v>
      </c>
      <c r="H4714" t="n">
        <v>-2.032557955780986</v>
      </c>
      <c r="I4714" t="n">
        <v>0.03448310223236131</v>
      </c>
      <c r="J4714" t="inlineStr">
        <is>
          <t>(1,1,1,1,1,3); de Wild-Scholten (2014) Life Cycle Assessment of Photovoltaics Status 2011, Part 1 Data Collection (Table 46)</t>
        </is>
      </c>
      <c r="K4714" t="b">
        <v>1</v>
      </c>
      <c r="L4714" t="inlineStr">
        <is>
          <t>wastewater, unpolluted</t>
        </is>
      </c>
    </row>
    <row r="4715">
      <c r="A4715" t="inlineStr">
        <is>
          <t>urea production</t>
        </is>
      </c>
      <c r="B4715" t="n">
        <v>0.00115</v>
      </c>
      <c r="C4715" t="inlineStr">
        <is>
          <t>RER</t>
        </is>
      </c>
      <c r="D4715" t="inlineStr">
        <is>
          <t>kilogram</t>
        </is>
      </c>
      <c r="F4715" t="inlineStr">
        <is>
          <t>technosphere</t>
        </is>
      </c>
      <c r="G4715" t="n">
        <v>2</v>
      </c>
      <c r="H4715" t="n">
        <v>-6.767993336606978</v>
      </c>
      <c r="I4715" t="n">
        <v>0.07571635188010464</v>
      </c>
      <c r="J4715" t="inlineStr">
        <is>
          <t>(3,1,3,1,1,3); dip coating for CdS, Ampenberg 1998</t>
        </is>
      </c>
      <c r="L4715" t="inlineStr">
        <is>
          <t>urea</t>
        </is>
      </c>
    </row>
    <row r="4716">
      <c r="A4716" t="inlineStr">
        <is>
          <t>wire drawing, copper</t>
        </is>
      </c>
      <c r="B4716" t="n">
        <v>0.009769999999999999</v>
      </c>
      <c r="C4716" t="inlineStr">
        <is>
          <t>RER</t>
        </is>
      </c>
      <c r="D4716" t="inlineStr">
        <is>
          <t>kilogram</t>
        </is>
      </c>
      <c r="F4716" t="inlineStr">
        <is>
          <t>technosphere</t>
        </is>
      </c>
      <c r="G4716" t="n">
        <v>2</v>
      </c>
      <c r="H4716" t="n">
        <v>-4.628438812927445</v>
      </c>
      <c r="I4716" t="n">
        <v>0.03448310223236131</v>
      </c>
      <c r="J4716" t="inlineStr">
        <is>
          <t>(1,1,1,1,1,3); de Wild-Scholten (2014) Life Cycle Assessment of Photovoltaics Status 2011, Part 1 Data Collection (Table 46)</t>
        </is>
      </c>
      <c r="L4716" t="inlineStr">
        <is>
          <t>wire drawing, copper</t>
        </is>
      </c>
    </row>
    <row r="4717">
      <c r="A4717" t="inlineStr">
        <is>
          <t>zinc oxide production</t>
        </is>
      </c>
      <c r="B4717" t="n">
        <v>0.009090000000000001</v>
      </c>
      <c r="C4717" t="inlineStr">
        <is>
          <t>RER</t>
        </is>
      </c>
      <c r="D4717" t="inlineStr">
        <is>
          <t>kilogram</t>
        </is>
      </c>
      <c r="F4717" t="inlineStr">
        <is>
          <t>technosphere</t>
        </is>
      </c>
      <c r="G4717" t="n">
        <v>2</v>
      </c>
      <c r="H4717" t="n">
        <v>-4.70058037079275</v>
      </c>
      <c r="I4717" t="n">
        <v>0.03448310223236131</v>
      </c>
      <c r="J4717" t="inlineStr">
        <is>
          <t>(1,1,1,1,1,3); de Wild-Scholten (2014) Life Cycle Assessment of Photovoltaics Status 2011, Part 1 Data Collection (Table 46)</t>
        </is>
      </c>
      <c r="L4717" t="inlineStr">
        <is>
          <t>zinc oxide</t>
        </is>
      </c>
    </row>
    <row r="4718"/>
    <row r="4719" ht="16" customHeight="1" s="29">
      <c r="A4719" s="1" t="inlineStr">
        <is>
          <t>Activity</t>
        </is>
      </c>
      <c r="B4719" s="1" t="inlineStr">
        <is>
          <t>photovoltaic laminate, CIS, at regional storage</t>
        </is>
      </c>
    </row>
    <row r="4720">
      <c r="A4720" t="inlineStr">
        <is>
          <t>comment</t>
        </is>
      </c>
      <c r="B4720" t="inlineStr">
        <is>
          <t>Average production
Main production takes place in Japan and US. However LCI data is still from Germany. Hence an additional transport from US (14350 km) and from Japan (20730 km) to Rotterdam is included. The average transport distance from all non-Europe CIS production companies to Rotterdam is 14840 km. Transport from Rotterdam to the regional storage takes into account the three main producers of solar power in Europe (Italy, Germany and Spain). The transport distance is 940 km. 
Location:  Europe
Technology:  Modern technology.
Time period:  Time of publications.
Production volume:  unknown
Sampling:  unknown
Extrapolations:  none
Uncertainty:  None</t>
        </is>
      </c>
    </row>
    <row r="4721">
      <c r="A4721" t="inlineStr">
        <is>
          <t>location</t>
        </is>
      </c>
      <c r="B4721" t="inlineStr">
        <is>
          <t>RER</t>
        </is>
      </c>
    </row>
    <row r="4722">
      <c r="A4722" t="inlineStr">
        <is>
          <t>production amount</t>
        </is>
      </c>
      <c r="B4722" t="n">
        <v>1</v>
      </c>
    </row>
    <row r="4723">
      <c r="A4723" t="inlineStr">
        <is>
          <t>reference product</t>
        </is>
      </c>
      <c r="B4723" t="inlineStr">
        <is>
          <t>photovoltaic laminate, CIS, at regional storage</t>
        </is>
      </c>
    </row>
    <row r="4724">
      <c r="A4724" t="inlineStr">
        <is>
          <t>source</t>
        </is>
      </c>
      <c r="B47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725">
      <c r="A4725" t="inlineStr">
        <is>
          <t>type</t>
        </is>
      </c>
      <c r="B4725" t="inlineStr">
        <is>
          <t>process</t>
        </is>
      </c>
    </row>
    <row r="4726">
      <c r="A4726" t="inlineStr">
        <is>
          <t>unit</t>
        </is>
      </c>
      <c r="B4726" t="inlineStr">
        <is>
          <t>square meter</t>
        </is>
      </c>
    </row>
    <row r="4727" ht="16" customHeight="1" s="29">
      <c r="A4727" s="1" t="inlineStr">
        <is>
          <t>Exchanges</t>
        </is>
      </c>
    </row>
    <row r="4728">
      <c r="A4728" s="28" t="inlineStr">
        <is>
          <t>name</t>
        </is>
      </c>
      <c r="B4728" s="28" t="inlineStr">
        <is>
          <t>amount</t>
        </is>
      </c>
      <c r="C4728" s="28" t="inlineStr">
        <is>
          <t>location</t>
        </is>
      </c>
      <c r="D4728" s="28" t="inlineStr">
        <is>
          <t>unit</t>
        </is>
      </c>
      <c r="E4728" s="28" t="inlineStr">
        <is>
          <t>categories</t>
        </is>
      </c>
      <c r="F4728" s="28" t="inlineStr">
        <is>
          <t>type</t>
        </is>
      </c>
      <c r="G4728" s="28" t="inlineStr">
        <is>
          <t>uncertainty type</t>
        </is>
      </c>
      <c r="H4728" s="28" t="inlineStr">
        <is>
          <t>loc</t>
        </is>
      </c>
      <c r="I4728" s="28" t="inlineStr">
        <is>
          <t>scale</t>
        </is>
      </c>
      <c r="J4728" s="28" t="inlineStr">
        <is>
          <t>comment</t>
        </is>
      </c>
      <c r="K4728" s="28" t="inlineStr">
        <is>
          <t>negative</t>
        </is>
      </c>
      <c r="L4728" s="28" t="inlineStr">
        <is>
          <t>reference product</t>
        </is>
      </c>
      <c r="M4728" s="28" t="n"/>
    </row>
    <row r="4729">
      <c r="A4729" t="inlineStr">
        <is>
          <t>photovoltaic laminate, CIS, at regional storage</t>
        </is>
      </c>
      <c r="B4729" t="n">
        <v>1</v>
      </c>
      <c r="C4729" t="inlineStr">
        <is>
          <t>RER</t>
        </is>
      </c>
      <c r="D4729" t="inlineStr">
        <is>
          <t>square meter</t>
        </is>
      </c>
      <c r="E4729" t="inlineStr">
        <is>
          <t>Chemicals::Processing</t>
        </is>
      </c>
      <c r="F4729" t="inlineStr">
        <is>
          <t>production</t>
        </is>
      </c>
      <c r="G4729" t="n">
        <v>0</v>
      </c>
      <c r="H4729" t="n">
        <v>1</v>
      </c>
      <c r="L4729" t="inlineStr">
        <is>
          <t>photovoltaic laminate, CIS, at regional storage</t>
        </is>
      </c>
    </row>
    <row r="4730">
      <c r="A4730" t="inlineStr">
        <is>
          <t>market for transport, freight, sea, container ship</t>
        </is>
      </c>
      <c r="B4730" t="n">
        <v>220.76</v>
      </c>
      <c r="C4730" t="inlineStr">
        <is>
          <t>GLO</t>
        </is>
      </c>
      <c r="D4730" t="inlineStr">
        <is>
          <t>ton kilometer</t>
        </is>
      </c>
      <c r="F4730" t="inlineStr">
        <is>
          <t>technosphere</t>
        </is>
      </c>
      <c r="G4730" t="n">
        <v>2</v>
      </c>
      <c r="H4730" t="n">
        <v>5.3970761385713</v>
      </c>
      <c r="I4730" t="n">
        <v>0.3697767766870506</v>
      </c>
      <c r="J4730" t="inlineStr">
        <is>
          <t>(4,5,na,na,na,na); import from US and Asia to Rotterdam</t>
        </is>
      </c>
      <c r="L4730" t="inlineStr">
        <is>
          <t>transport, freight, sea, container ship</t>
        </is>
      </c>
    </row>
    <row r="4731">
      <c r="A4731" t="inlineStr">
        <is>
          <t>photovoltaic laminate, CIS, at plant</t>
        </is>
      </c>
      <c r="B4731" t="n">
        <v>1</v>
      </c>
      <c r="C4731" t="inlineStr">
        <is>
          <t>DE</t>
        </is>
      </c>
      <c r="D4731" t="inlineStr">
        <is>
          <t>square meter</t>
        </is>
      </c>
      <c r="F4731" t="inlineStr">
        <is>
          <t>technosphere</t>
        </is>
      </c>
      <c r="G4731" t="n">
        <v>2</v>
      </c>
      <c r="H4731" t="n">
        <v>0</v>
      </c>
      <c r="I4731" t="n">
        <v>0.5498558420557053</v>
      </c>
      <c r="J4731" t="inlineStr">
        <is>
          <t>(1,1,1,1,1,3);</t>
        </is>
      </c>
    </row>
    <row r="4732">
      <c r="A4732" t="inlineStr">
        <is>
          <t>transport, freight, lorry 7.5-16 metric ton, EURO4</t>
        </is>
      </c>
      <c r="B4732" t="n">
        <v>14.024</v>
      </c>
      <c r="C4732" t="inlineStr">
        <is>
          <t>RER</t>
        </is>
      </c>
      <c r="D4732" t="inlineStr">
        <is>
          <t>ton kilometer</t>
        </is>
      </c>
      <c r="F4732" t="inlineStr">
        <is>
          <t>technosphere</t>
        </is>
      </c>
      <c r="G4732" t="n">
        <v>2</v>
      </c>
      <c r="H4732" t="n">
        <v>2.640770147618933</v>
      </c>
      <c r="I4732" t="n">
        <v>0.3697767766870506</v>
      </c>
      <c r="J4732" t="inlineStr">
        <is>
          <t>(4,5,na,na,na,na); transport from Rotterdam to regional storage</t>
        </is>
      </c>
      <c r="L4732" t="inlineStr">
        <is>
          <t>transport, freight, lorry 7.5-16 metric ton, EURO4</t>
        </is>
      </c>
    </row>
    <row r="4733"/>
    <row r="4734" ht="16" customHeight="1" s="29">
      <c r="A4734" s="1" t="inlineStr">
        <is>
          <t>Activity</t>
        </is>
      </c>
      <c r="B4734" s="1" t="inlineStr">
        <is>
          <t>photovoltaic laminate, CdTe, First Solar Series 4, at plant</t>
        </is>
      </c>
    </row>
    <row r="4735">
      <c r="A4735" t="inlineStr">
        <is>
          <t>comment</t>
        </is>
      </c>
      <c r="B4735" t="inlineStr">
        <is>
          <t>Production of photovoltaic thin film modules by vapour deposition. The Series 4 modules produced at First Solar have an area of 0.72 m2 and a weight of 16.7kg/m2. 
This dataset includes the raw and auxiliary materials, electricity and water used to manufacture CdTe Series 4 PV modules at First Solar in Malaysia. The transport of raw materials, the disposal of wastes, the infrastructure and pollutant emissions to air and water are also included.
Location:  Data from First Solar Malaysia.
Technology:  Production technology of thin film cells. Sublimation of the powders and condensation of the vapours on a glass substrate by vapour transport deposition (VTD).
Time period:  Data refer to production in 2015.
Production volume:  2600 MW total production by First Solar in 2018.
Sampling:  Producer information
Extrapolations:  None
Uncertainty:  None</t>
        </is>
      </c>
    </row>
    <row r="4736">
      <c r="A4736" t="inlineStr">
        <is>
          <t>location</t>
        </is>
      </c>
      <c r="B4736" t="inlineStr">
        <is>
          <t>MY</t>
        </is>
      </c>
    </row>
    <row r="4737">
      <c r="A4737" t="inlineStr">
        <is>
          <t>production amount</t>
        </is>
      </c>
      <c r="B4737" t="n">
        <v>1</v>
      </c>
    </row>
    <row r="4738">
      <c r="A4738" t="inlineStr">
        <is>
          <t>reference product</t>
        </is>
      </c>
      <c r="B4738" t="inlineStr">
        <is>
          <t>photovoltaic laminate, CdTe, First Solar Series 4, at plant</t>
        </is>
      </c>
    </row>
    <row r="4739">
      <c r="A4739" t="inlineStr">
        <is>
          <t>source</t>
        </is>
      </c>
      <c r="B473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740">
      <c r="A4740" t="inlineStr">
        <is>
          <t>type</t>
        </is>
      </c>
      <c r="B4740" t="inlineStr">
        <is>
          <t>process</t>
        </is>
      </c>
    </row>
    <row r="4741">
      <c r="A4741" t="inlineStr">
        <is>
          <t>unit</t>
        </is>
      </c>
      <c r="B4741" t="inlineStr">
        <is>
          <t>square meter</t>
        </is>
      </c>
    </row>
    <row r="4742" ht="16" customHeight="1" s="29">
      <c r="A4742" s="1" t="inlineStr">
        <is>
          <t>Exchanges</t>
        </is>
      </c>
    </row>
    <row r="4743">
      <c r="A4743" s="28" t="inlineStr">
        <is>
          <t>name</t>
        </is>
      </c>
      <c r="B4743" s="28" t="inlineStr">
        <is>
          <t>amount</t>
        </is>
      </c>
      <c r="C4743" s="28" t="inlineStr">
        <is>
          <t>location</t>
        </is>
      </c>
      <c r="D4743" s="28" t="inlineStr">
        <is>
          <t>unit</t>
        </is>
      </c>
      <c r="E4743" s="28" t="inlineStr">
        <is>
          <t>categories</t>
        </is>
      </c>
      <c r="F4743" s="28" t="inlineStr">
        <is>
          <t>type</t>
        </is>
      </c>
      <c r="G4743" s="28" t="inlineStr">
        <is>
          <t>uncertainty type</t>
        </is>
      </c>
      <c r="H4743" s="28" t="inlineStr">
        <is>
          <t>loc</t>
        </is>
      </c>
      <c r="I4743" s="28" t="inlineStr">
        <is>
          <t>scale</t>
        </is>
      </c>
      <c r="J4743" s="28" t="inlineStr">
        <is>
          <t>comment</t>
        </is>
      </c>
      <c r="K4743" s="28" t="inlineStr">
        <is>
          <t>negative</t>
        </is>
      </c>
      <c r="L4743" s="28" t="inlineStr">
        <is>
          <t>reference product</t>
        </is>
      </c>
      <c r="M4743" s="28" t="n"/>
    </row>
    <row r="4744">
      <c r="A4744" t="inlineStr">
        <is>
          <t>Cadmium</t>
        </is>
      </c>
      <c r="B4744" t="n">
        <v>9.5595e-09</v>
      </c>
      <c r="D4744" t="inlineStr">
        <is>
          <t>kilogram</t>
        </is>
      </c>
      <c r="E4744" t="inlineStr">
        <is>
          <t>air::urban air close to ground</t>
        </is>
      </c>
      <c r="F4744" t="inlineStr">
        <is>
          <t>biosphere</t>
        </is>
      </c>
      <c r="G4744" t="n">
        <v>2</v>
      </c>
      <c r="H4744" t="n">
        <v>-18.46573041250609</v>
      </c>
      <c r="I4744" t="n">
        <v>0.8050888193845501</v>
      </c>
      <c r="J4744" t="inlineStr">
        <is>
          <t>(1,1,1,1,1,3,BU:5); 2015 and 2017-2018 (estimated) data for First Solar in US</t>
        </is>
      </c>
    </row>
    <row r="4745">
      <c r="A4745" t="inlineStr">
        <is>
          <t>Cadmium, ion</t>
        </is>
      </c>
      <c r="B4745" t="n">
        <v>3.6175e-08</v>
      </c>
      <c r="D4745" t="inlineStr">
        <is>
          <t>kilogram</t>
        </is>
      </c>
      <c r="E4745" t="inlineStr">
        <is>
          <t>water</t>
        </is>
      </c>
      <c r="F4745" t="inlineStr">
        <is>
          <t>biosphere</t>
        </is>
      </c>
      <c r="G4745" t="n">
        <v>2</v>
      </c>
      <c r="H4745" t="n">
        <v>-17.13489756442887</v>
      </c>
      <c r="I4745" t="n">
        <v>0.5498558420557053</v>
      </c>
      <c r="J4745" t="inlineStr">
        <is>
          <t>(1,1,1,1,1,3,BU:3); 2015 and 2017-2018 (estimated) data for First Solar in US</t>
        </is>
      </c>
    </row>
    <row r="4746">
      <c r="A4746" t="inlineStr">
        <is>
          <t>Copper</t>
        </is>
      </c>
      <c r="B4746" t="n">
        <v>7.3869e-09</v>
      </c>
      <c r="D4746" t="inlineStr">
        <is>
          <t>kilogram</t>
        </is>
      </c>
      <c r="E4746" t="inlineStr">
        <is>
          <t>air::urban air close to ground</t>
        </is>
      </c>
      <c r="F4746" t="inlineStr">
        <is>
          <t>biosphere</t>
        </is>
      </c>
      <c r="G4746" t="n">
        <v>2</v>
      </c>
      <c r="H4746" t="n">
        <v>-18.72355767578669</v>
      </c>
      <c r="I4746" t="n">
        <v>0.8050888193845501</v>
      </c>
      <c r="J4746" t="inlineStr">
        <is>
          <t>(1,1,1,1,1,3,BU:5); 2015 and 2017-2018 (estimated) data for First Solar in US</t>
        </is>
      </c>
    </row>
    <row r="4747">
      <c r="A4747" t="inlineStr">
        <is>
          <t>Copper, ion</t>
        </is>
      </c>
      <c r="B4747" t="n">
        <v>1.7571e-07</v>
      </c>
      <c r="D4747" t="inlineStr">
        <is>
          <t>kilogram</t>
        </is>
      </c>
      <c r="E4747" t="inlineStr">
        <is>
          <t>water</t>
        </is>
      </c>
      <c r="F4747" t="inlineStr">
        <is>
          <t>biosphere</t>
        </is>
      </c>
      <c r="G4747" t="n">
        <v>2</v>
      </c>
      <c r="H4747" t="n">
        <v>-15.55443092817661</v>
      </c>
      <c r="I4747" t="n">
        <v>0.5498558420557053</v>
      </c>
      <c r="J4747" t="inlineStr">
        <is>
          <t>(1,1,1,1,1,3,BU:3); 2015 and 2017-2018 (estimated) data for First Solar in US</t>
        </is>
      </c>
    </row>
    <row r="4748">
      <c r="A4748" t="inlineStr">
        <is>
          <t>Heat, waste</t>
        </is>
      </c>
      <c r="B4748" t="n">
        <v>120.22</v>
      </c>
      <c r="D4748" t="inlineStr">
        <is>
          <t>megajoule</t>
        </is>
      </c>
      <c r="E4748" t="inlineStr">
        <is>
          <t>air::urban air close to ground</t>
        </is>
      </c>
      <c r="F4748" t="inlineStr">
        <is>
          <t>biosphere</t>
        </is>
      </c>
      <c r="G4748" t="n">
        <v>2</v>
      </c>
      <c r="H4748" t="n">
        <v>4.789323397611016</v>
      </c>
      <c r="I4748" t="n">
        <v>0.1257683129077138</v>
      </c>
      <c r="J4748" t="inlineStr">
        <is>
          <t>(3,4,3,3,1,5,BU:1.05); Calculation</t>
        </is>
      </c>
    </row>
    <row r="4749">
      <c r="A4749" t="inlineStr">
        <is>
          <t>Lead</t>
        </is>
      </c>
      <c r="B4749" t="n">
        <v>4.3452e-09</v>
      </c>
      <c r="D4749" t="inlineStr">
        <is>
          <t>kilogram</t>
        </is>
      </c>
      <c r="E4749" t="inlineStr">
        <is>
          <t>air::urban air close to ground</t>
        </is>
      </c>
      <c r="F4749" t="inlineStr">
        <is>
          <t>biosphere</t>
        </is>
      </c>
      <c r="G4749" t="n">
        <v>2</v>
      </c>
      <c r="H4749" t="n">
        <v>-19.25419404936895</v>
      </c>
      <c r="I4749" t="n">
        <v>0.8050888193845501</v>
      </c>
      <c r="J4749" t="inlineStr">
        <is>
          <t>(1,1,1,1,1,3,BU:5); 2015 and 2017-2018 (estimated) data for First Solar in US</t>
        </is>
      </c>
    </row>
    <row r="4750">
      <c r="A4750" t="inlineStr">
        <is>
          <t>Lead</t>
        </is>
      </c>
      <c r="B4750" t="n">
        <v>2.5839e-08</v>
      </c>
      <c r="D4750" t="inlineStr">
        <is>
          <t>kilogram</t>
        </is>
      </c>
      <c r="E4750" t="inlineStr">
        <is>
          <t>water</t>
        </is>
      </c>
      <c r="F4750" t="inlineStr">
        <is>
          <t>biosphere</t>
        </is>
      </c>
      <c r="G4750" t="n">
        <v>2</v>
      </c>
      <c r="H4750" t="n">
        <v>-17.47138085847126</v>
      </c>
      <c r="I4750" t="n">
        <v>0.8050888193845501</v>
      </c>
      <c r="J4750" t="inlineStr">
        <is>
          <t>(1,1,1,1,1,3,BU:5); 2015 and 2017-2018 (estimated) data for First Solar in US</t>
        </is>
      </c>
    </row>
    <row r="4751">
      <c r="A4751" t="inlineStr">
        <is>
          <t>Nitrate</t>
        </is>
      </c>
      <c r="B4751" t="n">
        <v>0.025913</v>
      </c>
      <c r="D4751" t="inlineStr">
        <is>
          <t>kilogram</t>
        </is>
      </c>
      <c r="E4751" t="inlineStr">
        <is>
          <t>water</t>
        </is>
      </c>
      <c r="F4751" t="inlineStr">
        <is>
          <t>biosphere</t>
        </is>
      </c>
      <c r="G4751" t="n">
        <v>2</v>
      </c>
      <c r="H4751" t="n">
        <v>-3.653010505699694</v>
      </c>
      <c r="I4751" t="n">
        <v>0.204197073807022</v>
      </c>
      <c r="J4751" t="inlineStr">
        <is>
          <t>(1,1,1,1,1,3,BU:1.5); 2015 and 2017-2018 (estimated) data for First Solar in US</t>
        </is>
      </c>
    </row>
    <row r="4752">
      <c r="A4752" t="inlineStr">
        <is>
          <t>Zinc, ion</t>
        </is>
      </c>
      <c r="B4752" t="n">
        <v>1.3436e-07</v>
      </c>
      <c r="D4752" t="inlineStr">
        <is>
          <t>kilogram</t>
        </is>
      </c>
      <c r="E4752" t="inlineStr">
        <is>
          <t>water</t>
        </is>
      </c>
      <c r="F4752" t="inlineStr">
        <is>
          <t>biosphere</t>
        </is>
      </c>
      <c r="G4752" t="n">
        <v>2</v>
      </c>
      <c r="H4752" t="n">
        <v>-15.82274307220232</v>
      </c>
      <c r="I4752" t="n">
        <v>0.8050888193845501</v>
      </c>
      <c r="J4752" t="inlineStr">
        <is>
          <t>(1,1,1,1,1,3,BU:5); 2015 and 2017-2018 (estimated) data for First Solar in US</t>
        </is>
      </c>
    </row>
    <row r="4753">
      <c r="A4753" t="inlineStr">
        <is>
          <t>photovoltaic laminate, CdTe, First Solar Series 4, at plant</t>
        </is>
      </c>
      <c r="B4753" t="n">
        <v>1</v>
      </c>
      <c r="C4753" t="inlineStr">
        <is>
          <t>MY</t>
        </is>
      </c>
      <c r="D4753" t="inlineStr">
        <is>
          <t>square meter</t>
        </is>
      </c>
      <c r="E4753" t="inlineStr">
        <is>
          <t>photovoltaic::production of components</t>
        </is>
      </c>
      <c r="F4753" t="inlineStr">
        <is>
          <t>production</t>
        </is>
      </c>
      <c r="G4753" t="n">
        <v>0</v>
      </c>
      <c r="H4753" t="n">
        <v>1</v>
      </c>
      <c r="L4753" t="inlineStr">
        <is>
          <t>photovoltaic laminate, CdTe, First Solar Series 4, at plant</t>
        </is>
      </c>
    </row>
    <row r="4754">
      <c r="A4754" t="inlineStr">
        <is>
          <t>EUR-flat pallet production</t>
        </is>
      </c>
      <c r="B4754" t="n">
        <v>0.027778</v>
      </c>
      <c r="C4754" t="inlineStr">
        <is>
          <t>RER</t>
        </is>
      </c>
      <c r="D4754" t="inlineStr">
        <is>
          <t>unit</t>
        </is>
      </c>
      <c r="F4754" t="inlineStr">
        <is>
          <t>technosphere</t>
        </is>
      </c>
      <c r="G4754" t="n">
        <v>2</v>
      </c>
      <c r="H4754" t="n">
        <v>-3.58351093848811</v>
      </c>
      <c r="I4754" t="n">
        <v>0.03448310223236131</v>
      </c>
      <c r="J4754" t="inlineStr">
        <is>
          <t>(1,1,1,1,1,3,BU:1.05); 2015 and 2017-2018 (estimated) data for First Solar in US and Malaysia</t>
        </is>
      </c>
      <c r="L4754" t="inlineStr">
        <is>
          <t>EUR-flat pallet</t>
        </is>
      </c>
    </row>
    <row r="4755">
      <c r="A4755" t="inlineStr">
        <is>
          <t>Photovoltaic panel factory CdTe</t>
        </is>
      </c>
      <c r="B4755" t="n">
        <v>4e-06</v>
      </c>
      <c r="C4755" t="inlineStr">
        <is>
          <t>US</t>
        </is>
      </c>
      <c r="D4755" t="inlineStr">
        <is>
          <t>unit</t>
        </is>
      </c>
      <c r="F4755" t="inlineStr">
        <is>
          <t>technosphere</t>
        </is>
      </c>
      <c r="G4755" t="n">
        <v>2</v>
      </c>
      <c r="H4755" t="n">
        <v>-12.42921619684438</v>
      </c>
      <c r="I4755" t="n">
        <v>0.5503883057487432</v>
      </c>
      <c r="J4755" t="inlineStr">
        <is>
          <t>(2,1,1,1,1,3,BU:3); Assumption</t>
        </is>
      </c>
    </row>
    <row r="4756">
      <c r="A4756" t="inlineStr">
        <is>
          <t>market for nitrogen, liquid</t>
        </is>
      </c>
      <c r="B4756" t="n">
        <v>0.0732</v>
      </c>
      <c r="C4756" t="inlineStr">
        <is>
          <t>RER</t>
        </is>
      </c>
      <c r="D4756" t="inlineStr">
        <is>
          <t>kilogram</t>
        </is>
      </c>
      <c r="F4756" t="inlineStr">
        <is>
          <t>technosphere</t>
        </is>
      </c>
      <c r="G4756" t="n">
        <v>2</v>
      </c>
      <c r="H4756" t="n">
        <v>-2.614559858014871</v>
      </c>
      <c r="I4756" t="n">
        <v>0.07636054350883202</v>
      </c>
      <c r="J4756" t="inlineStr">
        <is>
          <t>(1,4,3,3,1,3,BU:1.05); Fthenakis, literature</t>
        </is>
      </c>
      <c r="L4756" t="inlineStr">
        <is>
          <t>nitrogen, liquid</t>
        </is>
      </c>
    </row>
    <row r="4757">
      <c r="A4757" t="inlineStr">
        <is>
          <t>cadmium sulfide production, semiconductor-grade</t>
        </is>
      </c>
      <c r="B4757" t="n">
        <v>0.00057303</v>
      </c>
      <c r="C4757" t="inlineStr">
        <is>
          <t>US</t>
        </is>
      </c>
      <c r="D4757" t="inlineStr">
        <is>
          <t>kilogram</t>
        </is>
      </c>
      <c r="F4757" t="inlineStr">
        <is>
          <t>technosphere</t>
        </is>
      </c>
      <c r="G4757" t="n">
        <v>2</v>
      </c>
      <c r="H4757" t="n">
        <v>-7.464572486599121</v>
      </c>
      <c r="I4757" t="n">
        <v>0.03448310223236131</v>
      </c>
      <c r="J4757" t="inlineStr">
        <is>
          <t>(1,1,1,1,1,3,BU:1.05); 2015 and 2017-2018 (estimated) data for First Solar in US and Malaysia</t>
        </is>
      </c>
      <c r="L4757" t="inlineStr">
        <is>
          <t>cadmium sulfide, semiconductor-grade</t>
        </is>
      </c>
    </row>
    <row r="4758">
      <c r="A4758" t="inlineStr">
        <is>
          <t>cadmium telluride production, semiconductor-grade</t>
        </is>
      </c>
      <c r="B4758" t="n">
        <v>0.022921</v>
      </c>
      <c r="C4758" t="inlineStr">
        <is>
          <t>US</t>
        </is>
      </c>
      <c r="D4758" t="inlineStr">
        <is>
          <t>kilogram</t>
        </is>
      </c>
      <c r="F4758" t="inlineStr">
        <is>
          <t>technosphere</t>
        </is>
      </c>
      <c r="G4758" t="n">
        <v>2</v>
      </c>
      <c r="H4758" t="n">
        <v>-3.775701758069908</v>
      </c>
      <c r="I4758" t="n">
        <v>0.03448310223236131</v>
      </c>
      <c r="J4758" t="inlineStr">
        <is>
          <t>(1,1,1,1,1,3,BU:1.05); 2015 and 2017-2018 (estimated) data for First Solar in US and Malaysia</t>
        </is>
      </c>
      <c r="L4758" t="inlineStr">
        <is>
          <t>cadmium telluride, semiconductor-grade</t>
        </is>
      </c>
    </row>
    <row r="4759">
      <c r="A4759" t="inlineStr">
        <is>
          <t>chemical production, inorganic</t>
        </is>
      </c>
      <c r="B4759" t="n">
        <v>0.007548</v>
      </c>
      <c r="C4759" t="inlineStr">
        <is>
          <t>GLO</t>
        </is>
      </c>
      <c r="D4759" t="inlineStr">
        <is>
          <t>kilogram</t>
        </is>
      </c>
      <c r="F4759" t="inlineStr">
        <is>
          <t>technosphere</t>
        </is>
      </c>
      <c r="G4759" t="n">
        <v>2</v>
      </c>
      <c r="H4759" t="n">
        <v>-4.886472651475834</v>
      </c>
      <c r="I4759" t="n">
        <v>0.03448310223236131</v>
      </c>
      <c r="J4759" t="inlineStr">
        <is>
          <t>(1,1,1,1,1,3,BU:1.05); 2015 and 2017-2018 (estimated) data for First Solar in US and Malaysia</t>
        </is>
      </c>
      <c r="L4759" t="inlineStr">
        <is>
          <t>chemical, inorganic</t>
        </is>
      </c>
    </row>
    <row r="4760">
      <c r="A4760" t="inlineStr">
        <is>
          <t>chemical production, organic</t>
        </is>
      </c>
      <c r="B4760" t="n">
        <v>0.086476</v>
      </c>
      <c r="C4760" t="inlineStr">
        <is>
          <t>GLO</t>
        </is>
      </c>
      <c r="D4760" t="inlineStr">
        <is>
          <t>kilogram</t>
        </is>
      </c>
      <c r="F4760" t="inlineStr">
        <is>
          <t>technosphere</t>
        </is>
      </c>
      <c r="G4760" t="n">
        <v>2</v>
      </c>
      <c r="H4760" t="n">
        <v>-2.447888360189919</v>
      </c>
      <c r="I4760" t="n">
        <v>0.07636054350883202</v>
      </c>
      <c r="J4760" t="inlineStr">
        <is>
          <t>(1,4,3,3,1,3,BU:1.05); 2015 and 2017-2018 (estimated) data for First Solar in US and Malaysia</t>
        </is>
      </c>
      <c r="L4760" t="inlineStr">
        <is>
          <t>chemical, organic</t>
        </is>
      </c>
    </row>
    <row r="4761">
      <c r="A4761" t="inlineStr">
        <is>
          <t>ethylvinylacetate production, foil</t>
        </is>
      </c>
      <c r="B4761" t="n">
        <v>0.37897</v>
      </c>
      <c r="C4761" t="inlineStr">
        <is>
          <t>RER</t>
        </is>
      </c>
      <c r="D4761" t="inlineStr">
        <is>
          <t>kilogram</t>
        </is>
      </c>
      <c r="F4761" t="inlineStr">
        <is>
          <t>technosphere</t>
        </is>
      </c>
      <c r="G4761" t="n">
        <v>2</v>
      </c>
      <c r="H4761" t="n">
        <v>-0.9702982327055096</v>
      </c>
      <c r="I4761" t="n">
        <v>0.03448310223236131</v>
      </c>
      <c r="J4761" t="inlineStr">
        <is>
          <t>(1,1,1,1,1,3,BU:1.05); 2015 and 2017-2018 (estimated) data for First Solar in US and Malaysia</t>
        </is>
      </c>
      <c r="L4761" t="inlineStr">
        <is>
          <t>ethylvinylacetate, foil</t>
        </is>
      </c>
    </row>
    <row r="4762">
      <c r="A4762" t="inlineStr">
        <is>
          <t>flat glass production, uncoated</t>
        </is>
      </c>
      <c r="B4762" t="n">
        <v>7.9863</v>
      </c>
      <c r="C4762" t="inlineStr">
        <is>
          <t>RER</t>
        </is>
      </c>
      <c r="D4762" t="inlineStr">
        <is>
          <t>kilogram</t>
        </is>
      </c>
      <c r="F4762" t="inlineStr">
        <is>
          <t>technosphere</t>
        </is>
      </c>
      <c r="G4762" t="n">
        <v>2</v>
      </c>
      <c r="H4762" t="n">
        <v>2.0777275736755</v>
      </c>
      <c r="I4762" t="n">
        <v>0.03448310223236131</v>
      </c>
      <c r="J4762" t="inlineStr">
        <is>
          <t>(1,1,1,1,1,3,BU:1.05); 2015 and 2017-2018 (estimated) data for First Solar in US and Malaysia</t>
        </is>
      </c>
      <c r="L4762" t="inlineStr">
        <is>
          <t>flat glass, uncoated</t>
        </is>
      </c>
    </row>
    <row r="4763">
      <c r="A4763" t="inlineStr">
        <is>
          <t>glass fibre reinforced plastic production, polyamide, injection moulded</t>
        </is>
      </c>
      <c r="B4763" t="n">
        <v>0.10776</v>
      </c>
      <c r="C4763" t="inlineStr">
        <is>
          <t>RER</t>
        </is>
      </c>
      <c r="D4763" t="inlineStr">
        <is>
          <t>kilogram</t>
        </is>
      </c>
      <c r="F4763" t="inlineStr">
        <is>
          <t>technosphere</t>
        </is>
      </c>
      <c r="G4763" t="n">
        <v>2</v>
      </c>
      <c r="H4763" t="n">
        <v>-2.227848746880029</v>
      </c>
      <c r="I4763" t="n">
        <v>0.07636054350883202</v>
      </c>
      <c r="J4763" t="inlineStr">
        <is>
          <t>(1,4,3,3,1,3,BU:1.05); Fthenakis, literature, sum up of several materials</t>
        </is>
      </c>
      <c r="L4763" t="inlineStr">
        <is>
          <t>glass fibre reinforced plastic, polyamide, injection moulded</t>
        </is>
      </c>
    </row>
    <row r="4764">
      <c r="A4764" t="inlineStr">
        <is>
          <t>hydrogen peroxide production, product in 50% solution state</t>
        </is>
      </c>
      <c r="B4764" t="n">
        <v>0.0167</v>
      </c>
      <c r="C4764" t="inlineStr">
        <is>
          <t>RER</t>
        </is>
      </c>
      <c r="D4764" t="inlineStr">
        <is>
          <t>kilogram</t>
        </is>
      </c>
      <c r="F4764" t="inlineStr">
        <is>
          <t>technosphere</t>
        </is>
      </c>
      <c r="G4764" t="n">
        <v>2</v>
      </c>
      <c r="H4764" t="n">
        <v>-4.092346559559427</v>
      </c>
      <c r="I4764" t="n">
        <v>0.07636054350883202</v>
      </c>
      <c r="J4764" t="inlineStr">
        <is>
          <t>(1,4,3,3,1,3,BU:1.05); Fthenakis, literature</t>
        </is>
      </c>
      <c r="L4764" t="inlineStr">
        <is>
          <t>hydrogen peroxide, without water, in 50% solution state</t>
        </is>
      </c>
    </row>
    <row r="4765">
      <c r="A4765" t="inlineStr">
        <is>
          <t>isopropanol production</t>
        </is>
      </c>
      <c r="B4765" t="n">
        <v>0.00208</v>
      </c>
      <c r="C4765" t="inlineStr">
        <is>
          <t>RER</t>
        </is>
      </c>
      <c r="D4765" t="inlineStr">
        <is>
          <t>kilogram</t>
        </is>
      </c>
      <c r="F4765" t="inlineStr">
        <is>
          <t>technosphere</t>
        </is>
      </c>
      <c r="G4765" t="n">
        <v>2</v>
      </c>
      <c r="H4765" t="n">
        <v>-6.175387385268911</v>
      </c>
      <c r="I4765" t="n">
        <v>0.07636054350883202</v>
      </c>
      <c r="J4765" t="inlineStr">
        <is>
          <t>(1,4,3,3,1,3,BU:1.05); Fthenakis, literature</t>
        </is>
      </c>
      <c r="L4765" t="inlineStr">
        <is>
          <t>isopropanol</t>
        </is>
      </c>
    </row>
    <row r="4766">
      <c r="A4766" t="inlineStr">
        <is>
          <t>market for copper, cathode</t>
        </is>
      </c>
      <c r="B4766" t="n">
        <v>0.014606</v>
      </c>
      <c r="C4766" t="inlineStr">
        <is>
          <t>GLO</t>
        </is>
      </c>
      <c r="D4766" t="inlineStr">
        <is>
          <t>kilogram</t>
        </is>
      </c>
      <c r="F4766" t="inlineStr">
        <is>
          <t>technosphere</t>
        </is>
      </c>
      <c r="G4766" t="n">
        <v>2</v>
      </c>
      <c r="H4766" t="n">
        <v>-4.226322875784219</v>
      </c>
      <c r="I4766" t="n">
        <v>0.03448310223236131</v>
      </c>
      <c r="J4766" t="inlineStr">
        <is>
          <t>(1,1,1,1,1,3,BU:1.05); 2015 and 2017-2018 (estimated) data for First Solar in US and Malaysia</t>
        </is>
      </c>
      <c r="L4766" t="inlineStr">
        <is>
          <t>copper, cathode</t>
        </is>
      </c>
    </row>
    <row r="4767">
      <c r="A4767" t="inlineStr">
        <is>
          <t>market for corrugated board box</t>
        </is>
      </c>
      <c r="B4767" t="n">
        <v>0.52222</v>
      </c>
      <c r="C4767" t="inlineStr">
        <is>
          <t>RER</t>
        </is>
      </c>
      <c r="D4767" t="inlineStr">
        <is>
          <t>kilogram</t>
        </is>
      </c>
      <c r="F4767" t="inlineStr">
        <is>
          <t>technosphere</t>
        </is>
      </c>
      <c r="G4767" t="n">
        <v>2</v>
      </c>
      <c r="H4767" t="n">
        <v>-0.6496663239484093</v>
      </c>
      <c r="I4767" t="n">
        <v>0.03448310223236131</v>
      </c>
      <c r="J4767" t="inlineStr">
        <is>
          <t>(1,1,1,1,1,3,BU:1.05); 2015 and 2017-2018 (estimated) data for First Solar in US and Malaysia</t>
        </is>
      </c>
      <c r="L4767" t="inlineStr">
        <is>
          <t>corrugated board box</t>
        </is>
      </c>
    </row>
    <row r="4768">
      <c r="A4768" t="inlineStr">
        <is>
          <t>market for electricity, medium voltage</t>
        </is>
      </c>
      <c r="B4768" t="n">
        <v>33.395</v>
      </c>
      <c r="C4768" t="inlineStr">
        <is>
          <t>RS</t>
        </is>
      </c>
      <c r="D4768" t="inlineStr">
        <is>
          <t>kilowatt hour</t>
        </is>
      </c>
      <c r="F4768" t="inlineStr">
        <is>
          <t>technosphere</t>
        </is>
      </c>
      <c r="G4768" t="n">
        <v>2</v>
      </c>
      <c r="H4768" t="n">
        <v>3.508406188177599</v>
      </c>
      <c r="I4768" t="n">
        <v>0.03448310223236131</v>
      </c>
      <c r="J4768" t="inlineStr">
        <is>
          <t>(1,1,1,1,1,3,BU:1.05); 2010 data for First Solar in Malaysia</t>
        </is>
      </c>
      <c r="L4768" t="inlineStr">
        <is>
          <t>electricity, medium voltage</t>
        </is>
      </c>
    </row>
    <row r="4769">
      <c r="A4769" t="inlineStr">
        <is>
          <t>market for sodium hydroxide, without water, in 50% solution state</t>
        </is>
      </c>
      <c r="B4769" t="n">
        <v>0.0493</v>
      </c>
      <c r="C4769" t="inlineStr">
        <is>
          <t>GLO</t>
        </is>
      </c>
      <c r="D4769" t="inlineStr">
        <is>
          <t>kilogram</t>
        </is>
      </c>
      <c r="F4769" t="inlineStr">
        <is>
          <t>technosphere</t>
        </is>
      </c>
      <c r="G4769" t="n">
        <v>2</v>
      </c>
      <c r="H4769" t="n">
        <v>-3.009831197933493</v>
      </c>
      <c r="I4769" t="n">
        <v>0.07636054350883202</v>
      </c>
      <c r="J4769" t="inlineStr">
        <is>
          <t>(1,4,3,3,1,3,BU:1.05); Fthenakis, literature</t>
        </is>
      </c>
      <c r="L4769" t="inlineStr">
        <is>
          <t>sodium hydroxide, without water, in 50% solution state</t>
        </is>
      </c>
    </row>
    <row r="4770">
      <c r="A4770" t="inlineStr">
        <is>
          <t>market for transport, freight, sea, container ship</t>
        </is>
      </c>
      <c r="B4770" t="n">
        <v>41.739</v>
      </c>
      <c r="C4770" t="inlineStr">
        <is>
          <t>GLO</t>
        </is>
      </c>
      <c r="D4770" t="inlineStr">
        <is>
          <t>ton kilometer</t>
        </is>
      </c>
      <c r="F4770" t="inlineStr">
        <is>
          <t>technosphere</t>
        </is>
      </c>
      <c r="G4770" t="n">
        <v>2</v>
      </c>
      <c r="H4770" t="n">
        <v>3.731435943527849</v>
      </c>
      <c r="I4770" t="n">
        <v>0.3474228685977633</v>
      </c>
      <c r="J4770" t="inlineStr">
        <is>
          <t>(1,1,1,1,1,3,BU:2); 2015 and 2017-2018 (estimated) data for First Solar in Malaysia</t>
        </is>
      </c>
      <c r="L4770" t="inlineStr">
        <is>
          <t>transport, freight, sea, container ship</t>
        </is>
      </c>
    </row>
    <row r="4771">
      <c r="A4771" t="inlineStr">
        <is>
          <t>nitric acid production, product in 50% solution state</t>
        </is>
      </c>
      <c r="B4771" t="n">
        <v>0.0572</v>
      </c>
      <c r="C4771" t="inlineStr">
        <is>
          <t>RER w/o RU</t>
        </is>
      </c>
      <c r="D4771" t="inlineStr">
        <is>
          <t>kilogram</t>
        </is>
      </c>
      <c r="F4771" t="inlineStr">
        <is>
          <t>technosphere</t>
        </is>
      </c>
      <c r="G4771" t="n">
        <v>2</v>
      </c>
      <c r="H4771" t="n">
        <v>-2.861201380596385</v>
      </c>
      <c r="I4771" t="n">
        <v>0.07636054350883202</v>
      </c>
      <c r="J4771" t="inlineStr">
        <is>
          <t>(1,4,3,3,1,3,BU:1.05); Fthenakis, literature</t>
        </is>
      </c>
      <c r="L4771" t="inlineStr">
        <is>
          <t>nitric acid, without water, in 50% solution state</t>
        </is>
      </c>
    </row>
    <row r="4772">
      <c r="A4772" t="inlineStr">
        <is>
          <t>silica sand production</t>
        </is>
      </c>
      <c r="B4772" t="n">
        <v>0.0468</v>
      </c>
      <c r="C4772" t="inlineStr">
        <is>
          <t>DE</t>
        </is>
      </c>
      <c r="D4772" t="inlineStr">
        <is>
          <t>kilogram</t>
        </is>
      </c>
      <c r="F4772" t="inlineStr">
        <is>
          <t>technosphere</t>
        </is>
      </c>
      <c r="G4772" t="n">
        <v>2</v>
      </c>
      <c r="H4772" t="n">
        <v>-3.061872076058536</v>
      </c>
      <c r="I4772" t="n">
        <v>0.07636054350883202</v>
      </c>
      <c r="J4772" t="inlineStr">
        <is>
          <t>(1,4,3,3,1,3,BU:1.05); Fthenakis, literature</t>
        </is>
      </c>
      <c r="L4772" t="inlineStr">
        <is>
          <t>silica sand</t>
        </is>
      </c>
    </row>
    <row r="4773">
      <c r="A4773" t="inlineStr">
        <is>
          <t>silicone product production</t>
        </is>
      </c>
      <c r="B4773" t="n">
        <v>0.017685</v>
      </c>
      <c r="C4773" t="inlineStr">
        <is>
          <t>RER</t>
        </is>
      </c>
      <c r="D4773" t="inlineStr">
        <is>
          <t>kilogram</t>
        </is>
      </c>
      <c r="F4773" t="inlineStr">
        <is>
          <t>technosphere</t>
        </is>
      </c>
      <c r="G4773" t="n">
        <v>2</v>
      </c>
      <c r="H4773" t="n">
        <v>-4.035038456324693</v>
      </c>
      <c r="I4773" t="n">
        <v>0.0400521221208306</v>
      </c>
      <c r="J4773" t="inlineStr">
        <is>
          <t>(1,2,2,3,1,3,BU:1.05); 2015 and 2017-2018 (estimated) data for First Solar in US and Malaysia</t>
        </is>
      </c>
      <c r="L4773" t="inlineStr">
        <is>
          <t>silicone product</t>
        </is>
      </c>
    </row>
    <row r="4774">
      <c r="A4774" t="inlineStr">
        <is>
          <t>sodium chloride production, powder</t>
        </is>
      </c>
      <c r="B4774" t="n">
        <v>0.0453</v>
      </c>
      <c r="C4774" t="inlineStr">
        <is>
          <t>RER</t>
        </is>
      </c>
      <c r="D4774" t="inlineStr">
        <is>
          <t>kilogram</t>
        </is>
      </c>
      <c r="F4774" t="inlineStr">
        <is>
          <t>technosphere</t>
        </is>
      </c>
      <c r="G4774" t="n">
        <v>2</v>
      </c>
      <c r="H4774" t="n">
        <v>-3.094448246493149</v>
      </c>
      <c r="I4774" t="n">
        <v>0.07636054350883202</v>
      </c>
      <c r="J4774" t="inlineStr">
        <is>
          <t>(1,4,3,3,1,3,BU:1.05); Fthenakis, literature</t>
        </is>
      </c>
      <c r="L4774" t="inlineStr">
        <is>
          <t>sodium chloride, powder</t>
        </is>
      </c>
    </row>
    <row r="4775">
      <c r="A4775" t="inlineStr">
        <is>
          <t>solar glass production, low-iron</t>
        </is>
      </c>
      <c r="B4775" t="n">
        <v>8.1656</v>
      </c>
      <c r="C4775" t="inlineStr">
        <is>
          <t>RER</t>
        </is>
      </c>
      <c r="D4775" t="inlineStr">
        <is>
          <t>kilogram</t>
        </is>
      </c>
      <c r="F4775" t="inlineStr">
        <is>
          <t>technosphere</t>
        </is>
      </c>
      <c r="G4775" t="n">
        <v>2</v>
      </c>
      <c r="H4775" t="n">
        <v>2.099930208107152</v>
      </c>
      <c r="I4775" t="n">
        <v>0.03448310223236131</v>
      </c>
      <c r="J4775" t="inlineStr">
        <is>
          <t>(1,1,1,1,1,3,BU:1.05); 2015 and 2017-2018 (estimated) data for First Solar in US and Malaysia</t>
        </is>
      </c>
      <c r="L4775" t="inlineStr">
        <is>
          <t>solar glass, low-iron</t>
        </is>
      </c>
    </row>
    <row r="4776">
      <c r="A4776" t="inlineStr">
        <is>
          <t>sulfuric acid production</t>
        </is>
      </c>
      <c r="B4776" t="n">
        <v>0.0393</v>
      </c>
      <c r="C4776" t="inlineStr">
        <is>
          <t>RER</t>
        </is>
      </c>
      <c r="D4776" t="inlineStr">
        <is>
          <t>kilogram</t>
        </is>
      </c>
      <c r="F4776" t="inlineStr">
        <is>
          <t>technosphere</t>
        </is>
      </c>
      <c r="G4776" t="n">
        <v>2</v>
      </c>
      <c r="H4776" t="n">
        <v>-3.236530760106922</v>
      </c>
      <c r="I4776" t="n">
        <v>0.07636054350883202</v>
      </c>
      <c r="J4776" t="inlineStr">
        <is>
          <t>(1,4,3,3,1,3,BU:1.05); Fthenakis, literature</t>
        </is>
      </c>
      <c r="L4776" t="inlineStr">
        <is>
          <t>sulfuric acid</t>
        </is>
      </c>
    </row>
    <row r="4777">
      <c r="A4777" t="inlineStr">
        <is>
          <t>market for tap water</t>
        </is>
      </c>
      <c r="B4777" t="n">
        <v>206.68</v>
      </c>
      <c r="C4777" t="inlineStr">
        <is>
          <t>Europe without Switzerland</t>
        </is>
      </c>
      <c r="D4777" t="inlineStr">
        <is>
          <t>kilogram</t>
        </is>
      </c>
      <c r="F4777" t="inlineStr">
        <is>
          <t>technosphere</t>
        </is>
      </c>
      <c r="G4777" t="n">
        <v>2</v>
      </c>
      <c r="H4777" t="n">
        <v>5.331171703418984</v>
      </c>
      <c r="I4777" t="n">
        <v>0.03448310223236131</v>
      </c>
      <c r="J4777" t="inlineStr">
        <is>
          <t>(1,1,1,1,1,3,BU:1.05); 2015 and 2017-2018 (estimated) data for First Solar in US and Malaysia</t>
        </is>
      </c>
      <c r="L4777" t="inlineStr">
        <is>
          <t>tap water</t>
        </is>
      </c>
    </row>
    <row r="4778">
      <c r="A4778" t="inlineStr">
        <is>
          <t>tempering, flat glass</t>
        </is>
      </c>
      <c r="B4778" t="n">
        <v>7.9863</v>
      </c>
      <c r="C4778" t="inlineStr">
        <is>
          <t>RER</t>
        </is>
      </c>
      <c r="D4778" t="inlineStr">
        <is>
          <t>kilogram</t>
        </is>
      </c>
      <c r="F4778" t="inlineStr">
        <is>
          <t>technosphere</t>
        </is>
      </c>
      <c r="G4778" t="n">
        <v>2</v>
      </c>
      <c r="H4778" t="n">
        <v>2.0777275736755</v>
      </c>
      <c r="I4778" t="n">
        <v>0.03448310223236131</v>
      </c>
      <c r="J4778" t="inlineStr">
        <is>
          <t>(1,1,1,1,1,3,BU:1.05); 2015 and 2017-2018 (estimated) data for First Solar in US and Malaysia</t>
        </is>
      </c>
      <c r="L4778" t="inlineStr">
        <is>
          <t>tempering, flat glass</t>
        </is>
      </c>
    </row>
    <row r="4779">
      <c r="A4779" t="inlineStr">
        <is>
          <t>transport, freight train, diesel</t>
        </is>
      </c>
      <c r="B4779" t="n">
        <v>2.484</v>
      </c>
      <c r="C4779" t="inlineStr">
        <is>
          <t>Europe without Switzerland</t>
        </is>
      </c>
      <c r="D4779" t="inlineStr">
        <is>
          <t>ton kilometer</t>
        </is>
      </c>
      <c r="F4779" t="inlineStr">
        <is>
          <t>technosphere</t>
        </is>
      </c>
      <c r="G4779" t="n">
        <v>2</v>
      </c>
      <c r="H4779" t="n">
        <v>0.9098701640712323</v>
      </c>
      <c r="I4779" t="n">
        <v>0.3474228685977633</v>
      </c>
      <c r="J4779" t="inlineStr">
        <is>
          <t>(1,1,1,1,1,3,BU:2); 2015 and 2017-2018 (estimated) data for First Solar in Malaysia</t>
        </is>
      </c>
      <c r="L4779" t="inlineStr">
        <is>
          <t>transport, freight train</t>
        </is>
      </c>
    </row>
    <row r="4780">
      <c r="A4780" t="inlineStr">
        <is>
          <t>transport, freight, lorry 7.5-16 metric ton, EURO4</t>
        </is>
      </c>
      <c r="B4780" t="n">
        <v>0.14443</v>
      </c>
      <c r="C4780" t="inlineStr">
        <is>
          <t>RER</t>
        </is>
      </c>
      <c r="D4780" t="inlineStr">
        <is>
          <t>ton kilometer</t>
        </is>
      </c>
      <c r="F4780" t="inlineStr">
        <is>
          <t>technosphere</t>
        </is>
      </c>
      <c r="G4780" t="n">
        <v>2</v>
      </c>
      <c r="H4780" t="n">
        <v>-1.934960317869062</v>
      </c>
      <c r="I4780" t="n">
        <v>0.3474228685977633</v>
      </c>
      <c r="J4780" t="inlineStr">
        <is>
          <t>(1,1,1,1,1,3,BU:2); 2015 and 2017-2018 (estimated) data for First Solar in US and Malaysia</t>
        </is>
      </c>
      <c r="L4780" t="inlineStr">
        <is>
          <t>transport, freight, lorry 7.5-16 metric ton, EURO4</t>
        </is>
      </c>
    </row>
    <row r="4781">
      <c r="A4781" t="inlineStr">
        <is>
          <t>treatment of municipal solid waste, incineration</t>
        </is>
      </c>
      <c r="B4781" t="n">
        <v>-0.25201</v>
      </c>
      <c r="C4781" t="inlineStr">
        <is>
          <t>CH</t>
        </is>
      </c>
      <c r="D4781" t="inlineStr">
        <is>
          <t>kilogram</t>
        </is>
      </c>
      <c r="F4781" t="inlineStr">
        <is>
          <t>technosphere</t>
        </is>
      </c>
      <c r="G4781" t="n">
        <v>2</v>
      </c>
      <c r="H4781" t="n">
        <v>-1.378286509718362</v>
      </c>
      <c r="I4781" t="n">
        <v>0.07636054350883202</v>
      </c>
      <c r="J4781" t="inlineStr">
        <is>
          <t>(1,4,3,3,1,3,BU:1.05); 2015 and 2017-2018 (estimated) data for First Solar in US and Malaysia</t>
        </is>
      </c>
      <c r="K4781" t="b">
        <v>1</v>
      </c>
      <c r="L4781" t="inlineStr">
        <is>
          <t>municipal solid waste</t>
        </is>
      </c>
    </row>
    <row r="4782"/>
    <row r="4783" ht="16" customHeight="1" s="29">
      <c r="A4783" s="1" t="inlineStr">
        <is>
          <t>Activity</t>
        </is>
      </c>
      <c r="B4783" s="1" t="inlineStr">
        <is>
          <t>photovoltaic laminate, CdTe, First Solar Series 4, at plant</t>
        </is>
      </c>
    </row>
    <row r="4784">
      <c r="A4784" t="inlineStr">
        <is>
          <t>comment</t>
        </is>
      </c>
      <c r="B4784" t="inlineStr">
        <is>
          <t>Production of photovoltaic thin film modules by vapour deposition. The Series 4 modules produced at First Solar have an area of 2.47 m2 and a weight of 14.2kg/m2. 
This dataset includes the raw and auxiliary materials, electricity, natural gas and water used to manufacture CdTe Series 4 PV modules at First Solar in the US. The transport of raw materials, the disposal of wastes, the infrastructure and pollutant emissions to air and water are also included.
Location:  Data from First Solar US.
Technology:  Production technology of thin film cells. Sublimation of the powders and condensation of the vapours on a glass substrate by vapour transport deposition (VTD).
Time period:  Data refer to production in 2017-2018.
Production volume:  2600 MW total production by First Solar in 2018.
Sampling:  Producer information
Extrapolations:  None
Uncertainty:  None</t>
        </is>
      </c>
    </row>
    <row r="4785">
      <c r="A4785" t="inlineStr">
        <is>
          <t>location</t>
        </is>
      </c>
      <c r="B4785" t="inlineStr">
        <is>
          <t>US</t>
        </is>
      </c>
    </row>
    <row r="4786">
      <c r="A4786" t="inlineStr">
        <is>
          <t>production amount</t>
        </is>
      </c>
      <c r="B4786" t="n">
        <v>1</v>
      </c>
    </row>
    <row r="4787">
      <c r="A4787" t="inlineStr">
        <is>
          <t>reference product</t>
        </is>
      </c>
      <c r="B4787" t="inlineStr">
        <is>
          <t>photovoltaic laminate, CdTe, First Solar Series 4, at plant</t>
        </is>
      </c>
    </row>
    <row r="4788">
      <c r="A4788" t="inlineStr">
        <is>
          <t>source</t>
        </is>
      </c>
      <c r="B47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789">
      <c r="A4789" t="inlineStr">
        <is>
          <t>type</t>
        </is>
      </c>
      <c r="B4789" t="inlineStr">
        <is>
          <t>process</t>
        </is>
      </c>
    </row>
    <row r="4790">
      <c r="A4790" t="inlineStr">
        <is>
          <t>unit</t>
        </is>
      </c>
      <c r="B4790" t="inlineStr">
        <is>
          <t>square meter</t>
        </is>
      </c>
    </row>
    <row r="4791" ht="16" customHeight="1" s="29">
      <c r="A4791" s="1" t="inlineStr">
        <is>
          <t>Exchanges</t>
        </is>
      </c>
    </row>
    <row r="4792">
      <c r="A4792" s="28" t="inlineStr">
        <is>
          <t>name</t>
        </is>
      </c>
      <c r="B4792" s="28" t="inlineStr">
        <is>
          <t>amount</t>
        </is>
      </c>
      <c r="C4792" s="28" t="inlineStr">
        <is>
          <t>location</t>
        </is>
      </c>
      <c r="D4792" s="28" t="inlineStr">
        <is>
          <t>unit</t>
        </is>
      </c>
      <c r="E4792" s="28" t="inlineStr">
        <is>
          <t>categories</t>
        </is>
      </c>
      <c r="F4792" s="28" t="inlineStr">
        <is>
          <t>type</t>
        </is>
      </c>
      <c r="G4792" s="28" t="inlineStr">
        <is>
          <t>uncertainty type</t>
        </is>
      </c>
      <c r="H4792" s="28" t="inlineStr">
        <is>
          <t>loc</t>
        </is>
      </c>
      <c r="I4792" s="28" t="inlineStr">
        <is>
          <t>scale</t>
        </is>
      </c>
      <c r="J4792" s="28" t="inlineStr">
        <is>
          <t>comment</t>
        </is>
      </c>
      <c r="K4792" s="28" t="inlineStr">
        <is>
          <t>negative</t>
        </is>
      </c>
      <c r="L4792" s="28" t="inlineStr">
        <is>
          <t>reference product</t>
        </is>
      </c>
      <c r="M4792" s="28" t="n"/>
    </row>
    <row r="4793">
      <c r="A4793" t="inlineStr">
        <is>
          <t>Cadmium</t>
        </is>
      </c>
      <c r="B4793" t="n">
        <v>9.5595e-09</v>
      </c>
      <c r="D4793" t="inlineStr">
        <is>
          <t>kilogram</t>
        </is>
      </c>
      <c r="E4793" t="inlineStr">
        <is>
          <t>air::urban air close to ground</t>
        </is>
      </c>
      <c r="F4793" t="inlineStr">
        <is>
          <t>biosphere</t>
        </is>
      </c>
      <c r="G4793" t="n">
        <v>2</v>
      </c>
      <c r="H4793" t="n">
        <v>-18.46573041250609</v>
      </c>
      <c r="I4793" t="n">
        <v>0.8050888193845501</v>
      </c>
      <c r="J4793" t="inlineStr">
        <is>
          <t>(1,1,1,1,1,3,BU:5); 2015 and 2017-2018 (estimated) data for First Solar in US</t>
        </is>
      </c>
    </row>
    <row r="4794">
      <c r="A4794" t="inlineStr">
        <is>
          <t>Cadmium, ion</t>
        </is>
      </c>
      <c r="B4794" t="n">
        <v>3.6175e-08</v>
      </c>
      <c r="D4794" t="inlineStr">
        <is>
          <t>kilogram</t>
        </is>
      </c>
      <c r="E4794" t="inlineStr">
        <is>
          <t>water</t>
        </is>
      </c>
      <c r="F4794" t="inlineStr">
        <is>
          <t>biosphere</t>
        </is>
      </c>
      <c r="G4794" t="n">
        <v>2</v>
      </c>
      <c r="H4794" t="n">
        <v>-17.13489756442887</v>
      </c>
      <c r="I4794" t="n">
        <v>0.5498558420557053</v>
      </c>
      <c r="J4794" t="inlineStr">
        <is>
          <t>(1,1,1,1,1,3,BU:3); 2015 and 2017-2018 (estimated) data for First Solar in US</t>
        </is>
      </c>
    </row>
    <row r="4795">
      <c r="A4795" t="inlineStr">
        <is>
          <t>Copper</t>
        </is>
      </c>
      <c r="B4795" t="n">
        <v>7.3869e-09</v>
      </c>
      <c r="D4795" t="inlineStr">
        <is>
          <t>kilogram</t>
        </is>
      </c>
      <c r="E4795" t="inlineStr">
        <is>
          <t>air::urban air close to ground</t>
        </is>
      </c>
      <c r="F4795" t="inlineStr">
        <is>
          <t>biosphere</t>
        </is>
      </c>
      <c r="G4795" t="n">
        <v>2</v>
      </c>
      <c r="H4795" t="n">
        <v>-18.72355767578669</v>
      </c>
      <c r="I4795" t="n">
        <v>0.8050888193845501</v>
      </c>
      <c r="J4795" t="inlineStr">
        <is>
          <t>(1,1,1,1,1,3,BU:5); 2015 and 2017-2018 (estimated) data for First Solar in US</t>
        </is>
      </c>
    </row>
    <row r="4796">
      <c r="A4796" t="inlineStr">
        <is>
          <t>Copper, ion</t>
        </is>
      </c>
      <c r="B4796" t="n">
        <v>1.7571e-07</v>
      </c>
      <c r="D4796" t="inlineStr">
        <is>
          <t>kilogram</t>
        </is>
      </c>
      <c r="E4796" t="inlineStr">
        <is>
          <t>water</t>
        </is>
      </c>
      <c r="F4796" t="inlineStr">
        <is>
          <t>biosphere</t>
        </is>
      </c>
      <c r="G4796" t="n">
        <v>2</v>
      </c>
      <c r="H4796" t="n">
        <v>-15.55443092817661</v>
      </c>
      <c r="I4796" t="n">
        <v>0.5498558420557053</v>
      </c>
      <c r="J4796" t="inlineStr">
        <is>
          <t>(1,1,1,1,1,3,BU:3); 2015 and 2017-2018 (estimated) data for First Solar in US</t>
        </is>
      </c>
    </row>
    <row r="4797">
      <c r="A4797" t="inlineStr">
        <is>
          <t>Heat, waste</t>
        </is>
      </c>
      <c r="B4797" t="n">
        <v>125.16</v>
      </c>
      <c r="D4797" t="inlineStr">
        <is>
          <t>megajoule</t>
        </is>
      </c>
      <c r="E4797" t="inlineStr">
        <is>
          <t>air::urban air close to ground</t>
        </is>
      </c>
      <c r="F4797" t="inlineStr">
        <is>
          <t>biosphere</t>
        </is>
      </c>
      <c r="G4797" t="n">
        <v>2</v>
      </c>
      <c r="H4797" t="n">
        <v>4.829592918800682</v>
      </c>
      <c r="I4797" t="n">
        <v>0.1257683129077138</v>
      </c>
      <c r="J4797" t="inlineStr">
        <is>
          <t>(3,4,3,3,1,5,BU:1.05); Calculation</t>
        </is>
      </c>
    </row>
    <row r="4798">
      <c r="A4798" t="inlineStr">
        <is>
          <t>Lead</t>
        </is>
      </c>
      <c r="B4798" t="n">
        <v>4.3452e-09</v>
      </c>
      <c r="D4798" t="inlineStr">
        <is>
          <t>kilogram</t>
        </is>
      </c>
      <c r="E4798" t="inlineStr">
        <is>
          <t>air::urban air close to ground</t>
        </is>
      </c>
      <c r="F4798" t="inlineStr">
        <is>
          <t>biosphere</t>
        </is>
      </c>
      <c r="G4798" t="n">
        <v>2</v>
      </c>
      <c r="H4798" t="n">
        <v>-19.25419404936895</v>
      </c>
      <c r="I4798" t="n">
        <v>0.8050888193845501</v>
      </c>
      <c r="J4798" t="inlineStr">
        <is>
          <t>(1,1,1,1,1,3,BU:5); 2015 and 2017-2018 (estimated) data for First Solar in US</t>
        </is>
      </c>
    </row>
    <row r="4799">
      <c r="A4799" t="inlineStr">
        <is>
          <t>Lead</t>
        </is>
      </c>
      <c r="B4799" t="n">
        <v>2.5839e-08</v>
      </c>
      <c r="D4799" t="inlineStr">
        <is>
          <t>kilogram</t>
        </is>
      </c>
      <c r="E4799" t="inlineStr">
        <is>
          <t>water</t>
        </is>
      </c>
      <c r="F4799" t="inlineStr">
        <is>
          <t>biosphere</t>
        </is>
      </c>
      <c r="G4799" t="n">
        <v>2</v>
      </c>
      <c r="H4799" t="n">
        <v>-17.47138085847126</v>
      </c>
      <c r="I4799" t="n">
        <v>0.8050888193845501</v>
      </c>
      <c r="J4799" t="inlineStr">
        <is>
          <t>(1,1,1,1,1,3,BU:5); 2015 and 2017-2018 (estimated) data for First Solar in US</t>
        </is>
      </c>
    </row>
    <row r="4800">
      <c r="A4800" t="inlineStr">
        <is>
          <t>Nitrate</t>
        </is>
      </c>
      <c r="B4800" t="n">
        <v>0.025913</v>
      </c>
      <c r="D4800" t="inlineStr">
        <is>
          <t>kilogram</t>
        </is>
      </c>
      <c r="E4800" t="inlineStr">
        <is>
          <t>water</t>
        </is>
      </c>
      <c r="F4800" t="inlineStr">
        <is>
          <t>biosphere</t>
        </is>
      </c>
      <c r="G4800" t="n">
        <v>2</v>
      </c>
      <c r="H4800" t="n">
        <v>-3.653010505699694</v>
      </c>
      <c r="I4800" t="n">
        <v>0.204197073807022</v>
      </c>
      <c r="J4800" t="inlineStr">
        <is>
          <t>(1,1,1,1,1,3,BU:1.5); 2015 and 2017-2018 (estimated) data for First Solar in US</t>
        </is>
      </c>
    </row>
    <row r="4801">
      <c r="A4801" t="inlineStr">
        <is>
          <t>Zinc, ion</t>
        </is>
      </c>
      <c r="B4801" t="n">
        <v>1.3436e-07</v>
      </c>
      <c r="D4801" t="inlineStr">
        <is>
          <t>kilogram</t>
        </is>
      </c>
      <c r="E4801" t="inlineStr">
        <is>
          <t>water</t>
        </is>
      </c>
      <c r="F4801" t="inlineStr">
        <is>
          <t>biosphere</t>
        </is>
      </c>
      <c r="G4801" t="n">
        <v>2</v>
      </c>
      <c r="H4801" t="n">
        <v>-15.82274307220232</v>
      </c>
      <c r="I4801" t="n">
        <v>0.8050888193845501</v>
      </c>
      <c r="J4801" t="inlineStr">
        <is>
          <t>(1,1,1,1,1,3,BU:5); 2015 and 2017-2018 (estimated) data for First Solar in US</t>
        </is>
      </c>
    </row>
    <row r="4802">
      <c r="A4802" t="inlineStr">
        <is>
          <t>photovoltaic laminate, CdTe, First Solar Series 4, at plant</t>
        </is>
      </c>
      <c r="B4802" t="n">
        <v>1</v>
      </c>
      <c r="C4802" t="inlineStr">
        <is>
          <t>US</t>
        </is>
      </c>
      <c r="D4802" t="inlineStr">
        <is>
          <t>square meter</t>
        </is>
      </c>
      <c r="E4802" t="inlineStr">
        <is>
          <t>photovoltaic::production of components</t>
        </is>
      </c>
      <c r="F4802" t="inlineStr">
        <is>
          <t>production</t>
        </is>
      </c>
      <c r="G4802" t="n">
        <v>0</v>
      </c>
      <c r="H4802" t="n">
        <v>1</v>
      </c>
      <c r="L4802" t="inlineStr">
        <is>
          <t>photovoltaic laminate, CdTe, First Solar Series 4, at plant</t>
        </is>
      </c>
    </row>
    <row r="4803">
      <c r="A4803" t="inlineStr">
        <is>
          <t>EUR-flat pallet production</t>
        </is>
      </c>
      <c r="B4803" t="n">
        <v>0.027778</v>
      </c>
      <c r="C4803" t="inlineStr">
        <is>
          <t>RER</t>
        </is>
      </c>
      <c r="D4803" t="inlineStr">
        <is>
          <t>unit</t>
        </is>
      </c>
      <c r="F4803" t="inlineStr">
        <is>
          <t>technosphere</t>
        </is>
      </c>
      <c r="G4803" t="n">
        <v>2</v>
      </c>
      <c r="H4803" t="n">
        <v>-3.58351093848811</v>
      </c>
      <c r="I4803" t="n">
        <v>0.03448310223236131</v>
      </c>
      <c r="J4803" t="inlineStr">
        <is>
          <t>(1,1,1,1,1,3,BU:1.05); 2015 and 2017-2018 (estimated) data for First Solar in US and Malaysia</t>
        </is>
      </c>
      <c r="L4803" t="inlineStr">
        <is>
          <t>EUR-flat pallet</t>
        </is>
      </c>
    </row>
    <row r="4804">
      <c r="A4804" t="inlineStr">
        <is>
          <t>Photovoltaic panel factory CdTe</t>
        </is>
      </c>
      <c r="B4804" t="n">
        <v>4e-06</v>
      </c>
      <c r="C4804" t="inlineStr">
        <is>
          <t>US</t>
        </is>
      </c>
      <c r="D4804" t="inlineStr">
        <is>
          <t>unit</t>
        </is>
      </c>
      <c r="F4804" t="inlineStr">
        <is>
          <t>technosphere</t>
        </is>
      </c>
      <c r="G4804" t="n">
        <v>2</v>
      </c>
      <c r="H4804" t="n">
        <v>-12.42921619684438</v>
      </c>
      <c r="I4804" t="n">
        <v>0.5503883057487432</v>
      </c>
      <c r="J4804" t="inlineStr">
        <is>
          <t>(2,1,1,1,1,3,BU:3); Assumption</t>
        </is>
      </c>
    </row>
    <row r="4805">
      <c r="A4805" t="inlineStr">
        <is>
          <t>market for nitrogen, liquid</t>
        </is>
      </c>
      <c r="B4805" t="n">
        <v>0.0732</v>
      </c>
      <c r="C4805" t="inlineStr">
        <is>
          <t>RER</t>
        </is>
      </c>
      <c r="D4805" t="inlineStr">
        <is>
          <t>kilogram</t>
        </is>
      </c>
      <c r="F4805" t="inlineStr">
        <is>
          <t>technosphere</t>
        </is>
      </c>
      <c r="G4805" t="n">
        <v>2</v>
      </c>
      <c r="H4805" t="n">
        <v>-2.614559858014871</v>
      </c>
      <c r="I4805" t="n">
        <v>0.07636054350883202</v>
      </c>
      <c r="J4805" t="inlineStr">
        <is>
          <t>(1,4,3,3,1,3,BU:1.05); Fthenakis, literature</t>
        </is>
      </c>
      <c r="L4805" t="inlineStr">
        <is>
          <t>nitrogen, liquid</t>
        </is>
      </c>
    </row>
    <row r="4806">
      <c r="A4806" t="inlineStr">
        <is>
          <t>cadmium sulfide production, semiconductor-grade</t>
        </is>
      </c>
      <c r="B4806" t="n">
        <v>0.00059241</v>
      </c>
      <c r="C4806" t="inlineStr">
        <is>
          <t>US</t>
        </is>
      </c>
      <c r="D4806" t="inlineStr">
        <is>
          <t>kilogram</t>
        </is>
      </c>
      <c r="F4806" t="inlineStr">
        <is>
          <t>technosphere</t>
        </is>
      </c>
      <c r="G4806" t="n">
        <v>2</v>
      </c>
      <c r="H4806" t="n">
        <v>-7.431311595226946</v>
      </c>
      <c r="I4806" t="n">
        <v>0.03448310223236131</v>
      </c>
      <c r="J4806" t="inlineStr">
        <is>
          <t>(1,1,1,1,1,3,BU:1.05); 2015 and 2017-2018 (estimated) data for First Solar in US and Malaysia</t>
        </is>
      </c>
      <c r="L4806" t="inlineStr">
        <is>
          <t>cadmium sulfide, semiconductor-grade</t>
        </is>
      </c>
    </row>
    <row r="4807">
      <c r="A4807" t="inlineStr">
        <is>
          <t>cadmium telluride production, semiconductor-grade</t>
        </is>
      </c>
      <c r="B4807" t="n">
        <v>0.023696</v>
      </c>
      <c r="C4807" t="inlineStr">
        <is>
          <t>US</t>
        </is>
      </c>
      <c r="D4807" t="inlineStr">
        <is>
          <t>kilogram</t>
        </is>
      </c>
      <c r="F4807" t="inlineStr">
        <is>
          <t>technosphere</t>
        </is>
      </c>
      <c r="G4807" t="n">
        <v>2</v>
      </c>
      <c r="H4807" t="n">
        <v>-3.742449021456694</v>
      </c>
      <c r="I4807" t="n">
        <v>0.03448310223236131</v>
      </c>
      <c r="J4807" t="inlineStr">
        <is>
          <t>(1,1,1,1,1,3,BU:1.05); 2015 and 2017-2018 (estimated) data for First Solar in US and Malaysia</t>
        </is>
      </c>
      <c r="L4807" t="inlineStr">
        <is>
          <t>cadmium telluride, semiconductor-grade</t>
        </is>
      </c>
    </row>
    <row r="4808">
      <c r="A4808" t="inlineStr">
        <is>
          <t>chemical production, inorganic</t>
        </is>
      </c>
      <c r="B4808" t="n">
        <v>0.0076165</v>
      </c>
      <c r="C4808" t="inlineStr">
        <is>
          <t>GLO</t>
        </is>
      </c>
      <c r="D4808" t="inlineStr">
        <is>
          <t>kilogram</t>
        </is>
      </c>
      <c r="F4808" t="inlineStr">
        <is>
          <t>technosphere</t>
        </is>
      </c>
      <c r="G4808" t="n">
        <v>2</v>
      </c>
      <c r="H4808" t="n">
        <v>-4.877438332387518</v>
      </c>
      <c r="I4808" t="n">
        <v>0.03448310223236131</v>
      </c>
      <c r="J4808" t="inlineStr">
        <is>
          <t>(1,1,1,1,1,3,BU:1.05); 2015 and 2017-2018 (estimated) data for First Solar in US and Malaysia</t>
        </is>
      </c>
      <c r="L4808" t="inlineStr">
        <is>
          <t>chemical, inorganic</t>
        </is>
      </c>
    </row>
    <row r="4809">
      <c r="A4809" t="inlineStr">
        <is>
          <t>chemical production, organic</t>
        </is>
      </c>
      <c r="B4809" t="n">
        <v>0.085341</v>
      </c>
      <c r="C4809" t="inlineStr">
        <is>
          <t>GLO</t>
        </is>
      </c>
      <c r="D4809" t="inlineStr">
        <is>
          <t>kilogram</t>
        </is>
      </c>
      <c r="F4809" t="inlineStr">
        <is>
          <t>technosphere</t>
        </is>
      </c>
      <c r="G4809" t="n">
        <v>2</v>
      </c>
      <c r="H4809" t="n">
        <v>-2.461100283456392</v>
      </c>
      <c r="I4809" t="n">
        <v>0.07636054350883202</v>
      </c>
      <c r="J4809" t="inlineStr">
        <is>
          <t>(1,4,3,3,1,3,BU:1.05); 2015 and 2017-2018 (estimated) data for First Solar in US and Malaysia</t>
        </is>
      </c>
      <c r="L4809" t="inlineStr">
        <is>
          <t>chemical, organic</t>
        </is>
      </c>
    </row>
    <row r="4810">
      <c r="A4810" t="inlineStr">
        <is>
          <t>ethylvinylacetate production, foil</t>
        </is>
      </c>
      <c r="B4810" t="n">
        <v>0.38469</v>
      </c>
      <c r="C4810" t="inlineStr">
        <is>
          <t>RER</t>
        </is>
      </c>
      <c r="D4810" t="inlineStr">
        <is>
          <t>kilogram</t>
        </is>
      </c>
      <c r="F4810" t="inlineStr">
        <is>
          <t>technosphere</t>
        </is>
      </c>
      <c r="G4810" t="n">
        <v>2</v>
      </c>
      <c r="H4810" t="n">
        <v>-0.955317463843003</v>
      </c>
      <c r="I4810" t="n">
        <v>0.03448310223236131</v>
      </c>
      <c r="J4810" t="inlineStr">
        <is>
          <t>(1,1,1,1,1,3,BU:1.05); 2015 and 2017-2018 (estimated) data for First Solar in US and Malaysia</t>
        </is>
      </c>
      <c r="L4810" t="inlineStr">
        <is>
          <t>ethylvinylacetate, foil</t>
        </is>
      </c>
    </row>
    <row r="4811">
      <c r="A4811" t="inlineStr">
        <is>
          <t>flat glass production, uncoated</t>
        </is>
      </c>
      <c r="B4811" t="n">
        <v>8.106999999999999</v>
      </c>
      <c r="C4811" t="inlineStr">
        <is>
          <t>RER</t>
        </is>
      </c>
      <c r="D4811" t="inlineStr">
        <is>
          <t>kilogram</t>
        </is>
      </c>
      <c r="F4811" t="inlineStr">
        <is>
          <t>technosphere</t>
        </is>
      </c>
      <c r="G4811" t="n">
        <v>2</v>
      </c>
      <c r="H4811" t="n">
        <v>2.09272788600557</v>
      </c>
      <c r="I4811" t="n">
        <v>0.03448310223236131</v>
      </c>
      <c r="J4811" t="inlineStr">
        <is>
          <t>(1,1,1,1,1,3,BU:1.05); 2015 and 2017-2018 (estimated) data for First Solar in US and Malaysia</t>
        </is>
      </c>
      <c r="L4811" t="inlineStr">
        <is>
          <t>flat glass, uncoated</t>
        </is>
      </c>
    </row>
    <row r="4812">
      <c r="A4812" t="inlineStr">
        <is>
          <t>glass fibre reinforced plastic production, polyamide, injection moulded</t>
        </is>
      </c>
      <c r="B4812" t="n">
        <v>0.10776</v>
      </c>
      <c r="C4812" t="inlineStr">
        <is>
          <t>RER</t>
        </is>
      </c>
      <c r="D4812" t="inlineStr">
        <is>
          <t>kilogram</t>
        </is>
      </c>
      <c r="F4812" t="inlineStr">
        <is>
          <t>technosphere</t>
        </is>
      </c>
      <c r="G4812" t="n">
        <v>2</v>
      </c>
      <c r="H4812" t="n">
        <v>-2.227848746880029</v>
      </c>
      <c r="I4812" t="n">
        <v>0.07636054350883202</v>
      </c>
      <c r="J4812" t="inlineStr">
        <is>
          <t>(1,4,3,3,1,3,BU:1.05); Fthenakis, literature, sum up of several materials</t>
        </is>
      </c>
      <c r="L4812" t="inlineStr">
        <is>
          <t>glass fibre reinforced plastic, polyamide, injection moulded</t>
        </is>
      </c>
    </row>
    <row r="4813">
      <c r="A4813" t="inlineStr">
        <is>
          <t>heat production, natural gas, at boiler modulating &gt;100kW</t>
        </is>
      </c>
      <c r="B4813" t="n">
        <v>20.84</v>
      </c>
      <c r="C4813" t="inlineStr">
        <is>
          <t>Europe without Switzerland</t>
        </is>
      </c>
      <c r="D4813" t="inlineStr">
        <is>
          <t>megajoule</t>
        </is>
      </c>
      <c r="F4813" t="inlineStr">
        <is>
          <t>technosphere</t>
        </is>
      </c>
      <c r="G4813" t="n">
        <v>2</v>
      </c>
      <c r="H4813" t="n">
        <v>3.036874216885166</v>
      </c>
      <c r="I4813" t="n">
        <v>0.03448310223236131</v>
      </c>
      <c r="J4813" t="inlineStr">
        <is>
          <t>(1,1,1,1,1,3,BU:1.05); 2015 and 2017-2018 (estimated) data for First Solar in US</t>
        </is>
      </c>
      <c r="L4813" t="inlineStr">
        <is>
          <t>heat, district or industrial, natural gas</t>
        </is>
      </c>
    </row>
    <row r="4814">
      <c r="A4814" t="inlineStr">
        <is>
          <t>hydrogen peroxide production, product in 50% solution state</t>
        </is>
      </c>
      <c r="B4814" t="n">
        <v>0.0167</v>
      </c>
      <c r="C4814" t="inlineStr">
        <is>
          <t>RER</t>
        </is>
      </c>
      <c r="D4814" t="inlineStr">
        <is>
          <t>kilogram</t>
        </is>
      </c>
      <c r="F4814" t="inlineStr">
        <is>
          <t>technosphere</t>
        </is>
      </c>
      <c r="G4814" t="n">
        <v>2</v>
      </c>
      <c r="H4814" t="n">
        <v>-4.092346559559427</v>
      </c>
      <c r="I4814" t="n">
        <v>0.07636054350883202</v>
      </c>
      <c r="J4814" t="inlineStr">
        <is>
          <t>(1,4,3,3,1,3,BU:1.05); Fthenakis, literature</t>
        </is>
      </c>
      <c r="L4814" t="inlineStr">
        <is>
          <t>hydrogen peroxide, without water, in 50% solution state</t>
        </is>
      </c>
    </row>
    <row r="4815">
      <c r="A4815" t="inlineStr">
        <is>
          <t>isopropanol production</t>
        </is>
      </c>
      <c r="B4815" t="n">
        <v>0.00208</v>
      </c>
      <c r="C4815" t="inlineStr">
        <is>
          <t>RER</t>
        </is>
      </c>
      <c r="D4815" t="inlineStr">
        <is>
          <t>kilogram</t>
        </is>
      </c>
      <c r="F4815" t="inlineStr">
        <is>
          <t>technosphere</t>
        </is>
      </c>
      <c r="G4815" t="n">
        <v>2</v>
      </c>
      <c r="H4815" t="n">
        <v>-6.175387385268911</v>
      </c>
      <c r="I4815" t="n">
        <v>0.07636054350883202</v>
      </c>
      <c r="J4815" t="inlineStr">
        <is>
          <t>(1,4,3,3,1,3,BU:1.05); Fthenakis, literature</t>
        </is>
      </c>
      <c r="L4815" t="inlineStr">
        <is>
          <t>isopropanol</t>
        </is>
      </c>
    </row>
    <row r="4816">
      <c r="A4816" t="inlineStr">
        <is>
          <t>market for copper, cathode</t>
        </is>
      </c>
      <c r="B4816" t="n">
        <v>0.014826</v>
      </c>
      <c r="C4816" t="inlineStr">
        <is>
          <t>GLO</t>
        </is>
      </c>
      <c r="D4816" t="inlineStr">
        <is>
          <t>kilogram</t>
        </is>
      </c>
      <c r="F4816" t="inlineStr">
        <is>
          <t>technosphere</t>
        </is>
      </c>
      <c r="G4816" t="n">
        <v>2</v>
      </c>
      <c r="H4816" t="n">
        <v>-4.211372882747609</v>
      </c>
      <c r="I4816" t="n">
        <v>0.03448310223236131</v>
      </c>
      <c r="J4816" t="inlineStr">
        <is>
          <t>(1,1,1,1,1,3,BU:1.05); 2015 and 2017-2018 (estimated) data for First Solar in US and Malaysia</t>
        </is>
      </c>
      <c r="L4816" t="inlineStr">
        <is>
          <t>copper, cathode</t>
        </is>
      </c>
    </row>
    <row r="4817">
      <c r="A4817" t="inlineStr">
        <is>
          <t>market for corrugated board box</t>
        </is>
      </c>
      <c r="B4817" t="n">
        <v>0.52222</v>
      </c>
      <c r="C4817" t="inlineStr">
        <is>
          <t>RER</t>
        </is>
      </c>
      <c r="D4817" t="inlineStr">
        <is>
          <t>kilogram</t>
        </is>
      </c>
      <c r="F4817" t="inlineStr">
        <is>
          <t>technosphere</t>
        </is>
      </c>
      <c r="G4817" t="n">
        <v>2</v>
      </c>
      <c r="H4817" t="n">
        <v>-0.6496663239484093</v>
      </c>
      <c r="I4817" t="n">
        <v>0.03448310223236131</v>
      </c>
      <c r="J4817" t="inlineStr">
        <is>
          <t>(1,1,1,1,1,3,BU:1.05); 2015 and 2017-2018 (estimated) data for First Solar in US and Malaysia</t>
        </is>
      </c>
      <c r="L4817" t="inlineStr">
        <is>
          <t>corrugated board box</t>
        </is>
      </c>
    </row>
    <row r="4818">
      <c r="A4818" t="inlineStr">
        <is>
          <t>market for electricity, medium voltage</t>
        </is>
      </c>
      <c r="B4818" t="n">
        <v>34.768</v>
      </c>
      <c r="C4818" t="inlineStr">
        <is>
          <t>RS</t>
        </is>
      </c>
      <c r="D4818" t="inlineStr">
        <is>
          <t>kilowatt hour</t>
        </is>
      </c>
      <c r="F4818" t="inlineStr">
        <is>
          <t>technosphere</t>
        </is>
      </c>
      <c r="G4818" t="n">
        <v>2</v>
      </c>
      <c r="H4818" t="n">
        <v>3.548697423514074</v>
      </c>
      <c r="I4818" t="n">
        <v>0.03448310223236131</v>
      </c>
      <c r="J4818" t="inlineStr">
        <is>
          <t>(1,1,1,1,1,3,BU:1.05); 2015 and 2017-2018 (estimated) data for First Solar in US</t>
        </is>
      </c>
      <c r="L4818" t="inlineStr">
        <is>
          <t>electricity, medium voltage</t>
        </is>
      </c>
    </row>
    <row r="4819">
      <c r="A4819" t="inlineStr">
        <is>
          <t>market for sodium hydroxide, without water, in 50% solution state</t>
        </is>
      </c>
      <c r="B4819" t="n">
        <v>0.0493</v>
      </c>
      <c r="C4819" t="inlineStr">
        <is>
          <t>GLO</t>
        </is>
      </c>
      <c r="D4819" t="inlineStr">
        <is>
          <t>kilogram</t>
        </is>
      </c>
      <c r="F4819" t="inlineStr">
        <is>
          <t>technosphere</t>
        </is>
      </c>
      <c r="G4819" t="n">
        <v>2</v>
      </c>
      <c r="H4819" t="n">
        <v>-3.009831197933493</v>
      </c>
      <c r="I4819" t="n">
        <v>0.07636054350883202</v>
      </c>
      <c r="J4819" t="inlineStr">
        <is>
          <t>(1,4,3,3,1,3,BU:1.05); Fthenakis, literature</t>
        </is>
      </c>
      <c r="L4819" t="inlineStr">
        <is>
          <t>sodium hydroxide, without water, in 50% solution state</t>
        </is>
      </c>
    </row>
    <row r="4820">
      <c r="A4820" t="inlineStr">
        <is>
          <t>nitric acid production, product in 50% solution state</t>
        </is>
      </c>
      <c r="B4820" t="n">
        <v>0.0572</v>
      </c>
      <c r="C4820" t="inlineStr">
        <is>
          <t>RER w/o RU</t>
        </is>
      </c>
      <c r="D4820" t="inlineStr">
        <is>
          <t>kilogram</t>
        </is>
      </c>
      <c r="F4820" t="inlineStr">
        <is>
          <t>technosphere</t>
        </is>
      </c>
      <c r="G4820" t="n">
        <v>2</v>
      </c>
      <c r="H4820" t="n">
        <v>-2.861201380596385</v>
      </c>
      <c r="I4820" t="n">
        <v>0.07636054350883202</v>
      </c>
      <c r="J4820" t="inlineStr">
        <is>
          <t>(1,4,3,3,1,3,BU:1.05); Fthenakis, literature</t>
        </is>
      </c>
      <c r="L4820" t="inlineStr">
        <is>
          <t>nitric acid, without water, in 50% solution state</t>
        </is>
      </c>
    </row>
    <row r="4821">
      <c r="A4821" t="inlineStr">
        <is>
          <t>silica sand production</t>
        </is>
      </c>
      <c r="B4821" t="n">
        <v>0.0468</v>
      </c>
      <c r="C4821" t="inlineStr">
        <is>
          <t>DE</t>
        </is>
      </c>
      <c r="D4821" t="inlineStr">
        <is>
          <t>kilogram</t>
        </is>
      </c>
      <c r="F4821" t="inlineStr">
        <is>
          <t>technosphere</t>
        </is>
      </c>
      <c r="G4821" t="n">
        <v>2</v>
      </c>
      <c r="H4821" t="n">
        <v>-3.061872076058536</v>
      </c>
      <c r="I4821" t="n">
        <v>0.07636054350883202</v>
      </c>
      <c r="J4821" t="inlineStr">
        <is>
          <t>(1,4,3,3,1,3,BU:1.05); Fthenakis, literature</t>
        </is>
      </c>
      <c r="L4821" t="inlineStr">
        <is>
          <t>silica sand</t>
        </is>
      </c>
    </row>
    <row r="4822">
      <c r="A4822" t="inlineStr">
        <is>
          <t>silicone product production</t>
        </is>
      </c>
      <c r="B4822" t="n">
        <v>0.017952</v>
      </c>
      <c r="C4822" t="inlineStr">
        <is>
          <t>RER</t>
        </is>
      </c>
      <c r="D4822" t="inlineStr">
        <is>
          <t>kilogram</t>
        </is>
      </c>
      <c r="F4822" t="inlineStr">
        <is>
          <t>technosphere</t>
        </is>
      </c>
      <c r="G4822" t="n">
        <v>2</v>
      </c>
      <c r="H4822" t="n">
        <v>-4.020053749641852</v>
      </c>
      <c r="I4822" t="n">
        <v>0.0400521221208306</v>
      </c>
      <c r="J4822" t="inlineStr">
        <is>
          <t>(1,2,2,3,1,3,BU:1.05); 2015 and 2017-2018 (estimated) data for First Solar in US and Malaysia</t>
        </is>
      </c>
      <c r="L4822" t="inlineStr">
        <is>
          <t>silicone product</t>
        </is>
      </c>
    </row>
    <row r="4823">
      <c r="A4823" t="inlineStr">
        <is>
          <t>sodium chloride production, powder</t>
        </is>
      </c>
      <c r="B4823" t="n">
        <v>0.0453</v>
      </c>
      <c r="C4823" t="inlineStr">
        <is>
          <t>RER</t>
        </is>
      </c>
      <c r="D4823" t="inlineStr">
        <is>
          <t>kilogram</t>
        </is>
      </c>
      <c r="F4823" t="inlineStr">
        <is>
          <t>technosphere</t>
        </is>
      </c>
      <c r="G4823" t="n">
        <v>2</v>
      </c>
      <c r="H4823" t="n">
        <v>-3.094448246493149</v>
      </c>
      <c r="I4823" t="n">
        <v>0.07636054350883202</v>
      </c>
      <c r="J4823" t="inlineStr">
        <is>
          <t>(1,4,3,3,1,3,BU:1.05); Fthenakis, literature</t>
        </is>
      </c>
      <c r="L4823" t="inlineStr">
        <is>
          <t>sodium chloride, powder</t>
        </is>
      </c>
    </row>
    <row r="4824">
      <c r="A4824" t="inlineStr">
        <is>
          <t>solar glass production, low-iron</t>
        </is>
      </c>
      <c r="B4824" t="n">
        <v>8.4419</v>
      </c>
      <c r="C4824" t="inlineStr">
        <is>
          <t>RER</t>
        </is>
      </c>
      <c r="D4824" t="inlineStr">
        <is>
          <t>kilogram</t>
        </is>
      </c>
      <c r="F4824" t="inlineStr">
        <is>
          <t>technosphere</t>
        </is>
      </c>
      <c r="G4824" t="n">
        <v>2</v>
      </c>
      <c r="H4824" t="n">
        <v>2.133207401755914</v>
      </c>
      <c r="I4824" t="n">
        <v>0.03448310223236131</v>
      </c>
      <c r="J4824" t="inlineStr">
        <is>
          <t>(1,1,1,1,1,3,BU:1.05); 2015 and 2017-2018 (estimated) data for First Solar in US and Malaysia</t>
        </is>
      </c>
      <c r="L4824" t="inlineStr">
        <is>
          <t>solar glass, low-iron</t>
        </is>
      </c>
    </row>
    <row r="4825">
      <c r="A4825" t="inlineStr">
        <is>
          <t>sulfuric acid production</t>
        </is>
      </c>
      <c r="B4825" t="n">
        <v>0.0393</v>
      </c>
      <c r="C4825" t="inlineStr">
        <is>
          <t>RER</t>
        </is>
      </c>
      <c r="D4825" t="inlineStr">
        <is>
          <t>kilogram</t>
        </is>
      </c>
      <c r="F4825" t="inlineStr">
        <is>
          <t>technosphere</t>
        </is>
      </c>
      <c r="G4825" t="n">
        <v>2</v>
      </c>
      <c r="H4825" t="n">
        <v>-3.236530760106922</v>
      </c>
      <c r="I4825" t="n">
        <v>0.07636054350883202</v>
      </c>
      <c r="J4825" t="inlineStr">
        <is>
          <t>(1,4,3,3,1,3,BU:1.05); Fthenakis, literature</t>
        </is>
      </c>
      <c r="L4825" t="inlineStr">
        <is>
          <t>sulfuric acid</t>
        </is>
      </c>
    </row>
    <row r="4826">
      <c r="A4826" t="inlineStr">
        <is>
          <t>market for tap water</t>
        </is>
      </c>
      <c r="B4826" t="n">
        <v>193.29</v>
      </c>
      <c r="C4826" t="inlineStr">
        <is>
          <t>Europe without Switzerland</t>
        </is>
      </c>
      <c r="D4826" t="inlineStr">
        <is>
          <t>kilogram</t>
        </is>
      </c>
      <c r="F4826" t="inlineStr">
        <is>
          <t>technosphere</t>
        </is>
      </c>
      <c r="G4826" t="n">
        <v>2</v>
      </c>
      <c r="H4826" t="n">
        <v>5.264191651818661</v>
      </c>
      <c r="I4826" t="n">
        <v>0.03448310223236131</v>
      </c>
      <c r="J4826" t="inlineStr">
        <is>
          <t>(1,1,1,1,1,3,BU:1.05); 2015 and 2017-2018 (estimated) data for First Solar in US and Malaysia</t>
        </is>
      </c>
      <c r="L4826" t="inlineStr">
        <is>
          <t>tap water</t>
        </is>
      </c>
    </row>
    <row r="4827">
      <c r="A4827" t="inlineStr">
        <is>
          <t>tempering, flat glass</t>
        </is>
      </c>
      <c r="B4827" t="n">
        <v>8.106999999999999</v>
      </c>
      <c r="C4827" t="inlineStr">
        <is>
          <t>RER</t>
        </is>
      </c>
      <c r="D4827" t="inlineStr">
        <is>
          <t>kilogram</t>
        </is>
      </c>
      <c r="F4827" t="inlineStr">
        <is>
          <t>technosphere</t>
        </is>
      </c>
      <c r="G4827" t="n">
        <v>2</v>
      </c>
      <c r="H4827" t="n">
        <v>2.09272788600557</v>
      </c>
      <c r="I4827" t="n">
        <v>0.03448310223236131</v>
      </c>
      <c r="J4827" t="inlineStr">
        <is>
          <t>(1,1,1,1,1,3,BU:1.05); 2015 and 2017-2018 (estimated) data for First Solar in US and Malaysia</t>
        </is>
      </c>
      <c r="L4827" t="inlineStr">
        <is>
          <t>tempering, flat glass</t>
        </is>
      </c>
    </row>
    <row r="4828">
      <c r="A4828" t="inlineStr">
        <is>
          <t>transport, freight, lorry 7.5-16 metric ton, EURO4</t>
        </is>
      </c>
      <c r="B4828" t="n">
        <v>9.303800000000001</v>
      </c>
      <c r="C4828" t="inlineStr">
        <is>
          <t>RER</t>
        </is>
      </c>
      <c r="D4828" t="inlineStr">
        <is>
          <t>ton kilometer</t>
        </is>
      </c>
      <c r="F4828" t="inlineStr">
        <is>
          <t>technosphere</t>
        </is>
      </c>
      <c r="G4828" t="n">
        <v>2</v>
      </c>
      <c r="H4828" t="n">
        <v>2.230422918854622</v>
      </c>
      <c r="I4828" t="n">
        <v>0.3474228685977633</v>
      </c>
      <c r="J4828" t="inlineStr">
        <is>
          <t>(1,1,1,1,1,3,BU:2); 2015 and 2017-2018 (estimated) data for First Solar in US and Malaysia</t>
        </is>
      </c>
      <c r="L4828" t="inlineStr">
        <is>
          <t>transport, freight, lorry 7.5-16 metric ton, EURO4</t>
        </is>
      </c>
    </row>
    <row r="4829">
      <c r="A4829" t="inlineStr">
        <is>
          <t>treatment of municipal solid waste, incineration</t>
        </is>
      </c>
      <c r="B4829" t="n">
        <v>-0.47464</v>
      </c>
      <c r="C4829" t="inlineStr">
        <is>
          <t>CH</t>
        </is>
      </c>
      <c r="D4829" t="inlineStr">
        <is>
          <t>kilogram</t>
        </is>
      </c>
      <c r="F4829" t="inlineStr">
        <is>
          <t>technosphere</t>
        </is>
      </c>
      <c r="G4829" t="n">
        <v>2</v>
      </c>
      <c r="H4829" t="n">
        <v>-0.7451986570317493</v>
      </c>
      <c r="I4829" t="n">
        <v>0.07636054350883202</v>
      </c>
      <c r="J4829" t="inlineStr">
        <is>
          <t>(1,4,3,3,1,3,BU:1.05); 2015 and 2017-2018 (estimated) data for First Solar in US and Malaysia</t>
        </is>
      </c>
      <c r="K4829" t="b">
        <v>1</v>
      </c>
      <c r="L4829" t="inlineStr">
        <is>
          <t>municipal solid waste</t>
        </is>
      </c>
    </row>
    <row r="4830">
      <c r="A4830" t="inlineStr">
        <is>
          <t>treatment of wastewater, unpolluted, capacity 5E9l/year</t>
        </is>
      </c>
      <c r="B4830" t="n">
        <v>-0.086255</v>
      </c>
      <c r="C4830" t="inlineStr">
        <is>
          <t>CH</t>
        </is>
      </c>
      <c r="D4830" t="inlineStr">
        <is>
          <t>cubic meter</t>
        </is>
      </c>
      <c r="F4830" t="inlineStr">
        <is>
          <t>technosphere</t>
        </is>
      </c>
      <c r="G4830" t="n">
        <v>2</v>
      </c>
      <c r="H4830" t="n">
        <v>-2.45044725373643</v>
      </c>
      <c r="I4830" t="n">
        <v>0.03448310223236131</v>
      </c>
      <c r="J4830" t="inlineStr">
        <is>
          <t>(1,1,1,1,1,3,BU:1.05); 2015 and 2017-2018 (estimated) data for First Solar in US</t>
        </is>
      </c>
      <c r="K4830" t="b">
        <v>1</v>
      </c>
      <c r="L4830" t="inlineStr">
        <is>
          <t>wastewater, unpolluted</t>
        </is>
      </c>
    </row>
    <row r="4831"/>
    <row r="4832" ht="16" customHeight="1" s="29">
      <c r="A4832" s="1" t="inlineStr">
        <is>
          <t>Activity</t>
        </is>
      </c>
      <c r="B4832" s="1" t="inlineStr">
        <is>
          <t>photovoltaic laminate, CdTe, First Solar Series 6, at plant</t>
        </is>
      </c>
    </row>
    <row r="4833">
      <c r="A4833" t="inlineStr">
        <is>
          <t>comment</t>
        </is>
      </c>
      <c r="B4833" t="inlineStr">
        <is>
          <t>Production of photovoltaic thin film modules by vapour deposition. The Series 4 modules produced at First Solar have an area of 2.47 m2 and a weight of 14.2kg/m2. 
This dataset includes the raw and auxiliary materials, electricity, natural gas and water used to manufacture CdTe Series 6 PV modules at First Solar in the US. The transport of raw materials, the disposal of wastes, the infrastructure and pollutant emissions to air and water are also included.
Location:  Data from First Solar US.
Technology:  Production technology of thin film cells. Sublimation of the powders and condensation of the vapours on a glass substrate by vapour transport deposition (VTD).
Time period:  Data refer to production in 2017-2018.
Production volume:  2600 MW total production by First Solar in 2018.
Sampling:  Producer information
Extrapolations:  None
Uncertainty:  None</t>
        </is>
      </c>
    </row>
    <row r="4834">
      <c r="A4834" t="inlineStr">
        <is>
          <t>location</t>
        </is>
      </c>
      <c r="B4834" t="inlineStr">
        <is>
          <t>US</t>
        </is>
      </c>
    </row>
    <row r="4835">
      <c r="A4835" t="inlineStr">
        <is>
          <t>production amount</t>
        </is>
      </c>
      <c r="B4835" t="n">
        <v>1</v>
      </c>
    </row>
    <row r="4836">
      <c r="A4836" t="inlineStr">
        <is>
          <t>reference product</t>
        </is>
      </c>
      <c r="B4836" t="inlineStr">
        <is>
          <t>photovoltaic laminate, CdTe, First Solar Series 6, at plant</t>
        </is>
      </c>
    </row>
    <row r="4837">
      <c r="A4837" t="inlineStr">
        <is>
          <t>source</t>
        </is>
      </c>
      <c r="B48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838">
      <c r="A4838" t="inlineStr">
        <is>
          <t>type</t>
        </is>
      </c>
      <c r="B4838" t="inlineStr">
        <is>
          <t>process</t>
        </is>
      </c>
    </row>
    <row r="4839">
      <c r="A4839" t="inlineStr">
        <is>
          <t>unit</t>
        </is>
      </c>
      <c r="B4839" t="inlineStr">
        <is>
          <t>square meter</t>
        </is>
      </c>
    </row>
    <row r="4840" ht="16" customHeight="1" s="29">
      <c r="A4840" s="1" t="inlineStr">
        <is>
          <t>Exchanges</t>
        </is>
      </c>
    </row>
    <row r="4841">
      <c r="A4841" s="28" t="inlineStr">
        <is>
          <t>name</t>
        </is>
      </c>
      <c r="B4841" s="28" t="inlineStr">
        <is>
          <t>amount</t>
        </is>
      </c>
      <c r="C4841" s="28" t="inlineStr">
        <is>
          <t>location</t>
        </is>
      </c>
      <c r="D4841" s="28" t="inlineStr">
        <is>
          <t>unit</t>
        </is>
      </c>
      <c r="E4841" s="28" t="inlineStr">
        <is>
          <t>categories</t>
        </is>
      </c>
      <c r="F4841" s="28" t="inlineStr">
        <is>
          <t>type</t>
        </is>
      </c>
      <c r="G4841" s="28" t="inlineStr">
        <is>
          <t>uncertainty type</t>
        </is>
      </c>
      <c r="H4841" s="28" t="inlineStr">
        <is>
          <t>loc</t>
        </is>
      </c>
      <c r="I4841" s="28" t="inlineStr">
        <is>
          <t>scale</t>
        </is>
      </c>
      <c r="J4841" s="28" t="inlineStr">
        <is>
          <t>comment</t>
        </is>
      </c>
      <c r="K4841" s="28" t="inlineStr">
        <is>
          <t>negative</t>
        </is>
      </c>
      <c r="L4841" s="28" t="inlineStr">
        <is>
          <t>reference product</t>
        </is>
      </c>
      <c r="M4841" s="28" t="n"/>
    </row>
    <row r="4842">
      <c r="A4842" t="inlineStr">
        <is>
          <t>Cadmium</t>
        </is>
      </c>
      <c r="B4842" t="n">
        <v>9.5595e-09</v>
      </c>
      <c r="D4842" t="inlineStr">
        <is>
          <t>kilogram</t>
        </is>
      </c>
      <c r="E4842" t="inlineStr">
        <is>
          <t>air::urban air close to ground</t>
        </is>
      </c>
      <c r="F4842" t="inlineStr">
        <is>
          <t>biosphere</t>
        </is>
      </c>
      <c r="G4842" t="n">
        <v>2</v>
      </c>
      <c r="H4842" t="n">
        <v>-18.46573041250609</v>
      </c>
      <c r="I4842" t="n">
        <v>0.8050888193845501</v>
      </c>
      <c r="J4842" t="inlineStr">
        <is>
          <t>(1,1,1,1,1,3,BU:5); 2015 and 2017-2018 (estimated) data for First Solar in US</t>
        </is>
      </c>
    </row>
    <row r="4843">
      <c r="A4843" t="inlineStr">
        <is>
          <t>Cadmium, ion</t>
        </is>
      </c>
      <c r="B4843" t="n">
        <v>3.6175e-08</v>
      </c>
      <c r="D4843" t="inlineStr">
        <is>
          <t>kilogram</t>
        </is>
      </c>
      <c r="E4843" t="inlineStr">
        <is>
          <t>water</t>
        </is>
      </c>
      <c r="F4843" t="inlineStr">
        <is>
          <t>biosphere</t>
        </is>
      </c>
      <c r="G4843" t="n">
        <v>2</v>
      </c>
      <c r="H4843" t="n">
        <v>-17.13489756442887</v>
      </c>
      <c r="I4843" t="n">
        <v>0.5498558420557053</v>
      </c>
      <c r="J4843" t="inlineStr">
        <is>
          <t>(1,1,1,1,1,3,BU:3); 2015 and 2017-2018 (estimated) data for First Solar in US</t>
        </is>
      </c>
    </row>
    <row r="4844">
      <c r="A4844" t="inlineStr">
        <is>
          <t>Copper</t>
        </is>
      </c>
      <c r="B4844" t="n">
        <v>7.3869e-09</v>
      </c>
      <c r="D4844" t="inlineStr">
        <is>
          <t>kilogram</t>
        </is>
      </c>
      <c r="E4844" t="inlineStr">
        <is>
          <t>air::urban air close to ground</t>
        </is>
      </c>
      <c r="F4844" t="inlineStr">
        <is>
          <t>biosphere</t>
        </is>
      </c>
      <c r="G4844" t="n">
        <v>2</v>
      </c>
      <c r="H4844" t="n">
        <v>-18.72355767578669</v>
      </c>
      <c r="I4844" t="n">
        <v>0.8050888193845501</v>
      </c>
      <c r="J4844" t="inlineStr">
        <is>
          <t>(1,1,1,1,1,3,BU:5); 2015 and 2017-2018 (estimated) data for First Solar in US</t>
        </is>
      </c>
    </row>
    <row r="4845">
      <c r="A4845" t="inlineStr">
        <is>
          <t>Copper, ion</t>
        </is>
      </c>
      <c r="B4845" t="n">
        <v>1.7571e-07</v>
      </c>
      <c r="D4845" t="inlineStr">
        <is>
          <t>kilogram</t>
        </is>
      </c>
      <c r="E4845" t="inlineStr">
        <is>
          <t>water</t>
        </is>
      </c>
      <c r="F4845" t="inlineStr">
        <is>
          <t>biosphere</t>
        </is>
      </c>
      <c r="G4845" t="n">
        <v>2</v>
      </c>
      <c r="H4845" t="n">
        <v>-15.55443092817661</v>
      </c>
      <c r="I4845" t="n">
        <v>0.5498558420557053</v>
      </c>
      <c r="J4845" t="inlineStr">
        <is>
          <t>(1,1,1,1,1,3,BU:3); 2015 and 2017-2018 (estimated) data for First Solar in US</t>
        </is>
      </c>
    </row>
    <row r="4846">
      <c r="A4846" t="inlineStr">
        <is>
          <t>Heat, waste</t>
        </is>
      </c>
      <c r="B4846" t="n">
        <v>125.16</v>
      </c>
      <c r="D4846" t="inlineStr">
        <is>
          <t>megajoule</t>
        </is>
      </c>
      <c r="E4846" t="inlineStr">
        <is>
          <t>air::urban air close to ground</t>
        </is>
      </c>
      <c r="F4846" t="inlineStr">
        <is>
          <t>biosphere</t>
        </is>
      </c>
      <c r="G4846" t="n">
        <v>2</v>
      </c>
      <c r="H4846" t="n">
        <v>4.829592918800682</v>
      </c>
      <c r="I4846" t="n">
        <v>0.1257683129077138</v>
      </c>
      <c r="J4846" t="inlineStr">
        <is>
          <t>(3,4,3,3,1,5,BU:1.05); Calculation</t>
        </is>
      </c>
    </row>
    <row r="4847">
      <c r="A4847" t="inlineStr">
        <is>
          <t>Lead</t>
        </is>
      </c>
      <c r="B4847" t="n">
        <v>4.3452e-09</v>
      </c>
      <c r="D4847" t="inlineStr">
        <is>
          <t>kilogram</t>
        </is>
      </c>
      <c r="E4847" t="inlineStr">
        <is>
          <t>air::urban air close to ground</t>
        </is>
      </c>
      <c r="F4847" t="inlineStr">
        <is>
          <t>biosphere</t>
        </is>
      </c>
      <c r="G4847" t="n">
        <v>2</v>
      </c>
      <c r="H4847" t="n">
        <v>-19.25419404936895</v>
      </c>
      <c r="I4847" t="n">
        <v>0.8050888193845501</v>
      </c>
      <c r="J4847" t="inlineStr">
        <is>
          <t>(1,1,1,1,1,3,BU:5); 2015 and 2017-2018 (estimated) data for First Solar in US</t>
        </is>
      </c>
    </row>
    <row r="4848">
      <c r="A4848" t="inlineStr">
        <is>
          <t>Lead</t>
        </is>
      </c>
      <c r="B4848" t="n">
        <v>2.5839e-08</v>
      </c>
      <c r="D4848" t="inlineStr">
        <is>
          <t>kilogram</t>
        </is>
      </c>
      <c r="E4848" t="inlineStr">
        <is>
          <t>water</t>
        </is>
      </c>
      <c r="F4848" t="inlineStr">
        <is>
          <t>biosphere</t>
        </is>
      </c>
      <c r="G4848" t="n">
        <v>2</v>
      </c>
      <c r="H4848" t="n">
        <v>-17.47138085847126</v>
      </c>
      <c r="I4848" t="n">
        <v>0.8050888193845501</v>
      </c>
      <c r="J4848" t="inlineStr">
        <is>
          <t>(1,1,1,1,1,3,BU:5); 2015 and 2017-2018 (estimated) data for First Solar in US</t>
        </is>
      </c>
    </row>
    <row r="4849">
      <c r="A4849" t="inlineStr">
        <is>
          <t>Nitrate</t>
        </is>
      </c>
      <c r="B4849" t="n">
        <v>0.025913</v>
      </c>
      <c r="D4849" t="inlineStr">
        <is>
          <t>kilogram</t>
        </is>
      </c>
      <c r="E4849" t="inlineStr">
        <is>
          <t>water</t>
        </is>
      </c>
      <c r="F4849" t="inlineStr">
        <is>
          <t>biosphere</t>
        </is>
      </c>
      <c r="G4849" t="n">
        <v>2</v>
      </c>
      <c r="H4849" t="n">
        <v>-3.653010505699694</v>
      </c>
      <c r="I4849" t="n">
        <v>0.204197073807022</v>
      </c>
      <c r="J4849" t="inlineStr">
        <is>
          <t>(1,1,1,1,1,3,BU:1.5); 2015 and 2017-2018 (estimated) data for First Solar in US</t>
        </is>
      </c>
    </row>
    <row r="4850">
      <c r="A4850" t="inlineStr">
        <is>
          <t>Zinc, ion</t>
        </is>
      </c>
      <c r="B4850" t="n">
        <v>1.3436e-07</v>
      </c>
      <c r="D4850" t="inlineStr">
        <is>
          <t>kilogram</t>
        </is>
      </c>
      <c r="E4850" t="inlineStr">
        <is>
          <t>water</t>
        </is>
      </c>
      <c r="F4850" t="inlineStr">
        <is>
          <t>biosphere</t>
        </is>
      </c>
      <c r="G4850" t="n">
        <v>2</v>
      </c>
      <c r="H4850" t="n">
        <v>-15.82274307220232</v>
      </c>
      <c r="I4850" t="n">
        <v>0.8050888193845501</v>
      </c>
      <c r="J4850" t="inlineStr">
        <is>
          <t>(1,1,1,1,1,3,BU:5); 2015 and 2017-2018 (estimated) data for First Solar in US</t>
        </is>
      </c>
    </row>
    <row r="4851">
      <c r="A4851" t="inlineStr">
        <is>
          <t>photovoltaic laminate, CdTe, First Solar Series 6, at plant</t>
        </is>
      </c>
      <c r="B4851" t="n">
        <v>1</v>
      </c>
      <c r="C4851" t="inlineStr">
        <is>
          <t>US</t>
        </is>
      </c>
      <c r="D4851" t="inlineStr">
        <is>
          <t>square meter</t>
        </is>
      </c>
      <c r="E4851" t="inlineStr">
        <is>
          <t>photovoltaic::production of components</t>
        </is>
      </c>
      <c r="F4851" t="inlineStr">
        <is>
          <t>production</t>
        </is>
      </c>
      <c r="G4851" t="n">
        <v>0</v>
      </c>
      <c r="H4851" t="n">
        <v>1</v>
      </c>
      <c r="L4851" t="inlineStr">
        <is>
          <t>photovoltaic laminate, CdTe, First Solar Series 6, at plant</t>
        </is>
      </c>
    </row>
    <row r="4852">
      <c r="A4852" t="inlineStr">
        <is>
          <t>EUR-flat pallet production</t>
        </is>
      </c>
      <c r="B4852" t="n">
        <v>0.014459</v>
      </c>
      <c r="C4852" t="inlineStr">
        <is>
          <t>RER</t>
        </is>
      </c>
      <c r="D4852" t="inlineStr">
        <is>
          <t>unit</t>
        </is>
      </c>
      <c r="F4852" t="inlineStr">
        <is>
          <t>technosphere</t>
        </is>
      </c>
      <c r="G4852" t="n">
        <v>2</v>
      </c>
      <c r="H4852" t="n">
        <v>-4.236438220936148</v>
      </c>
      <c r="I4852" t="n">
        <v>0.03448310223236131</v>
      </c>
      <c r="J4852" t="inlineStr">
        <is>
          <t>(1,1,1,1,1,3,BU:1.05); 2015 and 2017-2018 (estimated) data for First Solar in US and Malaysia</t>
        </is>
      </c>
      <c r="L4852" t="inlineStr">
        <is>
          <t>EUR-flat pallet</t>
        </is>
      </c>
    </row>
    <row r="4853">
      <c r="A4853" t="inlineStr">
        <is>
          <t>Photovoltaic panel factory CdTe</t>
        </is>
      </c>
      <c r="B4853" t="n">
        <v>4e-06</v>
      </c>
      <c r="C4853" t="inlineStr">
        <is>
          <t>US</t>
        </is>
      </c>
      <c r="D4853" t="inlineStr">
        <is>
          <t>unit</t>
        </is>
      </c>
      <c r="F4853" t="inlineStr">
        <is>
          <t>technosphere</t>
        </is>
      </c>
      <c r="G4853" t="n">
        <v>2</v>
      </c>
      <c r="H4853" t="n">
        <v>-12.42921619684438</v>
      </c>
      <c r="I4853" t="n">
        <v>0.5503883057487432</v>
      </c>
      <c r="J4853" t="inlineStr">
        <is>
          <t>(2,1,1,1,1,3,BU:3); Assumption</t>
        </is>
      </c>
    </row>
    <row r="4854">
      <c r="A4854" t="inlineStr">
        <is>
          <t>market for nitrogen, liquid</t>
        </is>
      </c>
      <c r="B4854" t="n">
        <v>0.0732</v>
      </c>
      <c r="C4854" t="inlineStr">
        <is>
          <t>RER</t>
        </is>
      </c>
      <c r="D4854" t="inlineStr">
        <is>
          <t>kilogram</t>
        </is>
      </c>
      <c r="F4854" t="inlineStr">
        <is>
          <t>technosphere</t>
        </is>
      </c>
      <c r="G4854" t="n">
        <v>2</v>
      </c>
      <c r="H4854" t="n">
        <v>-2.614559858014871</v>
      </c>
      <c r="I4854" t="n">
        <v>0.07636054350883202</v>
      </c>
      <c r="J4854" t="inlineStr">
        <is>
          <t>(1,4,3,3,1,3,BU:1.05); Fthenakis, literature</t>
        </is>
      </c>
      <c r="L4854" t="inlineStr">
        <is>
          <t>nitrogen, liquid</t>
        </is>
      </c>
    </row>
    <row r="4855">
      <c r="A4855" t="inlineStr">
        <is>
          <t>aluminium alloy production, AlMg3</t>
        </is>
      </c>
      <c r="B4855" t="n">
        <v>1.6945</v>
      </c>
      <c r="C4855" t="inlineStr">
        <is>
          <t>RER</t>
        </is>
      </c>
      <c r="D4855" t="inlineStr">
        <is>
          <t>kilogram</t>
        </is>
      </c>
      <c r="F4855" t="inlineStr">
        <is>
          <t>technosphere</t>
        </is>
      </c>
      <c r="G4855" t="n">
        <v>2</v>
      </c>
      <c r="H4855" t="n">
        <v>0.5273877120649689</v>
      </c>
      <c r="I4855" t="n">
        <v>0.03448310223236131</v>
      </c>
      <c r="J4855" t="inlineStr">
        <is>
          <t>(1,1,1,1,1,3,BU:1.05); 2015 and 2017-2018 (estimated) data for First Solar in US and Malaysia</t>
        </is>
      </c>
      <c r="L4855" t="inlineStr">
        <is>
          <t>aluminium alloy, AlMg3</t>
        </is>
      </c>
    </row>
    <row r="4856">
      <c r="A4856" t="inlineStr">
        <is>
          <t>cadmium telluride production, semiconductor-grade</t>
        </is>
      </c>
      <c r="B4856" t="n">
        <v>0.022872</v>
      </c>
      <c r="C4856" t="inlineStr">
        <is>
          <t>US</t>
        </is>
      </c>
      <c r="D4856" t="inlineStr">
        <is>
          <t>kilogram</t>
        </is>
      </c>
      <c r="F4856" t="inlineStr">
        <is>
          <t>technosphere</t>
        </is>
      </c>
      <c r="G4856" t="n">
        <v>2</v>
      </c>
      <c r="H4856" t="n">
        <v>-3.777841823962127</v>
      </c>
      <c r="I4856" t="n">
        <v>0.03448310223236131</v>
      </c>
      <c r="J4856" t="inlineStr">
        <is>
          <t>(1,1,1,1,1,3,BU:1.05); 2015 and 2017-2018 (estimated) data for First Solar in US and Malaysia</t>
        </is>
      </c>
      <c r="L4856" t="inlineStr">
        <is>
          <t>cadmium telluride, semiconductor-grade</t>
        </is>
      </c>
    </row>
    <row r="4857">
      <c r="A4857" t="inlineStr">
        <is>
          <t>chemical production, inorganic</t>
        </is>
      </c>
      <c r="B4857" t="n">
        <v>0.010639</v>
      </c>
      <c r="C4857" t="inlineStr">
        <is>
          <t>GLO</t>
        </is>
      </c>
      <c r="D4857" t="inlineStr">
        <is>
          <t>kilogram</t>
        </is>
      </c>
      <c r="F4857" t="inlineStr">
        <is>
          <t>technosphere</t>
        </is>
      </c>
      <c r="G4857" t="n">
        <v>2</v>
      </c>
      <c r="H4857" t="n">
        <v>-4.543228784447908</v>
      </c>
      <c r="I4857" t="n">
        <v>0.03448310223236131</v>
      </c>
      <c r="J4857" t="inlineStr">
        <is>
          <t>(1,1,1,1,1,3,BU:1.05); 2015 and 2017-2018 (estimated) data for First Solar in US and Malaysia</t>
        </is>
      </c>
      <c r="L4857" t="inlineStr">
        <is>
          <t>chemical, inorganic</t>
        </is>
      </c>
    </row>
    <row r="4858">
      <c r="A4858" t="inlineStr">
        <is>
          <t>chemical production, organic</t>
        </is>
      </c>
      <c r="B4858" t="n">
        <v>0.033541</v>
      </c>
      <c r="C4858" t="inlineStr">
        <is>
          <t>GLO</t>
        </is>
      </c>
      <c r="D4858" t="inlineStr">
        <is>
          <t>kilogram</t>
        </is>
      </c>
      <c r="F4858" t="inlineStr">
        <is>
          <t>technosphere</t>
        </is>
      </c>
      <c r="G4858" t="n">
        <v>2</v>
      </c>
      <c r="H4858" t="n">
        <v>-3.394986707885443</v>
      </c>
      <c r="I4858" t="n">
        <v>0.07636054350883202</v>
      </c>
      <c r="J4858" t="inlineStr">
        <is>
          <t>(1,4,3,3,1,3,BU:1.05); 2015 and 2017-2018 (estimated) data for First Solar in US and Malaysia</t>
        </is>
      </c>
      <c r="L4858" t="inlineStr">
        <is>
          <t>chemical, organic</t>
        </is>
      </c>
    </row>
    <row r="4859">
      <c r="A4859" t="inlineStr">
        <is>
          <t>ethylvinylacetate production, foil</t>
        </is>
      </c>
      <c r="B4859" t="n">
        <v>0.39083</v>
      </c>
      <c r="C4859" t="inlineStr">
        <is>
          <t>RER</t>
        </is>
      </c>
      <c r="D4859" t="inlineStr">
        <is>
          <t>kilogram</t>
        </is>
      </c>
      <c r="F4859" t="inlineStr">
        <is>
          <t>technosphere</t>
        </is>
      </c>
      <c r="G4859" t="n">
        <v>2</v>
      </c>
      <c r="H4859" t="n">
        <v>-0.9394825961508307</v>
      </c>
      <c r="I4859" t="n">
        <v>0.03448310223236131</v>
      </c>
      <c r="J4859" t="inlineStr">
        <is>
          <t>(1,1,1,1,1,3,BU:1.05); 2015 and 2017-2018 (estimated) data for First Solar in US and Malaysia</t>
        </is>
      </c>
      <c r="L4859" t="inlineStr">
        <is>
          <t>ethylvinylacetate, foil</t>
        </is>
      </c>
    </row>
    <row r="4860">
      <c r="A4860" t="inlineStr">
        <is>
          <t>flat glass production, uncoated</t>
        </is>
      </c>
      <c r="B4860" t="n">
        <v>5.4158</v>
      </c>
      <c r="C4860" t="inlineStr">
        <is>
          <t>RER</t>
        </is>
      </c>
      <c r="D4860" t="inlineStr">
        <is>
          <t>kilogram</t>
        </is>
      </c>
      <c r="F4860" t="inlineStr">
        <is>
          <t>technosphere</t>
        </is>
      </c>
      <c r="G4860" t="n">
        <v>2</v>
      </c>
      <c r="H4860" t="n">
        <v>1.689320607306271</v>
      </c>
      <c r="I4860" t="n">
        <v>0.03448310223236131</v>
      </c>
      <c r="J4860" t="inlineStr">
        <is>
          <t>(1,1,1,1,1,3,BU:1.05); 2015 and 2017-2018 (estimated) data for First Solar in US and Malaysia</t>
        </is>
      </c>
      <c r="L4860" t="inlineStr">
        <is>
          <t>flat glass, uncoated</t>
        </is>
      </c>
    </row>
    <row r="4861">
      <c r="A4861" t="inlineStr">
        <is>
          <t>glass fibre reinforced plastic production, polyamide, injection moulded</t>
        </is>
      </c>
      <c r="B4861" t="n">
        <v>0.10776</v>
      </c>
      <c r="C4861" t="inlineStr">
        <is>
          <t>RER</t>
        </is>
      </c>
      <c r="D4861" t="inlineStr">
        <is>
          <t>kilogram</t>
        </is>
      </c>
      <c r="F4861" t="inlineStr">
        <is>
          <t>technosphere</t>
        </is>
      </c>
      <c r="G4861" t="n">
        <v>2</v>
      </c>
      <c r="H4861" t="n">
        <v>-2.227848746880029</v>
      </c>
      <c r="I4861" t="n">
        <v>0.07636054350883202</v>
      </c>
      <c r="J4861" t="inlineStr">
        <is>
          <t>(1,4,3,3,1,3,BU:1.05); Fthenakis, literature, sum up of several materials</t>
        </is>
      </c>
      <c r="L4861" t="inlineStr">
        <is>
          <t>glass fibre reinforced plastic, polyamide, injection moulded</t>
        </is>
      </c>
    </row>
    <row r="4862">
      <c r="A4862" t="inlineStr">
        <is>
          <t>heat production, natural gas, at boiler modulating &gt;100kW</t>
        </is>
      </c>
      <c r="B4862" t="n">
        <v>20.84</v>
      </c>
      <c r="C4862" t="inlineStr">
        <is>
          <t>Europe without Switzerland</t>
        </is>
      </c>
      <c r="D4862" t="inlineStr">
        <is>
          <t>megajoule</t>
        </is>
      </c>
      <c r="F4862" t="inlineStr">
        <is>
          <t>technosphere</t>
        </is>
      </c>
      <c r="G4862" t="n">
        <v>2</v>
      </c>
      <c r="H4862" t="n">
        <v>3.036874216885166</v>
      </c>
      <c r="I4862" t="n">
        <v>0.03448310223236131</v>
      </c>
      <c r="J4862" t="inlineStr">
        <is>
          <t>(1,1,1,1,1,3,BU:1.05); 2015 and 2017-2018 (estimated) data for First Solar in US</t>
        </is>
      </c>
      <c r="L4862" t="inlineStr">
        <is>
          <t>heat, district or industrial, natural gas</t>
        </is>
      </c>
    </row>
    <row r="4863">
      <c r="A4863" t="inlineStr">
        <is>
          <t>hydrogen peroxide production, product in 50% solution state</t>
        </is>
      </c>
      <c r="B4863" t="n">
        <v>0.0167</v>
      </c>
      <c r="C4863" t="inlineStr">
        <is>
          <t>RER</t>
        </is>
      </c>
      <c r="D4863" t="inlineStr">
        <is>
          <t>kilogram</t>
        </is>
      </c>
      <c r="F4863" t="inlineStr">
        <is>
          <t>technosphere</t>
        </is>
      </c>
      <c r="G4863" t="n">
        <v>2</v>
      </c>
      <c r="H4863" t="n">
        <v>-4.092346559559427</v>
      </c>
      <c r="I4863" t="n">
        <v>0.07636054350883202</v>
      </c>
      <c r="J4863" t="inlineStr">
        <is>
          <t>(1,4,3,3,1,3,BU:1.05); Fthenakis, literature</t>
        </is>
      </c>
      <c r="L4863" t="inlineStr">
        <is>
          <t>hydrogen peroxide, without water, in 50% solution state</t>
        </is>
      </c>
    </row>
    <row r="4864">
      <c r="A4864" t="inlineStr">
        <is>
          <t>isopropanol production</t>
        </is>
      </c>
      <c r="B4864" t="n">
        <v>0.00208</v>
      </c>
      <c r="C4864" t="inlineStr">
        <is>
          <t>RER</t>
        </is>
      </c>
      <c r="D4864" t="inlineStr">
        <is>
          <t>kilogram</t>
        </is>
      </c>
      <c r="F4864" t="inlineStr">
        <is>
          <t>technosphere</t>
        </is>
      </c>
      <c r="G4864" t="n">
        <v>2</v>
      </c>
      <c r="H4864" t="n">
        <v>-6.175387385268911</v>
      </c>
      <c r="I4864" t="n">
        <v>0.07636054350883202</v>
      </c>
      <c r="J4864" t="inlineStr">
        <is>
          <t>(1,4,3,3,1,3,BU:1.05); Fthenakis, literature</t>
        </is>
      </c>
      <c r="L4864" t="inlineStr">
        <is>
          <t>isopropanol</t>
        </is>
      </c>
    </row>
    <row r="4865">
      <c r="A4865" t="inlineStr">
        <is>
          <t>market for copper, cathode</t>
        </is>
      </c>
      <c r="B4865" t="n">
        <v>0.0032689</v>
      </c>
      <c r="C4865" t="inlineStr">
        <is>
          <t>GLO</t>
        </is>
      </c>
      <c r="D4865" t="inlineStr">
        <is>
          <t>kilogram</t>
        </is>
      </c>
      <c r="F4865" t="inlineStr">
        <is>
          <t>technosphere</t>
        </is>
      </c>
      <c r="G4865" t="n">
        <v>2</v>
      </c>
      <c r="H4865" t="n">
        <v>-5.723301742102575</v>
      </c>
      <c r="I4865" t="n">
        <v>0.03448310223236131</v>
      </c>
      <c r="J4865" t="inlineStr">
        <is>
          <t>(1,1,1,1,1,3,BU:1.05); 2015 and 2017-2018 (estimated) data for First Solar in US and Malaysia</t>
        </is>
      </c>
      <c r="L4865" t="inlineStr">
        <is>
          <t>copper, cathode</t>
        </is>
      </c>
    </row>
    <row r="4866">
      <c r="A4866" t="inlineStr">
        <is>
          <t>market for electricity, medium voltage</t>
        </is>
      </c>
      <c r="B4866" t="n">
        <v>34.768</v>
      </c>
      <c r="C4866" t="inlineStr">
        <is>
          <t>RS</t>
        </is>
      </c>
      <c r="D4866" t="inlineStr">
        <is>
          <t>kilowatt hour</t>
        </is>
      </c>
      <c r="F4866" t="inlineStr">
        <is>
          <t>technosphere</t>
        </is>
      </c>
      <c r="G4866" t="n">
        <v>2</v>
      </c>
      <c r="H4866" t="n">
        <v>3.548697423514074</v>
      </c>
      <c r="I4866" t="n">
        <v>0.03448310223236131</v>
      </c>
      <c r="J4866" t="inlineStr">
        <is>
          <t>(1,1,1,1,1,3,BU:1.05); 2015 and 2017-2018 (estimated) data for First Solar in US</t>
        </is>
      </c>
      <c r="L4866" t="inlineStr">
        <is>
          <t>electricity, medium voltage</t>
        </is>
      </c>
    </row>
    <row r="4867">
      <c r="A4867" t="inlineStr">
        <is>
          <t>market for sodium hydroxide, without water, in 50% solution state</t>
        </is>
      </c>
      <c r="B4867" t="n">
        <v>0.0493</v>
      </c>
      <c r="C4867" t="inlineStr">
        <is>
          <t>GLO</t>
        </is>
      </c>
      <c r="D4867" t="inlineStr">
        <is>
          <t>kilogram</t>
        </is>
      </c>
      <c r="F4867" t="inlineStr">
        <is>
          <t>technosphere</t>
        </is>
      </c>
      <c r="G4867" t="n">
        <v>2</v>
      </c>
      <c r="H4867" t="n">
        <v>-3.009831197933493</v>
      </c>
      <c r="I4867" t="n">
        <v>0.07636054350883202</v>
      </c>
      <c r="J4867" t="inlineStr">
        <is>
          <t>(1,4,3,3,1,3,BU:1.05); Fthenakis, literature</t>
        </is>
      </c>
      <c r="L4867" t="inlineStr">
        <is>
          <t>sodium hydroxide, without water, in 50% solution state</t>
        </is>
      </c>
    </row>
    <row r="4868">
      <c r="A4868" t="inlineStr">
        <is>
          <t>nitric acid production, product in 50% solution state</t>
        </is>
      </c>
      <c r="B4868" t="n">
        <v>0.0572</v>
      </c>
      <c r="C4868" t="inlineStr">
        <is>
          <t>RER w/o RU</t>
        </is>
      </c>
      <c r="D4868" t="inlineStr">
        <is>
          <t>kilogram</t>
        </is>
      </c>
      <c r="F4868" t="inlineStr">
        <is>
          <t>technosphere</t>
        </is>
      </c>
      <c r="G4868" t="n">
        <v>2</v>
      </c>
      <c r="H4868" t="n">
        <v>-2.861201380596385</v>
      </c>
      <c r="I4868" t="n">
        <v>0.07636054350883202</v>
      </c>
      <c r="J4868" t="inlineStr">
        <is>
          <t>(1,4,3,3,1,3,BU:1.05); Fthenakis, literature</t>
        </is>
      </c>
      <c r="L4868" t="inlineStr">
        <is>
          <t>nitric acid, without water, in 50% solution state</t>
        </is>
      </c>
    </row>
    <row r="4869">
      <c r="A4869" t="inlineStr">
        <is>
          <t>silicone product production</t>
        </is>
      </c>
      <c r="B4869" t="n">
        <v>0.11878</v>
      </c>
      <c r="C4869" t="inlineStr">
        <is>
          <t>RER</t>
        </is>
      </c>
      <c r="D4869" t="inlineStr">
        <is>
          <t>kilogram</t>
        </is>
      </c>
      <c r="F4869" t="inlineStr">
        <is>
          <t>technosphere</t>
        </is>
      </c>
      <c r="G4869" t="n">
        <v>2</v>
      </c>
      <c r="H4869" t="n">
        <v>-2.130482236394423</v>
      </c>
      <c r="I4869" t="n">
        <v>0.0400521221208306</v>
      </c>
      <c r="J4869" t="inlineStr">
        <is>
          <t>(1,2,2,3,1,3,BU:1.05); 2015 and 2017-2018 (estimated) data for First Solar in US and Malaysia</t>
        </is>
      </c>
      <c r="L4869" t="inlineStr">
        <is>
          <t>silicone product</t>
        </is>
      </c>
    </row>
    <row r="4870">
      <c r="A4870" t="inlineStr">
        <is>
          <t>sodium chloride production, powder</t>
        </is>
      </c>
      <c r="B4870" t="n">
        <v>0.0453</v>
      </c>
      <c r="C4870" t="inlineStr">
        <is>
          <t>RER</t>
        </is>
      </c>
      <c r="D4870" t="inlineStr">
        <is>
          <t>kilogram</t>
        </is>
      </c>
      <c r="F4870" t="inlineStr">
        <is>
          <t>technosphere</t>
        </is>
      </c>
      <c r="G4870" t="n">
        <v>2</v>
      </c>
      <c r="H4870" t="n">
        <v>-3.094448246493149</v>
      </c>
      <c r="I4870" t="n">
        <v>0.07636054350883202</v>
      </c>
      <c r="J4870" t="inlineStr">
        <is>
          <t>(1,4,3,3,1,3,BU:1.05); Fthenakis, literature</t>
        </is>
      </c>
      <c r="L4870" t="inlineStr">
        <is>
          <t>sodium chloride, powder</t>
        </is>
      </c>
    </row>
    <row r="4871">
      <c r="A4871" t="inlineStr">
        <is>
          <t>solar glass production, low-iron</t>
        </is>
      </c>
      <c r="B4871" t="n">
        <v>7.1773</v>
      </c>
      <c r="C4871" t="inlineStr">
        <is>
          <t>RER</t>
        </is>
      </c>
      <c r="D4871" t="inlineStr">
        <is>
          <t>kilogram</t>
        </is>
      </c>
      <c r="F4871" t="inlineStr">
        <is>
          <t>technosphere</t>
        </is>
      </c>
      <c r="G4871" t="n">
        <v>2</v>
      </c>
      <c r="H4871" t="n">
        <v>1.970923267769399</v>
      </c>
      <c r="I4871" t="n">
        <v>0.03448310223236131</v>
      </c>
      <c r="J4871" t="inlineStr">
        <is>
          <t>(1,1,1,1,1,3,BU:1.05); 2015 and 2017-2018 (estimated) data for First Solar in US and Malaysia</t>
        </is>
      </c>
      <c r="L4871" t="inlineStr">
        <is>
          <t>solar glass, low-iron</t>
        </is>
      </c>
    </row>
    <row r="4872">
      <c r="A4872" t="inlineStr">
        <is>
          <t>steel production, chromium steel 18/8, hot rolled</t>
        </is>
      </c>
      <c r="B4872" t="n">
        <v>0.011303</v>
      </c>
      <c r="C4872" t="inlineStr">
        <is>
          <t>RER</t>
        </is>
      </c>
      <c r="D4872" t="inlineStr">
        <is>
          <t>kilogram</t>
        </is>
      </c>
      <c r="F4872" t="inlineStr">
        <is>
          <t>technosphere</t>
        </is>
      </c>
      <c r="G4872" t="n">
        <v>2</v>
      </c>
      <c r="H4872" t="n">
        <v>-4.482687101773543</v>
      </c>
      <c r="I4872" t="n">
        <v>0.03448310223236131</v>
      </c>
      <c r="J4872" t="inlineStr">
        <is>
          <t>(1,1,1,1,1,3,BU:1.05); 2015 and 2017-2018 (estimated) data for First Solar in US and Malaysia</t>
        </is>
      </c>
      <c r="L4872" t="inlineStr">
        <is>
          <t>steel, chromium steel 18/8, hot rolled</t>
        </is>
      </c>
    </row>
    <row r="4873">
      <c r="A4873" t="inlineStr">
        <is>
          <t>sulfuric acid production</t>
        </is>
      </c>
      <c r="B4873" t="n">
        <v>0.0393</v>
      </c>
      <c r="C4873" t="inlineStr">
        <is>
          <t>RER</t>
        </is>
      </c>
      <c r="D4873" t="inlineStr">
        <is>
          <t>kilogram</t>
        </is>
      </c>
      <c r="F4873" t="inlineStr">
        <is>
          <t>technosphere</t>
        </is>
      </c>
      <c r="G4873" t="n">
        <v>2</v>
      </c>
      <c r="H4873" t="n">
        <v>-3.236530760106922</v>
      </c>
      <c r="I4873" t="n">
        <v>0.07636054350883202</v>
      </c>
      <c r="J4873" t="inlineStr">
        <is>
          <t>(1,4,3,3,1,3,BU:1.05); Fthenakis, literature</t>
        </is>
      </c>
      <c r="L4873" t="inlineStr">
        <is>
          <t>sulfuric acid</t>
        </is>
      </c>
    </row>
    <row r="4874">
      <c r="A4874" t="inlineStr">
        <is>
          <t>market for tap water</t>
        </is>
      </c>
      <c r="B4874" t="n">
        <v>193.29</v>
      </c>
      <c r="C4874" t="inlineStr">
        <is>
          <t>Europe without Switzerland</t>
        </is>
      </c>
      <c r="D4874" t="inlineStr">
        <is>
          <t>kilogram</t>
        </is>
      </c>
      <c r="F4874" t="inlineStr">
        <is>
          <t>technosphere</t>
        </is>
      </c>
      <c r="G4874" t="n">
        <v>2</v>
      </c>
      <c r="H4874" t="n">
        <v>5.264191651818661</v>
      </c>
      <c r="I4874" t="n">
        <v>0.03448310223236131</v>
      </c>
      <c r="J4874" t="inlineStr">
        <is>
          <t>(1,1,1,1,1,3,BU:1.05); 2015 and 2017-2018 (estimated) data for First Solar in US and Malaysia</t>
        </is>
      </c>
      <c r="L4874" t="inlineStr">
        <is>
          <t>tap water</t>
        </is>
      </c>
    </row>
    <row r="4875">
      <c r="A4875" t="inlineStr">
        <is>
          <t>transport, freight, lorry 7.5-16 metric ton, EURO4</t>
        </is>
      </c>
      <c r="B4875" t="n">
        <v>6.9457</v>
      </c>
      <c r="C4875" t="inlineStr">
        <is>
          <t>RER</t>
        </is>
      </c>
      <c r="D4875" t="inlineStr">
        <is>
          <t>ton kilometer</t>
        </is>
      </c>
      <c r="F4875" t="inlineStr">
        <is>
          <t>technosphere</t>
        </is>
      </c>
      <c r="G4875" t="n">
        <v>2</v>
      </c>
      <c r="H4875" t="n">
        <v>1.938122763063786</v>
      </c>
      <c r="I4875" t="n">
        <v>0.3474228685977633</v>
      </c>
      <c r="J4875" t="inlineStr">
        <is>
          <t>(1,1,1,1,1,3,BU:2); 2015 and 2017-2018 (estimated) data for First Solar in US and Malaysia</t>
        </is>
      </c>
      <c r="L4875" t="inlineStr">
        <is>
          <t>transport, freight, lorry 7.5-16 metric ton, EURO4</t>
        </is>
      </c>
    </row>
    <row r="4876">
      <c r="A4876" t="inlineStr">
        <is>
          <t>treatment of municipal solid waste, incineration</t>
        </is>
      </c>
      <c r="B4876" t="n">
        <v>-0.47464</v>
      </c>
      <c r="C4876" t="inlineStr">
        <is>
          <t>CH</t>
        </is>
      </c>
      <c r="D4876" t="inlineStr">
        <is>
          <t>kilogram</t>
        </is>
      </c>
      <c r="F4876" t="inlineStr">
        <is>
          <t>technosphere</t>
        </is>
      </c>
      <c r="G4876" t="n">
        <v>2</v>
      </c>
      <c r="H4876" t="n">
        <v>-0.7451986570317493</v>
      </c>
      <c r="I4876" t="n">
        <v>0.07636054350883202</v>
      </c>
      <c r="J4876" t="inlineStr">
        <is>
          <t>(1,4,3,3,1,3,BU:1.05); 2015 and 2017-2018 (estimated) data for First Solar in US and Malaysia</t>
        </is>
      </c>
      <c r="K4876" t="b">
        <v>1</v>
      </c>
      <c r="L4876" t="inlineStr">
        <is>
          <t>municipal solid waste</t>
        </is>
      </c>
    </row>
    <row r="4877">
      <c r="A4877" t="inlineStr">
        <is>
          <t>treatment of wastewater, unpolluted, capacity 5E9l/year</t>
        </is>
      </c>
      <c r="B4877" t="n">
        <v>-0.086255</v>
      </c>
      <c r="C4877" t="inlineStr">
        <is>
          <t>CH</t>
        </is>
      </c>
      <c r="D4877" t="inlineStr">
        <is>
          <t>cubic meter</t>
        </is>
      </c>
      <c r="F4877" t="inlineStr">
        <is>
          <t>technosphere</t>
        </is>
      </c>
      <c r="G4877" t="n">
        <v>2</v>
      </c>
      <c r="H4877" t="n">
        <v>-2.45044725373643</v>
      </c>
      <c r="I4877" t="n">
        <v>0.03448310223236131</v>
      </c>
      <c r="J4877" t="inlineStr">
        <is>
          <t>(1,1,1,1,1,3,BU:1.05); 2015 and 2017-2018 (estimated) data for First Solar in US</t>
        </is>
      </c>
      <c r="K4877" t="b">
        <v>1</v>
      </c>
      <c r="L4877" t="inlineStr">
        <is>
          <t>wastewater, unpolluted</t>
        </is>
      </c>
    </row>
    <row r="4878"/>
    <row r="4879" ht="16" customHeight="1" s="29">
      <c r="A4879" s="1" t="inlineStr">
        <is>
          <t>Activity</t>
        </is>
      </c>
      <c r="B4879" s="1" t="inlineStr">
        <is>
          <t>photovoltaic laminate, CdTe, First Solar Series 6, at plant</t>
        </is>
      </c>
    </row>
    <row r="4880">
      <c r="A4880" t="inlineStr">
        <is>
          <t>comment</t>
        </is>
      </c>
      <c r="B4880" t="inlineStr">
        <is>
          <t>Production of photovoltaic thin film modules by vapour deposition. The Series 4 modules produced at First Solar have an area of 0.72 m2 and a weight of 16.7kg/m2. 
This dataset includes the raw and auxiliary materials, electricity and water used to manufacture CdTe Series 6 PV modules at First Solar in Malaysia. The transport of raw materials, the disposal of wastes, the infrastructure and pollutant emissions to air and water are also included.
Location:  Data from First Solar Malaysia.
Technology:  Production technology of thin film cells. Sublimation of the powders and condensation of the vapours on a glass substrate by vapour transport deposition (VTD).
Time period:  Data refer to production in 2015.
Production volume:  2600 MW total production by First Solar in 2018.
Sampling:  Producer information
Extrapolations:  None
Uncertainty:  None</t>
        </is>
      </c>
    </row>
    <row r="4881">
      <c r="A4881" t="inlineStr">
        <is>
          <t>location</t>
        </is>
      </c>
      <c r="B4881" t="inlineStr">
        <is>
          <t>MY</t>
        </is>
      </c>
    </row>
    <row r="4882">
      <c r="A4882" t="inlineStr">
        <is>
          <t>production amount</t>
        </is>
      </c>
      <c r="B4882" t="n">
        <v>1</v>
      </c>
    </row>
    <row r="4883">
      <c r="A4883" t="inlineStr">
        <is>
          <t>reference product</t>
        </is>
      </c>
      <c r="B4883" t="inlineStr">
        <is>
          <t>photovoltaic laminate, CdTe, First Solar Series 6, at plant</t>
        </is>
      </c>
    </row>
    <row r="4884">
      <c r="A4884" t="inlineStr">
        <is>
          <t>source</t>
        </is>
      </c>
      <c r="B48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885">
      <c r="A4885" t="inlineStr">
        <is>
          <t>type</t>
        </is>
      </c>
      <c r="B4885" t="inlineStr">
        <is>
          <t>process</t>
        </is>
      </c>
    </row>
    <row r="4886">
      <c r="A4886" t="inlineStr">
        <is>
          <t>unit</t>
        </is>
      </c>
      <c r="B4886" t="inlineStr">
        <is>
          <t>square meter</t>
        </is>
      </c>
    </row>
    <row r="4887" ht="16" customHeight="1" s="29">
      <c r="A4887" s="1" t="inlineStr">
        <is>
          <t>Exchanges</t>
        </is>
      </c>
    </row>
    <row r="4888">
      <c r="A4888" s="28" t="inlineStr">
        <is>
          <t>name</t>
        </is>
      </c>
      <c r="B4888" s="28" t="inlineStr">
        <is>
          <t>amount</t>
        </is>
      </c>
      <c r="C4888" s="28" t="inlineStr">
        <is>
          <t>location</t>
        </is>
      </c>
      <c r="D4888" s="28" t="inlineStr">
        <is>
          <t>unit</t>
        </is>
      </c>
      <c r="E4888" s="28" t="inlineStr">
        <is>
          <t>categories</t>
        </is>
      </c>
      <c r="F4888" s="28" t="inlineStr">
        <is>
          <t>type</t>
        </is>
      </c>
      <c r="G4888" s="28" t="inlineStr">
        <is>
          <t>uncertainty type</t>
        </is>
      </c>
      <c r="H4888" s="28" t="inlineStr">
        <is>
          <t>loc</t>
        </is>
      </c>
      <c r="I4888" s="28" t="inlineStr">
        <is>
          <t>scale</t>
        </is>
      </c>
      <c r="J4888" s="28" t="inlineStr">
        <is>
          <t>comment</t>
        </is>
      </c>
      <c r="K4888" s="28" t="inlineStr">
        <is>
          <t>negative</t>
        </is>
      </c>
      <c r="L4888" s="28" t="inlineStr">
        <is>
          <t>reference product</t>
        </is>
      </c>
      <c r="M4888" s="28" t="n"/>
    </row>
    <row r="4889">
      <c r="A4889" t="inlineStr">
        <is>
          <t>Cadmium</t>
        </is>
      </c>
      <c r="B4889" t="n">
        <v>9.5595e-09</v>
      </c>
      <c r="D4889" t="inlineStr">
        <is>
          <t>kilogram</t>
        </is>
      </c>
      <c r="E4889" t="inlineStr">
        <is>
          <t>air::urban air close to ground</t>
        </is>
      </c>
      <c r="F4889" t="inlineStr">
        <is>
          <t>biosphere</t>
        </is>
      </c>
      <c r="G4889" t="n">
        <v>2</v>
      </c>
      <c r="H4889" t="n">
        <v>-18.46573041250609</v>
      </c>
      <c r="I4889" t="n">
        <v>0.8050888193845501</v>
      </c>
      <c r="J4889" t="inlineStr">
        <is>
          <t>(1,1,1,1,1,3,BU:5); 2015 and 2017-2018 (estimated) data for First Solar in US</t>
        </is>
      </c>
    </row>
    <row r="4890">
      <c r="A4890" t="inlineStr">
        <is>
          <t>Cadmium, ion</t>
        </is>
      </c>
      <c r="B4890" t="n">
        <v>3.6175e-08</v>
      </c>
      <c r="D4890" t="inlineStr">
        <is>
          <t>kilogram</t>
        </is>
      </c>
      <c r="E4890" t="inlineStr">
        <is>
          <t>water</t>
        </is>
      </c>
      <c r="F4890" t="inlineStr">
        <is>
          <t>biosphere</t>
        </is>
      </c>
      <c r="G4890" t="n">
        <v>2</v>
      </c>
      <c r="H4890" t="n">
        <v>-17.13489756442887</v>
      </c>
      <c r="I4890" t="n">
        <v>0.5498558420557053</v>
      </c>
      <c r="J4890" t="inlineStr">
        <is>
          <t>(1,1,1,1,1,3,BU:3); 2015 and 2017-2018 (estimated) data for First Solar in US</t>
        </is>
      </c>
    </row>
    <row r="4891">
      <c r="A4891" t="inlineStr">
        <is>
          <t>Copper</t>
        </is>
      </c>
      <c r="B4891" t="n">
        <v>7.3869e-09</v>
      </c>
      <c r="D4891" t="inlineStr">
        <is>
          <t>kilogram</t>
        </is>
      </c>
      <c r="E4891" t="inlineStr">
        <is>
          <t>air::urban air close to ground</t>
        </is>
      </c>
      <c r="F4891" t="inlineStr">
        <is>
          <t>biosphere</t>
        </is>
      </c>
      <c r="G4891" t="n">
        <v>2</v>
      </c>
      <c r="H4891" t="n">
        <v>-18.72355767578669</v>
      </c>
      <c r="I4891" t="n">
        <v>0.8050888193845501</v>
      </c>
      <c r="J4891" t="inlineStr">
        <is>
          <t>(1,1,1,1,1,3,BU:5); 2015 and 2017-2018 (estimated) data for First Solar in US</t>
        </is>
      </c>
    </row>
    <row r="4892">
      <c r="A4892" t="inlineStr">
        <is>
          <t>Copper, ion</t>
        </is>
      </c>
      <c r="B4892" t="n">
        <v>1.7571e-07</v>
      </c>
      <c r="D4892" t="inlineStr">
        <is>
          <t>kilogram</t>
        </is>
      </c>
      <c r="E4892" t="inlineStr">
        <is>
          <t>water</t>
        </is>
      </c>
      <c r="F4892" t="inlineStr">
        <is>
          <t>biosphere</t>
        </is>
      </c>
      <c r="G4892" t="n">
        <v>2</v>
      </c>
      <c r="H4892" t="n">
        <v>-15.55443092817661</v>
      </c>
      <c r="I4892" t="n">
        <v>0.5498558420557053</v>
      </c>
      <c r="J4892" t="inlineStr">
        <is>
          <t>(1,1,1,1,1,3,BU:3); 2015 and 2017-2018 (estimated) data for First Solar in US</t>
        </is>
      </c>
    </row>
    <row r="4893">
      <c r="A4893" t="inlineStr">
        <is>
          <t>Heat, waste</t>
        </is>
      </c>
      <c r="B4893" t="n">
        <v>120.22</v>
      </c>
      <c r="D4893" t="inlineStr">
        <is>
          <t>megajoule</t>
        </is>
      </c>
      <c r="E4893" t="inlineStr">
        <is>
          <t>air::urban air close to ground</t>
        </is>
      </c>
      <c r="F4893" t="inlineStr">
        <is>
          <t>biosphere</t>
        </is>
      </c>
      <c r="G4893" t="n">
        <v>2</v>
      </c>
      <c r="H4893" t="n">
        <v>4.789323397611016</v>
      </c>
      <c r="I4893" t="n">
        <v>0.1257683129077138</v>
      </c>
      <c r="J4893" t="inlineStr">
        <is>
          <t>(3,4,3,3,1,5,BU:1.05); Calculation</t>
        </is>
      </c>
    </row>
    <row r="4894">
      <c r="A4894" t="inlineStr">
        <is>
          <t>Lead</t>
        </is>
      </c>
      <c r="B4894" t="n">
        <v>4.3452e-09</v>
      </c>
      <c r="D4894" t="inlineStr">
        <is>
          <t>kilogram</t>
        </is>
      </c>
      <c r="E4894" t="inlineStr">
        <is>
          <t>air::urban air close to ground</t>
        </is>
      </c>
      <c r="F4894" t="inlineStr">
        <is>
          <t>biosphere</t>
        </is>
      </c>
      <c r="G4894" t="n">
        <v>2</v>
      </c>
      <c r="H4894" t="n">
        <v>-19.25419404936895</v>
      </c>
      <c r="I4894" t="n">
        <v>0.8050888193845501</v>
      </c>
      <c r="J4894" t="inlineStr">
        <is>
          <t>(1,1,1,1,1,3,BU:5); 2015 and 2017-2018 (estimated) data for First Solar in US</t>
        </is>
      </c>
    </row>
    <row r="4895">
      <c r="A4895" t="inlineStr">
        <is>
          <t>Lead</t>
        </is>
      </c>
      <c r="B4895" t="n">
        <v>2.5839e-08</v>
      </c>
      <c r="D4895" t="inlineStr">
        <is>
          <t>kilogram</t>
        </is>
      </c>
      <c r="E4895" t="inlineStr">
        <is>
          <t>water</t>
        </is>
      </c>
      <c r="F4895" t="inlineStr">
        <is>
          <t>biosphere</t>
        </is>
      </c>
      <c r="G4895" t="n">
        <v>2</v>
      </c>
      <c r="H4895" t="n">
        <v>-17.47138085847126</v>
      </c>
      <c r="I4895" t="n">
        <v>0.8050888193845501</v>
      </c>
      <c r="J4895" t="inlineStr">
        <is>
          <t>(1,1,1,1,1,3,BU:5); 2015 and 2017-2018 (estimated) data for First Solar in US</t>
        </is>
      </c>
    </row>
    <row r="4896">
      <c r="A4896" t="inlineStr">
        <is>
          <t>Nitrate</t>
        </is>
      </c>
      <c r="B4896" t="n">
        <v>0.025913</v>
      </c>
      <c r="D4896" t="inlineStr">
        <is>
          <t>kilogram</t>
        </is>
      </c>
      <c r="E4896" t="inlineStr">
        <is>
          <t>water</t>
        </is>
      </c>
      <c r="F4896" t="inlineStr">
        <is>
          <t>biosphere</t>
        </is>
      </c>
      <c r="G4896" t="n">
        <v>2</v>
      </c>
      <c r="H4896" t="n">
        <v>-3.653010505699694</v>
      </c>
      <c r="I4896" t="n">
        <v>0.204197073807022</v>
      </c>
      <c r="J4896" t="inlineStr">
        <is>
          <t>(1,1,1,1,1,3,BU:1.5); 2015 and 2017-2018 (estimated) data for First Solar in US</t>
        </is>
      </c>
    </row>
    <row r="4897">
      <c r="A4897" t="inlineStr">
        <is>
          <t>Zinc, ion</t>
        </is>
      </c>
      <c r="B4897" t="n">
        <v>1.3436e-07</v>
      </c>
      <c r="D4897" t="inlineStr">
        <is>
          <t>kilogram</t>
        </is>
      </c>
      <c r="E4897" t="inlineStr">
        <is>
          <t>water</t>
        </is>
      </c>
      <c r="F4897" t="inlineStr">
        <is>
          <t>biosphere</t>
        </is>
      </c>
      <c r="G4897" t="n">
        <v>2</v>
      </c>
      <c r="H4897" t="n">
        <v>-15.82274307220232</v>
      </c>
      <c r="I4897" t="n">
        <v>0.8050888193845501</v>
      </c>
      <c r="J4897" t="inlineStr">
        <is>
          <t>(1,1,1,1,1,3,BU:5); 2015 and 2017-2018 (estimated) data for First Solar in US</t>
        </is>
      </c>
    </row>
    <row r="4898">
      <c r="A4898" t="inlineStr">
        <is>
          <t>photovoltaic laminate, CdTe, First Solar Series 6, at plant</t>
        </is>
      </c>
      <c r="B4898" t="n">
        <v>1</v>
      </c>
      <c r="C4898" t="inlineStr">
        <is>
          <t>MY</t>
        </is>
      </c>
      <c r="D4898" t="inlineStr">
        <is>
          <t>square meter</t>
        </is>
      </c>
      <c r="E4898" t="inlineStr">
        <is>
          <t>photovoltaic::production of components</t>
        </is>
      </c>
      <c r="F4898" t="inlineStr">
        <is>
          <t>production</t>
        </is>
      </c>
      <c r="G4898" t="n">
        <v>0</v>
      </c>
      <c r="H4898" t="n">
        <v>1</v>
      </c>
      <c r="L4898" t="inlineStr">
        <is>
          <t>photovoltaic laminate, CdTe, First Solar Series 6, at plant</t>
        </is>
      </c>
    </row>
    <row r="4899">
      <c r="A4899" t="inlineStr">
        <is>
          <t>EUR-flat pallet production</t>
        </is>
      </c>
      <c r="B4899" t="n">
        <v>0.014459</v>
      </c>
      <c r="C4899" t="inlineStr">
        <is>
          <t>RER</t>
        </is>
      </c>
      <c r="D4899" t="inlineStr">
        <is>
          <t>unit</t>
        </is>
      </c>
      <c r="F4899" t="inlineStr">
        <is>
          <t>technosphere</t>
        </is>
      </c>
      <c r="G4899" t="n">
        <v>2</v>
      </c>
      <c r="H4899" t="n">
        <v>-4.236438220936148</v>
      </c>
      <c r="I4899" t="n">
        <v>0.03448310223236131</v>
      </c>
      <c r="J4899" t="inlineStr">
        <is>
          <t>(1,1,1,1,1,3,BU:1.05); 2015 and 2017-2018 (estimated) data for First Solar in US and Malaysia</t>
        </is>
      </c>
      <c r="L4899" t="inlineStr">
        <is>
          <t>EUR-flat pallet</t>
        </is>
      </c>
    </row>
    <row r="4900">
      <c r="A4900" t="inlineStr">
        <is>
          <t>Photovoltaic panel factory CdTe</t>
        </is>
      </c>
      <c r="B4900" t="n">
        <v>4e-06</v>
      </c>
      <c r="C4900" t="inlineStr">
        <is>
          <t>US</t>
        </is>
      </c>
      <c r="D4900" t="inlineStr">
        <is>
          <t>unit</t>
        </is>
      </c>
      <c r="F4900" t="inlineStr">
        <is>
          <t>technosphere</t>
        </is>
      </c>
      <c r="G4900" t="n">
        <v>2</v>
      </c>
      <c r="H4900" t="n">
        <v>-12.42921619684438</v>
      </c>
      <c r="I4900" t="n">
        <v>0.5503883057487432</v>
      </c>
      <c r="J4900" t="inlineStr">
        <is>
          <t>(2,1,1,1,1,3,BU:3); Assumption</t>
        </is>
      </c>
    </row>
    <row r="4901">
      <c r="A4901" t="inlineStr">
        <is>
          <t>market for nitrogen, liquid</t>
        </is>
      </c>
      <c r="B4901" t="n">
        <v>0.0732</v>
      </c>
      <c r="C4901" t="inlineStr">
        <is>
          <t>RER</t>
        </is>
      </c>
      <c r="D4901" t="inlineStr">
        <is>
          <t>kilogram</t>
        </is>
      </c>
      <c r="F4901" t="inlineStr">
        <is>
          <t>technosphere</t>
        </is>
      </c>
      <c r="G4901" t="n">
        <v>2</v>
      </c>
      <c r="H4901" t="n">
        <v>-2.614559858014871</v>
      </c>
      <c r="I4901" t="n">
        <v>0.07636054350883202</v>
      </c>
      <c r="J4901" t="inlineStr">
        <is>
          <t>(1,4,3,3,1,3,BU:1.05); Fthenakis, literature</t>
        </is>
      </c>
      <c r="L4901" t="inlineStr">
        <is>
          <t>nitrogen, liquid</t>
        </is>
      </c>
    </row>
    <row r="4902">
      <c r="A4902" t="inlineStr">
        <is>
          <t>aluminium alloy production, AlMg3</t>
        </is>
      </c>
      <c r="B4902" t="n">
        <v>1.6693</v>
      </c>
      <c r="C4902" t="inlineStr">
        <is>
          <t>RER</t>
        </is>
      </c>
      <c r="D4902" t="inlineStr">
        <is>
          <t>kilogram</t>
        </is>
      </c>
      <c r="F4902" t="inlineStr">
        <is>
          <t>technosphere</t>
        </is>
      </c>
      <c r="G4902" t="n">
        <v>2</v>
      </c>
      <c r="H4902" t="n">
        <v>0.5124043768792054</v>
      </c>
      <c r="I4902" t="n">
        <v>0.03448310223236131</v>
      </c>
      <c r="J4902" t="inlineStr">
        <is>
          <t>(1,1,1,1,1,3,BU:1.05); 2015 and 2017-2018 (estimated) data for First Solar in US and Malaysia</t>
        </is>
      </c>
      <c r="L4902" t="inlineStr">
        <is>
          <t>aluminium alloy, AlMg3</t>
        </is>
      </c>
    </row>
    <row r="4903">
      <c r="A4903" t="inlineStr">
        <is>
          <t>cadmium telluride production, semiconductor-grade</t>
        </is>
      </c>
      <c r="B4903" t="n">
        <v>0.022124</v>
      </c>
      <c r="C4903" t="inlineStr">
        <is>
          <t>US</t>
        </is>
      </c>
      <c r="D4903" t="inlineStr">
        <is>
          <t>kilogram</t>
        </is>
      </c>
      <c r="F4903" t="inlineStr">
        <is>
          <t>technosphere</t>
        </is>
      </c>
      <c r="G4903" t="n">
        <v>2</v>
      </c>
      <c r="H4903" t="n">
        <v>-3.811092286849705</v>
      </c>
      <c r="I4903" t="n">
        <v>0.03448310223236131</v>
      </c>
      <c r="J4903" t="inlineStr">
        <is>
          <t>(1,1,1,1,1,3,BU:1.05); 2015 and 2017-2018 (estimated) data for First Solar in US and Malaysia</t>
        </is>
      </c>
      <c r="L4903" t="inlineStr">
        <is>
          <t>cadmium telluride, semiconductor-grade</t>
        </is>
      </c>
    </row>
    <row r="4904">
      <c r="A4904" t="inlineStr">
        <is>
          <t>chemical production, inorganic</t>
        </is>
      </c>
      <c r="B4904" t="n">
        <v>0.0092648</v>
      </c>
      <c r="C4904" t="inlineStr">
        <is>
          <t>GLO</t>
        </is>
      </c>
      <c r="D4904" t="inlineStr">
        <is>
          <t>kilogram</t>
        </is>
      </c>
      <c r="F4904" t="inlineStr">
        <is>
          <t>technosphere</t>
        </is>
      </c>
      <c r="G4904" t="n">
        <v>2</v>
      </c>
      <c r="H4904" t="n">
        <v>-4.681533006094106</v>
      </c>
      <c r="I4904" t="n">
        <v>0.03448310223236131</v>
      </c>
      <c r="J4904" t="inlineStr">
        <is>
          <t>(1,1,1,1,1,3,BU:1.05); 2015 and 2017-2018 (estimated) data for First Solar in US and Malaysia</t>
        </is>
      </c>
      <c r="L4904" t="inlineStr">
        <is>
          <t>chemical, inorganic</t>
        </is>
      </c>
    </row>
    <row r="4905">
      <c r="A4905" t="inlineStr">
        <is>
          <t>chemical production, organic</t>
        </is>
      </c>
      <c r="B4905" t="n">
        <v>0.026772</v>
      </c>
      <c r="C4905" t="inlineStr">
        <is>
          <t>GLO</t>
        </is>
      </c>
      <c r="D4905" t="inlineStr">
        <is>
          <t>kilogram</t>
        </is>
      </c>
      <c r="F4905" t="inlineStr">
        <is>
          <t>technosphere</t>
        </is>
      </c>
      <c r="G4905" t="n">
        <v>2</v>
      </c>
      <c r="H4905" t="n">
        <v>-3.620398713743741</v>
      </c>
      <c r="I4905" t="n">
        <v>0.07636054350883202</v>
      </c>
      <c r="J4905" t="inlineStr">
        <is>
          <t>(1,4,3,3,1,3,BU:1.05); 2015 and 2017-2018 (estimated) data for First Solar in US and Malaysia</t>
        </is>
      </c>
      <c r="L4905" t="inlineStr">
        <is>
          <t>chemical, organic</t>
        </is>
      </c>
    </row>
    <row r="4906">
      <c r="A4906" t="inlineStr">
        <is>
          <t>ethylvinylacetate production, foil</t>
        </is>
      </c>
      <c r="B4906" t="n">
        <v>0.38501</v>
      </c>
      <c r="C4906" t="inlineStr">
        <is>
          <t>RER</t>
        </is>
      </c>
      <c r="D4906" t="inlineStr">
        <is>
          <t>kilogram</t>
        </is>
      </c>
      <c r="F4906" t="inlineStr">
        <is>
          <t>technosphere</t>
        </is>
      </c>
      <c r="G4906" t="n">
        <v>2</v>
      </c>
      <c r="H4906" t="n">
        <v>-0.9544859710056979</v>
      </c>
      <c r="I4906" t="n">
        <v>0.03448310223236131</v>
      </c>
      <c r="J4906" t="inlineStr">
        <is>
          <t>(1,1,1,1,1,3,BU:1.05); 2015 and 2017-2018 (estimated) data for First Solar in US and Malaysia</t>
        </is>
      </c>
      <c r="L4906" t="inlineStr">
        <is>
          <t>ethylvinylacetate, foil</t>
        </is>
      </c>
    </row>
    <row r="4907">
      <c r="A4907" t="inlineStr">
        <is>
          <t>flat glass production, uncoated</t>
        </is>
      </c>
      <c r="B4907" t="n">
        <v>5.3352</v>
      </c>
      <c r="C4907" t="inlineStr">
        <is>
          <t>RER</t>
        </is>
      </c>
      <c r="D4907" t="inlineStr">
        <is>
          <t>kilogram</t>
        </is>
      </c>
      <c r="F4907" t="inlineStr">
        <is>
          <t>technosphere</t>
        </is>
      </c>
      <c r="G4907" t="n">
        <v>2</v>
      </c>
      <c r="H4907" t="n">
        <v>1.67432637233596</v>
      </c>
      <c r="I4907" t="n">
        <v>0.03448310223236131</v>
      </c>
      <c r="J4907" t="inlineStr">
        <is>
          <t>(1,1,1,1,1,3,BU:1.05); 2015 and 2017-2018 (estimated) data for First Solar in US and Malaysia</t>
        </is>
      </c>
      <c r="L4907" t="inlineStr">
        <is>
          <t>flat glass, uncoated</t>
        </is>
      </c>
    </row>
    <row r="4908">
      <c r="A4908" t="inlineStr">
        <is>
          <t>glass fibre reinforced plastic production, polyamide, injection moulded</t>
        </is>
      </c>
      <c r="B4908" t="n">
        <v>0.10776</v>
      </c>
      <c r="C4908" t="inlineStr">
        <is>
          <t>RER</t>
        </is>
      </c>
      <c r="D4908" t="inlineStr">
        <is>
          <t>kilogram</t>
        </is>
      </c>
      <c r="F4908" t="inlineStr">
        <is>
          <t>technosphere</t>
        </is>
      </c>
      <c r="G4908" t="n">
        <v>2</v>
      </c>
      <c r="H4908" t="n">
        <v>-2.227848746880029</v>
      </c>
      <c r="I4908" t="n">
        <v>0.07636054350883202</v>
      </c>
      <c r="J4908" t="inlineStr">
        <is>
          <t>(1,4,3,3,1,3,BU:1.05); Fthenakis, literature, sum up of several materials</t>
        </is>
      </c>
      <c r="L4908" t="inlineStr">
        <is>
          <t>glass fibre reinforced plastic, polyamide, injection moulded</t>
        </is>
      </c>
    </row>
    <row r="4909">
      <c r="A4909" t="inlineStr">
        <is>
          <t>hydrogen peroxide production, product in 50% solution state</t>
        </is>
      </c>
      <c r="B4909" t="n">
        <v>0.0167</v>
      </c>
      <c r="C4909" t="inlineStr">
        <is>
          <t>RER</t>
        </is>
      </c>
      <c r="D4909" t="inlineStr">
        <is>
          <t>kilogram</t>
        </is>
      </c>
      <c r="F4909" t="inlineStr">
        <is>
          <t>technosphere</t>
        </is>
      </c>
      <c r="G4909" t="n">
        <v>2</v>
      </c>
      <c r="H4909" t="n">
        <v>-4.092346559559427</v>
      </c>
      <c r="I4909" t="n">
        <v>0.07636054350883202</v>
      </c>
      <c r="J4909" t="inlineStr">
        <is>
          <t>(1,4,3,3,1,3,BU:1.05); Fthenakis, literature</t>
        </is>
      </c>
      <c r="L4909" t="inlineStr">
        <is>
          <t>hydrogen peroxide, without water, in 50% solution state</t>
        </is>
      </c>
    </row>
    <row r="4910">
      <c r="A4910" t="inlineStr">
        <is>
          <t>isopropanol production</t>
        </is>
      </c>
      <c r="B4910" t="n">
        <v>0.00208</v>
      </c>
      <c r="C4910" t="inlineStr">
        <is>
          <t>RER</t>
        </is>
      </c>
      <c r="D4910" t="inlineStr">
        <is>
          <t>kilogram</t>
        </is>
      </c>
      <c r="F4910" t="inlineStr">
        <is>
          <t>technosphere</t>
        </is>
      </c>
      <c r="G4910" t="n">
        <v>2</v>
      </c>
      <c r="H4910" t="n">
        <v>-6.175387385268911</v>
      </c>
      <c r="I4910" t="n">
        <v>0.07636054350883202</v>
      </c>
      <c r="J4910" t="inlineStr">
        <is>
          <t>(1,4,3,3,1,3,BU:1.05); Fthenakis, literature</t>
        </is>
      </c>
      <c r="L4910" t="inlineStr">
        <is>
          <t>isopropanol</t>
        </is>
      </c>
    </row>
    <row r="4911">
      <c r="A4911" t="inlineStr">
        <is>
          <t>market for copper, cathode</t>
        </is>
      </c>
      <c r="B4911" t="n">
        <v>0.0032203</v>
      </c>
      <c r="C4911" t="inlineStr">
        <is>
          <t>GLO</t>
        </is>
      </c>
      <c r="D4911" t="inlineStr">
        <is>
          <t>kilogram</t>
        </is>
      </c>
      <c r="F4911" t="inlineStr">
        <is>
          <t>technosphere</t>
        </is>
      </c>
      <c r="G4911" t="n">
        <v>2</v>
      </c>
      <c r="H4911" t="n">
        <v>-5.738280756063798</v>
      </c>
      <c r="I4911" t="n">
        <v>0.03448310223236131</v>
      </c>
      <c r="J4911" t="inlineStr">
        <is>
          <t>(1,1,1,1,1,3,BU:1.05); 2015 and 2017-2018 (estimated) data for First Solar in US and Malaysia</t>
        </is>
      </c>
      <c r="L4911" t="inlineStr">
        <is>
          <t>copper, cathode</t>
        </is>
      </c>
    </row>
    <row r="4912">
      <c r="A4912" t="inlineStr">
        <is>
          <t>market for electricity, medium voltage</t>
        </is>
      </c>
      <c r="B4912" t="n">
        <v>33.395</v>
      </c>
      <c r="C4912" t="inlineStr">
        <is>
          <t>RS</t>
        </is>
      </c>
      <c r="D4912" t="inlineStr">
        <is>
          <t>kilowatt hour</t>
        </is>
      </c>
      <c r="F4912" t="inlineStr">
        <is>
          <t>technosphere</t>
        </is>
      </c>
      <c r="G4912" t="n">
        <v>2</v>
      </c>
      <c r="H4912" t="n">
        <v>3.508406188177599</v>
      </c>
      <c r="I4912" t="n">
        <v>0.03448310223236131</v>
      </c>
      <c r="J4912" t="inlineStr">
        <is>
          <t>(1,1,1,1,1,3,BU:1.05); 2010 data for First Solar in Malaysia</t>
        </is>
      </c>
      <c r="L4912" t="inlineStr">
        <is>
          <t>electricity, medium voltage</t>
        </is>
      </c>
    </row>
    <row r="4913">
      <c r="A4913" t="inlineStr">
        <is>
          <t>market for sodium hydroxide, without water, in 50% solution state</t>
        </is>
      </c>
      <c r="B4913" t="n">
        <v>0.0493</v>
      </c>
      <c r="C4913" t="inlineStr">
        <is>
          <t>GLO</t>
        </is>
      </c>
      <c r="D4913" t="inlineStr">
        <is>
          <t>kilogram</t>
        </is>
      </c>
      <c r="F4913" t="inlineStr">
        <is>
          <t>technosphere</t>
        </is>
      </c>
      <c r="G4913" t="n">
        <v>2</v>
      </c>
      <c r="H4913" t="n">
        <v>-3.009831197933493</v>
      </c>
      <c r="I4913" t="n">
        <v>0.07636054350883202</v>
      </c>
      <c r="J4913" t="inlineStr">
        <is>
          <t>(1,4,3,3,1,3,BU:1.05); Fthenakis, literature</t>
        </is>
      </c>
      <c r="L4913" t="inlineStr">
        <is>
          <t>sodium hydroxide, without water, in 50% solution state</t>
        </is>
      </c>
    </row>
    <row r="4914">
      <c r="A4914" t="inlineStr">
        <is>
          <t>market for transport, freight, sea, container ship</t>
        </is>
      </c>
      <c r="B4914" t="n">
        <v>31.194</v>
      </c>
      <c r="C4914" t="inlineStr">
        <is>
          <t>GLO</t>
        </is>
      </c>
      <c r="D4914" t="inlineStr">
        <is>
          <t>ton kilometer</t>
        </is>
      </c>
      <c r="F4914" t="inlineStr">
        <is>
          <t>technosphere</t>
        </is>
      </c>
      <c r="G4914" t="n">
        <v>2</v>
      </c>
      <c r="H4914" t="n">
        <v>3.440225768629634</v>
      </c>
      <c r="I4914" t="n">
        <v>0.3474228685977633</v>
      </c>
      <c r="J4914" t="inlineStr">
        <is>
          <t>(1,1,1,1,1,3,BU:2); 2015 and 2017-2018 (estimated) data for First Solar in Malaysia</t>
        </is>
      </c>
      <c r="L4914" t="inlineStr">
        <is>
          <t>transport, freight, sea, container ship</t>
        </is>
      </c>
    </row>
    <row r="4915">
      <c r="A4915" t="inlineStr">
        <is>
          <t>nitric acid production, product in 50% solution state</t>
        </is>
      </c>
      <c r="B4915" t="n">
        <v>0.0572</v>
      </c>
      <c r="C4915" t="inlineStr">
        <is>
          <t>RER w/o RU</t>
        </is>
      </c>
      <c r="D4915" t="inlineStr">
        <is>
          <t>kilogram</t>
        </is>
      </c>
      <c r="F4915" t="inlineStr">
        <is>
          <t>technosphere</t>
        </is>
      </c>
      <c r="G4915" t="n">
        <v>2</v>
      </c>
      <c r="H4915" t="n">
        <v>-2.861201380596385</v>
      </c>
      <c r="I4915" t="n">
        <v>0.07636054350883202</v>
      </c>
      <c r="J4915" t="inlineStr">
        <is>
          <t>(1,4,3,3,1,3,BU:1.05); Fthenakis, literature</t>
        </is>
      </c>
      <c r="L4915" t="inlineStr">
        <is>
          <t>nitric acid, without water, in 50% solution state</t>
        </is>
      </c>
    </row>
    <row r="4916">
      <c r="A4916" t="inlineStr">
        <is>
          <t>silicone product production</t>
        </is>
      </c>
      <c r="B4916" t="n">
        <v>0.11701</v>
      </c>
      <c r="C4916" t="inlineStr">
        <is>
          <t>RER</t>
        </is>
      </c>
      <c r="D4916" t="inlineStr">
        <is>
          <t>kilogram</t>
        </is>
      </c>
      <c r="F4916" t="inlineStr">
        <is>
          <t>technosphere</t>
        </is>
      </c>
      <c r="G4916" t="n">
        <v>2</v>
      </c>
      <c r="H4916" t="n">
        <v>-2.14549587775127</v>
      </c>
      <c r="I4916" t="n">
        <v>0.0400521221208306</v>
      </c>
      <c r="J4916" t="inlineStr">
        <is>
          <t>(1,2,2,3,1,3,BU:1.05); 2015 and 2017-2018 (estimated) data for First Solar in US and Malaysia</t>
        </is>
      </c>
      <c r="L4916" t="inlineStr">
        <is>
          <t>silicone product</t>
        </is>
      </c>
    </row>
    <row r="4917">
      <c r="A4917" t="inlineStr">
        <is>
          <t>sodium chloride production, powder</t>
        </is>
      </c>
      <c r="B4917" t="n">
        <v>0.0453</v>
      </c>
      <c r="C4917" t="inlineStr">
        <is>
          <t>RER</t>
        </is>
      </c>
      <c r="D4917" t="inlineStr">
        <is>
          <t>kilogram</t>
        </is>
      </c>
      <c r="F4917" t="inlineStr">
        <is>
          <t>technosphere</t>
        </is>
      </c>
      <c r="G4917" t="n">
        <v>2</v>
      </c>
      <c r="H4917" t="n">
        <v>-3.094448246493149</v>
      </c>
      <c r="I4917" t="n">
        <v>0.07636054350883202</v>
      </c>
      <c r="J4917" t="inlineStr">
        <is>
          <t>(1,4,3,3,1,3,BU:1.05); Fthenakis, literature</t>
        </is>
      </c>
      <c r="L4917" t="inlineStr">
        <is>
          <t>sodium chloride, powder</t>
        </is>
      </c>
    </row>
    <row r="4918">
      <c r="A4918" t="inlineStr">
        <is>
          <t>solar glass production, low-iron</t>
        </is>
      </c>
      <c r="B4918" t="n">
        <v>6.9424</v>
      </c>
      <c r="C4918" t="inlineStr">
        <is>
          <t>RER</t>
        </is>
      </c>
      <c r="D4918" t="inlineStr">
        <is>
          <t>kilogram</t>
        </is>
      </c>
      <c r="F4918" t="inlineStr">
        <is>
          <t>technosphere</t>
        </is>
      </c>
      <c r="G4918" t="n">
        <v>2</v>
      </c>
      <c r="H4918" t="n">
        <v>1.937647536061949</v>
      </c>
      <c r="I4918" t="n">
        <v>0.03448310223236131</v>
      </c>
      <c r="J4918" t="inlineStr">
        <is>
          <t>(1,1,1,1,1,3,BU:1.05); 2015 and 2017-2018 (estimated) data for First Solar in US and Malaysia</t>
        </is>
      </c>
      <c r="L4918" t="inlineStr">
        <is>
          <t>solar glass, low-iron</t>
        </is>
      </c>
    </row>
    <row r="4919">
      <c r="A4919" t="inlineStr">
        <is>
          <t>steel production, chromium steel 18/8, hot rolled</t>
        </is>
      </c>
      <c r="B4919" t="n">
        <v>0.011135</v>
      </c>
      <c r="C4919" t="inlineStr">
        <is>
          <t>RER</t>
        </is>
      </c>
      <c r="D4919" t="inlineStr">
        <is>
          <t>kilogram</t>
        </is>
      </c>
      <c r="F4919" t="inlineStr">
        <is>
          <t>technosphere</t>
        </is>
      </c>
      <c r="G4919" t="n">
        <v>2</v>
      </c>
      <c r="H4919" t="n">
        <v>-4.497661978272806</v>
      </c>
      <c r="I4919" t="n">
        <v>0.03448310223236131</v>
      </c>
      <c r="J4919" t="inlineStr">
        <is>
          <t>(1,1,1,1,1,3,BU:1.05); 2015 and 2017-2018 (estimated) data for First Solar in US and Malaysia</t>
        </is>
      </c>
      <c r="L4919" t="inlineStr">
        <is>
          <t>steel, chromium steel 18/8, hot rolled</t>
        </is>
      </c>
    </row>
    <row r="4920">
      <c r="A4920" t="inlineStr">
        <is>
          <t>sulfuric acid production</t>
        </is>
      </c>
      <c r="B4920" t="n">
        <v>0.0393</v>
      </c>
      <c r="C4920" t="inlineStr">
        <is>
          <t>RER</t>
        </is>
      </c>
      <c r="D4920" t="inlineStr">
        <is>
          <t>kilogram</t>
        </is>
      </c>
      <c r="F4920" t="inlineStr">
        <is>
          <t>technosphere</t>
        </is>
      </c>
      <c r="G4920" t="n">
        <v>2</v>
      </c>
      <c r="H4920" t="n">
        <v>-3.236530760106922</v>
      </c>
      <c r="I4920" t="n">
        <v>0.07636054350883202</v>
      </c>
      <c r="J4920" t="inlineStr">
        <is>
          <t>(1,4,3,3,1,3,BU:1.05); Fthenakis, literature</t>
        </is>
      </c>
      <c r="L4920" t="inlineStr">
        <is>
          <t>sulfuric acid</t>
        </is>
      </c>
    </row>
    <row r="4921">
      <c r="A4921" t="inlineStr">
        <is>
          <t>market for tap water</t>
        </is>
      </c>
      <c r="B4921" t="n">
        <v>206.68</v>
      </c>
      <c r="C4921" t="inlineStr">
        <is>
          <t>Europe without Switzerland</t>
        </is>
      </c>
      <c r="D4921" t="inlineStr">
        <is>
          <t>kilogram</t>
        </is>
      </c>
      <c r="F4921" t="inlineStr">
        <is>
          <t>technosphere</t>
        </is>
      </c>
      <c r="G4921" t="n">
        <v>2</v>
      </c>
      <c r="H4921" t="n">
        <v>5.331171703418984</v>
      </c>
      <c r="I4921" t="n">
        <v>0.03448310223236131</v>
      </c>
      <c r="J4921" t="inlineStr">
        <is>
          <t>(1,1,1,1,1,3,BU:1.05); 2015 and 2017-2018 (estimated) data for First Solar in US and Malaysia</t>
        </is>
      </c>
      <c r="L4921" t="inlineStr">
        <is>
          <t>tap water</t>
        </is>
      </c>
    </row>
    <row r="4922">
      <c r="A4922" t="inlineStr">
        <is>
          <t>transport, freight train, diesel</t>
        </is>
      </c>
      <c r="B4922" t="n">
        <v>2.1119</v>
      </c>
      <c r="C4922" t="inlineStr">
        <is>
          <t>Europe without Switzerland</t>
        </is>
      </c>
      <c r="D4922" t="inlineStr">
        <is>
          <t>ton kilometer</t>
        </is>
      </c>
      <c r="F4922" t="inlineStr">
        <is>
          <t>technosphere</t>
        </is>
      </c>
      <c r="G4922" t="n">
        <v>2</v>
      </c>
      <c r="H4922" t="n">
        <v>0.7475880162381916</v>
      </c>
      <c r="I4922" t="n">
        <v>0.3474228685977633</v>
      </c>
      <c r="J4922" t="inlineStr">
        <is>
          <t>(1,1,1,1,1,3,BU:2); 2015 and 2017-2018 (estimated) data for First Solar in Malaysia</t>
        </is>
      </c>
      <c r="L4922" t="inlineStr">
        <is>
          <t>transport, freight train</t>
        </is>
      </c>
    </row>
    <row r="4923">
      <c r="A4923" t="inlineStr">
        <is>
          <t>transport, freight, lorry 7.5-16 metric ton, EURO4</t>
        </is>
      </c>
      <c r="B4923" t="n">
        <v>0.10206</v>
      </c>
      <c r="C4923" t="inlineStr">
        <is>
          <t>RER</t>
        </is>
      </c>
      <c r="D4923" t="inlineStr">
        <is>
          <t>ton kilometer</t>
        </is>
      </c>
      <c r="F4923" t="inlineStr">
        <is>
          <t>technosphere</t>
        </is>
      </c>
      <c r="G4923" t="n">
        <v>2</v>
      </c>
      <c r="H4923" t="n">
        <v>-2.282194403346312</v>
      </c>
      <c r="I4923" t="n">
        <v>0.3474228685977633</v>
      </c>
      <c r="J4923" t="inlineStr">
        <is>
          <t>(1,1,1,1,1,3,BU:2); 2015 and 2017-2018 (estimated) data for First Solar in US and Malaysia</t>
        </is>
      </c>
      <c r="L4923" t="inlineStr">
        <is>
          <t>transport, freight, lorry 7.5-16 metric ton, EURO4</t>
        </is>
      </c>
    </row>
    <row r="4924">
      <c r="A4924" t="inlineStr">
        <is>
          <t>treatment of municipal solid waste, incineration</t>
        </is>
      </c>
      <c r="B4924" t="n">
        <v>-0.25201</v>
      </c>
      <c r="C4924" t="inlineStr">
        <is>
          <t>CH</t>
        </is>
      </c>
      <c r="D4924" t="inlineStr">
        <is>
          <t>kilogram</t>
        </is>
      </c>
      <c r="F4924" t="inlineStr">
        <is>
          <t>technosphere</t>
        </is>
      </c>
      <c r="G4924" t="n">
        <v>2</v>
      </c>
      <c r="H4924" t="n">
        <v>-1.378286509718362</v>
      </c>
      <c r="I4924" t="n">
        <v>0.07636054350883202</v>
      </c>
      <c r="J4924" t="inlineStr">
        <is>
          <t>(1,4,3,3,1,3,BU:1.05); 2015 and 2017-2018 (estimated) data for First Solar in US and Malaysia</t>
        </is>
      </c>
      <c r="K4924" t="b">
        <v>1</v>
      </c>
      <c r="L4924" t="inlineStr">
        <is>
          <t>municipal solid waste</t>
        </is>
      </c>
    </row>
    <row r="4925"/>
    <row r="4926" ht="16" customHeight="1" s="29">
      <c r="A4926" s="1" t="inlineStr">
        <is>
          <t>Activity</t>
        </is>
      </c>
      <c r="B4926" s="1" t="inlineStr">
        <is>
          <t>photovoltaic laminate, micro-Si, at plant</t>
        </is>
      </c>
    </row>
    <row r="4927">
      <c r="A4927" t="inlineStr">
        <is>
          <t>comment</t>
        </is>
      </c>
      <c r="B4927" t="inlineStr">
        <is>
          <t>Characteristics of the module: area: 1.4m2, expected lifespan: 30 years, capacity: 100Wp, efficiency 10%
This dataset includes the most important materials, energy flows and emissions of the manufacturing of one square meter thin-film module in Oerlikon Solar's "ThinFab". Furthermore it includes the infrastructure of the facility and the transport of the materials.
Location:  China
Technology:  Micro-Si PV module.
Time period:  Time of publications.
Sampling:  Planning data provided by Oerlikon Solar
Extrapolations:  none
Uncertainty:  None</t>
        </is>
      </c>
    </row>
    <row r="4928">
      <c r="A4928" t="inlineStr">
        <is>
          <t>location</t>
        </is>
      </c>
      <c r="B4928" t="inlineStr">
        <is>
          <t>CN</t>
        </is>
      </c>
    </row>
    <row r="4929">
      <c r="A4929" t="inlineStr">
        <is>
          <t>production amount</t>
        </is>
      </c>
      <c r="B4929" t="n">
        <v>1</v>
      </c>
    </row>
    <row r="4930">
      <c r="A4930" t="inlineStr">
        <is>
          <t>reference product</t>
        </is>
      </c>
      <c r="B4930" t="inlineStr">
        <is>
          <t>photovoltaic laminate, micro-Si, at plant</t>
        </is>
      </c>
    </row>
    <row r="4931">
      <c r="A4931" t="inlineStr">
        <is>
          <t>source</t>
        </is>
      </c>
      <c r="B493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932">
      <c r="A4932" t="inlineStr">
        <is>
          <t>type</t>
        </is>
      </c>
      <c r="B4932" t="inlineStr">
        <is>
          <t>process</t>
        </is>
      </c>
    </row>
    <row r="4933">
      <c r="A4933" t="inlineStr">
        <is>
          <t>unit</t>
        </is>
      </c>
      <c r="B4933" t="inlineStr">
        <is>
          <t>square meter</t>
        </is>
      </c>
    </row>
    <row r="4934" ht="16" customHeight="1" s="29">
      <c r="A4934" s="1" t="inlineStr">
        <is>
          <t>Exchanges</t>
        </is>
      </c>
    </row>
    <row r="4935">
      <c r="A4935" s="28" t="inlineStr">
        <is>
          <t>name</t>
        </is>
      </c>
      <c r="B4935" s="28" t="inlineStr">
        <is>
          <t>amount</t>
        </is>
      </c>
      <c r="C4935" s="28" t="inlineStr">
        <is>
          <t>location</t>
        </is>
      </c>
      <c r="D4935" s="28" t="inlineStr">
        <is>
          <t>unit</t>
        </is>
      </c>
      <c r="E4935" s="28" t="inlineStr">
        <is>
          <t>categories</t>
        </is>
      </c>
      <c r="F4935" s="28" t="inlineStr">
        <is>
          <t>type</t>
        </is>
      </c>
      <c r="G4935" s="28" t="inlineStr">
        <is>
          <t>uncertainty type</t>
        </is>
      </c>
      <c r="H4935" s="28" t="inlineStr">
        <is>
          <t>loc</t>
        </is>
      </c>
      <c r="I4935" s="28" t="inlineStr">
        <is>
          <t>scale</t>
        </is>
      </c>
      <c r="J4935" s="28" t="inlineStr">
        <is>
          <t>comment</t>
        </is>
      </c>
      <c r="K4935" s="28" t="inlineStr">
        <is>
          <t>negative</t>
        </is>
      </c>
      <c r="L4935" s="28" t="inlineStr">
        <is>
          <t>reference product</t>
        </is>
      </c>
      <c r="M4935" s="28" t="n"/>
    </row>
    <row r="4936">
      <c r="A4936" t="inlineStr">
        <is>
          <t>Boron</t>
        </is>
      </c>
      <c r="B4936" t="n">
        <v>2.5228e-05</v>
      </c>
      <c r="D4936" t="inlineStr">
        <is>
          <t>kilogram</t>
        </is>
      </c>
      <c r="E4936" t="inlineStr">
        <is>
          <t>water</t>
        </is>
      </c>
      <c r="F4936" t="inlineStr">
        <is>
          <t>biosphere</t>
        </is>
      </c>
      <c r="G4936" t="n">
        <v>2</v>
      </c>
      <c r="H4936" t="n">
        <v>-10.58755606916287</v>
      </c>
      <c r="I4936" t="n">
        <v>0.8149828834427805</v>
      </c>
      <c r="J4936" t="inlineStr">
        <is>
          <t>(4,1,1,1,1,5,BU:5); Boron, after on-site waste water treatment; Oerlikon Solar (2011): General properties THINFAB - 120 MW</t>
        </is>
      </c>
    </row>
    <row r="4937">
      <c r="A4937" t="inlineStr">
        <is>
          <t>COD, Chemical Oxygen Demand</t>
        </is>
      </c>
      <c r="B4937" t="n">
        <v>0.0059665</v>
      </c>
      <c r="D4937" t="inlineStr">
        <is>
          <t>kilogram</t>
        </is>
      </c>
      <c r="E4937" t="inlineStr">
        <is>
          <t>water</t>
        </is>
      </c>
      <c r="F4937" t="inlineStr">
        <is>
          <t>biosphere</t>
        </is>
      </c>
      <c r="G4937" t="n">
        <v>2</v>
      </c>
      <c r="H4937" t="n">
        <v>-5.121594788154564</v>
      </c>
      <c r="I4937" t="n">
        <v>0.2402553678818159</v>
      </c>
      <c r="J4937" t="inlineStr">
        <is>
          <t>(4,1,1,1,1,5,BU:1.5); COD, after on-site waste water treatment; Oerlikon Solar (2011): General properties THINFAB - 120 MW</t>
        </is>
      </c>
    </row>
    <row r="4938">
      <c r="A4938" t="inlineStr">
        <is>
          <t>Calcium, ion</t>
        </is>
      </c>
      <c r="B4938" t="n">
        <v>8.8299e-05</v>
      </c>
      <c r="D4938" t="inlineStr">
        <is>
          <t>kilogram</t>
        </is>
      </c>
      <c r="E4938" t="inlineStr">
        <is>
          <t>water</t>
        </is>
      </c>
      <c r="F4938" t="inlineStr">
        <is>
          <t>biosphere</t>
        </is>
      </c>
      <c r="G4938" t="n">
        <v>2</v>
      </c>
      <c r="H4938" t="n">
        <v>-9.334781775446801</v>
      </c>
      <c r="I4938" t="n">
        <v>0.5642311553184974</v>
      </c>
      <c r="J4938" t="inlineStr">
        <is>
          <t>(4,1,1,1,1,5,BU:3); Calcium, after on-site waste water treatment; Oerlikon Solar (2011): General properties THINFAB - 120 MW</t>
        </is>
      </c>
    </row>
    <row r="4939">
      <c r="A4939" t="inlineStr">
        <is>
          <t>Carbon dioxide, fossil</t>
        </is>
      </c>
      <c r="B4939" t="n">
        <v>0.2451</v>
      </c>
      <c r="D4939" t="inlineStr">
        <is>
          <t>kilogram</t>
        </is>
      </c>
      <c r="E4939" t="inlineStr">
        <is>
          <t>air::urban air close to ground</t>
        </is>
      </c>
      <c r="F4939" t="inlineStr">
        <is>
          <t>biosphere</t>
        </is>
      </c>
      <c r="G4939" t="n">
        <v>2</v>
      </c>
      <c r="H4939" t="n">
        <v>-1.40608898844807</v>
      </c>
      <c r="I4939" t="n">
        <v>0.2414907752679964</v>
      </c>
      <c r="J4939" t="inlineStr">
        <is>
          <t>(4,1,1,1,4,5,BU:1.05); CO2; assumption</t>
        </is>
      </c>
    </row>
    <row r="4940">
      <c r="A4940" t="inlineStr">
        <is>
          <t>Carbon monoxide, fossil</t>
        </is>
      </c>
      <c r="B4940" t="n">
        <v>0.00010845</v>
      </c>
      <c r="D4940" t="inlineStr">
        <is>
          <t>kilogram</t>
        </is>
      </c>
      <c r="E4940" t="inlineStr">
        <is>
          <t>air::urban air close to ground</t>
        </is>
      </c>
      <c r="F4940" t="inlineStr">
        <is>
          <t>biosphere</t>
        </is>
      </c>
      <c r="G4940" t="n">
        <v>2</v>
      </c>
      <c r="H4940" t="n">
        <v>-9.129221320691391</v>
      </c>
      <c r="I4940" t="n">
        <v>0.8149828834427805</v>
      </c>
      <c r="J4940" t="inlineStr">
        <is>
          <t>(4,1,1,1,1,5,BU:5); CO; Oerlikon Solar (2011): General properties THINFAB - 120 MW</t>
        </is>
      </c>
    </row>
    <row r="4941">
      <c r="A4941" t="inlineStr">
        <is>
          <t>Chloride</t>
        </is>
      </c>
      <c r="B4941" t="n">
        <v>0.1737</v>
      </c>
      <c r="D4941" t="inlineStr">
        <is>
          <t>kilogram</t>
        </is>
      </c>
      <c r="E4941" t="inlineStr">
        <is>
          <t>water</t>
        </is>
      </c>
      <c r="F4941" t="inlineStr">
        <is>
          <t>biosphere</t>
        </is>
      </c>
      <c r="G4941" t="n">
        <v>2</v>
      </c>
      <c r="H4941" t="n">
        <v>-1.750425605735078</v>
      </c>
      <c r="I4941" t="n">
        <v>0.5642311553184974</v>
      </c>
      <c r="J4941" t="inlineStr">
        <is>
          <t>(4,1,1,1,1,5,BU:3); Chloride, after on-site waste water treatment; Oerlikon Solar (2011): General properties THINFAB - 120 MW</t>
        </is>
      </c>
    </row>
    <row r="4942">
      <c r="A4942" t="inlineStr">
        <is>
          <t>Fluoride</t>
        </is>
      </c>
      <c r="B4942" t="n">
        <v>0.0018921</v>
      </c>
      <c r="D4942" t="inlineStr">
        <is>
          <t>kilogram</t>
        </is>
      </c>
      <c r="E4942" t="inlineStr">
        <is>
          <t>water</t>
        </is>
      </c>
      <c r="F4942" t="inlineStr">
        <is>
          <t>biosphere</t>
        </is>
      </c>
      <c r="G4942" t="n">
        <v>2</v>
      </c>
      <c r="H4942" t="n">
        <v>-6.270067955626559</v>
      </c>
      <c r="I4942" t="n">
        <v>0.2402553678818159</v>
      </c>
      <c r="J4942" t="inlineStr">
        <is>
          <t>(4,1,1,1,1,5,BU:1.5); Fluoride, after on-site waste water treatment; Oerlikon Solar (2011): General properties THINFAB - 120 MW</t>
        </is>
      </c>
    </row>
    <row r="4943">
      <c r="A4943" t="inlineStr">
        <is>
          <t>Heat, waste</t>
        </is>
      </c>
      <c r="B4943" t="n">
        <v>40.934</v>
      </c>
      <c r="D4943" t="inlineStr">
        <is>
          <t>megajoule</t>
        </is>
      </c>
      <c r="E4943" t="inlineStr">
        <is>
          <t>air::urban air close to ground</t>
        </is>
      </c>
      <c r="F4943" t="inlineStr">
        <is>
          <t>biosphere</t>
        </is>
      </c>
      <c r="G4943" t="n">
        <v>2</v>
      </c>
      <c r="H4943" t="n">
        <v>3.711961013557258</v>
      </c>
      <c r="I4943" t="n">
        <v>0.1312205922929929</v>
      </c>
      <c r="J4943" t="inlineStr">
        <is>
          <t>(4,1,1,1,1,5,BU:1.05); Waste heat; Oerlikon Solar (2011): General properties THINFAB - 120 MW</t>
        </is>
      </c>
    </row>
    <row r="4944">
      <c r="A4944" t="inlineStr">
        <is>
          <t>Hydrogen fluoride</t>
        </is>
      </c>
      <c r="B4944" t="n">
        <v>1.2419e-07</v>
      </c>
      <c r="D4944" t="inlineStr">
        <is>
          <t>kilogram</t>
        </is>
      </c>
      <c r="E4944" t="inlineStr">
        <is>
          <t>air::urban air close to ground</t>
        </is>
      </c>
      <c r="F4944" t="inlineStr">
        <is>
          <t>biosphere</t>
        </is>
      </c>
      <c r="G4944" t="n">
        <v>2</v>
      </c>
      <c r="H4944" t="n">
        <v>-15.90145318598647</v>
      </c>
      <c r="I4944" t="n">
        <v>0.2402553678818159</v>
      </c>
      <c r="J4944" t="inlineStr">
        <is>
          <t>(4,1,1,1,1,5,BU:1.5); HF / F-; Oerlikon Solar (2011): General properties THINFAB - 120 MW</t>
        </is>
      </c>
    </row>
    <row r="4945">
      <c r="A4945" t="inlineStr">
        <is>
          <t>NMVOC, non-methane volatile organic compounds, unspecified origin</t>
        </is>
      </c>
      <c r="B4945" t="n">
        <v>0.00037976</v>
      </c>
      <c r="D4945" t="inlineStr">
        <is>
          <t>kilogram</t>
        </is>
      </c>
      <c r="E4945" t="inlineStr">
        <is>
          <t>air::urban air close to ground</t>
        </is>
      </c>
      <c r="F4945" t="inlineStr">
        <is>
          <t>biosphere</t>
        </is>
      </c>
      <c r="G4945" t="n">
        <v>2</v>
      </c>
      <c r="H4945" t="n">
        <v>-7.875971083721211</v>
      </c>
      <c r="I4945" t="n">
        <v>0.2402553678818159</v>
      </c>
      <c r="J4945" t="inlineStr">
        <is>
          <t>(4,1,1,1,1,5,BU:1.5); Volatile organic compounds (VOC); Oerlikon Solar (2011): General properties THINFAB - 120 MW</t>
        </is>
      </c>
    </row>
    <row r="4946">
      <c r="A4946" t="inlineStr">
        <is>
          <t>Nitrogen</t>
        </is>
      </c>
      <c r="B4946" t="n">
        <v>0.00020183</v>
      </c>
      <c r="D4946" t="inlineStr">
        <is>
          <t>kilogram</t>
        </is>
      </c>
      <c r="E4946" t="inlineStr">
        <is>
          <t>water</t>
        </is>
      </c>
      <c r="F4946" t="inlineStr">
        <is>
          <t>biosphere</t>
        </is>
      </c>
      <c r="G4946" t="n">
        <v>2</v>
      </c>
      <c r="H4946" t="n">
        <v>-8.508084799052247</v>
      </c>
      <c r="I4946" t="n">
        <v>0.2402553678818159</v>
      </c>
      <c r="J4946" t="inlineStr">
        <is>
          <t>(4,1,1,1,1,5,BU:1.5); Nitrogen, after on-site waste water treatment; Oerlikon Solar (2011): General properties THINFAB - 120 MW</t>
        </is>
      </c>
    </row>
    <row r="4947">
      <c r="A4947" t="inlineStr">
        <is>
          <t>Nitrogen fluoride</t>
        </is>
      </c>
      <c r="B4947" t="n">
        <v>1.0807e-06</v>
      </c>
      <c r="D4947" t="inlineStr">
        <is>
          <t>kilogram</t>
        </is>
      </c>
      <c r="E4947" t="inlineStr">
        <is>
          <t>air::urban air close to ground</t>
        </is>
      </c>
      <c r="F4947" t="inlineStr">
        <is>
          <t>biosphere</t>
        </is>
      </c>
      <c r="G4947" t="n">
        <v>2</v>
      </c>
      <c r="H4947" t="n">
        <v>-13.73790157863729</v>
      </c>
      <c r="I4947" t="n">
        <v>0.2402553678818159</v>
      </c>
      <c r="J4947" t="inlineStr">
        <is>
          <t>(4,1,1,1,1,5,BU:1.5); NF3; Oerlikon Solar (2011): General properties THINFAB - 120 MW</t>
        </is>
      </c>
    </row>
    <row r="4948">
      <c r="A4948" t="inlineStr">
        <is>
          <t>Nitrogen oxides</t>
        </is>
      </c>
      <c r="B4948" t="n">
        <v>0.00064047</v>
      </c>
      <c r="D4948" t="inlineStr">
        <is>
          <t>kilogram</t>
        </is>
      </c>
      <c r="E4948" t="inlineStr">
        <is>
          <t>air::urban air close to ground</t>
        </is>
      </c>
      <c r="F4948" t="inlineStr">
        <is>
          <t>biosphere</t>
        </is>
      </c>
      <c r="G4948" t="n">
        <v>2</v>
      </c>
      <c r="H4948" t="n">
        <v>-7.353308276131932</v>
      </c>
      <c r="I4948" t="n">
        <v>0.2402553678818159</v>
      </c>
      <c r="J4948" t="inlineStr">
        <is>
          <t>(4,1,1,1,1,5,BU:1.5); NOx; Oerlikon Solar (2011): General properties THINFAB - 120 MW</t>
        </is>
      </c>
    </row>
    <row r="4949">
      <c r="A4949" t="inlineStr">
        <is>
          <t>Particulates, &gt; 10 um</t>
        </is>
      </c>
      <c r="B4949" t="n">
        <v>2.9626e-06</v>
      </c>
      <c r="D4949" t="inlineStr">
        <is>
          <t>kilogram</t>
        </is>
      </c>
      <c r="E4949" t="inlineStr">
        <is>
          <t>air::urban air close to ground</t>
        </is>
      </c>
      <c r="F4949" t="inlineStr">
        <is>
          <t>biosphere</t>
        </is>
      </c>
      <c r="G4949" t="n">
        <v>2</v>
      </c>
      <c r="H4949" t="n">
        <v>-12.72944329679846</v>
      </c>
      <c r="I4949" t="n">
        <v>0.2402553678818159</v>
      </c>
      <c r="J4949" t="inlineStr">
        <is>
          <t>(4,1,1,1,1,5,BU:1.5); Dust (SiO2, ZnO); Oerlikon Solar (2011): General properties THINFAB - 120 MW</t>
        </is>
      </c>
    </row>
    <row r="4950">
      <c r="A4950" t="inlineStr">
        <is>
          <t>Phosphorus</t>
        </is>
      </c>
      <c r="B4950" t="n">
        <v>5.0457e-05</v>
      </c>
      <c r="D4950" t="inlineStr">
        <is>
          <t>kilogram</t>
        </is>
      </c>
      <c r="E4950" t="inlineStr">
        <is>
          <t>water</t>
        </is>
      </c>
      <c r="F4950" t="inlineStr">
        <is>
          <t>biosphere</t>
        </is>
      </c>
      <c r="G4950" t="n">
        <v>2</v>
      </c>
      <c r="H4950" t="n">
        <v>-9.894389069550868</v>
      </c>
      <c r="I4950" t="n">
        <v>0.2402553678818159</v>
      </c>
      <c r="J4950" t="inlineStr">
        <is>
          <t>(4,1,1,1,1,5,BU:1.5); Phosphorus, after on-site waste water treatment; Oerlikon Solar (2011): General properties THINFAB - 120 MW</t>
        </is>
      </c>
    </row>
    <row r="4951">
      <c r="A4951" t="inlineStr">
        <is>
          <t>Suspended solids, unspecified</t>
        </is>
      </c>
      <c r="B4951" t="n">
        <v>0.022705</v>
      </c>
      <c r="D4951" t="inlineStr">
        <is>
          <t>kilogram</t>
        </is>
      </c>
      <c r="E4951" t="inlineStr">
        <is>
          <t>water</t>
        </is>
      </c>
      <c r="F4951" t="inlineStr">
        <is>
          <t>biosphere</t>
        </is>
      </c>
      <c r="G4951" t="n">
        <v>2</v>
      </c>
      <c r="H4951" t="n">
        <v>-3.785170114432223</v>
      </c>
      <c r="I4951" t="n">
        <v>0.2402553678818159</v>
      </c>
      <c r="J4951" t="inlineStr">
        <is>
          <t>(4,1,1,1,1,5,BU:1.5); Total suspended solids (TSS); Oerlikon Solar (2011): General properties THINFAB - 120 MW</t>
        </is>
      </c>
    </row>
    <row r="4952">
      <c r="A4952" t="inlineStr">
        <is>
          <t>Water, unspecified natural origin</t>
        </is>
      </c>
      <c r="B4952" t="n">
        <v>2.677</v>
      </c>
      <c r="D4952" t="inlineStr">
        <is>
          <t>cubic meter</t>
        </is>
      </c>
      <c r="E4952" t="inlineStr">
        <is>
          <t>natural resource::in water</t>
        </is>
      </c>
      <c r="F4952" t="inlineStr">
        <is>
          <t>biosphere</t>
        </is>
      </c>
      <c r="G4952" t="n">
        <v>2</v>
      </c>
      <c r="H4952" t="n">
        <v>0.9846967645382154</v>
      </c>
      <c r="I4952" t="n">
        <v>0.1312205922929929</v>
      </c>
      <c r="J4952" t="inlineStr">
        <is>
          <t>(4,1,1,1,1,5,BU:1.05); Cooling water (chilled and tempered); Oerlikon Solar (2011): General properties THINFAB - 120 MW</t>
        </is>
      </c>
    </row>
    <row r="4953">
      <c r="A4953" t="inlineStr">
        <is>
          <t>Zinc, ion</t>
        </is>
      </c>
      <c r="B4953" t="n">
        <v>1.2614e-05</v>
      </c>
      <c r="D4953" t="inlineStr">
        <is>
          <t>kilogram</t>
        </is>
      </c>
      <c r="E4953" t="inlineStr">
        <is>
          <t>water</t>
        </is>
      </c>
      <c r="F4953" t="inlineStr">
        <is>
          <t>biosphere</t>
        </is>
      </c>
      <c r="G4953" t="n">
        <v>2</v>
      </c>
      <c r="H4953" t="n">
        <v>-11.28070324972281</v>
      </c>
      <c r="I4953" t="n">
        <v>0.8149828834427805</v>
      </c>
      <c r="J4953" t="inlineStr">
        <is>
          <t>(4,1,1,1,1,5,BU:5); Zinc, after on-site waste water treatment; Oerlikon Solar (2011): General properties THINFAB - 120 MW</t>
        </is>
      </c>
    </row>
    <row r="4954">
      <c r="A4954" t="inlineStr">
        <is>
          <t>photovoltaic laminate, micro-Si, at plant</t>
        </is>
      </c>
      <c r="B4954" t="n">
        <v>1</v>
      </c>
      <c r="C4954" t="inlineStr">
        <is>
          <t>CN</t>
        </is>
      </c>
      <c r="D4954" t="inlineStr">
        <is>
          <t>square meter</t>
        </is>
      </c>
      <c r="E4954" t="inlineStr">
        <is>
          <t>Chemicals::Processing</t>
        </is>
      </c>
      <c r="F4954" t="inlineStr">
        <is>
          <t>production</t>
        </is>
      </c>
      <c r="G4954" t="n">
        <v>0</v>
      </c>
      <c r="H4954" t="n">
        <v>1</v>
      </c>
      <c r="L4954" t="inlineStr">
        <is>
          <t>photovoltaic laminate, micro-Si, at plant</t>
        </is>
      </c>
    </row>
    <row r="4955">
      <c r="A4955" t="inlineStr">
        <is>
          <t>adhesive production, for metal</t>
        </is>
      </c>
      <c r="B4955" t="n">
        <v>0.0036046</v>
      </c>
      <c r="C4955" t="inlineStr">
        <is>
          <t>DE</t>
        </is>
      </c>
      <c r="D4955" t="inlineStr">
        <is>
          <t>kilogram</t>
        </is>
      </c>
      <c r="F4955" t="inlineStr">
        <is>
          <t>technosphere</t>
        </is>
      </c>
      <c r="G4955" t="n">
        <v>2</v>
      </c>
      <c r="H4955" t="n">
        <v>-5.625544471405569</v>
      </c>
      <c r="I4955" t="n">
        <v>0.1312205922929929</v>
      </c>
      <c r="J4955" t="inlineStr">
        <is>
          <t>(4,1,1,1,1,5,BU:1.05); Fixation pad for solder strings long &amp; Glue pad; Oerlikon Solar (2011): General properties THINFAB - 120 MW</t>
        </is>
      </c>
      <c r="L4955" t="inlineStr">
        <is>
          <t>adhesive, for metal</t>
        </is>
      </c>
    </row>
    <row r="4956">
      <c r="A4956" t="inlineStr">
        <is>
          <t>market for oxygen, liquid</t>
        </is>
      </c>
      <c r="B4956" t="n">
        <v>0.27573</v>
      </c>
      <c r="C4956" t="inlineStr">
        <is>
          <t>RER</t>
        </is>
      </c>
      <c r="D4956" t="inlineStr">
        <is>
          <t>kilogram</t>
        </is>
      </c>
      <c r="F4956" t="inlineStr">
        <is>
          <t>technosphere</t>
        </is>
      </c>
      <c r="G4956" t="n">
        <v>2</v>
      </c>
      <c r="H4956" t="n">
        <v>-1.288333152944009</v>
      </c>
      <c r="I4956" t="n">
        <v>0.1312205922929929</v>
      </c>
      <c r="J4956" t="inlineStr">
        <is>
          <t>(4,1,1,1,1,5,BU:1.05); Oxygen Technical; Oerlikon Solar (2011): General properties THINFAB - 120 MW</t>
        </is>
      </c>
      <c r="L4956" t="inlineStr">
        <is>
          <t>oxygen, liquid</t>
        </is>
      </c>
    </row>
    <row r="4957">
      <c r="A4957" t="inlineStr">
        <is>
          <t>market for nitrogen, liquid</t>
        </is>
      </c>
      <c r="B4957" t="n">
        <v>5.1061</v>
      </c>
      <c r="C4957" t="inlineStr">
        <is>
          <t>RER</t>
        </is>
      </c>
      <c r="D4957" t="inlineStr">
        <is>
          <t>kilogram</t>
        </is>
      </c>
      <c r="F4957" t="inlineStr">
        <is>
          <t>technosphere</t>
        </is>
      </c>
      <c r="G4957" t="n">
        <v>2</v>
      </c>
      <c r="H4957" t="n">
        <v>1.630435903429706</v>
      </c>
      <c r="I4957" t="n">
        <v>0.1312205922929929</v>
      </c>
      <c r="J4957" t="inlineStr">
        <is>
          <t>(4,1,1,1,1,5,BU:1.05); Nitrogen, technical &amp; process; Oerlikon Solar (2011): General properties THINFAB - 120 MW</t>
        </is>
      </c>
      <c r="L4957" t="inlineStr">
        <is>
          <t>nitrogen, liquid</t>
        </is>
      </c>
    </row>
    <row r="4958">
      <c r="A4958" t="inlineStr">
        <is>
          <t>argon production, liquid</t>
        </is>
      </c>
      <c r="B4958" t="n">
        <v>0.022073</v>
      </c>
      <c r="C4958" t="inlineStr">
        <is>
          <t>RER</t>
        </is>
      </c>
      <c r="D4958" t="inlineStr">
        <is>
          <t>kilogram</t>
        </is>
      </c>
      <c r="F4958" t="inlineStr">
        <is>
          <t>technosphere</t>
        </is>
      </c>
      <c r="G4958" t="n">
        <v>2</v>
      </c>
      <c r="H4958" t="n">
        <v>-3.813400136823062</v>
      </c>
      <c r="I4958" t="n">
        <v>0.1312205922929929</v>
      </c>
      <c r="J4958" t="inlineStr">
        <is>
          <t>(4,1,1,1,1,5,BU:1.05); Argon; Oerlikon Solar (2011): General properties THINFAB - 120 MW</t>
        </is>
      </c>
      <c r="L4958" t="inlineStr">
        <is>
          <t>argon, liquid</t>
        </is>
      </c>
    </row>
    <row r="4959">
      <c r="A4959" t="inlineStr">
        <is>
          <t>bisphenol A production, powder</t>
        </is>
      </c>
      <c r="B4959" t="n">
        <v>0.00010958</v>
      </c>
      <c r="C4959" t="inlineStr">
        <is>
          <t>RER</t>
        </is>
      </c>
      <c r="D4959" t="inlineStr">
        <is>
          <t>kilogram</t>
        </is>
      </c>
      <c r="F4959" t="inlineStr">
        <is>
          <t>technosphere</t>
        </is>
      </c>
      <c r="G4959" t="n">
        <v>2</v>
      </c>
      <c r="H4959" t="n">
        <v>-9.118855681854004</v>
      </c>
      <c r="I4959" t="n">
        <v>0.1312205922929929</v>
      </c>
      <c r="J4959" t="inlineStr">
        <is>
          <t>(4,1,1,1,1,5,BU:1.05); Contacting Glue; Oerlikon Solar (2011): General properties THINFAB - 120 MW</t>
        </is>
      </c>
      <c r="L4959" t="inlineStr">
        <is>
          <t>bisphenol A, powder</t>
        </is>
      </c>
    </row>
    <row r="4960">
      <c r="A4960" t="inlineStr">
        <is>
          <t>cable production, three-conductor cable</t>
        </is>
      </c>
      <c r="B4960" t="n">
        <v>0.20273</v>
      </c>
      <c r="C4960" t="inlineStr">
        <is>
          <t>GLO</t>
        </is>
      </c>
      <c r="D4960" t="inlineStr">
        <is>
          <t>meter</t>
        </is>
      </c>
      <c r="F4960" t="inlineStr">
        <is>
          <t>technosphere</t>
        </is>
      </c>
      <c r="G4960" t="n">
        <v>2</v>
      </c>
      <c r="H4960" t="n">
        <v>-1.595880234502035</v>
      </c>
      <c r="I4960" t="n">
        <v>0.1312205922929929</v>
      </c>
      <c r="J4960" t="inlineStr">
        <is>
          <t>(4,1,1,1,1,5,BU:1.05); Junction Box; Oerlikon Solar (2011): General properties THINFAB - 120 MW</t>
        </is>
      </c>
      <c r="L4960" t="inlineStr">
        <is>
          <t>cable, three-conductor cable</t>
        </is>
      </c>
    </row>
    <row r="4961">
      <c r="A4961" t="inlineStr">
        <is>
          <t>carbon dioxide production, liquid</t>
        </is>
      </c>
      <c r="B4961" t="n">
        <v>0.0019121</v>
      </c>
      <c r="C4961" t="inlineStr">
        <is>
          <t>RER</t>
        </is>
      </c>
      <c r="D4961" t="inlineStr">
        <is>
          <t>kilogram</t>
        </is>
      </c>
      <c r="F4961" t="inlineStr">
        <is>
          <t>technosphere</t>
        </is>
      </c>
      <c r="G4961" t="n">
        <v>2</v>
      </c>
      <c r="H4961" t="n">
        <v>-6.259553164465361</v>
      </c>
      <c r="I4961" t="n">
        <v>0.1312205922929929</v>
      </c>
      <c r="J4961" t="inlineStr">
        <is>
          <t>(4,1,1,1,1,5,BU:1.05); Carbon dioxide; Oerlikon Solar (2011): General properties THINFAB - 120 MW</t>
        </is>
      </c>
      <c r="L4961" t="inlineStr">
        <is>
          <t>carbon dioxide, liquid</t>
        </is>
      </c>
    </row>
    <row r="4962">
      <c r="A4962" t="inlineStr">
        <is>
          <t>chemical production, organic</t>
        </is>
      </c>
      <c r="B4962" t="n">
        <v>0.039653</v>
      </c>
      <c r="C4962" t="inlineStr">
        <is>
          <t>GLO</t>
        </is>
      </c>
      <c r="D4962" t="inlineStr">
        <is>
          <t>kilogram</t>
        </is>
      </c>
      <c r="F4962" t="inlineStr">
        <is>
          <t>technosphere</t>
        </is>
      </c>
      <c r="G4962" t="n">
        <v>2</v>
      </c>
      <c r="H4962" t="n">
        <v>-3.227588671720633</v>
      </c>
      <c r="I4962" t="n">
        <v>0.1312205922929929</v>
      </c>
      <c r="J4962" t="inlineStr">
        <is>
          <t>(4,1,1,1,1,5,BU:1.05); Diethylzinc (DEZ); Oerlikon Solar (2011): General properties THINFAB - 120 MW</t>
        </is>
      </c>
      <c r="L4962" t="inlineStr">
        <is>
          <t>chemical, organic</t>
        </is>
      </c>
    </row>
    <row r="4963">
      <c r="A4963" t="inlineStr">
        <is>
          <t>compressed air production, 700 kPa gauge, &gt;30kW, average generation</t>
        </is>
      </c>
      <c r="B4963" t="n">
        <v>1.2339</v>
      </c>
      <c r="C4963" t="inlineStr">
        <is>
          <t>RER</t>
        </is>
      </c>
      <c r="D4963" t="inlineStr">
        <is>
          <t>cubic meter</t>
        </is>
      </c>
      <c r="F4963" t="inlineStr">
        <is>
          <t>technosphere</t>
        </is>
      </c>
      <c r="G4963" t="n">
        <v>2</v>
      </c>
      <c r="H4963" t="n">
        <v>0.210179884922351</v>
      </c>
      <c r="I4963" t="n">
        <v>0.1312205922929929</v>
      </c>
      <c r="J4963" t="inlineStr">
        <is>
          <t>(4,1,1,1,1,5,BU:1.05); compressed dried air (CDA); Oerlikon Solar (2011): General properties THINFAB - 120 MW</t>
        </is>
      </c>
      <c r="L4963" t="inlineStr">
        <is>
          <t>compressed air, 700 kPa gauge</t>
        </is>
      </c>
    </row>
    <row r="4964">
      <c r="A4964" t="inlineStr">
        <is>
          <t>ethylvinylacetate production, foil</t>
        </is>
      </c>
      <c r="B4964" t="n">
        <v>0.45152</v>
      </c>
      <c r="C4964" t="inlineStr">
        <is>
          <t>RER</t>
        </is>
      </c>
      <c r="D4964" t="inlineStr">
        <is>
          <t>kilogram</t>
        </is>
      </c>
      <c r="F4964" t="inlineStr">
        <is>
          <t>technosphere</t>
        </is>
      </c>
      <c r="G4964" t="n">
        <v>2</v>
      </c>
      <c r="H4964" t="n">
        <v>-0.7951356103176879</v>
      </c>
      <c r="I4964" t="n">
        <v>0.1312205922929929</v>
      </c>
      <c r="J4964" t="inlineStr">
        <is>
          <t>(4,1,1,1,1,5,BU:1.05); Encapsulation; Oerlikon Solar (2011): General properties THINFAB - 120 MW</t>
        </is>
      </c>
      <c r="L4964" t="inlineStr">
        <is>
          <t>ethylvinylacetate, foil</t>
        </is>
      </c>
    </row>
    <row r="4965">
      <c r="A4965" t="inlineStr">
        <is>
          <t>fluorination of sodium tetrahydridoborate</t>
        </is>
      </c>
      <c r="B4965" t="n">
        <v>1.7029e-05</v>
      </c>
      <c r="C4965" t="inlineStr">
        <is>
          <t>GLO</t>
        </is>
      </c>
      <c r="D4965" t="inlineStr">
        <is>
          <t>kilogram</t>
        </is>
      </c>
      <c r="F4965" t="inlineStr">
        <is>
          <t>technosphere</t>
        </is>
      </c>
      <c r="G4965" t="n">
        <v>2</v>
      </c>
      <c r="H4965" t="n">
        <v>-10.98059278491981</v>
      </c>
      <c r="I4965" t="n">
        <v>0.1312205922929929</v>
      </c>
      <c r="J4965" t="inlineStr">
        <is>
          <t>(4,1,1,1,1,5,BU:1.05); Diborane - 2% in Hydrogen; Oerlikon Solar (2011): General properties THINFAB - 120 MW</t>
        </is>
      </c>
      <c r="L4965" t="inlineStr">
        <is>
          <t>diborane</t>
        </is>
      </c>
    </row>
    <row r="4966">
      <c r="A4966" t="inlineStr">
        <is>
          <t>heat and power co-generation, natural gas, 160kW electrical, Jakobsberg</t>
        </is>
      </c>
      <c r="B4966" t="n">
        <v>4.383</v>
      </c>
      <c r="C4966" t="inlineStr">
        <is>
          <t>CH</t>
        </is>
      </c>
      <c r="D4966" t="inlineStr">
        <is>
          <t>megajoule</t>
        </is>
      </c>
      <c r="F4966" t="inlineStr">
        <is>
          <t>technosphere</t>
        </is>
      </c>
      <c r="G4966" t="n">
        <v>2</v>
      </c>
      <c r="H4966" t="n">
        <v>1.477733421436672</v>
      </c>
      <c r="I4966" t="n">
        <v>0.1312205922929929</v>
      </c>
      <c r="J4966" t="inlineStr">
        <is>
          <t>(4,1,1,1,1,5,BU:1.05); Natural gas; Oerlikon Solar (2011): General properties THINFAB - 120 MW</t>
        </is>
      </c>
      <c r="L4966" t="inlineStr">
        <is>
          <t>heat, central or small-scale, natural gas, Jakobsberg</t>
        </is>
      </c>
    </row>
    <row r="4967">
      <c r="A4967" t="inlineStr">
        <is>
          <t>injection moulding</t>
        </is>
      </c>
      <c r="B4967" t="n">
        <v>0.010749</v>
      </c>
      <c r="C4967" t="inlineStr">
        <is>
          <t>RER</t>
        </is>
      </c>
      <c r="D4967" t="inlineStr">
        <is>
          <t>kilogram</t>
        </is>
      </c>
      <c r="F4967" t="inlineStr">
        <is>
          <t>technosphere</t>
        </is>
      </c>
      <c r="G4967" t="n">
        <v>2</v>
      </c>
      <c r="H4967" t="n">
        <v>-4.53294255199121</v>
      </c>
      <c r="I4967" t="n">
        <v>0.1312205922929929</v>
      </c>
      <c r="J4967" t="inlineStr">
        <is>
          <t>(4,1,1,1,1,5,BU:1.05); Junction Box; Oerlikon Solar (2011): General properties THINFAB - 120 MW</t>
        </is>
      </c>
      <c r="L4967" t="inlineStr">
        <is>
          <t>injection moulding</t>
        </is>
      </c>
    </row>
    <row r="4968">
      <c r="A4968" t="inlineStr">
        <is>
          <t>market for copper, cathode</t>
        </is>
      </c>
      <c r="B4968" t="n">
        <v>0.0090998</v>
      </c>
      <c r="C4968" t="inlineStr">
        <is>
          <t>GLO</t>
        </is>
      </c>
      <c r="D4968" t="inlineStr">
        <is>
          <t>kilogram</t>
        </is>
      </c>
      <c r="F4968" t="inlineStr">
        <is>
          <t>technosphere</t>
        </is>
      </c>
      <c r="G4968" t="n">
        <v>2</v>
      </c>
      <c r="H4968" t="n">
        <v>-4.699502843722831</v>
      </c>
      <c r="I4968" t="n">
        <v>0.1312205922929929</v>
      </c>
      <c r="J4968" t="inlineStr">
        <is>
          <t>(4,1,1,1,1,5,BU:1.05); Solder Strings Long &amp; Cross contacting ribbon &amp; Junction Box; Oerlikon Solar (2011): General properties THINFAB - 120 MW</t>
        </is>
      </c>
      <c r="L4968" t="inlineStr">
        <is>
          <t>copper, cathode</t>
        </is>
      </c>
    </row>
    <row r="4969">
      <c r="A4969" t="inlineStr">
        <is>
          <t>market for hydrogen, liquid</t>
        </is>
      </c>
      <c r="B4969" t="n">
        <v>0.033929</v>
      </c>
      <c r="C4969" t="inlineStr">
        <is>
          <t>RER</t>
        </is>
      </c>
      <c r="D4969" t="inlineStr">
        <is>
          <t>kilogram</t>
        </is>
      </c>
      <c r="F4969" t="inlineStr">
        <is>
          <t>technosphere</t>
        </is>
      </c>
      <c r="G4969" t="n">
        <v>2</v>
      </c>
      <c r="H4969" t="n">
        <v>-3.383485173063585</v>
      </c>
      <c r="I4969" t="n">
        <v>0.1312205922929929</v>
      </c>
      <c r="J4969" t="inlineStr">
        <is>
          <t>(4,1,1,1,1,5,BU:1.05); Hydrogen; Oerlikon Solar (2011): General properties THINFAB - 120 MW</t>
        </is>
      </c>
      <c r="L4969" t="inlineStr">
        <is>
          <t>hydrogen, liquid</t>
        </is>
      </c>
    </row>
    <row r="4970">
      <c r="A4970" t="inlineStr">
        <is>
          <t>market for silver</t>
        </is>
      </c>
      <c r="B4970" t="n">
        <v>0.00016437</v>
      </c>
      <c r="C4970" t="inlineStr">
        <is>
          <t>GLO</t>
        </is>
      </c>
      <c r="D4970" t="inlineStr">
        <is>
          <t>kilogram</t>
        </is>
      </c>
      <c r="F4970" t="inlineStr">
        <is>
          <t>technosphere</t>
        </is>
      </c>
      <c r="G4970" t="n">
        <v>2</v>
      </c>
      <c r="H4970" t="n">
        <v>-8.713390573745841</v>
      </c>
      <c r="I4970" t="n">
        <v>0.1312205922929929</v>
      </c>
      <c r="J4970" t="inlineStr">
        <is>
          <t>(4,1,1,1,1,5,BU:1.05); Contacting Glue; Oerlikon Solar (2011): General properties THINFAB - 120 MW</t>
        </is>
      </c>
      <c r="L4970" t="inlineStr">
        <is>
          <t>silver</t>
        </is>
      </c>
    </row>
    <row r="4971">
      <c r="A4971" t="inlineStr">
        <is>
          <t>market for transport, freight, lorry 16-32 metric ton, EURO3</t>
        </is>
      </c>
      <c r="B4971" t="n">
        <v>48.299</v>
      </c>
      <c r="C4971" t="inlineStr">
        <is>
          <t>RoW</t>
        </is>
      </c>
      <c r="D4971" t="inlineStr">
        <is>
          <t>ton kilometer</t>
        </is>
      </c>
      <c r="F4971" t="inlineStr">
        <is>
          <t>technosphere</t>
        </is>
      </c>
      <c r="G4971" t="n">
        <v>2</v>
      </c>
      <c r="H4971" t="n">
        <v>3.87741085651045</v>
      </c>
      <c r="I4971" t="n">
        <v>0.3697767766870506</v>
      </c>
      <c r="J4971" t="inlineStr">
        <is>
          <t>(4,5,na,na,na,na,BU:2); Waste glass and waste foil, returned to supplier &amp; waste glass to recycling; own assumption</t>
        </is>
      </c>
      <c r="L4971" t="inlineStr">
        <is>
          <t>transport, freight, lorry 16-32 metric ton, EURO3</t>
        </is>
      </c>
    </row>
    <row r="4972">
      <c r="A4972" t="inlineStr">
        <is>
          <t>market for transport, freight, lorry 16-32 metric ton, EURO4</t>
        </is>
      </c>
      <c r="B4972" t="n">
        <v>1.7385</v>
      </c>
      <c r="C4972" t="inlineStr">
        <is>
          <t>RER</t>
        </is>
      </c>
      <c r="D4972" t="inlineStr">
        <is>
          <t>ton kilometer</t>
        </is>
      </c>
      <c r="F4972" t="inlineStr">
        <is>
          <t>technosphere</t>
        </is>
      </c>
      <c r="G4972" t="n">
        <v>2</v>
      </c>
      <c r="H4972" t="n">
        <v>0.553022672465779</v>
      </c>
      <c r="I4972" t="n">
        <v>0.3697767766870506</v>
      </c>
      <c r="J4972" t="inlineStr">
        <is>
          <t>(4,5,na,na,na,na,BU:2); Transport of the materials and consumables; own assumption</t>
        </is>
      </c>
      <c r="L4972" t="inlineStr">
        <is>
          <t>transport, freight, lorry 16-32 metric ton, EURO4</t>
        </is>
      </c>
    </row>
    <row r="4973">
      <c r="A4973" t="inlineStr">
        <is>
          <t>market for transport, freight, sea, container ship</t>
        </is>
      </c>
      <c r="B4973" t="n">
        <v>21.732</v>
      </c>
      <c r="C4973" t="inlineStr">
        <is>
          <t>GLO</t>
        </is>
      </c>
      <c r="D4973" t="inlineStr">
        <is>
          <t>ton kilometer</t>
        </is>
      </c>
      <c r="F4973" t="inlineStr">
        <is>
          <t>technosphere</t>
        </is>
      </c>
      <c r="G4973" t="n">
        <v>2</v>
      </c>
      <c r="H4973" t="n">
        <v>3.078785828689277</v>
      </c>
      <c r="I4973" t="n">
        <v>0.3697767766870506</v>
      </c>
      <c r="J4973" t="inlineStr">
        <is>
          <t>(4,5,na,na,na,na,BU:2); Shipping of the equipment from Europe to China; own assumption</t>
        </is>
      </c>
      <c r="L4973" t="inlineStr">
        <is>
          <t>transport, freight, sea, container ship</t>
        </is>
      </c>
    </row>
    <row r="4974">
      <c r="A4974" t="inlineStr">
        <is>
          <t>market for water, decarbonised</t>
        </is>
      </c>
      <c r="B4974" t="n">
        <v>43.693</v>
      </c>
      <c r="C4974" t="inlineStr">
        <is>
          <t>CH</t>
        </is>
      </c>
      <c r="D4974" t="inlineStr">
        <is>
          <t>kilogram</t>
        </is>
      </c>
      <c r="F4974" t="inlineStr">
        <is>
          <t>technosphere</t>
        </is>
      </c>
      <c r="G4974" t="n">
        <v>2</v>
      </c>
      <c r="H4974" t="n">
        <v>3.777187906204505</v>
      </c>
      <c r="I4974" t="n">
        <v>0.1312205922929929</v>
      </c>
      <c r="J4974" t="inlineStr">
        <is>
          <t>(4,1,1,1,1,5,BU:1.05); Water demineralised; Oerlikon Solar (2011): General properties THINFAB - 120 MW</t>
        </is>
      </c>
      <c r="L4974" t="inlineStr">
        <is>
          <t>water, decarbonised</t>
        </is>
      </c>
    </row>
    <row r="4975">
      <c r="A4975" t="inlineStr">
        <is>
          <t>market for water, deionised</t>
        </is>
      </c>
      <c r="B4975" t="n">
        <v>82.456</v>
      </c>
      <c r="C4975" t="inlineStr">
        <is>
          <t>CH</t>
        </is>
      </c>
      <c r="D4975" t="inlineStr">
        <is>
          <t>kilogram</t>
        </is>
      </c>
      <c r="F4975" t="inlineStr">
        <is>
          <t>technosphere</t>
        </is>
      </c>
      <c r="G4975" t="n">
        <v>2</v>
      </c>
      <c r="H4975" t="n">
        <v>4.412264817734492</v>
      </c>
      <c r="I4975" t="n">
        <v>0.1312205922929929</v>
      </c>
      <c r="J4975" t="inlineStr">
        <is>
          <t>(4,1,1,1,1,5,BU:1.05); Water deionised; Oerlikon Solar (2011): General properties THINFAB - 120 MW</t>
        </is>
      </c>
      <c r="L4975" t="inlineStr">
        <is>
          <t>water, deionised</t>
        </is>
      </c>
    </row>
    <row r="4976">
      <c r="A4976" t="inlineStr">
        <is>
          <t>market group for electricity, high voltage</t>
        </is>
      </c>
      <c r="B4976" t="n">
        <v>42.886</v>
      </c>
      <c r="C4976" t="inlineStr">
        <is>
          <t>CN</t>
        </is>
      </c>
      <c r="D4976" t="inlineStr">
        <is>
          <t>kilowatt hour</t>
        </is>
      </c>
      <c r="F4976" t="inlineStr">
        <is>
          <t>technosphere</t>
        </is>
      </c>
      <c r="G4976" t="n">
        <v>2</v>
      </c>
      <c r="H4976" t="n">
        <v>3.758545432347039</v>
      </c>
      <c r="I4976" t="n">
        <v>0.1312205922929929</v>
      </c>
      <c r="J4976" t="inlineStr">
        <is>
          <t>(4,1,1,1,1,5,BU:1.05); Electricity (equipment &amp; operation of the facility); Oerlikon Solar (2011): General properties THINFAB - 120 MW</t>
        </is>
      </c>
      <c r="L4976" t="inlineStr">
        <is>
          <t>electricity, high voltage</t>
        </is>
      </c>
    </row>
    <row r="4977">
      <c r="A4977" t="inlineStr">
        <is>
          <t>metal working machine production, unspecified</t>
        </is>
      </c>
      <c r="B4977" t="n">
        <v>0.021732</v>
      </c>
      <c r="C4977" t="inlineStr">
        <is>
          <t>RER</t>
        </is>
      </c>
      <c r="D4977" t="inlineStr">
        <is>
          <t>kilogram</t>
        </is>
      </c>
      <c r="F4977" t="inlineStr">
        <is>
          <t>technosphere</t>
        </is>
      </c>
      <c r="G4977" t="n">
        <v>2</v>
      </c>
      <c r="H4977" t="n">
        <v>-3.82896945029286</v>
      </c>
      <c r="I4977" t="n">
        <v>0.5715537642773304</v>
      </c>
      <c r="J4977" t="inlineStr">
        <is>
          <t>(4,1,1,1,3,5,BU:3); Infrastructure machines; Oerlikon Solar (2011): General properties THINFAB - 120 MW</t>
        </is>
      </c>
      <c r="L4977" t="inlineStr">
        <is>
          <t>metal working machine, unspecified</t>
        </is>
      </c>
    </row>
    <row r="4978">
      <c r="A4978" t="inlineStr">
        <is>
          <t>nitrogen trifluoride, at plant</t>
        </is>
      </c>
      <c r="B4978" t="n">
        <v>0.059164</v>
      </c>
      <c r="C4978" t="inlineStr">
        <is>
          <t>RER</t>
        </is>
      </c>
      <c r="D4978" t="inlineStr">
        <is>
          <t>kilogram</t>
        </is>
      </c>
      <c r="F4978" t="inlineStr">
        <is>
          <t>technosphere</t>
        </is>
      </c>
      <c r="G4978" t="n">
        <v>2</v>
      </c>
      <c r="H4978" t="n">
        <v>-2.827442030173013</v>
      </c>
      <c r="I4978" t="n">
        <v>0.1312205922929929</v>
      </c>
      <c r="J4978" t="inlineStr">
        <is>
          <t>(4,1,1,1,1,5,BU:1.05); Hydrogen trifluoride; Oerlikon Solar (2011): General properties THINFAB - 120 MW</t>
        </is>
      </c>
    </row>
    <row r="4979">
      <c r="A4979" t="inlineStr">
        <is>
          <t>phosphane production</t>
        </is>
      </c>
      <c r="B4979" t="n">
        <v>2.3529e-05</v>
      </c>
      <c r="C4979" t="inlineStr">
        <is>
          <t>GLO</t>
        </is>
      </c>
      <c r="D4979" t="inlineStr">
        <is>
          <t>kilogram</t>
        </is>
      </c>
      <c r="F4979" t="inlineStr">
        <is>
          <t>technosphere</t>
        </is>
      </c>
      <c r="G4979" t="n">
        <v>2</v>
      </c>
      <c r="H4979" t="n">
        <v>-10.65727685506564</v>
      </c>
      <c r="I4979" t="n">
        <v>0.1312205922929929</v>
      </c>
      <c r="J4979" t="inlineStr">
        <is>
          <t>(4,1,1,1,1,5,BU:1.05); Phosphine; Oerlikon Solar (2011): General properties THINFAB - 120 MW</t>
        </is>
      </c>
      <c r="L4979" t="inlineStr">
        <is>
          <t>phosphane</t>
        </is>
      </c>
    </row>
    <row r="4980">
      <c r="A4980" t="inlineStr">
        <is>
          <t>polyethylene production, high density, granulate</t>
        </is>
      </c>
      <c r="B4980" t="n">
        <v>0.010749</v>
      </c>
      <c r="C4980" t="inlineStr">
        <is>
          <t>RER</t>
        </is>
      </c>
      <c r="D4980" t="inlineStr">
        <is>
          <t>kilogram</t>
        </is>
      </c>
      <c r="F4980" t="inlineStr">
        <is>
          <t>technosphere</t>
        </is>
      </c>
      <c r="G4980" t="n">
        <v>2</v>
      </c>
      <c r="H4980" t="n">
        <v>-4.53294255199121</v>
      </c>
      <c r="I4980" t="n">
        <v>0.1312205922929929</v>
      </c>
      <c r="J4980" t="inlineStr">
        <is>
          <t>(4,1,1,1,1,5,BU:1.05); Junction Box; Oerlikon Solar (2011): General properties THINFAB - 120 MW</t>
        </is>
      </c>
      <c r="L4980" t="inlineStr">
        <is>
          <t>polyethylene, high density, granulate</t>
        </is>
      </c>
    </row>
    <row r="4981">
      <c r="A4981" t="inlineStr">
        <is>
          <t>silane, at plant</t>
        </is>
      </c>
      <c r="B4981" t="n">
        <v>0.02121</v>
      </c>
      <c r="C4981" t="inlineStr">
        <is>
          <t>RER</t>
        </is>
      </c>
      <c r="D4981" t="inlineStr">
        <is>
          <t>kilogram</t>
        </is>
      </c>
      <c r="F4981" t="inlineStr">
        <is>
          <t>technosphere</t>
        </is>
      </c>
      <c r="G4981" t="n">
        <v>2</v>
      </c>
      <c r="H4981" t="n">
        <v>-3.853282510405546</v>
      </c>
      <c r="I4981" t="n">
        <v>0.1312205922929929</v>
      </c>
      <c r="J4981" t="inlineStr">
        <is>
          <t>(4,1,1,1,1,5,BU:1.05); Silane; Oerlikon Solar (2011): General properties THINFAB - 120 MW</t>
        </is>
      </c>
    </row>
    <row r="4982">
      <c r="A4982" t="inlineStr">
        <is>
          <t>silicone product production</t>
        </is>
      </c>
      <c r="B4982" t="n">
        <v>0.01679</v>
      </c>
      <c r="C4982" t="inlineStr">
        <is>
          <t>RER</t>
        </is>
      </c>
      <c r="D4982" t="inlineStr">
        <is>
          <t>kilogram</t>
        </is>
      </c>
      <c r="F4982" t="inlineStr">
        <is>
          <t>technosphere</t>
        </is>
      </c>
      <c r="G4982" t="n">
        <v>2</v>
      </c>
      <c r="H4982" t="n">
        <v>-4.086971807892688</v>
      </c>
      <c r="I4982" t="n">
        <v>0.1312205922929929</v>
      </c>
      <c r="J4982" t="inlineStr">
        <is>
          <t>(4,1,1,1,1,5,BU:1.05); Silicon pottant &amp; sealant; Oerlikon Solar (2011): General properties THINFAB - 120 MW</t>
        </is>
      </c>
      <c r="L4982" t="inlineStr">
        <is>
          <t>silicone product</t>
        </is>
      </c>
    </row>
    <row r="4983">
      <c r="A4983" t="inlineStr">
        <is>
          <t>solar collector factory construction</t>
        </is>
      </c>
      <c r="B4983" t="n">
        <v>2.8038e-08</v>
      </c>
      <c r="C4983" t="inlineStr">
        <is>
          <t>RER</t>
        </is>
      </c>
      <c r="D4983" t="inlineStr">
        <is>
          <t>unit</t>
        </is>
      </c>
      <c r="F4983" t="inlineStr">
        <is>
          <t>technosphere</t>
        </is>
      </c>
      <c r="G4983" t="n">
        <v>2</v>
      </c>
      <c r="H4983" t="n">
        <v>-17.38970510400007</v>
      </c>
      <c r="I4983" t="n">
        <v>0.5715537642773304</v>
      </c>
      <c r="J4983" t="inlineStr">
        <is>
          <t>(4,1,1,1,3,5,BU:3); Infrastructure building, incl. land use; Oerlikon Solar (2011): General properties THINFAB - 120 MW; extrapolated based on assumptions</t>
        </is>
      </c>
      <c r="L4983" t="inlineStr">
        <is>
          <t>solar collector factory</t>
        </is>
      </c>
    </row>
    <row r="4984">
      <c r="A4984" t="inlineStr">
        <is>
          <t>solar glass production, low-iron</t>
        </is>
      </c>
      <c r="B4984" t="n">
        <v>13.402</v>
      </c>
      <c r="C4984" t="inlineStr">
        <is>
          <t>RER</t>
        </is>
      </c>
      <c r="D4984" t="inlineStr">
        <is>
          <t>kilogram</t>
        </is>
      </c>
      <c r="F4984" t="inlineStr">
        <is>
          <t>technosphere</t>
        </is>
      </c>
      <c r="G4984" t="n">
        <v>2</v>
      </c>
      <c r="H4984" t="n">
        <v>2.595403949550979</v>
      </c>
      <c r="I4984" t="n">
        <v>0.1312205922929929</v>
      </c>
      <c r="J4984" t="inlineStr">
        <is>
          <t>(4,1,1,1,1,5,BU:1.05); Front- and Back-Glass, incl. wastes; Oerlikon Solar (2011): General properties THINFAB - 120 MW</t>
        </is>
      </c>
      <c r="L4984" t="inlineStr">
        <is>
          <t>solar glass, low-iron</t>
        </is>
      </c>
    </row>
    <row r="4985">
      <c r="A4985" t="inlineStr">
        <is>
          <t>tempering, flat glass</t>
        </is>
      </c>
      <c r="B4985" t="n">
        <v>13.402</v>
      </c>
      <c r="C4985" t="inlineStr">
        <is>
          <t>RER</t>
        </is>
      </c>
      <c r="D4985" t="inlineStr">
        <is>
          <t>kilogram</t>
        </is>
      </c>
      <c r="F4985" t="inlineStr">
        <is>
          <t>technosphere</t>
        </is>
      </c>
      <c r="G4985" t="n">
        <v>0</v>
      </c>
      <c r="H4985" t="n">
        <v>13.402</v>
      </c>
      <c r="J4985" t="inlineStr">
        <is>
          <t>(4,1,1,1,1,5,BU:1.05); Front- and Back-Glass, incl. wastes; Oerlikon Solar (2011): General properties THINFAB - 120 MW</t>
        </is>
      </c>
      <c r="L4985" t="inlineStr">
        <is>
          <t>tempering, flat glass</t>
        </is>
      </c>
    </row>
    <row r="4986">
      <c r="A4986" t="inlineStr">
        <is>
          <t>treatment of spent solvent mixture, hazardous waste incineration</t>
        </is>
      </c>
      <c r="B4986" t="n">
        <v>-6.0558e-05</v>
      </c>
      <c r="C4986" t="inlineStr">
        <is>
          <t>CH</t>
        </is>
      </c>
      <c r="D4986" t="inlineStr">
        <is>
          <t>kilogram</t>
        </is>
      </c>
      <c r="F4986" t="inlineStr">
        <is>
          <t>technosphere</t>
        </is>
      </c>
      <c r="G4986" t="n">
        <v>2</v>
      </c>
      <c r="H4986" t="n">
        <v>-9.711908974479497</v>
      </c>
      <c r="I4986" t="n">
        <v>0.1312205922929929</v>
      </c>
      <c r="J4986" t="inlineStr">
        <is>
          <t>(4,1,1,1,1,5,BU:1.05); Solvent mixture from EVA foil; Oerlikon Solar (2011): General properties THINFAB - 120 MW</t>
        </is>
      </c>
      <c r="K4986" t="b">
        <v>1</v>
      </c>
      <c r="L4986" t="inlineStr">
        <is>
          <t>spent solvent mixture</t>
        </is>
      </c>
    </row>
    <row r="4987">
      <c r="A4987" t="inlineStr">
        <is>
          <t>treatment of waste rubber, unspecified, municipal incineration</t>
        </is>
      </c>
      <c r="B4987" t="n">
        <v>-0.00041565</v>
      </c>
      <c r="C4987" t="inlineStr">
        <is>
          <t>CH</t>
        </is>
      </c>
      <c r="D4987" t="inlineStr">
        <is>
          <t>kilogram</t>
        </is>
      </c>
      <c r="F4987" t="inlineStr">
        <is>
          <t>technosphere</t>
        </is>
      </c>
      <c r="G4987" t="n">
        <v>2</v>
      </c>
      <c r="H4987" t="n">
        <v>-7.785666997987177</v>
      </c>
      <c r="I4987" t="n">
        <v>0.1312205922929929</v>
      </c>
      <c r="J4987" t="inlineStr">
        <is>
          <t>(4,1,1,1,1,5,BU:1.05); Hotmelt (synthetic rubber, no hazardous component); Oerlikon Solar (2011): General properties THINFAB - 120 MW</t>
        </is>
      </c>
      <c r="K4987" t="b">
        <v>1</v>
      </c>
      <c r="L4987" t="inlineStr">
        <is>
          <t>waste rubber, unspecified</t>
        </is>
      </c>
    </row>
    <row r="4988">
      <c r="A4988" t="inlineStr">
        <is>
          <t>treatment of wastewater, unpolluted, from residence, capacity 1.1E10l/year</t>
        </is>
      </c>
      <c r="B4988" t="n">
        <v>-0.12614</v>
      </c>
      <c r="C4988" t="inlineStr">
        <is>
          <t>CH</t>
        </is>
      </c>
      <c r="D4988" t="inlineStr">
        <is>
          <t>cubic meter</t>
        </is>
      </c>
      <c r="F4988" t="inlineStr">
        <is>
          <t>technosphere</t>
        </is>
      </c>
      <c r="G4988" t="n">
        <v>2</v>
      </c>
      <c r="H4988" t="n">
        <v>-2.070362877746632</v>
      </c>
      <c r="I4988" t="n">
        <v>0.1312205922929929</v>
      </c>
      <c r="J4988" t="inlineStr">
        <is>
          <t>(4,1,1,1,1,5,BU:1.05); Waste water flow (substances specified separately); Oerlikon Solar (2011): General properties THINFAB - 120 MW</t>
        </is>
      </c>
      <c r="K4988" t="b">
        <v>1</v>
      </c>
      <c r="L4988" t="inlineStr">
        <is>
          <t>wastewater, unpolluted, from residence</t>
        </is>
      </c>
    </row>
    <row r="4989">
      <c r="A4989" t="inlineStr">
        <is>
          <t>trimethyl borate production</t>
        </is>
      </c>
      <c r="B4989" t="n">
        <v>8.297900000000001e-06</v>
      </c>
      <c r="C4989" t="inlineStr">
        <is>
          <t>GLO</t>
        </is>
      </c>
      <c r="D4989" t="inlineStr">
        <is>
          <t>kilogram</t>
        </is>
      </c>
      <c r="F4989" t="inlineStr">
        <is>
          <t>technosphere</t>
        </is>
      </c>
      <c r="G4989" t="n">
        <v>2</v>
      </c>
      <c r="H4989" t="n">
        <v>-11.69950808722286</v>
      </c>
      <c r="I4989" t="n">
        <v>0.1312205922929929</v>
      </c>
      <c r="J4989" t="inlineStr">
        <is>
          <t>(4,1,1,1,1,5,BU:1.05); Trimethylboron 2% in Hydrogen; Oerlikon Solar (2011): General properties THINFAB - 120 MW</t>
        </is>
      </c>
      <c r="L4989" t="inlineStr">
        <is>
          <t>trimethyl borate</t>
        </is>
      </c>
    </row>
    <row r="4990">
      <c r="A4990" t="inlineStr">
        <is>
          <t>wire drawing, copper</t>
        </is>
      </c>
      <c r="B4990" t="n">
        <v>0.0090998</v>
      </c>
      <c r="C4990" t="inlineStr">
        <is>
          <t>RER</t>
        </is>
      </c>
      <c r="D4990" t="inlineStr">
        <is>
          <t>kilogram</t>
        </is>
      </c>
      <c r="F4990" t="inlineStr">
        <is>
          <t>technosphere</t>
        </is>
      </c>
      <c r="G4990" t="n">
        <v>2</v>
      </c>
      <c r="H4990" t="n">
        <v>-4.699502843722831</v>
      </c>
      <c r="I4990" t="n">
        <v>0.1312205922929929</v>
      </c>
      <c r="J4990" t="inlineStr">
        <is>
          <t>(4,1,1,1,1,5,BU:1.05); Solder Strings Long &amp; Cross contacting ribbon &amp; Junction Box; Oerlikon Solar (2011): General properties THINFAB - 120 MW</t>
        </is>
      </c>
      <c r="L4990" t="inlineStr">
        <is>
          <t>wire drawing, copper</t>
        </is>
      </c>
    </row>
    <row r="4991">
      <c r="A4991" t="inlineStr">
        <is>
          <t>zeolite production, slurry, without water, in 50% solution state</t>
        </is>
      </c>
      <c r="B4991" t="n">
        <v>0.032442</v>
      </c>
      <c r="C4991" t="inlineStr">
        <is>
          <t>RER</t>
        </is>
      </c>
      <c r="D4991" t="inlineStr">
        <is>
          <t>kilogram</t>
        </is>
      </c>
      <c r="F4991" t="inlineStr">
        <is>
          <t>technosphere</t>
        </is>
      </c>
      <c r="G4991" t="n">
        <v>2</v>
      </c>
      <c r="H4991" t="n">
        <v>-3.428301399354214</v>
      </c>
      <c r="I4991" t="n">
        <v>0.1312205922929929</v>
      </c>
      <c r="J4991" t="inlineStr">
        <is>
          <t>(4,1,1,1,1,5,BU:1.05); Detergent; Oerlikon Solar (2011): General properties THINFAB - 120 MW</t>
        </is>
      </c>
      <c r="L4991" t="inlineStr">
        <is>
          <t>zeolite, slurry, without water, in 50% solution state</t>
        </is>
      </c>
    </row>
    <row r="4992"/>
    <row r="4993" ht="16" customHeight="1" s="29">
      <c r="A4993" s="1" t="inlineStr">
        <is>
          <t>Activity</t>
        </is>
      </c>
      <c r="B4993" s="1" t="inlineStr">
        <is>
          <t>photovoltaic laminate, micro-Si, at regional storage</t>
        </is>
      </c>
    </row>
    <row r="4994">
      <c r="A4994" t="inlineStr">
        <is>
          <t>comment</t>
        </is>
      </c>
      <c r="B4994" t="inlineStr">
        <is>
          <t>Main production takes place in China. Transport from Shanghai (20000 km) to Rotterdam is included. Transport from Rotterdam to the regional storage takes into account the three main producers of solar power in Europe (Italy, Germany and Spain). The transport distance is 940 km. 
Location:  Europe
Time period:  Time of publications.
Sampling:  Planning data provided by Oerlikon Solar
Extrapolations:  none
Uncertainty:  None</t>
        </is>
      </c>
    </row>
    <row r="4995">
      <c r="A4995" t="inlineStr">
        <is>
          <t>location</t>
        </is>
      </c>
      <c r="B4995" t="inlineStr">
        <is>
          <t>RER</t>
        </is>
      </c>
    </row>
    <row r="4996">
      <c r="A4996" t="inlineStr">
        <is>
          <t>production amount</t>
        </is>
      </c>
      <c r="B4996" t="n">
        <v>1</v>
      </c>
    </row>
    <row r="4997">
      <c r="A4997" t="inlineStr">
        <is>
          <t>reference product</t>
        </is>
      </c>
      <c r="B4997" t="inlineStr">
        <is>
          <t>photovoltaic laminate, micro-Si, at regional storage</t>
        </is>
      </c>
    </row>
    <row r="4998">
      <c r="A4998" t="inlineStr">
        <is>
          <t>source</t>
        </is>
      </c>
      <c r="B49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999">
      <c r="A4999" t="inlineStr">
        <is>
          <t>type</t>
        </is>
      </c>
      <c r="B4999" t="inlineStr">
        <is>
          <t>process</t>
        </is>
      </c>
    </row>
    <row r="5000">
      <c r="A5000" t="inlineStr">
        <is>
          <t>unit</t>
        </is>
      </c>
      <c r="B5000" t="inlineStr">
        <is>
          <t>square meter</t>
        </is>
      </c>
    </row>
    <row r="5001" ht="16" customHeight="1" s="29">
      <c r="A5001" s="1" t="inlineStr">
        <is>
          <t>Exchanges</t>
        </is>
      </c>
    </row>
    <row r="5002">
      <c r="A5002" s="28" t="inlineStr">
        <is>
          <t>name</t>
        </is>
      </c>
      <c r="B5002" s="28" t="inlineStr">
        <is>
          <t>amount</t>
        </is>
      </c>
      <c r="C5002" s="28" t="inlineStr">
        <is>
          <t>location</t>
        </is>
      </c>
      <c r="D5002" s="28" t="inlineStr">
        <is>
          <t>unit</t>
        </is>
      </c>
      <c r="E5002" s="28" t="inlineStr">
        <is>
          <t>categories</t>
        </is>
      </c>
      <c r="F5002" s="28" t="inlineStr">
        <is>
          <t>type</t>
        </is>
      </c>
      <c r="G5002" s="28" t="inlineStr">
        <is>
          <t>uncertainty type</t>
        </is>
      </c>
      <c r="H5002" s="28" t="inlineStr">
        <is>
          <t>loc</t>
        </is>
      </c>
      <c r="I5002" s="28" t="inlineStr">
        <is>
          <t>scale</t>
        </is>
      </c>
      <c r="J5002" s="28" t="inlineStr">
        <is>
          <t>comment</t>
        </is>
      </c>
      <c r="K5002" s="28" t="inlineStr">
        <is>
          <t>negative</t>
        </is>
      </c>
      <c r="L5002" s="28" t="inlineStr">
        <is>
          <t>reference product</t>
        </is>
      </c>
      <c r="M5002" s="28" t="n"/>
    </row>
    <row r="5003">
      <c r="A5003" t="inlineStr">
        <is>
          <t>photovoltaic laminate, micro-Si, at regional storage</t>
        </is>
      </c>
      <c r="B5003" t="n">
        <v>1</v>
      </c>
      <c r="C5003" t="inlineStr">
        <is>
          <t>RER</t>
        </is>
      </c>
      <c r="D5003" t="inlineStr">
        <is>
          <t>square meter</t>
        </is>
      </c>
      <c r="E5003" t="inlineStr">
        <is>
          <t>Chemicals::Processing</t>
        </is>
      </c>
      <c r="F5003" t="inlineStr">
        <is>
          <t>production</t>
        </is>
      </c>
      <c r="G5003" t="n">
        <v>0</v>
      </c>
      <c r="H5003" t="n">
        <v>1</v>
      </c>
      <c r="L5003" t="inlineStr">
        <is>
          <t>photovoltaic laminate, micro-Si, at regional storage</t>
        </is>
      </c>
    </row>
    <row r="5004">
      <c r="A5004" t="inlineStr">
        <is>
          <t>market for transport, freight, sea, container ship</t>
        </is>
      </c>
      <c r="B5004" t="n">
        <v>278.23</v>
      </c>
      <c r="C5004" t="inlineStr">
        <is>
          <t>GLO</t>
        </is>
      </c>
      <c r="D5004" t="inlineStr">
        <is>
          <t>ton kilometer</t>
        </is>
      </c>
      <c r="F5004" t="inlineStr">
        <is>
          <t>technosphere</t>
        </is>
      </c>
      <c r="G5004" t="n">
        <v>2</v>
      </c>
      <c r="H5004" t="n">
        <v>5.628448109764594</v>
      </c>
      <c r="I5004" t="n">
        <v>0.3697767766870506</v>
      </c>
      <c r="J5004" t="inlineStr">
        <is>
          <t>(4,5,na,na,na,na); Import from Shanghai to Rotterdam</t>
        </is>
      </c>
      <c r="L5004" t="inlineStr">
        <is>
          <t>transport, freight, sea, container ship</t>
        </is>
      </c>
    </row>
    <row r="5005">
      <c r="A5005" t="inlineStr">
        <is>
          <t>photovoltaic laminate, micro-Si, at plant</t>
        </is>
      </c>
      <c r="B5005" t="n">
        <v>1</v>
      </c>
      <c r="C5005" t="inlineStr">
        <is>
          <t>CN</t>
        </is>
      </c>
      <c r="D5005" t="inlineStr">
        <is>
          <t>square meter</t>
        </is>
      </c>
      <c r="F5005" t="inlineStr">
        <is>
          <t>technosphere</t>
        </is>
      </c>
      <c r="G5005" t="n">
        <v>2</v>
      </c>
      <c r="H5005" t="n">
        <v>0</v>
      </c>
      <c r="I5005" t="n">
        <v>0.5493061443340548</v>
      </c>
      <c r="J5005" t="inlineStr">
        <is>
          <t>(1,1,1,1,1,1); Oerlikon Solar (2011): General properties THINFAB - 120 MW; Module</t>
        </is>
      </c>
    </row>
    <row r="5006">
      <c r="A5006" t="inlineStr">
        <is>
          <t>transport, freight, lorry 7.5-16 metric ton, EURO4</t>
        </is>
      </c>
      <c r="B5006" t="n">
        <v>13.115</v>
      </c>
      <c r="C5006" t="inlineStr">
        <is>
          <t>RER</t>
        </is>
      </c>
      <c r="D5006" t="inlineStr">
        <is>
          <t>ton kilometer</t>
        </is>
      </c>
      <c r="F5006" t="inlineStr">
        <is>
          <t>technosphere</t>
        </is>
      </c>
      <c r="G5006" t="n">
        <v>2</v>
      </c>
      <c r="H5006" t="n">
        <v>2.573756613318837</v>
      </c>
      <c r="I5006" t="n">
        <v>0.3697767766870506</v>
      </c>
      <c r="J5006" t="inlineStr">
        <is>
          <t>(4,5,na,na,na,na); Transport from Rotterdam to regional storage</t>
        </is>
      </c>
      <c r="L5006" t="inlineStr">
        <is>
          <t>transport, freight, lorry 7.5-16 metric ton, EURO4</t>
        </is>
      </c>
    </row>
    <row r="5007"/>
    <row r="5008" ht="16" customHeight="1" s="29">
      <c r="A5008" s="1" t="inlineStr">
        <is>
          <t>Activity</t>
        </is>
      </c>
      <c r="B5008" s="1" t="inlineStr">
        <is>
          <t>photovoltaic laminate, multi-Si, at regional storage</t>
        </is>
      </c>
    </row>
    <row r="5009">
      <c r="A5009" t="inlineStr">
        <is>
          <t>comment</t>
        </is>
      </c>
      <c r="B5009" t="inlineStr">
        <is>
          <t>Shares of production in US (29%) and imports from China (67%) and Asia and Pacific (4%).
Domestic production and imports of multi-crystalline silicon laminates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010">
      <c r="A5010" t="inlineStr">
        <is>
          <t>location</t>
        </is>
      </c>
      <c r="B5010" t="inlineStr">
        <is>
          <t>US</t>
        </is>
      </c>
    </row>
    <row r="5011">
      <c r="A5011" t="inlineStr">
        <is>
          <t>production amount</t>
        </is>
      </c>
      <c r="B5011" t="n">
        <v>1</v>
      </c>
    </row>
    <row r="5012">
      <c r="A5012" t="inlineStr">
        <is>
          <t>reference product</t>
        </is>
      </c>
      <c r="B5012" t="inlineStr">
        <is>
          <t>photovoltaic laminate, multi-Si, at regional storage</t>
        </is>
      </c>
    </row>
    <row r="5013">
      <c r="A5013" t="inlineStr">
        <is>
          <t>source</t>
        </is>
      </c>
      <c r="B50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14">
      <c r="A5014" t="inlineStr">
        <is>
          <t>type</t>
        </is>
      </c>
      <c r="B5014" t="inlineStr">
        <is>
          <t>process</t>
        </is>
      </c>
    </row>
    <row r="5015">
      <c r="A5015" t="inlineStr">
        <is>
          <t>unit</t>
        </is>
      </c>
      <c r="B5015" t="inlineStr">
        <is>
          <t>square meter</t>
        </is>
      </c>
    </row>
    <row r="5016" ht="16" customHeight="1" s="29">
      <c r="A5016" s="1" t="inlineStr">
        <is>
          <t>Exchanges</t>
        </is>
      </c>
    </row>
    <row r="5017">
      <c r="A5017" s="28" t="inlineStr">
        <is>
          <t>name</t>
        </is>
      </c>
      <c r="B5017" s="28" t="inlineStr">
        <is>
          <t>amount</t>
        </is>
      </c>
      <c r="C5017" s="28" t="inlineStr">
        <is>
          <t>location</t>
        </is>
      </c>
      <c r="D5017" s="28" t="inlineStr">
        <is>
          <t>unit</t>
        </is>
      </c>
      <c r="E5017" s="28" t="inlineStr">
        <is>
          <t>categories</t>
        </is>
      </c>
      <c r="F5017" s="28" t="inlineStr">
        <is>
          <t>type</t>
        </is>
      </c>
      <c r="G5017" s="28" t="inlineStr">
        <is>
          <t>uncertainty type</t>
        </is>
      </c>
      <c r="H5017" s="28" t="inlineStr">
        <is>
          <t>loc</t>
        </is>
      </c>
      <c r="I5017" s="28" t="inlineStr">
        <is>
          <t>scale</t>
        </is>
      </c>
      <c r="J5017" s="28" t="inlineStr">
        <is>
          <t>comment</t>
        </is>
      </c>
      <c r="K5017" s="28" t="inlineStr">
        <is>
          <t>negative</t>
        </is>
      </c>
      <c r="L5017" s="28" t="inlineStr">
        <is>
          <t>reference product</t>
        </is>
      </c>
      <c r="M5017" s="28" t="n"/>
    </row>
    <row r="5018">
      <c r="A5018" t="inlineStr">
        <is>
          <t>photovoltaic laminate, multi-Si, at regional storage</t>
        </is>
      </c>
      <c r="B5018" t="n">
        <v>1</v>
      </c>
      <c r="C5018" t="inlineStr">
        <is>
          <t>US</t>
        </is>
      </c>
      <c r="D5018" t="inlineStr">
        <is>
          <t>square meter</t>
        </is>
      </c>
      <c r="E5018" t="inlineStr">
        <is>
          <t>photovoltaic::production of components</t>
        </is>
      </c>
      <c r="F5018" t="inlineStr">
        <is>
          <t>production</t>
        </is>
      </c>
      <c r="G5018" t="n">
        <v>0</v>
      </c>
      <c r="H5018" t="n">
        <v>1</v>
      </c>
      <c r="L5018" t="inlineStr">
        <is>
          <t>photovoltaic laminate, multi-Si, at regional storage</t>
        </is>
      </c>
    </row>
    <row r="5019">
      <c r="A5019" t="inlineStr">
        <is>
          <t>market for transport, freight, sea, container ship</t>
        </is>
      </c>
      <c r="B5019" t="n">
        <v>173.26</v>
      </c>
      <c r="C5019" t="inlineStr">
        <is>
          <t>GLO</t>
        </is>
      </c>
      <c r="D5019" t="inlineStr">
        <is>
          <t>ton kilometer</t>
        </is>
      </c>
      <c r="F5019" t="inlineStr">
        <is>
          <t>technosphere</t>
        </is>
      </c>
      <c r="G5019" t="n">
        <v>2</v>
      </c>
      <c r="H5019" t="n">
        <v>5.154793356461994</v>
      </c>
      <c r="I5019" t="n">
        <v>0.3697767766870506</v>
      </c>
      <c r="J5019" t="inlineStr">
        <is>
          <t>(4,5,na,na,na,na); Transport distance CN-US: 20755 km, APAC-US: 18411 km</t>
        </is>
      </c>
      <c r="L5019" t="inlineStr">
        <is>
          <t>transport, freight, sea, container ship</t>
        </is>
      </c>
    </row>
    <row r="5020">
      <c r="A5020" t="inlineStr">
        <is>
          <t>photovoltaic laminate production, multi-Si wafer</t>
        </is>
      </c>
      <c r="B5020" t="n">
        <v>0.25257</v>
      </c>
      <c r="C5020" t="inlineStr">
        <is>
          <t>US</t>
        </is>
      </c>
      <c r="D5020" t="inlineStr">
        <is>
          <t>square meter</t>
        </is>
      </c>
      <c r="F5020" t="inlineStr">
        <is>
          <t>technosphere</t>
        </is>
      </c>
      <c r="G5020" t="n">
        <v>2</v>
      </c>
      <c r="H5020" t="n">
        <v>-1.376066840964455</v>
      </c>
      <c r="I5020" t="n">
        <v>0.5925784450341478</v>
      </c>
      <c r="J5020" t="inlineStr">
        <is>
          <t>(5,1,1,1,1,5); Market share US modules</t>
        </is>
      </c>
      <c r="L5020" t="inlineStr">
        <is>
          <t>photovoltaic laminate, multi-Si wafer</t>
        </is>
      </c>
    </row>
    <row r="5021">
      <c r="A5021" t="inlineStr">
        <is>
          <t>photovoltaic laminate production, multi-Si wafer</t>
        </is>
      </c>
      <c r="B5021" t="n">
        <v>0.74743</v>
      </c>
      <c r="C5021" t="inlineStr">
        <is>
          <t>CN</t>
        </is>
      </c>
      <c r="D5021" t="inlineStr">
        <is>
          <t>square meter</t>
        </is>
      </c>
      <c r="F5021" t="inlineStr">
        <is>
          <t>technosphere</t>
        </is>
      </c>
      <c r="G5021" t="n">
        <v>2</v>
      </c>
      <c r="H5021" t="n">
        <v>-0.2911146235872575</v>
      </c>
      <c r="I5021" t="n">
        <v>0.5925784450341478</v>
      </c>
      <c r="J5021" t="inlineStr">
        <is>
          <t>(5,1,1,1,1,5); Market share Chinese modules</t>
        </is>
      </c>
      <c r="L5021" t="inlineStr">
        <is>
          <t>photovoltaic laminate, multi-Si wafer</t>
        </is>
      </c>
    </row>
    <row r="5022">
      <c r="A5022" t="inlineStr">
        <is>
          <t>transport, freight train, diesel</t>
        </is>
      </c>
      <c r="B5022" t="n">
        <v>2.2337</v>
      </c>
      <c r="C5022" t="inlineStr">
        <is>
          <t>Europe without Switzerland</t>
        </is>
      </c>
      <c r="D5022" t="inlineStr">
        <is>
          <t>ton kilometer</t>
        </is>
      </c>
      <c r="F5022" t="inlineStr">
        <is>
          <t>technosphere</t>
        </is>
      </c>
      <c r="G5022" t="n">
        <v>2</v>
      </c>
      <c r="H5022" t="n">
        <v>0.803659403357374</v>
      </c>
      <c r="I5022" t="n">
        <v>0.3697767766870506</v>
      </c>
      <c r="J5022" t="inlineStr">
        <is>
          <t>(4,5,na,na,na,na); Standard distance 200km</t>
        </is>
      </c>
      <c r="L5022" t="inlineStr">
        <is>
          <t>transport, freight train</t>
        </is>
      </c>
    </row>
    <row r="5023">
      <c r="A5023" t="inlineStr">
        <is>
          <t>transport, freight, lorry 7.5-16 metric ton, EURO4</t>
        </is>
      </c>
      <c r="B5023" t="n">
        <v>0.55843</v>
      </c>
      <c r="C5023" t="inlineStr">
        <is>
          <t>RER</t>
        </is>
      </c>
      <c r="D5023" t="inlineStr">
        <is>
          <t>ton kilometer</t>
        </is>
      </c>
      <c r="F5023" t="inlineStr">
        <is>
          <t>technosphere</t>
        </is>
      </c>
      <c r="G5023" t="n">
        <v>2</v>
      </c>
      <c r="H5023" t="n">
        <v>-0.5826260040487399</v>
      </c>
      <c r="I5023" t="n">
        <v>0.3697767766870506</v>
      </c>
      <c r="J5023" t="inlineStr">
        <is>
          <t>(4,5,na,na,na,na); Standard distance 50km</t>
        </is>
      </c>
      <c r="L5023" t="inlineStr">
        <is>
          <t>transport, freight, lorry 7.5-16 metric ton, EURO4</t>
        </is>
      </c>
    </row>
    <row r="5024"/>
    <row r="5025" ht="16" customHeight="1" s="29">
      <c r="A5025" s="1" t="inlineStr">
        <is>
          <t>Activity</t>
        </is>
      </c>
      <c r="B5025" s="1" t="inlineStr">
        <is>
          <t>photovoltaic laminate, multi-Si, at regional storage</t>
        </is>
      </c>
    </row>
    <row r="5026">
      <c r="A5026" t="inlineStr">
        <is>
          <t>comment</t>
        </is>
      </c>
      <c r="B5026" t="inlineStr">
        <is>
          <t>Shares of production in Europe (23%) and imports from China (72%) and Asia and Pacific (5%).
Domestic production and imports of multi-crystalline silicon laminates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027">
      <c r="A5027" t="inlineStr">
        <is>
          <t>location</t>
        </is>
      </c>
      <c r="B5027" t="inlineStr">
        <is>
          <t>RER</t>
        </is>
      </c>
    </row>
    <row r="5028">
      <c r="A5028" t="inlineStr">
        <is>
          <t>production amount</t>
        </is>
      </c>
      <c r="B5028" t="n">
        <v>1</v>
      </c>
    </row>
    <row r="5029">
      <c r="A5029" t="inlineStr">
        <is>
          <t>reference product</t>
        </is>
      </c>
      <c r="B5029" t="inlineStr">
        <is>
          <t>photovoltaic laminate, multi-Si, at regional storage</t>
        </is>
      </c>
    </row>
    <row r="5030">
      <c r="A5030" t="inlineStr">
        <is>
          <t>source</t>
        </is>
      </c>
      <c r="B50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31">
      <c r="A5031" t="inlineStr">
        <is>
          <t>type</t>
        </is>
      </c>
      <c r="B5031" t="inlineStr">
        <is>
          <t>process</t>
        </is>
      </c>
    </row>
    <row r="5032">
      <c r="A5032" t="inlineStr">
        <is>
          <t>unit</t>
        </is>
      </c>
      <c r="B5032" t="inlineStr">
        <is>
          <t>square meter</t>
        </is>
      </c>
    </row>
    <row r="5033" ht="16" customHeight="1" s="29">
      <c r="A5033" s="1" t="inlineStr">
        <is>
          <t>Exchanges</t>
        </is>
      </c>
    </row>
    <row r="5034">
      <c r="A5034" s="28" t="inlineStr">
        <is>
          <t>name</t>
        </is>
      </c>
      <c r="B5034" s="28" t="inlineStr">
        <is>
          <t>amount</t>
        </is>
      </c>
      <c r="C5034" s="28" t="inlineStr">
        <is>
          <t>location</t>
        </is>
      </c>
      <c r="D5034" s="28" t="inlineStr">
        <is>
          <t>unit</t>
        </is>
      </c>
      <c r="E5034" s="28" t="inlineStr">
        <is>
          <t>categories</t>
        </is>
      </c>
      <c r="F5034" s="28" t="inlineStr">
        <is>
          <t>type</t>
        </is>
      </c>
      <c r="G5034" s="28" t="inlineStr">
        <is>
          <t>uncertainty type</t>
        </is>
      </c>
      <c r="H5034" s="28" t="inlineStr">
        <is>
          <t>loc</t>
        </is>
      </c>
      <c r="I5034" s="28" t="inlineStr">
        <is>
          <t>scale</t>
        </is>
      </c>
      <c r="J5034" s="28" t="inlineStr">
        <is>
          <t>comment</t>
        </is>
      </c>
      <c r="K5034" s="28" t="inlineStr">
        <is>
          <t>negative</t>
        </is>
      </c>
      <c r="L5034" s="28" t="inlineStr">
        <is>
          <t>reference product</t>
        </is>
      </c>
      <c r="M5034" s="28" t="n"/>
    </row>
    <row r="5035">
      <c r="A5035" t="inlineStr">
        <is>
          <t>photovoltaic laminate, multi-Si, at regional storage</t>
        </is>
      </c>
      <c r="B5035" t="n">
        <v>1</v>
      </c>
      <c r="C5035" t="inlineStr">
        <is>
          <t>RER</t>
        </is>
      </c>
      <c r="D5035" t="inlineStr">
        <is>
          <t>square meter</t>
        </is>
      </c>
      <c r="E5035" t="inlineStr">
        <is>
          <t>photovoltaic::production of components</t>
        </is>
      </c>
      <c r="F5035" t="inlineStr">
        <is>
          <t>production</t>
        </is>
      </c>
      <c r="G5035" t="n">
        <v>0</v>
      </c>
      <c r="H5035" t="n">
        <v>1</v>
      </c>
      <c r="L5035" t="inlineStr">
        <is>
          <t>photovoltaic laminate, multi-Si, at regional storage</t>
        </is>
      </c>
    </row>
    <row r="5036">
      <c r="A5036" t="inlineStr">
        <is>
          <t>market for transport, freight, sea, container ship</t>
        </is>
      </c>
      <c r="B5036" t="n">
        <v>161.7</v>
      </c>
      <c r="C5036" t="inlineStr">
        <is>
          <t>GLO</t>
        </is>
      </c>
      <c r="D5036" t="inlineStr">
        <is>
          <t>ton kilometer</t>
        </is>
      </c>
      <c r="F5036" t="inlineStr">
        <is>
          <t>technosphere</t>
        </is>
      </c>
      <c r="G5036" t="n">
        <v>2</v>
      </c>
      <c r="H5036" t="n">
        <v>5.085742766583061</v>
      </c>
      <c r="I5036" t="n">
        <v>0.3697767766870506</v>
      </c>
      <c r="J5036" t="inlineStr">
        <is>
          <t>(4,5,na,na,na,na); Transport distance CN-EU: 19994 km, APAC-EU: 15026 km</t>
        </is>
      </c>
      <c r="L5036" t="inlineStr">
        <is>
          <t>transport, freight, sea, container ship</t>
        </is>
      </c>
    </row>
    <row r="5037">
      <c r="A5037" t="inlineStr">
        <is>
          <t>photovoltaic laminate production, multi-Si wafer</t>
        </is>
      </c>
      <c r="B5037" t="n">
        <v>0.2759</v>
      </c>
      <c r="C5037" t="inlineStr">
        <is>
          <t>RER</t>
        </is>
      </c>
      <c r="D5037" t="inlineStr">
        <is>
          <t>square meter</t>
        </is>
      </c>
      <c r="F5037" t="inlineStr">
        <is>
          <t>technosphere</t>
        </is>
      </c>
      <c r="G5037" t="n">
        <v>2</v>
      </c>
      <c r="H5037" t="n">
        <v>-1.287716797758897</v>
      </c>
      <c r="I5037" t="n">
        <v>0.5925784450341478</v>
      </c>
      <c r="J5037" t="inlineStr">
        <is>
          <t>(5,1,1,1,1,5); Market share European modules</t>
        </is>
      </c>
      <c r="L5037" t="inlineStr">
        <is>
          <t>photovoltaic laminate, multi-Si wafer</t>
        </is>
      </c>
    </row>
    <row r="5038">
      <c r="A5038" t="inlineStr">
        <is>
          <t>photovoltaic laminate production, multi-Si wafer</t>
        </is>
      </c>
      <c r="B5038" t="n">
        <v>0.7241</v>
      </c>
      <c r="C5038" t="inlineStr">
        <is>
          <t>CN</t>
        </is>
      </c>
      <c r="D5038" t="inlineStr">
        <is>
          <t>square meter</t>
        </is>
      </c>
      <c r="F5038" t="inlineStr">
        <is>
          <t>technosphere</t>
        </is>
      </c>
      <c r="G5038" t="n">
        <v>2</v>
      </c>
      <c r="H5038" t="n">
        <v>-0.322825774587362</v>
      </c>
      <c r="I5038" t="n">
        <v>0.5925784450341478</v>
      </c>
      <c r="J5038" t="inlineStr">
        <is>
          <t>(5,1,1,1,1,5); Market share Chinese modules</t>
        </is>
      </c>
      <c r="L5038" t="inlineStr">
        <is>
          <t>photovoltaic laminate, multi-Si wafer</t>
        </is>
      </c>
    </row>
    <row r="5039">
      <c r="A5039" t="inlineStr">
        <is>
          <t>transport, freight, lorry 7.5-16 metric ton, EURO4</t>
        </is>
      </c>
      <c r="B5039" t="n">
        <v>10.529</v>
      </c>
      <c r="C5039" t="inlineStr">
        <is>
          <t>RER</t>
        </is>
      </c>
      <c r="D5039" t="inlineStr">
        <is>
          <t>ton kilometer</t>
        </is>
      </c>
      <c r="F5039" t="inlineStr">
        <is>
          <t>technosphere</t>
        </is>
      </c>
      <c r="G5039" t="n">
        <v>2</v>
      </c>
      <c r="H5039" t="n">
        <v>2.354133354874622</v>
      </c>
      <c r="I5039" t="n">
        <v>0.3697767766870506</v>
      </c>
      <c r="J5039" t="inlineStr">
        <is>
          <t>(4,5,na,na,na,na); Transport distance 943 km</t>
        </is>
      </c>
      <c r="L5039" t="inlineStr">
        <is>
          <t>transport, freight, lorry 7.5-16 metric ton, EURO4</t>
        </is>
      </c>
    </row>
    <row r="5040"/>
    <row r="5041" ht="16" customHeight="1" s="29">
      <c r="A5041" s="1" t="inlineStr">
        <is>
          <t>Activity</t>
        </is>
      </c>
      <c r="B5041" s="1" t="inlineStr">
        <is>
          <t>photovoltaic laminate, multi-Si, at regional storage</t>
        </is>
      </c>
    </row>
    <row r="5042">
      <c r="A5042" t="inlineStr">
        <is>
          <t>comment</t>
        </is>
      </c>
      <c r="B5042" t="inlineStr">
        <is>
          <t>Shares of production in US (29%) and imports from China (67%) and Asia and Pacific (4%).
Domestic production and imports of single-crystalline silicon panels installed in the APAC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043">
      <c r="A5043" t="inlineStr">
        <is>
          <t>location</t>
        </is>
      </c>
      <c r="B5043" t="inlineStr">
        <is>
          <t>APAC</t>
        </is>
      </c>
    </row>
    <row r="5044">
      <c r="A5044" t="inlineStr">
        <is>
          <t>production amount</t>
        </is>
      </c>
      <c r="B5044" t="n">
        <v>1</v>
      </c>
    </row>
    <row r="5045">
      <c r="A5045" t="inlineStr">
        <is>
          <t>reference product</t>
        </is>
      </c>
      <c r="B5045" t="inlineStr">
        <is>
          <t>photovoltaic laminate, multi-Si, at regional storage</t>
        </is>
      </c>
    </row>
    <row r="5046">
      <c r="A5046" t="inlineStr">
        <is>
          <t>source</t>
        </is>
      </c>
      <c r="B50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47">
      <c r="A5047" t="inlineStr">
        <is>
          <t>type</t>
        </is>
      </c>
      <c r="B5047" t="inlineStr">
        <is>
          <t>process</t>
        </is>
      </c>
    </row>
    <row r="5048">
      <c r="A5048" t="inlineStr">
        <is>
          <t>unit</t>
        </is>
      </c>
      <c r="B5048" t="inlineStr">
        <is>
          <t>square meter</t>
        </is>
      </c>
    </row>
    <row r="5049" ht="16" customHeight="1" s="29">
      <c r="A5049" s="1" t="inlineStr">
        <is>
          <t>Exchanges</t>
        </is>
      </c>
    </row>
    <row r="5050">
      <c r="A5050" s="28" t="inlineStr">
        <is>
          <t>name</t>
        </is>
      </c>
      <c r="B5050" s="28" t="inlineStr">
        <is>
          <t>amount</t>
        </is>
      </c>
      <c r="C5050" s="28" t="inlineStr">
        <is>
          <t>location</t>
        </is>
      </c>
      <c r="D5050" s="28" t="inlineStr">
        <is>
          <t>unit</t>
        </is>
      </c>
      <c r="E5050" s="28" t="inlineStr">
        <is>
          <t>categories</t>
        </is>
      </c>
      <c r="F5050" s="28" t="inlineStr">
        <is>
          <t>type</t>
        </is>
      </c>
      <c r="G5050" s="28" t="inlineStr">
        <is>
          <t>uncertainty type</t>
        </is>
      </c>
      <c r="H5050" s="28" t="inlineStr">
        <is>
          <t>loc</t>
        </is>
      </c>
      <c r="I5050" s="28" t="inlineStr">
        <is>
          <t>scale</t>
        </is>
      </c>
      <c r="J5050" s="28" t="inlineStr">
        <is>
          <t>comment</t>
        </is>
      </c>
      <c r="K5050" s="28" t="inlineStr">
        <is>
          <t>negative</t>
        </is>
      </c>
      <c r="L5050" s="28" t="inlineStr">
        <is>
          <t>reference product</t>
        </is>
      </c>
      <c r="M5050" s="28" t="n"/>
    </row>
    <row r="5051">
      <c r="A5051" t="inlineStr">
        <is>
          <t>photovoltaic laminate, multi-Si, at regional storage</t>
        </is>
      </c>
      <c r="B5051" t="n">
        <v>1</v>
      </c>
      <c r="C5051" t="inlineStr">
        <is>
          <t>APAC</t>
        </is>
      </c>
      <c r="D5051" t="inlineStr">
        <is>
          <t>square meter</t>
        </is>
      </c>
      <c r="E5051" t="inlineStr">
        <is>
          <t>photovoltaic::production of components</t>
        </is>
      </c>
      <c r="F5051" t="inlineStr">
        <is>
          <t>production</t>
        </is>
      </c>
      <c r="G5051" t="n">
        <v>0</v>
      </c>
      <c r="H5051" t="n">
        <v>1</v>
      </c>
      <c r="L5051" t="inlineStr">
        <is>
          <t>photovoltaic laminate, multi-Si, at regional storage</t>
        </is>
      </c>
    </row>
    <row r="5052">
      <c r="A5052" t="inlineStr">
        <is>
          <t>market for transport, freight, sea, container ship</t>
        </is>
      </c>
      <c r="B5052" t="n">
        <v>6.3369</v>
      </c>
      <c r="C5052" t="inlineStr">
        <is>
          <t>GLO</t>
        </is>
      </c>
      <c r="D5052" t="inlineStr">
        <is>
          <t>ton kilometer</t>
        </is>
      </c>
      <c r="F5052" t="inlineStr">
        <is>
          <t>technosphere</t>
        </is>
      </c>
      <c r="G5052" t="n">
        <v>2</v>
      </c>
      <c r="H5052" t="n">
        <v>1.84638968987917</v>
      </c>
      <c r="I5052" t="n">
        <v>0.3697767766870506</v>
      </c>
      <c r="J5052" t="inlineStr">
        <is>
          <t>(4,5,na,na,na,na); Transport distance CN-APAC:  4500 km</t>
        </is>
      </c>
      <c r="L5052" t="inlineStr">
        <is>
          <t>transport, freight, sea, container ship</t>
        </is>
      </c>
    </row>
    <row r="5053">
      <c r="A5053" t="inlineStr">
        <is>
          <t>photovoltaic laminate production, multi-Si wafer</t>
        </is>
      </c>
      <c r="B5053" t="n">
        <v>0.12609</v>
      </c>
      <c r="C5053" t="inlineStr">
        <is>
          <t>CN</t>
        </is>
      </c>
      <c r="D5053" t="inlineStr">
        <is>
          <t>square meter</t>
        </is>
      </c>
      <c r="F5053" t="inlineStr">
        <is>
          <t>technosphere</t>
        </is>
      </c>
      <c r="G5053" t="n">
        <v>2</v>
      </c>
      <c r="H5053" t="n">
        <v>-2.070759341297002</v>
      </c>
      <c r="I5053" t="n">
        <v>0.5925784450341478</v>
      </c>
      <c r="J5053" t="inlineStr">
        <is>
          <t>(5,1,1,1,1,5); Market share Chinese modules</t>
        </is>
      </c>
      <c r="L5053" t="inlineStr">
        <is>
          <t>photovoltaic laminate, multi-Si wafer</t>
        </is>
      </c>
    </row>
    <row r="5054">
      <c r="A5054" t="inlineStr">
        <is>
          <t>photovoltaic laminate production, multi-Si wafer</t>
        </is>
      </c>
      <c r="B5054" t="n">
        <v>0.87391</v>
      </c>
      <c r="C5054" t="inlineStr">
        <is>
          <t>APAC</t>
        </is>
      </c>
      <c r="D5054" t="inlineStr">
        <is>
          <t>square meter</t>
        </is>
      </c>
      <c r="F5054" t="inlineStr">
        <is>
          <t>technosphere</t>
        </is>
      </c>
      <c r="G5054" t="n">
        <v>2</v>
      </c>
      <c r="H5054" t="n">
        <v>-0.1347778834572486</v>
      </c>
      <c r="I5054" t="n">
        <v>0.5925784450341478</v>
      </c>
      <c r="J5054" t="inlineStr">
        <is>
          <t>(5,1,1,1,1,5); Market share APAC modules</t>
        </is>
      </c>
      <c r="L5054" t="inlineStr">
        <is>
          <t>photovoltaic laminate, multi-Si wafer</t>
        </is>
      </c>
    </row>
    <row r="5055">
      <c r="A5055" t="inlineStr">
        <is>
          <t>transport, freight train, diesel</t>
        </is>
      </c>
      <c r="B5055" t="n">
        <v>2.2337</v>
      </c>
      <c r="C5055" t="inlineStr">
        <is>
          <t>Europe without Switzerland</t>
        </is>
      </c>
      <c r="D5055" t="inlineStr">
        <is>
          <t>ton kilometer</t>
        </is>
      </c>
      <c r="F5055" t="inlineStr">
        <is>
          <t>technosphere</t>
        </is>
      </c>
      <c r="G5055" t="n">
        <v>2</v>
      </c>
      <c r="H5055" t="n">
        <v>0.803659403357374</v>
      </c>
      <c r="I5055" t="n">
        <v>0.3697767766870506</v>
      </c>
      <c r="J5055" t="inlineStr">
        <is>
          <t>(4,5,na,na,na,na); Standard distance 200km</t>
        </is>
      </c>
      <c r="L5055" t="inlineStr">
        <is>
          <t>transport, freight train</t>
        </is>
      </c>
    </row>
    <row r="5056">
      <c r="A5056" t="inlineStr">
        <is>
          <t>transport, freight, lorry 7.5-16 metric ton, EURO4</t>
        </is>
      </c>
      <c r="B5056" t="n">
        <v>0.55843</v>
      </c>
      <c r="C5056" t="inlineStr">
        <is>
          <t>RER</t>
        </is>
      </c>
      <c r="D5056" t="inlineStr">
        <is>
          <t>ton kilometer</t>
        </is>
      </c>
      <c r="F5056" t="inlineStr">
        <is>
          <t>technosphere</t>
        </is>
      </c>
      <c r="G5056" t="n">
        <v>2</v>
      </c>
      <c r="H5056" t="n">
        <v>-0.5826260040487399</v>
      </c>
      <c r="I5056" t="n">
        <v>0.3697767766870506</v>
      </c>
      <c r="J5056" t="inlineStr">
        <is>
          <t>(4,5,na,na,na,na); Standard distance 50km</t>
        </is>
      </c>
      <c r="L5056" t="inlineStr">
        <is>
          <t>transport, freight, lorry 7.5-16 metric ton, EURO4</t>
        </is>
      </c>
    </row>
    <row r="5057"/>
    <row r="5058" ht="16" customHeight="1" s="29">
      <c r="A5058" s="1" t="inlineStr">
        <is>
          <t>Activity</t>
        </is>
      </c>
      <c r="B5058" s="1" t="inlineStr">
        <is>
          <t>photovoltaic laminate, single-Si, at regional storage</t>
        </is>
      </c>
    </row>
    <row r="5059">
      <c r="A5059" t="inlineStr">
        <is>
          <t>comment</t>
        </is>
      </c>
      <c r="B5059" t="inlineStr">
        <is>
          <t>Shares of production in US (29%) and imports from China (67%) and Asia and Pacific (4%).
Domestic production and imports of single-crystalline silicon laminates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060">
      <c r="A5060" t="inlineStr">
        <is>
          <t>location</t>
        </is>
      </c>
      <c r="B5060" t="inlineStr">
        <is>
          <t>US</t>
        </is>
      </c>
    </row>
    <row r="5061">
      <c r="A5061" t="inlineStr">
        <is>
          <t>production amount</t>
        </is>
      </c>
      <c r="B5061" t="n">
        <v>1</v>
      </c>
    </row>
    <row r="5062">
      <c r="A5062" t="inlineStr">
        <is>
          <t>reference product</t>
        </is>
      </c>
      <c r="B5062" t="inlineStr">
        <is>
          <t>photovoltaic laminate, single-Si, at regional storage</t>
        </is>
      </c>
    </row>
    <row r="5063">
      <c r="A5063" t="inlineStr">
        <is>
          <t>source</t>
        </is>
      </c>
      <c r="B506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64">
      <c r="A5064" t="inlineStr">
        <is>
          <t>type</t>
        </is>
      </c>
      <c r="B5064" t="inlineStr">
        <is>
          <t>process</t>
        </is>
      </c>
    </row>
    <row r="5065">
      <c r="A5065" t="inlineStr">
        <is>
          <t>unit</t>
        </is>
      </c>
      <c r="B5065" t="inlineStr">
        <is>
          <t>square meter</t>
        </is>
      </c>
    </row>
    <row r="5066" ht="16" customHeight="1" s="29">
      <c r="A5066" s="1" t="inlineStr">
        <is>
          <t>Exchanges</t>
        </is>
      </c>
    </row>
    <row r="5067">
      <c r="A5067" s="28" t="inlineStr">
        <is>
          <t>name</t>
        </is>
      </c>
      <c r="B5067" s="28" t="inlineStr">
        <is>
          <t>amount</t>
        </is>
      </c>
      <c r="C5067" s="28" t="inlineStr">
        <is>
          <t>location</t>
        </is>
      </c>
      <c r="D5067" s="28" t="inlineStr">
        <is>
          <t>unit</t>
        </is>
      </c>
      <c r="E5067" s="28" t="inlineStr">
        <is>
          <t>categories</t>
        </is>
      </c>
      <c r="F5067" s="28" t="inlineStr">
        <is>
          <t>type</t>
        </is>
      </c>
      <c r="G5067" s="28" t="inlineStr">
        <is>
          <t>uncertainty type</t>
        </is>
      </c>
      <c r="H5067" s="28" t="inlineStr">
        <is>
          <t>loc</t>
        </is>
      </c>
      <c r="I5067" s="28" t="inlineStr">
        <is>
          <t>scale</t>
        </is>
      </c>
      <c r="J5067" s="28" t="inlineStr">
        <is>
          <t>comment</t>
        </is>
      </c>
      <c r="K5067" s="28" t="inlineStr">
        <is>
          <t>negative</t>
        </is>
      </c>
      <c r="L5067" s="28" t="inlineStr">
        <is>
          <t>reference product</t>
        </is>
      </c>
      <c r="M5067" s="28" t="n"/>
    </row>
    <row r="5068">
      <c r="A5068" t="inlineStr">
        <is>
          <t>photovoltaic laminate, single-Si, at regional storage</t>
        </is>
      </c>
      <c r="B5068" t="n">
        <v>1</v>
      </c>
      <c r="C5068" t="inlineStr">
        <is>
          <t>US</t>
        </is>
      </c>
      <c r="D5068" t="inlineStr">
        <is>
          <t>square meter</t>
        </is>
      </c>
      <c r="E5068" t="inlineStr">
        <is>
          <t>photovoltaic::production of components</t>
        </is>
      </c>
      <c r="F5068" t="inlineStr">
        <is>
          <t>production</t>
        </is>
      </c>
      <c r="G5068" t="n">
        <v>0</v>
      </c>
      <c r="H5068" t="n">
        <v>1</v>
      </c>
      <c r="L5068" t="inlineStr">
        <is>
          <t>photovoltaic laminate, single-Si, at regional storage</t>
        </is>
      </c>
    </row>
    <row r="5069">
      <c r="A5069" t="inlineStr">
        <is>
          <t>market for transport, freight, sea, container ship</t>
        </is>
      </c>
      <c r="B5069" t="n">
        <v>172.85</v>
      </c>
      <c r="C5069" t="inlineStr">
        <is>
          <t>GLO</t>
        </is>
      </c>
      <c r="D5069" t="inlineStr">
        <is>
          <t>ton kilometer</t>
        </is>
      </c>
      <c r="F5069" t="inlineStr">
        <is>
          <t>technosphere</t>
        </is>
      </c>
      <c r="G5069" t="n">
        <v>2</v>
      </c>
      <c r="H5069" t="n">
        <v>5.152424166367633</v>
      </c>
      <c r="I5069" t="n">
        <v>0.3697767766870506</v>
      </c>
      <c r="J5069" t="inlineStr">
        <is>
          <t>(4,5,na,na,na,na); Transport distance CN-US: 20755 km, APAC-US: 18411 km</t>
        </is>
      </c>
      <c r="L5069" t="inlineStr">
        <is>
          <t>transport, freight, sea, container ship</t>
        </is>
      </c>
    </row>
    <row r="5070">
      <c r="A5070" t="inlineStr">
        <is>
          <t>photovoltaic laminate production, single-Si wafer</t>
        </is>
      </c>
      <c r="B5070" t="n">
        <v>0.25257</v>
      </c>
      <c r="C5070" t="inlineStr">
        <is>
          <t>US</t>
        </is>
      </c>
      <c r="D5070" t="inlineStr">
        <is>
          <t>square meter</t>
        </is>
      </c>
      <c r="F5070" t="inlineStr">
        <is>
          <t>technosphere</t>
        </is>
      </c>
      <c r="G5070" t="n">
        <v>2</v>
      </c>
      <c r="H5070" t="n">
        <v>-1.376066840964455</v>
      </c>
      <c r="I5070" t="n">
        <v>0.5925784450341478</v>
      </c>
      <c r="J5070" t="inlineStr">
        <is>
          <t>(5,1,1,1,1,5); Market share US modules</t>
        </is>
      </c>
      <c r="L5070" t="inlineStr">
        <is>
          <t>photovoltaic laminate, single-Si wafer</t>
        </is>
      </c>
    </row>
    <row r="5071">
      <c r="A5071" t="inlineStr">
        <is>
          <t>photovoltaic laminate production, single-Si wafer</t>
        </is>
      </c>
      <c r="B5071" t="n">
        <v>0.74743</v>
      </c>
      <c r="C5071" t="inlineStr">
        <is>
          <t>CN</t>
        </is>
      </c>
      <c r="D5071" t="inlineStr">
        <is>
          <t>square meter</t>
        </is>
      </c>
      <c r="F5071" t="inlineStr">
        <is>
          <t>technosphere</t>
        </is>
      </c>
      <c r="G5071" t="n">
        <v>2</v>
      </c>
      <c r="H5071" t="n">
        <v>-0.2911146235872575</v>
      </c>
      <c r="I5071" t="n">
        <v>0.5925784450341478</v>
      </c>
      <c r="J5071" t="inlineStr">
        <is>
          <t>(5,1,1,1,1,5); Market share Chinese modules</t>
        </is>
      </c>
      <c r="L5071" t="inlineStr">
        <is>
          <t>photovoltaic laminate, single-Si wafer</t>
        </is>
      </c>
    </row>
    <row r="5072">
      <c r="A5072" t="inlineStr">
        <is>
          <t>transport, freight train, diesel</t>
        </is>
      </c>
      <c r="B5072" t="n">
        <v>2.2284</v>
      </c>
      <c r="C5072" t="inlineStr">
        <is>
          <t>Europe without Switzerland</t>
        </is>
      </c>
      <c r="D5072" t="inlineStr">
        <is>
          <t>ton kilometer</t>
        </is>
      </c>
      <c r="F5072" t="inlineStr">
        <is>
          <t>technosphere</t>
        </is>
      </c>
      <c r="G5072" t="n">
        <v>2</v>
      </c>
      <c r="H5072" t="n">
        <v>0.8012838391645234</v>
      </c>
      <c r="I5072" t="n">
        <v>0.3697767766870506</v>
      </c>
      <c r="J5072" t="inlineStr">
        <is>
          <t>(4,5,na,na,na,na); Standard distance 200km</t>
        </is>
      </c>
      <c r="L5072" t="inlineStr">
        <is>
          <t>transport, freight train</t>
        </is>
      </c>
    </row>
    <row r="5073">
      <c r="A5073" t="inlineStr">
        <is>
          <t>transport, freight, lorry 7.5-16 metric ton, EURO4</t>
        </is>
      </c>
      <c r="B5073" t="n">
        <v>0.55711</v>
      </c>
      <c r="C5073" t="inlineStr">
        <is>
          <t>RER</t>
        </is>
      </c>
      <c r="D5073" t="inlineStr">
        <is>
          <t>ton kilometer</t>
        </is>
      </c>
      <c r="F5073" t="inlineStr">
        <is>
          <t>technosphere</t>
        </is>
      </c>
      <c r="G5073" t="n">
        <v>2</v>
      </c>
      <c r="H5073" t="n">
        <v>-0.5849925720177428</v>
      </c>
      <c r="I5073" t="n">
        <v>0.3697767766870506</v>
      </c>
      <c r="J5073" t="inlineStr">
        <is>
          <t>(4,5,na,na,na,na); Standard distance 50km</t>
        </is>
      </c>
      <c r="L5073" t="inlineStr">
        <is>
          <t>transport, freight, lorry 7.5-16 metric ton, EURO4</t>
        </is>
      </c>
    </row>
    <row r="5074"/>
    <row r="5075" ht="16" customHeight="1" s="29">
      <c r="A5075" s="1" t="inlineStr">
        <is>
          <t>Activity</t>
        </is>
      </c>
      <c r="B5075" s="1" t="inlineStr">
        <is>
          <t>photovoltaic laminate, single-Si, at regional storage</t>
        </is>
      </c>
    </row>
    <row r="5076">
      <c r="A5076" t="inlineStr">
        <is>
          <t>comment</t>
        </is>
      </c>
      <c r="B5076" t="inlineStr">
        <is>
          <t>Shares of production in US (29%) and imports from China (67%) and Asia and Pacific (4%).
Domestic production and imports of single-crystalline silicon panels installed in the APAC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077">
      <c r="A5077" t="inlineStr">
        <is>
          <t>location</t>
        </is>
      </c>
      <c r="B5077" t="inlineStr">
        <is>
          <t>APAC</t>
        </is>
      </c>
    </row>
    <row r="5078">
      <c r="A5078" t="inlineStr">
        <is>
          <t>production amount</t>
        </is>
      </c>
      <c r="B5078" t="n">
        <v>1</v>
      </c>
    </row>
    <row r="5079">
      <c r="A5079" t="inlineStr">
        <is>
          <t>reference product</t>
        </is>
      </c>
      <c r="B5079" t="inlineStr">
        <is>
          <t>photovoltaic laminate, single-Si, at regional storage</t>
        </is>
      </c>
    </row>
    <row r="5080">
      <c r="A5080" t="inlineStr">
        <is>
          <t>source</t>
        </is>
      </c>
      <c r="B50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81">
      <c r="A5081" t="inlineStr">
        <is>
          <t>type</t>
        </is>
      </c>
      <c r="B5081" t="inlineStr">
        <is>
          <t>process</t>
        </is>
      </c>
    </row>
    <row r="5082">
      <c r="A5082" t="inlineStr">
        <is>
          <t>unit</t>
        </is>
      </c>
      <c r="B5082" t="inlineStr">
        <is>
          <t>square meter</t>
        </is>
      </c>
    </row>
    <row r="5083" ht="16" customHeight="1" s="29">
      <c r="A5083" s="1" t="inlineStr">
        <is>
          <t>Exchanges</t>
        </is>
      </c>
    </row>
    <row r="5084">
      <c r="A5084" s="28" t="inlineStr">
        <is>
          <t>name</t>
        </is>
      </c>
      <c r="B5084" s="28" t="inlineStr">
        <is>
          <t>amount</t>
        </is>
      </c>
      <c r="C5084" s="28" t="inlineStr">
        <is>
          <t>location</t>
        </is>
      </c>
      <c r="D5084" s="28" t="inlineStr">
        <is>
          <t>unit</t>
        </is>
      </c>
      <c r="E5084" s="28" t="inlineStr">
        <is>
          <t>categories</t>
        </is>
      </c>
      <c r="F5084" s="28" t="inlineStr">
        <is>
          <t>type</t>
        </is>
      </c>
      <c r="G5084" s="28" t="inlineStr">
        <is>
          <t>uncertainty type</t>
        </is>
      </c>
      <c r="H5084" s="28" t="inlineStr">
        <is>
          <t>loc</t>
        </is>
      </c>
      <c r="I5084" s="28" t="inlineStr">
        <is>
          <t>scale</t>
        </is>
      </c>
      <c r="J5084" s="28" t="inlineStr">
        <is>
          <t>comment</t>
        </is>
      </c>
      <c r="K5084" s="28" t="inlineStr">
        <is>
          <t>negative</t>
        </is>
      </c>
      <c r="L5084" s="28" t="inlineStr">
        <is>
          <t>reference product</t>
        </is>
      </c>
      <c r="M5084" s="28" t="n"/>
    </row>
    <row r="5085">
      <c r="A5085" t="inlineStr">
        <is>
          <t>photovoltaic laminate, single-Si, at regional storage</t>
        </is>
      </c>
      <c r="B5085" t="n">
        <v>1</v>
      </c>
      <c r="C5085" t="inlineStr">
        <is>
          <t>APAC</t>
        </is>
      </c>
      <c r="D5085" t="inlineStr">
        <is>
          <t>square meter</t>
        </is>
      </c>
      <c r="E5085" t="inlineStr">
        <is>
          <t>photovoltaic::production of components</t>
        </is>
      </c>
      <c r="F5085" t="inlineStr">
        <is>
          <t>production</t>
        </is>
      </c>
      <c r="G5085" t="n">
        <v>0</v>
      </c>
      <c r="H5085" t="n">
        <v>1</v>
      </c>
      <c r="L5085" t="inlineStr">
        <is>
          <t>photovoltaic laminate, single-Si, at regional storage</t>
        </is>
      </c>
    </row>
    <row r="5086">
      <c r="A5086" t="inlineStr">
        <is>
          <t>market for transport, freight, sea, container ship</t>
        </is>
      </c>
      <c r="B5086" t="n">
        <v>6.322</v>
      </c>
      <c r="C5086" t="inlineStr">
        <is>
          <t>GLO</t>
        </is>
      </c>
      <c r="D5086" t="inlineStr">
        <is>
          <t>ton kilometer</t>
        </is>
      </c>
      <c r="F5086" t="inlineStr">
        <is>
          <t>technosphere</t>
        </is>
      </c>
      <c r="G5086" t="n">
        <v>2</v>
      </c>
      <c r="H5086" t="n">
        <v>1.844035613793426</v>
      </c>
      <c r="I5086" t="n">
        <v>0.3697767766870506</v>
      </c>
      <c r="J5086" t="inlineStr">
        <is>
          <t>(4,5,na,na,na,na); Transport distance CN-APAC:  4500 km</t>
        </is>
      </c>
      <c r="L5086" t="inlineStr">
        <is>
          <t>transport, freight, sea, container ship</t>
        </is>
      </c>
    </row>
    <row r="5087">
      <c r="A5087" t="inlineStr">
        <is>
          <t>photovoltaic laminate production, single-Si wafer</t>
        </is>
      </c>
      <c r="B5087" t="n">
        <v>0.12609</v>
      </c>
      <c r="C5087" t="inlineStr">
        <is>
          <t>CN</t>
        </is>
      </c>
      <c r="D5087" t="inlineStr">
        <is>
          <t>square meter</t>
        </is>
      </c>
      <c r="F5087" t="inlineStr">
        <is>
          <t>technosphere</t>
        </is>
      </c>
      <c r="G5087" t="n">
        <v>2</v>
      </c>
      <c r="H5087" t="n">
        <v>-2.070759341297002</v>
      </c>
      <c r="I5087" t="n">
        <v>0.5925784450341478</v>
      </c>
      <c r="J5087" t="inlineStr">
        <is>
          <t>(5,1,1,1,1,5); Market share Chinese modules</t>
        </is>
      </c>
      <c r="L5087" t="inlineStr">
        <is>
          <t>photovoltaic laminate, single-Si wafer</t>
        </is>
      </c>
    </row>
    <row r="5088">
      <c r="A5088" t="inlineStr">
        <is>
          <t>photovoltaic laminate production, single-Si wafer</t>
        </is>
      </c>
      <c r="B5088" t="n">
        <v>0.87391</v>
      </c>
      <c r="C5088" t="inlineStr">
        <is>
          <t>APAC</t>
        </is>
      </c>
      <c r="D5088" t="inlineStr">
        <is>
          <t>square meter</t>
        </is>
      </c>
      <c r="F5088" t="inlineStr">
        <is>
          <t>technosphere</t>
        </is>
      </c>
      <c r="G5088" t="n">
        <v>2</v>
      </c>
      <c r="H5088" t="n">
        <v>-0.1347778834572486</v>
      </c>
      <c r="I5088" t="n">
        <v>0.5925784450341478</v>
      </c>
      <c r="J5088" t="inlineStr">
        <is>
          <t>(5,1,1,1,1,5); Market share APAC modules</t>
        </is>
      </c>
      <c r="L5088" t="inlineStr">
        <is>
          <t>photovoltaic laminate, single-Si wafer</t>
        </is>
      </c>
    </row>
    <row r="5089">
      <c r="A5089" t="inlineStr">
        <is>
          <t>transport, freight train, diesel</t>
        </is>
      </c>
      <c r="B5089" t="n">
        <v>2.2284</v>
      </c>
      <c r="C5089" t="inlineStr">
        <is>
          <t>Europe without Switzerland</t>
        </is>
      </c>
      <c r="D5089" t="inlineStr">
        <is>
          <t>ton kilometer</t>
        </is>
      </c>
      <c r="F5089" t="inlineStr">
        <is>
          <t>technosphere</t>
        </is>
      </c>
      <c r="G5089" t="n">
        <v>2</v>
      </c>
      <c r="H5089" t="n">
        <v>0.8012838391645234</v>
      </c>
      <c r="I5089" t="n">
        <v>0.3697767766870506</v>
      </c>
      <c r="J5089" t="inlineStr">
        <is>
          <t>(4,5,na,na,na,na); Standard distance 200km</t>
        </is>
      </c>
      <c r="L5089" t="inlineStr">
        <is>
          <t>transport, freight train</t>
        </is>
      </c>
    </row>
    <row r="5090">
      <c r="A5090" t="inlineStr">
        <is>
          <t>transport, freight, lorry 7.5-16 metric ton, EURO4</t>
        </is>
      </c>
      <c r="B5090" t="n">
        <v>0.55711</v>
      </c>
      <c r="C5090" t="inlineStr">
        <is>
          <t>RER</t>
        </is>
      </c>
      <c r="D5090" t="inlineStr">
        <is>
          <t>ton kilometer</t>
        </is>
      </c>
      <c r="F5090" t="inlineStr">
        <is>
          <t>technosphere</t>
        </is>
      </c>
      <c r="G5090" t="n">
        <v>2</v>
      </c>
      <c r="H5090" t="n">
        <v>-0.5849925720177428</v>
      </c>
      <c r="I5090" t="n">
        <v>0.3697767766870506</v>
      </c>
      <c r="J5090" t="inlineStr">
        <is>
          <t>(4,5,na,na,na,na); Standard distance 50km</t>
        </is>
      </c>
      <c r="L5090" t="inlineStr">
        <is>
          <t>transport, freight, lorry 7.5-16 metric ton, EURO4</t>
        </is>
      </c>
    </row>
    <row r="5091"/>
    <row r="5092" ht="16" customHeight="1" s="29">
      <c r="A5092" s="1" t="inlineStr">
        <is>
          <t>Activity</t>
        </is>
      </c>
      <c r="B5092" s="1" t="inlineStr">
        <is>
          <t>photovoltaic laminate, single-Si, at regional storage</t>
        </is>
      </c>
    </row>
    <row r="5093">
      <c r="A5093" t="inlineStr">
        <is>
          <t>comment</t>
        </is>
      </c>
      <c r="B5093" t="inlineStr">
        <is>
          <t>Shares of production in Europe (23%) and imports from China (72%) and Asia and Pacific (5%).
Domestic production and imports of single-crystalline silicon laminates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094">
      <c r="A5094" t="inlineStr">
        <is>
          <t>location</t>
        </is>
      </c>
      <c r="B5094" t="inlineStr">
        <is>
          <t>RER</t>
        </is>
      </c>
    </row>
    <row r="5095">
      <c r="A5095" t="inlineStr">
        <is>
          <t>production amount</t>
        </is>
      </c>
      <c r="B5095" t="n">
        <v>1</v>
      </c>
    </row>
    <row r="5096">
      <c r="A5096" t="inlineStr">
        <is>
          <t>reference product</t>
        </is>
      </c>
      <c r="B5096" t="inlineStr">
        <is>
          <t>photovoltaic laminate, single-Si, at regional storage</t>
        </is>
      </c>
    </row>
    <row r="5097">
      <c r="A5097" t="inlineStr">
        <is>
          <t>source</t>
        </is>
      </c>
      <c r="B50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98">
      <c r="A5098" t="inlineStr">
        <is>
          <t>type</t>
        </is>
      </c>
      <c r="B5098" t="inlineStr">
        <is>
          <t>process</t>
        </is>
      </c>
    </row>
    <row r="5099">
      <c r="A5099" t="inlineStr">
        <is>
          <t>unit</t>
        </is>
      </c>
      <c r="B5099" t="inlineStr">
        <is>
          <t>square meter</t>
        </is>
      </c>
    </row>
    <row r="5100" ht="16" customHeight="1" s="29">
      <c r="A5100" s="1" t="inlineStr">
        <is>
          <t>Exchanges</t>
        </is>
      </c>
    </row>
    <row r="5101">
      <c r="A5101" s="28" t="inlineStr">
        <is>
          <t>name</t>
        </is>
      </c>
      <c r="B5101" s="28" t="inlineStr">
        <is>
          <t>amount</t>
        </is>
      </c>
      <c r="C5101" s="28" t="inlineStr">
        <is>
          <t>location</t>
        </is>
      </c>
      <c r="D5101" s="28" t="inlineStr">
        <is>
          <t>unit</t>
        </is>
      </c>
      <c r="E5101" s="28" t="inlineStr">
        <is>
          <t>categories</t>
        </is>
      </c>
      <c r="F5101" s="28" t="inlineStr">
        <is>
          <t>type</t>
        </is>
      </c>
      <c r="G5101" s="28" t="inlineStr">
        <is>
          <t>uncertainty type</t>
        </is>
      </c>
      <c r="H5101" s="28" t="inlineStr">
        <is>
          <t>loc</t>
        </is>
      </c>
      <c r="I5101" s="28" t="inlineStr">
        <is>
          <t>scale</t>
        </is>
      </c>
      <c r="J5101" s="28" t="inlineStr">
        <is>
          <t>comment</t>
        </is>
      </c>
      <c r="K5101" s="28" t="inlineStr">
        <is>
          <t>negative</t>
        </is>
      </c>
      <c r="L5101" s="28" t="inlineStr">
        <is>
          <t>reference product</t>
        </is>
      </c>
      <c r="M5101" s="28" t="n"/>
    </row>
    <row r="5102">
      <c r="A5102" t="inlineStr">
        <is>
          <t>photovoltaic laminate, single-Si, at regional storage</t>
        </is>
      </c>
      <c r="B5102" t="n">
        <v>1</v>
      </c>
      <c r="C5102" t="inlineStr">
        <is>
          <t>RER</t>
        </is>
      </c>
      <c r="D5102" t="inlineStr">
        <is>
          <t>square meter</t>
        </is>
      </c>
      <c r="E5102" t="inlineStr">
        <is>
          <t>photovoltaic::production of components</t>
        </is>
      </c>
      <c r="F5102" t="inlineStr">
        <is>
          <t>production</t>
        </is>
      </c>
      <c r="G5102" t="n">
        <v>0</v>
      </c>
      <c r="H5102" t="n">
        <v>1</v>
      </c>
      <c r="L5102" t="inlineStr">
        <is>
          <t>photovoltaic laminate, single-Si, at regional storage</t>
        </is>
      </c>
    </row>
    <row r="5103">
      <c r="A5103" t="inlineStr">
        <is>
          <t>market for transport, freight, sea, container ship</t>
        </is>
      </c>
      <c r="B5103" t="n">
        <v>161.31</v>
      </c>
      <c r="C5103" t="inlineStr">
        <is>
          <t>GLO</t>
        </is>
      </c>
      <c r="D5103" t="inlineStr">
        <is>
          <t>ton kilometer</t>
        </is>
      </c>
      <c r="F5103" t="inlineStr">
        <is>
          <t>technosphere</t>
        </is>
      </c>
      <c r="G5103" t="n">
        <v>2</v>
      </c>
      <c r="H5103" t="n">
        <v>5.083327979489696</v>
      </c>
      <c r="I5103" t="n">
        <v>0.3697767766870506</v>
      </c>
      <c r="J5103" t="inlineStr">
        <is>
          <t>(4,5,na,na,na,na); Transport distance CN-EU: 19994 km, APAC-EU: 15026 km</t>
        </is>
      </c>
      <c r="L5103" t="inlineStr">
        <is>
          <t>transport, freight, sea, container ship</t>
        </is>
      </c>
    </row>
    <row r="5104">
      <c r="A5104" t="inlineStr">
        <is>
          <t>photovoltaic laminate production, single-Si wafer</t>
        </is>
      </c>
      <c r="B5104" t="n">
        <v>0.2759</v>
      </c>
      <c r="C5104" t="inlineStr">
        <is>
          <t>RER</t>
        </is>
      </c>
      <c r="D5104" t="inlineStr">
        <is>
          <t>square meter</t>
        </is>
      </c>
      <c r="F5104" t="inlineStr">
        <is>
          <t>technosphere</t>
        </is>
      </c>
      <c r="G5104" t="n">
        <v>2</v>
      </c>
      <c r="H5104" t="n">
        <v>-1.287716797758897</v>
      </c>
      <c r="I5104" t="n">
        <v>0.5925784450341478</v>
      </c>
      <c r="J5104" t="inlineStr">
        <is>
          <t>(5,1,1,1,1,5); Market share European modules</t>
        </is>
      </c>
      <c r="L5104" t="inlineStr">
        <is>
          <t>photovoltaic laminate, single-Si wafer</t>
        </is>
      </c>
    </row>
    <row r="5105">
      <c r="A5105" t="inlineStr">
        <is>
          <t>photovoltaic laminate production, single-Si wafer</t>
        </is>
      </c>
      <c r="B5105" t="n">
        <v>0.7241</v>
      </c>
      <c r="C5105" t="inlineStr">
        <is>
          <t>CN</t>
        </is>
      </c>
      <c r="D5105" t="inlineStr">
        <is>
          <t>square meter</t>
        </is>
      </c>
      <c r="F5105" t="inlineStr">
        <is>
          <t>technosphere</t>
        </is>
      </c>
      <c r="G5105" t="n">
        <v>2</v>
      </c>
      <c r="H5105" t="n">
        <v>-0.322825774587362</v>
      </c>
      <c r="I5105" t="n">
        <v>0.5925784450341478</v>
      </c>
      <c r="J5105" t="inlineStr">
        <is>
          <t>(5,1,1,1,1,5); Market share Chinese modules</t>
        </is>
      </c>
      <c r="L5105" t="inlineStr">
        <is>
          <t>photovoltaic laminate, single-Si wafer</t>
        </is>
      </c>
    </row>
    <row r="5106">
      <c r="A5106" t="inlineStr">
        <is>
          <t>transport, freight, lorry 7.5-16 metric ton, EURO4</t>
        </is>
      </c>
      <c r="B5106" t="n">
        <v>10.505</v>
      </c>
      <c r="C5106" t="inlineStr">
        <is>
          <t>RER</t>
        </is>
      </c>
      <c r="D5106" t="inlineStr">
        <is>
          <t>ton kilometer</t>
        </is>
      </c>
      <c r="F5106" t="inlineStr">
        <is>
          <t>technosphere</t>
        </is>
      </c>
      <c r="G5106" t="n">
        <v>2</v>
      </c>
      <c r="H5106" t="n">
        <v>2.351851334296964</v>
      </c>
      <c r="I5106" t="n">
        <v>0.3697767766870506</v>
      </c>
      <c r="J5106" t="inlineStr">
        <is>
          <t>(4,5,na,na,na,na); Transport distance 943 km</t>
        </is>
      </c>
      <c r="L5106" t="inlineStr">
        <is>
          <t>transport, freight, lorry 7.5-16 metric ton, EURO4</t>
        </is>
      </c>
    </row>
    <row r="5107"/>
    <row r="5108" ht="16" customHeight="1" s="29">
      <c r="A5108" s="1" t="inlineStr">
        <is>
          <t>Activity</t>
        </is>
      </c>
      <c r="B5108" s="1" t="inlineStr">
        <is>
          <t>photovoltaic module production, building-integrated, for facade installation</t>
        </is>
      </c>
    </row>
    <row r="5109">
      <c r="A5109" t="inlineStr">
        <is>
          <t>comment</t>
        </is>
      </c>
      <c r="B5109"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Actual weight of materials updated in 2008.
Production volume:  Not known.
Sampling:  Detailed analysis of materials for one product in a diploma thesis.
Extrapolations:  From one product to the whole market. Correction factor applied to correct for today average weight per m2.
Uncertainty:  None</t>
        </is>
      </c>
    </row>
    <row r="5110">
      <c r="A5110" t="inlineStr">
        <is>
          <t>location</t>
        </is>
      </c>
      <c r="B5110" t="inlineStr">
        <is>
          <t>RER</t>
        </is>
      </c>
    </row>
    <row r="5111">
      <c r="A5111" t="inlineStr">
        <is>
          <t>production amount</t>
        </is>
      </c>
      <c r="B5111" t="n">
        <v>1</v>
      </c>
    </row>
    <row r="5112">
      <c r="A5112" t="inlineStr">
        <is>
          <t>reference product</t>
        </is>
      </c>
      <c r="B5112" t="inlineStr">
        <is>
          <t>photovoltaic module, building-integrated, for facade installation</t>
        </is>
      </c>
    </row>
    <row r="5113">
      <c r="A5113" t="inlineStr">
        <is>
          <t>source</t>
        </is>
      </c>
      <c r="B51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14">
      <c r="A5114" t="inlineStr">
        <is>
          <t>type</t>
        </is>
      </c>
      <c r="B5114" t="inlineStr">
        <is>
          <t>process</t>
        </is>
      </c>
    </row>
    <row r="5115">
      <c r="A5115" t="inlineStr">
        <is>
          <t>unit</t>
        </is>
      </c>
      <c r="B5115" t="inlineStr">
        <is>
          <t>square meter</t>
        </is>
      </c>
    </row>
    <row r="5116" ht="16" customHeight="1" s="29">
      <c r="A5116" s="1" t="inlineStr">
        <is>
          <t>Exchanges</t>
        </is>
      </c>
    </row>
    <row r="5117">
      <c r="A5117" s="28" t="inlineStr">
        <is>
          <t>name</t>
        </is>
      </c>
      <c r="B5117" s="28" t="inlineStr">
        <is>
          <t>amount</t>
        </is>
      </c>
      <c r="C5117" s="28" t="inlineStr">
        <is>
          <t>location</t>
        </is>
      </c>
      <c r="D5117" s="28" t="inlineStr">
        <is>
          <t>unit</t>
        </is>
      </c>
      <c r="E5117" s="28" t="inlineStr">
        <is>
          <t>categories</t>
        </is>
      </c>
      <c r="F5117" s="28" t="inlineStr">
        <is>
          <t>type</t>
        </is>
      </c>
      <c r="G5117" s="28" t="inlineStr">
        <is>
          <t>uncertainty type</t>
        </is>
      </c>
      <c r="H5117" s="28" t="inlineStr">
        <is>
          <t>loc</t>
        </is>
      </c>
      <c r="I5117" s="28" t="inlineStr">
        <is>
          <t>scale</t>
        </is>
      </c>
      <c r="J5117" s="28" t="inlineStr">
        <is>
          <t>comment</t>
        </is>
      </c>
      <c r="K5117" s="28" t="inlineStr">
        <is>
          <t>negative</t>
        </is>
      </c>
      <c r="L5117" s="28" t="inlineStr">
        <is>
          <t>reference product</t>
        </is>
      </c>
      <c r="M5117" s="28" t="n"/>
    </row>
    <row r="5118">
      <c r="A5118" t="inlineStr">
        <is>
          <t>photovoltaic module production, building-integrated, for facade installation</t>
        </is>
      </c>
      <c r="B5118" t="n">
        <v>1</v>
      </c>
      <c r="C5118" t="inlineStr">
        <is>
          <t>RER</t>
        </is>
      </c>
      <c r="D5118" t="inlineStr">
        <is>
          <t>square meter</t>
        </is>
      </c>
      <c r="E5118" t="inlineStr">
        <is>
          <t>photovoltaic::production of components</t>
        </is>
      </c>
      <c r="F5118" t="inlineStr">
        <is>
          <t>production</t>
        </is>
      </c>
      <c r="G5118" t="n">
        <v>0</v>
      </c>
      <c r="H5118" t="n">
        <v>1</v>
      </c>
      <c r="L5118" t="inlineStr">
        <is>
          <t>photovoltaic module, building-integrated, for facade installation</t>
        </is>
      </c>
    </row>
    <row r="5119">
      <c r="A5119" t="inlineStr">
        <is>
          <t>market for aluminium, wrought alloy</t>
        </is>
      </c>
      <c r="B5119" t="n">
        <v>3.2717</v>
      </c>
      <c r="C5119" t="inlineStr">
        <is>
          <t>GLO</t>
        </is>
      </c>
      <c r="D5119" t="inlineStr">
        <is>
          <t>kilogram</t>
        </is>
      </c>
      <c r="F5119" t="inlineStr">
        <is>
          <t>technosphere</t>
        </is>
      </c>
      <c r="G5119" t="n">
        <v>2</v>
      </c>
      <c r="H5119" t="n">
        <v>1.185309727495422</v>
      </c>
      <c r="I5119" t="n">
        <v>0.3585050904122363</v>
      </c>
      <c r="J5119" t="inlineStr">
        <is>
          <t>(1,2,1,1,1,na); Literature and own estimations</t>
        </is>
      </c>
      <c r="L5119" t="inlineStr">
        <is>
          <t>aluminium, wrought alloy</t>
        </is>
      </c>
    </row>
    <row r="5120">
      <c r="A5120" t="inlineStr">
        <is>
          <t>section bar extrusion, aluminium</t>
        </is>
      </c>
      <c r="B5120" t="n">
        <v>3.2717</v>
      </c>
      <c r="C5120" t="inlineStr">
        <is>
          <t>RER</t>
        </is>
      </c>
      <c r="D5120" t="inlineStr">
        <is>
          <t>kilogram</t>
        </is>
      </c>
      <c r="F5120" t="inlineStr">
        <is>
          <t>technosphere</t>
        </is>
      </c>
      <c r="G5120" t="n">
        <v>2</v>
      </c>
      <c r="H5120" t="n">
        <v>1.185309727495422</v>
      </c>
      <c r="I5120" t="n">
        <v>0.3896853736542814</v>
      </c>
      <c r="J5120" t="inlineStr">
        <is>
          <t>(3,4,3,1,3,5); Estimation</t>
        </is>
      </c>
      <c r="L5120" t="inlineStr">
        <is>
          <t>section bar extrusion, aluminium</t>
        </is>
      </c>
    </row>
    <row r="5121">
      <c r="A5121" t="inlineStr">
        <is>
          <t>transport, freight train, diesel</t>
        </is>
      </c>
      <c r="B5121" t="n">
        <v>0.65434</v>
      </c>
      <c r="C5121" t="inlineStr">
        <is>
          <t>Europe without Switzerland</t>
        </is>
      </c>
      <c r="D5121" t="inlineStr">
        <is>
          <t>ton kilometer</t>
        </is>
      </c>
      <c r="F5121" t="inlineStr">
        <is>
          <t>technosphere</t>
        </is>
      </c>
      <c r="G5121" t="n">
        <v>2</v>
      </c>
      <c r="H5121" t="n">
        <v>-0.4241281849386782</v>
      </c>
      <c r="I5121" t="n">
        <v>0.3808466427974798</v>
      </c>
      <c r="J5121" t="inlineStr">
        <is>
          <t>(4,5,na,na,na,na); Standard distances 200km, 600km</t>
        </is>
      </c>
      <c r="L5121" t="inlineStr">
        <is>
          <t>transport, freight train</t>
        </is>
      </c>
    </row>
    <row r="5122">
      <c r="A5122" t="inlineStr">
        <is>
          <t>transport, freight, light commercial vehicle</t>
        </is>
      </c>
      <c r="B5122" t="n">
        <v>0.32717</v>
      </c>
      <c r="C5122" t="inlineStr">
        <is>
          <t>Europe without Switzerland</t>
        </is>
      </c>
      <c r="D5122" t="inlineStr">
        <is>
          <t>ton kilometer</t>
        </is>
      </c>
      <c r="F5122" t="inlineStr">
        <is>
          <t>technosphere</t>
        </is>
      </c>
      <c r="G5122" t="n">
        <v>2</v>
      </c>
      <c r="H5122" t="n">
        <v>-1.117275365498624</v>
      </c>
      <c r="I5122" t="n">
        <v>0.3896853736542814</v>
      </c>
      <c r="J5122" t="inlineStr">
        <is>
          <t>(3,4,3,1,3,5); 100km to construction place</t>
        </is>
      </c>
      <c r="L5122" t="inlineStr">
        <is>
          <t>transport, freight, light commercial vehicle</t>
        </is>
      </c>
    </row>
    <row r="5123">
      <c r="A5123" t="inlineStr">
        <is>
          <t>transport, freight, lorry 7.5-16 metric ton, EURO4</t>
        </is>
      </c>
      <c r="B5123" t="n">
        <v>0.16358</v>
      </c>
      <c r="C5123" t="inlineStr">
        <is>
          <t>RER</t>
        </is>
      </c>
      <c r="D5123" t="inlineStr">
        <is>
          <t>ton kilometer</t>
        </is>
      </c>
      <c r="F5123" t="inlineStr">
        <is>
          <t>technosphere</t>
        </is>
      </c>
      <c r="G5123" t="n">
        <v>2</v>
      </c>
      <c r="H5123" t="n">
        <v>-1.810453111675309</v>
      </c>
      <c r="I5123" t="n">
        <v>0.3808466427974798</v>
      </c>
      <c r="J5123" t="inlineStr">
        <is>
          <t>(4,5,na,na,na,na); Standard distance 50km</t>
        </is>
      </c>
      <c r="L5123" t="inlineStr">
        <is>
          <t>transport, freight, lorry 7.5-16 metric ton, EURO4</t>
        </is>
      </c>
    </row>
    <row r="5124"/>
    <row r="5125" ht="16" customHeight="1" s="29">
      <c r="A5125" s="1" t="inlineStr">
        <is>
          <t>Activity</t>
        </is>
      </c>
      <c r="B5125" s="1" t="inlineStr">
        <is>
          <t>photovoltaic module production, building-integrated, for slanted-roof installation</t>
        </is>
      </c>
    </row>
    <row r="5126">
      <c r="A5126" t="inlineStr">
        <is>
          <t>comment</t>
        </is>
      </c>
      <c r="B5126"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Actual weight of materials updated in 2008.
Production volume:  Not known.
Sampling:  Detailed analysis of materials for one product in a diploma thesis.
Extrapolations:  From one product to the whole market. Correction factor applied to correct for today average weight per m2.
Uncertainty:  None</t>
        </is>
      </c>
    </row>
    <row r="5127">
      <c r="A5127" t="inlineStr">
        <is>
          <t>location</t>
        </is>
      </c>
      <c r="B5127" t="inlineStr">
        <is>
          <t>RER</t>
        </is>
      </c>
    </row>
    <row r="5128">
      <c r="A5128" t="inlineStr">
        <is>
          <t>production amount</t>
        </is>
      </c>
      <c r="B5128" t="n">
        <v>1</v>
      </c>
    </row>
    <row r="5129">
      <c r="A5129" t="inlineStr">
        <is>
          <t>reference product</t>
        </is>
      </c>
      <c r="B5129" t="inlineStr">
        <is>
          <t>photovoltaic module, building-integrated, for slanted-roof installation</t>
        </is>
      </c>
    </row>
    <row r="5130">
      <c r="A5130" t="inlineStr">
        <is>
          <t>source</t>
        </is>
      </c>
      <c r="B51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31">
      <c r="A5131" t="inlineStr">
        <is>
          <t>type</t>
        </is>
      </c>
      <c r="B5131" t="inlineStr">
        <is>
          <t>process</t>
        </is>
      </c>
    </row>
    <row r="5132">
      <c r="A5132" t="inlineStr">
        <is>
          <t>unit</t>
        </is>
      </c>
      <c r="B5132" t="inlineStr">
        <is>
          <t>square meter</t>
        </is>
      </c>
    </row>
    <row r="5133" ht="16" customHeight="1" s="29">
      <c r="A5133" s="1" t="inlineStr">
        <is>
          <t>Exchanges</t>
        </is>
      </c>
    </row>
    <row r="5134">
      <c r="A5134" s="28" t="inlineStr">
        <is>
          <t>name</t>
        </is>
      </c>
      <c r="B5134" s="28" t="inlineStr">
        <is>
          <t>amount</t>
        </is>
      </c>
      <c r="C5134" s="28" t="inlineStr">
        <is>
          <t>location</t>
        </is>
      </c>
      <c r="D5134" s="28" t="inlineStr">
        <is>
          <t>unit</t>
        </is>
      </c>
      <c r="E5134" s="28" t="inlineStr">
        <is>
          <t>categories</t>
        </is>
      </c>
      <c r="F5134" s="28" t="inlineStr">
        <is>
          <t>type</t>
        </is>
      </c>
      <c r="G5134" s="28" t="inlineStr">
        <is>
          <t>uncertainty type</t>
        </is>
      </c>
      <c r="H5134" s="28" t="inlineStr">
        <is>
          <t>loc</t>
        </is>
      </c>
      <c r="I5134" s="28" t="inlineStr">
        <is>
          <t>scale</t>
        </is>
      </c>
      <c r="J5134" s="28" t="inlineStr">
        <is>
          <t>comment</t>
        </is>
      </c>
      <c r="K5134" s="28" t="inlineStr">
        <is>
          <t>negative</t>
        </is>
      </c>
      <c r="L5134" s="28" t="inlineStr">
        <is>
          <t>reference product</t>
        </is>
      </c>
      <c r="M5134" s="28" t="n"/>
    </row>
    <row r="5135">
      <c r="A5135" t="inlineStr">
        <is>
          <t>photovoltaic module production, building-integrated, for slanted-roof installation</t>
        </is>
      </c>
      <c r="B5135" t="n">
        <v>1</v>
      </c>
      <c r="C5135" t="inlineStr">
        <is>
          <t>RER</t>
        </is>
      </c>
      <c r="D5135" t="inlineStr">
        <is>
          <t>square meter</t>
        </is>
      </c>
      <c r="E5135" t="inlineStr">
        <is>
          <t>photovoltaic::production of components</t>
        </is>
      </c>
      <c r="F5135" t="inlineStr">
        <is>
          <t>production</t>
        </is>
      </c>
      <c r="G5135" t="n">
        <v>0</v>
      </c>
      <c r="H5135" t="n">
        <v>1</v>
      </c>
      <c r="L5135" t="inlineStr">
        <is>
          <t>photovoltaic module, building-integrated, for slanted-roof installation</t>
        </is>
      </c>
    </row>
    <row r="5136">
      <c r="A5136" t="inlineStr">
        <is>
          <t>market for aluminium, wrought alloy</t>
        </is>
      </c>
      <c r="B5136" t="n">
        <v>2.2482</v>
      </c>
      <c r="C5136" t="inlineStr">
        <is>
          <t>GLO</t>
        </is>
      </c>
      <c r="D5136" t="inlineStr">
        <is>
          <t>kilogram</t>
        </is>
      </c>
      <c r="F5136" t="inlineStr">
        <is>
          <t>technosphere</t>
        </is>
      </c>
      <c r="G5136" t="n">
        <v>2</v>
      </c>
      <c r="H5136" t="n">
        <v>0.8101298960455597</v>
      </c>
      <c r="I5136" t="n">
        <v>0.3585050904122363</v>
      </c>
      <c r="J5136" t="inlineStr">
        <is>
          <t>(1,2,1,1,1,na); Literature and own estimations</t>
        </is>
      </c>
      <c r="L5136" t="inlineStr">
        <is>
          <t>aluminium, wrought alloy</t>
        </is>
      </c>
    </row>
    <row r="5137">
      <c r="A5137" t="inlineStr">
        <is>
          <t>market for corrugated board box</t>
        </is>
      </c>
      <c r="B5137" t="n">
        <v>0.11429</v>
      </c>
      <c r="C5137" t="inlineStr">
        <is>
          <t>RER</t>
        </is>
      </c>
      <c r="D5137" t="inlineStr">
        <is>
          <t>kilogram</t>
        </is>
      </c>
      <c r="F5137" t="inlineStr">
        <is>
          <t>technosphere</t>
        </is>
      </c>
      <c r="G5137" t="n">
        <v>2</v>
      </c>
      <c r="H5137" t="n">
        <v>-2.169016201072631</v>
      </c>
      <c r="I5137" t="n">
        <v>0.3896853736542814</v>
      </c>
      <c r="J5137" t="inlineStr">
        <is>
          <t>(3,4,3,1,3,5); Schwarz et al. 1992</t>
        </is>
      </c>
      <c r="L5137" t="inlineStr">
        <is>
          <t>corrugated board box</t>
        </is>
      </c>
    </row>
    <row r="5138">
      <c r="A5138" t="inlineStr">
        <is>
          <t>polyethylene production, high density, granulate</t>
        </is>
      </c>
      <c r="B5138" t="n">
        <v>0.028183</v>
      </c>
      <c r="C5138" t="inlineStr">
        <is>
          <t>RER</t>
        </is>
      </c>
      <c r="D5138" t="inlineStr">
        <is>
          <t>kilogram</t>
        </is>
      </c>
      <c r="F5138" t="inlineStr">
        <is>
          <t>technosphere</t>
        </is>
      </c>
      <c r="G5138" t="n">
        <v>2</v>
      </c>
      <c r="H5138" t="n">
        <v>-3.569036319696712</v>
      </c>
      <c r="I5138" t="n">
        <v>0.3585050904122363</v>
      </c>
      <c r="J5138" t="inlineStr">
        <is>
          <t>(1,2,1,1,1,na); Literature and own estimations, recycled PE</t>
        </is>
      </c>
      <c r="L5138" t="inlineStr">
        <is>
          <t>polyethylene, high density, granulate</t>
        </is>
      </c>
    </row>
    <row r="5139">
      <c r="A5139" t="inlineStr">
        <is>
          <t>polystyrene production, high impact</t>
        </is>
      </c>
      <c r="B5139" t="n">
        <v>0.0060154</v>
      </c>
      <c r="C5139" t="inlineStr">
        <is>
          <t>RER</t>
        </is>
      </c>
      <c r="D5139" t="inlineStr">
        <is>
          <t>kilogram</t>
        </is>
      </c>
      <c r="F5139" t="inlineStr">
        <is>
          <t>technosphere</t>
        </is>
      </c>
      <c r="G5139" t="n">
        <v>2</v>
      </c>
      <c r="H5139" t="n">
        <v>-5.113432431350922</v>
      </c>
      <c r="I5139" t="n">
        <v>0.3896853736542814</v>
      </c>
      <c r="J5139" t="inlineStr">
        <is>
          <t>(3,4,3,1,3,5); Schwarz et al. 1992</t>
        </is>
      </c>
      <c r="L5139" t="inlineStr">
        <is>
          <t>polystyrene, high impact</t>
        </is>
      </c>
    </row>
    <row r="5140">
      <c r="A5140" t="inlineStr">
        <is>
          <t>polyurethane production, flexible foam</t>
        </is>
      </c>
      <c r="B5140" t="n">
        <v>0.01838</v>
      </c>
      <c r="C5140" t="inlineStr">
        <is>
          <t>RER</t>
        </is>
      </c>
      <c r="D5140" t="inlineStr">
        <is>
          <t>kilogram</t>
        </is>
      </c>
      <c r="F5140" t="inlineStr">
        <is>
          <t>technosphere</t>
        </is>
      </c>
      <c r="G5140" t="n">
        <v>2</v>
      </c>
      <c r="H5140" t="n">
        <v>-3.996492162054596</v>
      </c>
      <c r="I5140" t="n">
        <v>0.3585050904122363</v>
      </c>
      <c r="J5140" t="inlineStr">
        <is>
          <t>(1,2,1,1,1,na); Literature and own estimations</t>
        </is>
      </c>
      <c r="L5140" t="inlineStr">
        <is>
          <t>polyurethane, flexible foam</t>
        </is>
      </c>
    </row>
    <row r="5141">
      <c r="A5141" t="inlineStr">
        <is>
          <t>section bar extrusion, aluminium</t>
        </is>
      </c>
      <c r="B5141" t="n">
        <v>2.2482</v>
      </c>
      <c r="C5141" t="inlineStr">
        <is>
          <t>RER</t>
        </is>
      </c>
      <c r="D5141" t="inlineStr">
        <is>
          <t>kilogram</t>
        </is>
      </c>
      <c r="F5141" t="inlineStr">
        <is>
          <t>technosphere</t>
        </is>
      </c>
      <c r="G5141" t="n">
        <v>2</v>
      </c>
      <c r="H5141" t="n">
        <v>0.8101298960455597</v>
      </c>
      <c r="I5141" t="n">
        <v>0.3896853736542814</v>
      </c>
      <c r="J5141" t="inlineStr">
        <is>
          <t>(3,4,3,1,3,5); Estimation</t>
        </is>
      </c>
      <c r="L5141" t="inlineStr">
        <is>
          <t>section bar extrusion, aluminium</t>
        </is>
      </c>
    </row>
    <row r="5142">
      <c r="A5142" t="inlineStr">
        <is>
          <t>section bar rolling, steel</t>
        </is>
      </c>
      <c r="B5142" t="n">
        <v>0.20047</v>
      </c>
      <c r="C5142" t="inlineStr">
        <is>
          <t>RER</t>
        </is>
      </c>
      <c r="D5142" t="inlineStr">
        <is>
          <t>kilogram</t>
        </is>
      </c>
      <c r="F5142" t="inlineStr">
        <is>
          <t>technosphere</t>
        </is>
      </c>
      <c r="G5142" t="n">
        <v>2</v>
      </c>
      <c r="H5142" t="n">
        <v>-1.607090669365752</v>
      </c>
      <c r="I5142" t="n">
        <v>0.3896853736542814</v>
      </c>
      <c r="J5142" t="inlineStr">
        <is>
          <t>(3,4,3,1,3,5); Brunschweiler 1993</t>
        </is>
      </c>
      <c r="L5142" t="inlineStr">
        <is>
          <t>section bar rolling, steel</t>
        </is>
      </c>
    </row>
    <row r="5143">
      <c r="A5143" t="inlineStr">
        <is>
          <t>steel production, low-alloyed, hot rolled</t>
        </is>
      </c>
      <c r="B5143" t="n">
        <v>0.20047</v>
      </c>
      <c r="C5143" t="inlineStr">
        <is>
          <t>RER</t>
        </is>
      </c>
      <c r="D5143" t="inlineStr">
        <is>
          <t>kilogram</t>
        </is>
      </c>
      <c r="F5143" t="inlineStr">
        <is>
          <t>technosphere</t>
        </is>
      </c>
      <c r="G5143" t="n">
        <v>2</v>
      </c>
      <c r="H5143" t="n">
        <v>-1.607090669365752</v>
      </c>
      <c r="I5143" t="n">
        <v>0.3585050904122363</v>
      </c>
      <c r="J5143" t="inlineStr">
        <is>
          <t>(1,2,1,1,1,na); Literature and own estimations</t>
        </is>
      </c>
      <c r="L5143" t="inlineStr">
        <is>
          <t>steel, low-alloyed, hot rolled</t>
        </is>
      </c>
    </row>
    <row r="5144">
      <c r="A5144" t="inlineStr">
        <is>
          <t>synthetic rubber production</t>
        </is>
      </c>
      <c r="B5144" t="n">
        <v>1.244</v>
      </c>
      <c r="C5144" t="inlineStr">
        <is>
          <t>RER</t>
        </is>
      </c>
      <c r="D5144" t="inlineStr">
        <is>
          <t>kilogram</t>
        </is>
      </c>
      <c r="F5144" t="inlineStr">
        <is>
          <t>technosphere</t>
        </is>
      </c>
      <c r="G5144" t="n">
        <v>2</v>
      </c>
      <c r="H5144" t="n">
        <v>0.2183319943169877</v>
      </c>
      <c r="I5144" t="n">
        <v>0.3585050904122363</v>
      </c>
      <c r="J5144" t="inlineStr">
        <is>
          <t>(1,2,1,1,1,na); Literature and own estimations</t>
        </is>
      </c>
      <c r="L5144" t="inlineStr">
        <is>
          <t>synthetic rubber</t>
        </is>
      </c>
    </row>
    <row r="5145">
      <c r="A5145" t="inlineStr">
        <is>
          <t>transport, freight train, diesel</t>
        </is>
      </c>
      <c r="B5145" t="n">
        <v>0.85209</v>
      </c>
      <c r="C5145" t="inlineStr">
        <is>
          <t>Europe without Switzerland</t>
        </is>
      </c>
      <c r="D5145" t="inlineStr">
        <is>
          <t>ton kilometer</t>
        </is>
      </c>
      <c r="F5145" t="inlineStr">
        <is>
          <t>technosphere</t>
        </is>
      </c>
      <c r="G5145" t="n">
        <v>2</v>
      </c>
      <c r="H5145" t="n">
        <v>-0.1600631239288617</v>
      </c>
      <c r="I5145" t="n">
        <v>0.3808466427974798</v>
      </c>
      <c r="J5145" t="inlineStr">
        <is>
          <t>(4,5,na,na,na,na); Standard distances 200km, 600km</t>
        </is>
      </c>
      <c r="L5145" t="inlineStr">
        <is>
          <t>transport, freight train</t>
        </is>
      </c>
    </row>
    <row r="5146">
      <c r="A5146" t="inlineStr">
        <is>
          <t>transport, freight, light commercial vehicle</t>
        </is>
      </c>
      <c r="B5146" t="n">
        <v>0.37452</v>
      </c>
      <c r="C5146" t="inlineStr">
        <is>
          <t>Europe without Switzerland</t>
        </is>
      </c>
      <c r="D5146" t="inlineStr">
        <is>
          <t>ton kilometer</t>
        </is>
      </c>
      <c r="F5146" t="inlineStr">
        <is>
          <t>technosphere</t>
        </is>
      </c>
      <c r="G5146" t="n">
        <v>2</v>
      </c>
      <c r="H5146" t="n">
        <v>-0.9821100729114486</v>
      </c>
      <c r="I5146" t="n">
        <v>0.3896853736542814</v>
      </c>
      <c r="J5146" t="inlineStr">
        <is>
          <t>(3,4,3,1,3,5); 100km to construction place</t>
        </is>
      </c>
      <c r="L5146" t="inlineStr">
        <is>
          <t>transport, freight, light commercial vehicle</t>
        </is>
      </c>
    </row>
    <row r="5147">
      <c r="A5147" t="inlineStr">
        <is>
          <t>transport, freight, lorry 7.5-16 metric ton, EURO4</t>
        </is>
      </c>
      <c r="B5147" t="n">
        <v>0.20708</v>
      </c>
      <c r="C5147" t="inlineStr">
        <is>
          <t>RER</t>
        </is>
      </c>
      <c r="D5147" t="inlineStr">
        <is>
          <t>ton kilometer</t>
        </is>
      </c>
      <c r="F5147" t="inlineStr">
        <is>
          <t>technosphere</t>
        </is>
      </c>
      <c r="G5147" t="n">
        <v>2</v>
      </c>
      <c r="H5147" t="n">
        <v>-1.574650086948437</v>
      </c>
      <c r="I5147" t="n">
        <v>0.3808466427974798</v>
      </c>
      <c r="J5147" t="inlineStr">
        <is>
          <t>(4,5,na,na,na,na); Standard distance 50km</t>
        </is>
      </c>
      <c r="L5147" t="inlineStr">
        <is>
          <t>transport, freight, lorry 7.5-16 metric ton, EURO4</t>
        </is>
      </c>
    </row>
    <row r="5148">
      <c r="A5148" t="inlineStr">
        <is>
          <t>treatment of waste paperboard, municipal incineration</t>
        </is>
      </c>
      <c r="B5148" t="n">
        <v>-0.11429</v>
      </c>
      <c r="C5148" t="inlineStr">
        <is>
          <t>CH</t>
        </is>
      </c>
      <c r="D5148" t="inlineStr">
        <is>
          <t>kilogram</t>
        </is>
      </c>
      <c r="F5148" t="inlineStr">
        <is>
          <t>technosphere</t>
        </is>
      </c>
      <c r="G5148" t="n">
        <v>2</v>
      </c>
      <c r="H5148" t="n">
        <v>-2.169016201072631</v>
      </c>
      <c r="I5148" t="n">
        <v>0.3896853736542814</v>
      </c>
      <c r="J5148" t="inlineStr">
        <is>
          <t>(3,4,3,1,3,5); Calculated with use</t>
        </is>
      </c>
      <c r="K5148" t="b">
        <v>1</v>
      </c>
      <c r="L5148" t="inlineStr">
        <is>
          <t>waste paperboard</t>
        </is>
      </c>
    </row>
    <row r="5149">
      <c r="A5149" t="inlineStr">
        <is>
          <t>treatment of waste polyethylene/polypropylene product, collection for final disposal</t>
        </is>
      </c>
      <c r="B5149" t="n">
        <v>-1.2905</v>
      </c>
      <c r="C5149" t="inlineStr">
        <is>
          <t>CH</t>
        </is>
      </c>
      <c r="D5149" t="inlineStr">
        <is>
          <t>kilogram</t>
        </is>
      </c>
      <c r="F5149" t="inlineStr">
        <is>
          <t>technosphere</t>
        </is>
      </c>
      <c r="G5149" t="n">
        <v>2</v>
      </c>
      <c r="H5149" t="n">
        <v>0.2550297401765315</v>
      </c>
      <c r="I5149" t="n">
        <v>0.3896853736542814</v>
      </c>
      <c r="J5149" t="inlineStr">
        <is>
          <t>(3,4,3,1,3,5); Disposal of plastics parts at end of life</t>
        </is>
      </c>
      <c r="K5149" t="b">
        <v>1</v>
      </c>
      <c r="L5149" t="inlineStr">
        <is>
          <t>waste polyethylene/polypropylene product</t>
        </is>
      </c>
    </row>
    <row r="5150">
      <c r="A5150" t="inlineStr">
        <is>
          <t>treatment of waste polystyrene isolation, flame-retardant, collection for final disposal</t>
        </is>
      </c>
      <c r="B5150" t="n">
        <v>-0.0060154</v>
      </c>
      <c r="C5150" t="inlineStr">
        <is>
          <t>CH</t>
        </is>
      </c>
      <c r="D5150" t="inlineStr">
        <is>
          <t>kilogram</t>
        </is>
      </c>
      <c r="F5150" t="inlineStr">
        <is>
          <t>technosphere</t>
        </is>
      </c>
      <c r="G5150" t="n">
        <v>2</v>
      </c>
      <c r="H5150" t="n">
        <v>-5.113432431350922</v>
      </c>
      <c r="I5150" t="n">
        <v>0.3896853736542814</v>
      </c>
      <c r="J5150" t="inlineStr">
        <is>
          <t>(3,4,3,1,3,5); Disposal of plastics parts at end of life</t>
        </is>
      </c>
      <c r="K5150" t="b">
        <v>1</v>
      </c>
      <c r="L5150" t="inlineStr">
        <is>
          <t>waste polystyrene isolation, flame-retardant</t>
        </is>
      </c>
    </row>
    <row r="5151"/>
    <row r="5152" ht="16" customHeight="1" s="29">
      <c r="A5152" s="1" t="inlineStr">
        <is>
          <t>Activity</t>
        </is>
      </c>
      <c r="B5152" s="1" t="inlineStr">
        <is>
          <t>photovoltaic mounting system production, for facade installation</t>
        </is>
      </c>
    </row>
    <row r="5153">
      <c r="A5153" t="inlineStr">
        <is>
          <t>comment</t>
        </is>
      </c>
      <c r="B5153"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Actual weight of materials updated in 2008.
Production volume:  Not known.
Sampling:  Detailed analysis of materials for one product in a diploma thesis.
Extrapolations:  From one product to the whole market. Correction factor applied to correct for today average weight per m2.
Uncertainty:  None</t>
        </is>
      </c>
    </row>
    <row r="5154">
      <c r="A5154" t="inlineStr">
        <is>
          <t>location</t>
        </is>
      </c>
      <c r="B5154" t="inlineStr">
        <is>
          <t>RER</t>
        </is>
      </c>
    </row>
    <row r="5155">
      <c r="A5155" t="inlineStr">
        <is>
          <t>production amount</t>
        </is>
      </c>
      <c r="B5155" t="n">
        <v>1</v>
      </c>
    </row>
    <row r="5156">
      <c r="A5156" t="inlineStr">
        <is>
          <t>reference product</t>
        </is>
      </c>
      <c r="B5156" t="inlineStr">
        <is>
          <t>photovoltaic mounting system, for facade installation</t>
        </is>
      </c>
    </row>
    <row r="5157">
      <c r="A5157" t="inlineStr">
        <is>
          <t>source</t>
        </is>
      </c>
      <c r="B51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58">
      <c r="A5158" t="inlineStr">
        <is>
          <t>type</t>
        </is>
      </c>
      <c r="B5158" t="inlineStr">
        <is>
          <t>process</t>
        </is>
      </c>
    </row>
    <row r="5159">
      <c r="A5159" t="inlineStr">
        <is>
          <t>unit</t>
        </is>
      </c>
      <c r="B5159" t="inlineStr">
        <is>
          <t>square meter</t>
        </is>
      </c>
    </row>
    <row r="5160" ht="16" customHeight="1" s="29">
      <c r="A5160" s="1" t="inlineStr">
        <is>
          <t>Exchanges</t>
        </is>
      </c>
    </row>
    <row r="5161">
      <c r="A5161" s="28" t="inlineStr">
        <is>
          <t>name</t>
        </is>
      </c>
      <c r="B5161" s="28" t="inlineStr">
        <is>
          <t>amount</t>
        </is>
      </c>
      <c r="C5161" s="28" t="inlineStr">
        <is>
          <t>location</t>
        </is>
      </c>
      <c r="D5161" s="28" t="inlineStr">
        <is>
          <t>unit</t>
        </is>
      </c>
      <c r="E5161" s="28" t="inlineStr">
        <is>
          <t>categories</t>
        </is>
      </c>
      <c r="F5161" s="28" t="inlineStr">
        <is>
          <t>type</t>
        </is>
      </c>
      <c r="G5161" s="28" t="inlineStr">
        <is>
          <t>uncertainty type</t>
        </is>
      </c>
      <c r="H5161" s="28" t="inlineStr">
        <is>
          <t>loc</t>
        </is>
      </c>
      <c r="I5161" s="28" t="inlineStr">
        <is>
          <t>scale</t>
        </is>
      </c>
      <c r="J5161" s="28" t="inlineStr">
        <is>
          <t>comment</t>
        </is>
      </c>
      <c r="K5161" s="28" t="inlineStr">
        <is>
          <t>negative</t>
        </is>
      </c>
      <c r="L5161" s="28" t="inlineStr">
        <is>
          <t>reference product</t>
        </is>
      </c>
      <c r="M5161" s="28" t="n"/>
    </row>
    <row r="5162">
      <c r="A5162" t="inlineStr">
        <is>
          <t>photovoltaic mounting system production, for facade installation</t>
        </is>
      </c>
      <c r="B5162" t="n">
        <v>1</v>
      </c>
      <c r="C5162" t="inlineStr">
        <is>
          <t>RER</t>
        </is>
      </c>
      <c r="D5162" t="inlineStr">
        <is>
          <t>square meter</t>
        </is>
      </c>
      <c r="E5162" t="inlineStr">
        <is>
          <t>photovoltaic::production of components</t>
        </is>
      </c>
      <c r="F5162" t="inlineStr">
        <is>
          <t>production</t>
        </is>
      </c>
      <c r="G5162" t="n">
        <v>0</v>
      </c>
      <c r="H5162" t="n">
        <v>1</v>
      </c>
      <c r="L5162" t="inlineStr">
        <is>
          <t>photovoltaic mounting system, for facade installation</t>
        </is>
      </c>
    </row>
    <row r="5163">
      <c r="A5163" t="inlineStr">
        <is>
          <t>market for aluminium, wrought alloy</t>
        </is>
      </c>
      <c r="B5163" t="n">
        <v>2.6353</v>
      </c>
      <c r="C5163" t="inlineStr">
        <is>
          <t>GLO</t>
        </is>
      </c>
      <c r="D5163" t="inlineStr">
        <is>
          <t>kilogram</t>
        </is>
      </c>
      <c r="F5163" t="inlineStr">
        <is>
          <t>technosphere</t>
        </is>
      </c>
      <c r="G5163" t="n">
        <v>2</v>
      </c>
      <c r="H5163" t="n">
        <v>0.9689970275050893</v>
      </c>
      <c r="I5163" t="n">
        <v>0.3585050904122363</v>
      </c>
      <c r="J5163" t="inlineStr">
        <is>
          <t>(1,2,1,1,1,na); Literature and own estimations</t>
        </is>
      </c>
      <c r="L5163" t="inlineStr">
        <is>
          <t>aluminium, wrought alloy</t>
        </is>
      </c>
    </row>
    <row r="5164">
      <c r="A5164" t="inlineStr">
        <is>
          <t>market for corrugated board box</t>
        </is>
      </c>
      <c r="B5164" t="n">
        <v>0.040262</v>
      </c>
      <c r="C5164" t="inlineStr">
        <is>
          <t>RER</t>
        </is>
      </c>
      <c r="D5164" t="inlineStr">
        <is>
          <t>kilogram</t>
        </is>
      </c>
      <c r="F5164" t="inlineStr">
        <is>
          <t>technosphere</t>
        </is>
      </c>
      <c r="G5164" t="n">
        <v>2</v>
      </c>
      <c r="H5164" t="n">
        <v>-3.2123471829055</v>
      </c>
      <c r="I5164" t="n">
        <v>0.3896853736542814</v>
      </c>
      <c r="J5164" t="inlineStr">
        <is>
          <t>(3,4,3,1,3,5); Schwarz et al. 1992</t>
        </is>
      </c>
      <c r="L5164" t="inlineStr">
        <is>
          <t>corrugated board box</t>
        </is>
      </c>
    </row>
    <row r="5165">
      <c r="A5165" t="inlineStr">
        <is>
          <t>polyethylene production, high density, granulate</t>
        </is>
      </c>
      <c r="B5165" t="n">
        <v>0.0007320300000000001</v>
      </c>
      <c r="C5165" t="inlineStr">
        <is>
          <t>RER</t>
        </is>
      </c>
      <c r="D5165" t="inlineStr">
        <is>
          <t>kilogram</t>
        </is>
      </c>
      <c r="F5165" t="inlineStr">
        <is>
          <t>technosphere</t>
        </is>
      </c>
      <c r="G5165" t="n">
        <v>2</v>
      </c>
      <c r="H5165" t="n">
        <v>-7.219689061236211</v>
      </c>
      <c r="I5165" t="n">
        <v>0.3585050904122363</v>
      </c>
      <c r="J5165" t="inlineStr">
        <is>
          <t>(1,2,1,1,1,na); Literature and own estimations, recycled PE</t>
        </is>
      </c>
      <c r="L5165" t="inlineStr">
        <is>
          <t>polyethylene, high density, granulate</t>
        </is>
      </c>
    </row>
    <row r="5166">
      <c r="A5166" t="inlineStr">
        <is>
          <t>polystyrene production, high impact</t>
        </is>
      </c>
      <c r="B5166" t="n">
        <v>0.0036601</v>
      </c>
      <c r="C5166" t="inlineStr">
        <is>
          <t>RER</t>
        </is>
      </c>
      <c r="D5166" t="inlineStr">
        <is>
          <t>kilogram</t>
        </is>
      </c>
      <c r="F5166" t="inlineStr">
        <is>
          <t>technosphere</t>
        </is>
      </c>
      <c r="G5166" t="n">
        <v>2</v>
      </c>
      <c r="H5166" t="n">
        <v>-5.610264809537741</v>
      </c>
      <c r="I5166" t="n">
        <v>0.3896853736542814</v>
      </c>
      <c r="J5166" t="inlineStr">
        <is>
          <t>(3,4,3,1,3,5); Schwarz et al. 1992</t>
        </is>
      </c>
      <c r="L5166" t="inlineStr">
        <is>
          <t>polystyrene, high impact</t>
        </is>
      </c>
    </row>
    <row r="5167">
      <c r="A5167" t="inlineStr">
        <is>
          <t>section bar extrusion, aluminium</t>
        </is>
      </c>
      <c r="B5167" t="n">
        <v>2.6353</v>
      </c>
      <c r="C5167" t="inlineStr">
        <is>
          <t>RER</t>
        </is>
      </c>
      <c r="D5167" t="inlineStr">
        <is>
          <t>kilogram</t>
        </is>
      </c>
      <c r="F5167" t="inlineStr">
        <is>
          <t>technosphere</t>
        </is>
      </c>
      <c r="G5167" t="n">
        <v>2</v>
      </c>
      <c r="H5167" t="n">
        <v>0.9689970275050893</v>
      </c>
      <c r="I5167" t="n">
        <v>0.3896853736542814</v>
      </c>
      <c r="J5167" t="inlineStr">
        <is>
          <t>(3,4,3,1,3,5); Estimation</t>
        </is>
      </c>
      <c r="L5167" t="inlineStr">
        <is>
          <t>section bar extrusion, aluminium</t>
        </is>
      </c>
    </row>
    <row r="5168">
      <c r="A5168" t="inlineStr">
        <is>
          <t>section bar rolling, steel</t>
        </is>
      </c>
      <c r="B5168" t="n">
        <v>1.6873</v>
      </c>
      <c r="C5168" t="inlineStr">
        <is>
          <t>RER</t>
        </is>
      </c>
      <c r="D5168" t="inlineStr">
        <is>
          <t>kilogram</t>
        </is>
      </c>
      <c r="F5168" t="inlineStr">
        <is>
          <t>technosphere</t>
        </is>
      </c>
      <c r="G5168" t="n">
        <v>2</v>
      </c>
      <c r="H5168" t="n">
        <v>0.5231296182221548</v>
      </c>
      <c r="I5168" t="n">
        <v>0.3896853736542814</v>
      </c>
      <c r="J5168" t="inlineStr">
        <is>
          <t>(3,4,3,1,3,5); Brunschweiler 1993</t>
        </is>
      </c>
      <c r="L5168" t="inlineStr">
        <is>
          <t>section bar rolling, steel</t>
        </is>
      </c>
    </row>
    <row r="5169">
      <c r="A5169" t="inlineStr">
        <is>
          <t>sheet rolling, steel</t>
        </is>
      </c>
      <c r="B5169" t="n">
        <v>0.1098</v>
      </c>
      <c r="C5169" t="inlineStr">
        <is>
          <t>RER</t>
        </is>
      </c>
      <c r="D5169" t="inlineStr">
        <is>
          <t>kilogram</t>
        </is>
      </c>
      <c r="F5169" t="inlineStr">
        <is>
          <t>technosphere</t>
        </is>
      </c>
      <c r="G5169" t="n">
        <v>2</v>
      </c>
      <c r="H5169" t="n">
        <v>-2.209094749906707</v>
      </c>
      <c r="I5169" t="n">
        <v>0.3896853736542814</v>
      </c>
      <c r="J5169" t="inlineStr">
        <is>
          <t>(3,4,3,1,3,5); Estimation</t>
        </is>
      </c>
      <c r="L5169" t="inlineStr">
        <is>
          <t>sheet rolling, steel</t>
        </is>
      </c>
    </row>
    <row r="5170">
      <c r="A5170" t="inlineStr">
        <is>
          <t>steel production, low-alloyed, hot rolled</t>
        </is>
      </c>
      <c r="B5170" t="n">
        <v>1.7971</v>
      </c>
      <c r="C5170" t="inlineStr">
        <is>
          <t>RER</t>
        </is>
      </c>
      <c r="D5170" t="inlineStr">
        <is>
          <t>kilogram</t>
        </is>
      </c>
      <c r="F5170" t="inlineStr">
        <is>
          <t>technosphere</t>
        </is>
      </c>
      <c r="G5170" t="n">
        <v>2</v>
      </c>
      <c r="H5170" t="n">
        <v>0.5861742545558394</v>
      </c>
      <c r="I5170" t="n">
        <v>0.3585050904122363</v>
      </c>
      <c r="J5170" t="inlineStr">
        <is>
          <t>(1,2,1,1,1,na); Literature and own estimations</t>
        </is>
      </c>
      <c r="L5170" t="inlineStr">
        <is>
          <t>steel, low-alloyed, hot rolled</t>
        </is>
      </c>
    </row>
    <row r="5171">
      <c r="A5171" t="inlineStr">
        <is>
          <t>transport, freight train, diesel</t>
        </is>
      </c>
      <c r="B5171" t="n">
        <v>1.6143</v>
      </c>
      <c r="C5171" t="inlineStr">
        <is>
          <t>Europe without Switzerland</t>
        </is>
      </c>
      <c r="D5171" t="inlineStr">
        <is>
          <t>ton kilometer</t>
        </is>
      </c>
      <c r="F5171" t="inlineStr">
        <is>
          <t>technosphere</t>
        </is>
      </c>
      <c r="G5171" t="n">
        <v>2</v>
      </c>
      <c r="H5171" t="n">
        <v>0.4789014261813466</v>
      </c>
      <c r="I5171" t="n">
        <v>0.3808466427974798</v>
      </c>
      <c r="J5171" t="inlineStr">
        <is>
          <t>(4,5,na,na,na,na); Standard distances 200km, 600km</t>
        </is>
      </c>
      <c r="L5171" t="inlineStr">
        <is>
          <t>transport, freight train</t>
        </is>
      </c>
    </row>
    <row r="5172">
      <c r="A5172" t="inlineStr">
        <is>
          <t>transport, freight, light commercial vehicle</t>
        </is>
      </c>
      <c r="B5172" t="n">
        <v>0.44368</v>
      </c>
      <c r="C5172" t="inlineStr">
        <is>
          <t>Europe without Switzerland</t>
        </is>
      </c>
      <c r="D5172" t="inlineStr">
        <is>
          <t>ton kilometer</t>
        </is>
      </c>
      <c r="F5172" t="inlineStr">
        <is>
          <t>technosphere</t>
        </is>
      </c>
      <c r="G5172" t="n">
        <v>2</v>
      </c>
      <c r="H5172" t="n">
        <v>-0.8126516971146691</v>
      </c>
      <c r="I5172" t="n">
        <v>0.3896853736542814</v>
      </c>
      <c r="J5172" t="inlineStr">
        <is>
          <t>(3,4,3,1,3,5); 100km to construction place</t>
        </is>
      </c>
      <c r="L5172" t="inlineStr">
        <is>
          <t>transport, freight, light commercial vehicle</t>
        </is>
      </c>
    </row>
    <row r="5173">
      <c r="A5173" t="inlineStr">
        <is>
          <t>transport, freight, lorry 7.5-16 metric ton, EURO4</t>
        </is>
      </c>
      <c r="B5173" t="n">
        <v>0.2243</v>
      </c>
      <c r="C5173" t="inlineStr">
        <is>
          <t>RER</t>
        </is>
      </c>
      <c r="D5173" t="inlineStr">
        <is>
          <t>ton kilometer</t>
        </is>
      </c>
      <c r="F5173" t="inlineStr">
        <is>
          <t>technosphere</t>
        </is>
      </c>
      <c r="G5173" t="n">
        <v>2</v>
      </c>
      <c r="H5173" t="n">
        <v>-1.494770837455974</v>
      </c>
      <c r="I5173" t="n">
        <v>0.3808466427974798</v>
      </c>
      <c r="J5173" t="inlineStr">
        <is>
          <t>(4,5,na,na,na,na); Standard distance 50km</t>
        </is>
      </c>
      <c r="L5173" t="inlineStr">
        <is>
          <t>transport, freight, lorry 7.5-16 metric ton, EURO4</t>
        </is>
      </c>
    </row>
    <row r="5174">
      <c r="A5174" t="inlineStr">
        <is>
          <t>treatment of waste paperboard, municipal incineration</t>
        </is>
      </c>
      <c r="B5174" t="n">
        <v>-0.040262</v>
      </c>
      <c r="C5174" t="inlineStr">
        <is>
          <t>CH</t>
        </is>
      </c>
      <c r="D5174" t="inlineStr">
        <is>
          <t>kilogram</t>
        </is>
      </c>
      <c r="F5174" t="inlineStr">
        <is>
          <t>technosphere</t>
        </is>
      </c>
      <c r="G5174" t="n">
        <v>2</v>
      </c>
      <c r="H5174" t="n">
        <v>-3.2123471829055</v>
      </c>
      <c r="I5174" t="n">
        <v>0.3896853736542814</v>
      </c>
      <c r="J5174" t="inlineStr">
        <is>
          <t>(3,4,3,1,3,5); Calculated with use</t>
        </is>
      </c>
      <c r="K5174" t="b">
        <v>1</v>
      </c>
      <c r="L5174" t="inlineStr">
        <is>
          <t>waste paperboard</t>
        </is>
      </c>
    </row>
    <row r="5175">
      <c r="A5175" t="inlineStr">
        <is>
          <t>treatment of waste polyethylene/polypropylene product, collection for final disposal</t>
        </is>
      </c>
      <c r="B5175" t="n">
        <v>-0.0007320300000000001</v>
      </c>
      <c r="C5175" t="inlineStr">
        <is>
          <t>CH</t>
        </is>
      </c>
      <c r="D5175" t="inlineStr">
        <is>
          <t>kilogram</t>
        </is>
      </c>
      <c r="F5175" t="inlineStr">
        <is>
          <t>technosphere</t>
        </is>
      </c>
      <c r="G5175" t="n">
        <v>2</v>
      </c>
      <c r="H5175" t="n">
        <v>-7.219689061236211</v>
      </c>
      <c r="I5175" t="n">
        <v>0.3896853736542814</v>
      </c>
      <c r="J5175" t="inlineStr">
        <is>
          <t>(3,4,3,1,3,5); Disposal of plastics parts at end of life</t>
        </is>
      </c>
      <c r="K5175" t="b">
        <v>1</v>
      </c>
      <c r="L5175" t="inlineStr">
        <is>
          <t>waste polyethylene/polypropylene product</t>
        </is>
      </c>
    </row>
    <row r="5176">
      <c r="A5176" t="inlineStr">
        <is>
          <t>treatment of waste polystyrene isolation, flame-retardant, collection for final disposal</t>
        </is>
      </c>
      <c r="B5176" t="n">
        <v>-0.0036601</v>
      </c>
      <c r="C5176" t="inlineStr">
        <is>
          <t>CH</t>
        </is>
      </c>
      <c r="D5176" t="inlineStr">
        <is>
          <t>kilogram</t>
        </is>
      </c>
      <c r="F5176" t="inlineStr">
        <is>
          <t>technosphere</t>
        </is>
      </c>
      <c r="G5176" t="n">
        <v>2</v>
      </c>
      <c r="H5176" t="n">
        <v>-5.610264809537741</v>
      </c>
      <c r="I5176" t="n">
        <v>0.3896853736542814</v>
      </c>
      <c r="J5176" t="inlineStr">
        <is>
          <t>(3,4,3,1,3,5); Disposal of plastics parts at end of life</t>
        </is>
      </c>
      <c r="K5176" t="b">
        <v>1</v>
      </c>
      <c r="L5176" t="inlineStr">
        <is>
          <t>waste polystyrene isolation, flame-retardant</t>
        </is>
      </c>
    </row>
    <row r="5177"/>
    <row r="5178" ht="16" customHeight="1" s="29">
      <c r="A5178" s="1" t="inlineStr">
        <is>
          <t>Activity</t>
        </is>
      </c>
      <c r="B5178" s="1" t="inlineStr">
        <is>
          <t>photovoltaic mounting system production, for flat-roof installation</t>
        </is>
      </c>
    </row>
    <row r="5179">
      <c r="A5179" t="inlineStr">
        <is>
          <t>comment</t>
        </is>
      </c>
      <c r="B5179"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Actual weight of materials updated in 2008.
Production volume:  Not known.
Sampling:  Detailed analysis of materials for one product in a diploma thesis.
Extrapolations:  From one product to the whole market. Correction factor applied to correct for today average weight per m2.
Uncertainty:  None</t>
        </is>
      </c>
    </row>
    <row r="5180">
      <c r="A5180" t="inlineStr">
        <is>
          <t>location</t>
        </is>
      </c>
      <c r="B5180" t="inlineStr">
        <is>
          <t>RER</t>
        </is>
      </c>
    </row>
    <row r="5181">
      <c r="A5181" t="inlineStr">
        <is>
          <t>production amount</t>
        </is>
      </c>
      <c r="B5181" t="n">
        <v>1</v>
      </c>
    </row>
    <row r="5182">
      <c r="A5182" t="inlineStr">
        <is>
          <t>reference product</t>
        </is>
      </c>
      <c r="B5182" t="inlineStr">
        <is>
          <t>photovoltaic mounting system, for flat-roof installation</t>
        </is>
      </c>
    </row>
    <row r="5183">
      <c r="A5183" t="inlineStr">
        <is>
          <t>source</t>
        </is>
      </c>
      <c r="B518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84">
      <c r="A5184" t="inlineStr">
        <is>
          <t>type</t>
        </is>
      </c>
      <c r="B5184" t="inlineStr">
        <is>
          <t>process</t>
        </is>
      </c>
    </row>
    <row r="5185">
      <c r="A5185" t="inlineStr">
        <is>
          <t>unit</t>
        </is>
      </c>
      <c r="B5185" t="inlineStr">
        <is>
          <t>square meter</t>
        </is>
      </c>
    </row>
    <row r="5186" ht="16" customHeight="1" s="29">
      <c r="A5186" s="1" t="inlineStr">
        <is>
          <t>Exchanges</t>
        </is>
      </c>
    </row>
    <row r="5187">
      <c r="A5187" s="28" t="inlineStr">
        <is>
          <t>name</t>
        </is>
      </c>
      <c r="B5187" s="28" t="inlineStr">
        <is>
          <t>amount</t>
        </is>
      </c>
      <c r="C5187" s="28" t="inlineStr">
        <is>
          <t>location</t>
        </is>
      </c>
      <c r="D5187" s="28" t="inlineStr">
        <is>
          <t>unit</t>
        </is>
      </c>
      <c r="E5187" s="28" t="inlineStr">
        <is>
          <t>categories</t>
        </is>
      </c>
      <c r="F5187" s="28" t="inlineStr">
        <is>
          <t>type</t>
        </is>
      </c>
      <c r="G5187" s="28" t="inlineStr">
        <is>
          <t>uncertainty type</t>
        </is>
      </c>
      <c r="H5187" s="28" t="inlineStr">
        <is>
          <t>loc</t>
        </is>
      </c>
      <c r="I5187" s="28" t="inlineStr">
        <is>
          <t>scale</t>
        </is>
      </c>
      <c r="J5187" s="28" t="inlineStr">
        <is>
          <t>comment</t>
        </is>
      </c>
      <c r="K5187" s="28" t="inlineStr">
        <is>
          <t>negative</t>
        </is>
      </c>
      <c r="L5187" s="28" t="inlineStr">
        <is>
          <t>reference product</t>
        </is>
      </c>
      <c r="M5187" s="28" t="n"/>
    </row>
    <row r="5188">
      <c r="A5188" t="inlineStr">
        <is>
          <t>photovoltaic mounting system production, for flat-roof installation</t>
        </is>
      </c>
      <c r="B5188" t="n">
        <v>1</v>
      </c>
      <c r="C5188" t="inlineStr">
        <is>
          <t>RER</t>
        </is>
      </c>
      <c r="D5188" t="inlineStr">
        <is>
          <t>square meter</t>
        </is>
      </c>
      <c r="E5188" t="inlineStr">
        <is>
          <t>photovoltaic::production of components</t>
        </is>
      </c>
      <c r="F5188" t="inlineStr">
        <is>
          <t>production</t>
        </is>
      </c>
      <c r="G5188" t="n">
        <v>0</v>
      </c>
      <c r="H5188" t="n">
        <v>1</v>
      </c>
      <c r="L5188" t="inlineStr">
        <is>
          <t>photovoltaic mounting system, for flat-roof installation</t>
        </is>
      </c>
    </row>
    <row r="5189">
      <c r="A5189" t="inlineStr">
        <is>
          <t>market for aluminium, wrought alloy</t>
        </is>
      </c>
      <c r="B5189" t="n">
        <v>2.5192</v>
      </c>
      <c r="C5189" t="inlineStr">
        <is>
          <t>GLO</t>
        </is>
      </c>
      <c r="D5189" t="inlineStr">
        <is>
          <t>kilogram</t>
        </is>
      </c>
      <c r="F5189" t="inlineStr">
        <is>
          <t>technosphere</t>
        </is>
      </c>
      <c r="G5189" t="n">
        <v>2</v>
      </c>
      <c r="H5189" t="n">
        <v>0.9239413908046779</v>
      </c>
      <c r="I5189" t="n">
        <v>0.3585050904122363</v>
      </c>
      <c r="J5189" t="inlineStr">
        <is>
          <t>(1,2,1,1,1,na); Literature and own estimations</t>
        </is>
      </c>
      <c r="L5189" t="inlineStr">
        <is>
          <t>aluminium, wrought alloy</t>
        </is>
      </c>
    </row>
    <row r="5190">
      <c r="A5190" t="inlineStr">
        <is>
          <t>market for corrugated board box</t>
        </is>
      </c>
      <c r="B5190" t="n">
        <v>0.018254</v>
      </c>
      <c r="C5190" t="inlineStr">
        <is>
          <t>RER</t>
        </is>
      </c>
      <c r="D5190" t="inlineStr">
        <is>
          <t>kilogram</t>
        </is>
      </c>
      <c r="F5190" t="inlineStr">
        <is>
          <t>technosphere</t>
        </is>
      </c>
      <c r="G5190" t="n">
        <v>2</v>
      </c>
      <c r="H5190" t="n">
        <v>-4.003371044887452</v>
      </c>
      <c r="I5190" t="n">
        <v>0.3896853736542814</v>
      </c>
      <c r="J5190" t="inlineStr">
        <is>
          <t>(3,4,3,1,3,5); Schwarz et al. 1992</t>
        </is>
      </c>
      <c r="L5190" t="inlineStr">
        <is>
          <t>corrugated board box</t>
        </is>
      </c>
    </row>
    <row r="5191">
      <c r="A5191" t="inlineStr">
        <is>
          <t>polyethylene production, high density, granulate</t>
        </is>
      </c>
      <c r="B5191" t="n">
        <v>1.9221</v>
      </c>
      <c r="C5191" t="inlineStr">
        <is>
          <t>RER</t>
        </is>
      </c>
      <c r="D5191" t="inlineStr">
        <is>
          <t>kilogram</t>
        </is>
      </c>
      <c r="F5191" t="inlineStr">
        <is>
          <t>technosphere</t>
        </is>
      </c>
      <c r="G5191" t="n">
        <v>2</v>
      </c>
      <c r="H5191" t="n">
        <v>0.6534183383309484</v>
      </c>
      <c r="I5191" t="n">
        <v>0.3585050904122363</v>
      </c>
      <c r="J5191" t="inlineStr">
        <is>
          <t>(1,2,1,1,1,na); Literature and own estimations, recycled PE</t>
        </is>
      </c>
      <c r="L5191" t="inlineStr">
        <is>
          <t>polyethylene, high density, granulate</t>
        </is>
      </c>
    </row>
    <row r="5192">
      <c r="A5192" t="inlineStr">
        <is>
          <t>polystyrene production, high impact</t>
        </is>
      </c>
      <c r="B5192" t="n">
        <v>0.008297199999999999</v>
      </c>
      <c r="C5192" t="inlineStr">
        <is>
          <t>RER</t>
        </is>
      </c>
      <c r="D5192" t="inlineStr">
        <is>
          <t>kilogram</t>
        </is>
      </c>
      <c r="F5192" t="inlineStr">
        <is>
          <t>technosphere</t>
        </is>
      </c>
      <c r="G5192" t="n">
        <v>2</v>
      </c>
      <c r="H5192" t="n">
        <v>-4.791837170492284</v>
      </c>
      <c r="I5192" t="n">
        <v>0.3896853736542814</v>
      </c>
      <c r="J5192" t="inlineStr">
        <is>
          <t>(3,4,3,1,3,5); Schwarz et al. 1992</t>
        </is>
      </c>
      <c r="L5192" t="inlineStr">
        <is>
          <t>polystyrene, high impact</t>
        </is>
      </c>
    </row>
    <row r="5193">
      <c r="A5193" t="inlineStr">
        <is>
          <t>section bar extrusion, aluminium</t>
        </is>
      </c>
      <c r="B5193" t="n">
        <v>2.5192</v>
      </c>
      <c r="C5193" t="inlineStr">
        <is>
          <t>RER</t>
        </is>
      </c>
      <c r="D5193" t="inlineStr">
        <is>
          <t>kilogram</t>
        </is>
      </c>
      <c r="F5193" t="inlineStr">
        <is>
          <t>technosphere</t>
        </is>
      </c>
      <c r="G5193" t="n">
        <v>2</v>
      </c>
      <c r="H5193" t="n">
        <v>0.9239413908046779</v>
      </c>
      <c r="I5193" t="n">
        <v>0.3896853736542814</v>
      </c>
      <c r="J5193" t="inlineStr">
        <is>
          <t>(3,4,3,1,3,5); Estimation</t>
        </is>
      </c>
      <c r="L5193" t="inlineStr">
        <is>
          <t>section bar extrusion, aluminium</t>
        </is>
      </c>
    </row>
    <row r="5194">
      <c r="A5194" t="inlineStr">
        <is>
          <t>sheet rolling, steel</t>
        </is>
      </c>
      <c r="B5194" t="n">
        <v>0.26678</v>
      </c>
      <c r="C5194" t="inlineStr">
        <is>
          <t>RER</t>
        </is>
      </c>
      <c r="D5194" t="inlineStr">
        <is>
          <t>kilogram</t>
        </is>
      </c>
      <c r="F5194" t="inlineStr">
        <is>
          <t>technosphere</t>
        </is>
      </c>
      <c r="G5194" t="n">
        <v>2</v>
      </c>
      <c r="H5194" t="n">
        <v>-1.321330930269239</v>
      </c>
      <c r="I5194" t="n">
        <v>0.3896853736542814</v>
      </c>
      <c r="J5194" t="inlineStr">
        <is>
          <t>(3,4,3,1,3,5); Estimation</t>
        </is>
      </c>
      <c r="L5194" t="inlineStr">
        <is>
          <t>sheet rolling, steel</t>
        </is>
      </c>
    </row>
    <row r="5195">
      <c r="A5195" t="inlineStr">
        <is>
          <t>steel production, low-alloyed, hot rolled</t>
        </is>
      </c>
      <c r="B5195" t="n">
        <v>0.26678</v>
      </c>
      <c r="C5195" t="inlineStr">
        <is>
          <t>RER</t>
        </is>
      </c>
      <c r="D5195" t="inlineStr">
        <is>
          <t>kilogram</t>
        </is>
      </c>
      <c r="F5195" t="inlineStr">
        <is>
          <t>technosphere</t>
        </is>
      </c>
      <c r="G5195" t="n">
        <v>2</v>
      </c>
      <c r="H5195" t="n">
        <v>-1.321330930269239</v>
      </c>
      <c r="I5195" t="n">
        <v>0.3585050904122363</v>
      </c>
      <c r="J5195" t="inlineStr">
        <is>
          <t>(1,2,1,1,1,na); Literature and own estimations</t>
        </is>
      </c>
      <c r="L5195" t="inlineStr">
        <is>
          <t>steel, low-alloyed, hot rolled</t>
        </is>
      </c>
    </row>
    <row r="5196">
      <c r="A5196" t="inlineStr">
        <is>
          <t>transport, freight train, diesel</t>
        </is>
      </c>
      <c r="B5196" t="n">
        <v>1.0536</v>
      </c>
      <c r="C5196" t="inlineStr">
        <is>
          <t>Europe without Switzerland</t>
        </is>
      </c>
      <c r="D5196" t="inlineStr">
        <is>
          <t>ton kilometer</t>
        </is>
      </c>
      <c r="F5196" t="inlineStr">
        <is>
          <t>technosphere</t>
        </is>
      </c>
      <c r="G5196" t="n">
        <v>2</v>
      </c>
      <c r="H5196" t="n">
        <v>0.05221287144693432</v>
      </c>
      <c r="I5196" t="n">
        <v>0.3808466427974798</v>
      </c>
      <c r="J5196" t="inlineStr">
        <is>
          <t>(4,5,na,na,na,na); Standard distances 200km, 600km</t>
        </is>
      </c>
      <c r="L5196" t="inlineStr">
        <is>
          <t>transport, freight train</t>
        </is>
      </c>
    </row>
    <row r="5197">
      <c r="A5197" t="inlineStr">
        <is>
          <t>transport, freight, light commercial vehicle</t>
        </is>
      </c>
      <c r="B5197" t="n">
        <v>0.47164</v>
      </c>
      <c r="C5197" t="inlineStr">
        <is>
          <t>Europe without Switzerland</t>
        </is>
      </c>
      <c r="D5197" t="inlineStr">
        <is>
          <t>ton kilometer</t>
        </is>
      </c>
      <c r="F5197" t="inlineStr">
        <is>
          <t>technosphere</t>
        </is>
      </c>
      <c r="G5197" t="n">
        <v>2</v>
      </c>
      <c r="H5197" t="n">
        <v>-0.7515392962736644</v>
      </c>
      <c r="I5197" t="n">
        <v>0.3896853736542814</v>
      </c>
      <c r="J5197" t="inlineStr">
        <is>
          <t>(3,4,3,1,3,5); 100km to construction place</t>
        </is>
      </c>
      <c r="L5197" t="inlineStr">
        <is>
          <t>transport, freight, light commercial vehicle</t>
        </is>
      </c>
    </row>
    <row r="5198">
      <c r="A5198" t="inlineStr">
        <is>
          <t>transport, freight, lorry 7.5-16 metric ton, EURO4</t>
        </is>
      </c>
      <c r="B5198" t="n">
        <v>0.25622</v>
      </c>
      <c r="C5198" t="inlineStr">
        <is>
          <t>RER</t>
        </is>
      </c>
      <c r="D5198" t="inlineStr">
        <is>
          <t>ton kilometer</t>
        </is>
      </c>
      <c r="F5198" t="inlineStr">
        <is>
          <t>technosphere</t>
        </is>
      </c>
      <c r="G5198" t="n">
        <v>2</v>
      </c>
      <c r="H5198" t="n">
        <v>-1.361718828553849</v>
      </c>
      <c r="I5198" t="n">
        <v>0.3808466427974798</v>
      </c>
      <c r="J5198" t="inlineStr">
        <is>
          <t>(4,5,na,na,na,na); Standard distance 50km</t>
        </is>
      </c>
      <c r="L5198" t="inlineStr">
        <is>
          <t>transport, freight, lorry 7.5-16 metric ton, EURO4</t>
        </is>
      </c>
    </row>
    <row r="5199">
      <c r="A5199" t="inlineStr">
        <is>
          <t>treatment of waste paperboard, municipal incineration</t>
        </is>
      </c>
      <c r="B5199" t="n">
        <v>-0.018254</v>
      </c>
      <c r="C5199" t="inlineStr">
        <is>
          <t>CH</t>
        </is>
      </c>
      <c r="D5199" t="inlineStr">
        <is>
          <t>kilogram</t>
        </is>
      </c>
      <c r="F5199" t="inlineStr">
        <is>
          <t>technosphere</t>
        </is>
      </c>
      <c r="G5199" t="n">
        <v>2</v>
      </c>
      <c r="H5199" t="n">
        <v>-4.003371044887452</v>
      </c>
      <c r="I5199" t="n">
        <v>0.3896853736542814</v>
      </c>
      <c r="J5199" t="inlineStr">
        <is>
          <t>(3,4,3,1,3,5); Calculated with use</t>
        </is>
      </c>
      <c r="K5199" t="b">
        <v>1</v>
      </c>
      <c r="L5199" t="inlineStr">
        <is>
          <t>waste paperboard</t>
        </is>
      </c>
    </row>
    <row r="5200">
      <c r="A5200" t="inlineStr">
        <is>
          <t>treatment of waste polyethylene/polypropylene product, collection for final disposal</t>
        </is>
      </c>
      <c r="B5200" t="n">
        <v>-1.9221</v>
      </c>
      <c r="C5200" t="inlineStr">
        <is>
          <t>CH</t>
        </is>
      </c>
      <c r="D5200" t="inlineStr">
        <is>
          <t>kilogram</t>
        </is>
      </c>
      <c r="F5200" t="inlineStr">
        <is>
          <t>technosphere</t>
        </is>
      </c>
      <c r="G5200" t="n">
        <v>2</v>
      </c>
      <c r="H5200" t="n">
        <v>0.6534183383309484</v>
      </c>
      <c r="I5200" t="n">
        <v>0.3896853736542814</v>
      </c>
      <c r="J5200" t="inlineStr">
        <is>
          <t>(3,4,3,1,3,5); Disposal of plastics parts at end of life</t>
        </is>
      </c>
      <c r="K5200" t="b">
        <v>1</v>
      </c>
      <c r="L5200" t="inlineStr">
        <is>
          <t>waste polyethylene/polypropylene product</t>
        </is>
      </c>
    </row>
    <row r="5201">
      <c r="A5201" t="inlineStr">
        <is>
          <t>treatment of waste polystyrene isolation, flame-retardant, collection for final disposal</t>
        </is>
      </c>
      <c r="B5201" t="n">
        <v>-0.008297199999999999</v>
      </c>
      <c r="C5201" t="inlineStr">
        <is>
          <t>CH</t>
        </is>
      </c>
      <c r="D5201" t="inlineStr">
        <is>
          <t>kilogram</t>
        </is>
      </c>
      <c r="F5201" t="inlineStr">
        <is>
          <t>technosphere</t>
        </is>
      </c>
      <c r="G5201" t="n">
        <v>2</v>
      </c>
      <c r="H5201" t="n">
        <v>-4.791837170492284</v>
      </c>
      <c r="I5201" t="n">
        <v>0.3896853736542814</v>
      </c>
      <c r="J5201" t="inlineStr">
        <is>
          <t>(3,4,3,1,3,5); Disposal of plastics parts at end of life</t>
        </is>
      </c>
      <c r="K5201" t="b">
        <v>1</v>
      </c>
      <c r="L5201" t="inlineStr">
        <is>
          <t>waste polystyrene isolation, flame-retardant</t>
        </is>
      </c>
    </row>
    <row r="5202"/>
    <row r="5203" ht="16" customHeight="1" s="29">
      <c r="A5203" s="1" t="inlineStr">
        <is>
          <t>Activity</t>
        </is>
      </c>
      <c r="B5203" s="1" t="inlineStr">
        <is>
          <t>photovoltaic mounting system production, for slanted-roof installation</t>
        </is>
      </c>
    </row>
    <row r="5204">
      <c r="A5204" t="inlineStr">
        <is>
          <t>comment</t>
        </is>
      </c>
      <c r="B5204"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Actual weight of materials updated in 2008.
Production volume:  Not known.
Sampling:  Detailed analysis of materials for one product in a diploma thesis.
Extrapolations:  From one product to the whole market. Correction factor applied to correct for today average weight per m2.
Uncertainty:  None</t>
        </is>
      </c>
    </row>
    <row r="5205">
      <c r="A5205" t="inlineStr">
        <is>
          <t>location</t>
        </is>
      </c>
      <c r="B5205" t="inlineStr">
        <is>
          <t>RER</t>
        </is>
      </c>
    </row>
    <row r="5206">
      <c r="A5206" t="inlineStr">
        <is>
          <t>production amount</t>
        </is>
      </c>
      <c r="B5206" t="n">
        <v>1</v>
      </c>
    </row>
    <row r="5207">
      <c r="A5207" t="inlineStr">
        <is>
          <t>reference product</t>
        </is>
      </c>
      <c r="B5207" t="inlineStr">
        <is>
          <t>photovoltaic mounting system, for slanted-roof installation</t>
        </is>
      </c>
    </row>
    <row r="5208">
      <c r="A5208" t="inlineStr">
        <is>
          <t>source</t>
        </is>
      </c>
      <c r="B52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09">
      <c r="A5209" t="inlineStr">
        <is>
          <t>type</t>
        </is>
      </c>
      <c r="B5209" t="inlineStr">
        <is>
          <t>process</t>
        </is>
      </c>
    </row>
    <row r="5210">
      <c r="A5210" t="inlineStr">
        <is>
          <t>unit</t>
        </is>
      </c>
      <c r="B5210" t="inlineStr">
        <is>
          <t>square meter</t>
        </is>
      </c>
    </row>
    <row r="5211" ht="16" customHeight="1" s="29">
      <c r="A5211" s="1" t="inlineStr">
        <is>
          <t>Exchanges</t>
        </is>
      </c>
    </row>
    <row r="5212">
      <c r="A5212" s="28" t="inlineStr">
        <is>
          <t>name</t>
        </is>
      </c>
      <c r="B5212" s="28" t="inlineStr">
        <is>
          <t>amount</t>
        </is>
      </c>
      <c r="C5212" s="28" t="inlineStr">
        <is>
          <t>location</t>
        </is>
      </c>
      <c r="D5212" s="28" t="inlineStr">
        <is>
          <t>unit</t>
        </is>
      </c>
      <c r="E5212" s="28" t="inlineStr">
        <is>
          <t>categories</t>
        </is>
      </c>
      <c r="F5212" s="28" t="inlineStr">
        <is>
          <t>type</t>
        </is>
      </c>
      <c r="G5212" s="28" t="inlineStr">
        <is>
          <t>uncertainty type</t>
        </is>
      </c>
      <c r="H5212" s="28" t="inlineStr">
        <is>
          <t>loc</t>
        </is>
      </c>
      <c r="I5212" s="28" t="inlineStr">
        <is>
          <t>scale</t>
        </is>
      </c>
      <c r="J5212" s="28" t="inlineStr">
        <is>
          <t>comment</t>
        </is>
      </c>
      <c r="K5212" s="28" t="inlineStr">
        <is>
          <t>negative</t>
        </is>
      </c>
      <c r="L5212" s="28" t="inlineStr">
        <is>
          <t>reference product</t>
        </is>
      </c>
      <c r="M5212" s="28" t="n"/>
    </row>
    <row r="5213">
      <c r="A5213" t="inlineStr">
        <is>
          <t>photovoltaic mounting system production, for slanted-roof installation</t>
        </is>
      </c>
      <c r="B5213" t="n">
        <v>1</v>
      </c>
      <c r="C5213" t="inlineStr">
        <is>
          <t>RER</t>
        </is>
      </c>
      <c r="D5213" t="inlineStr">
        <is>
          <t>square meter</t>
        </is>
      </c>
      <c r="E5213" t="inlineStr">
        <is>
          <t>photovoltaic::production of components</t>
        </is>
      </c>
      <c r="F5213" t="inlineStr">
        <is>
          <t>production</t>
        </is>
      </c>
      <c r="G5213" t="n">
        <v>0</v>
      </c>
      <c r="H5213" t="n">
        <v>1</v>
      </c>
      <c r="L5213" t="inlineStr">
        <is>
          <t>photovoltaic mounting system, for slanted-roof installation</t>
        </is>
      </c>
    </row>
    <row r="5214">
      <c r="A5214" t="inlineStr">
        <is>
          <t>market for aluminium, wrought alloy</t>
        </is>
      </c>
      <c r="B5214" t="n">
        <v>2.8355</v>
      </c>
      <c r="C5214" t="inlineStr">
        <is>
          <t>GLO</t>
        </is>
      </c>
      <c r="D5214" t="inlineStr">
        <is>
          <t>kilogram</t>
        </is>
      </c>
      <c r="F5214" t="inlineStr">
        <is>
          <t>technosphere</t>
        </is>
      </c>
      <c r="G5214" t="n">
        <v>2</v>
      </c>
      <c r="H5214" t="n">
        <v>1.042218288471946</v>
      </c>
      <c r="I5214" t="n">
        <v>0.3585050904122363</v>
      </c>
      <c r="J5214" t="inlineStr">
        <is>
          <t>(1,2,1,1,1,na); Literature and own estimations</t>
        </is>
      </c>
      <c r="L5214" t="inlineStr">
        <is>
          <t>aluminium, wrought alloy</t>
        </is>
      </c>
    </row>
    <row r="5215">
      <c r="A5215" t="inlineStr">
        <is>
          <t>market for corrugated board box</t>
        </is>
      </c>
      <c r="B5215" t="n">
        <v>0.13332</v>
      </c>
      <c r="C5215" t="inlineStr">
        <is>
          <t>RER</t>
        </is>
      </c>
      <c r="D5215" t="inlineStr">
        <is>
          <t>kilogram</t>
        </is>
      </c>
      <c r="F5215" t="inlineStr">
        <is>
          <t>technosphere</t>
        </is>
      </c>
      <c r="G5215" t="n">
        <v>2</v>
      </c>
      <c r="H5215" t="n">
        <v>-2.015003025542598</v>
      </c>
      <c r="I5215" t="n">
        <v>0.3896853736542814</v>
      </c>
      <c r="J5215" t="inlineStr">
        <is>
          <t>(3,4,3,1,3,5); Schwarz et al. 1992</t>
        </is>
      </c>
      <c r="L5215" t="inlineStr">
        <is>
          <t>corrugated board box</t>
        </is>
      </c>
    </row>
    <row r="5216">
      <c r="A5216" t="inlineStr">
        <is>
          <t>polyethylene production, high density, granulate</t>
        </is>
      </c>
      <c r="B5216" t="n">
        <v>0.0014033</v>
      </c>
      <c r="C5216" t="inlineStr">
        <is>
          <t>RER</t>
        </is>
      </c>
      <c r="D5216" t="inlineStr">
        <is>
          <t>kilogram</t>
        </is>
      </c>
      <c r="F5216" t="inlineStr">
        <is>
          <t>technosphere</t>
        </is>
      </c>
      <c r="G5216" t="n">
        <v>2</v>
      </c>
      <c r="H5216" t="n">
        <v>-6.568928673207184</v>
      </c>
      <c r="I5216" t="n">
        <v>0.3585050904122363</v>
      </c>
      <c r="J5216" t="inlineStr">
        <is>
          <t>(1,2,1,1,1,na); Literature and own estimations, recycled PE</t>
        </is>
      </c>
      <c r="L5216" t="inlineStr">
        <is>
          <t>polyethylene, high density, granulate</t>
        </is>
      </c>
    </row>
    <row r="5217">
      <c r="A5217" t="inlineStr">
        <is>
          <t>polystyrene production, high impact</t>
        </is>
      </c>
      <c r="B5217" t="n">
        <v>0.0070167</v>
      </c>
      <c r="C5217" t="inlineStr">
        <is>
          <t>RER</t>
        </is>
      </c>
      <c r="D5217" t="inlineStr">
        <is>
          <t>kilogram</t>
        </is>
      </c>
      <c r="F5217" t="inlineStr">
        <is>
          <t>technosphere</t>
        </is>
      </c>
      <c r="G5217" t="n">
        <v>2</v>
      </c>
      <c r="H5217" t="n">
        <v>-4.959462256939316</v>
      </c>
      <c r="I5217" t="n">
        <v>0.3896853736542814</v>
      </c>
      <c r="J5217" t="inlineStr">
        <is>
          <t>(3,4,3,1,3,5); Schwarz et al. 1992</t>
        </is>
      </c>
      <c r="L5217" t="inlineStr">
        <is>
          <t>polystyrene, high impact</t>
        </is>
      </c>
    </row>
    <row r="5218">
      <c r="A5218" t="inlineStr">
        <is>
          <t>section bar extrusion, aluminium</t>
        </is>
      </c>
      <c r="B5218" t="n">
        <v>2.8355</v>
      </c>
      <c r="C5218" t="inlineStr">
        <is>
          <t>RER</t>
        </is>
      </c>
      <c r="D5218" t="inlineStr">
        <is>
          <t>kilogram</t>
        </is>
      </c>
      <c r="F5218" t="inlineStr">
        <is>
          <t>technosphere</t>
        </is>
      </c>
      <c r="G5218" t="n">
        <v>2</v>
      </c>
      <c r="H5218" t="n">
        <v>1.042218288471946</v>
      </c>
      <c r="I5218" t="n">
        <v>0.3896853736542814</v>
      </c>
      <c r="J5218" t="inlineStr">
        <is>
          <t>(3,4,3,1,3,5); Estimation</t>
        </is>
      </c>
      <c r="L5218" t="inlineStr">
        <is>
          <t>section bar extrusion, aluminium</t>
        </is>
      </c>
    </row>
    <row r="5219">
      <c r="A5219" t="inlineStr">
        <is>
          <t>sheet rolling, steel</t>
        </is>
      </c>
      <c r="B5219" t="n">
        <v>1.4999</v>
      </c>
      <c r="C5219" t="inlineStr">
        <is>
          <t>RER</t>
        </is>
      </c>
      <c r="D5219" t="inlineStr">
        <is>
          <t>kilogram</t>
        </is>
      </c>
      <c r="F5219" t="inlineStr">
        <is>
          <t>technosphere</t>
        </is>
      </c>
      <c r="G5219" t="n">
        <v>2</v>
      </c>
      <c r="H5219" t="n">
        <v>0.4053984392191767</v>
      </c>
      <c r="I5219" t="n">
        <v>0.3896853736542814</v>
      </c>
      <c r="J5219" t="inlineStr">
        <is>
          <t>(3,4,3,1,3,5); Estimation</t>
        </is>
      </c>
      <c r="L5219" t="inlineStr">
        <is>
          <t>sheet rolling, steel</t>
        </is>
      </c>
    </row>
    <row r="5220">
      <c r="A5220" t="inlineStr">
        <is>
          <t>steel production, low-alloyed, hot rolled</t>
        </is>
      </c>
      <c r="B5220" t="n">
        <v>1.4999</v>
      </c>
      <c r="C5220" t="inlineStr">
        <is>
          <t>RER</t>
        </is>
      </c>
      <c r="D5220" t="inlineStr">
        <is>
          <t>kilogram</t>
        </is>
      </c>
      <c r="F5220" t="inlineStr">
        <is>
          <t>technosphere</t>
        </is>
      </c>
      <c r="G5220" t="n">
        <v>2</v>
      </c>
      <c r="H5220" t="n">
        <v>0.4053984392191767</v>
      </c>
      <c r="I5220" t="n">
        <v>0.3585050904122363</v>
      </c>
      <c r="J5220" t="inlineStr">
        <is>
          <t>(1,2,1,1,1,na); Literature and own estimations</t>
        </is>
      </c>
      <c r="L5220" t="inlineStr">
        <is>
          <t>steel, low-alloyed, hot rolled</t>
        </is>
      </c>
    </row>
    <row r="5221">
      <c r="A5221" t="inlineStr">
        <is>
          <t>transport, freight train, diesel</t>
        </is>
      </c>
      <c r="B5221" t="n">
        <v>1.4954</v>
      </c>
      <c r="C5221" t="inlineStr">
        <is>
          <t>Europe without Switzerland</t>
        </is>
      </c>
      <c r="D5221" t="inlineStr">
        <is>
          <t>ton kilometer</t>
        </is>
      </c>
      <c r="F5221" t="inlineStr">
        <is>
          <t>technosphere</t>
        </is>
      </c>
      <c r="G5221" t="n">
        <v>2</v>
      </c>
      <c r="H5221" t="n">
        <v>0.4023937295836781</v>
      </c>
      <c r="I5221" t="n">
        <v>0.3808466427974798</v>
      </c>
      <c r="J5221" t="inlineStr">
        <is>
          <t>(4,5,na,na,na,na); Standard distances 200km, 600km</t>
        </is>
      </c>
      <c r="L5221" t="inlineStr">
        <is>
          <t>transport, freight train</t>
        </is>
      </c>
    </row>
    <row r="5222">
      <c r="A5222" t="inlineStr">
        <is>
          <t>transport, freight, light commercial vehicle</t>
        </is>
      </c>
      <c r="B5222" t="n">
        <v>0.43438</v>
      </c>
      <c r="C5222" t="inlineStr">
        <is>
          <t>Europe without Switzerland</t>
        </is>
      </c>
      <c r="D5222" t="inlineStr">
        <is>
          <t>ton kilometer</t>
        </is>
      </c>
      <c r="F5222" t="inlineStr">
        <is>
          <t>technosphere</t>
        </is>
      </c>
      <c r="G5222" t="n">
        <v>2</v>
      </c>
      <c r="H5222" t="n">
        <v>-0.8338355519379622</v>
      </c>
      <c r="I5222" t="n">
        <v>0.3896853736542814</v>
      </c>
      <c r="J5222" t="inlineStr">
        <is>
          <t>(3,4,3,1,3,5); 100km to construction place</t>
        </is>
      </c>
      <c r="L5222" t="inlineStr">
        <is>
          <t>transport, freight, light commercial vehicle</t>
        </is>
      </c>
    </row>
    <row r="5223">
      <c r="A5223" t="inlineStr">
        <is>
          <t>transport, freight, lorry 7.5-16 metric ton, EURO4</t>
        </is>
      </c>
      <c r="B5223" t="n">
        <v>0.22527</v>
      </c>
      <c r="C5223" t="inlineStr">
        <is>
          <t>RER</t>
        </is>
      </c>
      <c r="D5223" t="inlineStr">
        <is>
          <t>ton kilometer</t>
        </is>
      </c>
      <c r="F5223" t="inlineStr">
        <is>
          <t>technosphere</t>
        </is>
      </c>
      <c r="G5223" t="n">
        <v>2</v>
      </c>
      <c r="H5223" t="n">
        <v>-1.490455596202235</v>
      </c>
      <c r="I5223" t="n">
        <v>0.3808466427974798</v>
      </c>
      <c r="J5223" t="inlineStr">
        <is>
          <t>(4,5,na,na,na,na); Standard distance 50km</t>
        </is>
      </c>
      <c r="L5223" t="inlineStr">
        <is>
          <t>transport, freight, lorry 7.5-16 metric ton, EURO4</t>
        </is>
      </c>
    </row>
    <row r="5224">
      <c r="A5224" t="inlineStr">
        <is>
          <t>treatment of waste paperboard, municipal incineration</t>
        </is>
      </c>
      <c r="B5224" t="n">
        <v>-0.13332</v>
      </c>
      <c r="C5224" t="inlineStr">
        <is>
          <t>CH</t>
        </is>
      </c>
      <c r="D5224" t="inlineStr">
        <is>
          <t>kilogram</t>
        </is>
      </c>
      <c r="F5224" t="inlineStr">
        <is>
          <t>technosphere</t>
        </is>
      </c>
      <c r="G5224" t="n">
        <v>2</v>
      </c>
      <c r="H5224" t="n">
        <v>-2.015003025542598</v>
      </c>
      <c r="I5224" t="n">
        <v>0.3896853736542814</v>
      </c>
      <c r="J5224" t="inlineStr">
        <is>
          <t>(3,4,3,1,3,5); Calculated with use</t>
        </is>
      </c>
      <c r="K5224" t="b">
        <v>1</v>
      </c>
      <c r="L5224" t="inlineStr">
        <is>
          <t>waste paperboard</t>
        </is>
      </c>
    </row>
    <row r="5225">
      <c r="A5225" t="inlineStr">
        <is>
          <t>treatment of waste polyethylene/polypropylene product, collection for final disposal</t>
        </is>
      </c>
      <c r="B5225" t="n">
        <v>-0.0014033</v>
      </c>
      <c r="C5225" t="inlineStr">
        <is>
          <t>CH</t>
        </is>
      </c>
      <c r="D5225" t="inlineStr">
        <is>
          <t>kilogram</t>
        </is>
      </c>
      <c r="F5225" t="inlineStr">
        <is>
          <t>technosphere</t>
        </is>
      </c>
      <c r="G5225" t="n">
        <v>2</v>
      </c>
      <c r="H5225" t="n">
        <v>-6.568928673207184</v>
      </c>
      <c r="I5225" t="n">
        <v>0.3896853736542814</v>
      </c>
      <c r="J5225" t="inlineStr">
        <is>
          <t>(3,4,3,1,3,5); Disposal of plastics parts at end of life</t>
        </is>
      </c>
      <c r="K5225" t="b">
        <v>1</v>
      </c>
      <c r="L5225" t="inlineStr">
        <is>
          <t>waste polyethylene/polypropylene product</t>
        </is>
      </c>
    </row>
    <row r="5226">
      <c r="A5226" t="inlineStr">
        <is>
          <t>treatment of waste polystyrene isolation, flame-retardant, collection for final disposal</t>
        </is>
      </c>
      <c r="B5226" t="n">
        <v>-0.0070167</v>
      </c>
      <c r="C5226" t="inlineStr">
        <is>
          <t>CH</t>
        </is>
      </c>
      <c r="D5226" t="inlineStr">
        <is>
          <t>kilogram</t>
        </is>
      </c>
      <c r="F5226" t="inlineStr">
        <is>
          <t>technosphere</t>
        </is>
      </c>
      <c r="G5226" t="n">
        <v>2</v>
      </c>
      <c r="H5226" t="n">
        <v>-4.959462256939316</v>
      </c>
      <c r="I5226" t="n">
        <v>0.3896853736542814</v>
      </c>
      <c r="J5226" t="inlineStr">
        <is>
          <t>(3,4,3,1,3,5); Disposal of plastics parts at end of life</t>
        </is>
      </c>
      <c r="K5226" t="b">
        <v>1</v>
      </c>
      <c r="L5226" t="inlineStr">
        <is>
          <t>waste polystyrene isolation, flame-retardant</t>
        </is>
      </c>
    </row>
    <row r="5227"/>
    <row r="5228" ht="16" customHeight="1" s="29">
      <c r="A5228" s="1" t="inlineStr">
        <is>
          <t>Activity</t>
        </is>
      </c>
      <c r="B5228" s="1" t="inlineStr">
        <is>
          <t>photovoltaic panel factory construction</t>
        </is>
      </c>
    </row>
    <row r="5229">
      <c r="A5229" t="inlineStr">
        <is>
          <t>comment</t>
        </is>
      </c>
      <c r="B5229" t="inlineStr">
        <is>
          <t>Capacity of 10'000 modules per year. Life time assumed to be 25 years.
Materials and land use for a new production plant.
Location:  Different producers world wide
Technology:  Production plant in an industrial area.
Time period:  Date of literature publications
Production volume:  1500 MWP in 2005
Sampling:  Environmental report and literature.
Extrapolations:  none
Uncertainty:  None</t>
        </is>
      </c>
    </row>
    <row r="5230">
      <c r="A5230" t="inlineStr">
        <is>
          <t>location</t>
        </is>
      </c>
      <c r="B5230" t="inlineStr">
        <is>
          <t>GLO</t>
        </is>
      </c>
    </row>
    <row r="5231">
      <c r="A5231" t="inlineStr">
        <is>
          <t>production amount</t>
        </is>
      </c>
      <c r="B5231" t="n">
        <v>1</v>
      </c>
    </row>
    <row r="5232">
      <c r="A5232" t="inlineStr">
        <is>
          <t>reference product</t>
        </is>
      </c>
      <c r="B5232" t="inlineStr">
        <is>
          <t>photovoltaic panel factory</t>
        </is>
      </c>
    </row>
    <row r="5233">
      <c r="A5233" t="inlineStr">
        <is>
          <t>source</t>
        </is>
      </c>
      <c r="B52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34">
      <c r="A5234" t="inlineStr">
        <is>
          <t>type</t>
        </is>
      </c>
      <c r="B5234" t="inlineStr">
        <is>
          <t>process</t>
        </is>
      </c>
    </row>
    <row r="5235">
      <c r="A5235" t="inlineStr">
        <is>
          <t>unit</t>
        </is>
      </c>
      <c r="B5235" t="inlineStr">
        <is>
          <t>unit</t>
        </is>
      </c>
    </row>
    <row r="5236" ht="16" customHeight="1" s="29">
      <c r="A5236" s="1" t="inlineStr">
        <is>
          <t>Exchanges</t>
        </is>
      </c>
    </row>
    <row r="5237">
      <c r="A5237" s="28" t="inlineStr">
        <is>
          <t>name</t>
        </is>
      </c>
      <c r="B5237" s="28" t="inlineStr">
        <is>
          <t>amount</t>
        </is>
      </c>
      <c r="C5237" s="28" t="inlineStr">
        <is>
          <t>location</t>
        </is>
      </c>
      <c r="D5237" s="28" t="inlineStr">
        <is>
          <t>unit</t>
        </is>
      </c>
      <c r="E5237" s="28" t="inlineStr">
        <is>
          <t>categories</t>
        </is>
      </c>
      <c r="F5237" s="28" t="inlineStr">
        <is>
          <t>type</t>
        </is>
      </c>
      <c r="G5237" s="28" t="inlineStr">
        <is>
          <t>uncertainty type</t>
        </is>
      </c>
      <c r="H5237" s="28" t="inlineStr">
        <is>
          <t>loc</t>
        </is>
      </c>
      <c r="I5237" s="28" t="inlineStr">
        <is>
          <t>scale</t>
        </is>
      </c>
      <c r="J5237" s="28" t="inlineStr">
        <is>
          <t>comment</t>
        </is>
      </c>
      <c r="K5237" s="28" t="inlineStr">
        <is>
          <t>negative</t>
        </is>
      </c>
      <c r="L5237" s="28" t="inlineStr">
        <is>
          <t>reference product</t>
        </is>
      </c>
      <c r="M5237" s="28" t="n"/>
    </row>
    <row r="5238">
      <c r="A5238" t="inlineStr">
        <is>
          <t>Occupation, industrial area</t>
        </is>
      </c>
      <c r="B5238" t="n">
        <v>16466</v>
      </c>
      <c r="D5238" t="inlineStr">
        <is>
          <t>square meter-year</t>
        </is>
      </c>
      <c r="E5238" t="inlineStr">
        <is>
          <t>natural resource::land</t>
        </is>
      </c>
      <c r="F5238" t="inlineStr">
        <is>
          <t>biosphere</t>
        </is>
      </c>
      <c r="G5238" t="n">
        <v>2</v>
      </c>
      <c r="H5238" t="n">
        <v>9.709052927858371</v>
      </c>
      <c r="I5238" t="n">
        <v>0.20442967058809</v>
      </c>
      <c r="J5238" t="inlineStr">
        <is>
          <t>(1,2,1,1,1,3); 25a occupation</t>
        </is>
      </c>
    </row>
    <row r="5239">
      <c r="A5239" t="inlineStr">
        <is>
          <t>Occupation, industrial area</t>
        </is>
      </c>
      <c r="B5239" t="n">
        <v>23323</v>
      </c>
      <c r="D5239" t="inlineStr">
        <is>
          <t>square meter-year</t>
        </is>
      </c>
      <c r="E5239" t="inlineStr">
        <is>
          <t>natural resource::land</t>
        </is>
      </c>
      <c r="F5239" t="inlineStr">
        <is>
          <t>biosphere</t>
        </is>
      </c>
      <c r="G5239" t="n">
        <v>2</v>
      </c>
      <c r="H5239" t="n">
        <v>10.05719527713034</v>
      </c>
      <c r="I5239" t="n">
        <v>0.20442967058809</v>
      </c>
      <c r="J5239" t="inlineStr">
        <is>
          <t>(1,2,1,1,1,3); 25a occupation</t>
        </is>
      </c>
    </row>
    <row r="5240">
      <c r="A5240" t="inlineStr">
        <is>
          <t>Occupation, traffic area, road network</t>
        </is>
      </c>
      <c r="B5240" t="n">
        <v>2870.2</v>
      </c>
      <c r="D5240" t="inlineStr">
        <is>
          <t>square meter-year</t>
        </is>
      </c>
      <c r="E5240" t="inlineStr">
        <is>
          <t>natural resource::land</t>
        </is>
      </c>
      <c r="F5240" t="inlineStr">
        <is>
          <t>biosphere</t>
        </is>
      </c>
      <c r="G5240" t="n">
        <v>2</v>
      </c>
      <c r="H5240" t="n">
        <v>7.962136992736832</v>
      </c>
      <c r="I5240" t="n">
        <v>0.20442967058809</v>
      </c>
      <c r="J5240" t="inlineStr">
        <is>
          <t>(1,2,1,1,1,3); 25a occupation</t>
        </is>
      </c>
    </row>
    <row r="5241">
      <c r="A5241" t="inlineStr">
        <is>
          <t>Transformation, from unspecified</t>
        </is>
      </c>
      <c r="B5241" t="n">
        <v>1706.4</v>
      </c>
      <c r="D5241" t="inlineStr">
        <is>
          <t>square meter</t>
        </is>
      </c>
      <c r="E5241" t="inlineStr">
        <is>
          <t>natural resource::land</t>
        </is>
      </c>
      <c r="F5241" t="inlineStr">
        <is>
          <t>biosphere</t>
        </is>
      </c>
      <c r="G5241" t="n">
        <v>2</v>
      </c>
      <c r="H5241" t="n">
        <v>7.442141167157141</v>
      </c>
      <c r="I5241" t="n">
        <v>0.3475725916113092</v>
      </c>
      <c r="J5241" t="inlineStr">
        <is>
          <t>(1,2,1,1,1,3); Environmental report, calculated</t>
        </is>
      </c>
    </row>
    <row r="5242">
      <c r="A5242" t="inlineStr">
        <is>
          <t>Transformation, to industrial area</t>
        </is>
      </c>
      <c r="B5242" t="n">
        <v>658.65</v>
      </c>
      <c r="D5242" t="inlineStr">
        <is>
          <t>square meter</t>
        </is>
      </c>
      <c r="E5242" t="inlineStr">
        <is>
          <t>natural resource::land</t>
        </is>
      </c>
      <c r="F5242" t="inlineStr">
        <is>
          <t>biosphere</t>
        </is>
      </c>
      <c r="G5242" t="n">
        <v>2</v>
      </c>
      <c r="H5242" t="n">
        <v>6.490192285675836</v>
      </c>
      <c r="I5242" t="n">
        <v>0.3475725916113092</v>
      </c>
      <c r="J5242" t="inlineStr">
        <is>
          <t>(1,2,1,1,1,3); Environmental report, weighted average for 5 companies</t>
        </is>
      </c>
    </row>
    <row r="5243">
      <c r="A5243" t="inlineStr">
        <is>
          <t>Transformation, to industrial area</t>
        </is>
      </c>
      <c r="B5243" t="n">
        <v>932.9299999999999</v>
      </c>
      <c r="D5243" t="inlineStr">
        <is>
          <t>square meter</t>
        </is>
      </c>
      <c r="E5243" t="inlineStr">
        <is>
          <t>natural resource::land</t>
        </is>
      </c>
      <c r="F5243" t="inlineStr">
        <is>
          <t>biosphere</t>
        </is>
      </c>
      <c r="G5243" t="n">
        <v>2</v>
      </c>
      <c r="H5243" t="n">
        <v>6.838330171237409</v>
      </c>
      <c r="I5243" t="n">
        <v>0.3475725916113092</v>
      </c>
      <c r="J5243" t="inlineStr">
        <is>
          <t>(1,2,1,1,1,3); Environmental report, weighted average for 3 companies</t>
        </is>
      </c>
    </row>
    <row r="5244">
      <c r="A5244" t="inlineStr">
        <is>
          <t>Transformation, to traffic area, road network</t>
        </is>
      </c>
      <c r="B5244" t="n">
        <v>114.81</v>
      </c>
      <c r="D5244" t="inlineStr">
        <is>
          <t>square meter</t>
        </is>
      </c>
      <c r="E5244" t="inlineStr">
        <is>
          <t>natural resource::land</t>
        </is>
      </c>
      <c r="F5244" t="inlineStr">
        <is>
          <t>biosphere</t>
        </is>
      </c>
      <c r="G5244" t="n">
        <v>2</v>
      </c>
      <c r="H5244" t="n">
        <v>4.743278588105721</v>
      </c>
      <c r="I5244" t="n">
        <v>0.3475725916113092</v>
      </c>
      <c r="J5244" t="inlineStr">
        <is>
          <t>(1,2,1,1,1,3); Environmental report, weighted average for 2 companies</t>
        </is>
      </c>
    </row>
    <row r="5245">
      <c r="A5245" t="inlineStr">
        <is>
          <t>photovoltaic panel factory construction</t>
        </is>
      </c>
      <c r="B5245" t="n">
        <v>1</v>
      </c>
      <c r="C5245" t="inlineStr">
        <is>
          <t>GLO</t>
        </is>
      </c>
      <c r="D5245" t="inlineStr">
        <is>
          <t>unit</t>
        </is>
      </c>
      <c r="E5245" t="inlineStr">
        <is>
          <t>photovoltaic::production of components</t>
        </is>
      </c>
      <c r="F5245" t="inlineStr">
        <is>
          <t>production</t>
        </is>
      </c>
      <c r="G5245" t="n">
        <v>0</v>
      </c>
      <c r="H5245" t="n">
        <v>1</v>
      </c>
      <c r="L5245" t="inlineStr">
        <is>
          <t>photovoltaic panel factory</t>
        </is>
      </c>
    </row>
    <row r="5246">
      <c r="A5246" t="inlineStr">
        <is>
          <t>building construction, hall</t>
        </is>
      </c>
      <c r="B5246" t="n">
        <v>799.15</v>
      </c>
      <c r="C5246" t="inlineStr">
        <is>
          <t>CH</t>
        </is>
      </c>
      <c r="D5246" t="inlineStr">
        <is>
          <t>square meter</t>
        </is>
      </c>
      <c r="F5246" t="inlineStr">
        <is>
          <t>technosphere</t>
        </is>
      </c>
      <c r="G5246" t="n">
        <v>2</v>
      </c>
      <c r="H5246" t="n">
        <v>6.683548662814663</v>
      </c>
      <c r="I5246" t="n">
        <v>0.5499390768946717</v>
      </c>
      <c r="J5246" t="inlineStr">
        <is>
          <t>(1,2,1,1,1,3); Environmental report</t>
        </is>
      </c>
      <c r="L5246" t="inlineStr">
        <is>
          <t>building, hall</t>
        </is>
      </c>
    </row>
    <row r="5247">
      <c r="A5247" t="inlineStr">
        <is>
          <t>metal working machine production, unspecified</t>
        </is>
      </c>
      <c r="B5247" t="n">
        <v>4000</v>
      </c>
      <c r="C5247" t="inlineStr">
        <is>
          <t>RER</t>
        </is>
      </c>
      <c r="D5247" t="inlineStr">
        <is>
          <t>kilogram</t>
        </is>
      </c>
      <c r="F5247" t="inlineStr">
        <is>
          <t>technosphere</t>
        </is>
      </c>
      <c r="G5247" t="n">
        <v>2</v>
      </c>
      <c r="H5247" t="n">
        <v>8.294049640102028</v>
      </c>
      <c r="I5247" t="n">
        <v>0.5995454536171644</v>
      </c>
      <c r="J5247" t="inlineStr">
        <is>
          <t>(5,5,1,1,1,5); rough assumption, 4t weight per laminator</t>
        </is>
      </c>
      <c r="L5247" t="inlineStr">
        <is>
          <t>metal working machine, unspecified</t>
        </is>
      </c>
    </row>
    <row r="5248"/>
    <row r="5249" ht="16" customHeight="1" s="29">
      <c r="A5249" s="1" t="inlineStr">
        <is>
          <t>Activity</t>
        </is>
      </c>
      <c r="B5249" s="1" t="inlineStr">
        <is>
          <t>photovoltaic panel production, multi-Si wafer</t>
        </is>
      </c>
    </row>
    <row r="5250">
      <c r="A5250" t="inlineStr">
        <is>
          <t>comment</t>
        </is>
      </c>
      <c r="B5250"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Chinese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is>
      </c>
    </row>
    <row r="5251">
      <c r="A5251" t="inlineStr">
        <is>
          <t>location</t>
        </is>
      </c>
      <c r="B5251" t="inlineStr">
        <is>
          <t>CN</t>
        </is>
      </c>
    </row>
    <row r="5252">
      <c r="A5252" t="inlineStr">
        <is>
          <t>production amount</t>
        </is>
      </c>
      <c r="B5252" t="n">
        <v>1</v>
      </c>
    </row>
    <row r="5253">
      <c r="A5253" t="inlineStr">
        <is>
          <t>reference product</t>
        </is>
      </c>
      <c r="B5253" t="inlineStr">
        <is>
          <t>photovoltaic panel, multi-Si wafer</t>
        </is>
      </c>
    </row>
    <row r="5254">
      <c r="A5254" t="inlineStr">
        <is>
          <t>source</t>
        </is>
      </c>
      <c r="B52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55">
      <c r="A5255" t="inlineStr">
        <is>
          <t>type</t>
        </is>
      </c>
      <c r="B5255" t="inlineStr">
        <is>
          <t>process</t>
        </is>
      </c>
    </row>
    <row r="5256">
      <c r="A5256" t="inlineStr">
        <is>
          <t>unit</t>
        </is>
      </c>
      <c r="B5256" t="inlineStr">
        <is>
          <t>square meter</t>
        </is>
      </c>
    </row>
    <row r="5257" ht="16" customHeight="1" s="29">
      <c r="A5257" s="1" t="inlineStr">
        <is>
          <t>Exchanges</t>
        </is>
      </c>
    </row>
    <row r="5258">
      <c r="A5258" s="28" t="inlineStr">
        <is>
          <t>name</t>
        </is>
      </c>
      <c r="B5258" s="28" t="inlineStr">
        <is>
          <t>amount</t>
        </is>
      </c>
      <c r="C5258" s="28" t="inlineStr">
        <is>
          <t>location</t>
        </is>
      </c>
      <c r="D5258" s="28" t="inlineStr">
        <is>
          <t>unit</t>
        </is>
      </c>
      <c r="E5258" s="28" t="inlineStr">
        <is>
          <t>categories</t>
        </is>
      </c>
      <c r="F5258" s="28" t="inlineStr">
        <is>
          <t>type</t>
        </is>
      </c>
      <c r="G5258" s="28" t="inlineStr">
        <is>
          <t>uncertainty type</t>
        </is>
      </c>
      <c r="H5258" s="28" t="inlineStr">
        <is>
          <t>loc</t>
        </is>
      </c>
      <c r="I5258" s="28" t="inlineStr">
        <is>
          <t>scale</t>
        </is>
      </c>
      <c r="J5258" s="28" t="inlineStr">
        <is>
          <t>comment</t>
        </is>
      </c>
      <c r="K5258" s="28" t="inlineStr">
        <is>
          <t>negative</t>
        </is>
      </c>
      <c r="L5258" s="28" t="inlineStr">
        <is>
          <t>reference product</t>
        </is>
      </c>
      <c r="M5258" s="28" t="n"/>
    </row>
    <row r="5259">
      <c r="A5259" t="inlineStr">
        <is>
          <t>Carbon dioxide, fossil</t>
        </is>
      </c>
      <c r="B5259" t="n">
        <v>0.021812</v>
      </c>
      <c r="D5259" t="inlineStr">
        <is>
          <t>kilogram</t>
        </is>
      </c>
      <c r="E5259" t="inlineStr">
        <is>
          <t>air::urban air close to ground</t>
        </is>
      </c>
      <c r="F5259" t="inlineStr">
        <is>
          <t>biosphere</t>
        </is>
      </c>
      <c r="G5259" t="n">
        <v>2</v>
      </c>
      <c r="H5259" t="n">
        <v>-3.825295001918322</v>
      </c>
      <c r="I5259" t="n">
        <v>0.2337502495138086</v>
      </c>
      <c r="J5259" t="inlineStr">
        <is>
          <t>(3,4,5,3,1,5); de Wild-Scholten (2014) Life Cycle Assessment of Photovoltaics Status 2011, Part 1 Data Collection (Table 37)</t>
        </is>
      </c>
    </row>
    <row r="5260">
      <c r="A5260" t="inlineStr">
        <is>
          <t>Heat, waste</t>
        </is>
      </c>
      <c r="B5260" t="n">
        <v>50.312</v>
      </c>
      <c r="D5260" t="inlineStr">
        <is>
          <t>megajoule</t>
        </is>
      </c>
      <c r="E5260" t="inlineStr">
        <is>
          <t>air::urban air close to ground</t>
        </is>
      </c>
      <c r="F5260" t="inlineStr">
        <is>
          <t>biosphere</t>
        </is>
      </c>
      <c r="G5260" t="n">
        <v>2</v>
      </c>
      <c r="H5260" t="n">
        <v>3.918243617241202</v>
      </c>
      <c r="I5260" t="n">
        <v>0.2337502495138086</v>
      </c>
      <c r="J5260" t="inlineStr">
        <is>
          <t>(3,4,5,3,1,5); Calculation, electricity use</t>
        </is>
      </c>
    </row>
    <row r="5261">
      <c r="A5261" t="inlineStr">
        <is>
          <t>NMVOC, non-methane volatile organic compounds, unspecified origin</t>
        </is>
      </c>
      <c r="B5261" t="n">
        <v>0.0080625</v>
      </c>
      <c r="D5261" t="inlineStr">
        <is>
          <t>kilogram</t>
        </is>
      </c>
      <c r="E5261" t="inlineStr">
        <is>
          <t>air::urban air close to ground</t>
        </is>
      </c>
      <c r="F5261" t="inlineStr">
        <is>
          <t>biosphere</t>
        </is>
      </c>
      <c r="G5261" t="n">
        <v>2</v>
      </c>
      <c r="H5261" t="n">
        <v>-4.820531596860246</v>
      </c>
      <c r="I5261" t="n">
        <v>0.308456937280178</v>
      </c>
      <c r="J5261" t="inlineStr">
        <is>
          <t>(3,4,5,3,1,5); de Wild-Scholten (2014) Life Cycle Assessment of Photovoltaics Status 2011, Part 1 Data Collection (Table 37)</t>
        </is>
      </c>
    </row>
    <row r="5262">
      <c r="A5262" t="inlineStr">
        <is>
          <t>photovoltaic panel production, multi-Si wafer</t>
        </is>
      </c>
      <c r="B5262" t="n">
        <v>1</v>
      </c>
      <c r="C5262" t="inlineStr">
        <is>
          <t>CN</t>
        </is>
      </c>
      <c r="D5262" t="inlineStr">
        <is>
          <t>square meter</t>
        </is>
      </c>
      <c r="E5262" t="inlineStr">
        <is>
          <t>photovoltaic::production of components</t>
        </is>
      </c>
      <c r="F5262" t="inlineStr">
        <is>
          <t>production</t>
        </is>
      </c>
      <c r="G5262" t="n">
        <v>0</v>
      </c>
      <c r="H5262" t="n">
        <v>1</v>
      </c>
      <c r="L5262" t="inlineStr">
        <is>
          <t>photovoltaic panel, multi-Si wafer</t>
        </is>
      </c>
    </row>
    <row r="5263">
      <c r="A5263" t="inlineStr">
        <is>
          <t>1-propanol production</t>
        </is>
      </c>
      <c r="B5263" t="n">
        <v>0.015875</v>
      </c>
      <c r="C5263" t="inlineStr">
        <is>
          <t>RER</t>
        </is>
      </c>
      <c r="D5263" t="inlineStr">
        <is>
          <t>kilogram</t>
        </is>
      </c>
      <c r="F5263" t="inlineStr">
        <is>
          <t>technosphere</t>
        </is>
      </c>
      <c r="G5263" t="n">
        <v>2</v>
      </c>
      <c r="H5263" t="n">
        <v>-4.143009734203382</v>
      </c>
      <c r="I5263" t="n">
        <v>0.1089649921306612</v>
      </c>
      <c r="J5263" t="inlineStr">
        <is>
          <t>(1,4,4,3,1,3); de Wild-Scholten (2014) Life Cycle Assessment of Photovoltaics Status 2011, Part 1 Data Collection (Table 37)</t>
        </is>
      </c>
      <c r="L5263" t="inlineStr">
        <is>
          <t>1-propanol</t>
        </is>
      </c>
    </row>
    <row r="5264">
      <c r="A5264" t="inlineStr">
        <is>
          <t>EUR-flat pallet production</t>
        </is>
      </c>
      <c r="B5264" t="n">
        <v>0.05</v>
      </c>
      <c r="C5264" t="inlineStr">
        <is>
          <t>RER</t>
        </is>
      </c>
      <c r="D5264" t="inlineStr">
        <is>
          <t>unit</t>
        </is>
      </c>
      <c r="F5264" t="inlineStr">
        <is>
          <t>technosphere</t>
        </is>
      </c>
      <c r="G5264" t="n">
        <v>2</v>
      </c>
      <c r="H5264" t="n">
        <v>-2.995732273553991</v>
      </c>
      <c r="I5264" t="n">
        <v>0.1478251210504789</v>
      </c>
      <c r="J5264" t="inlineStr">
        <is>
          <t>(3,4,4,3,1,5); de Wild-Scholten (2014) Life Cycle Assessment of Photovoltaics Status 2011, Part 1 Data Collection (Table 37)</t>
        </is>
      </c>
      <c r="L5264" t="inlineStr">
        <is>
          <t>EUR-flat pallet</t>
        </is>
      </c>
    </row>
    <row r="5265">
      <c r="A5265" t="inlineStr">
        <is>
          <t>aluminium alloy production, AlMg3</t>
        </is>
      </c>
      <c r="B5265" t="n">
        <v>2.125</v>
      </c>
      <c r="C5265" t="inlineStr">
        <is>
          <t>RER</t>
        </is>
      </c>
      <c r="D5265" t="inlineStr">
        <is>
          <t>kilogram</t>
        </is>
      </c>
      <c r="F5265" t="inlineStr">
        <is>
          <t>technosphere</t>
        </is>
      </c>
      <c r="G5265" t="n">
        <v>2</v>
      </c>
      <c r="H5265" t="n">
        <v>0.7537718023763802</v>
      </c>
      <c r="I5265" t="n">
        <v>0.1089649921306612</v>
      </c>
      <c r="J5265" t="inlineStr">
        <is>
          <t>(1,4,4,3,1,3); de Wild-Scholten (2014) Life Cycle Assessment of Photovoltaics Status 2011, Part 1 Data Collection (Table 37)</t>
        </is>
      </c>
      <c r="L5265" t="inlineStr">
        <is>
          <t>aluminium alloy, AlMg3</t>
        </is>
      </c>
    </row>
    <row r="5266">
      <c r="A5266" t="inlineStr">
        <is>
          <t>diesel, burned in building machine</t>
        </is>
      </c>
      <c r="B5266" t="n">
        <v>0.008750000000000001</v>
      </c>
      <c r="C5266" t="inlineStr">
        <is>
          <t>GLO</t>
        </is>
      </c>
      <c r="D5266" t="inlineStr">
        <is>
          <t>megajoule</t>
        </is>
      </c>
      <c r="F5266" t="inlineStr">
        <is>
          <t>technosphere</t>
        </is>
      </c>
      <c r="G5266" t="n">
        <v>2</v>
      </c>
      <c r="H5266" t="n">
        <v>-4.738701578612614</v>
      </c>
      <c r="I5266" t="n">
        <v>0.3759909831404189</v>
      </c>
      <c r="J5266" t="inlineStr">
        <is>
          <t>(3,4,4,3,1,5); de Wild-Scholten (2014) Life Cycle Assessment of Photovoltaics Status 2011, Part 1 Data Collection (Table 37)</t>
        </is>
      </c>
      <c r="L5266" t="inlineStr">
        <is>
          <t>diesel, burned in building machine</t>
        </is>
      </c>
    </row>
    <row r="5267">
      <c r="A5267" t="inlineStr">
        <is>
          <t>ethylvinylacetate production, foil</t>
        </is>
      </c>
      <c r="B5267" t="n">
        <v>0.875</v>
      </c>
      <c r="C5267" t="inlineStr">
        <is>
          <t>RER</t>
        </is>
      </c>
      <c r="D5267" t="inlineStr">
        <is>
          <t>kilogram</t>
        </is>
      </c>
      <c r="F5267" t="inlineStr">
        <is>
          <t>technosphere</t>
        </is>
      </c>
      <c r="G5267" t="n">
        <v>2</v>
      </c>
      <c r="H5267" t="n">
        <v>-0.1335313926245226</v>
      </c>
      <c r="I5267" t="n">
        <v>0.1089649921306612</v>
      </c>
      <c r="J5267" t="inlineStr">
        <is>
          <t>(1,4,4,3,1,3); de Wild-Scholten (2014) Life Cycle Assessment of Photovoltaics Status 2011, Part 1 Data Collection (Table 37)</t>
        </is>
      </c>
      <c r="L5267" t="inlineStr">
        <is>
          <t>ethylvinylacetate, foil</t>
        </is>
      </c>
    </row>
    <row r="5268">
      <c r="A5268" t="inlineStr">
        <is>
          <t>glass fibre reinforced plastic production, polyamide, injection moulded</t>
        </is>
      </c>
      <c r="B5268" t="n">
        <v>0.295</v>
      </c>
      <c r="C5268" t="inlineStr">
        <is>
          <t>RER</t>
        </is>
      </c>
      <c r="D5268" t="inlineStr">
        <is>
          <t>kilogram</t>
        </is>
      </c>
      <c r="F5268" t="inlineStr">
        <is>
          <t>technosphere</t>
        </is>
      </c>
      <c r="G5268" t="n">
        <v>2</v>
      </c>
      <c r="H5268" t="n">
        <v>-1.220779922642317</v>
      </c>
      <c r="I5268" t="n">
        <v>0.1089649921306612</v>
      </c>
      <c r="J5268" t="inlineStr">
        <is>
          <t>(1,4,4,3,1,3); de Wild-Scholten (2014) Life Cycle Assessment of Photovoltaics Status 2011, Part 1 Data Collection (Table 37)</t>
        </is>
      </c>
      <c r="L5268" t="inlineStr">
        <is>
          <t>glass fibre reinforced plastic, polyamide, injection moulded</t>
        </is>
      </c>
    </row>
    <row r="5269">
      <c r="A5269" t="inlineStr">
        <is>
          <t>hydrogen fluoride production</t>
        </is>
      </c>
      <c r="B5269" t="n">
        <v>0.062375</v>
      </c>
      <c r="C5269" t="inlineStr">
        <is>
          <t>GLO</t>
        </is>
      </c>
      <c r="D5269" t="inlineStr">
        <is>
          <t>kilogram</t>
        </is>
      </c>
      <c r="F5269" t="inlineStr">
        <is>
          <t>technosphere</t>
        </is>
      </c>
      <c r="G5269" t="n">
        <v>2</v>
      </c>
      <c r="H5269" t="n">
        <v>-2.774590724910454</v>
      </c>
      <c r="I5269" t="n">
        <v>0.1478251210504789</v>
      </c>
      <c r="J5269" t="inlineStr">
        <is>
          <t>(3,4,4,3,1,5); de Wild-Scholten (2014) Life Cycle Assessment of Photovoltaics Status 2011, Part 1 Data Collection (Table 37)</t>
        </is>
      </c>
      <c r="L5269" t="inlineStr">
        <is>
          <t>hydrogen fluoride</t>
        </is>
      </c>
    </row>
    <row r="5270">
      <c r="A5270" t="inlineStr">
        <is>
          <t>isopropanol production</t>
        </is>
      </c>
      <c r="B5270" t="n">
        <v>0.00014687</v>
      </c>
      <c r="C5270" t="inlineStr">
        <is>
          <t>RER</t>
        </is>
      </c>
      <c r="D5270" t="inlineStr">
        <is>
          <t>kilogram</t>
        </is>
      </c>
      <c r="F5270" t="inlineStr">
        <is>
          <t>technosphere</t>
        </is>
      </c>
      <c r="G5270" t="n">
        <v>2</v>
      </c>
      <c r="H5270" t="n">
        <v>-8.825962716198504</v>
      </c>
      <c r="I5270" t="n">
        <v>0.1478251210504789</v>
      </c>
      <c r="J5270" t="inlineStr">
        <is>
          <t>(3,4,4,3,1,5); de Wild-Scholten (2014) Life Cycle Assessment of Photovoltaics Status 2011, Part 1 Data Collection (Table 37)</t>
        </is>
      </c>
      <c r="L5270" t="inlineStr">
        <is>
          <t>isopropanol</t>
        </is>
      </c>
    </row>
    <row r="5271">
      <c r="A5271" t="inlineStr">
        <is>
          <t>market for copper, cathode</t>
        </is>
      </c>
      <c r="B5271" t="n">
        <v>0.1025</v>
      </c>
      <c r="C5271" t="inlineStr">
        <is>
          <t>GLO</t>
        </is>
      </c>
      <c r="D5271" t="inlineStr">
        <is>
          <t>kilogram</t>
        </is>
      </c>
      <c r="F5271" t="inlineStr">
        <is>
          <t>technosphere</t>
        </is>
      </c>
      <c r="G5271" t="n">
        <v>2</v>
      </c>
      <c r="H5271" t="n">
        <v>-2.277892480403674</v>
      </c>
      <c r="I5271" t="n">
        <v>0.1089649921306612</v>
      </c>
      <c r="J5271" t="inlineStr">
        <is>
          <t>(1,4,4,3,1,3); de Wild-Scholten (2014) Life Cycle Assessment of Photovoltaics Status 2011, Part 1 Data Collection (Table 37)</t>
        </is>
      </c>
      <c r="L5271" t="inlineStr">
        <is>
          <t>copper, cathode</t>
        </is>
      </c>
    </row>
    <row r="5272">
      <c r="A5272" t="inlineStr">
        <is>
          <t>market for corrugated board box</t>
        </is>
      </c>
      <c r="B5272" t="n">
        <v>0.7625</v>
      </c>
      <c r="C5272" t="inlineStr">
        <is>
          <t>RER</t>
        </is>
      </c>
      <c r="D5272" t="inlineStr">
        <is>
          <t>kilogram</t>
        </is>
      </c>
      <c r="F5272" t="inlineStr">
        <is>
          <t>technosphere</t>
        </is>
      </c>
      <c r="G5272" t="n">
        <v>2</v>
      </c>
      <c r="H5272" t="n">
        <v>-0.2711527705005704</v>
      </c>
      <c r="I5272" t="n">
        <v>0.1089649921306612</v>
      </c>
      <c r="J5272" t="inlineStr">
        <is>
          <t>(1,4,4,3,1,3); de Wild-Scholten (2014) Life Cycle Assessment of Photovoltaics Status 2011, Part 1 Data Collection (Table 37)</t>
        </is>
      </c>
      <c r="L5272" t="inlineStr">
        <is>
          <t>corrugated board box</t>
        </is>
      </c>
    </row>
    <row r="5273">
      <c r="A5273" t="inlineStr">
        <is>
          <t>market for electricity, medium voltage</t>
        </is>
      </c>
      <c r="B5273" t="n">
        <v>13.975</v>
      </c>
      <c r="C5273" t="inlineStr">
        <is>
          <t>RS</t>
        </is>
      </c>
      <c r="D5273" t="inlineStr">
        <is>
          <t>kilowatt hour</t>
        </is>
      </c>
      <c r="F5273" t="inlineStr">
        <is>
          <t>technosphere</t>
        </is>
      </c>
      <c r="G5273" t="n">
        <v>2</v>
      </c>
      <c r="H5273" t="n">
        <v>2.637270019041163</v>
      </c>
      <c r="I5273" t="n">
        <v>0.04340984597628009</v>
      </c>
      <c r="J5273" t="inlineStr">
        <is>
          <t>(2,2,1,1,1,3); Woodhouse et al. (2019): c-Si PV Manufacturing Costs 2018</t>
        </is>
      </c>
      <c r="L5273" t="inlineStr">
        <is>
          <t>electricity, medium voltage</t>
        </is>
      </c>
    </row>
    <row r="5274">
      <c r="A5274" t="inlineStr">
        <is>
          <t>market for lead</t>
        </is>
      </c>
      <c r="B5274" t="n">
        <v>0.000725</v>
      </c>
      <c r="C5274" t="inlineStr">
        <is>
          <t>GLO</t>
        </is>
      </c>
      <c r="D5274" t="inlineStr">
        <is>
          <t>kilogram</t>
        </is>
      </c>
      <c r="F5274" t="inlineStr">
        <is>
          <t>technosphere</t>
        </is>
      </c>
      <c r="G5274" t="n">
        <v>2</v>
      </c>
      <c r="H5274" t="n">
        <v>-7.2293389031096</v>
      </c>
      <c r="I5274" t="n">
        <v>0.1478251210504789</v>
      </c>
      <c r="J5274" t="inlineStr">
        <is>
          <t>(3,4,4,3,1,5); de Wild-Scholten (2014) Life Cycle Assessment of Photovoltaics Status 2011, Part 1 Data Collection (Table 37)</t>
        </is>
      </c>
      <c r="L5274" t="inlineStr">
        <is>
          <t>lead</t>
        </is>
      </c>
    </row>
    <row r="5275">
      <c r="A5275" t="inlineStr">
        <is>
          <t>market for light emitting diode</t>
        </is>
      </c>
      <c r="B5275" t="n">
        <v>0.0028125</v>
      </c>
      <c r="C5275" t="inlineStr">
        <is>
          <t>GLO</t>
        </is>
      </c>
      <c r="D5275" t="inlineStr">
        <is>
          <t>kilogram</t>
        </is>
      </c>
      <c r="F5275" t="inlineStr">
        <is>
          <t>technosphere</t>
        </is>
      </c>
      <c r="G5275" t="n">
        <v>2</v>
      </c>
      <c r="H5275" t="n">
        <v>-5.873681511451599</v>
      </c>
      <c r="I5275" t="n">
        <v>0.1478251210504789</v>
      </c>
      <c r="J5275" t="inlineStr">
        <is>
          <t>(3,4,4,3,1,5); de Wild-Scholten (2014) Life Cycle Assessment of Photovoltaics Status 2011, Part 1 Data Collection (Table 37)</t>
        </is>
      </c>
      <c r="L5275" t="inlineStr">
        <is>
          <t>light emitting diode</t>
        </is>
      </c>
    </row>
    <row r="5276">
      <c r="A5276" t="inlineStr">
        <is>
          <t>photovoltaic cell, multi-Si, at plant</t>
        </is>
      </c>
      <c r="B5276" t="n">
        <v>0.93541</v>
      </c>
      <c r="C5276" t="inlineStr">
        <is>
          <t>CN</t>
        </is>
      </c>
      <c r="D5276" t="inlineStr">
        <is>
          <t>square meter</t>
        </is>
      </c>
      <c r="F5276" t="inlineStr">
        <is>
          <t>technosphere</t>
        </is>
      </c>
      <c r="G5276" t="n">
        <v>2</v>
      </c>
      <c r="H5276" t="n">
        <v>-0.06677034313385423</v>
      </c>
      <c r="I5276" t="n">
        <v>0.1089649921306612</v>
      </c>
      <c r="J5276" t="inlineStr">
        <is>
          <t>(1,4,4,3,1,3); de Wild-Scholten (2014) Life Cycle Assessment of Photovoltaics Status 2011, Part 1 Data Collection (Table 37)</t>
        </is>
      </c>
    </row>
    <row r="5277">
      <c r="A5277" t="inlineStr">
        <is>
          <t>photovoltaic panel factory construction</t>
        </is>
      </c>
      <c r="B5277" t="n">
        <v>4e-06</v>
      </c>
      <c r="C5277" t="inlineStr">
        <is>
          <t>GLO</t>
        </is>
      </c>
      <c r="D5277" t="inlineStr">
        <is>
          <t>unit</t>
        </is>
      </c>
      <c r="F5277" t="inlineStr">
        <is>
          <t>technosphere</t>
        </is>
      </c>
      <c r="G5277" t="n">
        <v>2</v>
      </c>
      <c r="H5277" t="n">
        <v>-12.42921619684438</v>
      </c>
      <c r="I5277" t="n">
        <v>0.5594688275646776</v>
      </c>
      <c r="J5277" t="inlineStr">
        <is>
          <t>(1,4,4,3,1,3); de Wild-Scholten (2014) Life Cycle Assessment of Photovoltaics Status 2011, Part 1 Data Collection (Table 37)</t>
        </is>
      </c>
      <c r="L5277" t="inlineStr">
        <is>
          <t>photovoltaic panel factory</t>
        </is>
      </c>
    </row>
    <row r="5278">
      <c r="A5278" t="inlineStr">
        <is>
          <t>polyethylene production, high density, granulate</t>
        </is>
      </c>
      <c r="B5278" t="n">
        <v>0.02375</v>
      </c>
      <c r="C5278" t="inlineStr">
        <is>
          <t>RER</t>
        </is>
      </c>
      <c r="D5278" t="inlineStr">
        <is>
          <t>kilogram</t>
        </is>
      </c>
      <c r="F5278" t="inlineStr">
        <is>
          <t>technosphere</t>
        </is>
      </c>
      <c r="G5278" t="n">
        <v>2</v>
      </c>
      <c r="H5278" t="n">
        <v>-3.740172748501487</v>
      </c>
      <c r="I5278" t="n">
        <v>0.1478251210504789</v>
      </c>
      <c r="J5278" t="inlineStr">
        <is>
          <t>(3,4,4,3,1,5); de Wild-Scholten (2014) Life Cycle Assessment of Photovoltaics Status 2011, Part 1 Data Collection (Table 37)</t>
        </is>
      </c>
      <c r="L5278" t="inlineStr">
        <is>
          <t>polyethylene, high density, granulate</t>
        </is>
      </c>
    </row>
    <row r="5279">
      <c r="A5279" t="inlineStr">
        <is>
          <t>polyethylene terephthalate production, granulate, amorphous</t>
        </is>
      </c>
      <c r="B5279" t="n">
        <v>0.34562</v>
      </c>
      <c r="C5279" t="inlineStr">
        <is>
          <t>RER</t>
        </is>
      </c>
      <c r="D5279" t="inlineStr">
        <is>
          <t>kilogram</t>
        </is>
      </c>
      <c r="F5279" t="inlineStr">
        <is>
          <t>technosphere</t>
        </is>
      </c>
      <c r="G5279" t="n">
        <v>2</v>
      </c>
      <c r="H5279" t="n">
        <v>-1.062415373356292</v>
      </c>
      <c r="I5279" t="n">
        <v>0.1089649921306612</v>
      </c>
      <c r="J5279" t="inlineStr">
        <is>
          <t>(1,4,4,3,1,3); de Wild-Scholten (2014) Life Cycle Assessment of Photovoltaics Status 2011, Part 1 Data Collection (Table 37)</t>
        </is>
      </c>
      <c r="L5279" t="inlineStr">
        <is>
          <t>polyethylene terephthalate, granulate, amorphous</t>
        </is>
      </c>
    </row>
    <row r="5280">
      <c r="A5280" t="inlineStr">
        <is>
          <t>polyvinylfluoride, film production</t>
        </is>
      </c>
      <c r="B5280" t="n">
        <v>0.11187</v>
      </c>
      <c r="C5280" t="inlineStr">
        <is>
          <t>US</t>
        </is>
      </c>
      <c r="D5280" t="inlineStr">
        <is>
          <t>kilogram</t>
        </is>
      </c>
      <c r="F5280" t="inlineStr">
        <is>
          <t>technosphere</t>
        </is>
      </c>
      <c r="G5280" t="n">
        <v>2</v>
      </c>
      <c r="H5280" t="n">
        <v>-2.190417796123298</v>
      </c>
      <c r="I5280" t="n">
        <v>0.1089649921306612</v>
      </c>
      <c r="J5280" t="inlineStr">
        <is>
          <t>(1,4,4,3,1,3); de Wild-Scholten (2014) Life Cycle Assessment of Photovoltaics Status 2011, Part 1 Data Collection (Table 37)</t>
        </is>
      </c>
      <c r="L5280" t="inlineStr">
        <is>
          <t>polyvinylfluoride, film</t>
        </is>
      </c>
    </row>
    <row r="5281">
      <c r="A5281" t="inlineStr">
        <is>
          <t>potassium hydroxide production</t>
        </is>
      </c>
      <c r="B5281" t="n">
        <v>0.051438</v>
      </c>
      <c r="C5281" t="inlineStr">
        <is>
          <t>RER</t>
        </is>
      </c>
      <c r="D5281" t="inlineStr">
        <is>
          <t>kilogram</t>
        </is>
      </c>
      <c r="F5281" t="inlineStr">
        <is>
          <t>technosphere</t>
        </is>
      </c>
      <c r="G5281" t="n">
        <v>2</v>
      </c>
      <c r="H5281" t="n">
        <v>-2.967378080057463</v>
      </c>
      <c r="I5281" t="n">
        <v>0.1478251210504789</v>
      </c>
      <c r="J5281" t="inlineStr">
        <is>
          <t>(3,4,4,3,1,5); de Wild-Scholten (2014) Life Cycle Assessment of Photovoltaics Status 2011, Part 1 Data Collection (Table 37)</t>
        </is>
      </c>
      <c r="L5281" t="inlineStr">
        <is>
          <t>potassium hydroxide</t>
        </is>
      </c>
    </row>
    <row r="5282">
      <c r="A5282" t="inlineStr">
        <is>
          <t>silicone product production</t>
        </is>
      </c>
      <c r="B5282" t="n">
        <v>0.12187</v>
      </c>
      <c r="C5282" t="inlineStr">
        <is>
          <t>RER</t>
        </is>
      </c>
      <c r="D5282" t="inlineStr">
        <is>
          <t>kilogram</t>
        </is>
      </c>
      <c r="F5282" t="inlineStr">
        <is>
          <t>technosphere</t>
        </is>
      </c>
      <c r="G5282" t="n">
        <v>2</v>
      </c>
      <c r="H5282" t="n">
        <v>-2.104800376146726</v>
      </c>
      <c r="I5282" t="n">
        <v>0.1089649921306612</v>
      </c>
      <c r="J5282" t="inlineStr">
        <is>
          <t>(1,4,4,3,1,3); de Wild-Scholten (2014) Life Cycle Assessment of Photovoltaics Status 2011, Part 1 Data Collection (Table 37)</t>
        </is>
      </c>
      <c r="L5282" t="inlineStr">
        <is>
          <t>silicone product</t>
        </is>
      </c>
    </row>
    <row r="5283">
      <c r="A5283" t="inlineStr">
        <is>
          <t>soap production</t>
        </is>
      </c>
      <c r="B5283" t="n">
        <v>0.011562</v>
      </c>
      <c r="C5283" t="inlineStr">
        <is>
          <t>RER</t>
        </is>
      </c>
      <c r="D5283" t="inlineStr">
        <is>
          <t>kilogram</t>
        </is>
      </c>
      <c r="F5283" t="inlineStr">
        <is>
          <t>technosphere</t>
        </is>
      </c>
      <c r="G5283" t="n">
        <v>2</v>
      </c>
      <c r="H5283" t="n">
        <v>-4.460031420321853</v>
      </c>
      <c r="I5283" t="n">
        <v>0.1478251210504789</v>
      </c>
      <c r="J5283" t="inlineStr">
        <is>
          <t>(3,4,4,3,1,5); de Wild-Scholten (2014) Life Cycle Assessment of Photovoltaics Status 2011, Part 1 Data Collection (Table 37)</t>
        </is>
      </c>
      <c r="L5283" t="inlineStr">
        <is>
          <t>soap</t>
        </is>
      </c>
    </row>
    <row r="5284">
      <c r="A5284" t="inlineStr">
        <is>
          <t>solar glass production, low-iron</t>
        </is>
      </c>
      <c r="B5284" t="n">
        <v>8.8125</v>
      </c>
      <c r="C5284" t="inlineStr">
        <is>
          <t>RER</t>
        </is>
      </c>
      <c r="D5284" t="inlineStr">
        <is>
          <t>kilogram</t>
        </is>
      </c>
      <c r="F5284" t="inlineStr">
        <is>
          <t>technosphere</t>
        </is>
      </c>
      <c r="G5284" t="n">
        <v>2</v>
      </c>
      <c r="H5284" t="n">
        <v>2.176171168138387</v>
      </c>
      <c r="I5284" t="n">
        <v>0.1420628781245019</v>
      </c>
      <c r="J5284" t="inlineStr">
        <is>
          <t>(1,4,4,3,3,3); de Wild-Scholten (2014) Life Cycle Assessment of Photovoltaics Status 2011, Part 1 Data Collection (Table 37)</t>
        </is>
      </c>
      <c r="L5284" t="inlineStr">
        <is>
          <t>solar glass, low-iron</t>
        </is>
      </c>
    </row>
    <row r="5285">
      <c r="A5285" t="inlineStr">
        <is>
          <t>market for tap water</t>
        </is>
      </c>
      <c r="B5285" t="n">
        <v>5.0312</v>
      </c>
      <c r="C5285" t="inlineStr">
        <is>
          <t>Europe without Switzerland</t>
        </is>
      </c>
      <c r="D5285" t="inlineStr">
        <is>
          <t>kilogram</t>
        </is>
      </c>
      <c r="F5285" t="inlineStr">
        <is>
          <t>technosphere</t>
        </is>
      </c>
      <c r="G5285" t="n">
        <v>2</v>
      </c>
      <c r="H5285" t="n">
        <v>1.615658524247157</v>
      </c>
      <c r="I5285" t="n">
        <v>0.1089649921306612</v>
      </c>
      <c r="J5285" t="inlineStr">
        <is>
          <t>(1,4,4,3,1,3); de Wild-Scholten (2014) Life Cycle Assessment of Photovoltaics Status 2011, Part 1 Data Collection (Table 37)</t>
        </is>
      </c>
      <c r="L5285" t="inlineStr">
        <is>
          <t>tap water</t>
        </is>
      </c>
    </row>
    <row r="5286">
      <c r="A5286" t="inlineStr">
        <is>
          <t>tempering, flat glass</t>
        </is>
      </c>
      <c r="B5286" t="n">
        <v>8.8125</v>
      </c>
      <c r="C5286" t="inlineStr">
        <is>
          <t>RER</t>
        </is>
      </c>
      <c r="D5286" t="inlineStr">
        <is>
          <t>kilogram</t>
        </is>
      </c>
      <c r="F5286" t="inlineStr">
        <is>
          <t>technosphere</t>
        </is>
      </c>
      <c r="G5286" t="n">
        <v>2</v>
      </c>
      <c r="H5286" t="n">
        <v>2.176171168138387</v>
      </c>
      <c r="I5286" t="n">
        <v>0.1089649921306612</v>
      </c>
      <c r="J5286" t="inlineStr">
        <is>
          <t>(1,4,4,3,1,3); de Wild-Scholten (2014) Life Cycle Assessment of Photovoltaics Status 2011, Part 1 Data Collection (Table 37)</t>
        </is>
      </c>
      <c r="L5286" t="inlineStr">
        <is>
          <t>tempering, flat glass</t>
        </is>
      </c>
    </row>
    <row r="5287">
      <c r="A5287" t="inlineStr">
        <is>
          <t>tin production</t>
        </is>
      </c>
      <c r="B5287" t="n">
        <v>0.012875</v>
      </c>
      <c r="C5287" t="inlineStr">
        <is>
          <t>RoW</t>
        </is>
      </c>
      <c r="D5287" t="inlineStr">
        <is>
          <t>kilogram</t>
        </is>
      </c>
      <c r="F5287" t="inlineStr">
        <is>
          <t>technosphere</t>
        </is>
      </c>
      <c r="G5287" t="n">
        <v>2</v>
      </c>
      <c r="H5287" t="n">
        <v>-4.352467832432337</v>
      </c>
      <c r="I5287" t="n">
        <v>0.1478251210504789</v>
      </c>
      <c r="J5287" t="inlineStr">
        <is>
          <t>(3,4,4,3,1,5); de Wild-Scholten (2014) Life Cycle Assessment of Photovoltaics Status 2011, Part 1 Data Collection (Table 37)</t>
        </is>
      </c>
      <c r="L5287" t="inlineStr">
        <is>
          <t>tin</t>
        </is>
      </c>
    </row>
    <row r="5288">
      <c r="A5288" t="inlineStr">
        <is>
          <t>transport, freight train, diesel</t>
        </is>
      </c>
      <c r="B5288" t="n">
        <v>16.638</v>
      </c>
      <c r="C5288" t="inlineStr">
        <is>
          <t>Europe without Switzerland</t>
        </is>
      </c>
      <c r="D5288" t="inlineStr">
        <is>
          <t>ton kilometer</t>
        </is>
      </c>
      <c r="F5288" t="inlineStr">
        <is>
          <t>technosphere</t>
        </is>
      </c>
      <c r="G5288" t="n">
        <v>2</v>
      </c>
      <c r="H5288" t="n">
        <v>2.811689235861696</v>
      </c>
      <c r="I5288" t="n">
        <v>0.3697767766870506</v>
      </c>
      <c r="J5288" t="inlineStr">
        <is>
          <t>(4,5,na,na,na,na); Standard distance 600km</t>
        </is>
      </c>
      <c r="L5288" t="inlineStr">
        <is>
          <t>transport, freight train</t>
        </is>
      </c>
    </row>
    <row r="5289">
      <c r="A5289" t="inlineStr">
        <is>
          <t>transport, freight, lorry 7.5-16 metric ton, EURO4</t>
        </is>
      </c>
      <c r="B5289" t="n">
        <v>3.0059</v>
      </c>
      <c r="C5289" t="inlineStr">
        <is>
          <t>RER</t>
        </is>
      </c>
      <c r="D5289" t="inlineStr">
        <is>
          <t>ton kilometer</t>
        </is>
      </c>
      <c r="F5289" t="inlineStr">
        <is>
          <t>technosphere</t>
        </is>
      </c>
      <c r="G5289" t="n">
        <v>2</v>
      </c>
      <c r="H5289" t="n">
        <v>1.100577023977697</v>
      </c>
      <c r="I5289" t="n">
        <v>0.3697767766870506</v>
      </c>
      <c r="J5289" t="inlineStr">
        <is>
          <t>(4,5,na,na,na,na); Standard distance 100km, cells 500km</t>
        </is>
      </c>
      <c r="L5289" t="inlineStr">
        <is>
          <t>transport, freight, lorry 7.5-16 metric ton, EURO4</t>
        </is>
      </c>
    </row>
    <row r="5290">
      <c r="A5290" t="inlineStr">
        <is>
          <t>treatment of municipal solid waste, incineration</t>
        </is>
      </c>
      <c r="B5290" t="n">
        <v>-0.03</v>
      </c>
      <c r="C5290" t="inlineStr">
        <is>
          <t>CH</t>
        </is>
      </c>
      <c r="D5290" t="inlineStr">
        <is>
          <t>kilogram</t>
        </is>
      </c>
      <c r="F5290" t="inlineStr">
        <is>
          <t>technosphere</t>
        </is>
      </c>
      <c r="G5290" t="n">
        <v>2</v>
      </c>
      <c r="H5290" t="n">
        <v>-3.506557897319982</v>
      </c>
      <c r="I5290" t="n">
        <v>0.1089649921306612</v>
      </c>
      <c r="J5290" t="inlineStr">
        <is>
          <t>(1,4,4,3,1,3); Alsema (personal communication) 2007, production waste</t>
        </is>
      </c>
      <c r="K5290" t="b">
        <v>1</v>
      </c>
      <c r="L5290" t="inlineStr">
        <is>
          <t>municipal solid waste</t>
        </is>
      </c>
    </row>
    <row r="5291">
      <c r="A5291" t="inlineStr">
        <is>
          <t>treatment of waste mineral oil, hazardous waste incineration</t>
        </is>
      </c>
      <c r="B5291" t="n">
        <v>-0.0016062</v>
      </c>
      <c r="C5291" t="inlineStr">
        <is>
          <t>CH</t>
        </is>
      </c>
      <c r="D5291" t="inlineStr">
        <is>
          <t>kilogram</t>
        </is>
      </c>
      <c r="F5291" t="inlineStr">
        <is>
          <t>technosphere</t>
        </is>
      </c>
      <c r="G5291" t="n">
        <v>2</v>
      </c>
      <c r="H5291" t="n">
        <v>-6.433884138209913</v>
      </c>
      <c r="I5291" t="n">
        <v>0.1089649921306612</v>
      </c>
      <c r="J5291" t="inlineStr">
        <is>
          <t>(1,4,4,3,1,3); de Wild-Scholten (2014) Life Cycle Assessment of Photovoltaics Status 2011, Part 1 Data Collection (Table 37)</t>
        </is>
      </c>
      <c r="K5291" t="b">
        <v>1</v>
      </c>
      <c r="L5291" t="inlineStr">
        <is>
          <t>waste mineral oil</t>
        </is>
      </c>
    </row>
    <row r="5292">
      <c r="A5292" t="inlineStr">
        <is>
          <t>treatment of waste plastic, mixture, municipal incineration</t>
        </is>
      </c>
      <c r="B5292" t="n">
        <v>-0.028063</v>
      </c>
      <c r="C5292" t="inlineStr">
        <is>
          <t>CH</t>
        </is>
      </c>
      <c r="D5292" t="inlineStr">
        <is>
          <t>kilogram</t>
        </is>
      </c>
      <c r="F5292" t="inlineStr">
        <is>
          <t>technosphere</t>
        </is>
      </c>
      <c r="G5292" t="n">
        <v>2</v>
      </c>
      <c r="H5292" t="n">
        <v>-3.573303296266454</v>
      </c>
      <c r="I5292" t="n">
        <v>0.1089649921306612</v>
      </c>
      <c r="J5292" t="inlineStr">
        <is>
          <t>(1,4,4,3,1,3); de Wild-Scholten (2014) Life Cycle Assessment of Photovoltaics Status 2011, Part 1 Data Collection (Table 37)</t>
        </is>
      </c>
      <c r="K5292" t="b">
        <v>1</v>
      </c>
      <c r="L5292" t="inlineStr">
        <is>
          <t>waste plastic, mixture</t>
        </is>
      </c>
    </row>
    <row r="5293">
      <c r="A5293" t="inlineStr">
        <is>
          <t>treatment of waste polyvinylfluoride, municipal incineration</t>
        </is>
      </c>
      <c r="B5293" t="n">
        <v>-0.0042938</v>
      </c>
      <c r="C5293" t="inlineStr">
        <is>
          <t>CH</t>
        </is>
      </c>
      <c r="D5293" t="inlineStr">
        <is>
          <t>kilogram</t>
        </is>
      </c>
      <c r="F5293" t="inlineStr">
        <is>
          <t>technosphere</t>
        </is>
      </c>
      <c r="G5293" t="n">
        <v>2</v>
      </c>
      <c r="H5293" t="n">
        <v>-5.450583157228809</v>
      </c>
      <c r="I5293" t="n">
        <v>0.1089649921306612</v>
      </c>
      <c r="J5293" t="inlineStr">
        <is>
          <t>(1,4,4,3,1,3); de Wild-Scholten (2014) Life Cycle Assessment of Photovoltaics Status 2011, Part 1 Data Collection (Table 37)</t>
        </is>
      </c>
      <c r="K5293" t="b">
        <v>1</v>
      </c>
      <c r="L5293" t="inlineStr">
        <is>
          <t>waste polyvinylfluoride</t>
        </is>
      </c>
    </row>
    <row r="5294">
      <c r="A5294" t="inlineStr">
        <is>
          <t>treatment of wastewater, from residence, capacity 1.1E10l/year</t>
        </is>
      </c>
      <c r="B5294" t="n">
        <v>-0.0045281</v>
      </c>
      <c r="C5294" t="inlineStr">
        <is>
          <t>CH</t>
        </is>
      </c>
      <c r="D5294" t="inlineStr">
        <is>
          <t>cubic meter</t>
        </is>
      </c>
      <c r="F5294" t="inlineStr">
        <is>
          <t>technosphere</t>
        </is>
      </c>
      <c r="G5294" t="n">
        <v>2</v>
      </c>
      <c r="H5294" t="n">
        <v>-5.397452853519467</v>
      </c>
      <c r="I5294" t="n">
        <v>0.1089649921306612</v>
      </c>
      <c r="J5294" t="inlineStr">
        <is>
          <t>(1,4,4,3,1,3); Calculation, water use</t>
        </is>
      </c>
      <c r="K5294" t="b">
        <v>1</v>
      </c>
      <c r="L5294" t="inlineStr">
        <is>
          <t>wastewater, from residence</t>
        </is>
      </c>
    </row>
    <row r="5295">
      <c r="A5295" t="inlineStr">
        <is>
          <t>wire drawing, copper</t>
        </is>
      </c>
      <c r="B5295" t="n">
        <v>0.1025</v>
      </c>
      <c r="C5295" t="inlineStr">
        <is>
          <t>RER</t>
        </is>
      </c>
      <c r="D5295" t="inlineStr">
        <is>
          <t>kilogram</t>
        </is>
      </c>
      <c r="F5295" t="inlineStr">
        <is>
          <t>technosphere</t>
        </is>
      </c>
      <c r="G5295" t="n">
        <v>2</v>
      </c>
      <c r="H5295" t="n">
        <v>-2.277892480403674</v>
      </c>
      <c r="I5295" t="n">
        <v>0.1089649921306612</v>
      </c>
      <c r="J5295" t="inlineStr">
        <is>
          <t>(1,4,4,3,1,3); de Wild-Scholten (2014) Life Cycle Assessment of Photovoltaics Status 2011, Part 1 Data Collection (Table 37)</t>
        </is>
      </c>
      <c r="L5295" t="inlineStr">
        <is>
          <t>wire drawing, copper</t>
        </is>
      </c>
    </row>
    <row r="5296"/>
    <row r="5297" ht="16" customHeight="1" s="29">
      <c r="A5297" s="1" t="inlineStr">
        <is>
          <t>Activity</t>
        </is>
      </c>
      <c r="B5297" s="1" t="inlineStr">
        <is>
          <t>photovoltaic panel production, multi-Si wafer</t>
        </is>
      </c>
    </row>
    <row r="5298">
      <c r="A5298" t="inlineStr">
        <is>
          <t>comment</t>
        </is>
      </c>
      <c r="B5298"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Uncertainty:  None</t>
        </is>
      </c>
    </row>
    <row r="5299">
      <c r="A5299" t="inlineStr">
        <is>
          <t>location</t>
        </is>
      </c>
      <c r="B5299" t="inlineStr">
        <is>
          <t>RER</t>
        </is>
      </c>
    </row>
    <row r="5300">
      <c r="A5300" t="inlineStr">
        <is>
          <t>production amount</t>
        </is>
      </c>
      <c r="B5300" t="n">
        <v>1</v>
      </c>
    </row>
    <row r="5301">
      <c r="A5301" t="inlineStr">
        <is>
          <t>reference product</t>
        </is>
      </c>
      <c r="B5301" t="inlineStr">
        <is>
          <t>photovoltaic panel, multi-Si wafer</t>
        </is>
      </c>
    </row>
    <row r="5302">
      <c r="A5302" t="inlineStr">
        <is>
          <t>source</t>
        </is>
      </c>
      <c r="B53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03">
      <c r="A5303" t="inlineStr">
        <is>
          <t>type</t>
        </is>
      </c>
      <c r="B5303" t="inlineStr">
        <is>
          <t>process</t>
        </is>
      </c>
    </row>
    <row r="5304">
      <c r="A5304" t="inlineStr">
        <is>
          <t>unit</t>
        </is>
      </c>
      <c r="B5304" t="inlineStr">
        <is>
          <t>square meter</t>
        </is>
      </c>
    </row>
    <row r="5305" ht="16" customHeight="1" s="29">
      <c r="A5305" s="1" t="inlineStr">
        <is>
          <t>Exchanges</t>
        </is>
      </c>
    </row>
    <row r="5306">
      <c r="A5306" s="28" t="inlineStr">
        <is>
          <t>name</t>
        </is>
      </c>
      <c r="B5306" s="28" t="inlineStr">
        <is>
          <t>amount</t>
        </is>
      </c>
      <c r="C5306" s="28" t="inlineStr">
        <is>
          <t>location</t>
        </is>
      </c>
      <c r="D5306" s="28" t="inlineStr">
        <is>
          <t>unit</t>
        </is>
      </c>
      <c r="E5306" s="28" t="inlineStr">
        <is>
          <t>categories</t>
        </is>
      </c>
      <c r="F5306" s="28" t="inlineStr">
        <is>
          <t>type</t>
        </is>
      </c>
      <c r="G5306" s="28" t="inlineStr">
        <is>
          <t>uncertainty type</t>
        </is>
      </c>
      <c r="H5306" s="28" t="inlineStr">
        <is>
          <t>loc</t>
        </is>
      </c>
      <c r="I5306" s="28" t="inlineStr">
        <is>
          <t>scale</t>
        </is>
      </c>
      <c r="J5306" s="28" t="inlineStr">
        <is>
          <t>comment</t>
        </is>
      </c>
      <c r="K5306" s="28" t="inlineStr">
        <is>
          <t>negative</t>
        </is>
      </c>
      <c r="L5306" s="28" t="inlineStr">
        <is>
          <t>reference product</t>
        </is>
      </c>
      <c r="M5306" s="28" t="n"/>
    </row>
    <row r="5307">
      <c r="A5307" t="inlineStr">
        <is>
          <t>Carbon dioxide, fossil</t>
        </is>
      </c>
      <c r="B5307" t="n">
        <v>0.021812</v>
      </c>
      <c r="D5307" t="inlineStr">
        <is>
          <t>kilogram</t>
        </is>
      </c>
      <c r="E5307" t="inlineStr">
        <is>
          <t>air::urban air close to ground</t>
        </is>
      </c>
      <c r="F5307" t="inlineStr">
        <is>
          <t>biosphere</t>
        </is>
      </c>
      <c r="G5307" t="n">
        <v>2</v>
      </c>
      <c r="H5307" t="n">
        <v>-3.825295001918322</v>
      </c>
      <c r="I5307" t="n">
        <v>0.2337502495138086</v>
      </c>
      <c r="J5307" t="inlineStr">
        <is>
          <t>(3,4,5,3,1,5); de Wild-Scholten (2014) Life Cycle Assessment of Photovoltaics Status 2011, Part 1 Data Collection (Table 37)</t>
        </is>
      </c>
    </row>
    <row r="5308">
      <c r="A5308" t="inlineStr">
        <is>
          <t>Heat, waste</t>
        </is>
      </c>
      <c r="B5308" t="n">
        <v>50.312</v>
      </c>
      <c r="D5308" t="inlineStr">
        <is>
          <t>megajoule</t>
        </is>
      </c>
      <c r="E5308" t="inlineStr">
        <is>
          <t>air::urban air close to ground</t>
        </is>
      </c>
      <c r="F5308" t="inlineStr">
        <is>
          <t>biosphere</t>
        </is>
      </c>
      <c r="G5308" t="n">
        <v>2</v>
      </c>
      <c r="H5308" t="n">
        <v>3.918243617241202</v>
      </c>
      <c r="I5308" t="n">
        <v>0.2337502495138086</v>
      </c>
      <c r="J5308" t="inlineStr">
        <is>
          <t>(3,4,5,3,1,5); Calculation, electricity use</t>
        </is>
      </c>
    </row>
    <row r="5309">
      <c r="A5309" t="inlineStr">
        <is>
          <t>NMVOC, non-methane volatile organic compounds, unspecified origin</t>
        </is>
      </c>
      <c r="B5309" t="n">
        <v>0.0080625</v>
      </c>
      <c r="D5309" t="inlineStr">
        <is>
          <t>kilogram</t>
        </is>
      </c>
      <c r="E5309" t="inlineStr">
        <is>
          <t>air::urban air close to ground</t>
        </is>
      </c>
      <c r="F5309" t="inlineStr">
        <is>
          <t>biosphere</t>
        </is>
      </c>
      <c r="G5309" t="n">
        <v>2</v>
      </c>
      <c r="H5309" t="n">
        <v>-4.820531596860246</v>
      </c>
      <c r="I5309" t="n">
        <v>0.308456937280178</v>
      </c>
      <c r="J5309" t="inlineStr">
        <is>
          <t>(3,4,5,3,1,5); de Wild-Scholten (2014) Life Cycle Assessment of Photovoltaics Status 2011, Part 1 Data Collection (Table 37)</t>
        </is>
      </c>
    </row>
    <row r="5310">
      <c r="A5310" t="inlineStr">
        <is>
          <t>photovoltaic panel production, multi-Si wafer</t>
        </is>
      </c>
      <c r="B5310" t="n">
        <v>1</v>
      </c>
      <c r="C5310" t="inlineStr">
        <is>
          <t>RER</t>
        </is>
      </c>
      <c r="D5310" t="inlineStr">
        <is>
          <t>square meter</t>
        </is>
      </c>
      <c r="E5310" t="inlineStr">
        <is>
          <t>photovoltaic::production of components</t>
        </is>
      </c>
      <c r="F5310" t="inlineStr">
        <is>
          <t>production</t>
        </is>
      </c>
      <c r="G5310" t="n">
        <v>0</v>
      </c>
      <c r="H5310" t="n">
        <v>1</v>
      </c>
      <c r="L5310" t="inlineStr">
        <is>
          <t>photovoltaic panel, multi-Si wafer</t>
        </is>
      </c>
    </row>
    <row r="5311">
      <c r="A5311" t="inlineStr">
        <is>
          <t>1-propanol production</t>
        </is>
      </c>
      <c r="B5311" t="n">
        <v>0.015875</v>
      </c>
      <c r="C5311" t="inlineStr">
        <is>
          <t>RER</t>
        </is>
      </c>
      <c r="D5311" t="inlineStr">
        <is>
          <t>kilogram</t>
        </is>
      </c>
      <c r="F5311" t="inlineStr">
        <is>
          <t>technosphere</t>
        </is>
      </c>
      <c r="G5311" t="n">
        <v>2</v>
      </c>
      <c r="H5311" t="n">
        <v>-4.143009734203382</v>
      </c>
      <c r="I5311" t="n">
        <v>0.1089649921306612</v>
      </c>
      <c r="J5311" t="inlineStr">
        <is>
          <t>(1,4,4,3,1,3); de Wild-Scholten (2014) Life Cycle Assessment of Photovoltaics Status 2011, Part 1 Data Collection (Table 37)</t>
        </is>
      </c>
      <c r="L5311" t="inlineStr">
        <is>
          <t>1-propanol</t>
        </is>
      </c>
    </row>
    <row r="5312">
      <c r="A5312" t="inlineStr">
        <is>
          <t>EUR-flat pallet production</t>
        </is>
      </c>
      <c r="B5312" t="n">
        <v>0.05</v>
      </c>
      <c r="C5312" t="inlineStr">
        <is>
          <t>RER</t>
        </is>
      </c>
      <c r="D5312" t="inlineStr">
        <is>
          <t>unit</t>
        </is>
      </c>
      <c r="F5312" t="inlineStr">
        <is>
          <t>technosphere</t>
        </is>
      </c>
      <c r="G5312" t="n">
        <v>2</v>
      </c>
      <c r="H5312" t="n">
        <v>-2.995732273553991</v>
      </c>
      <c r="I5312" t="n">
        <v>0.1478251210504789</v>
      </c>
      <c r="J5312" t="inlineStr">
        <is>
          <t>(3,4,4,3,1,5); de Wild-Scholten (2014) Life Cycle Assessment of Photovoltaics Status 2011, Part 1 Data Collection (Table 37)</t>
        </is>
      </c>
      <c r="L5312" t="inlineStr">
        <is>
          <t>EUR-flat pallet</t>
        </is>
      </c>
    </row>
    <row r="5313">
      <c r="A5313" t="inlineStr">
        <is>
          <t>aluminium alloy production, AlMg3</t>
        </is>
      </c>
      <c r="B5313" t="n">
        <v>2.125</v>
      </c>
      <c r="C5313" t="inlineStr">
        <is>
          <t>RER</t>
        </is>
      </c>
      <c r="D5313" t="inlineStr">
        <is>
          <t>kilogram</t>
        </is>
      </c>
      <c r="F5313" t="inlineStr">
        <is>
          <t>technosphere</t>
        </is>
      </c>
      <c r="G5313" t="n">
        <v>2</v>
      </c>
      <c r="H5313" t="n">
        <v>0.7537718023763802</v>
      </c>
      <c r="I5313" t="n">
        <v>0.1089649921306612</v>
      </c>
      <c r="J5313" t="inlineStr">
        <is>
          <t>(1,4,4,3,1,3); de Wild-Scholten (2014) Life Cycle Assessment of Photovoltaics Status 2011, Part 1 Data Collection (Table 37)</t>
        </is>
      </c>
      <c r="L5313" t="inlineStr">
        <is>
          <t>aluminium alloy, AlMg3</t>
        </is>
      </c>
    </row>
    <row r="5314">
      <c r="A5314" t="inlineStr">
        <is>
          <t>diesel, burned in building machine</t>
        </is>
      </c>
      <c r="B5314" t="n">
        <v>0.008750000000000001</v>
      </c>
      <c r="C5314" t="inlineStr">
        <is>
          <t>GLO</t>
        </is>
      </c>
      <c r="D5314" t="inlineStr">
        <is>
          <t>megajoule</t>
        </is>
      </c>
      <c r="F5314" t="inlineStr">
        <is>
          <t>technosphere</t>
        </is>
      </c>
      <c r="G5314" t="n">
        <v>2</v>
      </c>
      <c r="H5314" t="n">
        <v>-4.738701578612614</v>
      </c>
      <c r="I5314" t="n">
        <v>0.3759909831404189</v>
      </c>
      <c r="J5314" t="inlineStr">
        <is>
          <t>(3,4,4,3,1,5); de Wild-Scholten (2014) Life Cycle Assessment of Photovoltaics Status 2011, Part 1 Data Collection (Table 37)</t>
        </is>
      </c>
      <c r="L5314" t="inlineStr">
        <is>
          <t>diesel, burned in building machine</t>
        </is>
      </c>
    </row>
    <row r="5315">
      <c r="A5315" t="inlineStr">
        <is>
          <t>ethylvinylacetate production, foil</t>
        </is>
      </c>
      <c r="B5315" t="n">
        <v>0.875</v>
      </c>
      <c r="C5315" t="inlineStr">
        <is>
          <t>RER</t>
        </is>
      </c>
      <c r="D5315" t="inlineStr">
        <is>
          <t>kilogram</t>
        </is>
      </c>
      <c r="F5315" t="inlineStr">
        <is>
          <t>technosphere</t>
        </is>
      </c>
      <c r="G5315" t="n">
        <v>2</v>
      </c>
      <c r="H5315" t="n">
        <v>-0.1335313926245226</v>
      </c>
      <c r="I5315" t="n">
        <v>0.1089649921306612</v>
      </c>
      <c r="J5315" t="inlineStr">
        <is>
          <t>(1,4,4,3,1,3); de Wild-Scholten (2014) Life Cycle Assessment of Photovoltaics Status 2011, Part 1 Data Collection (Table 37)</t>
        </is>
      </c>
      <c r="L5315" t="inlineStr">
        <is>
          <t>ethylvinylacetate, foil</t>
        </is>
      </c>
    </row>
    <row r="5316">
      <c r="A5316" t="inlineStr">
        <is>
          <t>glass fibre reinforced plastic production, polyamide, injection moulded</t>
        </is>
      </c>
      <c r="B5316" t="n">
        <v>0.295</v>
      </c>
      <c r="C5316" t="inlineStr">
        <is>
          <t>RER</t>
        </is>
      </c>
      <c r="D5316" t="inlineStr">
        <is>
          <t>kilogram</t>
        </is>
      </c>
      <c r="F5316" t="inlineStr">
        <is>
          <t>technosphere</t>
        </is>
      </c>
      <c r="G5316" t="n">
        <v>2</v>
      </c>
      <c r="H5316" t="n">
        <v>-1.220779922642317</v>
      </c>
      <c r="I5316" t="n">
        <v>0.1089649921306612</v>
      </c>
      <c r="J5316" t="inlineStr">
        <is>
          <t>(1,4,4,3,1,3); de Wild-Scholten (2014) Life Cycle Assessment of Photovoltaics Status 2011, Part 1 Data Collection (Table 37)</t>
        </is>
      </c>
      <c r="L5316" t="inlineStr">
        <is>
          <t>glass fibre reinforced plastic, polyamide, injection moulded</t>
        </is>
      </c>
    </row>
    <row r="5317">
      <c r="A5317" t="inlineStr">
        <is>
          <t>hydrogen fluoride production</t>
        </is>
      </c>
      <c r="B5317" t="n">
        <v>0.062375</v>
      </c>
      <c r="C5317" t="inlineStr">
        <is>
          <t>GLO</t>
        </is>
      </c>
      <c r="D5317" t="inlineStr">
        <is>
          <t>kilogram</t>
        </is>
      </c>
      <c r="F5317" t="inlineStr">
        <is>
          <t>technosphere</t>
        </is>
      </c>
      <c r="G5317" t="n">
        <v>2</v>
      </c>
      <c r="H5317" t="n">
        <v>-2.774590724910454</v>
      </c>
      <c r="I5317" t="n">
        <v>0.1478251210504789</v>
      </c>
      <c r="J5317" t="inlineStr">
        <is>
          <t>(3,4,4,3,1,5); de Wild-Scholten (2014) Life Cycle Assessment of Photovoltaics Status 2011, Part 1 Data Collection (Table 37)</t>
        </is>
      </c>
      <c r="L5317" t="inlineStr">
        <is>
          <t>hydrogen fluoride</t>
        </is>
      </c>
    </row>
    <row r="5318">
      <c r="A5318" t="inlineStr">
        <is>
          <t>isopropanol production</t>
        </is>
      </c>
      <c r="B5318" t="n">
        <v>0.00014687</v>
      </c>
      <c r="C5318" t="inlineStr">
        <is>
          <t>RER</t>
        </is>
      </c>
      <c r="D5318" t="inlineStr">
        <is>
          <t>kilogram</t>
        </is>
      </c>
      <c r="F5318" t="inlineStr">
        <is>
          <t>technosphere</t>
        </is>
      </c>
      <c r="G5318" t="n">
        <v>2</v>
      </c>
      <c r="H5318" t="n">
        <v>-8.825962716198504</v>
      </c>
      <c r="I5318" t="n">
        <v>0.1478251210504789</v>
      </c>
      <c r="J5318" t="inlineStr">
        <is>
          <t>(3,4,4,3,1,5); de Wild-Scholten (2014) Life Cycle Assessment of Photovoltaics Status 2011, Part 1 Data Collection (Table 37)</t>
        </is>
      </c>
      <c r="L5318" t="inlineStr">
        <is>
          <t>isopropanol</t>
        </is>
      </c>
    </row>
    <row r="5319">
      <c r="A5319" t="inlineStr">
        <is>
          <t>market for copper, cathode</t>
        </is>
      </c>
      <c r="B5319" t="n">
        <v>0.1025</v>
      </c>
      <c r="C5319" t="inlineStr">
        <is>
          <t>GLO</t>
        </is>
      </c>
      <c r="D5319" t="inlineStr">
        <is>
          <t>kilogram</t>
        </is>
      </c>
      <c r="F5319" t="inlineStr">
        <is>
          <t>technosphere</t>
        </is>
      </c>
      <c r="G5319" t="n">
        <v>2</v>
      </c>
      <c r="H5319" t="n">
        <v>-2.277892480403674</v>
      </c>
      <c r="I5319" t="n">
        <v>0.1089649921306612</v>
      </c>
      <c r="J5319" t="inlineStr">
        <is>
          <t>(1,4,4,3,1,3); de Wild-Scholten (2014) Life Cycle Assessment of Photovoltaics Status 2011, Part 1 Data Collection (Table 37)</t>
        </is>
      </c>
      <c r="L5319" t="inlineStr">
        <is>
          <t>copper, cathode</t>
        </is>
      </c>
    </row>
    <row r="5320">
      <c r="A5320" t="inlineStr">
        <is>
          <t>market for corrugated board box</t>
        </is>
      </c>
      <c r="B5320" t="n">
        <v>0.7625</v>
      </c>
      <c r="C5320" t="inlineStr">
        <is>
          <t>RER</t>
        </is>
      </c>
      <c r="D5320" t="inlineStr">
        <is>
          <t>kilogram</t>
        </is>
      </c>
      <c r="F5320" t="inlineStr">
        <is>
          <t>technosphere</t>
        </is>
      </c>
      <c r="G5320" t="n">
        <v>2</v>
      </c>
      <c r="H5320" t="n">
        <v>-0.2711527705005704</v>
      </c>
      <c r="I5320" t="n">
        <v>0.1089649921306612</v>
      </c>
      <c r="J5320" t="inlineStr">
        <is>
          <t>(1,4,4,3,1,3); de Wild-Scholten (2014) Life Cycle Assessment of Photovoltaics Status 2011, Part 1 Data Collection (Table 37)</t>
        </is>
      </c>
      <c r="L5320" t="inlineStr">
        <is>
          <t>corrugated board box</t>
        </is>
      </c>
    </row>
    <row r="5321">
      <c r="A5321" t="inlineStr">
        <is>
          <t>market for electricity, high voltage</t>
        </is>
      </c>
      <c r="B5321" t="n">
        <v>13.975</v>
      </c>
      <c r="C5321" t="inlineStr">
        <is>
          <t>DE</t>
        </is>
      </c>
      <c r="D5321" t="inlineStr">
        <is>
          <t>kilowatt hour</t>
        </is>
      </c>
      <c r="F5321" t="inlineStr">
        <is>
          <t>technosphere</t>
        </is>
      </c>
      <c r="G5321" t="n">
        <v>2</v>
      </c>
      <c r="H5321" t="n">
        <v>2.637270019041163</v>
      </c>
      <c r="I5321" t="n">
        <v>0.04340984597628009</v>
      </c>
      <c r="J5321" t="inlineStr">
        <is>
          <t>(2,2,1,1,1,3); Woodhouse et al. (2019): c-Si PV Manufacturing Costs 2018</t>
        </is>
      </c>
      <c r="L5321" t="inlineStr">
        <is>
          <t>electricity, high voltage</t>
        </is>
      </c>
    </row>
    <row r="5322">
      <c r="A5322" t="inlineStr">
        <is>
          <t>market for lead</t>
        </is>
      </c>
      <c r="B5322" t="n">
        <v>0.000725</v>
      </c>
      <c r="C5322" t="inlineStr">
        <is>
          <t>GLO</t>
        </is>
      </c>
      <c r="D5322" t="inlineStr">
        <is>
          <t>kilogram</t>
        </is>
      </c>
      <c r="F5322" t="inlineStr">
        <is>
          <t>technosphere</t>
        </is>
      </c>
      <c r="G5322" t="n">
        <v>2</v>
      </c>
      <c r="H5322" t="n">
        <v>-7.2293389031096</v>
      </c>
      <c r="I5322" t="n">
        <v>0.1478251210504789</v>
      </c>
      <c r="J5322" t="inlineStr">
        <is>
          <t>(3,4,4,3,1,5); de Wild-Scholten (2014) Life Cycle Assessment of Photovoltaics Status 2011, Part 1 Data Collection (Table 37)</t>
        </is>
      </c>
      <c r="L5322" t="inlineStr">
        <is>
          <t>lead</t>
        </is>
      </c>
    </row>
    <row r="5323">
      <c r="A5323" t="inlineStr">
        <is>
          <t>market for light emitting diode</t>
        </is>
      </c>
      <c r="B5323" t="n">
        <v>0.0028125</v>
      </c>
      <c r="C5323" t="inlineStr">
        <is>
          <t>GLO</t>
        </is>
      </c>
      <c r="D5323" t="inlineStr">
        <is>
          <t>kilogram</t>
        </is>
      </c>
      <c r="F5323" t="inlineStr">
        <is>
          <t>technosphere</t>
        </is>
      </c>
      <c r="G5323" t="n">
        <v>2</v>
      </c>
      <c r="H5323" t="n">
        <v>-5.873681511451599</v>
      </c>
      <c r="I5323" t="n">
        <v>0.1478251210504789</v>
      </c>
      <c r="J5323" t="inlineStr">
        <is>
          <t>(3,4,4,3,1,5); de Wild-Scholten (2014) Life Cycle Assessment of Photovoltaics Status 2011, Part 1 Data Collection (Table 37)</t>
        </is>
      </c>
      <c r="L5323" t="inlineStr">
        <is>
          <t>light emitting diode</t>
        </is>
      </c>
    </row>
    <row r="5324">
      <c r="A5324" t="inlineStr">
        <is>
          <t>photovoltaic cell, multi-Si, at regional storage</t>
        </is>
      </c>
      <c r="B5324" t="n">
        <v>0.93541</v>
      </c>
      <c r="C5324" t="inlineStr">
        <is>
          <t>RER</t>
        </is>
      </c>
      <c r="D5324" t="inlineStr">
        <is>
          <t>square meter</t>
        </is>
      </c>
      <c r="F5324" t="inlineStr">
        <is>
          <t>technosphere</t>
        </is>
      </c>
      <c r="G5324" t="n">
        <v>2</v>
      </c>
      <c r="H5324" t="n">
        <v>-0.06677034313385423</v>
      </c>
      <c r="I5324" t="n">
        <v>0.5594688275646776</v>
      </c>
      <c r="J5324" t="inlineStr">
        <is>
          <t>(1,4,4,3,1,3); de Wild-Scholten (2014) Life Cycle Assessment of Photovoltaics Status 2011, Part 1 Data Collection (Table 37)</t>
        </is>
      </c>
    </row>
    <row r="5325">
      <c r="A5325" t="inlineStr">
        <is>
          <t>photovoltaic panel factory construction</t>
        </is>
      </c>
      <c r="B5325" t="n">
        <v>4e-06</v>
      </c>
      <c r="C5325" t="inlineStr">
        <is>
          <t>GLO</t>
        </is>
      </c>
      <c r="D5325" t="inlineStr">
        <is>
          <t>unit</t>
        </is>
      </c>
      <c r="F5325" t="inlineStr">
        <is>
          <t>technosphere</t>
        </is>
      </c>
      <c r="G5325" t="n">
        <v>2</v>
      </c>
      <c r="H5325" t="n">
        <v>-12.42921619684438</v>
      </c>
      <c r="I5325" t="n">
        <v>0.5594688275646776</v>
      </c>
      <c r="J5325" t="inlineStr">
        <is>
          <t>(1,4,4,3,1,3); de Wild-Scholten (2014) Life Cycle Assessment of Photovoltaics Status 2011, Part 1 Data Collection (Table 37)</t>
        </is>
      </c>
      <c r="L5325" t="inlineStr">
        <is>
          <t>photovoltaic panel factory</t>
        </is>
      </c>
    </row>
    <row r="5326">
      <c r="A5326" t="inlineStr">
        <is>
          <t>polyethylene production, high density, granulate</t>
        </is>
      </c>
      <c r="B5326" t="n">
        <v>0.02375</v>
      </c>
      <c r="C5326" t="inlineStr">
        <is>
          <t>RER</t>
        </is>
      </c>
      <c r="D5326" t="inlineStr">
        <is>
          <t>kilogram</t>
        </is>
      </c>
      <c r="F5326" t="inlineStr">
        <is>
          <t>technosphere</t>
        </is>
      </c>
      <c r="G5326" t="n">
        <v>2</v>
      </c>
      <c r="H5326" t="n">
        <v>-3.740172748501487</v>
      </c>
      <c r="I5326" t="n">
        <v>0.1478251210504789</v>
      </c>
      <c r="J5326" t="inlineStr">
        <is>
          <t>(3,4,4,3,1,5); de Wild-Scholten (2014) Life Cycle Assessment of Photovoltaics Status 2011, Part 1 Data Collection (Table 37)</t>
        </is>
      </c>
      <c r="L5326" t="inlineStr">
        <is>
          <t>polyethylene, high density, granulate</t>
        </is>
      </c>
    </row>
    <row r="5327">
      <c r="A5327" t="inlineStr">
        <is>
          <t>polyethylene terephthalate production, granulate, amorphous</t>
        </is>
      </c>
      <c r="B5327" t="n">
        <v>0.34562</v>
      </c>
      <c r="C5327" t="inlineStr">
        <is>
          <t>RER</t>
        </is>
      </c>
      <c r="D5327" t="inlineStr">
        <is>
          <t>kilogram</t>
        </is>
      </c>
      <c r="F5327" t="inlineStr">
        <is>
          <t>technosphere</t>
        </is>
      </c>
      <c r="G5327" t="n">
        <v>2</v>
      </c>
      <c r="H5327" t="n">
        <v>-1.062415373356292</v>
      </c>
      <c r="I5327" t="n">
        <v>0.1089649921306612</v>
      </c>
      <c r="J5327" t="inlineStr">
        <is>
          <t>(1,4,4,3,1,3); de Wild-Scholten (2014) Life Cycle Assessment of Photovoltaics Status 2011, Part 1 Data Collection (Table 37)</t>
        </is>
      </c>
      <c r="L5327" t="inlineStr">
        <is>
          <t>polyethylene terephthalate, granulate, amorphous</t>
        </is>
      </c>
    </row>
    <row r="5328">
      <c r="A5328" t="inlineStr">
        <is>
          <t>polyvinylfluoride, film production</t>
        </is>
      </c>
      <c r="B5328" t="n">
        <v>0.11187</v>
      </c>
      <c r="C5328" t="inlineStr">
        <is>
          <t>US</t>
        </is>
      </c>
      <c r="D5328" t="inlineStr">
        <is>
          <t>kilogram</t>
        </is>
      </c>
      <c r="F5328" t="inlineStr">
        <is>
          <t>technosphere</t>
        </is>
      </c>
      <c r="G5328" t="n">
        <v>2</v>
      </c>
      <c r="H5328" t="n">
        <v>-2.190417796123298</v>
      </c>
      <c r="I5328" t="n">
        <v>0.1089649921306612</v>
      </c>
      <c r="J5328" t="inlineStr">
        <is>
          <t>(1,4,4,3,1,3); de Wild-Scholten (2014) Life Cycle Assessment of Photovoltaics Status 2011, Part 1 Data Collection (Table 37)</t>
        </is>
      </c>
      <c r="L5328" t="inlineStr">
        <is>
          <t>polyvinylfluoride, film</t>
        </is>
      </c>
    </row>
    <row r="5329">
      <c r="A5329" t="inlineStr">
        <is>
          <t>potassium hydroxide production</t>
        </is>
      </c>
      <c r="B5329" t="n">
        <v>0.051438</v>
      </c>
      <c r="C5329" t="inlineStr">
        <is>
          <t>RER</t>
        </is>
      </c>
      <c r="D5329" t="inlineStr">
        <is>
          <t>kilogram</t>
        </is>
      </c>
      <c r="F5329" t="inlineStr">
        <is>
          <t>technosphere</t>
        </is>
      </c>
      <c r="G5329" t="n">
        <v>2</v>
      </c>
      <c r="H5329" t="n">
        <v>-2.967378080057463</v>
      </c>
      <c r="I5329" t="n">
        <v>0.1478251210504789</v>
      </c>
      <c r="J5329" t="inlineStr">
        <is>
          <t>(3,4,4,3,1,5); de Wild-Scholten (2014) Life Cycle Assessment of Photovoltaics Status 2011, Part 1 Data Collection (Table 37)</t>
        </is>
      </c>
      <c r="L5329" t="inlineStr">
        <is>
          <t>potassium hydroxide</t>
        </is>
      </c>
    </row>
    <row r="5330">
      <c r="A5330" t="inlineStr">
        <is>
          <t>silicone product production</t>
        </is>
      </c>
      <c r="B5330" t="n">
        <v>0.12187</v>
      </c>
      <c r="C5330" t="inlineStr">
        <is>
          <t>RER</t>
        </is>
      </c>
      <c r="D5330" t="inlineStr">
        <is>
          <t>kilogram</t>
        </is>
      </c>
      <c r="F5330" t="inlineStr">
        <is>
          <t>technosphere</t>
        </is>
      </c>
      <c r="G5330" t="n">
        <v>2</v>
      </c>
      <c r="H5330" t="n">
        <v>-2.104800376146726</v>
      </c>
      <c r="I5330" t="n">
        <v>0.1089649921306612</v>
      </c>
      <c r="J5330" t="inlineStr">
        <is>
          <t>(1,4,4,3,1,3); de Wild-Scholten (2014) Life Cycle Assessment of Photovoltaics Status 2011, Part 1 Data Collection (Table 37)</t>
        </is>
      </c>
      <c r="L5330" t="inlineStr">
        <is>
          <t>silicone product</t>
        </is>
      </c>
    </row>
    <row r="5331">
      <c r="A5331" t="inlineStr">
        <is>
          <t>soap production</t>
        </is>
      </c>
      <c r="B5331" t="n">
        <v>0.011562</v>
      </c>
      <c r="C5331" t="inlineStr">
        <is>
          <t>RER</t>
        </is>
      </c>
      <c r="D5331" t="inlineStr">
        <is>
          <t>kilogram</t>
        </is>
      </c>
      <c r="F5331" t="inlineStr">
        <is>
          <t>technosphere</t>
        </is>
      </c>
      <c r="G5331" t="n">
        <v>2</v>
      </c>
      <c r="H5331" t="n">
        <v>-4.460031420321853</v>
      </c>
      <c r="I5331" t="n">
        <v>0.1478251210504789</v>
      </c>
      <c r="J5331" t="inlineStr">
        <is>
          <t>(3,4,4,3,1,5); de Wild-Scholten (2014) Life Cycle Assessment of Photovoltaics Status 2011, Part 1 Data Collection (Table 37)</t>
        </is>
      </c>
      <c r="L5331" t="inlineStr">
        <is>
          <t>soap</t>
        </is>
      </c>
    </row>
    <row r="5332">
      <c r="A5332" t="inlineStr">
        <is>
          <t>solar glass production, low-iron</t>
        </is>
      </c>
      <c r="B5332" t="n">
        <v>8.8125</v>
      </c>
      <c r="C5332" t="inlineStr">
        <is>
          <t>RER</t>
        </is>
      </c>
      <c r="D5332" t="inlineStr">
        <is>
          <t>kilogram</t>
        </is>
      </c>
      <c r="F5332" t="inlineStr">
        <is>
          <t>technosphere</t>
        </is>
      </c>
      <c r="G5332" t="n">
        <v>2</v>
      </c>
      <c r="H5332" t="n">
        <v>2.176171168138387</v>
      </c>
      <c r="I5332" t="n">
        <v>0.1420628781245019</v>
      </c>
      <c r="J5332" t="inlineStr">
        <is>
          <t>(1,4,4,3,3,3); de Wild-Scholten (2014) Life Cycle Assessment of Photovoltaics Status 2011, Part 1 Data Collection (Table 37)</t>
        </is>
      </c>
      <c r="L5332" t="inlineStr">
        <is>
          <t>solar glass, low-iron</t>
        </is>
      </c>
    </row>
    <row r="5333">
      <c r="A5333" t="inlineStr">
        <is>
          <t>market for tap water</t>
        </is>
      </c>
      <c r="B5333" t="n">
        <v>5.0312</v>
      </c>
      <c r="C5333" t="inlineStr">
        <is>
          <t>Europe without Switzerland</t>
        </is>
      </c>
      <c r="D5333" t="inlineStr">
        <is>
          <t>kilogram</t>
        </is>
      </c>
      <c r="F5333" t="inlineStr">
        <is>
          <t>technosphere</t>
        </is>
      </c>
      <c r="G5333" t="n">
        <v>2</v>
      </c>
      <c r="H5333" t="n">
        <v>1.615658524247157</v>
      </c>
      <c r="I5333" t="n">
        <v>0.1089649921306612</v>
      </c>
      <c r="J5333" t="inlineStr">
        <is>
          <t>(1,4,4,3,1,3); de Wild-Scholten (2014) Life Cycle Assessment of Photovoltaics Status 2011, Part 1 Data Collection (Table 37)</t>
        </is>
      </c>
      <c r="L5333" t="inlineStr">
        <is>
          <t>tap water</t>
        </is>
      </c>
    </row>
    <row r="5334">
      <c r="A5334" t="inlineStr">
        <is>
          <t>tempering, flat glass</t>
        </is>
      </c>
      <c r="B5334" t="n">
        <v>8.8125</v>
      </c>
      <c r="C5334" t="inlineStr">
        <is>
          <t>RER</t>
        </is>
      </c>
      <c r="D5334" t="inlineStr">
        <is>
          <t>kilogram</t>
        </is>
      </c>
      <c r="F5334" t="inlineStr">
        <is>
          <t>technosphere</t>
        </is>
      </c>
      <c r="G5334" t="n">
        <v>2</v>
      </c>
      <c r="H5334" t="n">
        <v>2.176171168138387</v>
      </c>
      <c r="I5334" t="n">
        <v>0.1089649921306612</v>
      </c>
      <c r="J5334" t="inlineStr">
        <is>
          <t>(1,4,4,3,1,3); de Wild-Scholten (2014) Life Cycle Assessment of Photovoltaics Status 2011, Part 1 Data Collection (Table 37)</t>
        </is>
      </c>
      <c r="L5334" t="inlineStr">
        <is>
          <t>tempering, flat glass</t>
        </is>
      </c>
    </row>
    <row r="5335">
      <c r="A5335" t="inlineStr">
        <is>
          <t>tin production</t>
        </is>
      </c>
      <c r="B5335" t="n">
        <v>0.012875</v>
      </c>
      <c r="C5335" t="inlineStr">
        <is>
          <t>RoW</t>
        </is>
      </c>
      <c r="D5335" t="inlineStr">
        <is>
          <t>kilogram</t>
        </is>
      </c>
      <c r="F5335" t="inlineStr">
        <is>
          <t>technosphere</t>
        </is>
      </c>
      <c r="G5335" t="n">
        <v>2</v>
      </c>
      <c r="H5335" t="n">
        <v>-4.352467832432337</v>
      </c>
      <c r="I5335" t="n">
        <v>0.1478251210504789</v>
      </c>
      <c r="J5335" t="inlineStr">
        <is>
          <t>(3,4,4,3,1,5); de Wild-Scholten (2014) Life Cycle Assessment of Photovoltaics Status 2011, Part 1 Data Collection (Table 37)</t>
        </is>
      </c>
      <c r="L5335" t="inlineStr">
        <is>
          <t>tin</t>
        </is>
      </c>
    </row>
    <row r="5336">
      <c r="A5336" t="inlineStr">
        <is>
          <t>transport, freight train, diesel</t>
        </is>
      </c>
      <c r="B5336" t="n">
        <v>16.638</v>
      </c>
      <c r="C5336" t="inlineStr">
        <is>
          <t>Europe without Switzerland</t>
        </is>
      </c>
      <c r="D5336" t="inlineStr">
        <is>
          <t>ton kilometer</t>
        </is>
      </c>
      <c r="F5336" t="inlineStr">
        <is>
          <t>technosphere</t>
        </is>
      </c>
      <c r="G5336" t="n">
        <v>2</v>
      </c>
      <c r="H5336" t="n">
        <v>2.811689235861696</v>
      </c>
      <c r="I5336" t="n">
        <v>0.3697767766870506</v>
      </c>
      <c r="J5336" t="inlineStr">
        <is>
          <t>(4,5,na,na,na,na); Standard distance 600km</t>
        </is>
      </c>
      <c r="L5336" t="inlineStr">
        <is>
          <t>transport, freight train</t>
        </is>
      </c>
    </row>
    <row r="5337">
      <c r="A5337" t="inlineStr">
        <is>
          <t>transport, freight, lorry 7.5-16 metric ton, EURO4</t>
        </is>
      </c>
      <c r="B5337" t="n">
        <v>2.7739</v>
      </c>
      <c r="C5337" t="inlineStr">
        <is>
          <t>RER</t>
        </is>
      </c>
      <c r="D5337" t="inlineStr">
        <is>
          <t>ton kilometer</t>
        </is>
      </c>
      <c r="F5337" t="inlineStr">
        <is>
          <t>technosphere</t>
        </is>
      </c>
      <c r="G5337" t="n">
        <v>2</v>
      </c>
      <c r="H5337" t="n">
        <v>1.020254272216182</v>
      </c>
      <c r="I5337" t="n">
        <v>0.3697767766870506</v>
      </c>
      <c r="J5337" t="inlineStr">
        <is>
          <t>(4,5,na,na,na,na); Standard distance 100km, cells 500km</t>
        </is>
      </c>
      <c r="L5337" t="inlineStr">
        <is>
          <t>transport, freight, lorry 7.5-16 metric ton, EURO4</t>
        </is>
      </c>
    </row>
    <row r="5338">
      <c r="A5338" t="inlineStr">
        <is>
          <t>treatment of municipal solid waste, incineration</t>
        </is>
      </c>
      <c r="B5338" t="n">
        <v>-0.03</v>
      </c>
      <c r="C5338" t="inlineStr">
        <is>
          <t>CH</t>
        </is>
      </c>
      <c r="D5338" t="inlineStr">
        <is>
          <t>kilogram</t>
        </is>
      </c>
      <c r="F5338" t="inlineStr">
        <is>
          <t>technosphere</t>
        </is>
      </c>
      <c r="G5338" t="n">
        <v>2</v>
      </c>
      <c r="H5338" t="n">
        <v>-3.506557897319982</v>
      </c>
      <c r="I5338" t="n">
        <v>0.1089649921306612</v>
      </c>
      <c r="J5338" t="inlineStr">
        <is>
          <t>(1,4,4,3,1,3); Alsema (personal communication) 2007, production waste</t>
        </is>
      </c>
      <c r="K5338" t="b">
        <v>1</v>
      </c>
      <c r="L5338" t="inlineStr">
        <is>
          <t>municipal solid waste</t>
        </is>
      </c>
    </row>
    <row r="5339">
      <c r="A5339" t="inlineStr">
        <is>
          <t>treatment of waste mineral oil, hazardous waste incineration</t>
        </is>
      </c>
      <c r="B5339" t="n">
        <v>-0.0016062</v>
      </c>
      <c r="C5339" t="inlineStr">
        <is>
          <t>CH</t>
        </is>
      </c>
      <c r="D5339" t="inlineStr">
        <is>
          <t>kilogram</t>
        </is>
      </c>
      <c r="F5339" t="inlineStr">
        <is>
          <t>technosphere</t>
        </is>
      </c>
      <c r="G5339" t="n">
        <v>2</v>
      </c>
      <c r="H5339" t="n">
        <v>-6.433884138209913</v>
      </c>
      <c r="I5339" t="n">
        <v>0.1089649921306612</v>
      </c>
      <c r="J5339" t="inlineStr">
        <is>
          <t>(1,4,4,3,1,3); de Wild-Scholten (2014) Life Cycle Assessment of Photovoltaics Status 2011, Part 1 Data Collection (Table 37)</t>
        </is>
      </c>
      <c r="K5339" t="b">
        <v>1</v>
      </c>
      <c r="L5339" t="inlineStr">
        <is>
          <t>waste mineral oil</t>
        </is>
      </c>
    </row>
    <row r="5340">
      <c r="A5340" t="inlineStr">
        <is>
          <t>treatment of waste plastic, mixture, municipal incineration</t>
        </is>
      </c>
      <c r="B5340" t="n">
        <v>-0.028063</v>
      </c>
      <c r="C5340" t="inlineStr">
        <is>
          <t>CH</t>
        </is>
      </c>
      <c r="D5340" t="inlineStr">
        <is>
          <t>kilogram</t>
        </is>
      </c>
      <c r="F5340" t="inlineStr">
        <is>
          <t>technosphere</t>
        </is>
      </c>
      <c r="G5340" t="n">
        <v>2</v>
      </c>
      <c r="H5340" t="n">
        <v>-3.573303296266454</v>
      </c>
      <c r="I5340" t="n">
        <v>0.1089649921306612</v>
      </c>
      <c r="J5340" t="inlineStr">
        <is>
          <t>(1,4,4,3,1,3); de Wild-Scholten (2014) Life Cycle Assessment of Photovoltaics Status 2011, Part 1 Data Collection (Table 37)</t>
        </is>
      </c>
      <c r="K5340" t="b">
        <v>1</v>
      </c>
      <c r="L5340" t="inlineStr">
        <is>
          <t>waste plastic, mixture</t>
        </is>
      </c>
    </row>
    <row r="5341">
      <c r="A5341" t="inlineStr">
        <is>
          <t>treatment of waste polyvinylfluoride, municipal incineration</t>
        </is>
      </c>
      <c r="B5341" t="n">
        <v>-0.0042938</v>
      </c>
      <c r="C5341" t="inlineStr">
        <is>
          <t>CH</t>
        </is>
      </c>
      <c r="D5341" t="inlineStr">
        <is>
          <t>kilogram</t>
        </is>
      </c>
      <c r="F5341" t="inlineStr">
        <is>
          <t>technosphere</t>
        </is>
      </c>
      <c r="G5341" t="n">
        <v>2</v>
      </c>
      <c r="H5341" t="n">
        <v>-5.450583157228809</v>
      </c>
      <c r="I5341" t="n">
        <v>0.1089649921306612</v>
      </c>
      <c r="J5341" t="inlineStr">
        <is>
          <t>(1,4,4,3,1,3); de Wild-Scholten (2014) Life Cycle Assessment of Photovoltaics Status 2011, Part 1 Data Collection (Table 37)</t>
        </is>
      </c>
      <c r="K5341" t="b">
        <v>1</v>
      </c>
      <c r="L5341" t="inlineStr">
        <is>
          <t>waste polyvinylfluoride</t>
        </is>
      </c>
    </row>
    <row r="5342">
      <c r="A5342" t="inlineStr">
        <is>
          <t>treatment of wastewater, from residence, capacity 1.1E10l/year</t>
        </is>
      </c>
      <c r="B5342" t="n">
        <v>-0.0045281</v>
      </c>
      <c r="C5342" t="inlineStr">
        <is>
          <t>CH</t>
        </is>
      </c>
      <c r="D5342" t="inlineStr">
        <is>
          <t>cubic meter</t>
        </is>
      </c>
      <c r="F5342" t="inlineStr">
        <is>
          <t>technosphere</t>
        </is>
      </c>
      <c r="G5342" t="n">
        <v>2</v>
      </c>
      <c r="H5342" t="n">
        <v>-5.397452853519467</v>
      </c>
      <c r="I5342" t="n">
        <v>0.1089649921306612</v>
      </c>
      <c r="J5342" t="inlineStr">
        <is>
          <t>(1,4,4,3,1,3); Calculation, water use</t>
        </is>
      </c>
      <c r="K5342" t="b">
        <v>1</v>
      </c>
      <c r="L5342" t="inlineStr">
        <is>
          <t>wastewater, from residence</t>
        </is>
      </c>
    </row>
    <row r="5343">
      <c r="A5343" t="inlineStr">
        <is>
          <t>wire drawing, copper</t>
        </is>
      </c>
      <c r="B5343" t="n">
        <v>0.1025</v>
      </c>
      <c r="C5343" t="inlineStr">
        <is>
          <t>RER</t>
        </is>
      </c>
      <c r="D5343" t="inlineStr">
        <is>
          <t>kilogram</t>
        </is>
      </c>
      <c r="F5343" t="inlineStr">
        <is>
          <t>technosphere</t>
        </is>
      </c>
      <c r="G5343" t="n">
        <v>2</v>
      </c>
      <c r="H5343" t="n">
        <v>-2.277892480403674</v>
      </c>
      <c r="I5343" t="n">
        <v>0.1089649921306612</v>
      </c>
      <c r="J5343" t="inlineStr">
        <is>
          <t>(1,4,4,3,1,3); de Wild-Scholten (2014) Life Cycle Assessment of Photovoltaics Status 2011, Part 1 Data Collection (Table 37)</t>
        </is>
      </c>
      <c r="L5343" t="inlineStr">
        <is>
          <t>wire drawing, copper</t>
        </is>
      </c>
    </row>
    <row r="5344"/>
    <row r="5345" ht="16" customHeight="1" s="29">
      <c r="A5345" s="1" t="inlineStr">
        <is>
          <t>Activity</t>
        </is>
      </c>
      <c r="B5345" s="1" t="inlineStr">
        <is>
          <t>photovoltaic panel production, multi-Si wafer</t>
        </is>
      </c>
    </row>
    <row r="5346">
      <c r="A5346" t="inlineStr">
        <is>
          <t>comment</t>
        </is>
      </c>
      <c r="B5346"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production in Asia and Pacific.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is>
      </c>
    </row>
    <row r="5347">
      <c r="A5347" t="inlineStr">
        <is>
          <t>location</t>
        </is>
      </c>
      <c r="B5347" t="inlineStr">
        <is>
          <t>APAC</t>
        </is>
      </c>
    </row>
    <row r="5348">
      <c r="A5348" t="inlineStr">
        <is>
          <t>production amount</t>
        </is>
      </c>
      <c r="B5348" t="n">
        <v>1</v>
      </c>
    </row>
    <row r="5349">
      <c r="A5349" t="inlineStr">
        <is>
          <t>reference product</t>
        </is>
      </c>
      <c r="B5349" t="inlineStr">
        <is>
          <t>photovoltaic panel, multi-Si wafer</t>
        </is>
      </c>
    </row>
    <row r="5350">
      <c r="A5350" t="inlineStr">
        <is>
          <t>source</t>
        </is>
      </c>
      <c r="B53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51">
      <c r="A5351" t="inlineStr">
        <is>
          <t>type</t>
        </is>
      </c>
      <c r="B5351" t="inlineStr">
        <is>
          <t>process</t>
        </is>
      </c>
    </row>
    <row r="5352">
      <c r="A5352" t="inlineStr">
        <is>
          <t>unit</t>
        </is>
      </c>
      <c r="B5352" t="inlineStr">
        <is>
          <t>square meter</t>
        </is>
      </c>
    </row>
    <row r="5353" ht="16" customHeight="1" s="29">
      <c r="A5353" s="1" t="inlineStr">
        <is>
          <t>Exchanges</t>
        </is>
      </c>
    </row>
    <row r="5354">
      <c r="A5354" s="28" t="inlineStr">
        <is>
          <t>name</t>
        </is>
      </c>
      <c r="B5354" s="28" t="inlineStr">
        <is>
          <t>amount</t>
        </is>
      </c>
      <c r="C5354" s="28" t="inlineStr">
        <is>
          <t>location</t>
        </is>
      </c>
      <c r="D5354" s="28" t="inlineStr">
        <is>
          <t>unit</t>
        </is>
      </c>
      <c r="E5354" s="28" t="inlineStr">
        <is>
          <t>categories</t>
        </is>
      </c>
      <c r="F5354" s="28" t="inlineStr">
        <is>
          <t>type</t>
        </is>
      </c>
      <c r="G5354" s="28" t="inlineStr">
        <is>
          <t>uncertainty type</t>
        </is>
      </c>
      <c r="H5354" s="28" t="inlineStr">
        <is>
          <t>loc</t>
        </is>
      </c>
      <c r="I5354" s="28" t="inlineStr">
        <is>
          <t>scale</t>
        </is>
      </c>
      <c r="J5354" s="28" t="inlineStr">
        <is>
          <t>comment</t>
        </is>
      </c>
      <c r="K5354" s="28" t="inlineStr">
        <is>
          <t>negative</t>
        </is>
      </c>
      <c r="L5354" s="28" t="inlineStr">
        <is>
          <t>reference product</t>
        </is>
      </c>
      <c r="M5354" s="28" t="n"/>
    </row>
    <row r="5355">
      <c r="A5355" t="inlineStr">
        <is>
          <t>Carbon dioxide, fossil</t>
        </is>
      </c>
      <c r="B5355" t="n">
        <v>0.021812</v>
      </c>
      <c r="D5355" t="inlineStr">
        <is>
          <t>kilogram</t>
        </is>
      </c>
      <c r="E5355" t="inlineStr">
        <is>
          <t>air::urban air close to ground</t>
        </is>
      </c>
      <c r="F5355" t="inlineStr">
        <is>
          <t>biosphere</t>
        </is>
      </c>
      <c r="G5355" t="n">
        <v>2</v>
      </c>
      <c r="H5355" t="n">
        <v>-3.825295001918322</v>
      </c>
      <c r="I5355" t="n">
        <v>0.2337502495138086</v>
      </c>
      <c r="J5355" t="inlineStr">
        <is>
          <t>(3,4,5,3,1,5); de Wild-Scholten (2014) Life Cycle Assessment of Photovoltaics Status 2011, Part 1 Data Collection (Table 37)</t>
        </is>
      </c>
    </row>
    <row r="5356">
      <c r="A5356" t="inlineStr">
        <is>
          <t>Heat, waste</t>
        </is>
      </c>
      <c r="B5356" t="n">
        <v>50.312</v>
      </c>
      <c r="D5356" t="inlineStr">
        <is>
          <t>megajoule</t>
        </is>
      </c>
      <c r="E5356" t="inlineStr">
        <is>
          <t>air::urban air close to ground</t>
        </is>
      </c>
      <c r="F5356" t="inlineStr">
        <is>
          <t>biosphere</t>
        </is>
      </c>
      <c r="G5356" t="n">
        <v>2</v>
      </c>
      <c r="H5356" t="n">
        <v>3.918243617241202</v>
      </c>
      <c r="I5356" t="n">
        <v>0.2337502495138086</v>
      </c>
      <c r="J5356" t="inlineStr">
        <is>
          <t>(3,4,5,3,1,5); Calculation, electricity use</t>
        </is>
      </c>
    </row>
    <row r="5357">
      <c r="A5357" t="inlineStr">
        <is>
          <t>NMVOC, non-methane volatile organic compounds, unspecified origin</t>
        </is>
      </c>
      <c r="B5357" t="n">
        <v>0.0080625</v>
      </c>
      <c r="D5357" t="inlineStr">
        <is>
          <t>kilogram</t>
        </is>
      </c>
      <c r="E5357" t="inlineStr">
        <is>
          <t>air::urban air close to ground</t>
        </is>
      </c>
      <c r="F5357" t="inlineStr">
        <is>
          <t>biosphere</t>
        </is>
      </c>
      <c r="G5357" t="n">
        <v>2</v>
      </c>
      <c r="H5357" t="n">
        <v>-4.820531596860246</v>
      </c>
      <c r="I5357" t="n">
        <v>0.308456937280178</v>
      </c>
      <c r="J5357" t="inlineStr">
        <is>
          <t>(3,4,5,3,1,5); de Wild-Scholten (2014) Life Cycle Assessment of Photovoltaics Status 2011, Part 1 Data Collection (Table 37)</t>
        </is>
      </c>
    </row>
    <row r="5358">
      <c r="A5358" t="inlineStr">
        <is>
          <t>photovoltaic panel production, multi-Si wafer</t>
        </is>
      </c>
      <c r="B5358" t="n">
        <v>1</v>
      </c>
      <c r="C5358" t="inlineStr">
        <is>
          <t>APAC</t>
        </is>
      </c>
      <c r="D5358" t="inlineStr">
        <is>
          <t>square meter</t>
        </is>
      </c>
      <c r="E5358" t="inlineStr">
        <is>
          <t>photovoltaic::production of components</t>
        </is>
      </c>
      <c r="F5358" t="inlineStr">
        <is>
          <t>production</t>
        </is>
      </c>
      <c r="G5358" t="n">
        <v>0</v>
      </c>
      <c r="H5358" t="n">
        <v>1</v>
      </c>
      <c r="L5358" t="inlineStr">
        <is>
          <t>photovoltaic panel, multi-Si wafer</t>
        </is>
      </c>
    </row>
    <row r="5359">
      <c r="A5359" t="inlineStr">
        <is>
          <t>1-propanol production</t>
        </is>
      </c>
      <c r="B5359" t="n">
        <v>0.015875</v>
      </c>
      <c r="C5359" t="inlineStr">
        <is>
          <t>RER</t>
        </is>
      </c>
      <c r="D5359" t="inlineStr">
        <is>
          <t>kilogram</t>
        </is>
      </c>
      <c r="F5359" t="inlineStr">
        <is>
          <t>technosphere</t>
        </is>
      </c>
      <c r="G5359" t="n">
        <v>2</v>
      </c>
      <c r="H5359" t="n">
        <v>-4.143009734203382</v>
      </c>
      <c r="I5359" t="n">
        <v>0.1089649921306612</v>
      </c>
      <c r="J5359" t="inlineStr">
        <is>
          <t>(1,4,4,3,1,3); de Wild-Scholten (2014) Life Cycle Assessment of Photovoltaics Status 2011, Part 1 Data Collection (Table 37)</t>
        </is>
      </c>
      <c r="L5359" t="inlineStr">
        <is>
          <t>1-propanol</t>
        </is>
      </c>
    </row>
    <row r="5360">
      <c r="A5360" t="inlineStr">
        <is>
          <t>EUR-flat pallet production</t>
        </is>
      </c>
      <c r="B5360" t="n">
        <v>0.05</v>
      </c>
      <c r="C5360" t="inlineStr">
        <is>
          <t>RER</t>
        </is>
      </c>
      <c r="D5360" t="inlineStr">
        <is>
          <t>unit</t>
        </is>
      </c>
      <c r="F5360" t="inlineStr">
        <is>
          <t>technosphere</t>
        </is>
      </c>
      <c r="G5360" t="n">
        <v>2</v>
      </c>
      <c r="H5360" t="n">
        <v>-2.995732273553991</v>
      </c>
      <c r="I5360" t="n">
        <v>0.1478251210504789</v>
      </c>
      <c r="J5360" t="inlineStr">
        <is>
          <t>(3,4,4,3,1,5); de Wild-Scholten (2014) Life Cycle Assessment of Photovoltaics Status 2011, Part 1 Data Collection (Table 37)</t>
        </is>
      </c>
      <c r="L5360" t="inlineStr">
        <is>
          <t>EUR-flat pallet</t>
        </is>
      </c>
    </row>
    <row r="5361">
      <c r="A5361" t="inlineStr">
        <is>
          <t>aluminium alloy production, AlMg3</t>
        </is>
      </c>
      <c r="B5361" t="n">
        <v>2.125</v>
      </c>
      <c r="C5361" t="inlineStr">
        <is>
          <t>RER</t>
        </is>
      </c>
      <c r="D5361" t="inlineStr">
        <is>
          <t>kilogram</t>
        </is>
      </c>
      <c r="F5361" t="inlineStr">
        <is>
          <t>technosphere</t>
        </is>
      </c>
      <c r="G5361" t="n">
        <v>2</v>
      </c>
      <c r="H5361" t="n">
        <v>0.7537718023763802</v>
      </c>
      <c r="I5361" t="n">
        <v>0.1089649921306612</v>
      </c>
      <c r="J5361" t="inlineStr">
        <is>
          <t>(1,4,4,3,1,3); de Wild-Scholten (2014) Life Cycle Assessment of Photovoltaics Status 2011, Part 1 Data Collection (Table 37)</t>
        </is>
      </c>
      <c r="L5361" t="inlineStr">
        <is>
          <t>aluminium alloy, AlMg3</t>
        </is>
      </c>
    </row>
    <row r="5362">
      <c r="A5362" t="inlineStr">
        <is>
          <t>diesel, burned in building machine</t>
        </is>
      </c>
      <c r="B5362" t="n">
        <v>0.008750000000000001</v>
      </c>
      <c r="C5362" t="inlineStr">
        <is>
          <t>GLO</t>
        </is>
      </c>
      <c r="D5362" t="inlineStr">
        <is>
          <t>megajoule</t>
        </is>
      </c>
      <c r="F5362" t="inlineStr">
        <is>
          <t>technosphere</t>
        </is>
      </c>
      <c r="G5362" t="n">
        <v>2</v>
      </c>
      <c r="H5362" t="n">
        <v>-4.738701578612614</v>
      </c>
      <c r="I5362" t="n">
        <v>0.3759909831404189</v>
      </c>
      <c r="J5362" t="inlineStr">
        <is>
          <t>(3,4,4,3,1,5); de Wild-Scholten (2014) Life Cycle Assessment of Photovoltaics Status 2011, Part 1 Data Collection (Table 37)</t>
        </is>
      </c>
      <c r="L5362" t="inlineStr">
        <is>
          <t>diesel, burned in building machine</t>
        </is>
      </c>
    </row>
    <row r="5363">
      <c r="A5363" t="inlineStr">
        <is>
          <t>ethylvinylacetate production, foil</t>
        </is>
      </c>
      <c r="B5363" t="n">
        <v>0.875</v>
      </c>
      <c r="C5363" t="inlineStr">
        <is>
          <t>RER</t>
        </is>
      </c>
      <c r="D5363" t="inlineStr">
        <is>
          <t>kilogram</t>
        </is>
      </c>
      <c r="F5363" t="inlineStr">
        <is>
          <t>technosphere</t>
        </is>
      </c>
      <c r="G5363" t="n">
        <v>2</v>
      </c>
      <c r="H5363" t="n">
        <v>-0.1335313926245226</v>
      </c>
      <c r="I5363" t="n">
        <v>0.1089649921306612</v>
      </c>
      <c r="J5363" t="inlineStr">
        <is>
          <t>(1,4,4,3,1,3); de Wild-Scholten (2014) Life Cycle Assessment of Photovoltaics Status 2011, Part 1 Data Collection (Table 37)</t>
        </is>
      </c>
      <c r="L5363" t="inlineStr">
        <is>
          <t>ethylvinylacetate, foil</t>
        </is>
      </c>
    </row>
    <row r="5364">
      <c r="A5364" t="inlineStr">
        <is>
          <t>glass fibre reinforced plastic production, polyamide, injection moulded</t>
        </is>
      </c>
      <c r="B5364" t="n">
        <v>0.295</v>
      </c>
      <c r="C5364" t="inlineStr">
        <is>
          <t>RER</t>
        </is>
      </c>
      <c r="D5364" t="inlineStr">
        <is>
          <t>kilogram</t>
        </is>
      </c>
      <c r="F5364" t="inlineStr">
        <is>
          <t>technosphere</t>
        </is>
      </c>
      <c r="G5364" t="n">
        <v>2</v>
      </c>
      <c r="H5364" t="n">
        <v>-1.220779922642317</v>
      </c>
      <c r="I5364" t="n">
        <v>0.1089649921306612</v>
      </c>
      <c r="J5364" t="inlineStr">
        <is>
          <t>(1,4,4,3,1,3); de Wild-Scholten (2014) Life Cycle Assessment of Photovoltaics Status 2011, Part 1 Data Collection (Table 37)</t>
        </is>
      </c>
      <c r="L5364" t="inlineStr">
        <is>
          <t>glass fibre reinforced plastic, polyamide, injection moulded</t>
        </is>
      </c>
    </row>
    <row r="5365">
      <c r="A5365" t="inlineStr">
        <is>
          <t>hydrogen fluoride production</t>
        </is>
      </c>
      <c r="B5365" t="n">
        <v>0.062375</v>
      </c>
      <c r="C5365" t="inlineStr">
        <is>
          <t>GLO</t>
        </is>
      </c>
      <c r="D5365" t="inlineStr">
        <is>
          <t>kilogram</t>
        </is>
      </c>
      <c r="F5365" t="inlineStr">
        <is>
          <t>technosphere</t>
        </is>
      </c>
      <c r="G5365" t="n">
        <v>2</v>
      </c>
      <c r="H5365" t="n">
        <v>-2.774590724910454</v>
      </c>
      <c r="I5365" t="n">
        <v>0.1478251210504789</v>
      </c>
      <c r="J5365" t="inlineStr">
        <is>
          <t>(3,4,4,3,1,5); de Wild-Scholten (2014) Life Cycle Assessment of Photovoltaics Status 2011, Part 1 Data Collection (Table 37)</t>
        </is>
      </c>
      <c r="L5365" t="inlineStr">
        <is>
          <t>hydrogen fluoride</t>
        </is>
      </c>
    </row>
    <row r="5366">
      <c r="A5366" t="inlineStr">
        <is>
          <t>isopropanol production</t>
        </is>
      </c>
      <c r="B5366" t="n">
        <v>0.00014687</v>
      </c>
      <c r="C5366" t="inlineStr">
        <is>
          <t>RER</t>
        </is>
      </c>
      <c r="D5366" t="inlineStr">
        <is>
          <t>kilogram</t>
        </is>
      </c>
      <c r="F5366" t="inlineStr">
        <is>
          <t>technosphere</t>
        </is>
      </c>
      <c r="G5366" t="n">
        <v>2</v>
      </c>
      <c r="H5366" t="n">
        <v>-8.825962716198504</v>
      </c>
      <c r="I5366" t="n">
        <v>0.1478251210504789</v>
      </c>
      <c r="J5366" t="inlineStr">
        <is>
          <t>(3,4,4,3,1,5); de Wild-Scholten (2014) Life Cycle Assessment of Photovoltaics Status 2011, Part 1 Data Collection (Table 37)</t>
        </is>
      </c>
      <c r="L5366" t="inlineStr">
        <is>
          <t>isopropanol</t>
        </is>
      </c>
    </row>
    <row r="5367">
      <c r="A5367" t="inlineStr">
        <is>
          <t>market for copper, cathode</t>
        </is>
      </c>
      <c r="B5367" t="n">
        <v>0.1025</v>
      </c>
      <c r="C5367" t="inlineStr">
        <is>
          <t>GLO</t>
        </is>
      </c>
      <c r="D5367" t="inlineStr">
        <is>
          <t>kilogram</t>
        </is>
      </c>
      <c r="F5367" t="inlineStr">
        <is>
          <t>technosphere</t>
        </is>
      </c>
      <c r="G5367" t="n">
        <v>2</v>
      </c>
      <c r="H5367" t="n">
        <v>-2.277892480403674</v>
      </c>
      <c r="I5367" t="n">
        <v>0.1089649921306612</v>
      </c>
      <c r="J5367" t="inlineStr">
        <is>
          <t>(1,4,4,3,1,3); de Wild-Scholten (2014) Life Cycle Assessment of Photovoltaics Status 2011, Part 1 Data Collection (Table 37)</t>
        </is>
      </c>
      <c r="L5367" t="inlineStr">
        <is>
          <t>copper, cathode</t>
        </is>
      </c>
    </row>
    <row r="5368">
      <c r="A5368" t="inlineStr">
        <is>
          <t>market for corrugated board box</t>
        </is>
      </c>
      <c r="B5368" t="n">
        <v>0.7625</v>
      </c>
      <c r="C5368" t="inlineStr">
        <is>
          <t>RER</t>
        </is>
      </c>
      <c r="D5368" t="inlineStr">
        <is>
          <t>kilogram</t>
        </is>
      </c>
      <c r="F5368" t="inlineStr">
        <is>
          <t>technosphere</t>
        </is>
      </c>
      <c r="G5368" t="n">
        <v>2</v>
      </c>
      <c r="H5368" t="n">
        <v>-0.2711527705005704</v>
      </c>
      <c r="I5368" t="n">
        <v>0.1089649921306612</v>
      </c>
      <c r="J5368" t="inlineStr">
        <is>
          <t>(1,4,4,3,1,3); de Wild-Scholten (2014) Life Cycle Assessment of Photovoltaics Status 2011, Part 1 Data Collection (Table 37)</t>
        </is>
      </c>
      <c r="L5368" t="inlineStr">
        <is>
          <t>corrugated board box</t>
        </is>
      </c>
    </row>
    <row r="5369">
      <c r="A5369" t="inlineStr">
        <is>
          <t>market for electricity, medium voltage</t>
        </is>
      </c>
      <c r="B5369" t="n">
        <v>13.975</v>
      </c>
      <c r="C5369" t="inlineStr">
        <is>
          <t>RS</t>
        </is>
      </c>
      <c r="D5369" t="inlineStr">
        <is>
          <t>kilowatt hour</t>
        </is>
      </c>
      <c r="F5369" t="inlineStr">
        <is>
          <t>technosphere</t>
        </is>
      </c>
      <c r="G5369" t="n">
        <v>2</v>
      </c>
      <c r="H5369" t="n">
        <v>2.637270019041163</v>
      </c>
      <c r="I5369" t="n">
        <v>0.04340984597628009</v>
      </c>
      <c r="J5369" t="inlineStr">
        <is>
          <t>(2,2,1,1,1,3); Woodhouse et al. (2019): c-Si PV Manufacturing Costs 2018</t>
        </is>
      </c>
      <c r="L5369" t="inlineStr">
        <is>
          <t>electricity, medium voltage</t>
        </is>
      </c>
    </row>
    <row r="5370">
      <c r="A5370" t="inlineStr">
        <is>
          <t>market for lead</t>
        </is>
      </c>
      <c r="B5370" t="n">
        <v>0.000725</v>
      </c>
      <c r="C5370" t="inlineStr">
        <is>
          <t>GLO</t>
        </is>
      </c>
      <c r="D5370" t="inlineStr">
        <is>
          <t>kilogram</t>
        </is>
      </c>
      <c r="F5370" t="inlineStr">
        <is>
          <t>technosphere</t>
        </is>
      </c>
      <c r="G5370" t="n">
        <v>2</v>
      </c>
      <c r="H5370" t="n">
        <v>-7.2293389031096</v>
      </c>
      <c r="I5370" t="n">
        <v>0.1478251210504789</v>
      </c>
      <c r="J5370" t="inlineStr">
        <is>
          <t>(3,4,4,3,1,5); de Wild-Scholten (2014) Life Cycle Assessment of Photovoltaics Status 2011, Part 1 Data Collection (Table 37)</t>
        </is>
      </c>
      <c r="L5370" t="inlineStr">
        <is>
          <t>lead</t>
        </is>
      </c>
    </row>
    <row r="5371">
      <c r="A5371" t="inlineStr">
        <is>
          <t>market for light emitting diode</t>
        </is>
      </c>
      <c r="B5371" t="n">
        <v>0.0028125</v>
      </c>
      <c r="C5371" t="inlineStr">
        <is>
          <t>GLO</t>
        </is>
      </c>
      <c r="D5371" t="inlineStr">
        <is>
          <t>kilogram</t>
        </is>
      </c>
      <c r="F5371" t="inlineStr">
        <is>
          <t>technosphere</t>
        </is>
      </c>
      <c r="G5371" t="n">
        <v>2</v>
      </c>
      <c r="H5371" t="n">
        <v>-5.873681511451599</v>
      </c>
      <c r="I5371" t="n">
        <v>0.1478251210504789</v>
      </c>
      <c r="J5371" t="inlineStr">
        <is>
          <t>(3,4,4,3,1,5); de Wild-Scholten (2014) Life Cycle Assessment of Photovoltaics Status 2011, Part 1 Data Collection (Table 37)</t>
        </is>
      </c>
      <c r="L5371" t="inlineStr">
        <is>
          <t>light emitting diode</t>
        </is>
      </c>
    </row>
    <row r="5372">
      <c r="A5372" t="inlineStr">
        <is>
          <t>photovoltaic cell, multi-Si, at plant</t>
        </is>
      </c>
      <c r="B5372" t="n">
        <v>0.93541</v>
      </c>
      <c r="C5372" t="inlineStr">
        <is>
          <t>APAC</t>
        </is>
      </c>
      <c r="D5372" t="inlineStr">
        <is>
          <t>square meter</t>
        </is>
      </c>
      <c r="F5372" t="inlineStr">
        <is>
          <t>technosphere</t>
        </is>
      </c>
      <c r="G5372" t="n">
        <v>2</v>
      </c>
      <c r="H5372" t="n">
        <v>-0.06677034313385423</v>
      </c>
      <c r="I5372" t="n">
        <v>0.1089649921306612</v>
      </c>
      <c r="J5372" t="inlineStr">
        <is>
          <t>(1,4,4,3,1,3); de Wild-Scholten (2014) Life Cycle Assessment of Photovoltaics Status 2011, Part 1 Data Collection (Table 37)</t>
        </is>
      </c>
    </row>
    <row r="5373">
      <c r="A5373" t="inlineStr">
        <is>
          <t>photovoltaic panel factory construction</t>
        </is>
      </c>
      <c r="B5373" t="n">
        <v>4e-06</v>
      </c>
      <c r="C5373" t="inlineStr">
        <is>
          <t>GLO</t>
        </is>
      </c>
      <c r="D5373" t="inlineStr">
        <is>
          <t>unit</t>
        </is>
      </c>
      <c r="F5373" t="inlineStr">
        <is>
          <t>technosphere</t>
        </is>
      </c>
      <c r="G5373" t="n">
        <v>2</v>
      </c>
      <c r="H5373" t="n">
        <v>-12.42921619684438</v>
      </c>
      <c r="I5373" t="n">
        <v>0.5594688275646776</v>
      </c>
      <c r="J5373" t="inlineStr">
        <is>
          <t>(1,4,4,3,1,3); de Wild-Scholten (2014) Life Cycle Assessment of Photovoltaics Status 2011, Part 1 Data Collection (Table 37)</t>
        </is>
      </c>
      <c r="L5373" t="inlineStr">
        <is>
          <t>photovoltaic panel factory</t>
        </is>
      </c>
    </row>
    <row r="5374">
      <c r="A5374" t="inlineStr">
        <is>
          <t>polyethylene production, high density, granulate</t>
        </is>
      </c>
      <c r="B5374" t="n">
        <v>0.02375</v>
      </c>
      <c r="C5374" t="inlineStr">
        <is>
          <t>RER</t>
        </is>
      </c>
      <c r="D5374" t="inlineStr">
        <is>
          <t>kilogram</t>
        </is>
      </c>
      <c r="F5374" t="inlineStr">
        <is>
          <t>technosphere</t>
        </is>
      </c>
      <c r="G5374" t="n">
        <v>2</v>
      </c>
      <c r="H5374" t="n">
        <v>-3.740172748501487</v>
      </c>
      <c r="I5374" t="n">
        <v>0.1478251210504789</v>
      </c>
      <c r="J5374" t="inlineStr">
        <is>
          <t>(3,4,4,3,1,5); de Wild-Scholten (2014) Life Cycle Assessment of Photovoltaics Status 2011, Part 1 Data Collection (Table 37)</t>
        </is>
      </c>
      <c r="L5374" t="inlineStr">
        <is>
          <t>polyethylene, high density, granulate</t>
        </is>
      </c>
    </row>
    <row r="5375">
      <c r="A5375" t="inlineStr">
        <is>
          <t>polyethylene terephthalate production, granulate, amorphous</t>
        </is>
      </c>
      <c r="B5375" t="n">
        <v>0.34562</v>
      </c>
      <c r="C5375" t="inlineStr">
        <is>
          <t>RER</t>
        </is>
      </c>
      <c r="D5375" t="inlineStr">
        <is>
          <t>kilogram</t>
        </is>
      </c>
      <c r="F5375" t="inlineStr">
        <is>
          <t>technosphere</t>
        </is>
      </c>
      <c r="G5375" t="n">
        <v>2</v>
      </c>
      <c r="H5375" t="n">
        <v>-1.062415373356292</v>
      </c>
      <c r="I5375" t="n">
        <v>0.1089649921306612</v>
      </c>
      <c r="J5375" t="inlineStr">
        <is>
          <t>(1,4,4,3,1,3); de Wild-Scholten (2014) Life Cycle Assessment of Photovoltaics Status 2011, Part 1 Data Collection (Table 37)</t>
        </is>
      </c>
      <c r="L5375" t="inlineStr">
        <is>
          <t>polyethylene terephthalate, granulate, amorphous</t>
        </is>
      </c>
    </row>
    <row r="5376">
      <c r="A5376" t="inlineStr">
        <is>
          <t>polyvinylfluoride, film production</t>
        </is>
      </c>
      <c r="B5376" t="n">
        <v>0.11187</v>
      </c>
      <c r="C5376" t="inlineStr">
        <is>
          <t>US</t>
        </is>
      </c>
      <c r="D5376" t="inlineStr">
        <is>
          <t>kilogram</t>
        </is>
      </c>
      <c r="F5376" t="inlineStr">
        <is>
          <t>technosphere</t>
        </is>
      </c>
      <c r="G5376" t="n">
        <v>2</v>
      </c>
      <c r="H5376" t="n">
        <v>-2.190417796123298</v>
      </c>
      <c r="I5376" t="n">
        <v>0.1089649921306612</v>
      </c>
      <c r="J5376" t="inlineStr">
        <is>
          <t>(1,4,4,3,1,3); de Wild-Scholten (2014) Life Cycle Assessment of Photovoltaics Status 2011, Part 1 Data Collection (Table 37)</t>
        </is>
      </c>
      <c r="L5376" t="inlineStr">
        <is>
          <t>polyvinylfluoride, film</t>
        </is>
      </c>
    </row>
    <row r="5377">
      <c r="A5377" t="inlineStr">
        <is>
          <t>potassium hydroxide production</t>
        </is>
      </c>
      <c r="B5377" t="n">
        <v>0.051438</v>
      </c>
      <c r="C5377" t="inlineStr">
        <is>
          <t>RER</t>
        </is>
      </c>
      <c r="D5377" t="inlineStr">
        <is>
          <t>kilogram</t>
        </is>
      </c>
      <c r="F5377" t="inlineStr">
        <is>
          <t>technosphere</t>
        </is>
      </c>
      <c r="G5377" t="n">
        <v>2</v>
      </c>
      <c r="H5377" t="n">
        <v>-2.967378080057463</v>
      </c>
      <c r="I5377" t="n">
        <v>0.1478251210504789</v>
      </c>
      <c r="J5377" t="inlineStr">
        <is>
          <t>(3,4,4,3,1,5); de Wild-Scholten (2014) Life Cycle Assessment of Photovoltaics Status 2011, Part 1 Data Collection (Table 37)</t>
        </is>
      </c>
      <c r="L5377" t="inlineStr">
        <is>
          <t>potassium hydroxide</t>
        </is>
      </c>
    </row>
    <row r="5378">
      <c r="A5378" t="inlineStr">
        <is>
          <t>silicone product production</t>
        </is>
      </c>
      <c r="B5378" t="n">
        <v>0.12187</v>
      </c>
      <c r="C5378" t="inlineStr">
        <is>
          <t>RER</t>
        </is>
      </c>
      <c r="D5378" t="inlineStr">
        <is>
          <t>kilogram</t>
        </is>
      </c>
      <c r="F5378" t="inlineStr">
        <is>
          <t>technosphere</t>
        </is>
      </c>
      <c r="G5378" t="n">
        <v>2</v>
      </c>
      <c r="H5378" t="n">
        <v>-2.104800376146726</v>
      </c>
      <c r="I5378" t="n">
        <v>0.1089649921306612</v>
      </c>
      <c r="J5378" t="inlineStr">
        <is>
          <t>(1,4,4,3,1,3); de Wild-Scholten (2014) Life Cycle Assessment of Photovoltaics Status 2011, Part 1 Data Collection (Table 37)</t>
        </is>
      </c>
      <c r="L5378" t="inlineStr">
        <is>
          <t>silicone product</t>
        </is>
      </c>
    </row>
    <row r="5379">
      <c r="A5379" t="inlineStr">
        <is>
          <t>soap production</t>
        </is>
      </c>
      <c r="B5379" t="n">
        <v>0.011562</v>
      </c>
      <c r="C5379" t="inlineStr">
        <is>
          <t>RER</t>
        </is>
      </c>
      <c r="D5379" t="inlineStr">
        <is>
          <t>kilogram</t>
        </is>
      </c>
      <c r="F5379" t="inlineStr">
        <is>
          <t>technosphere</t>
        </is>
      </c>
      <c r="G5379" t="n">
        <v>2</v>
      </c>
      <c r="H5379" t="n">
        <v>-4.460031420321853</v>
      </c>
      <c r="I5379" t="n">
        <v>0.1478251210504789</v>
      </c>
      <c r="J5379" t="inlineStr">
        <is>
          <t>(3,4,4,3,1,5); de Wild-Scholten (2014) Life Cycle Assessment of Photovoltaics Status 2011, Part 1 Data Collection (Table 37)</t>
        </is>
      </c>
      <c r="L5379" t="inlineStr">
        <is>
          <t>soap</t>
        </is>
      </c>
    </row>
    <row r="5380">
      <c r="A5380" t="inlineStr">
        <is>
          <t>solar glass production, low-iron</t>
        </is>
      </c>
      <c r="B5380" t="n">
        <v>8.8125</v>
      </c>
      <c r="C5380" t="inlineStr">
        <is>
          <t>RER</t>
        </is>
      </c>
      <c r="D5380" t="inlineStr">
        <is>
          <t>kilogram</t>
        </is>
      </c>
      <c r="F5380" t="inlineStr">
        <is>
          <t>technosphere</t>
        </is>
      </c>
      <c r="G5380" t="n">
        <v>2</v>
      </c>
      <c r="H5380" t="n">
        <v>2.176171168138387</v>
      </c>
      <c r="I5380" t="n">
        <v>0.1420628781245019</v>
      </c>
      <c r="J5380" t="inlineStr">
        <is>
          <t>(1,4,4,3,3,3); de Wild-Scholten (2014) Life Cycle Assessment of Photovoltaics Status 2011, Part 1 Data Collection (Table 37)</t>
        </is>
      </c>
      <c r="L5380" t="inlineStr">
        <is>
          <t>solar glass, low-iron</t>
        </is>
      </c>
    </row>
    <row r="5381">
      <c r="A5381" t="inlineStr">
        <is>
          <t>market for tap water</t>
        </is>
      </c>
      <c r="B5381" t="n">
        <v>5.0312</v>
      </c>
      <c r="C5381" t="inlineStr">
        <is>
          <t>Europe without Switzerland</t>
        </is>
      </c>
      <c r="D5381" t="inlineStr">
        <is>
          <t>kilogram</t>
        </is>
      </c>
      <c r="F5381" t="inlineStr">
        <is>
          <t>technosphere</t>
        </is>
      </c>
      <c r="G5381" t="n">
        <v>2</v>
      </c>
      <c r="H5381" t="n">
        <v>1.615658524247157</v>
      </c>
      <c r="I5381" t="n">
        <v>0.1089649921306612</v>
      </c>
      <c r="J5381" t="inlineStr">
        <is>
          <t>(1,4,4,3,1,3); de Wild-Scholten (2014) Life Cycle Assessment of Photovoltaics Status 2011, Part 1 Data Collection (Table 37)</t>
        </is>
      </c>
      <c r="L5381" t="inlineStr">
        <is>
          <t>tap water</t>
        </is>
      </c>
    </row>
    <row r="5382">
      <c r="A5382" t="inlineStr">
        <is>
          <t>tempering, flat glass</t>
        </is>
      </c>
      <c r="B5382" t="n">
        <v>8.8125</v>
      </c>
      <c r="C5382" t="inlineStr">
        <is>
          <t>RER</t>
        </is>
      </c>
      <c r="D5382" t="inlineStr">
        <is>
          <t>kilogram</t>
        </is>
      </c>
      <c r="F5382" t="inlineStr">
        <is>
          <t>technosphere</t>
        </is>
      </c>
      <c r="G5382" t="n">
        <v>2</v>
      </c>
      <c r="H5382" t="n">
        <v>2.176171168138387</v>
      </c>
      <c r="I5382" t="n">
        <v>0.1089649921306612</v>
      </c>
      <c r="J5382" t="inlineStr">
        <is>
          <t>(1,4,4,3,1,3); de Wild-Scholten (2014) Life Cycle Assessment of Photovoltaics Status 2011, Part 1 Data Collection (Table 37)</t>
        </is>
      </c>
      <c r="L5382" t="inlineStr">
        <is>
          <t>tempering, flat glass</t>
        </is>
      </c>
    </row>
    <row r="5383">
      <c r="A5383" t="inlineStr">
        <is>
          <t>tin production</t>
        </is>
      </c>
      <c r="B5383" t="n">
        <v>0.012875</v>
      </c>
      <c r="C5383" t="inlineStr">
        <is>
          <t>RoW</t>
        </is>
      </c>
      <c r="D5383" t="inlineStr">
        <is>
          <t>kilogram</t>
        </is>
      </c>
      <c r="F5383" t="inlineStr">
        <is>
          <t>technosphere</t>
        </is>
      </c>
      <c r="G5383" t="n">
        <v>2</v>
      </c>
      <c r="H5383" t="n">
        <v>-4.352467832432337</v>
      </c>
      <c r="I5383" t="n">
        <v>0.1478251210504789</v>
      </c>
      <c r="J5383" t="inlineStr">
        <is>
          <t>(3,4,4,3,1,5); de Wild-Scholten (2014) Life Cycle Assessment of Photovoltaics Status 2011, Part 1 Data Collection (Table 37)</t>
        </is>
      </c>
      <c r="L5383" t="inlineStr">
        <is>
          <t>tin</t>
        </is>
      </c>
    </row>
    <row r="5384">
      <c r="A5384" t="inlineStr">
        <is>
          <t>transport, freight train, diesel</t>
        </is>
      </c>
      <c r="B5384" t="n">
        <v>16.638</v>
      </c>
      <c r="C5384" t="inlineStr">
        <is>
          <t>Europe without Switzerland</t>
        </is>
      </c>
      <c r="D5384" t="inlineStr">
        <is>
          <t>ton kilometer</t>
        </is>
      </c>
      <c r="F5384" t="inlineStr">
        <is>
          <t>technosphere</t>
        </is>
      </c>
      <c r="G5384" t="n">
        <v>2</v>
      </c>
      <c r="H5384" t="n">
        <v>2.811689235861696</v>
      </c>
      <c r="I5384" t="n">
        <v>0.3697767766870506</v>
      </c>
      <c r="J5384" t="inlineStr">
        <is>
          <t>(4,5,na,na,na,na); Standard distance 600km</t>
        </is>
      </c>
      <c r="L5384" t="inlineStr">
        <is>
          <t>transport, freight train</t>
        </is>
      </c>
    </row>
    <row r="5385">
      <c r="A5385" t="inlineStr">
        <is>
          <t>transport, freight, lorry 7.5-16 metric ton, EURO4</t>
        </is>
      </c>
      <c r="B5385" t="n">
        <v>3.0059</v>
      </c>
      <c r="C5385" t="inlineStr">
        <is>
          <t>RER</t>
        </is>
      </c>
      <c r="D5385" t="inlineStr">
        <is>
          <t>ton kilometer</t>
        </is>
      </c>
      <c r="F5385" t="inlineStr">
        <is>
          <t>technosphere</t>
        </is>
      </c>
      <c r="G5385" t="n">
        <v>2</v>
      </c>
      <c r="H5385" t="n">
        <v>1.100577023977697</v>
      </c>
      <c r="I5385" t="n">
        <v>0.3697767766870506</v>
      </c>
      <c r="J5385" t="inlineStr">
        <is>
          <t>(4,5,na,na,na,na); Standard distance 100km, cells 500km</t>
        </is>
      </c>
      <c r="L5385" t="inlineStr">
        <is>
          <t>transport, freight, lorry 7.5-16 metric ton, EURO4</t>
        </is>
      </c>
    </row>
    <row r="5386">
      <c r="A5386" t="inlineStr">
        <is>
          <t>treatment of municipal solid waste, incineration</t>
        </is>
      </c>
      <c r="B5386" t="n">
        <v>-0.03</v>
      </c>
      <c r="C5386" t="inlineStr">
        <is>
          <t>CH</t>
        </is>
      </c>
      <c r="D5386" t="inlineStr">
        <is>
          <t>kilogram</t>
        </is>
      </c>
      <c r="F5386" t="inlineStr">
        <is>
          <t>technosphere</t>
        </is>
      </c>
      <c r="G5386" t="n">
        <v>2</v>
      </c>
      <c r="H5386" t="n">
        <v>-3.506557897319982</v>
      </c>
      <c r="I5386" t="n">
        <v>0.1089649921306612</v>
      </c>
      <c r="J5386" t="inlineStr">
        <is>
          <t>(1,4,4,3,1,3); Alsema (personal communication) 2007, production waste</t>
        </is>
      </c>
      <c r="K5386" t="b">
        <v>1</v>
      </c>
      <c r="L5386" t="inlineStr">
        <is>
          <t>municipal solid waste</t>
        </is>
      </c>
    </row>
    <row r="5387">
      <c r="A5387" t="inlineStr">
        <is>
          <t>treatment of waste mineral oil, hazardous waste incineration</t>
        </is>
      </c>
      <c r="B5387" t="n">
        <v>-0.0016062</v>
      </c>
      <c r="C5387" t="inlineStr">
        <is>
          <t>CH</t>
        </is>
      </c>
      <c r="D5387" t="inlineStr">
        <is>
          <t>kilogram</t>
        </is>
      </c>
      <c r="F5387" t="inlineStr">
        <is>
          <t>technosphere</t>
        </is>
      </c>
      <c r="G5387" t="n">
        <v>2</v>
      </c>
      <c r="H5387" t="n">
        <v>-6.433884138209913</v>
      </c>
      <c r="I5387" t="n">
        <v>0.1089649921306612</v>
      </c>
      <c r="J5387" t="inlineStr">
        <is>
          <t>(1,4,4,3,1,3); de Wild-Scholten (2014) Life Cycle Assessment of Photovoltaics Status 2011, Part 1 Data Collection (Table 37)</t>
        </is>
      </c>
      <c r="K5387" t="b">
        <v>1</v>
      </c>
      <c r="L5387" t="inlineStr">
        <is>
          <t>waste mineral oil</t>
        </is>
      </c>
    </row>
    <row r="5388">
      <c r="A5388" t="inlineStr">
        <is>
          <t>treatment of waste plastic, mixture, municipal incineration</t>
        </is>
      </c>
      <c r="B5388" t="n">
        <v>-0.028063</v>
      </c>
      <c r="C5388" t="inlineStr">
        <is>
          <t>CH</t>
        </is>
      </c>
      <c r="D5388" t="inlineStr">
        <is>
          <t>kilogram</t>
        </is>
      </c>
      <c r="F5388" t="inlineStr">
        <is>
          <t>technosphere</t>
        </is>
      </c>
      <c r="G5388" t="n">
        <v>2</v>
      </c>
      <c r="H5388" t="n">
        <v>-3.573303296266454</v>
      </c>
      <c r="I5388" t="n">
        <v>0.1089649921306612</v>
      </c>
      <c r="J5388" t="inlineStr">
        <is>
          <t>(1,4,4,3,1,3); de Wild-Scholten (2014) Life Cycle Assessment of Photovoltaics Status 2011, Part 1 Data Collection (Table 37)</t>
        </is>
      </c>
      <c r="K5388" t="b">
        <v>1</v>
      </c>
      <c r="L5388" t="inlineStr">
        <is>
          <t>waste plastic, mixture</t>
        </is>
      </c>
    </row>
    <row r="5389">
      <c r="A5389" t="inlineStr">
        <is>
          <t>treatment of waste polyvinylfluoride, municipal incineration</t>
        </is>
      </c>
      <c r="B5389" t="n">
        <v>-0.0042938</v>
      </c>
      <c r="C5389" t="inlineStr">
        <is>
          <t>CH</t>
        </is>
      </c>
      <c r="D5389" t="inlineStr">
        <is>
          <t>kilogram</t>
        </is>
      </c>
      <c r="F5389" t="inlineStr">
        <is>
          <t>technosphere</t>
        </is>
      </c>
      <c r="G5389" t="n">
        <v>2</v>
      </c>
      <c r="H5389" t="n">
        <v>-5.450583157228809</v>
      </c>
      <c r="I5389" t="n">
        <v>0.1089649921306612</v>
      </c>
      <c r="J5389" t="inlineStr">
        <is>
          <t>(1,4,4,3,1,3); de Wild-Scholten (2014) Life Cycle Assessment of Photovoltaics Status 2011, Part 1 Data Collection (Table 37)</t>
        </is>
      </c>
      <c r="K5389" t="b">
        <v>1</v>
      </c>
      <c r="L5389" t="inlineStr">
        <is>
          <t>waste polyvinylfluoride</t>
        </is>
      </c>
    </row>
    <row r="5390">
      <c r="A5390" t="inlineStr">
        <is>
          <t>treatment of wastewater, from residence, capacity 1.1E10l/year</t>
        </is>
      </c>
      <c r="B5390" t="n">
        <v>-0.0045281</v>
      </c>
      <c r="C5390" t="inlineStr">
        <is>
          <t>CH</t>
        </is>
      </c>
      <c r="D5390" t="inlineStr">
        <is>
          <t>cubic meter</t>
        </is>
      </c>
      <c r="F5390" t="inlineStr">
        <is>
          <t>technosphere</t>
        </is>
      </c>
      <c r="G5390" t="n">
        <v>2</v>
      </c>
      <c r="H5390" t="n">
        <v>-5.397452853519467</v>
      </c>
      <c r="I5390" t="n">
        <v>0.1089649921306612</v>
      </c>
      <c r="J5390" t="inlineStr">
        <is>
          <t>(1,4,4,3,1,3); Calculation, water use</t>
        </is>
      </c>
      <c r="K5390" t="b">
        <v>1</v>
      </c>
      <c r="L5390" t="inlineStr">
        <is>
          <t>wastewater, from residence</t>
        </is>
      </c>
    </row>
    <row r="5391">
      <c r="A5391" t="inlineStr">
        <is>
          <t>wire drawing, copper</t>
        </is>
      </c>
      <c r="B5391" t="n">
        <v>0.1025</v>
      </c>
      <c r="C5391" t="inlineStr">
        <is>
          <t>RER</t>
        </is>
      </c>
      <c r="D5391" t="inlineStr">
        <is>
          <t>kilogram</t>
        </is>
      </c>
      <c r="F5391" t="inlineStr">
        <is>
          <t>technosphere</t>
        </is>
      </c>
      <c r="G5391" t="n">
        <v>2</v>
      </c>
      <c r="H5391" t="n">
        <v>-2.277892480403674</v>
      </c>
      <c r="I5391" t="n">
        <v>0.1089649921306612</v>
      </c>
      <c r="J5391" t="inlineStr">
        <is>
          <t>(1,4,4,3,1,3); de Wild-Scholten (2014) Life Cycle Assessment of Photovoltaics Status 2011, Part 1 Data Collection (Table 37)</t>
        </is>
      </c>
      <c r="L5391" t="inlineStr">
        <is>
          <t>wire drawing, copper</t>
        </is>
      </c>
    </row>
    <row r="5392"/>
    <row r="5393" ht="16" customHeight="1" s="29">
      <c r="A5393" s="1" t="inlineStr">
        <is>
          <t>Activity</t>
        </is>
      </c>
      <c r="B5393" s="1" t="inlineStr">
        <is>
          <t>photovoltaic panel production, multi-Si wafer</t>
        </is>
      </c>
    </row>
    <row r="5394">
      <c r="A5394" t="inlineStr">
        <is>
          <t>comment</t>
        </is>
      </c>
      <c r="B5394"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US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is>
      </c>
    </row>
    <row r="5395">
      <c r="A5395" t="inlineStr">
        <is>
          <t>location</t>
        </is>
      </c>
      <c r="B5395" t="inlineStr">
        <is>
          <t>US</t>
        </is>
      </c>
    </row>
    <row r="5396">
      <c r="A5396" t="inlineStr">
        <is>
          <t>production amount</t>
        </is>
      </c>
      <c r="B5396" t="n">
        <v>1</v>
      </c>
    </row>
    <row r="5397">
      <c r="A5397" t="inlineStr">
        <is>
          <t>reference product</t>
        </is>
      </c>
      <c r="B5397" t="inlineStr">
        <is>
          <t>photovoltaic panel, multi-Si wafer</t>
        </is>
      </c>
    </row>
    <row r="5398">
      <c r="A5398" t="inlineStr">
        <is>
          <t>source</t>
        </is>
      </c>
      <c r="B53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99">
      <c r="A5399" t="inlineStr">
        <is>
          <t>type</t>
        </is>
      </c>
      <c r="B5399" t="inlineStr">
        <is>
          <t>process</t>
        </is>
      </c>
    </row>
    <row r="5400">
      <c r="A5400" t="inlineStr">
        <is>
          <t>unit</t>
        </is>
      </c>
      <c r="B5400" t="inlineStr">
        <is>
          <t>square meter</t>
        </is>
      </c>
    </row>
    <row r="5401" ht="16" customHeight="1" s="29">
      <c r="A5401" s="1" t="inlineStr">
        <is>
          <t>Exchanges</t>
        </is>
      </c>
    </row>
    <row r="5402">
      <c r="A5402" s="28" t="inlineStr">
        <is>
          <t>name</t>
        </is>
      </c>
      <c r="B5402" s="28" t="inlineStr">
        <is>
          <t>amount</t>
        </is>
      </c>
      <c r="C5402" s="28" t="inlineStr">
        <is>
          <t>location</t>
        </is>
      </c>
      <c r="D5402" s="28" t="inlineStr">
        <is>
          <t>unit</t>
        </is>
      </c>
      <c r="E5402" s="28" t="inlineStr">
        <is>
          <t>categories</t>
        </is>
      </c>
      <c r="F5402" s="28" t="inlineStr">
        <is>
          <t>type</t>
        </is>
      </c>
      <c r="G5402" s="28" t="inlineStr">
        <is>
          <t>uncertainty type</t>
        </is>
      </c>
      <c r="H5402" s="28" t="inlineStr">
        <is>
          <t>loc</t>
        </is>
      </c>
      <c r="I5402" s="28" t="inlineStr">
        <is>
          <t>scale</t>
        </is>
      </c>
      <c r="J5402" s="28" t="inlineStr">
        <is>
          <t>comment</t>
        </is>
      </c>
      <c r="K5402" s="28" t="inlineStr">
        <is>
          <t>negative</t>
        </is>
      </c>
      <c r="L5402" s="28" t="inlineStr">
        <is>
          <t>reference product</t>
        </is>
      </c>
      <c r="M5402" s="28" t="n"/>
    </row>
    <row r="5403">
      <c r="A5403" t="inlineStr">
        <is>
          <t>Carbon dioxide, fossil</t>
        </is>
      </c>
      <c r="B5403" t="n">
        <v>0.021812</v>
      </c>
      <c r="D5403" t="inlineStr">
        <is>
          <t>kilogram</t>
        </is>
      </c>
      <c r="E5403" t="inlineStr">
        <is>
          <t>air::urban air close to ground</t>
        </is>
      </c>
      <c r="F5403" t="inlineStr">
        <is>
          <t>biosphere</t>
        </is>
      </c>
      <c r="G5403" t="n">
        <v>2</v>
      </c>
      <c r="H5403" t="n">
        <v>-3.825295001918322</v>
      </c>
      <c r="I5403" t="n">
        <v>0.2337502495138086</v>
      </c>
      <c r="J5403" t="inlineStr">
        <is>
          <t>(3,4,5,3,1,5); de Wild-Scholten (2014) Life Cycle Assessment of Photovoltaics Status 2011, Part 1 Data Collection (Table 37)</t>
        </is>
      </c>
    </row>
    <row r="5404">
      <c r="A5404" t="inlineStr">
        <is>
          <t>Heat, waste</t>
        </is>
      </c>
      <c r="B5404" t="n">
        <v>50.312</v>
      </c>
      <c r="D5404" t="inlineStr">
        <is>
          <t>megajoule</t>
        </is>
      </c>
      <c r="E5404" t="inlineStr">
        <is>
          <t>air::urban air close to ground</t>
        </is>
      </c>
      <c r="F5404" t="inlineStr">
        <is>
          <t>biosphere</t>
        </is>
      </c>
      <c r="G5404" t="n">
        <v>2</v>
      </c>
      <c r="H5404" t="n">
        <v>3.918243617241202</v>
      </c>
      <c r="I5404" t="n">
        <v>0.2337502495138086</v>
      </c>
      <c r="J5404" t="inlineStr">
        <is>
          <t>(3,4,5,3,1,5); Calculation, electricity use</t>
        </is>
      </c>
    </row>
    <row r="5405">
      <c r="A5405" t="inlineStr">
        <is>
          <t>NMVOC, non-methane volatile organic compounds, unspecified origin</t>
        </is>
      </c>
      <c r="B5405" t="n">
        <v>0.0080625</v>
      </c>
      <c r="D5405" t="inlineStr">
        <is>
          <t>kilogram</t>
        </is>
      </c>
      <c r="E5405" t="inlineStr">
        <is>
          <t>air::urban air close to ground</t>
        </is>
      </c>
      <c r="F5405" t="inlineStr">
        <is>
          <t>biosphere</t>
        </is>
      </c>
      <c r="G5405" t="n">
        <v>2</v>
      </c>
      <c r="H5405" t="n">
        <v>-4.820531596860246</v>
      </c>
      <c r="I5405" t="n">
        <v>0.308456937280178</v>
      </c>
      <c r="J5405" t="inlineStr">
        <is>
          <t>(3,4,5,3,1,5); de Wild-Scholten (2014) Life Cycle Assessment of Photovoltaics Status 2011, Part 1 Data Collection (Table 37)</t>
        </is>
      </c>
    </row>
    <row r="5406">
      <c r="A5406" t="inlineStr">
        <is>
          <t>photovoltaic panel production, multi-Si wafer</t>
        </is>
      </c>
      <c r="B5406" t="n">
        <v>1</v>
      </c>
      <c r="C5406" t="inlineStr">
        <is>
          <t>US</t>
        </is>
      </c>
      <c r="D5406" t="inlineStr">
        <is>
          <t>square meter</t>
        </is>
      </c>
      <c r="E5406" t="inlineStr">
        <is>
          <t>photovoltaic::production of components</t>
        </is>
      </c>
      <c r="F5406" t="inlineStr">
        <is>
          <t>production</t>
        </is>
      </c>
      <c r="G5406" t="n">
        <v>0</v>
      </c>
      <c r="H5406" t="n">
        <v>1</v>
      </c>
      <c r="L5406" t="inlineStr">
        <is>
          <t>photovoltaic panel, multi-Si wafer</t>
        </is>
      </c>
    </row>
    <row r="5407">
      <c r="A5407" t="inlineStr">
        <is>
          <t>1-propanol production</t>
        </is>
      </c>
      <c r="B5407" t="n">
        <v>0.015875</v>
      </c>
      <c r="C5407" t="inlineStr">
        <is>
          <t>RER</t>
        </is>
      </c>
      <c r="D5407" t="inlineStr">
        <is>
          <t>kilogram</t>
        </is>
      </c>
      <c r="F5407" t="inlineStr">
        <is>
          <t>technosphere</t>
        </is>
      </c>
      <c r="G5407" t="n">
        <v>2</v>
      </c>
      <c r="H5407" t="n">
        <v>-4.143009734203382</v>
      </c>
      <c r="I5407" t="n">
        <v>0.1089649921306612</v>
      </c>
      <c r="J5407" t="inlineStr">
        <is>
          <t>(1,4,4,3,1,3); de Wild-Scholten (2014) Life Cycle Assessment of Photovoltaics Status 2011, Part 1 Data Collection (Table 37)</t>
        </is>
      </c>
      <c r="L5407" t="inlineStr">
        <is>
          <t>1-propanol</t>
        </is>
      </c>
    </row>
    <row r="5408">
      <c r="A5408" t="inlineStr">
        <is>
          <t>EUR-flat pallet production</t>
        </is>
      </c>
      <c r="B5408" t="n">
        <v>0.05</v>
      </c>
      <c r="C5408" t="inlineStr">
        <is>
          <t>RER</t>
        </is>
      </c>
      <c r="D5408" t="inlineStr">
        <is>
          <t>unit</t>
        </is>
      </c>
      <c r="F5408" t="inlineStr">
        <is>
          <t>technosphere</t>
        </is>
      </c>
      <c r="G5408" t="n">
        <v>2</v>
      </c>
      <c r="H5408" t="n">
        <v>-2.995732273553991</v>
      </c>
      <c r="I5408" t="n">
        <v>0.1478251210504789</v>
      </c>
      <c r="J5408" t="inlineStr">
        <is>
          <t>(3,4,4,3,1,5); de Wild-Scholten (2014) Life Cycle Assessment of Photovoltaics Status 2011, Part 1 Data Collection (Table 37)</t>
        </is>
      </c>
      <c r="L5408" t="inlineStr">
        <is>
          <t>EUR-flat pallet</t>
        </is>
      </c>
    </row>
    <row r="5409">
      <c r="A5409" t="inlineStr">
        <is>
          <t>aluminium alloy production, AlMg3</t>
        </is>
      </c>
      <c r="B5409" t="n">
        <v>2.125</v>
      </c>
      <c r="C5409" t="inlineStr">
        <is>
          <t>RER</t>
        </is>
      </c>
      <c r="D5409" t="inlineStr">
        <is>
          <t>kilogram</t>
        </is>
      </c>
      <c r="F5409" t="inlineStr">
        <is>
          <t>technosphere</t>
        </is>
      </c>
      <c r="G5409" t="n">
        <v>2</v>
      </c>
      <c r="H5409" t="n">
        <v>0.7537718023763802</v>
      </c>
      <c r="I5409" t="n">
        <v>0.1089649921306612</v>
      </c>
      <c r="J5409" t="inlineStr">
        <is>
          <t>(1,4,4,3,1,3); de Wild-Scholten (2014) Life Cycle Assessment of Photovoltaics Status 2011, Part 1 Data Collection (Table 37)</t>
        </is>
      </c>
      <c r="L5409" t="inlineStr">
        <is>
          <t>aluminium alloy, AlMg3</t>
        </is>
      </c>
    </row>
    <row r="5410">
      <c r="A5410" t="inlineStr">
        <is>
          <t>diesel, burned in building machine</t>
        </is>
      </c>
      <c r="B5410" t="n">
        <v>0.008750000000000001</v>
      </c>
      <c r="C5410" t="inlineStr">
        <is>
          <t>GLO</t>
        </is>
      </c>
      <c r="D5410" t="inlineStr">
        <is>
          <t>megajoule</t>
        </is>
      </c>
      <c r="F5410" t="inlineStr">
        <is>
          <t>technosphere</t>
        </is>
      </c>
      <c r="G5410" t="n">
        <v>2</v>
      </c>
      <c r="H5410" t="n">
        <v>-4.738701578612614</v>
      </c>
      <c r="I5410" t="n">
        <v>0.3759909831404189</v>
      </c>
      <c r="J5410" t="inlineStr">
        <is>
          <t>(3,4,4,3,1,5); de Wild-Scholten (2014) Life Cycle Assessment of Photovoltaics Status 2011, Part 1 Data Collection (Table 37)</t>
        </is>
      </c>
      <c r="L5410" t="inlineStr">
        <is>
          <t>diesel, burned in building machine</t>
        </is>
      </c>
    </row>
    <row r="5411">
      <c r="A5411" t="inlineStr">
        <is>
          <t>ethylvinylacetate production, foil</t>
        </is>
      </c>
      <c r="B5411" t="n">
        <v>0.875</v>
      </c>
      <c r="C5411" t="inlineStr">
        <is>
          <t>RER</t>
        </is>
      </c>
      <c r="D5411" t="inlineStr">
        <is>
          <t>kilogram</t>
        </is>
      </c>
      <c r="F5411" t="inlineStr">
        <is>
          <t>technosphere</t>
        </is>
      </c>
      <c r="G5411" t="n">
        <v>2</v>
      </c>
      <c r="H5411" t="n">
        <v>-0.1335313926245226</v>
      </c>
      <c r="I5411" t="n">
        <v>0.1089649921306612</v>
      </c>
      <c r="J5411" t="inlineStr">
        <is>
          <t>(1,4,4,3,1,3); de Wild-Scholten (2014) Life Cycle Assessment of Photovoltaics Status 2011, Part 1 Data Collection (Table 37)</t>
        </is>
      </c>
      <c r="L5411" t="inlineStr">
        <is>
          <t>ethylvinylacetate, foil</t>
        </is>
      </c>
    </row>
    <row r="5412">
      <c r="A5412" t="inlineStr">
        <is>
          <t>glass fibre reinforced plastic production, polyamide, injection moulded</t>
        </is>
      </c>
      <c r="B5412" t="n">
        <v>0.295</v>
      </c>
      <c r="C5412" t="inlineStr">
        <is>
          <t>RER</t>
        </is>
      </c>
      <c r="D5412" t="inlineStr">
        <is>
          <t>kilogram</t>
        </is>
      </c>
      <c r="F5412" t="inlineStr">
        <is>
          <t>technosphere</t>
        </is>
      </c>
      <c r="G5412" t="n">
        <v>2</v>
      </c>
      <c r="H5412" t="n">
        <v>-1.220779922642317</v>
      </c>
      <c r="I5412" t="n">
        <v>0.1089649921306612</v>
      </c>
      <c r="J5412" t="inlineStr">
        <is>
          <t>(1,4,4,3,1,3); de Wild-Scholten (2014) Life Cycle Assessment of Photovoltaics Status 2011, Part 1 Data Collection (Table 37)</t>
        </is>
      </c>
      <c r="L5412" t="inlineStr">
        <is>
          <t>glass fibre reinforced plastic, polyamide, injection moulded</t>
        </is>
      </c>
    </row>
    <row r="5413">
      <c r="A5413" t="inlineStr">
        <is>
          <t>hydrogen fluoride production</t>
        </is>
      </c>
      <c r="B5413" t="n">
        <v>0.062375</v>
      </c>
      <c r="C5413" t="inlineStr">
        <is>
          <t>GLO</t>
        </is>
      </c>
      <c r="D5413" t="inlineStr">
        <is>
          <t>kilogram</t>
        </is>
      </c>
      <c r="F5413" t="inlineStr">
        <is>
          <t>technosphere</t>
        </is>
      </c>
      <c r="G5413" t="n">
        <v>2</v>
      </c>
      <c r="H5413" t="n">
        <v>-2.774590724910454</v>
      </c>
      <c r="I5413" t="n">
        <v>0.1478251210504789</v>
      </c>
      <c r="J5413" t="inlineStr">
        <is>
          <t>(3,4,4,3,1,5); de Wild-Scholten (2014) Life Cycle Assessment of Photovoltaics Status 2011, Part 1 Data Collection (Table 37)</t>
        </is>
      </c>
      <c r="L5413" t="inlineStr">
        <is>
          <t>hydrogen fluoride</t>
        </is>
      </c>
    </row>
    <row r="5414">
      <c r="A5414" t="inlineStr">
        <is>
          <t>isopropanol production</t>
        </is>
      </c>
      <c r="B5414" t="n">
        <v>0.00014687</v>
      </c>
      <c r="C5414" t="inlineStr">
        <is>
          <t>RER</t>
        </is>
      </c>
      <c r="D5414" t="inlineStr">
        <is>
          <t>kilogram</t>
        </is>
      </c>
      <c r="F5414" t="inlineStr">
        <is>
          <t>technosphere</t>
        </is>
      </c>
      <c r="G5414" t="n">
        <v>2</v>
      </c>
      <c r="H5414" t="n">
        <v>-8.825962716198504</v>
      </c>
      <c r="I5414" t="n">
        <v>0.1478251210504789</v>
      </c>
      <c r="J5414" t="inlineStr">
        <is>
          <t>(3,4,4,3,1,5); de Wild-Scholten (2014) Life Cycle Assessment of Photovoltaics Status 2011, Part 1 Data Collection (Table 37)</t>
        </is>
      </c>
      <c r="L5414" t="inlineStr">
        <is>
          <t>isopropanol</t>
        </is>
      </c>
    </row>
    <row r="5415">
      <c r="A5415" t="inlineStr">
        <is>
          <t>market for copper, cathode</t>
        </is>
      </c>
      <c r="B5415" t="n">
        <v>0.1025</v>
      </c>
      <c r="C5415" t="inlineStr">
        <is>
          <t>GLO</t>
        </is>
      </c>
      <c r="D5415" t="inlineStr">
        <is>
          <t>kilogram</t>
        </is>
      </c>
      <c r="F5415" t="inlineStr">
        <is>
          <t>technosphere</t>
        </is>
      </c>
      <c r="G5415" t="n">
        <v>2</v>
      </c>
      <c r="H5415" t="n">
        <v>-2.277892480403674</v>
      </c>
      <c r="I5415" t="n">
        <v>0.1089649921306612</v>
      </c>
      <c r="J5415" t="inlineStr">
        <is>
          <t>(1,4,4,3,1,3); de Wild-Scholten (2014) Life Cycle Assessment of Photovoltaics Status 2011, Part 1 Data Collection (Table 37)</t>
        </is>
      </c>
      <c r="L5415" t="inlineStr">
        <is>
          <t>copper, cathode</t>
        </is>
      </c>
    </row>
    <row r="5416">
      <c r="A5416" t="inlineStr">
        <is>
          <t>market for corrugated board box</t>
        </is>
      </c>
      <c r="B5416" t="n">
        <v>0.7625</v>
      </c>
      <c r="C5416" t="inlineStr">
        <is>
          <t>RER</t>
        </is>
      </c>
      <c r="D5416" t="inlineStr">
        <is>
          <t>kilogram</t>
        </is>
      </c>
      <c r="F5416" t="inlineStr">
        <is>
          <t>technosphere</t>
        </is>
      </c>
      <c r="G5416" t="n">
        <v>2</v>
      </c>
      <c r="H5416" t="n">
        <v>-0.2711527705005704</v>
      </c>
      <c r="I5416" t="n">
        <v>0.1089649921306612</v>
      </c>
      <c r="J5416" t="inlineStr">
        <is>
          <t>(1,4,4,3,1,3); de Wild-Scholten (2014) Life Cycle Assessment of Photovoltaics Status 2011, Part 1 Data Collection (Table 37)</t>
        </is>
      </c>
      <c r="L5416" t="inlineStr">
        <is>
          <t>corrugated board box</t>
        </is>
      </c>
    </row>
    <row r="5417">
      <c r="A5417" t="inlineStr">
        <is>
          <t>market for electricity, medium voltage</t>
        </is>
      </c>
      <c r="B5417" t="n">
        <v>13.975</v>
      </c>
      <c r="C5417" t="inlineStr">
        <is>
          <t>RS</t>
        </is>
      </c>
      <c r="D5417" t="inlineStr">
        <is>
          <t>kilowatt hour</t>
        </is>
      </c>
      <c r="F5417" t="inlineStr">
        <is>
          <t>technosphere</t>
        </is>
      </c>
      <c r="G5417" t="n">
        <v>2</v>
      </c>
      <c r="H5417" t="n">
        <v>2.637270019041163</v>
      </c>
      <c r="I5417" t="n">
        <v>0.04340984597628009</v>
      </c>
      <c r="J5417" t="inlineStr">
        <is>
          <t>(2,2,1,1,1,3); Woodhouse et al. (2019): c-Si PV Manufacturing Costs 2018</t>
        </is>
      </c>
      <c r="L5417" t="inlineStr">
        <is>
          <t>electricity, medium voltage</t>
        </is>
      </c>
    </row>
    <row r="5418">
      <c r="A5418" t="inlineStr">
        <is>
          <t>market for lead</t>
        </is>
      </c>
      <c r="B5418" t="n">
        <v>0.000725</v>
      </c>
      <c r="C5418" t="inlineStr">
        <is>
          <t>GLO</t>
        </is>
      </c>
      <c r="D5418" t="inlineStr">
        <is>
          <t>kilogram</t>
        </is>
      </c>
      <c r="F5418" t="inlineStr">
        <is>
          <t>technosphere</t>
        </is>
      </c>
      <c r="G5418" t="n">
        <v>2</v>
      </c>
      <c r="H5418" t="n">
        <v>-7.2293389031096</v>
      </c>
      <c r="I5418" t="n">
        <v>0.1478251210504789</v>
      </c>
      <c r="J5418" t="inlineStr">
        <is>
          <t>(3,4,4,3,1,5); de Wild-Scholten (2014) Life Cycle Assessment of Photovoltaics Status 2011, Part 1 Data Collection (Table 37)</t>
        </is>
      </c>
      <c r="L5418" t="inlineStr">
        <is>
          <t>lead</t>
        </is>
      </c>
    </row>
    <row r="5419">
      <c r="A5419" t="inlineStr">
        <is>
          <t>market for light emitting diode</t>
        </is>
      </c>
      <c r="B5419" t="n">
        <v>0.0028125</v>
      </c>
      <c r="C5419" t="inlineStr">
        <is>
          <t>GLO</t>
        </is>
      </c>
      <c r="D5419" t="inlineStr">
        <is>
          <t>kilogram</t>
        </is>
      </c>
      <c r="F5419" t="inlineStr">
        <is>
          <t>technosphere</t>
        </is>
      </c>
      <c r="G5419" t="n">
        <v>2</v>
      </c>
      <c r="H5419" t="n">
        <v>-5.873681511451599</v>
      </c>
      <c r="I5419" t="n">
        <v>0.1478251210504789</v>
      </c>
      <c r="J5419" t="inlineStr">
        <is>
          <t>(3,4,4,3,1,5); de Wild-Scholten (2014) Life Cycle Assessment of Photovoltaics Status 2011, Part 1 Data Collection (Table 37)</t>
        </is>
      </c>
      <c r="L5419" t="inlineStr">
        <is>
          <t>light emitting diode</t>
        </is>
      </c>
    </row>
    <row r="5420">
      <c r="A5420" t="inlineStr">
        <is>
          <t>photovoltaic cell, multi-Si, at regional storage</t>
        </is>
      </c>
      <c r="B5420" t="n">
        <v>0.93541</v>
      </c>
      <c r="C5420" t="inlineStr">
        <is>
          <t>US</t>
        </is>
      </c>
      <c r="D5420" t="inlineStr">
        <is>
          <t>square meter</t>
        </is>
      </c>
      <c r="F5420" t="inlineStr">
        <is>
          <t>technosphere</t>
        </is>
      </c>
      <c r="G5420" t="n">
        <v>2</v>
      </c>
      <c r="H5420" t="n">
        <v>-0.06677034313385423</v>
      </c>
      <c r="I5420" t="n">
        <v>0.5594688275646776</v>
      </c>
      <c r="J5420" t="inlineStr">
        <is>
          <t>(1,4,4,3,1,3); de Wild-Scholten (2014) Life Cycle Assessment of Photovoltaics Status 2011, Part 1 Data Collection (Table 37)</t>
        </is>
      </c>
    </row>
    <row r="5421">
      <c r="A5421" t="inlineStr">
        <is>
          <t>photovoltaic panel factory construction</t>
        </is>
      </c>
      <c r="B5421" t="n">
        <v>4e-06</v>
      </c>
      <c r="C5421" t="inlineStr">
        <is>
          <t>GLO</t>
        </is>
      </c>
      <c r="D5421" t="inlineStr">
        <is>
          <t>unit</t>
        </is>
      </c>
      <c r="F5421" t="inlineStr">
        <is>
          <t>technosphere</t>
        </is>
      </c>
      <c r="G5421" t="n">
        <v>2</v>
      </c>
      <c r="H5421" t="n">
        <v>-12.42921619684438</v>
      </c>
      <c r="I5421" t="n">
        <v>0.5594688275646776</v>
      </c>
      <c r="J5421" t="inlineStr">
        <is>
          <t>(1,4,4,3,1,3); de Wild-Scholten (2014) Life Cycle Assessment of Photovoltaics Status 2011, Part 1 Data Collection (Table 37)</t>
        </is>
      </c>
      <c r="L5421" t="inlineStr">
        <is>
          <t>photovoltaic panel factory</t>
        </is>
      </c>
    </row>
    <row r="5422">
      <c r="A5422" t="inlineStr">
        <is>
          <t>polyethylene production, high density, granulate</t>
        </is>
      </c>
      <c r="B5422" t="n">
        <v>0.02375</v>
      </c>
      <c r="C5422" t="inlineStr">
        <is>
          <t>RER</t>
        </is>
      </c>
      <c r="D5422" t="inlineStr">
        <is>
          <t>kilogram</t>
        </is>
      </c>
      <c r="F5422" t="inlineStr">
        <is>
          <t>technosphere</t>
        </is>
      </c>
      <c r="G5422" t="n">
        <v>2</v>
      </c>
      <c r="H5422" t="n">
        <v>-3.740172748501487</v>
      </c>
      <c r="I5422" t="n">
        <v>0.1478251210504789</v>
      </c>
      <c r="J5422" t="inlineStr">
        <is>
          <t>(3,4,4,3,1,5); de Wild-Scholten (2014) Life Cycle Assessment of Photovoltaics Status 2011, Part 1 Data Collection (Table 37)</t>
        </is>
      </c>
      <c r="L5422" t="inlineStr">
        <is>
          <t>polyethylene, high density, granulate</t>
        </is>
      </c>
    </row>
    <row r="5423">
      <c r="A5423" t="inlineStr">
        <is>
          <t>polyethylene terephthalate production, granulate, amorphous</t>
        </is>
      </c>
      <c r="B5423" t="n">
        <v>0.34562</v>
      </c>
      <c r="C5423" t="inlineStr">
        <is>
          <t>RER</t>
        </is>
      </c>
      <c r="D5423" t="inlineStr">
        <is>
          <t>kilogram</t>
        </is>
      </c>
      <c r="F5423" t="inlineStr">
        <is>
          <t>technosphere</t>
        </is>
      </c>
      <c r="G5423" t="n">
        <v>2</v>
      </c>
      <c r="H5423" t="n">
        <v>-1.062415373356292</v>
      </c>
      <c r="I5423" t="n">
        <v>0.1089649921306612</v>
      </c>
      <c r="J5423" t="inlineStr">
        <is>
          <t>(1,4,4,3,1,3); de Wild-Scholten (2014) Life Cycle Assessment of Photovoltaics Status 2011, Part 1 Data Collection (Table 37)</t>
        </is>
      </c>
      <c r="L5423" t="inlineStr">
        <is>
          <t>polyethylene terephthalate, granulate, amorphous</t>
        </is>
      </c>
    </row>
    <row r="5424">
      <c r="A5424" t="inlineStr">
        <is>
          <t>polyvinylfluoride, film production</t>
        </is>
      </c>
      <c r="B5424" t="n">
        <v>0.11187</v>
      </c>
      <c r="C5424" t="inlineStr">
        <is>
          <t>US</t>
        </is>
      </c>
      <c r="D5424" t="inlineStr">
        <is>
          <t>kilogram</t>
        </is>
      </c>
      <c r="F5424" t="inlineStr">
        <is>
          <t>technosphere</t>
        </is>
      </c>
      <c r="G5424" t="n">
        <v>2</v>
      </c>
      <c r="H5424" t="n">
        <v>-2.190417796123298</v>
      </c>
      <c r="I5424" t="n">
        <v>0.1089649921306612</v>
      </c>
      <c r="J5424" t="inlineStr">
        <is>
          <t>(1,4,4,3,1,3); de Wild-Scholten (2014) Life Cycle Assessment of Photovoltaics Status 2011, Part 1 Data Collection (Table 37)</t>
        </is>
      </c>
      <c r="L5424" t="inlineStr">
        <is>
          <t>polyvinylfluoride, film</t>
        </is>
      </c>
    </row>
    <row r="5425">
      <c r="A5425" t="inlineStr">
        <is>
          <t>potassium hydroxide production</t>
        </is>
      </c>
      <c r="B5425" t="n">
        <v>0.051438</v>
      </c>
      <c r="C5425" t="inlineStr">
        <is>
          <t>RER</t>
        </is>
      </c>
      <c r="D5425" t="inlineStr">
        <is>
          <t>kilogram</t>
        </is>
      </c>
      <c r="F5425" t="inlineStr">
        <is>
          <t>technosphere</t>
        </is>
      </c>
      <c r="G5425" t="n">
        <v>2</v>
      </c>
      <c r="H5425" t="n">
        <v>-2.967378080057463</v>
      </c>
      <c r="I5425" t="n">
        <v>0.1478251210504789</v>
      </c>
      <c r="J5425" t="inlineStr">
        <is>
          <t>(3,4,4,3,1,5); de Wild-Scholten (2014) Life Cycle Assessment of Photovoltaics Status 2011, Part 1 Data Collection (Table 37)</t>
        </is>
      </c>
      <c r="L5425" t="inlineStr">
        <is>
          <t>potassium hydroxide</t>
        </is>
      </c>
    </row>
    <row r="5426">
      <c r="A5426" t="inlineStr">
        <is>
          <t>silicone product production</t>
        </is>
      </c>
      <c r="B5426" t="n">
        <v>0.12187</v>
      </c>
      <c r="C5426" t="inlineStr">
        <is>
          <t>RER</t>
        </is>
      </c>
      <c r="D5426" t="inlineStr">
        <is>
          <t>kilogram</t>
        </is>
      </c>
      <c r="F5426" t="inlineStr">
        <is>
          <t>technosphere</t>
        </is>
      </c>
      <c r="G5426" t="n">
        <v>2</v>
      </c>
      <c r="H5426" t="n">
        <v>-2.104800376146726</v>
      </c>
      <c r="I5426" t="n">
        <v>0.1089649921306612</v>
      </c>
      <c r="J5426" t="inlineStr">
        <is>
          <t>(1,4,4,3,1,3); de Wild-Scholten (2014) Life Cycle Assessment of Photovoltaics Status 2011, Part 1 Data Collection (Table 37)</t>
        </is>
      </c>
      <c r="L5426" t="inlineStr">
        <is>
          <t>silicone product</t>
        </is>
      </c>
    </row>
    <row r="5427">
      <c r="A5427" t="inlineStr">
        <is>
          <t>soap production</t>
        </is>
      </c>
      <c r="B5427" t="n">
        <v>0.011562</v>
      </c>
      <c r="C5427" t="inlineStr">
        <is>
          <t>RER</t>
        </is>
      </c>
      <c r="D5427" t="inlineStr">
        <is>
          <t>kilogram</t>
        </is>
      </c>
      <c r="F5427" t="inlineStr">
        <is>
          <t>technosphere</t>
        </is>
      </c>
      <c r="G5427" t="n">
        <v>2</v>
      </c>
      <c r="H5427" t="n">
        <v>-4.460031420321853</v>
      </c>
      <c r="I5427" t="n">
        <v>0.1478251210504789</v>
      </c>
      <c r="J5427" t="inlineStr">
        <is>
          <t>(3,4,4,3,1,5); de Wild-Scholten (2014) Life Cycle Assessment of Photovoltaics Status 2011, Part 1 Data Collection (Table 37)</t>
        </is>
      </c>
      <c r="L5427" t="inlineStr">
        <is>
          <t>soap</t>
        </is>
      </c>
    </row>
    <row r="5428">
      <c r="A5428" t="inlineStr">
        <is>
          <t>solar glass production, low-iron</t>
        </is>
      </c>
      <c r="B5428" t="n">
        <v>8.8125</v>
      </c>
      <c r="C5428" t="inlineStr">
        <is>
          <t>RER</t>
        </is>
      </c>
      <c r="D5428" t="inlineStr">
        <is>
          <t>kilogram</t>
        </is>
      </c>
      <c r="F5428" t="inlineStr">
        <is>
          <t>technosphere</t>
        </is>
      </c>
      <c r="G5428" t="n">
        <v>2</v>
      </c>
      <c r="H5428" t="n">
        <v>2.176171168138387</v>
      </c>
      <c r="I5428" t="n">
        <v>0.1420628781245019</v>
      </c>
      <c r="J5428" t="inlineStr">
        <is>
          <t>(1,4,4,3,3,3); de Wild-Scholten (2014) Life Cycle Assessment of Photovoltaics Status 2011, Part 1 Data Collection (Table 37)</t>
        </is>
      </c>
      <c r="L5428" t="inlineStr">
        <is>
          <t>solar glass, low-iron</t>
        </is>
      </c>
    </row>
    <row r="5429">
      <c r="A5429" t="inlineStr">
        <is>
          <t>market for tap water</t>
        </is>
      </c>
      <c r="B5429" t="n">
        <v>5.0312</v>
      </c>
      <c r="C5429" t="inlineStr">
        <is>
          <t>Europe without Switzerland</t>
        </is>
      </c>
      <c r="D5429" t="inlineStr">
        <is>
          <t>kilogram</t>
        </is>
      </c>
      <c r="F5429" t="inlineStr">
        <is>
          <t>technosphere</t>
        </is>
      </c>
      <c r="G5429" t="n">
        <v>2</v>
      </c>
      <c r="H5429" t="n">
        <v>1.615658524247157</v>
      </c>
      <c r="I5429" t="n">
        <v>0.1089649921306612</v>
      </c>
      <c r="J5429" t="inlineStr">
        <is>
          <t>(1,4,4,3,1,3); de Wild-Scholten (2014) Life Cycle Assessment of Photovoltaics Status 2011, Part 1 Data Collection (Table 37)</t>
        </is>
      </c>
      <c r="L5429" t="inlineStr">
        <is>
          <t>tap water</t>
        </is>
      </c>
    </row>
    <row r="5430">
      <c r="A5430" t="inlineStr">
        <is>
          <t>tempering, flat glass</t>
        </is>
      </c>
      <c r="B5430" t="n">
        <v>8.8125</v>
      </c>
      <c r="C5430" t="inlineStr">
        <is>
          <t>RER</t>
        </is>
      </c>
      <c r="D5430" t="inlineStr">
        <is>
          <t>kilogram</t>
        </is>
      </c>
      <c r="F5430" t="inlineStr">
        <is>
          <t>technosphere</t>
        </is>
      </c>
      <c r="G5430" t="n">
        <v>2</v>
      </c>
      <c r="H5430" t="n">
        <v>2.176171168138387</v>
      </c>
      <c r="I5430" t="n">
        <v>0.1089649921306612</v>
      </c>
      <c r="J5430" t="inlineStr">
        <is>
          <t>(1,4,4,3,1,3); de Wild-Scholten (2014) Life Cycle Assessment of Photovoltaics Status 2011, Part 1 Data Collection (Table 37)</t>
        </is>
      </c>
      <c r="L5430" t="inlineStr">
        <is>
          <t>tempering, flat glass</t>
        </is>
      </c>
    </row>
    <row r="5431">
      <c r="A5431" t="inlineStr">
        <is>
          <t>tin production</t>
        </is>
      </c>
      <c r="B5431" t="n">
        <v>0.012875</v>
      </c>
      <c r="C5431" t="inlineStr">
        <is>
          <t>RoW</t>
        </is>
      </c>
      <c r="D5431" t="inlineStr">
        <is>
          <t>kilogram</t>
        </is>
      </c>
      <c r="F5431" t="inlineStr">
        <is>
          <t>technosphere</t>
        </is>
      </c>
      <c r="G5431" t="n">
        <v>2</v>
      </c>
      <c r="H5431" t="n">
        <v>-4.352467832432337</v>
      </c>
      <c r="I5431" t="n">
        <v>0.1478251210504789</v>
      </c>
      <c r="J5431" t="inlineStr">
        <is>
          <t>(3,4,4,3,1,5); de Wild-Scholten (2014) Life Cycle Assessment of Photovoltaics Status 2011, Part 1 Data Collection (Table 37)</t>
        </is>
      </c>
      <c r="L5431" t="inlineStr">
        <is>
          <t>tin</t>
        </is>
      </c>
    </row>
    <row r="5432">
      <c r="A5432" t="inlineStr">
        <is>
          <t>transport, freight train, diesel</t>
        </is>
      </c>
      <c r="B5432" t="n">
        <v>16.638</v>
      </c>
      <c r="C5432" t="inlineStr">
        <is>
          <t>Europe without Switzerland</t>
        </is>
      </c>
      <c r="D5432" t="inlineStr">
        <is>
          <t>ton kilometer</t>
        </is>
      </c>
      <c r="F5432" t="inlineStr">
        <is>
          <t>technosphere</t>
        </is>
      </c>
      <c r="G5432" t="n">
        <v>2</v>
      </c>
      <c r="H5432" t="n">
        <v>2.811689235861696</v>
      </c>
      <c r="I5432" t="n">
        <v>0.3697767766870506</v>
      </c>
      <c r="J5432" t="inlineStr">
        <is>
          <t>(4,5,na,na,na,na); Standard distance 600km</t>
        </is>
      </c>
      <c r="L5432" t="inlineStr">
        <is>
          <t>transport, freight train</t>
        </is>
      </c>
    </row>
    <row r="5433">
      <c r="A5433" t="inlineStr">
        <is>
          <t>transport, freight, lorry 7.5-16 metric ton, EURO4</t>
        </is>
      </c>
      <c r="B5433" t="n">
        <v>3.0059</v>
      </c>
      <c r="C5433" t="inlineStr">
        <is>
          <t>RER</t>
        </is>
      </c>
      <c r="D5433" t="inlineStr">
        <is>
          <t>ton kilometer</t>
        </is>
      </c>
      <c r="F5433" t="inlineStr">
        <is>
          <t>technosphere</t>
        </is>
      </c>
      <c r="G5433" t="n">
        <v>2</v>
      </c>
      <c r="H5433" t="n">
        <v>1.100577023977697</v>
      </c>
      <c r="I5433" t="n">
        <v>0.3697767766870506</v>
      </c>
      <c r="J5433" t="inlineStr">
        <is>
          <t>(4,5,na,na,na,na); Standard distance 100km, cells 500km</t>
        </is>
      </c>
      <c r="L5433" t="inlineStr">
        <is>
          <t>transport, freight, lorry 7.5-16 metric ton, EURO4</t>
        </is>
      </c>
    </row>
    <row r="5434">
      <c r="A5434" t="inlineStr">
        <is>
          <t>treatment of municipal solid waste, incineration</t>
        </is>
      </c>
      <c r="B5434" t="n">
        <v>-0.03</v>
      </c>
      <c r="C5434" t="inlineStr">
        <is>
          <t>CH</t>
        </is>
      </c>
      <c r="D5434" t="inlineStr">
        <is>
          <t>kilogram</t>
        </is>
      </c>
      <c r="F5434" t="inlineStr">
        <is>
          <t>technosphere</t>
        </is>
      </c>
      <c r="G5434" t="n">
        <v>2</v>
      </c>
      <c r="H5434" t="n">
        <v>-3.506557897319982</v>
      </c>
      <c r="I5434" t="n">
        <v>0.1089649921306612</v>
      </c>
      <c r="J5434" t="inlineStr">
        <is>
          <t>(1,4,4,3,1,3); Alsema (personal communication) 2007, production waste</t>
        </is>
      </c>
      <c r="K5434" t="b">
        <v>1</v>
      </c>
      <c r="L5434" t="inlineStr">
        <is>
          <t>municipal solid waste</t>
        </is>
      </c>
    </row>
    <row r="5435">
      <c r="A5435" t="inlineStr">
        <is>
          <t>treatment of waste mineral oil, hazardous waste incineration</t>
        </is>
      </c>
      <c r="B5435" t="n">
        <v>-0.0016062</v>
      </c>
      <c r="C5435" t="inlineStr">
        <is>
          <t>CH</t>
        </is>
      </c>
      <c r="D5435" t="inlineStr">
        <is>
          <t>kilogram</t>
        </is>
      </c>
      <c r="F5435" t="inlineStr">
        <is>
          <t>technosphere</t>
        </is>
      </c>
      <c r="G5435" t="n">
        <v>2</v>
      </c>
      <c r="H5435" t="n">
        <v>-6.433884138209913</v>
      </c>
      <c r="I5435" t="n">
        <v>0.1089649921306612</v>
      </c>
      <c r="J5435" t="inlineStr">
        <is>
          <t>(1,4,4,3,1,3); de Wild-Scholten (2014) Life Cycle Assessment of Photovoltaics Status 2011, Part 1 Data Collection (Table 37)</t>
        </is>
      </c>
      <c r="K5435" t="b">
        <v>1</v>
      </c>
      <c r="L5435" t="inlineStr">
        <is>
          <t>waste mineral oil</t>
        </is>
      </c>
    </row>
    <row r="5436">
      <c r="A5436" t="inlineStr">
        <is>
          <t>treatment of waste plastic, mixture, municipal incineration</t>
        </is>
      </c>
      <c r="B5436" t="n">
        <v>-0.028063</v>
      </c>
      <c r="C5436" t="inlineStr">
        <is>
          <t>CH</t>
        </is>
      </c>
      <c r="D5436" t="inlineStr">
        <is>
          <t>kilogram</t>
        </is>
      </c>
      <c r="F5436" t="inlineStr">
        <is>
          <t>technosphere</t>
        </is>
      </c>
      <c r="G5436" t="n">
        <v>2</v>
      </c>
      <c r="H5436" t="n">
        <v>-3.573303296266454</v>
      </c>
      <c r="I5436" t="n">
        <v>0.1089649921306612</v>
      </c>
      <c r="J5436" t="inlineStr">
        <is>
          <t>(1,4,4,3,1,3); de Wild-Scholten (2014) Life Cycle Assessment of Photovoltaics Status 2011, Part 1 Data Collection (Table 37)</t>
        </is>
      </c>
      <c r="K5436" t="b">
        <v>1</v>
      </c>
      <c r="L5436" t="inlineStr">
        <is>
          <t>waste plastic, mixture</t>
        </is>
      </c>
    </row>
    <row r="5437">
      <c r="A5437" t="inlineStr">
        <is>
          <t>treatment of waste polyvinylfluoride, municipal incineration</t>
        </is>
      </c>
      <c r="B5437" t="n">
        <v>-0.0042938</v>
      </c>
      <c r="C5437" t="inlineStr">
        <is>
          <t>CH</t>
        </is>
      </c>
      <c r="D5437" t="inlineStr">
        <is>
          <t>kilogram</t>
        </is>
      </c>
      <c r="F5437" t="inlineStr">
        <is>
          <t>technosphere</t>
        </is>
      </c>
      <c r="G5437" t="n">
        <v>2</v>
      </c>
      <c r="H5437" t="n">
        <v>-5.450583157228809</v>
      </c>
      <c r="I5437" t="n">
        <v>0.1089649921306612</v>
      </c>
      <c r="J5437" t="inlineStr">
        <is>
          <t>(1,4,4,3,1,3); de Wild-Scholten (2014) Life Cycle Assessment of Photovoltaics Status 2011, Part 1 Data Collection (Table 37)</t>
        </is>
      </c>
      <c r="K5437" t="b">
        <v>1</v>
      </c>
      <c r="L5437" t="inlineStr">
        <is>
          <t>waste polyvinylfluoride</t>
        </is>
      </c>
    </row>
    <row r="5438">
      <c r="A5438" t="inlineStr">
        <is>
          <t>treatment of wastewater, from residence, capacity 1.1E10l/year</t>
        </is>
      </c>
      <c r="B5438" t="n">
        <v>-0.0045281</v>
      </c>
      <c r="C5438" t="inlineStr">
        <is>
          <t>CH</t>
        </is>
      </c>
      <c r="D5438" t="inlineStr">
        <is>
          <t>cubic meter</t>
        </is>
      </c>
      <c r="F5438" t="inlineStr">
        <is>
          <t>technosphere</t>
        </is>
      </c>
      <c r="G5438" t="n">
        <v>2</v>
      </c>
      <c r="H5438" t="n">
        <v>-5.397452853519467</v>
      </c>
      <c r="I5438" t="n">
        <v>0.1089649921306612</v>
      </c>
      <c r="J5438" t="inlineStr">
        <is>
          <t>(1,4,4,3,1,3); Calculation, water use</t>
        </is>
      </c>
      <c r="K5438" t="b">
        <v>1</v>
      </c>
      <c r="L5438" t="inlineStr">
        <is>
          <t>wastewater, from residence</t>
        </is>
      </c>
    </row>
    <row r="5439">
      <c r="A5439" t="inlineStr">
        <is>
          <t>wire drawing, copper</t>
        </is>
      </c>
      <c r="B5439" t="n">
        <v>0.1025</v>
      </c>
      <c r="C5439" t="inlineStr">
        <is>
          <t>RER</t>
        </is>
      </c>
      <c r="D5439" t="inlineStr">
        <is>
          <t>kilogram</t>
        </is>
      </c>
      <c r="F5439" t="inlineStr">
        <is>
          <t>technosphere</t>
        </is>
      </c>
      <c r="G5439" t="n">
        <v>2</v>
      </c>
      <c r="H5439" t="n">
        <v>-2.277892480403674</v>
      </c>
      <c r="I5439" t="n">
        <v>0.1089649921306612</v>
      </c>
      <c r="J5439" t="inlineStr">
        <is>
          <t>(1,4,4,3,1,3); de Wild-Scholten (2014) Life Cycle Assessment of Photovoltaics Status 2011, Part 1 Data Collection (Table 37)</t>
        </is>
      </c>
      <c r="L5439" t="inlineStr">
        <is>
          <t>wire drawing, copper</t>
        </is>
      </c>
    </row>
    <row r="5440"/>
    <row r="5441" ht="16" customHeight="1" s="29">
      <c r="A5441" s="1" t="inlineStr">
        <is>
          <t>Activity</t>
        </is>
      </c>
      <c r="B5441" s="1" t="inlineStr">
        <is>
          <t>photovoltaic panel production, single-Si wafer</t>
        </is>
      </c>
    </row>
    <row r="5442">
      <c r="A5442" t="inlineStr">
        <is>
          <t>comment</t>
        </is>
      </c>
      <c r="B5442"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production in Asia and Pacific.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is>
      </c>
    </row>
    <row r="5443">
      <c r="A5443" t="inlineStr">
        <is>
          <t>location</t>
        </is>
      </c>
      <c r="B5443" t="inlineStr">
        <is>
          <t>APAC</t>
        </is>
      </c>
    </row>
    <row r="5444">
      <c r="A5444" t="inlineStr">
        <is>
          <t>production amount</t>
        </is>
      </c>
      <c r="B5444" t="n">
        <v>1</v>
      </c>
    </row>
    <row r="5445">
      <c r="A5445" t="inlineStr">
        <is>
          <t>reference product</t>
        </is>
      </c>
      <c r="B5445" t="inlineStr">
        <is>
          <t>photovoltaic panel, single-Si wafer</t>
        </is>
      </c>
    </row>
    <row r="5446">
      <c r="A5446" t="inlineStr">
        <is>
          <t>source</t>
        </is>
      </c>
      <c r="B54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47">
      <c r="A5447" t="inlineStr">
        <is>
          <t>type</t>
        </is>
      </c>
      <c r="B5447" t="inlineStr">
        <is>
          <t>process</t>
        </is>
      </c>
    </row>
    <row r="5448">
      <c r="A5448" t="inlineStr">
        <is>
          <t>unit</t>
        </is>
      </c>
      <c r="B5448" t="inlineStr">
        <is>
          <t>square meter</t>
        </is>
      </c>
    </row>
    <row r="5449" ht="16" customHeight="1" s="29">
      <c r="A5449" s="1" t="inlineStr">
        <is>
          <t>Exchanges</t>
        </is>
      </c>
    </row>
    <row r="5450">
      <c r="A5450" s="28" t="inlineStr">
        <is>
          <t>name</t>
        </is>
      </c>
      <c r="B5450" s="28" t="inlineStr">
        <is>
          <t>amount</t>
        </is>
      </c>
      <c r="C5450" s="28" t="inlineStr">
        <is>
          <t>location</t>
        </is>
      </c>
      <c r="D5450" s="28" t="inlineStr">
        <is>
          <t>unit</t>
        </is>
      </c>
      <c r="E5450" s="28" t="inlineStr">
        <is>
          <t>categories</t>
        </is>
      </c>
      <c r="F5450" s="28" t="inlineStr">
        <is>
          <t>type</t>
        </is>
      </c>
      <c r="G5450" s="28" t="inlineStr">
        <is>
          <t>uncertainty type</t>
        </is>
      </c>
      <c r="H5450" s="28" t="inlineStr">
        <is>
          <t>loc</t>
        </is>
      </c>
      <c r="I5450" s="28" t="inlineStr">
        <is>
          <t>scale</t>
        </is>
      </c>
      <c r="J5450" s="28" t="inlineStr">
        <is>
          <t>comment</t>
        </is>
      </c>
      <c r="K5450" s="28" t="inlineStr">
        <is>
          <t>negative</t>
        </is>
      </c>
      <c r="L5450" s="28" t="inlineStr">
        <is>
          <t>reference product</t>
        </is>
      </c>
      <c r="M5450" s="28" t="n"/>
    </row>
    <row r="5451">
      <c r="A5451" t="inlineStr">
        <is>
          <t>Carbon dioxide, fossil</t>
        </is>
      </c>
      <c r="B5451" t="n">
        <v>0.021812</v>
      </c>
      <c r="D5451" t="inlineStr">
        <is>
          <t>kilogram</t>
        </is>
      </c>
      <c r="E5451" t="inlineStr">
        <is>
          <t>air::urban air close to ground</t>
        </is>
      </c>
      <c r="F5451" t="inlineStr">
        <is>
          <t>biosphere</t>
        </is>
      </c>
      <c r="G5451" t="n">
        <v>2</v>
      </c>
      <c r="H5451" t="n">
        <v>-3.825295001918322</v>
      </c>
      <c r="I5451" t="n">
        <v>0.2337502495138086</v>
      </c>
      <c r="J5451" t="inlineStr">
        <is>
          <t>(3,4,5,3,1,5); de Wild-Scholten (2014) Life Cycle Assessment of Photovoltaics Status 2011, Part 1 Data Collection (Table 37)</t>
        </is>
      </c>
    </row>
    <row r="5452">
      <c r="A5452" t="inlineStr">
        <is>
          <t>Heat, waste</t>
        </is>
      </c>
      <c r="B5452" t="n">
        <v>50.312</v>
      </c>
      <c r="D5452" t="inlineStr">
        <is>
          <t>megajoule</t>
        </is>
      </c>
      <c r="E5452" t="inlineStr">
        <is>
          <t>air::urban air close to ground</t>
        </is>
      </c>
      <c r="F5452" t="inlineStr">
        <is>
          <t>biosphere</t>
        </is>
      </c>
      <c r="G5452" t="n">
        <v>2</v>
      </c>
      <c r="H5452" t="n">
        <v>3.918243617241202</v>
      </c>
      <c r="I5452" t="n">
        <v>0.2337502495138086</v>
      </c>
      <c r="J5452" t="inlineStr">
        <is>
          <t>(3,4,5,3,1,5); Calculation, electricity use</t>
        </is>
      </c>
    </row>
    <row r="5453">
      <c r="A5453" t="inlineStr">
        <is>
          <t>NMVOC, non-methane volatile organic compounds, unspecified origin</t>
        </is>
      </c>
      <c r="B5453" t="n">
        <v>0.0080625</v>
      </c>
      <c r="D5453" t="inlineStr">
        <is>
          <t>kilogram</t>
        </is>
      </c>
      <c r="E5453" t="inlineStr">
        <is>
          <t>air::urban air close to ground</t>
        </is>
      </c>
      <c r="F5453" t="inlineStr">
        <is>
          <t>biosphere</t>
        </is>
      </c>
      <c r="G5453" t="n">
        <v>2</v>
      </c>
      <c r="H5453" t="n">
        <v>-4.820531596860246</v>
      </c>
      <c r="I5453" t="n">
        <v>0.308456937280178</v>
      </c>
      <c r="J5453" t="inlineStr">
        <is>
          <t>(3,4,5,3,1,5); de Wild-Scholten (2014) Life Cycle Assessment of Photovoltaics Status 2011, Part 1 Data Collection (Table 37)</t>
        </is>
      </c>
    </row>
    <row r="5454">
      <c r="A5454" t="inlineStr">
        <is>
          <t>photovoltaic panel production, single-Si wafer</t>
        </is>
      </c>
      <c r="B5454" t="n">
        <v>1</v>
      </c>
      <c r="C5454" t="inlineStr">
        <is>
          <t>APAC</t>
        </is>
      </c>
      <c r="D5454" t="inlineStr">
        <is>
          <t>square meter</t>
        </is>
      </c>
      <c r="E5454" t="inlineStr">
        <is>
          <t>photovoltaic::production of components</t>
        </is>
      </c>
      <c r="F5454" t="inlineStr">
        <is>
          <t>production</t>
        </is>
      </c>
      <c r="G5454" t="n">
        <v>0</v>
      </c>
      <c r="H5454" t="n">
        <v>1</v>
      </c>
      <c r="L5454" t="inlineStr">
        <is>
          <t>photovoltaic panel, single-Si wafer</t>
        </is>
      </c>
    </row>
    <row r="5455">
      <c r="A5455" t="inlineStr">
        <is>
          <t>1-propanol production</t>
        </is>
      </c>
      <c r="B5455" t="n">
        <v>0.015875</v>
      </c>
      <c r="C5455" t="inlineStr">
        <is>
          <t>RER</t>
        </is>
      </c>
      <c r="D5455" t="inlineStr">
        <is>
          <t>kilogram</t>
        </is>
      </c>
      <c r="F5455" t="inlineStr">
        <is>
          <t>technosphere</t>
        </is>
      </c>
      <c r="G5455" t="n">
        <v>2</v>
      </c>
      <c r="H5455" t="n">
        <v>-4.143009734203382</v>
      </c>
      <c r="I5455" t="n">
        <v>0.1089649921306612</v>
      </c>
      <c r="J5455" t="inlineStr">
        <is>
          <t>(1,4,4,3,1,3); de Wild-Scholten (2014) Life Cycle Assessment of Photovoltaics Status 2011, Part 1 Data Collection (Table 37)</t>
        </is>
      </c>
      <c r="L5455" t="inlineStr">
        <is>
          <t>1-propanol</t>
        </is>
      </c>
    </row>
    <row r="5456">
      <c r="A5456" t="inlineStr">
        <is>
          <t>EUR-flat pallet production</t>
        </is>
      </c>
      <c r="B5456" t="n">
        <v>0.05</v>
      </c>
      <c r="C5456" t="inlineStr">
        <is>
          <t>RER</t>
        </is>
      </c>
      <c r="D5456" t="inlineStr">
        <is>
          <t>unit</t>
        </is>
      </c>
      <c r="F5456" t="inlineStr">
        <is>
          <t>technosphere</t>
        </is>
      </c>
      <c r="G5456" t="n">
        <v>2</v>
      </c>
      <c r="H5456" t="n">
        <v>-2.995732273553991</v>
      </c>
      <c r="I5456" t="n">
        <v>0.1478251210504789</v>
      </c>
      <c r="J5456" t="inlineStr">
        <is>
          <t>(3,4,4,3,1,5); de Wild-Scholten (2014) Life Cycle Assessment of Photovoltaics Status 2011, Part 1 Data Collection (Table 37)</t>
        </is>
      </c>
      <c r="L5456" t="inlineStr">
        <is>
          <t>EUR-flat pallet</t>
        </is>
      </c>
    </row>
    <row r="5457">
      <c r="A5457" t="inlineStr">
        <is>
          <t>aluminium alloy production, AlMg3</t>
        </is>
      </c>
      <c r="B5457" t="n">
        <v>2.125</v>
      </c>
      <c r="C5457" t="inlineStr">
        <is>
          <t>RER</t>
        </is>
      </c>
      <c r="D5457" t="inlineStr">
        <is>
          <t>kilogram</t>
        </is>
      </c>
      <c r="F5457" t="inlineStr">
        <is>
          <t>technosphere</t>
        </is>
      </c>
      <c r="G5457" t="n">
        <v>2</v>
      </c>
      <c r="H5457" t="n">
        <v>0.7537718023763802</v>
      </c>
      <c r="I5457" t="n">
        <v>0.1089649921306612</v>
      </c>
      <c r="J5457" t="inlineStr">
        <is>
          <t>(1,4,4,3,1,3); de Wild-Scholten (2014) Life Cycle Assessment of Photovoltaics Status 2011, Part 1 Data Collection (Table 37)</t>
        </is>
      </c>
      <c r="L5457" t="inlineStr">
        <is>
          <t>aluminium alloy, AlMg3</t>
        </is>
      </c>
    </row>
    <row r="5458">
      <c r="A5458" t="inlineStr">
        <is>
          <t>diesel, burned in building machine</t>
        </is>
      </c>
      <c r="B5458" t="n">
        <v>0.008750000000000001</v>
      </c>
      <c r="C5458" t="inlineStr">
        <is>
          <t>GLO</t>
        </is>
      </c>
      <c r="D5458" t="inlineStr">
        <is>
          <t>megajoule</t>
        </is>
      </c>
      <c r="F5458" t="inlineStr">
        <is>
          <t>technosphere</t>
        </is>
      </c>
      <c r="G5458" t="n">
        <v>2</v>
      </c>
      <c r="H5458" t="n">
        <v>-4.738701578612614</v>
      </c>
      <c r="I5458" t="n">
        <v>0.3759909831404189</v>
      </c>
      <c r="J5458" t="inlineStr">
        <is>
          <t>(3,4,4,3,1,5); de Wild-Scholten (2014) Life Cycle Assessment of Photovoltaics Status 2011, Part 1 Data Collection (Table 37)</t>
        </is>
      </c>
      <c r="L5458" t="inlineStr">
        <is>
          <t>diesel, burned in building machine</t>
        </is>
      </c>
    </row>
    <row r="5459">
      <c r="A5459" t="inlineStr">
        <is>
          <t>ethylvinylacetate production, foil</t>
        </is>
      </c>
      <c r="B5459" t="n">
        <v>0.875</v>
      </c>
      <c r="C5459" t="inlineStr">
        <is>
          <t>RER</t>
        </is>
      </c>
      <c r="D5459" t="inlineStr">
        <is>
          <t>kilogram</t>
        </is>
      </c>
      <c r="F5459" t="inlineStr">
        <is>
          <t>technosphere</t>
        </is>
      </c>
      <c r="G5459" t="n">
        <v>2</v>
      </c>
      <c r="H5459" t="n">
        <v>-0.1335313926245226</v>
      </c>
      <c r="I5459" t="n">
        <v>0.1089649921306612</v>
      </c>
      <c r="J5459" t="inlineStr">
        <is>
          <t>(1,4,4,3,1,3); de Wild-Scholten (2014) Life Cycle Assessment of Photovoltaics Status 2011, Part 1 Data Collection (Table 37)</t>
        </is>
      </c>
      <c r="L5459" t="inlineStr">
        <is>
          <t>ethylvinylacetate, foil</t>
        </is>
      </c>
    </row>
    <row r="5460">
      <c r="A5460" t="inlineStr">
        <is>
          <t>glass fibre reinforced plastic production, polyamide, injection moulded</t>
        </is>
      </c>
      <c r="B5460" t="n">
        <v>0.295</v>
      </c>
      <c r="C5460" t="inlineStr">
        <is>
          <t>RER</t>
        </is>
      </c>
      <c r="D5460" t="inlineStr">
        <is>
          <t>kilogram</t>
        </is>
      </c>
      <c r="F5460" t="inlineStr">
        <is>
          <t>technosphere</t>
        </is>
      </c>
      <c r="G5460" t="n">
        <v>2</v>
      </c>
      <c r="H5460" t="n">
        <v>-1.220779922642317</v>
      </c>
      <c r="I5460" t="n">
        <v>0.1089649921306612</v>
      </c>
      <c r="J5460" t="inlineStr">
        <is>
          <t>(1,4,4,3,1,3); de Wild-Scholten (2014) Life Cycle Assessment of Photovoltaics Status 2011, Part 1 Data Collection (Table 37)</t>
        </is>
      </c>
      <c r="L5460" t="inlineStr">
        <is>
          <t>glass fibre reinforced plastic, polyamide, injection moulded</t>
        </is>
      </c>
    </row>
    <row r="5461">
      <c r="A5461" t="inlineStr">
        <is>
          <t>hydrogen fluoride production</t>
        </is>
      </c>
      <c r="B5461" t="n">
        <v>0.062375</v>
      </c>
      <c r="C5461" t="inlineStr">
        <is>
          <t>GLO</t>
        </is>
      </c>
      <c r="D5461" t="inlineStr">
        <is>
          <t>kilogram</t>
        </is>
      </c>
      <c r="F5461" t="inlineStr">
        <is>
          <t>technosphere</t>
        </is>
      </c>
      <c r="G5461" t="n">
        <v>2</v>
      </c>
      <c r="H5461" t="n">
        <v>-2.774590724910454</v>
      </c>
      <c r="I5461" t="n">
        <v>0.1478251210504789</v>
      </c>
      <c r="J5461" t="inlineStr">
        <is>
          <t>(3,4,4,3,1,5); de Wild-Scholten (2014) Life Cycle Assessment of Photovoltaics Status 2011, Part 1 Data Collection (Table 37)</t>
        </is>
      </c>
      <c r="L5461" t="inlineStr">
        <is>
          <t>hydrogen fluoride</t>
        </is>
      </c>
    </row>
    <row r="5462">
      <c r="A5462" t="inlineStr">
        <is>
          <t>isopropanol production</t>
        </is>
      </c>
      <c r="B5462" t="n">
        <v>0.00014687</v>
      </c>
      <c r="C5462" t="inlineStr">
        <is>
          <t>RER</t>
        </is>
      </c>
      <c r="D5462" t="inlineStr">
        <is>
          <t>kilogram</t>
        </is>
      </c>
      <c r="F5462" t="inlineStr">
        <is>
          <t>technosphere</t>
        </is>
      </c>
      <c r="G5462" t="n">
        <v>2</v>
      </c>
      <c r="H5462" t="n">
        <v>-8.825962716198504</v>
      </c>
      <c r="I5462" t="n">
        <v>0.1478251210504789</v>
      </c>
      <c r="J5462" t="inlineStr">
        <is>
          <t>(3,4,4,3,1,5); de Wild-Scholten (2014) Life Cycle Assessment of Photovoltaics Status 2011, Part 1 Data Collection (Table 37)</t>
        </is>
      </c>
      <c r="L5462" t="inlineStr">
        <is>
          <t>isopropanol</t>
        </is>
      </c>
    </row>
    <row r="5463">
      <c r="A5463" t="inlineStr">
        <is>
          <t>market for copper, cathode</t>
        </is>
      </c>
      <c r="B5463" t="n">
        <v>0.1025</v>
      </c>
      <c r="C5463" t="inlineStr">
        <is>
          <t>GLO</t>
        </is>
      </c>
      <c r="D5463" t="inlineStr">
        <is>
          <t>kilogram</t>
        </is>
      </c>
      <c r="F5463" t="inlineStr">
        <is>
          <t>technosphere</t>
        </is>
      </c>
      <c r="G5463" t="n">
        <v>2</v>
      </c>
      <c r="H5463" t="n">
        <v>-2.277892480403674</v>
      </c>
      <c r="I5463" t="n">
        <v>0.1089649921306612</v>
      </c>
      <c r="J5463" t="inlineStr">
        <is>
          <t>(1,4,4,3,1,3); de Wild-Scholten (2014) Life Cycle Assessment of Photovoltaics Status 2011, Part 1 Data Collection (Table 37)</t>
        </is>
      </c>
      <c r="L5463" t="inlineStr">
        <is>
          <t>copper, cathode</t>
        </is>
      </c>
    </row>
    <row r="5464">
      <c r="A5464" t="inlineStr">
        <is>
          <t>market for corrugated board box</t>
        </is>
      </c>
      <c r="B5464" t="n">
        <v>0.7625</v>
      </c>
      <c r="C5464" t="inlineStr">
        <is>
          <t>RER</t>
        </is>
      </c>
      <c r="D5464" t="inlineStr">
        <is>
          <t>kilogram</t>
        </is>
      </c>
      <c r="F5464" t="inlineStr">
        <is>
          <t>technosphere</t>
        </is>
      </c>
      <c r="G5464" t="n">
        <v>2</v>
      </c>
      <c r="H5464" t="n">
        <v>-0.2711527705005704</v>
      </c>
      <c r="I5464" t="n">
        <v>0.1089649921306612</v>
      </c>
      <c r="J5464" t="inlineStr">
        <is>
          <t>(1,4,4,3,1,3); de Wild-Scholten (2014) Life Cycle Assessment of Photovoltaics Status 2011, Part 1 Data Collection (Table 37)</t>
        </is>
      </c>
      <c r="L5464" t="inlineStr">
        <is>
          <t>corrugated board box</t>
        </is>
      </c>
    </row>
    <row r="5465">
      <c r="A5465" t="inlineStr">
        <is>
          <t>market for electricity, medium voltage</t>
        </is>
      </c>
      <c r="B5465" t="n">
        <v>13.975</v>
      </c>
      <c r="C5465" t="inlineStr">
        <is>
          <t>RS</t>
        </is>
      </c>
      <c r="D5465" t="inlineStr">
        <is>
          <t>kilowatt hour</t>
        </is>
      </c>
      <c r="F5465" t="inlineStr">
        <is>
          <t>technosphere</t>
        </is>
      </c>
      <c r="G5465" t="n">
        <v>2</v>
      </c>
      <c r="H5465" t="n">
        <v>2.637270019041163</v>
      </c>
      <c r="I5465" t="n">
        <v>0.04340984597628009</v>
      </c>
      <c r="J5465" t="inlineStr">
        <is>
          <t>(2,2,1,1,1,3); Woodhouse et al. (2019): c-Si PV Manufacturing Costs 2018</t>
        </is>
      </c>
      <c r="L5465" t="inlineStr">
        <is>
          <t>electricity, medium voltage</t>
        </is>
      </c>
    </row>
    <row r="5466">
      <c r="A5466" t="inlineStr">
        <is>
          <t>market for lead</t>
        </is>
      </c>
      <c r="B5466" t="n">
        <v>0.000725</v>
      </c>
      <c r="C5466" t="inlineStr">
        <is>
          <t>GLO</t>
        </is>
      </c>
      <c r="D5466" t="inlineStr">
        <is>
          <t>kilogram</t>
        </is>
      </c>
      <c r="F5466" t="inlineStr">
        <is>
          <t>technosphere</t>
        </is>
      </c>
      <c r="G5466" t="n">
        <v>2</v>
      </c>
      <c r="H5466" t="n">
        <v>-7.2293389031096</v>
      </c>
      <c r="I5466" t="n">
        <v>0.1478251210504789</v>
      </c>
      <c r="J5466" t="inlineStr">
        <is>
          <t>(3,4,4,3,1,5); de Wild-Scholten (2014) Life Cycle Assessment of Photovoltaics Status 2011, Part 1 Data Collection (Table 37)</t>
        </is>
      </c>
      <c r="L5466" t="inlineStr">
        <is>
          <t>lead</t>
        </is>
      </c>
    </row>
    <row r="5467">
      <c r="A5467" t="inlineStr">
        <is>
          <t>market for light emitting diode</t>
        </is>
      </c>
      <c r="B5467" t="n">
        <v>0.0028125</v>
      </c>
      <c r="C5467" t="inlineStr">
        <is>
          <t>GLO</t>
        </is>
      </c>
      <c r="D5467" t="inlineStr">
        <is>
          <t>kilogram</t>
        </is>
      </c>
      <c r="F5467" t="inlineStr">
        <is>
          <t>technosphere</t>
        </is>
      </c>
      <c r="G5467" t="n">
        <v>2</v>
      </c>
      <c r="H5467" t="n">
        <v>-5.873681511451599</v>
      </c>
      <c r="I5467" t="n">
        <v>0.1478251210504789</v>
      </c>
      <c r="J5467" t="inlineStr">
        <is>
          <t>(3,4,4,3,1,5); de Wild-Scholten (2014) Life Cycle Assessment of Photovoltaics Status 2011, Part 1 Data Collection (Table 37)</t>
        </is>
      </c>
      <c r="L5467" t="inlineStr">
        <is>
          <t>light emitting diode</t>
        </is>
      </c>
    </row>
    <row r="5468">
      <c r="A5468" t="inlineStr">
        <is>
          <t>photovoltaic cell, single-Si, at plant</t>
        </is>
      </c>
      <c r="B5468" t="n">
        <v>0.93541</v>
      </c>
      <c r="C5468" t="inlineStr">
        <is>
          <t>APAC</t>
        </is>
      </c>
      <c r="D5468" t="inlineStr">
        <is>
          <t>square meter</t>
        </is>
      </c>
      <c r="F5468" t="inlineStr">
        <is>
          <t>technosphere</t>
        </is>
      </c>
      <c r="G5468" t="n">
        <v>2</v>
      </c>
      <c r="H5468" t="n">
        <v>-0.06677034313385423</v>
      </c>
      <c r="I5468" t="n">
        <v>0.1089649921306612</v>
      </c>
      <c r="J5468" t="inlineStr">
        <is>
          <t>(1,4,4,3,1,3); de Wild-Scholten (2014) Life Cycle Assessment of Photovoltaics Status 2011, Part 1 Data Collection (Table 37)</t>
        </is>
      </c>
    </row>
    <row r="5469">
      <c r="A5469" t="inlineStr">
        <is>
          <t>photovoltaic panel factory construction</t>
        </is>
      </c>
      <c r="B5469" t="n">
        <v>4e-06</v>
      </c>
      <c r="C5469" t="inlineStr">
        <is>
          <t>GLO</t>
        </is>
      </c>
      <c r="D5469" t="inlineStr">
        <is>
          <t>unit</t>
        </is>
      </c>
      <c r="F5469" t="inlineStr">
        <is>
          <t>technosphere</t>
        </is>
      </c>
      <c r="G5469" t="n">
        <v>2</v>
      </c>
      <c r="H5469" t="n">
        <v>-12.42921619684438</v>
      </c>
      <c r="I5469" t="n">
        <v>0.5594688275646776</v>
      </c>
      <c r="J5469" t="inlineStr">
        <is>
          <t>(1,4,4,3,1,3); de Wild-Scholten (2014) Life Cycle Assessment of Photovoltaics Status 2011, Part 1 Data Collection (Table 37)</t>
        </is>
      </c>
      <c r="L5469" t="inlineStr">
        <is>
          <t>photovoltaic panel factory</t>
        </is>
      </c>
    </row>
    <row r="5470">
      <c r="A5470" t="inlineStr">
        <is>
          <t>polyethylene production, high density, granulate</t>
        </is>
      </c>
      <c r="B5470" t="n">
        <v>0.02375</v>
      </c>
      <c r="C5470" t="inlineStr">
        <is>
          <t>RER</t>
        </is>
      </c>
      <c r="D5470" t="inlineStr">
        <is>
          <t>kilogram</t>
        </is>
      </c>
      <c r="F5470" t="inlineStr">
        <is>
          <t>technosphere</t>
        </is>
      </c>
      <c r="G5470" t="n">
        <v>2</v>
      </c>
      <c r="H5470" t="n">
        <v>-3.740172748501487</v>
      </c>
      <c r="I5470" t="n">
        <v>0.1478251210504789</v>
      </c>
      <c r="J5470" t="inlineStr">
        <is>
          <t>(3,4,4,3,1,5); de Wild-Scholten (2014) Life Cycle Assessment of Photovoltaics Status 2011, Part 1 Data Collection (Table 37)</t>
        </is>
      </c>
      <c r="L5470" t="inlineStr">
        <is>
          <t>polyethylene, high density, granulate</t>
        </is>
      </c>
    </row>
    <row r="5471">
      <c r="A5471" t="inlineStr">
        <is>
          <t>polyethylene terephthalate production, granulate, amorphous</t>
        </is>
      </c>
      <c r="B5471" t="n">
        <v>0.34562</v>
      </c>
      <c r="C5471" t="inlineStr">
        <is>
          <t>RER</t>
        </is>
      </c>
      <c r="D5471" t="inlineStr">
        <is>
          <t>kilogram</t>
        </is>
      </c>
      <c r="F5471" t="inlineStr">
        <is>
          <t>technosphere</t>
        </is>
      </c>
      <c r="G5471" t="n">
        <v>2</v>
      </c>
      <c r="H5471" t="n">
        <v>-1.062415373356292</v>
      </c>
      <c r="I5471" t="n">
        <v>0.1089649921306612</v>
      </c>
      <c r="J5471" t="inlineStr">
        <is>
          <t>(1,4,4,3,1,3); de Wild-Scholten (2014) Life Cycle Assessment of Photovoltaics Status 2011, Part 1 Data Collection (Table 37)</t>
        </is>
      </c>
      <c r="L5471" t="inlineStr">
        <is>
          <t>polyethylene terephthalate, granulate, amorphous</t>
        </is>
      </c>
    </row>
    <row r="5472">
      <c r="A5472" t="inlineStr">
        <is>
          <t>polyvinylfluoride, film production</t>
        </is>
      </c>
      <c r="B5472" t="n">
        <v>0.11187</v>
      </c>
      <c r="C5472" t="inlineStr">
        <is>
          <t>US</t>
        </is>
      </c>
      <c r="D5472" t="inlineStr">
        <is>
          <t>kilogram</t>
        </is>
      </c>
      <c r="F5472" t="inlineStr">
        <is>
          <t>technosphere</t>
        </is>
      </c>
      <c r="G5472" t="n">
        <v>2</v>
      </c>
      <c r="H5472" t="n">
        <v>-2.190417796123298</v>
      </c>
      <c r="I5472" t="n">
        <v>0.1089649921306612</v>
      </c>
      <c r="J5472" t="inlineStr">
        <is>
          <t>(1,4,4,3,1,3); de Wild-Scholten (2014) Life Cycle Assessment of Photovoltaics Status 2011, Part 1 Data Collection (Table 37)</t>
        </is>
      </c>
      <c r="L5472" t="inlineStr">
        <is>
          <t>polyvinylfluoride, film</t>
        </is>
      </c>
    </row>
    <row r="5473">
      <c r="A5473" t="inlineStr">
        <is>
          <t>potassium hydroxide production</t>
        </is>
      </c>
      <c r="B5473" t="n">
        <v>0.051438</v>
      </c>
      <c r="C5473" t="inlineStr">
        <is>
          <t>RER</t>
        </is>
      </c>
      <c r="D5473" t="inlineStr">
        <is>
          <t>kilogram</t>
        </is>
      </c>
      <c r="F5473" t="inlineStr">
        <is>
          <t>technosphere</t>
        </is>
      </c>
      <c r="G5473" t="n">
        <v>2</v>
      </c>
      <c r="H5473" t="n">
        <v>-2.967378080057463</v>
      </c>
      <c r="I5473" t="n">
        <v>0.1478251210504789</v>
      </c>
      <c r="J5473" t="inlineStr">
        <is>
          <t>(3,4,4,3,1,5); de Wild-Scholten (2014) Life Cycle Assessment of Photovoltaics Status 2011, Part 1 Data Collection (Table 37)</t>
        </is>
      </c>
      <c r="L5473" t="inlineStr">
        <is>
          <t>potassium hydroxide</t>
        </is>
      </c>
    </row>
    <row r="5474">
      <c r="A5474" t="inlineStr">
        <is>
          <t>silicone product production</t>
        </is>
      </c>
      <c r="B5474" t="n">
        <v>0.12187</v>
      </c>
      <c r="C5474" t="inlineStr">
        <is>
          <t>RER</t>
        </is>
      </c>
      <c r="D5474" t="inlineStr">
        <is>
          <t>kilogram</t>
        </is>
      </c>
      <c r="F5474" t="inlineStr">
        <is>
          <t>technosphere</t>
        </is>
      </c>
      <c r="G5474" t="n">
        <v>2</v>
      </c>
      <c r="H5474" t="n">
        <v>-2.104800376146726</v>
      </c>
      <c r="I5474" t="n">
        <v>0.1089649921306612</v>
      </c>
      <c r="J5474" t="inlineStr">
        <is>
          <t>(1,4,4,3,1,3); de Wild-Scholten (2014) Life Cycle Assessment of Photovoltaics Status 2011, Part 1 Data Collection (Table 37)</t>
        </is>
      </c>
      <c r="L5474" t="inlineStr">
        <is>
          <t>silicone product</t>
        </is>
      </c>
    </row>
    <row r="5475">
      <c r="A5475" t="inlineStr">
        <is>
          <t>soap production</t>
        </is>
      </c>
      <c r="B5475" t="n">
        <v>0.011562</v>
      </c>
      <c r="C5475" t="inlineStr">
        <is>
          <t>RER</t>
        </is>
      </c>
      <c r="D5475" t="inlineStr">
        <is>
          <t>kilogram</t>
        </is>
      </c>
      <c r="F5475" t="inlineStr">
        <is>
          <t>technosphere</t>
        </is>
      </c>
      <c r="G5475" t="n">
        <v>2</v>
      </c>
      <c r="H5475" t="n">
        <v>-4.460031420321853</v>
      </c>
      <c r="I5475" t="n">
        <v>0.1478251210504789</v>
      </c>
      <c r="J5475" t="inlineStr">
        <is>
          <t>(3,4,4,3,1,5); de Wild-Scholten (2014) Life Cycle Assessment of Photovoltaics Status 2011, Part 1 Data Collection (Table 37)</t>
        </is>
      </c>
      <c r="L5475" t="inlineStr">
        <is>
          <t>soap</t>
        </is>
      </c>
    </row>
    <row r="5476">
      <c r="A5476" t="inlineStr">
        <is>
          <t>solar glass production, low-iron</t>
        </is>
      </c>
      <c r="B5476" t="n">
        <v>8.8125</v>
      </c>
      <c r="C5476" t="inlineStr">
        <is>
          <t>RER</t>
        </is>
      </c>
      <c r="D5476" t="inlineStr">
        <is>
          <t>kilogram</t>
        </is>
      </c>
      <c r="F5476" t="inlineStr">
        <is>
          <t>technosphere</t>
        </is>
      </c>
      <c r="G5476" t="n">
        <v>2</v>
      </c>
      <c r="H5476" t="n">
        <v>2.176171168138387</v>
      </c>
      <c r="I5476" t="n">
        <v>0.1420628781245019</v>
      </c>
      <c r="J5476" t="inlineStr">
        <is>
          <t>(1,4,4,3,3,3); de Wild-Scholten (2014) Life Cycle Assessment of Photovoltaics Status 2011, Part 1 Data Collection (Table 37)</t>
        </is>
      </c>
      <c r="L5476" t="inlineStr">
        <is>
          <t>solar glass, low-iron</t>
        </is>
      </c>
    </row>
    <row r="5477">
      <c r="A5477" t="inlineStr">
        <is>
          <t>market for tap water</t>
        </is>
      </c>
      <c r="B5477" t="n">
        <v>5.0312</v>
      </c>
      <c r="C5477" t="inlineStr">
        <is>
          <t>Europe without Switzerland</t>
        </is>
      </c>
      <c r="D5477" t="inlineStr">
        <is>
          <t>kilogram</t>
        </is>
      </c>
      <c r="F5477" t="inlineStr">
        <is>
          <t>technosphere</t>
        </is>
      </c>
      <c r="G5477" t="n">
        <v>2</v>
      </c>
      <c r="H5477" t="n">
        <v>1.615658524247157</v>
      </c>
      <c r="I5477" t="n">
        <v>0.1089649921306612</v>
      </c>
      <c r="J5477" t="inlineStr">
        <is>
          <t>(1,4,4,3,1,3); de Wild-Scholten (2014) Life Cycle Assessment of Photovoltaics Status 2011, Part 1 Data Collection (Table 37)</t>
        </is>
      </c>
      <c r="L5477" t="inlineStr">
        <is>
          <t>tap water</t>
        </is>
      </c>
    </row>
    <row r="5478">
      <c r="A5478" t="inlineStr">
        <is>
          <t>tempering, flat glass</t>
        </is>
      </c>
      <c r="B5478" t="n">
        <v>8.8125</v>
      </c>
      <c r="C5478" t="inlineStr">
        <is>
          <t>RER</t>
        </is>
      </c>
      <c r="D5478" t="inlineStr">
        <is>
          <t>kilogram</t>
        </is>
      </c>
      <c r="F5478" t="inlineStr">
        <is>
          <t>technosphere</t>
        </is>
      </c>
      <c r="G5478" t="n">
        <v>2</v>
      </c>
      <c r="H5478" t="n">
        <v>2.176171168138387</v>
      </c>
      <c r="I5478" t="n">
        <v>0.1089649921306612</v>
      </c>
      <c r="J5478" t="inlineStr">
        <is>
          <t>(1,4,4,3,1,3); de Wild-Scholten (2014) Life Cycle Assessment of Photovoltaics Status 2011, Part 1 Data Collection (Table 37)</t>
        </is>
      </c>
      <c r="L5478" t="inlineStr">
        <is>
          <t>tempering, flat glass</t>
        </is>
      </c>
    </row>
    <row r="5479">
      <c r="A5479" t="inlineStr">
        <is>
          <t>tin production</t>
        </is>
      </c>
      <c r="B5479" t="n">
        <v>0.012875</v>
      </c>
      <c r="C5479" t="inlineStr">
        <is>
          <t>RoW</t>
        </is>
      </c>
      <c r="D5479" t="inlineStr">
        <is>
          <t>kilogram</t>
        </is>
      </c>
      <c r="F5479" t="inlineStr">
        <is>
          <t>technosphere</t>
        </is>
      </c>
      <c r="G5479" t="n">
        <v>2</v>
      </c>
      <c r="H5479" t="n">
        <v>-4.352467832432337</v>
      </c>
      <c r="I5479" t="n">
        <v>0.1478251210504789</v>
      </c>
      <c r="J5479" t="inlineStr">
        <is>
          <t>(3,4,4,3,1,5); de Wild-Scholten (2014) Life Cycle Assessment of Photovoltaics Status 2011, Part 1 Data Collection (Table 37)</t>
        </is>
      </c>
      <c r="L5479" t="inlineStr">
        <is>
          <t>tin</t>
        </is>
      </c>
    </row>
    <row r="5480">
      <c r="A5480" t="inlineStr">
        <is>
          <t>transport, freight train, diesel</t>
        </is>
      </c>
      <c r="B5480" t="n">
        <v>16.638</v>
      </c>
      <c r="C5480" t="inlineStr">
        <is>
          <t>Europe without Switzerland</t>
        </is>
      </c>
      <c r="D5480" t="inlineStr">
        <is>
          <t>ton kilometer</t>
        </is>
      </c>
      <c r="F5480" t="inlineStr">
        <is>
          <t>technosphere</t>
        </is>
      </c>
      <c r="G5480" t="n">
        <v>2</v>
      </c>
      <c r="H5480" t="n">
        <v>2.811689235861696</v>
      </c>
      <c r="I5480" t="n">
        <v>0.3697767766870506</v>
      </c>
      <c r="J5480" t="inlineStr">
        <is>
          <t>(4,5,na,na,na,na); Standard distance 600km</t>
        </is>
      </c>
      <c r="L5480" t="inlineStr">
        <is>
          <t>transport, freight train</t>
        </is>
      </c>
    </row>
    <row r="5481">
      <c r="A5481" t="inlineStr">
        <is>
          <t>transport, freight, lorry 7.5-16 metric ton, EURO4</t>
        </is>
      </c>
      <c r="B5481" t="n">
        <v>2.9928</v>
      </c>
      <c r="C5481" t="inlineStr">
        <is>
          <t>RER</t>
        </is>
      </c>
      <c r="D5481" t="inlineStr">
        <is>
          <t>ton kilometer</t>
        </is>
      </c>
      <c r="F5481" t="inlineStr">
        <is>
          <t>technosphere</t>
        </is>
      </c>
      <c r="G5481" t="n">
        <v>2</v>
      </c>
      <c r="H5481" t="n">
        <v>1.096209404051799</v>
      </c>
      <c r="I5481" t="n">
        <v>0.3697767766870506</v>
      </c>
      <c r="J5481" t="inlineStr">
        <is>
          <t>(4,5,na,na,na,na); Standard distance 100km, cells 500km</t>
        </is>
      </c>
      <c r="L5481" t="inlineStr">
        <is>
          <t>transport, freight, lorry 7.5-16 metric ton, EURO4</t>
        </is>
      </c>
    </row>
    <row r="5482">
      <c r="A5482" t="inlineStr">
        <is>
          <t>treatment of municipal solid waste, incineration</t>
        </is>
      </c>
      <c r="B5482" t="n">
        <v>-0.03</v>
      </c>
      <c r="C5482" t="inlineStr">
        <is>
          <t>CH</t>
        </is>
      </c>
      <c r="D5482" t="inlineStr">
        <is>
          <t>kilogram</t>
        </is>
      </c>
      <c r="F5482" t="inlineStr">
        <is>
          <t>technosphere</t>
        </is>
      </c>
      <c r="G5482" t="n">
        <v>2</v>
      </c>
      <c r="H5482" t="n">
        <v>-3.506557897319982</v>
      </c>
      <c r="I5482" t="n">
        <v>0.1089649921306612</v>
      </c>
      <c r="J5482" t="inlineStr">
        <is>
          <t>(1,4,4,3,1,3); Alsema (personal communication) 2007, production waste</t>
        </is>
      </c>
      <c r="K5482" t="b">
        <v>1</v>
      </c>
      <c r="L5482" t="inlineStr">
        <is>
          <t>municipal solid waste</t>
        </is>
      </c>
    </row>
    <row r="5483">
      <c r="A5483" t="inlineStr">
        <is>
          <t>treatment of waste mineral oil, hazardous waste incineration</t>
        </is>
      </c>
      <c r="B5483" t="n">
        <v>-0.0016062</v>
      </c>
      <c r="C5483" t="inlineStr">
        <is>
          <t>CH</t>
        </is>
      </c>
      <c r="D5483" t="inlineStr">
        <is>
          <t>kilogram</t>
        </is>
      </c>
      <c r="F5483" t="inlineStr">
        <is>
          <t>technosphere</t>
        </is>
      </c>
      <c r="G5483" t="n">
        <v>2</v>
      </c>
      <c r="H5483" t="n">
        <v>-6.433884138209913</v>
      </c>
      <c r="I5483" t="n">
        <v>0.1089649921306612</v>
      </c>
      <c r="J5483" t="inlineStr">
        <is>
          <t>(1,4,4,3,1,3); de Wild-Scholten (2014) Life Cycle Assessment of Photovoltaics Status 2011, Part 1 Data Collection (Table 37)</t>
        </is>
      </c>
      <c r="K5483" t="b">
        <v>1</v>
      </c>
      <c r="L5483" t="inlineStr">
        <is>
          <t>waste mineral oil</t>
        </is>
      </c>
    </row>
    <row r="5484">
      <c r="A5484" t="inlineStr">
        <is>
          <t>treatment of waste plastic, mixture, municipal incineration</t>
        </is>
      </c>
      <c r="B5484" t="n">
        <v>-0.028063</v>
      </c>
      <c r="C5484" t="inlineStr">
        <is>
          <t>CH</t>
        </is>
      </c>
      <c r="D5484" t="inlineStr">
        <is>
          <t>kilogram</t>
        </is>
      </c>
      <c r="F5484" t="inlineStr">
        <is>
          <t>technosphere</t>
        </is>
      </c>
      <c r="G5484" t="n">
        <v>2</v>
      </c>
      <c r="H5484" t="n">
        <v>-3.573303296266454</v>
      </c>
      <c r="I5484" t="n">
        <v>0.1089649921306612</v>
      </c>
      <c r="J5484" t="inlineStr">
        <is>
          <t>(1,4,4,3,1,3); de Wild-Scholten (2014) Life Cycle Assessment of Photovoltaics Status 2011, Part 1 Data Collection (Table 37)</t>
        </is>
      </c>
      <c r="K5484" t="b">
        <v>1</v>
      </c>
      <c r="L5484" t="inlineStr">
        <is>
          <t>waste plastic, mixture</t>
        </is>
      </c>
    </row>
    <row r="5485">
      <c r="A5485" t="inlineStr">
        <is>
          <t>treatment of waste polyvinylfluoride, municipal incineration</t>
        </is>
      </c>
      <c r="B5485" t="n">
        <v>-0.0042938</v>
      </c>
      <c r="C5485" t="inlineStr">
        <is>
          <t>CH</t>
        </is>
      </c>
      <c r="D5485" t="inlineStr">
        <is>
          <t>kilogram</t>
        </is>
      </c>
      <c r="F5485" t="inlineStr">
        <is>
          <t>technosphere</t>
        </is>
      </c>
      <c r="G5485" t="n">
        <v>2</v>
      </c>
      <c r="H5485" t="n">
        <v>-5.450583157228809</v>
      </c>
      <c r="I5485" t="n">
        <v>0.1089649921306612</v>
      </c>
      <c r="J5485" t="inlineStr">
        <is>
          <t>(1,4,4,3,1,3); de Wild-Scholten (2014) Life Cycle Assessment of Photovoltaics Status 2011, Part 1 Data Collection (Table 37)</t>
        </is>
      </c>
      <c r="K5485" t="b">
        <v>1</v>
      </c>
      <c r="L5485" t="inlineStr">
        <is>
          <t>waste polyvinylfluoride</t>
        </is>
      </c>
    </row>
    <row r="5486">
      <c r="A5486" t="inlineStr">
        <is>
          <t>treatment of wastewater, from residence, capacity 1.1E10l/year</t>
        </is>
      </c>
      <c r="B5486" t="n">
        <v>-0.0045281</v>
      </c>
      <c r="C5486" t="inlineStr">
        <is>
          <t>CH</t>
        </is>
      </c>
      <c r="D5486" t="inlineStr">
        <is>
          <t>cubic meter</t>
        </is>
      </c>
      <c r="F5486" t="inlineStr">
        <is>
          <t>technosphere</t>
        </is>
      </c>
      <c r="G5486" t="n">
        <v>2</v>
      </c>
      <c r="H5486" t="n">
        <v>-5.397452853519467</v>
      </c>
      <c r="I5486" t="n">
        <v>0.1089649921306612</v>
      </c>
      <c r="J5486" t="inlineStr">
        <is>
          <t>(1,4,4,3,1,3); Calculation, water use</t>
        </is>
      </c>
      <c r="K5486" t="b">
        <v>1</v>
      </c>
      <c r="L5486" t="inlineStr">
        <is>
          <t>wastewater, from residence</t>
        </is>
      </c>
    </row>
    <row r="5487">
      <c r="A5487" t="inlineStr">
        <is>
          <t>wire drawing, copper</t>
        </is>
      </c>
      <c r="B5487" t="n">
        <v>0.1025</v>
      </c>
      <c r="C5487" t="inlineStr">
        <is>
          <t>RER</t>
        </is>
      </c>
      <c r="D5487" t="inlineStr">
        <is>
          <t>kilogram</t>
        </is>
      </c>
      <c r="F5487" t="inlineStr">
        <is>
          <t>technosphere</t>
        </is>
      </c>
      <c r="G5487" t="n">
        <v>2</v>
      </c>
      <c r="H5487" t="n">
        <v>-2.277892480403674</v>
      </c>
      <c r="I5487" t="n">
        <v>0.1089649921306612</v>
      </c>
      <c r="J5487" t="inlineStr">
        <is>
          <t>(1,4,4,3,1,3); de Wild-Scholten (2014) Life Cycle Assessment of Photovoltaics Status 2011, Part 1 Data Collection (Table 37)</t>
        </is>
      </c>
      <c r="L5487" t="inlineStr">
        <is>
          <t>wire drawing, copper</t>
        </is>
      </c>
    </row>
    <row r="5488"/>
    <row r="5489" ht="16" customHeight="1" s="29">
      <c r="A5489" s="1" t="inlineStr">
        <is>
          <t>Activity</t>
        </is>
      </c>
      <c r="B5489" s="1" t="inlineStr">
        <is>
          <t>photovoltaic panel production, single-Si wafer</t>
        </is>
      </c>
    </row>
    <row r="5490">
      <c r="A5490" t="inlineStr">
        <is>
          <t>comment</t>
        </is>
      </c>
      <c r="B5490"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Uncertainty:  None</t>
        </is>
      </c>
    </row>
    <row r="5491">
      <c r="A5491" t="inlineStr">
        <is>
          <t>location</t>
        </is>
      </c>
      <c r="B5491" t="inlineStr">
        <is>
          <t>RER</t>
        </is>
      </c>
    </row>
    <row r="5492">
      <c r="A5492" t="inlineStr">
        <is>
          <t>production amount</t>
        </is>
      </c>
      <c r="B5492" t="n">
        <v>1</v>
      </c>
    </row>
    <row r="5493">
      <c r="A5493" t="inlineStr">
        <is>
          <t>reference product</t>
        </is>
      </c>
      <c r="B5493" t="inlineStr">
        <is>
          <t>photovoltaic panel, single-Si wafer</t>
        </is>
      </c>
    </row>
    <row r="5494">
      <c r="A5494" t="inlineStr">
        <is>
          <t>source</t>
        </is>
      </c>
      <c r="B54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95">
      <c r="A5495" t="inlineStr">
        <is>
          <t>type</t>
        </is>
      </c>
      <c r="B5495" t="inlineStr">
        <is>
          <t>process</t>
        </is>
      </c>
    </row>
    <row r="5496">
      <c r="A5496" t="inlineStr">
        <is>
          <t>unit</t>
        </is>
      </c>
      <c r="B5496" t="inlineStr">
        <is>
          <t>square meter</t>
        </is>
      </c>
    </row>
    <row r="5497" ht="16" customHeight="1" s="29">
      <c r="A5497" s="1" t="inlineStr">
        <is>
          <t>Exchanges</t>
        </is>
      </c>
    </row>
    <row r="5498">
      <c r="A5498" s="28" t="inlineStr">
        <is>
          <t>name</t>
        </is>
      </c>
      <c r="B5498" s="28" t="inlineStr">
        <is>
          <t>amount</t>
        </is>
      </c>
      <c r="C5498" s="28" t="inlineStr">
        <is>
          <t>location</t>
        </is>
      </c>
      <c r="D5498" s="28" t="inlineStr">
        <is>
          <t>unit</t>
        </is>
      </c>
      <c r="E5498" s="28" t="inlineStr">
        <is>
          <t>categories</t>
        </is>
      </c>
      <c r="F5498" s="28" t="inlineStr">
        <is>
          <t>type</t>
        </is>
      </c>
      <c r="G5498" s="28" t="inlineStr">
        <is>
          <t>uncertainty type</t>
        </is>
      </c>
      <c r="H5498" s="28" t="inlineStr">
        <is>
          <t>loc</t>
        </is>
      </c>
      <c r="I5498" s="28" t="inlineStr">
        <is>
          <t>scale</t>
        </is>
      </c>
      <c r="J5498" s="28" t="inlineStr">
        <is>
          <t>comment</t>
        </is>
      </c>
      <c r="K5498" s="28" t="inlineStr">
        <is>
          <t>negative</t>
        </is>
      </c>
      <c r="L5498" s="28" t="inlineStr">
        <is>
          <t>reference product</t>
        </is>
      </c>
      <c r="M5498" s="28" t="n"/>
    </row>
    <row r="5499">
      <c r="A5499" t="inlineStr">
        <is>
          <t>Carbon dioxide, fossil</t>
        </is>
      </c>
      <c r="B5499" t="n">
        <v>0.021812</v>
      </c>
      <c r="D5499" t="inlineStr">
        <is>
          <t>kilogram</t>
        </is>
      </c>
      <c r="E5499" t="inlineStr">
        <is>
          <t>air::urban air close to ground</t>
        </is>
      </c>
      <c r="F5499" t="inlineStr">
        <is>
          <t>biosphere</t>
        </is>
      </c>
      <c r="G5499" t="n">
        <v>2</v>
      </c>
      <c r="H5499" t="n">
        <v>-3.825295001918322</v>
      </c>
      <c r="I5499" t="n">
        <v>0.2337502495138086</v>
      </c>
      <c r="J5499" t="inlineStr">
        <is>
          <t>(3,4,5,3,1,5); de Wild-Scholten (2014) Life Cycle Assessment of Photovoltaics Status 2011, Part 1 Data Collection (Table 37)</t>
        </is>
      </c>
    </row>
    <row r="5500">
      <c r="A5500" t="inlineStr">
        <is>
          <t>Heat, waste</t>
        </is>
      </c>
      <c r="B5500" t="n">
        <v>50.312</v>
      </c>
      <c r="D5500" t="inlineStr">
        <is>
          <t>megajoule</t>
        </is>
      </c>
      <c r="E5500" t="inlineStr">
        <is>
          <t>air::urban air close to ground</t>
        </is>
      </c>
      <c r="F5500" t="inlineStr">
        <is>
          <t>biosphere</t>
        </is>
      </c>
      <c r="G5500" t="n">
        <v>2</v>
      </c>
      <c r="H5500" t="n">
        <v>3.918243617241202</v>
      </c>
      <c r="I5500" t="n">
        <v>0.2337502495138086</v>
      </c>
      <c r="J5500" t="inlineStr">
        <is>
          <t>(3,4,5,3,1,5); Calculation, electricity use</t>
        </is>
      </c>
    </row>
    <row r="5501">
      <c r="A5501" t="inlineStr">
        <is>
          <t>NMVOC, non-methane volatile organic compounds, unspecified origin</t>
        </is>
      </c>
      <c r="B5501" t="n">
        <v>0.0080625</v>
      </c>
      <c r="D5501" t="inlineStr">
        <is>
          <t>kilogram</t>
        </is>
      </c>
      <c r="E5501" t="inlineStr">
        <is>
          <t>air::urban air close to ground</t>
        </is>
      </c>
      <c r="F5501" t="inlineStr">
        <is>
          <t>biosphere</t>
        </is>
      </c>
      <c r="G5501" t="n">
        <v>2</v>
      </c>
      <c r="H5501" t="n">
        <v>-4.820531596860246</v>
      </c>
      <c r="I5501" t="n">
        <v>0.308456937280178</v>
      </c>
      <c r="J5501" t="inlineStr">
        <is>
          <t>(3,4,5,3,1,5); de Wild-Scholten (2014) Life Cycle Assessment of Photovoltaics Status 2011, Part 1 Data Collection (Table 37)</t>
        </is>
      </c>
    </row>
    <row r="5502">
      <c r="A5502" t="inlineStr">
        <is>
          <t>photovoltaic panel production, single-Si wafer</t>
        </is>
      </c>
      <c r="B5502" t="n">
        <v>1</v>
      </c>
      <c r="C5502" t="inlineStr">
        <is>
          <t>RER</t>
        </is>
      </c>
      <c r="D5502" t="inlineStr">
        <is>
          <t>square meter</t>
        </is>
      </c>
      <c r="E5502" t="inlineStr">
        <is>
          <t>photovoltaic::production of components</t>
        </is>
      </c>
      <c r="F5502" t="inlineStr">
        <is>
          <t>production</t>
        </is>
      </c>
      <c r="G5502" t="n">
        <v>0</v>
      </c>
      <c r="H5502" t="n">
        <v>1</v>
      </c>
      <c r="L5502" t="inlineStr">
        <is>
          <t>photovoltaic panel, single-Si wafer</t>
        </is>
      </c>
    </row>
    <row r="5503">
      <c r="A5503" t="inlineStr">
        <is>
          <t>1-propanol production</t>
        </is>
      </c>
      <c r="B5503" t="n">
        <v>0.015875</v>
      </c>
      <c r="C5503" t="inlineStr">
        <is>
          <t>RER</t>
        </is>
      </c>
      <c r="D5503" t="inlineStr">
        <is>
          <t>kilogram</t>
        </is>
      </c>
      <c r="F5503" t="inlineStr">
        <is>
          <t>technosphere</t>
        </is>
      </c>
      <c r="G5503" t="n">
        <v>2</v>
      </c>
      <c r="H5503" t="n">
        <v>-4.143009734203382</v>
      </c>
      <c r="I5503" t="n">
        <v>0.1089649921306612</v>
      </c>
      <c r="J5503" t="inlineStr">
        <is>
          <t>(1,4,4,3,1,3); de Wild-Scholten (2014) Life Cycle Assessment of Photovoltaics Status 2011, Part 1 Data Collection (Table 37)</t>
        </is>
      </c>
      <c r="L5503" t="inlineStr">
        <is>
          <t>1-propanol</t>
        </is>
      </c>
    </row>
    <row r="5504">
      <c r="A5504" t="inlineStr">
        <is>
          <t>EUR-flat pallet production</t>
        </is>
      </c>
      <c r="B5504" t="n">
        <v>0.05</v>
      </c>
      <c r="C5504" t="inlineStr">
        <is>
          <t>RER</t>
        </is>
      </c>
      <c r="D5504" t="inlineStr">
        <is>
          <t>unit</t>
        </is>
      </c>
      <c r="F5504" t="inlineStr">
        <is>
          <t>technosphere</t>
        </is>
      </c>
      <c r="G5504" t="n">
        <v>2</v>
      </c>
      <c r="H5504" t="n">
        <v>-2.995732273553991</v>
      </c>
      <c r="I5504" t="n">
        <v>0.1478251210504789</v>
      </c>
      <c r="J5504" t="inlineStr">
        <is>
          <t>(3,4,4,3,1,5); de Wild-Scholten (2014) Life Cycle Assessment of Photovoltaics Status 2011, Part 1 Data Collection (Table 37)</t>
        </is>
      </c>
      <c r="L5504" t="inlineStr">
        <is>
          <t>EUR-flat pallet</t>
        </is>
      </c>
    </row>
    <row r="5505">
      <c r="A5505" t="inlineStr">
        <is>
          <t>aluminium alloy production, AlMg3</t>
        </is>
      </c>
      <c r="B5505" t="n">
        <v>2.125</v>
      </c>
      <c r="C5505" t="inlineStr">
        <is>
          <t>RER</t>
        </is>
      </c>
      <c r="D5505" t="inlineStr">
        <is>
          <t>kilogram</t>
        </is>
      </c>
      <c r="F5505" t="inlineStr">
        <is>
          <t>technosphere</t>
        </is>
      </c>
      <c r="G5505" t="n">
        <v>2</v>
      </c>
      <c r="H5505" t="n">
        <v>0.7537718023763802</v>
      </c>
      <c r="I5505" t="n">
        <v>0.1089649921306612</v>
      </c>
      <c r="J5505" t="inlineStr">
        <is>
          <t>(1,4,4,3,1,3); de Wild-Scholten (2014) Life Cycle Assessment of Photovoltaics Status 2011, Part 1 Data Collection (Table 37)</t>
        </is>
      </c>
      <c r="L5505" t="inlineStr">
        <is>
          <t>aluminium alloy, AlMg3</t>
        </is>
      </c>
    </row>
    <row r="5506">
      <c r="A5506" t="inlineStr">
        <is>
          <t>diesel, burned in building machine</t>
        </is>
      </c>
      <c r="B5506" t="n">
        <v>0.008750000000000001</v>
      </c>
      <c r="C5506" t="inlineStr">
        <is>
          <t>GLO</t>
        </is>
      </c>
      <c r="D5506" t="inlineStr">
        <is>
          <t>megajoule</t>
        </is>
      </c>
      <c r="F5506" t="inlineStr">
        <is>
          <t>technosphere</t>
        </is>
      </c>
      <c r="G5506" t="n">
        <v>2</v>
      </c>
      <c r="H5506" t="n">
        <v>-4.738701578612614</v>
      </c>
      <c r="I5506" t="n">
        <v>0.3759909831404189</v>
      </c>
      <c r="J5506" t="inlineStr">
        <is>
          <t>(3,4,4,3,1,5); de Wild-Scholten (2014) Life Cycle Assessment of Photovoltaics Status 2011, Part 1 Data Collection (Table 37)</t>
        </is>
      </c>
      <c r="L5506" t="inlineStr">
        <is>
          <t>diesel, burned in building machine</t>
        </is>
      </c>
    </row>
    <row r="5507">
      <c r="A5507" t="inlineStr">
        <is>
          <t>ethylvinylacetate production, foil</t>
        </is>
      </c>
      <c r="B5507" t="n">
        <v>0.875</v>
      </c>
      <c r="C5507" t="inlineStr">
        <is>
          <t>RER</t>
        </is>
      </c>
      <c r="D5507" t="inlineStr">
        <is>
          <t>kilogram</t>
        </is>
      </c>
      <c r="F5507" t="inlineStr">
        <is>
          <t>technosphere</t>
        </is>
      </c>
      <c r="G5507" t="n">
        <v>2</v>
      </c>
      <c r="H5507" t="n">
        <v>-0.1335313926245226</v>
      </c>
      <c r="I5507" t="n">
        <v>0.1089649921306612</v>
      </c>
      <c r="J5507" t="inlineStr">
        <is>
          <t>(1,4,4,3,1,3); de Wild-Scholten (2014) Life Cycle Assessment of Photovoltaics Status 2011, Part 1 Data Collection (Table 37)</t>
        </is>
      </c>
      <c r="L5507" t="inlineStr">
        <is>
          <t>ethylvinylacetate, foil</t>
        </is>
      </c>
    </row>
    <row r="5508">
      <c r="A5508" t="inlineStr">
        <is>
          <t>glass fibre reinforced plastic production, polyamide, injection moulded</t>
        </is>
      </c>
      <c r="B5508" t="n">
        <v>0.295</v>
      </c>
      <c r="C5508" t="inlineStr">
        <is>
          <t>RER</t>
        </is>
      </c>
      <c r="D5508" t="inlineStr">
        <is>
          <t>kilogram</t>
        </is>
      </c>
      <c r="F5508" t="inlineStr">
        <is>
          <t>technosphere</t>
        </is>
      </c>
      <c r="G5508" t="n">
        <v>2</v>
      </c>
      <c r="H5508" t="n">
        <v>-1.220779922642317</v>
      </c>
      <c r="I5508" t="n">
        <v>0.1089649921306612</v>
      </c>
      <c r="J5508" t="inlineStr">
        <is>
          <t>(1,4,4,3,1,3); de Wild-Scholten (2014) Life Cycle Assessment of Photovoltaics Status 2011, Part 1 Data Collection (Table 37)</t>
        </is>
      </c>
      <c r="L5508" t="inlineStr">
        <is>
          <t>glass fibre reinforced plastic, polyamide, injection moulded</t>
        </is>
      </c>
    </row>
    <row r="5509">
      <c r="A5509" t="inlineStr">
        <is>
          <t>hydrogen fluoride production</t>
        </is>
      </c>
      <c r="B5509" t="n">
        <v>0.062375</v>
      </c>
      <c r="C5509" t="inlineStr">
        <is>
          <t>GLO</t>
        </is>
      </c>
      <c r="D5509" t="inlineStr">
        <is>
          <t>kilogram</t>
        </is>
      </c>
      <c r="F5509" t="inlineStr">
        <is>
          <t>technosphere</t>
        </is>
      </c>
      <c r="G5509" t="n">
        <v>2</v>
      </c>
      <c r="H5509" t="n">
        <v>-2.774590724910454</v>
      </c>
      <c r="I5509" t="n">
        <v>0.1478251210504789</v>
      </c>
      <c r="J5509" t="inlineStr">
        <is>
          <t>(3,4,4,3,1,5); de Wild-Scholten (2014) Life Cycle Assessment of Photovoltaics Status 2011, Part 1 Data Collection (Table 37)</t>
        </is>
      </c>
      <c r="L5509" t="inlineStr">
        <is>
          <t>hydrogen fluoride</t>
        </is>
      </c>
    </row>
    <row r="5510">
      <c r="A5510" t="inlineStr">
        <is>
          <t>isopropanol production</t>
        </is>
      </c>
      <c r="B5510" t="n">
        <v>0.00014687</v>
      </c>
      <c r="C5510" t="inlineStr">
        <is>
          <t>RER</t>
        </is>
      </c>
      <c r="D5510" t="inlineStr">
        <is>
          <t>kilogram</t>
        </is>
      </c>
      <c r="F5510" t="inlineStr">
        <is>
          <t>technosphere</t>
        </is>
      </c>
      <c r="G5510" t="n">
        <v>2</v>
      </c>
      <c r="H5510" t="n">
        <v>-8.825962716198504</v>
      </c>
      <c r="I5510" t="n">
        <v>0.1478251210504789</v>
      </c>
      <c r="J5510" t="inlineStr">
        <is>
          <t>(3,4,4,3,1,5); de Wild-Scholten (2014) Life Cycle Assessment of Photovoltaics Status 2011, Part 1 Data Collection (Table 37)</t>
        </is>
      </c>
      <c r="L5510" t="inlineStr">
        <is>
          <t>isopropanol</t>
        </is>
      </c>
    </row>
    <row r="5511">
      <c r="A5511" t="inlineStr">
        <is>
          <t>market for copper, cathode</t>
        </is>
      </c>
      <c r="B5511" t="n">
        <v>0.1025</v>
      </c>
      <c r="C5511" t="inlineStr">
        <is>
          <t>GLO</t>
        </is>
      </c>
      <c r="D5511" t="inlineStr">
        <is>
          <t>kilogram</t>
        </is>
      </c>
      <c r="F5511" t="inlineStr">
        <is>
          <t>technosphere</t>
        </is>
      </c>
      <c r="G5511" t="n">
        <v>2</v>
      </c>
      <c r="H5511" t="n">
        <v>-2.277892480403674</v>
      </c>
      <c r="I5511" t="n">
        <v>0.1089649921306612</v>
      </c>
      <c r="J5511" t="inlineStr">
        <is>
          <t>(1,4,4,3,1,3); de Wild-Scholten (2014) Life Cycle Assessment of Photovoltaics Status 2011, Part 1 Data Collection (Table 37)</t>
        </is>
      </c>
      <c r="L5511" t="inlineStr">
        <is>
          <t>copper, cathode</t>
        </is>
      </c>
    </row>
    <row r="5512">
      <c r="A5512" t="inlineStr">
        <is>
          <t>market for corrugated board box</t>
        </is>
      </c>
      <c r="B5512" t="n">
        <v>0.7625</v>
      </c>
      <c r="C5512" t="inlineStr">
        <is>
          <t>RER</t>
        </is>
      </c>
      <c r="D5512" t="inlineStr">
        <is>
          <t>kilogram</t>
        </is>
      </c>
      <c r="F5512" t="inlineStr">
        <is>
          <t>technosphere</t>
        </is>
      </c>
      <c r="G5512" t="n">
        <v>2</v>
      </c>
      <c r="H5512" t="n">
        <v>-0.2711527705005704</v>
      </c>
      <c r="I5512" t="n">
        <v>0.1089649921306612</v>
      </c>
      <c r="J5512" t="inlineStr">
        <is>
          <t>(1,4,4,3,1,3); de Wild-Scholten (2014) Life Cycle Assessment of Photovoltaics Status 2011, Part 1 Data Collection (Table 37)</t>
        </is>
      </c>
      <c r="L5512" t="inlineStr">
        <is>
          <t>corrugated board box</t>
        </is>
      </c>
    </row>
    <row r="5513">
      <c r="A5513" t="inlineStr">
        <is>
          <t>market for electricity, high voltage</t>
        </is>
      </c>
      <c r="B5513" t="n">
        <v>13.975</v>
      </c>
      <c r="C5513" t="inlineStr">
        <is>
          <t>DE</t>
        </is>
      </c>
      <c r="D5513" t="inlineStr">
        <is>
          <t>kilowatt hour</t>
        </is>
      </c>
      <c r="F5513" t="inlineStr">
        <is>
          <t>technosphere</t>
        </is>
      </c>
      <c r="G5513" t="n">
        <v>2</v>
      </c>
      <c r="H5513" t="n">
        <v>2.637270019041163</v>
      </c>
      <c r="I5513" t="n">
        <v>0.04340984597628009</v>
      </c>
      <c r="J5513" t="inlineStr">
        <is>
          <t>(2,2,1,1,1,3); Woodhouse et al. (2019): c-Si PV Manufacturing Costs 2018</t>
        </is>
      </c>
      <c r="L5513" t="inlineStr">
        <is>
          <t>electricity, high voltage</t>
        </is>
      </c>
    </row>
    <row r="5514">
      <c r="A5514" t="inlineStr">
        <is>
          <t>market for lead</t>
        </is>
      </c>
      <c r="B5514" t="n">
        <v>0.000725</v>
      </c>
      <c r="C5514" t="inlineStr">
        <is>
          <t>GLO</t>
        </is>
      </c>
      <c r="D5514" t="inlineStr">
        <is>
          <t>kilogram</t>
        </is>
      </c>
      <c r="F5514" t="inlineStr">
        <is>
          <t>technosphere</t>
        </is>
      </c>
      <c r="G5514" t="n">
        <v>2</v>
      </c>
      <c r="H5514" t="n">
        <v>-7.2293389031096</v>
      </c>
      <c r="I5514" t="n">
        <v>0.1478251210504789</v>
      </c>
      <c r="J5514" t="inlineStr">
        <is>
          <t>(3,4,4,3,1,5); de Wild-Scholten (2014) Life Cycle Assessment of Photovoltaics Status 2011, Part 1 Data Collection (Table 37)</t>
        </is>
      </c>
      <c r="L5514" t="inlineStr">
        <is>
          <t>lead</t>
        </is>
      </c>
    </row>
    <row r="5515">
      <c r="A5515" t="inlineStr">
        <is>
          <t>market for light emitting diode</t>
        </is>
      </c>
      <c r="B5515" t="n">
        <v>0.0028125</v>
      </c>
      <c r="C5515" t="inlineStr">
        <is>
          <t>GLO</t>
        </is>
      </c>
      <c r="D5515" t="inlineStr">
        <is>
          <t>kilogram</t>
        </is>
      </c>
      <c r="F5515" t="inlineStr">
        <is>
          <t>technosphere</t>
        </is>
      </c>
      <c r="G5515" t="n">
        <v>2</v>
      </c>
      <c r="H5515" t="n">
        <v>-5.873681511451599</v>
      </c>
      <c r="I5515" t="n">
        <v>0.1478251210504789</v>
      </c>
      <c r="J5515" t="inlineStr">
        <is>
          <t>(3,4,4,3,1,5); de Wild-Scholten (2014) Life Cycle Assessment of Photovoltaics Status 2011, Part 1 Data Collection (Table 37)</t>
        </is>
      </c>
      <c r="L5515" t="inlineStr">
        <is>
          <t>light emitting diode</t>
        </is>
      </c>
    </row>
    <row r="5516">
      <c r="A5516" t="inlineStr">
        <is>
          <t>photovoltaic cell, single-Si, at regional storage</t>
        </is>
      </c>
      <c r="B5516" t="n">
        <v>0.93541</v>
      </c>
      <c r="C5516" t="inlineStr">
        <is>
          <t>RER</t>
        </is>
      </c>
      <c r="D5516" t="inlineStr">
        <is>
          <t>square meter</t>
        </is>
      </c>
      <c r="F5516" t="inlineStr">
        <is>
          <t>technosphere</t>
        </is>
      </c>
      <c r="G5516" t="n">
        <v>2</v>
      </c>
      <c r="H5516" t="n">
        <v>-0.06677034313385423</v>
      </c>
      <c r="I5516" t="n">
        <v>0.5594688275646776</v>
      </c>
      <c r="J5516" t="inlineStr">
        <is>
          <t>(1,4,4,3,1,3); de Wild-Scholten (2014) Life Cycle Assessment of Photovoltaics Status 2011, Part 1 Data Collection (Table 37)</t>
        </is>
      </c>
    </row>
    <row r="5517">
      <c r="A5517" t="inlineStr">
        <is>
          <t>photovoltaic panel factory construction</t>
        </is>
      </c>
      <c r="B5517" t="n">
        <v>4e-06</v>
      </c>
      <c r="C5517" t="inlineStr">
        <is>
          <t>GLO</t>
        </is>
      </c>
      <c r="D5517" t="inlineStr">
        <is>
          <t>unit</t>
        </is>
      </c>
      <c r="F5517" t="inlineStr">
        <is>
          <t>technosphere</t>
        </is>
      </c>
      <c r="G5517" t="n">
        <v>2</v>
      </c>
      <c r="H5517" t="n">
        <v>-12.42921619684438</v>
      </c>
      <c r="I5517" t="n">
        <v>0.5594688275646776</v>
      </c>
      <c r="J5517" t="inlineStr">
        <is>
          <t>(1,4,4,3,1,3); de Wild-Scholten (2014) Life Cycle Assessment of Photovoltaics Status 2011, Part 1 Data Collection (Table 37)</t>
        </is>
      </c>
      <c r="L5517" t="inlineStr">
        <is>
          <t>photovoltaic panel factory</t>
        </is>
      </c>
    </row>
    <row r="5518">
      <c r="A5518" t="inlineStr">
        <is>
          <t>polyethylene production, high density, granulate</t>
        </is>
      </c>
      <c r="B5518" t="n">
        <v>0.02375</v>
      </c>
      <c r="C5518" t="inlineStr">
        <is>
          <t>RER</t>
        </is>
      </c>
      <c r="D5518" t="inlineStr">
        <is>
          <t>kilogram</t>
        </is>
      </c>
      <c r="F5518" t="inlineStr">
        <is>
          <t>technosphere</t>
        </is>
      </c>
      <c r="G5518" t="n">
        <v>2</v>
      </c>
      <c r="H5518" t="n">
        <v>-3.740172748501487</v>
      </c>
      <c r="I5518" t="n">
        <v>0.1478251210504789</v>
      </c>
      <c r="J5518" t="inlineStr">
        <is>
          <t>(3,4,4,3,1,5); de Wild-Scholten (2014) Life Cycle Assessment of Photovoltaics Status 2011, Part 1 Data Collection (Table 37)</t>
        </is>
      </c>
      <c r="L5518" t="inlineStr">
        <is>
          <t>polyethylene, high density, granulate</t>
        </is>
      </c>
    </row>
    <row r="5519">
      <c r="A5519" t="inlineStr">
        <is>
          <t>polyethylene terephthalate production, granulate, amorphous</t>
        </is>
      </c>
      <c r="B5519" t="n">
        <v>0.34562</v>
      </c>
      <c r="C5519" t="inlineStr">
        <is>
          <t>RER</t>
        </is>
      </c>
      <c r="D5519" t="inlineStr">
        <is>
          <t>kilogram</t>
        </is>
      </c>
      <c r="F5519" t="inlineStr">
        <is>
          <t>technosphere</t>
        </is>
      </c>
      <c r="G5519" t="n">
        <v>2</v>
      </c>
      <c r="H5519" t="n">
        <v>-1.062415373356292</v>
      </c>
      <c r="I5519" t="n">
        <v>0.1089649921306612</v>
      </c>
      <c r="J5519" t="inlineStr">
        <is>
          <t>(1,4,4,3,1,3); de Wild-Scholten (2014) Life Cycle Assessment of Photovoltaics Status 2011, Part 1 Data Collection (Table 37)</t>
        </is>
      </c>
      <c r="L5519" t="inlineStr">
        <is>
          <t>polyethylene terephthalate, granulate, amorphous</t>
        </is>
      </c>
    </row>
    <row r="5520">
      <c r="A5520" t="inlineStr">
        <is>
          <t>polyvinylfluoride, film production</t>
        </is>
      </c>
      <c r="B5520" t="n">
        <v>0.11187</v>
      </c>
      <c r="C5520" t="inlineStr">
        <is>
          <t>US</t>
        </is>
      </c>
      <c r="D5520" t="inlineStr">
        <is>
          <t>kilogram</t>
        </is>
      </c>
      <c r="F5520" t="inlineStr">
        <is>
          <t>technosphere</t>
        </is>
      </c>
      <c r="G5520" t="n">
        <v>2</v>
      </c>
      <c r="H5520" t="n">
        <v>-2.190417796123298</v>
      </c>
      <c r="I5520" t="n">
        <v>0.1089649921306612</v>
      </c>
      <c r="J5520" t="inlineStr">
        <is>
          <t>(1,4,4,3,1,3); de Wild-Scholten (2014) Life Cycle Assessment of Photovoltaics Status 2011, Part 1 Data Collection (Table 37)</t>
        </is>
      </c>
      <c r="L5520" t="inlineStr">
        <is>
          <t>polyvinylfluoride, film</t>
        </is>
      </c>
    </row>
    <row r="5521">
      <c r="A5521" t="inlineStr">
        <is>
          <t>potassium hydroxide production</t>
        </is>
      </c>
      <c r="B5521" t="n">
        <v>0.051438</v>
      </c>
      <c r="C5521" t="inlineStr">
        <is>
          <t>RER</t>
        </is>
      </c>
      <c r="D5521" t="inlineStr">
        <is>
          <t>kilogram</t>
        </is>
      </c>
      <c r="F5521" t="inlineStr">
        <is>
          <t>technosphere</t>
        </is>
      </c>
      <c r="G5521" t="n">
        <v>2</v>
      </c>
      <c r="H5521" t="n">
        <v>-2.967378080057463</v>
      </c>
      <c r="I5521" t="n">
        <v>0.1478251210504789</v>
      </c>
      <c r="J5521" t="inlineStr">
        <is>
          <t>(3,4,4,3,1,5); de Wild-Scholten (2014) Life Cycle Assessment of Photovoltaics Status 2011, Part 1 Data Collection (Table 37)</t>
        </is>
      </c>
      <c r="L5521" t="inlineStr">
        <is>
          <t>potassium hydroxide</t>
        </is>
      </c>
    </row>
    <row r="5522">
      <c r="A5522" t="inlineStr">
        <is>
          <t>silicone product production</t>
        </is>
      </c>
      <c r="B5522" t="n">
        <v>0.12187</v>
      </c>
      <c r="C5522" t="inlineStr">
        <is>
          <t>RER</t>
        </is>
      </c>
      <c r="D5522" t="inlineStr">
        <is>
          <t>kilogram</t>
        </is>
      </c>
      <c r="F5522" t="inlineStr">
        <is>
          <t>technosphere</t>
        </is>
      </c>
      <c r="G5522" t="n">
        <v>2</v>
      </c>
      <c r="H5522" t="n">
        <v>-2.104800376146726</v>
      </c>
      <c r="I5522" t="n">
        <v>0.1089649921306612</v>
      </c>
      <c r="J5522" t="inlineStr">
        <is>
          <t>(1,4,4,3,1,3); de Wild-Scholten (2014) Life Cycle Assessment of Photovoltaics Status 2011, Part 1 Data Collection (Table 37)</t>
        </is>
      </c>
      <c r="L5522" t="inlineStr">
        <is>
          <t>silicone product</t>
        </is>
      </c>
    </row>
    <row r="5523">
      <c r="A5523" t="inlineStr">
        <is>
          <t>soap production</t>
        </is>
      </c>
      <c r="B5523" t="n">
        <v>0.011562</v>
      </c>
      <c r="C5523" t="inlineStr">
        <is>
          <t>RER</t>
        </is>
      </c>
      <c r="D5523" t="inlineStr">
        <is>
          <t>kilogram</t>
        </is>
      </c>
      <c r="F5523" t="inlineStr">
        <is>
          <t>technosphere</t>
        </is>
      </c>
      <c r="G5523" t="n">
        <v>2</v>
      </c>
      <c r="H5523" t="n">
        <v>-4.460031420321853</v>
      </c>
      <c r="I5523" t="n">
        <v>0.1478251210504789</v>
      </c>
      <c r="J5523" t="inlineStr">
        <is>
          <t>(3,4,4,3,1,5); de Wild-Scholten (2014) Life Cycle Assessment of Photovoltaics Status 2011, Part 1 Data Collection (Table 37)</t>
        </is>
      </c>
      <c r="L5523" t="inlineStr">
        <is>
          <t>soap</t>
        </is>
      </c>
    </row>
    <row r="5524">
      <c r="A5524" t="inlineStr">
        <is>
          <t>solar glass production, low-iron</t>
        </is>
      </c>
      <c r="B5524" t="n">
        <v>8.8125</v>
      </c>
      <c r="C5524" t="inlineStr">
        <is>
          <t>RER</t>
        </is>
      </c>
      <c r="D5524" t="inlineStr">
        <is>
          <t>kilogram</t>
        </is>
      </c>
      <c r="F5524" t="inlineStr">
        <is>
          <t>technosphere</t>
        </is>
      </c>
      <c r="G5524" t="n">
        <v>2</v>
      </c>
      <c r="H5524" t="n">
        <v>2.176171168138387</v>
      </c>
      <c r="I5524" t="n">
        <v>0.1420628781245019</v>
      </c>
      <c r="J5524" t="inlineStr">
        <is>
          <t>(1,4,4,3,3,3); de Wild-Scholten (2014) Life Cycle Assessment of Photovoltaics Status 2011, Part 1 Data Collection (Table 37)</t>
        </is>
      </c>
      <c r="L5524" t="inlineStr">
        <is>
          <t>solar glass, low-iron</t>
        </is>
      </c>
    </row>
    <row r="5525">
      <c r="A5525" t="inlineStr">
        <is>
          <t>market for tap water</t>
        </is>
      </c>
      <c r="B5525" t="n">
        <v>5.0312</v>
      </c>
      <c r="C5525" t="inlineStr">
        <is>
          <t>Europe without Switzerland</t>
        </is>
      </c>
      <c r="D5525" t="inlineStr">
        <is>
          <t>kilogram</t>
        </is>
      </c>
      <c r="F5525" t="inlineStr">
        <is>
          <t>technosphere</t>
        </is>
      </c>
      <c r="G5525" t="n">
        <v>2</v>
      </c>
      <c r="H5525" t="n">
        <v>1.615658524247157</v>
      </c>
      <c r="I5525" t="n">
        <v>0.1089649921306612</v>
      </c>
      <c r="J5525" t="inlineStr">
        <is>
          <t>(1,4,4,3,1,3); de Wild-Scholten (2014) Life Cycle Assessment of Photovoltaics Status 2011, Part 1 Data Collection (Table 37)</t>
        </is>
      </c>
      <c r="L5525" t="inlineStr">
        <is>
          <t>tap water</t>
        </is>
      </c>
    </row>
    <row r="5526">
      <c r="A5526" t="inlineStr">
        <is>
          <t>tempering, flat glass</t>
        </is>
      </c>
      <c r="B5526" t="n">
        <v>8.8125</v>
      </c>
      <c r="C5526" t="inlineStr">
        <is>
          <t>RER</t>
        </is>
      </c>
      <c r="D5526" t="inlineStr">
        <is>
          <t>kilogram</t>
        </is>
      </c>
      <c r="F5526" t="inlineStr">
        <is>
          <t>technosphere</t>
        </is>
      </c>
      <c r="G5526" t="n">
        <v>2</v>
      </c>
      <c r="H5526" t="n">
        <v>2.176171168138387</v>
      </c>
      <c r="I5526" t="n">
        <v>0.1089649921306612</v>
      </c>
      <c r="J5526" t="inlineStr">
        <is>
          <t>(1,4,4,3,1,3); de Wild-Scholten (2014) Life Cycle Assessment of Photovoltaics Status 2011, Part 1 Data Collection (Table 37)</t>
        </is>
      </c>
      <c r="L5526" t="inlineStr">
        <is>
          <t>tempering, flat glass</t>
        </is>
      </c>
    </row>
    <row r="5527">
      <c r="A5527" t="inlineStr">
        <is>
          <t>tin production</t>
        </is>
      </c>
      <c r="B5527" t="n">
        <v>0.012875</v>
      </c>
      <c r="C5527" t="inlineStr">
        <is>
          <t>RoW</t>
        </is>
      </c>
      <c r="D5527" t="inlineStr">
        <is>
          <t>kilogram</t>
        </is>
      </c>
      <c r="F5527" t="inlineStr">
        <is>
          <t>technosphere</t>
        </is>
      </c>
      <c r="G5527" t="n">
        <v>2</v>
      </c>
      <c r="H5527" t="n">
        <v>-4.352467832432337</v>
      </c>
      <c r="I5527" t="n">
        <v>0.1478251210504789</v>
      </c>
      <c r="J5527" t="inlineStr">
        <is>
          <t>(3,4,4,3,1,5); de Wild-Scholten (2014) Life Cycle Assessment of Photovoltaics Status 2011, Part 1 Data Collection (Table 37)</t>
        </is>
      </c>
      <c r="L5527" t="inlineStr">
        <is>
          <t>tin</t>
        </is>
      </c>
    </row>
    <row r="5528">
      <c r="A5528" t="inlineStr">
        <is>
          <t>transport, freight train, diesel</t>
        </is>
      </c>
      <c r="B5528" t="n">
        <v>16.638</v>
      </c>
      <c r="C5528" t="inlineStr">
        <is>
          <t>Europe without Switzerland</t>
        </is>
      </c>
      <c r="D5528" t="inlineStr">
        <is>
          <t>ton kilometer</t>
        </is>
      </c>
      <c r="F5528" t="inlineStr">
        <is>
          <t>technosphere</t>
        </is>
      </c>
      <c r="G5528" t="n">
        <v>2</v>
      </c>
      <c r="H5528" t="n">
        <v>2.811689235861696</v>
      </c>
      <c r="I5528" t="n">
        <v>0.3697767766870506</v>
      </c>
      <c r="J5528" t="inlineStr">
        <is>
          <t>(4,5,na,na,na,na); Standard distance 600km</t>
        </is>
      </c>
      <c r="L5528" t="inlineStr">
        <is>
          <t>transport, freight train</t>
        </is>
      </c>
    </row>
    <row r="5529">
      <c r="A5529" t="inlineStr">
        <is>
          <t>transport, freight, lorry 7.5-16 metric ton, EURO4</t>
        </is>
      </c>
      <c r="B5529" t="n">
        <v>2.7739</v>
      </c>
      <c r="C5529" t="inlineStr">
        <is>
          <t>RER</t>
        </is>
      </c>
      <c r="D5529" t="inlineStr">
        <is>
          <t>ton kilometer</t>
        </is>
      </c>
      <c r="F5529" t="inlineStr">
        <is>
          <t>technosphere</t>
        </is>
      </c>
      <c r="G5529" t="n">
        <v>2</v>
      </c>
      <c r="H5529" t="n">
        <v>1.020254272216182</v>
      </c>
      <c r="I5529" t="n">
        <v>0.3697767766870506</v>
      </c>
      <c r="J5529" t="inlineStr">
        <is>
          <t>(4,5,na,na,na,na); Standard distance 100km, cells 500km</t>
        </is>
      </c>
      <c r="L5529" t="inlineStr">
        <is>
          <t>transport, freight, lorry 7.5-16 metric ton, EURO4</t>
        </is>
      </c>
    </row>
    <row r="5530">
      <c r="A5530" t="inlineStr">
        <is>
          <t>treatment of municipal solid waste, incineration</t>
        </is>
      </c>
      <c r="B5530" t="n">
        <v>-0.03</v>
      </c>
      <c r="C5530" t="inlineStr">
        <is>
          <t>CH</t>
        </is>
      </c>
      <c r="D5530" t="inlineStr">
        <is>
          <t>kilogram</t>
        </is>
      </c>
      <c r="F5530" t="inlineStr">
        <is>
          <t>technosphere</t>
        </is>
      </c>
      <c r="G5530" t="n">
        <v>2</v>
      </c>
      <c r="H5530" t="n">
        <v>-3.506557897319982</v>
      </c>
      <c r="I5530" t="n">
        <v>0.1089649921306612</v>
      </c>
      <c r="J5530" t="inlineStr">
        <is>
          <t>(1,4,4,3,1,3); Alsema (personal communication) 2007, production waste</t>
        </is>
      </c>
      <c r="K5530" t="b">
        <v>1</v>
      </c>
      <c r="L5530" t="inlineStr">
        <is>
          <t>municipal solid waste</t>
        </is>
      </c>
    </row>
    <row r="5531">
      <c r="A5531" t="inlineStr">
        <is>
          <t>treatment of waste mineral oil, hazardous waste incineration</t>
        </is>
      </c>
      <c r="B5531" t="n">
        <v>-0.0016062</v>
      </c>
      <c r="C5531" t="inlineStr">
        <is>
          <t>CH</t>
        </is>
      </c>
      <c r="D5531" t="inlineStr">
        <is>
          <t>kilogram</t>
        </is>
      </c>
      <c r="F5531" t="inlineStr">
        <is>
          <t>technosphere</t>
        </is>
      </c>
      <c r="G5531" t="n">
        <v>2</v>
      </c>
      <c r="H5531" t="n">
        <v>-6.433884138209913</v>
      </c>
      <c r="I5531" t="n">
        <v>0.1089649921306612</v>
      </c>
      <c r="J5531" t="inlineStr">
        <is>
          <t>(1,4,4,3,1,3); de Wild-Scholten (2014) Life Cycle Assessment of Photovoltaics Status 2011, Part 1 Data Collection (Table 37)</t>
        </is>
      </c>
      <c r="K5531" t="b">
        <v>1</v>
      </c>
      <c r="L5531" t="inlineStr">
        <is>
          <t>waste mineral oil</t>
        </is>
      </c>
    </row>
    <row r="5532">
      <c r="A5532" t="inlineStr">
        <is>
          <t>treatment of waste plastic, mixture, municipal incineration</t>
        </is>
      </c>
      <c r="B5532" t="n">
        <v>-0.028063</v>
      </c>
      <c r="C5532" t="inlineStr">
        <is>
          <t>CH</t>
        </is>
      </c>
      <c r="D5532" t="inlineStr">
        <is>
          <t>kilogram</t>
        </is>
      </c>
      <c r="F5532" t="inlineStr">
        <is>
          <t>technosphere</t>
        </is>
      </c>
      <c r="G5532" t="n">
        <v>2</v>
      </c>
      <c r="H5532" t="n">
        <v>-3.573303296266454</v>
      </c>
      <c r="I5532" t="n">
        <v>0.1089649921306612</v>
      </c>
      <c r="J5532" t="inlineStr">
        <is>
          <t>(1,4,4,3,1,3); de Wild-Scholten (2014) Life Cycle Assessment of Photovoltaics Status 2011, Part 1 Data Collection (Table 37)</t>
        </is>
      </c>
      <c r="K5532" t="b">
        <v>1</v>
      </c>
      <c r="L5532" t="inlineStr">
        <is>
          <t>waste plastic, mixture</t>
        </is>
      </c>
    </row>
    <row r="5533">
      <c r="A5533" t="inlineStr">
        <is>
          <t>treatment of waste polyvinylfluoride, municipal incineration</t>
        </is>
      </c>
      <c r="B5533" t="n">
        <v>-0.0042938</v>
      </c>
      <c r="C5533" t="inlineStr">
        <is>
          <t>CH</t>
        </is>
      </c>
      <c r="D5533" t="inlineStr">
        <is>
          <t>kilogram</t>
        </is>
      </c>
      <c r="F5533" t="inlineStr">
        <is>
          <t>technosphere</t>
        </is>
      </c>
      <c r="G5533" t="n">
        <v>2</v>
      </c>
      <c r="H5533" t="n">
        <v>-5.450583157228809</v>
      </c>
      <c r="I5533" t="n">
        <v>0.1089649921306612</v>
      </c>
      <c r="J5533" t="inlineStr">
        <is>
          <t>(1,4,4,3,1,3); de Wild-Scholten (2014) Life Cycle Assessment of Photovoltaics Status 2011, Part 1 Data Collection (Table 37)</t>
        </is>
      </c>
      <c r="K5533" t="b">
        <v>1</v>
      </c>
      <c r="L5533" t="inlineStr">
        <is>
          <t>waste polyvinylfluoride</t>
        </is>
      </c>
    </row>
    <row r="5534">
      <c r="A5534" t="inlineStr">
        <is>
          <t>treatment of wastewater, from residence, capacity 1.1E10l/year</t>
        </is>
      </c>
      <c r="B5534" t="n">
        <v>-0.0045281</v>
      </c>
      <c r="C5534" t="inlineStr">
        <is>
          <t>CH</t>
        </is>
      </c>
      <c r="D5534" t="inlineStr">
        <is>
          <t>cubic meter</t>
        </is>
      </c>
      <c r="F5534" t="inlineStr">
        <is>
          <t>technosphere</t>
        </is>
      </c>
      <c r="G5534" t="n">
        <v>2</v>
      </c>
      <c r="H5534" t="n">
        <v>-5.397452853519467</v>
      </c>
      <c r="I5534" t="n">
        <v>0.1089649921306612</v>
      </c>
      <c r="J5534" t="inlineStr">
        <is>
          <t>(1,4,4,3,1,3); Calculation, water use</t>
        </is>
      </c>
      <c r="K5534" t="b">
        <v>1</v>
      </c>
      <c r="L5534" t="inlineStr">
        <is>
          <t>wastewater, from residence</t>
        </is>
      </c>
    </row>
    <row r="5535">
      <c r="A5535" t="inlineStr">
        <is>
          <t>wire drawing, copper</t>
        </is>
      </c>
      <c r="B5535" t="n">
        <v>0.1025</v>
      </c>
      <c r="C5535" t="inlineStr">
        <is>
          <t>RER</t>
        </is>
      </c>
      <c r="D5535" t="inlineStr">
        <is>
          <t>kilogram</t>
        </is>
      </c>
      <c r="F5535" t="inlineStr">
        <is>
          <t>technosphere</t>
        </is>
      </c>
      <c r="G5535" t="n">
        <v>2</v>
      </c>
      <c r="H5535" t="n">
        <v>-2.277892480403674</v>
      </c>
      <c r="I5535" t="n">
        <v>0.1089649921306612</v>
      </c>
      <c r="J5535" t="inlineStr">
        <is>
          <t>(1,4,4,3,1,3); de Wild-Scholten (2014) Life Cycle Assessment of Photovoltaics Status 2011, Part 1 Data Collection (Table 37)</t>
        </is>
      </c>
      <c r="L5535" t="inlineStr">
        <is>
          <t>wire drawing, copper</t>
        </is>
      </c>
    </row>
    <row r="5536"/>
    <row r="5537" ht="16" customHeight="1" s="29">
      <c r="A5537" s="1" t="inlineStr">
        <is>
          <t>Activity</t>
        </is>
      </c>
      <c r="B5537" s="1" t="inlineStr">
        <is>
          <t>photovoltaic panel production, single-Si wafer</t>
        </is>
      </c>
    </row>
    <row r="5538">
      <c r="A5538" t="inlineStr">
        <is>
          <t>comment</t>
        </is>
      </c>
      <c r="B5538"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Chinese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is>
      </c>
    </row>
    <row r="5539">
      <c r="A5539" t="inlineStr">
        <is>
          <t>location</t>
        </is>
      </c>
      <c r="B5539" t="inlineStr">
        <is>
          <t>CN</t>
        </is>
      </c>
    </row>
    <row r="5540">
      <c r="A5540" t="inlineStr">
        <is>
          <t>production amount</t>
        </is>
      </c>
      <c r="B5540" t="n">
        <v>1</v>
      </c>
    </row>
    <row r="5541">
      <c r="A5541" t="inlineStr">
        <is>
          <t>reference product</t>
        </is>
      </c>
      <c r="B5541" t="inlineStr">
        <is>
          <t>photovoltaic panel, single-Si wafer</t>
        </is>
      </c>
    </row>
    <row r="5542">
      <c r="A5542" t="inlineStr">
        <is>
          <t>source</t>
        </is>
      </c>
      <c r="B55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543">
      <c r="A5543" t="inlineStr">
        <is>
          <t>type</t>
        </is>
      </c>
      <c r="B5543" t="inlineStr">
        <is>
          <t>process</t>
        </is>
      </c>
    </row>
    <row r="5544">
      <c r="A5544" t="inlineStr">
        <is>
          <t>unit</t>
        </is>
      </c>
      <c r="B5544" t="inlineStr">
        <is>
          <t>square meter</t>
        </is>
      </c>
    </row>
    <row r="5545" ht="16" customHeight="1" s="29">
      <c r="A5545" s="1" t="inlineStr">
        <is>
          <t>Exchanges</t>
        </is>
      </c>
    </row>
    <row r="5546">
      <c r="A5546" s="28" t="inlineStr">
        <is>
          <t>name</t>
        </is>
      </c>
      <c r="B5546" s="28" t="inlineStr">
        <is>
          <t>amount</t>
        </is>
      </c>
      <c r="C5546" s="28" t="inlineStr">
        <is>
          <t>location</t>
        </is>
      </c>
      <c r="D5546" s="28" t="inlineStr">
        <is>
          <t>unit</t>
        </is>
      </c>
      <c r="E5546" s="28" t="inlineStr">
        <is>
          <t>categories</t>
        </is>
      </c>
      <c r="F5546" s="28" t="inlineStr">
        <is>
          <t>type</t>
        </is>
      </c>
      <c r="G5546" s="28" t="inlineStr">
        <is>
          <t>uncertainty type</t>
        </is>
      </c>
      <c r="H5546" s="28" t="inlineStr">
        <is>
          <t>loc</t>
        </is>
      </c>
      <c r="I5546" s="28" t="inlineStr">
        <is>
          <t>scale</t>
        </is>
      </c>
      <c r="J5546" s="28" t="inlineStr">
        <is>
          <t>comment</t>
        </is>
      </c>
      <c r="K5546" s="28" t="inlineStr">
        <is>
          <t>negative</t>
        </is>
      </c>
      <c r="L5546" s="28" t="inlineStr">
        <is>
          <t>reference product</t>
        </is>
      </c>
      <c r="M5546" s="28" t="n"/>
    </row>
    <row r="5547">
      <c r="A5547" t="inlineStr">
        <is>
          <t>Carbon dioxide, fossil</t>
        </is>
      </c>
      <c r="B5547" t="n">
        <v>0.021812</v>
      </c>
      <c r="D5547" t="inlineStr">
        <is>
          <t>kilogram</t>
        </is>
      </c>
      <c r="E5547" t="inlineStr">
        <is>
          <t>air::urban air close to ground</t>
        </is>
      </c>
      <c r="F5547" t="inlineStr">
        <is>
          <t>biosphere</t>
        </is>
      </c>
      <c r="G5547" t="n">
        <v>2</v>
      </c>
      <c r="H5547" t="n">
        <v>-3.825295001918322</v>
      </c>
      <c r="I5547" t="n">
        <v>0.2337502495138086</v>
      </c>
      <c r="J5547" t="inlineStr">
        <is>
          <t>(3,4,5,3,1,5); de Wild-Scholten (2014) Life Cycle Assessment of Photovoltaics Status 2011, Part 1 Data Collection (Table 37)</t>
        </is>
      </c>
    </row>
    <row r="5548">
      <c r="A5548" t="inlineStr">
        <is>
          <t>Heat, waste</t>
        </is>
      </c>
      <c r="B5548" t="n">
        <v>50.312</v>
      </c>
      <c r="D5548" t="inlineStr">
        <is>
          <t>megajoule</t>
        </is>
      </c>
      <c r="E5548" t="inlineStr">
        <is>
          <t>air::urban air close to ground</t>
        </is>
      </c>
      <c r="F5548" t="inlineStr">
        <is>
          <t>biosphere</t>
        </is>
      </c>
      <c r="G5548" t="n">
        <v>2</v>
      </c>
      <c r="H5548" t="n">
        <v>3.918243617241202</v>
      </c>
      <c r="I5548" t="n">
        <v>0.2337502495138086</v>
      </c>
      <c r="J5548" t="inlineStr">
        <is>
          <t>(3,4,5,3,1,5); Calculation, electricity use</t>
        </is>
      </c>
    </row>
    <row r="5549">
      <c r="A5549" t="inlineStr">
        <is>
          <t>NMVOC, non-methane volatile organic compounds, unspecified origin</t>
        </is>
      </c>
      <c r="B5549" t="n">
        <v>0.0080625</v>
      </c>
      <c r="D5549" t="inlineStr">
        <is>
          <t>kilogram</t>
        </is>
      </c>
      <c r="E5549" t="inlineStr">
        <is>
          <t>air::urban air close to ground</t>
        </is>
      </c>
      <c r="F5549" t="inlineStr">
        <is>
          <t>biosphere</t>
        </is>
      </c>
      <c r="G5549" t="n">
        <v>2</v>
      </c>
      <c r="H5549" t="n">
        <v>-4.820531596860246</v>
      </c>
      <c r="I5549" t="n">
        <v>0.308456937280178</v>
      </c>
      <c r="J5549" t="inlineStr">
        <is>
          <t>(3,4,5,3,1,5); de Wild-Scholten (2014) Life Cycle Assessment of Photovoltaics Status 2011, Part 1 Data Collection (Table 37)</t>
        </is>
      </c>
    </row>
    <row r="5550">
      <c r="A5550" t="inlineStr">
        <is>
          <t>photovoltaic panel production, single-Si wafer</t>
        </is>
      </c>
      <c r="B5550" t="n">
        <v>1</v>
      </c>
      <c r="C5550" t="inlineStr">
        <is>
          <t>CN</t>
        </is>
      </c>
      <c r="D5550" t="inlineStr">
        <is>
          <t>square meter</t>
        </is>
      </c>
      <c r="E5550" t="inlineStr">
        <is>
          <t>photovoltaic::production of components</t>
        </is>
      </c>
      <c r="F5550" t="inlineStr">
        <is>
          <t>production</t>
        </is>
      </c>
      <c r="G5550" t="n">
        <v>0</v>
      </c>
      <c r="H5550" t="n">
        <v>1</v>
      </c>
      <c r="L5550" t="inlineStr">
        <is>
          <t>photovoltaic panel, single-Si wafer</t>
        </is>
      </c>
    </row>
    <row r="5551">
      <c r="A5551" t="inlineStr">
        <is>
          <t>1-propanol production</t>
        </is>
      </c>
      <c r="B5551" t="n">
        <v>0.015875</v>
      </c>
      <c r="C5551" t="inlineStr">
        <is>
          <t>RER</t>
        </is>
      </c>
      <c r="D5551" t="inlineStr">
        <is>
          <t>kilogram</t>
        </is>
      </c>
      <c r="F5551" t="inlineStr">
        <is>
          <t>technosphere</t>
        </is>
      </c>
      <c r="G5551" t="n">
        <v>2</v>
      </c>
      <c r="H5551" t="n">
        <v>-4.143009734203382</v>
      </c>
      <c r="I5551" t="n">
        <v>0.1089649921306612</v>
      </c>
      <c r="J5551" t="inlineStr">
        <is>
          <t>(1,4,4,3,1,3); de Wild-Scholten (2014) Life Cycle Assessment of Photovoltaics Status 2011, Part 1 Data Collection (Table 37)</t>
        </is>
      </c>
      <c r="L5551" t="inlineStr">
        <is>
          <t>1-propanol</t>
        </is>
      </c>
    </row>
    <row r="5552">
      <c r="A5552" t="inlineStr">
        <is>
          <t>EUR-flat pallet production</t>
        </is>
      </c>
      <c r="B5552" t="n">
        <v>0.05</v>
      </c>
      <c r="C5552" t="inlineStr">
        <is>
          <t>RER</t>
        </is>
      </c>
      <c r="D5552" t="inlineStr">
        <is>
          <t>unit</t>
        </is>
      </c>
      <c r="F5552" t="inlineStr">
        <is>
          <t>technosphere</t>
        </is>
      </c>
      <c r="G5552" t="n">
        <v>2</v>
      </c>
      <c r="H5552" t="n">
        <v>-2.995732273553991</v>
      </c>
      <c r="I5552" t="n">
        <v>0.1478251210504789</v>
      </c>
      <c r="J5552" t="inlineStr">
        <is>
          <t>(3,4,4,3,1,5); de Wild-Scholten (2014) Life Cycle Assessment of Photovoltaics Status 2011, Part 1 Data Collection (Table 37)</t>
        </is>
      </c>
      <c r="L5552" t="inlineStr">
        <is>
          <t>EUR-flat pallet</t>
        </is>
      </c>
    </row>
    <row r="5553">
      <c r="A5553" t="inlineStr">
        <is>
          <t>aluminium alloy production, AlMg3</t>
        </is>
      </c>
      <c r="B5553" t="n">
        <v>2.125</v>
      </c>
      <c r="C5553" t="inlineStr">
        <is>
          <t>RER</t>
        </is>
      </c>
      <c r="D5553" t="inlineStr">
        <is>
          <t>kilogram</t>
        </is>
      </c>
      <c r="F5553" t="inlineStr">
        <is>
          <t>technosphere</t>
        </is>
      </c>
      <c r="G5553" t="n">
        <v>2</v>
      </c>
      <c r="H5553" t="n">
        <v>0.7537718023763802</v>
      </c>
      <c r="I5553" t="n">
        <v>0.1089649921306612</v>
      </c>
      <c r="J5553" t="inlineStr">
        <is>
          <t>(1,4,4,3,1,3); de Wild-Scholten (2014) Life Cycle Assessment of Photovoltaics Status 2011, Part 1 Data Collection (Table 37)</t>
        </is>
      </c>
      <c r="L5553" t="inlineStr">
        <is>
          <t>aluminium alloy, AlMg3</t>
        </is>
      </c>
    </row>
    <row r="5554">
      <c r="A5554" t="inlineStr">
        <is>
          <t>diesel, burned in building machine</t>
        </is>
      </c>
      <c r="B5554" t="n">
        <v>0.008750000000000001</v>
      </c>
      <c r="C5554" t="inlineStr">
        <is>
          <t>GLO</t>
        </is>
      </c>
      <c r="D5554" t="inlineStr">
        <is>
          <t>megajoule</t>
        </is>
      </c>
      <c r="F5554" t="inlineStr">
        <is>
          <t>technosphere</t>
        </is>
      </c>
      <c r="G5554" t="n">
        <v>2</v>
      </c>
      <c r="H5554" t="n">
        <v>-4.738701578612614</v>
      </c>
      <c r="I5554" t="n">
        <v>0.3759909831404189</v>
      </c>
      <c r="J5554" t="inlineStr">
        <is>
          <t>(3,4,4,3,1,5); de Wild-Scholten (2014) Life Cycle Assessment of Photovoltaics Status 2011, Part 1 Data Collection (Table 37)</t>
        </is>
      </c>
      <c r="L5554" t="inlineStr">
        <is>
          <t>diesel, burned in building machine</t>
        </is>
      </c>
    </row>
    <row r="5555">
      <c r="A5555" t="inlineStr">
        <is>
          <t>ethylvinylacetate production, foil</t>
        </is>
      </c>
      <c r="B5555" t="n">
        <v>0.875</v>
      </c>
      <c r="C5555" t="inlineStr">
        <is>
          <t>RER</t>
        </is>
      </c>
      <c r="D5555" t="inlineStr">
        <is>
          <t>kilogram</t>
        </is>
      </c>
      <c r="F5555" t="inlineStr">
        <is>
          <t>technosphere</t>
        </is>
      </c>
      <c r="G5555" t="n">
        <v>2</v>
      </c>
      <c r="H5555" t="n">
        <v>-0.1335313926245226</v>
      </c>
      <c r="I5555" t="n">
        <v>0.1089649921306612</v>
      </c>
      <c r="J5555" t="inlineStr">
        <is>
          <t>(1,4,4,3,1,3); de Wild-Scholten (2014) Life Cycle Assessment of Photovoltaics Status 2011, Part 1 Data Collection (Table 37)</t>
        </is>
      </c>
      <c r="L5555" t="inlineStr">
        <is>
          <t>ethylvinylacetate, foil</t>
        </is>
      </c>
    </row>
    <row r="5556">
      <c r="A5556" t="inlineStr">
        <is>
          <t>glass fibre reinforced plastic production, polyamide, injection moulded</t>
        </is>
      </c>
      <c r="B5556" t="n">
        <v>0.295</v>
      </c>
      <c r="C5556" t="inlineStr">
        <is>
          <t>RER</t>
        </is>
      </c>
      <c r="D5556" t="inlineStr">
        <is>
          <t>kilogram</t>
        </is>
      </c>
      <c r="F5556" t="inlineStr">
        <is>
          <t>technosphere</t>
        </is>
      </c>
      <c r="G5556" t="n">
        <v>2</v>
      </c>
      <c r="H5556" t="n">
        <v>-1.220779922642317</v>
      </c>
      <c r="I5556" t="n">
        <v>0.1089649921306612</v>
      </c>
      <c r="J5556" t="inlineStr">
        <is>
          <t>(1,4,4,3,1,3); de Wild-Scholten (2014) Life Cycle Assessment of Photovoltaics Status 2011, Part 1 Data Collection (Table 37)</t>
        </is>
      </c>
      <c r="L5556" t="inlineStr">
        <is>
          <t>glass fibre reinforced plastic, polyamide, injection moulded</t>
        </is>
      </c>
    </row>
    <row r="5557">
      <c r="A5557" t="inlineStr">
        <is>
          <t>hydrogen fluoride production</t>
        </is>
      </c>
      <c r="B5557" t="n">
        <v>0.062375</v>
      </c>
      <c r="C5557" t="inlineStr">
        <is>
          <t>GLO</t>
        </is>
      </c>
      <c r="D5557" t="inlineStr">
        <is>
          <t>kilogram</t>
        </is>
      </c>
      <c r="F5557" t="inlineStr">
        <is>
          <t>technosphere</t>
        </is>
      </c>
      <c r="G5557" t="n">
        <v>2</v>
      </c>
      <c r="H5557" t="n">
        <v>-2.774590724910454</v>
      </c>
      <c r="I5557" t="n">
        <v>0.1478251210504789</v>
      </c>
      <c r="J5557" t="inlineStr">
        <is>
          <t>(3,4,4,3,1,5); de Wild-Scholten (2014) Life Cycle Assessment of Photovoltaics Status 2011, Part 1 Data Collection (Table 37)</t>
        </is>
      </c>
      <c r="L5557" t="inlineStr">
        <is>
          <t>hydrogen fluoride</t>
        </is>
      </c>
    </row>
    <row r="5558">
      <c r="A5558" t="inlineStr">
        <is>
          <t>isopropanol production</t>
        </is>
      </c>
      <c r="B5558" t="n">
        <v>0.00014687</v>
      </c>
      <c r="C5558" t="inlineStr">
        <is>
          <t>RER</t>
        </is>
      </c>
      <c r="D5558" t="inlineStr">
        <is>
          <t>kilogram</t>
        </is>
      </c>
      <c r="F5558" t="inlineStr">
        <is>
          <t>technosphere</t>
        </is>
      </c>
      <c r="G5558" t="n">
        <v>2</v>
      </c>
      <c r="H5558" t="n">
        <v>-8.825962716198504</v>
      </c>
      <c r="I5558" t="n">
        <v>0.1478251210504789</v>
      </c>
      <c r="J5558" t="inlineStr">
        <is>
          <t>(3,4,4,3,1,5); de Wild-Scholten (2014) Life Cycle Assessment of Photovoltaics Status 2011, Part 1 Data Collection (Table 37)</t>
        </is>
      </c>
      <c r="L5558" t="inlineStr">
        <is>
          <t>isopropanol</t>
        </is>
      </c>
    </row>
    <row r="5559">
      <c r="A5559" t="inlineStr">
        <is>
          <t>market for copper, cathode</t>
        </is>
      </c>
      <c r="B5559" t="n">
        <v>0.1025</v>
      </c>
      <c r="C5559" t="inlineStr">
        <is>
          <t>GLO</t>
        </is>
      </c>
      <c r="D5559" t="inlineStr">
        <is>
          <t>kilogram</t>
        </is>
      </c>
      <c r="F5559" t="inlineStr">
        <is>
          <t>technosphere</t>
        </is>
      </c>
      <c r="G5559" t="n">
        <v>2</v>
      </c>
      <c r="H5559" t="n">
        <v>-2.277892480403674</v>
      </c>
      <c r="I5559" t="n">
        <v>0.1089649921306612</v>
      </c>
      <c r="J5559" t="inlineStr">
        <is>
          <t>(1,4,4,3,1,3); de Wild-Scholten (2014) Life Cycle Assessment of Photovoltaics Status 2011, Part 1 Data Collection (Table 37)</t>
        </is>
      </c>
      <c r="L5559" t="inlineStr">
        <is>
          <t>copper, cathode</t>
        </is>
      </c>
    </row>
    <row r="5560">
      <c r="A5560" t="inlineStr">
        <is>
          <t>market for corrugated board box</t>
        </is>
      </c>
      <c r="B5560" t="n">
        <v>0.7625</v>
      </c>
      <c r="C5560" t="inlineStr">
        <is>
          <t>RER</t>
        </is>
      </c>
      <c r="D5560" t="inlineStr">
        <is>
          <t>kilogram</t>
        </is>
      </c>
      <c r="F5560" t="inlineStr">
        <is>
          <t>technosphere</t>
        </is>
      </c>
      <c r="G5560" t="n">
        <v>2</v>
      </c>
      <c r="H5560" t="n">
        <v>-0.2711527705005704</v>
      </c>
      <c r="I5560" t="n">
        <v>0.1089649921306612</v>
      </c>
      <c r="J5560" t="inlineStr">
        <is>
          <t>(1,4,4,3,1,3); de Wild-Scholten (2014) Life Cycle Assessment of Photovoltaics Status 2011, Part 1 Data Collection (Table 37)</t>
        </is>
      </c>
      <c r="L5560" t="inlineStr">
        <is>
          <t>corrugated board box</t>
        </is>
      </c>
    </row>
    <row r="5561">
      <c r="A5561" t="inlineStr">
        <is>
          <t>market for electricity, medium voltage</t>
        </is>
      </c>
      <c r="B5561" t="n">
        <v>13.975</v>
      </c>
      <c r="C5561" t="inlineStr">
        <is>
          <t>RS</t>
        </is>
      </c>
      <c r="D5561" t="inlineStr">
        <is>
          <t>kilowatt hour</t>
        </is>
      </c>
      <c r="F5561" t="inlineStr">
        <is>
          <t>technosphere</t>
        </is>
      </c>
      <c r="G5561" t="n">
        <v>2</v>
      </c>
      <c r="H5561" t="n">
        <v>2.637270019041163</v>
      </c>
      <c r="I5561" t="n">
        <v>0.04340984597628009</v>
      </c>
      <c r="J5561" t="inlineStr">
        <is>
          <t>(2,2,1,1,1,3); Woodhouse et al. (2019): c-Si PV Manufacturing Costs 2018</t>
        </is>
      </c>
      <c r="L5561" t="inlineStr">
        <is>
          <t>electricity, medium voltage</t>
        </is>
      </c>
    </row>
    <row r="5562">
      <c r="A5562" t="inlineStr">
        <is>
          <t>market for lead</t>
        </is>
      </c>
      <c r="B5562" t="n">
        <v>0.000725</v>
      </c>
      <c r="C5562" t="inlineStr">
        <is>
          <t>GLO</t>
        </is>
      </c>
      <c r="D5562" t="inlineStr">
        <is>
          <t>kilogram</t>
        </is>
      </c>
      <c r="F5562" t="inlineStr">
        <is>
          <t>technosphere</t>
        </is>
      </c>
      <c r="G5562" t="n">
        <v>2</v>
      </c>
      <c r="H5562" t="n">
        <v>-7.2293389031096</v>
      </c>
      <c r="I5562" t="n">
        <v>0.1478251210504789</v>
      </c>
      <c r="J5562" t="inlineStr">
        <is>
          <t>(3,4,4,3,1,5); de Wild-Scholten (2014) Life Cycle Assessment of Photovoltaics Status 2011, Part 1 Data Collection (Table 37)</t>
        </is>
      </c>
      <c r="L5562" t="inlineStr">
        <is>
          <t>lead</t>
        </is>
      </c>
    </row>
    <row r="5563">
      <c r="A5563" t="inlineStr">
        <is>
          <t>market for light emitting diode</t>
        </is>
      </c>
      <c r="B5563" t="n">
        <v>0.0028125</v>
      </c>
      <c r="C5563" t="inlineStr">
        <is>
          <t>GLO</t>
        </is>
      </c>
      <c r="D5563" t="inlineStr">
        <is>
          <t>kilogram</t>
        </is>
      </c>
      <c r="F5563" t="inlineStr">
        <is>
          <t>technosphere</t>
        </is>
      </c>
      <c r="G5563" t="n">
        <v>2</v>
      </c>
      <c r="H5563" t="n">
        <v>-5.873681511451599</v>
      </c>
      <c r="I5563" t="n">
        <v>0.1478251210504789</v>
      </c>
      <c r="J5563" t="inlineStr">
        <is>
          <t>(3,4,4,3,1,5); de Wild-Scholten (2014) Life Cycle Assessment of Photovoltaics Status 2011, Part 1 Data Collection (Table 37)</t>
        </is>
      </c>
      <c r="L5563" t="inlineStr">
        <is>
          <t>light emitting diode</t>
        </is>
      </c>
    </row>
    <row r="5564">
      <c r="A5564" t="inlineStr">
        <is>
          <t>photovoltaic cell, single-Si, at plant</t>
        </is>
      </c>
      <c r="B5564" t="n">
        <v>0.93541</v>
      </c>
      <c r="C5564" t="inlineStr">
        <is>
          <t>CN</t>
        </is>
      </c>
      <c r="D5564" t="inlineStr">
        <is>
          <t>square meter</t>
        </is>
      </c>
      <c r="F5564" t="inlineStr">
        <is>
          <t>technosphere</t>
        </is>
      </c>
      <c r="G5564" t="n">
        <v>2</v>
      </c>
      <c r="H5564" t="n">
        <v>-0.06677034313385423</v>
      </c>
      <c r="I5564" t="n">
        <v>0.1089649921306612</v>
      </c>
      <c r="J5564" t="inlineStr">
        <is>
          <t>(1,4,4,3,1,3); de Wild-Scholten (2014) Life Cycle Assessment of Photovoltaics Status 2011, Part 1 Data Collection (Table 37)</t>
        </is>
      </c>
    </row>
    <row r="5565">
      <c r="A5565" t="inlineStr">
        <is>
          <t>photovoltaic panel factory construction</t>
        </is>
      </c>
      <c r="B5565" t="n">
        <v>4e-06</v>
      </c>
      <c r="C5565" t="inlineStr">
        <is>
          <t>GLO</t>
        </is>
      </c>
      <c r="D5565" t="inlineStr">
        <is>
          <t>unit</t>
        </is>
      </c>
      <c r="F5565" t="inlineStr">
        <is>
          <t>technosphere</t>
        </is>
      </c>
      <c r="G5565" t="n">
        <v>2</v>
      </c>
      <c r="H5565" t="n">
        <v>-12.42921619684438</v>
      </c>
      <c r="I5565" t="n">
        <v>0.5594688275646776</v>
      </c>
      <c r="J5565" t="inlineStr">
        <is>
          <t>(1,4,4,3,1,3); de Wild-Scholten (2014) Life Cycle Assessment of Photovoltaics Status 2011, Part 1 Data Collection (Table 37)</t>
        </is>
      </c>
      <c r="L5565" t="inlineStr">
        <is>
          <t>photovoltaic panel factory</t>
        </is>
      </c>
    </row>
    <row r="5566">
      <c r="A5566" t="inlineStr">
        <is>
          <t>polyethylene production, high density, granulate</t>
        </is>
      </c>
      <c r="B5566" t="n">
        <v>0.02375</v>
      </c>
      <c r="C5566" t="inlineStr">
        <is>
          <t>RER</t>
        </is>
      </c>
      <c r="D5566" t="inlineStr">
        <is>
          <t>kilogram</t>
        </is>
      </c>
      <c r="F5566" t="inlineStr">
        <is>
          <t>technosphere</t>
        </is>
      </c>
      <c r="G5566" t="n">
        <v>2</v>
      </c>
      <c r="H5566" t="n">
        <v>-3.740172748501487</v>
      </c>
      <c r="I5566" t="n">
        <v>0.1478251210504789</v>
      </c>
      <c r="J5566" t="inlineStr">
        <is>
          <t>(3,4,4,3,1,5); de Wild-Scholten (2014) Life Cycle Assessment of Photovoltaics Status 2011, Part 1 Data Collection (Table 37)</t>
        </is>
      </c>
      <c r="L5566" t="inlineStr">
        <is>
          <t>polyethylene, high density, granulate</t>
        </is>
      </c>
    </row>
    <row r="5567">
      <c r="A5567" t="inlineStr">
        <is>
          <t>polyethylene terephthalate production, granulate, amorphous</t>
        </is>
      </c>
      <c r="B5567" t="n">
        <v>0.34562</v>
      </c>
      <c r="C5567" t="inlineStr">
        <is>
          <t>RER</t>
        </is>
      </c>
      <c r="D5567" t="inlineStr">
        <is>
          <t>kilogram</t>
        </is>
      </c>
      <c r="F5567" t="inlineStr">
        <is>
          <t>technosphere</t>
        </is>
      </c>
      <c r="G5567" t="n">
        <v>2</v>
      </c>
      <c r="H5567" t="n">
        <v>-1.062415373356292</v>
      </c>
      <c r="I5567" t="n">
        <v>0.1089649921306612</v>
      </c>
      <c r="J5567" t="inlineStr">
        <is>
          <t>(1,4,4,3,1,3); de Wild-Scholten (2014) Life Cycle Assessment of Photovoltaics Status 2011, Part 1 Data Collection (Table 37)</t>
        </is>
      </c>
      <c r="L5567" t="inlineStr">
        <is>
          <t>polyethylene terephthalate, granulate, amorphous</t>
        </is>
      </c>
    </row>
    <row r="5568">
      <c r="A5568" t="inlineStr">
        <is>
          <t>polyvinylfluoride, film production</t>
        </is>
      </c>
      <c r="B5568" t="n">
        <v>0.11187</v>
      </c>
      <c r="C5568" t="inlineStr">
        <is>
          <t>US</t>
        </is>
      </c>
      <c r="D5568" t="inlineStr">
        <is>
          <t>kilogram</t>
        </is>
      </c>
      <c r="F5568" t="inlineStr">
        <is>
          <t>technosphere</t>
        </is>
      </c>
      <c r="G5568" t="n">
        <v>2</v>
      </c>
      <c r="H5568" t="n">
        <v>-2.190417796123298</v>
      </c>
      <c r="I5568" t="n">
        <v>0.1089649921306612</v>
      </c>
      <c r="J5568" t="inlineStr">
        <is>
          <t>(1,4,4,3,1,3); de Wild-Scholten (2014) Life Cycle Assessment of Photovoltaics Status 2011, Part 1 Data Collection (Table 37)</t>
        </is>
      </c>
      <c r="L5568" t="inlineStr">
        <is>
          <t>polyvinylfluoride, film</t>
        </is>
      </c>
    </row>
    <row r="5569">
      <c r="A5569" t="inlineStr">
        <is>
          <t>potassium hydroxide production</t>
        </is>
      </c>
      <c r="B5569" t="n">
        <v>0.051438</v>
      </c>
      <c r="C5569" t="inlineStr">
        <is>
          <t>RER</t>
        </is>
      </c>
      <c r="D5569" t="inlineStr">
        <is>
          <t>kilogram</t>
        </is>
      </c>
      <c r="F5569" t="inlineStr">
        <is>
          <t>technosphere</t>
        </is>
      </c>
      <c r="G5569" t="n">
        <v>2</v>
      </c>
      <c r="H5569" t="n">
        <v>-2.967378080057463</v>
      </c>
      <c r="I5569" t="n">
        <v>0.1478251210504789</v>
      </c>
      <c r="J5569" t="inlineStr">
        <is>
          <t>(3,4,4,3,1,5); de Wild-Scholten (2014) Life Cycle Assessment of Photovoltaics Status 2011, Part 1 Data Collection (Table 37)</t>
        </is>
      </c>
      <c r="L5569" t="inlineStr">
        <is>
          <t>potassium hydroxide</t>
        </is>
      </c>
    </row>
    <row r="5570">
      <c r="A5570" t="inlineStr">
        <is>
          <t>silicone product production</t>
        </is>
      </c>
      <c r="B5570" t="n">
        <v>0.12187</v>
      </c>
      <c r="C5570" t="inlineStr">
        <is>
          <t>RER</t>
        </is>
      </c>
      <c r="D5570" t="inlineStr">
        <is>
          <t>kilogram</t>
        </is>
      </c>
      <c r="F5570" t="inlineStr">
        <is>
          <t>technosphere</t>
        </is>
      </c>
      <c r="G5570" t="n">
        <v>2</v>
      </c>
      <c r="H5570" t="n">
        <v>-2.104800376146726</v>
      </c>
      <c r="I5570" t="n">
        <v>0.1089649921306612</v>
      </c>
      <c r="J5570" t="inlineStr">
        <is>
          <t>(1,4,4,3,1,3); de Wild-Scholten (2014) Life Cycle Assessment of Photovoltaics Status 2011, Part 1 Data Collection (Table 37)</t>
        </is>
      </c>
      <c r="L5570" t="inlineStr">
        <is>
          <t>silicone product</t>
        </is>
      </c>
    </row>
    <row r="5571">
      <c r="A5571" t="inlineStr">
        <is>
          <t>soap production</t>
        </is>
      </c>
      <c r="B5571" t="n">
        <v>0.011562</v>
      </c>
      <c r="C5571" t="inlineStr">
        <is>
          <t>RER</t>
        </is>
      </c>
      <c r="D5571" t="inlineStr">
        <is>
          <t>kilogram</t>
        </is>
      </c>
      <c r="F5571" t="inlineStr">
        <is>
          <t>technosphere</t>
        </is>
      </c>
      <c r="G5571" t="n">
        <v>2</v>
      </c>
      <c r="H5571" t="n">
        <v>-4.460031420321853</v>
      </c>
      <c r="I5571" t="n">
        <v>0.1478251210504789</v>
      </c>
      <c r="J5571" t="inlineStr">
        <is>
          <t>(3,4,4,3,1,5); de Wild-Scholten (2014) Life Cycle Assessment of Photovoltaics Status 2011, Part 1 Data Collection (Table 37)</t>
        </is>
      </c>
      <c r="L5571" t="inlineStr">
        <is>
          <t>soap</t>
        </is>
      </c>
    </row>
    <row r="5572">
      <c r="A5572" t="inlineStr">
        <is>
          <t>solar glass production, low-iron</t>
        </is>
      </c>
      <c r="B5572" t="n">
        <v>8.8125</v>
      </c>
      <c r="C5572" t="inlineStr">
        <is>
          <t>RER</t>
        </is>
      </c>
      <c r="D5572" t="inlineStr">
        <is>
          <t>kilogram</t>
        </is>
      </c>
      <c r="F5572" t="inlineStr">
        <is>
          <t>technosphere</t>
        </is>
      </c>
      <c r="G5572" t="n">
        <v>2</v>
      </c>
      <c r="H5572" t="n">
        <v>2.176171168138387</v>
      </c>
      <c r="I5572" t="n">
        <v>0.1420628781245019</v>
      </c>
      <c r="J5572" t="inlineStr">
        <is>
          <t>(1,4,4,3,3,3); de Wild-Scholten (2014) Life Cycle Assessment of Photovoltaics Status 2011, Part 1 Data Collection (Table 37)</t>
        </is>
      </c>
      <c r="L5572" t="inlineStr">
        <is>
          <t>solar glass, low-iron</t>
        </is>
      </c>
    </row>
    <row r="5573">
      <c r="A5573" t="inlineStr">
        <is>
          <t>market for tap water</t>
        </is>
      </c>
      <c r="B5573" t="n">
        <v>5.0312</v>
      </c>
      <c r="C5573" t="inlineStr">
        <is>
          <t>Europe without Switzerland</t>
        </is>
      </c>
      <c r="D5573" t="inlineStr">
        <is>
          <t>kilogram</t>
        </is>
      </c>
      <c r="F5573" t="inlineStr">
        <is>
          <t>technosphere</t>
        </is>
      </c>
      <c r="G5573" t="n">
        <v>2</v>
      </c>
      <c r="H5573" t="n">
        <v>1.615658524247157</v>
      </c>
      <c r="I5573" t="n">
        <v>0.1089649921306612</v>
      </c>
      <c r="J5573" t="inlineStr">
        <is>
          <t>(1,4,4,3,1,3); de Wild-Scholten (2014) Life Cycle Assessment of Photovoltaics Status 2011, Part 1 Data Collection (Table 37)</t>
        </is>
      </c>
      <c r="L5573" t="inlineStr">
        <is>
          <t>tap water</t>
        </is>
      </c>
    </row>
    <row r="5574">
      <c r="A5574" t="inlineStr">
        <is>
          <t>tempering, flat glass</t>
        </is>
      </c>
      <c r="B5574" t="n">
        <v>8.8125</v>
      </c>
      <c r="C5574" t="inlineStr">
        <is>
          <t>RER</t>
        </is>
      </c>
      <c r="D5574" t="inlineStr">
        <is>
          <t>kilogram</t>
        </is>
      </c>
      <c r="F5574" t="inlineStr">
        <is>
          <t>technosphere</t>
        </is>
      </c>
      <c r="G5574" t="n">
        <v>2</v>
      </c>
      <c r="H5574" t="n">
        <v>2.176171168138387</v>
      </c>
      <c r="I5574" t="n">
        <v>0.1089649921306612</v>
      </c>
      <c r="J5574" t="inlineStr">
        <is>
          <t>(1,4,4,3,1,3); de Wild-Scholten (2014) Life Cycle Assessment of Photovoltaics Status 2011, Part 1 Data Collection (Table 37)</t>
        </is>
      </c>
      <c r="L5574" t="inlineStr">
        <is>
          <t>tempering, flat glass</t>
        </is>
      </c>
    </row>
    <row r="5575">
      <c r="A5575" t="inlineStr">
        <is>
          <t>tin production</t>
        </is>
      </c>
      <c r="B5575" t="n">
        <v>0.012875</v>
      </c>
      <c r="C5575" t="inlineStr">
        <is>
          <t>RoW</t>
        </is>
      </c>
      <c r="D5575" t="inlineStr">
        <is>
          <t>kilogram</t>
        </is>
      </c>
      <c r="F5575" t="inlineStr">
        <is>
          <t>technosphere</t>
        </is>
      </c>
      <c r="G5575" t="n">
        <v>2</v>
      </c>
      <c r="H5575" t="n">
        <v>-4.352467832432337</v>
      </c>
      <c r="I5575" t="n">
        <v>0.1478251210504789</v>
      </c>
      <c r="J5575" t="inlineStr">
        <is>
          <t>(3,4,4,3,1,5); de Wild-Scholten (2014) Life Cycle Assessment of Photovoltaics Status 2011, Part 1 Data Collection (Table 37)</t>
        </is>
      </c>
      <c r="L5575" t="inlineStr">
        <is>
          <t>tin</t>
        </is>
      </c>
    </row>
    <row r="5576">
      <c r="A5576" t="inlineStr">
        <is>
          <t>transport, freight train, diesel</t>
        </is>
      </c>
      <c r="B5576" t="n">
        <v>16.638</v>
      </c>
      <c r="C5576" t="inlineStr">
        <is>
          <t>Europe without Switzerland</t>
        </is>
      </c>
      <c r="D5576" t="inlineStr">
        <is>
          <t>ton kilometer</t>
        </is>
      </c>
      <c r="F5576" t="inlineStr">
        <is>
          <t>technosphere</t>
        </is>
      </c>
      <c r="G5576" t="n">
        <v>2</v>
      </c>
      <c r="H5576" t="n">
        <v>2.811689235861696</v>
      </c>
      <c r="I5576" t="n">
        <v>0.3697767766870506</v>
      </c>
      <c r="J5576" t="inlineStr">
        <is>
          <t>(4,5,na,na,na,na); Standard distance 600km</t>
        </is>
      </c>
      <c r="L5576" t="inlineStr">
        <is>
          <t>transport, freight train</t>
        </is>
      </c>
    </row>
    <row r="5577">
      <c r="A5577" t="inlineStr">
        <is>
          <t>transport, freight, lorry 7.5-16 metric ton, EURO4</t>
        </is>
      </c>
      <c r="B5577" t="n">
        <v>2.7739</v>
      </c>
      <c r="C5577" t="inlineStr">
        <is>
          <t>RER</t>
        </is>
      </c>
      <c r="D5577" t="inlineStr">
        <is>
          <t>ton kilometer</t>
        </is>
      </c>
      <c r="F5577" t="inlineStr">
        <is>
          <t>technosphere</t>
        </is>
      </c>
      <c r="G5577" t="n">
        <v>2</v>
      </c>
      <c r="H5577" t="n">
        <v>1.020254272216182</v>
      </c>
      <c r="I5577" t="n">
        <v>0.3697767766870506</v>
      </c>
      <c r="J5577" t="inlineStr">
        <is>
          <t>(4,5,na,na,na,na); Standard distance 100km, cells 500km</t>
        </is>
      </c>
      <c r="L5577" t="inlineStr">
        <is>
          <t>transport, freight, lorry 7.5-16 metric ton, EURO4</t>
        </is>
      </c>
    </row>
    <row r="5578">
      <c r="A5578" t="inlineStr">
        <is>
          <t>treatment of municipal solid waste, incineration</t>
        </is>
      </c>
      <c r="B5578" t="n">
        <v>-0.03</v>
      </c>
      <c r="C5578" t="inlineStr">
        <is>
          <t>CH</t>
        </is>
      </c>
      <c r="D5578" t="inlineStr">
        <is>
          <t>kilogram</t>
        </is>
      </c>
      <c r="F5578" t="inlineStr">
        <is>
          <t>technosphere</t>
        </is>
      </c>
      <c r="G5578" t="n">
        <v>2</v>
      </c>
      <c r="H5578" t="n">
        <v>-3.506557897319982</v>
      </c>
      <c r="I5578" t="n">
        <v>0.1089649921306612</v>
      </c>
      <c r="J5578" t="inlineStr">
        <is>
          <t>(1,4,4,3,1,3); Alsema (personal communication) 2007, production waste</t>
        </is>
      </c>
      <c r="K5578" t="b">
        <v>1</v>
      </c>
      <c r="L5578" t="inlineStr">
        <is>
          <t>municipal solid waste</t>
        </is>
      </c>
    </row>
    <row r="5579">
      <c r="A5579" t="inlineStr">
        <is>
          <t>treatment of waste mineral oil, hazardous waste incineration</t>
        </is>
      </c>
      <c r="B5579" t="n">
        <v>-0.0016062</v>
      </c>
      <c r="C5579" t="inlineStr">
        <is>
          <t>CH</t>
        </is>
      </c>
      <c r="D5579" t="inlineStr">
        <is>
          <t>kilogram</t>
        </is>
      </c>
      <c r="F5579" t="inlineStr">
        <is>
          <t>technosphere</t>
        </is>
      </c>
      <c r="G5579" t="n">
        <v>2</v>
      </c>
      <c r="H5579" t="n">
        <v>-6.433884138209913</v>
      </c>
      <c r="I5579" t="n">
        <v>0.1089649921306612</v>
      </c>
      <c r="J5579" t="inlineStr">
        <is>
          <t>(1,4,4,3,1,3); de Wild-Scholten (2014) Life Cycle Assessment of Photovoltaics Status 2011, Part 1 Data Collection (Table 37)</t>
        </is>
      </c>
      <c r="K5579" t="b">
        <v>1</v>
      </c>
      <c r="L5579" t="inlineStr">
        <is>
          <t>waste mineral oil</t>
        </is>
      </c>
    </row>
    <row r="5580">
      <c r="A5580" t="inlineStr">
        <is>
          <t>treatment of waste plastic, mixture, municipal incineration</t>
        </is>
      </c>
      <c r="B5580" t="n">
        <v>-0.028063</v>
      </c>
      <c r="C5580" t="inlineStr">
        <is>
          <t>CH</t>
        </is>
      </c>
      <c r="D5580" t="inlineStr">
        <is>
          <t>kilogram</t>
        </is>
      </c>
      <c r="F5580" t="inlineStr">
        <is>
          <t>technosphere</t>
        </is>
      </c>
      <c r="G5580" t="n">
        <v>2</v>
      </c>
      <c r="H5580" t="n">
        <v>-3.573303296266454</v>
      </c>
      <c r="I5580" t="n">
        <v>0.1089649921306612</v>
      </c>
      <c r="J5580" t="inlineStr">
        <is>
          <t>(1,4,4,3,1,3); de Wild-Scholten (2014) Life Cycle Assessment of Photovoltaics Status 2011, Part 1 Data Collection (Table 37)</t>
        </is>
      </c>
      <c r="K5580" t="b">
        <v>1</v>
      </c>
      <c r="L5580" t="inlineStr">
        <is>
          <t>waste plastic, mixture</t>
        </is>
      </c>
    </row>
    <row r="5581">
      <c r="A5581" t="inlineStr">
        <is>
          <t>treatment of waste polyvinylfluoride, municipal incineration</t>
        </is>
      </c>
      <c r="B5581" t="n">
        <v>-0.0042938</v>
      </c>
      <c r="C5581" t="inlineStr">
        <is>
          <t>CH</t>
        </is>
      </c>
      <c r="D5581" t="inlineStr">
        <is>
          <t>kilogram</t>
        </is>
      </c>
      <c r="F5581" t="inlineStr">
        <is>
          <t>technosphere</t>
        </is>
      </c>
      <c r="G5581" t="n">
        <v>2</v>
      </c>
      <c r="H5581" t="n">
        <v>-5.450583157228809</v>
      </c>
      <c r="I5581" t="n">
        <v>0.1089649921306612</v>
      </c>
      <c r="J5581" t="inlineStr">
        <is>
          <t>(1,4,4,3,1,3); de Wild-Scholten (2014) Life Cycle Assessment of Photovoltaics Status 2011, Part 1 Data Collection (Table 37)</t>
        </is>
      </c>
      <c r="K5581" t="b">
        <v>1</v>
      </c>
      <c r="L5581" t="inlineStr">
        <is>
          <t>waste polyvinylfluoride</t>
        </is>
      </c>
    </row>
    <row r="5582">
      <c r="A5582" t="inlineStr">
        <is>
          <t>treatment of wastewater, from residence, capacity 1.1E10l/year</t>
        </is>
      </c>
      <c r="B5582" t="n">
        <v>-0.0045281</v>
      </c>
      <c r="C5582" t="inlineStr">
        <is>
          <t>CH</t>
        </is>
      </c>
      <c r="D5582" t="inlineStr">
        <is>
          <t>cubic meter</t>
        </is>
      </c>
      <c r="F5582" t="inlineStr">
        <is>
          <t>technosphere</t>
        </is>
      </c>
      <c r="G5582" t="n">
        <v>2</v>
      </c>
      <c r="H5582" t="n">
        <v>-5.397452853519467</v>
      </c>
      <c r="I5582" t="n">
        <v>0.1089649921306612</v>
      </c>
      <c r="J5582" t="inlineStr">
        <is>
          <t>(1,4,4,3,1,3); Calculation, water use</t>
        </is>
      </c>
      <c r="K5582" t="b">
        <v>1</v>
      </c>
      <c r="L5582" t="inlineStr">
        <is>
          <t>wastewater, from residence</t>
        </is>
      </c>
    </row>
    <row r="5583">
      <c r="A5583" t="inlineStr">
        <is>
          <t>wire drawing, copper</t>
        </is>
      </c>
      <c r="B5583" t="n">
        <v>0.1025</v>
      </c>
      <c r="C5583" t="inlineStr">
        <is>
          <t>RER</t>
        </is>
      </c>
      <c r="D5583" t="inlineStr">
        <is>
          <t>kilogram</t>
        </is>
      </c>
      <c r="F5583" t="inlineStr">
        <is>
          <t>technosphere</t>
        </is>
      </c>
      <c r="G5583" t="n">
        <v>2</v>
      </c>
      <c r="H5583" t="n">
        <v>-2.277892480403674</v>
      </c>
      <c r="I5583" t="n">
        <v>0.1089649921306612</v>
      </c>
      <c r="J5583" t="inlineStr">
        <is>
          <t>(1,4,4,3,1,3); de Wild-Scholten (2014) Life Cycle Assessment of Photovoltaics Status 2011, Part 1 Data Collection (Table 37)</t>
        </is>
      </c>
      <c r="L5583" t="inlineStr">
        <is>
          <t>wire drawing, copper</t>
        </is>
      </c>
    </row>
    <row r="5584"/>
    <row r="5585" ht="16" customHeight="1" s="29">
      <c r="A5585" s="1" t="inlineStr">
        <is>
          <t>Activity</t>
        </is>
      </c>
      <c r="B5585" s="1" t="inlineStr">
        <is>
          <t>photovoltaic panel production, single-Si wafer</t>
        </is>
      </c>
    </row>
    <row r="5586">
      <c r="A5586" t="inlineStr">
        <is>
          <t>comment</t>
        </is>
      </c>
      <c r="B5586" t="inlineStr">
        <is>
          <t>Unit process raw data for 1 m2 of PV laminate. Investigated for the production of solar laminates with 60 solar cells and an area of 1.6m2. 
Production of the cell matrix, cutting of foils and washing of glass, production of laminate and isolation. Aluminium frame of the panel. Data for direct air emissions (except NVMOC) and water emissions were not available.
Location:  Production plants in Western Europe, extrapolated to US production.
Technology:  Average production technology.
Time period:  Date of data investigation. Some older data from 2001. Demand of electricity updated for 2018.
Production volume:  Approximately 99000 MW for total c-Si in 2018
Sampling:  Environmental reports, direct contacts with factory representatives and publication of plant data.
Extrapolations:  Rough assumption for the use of heat in the process. Extrapolation of European LCI inventory data by adjusting the electricity mix.
Uncertainty:  None</t>
        </is>
      </c>
    </row>
    <row r="5587">
      <c r="A5587" t="inlineStr">
        <is>
          <t>location</t>
        </is>
      </c>
      <c r="B5587" t="inlineStr">
        <is>
          <t>US</t>
        </is>
      </c>
    </row>
    <row r="5588">
      <c r="A5588" t="inlineStr">
        <is>
          <t>production amount</t>
        </is>
      </c>
      <c r="B5588" t="n">
        <v>1</v>
      </c>
    </row>
    <row r="5589">
      <c r="A5589" t="inlineStr">
        <is>
          <t>reference product</t>
        </is>
      </c>
      <c r="B5589" t="inlineStr">
        <is>
          <t>photovoltaic panel, single-Si wafer</t>
        </is>
      </c>
    </row>
    <row r="5590">
      <c r="A5590" t="inlineStr">
        <is>
          <t>source</t>
        </is>
      </c>
      <c r="B55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591">
      <c r="A5591" t="inlineStr">
        <is>
          <t>type</t>
        </is>
      </c>
      <c r="B5591" t="inlineStr">
        <is>
          <t>process</t>
        </is>
      </c>
    </row>
    <row r="5592">
      <c r="A5592" t="inlineStr">
        <is>
          <t>unit</t>
        </is>
      </c>
      <c r="B5592" t="inlineStr">
        <is>
          <t>square meter</t>
        </is>
      </c>
    </row>
    <row r="5593" ht="16" customHeight="1" s="29">
      <c r="A5593" s="1" t="inlineStr">
        <is>
          <t>Exchanges</t>
        </is>
      </c>
    </row>
    <row r="5594">
      <c r="A5594" s="28" t="inlineStr">
        <is>
          <t>name</t>
        </is>
      </c>
      <c r="B5594" s="28" t="inlineStr">
        <is>
          <t>amount</t>
        </is>
      </c>
      <c r="C5594" s="28" t="inlineStr">
        <is>
          <t>location</t>
        </is>
      </c>
      <c r="D5594" s="28" t="inlineStr">
        <is>
          <t>unit</t>
        </is>
      </c>
      <c r="E5594" s="28" t="inlineStr">
        <is>
          <t>categories</t>
        </is>
      </c>
      <c r="F5594" s="28" t="inlineStr">
        <is>
          <t>type</t>
        </is>
      </c>
      <c r="G5594" s="28" t="inlineStr">
        <is>
          <t>uncertainty type</t>
        </is>
      </c>
      <c r="H5594" s="28" t="inlineStr">
        <is>
          <t>loc</t>
        </is>
      </c>
      <c r="I5594" s="28" t="inlineStr">
        <is>
          <t>scale</t>
        </is>
      </c>
      <c r="J5594" s="28" t="inlineStr">
        <is>
          <t>comment</t>
        </is>
      </c>
      <c r="K5594" s="28" t="inlineStr">
        <is>
          <t>negative</t>
        </is>
      </c>
      <c r="L5594" s="28" t="inlineStr">
        <is>
          <t>reference product</t>
        </is>
      </c>
      <c r="M5594" s="28" t="n"/>
    </row>
    <row r="5595">
      <c r="A5595" t="inlineStr">
        <is>
          <t>Carbon dioxide, fossil</t>
        </is>
      </c>
      <c r="B5595" t="n">
        <v>0.021812</v>
      </c>
      <c r="D5595" t="inlineStr">
        <is>
          <t>kilogram</t>
        </is>
      </c>
      <c r="E5595" t="inlineStr">
        <is>
          <t>air::urban air close to ground</t>
        </is>
      </c>
      <c r="F5595" t="inlineStr">
        <is>
          <t>biosphere</t>
        </is>
      </c>
      <c r="G5595" t="n">
        <v>2</v>
      </c>
      <c r="H5595" t="n">
        <v>-3.825295001918322</v>
      </c>
      <c r="I5595" t="n">
        <v>0.2337502495138086</v>
      </c>
      <c r="J5595" t="inlineStr">
        <is>
          <t>(3,4,5,3,1,5); de Wild-Scholten (2014) Life Cycle Assessment of Photovoltaics Status 2011, Part 1 Data Collection (Table 37)</t>
        </is>
      </c>
    </row>
    <row r="5596">
      <c r="A5596" t="inlineStr">
        <is>
          <t>Heat, waste</t>
        </is>
      </c>
      <c r="B5596" t="n">
        <v>50.312</v>
      </c>
      <c r="D5596" t="inlineStr">
        <is>
          <t>megajoule</t>
        </is>
      </c>
      <c r="E5596" t="inlineStr">
        <is>
          <t>air::urban air close to ground</t>
        </is>
      </c>
      <c r="F5596" t="inlineStr">
        <is>
          <t>biosphere</t>
        </is>
      </c>
      <c r="G5596" t="n">
        <v>2</v>
      </c>
      <c r="H5596" t="n">
        <v>3.918243617241202</v>
      </c>
      <c r="I5596" t="n">
        <v>0.2337502495138086</v>
      </c>
      <c r="J5596" t="inlineStr">
        <is>
          <t>(3,4,5,3,1,5); Calculation, electricity use</t>
        </is>
      </c>
    </row>
    <row r="5597">
      <c r="A5597" t="inlineStr">
        <is>
          <t>NMVOC, non-methane volatile organic compounds, unspecified origin</t>
        </is>
      </c>
      <c r="B5597" t="n">
        <v>0.0080625</v>
      </c>
      <c r="D5597" t="inlineStr">
        <is>
          <t>kilogram</t>
        </is>
      </c>
      <c r="E5597" t="inlineStr">
        <is>
          <t>air::urban air close to ground</t>
        </is>
      </c>
      <c r="F5597" t="inlineStr">
        <is>
          <t>biosphere</t>
        </is>
      </c>
      <c r="G5597" t="n">
        <v>2</v>
      </c>
      <c r="H5597" t="n">
        <v>-4.820531596860246</v>
      </c>
      <c r="I5597" t="n">
        <v>0.308456937280178</v>
      </c>
      <c r="J5597" t="inlineStr">
        <is>
          <t>(3,4,5,3,1,5); de Wild-Scholten (2014) Life Cycle Assessment of Photovoltaics Status 2011, Part 1 Data Collection (Table 37)</t>
        </is>
      </c>
    </row>
    <row r="5598">
      <c r="A5598" t="inlineStr">
        <is>
          <t>photovoltaic panel production, single-Si wafer</t>
        </is>
      </c>
      <c r="B5598" t="n">
        <v>1</v>
      </c>
      <c r="C5598" t="inlineStr">
        <is>
          <t>US</t>
        </is>
      </c>
      <c r="D5598" t="inlineStr">
        <is>
          <t>square meter</t>
        </is>
      </c>
      <c r="E5598" t="inlineStr">
        <is>
          <t>photovoltaic::production of components</t>
        </is>
      </c>
      <c r="F5598" t="inlineStr">
        <is>
          <t>production</t>
        </is>
      </c>
      <c r="G5598" t="n">
        <v>0</v>
      </c>
      <c r="H5598" t="n">
        <v>1</v>
      </c>
      <c r="L5598" t="inlineStr">
        <is>
          <t>photovoltaic panel, single-Si wafer</t>
        </is>
      </c>
    </row>
    <row r="5599">
      <c r="A5599" t="inlineStr">
        <is>
          <t>1-propanol production</t>
        </is>
      </c>
      <c r="B5599" t="n">
        <v>0.015875</v>
      </c>
      <c r="C5599" t="inlineStr">
        <is>
          <t>RER</t>
        </is>
      </c>
      <c r="D5599" t="inlineStr">
        <is>
          <t>kilogram</t>
        </is>
      </c>
      <c r="F5599" t="inlineStr">
        <is>
          <t>technosphere</t>
        </is>
      </c>
      <c r="G5599" t="n">
        <v>2</v>
      </c>
      <c r="H5599" t="n">
        <v>-4.143009734203382</v>
      </c>
      <c r="I5599" t="n">
        <v>0.1089649921306612</v>
      </c>
      <c r="J5599" t="inlineStr">
        <is>
          <t>(1,4,4,3,1,3); de Wild-Scholten (2014) Life Cycle Assessment of Photovoltaics Status 2011, Part 1 Data Collection (Table 37)</t>
        </is>
      </c>
      <c r="L5599" t="inlineStr">
        <is>
          <t>1-propanol</t>
        </is>
      </c>
    </row>
    <row r="5600">
      <c r="A5600" t="inlineStr">
        <is>
          <t>EUR-flat pallet production</t>
        </is>
      </c>
      <c r="B5600" t="n">
        <v>0.05</v>
      </c>
      <c r="C5600" t="inlineStr">
        <is>
          <t>RER</t>
        </is>
      </c>
      <c r="D5600" t="inlineStr">
        <is>
          <t>unit</t>
        </is>
      </c>
      <c r="F5600" t="inlineStr">
        <is>
          <t>technosphere</t>
        </is>
      </c>
      <c r="G5600" t="n">
        <v>2</v>
      </c>
      <c r="H5600" t="n">
        <v>-2.995732273553991</v>
      </c>
      <c r="I5600" t="n">
        <v>0.1478251210504789</v>
      </c>
      <c r="J5600" t="inlineStr">
        <is>
          <t>(3,4,4,3,1,5); de Wild-Scholten (2014) Life Cycle Assessment of Photovoltaics Status 2011, Part 1 Data Collection (Table 37)</t>
        </is>
      </c>
      <c r="L5600" t="inlineStr">
        <is>
          <t>EUR-flat pallet</t>
        </is>
      </c>
    </row>
    <row r="5601">
      <c r="A5601" t="inlineStr">
        <is>
          <t>aluminium alloy production, AlMg3</t>
        </is>
      </c>
      <c r="B5601" t="n">
        <v>2.125</v>
      </c>
      <c r="C5601" t="inlineStr">
        <is>
          <t>RER</t>
        </is>
      </c>
      <c r="D5601" t="inlineStr">
        <is>
          <t>kilogram</t>
        </is>
      </c>
      <c r="F5601" t="inlineStr">
        <is>
          <t>technosphere</t>
        </is>
      </c>
      <c r="G5601" t="n">
        <v>2</v>
      </c>
      <c r="H5601" t="n">
        <v>0.7537718023763802</v>
      </c>
      <c r="I5601" t="n">
        <v>0.1089649921306612</v>
      </c>
      <c r="J5601" t="inlineStr">
        <is>
          <t>(1,4,4,3,1,3); de Wild-Scholten (2014) Life Cycle Assessment of Photovoltaics Status 2011, Part 1 Data Collection (Table 37)</t>
        </is>
      </c>
      <c r="L5601" t="inlineStr">
        <is>
          <t>aluminium alloy, AlMg3</t>
        </is>
      </c>
    </row>
    <row r="5602">
      <c r="A5602" t="inlineStr">
        <is>
          <t>diesel, burned in building machine</t>
        </is>
      </c>
      <c r="B5602" t="n">
        <v>0.008750000000000001</v>
      </c>
      <c r="C5602" t="inlineStr">
        <is>
          <t>GLO</t>
        </is>
      </c>
      <c r="D5602" t="inlineStr">
        <is>
          <t>megajoule</t>
        </is>
      </c>
      <c r="F5602" t="inlineStr">
        <is>
          <t>technosphere</t>
        </is>
      </c>
      <c r="G5602" t="n">
        <v>2</v>
      </c>
      <c r="H5602" t="n">
        <v>-4.738701578612614</v>
      </c>
      <c r="I5602" t="n">
        <v>0.3759909831404189</v>
      </c>
      <c r="J5602" t="inlineStr">
        <is>
          <t>(3,4,4,3,1,5); de Wild-Scholten (2014) Life Cycle Assessment of Photovoltaics Status 2011, Part 1 Data Collection (Table 37)</t>
        </is>
      </c>
      <c r="L5602" t="inlineStr">
        <is>
          <t>diesel, burned in building machine</t>
        </is>
      </c>
    </row>
    <row r="5603">
      <c r="A5603" t="inlineStr">
        <is>
          <t>ethylvinylacetate production, foil</t>
        </is>
      </c>
      <c r="B5603" t="n">
        <v>0.875</v>
      </c>
      <c r="C5603" t="inlineStr">
        <is>
          <t>RER</t>
        </is>
      </c>
      <c r="D5603" t="inlineStr">
        <is>
          <t>kilogram</t>
        </is>
      </c>
      <c r="F5603" t="inlineStr">
        <is>
          <t>technosphere</t>
        </is>
      </c>
      <c r="G5603" t="n">
        <v>2</v>
      </c>
      <c r="H5603" t="n">
        <v>-0.1335313926245226</v>
      </c>
      <c r="I5603" t="n">
        <v>0.1089649921306612</v>
      </c>
      <c r="J5603" t="inlineStr">
        <is>
          <t>(1,4,4,3,1,3); de Wild-Scholten (2014) Life Cycle Assessment of Photovoltaics Status 2011, Part 1 Data Collection (Table 37)</t>
        </is>
      </c>
      <c r="L5603" t="inlineStr">
        <is>
          <t>ethylvinylacetate, foil</t>
        </is>
      </c>
    </row>
    <row r="5604">
      <c r="A5604" t="inlineStr">
        <is>
          <t>glass fibre reinforced plastic production, polyamide, injection moulded</t>
        </is>
      </c>
      <c r="B5604" t="n">
        <v>0.295</v>
      </c>
      <c r="C5604" t="inlineStr">
        <is>
          <t>RER</t>
        </is>
      </c>
      <c r="D5604" t="inlineStr">
        <is>
          <t>kilogram</t>
        </is>
      </c>
      <c r="F5604" t="inlineStr">
        <is>
          <t>technosphere</t>
        </is>
      </c>
      <c r="G5604" t="n">
        <v>2</v>
      </c>
      <c r="H5604" t="n">
        <v>-1.220779922642317</v>
      </c>
      <c r="I5604" t="n">
        <v>0.1089649921306612</v>
      </c>
      <c r="J5604" t="inlineStr">
        <is>
          <t>(1,4,4,3,1,3); de Wild-Scholten (2014) Life Cycle Assessment of Photovoltaics Status 2011, Part 1 Data Collection (Table 37)</t>
        </is>
      </c>
      <c r="L5604" t="inlineStr">
        <is>
          <t>glass fibre reinforced plastic, polyamide, injection moulded</t>
        </is>
      </c>
    </row>
    <row r="5605">
      <c r="A5605" t="inlineStr">
        <is>
          <t>hydrogen fluoride production</t>
        </is>
      </c>
      <c r="B5605" t="n">
        <v>0.062375</v>
      </c>
      <c r="C5605" t="inlineStr">
        <is>
          <t>GLO</t>
        </is>
      </c>
      <c r="D5605" t="inlineStr">
        <is>
          <t>kilogram</t>
        </is>
      </c>
      <c r="F5605" t="inlineStr">
        <is>
          <t>technosphere</t>
        </is>
      </c>
      <c r="G5605" t="n">
        <v>2</v>
      </c>
      <c r="H5605" t="n">
        <v>-2.774590724910454</v>
      </c>
      <c r="I5605" t="n">
        <v>0.1478251210504789</v>
      </c>
      <c r="J5605" t="inlineStr">
        <is>
          <t>(3,4,4,3,1,5); de Wild-Scholten (2014) Life Cycle Assessment of Photovoltaics Status 2011, Part 1 Data Collection (Table 37)</t>
        </is>
      </c>
      <c r="L5605" t="inlineStr">
        <is>
          <t>hydrogen fluoride</t>
        </is>
      </c>
    </row>
    <row r="5606">
      <c r="A5606" t="inlineStr">
        <is>
          <t>isopropanol production</t>
        </is>
      </c>
      <c r="B5606" t="n">
        <v>0.00014687</v>
      </c>
      <c r="C5606" t="inlineStr">
        <is>
          <t>RER</t>
        </is>
      </c>
      <c r="D5606" t="inlineStr">
        <is>
          <t>kilogram</t>
        </is>
      </c>
      <c r="F5606" t="inlineStr">
        <is>
          <t>technosphere</t>
        </is>
      </c>
      <c r="G5606" t="n">
        <v>2</v>
      </c>
      <c r="H5606" t="n">
        <v>-8.825962716198504</v>
      </c>
      <c r="I5606" t="n">
        <v>0.1478251210504789</v>
      </c>
      <c r="J5606" t="inlineStr">
        <is>
          <t>(3,4,4,3,1,5); de Wild-Scholten (2014) Life Cycle Assessment of Photovoltaics Status 2011, Part 1 Data Collection (Table 37)</t>
        </is>
      </c>
      <c r="L5606" t="inlineStr">
        <is>
          <t>isopropanol</t>
        </is>
      </c>
    </row>
    <row r="5607">
      <c r="A5607" t="inlineStr">
        <is>
          <t>market for copper, cathode</t>
        </is>
      </c>
      <c r="B5607" t="n">
        <v>0.1025</v>
      </c>
      <c r="C5607" t="inlineStr">
        <is>
          <t>GLO</t>
        </is>
      </c>
      <c r="D5607" t="inlineStr">
        <is>
          <t>kilogram</t>
        </is>
      </c>
      <c r="F5607" t="inlineStr">
        <is>
          <t>technosphere</t>
        </is>
      </c>
      <c r="G5607" t="n">
        <v>2</v>
      </c>
      <c r="H5607" t="n">
        <v>-2.277892480403674</v>
      </c>
      <c r="I5607" t="n">
        <v>0.1089649921306612</v>
      </c>
      <c r="J5607" t="inlineStr">
        <is>
          <t>(1,4,4,3,1,3); de Wild-Scholten (2014) Life Cycle Assessment of Photovoltaics Status 2011, Part 1 Data Collection (Table 37)</t>
        </is>
      </c>
      <c r="L5607" t="inlineStr">
        <is>
          <t>copper, cathode</t>
        </is>
      </c>
    </row>
    <row r="5608">
      <c r="A5608" t="inlineStr">
        <is>
          <t>market for corrugated board box</t>
        </is>
      </c>
      <c r="B5608" t="n">
        <v>0.7625</v>
      </c>
      <c r="C5608" t="inlineStr">
        <is>
          <t>RER</t>
        </is>
      </c>
      <c r="D5608" t="inlineStr">
        <is>
          <t>kilogram</t>
        </is>
      </c>
      <c r="F5608" t="inlineStr">
        <is>
          <t>technosphere</t>
        </is>
      </c>
      <c r="G5608" t="n">
        <v>2</v>
      </c>
      <c r="H5608" t="n">
        <v>-0.2711527705005704</v>
      </c>
      <c r="I5608" t="n">
        <v>0.1089649921306612</v>
      </c>
      <c r="J5608" t="inlineStr">
        <is>
          <t>(1,4,4,3,1,3); de Wild-Scholten (2014) Life Cycle Assessment of Photovoltaics Status 2011, Part 1 Data Collection (Table 37)</t>
        </is>
      </c>
      <c r="L5608" t="inlineStr">
        <is>
          <t>corrugated board box</t>
        </is>
      </c>
    </row>
    <row r="5609">
      <c r="A5609" t="inlineStr">
        <is>
          <t>market for electricity, medium voltage</t>
        </is>
      </c>
      <c r="B5609" t="n">
        <v>13.975</v>
      </c>
      <c r="C5609" t="inlineStr">
        <is>
          <t>RS</t>
        </is>
      </c>
      <c r="D5609" t="inlineStr">
        <is>
          <t>kilowatt hour</t>
        </is>
      </c>
      <c r="F5609" t="inlineStr">
        <is>
          <t>technosphere</t>
        </is>
      </c>
      <c r="G5609" t="n">
        <v>2</v>
      </c>
      <c r="H5609" t="n">
        <v>2.637270019041163</v>
      </c>
      <c r="I5609" t="n">
        <v>0.04340984597628009</v>
      </c>
      <c r="J5609" t="inlineStr">
        <is>
          <t>(2,2,1,1,1,3); Woodhouse et al. (2019): c-Si PV Manufacturing Costs 2018</t>
        </is>
      </c>
      <c r="L5609" t="inlineStr">
        <is>
          <t>electricity, medium voltage</t>
        </is>
      </c>
    </row>
    <row r="5610">
      <c r="A5610" t="inlineStr">
        <is>
          <t>market for lead</t>
        </is>
      </c>
      <c r="B5610" t="n">
        <v>0.000725</v>
      </c>
      <c r="C5610" t="inlineStr">
        <is>
          <t>GLO</t>
        </is>
      </c>
      <c r="D5610" t="inlineStr">
        <is>
          <t>kilogram</t>
        </is>
      </c>
      <c r="F5610" t="inlineStr">
        <is>
          <t>technosphere</t>
        </is>
      </c>
      <c r="G5610" t="n">
        <v>2</v>
      </c>
      <c r="H5610" t="n">
        <v>-7.2293389031096</v>
      </c>
      <c r="I5610" t="n">
        <v>0.1478251210504789</v>
      </c>
      <c r="J5610" t="inlineStr">
        <is>
          <t>(3,4,4,3,1,5); de Wild-Scholten (2014) Life Cycle Assessment of Photovoltaics Status 2011, Part 1 Data Collection (Table 37)</t>
        </is>
      </c>
      <c r="L5610" t="inlineStr">
        <is>
          <t>lead</t>
        </is>
      </c>
    </row>
    <row r="5611">
      <c r="A5611" t="inlineStr">
        <is>
          <t>market for light emitting diode</t>
        </is>
      </c>
      <c r="B5611" t="n">
        <v>0.0028125</v>
      </c>
      <c r="C5611" t="inlineStr">
        <is>
          <t>GLO</t>
        </is>
      </c>
      <c r="D5611" t="inlineStr">
        <is>
          <t>kilogram</t>
        </is>
      </c>
      <c r="F5611" t="inlineStr">
        <is>
          <t>technosphere</t>
        </is>
      </c>
      <c r="G5611" t="n">
        <v>2</v>
      </c>
      <c r="H5611" t="n">
        <v>-5.873681511451599</v>
      </c>
      <c r="I5611" t="n">
        <v>0.1478251210504789</v>
      </c>
      <c r="J5611" t="inlineStr">
        <is>
          <t>(3,4,4,3,1,5); de Wild-Scholten (2014) Life Cycle Assessment of Photovoltaics Status 2011, Part 1 Data Collection (Table 37)</t>
        </is>
      </c>
      <c r="L5611" t="inlineStr">
        <is>
          <t>light emitting diode</t>
        </is>
      </c>
    </row>
    <row r="5612">
      <c r="A5612" t="inlineStr">
        <is>
          <t>photovoltaic cell, single-Si, at regional storage</t>
        </is>
      </c>
      <c r="B5612" t="n">
        <v>0.93541</v>
      </c>
      <c r="C5612" t="inlineStr">
        <is>
          <t>US</t>
        </is>
      </c>
      <c r="D5612" t="inlineStr">
        <is>
          <t>square meter</t>
        </is>
      </c>
      <c r="F5612" t="inlineStr">
        <is>
          <t>technosphere</t>
        </is>
      </c>
      <c r="G5612" t="n">
        <v>2</v>
      </c>
      <c r="H5612" t="n">
        <v>-0.06677034313385423</v>
      </c>
      <c r="I5612" t="n">
        <v>0.5594688275646776</v>
      </c>
      <c r="J5612" t="inlineStr">
        <is>
          <t>(1,4,4,3,1,3); de Wild-Scholten (2014) Life Cycle Assessment of Photovoltaics Status 2011, Part 1 Data Collection (Table 37)</t>
        </is>
      </c>
    </row>
    <row r="5613">
      <c r="A5613" t="inlineStr">
        <is>
          <t>photovoltaic panel factory construction</t>
        </is>
      </c>
      <c r="B5613" t="n">
        <v>4e-06</v>
      </c>
      <c r="C5613" t="inlineStr">
        <is>
          <t>GLO</t>
        </is>
      </c>
      <c r="D5613" t="inlineStr">
        <is>
          <t>unit</t>
        </is>
      </c>
      <c r="F5613" t="inlineStr">
        <is>
          <t>technosphere</t>
        </is>
      </c>
      <c r="G5613" t="n">
        <v>2</v>
      </c>
      <c r="H5613" t="n">
        <v>-12.42921619684438</v>
      </c>
      <c r="I5613" t="n">
        <v>0.5594688275646776</v>
      </c>
      <c r="J5613" t="inlineStr">
        <is>
          <t>(1,4,4,3,1,3); de Wild-Scholten (2014) Life Cycle Assessment of Photovoltaics Status 2011, Part 1 Data Collection (Table 37)</t>
        </is>
      </c>
      <c r="L5613" t="inlineStr">
        <is>
          <t>photovoltaic panel factory</t>
        </is>
      </c>
    </row>
    <row r="5614">
      <c r="A5614" t="inlineStr">
        <is>
          <t>polyethylene production, high density, granulate</t>
        </is>
      </c>
      <c r="B5614" t="n">
        <v>0.02375</v>
      </c>
      <c r="C5614" t="inlineStr">
        <is>
          <t>RER</t>
        </is>
      </c>
      <c r="D5614" t="inlineStr">
        <is>
          <t>kilogram</t>
        </is>
      </c>
      <c r="F5614" t="inlineStr">
        <is>
          <t>technosphere</t>
        </is>
      </c>
      <c r="G5614" t="n">
        <v>2</v>
      </c>
      <c r="H5614" t="n">
        <v>-3.740172748501487</v>
      </c>
      <c r="I5614" t="n">
        <v>0.1478251210504789</v>
      </c>
      <c r="J5614" t="inlineStr">
        <is>
          <t>(3,4,4,3,1,5); de Wild-Scholten (2014) Life Cycle Assessment of Photovoltaics Status 2011, Part 1 Data Collection (Table 37)</t>
        </is>
      </c>
      <c r="L5614" t="inlineStr">
        <is>
          <t>polyethylene, high density, granulate</t>
        </is>
      </c>
    </row>
    <row r="5615">
      <c r="A5615" t="inlineStr">
        <is>
          <t>polyethylene terephthalate production, granulate, amorphous</t>
        </is>
      </c>
      <c r="B5615" t="n">
        <v>0.34562</v>
      </c>
      <c r="C5615" t="inlineStr">
        <is>
          <t>RER</t>
        </is>
      </c>
      <c r="D5615" t="inlineStr">
        <is>
          <t>kilogram</t>
        </is>
      </c>
      <c r="F5615" t="inlineStr">
        <is>
          <t>technosphere</t>
        </is>
      </c>
      <c r="G5615" t="n">
        <v>2</v>
      </c>
      <c r="H5615" t="n">
        <v>-1.062415373356292</v>
      </c>
      <c r="I5615" t="n">
        <v>0.1089649921306612</v>
      </c>
      <c r="J5615" t="inlineStr">
        <is>
          <t>(1,4,4,3,1,3); de Wild-Scholten (2014) Life Cycle Assessment of Photovoltaics Status 2011, Part 1 Data Collection (Table 37)</t>
        </is>
      </c>
      <c r="L5615" t="inlineStr">
        <is>
          <t>polyethylene terephthalate, granulate, amorphous</t>
        </is>
      </c>
    </row>
    <row r="5616">
      <c r="A5616" t="inlineStr">
        <is>
          <t>polyvinylfluoride, film production</t>
        </is>
      </c>
      <c r="B5616" t="n">
        <v>0.11187</v>
      </c>
      <c r="C5616" t="inlineStr">
        <is>
          <t>US</t>
        </is>
      </c>
      <c r="D5616" t="inlineStr">
        <is>
          <t>kilogram</t>
        </is>
      </c>
      <c r="F5616" t="inlineStr">
        <is>
          <t>technosphere</t>
        </is>
      </c>
      <c r="G5616" t="n">
        <v>2</v>
      </c>
      <c r="H5616" t="n">
        <v>-2.190417796123298</v>
      </c>
      <c r="I5616" t="n">
        <v>0.1089649921306612</v>
      </c>
      <c r="J5616" t="inlineStr">
        <is>
          <t>(1,4,4,3,1,3); de Wild-Scholten (2014) Life Cycle Assessment of Photovoltaics Status 2011, Part 1 Data Collection (Table 37)</t>
        </is>
      </c>
      <c r="L5616" t="inlineStr">
        <is>
          <t>polyvinylfluoride, film</t>
        </is>
      </c>
    </row>
    <row r="5617">
      <c r="A5617" t="inlineStr">
        <is>
          <t>potassium hydroxide production</t>
        </is>
      </c>
      <c r="B5617" t="n">
        <v>0.051438</v>
      </c>
      <c r="C5617" t="inlineStr">
        <is>
          <t>RER</t>
        </is>
      </c>
      <c r="D5617" t="inlineStr">
        <is>
          <t>kilogram</t>
        </is>
      </c>
      <c r="F5617" t="inlineStr">
        <is>
          <t>technosphere</t>
        </is>
      </c>
      <c r="G5617" t="n">
        <v>2</v>
      </c>
      <c r="H5617" t="n">
        <v>-2.967378080057463</v>
      </c>
      <c r="I5617" t="n">
        <v>0.1478251210504789</v>
      </c>
      <c r="J5617" t="inlineStr">
        <is>
          <t>(3,4,4,3,1,5); de Wild-Scholten (2014) Life Cycle Assessment of Photovoltaics Status 2011, Part 1 Data Collection (Table 37)</t>
        </is>
      </c>
      <c r="L5617" t="inlineStr">
        <is>
          <t>potassium hydroxide</t>
        </is>
      </c>
    </row>
    <row r="5618">
      <c r="A5618" t="inlineStr">
        <is>
          <t>silicone product production</t>
        </is>
      </c>
      <c r="B5618" t="n">
        <v>0.12187</v>
      </c>
      <c r="C5618" t="inlineStr">
        <is>
          <t>RER</t>
        </is>
      </c>
      <c r="D5618" t="inlineStr">
        <is>
          <t>kilogram</t>
        </is>
      </c>
      <c r="F5618" t="inlineStr">
        <is>
          <t>technosphere</t>
        </is>
      </c>
      <c r="G5618" t="n">
        <v>2</v>
      </c>
      <c r="H5618" t="n">
        <v>-2.104800376146726</v>
      </c>
      <c r="I5618" t="n">
        <v>0.1089649921306612</v>
      </c>
      <c r="J5618" t="inlineStr">
        <is>
          <t>(1,4,4,3,1,3); de Wild-Scholten (2014) Life Cycle Assessment of Photovoltaics Status 2011, Part 1 Data Collection (Table 37)</t>
        </is>
      </c>
      <c r="L5618" t="inlineStr">
        <is>
          <t>silicone product</t>
        </is>
      </c>
    </row>
    <row r="5619">
      <c r="A5619" t="inlineStr">
        <is>
          <t>soap production</t>
        </is>
      </c>
      <c r="B5619" t="n">
        <v>0.011562</v>
      </c>
      <c r="C5619" t="inlineStr">
        <is>
          <t>RER</t>
        </is>
      </c>
      <c r="D5619" t="inlineStr">
        <is>
          <t>kilogram</t>
        </is>
      </c>
      <c r="F5619" t="inlineStr">
        <is>
          <t>technosphere</t>
        </is>
      </c>
      <c r="G5619" t="n">
        <v>2</v>
      </c>
      <c r="H5619" t="n">
        <v>-4.460031420321853</v>
      </c>
      <c r="I5619" t="n">
        <v>0.1478251210504789</v>
      </c>
      <c r="J5619" t="inlineStr">
        <is>
          <t>(3,4,4,3,1,5); de Wild-Scholten (2014) Life Cycle Assessment of Photovoltaics Status 2011, Part 1 Data Collection (Table 37)</t>
        </is>
      </c>
      <c r="L5619" t="inlineStr">
        <is>
          <t>soap</t>
        </is>
      </c>
    </row>
    <row r="5620">
      <c r="A5620" t="inlineStr">
        <is>
          <t>solar glass production, low-iron</t>
        </is>
      </c>
      <c r="B5620" t="n">
        <v>8.8125</v>
      </c>
      <c r="C5620" t="inlineStr">
        <is>
          <t>RER</t>
        </is>
      </c>
      <c r="D5620" t="inlineStr">
        <is>
          <t>kilogram</t>
        </is>
      </c>
      <c r="F5620" t="inlineStr">
        <is>
          <t>technosphere</t>
        </is>
      </c>
      <c r="G5620" t="n">
        <v>2</v>
      </c>
      <c r="H5620" t="n">
        <v>2.176171168138387</v>
      </c>
      <c r="I5620" t="n">
        <v>0.1420628781245019</v>
      </c>
      <c r="J5620" t="inlineStr">
        <is>
          <t>(1,4,4,3,3,3); de Wild-Scholten (2014) Life Cycle Assessment of Photovoltaics Status 2011, Part 1 Data Collection (Table 37)</t>
        </is>
      </c>
      <c r="L5620" t="inlineStr">
        <is>
          <t>solar glass, low-iron</t>
        </is>
      </c>
    </row>
    <row r="5621">
      <c r="A5621" t="inlineStr">
        <is>
          <t>market for tap water</t>
        </is>
      </c>
      <c r="B5621" t="n">
        <v>5.0312</v>
      </c>
      <c r="C5621" t="inlineStr">
        <is>
          <t>Europe without Switzerland</t>
        </is>
      </c>
      <c r="D5621" t="inlineStr">
        <is>
          <t>kilogram</t>
        </is>
      </c>
      <c r="F5621" t="inlineStr">
        <is>
          <t>technosphere</t>
        </is>
      </c>
      <c r="G5621" t="n">
        <v>2</v>
      </c>
      <c r="H5621" t="n">
        <v>1.615658524247157</v>
      </c>
      <c r="I5621" t="n">
        <v>0.1089649921306612</v>
      </c>
      <c r="J5621" t="inlineStr">
        <is>
          <t>(1,4,4,3,1,3); de Wild-Scholten (2014) Life Cycle Assessment of Photovoltaics Status 2011, Part 1 Data Collection (Table 37)</t>
        </is>
      </c>
      <c r="L5621" t="inlineStr">
        <is>
          <t>tap water</t>
        </is>
      </c>
    </row>
    <row r="5622">
      <c r="A5622" t="inlineStr">
        <is>
          <t>tempering, flat glass</t>
        </is>
      </c>
      <c r="B5622" t="n">
        <v>8.8125</v>
      </c>
      <c r="C5622" t="inlineStr">
        <is>
          <t>RER</t>
        </is>
      </c>
      <c r="D5622" t="inlineStr">
        <is>
          <t>kilogram</t>
        </is>
      </c>
      <c r="F5622" t="inlineStr">
        <is>
          <t>technosphere</t>
        </is>
      </c>
      <c r="G5622" t="n">
        <v>2</v>
      </c>
      <c r="H5622" t="n">
        <v>2.176171168138387</v>
      </c>
      <c r="I5622" t="n">
        <v>0.1089649921306612</v>
      </c>
      <c r="J5622" t="inlineStr">
        <is>
          <t>(1,4,4,3,1,3); de Wild-Scholten (2014) Life Cycle Assessment of Photovoltaics Status 2011, Part 1 Data Collection (Table 37)</t>
        </is>
      </c>
      <c r="L5622" t="inlineStr">
        <is>
          <t>tempering, flat glass</t>
        </is>
      </c>
    </row>
    <row r="5623">
      <c r="A5623" t="inlineStr">
        <is>
          <t>tin production</t>
        </is>
      </c>
      <c r="B5623" t="n">
        <v>0.012875</v>
      </c>
      <c r="C5623" t="inlineStr">
        <is>
          <t>RoW</t>
        </is>
      </c>
      <c r="D5623" t="inlineStr">
        <is>
          <t>kilogram</t>
        </is>
      </c>
      <c r="F5623" t="inlineStr">
        <is>
          <t>technosphere</t>
        </is>
      </c>
      <c r="G5623" t="n">
        <v>2</v>
      </c>
      <c r="H5623" t="n">
        <v>-4.352467832432337</v>
      </c>
      <c r="I5623" t="n">
        <v>0.1478251210504789</v>
      </c>
      <c r="J5623" t="inlineStr">
        <is>
          <t>(3,4,4,3,1,5); de Wild-Scholten (2014) Life Cycle Assessment of Photovoltaics Status 2011, Part 1 Data Collection (Table 37)</t>
        </is>
      </c>
      <c r="L5623" t="inlineStr">
        <is>
          <t>tin</t>
        </is>
      </c>
    </row>
    <row r="5624">
      <c r="A5624" t="inlineStr">
        <is>
          <t>transport, freight train, diesel</t>
        </is>
      </c>
      <c r="B5624" t="n">
        <v>16.638</v>
      </c>
      <c r="C5624" t="inlineStr">
        <is>
          <t>Europe without Switzerland</t>
        </is>
      </c>
      <c r="D5624" t="inlineStr">
        <is>
          <t>ton kilometer</t>
        </is>
      </c>
      <c r="F5624" t="inlineStr">
        <is>
          <t>technosphere</t>
        </is>
      </c>
      <c r="G5624" t="n">
        <v>2</v>
      </c>
      <c r="H5624" t="n">
        <v>2.811689235861696</v>
      </c>
      <c r="I5624" t="n">
        <v>0.3697767766870506</v>
      </c>
      <c r="J5624" t="inlineStr">
        <is>
          <t>(4,5,na,na,na,na); Standard distance 600km</t>
        </is>
      </c>
      <c r="L5624" t="inlineStr">
        <is>
          <t>transport, freight train</t>
        </is>
      </c>
    </row>
    <row r="5625">
      <c r="A5625" t="inlineStr">
        <is>
          <t>transport, freight, lorry 7.5-16 metric ton, EURO4</t>
        </is>
      </c>
      <c r="B5625" t="n">
        <v>2.9928</v>
      </c>
      <c r="C5625" t="inlineStr">
        <is>
          <t>RER</t>
        </is>
      </c>
      <c r="D5625" t="inlineStr">
        <is>
          <t>ton kilometer</t>
        </is>
      </c>
      <c r="F5625" t="inlineStr">
        <is>
          <t>technosphere</t>
        </is>
      </c>
      <c r="G5625" t="n">
        <v>2</v>
      </c>
      <c r="H5625" t="n">
        <v>1.096209404051799</v>
      </c>
      <c r="I5625" t="n">
        <v>0.3697767766870506</v>
      </c>
      <c r="J5625" t="inlineStr">
        <is>
          <t>(4,5,na,na,na,na); Standard distance 100km, cells 500km</t>
        </is>
      </c>
      <c r="L5625" t="inlineStr">
        <is>
          <t>transport, freight, lorry 7.5-16 metric ton, EURO4</t>
        </is>
      </c>
    </row>
    <row r="5626">
      <c r="A5626" t="inlineStr">
        <is>
          <t>treatment of municipal solid waste, incineration</t>
        </is>
      </c>
      <c r="B5626" t="n">
        <v>-0.03</v>
      </c>
      <c r="C5626" t="inlineStr">
        <is>
          <t>CH</t>
        </is>
      </c>
      <c r="D5626" t="inlineStr">
        <is>
          <t>kilogram</t>
        </is>
      </c>
      <c r="F5626" t="inlineStr">
        <is>
          <t>technosphere</t>
        </is>
      </c>
      <c r="G5626" t="n">
        <v>2</v>
      </c>
      <c r="H5626" t="n">
        <v>-3.506557897319982</v>
      </c>
      <c r="I5626" t="n">
        <v>0.1089649921306612</v>
      </c>
      <c r="J5626" t="inlineStr">
        <is>
          <t>(1,4,4,3,1,3); Alsema (personal communication) 2007, production waste</t>
        </is>
      </c>
      <c r="K5626" t="b">
        <v>1</v>
      </c>
      <c r="L5626" t="inlineStr">
        <is>
          <t>municipal solid waste</t>
        </is>
      </c>
    </row>
    <row r="5627">
      <c r="A5627" t="inlineStr">
        <is>
          <t>treatment of waste mineral oil, hazardous waste incineration</t>
        </is>
      </c>
      <c r="B5627" t="n">
        <v>-0.0016062</v>
      </c>
      <c r="C5627" t="inlineStr">
        <is>
          <t>CH</t>
        </is>
      </c>
      <c r="D5627" t="inlineStr">
        <is>
          <t>kilogram</t>
        </is>
      </c>
      <c r="F5627" t="inlineStr">
        <is>
          <t>technosphere</t>
        </is>
      </c>
      <c r="G5627" t="n">
        <v>2</v>
      </c>
      <c r="H5627" t="n">
        <v>-6.433884138209913</v>
      </c>
      <c r="I5627" t="n">
        <v>0.1089649921306612</v>
      </c>
      <c r="J5627" t="inlineStr">
        <is>
          <t>(1,4,4,3,1,3); de Wild-Scholten (2014) Life Cycle Assessment of Photovoltaics Status 2011, Part 1 Data Collection (Table 37)</t>
        </is>
      </c>
      <c r="K5627" t="b">
        <v>1</v>
      </c>
      <c r="L5627" t="inlineStr">
        <is>
          <t>waste mineral oil</t>
        </is>
      </c>
    </row>
    <row r="5628">
      <c r="A5628" t="inlineStr">
        <is>
          <t>treatment of waste plastic, mixture, municipal incineration</t>
        </is>
      </c>
      <c r="B5628" t="n">
        <v>-0.028063</v>
      </c>
      <c r="C5628" t="inlineStr">
        <is>
          <t>CH</t>
        </is>
      </c>
      <c r="D5628" t="inlineStr">
        <is>
          <t>kilogram</t>
        </is>
      </c>
      <c r="F5628" t="inlineStr">
        <is>
          <t>technosphere</t>
        </is>
      </c>
      <c r="G5628" t="n">
        <v>2</v>
      </c>
      <c r="H5628" t="n">
        <v>-3.573303296266454</v>
      </c>
      <c r="I5628" t="n">
        <v>0.1089649921306612</v>
      </c>
      <c r="J5628" t="inlineStr">
        <is>
          <t>(1,4,4,3,1,3); de Wild-Scholten (2014) Life Cycle Assessment of Photovoltaics Status 2011, Part 1 Data Collection (Table 37)</t>
        </is>
      </c>
      <c r="K5628" t="b">
        <v>1</v>
      </c>
      <c r="L5628" t="inlineStr">
        <is>
          <t>waste plastic, mixture</t>
        </is>
      </c>
    </row>
    <row r="5629">
      <c r="A5629" t="inlineStr">
        <is>
          <t>treatment of waste polyvinylfluoride, municipal incineration</t>
        </is>
      </c>
      <c r="B5629" t="n">
        <v>-0.0042938</v>
      </c>
      <c r="C5629" t="inlineStr">
        <is>
          <t>CH</t>
        </is>
      </c>
      <c r="D5629" t="inlineStr">
        <is>
          <t>kilogram</t>
        </is>
      </c>
      <c r="F5629" t="inlineStr">
        <is>
          <t>technosphere</t>
        </is>
      </c>
      <c r="G5629" t="n">
        <v>2</v>
      </c>
      <c r="H5629" t="n">
        <v>-5.450583157228809</v>
      </c>
      <c r="I5629" t="n">
        <v>0.1089649921306612</v>
      </c>
      <c r="J5629" t="inlineStr">
        <is>
          <t>(1,4,4,3,1,3); de Wild-Scholten (2014) Life Cycle Assessment of Photovoltaics Status 2011, Part 1 Data Collection (Table 37)</t>
        </is>
      </c>
      <c r="K5629" t="b">
        <v>1</v>
      </c>
      <c r="L5629" t="inlineStr">
        <is>
          <t>waste polyvinylfluoride</t>
        </is>
      </c>
    </row>
    <row r="5630">
      <c r="A5630" t="inlineStr">
        <is>
          <t>treatment of wastewater, from residence, capacity 1.1E10l/year</t>
        </is>
      </c>
      <c r="B5630" t="n">
        <v>-0.0045281</v>
      </c>
      <c r="C5630" t="inlineStr">
        <is>
          <t>CH</t>
        </is>
      </c>
      <c r="D5630" t="inlineStr">
        <is>
          <t>cubic meter</t>
        </is>
      </c>
      <c r="F5630" t="inlineStr">
        <is>
          <t>technosphere</t>
        </is>
      </c>
      <c r="G5630" t="n">
        <v>2</v>
      </c>
      <c r="H5630" t="n">
        <v>-5.397452853519467</v>
      </c>
      <c r="I5630" t="n">
        <v>0.1089649921306612</v>
      </c>
      <c r="J5630" t="inlineStr">
        <is>
          <t>(1,4,4,3,1,3); Calculation, water use</t>
        </is>
      </c>
      <c r="K5630" t="b">
        <v>1</v>
      </c>
      <c r="L5630" t="inlineStr">
        <is>
          <t>wastewater, from residence</t>
        </is>
      </c>
    </row>
    <row r="5631">
      <c r="A5631" t="inlineStr">
        <is>
          <t>wire drawing, copper</t>
        </is>
      </c>
      <c r="B5631" t="n">
        <v>0.1025</v>
      </c>
      <c r="C5631" t="inlineStr">
        <is>
          <t>RER</t>
        </is>
      </c>
      <c r="D5631" t="inlineStr">
        <is>
          <t>kilogram</t>
        </is>
      </c>
      <c r="F5631" t="inlineStr">
        <is>
          <t>technosphere</t>
        </is>
      </c>
      <c r="G5631" t="n">
        <v>2</v>
      </c>
      <c r="H5631" t="n">
        <v>-2.277892480403674</v>
      </c>
      <c r="I5631" t="n">
        <v>0.1089649921306612</v>
      </c>
      <c r="J5631" t="inlineStr">
        <is>
          <t>(1,4,4,3,1,3); de Wild-Scholten (2014) Life Cycle Assessment of Photovoltaics Status 2011, Part 1 Data Collection (Table 37)</t>
        </is>
      </c>
      <c r="L5631" t="inlineStr">
        <is>
          <t>wire drawing, copper</t>
        </is>
      </c>
    </row>
    <row r="5632"/>
    <row r="5633" ht="16" customHeight="1" s="29">
      <c r="A5633" s="1" t="inlineStr">
        <is>
          <t>Activity</t>
        </is>
      </c>
      <c r="B5633" s="1" t="inlineStr">
        <is>
          <t>photovoltaic panel, CIS, at plant</t>
        </is>
      </c>
    </row>
    <row r="5634">
      <c r="A5634" t="inlineStr">
        <is>
          <t>comment</t>
        </is>
      </c>
      <c r="B5634" t="inlineStr">
        <is>
          <t>Production of photovoltaic thin film modules by thermal vaporization in vacuum. The modules produced at Würth Solar have a size of 1.2m by 0.6m. The weight is 12.6kg. The efficiency is 10.8%. The rated nominal power is about 78Wp per module.
Electricity use, materials, transport of materials, treatment of production wastes. Disposal after end of life. Process emissions not known (except Cd).
Location:  Data from Würth Solar in Germany.
Technology:  Production technology of thin film CIS cells with thermal vaporization in vacuum.
Time period:  Data refer to 2007. Production in 2006 was ramped up.
Production volume:  14.8 MW planned for 2007
Sampling:  Literature data based on producer information.
Extrapolations:  none
Uncertainty:  None</t>
        </is>
      </c>
    </row>
    <row r="5635">
      <c r="A5635" t="inlineStr">
        <is>
          <t>location</t>
        </is>
      </c>
      <c r="B5635" t="inlineStr">
        <is>
          <t>DE</t>
        </is>
      </c>
    </row>
    <row r="5636">
      <c r="A5636" t="inlineStr">
        <is>
          <t>production amount</t>
        </is>
      </c>
      <c r="B5636" t="n">
        <v>1</v>
      </c>
    </row>
    <row r="5637">
      <c r="A5637" t="inlineStr">
        <is>
          <t>reference product</t>
        </is>
      </c>
      <c r="B5637" t="inlineStr">
        <is>
          <t>photovoltaic panel, CIS, at plant</t>
        </is>
      </c>
    </row>
    <row r="5638">
      <c r="A5638" t="inlineStr">
        <is>
          <t>source</t>
        </is>
      </c>
      <c r="B56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39">
      <c r="A5639" t="inlineStr">
        <is>
          <t>type</t>
        </is>
      </c>
      <c r="B5639" t="inlineStr">
        <is>
          <t>process</t>
        </is>
      </c>
    </row>
    <row r="5640">
      <c r="A5640" t="inlineStr">
        <is>
          <t>unit</t>
        </is>
      </c>
      <c r="B5640" t="inlineStr">
        <is>
          <t>square meter</t>
        </is>
      </c>
    </row>
    <row r="5641" ht="16" customHeight="1" s="29">
      <c r="A5641" s="1" t="inlineStr">
        <is>
          <t>Exchanges</t>
        </is>
      </c>
    </row>
    <row r="5642">
      <c r="A5642" s="28" t="inlineStr">
        <is>
          <t>name</t>
        </is>
      </c>
      <c r="B5642" s="28" t="inlineStr">
        <is>
          <t>amount</t>
        </is>
      </c>
      <c r="C5642" s="28" t="inlineStr">
        <is>
          <t>location</t>
        </is>
      </c>
      <c r="D5642" s="28" t="inlineStr">
        <is>
          <t>unit</t>
        </is>
      </c>
      <c r="E5642" s="28" t="inlineStr">
        <is>
          <t>categories</t>
        </is>
      </c>
      <c r="F5642" s="28" t="inlineStr">
        <is>
          <t>type</t>
        </is>
      </c>
      <c r="G5642" s="28" t="inlineStr">
        <is>
          <t>uncertainty type</t>
        </is>
      </c>
      <c r="H5642" s="28" t="inlineStr">
        <is>
          <t>loc</t>
        </is>
      </c>
      <c r="I5642" s="28" t="inlineStr">
        <is>
          <t>scale</t>
        </is>
      </c>
      <c r="J5642" s="28" t="inlineStr">
        <is>
          <t>comment</t>
        </is>
      </c>
      <c r="K5642" s="28" t="inlineStr">
        <is>
          <t>negative</t>
        </is>
      </c>
      <c r="L5642" s="28" t="inlineStr">
        <is>
          <t>reference product</t>
        </is>
      </c>
      <c r="M5642" s="28" t="n"/>
    </row>
    <row r="5643">
      <c r="A5643" t="inlineStr">
        <is>
          <t>photovoltaic panel, CIS, at plant</t>
        </is>
      </c>
      <c r="B5643" t="n">
        <v>1</v>
      </c>
      <c r="C5643" t="inlineStr">
        <is>
          <t>DE</t>
        </is>
      </c>
      <c r="D5643" t="inlineStr">
        <is>
          <t>square meter</t>
        </is>
      </c>
      <c r="E5643" t="inlineStr">
        <is>
          <t>photovoltaic::production of components</t>
        </is>
      </c>
      <c r="F5643" t="inlineStr">
        <is>
          <t>production</t>
        </is>
      </c>
      <c r="G5643" t="n">
        <v>0</v>
      </c>
      <c r="H5643" t="n">
        <v>1</v>
      </c>
      <c r="L5643" t="inlineStr">
        <is>
          <t>photovoltaic panel, CIS, at plant</t>
        </is>
      </c>
    </row>
    <row r="5644">
      <c r="A5644" t="inlineStr">
        <is>
          <t>aluminium alloy production, AlMg3</t>
        </is>
      </c>
      <c r="B5644" t="n">
        <v>2.2</v>
      </c>
      <c r="C5644" t="inlineStr">
        <is>
          <t>RER</t>
        </is>
      </c>
      <c r="D5644" t="inlineStr">
        <is>
          <t>kilogram</t>
        </is>
      </c>
      <c r="F5644" t="inlineStr">
        <is>
          <t>technosphere</t>
        </is>
      </c>
      <c r="G5644" t="n">
        <v>2</v>
      </c>
      <c r="H5644" t="n">
        <v>0.7884573603642703</v>
      </c>
      <c r="I5644" t="n">
        <v>0.03448310223236131</v>
      </c>
      <c r="J5644" t="inlineStr">
        <is>
          <t>(1,1,1,1,1,3); company information</t>
        </is>
      </c>
      <c r="L5644" t="inlineStr">
        <is>
          <t>aluminium alloy, AlMg3</t>
        </is>
      </c>
    </row>
    <row r="5645">
      <c r="A5645" t="inlineStr">
        <is>
          <t>glass fibre reinforced plastic production, polyamide, injection moulded</t>
        </is>
      </c>
      <c r="B5645" t="n">
        <v>0.04</v>
      </c>
      <c r="C5645" t="inlineStr">
        <is>
          <t>RER</t>
        </is>
      </c>
      <c r="D5645" t="inlineStr">
        <is>
          <t>kilogram</t>
        </is>
      </c>
      <c r="F5645" t="inlineStr">
        <is>
          <t>technosphere</t>
        </is>
      </c>
      <c r="G5645" t="n">
        <v>2</v>
      </c>
      <c r="H5645" t="n">
        <v>-3.218875824868201</v>
      </c>
      <c r="I5645" t="n">
        <v>0.03448310223236131</v>
      </c>
      <c r="J5645" t="inlineStr">
        <is>
          <t>(1,1,1,1,1,3); Raugei, literature</t>
        </is>
      </c>
      <c r="L5645" t="inlineStr">
        <is>
          <t>glass fibre reinforced plastic, polyamide, injection moulded</t>
        </is>
      </c>
    </row>
    <row r="5646">
      <c r="A5646" t="inlineStr">
        <is>
          <t>heat production, light fuel oil, at industrial furnace 1MW</t>
        </is>
      </c>
      <c r="B5646" t="n">
        <v>15.5</v>
      </c>
      <c r="C5646" t="inlineStr">
        <is>
          <t>Europe without Switzerland</t>
        </is>
      </c>
      <c r="D5646" t="inlineStr">
        <is>
          <t>megajoule</t>
        </is>
      </c>
      <c r="F5646" t="inlineStr">
        <is>
          <t>technosphere</t>
        </is>
      </c>
      <c r="G5646" t="n">
        <v>2</v>
      </c>
      <c r="H5646" t="n">
        <v>2.740840023925201</v>
      </c>
      <c r="I5646" t="n">
        <v>0.03448310223236131</v>
      </c>
      <c r="J5646" t="inlineStr">
        <is>
          <t>(1,1,1,1,1,3); Raugei, literature</t>
        </is>
      </c>
      <c r="L5646" t="inlineStr">
        <is>
          <t>heat, district or industrial, other than natural gas</t>
        </is>
      </c>
    </row>
    <row r="5647">
      <c r="A5647" t="inlineStr">
        <is>
          <t>photovoltaic laminate, CIS, at plant</t>
        </is>
      </c>
      <c r="B5647" t="n">
        <v>1</v>
      </c>
      <c r="C5647" t="inlineStr">
        <is>
          <t>DE</t>
        </is>
      </c>
      <c r="D5647" t="inlineStr">
        <is>
          <t>square meter</t>
        </is>
      </c>
      <c r="F5647" t="inlineStr">
        <is>
          <t>technosphere</t>
        </is>
      </c>
      <c r="G5647" t="n">
        <v>2</v>
      </c>
      <c r="H5647" t="n">
        <v>0</v>
      </c>
      <c r="I5647" t="n">
        <v>0.5498558420557053</v>
      </c>
      <c r="J5647" t="inlineStr">
        <is>
          <t>(1,1,1,1,1,3); Assumption</t>
        </is>
      </c>
    </row>
    <row r="5648">
      <c r="A5648" t="inlineStr">
        <is>
          <t>transport, freight train, diesel</t>
        </is>
      </c>
      <c r="B5648" t="n">
        <v>1.344</v>
      </c>
      <c r="C5648" t="inlineStr">
        <is>
          <t>Europe without Switzerland</t>
        </is>
      </c>
      <c r="D5648" t="inlineStr">
        <is>
          <t>ton kilometer</t>
        </is>
      </c>
      <c r="F5648" t="inlineStr">
        <is>
          <t>technosphere</t>
        </is>
      </c>
      <c r="G5648" t="n">
        <v>2</v>
      </c>
      <c r="H5648" t="n">
        <v>0.2956502421009579</v>
      </c>
      <c r="I5648" t="n">
        <v>0.3697767766870506</v>
      </c>
      <c r="J5648" t="inlineStr">
        <is>
          <t>(4,5,na,na,na,na); Standard distance 600km</t>
        </is>
      </c>
      <c r="L5648" t="inlineStr">
        <is>
          <t>transport, freight train</t>
        </is>
      </c>
    </row>
    <row r="5649">
      <c r="A5649" t="inlineStr">
        <is>
          <t>transport, freight, lorry 7.5-16 metric ton, EURO4</t>
        </is>
      </c>
      <c r="B5649" t="n">
        <v>0.224</v>
      </c>
      <c r="C5649" t="inlineStr">
        <is>
          <t>RER</t>
        </is>
      </c>
      <c r="D5649" t="inlineStr">
        <is>
          <t>ton kilometer</t>
        </is>
      </c>
      <c r="F5649" t="inlineStr">
        <is>
          <t>technosphere</t>
        </is>
      </c>
      <c r="G5649" t="n">
        <v>2</v>
      </c>
      <c r="H5649" t="n">
        <v>-1.496109227127097</v>
      </c>
      <c r="I5649" t="n">
        <v>0.3697767766870506</v>
      </c>
      <c r="J5649" t="inlineStr">
        <is>
          <t>(4,5,na,na,na,na); Standard distance 100km</t>
        </is>
      </c>
      <c r="L5649" t="inlineStr">
        <is>
          <t>transport, freight, lorry 7.5-16 metric ton, EURO4</t>
        </is>
      </c>
    </row>
    <row r="5650"/>
    <row r="5651" ht="16" customHeight="1" s="29">
      <c r="A5651" s="1" t="inlineStr">
        <is>
          <t>Activity</t>
        </is>
      </c>
      <c r="B5651" s="1" t="inlineStr">
        <is>
          <t>photovoltaic panel, CIS, at regional storage</t>
        </is>
      </c>
    </row>
    <row r="5652">
      <c r="A5652" t="inlineStr">
        <is>
          <t>comment</t>
        </is>
      </c>
      <c r="B5652" t="inlineStr">
        <is>
          <t>Average production
Main production takes place in Japan and US. However LCI data is still from Germany. Hence an additional transport from US (14350 km) and from Japan (20730 km) to Rotterdam is included. The average transport distance from all non-Europe CIS production companies to Rotterdam is 14840 km. Transport from Rotterdam to the regional storage takes into account the three main producers of solar power in Europe (Italy, Germany and Spain). The transport distance is 940 km. 
Location:  Europe
Technology:  Modern technology.
Time period:  Time of publications.
Production volume:  unknown
Sampling:  unknown
Extrapolations:  none
Uncertainty:  None</t>
        </is>
      </c>
    </row>
    <row r="5653">
      <c r="A5653" t="inlineStr">
        <is>
          <t>location</t>
        </is>
      </c>
      <c r="B5653" t="inlineStr">
        <is>
          <t>RER</t>
        </is>
      </c>
    </row>
    <row r="5654">
      <c r="A5654" t="inlineStr">
        <is>
          <t>production amount</t>
        </is>
      </c>
      <c r="B5654" t="n">
        <v>1</v>
      </c>
    </row>
    <row r="5655">
      <c r="A5655" t="inlineStr">
        <is>
          <t>reference product</t>
        </is>
      </c>
      <c r="B5655" t="inlineStr">
        <is>
          <t>photovoltaic panel, CIS, at regional storage</t>
        </is>
      </c>
    </row>
    <row r="5656">
      <c r="A5656" t="inlineStr">
        <is>
          <t>source</t>
        </is>
      </c>
      <c r="B56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57">
      <c r="A5657" t="inlineStr">
        <is>
          <t>type</t>
        </is>
      </c>
      <c r="B5657" t="inlineStr">
        <is>
          <t>process</t>
        </is>
      </c>
    </row>
    <row r="5658">
      <c r="A5658" t="inlineStr">
        <is>
          <t>unit</t>
        </is>
      </c>
      <c r="B5658" t="inlineStr">
        <is>
          <t>square meter</t>
        </is>
      </c>
    </row>
    <row r="5659" ht="16" customHeight="1" s="29">
      <c r="A5659" s="1" t="inlineStr">
        <is>
          <t>Exchanges</t>
        </is>
      </c>
    </row>
    <row r="5660">
      <c r="A5660" s="28" t="inlineStr">
        <is>
          <t>name</t>
        </is>
      </c>
      <c r="B5660" s="28" t="inlineStr">
        <is>
          <t>amount</t>
        </is>
      </c>
      <c r="C5660" s="28" t="inlineStr">
        <is>
          <t>location</t>
        </is>
      </c>
      <c r="D5660" s="28" t="inlineStr">
        <is>
          <t>unit</t>
        </is>
      </c>
      <c r="E5660" s="28" t="inlineStr">
        <is>
          <t>categories</t>
        </is>
      </c>
      <c r="F5660" s="28" t="inlineStr">
        <is>
          <t>type</t>
        </is>
      </c>
      <c r="G5660" s="28" t="inlineStr">
        <is>
          <t>uncertainty type</t>
        </is>
      </c>
      <c r="H5660" s="28" t="inlineStr">
        <is>
          <t>loc</t>
        </is>
      </c>
      <c r="I5660" s="28" t="inlineStr">
        <is>
          <t>scale</t>
        </is>
      </c>
      <c r="J5660" s="28" t="inlineStr">
        <is>
          <t>comment</t>
        </is>
      </c>
      <c r="K5660" s="28" t="inlineStr">
        <is>
          <t>negative</t>
        </is>
      </c>
      <c r="L5660" s="28" t="inlineStr">
        <is>
          <t>reference product</t>
        </is>
      </c>
      <c r="M5660" s="28" t="n"/>
    </row>
    <row r="5661">
      <c r="A5661" t="inlineStr">
        <is>
          <t>photovoltaic panel, CIS, at regional storage</t>
        </is>
      </c>
      <c r="B5661" t="n">
        <v>1</v>
      </c>
      <c r="C5661" t="inlineStr">
        <is>
          <t>RER</t>
        </is>
      </c>
      <c r="D5661" t="inlineStr">
        <is>
          <t>square meter</t>
        </is>
      </c>
      <c r="E5661" t="inlineStr">
        <is>
          <t>Chemicals::Processing</t>
        </is>
      </c>
      <c r="F5661" t="inlineStr">
        <is>
          <t>production</t>
        </is>
      </c>
      <c r="G5661" t="n">
        <v>0</v>
      </c>
      <c r="H5661" t="n">
        <v>1</v>
      </c>
      <c r="L5661" t="inlineStr">
        <is>
          <t>photovoltaic panel, CIS, at regional storage</t>
        </is>
      </c>
    </row>
    <row r="5662">
      <c r="A5662" t="inlineStr">
        <is>
          <t>market for transport, freight, sea, container ship</t>
        </is>
      </c>
      <c r="B5662" t="n">
        <v>253.41</v>
      </c>
      <c r="C5662" t="inlineStr">
        <is>
          <t>GLO</t>
        </is>
      </c>
      <c r="D5662" t="inlineStr">
        <is>
          <t>ton kilometer</t>
        </is>
      </c>
      <c r="F5662" t="inlineStr">
        <is>
          <t>technosphere</t>
        </is>
      </c>
      <c r="G5662" t="n">
        <v>2</v>
      </c>
      <c r="H5662" t="n">
        <v>5.535008730407515</v>
      </c>
      <c r="I5662" t="n">
        <v>0.3697767766870506</v>
      </c>
      <c r="J5662" t="inlineStr">
        <is>
          <t>(4,5,na,na,na,na); import from US and Asia to Rotterdam</t>
        </is>
      </c>
      <c r="L5662" t="inlineStr">
        <is>
          <t>transport, freight, sea, container ship</t>
        </is>
      </c>
    </row>
    <row r="5663">
      <c r="A5663" t="inlineStr">
        <is>
          <t>photovoltaic panel, CIS, at plant</t>
        </is>
      </c>
      <c r="B5663" t="n">
        <v>1</v>
      </c>
      <c r="C5663" t="inlineStr">
        <is>
          <t>DE</t>
        </is>
      </c>
      <c r="D5663" t="inlineStr">
        <is>
          <t>square meter</t>
        </is>
      </c>
      <c r="F5663" t="inlineStr">
        <is>
          <t>technosphere</t>
        </is>
      </c>
      <c r="G5663" t="n">
        <v>2</v>
      </c>
      <c r="H5663" t="n">
        <v>0</v>
      </c>
      <c r="I5663" t="n">
        <v>0.5498558420557053</v>
      </c>
      <c r="J5663" t="inlineStr">
        <is>
          <t>(1,1,1,1,1,3);</t>
        </is>
      </c>
    </row>
    <row r="5664">
      <c r="A5664" t="inlineStr">
        <is>
          <t>transport, freight, lorry 7.5-16 metric ton, EURO4</t>
        </is>
      </c>
      <c r="B5664" t="n">
        <v>16.098</v>
      </c>
      <c r="C5664" t="inlineStr">
        <is>
          <t>RER</t>
        </is>
      </c>
      <c r="D5664" t="inlineStr">
        <is>
          <t>ton kilometer</t>
        </is>
      </c>
      <c r="F5664" t="inlineStr">
        <is>
          <t>technosphere</t>
        </is>
      </c>
      <c r="G5664" t="n">
        <v>2</v>
      </c>
      <c r="H5664" t="n">
        <v>2.778695040671542</v>
      </c>
      <c r="I5664" t="n">
        <v>0.3697767766870506</v>
      </c>
      <c r="J5664" t="inlineStr">
        <is>
          <t>(4,5,na,na,na,na); transport from Rotterdam to regional storage</t>
        </is>
      </c>
      <c r="L5664" t="inlineStr">
        <is>
          <t>transport, freight, lorry 7.5-16 metric ton, EURO4</t>
        </is>
      </c>
    </row>
    <row r="5665"/>
    <row r="5666" ht="16" customHeight="1" s="29">
      <c r="A5666" s="1" t="inlineStr">
        <is>
          <t>Activity</t>
        </is>
      </c>
      <c r="B5666" s="1" t="inlineStr">
        <is>
          <t>photovoltaic panel, micro-Si, at plant</t>
        </is>
      </c>
    </row>
    <row r="5667">
      <c r="A5667" t="inlineStr">
        <is>
          <t>comment</t>
        </is>
      </c>
      <c r="B5667" t="inlineStr">
        <is>
          <t>Characteristics of the module: area: 1.4m2, expected lifespan: 30 years, capacity: 100Wp, efficiency 10%
This dataset includes the most important materials, energy flows and emissions of the manufacturing of one square meter thin-film module in Oerlikon Solar's "ThinFab". Furthermore it includes the infrastructure of the facility and the transport of the materials.
Location:  China
Technology:  Micro-Si PV module.
Time period:  Time of publications.
Sampling:  Planning data provided by Oerlikon Solar
Extrapolations:  none
Uncertainty:  None</t>
        </is>
      </c>
    </row>
    <row r="5668">
      <c r="A5668" t="inlineStr">
        <is>
          <t>location</t>
        </is>
      </c>
      <c r="B5668" t="inlineStr">
        <is>
          <t>CN</t>
        </is>
      </c>
    </row>
    <row r="5669">
      <c r="A5669" t="inlineStr">
        <is>
          <t>production amount</t>
        </is>
      </c>
      <c r="B5669" t="n">
        <v>1</v>
      </c>
    </row>
    <row r="5670">
      <c r="A5670" t="inlineStr">
        <is>
          <t>reference product</t>
        </is>
      </c>
      <c r="B5670" t="inlineStr">
        <is>
          <t>photovoltaic panel, micro-Si, at plant</t>
        </is>
      </c>
    </row>
    <row r="5671">
      <c r="A5671" t="inlineStr">
        <is>
          <t>source</t>
        </is>
      </c>
      <c r="B56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72">
      <c r="A5672" t="inlineStr">
        <is>
          <t>type</t>
        </is>
      </c>
      <c r="B5672" t="inlineStr">
        <is>
          <t>process</t>
        </is>
      </c>
    </row>
    <row r="5673">
      <c r="A5673" t="inlineStr">
        <is>
          <t>unit</t>
        </is>
      </c>
      <c r="B5673" t="inlineStr">
        <is>
          <t>square meter</t>
        </is>
      </c>
    </row>
    <row r="5674" ht="16" customHeight="1" s="29">
      <c r="A5674" s="1" t="inlineStr">
        <is>
          <t>Exchanges</t>
        </is>
      </c>
    </row>
    <row r="5675">
      <c r="A5675" s="28" t="inlineStr">
        <is>
          <t>name</t>
        </is>
      </c>
      <c r="B5675" s="28" t="inlineStr">
        <is>
          <t>amount</t>
        </is>
      </c>
      <c r="C5675" s="28" t="inlineStr">
        <is>
          <t>location</t>
        </is>
      </c>
      <c r="D5675" s="28" t="inlineStr">
        <is>
          <t>unit</t>
        </is>
      </c>
      <c r="E5675" s="28" t="inlineStr">
        <is>
          <t>categories</t>
        </is>
      </c>
      <c r="F5675" s="28" t="inlineStr">
        <is>
          <t>type</t>
        </is>
      </c>
      <c r="G5675" s="28" t="inlineStr">
        <is>
          <t>uncertainty type</t>
        </is>
      </c>
      <c r="H5675" s="28" t="inlineStr">
        <is>
          <t>loc</t>
        </is>
      </c>
      <c r="I5675" s="28" t="inlineStr">
        <is>
          <t>scale</t>
        </is>
      </c>
      <c r="J5675" s="28" t="inlineStr">
        <is>
          <t>comment</t>
        </is>
      </c>
      <c r="K5675" s="28" t="inlineStr">
        <is>
          <t>negative</t>
        </is>
      </c>
      <c r="L5675" s="28" t="inlineStr">
        <is>
          <t>reference product</t>
        </is>
      </c>
      <c r="M5675" s="28" t="n"/>
    </row>
    <row r="5676">
      <c r="A5676" t="inlineStr">
        <is>
          <t>Boron</t>
        </is>
      </c>
      <c r="B5676" t="n">
        <v>2.5228e-05</v>
      </c>
      <c r="D5676" t="inlineStr">
        <is>
          <t>kilogram</t>
        </is>
      </c>
      <c r="E5676" t="inlineStr">
        <is>
          <t>water</t>
        </is>
      </c>
      <c r="F5676" t="inlineStr">
        <is>
          <t>biosphere</t>
        </is>
      </c>
      <c r="G5676" t="n">
        <v>2</v>
      </c>
      <c r="H5676" t="n">
        <v>-10.58755606916287</v>
      </c>
      <c r="I5676" t="n">
        <v>0.8149828834427805</v>
      </c>
      <c r="J5676" t="inlineStr">
        <is>
          <t>(4,1,1,1,1,5,BU:5); Boron, after on-site waste water treatment; Oerlikon Solar (2011): General properties THINFAB - 120 MW</t>
        </is>
      </c>
    </row>
    <row r="5677">
      <c r="A5677" t="inlineStr">
        <is>
          <t>COD, Chemical Oxygen Demand</t>
        </is>
      </c>
      <c r="B5677" t="n">
        <v>0.0059665</v>
      </c>
      <c r="D5677" t="inlineStr">
        <is>
          <t>kilogram</t>
        </is>
      </c>
      <c r="E5677" t="inlineStr">
        <is>
          <t>water</t>
        </is>
      </c>
      <c r="F5677" t="inlineStr">
        <is>
          <t>biosphere</t>
        </is>
      </c>
      <c r="G5677" t="n">
        <v>2</v>
      </c>
      <c r="H5677" t="n">
        <v>-5.121594788154564</v>
      </c>
      <c r="I5677" t="n">
        <v>0.2402553678818159</v>
      </c>
      <c r="J5677" t="inlineStr">
        <is>
          <t>(4,1,1,1,1,5,BU:1.5); COD, after on-site waste water treatment; Oerlikon Solar (2011): General properties THINFAB - 120 MW</t>
        </is>
      </c>
    </row>
    <row r="5678">
      <c r="A5678" t="inlineStr">
        <is>
          <t>Calcium, ion</t>
        </is>
      </c>
      <c r="B5678" t="n">
        <v>8.8299e-05</v>
      </c>
      <c r="D5678" t="inlineStr">
        <is>
          <t>kilogram</t>
        </is>
      </c>
      <c r="E5678" t="inlineStr">
        <is>
          <t>water</t>
        </is>
      </c>
      <c r="F5678" t="inlineStr">
        <is>
          <t>biosphere</t>
        </is>
      </c>
      <c r="G5678" t="n">
        <v>2</v>
      </c>
      <c r="H5678" t="n">
        <v>-9.334781775446801</v>
      </c>
      <c r="I5678" t="n">
        <v>0.5642311553184974</v>
      </c>
      <c r="J5678" t="inlineStr">
        <is>
          <t>(4,1,1,1,1,5,BU:3); Calcium, after on-site waste water treatment; Oerlikon Solar (2011): General properties THINFAB - 120 MW</t>
        </is>
      </c>
    </row>
    <row r="5679">
      <c r="A5679" t="inlineStr">
        <is>
          <t>Carbon dioxide, fossil</t>
        </is>
      </c>
      <c r="B5679" t="n">
        <v>0.2451</v>
      </c>
      <c r="D5679" t="inlineStr">
        <is>
          <t>kilogram</t>
        </is>
      </c>
      <c r="E5679" t="inlineStr">
        <is>
          <t>air::urban air close to ground</t>
        </is>
      </c>
      <c r="F5679" t="inlineStr">
        <is>
          <t>biosphere</t>
        </is>
      </c>
      <c r="G5679" t="n">
        <v>2</v>
      </c>
      <c r="H5679" t="n">
        <v>-1.40608898844807</v>
      </c>
      <c r="I5679" t="n">
        <v>0.2414907752679964</v>
      </c>
      <c r="J5679" t="inlineStr">
        <is>
          <t>(4,1,1,1,4,5,BU:1.05); CO2; assumption</t>
        </is>
      </c>
    </row>
    <row r="5680">
      <c r="A5680" t="inlineStr">
        <is>
          <t>Carbon monoxide, fossil</t>
        </is>
      </c>
      <c r="B5680" t="n">
        <v>0.00010845</v>
      </c>
      <c r="D5680" t="inlineStr">
        <is>
          <t>kilogram</t>
        </is>
      </c>
      <c r="E5680" t="inlineStr">
        <is>
          <t>air::urban air close to ground</t>
        </is>
      </c>
      <c r="F5680" t="inlineStr">
        <is>
          <t>biosphere</t>
        </is>
      </c>
      <c r="G5680" t="n">
        <v>2</v>
      </c>
      <c r="H5680" t="n">
        <v>-9.129221320691391</v>
      </c>
      <c r="I5680" t="n">
        <v>0.8149828834427805</v>
      </c>
      <c r="J5680" t="inlineStr">
        <is>
          <t>(4,1,1,1,1,5,BU:5); CO; Oerlikon Solar (2011): General properties THINFAB - 120 MW</t>
        </is>
      </c>
    </row>
    <row r="5681">
      <c r="A5681" t="inlineStr">
        <is>
          <t>Chloride</t>
        </is>
      </c>
      <c r="B5681" t="n">
        <v>0.1737</v>
      </c>
      <c r="D5681" t="inlineStr">
        <is>
          <t>kilogram</t>
        </is>
      </c>
      <c r="E5681" t="inlineStr">
        <is>
          <t>water</t>
        </is>
      </c>
      <c r="F5681" t="inlineStr">
        <is>
          <t>biosphere</t>
        </is>
      </c>
      <c r="G5681" t="n">
        <v>2</v>
      </c>
      <c r="H5681" t="n">
        <v>-1.750425605735078</v>
      </c>
      <c r="I5681" t="n">
        <v>0.5642311553184974</v>
      </c>
      <c r="J5681" t="inlineStr">
        <is>
          <t>(4,1,1,1,1,5,BU:3); Chloride, after on-site waste water treatment; Oerlikon Solar (2011): General properties THINFAB - 120 MW</t>
        </is>
      </c>
    </row>
    <row r="5682">
      <c r="A5682" t="inlineStr">
        <is>
          <t>Fluoride</t>
        </is>
      </c>
      <c r="B5682" t="n">
        <v>0.0018921</v>
      </c>
      <c r="D5682" t="inlineStr">
        <is>
          <t>kilogram</t>
        </is>
      </c>
      <c r="E5682" t="inlineStr">
        <is>
          <t>water</t>
        </is>
      </c>
      <c r="F5682" t="inlineStr">
        <is>
          <t>biosphere</t>
        </is>
      </c>
      <c r="G5682" t="n">
        <v>2</v>
      </c>
      <c r="H5682" t="n">
        <v>-6.270067955626559</v>
      </c>
      <c r="I5682" t="n">
        <v>0.2402553678818159</v>
      </c>
      <c r="J5682" t="inlineStr">
        <is>
          <t>(4,1,1,1,1,5,BU:1.5); Fluoride, after on-site waste water treatment; Oerlikon Solar (2011): General properties THINFAB - 120 MW</t>
        </is>
      </c>
    </row>
    <row r="5683">
      <c r="A5683" t="inlineStr">
        <is>
          <t>Heat, waste</t>
        </is>
      </c>
      <c r="B5683" t="n">
        <v>40.934</v>
      </c>
      <c r="D5683" t="inlineStr">
        <is>
          <t>megajoule</t>
        </is>
      </c>
      <c r="E5683" t="inlineStr">
        <is>
          <t>air::urban air close to ground</t>
        </is>
      </c>
      <c r="F5683" t="inlineStr">
        <is>
          <t>biosphere</t>
        </is>
      </c>
      <c r="G5683" t="n">
        <v>2</v>
      </c>
      <c r="H5683" t="n">
        <v>3.711961013557258</v>
      </c>
      <c r="I5683" t="n">
        <v>0.1312205922929929</v>
      </c>
      <c r="J5683" t="inlineStr">
        <is>
          <t>(4,1,1,1,1,5,BU:1.05); Waste heat; Oerlikon Solar (2011): General properties THINFAB - 120 MW</t>
        </is>
      </c>
    </row>
    <row r="5684">
      <c r="A5684" t="inlineStr">
        <is>
          <t>Hydrogen fluoride</t>
        </is>
      </c>
      <c r="B5684" t="n">
        <v>1.2419e-07</v>
      </c>
      <c r="D5684" t="inlineStr">
        <is>
          <t>kilogram</t>
        </is>
      </c>
      <c r="E5684" t="inlineStr">
        <is>
          <t>air::urban air close to ground</t>
        </is>
      </c>
      <c r="F5684" t="inlineStr">
        <is>
          <t>biosphere</t>
        </is>
      </c>
      <c r="G5684" t="n">
        <v>2</v>
      </c>
      <c r="H5684" t="n">
        <v>-15.90145318598647</v>
      </c>
      <c r="I5684" t="n">
        <v>0.2402553678818159</v>
      </c>
      <c r="J5684" t="inlineStr">
        <is>
          <t>(4,1,1,1,1,5,BU:1.5); HF / F-; Oerlikon Solar (2011): General properties THINFAB - 120 MW</t>
        </is>
      </c>
    </row>
    <row r="5685">
      <c r="A5685" t="inlineStr">
        <is>
          <t>NMVOC, non-methane volatile organic compounds, unspecified origin</t>
        </is>
      </c>
      <c r="B5685" t="n">
        <v>0.00037976</v>
      </c>
      <c r="D5685" t="inlineStr">
        <is>
          <t>kilogram</t>
        </is>
      </c>
      <c r="E5685" t="inlineStr">
        <is>
          <t>air::urban air close to ground</t>
        </is>
      </c>
      <c r="F5685" t="inlineStr">
        <is>
          <t>biosphere</t>
        </is>
      </c>
      <c r="G5685" t="n">
        <v>2</v>
      </c>
      <c r="H5685" t="n">
        <v>-7.875971083721211</v>
      </c>
      <c r="I5685" t="n">
        <v>0.2402553678818159</v>
      </c>
      <c r="J5685" t="inlineStr">
        <is>
          <t>(4,1,1,1,1,5,BU:1.5); Volatile organic compounds (VOC); Oerlikon Solar (2011): General properties THINFAB - 120 MW</t>
        </is>
      </c>
    </row>
    <row r="5686">
      <c r="A5686" t="inlineStr">
        <is>
          <t>Nitrogen</t>
        </is>
      </c>
      <c r="B5686" t="n">
        <v>0.00020183</v>
      </c>
      <c r="D5686" t="inlineStr">
        <is>
          <t>kilogram</t>
        </is>
      </c>
      <c r="E5686" t="inlineStr">
        <is>
          <t>water</t>
        </is>
      </c>
      <c r="F5686" t="inlineStr">
        <is>
          <t>biosphere</t>
        </is>
      </c>
      <c r="G5686" t="n">
        <v>2</v>
      </c>
      <c r="H5686" t="n">
        <v>-8.508084799052247</v>
      </c>
      <c r="I5686" t="n">
        <v>0.2402553678818159</v>
      </c>
      <c r="J5686" t="inlineStr">
        <is>
          <t>(4,1,1,1,1,5,BU:1.5); Nitrogen, after on-site waste water treatment; Oerlikon Solar (2011): General properties THINFAB - 120 MW</t>
        </is>
      </c>
    </row>
    <row r="5687">
      <c r="A5687" t="inlineStr">
        <is>
          <t>Nitrogen fluoride</t>
        </is>
      </c>
      <c r="B5687" t="n">
        <v>1.0807e-06</v>
      </c>
      <c r="D5687" t="inlineStr">
        <is>
          <t>kilogram</t>
        </is>
      </c>
      <c r="E5687" t="inlineStr">
        <is>
          <t>air::urban air close to ground</t>
        </is>
      </c>
      <c r="F5687" t="inlineStr">
        <is>
          <t>biosphere</t>
        </is>
      </c>
      <c r="G5687" t="n">
        <v>2</v>
      </c>
      <c r="H5687" t="n">
        <v>-13.73790157863729</v>
      </c>
      <c r="I5687" t="n">
        <v>0.2402553678818159</v>
      </c>
      <c r="J5687" t="inlineStr">
        <is>
          <t>(4,1,1,1,1,5,BU:1.5); NF3; Oerlikon Solar (2011): General properties THINFAB - 120 MW</t>
        </is>
      </c>
    </row>
    <row r="5688">
      <c r="A5688" t="inlineStr">
        <is>
          <t>Nitrogen oxides</t>
        </is>
      </c>
      <c r="B5688" t="n">
        <v>0.00064047</v>
      </c>
      <c r="D5688" t="inlineStr">
        <is>
          <t>kilogram</t>
        </is>
      </c>
      <c r="E5688" t="inlineStr">
        <is>
          <t>air::urban air close to ground</t>
        </is>
      </c>
      <c r="F5688" t="inlineStr">
        <is>
          <t>biosphere</t>
        </is>
      </c>
      <c r="G5688" t="n">
        <v>2</v>
      </c>
      <c r="H5688" t="n">
        <v>-7.353308276131932</v>
      </c>
      <c r="I5688" t="n">
        <v>0.2402553678818159</v>
      </c>
      <c r="J5688" t="inlineStr">
        <is>
          <t>(4,1,1,1,1,5,BU:1.5); NOx; Oerlikon Solar (2011): General properties THINFAB - 120 MW</t>
        </is>
      </c>
    </row>
    <row r="5689">
      <c r="A5689" t="inlineStr">
        <is>
          <t>Particulates, &gt; 10 um</t>
        </is>
      </c>
      <c r="B5689" t="n">
        <v>2.9626e-06</v>
      </c>
      <c r="D5689" t="inlineStr">
        <is>
          <t>kilogram</t>
        </is>
      </c>
      <c r="E5689" t="inlineStr">
        <is>
          <t>air::urban air close to ground</t>
        </is>
      </c>
      <c r="F5689" t="inlineStr">
        <is>
          <t>biosphere</t>
        </is>
      </c>
      <c r="G5689" t="n">
        <v>2</v>
      </c>
      <c r="H5689" t="n">
        <v>-12.72944329679846</v>
      </c>
      <c r="I5689" t="n">
        <v>0.2402553678818159</v>
      </c>
      <c r="J5689" t="inlineStr">
        <is>
          <t>(4,1,1,1,1,5,BU:1.5); Dust (SiO2, ZnO); Oerlikon Solar (2011): General properties THINFAB - 120 MW</t>
        </is>
      </c>
    </row>
    <row r="5690">
      <c r="A5690" t="inlineStr">
        <is>
          <t>Phosphorus</t>
        </is>
      </c>
      <c r="B5690" t="n">
        <v>5.0457e-05</v>
      </c>
      <c r="D5690" t="inlineStr">
        <is>
          <t>kilogram</t>
        </is>
      </c>
      <c r="E5690" t="inlineStr">
        <is>
          <t>water</t>
        </is>
      </c>
      <c r="F5690" t="inlineStr">
        <is>
          <t>biosphere</t>
        </is>
      </c>
      <c r="G5690" t="n">
        <v>2</v>
      </c>
      <c r="H5690" t="n">
        <v>-9.894389069550868</v>
      </c>
      <c r="I5690" t="n">
        <v>0.2402553678818159</v>
      </c>
      <c r="J5690" t="inlineStr">
        <is>
          <t>(4,1,1,1,1,5,BU:1.5); Phosphorus, after on-site waste water treatment; Oerlikon Solar (2011): General properties THINFAB - 120 MW</t>
        </is>
      </c>
    </row>
    <row r="5691">
      <c r="A5691" t="inlineStr">
        <is>
          <t>Suspended solids, unspecified</t>
        </is>
      </c>
      <c r="B5691" t="n">
        <v>0.022705</v>
      </c>
      <c r="D5691" t="inlineStr">
        <is>
          <t>kilogram</t>
        </is>
      </c>
      <c r="E5691" t="inlineStr">
        <is>
          <t>water</t>
        </is>
      </c>
      <c r="F5691" t="inlineStr">
        <is>
          <t>biosphere</t>
        </is>
      </c>
      <c r="G5691" t="n">
        <v>2</v>
      </c>
      <c r="H5691" t="n">
        <v>-3.785170114432223</v>
      </c>
      <c r="I5691" t="n">
        <v>0.2402553678818159</v>
      </c>
      <c r="J5691" t="inlineStr">
        <is>
          <t>(4,1,1,1,1,5,BU:1.5); Total suspended solids (TSS); Oerlikon Solar (2011): General properties THINFAB - 120 MW</t>
        </is>
      </c>
    </row>
    <row r="5692">
      <c r="A5692" t="inlineStr">
        <is>
          <t>Water, unspecified natural origin</t>
        </is>
      </c>
      <c r="B5692" t="n">
        <v>2.677</v>
      </c>
      <c r="D5692" t="inlineStr">
        <is>
          <t>cubic meter</t>
        </is>
      </c>
      <c r="E5692" t="inlineStr">
        <is>
          <t>natural resource::in water</t>
        </is>
      </c>
      <c r="F5692" t="inlineStr">
        <is>
          <t>biosphere</t>
        </is>
      </c>
      <c r="G5692" t="n">
        <v>2</v>
      </c>
      <c r="H5692" t="n">
        <v>0.9846967645382154</v>
      </c>
      <c r="I5692" t="n">
        <v>0.1312205922929929</v>
      </c>
      <c r="J5692" t="inlineStr">
        <is>
          <t>(4,1,1,1,1,5,BU:1.05); Cooling water (chilled and tempered); Oerlikon Solar (2011): General properties THINFAB - 120 MW</t>
        </is>
      </c>
    </row>
    <row r="5693">
      <c r="A5693" t="inlineStr">
        <is>
          <t>Zinc, ion</t>
        </is>
      </c>
      <c r="B5693" t="n">
        <v>1.2614e-05</v>
      </c>
      <c r="D5693" t="inlineStr">
        <is>
          <t>kilogram</t>
        </is>
      </c>
      <c r="E5693" t="inlineStr">
        <is>
          <t>water</t>
        </is>
      </c>
      <c r="F5693" t="inlineStr">
        <is>
          <t>biosphere</t>
        </is>
      </c>
      <c r="G5693" t="n">
        <v>2</v>
      </c>
      <c r="H5693" t="n">
        <v>-11.28070324972281</v>
      </c>
      <c r="I5693" t="n">
        <v>0.8149828834427805</v>
      </c>
      <c r="J5693" t="inlineStr">
        <is>
          <t>(4,1,1,1,1,5,BU:5); Zinc, after on-site waste water treatment; Oerlikon Solar (2011): General properties THINFAB - 120 MW</t>
        </is>
      </c>
    </row>
    <row r="5694">
      <c r="A5694" t="inlineStr">
        <is>
          <t>photovoltaic panel, micro-Si, at plant</t>
        </is>
      </c>
      <c r="B5694" t="n">
        <v>1</v>
      </c>
      <c r="C5694" t="inlineStr">
        <is>
          <t>CN</t>
        </is>
      </c>
      <c r="D5694" t="inlineStr">
        <is>
          <t>square meter</t>
        </is>
      </c>
      <c r="E5694" t="inlineStr">
        <is>
          <t>Chemicals::Processing</t>
        </is>
      </c>
      <c r="F5694" t="inlineStr">
        <is>
          <t>production</t>
        </is>
      </c>
      <c r="G5694" t="n">
        <v>0</v>
      </c>
      <c r="H5694" t="n">
        <v>1</v>
      </c>
      <c r="L5694" t="inlineStr">
        <is>
          <t>photovoltaic panel, micro-Si, at plant</t>
        </is>
      </c>
    </row>
    <row r="5695">
      <c r="A5695" t="inlineStr">
        <is>
          <t>adhesive production, for metal</t>
        </is>
      </c>
      <c r="B5695" t="n">
        <v>0.0036046</v>
      </c>
      <c r="C5695" t="inlineStr">
        <is>
          <t>DE</t>
        </is>
      </c>
      <c r="D5695" t="inlineStr">
        <is>
          <t>kilogram</t>
        </is>
      </c>
      <c r="F5695" t="inlineStr">
        <is>
          <t>technosphere</t>
        </is>
      </c>
      <c r="G5695" t="n">
        <v>2</v>
      </c>
      <c r="H5695" t="n">
        <v>-5.625544471405569</v>
      </c>
      <c r="I5695" t="n">
        <v>0.1312205922929929</v>
      </c>
      <c r="J5695" t="inlineStr">
        <is>
          <t>(4,1,1,1,1,5,BU:1.05); Fixation pad for solder strings long &amp; Glue pad; Oerlikon Solar (2011): General properties THINFAB - 120 MW</t>
        </is>
      </c>
      <c r="L5695" t="inlineStr">
        <is>
          <t>adhesive, for metal</t>
        </is>
      </c>
    </row>
    <row r="5696">
      <c r="A5696" t="inlineStr">
        <is>
          <t>adhesive production, for metal</t>
        </is>
      </c>
      <c r="B5696" t="n">
        <v>0.00018503</v>
      </c>
      <c r="C5696" t="inlineStr">
        <is>
          <t>DE</t>
        </is>
      </c>
      <c r="D5696" t="inlineStr">
        <is>
          <t>kilogram</t>
        </is>
      </c>
      <c r="F5696" t="inlineStr">
        <is>
          <t>technosphere</t>
        </is>
      </c>
      <c r="G5696" t="n">
        <v>2</v>
      </c>
      <c r="H5696" t="n">
        <v>-8.594992583870649</v>
      </c>
      <c r="I5696" t="n">
        <v>0.1312205922929929</v>
      </c>
      <c r="J5696" t="inlineStr">
        <is>
          <t>(4,1,1,1,1,5,BU:1.05); Encapsulation; Oerlikon Solar (2011): General properties THINFAB - 120 MW</t>
        </is>
      </c>
      <c r="L5696" t="inlineStr">
        <is>
          <t>adhesive, for metal</t>
        </is>
      </c>
    </row>
    <row r="5697">
      <c r="A5697" t="inlineStr">
        <is>
          <t>market for oxygen, liquid</t>
        </is>
      </c>
      <c r="B5697" t="n">
        <v>0.27573</v>
      </c>
      <c r="C5697" t="inlineStr">
        <is>
          <t>RER</t>
        </is>
      </c>
      <c r="D5697" t="inlineStr">
        <is>
          <t>kilogram</t>
        </is>
      </c>
      <c r="F5697" t="inlineStr">
        <is>
          <t>technosphere</t>
        </is>
      </c>
      <c r="G5697" t="n">
        <v>2</v>
      </c>
      <c r="H5697" t="n">
        <v>-1.288333152944009</v>
      </c>
      <c r="I5697" t="n">
        <v>0.1312205922929929</v>
      </c>
      <c r="J5697" t="inlineStr">
        <is>
          <t>(4,1,1,1,1,5,BU:1.05); Oxygen Technical; Oerlikon Solar (2011): General properties THINFAB - 120 MW</t>
        </is>
      </c>
      <c r="L5697" t="inlineStr">
        <is>
          <t>oxygen, liquid</t>
        </is>
      </c>
    </row>
    <row r="5698">
      <c r="A5698" t="inlineStr">
        <is>
          <t>market for nitrogen, liquid</t>
        </is>
      </c>
      <c r="B5698" t="n">
        <v>5.1061</v>
      </c>
      <c r="C5698" t="inlineStr">
        <is>
          <t>RER</t>
        </is>
      </c>
      <c r="D5698" t="inlineStr">
        <is>
          <t>kilogram</t>
        </is>
      </c>
      <c r="F5698" t="inlineStr">
        <is>
          <t>technosphere</t>
        </is>
      </c>
      <c r="G5698" t="n">
        <v>2</v>
      </c>
      <c r="H5698" t="n">
        <v>1.630435903429706</v>
      </c>
      <c r="I5698" t="n">
        <v>0.1312205922929929</v>
      </c>
      <c r="J5698" t="inlineStr">
        <is>
          <t>(4,1,1,1,1,5,BU:1.05); Nitrogen, technical &amp; process; Oerlikon Solar (2011): General properties THINFAB - 120 MW</t>
        </is>
      </c>
      <c r="L5698" t="inlineStr">
        <is>
          <t>nitrogen, liquid</t>
        </is>
      </c>
    </row>
    <row r="5699">
      <c r="A5699" t="inlineStr">
        <is>
          <t>aluminium alloy production, AlMg3</t>
        </is>
      </c>
      <c r="B5699" t="n">
        <v>2.6656</v>
      </c>
      <c r="C5699" t="inlineStr">
        <is>
          <t>RER</t>
        </is>
      </c>
      <c r="D5699" t="inlineStr">
        <is>
          <t>kilogram</t>
        </is>
      </c>
      <c r="F5699" t="inlineStr">
        <is>
          <t>technosphere</t>
        </is>
      </c>
      <c r="G5699" t="n">
        <v>2</v>
      </c>
      <c r="H5699" t="n">
        <v>0.9804291729903865</v>
      </c>
      <c r="I5699" t="n">
        <v>0.1312205922929929</v>
      </c>
      <c r="J5699" t="inlineStr">
        <is>
          <t>(4,1,1,1,1,5,BU:1.05); Encapsulation; Oerlikon Solar (2011): General properties THINFAB - 120 MW</t>
        </is>
      </c>
      <c r="L5699" t="inlineStr">
        <is>
          <t>aluminium alloy, AlMg3</t>
        </is>
      </c>
    </row>
    <row r="5700">
      <c r="A5700" t="inlineStr">
        <is>
          <t>argon production, liquid</t>
        </is>
      </c>
      <c r="B5700" t="n">
        <v>0.022073</v>
      </c>
      <c r="C5700" t="inlineStr">
        <is>
          <t>RER</t>
        </is>
      </c>
      <c r="D5700" t="inlineStr">
        <is>
          <t>kilogram</t>
        </is>
      </c>
      <c r="F5700" t="inlineStr">
        <is>
          <t>technosphere</t>
        </is>
      </c>
      <c r="G5700" t="n">
        <v>2</v>
      </c>
      <c r="H5700" t="n">
        <v>-3.813400136823062</v>
      </c>
      <c r="I5700" t="n">
        <v>0.1312205922929929</v>
      </c>
      <c r="J5700" t="inlineStr">
        <is>
          <t>(4,1,1,1,1,5,BU:1.05); Argon; Oerlikon Solar (2011): General properties THINFAB - 120 MW</t>
        </is>
      </c>
      <c r="L5700" t="inlineStr">
        <is>
          <t>argon, liquid</t>
        </is>
      </c>
    </row>
    <row r="5701">
      <c r="A5701" t="inlineStr">
        <is>
          <t>bisphenol A production, powder</t>
        </is>
      </c>
      <c r="B5701" t="n">
        <v>0.00010958</v>
      </c>
      <c r="C5701" t="inlineStr">
        <is>
          <t>RER</t>
        </is>
      </c>
      <c r="D5701" t="inlineStr">
        <is>
          <t>kilogram</t>
        </is>
      </c>
      <c r="F5701" t="inlineStr">
        <is>
          <t>technosphere</t>
        </is>
      </c>
      <c r="G5701" t="n">
        <v>2</v>
      </c>
      <c r="H5701" t="n">
        <v>-9.118855681854004</v>
      </c>
      <c r="I5701" t="n">
        <v>0.1312205922929929</v>
      </c>
      <c r="J5701" t="inlineStr">
        <is>
          <t>(4,1,1,1,1,5,BU:1.05); Contacting Glue; Oerlikon Solar (2011): General properties THINFAB - 120 MW</t>
        </is>
      </c>
      <c r="L5701" t="inlineStr">
        <is>
          <t>bisphenol A, powder</t>
        </is>
      </c>
    </row>
    <row r="5702">
      <c r="A5702" t="inlineStr">
        <is>
          <t>cable production, three-conductor cable</t>
        </is>
      </c>
      <c r="B5702" t="n">
        <v>0.20273</v>
      </c>
      <c r="C5702" t="inlineStr">
        <is>
          <t>GLO</t>
        </is>
      </c>
      <c r="D5702" t="inlineStr">
        <is>
          <t>meter</t>
        </is>
      </c>
      <c r="F5702" t="inlineStr">
        <is>
          <t>technosphere</t>
        </is>
      </c>
      <c r="G5702" t="n">
        <v>2</v>
      </c>
      <c r="H5702" t="n">
        <v>-1.595880234502035</v>
      </c>
      <c r="I5702" t="n">
        <v>0.1312205922929929</v>
      </c>
      <c r="J5702" t="inlineStr">
        <is>
          <t>(4,1,1,1,1,5,BU:1.05); Junction Box; Oerlikon Solar (2011): General properties THINFAB - 120 MW</t>
        </is>
      </c>
      <c r="L5702" t="inlineStr">
        <is>
          <t>cable, three-conductor cable</t>
        </is>
      </c>
    </row>
    <row r="5703">
      <c r="A5703" t="inlineStr">
        <is>
          <t>carbon dioxide production, liquid</t>
        </is>
      </c>
      <c r="B5703" t="n">
        <v>0.0019121</v>
      </c>
      <c r="C5703" t="inlineStr">
        <is>
          <t>RER</t>
        </is>
      </c>
      <c r="D5703" t="inlineStr">
        <is>
          <t>kilogram</t>
        </is>
      </c>
      <c r="F5703" t="inlineStr">
        <is>
          <t>technosphere</t>
        </is>
      </c>
      <c r="G5703" t="n">
        <v>2</v>
      </c>
      <c r="H5703" t="n">
        <v>-6.259553164465361</v>
      </c>
      <c r="I5703" t="n">
        <v>0.1312205922929929</v>
      </c>
      <c r="J5703" t="inlineStr">
        <is>
          <t>(4,1,1,1,1,5,BU:1.05); Carbon dioxide; Oerlikon Solar (2011): General properties THINFAB - 120 MW</t>
        </is>
      </c>
      <c r="L5703" t="inlineStr">
        <is>
          <t>carbon dioxide, liquid</t>
        </is>
      </c>
    </row>
    <row r="5704">
      <c r="A5704" t="inlineStr">
        <is>
          <t>chemical production, organic</t>
        </is>
      </c>
      <c r="B5704" t="n">
        <v>0.039653</v>
      </c>
      <c r="C5704" t="inlineStr">
        <is>
          <t>GLO</t>
        </is>
      </c>
      <c r="D5704" t="inlineStr">
        <is>
          <t>kilogram</t>
        </is>
      </c>
      <c r="F5704" t="inlineStr">
        <is>
          <t>technosphere</t>
        </is>
      </c>
      <c r="G5704" t="n">
        <v>2</v>
      </c>
      <c r="H5704" t="n">
        <v>-3.227588671720633</v>
      </c>
      <c r="I5704" t="n">
        <v>0.1312205922929929</v>
      </c>
      <c r="J5704" t="inlineStr">
        <is>
          <t>(4,1,1,1,1,5,BU:1.05); Diethylzinc (DEZ); Oerlikon Solar (2011): General properties THINFAB - 120 MW</t>
        </is>
      </c>
      <c r="L5704" t="inlineStr">
        <is>
          <t>chemical, organic</t>
        </is>
      </c>
    </row>
    <row r="5705">
      <c r="A5705" t="inlineStr">
        <is>
          <t>compressed air production, 700 kPa gauge, &gt;30kW, average generation</t>
        </is>
      </c>
      <c r="B5705" t="n">
        <v>1.2339</v>
      </c>
      <c r="C5705" t="inlineStr">
        <is>
          <t>RER</t>
        </is>
      </c>
      <c r="D5705" t="inlineStr">
        <is>
          <t>cubic meter</t>
        </is>
      </c>
      <c r="F5705" t="inlineStr">
        <is>
          <t>technosphere</t>
        </is>
      </c>
      <c r="G5705" t="n">
        <v>2</v>
      </c>
      <c r="H5705" t="n">
        <v>0.210179884922351</v>
      </c>
      <c r="I5705" t="n">
        <v>0.1312205922929929</v>
      </c>
      <c r="J5705" t="inlineStr">
        <is>
          <t>(4,1,1,1,1,5,BU:1.05); compressed dried air (CDA); Oerlikon Solar (2011): General properties THINFAB - 120 MW</t>
        </is>
      </c>
      <c r="L5705" t="inlineStr">
        <is>
          <t>compressed air, 700 kPa gauge</t>
        </is>
      </c>
    </row>
    <row r="5706">
      <c r="A5706" t="inlineStr">
        <is>
          <t>ethylvinylacetate production, foil</t>
        </is>
      </c>
      <c r="B5706" t="n">
        <v>0.45152</v>
      </c>
      <c r="C5706" t="inlineStr">
        <is>
          <t>RER</t>
        </is>
      </c>
      <c r="D5706" t="inlineStr">
        <is>
          <t>kilogram</t>
        </is>
      </c>
      <c r="F5706" t="inlineStr">
        <is>
          <t>technosphere</t>
        </is>
      </c>
      <c r="G5706" t="n">
        <v>2</v>
      </c>
      <c r="H5706" t="n">
        <v>-0.7951356103176879</v>
      </c>
      <c r="I5706" t="n">
        <v>0.1312205922929929</v>
      </c>
      <c r="J5706" t="inlineStr">
        <is>
          <t>(4,1,1,1,1,5,BU:1.05); Encapsulation; Oerlikon Solar (2011): General properties THINFAB - 120 MW</t>
        </is>
      </c>
      <c r="L5706" t="inlineStr">
        <is>
          <t>ethylvinylacetate, foil</t>
        </is>
      </c>
    </row>
    <row r="5707">
      <c r="A5707" t="inlineStr">
        <is>
          <t>fluorination of sodium tetrahydridoborate</t>
        </is>
      </c>
      <c r="B5707" t="n">
        <v>1.7029e-05</v>
      </c>
      <c r="C5707" t="inlineStr">
        <is>
          <t>GLO</t>
        </is>
      </c>
      <c r="D5707" t="inlineStr">
        <is>
          <t>kilogram</t>
        </is>
      </c>
      <c r="F5707" t="inlineStr">
        <is>
          <t>technosphere</t>
        </is>
      </c>
      <c r="G5707" t="n">
        <v>2</v>
      </c>
      <c r="H5707" t="n">
        <v>-10.98059278491981</v>
      </c>
      <c r="I5707" t="n">
        <v>0.1312205922929929</v>
      </c>
      <c r="J5707" t="inlineStr">
        <is>
          <t>(4,1,1,1,1,5,BU:1.05); Diborane - 2% in Hydrogen; Oerlikon Solar (2011): General properties THINFAB - 120 MW</t>
        </is>
      </c>
      <c r="L5707" t="inlineStr">
        <is>
          <t>diborane</t>
        </is>
      </c>
    </row>
    <row r="5708">
      <c r="A5708" t="inlineStr">
        <is>
          <t>heat and power co-generation, natural gas, 160kW electrical, Jakobsberg</t>
        </is>
      </c>
      <c r="B5708" t="n">
        <v>4.383</v>
      </c>
      <c r="C5708" t="inlineStr">
        <is>
          <t>CH</t>
        </is>
      </c>
      <c r="D5708" t="inlineStr">
        <is>
          <t>megajoule</t>
        </is>
      </c>
      <c r="F5708" t="inlineStr">
        <is>
          <t>technosphere</t>
        </is>
      </c>
      <c r="G5708" t="n">
        <v>2</v>
      </c>
      <c r="H5708" t="n">
        <v>1.477733421436672</v>
      </c>
      <c r="I5708" t="n">
        <v>0.1312205922929929</v>
      </c>
      <c r="J5708" t="inlineStr">
        <is>
          <t>(4,1,1,1,1,5,BU:1.05); Natural gas; Oerlikon Solar (2011): General properties THINFAB - 120 MW</t>
        </is>
      </c>
      <c r="L5708" t="inlineStr">
        <is>
          <t>heat, central or small-scale, natural gas, Jakobsberg</t>
        </is>
      </c>
    </row>
    <row r="5709">
      <c r="A5709" t="inlineStr">
        <is>
          <t>injection moulding</t>
        </is>
      </c>
      <c r="B5709" t="n">
        <v>0.010749</v>
      </c>
      <c r="C5709" t="inlineStr">
        <is>
          <t>RER</t>
        </is>
      </c>
      <c r="D5709" t="inlineStr">
        <is>
          <t>kilogram</t>
        </is>
      </c>
      <c r="F5709" t="inlineStr">
        <is>
          <t>technosphere</t>
        </is>
      </c>
      <c r="G5709" t="n">
        <v>2</v>
      </c>
      <c r="H5709" t="n">
        <v>-4.53294255199121</v>
      </c>
      <c r="I5709" t="n">
        <v>0.1312205922929929</v>
      </c>
      <c r="J5709" t="inlineStr">
        <is>
          <t>(4,1,1,1,1,5,BU:1.05); Junction Box; Oerlikon Solar (2011): General properties THINFAB - 120 MW</t>
        </is>
      </c>
      <c r="L5709" t="inlineStr">
        <is>
          <t>injection moulding</t>
        </is>
      </c>
    </row>
    <row r="5710">
      <c r="A5710" t="inlineStr">
        <is>
          <t>market for copper, cathode</t>
        </is>
      </c>
      <c r="B5710" t="n">
        <v>0.0090998</v>
      </c>
      <c r="C5710" t="inlineStr">
        <is>
          <t>GLO</t>
        </is>
      </c>
      <c r="D5710" t="inlineStr">
        <is>
          <t>kilogram</t>
        </is>
      </c>
      <c r="F5710" t="inlineStr">
        <is>
          <t>technosphere</t>
        </is>
      </c>
      <c r="G5710" t="n">
        <v>2</v>
      </c>
      <c r="H5710" t="n">
        <v>-4.699502843722831</v>
      </c>
      <c r="I5710" t="n">
        <v>0.1312205922929929</v>
      </c>
      <c r="J5710" t="inlineStr">
        <is>
          <t>(4,1,1,1,1,5,BU:1.05); Solder Strings Long &amp; Cross contacting ribbon &amp; Junction Box; Oerlikon Solar (2011): General properties THINFAB - 120 MW</t>
        </is>
      </c>
      <c r="L5710" t="inlineStr">
        <is>
          <t>copper, cathode</t>
        </is>
      </c>
    </row>
    <row r="5711">
      <c r="A5711" t="inlineStr">
        <is>
          <t>market for hydrogen, liquid</t>
        </is>
      </c>
      <c r="B5711" t="n">
        <v>0.033929</v>
      </c>
      <c r="C5711" t="inlineStr">
        <is>
          <t>RER</t>
        </is>
      </c>
      <c r="D5711" t="inlineStr">
        <is>
          <t>kilogram</t>
        </is>
      </c>
      <c r="F5711" t="inlineStr">
        <is>
          <t>technosphere</t>
        </is>
      </c>
      <c r="G5711" t="n">
        <v>2</v>
      </c>
      <c r="H5711" t="n">
        <v>-3.383485173063585</v>
      </c>
      <c r="I5711" t="n">
        <v>0.1312205922929929</v>
      </c>
      <c r="J5711" t="inlineStr">
        <is>
          <t>(4,1,1,1,1,5,BU:1.05); Hydrogen; Oerlikon Solar (2011): General properties THINFAB - 120 MW</t>
        </is>
      </c>
      <c r="L5711" t="inlineStr">
        <is>
          <t>hydrogen, liquid</t>
        </is>
      </c>
    </row>
    <row r="5712">
      <c r="A5712" t="inlineStr">
        <is>
          <t>market for silver</t>
        </is>
      </c>
      <c r="B5712" t="n">
        <v>0.00016437</v>
      </c>
      <c r="C5712" t="inlineStr">
        <is>
          <t>GLO</t>
        </is>
      </c>
      <c r="D5712" t="inlineStr">
        <is>
          <t>kilogram</t>
        </is>
      </c>
      <c r="F5712" t="inlineStr">
        <is>
          <t>technosphere</t>
        </is>
      </c>
      <c r="G5712" t="n">
        <v>2</v>
      </c>
      <c r="H5712" t="n">
        <v>-8.713390573745841</v>
      </c>
      <c r="I5712" t="n">
        <v>0.1312205922929929</v>
      </c>
      <c r="J5712" t="inlineStr">
        <is>
          <t>(4,1,1,1,1,5,BU:1.05); Contacting Glue; Oerlikon Solar (2011): General properties THINFAB - 120 MW</t>
        </is>
      </c>
      <c r="L5712" t="inlineStr">
        <is>
          <t>silver</t>
        </is>
      </c>
    </row>
    <row r="5713">
      <c r="A5713" t="inlineStr">
        <is>
          <t>market for transport, freight, lorry 16-32 metric ton, EURO3</t>
        </is>
      </c>
      <c r="B5713" t="n">
        <v>48.299</v>
      </c>
      <c r="C5713" t="inlineStr">
        <is>
          <t>RoW</t>
        </is>
      </c>
      <c r="D5713" t="inlineStr">
        <is>
          <t>ton kilometer</t>
        </is>
      </c>
      <c r="F5713" t="inlineStr">
        <is>
          <t>technosphere</t>
        </is>
      </c>
      <c r="G5713" t="n">
        <v>2</v>
      </c>
      <c r="H5713" t="n">
        <v>3.87741085651045</v>
      </c>
      <c r="I5713" t="n">
        <v>0.3697767766870506</v>
      </c>
      <c r="J5713" t="inlineStr">
        <is>
          <t>(4,5,na,na,na,na,BU:2); Waste glass and waste foil, returned to supplier &amp; waste glass to recycling; own assumption</t>
        </is>
      </c>
      <c r="L5713" t="inlineStr">
        <is>
          <t>transport, freight, lorry 16-32 metric ton, EURO3</t>
        </is>
      </c>
    </row>
    <row r="5714">
      <c r="A5714" t="inlineStr">
        <is>
          <t>market for transport, freight, lorry 16-32 metric ton, EURO4</t>
        </is>
      </c>
      <c r="B5714" t="n">
        <v>1.7385</v>
      </c>
      <c r="C5714" t="inlineStr">
        <is>
          <t>RER</t>
        </is>
      </c>
      <c r="D5714" t="inlineStr">
        <is>
          <t>ton kilometer</t>
        </is>
      </c>
      <c r="F5714" t="inlineStr">
        <is>
          <t>technosphere</t>
        </is>
      </c>
      <c r="G5714" t="n">
        <v>2</v>
      </c>
      <c r="H5714" t="n">
        <v>0.553022672465779</v>
      </c>
      <c r="I5714" t="n">
        <v>0.3697767766870506</v>
      </c>
      <c r="J5714" t="inlineStr">
        <is>
          <t>(4,5,na,na,na,na,BU:2); Transport of the materials and consumables; own assumption</t>
        </is>
      </c>
      <c r="L5714" t="inlineStr">
        <is>
          <t>transport, freight, lorry 16-32 metric ton, EURO4</t>
        </is>
      </c>
    </row>
    <row r="5715">
      <c r="A5715" t="inlineStr">
        <is>
          <t>market for transport, freight, sea, container ship</t>
        </is>
      </c>
      <c r="B5715" t="n">
        <v>21.732</v>
      </c>
      <c r="C5715" t="inlineStr">
        <is>
          <t>GLO</t>
        </is>
      </c>
      <c r="D5715" t="inlineStr">
        <is>
          <t>ton kilometer</t>
        </is>
      </c>
      <c r="F5715" t="inlineStr">
        <is>
          <t>technosphere</t>
        </is>
      </c>
      <c r="G5715" t="n">
        <v>2</v>
      </c>
      <c r="H5715" t="n">
        <v>3.078785828689277</v>
      </c>
      <c r="I5715" t="n">
        <v>0.3697767766870506</v>
      </c>
      <c r="J5715" t="inlineStr">
        <is>
          <t>(4,5,na,na,na,na,BU:2); Shipping of the equipment from Europe to China; own assumption</t>
        </is>
      </c>
      <c r="L5715" t="inlineStr">
        <is>
          <t>transport, freight, sea, container ship</t>
        </is>
      </c>
    </row>
    <row r="5716">
      <c r="A5716" t="inlineStr">
        <is>
          <t>market for water, decarbonised</t>
        </is>
      </c>
      <c r="B5716" t="n">
        <v>43.693</v>
      </c>
      <c r="C5716" t="inlineStr">
        <is>
          <t>CH</t>
        </is>
      </c>
      <c r="D5716" t="inlineStr">
        <is>
          <t>kilogram</t>
        </is>
      </c>
      <c r="F5716" t="inlineStr">
        <is>
          <t>technosphere</t>
        </is>
      </c>
      <c r="G5716" t="n">
        <v>2</v>
      </c>
      <c r="H5716" t="n">
        <v>3.777187906204505</v>
      </c>
      <c r="I5716" t="n">
        <v>0.1312205922929929</v>
      </c>
      <c r="J5716" t="inlineStr">
        <is>
          <t>(4,1,1,1,1,5,BU:1.05); Water demineralised; Oerlikon Solar (2011): General properties THINFAB - 120 MW</t>
        </is>
      </c>
      <c r="L5716" t="inlineStr">
        <is>
          <t>water, decarbonised</t>
        </is>
      </c>
    </row>
    <row r="5717">
      <c r="A5717" t="inlineStr">
        <is>
          <t>market for water, deionised</t>
        </is>
      </c>
      <c r="B5717" t="n">
        <v>82.456</v>
      </c>
      <c r="C5717" t="inlineStr">
        <is>
          <t>CH</t>
        </is>
      </c>
      <c r="D5717" t="inlineStr">
        <is>
          <t>kilogram</t>
        </is>
      </c>
      <c r="F5717" t="inlineStr">
        <is>
          <t>technosphere</t>
        </is>
      </c>
      <c r="G5717" t="n">
        <v>2</v>
      </c>
      <c r="H5717" t="n">
        <v>4.412264817734492</v>
      </c>
      <c r="I5717" t="n">
        <v>0.1312205922929929</v>
      </c>
      <c r="J5717" t="inlineStr">
        <is>
          <t>(4,1,1,1,1,5,BU:1.05); Water deionised; Oerlikon Solar (2011): General properties THINFAB - 120 MW</t>
        </is>
      </c>
      <c r="L5717" t="inlineStr">
        <is>
          <t>water, deionised</t>
        </is>
      </c>
    </row>
    <row r="5718">
      <c r="A5718" t="inlineStr">
        <is>
          <t>market group for electricity, high voltage</t>
        </is>
      </c>
      <c r="B5718" t="n">
        <v>42.886</v>
      </c>
      <c r="C5718" t="inlineStr">
        <is>
          <t>CN</t>
        </is>
      </c>
      <c r="D5718" t="inlineStr">
        <is>
          <t>kilowatt hour</t>
        </is>
      </c>
      <c r="F5718" t="inlineStr">
        <is>
          <t>technosphere</t>
        </is>
      </c>
      <c r="G5718" t="n">
        <v>2</v>
      </c>
      <c r="H5718" t="n">
        <v>3.758545432347039</v>
      </c>
      <c r="I5718" t="n">
        <v>0.1312205922929929</v>
      </c>
      <c r="J5718" t="inlineStr">
        <is>
          <t>(4,1,1,1,1,5,BU:1.05); Electricity (equipment &amp; operation of the facility); Oerlikon Solar (2011): General properties THINFAB - 120 MW</t>
        </is>
      </c>
      <c r="L5718" t="inlineStr">
        <is>
          <t>electricity, high voltage</t>
        </is>
      </c>
    </row>
    <row r="5719">
      <c r="A5719" t="inlineStr">
        <is>
          <t>metal working machine production, unspecified</t>
        </is>
      </c>
      <c r="B5719" t="n">
        <v>0.021732</v>
      </c>
      <c r="C5719" t="inlineStr">
        <is>
          <t>RER</t>
        </is>
      </c>
      <c r="D5719" t="inlineStr">
        <is>
          <t>kilogram</t>
        </is>
      </c>
      <c r="F5719" t="inlineStr">
        <is>
          <t>technosphere</t>
        </is>
      </c>
      <c r="G5719" t="n">
        <v>2</v>
      </c>
      <c r="H5719" t="n">
        <v>-3.82896945029286</v>
      </c>
      <c r="I5719" t="n">
        <v>0.5715537642773304</v>
      </c>
      <c r="J5719" t="inlineStr">
        <is>
          <t>(4,1,1,1,3,5,BU:3); Infrastructure machines; Oerlikon Solar (2011): General properties THINFAB - 120 MW</t>
        </is>
      </c>
      <c r="L5719" t="inlineStr">
        <is>
          <t>metal working machine, unspecified</t>
        </is>
      </c>
    </row>
    <row r="5720">
      <c r="A5720" t="inlineStr">
        <is>
          <t>nitrogen trifluoride, at plant</t>
        </is>
      </c>
      <c r="B5720" t="n">
        <v>0.059164</v>
      </c>
      <c r="C5720" t="inlineStr">
        <is>
          <t>RER</t>
        </is>
      </c>
      <c r="D5720" t="inlineStr">
        <is>
          <t>kilogram</t>
        </is>
      </c>
      <c r="F5720" t="inlineStr">
        <is>
          <t>technosphere</t>
        </is>
      </c>
      <c r="G5720" t="n">
        <v>2</v>
      </c>
      <c r="H5720" t="n">
        <v>-2.827442030173013</v>
      </c>
      <c r="I5720" t="n">
        <v>0.1312205922929929</v>
      </c>
      <c r="J5720" t="inlineStr">
        <is>
          <t>(4,1,1,1,1,5,BU:1.05); Hydrogen trifluoride; Oerlikon Solar (2011): General properties THINFAB - 120 MW</t>
        </is>
      </c>
    </row>
    <row r="5721">
      <c r="A5721" t="inlineStr">
        <is>
          <t>phosphane production</t>
        </is>
      </c>
      <c r="B5721" t="n">
        <v>2.3529e-05</v>
      </c>
      <c r="C5721" t="inlineStr">
        <is>
          <t>GLO</t>
        </is>
      </c>
      <c r="D5721" t="inlineStr">
        <is>
          <t>kilogram</t>
        </is>
      </c>
      <c r="F5721" t="inlineStr">
        <is>
          <t>technosphere</t>
        </is>
      </c>
      <c r="G5721" t="n">
        <v>2</v>
      </c>
      <c r="H5721" t="n">
        <v>-10.65727685506564</v>
      </c>
      <c r="I5721" t="n">
        <v>0.1312205922929929</v>
      </c>
      <c r="J5721" t="inlineStr">
        <is>
          <t>(4,1,1,1,1,5,BU:1.05); Phosphine; Oerlikon Solar (2011): General properties THINFAB - 120 MW</t>
        </is>
      </c>
      <c r="L5721" t="inlineStr">
        <is>
          <t>phosphane</t>
        </is>
      </c>
    </row>
    <row r="5722">
      <c r="A5722" t="inlineStr">
        <is>
          <t>polyethylene production, high density, granulate</t>
        </is>
      </c>
      <c r="B5722" t="n">
        <v>0.010749</v>
      </c>
      <c r="C5722" t="inlineStr">
        <is>
          <t>RER</t>
        </is>
      </c>
      <c r="D5722" t="inlineStr">
        <is>
          <t>kilogram</t>
        </is>
      </c>
      <c r="F5722" t="inlineStr">
        <is>
          <t>technosphere</t>
        </is>
      </c>
      <c r="G5722" t="n">
        <v>2</v>
      </c>
      <c r="H5722" t="n">
        <v>-4.53294255199121</v>
      </c>
      <c r="I5722" t="n">
        <v>0.1312205922929929</v>
      </c>
      <c r="J5722" t="inlineStr">
        <is>
          <t>(4,1,1,1,1,5,BU:1.05); Junction Box; Oerlikon Solar (2011): General properties THINFAB - 120 MW</t>
        </is>
      </c>
      <c r="L5722" t="inlineStr">
        <is>
          <t>polyethylene, high density, granulate</t>
        </is>
      </c>
    </row>
    <row r="5723">
      <c r="A5723" t="inlineStr">
        <is>
          <t>silane, at plant</t>
        </is>
      </c>
      <c r="B5723" t="n">
        <v>0.02121</v>
      </c>
      <c r="C5723" t="inlineStr">
        <is>
          <t>RER</t>
        </is>
      </c>
      <c r="D5723" t="inlineStr">
        <is>
          <t>kilogram</t>
        </is>
      </c>
      <c r="F5723" t="inlineStr">
        <is>
          <t>technosphere</t>
        </is>
      </c>
      <c r="G5723" t="n">
        <v>2</v>
      </c>
      <c r="H5723" t="n">
        <v>-3.853282510405546</v>
      </c>
      <c r="I5723" t="n">
        <v>0.1312205922929929</v>
      </c>
      <c r="J5723" t="inlineStr">
        <is>
          <t>(4,1,1,1,1,5,BU:1.05); Silane; Oerlikon Solar (2011): General properties THINFAB - 120 MW</t>
        </is>
      </c>
    </row>
    <row r="5724">
      <c r="A5724" t="inlineStr">
        <is>
          <t>silicone product production</t>
        </is>
      </c>
      <c r="B5724" t="n">
        <v>0.01679</v>
      </c>
      <c r="C5724" t="inlineStr">
        <is>
          <t>RER</t>
        </is>
      </c>
      <c r="D5724" t="inlineStr">
        <is>
          <t>kilogram</t>
        </is>
      </c>
      <c r="F5724" t="inlineStr">
        <is>
          <t>technosphere</t>
        </is>
      </c>
      <c r="G5724" t="n">
        <v>2</v>
      </c>
      <c r="H5724" t="n">
        <v>-4.086971807892688</v>
      </c>
      <c r="I5724" t="n">
        <v>0.1312205922929929</v>
      </c>
      <c r="J5724" t="inlineStr">
        <is>
          <t>(4,1,1,1,1,5,BU:1.05); Silicon pottant &amp; sealant; Oerlikon Solar (2011): General properties THINFAB - 120 MW</t>
        </is>
      </c>
      <c r="L5724" t="inlineStr">
        <is>
          <t>silicone product</t>
        </is>
      </c>
    </row>
    <row r="5725">
      <c r="A5725" t="inlineStr">
        <is>
          <t>solar collector factory construction</t>
        </is>
      </c>
      <c r="B5725" t="n">
        <v>2.8038e-08</v>
      </c>
      <c r="C5725" t="inlineStr">
        <is>
          <t>RER</t>
        </is>
      </c>
      <c r="D5725" t="inlineStr">
        <is>
          <t>unit</t>
        </is>
      </c>
      <c r="F5725" t="inlineStr">
        <is>
          <t>technosphere</t>
        </is>
      </c>
      <c r="G5725" t="n">
        <v>2</v>
      </c>
      <c r="H5725" t="n">
        <v>-17.38970510400007</v>
      </c>
      <c r="I5725" t="n">
        <v>0.5715537642773304</v>
      </c>
      <c r="J5725" t="inlineStr">
        <is>
          <t>(4,1,1,1,3,5,BU:3); Infrastructure building, incl. land use; Oerlikon Solar (2011): General properties THINFAB - 120 MW; extrapolated based on assumptions</t>
        </is>
      </c>
      <c r="L5725" t="inlineStr">
        <is>
          <t>solar collector factory</t>
        </is>
      </c>
    </row>
    <row r="5726">
      <c r="A5726" t="inlineStr">
        <is>
          <t>solar glass production, low-iron</t>
        </is>
      </c>
      <c r="B5726" t="n">
        <v>13.402</v>
      </c>
      <c r="C5726" t="inlineStr">
        <is>
          <t>RER</t>
        </is>
      </c>
      <c r="D5726" t="inlineStr">
        <is>
          <t>kilogram</t>
        </is>
      </c>
      <c r="F5726" t="inlineStr">
        <is>
          <t>technosphere</t>
        </is>
      </c>
      <c r="G5726" t="n">
        <v>2</v>
      </c>
      <c r="H5726" t="n">
        <v>2.595403949550979</v>
      </c>
      <c r="I5726" t="n">
        <v>0.1312205922929929</v>
      </c>
      <c r="J5726" t="inlineStr">
        <is>
          <t>(4,1,1,1,1,5,BU:1.05); Front- and Back-Glass, incl. wastes; Oerlikon Solar (2011): General properties THINFAB - 120 MW</t>
        </is>
      </c>
      <c r="L5726" t="inlineStr">
        <is>
          <t>solar glass, low-iron</t>
        </is>
      </c>
    </row>
    <row r="5727">
      <c r="A5727" t="inlineStr">
        <is>
          <t>tempering, flat glass</t>
        </is>
      </c>
      <c r="B5727" t="n">
        <v>13.402</v>
      </c>
      <c r="C5727" t="inlineStr">
        <is>
          <t>RER</t>
        </is>
      </c>
      <c r="D5727" t="inlineStr">
        <is>
          <t>kilogram</t>
        </is>
      </c>
      <c r="F5727" t="inlineStr">
        <is>
          <t>technosphere</t>
        </is>
      </c>
      <c r="G5727" t="n">
        <v>0</v>
      </c>
      <c r="H5727" t="n">
        <v>13.402</v>
      </c>
      <c r="J5727" t="inlineStr">
        <is>
          <t>(4,1,1,1,1,5,BU:1.05); Front- and Back-Glass, incl. wastes; Oerlikon Solar (2011): General properties THINFAB - 120 MW</t>
        </is>
      </c>
      <c r="L5727" t="inlineStr">
        <is>
          <t>tempering, flat glass</t>
        </is>
      </c>
    </row>
    <row r="5728">
      <c r="A5728" t="inlineStr">
        <is>
          <t>treatment of spent solvent mixture, hazardous waste incineration</t>
        </is>
      </c>
      <c r="B5728" t="n">
        <v>-6.0558e-05</v>
      </c>
      <c r="C5728" t="inlineStr">
        <is>
          <t>CH</t>
        </is>
      </c>
      <c r="D5728" t="inlineStr">
        <is>
          <t>kilogram</t>
        </is>
      </c>
      <c r="F5728" t="inlineStr">
        <is>
          <t>technosphere</t>
        </is>
      </c>
      <c r="G5728" t="n">
        <v>2</v>
      </c>
      <c r="H5728" t="n">
        <v>-9.711908974479497</v>
      </c>
      <c r="I5728" t="n">
        <v>0.1312205922929929</v>
      </c>
      <c r="J5728" t="inlineStr">
        <is>
          <t>(4,1,1,1,1,5,BU:1.05); Solvent mixture from EVA foil; Oerlikon Solar (2011): General properties THINFAB - 120 MW</t>
        </is>
      </c>
      <c r="K5728" t="b">
        <v>1</v>
      </c>
      <c r="L5728" t="inlineStr">
        <is>
          <t>spent solvent mixture</t>
        </is>
      </c>
    </row>
    <row r="5729">
      <c r="A5729" t="inlineStr">
        <is>
          <t>treatment of waste rubber, unspecified, municipal incineration</t>
        </is>
      </c>
      <c r="B5729" t="n">
        <v>-0.00041565</v>
      </c>
      <c r="C5729" t="inlineStr">
        <is>
          <t>CH</t>
        </is>
      </c>
      <c r="D5729" t="inlineStr">
        <is>
          <t>kilogram</t>
        </is>
      </c>
      <c r="F5729" t="inlineStr">
        <is>
          <t>technosphere</t>
        </is>
      </c>
      <c r="G5729" t="n">
        <v>2</v>
      </c>
      <c r="H5729" t="n">
        <v>-7.785666997987177</v>
      </c>
      <c r="I5729" t="n">
        <v>0.1312205922929929</v>
      </c>
      <c r="J5729" t="inlineStr">
        <is>
          <t>(4,1,1,1,1,5,BU:1.05); Hotmelt (synthetic rubber, no hazardous component); Oerlikon Solar (2011): General properties THINFAB - 120 MW</t>
        </is>
      </c>
      <c r="K5729" t="b">
        <v>1</v>
      </c>
      <c r="L5729" t="inlineStr">
        <is>
          <t>waste rubber, unspecified</t>
        </is>
      </c>
    </row>
    <row r="5730">
      <c r="A5730" t="inlineStr">
        <is>
          <t>treatment of wastewater, unpolluted, from residence, capacity 1.1E10l/year</t>
        </is>
      </c>
      <c r="B5730" t="n">
        <v>-0.12614</v>
      </c>
      <c r="C5730" t="inlineStr">
        <is>
          <t>CH</t>
        </is>
      </c>
      <c r="D5730" t="inlineStr">
        <is>
          <t>cubic meter</t>
        </is>
      </c>
      <c r="F5730" t="inlineStr">
        <is>
          <t>technosphere</t>
        </is>
      </c>
      <c r="G5730" t="n">
        <v>2</v>
      </c>
      <c r="H5730" t="n">
        <v>-2.070362877746632</v>
      </c>
      <c r="I5730" t="n">
        <v>0.1312205922929929</v>
      </c>
      <c r="J5730" t="inlineStr">
        <is>
          <t>(4,1,1,1,1,5,BU:1.05); Waste water flow (substances specified separately); Oerlikon Solar (2011): General properties THINFAB - 120 MW</t>
        </is>
      </c>
      <c r="K5730" t="b">
        <v>1</v>
      </c>
      <c r="L5730" t="inlineStr">
        <is>
          <t>wastewater, unpolluted, from residence</t>
        </is>
      </c>
    </row>
    <row r="5731">
      <c r="A5731" t="inlineStr">
        <is>
          <t>trimethyl borate production</t>
        </is>
      </c>
      <c r="B5731" t="n">
        <v>8.297900000000001e-06</v>
      </c>
      <c r="C5731" t="inlineStr">
        <is>
          <t>GLO</t>
        </is>
      </c>
      <c r="D5731" t="inlineStr">
        <is>
          <t>kilogram</t>
        </is>
      </c>
      <c r="F5731" t="inlineStr">
        <is>
          <t>technosphere</t>
        </is>
      </c>
      <c r="G5731" t="n">
        <v>2</v>
      </c>
      <c r="H5731" t="n">
        <v>-11.69950808722286</v>
      </c>
      <c r="I5731" t="n">
        <v>0.1312205922929929</v>
      </c>
      <c r="J5731" t="inlineStr">
        <is>
          <t>(4,1,1,1,1,5,BU:1.05); Trimethylboron 2% in Hydrogen; Oerlikon Solar (2011): General properties THINFAB - 120 MW</t>
        </is>
      </c>
      <c r="L5731" t="inlineStr">
        <is>
          <t>trimethyl borate</t>
        </is>
      </c>
    </row>
    <row r="5732">
      <c r="A5732" t="inlineStr">
        <is>
          <t>wire drawing, copper</t>
        </is>
      </c>
      <c r="B5732" t="n">
        <v>0.0090998</v>
      </c>
      <c r="C5732" t="inlineStr">
        <is>
          <t>RER</t>
        </is>
      </c>
      <c r="D5732" t="inlineStr">
        <is>
          <t>kilogram</t>
        </is>
      </c>
      <c r="F5732" t="inlineStr">
        <is>
          <t>technosphere</t>
        </is>
      </c>
      <c r="G5732" t="n">
        <v>2</v>
      </c>
      <c r="H5732" t="n">
        <v>-4.699502843722831</v>
      </c>
      <c r="I5732" t="n">
        <v>0.1312205922929929</v>
      </c>
      <c r="J5732" t="inlineStr">
        <is>
          <t>(4,1,1,1,1,5,BU:1.05); Solder Strings Long &amp; Cross contacting ribbon &amp; Junction Box; Oerlikon Solar (2011): General properties THINFAB - 120 MW</t>
        </is>
      </c>
      <c r="L5732" t="inlineStr">
        <is>
          <t>wire drawing, copper</t>
        </is>
      </c>
    </row>
    <row r="5733">
      <c r="A5733" t="inlineStr">
        <is>
          <t>zeolite production, slurry, without water, in 50% solution state</t>
        </is>
      </c>
      <c r="B5733" t="n">
        <v>0.032442</v>
      </c>
      <c r="C5733" t="inlineStr">
        <is>
          <t>RER</t>
        </is>
      </c>
      <c r="D5733" t="inlineStr">
        <is>
          <t>kilogram</t>
        </is>
      </c>
      <c r="F5733" t="inlineStr">
        <is>
          <t>technosphere</t>
        </is>
      </c>
      <c r="G5733" t="n">
        <v>2</v>
      </c>
      <c r="H5733" t="n">
        <v>-3.428301399354214</v>
      </c>
      <c r="I5733" t="n">
        <v>0.1312205922929929</v>
      </c>
      <c r="J5733" t="inlineStr">
        <is>
          <t>(4,1,1,1,1,5,BU:1.05); Detergent; Oerlikon Solar (2011): General properties THINFAB - 120 MW</t>
        </is>
      </c>
      <c r="L5733" t="inlineStr">
        <is>
          <t>zeolite, slurry, without water, in 50% solution state</t>
        </is>
      </c>
    </row>
    <row r="5734"/>
    <row r="5735" ht="16" customHeight="1" s="29">
      <c r="A5735" s="1" t="inlineStr">
        <is>
          <t>Activity</t>
        </is>
      </c>
      <c r="B5735" s="1" t="inlineStr">
        <is>
          <t>photovoltaic panel, micro-Si, at regional storage</t>
        </is>
      </c>
    </row>
    <row r="5736">
      <c r="A5736" t="inlineStr">
        <is>
          <t>comment</t>
        </is>
      </c>
      <c r="B5736" t="inlineStr">
        <is>
          <t>Main production takes place in China. Transport from Shanghai (20000 km) to Rotterdam is included. Transport from Rotterdam to the regional storage takes into account the three main producers of solar power in Europe (Italy, Germany and Spain). The transport distance is 940 km. 
Location:  Europe
Time period:  Time of publications.
Sampling:  Planning data provided by Oerlikon Solar
Extrapolations:  none
Uncertainty:  None</t>
        </is>
      </c>
    </row>
    <row r="5737">
      <c r="A5737" t="inlineStr">
        <is>
          <t>location</t>
        </is>
      </c>
      <c r="B5737" t="inlineStr">
        <is>
          <t>RER</t>
        </is>
      </c>
    </row>
    <row r="5738">
      <c r="A5738" t="inlineStr">
        <is>
          <t>production amount</t>
        </is>
      </c>
      <c r="B5738" t="n">
        <v>1</v>
      </c>
    </row>
    <row r="5739">
      <c r="A5739" t="inlineStr">
        <is>
          <t>reference product</t>
        </is>
      </c>
      <c r="B5739" t="inlineStr">
        <is>
          <t>photovoltaic panel, micro-Si, at regional storage</t>
        </is>
      </c>
    </row>
    <row r="5740">
      <c r="A5740" t="inlineStr">
        <is>
          <t>source</t>
        </is>
      </c>
      <c r="B57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41">
      <c r="A5741" t="inlineStr">
        <is>
          <t>type</t>
        </is>
      </c>
      <c r="B5741" t="inlineStr">
        <is>
          <t>process</t>
        </is>
      </c>
    </row>
    <row r="5742">
      <c r="A5742" t="inlineStr">
        <is>
          <t>unit</t>
        </is>
      </c>
      <c r="B5742" t="inlineStr">
        <is>
          <t>square meter</t>
        </is>
      </c>
    </row>
    <row r="5743" ht="16" customHeight="1" s="29">
      <c r="A5743" s="1" t="inlineStr">
        <is>
          <t>Exchanges</t>
        </is>
      </c>
    </row>
    <row r="5744">
      <c r="A5744" s="28" t="inlineStr">
        <is>
          <t>name</t>
        </is>
      </c>
      <c r="B5744" s="28" t="inlineStr">
        <is>
          <t>amount</t>
        </is>
      </c>
      <c r="C5744" s="28" t="inlineStr">
        <is>
          <t>location</t>
        </is>
      </c>
      <c r="D5744" s="28" t="inlineStr">
        <is>
          <t>unit</t>
        </is>
      </c>
      <c r="E5744" s="28" t="inlineStr">
        <is>
          <t>categories</t>
        </is>
      </c>
      <c r="F5744" s="28" t="inlineStr">
        <is>
          <t>type</t>
        </is>
      </c>
      <c r="G5744" s="28" t="inlineStr">
        <is>
          <t>uncertainty type</t>
        </is>
      </c>
      <c r="H5744" s="28" t="inlineStr">
        <is>
          <t>loc</t>
        </is>
      </c>
      <c r="I5744" s="28" t="inlineStr">
        <is>
          <t>scale</t>
        </is>
      </c>
      <c r="J5744" s="28" t="inlineStr">
        <is>
          <t>comment</t>
        </is>
      </c>
      <c r="K5744" s="28" t="inlineStr">
        <is>
          <t>negative</t>
        </is>
      </c>
      <c r="L5744" s="28" t="inlineStr">
        <is>
          <t>reference product</t>
        </is>
      </c>
      <c r="M5744" s="28" t="n"/>
    </row>
    <row r="5745">
      <c r="A5745" t="inlineStr">
        <is>
          <t>photovoltaic panel, micro-Si, at regional storage</t>
        </is>
      </c>
      <c r="B5745" t="n">
        <v>1</v>
      </c>
      <c r="C5745" t="inlineStr">
        <is>
          <t>RER</t>
        </is>
      </c>
      <c r="D5745" t="inlineStr">
        <is>
          <t>square meter</t>
        </is>
      </c>
      <c r="E5745" t="inlineStr">
        <is>
          <t>Chemicals::Processing</t>
        </is>
      </c>
      <c r="F5745" t="inlineStr">
        <is>
          <t>production</t>
        </is>
      </c>
      <c r="G5745" t="n">
        <v>0</v>
      </c>
      <c r="H5745" t="n">
        <v>1</v>
      </c>
      <c r="L5745" t="inlineStr">
        <is>
          <t>photovoltaic panel, micro-Si, at regional storage</t>
        </is>
      </c>
    </row>
    <row r="5746">
      <c r="A5746" t="inlineStr">
        <is>
          <t>market for transport, freight, sea, container ship</t>
        </is>
      </c>
      <c r="B5746" t="n">
        <v>331.54</v>
      </c>
      <c r="C5746" t="inlineStr">
        <is>
          <t>GLO</t>
        </is>
      </c>
      <c r="D5746" t="inlineStr">
        <is>
          <t>ton kilometer</t>
        </is>
      </c>
      <c r="F5746" t="inlineStr">
        <is>
          <t>technosphere</t>
        </is>
      </c>
      <c r="G5746" t="n">
        <v>2</v>
      </c>
      <c r="H5746" t="n">
        <v>5.80374846599672</v>
      </c>
      <c r="I5746" t="n">
        <v>0.3697767766870506</v>
      </c>
      <c r="J5746" t="inlineStr">
        <is>
          <t>(4,5,na,na,na,na); Import from Shanghai to Rotterdam</t>
        </is>
      </c>
      <c r="L5746" t="inlineStr">
        <is>
          <t>transport, freight, sea, container ship</t>
        </is>
      </c>
    </row>
    <row r="5747">
      <c r="A5747" t="inlineStr">
        <is>
          <t>photovoltaic panel, micro-Si, at plant</t>
        </is>
      </c>
      <c r="B5747" t="n">
        <v>1</v>
      </c>
      <c r="C5747" t="inlineStr">
        <is>
          <t>CN</t>
        </is>
      </c>
      <c r="D5747" t="inlineStr">
        <is>
          <t>square meter</t>
        </is>
      </c>
      <c r="F5747" t="inlineStr">
        <is>
          <t>technosphere</t>
        </is>
      </c>
      <c r="G5747" t="n">
        <v>2</v>
      </c>
      <c r="H5747" t="n">
        <v>0</v>
      </c>
      <c r="I5747" t="n">
        <v>0.5493061443340548</v>
      </c>
      <c r="J5747" t="inlineStr">
        <is>
          <t>(1,1,1,1,1,1); Oerlikon Solar (2011): General properties THINFAB - 120 MW; Module</t>
        </is>
      </c>
    </row>
    <row r="5748">
      <c r="A5748" t="inlineStr">
        <is>
          <t>transport, freight, lorry 7.5-16 metric ton, EURO4</t>
        </is>
      </c>
      <c r="B5748" t="n">
        <v>15.629</v>
      </c>
      <c r="C5748" t="inlineStr">
        <is>
          <t>RER</t>
        </is>
      </c>
      <c r="D5748" t="inlineStr">
        <is>
          <t>ton kilometer</t>
        </is>
      </c>
      <c r="F5748" t="inlineStr">
        <is>
          <t>technosphere</t>
        </is>
      </c>
      <c r="G5748" t="n">
        <v>2</v>
      </c>
      <c r="H5748" t="n">
        <v>2.749128162860056</v>
      </c>
      <c r="I5748" t="n">
        <v>0.3697767766870506</v>
      </c>
      <c r="J5748" t="inlineStr">
        <is>
          <t>(4,5,na,na,na,na); Transport from Rotterdam to regional storage</t>
        </is>
      </c>
      <c r="L5748" t="inlineStr">
        <is>
          <t>transport, freight, lorry 7.5-16 metric ton, EURO4</t>
        </is>
      </c>
    </row>
    <row r="5749"/>
    <row r="5750" ht="16" customHeight="1" s="29">
      <c r="A5750" s="1" t="inlineStr">
        <is>
          <t>Activity</t>
        </is>
      </c>
      <c r="B5750" s="1" t="inlineStr">
        <is>
          <t>photovoltaic panel, multi-Si, at regional storage</t>
        </is>
      </c>
    </row>
    <row r="5751">
      <c r="A5751" t="inlineStr">
        <is>
          <t>comment</t>
        </is>
      </c>
      <c r="B5751" t="inlineStr">
        <is>
          <t>Shares of production in US (29%) and imports from China (67%) and Asia and Pacific (4%).
Domestic production and imports of multi-crystalline silicon panels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752">
      <c r="A5752" t="inlineStr">
        <is>
          <t>location</t>
        </is>
      </c>
      <c r="B5752" t="inlineStr">
        <is>
          <t>US</t>
        </is>
      </c>
    </row>
    <row r="5753">
      <c r="A5753" t="inlineStr">
        <is>
          <t>production amount</t>
        </is>
      </c>
      <c r="B5753" t="n">
        <v>1</v>
      </c>
    </row>
    <row r="5754">
      <c r="A5754" t="inlineStr">
        <is>
          <t>reference product</t>
        </is>
      </c>
      <c r="B5754" t="inlineStr">
        <is>
          <t>photovoltaic panel, multi-Si, at regional storage</t>
        </is>
      </c>
    </row>
    <row r="5755">
      <c r="A5755" t="inlineStr">
        <is>
          <t>source</t>
        </is>
      </c>
      <c r="B575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56">
      <c r="A5756" t="inlineStr">
        <is>
          <t>type</t>
        </is>
      </c>
      <c r="B5756" t="inlineStr">
        <is>
          <t>process</t>
        </is>
      </c>
    </row>
    <row r="5757">
      <c r="A5757" t="inlineStr">
        <is>
          <t>unit</t>
        </is>
      </c>
      <c r="B5757" t="inlineStr">
        <is>
          <t>square meter</t>
        </is>
      </c>
    </row>
    <row r="5758" ht="16" customHeight="1" s="29">
      <c r="A5758" s="1" t="inlineStr">
        <is>
          <t>Exchanges</t>
        </is>
      </c>
    </row>
    <row r="5759">
      <c r="A5759" s="28" t="inlineStr">
        <is>
          <t>name</t>
        </is>
      </c>
      <c r="B5759" s="28" t="inlineStr">
        <is>
          <t>amount</t>
        </is>
      </c>
      <c r="C5759" s="28" t="inlineStr">
        <is>
          <t>location</t>
        </is>
      </c>
      <c r="D5759" s="28" t="inlineStr">
        <is>
          <t>unit</t>
        </is>
      </c>
      <c r="E5759" s="28" t="inlineStr">
        <is>
          <t>categories</t>
        </is>
      </c>
      <c r="F5759" s="28" t="inlineStr">
        <is>
          <t>type</t>
        </is>
      </c>
      <c r="G5759" s="28" t="inlineStr">
        <is>
          <t>uncertainty type</t>
        </is>
      </c>
      <c r="H5759" s="28" t="inlineStr">
        <is>
          <t>loc</t>
        </is>
      </c>
      <c r="I5759" s="28" t="inlineStr">
        <is>
          <t>scale</t>
        </is>
      </c>
      <c r="J5759" s="28" t="inlineStr">
        <is>
          <t>comment</t>
        </is>
      </c>
      <c r="K5759" s="28" t="inlineStr">
        <is>
          <t>negative</t>
        </is>
      </c>
      <c r="L5759" s="28" t="inlineStr">
        <is>
          <t>reference product</t>
        </is>
      </c>
      <c r="M5759" s="28" t="n"/>
    </row>
    <row r="5760">
      <c r="A5760" t="inlineStr">
        <is>
          <t>photovoltaic panel, multi-Si, at regional storage</t>
        </is>
      </c>
      <c r="B5760" t="n">
        <v>1</v>
      </c>
      <c r="C5760" t="inlineStr">
        <is>
          <t>US</t>
        </is>
      </c>
      <c r="D5760" t="inlineStr">
        <is>
          <t>square meter</t>
        </is>
      </c>
      <c r="E5760" t="inlineStr">
        <is>
          <t>photovoltaic::production of components</t>
        </is>
      </c>
      <c r="F5760" t="inlineStr">
        <is>
          <t>production</t>
        </is>
      </c>
      <c r="G5760" t="n">
        <v>0</v>
      </c>
      <c r="H5760" t="n">
        <v>1</v>
      </c>
      <c r="L5760" t="inlineStr">
        <is>
          <t>photovoltaic panel, multi-Si, at regional storage</t>
        </is>
      </c>
    </row>
    <row r="5761">
      <c r="A5761" t="inlineStr">
        <is>
          <t>market for transport, freight, sea, container ship</t>
        </is>
      </c>
      <c r="B5761" t="n">
        <v>206.23</v>
      </c>
      <c r="C5761" t="inlineStr">
        <is>
          <t>GLO</t>
        </is>
      </c>
      <c r="D5761" t="inlineStr">
        <is>
          <t>ton kilometer</t>
        </is>
      </c>
      <c r="F5761" t="inlineStr">
        <is>
          <t>technosphere</t>
        </is>
      </c>
      <c r="G5761" t="n">
        <v>2</v>
      </c>
      <c r="H5761" t="n">
        <v>5.328992050815955</v>
      </c>
      <c r="I5761" t="n">
        <v>0.3697767766870506</v>
      </c>
      <c r="J5761" t="inlineStr">
        <is>
          <t>(4,5,na,na,na,na); Transport distance CN-US: 20755 km, APAC-US: 18411 km</t>
        </is>
      </c>
      <c r="L5761" t="inlineStr">
        <is>
          <t>transport, freight, sea, container ship</t>
        </is>
      </c>
    </row>
    <row r="5762">
      <c r="A5762" t="inlineStr">
        <is>
          <t>photovoltaic panel production, multi-Si wafer</t>
        </is>
      </c>
      <c r="B5762" t="n">
        <v>0.25257</v>
      </c>
      <c r="C5762" t="inlineStr">
        <is>
          <t>US</t>
        </is>
      </c>
      <c r="D5762" t="inlineStr">
        <is>
          <t>square meter</t>
        </is>
      </c>
      <c r="F5762" t="inlineStr">
        <is>
          <t>technosphere</t>
        </is>
      </c>
      <c r="G5762" t="n">
        <v>2</v>
      </c>
      <c r="H5762" t="n">
        <v>-1.376066840964455</v>
      </c>
      <c r="I5762" t="n">
        <v>0.5925784450341478</v>
      </c>
      <c r="J5762" t="inlineStr">
        <is>
          <t>(5,1,1,1,1,5); Market share US modules</t>
        </is>
      </c>
      <c r="L5762" t="inlineStr">
        <is>
          <t>photovoltaic panel, multi-Si wafer</t>
        </is>
      </c>
    </row>
    <row r="5763">
      <c r="A5763" t="inlineStr">
        <is>
          <t>photovoltaic panel production, multi-Si wafer</t>
        </is>
      </c>
      <c r="B5763" t="n">
        <v>0.74743</v>
      </c>
      <c r="C5763" t="inlineStr">
        <is>
          <t>CN</t>
        </is>
      </c>
      <c r="D5763" t="inlineStr">
        <is>
          <t>square meter</t>
        </is>
      </c>
      <c r="F5763" t="inlineStr">
        <is>
          <t>technosphere</t>
        </is>
      </c>
      <c r="G5763" t="n">
        <v>2</v>
      </c>
      <c r="H5763" t="n">
        <v>-0.2911146235872575</v>
      </c>
      <c r="I5763" t="n">
        <v>0.5925784450341478</v>
      </c>
      <c r="J5763" t="inlineStr">
        <is>
          <t>(5,1,1,1,1,5); Market share Chinese modules</t>
        </is>
      </c>
      <c r="L5763" t="inlineStr">
        <is>
          <t>photovoltaic panel, multi-Si wafer</t>
        </is>
      </c>
    </row>
    <row r="5764">
      <c r="A5764" t="inlineStr">
        <is>
          <t>transport, freight train, diesel</t>
        </is>
      </c>
      <c r="B5764" t="n">
        <v>2.6587</v>
      </c>
      <c r="C5764" t="inlineStr">
        <is>
          <t>Europe without Switzerland</t>
        </is>
      </c>
      <c r="D5764" t="inlineStr">
        <is>
          <t>ton kilometer</t>
        </is>
      </c>
      <c r="F5764" t="inlineStr">
        <is>
          <t>technosphere</t>
        </is>
      </c>
      <c r="G5764" t="n">
        <v>2</v>
      </c>
      <c r="H5764" t="n">
        <v>0.9778372815256708</v>
      </c>
      <c r="I5764" t="n">
        <v>0.3697767766870506</v>
      </c>
      <c r="J5764" t="inlineStr">
        <is>
          <t>(4,5,na,na,na,na); Standard distance 200km</t>
        </is>
      </c>
      <c r="L5764" t="inlineStr">
        <is>
          <t>transport, freight train</t>
        </is>
      </c>
    </row>
    <row r="5765">
      <c r="A5765" t="inlineStr">
        <is>
          <t>transport, freight, lorry 7.5-16 metric ton, EURO4</t>
        </is>
      </c>
      <c r="B5765" t="n">
        <v>0.66468</v>
      </c>
      <c r="C5765" t="inlineStr">
        <is>
          <t>RER</t>
        </is>
      </c>
      <c r="D5765" t="inlineStr">
        <is>
          <t>ton kilometer</t>
        </is>
      </c>
      <c r="F5765" t="inlineStr">
        <is>
          <t>technosphere</t>
        </is>
      </c>
      <c r="G5765" t="n">
        <v>2</v>
      </c>
      <c r="H5765" t="n">
        <v>-0.4084495571491241</v>
      </c>
      <c r="I5765" t="n">
        <v>0.3697767766870506</v>
      </c>
      <c r="J5765" t="inlineStr">
        <is>
          <t>(4,5,na,na,na,na); Standard distance 50km</t>
        </is>
      </c>
      <c r="L5765" t="inlineStr">
        <is>
          <t>transport, freight, lorry 7.5-16 metric ton, EURO4</t>
        </is>
      </c>
    </row>
    <row r="5766"/>
    <row r="5767" ht="16" customHeight="1" s="29">
      <c r="A5767" s="1" t="inlineStr">
        <is>
          <t>Activity</t>
        </is>
      </c>
      <c r="B5767" s="1" t="inlineStr">
        <is>
          <t>photovoltaic panel, multi-Si, at regional storage</t>
        </is>
      </c>
    </row>
    <row r="5768">
      <c r="A5768" t="inlineStr">
        <is>
          <t>comment</t>
        </is>
      </c>
      <c r="B5768" t="inlineStr">
        <is>
          <t>Shares of production in Europe (23%) and imports from China (72%) and Asia and Pacific (5%).
Domestic production and imports of multi-crystalline silicon panels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769">
      <c r="A5769" t="inlineStr">
        <is>
          <t>location</t>
        </is>
      </c>
      <c r="B5769" t="inlineStr">
        <is>
          <t>RER</t>
        </is>
      </c>
    </row>
    <row r="5770">
      <c r="A5770" t="inlineStr">
        <is>
          <t>production amount</t>
        </is>
      </c>
      <c r="B5770" t="n">
        <v>1</v>
      </c>
    </row>
    <row r="5771">
      <c r="A5771" t="inlineStr">
        <is>
          <t>reference product</t>
        </is>
      </c>
      <c r="B5771" t="inlineStr">
        <is>
          <t>photovoltaic panel, multi-Si, at regional storage</t>
        </is>
      </c>
    </row>
    <row r="5772">
      <c r="A5772" t="inlineStr">
        <is>
          <t>source</t>
        </is>
      </c>
      <c r="B57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73">
      <c r="A5773" t="inlineStr">
        <is>
          <t>type</t>
        </is>
      </c>
      <c r="B5773" t="inlineStr">
        <is>
          <t>process</t>
        </is>
      </c>
    </row>
    <row r="5774">
      <c r="A5774" t="inlineStr">
        <is>
          <t>unit</t>
        </is>
      </c>
      <c r="B5774" t="inlineStr">
        <is>
          <t>square meter</t>
        </is>
      </c>
    </row>
    <row r="5775" ht="16" customHeight="1" s="29">
      <c r="A5775" s="1" t="inlineStr">
        <is>
          <t>Exchanges</t>
        </is>
      </c>
    </row>
    <row r="5776">
      <c r="A5776" s="28" t="inlineStr">
        <is>
          <t>name</t>
        </is>
      </c>
      <c r="B5776" s="28" t="inlineStr">
        <is>
          <t>amount</t>
        </is>
      </c>
      <c r="C5776" s="28" t="inlineStr">
        <is>
          <t>location</t>
        </is>
      </c>
      <c r="D5776" s="28" t="inlineStr">
        <is>
          <t>unit</t>
        </is>
      </c>
      <c r="E5776" s="28" t="inlineStr">
        <is>
          <t>categories</t>
        </is>
      </c>
      <c r="F5776" s="28" t="inlineStr">
        <is>
          <t>type</t>
        </is>
      </c>
      <c r="G5776" s="28" t="inlineStr">
        <is>
          <t>uncertainty type</t>
        </is>
      </c>
      <c r="H5776" s="28" t="inlineStr">
        <is>
          <t>loc</t>
        </is>
      </c>
      <c r="I5776" s="28" t="inlineStr">
        <is>
          <t>scale</t>
        </is>
      </c>
      <c r="J5776" s="28" t="inlineStr">
        <is>
          <t>comment</t>
        </is>
      </c>
      <c r="K5776" s="28" t="inlineStr">
        <is>
          <t>negative</t>
        </is>
      </c>
      <c r="L5776" s="28" t="inlineStr">
        <is>
          <t>reference product</t>
        </is>
      </c>
      <c r="M5776" s="28" t="n"/>
    </row>
    <row r="5777">
      <c r="A5777" t="inlineStr">
        <is>
          <t>photovoltaic panel, multi-Si, at regional storage</t>
        </is>
      </c>
      <c r="B5777" t="n">
        <v>1</v>
      </c>
      <c r="C5777" t="inlineStr">
        <is>
          <t>RER</t>
        </is>
      </c>
      <c r="D5777" t="inlineStr">
        <is>
          <t>square meter</t>
        </is>
      </c>
      <c r="E5777" t="inlineStr">
        <is>
          <t>photovoltaic::production of components</t>
        </is>
      </c>
      <c r="F5777" t="inlineStr">
        <is>
          <t>production</t>
        </is>
      </c>
      <c r="G5777" t="n">
        <v>0</v>
      </c>
      <c r="H5777" t="n">
        <v>1</v>
      </c>
      <c r="L5777" t="inlineStr">
        <is>
          <t>photovoltaic panel, multi-Si, at regional storage</t>
        </is>
      </c>
    </row>
    <row r="5778">
      <c r="A5778" t="inlineStr">
        <is>
          <t>market for transport, freight, sea, container ship</t>
        </is>
      </c>
      <c r="B5778" t="n">
        <v>192.46</v>
      </c>
      <c r="C5778" t="inlineStr">
        <is>
          <t>GLO</t>
        </is>
      </c>
      <c r="D5778" t="inlineStr">
        <is>
          <t>ton kilometer</t>
        </is>
      </c>
      <c r="F5778" t="inlineStr">
        <is>
          <t>technosphere</t>
        </is>
      </c>
      <c r="G5778" t="n">
        <v>2</v>
      </c>
      <c r="H5778" t="n">
        <v>5.259888339928255</v>
      </c>
      <c r="I5778" t="n">
        <v>0.3697767766870506</v>
      </c>
      <c r="J5778" t="inlineStr">
        <is>
          <t>(4,5,na,na,na,na); Transport distance CN-EU: 19994 km, APAC-EU: 15026 km</t>
        </is>
      </c>
      <c r="L5778" t="inlineStr">
        <is>
          <t>transport, freight, sea, container ship</t>
        </is>
      </c>
    </row>
    <row r="5779">
      <c r="A5779" t="inlineStr">
        <is>
          <t>photovoltaic panel production, multi-Si wafer</t>
        </is>
      </c>
      <c r="B5779" t="n">
        <v>0.2759</v>
      </c>
      <c r="C5779" t="inlineStr">
        <is>
          <t>RER</t>
        </is>
      </c>
      <c r="D5779" t="inlineStr">
        <is>
          <t>square meter</t>
        </is>
      </c>
      <c r="F5779" t="inlineStr">
        <is>
          <t>technosphere</t>
        </is>
      </c>
      <c r="G5779" t="n">
        <v>2</v>
      </c>
      <c r="H5779" t="n">
        <v>-1.287716797758897</v>
      </c>
      <c r="I5779" t="n">
        <v>0.5925784450341478</v>
      </c>
      <c r="J5779" t="inlineStr">
        <is>
          <t>(5,1,1,1,1,5); Market share European modules</t>
        </is>
      </c>
      <c r="L5779" t="inlineStr">
        <is>
          <t>photovoltaic panel, multi-Si wafer</t>
        </is>
      </c>
    </row>
    <row r="5780">
      <c r="A5780" t="inlineStr">
        <is>
          <t>photovoltaic panel production, multi-Si wafer</t>
        </is>
      </c>
      <c r="B5780" t="n">
        <v>0.7241</v>
      </c>
      <c r="C5780" t="inlineStr">
        <is>
          <t>CN</t>
        </is>
      </c>
      <c r="D5780" t="inlineStr">
        <is>
          <t>square meter</t>
        </is>
      </c>
      <c r="F5780" t="inlineStr">
        <is>
          <t>technosphere</t>
        </is>
      </c>
      <c r="G5780" t="n">
        <v>2</v>
      </c>
      <c r="H5780" t="n">
        <v>-0.322825774587362</v>
      </c>
      <c r="I5780" t="n">
        <v>0.5925784450341478</v>
      </c>
      <c r="J5780" t="inlineStr">
        <is>
          <t>(5,1,1,1,1,5); Market share Chinese modules</t>
        </is>
      </c>
      <c r="L5780" t="inlineStr">
        <is>
          <t>photovoltaic panel, multi-Si wafer</t>
        </is>
      </c>
    </row>
    <row r="5781">
      <c r="A5781" t="inlineStr">
        <is>
          <t>transport, freight, lorry 7.5-16 metric ton, EURO4</t>
        </is>
      </c>
      <c r="B5781" t="n">
        <v>12.533</v>
      </c>
      <c r="C5781" t="inlineStr">
        <is>
          <t>RER</t>
        </is>
      </c>
      <c r="D5781" t="inlineStr">
        <is>
          <t>ton kilometer</t>
        </is>
      </c>
      <c r="F5781" t="inlineStr">
        <is>
          <t>technosphere</t>
        </is>
      </c>
      <c r="G5781" t="n">
        <v>2</v>
      </c>
      <c r="H5781" t="n">
        <v>2.528365165629385</v>
      </c>
      <c r="I5781" t="n">
        <v>0.3697767766870506</v>
      </c>
      <c r="J5781" t="inlineStr">
        <is>
          <t>(4,5,na,na,na,na); Transport distance 943 km</t>
        </is>
      </c>
      <c r="L5781" t="inlineStr">
        <is>
          <t>transport, freight, lorry 7.5-16 metric ton, EURO4</t>
        </is>
      </c>
    </row>
    <row r="5782"/>
    <row r="5783" ht="16" customHeight="1" s="29">
      <c r="A5783" s="1" t="inlineStr">
        <is>
          <t>Activity</t>
        </is>
      </c>
      <c r="B5783" s="1" t="inlineStr">
        <is>
          <t>photovoltaic panel, multi-Si, at regional storage</t>
        </is>
      </c>
    </row>
    <row r="5784">
      <c r="A5784" t="inlineStr">
        <is>
          <t>comment</t>
        </is>
      </c>
      <c r="B5784" t="inlineStr">
        <is>
          <t>Shares of production in US (29%) and imports from China (67%) and Asia and Pacific (4%).
Domestic production and imports of single-crystalline silicon panels installed in the APAC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785">
      <c r="A5785" t="inlineStr">
        <is>
          <t>location</t>
        </is>
      </c>
      <c r="B5785" t="inlineStr">
        <is>
          <t>APAC</t>
        </is>
      </c>
    </row>
    <row r="5786">
      <c r="A5786" t="inlineStr">
        <is>
          <t>production amount</t>
        </is>
      </c>
      <c r="B5786" t="n">
        <v>1</v>
      </c>
    </row>
    <row r="5787">
      <c r="A5787" t="inlineStr">
        <is>
          <t>reference product</t>
        </is>
      </c>
      <c r="B5787" t="inlineStr">
        <is>
          <t>photovoltaic panel, multi-Si, at regional storage</t>
        </is>
      </c>
    </row>
    <row r="5788">
      <c r="A5788" t="inlineStr">
        <is>
          <t>source</t>
        </is>
      </c>
      <c r="B57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89">
      <c r="A5789" t="inlineStr">
        <is>
          <t>type</t>
        </is>
      </c>
      <c r="B5789" t="inlineStr">
        <is>
          <t>process</t>
        </is>
      </c>
    </row>
    <row r="5790">
      <c r="A5790" t="inlineStr">
        <is>
          <t>unit</t>
        </is>
      </c>
      <c r="B5790" t="inlineStr">
        <is>
          <t>square meter</t>
        </is>
      </c>
    </row>
    <row r="5791" ht="16" customHeight="1" s="29">
      <c r="A5791" s="1" t="inlineStr">
        <is>
          <t>Exchanges</t>
        </is>
      </c>
    </row>
    <row r="5792">
      <c r="A5792" s="28" t="inlineStr">
        <is>
          <t>name</t>
        </is>
      </c>
      <c r="B5792" s="28" t="inlineStr">
        <is>
          <t>amount</t>
        </is>
      </c>
      <c r="C5792" s="28" t="inlineStr">
        <is>
          <t>location</t>
        </is>
      </c>
      <c r="D5792" s="28" t="inlineStr">
        <is>
          <t>unit</t>
        </is>
      </c>
      <c r="E5792" s="28" t="inlineStr">
        <is>
          <t>categories</t>
        </is>
      </c>
      <c r="F5792" s="28" t="inlineStr">
        <is>
          <t>type</t>
        </is>
      </c>
      <c r="G5792" s="28" t="inlineStr">
        <is>
          <t>uncertainty type</t>
        </is>
      </c>
      <c r="H5792" s="28" t="inlineStr">
        <is>
          <t>loc</t>
        </is>
      </c>
      <c r="I5792" s="28" t="inlineStr">
        <is>
          <t>scale</t>
        </is>
      </c>
      <c r="J5792" s="28" t="inlineStr">
        <is>
          <t>comment</t>
        </is>
      </c>
      <c r="K5792" s="28" t="inlineStr">
        <is>
          <t>negative</t>
        </is>
      </c>
      <c r="L5792" s="28" t="inlineStr">
        <is>
          <t>reference product</t>
        </is>
      </c>
      <c r="M5792" s="28" t="n"/>
    </row>
    <row r="5793">
      <c r="A5793" t="inlineStr">
        <is>
          <t>photovoltaic panel, multi-Si, at regional storage</t>
        </is>
      </c>
      <c r="B5793" t="n">
        <v>1</v>
      </c>
      <c r="C5793" t="inlineStr">
        <is>
          <t>APAC</t>
        </is>
      </c>
      <c r="D5793" t="inlineStr">
        <is>
          <t>square meter</t>
        </is>
      </c>
      <c r="E5793" t="inlineStr">
        <is>
          <t>photovoltaic::production of components</t>
        </is>
      </c>
      <c r="F5793" t="inlineStr">
        <is>
          <t>production</t>
        </is>
      </c>
      <c r="G5793" t="n">
        <v>0</v>
      </c>
      <c r="H5793" t="n">
        <v>1</v>
      </c>
      <c r="L5793" t="inlineStr">
        <is>
          <t>photovoltaic panel, multi-Si, at regional storage</t>
        </is>
      </c>
    </row>
    <row r="5794">
      <c r="A5794" t="inlineStr">
        <is>
          <t>market for transport, freight, sea, container ship</t>
        </is>
      </c>
      <c r="B5794" t="n">
        <v>7.5427</v>
      </c>
      <c r="C5794" t="inlineStr">
        <is>
          <t>GLO</t>
        </is>
      </c>
      <c r="D5794" t="inlineStr">
        <is>
          <t>ton kilometer</t>
        </is>
      </c>
      <c r="F5794" t="inlineStr">
        <is>
          <t>technosphere</t>
        </is>
      </c>
      <c r="G5794" t="n">
        <v>2</v>
      </c>
      <c r="H5794" t="n">
        <v>2.020580208106552</v>
      </c>
      <c r="I5794" t="n">
        <v>0.3697767766870506</v>
      </c>
      <c r="J5794" t="inlineStr">
        <is>
          <t>(4,5,na,na,na,na); Transport distance CN-APAC:  4500 km</t>
        </is>
      </c>
      <c r="L5794" t="inlineStr">
        <is>
          <t>transport, freight, sea, container ship</t>
        </is>
      </c>
    </row>
    <row r="5795">
      <c r="A5795" t="inlineStr">
        <is>
          <t>photovoltaic panel production, multi-Si wafer</t>
        </is>
      </c>
      <c r="B5795" t="n">
        <v>0.12609</v>
      </c>
      <c r="C5795" t="inlineStr">
        <is>
          <t>CN</t>
        </is>
      </c>
      <c r="D5795" t="inlineStr">
        <is>
          <t>square meter</t>
        </is>
      </c>
      <c r="F5795" t="inlineStr">
        <is>
          <t>technosphere</t>
        </is>
      </c>
      <c r="G5795" t="n">
        <v>2</v>
      </c>
      <c r="H5795" t="n">
        <v>-2.070759341297002</v>
      </c>
      <c r="I5795" t="n">
        <v>0.5925784450341478</v>
      </c>
      <c r="J5795" t="inlineStr">
        <is>
          <t>(5,1,1,1,1,5); Market share Chinese modules</t>
        </is>
      </c>
      <c r="L5795" t="inlineStr">
        <is>
          <t>photovoltaic panel, multi-Si wafer</t>
        </is>
      </c>
    </row>
    <row r="5796">
      <c r="A5796" t="inlineStr">
        <is>
          <t>photovoltaic panel production, multi-Si wafer</t>
        </is>
      </c>
      <c r="B5796" t="n">
        <v>0.87391</v>
      </c>
      <c r="C5796" t="inlineStr">
        <is>
          <t>APAC</t>
        </is>
      </c>
      <c r="D5796" t="inlineStr">
        <is>
          <t>square meter</t>
        </is>
      </c>
      <c r="F5796" t="inlineStr">
        <is>
          <t>technosphere</t>
        </is>
      </c>
      <c r="G5796" t="n">
        <v>2</v>
      </c>
      <c r="H5796" t="n">
        <v>-0.1347778834572486</v>
      </c>
      <c r="I5796" t="n">
        <v>0.5925784450341478</v>
      </c>
      <c r="J5796" t="inlineStr">
        <is>
          <t>(5,1,1,1,1,5); Market share APAC modules</t>
        </is>
      </c>
      <c r="L5796" t="inlineStr">
        <is>
          <t>photovoltaic panel, multi-Si wafer</t>
        </is>
      </c>
    </row>
    <row r="5797">
      <c r="A5797" t="inlineStr">
        <is>
          <t>transport, freight train, diesel</t>
        </is>
      </c>
      <c r="B5797" t="n">
        <v>2.6587</v>
      </c>
      <c r="C5797" t="inlineStr">
        <is>
          <t>Europe without Switzerland</t>
        </is>
      </c>
      <c r="D5797" t="inlineStr">
        <is>
          <t>ton kilometer</t>
        </is>
      </c>
      <c r="F5797" t="inlineStr">
        <is>
          <t>technosphere</t>
        </is>
      </c>
      <c r="G5797" t="n">
        <v>2</v>
      </c>
      <c r="H5797" t="n">
        <v>0.9778372815256708</v>
      </c>
      <c r="I5797" t="n">
        <v>0.3697767766870506</v>
      </c>
      <c r="J5797" t="inlineStr">
        <is>
          <t>(4,5,na,na,na,na); Standard distance 200km</t>
        </is>
      </c>
      <c r="L5797" t="inlineStr">
        <is>
          <t>transport, freight train</t>
        </is>
      </c>
    </row>
    <row r="5798">
      <c r="A5798" t="inlineStr">
        <is>
          <t>transport, freight, lorry 7.5-16 metric ton, EURO4</t>
        </is>
      </c>
      <c r="B5798" t="n">
        <v>0.66468</v>
      </c>
      <c r="C5798" t="inlineStr">
        <is>
          <t>RER</t>
        </is>
      </c>
      <c r="D5798" t="inlineStr">
        <is>
          <t>ton kilometer</t>
        </is>
      </c>
      <c r="F5798" t="inlineStr">
        <is>
          <t>technosphere</t>
        </is>
      </c>
      <c r="G5798" t="n">
        <v>2</v>
      </c>
      <c r="H5798" t="n">
        <v>-0.4084495571491241</v>
      </c>
      <c r="I5798" t="n">
        <v>0.3697767766870506</v>
      </c>
      <c r="J5798" t="inlineStr">
        <is>
          <t>(4,5,na,na,na,na); Standard distance 50km</t>
        </is>
      </c>
      <c r="L5798" t="inlineStr">
        <is>
          <t>transport, freight, lorry 7.5-16 metric ton, EURO4</t>
        </is>
      </c>
    </row>
    <row r="5799"/>
    <row r="5800" ht="16" customHeight="1" s="29">
      <c r="A5800" s="1" t="inlineStr">
        <is>
          <t>Activity</t>
        </is>
      </c>
      <c r="B5800" s="1" t="inlineStr">
        <is>
          <t>photovoltaic panel, perovskite-Si-tandem, at plant</t>
        </is>
      </c>
    </row>
    <row r="5801">
      <c r="A5801" t="inlineStr">
        <is>
          <t>comment</t>
        </is>
      </c>
      <c r="B5801" t="inlineStr">
        <is>
          <t>LCI of CHEOPS perovskite silicon tandem modules to be produced by OXPV in Germany. LCI published in de Wild-Scholten, M. 2017: Deliverable 3.1 Life Cycle Analysis of CHEOPS technologies and benchmarking: Screening. Published LCI embeddeed in UVEK LCI data DQRv2:2018. Changes to LCI: Transport calculated based on given distances in Tabel 2 of Wild-Scholten (2017). Panel area is 1.6m2.
Included are the manufacture of single-silicon PV cells in China, supply of raw materials for perovskite semiconductor, glass, aluminium frame, working and packaging materials as well as waste disposal, transport and emissions of lead to air and water.
Location:  Germany
Technology:  Company data
Time period:  Time of publications.
Production volume:  unknown
Sampling:  Company data
Extrapolations:  None
Uncertainty:  None</t>
        </is>
      </c>
    </row>
    <row r="5802">
      <c r="A5802" t="inlineStr">
        <is>
          <t>location</t>
        </is>
      </c>
      <c r="B5802" t="inlineStr">
        <is>
          <t>DE</t>
        </is>
      </c>
    </row>
    <row r="5803">
      <c r="A5803" t="inlineStr">
        <is>
          <t>production amount</t>
        </is>
      </c>
      <c r="B5803" t="n">
        <v>1</v>
      </c>
    </row>
    <row r="5804">
      <c r="A5804" t="inlineStr">
        <is>
          <t>reference product</t>
        </is>
      </c>
      <c r="B5804" t="inlineStr">
        <is>
          <t>photovoltaic panel, perovskite-Si-tandem, at plant</t>
        </is>
      </c>
    </row>
    <row r="5805">
      <c r="A5805" t="inlineStr">
        <is>
          <t>source</t>
        </is>
      </c>
      <c r="B580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06">
      <c r="A5806" t="inlineStr">
        <is>
          <t>type</t>
        </is>
      </c>
      <c r="B5806" t="inlineStr">
        <is>
          <t>process</t>
        </is>
      </c>
    </row>
    <row r="5807">
      <c r="A5807" t="inlineStr">
        <is>
          <t>unit</t>
        </is>
      </c>
      <c r="B5807" t="inlineStr">
        <is>
          <t>square meter</t>
        </is>
      </c>
    </row>
    <row r="5808" ht="16" customHeight="1" s="29">
      <c r="A5808" s="1" t="inlineStr">
        <is>
          <t>Exchanges</t>
        </is>
      </c>
    </row>
    <row r="5809">
      <c r="A5809" s="28" t="inlineStr">
        <is>
          <t>name</t>
        </is>
      </c>
      <c r="B5809" s="28" t="inlineStr">
        <is>
          <t>amount</t>
        </is>
      </c>
      <c r="C5809" s="28" t="inlineStr">
        <is>
          <t>location</t>
        </is>
      </c>
      <c r="D5809" s="28" t="inlineStr">
        <is>
          <t>unit</t>
        </is>
      </c>
      <c r="E5809" s="28" t="inlineStr">
        <is>
          <t>categories</t>
        </is>
      </c>
      <c r="F5809" s="28" t="inlineStr">
        <is>
          <t>type</t>
        </is>
      </c>
      <c r="G5809" s="28" t="inlineStr">
        <is>
          <t>uncertainty type</t>
        </is>
      </c>
      <c r="H5809" s="28" t="inlineStr">
        <is>
          <t>loc</t>
        </is>
      </c>
      <c r="I5809" s="28" t="inlineStr">
        <is>
          <t>scale</t>
        </is>
      </c>
      <c r="J5809" s="28" t="inlineStr">
        <is>
          <t>comment</t>
        </is>
      </c>
      <c r="K5809" s="28" t="inlineStr">
        <is>
          <t>negative</t>
        </is>
      </c>
      <c r="L5809" s="28" t="inlineStr">
        <is>
          <t>reference product</t>
        </is>
      </c>
      <c r="M5809" s="28" t="n"/>
    </row>
    <row r="5810">
      <c r="A5810" t="inlineStr">
        <is>
          <t>Lead</t>
        </is>
      </c>
      <c r="B5810" t="n">
        <v>1.1562e-05</v>
      </c>
      <c r="D5810" t="inlineStr">
        <is>
          <t>kilogram</t>
        </is>
      </c>
      <c r="E5810" t="inlineStr">
        <is>
          <t>air::urban air close to ground</t>
        </is>
      </c>
      <c r="F5810" t="inlineStr">
        <is>
          <t>biosphere</t>
        </is>
      </c>
      <c r="G5810" t="n">
        <v>2</v>
      </c>
      <c r="H5810" t="n">
        <v>-11.36778669930399</v>
      </c>
      <c r="I5810" t="n">
        <v>0.8106041840165078</v>
      </c>
      <c r="J5810" t="inlineStr">
        <is>
          <t>(2,3,1,1,1,5,BU:5); Lead to air; de Wild-Scholten, M. 2017. Deliverable 3.1 Life Cycle Analysis of CHEOPS technologies and benchmarking: Screening. Available online.</t>
        </is>
      </c>
    </row>
    <row r="5811">
      <c r="A5811" t="inlineStr">
        <is>
          <t>Lead</t>
        </is>
      </c>
      <c r="B5811" t="n">
        <v>1.1562e-05</v>
      </c>
      <c r="D5811" t="inlineStr">
        <is>
          <t>kilogram</t>
        </is>
      </c>
      <c r="E5811" t="inlineStr">
        <is>
          <t>water</t>
        </is>
      </c>
      <c r="F5811" t="inlineStr">
        <is>
          <t>biosphere</t>
        </is>
      </c>
      <c r="G5811" t="n">
        <v>2</v>
      </c>
      <c r="H5811" t="n">
        <v>-11.36778669930399</v>
      </c>
      <c r="I5811" t="n">
        <v>0.8106041840165078</v>
      </c>
      <c r="J5811" t="inlineStr">
        <is>
          <t>(2,3,1,1,1,5,BU:5); Lead to water; de Wild-Scholten, M. 2017. Deliverable 3.1 Life Cycle Analysis of CHEOPS technologies and benchmarking: Screening. Available online.</t>
        </is>
      </c>
    </row>
    <row r="5812">
      <c r="A5812" t="inlineStr">
        <is>
          <t>Water</t>
        </is>
      </c>
      <c r="B5812" t="n">
        <v>0.036562</v>
      </c>
      <c r="D5812" t="inlineStr">
        <is>
          <t>cubic meter</t>
        </is>
      </c>
      <c r="E5812" t="inlineStr">
        <is>
          <t>air::urban air close to ground</t>
        </is>
      </c>
      <c r="F5812" t="inlineStr">
        <is>
          <t>biosphere</t>
        </is>
      </c>
      <c r="G5812" t="n">
        <v>2</v>
      </c>
      <c r="H5812" t="n">
        <v>0.036562</v>
      </c>
      <c r="I5812" t="n">
        <v>0.2286491283740909</v>
      </c>
      <c r="J5812" t="inlineStr">
        <is>
          <t>(3,3,1,1,1,5,BU:1.5); Cooling water emissions (5% of used cooling water); Estmated based Frischknecht and Büsser (2013)</t>
        </is>
      </c>
    </row>
    <row r="5813">
      <c r="A5813" t="inlineStr">
        <is>
          <t>Water, unspecified natural origin</t>
        </is>
      </c>
      <c r="B5813" t="n">
        <v>0.73125</v>
      </c>
      <c r="D5813" t="inlineStr">
        <is>
          <t>cubic meter</t>
        </is>
      </c>
      <c r="E5813" t="inlineStr">
        <is>
          <t>natural resource::in water</t>
        </is>
      </c>
      <c r="F5813" t="inlineStr">
        <is>
          <t>biosphere</t>
        </is>
      </c>
      <c r="G5813" t="n">
        <v>2</v>
      </c>
      <c r="H5813" t="n">
        <v>-0.3129998804360709</v>
      </c>
      <c r="I5813" t="n">
        <v>0.1004898693062439</v>
      </c>
      <c r="J5813" t="inlineStr">
        <is>
          <t>(2,3,1,1,1,5,BU:1.05); cooling water, from natural origin; de Wild-Scholten, M. 2017. Deliverable 3.1 Life Cycle Analysis of CHEOPS technologies and benchmarking: Screening. Available online.</t>
        </is>
      </c>
    </row>
    <row r="5814">
      <c r="A5814" t="inlineStr">
        <is>
          <t>photovoltaic panel, perovskite-Si-tandem, at plant</t>
        </is>
      </c>
      <c r="B5814" t="n">
        <v>1</v>
      </c>
      <c r="C5814" t="inlineStr">
        <is>
          <t>DE</t>
        </is>
      </c>
      <c r="D5814" t="inlineStr">
        <is>
          <t>square meter</t>
        </is>
      </c>
      <c r="E5814" t="inlineStr">
        <is>
          <t>photovoltaic::production of components</t>
        </is>
      </c>
      <c r="F5814" t="inlineStr">
        <is>
          <t>production</t>
        </is>
      </c>
      <c r="G5814" t="n">
        <v>0</v>
      </c>
      <c r="H5814" t="n">
        <v>1</v>
      </c>
      <c r="L5814" t="inlineStr">
        <is>
          <t>photovoltaic panel, perovskite-Si-tandem, at plant</t>
        </is>
      </c>
    </row>
    <row r="5815">
      <c r="A5815" t="inlineStr">
        <is>
          <t>1-propanol production</t>
        </is>
      </c>
      <c r="B5815" t="n">
        <v>0.015875</v>
      </c>
      <c r="C5815" t="inlineStr">
        <is>
          <t>RER</t>
        </is>
      </c>
      <c r="D5815" t="inlineStr">
        <is>
          <t>kilogram</t>
        </is>
      </c>
      <c r="F5815" t="inlineStr">
        <is>
          <t>technosphere</t>
        </is>
      </c>
      <c r="G5815" t="n">
        <v>2</v>
      </c>
      <c r="H5815" t="n">
        <v>-4.143009734203382</v>
      </c>
      <c r="I5815" t="n">
        <v>0.1004898693062439</v>
      </c>
      <c r="J5815" t="inlineStr">
        <is>
          <t>(2,3,1,1,1,5,BU:1.05); Soldering flux: propanol; de Wild-Scholten, M. 2017. Deliverable 3.1 Life Cycle Analysis of CHEOPS technologies and benchmarking: Screening. Available online.</t>
        </is>
      </c>
      <c r="L5815" t="inlineStr">
        <is>
          <t>1-propanol</t>
        </is>
      </c>
    </row>
    <row r="5816">
      <c r="A5816" t="inlineStr">
        <is>
          <t>EUR-flat pallet production</t>
        </is>
      </c>
      <c r="B5816" t="n">
        <v>0.03125</v>
      </c>
      <c r="C5816" t="inlineStr">
        <is>
          <t>RER</t>
        </is>
      </c>
      <c r="D5816" t="inlineStr">
        <is>
          <t>unit</t>
        </is>
      </c>
      <c r="F5816" t="inlineStr">
        <is>
          <t>technosphere</t>
        </is>
      </c>
      <c r="G5816" t="n">
        <v>2</v>
      </c>
      <c r="H5816" t="n">
        <v>-3.465735902799727</v>
      </c>
      <c r="I5816" t="n">
        <v>0.1004898693062439</v>
      </c>
      <c r="J5816" t="inlineStr">
        <is>
          <t>(2,3,1,1,1,5,BU:1.05); wooden pallet; de Wild-Scholten, M. 2017. Deliverable 3.1 Life Cycle Analysis of CHEOPS technologies and benchmarking: Screening. Available online.</t>
        </is>
      </c>
      <c r="L5816" t="inlineStr">
        <is>
          <t>EUR-flat pallet</t>
        </is>
      </c>
    </row>
    <row r="5817">
      <c r="A5817" t="inlineStr">
        <is>
          <t>aluminium alloy production, AlMg3</t>
        </is>
      </c>
      <c r="B5817" t="n">
        <v>2.125</v>
      </c>
      <c r="C5817" t="inlineStr">
        <is>
          <t>RER</t>
        </is>
      </c>
      <c r="D5817" t="inlineStr">
        <is>
          <t>kilogram</t>
        </is>
      </c>
      <c r="F5817" t="inlineStr">
        <is>
          <t>technosphere</t>
        </is>
      </c>
      <c r="G5817" t="n">
        <v>2</v>
      </c>
      <c r="H5817" t="n">
        <v>0.7537718023763802</v>
      </c>
      <c r="I5817" t="n">
        <v>0.1004898693062439</v>
      </c>
      <c r="J5817" t="inlineStr">
        <is>
          <t>(2,3,1,1,1,5,BU:1.05); Module frame: aluminium; de Wild-Scholten, M. 2017. Deliverable 3.1 Life Cycle Analysis of CHEOPS technologies and benchmarking: Screening. Available online.</t>
        </is>
      </c>
      <c r="L5817" t="inlineStr">
        <is>
          <t>aluminium alloy, AlMg3</t>
        </is>
      </c>
    </row>
    <row r="5818">
      <c r="A5818" t="inlineStr">
        <is>
          <t>chemical production, organic</t>
        </is>
      </c>
      <c r="B5818" t="n">
        <v>8.125e-05</v>
      </c>
      <c r="C5818" t="inlineStr">
        <is>
          <t>GLO</t>
        </is>
      </c>
      <c r="D5818" t="inlineStr">
        <is>
          <t>kilogram</t>
        </is>
      </c>
      <c r="F5818" t="inlineStr">
        <is>
          <t>technosphere</t>
        </is>
      </c>
      <c r="G5818" t="n">
        <v>2</v>
      </c>
      <c r="H5818" t="n">
        <v>-9.417979736754427</v>
      </c>
      <c r="I5818" t="n">
        <v>0.1004898693062439</v>
      </c>
      <c r="J5818" t="inlineStr">
        <is>
          <t>(2,3,1,1,1,5,BU:1.05); C60 fullerene; de Wild-Scholten, M. 2017. Deliverable 3.1 Life Cycle Analysis of CHEOPS technologies and benchmarking: Screening. Available online.</t>
        </is>
      </c>
      <c r="L5818" t="inlineStr">
        <is>
          <t>chemical, organic</t>
        </is>
      </c>
    </row>
    <row r="5819">
      <c r="A5819" t="inlineStr">
        <is>
          <t>chemical production, organic</t>
        </is>
      </c>
      <c r="B5819" t="n">
        <v>3.8187e-05</v>
      </c>
      <c r="C5819" t="inlineStr">
        <is>
          <t>GLO</t>
        </is>
      </c>
      <c r="D5819" t="inlineStr">
        <is>
          <t>kilogram</t>
        </is>
      </c>
      <c r="F5819" t="inlineStr">
        <is>
          <t>technosphere</t>
        </is>
      </c>
      <c r="G5819" t="n">
        <v>2</v>
      </c>
      <c r="H5819" t="n">
        <v>-10.17301541440787</v>
      </c>
      <c r="I5819" t="n">
        <v>0.1004898693062439</v>
      </c>
      <c r="J5819" t="inlineStr">
        <is>
          <t>(2,3,1,1,1,5,BU:1.05); Spiro-OMeTAD: 2,2’,7,7’-Tetrakis-(N,N-di-4-methoxyphenylamino)-9,9’-spirobifluorene; de Wild-Scholten, M. 2017. Deliverable 3.1 Life Cycle Analysis of CHEOPS technologies and benchmarking: Screening. Available online.</t>
        </is>
      </c>
      <c r="L5819" t="inlineStr">
        <is>
          <t>chemical, organic</t>
        </is>
      </c>
    </row>
    <row r="5820">
      <c r="A5820" t="inlineStr">
        <is>
          <t>diphenylether-compound production</t>
        </is>
      </c>
      <c r="B5820" t="n">
        <v>0.00037062</v>
      </c>
      <c r="C5820" t="inlineStr">
        <is>
          <t>RER</t>
        </is>
      </c>
      <c r="D5820" t="inlineStr">
        <is>
          <t>kilogram</t>
        </is>
      </c>
      <c r="F5820" t="inlineStr">
        <is>
          <t>technosphere</t>
        </is>
      </c>
      <c r="G5820" t="n">
        <v>2</v>
      </c>
      <c r="H5820" t="n">
        <v>-7.900333279028412</v>
      </c>
      <c r="I5820" t="n">
        <v>0.1004898693062439</v>
      </c>
      <c r="J5820" t="inlineStr">
        <is>
          <t>(2,3,1,1,1,5,BU:1.05); Conductive Adhesive: NAMICS H9455: 85-95% Ag, &lt;5% resins (phenolyc/epoxy), &lt;5% additives, 5-10% ethylene glycol monophenyl ether (MSDS H9455-21); de Wild-Scholten, M. 2017. Deliverable 3.1 Life Cycle Analysis of CHEOPS technologies and benchmarking: Screening. Available online.</t>
        </is>
      </c>
      <c r="L5820" t="inlineStr">
        <is>
          <t>diphenylether-compound</t>
        </is>
      </c>
    </row>
    <row r="5821">
      <c r="A5821" t="inlineStr">
        <is>
          <t>epoxy resin production, liquid</t>
        </is>
      </c>
      <c r="B5821" t="n">
        <v>9.2656e-05</v>
      </c>
      <c r="C5821" t="inlineStr">
        <is>
          <t>RER</t>
        </is>
      </c>
      <c r="D5821" t="inlineStr">
        <is>
          <t>kilogram</t>
        </is>
      </c>
      <c r="F5821" t="inlineStr">
        <is>
          <t>technosphere</t>
        </is>
      </c>
      <c r="G5821" t="n">
        <v>2</v>
      </c>
      <c r="H5821" t="n">
        <v>-9.28661684748084</v>
      </c>
      <c r="I5821" t="n">
        <v>0.1004898693062439</v>
      </c>
      <c r="J5821" t="inlineStr">
        <is>
          <t>(2,3,1,1,1,5,BU:1.05); Conductive Adhesive: NAMICS H9455: 85-95% Ag, &lt;5% resins (phenolyc/epoxy), &lt;5% additives, 5-10% ethylene glycol monophenyl ether (MSDS H9455-21); de Wild-Scholten, M. 2017. Deliverable 3.1 Life Cycle Analysis of CHEOPS technologies and benchmarking: Screening. Available online.</t>
        </is>
      </c>
      <c r="L5821" t="inlineStr">
        <is>
          <t>epoxy resin, liquid</t>
        </is>
      </c>
    </row>
    <row r="5822">
      <c r="A5822" t="inlineStr">
        <is>
          <t>ethylene bromide, at plant</t>
        </is>
      </c>
      <c r="B5822" t="n">
        <v>0.00039375</v>
      </c>
      <c r="C5822" t="inlineStr">
        <is>
          <t>RER</t>
        </is>
      </c>
      <c r="D5822" t="inlineStr">
        <is>
          <t>kilogram</t>
        </is>
      </c>
      <c r="F5822" t="inlineStr">
        <is>
          <t>technosphere</t>
        </is>
      </c>
      <c r="G5822" t="n">
        <v>2</v>
      </c>
      <c r="H5822" t="n">
        <v>-7.839794367824431</v>
      </c>
      <c r="I5822" t="n">
        <v>0.1004898693062439</v>
      </c>
      <c r="J5822" t="inlineStr">
        <is>
          <t>(2,3,1,1,1,5,BU:1.05); Ethylene bromide; de Wild-Scholten, M. 2017. Deliverable 3.1 Life Cycle Analysis of CHEOPS technologies and benchmarking: Screening. Available online.</t>
        </is>
      </c>
    </row>
    <row r="5823">
      <c r="A5823" t="inlineStr">
        <is>
          <t>ethylvinylacetate production, foil</t>
        </is>
      </c>
      <c r="B5823" t="n">
        <v>0.975</v>
      </c>
      <c r="C5823" t="inlineStr">
        <is>
          <t>RER</t>
        </is>
      </c>
      <c r="D5823" t="inlineStr">
        <is>
          <t>kilogram</t>
        </is>
      </c>
      <c r="F5823" t="inlineStr">
        <is>
          <t>technosphere</t>
        </is>
      </c>
      <c r="G5823" t="n">
        <v>2</v>
      </c>
      <c r="H5823" t="n">
        <v>-0.0253178079842899</v>
      </c>
      <c r="I5823" t="n">
        <v>0.1004898693062439</v>
      </c>
      <c r="J5823" t="inlineStr">
        <is>
          <t>(2,3,1,1,1,5,BU:1.05); Ethylvinylacetate foil; de Wild-Scholten, M. 2017. Deliverable 3.1 Life Cycle Analysis of CHEOPS technologies and benchmarking: Screening. Available online.</t>
        </is>
      </c>
      <c r="L5823" t="inlineStr">
        <is>
          <t>ethylvinylacetate, foil</t>
        </is>
      </c>
    </row>
    <row r="5824">
      <c r="A5824" t="inlineStr">
        <is>
          <t>flat glass production, uncoated</t>
        </is>
      </c>
      <c r="B5824" t="n">
        <v>5.075</v>
      </c>
      <c r="C5824" t="inlineStr">
        <is>
          <t>RER</t>
        </is>
      </c>
      <c r="D5824" t="inlineStr">
        <is>
          <t>kilogram</t>
        </is>
      </c>
      <c r="F5824" t="inlineStr">
        <is>
          <t>technosphere</t>
        </is>
      </c>
      <c r="G5824" t="n">
        <v>2</v>
      </c>
      <c r="H5824" t="n">
        <v>1.624326524927851</v>
      </c>
      <c r="I5824" t="n">
        <v>0.1004898693062439</v>
      </c>
      <c r="J5824" t="inlineStr">
        <is>
          <t>(2,3,1,1,1,5,BU:1.05); Backside glass; de Wild-Scholten, M. 2017. Deliverable 3.1 Life Cycle Analysis of CHEOPS technologies and benchmarking: Screening. Available online.</t>
        </is>
      </c>
      <c r="L5824" t="inlineStr">
        <is>
          <t>flat glass, uncoated</t>
        </is>
      </c>
    </row>
    <row r="5825">
      <c r="A5825" t="inlineStr">
        <is>
          <t>glass fibre reinforced plastic production, polyamide, injection moulded</t>
        </is>
      </c>
      <c r="B5825" t="n">
        <v>0.295</v>
      </c>
      <c r="C5825" t="inlineStr">
        <is>
          <t>RER</t>
        </is>
      </c>
      <c r="D5825" t="inlineStr">
        <is>
          <t>kilogram</t>
        </is>
      </c>
      <c r="F5825" t="inlineStr">
        <is>
          <t>technosphere</t>
        </is>
      </c>
      <c r="G5825" t="n">
        <v>2</v>
      </c>
      <c r="H5825" t="n">
        <v>-1.220779922642317</v>
      </c>
      <c r="I5825" t="n">
        <v>0.1004898693062439</v>
      </c>
      <c r="J5825" t="inlineStr">
        <is>
          <t>(2,3,1,1,1,5,BU:1.05); Junction box; de Wild-Scholten, M. 2017. Deliverable 3.1 Life Cycle Analysis of CHEOPS technologies and benchmarking: Screening. Available online.</t>
        </is>
      </c>
      <c r="L5825" t="inlineStr">
        <is>
          <t>glass fibre reinforced plastic, polyamide, injection moulded</t>
        </is>
      </c>
    </row>
    <row r="5826">
      <c r="A5826" t="inlineStr">
        <is>
          <t>indium production</t>
        </is>
      </c>
      <c r="B5826" t="n">
        <v>0.0075</v>
      </c>
      <c r="C5826" t="inlineStr">
        <is>
          <t>RER</t>
        </is>
      </c>
      <c r="D5826" t="inlineStr">
        <is>
          <t>kilogram</t>
        </is>
      </c>
      <c r="F5826" t="inlineStr">
        <is>
          <t>technosphere</t>
        </is>
      </c>
      <c r="G5826" t="n">
        <v>2</v>
      </c>
      <c r="H5826" t="n">
        <v>-4.892852258439873</v>
      </c>
      <c r="I5826" t="n">
        <v>0.1004898693062439</v>
      </c>
      <c r="J5826" t="inlineStr">
        <is>
          <t>(2,3,1,1,1,5,BU:1.05); Indium Tin Oxide; de Wild-Scholten, M. 2017. Deliverable 3.1 Life Cycle Analysis of CHEOPS technologies and benchmarking: Screening. Available online.</t>
        </is>
      </c>
      <c r="L5826" t="inlineStr">
        <is>
          <t>indium</t>
        </is>
      </c>
    </row>
    <row r="5827">
      <c r="A5827" t="inlineStr">
        <is>
          <t>market for copper, cathode</t>
        </is>
      </c>
      <c r="B5827" t="n">
        <v>0.1025</v>
      </c>
      <c r="C5827" t="inlineStr">
        <is>
          <t>GLO</t>
        </is>
      </c>
      <c r="D5827" t="inlineStr">
        <is>
          <t>kilogram</t>
        </is>
      </c>
      <c r="F5827" t="inlineStr">
        <is>
          <t>technosphere</t>
        </is>
      </c>
      <c r="G5827" t="n">
        <v>2</v>
      </c>
      <c r="H5827" t="n">
        <v>-2.277892480403674</v>
      </c>
      <c r="I5827" t="n">
        <v>0.1004898693062439</v>
      </c>
      <c r="J5827" t="inlineStr">
        <is>
          <t>(2,3,1,1,1,5,BU:1.05); String copper; de Wild-Scholten, M. 2017. Deliverable 3.1 Life Cycle Analysis of CHEOPS technologies and benchmarking: Screening. Available online.</t>
        </is>
      </c>
      <c r="L5827" t="inlineStr">
        <is>
          <t>copper, cathode</t>
        </is>
      </c>
    </row>
    <row r="5828">
      <c r="A5828" t="inlineStr">
        <is>
          <t>market for corrugated board box</t>
        </is>
      </c>
      <c r="B5828" t="n">
        <v>0.7625</v>
      </c>
      <c r="C5828" t="inlineStr">
        <is>
          <t>RER</t>
        </is>
      </c>
      <c r="D5828" t="inlineStr">
        <is>
          <t>kilogram</t>
        </is>
      </c>
      <c r="F5828" t="inlineStr">
        <is>
          <t>technosphere</t>
        </is>
      </c>
      <c r="G5828" t="n">
        <v>2</v>
      </c>
      <c r="H5828" t="n">
        <v>-0.2711527705005704</v>
      </c>
      <c r="I5828" t="n">
        <v>0.1004898693062439</v>
      </c>
      <c r="J5828" t="inlineStr">
        <is>
          <t>(2,3,1,1,1,5,BU:1.05); Cardboard for packaging; de Wild-Scholten, M. 2017. Deliverable 3.1 Life Cycle Analysis of CHEOPS technologies and benchmarking: Screening. Available online.</t>
        </is>
      </c>
      <c r="L5828" t="inlineStr">
        <is>
          <t>corrugated board box</t>
        </is>
      </c>
    </row>
    <row r="5829">
      <c r="A5829" t="inlineStr">
        <is>
          <t>market for electricity, medium voltage</t>
        </is>
      </c>
      <c r="B5829" t="n">
        <v>23.438</v>
      </c>
      <c r="C5829" t="inlineStr">
        <is>
          <t>RS</t>
        </is>
      </c>
      <c r="D5829" t="inlineStr">
        <is>
          <t>kilowatt hour</t>
        </is>
      </c>
      <c r="F5829" t="inlineStr">
        <is>
          <t>technosphere</t>
        </is>
      </c>
      <c r="G5829" t="n">
        <v>2</v>
      </c>
      <c r="H5829" t="n">
        <v>3.15435863683641</v>
      </c>
      <c r="I5829" t="n">
        <v>0.1004898693062439</v>
      </c>
      <c r="J5829" t="inlineStr">
        <is>
          <t>(2,3,1,1,1,5,BU:1.05); electricity from external supply; de Wild-Scholten, M. 2017. Deliverable 3.1 Life Cycle Analysis of CHEOPS technologies and benchmarking: Screening. Available online.</t>
        </is>
      </c>
      <c r="L5829" t="inlineStr">
        <is>
          <t>electricity, medium voltage</t>
        </is>
      </c>
    </row>
    <row r="5830">
      <c r="A5830" t="inlineStr">
        <is>
          <t>market for lead</t>
        </is>
      </c>
      <c r="B5830" t="n">
        <v>0.0016187</v>
      </c>
      <c r="C5830" t="inlineStr">
        <is>
          <t>GLO</t>
        </is>
      </c>
      <c r="D5830" t="inlineStr">
        <is>
          <t>kilogram</t>
        </is>
      </c>
      <c r="F5830" t="inlineStr">
        <is>
          <t>technosphere</t>
        </is>
      </c>
      <c r="G5830" t="n">
        <v>2</v>
      </c>
      <c r="H5830" t="n">
        <v>-6.42613192102436</v>
      </c>
      <c r="I5830" t="n">
        <v>0.1004898693062439</v>
      </c>
      <c r="J5830" t="inlineStr">
        <is>
          <t>(2,3,1,1,1,5,BU:1.05); Lead iodide; de Wild-Scholten, M. 2017. Deliverable 3.1 Life Cycle Analysis of CHEOPS technologies and benchmarking: Screening. Available online.</t>
        </is>
      </c>
      <c r="L5830" t="inlineStr">
        <is>
          <t>lead</t>
        </is>
      </c>
    </row>
    <row r="5831">
      <c r="A5831" t="inlineStr">
        <is>
          <t>market for lead</t>
        </is>
      </c>
      <c r="B5831" t="n">
        <v>0.000725</v>
      </c>
      <c r="C5831" t="inlineStr">
        <is>
          <t>GLO</t>
        </is>
      </c>
      <c r="D5831" t="inlineStr">
        <is>
          <t>kilogram</t>
        </is>
      </c>
      <c r="F5831" t="inlineStr">
        <is>
          <t>technosphere</t>
        </is>
      </c>
      <c r="G5831" t="n">
        <v>2</v>
      </c>
      <c r="H5831" t="n">
        <v>-7.2293389031096</v>
      </c>
      <c r="I5831" t="n">
        <v>0.1004898693062439</v>
      </c>
      <c r="J5831" t="inlineStr">
        <is>
          <t>(2,3,1,1,1,5,BU:1.05); String lead; de Wild-Scholten, M. 2017. Deliverable 3.1 Life Cycle Analysis of CHEOPS technologies and benchmarking: Screening. Available online.</t>
        </is>
      </c>
      <c r="L5831" t="inlineStr">
        <is>
          <t>lead</t>
        </is>
      </c>
    </row>
    <row r="5832">
      <c r="A5832" t="inlineStr">
        <is>
          <t>market for light emitting diode</t>
        </is>
      </c>
      <c r="B5832" t="n">
        <v>0.0028125</v>
      </c>
      <c r="C5832" t="inlineStr">
        <is>
          <t>GLO</t>
        </is>
      </c>
      <c r="D5832" t="inlineStr">
        <is>
          <t>kilogram</t>
        </is>
      </c>
      <c r="F5832" t="inlineStr">
        <is>
          <t>technosphere</t>
        </is>
      </c>
      <c r="G5832" t="n">
        <v>2</v>
      </c>
      <c r="H5832" t="n">
        <v>-5.873681511451599</v>
      </c>
      <c r="I5832" t="n">
        <v>0.1004898693062439</v>
      </c>
      <c r="J5832" t="inlineStr">
        <is>
          <t>(2,3,1,1,1,5,BU:1.05); Bypass diode; de Wild-Scholten, M. 2017. Deliverable 3.1 Life Cycle Analysis of CHEOPS technologies and benchmarking: Screening. Available online.</t>
        </is>
      </c>
      <c r="L5832" t="inlineStr">
        <is>
          <t>light emitting diode</t>
        </is>
      </c>
    </row>
    <row r="5833">
      <c r="A5833" t="inlineStr">
        <is>
          <t>market for silver</t>
        </is>
      </c>
      <c r="B5833" t="n">
        <v>0.0035209</v>
      </c>
      <c r="C5833" t="inlineStr">
        <is>
          <t>GLO</t>
        </is>
      </c>
      <c r="D5833" t="inlineStr">
        <is>
          <t>kilogram</t>
        </is>
      </c>
      <c r="F5833" t="inlineStr">
        <is>
          <t>technosphere</t>
        </is>
      </c>
      <c r="G5833" t="n">
        <v>2</v>
      </c>
      <c r="H5833" t="n">
        <v>-5.649038640234975</v>
      </c>
      <c r="I5833" t="n">
        <v>0.1004898693062439</v>
      </c>
      <c r="J5833" t="inlineStr">
        <is>
          <t>(2,3,1,1,1,5,BU:1.05); Conductive Adhesive: NAMICS H9455: 85-95% Ag, &lt;5% resins (phenolyc/epoxy), &lt;5% additives, 5-10% ethylene glycol monophenyl ether (MSDS H9455-21); de Wild-Scholten, M. 2017. Deliverable 3.1 Life Cycle Analysis of CHEOPS technologies and benchmarking: Screening. Available online.</t>
        </is>
      </c>
      <c r="L5833" t="inlineStr">
        <is>
          <t>silver</t>
        </is>
      </c>
    </row>
    <row r="5834">
      <c r="A5834" t="inlineStr">
        <is>
          <t>market for transport, freight, sea, container ship</t>
        </is>
      </c>
      <c r="B5834" t="n">
        <v>61.356</v>
      </c>
      <c r="C5834" t="inlineStr">
        <is>
          <t>GLO</t>
        </is>
      </c>
      <c r="D5834" t="inlineStr">
        <is>
          <t>ton kilometer</t>
        </is>
      </c>
      <c r="F5834" t="inlineStr">
        <is>
          <t>technosphere</t>
        </is>
      </c>
      <c r="G5834" t="n">
        <v>2</v>
      </c>
      <c r="H5834" t="n">
        <v>4.116692965885862</v>
      </c>
      <c r="I5834" t="n">
        <v>0.3600162546706638</v>
      </c>
      <c r="J5834" t="inlineStr">
        <is>
          <t>(2,3,1,1,1,5,BU:2); Transport ship; de Wild-Scholten, M. 2017. Deliverable 3.1 Life Cycle Analysis of CHEOPS technologies and benchmarking: Screening. Available online.</t>
        </is>
      </c>
      <c r="L5834" t="inlineStr">
        <is>
          <t>transport, freight, sea, container ship</t>
        </is>
      </c>
    </row>
    <row r="5835">
      <c r="A5835" t="inlineStr">
        <is>
          <t>metallization paste production, front side</t>
        </is>
      </c>
      <c r="B5835" t="n">
        <v>0.009375</v>
      </c>
      <c r="C5835" t="inlineStr">
        <is>
          <t>RER</t>
        </is>
      </c>
      <c r="D5835" t="inlineStr">
        <is>
          <t>kilogram</t>
        </is>
      </c>
      <c r="F5835" t="inlineStr">
        <is>
          <t>technosphere</t>
        </is>
      </c>
      <c r="G5835" t="n">
        <v>2</v>
      </c>
      <c r="H5835" t="n">
        <v>-4.669708707125663</v>
      </c>
      <c r="I5835" t="n">
        <v>0.1004898693062439</v>
      </c>
      <c r="J5835" t="inlineStr">
        <is>
          <t>(2,3,1,1,1,5,BU:1.05); Silver paste; de Wild-Scholten, M. 2017. Deliverable 3.1 Life Cycle Analysis of CHEOPS technologies and benchmarking: Screening. Available online.</t>
        </is>
      </c>
      <c r="L5835" t="inlineStr">
        <is>
          <t>metallization paste, front side</t>
        </is>
      </c>
    </row>
    <row r="5836">
      <c r="A5836" t="inlineStr">
        <is>
          <t>methyl iodide</t>
        </is>
      </c>
      <c r="B5836" t="n">
        <v>0.00039375</v>
      </c>
      <c r="C5836" t="inlineStr">
        <is>
          <t>RER</t>
        </is>
      </c>
      <c r="D5836" t="inlineStr">
        <is>
          <t>kilogram</t>
        </is>
      </c>
      <c r="F5836" t="inlineStr">
        <is>
          <t>technosphere</t>
        </is>
      </c>
      <c r="G5836" t="n">
        <v>2</v>
      </c>
      <c r="H5836" t="n">
        <v>-7.839794367824431</v>
      </c>
      <c r="I5836" t="n">
        <v>0.1004898693062439</v>
      </c>
      <c r="J5836" t="inlineStr">
        <is>
          <t>(2,3,1,1,1,5,BU:1.05); Methyl iodide; de Wild-Scholten, M. 2017. Deliverable 3.1 Life Cycle Analysis of CHEOPS technologies and benchmarking: Screening. Available online.</t>
        </is>
      </c>
    </row>
    <row r="5837">
      <c r="A5837" t="inlineStr">
        <is>
          <t>phenolic resin production</t>
        </is>
      </c>
      <c r="B5837" t="n">
        <v>9.2656e-05</v>
      </c>
      <c r="C5837" t="inlineStr">
        <is>
          <t>RER</t>
        </is>
      </c>
      <c r="D5837" t="inlineStr">
        <is>
          <t>kilogram</t>
        </is>
      </c>
      <c r="F5837" t="inlineStr">
        <is>
          <t>technosphere</t>
        </is>
      </c>
      <c r="G5837" t="n">
        <v>2</v>
      </c>
      <c r="H5837" t="n">
        <v>-9.28661684748084</v>
      </c>
      <c r="I5837" t="n">
        <v>0.1004898693062439</v>
      </c>
      <c r="J5837" t="inlineStr">
        <is>
          <t>(2,3,1,1,1,5,BU:1.05); Conductive Adhesive: NAMICS H9455: 85-95% Ag, &lt;5% resins (phenolyc/epoxy), &lt;5% additives, 5-10% ethylene glycol monophenyl ether (MSDS H9455-21); de Wild-Scholten, M. 2017. Deliverable 3.1 Life Cycle Analysis of CHEOPS technologies and benchmarking: Screening. Available online.</t>
        </is>
      </c>
      <c r="L5837" t="inlineStr">
        <is>
          <t>phenolic resin</t>
        </is>
      </c>
    </row>
    <row r="5838">
      <c r="A5838" t="inlineStr">
        <is>
          <t>photovoltaic cell, single-Si, at plant</t>
        </is>
      </c>
      <c r="B5838" t="n">
        <v>0.93541</v>
      </c>
      <c r="C5838" t="inlineStr">
        <is>
          <t>CN</t>
        </is>
      </c>
      <c r="D5838" t="inlineStr">
        <is>
          <t>square meter</t>
        </is>
      </c>
      <c r="F5838" t="inlineStr">
        <is>
          <t>technosphere</t>
        </is>
      </c>
      <c r="G5838" t="n">
        <v>2</v>
      </c>
      <c r="H5838" t="n">
        <v>-0.06677034313385423</v>
      </c>
      <c r="I5838" t="n">
        <v>0.1004898693062439</v>
      </c>
      <c r="J5838" t="inlineStr">
        <is>
          <t>(2,3,1,1,1,5,BU:1.05); Monocrystalline silicone solar cell without the grid, 156mm x 156mm; de Wild-Scholten, M. 2017. Deliverable 3.1 Life Cycle Analysis of CHEOPS technologies and benchmarking: Screening. Available online.</t>
        </is>
      </c>
    </row>
    <row r="5839">
      <c r="A5839" t="inlineStr">
        <is>
          <t>photovoltaic panel factory construction</t>
        </is>
      </c>
      <c r="B5839" t="n">
        <v>4e-06</v>
      </c>
      <c r="C5839" t="inlineStr">
        <is>
          <t>GLO</t>
        </is>
      </c>
      <c r="D5839" t="inlineStr">
        <is>
          <t>unit</t>
        </is>
      </c>
      <c r="F5839" t="inlineStr">
        <is>
          <t>technosphere</t>
        </is>
      </c>
      <c r="G5839" t="n">
        <v>2</v>
      </c>
      <c r="H5839" t="n">
        <v>-12.42921619684438</v>
      </c>
      <c r="I5839" t="n">
        <v>0.5578821737428376</v>
      </c>
      <c r="J5839" t="inlineStr">
        <is>
          <t>(2,3,1,1,1,5,BU:3); Factory; de Wild-Scholten, M. 2017. Deliverable 3.1 Life Cycle Analysis of CHEOPS technologies and benchmarking: Screening. Available online.</t>
        </is>
      </c>
      <c r="L5839" t="inlineStr">
        <is>
          <t>photovoltaic panel factory</t>
        </is>
      </c>
    </row>
    <row r="5840">
      <c r="A5840" t="inlineStr">
        <is>
          <t>silicone product production</t>
        </is>
      </c>
      <c r="B5840" t="n">
        <v>0.12187</v>
      </c>
      <c r="C5840" t="inlineStr">
        <is>
          <t>RER</t>
        </is>
      </c>
      <c r="D5840" t="inlineStr">
        <is>
          <t>kilogram</t>
        </is>
      </c>
      <c r="F5840" t="inlineStr">
        <is>
          <t>technosphere</t>
        </is>
      </c>
      <c r="G5840" t="n">
        <v>2</v>
      </c>
      <c r="H5840" t="n">
        <v>-2.104800376146726</v>
      </c>
      <c r="I5840" t="n">
        <v>0.1004898693062439</v>
      </c>
      <c r="J5840" t="inlineStr">
        <is>
          <t>(2,3,1,1,1,5,BU:1.05); Silicone; de Wild-Scholten, M. 2017. Deliverable 3.1 Life Cycle Analysis of CHEOPS technologies and benchmarking: Screening. Available online.</t>
        </is>
      </c>
      <c r="L5840" t="inlineStr">
        <is>
          <t>silicone product</t>
        </is>
      </c>
    </row>
    <row r="5841">
      <c r="A5841" t="inlineStr">
        <is>
          <t>solar glass production, low-iron</t>
        </is>
      </c>
      <c r="B5841" t="n">
        <v>8.125</v>
      </c>
      <c r="C5841" t="inlineStr">
        <is>
          <t>RER</t>
        </is>
      </c>
      <c r="D5841" t="inlineStr">
        <is>
          <t>kilogram</t>
        </is>
      </c>
      <c r="F5841" t="inlineStr">
        <is>
          <t>technosphere</t>
        </is>
      </c>
      <c r="G5841" t="n">
        <v>2</v>
      </c>
      <c r="H5841" t="n">
        <v>2.094945728215801</v>
      </c>
      <c r="I5841" t="n">
        <v>0.1004898693062439</v>
      </c>
      <c r="J5841" t="inlineStr">
        <is>
          <t>(2,3,1,1,1,5,BU:1.05); Front glass; de Wild-Scholten, M. 2017. Deliverable 3.1 Life Cycle Analysis of CHEOPS technologies and benchmarking: Screening. Available online.</t>
        </is>
      </c>
      <c r="L5841" t="inlineStr">
        <is>
          <t>solar glass, low-iron</t>
        </is>
      </c>
    </row>
    <row r="5842">
      <c r="A5842" t="inlineStr">
        <is>
          <t>solvent production, organic</t>
        </is>
      </c>
      <c r="B5842" t="n">
        <v>0.42375</v>
      </c>
      <c r="C5842" t="inlineStr">
        <is>
          <t>GLO</t>
        </is>
      </c>
      <c r="D5842" t="inlineStr">
        <is>
          <t>kilogram</t>
        </is>
      </c>
      <c r="F5842" t="inlineStr">
        <is>
          <t>technosphere</t>
        </is>
      </c>
      <c r="G5842" t="n">
        <v>2</v>
      </c>
      <c r="H5842" t="n">
        <v>-0.858611620287477</v>
      </c>
      <c r="I5842" t="n">
        <v>0.1004898693062439</v>
      </c>
      <c r="J5842" t="inlineStr">
        <is>
          <t>(2,3,1,1,1,5,BU:1.05); Solvent 1, organic, no halogen containing; de Wild-Scholten, M. 2017. Deliverable 3.1 Life Cycle Analysis of CHEOPS technologies and benchmarking: Screening. Available online.</t>
        </is>
      </c>
      <c r="L5842" t="inlineStr">
        <is>
          <t>solvent, organic</t>
        </is>
      </c>
    </row>
    <row r="5843">
      <c r="A5843" t="inlineStr">
        <is>
          <t>solvent production, organic</t>
        </is>
      </c>
      <c r="B5843" t="n">
        <v>0.039375</v>
      </c>
      <c r="C5843" t="inlineStr">
        <is>
          <t>GLO</t>
        </is>
      </c>
      <c r="D5843" t="inlineStr">
        <is>
          <t>kilogram</t>
        </is>
      </c>
      <c r="F5843" t="inlineStr">
        <is>
          <t>technosphere</t>
        </is>
      </c>
      <c r="G5843" t="n">
        <v>2</v>
      </c>
      <c r="H5843" t="n">
        <v>-3.23462418183634</v>
      </c>
      <c r="I5843" t="n">
        <v>0.1004898693062439</v>
      </c>
      <c r="J5843" t="inlineStr">
        <is>
          <t>(2,3,1,1,1,5,BU:1.05); Solvent 2, organic, halogen containing; de Wild-Scholten, M. 2017. Deliverable 3.1 Life Cycle Analysis of CHEOPS technologies and benchmarking: Screening. Available online.</t>
        </is>
      </c>
      <c r="L5843" t="inlineStr">
        <is>
          <t>solvent, organic</t>
        </is>
      </c>
    </row>
    <row r="5844">
      <c r="A5844" t="inlineStr">
        <is>
          <t>tempering, flat glass</t>
        </is>
      </c>
      <c r="B5844" t="n">
        <v>8</v>
      </c>
      <c r="C5844" t="inlineStr">
        <is>
          <t>RER</t>
        </is>
      </c>
      <c r="D5844" t="inlineStr">
        <is>
          <t>kilogram</t>
        </is>
      </c>
      <c r="F5844" t="inlineStr">
        <is>
          <t>technosphere</t>
        </is>
      </c>
      <c r="G5844" t="n">
        <v>2</v>
      </c>
      <c r="H5844" t="n">
        <v>2.079441541679836</v>
      </c>
      <c r="I5844" t="n">
        <v>0.1004898693062439</v>
      </c>
      <c r="J5844" t="inlineStr">
        <is>
          <t>(2,3,1,1,1,5,BU:1.05); Tempering, flat glass; de Wild-Scholten, M. 2017. Deliverable 3.1 Life Cycle Analysis of CHEOPS technologies and benchmarking: Screening. Available online.</t>
        </is>
      </c>
      <c r="L5844" t="inlineStr">
        <is>
          <t>tempering, flat glass</t>
        </is>
      </c>
    </row>
    <row r="5845">
      <c r="A5845" t="inlineStr">
        <is>
          <t>tin production</t>
        </is>
      </c>
      <c r="B5845" t="n">
        <v>0.0075</v>
      </c>
      <c r="C5845" t="inlineStr">
        <is>
          <t>RoW</t>
        </is>
      </c>
      <c r="D5845" t="inlineStr">
        <is>
          <t>kilogram</t>
        </is>
      </c>
      <c r="F5845" t="inlineStr">
        <is>
          <t>technosphere</t>
        </is>
      </c>
      <c r="G5845" t="n">
        <v>2</v>
      </c>
      <c r="H5845" t="n">
        <v>-4.892852258439873</v>
      </c>
      <c r="I5845" t="n">
        <v>0.1004898693062439</v>
      </c>
      <c r="J5845" t="inlineStr">
        <is>
          <t>(2,3,1,1,1,5,BU:1.05); Indium Tin Oxide; de Wild-Scholten, M. 2017. Deliverable 3.1 Life Cycle Analysis of CHEOPS technologies and benchmarking: Screening. Available online.</t>
        </is>
      </c>
      <c r="L5845" t="inlineStr">
        <is>
          <t>tin</t>
        </is>
      </c>
    </row>
    <row r="5846">
      <c r="A5846" t="inlineStr">
        <is>
          <t>tin production</t>
        </is>
      </c>
      <c r="B5846" t="n">
        <v>0.012875</v>
      </c>
      <c r="C5846" t="inlineStr">
        <is>
          <t>RoW</t>
        </is>
      </c>
      <c r="D5846" t="inlineStr">
        <is>
          <t>kilogram</t>
        </is>
      </c>
      <c r="F5846" t="inlineStr">
        <is>
          <t>technosphere</t>
        </is>
      </c>
      <c r="G5846" t="n">
        <v>2</v>
      </c>
      <c r="H5846" t="n">
        <v>-4.352467832432337</v>
      </c>
      <c r="I5846" t="n">
        <v>0.1004898693062439</v>
      </c>
      <c r="J5846" t="inlineStr">
        <is>
          <t>(2,3,1,1,1,5,BU:1.05); String tin; de Wild-Scholten, M. 2017. Deliverable 3.1 Life Cycle Analysis of CHEOPS technologies and benchmarking: Screening. Available online.</t>
        </is>
      </c>
      <c r="L5846" t="inlineStr">
        <is>
          <t>tin</t>
        </is>
      </c>
    </row>
    <row r="5847">
      <c r="A5847" t="inlineStr">
        <is>
          <t>transport, freight, lorry 7.5-16 metric ton, EURO4</t>
        </is>
      </c>
      <c r="B5847" t="n">
        <v>4.6102</v>
      </c>
      <c r="C5847" t="inlineStr">
        <is>
          <t>RER</t>
        </is>
      </c>
      <c r="D5847" t="inlineStr">
        <is>
          <t>ton kilometer</t>
        </is>
      </c>
      <c r="F5847" t="inlineStr">
        <is>
          <t>technosphere</t>
        </is>
      </c>
      <c r="G5847" t="n">
        <v>2</v>
      </c>
      <c r="H5847" t="n">
        <v>1.52827124001544</v>
      </c>
      <c r="I5847" t="n">
        <v>0.3600162546706638</v>
      </c>
      <c r="J5847" t="inlineStr">
        <is>
          <t>(2,3,1,1,1,5,BU:2); Transport lorry; de Wild-Scholten, M. 2017. Deliverable 3.1 Life Cycle Analysis of CHEOPS technologies and benchmarking: Screening. Available online.</t>
        </is>
      </c>
      <c r="L5847" t="inlineStr">
        <is>
          <t>transport, freight, lorry 7.5-16 metric ton, EURO4</t>
        </is>
      </c>
    </row>
    <row r="5848">
      <c r="A5848" t="inlineStr">
        <is>
          <t>treatment of spent solvent mixture, hazardous waste incineration</t>
        </is>
      </c>
      <c r="B5848" t="n">
        <v>-0.88562</v>
      </c>
      <c r="C5848" t="inlineStr">
        <is>
          <t>CH</t>
        </is>
      </c>
      <c r="D5848" t="inlineStr">
        <is>
          <t>kilogram</t>
        </is>
      </c>
      <c r="F5848" t="inlineStr">
        <is>
          <t>technosphere</t>
        </is>
      </c>
      <c r="G5848" t="n">
        <v>2</v>
      </c>
      <c r="H5848" t="n">
        <v>-0.1214673142835458</v>
      </c>
      <c r="I5848" t="n">
        <v>0.1004898693062439</v>
      </c>
      <c r="J5848" t="inlineStr">
        <is>
          <t>(2,3,1,1,1,5,BU:1.05); organic solvent (halogen free), halogen contatining solvent, PB + halogen contating solvent; de Wild-Scholten, M. 2017. Deliverable 3.1 Life Cycle Analysis of CHEOPS technologies and benchmarking: Screening. Available online.</t>
        </is>
      </c>
      <c r="K5848" t="b">
        <v>1</v>
      </c>
      <c r="L5848" t="inlineStr">
        <is>
          <t>spent solvent mixture</t>
        </is>
      </c>
    </row>
    <row r="5849">
      <c r="A5849" t="inlineStr">
        <is>
          <t>treatment of waste plastic, mixture, municipal incineration</t>
        </is>
      </c>
      <c r="B5849" t="n">
        <v>-0.030188</v>
      </c>
      <c r="C5849" t="inlineStr">
        <is>
          <t>CH</t>
        </is>
      </c>
      <c r="D5849" t="inlineStr">
        <is>
          <t>kilogram</t>
        </is>
      </c>
      <c r="F5849" t="inlineStr">
        <is>
          <t>technosphere</t>
        </is>
      </c>
      <c r="G5849" t="n">
        <v>2</v>
      </c>
      <c r="H5849" t="n">
        <v>-3.500310784559515</v>
      </c>
      <c r="I5849" t="n">
        <v>0.1004898693062439</v>
      </c>
      <c r="J5849" t="inlineStr">
        <is>
          <t>(2,3,1,1,1,5,BU:1.05); EVA cutting loss; de Wild-Scholten, M. 2017. Deliverable 3.1 Life Cycle Analysis of CHEOPS technologies and benchmarking: Screening. Available online.</t>
        </is>
      </c>
      <c r="K5849" t="b">
        <v>1</v>
      </c>
      <c r="L5849" t="inlineStr">
        <is>
          <t>waste plastic, mixture</t>
        </is>
      </c>
    </row>
    <row r="5850">
      <c r="A5850" t="inlineStr">
        <is>
          <t>wire drawing, copper</t>
        </is>
      </c>
      <c r="B5850" t="n">
        <v>0.1025</v>
      </c>
      <c r="C5850" t="inlineStr">
        <is>
          <t>RER</t>
        </is>
      </c>
      <c r="D5850" t="inlineStr">
        <is>
          <t>kilogram</t>
        </is>
      </c>
      <c r="F5850" t="inlineStr">
        <is>
          <t>technosphere</t>
        </is>
      </c>
      <c r="G5850" t="n">
        <v>2</v>
      </c>
      <c r="H5850" t="n">
        <v>-2.277892480403674</v>
      </c>
      <c r="I5850" t="n">
        <v>0.1004898693062439</v>
      </c>
      <c r="J5850" t="inlineStr">
        <is>
          <t>(2,3,1,1,1,5,BU:1.05); String copper; de Wild-Scholten, M. 2017. Deliverable 3.1 Life Cycle Analysis of CHEOPS technologies and benchmarking: Screening. Available online.</t>
        </is>
      </c>
      <c r="L5850" t="inlineStr">
        <is>
          <t>wire drawing, copper</t>
        </is>
      </c>
    </row>
    <row r="5851"/>
    <row r="5852" ht="16" customHeight="1" s="29">
      <c r="A5852" s="1" t="inlineStr">
        <is>
          <t>Activity</t>
        </is>
      </c>
      <c r="B5852" s="1" t="inlineStr">
        <is>
          <t>photovoltaic panel, single-Si, at regional storage</t>
        </is>
      </c>
    </row>
    <row r="5853">
      <c r="A5853" t="inlineStr">
        <is>
          <t>comment</t>
        </is>
      </c>
      <c r="B5853" t="inlineStr">
        <is>
          <t>Shares of production in US (29%) and imports from China (67%) and Asia and Pacific (4%).
Domestic production and imports of single-crystalline silicon panels installed in the APAC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854">
      <c r="A5854" t="inlineStr">
        <is>
          <t>location</t>
        </is>
      </c>
      <c r="B5854" t="inlineStr">
        <is>
          <t>APAC</t>
        </is>
      </c>
    </row>
    <row r="5855">
      <c r="A5855" t="inlineStr">
        <is>
          <t>production amount</t>
        </is>
      </c>
      <c r="B5855" t="n">
        <v>1</v>
      </c>
    </row>
    <row r="5856">
      <c r="A5856" t="inlineStr">
        <is>
          <t>reference product</t>
        </is>
      </c>
      <c r="B5856" t="inlineStr">
        <is>
          <t>photovoltaic panel, single-Si, at regional storage</t>
        </is>
      </c>
    </row>
    <row r="5857">
      <c r="A5857" t="inlineStr">
        <is>
          <t>source</t>
        </is>
      </c>
      <c r="B58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58">
      <c r="A5858" t="inlineStr">
        <is>
          <t>type</t>
        </is>
      </c>
      <c r="B5858" t="inlineStr">
        <is>
          <t>process</t>
        </is>
      </c>
    </row>
    <row r="5859">
      <c r="A5859" t="inlineStr">
        <is>
          <t>unit</t>
        </is>
      </c>
      <c r="B5859" t="inlineStr">
        <is>
          <t>square meter</t>
        </is>
      </c>
    </row>
    <row r="5860" ht="16" customHeight="1" s="29">
      <c r="A5860" s="1" t="inlineStr">
        <is>
          <t>Exchanges</t>
        </is>
      </c>
    </row>
    <row r="5861">
      <c r="A5861" s="28" t="inlineStr">
        <is>
          <t>name</t>
        </is>
      </c>
      <c r="B5861" s="28" t="inlineStr">
        <is>
          <t>amount</t>
        </is>
      </c>
      <c r="C5861" s="28" t="inlineStr">
        <is>
          <t>location</t>
        </is>
      </c>
      <c r="D5861" s="28" t="inlineStr">
        <is>
          <t>unit</t>
        </is>
      </c>
      <c r="E5861" s="28" t="inlineStr">
        <is>
          <t>categories</t>
        </is>
      </c>
      <c r="F5861" s="28" t="inlineStr">
        <is>
          <t>type</t>
        </is>
      </c>
      <c r="G5861" s="28" t="inlineStr">
        <is>
          <t>uncertainty type</t>
        </is>
      </c>
      <c r="H5861" s="28" t="inlineStr">
        <is>
          <t>loc</t>
        </is>
      </c>
      <c r="I5861" s="28" t="inlineStr">
        <is>
          <t>scale</t>
        </is>
      </c>
      <c r="J5861" s="28" t="inlineStr">
        <is>
          <t>comment</t>
        </is>
      </c>
      <c r="K5861" s="28" t="inlineStr">
        <is>
          <t>negative</t>
        </is>
      </c>
      <c r="L5861" s="28" t="inlineStr">
        <is>
          <t>reference product</t>
        </is>
      </c>
      <c r="M5861" s="28" t="n"/>
    </row>
    <row r="5862">
      <c r="A5862" t="inlineStr">
        <is>
          <t>photovoltaic panel, single-Si, at regional storage</t>
        </is>
      </c>
      <c r="B5862" t="n">
        <v>1</v>
      </c>
      <c r="C5862" t="inlineStr">
        <is>
          <t>APAC</t>
        </is>
      </c>
      <c r="D5862" t="inlineStr">
        <is>
          <t>square meter</t>
        </is>
      </c>
      <c r="E5862" t="inlineStr">
        <is>
          <t>photovoltaic::production of components</t>
        </is>
      </c>
      <c r="F5862" t="inlineStr">
        <is>
          <t>production</t>
        </is>
      </c>
      <c r="G5862" t="n">
        <v>0</v>
      </c>
      <c r="H5862" t="n">
        <v>1</v>
      </c>
      <c r="L5862" t="inlineStr">
        <is>
          <t>photovoltaic panel, single-Si, at regional storage</t>
        </is>
      </c>
    </row>
    <row r="5863">
      <c r="A5863" t="inlineStr">
        <is>
          <t>market for transport, freight, sea, container ship</t>
        </is>
      </c>
      <c r="B5863" t="n">
        <v>7.5277</v>
      </c>
      <c r="C5863" t="inlineStr">
        <is>
          <t>GLO</t>
        </is>
      </c>
      <c r="D5863" t="inlineStr">
        <is>
          <t>ton kilometer</t>
        </is>
      </c>
      <c r="F5863" t="inlineStr">
        <is>
          <t>technosphere</t>
        </is>
      </c>
      <c r="G5863" t="n">
        <v>2</v>
      </c>
      <c r="H5863" t="n">
        <v>2.018589550266893</v>
      </c>
      <c r="I5863" t="n">
        <v>0.3697767766870506</v>
      </c>
      <c r="J5863" t="inlineStr">
        <is>
          <t>(4,5,na,na,na,na); Transport distance CN-APAC:  4500 km</t>
        </is>
      </c>
      <c r="L5863" t="inlineStr">
        <is>
          <t>transport, freight, sea, container ship</t>
        </is>
      </c>
    </row>
    <row r="5864">
      <c r="A5864" t="inlineStr">
        <is>
          <t>photovoltaic panel production, single-Si wafer</t>
        </is>
      </c>
      <c r="B5864" t="n">
        <v>0.12609</v>
      </c>
      <c r="C5864" t="inlineStr">
        <is>
          <t>CN</t>
        </is>
      </c>
      <c r="D5864" t="inlineStr">
        <is>
          <t>square meter</t>
        </is>
      </c>
      <c r="F5864" t="inlineStr">
        <is>
          <t>technosphere</t>
        </is>
      </c>
      <c r="G5864" t="n">
        <v>2</v>
      </c>
      <c r="H5864" t="n">
        <v>-2.070759341297002</v>
      </c>
      <c r="I5864" t="n">
        <v>0.5925784450341478</v>
      </c>
      <c r="J5864" t="inlineStr">
        <is>
          <t>(5,1,1,1,1,5); Market share Chinese modules</t>
        </is>
      </c>
      <c r="L5864" t="inlineStr">
        <is>
          <t>photovoltaic panel, single-Si wafer</t>
        </is>
      </c>
    </row>
    <row r="5865">
      <c r="A5865" t="inlineStr">
        <is>
          <t>photovoltaic panel production, single-Si wafer</t>
        </is>
      </c>
      <c r="B5865" t="n">
        <v>0.87391</v>
      </c>
      <c r="C5865" t="inlineStr">
        <is>
          <t>APAC</t>
        </is>
      </c>
      <c r="D5865" t="inlineStr">
        <is>
          <t>square meter</t>
        </is>
      </c>
      <c r="F5865" t="inlineStr">
        <is>
          <t>technosphere</t>
        </is>
      </c>
      <c r="G5865" t="n">
        <v>2</v>
      </c>
      <c r="H5865" t="n">
        <v>-0.1347778834572486</v>
      </c>
      <c r="I5865" t="n">
        <v>0.5925784450341478</v>
      </c>
      <c r="J5865" t="inlineStr">
        <is>
          <t>(5,1,1,1,1,5); Market share APAC modules</t>
        </is>
      </c>
      <c r="L5865" t="inlineStr">
        <is>
          <t>photovoltaic panel, single-Si wafer</t>
        </is>
      </c>
    </row>
    <row r="5866">
      <c r="A5866" t="inlineStr">
        <is>
          <t>transport, freight train, diesel</t>
        </is>
      </c>
      <c r="B5866" t="n">
        <v>2.6534</v>
      </c>
      <c r="C5866" t="inlineStr">
        <is>
          <t>Europe without Switzerland</t>
        </is>
      </c>
      <c r="D5866" t="inlineStr">
        <is>
          <t>ton kilometer</t>
        </is>
      </c>
      <c r="F5866" t="inlineStr">
        <is>
          <t>technosphere</t>
        </is>
      </c>
      <c r="G5866" t="n">
        <v>2</v>
      </c>
      <c r="H5866" t="n">
        <v>0.9758418365006793</v>
      </c>
      <c r="I5866" t="n">
        <v>0.3697767766870506</v>
      </c>
      <c r="J5866" t="inlineStr">
        <is>
          <t>(4,5,na,na,na,na); Standard distance 200km</t>
        </is>
      </c>
      <c r="L5866" t="inlineStr">
        <is>
          <t>transport, freight train</t>
        </is>
      </c>
    </row>
    <row r="5867">
      <c r="A5867" t="inlineStr">
        <is>
          <t>transport, freight, lorry 7.5-16 metric ton, EURO4</t>
        </is>
      </c>
      <c r="B5867" t="n">
        <v>0.6633599999999999</v>
      </c>
      <c r="C5867" t="inlineStr">
        <is>
          <t>RER</t>
        </is>
      </c>
      <c r="D5867" t="inlineStr">
        <is>
          <t>ton kilometer</t>
        </is>
      </c>
      <c r="F5867" t="inlineStr">
        <is>
          <t>technosphere</t>
        </is>
      </c>
      <c r="G5867" t="n">
        <v>2</v>
      </c>
      <c r="H5867" t="n">
        <v>-0.4104374497347223</v>
      </c>
      <c r="I5867" t="n">
        <v>0.3697767766870506</v>
      </c>
      <c r="J5867" t="inlineStr">
        <is>
          <t>(4,5,na,na,na,na); Standard distance 50km</t>
        </is>
      </c>
      <c r="L5867" t="inlineStr">
        <is>
          <t>transport, freight, lorry 7.5-16 metric ton, EURO4</t>
        </is>
      </c>
    </row>
    <row r="5868"/>
    <row r="5869" ht="16" customHeight="1" s="29">
      <c r="A5869" s="1" t="inlineStr">
        <is>
          <t>Activity</t>
        </is>
      </c>
      <c r="B5869" s="1" t="inlineStr">
        <is>
          <t>photovoltaic panel, single-Si, at regional storage</t>
        </is>
      </c>
    </row>
    <row r="5870">
      <c r="A5870" t="inlineStr">
        <is>
          <t>comment</t>
        </is>
      </c>
      <c r="B5870" t="inlineStr">
        <is>
          <t>Shares of production in Europe (23%) and imports from China (72%) and Asia and Pacific (5%).
Domestic production and imports of single-crystalline silicon panels installed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871">
      <c r="A5871" t="inlineStr">
        <is>
          <t>location</t>
        </is>
      </c>
      <c r="B5871" t="inlineStr">
        <is>
          <t>RER</t>
        </is>
      </c>
    </row>
    <row r="5872">
      <c r="A5872" t="inlineStr">
        <is>
          <t>production amount</t>
        </is>
      </c>
      <c r="B5872" t="n">
        <v>1</v>
      </c>
    </row>
    <row r="5873">
      <c r="A5873" t="inlineStr">
        <is>
          <t>reference product</t>
        </is>
      </c>
      <c r="B5873" t="inlineStr">
        <is>
          <t>photovoltaic panel, single-Si, at regional storage</t>
        </is>
      </c>
    </row>
    <row r="5874">
      <c r="A5874" t="inlineStr">
        <is>
          <t>source</t>
        </is>
      </c>
      <c r="B58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75">
      <c r="A5875" t="inlineStr">
        <is>
          <t>type</t>
        </is>
      </c>
      <c r="B5875" t="inlineStr">
        <is>
          <t>process</t>
        </is>
      </c>
    </row>
    <row r="5876">
      <c r="A5876" t="inlineStr">
        <is>
          <t>unit</t>
        </is>
      </c>
      <c r="B5876" t="inlineStr">
        <is>
          <t>square meter</t>
        </is>
      </c>
    </row>
    <row r="5877" ht="16" customHeight="1" s="29">
      <c r="A5877" s="1" t="inlineStr">
        <is>
          <t>Exchanges</t>
        </is>
      </c>
    </row>
    <row r="5878">
      <c r="A5878" s="28" t="inlineStr">
        <is>
          <t>name</t>
        </is>
      </c>
      <c r="B5878" s="28" t="inlineStr">
        <is>
          <t>amount</t>
        </is>
      </c>
      <c r="C5878" s="28" t="inlineStr">
        <is>
          <t>location</t>
        </is>
      </c>
      <c r="D5878" s="28" t="inlineStr">
        <is>
          <t>unit</t>
        </is>
      </c>
      <c r="E5878" s="28" t="inlineStr">
        <is>
          <t>categories</t>
        </is>
      </c>
      <c r="F5878" s="28" t="inlineStr">
        <is>
          <t>type</t>
        </is>
      </c>
      <c r="G5878" s="28" t="inlineStr">
        <is>
          <t>uncertainty type</t>
        </is>
      </c>
      <c r="H5878" s="28" t="inlineStr">
        <is>
          <t>loc</t>
        </is>
      </c>
      <c r="I5878" s="28" t="inlineStr">
        <is>
          <t>scale</t>
        </is>
      </c>
      <c r="J5878" s="28" t="inlineStr">
        <is>
          <t>comment</t>
        </is>
      </c>
      <c r="K5878" s="28" t="inlineStr">
        <is>
          <t>negative</t>
        </is>
      </c>
      <c r="L5878" s="28" t="inlineStr">
        <is>
          <t>reference product</t>
        </is>
      </c>
      <c r="M5878" s="28" t="n"/>
    </row>
    <row r="5879">
      <c r="A5879" t="inlineStr">
        <is>
          <t>photovoltaic panel, single-Si, at regional storage</t>
        </is>
      </c>
      <c r="B5879" t="n">
        <v>1</v>
      </c>
      <c r="C5879" t="inlineStr">
        <is>
          <t>RER</t>
        </is>
      </c>
      <c r="D5879" t="inlineStr">
        <is>
          <t>square meter</t>
        </is>
      </c>
      <c r="E5879" t="inlineStr">
        <is>
          <t>photovoltaic::production of components</t>
        </is>
      </c>
      <c r="F5879" t="inlineStr">
        <is>
          <t>production</t>
        </is>
      </c>
      <c r="G5879" t="n">
        <v>0</v>
      </c>
      <c r="H5879" t="n">
        <v>1</v>
      </c>
      <c r="L5879" t="inlineStr">
        <is>
          <t>photovoltaic panel, single-Si, at regional storage</t>
        </is>
      </c>
    </row>
    <row r="5880">
      <c r="A5880" t="inlineStr">
        <is>
          <t>market for transport, freight, sea, container ship</t>
        </is>
      </c>
      <c r="B5880" t="n">
        <v>192.08</v>
      </c>
      <c r="C5880" t="inlineStr">
        <is>
          <t>GLO</t>
        </is>
      </c>
      <c r="D5880" t="inlineStr">
        <is>
          <t>ton kilometer</t>
        </is>
      </c>
      <c r="F5880" t="inlineStr">
        <is>
          <t>technosphere</t>
        </is>
      </c>
      <c r="G5880" t="n">
        <v>2</v>
      </c>
      <c r="H5880" t="n">
        <v>5.257911951912998</v>
      </c>
      <c r="I5880" t="n">
        <v>0.3697767766870506</v>
      </c>
      <c r="J5880" t="inlineStr">
        <is>
          <t>(4,5,na,na,na,na); Transport distance CN-EU: 19994 km, APAC-EU: 15026 km</t>
        </is>
      </c>
      <c r="L5880" t="inlineStr">
        <is>
          <t>transport, freight, sea, container ship</t>
        </is>
      </c>
    </row>
    <row r="5881">
      <c r="A5881" t="inlineStr">
        <is>
          <t>photovoltaic panel production, single-Si wafer</t>
        </is>
      </c>
      <c r="B5881" t="n">
        <v>0.2759</v>
      </c>
      <c r="C5881" t="inlineStr">
        <is>
          <t>RER</t>
        </is>
      </c>
      <c r="D5881" t="inlineStr">
        <is>
          <t>square meter</t>
        </is>
      </c>
      <c r="F5881" t="inlineStr">
        <is>
          <t>technosphere</t>
        </is>
      </c>
      <c r="G5881" t="n">
        <v>2</v>
      </c>
      <c r="H5881" t="n">
        <v>-1.287716797758897</v>
      </c>
      <c r="I5881" t="n">
        <v>0.5925784450341478</v>
      </c>
      <c r="J5881" t="inlineStr">
        <is>
          <t>(5,1,1,1,1,5); Market share European modules</t>
        </is>
      </c>
      <c r="L5881" t="inlineStr">
        <is>
          <t>photovoltaic panel, single-Si wafer</t>
        </is>
      </c>
    </row>
    <row r="5882">
      <c r="A5882" t="inlineStr">
        <is>
          <t>photovoltaic panel production, single-Si wafer</t>
        </is>
      </c>
      <c r="B5882" t="n">
        <v>0.7241</v>
      </c>
      <c r="C5882" t="inlineStr">
        <is>
          <t>CN</t>
        </is>
      </c>
      <c r="D5882" t="inlineStr">
        <is>
          <t>square meter</t>
        </is>
      </c>
      <c r="F5882" t="inlineStr">
        <is>
          <t>technosphere</t>
        </is>
      </c>
      <c r="G5882" t="n">
        <v>2</v>
      </c>
      <c r="H5882" t="n">
        <v>-0.322825774587362</v>
      </c>
      <c r="I5882" t="n">
        <v>0.5925784450341478</v>
      </c>
      <c r="J5882" t="inlineStr">
        <is>
          <t>(5,1,1,1,1,5); Market share Chinese modules</t>
        </is>
      </c>
      <c r="L5882" t="inlineStr">
        <is>
          <t>photovoltaic panel, single-Si wafer</t>
        </is>
      </c>
    </row>
    <row r="5883">
      <c r="A5883" t="inlineStr">
        <is>
          <t>transport, freight, lorry 7.5-16 metric ton, EURO4</t>
        </is>
      </c>
      <c r="B5883" t="n">
        <v>12.508</v>
      </c>
      <c r="C5883" t="inlineStr">
        <is>
          <t>RER</t>
        </is>
      </c>
      <c r="D5883" t="inlineStr">
        <is>
          <t>ton kilometer</t>
        </is>
      </c>
      <c r="F5883" t="inlineStr">
        <is>
          <t>technosphere</t>
        </is>
      </c>
      <c r="G5883" t="n">
        <v>2</v>
      </c>
      <c r="H5883" t="n">
        <v>2.526368439595595</v>
      </c>
      <c r="I5883" t="n">
        <v>0.3697767766870506</v>
      </c>
      <c r="J5883" t="inlineStr">
        <is>
          <t>(4,5,na,na,na,na); Transport distance 943 km</t>
        </is>
      </c>
      <c r="L5883" t="inlineStr">
        <is>
          <t>transport, freight, lorry 7.5-16 metric ton, EURO4</t>
        </is>
      </c>
    </row>
    <row r="5884"/>
    <row r="5885" ht="16" customHeight="1" s="29">
      <c r="A5885" s="1" t="inlineStr">
        <is>
          <t>Activity</t>
        </is>
      </c>
      <c r="B5885" s="1" t="inlineStr">
        <is>
          <t>photovoltaic panel, single-Si, at regional storage</t>
        </is>
      </c>
    </row>
    <row r="5886">
      <c r="A5886" t="inlineStr">
        <is>
          <t>comment</t>
        </is>
      </c>
      <c r="B5886" t="inlineStr">
        <is>
          <t>Shares of production in US (29%) and imports from China (67%) and Asia and Pacific (4%).
Domestic production and imports of single-crystalline silicon panels installed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5887">
      <c r="A5887" t="inlineStr">
        <is>
          <t>location</t>
        </is>
      </c>
      <c r="B5887" t="inlineStr">
        <is>
          <t>US</t>
        </is>
      </c>
    </row>
    <row r="5888">
      <c r="A5888" t="inlineStr">
        <is>
          <t>production amount</t>
        </is>
      </c>
      <c r="B5888" t="n">
        <v>1</v>
      </c>
    </row>
    <row r="5889">
      <c r="A5889" t="inlineStr">
        <is>
          <t>reference product</t>
        </is>
      </c>
      <c r="B5889" t="inlineStr">
        <is>
          <t>photovoltaic panel, single-Si, at regional storage</t>
        </is>
      </c>
    </row>
    <row r="5890">
      <c r="A5890" t="inlineStr">
        <is>
          <t>source</t>
        </is>
      </c>
      <c r="B58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91">
      <c r="A5891" t="inlineStr">
        <is>
          <t>type</t>
        </is>
      </c>
      <c r="B5891" t="inlineStr">
        <is>
          <t>process</t>
        </is>
      </c>
    </row>
    <row r="5892">
      <c r="A5892" t="inlineStr">
        <is>
          <t>unit</t>
        </is>
      </c>
      <c r="B5892" t="inlineStr">
        <is>
          <t>square meter</t>
        </is>
      </c>
    </row>
    <row r="5893" ht="16" customHeight="1" s="29">
      <c r="A5893" s="1" t="inlineStr">
        <is>
          <t>Exchanges</t>
        </is>
      </c>
    </row>
    <row r="5894">
      <c r="A5894" s="28" t="inlineStr">
        <is>
          <t>name</t>
        </is>
      </c>
      <c r="B5894" s="28" t="inlineStr">
        <is>
          <t>amount</t>
        </is>
      </c>
      <c r="C5894" s="28" t="inlineStr">
        <is>
          <t>location</t>
        </is>
      </c>
      <c r="D5894" s="28" t="inlineStr">
        <is>
          <t>unit</t>
        </is>
      </c>
      <c r="E5894" s="28" t="inlineStr">
        <is>
          <t>categories</t>
        </is>
      </c>
      <c r="F5894" s="28" t="inlineStr">
        <is>
          <t>type</t>
        </is>
      </c>
      <c r="G5894" s="28" t="inlineStr">
        <is>
          <t>uncertainty type</t>
        </is>
      </c>
      <c r="H5894" s="28" t="inlineStr">
        <is>
          <t>loc</t>
        </is>
      </c>
      <c r="I5894" s="28" t="inlineStr">
        <is>
          <t>scale</t>
        </is>
      </c>
      <c r="J5894" s="28" t="inlineStr">
        <is>
          <t>comment</t>
        </is>
      </c>
      <c r="K5894" s="28" t="inlineStr">
        <is>
          <t>negative</t>
        </is>
      </c>
      <c r="L5894" s="28" t="inlineStr">
        <is>
          <t>reference product</t>
        </is>
      </c>
      <c r="M5894" s="28" t="n"/>
    </row>
    <row r="5895">
      <c r="A5895" t="inlineStr">
        <is>
          <t>photovoltaic panel, single-Si, at regional storage</t>
        </is>
      </c>
      <c r="B5895" t="n">
        <v>1</v>
      </c>
      <c r="C5895" t="inlineStr">
        <is>
          <t>US</t>
        </is>
      </c>
      <c r="D5895" t="inlineStr">
        <is>
          <t>square meter</t>
        </is>
      </c>
      <c r="E5895" t="inlineStr">
        <is>
          <t>photovoltaic::production of components</t>
        </is>
      </c>
      <c r="F5895" t="inlineStr">
        <is>
          <t>production</t>
        </is>
      </c>
      <c r="G5895" t="n">
        <v>0</v>
      </c>
      <c r="H5895" t="n">
        <v>1</v>
      </c>
      <c r="L5895" t="inlineStr">
        <is>
          <t>photovoltaic panel, single-Si, at regional storage</t>
        </is>
      </c>
    </row>
    <row r="5896">
      <c r="A5896" t="inlineStr">
        <is>
          <t>market for transport, freight, sea, container ship</t>
        </is>
      </c>
      <c r="B5896" t="n">
        <v>205.82</v>
      </c>
      <c r="C5896" t="inlineStr">
        <is>
          <t>GLO</t>
        </is>
      </c>
      <c r="D5896" t="inlineStr">
        <is>
          <t>ton kilometer</t>
        </is>
      </c>
      <c r="F5896" t="inlineStr">
        <is>
          <t>technosphere</t>
        </is>
      </c>
      <c r="G5896" t="n">
        <v>2</v>
      </c>
      <c r="H5896" t="n">
        <v>5.327002000407946</v>
      </c>
      <c r="I5896" t="n">
        <v>0.3697767766870506</v>
      </c>
      <c r="J5896" t="inlineStr">
        <is>
          <t>(4,5,na,na,na,na); Transport distance CN-US: 20755 km, APAC-US: 18411 km</t>
        </is>
      </c>
      <c r="L5896" t="inlineStr">
        <is>
          <t>transport, freight, sea, container ship</t>
        </is>
      </c>
    </row>
    <row r="5897">
      <c r="A5897" t="inlineStr">
        <is>
          <t>photovoltaic panel production, single-Si wafer</t>
        </is>
      </c>
      <c r="B5897" t="n">
        <v>0.25257</v>
      </c>
      <c r="C5897" t="inlineStr">
        <is>
          <t>US</t>
        </is>
      </c>
      <c r="D5897" t="inlineStr">
        <is>
          <t>square meter</t>
        </is>
      </c>
      <c r="F5897" t="inlineStr">
        <is>
          <t>technosphere</t>
        </is>
      </c>
      <c r="G5897" t="n">
        <v>2</v>
      </c>
      <c r="H5897" t="n">
        <v>-1.376066840964455</v>
      </c>
      <c r="I5897" t="n">
        <v>0.5925784450341478</v>
      </c>
      <c r="J5897" t="inlineStr">
        <is>
          <t>(5,1,1,1,1,5); Market share US modules</t>
        </is>
      </c>
      <c r="L5897" t="inlineStr">
        <is>
          <t>photovoltaic panel, single-Si wafer</t>
        </is>
      </c>
    </row>
    <row r="5898">
      <c r="A5898" t="inlineStr">
        <is>
          <t>photovoltaic panel production, single-Si wafer</t>
        </is>
      </c>
      <c r="B5898" t="n">
        <v>0.74743</v>
      </c>
      <c r="C5898" t="inlineStr">
        <is>
          <t>CN</t>
        </is>
      </c>
      <c r="D5898" t="inlineStr">
        <is>
          <t>square meter</t>
        </is>
      </c>
      <c r="F5898" t="inlineStr">
        <is>
          <t>technosphere</t>
        </is>
      </c>
      <c r="G5898" t="n">
        <v>2</v>
      </c>
      <c r="H5898" t="n">
        <v>-0.2911146235872575</v>
      </c>
      <c r="I5898" t="n">
        <v>0.5925784450341478</v>
      </c>
      <c r="J5898" t="inlineStr">
        <is>
          <t>(5,1,1,1,1,5); Market share Chinese modules</t>
        </is>
      </c>
      <c r="L5898" t="inlineStr">
        <is>
          <t>photovoltaic panel, single-Si wafer</t>
        </is>
      </c>
    </row>
    <row r="5899">
      <c r="A5899" t="inlineStr">
        <is>
          <t>transport, freight train, diesel</t>
        </is>
      </c>
      <c r="B5899" t="n">
        <v>2.6534</v>
      </c>
      <c r="C5899" t="inlineStr">
        <is>
          <t>Europe without Switzerland</t>
        </is>
      </c>
      <c r="D5899" t="inlineStr">
        <is>
          <t>ton kilometer</t>
        </is>
      </c>
      <c r="F5899" t="inlineStr">
        <is>
          <t>technosphere</t>
        </is>
      </c>
      <c r="G5899" t="n">
        <v>2</v>
      </c>
      <c r="H5899" t="n">
        <v>0.9758418365006793</v>
      </c>
      <c r="I5899" t="n">
        <v>0.3697767766870506</v>
      </c>
      <c r="J5899" t="inlineStr">
        <is>
          <t>(4,5,na,na,na,na); Standard distance 200km</t>
        </is>
      </c>
      <c r="L5899" t="inlineStr">
        <is>
          <t>transport, freight train</t>
        </is>
      </c>
    </row>
    <row r="5900">
      <c r="A5900" t="inlineStr">
        <is>
          <t>transport, freight, lorry 7.5-16 metric ton, EURO4</t>
        </is>
      </c>
      <c r="B5900" t="n">
        <v>0.6633599999999999</v>
      </c>
      <c r="C5900" t="inlineStr">
        <is>
          <t>RER</t>
        </is>
      </c>
      <c r="D5900" t="inlineStr">
        <is>
          <t>ton kilometer</t>
        </is>
      </c>
      <c r="F5900" t="inlineStr">
        <is>
          <t>technosphere</t>
        </is>
      </c>
      <c r="G5900" t="n">
        <v>2</v>
      </c>
      <c r="H5900" t="n">
        <v>-0.4104374497347223</v>
      </c>
      <c r="I5900" t="n">
        <v>0.3697767766870506</v>
      </c>
      <c r="J5900" t="inlineStr">
        <is>
          <t>(4,5,na,na,na,na); Standard distance 50km</t>
        </is>
      </c>
      <c r="L5900" t="inlineStr">
        <is>
          <t>transport, freight, lorry 7.5-16 metric ton, EURO4</t>
        </is>
      </c>
    </row>
    <row r="5901"/>
    <row r="5902" ht="16" customHeight="1" s="29">
      <c r="A5902" s="1" t="inlineStr">
        <is>
          <t>Activity</t>
        </is>
      </c>
      <c r="B5902" s="1" t="inlineStr">
        <is>
          <t>photovoltaic slanted-roof installation, 3kWp, CIS, panel, mounted, on roof</t>
        </is>
      </c>
    </row>
    <row r="5903">
      <c r="A5903" t="inlineStr">
        <is>
          <t>comment</t>
        </is>
      </c>
      <c r="B5903" t="inlineStr">
        <is>
          <t>Photovoltaic installation with a capacity of 3kWp and a life time of 30 years installed in Switzerland.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Switzerland.
Technology:  Current technology for mounting of panels or laminates, electric installations and other components.
Time period:  Average module efficiency in 2018.
Production volume:  Total installed capacity in 2018: approximately 2200 MWp in Switzerland.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is>
      </c>
    </row>
    <row r="5904">
      <c r="A5904" t="inlineStr">
        <is>
          <t>location</t>
        </is>
      </c>
      <c r="B5904" t="inlineStr">
        <is>
          <t>CH</t>
        </is>
      </c>
    </row>
    <row r="5905">
      <c r="A5905" t="inlineStr">
        <is>
          <t>production amount</t>
        </is>
      </c>
      <c r="B5905" t="n">
        <v>1</v>
      </c>
    </row>
    <row r="5906">
      <c r="A5906" t="inlineStr">
        <is>
          <t>reference product</t>
        </is>
      </c>
      <c r="B5906" t="inlineStr">
        <is>
          <t>photovoltaic slanted-roof installation, 3kWp, CIS, panel, mounted, on roof</t>
        </is>
      </c>
    </row>
    <row r="5907">
      <c r="A5907" t="inlineStr">
        <is>
          <t>source</t>
        </is>
      </c>
      <c r="B59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08">
      <c r="A5908" t="inlineStr">
        <is>
          <t>type</t>
        </is>
      </c>
      <c r="B5908" t="inlineStr">
        <is>
          <t>process</t>
        </is>
      </c>
    </row>
    <row r="5909">
      <c r="A5909" t="inlineStr">
        <is>
          <t>unit</t>
        </is>
      </c>
      <c r="B5909" t="inlineStr">
        <is>
          <t>unit</t>
        </is>
      </c>
    </row>
    <row r="5910" ht="16" customHeight="1" s="29">
      <c r="A5910" s="1" t="inlineStr">
        <is>
          <t>Exchanges</t>
        </is>
      </c>
    </row>
    <row r="5911">
      <c r="A5911" s="28" t="inlineStr">
        <is>
          <t>name</t>
        </is>
      </c>
      <c r="B5911" s="28" t="inlineStr">
        <is>
          <t>amount</t>
        </is>
      </c>
      <c r="C5911" s="28" t="inlineStr">
        <is>
          <t>location</t>
        </is>
      </c>
      <c r="D5911" s="28" t="inlineStr">
        <is>
          <t>unit</t>
        </is>
      </c>
      <c r="E5911" s="28" t="inlineStr">
        <is>
          <t>categories</t>
        </is>
      </c>
      <c r="F5911" s="28" t="inlineStr">
        <is>
          <t>type</t>
        </is>
      </c>
      <c r="G5911" s="28" t="inlineStr">
        <is>
          <t>uncertainty type</t>
        </is>
      </c>
      <c r="H5911" s="28" t="inlineStr">
        <is>
          <t>loc</t>
        </is>
      </c>
      <c r="I5911" s="28" t="inlineStr">
        <is>
          <t>scale</t>
        </is>
      </c>
      <c r="J5911" s="28" t="inlineStr">
        <is>
          <t>comment</t>
        </is>
      </c>
      <c r="K5911" s="28" t="inlineStr">
        <is>
          <t>negative</t>
        </is>
      </c>
      <c r="L5911" s="28" t="inlineStr">
        <is>
          <t>reference product</t>
        </is>
      </c>
      <c r="M5911" s="28" t="n"/>
    </row>
    <row r="5912">
      <c r="A5912" t="inlineStr">
        <is>
          <t>Heat, waste</t>
        </is>
      </c>
      <c r="B5912" t="n">
        <v>0.828</v>
      </c>
      <c r="D5912" t="inlineStr">
        <is>
          <t>megajoule</t>
        </is>
      </c>
      <c r="E5912" t="inlineStr">
        <is>
          <t>air::urban air close to ground</t>
        </is>
      </c>
      <c r="F5912" t="inlineStr">
        <is>
          <t>biosphere</t>
        </is>
      </c>
      <c r="G5912" t="n">
        <v>2</v>
      </c>
      <c r="H5912" t="n">
        <v>-0.1887421245968774</v>
      </c>
      <c r="I5912" t="n">
        <v>0.1253793591735915</v>
      </c>
      <c r="J5912" t="inlineStr">
        <is>
          <t>(3,4,3,1,1,5); calculated with electricity use</t>
        </is>
      </c>
    </row>
    <row r="5913">
      <c r="A5913" t="inlineStr">
        <is>
          <t>photovoltaic slanted-roof installation, 3kWp, CIS, panel, mounted, on roof</t>
        </is>
      </c>
      <c r="B5913" t="n">
        <v>1</v>
      </c>
      <c r="C5913" t="inlineStr">
        <is>
          <t>CH</t>
        </is>
      </c>
      <c r="D5913" t="inlineStr">
        <is>
          <t>unit</t>
        </is>
      </c>
      <c r="E5913" t="inlineStr">
        <is>
          <t>photovoltaic::production of components</t>
        </is>
      </c>
      <c r="F5913" t="inlineStr">
        <is>
          <t>production</t>
        </is>
      </c>
      <c r="G5913" t="n">
        <v>0</v>
      </c>
      <c r="H5913" t="n">
        <v>1</v>
      </c>
      <c r="L5913" t="inlineStr">
        <is>
          <t>photovoltaic slanted-roof installation, 3kWp, CIS, panel, mounted, on roof</t>
        </is>
      </c>
    </row>
    <row r="5914">
      <c r="A5914" t="inlineStr">
        <is>
          <t>inverter, 2.5 kW, average, at plant</t>
        </is>
      </c>
      <c r="B5914" t="n">
        <v>2.4</v>
      </c>
      <c r="C5914" t="inlineStr">
        <is>
          <t>RER</t>
        </is>
      </c>
      <c r="D5914" t="inlineStr">
        <is>
          <t>unit</t>
        </is>
      </c>
      <c r="F5914" t="inlineStr">
        <is>
          <t>technosphere</t>
        </is>
      </c>
      <c r="G5914" t="n">
        <v>2</v>
      </c>
      <c r="H5914" t="n">
        <v>0.8754687373538999</v>
      </c>
      <c r="I5914" t="n">
        <v>0.5519159878511349</v>
      </c>
      <c r="J5914" t="inlineStr">
        <is>
          <t>(2,4,1,1,1,na); 1 replacement during the lifetime of the PV system; demand scaled linearly by power output</t>
        </is>
      </c>
    </row>
    <row r="5915">
      <c r="A5915" t="inlineStr">
        <is>
          <t>market for electricity, low voltage</t>
        </is>
      </c>
      <c r="B5915" t="n">
        <v>0.23</v>
      </c>
      <c r="C5915" t="inlineStr">
        <is>
          <t>CH</t>
        </is>
      </c>
      <c r="D5915" t="inlineStr">
        <is>
          <t>kilowatt hour</t>
        </is>
      </c>
      <c r="F5915" t="inlineStr">
        <is>
          <t>technosphere</t>
        </is>
      </c>
      <c r="G5915" t="n">
        <v>2</v>
      </c>
      <c r="H5915" t="n">
        <v>-1.469675970058942</v>
      </c>
      <c r="I5915" t="n">
        <v>0.1253793591735915</v>
      </c>
      <c r="J5915" t="inlineStr">
        <is>
          <t>(3,4,3,1,1,5); Energy use for erection of 3kWp plant</t>
        </is>
      </c>
      <c r="L5915" t="inlineStr">
        <is>
          <t>electricity, low voltage</t>
        </is>
      </c>
    </row>
    <row r="5916">
      <c r="A5916" t="inlineStr">
        <is>
          <t>market for transport, freight, sea, container ship</t>
        </is>
      </c>
      <c r="B5916" t="n">
        <v>659.54</v>
      </c>
      <c r="C5916" t="inlineStr">
        <is>
          <t>GLO</t>
        </is>
      </c>
      <c r="D5916" t="inlineStr">
        <is>
          <t>ton kilometer</t>
        </is>
      </c>
      <c r="F5916" t="inlineStr">
        <is>
          <t>technosphere</t>
        </is>
      </c>
      <c r="G5916" t="n">
        <v>2</v>
      </c>
      <c r="H5916" t="n">
        <v>6.491542622327208</v>
      </c>
      <c r="I5916" t="n">
        <v>0.3677440105247352</v>
      </c>
      <c r="J5916" t="inlineStr">
        <is>
          <t>(3,4,3,1,1,5); transport of the PV modules to regional storage; standard distance: 2000 km</t>
        </is>
      </c>
      <c r="L5916" t="inlineStr">
        <is>
          <t>transport, freight, sea, container ship</t>
        </is>
      </c>
    </row>
    <row r="5917">
      <c r="A5917" t="inlineStr">
        <is>
          <t>photovoltaic mounting system production, for slanted-roof installation</t>
        </is>
      </c>
      <c r="B5917" t="n">
        <v>18.75</v>
      </c>
      <c r="C5917" t="inlineStr">
        <is>
          <t>RER</t>
        </is>
      </c>
      <c r="D5917" t="inlineStr">
        <is>
          <t>square meter</t>
        </is>
      </c>
      <c r="F5917" t="inlineStr">
        <is>
          <t>technosphere</t>
        </is>
      </c>
      <c r="G5917" t="n">
        <v>2</v>
      </c>
      <c r="H5917" t="n">
        <v>2.93119375241642</v>
      </c>
      <c r="I5917" t="n">
        <v>0.5513685516225297</v>
      </c>
      <c r="J5917" t="inlineStr">
        <is>
          <t>(3,1,1,1,1,na); New estimation with mean value of frame weights, correction for panel area</t>
        </is>
      </c>
      <c r="L5917" t="inlineStr">
        <is>
          <t>photovoltaic mounting system, for slanted-roof installation</t>
        </is>
      </c>
    </row>
    <row r="5918">
      <c r="A5918" t="inlineStr">
        <is>
          <t>photovoltaic panel, CIS, at regional storage</t>
        </is>
      </c>
      <c r="B5918" t="n">
        <v>19.312</v>
      </c>
      <c r="C5918" t="inlineStr">
        <is>
          <t>RER</t>
        </is>
      </c>
      <c r="D5918" t="inlineStr">
        <is>
          <t>square meter</t>
        </is>
      </c>
      <c r="F5918" t="inlineStr">
        <is>
          <t>technosphere</t>
        </is>
      </c>
      <c r="G5918" t="n">
        <v>2</v>
      </c>
      <c r="H5918" t="n">
        <v>2.960726664355176</v>
      </c>
      <c r="I5918" t="n">
        <v>0.5629029181761196</v>
      </c>
      <c r="J5918" t="inlineStr">
        <is>
          <t>(3,4,3,1,1,5); Calculation, 2% of modules repaired in the life time, 1% rejects</t>
        </is>
      </c>
    </row>
    <row r="5919">
      <c r="A5919" t="inlineStr">
        <is>
          <t>photovoltaics, electric installation for 3kWp module, at building</t>
        </is>
      </c>
      <c r="B5919" t="n">
        <v>1</v>
      </c>
      <c r="C5919" t="inlineStr">
        <is>
          <t>CH</t>
        </is>
      </c>
      <c r="D5919" t="inlineStr">
        <is>
          <t>unit</t>
        </is>
      </c>
      <c r="F5919" t="inlineStr">
        <is>
          <t>technosphere</t>
        </is>
      </c>
      <c r="G5919" t="n">
        <v>2</v>
      </c>
      <c r="H5919" t="n">
        <v>0</v>
      </c>
      <c r="I5919" t="n">
        <v>0.5629029181761196</v>
      </c>
      <c r="J5919" t="inlineStr">
        <is>
          <t>(3,4,3,1,1,5); Literature</t>
        </is>
      </c>
      <c r="L5919" t="inlineStr">
        <is>
          <t>photovoltaic plant, electric installation for 3kWp module</t>
        </is>
      </c>
    </row>
    <row r="5920">
      <c r="A5920" t="inlineStr">
        <is>
          <t>transport, freight, lorry 7.5-16 metric ton, EURO4</t>
        </is>
      </c>
      <c r="B5920" t="n">
        <v>47.331</v>
      </c>
      <c r="C5920" t="inlineStr">
        <is>
          <t>RER</t>
        </is>
      </c>
      <c r="D5920" t="inlineStr">
        <is>
          <t>ton kilometer</t>
        </is>
      </c>
      <c r="F5920" t="inlineStr">
        <is>
          <t>technosphere</t>
        </is>
      </c>
      <c r="G5920" t="n">
        <v>2</v>
      </c>
      <c r="H5920" t="n">
        <v>3.857165471943427</v>
      </c>
      <c r="I5920" t="n">
        <v>0.3677440105247352</v>
      </c>
      <c r="J5920" t="inlineStr">
        <is>
          <t>(3,4,3,1,1,5); transport of inverter, electric installation, mounting structure and module 100km to construction site</t>
        </is>
      </c>
      <c r="L5920" t="inlineStr">
        <is>
          <t>transport, freight, lorry 7.5-16 metric ton, EURO4</t>
        </is>
      </c>
    </row>
    <row r="5921">
      <c r="A5921" t="inlineStr">
        <is>
          <t>transport, freight, lorry 7.5-16 metric ton, EURO4</t>
        </is>
      </c>
      <c r="B5921" t="n">
        <v>164.89</v>
      </c>
      <c r="C5921" t="inlineStr">
        <is>
          <t>RER</t>
        </is>
      </c>
      <c r="D5921" t="inlineStr">
        <is>
          <t>ton kilometer</t>
        </is>
      </c>
      <c r="F5921" t="inlineStr">
        <is>
          <t>technosphere</t>
        </is>
      </c>
      <c r="G5921" t="n">
        <v>2</v>
      </c>
      <c r="H5921" t="n">
        <v>5.105278584912877</v>
      </c>
      <c r="I5921" t="n">
        <v>0.3677440105247352</v>
      </c>
      <c r="J5921" t="inlineStr">
        <is>
          <t>(3,4,3,1,1,5); transport of the PV modules to regional storage; standard distance: 500 km</t>
        </is>
      </c>
      <c r="L5921" t="inlineStr">
        <is>
          <t>transport, freight, lorry 7.5-16 metric ton, EURO4</t>
        </is>
      </c>
    </row>
    <row r="5922">
      <c r="A5922" t="inlineStr">
        <is>
          <t>treatment, CdTe PV module</t>
        </is>
      </c>
      <c r="B5922" t="n">
        <v>329.77</v>
      </c>
      <c r="C5922" t="inlineStr">
        <is>
          <t>DE</t>
        </is>
      </c>
      <c r="D5922" t="inlineStr">
        <is>
          <t>kilogram</t>
        </is>
      </c>
      <c r="F5922" t="inlineStr">
        <is>
          <t>technosphere</t>
        </is>
      </c>
      <c r="G5922" t="n">
        <v>2</v>
      </c>
      <c r="H5922" t="n">
        <v>5.798395441767263</v>
      </c>
      <c r="I5922" t="n">
        <v>0.1253793591735915</v>
      </c>
      <c r="J5922" t="inlineStr">
        <is>
          <t>(3,4,3,1,1,5); recycling of PV modules at the end of life</t>
        </is>
      </c>
    </row>
    <row r="5923"/>
    <row r="5924" ht="16" customHeight="1" s="29">
      <c r="A5924" s="1" t="inlineStr">
        <is>
          <t>Activity</t>
        </is>
      </c>
      <c r="B5924" s="1" t="inlineStr">
        <is>
          <t>photovoltaic slanted-roof installation, 3kWp, CIS, panel, mounted, on roof</t>
        </is>
      </c>
    </row>
    <row r="5925">
      <c r="A5925" t="inlineStr">
        <is>
          <t>comment</t>
        </is>
      </c>
      <c r="B5925" t="inlineStr">
        <is>
          <t>Photovoltaic installation with a capacity of 3kWp and a life time of 30 years installed in Europe. The efficiency of CIS PV modules is 14.0% (average of datasheets of major manufacturers in 2018).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PV module recycling approximated with datasets for CdTe PV modules.
Uncertainty:  None</t>
        </is>
      </c>
    </row>
    <row r="5926">
      <c r="A5926" t="inlineStr">
        <is>
          <t>location</t>
        </is>
      </c>
      <c r="B5926" t="inlineStr">
        <is>
          <t>RER</t>
        </is>
      </c>
    </row>
    <row r="5927">
      <c r="A5927" t="inlineStr">
        <is>
          <t>production amount</t>
        </is>
      </c>
      <c r="B5927" t="n">
        <v>1</v>
      </c>
    </row>
    <row r="5928">
      <c r="A5928" t="inlineStr">
        <is>
          <t>reference product</t>
        </is>
      </c>
      <c r="B5928" t="inlineStr">
        <is>
          <t>photovoltaic slanted-roof installation, 3kWp, CIS, panel, mounted, on roof</t>
        </is>
      </c>
    </row>
    <row r="5929">
      <c r="A5929" t="inlineStr">
        <is>
          <t>source</t>
        </is>
      </c>
      <c r="B59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30">
      <c r="A5930" t="inlineStr">
        <is>
          <t>type</t>
        </is>
      </c>
      <c r="B5930" t="inlineStr">
        <is>
          <t>process</t>
        </is>
      </c>
    </row>
    <row r="5931">
      <c r="A5931" t="inlineStr">
        <is>
          <t>unit</t>
        </is>
      </c>
      <c r="B5931" t="inlineStr">
        <is>
          <t>unit</t>
        </is>
      </c>
    </row>
    <row r="5932" ht="16" customHeight="1" s="29">
      <c r="A5932" s="1" t="inlineStr">
        <is>
          <t>Exchanges</t>
        </is>
      </c>
    </row>
    <row r="5933">
      <c r="A5933" s="28" t="inlineStr">
        <is>
          <t>name</t>
        </is>
      </c>
      <c r="B5933" s="28" t="inlineStr">
        <is>
          <t>amount</t>
        </is>
      </c>
      <c r="C5933" s="28" t="inlineStr">
        <is>
          <t>location</t>
        </is>
      </c>
      <c r="D5933" s="28" t="inlineStr">
        <is>
          <t>unit</t>
        </is>
      </c>
      <c r="E5933" s="28" t="inlineStr">
        <is>
          <t>categories</t>
        </is>
      </c>
      <c r="F5933" s="28" t="inlineStr">
        <is>
          <t>type</t>
        </is>
      </c>
      <c r="G5933" s="28" t="inlineStr">
        <is>
          <t>uncertainty type</t>
        </is>
      </c>
      <c r="H5933" s="28" t="inlineStr">
        <is>
          <t>loc</t>
        </is>
      </c>
      <c r="I5933" s="28" t="inlineStr">
        <is>
          <t>scale</t>
        </is>
      </c>
      <c r="J5933" s="28" t="inlineStr">
        <is>
          <t>comment</t>
        </is>
      </c>
      <c r="K5933" s="28" t="inlineStr">
        <is>
          <t>negative</t>
        </is>
      </c>
      <c r="L5933" s="28" t="inlineStr">
        <is>
          <t>reference product</t>
        </is>
      </c>
      <c r="M5933" s="28" t="n"/>
    </row>
    <row r="5934">
      <c r="A5934" t="inlineStr">
        <is>
          <t>Heat, waste</t>
        </is>
      </c>
      <c r="B5934" t="n">
        <v>0.828</v>
      </c>
      <c r="D5934" t="inlineStr">
        <is>
          <t>megajoule</t>
        </is>
      </c>
      <c r="E5934" t="inlineStr">
        <is>
          <t>air::urban air close to ground</t>
        </is>
      </c>
      <c r="F5934" t="inlineStr">
        <is>
          <t>biosphere</t>
        </is>
      </c>
      <c r="G5934" t="n">
        <v>2</v>
      </c>
      <c r="H5934" t="n">
        <v>-0.1887421245968774</v>
      </c>
      <c r="I5934" t="n">
        <v>0.03448310223236131</v>
      </c>
      <c r="J5934" t="inlineStr">
        <is>
          <t>(1,1,1,1,1,3,BU:1.05); calculated with electricty use</t>
        </is>
      </c>
    </row>
    <row r="5935">
      <c r="A5935" t="inlineStr">
        <is>
          <t>photovoltaic slanted-roof installation, 3kWp, CIS, panel, mounted, on roof</t>
        </is>
      </c>
      <c r="B5935" t="n">
        <v>1</v>
      </c>
      <c r="C5935" t="inlineStr">
        <is>
          <t>RER</t>
        </is>
      </c>
      <c r="D5935" t="inlineStr">
        <is>
          <t>unit</t>
        </is>
      </c>
      <c r="E5935" t="inlineStr">
        <is>
          <t>Chemicals::Processing</t>
        </is>
      </c>
      <c r="F5935" t="inlineStr">
        <is>
          <t>production</t>
        </is>
      </c>
      <c r="G5935" t="n">
        <v>0</v>
      </c>
      <c r="H5935" t="n">
        <v>1</v>
      </c>
      <c r="L5935" t="inlineStr">
        <is>
          <t>photovoltaic slanted-roof installation, 3kWp, CIS, panel, mounted, on roof</t>
        </is>
      </c>
    </row>
    <row r="5936">
      <c r="A5936" t="inlineStr">
        <is>
          <t>inverter, 2.5 kW, average, at plant</t>
        </is>
      </c>
      <c r="B5936" t="n">
        <v>2.4</v>
      </c>
      <c r="C5936" t="inlineStr">
        <is>
          <t>RER</t>
        </is>
      </c>
      <c r="D5936" t="inlineStr">
        <is>
          <t>unit</t>
        </is>
      </c>
      <c r="F5936" t="inlineStr">
        <is>
          <t>technosphere</t>
        </is>
      </c>
      <c r="G5936" t="n">
        <v>2</v>
      </c>
      <c r="H5936" t="n">
        <v>0.8754687373538999</v>
      </c>
      <c r="I5936" t="n">
        <v>0.5498558420557053</v>
      </c>
      <c r="J5936" t="inlineStr">
        <is>
          <t>(1,1,1,1,1,3,BU:3); 1 replacement during the lifetime of the PV system; demand scaled linearly by power output</t>
        </is>
      </c>
    </row>
    <row r="5937">
      <c r="A5937" t="inlineStr">
        <is>
          <t>market for electricity, low voltage</t>
        </is>
      </c>
      <c r="B5937" t="n">
        <v>0.23</v>
      </c>
      <c r="C5937" t="inlineStr">
        <is>
          <t>DE</t>
        </is>
      </c>
      <c r="D5937" t="inlineStr">
        <is>
          <t>kilowatt hour</t>
        </is>
      </c>
      <c r="F5937" t="inlineStr">
        <is>
          <t>technosphere</t>
        </is>
      </c>
      <c r="G5937" t="n">
        <v>2</v>
      </c>
      <c r="H5937" t="n">
        <v>-1.469675970058942</v>
      </c>
      <c r="I5937" t="n">
        <v>0.1253793591735915</v>
      </c>
      <c r="J5937" t="inlineStr">
        <is>
          <t>(3,4,3,1,1,5); Energy use for erection of 3kWp plant</t>
        </is>
      </c>
      <c r="L5937" t="inlineStr">
        <is>
          <t>electricity, low voltage</t>
        </is>
      </c>
    </row>
    <row r="5938">
      <c r="A5938" t="inlineStr">
        <is>
          <t>photovoltaic mounting system production, for slanted-roof installation</t>
        </is>
      </c>
      <c r="B5938" t="n">
        <v>18.75</v>
      </c>
      <c r="C5938" t="inlineStr">
        <is>
          <t>RER</t>
        </is>
      </c>
      <c r="D5938" t="inlineStr">
        <is>
          <t>square meter</t>
        </is>
      </c>
      <c r="F5938" t="inlineStr">
        <is>
          <t>technosphere</t>
        </is>
      </c>
      <c r="G5938" t="n">
        <v>2</v>
      </c>
      <c r="H5938" t="n">
        <v>2.93119375241642</v>
      </c>
      <c r="I5938" t="n">
        <v>0.5498558420557053</v>
      </c>
      <c r="J5938" t="inlineStr">
        <is>
          <t>(1,1,1,1,1,3,BU:3); panel demand based on yield and efficiency</t>
        </is>
      </c>
      <c r="L5938" t="inlineStr">
        <is>
          <t>photovoltaic mounting system, for slanted-roof installation</t>
        </is>
      </c>
    </row>
    <row r="5939">
      <c r="A5939" t="inlineStr">
        <is>
          <t>photovoltaic panel, CIS, at regional storage</t>
        </is>
      </c>
      <c r="B5939" t="n">
        <v>19.312</v>
      </c>
      <c r="C5939" t="inlineStr">
        <is>
          <t>RER</t>
        </is>
      </c>
      <c r="D5939" t="inlineStr">
        <is>
          <t>square meter</t>
        </is>
      </c>
      <c r="F5939" t="inlineStr">
        <is>
          <t>technosphere</t>
        </is>
      </c>
      <c r="G5939" t="n">
        <v>2</v>
      </c>
      <c r="H5939" t="n">
        <v>2.960726664355176</v>
      </c>
      <c r="I5939" t="n">
        <v>0.5519988804722238</v>
      </c>
      <c r="J5939" t="inlineStr">
        <is>
          <t>(1,4,1,3,1,3,BU:3); panel demand based on yield and efficiency. 1% rejects and 2% replacement considered</t>
        </is>
      </c>
    </row>
    <row r="5940">
      <c r="A5940" t="inlineStr">
        <is>
          <t>photovoltaics, electric installation for 3kWp module, at building</t>
        </is>
      </c>
      <c r="B5940" t="n">
        <v>1</v>
      </c>
      <c r="C5940" t="inlineStr">
        <is>
          <t>CH</t>
        </is>
      </c>
      <c r="D5940" t="inlineStr">
        <is>
          <t>unit</t>
        </is>
      </c>
      <c r="F5940" t="inlineStr">
        <is>
          <t>technosphere</t>
        </is>
      </c>
      <c r="G5940" t="n">
        <v>2</v>
      </c>
      <c r="H5940" t="n">
        <v>0</v>
      </c>
      <c r="I5940" t="n">
        <v>0.3677440105247352</v>
      </c>
      <c r="J5940" t="inlineStr">
        <is>
          <t>(3,4,3,1,1,5); Literature</t>
        </is>
      </c>
      <c r="L5940" t="inlineStr">
        <is>
          <t>photovoltaic plant, electric installation for 3kWp module</t>
        </is>
      </c>
    </row>
    <row r="5941">
      <c r="A5941" t="inlineStr">
        <is>
          <t>transport, freight, lorry 7.5-16 metric ton, EURO4</t>
        </is>
      </c>
      <c r="B5941" t="n">
        <v>45.757</v>
      </c>
      <c r="C5941" t="inlineStr">
        <is>
          <t>RER</t>
        </is>
      </c>
      <c r="D5941" t="inlineStr">
        <is>
          <t>ton kilometer</t>
        </is>
      </c>
      <c r="F5941" t="inlineStr">
        <is>
          <t>technosphere</t>
        </is>
      </c>
      <c r="G5941" t="n">
        <v>2</v>
      </c>
      <c r="H5941" t="n">
        <v>3.823344785481869</v>
      </c>
      <c r="I5941" t="n">
        <v>0.3697767766870506</v>
      </c>
      <c r="J5941" t="inlineStr">
        <is>
          <t>(4,5,na,na,na,na,BU:2); transport panel, electrical installation and mounting structure, 100km to construction place</t>
        </is>
      </c>
      <c r="L5941" t="inlineStr">
        <is>
          <t>transport, freight, lorry 7.5-16 metric ton, EURO4</t>
        </is>
      </c>
    </row>
    <row r="5942">
      <c r="A5942" t="inlineStr">
        <is>
          <t>treatment, c-Si PV module</t>
        </is>
      </c>
      <c r="B5942" t="n">
        <v>329.77</v>
      </c>
      <c r="C5942" t="inlineStr">
        <is>
          <t>RER</t>
        </is>
      </c>
      <c r="D5942" t="inlineStr">
        <is>
          <t>kilogram</t>
        </is>
      </c>
      <c r="F5942" t="inlineStr">
        <is>
          <t>technosphere</t>
        </is>
      </c>
      <c r="G5942" t="n">
        <v>2</v>
      </c>
      <c r="H5942" t="n">
        <v>5.798395441767263</v>
      </c>
      <c r="I5942" t="n">
        <v>0.1312205922929929</v>
      </c>
      <c r="J5942" t="inlineStr">
        <is>
          <t>(4,5,na,na,na,na,BU:1.05); recycling of PV modules at the end of life</t>
        </is>
      </c>
    </row>
    <row r="5943"/>
    <row r="5944" ht="16" customHeight="1" s="29">
      <c r="A5944" s="1" t="inlineStr">
        <is>
          <t>Activity</t>
        </is>
      </c>
      <c r="B5944" s="1" t="inlineStr">
        <is>
          <t>photovoltaic slanted-roof installation, 3kWp, CdTe, laminated, integrated, on roof</t>
        </is>
      </c>
    </row>
    <row r="5945">
      <c r="A5945" t="inlineStr">
        <is>
          <t>comment</t>
        </is>
      </c>
      <c r="B5945" t="inlineStr">
        <is>
          <t>Photovoltaic installation with a capacity of 3kWp and a life time of 30 years installed in Switzerland.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Switzerland.
Technology:  Current technology for mounting of panels or laminates, electric installations and other components.
Time period:  Average module efficiency in 2018.
Production volume:  Total installed capacity in 2018: approximately 2200 MWp in Switzerland.
Sampling:  Publication for efficiency, mounting systems and own estimations for other components.
Extrapolations:  Estimations for lifetime of PV modules (30a) and inverters (15a) as well as for transport distances.
Uncertainty:  None</t>
        </is>
      </c>
    </row>
    <row r="5946">
      <c r="A5946" t="inlineStr">
        <is>
          <t>location</t>
        </is>
      </c>
      <c r="B5946" t="inlineStr">
        <is>
          <t>CH</t>
        </is>
      </c>
    </row>
    <row r="5947">
      <c r="A5947" t="inlineStr">
        <is>
          <t>production amount</t>
        </is>
      </c>
      <c r="B5947" t="n">
        <v>1</v>
      </c>
    </row>
    <row r="5948">
      <c r="A5948" t="inlineStr">
        <is>
          <t>reference product</t>
        </is>
      </c>
      <c r="B5948" t="inlineStr">
        <is>
          <t>photovoltaic slanted-roof installation, 3kWp, CdTe, laminated, integrated, on roof</t>
        </is>
      </c>
    </row>
    <row r="5949">
      <c r="A5949" t="inlineStr">
        <is>
          <t>source</t>
        </is>
      </c>
      <c r="B59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50">
      <c r="A5950" t="inlineStr">
        <is>
          <t>type</t>
        </is>
      </c>
      <c r="B5950" t="inlineStr">
        <is>
          <t>process</t>
        </is>
      </c>
    </row>
    <row r="5951">
      <c r="A5951" t="inlineStr">
        <is>
          <t>unit</t>
        </is>
      </c>
      <c r="B5951" t="inlineStr">
        <is>
          <t>unit</t>
        </is>
      </c>
    </row>
    <row r="5952" ht="16" customHeight="1" s="29">
      <c r="A5952" s="1" t="inlineStr">
        <is>
          <t>Exchanges</t>
        </is>
      </c>
    </row>
    <row r="5953">
      <c r="A5953" s="28" t="inlineStr">
        <is>
          <t>name</t>
        </is>
      </c>
      <c r="B5953" s="28" t="inlineStr">
        <is>
          <t>amount</t>
        </is>
      </c>
      <c r="C5953" s="28" t="inlineStr">
        <is>
          <t>location</t>
        </is>
      </c>
      <c r="D5953" s="28" t="inlineStr">
        <is>
          <t>unit</t>
        </is>
      </c>
      <c r="E5953" s="28" t="inlineStr">
        <is>
          <t>categories</t>
        </is>
      </c>
      <c r="F5953" s="28" t="inlineStr">
        <is>
          <t>type</t>
        </is>
      </c>
      <c r="G5953" s="28" t="inlineStr">
        <is>
          <t>uncertainty type</t>
        </is>
      </c>
      <c r="H5953" s="28" t="inlineStr">
        <is>
          <t>loc</t>
        </is>
      </c>
      <c r="I5953" s="28" t="inlineStr">
        <is>
          <t>scale</t>
        </is>
      </c>
      <c r="J5953" s="28" t="inlineStr">
        <is>
          <t>comment</t>
        </is>
      </c>
      <c r="K5953" s="28" t="inlineStr">
        <is>
          <t>negative</t>
        </is>
      </c>
      <c r="L5953" s="28" t="inlineStr">
        <is>
          <t>reference product</t>
        </is>
      </c>
      <c r="M5953" s="28" t="n"/>
    </row>
    <row r="5954">
      <c r="A5954" t="inlineStr">
        <is>
          <t>Heat, waste</t>
        </is>
      </c>
      <c r="B5954" t="n">
        <v>0.828</v>
      </c>
      <c r="D5954" t="inlineStr">
        <is>
          <t>megajoule</t>
        </is>
      </c>
      <c r="E5954" t="inlineStr">
        <is>
          <t>air::urban air close to ground</t>
        </is>
      </c>
      <c r="F5954" t="inlineStr">
        <is>
          <t>biosphere</t>
        </is>
      </c>
      <c r="G5954" t="n">
        <v>2</v>
      </c>
      <c r="H5954" t="n">
        <v>-0.1887421245968774</v>
      </c>
      <c r="I5954" t="n">
        <v>0.1253793591735915</v>
      </c>
      <c r="J5954" t="inlineStr">
        <is>
          <t>(3,4,3,1,1,5); calculated with electricity use</t>
        </is>
      </c>
    </row>
    <row r="5955">
      <c r="A5955" t="inlineStr">
        <is>
          <t>photovoltaic slanted-roof installation, 3kWp, CdTe, laminated, integrated, on roof</t>
        </is>
      </c>
      <c r="B5955" t="n">
        <v>1</v>
      </c>
      <c r="C5955" t="inlineStr">
        <is>
          <t>CH</t>
        </is>
      </c>
      <c r="D5955" t="inlineStr">
        <is>
          <t>unit</t>
        </is>
      </c>
      <c r="E5955" t="inlineStr">
        <is>
          <t>photovoltaic::production of components</t>
        </is>
      </c>
      <c r="F5955" t="inlineStr">
        <is>
          <t>production</t>
        </is>
      </c>
      <c r="G5955" t="n">
        <v>0</v>
      </c>
      <c r="H5955" t="n">
        <v>1</v>
      </c>
      <c r="L5955" t="inlineStr">
        <is>
          <t>photovoltaic slanted-roof installation, 3kWp, CdTe, laminated, integrated, on roof</t>
        </is>
      </c>
    </row>
    <row r="5956">
      <c r="A5956" t="inlineStr">
        <is>
          <t>inverter, 2.5 kW, average, at plant</t>
        </is>
      </c>
      <c r="B5956" t="n">
        <v>2.4</v>
      </c>
      <c r="C5956" t="inlineStr">
        <is>
          <t>RER</t>
        </is>
      </c>
      <c r="D5956" t="inlineStr">
        <is>
          <t>unit</t>
        </is>
      </c>
      <c r="F5956" t="inlineStr">
        <is>
          <t>technosphere</t>
        </is>
      </c>
      <c r="G5956" t="n">
        <v>2</v>
      </c>
      <c r="H5956" t="n">
        <v>0.8754687373538999</v>
      </c>
      <c r="I5956" t="n">
        <v>0.5519159878511349</v>
      </c>
      <c r="J5956" t="inlineStr">
        <is>
          <t>(2,4,1,1,1,na); 1 replacement during the lifetime of the PV system; demand scaled linearly by power output</t>
        </is>
      </c>
    </row>
    <row r="5957">
      <c r="A5957" t="inlineStr">
        <is>
          <t>market for electricity, low voltage</t>
        </is>
      </c>
      <c r="B5957" t="n">
        <v>0.23</v>
      </c>
      <c r="C5957" t="inlineStr">
        <is>
          <t>CH</t>
        </is>
      </c>
      <c r="D5957" t="inlineStr">
        <is>
          <t>kilowatt hour</t>
        </is>
      </c>
      <c r="F5957" t="inlineStr">
        <is>
          <t>technosphere</t>
        </is>
      </c>
      <c r="G5957" t="n">
        <v>2</v>
      </c>
      <c r="H5957" t="n">
        <v>-1.469675970058942</v>
      </c>
      <c r="I5957" t="n">
        <v>0.1253793591735915</v>
      </c>
      <c r="J5957" t="inlineStr">
        <is>
          <t>(3,4,3,1,1,5); Energy use for erection of 3kWp plant</t>
        </is>
      </c>
      <c r="L5957" t="inlineStr">
        <is>
          <t>electricity, low voltage</t>
        </is>
      </c>
    </row>
    <row r="5958">
      <c r="A5958" t="inlineStr">
        <is>
          <t>market for photovoltaic laminate, CdTe</t>
        </is>
      </c>
      <c r="B5958" t="n">
        <v>16.833</v>
      </c>
      <c r="C5958" t="inlineStr">
        <is>
          <t>RER</t>
        </is>
      </c>
      <c r="D5958" t="inlineStr">
        <is>
          <t>square meter</t>
        </is>
      </c>
      <c r="F5958" t="inlineStr">
        <is>
          <t>technosphere</t>
        </is>
      </c>
      <c r="G5958" t="n">
        <v>2</v>
      </c>
      <c r="H5958" t="n">
        <v>2.823341245436945</v>
      </c>
      <c r="I5958" t="n">
        <v>0.5629029181761196</v>
      </c>
      <c r="J5958" t="inlineStr">
        <is>
          <t>(3,4,3,1,1,5); Calculation, 2% of modules repaired in the life time, 1% rejects</t>
        </is>
      </c>
      <c r="L5958" t="inlineStr">
        <is>
          <t>photovoltaic laminate, CdTe</t>
        </is>
      </c>
    </row>
    <row r="5959">
      <c r="A5959" t="inlineStr">
        <is>
          <t>photovoltaic module production, building-integrated, for slanted-roof installation</t>
        </is>
      </c>
      <c r="B5959" t="n">
        <v>16.667</v>
      </c>
      <c r="C5959" t="inlineStr">
        <is>
          <t>RER</t>
        </is>
      </c>
      <c r="D5959" t="inlineStr">
        <is>
          <t>square meter</t>
        </is>
      </c>
      <c r="F5959" t="inlineStr">
        <is>
          <t>technosphere</t>
        </is>
      </c>
      <c r="G5959" t="n">
        <v>2</v>
      </c>
      <c r="H5959" t="n">
        <v>2.813430716560039</v>
      </c>
      <c r="I5959" t="n">
        <v>0.5513685516225297</v>
      </c>
      <c r="J5959" t="inlineStr">
        <is>
          <t>(3,1,1,1,1,na); New estimation with mean value of frame weights, correction for panel area</t>
        </is>
      </c>
      <c r="L5959" t="inlineStr">
        <is>
          <t>photovoltaic module, building-integrated, for slanted-roof installation</t>
        </is>
      </c>
    </row>
    <row r="5960">
      <c r="A5960" t="inlineStr">
        <is>
          <t>photovoltaics, electric installation for 3kWp module, at building</t>
        </is>
      </c>
      <c r="B5960" t="n">
        <v>1</v>
      </c>
      <c r="C5960" t="inlineStr">
        <is>
          <t>CH</t>
        </is>
      </c>
      <c r="D5960" t="inlineStr">
        <is>
          <t>unit</t>
        </is>
      </c>
      <c r="F5960" t="inlineStr">
        <is>
          <t>technosphere</t>
        </is>
      </c>
      <c r="G5960" t="n">
        <v>2</v>
      </c>
      <c r="H5960" t="n">
        <v>0</v>
      </c>
      <c r="I5960" t="n">
        <v>0.5629029181761196</v>
      </c>
      <c r="J5960" t="inlineStr">
        <is>
          <t>(3,4,3,1,1,5); Literature</t>
        </is>
      </c>
      <c r="L5960" t="inlineStr">
        <is>
          <t>photovoltaic plant, electric installation for 3kWp module</t>
        </is>
      </c>
    </row>
    <row r="5961">
      <c r="A5961" t="inlineStr">
        <is>
          <t>transport, freight, lorry 7.5-16 metric ton, EURO4</t>
        </is>
      </c>
      <c r="B5961" t="n">
        <v>39.342</v>
      </c>
      <c r="C5961" t="inlineStr">
        <is>
          <t>RER</t>
        </is>
      </c>
      <c r="D5961" t="inlineStr">
        <is>
          <t>ton kilometer</t>
        </is>
      </c>
      <c r="F5961" t="inlineStr">
        <is>
          <t>technosphere</t>
        </is>
      </c>
      <c r="G5961" t="n">
        <v>2</v>
      </c>
      <c r="H5961" t="n">
        <v>3.672292650509537</v>
      </c>
      <c r="I5961" t="n">
        <v>0.3677440105247352</v>
      </c>
      <c r="J5961" t="inlineStr">
        <is>
          <t>(3,4,3,1,1,5); transport of inverter, electric installation, mounting structure and module 100km to construction site</t>
        </is>
      </c>
      <c r="L5961" t="inlineStr">
        <is>
          <t>transport, freight, lorry 7.5-16 metric ton, EURO4</t>
        </is>
      </c>
    </row>
    <row r="5962">
      <c r="A5962" t="inlineStr">
        <is>
          <t>treatment, CdTe PV module</t>
        </is>
      </c>
      <c r="B5962" t="n">
        <v>269.5</v>
      </c>
      <c r="C5962" t="inlineStr">
        <is>
          <t>DE</t>
        </is>
      </c>
      <c r="D5962" t="inlineStr">
        <is>
          <t>kilogram</t>
        </is>
      </c>
      <c r="F5962" t="inlineStr">
        <is>
          <t>technosphere</t>
        </is>
      </c>
      <c r="G5962" t="n">
        <v>2</v>
      </c>
      <c r="H5962" t="n">
        <v>5.596568390349052</v>
      </c>
      <c r="I5962" t="n">
        <v>0.1253793591735915</v>
      </c>
      <c r="J5962" t="inlineStr">
        <is>
          <t>(3,4,3,1,1,5); recycling of PV modules at the end of life</t>
        </is>
      </c>
    </row>
    <row r="5963"/>
    <row r="5964" ht="16" customHeight="1" s="29">
      <c r="A5964" s="1" t="inlineStr">
        <is>
          <t>Activity</t>
        </is>
      </c>
      <c r="B5964" s="1" t="inlineStr">
        <is>
          <t>photovoltaic slanted-roof installation, 3kWp, CdTe, laminated, integrated, on roof</t>
        </is>
      </c>
    </row>
    <row r="5965">
      <c r="A5965" t="inlineStr">
        <is>
          <t>comment</t>
        </is>
      </c>
      <c r="B5965" t="inlineStr">
        <is>
          <t>Photovoltaic installation with a capacity of 3kWp and a life time of 30 years installed in Europe. The efficiency of CdTe PV modules is 16.8% (average of First Solar Series 4 and Series 6 modules in 2018). The share of rejected or replaced PV modules is 1% based on company information.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5966">
      <c r="A5966" t="inlineStr">
        <is>
          <t>location</t>
        </is>
      </c>
      <c r="B5966" t="inlineStr">
        <is>
          <t>RER</t>
        </is>
      </c>
    </row>
    <row r="5967">
      <c r="A5967" t="inlineStr">
        <is>
          <t>production amount</t>
        </is>
      </c>
      <c r="B5967" t="n">
        <v>1</v>
      </c>
    </row>
    <row r="5968">
      <c r="A5968" t="inlineStr">
        <is>
          <t>reference product</t>
        </is>
      </c>
      <c r="B5968" t="inlineStr">
        <is>
          <t>photovoltaic slanted-roof installation, 3kWp, CdTe, laminated, integrated, on roof</t>
        </is>
      </c>
    </row>
    <row r="5969">
      <c r="A5969" t="inlineStr">
        <is>
          <t>source</t>
        </is>
      </c>
      <c r="B59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70">
      <c r="A5970" t="inlineStr">
        <is>
          <t>type</t>
        </is>
      </c>
      <c r="B5970" t="inlineStr">
        <is>
          <t>process</t>
        </is>
      </c>
    </row>
    <row r="5971">
      <c r="A5971" t="inlineStr">
        <is>
          <t>unit</t>
        </is>
      </c>
      <c r="B5971" t="inlineStr">
        <is>
          <t>unit</t>
        </is>
      </c>
    </row>
    <row r="5972" ht="16" customHeight="1" s="29">
      <c r="A5972" s="1" t="inlineStr">
        <is>
          <t>Exchanges</t>
        </is>
      </c>
    </row>
    <row r="5973">
      <c r="A5973" s="28" t="inlineStr">
        <is>
          <t>name</t>
        </is>
      </c>
      <c r="B5973" s="28" t="inlineStr">
        <is>
          <t>amount</t>
        </is>
      </c>
      <c r="C5973" s="28" t="inlineStr">
        <is>
          <t>location</t>
        </is>
      </c>
      <c r="D5973" s="28" t="inlineStr">
        <is>
          <t>unit</t>
        </is>
      </c>
      <c r="E5973" s="28" t="inlineStr">
        <is>
          <t>categories</t>
        </is>
      </c>
      <c r="F5973" s="28" t="inlineStr">
        <is>
          <t>type</t>
        </is>
      </c>
      <c r="G5973" s="28" t="inlineStr">
        <is>
          <t>uncertainty type</t>
        </is>
      </c>
      <c r="H5973" s="28" t="inlineStr">
        <is>
          <t>loc</t>
        </is>
      </c>
      <c r="I5973" s="28" t="inlineStr">
        <is>
          <t>scale</t>
        </is>
      </c>
      <c r="J5973" s="28" t="inlineStr">
        <is>
          <t>comment</t>
        </is>
      </c>
      <c r="K5973" s="28" t="inlineStr">
        <is>
          <t>negative</t>
        </is>
      </c>
      <c r="L5973" s="28" t="inlineStr">
        <is>
          <t>reference product</t>
        </is>
      </c>
      <c r="M5973" s="28" t="n"/>
    </row>
    <row r="5974">
      <c r="A5974" t="inlineStr">
        <is>
          <t>Heat, waste</t>
        </is>
      </c>
      <c r="B5974" t="n">
        <v>0.828</v>
      </c>
      <c r="D5974" t="inlineStr">
        <is>
          <t>megajoule</t>
        </is>
      </c>
      <c r="E5974" t="inlineStr">
        <is>
          <t>air::urban air close to ground</t>
        </is>
      </c>
      <c r="F5974" t="inlineStr">
        <is>
          <t>biosphere</t>
        </is>
      </c>
      <c r="G5974" t="n">
        <v>2</v>
      </c>
      <c r="H5974" t="n">
        <v>-0.1887421245968774</v>
      </c>
      <c r="I5974" t="n">
        <v>0.03448310223236131</v>
      </c>
      <c r="J5974" t="inlineStr">
        <is>
          <t>(1,1,1,1,1,3,BU:1.05); calculated with electricty use</t>
        </is>
      </c>
    </row>
    <row r="5975">
      <c r="A5975" t="inlineStr">
        <is>
          <t>photovoltaic slanted-roof installation, 3kWp, CdTe, laminated, integrated, on roof</t>
        </is>
      </c>
      <c r="B5975" t="n">
        <v>1</v>
      </c>
      <c r="C5975" t="inlineStr">
        <is>
          <t>RER</t>
        </is>
      </c>
      <c r="D5975" t="inlineStr">
        <is>
          <t>unit</t>
        </is>
      </c>
      <c r="E5975" t="inlineStr">
        <is>
          <t>Chemicals::Processing</t>
        </is>
      </c>
      <c r="F5975" t="inlineStr">
        <is>
          <t>production</t>
        </is>
      </c>
      <c r="G5975" t="n">
        <v>0</v>
      </c>
      <c r="H5975" t="n">
        <v>1</v>
      </c>
      <c r="L5975" t="inlineStr">
        <is>
          <t>photovoltaic slanted-roof installation, 3kWp, CdTe, laminated, integrated, on roof</t>
        </is>
      </c>
    </row>
    <row r="5976">
      <c r="A5976" t="inlineStr">
        <is>
          <t>inverter, 2.5 kW, average, at plant</t>
        </is>
      </c>
      <c r="B5976" t="n">
        <v>2.4</v>
      </c>
      <c r="C5976" t="inlineStr">
        <is>
          <t>RER</t>
        </is>
      </c>
      <c r="D5976" t="inlineStr">
        <is>
          <t>unit</t>
        </is>
      </c>
      <c r="F5976" t="inlineStr">
        <is>
          <t>technosphere</t>
        </is>
      </c>
      <c r="G5976" t="n">
        <v>2</v>
      </c>
      <c r="H5976" t="n">
        <v>0.8754687373538999</v>
      </c>
      <c r="I5976" t="n">
        <v>0.5498558420557053</v>
      </c>
      <c r="J5976" t="inlineStr">
        <is>
          <t>(1,1,1,1,1,3,BU:3); 1 replacement during the lifetime of the PV system; demand scaled linearly by power output</t>
        </is>
      </c>
    </row>
    <row r="5977">
      <c r="A5977" t="inlineStr">
        <is>
          <t>market for electricity, low voltage</t>
        </is>
      </c>
      <c r="B5977" t="n">
        <v>0.23</v>
      </c>
      <c r="C5977" t="inlineStr">
        <is>
          <t>DE</t>
        </is>
      </c>
      <c r="D5977" t="inlineStr">
        <is>
          <t>kilowatt hour</t>
        </is>
      </c>
      <c r="F5977" t="inlineStr">
        <is>
          <t>technosphere</t>
        </is>
      </c>
      <c r="G5977" t="n">
        <v>2</v>
      </c>
      <c r="H5977" t="n">
        <v>-1.469675970058942</v>
      </c>
      <c r="I5977" t="n">
        <v>0.03448310223236131</v>
      </c>
      <c r="J5977" t="inlineStr">
        <is>
          <t>(1,1,1,1,1,3,BU:1.05); Energy use for erection of plant</t>
        </is>
      </c>
      <c r="L5977" t="inlineStr">
        <is>
          <t>electricity, low voltage</t>
        </is>
      </c>
    </row>
    <row r="5978">
      <c r="A5978" t="inlineStr">
        <is>
          <t>market for photovoltaic laminate, CdTe</t>
        </is>
      </c>
      <c r="B5978" t="n">
        <v>16.833</v>
      </c>
      <c r="C5978" t="inlineStr">
        <is>
          <t>RER</t>
        </is>
      </c>
      <c r="D5978" t="inlineStr">
        <is>
          <t>square meter</t>
        </is>
      </c>
      <c r="F5978" t="inlineStr">
        <is>
          <t>technosphere</t>
        </is>
      </c>
      <c r="G5978" t="n">
        <v>2</v>
      </c>
      <c r="H5978" t="n">
        <v>2.823341245436945</v>
      </c>
      <c r="I5978" t="n">
        <v>0.5519988804722238</v>
      </c>
      <c r="J5978" t="inlineStr">
        <is>
          <t>(1,4,1,3,1,3,BU:3); panel demand based on yield and efficiency. 1% rejects considered</t>
        </is>
      </c>
      <c r="L5978" t="inlineStr">
        <is>
          <t>photovoltaic laminate, CdTe</t>
        </is>
      </c>
    </row>
    <row r="5979">
      <c r="A5979" t="inlineStr">
        <is>
          <t>photovoltaic module production, building-integrated, for slanted-roof installation</t>
        </is>
      </c>
      <c r="B5979" t="n">
        <v>16.667</v>
      </c>
      <c r="C5979" t="inlineStr">
        <is>
          <t>RER</t>
        </is>
      </c>
      <c r="D5979" t="inlineStr">
        <is>
          <t>square meter</t>
        </is>
      </c>
      <c r="F5979" t="inlineStr">
        <is>
          <t>technosphere</t>
        </is>
      </c>
      <c r="G5979" t="n">
        <v>2</v>
      </c>
      <c r="H5979" t="n">
        <v>2.813430716560039</v>
      </c>
      <c r="I5979" t="n">
        <v>0.5498558420557053</v>
      </c>
      <c r="J5979" t="inlineStr">
        <is>
          <t>(1,1,1,1,1,3,BU:3); panel demand based on yield and efficiency</t>
        </is>
      </c>
      <c r="L5979" t="inlineStr">
        <is>
          <t>photovoltaic module, building-integrated, for slanted-roof installation</t>
        </is>
      </c>
    </row>
    <row r="5980">
      <c r="A5980" t="inlineStr">
        <is>
          <t>photovoltaics, electric installation for 3kWp module, at building</t>
        </is>
      </c>
      <c r="B5980" t="n">
        <v>1</v>
      </c>
      <c r="C5980" t="inlineStr">
        <is>
          <t>CH</t>
        </is>
      </c>
      <c r="D5980" t="inlineStr">
        <is>
          <t>unit</t>
        </is>
      </c>
      <c r="F5980" t="inlineStr">
        <is>
          <t>technosphere</t>
        </is>
      </c>
      <c r="G5980" t="n">
        <v>2</v>
      </c>
      <c r="H5980" t="n">
        <v>0</v>
      </c>
      <c r="I5980" t="n">
        <v>0.5498558420557053</v>
      </c>
      <c r="J5980" t="inlineStr">
        <is>
          <t>(1,1,1,1,1,3,BU:3); Literature</t>
        </is>
      </c>
      <c r="L5980" t="inlineStr">
        <is>
          <t>photovoltaic plant, electric installation for 3kWp module</t>
        </is>
      </c>
    </row>
    <row r="5981">
      <c r="A5981" t="inlineStr">
        <is>
          <t>transport, freight, lorry 7.5-16 metric ton, EURO4</t>
        </is>
      </c>
      <c r="B5981" t="n">
        <v>38.606</v>
      </c>
      <c r="C5981" t="inlineStr">
        <is>
          <t>RER</t>
        </is>
      </c>
      <c r="D5981" t="inlineStr">
        <is>
          <t>ton kilometer</t>
        </is>
      </c>
      <c r="F5981" t="inlineStr">
        <is>
          <t>technosphere</t>
        </is>
      </c>
      <c r="G5981" t="n">
        <v>2</v>
      </c>
      <c r="H5981" t="n">
        <v>3.653407704805684</v>
      </c>
      <c r="I5981" t="n">
        <v>0.3697767766870506</v>
      </c>
      <c r="J5981" t="inlineStr">
        <is>
          <t>(4,5,na,na,na,na,BU:2); transport panel, electrical installation and mounting structure, 100km to construction place</t>
        </is>
      </c>
      <c r="L5981" t="inlineStr">
        <is>
          <t>transport, freight, lorry 7.5-16 metric ton, EURO4</t>
        </is>
      </c>
    </row>
    <row r="5982">
      <c r="A5982" t="inlineStr">
        <is>
          <t>treatment, c-Si PV module</t>
        </is>
      </c>
      <c r="B5982" t="n">
        <v>269.5</v>
      </c>
      <c r="C5982" t="inlineStr">
        <is>
          <t>RER</t>
        </is>
      </c>
      <c r="D5982" t="inlineStr">
        <is>
          <t>kilogram</t>
        </is>
      </c>
      <c r="F5982" t="inlineStr">
        <is>
          <t>technosphere</t>
        </is>
      </c>
      <c r="G5982" t="n">
        <v>2</v>
      </c>
      <c r="H5982" t="n">
        <v>5.596568390349052</v>
      </c>
      <c r="I5982" t="n">
        <v>0.1312205922929929</v>
      </c>
      <c r="J5982" t="inlineStr">
        <is>
          <t>(4,5,na,na,na,na,BU:1.05); recycling of PV modules at the end of life</t>
        </is>
      </c>
    </row>
    <row r="5983"/>
    <row r="5984" ht="16" customHeight="1" s="29">
      <c r="A5984" s="1" t="inlineStr">
        <is>
          <t>Activity</t>
        </is>
      </c>
      <c r="B5984" s="1" t="inlineStr">
        <is>
          <t>photovoltaic slanted-roof installation, 3kWp, multi-Si, laminated, integrated, on roof</t>
        </is>
      </c>
    </row>
    <row r="5985">
      <c r="A5985" t="inlineStr">
        <is>
          <t>comment</t>
        </is>
      </c>
      <c r="B5985" t="inlineStr">
        <is>
          <t>Photovoltaic installation with a capacity of 3kWp and a life time of 30 years installed in China.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5986">
      <c r="A5986" t="inlineStr">
        <is>
          <t>location</t>
        </is>
      </c>
      <c r="B5986" t="inlineStr">
        <is>
          <t>CN</t>
        </is>
      </c>
    </row>
    <row r="5987">
      <c r="A5987" t="inlineStr">
        <is>
          <t>production amount</t>
        </is>
      </c>
      <c r="B5987" t="n">
        <v>1</v>
      </c>
    </row>
    <row r="5988">
      <c r="A5988" t="inlineStr">
        <is>
          <t>reference product</t>
        </is>
      </c>
      <c r="B5988" t="inlineStr">
        <is>
          <t>photovoltaic slanted-roof installation, 3kWp, multi-Si, laminated, integrated, on roof</t>
        </is>
      </c>
    </row>
    <row r="5989">
      <c r="A5989" t="inlineStr">
        <is>
          <t>source</t>
        </is>
      </c>
      <c r="B59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90">
      <c r="A5990" t="inlineStr">
        <is>
          <t>type</t>
        </is>
      </c>
      <c r="B5990" t="inlineStr">
        <is>
          <t>process</t>
        </is>
      </c>
    </row>
    <row r="5991">
      <c r="A5991" t="inlineStr">
        <is>
          <t>unit</t>
        </is>
      </c>
      <c r="B5991" t="inlineStr">
        <is>
          <t>unit</t>
        </is>
      </c>
    </row>
    <row r="5992" ht="16" customHeight="1" s="29">
      <c r="A5992" s="1" t="inlineStr">
        <is>
          <t>Exchanges</t>
        </is>
      </c>
    </row>
    <row r="5993">
      <c r="A5993" s="28" t="inlineStr">
        <is>
          <t>name</t>
        </is>
      </c>
      <c r="B5993" s="28" t="inlineStr">
        <is>
          <t>amount</t>
        </is>
      </c>
      <c r="C5993" s="28" t="inlineStr">
        <is>
          <t>location</t>
        </is>
      </c>
      <c r="D5993" s="28" t="inlineStr">
        <is>
          <t>unit</t>
        </is>
      </c>
      <c r="E5993" s="28" t="inlineStr">
        <is>
          <t>categories</t>
        </is>
      </c>
      <c r="F5993" s="28" t="inlineStr">
        <is>
          <t>type</t>
        </is>
      </c>
      <c r="G5993" s="28" t="inlineStr">
        <is>
          <t>uncertainty type</t>
        </is>
      </c>
      <c r="H5993" s="28" t="inlineStr">
        <is>
          <t>loc</t>
        </is>
      </c>
      <c r="I5993" s="28" t="inlineStr">
        <is>
          <t>scale</t>
        </is>
      </c>
      <c r="J5993" s="28" t="inlineStr">
        <is>
          <t>comment</t>
        </is>
      </c>
      <c r="K5993" s="28" t="inlineStr">
        <is>
          <t>negative</t>
        </is>
      </c>
      <c r="L5993" s="28" t="inlineStr">
        <is>
          <t>reference product</t>
        </is>
      </c>
      <c r="M5993" s="28" t="n"/>
    </row>
    <row r="5994">
      <c r="A5994" t="inlineStr">
        <is>
          <t>Heat, waste</t>
        </is>
      </c>
      <c r="B5994" t="n">
        <v>0.828</v>
      </c>
      <c r="D5994" t="inlineStr">
        <is>
          <t>megajoule</t>
        </is>
      </c>
      <c r="E5994" t="inlineStr">
        <is>
          <t>air::urban air close to ground</t>
        </is>
      </c>
      <c r="F5994" t="inlineStr">
        <is>
          <t>biosphere</t>
        </is>
      </c>
      <c r="G5994" t="n">
        <v>2</v>
      </c>
      <c r="H5994" t="n">
        <v>-0.1887421245968774</v>
      </c>
      <c r="I5994" t="n">
        <v>0.1253793591735915</v>
      </c>
      <c r="J5994" t="inlineStr">
        <is>
          <t>(3,4,3,1,1,5); calculated with electricity use</t>
        </is>
      </c>
    </row>
    <row r="5995">
      <c r="A5995" t="inlineStr">
        <is>
          <t>photovoltaic slanted-roof installation, 3kWp, multi-Si, laminated, integrated, on roof</t>
        </is>
      </c>
      <c r="B5995" t="n">
        <v>1</v>
      </c>
      <c r="C5995" t="inlineStr">
        <is>
          <t>CN</t>
        </is>
      </c>
      <c r="D5995" t="inlineStr">
        <is>
          <t>unit</t>
        </is>
      </c>
      <c r="E5995" t="inlineStr">
        <is>
          <t>photovoltaic::production of components</t>
        </is>
      </c>
      <c r="F5995" t="inlineStr">
        <is>
          <t>production</t>
        </is>
      </c>
      <c r="G5995" t="n">
        <v>0</v>
      </c>
      <c r="H5995" t="n">
        <v>1</v>
      </c>
      <c r="L5995" t="inlineStr">
        <is>
          <t>photovoltaic slanted-roof installation, 3kWp, multi-Si, laminated, integrated, on roof</t>
        </is>
      </c>
    </row>
    <row r="5996">
      <c r="A5996" t="inlineStr">
        <is>
          <t>inverter, 2.5 kW, average, at plant</t>
        </is>
      </c>
      <c r="B5996" t="n">
        <v>2.4</v>
      </c>
      <c r="C5996" t="inlineStr">
        <is>
          <t>RER</t>
        </is>
      </c>
      <c r="D5996" t="inlineStr">
        <is>
          <t>unit</t>
        </is>
      </c>
      <c r="F5996" t="inlineStr">
        <is>
          <t>technosphere</t>
        </is>
      </c>
      <c r="G5996" t="n">
        <v>2</v>
      </c>
      <c r="H5996" t="n">
        <v>0.8754687373538999</v>
      </c>
      <c r="I5996" t="n">
        <v>0.1057378732232639</v>
      </c>
      <c r="J5996" t="inlineStr">
        <is>
          <t>(2,4,1,1,1,na); 1 replacement during the lifetime of the PV system; demand scaled linearly by power output</t>
        </is>
      </c>
    </row>
    <row r="5997">
      <c r="A5997" t="inlineStr">
        <is>
          <t>market group for electricity, low voltage</t>
        </is>
      </c>
      <c r="B5997" t="n">
        <v>0.23</v>
      </c>
      <c r="C5997" t="inlineStr">
        <is>
          <t>CN</t>
        </is>
      </c>
      <c r="D5997" t="inlineStr">
        <is>
          <t>kilowatt hour</t>
        </is>
      </c>
      <c r="F5997" t="inlineStr">
        <is>
          <t>technosphere</t>
        </is>
      </c>
      <c r="G5997" t="n">
        <v>2</v>
      </c>
      <c r="H5997" t="n">
        <v>-1.469675970058942</v>
      </c>
      <c r="I5997" t="n">
        <v>0.1253793591735915</v>
      </c>
      <c r="J5997" t="inlineStr">
        <is>
          <t>(3,4,3,1,1,5); Energy use for erection of 3kWp plant</t>
        </is>
      </c>
      <c r="L5997" t="inlineStr">
        <is>
          <t>electricity, low voltage</t>
        </is>
      </c>
    </row>
    <row r="5998">
      <c r="A5998" t="inlineStr">
        <is>
          <t>photovoltaic laminate production, multi-Si wafer</t>
        </is>
      </c>
      <c r="B5998" t="n">
        <v>17.167</v>
      </c>
      <c r="C5998" t="inlineStr">
        <is>
          <t>CN</t>
        </is>
      </c>
      <c r="D5998" t="inlineStr">
        <is>
          <t>square meter</t>
        </is>
      </c>
      <c r="F5998" t="inlineStr">
        <is>
          <t>technosphere</t>
        </is>
      </c>
      <c r="G5998" t="n">
        <v>2</v>
      </c>
      <c r="H5998" t="n">
        <v>2.842988936288792</v>
      </c>
      <c r="I5998" t="n">
        <v>0.153080146848777</v>
      </c>
      <c r="J5998" t="inlineStr">
        <is>
          <t>(3,4,3,1,1,5); Calculation, 2% of modules repaired in the life time, 1% rejects</t>
        </is>
      </c>
      <c r="L5998" t="inlineStr">
        <is>
          <t>photovoltaic laminate, multi-Si wafer</t>
        </is>
      </c>
    </row>
    <row r="5999">
      <c r="A5999" t="inlineStr">
        <is>
          <t>photovoltaic module production, building-integrated, for slanted-roof installation</t>
        </is>
      </c>
      <c r="B5999" t="n">
        <v>16.667</v>
      </c>
      <c r="C5999" t="inlineStr">
        <is>
          <t>RER</t>
        </is>
      </c>
      <c r="D5999" t="inlineStr">
        <is>
          <t>square meter</t>
        </is>
      </c>
      <c r="F5999" t="inlineStr">
        <is>
          <t>technosphere</t>
        </is>
      </c>
      <c r="G5999" t="n">
        <v>2</v>
      </c>
      <c r="H5999" t="n">
        <v>2.813430716560039</v>
      </c>
      <c r="I5999" t="n">
        <v>0.1028562547922652</v>
      </c>
      <c r="J5999" t="inlineStr">
        <is>
          <t>(3,1,1,1,1,na); calculation with m2 panel</t>
        </is>
      </c>
      <c r="L5999" t="inlineStr">
        <is>
          <t>photovoltaic module, building-integrated, for slanted-roof installation</t>
        </is>
      </c>
    </row>
    <row r="6000">
      <c r="A6000" t="inlineStr">
        <is>
          <t>photovoltaics, electric installation for 3kWp module, at building</t>
        </is>
      </c>
      <c r="B6000" t="n">
        <v>1</v>
      </c>
      <c r="C6000" t="inlineStr">
        <is>
          <t>CH</t>
        </is>
      </c>
      <c r="D6000" t="inlineStr">
        <is>
          <t>unit</t>
        </is>
      </c>
      <c r="F6000" t="inlineStr">
        <is>
          <t>technosphere</t>
        </is>
      </c>
      <c r="G6000" t="n">
        <v>2</v>
      </c>
      <c r="H6000" t="n">
        <v>0</v>
      </c>
      <c r="I6000" t="n">
        <v>0.3677440105247352</v>
      </c>
      <c r="J6000" t="inlineStr">
        <is>
          <t>(3,4,3,1,1,5); Literature</t>
        </is>
      </c>
      <c r="L6000" t="inlineStr">
        <is>
          <t>photovoltaic plant, electric installation for 3kWp module</t>
        </is>
      </c>
    </row>
    <row r="6001">
      <c r="A6001" t="inlineStr">
        <is>
          <t>transport, freight, lorry 7.5-16 metric ton, EURO4</t>
        </is>
      </c>
      <c r="B6001" t="n">
        <v>31.395</v>
      </c>
      <c r="C6001" t="inlineStr">
        <is>
          <t>RER</t>
        </is>
      </c>
      <c r="D6001" t="inlineStr">
        <is>
          <t>ton kilometer</t>
        </is>
      </c>
      <c r="F6001" t="inlineStr">
        <is>
          <t>technosphere</t>
        </is>
      </c>
      <c r="G6001" t="n">
        <v>2</v>
      </c>
      <c r="H6001" t="n">
        <v>3.446648644566073</v>
      </c>
      <c r="I6001" t="n">
        <v>0.3677440105247352</v>
      </c>
      <c r="J6001" t="inlineStr">
        <is>
          <t>(3,4,3,1,1,5); transport of inverter, electric installation, mounting structure and module 100km to construction site</t>
        </is>
      </c>
      <c r="L6001" t="inlineStr">
        <is>
          <t>transport, freight, lorry 7.5-16 metric ton, EURO4</t>
        </is>
      </c>
    </row>
    <row r="6002">
      <c r="A6002" t="inlineStr">
        <is>
          <t>treatment, c-Si PV module</t>
        </is>
      </c>
      <c r="B6002" t="n">
        <v>190.03</v>
      </c>
      <c r="C6002" t="inlineStr">
        <is>
          <t>RER</t>
        </is>
      </c>
      <c r="D6002" t="inlineStr">
        <is>
          <t>kilogram</t>
        </is>
      </c>
      <c r="F6002" t="inlineStr">
        <is>
          <t>technosphere</t>
        </is>
      </c>
      <c r="G6002" t="n">
        <v>2</v>
      </c>
      <c r="H6002" t="n">
        <v>5.247181954433266</v>
      </c>
      <c r="I6002" t="n">
        <v>0.1253793591735915</v>
      </c>
      <c r="J6002" t="inlineStr">
        <is>
          <t>(3,4,3,1,1,5); recycling of PV modules at the end of life</t>
        </is>
      </c>
    </row>
    <row r="6003"/>
    <row r="6004" ht="16" customHeight="1" s="29">
      <c r="A6004" s="1" t="inlineStr">
        <is>
          <t>Activity</t>
        </is>
      </c>
      <c r="B6004" s="1" t="inlineStr">
        <is>
          <t>photovoltaic slanted-roof installation, 3kWp, multi-Si, laminated, integrated, on roof</t>
        </is>
      </c>
    </row>
    <row r="6005">
      <c r="A6005" t="inlineStr">
        <is>
          <t>comment</t>
        </is>
      </c>
      <c r="B6005" t="inlineStr">
        <is>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6006">
      <c r="A6006" t="inlineStr">
        <is>
          <t>location</t>
        </is>
      </c>
      <c r="B6006" t="inlineStr">
        <is>
          <t>RER</t>
        </is>
      </c>
    </row>
    <row r="6007">
      <c r="A6007" t="inlineStr">
        <is>
          <t>production amount</t>
        </is>
      </c>
      <c r="B6007" t="n">
        <v>1</v>
      </c>
    </row>
    <row r="6008">
      <c r="A6008" t="inlineStr">
        <is>
          <t>reference product</t>
        </is>
      </c>
      <c r="B6008" t="inlineStr">
        <is>
          <t>photovoltaic slanted-roof installation, 3kWp, multi-Si, laminated, integrated, on roof</t>
        </is>
      </c>
    </row>
    <row r="6009">
      <c r="A6009" t="inlineStr">
        <is>
          <t>source</t>
        </is>
      </c>
      <c r="B60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10">
      <c r="A6010" t="inlineStr">
        <is>
          <t>type</t>
        </is>
      </c>
      <c r="B6010" t="inlineStr">
        <is>
          <t>process</t>
        </is>
      </c>
    </row>
    <row r="6011">
      <c r="A6011" t="inlineStr">
        <is>
          <t>unit</t>
        </is>
      </c>
      <c r="B6011" t="inlineStr">
        <is>
          <t>unit</t>
        </is>
      </c>
    </row>
    <row r="6012" ht="16" customHeight="1" s="29">
      <c r="A6012" s="1" t="inlineStr">
        <is>
          <t>Exchanges</t>
        </is>
      </c>
    </row>
    <row r="6013">
      <c r="A6013" s="28" t="inlineStr">
        <is>
          <t>name</t>
        </is>
      </c>
      <c r="B6013" s="28" t="inlineStr">
        <is>
          <t>amount</t>
        </is>
      </c>
      <c r="C6013" s="28" t="inlineStr">
        <is>
          <t>location</t>
        </is>
      </c>
      <c r="D6013" s="28" t="inlineStr">
        <is>
          <t>unit</t>
        </is>
      </c>
      <c r="E6013" s="28" t="inlineStr">
        <is>
          <t>categories</t>
        </is>
      </c>
      <c r="F6013" s="28" t="inlineStr">
        <is>
          <t>type</t>
        </is>
      </c>
      <c r="G6013" s="28" t="inlineStr">
        <is>
          <t>uncertainty type</t>
        </is>
      </c>
      <c r="H6013" s="28" t="inlineStr">
        <is>
          <t>loc</t>
        </is>
      </c>
      <c r="I6013" s="28" t="inlineStr">
        <is>
          <t>scale</t>
        </is>
      </c>
      <c r="J6013" s="28" t="inlineStr">
        <is>
          <t>comment</t>
        </is>
      </c>
      <c r="K6013" s="28" t="inlineStr">
        <is>
          <t>negative</t>
        </is>
      </c>
      <c r="L6013" s="28" t="inlineStr">
        <is>
          <t>reference product</t>
        </is>
      </c>
      <c r="M6013" s="28" t="n"/>
    </row>
    <row r="6014">
      <c r="A6014" t="inlineStr">
        <is>
          <t>Heat, waste</t>
        </is>
      </c>
      <c r="B6014" t="n">
        <v>0.828</v>
      </c>
      <c r="D6014" t="inlineStr">
        <is>
          <t>megajoule</t>
        </is>
      </c>
      <c r="E6014" t="inlineStr">
        <is>
          <t>air::urban air close to ground</t>
        </is>
      </c>
      <c r="F6014" t="inlineStr">
        <is>
          <t>biosphere</t>
        </is>
      </c>
      <c r="G6014" t="n">
        <v>2</v>
      </c>
      <c r="H6014" t="n">
        <v>-0.1887421245968774</v>
      </c>
      <c r="I6014" t="n">
        <v>0.1253793591735915</v>
      </c>
      <c r="J6014" t="inlineStr">
        <is>
          <t>(3,4,3,1,1,5); calculated with electricity use</t>
        </is>
      </c>
    </row>
    <row r="6015">
      <c r="A6015" t="inlineStr">
        <is>
          <t>photovoltaic slanted-roof installation, 3kWp, multi-Si, laminated, integrated, on roof</t>
        </is>
      </c>
      <c r="B6015" t="n">
        <v>1</v>
      </c>
      <c r="C6015" t="inlineStr">
        <is>
          <t>RER</t>
        </is>
      </c>
      <c r="D6015" t="inlineStr">
        <is>
          <t>unit</t>
        </is>
      </c>
      <c r="E6015" t="inlineStr">
        <is>
          <t>photovoltaic::production of components</t>
        </is>
      </c>
      <c r="F6015" t="inlineStr">
        <is>
          <t>production</t>
        </is>
      </c>
      <c r="G6015" t="n">
        <v>0</v>
      </c>
      <c r="H6015" t="n">
        <v>1</v>
      </c>
      <c r="L6015" t="inlineStr">
        <is>
          <t>photovoltaic slanted-roof installation, 3kWp, multi-Si, laminated, integrated, on roof</t>
        </is>
      </c>
    </row>
    <row r="6016">
      <c r="A6016" t="inlineStr">
        <is>
          <t>inverter, 2.5 kW, average, at plant</t>
        </is>
      </c>
      <c r="B6016" t="n">
        <v>2.4</v>
      </c>
      <c r="C6016" t="inlineStr">
        <is>
          <t>RER</t>
        </is>
      </c>
      <c r="D6016" t="inlineStr">
        <is>
          <t>unit</t>
        </is>
      </c>
      <c r="F6016" t="inlineStr">
        <is>
          <t>technosphere</t>
        </is>
      </c>
      <c r="G6016" t="n">
        <v>2</v>
      </c>
      <c r="H6016" t="n">
        <v>0.8754687373538999</v>
      </c>
      <c r="I6016" t="n">
        <v>0.1057378732232639</v>
      </c>
      <c r="J6016" t="inlineStr">
        <is>
          <t>(2,4,1,1,1,na); 1 replacement during the lifetime of the PV system; demand scaled linearly by power output</t>
        </is>
      </c>
    </row>
    <row r="6017">
      <c r="A6017" t="inlineStr">
        <is>
          <t>market for electricity, low voltage</t>
        </is>
      </c>
      <c r="B6017" t="n">
        <v>0.23</v>
      </c>
      <c r="C6017" t="inlineStr">
        <is>
          <t>DE</t>
        </is>
      </c>
      <c r="D6017" t="inlineStr">
        <is>
          <t>kilowatt hour</t>
        </is>
      </c>
      <c r="F6017" t="inlineStr">
        <is>
          <t>technosphere</t>
        </is>
      </c>
      <c r="G6017" t="n">
        <v>2</v>
      </c>
      <c r="H6017" t="n">
        <v>-1.469675970058942</v>
      </c>
      <c r="I6017" t="n">
        <v>0.1253793591735915</v>
      </c>
      <c r="J6017" t="inlineStr">
        <is>
          <t>(3,4,3,1,1,5); Energy use for erection of plant</t>
        </is>
      </c>
      <c r="L6017" t="inlineStr">
        <is>
          <t>electricity, low voltage</t>
        </is>
      </c>
    </row>
    <row r="6018">
      <c r="A6018" t="inlineStr">
        <is>
          <t>photovoltaic laminate, multi-Si, at regional storage</t>
        </is>
      </c>
      <c r="B6018" t="n">
        <v>17.167</v>
      </c>
      <c r="C6018" t="inlineStr">
        <is>
          <t>RER</t>
        </is>
      </c>
      <c r="D6018" t="inlineStr">
        <is>
          <t>square meter</t>
        </is>
      </c>
      <c r="F6018" t="inlineStr">
        <is>
          <t>technosphere</t>
        </is>
      </c>
      <c r="G6018" t="n">
        <v>2</v>
      </c>
      <c r="H6018" t="n">
        <v>2.842988936288792</v>
      </c>
      <c r="I6018" t="n">
        <v>0.153080146848777</v>
      </c>
      <c r="J6018" t="inlineStr">
        <is>
          <t>(3,4,3,1,1,5); Calculation, 2% of modules repaired in the life time, 1% rejects</t>
        </is>
      </c>
    </row>
    <row r="6019">
      <c r="A6019" t="inlineStr">
        <is>
          <t>photovoltaic module production, building-integrated, for slanted-roof installation</t>
        </is>
      </c>
      <c r="B6019" t="n">
        <v>16.667</v>
      </c>
      <c r="C6019" t="inlineStr">
        <is>
          <t>RER</t>
        </is>
      </c>
      <c r="D6019" t="inlineStr">
        <is>
          <t>square meter</t>
        </is>
      </c>
      <c r="F6019" t="inlineStr">
        <is>
          <t>technosphere</t>
        </is>
      </c>
      <c r="G6019" t="n">
        <v>2</v>
      </c>
      <c r="H6019" t="n">
        <v>2.813430716560039</v>
      </c>
      <c r="I6019" t="n">
        <v>0.1028562547922652</v>
      </c>
      <c r="J6019" t="inlineStr">
        <is>
          <t>(3,1,1,1,1,na); calculation with m2 panel</t>
        </is>
      </c>
      <c r="L6019" t="inlineStr">
        <is>
          <t>photovoltaic module, building-integrated, for slanted-roof installation</t>
        </is>
      </c>
    </row>
    <row r="6020">
      <c r="A6020" t="inlineStr">
        <is>
          <t>photovoltaics, electric installation for 3kWp module, at building</t>
        </is>
      </c>
      <c r="B6020" t="n">
        <v>1</v>
      </c>
      <c r="C6020" t="inlineStr">
        <is>
          <t>CH</t>
        </is>
      </c>
      <c r="D6020" t="inlineStr">
        <is>
          <t>unit</t>
        </is>
      </c>
      <c r="F6020" t="inlineStr">
        <is>
          <t>technosphere</t>
        </is>
      </c>
      <c r="G6020" t="n">
        <v>2</v>
      </c>
      <c r="H6020" t="n">
        <v>0</v>
      </c>
      <c r="I6020" t="n">
        <v>0.3677440105247352</v>
      </c>
      <c r="J6020" t="inlineStr">
        <is>
          <t>(3,4,3,1,1,5); cabling, lightning protection and fuse box</t>
        </is>
      </c>
      <c r="L6020" t="inlineStr">
        <is>
          <t>photovoltaic plant, electric installation for 3kWp module</t>
        </is>
      </c>
    </row>
    <row r="6021">
      <c r="A6021" t="inlineStr">
        <is>
          <t>transport, freight, lorry 7.5-16 metric ton, EURO4</t>
        </is>
      </c>
      <c r="B6021" t="n">
        <v>31.395</v>
      </c>
      <c r="C6021" t="inlineStr">
        <is>
          <t>RER</t>
        </is>
      </c>
      <c r="D6021" t="inlineStr">
        <is>
          <t>ton kilometer</t>
        </is>
      </c>
      <c r="F6021" t="inlineStr">
        <is>
          <t>technosphere</t>
        </is>
      </c>
      <c r="G6021" t="n">
        <v>2</v>
      </c>
      <c r="H6021" t="n">
        <v>3.446648644566073</v>
      </c>
      <c r="I6021" t="n">
        <v>0.3677440105247352</v>
      </c>
      <c r="J6021" t="inlineStr">
        <is>
          <t>(3,4,3,1,1,5); transport of inverter, electric installation, mounting structure and module 100km to construction site</t>
        </is>
      </c>
      <c r="L6021" t="inlineStr">
        <is>
          <t>transport, freight, lorry 7.5-16 metric ton, EURO4</t>
        </is>
      </c>
    </row>
    <row r="6022">
      <c r="A6022" t="inlineStr">
        <is>
          <t>treatment, c-Si PV module</t>
        </is>
      </c>
      <c r="B6022" t="n">
        <v>190.03</v>
      </c>
      <c r="C6022" t="inlineStr">
        <is>
          <t>RER</t>
        </is>
      </c>
      <c r="D6022" t="inlineStr">
        <is>
          <t>kilogram</t>
        </is>
      </c>
      <c r="F6022" t="inlineStr">
        <is>
          <t>technosphere</t>
        </is>
      </c>
      <c r="G6022" t="n">
        <v>2</v>
      </c>
      <c r="H6022" t="n">
        <v>5.247181954433266</v>
      </c>
      <c r="I6022" t="n">
        <v>0.1253793591735915</v>
      </c>
      <c r="J6022" t="inlineStr">
        <is>
          <t>(3,4,3,1,1,5); recycling of PV modules at the end of life</t>
        </is>
      </c>
    </row>
    <row r="6023"/>
    <row r="6024" ht="16" customHeight="1" s="29">
      <c r="A6024" s="1" t="inlineStr">
        <is>
          <t>Activity</t>
        </is>
      </c>
      <c r="B6024" s="1" t="inlineStr">
        <is>
          <t>photovoltaic slanted-roof installation, 3kWp, multi-Si, laminated, integrated, on roof</t>
        </is>
      </c>
    </row>
    <row r="6025">
      <c r="A6025" t="inlineStr">
        <is>
          <t>comment</t>
        </is>
      </c>
      <c r="B6025" t="inlineStr">
        <is>
          <t>Photovoltaic installation with a capacity of 3kWp and a life time of 30 years installed in the US.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6026">
      <c r="A6026" t="inlineStr">
        <is>
          <t>location</t>
        </is>
      </c>
      <c r="B6026" t="inlineStr">
        <is>
          <t>US</t>
        </is>
      </c>
    </row>
    <row r="6027">
      <c r="A6027" t="inlineStr">
        <is>
          <t>production amount</t>
        </is>
      </c>
      <c r="B6027" t="n">
        <v>1</v>
      </c>
    </row>
    <row r="6028">
      <c r="A6028" t="inlineStr">
        <is>
          <t>reference product</t>
        </is>
      </c>
      <c r="B6028" t="inlineStr">
        <is>
          <t>photovoltaic slanted-roof installation, 3kWp, multi-Si, laminated, integrated, on roof</t>
        </is>
      </c>
    </row>
    <row r="6029">
      <c r="A6029" t="inlineStr">
        <is>
          <t>source</t>
        </is>
      </c>
      <c r="B60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30">
      <c r="A6030" t="inlineStr">
        <is>
          <t>type</t>
        </is>
      </c>
      <c r="B6030" t="inlineStr">
        <is>
          <t>process</t>
        </is>
      </c>
    </row>
    <row r="6031">
      <c r="A6031" t="inlineStr">
        <is>
          <t>unit</t>
        </is>
      </c>
      <c r="B6031" t="inlineStr">
        <is>
          <t>unit</t>
        </is>
      </c>
    </row>
    <row r="6032" ht="16" customHeight="1" s="29">
      <c r="A6032" s="1" t="inlineStr">
        <is>
          <t>Exchanges</t>
        </is>
      </c>
    </row>
    <row r="6033">
      <c r="A6033" s="28" t="inlineStr">
        <is>
          <t>name</t>
        </is>
      </c>
      <c r="B6033" s="28" t="inlineStr">
        <is>
          <t>amount</t>
        </is>
      </c>
      <c r="C6033" s="28" t="inlineStr">
        <is>
          <t>location</t>
        </is>
      </c>
      <c r="D6033" s="28" t="inlineStr">
        <is>
          <t>unit</t>
        </is>
      </c>
      <c r="E6033" s="28" t="inlineStr">
        <is>
          <t>categories</t>
        </is>
      </c>
      <c r="F6033" s="28" t="inlineStr">
        <is>
          <t>type</t>
        </is>
      </c>
      <c r="G6033" s="28" t="inlineStr">
        <is>
          <t>uncertainty type</t>
        </is>
      </c>
      <c r="H6033" s="28" t="inlineStr">
        <is>
          <t>loc</t>
        </is>
      </c>
      <c r="I6033" s="28" t="inlineStr">
        <is>
          <t>scale</t>
        </is>
      </c>
      <c r="J6033" s="28" t="inlineStr">
        <is>
          <t>comment</t>
        </is>
      </c>
      <c r="K6033" s="28" t="inlineStr">
        <is>
          <t>negative</t>
        </is>
      </c>
      <c r="L6033" s="28" t="inlineStr">
        <is>
          <t>reference product</t>
        </is>
      </c>
      <c r="M6033" s="28" t="n"/>
    </row>
    <row r="6034">
      <c r="A6034" t="inlineStr">
        <is>
          <t>Heat, waste</t>
        </is>
      </c>
      <c r="B6034" t="n">
        <v>0.828</v>
      </c>
      <c r="D6034" t="inlineStr">
        <is>
          <t>megajoule</t>
        </is>
      </c>
      <c r="E6034" t="inlineStr">
        <is>
          <t>air::urban air close to ground</t>
        </is>
      </c>
      <c r="F6034" t="inlineStr">
        <is>
          <t>biosphere</t>
        </is>
      </c>
      <c r="G6034" t="n">
        <v>2</v>
      </c>
      <c r="H6034" t="n">
        <v>-0.1887421245968774</v>
      </c>
      <c r="I6034" t="n">
        <v>0.1253793591735915</v>
      </c>
      <c r="J6034" t="inlineStr">
        <is>
          <t>(3,4,3,1,1,5); calculated with electricity use</t>
        </is>
      </c>
    </row>
    <row r="6035">
      <c r="A6035" t="inlineStr">
        <is>
          <t>photovoltaic slanted-roof installation, 3kWp, multi-Si, laminated, integrated, on roof</t>
        </is>
      </c>
      <c r="B6035" t="n">
        <v>1</v>
      </c>
      <c r="C6035" t="inlineStr">
        <is>
          <t>US</t>
        </is>
      </c>
      <c r="D6035" t="inlineStr">
        <is>
          <t>unit</t>
        </is>
      </c>
      <c r="E6035" t="inlineStr">
        <is>
          <t>photovoltaic::production of components</t>
        </is>
      </c>
      <c r="F6035" t="inlineStr">
        <is>
          <t>production</t>
        </is>
      </c>
      <c r="G6035" t="n">
        <v>0</v>
      </c>
      <c r="H6035" t="n">
        <v>1</v>
      </c>
      <c r="L6035" t="inlineStr">
        <is>
          <t>photovoltaic slanted-roof installation, 3kWp, multi-Si, laminated, integrated, on roof</t>
        </is>
      </c>
    </row>
    <row r="6036">
      <c r="A6036" t="inlineStr">
        <is>
          <t>inverter, 2.5 kW, average, at plant</t>
        </is>
      </c>
      <c r="B6036" t="n">
        <v>2.4</v>
      </c>
      <c r="C6036" t="inlineStr">
        <is>
          <t>RER</t>
        </is>
      </c>
      <c r="D6036" t="inlineStr">
        <is>
          <t>unit</t>
        </is>
      </c>
      <c r="F6036" t="inlineStr">
        <is>
          <t>technosphere</t>
        </is>
      </c>
      <c r="G6036" t="n">
        <v>2</v>
      </c>
      <c r="H6036" t="n">
        <v>0.8754687373538999</v>
      </c>
      <c r="I6036" t="n">
        <v>0.1057378732232639</v>
      </c>
      <c r="J6036" t="inlineStr">
        <is>
          <t>(2,4,1,1,1,na); 1 replacement during the lifetime of the PV system; demand scaled linearly by power output</t>
        </is>
      </c>
    </row>
    <row r="6037">
      <c r="A6037" t="inlineStr">
        <is>
          <t>market for electricity, low voltage</t>
        </is>
      </c>
      <c r="B6037" t="n">
        <v>0.23</v>
      </c>
      <c r="C6037" t="inlineStr">
        <is>
          <t>US-WECC</t>
        </is>
      </c>
      <c r="D6037" t="inlineStr">
        <is>
          <t>kilowatt hour</t>
        </is>
      </c>
      <c r="F6037" t="inlineStr">
        <is>
          <t>technosphere</t>
        </is>
      </c>
      <c r="G6037" t="n">
        <v>2</v>
      </c>
      <c r="H6037" t="n">
        <v>-1.469675970058942</v>
      </c>
      <c r="I6037" t="n">
        <v>0.1253793591735915</v>
      </c>
      <c r="J6037" t="inlineStr">
        <is>
          <t>(3,4,3,1,1,5); Energy use for erection of 3kWp plant</t>
        </is>
      </c>
      <c r="L6037" t="inlineStr">
        <is>
          <t>electricity, low voltage</t>
        </is>
      </c>
    </row>
    <row r="6038">
      <c r="A6038" t="inlineStr">
        <is>
          <t>photovoltaic laminate, multi-Si, at regional storage</t>
        </is>
      </c>
      <c r="B6038" t="n">
        <v>17.167</v>
      </c>
      <c r="C6038" t="inlineStr">
        <is>
          <t>US</t>
        </is>
      </c>
      <c r="D6038" t="inlineStr">
        <is>
          <t>square meter</t>
        </is>
      </c>
      <c r="F6038" t="inlineStr">
        <is>
          <t>technosphere</t>
        </is>
      </c>
      <c r="G6038" t="n">
        <v>2</v>
      </c>
      <c r="H6038" t="n">
        <v>2.842988936288792</v>
      </c>
      <c r="I6038" t="n">
        <v>0.153080146848777</v>
      </c>
      <c r="J6038" t="inlineStr">
        <is>
          <t>(3,4,3,1,1,5); Calculation, 2% of modules repaired in the life time, 1% rejects</t>
        </is>
      </c>
    </row>
    <row r="6039">
      <c r="A6039" t="inlineStr">
        <is>
          <t>photovoltaic module production, building-integrated, for slanted-roof installation</t>
        </is>
      </c>
      <c r="B6039" t="n">
        <v>16.667</v>
      </c>
      <c r="C6039" t="inlineStr">
        <is>
          <t>RER</t>
        </is>
      </c>
      <c r="D6039" t="inlineStr">
        <is>
          <t>square meter</t>
        </is>
      </c>
      <c r="F6039" t="inlineStr">
        <is>
          <t>technosphere</t>
        </is>
      </c>
      <c r="G6039" t="n">
        <v>2</v>
      </c>
      <c r="H6039" t="n">
        <v>2.813430716560039</v>
      </c>
      <c r="I6039" t="n">
        <v>0.1028562547922652</v>
      </c>
      <c r="J6039" t="inlineStr">
        <is>
          <t>(3,1,1,1,1,na); calculation with m2 panel</t>
        </is>
      </c>
      <c r="L6039" t="inlineStr">
        <is>
          <t>photovoltaic module, building-integrated, for slanted-roof installation</t>
        </is>
      </c>
    </row>
    <row r="6040">
      <c r="A6040" t="inlineStr">
        <is>
          <t>photovoltaics, electric installation for 3kWp module, at building</t>
        </is>
      </c>
      <c r="B6040" t="n">
        <v>1</v>
      </c>
      <c r="C6040" t="inlineStr">
        <is>
          <t>CH</t>
        </is>
      </c>
      <c r="D6040" t="inlineStr">
        <is>
          <t>unit</t>
        </is>
      </c>
      <c r="F6040" t="inlineStr">
        <is>
          <t>technosphere</t>
        </is>
      </c>
      <c r="G6040" t="n">
        <v>2</v>
      </c>
      <c r="H6040" t="n">
        <v>0</v>
      </c>
      <c r="I6040" t="n">
        <v>0.3677440105247352</v>
      </c>
      <c r="J6040" t="inlineStr">
        <is>
          <t>(3,4,3,1,1,5); Literature</t>
        </is>
      </c>
      <c r="L6040" t="inlineStr">
        <is>
          <t>photovoltaic plant, electric installation for 3kWp module</t>
        </is>
      </c>
    </row>
    <row r="6041">
      <c r="A6041" t="inlineStr">
        <is>
          <t>transport, freight, lorry 7.5-16 metric ton, EURO4</t>
        </is>
      </c>
      <c r="B6041" t="n">
        <v>31.395</v>
      </c>
      <c r="C6041" t="inlineStr">
        <is>
          <t>RER</t>
        </is>
      </c>
      <c r="D6041" t="inlineStr">
        <is>
          <t>ton kilometer</t>
        </is>
      </c>
      <c r="F6041" t="inlineStr">
        <is>
          <t>technosphere</t>
        </is>
      </c>
      <c r="G6041" t="n">
        <v>2</v>
      </c>
      <c r="H6041" t="n">
        <v>3.446648644566073</v>
      </c>
      <c r="I6041" t="n">
        <v>0.3677440105247352</v>
      </c>
      <c r="J6041" t="inlineStr">
        <is>
          <t>(3,4,3,1,1,5); transport of inverter, electric installation, mounting structure and module 100km to construction site</t>
        </is>
      </c>
      <c r="L6041" t="inlineStr">
        <is>
          <t>transport, freight, lorry 7.5-16 metric ton, EURO4</t>
        </is>
      </c>
    </row>
    <row r="6042">
      <c r="A6042" t="inlineStr">
        <is>
          <t>treatment, c-Si PV module</t>
        </is>
      </c>
      <c r="B6042" t="n">
        <v>190.03</v>
      </c>
      <c r="C6042" t="inlineStr">
        <is>
          <t>RER</t>
        </is>
      </c>
      <c r="D6042" t="inlineStr">
        <is>
          <t>kilogram</t>
        </is>
      </c>
      <c r="F6042" t="inlineStr">
        <is>
          <t>technosphere</t>
        </is>
      </c>
      <c r="G6042" t="n">
        <v>2</v>
      </c>
      <c r="H6042" t="n">
        <v>5.247181954433266</v>
      </c>
      <c r="I6042" t="n">
        <v>0.1253793591735915</v>
      </c>
      <c r="J6042" t="inlineStr">
        <is>
          <t>(3,4,3,1,1,5); recycling of PV modules at the end of life</t>
        </is>
      </c>
    </row>
    <row r="6043"/>
    <row r="6044" ht="16" customHeight="1" s="29">
      <c r="A6044" s="1" t="inlineStr">
        <is>
          <t>Activity</t>
        </is>
      </c>
      <c r="B6044" s="1" t="inlineStr">
        <is>
          <t>photovoltaic slanted-roof installation, 3kWp, multi-Si, laminated, integrated, on roof</t>
        </is>
      </c>
    </row>
    <row r="6045">
      <c r="A6045" t="inlineStr">
        <is>
          <t>comment</t>
        </is>
      </c>
      <c r="B6045" t="inlineStr">
        <is>
          <t>Photovoltaic installation with a capacity of 3kWp and a life time of 30 years installed in CH.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6046">
      <c r="A6046" t="inlineStr">
        <is>
          <t>location</t>
        </is>
      </c>
      <c r="B6046" t="inlineStr">
        <is>
          <t>CH</t>
        </is>
      </c>
    </row>
    <row r="6047">
      <c r="A6047" t="inlineStr">
        <is>
          <t>production amount</t>
        </is>
      </c>
      <c r="B6047" t="n">
        <v>1</v>
      </c>
    </row>
    <row r="6048">
      <c r="A6048" t="inlineStr">
        <is>
          <t>reference product</t>
        </is>
      </c>
      <c r="B6048" t="inlineStr">
        <is>
          <t>photovoltaic slanted-roof installation, 3kWp, multi-Si, laminated, integrated, on roof</t>
        </is>
      </c>
    </row>
    <row r="6049">
      <c r="A6049" t="inlineStr">
        <is>
          <t>source</t>
        </is>
      </c>
      <c r="B60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50">
      <c r="A6050" t="inlineStr">
        <is>
          <t>type</t>
        </is>
      </c>
      <c r="B6050" t="inlineStr">
        <is>
          <t>process</t>
        </is>
      </c>
    </row>
    <row r="6051">
      <c r="A6051" t="inlineStr">
        <is>
          <t>unit</t>
        </is>
      </c>
      <c r="B6051" t="inlineStr">
        <is>
          <t>unit</t>
        </is>
      </c>
    </row>
    <row r="6052" ht="16" customHeight="1" s="29">
      <c r="A6052" s="1" t="inlineStr">
        <is>
          <t>Exchanges</t>
        </is>
      </c>
    </row>
    <row r="6053">
      <c r="A6053" s="28" t="inlineStr">
        <is>
          <t>name</t>
        </is>
      </c>
      <c r="B6053" s="28" t="inlineStr">
        <is>
          <t>amount</t>
        </is>
      </c>
      <c r="C6053" s="28" t="inlineStr">
        <is>
          <t>location</t>
        </is>
      </c>
      <c r="D6053" s="28" t="inlineStr">
        <is>
          <t>unit</t>
        </is>
      </c>
      <c r="E6053" s="28" t="inlineStr">
        <is>
          <t>categories</t>
        </is>
      </c>
      <c r="F6053" s="28" t="inlineStr">
        <is>
          <t>type</t>
        </is>
      </c>
      <c r="G6053" s="28" t="inlineStr">
        <is>
          <t>uncertainty type</t>
        </is>
      </c>
      <c r="H6053" s="28" t="inlineStr">
        <is>
          <t>loc</t>
        </is>
      </c>
      <c r="I6053" s="28" t="inlineStr">
        <is>
          <t>scale</t>
        </is>
      </c>
      <c r="J6053" s="28" t="inlineStr">
        <is>
          <t>comment</t>
        </is>
      </c>
      <c r="K6053" s="28" t="inlineStr">
        <is>
          <t>negative</t>
        </is>
      </c>
      <c r="L6053" s="28" t="inlineStr">
        <is>
          <t>reference product</t>
        </is>
      </c>
      <c r="M6053" s="28" t="n"/>
    </row>
    <row r="6054">
      <c r="A6054" t="inlineStr">
        <is>
          <t>Heat, waste</t>
        </is>
      </c>
      <c r="B6054" t="n">
        <v>0.828</v>
      </c>
      <c r="D6054" t="inlineStr">
        <is>
          <t>megajoule</t>
        </is>
      </c>
      <c r="E6054" t="inlineStr">
        <is>
          <t>air::urban air close to ground</t>
        </is>
      </c>
      <c r="F6054" t="inlineStr">
        <is>
          <t>biosphere</t>
        </is>
      </c>
      <c r="G6054" t="n">
        <v>2</v>
      </c>
      <c r="H6054" t="n">
        <v>-0.1887421245968774</v>
      </c>
      <c r="I6054" t="n">
        <v>0.1253793591735915</v>
      </c>
      <c r="J6054" t="inlineStr">
        <is>
          <t>(3,4,3,1,1,5); calculated with electricity use</t>
        </is>
      </c>
    </row>
    <row r="6055">
      <c r="A6055" t="inlineStr">
        <is>
          <t>photovoltaic slanted-roof installation, 3kWp, multi-Si, laminated, integrated, on roof</t>
        </is>
      </c>
      <c r="B6055" t="n">
        <v>1</v>
      </c>
      <c r="C6055" t="inlineStr">
        <is>
          <t>CH</t>
        </is>
      </c>
      <c r="D6055" t="inlineStr">
        <is>
          <t>unit</t>
        </is>
      </c>
      <c r="E6055" t="inlineStr">
        <is>
          <t>photovoltaic::production of components</t>
        </is>
      </c>
      <c r="F6055" t="inlineStr">
        <is>
          <t>production</t>
        </is>
      </c>
      <c r="G6055" t="n">
        <v>0</v>
      </c>
      <c r="H6055" t="n">
        <v>1</v>
      </c>
      <c r="L6055" t="inlineStr">
        <is>
          <t>photovoltaic slanted-roof installation, 3kWp, multi-Si, laminated, integrated, on roof</t>
        </is>
      </c>
    </row>
    <row r="6056">
      <c r="A6056" t="inlineStr">
        <is>
          <t>inverter, 2.5 kW, average, at plant</t>
        </is>
      </c>
      <c r="B6056" t="n">
        <v>2.4</v>
      </c>
      <c r="C6056" t="inlineStr">
        <is>
          <t>RER</t>
        </is>
      </c>
      <c r="D6056" t="inlineStr">
        <is>
          <t>unit</t>
        </is>
      </c>
      <c r="F6056" t="inlineStr">
        <is>
          <t>technosphere</t>
        </is>
      </c>
      <c r="G6056" t="n">
        <v>2</v>
      </c>
      <c r="H6056" t="n">
        <v>0.8754687373538999</v>
      </c>
      <c r="I6056" t="n">
        <v>0.1057378732232639</v>
      </c>
      <c r="J6056" t="inlineStr">
        <is>
          <t>(2,4,1,1,1,na); 1 replacement during the lifetime of the PV system; demand scaled linearly by power output</t>
        </is>
      </c>
    </row>
    <row r="6057">
      <c r="A6057" t="inlineStr">
        <is>
          <t>market for electricity, low voltage</t>
        </is>
      </c>
      <c r="B6057" t="n">
        <v>0.23</v>
      </c>
      <c r="C6057" t="inlineStr">
        <is>
          <t>CH</t>
        </is>
      </c>
      <c r="D6057" t="inlineStr">
        <is>
          <t>kilowatt hour</t>
        </is>
      </c>
      <c r="F6057" t="inlineStr">
        <is>
          <t>technosphere</t>
        </is>
      </c>
      <c r="G6057" t="n">
        <v>2</v>
      </c>
      <c r="H6057" t="n">
        <v>-1.469675970058942</v>
      </c>
      <c r="I6057" t="n">
        <v>0.1253793591735915</v>
      </c>
      <c r="J6057" t="inlineStr">
        <is>
          <t>(3,4,3,1,1,5); Energy use for erection of 3kWp plant</t>
        </is>
      </c>
      <c r="L6057" t="inlineStr">
        <is>
          <t>electricity, low voltage</t>
        </is>
      </c>
    </row>
    <row r="6058">
      <c r="A6058" t="inlineStr">
        <is>
          <t>photovoltaic laminate, multi-Si, at regional storage</t>
        </is>
      </c>
      <c r="B6058" t="n">
        <v>17.167</v>
      </c>
      <c r="C6058" t="inlineStr">
        <is>
          <t>RER</t>
        </is>
      </c>
      <c r="D6058" t="inlineStr">
        <is>
          <t>square meter</t>
        </is>
      </c>
      <c r="F6058" t="inlineStr">
        <is>
          <t>technosphere</t>
        </is>
      </c>
      <c r="G6058" t="n">
        <v>2</v>
      </c>
      <c r="H6058" t="n">
        <v>2.842988936288792</v>
      </c>
      <c r="I6058" t="n">
        <v>0.153080146848777</v>
      </c>
      <c r="J6058" t="inlineStr">
        <is>
          <t>(3,4,3,1,1,5); Calculation, 2% of modules repaired in the life time, 1% rejects</t>
        </is>
      </c>
    </row>
    <row r="6059">
      <c r="A6059" t="inlineStr">
        <is>
          <t>photovoltaic module production, building-integrated, for slanted-roof installation</t>
        </is>
      </c>
      <c r="B6059" t="n">
        <v>16.667</v>
      </c>
      <c r="C6059" t="inlineStr">
        <is>
          <t>RER</t>
        </is>
      </c>
      <c r="D6059" t="inlineStr">
        <is>
          <t>square meter</t>
        </is>
      </c>
      <c r="F6059" t="inlineStr">
        <is>
          <t>technosphere</t>
        </is>
      </c>
      <c r="G6059" t="n">
        <v>2</v>
      </c>
      <c r="H6059" t="n">
        <v>2.813430716560039</v>
      </c>
      <c r="I6059" t="n">
        <v>0.1028562547922652</v>
      </c>
      <c r="J6059" t="inlineStr">
        <is>
          <t>(3,1,1,1,1,na); calculation with m2 panel</t>
        </is>
      </c>
      <c r="L6059" t="inlineStr">
        <is>
          <t>photovoltaic module, building-integrated, for slanted-roof installation</t>
        </is>
      </c>
    </row>
    <row r="6060">
      <c r="A6060" t="inlineStr">
        <is>
          <t>photovoltaics, electric installation for 3kWp module, at building</t>
        </is>
      </c>
      <c r="B6060" t="n">
        <v>1</v>
      </c>
      <c r="C6060" t="inlineStr">
        <is>
          <t>CH</t>
        </is>
      </c>
      <c r="D6060" t="inlineStr">
        <is>
          <t>unit</t>
        </is>
      </c>
      <c r="F6060" t="inlineStr">
        <is>
          <t>technosphere</t>
        </is>
      </c>
      <c r="G6060" t="n">
        <v>2</v>
      </c>
      <c r="H6060" t="n">
        <v>0</v>
      </c>
      <c r="I6060" t="n">
        <v>0.3677440105247352</v>
      </c>
      <c r="J6060" t="inlineStr">
        <is>
          <t>(3,4,3,1,1,5); Literature</t>
        </is>
      </c>
      <c r="L6060" t="inlineStr">
        <is>
          <t>photovoltaic plant, electric installation for 3kWp module</t>
        </is>
      </c>
    </row>
    <row r="6061">
      <c r="A6061" t="inlineStr">
        <is>
          <t>transport, freight, lorry 7.5-16 metric ton, EURO4</t>
        </is>
      </c>
      <c r="B6061" t="n">
        <v>31.395</v>
      </c>
      <c r="C6061" t="inlineStr">
        <is>
          <t>RER</t>
        </is>
      </c>
      <c r="D6061" t="inlineStr">
        <is>
          <t>ton kilometer</t>
        </is>
      </c>
      <c r="F6061" t="inlineStr">
        <is>
          <t>technosphere</t>
        </is>
      </c>
      <c r="G6061" t="n">
        <v>2</v>
      </c>
      <c r="H6061" t="n">
        <v>3.446648644566073</v>
      </c>
      <c r="I6061" t="n">
        <v>0.3677440105247352</v>
      </c>
      <c r="J6061" t="inlineStr">
        <is>
          <t>(3,4,3,1,1,5); transport of inverter, electric installation, mounting structure and module 100km to construction site</t>
        </is>
      </c>
      <c r="L6061" t="inlineStr">
        <is>
          <t>transport, freight, lorry 7.5-16 metric ton, EURO4</t>
        </is>
      </c>
    </row>
    <row r="6062">
      <c r="A6062" t="inlineStr">
        <is>
          <t>treatment, c-Si PV module</t>
        </is>
      </c>
      <c r="B6062" t="n">
        <v>190.03</v>
      </c>
      <c r="C6062" t="inlineStr">
        <is>
          <t>RER</t>
        </is>
      </c>
      <c r="D6062" t="inlineStr">
        <is>
          <t>kilogram</t>
        </is>
      </c>
      <c r="F6062" t="inlineStr">
        <is>
          <t>technosphere</t>
        </is>
      </c>
      <c r="G6062" t="n">
        <v>2</v>
      </c>
      <c r="H6062" t="n">
        <v>5.247181954433266</v>
      </c>
      <c r="I6062" t="n">
        <v>0.1253793591735915</v>
      </c>
      <c r="J6062" t="inlineStr">
        <is>
          <t>(3,4,3,1,1,5); recycling of PV modules at the end of life</t>
        </is>
      </c>
    </row>
    <row r="6063"/>
    <row r="6064" ht="16" customHeight="1" s="29">
      <c r="A6064" s="1" t="inlineStr">
        <is>
          <t>Activity</t>
        </is>
      </c>
      <c r="B6064" s="1" t="inlineStr">
        <is>
          <t>photovoltaic slanted-roof installation, 3kWp, multi-Si, laminated, integrated, on roof</t>
        </is>
      </c>
    </row>
    <row r="6065">
      <c r="A6065" t="inlineStr">
        <is>
          <t>comment</t>
        </is>
      </c>
      <c r="B6065" t="inlineStr">
        <is>
          <t>Photovoltaic installation with a capacity of 3kWp and a life time of 30 years installed in Asia and Pacific.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6066">
      <c r="A6066" t="inlineStr">
        <is>
          <t>location</t>
        </is>
      </c>
      <c r="B6066" t="inlineStr">
        <is>
          <t>APAC</t>
        </is>
      </c>
    </row>
    <row r="6067">
      <c r="A6067" t="inlineStr">
        <is>
          <t>production amount</t>
        </is>
      </c>
      <c r="B6067" t="n">
        <v>1</v>
      </c>
    </row>
    <row r="6068">
      <c r="A6068" t="inlineStr">
        <is>
          <t>reference product</t>
        </is>
      </c>
      <c r="B6068" t="inlineStr">
        <is>
          <t>photovoltaic slanted-roof installation, 3kWp, multi-Si, laminated, integrated, on roof</t>
        </is>
      </c>
    </row>
    <row r="6069">
      <c r="A6069" t="inlineStr">
        <is>
          <t>source</t>
        </is>
      </c>
      <c r="B60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70">
      <c r="A6070" t="inlineStr">
        <is>
          <t>type</t>
        </is>
      </c>
      <c r="B6070" t="inlineStr">
        <is>
          <t>process</t>
        </is>
      </c>
    </row>
    <row r="6071">
      <c r="A6071" t="inlineStr">
        <is>
          <t>unit</t>
        </is>
      </c>
      <c r="B6071" t="inlineStr">
        <is>
          <t>unit</t>
        </is>
      </c>
    </row>
    <row r="6072" ht="16" customHeight="1" s="29">
      <c r="A6072" s="1" t="inlineStr">
        <is>
          <t>Exchanges</t>
        </is>
      </c>
    </row>
    <row r="6073">
      <c r="A6073" s="28" t="inlineStr">
        <is>
          <t>name</t>
        </is>
      </c>
      <c r="B6073" s="28" t="inlineStr">
        <is>
          <t>amount</t>
        </is>
      </c>
      <c r="C6073" s="28" t="inlineStr">
        <is>
          <t>location</t>
        </is>
      </c>
      <c r="D6073" s="28" t="inlineStr">
        <is>
          <t>unit</t>
        </is>
      </c>
      <c r="E6073" s="28" t="inlineStr">
        <is>
          <t>categories</t>
        </is>
      </c>
      <c r="F6073" s="28" t="inlineStr">
        <is>
          <t>type</t>
        </is>
      </c>
      <c r="G6073" s="28" t="inlineStr">
        <is>
          <t>uncertainty type</t>
        </is>
      </c>
      <c r="H6073" s="28" t="inlineStr">
        <is>
          <t>loc</t>
        </is>
      </c>
      <c r="I6073" s="28" t="inlineStr">
        <is>
          <t>scale</t>
        </is>
      </c>
      <c r="J6073" s="28" t="inlineStr">
        <is>
          <t>comment</t>
        </is>
      </c>
      <c r="K6073" s="28" t="inlineStr">
        <is>
          <t>negative</t>
        </is>
      </c>
      <c r="L6073" s="28" t="inlineStr">
        <is>
          <t>reference product</t>
        </is>
      </c>
      <c r="M6073" s="28" t="n"/>
    </row>
    <row r="6074">
      <c r="A6074" t="inlineStr">
        <is>
          <t>Heat, waste</t>
        </is>
      </c>
      <c r="B6074" t="n">
        <v>0.828</v>
      </c>
      <c r="D6074" t="inlineStr">
        <is>
          <t>megajoule</t>
        </is>
      </c>
      <c r="E6074" t="inlineStr">
        <is>
          <t>air::urban air close to ground</t>
        </is>
      </c>
      <c r="F6074" t="inlineStr">
        <is>
          <t>biosphere</t>
        </is>
      </c>
      <c r="G6074" t="n">
        <v>2</v>
      </c>
      <c r="H6074" t="n">
        <v>-0.1887421245968774</v>
      </c>
      <c r="I6074" t="n">
        <v>0.1253793591735915</v>
      </c>
      <c r="J6074" t="inlineStr">
        <is>
          <t>(3,4,3,1,1,5); calculated with electricity use</t>
        </is>
      </c>
    </row>
    <row r="6075">
      <c r="A6075" t="inlineStr">
        <is>
          <t>photovoltaic slanted-roof installation, 3kWp, multi-Si, laminated, integrated, on roof</t>
        </is>
      </c>
      <c r="B6075" t="n">
        <v>1</v>
      </c>
      <c r="C6075" t="inlineStr">
        <is>
          <t>APAC</t>
        </is>
      </c>
      <c r="D6075" t="inlineStr">
        <is>
          <t>unit</t>
        </is>
      </c>
      <c r="E6075" t="inlineStr">
        <is>
          <t>photovoltaic::production of components</t>
        </is>
      </c>
      <c r="F6075" t="inlineStr">
        <is>
          <t>production</t>
        </is>
      </c>
      <c r="G6075" t="n">
        <v>0</v>
      </c>
      <c r="H6075" t="n">
        <v>1</v>
      </c>
      <c r="L6075" t="inlineStr">
        <is>
          <t>photovoltaic slanted-roof installation, 3kWp, multi-Si, laminated, integrated, on roof</t>
        </is>
      </c>
    </row>
    <row r="6076">
      <c r="A6076" t="inlineStr">
        <is>
          <t>inverter, 2.5 kW, average, at plant</t>
        </is>
      </c>
      <c r="B6076" t="n">
        <v>2.4</v>
      </c>
      <c r="C6076" t="inlineStr">
        <is>
          <t>RER</t>
        </is>
      </c>
      <c r="D6076" t="inlineStr">
        <is>
          <t>unit</t>
        </is>
      </c>
      <c r="F6076" t="inlineStr">
        <is>
          <t>technosphere</t>
        </is>
      </c>
      <c r="G6076" t="n">
        <v>2</v>
      </c>
      <c r="H6076" t="n">
        <v>0.8754687373538999</v>
      </c>
      <c r="I6076" t="n">
        <v>0.1057378732232639</v>
      </c>
      <c r="J6076" t="inlineStr">
        <is>
          <t>(2,4,1,1,1,na); 1 replacement during the lifetime of the PV system; demand scaled linearly by power output</t>
        </is>
      </c>
    </row>
    <row r="6077">
      <c r="A6077" t="inlineStr">
        <is>
          <t>market for electricity, low voltage</t>
        </is>
      </c>
      <c r="B6077" t="n">
        <v>0.23</v>
      </c>
      <c r="C6077" t="inlineStr">
        <is>
          <t>JP</t>
        </is>
      </c>
      <c r="D6077" t="inlineStr">
        <is>
          <t>kilowatt hour</t>
        </is>
      </c>
      <c r="F6077" t="inlineStr">
        <is>
          <t>technosphere</t>
        </is>
      </c>
      <c r="G6077" t="n">
        <v>2</v>
      </c>
      <c r="H6077" t="n">
        <v>-1.469675970058942</v>
      </c>
      <c r="I6077" t="n">
        <v>0.1253793591735915</v>
      </c>
      <c r="J6077" t="inlineStr">
        <is>
          <t>(3,4,3,1,1,5); Energy use for erection of 3kWp plant</t>
        </is>
      </c>
      <c r="L6077" t="inlineStr">
        <is>
          <t>electricity, low voltage</t>
        </is>
      </c>
    </row>
    <row r="6078">
      <c r="A6078" t="inlineStr">
        <is>
          <t>photovoltaic laminate, multi-Si, at regional storage</t>
        </is>
      </c>
      <c r="B6078" t="n">
        <v>17.167</v>
      </c>
      <c r="C6078" t="inlineStr">
        <is>
          <t>APAC</t>
        </is>
      </c>
      <c r="D6078" t="inlineStr">
        <is>
          <t>square meter</t>
        </is>
      </c>
      <c r="F6078" t="inlineStr">
        <is>
          <t>technosphere</t>
        </is>
      </c>
      <c r="G6078" t="n">
        <v>2</v>
      </c>
      <c r="H6078" t="n">
        <v>2.842988936288792</v>
      </c>
      <c r="I6078" t="n">
        <v>0.153080146848777</v>
      </c>
      <c r="J6078" t="inlineStr">
        <is>
          <t>(3,4,3,1,1,5); Calculation, 2% of modules repaired in the life time, 1% rejects</t>
        </is>
      </c>
    </row>
    <row r="6079">
      <c r="A6079" t="inlineStr">
        <is>
          <t>photovoltaic module production, building-integrated, for slanted-roof installation</t>
        </is>
      </c>
      <c r="B6079" t="n">
        <v>16.667</v>
      </c>
      <c r="C6079" t="inlineStr">
        <is>
          <t>RER</t>
        </is>
      </c>
      <c r="D6079" t="inlineStr">
        <is>
          <t>square meter</t>
        </is>
      </c>
      <c r="F6079" t="inlineStr">
        <is>
          <t>technosphere</t>
        </is>
      </c>
      <c r="G6079" t="n">
        <v>2</v>
      </c>
      <c r="H6079" t="n">
        <v>2.813430716560039</v>
      </c>
      <c r="I6079" t="n">
        <v>0.1028562547922652</v>
      </c>
      <c r="J6079" t="inlineStr">
        <is>
          <t>(3,1,1,1,1,na); calculation with m2 panel</t>
        </is>
      </c>
      <c r="L6079" t="inlineStr">
        <is>
          <t>photovoltaic module, building-integrated, for slanted-roof installation</t>
        </is>
      </c>
    </row>
    <row r="6080">
      <c r="A6080" t="inlineStr">
        <is>
          <t>photovoltaics, electric installation for 3kWp module, at building</t>
        </is>
      </c>
      <c r="B6080" t="n">
        <v>1</v>
      </c>
      <c r="C6080" t="inlineStr">
        <is>
          <t>CH</t>
        </is>
      </c>
      <c r="D6080" t="inlineStr">
        <is>
          <t>unit</t>
        </is>
      </c>
      <c r="F6080" t="inlineStr">
        <is>
          <t>technosphere</t>
        </is>
      </c>
      <c r="G6080" t="n">
        <v>2</v>
      </c>
      <c r="H6080" t="n">
        <v>0</v>
      </c>
      <c r="I6080" t="n">
        <v>0.3677440105247352</v>
      </c>
      <c r="J6080" t="inlineStr">
        <is>
          <t>(3,4,3,1,1,5); Literature</t>
        </is>
      </c>
      <c r="L6080" t="inlineStr">
        <is>
          <t>photovoltaic plant, electric installation for 3kWp module</t>
        </is>
      </c>
    </row>
    <row r="6081">
      <c r="A6081" t="inlineStr">
        <is>
          <t>transport, freight, lorry 7.5-16 metric ton, EURO4</t>
        </is>
      </c>
      <c r="B6081" t="n">
        <v>31.395</v>
      </c>
      <c r="C6081" t="inlineStr">
        <is>
          <t>RER</t>
        </is>
      </c>
      <c r="D6081" t="inlineStr">
        <is>
          <t>ton kilometer</t>
        </is>
      </c>
      <c r="F6081" t="inlineStr">
        <is>
          <t>technosphere</t>
        </is>
      </c>
      <c r="G6081" t="n">
        <v>2</v>
      </c>
      <c r="H6081" t="n">
        <v>3.446648644566073</v>
      </c>
      <c r="I6081" t="n">
        <v>0.3677440105247352</v>
      </c>
      <c r="J6081" t="inlineStr">
        <is>
          <t>(3,4,3,1,1,5); transport of inverter, electric installation, mounting structure and module 100km to construction site</t>
        </is>
      </c>
      <c r="L6081" t="inlineStr">
        <is>
          <t>transport, freight, lorry 7.5-16 metric ton, EURO4</t>
        </is>
      </c>
    </row>
    <row r="6082">
      <c r="A6082" t="inlineStr">
        <is>
          <t>treatment, c-Si PV module</t>
        </is>
      </c>
      <c r="B6082" t="n">
        <v>190.03</v>
      </c>
      <c r="C6082" t="inlineStr">
        <is>
          <t>RER</t>
        </is>
      </c>
      <c r="D6082" t="inlineStr">
        <is>
          <t>kilogram</t>
        </is>
      </c>
      <c r="F6082" t="inlineStr">
        <is>
          <t>technosphere</t>
        </is>
      </c>
      <c r="G6082" t="n">
        <v>2</v>
      </c>
      <c r="H6082" t="n">
        <v>5.247181954433266</v>
      </c>
      <c r="I6082" t="n">
        <v>0.1253793591735915</v>
      </c>
      <c r="J6082" t="inlineStr">
        <is>
          <t>(3,4,3,1,1,5); recycling of PV modules at the end of life</t>
        </is>
      </c>
    </row>
    <row r="6083"/>
    <row r="6084" ht="16" customHeight="1" s="29">
      <c r="A6084" s="1" t="inlineStr">
        <is>
          <t>Activity</t>
        </is>
      </c>
      <c r="B6084" s="1" t="inlineStr">
        <is>
          <t>photovoltaic slanted-roof installation, 3kWp, multi-Si, panel, mounted, on roof</t>
        </is>
      </c>
    </row>
    <row r="6085">
      <c r="A6085" t="inlineStr">
        <is>
          <t>comment</t>
        </is>
      </c>
      <c r="B6085" t="inlineStr">
        <is>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6086">
      <c r="A6086" t="inlineStr">
        <is>
          <t>location</t>
        </is>
      </c>
      <c r="B6086" t="inlineStr">
        <is>
          <t>RER</t>
        </is>
      </c>
    </row>
    <row r="6087">
      <c r="A6087" t="inlineStr">
        <is>
          <t>production amount</t>
        </is>
      </c>
      <c r="B6087" t="n">
        <v>1</v>
      </c>
    </row>
    <row r="6088">
      <c r="A6088" t="inlineStr">
        <is>
          <t>reference product</t>
        </is>
      </c>
      <c r="B6088" t="inlineStr">
        <is>
          <t>photovoltaic slanted-roof installation, 3kWp, multi-Si, panel, mounted, on roof</t>
        </is>
      </c>
    </row>
    <row r="6089">
      <c r="A6089" t="inlineStr">
        <is>
          <t>source</t>
        </is>
      </c>
      <c r="B60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90">
      <c r="A6090" t="inlineStr">
        <is>
          <t>type</t>
        </is>
      </c>
      <c r="B6090" t="inlineStr">
        <is>
          <t>process</t>
        </is>
      </c>
    </row>
    <row r="6091">
      <c r="A6091" t="inlineStr">
        <is>
          <t>unit</t>
        </is>
      </c>
      <c r="B6091" t="inlineStr">
        <is>
          <t>unit</t>
        </is>
      </c>
    </row>
    <row r="6092" ht="16" customHeight="1" s="29">
      <c r="A6092" s="1" t="inlineStr">
        <is>
          <t>Exchanges</t>
        </is>
      </c>
    </row>
    <row r="6093">
      <c r="A6093" s="28" t="inlineStr">
        <is>
          <t>name</t>
        </is>
      </c>
      <c r="B6093" s="28" t="inlineStr">
        <is>
          <t>amount</t>
        </is>
      </c>
      <c r="C6093" s="28" t="inlineStr">
        <is>
          <t>location</t>
        </is>
      </c>
      <c r="D6093" s="28" t="inlineStr">
        <is>
          <t>unit</t>
        </is>
      </c>
      <c r="E6093" s="28" t="inlineStr">
        <is>
          <t>categories</t>
        </is>
      </c>
      <c r="F6093" s="28" t="inlineStr">
        <is>
          <t>type</t>
        </is>
      </c>
      <c r="G6093" s="28" t="inlineStr">
        <is>
          <t>uncertainty type</t>
        </is>
      </c>
      <c r="H6093" s="28" t="inlineStr">
        <is>
          <t>loc</t>
        </is>
      </c>
      <c r="I6093" s="28" t="inlineStr">
        <is>
          <t>scale</t>
        </is>
      </c>
      <c r="J6093" s="28" t="inlineStr">
        <is>
          <t>comment</t>
        </is>
      </c>
      <c r="K6093" s="28" t="inlineStr">
        <is>
          <t>negative</t>
        </is>
      </c>
      <c r="L6093" s="28" t="inlineStr">
        <is>
          <t>reference product</t>
        </is>
      </c>
      <c r="M6093" s="28" t="n"/>
    </row>
    <row r="6094">
      <c r="A6094" t="inlineStr">
        <is>
          <t>Heat, waste</t>
        </is>
      </c>
      <c r="B6094" t="n">
        <v>0.828</v>
      </c>
      <c r="D6094" t="inlineStr">
        <is>
          <t>megajoule</t>
        </is>
      </c>
      <c r="E6094" t="inlineStr">
        <is>
          <t>air::urban air close to ground</t>
        </is>
      </c>
      <c r="F6094" t="inlineStr">
        <is>
          <t>biosphere</t>
        </is>
      </c>
      <c r="G6094" t="n">
        <v>2</v>
      </c>
      <c r="H6094" t="n">
        <v>-0.1887421245968774</v>
      </c>
      <c r="I6094" t="n">
        <v>0.1253793591735915</v>
      </c>
      <c r="J6094" t="inlineStr">
        <is>
          <t>(3,4,3,1,1,5); calculated with electricity use</t>
        </is>
      </c>
    </row>
    <row r="6095">
      <c r="A6095" t="inlineStr">
        <is>
          <t>photovoltaic slanted-roof installation, 3kWp, multi-Si, panel, mounted, on roof</t>
        </is>
      </c>
      <c r="B6095" t="n">
        <v>1</v>
      </c>
      <c r="C6095" t="inlineStr">
        <is>
          <t>RER</t>
        </is>
      </c>
      <c r="D6095" t="inlineStr">
        <is>
          <t>unit</t>
        </is>
      </c>
      <c r="E6095" t="inlineStr">
        <is>
          <t>photovoltaic::production of components</t>
        </is>
      </c>
      <c r="F6095" t="inlineStr">
        <is>
          <t>production</t>
        </is>
      </c>
      <c r="G6095" t="n">
        <v>0</v>
      </c>
      <c r="H6095" t="n">
        <v>1</v>
      </c>
      <c r="L6095" t="inlineStr">
        <is>
          <t>photovoltaic slanted-roof installation, 3kWp, multi-Si, panel, mounted, on roof</t>
        </is>
      </c>
    </row>
    <row r="6096">
      <c r="A6096" t="inlineStr">
        <is>
          <t>inverter, 2.5 kW, average, at plant</t>
        </is>
      </c>
      <c r="B6096" t="n">
        <v>2.4</v>
      </c>
      <c r="C6096" t="inlineStr">
        <is>
          <t>RER</t>
        </is>
      </c>
      <c r="D6096" t="inlineStr">
        <is>
          <t>unit</t>
        </is>
      </c>
      <c r="F6096" t="inlineStr">
        <is>
          <t>technosphere</t>
        </is>
      </c>
      <c r="G6096" t="n">
        <v>2</v>
      </c>
      <c r="H6096" t="n">
        <v>0.8754687373538999</v>
      </c>
      <c r="I6096" t="n">
        <v>0.1057378732232639</v>
      </c>
      <c r="J6096" t="inlineStr">
        <is>
          <t>(2,4,1,1,1,na); 1 replacement during the lifetime of the PV system; demand scaled linearly by power output</t>
        </is>
      </c>
    </row>
    <row r="6097">
      <c r="A6097" t="inlineStr">
        <is>
          <t>market for electricity, low voltage</t>
        </is>
      </c>
      <c r="B6097" t="n">
        <v>0.23</v>
      </c>
      <c r="C6097" t="inlineStr">
        <is>
          <t>DE</t>
        </is>
      </c>
      <c r="D6097" t="inlineStr">
        <is>
          <t>kilowatt hour</t>
        </is>
      </c>
      <c r="F6097" t="inlineStr">
        <is>
          <t>technosphere</t>
        </is>
      </c>
      <c r="G6097" t="n">
        <v>2</v>
      </c>
      <c r="H6097" t="n">
        <v>-1.469675970058942</v>
      </c>
      <c r="I6097" t="n">
        <v>0.1253793591735915</v>
      </c>
      <c r="J6097" t="inlineStr">
        <is>
          <t>(3,4,3,1,1,5); Energy use for erection of plant</t>
        </is>
      </c>
      <c r="L6097" t="inlineStr">
        <is>
          <t>electricity, low voltage</t>
        </is>
      </c>
    </row>
    <row r="6098">
      <c r="A6098" t="inlineStr">
        <is>
          <t>photovoltaic mounting system production, for slanted-roof installation</t>
        </is>
      </c>
      <c r="B6098" t="n">
        <v>16.667</v>
      </c>
      <c r="C6098" t="inlineStr">
        <is>
          <t>RER</t>
        </is>
      </c>
      <c r="D6098" t="inlineStr">
        <is>
          <t>square meter</t>
        </is>
      </c>
      <c r="F6098" t="inlineStr">
        <is>
          <t>technosphere</t>
        </is>
      </c>
      <c r="G6098" t="n">
        <v>2</v>
      </c>
      <c r="H6098" t="n">
        <v>2.813430716560039</v>
      </c>
      <c r="I6098" t="n">
        <v>0.1028562547922652</v>
      </c>
      <c r="J6098" t="inlineStr">
        <is>
          <t>(3,1,1,1,1,na); calculation with m2 panel</t>
        </is>
      </c>
      <c r="L6098" t="inlineStr">
        <is>
          <t>photovoltaic mounting system, for slanted-roof installation</t>
        </is>
      </c>
    </row>
    <row r="6099">
      <c r="A6099" t="inlineStr">
        <is>
          <t>photovoltaic panel, multi-Si, at regional storage</t>
        </is>
      </c>
      <c r="B6099" t="n">
        <v>17.167</v>
      </c>
      <c r="C6099" t="inlineStr">
        <is>
          <t>RER</t>
        </is>
      </c>
      <c r="D6099" t="inlineStr">
        <is>
          <t>square meter</t>
        </is>
      </c>
      <c r="F6099" t="inlineStr">
        <is>
          <t>technosphere</t>
        </is>
      </c>
      <c r="G6099" t="n">
        <v>2</v>
      </c>
      <c r="H6099" t="n">
        <v>2.842988936288792</v>
      </c>
      <c r="I6099" t="n">
        <v>0.153080146848777</v>
      </c>
      <c r="J6099" t="inlineStr">
        <is>
          <t>(3,4,3,1,1,5); Calculation, 2% of modules repaired in the life time, 1% rejects</t>
        </is>
      </c>
    </row>
    <row r="6100">
      <c r="A6100" t="inlineStr">
        <is>
          <t>photovoltaics, electric installation for 3kWp module, at building</t>
        </is>
      </c>
      <c r="B6100" t="n">
        <v>1</v>
      </c>
      <c r="C6100" t="inlineStr">
        <is>
          <t>CH</t>
        </is>
      </c>
      <c r="D6100" t="inlineStr">
        <is>
          <t>unit</t>
        </is>
      </c>
      <c r="F6100" t="inlineStr">
        <is>
          <t>technosphere</t>
        </is>
      </c>
      <c r="G6100" t="n">
        <v>2</v>
      </c>
      <c r="H6100" t="n">
        <v>0</v>
      </c>
      <c r="I6100" t="n">
        <v>0.3677440105247352</v>
      </c>
      <c r="J6100" t="inlineStr">
        <is>
          <t>(3,4,3,1,1,5); cabling, lightning protection and fuse box</t>
        </is>
      </c>
      <c r="L6100" t="inlineStr">
        <is>
          <t>photovoltaic plant, electric installation for 3kWp module</t>
        </is>
      </c>
    </row>
    <row r="6101">
      <c r="A6101" t="inlineStr">
        <is>
          <t>transport, freight, lorry 7.5-16 metric ton, EURO4</t>
        </is>
      </c>
      <c r="B6101" t="n">
        <v>36.072</v>
      </c>
      <c r="C6101" t="inlineStr">
        <is>
          <t>RER</t>
        </is>
      </c>
      <c r="D6101" t="inlineStr">
        <is>
          <t>ton kilometer</t>
        </is>
      </c>
      <c r="F6101" t="inlineStr">
        <is>
          <t>technosphere</t>
        </is>
      </c>
      <c r="G6101" t="n">
        <v>2</v>
      </c>
      <c r="H6101" t="n">
        <v>3.585516941118783</v>
      </c>
      <c r="I6101" t="n">
        <v>0.3677440105247352</v>
      </c>
      <c r="J6101" t="inlineStr">
        <is>
          <t>(3,4,3,1,1,5); transport of inverter, electric installation, mounting structure and module 100km to construction site</t>
        </is>
      </c>
      <c r="L6101" t="inlineStr">
        <is>
          <t>transport, freight, lorry 7.5-16 metric ton, EURO4</t>
        </is>
      </c>
    </row>
    <row r="6102">
      <c r="A6102" t="inlineStr">
        <is>
          <t>treatment, c-Si PV module</t>
        </is>
      </c>
      <c r="B6102" t="n">
        <v>226.51</v>
      </c>
      <c r="C6102" t="inlineStr">
        <is>
          <t>RER</t>
        </is>
      </c>
      <c r="D6102" t="inlineStr">
        <is>
          <t>kilogram</t>
        </is>
      </c>
      <c r="F6102" t="inlineStr">
        <is>
          <t>technosphere</t>
        </is>
      </c>
      <c r="G6102" t="n">
        <v>2</v>
      </c>
      <c r="H6102" t="n">
        <v>5.422789094058876</v>
      </c>
      <c r="I6102" t="n">
        <v>0.1253793591735915</v>
      </c>
      <c r="J6102" t="inlineStr">
        <is>
          <t>(3,4,3,1,1,5); recycling of PV modules at the end of life</t>
        </is>
      </c>
    </row>
    <row r="6103"/>
    <row r="6104" ht="16" customHeight="1" s="29">
      <c r="A6104" s="1" t="inlineStr">
        <is>
          <t>Activity</t>
        </is>
      </c>
      <c r="B6104" s="1" t="inlineStr">
        <is>
          <t>photovoltaic slanted-roof installation, 3kWp, multi-Si, panel, mounted, on roof</t>
        </is>
      </c>
    </row>
    <row r="6105">
      <c r="A6105" t="inlineStr">
        <is>
          <t>comment</t>
        </is>
      </c>
      <c r="B6105" t="inlineStr">
        <is>
          <t>Photovoltaic installation with a capacity of 3kWp and a life time of 30 years installed in Asia and Pacific.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6106">
      <c r="A6106" t="inlineStr">
        <is>
          <t>location</t>
        </is>
      </c>
      <c r="B6106" t="inlineStr">
        <is>
          <t>APAC</t>
        </is>
      </c>
    </row>
    <row r="6107">
      <c r="A6107" t="inlineStr">
        <is>
          <t>production amount</t>
        </is>
      </c>
      <c r="B6107" t="n">
        <v>1</v>
      </c>
    </row>
    <row r="6108">
      <c r="A6108" t="inlineStr">
        <is>
          <t>reference product</t>
        </is>
      </c>
      <c r="B6108" t="inlineStr">
        <is>
          <t>photovoltaic slanted-roof installation, 3kWp, multi-Si, panel, mounted, on roof</t>
        </is>
      </c>
    </row>
    <row r="6109">
      <c r="A6109" t="inlineStr">
        <is>
          <t>source</t>
        </is>
      </c>
      <c r="B61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10">
      <c r="A6110" t="inlineStr">
        <is>
          <t>type</t>
        </is>
      </c>
      <c r="B6110" t="inlineStr">
        <is>
          <t>process</t>
        </is>
      </c>
    </row>
    <row r="6111">
      <c r="A6111" t="inlineStr">
        <is>
          <t>unit</t>
        </is>
      </c>
      <c r="B6111" t="inlineStr">
        <is>
          <t>unit</t>
        </is>
      </c>
    </row>
    <row r="6112" ht="16" customHeight="1" s="29">
      <c r="A6112" s="1" t="inlineStr">
        <is>
          <t>Exchanges</t>
        </is>
      </c>
    </row>
    <row r="6113">
      <c r="A6113" s="28" t="inlineStr">
        <is>
          <t>name</t>
        </is>
      </c>
      <c r="B6113" s="28" t="inlineStr">
        <is>
          <t>amount</t>
        </is>
      </c>
      <c r="C6113" s="28" t="inlineStr">
        <is>
          <t>location</t>
        </is>
      </c>
      <c r="D6113" s="28" t="inlineStr">
        <is>
          <t>unit</t>
        </is>
      </c>
      <c r="E6113" s="28" t="inlineStr">
        <is>
          <t>categories</t>
        </is>
      </c>
      <c r="F6113" s="28" t="inlineStr">
        <is>
          <t>type</t>
        </is>
      </c>
      <c r="G6113" s="28" t="inlineStr">
        <is>
          <t>uncertainty type</t>
        </is>
      </c>
      <c r="H6113" s="28" t="inlineStr">
        <is>
          <t>loc</t>
        </is>
      </c>
      <c r="I6113" s="28" t="inlineStr">
        <is>
          <t>scale</t>
        </is>
      </c>
      <c r="J6113" s="28" t="inlineStr">
        <is>
          <t>comment</t>
        </is>
      </c>
      <c r="K6113" s="28" t="inlineStr">
        <is>
          <t>negative</t>
        </is>
      </c>
      <c r="L6113" s="28" t="inlineStr">
        <is>
          <t>reference product</t>
        </is>
      </c>
      <c r="M6113" s="28" t="n"/>
    </row>
    <row r="6114">
      <c r="A6114" t="inlineStr">
        <is>
          <t>Heat, waste</t>
        </is>
      </c>
      <c r="B6114" t="n">
        <v>0.828</v>
      </c>
      <c r="D6114" t="inlineStr">
        <is>
          <t>megajoule</t>
        </is>
      </c>
      <c r="E6114" t="inlineStr">
        <is>
          <t>air::urban air close to ground</t>
        </is>
      </c>
      <c r="F6114" t="inlineStr">
        <is>
          <t>biosphere</t>
        </is>
      </c>
      <c r="G6114" t="n">
        <v>2</v>
      </c>
      <c r="H6114" t="n">
        <v>-0.1887421245968774</v>
      </c>
      <c r="I6114" t="n">
        <v>0.1253793591735915</v>
      </c>
      <c r="J6114" t="inlineStr">
        <is>
          <t>(3,4,3,1,1,5); calculated with electricity use</t>
        </is>
      </c>
    </row>
    <row r="6115">
      <c r="A6115" t="inlineStr">
        <is>
          <t>photovoltaic slanted-roof installation, 3kWp, multi-Si, panel, mounted, on roof</t>
        </is>
      </c>
      <c r="B6115" t="n">
        <v>1</v>
      </c>
      <c r="C6115" t="inlineStr">
        <is>
          <t>APAC</t>
        </is>
      </c>
      <c r="D6115" t="inlineStr">
        <is>
          <t>unit</t>
        </is>
      </c>
      <c r="E6115" t="inlineStr">
        <is>
          <t>photovoltaic::production of components</t>
        </is>
      </c>
      <c r="F6115" t="inlineStr">
        <is>
          <t>production</t>
        </is>
      </c>
      <c r="G6115" t="n">
        <v>0</v>
      </c>
      <c r="H6115" t="n">
        <v>1</v>
      </c>
      <c r="L6115" t="inlineStr">
        <is>
          <t>photovoltaic slanted-roof installation, 3kWp, multi-Si, panel, mounted, on roof</t>
        </is>
      </c>
    </row>
    <row r="6116">
      <c r="A6116" t="inlineStr">
        <is>
          <t>inverter, 2.5 kW, average, at plant</t>
        </is>
      </c>
      <c r="B6116" t="n">
        <v>2.4</v>
      </c>
      <c r="C6116" t="inlineStr">
        <is>
          <t>RER</t>
        </is>
      </c>
      <c r="D6116" t="inlineStr">
        <is>
          <t>unit</t>
        </is>
      </c>
      <c r="F6116" t="inlineStr">
        <is>
          <t>technosphere</t>
        </is>
      </c>
      <c r="G6116" t="n">
        <v>2</v>
      </c>
      <c r="H6116" t="n">
        <v>0.8754687373538999</v>
      </c>
      <c r="I6116" t="n">
        <v>0.1057378732232639</v>
      </c>
      <c r="J6116" t="inlineStr">
        <is>
          <t>(2,4,1,1,1,na); 1 replacement during the lifetime of the PV system; demand scaled linearly by power output</t>
        </is>
      </c>
    </row>
    <row r="6117">
      <c r="A6117" t="inlineStr">
        <is>
          <t>market for electricity, low voltage</t>
        </is>
      </c>
      <c r="B6117" t="n">
        <v>0.23</v>
      </c>
      <c r="C6117" t="inlineStr">
        <is>
          <t>JP</t>
        </is>
      </c>
      <c r="D6117" t="inlineStr">
        <is>
          <t>kilowatt hour</t>
        </is>
      </c>
      <c r="F6117" t="inlineStr">
        <is>
          <t>technosphere</t>
        </is>
      </c>
      <c r="G6117" t="n">
        <v>2</v>
      </c>
      <c r="H6117" t="n">
        <v>-1.469675970058942</v>
      </c>
      <c r="I6117" t="n">
        <v>0.1253793591735915</v>
      </c>
      <c r="J6117" t="inlineStr">
        <is>
          <t>(3,4,3,1,1,5); Energy use for erection of 3kWp plant</t>
        </is>
      </c>
      <c r="L6117" t="inlineStr">
        <is>
          <t>electricity, low voltage</t>
        </is>
      </c>
    </row>
    <row r="6118">
      <c r="A6118" t="inlineStr">
        <is>
          <t>photovoltaic mounting system production, for slanted-roof installation</t>
        </is>
      </c>
      <c r="B6118" t="n">
        <v>16.667</v>
      </c>
      <c r="C6118" t="inlineStr">
        <is>
          <t>RER</t>
        </is>
      </c>
      <c r="D6118" t="inlineStr">
        <is>
          <t>square meter</t>
        </is>
      </c>
      <c r="F6118" t="inlineStr">
        <is>
          <t>technosphere</t>
        </is>
      </c>
      <c r="G6118" t="n">
        <v>2</v>
      </c>
      <c r="H6118" t="n">
        <v>2.813430716560039</v>
      </c>
      <c r="I6118" t="n">
        <v>0.1028562547922652</v>
      </c>
      <c r="J6118" t="inlineStr">
        <is>
          <t>(3,1,1,1,1,na); calculation with m2 panel</t>
        </is>
      </c>
      <c r="L6118" t="inlineStr">
        <is>
          <t>photovoltaic mounting system, for slanted-roof installation</t>
        </is>
      </c>
    </row>
    <row r="6119">
      <c r="A6119" t="inlineStr">
        <is>
          <t>photovoltaic panel, multi-Si, at regional storage</t>
        </is>
      </c>
      <c r="B6119" t="n">
        <v>17.167</v>
      </c>
      <c r="C6119" t="inlineStr">
        <is>
          <t>APAC</t>
        </is>
      </c>
      <c r="D6119" t="inlineStr">
        <is>
          <t>square meter</t>
        </is>
      </c>
      <c r="F6119" t="inlineStr">
        <is>
          <t>technosphere</t>
        </is>
      </c>
      <c r="G6119" t="n">
        <v>2</v>
      </c>
      <c r="H6119" t="n">
        <v>2.842988936288792</v>
      </c>
      <c r="I6119" t="n">
        <v>0.153080146848777</v>
      </c>
      <c r="J6119" t="inlineStr">
        <is>
          <t>(3,4,3,1,1,5); Calculation, 2% of modules repaired in the life time, 1% rejects</t>
        </is>
      </c>
    </row>
    <row r="6120">
      <c r="A6120" t="inlineStr">
        <is>
          <t>photovoltaics, electric installation for 3kWp module, at building</t>
        </is>
      </c>
      <c r="B6120" t="n">
        <v>1</v>
      </c>
      <c r="C6120" t="inlineStr">
        <is>
          <t>CH</t>
        </is>
      </c>
      <c r="D6120" t="inlineStr">
        <is>
          <t>unit</t>
        </is>
      </c>
      <c r="F6120" t="inlineStr">
        <is>
          <t>technosphere</t>
        </is>
      </c>
      <c r="G6120" t="n">
        <v>2</v>
      </c>
      <c r="H6120" t="n">
        <v>0</v>
      </c>
      <c r="I6120" t="n">
        <v>0.3677440105247352</v>
      </c>
      <c r="J6120" t="inlineStr">
        <is>
          <t>(3,4,3,1,1,5); Literature</t>
        </is>
      </c>
      <c r="L6120" t="inlineStr">
        <is>
          <t>photovoltaic plant, electric installation for 3kWp module</t>
        </is>
      </c>
    </row>
    <row r="6121">
      <c r="A6121" t="inlineStr">
        <is>
          <t>transport, freight, lorry 7.5-16 metric ton, EURO4</t>
        </is>
      </c>
      <c r="B6121" t="n">
        <v>36.072</v>
      </c>
      <c r="C6121" t="inlineStr">
        <is>
          <t>RER</t>
        </is>
      </c>
      <c r="D6121" t="inlineStr">
        <is>
          <t>ton kilometer</t>
        </is>
      </c>
      <c r="F6121" t="inlineStr">
        <is>
          <t>technosphere</t>
        </is>
      </c>
      <c r="G6121" t="n">
        <v>2</v>
      </c>
      <c r="H6121" t="n">
        <v>3.585516941118783</v>
      </c>
      <c r="I6121" t="n">
        <v>0.3677440105247352</v>
      </c>
      <c r="J6121" t="inlineStr">
        <is>
          <t>(3,4,3,1,1,5); transport of inverter, electric installation, mounting structure and module 100km to construction site</t>
        </is>
      </c>
      <c r="L6121" t="inlineStr">
        <is>
          <t>transport, freight, lorry 7.5-16 metric ton, EURO4</t>
        </is>
      </c>
    </row>
    <row r="6122">
      <c r="A6122" t="inlineStr">
        <is>
          <t>treatment, c-Si PV module</t>
        </is>
      </c>
      <c r="B6122" t="n">
        <v>226.51</v>
      </c>
      <c r="C6122" t="inlineStr">
        <is>
          <t>RER</t>
        </is>
      </c>
      <c r="D6122" t="inlineStr">
        <is>
          <t>kilogram</t>
        </is>
      </c>
      <c r="F6122" t="inlineStr">
        <is>
          <t>technosphere</t>
        </is>
      </c>
      <c r="G6122" t="n">
        <v>2</v>
      </c>
      <c r="H6122" t="n">
        <v>5.422789094058876</v>
      </c>
      <c r="I6122" t="n">
        <v>0.1253793591735915</v>
      </c>
      <c r="J6122" t="inlineStr">
        <is>
          <t>(3,4,3,1,1,5); recycling of PV modules at the end of life</t>
        </is>
      </c>
    </row>
    <row r="6123"/>
    <row r="6124" ht="16" customHeight="1" s="29">
      <c r="A6124" s="1" t="inlineStr">
        <is>
          <t>Activity</t>
        </is>
      </c>
      <c r="B6124" s="1" t="inlineStr">
        <is>
          <t>photovoltaic slanted-roof installation, 3kWp, multi-Si, panel, mounted, on roof</t>
        </is>
      </c>
    </row>
    <row r="6125">
      <c r="A6125" t="inlineStr">
        <is>
          <t>comment</t>
        </is>
      </c>
      <c r="B6125" t="inlineStr">
        <is>
          <t>Photovoltaic installation with a capacity of 3kWp and a life time of 30 years installed in CH.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6126">
      <c r="A6126" t="inlineStr">
        <is>
          <t>location</t>
        </is>
      </c>
      <c r="B6126" t="inlineStr">
        <is>
          <t>CH</t>
        </is>
      </c>
    </row>
    <row r="6127">
      <c r="A6127" t="inlineStr">
        <is>
          <t>production amount</t>
        </is>
      </c>
      <c r="B6127" t="n">
        <v>1</v>
      </c>
    </row>
    <row r="6128">
      <c r="A6128" t="inlineStr">
        <is>
          <t>reference product</t>
        </is>
      </c>
      <c r="B6128" t="inlineStr">
        <is>
          <t>photovoltaic slanted-roof installation, 3kWp, multi-Si, panel, mounted, on roof</t>
        </is>
      </c>
    </row>
    <row r="6129">
      <c r="A6129" t="inlineStr">
        <is>
          <t>source</t>
        </is>
      </c>
      <c r="B61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30">
      <c r="A6130" t="inlineStr">
        <is>
          <t>type</t>
        </is>
      </c>
      <c r="B6130" t="inlineStr">
        <is>
          <t>process</t>
        </is>
      </c>
    </row>
    <row r="6131">
      <c r="A6131" t="inlineStr">
        <is>
          <t>unit</t>
        </is>
      </c>
      <c r="B6131" t="inlineStr">
        <is>
          <t>unit</t>
        </is>
      </c>
    </row>
    <row r="6132" ht="16" customHeight="1" s="29">
      <c r="A6132" s="1" t="inlineStr">
        <is>
          <t>Exchanges</t>
        </is>
      </c>
    </row>
    <row r="6133">
      <c r="A6133" s="28" t="inlineStr">
        <is>
          <t>name</t>
        </is>
      </c>
      <c r="B6133" s="28" t="inlineStr">
        <is>
          <t>amount</t>
        </is>
      </c>
      <c r="C6133" s="28" t="inlineStr">
        <is>
          <t>location</t>
        </is>
      </c>
      <c r="D6133" s="28" t="inlineStr">
        <is>
          <t>unit</t>
        </is>
      </c>
      <c r="E6133" s="28" t="inlineStr">
        <is>
          <t>categories</t>
        </is>
      </c>
      <c r="F6133" s="28" t="inlineStr">
        <is>
          <t>type</t>
        </is>
      </c>
      <c r="G6133" s="28" t="inlineStr">
        <is>
          <t>uncertainty type</t>
        </is>
      </c>
      <c r="H6133" s="28" t="inlineStr">
        <is>
          <t>loc</t>
        </is>
      </c>
      <c r="I6133" s="28" t="inlineStr">
        <is>
          <t>scale</t>
        </is>
      </c>
      <c r="J6133" s="28" t="inlineStr">
        <is>
          <t>comment</t>
        </is>
      </c>
      <c r="K6133" s="28" t="inlineStr">
        <is>
          <t>negative</t>
        </is>
      </c>
      <c r="L6133" s="28" t="inlineStr">
        <is>
          <t>reference product</t>
        </is>
      </c>
      <c r="M6133" s="28" t="n"/>
    </row>
    <row r="6134">
      <c r="A6134" t="inlineStr">
        <is>
          <t>Heat, waste</t>
        </is>
      </c>
      <c r="B6134" t="n">
        <v>0.828</v>
      </c>
      <c r="D6134" t="inlineStr">
        <is>
          <t>megajoule</t>
        </is>
      </c>
      <c r="E6134" t="inlineStr">
        <is>
          <t>air::urban air close to ground</t>
        </is>
      </c>
      <c r="F6134" t="inlineStr">
        <is>
          <t>biosphere</t>
        </is>
      </c>
      <c r="G6134" t="n">
        <v>2</v>
      </c>
      <c r="H6134" t="n">
        <v>-0.1887421245968774</v>
      </c>
      <c r="I6134" t="n">
        <v>0.1253793591735915</v>
      </c>
      <c r="J6134" t="inlineStr">
        <is>
          <t>(3,4,3,1,1,5); calculated with electricity use</t>
        </is>
      </c>
    </row>
    <row r="6135">
      <c r="A6135" t="inlineStr">
        <is>
          <t>photovoltaic slanted-roof installation, 3kWp, multi-Si, panel, mounted, on roof</t>
        </is>
      </c>
      <c r="B6135" t="n">
        <v>1</v>
      </c>
      <c r="C6135" t="inlineStr">
        <is>
          <t>CH</t>
        </is>
      </c>
      <c r="D6135" t="inlineStr">
        <is>
          <t>unit</t>
        </is>
      </c>
      <c r="E6135" t="inlineStr">
        <is>
          <t>photovoltaic::production of components</t>
        </is>
      </c>
      <c r="F6135" t="inlineStr">
        <is>
          <t>production</t>
        </is>
      </c>
      <c r="G6135" t="n">
        <v>0</v>
      </c>
      <c r="H6135" t="n">
        <v>1</v>
      </c>
      <c r="L6135" t="inlineStr">
        <is>
          <t>photovoltaic slanted-roof installation, 3kWp, multi-Si, panel, mounted, on roof</t>
        </is>
      </c>
    </row>
    <row r="6136">
      <c r="A6136" t="inlineStr">
        <is>
          <t>inverter, 2.5 kW, average, at plant</t>
        </is>
      </c>
      <c r="B6136" t="n">
        <v>2.4</v>
      </c>
      <c r="C6136" t="inlineStr">
        <is>
          <t>RER</t>
        </is>
      </c>
      <c r="D6136" t="inlineStr">
        <is>
          <t>unit</t>
        </is>
      </c>
      <c r="F6136" t="inlineStr">
        <is>
          <t>technosphere</t>
        </is>
      </c>
      <c r="G6136" t="n">
        <v>2</v>
      </c>
      <c r="H6136" t="n">
        <v>0.8754687373538999</v>
      </c>
      <c r="I6136" t="n">
        <v>0.1057378732232639</v>
      </c>
      <c r="J6136" t="inlineStr">
        <is>
          <t>(2,4,1,1,1,na); 1 replacement during the lifetime of the PV system; demand scaled linearly by power output</t>
        </is>
      </c>
    </row>
    <row r="6137">
      <c r="A6137" t="inlineStr">
        <is>
          <t>market for electricity, low voltage</t>
        </is>
      </c>
      <c r="B6137" t="n">
        <v>0.23</v>
      </c>
      <c r="C6137" t="inlineStr">
        <is>
          <t>CH</t>
        </is>
      </c>
      <c r="D6137" t="inlineStr">
        <is>
          <t>kilowatt hour</t>
        </is>
      </c>
      <c r="F6137" t="inlineStr">
        <is>
          <t>technosphere</t>
        </is>
      </c>
      <c r="G6137" t="n">
        <v>2</v>
      </c>
      <c r="H6137" t="n">
        <v>-1.469675970058942</v>
      </c>
      <c r="I6137" t="n">
        <v>0.1253793591735915</v>
      </c>
      <c r="J6137" t="inlineStr">
        <is>
          <t>(3,4,3,1,1,5); Energy use for erection of 3kWp plant</t>
        </is>
      </c>
      <c r="L6137" t="inlineStr">
        <is>
          <t>electricity, low voltage</t>
        </is>
      </c>
    </row>
    <row r="6138">
      <c r="A6138" t="inlineStr">
        <is>
          <t>photovoltaic mounting system production, for slanted-roof installation</t>
        </is>
      </c>
      <c r="B6138" t="n">
        <v>16.667</v>
      </c>
      <c r="C6138" t="inlineStr">
        <is>
          <t>RER</t>
        </is>
      </c>
      <c r="D6138" t="inlineStr">
        <is>
          <t>square meter</t>
        </is>
      </c>
      <c r="F6138" t="inlineStr">
        <is>
          <t>technosphere</t>
        </is>
      </c>
      <c r="G6138" t="n">
        <v>2</v>
      </c>
      <c r="H6138" t="n">
        <v>2.813430716560039</v>
      </c>
      <c r="I6138" t="n">
        <v>0.1028562547922652</v>
      </c>
      <c r="J6138" t="inlineStr">
        <is>
          <t>(3,1,1,1,1,na); calculation with m2 panel</t>
        </is>
      </c>
      <c r="L6138" t="inlineStr">
        <is>
          <t>photovoltaic mounting system, for slanted-roof installation</t>
        </is>
      </c>
    </row>
    <row r="6139">
      <c r="A6139" t="inlineStr">
        <is>
          <t>photovoltaic panel, multi-Si, at regional storage</t>
        </is>
      </c>
      <c r="B6139" t="n">
        <v>17.167</v>
      </c>
      <c r="C6139" t="inlineStr">
        <is>
          <t>RER</t>
        </is>
      </c>
      <c r="D6139" t="inlineStr">
        <is>
          <t>square meter</t>
        </is>
      </c>
      <c r="F6139" t="inlineStr">
        <is>
          <t>technosphere</t>
        </is>
      </c>
      <c r="G6139" t="n">
        <v>2</v>
      </c>
      <c r="H6139" t="n">
        <v>2.842988936288792</v>
      </c>
      <c r="I6139" t="n">
        <v>0.153080146848777</v>
      </c>
      <c r="J6139" t="inlineStr">
        <is>
          <t>(3,4,3,1,1,5); Calculation, 2% of modules repaired in the life time, 1% rejects</t>
        </is>
      </c>
    </row>
    <row r="6140">
      <c r="A6140" t="inlineStr">
        <is>
          <t>photovoltaics, electric installation for 3kWp module, at building</t>
        </is>
      </c>
      <c r="B6140" t="n">
        <v>1</v>
      </c>
      <c r="C6140" t="inlineStr">
        <is>
          <t>CH</t>
        </is>
      </c>
      <c r="D6140" t="inlineStr">
        <is>
          <t>unit</t>
        </is>
      </c>
      <c r="F6140" t="inlineStr">
        <is>
          <t>technosphere</t>
        </is>
      </c>
      <c r="G6140" t="n">
        <v>2</v>
      </c>
      <c r="H6140" t="n">
        <v>0</v>
      </c>
      <c r="I6140" t="n">
        <v>0.3677440105247352</v>
      </c>
      <c r="J6140" t="inlineStr">
        <is>
          <t>(3,4,3,1,1,5); Literature</t>
        </is>
      </c>
      <c r="L6140" t="inlineStr">
        <is>
          <t>photovoltaic plant, electric installation for 3kWp module</t>
        </is>
      </c>
    </row>
    <row r="6141">
      <c r="A6141" t="inlineStr">
        <is>
          <t>transport, freight, lorry 7.5-16 metric ton, EURO4</t>
        </is>
      </c>
      <c r="B6141" t="n">
        <v>36.072</v>
      </c>
      <c r="C6141" t="inlineStr">
        <is>
          <t>RER</t>
        </is>
      </c>
      <c r="D6141" t="inlineStr">
        <is>
          <t>ton kilometer</t>
        </is>
      </c>
      <c r="F6141" t="inlineStr">
        <is>
          <t>technosphere</t>
        </is>
      </c>
      <c r="G6141" t="n">
        <v>2</v>
      </c>
      <c r="H6141" t="n">
        <v>3.585516941118783</v>
      </c>
      <c r="I6141" t="n">
        <v>0.3677440105247352</v>
      </c>
      <c r="J6141" t="inlineStr">
        <is>
          <t>(3,4,3,1,1,5); transport of inverter, electric installation, mounting structure and module 100km to construction site</t>
        </is>
      </c>
      <c r="L6141" t="inlineStr">
        <is>
          <t>transport, freight, lorry 7.5-16 metric ton, EURO4</t>
        </is>
      </c>
    </row>
    <row r="6142">
      <c r="A6142" t="inlineStr">
        <is>
          <t>treatment, c-Si PV module</t>
        </is>
      </c>
      <c r="B6142" t="n">
        <v>226.51</v>
      </c>
      <c r="C6142" t="inlineStr">
        <is>
          <t>RER</t>
        </is>
      </c>
      <c r="D6142" t="inlineStr">
        <is>
          <t>kilogram</t>
        </is>
      </c>
      <c r="F6142" t="inlineStr">
        <is>
          <t>technosphere</t>
        </is>
      </c>
      <c r="G6142" t="n">
        <v>2</v>
      </c>
      <c r="H6142" t="n">
        <v>5.422789094058876</v>
      </c>
      <c r="I6142" t="n">
        <v>0.1253793591735915</v>
      </c>
      <c r="J6142" t="inlineStr">
        <is>
          <t>(3,4,3,1,1,5); recycling of PV modules at the end of life</t>
        </is>
      </c>
    </row>
    <row r="6143"/>
    <row r="6144" ht="16" customHeight="1" s="29">
      <c r="A6144" s="1" t="inlineStr">
        <is>
          <t>Activity</t>
        </is>
      </c>
      <c r="B6144" s="1" t="inlineStr">
        <is>
          <t>photovoltaic slanted-roof installation, 3kWp, multi-Si, panel, mounted, on roof</t>
        </is>
      </c>
    </row>
    <row r="6145">
      <c r="A6145" t="inlineStr">
        <is>
          <t>comment</t>
        </is>
      </c>
      <c r="B6145" t="inlineStr">
        <is>
          <t>Photovoltaic installation with a capacity of 3kWp and a life time of 30 years installed in the US.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6146">
      <c r="A6146" t="inlineStr">
        <is>
          <t>location</t>
        </is>
      </c>
      <c r="B6146" t="inlineStr">
        <is>
          <t>US</t>
        </is>
      </c>
    </row>
    <row r="6147">
      <c r="A6147" t="inlineStr">
        <is>
          <t>production amount</t>
        </is>
      </c>
      <c r="B6147" t="n">
        <v>1</v>
      </c>
    </row>
    <row r="6148">
      <c r="A6148" t="inlineStr">
        <is>
          <t>reference product</t>
        </is>
      </c>
      <c r="B6148" t="inlineStr">
        <is>
          <t>photovoltaic slanted-roof installation, 3kWp, multi-Si, panel, mounted, on roof</t>
        </is>
      </c>
    </row>
    <row r="6149">
      <c r="A6149" t="inlineStr">
        <is>
          <t>source</t>
        </is>
      </c>
      <c r="B61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50">
      <c r="A6150" t="inlineStr">
        <is>
          <t>type</t>
        </is>
      </c>
      <c r="B6150" t="inlineStr">
        <is>
          <t>process</t>
        </is>
      </c>
    </row>
    <row r="6151">
      <c r="A6151" t="inlineStr">
        <is>
          <t>unit</t>
        </is>
      </c>
      <c r="B6151" t="inlineStr">
        <is>
          <t>unit</t>
        </is>
      </c>
    </row>
    <row r="6152" ht="16" customHeight="1" s="29">
      <c r="A6152" s="1" t="inlineStr">
        <is>
          <t>Exchanges</t>
        </is>
      </c>
    </row>
    <row r="6153">
      <c r="A6153" s="28" t="inlineStr">
        <is>
          <t>name</t>
        </is>
      </c>
      <c r="B6153" s="28" t="inlineStr">
        <is>
          <t>amount</t>
        </is>
      </c>
      <c r="C6153" s="28" t="inlineStr">
        <is>
          <t>location</t>
        </is>
      </c>
      <c r="D6153" s="28" t="inlineStr">
        <is>
          <t>unit</t>
        </is>
      </c>
      <c r="E6153" s="28" t="inlineStr">
        <is>
          <t>categories</t>
        </is>
      </c>
      <c r="F6153" s="28" t="inlineStr">
        <is>
          <t>type</t>
        </is>
      </c>
      <c r="G6153" s="28" t="inlineStr">
        <is>
          <t>uncertainty type</t>
        </is>
      </c>
      <c r="H6153" s="28" t="inlineStr">
        <is>
          <t>loc</t>
        </is>
      </c>
      <c r="I6153" s="28" t="inlineStr">
        <is>
          <t>scale</t>
        </is>
      </c>
      <c r="J6153" s="28" t="inlineStr">
        <is>
          <t>comment</t>
        </is>
      </c>
      <c r="K6153" s="28" t="inlineStr">
        <is>
          <t>negative</t>
        </is>
      </c>
      <c r="L6153" s="28" t="inlineStr">
        <is>
          <t>reference product</t>
        </is>
      </c>
      <c r="M6153" s="28" t="n"/>
    </row>
    <row r="6154">
      <c r="A6154" t="inlineStr">
        <is>
          <t>Heat, waste</t>
        </is>
      </c>
      <c r="B6154" t="n">
        <v>0.828</v>
      </c>
      <c r="D6154" t="inlineStr">
        <is>
          <t>megajoule</t>
        </is>
      </c>
      <c r="E6154" t="inlineStr">
        <is>
          <t>air::urban air close to ground</t>
        </is>
      </c>
      <c r="F6154" t="inlineStr">
        <is>
          <t>biosphere</t>
        </is>
      </c>
      <c r="G6154" t="n">
        <v>2</v>
      </c>
      <c r="H6154" t="n">
        <v>-0.1887421245968774</v>
      </c>
      <c r="I6154" t="n">
        <v>0.1253793591735915</v>
      </c>
      <c r="J6154" t="inlineStr">
        <is>
          <t>(3,4,3,1,1,5); calculated with electricity use</t>
        </is>
      </c>
    </row>
    <row r="6155">
      <c r="A6155" t="inlineStr">
        <is>
          <t>photovoltaic slanted-roof installation, 3kWp, multi-Si, panel, mounted, on roof</t>
        </is>
      </c>
      <c r="B6155" t="n">
        <v>1</v>
      </c>
      <c r="C6155" t="inlineStr">
        <is>
          <t>US</t>
        </is>
      </c>
      <c r="D6155" t="inlineStr">
        <is>
          <t>unit</t>
        </is>
      </c>
      <c r="E6155" t="inlineStr">
        <is>
          <t>photovoltaic::production of components</t>
        </is>
      </c>
      <c r="F6155" t="inlineStr">
        <is>
          <t>production</t>
        </is>
      </c>
      <c r="G6155" t="n">
        <v>0</v>
      </c>
      <c r="H6155" t="n">
        <v>1</v>
      </c>
      <c r="L6155" t="inlineStr">
        <is>
          <t>photovoltaic slanted-roof installation, 3kWp, multi-Si, panel, mounted, on roof</t>
        </is>
      </c>
    </row>
    <row r="6156">
      <c r="A6156" t="inlineStr">
        <is>
          <t>inverter, 2.5 kW, average, at plant</t>
        </is>
      </c>
      <c r="B6156" t="n">
        <v>2.4</v>
      </c>
      <c r="C6156" t="inlineStr">
        <is>
          <t>RER</t>
        </is>
      </c>
      <c r="D6156" t="inlineStr">
        <is>
          <t>unit</t>
        </is>
      </c>
      <c r="F6156" t="inlineStr">
        <is>
          <t>technosphere</t>
        </is>
      </c>
      <c r="G6156" t="n">
        <v>2</v>
      </c>
      <c r="H6156" t="n">
        <v>0.8754687373538999</v>
      </c>
      <c r="I6156" t="n">
        <v>0.1057378732232639</v>
      </c>
      <c r="J6156" t="inlineStr">
        <is>
          <t>(2,4,1,1,1,na); 1 replacement during the lifetime of the PV system; demand scaled linearly by power output</t>
        </is>
      </c>
    </row>
    <row r="6157">
      <c r="A6157" t="inlineStr">
        <is>
          <t>market for electricity, low voltage</t>
        </is>
      </c>
      <c r="B6157" t="n">
        <v>0.23</v>
      </c>
      <c r="C6157" t="inlineStr">
        <is>
          <t>US-WECC</t>
        </is>
      </c>
      <c r="D6157" t="inlineStr">
        <is>
          <t>kilowatt hour</t>
        </is>
      </c>
      <c r="F6157" t="inlineStr">
        <is>
          <t>technosphere</t>
        </is>
      </c>
      <c r="G6157" t="n">
        <v>2</v>
      </c>
      <c r="H6157" t="n">
        <v>-1.469675970058942</v>
      </c>
      <c r="I6157" t="n">
        <v>0.1253793591735915</v>
      </c>
      <c r="J6157" t="inlineStr">
        <is>
          <t>(3,4,3,1,1,5); Energy use for erection of 3kWp plant</t>
        </is>
      </c>
      <c r="L6157" t="inlineStr">
        <is>
          <t>electricity, low voltage</t>
        </is>
      </c>
    </row>
    <row r="6158">
      <c r="A6158" t="inlineStr">
        <is>
          <t>photovoltaic mounting system production, for slanted-roof installation</t>
        </is>
      </c>
      <c r="B6158" t="n">
        <v>16.667</v>
      </c>
      <c r="C6158" t="inlineStr">
        <is>
          <t>RER</t>
        </is>
      </c>
      <c r="D6158" t="inlineStr">
        <is>
          <t>square meter</t>
        </is>
      </c>
      <c r="F6158" t="inlineStr">
        <is>
          <t>technosphere</t>
        </is>
      </c>
      <c r="G6158" t="n">
        <v>2</v>
      </c>
      <c r="H6158" t="n">
        <v>2.813430716560039</v>
      </c>
      <c r="I6158" t="n">
        <v>0.1028562547922652</v>
      </c>
      <c r="J6158" t="inlineStr">
        <is>
          <t>(3,1,1,1,1,na); calculation with m2 panel</t>
        </is>
      </c>
      <c r="L6158" t="inlineStr">
        <is>
          <t>photovoltaic mounting system, for slanted-roof installation</t>
        </is>
      </c>
    </row>
    <row r="6159">
      <c r="A6159" t="inlineStr">
        <is>
          <t>photovoltaic panel, multi-Si, at regional storage</t>
        </is>
      </c>
      <c r="B6159" t="n">
        <v>17.167</v>
      </c>
      <c r="C6159" t="inlineStr">
        <is>
          <t>US</t>
        </is>
      </c>
      <c r="D6159" t="inlineStr">
        <is>
          <t>square meter</t>
        </is>
      </c>
      <c r="F6159" t="inlineStr">
        <is>
          <t>technosphere</t>
        </is>
      </c>
      <c r="G6159" t="n">
        <v>2</v>
      </c>
      <c r="H6159" t="n">
        <v>2.842988936288792</v>
      </c>
      <c r="I6159" t="n">
        <v>0.153080146848777</v>
      </c>
      <c r="J6159" t="inlineStr">
        <is>
          <t>(3,4,3,1,1,5); Calculation, 2% of modules repaired in the life time, 1% rejects</t>
        </is>
      </c>
    </row>
    <row r="6160">
      <c r="A6160" t="inlineStr">
        <is>
          <t>photovoltaics, electric installation for 3kWp module, at building</t>
        </is>
      </c>
      <c r="B6160" t="n">
        <v>1</v>
      </c>
      <c r="C6160" t="inlineStr">
        <is>
          <t>CH</t>
        </is>
      </c>
      <c r="D6160" t="inlineStr">
        <is>
          <t>unit</t>
        </is>
      </c>
      <c r="F6160" t="inlineStr">
        <is>
          <t>technosphere</t>
        </is>
      </c>
      <c r="G6160" t="n">
        <v>2</v>
      </c>
      <c r="H6160" t="n">
        <v>0</v>
      </c>
      <c r="I6160" t="n">
        <v>0.3677440105247352</v>
      </c>
      <c r="J6160" t="inlineStr">
        <is>
          <t>(3,4,3,1,1,5); Literature</t>
        </is>
      </c>
      <c r="L6160" t="inlineStr">
        <is>
          <t>photovoltaic plant, electric installation for 3kWp module</t>
        </is>
      </c>
    </row>
    <row r="6161">
      <c r="A6161" t="inlineStr">
        <is>
          <t>transport, freight, lorry 7.5-16 metric ton, EURO4</t>
        </is>
      </c>
      <c r="B6161" t="n">
        <v>36.072</v>
      </c>
      <c r="C6161" t="inlineStr">
        <is>
          <t>RER</t>
        </is>
      </c>
      <c r="D6161" t="inlineStr">
        <is>
          <t>ton kilometer</t>
        </is>
      </c>
      <c r="F6161" t="inlineStr">
        <is>
          <t>technosphere</t>
        </is>
      </c>
      <c r="G6161" t="n">
        <v>2</v>
      </c>
      <c r="H6161" t="n">
        <v>3.585516941118783</v>
      </c>
      <c r="I6161" t="n">
        <v>0.3677440105247352</v>
      </c>
      <c r="J6161" t="inlineStr">
        <is>
          <t>(3,4,3,1,1,5); transport of inverter, electric installation, mounting structure and module 100km to construction site</t>
        </is>
      </c>
      <c r="L6161" t="inlineStr">
        <is>
          <t>transport, freight, lorry 7.5-16 metric ton, EURO4</t>
        </is>
      </c>
    </row>
    <row r="6162">
      <c r="A6162" t="inlineStr">
        <is>
          <t>treatment, c-Si PV module</t>
        </is>
      </c>
      <c r="B6162" t="n">
        <v>226.51</v>
      </c>
      <c r="C6162" t="inlineStr">
        <is>
          <t>RER</t>
        </is>
      </c>
      <c r="D6162" t="inlineStr">
        <is>
          <t>kilogram</t>
        </is>
      </c>
      <c r="F6162" t="inlineStr">
        <is>
          <t>technosphere</t>
        </is>
      </c>
      <c r="G6162" t="n">
        <v>2</v>
      </c>
      <c r="H6162" t="n">
        <v>5.422789094058876</v>
      </c>
      <c r="I6162" t="n">
        <v>0.1253793591735915</v>
      </c>
      <c r="J6162" t="inlineStr">
        <is>
          <t>(3,4,3,1,1,5); recycling of PV modules at the end of life</t>
        </is>
      </c>
    </row>
    <row r="6163"/>
    <row r="6164" ht="16" customHeight="1" s="29">
      <c r="A6164" s="1" t="inlineStr">
        <is>
          <t>Activity</t>
        </is>
      </c>
      <c r="B6164" s="1" t="inlineStr">
        <is>
          <t>photovoltaic slanted-roof installation, 3kWp, multi-Si, panel, mounted, on roof</t>
        </is>
      </c>
    </row>
    <row r="6165">
      <c r="A6165" t="inlineStr">
        <is>
          <t>comment</t>
        </is>
      </c>
      <c r="B6165" t="inlineStr">
        <is>
          <t>Photovoltaic installation with a capacity of 3kWp and a life time of 30 years installed in China.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6166">
      <c r="A6166" t="inlineStr">
        <is>
          <t>location</t>
        </is>
      </c>
      <c r="B6166" t="inlineStr">
        <is>
          <t>CN</t>
        </is>
      </c>
    </row>
    <row r="6167">
      <c r="A6167" t="inlineStr">
        <is>
          <t>production amount</t>
        </is>
      </c>
      <c r="B6167" t="n">
        <v>1</v>
      </c>
    </row>
    <row r="6168">
      <c r="A6168" t="inlineStr">
        <is>
          <t>reference product</t>
        </is>
      </c>
      <c r="B6168" t="inlineStr">
        <is>
          <t>photovoltaic slanted-roof installation, 3kWp, multi-Si, panel, mounted, on roof</t>
        </is>
      </c>
    </row>
    <row r="6169">
      <c r="A6169" t="inlineStr">
        <is>
          <t>source</t>
        </is>
      </c>
      <c r="B61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70">
      <c r="A6170" t="inlineStr">
        <is>
          <t>type</t>
        </is>
      </c>
      <c r="B6170" t="inlineStr">
        <is>
          <t>process</t>
        </is>
      </c>
    </row>
    <row r="6171">
      <c r="A6171" t="inlineStr">
        <is>
          <t>unit</t>
        </is>
      </c>
      <c r="B6171" t="inlineStr">
        <is>
          <t>unit</t>
        </is>
      </c>
    </row>
    <row r="6172" ht="16" customHeight="1" s="29">
      <c r="A6172" s="1" t="inlineStr">
        <is>
          <t>Exchanges</t>
        </is>
      </c>
    </row>
    <row r="6173">
      <c r="A6173" s="28" t="inlineStr">
        <is>
          <t>name</t>
        </is>
      </c>
      <c r="B6173" s="28" t="inlineStr">
        <is>
          <t>amount</t>
        </is>
      </c>
      <c r="C6173" s="28" t="inlineStr">
        <is>
          <t>location</t>
        </is>
      </c>
      <c r="D6173" s="28" t="inlineStr">
        <is>
          <t>unit</t>
        </is>
      </c>
      <c r="E6173" s="28" t="inlineStr">
        <is>
          <t>categories</t>
        </is>
      </c>
      <c r="F6173" s="28" t="inlineStr">
        <is>
          <t>type</t>
        </is>
      </c>
      <c r="G6173" s="28" t="inlineStr">
        <is>
          <t>uncertainty type</t>
        </is>
      </c>
      <c r="H6173" s="28" t="inlineStr">
        <is>
          <t>loc</t>
        </is>
      </c>
      <c r="I6173" s="28" t="inlineStr">
        <is>
          <t>scale</t>
        </is>
      </c>
      <c r="J6173" s="28" t="inlineStr">
        <is>
          <t>comment</t>
        </is>
      </c>
      <c r="K6173" s="28" t="inlineStr">
        <is>
          <t>negative</t>
        </is>
      </c>
      <c r="L6173" s="28" t="inlineStr">
        <is>
          <t>reference product</t>
        </is>
      </c>
      <c r="M6173" s="28" t="n"/>
    </row>
    <row r="6174">
      <c r="A6174" t="inlineStr">
        <is>
          <t>Heat, waste</t>
        </is>
      </c>
      <c r="B6174" t="n">
        <v>0.828</v>
      </c>
      <c r="D6174" t="inlineStr">
        <is>
          <t>megajoule</t>
        </is>
      </c>
      <c r="E6174" t="inlineStr">
        <is>
          <t>air::urban air close to ground</t>
        </is>
      </c>
      <c r="F6174" t="inlineStr">
        <is>
          <t>biosphere</t>
        </is>
      </c>
      <c r="G6174" t="n">
        <v>2</v>
      </c>
      <c r="H6174" t="n">
        <v>-0.1887421245968774</v>
      </c>
      <c r="I6174" t="n">
        <v>0.1253793591735915</v>
      </c>
      <c r="J6174" t="inlineStr">
        <is>
          <t>(3,4,3,1,1,5); calculated with electricity use</t>
        </is>
      </c>
    </row>
    <row r="6175">
      <c r="A6175" t="inlineStr">
        <is>
          <t>photovoltaic slanted-roof installation, 3kWp, multi-Si, panel, mounted, on roof</t>
        </is>
      </c>
      <c r="B6175" t="n">
        <v>1</v>
      </c>
      <c r="C6175" t="inlineStr">
        <is>
          <t>CN</t>
        </is>
      </c>
      <c r="D6175" t="inlineStr">
        <is>
          <t>unit</t>
        </is>
      </c>
      <c r="E6175" t="inlineStr">
        <is>
          <t>photovoltaic::production of components</t>
        </is>
      </c>
      <c r="F6175" t="inlineStr">
        <is>
          <t>production</t>
        </is>
      </c>
      <c r="G6175" t="n">
        <v>0</v>
      </c>
      <c r="H6175" t="n">
        <v>1</v>
      </c>
      <c r="L6175" t="inlineStr">
        <is>
          <t>photovoltaic slanted-roof installation, 3kWp, multi-Si, panel, mounted, on roof</t>
        </is>
      </c>
    </row>
    <row r="6176">
      <c r="A6176" t="inlineStr">
        <is>
          <t>inverter, 2.5 kW, average, at plant</t>
        </is>
      </c>
      <c r="B6176" t="n">
        <v>2.4</v>
      </c>
      <c r="C6176" t="inlineStr">
        <is>
          <t>RER</t>
        </is>
      </c>
      <c r="D6176" t="inlineStr">
        <is>
          <t>unit</t>
        </is>
      </c>
      <c r="F6176" t="inlineStr">
        <is>
          <t>technosphere</t>
        </is>
      </c>
      <c r="G6176" t="n">
        <v>2</v>
      </c>
      <c r="H6176" t="n">
        <v>0.8754687373538999</v>
      </c>
      <c r="I6176" t="n">
        <v>0.1057378732232639</v>
      </c>
      <c r="J6176" t="inlineStr">
        <is>
          <t>(2,4,1,1,1,na); 1 replacement during the lifetime of the PV system; demand scaled linearly by power output</t>
        </is>
      </c>
    </row>
    <row r="6177">
      <c r="A6177" t="inlineStr">
        <is>
          <t>market group for electricity, low voltage</t>
        </is>
      </c>
      <c r="B6177" t="n">
        <v>0.23</v>
      </c>
      <c r="C6177" t="inlineStr">
        <is>
          <t>CN</t>
        </is>
      </c>
      <c r="D6177" t="inlineStr">
        <is>
          <t>kilowatt hour</t>
        </is>
      </c>
      <c r="F6177" t="inlineStr">
        <is>
          <t>technosphere</t>
        </is>
      </c>
      <c r="G6177" t="n">
        <v>2</v>
      </c>
      <c r="H6177" t="n">
        <v>-1.469675970058942</v>
      </c>
      <c r="I6177" t="n">
        <v>0.1253793591735915</v>
      </c>
      <c r="J6177" t="inlineStr">
        <is>
          <t>(3,4,3,1,1,5); Energy use for erection of 3kWp plant</t>
        </is>
      </c>
      <c r="L6177" t="inlineStr">
        <is>
          <t>electricity, low voltage</t>
        </is>
      </c>
    </row>
    <row r="6178">
      <c r="A6178" t="inlineStr">
        <is>
          <t>photovoltaic mounting system production, for slanted-roof installation</t>
        </is>
      </c>
      <c r="B6178" t="n">
        <v>16.667</v>
      </c>
      <c r="C6178" t="inlineStr">
        <is>
          <t>RER</t>
        </is>
      </c>
      <c r="D6178" t="inlineStr">
        <is>
          <t>square meter</t>
        </is>
      </c>
      <c r="F6178" t="inlineStr">
        <is>
          <t>technosphere</t>
        </is>
      </c>
      <c r="G6178" t="n">
        <v>2</v>
      </c>
      <c r="H6178" t="n">
        <v>2.813430716560039</v>
      </c>
      <c r="I6178" t="n">
        <v>0.1028562547922652</v>
      </c>
      <c r="J6178" t="inlineStr">
        <is>
          <t>(3,1,1,1,1,na); calculation with m2 panel</t>
        </is>
      </c>
      <c r="L6178" t="inlineStr">
        <is>
          <t>photovoltaic mounting system, for slanted-roof installation</t>
        </is>
      </c>
    </row>
    <row r="6179">
      <c r="A6179" t="inlineStr">
        <is>
          <t>photovoltaic panel production, multi-Si wafer</t>
        </is>
      </c>
      <c r="B6179" t="n">
        <v>17.167</v>
      </c>
      <c r="C6179" t="inlineStr">
        <is>
          <t>CN</t>
        </is>
      </c>
      <c r="D6179" t="inlineStr">
        <is>
          <t>square meter</t>
        </is>
      </c>
      <c r="F6179" t="inlineStr">
        <is>
          <t>technosphere</t>
        </is>
      </c>
      <c r="G6179" t="n">
        <v>2</v>
      </c>
      <c r="H6179" t="n">
        <v>2.842988936288792</v>
      </c>
      <c r="I6179" t="n">
        <v>0.153080146848777</v>
      </c>
      <c r="J6179" t="inlineStr">
        <is>
          <t>(3,4,3,1,1,5); Calculation, 2% of modules repaired in the life time, 1% rejects</t>
        </is>
      </c>
      <c r="L6179" t="inlineStr">
        <is>
          <t>photovoltaic panel, multi-Si wafer</t>
        </is>
      </c>
    </row>
    <row r="6180">
      <c r="A6180" t="inlineStr">
        <is>
          <t>photovoltaics, electric installation for 3kWp module, at building</t>
        </is>
      </c>
      <c r="B6180" t="n">
        <v>1</v>
      </c>
      <c r="C6180" t="inlineStr">
        <is>
          <t>CH</t>
        </is>
      </c>
      <c r="D6180" t="inlineStr">
        <is>
          <t>unit</t>
        </is>
      </c>
      <c r="F6180" t="inlineStr">
        <is>
          <t>technosphere</t>
        </is>
      </c>
      <c r="G6180" t="n">
        <v>2</v>
      </c>
      <c r="H6180" t="n">
        <v>0</v>
      </c>
      <c r="I6180" t="n">
        <v>0.3677440105247352</v>
      </c>
      <c r="J6180" t="inlineStr">
        <is>
          <t>(3,4,3,1,1,5); Literature</t>
        </is>
      </c>
      <c r="L6180" t="inlineStr">
        <is>
          <t>photovoltaic plant, electric installation for 3kWp module</t>
        </is>
      </c>
    </row>
    <row r="6181">
      <c r="A6181" t="inlineStr">
        <is>
          <t>transport, freight, lorry 7.5-16 metric ton, EURO4</t>
        </is>
      </c>
      <c r="B6181" t="n">
        <v>36.072</v>
      </c>
      <c r="C6181" t="inlineStr">
        <is>
          <t>RER</t>
        </is>
      </c>
      <c r="D6181" t="inlineStr">
        <is>
          <t>ton kilometer</t>
        </is>
      </c>
      <c r="F6181" t="inlineStr">
        <is>
          <t>technosphere</t>
        </is>
      </c>
      <c r="G6181" t="n">
        <v>2</v>
      </c>
      <c r="H6181" t="n">
        <v>3.585516941118783</v>
      </c>
      <c r="I6181" t="n">
        <v>0.3677440105247352</v>
      </c>
      <c r="J6181" t="inlineStr">
        <is>
          <t>(3,4,3,1,1,5); transport of inverter, electric installation, mounting structure and module 100km to construction site</t>
        </is>
      </c>
      <c r="L6181" t="inlineStr">
        <is>
          <t>transport, freight, lorry 7.5-16 metric ton, EURO4</t>
        </is>
      </c>
    </row>
    <row r="6182">
      <c r="A6182" t="inlineStr">
        <is>
          <t>treatment, c-Si PV module</t>
        </is>
      </c>
      <c r="B6182" t="n">
        <v>226.51</v>
      </c>
      <c r="C6182" t="inlineStr">
        <is>
          <t>RER</t>
        </is>
      </c>
      <c r="D6182" t="inlineStr">
        <is>
          <t>kilogram</t>
        </is>
      </c>
      <c r="F6182" t="inlineStr">
        <is>
          <t>technosphere</t>
        </is>
      </c>
      <c r="G6182" t="n">
        <v>2</v>
      </c>
      <c r="H6182" t="n">
        <v>5.422789094058876</v>
      </c>
      <c r="I6182" t="n">
        <v>0.1253793591735915</v>
      </c>
      <c r="J6182" t="inlineStr">
        <is>
          <t>(3,4,3,1,1,5); recycling of PV modules at the end of life</t>
        </is>
      </c>
    </row>
    <row r="6183"/>
    <row r="6184" ht="16" customHeight="1" s="29">
      <c r="A6184" s="1" t="inlineStr">
        <is>
          <t>Activity</t>
        </is>
      </c>
      <c r="B6184" s="1" t="inlineStr">
        <is>
          <t>photovoltaic slanted-roof installation, 3kWp, single-Si, laminated, integrated, on roof</t>
        </is>
      </c>
    </row>
    <row r="6185">
      <c r="A6185" t="inlineStr">
        <is>
          <t>comment</t>
        </is>
      </c>
      <c r="B6185" t="inlineStr">
        <is>
          <t>Photovoltaic installation with a capacity of 3kWp and a life time of 30 years installed in China.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6186">
      <c r="A6186" t="inlineStr">
        <is>
          <t>location</t>
        </is>
      </c>
      <c r="B6186" t="inlineStr">
        <is>
          <t>CN</t>
        </is>
      </c>
    </row>
    <row r="6187">
      <c r="A6187" t="inlineStr">
        <is>
          <t>production amount</t>
        </is>
      </c>
      <c r="B6187" t="n">
        <v>1</v>
      </c>
    </row>
    <row r="6188">
      <c r="A6188" t="inlineStr">
        <is>
          <t>reference product</t>
        </is>
      </c>
      <c r="B6188" t="inlineStr">
        <is>
          <t>photovoltaic slanted-roof installation, 3kWp, single-Si, laminated, integrated, on roof</t>
        </is>
      </c>
    </row>
    <row r="6189">
      <c r="A6189" t="inlineStr">
        <is>
          <t>source</t>
        </is>
      </c>
      <c r="B61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90">
      <c r="A6190" t="inlineStr">
        <is>
          <t>type</t>
        </is>
      </c>
      <c r="B6190" t="inlineStr">
        <is>
          <t>process</t>
        </is>
      </c>
    </row>
    <row r="6191">
      <c r="A6191" t="inlineStr">
        <is>
          <t>unit</t>
        </is>
      </c>
      <c r="B6191" t="inlineStr">
        <is>
          <t>unit</t>
        </is>
      </c>
    </row>
    <row r="6192" ht="16" customHeight="1" s="29">
      <c r="A6192" s="1" t="inlineStr">
        <is>
          <t>Exchanges</t>
        </is>
      </c>
    </row>
    <row r="6193">
      <c r="A6193" s="28" t="inlineStr">
        <is>
          <t>name</t>
        </is>
      </c>
      <c r="B6193" s="28" t="inlineStr">
        <is>
          <t>amount</t>
        </is>
      </c>
      <c r="C6193" s="28" t="inlineStr">
        <is>
          <t>location</t>
        </is>
      </c>
      <c r="D6193" s="28" t="inlineStr">
        <is>
          <t>unit</t>
        </is>
      </c>
      <c r="E6193" s="28" t="inlineStr">
        <is>
          <t>categories</t>
        </is>
      </c>
      <c r="F6193" s="28" t="inlineStr">
        <is>
          <t>type</t>
        </is>
      </c>
      <c r="G6193" s="28" t="inlineStr">
        <is>
          <t>uncertainty type</t>
        </is>
      </c>
      <c r="H6193" s="28" t="inlineStr">
        <is>
          <t>loc</t>
        </is>
      </c>
      <c r="I6193" s="28" t="inlineStr">
        <is>
          <t>scale</t>
        </is>
      </c>
      <c r="J6193" s="28" t="inlineStr">
        <is>
          <t>comment</t>
        </is>
      </c>
      <c r="K6193" s="28" t="inlineStr">
        <is>
          <t>negative</t>
        </is>
      </c>
      <c r="L6193" s="28" t="inlineStr">
        <is>
          <t>reference product</t>
        </is>
      </c>
      <c r="M6193" s="28" t="n"/>
    </row>
    <row r="6194">
      <c r="A6194" t="inlineStr">
        <is>
          <t>Heat, waste</t>
        </is>
      </c>
      <c r="B6194" t="n">
        <v>0.828</v>
      </c>
      <c r="D6194" t="inlineStr">
        <is>
          <t>megajoule</t>
        </is>
      </c>
      <c r="E6194" t="inlineStr">
        <is>
          <t>air::urban air close to ground</t>
        </is>
      </c>
      <c r="F6194" t="inlineStr">
        <is>
          <t>biosphere</t>
        </is>
      </c>
      <c r="G6194" t="n">
        <v>2</v>
      </c>
      <c r="H6194" t="n">
        <v>-0.1887421245968774</v>
      </c>
      <c r="I6194" t="n">
        <v>0.1253793591735915</v>
      </c>
      <c r="J6194" t="inlineStr">
        <is>
          <t>(3,4,3,1,1,5); calculated with electricity use</t>
        </is>
      </c>
    </row>
    <row r="6195">
      <c r="A6195" t="inlineStr">
        <is>
          <t>photovoltaic slanted-roof installation, 3kWp, single-Si, laminated, integrated, on roof</t>
        </is>
      </c>
      <c r="B6195" t="n">
        <v>1</v>
      </c>
      <c r="C6195" t="inlineStr">
        <is>
          <t>CN</t>
        </is>
      </c>
      <c r="D6195" t="inlineStr">
        <is>
          <t>unit</t>
        </is>
      </c>
      <c r="E6195" t="inlineStr">
        <is>
          <t>photovoltaic::production of components</t>
        </is>
      </c>
      <c r="F6195" t="inlineStr">
        <is>
          <t>production</t>
        </is>
      </c>
      <c r="G6195" t="n">
        <v>0</v>
      </c>
      <c r="H6195" t="n">
        <v>1</v>
      </c>
      <c r="L6195" t="inlineStr">
        <is>
          <t>photovoltaic slanted-roof installation, 3kWp, single-Si, laminated, integrated, on roof</t>
        </is>
      </c>
    </row>
    <row r="6196">
      <c r="A6196" t="inlineStr">
        <is>
          <t>inverter, 2.5 kW, average, at plant</t>
        </is>
      </c>
      <c r="B6196" t="n">
        <v>2.4</v>
      </c>
      <c r="C6196" t="inlineStr">
        <is>
          <t>RER</t>
        </is>
      </c>
      <c r="D6196" t="inlineStr">
        <is>
          <t>unit</t>
        </is>
      </c>
      <c r="F6196" t="inlineStr">
        <is>
          <t>technosphere</t>
        </is>
      </c>
      <c r="G6196" t="n">
        <v>2</v>
      </c>
      <c r="H6196" t="n">
        <v>0.8754687373538999</v>
      </c>
      <c r="I6196" t="n">
        <v>0.1057378732232639</v>
      </c>
      <c r="J6196" t="inlineStr">
        <is>
          <t>(2,4,1,1,1,na); 1 replacement during the lifetime of the PV system; demand scaled linearly by power output</t>
        </is>
      </c>
    </row>
    <row r="6197">
      <c r="A6197" t="inlineStr">
        <is>
          <t>market group for electricity, low voltage</t>
        </is>
      </c>
      <c r="B6197" t="n">
        <v>0.23</v>
      </c>
      <c r="C6197" t="inlineStr">
        <is>
          <t>CN</t>
        </is>
      </c>
      <c r="D6197" t="inlineStr">
        <is>
          <t>kilowatt hour</t>
        </is>
      </c>
      <c r="F6197" t="inlineStr">
        <is>
          <t>technosphere</t>
        </is>
      </c>
      <c r="G6197" t="n">
        <v>2</v>
      </c>
      <c r="H6197" t="n">
        <v>-1.469675970058942</v>
      </c>
      <c r="I6197" t="n">
        <v>0.1253793591735915</v>
      </c>
      <c r="J6197" t="inlineStr">
        <is>
          <t>(3,4,3,1,1,5); Energy use for erection of 3kWp plant</t>
        </is>
      </c>
      <c r="L6197" t="inlineStr">
        <is>
          <t>electricity, low voltage</t>
        </is>
      </c>
    </row>
    <row r="6198">
      <c r="A6198" t="inlineStr">
        <is>
          <t>photovoltaic laminate production, single-Si wafer</t>
        </is>
      </c>
      <c r="B6198" t="n">
        <v>15.846</v>
      </c>
      <c r="C6198" t="inlineStr">
        <is>
          <t>CN</t>
        </is>
      </c>
      <c r="D6198" t="inlineStr">
        <is>
          <t>square meter</t>
        </is>
      </c>
      <c r="F6198" t="inlineStr">
        <is>
          <t>technosphere</t>
        </is>
      </c>
      <c r="G6198" t="n">
        <v>2</v>
      </c>
      <c r="H6198" t="n">
        <v>2.76291710254305</v>
      </c>
      <c r="I6198" t="n">
        <v>0.153080146848777</v>
      </c>
      <c r="J6198" t="inlineStr">
        <is>
          <t>(3,4,3,1,1,5); Calculation, 2% of modules repaired in the life time, 1% rejects</t>
        </is>
      </c>
      <c r="L6198" t="inlineStr">
        <is>
          <t>photovoltaic laminate, single-Si wafer</t>
        </is>
      </c>
    </row>
    <row r="6199">
      <c r="A6199" t="inlineStr">
        <is>
          <t>photovoltaic module production, building-integrated, for slanted-roof installation</t>
        </is>
      </c>
      <c r="B6199" t="n">
        <v>15.385</v>
      </c>
      <c r="C6199" t="inlineStr">
        <is>
          <t>RER</t>
        </is>
      </c>
      <c r="D6199" t="inlineStr">
        <is>
          <t>square meter</t>
        </is>
      </c>
      <c r="F6199" t="inlineStr">
        <is>
          <t>technosphere</t>
        </is>
      </c>
      <c r="G6199" t="n">
        <v>2</v>
      </c>
      <c r="H6199" t="n">
        <v>2.733393008774005</v>
      </c>
      <c r="I6199" t="n">
        <v>0.1028562547922652</v>
      </c>
      <c r="J6199" t="inlineStr">
        <is>
          <t>(3,1,1,1,1,na); calculation with m2 panel</t>
        </is>
      </c>
      <c r="L6199" t="inlineStr">
        <is>
          <t>photovoltaic module, building-integrated, for slanted-roof installation</t>
        </is>
      </c>
    </row>
    <row r="6200">
      <c r="A6200" t="inlineStr">
        <is>
          <t>photovoltaics, electric installation for 3kWp module, at building</t>
        </is>
      </c>
      <c r="B6200" t="n">
        <v>1</v>
      </c>
      <c r="C6200" t="inlineStr">
        <is>
          <t>CH</t>
        </is>
      </c>
      <c r="D6200" t="inlineStr">
        <is>
          <t>unit</t>
        </is>
      </c>
      <c r="F6200" t="inlineStr">
        <is>
          <t>technosphere</t>
        </is>
      </c>
      <c r="G6200" t="n">
        <v>2</v>
      </c>
      <c r="H6200" t="n">
        <v>0</v>
      </c>
      <c r="I6200" t="n">
        <v>0.3677440105247352</v>
      </c>
      <c r="J6200" t="inlineStr">
        <is>
          <t>(3,4,3,1,1,5); Literature</t>
        </is>
      </c>
      <c r="L6200" t="inlineStr">
        <is>
          <t>photovoltaic plant, electric installation for 3kWp module</t>
        </is>
      </c>
    </row>
    <row r="6201">
      <c r="A6201" t="inlineStr">
        <is>
          <t>transport, freight, lorry 7.5-16 metric ton, EURO4</t>
        </is>
      </c>
      <c r="B6201" t="n">
        <v>29.368</v>
      </c>
      <c r="C6201" t="inlineStr">
        <is>
          <t>RER</t>
        </is>
      </c>
      <c r="D6201" t="inlineStr">
        <is>
          <t>ton kilometer</t>
        </is>
      </c>
      <c r="F6201" t="inlineStr">
        <is>
          <t>technosphere</t>
        </is>
      </c>
      <c r="G6201" t="n">
        <v>2</v>
      </c>
      <c r="H6201" t="n">
        <v>3.379905646194533</v>
      </c>
      <c r="I6201" t="n">
        <v>0.3677440105247352</v>
      </c>
      <c r="J6201" t="inlineStr">
        <is>
          <t>(3,4,3,1,1,5); transport of inverter, electric installation, mounting structure and module 100km to construction site</t>
        </is>
      </c>
      <c r="L6201" t="inlineStr">
        <is>
          <t>transport, freight, lorry 7.5-16 metric ton, EURO4</t>
        </is>
      </c>
    </row>
    <row r="6202">
      <c r="A6202" t="inlineStr">
        <is>
          <t>treatment, c-Si PV module</t>
        </is>
      </c>
      <c r="B6202" t="n">
        <v>174.71</v>
      </c>
      <c r="C6202" t="inlineStr">
        <is>
          <t>RER</t>
        </is>
      </c>
      <c r="D6202" t="inlineStr">
        <is>
          <t>kilogram</t>
        </is>
      </c>
      <c r="F6202" t="inlineStr">
        <is>
          <t>technosphere</t>
        </is>
      </c>
      <c r="G6202" t="n">
        <v>2</v>
      </c>
      <c r="H6202" t="n">
        <v>5.163127456486353</v>
      </c>
      <c r="I6202" t="n">
        <v>0.1253793591735915</v>
      </c>
      <c r="J6202" t="inlineStr">
        <is>
          <t>(3,4,3,1,1,5); recycling of PV modules at the end of life</t>
        </is>
      </c>
    </row>
    <row r="6203"/>
    <row r="6204" ht="16" customHeight="1" s="29">
      <c r="A6204" s="1" t="inlineStr">
        <is>
          <t>Activity</t>
        </is>
      </c>
      <c r="B6204" s="1" t="inlineStr">
        <is>
          <t>photovoltaic slanted-roof installation, 3kWp, single-Si, laminated, integrated, on roof</t>
        </is>
      </c>
    </row>
    <row r="6205">
      <c r="A6205" t="inlineStr">
        <is>
          <t>comment</t>
        </is>
      </c>
      <c r="B6205" t="inlineStr">
        <is>
          <t>Photovoltaic installation with a capacity of 3kWp and a life time of 30 years installed in Asia and Pacific.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6206">
      <c r="A6206" t="inlineStr">
        <is>
          <t>location</t>
        </is>
      </c>
      <c r="B6206" t="inlineStr">
        <is>
          <t>APAC</t>
        </is>
      </c>
    </row>
    <row r="6207">
      <c r="A6207" t="inlineStr">
        <is>
          <t>production amount</t>
        </is>
      </c>
      <c r="B6207" t="n">
        <v>1</v>
      </c>
    </row>
    <row r="6208">
      <c r="A6208" t="inlineStr">
        <is>
          <t>reference product</t>
        </is>
      </c>
      <c r="B6208" t="inlineStr">
        <is>
          <t>photovoltaic slanted-roof installation, 3kWp, single-Si, laminated, integrated, on roof</t>
        </is>
      </c>
    </row>
    <row r="6209">
      <c r="A6209" t="inlineStr">
        <is>
          <t>source</t>
        </is>
      </c>
      <c r="B62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10">
      <c r="A6210" t="inlineStr">
        <is>
          <t>type</t>
        </is>
      </c>
      <c r="B6210" t="inlineStr">
        <is>
          <t>process</t>
        </is>
      </c>
    </row>
    <row r="6211">
      <c r="A6211" t="inlineStr">
        <is>
          <t>unit</t>
        </is>
      </c>
      <c r="B6211" t="inlineStr">
        <is>
          <t>unit</t>
        </is>
      </c>
    </row>
    <row r="6212" ht="16" customHeight="1" s="29">
      <c r="A6212" s="1" t="inlineStr">
        <is>
          <t>Exchanges</t>
        </is>
      </c>
    </row>
    <row r="6213">
      <c r="A6213" s="28" t="inlineStr">
        <is>
          <t>name</t>
        </is>
      </c>
      <c r="B6213" s="28" t="inlineStr">
        <is>
          <t>amount</t>
        </is>
      </c>
      <c r="C6213" s="28" t="inlineStr">
        <is>
          <t>location</t>
        </is>
      </c>
      <c r="D6213" s="28" t="inlineStr">
        <is>
          <t>unit</t>
        </is>
      </c>
      <c r="E6213" s="28" t="inlineStr">
        <is>
          <t>categories</t>
        </is>
      </c>
      <c r="F6213" s="28" t="inlineStr">
        <is>
          <t>type</t>
        </is>
      </c>
      <c r="G6213" s="28" t="inlineStr">
        <is>
          <t>uncertainty type</t>
        </is>
      </c>
      <c r="H6213" s="28" t="inlineStr">
        <is>
          <t>loc</t>
        </is>
      </c>
      <c r="I6213" s="28" t="inlineStr">
        <is>
          <t>scale</t>
        </is>
      </c>
      <c r="J6213" s="28" t="inlineStr">
        <is>
          <t>comment</t>
        </is>
      </c>
      <c r="K6213" s="28" t="inlineStr">
        <is>
          <t>negative</t>
        </is>
      </c>
      <c r="L6213" s="28" t="inlineStr">
        <is>
          <t>reference product</t>
        </is>
      </c>
      <c r="M6213" s="28" t="n"/>
    </row>
    <row r="6214">
      <c r="A6214" t="inlineStr">
        <is>
          <t>Heat, waste</t>
        </is>
      </c>
      <c r="B6214" t="n">
        <v>0.828</v>
      </c>
      <c r="D6214" t="inlineStr">
        <is>
          <t>megajoule</t>
        </is>
      </c>
      <c r="E6214" t="inlineStr">
        <is>
          <t>air::urban air close to ground</t>
        </is>
      </c>
      <c r="F6214" t="inlineStr">
        <is>
          <t>biosphere</t>
        </is>
      </c>
      <c r="G6214" t="n">
        <v>2</v>
      </c>
      <c r="H6214" t="n">
        <v>-0.1887421245968774</v>
      </c>
      <c r="I6214" t="n">
        <v>0.1253793591735915</v>
      </c>
      <c r="J6214" t="inlineStr">
        <is>
          <t>(3,4,3,1,1,5); calculated with electricity use</t>
        </is>
      </c>
    </row>
    <row r="6215">
      <c r="A6215" t="inlineStr">
        <is>
          <t>photovoltaic slanted-roof installation, 3kWp, single-Si, laminated, integrated, on roof</t>
        </is>
      </c>
      <c r="B6215" t="n">
        <v>1</v>
      </c>
      <c r="C6215" t="inlineStr">
        <is>
          <t>APAC</t>
        </is>
      </c>
      <c r="D6215" t="inlineStr">
        <is>
          <t>unit</t>
        </is>
      </c>
      <c r="E6215" t="inlineStr">
        <is>
          <t>photovoltaic::production of components</t>
        </is>
      </c>
      <c r="F6215" t="inlineStr">
        <is>
          <t>production</t>
        </is>
      </c>
      <c r="G6215" t="n">
        <v>0</v>
      </c>
      <c r="H6215" t="n">
        <v>1</v>
      </c>
      <c r="L6215" t="inlineStr">
        <is>
          <t>photovoltaic slanted-roof installation, 3kWp, single-Si, laminated, integrated, on roof</t>
        </is>
      </c>
    </row>
    <row r="6216">
      <c r="A6216" t="inlineStr">
        <is>
          <t>inverter, 2.5 kW, average, at plant</t>
        </is>
      </c>
      <c r="B6216" t="n">
        <v>2.4</v>
      </c>
      <c r="C6216" t="inlineStr">
        <is>
          <t>RER</t>
        </is>
      </c>
      <c r="D6216" t="inlineStr">
        <is>
          <t>unit</t>
        </is>
      </c>
      <c r="F6216" t="inlineStr">
        <is>
          <t>technosphere</t>
        </is>
      </c>
      <c r="G6216" t="n">
        <v>2</v>
      </c>
      <c r="H6216" t="n">
        <v>0.8754687373538999</v>
      </c>
      <c r="I6216" t="n">
        <v>0.1057378732232639</v>
      </c>
      <c r="J6216" t="inlineStr">
        <is>
          <t>(2,4,1,1,1,na); 1 replacement during the lifetime of the PV system; demand scaled linearly by power output</t>
        </is>
      </c>
    </row>
    <row r="6217">
      <c r="A6217" t="inlineStr">
        <is>
          <t>market for electricity, low voltage</t>
        </is>
      </c>
      <c r="B6217" t="n">
        <v>0.23</v>
      </c>
      <c r="C6217" t="inlineStr">
        <is>
          <t>JP</t>
        </is>
      </c>
      <c r="D6217" t="inlineStr">
        <is>
          <t>kilowatt hour</t>
        </is>
      </c>
      <c r="F6217" t="inlineStr">
        <is>
          <t>technosphere</t>
        </is>
      </c>
      <c r="G6217" t="n">
        <v>2</v>
      </c>
      <c r="H6217" t="n">
        <v>-1.469675970058942</v>
      </c>
      <c r="I6217" t="n">
        <v>0.1253793591735915</v>
      </c>
      <c r="J6217" t="inlineStr">
        <is>
          <t>(3,4,3,1,1,5); Energy use for erection of 3kWp plant</t>
        </is>
      </c>
      <c r="L6217" t="inlineStr">
        <is>
          <t>electricity, low voltage</t>
        </is>
      </c>
    </row>
    <row r="6218">
      <c r="A6218" t="inlineStr">
        <is>
          <t>photovoltaic laminate, single-Si, at regional storage</t>
        </is>
      </c>
      <c r="B6218" t="n">
        <v>15.846</v>
      </c>
      <c r="C6218" t="inlineStr">
        <is>
          <t>APAC</t>
        </is>
      </c>
      <c r="D6218" t="inlineStr">
        <is>
          <t>square meter</t>
        </is>
      </c>
      <c r="F6218" t="inlineStr">
        <is>
          <t>technosphere</t>
        </is>
      </c>
      <c r="G6218" t="n">
        <v>2</v>
      </c>
      <c r="H6218" t="n">
        <v>2.76291710254305</v>
      </c>
      <c r="I6218" t="n">
        <v>0.153080146848777</v>
      </c>
      <c r="J6218" t="inlineStr">
        <is>
          <t>(3,4,3,1,1,5); Calculation, 2% of modules repaired in the life time, 1% rejects</t>
        </is>
      </c>
    </row>
    <row r="6219">
      <c r="A6219" t="inlineStr">
        <is>
          <t>photovoltaic module production, building-integrated, for slanted-roof installation</t>
        </is>
      </c>
      <c r="B6219" t="n">
        <v>15.385</v>
      </c>
      <c r="C6219" t="inlineStr">
        <is>
          <t>RER</t>
        </is>
      </c>
      <c r="D6219" t="inlineStr">
        <is>
          <t>square meter</t>
        </is>
      </c>
      <c r="F6219" t="inlineStr">
        <is>
          <t>technosphere</t>
        </is>
      </c>
      <c r="G6219" t="n">
        <v>2</v>
      </c>
      <c r="H6219" t="n">
        <v>2.733393008774005</v>
      </c>
      <c r="I6219" t="n">
        <v>0.1028562547922652</v>
      </c>
      <c r="J6219" t="inlineStr">
        <is>
          <t>(3,1,1,1,1,na); calculation with m2 panel</t>
        </is>
      </c>
      <c r="L6219" t="inlineStr">
        <is>
          <t>photovoltaic module, building-integrated, for slanted-roof installation</t>
        </is>
      </c>
    </row>
    <row r="6220">
      <c r="A6220" t="inlineStr">
        <is>
          <t>photovoltaics, electric installation for 3kWp module, at building</t>
        </is>
      </c>
      <c r="B6220" t="n">
        <v>1</v>
      </c>
      <c r="C6220" t="inlineStr">
        <is>
          <t>CH</t>
        </is>
      </c>
      <c r="D6220" t="inlineStr">
        <is>
          <t>unit</t>
        </is>
      </c>
      <c r="F6220" t="inlineStr">
        <is>
          <t>technosphere</t>
        </is>
      </c>
      <c r="G6220" t="n">
        <v>2</v>
      </c>
      <c r="H6220" t="n">
        <v>0</v>
      </c>
      <c r="I6220" t="n">
        <v>0.3677440105247352</v>
      </c>
      <c r="J6220" t="inlineStr">
        <is>
          <t>(3,4,3,1,1,5); Literature</t>
        </is>
      </c>
      <c r="L6220" t="inlineStr">
        <is>
          <t>photovoltaic plant, electric installation for 3kWp module</t>
        </is>
      </c>
    </row>
    <row r="6221">
      <c r="A6221" t="inlineStr">
        <is>
          <t>transport, freight, lorry 7.5-16 metric ton, EURO4</t>
        </is>
      </c>
      <c r="B6221" t="n">
        <v>29.368</v>
      </c>
      <c r="C6221" t="inlineStr">
        <is>
          <t>RER</t>
        </is>
      </c>
      <c r="D6221" t="inlineStr">
        <is>
          <t>ton kilometer</t>
        </is>
      </c>
      <c r="F6221" t="inlineStr">
        <is>
          <t>technosphere</t>
        </is>
      </c>
      <c r="G6221" t="n">
        <v>2</v>
      </c>
      <c r="H6221" t="n">
        <v>3.379905646194533</v>
      </c>
      <c r="I6221" t="n">
        <v>0.3677440105247352</v>
      </c>
      <c r="J6221" t="inlineStr">
        <is>
          <t>(3,4,3,1,1,5); transport of inverter, electric installation, mounting structure and module 100km to construction site</t>
        </is>
      </c>
      <c r="L6221" t="inlineStr">
        <is>
          <t>transport, freight, lorry 7.5-16 metric ton, EURO4</t>
        </is>
      </c>
    </row>
    <row r="6222">
      <c r="A6222" t="inlineStr">
        <is>
          <t>treatment, c-Si PV module</t>
        </is>
      </c>
      <c r="B6222" t="n">
        <v>174.71</v>
      </c>
      <c r="C6222" t="inlineStr">
        <is>
          <t>RER</t>
        </is>
      </c>
      <c r="D6222" t="inlineStr">
        <is>
          <t>kilogram</t>
        </is>
      </c>
      <c r="F6222" t="inlineStr">
        <is>
          <t>technosphere</t>
        </is>
      </c>
      <c r="G6222" t="n">
        <v>2</v>
      </c>
      <c r="H6222" t="n">
        <v>5.163127456486353</v>
      </c>
      <c r="I6222" t="n">
        <v>0.1253793591735915</v>
      </c>
      <c r="J6222" t="inlineStr">
        <is>
          <t>(3,4,3,1,1,5); recycling of PV modules at the end of life</t>
        </is>
      </c>
    </row>
    <row r="6223"/>
    <row r="6224" ht="16" customHeight="1" s="29">
      <c r="A6224" s="1" t="inlineStr">
        <is>
          <t>Activity</t>
        </is>
      </c>
      <c r="B6224" s="1" t="inlineStr">
        <is>
          <t>photovoltaic slanted-roof installation, 3kWp, single-Si, laminated, integrated, on roof</t>
        </is>
      </c>
    </row>
    <row r="6225">
      <c r="A6225" t="inlineStr">
        <is>
          <t>comment</t>
        </is>
      </c>
      <c r="B6225" t="inlineStr">
        <is>
          <t>Photovoltaic installation with a capacity of 3kWp and a life time of 30 years installed in CH.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6226">
      <c r="A6226" t="inlineStr">
        <is>
          <t>location</t>
        </is>
      </c>
      <c r="B6226" t="inlineStr">
        <is>
          <t>CH</t>
        </is>
      </c>
    </row>
    <row r="6227">
      <c r="A6227" t="inlineStr">
        <is>
          <t>production amount</t>
        </is>
      </c>
      <c r="B6227" t="n">
        <v>1</v>
      </c>
    </row>
    <row r="6228">
      <c r="A6228" t="inlineStr">
        <is>
          <t>reference product</t>
        </is>
      </c>
      <c r="B6228" t="inlineStr">
        <is>
          <t>photovoltaic slanted-roof installation, 3kWp, single-Si, laminated, integrated, on roof</t>
        </is>
      </c>
    </row>
    <row r="6229">
      <c r="A6229" t="inlineStr">
        <is>
          <t>source</t>
        </is>
      </c>
      <c r="B62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30">
      <c r="A6230" t="inlineStr">
        <is>
          <t>type</t>
        </is>
      </c>
      <c r="B6230" t="inlineStr">
        <is>
          <t>process</t>
        </is>
      </c>
    </row>
    <row r="6231">
      <c r="A6231" t="inlineStr">
        <is>
          <t>unit</t>
        </is>
      </c>
      <c r="B6231" t="inlineStr">
        <is>
          <t>unit</t>
        </is>
      </c>
    </row>
    <row r="6232" ht="16" customHeight="1" s="29">
      <c r="A6232" s="1" t="inlineStr">
        <is>
          <t>Exchanges</t>
        </is>
      </c>
    </row>
    <row r="6233">
      <c r="A6233" s="28" t="inlineStr">
        <is>
          <t>name</t>
        </is>
      </c>
      <c r="B6233" s="28" t="inlineStr">
        <is>
          <t>amount</t>
        </is>
      </c>
      <c r="C6233" s="28" t="inlineStr">
        <is>
          <t>location</t>
        </is>
      </c>
      <c r="D6233" s="28" t="inlineStr">
        <is>
          <t>unit</t>
        </is>
      </c>
      <c r="E6233" s="28" t="inlineStr">
        <is>
          <t>categories</t>
        </is>
      </c>
      <c r="F6233" s="28" t="inlineStr">
        <is>
          <t>type</t>
        </is>
      </c>
      <c r="G6233" s="28" t="inlineStr">
        <is>
          <t>uncertainty type</t>
        </is>
      </c>
      <c r="H6233" s="28" t="inlineStr">
        <is>
          <t>loc</t>
        </is>
      </c>
      <c r="I6233" s="28" t="inlineStr">
        <is>
          <t>scale</t>
        </is>
      </c>
      <c r="J6233" s="28" t="inlineStr">
        <is>
          <t>comment</t>
        </is>
      </c>
      <c r="K6233" s="28" t="inlineStr">
        <is>
          <t>negative</t>
        </is>
      </c>
      <c r="L6233" s="28" t="inlineStr">
        <is>
          <t>reference product</t>
        </is>
      </c>
      <c r="M6233" s="28" t="n"/>
    </row>
    <row r="6234">
      <c r="A6234" t="inlineStr">
        <is>
          <t>Heat, waste</t>
        </is>
      </c>
      <c r="B6234" t="n">
        <v>0.828</v>
      </c>
      <c r="D6234" t="inlineStr">
        <is>
          <t>megajoule</t>
        </is>
      </c>
      <c r="E6234" t="inlineStr">
        <is>
          <t>air::urban air close to ground</t>
        </is>
      </c>
      <c r="F6234" t="inlineStr">
        <is>
          <t>biosphere</t>
        </is>
      </c>
      <c r="G6234" t="n">
        <v>2</v>
      </c>
      <c r="H6234" t="n">
        <v>-0.1887421245968774</v>
      </c>
      <c r="I6234" t="n">
        <v>0.1253793591735915</v>
      </c>
      <c r="J6234" t="inlineStr">
        <is>
          <t>(3,4,3,1,1,5); calculated with electricity use</t>
        </is>
      </c>
    </row>
    <row r="6235">
      <c r="A6235" t="inlineStr">
        <is>
          <t>photovoltaic slanted-roof installation, 3kWp, single-Si, laminated, integrated, on roof</t>
        </is>
      </c>
      <c r="B6235" t="n">
        <v>1</v>
      </c>
      <c r="C6235" t="inlineStr">
        <is>
          <t>CH</t>
        </is>
      </c>
      <c r="D6235" t="inlineStr">
        <is>
          <t>unit</t>
        </is>
      </c>
      <c r="E6235" t="inlineStr">
        <is>
          <t>photovoltaic::production of components</t>
        </is>
      </c>
      <c r="F6235" t="inlineStr">
        <is>
          <t>production</t>
        </is>
      </c>
      <c r="G6235" t="n">
        <v>0</v>
      </c>
      <c r="H6235" t="n">
        <v>1</v>
      </c>
      <c r="L6235" t="inlineStr">
        <is>
          <t>photovoltaic slanted-roof installation, 3kWp, single-Si, laminated, integrated, on roof</t>
        </is>
      </c>
    </row>
    <row r="6236">
      <c r="A6236" t="inlineStr">
        <is>
          <t>inverter, 2.5 kW, average, at plant</t>
        </is>
      </c>
      <c r="B6236" t="n">
        <v>2.4</v>
      </c>
      <c r="C6236" t="inlineStr">
        <is>
          <t>RER</t>
        </is>
      </c>
      <c r="D6236" t="inlineStr">
        <is>
          <t>unit</t>
        </is>
      </c>
      <c r="F6236" t="inlineStr">
        <is>
          <t>technosphere</t>
        </is>
      </c>
      <c r="G6236" t="n">
        <v>2</v>
      </c>
      <c r="H6236" t="n">
        <v>0.8754687373538999</v>
      </c>
      <c r="I6236" t="n">
        <v>0.1057378732232639</v>
      </c>
      <c r="J6236" t="inlineStr">
        <is>
          <t>(2,4,1,1,1,na); 1 replacement during the lifetime of the PV system; demand scaled linearly by power output</t>
        </is>
      </c>
    </row>
    <row r="6237">
      <c r="A6237" t="inlineStr">
        <is>
          <t>market for electricity, low voltage</t>
        </is>
      </c>
      <c r="B6237" t="n">
        <v>0.23</v>
      </c>
      <c r="C6237" t="inlineStr">
        <is>
          <t>CH</t>
        </is>
      </c>
      <c r="D6237" t="inlineStr">
        <is>
          <t>kilowatt hour</t>
        </is>
      </c>
      <c r="F6237" t="inlineStr">
        <is>
          <t>technosphere</t>
        </is>
      </c>
      <c r="G6237" t="n">
        <v>2</v>
      </c>
      <c r="H6237" t="n">
        <v>-1.469675970058942</v>
      </c>
      <c r="I6237" t="n">
        <v>0.1253793591735915</v>
      </c>
      <c r="J6237" t="inlineStr">
        <is>
          <t>(3,4,3,1,1,5); Energy use for erection of 3kWp plant</t>
        </is>
      </c>
      <c r="L6237" t="inlineStr">
        <is>
          <t>electricity, low voltage</t>
        </is>
      </c>
    </row>
    <row r="6238">
      <c r="A6238" t="inlineStr">
        <is>
          <t>photovoltaic laminate, single-Si, at regional storage</t>
        </is>
      </c>
      <c r="B6238" t="n">
        <v>15.846</v>
      </c>
      <c r="C6238" t="inlineStr">
        <is>
          <t>RER</t>
        </is>
      </c>
      <c r="D6238" t="inlineStr">
        <is>
          <t>square meter</t>
        </is>
      </c>
      <c r="F6238" t="inlineStr">
        <is>
          <t>technosphere</t>
        </is>
      </c>
      <c r="G6238" t="n">
        <v>2</v>
      </c>
      <c r="H6238" t="n">
        <v>2.76291710254305</v>
      </c>
      <c r="I6238" t="n">
        <v>0.153080146848777</v>
      </c>
      <c r="J6238" t="inlineStr">
        <is>
          <t>(3,4,3,1,1,5); Calculation, 2% of modules repaired in the life time, 1% rejects</t>
        </is>
      </c>
    </row>
    <row r="6239">
      <c r="A6239" t="inlineStr">
        <is>
          <t>photovoltaic module production, building-integrated, for slanted-roof installation</t>
        </is>
      </c>
      <c r="B6239" t="n">
        <v>15.385</v>
      </c>
      <c r="C6239" t="inlineStr">
        <is>
          <t>RER</t>
        </is>
      </c>
      <c r="D6239" t="inlineStr">
        <is>
          <t>square meter</t>
        </is>
      </c>
      <c r="F6239" t="inlineStr">
        <is>
          <t>technosphere</t>
        </is>
      </c>
      <c r="G6239" t="n">
        <v>2</v>
      </c>
      <c r="H6239" t="n">
        <v>2.733393008774005</v>
      </c>
      <c r="I6239" t="n">
        <v>0.1028562547922652</v>
      </c>
      <c r="J6239" t="inlineStr">
        <is>
          <t>(3,1,1,1,1,na); calculation with m2 panel</t>
        </is>
      </c>
      <c r="L6239" t="inlineStr">
        <is>
          <t>photovoltaic module, building-integrated, for slanted-roof installation</t>
        </is>
      </c>
    </row>
    <row r="6240">
      <c r="A6240" t="inlineStr">
        <is>
          <t>photovoltaics, electric installation for 3kWp module, at building</t>
        </is>
      </c>
      <c r="B6240" t="n">
        <v>1</v>
      </c>
      <c r="C6240" t="inlineStr">
        <is>
          <t>CH</t>
        </is>
      </c>
      <c r="D6240" t="inlineStr">
        <is>
          <t>unit</t>
        </is>
      </c>
      <c r="F6240" t="inlineStr">
        <is>
          <t>technosphere</t>
        </is>
      </c>
      <c r="G6240" t="n">
        <v>2</v>
      </c>
      <c r="H6240" t="n">
        <v>0</v>
      </c>
      <c r="I6240" t="n">
        <v>0.3677440105247352</v>
      </c>
      <c r="J6240" t="inlineStr">
        <is>
          <t>(3,4,3,1,1,5); Literature</t>
        </is>
      </c>
      <c r="L6240" t="inlineStr">
        <is>
          <t>photovoltaic plant, electric installation for 3kWp module</t>
        </is>
      </c>
    </row>
    <row r="6241">
      <c r="A6241" t="inlineStr">
        <is>
          <t>transport, freight, lorry 7.5-16 metric ton, EURO4</t>
        </is>
      </c>
      <c r="B6241" t="n">
        <v>29.368</v>
      </c>
      <c r="C6241" t="inlineStr">
        <is>
          <t>RER</t>
        </is>
      </c>
      <c r="D6241" t="inlineStr">
        <is>
          <t>ton kilometer</t>
        </is>
      </c>
      <c r="F6241" t="inlineStr">
        <is>
          <t>technosphere</t>
        </is>
      </c>
      <c r="G6241" t="n">
        <v>2</v>
      </c>
      <c r="H6241" t="n">
        <v>3.379905646194533</v>
      </c>
      <c r="I6241" t="n">
        <v>0.3677440105247352</v>
      </c>
      <c r="J6241" t="inlineStr">
        <is>
          <t>(3,4,3,1,1,5); transport of inverter, electric installation, mounting structure and module 100km to construction site</t>
        </is>
      </c>
      <c r="L6241" t="inlineStr">
        <is>
          <t>transport, freight, lorry 7.5-16 metric ton, EURO4</t>
        </is>
      </c>
    </row>
    <row r="6242">
      <c r="A6242" t="inlineStr">
        <is>
          <t>treatment, c-Si PV module</t>
        </is>
      </c>
      <c r="B6242" t="n">
        <v>174.71</v>
      </c>
      <c r="C6242" t="inlineStr">
        <is>
          <t>RER</t>
        </is>
      </c>
      <c r="D6242" t="inlineStr">
        <is>
          <t>kilogram</t>
        </is>
      </c>
      <c r="F6242" t="inlineStr">
        <is>
          <t>technosphere</t>
        </is>
      </c>
      <c r="G6242" t="n">
        <v>2</v>
      </c>
      <c r="H6242" t="n">
        <v>5.163127456486353</v>
      </c>
      <c r="I6242" t="n">
        <v>0.1253793591735915</v>
      </c>
      <c r="J6242" t="inlineStr">
        <is>
          <t>(3,4,3,1,1,5); recycling of PV modules at the end of life</t>
        </is>
      </c>
    </row>
    <row r="6243"/>
    <row r="6244" ht="16" customHeight="1" s="29">
      <c r="A6244" s="1" t="inlineStr">
        <is>
          <t>Activity</t>
        </is>
      </c>
      <c r="B6244" s="1" t="inlineStr">
        <is>
          <t>photovoltaic slanted-roof installation, 3kWp, single-Si, laminated, integrated, on roof</t>
        </is>
      </c>
    </row>
    <row r="6245">
      <c r="A6245" t="inlineStr">
        <is>
          <t>comment</t>
        </is>
      </c>
      <c r="B6245" t="inlineStr">
        <is>
          <t>Photovoltaic installation with a capacity of 3kWp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6246">
      <c r="A6246" t="inlineStr">
        <is>
          <t>location</t>
        </is>
      </c>
      <c r="B6246" t="inlineStr">
        <is>
          <t>RER</t>
        </is>
      </c>
    </row>
    <row r="6247">
      <c r="A6247" t="inlineStr">
        <is>
          <t>production amount</t>
        </is>
      </c>
      <c r="B6247" t="n">
        <v>1</v>
      </c>
    </row>
    <row r="6248">
      <c r="A6248" t="inlineStr">
        <is>
          <t>reference product</t>
        </is>
      </c>
      <c r="B6248" t="inlineStr">
        <is>
          <t>photovoltaic slanted-roof installation, 3kWp, single-Si, laminated, integrated, on roof</t>
        </is>
      </c>
    </row>
    <row r="6249">
      <c r="A6249" t="inlineStr">
        <is>
          <t>source</t>
        </is>
      </c>
      <c r="B62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50">
      <c r="A6250" t="inlineStr">
        <is>
          <t>type</t>
        </is>
      </c>
      <c r="B6250" t="inlineStr">
        <is>
          <t>process</t>
        </is>
      </c>
    </row>
    <row r="6251">
      <c r="A6251" t="inlineStr">
        <is>
          <t>unit</t>
        </is>
      </c>
      <c r="B6251" t="inlineStr">
        <is>
          <t>unit</t>
        </is>
      </c>
    </row>
    <row r="6252" ht="16" customHeight="1" s="29">
      <c r="A6252" s="1" t="inlineStr">
        <is>
          <t>Exchanges</t>
        </is>
      </c>
    </row>
    <row r="6253">
      <c r="A6253" s="28" t="inlineStr">
        <is>
          <t>name</t>
        </is>
      </c>
      <c r="B6253" s="28" t="inlineStr">
        <is>
          <t>amount</t>
        </is>
      </c>
      <c r="C6253" s="28" t="inlineStr">
        <is>
          <t>location</t>
        </is>
      </c>
      <c r="D6253" s="28" t="inlineStr">
        <is>
          <t>unit</t>
        </is>
      </c>
      <c r="E6253" s="28" t="inlineStr">
        <is>
          <t>categories</t>
        </is>
      </c>
      <c r="F6253" s="28" t="inlineStr">
        <is>
          <t>type</t>
        </is>
      </c>
      <c r="G6253" s="28" t="inlineStr">
        <is>
          <t>uncertainty type</t>
        </is>
      </c>
      <c r="H6253" s="28" t="inlineStr">
        <is>
          <t>loc</t>
        </is>
      </c>
      <c r="I6253" s="28" t="inlineStr">
        <is>
          <t>scale</t>
        </is>
      </c>
      <c r="J6253" s="28" t="inlineStr">
        <is>
          <t>comment</t>
        </is>
      </c>
      <c r="K6253" s="28" t="inlineStr">
        <is>
          <t>negative</t>
        </is>
      </c>
      <c r="L6253" s="28" t="inlineStr">
        <is>
          <t>reference product</t>
        </is>
      </c>
      <c r="M6253" s="28" t="n"/>
    </row>
    <row r="6254">
      <c r="A6254" t="inlineStr">
        <is>
          <t>Heat, waste</t>
        </is>
      </c>
      <c r="B6254" t="n">
        <v>0.828</v>
      </c>
      <c r="D6254" t="inlineStr">
        <is>
          <t>megajoule</t>
        </is>
      </c>
      <c r="E6254" t="inlineStr">
        <is>
          <t>air::urban air close to ground</t>
        </is>
      </c>
      <c r="F6254" t="inlineStr">
        <is>
          <t>biosphere</t>
        </is>
      </c>
      <c r="G6254" t="n">
        <v>2</v>
      </c>
      <c r="H6254" t="n">
        <v>-0.1887421245968774</v>
      </c>
      <c r="I6254" t="n">
        <v>0.1253793591735915</v>
      </c>
      <c r="J6254" t="inlineStr">
        <is>
          <t>(3,4,3,1,1,5); calculated with electricity use</t>
        </is>
      </c>
    </row>
    <row r="6255">
      <c r="A6255" t="inlineStr">
        <is>
          <t>photovoltaic slanted-roof installation, 3kWp, single-Si, laminated, integrated, on roof</t>
        </is>
      </c>
      <c r="B6255" t="n">
        <v>1</v>
      </c>
      <c r="C6255" t="inlineStr">
        <is>
          <t>RER</t>
        </is>
      </c>
      <c r="D6255" t="inlineStr">
        <is>
          <t>unit</t>
        </is>
      </c>
      <c r="E6255" t="inlineStr">
        <is>
          <t>photovoltaic::production of components</t>
        </is>
      </c>
      <c r="F6255" t="inlineStr">
        <is>
          <t>production</t>
        </is>
      </c>
      <c r="G6255" t="n">
        <v>0</v>
      </c>
      <c r="H6255" t="n">
        <v>1</v>
      </c>
      <c r="L6255" t="inlineStr">
        <is>
          <t>photovoltaic slanted-roof installation, 3kWp, single-Si, laminated, integrated, on roof</t>
        </is>
      </c>
    </row>
    <row r="6256">
      <c r="A6256" t="inlineStr">
        <is>
          <t>inverter, 2.5 kW, average, at plant</t>
        </is>
      </c>
      <c r="B6256" t="n">
        <v>2.4</v>
      </c>
      <c r="C6256" t="inlineStr">
        <is>
          <t>RER</t>
        </is>
      </c>
      <c r="D6256" t="inlineStr">
        <is>
          <t>unit</t>
        </is>
      </c>
      <c r="F6256" t="inlineStr">
        <is>
          <t>technosphere</t>
        </is>
      </c>
      <c r="G6256" t="n">
        <v>2</v>
      </c>
      <c r="H6256" t="n">
        <v>0.8754687373538999</v>
      </c>
      <c r="I6256" t="n">
        <v>0.1057378732232639</v>
      </c>
      <c r="J6256" t="inlineStr">
        <is>
          <t>(2,4,1,1,1,na); 1 replacement during the lifetime of the PV system; demand scaled linearly by power output</t>
        </is>
      </c>
    </row>
    <row r="6257">
      <c r="A6257" t="inlineStr">
        <is>
          <t>market for electricity, low voltage</t>
        </is>
      </c>
      <c r="B6257" t="n">
        <v>0.23</v>
      </c>
      <c r="C6257" t="inlineStr">
        <is>
          <t>DE</t>
        </is>
      </c>
      <c r="D6257" t="inlineStr">
        <is>
          <t>kilowatt hour</t>
        </is>
      </c>
      <c r="F6257" t="inlineStr">
        <is>
          <t>technosphere</t>
        </is>
      </c>
      <c r="G6257" t="n">
        <v>2</v>
      </c>
      <c r="H6257" t="n">
        <v>-1.469675970058942</v>
      </c>
      <c r="I6257" t="n">
        <v>0.1253793591735915</v>
      </c>
      <c r="J6257" t="inlineStr">
        <is>
          <t>(3,4,3,1,1,5); Energy use for erection of plant</t>
        </is>
      </c>
      <c r="L6257" t="inlineStr">
        <is>
          <t>electricity, low voltage</t>
        </is>
      </c>
    </row>
    <row r="6258">
      <c r="A6258" t="inlineStr">
        <is>
          <t>photovoltaic laminate, single-Si, at regional storage</t>
        </is>
      </c>
      <c r="B6258" t="n">
        <v>15.846</v>
      </c>
      <c r="C6258" t="inlineStr">
        <is>
          <t>RER</t>
        </is>
      </c>
      <c r="D6258" t="inlineStr">
        <is>
          <t>square meter</t>
        </is>
      </c>
      <c r="F6258" t="inlineStr">
        <is>
          <t>technosphere</t>
        </is>
      </c>
      <c r="G6258" t="n">
        <v>2</v>
      </c>
      <c r="H6258" t="n">
        <v>2.76291710254305</v>
      </c>
      <c r="I6258" t="n">
        <v>0.153080146848777</v>
      </c>
      <c r="J6258" t="inlineStr">
        <is>
          <t>(3,4,3,1,1,5); Calculation, 2% of modules repaired in the life time, 1% rejects</t>
        </is>
      </c>
    </row>
    <row r="6259">
      <c r="A6259" t="inlineStr">
        <is>
          <t>photovoltaic module production, building-integrated, for slanted-roof installation</t>
        </is>
      </c>
      <c r="B6259" t="n">
        <v>15.385</v>
      </c>
      <c r="C6259" t="inlineStr">
        <is>
          <t>RER</t>
        </is>
      </c>
      <c r="D6259" t="inlineStr">
        <is>
          <t>square meter</t>
        </is>
      </c>
      <c r="F6259" t="inlineStr">
        <is>
          <t>technosphere</t>
        </is>
      </c>
      <c r="G6259" t="n">
        <v>2</v>
      </c>
      <c r="H6259" t="n">
        <v>2.733393008774005</v>
      </c>
      <c r="I6259" t="n">
        <v>0.1028562547922652</v>
      </c>
      <c r="J6259" t="inlineStr">
        <is>
          <t>(3,1,1,1,1,na); calculation with m2 panel</t>
        </is>
      </c>
      <c r="L6259" t="inlineStr">
        <is>
          <t>photovoltaic module, building-integrated, for slanted-roof installation</t>
        </is>
      </c>
    </row>
    <row r="6260">
      <c r="A6260" t="inlineStr">
        <is>
          <t>photovoltaics, electric installation for 3kWp module, at building</t>
        </is>
      </c>
      <c r="B6260" t="n">
        <v>1</v>
      </c>
      <c r="C6260" t="inlineStr">
        <is>
          <t>CH</t>
        </is>
      </c>
      <c r="D6260" t="inlineStr">
        <is>
          <t>unit</t>
        </is>
      </c>
      <c r="F6260" t="inlineStr">
        <is>
          <t>technosphere</t>
        </is>
      </c>
      <c r="G6260" t="n">
        <v>2</v>
      </c>
      <c r="H6260" t="n">
        <v>0</v>
      </c>
      <c r="I6260" t="n">
        <v>0.3677440105247352</v>
      </c>
      <c r="J6260" t="inlineStr">
        <is>
          <t>(3,4,3,1,1,5); cabling, lightning protection and fuse box</t>
        </is>
      </c>
      <c r="L6260" t="inlineStr">
        <is>
          <t>photovoltaic plant, electric installation for 3kWp module</t>
        </is>
      </c>
    </row>
    <row r="6261">
      <c r="A6261" t="inlineStr">
        <is>
          <t>transport, freight, lorry 7.5-16 metric ton, EURO4</t>
        </is>
      </c>
      <c r="B6261" t="n">
        <v>29.368</v>
      </c>
      <c r="C6261" t="inlineStr">
        <is>
          <t>RER</t>
        </is>
      </c>
      <c r="D6261" t="inlineStr">
        <is>
          <t>ton kilometer</t>
        </is>
      </c>
      <c r="F6261" t="inlineStr">
        <is>
          <t>technosphere</t>
        </is>
      </c>
      <c r="G6261" t="n">
        <v>2</v>
      </c>
      <c r="H6261" t="n">
        <v>3.379905646194533</v>
      </c>
      <c r="I6261" t="n">
        <v>0.3677440105247352</v>
      </c>
      <c r="J6261" t="inlineStr">
        <is>
          <t>(3,4,3,1,1,5); transport of inverter, electric installation, mounting structure and module 100km to construction site</t>
        </is>
      </c>
      <c r="L6261" t="inlineStr">
        <is>
          <t>transport, freight, lorry 7.5-16 metric ton, EURO4</t>
        </is>
      </c>
    </row>
    <row r="6262">
      <c r="A6262" t="inlineStr">
        <is>
          <t>treatment, c-Si PV module</t>
        </is>
      </c>
      <c r="B6262" t="n">
        <v>174.71</v>
      </c>
      <c r="C6262" t="inlineStr">
        <is>
          <t>RER</t>
        </is>
      </c>
      <c r="D6262" t="inlineStr">
        <is>
          <t>kilogram</t>
        </is>
      </c>
      <c r="F6262" t="inlineStr">
        <is>
          <t>technosphere</t>
        </is>
      </c>
      <c r="G6262" t="n">
        <v>2</v>
      </c>
      <c r="H6262" t="n">
        <v>5.163127456486353</v>
      </c>
      <c r="I6262" t="n">
        <v>0.1253793591735915</v>
      </c>
      <c r="J6262" t="inlineStr">
        <is>
          <t>(3,4,3,1,1,5); recycling of PV modules at the end of life</t>
        </is>
      </c>
    </row>
    <row r="6263"/>
    <row r="6264" ht="16" customHeight="1" s="29">
      <c r="A6264" s="1" t="inlineStr">
        <is>
          <t>Activity</t>
        </is>
      </c>
      <c r="B6264" s="1" t="inlineStr">
        <is>
          <t>photovoltaic slanted-roof installation, 3kWp, single-Si, laminated, integrated, on roof</t>
        </is>
      </c>
    </row>
    <row r="6265">
      <c r="A6265" t="inlineStr">
        <is>
          <t>comment</t>
        </is>
      </c>
      <c r="B6265" t="inlineStr">
        <is>
          <t>Photovoltaic installation with a capacity of 3kWp and a life time of 30 years installed in the US.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6266">
      <c r="A6266" t="inlineStr">
        <is>
          <t>location</t>
        </is>
      </c>
      <c r="B6266" t="inlineStr">
        <is>
          <t>US</t>
        </is>
      </c>
    </row>
    <row r="6267">
      <c r="A6267" t="inlineStr">
        <is>
          <t>production amount</t>
        </is>
      </c>
      <c r="B6267" t="n">
        <v>1</v>
      </c>
    </row>
    <row r="6268">
      <c r="A6268" t="inlineStr">
        <is>
          <t>reference product</t>
        </is>
      </c>
      <c r="B6268" t="inlineStr">
        <is>
          <t>photovoltaic slanted-roof installation, 3kWp, single-Si, laminated, integrated, on roof</t>
        </is>
      </c>
    </row>
    <row r="6269">
      <c r="A6269" t="inlineStr">
        <is>
          <t>source</t>
        </is>
      </c>
      <c r="B62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70">
      <c r="A6270" t="inlineStr">
        <is>
          <t>type</t>
        </is>
      </c>
      <c r="B6270" t="inlineStr">
        <is>
          <t>process</t>
        </is>
      </c>
    </row>
    <row r="6271">
      <c r="A6271" t="inlineStr">
        <is>
          <t>unit</t>
        </is>
      </c>
      <c r="B6271" t="inlineStr">
        <is>
          <t>unit</t>
        </is>
      </c>
    </row>
    <row r="6272" ht="16" customHeight="1" s="29">
      <c r="A6272" s="1" t="inlineStr">
        <is>
          <t>Exchanges</t>
        </is>
      </c>
    </row>
    <row r="6273">
      <c r="A6273" s="28" t="inlineStr">
        <is>
          <t>name</t>
        </is>
      </c>
      <c r="B6273" s="28" t="inlineStr">
        <is>
          <t>amount</t>
        </is>
      </c>
      <c r="C6273" s="28" t="inlineStr">
        <is>
          <t>location</t>
        </is>
      </c>
      <c r="D6273" s="28" t="inlineStr">
        <is>
          <t>unit</t>
        </is>
      </c>
      <c r="E6273" s="28" t="inlineStr">
        <is>
          <t>categories</t>
        </is>
      </c>
      <c r="F6273" s="28" t="inlineStr">
        <is>
          <t>type</t>
        </is>
      </c>
      <c r="G6273" s="28" t="inlineStr">
        <is>
          <t>uncertainty type</t>
        </is>
      </c>
      <c r="H6273" s="28" t="inlineStr">
        <is>
          <t>loc</t>
        </is>
      </c>
      <c r="I6273" s="28" t="inlineStr">
        <is>
          <t>scale</t>
        </is>
      </c>
      <c r="J6273" s="28" t="inlineStr">
        <is>
          <t>comment</t>
        </is>
      </c>
      <c r="K6273" s="28" t="inlineStr">
        <is>
          <t>negative</t>
        </is>
      </c>
      <c r="L6273" s="28" t="inlineStr">
        <is>
          <t>reference product</t>
        </is>
      </c>
      <c r="M6273" s="28" t="n"/>
    </row>
    <row r="6274">
      <c r="A6274" t="inlineStr">
        <is>
          <t>Heat, waste</t>
        </is>
      </c>
      <c r="B6274" t="n">
        <v>0.828</v>
      </c>
      <c r="D6274" t="inlineStr">
        <is>
          <t>megajoule</t>
        </is>
      </c>
      <c r="E6274" t="inlineStr">
        <is>
          <t>air::urban air close to ground</t>
        </is>
      </c>
      <c r="F6274" t="inlineStr">
        <is>
          <t>biosphere</t>
        </is>
      </c>
      <c r="G6274" t="n">
        <v>2</v>
      </c>
      <c r="H6274" t="n">
        <v>-0.1887421245968774</v>
      </c>
      <c r="I6274" t="n">
        <v>0.1253793591735915</v>
      </c>
      <c r="J6274" t="inlineStr">
        <is>
          <t>(3,4,3,1,1,5); calculated with electricity use</t>
        </is>
      </c>
    </row>
    <row r="6275">
      <c r="A6275" t="inlineStr">
        <is>
          <t>photovoltaic slanted-roof installation, 3kWp, single-Si, laminated, integrated, on roof</t>
        </is>
      </c>
      <c r="B6275" t="n">
        <v>1</v>
      </c>
      <c r="C6275" t="inlineStr">
        <is>
          <t>US</t>
        </is>
      </c>
      <c r="D6275" t="inlineStr">
        <is>
          <t>unit</t>
        </is>
      </c>
      <c r="E6275" t="inlineStr">
        <is>
          <t>photovoltaic::production of components</t>
        </is>
      </c>
      <c r="F6275" t="inlineStr">
        <is>
          <t>production</t>
        </is>
      </c>
      <c r="G6275" t="n">
        <v>0</v>
      </c>
      <c r="H6275" t="n">
        <v>1</v>
      </c>
      <c r="L6275" t="inlineStr">
        <is>
          <t>photovoltaic slanted-roof installation, 3kWp, single-Si, laminated, integrated, on roof</t>
        </is>
      </c>
    </row>
    <row r="6276">
      <c r="A6276" t="inlineStr">
        <is>
          <t>inverter, 2.5 kW, average, at plant</t>
        </is>
      </c>
      <c r="B6276" t="n">
        <v>2.4</v>
      </c>
      <c r="C6276" t="inlineStr">
        <is>
          <t>RER</t>
        </is>
      </c>
      <c r="D6276" t="inlineStr">
        <is>
          <t>unit</t>
        </is>
      </c>
      <c r="F6276" t="inlineStr">
        <is>
          <t>technosphere</t>
        </is>
      </c>
      <c r="G6276" t="n">
        <v>2</v>
      </c>
      <c r="H6276" t="n">
        <v>0.8754687373538999</v>
      </c>
      <c r="I6276" t="n">
        <v>0.1057378732232639</v>
      </c>
      <c r="J6276" t="inlineStr">
        <is>
          <t>(2,4,1,1,1,na); 1 replacement during the lifetime of the PV system; demand scaled linearly by power output</t>
        </is>
      </c>
    </row>
    <row r="6277">
      <c r="A6277" t="inlineStr">
        <is>
          <t>market for electricity, low voltage</t>
        </is>
      </c>
      <c r="B6277" t="n">
        <v>0.23</v>
      </c>
      <c r="C6277" t="inlineStr">
        <is>
          <t>US-WECC</t>
        </is>
      </c>
      <c r="D6277" t="inlineStr">
        <is>
          <t>kilowatt hour</t>
        </is>
      </c>
      <c r="F6277" t="inlineStr">
        <is>
          <t>technosphere</t>
        </is>
      </c>
      <c r="G6277" t="n">
        <v>2</v>
      </c>
      <c r="H6277" t="n">
        <v>-1.469675970058942</v>
      </c>
      <c r="I6277" t="n">
        <v>0.1253793591735915</v>
      </c>
      <c r="J6277" t="inlineStr">
        <is>
          <t>(3,4,3,1,1,5); Energy use for erection of 3kWp plant</t>
        </is>
      </c>
      <c r="L6277" t="inlineStr">
        <is>
          <t>electricity, low voltage</t>
        </is>
      </c>
    </row>
    <row r="6278">
      <c r="A6278" t="inlineStr">
        <is>
          <t>photovoltaic laminate, single-Si, at regional storage</t>
        </is>
      </c>
      <c r="B6278" t="n">
        <v>15.846</v>
      </c>
      <c r="C6278" t="inlineStr">
        <is>
          <t>US</t>
        </is>
      </c>
      <c r="D6278" t="inlineStr">
        <is>
          <t>square meter</t>
        </is>
      </c>
      <c r="F6278" t="inlineStr">
        <is>
          <t>technosphere</t>
        </is>
      </c>
      <c r="G6278" t="n">
        <v>2</v>
      </c>
      <c r="H6278" t="n">
        <v>2.76291710254305</v>
      </c>
      <c r="I6278" t="n">
        <v>0.153080146848777</v>
      </c>
      <c r="J6278" t="inlineStr">
        <is>
          <t>(3,4,3,1,1,5); Calculation, 2% of modules repaired in the life time, 1% rejects</t>
        </is>
      </c>
    </row>
    <row r="6279">
      <c r="A6279" t="inlineStr">
        <is>
          <t>photovoltaic module production, building-integrated, for slanted-roof installation</t>
        </is>
      </c>
      <c r="B6279" t="n">
        <v>15.385</v>
      </c>
      <c r="C6279" t="inlineStr">
        <is>
          <t>RER</t>
        </is>
      </c>
      <c r="D6279" t="inlineStr">
        <is>
          <t>square meter</t>
        </is>
      </c>
      <c r="F6279" t="inlineStr">
        <is>
          <t>technosphere</t>
        </is>
      </c>
      <c r="G6279" t="n">
        <v>2</v>
      </c>
      <c r="H6279" t="n">
        <v>2.733393008774005</v>
      </c>
      <c r="I6279" t="n">
        <v>0.1028562547922652</v>
      </c>
      <c r="J6279" t="inlineStr">
        <is>
          <t>(3,1,1,1,1,na); calculation with m2 panel</t>
        </is>
      </c>
      <c r="L6279" t="inlineStr">
        <is>
          <t>photovoltaic module, building-integrated, for slanted-roof installation</t>
        </is>
      </c>
    </row>
    <row r="6280">
      <c r="A6280" t="inlineStr">
        <is>
          <t>photovoltaics, electric installation for 3kWp module, at building</t>
        </is>
      </c>
      <c r="B6280" t="n">
        <v>1</v>
      </c>
      <c r="C6280" t="inlineStr">
        <is>
          <t>CH</t>
        </is>
      </c>
      <c r="D6280" t="inlineStr">
        <is>
          <t>unit</t>
        </is>
      </c>
      <c r="F6280" t="inlineStr">
        <is>
          <t>technosphere</t>
        </is>
      </c>
      <c r="G6280" t="n">
        <v>2</v>
      </c>
      <c r="H6280" t="n">
        <v>0</v>
      </c>
      <c r="I6280" t="n">
        <v>0.3677440105247352</v>
      </c>
      <c r="J6280" t="inlineStr">
        <is>
          <t>(3,4,3,1,1,5); Literature</t>
        </is>
      </c>
      <c r="L6280" t="inlineStr">
        <is>
          <t>photovoltaic plant, electric installation for 3kWp module</t>
        </is>
      </c>
    </row>
    <row r="6281">
      <c r="A6281" t="inlineStr">
        <is>
          <t>transport, freight, lorry 7.5-16 metric ton, EURO4</t>
        </is>
      </c>
      <c r="B6281" t="n">
        <v>29.368</v>
      </c>
      <c r="C6281" t="inlineStr">
        <is>
          <t>RER</t>
        </is>
      </c>
      <c r="D6281" t="inlineStr">
        <is>
          <t>ton kilometer</t>
        </is>
      </c>
      <c r="F6281" t="inlineStr">
        <is>
          <t>technosphere</t>
        </is>
      </c>
      <c r="G6281" t="n">
        <v>2</v>
      </c>
      <c r="H6281" t="n">
        <v>3.379905646194533</v>
      </c>
      <c r="I6281" t="n">
        <v>0.3677440105247352</v>
      </c>
      <c r="J6281" t="inlineStr">
        <is>
          <t>(3,4,3,1,1,5); transport of inverter, electric installation, mounting structure and module 100km to construction site</t>
        </is>
      </c>
      <c r="L6281" t="inlineStr">
        <is>
          <t>transport, freight, lorry 7.5-16 metric ton, EURO4</t>
        </is>
      </c>
    </row>
    <row r="6282">
      <c r="A6282" t="inlineStr">
        <is>
          <t>treatment, c-Si PV module</t>
        </is>
      </c>
      <c r="B6282" t="n">
        <v>174.71</v>
      </c>
      <c r="C6282" t="inlineStr">
        <is>
          <t>RER</t>
        </is>
      </c>
      <c r="D6282" t="inlineStr">
        <is>
          <t>kilogram</t>
        </is>
      </c>
      <c r="F6282" t="inlineStr">
        <is>
          <t>technosphere</t>
        </is>
      </c>
      <c r="G6282" t="n">
        <v>2</v>
      </c>
      <c r="H6282" t="n">
        <v>5.163127456486353</v>
      </c>
      <c r="I6282" t="n">
        <v>0.1253793591735915</v>
      </c>
      <c r="J6282" t="inlineStr">
        <is>
          <t>(3,4,3,1,1,5); recycling of PV modules at the end of life</t>
        </is>
      </c>
    </row>
    <row r="6283"/>
    <row r="6284" ht="16" customHeight="1" s="29">
      <c r="A6284" s="1" t="inlineStr">
        <is>
          <t>Activity</t>
        </is>
      </c>
      <c r="B6284" s="1" t="inlineStr">
        <is>
          <t>photovoltaic slanted-roof installation, 3kWp, single-Si, panel, mounted, on roof</t>
        </is>
      </c>
    </row>
    <row r="6285">
      <c r="A6285" t="inlineStr">
        <is>
          <t>comment</t>
        </is>
      </c>
      <c r="B6285" t="inlineStr">
        <is>
          <t>Photovoltaic installation with a capacity of 3kWp and a life time of 30 years installed in the US.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the US.
Technology:  Current technology for mounting of panels or laminates, electric installations and other components.
Time period:  Average module efficiency in 2018.
Production volume:  Total installed capacity in 2018: 64 GWp in the US.
Sampling:  Publication for efficiency, mounting systems and own estimations for other components.
Extrapolations:  Estimations for lifetime of PV modules (30a) and inverters (15a) as well as for transport distances.
Uncertainty:  None</t>
        </is>
      </c>
    </row>
    <row r="6286">
      <c r="A6286" t="inlineStr">
        <is>
          <t>location</t>
        </is>
      </c>
      <c r="B6286" t="inlineStr">
        <is>
          <t>US</t>
        </is>
      </c>
    </row>
    <row r="6287">
      <c r="A6287" t="inlineStr">
        <is>
          <t>production amount</t>
        </is>
      </c>
      <c r="B6287" t="n">
        <v>1</v>
      </c>
    </row>
    <row r="6288">
      <c r="A6288" t="inlineStr">
        <is>
          <t>reference product</t>
        </is>
      </c>
      <c r="B6288" t="inlineStr">
        <is>
          <t>photovoltaic slanted-roof installation, 3kWp, single-Si, panel, mounted, on roof</t>
        </is>
      </c>
    </row>
    <row r="6289">
      <c r="A6289" t="inlineStr">
        <is>
          <t>source</t>
        </is>
      </c>
      <c r="B62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90">
      <c r="A6290" t="inlineStr">
        <is>
          <t>type</t>
        </is>
      </c>
      <c r="B6290" t="inlineStr">
        <is>
          <t>process</t>
        </is>
      </c>
    </row>
    <row r="6291">
      <c r="A6291" t="inlineStr">
        <is>
          <t>unit</t>
        </is>
      </c>
      <c r="B6291" t="inlineStr">
        <is>
          <t>unit</t>
        </is>
      </c>
    </row>
    <row r="6292" ht="16" customHeight="1" s="29">
      <c r="A6292" s="1" t="inlineStr">
        <is>
          <t>Exchanges</t>
        </is>
      </c>
    </row>
    <row r="6293">
      <c r="A6293" s="28" t="inlineStr">
        <is>
          <t>name</t>
        </is>
      </c>
      <c r="B6293" s="28" t="inlineStr">
        <is>
          <t>amount</t>
        </is>
      </c>
      <c r="C6293" s="28" t="inlineStr">
        <is>
          <t>location</t>
        </is>
      </c>
      <c r="D6293" s="28" t="inlineStr">
        <is>
          <t>unit</t>
        </is>
      </c>
      <c r="E6293" s="28" t="inlineStr">
        <is>
          <t>categories</t>
        </is>
      </c>
      <c r="F6293" s="28" t="inlineStr">
        <is>
          <t>type</t>
        </is>
      </c>
      <c r="G6293" s="28" t="inlineStr">
        <is>
          <t>uncertainty type</t>
        </is>
      </c>
      <c r="H6293" s="28" t="inlineStr">
        <is>
          <t>loc</t>
        </is>
      </c>
      <c r="I6293" s="28" t="inlineStr">
        <is>
          <t>scale</t>
        </is>
      </c>
      <c r="J6293" s="28" t="inlineStr">
        <is>
          <t>comment</t>
        </is>
      </c>
      <c r="K6293" s="28" t="inlineStr">
        <is>
          <t>negative</t>
        </is>
      </c>
      <c r="L6293" s="28" t="inlineStr">
        <is>
          <t>reference product</t>
        </is>
      </c>
      <c r="M6293" s="28" t="n"/>
    </row>
    <row r="6294">
      <c r="A6294" t="inlineStr">
        <is>
          <t>Heat, waste</t>
        </is>
      </c>
      <c r="B6294" t="n">
        <v>0.828</v>
      </c>
      <c r="D6294" t="inlineStr">
        <is>
          <t>megajoule</t>
        </is>
      </c>
      <c r="E6294" t="inlineStr">
        <is>
          <t>air::urban air close to ground</t>
        </is>
      </c>
      <c r="F6294" t="inlineStr">
        <is>
          <t>biosphere</t>
        </is>
      </c>
      <c r="G6294" t="n">
        <v>2</v>
      </c>
      <c r="H6294" t="n">
        <v>-0.1887421245968774</v>
      </c>
      <c r="I6294" t="n">
        <v>0.1253793591735915</v>
      </c>
      <c r="J6294" t="inlineStr">
        <is>
          <t>(3,4,3,1,1,5); calculated with electricity use</t>
        </is>
      </c>
    </row>
    <row r="6295">
      <c r="A6295" t="inlineStr">
        <is>
          <t>photovoltaic slanted-roof installation, 3kWp, single-Si, panel, mounted, on roof</t>
        </is>
      </c>
      <c r="B6295" t="n">
        <v>1</v>
      </c>
      <c r="C6295" t="inlineStr">
        <is>
          <t>US</t>
        </is>
      </c>
      <c r="D6295" t="inlineStr">
        <is>
          <t>unit</t>
        </is>
      </c>
      <c r="E6295" t="inlineStr">
        <is>
          <t>photovoltaic::production of components</t>
        </is>
      </c>
      <c r="F6295" t="inlineStr">
        <is>
          <t>production</t>
        </is>
      </c>
      <c r="G6295" t="n">
        <v>0</v>
      </c>
      <c r="H6295" t="n">
        <v>1</v>
      </c>
      <c r="L6295" t="inlineStr">
        <is>
          <t>photovoltaic slanted-roof installation, 3kWp, single-Si, panel, mounted, on roof</t>
        </is>
      </c>
    </row>
    <row r="6296">
      <c r="A6296" t="inlineStr">
        <is>
          <t>inverter, 2.5 kW, average, at plant</t>
        </is>
      </c>
      <c r="B6296" t="n">
        <v>2.4</v>
      </c>
      <c r="C6296" t="inlineStr">
        <is>
          <t>RER</t>
        </is>
      </c>
      <c r="D6296" t="inlineStr">
        <is>
          <t>unit</t>
        </is>
      </c>
      <c r="F6296" t="inlineStr">
        <is>
          <t>technosphere</t>
        </is>
      </c>
      <c r="G6296" t="n">
        <v>2</v>
      </c>
      <c r="H6296" t="n">
        <v>0.8754687373538999</v>
      </c>
      <c r="I6296" t="n">
        <v>0.1057378732232639</v>
      </c>
      <c r="J6296" t="inlineStr">
        <is>
          <t>(2,4,1,1,1,na); 1 replacement during the lifetime of the PV system; demand scaled linearly by power output</t>
        </is>
      </c>
    </row>
    <row r="6297">
      <c r="A6297" t="inlineStr">
        <is>
          <t>market for electricity, low voltage</t>
        </is>
      </c>
      <c r="B6297" t="n">
        <v>0.23</v>
      </c>
      <c r="C6297" t="inlineStr">
        <is>
          <t>US-WECC</t>
        </is>
      </c>
      <c r="D6297" t="inlineStr">
        <is>
          <t>kilowatt hour</t>
        </is>
      </c>
      <c r="F6297" t="inlineStr">
        <is>
          <t>technosphere</t>
        </is>
      </c>
      <c r="G6297" t="n">
        <v>2</v>
      </c>
      <c r="H6297" t="n">
        <v>-1.469675970058942</v>
      </c>
      <c r="I6297" t="n">
        <v>0.1253793591735915</v>
      </c>
      <c r="J6297" t="inlineStr">
        <is>
          <t>(3,4,3,1,1,5); Energy use for erection of 3kWp plant</t>
        </is>
      </c>
      <c r="L6297" t="inlineStr">
        <is>
          <t>electricity, low voltage</t>
        </is>
      </c>
    </row>
    <row r="6298">
      <c r="A6298" t="inlineStr">
        <is>
          <t>photovoltaic mounting system production, for slanted-roof installation</t>
        </is>
      </c>
      <c r="B6298" t="n">
        <v>15.385</v>
      </c>
      <c r="C6298" t="inlineStr">
        <is>
          <t>RER</t>
        </is>
      </c>
      <c r="D6298" t="inlineStr">
        <is>
          <t>square meter</t>
        </is>
      </c>
      <c r="F6298" t="inlineStr">
        <is>
          <t>technosphere</t>
        </is>
      </c>
      <c r="G6298" t="n">
        <v>2</v>
      </c>
      <c r="H6298" t="n">
        <v>2.733393008774005</v>
      </c>
      <c r="I6298" t="n">
        <v>0.1028562547922652</v>
      </c>
      <c r="J6298" t="inlineStr">
        <is>
          <t>(3,1,1,1,1,na); calculation with m2 panel</t>
        </is>
      </c>
      <c r="L6298" t="inlineStr">
        <is>
          <t>photovoltaic mounting system, for slanted-roof installation</t>
        </is>
      </c>
    </row>
    <row r="6299">
      <c r="A6299" t="inlineStr">
        <is>
          <t>photovoltaic panel, single-Si, at regional storage</t>
        </is>
      </c>
      <c r="B6299" t="n">
        <v>15.846</v>
      </c>
      <c r="C6299" t="inlineStr">
        <is>
          <t>US</t>
        </is>
      </c>
      <c r="D6299" t="inlineStr">
        <is>
          <t>square meter</t>
        </is>
      </c>
      <c r="F6299" t="inlineStr">
        <is>
          <t>technosphere</t>
        </is>
      </c>
      <c r="G6299" t="n">
        <v>2</v>
      </c>
      <c r="H6299" t="n">
        <v>2.76291710254305</v>
      </c>
      <c r="I6299" t="n">
        <v>0.153080146848777</v>
      </c>
      <c r="J6299" t="inlineStr">
        <is>
          <t>(3,4,3,1,1,5); Calculation, 2% of modules repaired in the life time, 1% rejects</t>
        </is>
      </c>
    </row>
    <row r="6300">
      <c r="A6300" t="inlineStr">
        <is>
          <t>photovoltaics, electric installation for 3kWp module, at building</t>
        </is>
      </c>
      <c r="B6300" t="n">
        <v>1</v>
      </c>
      <c r="C6300" t="inlineStr">
        <is>
          <t>CH</t>
        </is>
      </c>
      <c r="D6300" t="inlineStr">
        <is>
          <t>unit</t>
        </is>
      </c>
      <c r="F6300" t="inlineStr">
        <is>
          <t>technosphere</t>
        </is>
      </c>
      <c r="G6300" t="n">
        <v>2</v>
      </c>
      <c r="H6300" t="n">
        <v>0</v>
      </c>
      <c r="I6300" t="n">
        <v>0.3677440105247352</v>
      </c>
      <c r="J6300" t="inlineStr">
        <is>
          <t>(3,4,3,1,1,5); Literature</t>
        </is>
      </c>
      <c r="L6300" t="inlineStr">
        <is>
          <t>photovoltaic plant, electric installation for 3kWp module</t>
        </is>
      </c>
    </row>
    <row r="6301">
      <c r="A6301" t="inlineStr">
        <is>
          <t>transport, freight, lorry 7.5-16 metric ton, EURO4</t>
        </is>
      </c>
      <c r="B6301" t="n">
        <v>33.686</v>
      </c>
      <c r="C6301" t="inlineStr">
        <is>
          <t>RER</t>
        </is>
      </c>
      <c r="D6301" t="inlineStr">
        <is>
          <t>ton kilometer</t>
        </is>
      </c>
      <c r="F6301" t="inlineStr">
        <is>
          <t>technosphere</t>
        </is>
      </c>
      <c r="G6301" t="n">
        <v>2</v>
      </c>
      <c r="H6301" t="n">
        <v>3.517082320776194</v>
      </c>
      <c r="I6301" t="n">
        <v>0.3677440105247352</v>
      </c>
      <c r="J6301" t="inlineStr">
        <is>
          <t>(3,4,3,1,1,5); transport of inverter, electric installation, mounting structure and module 100km to construction site</t>
        </is>
      </c>
      <c r="L6301" t="inlineStr">
        <is>
          <t>transport, freight, lorry 7.5-16 metric ton, EURO4</t>
        </is>
      </c>
    </row>
    <row r="6302">
      <c r="A6302" t="inlineStr">
        <is>
          <t>treatment, c-Si PV module</t>
        </is>
      </c>
      <c r="B6302" t="n">
        <v>208.39</v>
      </c>
      <c r="C6302" t="inlineStr">
        <is>
          <t>RER</t>
        </is>
      </c>
      <c r="D6302" t="inlineStr">
        <is>
          <t>kilogram</t>
        </is>
      </c>
      <c r="F6302" t="inlineStr">
        <is>
          <t>technosphere</t>
        </is>
      </c>
      <c r="G6302" t="n">
        <v>2</v>
      </c>
      <c r="H6302" t="n">
        <v>5.339411324082998</v>
      </c>
      <c r="I6302" t="n">
        <v>0.1253793591735915</v>
      </c>
      <c r="J6302" t="inlineStr">
        <is>
          <t>(3,4,3,1,1,5); recycling of PV modules at the end of life</t>
        </is>
      </c>
    </row>
    <row r="6303"/>
    <row r="6304" ht="16" customHeight="1" s="29">
      <c r="A6304" s="1" t="inlineStr">
        <is>
          <t>Activity</t>
        </is>
      </c>
      <c r="B6304" s="1" t="inlineStr">
        <is>
          <t>photovoltaic slanted-roof installation, 3kWp, single-Si, panel, mounted, on roof</t>
        </is>
      </c>
    </row>
    <row r="6305">
      <c r="A6305" t="inlineStr">
        <is>
          <t>comment</t>
        </is>
      </c>
      <c r="B6305" t="inlineStr">
        <is>
          <t>Photovoltaic installation with a capacity of 3kWp and a life time of 30 years installed in CH.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
Technology:  Current technology for mounting of panels or laminates, electric installations and other components.
Time period:  Average module efficiency in 2018.
Production volume:  Total installed capacity in 2018: 2200 MWp in CH.
Sampling:  Publication for efficiency, mounting systems and own estimations for other components.
Extrapolations:  Estimations for lifetime of PV modules (30a) and inverters (15a) as well as for transport distances.
Uncertainty:  None</t>
        </is>
      </c>
    </row>
    <row r="6306">
      <c r="A6306" t="inlineStr">
        <is>
          <t>location</t>
        </is>
      </c>
      <c r="B6306" t="inlineStr">
        <is>
          <t>CH</t>
        </is>
      </c>
    </row>
    <row r="6307">
      <c r="A6307" t="inlineStr">
        <is>
          <t>production amount</t>
        </is>
      </c>
      <c r="B6307" t="n">
        <v>1</v>
      </c>
    </row>
    <row r="6308">
      <c r="A6308" t="inlineStr">
        <is>
          <t>reference product</t>
        </is>
      </c>
      <c r="B6308" t="inlineStr">
        <is>
          <t>photovoltaic slanted-roof installation, 3kWp, single-Si, panel, mounted, on roof</t>
        </is>
      </c>
    </row>
    <row r="6309">
      <c r="A6309" t="inlineStr">
        <is>
          <t>source</t>
        </is>
      </c>
      <c r="B63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10">
      <c r="A6310" t="inlineStr">
        <is>
          <t>type</t>
        </is>
      </c>
      <c r="B6310" t="inlineStr">
        <is>
          <t>process</t>
        </is>
      </c>
    </row>
    <row r="6311">
      <c r="A6311" t="inlineStr">
        <is>
          <t>unit</t>
        </is>
      </c>
      <c r="B6311" t="inlineStr">
        <is>
          <t>unit</t>
        </is>
      </c>
    </row>
    <row r="6312" ht="16" customHeight="1" s="29">
      <c r="A6312" s="1" t="inlineStr">
        <is>
          <t>Exchanges</t>
        </is>
      </c>
    </row>
    <row r="6313">
      <c r="A6313" s="28" t="inlineStr">
        <is>
          <t>name</t>
        </is>
      </c>
      <c r="B6313" s="28" t="inlineStr">
        <is>
          <t>amount</t>
        </is>
      </c>
      <c r="C6313" s="28" t="inlineStr">
        <is>
          <t>location</t>
        </is>
      </c>
      <c r="D6313" s="28" t="inlineStr">
        <is>
          <t>unit</t>
        </is>
      </c>
      <c r="E6313" s="28" t="inlineStr">
        <is>
          <t>categories</t>
        </is>
      </c>
      <c r="F6313" s="28" t="inlineStr">
        <is>
          <t>type</t>
        </is>
      </c>
      <c r="G6313" s="28" t="inlineStr">
        <is>
          <t>uncertainty type</t>
        </is>
      </c>
      <c r="H6313" s="28" t="inlineStr">
        <is>
          <t>loc</t>
        </is>
      </c>
      <c r="I6313" s="28" t="inlineStr">
        <is>
          <t>scale</t>
        </is>
      </c>
      <c r="J6313" s="28" t="inlineStr">
        <is>
          <t>comment</t>
        </is>
      </c>
      <c r="K6313" s="28" t="inlineStr">
        <is>
          <t>negative</t>
        </is>
      </c>
      <c r="L6313" s="28" t="inlineStr">
        <is>
          <t>reference product</t>
        </is>
      </c>
      <c r="M6313" s="28" t="n"/>
    </row>
    <row r="6314">
      <c r="A6314" t="inlineStr">
        <is>
          <t>Heat, waste</t>
        </is>
      </c>
      <c r="B6314" t="n">
        <v>0.828</v>
      </c>
      <c r="D6314" t="inlineStr">
        <is>
          <t>megajoule</t>
        </is>
      </c>
      <c r="E6314" t="inlineStr">
        <is>
          <t>air::urban air close to ground</t>
        </is>
      </c>
      <c r="F6314" t="inlineStr">
        <is>
          <t>biosphere</t>
        </is>
      </c>
      <c r="G6314" t="n">
        <v>2</v>
      </c>
      <c r="H6314" t="n">
        <v>-0.1887421245968774</v>
      </c>
      <c r="I6314" t="n">
        <v>0.1253793591735915</v>
      </c>
      <c r="J6314" t="inlineStr">
        <is>
          <t>(3,4,3,1,1,5); calculated with electricity use</t>
        </is>
      </c>
    </row>
    <row r="6315">
      <c r="A6315" t="inlineStr">
        <is>
          <t>photovoltaic slanted-roof installation, 3kWp, single-Si, panel, mounted, on roof</t>
        </is>
      </c>
      <c r="B6315" t="n">
        <v>1</v>
      </c>
      <c r="C6315" t="inlineStr">
        <is>
          <t>CH</t>
        </is>
      </c>
      <c r="D6315" t="inlineStr">
        <is>
          <t>unit</t>
        </is>
      </c>
      <c r="E6315" t="inlineStr">
        <is>
          <t>photovoltaic::production of components</t>
        </is>
      </c>
      <c r="F6315" t="inlineStr">
        <is>
          <t>production</t>
        </is>
      </c>
      <c r="G6315" t="n">
        <v>0</v>
      </c>
      <c r="H6315" t="n">
        <v>1</v>
      </c>
      <c r="L6315" t="inlineStr">
        <is>
          <t>photovoltaic slanted-roof installation, 3kWp, single-Si, panel, mounted, on roof</t>
        </is>
      </c>
    </row>
    <row r="6316">
      <c r="A6316" t="inlineStr">
        <is>
          <t>inverter, 2.5 kW, average, at plant</t>
        </is>
      </c>
      <c r="B6316" t="n">
        <v>2.4</v>
      </c>
      <c r="C6316" t="inlineStr">
        <is>
          <t>RER</t>
        </is>
      </c>
      <c r="D6316" t="inlineStr">
        <is>
          <t>unit</t>
        </is>
      </c>
      <c r="F6316" t="inlineStr">
        <is>
          <t>technosphere</t>
        </is>
      </c>
      <c r="G6316" t="n">
        <v>2</v>
      </c>
      <c r="H6316" t="n">
        <v>0.8754687373538999</v>
      </c>
      <c r="I6316" t="n">
        <v>0.1057378732232639</v>
      </c>
      <c r="J6316" t="inlineStr">
        <is>
          <t>(2,4,1,1,1,na); 1 replacement during the lifetime of the PV system; demand scaled linearly by power output</t>
        </is>
      </c>
    </row>
    <row r="6317">
      <c r="A6317" t="inlineStr">
        <is>
          <t>market for electricity, low voltage</t>
        </is>
      </c>
      <c r="B6317" t="n">
        <v>0.23</v>
      </c>
      <c r="C6317" t="inlineStr">
        <is>
          <t>CH</t>
        </is>
      </c>
      <c r="D6317" t="inlineStr">
        <is>
          <t>kilowatt hour</t>
        </is>
      </c>
      <c r="F6317" t="inlineStr">
        <is>
          <t>technosphere</t>
        </is>
      </c>
      <c r="G6317" t="n">
        <v>2</v>
      </c>
      <c r="H6317" t="n">
        <v>-1.469675970058942</v>
      </c>
      <c r="I6317" t="n">
        <v>0.1253793591735915</v>
      </c>
      <c r="J6317" t="inlineStr">
        <is>
          <t>(3,4,3,1,1,5); Energy use for erection of 3kWp plant</t>
        </is>
      </c>
      <c r="L6317" t="inlineStr">
        <is>
          <t>electricity, low voltage</t>
        </is>
      </c>
    </row>
    <row r="6318">
      <c r="A6318" t="inlineStr">
        <is>
          <t>photovoltaic mounting system production, for slanted-roof installation</t>
        </is>
      </c>
      <c r="B6318" t="n">
        <v>15.385</v>
      </c>
      <c r="C6318" t="inlineStr">
        <is>
          <t>RER</t>
        </is>
      </c>
      <c r="D6318" t="inlineStr">
        <is>
          <t>square meter</t>
        </is>
      </c>
      <c r="F6318" t="inlineStr">
        <is>
          <t>technosphere</t>
        </is>
      </c>
      <c r="G6318" t="n">
        <v>2</v>
      </c>
      <c r="H6318" t="n">
        <v>2.733393008774005</v>
      </c>
      <c r="I6318" t="n">
        <v>0.1028562547922652</v>
      </c>
      <c r="J6318" t="inlineStr">
        <is>
          <t>(3,1,1,1,1,na); calculation with m2 panel</t>
        </is>
      </c>
      <c r="L6318" t="inlineStr">
        <is>
          <t>photovoltaic mounting system, for slanted-roof installation</t>
        </is>
      </c>
    </row>
    <row r="6319">
      <c r="A6319" t="inlineStr">
        <is>
          <t>photovoltaic panel, single-Si, at regional storage</t>
        </is>
      </c>
      <c r="B6319" t="n">
        <v>15.846</v>
      </c>
      <c r="C6319" t="inlineStr">
        <is>
          <t>RER</t>
        </is>
      </c>
      <c r="D6319" t="inlineStr">
        <is>
          <t>square meter</t>
        </is>
      </c>
      <c r="F6319" t="inlineStr">
        <is>
          <t>technosphere</t>
        </is>
      </c>
      <c r="G6319" t="n">
        <v>2</v>
      </c>
      <c r="H6319" t="n">
        <v>2.76291710254305</v>
      </c>
      <c r="I6319" t="n">
        <v>0.153080146848777</v>
      </c>
      <c r="J6319" t="inlineStr">
        <is>
          <t>(3,4,3,1,1,5); Calculation, 2% of modules repaired in the life time, 1% rejects</t>
        </is>
      </c>
    </row>
    <row r="6320">
      <c r="A6320" t="inlineStr">
        <is>
          <t>photovoltaics, electric installation for 3kWp module, at building</t>
        </is>
      </c>
      <c r="B6320" t="n">
        <v>1</v>
      </c>
      <c r="C6320" t="inlineStr">
        <is>
          <t>CH</t>
        </is>
      </c>
      <c r="D6320" t="inlineStr">
        <is>
          <t>unit</t>
        </is>
      </c>
      <c r="F6320" t="inlineStr">
        <is>
          <t>technosphere</t>
        </is>
      </c>
      <c r="G6320" t="n">
        <v>2</v>
      </c>
      <c r="H6320" t="n">
        <v>0</v>
      </c>
      <c r="I6320" t="n">
        <v>0.3677440105247352</v>
      </c>
      <c r="J6320" t="inlineStr">
        <is>
          <t>(3,4,3,1,1,5); Literature</t>
        </is>
      </c>
      <c r="L6320" t="inlineStr">
        <is>
          <t>photovoltaic plant, electric installation for 3kWp module</t>
        </is>
      </c>
    </row>
    <row r="6321">
      <c r="A6321" t="inlineStr">
        <is>
          <t>transport, freight, lorry 7.5-16 metric ton, EURO4</t>
        </is>
      </c>
      <c r="B6321" t="n">
        <v>33.686</v>
      </c>
      <c r="C6321" t="inlineStr">
        <is>
          <t>RER</t>
        </is>
      </c>
      <c r="D6321" t="inlineStr">
        <is>
          <t>ton kilometer</t>
        </is>
      </c>
      <c r="F6321" t="inlineStr">
        <is>
          <t>technosphere</t>
        </is>
      </c>
      <c r="G6321" t="n">
        <v>2</v>
      </c>
      <c r="H6321" t="n">
        <v>3.517082320776194</v>
      </c>
      <c r="I6321" t="n">
        <v>0.3677440105247352</v>
      </c>
      <c r="J6321" t="inlineStr">
        <is>
          <t>(3,4,3,1,1,5); transport of inverter, electric installation, mounting structure and module 100km to construction site</t>
        </is>
      </c>
      <c r="L6321" t="inlineStr">
        <is>
          <t>transport, freight, lorry 7.5-16 metric ton, EURO4</t>
        </is>
      </c>
    </row>
    <row r="6322">
      <c r="A6322" t="inlineStr">
        <is>
          <t>treatment, c-Si PV module</t>
        </is>
      </c>
      <c r="B6322" t="n">
        <v>208.39</v>
      </c>
      <c r="C6322" t="inlineStr">
        <is>
          <t>RER</t>
        </is>
      </c>
      <c r="D6322" t="inlineStr">
        <is>
          <t>kilogram</t>
        </is>
      </c>
      <c r="F6322" t="inlineStr">
        <is>
          <t>technosphere</t>
        </is>
      </c>
      <c r="G6322" t="n">
        <v>2</v>
      </c>
      <c r="H6322" t="n">
        <v>5.339411324082998</v>
      </c>
      <c r="I6322" t="n">
        <v>0.1253793591735915</v>
      </c>
      <c r="J6322" t="inlineStr">
        <is>
          <t>(3,4,3,1,1,5); recycling of PV modules at the end of life</t>
        </is>
      </c>
    </row>
    <row r="6323"/>
    <row r="6324" ht="16" customHeight="1" s="29">
      <c r="A6324" s="1" t="inlineStr">
        <is>
          <t>Activity</t>
        </is>
      </c>
      <c r="B6324" s="1" t="inlineStr">
        <is>
          <t>photovoltaic slanted-roof installation, 3kWp, single-Si, panel, mounted, on roof</t>
        </is>
      </c>
    </row>
    <row r="6325">
      <c r="A6325" t="inlineStr">
        <is>
          <t>comment</t>
        </is>
      </c>
      <c r="B6325" t="inlineStr">
        <is>
          <t>Photovoltaic installation with a capacity of 3kWp and a life time of 30 years installed in Asia and Pacific.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Asia and Pacific.
Technology:  Current technology for mounting of panels or laminates, electric installations and other components.
Time period:  Average module efficiency in 2018.
Production volume:  Total installed capacity in 2018: approximately 130 GWp in Asia and Pacific.
Sampling:  Publication for efficiency, mounting systems and own estimations for other components.
Extrapolations:  Estimations for lifetime of PV modules (30a) and inverters (15a) as well as for transport distances. Modules are assumed to be produced in Asia and Pacific.
Uncertainty:  None</t>
        </is>
      </c>
    </row>
    <row r="6326">
      <c r="A6326" t="inlineStr">
        <is>
          <t>location</t>
        </is>
      </c>
      <c r="B6326" t="inlineStr">
        <is>
          <t>APAC</t>
        </is>
      </c>
    </row>
    <row r="6327">
      <c r="A6327" t="inlineStr">
        <is>
          <t>production amount</t>
        </is>
      </c>
      <c r="B6327" t="n">
        <v>1</v>
      </c>
    </row>
    <row r="6328">
      <c r="A6328" t="inlineStr">
        <is>
          <t>reference product</t>
        </is>
      </c>
      <c r="B6328" t="inlineStr">
        <is>
          <t>photovoltaic slanted-roof installation, 3kWp, single-Si, panel, mounted, on roof</t>
        </is>
      </c>
    </row>
    <row r="6329">
      <c r="A6329" t="inlineStr">
        <is>
          <t>source</t>
        </is>
      </c>
      <c r="B63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30">
      <c r="A6330" t="inlineStr">
        <is>
          <t>type</t>
        </is>
      </c>
      <c r="B6330" t="inlineStr">
        <is>
          <t>process</t>
        </is>
      </c>
    </row>
    <row r="6331">
      <c r="A6331" t="inlineStr">
        <is>
          <t>unit</t>
        </is>
      </c>
      <c r="B6331" t="inlineStr">
        <is>
          <t>unit</t>
        </is>
      </c>
    </row>
    <row r="6332" ht="16" customHeight="1" s="29">
      <c r="A6332" s="1" t="inlineStr">
        <is>
          <t>Exchanges</t>
        </is>
      </c>
    </row>
    <row r="6333">
      <c r="A6333" s="28" t="inlineStr">
        <is>
          <t>name</t>
        </is>
      </c>
      <c r="B6333" s="28" t="inlineStr">
        <is>
          <t>amount</t>
        </is>
      </c>
      <c r="C6333" s="28" t="inlineStr">
        <is>
          <t>location</t>
        </is>
      </c>
      <c r="D6333" s="28" t="inlineStr">
        <is>
          <t>unit</t>
        </is>
      </c>
      <c r="E6333" s="28" t="inlineStr">
        <is>
          <t>categories</t>
        </is>
      </c>
      <c r="F6333" s="28" t="inlineStr">
        <is>
          <t>type</t>
        </is>
      </c>
      <c r="G6333" s="28" t="inlineStr">
        <is>
          <t>uncertainty type</t>
        </is>
      </c>
      <c r="H6333" s="28" t="inlineStr">
        <is>
          <t>loc</t>
        </is>
      </c>
      <c r="I6333" s="28" t="inlineStr">
        <is>
          <t>scale</t>
        </is>
      </c>
      <c r="J6333" s="28" t="inlineStr">
        <is>
          <t>comment</t>
        </is>
      </c>
      <c r="K6333" s="28" t="inlineStr">
        <is>
          <t>negative</t>
        </is>
      </c>
      <c r="L6333" s="28" t="inlineStr">
        <is>
          <t>reference product</t>
        </is>
      </c>
      <c r="M6333" s="28" t="n"/>
    </row>
    <row r="6334">
      <c r="A6334" t="inlineStr">
        <is>
          <t>Heat, waste</t>
        </is>
      </c>
      <c r="B6334" t="n">
        <v>0.828</v>
      </c>
      <c r="D6334" t="inlineStr">
        <is>
          <t>megajoule</t>
        </is>
      </c>
      <c r="E6334" t="inlineStr">
        <is>
          <t>air::urban air close to ground</t>
        </is>
      </c>
      <c r="F6334" t="inlineStr">
        <is>
          <t>biosphere</t>
        </is>
      </c>
      <c r="G6334" t="n">
        <v>2</v>
      </c>
      <c r="H6334" t="n">
        <v>-0.1887421245968774</v>
      </c>
      <c r="I6334" t="n">
        <v>0.1253793591735915</v>
      </c>
      <c r="J6334" t="inlineStr">
        <is>
          <t>(3,4,3,1,1,5); calculated with electricity use</t>
        </is>
      </c>
    </row>
    <row r="6335">
      <c r="A6335" t="inlineStr">
        <is>
          <t>photovoltaic slanted-roof installation, 3kWp, single-Si, panel, mounted, on roof</t>
        </is>
      </c>
      <c r="B6335" t="n">
        <v>1</v>
      </c>
      <c r="C6335" t="inlineStr">
        <is>
          <t>APAC</t>
        </is>
      </c>
      <c r="D6335" t="inlineStr">
        <is>
          <t>unit</t>
        </is>
      </c>
      <c r="E6335" t="inlineStr">
        <is>
          <t>photovoltaic::production of components</t>
        </is>
      </c>
      <c r="F6335" t="inlineStr">
        <is>
          <t>production</t>
        </is>
      </c>
      <c r="G6335" t="n">
        <v>0</v>
      </c>
      <c r="H6335" t="n">
        <v>1</v>
      </c>
      <c r="L6335" t="inlineStr">
        <is>
          <t>photovoltaic slanted-roof installation, 3kWp, single-Si, panel, mounted, on roof</t>
        </is>
      </c>
    </row>
    <row r="6336">
      <c r="A6336" t="inlineStr">
        <is>
          <t>inverter, 2.5 kW, average, at plant</t>
        </is>
      </c>
      <c r="B6336" t="n">
        <v>2.4</v>
      </c>
      <c r="C6336" t="inlineStr">
        <is>
          <t>RER</t>
        </is>
      </c>
      <c r="D6336" t="inlineStr">
        <is>
          <t>unit</t>
        </is>
      </c>
      <c r="F6336" t="inlineStr">
        <is>
          <t>technosphere</t>
        </is>
      </c>
      <c r="G6336" t="n">
        <v>2</v>
      </c>
      <c r="H6336" t="n">
        <v>0.8754687373538999</v>
      </c>
      <c r="I6336" t="n">
        <v>0.1057378732232639</v>
      </c>
      <c r="J6336" t="inlineStr">
        <is>
          <t>(2,4,1,1,1,na); 1 replacement during the lifetime of the PV system; demand scaled linearly by power output</t>
        </is>
      </c>
    </row>
    <row r="6337">
      <c r="A6337" t="inlineStr">
        <is>
          <t>market for electricity, low voltage</t>
        </is>
      </c>
      <c r="B6337" t="n">
        <v>0.23</v>
      </c>
      <c r="C6337" t="inlineStr">
        <is>
          <t>JP</t>
        </is>
      </c>
      <c r="D6337" t="inlineStr">
        <is>
          <t>kilowatt hour</t>
        </is>
      </c>
      <c r="F6337" t="inlineStr">
        <is>
          <t>technosphere</t>
        </is>
      </c>
      <c r="G6337" t="n">
        <v>2</v>
      </c>
      <c r="H6337" t="n">
        <v>-1.469675970058942</v>
      </c>
      <c r="I6337" t="n">
        <v>0.1253793591735915</v>
      </c>
      <c r="J6337" t="inlineStr">
        <is>
          <t>(3,4,3,1,1,5); Energy use for erection of 3kWp plant</t>
        </is>
      </c>
      <c r="L6337" t="inlineStr">
        <is>
          <t>electricity, low voltage</t>
        </is>
      </c>
    </row>
    <row r="6338">
      <c r="A6338" t="inlineStr">
        <is>
          <t>photovoltaic mounting system production, for slanted-roof installation</t>
        </is>
      </c>
      <c r="B6338" t="n">
        <v>15.385</v>
      </c>
      <c r="C6338" t="inlineStr">
        <is>
          <t>RER</t>
        </is>
      </c>
      <c r="D6338" t="inlineStr">
        <is>
          <t>square meter</t>
        </is>
      </c>
      <c r="F6338" t="inlineStr">
        <is>
          <t>technosphere</t>
        </is>
      </c>
      <c r="G6338" t="n">
        <v>2</v>
      </c>
      <c r="H6338" t="n">
        <v>2.733393008774005</v>
      </c>
      <c r="I6338" t="n">
        <v>0.1028562547922652</v>
      </c>
      <c r="J6338" t="inlineStr">
        <is>
          <t>(3,1,1,1,1,na); calculation with m2 panel</t>
        </is>
      </c>
      <c r="L6338" t="inlineStr">
        <is>
          <t>photovoltaic mounting system, for slanted-roof installation</t>
        </is>
      </c>
    </row>
    <row r="6339">
      <c r="A6339" t="inlineStr">
        <is>
          <t>photovoltaic panel, single-Si, at regional storage</t>
        </is>
      </c>
      <c r="B6339" t="n">
        <v>15.846</v>
      </c>
      <c r="C6339" t="inlineStr">
        <is>
          <t>APAC</t>
        </is>
      </c>
      <c r="D6339" t="inlineStr">
        <is>
          <t>square meter</t>
        </is>
      </c>
      <c r="F6339" t="inlineStr">
        <is>
          <t>technosphere</t>
        </is>
      </c>
      <c r="G6339" t="n">
        <v>2</v>
      </c>
      <c r="H6339" t="n">
        <v>2.76291710254305</v>
      </c>
      <c r="I6339" t="n">
        <v>0.153080146848777</v>
      </c>
      <c r="J6339" t="inlineStr">
        <is>
          <t>(3,4,3,1,1,5); Calculation, 2% of modules repaired in the life time, 1% rejects</t>
        </is>
      </c>
    </row>
    <row r="6340">
      <c r="A6340" t="inlineStr">
        <is>
          <t>photovoltaics, electric installation for 3kWp module, at building</t>
        </is>
      </c>
      <c r="B6340" t="n">
        <v>1</v>
      </c>
      <c r="C6340" t="inlineStr">
        <is>
          <t>CH</t>
        </is>
      </c>
      <c r="D6340" t="inlineStr">
        <is>
          <t>unit</t>
        </is>
      </c>
      <c r="F6340" t="inlineStr">
        <is>
          <t>technosphere</t>
        </is>
      </c>
      <c r="G6340" t="n">
        <v>2</v>
      </c>
      <c r="H6340" t="n">
        <v>0</v>
      </c>
      <c r="I6340" t="n">
        <v>0.3677440105247352</v>
      </c>
      <c r="J6340" t="inlineStr">
        <is>
          <t>(3,4,3,1,1,5); Literature</t>
        </is>
      </c>
      <c r="L6340" t="inlineStr">
        <is>
          <t>photovoltaic plant, electric installation for 3kWp module</t>
        </is>
      </c>
    </row>
    <row r="6341">
      <c r="A6341" t="inlineStr">
        <is>
          <t>transport, freight, lorry 7.5-16 metric ton, EURO4</t>
        </is>
      </c>
      <c r="B6341" t="n">
        <v>33.686</v>
      </c>
      <c r="C6341" t="inlineStr">
        <is>
          <t>RER</t>
        </is>
      </c>
      <c r="D6341" t="inlineStr">
        <is>
          <t>ton kilometer</t>
        </is>
      </c>
      <c r="F6341" t="inlineStr">
        <is>
          <t>technosphere</t>
        </is>
      </c>
      <c r="G6341" t="n">
        <v>2</v>
      </c>
      <c r="H6341" t="n">
        <v>3.517082320776194</v>
      </c>
      <c r="I6341" t="n">
        <v>0.3677440105247352</v>
      </c>
      <c r="J6341" t="inlineStr">
        <is>
          <t>(3,4,3,1,1,5); transport of inverter, electric installation, mounting structure and module 100km to construction site</t>
        </is>
      </c>
      <c r="L6341" t="inlineStr">
        <is>
          <t>transport, freight, lorry 7.5-16 metric ton, EURO4</t>
        </is>
      </c>
    </row>
    <row r="6342">
      <c r="A6342" t="inlineStr">
        <is>
          <t>treatment, c-Si PV module</t>
        </is>
      </c>
      <c r="B6342" t="n">
        <v>208.39</v>
      </c>
      <c r="C6342" t="inlineStr">
        <is>
          <t>RER</t>
        </is>
      </c>
      <c r="D6342" t="inlineStr">
        <is>
          <t>kilogram</t>
        </is>
      </c>
      <c r="F6342" t="inlineStr">
        <is>
          <t>technosphere</t>
        </is>
      </c>
      <c r="G6342" t="n">
        <v>2</v>
      </c>
      <c r="H6342" t="n">
        <v>5.339411324082998</v>
      </c>
      <c r="I6342" t="n">
        <v>0.1253793591735915</v>
      </c>
      <c r="J6342" t="inlineStr">
        <is>
          <t>(3,4,3,1,1,5); recycling of PV modules at the end of life</t>
        </is>
      </c>
    </row>
    <row r="6343"/>
    <row r="6344" ht="16" customHeight="1" s="29">
      <c r="A6344" s="1" t="inlineStr">
        <is>
          <t>Activity</t>
        </is>
      </c>
      <c r="B6344" s="1" t="inlineStr">
        <is>
          <t>photovoltaic slanted-roof installation, 3kWp, single-Si, panel, mounted, on roof</t>
        </is>
      </c>
    </row>
    <row r="6345">
      <c r="A6345" t="inlineStr">
        <is>
          <t>comment</t>
        </is>
      </c>
      <c r="B6345" t="inlineStr">
        <is>
          <t>Photovoltaic installation with a capacity of 3kWp and a life time of 30 years installed in China.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China.
Technology:  Current technology for mounting of panels or laminates, electric installations and other components.
Time period:  Average module efficiency in 2018.
Production volume:  Total installed capacity in 2018: approximately 175 GWp in China.
Sampling:  Publication for efficiency, mounting systems and own estimations for other components.
Extrapolations:  Estimations for lifetime of PV modules (30a) and inverters (15a) as well as for transport distances. Modules are assumed to be produced in China.
Uncertainty:  None</t>
        </is>
      </c>
    </row>
    <row r="6346">
      <c r="A6346" t="inlineStr">
        <is>
          <t>location</t>
        </is>
      </c>
      <c r="B6346" t="inlineStr">
        <is>
          <t>CN</t>
        </is>
      </c>
    </row>
    <row r="6347">
      <c r="A6347" t="inlineStr">
        <is>
          <t>production amount</t>
        </is>
      </c>
      <c r="B6347" t="n">
        <v>1</v>
      </c>
    </row>
    <row r="6348">
      <c r="A6348" t="inlineStr">
        <is>
          <t>reference product</t>
        </is>
      </c>
      <c r="B6348" t="inlineStr">
        <is>
          <t>photovoltaic slanted-roof installation, 3kWp, single-Si, panel, mounted, on roof</t>
        </is>
      </c>
    </row>
    <row r="6349">
      <c r="A6349" t="inlineStr">
        <is>
          <t>source</t>
        </is>
      </c>
      <c r="B63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50">
      <c r="A6350" t="inlineStr">
        <is>
          <t>type</t>
        </is>
      </c>
      <c r="B6350" t="inlineStr">
        <is>
          <t>process</t>
        </is>
      </c>
    </row>
    <row r="6351">
      <c r="A6351" t="inlineStr">
        <is>
          <t>unit</t>
        </is>
      </c>
      <c r="B6351" t="inlineStr">
        <is>
          <t>unit</t>
        </is>
      </c>
    </row>
    <row r="6352" ht="16" customHeight="1" s="29">
      <c r="A6352" s="1" t="inlineStr">
        <is>
          <t>Exchanges</t>
        </is>
      </c>
    </row>
    <row r="6353">
      <c r="A6353" s="28" t="inlineStr">
        <is>
          <t>name</t>
        </is>
      </c>
      <c r="B6353" s="28" t="inlineStr">
        <is>
          <t>amount</t>
        </is>
      </c>
      <c r="C6353" s="28" t="inlineStr">
        <is>
          <t>location</t>
        </is>
      </c>
      <c r="D6353" s="28" t="inlineStr">
        <is>
          <t>unit</t>
        </is>
      </c>
      <c r="E6353" s="28" t="inlineStr">
        <is>
          <t>categories</t>
        </is>
      </c>
      <c r="F6353" s="28" t="inlineStr">
        <is>
          <t>type</t>
        </is>
      </c>
      <c r="G6353" s="28" t="inlineStr">
        <is>
          <t>uncertainty type</t>
        </is>
      </c>
      <c r="H6353" s="28" t="inlineStr">
        <is>
          <t>loc</t>
        </is>
      </c>
      <c r="I6353" s="28" t="inlineStr">
        <is>
          <t>scale</t>
        </is>
      </c>
      <c r="J6353" s="28" t="inlineStr">
        <is>
          <t>comment</t>
        </is>
      </c>
      <c r="K6353" s="28" t="inlineStr">
        <is>
          <t>negative</t>
        </is>
      </c>
      <c r="L6353" s="28" t="inlineStr">
        <is>
          <t>reference product</t>
        </is>
      </c>
      <c r="M6353" s="28" t="n"/>
    </row>
    <row r="6354">
      <c r="A6354" t="inlineStr">
        <is>
          <t>Heat, waste</t>
        </is>
      </c>
      <c r="B6354" t="n">
        <v>0.828</v>
      </c>
      <c r="D6354" t="inlineStr">
        <is>
          <t>megajoule</t>
        </is>
      </c>
      <c r="E6354" t="inlineStr">
        <is>
          <t>air::urban air close to ground</t>
        </is>
      </c>
      <c r="F6354" t="inlineStr">
        <is>
          <t>biosphere</t>
        </is>
      </c>
      <c r="G6354" t="n">
        <v>2</v>
      </c>
      <c r="H6354" t="n">
        <v>-0.1887421245968774</v>
      </c>
      <c r="I6354" t="n">
        <v>0.1253793591735915</v>
      </c>
      <c r="J6354" t="inlineStr">
        <is>
          <t>(3,4,3,1,1,5); calculated with electricity use</t>
        </is>
      </c>
    </row>
    <row r="6355">
      <c r="A6355" t="inlineStr">
        <is>
          <t>photovoltaic slanted-roof installation, 3kWp, single-Si, panel, mounted, on roof</t>
        </is>
      </c>
      <c r="B6355" t="n">
        <v>1</v>
      </c>
      <c r="C6355" t="inlineStr">
        <is>
          <t>CN</t>
        </is>
      </c>
      <c r="D6355" t="inlineStr">
        <is>
          <t>unit</t>
        </is>
      </c>
      <c r="E6355" t="inlineStr">
        <is>
          <t>photovoltaic::production of components</t>
        </is>
      </c>
      <c r="F6355" t="inlineStr">
        <is>
          <t>production</t>
        </is>
      </c>
      <c r="G6355" t="n">
        <v>0</v>
      </c>
      <c r="H6355" t="n">
        <v>1</v>
      </c>
      <c r="L6355" t="inlineStr">
        <is>
          <t>photovoltaic slanted-roof installation, 3kWp, single-Si, panel, mounted, on roof</t>
        </is>
      </c>
    </row>
    <row r="6356">
      <c r="A6356" t="inlineStr">
        <is>
          <t>inverter, 2.5 kW, average, at plant</t>
        </is>
      </c>
      <c r="B6356" t="n">
        <v>2.4</v>
      </c>
      <c r="C6356" t="inlineStr">
        <is>
          <t>RER</t>
        </is>
      </c>
      <c r="D6356" t="inlineStr">
        <is>
          <t>unit</t>
        </is>
      </c>
      <c r="F6356" t="inlineStr">
        <is>
          <t>technosphere</t>
        </is>
      </c>
      <c r="G6356" t="n">
        <v>2</v>
      </c>
      <c r="H6356" t="n">
        <v>0.8754687373538999</v>
      </c>
      <c r="I6356" t="n">
        <v>0.1057378732232639</v>
      </c>
      <c r="J6356" t="inlineStr">
        <is>
          <t>(2,4,1,1,1,na); 1 replacement during the lifetime of the PV system; demand scaled linearly by power output</t>
        </is>
      </c>
    </row>
    <row r="6357">
      <c r="A6357" t="inlineStr">
        <is>
          <t>market group for electricity, low voltage</t>
        </is>
      </c>
      <c r="B6357" t="n">
        <v>0.23</v>
      </c>
      <c r="C6357" t="inlineStr">
        <is>
          <t>CN</t>
        </is>
      </c>
      <c r="D6357" t="inlineStr">
        <is>
          <t>kilowatt hour</t>
        </is>
      </c>
      <c r="F6357" t="inlineStr">
        <is>
          <t>technosphere</t>
        </is>
      </c>
      <c r="G6357" t="n">
        <v>2</v>
      </c>
      <c r="H6357" t="n">
        <v>-1.469675970058942</v>
      </c>
      <c r="I6357" t="n">
        <v>0.1253793591735915</v>
      </c>
      <c r="J6357" t="inlineStr">
        <is>
          <t>(3,4,3,1,1,5); Energy use for erection of 3kWp plant</t>
        </is>
      </c>
      <c r="L6357" t="inlineStr">
        <is>
          <t>electricity, low voltage</t>
        </is>
      </c>
    </row>
    <row r="6358">
      <c r="A6358" t="inlineStr">
        <is>
          <t>photovoltaic mounting system production, for slanted-roof installation</t>
        </is>
      </c>
      <c r="B6358" t="n">
        <v>15.385</v>
      </c>
      <c r="C6358" t="inlineStr">
        <is>
          <t>RER</t>
        </is>
      </c>
      <c r="D6358" t="inlineStr">
        <is>
          <t>square meter</t>
        </is>
      </c>
      <c r="F6358" t="inlineStr">
        <is>
          <t>technosphere</t>
        </is>
      </c>
      <c r="G6358" t="n">
        <v>2</v>
      </c>
      <c r="H6358" t="n">
        <v>2.733393008774005</v>
      </c>
      <c r="I6358" t="n">
        <v>0.1028562547922652</v>
      </c>
      <c r="J6358" t="inlineStr">
        <is>
          <t>(3,1,1,1,1,na); calculation with m2 panel</t>
        </is>
      </c>
      <c r="L6358" t="inlineStr">
        <is>
          <t>photovoltaic mounting system, for slanted-roof installation</t>
        </is>
      </c>
    </row>
    <row r="6359">
      <c r="A6359" t="inlineStr">
        <is>
          <t>photovoltaic panel production, single-Si wafer</t>
        </is>
      </c>
      <c r="B6359" t="n">
        <v>15.846</v>
      </c>
      <c r="C6359" t="inlineStr">
        <is>
          <t>CN</t>
        </is>
      </c>
      <c r="D6359" t="inlineStr">
        <is>
          <t>square meter</t>
        </is>
      </c>
      <c r="F6359" t="inlineStr">
        <is>
          <t>technosphere</t>
        </is>
      </c>
      <c r="G6359" t="n">
        <v>2</v>
      </c>
      <c r="H6359" t="n">
        <v>2.76291710254305</v>
      </c>
      <c r="I6359" t="n">
        <v>0.153080146848777</v>
      </c>
      <c r="J6359" t="inlineStr">
        <is>
          <t>(3,4,3,1,1,5); Calculation, 2% of modules repaired in the life time, 1% rejects</t>
        </is>
      </c>
      <c r="L6359" t="inlineStr">
        <is>
          <t>photovoltaic panel, single-Si wafer</t>
        </is>
      </c>
    </row>
    <row r="6360">
      <c r="A6360" t="inlineStr">
        <is>
          <t>photovoltaics, electric installation for 3kWp module, at building</t>
        </is>
      </c>
      <c r="B6360" t="n">
        <v>1</v>
      </c>
      <c r="C6360" t="inlineStr">
        <is>
          <t>CH</t>
        </is>
      </c>
      <c r="D6360" t="inlineStr">
        <is>
          <t>unit</t>
        </is>
      </c>
      <c r="F6360" t="inlineStr">
        <is>
          <t>technosphere</t>
        </is>
      </c>
      <c r="G6360" t="n">
        <v>2</v>
      </c>
      <c r="H6360" t="n">
        <v>0</v>
      </c>
      <c r="I6360" t="n">
        <v>0.3677440105247352</v>
      </c>
      <c r="J6360" t="inlineStr">
        <is>
          <t>(3,4,3,1,1,5); Literature</t>
        </is>
      </c>
      <c r="L6360" t="inlineStr">
        <is>
          <t>photovoltaic plant, electric installation for 3kWp module</t>
        </is>
      </c>
    </row>
    <row r="6361">
      <c r="A6361" t="inlineStr">
        <is>
          <t>transport, freight, lorry 7.5-16 metric ton, EURO4</t>
        </is>
      </c>
      <c r="B6361" t="n">
        <v>33.686</v>
      </c>
      <c r="C6361" t="inlineStr">
        <is>
          <t>RER</t>
        </is>
      </c>
      <c r="D6361" t="inlineStr">
        <is>
          <t>ton kilometer</t>
        </is>
      </c>
      <c r="F6361" t="inlineStr">
        <is>
          <t>technosphere</t>
        </is>
      </c>
      <c r="G6361" t="n">
        <v>2</v>
      </c>
      <c r="H6361" t="n">
        <v>3.517082320776194</v>
      </c>
      <c r="I6361" t="n">
        <v>0.3677440105247352</v>
      </c>
      <c r="J6361" t="inlineStr">
        <is>
          <t>(3,4,3,1,1,5); transport of inverter, electric installation, mounting structure and module 100km to construction site</t>
        </is>
      </c>
      <c r="L6361" t="inlineStr">
        <is>
          <t>transport, freight, lorry 7.5-16 metric ton, EURO4</t>
        </is>
      </c>
    </row>
    <row r="6362">
      <c r="A6362" t="inlineStr">
        <is>
          <t>treatment, c-Si PV module</t>
        </is>
      </c>
      <c r="B6362" t="n">
        <v>208.39</v>
      </c>
      <c r="C6362" t="inlineStr">
        <is>
          <t>RER</t>
        </is>
      </c>
      <c r="D6362" t="inlineStr">
        <is>
          <t>kilogram</t>
        </is>
      </c>
      <c r="F6362" t="inlineStr">
        <is>
          <t>technosphere</t>
        </is>
      </c>
      <c r="G6362" t="n">
        <v>2</v>
      </c>
      <c r="H6362" t="n">
        <v>5.339411324082998</v>
      </c>
      <c r="I6362" t="n">
        <v>0.1253793591735915</v>
      </c>
      <c r="J6362" t="inlineStr">
        <is>
          <t>(3,4,3,1,1,5); recycling of PV modules at the end of life</t>
        </is>
      </c>
    </row>
    <row r="6363"/>
    <row r="6364" ht="16" customHeight="1" s="29">
      <c r="A6364" s="1" t="inlineStr">
        <is>
          <t>Activity</t>
        </is>
      </c>
      <c r="B6364" s="1" t="inlineStr">
        <is>
          <t>photovoltaic slanted-roof installation, 3kWp, single-Si, panel, mounted, on roof</t>
        </is>
      </c>
    </row>
    <row r="6365">
      <c r="A6365" t="inlineStr">
        <is>
          <t>comment</t>
        </is>
      </c>
      <c r="B6365" t="inlineStr">
        <is>
          <t>Photovoltaic installation with a capacity of 3kWp and a life time of 30 years installed in Europe. The efficiency of single-Si PV modules is 17.9%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t>
        </is>
      </c>
    </row>
    <row r="6366">
      <c r="A6366" t="inlineStr">
        <is>
          <t>location</t>
        </is>
      </c>
      <c r="B6366" t="inlineStr">
        <is>
          <t>RER</t>
        </is>
      </c>
    </row>
    <row r="6367">
      <c r="A6367" t="inlineStr">
        <is>
          <t>production amount</t>
        </is>
      </c>
      <c r="B6367" t="n">
        <v>1</v>
      </c>
    </row>
    <row r="6368">
      <c r="A6368" t="inlineStr">
        <is>
          <t>reference product</t>
        </is>
      </c>
      <c r="B6368" t="inlineStr">
        <is>
          <t>photovoltaic slanted-roof installation, 3kWp, single-Si, panel, mounted, on roof</t>
        </is>
      </c>
    </row>
    <row r="6369">
      <c r="A6369" t="inlineStr">
        <is>
          <t>source</t>
        </is>
      </c>
      <c r="B63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70">
      <c r="A6370" t="inlineStr">
        <is>
          <t>type</t>
        </is>
      </c>
      <c r="B6370" t="inlineStr">
        <is>
          <t>process</t>
        </is>
      </c>
    </row>
    <row r="6371">
      <c r="A6371" t="inlineStr">
        <is>
          <t>unit</t>
        </is>
      </c>
      <c r="B6371" t="inlineStr">
        <is>
          <t>unit</t>
        </is>
      </c>
    </row>
    <row r="6372" ht="16" customHeight="1" s="29">
      <c r="A6372" s="1" t="inlineStr">
        <is>
          <t>Exchanges</t>
        </is>
      </c>
    </row>
    <row r="6373">
      <c r="A6373" s="28" t="inlineStr">
        <is>
          <t>name</t>
        </is>
      </c>
      <c r="B6373" s="28" t="inlineStr">
        <is>
          <t>amount</t>
        </is>
      </c>
      <c r="C6373" s="28" t="inlineStr">
        <is>
          <t>location</t>
        </is>
      </c>
      <c r="D6373" s="28" t="inlineStr">
        <is>
          <t>unit</t>
        </is>
      </c>
      <c r="E6373" s="28" t="inlineStr">
        <is>
          <t>categories</t>
        </is>
      </c>
      <c r="F6373" s="28" t="inlineStr">
        <is>
          <t>type</t>
        </is>
      </c>
      <c r="G6373" s="28" t="inlineStr">
        <is>
          <t>uncertainty type</t>
        </is>
      </c>
      <c r="H6373" s="28" t="inlineStr">
        <is>
          <t>loc</t>
        </is>
      </c>
      <c r="I6373" s="28" t="inlineStr">
        <is>
          <t>scale</t>
        </is>
      </c>
      <c r="J6373" s="28" t="inlineStr">
        <is>
          <t>comment</t>
        </is>
      </c>
      <c r="K6373" s="28" t="inlineStr">
        <is>
          <t>negative</t>
        </is>
      </c>
      <c r="L6373" s="28" t="inlineStr">
        <is>
          <t>reference product</t>
        </is>
      </c>
      <c r="M6373" s="28" t="n"/>
    </row>
    <row r="6374">
      <c r="A6374" t="inlineStr">
        <is>
          <t>Heat, waste</t>
        </is>
      </c>
      <c r="B6374" t="n">
        <v>0.828</v>
      </c>
      <c r="D6374" t="inlineStr">
        <is>
          <t>megajoule</t>
        </is>
      </c>
      <c r="E6374" t="inlineStr">
        <is>
          <t>air::urban air close to ground</t>
        </is>
      </c>
      <c r="F6374" t="inlineStr">
        <is>
          <t>biosphere</t>
        </is>
      </c>
      <c r="G6374" t="n">
        <v>2</v>
      </c>
      <c r="H6374" t="n">
        <v>-0.1887421245968774</v>
      </c>
      <c r="I6374" t="n">
        <v>0.1253793591735915</v>
      </c>
      <c r="J6374" t="inlineStr">
        <is>
          <t>(3,4,3,1,1,5); calculated with electricity use</t>
        </is>
      </c>
    </row>
    <row r="6375">
      <c r="A6375" t="inlineStr">
        <is>
          <t>photovoltaic slanted-roof installation, 3kWp, single-Si, panel, mounted, on roof</t>
        </is>
      </c>
      <c r="B6375" t="n">
        <v>1</v>
      </c>
      <c r="C6375" t="inlineStr">
        <is>
          <t>RER</t>
        </is>
      </c>
      <c r="D6375" t="inlineStr">
        <is>
          <t>unit</t>
        </is>
      </c>
      <c r="E6375" t="inlineStr">
        <is>
          <t>photovoltaic::production of components</t>
        </is>
      </c>
      <c r="F6375" t="inlineStr">
        <is>
          <t>production</t>
        </is>
      </c>
      <c r="G6375" t="n">
        <v>0</v>
      </c>
      <c r="H6375" t="n">
        <v>1</v>
      </c>
      <c r="L6375" t="inlineStr">
        <is>
          <t>photovoltaic slanted-roof installation, 3kWp, single-Si, panel, mounted, on roof</t>
        </is>
      </c>
    </row>
    <row r="6376">
      <c r="A6376" t="inlineStr">
        <is>
          <t>inverter, 2.5 kW, average, at plant</t>
        </is>
      </c>
      <c r="B6376" t="n">
        <v>2.4</v>
      </c>
      <c r="C6376" t="inlineStr">
        <is>
          <t>RER</t>
        </is>
      </c>
      <c r="D6376" t="inlineStr">
        <is>
          <t>unit</t>
        </is>
      </c>
      <c r="F6376" t="inlineStr">
        <is>
          <t>technosphere</t>
        </is>
      </c>
      <c r="G6376" t="n">
        <v>2</v>
      </c>
      <c r="H6376" t="n">
        <v>0.8754687373538999</v>
      </c>
      <c r="I6376" t="n">
        <v>0.1057378732232639</v>
      </c>
      <c r="J6376" t="inlineStr">
        <is>
          <t>(2,4,1,1,1,na); 1 replacement during the lifetime of the PV system; demand scaled linearly by power output</t>
        </is>
      </c>
    </row>
    <row r="6377">
      <c r="A6377" t="inlineStr">
        <is>
          <t>market for electricity, low voltage</t>
        </is>
      </c>
      <c r="B6377" t="n">
        <v>0.23</v>
      </c>
      <c r="C6377" t="inlineStr">
        <is>
          <t>DE</t>
        </is>
      </c>
      <c r="D6377" t="inlineStr">
        <is>
          <t>kilowatt hour</t>
        </is>
      </c>
      <c r="F6377" t="inlineStr">
        <is>
          <t>technosphere</t>
        </is>
      </c>
      <c r="G6377" t="n">
        <v>2</v>
      </c>
      <c r="H6377" t="n">
        <v>-1.469675970058942</v>
      </c>
      <c r="I6377" t="n">
        <v>0.1253793591735915</v>
      </c>
      <c r="J6377" t="inlineStr">
        <is>
          <t>(3,4,3,1,1,5); Energy use for erection of plant</t>
        </is>
      </c>
      <c r="L6377" t="inlineStr">
        <is>
          <t>electricity, low voltage</t>
        </is>
      </c>
    </row>
    <row r="6378">
      <c r="A6378" t="inlineStr">
        <is>
          <t>photovoltaic mounting system production, for slanted-roof installation</t>
        </is>
      </c>
      <c r="B6378" t="n">
        <v>15.385</v>
      </c>
      <c r="C6378" t="inlineStr">
        <is>
          <t>RER</t>
        </is>
      </c>
      <c r="D6378" t="inlineStr">
        <is>
          <t>square meter</t>
        </is>
      </c>
      <c r="F6378" t="inlineStr">
        <is>
          <t>technosphere</t>
        </is>
      </c>
      <c r="G6378" t="n">
        <v>2</v>
      </c>
      <c r="H6378" t="n">
        <v>2.733393008774005</v>
      </c>
      <c r="I6378" t="n">
        <v>0.1028562547922652</v>
      </c>
      <c r="J6378" t="inlineStr">
        <is>
          <t>(3,1,1,1,1,na); calculation with m2 panel</t>
        </is>
      </c>
      <c r="L6378" t="inlineStr">
        <is>
          <t>photovoltaic mounting system, for slanted-roof installation</t>
        </is>
      </c>
    </row>
    <row r="6379">
      <c r="A6379" t="inlineStr">
        <is>
          <t>photovoltaic panel, single-Si, at regional storage</t>
        </is>
      </c>
      <c r="B6379" t="n">
        <v>15.846</v>
      </c>
      <c r="C6379" t="inlineStr">
        <is>
          <t>RER</t>
        </is>
      </c>
      <c r="D6379" t="inlineStr">
        <is>
          <t>square meter</t>
        </is>
      </c>
      <c r="F6379" t="inlineStr">
        <is>
          <t>technosphere</t>
        </is>
      </c>
      <c r="G6379" t="n">
        <v>2</v>
      </c>
      <c r="H6379" t="n">
        <v>2.76291710254305</v>
      </c>
      <c r="I6379" t="n">
        <v>0.153080146848777</v>
      </c>
      <c r="J6379" t="inlineStr">
        <is>
          <t>(3,4,3,1,1,5); Calculation, 2% of modules repaired in the life time, 1% rejects</t>
        </is>
      </c>
    </row>
    <row r="6380">
      <c r="A6380" t="inlineStr">
        <is>
          <t>photovoltaics, electric installation for 3kWp module, at building</t>
        </is>
      </c>
      <c r="B6380" t="n">
        <v>1</v>
      </c>
      <c r="C6380" t="inlineStr">
        <is>
          <t>CH</t>
        </is>
      </c>
      <c r="D6380" t="inlineStr">
        <is>
          <t>unit</t>
        </is>
      </c>
      <c r="F6380" t="inlineStr">
        <is>
          <t>technosphere</t>
        </is>
      </c>
      <c r="G6380" t="n">
        <v>2</v>
      </c>
      <c r="H6380" t="n">
        <v>0</v>
      </c>
      <c r="I6380" t="n">
        <v>0.3677440105247352</v>
      </c>
      <c r="J6380" t="inlineStr">
        <is>
          <t>(3,4,3,1,1,5); cabling, lightning protection and fuse box</t>
        </is>
      </c>
      <c r="L6380" t="inlineStr">
        <is>
          <t>photovoltaic plant, electric installation for 3kWp module</t>
        </is>
      </c>
    </row>
    <row r="6381">
      <c r="A6381" t="inlineStr">
        <is>
          <t>transport, freight, lorry 7.5-16 metric ton, EURO4</t>
        </is>
      </c>
      <c r="B6381" t="n">
        <v>33.686</v>
      </c>
      <c r="C6381" t="inlineStr">
        <is>
          <t>RER</t>
        </is>
      </c>
      <c r="D6381" t="inlineStr">
        <is>
          <t>ton kilometer</t>
        </is>
      </c>
      <c r="F6381" t="inlineStr">
        <is>
          <t>technosphere</t>
        </is>
      </c>
      <c r="G6381" t="n">
        <v>2</v>
      </c>
      <c r="H6381" t="n">
        <v>3.517082320776194</v>
      </c>
      <c r="I6381" t="n">
        <v>0.3677440105247352</v>
      </c>
      <c r="J6381" t="inlineStr">
        <is>
          <t>(3,4,3,1,1,5); transport of inverter, electric installation, mounting structure and module 100km to construction site</t>
        </is>
      </c>
      <c r="L6381" t="inlineStr">
        <is>
          <t>transport, freight, lorry 7.5-16 metric ton, EURO4</t>
        </is>
      </c>
    </row>
    <row r="6382">
      <c r="A6382" t="inlineStr">
        <is>
          <t>treatment, c-Si PV module</t>
        </is>
      </c>
      <c r="B6382" t="n">
        <v>208.39</v>
      </c>
      <c r="C6382" t="inlineStr">
        <is>
          <t>RER</t>
        </is>
      </c>
      <c r="D6382" t="inlineStr">
        <is>
          <t>kilogram</t>
        </is>
      </c>
      <c r="F6382" t="inlineStr">
        <is>
          <t>technosphere</t>
        </is>
      </c>
      <c r="G6382" t="n">
        <v>2</v>
      </c>
      <c r="H6382" t="n">
        <v>5.339411324082998</v>
      </c>
      <c r="I6382" t="n">
        <v>0.1253793591735915</v>
      </c>
      <c r="J6382" t="inlineStr">
        <is>
          <t>(3,4,3,1,1,5); recycling of PV modules at the end of life</t>
        </is>
      </c>
    </row>
    <row r="6383"/>
    <row r="6384" ht="16" customHeight="1" s="29">
      <c r="A6384" s="1" t="inlineStr">
        <is>
          <t>Activity</t>
        </is>
      </c>
      <c r="B6384" s="1" t="inlineStr">
        <is>
          <t>photovoltaics, electric installation for 3kWp module, at building</t>
        </is>
      </c>
    </row>
    <row r="6385">
      <c r="A6385" t="inlineStr">
        <is>
          <t>comment</t>
        </is>
      </c>
      <c r="B6385" t="inlineStr">
        <is>
          <t>Production of different components of the electric installation of a 3kWp photovoltaic plant. 
Materials and packaging for the production of cabling, lightning protection and fuse box. Inverter ist not included. Estimation for metal processing. Disposal of the product after use.
Location:  Production in CH.
Technology:  All electric installations for a photovoltaic system with a capacity of 3kWp. Including cables, counter, etc.
Time period:  Date of data investigation.
Production volume:  Not known.
Sampling:  Detailed analysis of materials for one product in a diploma thesis.
Extrapolations:  none
Uncertainty:  None</t>
        </is>
      </c>
    </row>
    <row r="6386">
      <c r="A6386" t="inlineStr">
        <is>
          <t>location</t>
        </is>
      </c>
      <c r="B6386" t="inlineStr">
        <is>
          <t>CH</t>
        </is>
      </c>
    </row>
    <row r="6387">
      <c r="A6387" t="inlineStr">
        <is>
          <t>production amount</t>
        </is>
      </c>
      <c r="B6387" t="n">
        <v>1</v>
      </c>
    </row>
    <row r="6388">
      <c r="A6388" t="inlineStr">
        <is>
          <t>reference product</t>
        </is>
      </c>
      <c r="B6388" t="inlineStr">
        <is>
          <t>photovoltaic plant, electric installation for 3kWp module</t>
        </is>
      </c>
    </row>
    <row r="6389">
      <c r="A6389" t="inlineStr">
        <is>
          <t>source</t>
        </is>
      </c>
      <c r="B63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90">
      <c r="A6390" t="inlineStr">
        <is>
          <t>type</t>
        </is>
      </c>
      <c r="B6390" t="inlineStr">
        <is>
          <t>process</t>
        </is>
      </c>
    </row>
    <row r="6391">
      <c r="A6391" t="inlineStr">
        <is>
          <t>unit</t>
        </is>
      </c>
      <c r="B6391" t="inlineStr">
        <is>
          <t>unit</t>
        </is>
      </c>
    </row>
    <row r="6392" ht="16" customHeight="1" s="29">
      <c r="A6392" s="1" t="inlineStr">
        <is>
          <t>Exchanges</t>
        </is>
      </c>
    </row>
    <row r="6393">
      <c r="A6393" s="28" t="inlineStr">
        <is>
          <t>name</t>
        </is>
      </c>
      <c r="B6393" s="28" t="inlineStr">
        <is>
          <t>amount</t>
        </is>
      </c>
      <c r="C6393" s="28" t="inlineStr">
        <is>
          <t>location</t>
        </is>
      </c>
      <c r="D6393" s="28" t="inlineStr">
        <is>
          <t>unit</t>
        </is>
      </c>
      <c r="E6393" s="28" t="inlineStr">
        <is>
          <t>categories</t>
        </is>
      </c>
      <c r="F6393" s="28" t="inlineStr">
        <is>
          <t>type</t>
        </is>
      </c>
      <c r="G6393" s="28" t="inlineStr">
        <is>
          <t>uncertainty type</t>
        </is>
      </c>
      <c r="H6393" s="28" t="inlineStr">
        <is>
          <t>loc</t>
        </is>
      </c>
      <c r="I6393" s="28" t="inlineStr">
        <is>
          <t>reference product</t>
        </is>
      </c>
      <c r="J6393" s="28" t="n"/>
      <c r="K6393" s="28" t="n"/>
      <c r="L6393" s="28" t="n"/>
      <c r="M6393" s="28" t="n"/>
    </row>
    <row r="6394">
      <c r="A6394" t="inlineStr">
        <is>
          <t>photovoltaics, electric installation for 3kWp module, at building</t>
        </is>
      </c>
      <c r="B6394" t="n">
        <v>1</v>
      </c>
      <c r="C6394" t="inlineStr">
        <is>
          <t>CH</t>
        </is>
      </c>
      <c r="D6394" t="inlineStr">
        <is>
          <t>unit</t>
        </is>
      </c>
      <c r="E6394" t="inlineStr">
        <is>
          <t>photovoltaic::production of components</t>
        </is>
      </c>
      <c r="F6394" t="inlineStr">
        <is>
          <t>production</t>
        </is>
      </c>
      <c r="G6394" t="n">
        <v>0</v>
      </c>
      <c r="H6394" t="n">
        <v>1</v>
      </c>
      <c r="I6394" t="inlineStr">
        <is>
          <t>photovoltaic plant, electric installation for 3kWp module</t>
        </is>
      </c>
    </row>
    <row r="6395">
      <c r="A6395" t="inlineStr">
        <is>
          <t>brass production</t>
        </is>
      </c>
      <c r="B6395" t="n">
        <v>0.02</v>
      </c>
      <c r="C6395" t="inlineStr">
        <is>
          <t>CH</t>
        </is>
      </c>
      <c r="D6395" t="inlineStr">
        <is>
          <t>kilogram</t>
        </is>
      </c>
      <c r="F6395" t="inlineStr">
        <is>
          <t>technosphere</t>
        </is>
      </c>
      <c r="G6395" t="n">
        <v>0</v>
      </c>
      <c r="H6395" t="n">
        <v>0.02</v>
      </c>
      <c r="I6395" t="inlineStr">
        <is>
          <t>brass</t>
        </is>
      </c>
    </row>
    <row r="6396">
      <c r="A6396" t="inlineStr">
        <is>
          <t>epoxy resin production, liquid</t>
        </is>
      </c>
      <c r="B6396" t="n">
        <v>0.002</v>
      </c>
      <c r="C6396" t="inlineStr">
        <is>
          <t>RER</t>
        </is>
      </c>
      <c r="D6396" t="inlineStr">
        <is>
          <t>kilogram</t>
        </is>
      </c>
      <c r="F6396" t="inlineStr">
        <is>
          <t>technosphere</t>
        </is>
      </c>
      <c r="G6396" t="n">
        <v>0</v>
      </c>
      <c r="H6396" t="n">
        <v>0.002</v>
      </c>
      <c r="I6396" t="inlineStr">
        <is>
          <t>epoxy resin, liquid</t>
        </is>
      </c>
    </row>
    <row r="6397">
      <c r="A6397" t="inlineStr">
        <is>
          <t>market for copper, cathode</t>
        </is>
      </c>
      <c r="B6397" t="n">
        <v>14.7</v>
      </c>
      <c r="C6397" t="inlineStr">
        <is>
          <t>GLO</t>
        </is>
      </c>
      <c r="D6397" t="inlineStr">
        <is>
          <t>kilogram</t>
        </is>
      </c>
      <c r="F6397" t="inlineStr">
        <is>
          <t>technosphere</t>
        </is>
      </c>
      <c r="G6397" t="n">
        <v>0</v>
      </c>
      <c r="H6397" t="n">
        <v>14.7</v>
      </c>
      <c r="I6397" t="inlineStr">
        <is>
          <t>copper, cathode</t>
        </is>
      </c>
    </row>
    <row r="6398">
      <c r="A6398" t="inlineStr">
        <is>
          <t>market for transport, freight train</t>
        </is>
      </c>
      <c r="B6398" t="n">
        <v>21.59</v>
      </c>
      <c r="C6398" t="inlineStr">
        <is>
          <t>CH</t>
        </is>
      </c>
      <c r="D6398" t="inlineStr">
        <is>
          <t>ton kilometer</t>
        </is>
      </c>
      <c r="F6398" t="inlineStr">
        <is>
          <t>technosphere</t>
        </is>
      </c>
      <c r="G6398" t="n">
        <v>0</v>
      </c>
      <c r="H6398" t="n">
        <v>21.59</v>
      </c>
      <c r="I6398" t="inlineStr">
        <is>
          <t>transport, freight train</t>
        </is>
      </c>
    </row>
    <row r="6399">
      <c r="A6399" t="inlineStr">
        <is>
          <t>market for transport, freight, lorry 16-32 metric ton, EURO4</t>
        </is>
      </c>
      <c r="B6399" t="n">
        <v>2.8387</v>
      </c>
      <c r="C6399" t="inlineStr">
        <is>
          <t>RER</t>
        </is>
      </c>
      <c r="D6399" t="inlineStr">
        <is>
          <t>ton kilometer</t>
        </is>
      </c>
      <c r="F6399" t="inlineStr">
        <is>
          <t>technosphere</t>
        </is>
      </c>
      <c r="G6399" t="n">
        <v>0</v>
      </c>
      <c r="H6399" t="n">
        <v>2.8387</v>
      </c>
      <c r="I6399" t="inlineStr">
        <is>
          <t>transport, freight, lorry 16-32 metric ton, EURO4</t>
        </is>
      </c>
    </row>
    <row r="6400">
      <c r="A6400" t="inlineStr">
        <is>
          <t>market for zinc</t>
        </is>
      </c>
      <c r="B6400" t="n">
        <v>0.04</v>
      </c>
      <c r="C6400" t="inlineStr">
        <is>
          <t>GLO</t>
        </is>
      </c>
      <c r="D6400" t="inlineStr">
        <is>
          <t>kilogram</t>
        </is>
      </c>
      <c r="F6400" t="inlineStr">
        <is>
          <t>technosphere</t>
        </is>
      </c>
      <c r="G6400" t="n">
        <v>0</v>
      </c>
      <c r="H6400" t="n">
        <v>0.04</v>
      </c>
      <c r="I6400" t="inlineStr">
        <is>
          <t>zinc</t>
        </is>
      </c>
    </row>
    <row r="6401">
      <c r="A6401" t="inlineStr">
        <is>
          <t>nylon 6 production</t>
        </is>
      </c>
      <c r="B6401" t="n">
        <v>0.23</v>
      </c>
      <c r="C6401" t="inlineStr">
        <is>
          <t>RER</t>
        </is>
      </c>
      <c r="D6401" t="inlineStr">
        <is>
          <t>kilogram</t>
        </is>
      </c>
      <c r="F6401" t="inlineStr">
        <is>
          <t>technosphere</t>
        </is>
      </c>
      <c r="G6401" t="n">
        <v>0</v>
      </c>
      <c r="H6401" t="n">
        <v>0.23</v>
      </c>
      <c r="I6401" t="inlineStr">
        <is>
          <t>nylon 6</t>
        </is>
      </c>
    </row>
    <row r="6402">
      <c r="A6402" t="inlineStr">
        <is>
          <t>polycarbonate production</t>
        </is>
      </c>
      <c r="B6402" t="n">
        <v>0.2</v>
      </c>
      <c r="C6402" t="inlineStr">
        <is>
          <t>RER</t>
        </is>
      </c>
      <c r="D6402" t="inlineStr">
        <is>
          <t>kilogram</t>
        </is>
      </c>
      <c r="F6402" t="inlineStr">
        <is>
          <t>technosphere</t>
        </is>
      </c>
      <c r="G6402" t="n">
        <v>0</v>
      </c>
      <c r="H6402" t="n">
        <v>0.2</v>
      </c>
      <c r="I6402" t="inlineStr">
        <is>
          <t>polycarbonate</t>
        </is>
      </c>
    </row>
    <row r="6403">
      <c r="A6403" t="inlineStr">
        <is>
          <t>polyethylene production, high density, granulate</t>
        </is>
      </c>
      <c r="B6403" t="n">
        <v>14.43</v>
      </c>
      <c r="C6403" t="inlineStr">
        <is>
          <t>RER</t>
        </is>
      </c>
      <c r="D6403" t="inlineStr">
        <is>
          <t>kilogram</t>
        </is>
      </c>
      <c r="F6403" t="inlineStr">
        <is>
          <t>technosphere</t>
        </is>
      </c>
      <c r="G6403" t="n">
        <v>0</v>
      </c>
      <c r="H6403" t="n">
        <v>14.43</v>
      </c>
      <c r="I6403" t="inlineStr">
        <is>
          <t>polyethylene, high density, granulate</t>
        </is>
      </c>
    </row>
    <row r="6404">
      <c r="A6404" t="inlineStr">
        <is>
          <t>polyvinylchloride production, bulk polymerisation</t>
        </is>
      </c>
      <c r="B6404" t="n">
        <v>2.13</v>
      </c>
      <c r="C6404" t="inlineStr">
        <is>
          <t>RER</t>
        </is>
      </c>
      <c r="D6404" t="inlineStr">
        <is>
          <t>kilogram</t>
        </is>
      </c>
      <c r="F6404" t="inlineStr">
        <is>
          <t>technosphere</t>
        </is>
      </c>
      <c r="G6404" t="n">
        <v>0</v>
      </c>
      <c r="H6404" t="n">
        <v>2.13</v>
      </c>
      <c r="I6404" t="inlineStr">
        <is>
          <t>polyvinylchloride, bulk polymerised</t>
        </is>
      </c>
    </row>
    <row r="6405">
      <c r="A6405" t="inlineStr">
        <is>
          <t>steel production, low-alloyed, hot rolled</t>
        </is>
      </c>
      <c r="B6405" t="n">
        <v>0.86</v>
      </c>
      <c r="C6405" t="inlineStr">
        <is>
          <t>RER</t>
        </is>
      </c>
      <c r="D6405" t="inlineStr">
        <is>
          <t>kilogram</t>
        </is>
      </c>
      <c r="F6405" t="inlineStr">
        <is>
          <t>technosphere</t>
        </is>
      </c>
      <c r="G6405" t="n">
        <v>0</v>
      </c>
      <c r="H6405" t="n">
        <v>0.86</v>
      </c>
      <c r="I6405" t="inlineStr">
        <is>
          <t>steel, low-alloyed, hot rolled</t>
        </is>
      </c>
    </row>
    <row r="6406">
      <c r="A6406" t="inlineStr">
        <is>
          <t>treatment of waste electric wiring, collection for final disposal</t>
        </is>
      </c>
      <c r="B6406" t="n">
        <v>-0.06</v>
      </c>
      <c r="C6406" t="inlineStr">
        <is>
          <t>CH</t>
        </is>
      </c>
      <c r="D6406" t="inlineStr">
        <is>
          <t>kilogram</t>
        </is>
      </c>
      <c r="F6406" t="inlineStr">
        <is>
          <t>technosphere</t>
        </is>
      </c>
      <c r="G6406" t="n">
        <v>0</v>
      </c>
      <c r="H6406" t="n">
        <v>0.06</v>
      </c>
      <c r="I6406" t="inlineStr">
        <is>
          <t>waste electric wiring</t>
        </is>
      </c>
    </row>
    <row r="6407">
      <c r="A6407" t="inlineStr">
        <is>
          <t>treatment of waste plastic, industrial electronics, municipal incineration</t>
        </is>
      </c>
      <c r="B6407" t="n">
        <v>-16.992</v>
      </c>
      <c r="C6407" t="inlineStr">
        <is>
          <t>CH</t>
        </is>
      </c>
      <c r="D6407" t="inlineStr">
        <is>
          <t>kilogram</t>
        </is>
      </c>
      <c r="F6407" t="inlineStr">
        <is>
          <t>technosphere</t>
        </is>
      </c>
      <c r="G6407" t="n">
        <v>0</v>
      </c>
      <c r="H6407" t="n">
        <v>16.992</v>
      </c>
      <c r="I6407" t="inlineStr">
        <is>
          <t>waste plastic, industrial electronics</t>
        </is>
      </c>
    </row>
    <row r="6408">
      <c r="A6408" t="inlineStr">
        <is>
          <t>wire drawing, copper</t>
        </is>
      </c>
      <c r="B6408" t="n">
        <v>14.7</v>
      </c>
      <c r="C6408" t="inlineStr">
        <is>
          <t>RER</t>
        </is>
      </c>
      <c r="D6408" t="inlineStr">
        <is>
          <t>kilogram</t>
        </is>
      </c>
      <c r="F6408" t="inlineStr">
        <is>
          <t>technosphere</t>
        </is>
      </c>
      <c r="G6408" t="n">
        <v>0</v>
      </c>
      <c r="H6408" t="n">
        <v>14.7</v>
      </c>
      <c r="I6408" t="inlineStr">
        <is>
          <t>wire drawing, copper</t>
        </is>
      </c>
    </row>
    <row r="6409"/>
    <row r="6410" ht="16" customHeight="1" s="29">
      <c r="A6410" s="1" t="inlineStr">
        <is>
          <t>Activity</t>
        </is>
      </c>
      <c r="B6410" s="1" t="inlineStr">
        <is>
          <t>polyvinylalcohol, at plant</t>
        </is>
      </c>
    </row>
    <row r="6411">
      <c r="A6411" t="inlineStr">
        <is>
          <t>comment</t>
        </is>
      </c>
      <c r="B6411" t="inlineStr">
        <is>
          <t>Material inputs are based on industrial data. Other inventory data are based on rough estimations.
Included are raw materials and chemicals used for production, transport of materials to manufacturing plant, estimated emissions to air and water from production (incomplete), estimation of energy demand and infrastructure of the plant (approximation). Solid wastes omitted.
Location:  Europe
Technology:  Polymerisation of vinyl esters or ethers, with a following saponification or transesterification process
Time period:  Time of publications.
Production volume:  World production PVA 650'000t
Sampling:  Literature and industry data.
Extrapolations:  Production of polyvinylacetate is estimated with vinyl acetate and PVC polymerisation
Uncertainty:  None</t>
        </is>
      </c>
    </row>
    <row r="6412">
      <c r="A6412" t="inlineStr">
        <is>
          <t>location</t>
        </is>
      </c>
      <c r="B6412" t="inlineStr">
        <is>
          <t>RER</t>
        </is>
      </c>
    </row>
    <row r="6413">
      <c r="A6413" t="inlineStr">
        <is>
          <t>production amount</t>
        </is>
      </c>
      <c r="B6413" t="n">
        <v>1</v>
      </c>
    </row>
    <row r="6414">
      <c r="A6414" t="inlineStr">
        <is>
          <t>reference product</t>
        </is>
      </c>
      <c r="B6414" t="inlineStr">
        <is>
          <t>polyvinylalcohol, at plant</t>
        </is>
      </c>
    </row>
    <row r="6415">
      <c r="A6415" t="inlineStr">
        <is>
          <t>source</t>
        </is>
      </c>
      <c r="B64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16">
      <c r="A6416" t="inlineStr">
        <is>
          <t>type</t>
        </is>
      </c>
      <c r="B6416" t="inlineStr">
        <is>
          <t>process</t>
        </is>
      </c>
    </row>
    <row r="6417">
      <c r="A6417" t="inlineStr">
        <is>
          <t>unit</t>
        </is>
      </c>
      <c r="B6417" t="inlineStr">
        <is>
          <t>kilogram</t>
        </is>
      </c>
    </row>
    <row r="6418" ht="16" customHeight="1" s="29">
      <c r="A6418" s="1" t="inlineStr">
        <is>
          <t>Exchanges</t>
        </is>
      </c>
    </row>
    <row r="6419">
      <c r="A6419" s="28" t="inlineStr">
        <is>
          <t>name</t>
        </is>
      </c>
      <c r="B6419" s="28" t="inlineStr">
        <is>
          <t>amount</t>
        </is>
      </c>
      <c r="C6419" s="28" t="inlineStr">
        <is>
          <t>location</t>
        </is>
      </c>
      <c r="D6419" s="28" t="inlineStr">
        <is>
          <t>unit</t>
        </is>
      </c>
      <c r="E6419" s="28" t="inlineStr">
        <is>
          <t>categories</t>
        </is>
      </c>
      <c r="F6419" s="28" t="inlineStr">
        <is>
          <t>type</t>
        </is>
      </c>
      <c r="G6419" s="28" t="inlineStr">
        <is>
          <t>uncertainty type</t>
        </is>
      </c>
      <c r="H6419" s="28" t="inlineStr">
        <is>
          <t>loc</t>
        </is>
      </c>
      <c r="I6419" s="28" t="inlineStr">
        <is>
          <t>scale</t>
        </is>
      </c>
      <c r="J6419" s="28" t="inlineStr">
        <is>
          <t>comment</t>
        </is>
      </c>
      <c r="K6419" s="28" t="inlineStr">
        <is>
          <t>negative</t>
        </is>
      </c>
      <c r="L6419" s="28" t="inlineStr">
        <is>
          <t>reference product</t>
        </is>
      </c>
      <c r="M6419" s="28" t="n"/>
    </row>
    <row r="6420">
      <c r="A6420" t="inlineStr">
        <is>
          <t>BOD5, Biological Oxygen Demand</t>
        </is>
      </c>
      <c r="B6420" t="n">
        <v>0.0062533</v>
      </c>
      <c r="D6420" t="inlineStr">
        <is>
          <t>kilogram</t>
        </is>
      </c>
      <c r="E6420" t="inlineStr">
        <is>
          <t>water::surface water</t>
        </is>
      </c>
      <c r="F6420" t="inlineStr">
        <is>
          <t>biosphere</t>
        </is>
      </c>
      <c r="G6420" t="n">
        <v>2</v>
      </c>
      <c r="H6420" t="n">
        <v>-5.074645954576781</v>
      </c>
      <c r="I6420" t="n">
        <v>0.2402553678818159</v>
      </c>
      <c r="J6420" t="inlineStr">
        <is>
          <t>(4,5,na,na,na,na); estimated from mass balance and WWTP efficiency of 90%</t>
        </is>
      </c>
    </row>
    <row r="6421">
      <c r="A6421" t="inlineStr">
        <is>
          <t>COD, Chemical Oxygen Demand</t>
        </is>
      </c>
      <c r="B6421" t="n">
        <v>0.0062533</v>
      </c>
      <c r="D6421" t="inlineStr">
        <is>
          <t>kilogram</t>
        </is>
      </c>
      <c r="E6421" t="inlineStr">
        <is>
          <t>water::surface water</t>
        </is>
      </c>
      <c r="F6421" t="inlineStr">
        <is>
          <t>biosphere</t>
        </is>
      </c>
      <c r="G6421" t="n">
        <v>2</v>
      </c>
      <c r="H6421" t="n">
        <v>-5.074645954576781</v>
      </c>
      <c r="I6421" t="n">
        <v>0.2402553678818159</v>
      </c>
      <c r="J6421" t="inlineStr">
        <is>
          <t>(4,5,na,na,na,na); estimated from mass balance and WWTP efficiency of 90%</t>
        </is>
      </c>
    </row>
    <row r="6422">
      <c r="A6422" t="inlineStr">
        <is>
          <t>Carbon dioxide, fossil</t>
        </is>
      </c>
      <c r="B6422" t="n">
        <v>0.0015334</v>
      </c>
      <c r="D6422" t="inlineStr">
        <is>
          <t>kilogram</t>
        </is>
      </c>
      <c r="E6422" t="inlineStr">
        <is>
          <t>air::urban air close to ground</t>
        </is>
      </c>
      <c r="F6422" t="inlineStr">
        <is>
          <t>biosphere</t>
        </is>
      </c>
      <c r="G6422" t="n">
        <v>2</v>
      </c>
      <c r="H6422" t="n">
        <v>-6.48026778683948</v>
      </c>
      <c r="I6422" t="n">
        <v>0.1312205922929929</v>
      </c>
      <c r="J6422" t="inlineStr">
        <is>
          <t>(4,5,na,na,na,na); from waste water treatment</t>
        </is>
      </c>
    </row>
    <row r="6423">
      <c r="A6423" t="inlineStr">
        <is>
          <t>DOC, Dissolved Organic Carbon</t>
        </is>
      </c>
      <c r="B6423" t="n">
        <v>0.0047241</v>
      </c>
      <c r="D6423" t="inlineStr">
        <is>
          <t>kilogram</t>
        </is>
      </c>
      <c r="E6423" t="inlineStr">
        <is>
          <t>water::surface water</t>
        </is>
      </c>
      <c r="F6423" t="inlineStr">
        <is>
          <t>biosphere</t>
        </is>
      </c>
      <c r="G6423" t="n">
        <v>2</v>
      </c>
      <c r="H6423" t="n">
        <v>-5.355078212369801</v>
      </c>
      <c r="I6423" t="n">
        <v>0.2402553678818159</v>
      </c>
      <c r="J6423" t="inlineStr">
        <is>
          <t>(4,5,na,na,na,na); estimated from mass balance and WWTP efficiency of 90%</t>
        </is>
      </c>
    </row>
    <row r="6424">
      <c r="A6424" t="inlineStr">
        <is>
          <t>Heat, waste</t>
        </is>
      </c>
      <c r="B6424" t="n">
        <v>1.188</v>
      </c>
      <c r="D6424" t="inlineStr">
        <is>
          <t>megajoule</t>
        </is>
      </c>
      <c r="E6424" t="inlineStr">
        <is>
          <t>air::urban air close to ground</t>
        </is>
      </c>
      <c r="F6424" t="inlineStr">
        <is>
          <t>biosphere</t>
        </is>
      </c>
      <c r="G6424" t="n">
        <v>2</v>
      </c>
      <c r="H6424" t="n">
        <v>0.1722712209404531</v>
      </c>
      <c r="I6424" t="n">
        <v>0.1312205922929929</v>
      </c>
      <c r="J6424" t="inlineStr">
        <is>
          <t>(4,5,na,na,na,na); due to electricity consumption</t>
        </is>
      </c>
    </row>
    <row r="6425">
      <c r="A6425" t="inlineStr">
        <is>
          <t>Hydrocarbons, unspecified</t>
        </is>
      </c>
      <c r="B6425" t="n">
        <v>0.001983</v>
      </c>
      <c r="D6425" t="inlineStr">
        <is>
          <t>kilogram</t>
        </is>
      </c>
      <c r="E6425" t="inlineStr">
        <is>
          <t>water::surface water</t>
        </is>
      </c>
      <c r="F6425" t="inlineStr">
        <is>
          <t>biosphere</t>
        </is>
      </c>
      <c r="G6425" t="n">
        <v>2</v>
      </c>
      <c r="H6425" t="n">
        <v>-6.223144429444478</v>
      </c>
      <c r="I6425" t="n">
        <v>0.2402553678818159</v>
      </c>
      <c r="J6425" t="inlineStr">
        <is>
          <t>(4,5,na,na,na,na); estimated from mass balance and WWTP efficiency of 90%</t>
        </is>
      </c>
    </row>
    <row r="6426">
      <c r="A6426" t="inlineStr">
        <is>
          <t>Methanol</t>
        </is>
      </c>
      <c r="B6426" t="n">
        <v>5e-06</v>
      </c>
      <c r="D6426" t="inlineStr">
        <is>
          <t>kilogram</t>
        </is>
      </c>
      <c r="E6426" t="inlineStr">
        <is>
          <t>water::surface water</t>
        </is>
      </c>
      <c r="F6426" t="inlineStr">
        <is>
          <t>biosphere</t>
        </is>
      </c>
      <c r="G6426" t="n">
        <v>2</v>
      </c>
      <c r="H6426" t="n">
        <v>-12.20607264553017</v>
      </c>
      <c r="I6426" t="n">
        <v>0.5642311553184974</v>
      </c>
      <c r="J6426" t="inlineStr">
        <is>
          <t>(4,5,na,na,na,na); estimated from mass balance and WWTP efficiency of 90%</t>
        </is>
      </c>
    </row>
    <row r="6427">
      <c r="A6427" t="inlineStr">
        <is>
          <t>TOC, Total Organic Carbon</t>
        </is>
      </c>
      <c r="B6427" t="n">
        <v>0.0047241</v>
      </c>
      <c r="D6427" t="inlineStr">
        <is>
          <t>kilogram</t>
        </is>
      </c>
      <c r="E6427" t="inlineStr">
        <is>
          <t>water::surface water</t>
        </is>
      </c>
      <c r="F6427" t="inlineStr">
        <is>
          <t>biosphere</t>
        </is>
      </c>
      <c r="G6427" t="n">
        <v>2</v>
      </c>
      <c r="H6427" t="n">
        <v>-5.355078212369801</v>
      </c>
      <c r="I6427" t="n">
        <v>0.2402553678818159</v>
      </c>
      <c r="J6427" t="inlineStr">
        <is>
          <t>(4,5,na,na,na,na); estimated from mass balance and WWTP efficiency of 90%</t>
        </is>
      </c>
    </row>
    <row r="6428">
      <c r="A6428" t="inlineStr">
        <is>
          <t>Water, cooling, unspecified natural origin</t>
        </is>
      </c>
      <c r="B6428" t="n">
        <v>0.024</v>
      </c>
      <c r="D6428" t="inlineStr">
        <is>
          <t>cubic meter</t>
        </is>
      </c>
      <c r="E6428" t="inlineStr">
        <is>
          <t>natural resource::in water</t>
        </is>
      </c>
      <c r="F6428" t="inlineStr">
        <is>
          <t>biosphere</t>
        </is>
      </c>
      <c r="G6428" t="n">
        <v>2</v>
      </c>
      <c r="H6428" t="n">
        <v>-3.729701448634192</v>
      </c>
      <c r="I6428" t="n">
        <v>0.1312205922929929</v>
      </c>
      <c r="J6428" t="inlineStr">
        <is>
          <t>(4,5,na,na,na,na); estimation with data from large chemical plant</t>
        </is>
      </c>
    </row>
    <row r="6429">
      <c r="A6429" t="inlineStr">
        <is>
          <t>polyvinylalcohol, at plant</t>
        </is>
      </c>
      <c r="B6429" t="n">
        <v>1</v>
      </c>
      <c r="C6429" t="inlineStr">
        <is>
          <t>RER</t>
        </is>
      </c>
      <c r="D6429" t="inlineStr">
        <is>
          <t>kilogram</t>
        </is>
      </c>
      <c r="E6429" t="inlineStr">
        <is>
          <t>Chemicals::Organic</t>
        </is>
      </c>
      <c r="F6429" t="inlineStr">
        <is>
          <t>production</t>
        </is>
      </c>
      <c r="G6429" t="n">
        <v>0</v>
      </c>
      <c r="H6429" t="n">
        <v>1</v>
      </c>
      <c r="L6429" t="inlineStr">
        <is>
          <t>polyvinylalcohol, at plant</t>
        </is>
      </c>
    </row>
    <row r="6430">
      <c r="A6430" t="inlineStr">
        <is>
          <t>chemical factory construction, organics</t>
        </is>
      </c>
      <c r="B6430" t="n">
        <v>4e-10</v>
      </c>
      <c r="C6430" t="inlineStr">
        <is>
          <t>RER</t>
        </is>
      </c>
      <c r="D6430" t="inlineStr">
        <is>
          <t>unit</t>
        </is>
      </c>
      <c r="F6430" t="inlineStr">
        <is>
          <t>technosphere</t>
        </is>
      </c>
      <c r="G6430" t="n">
        <v>2</v>
      </c>
      <c r="H6430" t="n">
        <v>-21.63955656882057</v>
      </c>
      <c r="I6430" t="n">
        <v>0.5642311553184974</v>
      </c>
      <c r="J6430" t="inlineStr">
        <is>
          <t>(4,5,na,na,na,na); estimation with data from large chemical plant</t>
        </is>
      </c>
      <c r="L6430" t="inlineStr">
        <is>
          <t>chemical factory, organics</t>
        </is>
      </c>
    </row>
    <row r="6431">
      <c r="A6431" t="inlineStr">
        <is>
          <t>emulsion polymerisation, polyvinylchlorid</t>
        </is>
      </c>
      <c r="B6431" t="n">
        <v>1.94</v>
      </c>
      <c r="C6431" t="inlineStr">
        <is>
          <t>RER</t>
        </is>
      </c>
      <c r="D6431" t="inlineStr">
        <is>
          <t>kilogram</t>
        </is>
      </c>
      <c r="F6431" t="inlineStr">
        <is>
          <t>technosphere</t>
        </is>
      </c>
      <c r="G6431" t="n">
        <v>2</v>
      </c>
      <c r="H6431" t="n">
        <v>0.6626879730752367</v>
      </c>
      <c r="I6431" t="n">
        <v>0.225856179636742</v>
      </c>
      <c r="J6431" t="inlineStr">
        <is>
          <t>(2,2,2,3,4,5); production of PVAc out of vinyl acetate</t>
        </is>
      </c>
    </row>
    <row r="6432">
      <c r="A6432" t="inlineStr">
        <is>
          <t>heat production, natural gas, at industrial furnace &gt;100kW</t>
        </is>
      </c>
      <c r="B6432" t="n">
        <v>2</v>
      </c>
      <c r="C6432" t="inlineStr">
        <is>
          <t>Europe without Switzerland</t>
        </is>
      </c>
      <c r="D6432" t="inlineStr">
        <is>
          <t>megajoule</t>
        </is>
      </c>
      <c r="F6432" t="inlineStr">
        <is>
          <t>technosphere</t>
        </is>
      </c>
      <c r="G6432" t="n">
        <v>2</v>
      </c>
      <c r="H6432" t="n">
        <v>0.6931471805599453</v>
      </c>
      <c r="I6432" t="n">
        <v>0.1312205922929929</v>
      </c>
      <c r="J6432" t="inlineStr">
        <is>
          <t>(4,5,na,na,na,na); estimation with data from large chemical plant</t>
        </is>
      </c>
      <c r="L6432" t="inlineStr">
        <is>
          <t>heat, district or industrial, natural gas</t>
        </is>
      </c>
    </row>
    <row r="6433">
      <c r="A6433" t="inlineStr">
        <is>
          <t>market for electricity, high voltage</t>
        </is>
      </c>
      <c r="B6433" t="n">
        <v>0.33</v>
      </c>
      <c r="C6433" t="inlineStr">
        <is>
          <t>DE</t>
        </is>
      </c>
      <c r="D6433" t="inlineStr">
        <is>
          <t>kilowatt hour</t>
        </is>
      </c>
      <c r="F6433" t="inlineStr">
        <is>
          <t>technosphere</t>
        </is>
      </c>
      <c r="G6433" t="n">
        <v>2</v>
      </c>
      <c r="H6433" t="n">
        <v>-1.108662624521611</v>
      </c>
      <c r="I6433" t="n">
        <v>0.1312205922929929</v>
      </c>
      <c r="J6433" t="inlineStr">
        <is>
          <t>(4,5,na,na,na,na); estimation with data from large chemical plant</t>
        </is>
      </c>
      <c r="L6433" t="inlineStr">
        <is>
          <t>electricity, high voltage</t>
        </is>
      </c>
    </row>
    <row r="6434">
      <c r="A6434" t="inlineStr">
        <is>
          <t>market for methanol</t>
        </is>
      </c>
      <c r="B6434" t="n">
        <v>0.005</v>
      </c>
      <c r="C6434" t="inlineStr">
        <is>
          <t>GLO</t>
        </is>
      </c>
      <c r="D6434" t="inlineStr">
        <is>
          <t>kilogram</t>
        </is>
      </c>
      <c r="F6434" t="inlineStr">
        <is>
          <t>technosphere</t>
        </is>
      </c>
      <c r="G6434" t="n">
        <v>2</v>
      </c>
      <c r="H6434" t="n">
        <v>-5.298317366548036</v>
      </c>
      <c r="I6434" t="n">
        <v>0.1061828390711656</v>
      </c>
      <c r="J6434" t="inlineStr">
        <is>
          <t>(1,4,1,3,1,5); industry data</t>
        </is>
      </c>
      <c r="L6434" t="inlineStr">
        <is>
          <t>methanol</t>
        </is>
      </c>
    </row>
    <row r="6435">
      <c r="A6435" t="inlineStr">
        <is>
          <t>market for sodium hydroxide, without water, in 50% solution state</t>
        </is>
      </c>
      <c r="B6435" t="n">
        <v>0.01</v>
      </c>
      <c r="C6435" t="inlineStr">
        <is>
          <t>GLO</t>
        </is>
      </c>
      <c r="D6435" t="inlineStr">
        <is>
          <t>kilogram</t>
        </is>
      </c>
      <c r="F6435" t="inlineStr">
        <is>
          <t>technosphere</t>
        </is>
      </c>
      <c r="G6435" t="n">
        <v>2</v>
      </c>
      <c r="H6435" t="n">
        <v>-4.605170185988091</v>
      </c>
      <c r="I6435" t="n">
        <v>0.1061828390711656</v>
      </c>
      <c r="J6435" t="inlineStr">
        <is>
          <t>(1,4,1,3,1,5); industry data</t>
        </is>
      </c>
      <c r="L6435" t="inlineStr">
        <is>
          <t>sodium hydroxide, without water, in 50% solution state</t>
        </is>
      </c>
    </row>
    <row r="6436">
      <c r="A6436" t="inlineStr">
        <is>
          <t>market for methyl acetate</t>
        </is>
      </c>
      <c r="B6436" t="n">
        <v>0.01</v>
      </c>
      <c r="C6436" t="inlineStr">
        <is>
          <t>GLO</t>
        </is>
      </c>
      <c r="D6436" t="inlineStr">
        <is>
          <t>kilogram</t>
        </is>
      </c>
      <c r="F6436" t="inlineStr">
        <is>
          <t>technosphere</t>
        </is>
      </c>
      <c r="G6436" t="n">
        <v>2</v>
      </c>
      <c r="H6436" t="n">
        <v>-4.605170185988091</v>
      </c>
      <c r="I6436" t="n">
        <v>0.1061828390711656</v>
      </c>
      <c r="J6436" t="inlineStr">
        <is>
          <t>(1,4,1,3,1,5); industry data</t>
        </is>
      </c>
      <c r="L6436" t="inlineStr">
        <is>
          <t>methyl acetate</t>
        </is>
      </c>
    </row>
    <row r="6437">
      <c r="A6437" t="inlineStr">
        <is>
          <t>transport, freight train, diesel</t>
        </is>
      </c>
      <c r="B6437" t="n">
        <v>1.1988</v>
      </c>
      <c r="C6437" t="inlineStr">
        <is>
          <t>Europe without Switzerland</t>
        </is>
      </c>
      <c r="D6437" t="inlineStr">
        <is>
          <t>ton kilometer</t>
        </is>
      </c>
      <c r="F6437" t="inlineStr">
        <is>
          <t>technosphere</t>
        </is>
      </c>
      <c r="G6437" t="n">
        <v>2</v>
      </c>
      <c r="H6437" t="n">
        <v>0.1813210564603712</v>
      </c>
      <c r="I6437" t="n">
        <v>0.3697767766870506</v>
      </c>
      <c r="J6437" t="inlineStr">
        <is>
          <t>(4,5,na,na,na,na); standard distances</t>
        </is>
      </c>
      <c r="L6437" t="inlineStr">
        <is>
          <t>transport, freight train</t>
        </is>
      </c>
    </row>
    <row r="6438">
      <c r="A6438" t="inlineStr">
        <is>
          <t>transport, freight, lorry 7.5-16 metric ton, EURO4</t>
        </is>
      </c>
      <c r="B6438" t="n">
        <v>0.3928</v>
      </c>
      <c r="C6438" t="inlineStr">
        <is>
          <t>RER</t>
        </is>
      </c>
      <c r="D6438" t="inlineStr">
        <is>
          <t>ton kilometer</t>
        </is>
      </c>
      <c r="F6438" t="inlineStr">
        <is>
          <t>technosphere</t>
        </is>
      </c>
      <c r="G6438" t="n">
        <v>2</v>
      </c>
      <c r="H6438" t="n">
        <v>-0.9344547025018263</v>
      </c>
      <c r="I6438" t="n">
        <v>0.3697767766870506</v>
      </c>
      <c r="J6438" t="inlineStr">
        <is>
          <t>(4,5,na,na,na,na); standard distances</t>
        </is>
      </c>
      <c r="L6438" t="inlineStr">
        <is>
          <t>transport, freight, lorry 7.5-16 metric ton, EURO4</t>
        </is>
      </c>
    </row>
    <row r="6439">
      <c r="A6439" t="inlineStr">
        <is>
          <t>vinyl acetate production</t>
        </is>
      </c>
      <c r="B6439" t="n">
        <v>1.973</v>
      </c>
      <c r="C6439" t="inlineStr">
        <is>
          <t>RER</t>
        </is>
      </c>
      <c r="D6439" t="inlineStr">
        <is>
          <t>kilogram</t>
        </is>
      </c>
      <c r="F6439" t="inlineStr">
        <is>
          <t>technosphere</t>
        </is>
      </c>
      <c r="G6439" t="n">
        <v>2</v>
      </c>
      <c r="H6439" t="n">
        <v>0.6795552270404783</v>
      </c>
      <c r="I6439" t="n">
        <v>0.225856179636742</v>
      </c>
      <c r="J6439" t="inlineStr">
        <is>
          <t>(2,2,2,3,4,5); industry data, estimation for PVAc</t>
        </is>
      </c>
      <c r="L6439" t="inlineStr">
        <is>
          <t>vinyl acetate</t>
        </is>
      </c>
    </row>
    <row r="6440"/>
    <row r="6441" ht="16" customHeight="1" s="29">
      <c r="A6441" s="1" t="inlineStr">
        <is>
          <t>Activity</t>
        </is>
      </c>
      <c r="B6441" s="1" t="inlineStr">
        <is>
          <t>polyvinylbutyral foil, at plant</t>
        </is>
      </c>
    </row>
    <row r="6442">
      <c r="A6442" t="inlineStr">
        <is>
          <t>comment</t>
        </is>
      </c>
      <c r="B6442" t="inlineStr">
        <is>
          <t>The foil consists of 70% PVB and 30% plasticizer. Wastes are recycled internally.
Included is polyvinylbutyral and a plasticizer which is commonly used in PVB sheets. Extrusion process and transports of raw materials are included as well.
Location:  Europe
Technology:  Extrusion of PVB and plasticizer to sheets.
Time period:  Time of publications.
Production volume:  unknown
Sampling:  Literature and industry data.
Extrapolations:  none
Uncertainty:  None</t>
        </is>
      </c>
    </row>
    <row r="6443">
      <c r="A6443" t="inlineStr">
        <is>
          <t>location</t>
        </is>
      </c>
      <c r="B6443" t="inlineStr">
        <is>
          <t>RER</t>
        </is>
      </c>
    </row>
    <row r="6444">
      <c r="A6444" t="inlineStr">
        <is>
          <t>production amount</t>
        </is>
      </c>
      <c r="B6444" t="n">
        <v>1</v>
      </c>
    </row>
    <row r="6445">
      <c r="A6445" t="inlineStr">
        <is>
          <t>reference product</t>
        </is>
      </c>
      <c r="B6445" t="inlineStr">
        <is>
          <t>polyvinylbutyral foil, at plant</t>
        </is>
      </c>
    </row>
    <row r="6446">
      <c r="A6446" t="inlineStr">
        <is>
          <t>source</t>
        </is>
      </c>
      <c r="B64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47">
      <c r="A6447" t="inlineStr">
        <is>
          <t>type</t>
        </is>
      </c>
      <c r="B6447" t="inlineStr">
        <is>
          <t>process</t>
        </is>
      </c>
    </row>
    <row r="6448">
      <c r="A6448" t="inlineStr">
        <is>
          <t>unit</t>
        </is>
      </c>
      <c r="B6448" t="inlineStr">
        <is>
          <t>kilogram</t>
        </is>
      </c>
    </row>
    <row r="6449" ht="16" customHeight="1" s="29">
      <c r="A6449" s="1" t="inlineStr">
        <is>
          <t>Exchanges</t>
        </is>
      </c>
    </row>
    <row r="6450">
      <c r="A6450" s="28" t="inlineStr">
        <is>
          <t>name</t>
        </is>
      </c>
      <c r="B6450" s="28" t="inlineStr">
        <is>
          <t>amount</t>
        </is>
      </c>
      <c r="C6450" s="28" t="inlineStr">
        <is>
          <t>location</t>
        </is>
      </c>
      <c r="D6450" s="28" t="inlineStr">
        <is>
          <t>unit</t>
        </is>
      </c>
      <c r="E6450" s="28" t="inlineStr">
        <is>
          <t>categories</t>
        </is>
      </c>
      <c r="F6450" s="28" t="inlineStr">
        <is>
          <t>type</t>
        </is>
      </c>
      <c r="G6450" s="28" t="inlineStr">
        <is>
          <t>uncertainty type</t>
        </is>
      </c>
      <c r="H6450" s="28" t="inlineStr">
        <is>
          <t>loc</t>
        </is>
      </c>
      <c r="I6450" s="28" t="inlineStr">
        <is>
          <t>scale</t>
        </is>
      </c>
      <c r="J6450" s="28" t="inlineStr">
        <is>
          <t>comment</t>
        </is>
      </c>
      <c r="K6450" s="28" t="inlineStr">
        <is>
          <t>negative</t>
        </is>
      </c>
      <c r="L6450" s="28" t="inlineStr">
        <is>
          <t>reference product</t>
        </is>
      </c>
      <c r="M6450" s="28" t="n"/>
    </row>
    <row r="6451">
      <c r="A6451" t="inlineStr">
        <is>
          <t>polyvinylbutyral foil, at plant</t>
        </is>
      </c>
      <c r="B6451" t="n">
        <v>1</v>
      </c>
      <c r="C6451" t="inlineStr">
        <is>
          <t>RER</t>
        </is>
      </c>
      <c r="D6451" t="inlineStr">
        <is>
          <t>kilogram</t>
        </is>
      </c>
      <c r="E6451" t="inlineStr">
        <is>
          <t>Plastics::others</t>
        </is>
      </c>
      <c r="F6451" t="inlineStr">
        <is>
          <t>production</t>
        </is>
      </c>
      <c r="G6451" t="n">
        <v>0</v>
      </c>
      <c r="H6451" t="n">
        <v>1</v>
      </c>
      <c r="L6451" t="inlineStr">
        <is>
          <t>polyvinylbutyral foil, at plant</t>
        </is>
      </c>
    </row>
    <row r="6452">
      <c r="A6452" t="inlineStr">
        <is>
          <t>ethylene glycol production</t>
        </is>
      </c>
      <c r="B6452" t="n">
        <v>0.30738</v>
      </c>
      <c r="C6452" t="inlineStr">
        <is>
          <t>RER</t>
        </is>
      </c>
      <c r="D6452" t="inlineStr">
        <is>
          <t>kilogram</t>
        </is>
      </c>
      <c r="F6452" t="inlineStr">
        <is>
          <t>technosphere</t>
        </is>
      </c>
      <c r="G6452" t="n">
        <v>2</v>
      </c>
      <c r="H6452" t="n">
        <v>-1.179670511802971</v>
      </c>
      <c r="I6452" t="n">
        <v>0.09860508464385259</v>
      </c>
      <c r="J6452" t="inlineStr">
        <is>
          <t>(1,3,2,1,3,1); 30% plasticizer</t>
        </is>
      </c>
      <c r="L6452" t="inlineStr">
        <is>
          <t>triethylene glycol</t>
        </is>
      </c>
    </row>
    <row r="6453">
      <c r="A6453" t="inlineStr">
        <is>
          <t>extrusion, plastic film</t>
        </is>
      </c>
      <c r="B6453" t="n">
        <v>1</v>
      </c>
      <c r="C6453" t="inlineStr">
        <is>
          <t>RER</t>
        </is>
      </c>
      <c r="D6453" t="inlineStr">
        <is>
          <t>kilogram</t>
        </is>
      </c>
      <c r="F6453" t="inlineStr">
        <is>
          <t>technosphere</t>
        </is>
      </c>
      <c r="G6453" t="n">
        <v>2</v>
      </c>
      <c r="H6453" t="n">
        <v>0</v>
      </c>
      <c r="I6453" t="n">
        <v>0.05639641373756101</v>
      </c>
      <c r="J6453" t="inlineStr">
        <is>
          <t>(1,4,2,3,1,1);</t>
        </is>
      </c>
      <c r="L6453" t="inlineStr">
        <is>
          <t>extrusion, plastic film</t>
        </is>
      </c>
    </row>
    <row r="6454">
      <c r="A6454" t="inlineStr">
        <is>
          <t>polyvinylbutyral, powder, at plant</t>
        </is>
      </c>
      <c r="B6454" t="n">
        <v>0.71721</v>
      </c>
      <c r="C6454" t="inlineStr">
        <is>
          <t>RER</t>
        </is>
      </c>
      <c r="D6454" t="inlineStr">
        <is>
          <t>kilogram</t>
        </is>
      </c>
      <c r="F6454" t="inlineStr">
        <is>
          <t>technosphere</t>
        </is>
      </c>
      <c r="G6454" t="n">
        <v>2</v>
      </c>
      <c r="H6454" t="n">
        <v>-0.3323865942362609</v>
      </c>
      <c r="I6454" t="n">
        <v>0.03755373624340272</v>
      </c>
      <c r="J6454" t="inlineStr">
        <is>
          <t>(1,3,2,1,1,1); 70% PVB</t>
        </is>
      </c>
    </row>
    <row r="6455">
      <c r="A6455" t="inlineStr">
        <is>
          <t>transport, freight train, diesel</t>
        </is>
      </c>
      <c r="B6455" t="n">
        <v>0.61475</v>
      </c>
      <c r="C6455" t="inlineStr">
        <is>
          <t>Europe without Switzerland</t>
        </is>
      </c>
      <c r="D6455" t="inlineStr">
        <is>
          <t>ton kilometer</t>
        </is>
      </c>
      <c r="F6455" t="inlineStr">
        <is>
          <t>technosphere</t>
        </is>
      </c>
      <c r="G6455" t="n">
        <v>2</v>
      </c>
      <c r="H6455" t="n">
        <v>-0.4865395978858351</v>
      </c>
      <c r="I6455" t="n">
        <v>0.3697767766870506</v>
      </c>
      <c r="J6455" t="inlineStr">
        <is>
          <t>(4,5,na,na,na,na); standard distances</t>
        </is>
      </c>
      <c r="L6455" t="inlineStr">
        <is>
          <t>transport, freight train</t>
        </is>
      </c>
    </row>
    <row r="6456">
      <c r="A6456" t="inlineStr">
        <is>
          <t>transport, freight, lorry 7.5-16 metric ton, EURO4</t>
        </is>
      </c>
      <c r="B6456" t="n">
        <v>0.10246</v>
      </c>
      <c r="C6456" t="inlineStr">
        <is>
          <t>RER</t>
        </is>
      </c>
      <c r="D6456" t="inlineStr">
        <is>
          <t>ton kilometer</t>
        </is>
      </c>
      <c r="F6456" t="inlineStr">
        <is>
          <t>technosphere</t>
        </is>
      </c>
      <c r="G6456" t="n">
        <v>2</v>
      </c>
      <c r="H6456" t="n">
        <v>-2.278282800471081</v>
      </c>
      <c r="I6456" t="n">
        <v>0.3697767766870506</v>
      </c>
      <c r="J6456" t="inlineStr">
        <is>
          <t>(4,5,na,na,na,na); standard distances</t>
        </is>
      </c>
      <c r="L6456" t="inlineStr">
        <is>
          <t>transport, freight, lorry 7.5-16 metric ton, EURO4</t>
        </is>
      </c>
    </row>
    <row r="6457"/>
    <row r="6458" ht="16" customHeight="1" s="29">
      <c r="A6458" s="1" t="inlineStr">
        <is>
          <t>Activity</t>
        </is>
      </c>
      <c r="B6458" s="1" t="inlineStr">
        <is>
          <t>polyvinylbutyral, powder, at plant</t>
        </is>
      </c>
    </row>
    <row r="6459">
      <c r="A6459" t="inlineStr">
        <is>
          <t>comment</t>
        </is>
      </c>
      <c r="B6459" t="inlineStr">
        <is>
          <t>Material inputs are based on industrial data. Other inventory data are based on rough estimations.
Included are raw materials and chemicals used for production, transport of materials to manufacturing plant, estimated emissions to air and water from production (incomplete), estimation of energy demand and infrastructure of the plant (approximation). Solid wastes omitted.
Location:  Europe
Technology:  The synthesis of PVB starts from polyvinyl alcohol (acetalization). The acetalization is carried out either in water or in alcohols (methanol or ethanol) and is catalyzed with acids (sulfuric or hydrochloric acid). After the reaction the PVB is obtained as a precipitate. Filtering and washing steps as well as final drying are typically carried out after the chemical reaction.
Time period:  Time of publications.
Production volume:  World production of PVB in 1990 was 80'000t
Sampling:  Literature and industry data.
Extrapolations:  Generic data for energy consumption are applied.
Uncertainty:  None</t>
        </is>
      </c>
    </row>
    <row r="6460">
      <c r="A6460" t="inlineStr">
        <is>
          <t>location</t>
        </is>
      </c>
      <c r="B6460" t="inlineStr">
        <is>
          <t>RER</t>
        </is>
      </c>
    </row>
    <row r="6461">
      <c r="A6461" t="inlineStr">
        <is>
          <t>production amount</t>
        </is>
      </c>
      <c r="B6461" t="n">
        <v>1</v>
      </c>
    </row>
    <row r="6462">
      <c r="A6462" t="inlineStr">
        <is>
          <t>reference product</t>
        </is>
      </c>
      <c r="B6462" t="inlineStr">
        <is>
          <t>polyvinylbutyral, powder, at plant</t>
        </is>
      </c>
    </row>
    <row r="6463">
      <c r="A6463" t="inlineStr">
        <is>
          <t>source</t>
        </is>
      </c>
      <c r="B646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64">
      <c r="A6464" t="inlineStr">
        <is>
          <t>type</t>
        </is>
      </c>
      <c r="B6464" t="inlineStr">
        <is>
          <t>process</t>
        </is>
      </c>
    </row>
    <row r="6465">
      <c r="A6465" t="inlineStr">
        <is>
          <t>unit</t>
        </is>
      </c>
      <c r="B6465" t="inlineStr">
        <is>
          <t>kilogram</t>
        </is>
      </c>
    </row>
    <row r="6466" ht="16" customHeight="1" s="29">
      <c r="A6466" s="1" t="inlineStr">
        <is>
          <t>Exchanges</t>
        </is>
      </c>
    </row>
    <row r="6467">
      <c r="A6467" s="28" t="inlineStr">
        <is>
          <t>name</t>
        </is>
      </c>
      <c r="B6467" s="28" t="inlineStr">
        <is>
          <t>amount</t>
        </is>
      </c>
      <c r="C6467" s="28" t="inlineStr">
        <is>
          <t>location</t>
        </is>
      </c>
      <c r="D6467" s="28" t="inlineStr">
        <is>
          <t>unit</t>
        </is>
      </c>
      <c r="E6467" s="28" t="inlineStr">
        <is>
          <t>categories</t>
        </is>
      </c>
      <c r="F6467" s="28" t="inlineStr">
        <is>
          <t>type</t>
        </is>
      </c>
      <c r="G6467" s="28" t="inlineStr">
        <is>
          <t>uncertainty type</t>
        </is>
      </c>
      <c r="H6467" s="28" t="inlineStr">
        <is>
          <t>loc</t>
        </is>
      </c>
      <c r="I6467" s="28" t="inlineStr">
        <is>
          <t>scale</t>
        </is>
      </c>
      <c r="J6467" s="28" t="inlineStr">
        <is>
          <t>comment</t>
        </is>
      </c>
      <c r="K6467" s="28" t="inlineStr">
        <is>
          <t>negative</t>
        </is>
      </c>
      <c r="L6467" s="28" t="inlineStr">
        <is>
          <t>reference product</t>
        </is>
      </c>
      <c r="M6467" s="28" t="n"/>
    </row>
    <row r="6468">
      <c r="A6468" t="inlineStr">
        <is>
          <t>BOD5, Biological Oxygen Demand</t>
        </is>
      </c>
      <c r="B6468" t="n">
        <v>0.0081831</v>
      </c>
      <c r="D6468" t="inlineStr">
        <is>
          <t>kilogram</t>
        </is>
      </c>
      <c r="E6468" t="inlineStr">
        <is>
          <t>water::surface water</t>
        </is>
      </c>
      <c r="F6468" t="inlineStr">
        <is>
          <t>biosphere</t>
        </is>
      </c>
      <c r="G6468" t="n">
        <v>2</v>
      </c>
      <c r="H6468" t="n">
        <v>-4.805684227054517</v>
      </c>
      <c r="I6468" t="n">
        <v>0.2402553678818159</v>
      </c>
      <c r="J6468" t="inlineStr">
        <is>
          <t>(4,5,na,na,na,na); estimated from mass balance and WWTP efficiency of 90%</t>
        </is>
      </c>
    </row>
    <row r="6469">
      <c r="A6469" t="inlineStr">
        <is>
          <t>COD, Chemical Oxygen Demand</t>
        </is>
      </c>
      <c r="B6469" t="n">
        <v>0.0081831</v>
      </c>
      <c r="D6469" t="inlineStr">
        <is>
          <t>kilogram</t>
        </is>
      </c>
      <c r="E6469" t="inlineStr">
        <is>
          <t>water::surface water</t>
        </is>
      </c>
      <c r="F6469" t="inlineStr">
        <is>
          <t>biosphere</t>
        </is>
      </c>
      <c r="G6469" t="n">
        <v>2</v>
      </c>
      <c r="H6469" t="n">
        <v>-4.805684227054517</v>
      </c>
      <c r="I6469" t="n">
        <v>0.2402553678818159</v>
      </c>
      <c r="J6469" t="inlineStr">
        <is>
          <t>(4,5,na,na,na,na); estimated from mass balance and WWTP efficiency of 90%</t>
        </is>
      </c>
    </row>
    <row r="6470">
      <c r="A6470" t="inlineStr">
        <is>
          <t>Carbon dioxide, fossil</t>
        </is>
      </c>
      <c r="B6470" t="n">
        <v>0.0030288</v>
      </c>
      <c r="D6470" t="inlineStr">
        <is>
          <t>kilogram</t>
        </is>
      </c>
      <c r="E6470" t="inlineStr">
        <is>
          <t>air::urban air close to ground</t>
        </is>
      </c>
      <c r="F6470" t="inlineStr">
        <is>
          <t>biosphere</t>
        </is>
      </c>
      <c r="G6470" t="n">
        <v>2</v>
      </c>
      <c r="H6470" t="n">
        <v>-5.799588777509216</v>
      </c>
      <c r="I6470" t="n">
        <v>0.1312205922929929</v>
      </c>
      <c r="J6470" t="inlineStr">
        <is>
          <t>(4,5,na,na,na,na); from waste water treatment</t>
        </is>
      </c>
    </row>
    <row r="6471">
      <c r="A6471" t="inlineStr">
        <is>
          <t>Chloride</t>
        </is>
      </c>
      <c r="B6471" t="n">
        <v>0.0077788</v>
      </c>
      <c r="D6471" t="inlineStr">
        <is>
          <t>kilogram</t>
        </is>
      </c>
      <c r="E6471" t="inlineStr">
        <is>
          <t>water::surface water</t>
        </is>
      </c>
      <c r="F6471" t="inlineStr">
        <is>
          <t>biosphere</t>
        </is>
      </c>
      <c r="G6471" t="n">
        <v>2</v>
      </c>
      <c r="H6471" t="n">
        <v>-4.856353194333547</v>
      </c>
      <c r="I6471" t="n">
        <v>0.5642311553184974</v>
      </c>
      <c r="J6471" t="inlineStr">
        <is>
          <t>(4,5,na,na,na,na); estimation, due to use of HCl</t>
        </is>
      </c>
    </row>
    <row r="6472">
      <c r="A6472" t="inlineStr">
        <is>
          <t>DOC, Dissolved Organic Carbon</t>
        </is>
      </c>
      <c r="B6472" t="n">
        <v>0.0028015</v>
      </c>
      <c r="D6472" t="inlineStr">
        <is>
          <t>kilogram</t>
        </is>
      </c>
      <c r="E6472" t="inlineStr">
        <is>
          <t>water::surface water</t>
        </is>
      </c>
      <c r="F6472" t="inlineStr">
        <is>
          <t>biosphere</t>
        </is>
      </c>
      <c r="G6472" t="n">
        <v>2</v>
      </c>
      <c r="H6472" t="n">
        <v>-5.877600290958934</v>
      </c>
      <c r="I6472" t="n">
        <v>0.2402553678818159</v>
      </c>
      <c r="J6472" t="inlineStr">
        <is>
          <t>(4,5,na,na,na,na); estimated from mass balance and WWTP efficiency of 90%</t>
        </is>
      </c>
    </row>
    <row r="6473">
      <c r="A6473" t="inlineStr">
        <is>
          <t>Heat, waste</t>
        </is>
      </c>
      <c r="B6473" t="n">
        <v>1.188</v>
      </c>
      <c r="D6473" t="inlineStr">
        <is>
          <t>megajoule</t>
        </is>
      </c>
      <c r="E6473" t="inlineStr">
        <is>
          <t>air::urban air close to ground</t>
        </is>
      </c>
      <c r="F6473" t="inlineStr">
        <is>
          <t>biosphere</t>
        </is>
      </c>
      <c r="G6473" t="n">
        <v>2</v>
      </c>
      <c r="H6473" t="n">
        <v>0.1722712209404531</v>
      </c>
      <c r="I6473" t="n">
        <v>0.1312205922929929</v>
      </c>
      <c r="J6473" t="inlineStr">
        <is>
          <t>(4,5,na,na,na,na); due to electricity consumption</t>
        </is>
      </c>
    </row>
    <row r="6474">
      <c r="A6474" t="inlineStr">
        <is>
          <t>Hydrocarbons, unspecified</t>
        </is>
      </c>
      <c r="B6474" t="n">
        <v>0.04392</v>
      </c>
      <c r="D6474" t="inlineStr">
        <is>
          <t>kilogram</t>
        </is>
      </c>
      <c r="E6474" t="inlineStr">
        <is>
          <t>water::surface water</t>
        </is>
      </c>
      <c r="F6474" t="inlineStr">
        <is>
          <t>biosphere</t>
        </is>
      </c>
      <c r="G6474" t="n">
        <v>2</v>
      </c>
      <c r="H6474" t="n">
        <v>-3.125385481780862</v>
      </c>
      <c r="I6474" t="n">
        <v>0.2402553678818159</v>
      </c>
      <c r="J6474" t="inlineStr">
        <is>
          <t>(4,5,na,na,na,na); estimated from mass balance and WWTP efficiency of 90%</t>
        </is>
      </c>
    </row>
    <row r="6475">
      <c r="A6475" t="inlineStr">
        <is>
          <t>TOC, Total Organic Carbon</t>
        </is>
      </c>
      <c r="B6475" t="n">
        <v>0.0028015</v>
      </c>
      <c r="D6475" t="inlineStr">
        <is>
          <t>kilogram</t>
        </is>
      </c>
      <c r="E6475" t="inlineStr">
        <is>
          <t>water::surface water</t>
        </is>
      </c>
      <c r="F6475" t="inlineStr">
        <is>
          <t>biosphere</t>
        </is>
      </c>
      <c r="G6475" t="n">
        <v>2</v>
      </c>
      <c r="H6475" t="n">
        <v>-5.877600290958934</v>
      </c>
      <c r="I6475" t="n">
        <v>0.2402553678818159</v>
      </c>
      <c r="J6475" t="inlineStr">
        <is>
          <t>(4,5,na,na,na,na); estimated from mass balance and WWTP efficiency of 90%</t>
        </is>
      </c>
    </row>
    <row r="6476">
      <c r="A6476" t="inlineStr">
        <is>
          <t>Water, cooling, unspecified natural origin</t>
        </is>
      </c>
      <c r="B6476" t="n">
        <v>0.024</v>
      </c>
      <c r="D6476" t="inlineStr">
        <is>
          <t>cubic meter</t>
        </is>
      </c>
      <c r="E6476" t="inlineStr">
        <is>
          <t>natural resource::in water</t>
        </is>
      </c>
      <c r="F6476" t="inlineStr">
        <is>
          <t>biosphere</t>
        </is>
      </c>
      <c r="G6476" t="n">
        <v>2</v>
      </c>
      <c r="H6476" t="n">
        <v>-3.729701448634192</v>
      </c>
      <c r="I6476" t="n">
        <v>0.1312205922929929</v>
      </c>
      <c r="J6476" t="inlineStr">
        <is>
          <t>(4,5,na,na,na,na); estimation with data from large chemical plant</t>
        </is>
      </c>
    </row>
    <row r="6477">
      <c r="A6477" t="inlineStr">
        <is>
          <t>polyvinylbutyral, powder, at plant</t>
        </is>
      </c>
      <c r="B6477" t="n">
        <v>1</v>
      </c>
      <c r="C6477" t="inlineStr">
        <is>
          <t>RER</t>
        </is>
      </c>
      <c r="D6477" t="inlineStr">
        <is>
          <t>kilogram</t>
        </is>
      </c>
      <c r="E6477" t="inlineStr">
        <is>
          <t>Plastics::others</t>
        </is>
      </c>
      <c r="F6477" t="inlineStr">
        <is>
          <t>production</t>
        </is>
      </c>
      <c r="G6477" t="n">
        <v>0</v>
      </c>
      <c r="H6477" t="n">
        <v>1</v>
      </c>
      <c r="L6477" t="inlineStr">
        <is>
          <t>polyvinylbutyral, powder, at plant</t>
        </is>
      </c>
    </row>
    <row r="6478">
      <c r="A6478" t="inlineStr">
        <is>
          <t>chemical factory construction, organics</t>
        </is>
      </c>
      <c r="B6478" t="n">
        <v>4e-10</v>
      </c>
      <c r="C6478" t="inlineStr">
        <is>
          <t>RER</t>
        </is>
      </c>
      <c r="D6478" t="inlineStr">
        <is>
          <t>unit</t>
        </is>
      </c>
      <c r="F6478" t="inlineStr">
        <is>
          <t>technosphere</t>
        </is>
      </c>
      <c r="G6478" t="n">
        <v>2</v>
      </c>
      <c r="H6478" t="n">
        <v>-21.63955656882057</v>
      </c>
      <c r="I6478" t="n">
        <v>0.5642311553184974</v>
      </c>
      <c r="J6478" t="inlineStr">
        <is>
          <t>(4,5,na,na,na,na); estimation with data from large chemical plant</t>
        </is>
      </c>
      <c r="L6478" t="inlineStr">
        <is>
          <t>chemical factory, organics</t>
        </is>
      </c>
    </row>
    <row r="6479">
      <c r="A6479" t="inlineStr">
        <is>
          <t>heat production, natural gas, at industrial furnace &gt;100kW</t>
        </is>
      </c>
      <c r="B6479" t="n">
        <v>2</v>
      </c>
      <c r="C6479" t="inlineStr">
        <is>
          <t>Europe without Switzerland</t>
        </is>
      </c>
      <c r="D6479" t="inlineStr">
        <is>
          <t>megajoule</t>
        </is>
      </c>
      <c r="F6479" t="inlineStr">
        <is>
          <t>technosphere</t>
        </is>
      </c>
      <c r="G6479" t="n">
        <v>2</v>
      </c>
      <c r="H6479" t="n">
        <v>0.6931471805599453</v>
      </c>
      <c r="I6479" t="n">
        <v>0.1312205922929929</v>
      </c>
      <c r="J6479" t="inlineStr">
        <is>
          <t>(4,5,na,na,na,na); estimation with data from large chemical plant</t>
        </is>
      </c>
      <c r="L6479" t="inlineStr">
        <is>
          <t>heat, district or industrial, natural gas</t>
        </is>
      </c>
    </row>
    <row r="6480">
      <c r="A6480" t="inlineStr">
        <is>
          <t>hydroformylation of propylene</t>
        </is>
      </c>
      <c r="B6480" t="n">
        <v>0.5</v>
      </c>
      <c r="C6480" t="inlineStr">
        <is>
          <t>RER</t>
        </is>
      </c>
      <c r="D6480" t="inlineStr">
        <is>
          <t>kilogram</t>
        </is>
      </c>
      <c r="F6480" t="inlineStr">
        <is>
          <t>technosphere</t>
        </is>
      </c>
      <c r="G6480" t="n">
        <v>2</v>
      </c>
      <c r="H6480" t="n">
        <v>-0.6931471805599453</v>
      </c>
      <c r="I6480" t="n">
        <v>0.1061828390711656</v>
      </c>
      <c r="J6480" t="inlineStr">
        <is>
          <t>(1,4,1,3,1,5); industry data</t>
        </is>
      </c>
      <c r="L6480" t="inlineStr">
        <is>
          <t>1-butanol</t>
        </is>
      </c>
    </row>
    <row r="6481">
      <c r="A6481" t="inlineStr">
        <is>
          <t>market for electricity, high voltage</t>
        </is>
      </c>
      <c r="B6481" t="n">
        <v>0.33</v>
      </c>
      <c r="C6481" t="inlineStr">
        <is>
          <t>DE</t>
        </is>
      </c>
      <c r="D6481" t="inlineStr">
        <is>
          <t>kilowatt hour</t>
        </is>
      </c>
      <c r="F6481" t="inlineStr">
        <is>
          <t>technosphere</t>
        </is>
      </c>
      <c r="G6481" t="n">
        <v>2</v>
      </c>
      <c r="H6481" t="n">
        <v>-1.108662624521611</v>
      </c>
      <c r="I6481" t="n">
        <v>0.1312205922929929</v>
      </c>
      <c r="J6481" t="inlineStr">
        <is>
          <t>(4,5,na,na,na,na); estimation with data from large chemical plant</t>
        </is>
      </c>
      <c r="L6481" t="inlineStr">
        <is>
          <t>electricity, high voltage</t>
        </is>
      </c>
    </row>
    <row r="6482">
      <c r="A6482" t="inlineStr">
        <is>
          <t>market for hydrochloric acid, without water, in 30% solution state</t>
        </is>
      </c>
      <c r="B6482" t="n">
        <v>0.2</v>
      </c>
      <c r="C6482" t="inlineStr">
        <is>
          <t>RER</t>
        </is>
      </c>
      <c r="D6482" t="inlineStr">
        <is>
          <t>kilogram</t>
        </is>
      </c>
      <c r="F6482" t="inlineStr">
        <is>
          <t>technosphere</t>
        </is>
      </c>
      <c r="G6482" t="n">
        <v>2</v>
      </c>
      <c r="H6482" t="n">
        <v>-1.6094379124341</v>
      </c>
      <c r="I6482" t="n">
        <v>0.07386505601216772</v>
      </c>
      <c r="J6482" t="inlineStr">
        <is>
          <t>(3,4,2,3,1,1); industry data</t>
        </is>
      </c>
      <c r="L6482" t="inlineStr">
        <is>
          <t>hydrochloric acid, without water, in 30% solution state</t>
        </is>
      </c>
    </row>
    <row r="6483">
      <c r="A6483" t="inlineStr">
        <is>
          <t>market for water, decarbonised</t>
        </is>
      </c>
      <c r="B6483" t="n">
        <v>9</v>
      </c>
      <c r="C6483" t="inlineStr">
        <is>
          <t>CH</t>
        </is>
      </c>
      <c r="D6483" t="inlineStr">
        <is>
          <t>kilogram</t>
        </is>
      </c>
      <c r="F6483" t="inlineStr">
        <is>
          <t>technosphere</t>
        </is>
      </c>
      <c r="G6483" t="n">
        <v>2</v>
      </c>
      <c r="H6483" t="n">
        <v>2.19722457733622</v>
      </c>
      <c r="I6483" t="n">
        <v>0.1061828390711656</v>
      </c>
      <c r="J6483" t="inlineStr">
        <is>
          <t>(1,4,1,3,1,5); industry data</t>
        </is>
      </c>
      <c r="L6483" t="inlineStr">
        <is>
          <t>water, decarbonised</t>
        </is>
      </c>
    </row>
    <row r="6484">
      <c r="A6484" t="inlineStr">
        <is>
          <t>polyvinylalcohol, at plant</t>
        </is>
      </c>
      <c r="B6484" t="n">
        <v>0.72</v>
      </c>
      <c r="C6484" t="inlineStr">
        <is>
          <t>RER</t>
        </is>
      </c>
      <c r="D6484" t="inlineStr">
        <is>
          <t>kilogram</t>
        </is>
      </c>
      <c r="F6484" t="inlineStr">
        <is>
          <t>technosphere</t>
        </is>
      </c>
      <c r="G6484" t="n">
        <v>2</v>
      </c>
      <c r="H6484" t="n">
        <v>-0.3285040669720361</v>
      </c>
      <c r="I6484" t="n">
        <v>0.1061828390711656</v>
      </c>
      <c r="J6484" t="inlineStr">
        <is>
          <t>(1,4,1,3,1,5); industry data</t>
        </is>
      </c>
    </row>
    <row r="6485">
      <c r="A6485" t="inlineStr">
        <is>
          <t>transport, freight train, diesel</t>
        </is>
      </c>
      <c r="B6485" t="n">
        <v>1.132</v>
      </c>
      <c r="C6485" t="inlineStr">
        <is>
          <t>Europe without Switzerland</t>
        </is>
      </c>
      <c r="D6485" t="inlineStr">
        <is>
          <t>ton kilometer</t>
        </is>
      </c>
      <c r="F6485" t="inlineStr">
        <is>
          <t>technosphere</t>
        </is>
      </c>
      <c r="G6485" t="n">
        <v>2</v>
      </c>
      <c r="H6485" t="n">
        <v>0.1239859797809911</v>
      </c>
      <c r="I6485" t="n">
        <v>0.3697767766870506</v>
      </c>
      <c r="J6485" t="inlineStr">
        <is>
          <t>(4,5,na,na,na,na); standard distances</t>
        </is>
      </c>
      <c r="L6485" t="inlineStr">
        <is>
          <t>transport, freight train</t>
        </is>
      </c>
    </row>
    <row r="6486">
      <c r="A6486" t="inlineStr">
        <is>
          <t>transport, freight, lorry 7.5-16 metric ton, EURO4</t>
        </is>
      </c>
      <c r="B6486" t="n">
        <v>0.18867</v>
      </c>
      <c r="C6486" t="inlineStr">
        <is>
          <t>RER</t>
        </is>
      </c>
      <c r="D6486" t="inlineStr">
        <is>
          <t>ton kilometer</t>
        </is>
      </c>
      <c r="F6486" t="inlineStr">
        <is>
          <t>technosphere</t>
        </is>
      </c>
      <c r="G6486" t="n">
        <v>2</v>
      </c>
      <c r="H6486" t="n">
        <v>-1.667755821758615</v>
      </c>
      <c r="I6486" t="n">
        <v>0.3697767766870506</v>
      </c>
      <c r="J6486" t="inlineStr">
        <is>
          <t>(4,5,na,na,na,na); standard distances</t>
        </is>
      </c>
      <c r="L6486" t="inlineStr">
        <is>
          <t>transport, freight, lorry 7.5-16 metric ton, EURO4</t>
        </is>
      </c>
    </row>
    <row r="6487">
      <c r="A6487" t="inlineStr">
        <is>
          <t>treatment of wastewater, unpolluted, capacity 5E9l/year</t>
        </is>
      </c>
      <c r="B6487" t="n">
        <v>-0.008999999999999999</v>
      </c>
      <c r="C6487" t="inlineStr">
        <is>
          <t>CH</t>
        </is>
      </c>
      <c r="D6487" t="inlineStr">
        <is>
          <t>cubic meter</t>
        </is>
      </c>
      <c r="F6487" t="inlineStr">
        <is>
          <t>technosphere</t>
        </is>
      </c>
      <c r="G6487" t="n">
        <v>2</v>
      </c>
      <c r="H6487" t="n">
        <v>-4.710530701645918</v>
      </c>
      <c r="I6487" t="n">
        <v>0.1312205922929929</v>
      </c>
      <c r="J6487" t="inlineStr">
        <is>
          <t>(4,5,na,na,na,na); treatment of decarbonised water</t>
        </is>
      </c>
      <c r="K6487" t="b">
        <v>1</v>
      </c>
      <c r="L6487" t="inlineStr">
        <is>
          <t>wastewater, unpolluted</t>
        </is>
      </c>
    </row>
    <row r="6488"/>
    <row r="6489" ht="16" customHeight="1" s="29">
      <c r="A6489" s="1" t="inlineStr">
        <is>
          <t>Activity</t>
        </is>
      </c>
      <c r="B6489" s="1" t="inlineStr">
        <is>
          <t>polyvinylfluoride production</t>
        </is>
      </c>
    </row>
    <row r="6490">
      <c r="A6490" t="inlineStr">
        <is>
          <t>comment</t>
        </is>
      </c>
      <c r="B6490" t="inlineStr">
        <is>
          <t>Basic inventory based on cumulative data.
Pre-products, energy use, infrastructure, some air emissions and transports. No full information on all air and water emissions available.
Location:  Production plant of DuPont in the United States.
Technology:  Fluoropolymer chemistry.
Time period:  Time of publications.
Production volume:  Not known
Sampling:  Publication of cumulative data.
Extrapolations:  Desaggregation of published cumulative results for global warming potential and cumulative energy demand.
Uncertainty:  None</t>
        </is>
      </c>
    </row>
    <row r="6491">
      <c r="A6491" t="inlineStr">
        <is>
          <t>location</t>
        </is>
      </c>
      <c r="B6491" t="inlineStr">
        <is>
          <t>US</t>
        </is>
      </c>
    </row>
    <row r="6492">
      <c r="A6492" t="inlineStr">
        <is>
          <t>production amount</t>
        </is>
      </c>
      <c r="B6492" t="n">
        <v>1</v>
      </c>
    </row>
    <row r="6493">
      <c r="A6493" t="inlineStr">
        <is>
          <t>reference product</t>
        </is>
      </c>
      <c r="B6493" t="inlineStr">
        <is>
          <t>polyvinylfluoride</t>
        </is>
      </c>
    </row>
    <row r="6494">
      <c r="A6494" t="inlineStr">
        <is>
          <t>source</t>
        </is>
      </c>
      <c r="B64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95">
      <c r="A6495" t="inlineStr">
        <is>
          <t>type</t>
        </is>
      </c>
      <c r="B6495" t="inlineStr">
        <is>
          <t>process</t>
        </is>
      </c>
    </row>
    <row r="6496">
      <c r="A6496" t="inlineStr">
        <is>
          <t>unit</t>
        </is>
      </c>
      <c r="B6496" t="inlineStr">
        <is>
          <t>kilogram</t>
        </is>
      </c>
    </row>
    <row r="6497" ht="16" customHeight="1" s="29">
      <c r="A6497" s="1" t="inlineStr">
        <is>
          <t>Exchanges</t>
        </is>
      </c>
    </row>
    <row r="6498">
      <c r="A6498" s="28" t="inlineStr">
        <is>
          <t>name</t>
        </is>
      </c>
      <c r="B6498" s="28" t="inlineStr">
        <is>
          <t>amount</t>
        </is>
      </c>
      <c r="C6498" s="28" t="inlineStr">
        <is>
          <t>location</t>
        </is>
      </c>
      <c r="D6498" s="28" t="inlineStr">
        <is>
          <t>unit</t>
        </is>
      </c>
      <c r="E6498" s="28" t="inlineStr">
        <is>
          <t>categories</t>
        </is>
      </c>
      <c r="F6498" s="28" t="inlineStr">
        <is>
          <t>type</t>
        </is>
      </c>
      <c r="G6498" s="28" t="inlineStr">
        <is>
          <t>uncertainty type</t>
        </is>
      </c>
      <c r="H6498" s="28" t="inlineStr">
        <is>
          <t>loc</t>
        </is>
      </c>
      <c r="I6498" s="28" t="inlineStr">
        <is>
          <t>scale</t>
        </is>
      </c>
      <c r="J6498" s="28" t="inlineStr">
        <is>
          <t>comment</t>
        </is>
      </c>
      <c r="K6498" s="28" t="inlineStr">
        <is>
          <t>negative</t>
        </is>
      </c>
      <c r="L6498" s="28" t="inlineStr">
        <is>
          <t>reference product</t>
        </is>
      </c>
      <c r="M6498" s="28" t="n"/>
    </row>
    <row r="6499">
      <c r="A6499" t="inlineStr">
        <is>
          <t>Heat, waste</t>
        </is>
      </c>
      <c r="B6499" t="n">
        <v>17.149</v>
      </c>
      <c r="D6499" t="inlineStr">
        <is>
          <t>megajoule</t>
        </is>
      </c>
      <c r="E6499" t="inlineStr">
        <is>
          <t>air</t>
        </is>
      </c>
      <c r="F6499" t="inlineStr">
        <is>
          <t>biosphere</t>
        </is>
      </c>
      <c r="G6499" t="n">
        <v>2</v>
      </c>
      <c r="H6499" t="n">
        <v>2.84193986287401</v>
      </c>
      <c r="I6499" t="n">
        <v>0.2249323477024245</v>
      </c>
      <c r="J6499" t="inlineStr">
        <is>
          <t>(5,3,1,1,1,5); Rough estimation based on cumulative data, Krieger et al. 2006</t>
        </is>
      </c>
    </row>
    <row r="6500">
      <c r="A6500" t="inlineStr">
        <is>
          <t>polyvinylfluoride production</t>
        </is>
      </c>
      <c r="B6500" t="n">
        <v>1</v>
      </c>
      <c r="C6500" t="inlineStr">
        <is>
          <t>US</t>
        </is>
      </c>
      <c r="D6500" t="inlineStr">
        <is>
          <t>kilogram</t>
        </is>
      </c>
      <c r="E6500" t="inlineStr">
        <is>
          <t>chemicals::organics</t>
        </is>
      </c>
      <c r="F6500" t="inlineStr">
        <is>
          <t>production</t>
        </is>
      </c>
      <c r="G6500" t="n">
        <v>0</v>
      </c>
      <c r="H6500" t="n">
        <v>1</v>
      </c>
      <c r="L6500" t="inlineStr">
        <is>
          <t>polyvinylfluoride</t>
        </is>
      </c>
    </row>
    <row r="6501">
      <c r="A6501" t="inlineStr">
        <is>
          <t>chemical factory construction, organics</t>
        </is>
      </c>
      <c r="B6501" t="n">
        <v>4e-10</v>
      </c>
      <c r="C6501" t="inlineStr">
        <is>
          <t>RER</t>
        </is>
      </c>
      <c r="D6501" t="inlineStr">
        <is>
          <t>unit</t>
        </is>
      </c>
      <c r="F6501" t="inlineStr">
        <is>
          <t>technosphere</t>
        </is>
      </c>
      <c r="G6501" t="n">
        <v>2</v>
      </c>
      <c r="H6501" t="n">
        <v>-21.63955656882057</v>
      </c>
      <c r="I6501" t="n">
        <v>0.5930825928379856</v>
      </c>
      <c r="J6501" t="inlineStr">
        <is>
          <t>(5,3,1,1,1,5); Rough estimation based on cumulative data, Krieger et al. 2006</t>
        </is>
      </c>
      <c r="L6501" t="inlineStr">
        <is>
          <t>chemical factory, organics</t>
        </is>
      </c>
    </row>
    <row r="6502">
      <c r="A6502" t="inlineStr">
        <is>
          <t>heat production, natural gas, at industrial furnace &gt;100kW</t>
        </is>
      </c>
      <c r="B6502" t="n">
        <v>51.447</v>
      </c>
      <c r="C6502" t="inlineStr">
        <is>
          <t>Europe without Switzerland</t>
        </is>
      </c>
      <c r="D6502" t="inlineStr">
        <is>
          <t>megajoule</t>
        </is>
      </c>
      <c r="F6502" t="inlineStr">
        <is>
          <t>technosphere</t>
        </is>
      </c>
      <c r="G6502" t="n">
        <v>2</v>
      </c>
      <c r="H6502" t="n">
        <v>3.94055215154212</v>
      </c>
      <c r="I6502" t="n">
        <v>0.2249323477024245</v>
      </c>
      <c r="J6502" t="inlineStr">
        <is>
          <t>(5,3,1,1,1,5); Rough estimation based on cumulative data, Krieger et al. 2006</t>
        </is>
      </c>
      <c r="L6502" t="inlineStr">
        <is>
          <t>heat, district or industrial, natural gas</t>
        </is>
      </c>
    </row>
    <row r="6503">
      <c r="A6503" t="inlineStr">
        <is>
          <t>market for electricity, medium voltage</t>
        </is>
      </c>
      <c r="B6503" t="n">
        <v>4.7636</v>
      </c>
      <c r="C6503" t="inlineStr">
        <is>
          <t>RS</t>
        </is>
      </c>
      <c r="D6503" t="inlineStr">
        <is>
          <t>kilowatt hour</t>
        </is>
      </c>
      <c r="F6503" t="inlineStr">
        <is>
          <t>technosphere</t>
        </is>
      </c>
      <c r="G6503" t="n">
        <v>2</v>
      </c>
      <c r="H6503" t="n">
        <v>1.561003684911704</v>
      </c>
      <c r="I6503" t="n">
        <v>0.2249323477024245</v>
      </c>
      <c r="J6503" t="inlineStr">
        <is>
          <t>(5,3,1,1,1,5); Rough estimation based on cumulative data, Krieger et al. 2006</t>
        </is>
      </c>
      <c r="L6503" t="inlineStr">
        <is>
          <t>electricity, medium voltage</t>
        </is>
      </c>
    </row>
    <row r="6504">
      <c r="A6504" t="inlineStr">
        <is>
          <t>transport, freight, lorry 7.5-16 metric ton, EURO4</t>
        </is>
      </c>
      <c r="B6504" t="n">
        <v>0.10526</v>
      </c>
      <c r="C6504" t="inlineStr">
        <is>
          <t>RER</t>
        </is>
      </c>
      <c r="D6504" t="inlineStr">
        <is>
          <t>ton kilometer</t>
        </is>
      </c>
      <c r="F6504" t="inlineStr">
        <is>
          <t>technosphere</t>
        </is>
      </c>
      <c r="G6504" t="n">
        <v>2</v>
      </c>
      <c r="H6504" t="n">
        <v>-2.251321799056504</v>
      </c>
      <c r="I6504" t="n">
        <v>0.4124603895846937</v>
      </c>
      <c r="J6504" t="inlineStr">
        <is>
          <t>(5,3,1,1,1,5); Rough estimation based on cumulative data, Krieger et al. 2006</t>
        </is>
      </c>
      <c r="L6504" t="inlineStr">
        <is>
          <t>transport, freight, lorry 7.5-16 metric ton, EURO4</t>
        </is>
      </c>
    </row>
    <row r="6505">
      <c r="A6505" t="inlineStr">
        <is>
          <t>vinyl fluoride production</t>
        </is>
      </c>
      <c r="B6505" t="n">
        <v>1.0526</v>
      </c>
      <c r="C6505" t="inlineStr">
        <is>
          <t>US</t>
        </is>
      </c>
      <c r="D6505" t="inlineStr">
        <is>
          <t>kilogram</t>
        </is>
      </c>
      <c r="F6505" t="inlineStr">
        <is>
          <t>technosphere</t>
        </is>
      </c>
      <c r="G6505" t="n">
        <v>2</v>
      </c>
      <c r="H6505" t="n">
        <v>0.05126329393754151</v>
      </c>
      <c r="I6505" t="n">
        <v>0.2249323477024245</v>
      </c>
      <c r="J6505" t="inlineStr">
        <is>
          <t>(5,3,1,1,1,5); Rough estimation based on cumulative data, Krieger et al. 2006</t>
        </is>
      </c>
      <c r="L6505" t="inlineStr">
        <is>
          <t>vinyl fluoride</t>
        </is>
      </c>
    </row>
    <row r="6506"/>
    <row r="6507" ht="16" customHeight="1" s="29">
      <c r="A6507" s="1" t="inlineStr">
        <is>
          <t>Activity</t>
        </is>
      </c>
      <c r="B6507" s="1" t="inlineStr">
        <is>
          <t>polyvinylfluoride production, dispersion</t>
        </is>
      </c>
    </row>
    <row r="6508">
      <c r="A6508" t="inlineStr">
        <is>
          <t>comment</t>
        </is>
      </c>
      <c r="B6508" t="inlineStr">
        <is>
          <t>Basic inventory based on cumulative data.
Pre-products, energy use, infrastructure, some air emissions and transports. No full information on all air and water emissions available.
Location:  Production plant of DuPont in the United States.
Technology:  Fluoropolymer chemistry.
Time period:  Time of publications.
Production volume:  Not known
Sampling:  Publication of cumulative data.
Extrapolations:  Desaggregation of published cumulative results for global warming potential and cumulative energy demand.
Uncertainty:  None</t>
        </is>
      </c>
    </row>
    <row r="6509">
      <c r="A6509" t="inlineStr">
        <is>
          <t>location</t>
        </is>
      </c>
      <c r="B6509" t="inlineStr">
        <is>
          <t>US</t>
        </is>
      </c>
    </row>
    <row r="6510">
      <c r="A6510" t="inlineStr">
        <is>
          <t>production amount</t>
        </is>
      </c>
      <c r="B6510" t="n">
        <v>1</v>
      </c>
    </row>
    <row r="6511">
      <c r="A6511" t="inlineStr">
        <is>
          <t>reference product</t>
        </is>
      </c>
      <c r="B6511" t="inlineStr">
        <is>
          <t>polyvinylfluoride, dispersion</t>
        </is>
      </c>
    </row>
    <row r="6512">
      <c r="A6512" t="inlineStr">
        <is>
          <t>source</t>
        </is>
      </c>
      <c r="B65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13">
      <c r="A6513" t="inlineStr">
        <is>
          <t>type</t>
        </is>
      </c>
      <c r="B6513" t="inlineStr">
        <is>
          <t>process</t>
        </is>
      </c>
    </row>
    <row r="6514">
      <c r="A6514" t="inlineStr">
        <is>
          <t>unit</t>
        </is>
      </c>
      <c r="B6514" t="inlineStr">
        <is>
          <t>kilogram</t>
        </is>
      </c>
    </row>
    <row r="6515" ht="16" customHeight="1" s="29">
      <c r="A6515" s="1" t="inlineStr">
        <is>
          <t>Exchanges</t>
        </is>
      </c>
    </row>
    <row r="6516">
      <c r="A6516" s="28" t="inlineStr">
        <is>
          <t>name</t>
        </is>
      </c>
      <c r="B6516" s="28" t="inlineStr">
        <is>
          <t>amount</t>
        </is>
      </c>
      <c r="C6516" s="28" t="inlineStr">
        <is>
          <t>location</t>
        </is>
      </c>
      <c r="D6516" s="28" t="inlineStr">
        <is>
          <t>unit</t>
        </is>
      </c>
      <c r="E6516" s="28" t="inlineStr">
        <is>
          <t>categories</t>
        </is>
      </c>
      <c r="F6516" s="28" t="inlineStr">
        <is>
          <t>type</t>
        </is>
      </c>
      <c r="G6516" s="28" t="inlineStr">
        <is>
          <t>uncertainty type</t>
        </is>
      </c>
      <c r="H6516" s="28" t="inlineStr">
        <is>
          <t>loc</t>
        </is>
      </c>
      <c r="I6516" s="28" t="inlineStr">
        <is>
          <t>scale</t>
        </is>
      </c>
      <c r="J6516" s="28" t="inlineStr">
        <is>
          <t>comment</t>
        </is>
      </c>
      <c r="K6516" s="28" t="inlineStr">
        <is>
          <t>negative</t>
        </is>
      </c>
      <c r="L6516" s="28" t="inlineStr">
        <is>
          <t>reference product</t>
        </is>
      </c>
      <c r="M6516" s="28" t="n"/>
    </row>
    <row r="6517">
      <c r="A6517" t="inlineStr">
        <is>
          <t>Carbon dioxide, fossil</t>
        </is>
      </c>
      <c r="B6517" t="n">
        <v>0.070576</v>
      </c>
      <c r="D6517" t="inlineStr">
        <is>
          <t>kilogram</t>
        </is>
      </c>
      <c r="E6517" t="inlineStr">
        <is>
          <t>air::urban air close to ground</t>
        </is>
      </c>
      <c r="F6517" t="inlineStr">
        <is>
          <t>biosphere</t>
        </is>
      </c>
      <c r="G6517" t="n">
        <v>2</v>
      </c>
      <c r="H6517" t="n">
        <v>-2.651065135619553</v>
      </c>
      <c r="I6517" t="n">
        <v>0.2249323477024245</v>
      </c>
      <c r="J6517" t="inlineStr">
        <is>
          <t>(5,3,1,1,1,5); Rough estimation based on cumulative data, Krieger et al. 2006</t>
        </is>
      </c>
    </row>
    <row r="6518">
      <c r="A6518" t="inlineStr">
        <is>
          <t>Heat, waste</t>
        </is>
      </c>
      <c r="B6518" t="n">
        <v>3.1394</v>
      </c>
      <c r="D6518" t="inlineStr">
        <is>
          <t>megajoule</t>
        </is>
      </c>
      <c r="E6518" t="inlineStr">
        <is>
          <t>air</t>
        </is>
      </c>
      <c r="F6518" t="inlineStr">
        <is>
          <t>biosphere</t>
        </is>
      </c>
      <c r="G6518" t="n">
        <v>2</v>
      </c>
      <c r="H6518" t="n">
        <v>1.14403169885897</v>
      </c>
      <c r="I6518" t="n">
        <v>0.2249323477024245</v>
      </c>
      <c r="J6518" t="inlineStr">
        <is>
          <t>(5,3,1,1,1,5); Rough estimation based on cumulative data, Krieger et al. 2006</t>
        </is>
      </c>
    </row>
    <row r="6519">
      <c r="A6519" t="inlineStr">
        <is>
          <t>Nitrogen oxides</t>
        </is>
      </c>
      <c r="B6519" t="n">
        <v>0.01882</v>
      </c>
      <c r="D6519" t="inlineStr">
        <is>
          <t>kilogram</t>
        </is>
      </c>
      <c r="E6519" t="inlineStr">
        <is>
          <t>air::urban air close to ground</t>
        </is>
      </c>
      <c r="F6519" t="inlineStr">
        <is>
          <t>biosphere</t>
        </is>
      </c>
      <c r="G6519" t="n">
        <v>2</v>
      </c>
      <c r="H6519" t="n">
        <v>-3.972835144824904</v>
      </c>
      <c r="I6519" t="n">
        <v>0.3018300070292046</v>
      </c>
      <c r="J6519" t="inlineStr">
        <is>
          <t>(5,3,1,1,1,5); Rough estimation based on cumulative data, Krieger et al. 2006</t>
        </is>
      </c>
    </row>
    <row r="6520">
      <c r="A6520" t="inlineStr">
        <is>
          <t>polyvinylfluoride production, dispersion</t>
        </is>
      </c>
      <c r="B6520" t="n">
        <v>1</v>
      </c>
      <c r="C6520" t="inlineStr">
        <is>
          <t>US</t>
        </is>
      </c>
      <c r="D6520" t="inlineStr">
        <is>
          <t>kilogram</t>
        </is>
      </c>
      <c r="E6520" t="inlineStr">
        <is>
          <t>chemicals::organics</t>
        </is>
      </c>
      <c r="F6520" t="inlineStr">
        <is>
          <t>production</t>
        </is>
      </c>
      <c r="G6520" t="n">
        <v>0</v>
      </c>
      <c r="H6520" t="n">
        <v>1</v>
      </c>
      <c r="L6520" t="inlineStr">
        <is>
          <t>polyvinylfluoride, dispersion</t>
        </is>
      </c>
    </row>
    <row r="6521">
      <c r="A6521" t="inlineStr">
        <is>
          <t>acetic acid production, product in 98% solution state</t>
        </is>
      </c>
      <c r="B6521" t="n">
        <v>0.47051</v>
      </c>
      <c r="C6521" t="inlineStr">
        <is>
          <t>RER</t>
        </is>
      </c>
      <c r="D6521" t="inlineStr">
        <is>
          <t>kilogram</t>
        </is>
      </c>
      <c r="F6521" t="inlineStr">
        <is>
          <t>technosphere</t>
        </is>
      </c>
      <c r="G6521" t="n">
        <v>2</v>
      </c>
      <c r="H6521" t="n">
        <v>-0.7539380661974433</v>
      </c>
      <c r="I6521" t="n">
        <v>0.2249323477024245</v>
      </c>
      <c r="J6521" t="inlineStr">
        <is>
          <t>(5,3,1,1,1,5); Rough estimation based on cumulative data, Krieger et al. 2006</t>
        </is>
      </c>
      <c r="L6521" t="inlineStr">
        <is>
          <t>acetic acid, without water, in 98% solution state</t>
        </is>
      </c>
    </row>
    <row r="6522">
      <c r="A6522" t="inlineStr">
        <is>
          <t>chemical factory construction, organics</t>
        </is>
      </c>
      <c r="B6522" t="n">
        <v>4e-10</v>
      </c>
      <c r="C6522" t="inlineStr">
        <is>
          <t>RER</t>
        </is>
      </c>
      <c r="D6522" t="inlineStr">
        <is>
          <t>unit</t>
        </is>
      </c>
      <c r="F6522" t="inlineStr">
        <is>
          <t>technosphere</t>
        </is>
      </c>
      <c r="G6522" t="n">
        <v>2</v>
      </c>
      <c r="H6522" t="n">
        <v>-21.63955656882057</v>
      </c>
      <c r="I6522" t="n">
        <v>0.5930825928379856</v>
      </c>
      <c r="J6522" t="inlineStr">
        <is>
          <t>(5,3,1,1,1,5); Rough estimation based on cumulative data, Krieger et al. 2006</t>
        </is>
      </c>
      <c r="L6522" t="inlineStr">
        <is>
          <t>chemical factory, organics</t>
        </is>
      </c>
    </row>
    <row r="6523">
      <c r="A6523" t="inlineStr">
        <is>
          <t>heat production, natural gas, at industrial furnace &gt;100kW</t>
        </is>
      </c>
      <c r="B6523" t="n">
        <v>9.4183</v>
      </c>
      <c r="C6523" t="inlineStr">
        <is>
          <t>Europe without Switzerland</t>
        </is>
      </c>
      <c r="D6523" t="inlineStr">
        <is>
          <t>megajoule</t>
        </is>
      </c>
      <c r="F6523" t="inlineStr">
        <is>
          <t>technosphere</t>
        </is>
      </c>
      <c r="G6523" t="n">
        <v>2</v>
      </c>
      <c r="H6523" t="n">
        <v>2.242654605210832</v>
      </c>
      <c r="I6523" t="n">
        <v>0.2249323477024245</v>
      </c>
      <c r="J6523" t="inlineStr">
        <is>
          <t>(5,3,1,1,1,5); Rough estimation based on cumulative data, Krieger et al. 2006</t>
        </is>
      </c>
      <c r="L6523" t="inlineStr">
        <is>
          <t>heat, district or industrial, natural gas</t>
        </is>
      </c>
    </row>
    <row r="6524">
      <c r="A6524" t="inlineStr">
        <is>
          <t>market for electricity, medium voltage</t>
        </is>
      </c>
      <c r="B6524" t="n">
        <v>0.8720599999999999</v>
      </c>
      <c r="C6524" t="inlineStr">
        <is>
          <t>RS</t>
        </is>
      </c>
      <c r="D6524" t="inlineStr">
        <is>
          <t>kilowatt hour</t>
        </is>
      </c>
      <c r="F6524" t="inlineStr">
        <is>
          <t>technosphere</t>
        </is>
      </c>
      <c r="G6524" t="n">
        <v>2</v>
      </c>
      <c r="H6524" t="n">
        <v>-0.1368970501008243</v>
      </c>
      <c r="I6524" t="n">
        <v>0.2249323477024245</v>
      </c>
      <c r="J6524" t="inlineStr">
        <is>
          <t>(5,3,1,1,1,5); Rough estimation based on cumulative data, Krieger et al. 2006</t>
        </is>
      </c>
      <c r="L6524" t="inlineStr">
        <is>
          <t>electricity, medium voltage</t>
        </is>
      </c>
    </row>
    <row r="6525">
      <c r="A6525" t="inlineStr">
        <is>
          <t>polyvinylfluoride production</t>
        </is>
      </c>
      <c r="B6525" t="n">
        <v>1.0526</v>
      </c>
      <c r="C6525" t="inlineStr">
        <is>
          <t>US</t>
        </is>
      </c>
      <c r="D6525" t="inlineStr">
        <is>
          <t>kilogram</t>
        </is>
      </c>
      <c r="F6525" t="inlineStr">
        <is>
          <t>technosphere</t>
        </is>
      </c>
      <c r="G6525" t="n">
        <v>2</v>
      </c>
      <c r="H6525" t="n">
        <v>0.05126329393754151</v>
      </c>
      <c r="I6525" t="n">
        <v>0.2249323477024245</v>
      </c>
      <c r="J6525" t="inlineStr">
        <is>
          <t>(5,3,1,1,1,5); Rough estimation based on cumulative data, Krieger et al. 2006</t>
        </is>
      </c>
      <c r="L6525" t="inlineStr">
        <is>
          <t>polyvinylfluoride</t>
        </is>
      </c>
    </row>
    <row r="6526">
      <c r="A6526" t="inlineStr">
        <is>
          <t>transport, freight train, diesel</t>
        </is>
      </c>
      <c r="B6526" t="n">
        <v>0.2823</v>
      </c>
      <c r="C6526" t="inlineStr">
        <is>
          <t>Europe without Switzerland</t>
        </is>
      </c>
      <c r="D6526" t="inlineStr">
        <is>
          <t>ton kilometer</t>
        </is>
      </c>
      <c r="F6526" t="inlineStr">
        <is>
          <t>technosphere</t>
        </is>
      </c>
      <c r="G6526" t="n">
        <v>2</v>
      </c>
      <c r="H6526" t="n">
        <v>-1.264784943722693</v>
      </c>
      <c r="I6526" t="n">
        <v>0.4124603895846937</v>
      </c>
      <c r="J6526" t="inlineStr">
        <is>
          <t>(5,3,1,1,1,5); Rough estimation based on cumulative data, Krieger et al. 2006</t>
        </is>
      </c>
      <c r="L6526" t="inlineStr">
        <is>
          <t>transport, freight train</t>
        </is>
      </c>
    </row>
    <row r="6527">
      <c r="A6527" t="inlineStr">
        <is>
          <t>transport, freight, lorry 7.5-16 metric ton, EURO4</t>
        </is>
      </c>
      <c r="B6527" t="n">
        <v>0.15231</v>
      </c>
      <c r="C6527" t="inlineStr">
        <is>
          <t>RER</t>
        </is>
      </c>
      <c r="D6527" t="inlineStr">
        <is>
          <t>ton kilometer</t>
        </is>
      </c>
      <c r="F6527" t="inlineStr">
        <is>
          <t>technosphere</t>
        </is>
      </c>
      <c r="G6527" t="n">
        <v>2</v>
      </c>
      <c r="H6527" t="n">
        <v>-1.881837361354724</v>
      </c>
      <c r="I6527" t="n">
        <v>0.4124603895846937</v>
      </c>
      <c r="J6527" t="inlineStr">
        <is>
          <t>(5,3,1,1,1,5); Rough estimation based on cumulative data, Krieger et al. 2006</t>
        </is>
      </c>
      <c r="L6527" t="inlineStr">
        <is>
          <t>transport, freight, lorry 7.5-16 metric ton, EURO4</t>
        </is>
      </c>
    </row>
    <row r="6528"/>
    <row r="6529" ht="16" customHeight="1" s="29">
      <c r="A6529" s="1" t="inlineStr">
        <is>
          <t>Activity</t>
        </is>
      </c>
      <c r="B6529" s="1" t="inlineStr">
        <is>
          <t>polyvinylfluoride, film production</t>
        </is>
      </c>
    </row>
    <row r="6530">
      <c r="A6530" t="inlineStr">
        <is>
          <t>comment</t>
        </is>
      </c>
      <c r="B6530" t="inlineStr">
        <is>
          <t>Basic inventory based on cumulative data.
Pre-products, energy use, infrastructure, some air emissions and transports. No full information on all air and water emissions available.
Location:  Production plant of DuPont in the United States.
Technology:  Fluoropolymer chemistry.
Time period:  Time of publications.
Production volume:  Not known
Sampling:  Publication of cumulative data.
Extrapolations:  Desaggregation of published cumulative results for global warming potential and cumulative energy demand.
Uncertainty:  None</t>
        </is>
      </c>
    </row>
    <row r="6531">
      <c r="A6531" t="inlineStr">
        <is>
          <t>location</t>
        </is>
      </c>
      <c r="B6531" t="inlineStr">
        <is>
          <t>US</t>
        </is>
      </c>
    </row>
    <row r="6532">
      <c r="A6532" t="inlineStr">
        <is>
          <t>production amount</t>
        </is>
      </c>
      <c r="B6532" t="n">
        <v>1</v>
      </c>
    </row>
    <row r="6533">
      <c r="A6533" t="inlineStr">
        <is>
          <t>reference product</t>
        </is>
      </c>
      <c r="B6533" t="inlineStr">
        <is>
          <t>polyvinylfluoride, film</t>
        </is>
      </c>
    </row>
    <row r="6534">
      <c r="A6534" t="inlineStr">
        <is>
          <t>source</t>
        </is>
      </c>
      <c r="B65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35">
      <c r="A6535" t="inlineStr">
        <is>
          <t>type</t>
        </is>
      </c>
      <c r="B6535" t="inlineStr">
        <is>
          <t>process</t>
        </is>
      </c>
    </row>
    <row r="6536">
      <c r="A6536" t="inlineStr">
        <is>
          <t>unit</t>
        </is>
      </c>
      <c r="B6536" t="inlineStr">
        <is>
          <t>kilogram</t>
        </is>
      </c>
    </row>
    <row r="6537" ht="16" customHeight="1" s="29">
      <c r="A6537" s="1" t="inlineStr">
        <is>
          <t>Exchanges</t>
        </is>
      </c>
    </row>
    <row r="6538">
      <c r="A6538" s="28" t="inlineStr">
        <is>
          <t>name</t>
        </is>
      </c>
      <c r="B6538" s="28" t="inlineStr">
        <is>
          <t>amount</t>
        </is>
      </c>
      <c r="C6538" s="28" t="inlineStr">
        <is>
          <t>location</t>
        </is>
      </c>
      <c r="D6538" s="28" t="inlineStr">
        <is>
          <t>unit</t>
        </is>
      </c>
      <c r="E6538" s="28" t="inlineStr">
        <is>
          <t>categories</t>
        </is>
      </c>
      <c r="F6538" s="28" t="inlineStr">
        <is>
          <t>type</t>
        </is>
      </c>
      <c r="G6538" s="28" t="inlineStr">
        <is>
          <t>uncertainty type</t>
        </is>
      </c>
      <c r="H6538" s="28" t="inlineStr">
        <is>
          <t>loc</t>
        </is>
      </c>
      <c r="I6538" s="28" t="inlineStr">
        <is>
          <t>scale</t>
        </is>
      </c>
      <c r="J6538" s="28" t="inlineStr">
        <is>
          <t>comment</t>
        </is>
      </c>
      <c r="K6538" s="28" t="inlineStr">
        <is>
          <t>negative</t>
        </is>
      </c>
      <c r="L6538" s="28" t="inlineStr">
        <is>
          <t>reference product</t>
        </is>
      </c>
      <c r="M6538" s="28" t="n"/>
    </row>
    <row r="6539">
      <c r="A6539" t="inlineStr">
        <is>
          <t>Heat, waste</t>
        </is>
      </c>
      <c r="B6539" t="n">
        <v>10.099</v>
      </c>
      <c r="D6539" t="inlineStr">
        <is>
          <t>megajoule</t>
        </is>
      </c>
      <c r="E6539" t="inlineStr">
        <is>
          <t>air</t>
        </is>
      </c>
      <c r="F6539" t="inlineStr">
        <is>
          <t>biosphere</t>
        </is>
      </c>
      <c r="G6539" t="n">
        <v>2</v>
      </c>
      <c r="H6539" t="n">
        <v>2.31243640904442</v>
      </c>
      <c r="I6539" t="n">
        <v>0.2249323477024245</v>
      </c>
      <c r="J6539" t="inlineStr">
        <is>
          <t>(5,3,1,1,1,5); Rough estimation based on cumulative data, Krieger et al. 2006</t>
        </is>
      </c>
    </row>
    <row r="6540">
      <c r="A6540" t="inlineStr">
        <is>
          <t>polyvinylfluoride, film production</t>
        </is>
      </c>
      <c r="B6540" t="n">
        <v>1</v>
      </c>
      <c r="C6540" t="inlineStr">
        <is>
          <t>US</t>
        </is>
      </c>
      <c r="D6540" t="inlineStr">
        <is>
          <t>kilogram</t>
        </is>
      </c>
      <c r="E6540" t="inlineStr">
        <is>
          <t>chemicals::organics</t>
        </is>
      </c>
      <c r="F6540" t="inlineStr">
        <is>
          <t>production</t>
        </is>
      </c>
      <c r="G6540" t="n">
        <v>0</v>
      </c>
      <c r="H6540" t="n">
        <v>1</v>
      </c>
      <c r="L6540" t="inlineStr">
        <is>
          <t>polyvinylfluoride, film</t>
        </is>
      </c>
    </row>
    <row r="6541">
      <c r="A6541" t="inlineStr">
        <is>
          <t>chemical factory construction, organics</t>
        </is>
      </c>
      <c r="B6541" t="n">
        <v>4e-10</v>
      </c>
      <c r="C6541" t="inlineStr">
        <is>
          <t>RER</t>
        </is>
      </c>
      <c r="D6541" t="inlineStr">
        <is>
          <t>unit</t>
        </is>
      </c>
      <c r="F6541" t="inlineStr">
        <is>
          <t>technosphere</t>
        </is>
      </c>
      <c r="G6541" t="n">
        <v>2</v>
      </c>
      <c r="H6541" t="n">
        <v>-21.63955656882057</v>
      </c>
      <c r="I6541" t="n">
        <v>0.5930825928379856</v>
      </c>
      <c r="J6541" t="inlineStr">
        <is>
          <t>(5,3,1,1,1,5); Rough estimation based on cumulative data, Krieger et al. 2006</t>
        </is>
      </c>
      <c r="L6541" t="inlineStr">
        <is>
          <t>chemical factory, organics</t>
        </is>
      </c>
    </row>
    <row r="6542">
      <c r="A6542" t="inlineStr">
        <is>
          <t>heat production, natural gas, at industrial furnace &gt;100kW</t>
        </is>
      </c>
      <c r="B6542" t="n">
        <v>30.297</v>
      </c>
      <c r="C6542" t="inlineStr">
        <is>
          <t>Europe without Switzerland</t>
        </is>
      </c>
      <c r="D6542" t="inlineStr">
        <is>
          <t>megajoule</t>
        </is>
      </c>
      <c r="F6542" t="inlineStr">
        <is>
          <t>technosphere</t>
        </is>
      </c>
      <c r="G6542" t="n">
        <v>2</v>
      </c>
      <c r="H6542" t="n">
        <v>3.41104869771253</v>
      </c>
      <c r="I6542" t="n">
        <v>0.2249323477024245</v>
      </c>
      <c r="J6542" t="inlineStr">
        <is>
          <t>(5,3,1,1,1,5); Rough estimation based on cumulative data, Krieger et al. 2006</t>
        </is>
      </c>
      <c r="L6542" t="inlineStr">
        <is>
          <t>heat, district or industrial, natural gas</t>
        </is>
      </c>
    </row>
    <row r="6543">
      <c r="A6543" t="inlineStr">
        <is>
          <t>market for electricity, medium voltage</t>
        </is>
      </c>
      <c r="B6543" t="n">
        <v>2.8052</v>
      </c>
      <c r="C6543" t="inlineStr">
        <is>
          <t>RS</t>
        </is>
      </c>
      <c r="D6543" t="inlineStr">
        <is>
          <t>kilowatt hour</t>
        </is>
      </c>
      <c r="F6543" t="inlineStr">
        <is>
          <t>technosphere</t>
        </is>
      </c>
      <c r="G6543" t="n">
        <v>2</v>
      </c>
      <c r="H6543" t="n">
        <v>1.031474837680618</v>
      </c>
      <c r="I6543" t="n">
        <v>0.2249323477024245</v>
      </c>
      <c r="J6543" t="inlineStr">
        <is>
          <t>(5,3,1,1,1,5); Rough estimation based on cumulative data, Krieger et al. 2006</t>
        </is>
      </c>
      <c r="L6543" t="inlineStr">
        <is>
          <t>electricity, medium voltage</t>
        </is>
      </c>
    </row>
    <row r="6544">
      <c r="A6544" t="inlineStr">
        <is>
          <t>market for titanium dioxide</t>
        </is>
      </c>
      <c r="B6544" t="n">
        <v>0.24843</v>
      </c>
      <c r="C6544" t="inlineStr">
        <is>
          <t>RER</t>
        </is>
      </c>
      <c r="D6544" t="inlineStr">
        <is>
          <t>kilogram</t>
        </is>
      </c>
      <c r="F6544" t="inlineStr">
        <is>
          <t>technosphere</t>
        </is>
      </c>
      <c r="G6544" t="n">
        <v>2</v>
      </c>
      <c r="H6544" t="n">
        <v>-1.392594163268419</v>
      </c>
      <c r="I6544" t="n">
        <v>0.2249323477024245</v>
      </c>
      <c r="J6544" t="inlineStr">
        <is>
          <t>(5,3,1,1,1,5); Rough estimation based on cumulative data, Krieger et al. 2006</t>
        </is>
      </c>
      <c r="L6544" t="inlineStr">
        <is>
          <t>titanium dioxide</t>
        </is>
      </c>
    </row>
    <row r="6545">
      <c r="A6545" t="inlineStr">
        <is>
          <t>polyvinylfluoride production, dispersion</t>
        </is>
      </c>
      <c r="B6545" t="n">
        <v>0.8042</v>
      </c>
      <c r="C6545" t="inlineStr">
        <is>
          <t>US</t>
        </is>
      </c>
      <c r="D6545" t="inlineStr">
        <is>
          <t>kilogram</t>
        </is>
      </c>
      <c r="F6545" t="inlineStr">
        <is>
          <t>technosphere</t>
        </is>
      </c>
      <c r="G6545" t="n">
        <v>2</v>
      </c>
      <c r="H6545" t="n">
        <v>-0.2179072845189634</v>
      </c>
      <c r="I6545" t="n">
        <v>0.2249323477024245</v>
      </c>
      <c r="J6545" t="inlineStr">
        <is>
          <t>(5,3,1,1,1,5); Rough estimation based on cumulative data, Krieger et al. 2006</t>
        </is>
      </c>
      <c r="L6545" t="inlineStr">
        <is>
          <t>polyvinylfluoride, dispersion</t>
        </is>
      </c>
    </row>
    <row r="6546">
      <c r="A6546" t="inlineStr">
        <is>
          <t>transport, freight train, diesel</t>
        </is>
      </c>
      <c r="B6546" t="n">
        <v>0.14906</v>
      </c>
      <c r="C6546" t="inlineStr">
        <is>
          <t>Europe without Switzerland</t>
        </is>
      </c>
      <c r="D6546" t="inlineStr">
        <is>
          <t>ton kilometer</t>
        </is>
      </c>
      <c r="F6546" t="inlineStr">
        <is>
          <t>technosphere</t>
        </is>
      </c>
      <c r="G6546" t="n">
        <v>2</v>
      </c>
      <c r="H6546" t="n">
        <v>-1.903406369528589</v>
      </c>
      <c r="I6546" t="n">
        <v>0.4124603895846937</v>
      </c>
      <c r="J6546" t="inlineStr">
        <is>
          <t>(5,3,1,1,1,5); Rough estimation based on cumulative data, Krieger et al. 2006</t>
        </is>
      </c>
      <c r="L6546" t="inlineStr">
        <is>
          <t>transport, freight train</t>
        </is>
      </c>
    </row>
    <row r="6547">
      <c r="A6547" t="inlineStr">
        <is>
          <t>transport, freight, lorry 7.5-16 metric ton, EURO4</t>
        </is>
      </c>
      <c r="B6547" t="n">
        <v>0.10526</v>
      </c>
      <c r="C6547" t="inlineStr">
        <is>
          <t>RER</t>
        </is>
      </c>
      <c r="D6547" t="inlineStr">
        <is>
          <t>ton kilometer</t>
        </is>
      </c>
      <c r="F6547" t="inlineStr">
        <is>
          <t>technosphere</t>
        </is>
      </c>
      <c r="G6547" t="n">
        <v>2</v>
      </c>
      <c r="H6547" t="n">
        <v>-2.251321799056504</v>
      </c>
      <c r="I6547" t="n">
        <v>0.4124603895846937</v>
      </c>
      <c r="J6547" t="inlineStr">
        <is>
          <t>(5,3,1,1,1,5); Rough estimation based on cumulative data, Krieger et al. 2006</t>
        </is>
      </c>
      <c r="L6547" t="inlineStr">
        <is>
          <t>transport, freight, lorry 7.5-16 metric ton, EURO4</t>
        </is>
      </c>
    </row>
    <row r="6548"/>
    <row r="6549" ht="16" customHeight="1" s="29">
      <c r="A6549" s="1" t="inlineStr">
        <is>
          <t>Activity</t>
        </is>
      </c>
      <c r="B6549" s="1" t="inlineStr">
        <is>
          <t>silane, at plant</t>
        </is>
      </c>
    </row>
    <row r="6550">
      <c r="A6550" t="inlineStr">
        <is>
          <t>comment</t>
        </is>
      </c>
      <c r="B6550" t="inlineStr">
        <is>
          <t>Emissions are estimated with average silicon product.
Included are raw materials, energy use, transport expenditures, infrastructure and emissions.
Location:  Europe
Technology:  unknown
Time period:  Time of publications.
Production volume:  unknown
Sampling:  Literature and industry data.
Extrapolations:  none
Uncertainty:  None</t>
        </is>
      </c>
    </row>
    <row r="6551">
      <c r="A6551" t="inlineStr">
        <is>
          <t>location</t>
        </is>
      </c>
      <c r="B6551" t="inlineStr">
        <is>
          <t>RER</t>
        </is>
      </c>
    </row>
    <row r="6552">
      <c r="A6552" t="inlineStr">
        <is>
          <t>production amount</t>
        </is>
      </c>
      <c r="B6552" t="n">
        <v>1</v>
      </c>
    </row>
    <row r="6553">
      <c r="A6553" t="inlineStr">
        <is>
          <t>reference product</t>
        </is>
      </c>
      <c r="B6553" t="inlineStr">
        <is>
          <t>silane, at plant</t>
        </is>
      </c>
    </row>
    <row r="6554">
      <c r="A6554" t="inlineStr">
        <is>
          <t>source</t>
        </is>
      </c>
      <c r="B65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55">
      <c r="A6555" t="inlineStr">
        <is>
          <t>type</t>
        </is>
      </c>
      <c r="B6555" t="inlineStr">
        <is>
          <t>process</t>
        </is>
      </c>
    </row>
    <row r="6556">
      <c r="A6556" t="inlineStr">
        <is>
          <t>unit</t>
        </is>
      </c>
      <c r="B6556" t="inlineStr">
        <is>
          <t>kilogram</t>
        </is>
      </c>
    </row>
    <row r="6557" ht="16" customHeight="1" s="29">
      <c r="A6557" s="1" t="inlineStr">
        <is>
          <t>Exchanges</t>
        </is>
      </c>
    </row>
    <row r="6558">
      <c r="A6558" s="28" t="inlineStr">
        <is>
          <t>name</t>
        </is>
      </c>
      <c r="B6558" s="28" t="inlineStr">
        <is>
          <t>amount</t>
        </is>
      </c>
      <c r="C6558" s="28" t="inlineStr">
        <is>
          <t>location</t>
        </is>
      </c>
      <c r="D6558" s="28" t="inlineStr">
        <is>
          <t>unit</t>
        </is>
      </c>
      <c r="E6558" s="28" t="inlineStr">
        <is>
          <t>categories</t>
        </is>
      </c>
      <c r="F6558" s="28" t="inlineStr">
        <is>
          <t>type</t>
        </is>
      </c>
      <c r="G6558" s="28" t="inlineStr">
        <is>
          <t>uncertainty type</t>
        </is>
      </c>
      <c r="H6558" s="28" t="inlineStr">
        <is>
          <t>loc</t>
        </is>
      </c>
      <c r="I6558" s="28" t="inlineStr">
        <is>
          <t>scale</t>
        </is>
      </c>
      <c r="J6558" s="28" t="inlineStr">
        <is>
          <t>comment</t>
        </is>
      </c>
      <c r="K6558" s="28" t="inlineStr">
        <is>
          <t>negative</t>
        </is>
      </c>
      <c r="L6558" s="28" t="inlineStr">
        <is>
          <t>reference product</t>
        </is>
      </c>
      <c r="M6558" s="28" t="n"/>
    </row>
    <row r="6559">
      <c r="A6559" t="inlineStr">
        <is>
          <t>AOX, Adsorbable Organic Halogen as Cl</t>
        </is>
      </c>
      <c r="B6559" t="n">
        <v>1.0759e-05</v>
      </c>
      <c r="D6559" t="inlineStr">
        <is>
          <t>kilogram</t>
        </is>
      </c>
      <c r="E6559" t="inlineStr">
        <is>
          <t>water::surface water</t>
        </is>
      </c>
      <c r="F6559" t="inlineStr">
        <is>
          <t>biosphere</t>
        </is>
      </c>
      <c r="G6559" t="n">
        <v>2</v>
      </c>
      <c r="H6559" t="n">
        <v>-11.4397679443525</v>
      </c>
      <c r="I6559" t="n">
        <v>0.2402553678818159</v>
      </c>
      <c r="J6559" t="inlineStr">
        <is>
          <t>(4,5,na,na,na,na,BU:1.5); estimated over Althaus (2007), emissions for average Si product</t>
        </is>
      </c>
    </row>
    <row r="6560">
      <c r="A6560" t="inlineStr">
        <is>
          <t>BOD5, Biological Oxygen Demand</t>
        </is>
      </c>
      <c r="B6560" t="n">
        <v>7.854199999999999e-05</v>
      </c>
      <c r="D6560" t="inlineStr">
        <is>
          <t>kilogram</t>
        </is>
      </c>
      <c r="E6560" t="inlineStr">
        <is>
          <t>water::surface water</t>
        </is>
      </c>
      <c r="F6560" t="inlineStr">
        <is>
          <t>biosphere</t>
        </is>
      </c>
      <c r="G6560" t="n">
        <v>2</v>
      </c>
      <c r="H6560" t="n">
        <v>-9.451877044407285</v>
      </c>
      <c r="I6560" t="n">
        <v>0.2402553678818159</v>
      </c>
      <c r="J6560" t="inlineStr">
        <is>
          <t>(4,5,na,na,na,na,BU:1.5); estimated over Althaus (2007), emissions for average Si product</t>
        </is>
      </c>
    </row>
    <row r="6561">
      <c r="A6561" t="inlineStr">
        <is>
          <t>COD, Chemical Oxygen Demand</t>
        </is>
      </c>
      <c r="B6561" t="n">
        <v>0.0008826</v>
      </c>
      <c r="D6561" t="inlineStr">
        <is>
          <t>kilogram</t>
        </is>
      </c>
      <c r="E6561" t="inlineStr">
        <is>
          <t>water::surface water</t>
        </is>
      </c>
      <c r="F6561" t="inlineStr">
        <is>
          <t>biosphere</t>
        </is>
      </c>
      <c r="G6561" t="n">
        <v>2</v>
      </c>
      <c r="H6561" t="n">
        <v>-7.032638461128827</v>
      </c>
      <c r="I6561" t="n">
        <v>0.2402553678818159</v>
      </c>
      <c r="J6561" t="inlineStr">
        <is>
          <t>(4,5,na,na,na,na,BU:1.5); estimated over Althaus (2007), emissions for average Si product</t>
        </is>
      </c>
    </row>
    <row r="6562">
      <c r="A6562" t="inlineStr">
        <is>
          <t>Cadmium, ion</t>
        </is>
      </c>
      <c r="B6562" t="n">
        <v>9.4682e-07</v>
      </c>
      <c r="D6562" t="inlineStr">
        <is>
          <t>kilogram</t>
        </is>
      </c>
      <c r="E6562" t="inlineStr">
        <is>
          <t>water::surface water</t>
        </is>
      </c>
      <c r="F6562" t="inlineStr">
        <is>
          <t>biosphere</t>
        </is>
      </c>
      <c r="G6562" t="n">
        <v>2</v>
      </c>
      <c r="H6562" t="n">
        <v>-13.8701568357443</v>
      </c>
      <c r="I6562" t="n">
        <v>0.5642311553184974</v>
      </c>
      <c r="J6562" t="inlineStr">
        <is>
          <t>(4,5,na,na,na,na,BU:3); estimated over Althaus (2007), emissions for average Si product</t>
        </is>
      </c>
    </row>
    <row r="6563">
      <c r="A6563" t="inlineStr">
        <is>
          <t>Chloride</t>
        </is>
      </c>
      <c r="B6563" t="n">
        <v>0.038509</v>
      </c>
      <c r="D6563" t="inlineStr">
        <is>
          <t>kilogram</t>
        </is>
      </c>
      <c r="E6563" t="inlineStr">
        <is>
          <t>water::surface water</t>
        </is>
      </c>
      <c r="F6563" t="inlineStr">
        <is>
          <t>biosphere</t>
        </is>
      </c>
      <c r="G6563" t="n">
        <v>2</v>
      </c>
      <c r="H6563" t="n">
        <v>-3.256863298773701</v>
      </c>
      <c r="I6563" t="n">
        <v>0.5642311553184974</v>
      </c>
      <c r="J6563" t="inlineStr">
        <is>
          <t>(4,5,na,na,na,na,BU:3); estimated over Althaus (2007), emissions for average Si product</t>
        </is>
      </c>
    </row>
    <row r="6564">
      <c r="A6564" t="inlineStr">
        <is>
          <t>Chromium, ion</t>
        </is>
      </c>
      <c r="B6564" t="n">
        <v>7.8684e-07</v>
      </c>
      <c r="D6564" t="inlineStr">
        <is>
          <t>kilogram</t>
        </is>
      </c>
      <c r="E6564" t="inlineStr">
        <is>
          <t>water::surface water</t>
        </is>
      </c>
      <c r="F6564" t="inlineStr">
        <is>
          <t>biosphere</t>
        </is>
      </c>
      <c r="G6564" t="n">
        <v>2</v>
      </c>
      <c r="H6564" t="n">
        <v>-14.05524091288288</v>
      </c>
      <c r="I6564" t="n">
        <v>0.5642311553184974</v>
      </c>
      <c r="J6564" t="inlineStr">
        <is>
          <t>(4,5,na,na,na,na,BU:3); estimated over Althaus (2007), emissions for average Si product</t>
        </is>
      </c>
    </row>
    <row r="6565">
      <c r="A6565" t="inlineStr">
        <is>
          <t>Copper, ion</t>
        </is>
      </c>
      <c r="B6565" t="n">
        <v>6.8482e-07</v>
      </c>
      <c r="D6565" t="inlineStr">
        <is>
          <t>kilogram</t>
        </is>
      </c>
      <c r="E6565" t="inlineStr">
        <is>
          <t>water::surface water</t>
        </is>
      </c>
      <c r="F6565" t="inlineStr">
        <is>
          <t>biosphere</t>
        </is>
      </c>
      <c r="G6565" t="n">
        <v>2</v>
      </c>
      <c r="H6565" t="n">
        <v>-14.19410980693788</v>
      </c>
      <c r="I6565" t="n">
        <v>0.5642311553184974</v>
      </c>
      <c r="J6565" t="inlineStr">
        <is>
          <t>(4,5,na,na,na,na,BU:3); estimated over Althaus (2007), emissions for average Si product</t>
        </is>
      </c>
    </row>
    <row r="6566">
      <c r="A6566" t="inlineStr">
        <is>
          <t>DOC, Dissolved Organic Carbon</t>
        </is>
      </c>
      <c r="B6566" t="n">
        <v>0.00071494</v>
      </c>
      <c r="D6566" t="inlineStr">
        <is>
          <t>kilogram</t>
        </is>
      </c>
      <c r="E6566" t="inlineStr">
        <is>
          <t>water::surface water</t>
        </is>
      </c>
      <c r="F6566" t="inlineStr">
        <is>
          <t>biosphere</t>
        </is>
      </c>
      <c r="G6566" t="n">
        <v>2</v>
      </c>
      <c r="H6566" t="n">
        <v>-7.243311934875334</v>
      </c>
      <c r="I6566" t="n">
        <v>0.2402553678818159</v>
      </c>
      <c r="J6566" t="inlineStr">
        <is>
          <t>(4,5,na,na,na,na,BU:1.5); estimated over Althaus (2007), emissions for average Si product</t>
        </is>
      </c>
    </row>
    <row r="6567">
      <c r="A6567" t="inlineStr">
        <is>
          <t>Fluoride</t>
        </is>
      </c>
      <c r="B6567" t="n">
        <v>3.7121e-05</v>
      </c>
      <c r="D6567" t="inlineStr">
        <is>
          <t>kilogram</t>
        </is>
      </c>
      <c r="E6567" t="inlineStr">
        <is>
          <t>water::surface water</t>
        </is>
      </c>
      <c r="F6567" t="inlineStr">
        <is>
          <t>biosphere</t>
        </is>
      </c>
      <c r="G6567" t="n">
        <v>2</v>
      </c>
      <c r="H6567" t="n">
        <v>-10.20132771075397</v>
      </c>
      <c r="I6567" t="n">
        <v>0.2402553678818159</v>
      </c>
      <c r="J6567" t="inlineStr">
        <is>
          <t>(4,5,na,na,na,na,BU:1.5); estimated over Althaus (2007), emissions for average Si product</t>
        </is>
      </c>
    </row>
    <row r="6568">
      <c r="A6568" t="inlineStr">
        <is>
          <t>Heat, waste</t>
        </is>
      </c>
      <c r="B6568" t="n">
        <v>90</v>
      </c>
      <c r="D6568" t="inlineStr">
        <is>
          <t>megajoule</t>
        </is>
      </c>
      <c r="E6568" t="inlineStr">
        <is>
          <t>air::urban air close to ground</t>
        </is>
      </c>
      <c r="F6568" t="inlineStr">
        <is>
          <t>biosphere</t>
        </is>
      </c>
      <c r="G6568" t="n">
        <v>2</v>
      </c>
      <c r="H6568" t="n">
        <v>4.499809670330265</v>
      </c>
      <c r="I6568" t="n">
        <v>0.1312205922929929</v>
      </c>
      <c r="J6568" t="inlineStr">
        <is>
          <t>(4,5,na,na,na,na,BU:1.05); estimated over Althaus (2007), emissions for average Si product</t>
        </is>
      </c>
    </row>
    <row r="6569">
      <c r="A6569" t="inlineStr">
        <is>
          <t>Iron, ion</t>
        </is>
      </c>
      <c r="B6569" t="n">
        <v>5.9175e-06</v>
      </c>
      <c r="D6569" t="inlineStr">
        <is>
          <t>kilogram</t>
        </is>
      </c>
      <c r="E6569" t="inlineStr">
        <is>
          <t>water::surface water</t>
        </is>
      </c>
      <c r="F6569" t="inlineStr">
        <is>
          <t>biosphere</t>
        </is>
      </c>
      <c r="G6569" t="n">
        <v>2</v>
      </c>
      <c r="H6569" t="n">
        <v>-12.03759649555827</v>
      </c>
      <c r="I6569" t="n">
        <v>0.8149828834427805</v>
      </c>
      <c r="J6569" t="inlineStr">
        <is>
          <t>(4,5,na,na,na,na,BU:5); estimated over Althaus (2007), emissions for average Si product</t>
        </is>
      </c>
    </row>
    <row r="6570">
      <c r="A6570" t="inlineStr">
        <is>
          <t>Lead</t>
        </is>
      </c>
      <c r="B6570" t="n">
        <v>2.0369e-07</v>
      </c>
      <c r="D6570" t="inlineStr">
        <is>
          <t>kilogram</t>
        </is>
      </c>
      <c r="E6570" t="inlineStr">
        <is>
          <t>water::surface water</t>
        </is>
      </c>
      <c r="F6570" t="inlineStr">
        <is>
          <t>biosphere</t>
        </is>
      </c>
      <c r="G6570" t="n">
        <v>2</v>
      </c>
      <c r="H6570" t="n">
        <v>-15.40666660672036</v>
      </c>
      <c r="I6570" t="n">
        <v>0.8149828834427805</v>
      </c>
      <c r="J6570" t="inlineStr">
        <is>
          <t>(4,5,na,na,na,na,BU:5); estimated over Althaus (2007), emissions for average Si product</t>
        </is>
      </c>
    </row>
    <row r="6571">
      <c r="A6571" t="inlineStr">
        <is>
          <t>Mercury</t>
        </is>
      </c>
      <c r="B6571" t="n">
        <v>1.8601e-09</v>
      </c>
      <c r="D6571" t="inlineStr">
        <is>
          <t>kilogram</t>
        </is>
      </c>
      <c r="E6571" t="inlineStr">
        <is>
          <t>water::surface water</t>
        </is>
      </c>
      <c r="F6571" t="inlineStr">
        <is>
          <t>biosphere</t>
        </is>
      </c>
      <c r="G6571" t="n">
        <v>2</v>
      </c>
      <c r="H6571" t="n">
        <v>-20.10263558722564</v>
      </c>
      <c r="I6571" t="n">
        <v>0.8149828834427805</v>
      </c>
      <c r="J6571" t="inlineStr">
        <is>
          <t>(4,5,na,na,na,na,BU:5); estimated over Althaus (2007), emissions for average Si product</t>
        </is>
      </c>
    </row>
    <row r="6572">
      <c r="A6572" t="inlineStr">
        <is>
          <t>Nickel, ion</t>
        </is>
      </c>
      <c r="B6572" t="n">
        <v>7.98e-07</v>
      </c>
      <c r="D6572" t="inlineStr">
        <is>
          <t>kilogram</t>
        </is>
      </c>
      <c r="E6572" t="inlineStr">
        <is>
          <t>water::surface water</t>
        </is>
      </c>
      <c r="F6572" t="inlineStr">
        <is>
          <t>biosphere</t>
        </is>
      </c>
      <c r="G6572" t="n">
        <v>2</v>
      </c>
      <c r="H6572" t="n">
        <v>-14.0411572394966</v>
      </c>
      <c r="I6572" t="n">
        <v>0.8149828834427805</v>
      </c>
      <c r="J6572" t="inlineStr">
        <is>
          <t>(4,5,na,na,na,na,BU:5); estimated over Althaus (2007), emissions for average Si product</t>
        </is>
      </c>
    </row>
    <row r="6573">
      <c r="A6573" t="inlineStr">
        <is>
          <t>Nitrogen</t>
        </is>
      </c>
      <c r="B6573" t="n">
        <v>0.00028512</v>
      </c>
      <c r="D6573" t="inlineStr">
        <is>
          <t>kilogram</t>
        </is>
      </c>
      <c r="E6573" t="inlineStr">
        <is>
          <t>water::surface water</t>
        </is>
      </c>
      <c r="F6573" t="inlineStr">
        <is>
          <t>biosphere</t>
        </is>
      </c>
      <c r="G6573" t="n">
        <v>2</v>
      </c>
      <c r="H6573" t="n">
        <v>-8.16260041368183</v>
      </c>
      <c r="I6573" t="n">
        <v>0.2402553678818159</v>
      </c>
      <c r="J6573" t="inlineStr">
        <is>
          <t>(4,5,na,na,na,na,BU:1.5); estimated over Althaus (2007), emissions for average Si product</t>
        </is>
      </c>
    </row>
    <row r="6574">
      <c r="A6574" t="inlineStr">
        <is>
          <t>Phosphate</t>
        </is>
      </c>
      <c r="B6574" t="n">
        <v>4.3037e-06</v>
      </c>
      <c r="D6574" t="inlineStr">
        <is>
          <t>kilogram</t>
        </is>
      </c>
      <c r="E6574" t="inlineStr">
        <is>
          <t>water::surface water</t>
        </is>
      </c>
      <c r="F6574" t="inlineStr">
        <is>
          <t>biosphere</t>
        </is>
      </c>
      <c r="G6574" t="n">
        <v>2</v>
      </c>
      <c r="H6574" t="n">
        <v>-12.35603544013636</v>
      </c>
      <c r="I6574" t="n">
        <v>0.2402553678818159</v>
      </c>
      <c r="J6574" t="inlineStr">
        <is>
          <t>(4,5,na,na,na,na,BU:1.5); estimated over Althaus (2007), emissions for average Si product</t>
        </is>
      </c>
    </row>
    <row r="6575">
      <c r="A6575" t="inlineStr">
        <is>
          <t>Phosphorus</t>
        </is>
      </c>
      <c r="B6575" t="n">
        <v>4.6504e-07</v>
      </c>
      <c r="D6575" t="inlineStr">
        <is>
          <t>kilogram</t>
        </is>
      </c>
      <c r="E6575" t="inlineStr">
        <is>
          <t>water::surface water</t>
        </is>
      </c>
      <c r="F6575" t="inlineStr">
        <is>
          <t>biosphere</t>
        </is>
      </c>
      <c r="G6575" t="n">
        <v>2</v>
      </c>
      <c r="H6575" t="n">
        <v>-14.58114241355332</v>
      </c>
      <c r="I6575" t="n">
        <v>0.2402553678818159</v>
      </c>
      <c r="J6575" t="inlineStr">
        <is>
          <t>(4,5,na,na,na,na,BU:1.5); estimated over Althaus (2007), emissions for average Si product</t>
        </is>
      </c>
    </row>
    <row r="6576">
      <c r="A6576" t="inlineStr">
        <is>
          <t>Sodium, ion</t>
        </is>
      </c>
      <c r="B6576" t="n">
        <v>0.026951</v>
      </c>
      <c r="D6576" t="inlineStr">
        <is>
          <t>kilogram</t>
        </is>
      </c>
      <c r="E6576" t="inlineStr">
        <is>
          <t>water::surface water</t>
        </is>
      </c>
      <c r="F6576" t="inlineStr">
        <is>
          <t>biosphere</t>
        </is>
      </c>
      <c r="G6576" t="n">
        <v>2</v>
      </c>
      <c r="H6576" t="n">
        <v>-3.613734876564141</v>
      </c>
      <c r="I6576" t="n">
        <v>0.8149828834427805</v>
      </c>
      <c r="J6576" t="inlineStr">
        <is>
          <t>(4,5,na,na,na,na,BU:5); estimated over Althaus (2007), emissions for average Si product</t>
        </is>
      </c>
    </row>
    <row r="6577">
      <c r="A6577" t="inlineStr">
        <is>
          <t>Sulfate</t>
        </is>
      </c>
      <c r="B6577" t="n">
        <v>0.00018601</v>
      </c>
      <c r="D6577" t="inlineStr">
        <is>
          <t>kilogram</t>
        </is>
      </c>
      <c r="E6577" t="inlineStr">
        <is>
          <t>water::surface water</t>
        </is>
      </c>
      <c r="F6577" t="inlineStr">
        <is>
          <t>biosphere</t>
        </is>
      </c>
      <c r="G6577" t="n">
        <v>2</v>
      </c>
      <c r="H6577" t="n">
        <v>-8.589710122255415</v>
      </c>
      <c r="I6577" t="n">
        <v>0.2402553678818159</v>
      </c>
      <c r="J6577" t="inlineStr">
        <is>
          <t>(4,5,na,na,na,na,BU:1.5); estimated over Althaus (2007), emissions for average Si product</t>
        </is>
      </c>
    </row>
    <row r="6578">
      <c r="A6578" t="inlineStr">
        <is>
          <t>TOC, Total Organic Carbon</t>
        </is>
      </c>
      <c r="B6578" t="n">
        <v>0.00071494</v>
      </c>
      <c r="D6578" t="inlineStr">
        <is>
          <t>kilogram</t>
        </is>
      </c>
      <c r="E6578" t="inlineStr">
        <is>
          <t>water::surface water</t>
        </is>
      </c>
      <c r="F6578" t="inlineStr">
        <is>
          <t>biosphere</t>
        </is>
      </c>
      <c r="G6578" t="n">
        <v>2</v>
      </c>
      <c r="H6578" t="n">
        <v>-7.243311934875334</v>
      </c>
      <c r="I6578" t="n">
        <v>0.2402553678818159</v>
      </c>
      <c r="J6578" t="inlineStr">
        <is>
          <t>(4,5,na,na,na,na,BU:1.5); estimated over Althaus (2007), emissions for average Si product</t>
        </is>
      </c>
    </row>
    <row r="6579">
      <c r="A6579" t="inlineStr">
        <is>
          <t>Zinc, ion</t>
        </is>
      </c>
      <c r="B6579" t="n">
        <v>1.8291e-06</v>
      </c>
      <c r="D6579" t="inlineStr">
        <is>
          <t>kilogram</t>
        </is>
      </c>
      <c r="E6579" t="inlineStr">
        <is>
          <t>water::surface water</t>
        </is>
      </c>
      <c r="F6579" t="inlineStr">
        <is>
          <t>biosphere</t>
        </is>
      </c>
      <c r="G6579" t="n">
        <v>2</v>
      </c>
      <c r="H6579" t="n">
        <v>-13.21168651536453</v>
      </c>
      <c r="I6579" t="n">
        <v>0.8149828834427805</v>
      </c>
      <c r="J6579" t="inlineStr">
        <is>
          <t>(4,5,na,na,na,na,BU:5); estimated over Althaus (2007), emissions for average Si product</t>
        </is>
      </c>
    </row>
    <row r="6580">
      <c r="A6580" t="inlineStr">
        <is>
          <t>silane, at plant</t>
        </is>
      </c>
      <c r="B6580" t="n">
        <v>1</v>
      </c>
      <c r="C6580" t="inlineStr">
        <is>
          <t>RER</t>
        </is>
      </c>
      <c r="D6580" t="inlineStr">
        <is>
          <t>kilogram</t>
        </is>
      </c>
      <c r="E6580" t="inlineStr">
        <is>
          <t>chemicals::organics</t>
        </is>
      </c>
      <c r="F6580" t="inlineStr">
        <is>
          <t>production</t>
        </is>
      </c>
      <c r="G6580" t="n">
        <v>0</v>
      </c>
      <c r="H6580" t="n">
        <v>1</v>
      </c>
      <c r="L6580" t="inlineStr">
        <is>
          <t>silane, at plant</t>
        </is>
      </c>
    </row>
    <row r="6581">
      <c r="A6581" t="inlineStr">
        <is>
          <t>market for nitrogen, liquid</t>
        </is>
      </c>
      <c r="B6581" t="n">
        <v>6.2078</v>
      </c>
      <c r="C6581" t="inlineStr">
        <is>
          <t>RER</t>
        </is>
      </c>
      <c r="D6581" t="inlineStr">
        <is>
          <t>kilogram</t>
        </is>
      </c>
      <c r="F6581" t="inlineStr">
        <is>
          <t>technosphere</t>
        </is>
      </c>
      <c r="G6581" t="n">
        <v>2</v>
      </c>
      <c r="H6581" t="n">
        <v>1.82580656586711</v>
      </c>
      <c r="I6581" t="n">
        <v>0.09798894162072011</v>
      </c>
      <c r="J6581" t="inlineStr">
        <is>
          <t>(1,3,1,3,1,5,BU:1.05); reliable source</t>
        </is>
      </c>
      <c r="L6581" t="inlineStr">
        <is>
          <t>nitrogen, liquid</t>
        </is>
      </c>
    </row>
    <row r="6582">
      <c r="A6582" t="inlineStr">
        <is>
          <t>heat production, natural gas, at boiler condensing modulating &gt;100kW</t>
        </is>
      </c>
      <c r="B6582" t="n">
        <v>179.36</v>
      </c>
      <c r="C6582" t="inlineStr">
        <is>
          <t>Europe without Switzerland</t>
        </is>
      </c>
      <c r="D6582" t="inlineStr">
        <is>
          <t>megajoule</t>
        </is>
      </c>
      <c r="F6582" t="inlineStr">
        <is>
          <t>technosphere</t>
        </is>
      </c>
      <c r="G6582" t="n">
        <v>2</v>
      </c>
      <c r="H6582" t="n">
        <v>5.18939495932385</v>
      </c>
      <c r="I6582" t="n">
        <v>0.09798894162072011</v>
      </c>
      <c r="J6582" t="inlineStr">
        <is>
          <t>(1,3,1,3,1,5,BU:1.05); reliable source</t>
        </is>
      </c>
      <c r="L6582" t="inlineStr">
        <is>
          <t>heat, district or industrial, natural gas</t>
        </is>
      </c>
    </row>
    <row r="6583">
      <c r="A6583" t="inlineStr">
        <is>
          <t>lime production, hydrated, packed</t>
        </is>
      </c>
      <c r="B6583" t="n">
        <v>0.5</v>
      </c>
      <c r="C6583" t="inlineStr">
        <is>
          <t>CH</t>
        </is>
      </c>
      <c r="D6583" t="inlineStr">
        <is>
          <t>kilogram</t>
        </is>
      </c>
      <c r="F6583" t="inlineStr">
        <is>
          <t>technosphere</t>
        </is>
      </c>
      <c r="G6583" t="n">
        <v>2</v>
      </c>
      <c r="H6583" t="n">
        <v>-0.6931471805599453</v>
      </c>
      <c r="I6583" t="n">
        <v>0.09798894162072011</v>
      </c>
      <c r="J6583" t="inlineStr">
        <is>
          <t>(1,3,1,3,1,5,BU:1.05); reliable source</t>
        </is>
      </c>
      <c r="L6583" t="inlineStr">
        <is>
          <t>lime, hydrated, packed</t>
        </is>
      </c>
    </row>
    <row r="6584">
      <c r="A6584" t="inlineStr">
        <is>
          <t>market for electricity, high voltage</t>
        </is>
      </c>
      <c r="B6584" t="n">
        <v>25</v>
      </c>
      <c r="C6584" t="inlineStr">
        <is>
          <t>DE</t>
        </is>
      </c>
      <c r="D6584" t="inlineStr">
        <is>
          <t>kilowatt hour</t>
        </is>
      </c>
      <c r="F6584" t="inlineStr">
        <is>
          <t>technosphere</t>
        </is>
      </c>
      <c r="G6584" t="n">
        <v>2</v>
      </c>
      <c r="H6584" t="n">
        <v>3.218875824868201</v>
      </c>
      <c r="I6584" t="n">
        <v>0.09798894162072011</v>
      </c>
      <c r="J6584" t="inlineStr">
        <is>
          <t>(1,3,1,3,1,5,BU:1.05); reliable source</t>
        </is>
      </c>
      <c r="L6584" t="inlineStr">
        <is>
          <t>electricity, high voltage</t>
        </is>
      </c>
    </row>
    <row r="6585">
      <c r="A6585" t="inlineStr">
        <is>
          <t>market for hydrogen, liquid</t>
        </is>
      </c>
      <c r="B6585" t="n">
        <v>0.084243</v>
      </c>
      <c r="C6585" t="inlineStr">
        <is>
          <t>RER</t>
        </is>
      </c>
      <c r="D6585" t="inlineStr">
        <is>
          <t>kilogram</t>
        </is>
      </c>
      <c r="F6585" t="inlineStr">
        <is>
          <t>technosphere</t>
        </is>
      </c>
      <c r="G6585" t="n">
        <v>2</v>
      </c>
      <c r="H6585" t="n">
        <v>-2.474049799254916</v>
      </c>
      <c r="I6585" t="n">
        <v>0.09798894162072011</v>
      </c>
      <c r="J6585" t="inlineStr">
        <is>
          <t>(1,3,1,3,1,5,BU:1.05); reliable source</t>
        </is>
      </c>
      <c r="L6585" t="inlineStr">
        <is>
          <t>hydrogen, liquid</t>
        </is>
      </c>
    </row>
    <row r="6586">
      <c r="A6586" t="inlineStr">
        <is>
          <t>silicon production, electronics grade</t>
        </is>
      </c>
      <c r="B6586" t="n">
        <v>0.081383</v>
      </c>
      <c r="C6586" t="inlineStr">
        <is>
          <t>DE</t>
        </is>
      </c>
      <c r="D6586" t="inlineStr">
        <is>
          <t>kilogram</t>
        </is>
      </c>
      <c r="F6586" t="inlineStr">
        <is>
          <t>technosphere</t>
        </is>
      </c>
      <c r="G6586" t="n">
        <v>2</v>
      </c>
      <c r="H6586" t="n">
        <v>-2.508588872993685</v>
      </c>
      <c r="I6586" t="n">
        <v>0.09798894162072011</v>
      </c>
      <c r="J6586" t="inlineStr">
        <is>
          <t>(1,3,1,3,1,5,BU:1.05); reliable source</t>
        </is>
      </c>
      <c r="L6586" t="inlineStr">
        <is>
          <t>silicon tetrachloride</t>
        </is>
      </c>
    </row>
    <row r="6587">
      <c r="A6587" t="inlineStr">
        <is>
          <t>silicon production, metallurgical grade</t>
        </is>
      </c>
      <c r="B6587" t="n">
        <v>1</v>
      </c>
      <c r="C6587" t="inlineStr">
        <is>
          <t>NO</t>
        </is>
      </c>
      <c r="D6587" t="inlineStr">
        <is>
          <t>kilogram</t>
        </is>
      </c>
      <c r="F6587" t="inlineStr">
        <is>
          <t>technosphere</t>
        </is>
      </c>
      <c r="G6587" t="n">
        <v>2</v>
      </c>
      <c r="H6587" t="n">
        <v>0</v>
      </c>
      <c r="I6587" t="n">
        <v>0.09798894162072011</v>
      </c>
      <c r="J6587" t="inlineStr">
        <is>
          <t>(1,3,1,3,1,5,BU:1.05); reliable source</t>
        </is>
      </c>
      <c r="L6587" t="inlineStr">
        <is>
          <t>silicon, metallurgical grade</t>
        </is>
      </c>
    </row>
    <row r="6588">
      <c r="A6588" t="inlineStr">
        <is>
          <t>silicone factory construction</t>
        </is>
      </c>
      <c r="B6588" t="n">
        <v>1.0252e-11</v>
      </c>
      <c r="C6588" t="inlineStr">
        <is>
          <t>RER</t>
        </is>
      </c>
      <c r="D6588" t="inlineStr">
        <is>
          <t>unit</t>
        </is>
      </c>
      <c r="F6588" t="inlineStr">
        <is>
          <t>technosphere</t>
        </is>
      </c>
      <c r="G6588" t="n">
        <v>2</v>
      </c>
      <c r="H6588" t="n">
        <v>-25.30354830742672</v>
      </c>
      <c r="I6588" t="n">
        <v>0.5642311553184974</v>
      </c>
      <c r="J6588" t="inlineStr">
        <is>
          <t>(4,5,na,na,na,na,BU:3); estimated over Althaus (2007) for average Si product</t>
        </is>
      </c>
      <c r="L6588" t="inlineStr">
        <is>
          <t>silicone factory</t>
        </is>
      </c>
    </row>
    <row r="6589">
      <c r="A6589" t="inlineStr">
        <is>
          <t>transport, freight train, diesel</t>
        </is>
      </c>
      <c r="B6589" t="n">
        <v>4.724</v>
      </c>
      <c r="C6589" t="inlineStr">
        <is>
          <t>Europe without Switzerland</t>
        </is>
      </c>
      <c r="D6589" t="inlineStr">
        <is>
          <t>ton kilometer</t>
        </is>
      </c>
      <c r="F6589" t="inlineStr">
        <is>
          <t>technosphere</t>
        </is>
      </c>
      <c r="G6589" t="n">
        <v>2</v>
      </c>
      <c r="H6589" t="n">
        <v>1.552655898335116</v>
      </c>
      <c r="I6589" t="n">
        <v>0.3697767766870506</v>
      </c>
      <c r="J6589" t="inlineStr">
        <is>
          <t>(4,5,na,na,na,na,BU:2); standard distances</t>
        </is>
      </c>
      <c r="L6589" t="inlineStr">
        <is>
          <t>transport, freight train</t>
        </is>
      </c>
    </row>
    <row r="6590">
      <c r="A6590" t="inlineStr">
        <is>
          <t>transport, freight, lorry 7.5-16 metric ton, EURO4</t>
        </is>
      </c>
      <c r="B6590" t="n">
        <v>0.78734</v>
      </c>
      <c r="C6590" t="inlineStr">
        <is>
          <t>RER</t>
        </is>
      </c>
      <c r="D6590" t="inlineStr">
        <is>
          <t>ton kilometer</t>
        </is>
      </c>
      <c r="F6590" t="inlineStr">
        <is>
          <t>technosphere</t>
        </is>
      </c>
      <c r="G6590" t="n">
        <v>2</v>
      </c>
      <c r="H6590" t="n">
        <v>-0.2390951035282793</v>
      </c>
      <c r="I6590" t="n">
        <v>0.3697767766870506</v>
      </c>
      <c r="J6590" t="inlineStr">
        <is>
          <t>(4,5,na,na,na,na,BU:2); standard distances</t>
        </is>
      </c>
      <c r="L6590" t="inlineStr">
        <is>
          <t>transport, freight, lorry 7.5-16 metric ton, EURO4</t>
        </is>
      </c>
    </row>
    <row r="6591"/>
    <row r="6592" ht="16" customHeight="1" s="29">
      <c r="A6592" s="1" t="inlineStr">
        <is>
          <t>Activity</t>
        </is>
      </c>
      <c r="B6592" s="1" t="inlineStr">
        <is>
          <t>silicon production, metallurgical grade</t>
        </is>
      </c>
    </row>
    <row r="6593">
      <c r="A6593" t="inlineStr">
        <is>
          <t>comment</t>
        </is>
      </c>
      <c r="B6593" t="inlineStr">
        <is>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worldwide in 2000. Most of European plants are located in NO.
Sampling:  Publication of plant specific data in a European survey.  
Extrapolations:  Air emissions of different pollutants are extrapolated from environmental reports.
Uncertainty:  None</t>
        </is>
      </c>
    </row>
    <row r="6594">
      <c r="A6594" t="inlineStr">
        <is>
          <t>location</t>
        </is>
      </c>
      <c r="B6594" t="inlineStr">
        <is>
          <t>NO</t>
        </is>
      </c>
    </row>
    <row r="6595">
      <c r="A6595" t="inlineStr">
        <is>
          <t>production amount</t>
        </is>
      </c>
      <c r="B6595" t="n">
        <v>1</v>
      </c>
    </row>
    <row r="6596">
      <c r="A6596" t="inlineStr">
        <is>
          <t>reference product</t>
        </is>
      </c>
      <c r="B6596" t="inlineStr">
        <is>
          <t>silicon, metallurgical grade</t>
        </is>
      </c>
    </row>
    <row r="6597">
      <c r="A6597" t="inlineStr">
        <is>
          <t>source</t>
        </is>
      </c>
      <c r="B65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98">
      <c r="A6598" t="inlineStr">
        <is>
          <t>type</t>
        </is>
      </c>
      <c r="B6598" t="inlineStr">
        <is>
          <t>process</t>
        </is>
      </c>
    </row>
    <row r="6599">
      <c r="A6599" t="inlineStr">
        <is>
          <t>unit</t>
        </is>
      </c>
      <c r="B6599" t="inlineStr">
        <is>
          <t>kilogram</t>
        </is>
      </c>
    </row>
    <row r="6600" ht="16" customHeight="1" s="29">
      <c r="A6600" s="1" t="inlineStr">
        <is>
          <t>Exchanges</t>
        </is>
      </c>
    </row>
    <row r="6601">
      <c r="A6601" s="28" t="inlineStr">
        <is>
          <t>name</t>
        </is>
      </c>
      <c r="B6601" s="28" t="inlineStr">
        <is>
          <t>amount</t>
        </is>
      </c>
      <c r="C6601" s="28" t="inlineStr">
        <is>
          <t>location</t>
        </is>
      </c>
      <c r="D6601" s="28" t="inlineStr">
        <is>
          <t>unit</t>
        </is>
      </c>
      <c r="E6601" s="28" t="inlineStr">
        <is>
          <t>categories</t>
        </is>
      </c>
      <c r="F6601" s="28" t="inlineStr">
        <is>
          <t>type</t>
        </is>
      </c>
      <c r="G6601" s="28" t="inlineStr">
        <is>
          <t>uncertainty type</t>
        </is>
      </c>
      <c r="H6601" s="28" t="inlineStr">
        <is>
          <t>loc</t>
        </is>
      </c>
      <c r="I6601" s="28" t="inlineStr">
        <is>
          <t>scale</t>
        </is>
      </c>
      <c r="J6601" s="28" t="inlineStr">
        <is>
          <t>comment</t>
        </is>
      </c>
      <c r="K6601" s="28" t="inlineStr">
        <is>
          <t>negative</t>
        </is>
      </c>
      <c r="L6601" s="28" t="inlineStr">
        <is>
          <t>reference product</t>
        </is>
      </c>
      <c r="M6601" s="28" t="n"/>
    </row>
    <row r="6602">
      <c r="A6602" t="inlineStr">
        <is>
          <t>Aluminium</t>
        </is>
      </c>
      <c r="B6602" t="n">
        <v>1.5508e-06</v>
      </c>
      <c r="D6602" t="inlineStr">
        <is>
          <t>kilogram</t>
        </is>
      </c>
      <c r="E6602" t="inlineStr">
        <is>
          <t>air::non-urban air or from high stacks</t>
        </is>
      </c>
      <c r="F6602" t="inlineStr">
        <is>
          <t>biosphere</t>
        </is>
      </c>
      <c r="G6602" t="n">
        <v>2</v>
      </c>
      <c r="H6602" t="n">
        <v>-13.37673963114964</v>
      </c>
      <c r="I6602" t="n">
        <v>0.8376315527271356</v>
      </c>
      <c r="J6602" t="inlineStr">
        <is>
          <t>(3,4,5,3,1,5); Literature, in dust</t>
        </is>
      </c>
    </row>
    <row r="6603">
      <c r="A6603" t="inlineStr">
        <is>
          <t>Antimony</t>
        </is>
      </c>
      <c r="B6603" t="n">
        <v>7.851899999999999e-09</v>
      </c>
      <c r="D6603" t="inlineStr">
        <is>
          <t>kilogram</t>
        </is>
      </c>
      <c r="E6603" t="inlineStr">
        <is>
          <t>air</t>
        </is>
      </c>
      <c r="F6603" t="inlineStr">
        <is>
          <t>biosphere</t>
        </is>
      </c>
      <c r="G6603" t="n">
        <v>2</v>
      </c>
      <c r="H6603" t="n">
        <v>-18.66251029622206</v>
      </c>
      <c r="I6603" t="n">
        <v>0.8376315527271356</v>
      </c>
      <c r="J6603" t="inlineStr">
        <is>
          <t>(3,4,5,3,1,5); Literature, in dust</t>
        </is>
      </c>
    </row>
    <row r="6604">
      <c r="A6604" t="inlineStr">
        <is>
          <t>Arsenic</t>
        </is>
      </c>
      <c r="B6604" t="n">
        <v>9.4223e-09</v>
      </c>
      <c r="D6604" t="inlineStr">
        <is>
          <t>kilogram</t>
        </is>
      </c>
      <c r="E6604" t="inlineStr">
        <is>
          <t>air</t>
        </is>
      </c>
      <c r="F6604" t="inlineStr">
        <is>
          <t>biosphere</t>
        </is>
      </c>
      <c r="G6604" t="n">
        <v>2</v>
      </c>
      <c r="H6604" t="n">
        <v>-18.48018661680186</v>
      </c>
      <c r="I6604" t="n">
        <v>0.8376315527271356</v>
      </c>
      <c r="J6604" t="inlineStr">
        <is>
          <t>(3,4,5,3,1,5); Literature, in dust</t>
        </is>
      </c>
    </row>
    <row r="6605">
      <c r="A6605" t="inlineStr">
        <is>
          <t>Boron</t>
        </is>
      </c>
      <c r="B6605" t="n">
        <v>2.7914e-07</v>
      </c>
      <c r="D6605" t="inlineStr">
        <is>
          <t>kilogram</t>
        </is>
      </c>
      <c r="E6605" t="inlineStr">
        <is>
          <t>air::non-urban air or from high stacks</t>
        </is>
      </c>
      <c r="F6605" t="inlineStr">
        <is>
          <t>biosphere</t>
        </is>
      </c>
      <c r="G6605" t="n">
        <v>2</v>
      </c>
      <c r="H6605" t="n">
        <v>-15.09155238886591</v>
      </c>
      <c r="I6605" t="n">
        <v>0.8376315527271356</v>
      </c>
      <c r="J6605" t="inlineStr">
        <is>
          <t>(3,4,5,3,1,5); Literature, in dust</t>
        </is>
      </c>
    </row>
    <row r="6606">
      <c r="A6606" t="inlineStr">
        <is>
          <t>Cadmium</t>
        </is>
      </c>
      <c r="B6606" t="n">
        <v>3.1408e-10</v>
      </c>
      <c r="D6606" t="inlineStr">
        <is>
          <t>kilogram</t>
        </is>
      </c>
      <c r="E6606" t="inlineStr">
        <is>
          <t>air</t>
        </is>
      </c>
      <c r="F6606" t="inlineStr">
        <is>
          <t>biosphere</t>
        </is>
      </c>
      <c r="G6606" t="n">
        <v>2</v>
      </c>
      <c r="H6606" t="n">
        <v>-21.8813733854004</v>
      </c>
      <c r="I6606" t="n">
        <v>0.8376315527271356</v>
      </c>
      <c r="J6606" t="inlineStr">
        <is>
          <t>(3,4,5,3,1,5); Literature, in dust</t>
        </is>
      </c>
    </row>
    <row r="6607">
      <c r="A6607" t="inlineStr">
        <is>
          <t>Calcium</t>
        </is>
      </c>
      <c r="B6607" t="n">
        <v>7.7538e-07</v>
      </c>
      <c r="D6607" t="inlineStr">
        <is>
          <t>kilogram</t>
        </is>
      </c>
      <c r="E6607" t="inlineStr">
        <is>
          <t>air::non-urban air or from high stacks</t>
        </is>
      </c>
      <c r="F6607" t="inlineStr">
        <is>
          <t>biosphere</t>
        </is>
      </c>
      <c r="G6607" t="n">
        <v>2</v>
      </c>
      <c r="H6607" t="n">
        <v>-14.06991260518126</v>
      </c>
      <c r="I6607" t="n">
        <v>0.8376315527271356</v>
      </c>
      <c r="J6607" t="inlineStr">
        <is>
          <t>(3,4,5,3,1,5); Literature, in dust</t>
        </is>
      </c>
    </row>
    <row r="6608">
      <c r="A6608" t="inlineStr">
        <is>
          <t>Carbon dioxide, fossil</t>
        </is>
      </c>
      <c r="B6608" t="n">
        <v>3.5808</v>
      </c>
      <c r="D6608" t="inlineStr">
        <is>
          <t>kilogram</t>
        </is>
      </c>
      <c r="E6608" t="inlineStr">
        <is>
          <t>air::urban air close to ground</t>
        </is>
      </c>
      <c r="F6608" t="inlineStr">
        <is>
          <t>biosphere</t>
        </is>
      </c>
      <c r="G6608" t="n">
        <v>2</v>
      </c>
      <c r="H6608" t="n">
        <v>1.275586239135469</v>
      </c>
      <c r="I6608" t="n">
        <v>0.1009803860231516</v>
      </c>
      <c r="J6608" t="inlineStr">
        <is>
          <t>(2,2,4,1,1,3); Calculation, fossil fuels</t>
        </is>
      </c>
    </row>
    <row r="6609">
      <c r="A6609" t="inlineStr">
        <is>
          <t>Carbon dioxide, non-fossil</t>
        </is>
      </c>
      <c r="B6609" t="n">
        <v>1.6098</v>
      </c>
      <c r="D6609" t="inlineStr">
        <is>
          <t>kilogram</t>
        </is>
      </c>
      <c r="E6609" t="inlineStr">
        <is>
          <t>air::urban air close to ground</t>
        </is>
      </c>
      <c r="F6609" t="inlineStr">
        <is>
          <t>biosphere</t>
        </is>
      </c>
      <c r="G6609" t="n">
        <v>2</v>
      </c>
      <c r="H6609" t="n">
        <v>0.4761099476774963</v>
      </c>
      <c r="I6609" t="n">
        <v>0.1009803860231516</v>
      </c>
      <c r="J6609" t="inlineStr">
        <is>
          <t>(2,2,4,1,1,3); Calculation, biogenic fuels</t>
        </is>
      </c>
    </row>
    <row r="6610">
      <c r="A6610" t="inlineStr">
        <is>
          <t>Carbon monoxide, fossil</t>
        </is>
      </c>
      <c r="B6610" t="n">
        <v>0.0013797</v>
      </c>
      <c r="D6610" t="inlineStr">
        <is>
          <t>kilogram</t>
        </is>
      </c>
      <c r="E6610" t="inlineStr">
        <is>
          <t>air::urban air close to ground</t>
        </is>
      </c>
      <c r="F6610" t="inlineStr">
        <is>
          <t>biosphere</t>
        </is>
      </c>
      <c r="G6610" t="n">
        <v>2</v>
      </c>
      <c r="H6610" t="n">
        <v>-6.585889194750286</v>
      </c>
      <c r="I6610" t="n">
        <v>0.8376315527271356</v>
      </c>
      <c r="J6610" t="inlineStr">
        <is>
          <t>(3,4,5,3,1,5); Literature</t>
        </is>
      </c>
    </row>
    <row r="6611">
      <c r="A6611" t="inlineStr">
        <is>
          <t>Carbon monoxide, non-fossil</t>
        </is>
      </c>
      <c r="B6611" t="n">
        <v>0.00062027</v>
      </c>
      <c r="D6611" t="inlineStr">
        <is>
          <t>kilogram</t>
        </is>
      </c>
      <c r="E6611" t="inlineStr">
        <is>
          <t>air::urban air close to ground</t>
        </is>
      </c>
      <c r="F6611" t="inlineStr">
        <is>
          <t>biosphere</t>
        </is>
      </c>
      <c r="G6611" t="n">
        <v>2</v>
      </c>
      <c r="H6611" t="n">
        <v>-7.38535569084975</v>
      </c>
      <c r="I6611" t="n">
        <v>0.8376315527271356</v>
      </c>
      <c r="J6611" t="inlineStr">
        <is>
          <t>(3,4,5,3,1,5); Literature</t>
        </is>
      </c>
    </row>
    <row r="6612">
      <c r="A6612" t="inlineStr">
        <is>
          <t>Chlorine</t>
        </is>
      </c>
      <c r="B6612" t="n">
        <v>7.8519e-08</v>
      </c>
      <c r="D6612" t="inlineStr">
        <is>
          <t>kilogram</t>
        </is>
      </c>
      <c r="E6612" t="inlineStr">
        <is>
          <t>air::urban air close to ground</t>
        </is>
      </c>
      <c r="F6612" t="inlineStr">
        <is>
          <t>biosphere</t>
        </is>
      </c>
      <c r="G6612" t="n">
        <v>2</v>
      </c>
      <c r="H6612" t="n">
        <v>-16.35992520322801</v>
      </c>
      <c r="I6612" t="n">
        <v>0.308456937280178</v>
      </c>
      <c r="J6612" t="inlineStr">
        <is>
          <t>(3,4,5,3,1,5); Literature</t>
        </is>
      </c>
    </row>
    <row r="6613">
      <c r="A6613" t="inlineStr">
        <is>
          <t>Chromium</t>
        </is>
      </c>
      <c r="B6613" t="n">
        <v>7.851899999999999e-09</v>
      </c>
      <c r="D6613" t="inlineStr">
        <is>
          <t>kilogram</t>
        </is>
      </c>
      <c r="E6613" t="inlineStr">
        <is>
          <t>air</t>
        </is>
      </c>
      <c r="F6613" t="inlineStr">
        <is>
          <t>biosphere</t>
        </is>
      </c>
      <c r="G6613" t="n">
        <v>2</v>
      </c>
      <c r="H6613" t="n">
        <v>-18.66251029622206</v>
      </c>
      <c r="I6613" t="n">
        <v>0.8376315527271356</v>
      </c>
      <c r="J6613" t="inlineStr">
        <is>
          <t>(3,4,5,3,1,5); Literature, in dust</t>
        </is>
      </c>
    </row>
    <row r="6614">
      <c r="A6614" t="inlineStr">
        <is>
          <t>Cyanide</t>
        </is>
      </c>
      <c r="B6614" t="n">
        <v>6.8704e-06</v>
      </c>
      <c r="D6614" t="inlineStr">
        <is>
          <t>kilogram</t>
        </is>
      </c>
      <c r="E6614" t="inlineStr">
        <is>
          <t>air</t>
        </is>
      </c>
      <c r="F6614" t="inlineStr">
        <is>
          <t>biosphere</t>
        </is>
      </c>
      <c r="G6614" t="n">
        <v>2</v>
      </c>
      <c r="H6614" t="n">
        <v>-11.88828822926195</v>
      </c>
      <c r="I6614" t="n">
        <v>0.308456937280178</v>
      </c>
      <c r="J6614" t="inlineStr">
        <is>
          <t>(3,4,5,3,1,5); Estimation</t>
        </is>
      </c>
    </row>
    <row r="6615">
      <c r="A6615" t="inlineStr">
        <is>
          <t>Fluorine</t>
        </is>
      </c>
      <c r="B6615" t="n">
        <v>3.8769e-08</v>
      </c>
      <c r="D6615" t="inlineStr">
        <is>
          <t>kilogram</t>
        </is>
      </c>
      <c r="E6615" t="inlineStr">
        <is>
          <t>air::non-urban air or from high stacks</t>
        </is>
      </c>
      <c r="F6615" t="inlineStr">
        <is>
          <t>biosphere</t>
        </is>
      </c>
      <c r="G6615" t="n">
        <v>2</v>
      </c>
      <c r="H6615" t="n">
        <v>-17.06564487873525</v>
      </c>
      <c r="I6615" t="n">
        <v>0.308456937280178</v>
      </c>
      <c r="J6615" t="inlineStr">
        <is>
          <t>(3,4,5,3,1,5); Literature, in dust</t>
        </is>
      </c>
    </row>
    <row r="6616">
      <c r="A6616" t="inlineStr">
        <is>
          <t>Heat, waste</t>
        </is>
      </c>
      <c r="B6616" t="n">
        <v>71.267</v>
      </c>
      <c r="D6616" t="inlineStr">
        <is>
          <t>megajoule</t>
        </is>
      </c>
      <c r="E6616" t="inlineStr">
        <is>
          <t>air</t>
        </is>
      </c>
      <c r="F6616" t="inlineStr">
        <is>
          <t>biosphere</t>
        </is>
      </c>
      <c r="G6616" t="n">
        <v>2</v>
      </c>
      <c r="H6616" t="n">
        <v>4.266433387180372</v>
      </c>
      <c r="I6616" t="n">
        <v>0.1009803860231516</v>
      </c>
      <c r="J6616" t="inlineStr">
        <is>
          <t>(2,2,4,1,1,3); Calculation based on fuel and electricity use minus 25 MJ/kg</t>
        </is>
      </c>
    </row>
    <row r="6617">
      <c r="A6617" t="inlineStr">
        <is>
          <t>Hydrogen fluoride</t>
        </is>
      </c>
      <c r="B6617" t="n">
        <v>0.0005</v>
      </c>
      <c r="D6617" t="inlineStr">
        <is>
          <t>kilogram</t>
        </is>
      </c>
      <c r="E6617" t="inlineStr">
        <is>
          <t>air</t>
        </is>
      </c>
      <c r="F6617" t="inlineStr">
        <is>
          <t>biosphere</t>
        </is>
      </c>
      <c r="G6617" t="n">
        <v>2</v>
      </c>
      <c r="H6617" t="n">
        <v>-7.600902459542082</v>
      </c>
      <c r="I6617" t="n">
        <v>0.308456937280178</v>
      </c>
      <c r="J6617" t="inlineStr">
        <is>
          <t>(3,4,5,3,1,5); Estimation</t>
        </is>
      </c>
    </row>
    <row r="6618">
      <c r="A6618" t="inlineStr">
        <is>
          <t>Hydrogen sulfide</t>
        </is>
      </c>
      <c r="B6618" t="n">
        <v>0.0005</v>
      </c>
      <c r="D6618" t="inlineStr">
        <is>
          <t>kilogram</t>
        </is>
      </c>
      <c r="E6618" t="inlineStr">
        <is>
          <t>air</t>
        </is>
      </c>
      <c r="F6618" t="inlineStr">
        <is>
          <t>biosphere</t>
        </is>
      </c>
      <c r="G6618" t="n">
        <v>2</v>
      </c>
      <c r="H6618" t="n">
        <v>-7.600902459542082</v>
      </c>
      <c r="I6618" t="n">
        <v>0.308456937280178</v>
      </c>
      <c r="J6618" t="inlineStr">
        <is>
          <t>(3,4,5,3,1,5); Estimation</t>
        </is>
      </c>
    </row>
    <row r="6619">
      <c r="A6619" t="inlineStr">
        <is>
          <t>Iron</t>
        </is>
      </c>
      <c r="B6619" t="n">
        <v>3.8769e-06</v>
      </c>
      <c r="D6619" t="inlineStr">
        <is>
          <t>kilogram</t>
        </is>
      </c>
      <c r="E6619" t="inlineStr">
        <is>
          <t>air::non-urban air or from high stacks</t>
        </is>
      </c>
      <c r="F6619" t="inlineStr">
        <is>
          <t>biosphere</t>
        </is>
      </c>
      <c r="G6619" t="n">
        <v>2</v>
      </c>
      <c r="H6619" t="n">
        <v>-12.46047469274716</v>
      </c>
      <c r="I6619" t="n">
        <v>0.8376315527271356</v>
      </c>
      <c r="J6619" t="inlineStr">
        <is>
          <t>(3,4,5,3,1,5); Literature, in dust</t>
        </is>
      </c>
    </row>
    <row r="6620">
      <c r="A6620" t="inlineStr">
        <is>
          <t>Lead</t>
        </is>
      </c>
      <c r="B6620" t="n">
        <v>3.4352e-07</v>
      </c>
      <c r="D6620" t="inlineStr">
        <is>
          <t>kilogram</t>
        </is>
      </c>
      <c r="E6620" t="inlineStr">
        <is>
          <t>air</t>
        </is>
      </c>
      <c r="F6620" t="inlineStr">
        <is>
          <t>biosphere</t>
        </is>
      </c>
      <c r="G6620" t="n">
        <v>2</v>
      </c>
      <c r="H6620" t="n">
        <v>-14.88402050281594</v>
      </c>
      <c r="I6620" t="n">
        <v>0.8376315527271356</v>
      </c>
      <c r="J6620" t="inlineStr">
        <is>
          <t>(3,4,5,3,1,5); Literature, in dust</t>
        </is>
      </c>
    </row>
    <row r="6621">
      <c r="A6621" t="inlineStr">
        <is>
          <t>Mercury</t>
        </is>
      </c>
      <c r="B6621" t="n">
        <v>7.851899999999999e-09</v>
      </c>
      <c r="D6621" t="inlineStr">
        <is>
          <t>kilogram</t>
        </is>
      </c>
      <c r="E6621" t="inlineStr">
        <is>
          <t>air</t>
        </is>
      </c>
      <c r="F6621" t="inlineStr">
        <is>
          <t>biosphere</t>
        </is>
      </c>
      <c r="G6621" t="n">
        <v>2</v>
      </c>
      <c r="H6621" t="n">
        <v>-18.66251029622206</v>
      </c>
      <c r="I6621" t="n">
        <v>0.8376315527271356</v>
      </c>
      <c r="J6621" t="inlineStr">
        <is>
          <t>(3,4,5,3,1,5); Literature, in dust</t>
        </is>
      </c>
    </row>
    <row r="6622">
      <c r="A6622" t="inlineStr">
        <is>
          <t>NMVOC, non-methane volatile organic compounds, unspecified origin</t>
        </is>
      </c>
      <c r="B6622" t="n">
        <v>9.6e-05</v>
      </c>
      <c r="D6622" t="inlineStr">
        <is>
          <t>kilogram</t>
        </is>
      </c>
      <c r="E6622" t="inlineStr">
        <is>
          <t>air</t>
        </is>
      </c>
      <c r="F6622" t="inlineStr">
        <is>
          <t>biosphere</t>
        </is>
      </c>
      <c r="G6622" t="n">
        <v>2</v>
      </c>
      <c r="H6622" t="n">
        <v>-9.251162366496438</v>
      </c>
      <c r="I6622" t="n">
        <v>0.308456937280178</v>
      </c>
      <c r="J6622" t="inlineStr">
        <is>
          <t>(3,4,5,3,1,5); Literature</t>
        </is>
      </c>
    </row>
    <row r="6623">
      <c r="A6623" t="inlineStr">
        <is>
          <t>Nitrogen oxides</t>
        </is>
      </c>
      <c r="B6623" t="n">
        <v>0.0097432</v>
      </c>
      <c r="D6623" t="inlineStr">
        <is>
          <t>kilogram</t>
        </is>
      </c>
      <c r="E6623" t="inlineStr">
        <is>
          <t>air</t>
        </is>
      </c>
      <c r="F6623" t="inlineStr">
        <is>
          <t>biosphere</t>
        </is>
      </c>
      <c r="G6623" t="n">
        <v>2</v>
      </c>
      <c r="H6623" t="n">
        <v>-4.631185673191373</v>
      </c>
      <c r="I6623" t="n">
        <v>0.2288706263367677</v>
      </c>
      <c r="J6623" t="inlineStr">
        <is>
          <t>(3,2,4,1,1,3); Calculation based on environmental report</t>
        </is>
      </c>
    </row>
    <row r="6624">
      <c r="A6624" t="inlineStr">
        <is>
          <t>Particulates, &gt; 10 um</t>
        </is>
      </c>
      <c r="B6624" t="n">
        <v>0.0077538</v>
      </c>
      <c r="D6624" t="inlineStr">
        <is>
          <t>kilogram</t>
        </is>
      </c>
      <c r="E6624" t="inlineStr">
        <is>
          <t>air</t>
        </is>
      </c>
      <c r="F6624" t="inlineStr">
        <is>
          <t>biosphere</t>
        </is>
      </c>
      <c r="G6624" t="n">
        <v>2</v>
      </c>
      <c r="H6624" t="n">
        <v>-4.859572233205073</v>
      </c>
      <c r="I6624" t="n">
        <v>0.2288706263367677</v>
      </c>
      <c r="J6624" t="inlineStr">
        <is>
          <t>(3,2,4,1,1,3); Calculation based on environmental report</t>
        </is>
      </c>
    </row>
    <row r="6625">
      <c r="A6625" t="inlineStr">
        <is>
          <t>Potassium</t>
        </is>
      </c>
      <c r="B6625" t="n">
        <v>6.203e-05</v>
      </c>
      <c r="D6625" t="inlineStr">
        <is>
          <t>kilogram</t>
        </is>
      </c>
      <c r="E6625" t="inlineStr">
        <is>
          <t>air::non-urban air or from high stacks</t>
        </is>
      </c>
      <c r="F6625" t="inlineStr">
        <is>
          <t>biosphere</t>
        </is>
      </c>
      <c r="G6625" t="n">
        <v>2</v>
      </c>
      <c r="H6625" t="n">
        <v>-9.687892418979247</v>
      </c>
      <c r="I6625" t="n">
        <v>0.8376315527271356</v>
      </c>
      <c r="J6625" t="inlineStr">
        <is>
          <t>(3,4,5,3,1,5); Literature, in dust</t>
        </is>
      </c>
    </row>
    <row r="6626">
      <c r="A6626" t="inlineStr">
        <is>
          <t>Silicon</t>
        </is>
      </c>
      <c r="B6626" t="n">
        <v>0.0075134</v>
      </c>
      <c r="D6626" t="inlineStr">
        <is>
          <t>kilogram</t>
        </is>
      </c>
      <c r="E6626" t="inlineStr">
        <is>
          <t>air::non-urban air or from high stacks</t>
        </is>
      </c>
      <c r="F6626" t="inlineStr">
        <is>
          <t>biosphere</t>
        </is>
      </c>
      <c r="G6626" t="n">
        <v>2</v>
      </c>
      <c r="H6626" t="n">
        <v>-4.891067185963519</v>
      </c>
      <c r="I6626" t="n">
        <v>0.8376315527271356</v>
      </c>
      <c r="J6626" t="inlineStr">
        <is>
          <t>(3,4,5,3,1,5); Literature, SiO2 in dust</t>
        </is>
      </c>
    </row>
    <row r="6627">
      <c r="A6627" t="inlineStr">
        <is>
          <t>Sodium</t>
        </is>
      </c>
      <c r="B6627" t="n">
        <v>7.7538e-07</v>
      </c>
      <c r="D6627" t="inlineStr">
        <is>
          <t>kilogram</t>
        </is>
      </c>
      <c r="E6627" t="inlineStr">
        <is>
          <t>air::non-urban air or from high stacks</t>
        </is>
      </c>
      <c r="F6627" t="inlineStr">
        <is>
          <t>biosphere</t>
        </is>
      </c>
      <c r="G6627" t="n">
        <v>2</v>
      </c>
      <c r="H6627" t="n">
        <v>-14.06991260518126</v>
      </c>
      <c r="I6627" t="n">
        <v>0.8376315527271356</v>
      </c>
      <c r="J6627" t="inlineStr">
        <is>
          <t>(3,4,5,3,1,5); Literature, in dust</t>
        </is>
      </c>
    </row>
    <row r="6628">
      <c r="A6628" t="inlineStr">
        <is>
          <t>Sulfur dioxide</t>
        </is>
      </c>
      <c r="B6628" t="n">
        <v>0.012241</v>
      </c>
      <c r="D6628" t="inlineStr">
        <is>
          <t>kilogram</t>
        </is>
      </c>
      <c r="E6628" t="inlineStr">
        <is>
          <t>air</t>
        </is>
      </c>
      <c r="F6628" t="inlineStr">
        <is>
          <t>biosphere</t>
        </is>
      </c>
      <c r="G6628" t="n">
        <v>2</v>
      </c>
      <c r="H6628" t="n">
        <v>-4.402964305888761</v>
      </c>
      <c r="I6628" t="n">
        <v>0.1089649921306612</v>
      </c>
      <c r="J6628" t="inlineStr">
        <is>
          <t>(3,2,4,1,1,3); Calculation based on environmental report</t>
        </is>
      </c>
    </row>
    <row r="6629">
      <c r="A6629" t="inlineStr">
        <is>
          <t>Tin</t>
        </is>
      </c>
      <c r="B6629" t="n">
        <v>7.851899999999999e-09</v>
      </c>
      <c r="D6629" t="inlineStr">
        <is>
          <t>kilogram</t>
        </is>
      </c>
      <c r="E6629" t="inlineStr">
        <is>
          <t>air</t>
        </is>
      </c>
      <c r="F6629" t="inlineStr">
        <is>
          <t>biosphere</t>
        </is>
      </c>
      <c r="G6629" t="n">
        <v>2</v>
      </c>
      <c r="H6629" t="n">
        <v>-18.66251029622206</v>
      </c>
      <c r="I6629" t="n">
        <v>0.8376315527271356</v>
      </c>
      <c r="J6629" t="inlineStr">
        <is>
          <t>(3,4,5,3,1,5); Literature, in dust</t>
        </is>
      </c>
    </row>
    <row r="6630">
      <c r="A6630" t="inlineStr">
        <is>
          <t>silicon production, metallurgical grade</t>
        </is>
      </c>
      <c r="B6630" t="n">
        <v>1</v>
      </c>
      <c r="C6630" t="inlineStr">
        <is>
          <t>NO</t>
        </is>
      </c>
      <c r="D6630" t="inlineStr">
        <is>
          <t>kilogram</t>
        </is>
      </c>
      <c r="E6630" t="inlineStr">
        <is>
          <t>metals::extraction</t>
        </is>
      </c>
      <c r="F6630" t="inlineStr">
        <is>
          <t>production</t>
        </is>
      </c>
      <c r="G6630" t="n">
        <v>0</v>
      </c>
      <c r="H6630" t="n">
        <v>1</v>
      </c>
      <c r="L6630" t="inlineStr">
        <is>
          <t>silicon, metallurgical grade</t>
        </is>
      </c>
    </row>
    <row r="6631">
      <c r="A6631" t="inlineStr">
        <is>
          <t>market for oxygen, liquid</t>
        </is>
      </c>
      <c r="B6631" t="n">
        <v>0.02</v>
      </c>
      <c r="C6631" t="inlineStr">
        <is>
          <t>RER</t>
        </is>
      </c>
      <c r="D6631" t="inlineStr">
        <is>
          <t>kilogram</t>
        </is>
      </c>
      <c r="F6631" t="inlineStr">
        <is>
          <t>technosphere</t>
        </is>
      </c>
      <c r="G6631" t="n">
        <v>2</v>
      </c>
      <c r="H6631" t="n">
        <v>-3.912023005428146</v>
      </c>
      <c r="I6631" t="n">
        <v>0.2337502495138086</v>
      </c>
      <c r="J6631" t="inlineStr">
        <is>
          <t>(3,4,5,3,1,5); Literature</t>
        </is>
      </c>
      <c r="L6631" t="inlineStr">
        <is>
          <t>oxygen, liquid</t>
        </is>
      </c>
    </row>
    <row r="6632">
      <c r="A6632" t="inlineStr">
        <is>
          <t>charcoal production</t>
        </is>
      </c>
      <c r="B6632" t="n">
        <v>0.17</v>
      </c>
      <c r="C6632" t="inlineStr">
        <is>
          <t>GLO</t>
        </is>
      </c>
      <c r="D6632" t="inlineStr">
        <is>
          <t>kilogram</t>
        </is>
      </c>
      <c r="F6632" t="inlineStr">
        <is>
          <t>technosphere</t>
        </is>
      </c>
      <c r="G6632" t="n">
        <v>2</v>
      </c>
      <c r="H6632" t="n">
        <v>-1.771956841931875</v>
      </c>
      <c r="I6632" t="n">
        <v>0.1009803860231516</v>
      </c>
      <c r="J6632" t="inlineStr">
        <is>
          <t>(2,2,4,1,1,3); Literature</t>
        </is>
      </c>
      <c r="L6632" t="inlineStr">
        <is>
          <t>charcoal</t>
        </is>
      </c>
    </row>
    <row r="6633">
      <c r="A6633" t="inlineStr">
        <is>
          <t>graphite production</t>
        </is>
      </c>
      <c r="B6633" t="n">
        <v>0.1</v>
      </c>
      <c r="C6633" t="inlineStr">
        <is>
          <t>RER</t>
        </is>
      </c>
      <c r="D6633" t="inlineStr">
        <is>
          <t>kilogram</t>
        </is>
      </c>
      <c r="F6633" t="inlineStr">
        <is>
          <t>technosphere</t>
        </is>
      </c>
      <c r="G6633" t="n">
        <v>2</v>
      </c>
      <c r="H6633" t="n">
        <v>-2.302585092994045</v>
      </c>
      <c r="I6633" t="n">
        <v>0.1009803860231516</v>
      </c>
      <c r="J6633" t="inlineStr">
        <is>
          <t>(2,2,4,1,1,3); Literature, graphite electrodes</t>
        </is>
      </c>
      <c r="L6633" t="inlineStr">
        <is>
          <t>graphite</t>
        </is>
      </c>
    </row>
    <row r="6634">
      <c r="A6634" t="inlineStr">
        <is>
          <t>market for coke</t>
        </is>
      </c>
      <c r="B6634" t="n">
        <v>23.12</v>
      </c>
      <c r="C6634" t="inlineStr">
        <is>
          <t>GLO</t>
        </is>
      </c>
      <c r="D6634" t="inlineStr">
        <is>
          <t>megajoule</t>
        </is>
      </c>
      <c r="F6634" t="inlineStr">
        <is>
          <t>technosphere</t>
        </is>
      </c>
      <c r="G6634" t="n">
        <v>2</v>
      </c>
      <c r="H6634" t="n">
        <v>3.140698043804177</v>
      </c>
      <c r="I6634" t="n">
        <v>0.1009803860231516</v>
      </c>
      <c r="J6634" t="inlineStr">
        <is>
          <t>(2,2,4,1,1,3); Literature, coal</t>
        </is>
      </c>
      <c r="L6634" t="inlineStr">
        <is>
          <t>coke</t>
        </is>
      </c>
    </row>
    <row r="6635">
      <c r="A6635" t="inlineStr">
        <is>
          <t>market for electricity, medium voltage</t>
        </is>
      </c>
      <c r="B6635" t="n">
        <v>11</v>
      </c>
      <c r="C6635" t="inlineStr">
        <is>
          <t>RS</t>
        </is>
      </c>
      <c r="D6635" t="inlineStr">
        <is>
          <t>kilowatt hour</t>
        </is>
      </c>
      <c r="F6635" t="inlineStr">
        <is>
          <t>technosphere</t>
        </is>
      </c>
      <c r="G6635" t="n">
        <v>2</v>
      </c>
      <c r="H6635" t="n">
        <v>2.397895272798371</v>
      </c>
      <c r="I6635" t="n">
        <v>0.1009803860231516</v>
      </c>
      <c r="J6635" t="inlineStr">
        <is>
          <t>(2,2,4,1,1,3); Literature, lower range to account for heat recovery</t>
        </is>
      </c>
      <c r="L6635" t="inlineStr">
        <is>
          <t>electricity, medium voltage</t>
        </is>
      </c>
    </row>
    <row r="6636">
      <c r="A6636" t="inlineStr">
        <is>
          <t>market for transport, freight, sea, container ship</t>
        </is>
      </c>
      <c r="B6636" t="n">
        <v>2.55</v>
      </c>
      <c r="C6636" t="inlineStr">
        <is>
          <t>GLO</t>
        </is>
      </c>
      <c r="D6636" t="inlineStr">
        <is>
          <t>ton kilometer</t>
        </is>
      </c>
      <c r="F6636" t="inlineStr">
        <is>
          <t>technosphere</t>
        </is>
      </c>
      <c r="G6636" t="n">
        <v>2</v>
      </c>
      <c r="H6636" t="n">
        <v>0.9360933591703348</v>
      </c>
      <c r="I6636" t="n">
        <v>0.3697767766870506</v>
      </c>
      <c r="J6636" t="inlineStr">
        <is>
          <t>(4,5,na,na,na,na); Charcoal from Asia 15000km</t>
        </is>
      </c>
      <c r="L6636" t="inlineStr">
        <is>
          <t>transport, freight, sea, container ship</t>
        </is>
      </c>
    </row>
    <row r="6637">
      <c r="A6637" t="inlineStr">
        <is>
          <t>market for wood chips, wet, measured as dry mass</t>
        </is>
      </c>
      <c r="B6637" t="n">
        <v>0.003253</v>
      </c>
      <c r="C6637" t="inlineStr">
        <is>
          <t>Europe without Switzerland</t>
        </is>
      </c>
      <c r="D6637" t="inlineStr">
        <is>
          <t>kilogram</t>
        </is>
      </c>
      <c r="F6637" t="inlineStr">
        <is>
          <t>technosphere</t>
        </is>
      </c>
      <c r="G6637" t="n">
        <v>2</v>
      </c>
      <c r="H6637" t="n">
        <v>-5.728177631490922</v>
      </c>
      <c r="I6637" t="n">
        <v>0.1009803860231516</v>
      </c>
      <c r="J6637" t="inlineStr">
        <is>
          <t>(2,2,4,1,1,3); Literature, 1.35 kg</t>
        </is>
      </c>
      <c r="L6637" t="inlineStr">
        <is>
          <t>wood chips, wet, measured as dry mass</t>
        </is>
      </c>
    </row>
    <row r="6638">
      <c r="A6638" t="inlineStr">
        <is>
          <t>petroleum coke production, petroleum refinery operation</t>
        </is>
      </c>
      <c r="B6638" t="n">
        <v>0.5</v>
      </c>
      <c r="C6638" t="inlineStr">
        <is>
          <t>Europe without Switzerland</t>
        </is>
      </c>
      <c r="D6638" t="inlineStr">
        <is>
          <t>kilogram</t>
        </is>
      </c>
      <c r="F6638" t="inlineStr">
        <is>
          <t>technosphere</t>
        </is>
      </c>
      <c r="G6638" t="n">
        <v>2</v>
      </c>
      <c r="H6638" t="n">
        <v>-0.6931471805599453</v>
      </c>
      <c r="I6638" t="n">
        <v>0.1009803860231516</v>
      </c>
      <c r="J6638" t="inlineStr">
        <is>
          <t>(2,2,4,1,1,3); Literature</t>
        </is>
      </c>
      <c r="L6638" t="inlineStr">
        <is>
          <t>petroleum coke</t>
        </is>
      </c>
    </row>
    <row r="6639">
      <c r="A6639" t="inlineStr">
        <is>
          <t>silica sand production</t>
        </is>
      </c>
      <c r="B6639" t="n">
        <v>2.7</v>
      </c>
      <c r="C6639" t="inlineStr">
        <is>
          <t>DE</t>
        </is>
      </c>
      <c r="D6639" t="inlineStr">
        <is>
          <t>kilogram</t>
        </is>
      </c>
      <c r="F6639" t="inlineStr">
        <is>
          <t>technosphere</t>
        </is>
      </c>
      <c r="G6639" t="n">
        <v>2</v>
      </c>
      <c r="H6639" t="n">
        <v>0.9932517730102834</v>
      </c>
      <c r="I6639" t="n">
        <v>0.1009803860231516</v>
      </c>
      <c r="J6639" t="inlineStr">
        <is>
          <t>(2,2,4,1,1,3); Literature</t>
        </is>
      </c>
      <c r="L6639" t="inlineStr">
        <is>
          <t>silica sand</t>
        </is>
      </c>
    </row>
    <row r="6640">
      <c r="A6640" t="inlineStr">
        <is>
          <t>silicone factory construction</t>
        </is>
      </c>
      <c r="B6640" t="n">
        <v>9.999999999999999e-12</v>
      </c>
      <c r="C6640" t="inlineStr">
        <is>
          <t>RER</t>
        </is>
      </c>
      <c r="D6640" t="inlineStr">
        <is>
          <t>unit</t>
        </is>
      </c>
      <c r="F6640" t="inlineStr">
        <is>
          <t>technosphere</t>
        </is>
      </c>
      <c r="G6640" t="n">
        <v>2</v>
      </c>
      <c r="H6640" t="n">
        <v>-25.3284360229345</v>
      </c>
      <c r="I6640" t="n">
        <v>0.5648454854526869</v>
      </c>
      <c r="J6640" t="inlineStr">
        <is>
          <t>(1,2,4,1,3,3); Estimation</t>
        </is>
      </c>
      <c r="L6640" t="inlineStr">
        <is>
          <t>silicone factory</t>
        </is>
      </c>
    </row>
    <row r="6641">
      <c r="A6641" t="inlineStr">
        <is>
          <t>transport, freight train, diesel</t>
        </is>
      </c>
      <c r="B6641" t="n">
        <v>0.06900000000000001</v>
      </c>
      <c r="C6641" t="inlineStr">
        <is>
          <t>Europe without Switzerland</t>
        </is>
      </c>
      <c r="D6641" t="inlineStr">
        <is>
          <t>ton kilometer</t>
        </is>
      </c>
      <c r="F6641" t="inlineStr">
        <is>
          <t>technosphere</t>
        </is>
      </c>
      <c r="G6641" t="n">
        <v>2</v>
      </c>
      <c r="H6641" t="n">
        <v>-2.673648774384878</v>
      </c>
      <c r="I6641" t="n">
        <v>0.3697767766870506</v>
      </c>
      <c r="J6641" t="inlineStr">
        <is>
          <t>(4,5,na,na,na,na); Standard distance 100km</t>
        </is>
      </c>
      <c r="L6641" t="inlineStr">
        <is>
          <t>transport, freight train</t>
        </is>
      </c>
    </row>
    <row r="6642">
      <c r="A6642" t="inlineStr">
        <is>
          <t>transport, freight, lorry 7.5-16 metric ton, EURO4</t>
        </is>
      </c>
      <c r="B6642" t="n">
        <v>0.15599</v>
      </c>
      <c r="C6642" t="inlineStr">
        <is>
          <t>RER</t>
        </is>
      </c>
      <c r="D6642" t="inlineStr">
        <is>
          <t>ton kilometer</t>
        </is>
      </c>
      <c r="F6642" t="inlineStr">
        <is>
          <t>technosphere</t>
        </is>
      </c>
      <c r="G6642" t="n">
        <v>2</v>
      </c>
      <c r="H6642" t="n">
        <v>-1.85796337635136</v>
      </c>
      <c r="I6642" t="n">
        <v>0.3697767766870506</v>
      </c>
      <c r="J6642" t="inlineStr">
        <is>
          <t>(4,5,na,na,na,na); Standard distance 50km, 20km for sand</t>
        </is>
      </c>
      <c r="L6642" t="inlineStr">
        <is>
          <t>transport, freight, lorry 7.5-16 metric ton, EURO4</t>
        </is>
      </c>
    </row>
    <row r="6643">
      <c r="A6643" t="inlineStr">
        <is>
          <t>treatment of slag from metallurgical grade silicon production, inert material landfill</t>
        </is>
      </c>
      <c r="B6643" t="n">
        <v>-0.025</v>
      </c>
      <c r="C6643" t="inlineStr">
        <is>
          <t>CH</t>
        </is>
      </c>
      <c r="D6643" t="inlineStr">
        <is>
          <t>kilogram</t>
        </is>
      </c>
      <c r="F6643" t="inlineStr">
        <is>
          <t>technosphere</t>
        </is>
      </c>
      <c r="G6643" t="n">
        <v>2</v>
      </c>
      <c r="H6643" t="n">
        <v>-3.688879454113936</v>
      </c>
      <c r="I6643" t="n">
        <v>0.1009803860231516</v>
      </c>
      <c r="J6643" t="inlineStr">
        <is>
          <t>(2,2,4,1,1,3); Literature</t>
        </is>
      </c>
      <c r="K6643" t="b">
        <v>1</v>
      </c>
      <c r="L6643" t="inlineStr">
        <is>
          <t>slag from metallurgical grade silicon production</t>
        </is>
      </c>
    </row>
    <row r="6644"/>
    <row r="6645" ht="16" customHeight="1" s="29">
      <c r="A6645" s="1" t="inlineStr">
        <is>
          <t>Activity</t>
        </is>
      </c>
      <c r="B6645" s="1" t="inlineStr">
        <is>
          <t>silicon production, metallurgical grade</t>
        </is>
      </c>
    </row>
    <row r="6646">
      <c r="A6646" t="inlineStr">
        <is>
          <t>comment</t>
        </is>
      </c>
      <c r="B6646" t="inlineStr">
        <is>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 wide production in 2000.
Sampling:  Publication of plant specific data in a European survey.  
Extrapolations:  Air emissions of different pollutants are extrapolated from environmental reports. Extrapolation of European LCI inventory data by changing the consumed electricity mix to the Chinese electricity mix.
Uncertainty:  None</t>
        </is>
      </c>
    </row>
    <row r="6647">
      <c r="A6647" t="inlineStr">
        <is>
          <t>location</t>
        </is>
      </c>
      <c r="B6647" t="inlineStr">
        <is>
          <t>CN</t>
        </is>
      </c>
    </row>
    <row r="6648">
      <c r="A6648" t="inlineStr">
        <is>
          <t>production amount</t>
        </is>
      </c>
      <c r="B6648" t="n">
        <v>1</v>
      </c>
    </row>
    <row r="6649">
      <c r="A6649" t="inlineStr">
        <is>
          <t>reference product</t>
        </is>
      </c>
      <c r="B6649" t="inlineStr">
        <is>
          <t>silicon, metallurgical grade</t>
        </is>
      </c>
    </row>
    <row r="6650">
      <c r="A6650" t="inlineStr">
        <is>
          <t>source</t>
        </is>
      </c>
      <c r="B66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651">
      <c r="A6651" t="inlineStr">
        <is>
          <t>type</t>
        </is>
      </c>
      <c r="B6651" t="inlineStr">
        <is>
          <t>process</t>
        </is>
      </c>
    </row>
    <row r="6652">
      <c r="A6652" t="inlineStr">
        <is>
          <t>unit</t>
        </is>
      </c>
      <c r="B6652" t="inlineStr">
        <is>
          <t>kilogram</t>
        </is>
      </c>
    </row>
    <row r="6653" ht="16" customHeight="1" s="29">
      <c r="A6653" s="1" t="inlineStr">
        <is>
          <t>Exchanges</t>
        </is>
      </c>
    </row>
    <row r="6654">
      <c r="A6654" s="28" t="inlineStr">
        <is>
          <t>name</t>
        </is>
      </c>
      <c r="B6654" s="28" t="inlineStr">
        <is>
          <t>amount</t>
        </is>
      </c>
      <c r="C6654" s="28" t="inlineStr">
        <is>
          <t>location</t>
        </is>
      </c>
      <c r="D6654" s="28" t="inlineStr">
        <is>
          <t>unit</t>
        </is>
      </c>
      <c r="E6654" s="28" t="inlineStr">
        <is>
          <t>categories</t>
        </is>
      </c>
      <c r="F6654" s="28" t="inlineStr">
        <is>
          <t>type</t>
        </is>
      </c>
      <c r="G6654" s="28" t="inlineStr">
        <is>
          <t>uncertainty type</t>
        </is>
      </c>
      <c r="H6654" s="28" t="inlineStr">
        <is>
          <t>loc</t>
        </is>
      </c>
      <c r="I6654" s="28" t="inlineStr">
        <is>
          <t>scale</t>
        </is>
      </c>
      <c r="J6654" s="28" t="inlineStr">
        <is>
          <t>comment</t>
        </is>
      </c>
      <c r="K6654" s="28" t="inlineStr">
        <is>
          <t>negative</t>
        </is>
      </c>
      <c r="L6654" s="28" t="inlineStr">
        <is>
          <t>reference product</t>
        </is>
      </c>
      <c r="M6654" s="28" t="n"/>
    </row>
    <row r="6655">
      <c r="A6655" t="inlineStr">
        <is>
          <t>Aluminium</t>
        </is>
      </c>
      <c r="B6655" t="n">
        <v>1.5508e-06</v>
      </c>
      <c r="D6655" t="inlineStr">
        <is>
          <t>kilogram</t>
        </is>
      </c>
      <c r="E6655" t="inlineStr">
        <is>
          <t>air::non-urban air or from high stacks</t>
        </is>
      </c>
      <c r="F6655" t="inlineStr">
        <is>
          <t>biosphere</t>
        </is>
      </c>
      <c r="G6655" t="n">
        <v>2</v>
      </c>
      <c r="H6655" t="n">
        <v>-13.37673963114964</v>
      </c>
      <c r="I6655" t="n">
        <v>0.8376315527271356</v>
      </c>
      <c r="J6655" t="inlineStr">
        <is>
          <t>(3,4,5,3,1,5); Literature, in dust</t>
        </is>
      </c>
    </row>
    <row r="6656">
      <c r="A6656" t="inlineStr">
        <is>
          <t>Antimony</t>
        </is>
      </c>
      <c r="B6656" t="n">
        <v>7.851899999999999e-09</v>
      </c>
      <c r="D6656" t="inlineStr">
        <is>
          <t>kilogram</t>
        </is>
      </c>
      <c r="E6656" t="inlineStr">
        <is>
          <t>air</t>
        </is>
      </c>
      <c r="F6656" t="inlineStr">
        <is>
          <t>biosphere</t>
        </is>
      </c>
      <c r="G6656" t="n">
        <v>2</v>
      </c>
      <c r="H6656" t="n">
        <v>-18.66251029622206</v>
      </c>
      <c r="I6656" t="n">
        <v>0.8376315527271356</v>
      </c>
      <c r="J6656" t="inlineStr">
        <is>
          <t>(3,4,5,3,1,5); Literature, in dust</t>
        </is>
      </c>
    </row>
    <row r="6657">
      <c r="A6657" t="inlineStr">
        <is>
          <t>Arsenic</t>
        </is>
      </c>
      <c r="B6657" t="n">
        <v>9.4223e-09</v>
      </c>
      <c r="D6657" t="inlineStr">
        <is>
          <t>kilogram</t>
        </is>
      </c>
      <c r="E6657" t="inlineStr">
        <is>
          <t>air</t>
        </is>
      </c>
      <c r="F6657" t="inlineStr">
        <is>
          <t>biosphere</t>
        </is>
      </c>
      <c r="G6657" t="n">
        <v>2</v>
      </c>
      <c r="H6657" t="n">
        <v>-18.48018661680186</v>
      </c>
      <c r="I6657" t="n">
        <v>0.8376315527271356</v>
      </c>
      <c r="J6657" t="inlineStr">
        <is>
          <t>(3,4,5,3,1,5); Literature, in dust</t>
        </is>
      </c>
    </row>
    <row r="6658">
      <c r="A6658" t="inlineStr">
        <is>
          <t>Boron</t>
        </is>
      </c>
      <c r="B6658" t="n">
        <v>2.7914e-07</v>
      </c>
      <c r="D6658" t="inlineStr">
        <is>
          <t>kilogram</t>
        </is>
      </c>
      <c r="E6658" t="inlineStr">
        <is>
          <t>air::non-urban air or from high stacks</t>
        </is>
      </c>
      <c r="F6658" t="inlineStr">
        <is>
          <t>biosphere</t>
        </is>
      </c>
      <c r="G6658" t="n">
        <v>2</v>
      </c>
      <c r="H6658" t="n">
        <v>-15.09155238886591</v>
      </c>
      <c r="I6658" t="n">
        <v>0.8376315527271356</v>
      </c>
      <c r="J6658" t="inlineStr">
        <is>
          <t>(3,4,5,3,1,5); Literature, in dust</t>
        </is>
      </c>
    </row>
    <row r="6659">
      <c r="A6659" t="inlineStr">
        <is>
          <t>Cadmium</t>
        </is>
      </c>
      <c r="B6659" t="n">
        <v>3.1408e-10</v>
      </c>
      <c r="D6659" t="inlineStr">
        <is>
          <t>kilogram</t>
        </is>
      </c>
      <c r="E6659" t="inlineStr">
        <is>
          <t>air</t>
        </is>
      </c>
      <c r="F6659" t="inlineStr">
        <is>
          <t>biosphere</t>
        </is>
      </c>
      <c r="G6659" t="n">
        <v>2</v>
      </c>
      <c r="H6659" t="n">
        <v>-21.8813733854004</v>
      </c>
      <c r="I6659" t="n">
        <v>0.8376315527271356</v>
      </c>
      <c r="J6659" t="inlineStr">
        <is>
          <t>(3,4,5,3,1,5); Literature, in dust</t>
        </is>
      </c>
    </row>
    <row r="6660">
      <c r="A6660" t="inlineStr">
        <is>
          <t>Calcium</t>
        </is>
      </c>
      <c r="B6660" t="n">
        <v>7.7538e-07</v>
      </c>
      <c r="D6660" t="inlineStr">
        <is>
          <t>kilogram</t>
        </is>
      </c>
      <c r="E6660" t="inlineStr">
        <is>
          <t>air::non-urban air or from high stacks</t>
        </is>
      </c>
      <c r="F6660" t="inlineStr">
        <is>
          <t>biosphere</t>
        </is>
      </c>
      <c r="G6660" t="n">
        <v>2</v>
      </c>
      <c r="H6660" t="n">
        <v>-14.06991260518126</v>
      </c>
      <c r="I6660" t="n">
        <v>0.8376315527271356</v>
      </c>
      <c r="J6660" t="inlineStr">
        <is>
          <t>(3,4,5,3,1,5); Literature, in dust</t>
        </is>
      </c>
    </row>
    <row r="6661">
      <c r="A6661" t="inlineStr">
        <is>
          <t>Carbon dioxide, fossil</t>
        </is>
      </c>
      <c r="B6661" t="n">
        <v>3.5808</v>
      </c>
      <c r="D6661" t="inlineStr">
        <is>
          <t>kilogram</t>
        </is>
      </c>
      <c r="E6661" t="inlineStr">
        <is>
          <t>air::urban air close to ground</t>
        </is>
      </c>
      <c r="F6661" t="inlineStr">
        <is>
          <t>biosphere</t>
        </is>
      </c>
      <c r="G6661" t="n">
        <v>2</v>
      </c>
      <c r="H6661" t="n">
        <v>1.275586239135469</v>
      </c>
      <c r="I6661" t="n">
        <v>0.1009803860231516</v>
      </c>
      <c r="J6661" t="inlineStr">
        <is>
          <t>(2,2,4,1,1,3); Calculation, fossil fuels</t>
        </is>
      </c>
    </row>
    <row r="6662">
      <c r="A6662" t="inlineStr">
        <is>
          <t>Carbon dioxide, non-fossil</t>
        </is>
      </c>
      <c r="B6662" t="n">
        <v>1.6098</v>
      </c>
      <c r="D6662" t="inlineStr">
        <is>
          <t>kilogram</t>
        </is>
      </c>
      <c r="E6662" t="inlineStr">
        <is>
          <t>air::urban air close to ground</t>
        </is>
      </c>
      <c r="F6662" t="inlineStr">
        <is>
          <t>biosphere</t>
        </is>
      </c>
      <c r="G6662" t="n">
        <v>2</v>
      </c>
      <c r="H6662" t="n">
        <v>0.4761099476774963</v>
      </c>
      <c r="I6662" t="n">
        <v>0.1009803860231516</v>
      </c>
      <c r="J6662" t="inlineStr">
        <is>
          <t>(2,2,4,1,1,3); Calculation, biogenic fuels</t>
        </is>
      </c>
    </row>
    <row r="6663">
      <c r="A6663" t="inlineStr">
        <is>
          <t>Carbon monoxide, fossil</t>
        </is>
      </c>
      <c r="B6663" t="n">
        <v>0.0013797</v>
      </c>
      <c r="D6663" t="inlineStr">
        <is>
          <t>kilogram</t>
        </is>
      </c>
      <c r="E6663" t="inlineStr">
        <is>
          <t>air::urban air close to ground</t>
        </is>
      </c>
      <c r="F6663" t="inlineStr">
        <is>
          <t>biosphere</t>
        </is>
      </c>
      <c r="G6663" t="n">
        <v>2</v>
      </c>
      <c r="H6663" t="n">
        <v>-6.585889194750286</v>
      </c>
      <c r="I6663" t="n">
        <v>0.8376315527271356</v>
      </c>
      <c r="J6663" t="inlineStr">
        <is>
          <t>(3,4,5,3,1,5); Literature</t>
        </is>
      </c>
    </row>
    <row r="6664">
      <c r="A6664" t="inlineStr">
        <is>
          <t>Carbon monoxide, non-fossil</t>
        </is>
      </c>
      <c r="B6664" t="n">
        <v>0.00062027</v>
      </c>
      <c r="D6664" t="inlineStr">
        <is>
          <t>kilogram</t>
        </is>
      </c>
      <c r="E6664" t="inlineStr">
        <is>
          <t>air::urban air close to ground</t>
        </is>
      </c>
      <c r="F6664" t="inlineStr">
        <is>
          <t>biosphere</t>
        </is>
      </c>
      <c r="G6664" t="n">
        <v>2</v>
      </c>
      <c r="H6664" t="n">
        <v>-7.38535569084975</v>
      </c>
      <c r="I6664" t="n">
        <v>0.8376315527271356</v>
      </c>
      <c r="J6664" t="inlineStr">
        <is>
          <t>(3,4,5,3,1,5); Literature</t>
        </is>
      </c>
    </row>
    <row r="6665">
      <c r="A6665" t="inlineStr">
        <is>
          <t>Chlorine</t>
        </is>
      </c>
      <c r="B6665" t="n">
        <v>7.8519e-08</v>
      </c>
      <c r="D6665" t="inlineStr">
        <is>
          <t>kilogram</t>
        </is>
      </c>
      <c r="E6665" t="inlineStr">
        <is>
          <t>air::urban air close to ground</t>
        </is>
      </c>
      <c r="F6665" t="inlineStr">
        <is>
          <t>biosphere</t>
        </is>
      </c>
      <c r="G6665" t="n">
        <v>2</v>
      </c>
      <c r="H6665" t="n">
        <v>-16.35992520322801</v>
      </c>
      <c r="I6665" t="n">
        <v>0.308456937280178</v>
      </c>
      <c r="J6665" t="inlineStr">
        <is>
          <t>(3,4,5,3,1,5); Literature</t>
        </is>
      </c>
    </row>
    <row r="6666">
      <c r="A6666" t="inlineStr">
        <is>
          <t>Chromium</t>
        </is>
      </c>
      <c r="B6666" t="n">
        <v>7.851899999999999e-09</v>
      </c>
      <c r="D6666" t="inlineStr">
        <is>
          <t>kilogram</t>
        </is>
      </c>
      <c r="E6666" t="inlineStr">
        <is>
          <t>air</t>
        </is>
      </c>
      <c r="F6666" t="inlineStr">
        <is>
          <t>biosphere</t>
        </is>
      </c>
      <c r="G6666" t="n">
        <v>2</v>
      </c>
      <c r="H6666" t="n">
        <v>-18.66251029622206</v>
      </c>
      <c r="I6666" t="n">
        <v>0.8376315527271356</v>
      </c>
      <c r="J6666" t="inlineStr">
        <is>
          <t>(3,4,5,3,1,5); Literature, in dust</t>
        </is>
      </c>
    </row>
    <row r="6667">
      <c r="A6667" t="inlineStr">
        <is>
          <t>Cyanide</t>
        </is>
      </c>
      <c r="B6667" t="n">
        <v>6.8704e-06</v>
      </c>
      <c r="D6667" t="inlineStr">
        <is>
          <t>kilogram</t>
        </is>
      </c>
      <c r="E6667" t="inlineStr">
        <is>
          <t>air</t>
        </is>
      </c>
      <c r="F6667" t="inlineStr">
        <is>
          <t>biosphere</t>
        </is>
      </c>
      <c r="G6667" t="n">
        <v>2</v>
      </c>
      <c r="H6667" t="n">
        <v>-11.88828822926195</v>
      </c>
      <c r="I6667" t="n">
        <v>0.308456937280178</v>
      </c>
      <c r="J6667" t="inlineStr">
        <is>
          <t>(3,4,5,3,1,5); Estimation</t>
        </is>
      </c>
    </row>
    <row r="6668">
      <c r="A6668" t="inlineStr">
        <is>
          <t>Fluorine</t>
        </is>
      </c>
      <c r="B6668" t="n">
        <v>3.8769e-08</v>
      </c>
      <c r="D6668" t="inlineStr">
        <is>
          <t>kilogram</t>
        </is>
      </c>
      <c r="E6668" t="inlineStr">
        <is>
          <t>air::non-urban air or from high stacks</t>
        </is>
      </c>
      <c r="F6668" t="inlineStr">
        <is>
          <t>biosphere</t>
        </is>
      </c>
      <c r="G6668" t="n">
        <v>2</v>
      </c>
      <c r="H6668" t="n">
        <v>-17.06564487873525</v>
      </c>
      <c r="I6668" t="n">
        <v>0.308456937280178</v>
      </c>
      <c r="J6668" t="inlineStr">
        <is>
          <t>(3,4,5,3,1,5); Literature, in dust</t>
        </is>
      </c>
    </row>
    <row r="6669">
      <c r="A6669" t="inlineStr">
        <is>
          <t>Heat, waste</t>
        </is>
      </c>
      <c r="B6669" t="n">
        <v>71.267</v>
      </c>
      <c r="D6669" t="inlineStr">
        <is>
          <t>megajoule</t>
        </is>
      </c>
      <c r="E6669" t="inlineStr">
        <is>
          <t>air</t>
        </is>
      </c>
      <c r="F6669" t="inlineStr">
        <is>
          <t>biosphere</t>
        </is>
      </c>
      <c r="G6669" t="n">
        <v>2</v>
      </c>
      <c r="H6669" t="n">
        <v>4.266433387180372</v>
      </c>
      <c r="I6669" t="n">
        <v>0.1009803860231516</v>
      </c>
      <c r="J6669" t="inlineStr">
        <is>
          <t>(2,2,4,1,1,3); Calculation based on fuel and electricity use minus 25 MJ/kg</t>
        </is>
      </c>
    </row>
    <row r="6670">
      <c r="A6670" t="inlineStr">
        <is>
          <t>Hydrogen fluoride</t>
        </is>
      </c>
      <c r="B6670" t="n">
        <v>0.0005</v>
      </c>
      <c r="D6670" t="inlineStr">
        <is>
          <t>kilogram</t>
        </is>
      </c>
      <c r="E6670" t="inlineStr">
        <is>
          <t>air</t>
        </is>
      </c>
      <c r="F6670" t="inlineStr">
        <is>
          <t>biosphere</t>
        </is>
      </c>
      <c r="G6670" t="n">
        <v>2</v>
      </c>
      <c r="H6670" t="n">
        <v>-7.600902459542082</v>
      </c>
      <c r="I6670" t="n">
        <v>0.308456937280178</v>
      </c>
      <c r="J6670" t="inlineStr">
        <is>
          <t>(3,4,5,3,1,5); Estimation</t>
        </is>
      </c>
    </row>
    <row r="6671">
      <c r="A6671" t="inlineStr">
        <is>
          <t>Hydrogen sulfide</t>
        </is>
      </c>
      <c r="B6671" t="n">
        <v>0.0005</v>
      </c>
      <c r="D6671" t="inlineStr">
        <is>
          <t>kilogram</t>
        </is>
      </c>
      <c r="E6671" t="inlineStr">
        <is>
          <t>air</t>
        </is>
      </c>
      <c r="F6671" t="inlineStr">
        <is>
          <t>biosphere</t>
        </is>
      </c>
      <c r="G6671" t="n">
        <v>2</v>
      </c>
      <c r="H6671" t="n">
        <v>-7.600902459542082</v>
      </c>
      <c r="I6671" t="n">
        <v>0.308456937280178</v>
      </c>
      <c r="J6671" t="inlineStr">
        <is>
          <t>(3,4,5,3,1,5); Estimation</t>
        </is>
      </c>
    </row>
    <row r="6672">
      <c r="A6672" t="inlineStr">
        <is>
          <t>Iron</t>
        </is>
      </c>
      <c r="B6672" t="n">
        <v>3.8769e-06</v>
      </c>
      <c r="D6672" t="inlineStr">
        <is>
          <t>kilogram</t>
        </is>
      </c>
      <c r="E6672" t="inlineStr">
        <is>
          <t>air::non-urban air or from high stacks</t>
        </is>
      </c>
      <c r="F6672" t="inlineStr">
        <is>
          <t>biosphere</t>
        </is>
      </c>
      <c r="G6672" t="n">
        <v>2</v>
      </c>
      <c r="H6672" t="n">
        <v>-12.46047469274716</v>
      </c>
      <c r="I6672" t="n">
        <v>0.8376315527271356</v>
      </c>
      <c r="J6672" t="inlineStr">
        <is>
          <t>(3,4,5,3,1,5); Literature, in dust</t>
        </is>
      </c>
    </row>
    <row r="6673">
      <c r="A6673" t="inlineStr">
        <is>
          <t>Lead</t>
        </is>
      </c>
      <c r="B6673" t="n">
        <v>3.4352e-07</v>
      </c>
      <c r="D6673" t="inlineStr">
        <is>
          <t>kilogram</t>
        </is>
      </c>
      <c r="E6673" t="inlineStr">
        <is>
          <t>air</t>
        </is>
      </c>
      <c r="F6673" t="inlineStr">
        <is>
          <t>biosphere</t>
        </is>
      </c>
      <c r="G6673" t="n">
        <v>2</v>
      </c>
      <c r="H6673" t="n">
        <v>-14.88402050281594</v>
      </c>
      <c r="I6673" t="n">
        <v>0.8376315527271356</v>
      </c>
      <c r="J6673" t="inlineStr">
        <is>
          <t>(3,4,5,3,1,5); Literature, in dust</t>
        </is>
      </c>
    </row>
    <row r="6674">
      <c r="A6674" t="inlineStr">
        <is>
          <t>Mercury</t>
        </is>
      </c>
      <c r="B6674" t="n">
        <v>7.851899999999999e-09</v>
      </c>
      <c r="D6674" t="inlineStr">
        <is>
          <t>kilogram</t>
        </is>
      </c>
      <c r="E6674" t="inlineStr">
        <is>
          <t>air</t>
        </is>
      </c>
      <c r="F6674" t="inlineStr">
        <is>
          <t>biosphere</t>
        </is>
      </c>
      <c r="G6674" t="n">
        <v>2</v>
      </c>
      <c r="H6674" t="n">
        <v>-18.66251029622206</v>
      </c>
      <c r="I6674" t="n">
        <v>0.8376315527271356</v>
      </c>
      <c r="J6674" t="inlineStr">
        <is>
          <t>(3,4,5,3,1,5); Literature, in dust</t>
        </is>
      </c>
    </row>
    <row r="6675">
      <c r="A6675" t="inlineStr">
        <is>
          <t>NMVOC, non-methane volatile organic compounds, unspecified origin</t>
        </is>
      </c>
      <c r="B6675" t="n">
        <v>9.6e-05</v>
      </c>
      <c r="D6675" t="inlineStr">
        <is>
          <t>kilogram</t>
        </is>
      </c>
      <c r="E6675" t="inlineStr">
        <is>
          <t>air</t>
        </is>
      </c>
      <c r="F6675" t="inlineStr">
        <is>
          <t>biosphere</t>
        </is>
      </c>
      <c r="G6675" t="n">
        <v>2</v>
      </c>
      <c r="H6675" t="n">
        <v>-9.251162366496438</v>
      </c>
      <c r="I6675" t="n">
        <v>0.308456937280178</v>
      </c>
      <c r="J6675" t="inlineStr">
        <is>
          <t>(3,4,5,3,1,5); Literature</t>
        </is>
      </c>
    </row>
    <row r="6676">
      <c r="A6676" t="inlineStr">
        <is>
          <t>Nitrogen oxides</t>
        </is>
      </c>
      <c r="B6676" t="n">
        <v>0.0097432</v>
      </c>
      <c r="D6676" t="inlineStr">
        <is>
          <t>kilogram</t>
        </is>
      </c>
      <c r="E6676" t="inlineStr">
        <is>
          <t>air</t>
        </is>
      </c>
      <c r="F6676" t="inlineStr">
        <is>
          <t>biosphere</t>
        </is>
      </c>
      <c r="G6676" t="n">
        <v>2</v>
      </c>
      <c r="H6676" t="n">
        <v>-4.631185673191373</v>
      </c>
      <c r="I6676" t="n">
        <v>0.2288706263367677</v>
      </c>
      <c r="J6676" t="inlineStr">
        <is>
          <t>(3,2,4,1,1,3); Calculation based on environmental report</t>
        </is>
      </c>
    </row>
    <row r="6677">
      <c r="A6677" t="inlineStr">
        <is>
          <t>Particulates, &gt; 10 um</t>
        </is>
      </c>
      <c r="B6677" t="n">
        <v>0.0077538</v>
      </c>
      <c r="D6677" t="inlineStr">
        <is>
          <t>kilogram</t>
        </is>
      </c>
      <c r="E6677" t="inlineStr">
        <is>
          <t>air</t>
        </is>
      </c>
      <c r="F6677" t="inlineStr">
        <is>
          <t>biosphere</t>
        </is>
      </c>
      <c r="G6677" t="n">
        <v>2</v>
      </c>
      <c r="H6677" t="n">
        <v>-4.859572233205073</v>
      </c>
      <c r="I6677" t="n">
        <v>0.2288706263367677</v>
      </c>
      <c r="J6677" t="inlineStr">
        <is>
          <t>(3,2,4,1,1,3); Calculation based on environmental report</t>
        </is>
      </c>
    </row>
    <row r="6678">
      <c r="A6678" t="inlineStr">
        <is>
          <t>Potassium</t>
        </is>
      </c>
      <c r="B6678" t="n">
        <v>6.203e-05</v>
      </c>
      <c r="D6678" t="inlineStr">
        <is>
          <t>kilogram</t>
        </is>
      </c>
      <c r="E6678" t="inlineStr">
        <is>
          <t>air::non-urban air or from high stacks</t>
        </is>
      </c>
      <c r="F6678" t="inlineStr">
        <is>
          <t>biosphere</t>
        </is>
      </c>
      <c r="G6678" t="n">
        <v>2</v>
      </c>
      <c r="H6678" t="n">
        <v>-9.687892418979247</v>
      </c>
      <c r="I6678" t="n">
        <v>0.8376315527271356</v>
      </c>
      <c r="J6678" t="inlineStr">
        <is>
          <t>(3,4,5,3,1,5); Literature, in dust</t>
        </is>
      </c>
    </row>
    <row r="6679">
      <c r="A6679" t="inlineStr">
        <is>
          <t>Silicon</t>
        </is>
      </c>
      <c r="B6679" t="n">
        <v>0.0075134</v>
      </c>
      <c r="D6679" t="inlineStr">
        <is>
          <t>kilogram</t>
        </is>
      </c>
      <c r="E6679" t="inlineStr">
        <is>
          <t>air::non-urban air or from high stacks</t>
        </is>
      </c>
      <c r="F6679" t="inlineStr">
        <is>
          <t>biosphere</t>
        </is>
      </c>
      <c r="G6679" t="n">
        <v>2</v>
      </c>
      <c r="H6679" t="n">
        <v>-4.891067185963519</v>
      </c>
      <c r="I6679" t="n">
        <v>0.8376315527271356</v>
      </c>
      <c r="J6679" t="inlineStr">
        <is>
          <t>(3,4,5,3,1,5); Literature, SiO2 in dust</t>
        </is>
      </c>
    </row>
    <row r="6680">
      <c r="A6680" t="inlineStr">
        <is>
          <t>Sodium</t>
        </is>
      </c>
      <c r="B6680" t="n">
        <v>7.7538e-07</v>
      </c>
      <c r="D6680" t="inlineStr">
        <is>
          <t>kilogram</t>
        </is>
      </c>
      <c r="E6680" t="inlineStr">
        <is>
          <t>air::non-urban air or from high stacks</t>
        </is>
      </c>
      <c r="F6680" t="inlineStr">
        <is>
          <t>biosphere</t>
        </is>
      </c>
      <c r="G6680" t="n">
        <v>2</v>
      </c>
      <c r="H6680" t="n">
        <v>-14.06991260518126</v>
      </c>
      <c r="I6680" t="n">
        <v>0.8376315527271356</v>
      </c>
      <c r="J6680" t="inlineStr">
        <is>
          <t>(3,4,5,3,1,5); Literature, in dust</t>
        </is>
      </c>
    </row>
    <row r="6681">
      <c r="A6681" t="inlineStr">
        <is>
          <t>Sulfur dioxide</t>
        </is>
      </c>
      <c r="B6681" t="n">
        <v>0.012241</v>
      </c>
      <c r="D6681" t="inlineStr">
        <is>
          <t>kilogram</t>
        </is>
      </c>
      <c r="E6681" t="inlineStr">
        <is>
          <t>air</t>
        </is>
      </c>
      <c r="F6681" t="inlineStr">
        <is>
          <t>biosphere</t>
        </is>
      </c>
      <c r="G6681" t="n">
        <v>2</v>
      </c>
      <c r="H6681" t="n">
        <v>-4.402964305888761</v>
      </c>
      <c r="I6681" t="n">
        <v>0.1089649921306612</v>
      </c>
      <c r="J6681" t="inlineStr">
        <is>
          <t>(3,2,4,1,1,3); Calculation based on environmental report</t>
        </is>
      </c>
    </row>
    <row r="6682">
      <c r="A6682" t="inlineStr">
        <is>
          <t>Tin</t>
        </is>
      </c>
      <c r="B6682" t="n">
        <v>7.851899999999999e-09</v>
      </c>
      <c r="D6682" t="inlineStr">
        <is>
          <t>kilogram</t>
        </is>
      </c>
      <c r="E6682" t="inlineStr">
        <is>
          <t>air</t>
        </is>
      </c>
      <c r="F6682" t="inlineStr">
        <is>
          <t>biosphere</t>
        </is>
      </c>
      <c r="G6682" t="n">
        <v>2</v>
      </c>
      <c r="H6682" t="n">
        <v>-18.66251029622206</v>
      </c>
      <c r="I6682" t="n">
        <v>0.8376315527271356</v>
      </c>
      <c r="J6682" t="inlineStr">
        <is>
          <t>(3,4,5,3,1,5); Literature, in dust</t>
        </is>
      </c>
    </row>
    <row r="6683">
      <c r="A6683" t="inlineStr">
        <is>
          <t>silicon production, metallurgical grade</t>
        </is>
      </c>
      <c r="B6683" t="n">
        <v>1</v>
      </c>
      <c r="C6683" t="inlineStr">
        <is>
          <t>CN</t>
        </is>
      </c>
      <c r="D6683" t="inlineStr">
        <is>
          <t>kilogram</t>
        </is>
      </c>
      <c r="E6683" t="inlineStr">
        <is>
          <t>metals::extraction</t>
        </is>
      </c>
      <c r="F6683" t="inlineStr">
        <is>
          <t>production</t>
        </is>
      </c>
      <c r="G6683" t="n">
        <v>0</v>
      </c>
      <c r="H6683" t="n">
        <v>1</v>
      </c>
      <c r="L6683" t="inlineStr">
        <is>
          <t>silicon, metallurgical grade</t>
        </is>
      </c>
    </row>
    <row r="6684">
      <c r="A6684" t="inlineStr">
        <is>
          <t>market for oxygen, liquid</t>
        </is>
      </c>
      <c r="B6684" t="n">
        <v>0.02</v>
      </c>
      <c r="C6684" t="inlineStr">
        <is>
          <t>RER</t>
        </is>
      </c>
      <c r="D6684" t="inlineStr">
        <is>
          <t>kilogram</t>
        </is>
      </c>
      <c r="F6684" t="inlineStr">
        <is>
          <t>technosphere</t>
        </is>
      </c>
      <c r="G6684" t="n">
        <v>2</v>
      </c>
      <c r="H6684" t="n">
        <v>-3.912023005428146</v>
      </c>
      <c r="I6684" t="n">
        <v>0.2337502495138086</v>
      </c>
      <c r="J6684" t="inlineStr">
        <is>
          <t>(3,4,5,3,1,5); Literature</t>
        </is>
      </c>
      <c r="L6684" t="inlineStr">
        <is>
          <t>oxygen, liquid</t>
        </is>
      </c>
    </row>
    <row r="6685">
      <c r="A6685" t="inlineStr">
        <is>
          <t>charcoal production</t>
        </is>
      </c>
      <c r="B6685" t="n">
        <v>0.17</v>
      </c>
      <c r="C6685" t="inlineStr">
        <is>
          <t>GLO</t>
        </is>
      </c>
      <c r="D6685" t="inlineStr">
        <is>
          <t>kilogram</t>
        </is>
      </c>
      <c r="F6685" t="inlineStr">
        <is>
          <t>technosphere</t>
        </is>
      </c>
      <c r="G6685" t="n">
        <v>2</v>
      </c>
      <c r="H6685" t="n">
        <v>-1.771956841931875</v>
      </c>
      <c r="I6685" t="n">
        <v>0.1009803860231516</v>
      </c>
      <c r="J6685" t="inlineStr">
        <is>
          <t>(2,2,4,1,1,3); Literature</t>
        </is>
      </c>
      <c r="L6685" t="inlineStr">
        <is>
          <t>charcoal</t>
        </is>
      </c>
    </row>
    <row r="6686">
      <c r="A6686" t="inlineStr">
        <is>
          <t>graphite production</t>
        </is>
      </c>
      <c r="B6686" t="n">
        <v>0.1</v>
      </c>
      <c r="C6686" t="inlineStr">
        <is>
          <t>RER</t>
        </is>
      </c>
      <c r="D6686" t="inlineStr">
        <is>
          <t>kilogram</t>
        </is>
      </c>
      <c r="F6686" t="inlineStr">
        <is>
          <t>technosphere</t>
        </is>
      </c>
      <c r="G6686" t="n">
        <v>2</v>
      </c>
      <c r="H6686" t="n">
        <v>-2.302585092994045</v>
      </c>
      <c r="I6686" t="n">
        <v>0.1009803860231516</v>
      </c>
      <c r="J6686" t="inlineStr">
        <is>
          <t>(2,2,4,1,1,3); Literature, graphite electrodes</t>
        </is>
      </c>
      <c r="L6686" t="inlineStr">
        <is>
          <t>graphite</t>
        </is>
      </c>
    </row>
    <row r="6687">
      <c r="A6687" t="inlineStr">
        <is>
          <t>market for coke</t>
        </is>
      </c>
      <c r="B6687" t="n">
        <v>23.12</v>
      </c>
      <c r="C6687" t="inlineStr">
        <is>
          <t>GLO</t>
        </is>
      </c>
      <c r="D6687" t="inlineStr">
        <is>
          <t>megajoule</t>
        </is>
      </c>
      <c r="F6687" t="inlineStr">
        <is>
          <t>technosphere</t>
        </is>
      </c>
      <c r="G6687" t="n">
        <v>2</v>
      </c>
      <c r="H6687" t="n">
        <v>3.140698043804177</v>
      </c>
      <c r="I6687" t="n">
        <v>0.1009803860231516</v>
      </c>
      <c r="J6687" t="inlineStr">
        <is>
          <t>(2,2,4,1,1,3); Literature, coal</t>
        </is>
      </c>
      <c r="L6687" t="inlineStr">
        <is>
          <t>coke</t>
        </is>
      </c>
    </row>
    <row r="6688">
      <c r="A6688" t="inlineStr">
        <is>
          <t>market for electricity, medium voltage</t>
        </is>
      </c>
      <c r="B6688" t="n">
        <v>11</v>
      </c>
      <c r="C6688" t="inlineStr">
        <is>
          <t>RS</t>
        </is>
      </c>
      <c r="D6688" t="inlineStr">
        <is>
          <t>kilowatt hour</t>
        </is>
      </c>
      <c r="F6688" t="inlineStr">
        <is>
          <t>technosphere</t>
        </is>
      </c>
      <c r="G6688" t="n">
        <v>2</v>
      </c>
      <c r="H6688" t="n">
        <v>2.397895272798371</v>
      </c>
      <c r="I6688" t="n">
        <v>0.1009803860231516</v>
      </c>
      <c r="J6688" t="inlineStr">
        <is>
          <t>(2,2,4,1,1,3); Literature, lower range to account for heat recovery</t>
        </is>
      </c>
      <c r="L6688" t="inlineStr">
        <is>
          <t>electricity, medium voltage</t>
        </is>
      </c>
    </row>
    <row r="6689">
      <c r="A6689" t="inlineStr">
        <is>
          <t>market for transport, freight, sea, container ship</t>
        </is>
      </c>
      <c r="B6689" t="n">
        <v>2.55</v>
      </c>
      <c r="C6689" t="inlineStr">
        <is>
          <t>GLO</t>
        </is>
      </c>
      <c r="D6689" t="inlineStr">
        <is>
          <t>ton kilometer</t>
        </is>
      </c>
      <c r="F6689" t="inlineStr">
        <is>
          <t>technosphere</t>
        </is>
      </c>
      <c r="G6689" t="n">
        <v>2</v>
      </c>
      <c r="H6689" t="n">
        <v>0.9360933591703348</v>
      </c>
      <c r="I6689" t="n">
        <v>0.3697767766870506</v>
      </c>
      <c r="J6689" t="inlineStr">
        <is>
          <t>(4,5,na,na,na,na); Charcoal from Asia 15000km</t>
        </is>
      </c>
      <c r="L6689" t="inlineStr">
        <is>
          <t>transport, freight, sea, container ship</t>
        </is>
      </c>
    </row>
    <row r="6690">
      <c r="A6690" t="inlineStr">
        <is>
          <t>market for wood chips, wet, measured as dry mass</t>
        </is>
      </c>
      <c r="B6690" t="n">
        <v>0.003253</v>
      </c>
      <c r="C6690" t="inlineStr">
        <is>
          <t>Europe without Switzerland</t>
        </is>
      </c>
      <c r="D6690" t="inlineStr">
        <is>
          <t>kilogram</t>
        </is>
      </c>
      <c r="F6690" t="inlineStr">
        <is>
          <t>technosphere</t>
        </is>
      </c>
      <c r="G6690" t="n">
        <v>2</v>
      </c>
      <c r="H6690" t="n">
        <v>-5.728177631490922</v>
      </c>
      <c r="I6690" t="n">
        <v>0.1009803860231516</v>
      </c>
      <c r="J6690" t="inlineStr">
        <is>
          <t>(2,2,4,1,1,3); Literature, 1.35 kg</t>
        </is>
      </c>
      <c r="L6690" t="inlineStr">
        <is>
          <t>wood chips, wet, measured as dry mass</t>
        </is>
      </c>
    </row>
    <row r="6691">
      <c r="A6691" t="inlineStr">
        <is>
          <t>petroleum coke production, petroleum refinery operation</t>
        </is>
      </c>
      <c r="B6691" t="n">
        <v>0.5</v>
      </c>
      <c r="C6691" t="inlineStr">
        <is>
          <t>Europe without Switzerland</t>
        </is>
      </c>
      <c r="D6691" t="inlineStr">
        <is>
          <t>kilogram</t>
        </is>
      </c>
      <c r="F6691" t="inlineStr">
        <is>
          <t>technosphere</t>
        </is>
      </c>
      <c r="G6691" t="n">
        <v>2</v>
      </c>
      <c r="H6691" t="n">
        <v>-0.6931471805599453</v>
      </c>
      <c r="I6691" t="n">
        <v>0.1009803860231516</v>
      </c>
      <c r="J6691" t="inlineStr">
        <is>
          <t>(2,2,4,1,1,3); Literature</t>
        </is>
      </c>
      <c r="L6691" t="inlineStr">
        <is>
          <t>petroleum coke</t>
        </is>
      </c>
    </row>
    <row r="6692">
      <c r="A6692" t="inlineStr">
        <is>
          <t>silica sand production</t>
        </is>
      </c>
      <c r="B6692" t="n">
        <v>2.7</v>
      </c>
      <c r="C6692" t="inlineStr">
        <is>
          <t>DE</t>
        </is>
      </c>
      <c r="D6692" t="inlineStr">
        <is>
          <t>kilogram</t>
        </is>
      </c>
      <c r="F6692" t="inlineStr">
        <is>
          <t>technosphere</t>
        </is>
      </c>
      <c r="G6692" t="n">
        <v>2</v>
      </c>
      <c r="H6692" t="n">
        <v>0.9932517730102834</v>
      </c>
      <c r="I6692" t="n">
        <v>0.1009803860231516</v>
      </c>
      <c r="J6692" t="inlineStr">
        <is>
          <t>(2,2,4,1,1,3); Literature</t>
        </is>
      </c>
      <c r="L6692" t="inlineStr">
        <is>
          <t>silica sand</t>
        </is>
      </c>
    </row>
    <row r="6693">
      <c r="A6693" t="inlineStr">
        <is>
          <t>silicone factory construction</t>
        </is>
      </c>
      <c r="B6693" t="n">
        <v>9.999999999999999e-12</v>
      </c>
      <c r="C6693" t="inlineStr">
        <is>
          <t>RER</t>
        </is>
      </c>
      <c r="D6693" t="inlineStr">
        <is>
          <t>unit</t>
        </is>
      </c>
      <c r="F6693" t="inlineStr">
        <is>
          <t>technosphere</t>
        </is>
      </c>
      <c r="G6693" t="n">
        <v>2</v>
      </c>
      <c r="H6693" t="n">
        <v>-25.3284360229345</v>
      </c>
      <c r="I6693" t="n">
        <v>0.5648454854526869</v>
      </c>
      <c r="J6693" t="inlineStr">
        <is>
          <t>(1,2,4,1,3,3); Estimation</t>
        </is>
      </c>
      <c r="L6693" t="inlineStr">
        <is>
          <t>silicone factory</t>
        </is>
      </c>
    </row>
    <row r="6694">
      <c r="A6694" t="inlineStr">
        <is>
          <t>transport, freight train, diesel</t>
        </is>
      </c>
      <c r="B6694" t="n">
        <v>0.06900000000000001</v>
      </c>
      <c r="C6694" t="inlineStr">
        <is>
          <t>Europe without Switzerland</t>
        </is>
      </c>
      <c r="D6694" t="inlineStr">
        <is>
          <t>ton kilometer</t>
        </is>
      </c>
      <c r="F6694" t="inlineStr">
        <is>
          <t>technosphere</t>
        </is>
      </c>
      <c r="G6694" t="n">
        <v>2</v>
      </c>
      <c r="H6694" t="n">
        <v>-2.673648774384878</v>
      </c>
      <c r="I6694" t="n">
        <v>0.3697767766870506</v>
      </c>
      <c r="J6694" t="inlineStr">
        <is>
          <t>(4,5,na,na,na,na); Standard distance 100km</t>
        </is>
      </c>
      <c r="L6694" t="inlineStr">
        <is>
          <t>transport, freight train</t>
        </is>
      </c>
    </row>
    <row r="6695">
      <c r="A6695" t="inlineStr">
        <is>
          <t>transport, freight, lorry 7.5-16 metric ton, EURO4</t>
        </is>
      </c>
      <c r="B6695" t="n">
        <v>0.15599</v>
      </c>
      <c r="C6695" t="inlineStr">
        <is>
          <t>RER</t>
        </is>
      </c>
      <c r="D6695" t="inlineStr">
        <is>
          <t>ton kilometer</t>
        </is>
      </c>
      <c r="F6695" t="inlineStr">
        <is>
          <t>technosphere</t>
        </is>
      </c>
      <c r="G6695" t="n">
        <v>2</v>
      </c>
      <c r="H6695" t="n">
        <v>-1.85796337635136</v>
      </c>
      <c r="I6695" t="n">
        <v>0.3697767766870506</v>
      </c>
      <c r="J6695" t="inlineStr">
        <is>
          <t>(4,5,na,na,na,na); Standard distance 50km, 20km for sand</t>
        </is>
      </c>
      <c r="L6695" t="inlineStr">
        <is>
          <t>transport, freight, lorry 7.5-16 metric ton, EURO4</t>
        </is>
      </c>
    </row>
    <row r="6696">
      <c r="A6696" t="inlineStr">
        <is>
          <t>treatment of slag from metallurgical grade silicon production, inert material landfill</t>
        </is>
      </c>
      <c r="B6696" t="n">
        <v>-0.025</v>
      </c>
      <c r="C6696" t="inlineStr">
        <is>
          <t>CH</t>
        </is>
      </c>
      <c r="D6696" t="inlineStr">
        <is>
          <t>kilogram</t>
        </is>
      </c>
      <c r="F6696" t="inlineStr">
        <is>
          <t>technosphere</t>
        </is>
      </c>
      <c r="G6696" t="n">
        <v>2</v>
      </c>
      <c r="H6696" t="n">
        <v>-3.688879454113936</v>
      </c>
      <c r="I6696" t="n">
        <v>0.1009803860231516</v>
      </c>
      <c r="J6696" t="inlineStr">
        <is>
          <t>(2,2,4,1,1,3); Literature</t>
        </is>
      </c>
      <c r="K6696" t="b">
        <v>1</v>
      </c>
      <c r="L6696" t="inlineStr">
        <is>
          <t>slag from metallurgical grade silicon production</t>
        </is>
      </c>
    </row>
    <row r="6697"/>
    <row r="6698" ht="16" customHeight="1" s="29">
      <c r="A6698" s="1" t="inlineStr">
        <is>
          <t>Activity</t>
        </is>
      </c>
      <c r="B6698" s="1" t="inlineStr">
        <is>
          <t>silicon production, metallurgical grade</t>
        </is>
      </c>
    </row>
    <row r="6699">
      <c r="A6699" t="inlineStr">
        <is>
          <t>comment</t>
        </is>
      </c>
      <c r="B6699" t="inlineStr">
        <is>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 wide production in 2000.
Sampling:  Publication of plant specific data in a European survey.  
Extrapolations:  Air emissions of different pollutants are extrapolated from environmental reports. Extrapolation of European LCI inventory data by changing the consumed electricity mix to the US electricity mix.
Uncertainty:  None</t>
        </is>
      </c>
    </row>
    <row r="6700">
      <c r="A6700" t="inlineStr">
        <is>
          <t>location</t>
        </is>
      </c>
      <c r="B6700" t="inlineStr">
        <is>
          <t>US</t>
        </is>
      </c>
    </row>
    <row r="6701">
      <c r="A6701" t="inlineStr">
        <is>
          <t>production amount</t>
        </is>
      </c>
      <c r="B6701" t="n">
        <v>1</v>
      </c>
    </row>
    <row r="6702">
      <c r="A6702" t="inlineStr">
        <is>
          <t>reference product</t>
        </is>
      </c>
      <c r="B6702" t="inlineStr">
        <is>
          <t>silicon, metallurgical grade</t>
        </is>
      </c>
    </row>
    <row r="6703">
      <c r="A6703" t="inlineStr">
        <is>
          <t>source</t>
        </is>
      </c>
      <c r="B67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04">
      <c r="A6704" t="inlineStr">
        <is>
          <t>type</t>
        </is>
      </c>
      <c r="B6704" t="inlineStr">
        <is>
          <t>process</t>
        </is>
      </c>
    </row>
    <row r="6705">
      <c r="A6705" t="inlineStr">
        <is>
          <t>unit</t>
        </is>
      </c>
      <c r="B6705" t="inlineStr">
        <is>
          <t>kilogram</t>
        </is>
      </c>
    </row>
    <row r="6706" ht="16" customHeight="1" s="29">
      <c r="A6706" s="1" t="inlineStr">
        <is>
          <t>Exchanges</t>
        </is>
      </c>
    </row>
    <row r="6707">
      <c r="A6707" s="28" t="inlineStr">
        <is>
          <t>name</t>
        </is>
      </c>
      <c r="B6707" s="28" t="inlineStr">
        <is>
          <t>amount</t>
        </is>
      </c>
      <c r="C6707" s="28" t="inlineStr">
        <is>
          <t>location</t>
        </is>
      </c>
      <c r="D6707" s="28" t="inlineStr">
        <is>
          <t>unit</t>
        </is>
      </c>
      <c r="E6707" s="28" t="inlineStr">
        <is>
          <t>categories</t>
        </is>
      </c>
      <c r="F6707" s="28" t="inlineStr">
        <is>
          <t>type</t>
        </is>
      </c>
      <c r="G6707" s="28" t="inlineStr">
        <is>
          <t>uncertainty type</t>
        </is>
      </c>
      <c r="H6707" s="28" t="inlineStr">
        <is>
          <t>loc</t>
        </is>
      </c>
      <c r="I6707" s="28" t="inlineStr">
        <is>
          <t>scale</t>
        </is>
      </c>
      <c r="J6707" s="28" t="inlineStr">
        <is>
          <t>comment</t>
        </is>
      </c>
      <c r="K6707" s="28" t="inlineStr">
        <is>
          <t>negative</t>
        </is>
      </c>
      <c r="L6707" s="28" t="inlineStr">
        <is>
          <t>reference product</t>
        </is>
      </c>
      <c r="M6707" s="28" t="n"/>
    </row>
    <row r="6708">
      <c r="A6708" t="inlineStr">
        <is>
          <t>Aluminium</t>
        </is>
      </c>
      <c r="B6708" t="n">
        <v>1.5508e-06</v>
      </c>
      <c r="D6708" t="inlineStr">
        <is>
          <t>kilogram</t>
        </is>
      </c>
      <c r="E6708" t="inlineStr">
        <is>
          <t>air::non-urban air or from high stacks</t>
        </is>
      </c>
      <c r="F6708" t="inlineStr">
        <is>
          <t>biosphere</t>
        </is>
      </c>
      <c r="G6708" t="n">
        <v>2</v>
      </c>
      <c r="H6708" t="n">
        <v>-13.37673963114964</v>
      </c>
      <c r="I6708" t="n">
        <v>0.8376315527271356</v>
      </c>
      <c r="J6708" t="inlineStr">
        <is>
          <t>(3,4,5,3,1,5); Literature, in dust</t>
        </is>
      </c>
    </row>
    <row r="6709">
      <c r="A6709" t="inlineStr">
        <is>
          <t>Antimony</t>
        </is>
      </c>
      <c r="B6709" t="n">
        <v>7.851899999999999e-09</v>
      </c>
      <c r="D6709" t="inlineStr">
        <is>
          <t>kilogram</t>
        </is>
      </c>
      <c r="E6709" t="inlineStr">
        <is>
          <t>air</t>
        </is>
      </c>
      <c r="F6709" t="inlineStr">
        <is>
          <t>biosphere</t>
        </is>
      </c>
      <c r="G6709" t="n">
        <v>2</v>
      </c>
      <c r="H6709" t="n">
        <v>-18.66251029622206</v>
      </c>
      <c r="I6709" t="n">
        <v>0.8376315527271356</v>
      </c>
      <c r="J6709" t="inlineStr">
        <is>
          <t>(3,4,5,3,1,5); Literature, in dust</t>
        </is>
      </c>
    </row>
    <row r="6710">
      <c r="A6710" t="inlineStr">
        <is>
          <t>Arsenic</t>
        </is>
      </c>
      <c r="B6710" t="n">
        <v>9.4223e-09</v>
      </c>
      <c r="D6710" t="inlineStr">
        <is>
          <t>kilogram</t>
        </is>
      </c>
      <c r="E6710" t="inlineStr">
        <is>
          <t>air</t>
        </is>
      </c>
      <c r="F6710" t="inlineStr">
        <is>
          <t>biosphere</t>
        </is>
      </c>
      <c r="G6710" t="n">
        <v>2</v>
      </c>
      <c r="H6710" t="n">
        <v>-18.48018661680186</v>
      </c>
      <c r="I6710" t="n">
        <v>0.8376315527271356</v>
      </c>
      <c r="J6710" t="inlineStr">
        <is>
          <t>(3,4,5,3,1,5); Literature, in dust</t>
        </is>
      </c>
    </row>
    <row r="6711">
      <c r="A6711" t="inlineStr">
        <is>
          <t>Boron</t>
        </is>
      </c>
      <c r="B6711" t="n">
        <v>2.7914e-07</v>
      </c>
      <c r="D6711" t="inlineStr">
        <is>
          <t>kilogram</t>
        </is>
      </c>
      <c r="E6711" t="inlineStr">
        <is>
          <t>air::non-urban air or from high stacks</t>
        </is>
      </c>
      <c r="F6711" t="inlineStr">
        <is>
          <t>biosphere</t>
        </is>
      </c>
      <c r="G6711" t="n">
        <v>2</v>
      </c>
      <c r="H6711" t="n">
        <v>-15.09155238886591</v>
      </c>
      <c r="I6711" t="n">
        <v>0.8376315527271356</v>
      </c>
      <c r="J6711" t="inlineStr">
        <is>
          <t>(3,4,5,3,1,5); Literature, in dust</t>
        </is>
      </c>
    </row>
    <row r="6712">
      <c r="A6712" t="inlineStr">
        <is>
          <t>Cadmium</t>
        </is>
      </c>
      <c r="B6712" t="n">
        <v>3.1408e-10</v>
      </c>
      <c r="D6712" t="inlineStr">
        <is>
          <t>kilogram</t>
        </is>
      </c>
      <c r="E6712" t="inlineStr">
        <is>
          <t>air</t>
        </is>
      </c>
      <c r="F6712" t="inlineStr">
        <is>
          <t>biosphere</t>
        </is>
      </c>
      <c r="G6712" t="n">
        <v>2</v>
      </c>
      <c r="H6712" t="n">
        <v>-21.8813733854004</v>
      </c>
      <c r="I6712" t="n">
        <v>0.8376315527271356</v>
      </c>
      <c r="J6712" t="inlineStr">
        <is>
          <t>(3,4,5,3,1,5); Literature, in dust</t>
        </is>
      </c>
    </row>
    <row r="6713">
      <c r="A6713" t="inlineStr">
        <is>
          <t>Calcium</t>
        </is>
      </c>
      <c r="B6713" t="n">
        <v>7.7538e-07</v>
      </c>
      <c r="D6713" t="inlineStr">
        <is>
          <t>kilogram</t>
        </is>
      </c>
      <c r="E6713" t="inlineStr">
        <is>
          <t>air::non-urban air or from high stacks</t>
        </is>
      </c>
      <c r="F6713" t="inlineStr">
        <is>
          <t>biosphere</t>
        </is>
      </c>
      <c r="G6713" t="n">
        <v>2</v>
      </c>
      <c r="H6713" t="n">
        <v>-14.06991260518126</v>
      </c>
      <c r="I6713" t="n">
        <v>0.8376315527271356</v>
      </c>
      <c r="J6713" t="inlineStr">
        <is>
          <t>(3,4,5,3,1,5); Literature, in dust</t>
        </is>
      </c>
    </row>
    <row r="6714">
      <c r="A6714" t="inlineStr">
        <is>
          <t>Carbon dioxide, fossil</t>
        </is>
      </c>
      <c r="B6714" t="n">
        <v>3.5808</v>
      </c>
      <c r="D6714" t="inlineStr">
        <is>
          <t>kilogram</t>
        </is>
      </c>
      <c r="E6714" t="inlineStr">
        <is>
          <t>air::urban air close to ground</t>
        </is>
      </c>
      <c r="F6714" t="inlineStr">
        <is>
          <t>biosphere</t>
        </is>
      </c>
      <c r="G6714" t="n">
        <v>2</v>
      </c>
      <c r="H6714" t="n">
        <v>1.275586239135469</v>
      </c>
      <c r="I6714" t="n">
        <v>0.1009803860231516</v>
      </c>
      <c r="J6714" t="inlineStr">
        <is>
          <t>(2,2,4,1,1,3); Calculation, fossil fuels</t>
        </is>
      </c>
    </row>
    <row r="6715">
      <c r="A6715" t="inlineStr">
        <is>
          <t>Carbon dioxide, non-fossil</t>
        </is>
      </c>
      <c r="B6715" t="n">
        <v>1.6098</v>
      </c>
      <c r="D6715" t="inlineStr">
        <is>
          <t>kilogram</t>
        </is>
      </c>
      <c r="E6715" t="inlineStr">
        <is>
          <t>air::urban air close to ground</t>
        </is>
      </c>
      <c r="F6715" t="inlineStr">
        <is>
          <t>biosphere</t>
        </is>
      </c>
      <c r="G6715" t="n">
        <v>2</v>
      </c>
      <c r="H6715" t="n">
        <v>0.4761099476774963</v>
      </c>
      <c r="I6715" t="n">
        <v>0.1009803860231516</v>
      </c>
      <c r="J6715" t="inlineStr">
        <is>
          <t>(2,2,4,1,1,3); Calculation, biogenic fuels</t>
        </is>
      </c>
    </row>
    <row r="6716">
      <c r="A6716" t="inlineStr">
        <is>
          <t>Carbon monoxide, fossil</t>
        </is>
      </c>
      <c r="B6716" t="n">
        <v>0.0013797</v>
      </c>
      <c r="D6716" t="inlineStr">
        <is>
          <t>kilogram</t>
        </is>
      </c>
      <c r="E6716" t="inlineStr">
        <is>
          <t>air::urban air close to ground</t>
        </is>
      </c>
      <c r="F6716" t="inlineStr">
        <is>
          <t>biosphere</t>
        </is>
      </c>
      <c r="G6716" t="n">
        <v>2</v>
      </c>
      <c r="H6716" t="n">
        <v>-6.585889194750286</v>
      </c>
      <c r="I6716" t="n">
        <v>0.8376315527271356</v>
      </c>
      <c r="J6716" t="inlineStr">
        <is>
          <t>(3,4,5,3,1,5); Literature</t>
        </is>
      </c>
    </row>
    <row r="6717">
      <c r="A6717" t="inlineStr">
        <is>
          <t>Carbon monoxide, non-fossil</t>
        </is>
      </c>
      <c r="B6717" t="n">
        <v>0.00062027</v>
      </c>
      <c r="D6717" t="inlineStr">
        <is>
          <t>kilogram</t>
        </is>
      </c>
      <c r="E6717" t="inlineStr">
        <is>
          <t>air::urban air close to ground</t>
        </is>
      </c>
      <c r="F6717" t="inlineStr">
        <is>
          <t>biosphere</t>
        </is>
      </c>
      <c r="G6717" t="n">
        <v>2</v>
      </c>
      <c r="H6717" t="n">
        <v>-7.38535569084975</v>
      </c>
      <c r="I6717" t="n">
        <v>0.8376315527271356</v>
      </c>
      <c r="J6717" t="inlineStr">
        <is>
          <t>(3,4,5,3,1,5); Literature</t>
        </is>
      </c>
    </row>
    <row r="6718">
      <c r="A6718" t="inlineStr">
        <is>
          <t>Chlorine</t>
        </is>
      </c>
      <c r="B6718" t="n">
        <v>7.8519e-08</v>
      </c>
      <c r="D6718" t="inlineStr">
        <is>
          <t>kilogram</t>
        </is>
      </c>
      <c r="E6718" t="inlineStr">
        <is>
          <t>air::urban air close to ground</t>
        </is>
      </c>
      <c r="F6718" t="inlineStr">
        <is>
          <t>biosphere</t>
        </is>
      </c>
      <c r="G6718" t="n">
        <v>2</v>
      </c>
      <c r="H6718" t="n">
        <v>-16.35992520322801</v>
      </c>
      <c r="I6718" t="n">
        <v>0.308456937280178</v>
      </c>
      <c r="J6718" t="inlineStr">
        <is>
          <t>(3,4,5,3,1,5); Literature</t>
        </is>
      </c>
    </row>
    <row r="6719">
      <c r="A6719" t="inlineStr">
        <is>
          <t>Chromium</t>
        </is>
      </c>
      <c r="B6719" t="n">
        <v>7.851899999999999e-09</v>
      </c>
      <c r="D6719" t="inlineStr">
        <is>
          <t>kilogram</t>
        </is>
      </c>
      <c r="E6719" t="inlineStr">
        <is>
          <t>air</t>
        </is>
      </c>
      <c r="F6719" t="inlineStr">
        <is>
          <t>biosphere</t>
        </is>
      </c>
      <c r="G6719" t="n">
        <v>2</v>
      </c>
      <c r="H6719" t="n">
        <v>-18.66251029622206</v>
      </c>
      <c r="I6719" t="n">
        <v>0.8376315527271356</v>
      </c>
      <c r="J6719" t="inlineStr">
        <is>
          <t>(3,4,5,3,1,5); Literature, in dust</t>
        </is>
      </c>
    </row>
    <row r="6720">
      <c r="A6720" t="inlineStr">
        <is>
          <t>Cyanide</t>
        </is>
      </c>
      <c r="B6720" t="n">
        <v>6.8704e-06</v>
      </c>
      <c r="D6720" t="inlineStr">
        <is>
          <t>kilogram</t>
        </is>
      </c>
      <c r="E6720" t="inlineStr">
        <is>
          <t>air</t>
        </is>
      </c>
      <c r="F6720" t="inlineStr">
        <is>
          <t>biosphere</t>
        </is>
      </c>
      <c r="G6720" t="n">
        <v>2</v>
      </c>
      <c r="H6720" t="n">
        <v>-11.88828822926195</v>
      </c>
      <c r="I6720" t="n">
        <v>0.308456937280178</v>
      </c>
      <c r="J6720" t="inlineStr">
        <is>
          <t>(3,4,5,3,1,5); Estimation</t>
        </is>
      </c>
    </row>
    <row r="6721">
      <c r="A6721" t="inlineStr">
        <is>
          <t>Fluorine</t>
        </is>
      </c>
      <c r="B6721" t="n">
        <v>3.8769e-08</v>
      </c>
      <c r="D6721" t="inlineStr">
        <is>
          <t>kilogram</t>
        </is>
      </c>
      <c r="E6721" t="inlineStr">
        <is>
          <t>air::non-urban air or from high stacks</t>
        </is>
      </c>
      <c r="F6721" t="inlineStr">
        <is>
          <t>biosphere</t>
        </is>
      </c>
      <c r="G6721" t="n">
        <v>2</v>
      </c>
      <c r="H6721" t="n">
        <v>-17.06564487873525</v>
      </c>
      <c r="I6721" t="n">
        <v>0.308456937280178</v>
      </c>
      <c r="J6721" t="inlineStr">
        <is>
          <t>(3,4,5,3,1,5); Literature, in dust</t>
        </is>
      </c>
    </row>
    <row r="6722">
      <c r="A6722" t="inlineStr">
        <is>
          <t>Heat, waste</t>
        </is>
      </c>
      <c r="B6722" t="n">
        <v>71.267</v>
      </c>
      <c r="D6722" t="inlineStr">
        <is>
          <t>megajoule</t>
        </is>
      </c>
      <c r="E6722" t="inlineStr">
        <is>
          <t>air</t>
        </is>
      </c>
      <c r="F6722" t="inlineStr">
        <is>
          <t>biosphere</t>
        </is>
      </c>
      <c r="G6722" t="n">
        <v>2</v>
      </c>
      <c r="H6722" t="n">
        <v>4.266433387180372</v>
      </c>
      <c r="I6722" t="n">
        <v>0.1009803860231516</v>
      </c>
      <c r="J6722" t="inlineStr">
        <is>
          <t>(2,2,4,1,1,3); Calculation based on fuel and electricity use minus 25 MJ/kg</t>
        </is>
      </c>
    </row>
    <row r="6723">
      <c r="A6723" t="inlineStr">
        <is>
          <t>Hydrogen fluoride</t>
        </is>
      </c>
      <c r="B6723" t="n">
        <v>0.0005</v>
      </c>
      <c r="D6723" t="inlineStr">
        <is>
          <t>kilogram</t>
        </is>
      </c>
      <c r="E6723" t="inlineStr">
        <is>
          <t>air</t>
        </is>
      </c>
      <c r="F6723" t="inlineStr">
        <is>
          <t>biosphere</t>
        </is>
      </c>
      <c r="G6723" t="n">
        <v>2</v>
      </c>
      <c r="H6723" t="n">
        <v>-7.600902459542082</v>
      </c>
      <c r="I6723" t="n">
        <v>0.308456937280178</v>
      </c>
      <c r="J6723" t="inlineStr">
        <is>
          <t>(3,4,5,3,1,5); Estimation</t>
        </is>
      </c>
    </row>
    <row r="6724">
      <c r="A6724" t="inlineStr">
        <is>
          <t>Hydrogen sulfide</t>
        </is>
      </c>
      <c r="B6724" t="n">
        <v>0.0005</v>
      </c>
      <c r="D6724" t="inlineStr">
        <is>
          <t>kilogram</t>
        </is>
      </c>
      <c r="E6724" t="inlineStr">
        <is>
          <t>air</t>
        </is>
      </c>
      <c r="F6724" t="inlineStr">
        <is>
          <t>biosphere</t>
        </is>
      </c>
      <c r="G6724" t="n">
        <v>2</v>
      </c>
      <c r="H6724" t="n">
        <v>-7.600902459542082</v>
      </c>
      <c r="I6724" t="n">
        <v>0.308456937280178</v>
      </c>
      <c r="J6724" t="inlineStr">
        <is>
          <t>(3,4,5,3,1,5); Estimation</t>
        </is>
      </c>
    </row>
    <row r="6725">
      <c r="A6725" t="inlineStr">
        <is>
          <t>Iron</t>
        </is>
      </c>
      <c r="B6725" t="n">
        <v>3.8769e-06</v>
      </c>
      <c r="D6725" t="inlineStr">
        <is>
          <t>kilogram</t>
        </is>
      </c>
      <c r="E6725" t="inlineStr">
        <is>
          <t>air::non-urban air or from high stacks</t>
        </is>
      </c>
      <c r="F6725" t="inlineStr">
        <is>
          <t>biosphere</t>
        </is>
      </c>
      <c r="G6725" t="n">
        <v>2</v>
      </c>
      <c r="H6725" t="n">
        <v>-12.46047469274716</v>
      </c>
      <c r="I6725" t="n">
        <v>0.8376315527271356</v>
      </c>
      <c r="J6725" t="inlineStr">
        <is>
          <t>(3,4,5,3,1,5); Literature, in dust</t>
        </is>
      </c>
    </row>
    <row r="6726">
      <c r="A6726" t="inlineStr">
        <is>
          <t>Lead</t>
        </is>
      </c>
      <c r="B6726" t="n">
        <v>3.4352e-07</v>
      </c>
      <c r="D6726" t="inlineStr">
        <is>
          <t>kilogram</t>
        </is>
      </c>
      <c r="E6726" t="inlineStr">
        <is>
          <t>air</t>
        </is>
      </c>
      <c r="F6726" t="inlineStr">
        <is>
          <t>biosphere</t>
        </is>
      </c>
      <c r="G6726" t="n">
        <v>2</v>
      </c>
      <c r="H6726" t="n">
        <v>-14.88402050281594</v>
      </c>
      <c r="I6726" t="n">
        <v>0.8376315527271356</v>
      </c>
      <c r="J6726" t="inlineStr">
        <is>
          <t>(3,4,5,3,1,5); Literature, in dust</t>
        </is>
      </c>
    </row>
    <row r="6727">
      <c r="A6727" t="inlineStr">
        <is>
          <t>Mercury</t>
        </is>
      </c>
      <c r="B6727" t="n">
        <v>7.851899999999999e-09</v>
      </c>
      <c r="D6727" t="inlineStr">
        <is>
          <t>kilogram</t>
        </is>
      </c>
      <c r="E6727" t="inlineStr">
        <is>
          <t>air</t>
        </is>
      </c>
      <c r="F6727" t="inlineStr">
        <is>
          <t>biosphere</t>
        </is>
      </c>
      <c r="G6727" t="n">
        <v>2</v>
      </c>
      <c r="H6727" t="n">
        <v>-18.66251029622206</v>
      </c>
      <c r="I6727" t="n">
        <v>0.8376315527271356</v>
      </c>
      <c r="J6727" t="inlineStr">
        <is>
          <t>(3,4,5,3,1,5); Literature, in dust</t>
        </is>
      </c>
    </row>
    <row r="6728">
      <c r="A6728" t="inlineStr">
        <is>
          <t>NMVOC, non-methane volatile organic compounds, unspecified origin</t>
        </is>
      </c>
      <c r="B6728" t="n">
        <v>9.6e-05</v>
      </c>
      <c r="D6728" t="inlineStr">
        <is>
          <t>kilogram</t>
        </is>
      </c>
      <c r="E6728" t="inlineStr">
        <is>
          <t>air</t>
        </is>
      </c>
      <c r="F6728" t="inlineStr">
        <is>
          <t>biosphere</t>
        </is>
      </c>
      <c r="G6728" t="n">
        <v>2</v>
      </c>
      <c r="H6728" t="n">
        <v>-9.251162366496438</v>
      </c>
      <c r="I6728" t="n">
        <v>0.308456937280178</v>
      </c>
      <c r="J6728" t="inlineStr">
        <is>
          <t>(3,4,5,3,1,5); Literature</t>
        </is>
      </c>
    </row>
    <row r="6729">
      <c r="A6729" t="inlineStr">
        <is>
          <t>Nitrogen oxides</t>
        </is>
      </c>
      <c r="B6729" t="n">
        <v>0.0097432</v>
      </c>
      <c r="D6729" t="inlineStr">
        <is>
          <t>kilogram</t>
        </is>
      </c>
      <c r="E6729" t="inlineStr">
        <is>
          <t>air</t>
        </is>
      </c>
      <c r="F6729" t="inlineStr">
        <is>
          <t>biosphere</t>
        </is>
      </c>
      <c r="G6729" t="n">
        <v>2</v>
      </c>
      <c r="H6729" t="n">
        <v>-4.631185673191373</v>
      </c>
      <c r="I6729" t="n">
        <v>0.2288706263367677</v>
      </c>
      <c r="J6729" t="inlineStr">
        <is>
          <t>(3,2,4,1,1,3); Calculation based on environmental report</t>
        </is>
      </c>
    </row>
    <row r="6730">
      <c r="A6730" t="inlineStr">
        <is>
          <t>Particulates, &gt; 10 um</t>
        </is>
      </c>
      <c r="B6730" t="n">
        <v>0.0077538</v>
      </c>
      <c r="D6730" t="inlineStr">
        <is>
          <t>kilogram</t>
        </is>
      </c>
      <c r="E6730" t="inlineStr">
        <is>
          <t>air</t>
        </is>
      </c>
      <c r="F6730" t="inlineStr">
        <is>
          <t>biosphere</t>
        </is>
      </c>
      <c r="G6730" t="n">
        <v>2</v>
      </c>
      <c r="H6730" t="n">
        <v>-4.859572233205073</v>
      </c>
      <c r="I6730" t="n">
        <v>0.2288706263367677</v>
      </c>
      <c r="J6730" t="inlineStr">
        <is>
          <t>(3,2,4,1,1,3); Calculation based on environmental report</t>
        </is>
      </c>
    </row>
    <row r="6731">
      <c r="A6731" t="inlineStr">
        <is>
          <t>Potassium</t>
        </is>
      </c>
      <c r="B6731" t="n">
        <v>6.203e-05</v>
      </c>
      <c r="D6731" t="inlineStr">
        <is>
          <t>kilogram</t>
        </is>
      </c>
      <c r="E6731" t="inlineStr">
        <is>
          <t>air::non-urban air or from high stacks</t>
        </is>
      </c>
      <c r="F6731" t="inlineStr">
        <is>
          <t>biosphere</t>
        </is>
      </c>
      <c r="G6731" t="n">
        <v>2</v>
      </c>
      <c r="H6731" t="n">
        <v>-9.687892418979247</v>
      </c>
      <c r="I6731" t="n">
        <v>0.8376315527271356</v>
      </c>
      <c r="J6731" t="inlineStr">
        <is>
          <t>(3,4,5,3,1,5); Literature, in dust</t>
        </is>
      </c>
    </row>
    <row r="6732">
      <c r="A6732" t="inlineStr">
        <is>
          <t>Silicon</t>
        </is>
      </c>
      <c r="B6732" t="n">
        <v>0.0075134</v>
      </c>
      <c r="D6732" t="inlineStr">
        <is>
          <t>kilogram</t>
        </is>
      </c>
      <c r="E6732" t="inlineStr">
        <is>
          <t>air::non-urban air or from high stacks</t>
        </is>
      </c>
      <c r="F6732" t="inlineStr">
        <is>
          <t>biosphere</t>
        </is>
      </c>
      <c r="G6732" t="n">
        <v>2</v>
      </c>
      <c r="H6732" t="n">
        <v>-4.891067185963519</v>
      </c>
      <c r="I6732" t="n">
        <v>0.8376315527271356</v>
      </c>
      <c r="J6732" t="inlineStr">
        <is>
          <t>(3,4,5,3,1,5); Literature, SiO2 in dust</t>
        </is>
      </c>
    </row>
    <row r="6733">
      <c r="A6733" t="inlineStr">
        <is>
          <t>Sodium</t>
        </is>
      </c>
      <c r="B6733" t="n">
        <v>7.7538e-07</v>
      </c>
      <c r="D6733" t="inlineStr">
        <is>
          <t>kilogram</t>
        </is>
      </c>
      <c r="E6733" t="inlineStr">
        <is>
          <t>air::non-urban air or from high stacks</t>
        </is>
      </c>
      <c r="F6733" t="inlineStr">
        <is>
          <t>biosphere</t>
        </is>
      </c>
      <c r="G6733" t="n">
        <v>2</v>
      </c>
      <c r="H6733" t="n">
        <v>-14.06991260518126</v>
      </c>
      <c r="I6733" t="n">
        <v>0.8376315527271356</v>
      </c>
      <c r="J6733" t="inlineStr">
        <is>
          <t>(3,4,5,3,1,5); Literature, in dust</t>
        </is>
      </c>
    </row>
    <row r="6734">
      <c r="A6734" t="inlineStr">
        <is>
          <t>Sulfur dioxide</t>
        </is>
      </c>
      <c r="B6734" t="n">
        <v>0.012241</v>
      </c>
      <c r="D6734" t="inlineStr">
        <is>
          <t>kilogram</t>
        </is>
      </c>
      <c r="E6734" t="inlineStr">
        <is>
          <t>air</t>
        </is>
      </c>
      <c r="F6734" t="inlineStr">
        <is>
          <t>biosphere</t>
        </is>
      </c>
      <c r="G6734" t="n">
        <v>2</v>
      </c>
      <c r="H6734" t="n">
        <v>-4.402964305888761</v>
      </c>
      <c r="I6734" t="n">
        <v>0.1089649921306612</v>
      </c>
      <c r="J6734" t="inlineStr">
        <is>
          <t>(3,2,4,1,1,3); Calculation based on environmental report</t>
        </is>
      </c>
    </row>
    <row r="6735">
      <c r="A6735" t="inlineStr">
        <is>
          <t>Tin</t>
        </is>
      </c>
      <c r="B6735" t="n">
        <v>7.851899999999999e-09</v>
      </c>
      <c r="D6735" t="inlineStr">
        <is>
          <t>kilogram</t>
        </is>
      </c>
      <c r="E6735" t="inlineStr">
        <is>
          <t>air</t>
        </is>
      </c>
      <c r="F6735" t="inlineStr">
        <is>
          <t>biosphere</t>
        </is>
      </c>
      <c r="G6735" t="n">
        <v>2</v>
      </c>
      <c r="H6735" t="n">
        <v>-18.66251029622206</v>
      </c>
      <c r="I6735" t="n">
        <v>0.8376315527271356</v>
      </c>
      <c r="J6735" t="inlineStr">
        <is>
          <t>(3,4,5,3,1,5); Literature, in dust</t>
        </is>
      </c>
    </row>
    <row r="6736">
      <c r="A6736" t="inlineStr">
        <is>
          <t>silicon production, metallurgical grade</t>
        </is>
      </c>
      <c r="B6736" t="n">
        <v>1</v>
      </c>
      <c r="C6736" t="inlineStr">
        <is>
          <t>US</t>
        </is>
      </c>
      <c r="D6736" t="inlineStr">
        <is>
          <t>kilogram</t>
        </is>
      </c>
      <c r="E6736" t="inlineStr">
        <is>
          <t>metals::extraction</t>
        </is>
      </c>
      <c r="F6736" t="inlineStr">
        <is>
          <t>production</t>
        </is>
      </c>
      <c r="G6736" t="n">
        <v>0</v>
      </c>
      <c r="H6736" t="n">
        <v>1</v>
      </c>
      <c r="L6736" t="inlineStr">
        <is>
          <t>silicon, metallurgical grade</t>
        </is>
      </c>
    </row>
    <row r="6737">
      <c r="A6737" t="inlineStr">
        <is>
          <t>market for oxygen, liquid</t>
        </is>
      </c>
      <c r="B6737" t="n">
        <v>0.02</v>
      </c>
      <c r="C6737" t="inlineStr">
        <is>
          <t>RER</t>
        </is>
      </c>
      <c r="D6737" t="inlineStr">
        <is>
          <t>kilogram</t>
        </is>
      </c>
      <c r="F6737" t="inlineStr">
        <is>
          <t>technosphere</t>
        </is>
      </c>
      <c r="G6737" t="n">
        <v>2</v>
      </c>
      <c r="H6737" t="n">
        <v>-3.912023005428146</v>
      </c>
      <c r="I6737" t="n">
        <v>0.2337502495138086</v>
      </c>
      <c r="J6737" t="inlineStr">
        <is>
          <t>(3,4,5,3,1,5); Literature</t>
        </is>
      </c>
      <c r="L6737" t="inlineStr">
        <is>
          <t>oxygen, liquid</t>
        </is>
      </c>
    </row>
    <row r="6738">
      <c r="A6738" t="inlineStr">
        <is>
          <t>charcoal production</t>
        </is>
      </c>
      <c r="B6738" t="n">
        <v>0.17</v>
      </c>
      <c r="C6738" t="inlineStr">
        <is>
          <t>GLO</t>
        </is>
      </c>
      <c r="D6738" t="inlineStr">
        <is>
          <t>kilogram</t>
        </is>
      </c>
      <c r="F6738" t="inlineStr">
        <is>
          <t>technosphere</t>
        </is>
      </c>
      <c r="G6738" t="n">
        <v>2</v>
      </c>
      <c r="H6738" t="n">
        <v>-1.771956841931875</v>
      </c>
      <c r="I6738" t="n">
        <v>0.1009803860231516</v>
      </c>
      <c r="J6738" t="inlineStr">
        <is>
          <t>(2,2,4,1,1,3); Literature</t>
        </is>
      </c>
      <c r="L6738" t="inlineStr">
        <is>
          <t>charcoal</t>
        </is>
      </c>
    </row>
    <row r="6739">
      <c r="A6739" t="inlineStr">
        <is>
          <t>graphite production</t>
        </is>
      </c>
      <c r="B6739" t="n">
        <v>0.1</v>
      </c>
      <c r="C6739" t="inlineStr">
        <is>
          <t>RER</t>
        </is>
      </c>
      <c r="D6739" t="inlineStr">
        <is>
          <t>kilogram</t>
        </is>
      </c>
      <c r="F6739" t="inlineStr">
        <is>
          <t>technosphere</t>
        </is>
      </c>
      <c r="G6739" t="n">
        <v>2</v>
      </c>
      <c r="H6739" t="n">
        <v>-2.302585092994045</v>
      </c>
      <c r="I6739" t="n">
        <v>0.1009803860231516</v>
      </c>
      <c r="J6739" t="inlineStr">
        <is>
          <t>(2,2,4,1,1,3); Literature, graphite electrodes</t>
        </is>
      </c>
      <c r="L6739" t="inlineStr">
        <is>
          <t>graphite</t>
        </is>
      </c>
    </row>
    <row r="6740">
      <c r="A6740" t="inlineStr">
        <is>
          <t>market for coke</t>
        </is>
      </c>
      <c r="B6740" t="n">
        <v>23.12</v>
      </c>
      <c r="C6740" t="inlineStr">
        <is>
          <t>GLO</t>
        </is>
      </c>
      <c r="D6740" t="inlineStr">
        <is>
          <t>megajoule</t>
        </is>
      </c>
      <c r="F6740" t="inlineStr">
        <is>
          <t>technosphere</t>
        </is>
      </c>
      <c r="G6740" t="n">
        <v>2</v>
      </c>
      <c r="H6740" t="n">
        <v>3.140698043804177</v>
      </c>
      <c r="I6740" t="n">
        <v>0.1009803860231516</v>
      </c>
      <c r="J6740" t="inlineStr">
        <is>
          <t>(2,2,4,1,1,3); Literature, coal</t>
        </is>
      </c>
      <c r="L6740" t="inlineStr">
        <is>
          <t>coke</t>
        </is>
      </c>
    </row>
    <row r="6741">
      <c r="A6741" t="inlineStr">
        <is>
          <t>market for electricity, medium voltage</t>
        </is>
      </c>
      <c r="B6741" t="n">
        <v>11</v>
      </c>
      <c r="C6741" t="inlineStr">
        <is>
          <t>RS</t>
        </is>
      </c>
      <c r="D6741" t="inlineStr">
        <is>
          <t>kilowatt hour</t>
        </is>
      </c>
      <c r="F6741" t="inlineStr">
        <is>
          <t>technosphere</t>
        </is>
      </c>
      <c r="G6741" t="n">
        <v>2</v>
      </c>
      <c r="H6741" t="n">
        <v>2.397895272798371</v>
      </c>
      <c r="I6741" t="n">
        <v>0.1009803860231516</v>
      </c>
      <c r="J6741" t="inlineStr">
        <is>
          <t>(2,2,4,1,1,3); Literature, lower range to account for heat recovery</t>
        </is>
      </c>
      <c r="L6741" t="inlineStr">
        <is>
          <t>electricity, medium voltage</t>
        </is>
      </c>
    </row>
    <row r="6742">
      <c r="A6742" t="inlineStr">
        <is>
          <t>market for transport, freight, sea, container ship</t>
        </is>
      </c>
      <c r="B6742" t="n">
        <v>2.55</v>
      </c>
      <c r="C6742" t="inlineStr">
        <is>
          <t>GLO</t>
        </is>
      </c>
      <c r="D6742" t="inlineStr">
        <is>
          <t>ton kilometer</t>
        </is>
      </c>
      <c r="F6742" t="inlineStr">
        <is>
          <t>technosphere</t>
        </is>
      </c>
      <c r="G6742" t="n">
        <v>2</v>
      </c>
      <c r="H6742" t="n">
        <v>0.9360933591703348</v>
      </c>
      <c r="I6742" t="n">
        <v>0.3697767766870506</v>
      </c>
      <c r="J6742" t="inlineStr">
        <is>
          <t>(4,5,na,na,na,na); Charcoal from Asia 15000km</t>
        </is>
      </c>
      <c r="L6742" t="inlineStr">
        <is>
          <t>transport, freight, sea, container ship</t>
        </is>
      </c>
    </row>
    <row r="6743">
      <c r="A6743" t="inlineStr">
        <is>
          <t>market for wood chips, wet, measured as dry mass</t>
        </is>
      </c>
      <c r="B6743" t="n">
        <v>0.003253</v>
      </c>
      <c r="C6743" t="inlineStr">
        <is>
          <t>Europe without Switzerland</t>
        </is>
      </c>
      <c r="D6743" t="inlineStr">
        <is>
          <t>kilogram</t>
        </is>
      </c>
      <c r="F6743" t="inlineStr">
        <is>
          <t>technosphere</t>
        </is>
      </c>
      <c r="G6743" t="n">
        <v>2</v>
      </c>
      <c r="H6743" t="n">
        <v>-5.728177631490922</v>
      </c>
      <c r="I6743" t="n">
        <v>0.1009803860231516</v>
      </c>
      <c r="J6743" t="inlineStr">
        <is>
          <t>(2,2,4,1,1,3); Literature, 1.35 kg</t>
        </is>
      </c>
      <c r="L6743" t="inlineStr">
        <is>
          <t>wood chips, wet, measured as dry mass</t>
        </is>
      </c>
    </row>
    <row r="6744">
      <c r="A6744" t="inlineStr">
        <is>
          <t>petroleum coke production, petroleum refinery operation</t>
        </is>
      </c>
      <c r="B6744" t="n">
        <v>0.5</v>
      </c>
      <c r="C6744" t="inlineStr">
        <is>
          <t>Europe without Switzerland</t>
        </is>
      </c>
      <c r="D6744" t="inlineStr">
        <is>
          <t>kilogram</t>
        </is>
      </c>
      <c r="F6744" t="inlineStr">
        <is>
          <t>technosphere</t>
        </is>
      </c>
      <c r="G6744" t="n">
        <v>2</v>
      </c>
      <c r="H6744" t="n">
        <v>-0.6931471805599453</v>
      </c>
      <c r="I6744" t="n">
        <v>0.1009803860231516</v>
      </c>
      <c r="J6744" t="inlineStr">
        <is>
          <t>(2,2,4,1,1,3); Literature</t>
        </is>
      </c>
      <c r="L6744" t="inlineStr">
        <is>
          <t>petroleum coke</t>
        </is>
      </c>
    </row>
    <row r="6745">
      <c r="A6745" t="inlineStr">
        <is>
          <t>silica sand production</t>
        </is>
      </c>
      <c r="B6745" t="n">
        <v>2.7</v>
      </c>
      <c r="C6745" t="inlineStr">
        <is>
          <t>DE</t>
        </is>
      </c>
      <c r="D6745" t="inlineStr">
        <is>
          <t>kilogram</t>
        </is>
      </c>
      <c r="F6745" t="inlineStr">
        <is>
          <t>technosphere</t>
        </is>
      </c>
      <c r="G6745" t="n">
        <v>2</v>
      </c>
      <c r="H6745" t="n">
        <v>0.9932517730102834</v>
      </c>
      <c r="I6745" t="n">
        <v>0.1009803860231516</v>
      </c>
      <c r="J6745" t="inlineStr">
        <is>
          <t>(2,2,4,1,1,3); Literature</t>
        </is>
      </c>
      <c r="L6745" t="inlineStr">
        <is>
          <t>silica sand</t>
        </is>
      </c>
    </row>
    <row r="6746">
      <c r="A6746" t="inlineStr">
        <is>
          <t>silicone factory construction</t>
        </is>
      </c>
      <c r="B6746" t="n">
        <v>9.999999999999999e-12</v>
      </c>
      <c r="C6746" t="inlineStr">
        <is>
          <t>RER</t>
        </is>
      </c>
      <c r="D6746" t="inlineStr">
        <is>
          <t>unit</t>
        </is>
      </c>
      <c r="F6746" t="inlineStr">
        <is>
          <t>technosphere</t>
        </is>
      </c>
      <c r="G6746" t="n">
        <v>2</v>
      </c>
      <c r="H6746" t="n">
        <v>-25.3284360229345</v>
      </c>
      <c r="I6746" t="n">
        <v>0.5648454854526869</v>
      </c>
      <c r="J6746" t="inlineStr">
        <is>
          <t>(1,2,4,1,3,3); Estimation</t>
        </is>
      </c>
      <c r="L6746" t="inlineStr">
        <is>
          <t>silicone factory</t>
        </is>
      </c>
    </row>
    <row r="6747">
      <c r="A6747" t="inlineStr">
        <is>
          <t>transport, freight train, diesel</t>
        </is>
      </c>
      <c r="B6747" t="n">
        <v>0.06900000000000001</v>
      </c>
      <c r="C6747" t="inlineStr">
        <is>
          <t>Europe without Switzerland</t>
        </is>
      </c>
      <c r="D6747" t="inlineStr">
        <is>
          <t>ton kilometer</t>
        </is>
      </c>
      <c r="F6747" t="inlineStr">
        <is>
          <t>technosphere</t>
        </is>
      </c>
      <c r="G6747" t="n">
        <v>2</v>
      </c>
      <c r="H6747" t="n">
        <v>-2.673648774384878</v>
      </c>
      <c r="I6747" t="n">
        <v>0.3697767766870506</v>
      </c>
      <c r="J6747" t="inlineStr">
        <is>
          <t>(4,5,na,na,na,na); Standard distance 100km</t>
        </is>
      </c>
      <c r="L6747" t="inlineStr">
        <is>
          <t>transport, freight train</t>
        </is>
      </c>
    </row>
    <row r="6748">
      <c r="A6748" t="inlineStr">
        <is>
          <t>transport, freight, lorry 7.5-16 metric ton, EURO4</t>
        </is>
      </c>
      <c r="B6748" t="n">
        <v>0.15599</v>
      </c>
      <c r="C6748" t="inlineStr">
        <is>
          <t>RER</t>
        </is>
      </c>
      <c r="D6748" t="inlineStr">
        <is>
          <t>ton kilometer</t>
        </is>
      </c>
      <c r="F6748" t="inlineStr">
        <is>
          <t>technosphere</t>
        </is>
      </c>
      <c r="G6748" t="n">
        <v>2</v>
      </c>
      <c r="H6748" t="n">
        <v>-1.85796337635136</v>
      </c>
      <c r="I6748" t="n">
        <v>0.3697767766870506</v>
      </c>
      <c r="J6748" t="inlineStr">
        <is>
          <t>(4,5,na,na,na,na); Standard distance 50km, 20km for sand</t>
        </is>
      </c>
      <c r="L6748" t="inlineStr">
        <is>
          <t>transport, freight, lorry 7.5-16 metric ton, EURO4</t>
        </is>
      </c>
    </row>
    <row r="6749">
      <c r="A6749" t="inlineStr">
        <is>
          <t>treatment of slag from metallurgical grade silicon production, inert material landfill</t>
        </is>
      </c>
      <c r="B6749" t="n">
        <v>-0.025</v>
      </c>
      <c r="C6749" t="inlineStr">
        <is>
          <t>CH</t>
        </is>
      </c>
      <c r="D6749" t="inlineStr">
        <is>
          <t>kilogram</t>
        </is>
      </c>
      <c r="F6749" t="inlineStr">
        <is>
          <t>technosphere</t>
        </is>
      </c>
      <c r="G6749" t="n">
        <v>2</v>
      </c>
      <c r="H6749" t="n">
        <v>-3.688879454113936</v>
      </c>
      <c r="I6749" t="n">
        <v>0.1009803860231516</v>
      </c>
      <c r="J6749" t="inlineStr">
        <is>
          <t>(2,2,4,1,1,3); Literature</t>
        </is>
      </c>
      <c r="K6749" t="b">
        <v>1</v>
      </c>
      <c r="L6749" t="inlineStr">
        <is>
          <t>slag from metallurgical grade silicon production</t>
        </is>
      </c>
    </row>
    <row r="6750"/>
    <row r="6751" ht="16" customHeight="1" s="29">
      <c r="A6751" s="1" t="inlineStr">
        <is>
          <t>Activity</t>
        </is>
      </c>
      <c r="B6751" s="1" t="inlineStr">
        <is>
          <t>silicon production, metallurgical grade</t>
        </is>
      </c>
    </row>
    <row r="6752">
      <c r="A6752" t="inlineStr">
        <is>
          <t>comment</t>
        </is>
      </c>
      <c r="B6752" t="inlineStr">
        <is>
          <t>MG-silicon with a purity of 99%. Used for the production of aluminium compounds, silicones and semiconductors. For the use in semiconductors further purification is necessary.
Gate to gate inventory for production of MG-silicon from silica sand including materials, energy use, wastes and air emissions. Emissions to water are not available.
Location:  Generic production efforts with specific electricity mixes.
Technology:  Modern technology, waste heat is partly recovered and used for electricity generation and/or district heating.
Time period:  Time of investigation
Production volume:  1'000'000t world wide production in 2000.
Sampling:  Publication of plant specific data in a European survey.  
Extrapolations:  Air emissions of different pollutants are extrapolated from environmental reports. Extrapolation of European LCI inventory data by changing the consumed electricity mix to the South Korean electricity mix.
Uncertainty:  None</t>
        </is>
      </c>
    </row>
    <row r="6753">
      <c r="A6753" t="inlineStr">
        <is>
          <t>location</t>
        </is>
      </c>
      <c r="B6753" t="inlineStr">
        <is>
          <t>APAC</t>
        </is>
      </c>
    </row>
    <row r="6754">
      <c r="A6754" t="inlineStr">
        <is>
          <t>production amount</t>
        </is>
      </c>
      <c r="B6754" t="n">
        <v>1</v>
      </c>
    </row>
    <row r="6755">
      <c r="A6755" t="inlineStr">
        <is>
          <t>reference product</t>
        </is>
      </c>
      <c r="B6755" t="inlineStr">
        <is>
          <t>silicon, metallurgical grade</t>
        </is>
      </c>
    </row>
    <row r="6756">
      <c r="A6756" t="inlineStr">
        <is>
          <t>source</t>
        </is>
      </c>
      <c r="B67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57">
      <c r="A6757" t="inlineStr">
        <is>
          <t>type</t>
        </is>
      </c>
      <c r="B6757" t="inlineStr">
        <is>
          <t>process</t>
        </is>
      </c>
    </row>
    <row r="6758">
      <c r="A6758" t="inlineStr">
        <is>
          <t>unit</t>
        </is>
      </c>
      <c r="B6758" t="inlineStr">
        <is>
          <t>kilogram</t>
        </is>
      </c>
    </row>
    <row r="6759" ht="16" customHeight="1" s="29">
      <c r="A6759" s="1" t="inlineStr">
        <is>
          <t>Exchanges</t>
        </is>
      </c>
    </row>
    <row r="6760">
      <c r="A6760" s="28" t="inlineStr">
        <is>
          <t>name</t>
        </is>
      </c>
      <c r="B6760" s="28" t="inlineStr">
        <is>
          <t>amount</t>
        </is>
      </c>
      <c r="C6760" s="28" t="inlineStr">
        <is>
          <t>location</t>
        </is>
      </c>
      <c r="D6760" s="28" t="inlineStr">
        <is>
          <t>unit</t>
        </is>
      </c>
      <c r="E6760" s="28" t="inlineStr">
        <is>
          <t>categories</t>
        </is>
      </c>
      <c r="F6760" s="28" t="inlineStr">
        <is>
          <t>type</t>
        </is>
      </c>
      <c r="G6760" s="28" t="inlineStr">
        <is>
          <t>uncertainty type</t>
        </is>
      </c>
      <c r="H6760" s="28" t="inlineStr">
        <is>
          <t>loc</t>
        </is>
      </c>
      <c r="I6760" s="28" t="inlineStr">
        <is>
          <t>scale</t>
        </is>
      </c>
      <c r="J6760" s="28" t="inlineStr">
        <is>
          <t>comment</t>
        </is>
      </c>
      <c r="K6760" s="28" t="inlineStr">
        <is>
          <t>negative</t>
        </is>
      </c>
      <c r="L6760" s="28" t="inlineStr">
        <is>
          <t>reference product</t>
        </is>
      </c>
      <c r="M6760" s="28" t="n"/>
    </row>
    <row r="6761">
      <c r="A6761" t="inlineStr">
        <is>
          <t>Aluminium</t>
        </is>
      </c>
      <c r="B6761" t="n">
        <v>1.5508e-06</v>
      </c>
      <c r="D6761" t="inlineStr">
        <is>
          <t>kilogram</t>
        </is>
      </c>
      <c r="E6761" t="inlineStr">
        <is>
          <t>air::non-urban air or from high stacks</t>
        </is>
      </c>
      <c r="F6761" t="inlineStr">
        <is>
          <t>biosphere</t>
        </is>
      </c>
      <c r="G6761" t="n">
        <v>2</v>
      </c>
      <c r="H6761" t="n">
        <v>-13.37673963114964</v>
      </c>
      <c r="I6761" t="n">
        <v>0.8376315527271356</v>
      </c>
      <c r="J6761" t="inlineStr">
        <is>
          <t>(3,4,5,3,1,5); Literature, in dust</t>
        </is>
      </c>
    </row>
    <row r="6762">
      <c r="A6762" t="inlineStr">
        <is>
          <t>Antimony</t>
        </is>
      </c>
      <c r="B6762" t="n">
        <v>7.851899999999999e-09</v>
      </c>
      <c r="D6762" t="inlineStr">
        <is>
          <t>kilogram</t>
        </is>
      </c>
      <c r="E6762" t="inlineStr">
        <is>
          <t>air</t>
        </is>
      </c>
      <c r="F6762" t="inlineStr">
        <is>
          <t>biosphere</t>
        </is>
      </c>
      <c r="G6762" t="n">
        <v>2</v>
      </c>
      <c r="H6762" t="n">
        <v>-18.66251029622206</v>
      </c>
      <c r="I6762" t="n">
        <v>0.8376315527271356</v>
      </c>
      <c r="J6762" t="inlineStr">
        <is>
          <t>(3,4,5,3,1,5); Literature, in dust</t>
        </is>
      </c>
    </row>
    <row r="6763">
      <c r="A6763" t="inlineStr">
        <is>
          <t>Arsenic</t>
        </is>
      </c>
      <c r="B6763" t="n">
        <v>9.4223e-09</v>
      </c>
      <c r="D6763" t="inlineStr">
        <is>
          <t>kilogram</t>
        </is>
      </c>
      <c r="E6763" t="inlineStr">
        <is>
          <t>air</t>
        </is>
      </c>
      <c r="F6763" t="inlineStr">
        <is>
          <t>biosphere</t>
        </is>
      </c>
      <c r="G6763" t="n">
        <v>2</v>
      </c>
      <c r="H6763" t="n">
        <v>-18.48018661680186</v>
      </c>
      <c r="I6763" t="n">
        <v>0.8376315527271356</v>
      </c>
      <c r="J6763" t="inlineStr">
        <is>
          <t>(3,4,5,3,1,5); Literature, in dust</t>
        </is>
      </c>
    </row>
    <row r="6764">
      <c r="A6764" t="inlineStr">
        <is>
          <t>Boron</t>
        </is>
      </c>
      <c r="B6764" t="n">
        <v>2.7914e-07</v>
      </c>
      <c r="D6764" t="inlineStr">
        <is>
          <t>kilogram</t>
        </is>
      </c>
      <c r="E6764" t="inlineStr">
        <is>
          <t>air::non-urban air or from high stacks</t>
        </is>
      </c>
      <c r="F6764" t="inlineStr">
        <is>
          <t>biosphere</t>
        </is>
      </c>
      <c r="G6764" t="n">
        <v>2</v>
      </c>
      <c r="H6764" t="n">
        <v>-15.09155238886591</v>
      </c>
      <c r="I6764" t="n">
        <v>0.8376315527271356</v>
      </c>
      <c r="J6764" t="inlineStr">
        <is>
          <t>(3,4,5,3,1,5); Literature, in dust</t>
        </is>
      </c>
    </row>
    <row r="6765">
      <c r="A6765" t="inlineStr">
        <is>
          <t>Cadmium</t>
        </is>
      </c>
      <c r="B6765" t="n">
        <v>3.1408e-10</v>
      </c>
      <c r="D6765" t="inlineStr">
        <is>
          <t>kilogram</t>
        </is>
      </c>
      <c r="E6765" t="inlineStr">
        <is>
          <t>air</t>
        </is>
      </c>
      <c r="F6765" t="inlineStr">
        <is>
          <t>biosphere</t>
        </is>
      </c>
      <c r="G6765" t="n">
        <v>2</v>
      </c>
      <c r="H6765" t="n">
        <v>-21.8813733854004</v>
      </c>
      <c r="I6765" t="n">
        <v>0.8376315527271356</v>
      </c>
      <c r="J6765" t="inlineStr">
        <is>
          <t>(3,4,5,3,1,5); Literature, in dust</t>
        </is>
      </c>
    </row>
    <row r="6766">
      <c r="A6766" t="inlineStr">
        <is>
          <t>Calcium</t>
        </is>
      </c>
      <c r="B6766" t="n">
        <v>7.7538e-07</v>
      </c>
      <c r="D6766" t="inlineStr">
        <is>
          <t>kilogram</t>
        </is>
      </c>
      <c r="E6766" t="inlineStr">
        <is>
          <t>air::non-urban air or from high stacks</t>
        </is>
      </c>
      <c r="F6766" t="inlineStr">
        <is>
          <t>biosphere</t>
        </is>
      </c>
      <c r="G6766" t="n">
        <v>2</v>
      </c>
      <c r="H6766" t="n">
        <v>-14.06991260518126</v>
      </c>
      <c r="I6766" t="n">
        <v>0.8376315527271356</v>
      </c>
      <c r="J6766" t="inlineStr">
        <is>
          <t>(3,4,5,3,1,5); Literature, in dust</t>
        </is>
      </c>
    </row>
    <row r="6767">
      <c r="A6767" t="inlineStr">
        <is>
          <t>Carbon dioxide, fossil</t>
        </is>
      </c>
      <c r="B6767" t="n">
        <v>3.5808</v>
      </c>
      <c r="D6767" t="inlineStr">
        <is>
          <t>kilogram</t>
        </is>
      </c>
      <c r="E6767" t="inlineStr">
        <is>
          <t>air::urban air close to ground</t>
        </is>
      </c>
      <c r="F6767" t="inlineStr">
        <is>
          <t>biosphere</t>
        </is>
      </c>
      <c r="G6767" t="n">
        <v>2</v>
      </c>
      <c r="H6767" t="n">
        <v>1.275586239135469</v>
      </c>
      <c r="I6767" t="n">
        <v>0.1009803860231516</v>
      </c>
      <c r="J6767" t="inlineStr">
        <is>
          <t>(2,2,4,1,1,3); Calculation, fossil fuels</t>
        </is>
      </c>
    </row>
    <row r="6768">
      <c r="A6768" t="inlineStr">
        <is>
          <t>Carbon dioxide, non-fossil</t>
        </is>
      </c>
      <c r="B6768" t="n">
        <v>1.6098</v>
      </c>
      <c r="D6768" t="inlineStr">
        <is>
          <t>kilogram</t>
        </is>
      </c>
      <c r="E6768" t="inlineStr">
        <is>
          <t>air::urban air close to ground</t>
        </is>
      </c>
      <c r="F6768" t="inlineStr">
        <is>
          <t>biosphere</t>
        </is>
      </c>
      <c r="G6768" t="n">
        <v>2</v>
      </c>
      <c r="H6768" t="n">
        <v>0.4761099476774963</v>
      </c>
      <c r="I6768" t="n">
        <v>0.1009803860231516</v>
      </c>
      <c r="J6768" t="inlineStr">
        <is>
          <t>(2,2,4,1,1,3); Calculation, biogenic fuels</t>
        </is>
      </c>
    </row>
    <row r="6769">
      <c r="A6769" t="inlineStr">
        <is>
          <t>Carbon monoxide, fossil</t>
        </is>
      </c>
      <c r="B6769" t="n">
        <v>0.0013797</v>
      </c>
      <c r="D6769" t="inlineStr">
        <is>
          <t>kilogram</t>
        </is>
      </c>
      <c r="E6769" t="inlineStr">
        <is>
          <t>air::urban air close to ground</t>
        </is>
      </c>
      <c r="F6769" t="inlineStr">
        <is>
          <t>biosphere</t>
        </is>
      </c>
      <c r="G6769" t="n">
        <v>2</v>
      </c>
      <c r="H6769" t="n">
        <v>-6.585889194750286</v>
      </c>
      <c r="I6769" t="n">
        <v>0.8376315527271356</v>
      </c>
      <c r="J6769" t="inlineStr">
        <is>
          <t>(3,4,5,3,1,5); Literature</t>
        </is>
      </c>
    </row>
    <row r="6770">
      <c r="A6770" t="inlineStr">
        <is>
          <t>Carbon monoxide, non-fossil</t>
        </is>
      </c>
      <c r="B6770" t="n">
        <v>0.00062027</v>
      </c>
      <c r="D6770" t="inlineStr">
        <is>
          <t>kilogram</t>
        </is>
      </c>
      <c r="E6770" t="inlineStr">
        <is>
          <t>air::urban air close to ground</t>
        </is>
      </c>
      <c r="F6770" t="inlineStr">
        <is>
          <t>biosphere</t>
        </is>
      </c>
      <c r="G6770" t="n">
        <v>2</v>
      </c>
      <c r="H6770" t="n">
        <v>-7.38535569084975</v>
      </c>
      <c r="I6770" t="n">
        <v>0.8376315527271356</v>
      </c>
      <c r="J6770" t="inlineStr">
        <is>
          <t>(3,4,5,3,1,5); Literature</t>
        </is>
      </c>
    </row>
    <row r="6771">
      <c r="A6771" t="inlineStr">
        <is>
          <t>Chlorine</t>
        </is>
      </c>
      <c r="B6771" t="n">
        <v>7.8519e-08</v>
      </c>
      <c r="D6771" t="inlineStr">
        <is>
          <t>kilogram</t>
        </is>
      </c>
      <c r="E6771" t="inlineStr">
        <is>
          <t>air::urban air close to ground</t>
        </is>
      </c>
      <c r="F6771" t="inlineStr">
        <is>
          <t>biosphere</t>
        </is>
      </c>
      <c r="G6771" t="n">
        <v>2</v>
      </c>
      <c r="H6771" t="n">
        <v>-16.35992520322801</v>
      </c>
      <c r="I6771" t="n">
        <v>0.308456937280178</v>
      </c>
      <c r="J6771" t="inlineStr">
        <is>
          <t>(3,4,5,3,1,5); Literature</t>
        </is>
      </c>
    </row>
    <row r="6772">
      <c r="A6772" t="inlineStr">
        <is>
          <t>Chromium</t>
        </is>
      </c>
      <c r="B6772" t="n">
        <v>7.851899999999999e-09</v>
      </c>
      <c r="D6772" t="inlineStr">
        <is>
          <t>kilogram</t>
        </is>
      </c>
      <c r="E6772" t="inlineStr">
        <is>
          <t>air</t>
        </is>
      </c>
      <c r="F6772" t="inlineStr">
        <is>
          <t>biosphere</t>
        </is>
      </c>
      <c r="G6772" t="n">
        <v>2</v>
      </c>
      <c r="H6772" t="n">
        <v>-18.66251029622206</v>
      </c>
      <c r="I6772" t="n">
        <v>0.8376315527271356</v>
      </c>
      <c r="J6772" t="inlineStr">
        <is>
          <t>(3,4,5,3,1,5); Literature, in dust</t>
        </is>
      </c>
    </row>
    <row r="6773">
      <c r="A6773" t="inlineStr">
        <is>
          <t>Cyanide</t>
        </is>
      </c>
      <c r="B6773" t="n">
        <v>6.8704e-06</v>
      </c>
      <c r="D6773" t="inlineStr">
        <is>
          <t>kilogram</t>
        </is>
      </c>
      <c r="E6773" t="inlineStr">
        <is>
          <t>air</t>
        </is>
      </c>
      <c r="F6773" t="inlineStr">
        <is>
          <t>biosphere</t>
        </is>
      </c>
      <c r="G6773" t="n">
        <v>2</v>
      </c>
      <c r="H6773" t="n">
        <v>-11.88828822926195</v>
      </c>
      <c r="I6773" t="n">
        <v>0.308456937280178</v>
      </c>
      <c r="J6773" t="inlineStr">
        <is>
          <t>(3,4,5,3,1,5); Estimation</t>
        </is>
      </c>
    </row>
    <row r="6774">
      <c r="A6774" t="inlineStr">
        <is>
          <t>Fluorine</t>
        </is>
      </c>
      <c r="B6774" t="n">
        <v>3.8769e-08</v>
      </c>
      <c r="D6774" t="inlineStr">
        <is>
          <t>kilogram</t>
        </is>
      </c>
      <c r="E6774" t="inlineStr">
        <is>
          <t>air::non-urban air or from high stacks</t>
        </is>
      </c>
      <c r="F6774" t="inlineStr">
        <is>
          <t>biosphere</t>
        </is>
      </c>
      <c r="G6774" t="n">
        <v>2</v>
      </c>
      <c r="H6774" t="n">
        <v>-17.06564487873525</v>
      </c>
      <c r="I6774" t="n">
        <v>0.308456937280178</v>
      </c>
      <c r="J6774" t="inlineStr">
        <is>
          <t>(3,4,5,3,1,5); Literature, in dust</t>
        </is>
      </c>
    </row>
    <row r="6775">
      <c r="A6775" t="inlineStr">
        <is>
          <t>Heat, waste</t>
        </is>
      </c>
      <c r="B6775" t="n">
        <v>71.267</v>
      </c>
      <c r="D6775" t="inlineStr">
        <is>
          <t>megajoule</t>
        </is>
      </c>
      <c r="E6775" t="inlineStr">
        <is>
          <t>air</t>
        </is>
      </c>
      <c r="F6775" t="inlineStr">
        <is>
          <t>biosphere</t>
        </is>
      </c>
      <c r="G6775" t="n">
        <v>2</v>
      </c>
      <c r="H6775" t="n">
        <v>4.266433387180372</v>
      </c>
      <c r="I6775" t="n">
        <v>0.1009803860231516</v>
      </c>
      <c r="J6775" t="inlineStr">
        <is>
          <t>(2,2,4,1,1,3); Calculation based on fuel and electricity use minus 25 MJ/kg</t>
        </is>
      </c>
    </row>
    <row r="6776">
      <c r="A6776" t="inlineStr">
        <is>
          <t>Hydrogen fluoride</t>
        </is>
      </c>
      <c r="B6776" t="n">
        <v>0.0005</v>
      </c>
      <c r="D6776" t="inlineStr">
        <is>
          <t>kilogram</t>
        </is>
      </c>
      <c r="E6776" t="inlineStr">
        <is>
          <t>air</t>
        </is>
      </c>
      <c r="F6776" t="inlineStr">
        <is>
          <t>biosphere</t>
        </is>
      </c>
      <c r="G6776" t="n">
        <v>2</v>
      </c>
      <c r="H6776" t="n">
        <v>-7.600902459542082</v>
      </c>
      <c r="I6776" t="n">
        <v>0.308456937280178</v>
      </c>
      <c r="J6776" t="inlineStr">
        <is>
          <t>(3,4,5,3,1,5); Estimation</t>
        </is>
      </c>
    </row>
    <row r="6777">
      <c r="A6777" t="inlineStr">
        <is>
          <t>Hydrogen sulfide</t>
        </is>
      </c>
      <c r="B6777" t="n">
        <v>0.0005</v>
      </c>
      <c r="D6777" t="inlineStr">
        <is>
          <t>kilogram</t>
        </is>
      </c>
      <c r="E6777" t="inlineStr">
        <is>
          <t>air</t>
        </is>
      </c>
      <c r="F6777" t="inlineStr">
        <is>
          <t>biosphere</t>
        </is>
      </c>
      <c r="G6777" t="n">
        <v>2</v>
      </c>
      <c r="H6777" t="n">
        <v>-7.600902459542082</v>
      </c>
      <c r="I6777" t="n">
        <v>0.308456937280178</v>
      </c>
      <c r="J6777" t="inlineStr">
        <is>
          <t>(3,4,5,3,1,5); Estimation</t>
        </is>
      </c>
    </row>
    <row r="6778">
      <c r="A6778" t="inlineStr">
        <is>
          <t>Iron</t>
        </is>
      </c>
      <c r="B6778" t="n">
        <v>3.8769e-06</v>
      </c>
      <c r="D6778" t="inlineStr">
        <is>
          <t>kilogram</t>
        </is>
      </c>
      <c r="E6778" t="inlineStr">
        <is>
          <t>air::non-urban air or from high stacks</t>
        </is>
      </c>
      <c r="F6778" t="inlineStr">
        <is>
          <t>biosphere</t>
        </is>
      </c>
      <c r="G6778" t="n">
        <v>2</v>
      </c>
      <c r="H6778" t="n">
        <v>-12.46047469274716</v>
      </c>
      <c r="I6778" t="n">
        <v>0.8376315527271356</v>
      </c>
      <c r="J6778" t="inlineStr">
        <is>
          <t>(3,4,5,3,1,5); Literature, in dust</t>
        </is>
      </c>
    </row>
    <row r="6779">
      <c r="A6779" t="inlineStr">
        <is>
          <t>Lead</t>
        </is>
      </c>
      <c r="B6779" t="n">
        <v>3.4352e-07</v>
      </c>
      <c r="D6779" t="inlineStr">
        <is>
          <t>kilogram</t>
        </is>
      </c>
      <c r="E6779" t="inlineStr">
        <is>
          <t>air</t>
        </is>
      </c>
      <c r="F6779" t="inlineStr">
        <is>
          <t>biosphere</t>
        </is>
      </c>
      <c r="G6779" t="n">
        <v>2</v>
      </c>
      <c r="H6779" t="n">
        <v>-14.88402050281594</v>
      </c>
      <c r="I6779" t="n">
        <v>0.8376315527271356</v>
      </c>
      <c r="J6779" t="inlineStr">
        <is>
          <t>(3,4,5,3,1,5); Literature, in dust</t>
        </is>
      </c>
    </row>
    <row r="6780">
      <c r="A6780" t="inlineStr">
        <is>
          <t>Mercury</t>
        </is>
      </c>
      <c r="B6780" t="n">
        <v>7.851899999999999e-09</v>
      </c>
      <c r="D6780" t="inlineStr">
        <is>
          <t>kilogram</t>
        </is>
      </c>
      <c r="E6780" t="inlineStr">
        <is>
          <t>air</t>
        </is>
      </c>
      <c r="F6780" t="inlineStr">
        <is>
          <t>biosphere</t>
        </is>
      </c>
      <c r="G6780" t="n">
        <v>2</v>
      </c>
      <c r="H6780" t="n">
        <v>-18.66251029622206</v>
      </c>
      <c r="I6780" t="n">
        <v>0.8376315527271356</v>
      </c>
      <c r="J6780" t="inlineStr">
        <is>
          <t>(3,4,5,3,1,5); Literature, in dust</t>
        </is>
      </c>
    </row>
    <row r="6781">
      <c r="A6781" t="inlineStr">
        <is>
          <t>NMVOC, non-methane volatile organic compounds, unspecified origin</t>
        </is>
      </c>
      <c r="B6781" t="n">
        <v>9.6e-05</v>
      </c>
      <c r="D6781" t="inlineStr">
        <is>
          <t>kilogram</t>
        </is>
      </c>
      <c r="E6781" t="inlineStr">
        <is>
          <t>air</t>
        </is>
      </c>
      <c r="F6781" t="inlineStr">
        <is>
          <t>biosphere</t>
        </is>
      </c>
      <c r="G6781" t="n">
        <v>2</v>
      </c>
      <c r="H6781" t="n">
        <v>-9.251162366496438</v>
      </c>
      <c r="I6781" t="n">
        <v>0.308456937280178</v>
      </c>
      <c r="J6781" t="inlineStr">
        <is>
          <t>(3,4,5,3,1,5); Literature</t>
        </is>
      </c>
    </row>
    <row r="6782">
      <c r="A6782" t="inlineStr">
        <is>
          <t>Nitrogen oxides</t>
        </is>
      </c>
      <c r="B6782" t="n">
        <v>0.0097432</v>
      </c>
      <c r="D6782" t="inlineStr">
        <is>
          <t>kilogram</t>
        </is>
      </c>
      <c r="E6782" t="inlineStr">
        <is>
          <t>air</t>
        </is>
      </c>
      <c r="F6782" t="inlineStr">
        <is>
          <t>biosphere</t>
        </is>
      </c>
      <c r="G6782" t="n">
        <v>2</v>
      </c>
      <c r="H6782" t="n">
        <v>-4.631185673191373</v>
      </c>
      <c r="I6782" t="n">
        <v>0.2288706263367677</v>
      </c>
      <c r="J6782" t="inlineStr">
        <is>
          <t>(3,2,4,1,1,3); Calculation based on environmental report</t>
        </is>
      </c>
    </row>
    <row r="6783">
      <c r="A6783" t="inlineStr">
        <is>
          <t>Particulates, &gt; 10 um</t>
        </is>
      </c>
      <c r="B6783" t="n">
        <v>0.0077538</v>
      </c>
      <c r="D6783" t="inlineStr">
        <is>
          <t>kilogram</t>
        </is>
      </c>
      <c r="E6783" t="inlineStr">
        <is>
          <t>air</t>
        </is>
      </c>
      <c r="F6783" t="inlineStr">
        <is>
          <t>biosphere</t>
        </is>
      </c>
      <c r="G6783" t="n">
        <v>2</v>
      </c>
      <c r="H6783" t="n">
        <v>-4.859572233205073</v>
      </c>
      <c r="I6783" t="n">
        <v>0.2288706263367677</v>
      </c>
      <c r="J6783" t="inlineStr">
        <is>
          <t>(3,2,4,1,1,3); Calculation based on environmental report</t>
        </is>
      </c>
    </row>
    <row r="6784">
      <c r="A6784" t="inlineStr">
        <is>
          <t>Potassium</t>
        </is>
      </c>
      <c r="B6784" t="n">
        <v>6.203e-05</v>
      </c>
      <c r="D6784" t="inlineStr">
        <is>
          <t>kilogram</t>
        </is>
      </c>
      <c r="E6784" t="inlineStr">
        <is>
          <t>air::non-urban air or from high stacks</t>
        </is>
      </c>
      <c r="F6784" t="inlineStr">
        <is>
          <t>biosphere</t>
        </is>
      </c>
      <c r="G6784" t="n">
        <v>2</v>
      </c>
      <c r="H6784" t="n">
        <v>-9.687892418979247</v>
      </c>
      <c r="I6784" t="n">
        <v>0.8376315527271356</v>
      </c>
      <c r="J6784" t="inlineStr">
        <is>
          <t>(3,4,5,3,1,5); Literature, in dust</t>
        </is>
      </c>
    </row>
    <row r="6785">
      <c r="A6785" t="inlineStr">
        <is>
          <t>Silicon</t>
        </is>
      </c>
      <c r="B6785" t="n">
        <v>0.0075134</v>
      </c>
      <c r="D6785" t="inlineStr">
        <is>
          <t>kilogram</t>
        </is>
      </c>
      <c r="E6785" t="inlineStr">
        <is>
          <t>air::non-urban air or from high stacks</t>
        </is>
      </c>
      <c r="F6785" t="inlineStr">
        <is>
          <t>biosphere</t>
        </is>
      </c>
      <c r="G6785" t="n">
        <v>2</v>
      </c>
      <c r="H6785" t="n">
        <v>-4.891067185963519</v>
      </c>
      <c r="I6785" t="n">
        <v>0.8376315527271356</v>
      </c>
      <c r="J6785" t="inlineStr">
        <is>
          <t>(3,4,5,3,1,5); Literature, SiO2 in dust</t>
        </is>
      </c>
    </row>
    <row r="6786">
      <c r="A6786" t="inlineStr">
        <is>
          <t>Sodium</t>
        </is>
      </c>
      <c r="B6786" t="n">
        <v>7.7538e-07</v>
      </c>
      <c r="D6786" t="inlineStr">
        <is>
          <t>kilogram</t>
        </is>
      </c>
      <c r="E6786" t="inlineStr">
        <is>
          <t>air::non-urban air or from high stacks</t>
        </is>
      </c>
      <c r="F6786" t="inlineStr">
        <is>
          <t>biosphere</t>
        </is>
      </c>
      <c r="G6786" t="n">
        <v>2</v>
      </c>
      <c r="H6786" t="n">
        <v>-14.06991260518126</v>
      </c>
      <c r="I6786" t="n">
        <v>0.8376315527271356</v>
      </c>
      <c r="J6786" t="inlineStr">
        <is>
          <t>(3,4,5,3,1,5); Literature, in dust</t>
        </is>
      </c>
    </row>
    <row r="6787">
      <c r="A6787" t="inlineStr">
        <is>
          <t>Sulfur dioxide</t>
        </is>
      </c>
      <c r="B6787" t="n">
        <v>0.012241</v>
      </c>
      <c r="D6787" t="inlineStr">
        <is>
          <t>kilogram</t>
        </is>
      </c>
      <c r="E6787" t="inlineStr">
        <is>
          <t>air</t>
        </is>
      </c>
      <c r="F6787" t="inlineStr">
        <is>
          <t>biosphere</t>
        </is>
      </c>
      <c r="G6787" t="n">
        <v>2</v>
      </c>
      <c r="H6787" t="n">
        <v>-4.402964305888761</v>
      </c>
      <c r="I6787" t="n">
        <v>0.1089649921306612</v>
      </c>
      <c r="J6787" t="inlineStr">
        <is>
          <t>(3,2,4,1,1,3); Calculation based on environmental report</t>
        </is>
      </c>
    </row>
    <row r="6788">
      <c r="A6788" t="inlineStr">
        <is>
          <t>Tin</t>
        </is>
      </c>
      <c r="B6788" t="n">
        <v>7.851899999999999e-09</v>
      </c>
      <c r="D6788" t="inlineStr">
        <is>
          <t>kilogram</t>
        </is>
      </c>
      <c r="E6788" t="inlineStr">
        <is>
          <t>air</t>
        </is>
      </c>
      <c r="F6788" t="inlineStr">
        <is>
          <t>biosphere</t>
        </is>
      </c>
      <c r="G6788" t="n">
        <v>2</v>
      </c>
      <c r="H6788" t="n">
        <v>-18.66251029622206</v>
      </c>
      <c r="I6788" t="n">
        <v>0.8376315527271356</v>
      </c>
      <c r="J6788" t="inlineStr">
        <is>
          <t>(3,4,5,3,1,5); Literature, in dust</t>
        </is>
      </c>
    </row>
    <row r="6789">
      <c r="A6789" t="inlineStr">
        <is>
          <t>silicon production, metallurgical grade</t>
        </is>
      </c>
      <c r="B6789" t="n">
        <v>1</v>
      </c>
      <c r="C6789" t="inlineStr">
        <is>
          <t>APAC</t>
        </is>
      </c>
      <c r="D6789" t="inlineStr">
        <is>
          <t>kilogram</t>
        </is>
      </c>
      <c r="E6789" t="inlineStr">
        <is>
          <t>metals::extraction</t>
        </is>
      </c>
      <c r="F6789" t="inlineStr">
        <is>
          <t>production</t>
        </is>
      </c>
      <c r="G6789" t="n">
        <v>0</v>
      </c>
      <c r="H6789" t="n">
        <v>1</v>
      </c>
      <c r="L6789" t="inlineStr">
        <is>
          <t>silicon, metallurgical grade</t>
        </is>
      </c>
    </row>
    <row r="6790">
      <c r="A6790" t="inlineStr">
        <is>
          <t>market for oxygen, liquid</t>
        </is>
      </c>
      <c r="B6790" t="n">
        <v>0.02</v>
      </c>
      <c r="C6790" t="inlineStr">
        <is>
          <t>RER</t>
        </is>
      </c>
      <c r="D6790" t="inlineStr">
        <is>
          <t>kilogram</t>
        </is>
      </c>
      <c r="F6790" t="inlineStr">
        <is>
          <t>technosphere</t>
        </is>
      </c>
      <c r="G6790" t="n">
        <v>2</v>
      </c>
      <c r="H6790" t="n">
        <v>-3.912023005428146</v>
      </c>
      <c r="I6790" t="n">
        <v>0.2337502495138086</v>
      </c>
      <c r="J6790" t="inlineStr">
        <is>
          <t>(3,4,5,3,1,5); Literature</t>
        </is>
      </c>
      <c r="L6790" t="inlineStr">
        <is>
          <t>oxygen, liquid</t>
        </is>
      </c>
    </row>
    <row r="6791">
      <c r="A6791" t="inlineStr">
        <is>
          <t>charcoal production</t>
        </is>
      </c>
      <c r="B6791" t="n">
        <v>0.17</v>
      </c>
      <c r="C6791" t="inlineStr">
        <is>
          <t>GLO</t>
        </is>
      </c>
      <c r="D6791" t="inlineStr">
        <is>
          <t>kilogram</t>
        </is>
      </c>
      <c r="F6791" t="inlineStr">
        <is>
          <t>technosphere</t>
        </is>
      </c>
      <c r="G6791" t="n">
        <v>2</v>
      </c>
      <c r="H6791" t="n">
        <v>-1.771956841931875</v>
      </c>
      <c r="I6791" t="n">
        <v>0.1009803860231516</v>
      </c>
      <c r="J6791" t="inlineStr">
        <is>
          <t>(2,2,4,1,1,3); Literature</t>
        </is>
      </c>
      <c r="L6791" t="inlineStr">
        <is>
          <t>charcoal</t>
        </is>
      </c>
    </row>
    <row r="6792">
      <c r="A6792" t="inlineStr">
        <is>
          <t>graphite production</t>
        </is>
      </c>
      <c r="B6792" t="n">
        <v>0.1</v>
      </c>
      <c r="C6792" t="inlineStr">
        <is>
          <t>RER</t>
        </is>
      </c>
      <c r="D6792" t="inlineStr">
        <is>
          <t>kilogram</t>
        </is>
      </c>
      <c r="F6792" t="inlineStr">
        <is>
          <t>technosphere</t>
        </is>
      </c>
      <c r="G6792" t="n">
        <v>2</v>
      </c>
      <c r="H6792" t="n">
        <v>-2.302585092994045</v>
      </c>
      <c r="I6792" t="n">
        <v>0.1009803860231516</v>
      </c>
      <c r="J6792" t="inlineStr">
        <is>
          <t>(2,2,4,1,1,3); Literature, graphite electrodes</t>
        </is>
      </c>
      <c r="L6792" t="inlineStr">
        <is>
          <t>graphite</t>
        </is>
      </c>
    </row>
    <row r="6793">
      <c r="A6793" t="inlineStr">
        <is>
          <t>market for coke</t>
        </is>
      </c>
      <c r="B6793" t="n">
        <v>23.12</v>
      </c>
      <c r="C6793" t="inlineStr">
        <is>
          <t>GLO</t>
        </is>
      </c>
      <c r="D6793" t="inlineStr">
        <is>
          <t>megajoule</t>
        </is>
      </c>
      <c r="F6793" t="inlineStr">
        <is>
          <t>technosphere</t>
        </is>
      </c>
      <c r="G6793" t="n">
        <v>2</v>
      </c>
      <c r="H6793" t="n">
        <v>3.140698043804177</v>
      </c>
      <c r="I6793" t="n">
        <v>0.1009803860231516</v>
      </c>
      <c r="J6793" t="inlineStr">
        <is>
          <t>(2,2,4,1,1,3); Literature, coal</t>
        </is>
      </c>
      <c r="L6793" t="inlineStr">
        <is>
          <t>coke</t>
        </is>
      </c>
    </row>
    <row r="6794">
      <c r="A6794" t="inlineStr">
        <is>
          <t>market for electricity, medium voltage</t>
        </is>
      </c>
      <c r="B6794" t="n">
        <v>11</v>
      </c>
      <c r="C6794" t="inlineStr">
        <is>
          <t>RS</t>
        </is>
      </c>
      <c r="D6794" t="inlineStr">
        <is>
          <t>kilowatt hour</t>
        </is>
      </c>
      <c r="F6794" t="inlineStr">
        <is>
          <t>technosphere</t>
        </is>
      </c>
      <c r="G6794" t="n">
        <v>2</v>
      </c>
      <c r="H6794" t="n">
        <v>2.397895272798371</v>
      </c>
      <c r="I6794" t="n">
        <v>0.1009803860231516</v>
      </c>
      <c r="J6794" t="inlineStr">
        <is>
          <t>(2,2,4,1,1,3); Literature, lower range to account for heat recovery</t>
        </is>
      </c>
      <c r="L6794" t="inlineStr">
        <is>
          <t>electricity, medium voltage</t>
        </is>
      </c>
    </row>
    <row r="6795">
      <c r="A6795" t="inlineStr">
        <is>
          <t>market for transport, freight, sea, container ship</t>
        </is>
      </c>
      <c r="B6795" t="n">
        <v>2.55</v>
      </c>
      <c r="C6795" t="inlineStr">
        <is>
          <t>GLO</t>
        </is>
      </c>
      <c r="D6795" t="inlineStr">
        <is>
          <t>ton kilometer</t>
        </is>
      </c>
      <c r="F6795" t="inlineStr">
        <is>
          <t>technosphere</t>
        </is>
      </c>
      <c r="G6795" t="n">
        <v>2</v>
      </c>
      <c r="H6795" t="n">
        <v>0.9360933591703348</v>
      </c>
      <c r="I6795" t="n">
        <v>0.3697767766870506</v>
      </c>
      <c r="J6795" t="inlineStr">
        <is>
          <t>(4,5,na,na,na,na); Charcoal from Asia 15000km</t>
        </is>
      </c>
      <c r="L6795" t="inlineStr">
        <is>
          <t>transport, freight, sea, container ship</t>
        </is>
      </c>
    </row>
    <row r="6796">
      <c r="A6796" t="inlineStr">
        <is>
          <t>market for wood chips, wet, measured as dry mass</t>
        </is>
      </c>
      <c r="B6796" t="n">
        <v>0.003253</v>
      </c>
      <c r="C6796" t="inlineStr">
        <is>
          <t>Europe without Switzerland</t>
        </is>
      </c>
      <c r="D6796" t="inlineStr">
        <is>
          <t>kilogram</t>
        </is>
      </c>
      <c r="F6796" t="inlineStr">
        <is>
          <t>technosphere</t>
        </is>
      </c>
      <c r="G6796" t="n">
        <v>2</v>
      </c>
      <c r="H6796" t="n">
        <v>-5.728177631490922</v>
      </c>
      <c r="I6796" t="n">
        <v>0.1009803860231516</v>
      </c>
      <c r="J6796" t="inlineStr">
        <is>
          <t>(2,2,4,1,1,3); Literature, 1.35 kg</t>
        </is>
      </c>
      <c r="L6796" t="inlineStr">
        <is>
          <t>wood chips, wet, measured as dry mass</t>
        </is>
      </c>
    </row>
    <row r="6797">
      <c r="A6797" t="inlineStr">
        <is>
          <t>petroleum coke production, petroleum refinery operation</t>
        </is>
      </c>
      <c r="B6797" t="n">
        <v>0.5</v>
      </c>
      <c r="C6797" t="inlineStr">
        <is>
          <t>Europe without Switzerland</t>
        </is>
      </c>
      <c r="D6797" t="inlineStr">
        <is>
          <t>kilogram</t>
        </is>
      </c>
      <c r="F6797" t="inlineStr">
        <is>
          <t>technosphere</t>
        </is>
      </c>
      <c r="G6797" t="n">
        <v>2</v>
      </c>
      <c r="H6797" t="n">
        <v>-0.6931471805599453</v>
      </c>
      <c r="I6797" t="n">
        <v>0.1009803860231516</v>
      </c>
      <c r="J6797" t="inlineStr">
        <is>
          <t>(2,2,4,1,1,3); Literature</t>
        </is>
      </c>
      <c r="L6797" t="inlineStr">
        <is>
          <t>petroleum coke</t>
        </is>
      </c>
    </row>
    <row r="6798">
      <c r="A6798" t="inlineStr">
        <is>
          <t>silica sand production</t>
        </is>
      </c>
      <c r="B6798" t="n">
        <v>2.7</v>
      </c>
      <c r="C6798" t="inlineStr">
        <is>
          <t>DE</t>
        </is>
      </c>
      <c r="D6798" t="inlineStr">
        <is>
          <t>kilogram</t>
        </is>
      </c>
      <c r="F6798" t="inlineStr">
        <is>
          <t>technosphere</t>
        </is>
      </c>
      <c r="G6798" t="n">
        <v>2</v>
      </c>
      <c r="H6798" t="n">
        <v>0.9932517730102834</v>
      </c>
      <c r="I6798" t="n">
        <v>0.1009803860231516</v>
      </c>
      <c r="J6798" t="inlineStr">
        <is>
          <t>(2,2,4,1,1,3); Literature</t>
        </is>
      </c>
      <c r="L6798" t="inlineStr">
        <is>
          <t>silica sand</t>
        </is>
      </c>
    </row>
    <row r="6799">
      <c r="A6799" t="inlineStr">
        <is>
          <t>silicone factory construction</t>
        </is>
      </c>
      <c r="B6799" t="n">
        <v>9.999999999999999e-12</v>
      </c>
      <c r="C6799" t="inlineStr">
        <is>
          <t>RER</t>
        </is>
      </c>
      <c r="D6799" t="inlineStr">
        <is>
          <t>unit</t>
        </is>
      </c>
      <c r="F6799" t="inlineStr">
        <is>
          <t>technosphere</t>
        </is>
      </c>
      <c r="G6799" t="n">
        <v>2</v>
      </c>
      <c r="H6799" t="n">
        <v>-25.3284360229345</v>
      </c>
      <c r="I6799" t="n">
        <v>0.5648454854526869</v>
      </c>
      <c r="J6799" t="inlineStr">
        <is>
          <t>(1,2,4,1,3,3); Estimation</t>
        </is>
      </c>
      <c r="L6799" t="inlineStr">
        <is>
          <t>silicone factory</t>
        </is>
      </c>
    </row>
    <row r="6800">
      <c r="A6800" t="inlineStr">
        <is>
          <t>transport, freight train, diesel</t>
        </is>
      </c>
      <c r="B6800" t="n">
        <v>0.06900000000000001</v>
      </c>
      <c r="C6800" t="inlineStr">
        <is>
          <t>Europe without Switzerland</t>
        </is>
      </c>
      <c r="D6800" t="inlineStr">
        <is>
          <t>ton kilometer</t>
        </is>
      </c>
      <c r="F6800" t="inlineStr">
        <is>
          <t>technosphere</t>
        </is>
      </c>
      <c r="G6800" t="n">
        <v>2</v>
      </c>
      <c r="H6800" t="n">
        <v>-2.673648774384878</v>
      </c>
      <c r="I6800" t="n">
        <v>0.3697767766870506</v>
      </c>
      <c r="J6800" t="inlineStr">
        <is>
          <t>(4,5,na,na,na,na); Standard distance 100km</t>
        </is>
      </c>
      <c r="L6800" t="inlineStr">
        <is>
          <t>transport, freight train</t>
        </is>
      </c>
    </row>
    <row r="6801">
      <c r="A6801" t="inlineStr">
        <is>
          <t>transport, freight, lorry 7.5-16 metric ton, EURO4</t>
        </is>
      </c>
      <c r="B6801" t="n">
        <v>0.15599</v>
      </c>
      <c r="C6801" t="inlineStr">
        <is>
          <t>RER</t>
        </is>
      </c>
      <c r="D6801" t="inlineStr">
        <is>
          <t>ton kilometer</t>
        </is>
      </c>
      <c r="F6801" t="inlineStr">
        <is>
          <t>technosphere</t>
        </is>
      </c>
      <c r="G6801" t="n">
        <v>2</v>
      </c>
      <c r="H6801" t="n">
        <v>-1.85796337635136</v>
      </c>
      <c r="I6801" t="n">
        <v>0.3697767766870506</v>
      </c>
      <c r="J6801" t="inlineStr">
        <is>
          <t>(4,5,na,na,na,na); Standard distance 50km, 20km for sand</t>
        </is>
      </c>
      <c r="L6801" t="inlineStr">
        <is>
          <t>transport, freight, lorry 7.5-16 metric ton, EURO4</t>
        </is>
      </c>
    </row>
    <row r="6802">
      <c r="A6802" t="inlineStr">
        <is>
          <t>treatment of slag from metallurgical grade silicon production, inert material landfill</t>
        </is>
      </c>
      <c r="B6802" t="n">
        <v>-0.025</v>
      </c>
      <c r="C6802" t="inlineStr">
        <is>
          <t>CH</t>
        </is>
      </c>
      <c r="D6802" t="inlineStr">
        <is>
          <t>kilogram</t>
        </is>
      </c>
      <c r="F6802" t="inlineStr">
        <is>
          <t>technosphere</t>
        </is>
      </c>
      <c r="G6802" t="n">
        <v>2</v>
      </c>
      <c r="H6802" t="n">
        <v>-3.688879454113936</v>
      </c>
      <c r="I6802" t="n">
        <v>0.1009803860231516</v>
      </c>
      <c r="J6802" t="inlineStr">
        <is>
          <t>(2,2,4,1,1,3); Literature</t>
        </is>
      </c>
      <c r="K6802" t="b">
        <v>1</v>
      </c>
      <c r="L6802" t="inlineStr">
        <is>
          <t>slag from metallurgical grade silicon production</t>
        </is>
      </c>
    </row>
    <row r="6803"/>
    <row r="6804" ht="16" customHeight="1" s="29">
      <c r="A6804" s="1" t="inlineStr">
        <is>
          <t>Activity</t>
        </is>
      </c>
      <c r="B6804" s="1" t="inlineStr">
        <is>
          <t>silicon production, multi-Si, casted</t>
        </is>
      </c>
    </row>
    <row r="6805">
      <c r="A6805" t="inlineStr">
        <is>
          <t>comment</t>
        </is>
      </c>
      <c r="B6805" t="inlineStr">
        <is>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extrapolated to Asia and Pacific production.
Technology:  Purified silicon is melted in cast in a graphite box.
Time period:  Data refer to 2005. Electricity demand updated for 2018.
Production volume:  Approximately 105000 MW for total c-Si in 2018
Sampling:  Literature data.
Extrapolations:  Extrapolation of European LCI data by changing the electricity mix.
Uncertainty:  None</t>
        </is>
      </c>
    </row>
    <row r="6806">
      <c r="A6806" t="inlineStr">
        <is>
          <t>location</t>
        </is>
      </c>
      <c r="B6806" t="inlineStr">
        <is>
          <t>APAC</t>
        </is>
      </c>
    </row>
    <row r="6807">
      <c r="A6807" t="inlineStr">
        <is>
          <t>production amount</t>
        </is>
      </c>
      <c r="B6807" t="n">
        <v>1</v>
      </c>
    </row>
    <row r="6808">
      <c r="A6808" t="inlineStr">
        <is>
          <t>reference product</t>
        </is>
      </c>
      <c r="B6808" t="inlineStr">
        <is>
          <t>silicon, multi-Si, casted</t>
        </is>
      </c>
    </row>
    <row r="6809">
      <c r="A6809" t="inlineStr">
        <is>
          <t>source</t>
        </is>
      </c>
      <c r="B68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810">
      <c r="A6810" t="inlineStr">
        <is>
          <t>type</t>
        </is>
      </c>
      <c r="B6810" t="inlineStr">
        <is>
          <t>process</t>
        </is>
      </c>
    </row>
    <row r="6811">
      <c r="A6811" t="inlineStr">
        <is>
          <t>unit</t>
        </is>
      </c>
      <c r="B6811" t="inlineStr">
        <is>
          <t>kilogram</t>
        </is>
      </c>
    </row>
    <row r="6812" ht="16" customHeight="1" s="29">
      <c r="A6812" s="1" t="inlineStr">
        <is>
          <t>Exchanges</t>
        </is>
      </c>
    </row>
    <row r="6813">
      <c r="A6813" s="28" t="inlineStr">
        <is>
          <t>name</t>
        </is>
      </c>
      <c r="B6813" s="28" t="inlineStr">
        <is>
          <t>amount</t>
        </is>
      </c>
      <c r="C6813" s="28" t="inlineStr">
        <is>
          <t>location</t>
        </is>
      </c>
      <c r="D6813" s="28" t="inlineStr">
        <is>
          <t>unit</t>
        </is>
      </c>
      <c r="E6813" s="28" t="inlineStr">
        <is>
          <t>categories</t>
        </is>
      </c>
      <c r="F6813" s="28" t="inlineStr">
        <is>
          <t>type</t>
        </is>
      </c>
      <c r="G6813" s="28" t="inlineStr">
        <is>
          <t>uncertainty type</t>
        </is>
      </c>
      <c r="H6813" s="28" t="inlineStr">
        <is>
          <t>loc</t>
        </is>
      </c>
      <c r="I6813" s="28" t="inlineStr">
        <is>
          <t>scale</t>
        </is>
      </c>
      <c r="J6813" s="28" t="inlineStr">
        <is>
          <t>comment</t>
        </is>
      </c>
      <c r="K6813" s="28" t="inlineStr">
        <is>
          <t>negative</t>
        </is>
      </c>
      <c r="L6813" s="28" t="inlineStr">
        <is>
          <t>reference product</t>
        </is>
      </c>
      <c r="M6813" s="28" t="n"/>
    </row>
    <row r="6814">
      <c r="A6814" t="inlineStr">
        <is>
          <t>Heat, waste</t>
        </is>
      </c>
      <c r="B6814" t="n">
        <v>25.2</v>
      </c>
      <c r="D6814" t="inlineStr">
        <is>
          <t>megajoule</t>
        </is>
      </c>
      <c r="E6814" t="inlineStr">
        <is>
          <t>air::urban air close to ground</t>
        </is>
      </c>
      <c r="F6814" t="inlineStr">
        <is>
          <t>biosphere</t>
        </is>
      </c>
      <c r="G6814" t="n">
        <v>2</v>
      </c>
      <c r="H6814" t="n">
        <v>3.226843994517377</v>
      </c>
      <c r="I6814" t="n">
        <v>0.2301660047745023</v>
      </c>
      <c r="J6814" t="inlineStr">
        <is>
          <t>(3,3,5,3,1,5); Calculation</t>
        </is>
      </c>
    </row>
    <row r="6815">
      <c r="A6815" t="inlineStr">
        <is>
          <t>Water, unspecified natural origin</t>
        </is>
      </c>
      <c r="B6815" t="n">
        <v>0.9429999999999999</v>
      </c>
      <c r="D6815" t="inlineStr">
        <is>
          <t>cubic meter</t>
        </is>
      </c>
      <c r="E6815" t="inlineStr">
        <is>
          <t>natural resource::in water</t>
        </is>
      </c>
      <c r="F6815" t="inlineStr">
        <is>
          <t>biosphere</t>
        </is>
      </c>
      <c r="G6815" t="n">
        <v>2</v>
      </c>
      <c r="H6815" t="n">
        <v>-0.05868899634867961</v>
      </c>
      <c r="I6815" t="n">
        <v>0.1478251210504789</v>
      </c>
      <c r="J6815" t="inlineStr">
        <is>
          <t>(3,4,4,3,1,5); de Wild-Scholten (2014) Life Cycle Assessment of Photovoltaics Status 2011, Part 1 Data Collection (table 12)</t>
        </is>
      </c>
    </row>
    <row r="6816">
      <c r="A6816" t="inlineStr">
        <is>
          <t>silicon production, multi-Si, casted</t>
        </is>
      </c>
      <c r="B6816" t="n">
        <v>1</v>
      </c>
      <c r="C6816" t="inlineStr">
        <is>
          <t>APAC</t>
        </is>
      </c>
      <c r="D6816" t="inlineStr">
        <is>
          <t>kilogram</t>
        </is>
      </c>
      <c r="E6816" t="inlineStr">
        <is>
          <t>metals::refinement</t>
        </is>
      </c>
      <c r="F6816" t="inlineStr">
        <is>
          <t>production</t>
        </is>
      </c>
      <c r="G6816" t="n">
        <v>0</v>
      </c>
      <c r="H6816" t="n">
        <v>1</v>
      </c>
      <c r="L6816" t="inlineStr">
        <is>
          <t>silicon, multi-Si, casted</t>
        </is>
      </c>
    </row>
    <row r="6817">
      <c r="A6817" t="inlineStr">
        <is>
          <t>market for nitrogen, liquid</t>
        </is>
      </c>
      <c r="B6817" t="n">
        <v>0.0304</v>
      </c>
      <c r="C6817" t="inlineStr">
        <is>
          <t>RER</t>
        </is>
      </c>
      <c r="D6817" t="inlineStr">
        <is>
          <t>kilogram</t>
        </is>
      </c>
      <c r="F6817" t="inlineStr">
        <is>
          <t>technosphere</t>
        </is>
      </c>
      <c r="G6817" t="n">
        <v>2</v>
      </c>
      <c r="H6817" t="n">
        <v>-3.493312670569961</v>
      </c>
      <c r="I6817" t="n">
        <v>0.09798894162072011</v>
      </c>
      <c r="J6817" t="inlineStr">
        <is>
          <t>(1,2,4,1,1,3); de Wild-Scholten (2014) Life Cycle Assessment of Photovoltaics Status 2011, Part 1 Data Collection (table 12)</t>
        </is>
      </c>
      <c r="L6817" t="inlineStr">
        <is>
          <t>nitrogen, liquid</t>
        </is>
      </c>
    </row>
    <row r="6818">
      <c r="A6818" t="inlineStr">
        <is>
          <t>argon production, liquid</t>
        </is>
      </c>
      <c r="B6818" t="n">
        <v>0.252</v>
      </c>
      <c r="C6818" t="inlineStr">
        <is>
          <t>RER</t>
        </is>
      </c>
      <c r="D6818" t="inlineStr">
        <is>
          <t>kilogram</t>
        </is>
      </c>
      <c r="F6818" t="inlineStr">
        <is>
          <t>technosphere</t>
        </is>
      </c>
      <c r="G6818" t="n">
        <v>2</v>
      </c>
      <c r="H6818" t="n">
        <v>-1.378326191470714</v>
      </c>
      <c r="I6818" t="n">
        <v>0.09798894162072011</v>
      </c>
      <c r="J6818" t="inlineStr">
        <is>
          <t>(1,2,4,1,1,3); de Wild-Scholten (2014) Life Cycle Assessment of Photovoltaics Status 2011, Part 1 Data Collection (table 12)</t>
        </is>
      </c>
      <c r="L6818" t="inlineStr">
        <is>
          <t>argon, liquid</t>
        </is>
      </c>
    </row>
    <row r="6819">
      <c r="A6819" t="inlineStr">
        <is>
          <t>ceramic tile production</t>
        </is>
      </c>
      <c r="B6819" t="n">
        <v>0.214</v>
      </c>
      <c r="C6819" t="inlineStr">
        <is>
          <t>CH</t>
        </is>
      </c>
      <c r="D6819" t="inlineStr">
        <is>
          <t>kilogram</t>
        </is>
      </c>
      <c r="F6819" t="inlineStr">
        <is>
          <t>technosphere</t>
        </is>
      </c>
      <c r="G6819" t="n">
        <v>2</v>
      </c>
      <c r="H6819" t="n">
        <v>-1.541779263960286</v>
      </c>
      <c r="I6819" t="n">
        <v>0.09798894162072011</v>
      </c>
      <c r="J6819" t="inlineStr">
        <is>
          <t>(1,2,4,1,1,3); de Wild-Scholten (2014) Life Cycle Assessment of Photovoltaics Status 2011, Part 1 Data Collection (table 12)</t>
        </is>
      </c>
      <c r="L6819" t="inlineStr">
        <is>
          <t>ceramic tile</t>
        </is>
      </c>
    </row>
    <row r="6820">
      <c r="A6820" t="inlineStr">
        <is>
          <t>market for electricity, medium voltage</t>
        </is>
      </c>
      <c r="B6820" t="n">
        <v>7</v>
      </c>
      <c r="C6820" t="inlineStr">
        <is>
          <t>RS</t>
        </is>
      </c>
      <c r="D6820" t="inlineStr">
        <is>
          <t>kilowatt hour</t>
        </is>
      </c>
      <c r="F6820" t="inlineStr">
        <is>
          <t>technosphere</t>
        </is>
      </c>
      <c r="G6820" t="n">
        <v>2</v>
      </c>
      <c r="H6820" t="n">
        <v>1.945910149055313</v>
      </c>
      <c r="I6820" t="n">
        <v>0.09811223098147311</v>
      </c>
      <c r="J6820" t="inlineStr">
        <is>
          <t>(2,2,1,2,1,5); ITRPV 2020, Fig. 6, p.9</t>
        </is>
      </c>
      <c r="L6820" t="inlineStr">
        <is>
          <t>electricity, medium voltage</t>
        </is>
      </c>
    </row>
    <row r="6821">
      <c r="A6821" t="inlineStr">
        <is>
          <t>market for helium</t>
        </is>
      </c>
      <c r="B6821" t="n">
        <v>7.76e-05</v>
      </c>
      <c r="C6821" t="inlineStr">
        <is>
          <t>GLO</t>
        </is>
      </c>
      <c r="D6821" t="inlineStr">
        <is>
          <t>kilogram</t>
        </is>
      </c>
      <c r="F6821" t="inlineStr">
        <is>
          <t>technosphere</t>
        </is>
      </c>
      <c r="G6821" t="n">
        <v>2</v>
      </c>
      <c r="H6821" t="n">
        <v>-9.463943130775101</v>
      </c>
      <c r="I6821" t="n">
        <v>0.09798894162072011</v>
      </c>
      <c r="J6821" t="inlineStr">
        <is>
          <t>(1,2,4,1,1,3); de Wild-Scholten (2014) Life Cycle Assessment of Photovoltaics Status 2011, Part 1 Data Collection (table 12)</t>
        </is>
      </c>
      <c r="L6821" t="inlineStr">
        <is>
          <t>helium</t>
        </is>
      </c>
    </row>
    <row r="6822">
      <c r="A6822" t="inlineStr">
        <is>
          <t>market for sodium hydroxide, without water, in 50% solution state</t>
        </is>
      </c>
      <c r="B6822" t="n">
        <v>0.005</v>
      </c>
      <c r="C6822" t="inlineStr">
        <is>
          <t>GLO</t>
        </is>
      </c>
      <c r="D6822" t="inlineStr">
        <is>
          <t>kilogram</t>
        </is>
      </c>
      <c r="F6822" t="inlineStr">
        <is>
          <t>technosphere</t>
        </is>
      </c>
      <c r="G6822" t="n">
        <v>2</v>
      </c>
      <c r="H6822" t="n">
        <v>-5.298317366548036</v>
      </c>
      <c r="I6822" t="n">
        <v>0.2301660047745023</v>
      </c>
      <c r="J6822" t="inlineStr">
        <is>
          <t>(3,3,5,3,1,5); de Wild-Scholten (2014) Life Cycle Assessment of Photovoltaics Status 2011, Part 1 Data Collection (table 12)</t>
        </is>
      </c>
      <c r="L6822" t="inlineStr">
        <is>
          <t>sodium hydroxide, without water, in 50% solution state</t>
        </is>
      </c>
    </row>
    <row r="6823">
      <c r="A6823" t="inlineStr">
        <is>
          <t>silicon production, photovoltaics, production mix</t>
        </is>
      </c>
      <c r="B6823" t="n">
        <v>1</v>
      </c>
      <c r="C6823" t="inlineStr">
        <is>
          <t>APAC</t>
        </is>
      </c>
      <c r="D6823" t="inlineStr">
        <is>
          <t>kilogram</t>
        </is>
      </c>
      <c r="F6823" t="inlineStr">
        <is>
          <t>technosphere</t>
        </is>
      </c>
      <c r="G6823" t="n">
        <v>2</v>
      </c>
      <c r="H6823" t="n">
        <v>0</v>
      </c>
      <c r="I6823" t="n">
        <v>0.1417993735070725</v>
      </c>
      <c r="J6823" t="inlineStr">
        <is>
          <t>(2,4,4,2,1,5); Estimation</t>
        </is>
      </c>
      <c r="L6823" t="inlineStr">
        <is>
          <t>silicon production, photovoltaics, production mix</t>
        </is>
      </c>
    </row>
    <row r="6824">
      <c r="A6824" t="inlineStr">
        <is>
          <t>silicone factory construction</t>
        </is>
      </c>
      <c r="B6824" t="n">
        <v>9.999999999999999e-12</v>
      </c>
      <c r="C6824" t="inlineStr">
        <is>
          <t>RER</t>
        </is>
      </c>
      <c r="D6824" t="inlineStr">
        <is>
          <t>unit</t>
        </is>
      </c>
      <c r="F6824" t="inlineStr">
        <is>
          <t>technosphere</t>
        </is>
      </c>
      <c r="G6824" t="n">
        <v>2</v>
      </c>
      <c r="H6824" t="n">
        <v>-25.3284360229345</v>
      </c>
      <c r="I6824" t="n">
        <v>0.5648454854526869</v>
      </c>
      <c r="J6824" t="inlineStr">
        <is>
          <t>(1,2,4,1,3,3); Estimation</t>
        </is>
      </c>
      <c r="L6824" t="inlineStr">
        <is>
          <t>silicone factory</t>
        </is>
      </c>
    </row>
    <row r="6825">
      <c r="A6825" t="inlineStr">
        <is>
          <t>transport, freight train, diesel</t>
        </is>
      </c>
      <c r="B6825" t="n">
        <v>0.20015</v>
      </c>
      <c r="C6825" t="inlineStr">
        <is>
          <t>Europe without Switzerland</t>
        </is>
      </c>
      <c r="D6825" t="inlineStr">
        <is>
          <t>ton kilometer</t>
        </is>
      </c>
      <c r="F6825" t="inlineStr">
        <is>
          <t>technosphere</t>
        </is>
      </c>
      <c r="G6825" t="n">
        <v>2</v>
      </c>
      <c r="H6825" t="n">
        <v>-1.608688193543554</v>
      </c>
      <c r="I6825" t="n">
        <v>0.3697767766870506</v>
      </c>
      <c r="J6825" t="inlineStr">
        <is>
          <t>(4,5,na,na,na,na); Standard distances 100km</t>
        </is>
      </c>
      <c r="L6825" t="inlineStr">
        <is>
          <t>transport, freight train</t>
        </is>
      </c>
    </row>
    <row r="6826">
      <c r="A6826" t="inlineStr">
        <is>
          <t>transport, freight, lorry 7.5-16 metric ton, EURO4</t>
        </is>
      </c>
      <c r="B6826" t="n">
        <v>1.0501</v>
      </c>
      <c r="C6826" t="inlineStr">
        <is>
          <t>RER</t>
        </is>
      </c>
      <c r="D6826" t="inlineStr">
        <is>
          <t>ton kilometer</t>
        </is>
      </c>
      <c r="F6826" t="inlineStr">
        <is>
          <t>technosphere</t>
        </is>
      </c>
      <c r="G6826" t="n">
        <v>2</v>
      </c>
      <c r="H6826" t="n">
        <v>0.04888539772981066</v>
      </c>
      <c r="I6826" t="n">
        <v>0.3697767766870506</v>
      </c>
      <c r="J6826" t="inlineStr">
        <is>
          <t>(4,5,na,na,na,na); Transport distance: 100km; silicon: 1000km</t>
        </is>
      </c>
      <c r="L6826" t="inlineStr">
        <is>
          <t>transport, freight, lorry 7.5-16 metric ton, EURO4</t>
        </is>
      </c>
    </row>
    <row r="6827">
      <c r="A6827" t="inlineStr">
        <is>
          <t>treatment of wastewater, average, capacity 1.1E10l/year</t>
        </is>
      </c>
      <c r="B6827" t="n">
        <v>-0.89585</v>
      </c>
      <c r="C6827" t="inlineStr">
        <is>
          <t>CH</t>
        </is>
      </c>
      <c r="D6827" t="inlineStr">
        <is>
          <t>cubic meter</t>
        </is>
      </c>
      <c r="F6827" t="inlineStr">
        <is>
          <t>technosphere</t>
        </is>
      </c>
      <c r="G6827" t="n">
        <v>2</v>
      </c>
      <c r="H6827" t="n">
        <v>-0.10998229073623</v>
      </c>
      <c r="I6827" t="n">
        <v>0.2429077303809114</v>
      </c>
      <c r="J6827" t="inlineStr">
        <is>
          <t>(4,3,5,3,1,5); Calculation based on water withdrawal and water emissions</t>
        </is>
      </c>
      <c r="K6827" t="b">
        <v>1</v>
      </c>
      <c r="L6827" t="inlineStr">
        <is>
          <t>wastewater, average</t>
        </is>
      </c>
    </row>
    <row r="6828"/>
    <row r="6829" ht="16" customHeight="1" s="29">
      <c r="A6829" s="1" t="inlineStr">
        <is>
          <t>Activity</t>
        </is>
      </c>
      <c r="B6829" s="1" t="inlineStr">
        <is>
          <t>silicon production, multi-Si, casted</t>
        </is>
      </c>
    </row>
    <row r="6830">
      <c r="A6830" t="inlineStr">
        <is>
          <t>comment</t>
        </is>
      </c>
      <c r="B6830" t="inlineStr">
        <is>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Technology:  Purified silicon is melted in cast in a graphite box. 
Time period:  Data refer to 2005. Electricity demand updated for 2018.
Production volume:  Approximately 105000 MW for total c-Si in 2018
Sampling:  Literature data.
Extrapolations:  None
Uncertainty:  None</t>
        </is>
      </c>
    </row>
    <row r="6831">
      <c r="A6831" t="inlineStr">
        <is>
          <t>location</t>
        </is>
      </c>
      <c r="B6831" t="inlineStr">
        <is>
          <t>RER</t>
        </is>
      </c>
    </row>
    <row r="6832">
      <c r="A6832" t="inlineStr">
        <is>
          <t>production amount</t>
        </is>
      </c>
      <c r="B6832" t="n">
        <v>1</v>
      </c>
    </row>
    <row r="6833">
      <c r="A6833" t="inlineStr">
        <is>
          <t>reference product</t>
        </is>
      </c>
      <c r="B6833" t="inlineStr">
        <is>
          <t>silicon, multi-Si, casted</t>
        </is>
      </c>
    </row>
    <row r="6834">
      <c r="A6834" t="inlineStr">
        <is>
          <t>source</t>
        </is>
      </c>
      <c r="B68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835">
      <c r="A6835" t="inlineStr">
        <is>
          <t>type</t>
        </is>
      </c>
      <c r="B6835" t="inlineStr">
        <is>
          <t>process</t>
        </is>
      </c>
    </row>
    <row r="6836">
      <c r="A6836" t="inlineStr">
        <is>
          <t>unit</t>
        </is>
      </c>
      <c r="B6836" t="inlineStr">
        <is>
          <t>kilogram</t>
        </is>
      </c>
    </row>
    <row r="6837" ht="16" customHeight="1" s="29">
      <c r="A6837" s="1" t="inlineStr">
        <is>
          <t>Exchanges</t>
        </is>
      </c>
    </row>
    <row r="6838">
      <c r="A6838" s="28" t="inlineStr">
        <is>
          <t>name</t>
        </is>
      </c>
      <c r="B6838" s="28" t="inlineStr">
        <is>
          <t>amount</t>
        </is>
      </c>
      <c r="C6838" s="28" t="inlineStr">
        <is>
          <t>location</t>
        </is>
      </c>
      <c r="D6838" s="28" t="inlineStr">
        <is>
          <t>unit</t>
        </is>
      </c>
      <c r="E6838" s="28" t="inlineStr">
        <is>
          <t>categories</t>
        </is>
      </c>
      <c r="F6838" s="28" t="inlineStr">
        <is>
          <t>type</t>
        </is>
      </c>
      <c r="G6838" s="28" t="inlineStr">
        <is>
          <t>uncertainty type</t>
        </is>
      </c>
      <c r="H6838" s="28" t="inlineStr">
        <is>
          <t>loc</t>
        </is>
      </c>
      <c r="I6838" s="28" t="inlineStr">
        <is>
          <t>scale</t>
        </is>
      </c>
      <c r="J6838" s="28" t="inlineStr">
        <is>
          <t>comment</t>
        </is>
      </c>
      <c r="K6838" s="28" t="inlineStr">
        <is>
          <t>negative</t>
        </is>
      </c>
      <c r="L6838" s="28" t="inlineStr">
        <is>
          <t>reference product</t>
        </is>
      </c>
      <c r="M6838" s="28" t="n"/>
    </row>
    <row r="6839">
      <c r="A6839" t="inlineStr">
        <is>
          <t>Heat, waste</t>
        </is>
      </c>
      <c r="B6839" t="n">
        <v>25.2</v>
      </c>
      <c r="D6839" t="inlineStr">
        <is>
          <t>megajoule</t>
        </is>
      </c>
      <c r="E6839" t="inlineStr">
        <is>
          <t>air::urban air close to ground</t>
        </is>
      </c>
      <c r="F6839" t="inlineStr">
        <is>
          <t>biosphere</t>
        </is>
      </c>
      <c r="G6839" t="n">
        <v>2</v>
      </c>
      <c r="H6839" t="n">
        <v>3.226843994517377</v>
      </c>
      <c r="I6839" t="n">
        <v>0.2301660047745023</v>
      </c>
      <c r="J6839" t="inlineStr">
        <is>
          <t>(3,3,5,3,1,5); Calculation</t>
        </is>
      </c>
    </row>
    <row r="6840">
      <c r="A6840" t="inlineStr">
        <is>
          <t>Water, unspecified natural origin</t>
        </is>
      </c>
      <c r="B6840" t="n">
        <v>0.9429999999999999</v>
      </c>
      <c r="D6840" t="inlineStr">
        <is>
          <t>cubic meter</t>
        </is>
      </c>
      <c r="E6840" t="inlineStr">
        <is>
          <t>natural resource::in water</t>
        </is>
      </c>
      <c r="F6840" t="inlineStr">
        <is>
          <t>biosphere</t>
        </is>
      </c>
      <c r="G6840" t="n">
        <v>2</v>
      </c>
      <c r="H6840" t="n">
        <v>-0.05868899634867961</v>
      </c>
      <c r="I6840" t="n">
        <v>0.1478251210504789</v>
      </c>
      <c r="J6840" t="inlineStr">
        <is>
          <t>(3,4,4,3,1,5); de Wild-Scholten (2014) Life Cycle Assessment of Photovoltaics Status 2011, Part 1 Data Collection (table 12)</t>
        </is>
      </c>
    </row>
    <row r="6841">
      <c r="A6841" t="inlineStr">
        <is>
          <t>silicon production, multi-Si, casted</t>
        </is>
      </c>
      <c r="B6841" t="n">
        <v>1</v>
      </c>
      <c r="C6841" t="inlineStr">
        <is>
          <t>RER</t>
        </is>
      </c>
      <c r="D6841" t="inlineStr">
        <is>
          <t>kilogram</t>
        </is>
      </c>
      <c r="E6841" t="inlineStr">
        <is>
          <t>metals::refinement</t>
        </is>
      </c>
      <c r="F6841" t="inlineStr">
        <is>
          <t>production</t>
        </is>
      </c>
      <c r="G6841" t="n">
        <v>0</v>
      </c>
      <c r="H6841" t="n">
        <v>1</v>
      </c>
      <c r="L6841" t="inlineStr">
        <is>
          <t>silicon, multi-Si, casted</t>
        </is>
      </c>
    </row>
    <row r="6842">
      <c r="A6842" t="inlineStr">
        <is>
          <t>market for nitrogen, liquid</t>
        </is>
      </c>
      <c r="B6842" t="n">
        <v>0.0304</v>
      </c>
      <c r="C6842" t="inlineStr">
        <is>
          <t>RER</t>
        </is>
      </c>
      <c r="D6842" t="inlineStr">
        <is>
          <t>kilogram</t>
        </is>
      </c>
      <c r="F6842" t="inlineStr">
        <is>
          <t>technosphere</t>
        </is>
      </c>
      <c r="G6842" t="n">
        <v>2</v>
      </c>
      <c r="H6842" t="n">
        <v>-3.493312670569961</v>
      </c>
      <c r="I6842" t="n">
        <v>0.09798894162072011</v>
      </c>
      <c r="J6842" t="inlineStr">
        <is>
          <t>(1,2,4,1,1,3); de Wild-Scholten (2014) Life Cycle Assessment of Photovoltaics Status 2011, Part 1 Data Collection (table 12)</t>
        </is>
      </c>
      <c r="L6842" t="inlineStr">
        <is>
          <t>nitrogen, liquid</t>
        </is>
      </c>
    </row>
    <row r="6843">
      <c r="A6843" t="inlineStr">
        <is>
          <t>argon production, liquid</t>
        </is>
      </c>
      <c r="B6843" t="n">
        <v>0.252</v>
      </c>
      <c r="C6843" t="inlineStr">
        <is>
          <t>RER</t>
        </is>
      </c>
      <c r="D6843" t="inlineStr">
        <is>
          <t>kilogram</t>
        </is>
      </c>
      <c r="F6843" t="inlineStr">
        <is>
          <t>technosphere</t>
        </is>
      </c>
      <c r="G6843" t="n">
        <v>2</v>
      </c>
      <c r="H6843" t="n">
        <v>-1.378326191470714</v>
      </c>
      <c r="I6843" t="n">
        <v>0.09798894162072011</v>
      </c>
      <c r="J6843" t="inlineStr">
        <is>
          <t>(1,2,4,1,1,3); de Wild-Scholten (2014) Life Cycle Assessment of Photovoltaics Status 2011, Part 1 Data Collection (table 12)</t>
        </is>
      </c>
      <c r="L6843" t="inlineStr">
        <is>
          <t>argon, liquid</t>
        </is>
      </c>
    </row>
    <row r="6844">
      <c r="A6844" t="inlineStr">
        <is>
          <t>ceramic tile production</t>
        </is>
      </c>
      <c r="B6844" t="n">
        <v>0.214</v>
      </c>
      <c r="C6844" t="inlineStr">
        <is>
          <t>CH</t>
        </is>
      </c>
      <c r="D6844" t="inlineStr">
        <is>
          <t>kilogram</t>
        </is>
      </c>
      <c r="F6844" t="inlineStr">
        <is>
          <t>technosphere</t>
        </is>
      </c>
      <c r="G6844" t="n">
        <v>2</v>
      </c>
      <c r="H6844" t="n">
        <v>-1.541779263960286</v>
      </c>
      <c r="I6844" t="n">
        <v>0.09798894162072011</v>
      </c>
      <c r="J6844" t="inlineStr">
        <is>
          <t>(1,2,4,1,1,3); de Wild-Scholten (2014) Life Cycle Assessment of Photovoltaics Status 2011, Part 1 Data Collection (table 12)</t>
        </is>
      </c>
      <c r="L6844" t="inlineStr">
        <is>
          <t>ceramic tile</t>
        </is>
      </c>
    </row>
    <row r="6845">
      <c r="A6845" t="inlineStr">
        <is>
          <t>market for electricity, high voltage</t>
        </is>
      </c>
      <c r="B6845" t="n">
        <v>7</v>
      </c>
      <c r="C6845" t="inlineStr">
        <is>
          <t>DE</t>
        </is>
      </c>
      <c r="D6845" t="inlineStr">
        <is>
          <t>kilowatt hour</t>
        </is>
      </c>
      <c r="F6845" t="inlineStr">
        <is>
          <t>technosphere</t>
        </is>
      </c>
      <c r="G6845" t="n">
        <v>2</v>
      </c>
      <c r="H6845" t="n">
        <v>1.945910149055313</v>
      </c>
      <c r="I6845" t="n">
        <v>0.09811223098147311</v>
      </c>
      <c r="J6845" t="inlineStr">
        <is>
          <t>(2,2,1,2,1,5); ITRPV 2020, Fig. 6, p.9</t>
        </is>
      </c>
      <c r="L6845" t="inlineStr">
        <is>
          <t>electricity, high voltage</t>
        </is>
      </c>
    </row>
    <row r="6846">
      <c r="A6846" t="inlineStr">
        <is>
          <t>market for helium</t>
        </is>
      </c>
      <c r="B6846" t="n">
        <v>7.76e-05</v>
      </c>
      <c r="C6846" t="inlineStr">
        <is>
          <t>GLO</t>
        </is>
      </c>
      <c r="D6846" t="inlineStr">
        <is>
          <t>kilogram</t>
        </is>
      </c>
      <c r="F6846" t="inlineStr">
        <is>
          <t>technosphere</t>
        </is>
      </c>
      <c r="G6846" t="n">
        <v>2</v>
      </c>
      <c r="H6846" t="n">
        <v>-9.463943130775101</v>
      </c>
      <c r="I6846" t="n">
        <v>0.09798894162072011</v>
      </c>
      <c r="J6846" t="inlineStr">
        <is>
          <t>(1,2,4,1,1,3); de Wild-Scholten (2014) Life Cycle Assessment of Photovoltaics Status 2011, Part 1 Data Collection (table 12)</t>
        </is>
      </c>
      <c r="L6846" t="inlineStr">
        <is>
          <t>helium</t>
        </is>
      </c>
    </row>
    <row r="6847">
      <c r="A6847" t="inlineStr">
        <is>
          <t>market for sodium hydroxide, without water, in 50% solution state</t>
        </is>
      </c>
      <c r="B6847" t="n">
        <v>0.005</v>
      </c>
      <c r="C6847" t="inlineStr">
        <is>
          <t>GLO</t>
        </is>
      </c>
      <c r="D6847" t="inlineStr">
        <is>
          <t>kilogram</t>
        </is>
      </c>
      <c r="F6847" t="inlineStr">
        <is>
          <t>technosphere</t>
        </is>
      </c>
      <c r="G6847" t="n">
        <v>2</v>
      </c>
      <c r="H6847" t="n">
        <v>-5.298317366548036</v>
      </c>
      <c r="I6847" t="n">
        <v>0.2301660047745023</v>
      </c>
      <c r="J6847" t="inlineStr">
        <is>
          <t>(3,3,5,3,1,5); de Wild-Scholten (2014) Life Cycle Assessment of Photovoltaics Status 2011, Part 1 Data Collection (table 12)</t>
        </is>
      </c>
      <c r="L6847" t="inlineStr">
        <is>
          <t>sodium hydroxide, without water, in 50% solution state</t>
        </is>
      </c>
    </row>
    <row r="6848">
      <c r="A6848" t="inlineStr">
        <is>
          <t>silicon production, photovoltaics, production mix</t>
        </is>
      </c>
      <c r="B6848" t="n">
        <v>1</v>
      </c>
      <c r="C6848" t="inlineStr">
        <is>
          <t>GLO</t>
        </is>
      </c>
      <c r="D6848" t="inlineStr">
        <is>
          <t>kilogram</t>
        </is>
      </c>
      <c r="F6848" t="inlineStr">
        <is>
          <t>technosphere</t>
        </is>
      </c>
      <c r="G6848" t="n">
        <v>2</v>
      </c>
      <c r="H6848" t="n">
        <v>0</v>
      </c>
      <c r="I6848" t="n">
        <v>0.1417993735070725</v>
      </c>
      <c r="J6848" t="inlineStr">
        <is>
          <t>(2,4,4,2,1,5); Estimation</t>
        </is>
      </c>
      <c r="L6848" t="inlineStr">
        <is>
          <t>silicon production, photovoltaics, production mix</t>
        </is>
      </c>
    </row>
    <row r="6849">
      <c r="A6849" t="inlineStr">
        <is>
          <t>silicone factory construction</t>
        </is>
      </c>
      <c r="B6849" t="n">
        <v>9.999999999999999e-12</v>
      </c>
      <c r="C6849" t="inlineStr">
        <is>
          <t>RER</t>
        </is>
      </c>
      <c r="D6849" t="inlineStr">
        <is>
          <t>unit</t>
        </is>
      </c>
      <c r="F6849" t="inlineStr">
        <is>
          <t>technosphere</t>
        </is>
      </c>
      <c r="G6849" t="n">
        <v>2</v>
      </c>
      <c r="H6849" t="n">
        <v>-25.3284360229345</v>
      </c>
      <c r="I6849" t="n">
        <v>0.5648454854526869</v>
      </c>
      <c r="J6849" t="inlineStr">
        <is>
          <t>(1,2,4,1,3,3); Estimation</t>
        </is>
      </c>
      <c r="L6849" t="inlineStr">
        <is>
          <t>silicone factory</t>
        </is>
      </c>
    </row>
    <row r="6850">
      <c r="A6850" t="inlineStr">
        <is>
          <t>transport, freight train, diesel</t>
        </is>
      </c>
      <c r="B6850" t="n">
        <v>0.20015</v>
      </c>
      <c r="C6850" t="inlineStr">
        <is>
          <t>Europe without Switzerland</t>
        </is>
      </c>
      <c r="D6850" t="inlineStr">
        <is>
          <t>ton kilometer</t>
        </is>
      </c>
      <c r="F6850" t="inlineStr">
        <is>
          <t>technosphere</t>
        </is>
      </c>
      <c r="G6850" t="n">
        <v>2</v>
      </c>
      <c r="H6850" t="n">
        <v>-1.608688193543554</v>
      </c>
      <c r="I6850" t="n">
        <v>0.3697767766870506</v>
      </c>
      <c r="J6850" t="inlineStr">
        <is>
          <t>(4,5,na,na,na,na); Standard distances 100km</t>
        </is>
      </c>
      <c r="L6850" t="inlineStr">
        <is>
          <t>transport, freight train</t>
        </is>
      </c>
    </row>
    <row r="6851">
      <c r="A6851" t="inlineStr">
        <is>
          <t>transport, freight, lorry 7.5-16 metric ton, EURO4</t>
        </is>
      </c>
      <c r="B6851" t="n">
        <v>1.0501</v>
      </c>
      <c r="C6851" t="inlineStr">
        <is>
          <t>RER</t>
        </is>
      </c>
      <c r="D6851" t="inlineStr">
        <is>
          <t>ton kilometer</t>
        </is>
      </c>
      <c r="F6851" t="inlineStr">
        <is>
          <t>technosphere</t>
        </is>
      </c>
      <c r="G6851" t="n">
        <v>2</v>
      </c>
      <c r="H6851" t="n">
        <v>0.04888539772981066</v>
      </c>
      <c r="I6851" t="n">
        <v>0.3697767766870506</v>
      </c>
      <c r="J6851" t="inlineStr">
        <is>
          <t>(4,5,na,na,na,na); Transport distance: 100km; silicon: 1000km</t>
        </is>
      </c>
      <c r="L6851" t="inlineStr">
        <is>
          <t>transport, freight, lorry 7.5-16 metric ton, EURO4</t>
        </is>
      </c>
    </row>
    <row r="6852">
      <c r="A6852" t="inlineStr">
        <is>
          <t>treatment of wastewater, average, capacity 1.1E10l/year</t>
        </is>
      </c>
      <c r="B6852" t="n">
        <v>-0.89585</v>
      </c>
      <c r="C6852" t="inlineStr">
        <is>
          <t>CH</t>
        </is>
      </c>
      <c r="D6852" t="inlineStr">
        <is>
          <t>cubic meter</t>
        </is>
      </c>
      <c r="F6852" t="inlineStr">
        <is>
          <t>technosphere</t>
        </is>
      </c>
      <c r="G6852" t="n">
        <v>2</v>
      </c>
      <c r="H6852" t="n">
        <v>-0.10998229073623</v>
      </c>
      <c r="I6852" t="n">
        <v>0.2429077303809114</v>
      </c>
      <c r="J6852" t="inlineStr">
        <is>
          <t>(4,3,5,3,1,5); Calculation based on water withdrawal and water emissions</t>
        </is>
      </c>
      <c r="K6852" t="b">
        <v>1</v>
      </c>
      <c r="L6852" t="inlineStr">
        <is>
          <t>wastewater, average</t>
        </is>
      </c>
    </row>
    <row r="6853"/>
    <row r="6854" ht="16" customHeight="1" s="29">
      <c r="A6854" s="1" t="inlineStr">
        <is>
          <t>Activity</t>
        </is>
      </c>
      <c r="B6854" s="1" t="inlineStr">
        <is>
          <t>silicon production, multi-Si, casted</t>
        </is>
      </c>
    </row>
    <row r="6855">
      <c r="A6855" t="inlineStr">
        <is>
          <t>comment</t>
        </is>
      </c>
      <c r="B6855" t="inlineStr">
        <is>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extrapolated to US production.
Technology:  Purified silicon is melted in cast in a graphite box.
Time period:  Data refer to 2005. Electricity demand updated for 2018.
Production volume:  Approximately 105000 MW for total c-Si in 2018
Sampling:  Literature data.
Extrapolations:  Extrapolation of European LCI data by changing the electricity mix.
Uncertainty:  None</t>
        </is>
      </c>
    </row>
    <row r="6856">
      <c r="A6856" t="inlineStr">
        <is>
          <t>location</t>
        </is>
      </c>
      <c r="B6856" t="inlineStr">
        <is>
          <t>US</t>
        </is>
      </c>
    </row>
    <row r="6857">
      <c r="A6857" t="inlineStr">
        <is>
          <t>production amount</t>
        </is>
      </c>
      <c r="B6857" t="n">
        <v>1</v>
      </c>
    </row>
    <row r="6858">
      <c r="A6858" t="inlineStr">
        <is>
          <t>reference product</t>
        </is>
      </c>
      <c r="B6858" t="inlineStr">
        <is>
          <t>silicon, multi-Si, casted</t>
        </is>
      </c>
    </row>
    <row r="6859">
      <c r="A6859" t="inlineStr">
        <is>
          <t>source</t>
        </is>
      </c>
      <c r="B685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860">
      <c r="A6860" t="inlineStr">
        <is>
          <t>type</t>
        </is>
      </c>
      <c r="B6860" t="inlineStr">
        <is>
          <t>process</t>
        </is>
      </c>
    </row>
    <row r="6861">
      <c r="A6861" t="inlineStr">
        <is>
          <t>unit</t>
        </is>
      </c>
      <c r="B6861" t="inlineStr">
        <is>
          <t>kilogram</t>
        </is>
      </c>
    </row>
    <row r="6862" ht="16" customHeight="1" s="29">
      <c r="A6862" s="1" t="inlineStr">
        <is>
          <t>Exchanges</t>
        </is>
      </c>
    </row>
    <row r="6863">
      <c r="A6863" s="28" t="inlineStr">
        <is>
          <t>name</t>
        </is>
      </c>
      <c r="B6863" s="28" t="inlineStr">
        <is>
          <t>amount</t>
        </is>
      </c>
      <c r="C6863" s="28" t="inlineStr">
        <is>
          <t>location</t>
        </is>
      </c>
      <c r="D6863" s="28" t="inlineStr">
        <is>
          <t>unit</t>
        </is>
      </c>
      <c r="E6863" s="28" t="inlineStr">
        <is>
          <t>categories</t>
        </is>
      </c>
      <c r="F6863" s="28" t="inlineStr">
        <is>
          <t>type</t>
        </is>
      </c>
      <c r="G6863" s="28" t="inlineStr">
        <is>
          <t>uncertainty type</t>
        </is>
      </c>
      <c r="H6863" s="28" t="inlineStr">
        <is>
          <t>loc</t>
        </is>
      </c>
      <c r="I6863" s="28" t="inlineStr">
        <is>
          <t>scale</t>
        </is>
      </c>
      <c r="J6863" s="28" t="inlineStr">
        <is>
          <t>comment</t>
        </is>
      </c>
      <c r="K6863" s="28" t="inlineStr">
        <is>
          <t>negative</t>
        </is>
      </c>
      <c r="L6863" s="28" t="inlineStr">
        <is>
          <t>reference product</t>
        </is>
      </c>
      <c r="M6863" s="28" t="n"/>
    </row>
    <row r="6864">
      <c r="A6864" t="inlineStr">
        <is>
          <t>Heat, waste</t>
        </is>
      </c>
      <c r="B6864" t="n">
        <v>25.2</v>
      </c>
      <c r="D6864" t="inlineStr">
        <is>
          <t>megajoule</t>
        </is>
      </c>
      <c r="E6864" t="inlineStr">
        <is>
          <t>air::urban air close to ground</t>
        </is>
      </c>
      <c r="F6864" t="inlineStr">
        <is>
          <t>biosphere</t>
        </is>
      </c>
      <c r="G6864" t="n">
        <v>2</v>
      </c>
      <c r="H6864" t="n">
        <v>3.226843994517377</v>
      </c>
      <c r="I6864" t="n">
        <v>0.2301660047745023</v>
      </c>
      <c r="J6864" t="inlineStr">
        <is>
          <t>(3,3,5,3,1,5); Calculation</t>
        </is>
      </c>
    </row>
    <row r="6865">
      <c r="A6865" t="inlineStr">
        <is>
          <t>Water, unspecified natural origin</t>
        </is>
      </c>
      <c r="B6865" t="n">
        <v>0.9429999999999999</v>
      </c>
      <c r="D6865" t="inlineStr">
        <is>
          <t>cubic meter</t>
        </is>
      </c>
      <c r="E6865" t="inlineStr">
        <is>
          <t>natural resource::in water</t>
        </is>
      </c>
      <c r="F6865" t="inlineStr">
        <is>
          <t>biosphere</t>
        </is>
      </c>
      <c r="G6865" t="n">
        <v>2</v>
      </c>
      <c r="H6865" t="n">
        <v>-0.05868899634867961</v>
      </c>
      <c r="I6865" t="n">
        <v>0.1478251210504789</v>
      </c>
      <c r="J6865" t="inlineStr">
        <is>
          <t>(3,4,4,3,1,5); de Wild-Scholten (2014) Life Cycle Assessment of Photovoltaics Status 2011, Part 1 Data Collection (table 12)</t>
        </is>
      </c>
    </row>
    <row r="6866">
      <c r="A6866" t="inlineStr">
        <is>
          <t>silicon production, multi-Si, casted</t>
        </is>
      </c>
      <c r="B6866" t="n">
        <v>1</v>
      </c>
      <c r="C6866" t="inlineStr">
        <is>
          <t>US</t>
        </is>
      </c>
      <c r="D6866" t="inlineStr">
        <is>
          <t>kilogram</t>
        </is>
      </c>
      <c r="E6866" t="inlineStr">
        <is>
          <t>metals::refinement</t>
        </is>
      </c>
      <c r="F6866" t="inlineStr">
        <is>
          <t>production</t>
        </is>
      </c>
      <c r="G6866" t="n">
        <v>0</v>
      </c>
      <c r="H6866" t="n">
        <v>1</v>
      </c>
      <c r="L6866" t="inlineStr">
        <is>
          <t>silicon, multi-Si, casted</t>
        </is>
      </c>
    </row>
    <row r="6867">
      <c r="A6867" t="inlineStr">
        <is>
          <t>market for nitrogen, liquid</t>
        </is>
      </c>
      <c r="B6867" t="n">
        <v>0.0304</v>
      </c>
      <c r="C6867" t="inlineStr">
        <is>
          <t>RER</t>
        </is>
      </c>
      <c r="D6867" t="inlineStr">
        <is>
          <t>kilogram</t>
        </is>
      </c>
      <c r="F6867" t="inlineStr">
        <is>
          <t>technosphere</t>
        </is>
      </c>
      <c r="G6867" t="n">
        <v>2</v>
      </c>
      <c r="H6867" t="n">
        <v>-3.493312670569961</v>
      </c>
      <c r="I6867" t="n">
        <v>0.09798894162072011</v>
      </c>
      <c r="J6867" t="inlineStr">
        <is>
          <t>(1,2,4,1,1,3); de Wild-Scholten (2014) Life Cycle Assessment of Photovoltaics Status 2011, Part 1 Data Collection (table 12)</t>
        </is>
      </c>
      <c r="L6867" t="inlineStr">
        <is>
          <t>nitrogen, liquid</t>
        </is>
      </c>
    </row>
    <row r="6868">
      <c r="A6868" t="inlineStr">
        <is>
          <t>argon production, liquid</t>
        </is>
      </c>
      <c r="B6868" t="n">
        <v>0.252</v>
      </c>
      <c r="C6868" t="inlineStr">
        <is>
          <t>RER</t>
        </is>
      </c>
      <c r="D6868" t="inlineStr">
        <is>
          <t>kilogram</t>
        </is>
      </c>
      <c r="F6868" t="inlineStr">
        <is>
          <t>technosphere</t>
        </is>
      </c>
      <c r="G6868" t="n">
        <v>2</v>
      </c>
      <c r="H6868" t="n">
        <v>-1.378326191470714</v>
      </c>
      <c r="I6868" t="n">
        <v>0.09798894162072011</v>
      </c>
      <c r="J6868" t="inlineStr">
        <is>
          <t>(1,2,4,1,1,3); de Wild-Scholten (2014) Life Cycle Assessment of Photovoltaics Status 2011, Part 1 Data Collection (table 12)</t>
        </is>
      </c>
      <c r="L6868" t="inlineStr">
        <is>
          <t>argon, liquid</t>
        </is>
      </c>
    </row>
    <row r="6869">
      <c r="A6869" t="inlineStr">
        <is>
          <t>ceramic tile production</t>
        </is>
      </c>
      <c r="B6869" t="n">
        <v>0.214</v>
      </c>
      <c r="C6869" t="inlineStr">
        <is>
          <t>CH</t>
        </is>
      </c>
      <c r="D6869" t="inlineStr">
        <is>
          <t>kilogram</t>
        </is>
      </c>
      <c r="F6869" t="inlineStr">
        <is>
          <t>technosphere</t>
        </is>
      </c>
      <c r="G6869" t="n">
        <v>2</v>
      </c>
      <c r="H6869" t="n">
        <v>-1.541779263960286</v>
      </c>
      <c r="I6869" t="n">
        <v>0.09798894162072011</v>
      </c>
      <c r="J6869" t="inlineStr">
        <is>
          <t>(1,2,4,1,1,3); de Wild-Scholten (2014) Life Cycle Assessment of Photovoltaics Status 2011, Part 1 Data Collection (table 12)</t>
        </is>
      </c>
      <c r="L6869" t="inlineStr">
        <is>
          <t>ceramic tile</t>
        </is>
      </c>
    </row>
    <row r="6870">
      <c r="A6870" t="inlineStr">
        <is>
          <t>market for electricity, medium voltage</t>
        </is>
      </c>
      <c r="B6870" t="n">
        <v>7</v>
      </c>
      <c r="C6870" t="inlineStr">
        <is>
          <t>RS</t>
        </is>
      </c>
      <c r="D6870" t="inlineStr">
        <is>
          <t>kilowatt hour</t>
        </is>
      </c>
      <c r="F6870" t="inlineStr">
        <is>
          <t>technosphere</t>
        </is>
      </c>
      <c r="G6870" t="n">
        <v>2</v>
      </c>
      <c r="H6870" t="n">
        <v>1.945910149055313</v>
      </c>
      <c r="I6870" t="n">
        <v>0.09811223098147311</v>
      </c>
      <c r="J6870" t="inlineStr">
        <is>
          <t>(2,2,1,2,1,5); ITRPV 2020, Fig. 6, p.9</t>
        </is>
      </c>
      <c r="L6870" t="inlineStr">
        <is>
          <t>electricity, medium voltage</t>
        </is>
      </c>
    </row>
    <row r="6871">
      <c r="A6871" t="inlineStr">
        <is>
          <t>market for helium</t>
        </is>
      </c>
      <c r="B6871" t="n">
        <v>7.76e-05</v>
      </c>
      <c r="C6871" t="inlineStr">
        <is>
          <t>GLO</t>
        </is>
      </c>
      <c r="D6871" t="inlineStr">
        <is>
          <t>kilogram</t>
        </is>
      </c>
      <c r="F6871" t="inlineStr">
        <is>
          <t>technosphere</t>
        </is>
      </c>
      <c r="G6871" t="n">
        <v>2</v>
      </c>
      <c r="H6871" t="n">
        <v>-9.463943130775101</v>
      </c>
      <c r="I6871" t="n">
        <v>0.09798894162072011</v>
      </c>
      <c r="J6871" t="inlineStr">
        <is>
          <t>(1,2,4,1,1,3); de Wild-Scholten (2014) Life Cycle Assessment of Photovoltaics Status 2011, Part 1 Data Collection (table 12)</t>
        </is>
      </c>
      <c r="L6871" t="inlineStr">
        <is>
          <t>helium</t>
        </is>
      </c>
    </row>
    <row r="6872">
      <c r="A6872" t="inlineStr">
        <is>
          <t>market for sodium hydroxide, without water, in 50% solution state</t>
        </is>
      </c>
      <c r="B6872" t="n">
        <v>0.005</v>
      </c>
      <c r="C6872" t="inlineStr">
        <is>
          <t>GLO</t>
        </is>
      </c>
      <c r="D6872" t="inlineStr">
        <is>
          <t>kilogram</t>
        </is>
      </c>
      <c r="F6872" t="inlineStr">
        <is>
          <t>technosphere</t>
        </is>
      </c>
      <c r="G6872" t="n">
        <v>2</v>
      </c>
      <c r="H6872" t="n">
        <v>-5.298317366548036</v>
      </c>
      <c r="I6872" t="n">
        <v>0.2301660047745023</v>
      </c>
      <c r="J6872" t="inlineStr">
        <is>
          <t>(3,3,5,3,1,5); de Wild-Scholten (2014) Life Cycle Assessment of Photovoltaics Status 2011, Part 1 Data Collection (table 12)</t>
        </is>
      </c>
      <c r="L6872" t="inlineStr">
        <is>
          <t>sodium hydroxide, without water, in 50% solution state</t>
        </is>
      </c>
    </row>
    <row r="6873">
      <c r="A6873" t="inlineStr">
        <is>
          <t>silicon production, photovoltaics, production mix</t>
        </is>
      </c>
      <c r="B6873" t="n">
        <v>1</v>
      </c>
      <c r="C6873" t="inlineStr">
        <is>
          <t>US</t>
        </is>
      </c>
      <c r="D6873" t="inlineStr">
        <is>
          <t>kilogram</t>
        </is>
      </c>
      <c r="F6873" t="inlineStr">
        <is>
          <t>technosphere</t>
        </is>
      </c>
      <c r="G6873" t="n">
        <v>2</v>
      </c>
      <c r="H6873" t="n">
        <v>0</v>
      </c>
      <c r="I6873" t="n">
        <v>0.1417993735070725</v>
      </c>
      <c r="J6873" t="inlineStr">
        <is>
          <t>(2,4,4,2,1,5); Estimation</t>
        </is>
      </c>
      <c r="L6873" t="inlineStr">
        <is>
          <t>silicon production, photovoltaics, production mix</t>
        </is>
      </c>
    </row>
    <row r="6874">
      <c r="A6874" t="inlineStr">
        <is>
          <t>silicone factory construction</t>
        </is>
      </c>
      <c r="B6874" t="n">
        <v>9.999999999999999e-12</v>
      </c>
      <c r="C6874" t="inlineStr">
        <is>
          <t>RER</t>
        </is>
      </c>
      <c r="D6874" t="inlineStr">
        <is>
          <t>unit</t>
        </is>
      </c>
      <c r="F6874" t="inlineStr">
        <is>
          <t>technosphere</t>
        </is>
      </c>
      <c r="G6874" t="n">
        <v>2</v>
      </c>
      <c r="H6874" t="n">
        <v>-25.3284360229345</v>
      </c>
      <c r="I6874" t="n">
        <v>0.5648454854526869</v>
      </c>
      <c r="J6874" t="inlineStr">
        <is>
          <t>(1,2,4,1,3,3); Estimation</t>
        </is>
      </c>
      <c r="L6874" t="inlineStr">
        <is>
          <t>silicone factory</t>
        </is>
      </c>
    </row>
    <row r="6875">
      <c r="A6875" t="inlineStr">
        <is>
          <t>transport, freight train, diesel</t>
        </is>
      </c>
      <c r="B6875" t="n">
        <v>0.20015</v>
      </c>
      <c r="C6875" t="inlineStr">
        <is>
          <t>Europe without Switzerland</t>
        </is>
      </c>
      <c r="D6875" t="inlineStr">
        <is>
          <t>ton kilometer</t>
        </is>
      </c>
      <c r="F6875" t="inlineStr">
        <is>
          <t>technosphere</t>
        </is>
      </c>
      <c r="G6875" t="n">
        <v>2</v>
      </c>
      <c r="H6875" t="n">
        <v>-1.608688193543554</v>
      </c>
      <c r="I6875" t="n">
        <v>0.3697767766870506</v>
      </c>
      <c r="J6875" t="inlineStr">
        <is>
          <t>(4,5,na,na,na,na); Standard distances 100km</t>
        </is>
      </c>
      <c r="L6875" t="inlineStr">
        <is>
          <t>transport, freight train</t>
        </is>
      </c>
    </row>
    <row r="6876">
      <c r="A6876" t="inlineStr">
        <is>
          <t>transport, freight, lorry 7.5-16 metric ton, EURO4</t>
        </is>
      </c>
      <c r="B6876" t="n">
        <v>1.0501</v>
      </c>
      <c r="C6876" t="inlineStr">
        <is>
          <t>RER</t>
        </is>
      </c>
      <c r="D6876" t="inlineStr">
        <is>
          <t>ton kilometer</t>
        </is>
      </c>
      <c r="F6876" t="inlineStr">
        <is>
          <t>technosphere</t>
        </is>
      </c>
      <c r="G6876" t="n">
        <v>2</v>
      </c>
      <c r="H6876" t="n">
        <v>0.04888539772981066</v>
      </c>
      <c r="I6876" t="n">
        <v>0.3697767766870506</v>
      </c>
      <c r="J6876" t="inlineStr">
        <is>
          <t>(4,5,na,na,na,na); Transport distance: 100km; silicon: 1000km</t>
        </is>
      </c>
      <c r="L6876" t="inlineStr">
        <is>
          <t>transport, freight, lorry 7.5-16 metric ton, EURO4</t>
        </is>
      </c>
    </row>
    <row r="6877">
      <c r="A6877" t="inlineStr">
        <is>
          <t>treatment of wastewater, average, capacity 1.1E10l/year</t>
        </is>
      </c>
      <c r="B6877" t="n">
        <v>-0.89585</v>
      </c>
      <c r="C6877" t="inlineStr">
        <is>
          <t>CH</t>
        </is>
      </c>
      <c r="D6877" t="inlineStr">
        <is>
          <t>cubic meter</t>
        </is>
      </c>
      <c r="F6877" t="inlineStr">
        <is>
          <t>technosphere</t>
        </is>
      </c>
      <c r="G6877" t="n">
        <v>2</v>
      </c>
      <c r="H6877" t="n">
        <v>-0.10998229073623</v>
      </c>
      <c r="I6877" t="n">
        <v>0.2429077303809114</v>
      </c>
      <c r="J6877" t="inlineStr">
        <is>
          <t>(4,3,5,3,1,5); Calculation based on water withdrawal and water emissions</t>
        </is>
      </c>
      <c r="K6877" t="b">
        <v>1</v>
      </c>
      <c r="L6877" t="inlineStr">
        <is>
          <t>wastewater, average</t>
        </is>
      </c>
    </row>
    <row r="6878"/>
    <row r="6879" ht="16" customHeight="1" s="29">
      <c r="A6879" s="1" t="inlineStr">
        <is>
          <t>Activity</t>
        </is>
      </c>
      <c r="B6879" s="1" t="inlineStr">
        <is>
          <t>silicon production, multi-Si, casted</t>
        </is>
      </c>
    </row>
    <row r="6880">
      <c r="A6880" t="inlineStr">
        <is>
          <t>comment</t>
        </is>
      </c>
      <c r="B6880" t="inlineStr">
        <is>
          <t>Solar-grade silicon demand estimated at 1 kg/kg. Electricity demand updated for 2018. The remaining production efforts remain unchanged because recent data were not available. 
Gate to gate inventory for the casting of solar-grade Si to produce multi-crystalline silicon.
Location:  Data for RER, extrapolated to Chinese production.
Technology:  Purified silicon is melted in cast in a graphite box.
Time period:  Data refer to 2005. Electricity demand updated for 2018.
Production volume:  Approximately 105000 MW for total c-Si in 2018
Sampling:  Literature data.
Extrapolations:  Extrapolation of European LCI data by changing the electricity mix.
Uncertainty:  None</t>
        </is>
      </c>
    </row>
    <row r="6881">
      <c r="A6881" t="inlineStr">
        <is>
          <t>location</t>
        </is>
      </c>
      <c r="B6881" t="inlineStr">
        <is>
          <t>CN</t>
        </is>
      </c>
    </row>
    <row r="6882">
      <c r="A6882" t="inlineStr">
        <is>
          <t>production amount</t>
        </is>
      </c>
      <c r="B6882" t="n">
        <v>1</v>
      </c>
    </row>
    <row r="6883">
      <c r="A6883" t="inlineStr">
        <is>
          <t>reference product</t>
        </is>
      </c>
      <c r="B6883" t="inlineStr">
        <is>
          <t>silicon, multi-Si, casted</t>
        </is>
      </c>
    </row>
    <row r="6884">
      <c r="A6884" t="inlineStr">
        <is>
          <t>source</t>
        </is>
      </c>
      <c r="B68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885">
      <c r="A6885" t="inlineStr">
        <is>
          <t>type</t>
        </is>
      </c>
      <c r="B6885" t="inlineStr">
        <is>
          <t>process</t>
        </is>
      </c>
    </row>
    <row r="6886">
      <c r="A6886" t="inlineStr">
        <is>
          <t>unit</t>
        </is>
      </c>
      <c r="B6886" t="inlineStr">
        <is>
          <t>kilogram</t>
        </is>
      </c>
    </row>
    <row r="6887" ht="16" customHeight="1" s="29">
      <c r="A6887" s="1" t="inlineStr">
        <is>
          <t>Exchanges</t>
        </is>
      </c>
    </row>
    <row r="6888">
      <c r="A6888" s="28" t="inlineStr">
        <is>
          <t>name</t>
        </is>
      </c>
      <c r="B6888" s="28" t="inlineStr">
        <is>
          <t>amount</t>
        </is>
      </c>
      <c r="C6888" s="28" t="inlineStr">
        <is>
          <t>location</t>
        </is>
      </c>
      <c r="D6888" s="28" t="inlineStr">
        <is>
          <t>unit</t>
        </is>
      </c>
      <c r="E6888" s="28" t="inlineStr">
        <is>
          <t>categories</t>
        </is>
      </c>
      <c r="F6888" s="28" t="inlineStr">
        <is>
          <t>type</t>
        </is>
      </c>
      <c r="G6888" s="28" t="inlineStr">
        <is>
          <t>uncertainty type</t>
        </is>
      </c>
      <c r="H6888" s="28" t="inlineStr">
        <is>
          <t>loc</t>
        </is>
      </c>
      <c r="I6888" s="28" t="inlineStr">
        <is>
          <t>scale</t>
        </is>
      </c>
      <c r="J6888" s="28" t="inlineStr">
        <is>
          <t>comment</t>
        </is>
      </c>
      <c r="K6888" s="28" t="inlineStr">
        <is>
          <t>negative</t>
        </is>
      </c>
      <c r="L6888" s="28" t="inlineStr">
        <is>
          <t>reference product</t>
        </is>
      </c>
      <c r="M6888" s="28" t="n"/>
    </row>
    <row r="6889">
      <c r="A6889" t="inlineStr">
        <is>
          <t>Heat, waste</t>
        </is>
      </c>
      <c r="B6889" t="n">
        <v>25.2</v>
      </c>
      <c r="D6889" t="inlineStr">
        <is>
          <t>megajoule</t>
        </is>
      </c>
      <c r="E6889" t="inlineStr">
        <is>
          <t>air::urban air close to ground</t>
        </is>
      </c>
      <c r="F6889" t="inlineStr">
        <is>
          <t>biosphere</t>
        </is>
      </c>
      <c r="G6889" t="n">
        <v>2</v>
      </c>
      <c r="H6889" t="n">
        <v>3.226843994517377</v>
      </c>
      <c r="I6889" t="n">
        <v>0.2301660047745023</v>
      </c>
      <c r="J6889" t="inlineStr">
        <is>
          <t>(3,3,5,3,1,5); Calculation</t>
        </is>
      </c>
    </row>
    <row r="6890">
      <c r="A6890" t="inlineStr">
        <is>
          <t>Water, unspecified natural origin</t>
        </is>
      </c>
      <c r="B6890" t="n">
        <v>0.9429999999999999</v>
      </c>
      <c r="D6890" t="inlineStr">
        <is>
          <t>cubic meter</t>
        </is>
      </c>
      <c r="E6890" t="inlineStr">
        <is>
          <t>natural resource::in water</t>
        </is>
      </c>
      <c r="F6890" t="inlineStr">
        <is>
          <t>biosphere</t>
        </is>
      </c>
      <c r="G6890" t="n">
        <v>2</v>
      </c>
      <c r="H6890" t="n">
        <v>-0.05868899634867961</v>
      </c>
      <c r="I6890" t="n">
        <v>0.2337502495138086</v>
      </c>
      <c r="J6890" t="inlineStr">
        <is>
          <t>(3,4,5,3,1,5); de Wild-Scholten (2014) Life Cycle Assessment of Photovoltaics Status 2011, Part 1 Data Collection (table 12)</t>
        </is>
      </c>
    </row>
    <row r="6891">
      <c r="A6891" t="inlineStr">
        <is>
          <t>silicon production, multi-Si, casted</t>
        </is>
      </c>
      <c r="B6891" t="n">
        <v>1</v>
      </c>
      <c r="C6891" t="inlineStr">
        <is>
          <t>CN</t>
        </is>
      </c>
      <c r="D6891" t="inlineStr">
        <is>
          <t>kilogram</t>
        </is>
      </c>
      <c r="E6891" t="inlineStr">
        <is>
          <t>metals::refinement</t>
        </is>
      </c>
      <c r="F6891" t="inlineStr">
        <is>
          <t>production</t>
        </is>
      </c>
      <c r="G6891" t="n">
        <v>0</v>
      </c>
      <c r="H6891" t="n">
        <v>1</v>
      </c>
      <c r="L6891" t="inlineStr">
        <is>
          <t>silicon, multi-Si, casted</t>
        </is>
      </c>
    </row>
    <row r="6892">
      <c r="A6892" t="inlineStr">
        <is>
          <t>market for nitrogen, liquid</t>
        </is>
      </c>
      <c r="B6892" t="n">
        <v>0.0304</v>
      </c>
      <c r="C6892" t="inlineStr">
        <is>
          <t>RER</t>
        </is>
      </c>
      <c r="D6892" t="inlineStr">
        <is>
          <t>kilogram</t>
        </is>
      </c>
      <c r="F6892" t="inlineStr">
        <is>
          <t>technosphere</t>
        </is>
      </c>
      <c r="G6892" t="n">
        <v>2</v>
      </c>
      <c r="H6892" t="n">
        <v>-3.493312670569961</v>
      </c>
      <c r="I6892" t="n">
        <v>0.09798894162072011</v>
      </c>
      <c r="J6892" t="inlineStr">
        <is>
          <t>(1,2,4,1,1,3); de Wild-Scholten (2014) Life Cycle Assessment of Photovoltaics Status 2011, Part 1 Data Collection (table 12)</t>
        </is>
      </c>
      <c r="L6892" t="inlineStr">
        <is>
          <t>nitrogen, liquid</t>
        </is>
      </c>
    </row>
    <row r="6893">
      <c r="A6893" t="inlineStr">
        <is>
          <t>argon production, liquid</t>
        </is>
      </c>
      <c r="B6893" t="n">
        <v>0.252</v>
      </c>
      <c r="C6893" t="inlineStr">
        <is>
          <t>RER</t>
        </is>
      </c>
      <c r="D6893" t="inlineStr">
        <is>
          <t>kilogram</t>
        </is>
      </c>
      <c r="F6893" t="inlineStr">
        <is>
          <t>technosphere</t>
        </is>
      </c>
      <c r="G6893" t="n">
        <v>2</v>
      </c>
      <c r="H6893" t="n">
        <v>-1.378326191470714</v>
      </c>
      <c r="I6893" t="n">
        <v>0.09798894162072011</v>
      </c>
      <c r="J6893" t="inlineStr">
        <is>
          <t>(1,2,4,1,1,3); de Wild-Scholten (2014) Life Cycle Assessment of Photovoltaics Status 2011, Part 1 Data Collection (table 12)</t>
        </is>
      </c>
      <c r="L6893" t="inlineStr">
        <is>
          <t>argon, liquid</t>
        </is>
      </c>
    </row>
    <row r="6894">
      <c r="A6894" t="inlineStr">
        <is>
          <t>ceramic tile production</t>
        </is>
      </c>
      <c r="B6894" t="n">
        <v>0.214</v>
      </c>
      <c r="C6894" t="inlineStr">
        <is>
          <t>CH</t>
        </is>
      </c>
      <c r="D6894" t="inlineStr">
        <is>
          <t>kilogram</t>
        </is>
      </c>
      <c r="F6894" t="inlineStr">
        <is>
          <t>technosphere</t>
        </is>
      </c>
      <c r="G6894" t="n">
        <v>2</v>
      </c>
      <c r="H6894" t="n">
        <v>-1.541779263960286</v>
      </c>
      <c r="I6894" t="n">
        <v>0.09798894162072011</v>
      </c>
      <c r="J6894" t="inlineStr">
        <is>
          <t>(1,2,4,1,1,3); de Wild-Scholten (2014) Life Cycle Assessment of Photovoltaics Status 2011, Part 1 Data Collection (table 12)</t>
        </is>
      </c>
      <c r="L6894" t="inlineStr">
        <is>
          <t>ceramic tile</t>
        </is>
      </c>
    </row>
    <row r="6895">
      <c r="A6895" t="inlineStr">
        <is>
          <t>market for electricity, medium voltage</t>
        </is>
      </c>
      <c r="B6895" t="n">
        <v>7</v>
      </c>
      <c r="C6895" t="inlineStr">
        <is>
          <t>RS</t>
        </is>
      </c>
      <c r="D6895" t="inlineStr">
        <is>
          <t>kilowatt hour</t>
        </is>
      </c>
      <c r="F6895" t="inlineStr">
        <is>
          <t>technosphere</t>
        </is>
      </c>
      <c r="G6895" t="n">
        <v>2</v>
      </c>
      <c r="H6895" t="n">
        <v>1.945910149055313</v>
      </c>
      <c r="I6895" t="n">
        <v>0.09811223098147311</v>
      </c>
      <c r="J6895" t="inlineStr">
        <is>
          <t>(2,2,1,2,1,5); ITRPV 2020, Fig. 6, p.9</t>
        </is>
      </c>
      <c r="L6895" t="inlineStr">
        <is>
          <t>electricity, medium voltage</t>
        </is>
      </c>
    </row>
    <row r="6896">
      <c r="A6896" t="inlineStr">
        <is>
          <t>market for helium</t>
        </is>
      </c>
      <c r="B6896" t="n">
        <v>7.76e-05</v>
      </c>
      <c r="C6896" t="inlineStr">
        <is>
          <t>GLO</t>
        </is>
      </c>
      <c r="D6896" t="inlineStr">
        <is>
          <t>kilogram</t>
        </is>
      </c>
      <c r="F6896" t="inlineStr">
        <is>
          <t>technosphere</t>
        </is>
      </c>
      <c r="G6896" t="n">
        <v>2</v>
      </c>
      <c r="H6896" t="n">
        <v>-9.463943130775101</v>
      </c>
      <c r="I6896" t="n">
        <v>0.09798894162072011</v>
      </c>
      <c r="J6896" t="inlineStr">
        <is>
          <t>(1,2,4,1,1,3); de Wild-Scholten (2014) Life Cycle Assessment of Photovoltaics Status 2011, Part 1 Data Collection (table 12)</t>
        </is>
      </c>
      <c r="L6896" t="inlineStr">
        <is>
          <t>helium</t>
        </is>
      </c>
    </row>
    <row r="6897">
      <c r="A6897" t="inlineStr">
        <is>
          <t>market for sodium hydroxide, without water, in 50% solution state</t>
        </is>
      </c>
      <c r="B6897" t="n">
        <v>0.005</v>
      </c>
      <c r="C6897" t="inlineStr">
        <is>
          <t>GLO</t>
        </is>
      </c>
      <c r="D6897" t="inlineStr">
        <is>
          <t>kilogram</t>
        </is>
      </c>
      <c r="F6897" t="inlineStr">
        <is>
          <t>technosphere</t>
        </is>
      </c>
      <c r="G6897" t="n">
        <v>2</v>
      </c>
      <c r="H6897" t="n">
        <v>-5.298317366548036</v>
      </c>
      <c r="I6897" t="n">
        <v>0.2301660047745023</v>
      </c>
      <c r="J6897" t="inlineStr">
        <is>
          <t>(3,3,5,3,1,5); de Wild-Scholten (2014) Life Cycle Assessment of Photovoltaics Status 2011, Part 1 Data Collection (table 12)</t>
        </is>
      </c>
      <c r="L6897" t="inlineStr">
        <is>
          <t>sodium hydroxide, without water, in 50% solution state</t>
        </is>
      </c>
    </row>
    <row r="6898">
      <c r="A6898" t="inlineStr">
        <is>
          <t>silicon production, photovoltaics, production mix</t>
        </is>
      </c>
      <c r="B6898" t="n">
        <v>1</v>
      </c>
      <c r="C6898" t="inlineStr">
        <is>
          <t>CN</t>
        </is>
      </c>
      <c r="D6898" t="inlineStr">
        <is>
          <t>kilogram</t>
        </is>
      </c>
      <c r="F6898" t="inlineStr">
        <is>
          <t>technosphere</t>
        </is>
      </c>
      <c r="G6898" t="n">
        <v>2</v>
      </c>
      <c r="H6898" t="n">
        <v>0</v>
      </c>
      <c r="I6898" t="n">
        <v>0.1417993735070725</v>
      </c>
      <c r="J6898" t="inlineStr">
        <is>
          <t>(2,4,4,2,1,5); Estimation</t>
        </is>
      </c>
      <c r="L6898" t="inlineStr">
        <is>
          <t>silicon production, photovoltaics, production mix</t>
        </is>
      </c>
    </row>
    <row r="6899">
      <c r="A6899" t="inlineStr">
        <is>
          <t>silicone factory construction</t>
        </is>
      </c>
      <c r="B6899" t="n">
        <v>9.999999999999999e-12</v>
      </c>
      <c r="C6899" t="inlineStr">
        <is>
          <t>RER</t>
        </is>
      </c>
      <c r="D6899" t="inlineStr">
        <is>
          <t>unit</t>
        </is>
      </c>
      <c r="F6899" t="inlineStr">
        <is>
          <t>technosphere</t>
        </is>
      </c>
      <c r="G6899" t="n">
        <v>2</v>
      </c>
      <c r="H6899" t="n">
        <v>-25.3284360229345</v>
      </c>
      <c r="I6899" t="n">
        <v>0.5648454854526869</v>
      </c>
      <c r="J6899" t="inlineStr">
        <is>
          <t>(1,2,4,1,3,3); Estimation</t>
        </is>
      </c>
      <c r="L6899" t="inlineStr">
        <is>
          <t>silicone factory</t>
        </is>
      </c>
    </row>
    <row r="6900">
      <c r="A6900" t="inlineStr">
        <is>
          <t>transport, freight train, diesel</t>
        </is>
      </c>
      <c r="B6900" t="n">
        <v>0.20015</v>
      </c>
      <c r="C6900" t="inlineStr">
        <is>
          <t>Europe without Switzerland</t>
        </is>
      </c>
      <c r="D6900" t="inlineStr">
        <is>
          <t>ton kilometer</t>
        </is>
      </c>
      <c r="F6900" t="inlineStr">
        <is>
          <t>technosphere</t>
        </is>
      </c>
      <c r="G6900" t="n">
        <v>2</v>
      </c>
      <c r="H6900" t="n">
        <v>-1.608688193543554</v>
      </c>
      <c r="I6900" t="n">
        <v>0.3697767766870506</v>
      </c>
      <c r="J6900" t="inlineStr">
        <is>
          <t>(4,5,na,na,na,na); Standard distances 100km</t>
        </is>
      </c>
      <c r="L6900" t="inlineStr">
        <is>
          <t>transport, freight train</t>
        </is>
      </c>
    </row>
    <row r="6901">
      <c r="A6901" t="inlineStr">
        <is>
          <t>transport, freight, lorry 7.5-16 metric ton, EURO4</t>
        </is>
      </c>
      <c r="B6901" t="n">
        <v>1.0501</v>
      </c>
      <c r="C6901" t="inlineStr">
        <is>
          <t>RER</t>
        </is>
      </c>
      <c r="D6901" t="inlineStr">
        <is>
          <t>ton kilometer</t>
        </is>
      </c>
      <c r="F6901" t="inlineStr">
        <is>
          <t>technosphere</t>
        </is>
      </c>
      <c r="G6901" t="n">
        <v>2</v>
      </c>
      <c r="H6901" t="n">
        <v>0.04888539772981066</v>
      </c>
      <c r="I6901" t="n">
        <v>0.3697767766870506</v>
      </c>
      <c r="J6901" t="inlineStr">
        <is>
          <t>(4,5,na,na,na,na); Transport distance: 100km; silicon: 1000km</t>
        </is>
      </c>
      <c r="L6901" t="inlineStr">
        <is>
          <t>transport, freight, lorry 7.5-16 metric ton, EURO4</t>
        </is>
      </c>
    </row>
    <row r="6902">
      <c r="A6902" t="inlineStr">
        <is>
          <t>treatment of wastewater, average, capacity 1.1E10l/year</t>
        </is>
      </c>
      <c r="B6902" t="n">
        <v>-0.89585</v>
      </c>
      <c r="C6902" t="inlineStr">
        <is>
          <t>CH</t>
        </is>
      </c>
      <c r="D6902" t="inlineStr">
        <is>
          <t>cubic meter</t>
        </is>
      </c>
      <c r="F6902" t="inlineStr">
        <is>
          <t>technosphere</t>
        </is>
      </c>
      <c r="G6902" t="n">
        <v>2</v>
      </c>
      <c r="H6902" t="n">
        <v>-0.10998229073623</v>
      </c>
      <c r="I6902" t="n">
        <v>0.2429077303809114</v>
      </c>
      <c r="J6902" t="inlineStr">
        <is>
          <t>(4,3,5,3,1,5); Calculation based on water withdrawal and water emissions</t>
        </is>
      </c>
      <c r="K6902" t="b">
        <v>1</v>
      </c>
      <c r="L6902" t="inlineStr">
        <is>
          <t>wastewater, average</t>
        </is>
      </c>
    </row>
    <row r="6903"/>
    <row r="6904" ht="16" customHeight="1" s="29">
      <c r="A6904" s="1" t="inlineStr">
        <is>
          <t>Activity</t>
        </is>
      </c>
      <c r="B6904" s="1" t="inlineStr">
        <is>
          <t>silicon production, photovoltaics, production mix</t>
        </is>
      </c>
    </row>
    <row r="6905">
      <c r="A6905" t="inlineStr">
        <is>
          <t>comment</t>
        </is>
      </c>
      <c r="B6905" t="inlineStr">
        <is>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Imports of polysilicon are not taken into account since domestic production of polysilicon is sufficient to cover wafer production.
Domestic production and imports of the purified silicon feedstock used for single-crystalline and multi-crystalline silicon wafer production in Europe.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is>
      </c>
    </row>
    <row r="6906">
      <c r="A6906" t="inlineStr">
        <is>
          <t>location</t>
        </is>
      </c>
      <c r="B6906" t="inlineStr">
        <is>
          <t>GLO</t>
        </is>
      </c>
    </row>
    <row r="6907">
      <c r="A6907" t="inlineStr">
        <is>
          <t>production amount</t>
        </is>
      </c>
      <c r="B6907" t="n">
        <v>1</v>
      </c>
    </row>
    <row r="6908">
      <c r="A6908" t="inlineStr">
        <is>
          <t>reference product</t>
        </is>
      </c>
      <c r="B6908" t="inlineStr">
        <is>
          <t>silicon production, photovoltaics, production mix</t>
        </is>
      </c>
    </row>
    <row r="6909">
      <c r="A6909" t="inlineStr">
        <is>
          <t>source</t>
        </is>
      </c>
      <c r="B69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10">
      <c r="A6910" t="inlineStr">
        <is>
          <t>type</t>
        </is>
      </c>
      <c r="B6910" t="inlineStr">
        <is>
          <t>process</t>
        </is>
      </c>
    </row>
    <row r="6911">
      <c r="A6911" t="inlineStr">
        <is>
          <t>unit</t>
        </is>
      </c>
      <c r="B6911" t="inlineStr">
        <is>
          <t>kilogram</t>
        </is>
      </c>
    </row>
    <row r="6912" ht="16" customHeight="1" s="29">
      <c r="A6912" s="1" t="inlineStr">
        <is>
          <t>Exchanges</t>
        </is>
      </c>
    </row>
    <row r="6913">
      <c r="A6913" s="28" t="inlineStr">
        <is>
          <t>name</t>
        </is>
      </c>
      <c r="B6913" s="28" t="inlineStr">
        <is>
          <t>amount</t>
        </is>
      </c>
      <c r="C6913" s="28" t="inlineStr">
        <is>
          <t>location</t>
        </is>
      </c>
      <c r="D6913" s="28" t="inlineStr">
        <is>
          <t>unit</t>
        </is>
      </c>
      <c r="E6913" s="28" t="inlineStr">
        <is>
          <t>categories</t>
        </is>
      </c>
      <c r="F6913" s="28" t="inlineStr">
        <is>
          <t>type</t>
        </is>
      </c>
      <c r="G6913" s="28" t="inlineStr">
        <is>
          <t>uncertainty type</t>
        </is>
      </c>
      <c r="H6913" s="28" t="inlineStr">
        <is>
          <t>loc</t>
        </is>
      </c>
      <c r="I6913" s="28" t="inlineStr">
        <is>
          <t>scale</t>
        </is>
      </c>
      <c r="J6913" s="28" t="inlineStr">
        <is>
          <t>comment</t>
        </is>
      </c>
      <c r="K6913" s="28" t="inlineStr">
        <is>
          <t>negative</t>
        </is>
      </c>
      <c r="L6913" s="28" t="inlineStr">
        <is>
          <t>reference product</t>
        </is>
      </c>
      <c r="M6913" s="28" t="n"/>
    </row>
    <row r="6914">
      <c r="A6914" t="inlineStr">
        <is>
          <t>silicon production, photovoltaics, production mix</t>
        </is>
      </c>
      <c r="B6914" t="n">
        <v>1</v>
      </c>
      <c r="C6914" t="inlineStr">
        <is>
          <t>GLO</t>
        </is>
      </c>
      <c r="D6914" t="inlineStr">
        <is>
          <t>kilogram</t>
        </is>
      </c>
      <c r="E6914" t="inlineStr">
        <is>
          <t>metals::refinement</t>
        </is>
      </c>
      <c r="F6914" t="inlineStr">
        <is>
          <t>production</t>
        </is>
      </c>
      <c r="G6914" t="n">
        <v>0</v>
      </c>
      <c r="H6914" t="n">
        <v>1</v>
      </c>
      <c r="L6914" t="inlineStr">
        <is>
          <t>silicon production, photovoltaics, production mix</t>
        </is>
      </c>
    </row>
    <row r="6915">
      <c r="A6915" t="inlineStr">
        <is>
          <t>silicon production, solar grade, modified Siemens process</t>
        </is>
      </c>
      <c r="B6915" t="n">
        <v>1</v>
      </c>
      <c r="C6915" t="inlineStr">
        <is>
          <t>RER</t>
        </is>
      </c>
      <c r="D6915" t="inlineStr">
        <is>
          <t>kilogram</t>
        </is>
      </c>
      <c r="F6915" t="inlineStr">
        <is>
          <t>technosphere</t>
        </is>
      </c>
      <c r="G6915" t="n">
        <v>2</v>
      </c>
      <c r="H6915" t="n">
        <v>0</v>
      </c>
      <c r="I6915" t="n">
        <v>0.05352953614670398</v>
      </c>
      <c r="J6915" t="inlineStr">
        <is>
          <t>(3,1,1,1,1,1); Market share European Polysilicon</t>
        </is>
      </c>
      <c r="L6915" t="inlineStr">
        <is>
          <t>silicon, solar grade</t>
        </is>
      </c>
    </row>
    <row r="6916">
      <c r="A6916" t="inlineStr">
        <is>
          <t>transport, freight train, diesel</t>
        </is>
      </c>
      <c r="B6916" t="n">
        <v>0.2</v>
      </c>
      <c r="C6916" t="inlineStr">
        <is>
          <t>Europe without Switzerland</t>
        </is>
      </c>
      <c r="D6916" t="inlineStr">
        <is>
          <t>ton kilometer</t>
        </is>
      </c>
      <c r="F6916" t="inlineStr">
        <is>
          <t>technosphere</t>
        </is>
      </c>
      <c r="G6916" t="n">
        <v>2</v>
      </c>
      <c r="H6916" t="n">
        <v>-1.6094379124341</v>
      </c>
      <c r="I6916" t="n">
        <v>0.3697767766870506</v>
      </c>
      <c r="J6916" t="inlineStr">
        <is>
          <t>(4,5,na,na,na,na); Standard distance 200km</t>
        </is>
      </c>
      <c r="L6916" t="inlineStr">
        <is>
          <t>transport, freight train</t>
        </is>
      </c>
    </row>
    <row r="6917">
      <c r="A6917" t="inlineStr">
        <is>
          <t>transport, freight, lorry 7.5-16 metric ton, EURO4</t>
        </is>
      </c>
      <c r="B6917" t="n">
        <v>0.05</v>
      </c>
      <c r="C6917" t="inlineStr">
        <is>
          <t>RER</t>
        </is>
      </c>
      <c r="D6917" t="inlineStr">
        <is>
          <t>ton kilometer</t>
        </is>
      </c>
      <c r="F6917" t="inlineStr">
        <is>
          <t>technosphere</t>
        </is>
      </c>
      <c r="G6917" t="n">
        <v>2</v>
      </c>
      <c r="H6917" t="n">
        <v>-2.995732273553991</v>
      </c>
      <c r="I6917" t="n">
        <v>0.3697767766870506</v>
      </c>
      <c r="J6917" t="inlineStr">
        <is>
          <t>(4,5,na,na,na,na); Standard distance 50km</t>
        </is>
      </c>
      <c r="L6917" t="inlineStr">
        <is>
          <t>transport, freight, lorry 7.5-16 metric ton, EURO4</t>
        </is>
      </c>
    </row>
    <row r="6918"/>
    <row r="6919" ht="16" customHeight="1" s="29">
      <c r="A6919" s="1" t="inlineStr">
        <is>
          <t>Activity</t>
        </is>
      </c>
      <c r="B6919" s="1" t="inlineStr">
        <is>
          <t>silicon production, photovoltaics, production mix</t>
        </is>
      </c>
    </row>
    <row r="6920">
      <c r="A6920" t="inlineStr">
        <is>
          <t>comment</t>
        </is>
      </c>
      <c r="B6920" t="inlineStr">
        <is>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Domestic production and imports of the purified silicon feedstock used for single-crystalline and multi-crystalline silicon wafer production in China.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is>
      </c>
    </row>
    <row r="6921">
      <c r="A6921" t="inlineStr">
        <is>
          <t>location</t>
        </is>
      </c>
      <c r="B6921" t="inlineStr">
        <is>
          <t>CN</t>
        </is>
      </c>
    </row>
    <row r="6922">
      <c r="A6922" t="inlineStr">
        <is>
          <t>production amount</t>
        </is>
      </c>
      <c r="B6922" t="n">
        <v>1</v>
      </c>
    </row>
    <row r="6923">
      <c r="A6923" t="inlineStr">
        <is>
          <t>reference product</t>
        </is>
      </c>
      <c r="B6923" t="inlineStr">
        <is>
          <t>silicon production, photovoltaics, production mix</t>
        </is>
      </c>
    </row>
    <row r="6924">
      <c r="A6924" t="inlineStr">
        <is>
          <t>source</t>
        </is>
      </c>
      <c r="B69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25">
      <c r="A6925" t="inlineStr">
        <is>
          <t>type</t>
        </is>
      </c>
      <c r="B6925" t="inlineStr">
        <is>
          <t>process</t>
        </is>
      </c>
    </row>
    <row r="6926">
      <c r="A6926" t="inlineStr">
        <is>
          <t>unit</t>
        </is>
      </c>
      <c r="B6926" t="inlineStr">
        <is>
          <t>kilogram</t>
        </is>
      </c>
    </row>
    <row r="6927" ht="16" customHeight="1" s="29">
      <c r="A6927" s="1" t="inlineStr">
        <is>
          <t>Exchanges</t>
        </is>
      </c>
    </row>
    <row r="6928">
      <c r="A6928" s="28" t="inlineStr">
        <is>
          <t>name</t>
        </is>
      </c>
      <c r="B6928" s="28" t="inlineStr">
        <is>
          <t>amount</t>
        </is>
      </c>
      <c r="C6928" s="28" t="inlineStr">
        <is>
          <t>location</t>
        </is>
      </c>
      <c r="D6928" s="28" t="inlineStr">
        <is>
          <t>unit</t>
        </is>
      </c>
      <c r="E6928" s="28" t="inlineStr">
        <is>
          <t>categories</t>
        </is>
      </c>
      <c r="F6928" s="28" t="inlineStr">
        <is>
          <t>type</t>
        </is>
      </c>
      <c r="G6928" s="28" t="inlineStr">
        <is>
          <t>uncertainty type</t>
        </is>
      </c>
      <c r="H6928" s="28" t="inlineStr">
        <is>
          <t>loc</t>
        </is>
      </c>
      <c r="I6928" s="28" t="inlineStr">
        <is>
          <t>scale</t>
        </is>
      </c>
      <c r="J6928" s="28" t="inlineStr">
        <is>
          <t>comment</t>
        </is>
      </c>
      <c r="K6928" s="28" t="inlineStr">
        <is>
          <t>negative</t>
        </is>
      </c>
      <c r="L6928" s="28" t="inlineStr">
        <is>
          <t>reference product</t>
        </is>
      </c>
      <c r="M6928" s="28" t="n"/>
    </row>
    <row r="6929">
      <c r="A6929" t="inlineStr">
        <is>
          <t>silicon production, photovoltaics, production mix</t>
        </is>
      </c>
      <c r="B6929" t="n">
        <v>1</v>
      </c>
      <c r="C6929" t="inlineStr">
        <is>
          <t>CN</t>
        </is>
      </c>
      <c r="D6929" t="inlineStr">
        <is>
          <t>kilogram</t>
        </is>
      </c>
      <c r="E6929" t="inlineStr">
        <is>
          <t>metals::refinement</t>
        </is>
      </c>
      <c r="F6929" t="inlineStr">
        <is>
          <t>production</t>
        </is>
      </c>
      <c r="G6929" t="n">
        <v>0</v>
      </c>
      <c r="H6929" t="n">
        <v>1</v>
      </c>
      <c r="L6929" t="inlineStr">
        <is>
          <t>silicon production, photovoltaics, production mix</t>
        </is>
      </c>
    </row>
    <row r="6930">
      <c r="A6930" t="inlineStr">
        <is>
          <t>market for transport, freight, sea, container ship</t>
        </is>
      </c>
      <c r="B6930" t="n">
        <v>5.3739</v>
      </c>
      <c r="C6930" t="inlineStr">
        <is>
          <t>GLO</t>
        </is>
      </c>
      <c r="D6930" t="inlineStr">
        <is>
          <t>ton kilometer</t>
        </is>
      </c>
      <c r="F6930" t="inlineStr">
        <is>
          <t>technosphere</t>
        </is>
      </c>
      <c r="G6930" t="n">
        <v>2</v>
      </c>
      <c r="H6930" t="n">
        <v>1.681553901907029</v>
      </c>
      <c r="I6930" t="n">
        <v>0.3697767766870506</v>
      </c>
      <c r="J6930" t="inlineStr">
        <is>
          <t>(4,5,na,na,na,na); Transport distance CN-EU: 19994 km, CN-US: 20755 km, CN-APAC: 4584 km</t>
        </is>
      </c>
      <c r="L6930" t="inlineStr">
        <is>
          <t>transport, freight, sea, container ship</t>
        </is>
      </c>
    </row>
    <row r="6931">
      <c r="A6931" t="inlineStr">
        <is>
          <t>silicon production, solar grade, modified Siemens process</t>
        </is>
      </c>
      <c r="B6931" t="n">
        <v>0.6099599999999999</v>
      </c>
      <c r="C6931" t="inlineStr">
        <is>
          <t>CN</t>
        </is>
      </c>
      <c r="D6931" t="inlineStr">
        <is>
          <t>kilogram</t>
        </is>
      </c>
      <c r="F6931" t="inlineStr">
        <is>
          <t>technosphere</t>
        </is>
      </c>
      <c r="G6931" t="n">
        <v>2</v>
      </c>
      <c r="H6931" t="n">
        <v>-0.4943618977353257</v>
      </c>
      <c r="I6931" t="n">
        <v>0.05352953614670398</v>
      </c>
      <c r="J6931" t="inlineStr">
        <is>
          <t>(3,1,1,1,1,1); Market share Chinese Polysilicon</t>
        </is>
      </c>
      <c r="L6931" t="inlineStr">
        <is>
          <t>silicon, solar grade</t>
        </is>
      </c>
    </row>
    <row r="6932">
      <c r="A6932" t="inlineStr">
        <is>
          <t>silicon production, solar grade, modified Siemens process</t>
        </is>
      </c>
      <c r="B6932" t="n">
        <v>0.16191</v>
      </c>
      <c r="C6932" t="inlineStr">
        <is>
          <t>APAC</t>
        </is>
      </c>
      <c r="D6932" t="inlineStr">
        <is>
          <t>kilogram</t>
        </is>
      </c>
      <c r="F6932" t="inlineStr">
        <is>
          <t>technosphere</t>
        </is>
      </c>
      <c r="G6932" t="n">
        <v>2</v>
      </c>
      <c r="H6932" t="n">
        <v>-1.820714653683476</v>
      </c>
      <c r="I6932" t="n">
        <v>0.05352953614670398</v>
      </c>
      <c r="J6932" t="inlineStr">
        <is>
          <t>(3,1,1,1,1,1); Market share APAC Polysilicon</t>
        </is>
      </c>
      <c r="L6932" t="inlineStr">
        <is>
          <t>silicon, solar grade</t>
        </is>
      </c>
    </row>
    <row r="6933">
      <c r="A6933" t="inlineStr">
        <is>
          <t>silicon production, solar grade, modified Siemens process</t>
        </is>
      </c>
      <c r="B6933" t="n">
        <v>0.092779</v>
      </c>
      <c r="C6933" t="inlineStr">
        <is>
          <t>US</t>
        </is>
      </c>
      <c r="D6933" t="inlineStr">
        <is>
          <t>kilogram</t>
        </is>
      </c>
      <c r="F6933" t="inlineStr">
        <is>
          <t>technosphere</t>
        </is>
      </c>
      <c r="G6933" t="n">
        <v>2</v>
      </c>
      <c r="H6933" t="n">
        <v>-2.377534957901578</v>
      </c>
      <c r="I6933" t="n">
        <v>0.05352953614670398</v>
      </c>
      <c r="J6933" t="inlineStr">
        <is>
          <t>(3,1,1,1,1,1); Market share US Polysilicon</t>
        </is>
      </c>
      <c r="L6933" t="inlineStr">
        <is>
          <t>silicon, solar grade</t>
        </is>
      </c>
    </row>
    <row r="6934">
      <c r="A6934" t="inlineStr">
        <is>
          <t>silicon production, solar grade, modified Siemens process</t>
        </is>
      </c>
      <c r="B6934" t="n">
        <v>0.13535</v>
      </c>
      <c r="C6934" t="inlineStr">
        <is>
          <t>RER</t>
        </is>
      </c>
      <c r="D6934" t="inlineStr">
        <is>
          <t>kilogram</t>
        </is>
      </c>
      <c r="F6934" t="inlineStr">
        <is>
          <t>technosphere</t>
        </is>
      </c>
      <c r="G6934" t="n">
        <v>2</v>
      </c>
      <c r="H6934" t="n">
        <v>-1.999891262921827</v>
      </c>
      <c r="I6934" t="n">
        <v>0.05352953614670398</v>
      </c>
      <c r="J6934" t="inlineStr">
        <is>
          <t>(3,1,1,1,1,1); Market share European Polysilicon</t>
        </is>
      </c>
      <c r="L6934" t="inlineStr">
        <is>
          <t>silicon, solar grade</t>
        </is>
      </c>
    </row>
    <row r="6935">
      <c r="A6935" t="inlineStr">
        <is>
          <t>transport, freight train, diesel</t>
        </is>
      </c>
      <c r="B6935" t="n">
        <v>0.2</v>
      </c>
      <c r="C6935" t="inlineStr">
        <is>
          <t>Europe without Switzerland</t>
        </is>
      </c>
      <c r="D6935" t="inlineStr">
        <is>
          <t>ton kilometer</t>
        </is>
      </c>
      <c r="F6935" t="inlineStr">
        <is>
          <t>technosphere</t>
        </is>
      </c>
      <c r="G6935" t="n">
        <v>2</v>
      </c>
      <c r="H6935" t="n">
        <v>-1.6094379124341</v>
      </c>
      <c r="I6935" t="n">
        <v>0.3697767766870506</v>
      </c>
      <c r="J6935" t="inlineStr">
        <is>
          <t>(4,5,na,na,na,na); Standard distance 200km</t>
        </is>
      </c>
      <c r="L6935" t="inlineStr">
        <is>
          <t>transport, freight train</t>
        </is>
      </c>
    </row>
    <row r="6936">
      <c r="A6936" t="inlineStr">
        <is>
          <t>transport, freight, lorry 7.5-16 metric ton, EURO4</t>
        </is>
      </c>
      <c r="B6936" t="n">
        <v>0.05</v>
      </c>
      <c r="C6936" t="inlineStr">
        <is>
          <t>RER</t>
        </is>
      </c>
      <c r="D6936" t="inlineStr">
        <is>
          <t>ton kilometer</t>
        </is>
      </c>
      <c r="F6936" t="inlineStr">
        <is>
          <t>technosphere</t>
        </is>
      </c>
      <c r="G6936" t="n">
        <v>2</v>
      </c>
      <c r="H6936" t="n">
        <v>-2.995732273553991</v>
      </c>
      <c r="I6936" t="n">
        <v>0.3697767766870506</v>
      </c>
      <c r="J6936" t="inlineStr">
        <is>
          <t>(4,5,na,na,na,na); Standard distance 50km</t>
        </is>
      </c>
      <c r="L6936" t="inlineStr">
        <is>
          <t>transport, freight, lorry 7.5-16 metric ton, EURO4</t>
        </is>
      </c>
    </row>
    <row r="6937"/>
    <row r="6938" ht="16" customHeight="1" s="29">
      <c r="A6938" s="1" t="inlineStr">
        <is>
          <t>Activity</t>
        </is>
      </c>
      <c r="B6938" s="1" t="inlineStr">
        <is>
          <t>silicon production, photovoltaics, production mix</t>
        </is>
      </c>
    </row>
    <row r="6939">
      <c r="A6939" t="inlineStr">
        <is>
          <t>comment</t>
        </is>
      </c>
      <c r="B6939" t="inlineStr">
        <is>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Imports of polysilicon are not taken into account since domestic production of polysilicon is sufficient to cover wafer production.
Domestic production and imports of the purified silicon feedstock used for single-crystalline and multi-crystalline silicon wafer production in Asia and Pacific.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is>
      </c>
    </row>
    <row r="6940">
      <c r="A6940" t="inlineStr">
        <is>
          <t>location</t>
        </is>
      </c>
      <c r="B6940" t="inlineStr">
        <is>
          <t>APAC</t>
        </is>
      </c>
    </row>
    <row r="6941">
      <c r="A6941" t="inlineStr">
        <is>
          <t>production amount</t>
        </is>
      </c>
      <c r="B6941" t="n">
        <v>1</v>
      </c>
    </row>
    <row r="6942">
      <c r="A6942" t="inlineStr">
        <is>
          <t>reference product</t>
        </is>
      </c>
      <c r="B6942" t="inlineStr">
        <is>
          <t>silicon production, photovoltaics, production mix</t>
        </is>
      </c>
    </row>
    <row r="6943">
      <c r="A6943" t="inlineStr">
        <is>
          <t>source</t>
        </is>
      </c>
      <c r="B69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44">
      <c r="A6944" t="inlineStr">
        <is>
          <t>type</t>
        </is>
      </c>
      <c r="B6944" t="inlineStr">
        <is>
          <t>process</t>
        </is>
      </c>
    </row>
    <row r="6945">
      <c r="A6945" t="inlineStr">
        <is>
          <t>unit</t>
        </is>
      </c>
      <c r="B6945" t="inlineStr">
        <is>
          <t>kilogram</t>
        </is>
      </c>
    </row>
    <row r="6946" ht="16" customHeight="1" s="29">
      <c r="A6946" s="1" t="inlineStr">
        <is>
          <t>Exchanges</t>
        </is>
      </c>
    </row>
    <row r="6947">
      <c r="A6947" s="28" t="inlineStr">
        <is>
          <t>name</t>
        </is>
      </c>
      <c r="B6947" s="28" t="inlineStr">
        <is>
          <t>amount</t>
        </is>
      </c>
      <c r="C6947" s="28" t="inlineStr">
        <is>
          <t>location</t>
        </is>
      </c>
      <c r="D6947" s="28" t="inlineStr">
        <is>
          <t>unit</t>
        </is>
      </c>
      <c r="E6947" s="28" t="inlineStr">
        <is>
          <t>categories</t>
        </is>
      </c>
      <c r="F6947" s="28" t="inlineStr">
        <is>
          <t>type</t>
        </is>
      </c>
      <c r="G6947" s="28" t="inlineStr">
        <is>
          <t>uncertainty type</t>
        </is>
      </c>
      <c r="H6947" s="28" t="inlineStr">
        <is>
          <t>loc</t>
        </is>
      </c>
      <c r="I6947" s="28" t="inlineStr">
        <is>
          <t>scale</t>
        </is>
      </c>
      <c r="J6947" s="28" t="inlineStr">
        <is>
          <t>comment</t>
        </is>
      </c>
      <c r="K6947" s="28" t="inlineStr">
        <is>
          <t>negative</t>
        </is>
      </c>
      <c r="L6947" s="28" t="inlineStr">
        <is>
          <t>reference product</t>
        </is>
      </c>
      <c r="M6947" s="28" t="n"/>
    </row>
    <row r="6948">
      <c r="A6948" t="inlineStr">
        <is>
          <t>silicon production, photovoltaics, production mix</t>
        </is>
      </c>
      <c r="B6948" t="n">
        <v>1</v>
      </c>
      <c r="C6948" t="inlineStr">
        <is>
          <t>APAC</t>
        </is>
      </c>
      <c r="D6948" t="inlineStr">
        <is>
          <t>kilogram</t>
        </is>
      </c>
      <c r="E6948" t="inlineStr">
        <is>
          <t>metals::refinement</t>
        </is>
      </c>
      <c r="F6948" t="inlineStr">
        <is>
          <t>production</t>
        </is>
      </c>
      <c r="G6948" t="n">
        <v>0</v>
      </c>
      <c r="H6948" t="n">
        <v>1</v>
      </c>
      <c r="L6948" t="inlineStr">
        <is>
          <t>silicon production, photovoltaics, production mix</t>
        </is>
      </c>
    </row>
    <row r="6949">
      <c r="A6949" t="inlineStr">
        <is>
          <t>silicon production, solar grade, modified Siemens process</t>
        </is>
      </c>
      <c r="B6949" t="n">
        <v>1</v>
      </c>
      <c r="C6949" t="inlineStr">
        <is>
          <t>APAC</t>
        </is>
      </c>
      <c r="D6949" t="inlineStr">
        <is>
          <t>kilogram</t>
        </is>
      </c>
      <c r="F6949" t="inlineStr">
        <is>
          <t>technosphere</t>
        </is>
      </c>
      <c r="G6949" t="n">
        <v>2</v>
      </c>
      <c r="H6949" t="n">
        <v>0</v>
      </c>
      <c r="I6949" t="n">
        <v>0.05352953614670398</v>
      </c>
      <c r="J6949" t="inlineStr">
        <is>
          <t>(3,1,1,1,1,1); Market share APAC Polysilicon</t>
        </is>
      </c>
      <c r="L6949" t="inlineStr">
        <is>
          <t>silicon, solar grade</t>
        </is>
      </c>
    </row>
    <row r="6950">
      <c r="A6950" t="inlineStr">
        <is>
          <t>transport, freight train, diesel</t>
        </is>
      </c>
      <c r="B6950" t="n">
        <v>0.2</v>
      </c>
      <c r="C6950" t="inlineStr">
        <is>
          <t>Europe without Switzerland</t>
        </is>
      </c>
      <c r="D6950" t="inlineStr">
        <is>
          <t>ton kilometer</t>
        </is>
      </c>
      <c r="F6950" t="inlineStr">
        <is>
          <t>technosphere</t>
        </is>
      </c>
      <c r="G6950" t="n">
        <v>2</v>
      </c>
      <c r="H6950" t="n">
        <v>-1.6094379124341</v>
      </c>
      <c r="I6950" t="n">
        <v>0.3697767766870506</v>
      </c>
      <c r="J6950" t="inlineStr">
        <is>
          <t>(4,5,na,na,na,na); Standard distance 200km</t>
        </is>
      </c>
      <c r="L6950" t="inlineStr">
        <is>
          <t>transport, freight train</t>
        </is>
      </c>
    </row>
    <row r="6951">
      <c r="A6951" t="inlineStr">
        <is>
          <t>transport, freight, lorry 7.5-16 metric ton, EURO4</t>
        </is>
      </c>
      <c r="B6951" t="n">
        <v>0.05</v>
      </c>
      <c r="C6951" t="inlineStr">
        <is>
          <t>RER</t>
        </is>
      </c>
      <c r="D6951" t="inlineStr">
        <is>
          <t>ton kilometer</t>
        </is>
      </c>
      <c r="F6951" t="inlineStr">
        <is>
          <t>technosphere</t>
        </is>
      </c>
      <c r="G6951" t="n">
        <v>2</v>
      </c>
      <c r="H6951" t="n">
        <v>-2.995732273553991</v>
      </c>
      <c r="I6951" t="n">
        <v>0.3697767766870506</v>
      </c>
      <c r="J6951" t="inlineStr">
        <is>
          <t>(4,5,na,na,na,na); Standard distance 50km</t>
        </is>
      </c>
      <c r="L6951" t="inlineStr">
        <is>
          <t>transport, freight, lorry 7.5-16 metric ton, EURO4</t>
        </is>
      </c>
    </row>
    <row r="6952"/>
    <row r="6953" ht="16" customHeight="1" s="29">
      <c r="A6953" s="1" t="inlineStr">
        <is>
          <t>Activity</t>
        </is>
      </c>
      <c r="B6953" s="1" t="inlineStr">
        <is>
          <t>silicon production, photovoltaics, production mix</t>
        </is>
      </c>
    </row>
    <row r="6954">
      <c r="A6954" t="inlineStr">
        <is>
          <t>comment</t>
        </is>
      </c>
      <c r="B6954" t="inlineStr">
        <is>
          <t>Solar-grade silicon (about 99.9999999% = 9N purity) is mainly produced by the modified Siemens process. The share of solar-grade silicon produced in fluidised bed reactors (FBR) is &lt;5% according to ITRPV 2020. This production route is not modelled separately because life cycle inventory data are not available. The share of electronic-grade and electronic off-grade silicon used in the PV industry is considered negligible. Imports of polysilicon are not taken into account since domestic production of polysilicon is sufficient to cover wafer production.
Domestic production and imports of the purified silicon feedstock used for single-crystalline and multi-crystalline silicon wafer production in the US and other American countries. Transport of polysilicon from different world regions to regional storage.
Location:  Regional supply mix calculated based on data for the worldwide production and consumption.
Technology:  Modified Siemens process
Time period:  Data refer to 2018
Production volume:  Approximately 450000 t in 2018
Sampling:  Survey among market intelligence companies
Extrapolations:  None
Uncertainty:  None</t>
        </is>
      </c>
    </row>
    <row r="6955">
      <c r="A6955" t="inlineStr">
        <is>
          <t>location</t>
        </is>
      </c>
      <c r="B6955" t="inlineStr">
        <is>
          <t>US</t>
        </is>
      </c>
    </row>
    <row r="6956">
      <c r="A6956" t="inlineStr">
        <is>
          <t>production amount</t>
        </is>
      </c>
      <c r="B6956" t="n">
        <v>1</v>
      </c>
    </row>
    <row r="6957">
      <c r="A6957" t="inlineStr">
        <is>
          <t>reference product</t>
        </is>
      </c>
      <c r="B6957" t="inlineStr">
        <is>
          <t>silicon production, photovoltaics, production mix</t>
        </is>
      </c>
    </row>
    <row r="6958">
      <c r="A6958" t="inlineStr">
        <is>
          <t>source</t>
        </is>
      </c>
      <c r="B69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59">
      <c r="A6959" t="inlineStr">
        <is>
          <t>type</t>
        </is>
      </c>
      <c r="B6959" t="inlineStr">
        <is>
          <t>process</t>
        </is>
      </c>
    </row>
    <row r="6960">
      <c r="A6960" t="inlineStr">
        <is>
          <t>unit</t>
        </is>
      </c>
      <c r="B6960" t="inlineStr">
        <is>
          <t>kilogram</t>
        </is>
      </c>
    </row>
    <row r="6961" ht="16" customHeight="1" s="29">
      <c r="A6961" s="1" t="inlineStr">
        <is>
          <t>Exchanges</t>
        </is>
      </c>
    </row>
    <row r="6962">
      <c r="A6962" s="28" t="inlineStr">
        <is>
          <t>name</t>
        </is>
      </c>
      <c r="B6962" s="28" t="inlineStr">
        <is>
          <t>amount</t>
        </is>
      </c>
      <c r="C6962" s="28" t="inlineStr">
        <is>
          <t>location</t>
        </is>
      </c>
      <c r="D6962" s="28" t="inlineStr">
        <is>
          <t>unit</t>
        </is>
      </c>
      <c r="E6962" s="28" t="inlineStr">
        <is>
          <t>categories</t>
        </is>
      </c>
      <c r="F6962" s="28" t="inlineStr">
        <is>
          <t>type</t>
        </is>
      </c>
      <c r="G6962" s="28" t="inlineStr">
        <is>
          <t>uncertainty type</t>
        </is>
      </c>
      <c r="H6962" s="28" t="inlineStr">
        <is>
          <t>loc</t>
        </is>
      </c>
      <c r="I6962" s="28" t="inlineStr">
        <is>
          <t>scale</t>
        </is>
      </c>
      <c r="J6962" s="28" t="inlineStr">
        <is>
          <t>comment</t>
        </is>
      </c>
      <c r="K6962" s="28" t="inlineStr">
        <is>
          <t>negative</t>
        </is>
      </c>
      <c r="L6962" s="28" t="inlineStr">
        <is>
          <t>reference product</t>
        </is>
      </c>
      <c r="M6962" s="28" t="n"/>
    </row>
    <row r="6963">
      <c r="A6963" t="inlineStr">
        <is>
          <t>silicon production, photovoltaics, production mix</t>
        </is>
      </c>
      <c r="B6963" t="n">
        <v>1</v>
      </c>
      <c r="C6963" t="inlineStr">
        <is>
          <t>US</t>
        </is>
      </c>
      <c r="D6963" t="inlineStr">
        <is>
          <t>kilogram</t>
        </is>
      </c>
      <c r="E6963" t="inlineStr">
        <is>
          <t>metals::refinement</t>
        </is>
      </c>
      <c r="F6963" t="inlineStr">
        <is>
          <t>production</t>
        </is>
      </c>
      <c r="G6963" t="n">
        <v>0</v>
      </c>
      <c r="H6963" t="n">
        <v>1</v>
      </c>
      <c r="L6963" t="inlineStr">
        <is>
          <t>silicon production, photovoltaics, production mix</t>
        </is>
      </c>
    </row>
    <row r="6964">
      <c r="A6964" t="inlineStr">
        <is>
          <t>silicon production, solar grade, modified Siemens process</t>
        </is>
      </c>
      <c r="B6964" t="n">
        <v>1</v>
      </c>
      <c r="C6964" t="inlineStr">
        <is>
          <t>US</t>
        </is>
      </c>
      <c r="D6964" t="inlineStr">
        <is>
          <t>kilogram</t>
        </is>
      </c>
      <c r="F6964" t="inlineStr">
        <is>
          <t>technosphere</t>
        </is>
      </c>
      <c r="G6964" t="n">
        <v>2</v>
      </c>
      <c r="H6964" t="n">
        <v>0</v>
      </c>
      <c r="I6964" t="n">
        <v>0.05352953614670398</v>
      </c>
      <c r="J6964" t="inlineStr">
        <is>
          <t>(3,1,1,1,1,1); Market share US Polysilicon</t>
        </is>
      </c>
      <c r="L6964" t="inlineStr">
        <is>
          <t>silicon, solar grade</t>
        </is>
      </c>
    </row>
    <row r="6965">
      <c r="A6965" t="inlineStr">
        <is>
          <t>transport, freight train, diesel</t>
        </is>
      </c>
      <c r="B6965" t="n">
        <v>0.2</v>
      </c>
      <c r="C6965" t="inlineStr">
        <is>
          <t>Europe without Switzerland</t>
        </is>
      </c>
      <c r="D6965" t="inlineStr">
        <is>
          <t>ton kilometer</t>
        </is>
      </c>
      <c r="F6965" t="inlineStr">
        <is>
          <t>technosphere</t>
        </is>
      </c>
      <c r="G6965" t="n">
        <v>2</v>
      </c>
      <c r="H6965" t="n">
        <v>-1.6094379124341</v>
      </c>
      <c r="I6965" t="n">
        <v>0.3697767766870506</v>
      </c>
      <c r="J6965" t="inlineStr">
        <is>
          <t>(4,5,na,na,na,na); Standard distance 200km</t>
        </is>
      </c>
      <c r="L6965" t="inlineStr">
        <is>
          <t>transport, freight train</t>
        </is>
      </c>
    </row>
    <row r="6966">
      <c r="A6966" t="inlineStr">
        <is>
          <t>transport, freight, lorry 7.5-16 metric ton, EURO4</t>
        </is>
      </c>
      <c r="B6966" t="n">
        <v>0.05</v>
      </c>
      <c r="C6966" t="inlineStr">
        <is>
          <t>RER</t>
        </is>
      </c>
      <c r="D6966" t="inlineStr">
        <is>
          <t>ton kilometer</t>
        </is>
      </c>
      <c r="F6966" t="inlineStr">
        <is>
          <t>technosphere</t>
        </is>
      </c>
      <c r="G6966" t="n">
        <v>2</v>
      </c>
      <c r="H6966" t="n">
        <v>-2.995732273553991</v>
      </c>
      <c r="I6966" t="n">
        <v>0.3697767766870506</v>
      </c>
      <c r="J6966" t="inlineStr">
        <is>
          <t>(4,5,na,na,na,na); Standard distance 50km</t>
        </is>
      </c>
      <c r="L6966" t="inlineStr">
        <is>
          <t>transport, freight, lorry 7.5-16 metric ton, EURO4</t>
        </is>
      </c>
    </row>
    <row r="6967"/>
    <row r="6968" ht="16" customHeight="1" s="29">
      <c r="A6968" s="1" t="inlineStr">
        <is>
          <t>Activity</t>
        </is>
      </c>
      <c r="B6968" s="1" t="inlineStr">
        <is>
          <t>silicon production, single crystal, Czochralski process, photovoltaics</t>
        </is>
      </c>
    </row>
    <row r="6969">
      <c r="A6969" t="inlineStr">
        <is>
          <t>comment</t>
        </is>
      </c>
      <c r="B6969" t="inlineStr">
        <is>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extrapolated to Asia and Pacific production.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Extrapolation of European LCI data by changing the electricity mix.
Uncertainty:  None</t>
        </is>
      </c>
    </row>
    <row r="6970">
      <c r="A6970" t="inlineStr">
        <is>
          <t>location</t>
        </is>
      </c>
      <c r="B6970" t="inlineStr">
        <is>
          <t>APAC</t>
        </is>
      </c>
    </row>
    <row r="6971">
      <c r="A6971" t="inlineStr">
        <is>
          <t>production amount</t>
        </is>
      </c>
      <c r="B6971" t="n">
        <v>1</v>
      </c>
    </row>
    <row r="6972">
      <c r="A6972" t="inlineStr">
        <is>
          <t>reference product</t>
        </is>
      </c>
      <c r="B6972" t="inlineStr">
        <is>
          <t>silicon, single crystal, Czochralski process, photovoltaics</t>
        </is>
      </c>
    </row>
    <row r="6973">
      <c r="A6973" t="inlineStr">
        <is>
          <t>source</t>
        </is>
      </c>
      <c r="B697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74">
      <c r="A6974" t="inlineStr">
        <is>
          <t>type</t>
        </is>
      </c>
      <c r="B6974" t="inlineStr">
        <is>
          <t>process</t>
        </is>
      </c>
    </row>
    <row r="6975">
      <c r="A6975" t="inlineStr">
        <is>
          <t>unit</t>
        </is>
      </c>
      <c r="B6975" t="inlineStr">
        <is>
          <t>kilogram</t>
        </is>
      </c>
    </row>
    <row r="6976" ht="16" customHeight="1" s="29">
      <c r="A6976" s="1" t="inlineStr">
        <is>
          <t>Exchanges</t>
        </is>
      </c>
    </row>
    <row r="6977">
      <c r="A6977" s="28" t="inlineStr">
        <is>
          <t>name</t>
        </is>
      </c>
      <c r="B6977" s="28" t="inlineStr">
        <is>
          <t>amount</t>
        </is>
      </c>
      <c r="C6977" s="28" t="inlineStr">
        <is>
          <t>location</t>
        </is>
      </c>
      <c r="D6977" s="28" t="inlineStr">
        <is>
          <t>unit</t>
        </is>
      </c>
      <c r="E6977" s="28" t="inlineStr">
        <is>
          <t>categories</t>
        </is>
      </c>
      <c r="F6977" s="28" t="inlineStr">
        <is>
          <t>type</t>
        </is>
      </c>
      <c r="G6977" s="28" t="inlineStr">
        <is>
          <t>uncertainty type</t>
        </is>
      </c>
      <c r="H6977" s="28" t="inlineStr">
        <is>
          <t>loc</t>
        </is>
      </c>
      <c r="I6977" s="28" t="inlineStr">
        <is>
          <t>scale</t>
        </is>
      </c>
      <c r="J6977" s="28" t="inlineStr">
        <is>
          <t>comment</t>
        </is>
      </c>
      <c r="K6977" s="28" t="inlineStr">
        <is>
          <t>negative</t>
        </is>
      </c>
      <c r="L6977" s="28" t="inlineStr">
        <is>
          <t>reference product</t>
        </is>
      </c>
      <c r="M6977" s="28" t="n"/>
    </row>
    <row r="6978">
      <c r="A6978" t="inlineStr">
        <is>
          <t>BOD5, Biological Oxygen Demand</t>
        </is>
      </c>
      <c r="B6978" t="n">
        <v>0.13034</v>
      </c>
      <c r="D6978" t="inlineStr">
        <is>
          <t>kilogram</t>
        </is>
      </c>
      <c r="E6978" t="inlineStr">
        <is>
          <t>water::surface water</t>
        </is>
      </c>
      <c r="F6978" t="inlineStr">
        <is>
          <t>biosphere</t>
        </is>
      </c>
      <c r="G6978" t="n">
        <v>2</v>
      </c>
      <c r="H6978" t="n">
        <v>-2.037608858077903</v>
      </c>
      <c r="I6978" t="n">
        <v>0.6014411049219531</v>
      </c>
      <c r="J6978" t="inlineStr">
        <is>
          <t>(5,4,4,1,1,5); Extrapolation for sum parameter</t>
        </is>
      </c>
    </row>
    <row r="6979">
      <c r="A6979" t="inlineStr">
        <is>
          <t>COD, Chemical Oxygen Demand</t>
        </is>
      </c>
      <c r="B6979" t="n">
        <v>0.13034</v>
      </c>
      <c r="D6979" t="inlineStr">
        <is>
          <t>kilogram</t>
        </is>
      </c>
      <c r="E6979" t="inlineStr">
        <is>
          <t>water::surface water</t>
        </is>
      </c>
      <c r="F6979" t="inlineStr">
        <is>
          <t>biosphere</t>
        </is>
      </c>
      <c r="G6979" t="n">
        <v>2</v>
      </c>
      <c r="H6979" t="n">
        <v>-2.037608858077903</v>
      </c>
      <c r="I6979" t="n">
        <v>0.6014411049219531</v>
      </c>
      <c r="J6979" t="inlineStr">
        <is>
          <t>(5,4,4,1,1,5); Extrapolation for sum parameter</t>
        </is>
      </c>
    </row>
    <row r="6980">
      <c r="A6980" t="inlineStr">
        <is>
          <t>DOC, Dissolved Organic Carbon</t>
        </is>
      </c>
      <c r="B6980" t="n">
        <v>0.040475</v>
      </c>
      <c r="D6980" t="inlineStr">
        <is>
          <t>kilogram</t>
        </is>
      </c>
      <c r="E6980" t="inlineStr">
        <is>
          <t>water::surface water</t>
        </is>
      </c>
      <c r="F6980" t="inlineStr">
        <is>
          <t>biosphere</t>
        </is>
      </c>
      <c r="G6980" t="n">
        <v>2</v>
      </c>
      <c r="H6980" t="n">
        <v>-3.207070779418438</v>
      </c>
      <c r="I6980" t="n">
        <v>0.6014411049219531</v>
      </c>
      <c r="J6980" t="inlineStr">
        <is>
          <t>(5,4,4,1,1,5); Extrapolation for sum parameter</t>
        </is>
      </c>
    </row>
    <row r="6981">
      <c r="A6981" t="inlineStr">
        <is>
          <t>Heat, waste</t>
        </is>
      </c>
      <c r="B6981" t="n">
        <v>115.2</v>
      </c>
      <c r="D6981" t="inlineStr">
        <is>
          <t>megajoule</t>
        </is>
      </c>
      <c r="E6981" t="inlineStr">
        <is>
          <t>air::urban air close to ground</t>
        </is>
      </c>
      <c r="F6981" t="inlineStr">
        <is>
          <t>biosphere</t>
        </is>
      </c>
      <c r="G6981" t="n">
        <v>2</v>
      </c>
      <c r="H6981" t="n">
        <v>4.746669748261791</v>
      </c>
      <c r="I6981" t="n">
        <v>0.2301660047745023</v>
      </c>
      <c r="J6981" t="inlineStr">
        <is>
          <t>(3,3,5,3,1,5); de Wild-Scholten (2014) Life Cycle Assessment of Photovoltaics Status 2011, Part 1 Data Collection (table 9)</t>
        </is>
      </c>
    </row>
    <row r="6982">
      <c r="A6982" t="inlineStr">
        <is>
          <t>Hydroxide</t>
        </is>
      </c>
      <c r="B6982" t="n">
        <v>0.004415</v>
      </c>
      <c r="D6982" t="inlineStr">
        <is>
          <t>kilogram</t>
        </is>
      </c>
      <c r="E6982" t="inlineStr">
        <is>
          <t>water::surface water</t>
        </is>
      </c>
      <c r="F6982" t="inlineStr">
        <is>
          <t>biosphere</t>
        </is>
      </c>
      <c r="G6982" t="n">
        <v>2</v>
      </c>
      <c r="H6982" t="n">
        <v>-5.422747444926213</v>
      </c>
      <c r="I6982" t="n">
        <v>0.5964761505212353</v>
      </c>
      <c r="J6982" t="inlineStr">
        <is>
          <t>(3,4,5,3,1,5); de Wild-Scholten (2014) Life Cycle Assessment of Photovoltaics Status 2011, Part 1 Data Collection (table 9)</t>
        </is>
      </c>
    </row>
    <row r="6983">
      <c r="A6983" t="inlineStr">
        <is>
          <t>Nitrate</t>
        </is>
      </c>
      <c r="B6983" t="n">
        <v>0.0835</v>
      </c>
      <c r="D6983" t="inlineStr">
        <is>
          <t>kilogram</t>
        </is>
      </c>
      <c r="E6983" t="inlineStr">
        <is>
          <t>water::surface water</t>
        </is>
      </c>
      <c r="F6983" t="inlineStr">
        <is>
          <t>biosphere</t>
        </is>
      </c>
      <c r="G6983" t="n">
        <v>2</v>
      </c>
      <c r="H6983" t="n">
        <v>-2.482908647125327</v>
      </c>
      <c r="I6983" t="n">
        <v>0.308456937280178</v>
      </c>
      <c r="J6983" t="inlineStr">
        <is>
          <t>(3,4,5,3,1,5); de Wild-Scholten (2014) Life Cycle Assessment of Photovoltaics Status 2011, Part 1 Data Collection (table 9)</t>
        </is>
      </c>
    </row>
    <row r="6984">
      <c r="A6984" t="inlineStr">
        <is>
          <t>Nitrogen oxides</t>
        </is>
      </c>
      <c r="B6984" t="n">
        <v>0.03385</v>
      </c>
      <c r="D6984" t="inlineStr">
        <is>
          <t>kilogram</t>
        </is>
      </c>
      <c r="E6984" t="inlineStr">
        <is>
          <t>air::urban air close to ground</t>
        </is>
      </c>
      <c r="F6984" t="inlineStr">
        <is>
          <t>biosphere</t>
        </is>
      </c>
      <c r="G6984" t="n">
        <v>2</v>
      </c>
      <c r="H6984" t="n">
        <v>-3.385816279623853</v>
      </c>
      <c r="I6984" t="n">
        <v>0.308456937280178</v>
      </c>
      <c r="J6984" t="inlineStr">
        <is>
          <t>(3,4,5,3,1,5); de Wild-Scholten (2014) Life Cycle Assessment of Photovoltaics Status 2011, Part 1 Data Collection (table 9)</t>
        </is>
      </c>
    </row>
    <row r="6985">
      <c r="A6985" t="inlineStr">
        <is>
          <t>TOC, Total Organic Carbon</t>
        </is>
      </c>
      <c r="B6985" t="n">
        <v>0.040475</v>
      </c>
      <c r="D6985" t="inlineStr">
        <is>
          <t>kilogram</t>
        </is>
      </c>
      <c r="E6985" t="inlineStr">
        <is>
          <t>water::surface water</t>
        </is>
      </c>
      <c r="F6985" t="inlineStr">
        <is>
          <t>biosphere</t>
        </is>
      </c>
      <c r="G6985" t="n">
        <v>2</v>
      </c>
      <c r="H6985" t="n">
        <v>-3.207070779418438</v>
      </c>
      <c r="I6985" t="n">
        <v>0.6014411049219531</v>
      </c>
      <c r="J6985" t="inlineStr">
        <is>
          <t>(5,4,4,1,1,5); Extrapolation for sum parameter</t>
        </is>
      </c>
    </row>
    <row r="6986">
      <c r="A6986" t="inlineStr">
        <is>
          <t>Water, unspecified natural origin</t>
        </is>
      </c>
      <c r="B6986" t="n">
        <v>5.09</v>
      </c>
      <c r="D6986" t="inlineStr">
        <is>
          <t>cubic meter</t>
        </is>
      </c>
      <c r="E6986" t="inlineStr">
        <is>
          <t>natural resource::in water</t>
        </is>
      </c>
      <c r="F6986" t="inlineStr">
        <is>
          <t>biosphere</t>
        </is>
      </c>
      <c r="G6986" t="n">
        <v>2</v>
      </c>
      <c r="H6986" t="n">
        <v>1.627277830562431</v>
      </c>
      <c r="I6986" t="n">
        <v>0.1396863222903201</v>
      </c>
      <c r="J6986" t="inlineStr">
        <is>
          <t>(1,4,4,2,1,5); de Wild-Scholten (2014) Life Cycle Assessment of Photovoltaics Status 2011, Part 1 Data Collection (table 9)</t>
        </is>
      </c>
    </row>
    <row r="6987">
      <c r="A6987" t="inlineStr">
        <is>
          <t>silicon production, single crystal, Czochralski process, photovoltaics</t>
        </is>
      </c>
      <c r="B6987" t="n">
        <v>1</v>
      </c>
      <c r="C6987" t="inlineStr">
        <is>
          <t>APAC</t>
        </is>
      </c>
      <c r="D6987" t="inlineStr">
        <is>
          <t>kilogram</t>
        </is>
      </c>
      <c r="E6987" t="inlineStr">
        <is>
          <t>photovoltaic::production of components</t>
        </is>
      </c>
      <c r="F6987" t="inlineStr">
        <is>
          <t>production</t>
        </is>
      </c>
      <c r="G6987" t="n">
        <v>0</v>
      </c>
      <c r="H6987" t="n">
        <v>1</v>
      </c>
      <c r="L6987" t="inlineStr">
        <is>
          <t>silicon, single crystal, Czochralski process, photovoltaics</t>
        </is>
      </c>
    </row>
    <row r="6988">
      <c r="A6988" t="inlineStr">
        <is>
          <t>argon production, liquid</t>
        </is>
      </c>
      <c r="B6988" t="n">
        <v>1</v>
      </c>
      <c r="C6988" t="inlineStr">
        <is>
          <t>RER</t>
        </is>
      </c>
      <c r="D6988" t="inlineStr">
        <is>
          <t>kilogram</t>
        </is>
      </c>
      <c r="F6988" t="inlineStr">
        <is>
          <t>technosphere</t>
        </is>
      </c>
      <c r="G6988" t="n">
        <v>2</v>
      </c>
      <c r="H6988" t="n">
        <v>0</v>
      </c>
      <c r="I6988" t="n">
        <v>0.1396863222903201</v>
      </c>
      <c r="J6988" t="inlineStr">
        <is>
          <t>(1,4,4,2,1,5); de Wild-Scholten (2014) Life Cycle Assessment of Photovoltaics Status 2011, Part 1 Data Collection (table 9)</t>
        </is>
      </c>
      <c r="L6988" t="inlineStr">
        <is>
          <t>argon, liquid</t>
        </is>
      </c>
    </row>
    <row r="6989">
      <c r="A6989" t="inlineStr">
        <is>
          <t>ceramic tile production</t>
        </is>
      </c>
      <c r="B6989" t="n">
        <v>0.167</v>
      </c>
      <c r="C6989" t="inlineStr">
        <is>
          <t>CH</t>
        </is>
      </c>
      <c r="D6989" t="inlineStr">
        <is>
          <t>kilogram</t>
        </is>
      </c>
      <c r="F6989" t="inlineStr">
        <is>
          <t>technosphere</t>
        </is>
      </c>
      <c r="G6989" t="n">
        <v>2</v>
      </c>
      <c r="H6989" t="n">
        <v>-1.789761466565382</v>
      </c>
      <c r="I6989" t="n">
        <v>0.1396863222903201</v>
      </c>
      <c r="J6989" t="inlineStr">
        <is>
          <t>(1,4,4,2,1,5); de Wild-Scholten (2014) Life Cycle Assessment of Photovoltaics Status 2011, Part 1 Data Collection (table 9)</t>
        </is>
      </c>
      <c r="L6989" t="inlineStr">
        <is>
          <t>ceramic tile</t>
        </is>
      </c>
    </row>
    <row r="6990">
      <c r="A6990" t="inlineStr">
        <is>
          <t>heat production, natural gas, at industrial furnace low-NOx &gt;100kW</t>
        </is>
      </c>
      <c r="B6990" t="n">
        <v>68.224</v>
      </c>
      <c r="C6990" t="inlineStr">
        <is>
          <t>Europe without Switzerland</t>
        </is>
      </c>
      <c r="D6990" t="inlineStr">
        <is>
          <t>megajoule</t>
        </is>
      </c>
      <c r="F6990" t="inlineStr">
        <is>
          <t>technosphere</t>
        </is>
      </c>
      <c r="G6990" t="n">
        <v>2</v>
      </c>
      <c r="H6990" t="n">
        <v>4.222796409103324</v>
      </c>
      <c r="I6990" t="n">
        <v>0.1396863222903201</v>
      </c>
      <c r="J6990" t="inlineStr">
        <is>
          <t>(1,4,4,2,1,5); de Wild-Scholten (2014) Life Cycle Assessment of Photovoltaics Status 2011, Part 1 Data Collection (table 9)</t>
        </is>
      </c>
      <c r="L6990" t="inlineStr">
        <is>
          <t>heat, district or industrial, natural gas</t>
        </is>
      </c>
    </row>
    <row r="6991">
      <c r="A6991" t="inlineStr">
        <is>
          <t>hydrogen fluoride production</t>
        </is>
      </c>
      <c r="B6991" t="n">
        <v>0.01</v>
      </c>
      <c r="C6991" t="inlineStr">
        <is>
          <t>GLO</t>
        </is>
      </c>
      <c r="D6991" t="inlineStr">
        <is>
          <t>kilogram</t>
        </is>
      </c>
      <c r="F6991" t="inlineStr">
        <is>
          <t>technosphere</t>
        </is>
      </c>
      <c r="G6991" t="n">
        <v>2</v>
      </c>
      <c r="H6991" t="n">
        <v>-4.605170185988091</v>
      </c>
      <c r="I6991" t="n">
        <v>0.2509025302724537</v>
      </c>
      <c r="J6991" t="inlineStr">
        <is>
          <t>(3,4,5,3,3,5); de Wild-Scholten (2014) Life Cycle Assessment of Photovoltaics Status 2011, Part 1 Data Collection (table 9)</t>
        </is>
      </c>
      <c r="L6991" t="inlineStr">
        <is>
          <t>hydrogen fluoride</t>
        </is>
      </c>
    </row>
    <row r="6992">
      <c r="A6992" t="inlineStr">
        <is>
          <t>lime production, hydrated, packed</t>
        </is>
      </c>
      <c r="B6992" t="n">
        <v>0.0222</v>
      </c>
      <c r="C6992" t="inlineStr">
        <is>
          <t>CH</t>
        </is>
      </c>
      <c r="D6992" t="inlineStr">
        <is>
          <t>kilogram</t>
        </is>
      </c>
      <c r="F6992" t="inlineStr">
        <is>
          <t>technosphere</t>
        </is>
      </c>
      <c r="G6992" t="n">
        <v>2</v>
      </c>
      <c r="H6992" t="n">
        <v>-3.807662990103903</v>
      </c>
      <c r="I6992" t="n">
        <v>0.2509025302724537</v>
      </c>
      <c r="J6992" t="inlineStr">
        <is>
          <t>(3,4,5,3,3,5); waste water treatment, Hagedorn 1992</t>
        </is>
      </c>
      <c r="L6992" t="inlineStr">
        <is>
          <t>lime, hydrated, packed</t>
        </is>
      </c>
    </row>
    <row r="6993">
      <c r="A6993" t="inlineStr">
        <is>
          <t>market for electricity, medium voltage</t>
        </is>
      </c>
      <c r="B6993" t="n">
        <v>32</v>
      </c>
      <c r="C6993" t="inlineStr">
        <is>
          <t>RS</t>
        </is>
      </c>
      <c r="D6993" t="inlineStr">
        <is>
          <t>kilowatt hour</t>
        </is>
      </c>
      <c r="F6993" t="inlineStr">
        <is>
          <t>technosphere</t>
        </is>
      </c>
      <c r="G6993" t="n">
        <v>2</v>
      </c>
      <c r="H6993" t="n">
        <v>3.465735902799727</v>
      </c>
      <c r="I6993" t="n">
        <v>0.09811223098147311</v>
      </c>
      <c r="J6993" t="inlineStr">
        <is>
          <t>(2,2,1,2,1,5); ITRPV 2020, Fig. 6, p.9</t>
        </is>
      </c>
      <c r="L6993" t="inlineStr">
        <is>
          <t>electricity, medium voltage</t>
        </is>
      </c>
    </row>
    <row r="6994">
      <c r="A6994" t="inlineStr">
        <is>
          <t>market for sodium hydroxide, without water, in 50% solution state</t>
        </is>
      </c>
      <c r="B6994" t="n">
        <v>0.0415</v>
      </c>
      <c r="C6994" t="inlineStr">
        <is>
          <t>GLO</t>
        </is>
      </c>
      <c r="D6994" t="inlineStr">
        <is>
          <t>kilogram</t>
        </is>
      </c>
      <c r="F6994" t="inlineStr">
        <is>
          <t>technosphere</t>
        </is>
      </c>
      <c r="G6994" t="n">
        <v>2</v>
      </c>
      <c r="H6994" t="n">
        <v>-3.182061851745484</v>
      </c>
      <c r="I6994" t="n">
        <v>0.2509025302724537</v>
      </c>
      <c r="J6994" t="inlineStr">
        <is>
          <t>(3,4,5,3,3,5); de Wild-Scholten (2014) Life Cycle Assessment of Photovoltaics Status 2011, Part 1 Data Collection (table 9)</t>
        </is>
      </c>
      <c r="L6994" t="inlineStr">
        <is>
          <t>sodium hydroxide, without water, in 50% solution state</t>
        </is>
      </c>
    </row>
    <row r="6995">
      <c r="A6995" t="inlineStr">
        <is>
          <t>market for water, deionised</t>
        </is>
      </c>
      <c r="B6995" t="n">
        <v>4.01</v>
      </c>
      <c r="C6995" t="inlineStr">
        <is>
          <t>Europe without Switzerland</t>
        </is>
      </c>
      <c r="D6995" t="inlineStr">
        <is>
          <t>kilogram</t>
        </is>
      </c>
      <c r="F6995" t="inlineStr">
        <is>
          <t>technosphere</t>
        </is>
      </c>
      <c r="G6995" t="n">
        <v>2</v>
      </c>
      <c r="H6995" t="n">
        <v>1.388791241318478</v>
      </c>
      <c r="I6995" t="n">
        <v>0.1396863222903201</v>
      </c>
      <c r="J6995" t="inlineStr">
        <is>
          <t>(1,4,4,2,1,5); de Wild-Scholten (2014) Life Cycle Assessment of Photovoltaics Status 2011, Part 1 Data Collection (table 9)</t>
        </is>
      </c>
      <c r="L6995" t="inlineStr">
        <is>
          <t>water, deionised</t>
        </is>
      </c>
    </row>
    <row r="6996">
      <c r="A6996" t="inlineStr">
        <is>
          <t>nitric acid production, product in 50% solution state</t>
        </is>
      </c>
      <c r="B6996" t="n">
        <v>0.0668</v>
      </c>
      <c r="C6996" t="inlineStr">
        <is>
          <t>RER w/o RU</t>
        </is>
      </c>
      <c r="D6996" t="inlineStr">
        <is>
          <t>kilogram</t>
        </is>
      </c>
      <c r="F6996" t="inlineStr">
        <is>
          <t>technosphere</t>
        </is>
      </c>
      <c r="G6996" t="n">
        <v>2</v>
      </c>
      <c r="H6996" t="n">
        <v>-2.706052198439537</v>
      </c>
      <c r="I6996" t="n">
        <v>0.2509025302724537</v>
      </c>
      <c r="J6996" t="inlineStr">
        <is>
          <t>(3,4,5,3,3,5); de Wild-Scholten (2014) Life Cycle Assessment of Photovoltaics Status 2011, Part 1 Data Collection (table 9)</t>
        </is>
      </c>
      <c r="L6996" t="inlineStr">
        <is>
          <t>nitric acid, without water, in 50% solution state</t>
        </is>
      </c>
    </row>
    <row r="6997">
      <c r="A6997" t="inlineStr">
        <is>
          <t>silicon production, photovoltaics, production mix</t>
        </is>
      </c>
      <c r="B6997" t="n">
        <v>1</v>
      </c>
      <c r="C6997" t="inlineStr">
        <is>
          <t>APAC</t>
        </is>
      </c>
      <c r="D6997" t="inlineStr">
        <is>
          <t>kilogram</t>
        </is>
      </c>
      <c r="F6997" t="inlineStr">
        <is>
          <t>technosphere</t>
        </is>
      </c>
      <c r="G6997" t="n">
        <v>2</v>
      </c>
      <c r="H6997" t="n">
        <v>0</v>
      </c>
      <c r="I6997" t="n">
        <v>0.1417993735070725</v>
      </c>
      <c r="J6997" t="inlineStr">
        <is>
          <t>(2,4,4,2,1,5); Pot scrap losses (1.5 to 2%, according to Woodhouse (2019)) are accounted for in wafer manufacturing</t>
        </is>
      </c>
      <c r="L6997" t="inlineStr">
        <is>
          <t>silicon production, photovoltaics, production mix</t>
        </is>
      </c>
    </row>
    <row r="6998">
      <c r="A6998" t="inlineStr">
        <is>
          <t>silicone factory construction</t>
        </is>
      </c>
      <c r="B6998" t="n">
        <v>9.999999999999999e-12</v>
      </c>
      <c r="C6998" t="inlineStr">
        <is>
          <t>RER</t>
        </is>
      </c>
      <c r="D6998" t="inlineStr">
        <is>
          <t>unit</t>
        </is>
      </c>
      <c r="F6998" t="inlineStr">
        <is>
          <t>technosphere</t>
        </is>
      </c>
      <c r="G6998" t="n">
        <v>2</v>
      </c>
      <c r="H6998" t="n">
        <v>-25.3284360229345</v>
      </c>
      <c r="I6998" t="n">
        <v>0.5648454854526869</v>
      </c>
      <c r="J6998" t="inlineStr">
        <is>
          <t>(1,2,4,1,3,3); Estimation</t>
        </is>
      </c>
      <c r="L6998" t="inlineStr">
        <is>
          <t>silicone factory</t>
        </is>
      </c>
    </row>
    <row r="6999">
      <c r="A6999" t="inlineStr">
        <is>
          <t>transport, freight train, diesel</t>
        </is>
      </c>
      <c r="B6999" t="n">
        <v>1.41</v>
      </c>
      <c r="C6999" t="inlineStr">
        <is>
          <t>Europe without Switzerland</t>
        </is>
      </c>
      <c r="D6999" t="inlineStr">
        <is>
          <t>ton kilometer</t>
        </is>
      </c>
      <c r="F6999" t="inlineStr">
        <is>
          <t>technosphere</t>
        </is>
      </c>
      <c r="G6999" t="n">
        <v>2</v>
      </c>
      <c r="H6999" t="n">
        <v>0.3435897043900769</v>
      </c>
      <c r="I6999" t="n">
        <v>0.3697767766870506</v>
      </c>
      <c r="J6999" t="inlineStr">
        <is>
          <t>(4,5,na,na,na,na); de Wild-Scholten (2014) Life Cycle Assessment of Photovoltaics Status 2011, Part 1 Data Collection (table 9)</t>
        </is>
      </c>
      <c r="L6999" t="inlineStr">
        <is>
          <t>transport, freight train</t>
        </is>
      </c>
    </row>
    <row r="7000">
      <c r="A7000" t="inlineStr">
        <is>
          <t>transport, freight, lorry 7.5-16 metric ton, EURO4</t>
        </is>
      </c>
      <c r="B7000" t="n">
        <v>1.1307</v>
      </c>
      <c r="C7000" t="inlineStr">
        <is>
          <t>RER</t>
        </is>
      </c>
      <c r="D7000" t="inlineStr">
        <is>
          <t>ton kilometer</t>
        </is>
      </c>
      <c r="F7000" t="inlineStr">
        <is>
          <t>technosphere</t>
        </is>
      </c>
      <c r="G7000" t="n">
        <v>2</v>
      </c>
      <c r="H7000" t="n">
        <v>0.1228369099590624</v>
      </c>
      <c r="I7000" t="n">
        <v>0.3697767766870506</v>
      </c>
      <c r="J7000" t="inlineStr">
        <is>
          <t>(4,5,na,na,na,na); Transport distance: 100km; silicon: 1000km</t>
        </is>
      </c>
      <c r="L7000" t="inlineStr">
        <is>
          <t>transport, freight, lorry 7.5-16 metric ton, EURO4</t>
        </is>
      </c>
    </row>
    <row r="7001">
      <c r="A7001" t="inlineStr">
        <is>
          <t>treatment of waste, from silicon wafer production, inorganic, residual material landfill</t>
        </is>
      </c>
      <c r="B7001" t="n">
        <v>-0.167</v>
      </c>
      <c r="C7001" t="inlineStr">
        <is>
          <t>CH</t>
        </is>
      </c>
      <c r="D7001" t="inlineStr">
        <is>
          <t>kilogram</t>
        </is>
      </c>
      <c r="F7001" t="inlineStr">
        <is>
          <t>technosphere</t>
        </is>
      </c>
      <c r="G7001" t="n">
        <v>2</v>
      </c>
      <c r="H7001" t="n">
        <v>-1.789761466565382</v>
      </c>
      <c r="I7001" t="n">
        <v>0.1396863222903201</v>
      </c>
      <c r="J7001" t="inlineStr">
        <is>
          <t>(1,4,4,2,1,5); de Wild-Scholten (2014) Life Cycle Assessment of Photovoltaics Status 2011, Part 1 Data Collection (table 9)</t>
        </is>
      </c>
      <c r="K7001" t="b">
        <v>1</v>
      </c>
      <c r="L7001" t="inlineStr">
        <is>
          <t>waste, from silicon wafer production, inorganic</t>
        </is>
      </c>
    </row>
    <row r="7002">
      <c r="A7002" t="inlineStr">
        <is>
          <t>treatment of wastewater, average, capacity 1.1E10l/year</t>
        </is>
      </c>
      <c r="B7002" t="n">
        <v>-4.8391</v>
      </c>
      <c r="C7002" t="inlineStr">
        <is>
          <t>CH</t>
        </is>
      </c>
      <c r="D7002" t="inlineStr">
        <is>
          <t>cubic meter</t>
        </is>
      </c>
      <c r="F7002" t="inlineStr">
        <is>
          <t>technosphere</t>
        </is>
      </c>
      <c r="G7002" t="n">
        <v>2</v>
      </c>
      <c r="H7002" t="n">
        <v>1.576728753024396</v>
      </c>
      <c r="I7002" t="n">
        <v>0.2429077303809114</v>
      </c>
      <c r="J7002" t="inlineStr">
        <is>
          <t>(4,3,5,3,1,5); Calculation based on water withdrawal and water emissions</t>
        </is>
      </c>
      <c r="K7002" t="b">
        <v>1</v>
      </c>
      <c r="L7002" t="inlineStr">
        <is>
          <t>wastewater, average</t>
        </is>
      </c>
    </row>
    <row r="7003"/>
    <row r="7004" ht="16" customHeight="1" s="29">
      <c r="A7004" s="1" t="inlineStr">
        <is>
          <t>Activity</t>
        </is>
      </c>
      <c r="B7004" s="1" t="inlineStr">
        <is>
          <t>silicon production, single crystal, Czochralski process, photovoltaics</t>
        </is>
      </c>
    </row>
    <row r="7005">
      <c r="A7005" t="inlineStr">
        <is>
          <t>comment</t>
        </is>
      </c>
      <c r="B7005" t="inlineStr">
        <is>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extrapolated to US production.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Extrapolation of European LCI data by changing the electricity mix.
Uncertainty:  None</t>
        </is>
      </c>
    </row>
    <row r="7006">
      <c r="A7006" t="inlineStr">
        <is>
          <t>location</t>
        </is>
      </c>
      <c r="B7006" t="inlineStr">
        <is>
          <t>US</t>
        </is>
      </c>
    </row>
    <row r="7007">
      <c r="A7007" t="inlineStr">
        <is>
          <t>production amount</t>
        </is>
      </c>
      <c r="B7007" t="n">
        <v>1</v>
      </c>
    </row>
    <row r="7008">
      <c r="A7008" t="inlineStr">
        <is>
          <t>reference product</t>
        </is>
      </c>
      <c r="B7008" t="inlineStr">
        <is>
          <t>silicon, single crystal, Czochralski process, photovoltaics</t>
        </is>
      </c>
    </row>
    <row r="7009">
      <c r="A7009" t="inlineStr">
        <is>
          <t>source</t>
        </is>
      </c>
      <c r="B70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010">
      <c r="A7010" t="inlineStr">
        <is>
          <t>type</t>
        </is>
      </c>
      <c r="B7010" t="inlineStr">
        <is>
          <t>process</t>
        </is>
      </c>
    </row>
    <row r="7011">
      <c r="A7011" t="inlineStr">
        <is>
          <t>unit</t>
        </is>
      </c>
      <c r="B7011" t="inlineStr">
        <is>
          <t>kilogram</t>
        </is>
      </c>
    </row>
    <row r="7012" ht="16" customHeight="1" s="29">
      <c r="A7012" s="1" t="inlineStr">
        <is>
          <t>Exchanges</t>
        </is>
      </c>
    </row>
    <row r="7013">
      <c r="A7013" s="28" t="inlineStr">
        <is>
          <t>name</t>
        </is>
      </c>
      <c r="B7013" s="28" t="inlineStr">
        <is>
          <t>amount</t>
        </is>
      </c>
      <c r="C7013" s="28" t="inlineStr">
        <is>
          <t>location</t>
        </is>
      </c>
      <c r="D7013" s="28" t="inlineStr">
        <is>
          <t>unit</t>
        </is>
      </c>
      <c r="E7013" s="28" t="inlineStr">
        <is>
          <t>categories</t>
        </is>
      </c>
      <c r="F7013" s="28" t="inlineStr">
        <is>
          <t>type</t>
        </is>
      </c>
      <c r="G7013" s="28" t="inlineStr">
        <is>
          <t>uncertainty type</t>
        </is>
      </c>
      <c r="H7013" s="28" t="inlineStr">
        <is>
          <t>loc</t>
        </is>
      </c>
      <c r="I7013" s="28" t="inlineStr">
        <is>
          <t>scale</t>
        </is>
      </c>
      <c r="J7013" s="28" t="inlineStr">
        <is>
          <t>comment</t>
        </is>
      </c>
      <c r="K7013" s="28" t="inlineStr">
        <is>
          <t>negative</t>
        </is>
      </c>
      <c r="L7013" s="28" t="inlineStr">
        <is>
          <t>reference product</t>
        </is>
      </c>
      <c r="M7013" s="28" t="n"/>
    </row>
    <row r="7014">
      <c r="A7014" t="inlineStr">
        <is>
          <t>BOD5, Biological Oxygen Demand</t>
        </is>
      </c>
      <c r="B7014" t="n">
        <v>0.13034</v>
      </c>
      <c r="D7014" t="inlineStr">
        <is>
          <t>kilogram</t>
        </is>
      </c>
      <c r="E7014" t="inlineStr">
        <is>
          <t>water::surface water</t>
        </is>
      </c>
      <c r="F7014" t="inlineStr">
        <is>
          <t>biosphere</t>
        </is>
      </c>
      <c r="G7014" t="n">
        <v>2</v>
      </c>
      <c r="H7014" t="n">
        <v>-2.037608858077903</v>
      </c>
      <c r="I7014" t="n">
        <v>0.6014411049219531</v>
      </c>
      <c r="J7014" t="inlineStr">
        <is>
          <t>(5,4,4,1,1,5); Extrapolation for sum parameter</t>
        </is>
      </c>
    </row>
    <row r="7015">
      <c r="A7015" t="inlineStr">
        <is>
          <t>COD, Chemical Oxygen Demand</t>
        </is>
      </c>
      <c r="B7015" t="n">
        <v>0.13034</v>
      </c>
      <c r="D7015" t="inlineStr">
        <is>
          <t>kilogram</t>
        </is>
      </c>
      <c r="E7015" t="inlineStr">
        <is>
          <t>water::surface water</t>
        </is>
      </c>
      <c r="F7015" t="inlineStr">
        <is>
          <t>biosphere</t>
        </is>
      </c>
      <c r="G7015" t="n">
        <v>2</v>
      </c>
      <c r="H7015" t="n">
        <v>-2.037608858077903</v>
      </c>
      <c r="I7015" t="n">
        <v>0.6014411049219531</v>
      </c>
      <c r="J7015" t="inlineStr">
        <is>
          <t>(5,4,4,1,1,5); Extrapolation for sum parameter</t>
        </is>
      </c>
    </row>
    <row r="7016">
      <c r="A7016" t="inlineStr">
        <is>
          <t>DOC, Dissolved Organic Carbon</t>
        </is>
      </c>
      <c r="B7016" t="n">
        <v>0.040475</v>
      </c>
      <c r="D7016" t="inlineStr">
        <is>
          <t>kilogram</t>
        </is>
      </c>
      <c r="E7016" t="inlineStr">
        <is>
          <t>water::surface water</t>
        </is>
      </c>
      <c r="F7016" t="inlineStr">
        <is>
          <t>biosphere</t>
        </is>
      </c>
      <c r="G7016" t="n">
        <v>2</v>
      </c>
      <c r="H7016" t="n">
        <v>-3.207070779418438</v>
      </c>
      <c r="I7016" t="n">
        <v>0.6014411049219531</v>
      </c>
      <c r="J7016" t="inlineStr">
        <is>
          <t>(5,4,4,1,1,5); Extrapolation for sum parameter</t>
        </is>
      </c>
    </row>
    <row r="7017">
      <c r="A7017" t="inlineStr">
        <is>
          <t>Heat, waste</t>
        </is>
      </c>
      <c r="B7017" t="n">
        <v>115.2</v>
      </c>
      <c r="D7017" t="inlineStr">
        <is>
          <t>megajoule</t>
        </is>
      </c>
      <c r="E7017" t="inlineStr">
        <is>
          <t>air::urban air close to ground</t>
        </is>
      </c>
      <c r="F7017" t="inlineStr">
        <is>
          <t>biosphere</t>
        </is>
      </c>
      <c r="G7017" t="n">
        <v>2</v>
      </c>
      <c r="H7017" t="n">
        <v>4.746669748261791</v>
      </c>
      <c r="I7017" t="n">
        <v>0.2301660047745023</v>
      </c>
      <c r="J7017" t="inlineStr">
        <is>
          <t>(3,3,5,3,1,5); de Wild-Scholten (2014) Life Cycle Assessment of Photovoltaics Status 2011, Part 1 Data Collection (table 9)</t>
        </is>
      </c>
    </row>
    <row r="7018">
      <c r="A7018" t="inlineStr">
        <is>
          <t>Hydroxide</t>
        </is>
      </c>
      <c r="B7018" t="n">
        <v>0.004415</v>
      </c>
      <c r="D7018" t="inlineStr">
        <is>
          <t>kilogram</t>
        </is>
      </c>
      <c r="E7018" t="inlineStr">
        <is>
          <t>water::surface water</t>
        </is>
      </c>
      <c r="F7018" t="inlineStr">
        <is>
          <t>biosphere</t>
        </is>
      </c>
      <c r="G7018" t="n">
        <v>2</v>
      </c>
      <c r="H7018" t="n">
        <v>-5.422747444926213</v>
      </c>
      <c r="I7018" t="n">
        <v>0.5964761505212353</v>
      </c>
      <c r="J7018" t="inlineStr">
        <is>
          <t>(3,4,5,3,1,5); de Wild-Scholten (2014) Life Cycle Assessment of Photovoltaics Status 2011, Part 1 Data Collection (table 9)</t>
        </is>
      </c>
    </row>
    <row r="7019">
      <c r="A7019" t="inlineStr">
        <is>
          <t>Nitrate</t>
        </is>
      </c>
      <c r="B7019" t="n">
        <v>0.0835</v>
      </c>
      <c r="D7019" t="inlineStr">
        <is>
          <t>kilogram</t>
        </is>
      </c>
      <c r="E7019" t="inlineStr">
        <is>
          <t>water::surface water</t>
        </is>
      </c>
      <c r="F7019" t="inlineStr">
        <is>
          <t>biosphere</t>
        </is>
      </c>
      <c r="G7019" t="n">
        <v>2</v>
      </c>
      <c r="H7019" t="n">
        <v>-2.482908647125327</v>
      </c>
      <c r="I7019" t="n">
        <v>0.308456937280178</v>
      </c>
      <c r="J7019" t="inlineStr">
        <is>
          <t>(3,4,5,3,1,5); de Wild-Scholten (2014) Life Cycle Assessment of Photovoltaics Status 2011, Part 1 Data Collection (table 9)</t>
        </is>
      </c>
    </row>
    <row r="7020">
      <c r="A7020" t="inlineStr">
        <is>
          <t>Nitrogen oxides</t>
        </is>
      </c>
      <c r="B7020" t="n">
        <v>0.03385</v>
      </c>
      <c r="D7020" t="inlineStr">
        <is>
          <t>kilogram</t>
        </is>
      </c>
      <c r="E7020" t="inlineStr">
        <is>
          <t>air::urban air close to ground</t>
        </is>
      </c>
      <c r="F7020" t="inlineStr">
        <is>
          <t>biosphere</t>
        </is>
      </c>
      <c r="G7020" t="n">
        <v>2</v>
      </c>
      <c r="H7020" t="n">
        <v>-3.385816279623853</v>
      </c>
      <c r="I7020" t="n">
        <v>0.308456937280178</v>
      </c>
      <c r="J7020" t="inlineStr">
        <is>
          <t>(3,4,5,3,1,5); de Wild-Scholten (2014) Life Cycle Assessment of Photovoltaics Status 2011, Part 1 Data Collection (table 9)</t>
        </is>
      </c>
    </row>
    <row r="7021">
      <c r="A7021" t="inlineStr">
        <is>
          <t>TOC, Total Organic Carbon</t>
        </is>
      </c>
      <c r="B7021" t="n">
        <v>0.040475</v>
      </c>
      <c r="D7021" t="inlineStr">
        <is>
          <t>kilogram</t>
        </is>
      </c>
      <c r="E7021" t="inlineStr">
        <is>
          <t>water::surface water</t>
        </is>
      </c>
      <c r="F7021" t="inlineStr">
        <is>
          <t>biosphere</t>
        </is>
      </c>
      <c r="G7021" t="n">
        <v>2</v>
      </c>
      <c r="H7021" t="n">
        <v>-3.207070779418438</v>
      </c>
      <c r="I7021" t="n">
        <v>0.6014411049219531</v>
      </c>
      <c r="J7021" t="inlineStr">
        <is>
          <t>(5,4,4,1,1,5); Extrapolation for sum parameter</t>
        </is>
      </c>
    </row>
    <row r="7022">
      <c r="A7022" t="inlineStr">
        <is>
          <t>Water, unspecified natural origin</t>
        </is>
      </c>
      <c r="B7022" t="n">
        <v>5.09</v>
      </c>
      <c r="D7022" t="inlineStr">
        <is>
          <t>cubic meter</t>
        </is>
      </c>
      <c r="E7022" t="inlineStr">
        <is>
          <t>natural resource::in water</t>
        </is>
      </c>
      <c r="F7022" t="inlineStr">
        <is>
          <t>biosphere</t>
        </is>
      </c>
      <c r="G7022" t="n">
        <v>2</v>
      </c>
      <c r="H7022" t="n">
        <v>1.627277830562431</v>
      </c>
      <c r="I7022" t="n">
        <v>0.1396863222903201</v>
      </c>
      <c r="J7022" t="inlineStr">
        <is>
          <t>(1,4,4,2,1,5); de Wild-Scholten (2014) Life Cycle Assessment of Photovoltaics Status 2011, Part 1 Data Collection (table 9)</t>
        </is>
      </c>
    </row>
    <row r="7023">
      <c r="A7023" t="inlineStr">
        <is>
          <t>silicon production, single crystal, Czochralski process, photovoltaics</t>
        </is>
      </c>
      <c r="B7023" t="n">
        <v>1</v>
      </c>
      <c r="C7023" t="inlineStr">
        <is>
          <t>US</t>
        </is>
      </c>
      <c r="D7023" t="inlineStr">
        <is>
          <t>kilogram</t>
        </is>
      </c>
      <c r="E7023" t="inlineStr">
        <is>
          <t>photovoltaic::production of components</t>
        </is>
      </c>
      <c r="F7023" t="inlineStr">
        <is>
          <t>production</t>
        </is>
      </c>
      <c r="G7023" t="n">
        <v>0</v>
      </c>
      <c r="H7023" t="n">
        <v>1</v>
      </c>
      <c r="L7023" t="inlineStr">
        <is>
          <t>silicon, single crystal, Czochralski process, photovoltaics</t>
        </is>
      </c>
    </row>
    <row r="7024">
      <c r="A7024" t="inlineStr">
        <is>
          <t>argon production, liquid</t>
        </is>
      </c>
      <c r="B7024" t="n">
        <v>1</v>
      </c>
      <c r="C7024" t="inlineStr">
        <is>
          <t>RER</t>
        </is>
      </c>
      <c r="D7024" t="inlineStr">
        <is>
          <t>kilogram</t>
        </is>
      </c>
      <c r="F7024" t="inlineStr">
        <is>
          <t>technosphere</t>
        </is>
      </c>
      <c r="G7024" t="n">
        <v>2</v>
      </c>
      <c r="H7024" t="n">
        <v>0</v>
      </c>
      <c r="I7024" t="n">
        <v>0.1396863222903201</v>
      </c>
      <c r="J7024" t="inlineStr">
        <is>
          <t>(1,4,4,2,1,5); de Wild-Scholten (2014) Life Cycle Assessment of Photovoltaics Status 2011, Part 1 Data Collection (table 9)</t>
        </is>
      </c>
      <c r="L7024" t="inlineStr">
        <is>
          <t>argon, liquid</t>
        </is>
      </c>
    </row>
    <row r="7025">
      <c r="A7025" t="inlineStr">
        <is>
          <t>ceramic tile production</t>
        </is>
      </c>
      <c r="B7025" t="n">
        <v>0.167</v>
      </c>
      <c r="C7025" t="inlineStr">
        <is>
          <t>CH</t>
        </is>
      </c>
      <c r="D7025" t="inlineStr">
        <is>
          <t>kilogram</t>
        </is>
      </c>
      <c r="F7025" t="inlineStr">
        <is>
          <t>technosphere</t>
        </is>
      </c>
      <c r="G7025" t="n">
        <v>2</v>
      </c>
      <c r="H7025" t="n">
        <v>-1.789761466565382</v>
      </c>
      <c r="I7025" t="n">
        <v>0.1396863222903201</v>
      </c>
      <c r="J7025" t="inlineStr">
        <is>
          <t>(1,4,4,2,1,5); de Wild-Scholten (2014) Life Cycle Assessment of Photovoltaics Status 2011, Part 1 Data Collection (table 9)</t>
        </is>
      </c>
      <c r="L7025" t="inlineStr">
        <is>
          <t>ceramic tile</t>
        </is>
      </c>
    </row>
    <row r="7026">
      <c r="A7026" t="inlineStr">
        <is>
          <t>heat production, natural gas, at industrial furnace low-NOx &gt;100kW</t>
        </is>
      </c>
      <c r="B7026" t="n">
        <v>68.224</v>
      </c>
      <c r="C7026" t="inlineStr">
        <is>
          <t>Europe without Switzerland</t>
        </is>
      </c>
      <c r="D7026" t="inlineStr">
        <is>
          <t>megajoule</t>
        </is>
      </c>
      <c r="F7026" t="inlineStr">
        <is>
          <t>technosphere</t>
        </is>
      </c>
      <c r="G7026" t="n">
        <v>2</v>
      </c>
      <c r="H7026" t="n">
        <v>4.222796409103324</v>
      </c>
      <c r="I7026" t="n">
        <v>0.1396863222903201</v>
      </c>
      <c r="J7026" t="inlineStr">
        <is>
          <t>(1,4,4,2,1,5); de Wild-Scholten (2014) Life Cycle Assessment of Photovoltaics Status 2011, Part 1 Data Collection (table 9)</t>
        </is>
      </c>
      <c r="L7026" t="inlineStr">
        <is>
          <t>heat, district or industrial, natural gas</t>
        </is>
      </c>
    </row>
    <row r="7027">
      <c r="A7027" t="inlineStr">
        <is>
          <t>hydrogen fluoride production</t>
        </is>
      </c>
      <c r="B7027" t="n">
        <v>0.01</v>
      </c>
      <c r="C7027" t="inlineStr">
        <is>
          <t>GLO</t>
        </is>
      </c>
      <c r="D7027" t="inlineStr">
        <is>
          <t>kilogram</t>
        </is>
      </c>
      <c r="F7027" t="inlineStr">
        <is>
          <t>technosphere</t>
        </is>
      </c>
      <c r="G7027" t="n">
        <v>2</v>
      </c>
      <c r="H7027" t="n">
        <v>-4.605170185988091</v>
      </c>
      <c r="I7027" t="n">
        <v>0.2509025302724537</v>
      </c>
      <c r="J7027" t="inlineStr">
        <is>
          <t>(3,4,5,3,3,5); de Wild-Scholten (2014) Life Cycle Assessment of Photovoltaics Status 2011, Part 1 Data Collection (table 9)</t>
        </is>
      </c>
      <c r="L7027" t="inlineStr">
        <is>
          <t>hydrogen fluoride</t>
        </is>
      </c>
    </row>
    <row r="7028">
      <c r="A7028" t="inlineStr">
        <is>
          <t>lime production, hydrated, packed</t>
        </is>
      </c>
      <c r="B7028" t="n">
        <v>0.0222</v>
      </c>
      <c r="C7028" t="inlineStr">
        <is>
          <t>CH</t>
        </is>
      </c>
      <c r="D7028" t="inlineStr">
        <is>
          <t>kilogram</t>
        </is>
      </c>
      <c r="F7028" t="inlineStr">
        <is>
          <t>technosphere</t>
        </is>
      </c>
      <c r="G7028" t="n">
        <v>2</v>
      </c>
      <c r="H7028" t="n">
        <v>-3.807662990103903</v>
      </c>
      <c r="I7028" t="n">
        <v>0.2509025302724537</v>
      </c>
      <c r="J7028" t="inlineStr">
        <is>
          <t>(3,4,5,3,3,5); waste water treatment, Hagedorn 1992</t>
        </is>
      </c>
      <c r="L7028" t="inlineStr">
        <is>
          <t>lime, hydrated, packed</t>
        </is>
      </c>
    </row>
    <row r="7029">
      <c r="A7029" t="inlineStr">
        <is>
          <t>market for electricity, medium voltage</t>
        </is>
      </c>
      <c r="B7029" t="n">
        <v>32</v>
      </c>
      <c r="C7029" t="inlineStr">
        <is>
          <t>RS</t>
        </is>
      </c>
      <c r="D7029" t="inlineStr">
        <is>
          <t>kilowatt hour</t>
        </is>
      </c>
      <c r="F7029" t="inlineStr">
        <is>
          <t>technosphere</t>
        </is>
      </c>
      <c r="G7029" t="n">
        <v>2</v>
      </c>
      <c r="H7029" t="n">
        <v>3.465735902799727</v>
      </c>
      <c r="I7029" t="n">
        <v>0.09811223098147311</v>
      </c>
      <c r="J7029" t="inlineStr">
        <is>
          <t>(2,2,1,2,1,5); ITRPV 2020, Fig. 6, p.9</t>
        </is>
      </c>
      <c r="L7029" t="inlineStr">
        <is>
          <t>electricity, medium voltage</t>
        </is>
      </c>
    </row>
    <row r="7030">
      <c r="A7030" t="inlineStr">
        <is>
          <t>market for sodium hydroxide, without water, in 50% solution state</t>
        </is>
      </c>
      <c r="B7030" t="n">
        <v>0.0415</v>
      </c>
      <c r="C7030" t="inlineStr">
        <is>
          <t>GLO</t>
        </is>
      </c>
      <c r="D7030" t="inlineStr">
        <is>
          <t>kilogram</t>
        </is>
      </c>
      <c r="F7030" t="inlineStr">
        <is>
          <t>technosphere</t>
        </is>
      </c>
      <c r="G7030" t="n">
        <v>2</v>
      </c>
      <c r="H7030" t="n">
        <v>-3.182061851745484</v>
      </c>
      <c r="I7030" t="n">
        <v>0.2509025302724537</v>
      </c>
      <c r="J7030" t="inlineStr">
        <is>
          <t>(3,4,5,3,3,5); de Wild-Scholten (2014) Life Cycle Assessment of Photovoltaics Status 2011, Part 1 Data Collection (table 9)</t>
        </is>
      </c>
      <c r="L7030" t="inlineStr">
        <is>
          <t>sodium hydroxide, without water, in 50% solution state</t>
        </is>
      </c>
    </row>
    <row r="7031">
      <c r="A7031" t="inlineStr">
        <is>
          <t>market for water, deionised</t>
        </is>
      </c>
      <c r="B7031" t="n">
        <v>4.01</v>
      </c>
      <c r="C7031" t="inlineStr">
        <is>
          <t>Europe without Switzerland</t>
        </is>
      </c>
      <c r="D7031" t="inlineStr">
        <is>
          <t>kilogram</t>
        </is>
      </c>
      <c r="F7031" t="inlineStr">
        <is>
          <t>technosphere</t>
        </is>
      </c>
      <c r="G7031" t="n">
        <v>2</v>
      </c>
      <c r="H7031" t="n">
        <v>1.388791241318478</v>
      </c>
      <c r="I7031" t="n">
        <v>0.1396863222903201</v>
      </c>
      <c r="J7031" t="inlineStr">
        <is>
          <t>(1,4,4,2,1,5); de Wild-Scholten (2014) Life Cycle Assessment of Photovoltaics Status 2011, Part 1 Data Collection (table 9)</t>
        </is>
      </c>
      <c r="L7031" t="inlineStr">
        <is>
          <t>water, deionised</t>
        </is>
      </c>
    </row>
    <row r="7032">
      <c r="A7032" t="inlineStr">
        <is>
          <t>nitric acid production, product in 50% solution state</t>
        </is>
      </c>
      <c r="B7032" t="n">
        <v>0.0668</v>
      </c>
      <c r="C7032" t="inlineStr">
        <is>
          <t>RER w/o RU</t>
        </is>
      </c>
      <c r="D7032" t="inlineStr">
        <is>
          <t>kilogram</t>
        </is>
      </c>
      <c r="F7032" t="inlineStr">
        <is>
          <t>technosphere</t>
        </is>
      </c>
      <c r="G7032" t="n">
        <v>2</v>
      </c>
      <c r="H7032" t="n">
        <v>-2.706052198439537</v>
      </c>
      <c r="I7032" t="n">
        <v>0.2509025302724537</v>
      </c>
      <c r="J7032" t="inlineStr">
        <is>
          <t>(3,4,5,3,3,5); de Wild-Scholten (2014) Life Cycle Assessment of Photovoltaics Status 2011, Part 1 Data Collection (table 9)</t>
        </is>
      </c>
      <c r="L7032" t="inlineStr">
        <is>
          <t>nitric acid, without water, in 50% solution state</t>
        </is>
      </c>
    </row>
    <row r="7033">
      <c r="A7033" t="inlineStr">
        <is>
          <t>silicon production, photovoltaics, production mix</t>
        </is>
      </c>
      <c r="B7033" t="n">
        <v>1</v>
      </c>
      <c r="C7033" t="inlineStr">
        <is>
          <t>US</t>
        </is>
      </c>
      <c r="D7033" t="inlineStr">
        <is>
          <t>kilogram</t>
        </is>
      </c>
      <c r="F7033" t="inlineStr">
        <is>
          <t>technosphere</t>
        </is>
      </c>
      <c r="G7033" t="n">
        <v>2</v>
      </c>
      <c r="H7033" t="n">
        <v>0</v>
      </c>
      <c r="I7033" t="n">
        <v>0.1417993735070725</v>
      </c>
      <c r="J7033" t="inlineStr">
        <is>
          <t>(2,4,4,2,1,5); Pot scrap losses (1.5 to 2%, according to Woodhouse (2019)) are accounted for in wafer manufacturing</t>
        </is>
      </c>
      <c r="L7033" t="inlineStr">
        <is>
          <t>silicon production, photovoltaics, production mix</t>
        </is>
      </c>
    </row>
    <row r="7034">
      <c r="A7034" t="inlineStr">
        <is>
          <t>silicone factory construction</t>
        </is>
      </c>
      <c r="B7034" t="n">
        <v>9.999999999999999e-12</v>
      </c>
      <c r="C7034" t="inlineStr">
        <is>
          <t>RER</t>
        </is>
      </c>
      <c r="D7034" t="inlineStr">
        <is>
          <t>unit</t>
        </is>
      </c>
      <c r="F7034" t="inlineStr">
        <is>
          <t>technosphere</t>
        </is>
      </c>
      <c r="G7034" t="n">
        <v>2</v>
      </c>
      <c r="H7034" t="n">
        <v>-25.3284360229345</v>
      </c>
      <c r="I7034" t="n">
        <v>0.5648454854526869</v>
      </c>
      <c r="J7034" t="inlineStr">
        <is>
          <t>(1,2,4,1,3,3); Estimation</t>
        </is>
      </c>
      <c r="L7034" t="inlineStr">
        <is>
          <t>silicone factory</t>
        </is>
      </c>
    </row>
    <row r="7035">
      <c r="A7035" t="inlineStr">
        <is>
          <t>transport, freight train, diesel</t>
        </is>
      </c>
      <c r="B7035" t="n">
        <v>1.41</v>
      </c>
      <c r="C7035" t="inlineStr">
        <is>
          <t>Europe without Switzerland</t>
        </is>
      </c>
      <c r="D7035" t="inlineStr">
        <is>
          <t>ton kilometer</t>
        </is>
      </c>
      <c r="F7035" t="inlineStr">
        <is>
          <t>technosphere</t>
        </is>
      </c>
      <c r="G7035" t="n">
        <v>2</v>
      </c>
      <c r="H7035" t="n">
        <v>0.3435897043900769</v>
      </c>
      <c r="I7035" t="n">
        <v>0.3697767766870506</v>
      </c>
      <c r="J7035" t="inlineStr">
        <is>
          <t>(4,5,na,na,na,na); de Wild-Scholten (2014) Life Cycle Assessment of Photovoltaics Status 2011, Part 1 Data Collection (table 9)</t>
        </is>
      </c>
      <c r="L7035" t="inlineStr">
        <is>
          <t>transport, freight train</t>
        </is>
      </c>
    </row>
    <row r="7036">
      <c r="A7036" t="inlineStr">
        <is>
          <t>transport, freight, lorry 7.5-16 metric ton, EURO4</t>
        </is>
      </c>
      <c r="B7036" t="n">
        <v>1.1307</v>
      </c>
      <c r="C7036" t="inlineStr">
        <is>
          <t>RER</t>
        </is>
      </c>
      <c r="D7036" t="inlineStr">
        <is>
          <t>ton kilometer</t>
        </is>
      </c>
      <c r="F7036" t="inlineStr">
        <is>
          <t>technosphere</t>
        </is>
      </c>
      <c r="G7036" t="n">
        <v>2</v>
      </c>
      <c r="H7036" t="n">
        <v>0.1228369099590624</v>
      </c>
      <c r="I7036" t="n">
        <v>0.3697767766870506</v>
      </c>
      <c r="J7036" t="inlineStr">
        <is>
          <t>(4,5,na,na,na,na); Transport distance: 100km; silicon: 1000km</t>
        </is>
      </c>
      <c r="L7036" t="inlineStr">
        <is>
          <t>transport, freight, lorry 7.5-16 metric ton, EURO4</t>
        </is>
      </c>
    </row>
    <row r="7037">
      <c r="A7037" t="inlineStr">
        <is>
          <t>treatment of waste, from silicon wafer production, inorganic, residual material landfill</t>
        </is>
      </c>
      <c r="B7037" t="n">
        <v>-0.167</v>
      </c>
      <c r="C7037" t="inlineStr">
        <is>
          <t>CH</t>
        </is>
      </c>
      <c r="D7037" t="inlineStr">
        <is>
          <t>kilogram</t>
        </is>
      </c>
      <c r="F7037" t="inlineStr">
        <is>
          <t>technosphere</t>
        </is>
      </c>
      <c r="G7037" t="n">
        <v>2</v>
      </c>
      <c r="H7037" t="n">
        <v>-1.789761466565382</v>
      </c>
      <c r="I7037" t="n">
        <v>0.1396863222903201</v>
      </c>
      <c r="J7037" t="inlineStr">
        <is>
          <t>(1,4,4,2,1,5); de Wild-Scholten (2014) Life Cycle Assessment of Photovoltaics Status 2011, Part 1 Data Collection (table 9)</t>
        </is>
      </c>
      <c r="K7037" t="b">
        <v>1</v>
      </c>
      <c r="L7037" t="inlineStr">
        <is>
          <t>waste, from silicon wafer production, inorganic</t>
        </is>
      </c>
    </row>
    <row r="7038">
      <c r="A7038" t="inlineStr">
        <is>
          <t>treatment of wastewater, average, capacity 1.1E10l/year</t>
        </is>
      </c>
      <c r="B7038" t="n">
        <v>-4.8391</v>
      </c>
      <c r="C7038" t="inlineStr">
        <is>
          <t>CH</t>
        </is>
      </c>
      <c r="D7038" t="inlineStr">
        <is>
          <t>cubic meter</t>
        </is>
      </c>
      <c r="F7038" t="inlineStr">
        <is>
          <t>technosphere</t>
        </is>
      </c>
      <c r="G7038" t="n">
        <v>2</v>
      </c>
      <c r="H7038" t="n">
        <v>1.576728753024396</v>
      </c>
      <c r="I7038" t="n">
        <v>0.2429077303809114</v>
      </c>
      <c r="J7038" t="inlineStr">
        <is>
          <t>(4,3,5,3,1,5); Calculation based on water withdrawal and water emissions</t>
        </is>
      </c>
      <c r="K7038" t="b">
        <v>1</v>
      </c>
      <c r="L7038" t="inlineStr">
        <is>
          <t>wastewater, average</t>
        </is>
      </c>
    </row>
    <row r="7039"/>
    <row r="7040" ht="16" customHeight="1" s="29">
      <c r="A7040" s="1" t="inlineStr">
        <is>
          <t>Activity</t>
        </is>
      </c>
      <c r="B7040" s="1" t="inlineStr">
        <is>
          <t>silicon production, single crystal, Czochralski process, photovoltaics</t>
        </is>
      </c>
    </row>
    <row r="7041">
      <c r="A7041" t="inlineStr">
        <is>
          <t>comment</t>
        </is>
      </c>
      <c r="B7041" t="inlineStr">
        <is>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None
Uncertainty:  None</t>
        </is>
      </c>
    </row>
    <row r="7042">
      <c r="A7042" t="inlineStr">
        <is>
          <t>location</t>
        </is>
      </c>
      <c r="B7042" t="inlineStr">
        <is>
          <t>RER</t>
        </is>
      </c>
    </row>
    <row r="7043">
      <c r="A7043" t="inlineStr">
        <is>
          <t>production amount</t>
        </is>
      </c>
      <c r="B7043" t="n">
        <v>1</v>
      </c>
    </row>
    <row r="7044">
      <c r="A7044" t="inlineStr">
        <is>
          <t>reference product</t>
        </is>
      </c>
      <c r="B7044" t="inlineStr">
        <is>
          <t>silicon, single crystal, Czochralski process, photovoltaics</t>
        </is>
      </c>
    </row>
    <row r="7045">
      <c r="A7045" t="inlineStr">
        <is>
          <t>source</t>
        </is>
      </c>
      <c r="B70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046">
      <c r="A7046" t="inlineStr">
        <is>
          <t>type</t>
        </is>
      </c>
      <c r="B7046" t="inlineStr">
        <is>
          <t>process</t>
        </is>
      </c>
    </row>
    <row r="7047">
      <c r="A7047" t="inlineStr">
        <is>
          <t>unit</t>
        </is>
      </c>
      <c r="B7047" t="inlineStr">
        <is>
          <t>kilogram</t>
        </is>
      </c>
    </row>
    <row r="7048" ht="16" customHeight="1" s="29">
      <c r="A7048" s="1" t="inlineStr">
        <is>
          <t>Exchanges</t>
        </is>
      </c>
    </row>
    <row r="7049">
      <c r="A7049" s="28" t="inlineStr">
        <is>
          <t>name</t>
        </is>
      </c>
      <c r="B7049" s="28" t="inlineStr">
        <is>
          <t>amount</t>
        </is>
      </c>
      <c r="C7049" s="28" t="inlineStr">
        <is>
          <t>location</t>
        </is>
      </c>
      <c r="D7049" s="28" t="inlineStr">
        <is>
          <t>unit</t>
        </is>
      </c>
      <c r="E7049" s="28" t="inlineStr">
        <is>
          <t>categories</t>
        </is>
      </c>
      <c r="F7049" s="28" t="inlineStr">
        <is>
          <t>type</t>
        </is>
      </c>
      <c r="G7049" s="28" t="inlineStr">
        <is>
          <t>uncertainty type</t>
        </is>
      </c>
      <c r="H7049" s="28" t="inlineStr">
        <is>
          <t>loc</t>
        </is>
      </c>
      <c r="I7049" s="28" t="inlineStr">
        <is>
          <t>scale</t>
        </is>
      </c>
      <c r="J7049" s="28" t="inlineStr">
        <is>
          <t>comment</t>
        </is>
      </c>
      <c r="K7049" s="28" t="inlineStr">
        <is>
          <t>negative</t>
        </is>
      </c>
      <c r="L7049" s="28" t="inlineStr">
        <is>
          <t>reference product</t>
        </is>
      </c>
      <c r="M7049" s="28" t="n"/>
    </row>
    <row r="7050">
      <c r="A7050" t="inlineStr">
        <is>
          <t>BOD5, Biological Oxygen Demand</t>
        </is>
      </c>
      <c r="B7050" t="n">
        <v>0.13034</v>
      </c>
      <c r="D7050" t="inlineStr">
        <is>
          <t>kilogram</t>
        </is>
      </c>
      <c r="E7050" t="inlineStr">
        <is>
          <t>water::surface water</t>
        </is>
      </c>
      <c r="F7050" t="inlineStr">
        <is>
          <t>biosphere</t>
        </is>
      </c>
      <c r="G7050" t="n">
        <v>2</v>
      </c>
      <c r="H7050" t="n">
        <v>-2.037608858077903</v>
      </c>
      <c r="I7050" t="n">
        <v>0.6014411049219531</v>
      </c>
      <c r="J7050" t="inlineStr">
        <is>
          <t>(5,4,4,1,1,5); Extrapolation for sum parameter</t>
        </is>
      </c>
    </row>
    <row r="7051">
      <c r="A7051" t="inlineStr">
        <is>
          <t>COD, Chemical Oxygen Demand</t>
        </is>
      </c>
      <c r="B7051" t="n">
        <v>0.13034</v>
      </c>
      <c r="D7051" t="inlineStr">
        <is>
          <t>kilogram</t>
        </is>
      </c>
      <c r="E7051" t="inlineStr">
        <is>
          <t>water::surface water</t>
        </is>
      </c>
      <c r="F7051" t="inlineStr">
        <is>
          <t>biosphere</t>
        </is>
      </c>
      <c r="G7051" t="n">
        <v>2</v>
      </c>
      <c r="H7051" t="n">
        <v>-2.037608858077903</v>
      </c>
      <c r="I7051" t="n">
        <v>0.6014411049219531</v>
      </c>
      <c r="J7051" t="inlineStr">
        <is>
          <t>(5,4,4,1,1,5); Extrapolation for sum parameter</t>
        </is>
      </c>
    </row>
    <row r="7052">
      <c r="A7052" t="inlineStr">
        <is>
          <t>DOC, Dissolved Organic Carbon</t>
        </is>
      </c>
      <c r="B7052" t="n">
        <v>0.040475</v>
      </c>
      <c r="D7052" t="inlineStr">
        <is>
          <t>kilogram</t>
        </is>
      </c>
      <c r="E7052" t="inlineStr">
        <is>
          <t>water::surface water</t>
        </is>
      </c>
      <c r="F7052" t="inlineStr">
        <is>
          <t>biosphere</t>
        </is>
      </c>
      <c r="G7052" t="n">
        <v>2</v>
      </c>
      <c r="H7052" t="n">
        <v>-3.207070779418438</v>
      </c>
      <c r="I7052" t="n">
        <v>0.6014411049219531</v>
      </c>
      <c r="J7052" t="inlineStr">
        <is>
          <t>(5,4,4,1,1,5); Extrapolation for sum parameter</t>
        </is>
      </c>
    </row>
    <row r="7053">
      <c r="A7053" t="inlineStr">
        <is>
          <t>Heat, waste</t>
        </is>
      </c>
      <c r="B7053" t="n">
        <v>115.2</v>
      </c>
      <c r="D7053" t="inlineStr">
        <is>
          <t>megajoule</t>
        </is>
      </c>
      <c r="E7053" t="inlineStr">
        <is>
          <t>air::urban air close to ground</t>
        </is>
      </c>
      <c r="F7053" t="inlineStr">
        <is>
          <t>biosphere</t>
        </is>
      </c>
      <c r="G7053" t="n">
        <v>2</v>
      </c>
      <c r="H7053" t="n">
        <v>4.746669748261791</v>
      </c>
      <c r="I7053" t="n">
        <v>0.2301660047745023</v>
      </c>
      <c r="J7053" t="inlineStr">
        <is>
          <t>(3,3,5,3,1,5); de Wild-Scholten (2014) Life Cycle Assessment of Photovoltaics Status 2011, Part 1 Data Collection (table 9)</t>
        </is>
      </c>
    </row>
    <row r="7054">
      <c r="A7054" t="inlineStr">
        <is>
          <t>Hydroxide</t>
        </is>
      </c>
      <c r="B7054" t="n">
        <v>0.004415</v>
      </c>
      <c r="D7054" t="inlineStr">
        <is>
          <t>kilogram</t>
        </is>
      </c>
      <c r="E7054" t="inlineStr">
        <is>
          <t>water::surface water</t>
        </is>
      </c>
      <c r="F7054" t="inlineStr">
        <is>
          <t>biosphere</t>
        </is>
      </c>
      <c r="G7054" t="n">
        <v>2</v>
      </c>
      <c r="H7054" t="n">
        <v>-5.422747444926213</v>
      </c>
      <c r="I7054" t="n">
        <v>0.5964761505212353</v>
      </c>
      <c r="J7054" t="inlineStr">
        <is>
          <t>(3,4,5,3,1,5); de Wild-Scholten (2014) Life Cycle Assessment of Photovoltaics Status 2011, Part 1 Data Collection (table 9)</t>
        </is>
      </c>
    </row>
    <row r="7055">
      <c r="A7055" t="inlineStr">
        <is>
          <t>Nitrate</t>
        </is>
      </c>
      <c r="B7055" t="n">
        <v>0.0835</v>
      </c>
      <c r="D7055" t="inlineStr">
        <is>
          <t>kilogram</t>
        </is>
      </c>
      <c r="E7055" t="inlineStr">
        <is>
          <t>water::surface water</t>
        </is>
      </c>
      <c r="F7055" t="inlineStr">
        <is>
          <t>biosphere</t>
        </is>
      </c>
      <c r="G7055" t="n">
        <v>2</v>
      </c>
      <c r="H7055" t="n">
        <v>-2.482908647125327</v>
      </c>
      <c r="I7055" t="n">
        <v>0.308456937280178</v>
      </c>
      <c r="J7055" t="inlineStr">
        <is>
          <t>(3,4,5,3,1,5); de Wild-Scholten (2014) Life Cycle Assessment of Photovoltaics Status 2011, Part 1 Data Collection (table 9)</t>
        </is>
      </c>
    </row>
    <row r="7056">
      <c r="A7056" t="inlineStr">
        <is>
          <t>Nitrogen oxides</t>
        </is>
      </c>
      <c r="B7056" t="n">
        <v>0.03385</v>
      </c>
      <c r="D7056" t="inlineStr">
        <is>
          <t>kilogram</t>
        </is>
      </c>
      <c r="E7056" t="inlineStr">
        <is>
          <t>air::urban air close to ground</t>
        </is>
      </c>
      <c r="F7056" t="inlineStr">
        <is>
          <t>biosphere</t>
        </is>
      </c>
      <c r="G7056" t="n">
        <v>2</v>
      </c>
      <c r="H7056" t="n">
        <v>-3.385816279623853</v>
      </c>
      <c r="I7056" t="n">
        <v>0.308456937280178</v>
      </c>
      <c r="J7056" t="inlineStr">
        <is>
          <t>(3,4,5,3,1,5); de Wild-Scholten (2014) Life Cycle Assessment of Photovoltaics Status 2011, Part 1 Data Collection (table 9)</t>
        </is>
      </c>
    </row>
    <row r="7057">
      <c r="A7057" t="inlineStr">
        <is>
          <t>TOC, Total Organic Carbon</t>
        </is>
      </c>
      <c r="B7057" t="n">
        <v>0.040475</v>
      </c>
      <c r="D7057" t="inlineStr">
        <is>
          <t>kilogram</t>
        </is>
      </c>
      <c r="E7057" t="inlineStr">
        <is>
          <t>water::surface water</t>
        </is>
      </c>
      <c r="F7057" t="inlineStr">
        <is>
          <t>biosphere</t>
        </is>
      </c>
      <c r="G7057" t="n">
        <v>2</v>
      </c>
      <c r="H7057" t="n">
        <v>-3.207070779418438</v>
      </c>
      <c r="I7057" t="n">
        <v>0.6014411049219531</v>
      </c>
      <c r="J7057" t="inlineStr">
        <is>
          <t>(5,4,4,1,1,5); Extrapolation for sum parameter</t>
        </is>
      </c>
    </row>
    <row r="7058">
      <c r="A7058" t="inlineStr">
        <is>
          <t>Water, unspecified natural origin</t>
        </is>
      </c>
      <c r="B7058" t="n">
        <v>5.09</v>
      </c>
      <c r="D7058" t="inlineStr">
        <is>
          <t>cubic meter</t>
        </is>
      </c>
      <c r="E7058" t="inlineStr">
        <is>
          <t>natural resource::in water</t>
        </is>
      </c>
      <c r="F7058" t="inlineStr">
        <is>
          <t>biosphere</t>
        </is>
      </c>
      <c r="G7058" t="n">
        <v>2</v>
      </c>
      <c r="H7058" t="n">
        <v>1.627277830562431</v>
      </c>
      <c r="I7058" t="n">
        <v>0.1396863222903201</v>
      </c>
      <c r="J7058" t="inlineStr">
        <is>
          <t>(1,4,4,2,1,5); de Wild-Scholten (2014) Life Cycle Assessment of Photovoltaics Status 2011, Part 1 Data Collection (table 9)</t>
        </is>
      </c>
    </row>
    <row r="7059">
      <c r="A7059" t="inlineStr">
        <is>
          <t>silicon production, single crystal, Czochralski process, photovoltaics</t>
        </is>
      </c>
      <c r="B7059" t="n">
        <v>1</v>
      </c>
      <c r="C7059" t="inlineStr">
        <is>
          <t>RER</t>
        </is>
      </c>
      <c r="D7059" t="inlineStr">
        <is>
          <t>kilogram</t>
        </is>
      </c>
      <c r="E7059" t="inlineStr">
        <is>
          <t>photovoltaic::production of components</t>
        </is>
      </c>
      <c r="F7059" t="inlineStr">
        <is>
          <t>production</t>
        </is>
      </c>
      <c r="G7059" t="n">
        <v>0</v>
      </c>
      <c r="H7059" t="n">
        <v>1</v>
      </c>
      <c r="L7059" t="inlineStr">
        <is>
          <t>silicon, single crystal, Czochralski process, photovoltaics</t>
        </is>
      </c>
    </row>
    <row r="7060">
      <c r="A7060" t="inlineStr">
        <is>
          <t>argon production, liquid</t>
        </is>
      </c>
      <c r="B7060" t="n">
        <v>1</v>
      </c>
      <c r="C7060" t="inlineStr">
        <is>
          <t>RER</t>
        </is>
      </c>
      <c r="D7060" t="inlineStr">
        <is>
          <t>kilogram</t>
        </is>
      </c>
      <c r="F7060" t="inlineStr">
        <is>
          <t>technosphere</t>
        </is>
      </c>
      <c r="G7060" t="n">
        <v>2</v>
      </c>
      <c r="H7060" t="n">
        <v>0</v>
      </c>
      <c r="I7060" t="n">
        <v>0.1396863222903201</v>
      </c>
      <c r="J7060" t="inlineStr">
        <is>
          <t>(1,4,4,2,1,5); de Wild-Scholten (2014) Life Cycle Assessment of Photovoltaics Status 2011, Part 1 Data Collection (table 9)</t>
        </is>
      </c>
      <c r="L7060" t="inlineStr">
        <is>
          <t>argon, liquid</t>
        </is>
      </c>
    </row>
    <row r="7061">
      <c r="A7061" t="inlineStr">
        <is>
          <t>ceramic tile production</t>
        </is>
      </c>
      <c r="B7061" t="n">
        <v>0.167</v>
      </c>
      <c r="C7061" t="inlineStr">
        <is>
          <t>CH</t>
        </is>
      </c>
      <c r="D7061" t="inlineStr">
        <is>
          <t>kilogram</t>
        </is>
      </c>
      <c r="F7061" t="inlineStr">
        <is>
          <t>technosphere</t>
        </is>
      </c>
      <c r="G7061" t="n">
        <v>2</v>
      </c>
      <c r="H7061" t="n">
        <v>-1.789761466565382</v>
      </c>
      <c r="I7061" t="n">
        <v>0.1396863222903201</v>
      </c>
      <c r="J7061" t="inlineStr">
        <is>
          <t>(1,4,4,2,1,5); de Wild-Scholten (2014) Life Cycle Assessment of Photovoltaics Status 2011, Part 1 Data Collection (table 9)</t>
        </is>
      </c>
      <c r="L7061" t="inlineStr">
        <is>
          <t>ceramic tile</t>
        </is>
      </c>
    </row>
    <row r="7062">
      <c r="A7062" t="inlineStr">
        <is>
          <t>heat production, natural gas, at industrial furnace low-NOx &gt;100kW</t>
        </is>
      </c>
      <c r="B7062" t="n">
        <v>68.224</v>
      </c>
      <c r="C7062" t="inlineStr">
        <is>
          <t>Europe without Switzerland</t>
        </is>
      </c>
      <c r="D7062" t="inlineStr">
        <is>
          <t>megajoule</t>
        </is>
      </c>
      <c r="F7062" t="inlineStr">
        <is>
          <t>technosphere</t>
        </is>
      </c>
      <c r="G7062" t="n">
        <v>2</v>
      </c>
      <c r="H7062" t="n">
        <v>4.222796409103324</v>
      </c>
      <c r="I7062" t="n">
        <v>0.1396863222903201</v>
      </c>
      <c r="J7062" t="inlineStr">
        <is>
          <t>(1,4,4,2,1,5); de Wild-Scholten (2014) Life Cycle Assessment of Photovoltaics Status 2011, Part 1 Data Collection (table 9)</t>
        </is>
      </c>
      <c r="L7062" t="inlineStr">
        <is>
          <t>heat, district or industrial, natural gas</t>
        </is>
      </c>
    </row>
    <row r="7063">
      <c r="A7063" t="inlineStr">
        <is>
          <t>hydrogen fluoride production</t>
        </is>
      </c>
      <c r="B7063" t="n">
        <v>0.01</v>
      </c>
      <c r="C7063" t="inlineStr">
        <is>
          <t>GLO</t>
        </is>
      </c>
      <c r="D7063" t="inlineStr">
        <is>
          <t>kilogram</t>
        </is>
      </c>
      <c r="F7063" t="inlineStr">
        <is>
          <t>technosphere</t>
        </is>
      </c>
      <c r="G7063" t="n">
        <v>2</v>
      </c>
      <c r="H7063" t="n">
        <v>-4.605170185988091</v>
      </c>
      <c r="I7063" t="n">
        <v>0.2509025302724537</v>
      </c>
      <c r="J7063" t="inlineStr">
        <is>
          <t>(3,4,5,3,3,5); de Wild-Scholten (2014) Life Cycle Assessment of Photovoltaics Status 2011, Part 1 Data Collection (table 9)</t>
        </is>
      </c>
      <c r="L7063" t="inlineStr">
        <is>
          <t>hydrogen fluoride</t>
        </is>
      </c>
    </row>
    <row r="7064">
      <c r="A7064" t="inlineStr">
        <is>
          <t>lime production, hydrated, packed</t>
        </is>
      </c>
      <c r="B7064" t="n">
        <v>0.0222</v>
      </c>
      <c r="C7064" t="inlineStr">
        <is>
          <t>CH</t>
        </is>
      </c>
      <c r="D7064" t="inlineStr">
        <is>
          <t>kilogram</t>
        </is>
      </c>
      <c r="F7064" t="inlineStr">
        <is>
          <t>technosphere</t>
        </is>
      </c>
      <c r="G7064" t="n">
        <v>2</v>
      </c>
      <c r="H7064" t="n">
        <v>-3.807662990103903</v>
      </c>
      <c r="I7064" t="n">
        <v>0.2509025302724537</v>
      </c>
      <c r="J7064" t="inlineStr">
        <is>
          <t>(3,4,5,3,3,5); waste water treatment, Hagedorn 1992</t>
        </is>
      </c>
      <c r="L7064" t="inlineStr">
        <is>
          <t>lime, hydrated, packed</t>
        </is>
      </c>
    </row>
    <row r="7065">
      <c r="A7065" t="inlineStr">
        <is>
          <t>market for electricity, high voltage</t>
        </is>
      </c>
      <c r="B7065" t="n">
        <v>32</v>
      </c>
      <c r="C7065" t="inlineStr">
        <is>
          <t>DE</t>
        </is>
      </c>
      <c r="D7065" t="inlineStr">
        <is>
          <t>kilowatt hour</t>
        </is>
      </c>
      <c r="F7065" t="inlineStr">
        <is>
          <t>technosphere</t>
        </is>
      </c>
      <c r="G7065" t="n">
        <v>2</v>
      </c>
      <c r="H7065" t="n">
        <v>3.465735902799727</v>
      </c>
      <c r="I7065" t="n">
        <v>0.09811223098147311</v>
      </c>
      <c r="J7065" t="inlineStr">
        <is>
          <t>(2,2,1,2,1,5); ITRPV 2020, Fig. 6, p.9</t>
        </is>
      </c>
      <c r="L7065" t="inlineStr">
        <is>
          <t>electricity, high voltage</t>
        </is>
      </c>
    </row>
    <row r="7066">
      <c r="A7066" t="inlineStr">
        <is>
          <t>market for sodium hydroxide, without water, in 50% solution state</t>
        </is>
      </c>
      <c r="B7066" t="n">
        <v>0.0415</v>
      </c>
      <c r="C7066" t="inlineStr">
        <is>
          <t>GLO</t>
        </is>
      </c>
      <c r="D7066" t="inlineStr">
        <is>
          <t>kilogram</t>
        </is>
      </c>
      <c r="F7066" t="inlineStr">
        <is>
          <t>technosphere</t>
        </is>
      </c>
      <c r="G7066" t="n">
        <v>2</v>
      </c>
      <c r="H7066" t="n">
        <v>-3.182061851745484</v>
      </c>
      <c r="I7066" t="n">
        <v>0.2509025302724537</v>
      </c>
      <c r="J7066" t="inlineStr">
        <is>
          <t>(3,4,5,3,3,5); de Wild-Scholten (2014) Life Cycle Assessment of Photovoltaics Status 2011, Part 1 Data Collection (table 9)</t>
        </is>
      </c>
      <c r="L7066" t="inlineStr">
        <is>
          <t>sodium hydroxide, without water, in 50% solution state</t>
        </is>
      </c>
    </row>
    <row r="7067">
      <c r="A7067" t="inlineStr">
        <is>
          <t>market for water, deionised</t>
        </is>
      </c>
      <c r="B7067" t="n">
        <v>4.01</v>
      </c>
      <c r="C7067" t="inlineStr">
        <is>
          <t>Europe without Switzerland</t>
        </is>
      </c>
      <c r="D7067" t="inlineStr">
        <is>
          <t>kilogram</t>
        </is>
      </c>
      <c r="F7067" t="inlineStr">
        <is>
          <t>technosphere</t>
        </is>
      </c>
      <c r="G7067" t="n">
        <v>2</v>
      </c>
      <c r="H7067" t="n">
        <v>1.388791241318478</v>
      </c>
      <c r="I7067" t="n">
        <v>0.1396863222903201</v>
      </c>
      <c r="J7067" t="inlineStr">
        <is>
          <t>(1,4,4,2,1,5); de Wild-Scholten (2014) Life Cycle Assessment of Photovoltaics Status 2011, Part 1 Data Collection (table 9)</t>
        </is>
      </c>
      <c r="L7067" t="inlineStr">
        <is>
          <t>water, deionised</t>
        </is>
      </c>
    </row>
    <row r="7068">
      <c r="A7068" t="inlineStr">
        <is>
          <t>nitric acid production, product in 50% solution state</t>
        </is>
      </c>
      <c r="B7068" t="n">
        <v>0.0668</v>
      </c>
      <c r="C7068" t="inlineStr">
        <is>
          <t>RER w/o RU</t>
        </is>
      </c>
      <c r="D7068" t="inlineStr">
        <is>
          <t>kilogram</t>
        </is>
      </c>
      <c r="F7068" t="inlineStr">
        <is>
          <t>technosphere</t>
        </is>
      </c>
      <c r="G7068" t="n">
        <v>2</v>
      </c>
      <c r="H7068" t="n">
        <v>-2.706052198439537</v>
      </c>
      <c r="I7068" t="n">
        <v>0.2509025302724537</v>
      </c>
      <c r="J7068" t="inlineStr">
        <is>
          <t>(3,4,5,3,3,5); de Wild-Scholten (2014) Life Cycle Assessment of Photovoltaics Status 2011, Part 1 Data Collection (table 9)</t>
        </is>
      </c>
      <c r="L7068" t="inlineStr">
        <is>
          <t>nitric acid, without water, in 50% solution state</t>
        </is>
      </c>
    </row>
    <row r="7069">
      <c r="A7069" t="inlineStr">
        <is>
          <t>silicon production, photovoltaics, production mix</t>
        </is>
      </c>
      <c r="B7069" t="n">
        <v>1</v>
      </c>
      <c r="C7069" t="inlineStr">
        <is>
          <t>GLO</t>
        </is>
      </c>
      <c r="D7069" t="inlineStr">
        <is>
          <t>kilogram</t>
        </is>
      </c>
      <c r="F7069" t="inlineStr">
        <is>
          <t>technosphere</t>
        </is>
      </c>
      <c r="G7069" t="n">
        <v>2</v>
      </c>
      <c r="H7069" t="n">
        <v>0</v>
      </c>
      <c r="I7069" t="n">
        <v>0.1417993735070725</v>
      </c>
      <c r="J7069" t="inlineStr">
        <is>
          <t>(2,4,4,2,1,5); Pot scrap losses (1.5 to 2%, according to Woodhouse (2019)) are accounted for in wafer manufacturing</t>
        </is>
      </c>
      <c r="L7069" t="inlineStr">
        <is>
          <t>silicon production, photovoltaics, production mix</t>
        </is>
      </c>
    </row>
    <row r="7070">
      <c r="A7070" t="inlineStr">
        <is>
          <t>silicone factory construction</t>
        </is>
      </c>
      <c r="B7070" t="n">
        <v>9.999999999999999e-12</v>
      </c>
      <c r="C7070" t="inlineStr">
        <is>
          <t>RER</t>
        </is>
      </c>
      <c r="D7070" t="inlineStr">
        <is>
          <t>unit</t>
        </is>
      </c>
      <c r="F7070" t="inlineStr">
        <is>
          <t>technosphere</t>
        </is>
      </c>
      <c r="G7070" t="n">
        <v>2</v>
      </c>
      <c r="H7070" t="n">
        <v>-25.3284360229345</v>
      </c>
      <c r="I7070" t="n">
        <v>0.5648454854526869</v>
      </c>
      <c r="J7070" t="inlineStr">
        <is>
          <t>(1,2,4,1,3,3); Estimation</t>
        </is>
      </c>
      <c r="L7070" t="inlineStr">
        <is>
          <t>silicone factory</t>
        </is>
      </c>
    </row>
    <row r="7071">
      <c r="A7071" t="inlineStr">
        <is>
          <t>transport, freight train, diesel</t>
        </is>
      </c>
      <c r="B7071" t="n">
        <v>1.41</v>
      </c>
      <c r="C7071" t="inlineStr">
        <is>
          <t>Europe without Switzerland</t>
        </is>
      </c>
      <c r="D7071" t="inlineStr">
        <is>
          <t>ton kilometer</t>
        </is>
      </c>
      <c r="F7071" t="inlineStr">
        <is>
          <t>technosphere</t>
        </is>
      </c>
      <c r="G7071" t="n">
        <v>2</v>
      </c>
      <c r="H7071" t="n">
        <v>0.3435897043900769</v>
      </c>
      <c r="I7071" t="n">
        <v>0.3697767766870506</v>
      </c>
      <c r="J7071" t="inlineStr">
        <is>
          <t>(4,5,na,na,na,na); de Wild-Scholten (2014) Life Cycle Assessment of Photovoltaics Status 2011, Part 1 Data Collection (table 9)</t>
        </is>
      </c>
      <c r="L7071" t="inlineStr">
        <is>
          <t>transport, freight train</t>
        </is>
      </c>
    </row>
    <row r="7072">
      <c r="A7072" t="inlineStr">
        <is>
          <t>transport, freight, lorry 7.5-16 metric ton, EURO4</t>
        </is>
      </c>
      <c r="B7072" t="n">
        <v>1.1307</v>
      </c>
      <c r="C7072" t="inlineStr">
        <is>
          <t>RER</t>
        </is>
      </c>
      <c r="D7072" t="inlineStr">
        <is>
          <t>ton kilometer</t>
        </is>
      </c>
      <c r="F7072" t="inlineStr">
        <is>
          <t>technosphere</t>
        </is>
      </c>
      <c r="G7072" t="n">
        <v>2</v>
      </c>
      <c r="H7072" t="n">
        <v>0.1228369099590624</v>
      </c>
      <c r="I7072" t="n">
        <v>0.3697767766870506</v>
      </c>
      <c r="J7072" t="inlineStr">
        <is>
          <t>(4,5,na,na,na,na); Transport distance: 100km; silicon: 1000km</t>
        </is>
      </c>
      <c r="L7072" t="inlineStr">
        <is>
          <t>transport, freight, lorry 7.5-16 metric ton, EURO4</t>
        </is>
      </c>
    </row>
    <row r="7073">
      <c r="A7073" t="inlineStr">
        <is>
          <t>treatment of waste, from silicon wafer production, inorganic, residual material landfill</t>
        </is>
      </c>
      <c r="B7073" t="n">
        <v>-0.167</v>
      </c>
      <c r="C7073" t="inlineStr">
        <is>
          <t>CH</t>
        </is>
      </c>
      <c r="D7073" t="inlineStr">
        <is>
          <t>kilogram</t>
        </is>
      </c>
      <c r="F7073" t="inlineStr">
        <is>
          <t>technosphere</t>
        </is>
      </c>
      <c r="G7073" t="n">
        <v>2</v>
      </c>
      <c r="H7073" t="n">
        <v>-1.789761466565382</v>
      </c>
      <c r="I7073" t="n">
        <v>0.1396863222903201</v>
      </c>
      <c r="J7073" t="inlineStr">
        <is>
          <t>(1,4,4,2,1,5); de Wild-Scholten (2014) Life Cycle Assessment of Photovoltaics Status 2011, Part 1 Data Collection (table 9)</t>
        </is>
      </c>
      <c r="K7073" t="b">
        <v>1</v>
      </c>
      <c r="L7073" t="inlineStr">
        <is>
          <t>waste, from silicon wafer production, inorganic</t>
        </is>
      </c>
    </row>
    <row r="7074">
      <c r="A7074" t="inlineStr">
        <is>
          <t>treatment of wastewater, average, capacity 1.1E10l/year</t>
        </is>
      </c>
      <c r="B7074" t="n">
        <v>-4.8391</v>
      </c>
      <c r="C7074" t="inlineStr">
        <is>
          <t>CH</t>
        </is>
      </c>
      <c r="D7074" t="inlineStr">
        <is>
          <t>cubic meter</t>
        </is>
      </c>
      <c r="F7074" t="inlineStr">
        <is>
          <t>technosphere</t>
        </is>
      </c>
      <c r="G7074" t="n">
        <v>2</v>
      </c>
      <c r="H7074" t="n">
        <v>1.576728753024396</v>
      </c>
      <c r="I7074" t="n">
        <v>0.2429077303809114</v>
      </c>
      <c r="J7074" t="inlineStr">
        <is>
          <t>(4,3,5,3,1,5); Calculation based on water withdrawal and water emissions</t>
        </is>
      </c>
      <c r="K7074" t="b">
        <v>1</v>
      </c>
      <c r="L7074" t="inlineStr">
        <is>
          <t>wastewater, average</t>
        </is>
      </c>
    </row>
    <row r="7075"/>
    <row r="7076" ht="16" customHeight="1" s="29">
      <c r="A7076" s="1" t="inlineStr">
        <is>
          <t>Activity</t>
        </is>
      </c>
      <c r="B7076" s="1" t="inlineStr">
        <is>
          <t>silicon production, single crystal, Czochralski process, photovoltaics</t>
        </is>
      </c>
    </row>
    <row r="7077">
      <c r="A7077" t="inlineStr">
        <is>
          <t>comment</t>
        </is>
      </c>
      <c r="B7077" t="inlineStr">
        <is>
          <t>Solar-grade silicon demand estimated at 1 kg/kg. Electricity demand updated for 2018. The remaining production efforts remain unchanged because recent data were not available. 
Gate to gate inventory for an improved Czochralski process. Crushing of Si, etching with HNO3, HF and acetic acid. Melting in a silica pot and crystallisation to produce a monocrystalline material. Water emissions roughly estimated. Process emissions to air are not known.
Location:  Data for RER, extrapolated to Chinese production.
Technology:  Czochralski process for production of monocrystalline silicon blocks. Than edges are sliced and blocks are sawn.
Time period:  Most data are published in 2006. Electricity demand updated for 2018. Some older data published in 1992.
Production volume:  Approximately 105000 MW for total c-Si in 2018
Sampling:  Publication of plant specific (partly aggregated) data and literature information. 
Extrapolations:  Extrapolation of European LCI data by changing the electricity mix.
Uncertainty:  None</t>
        </is>
      </c>
    </row>
    <row r="7078">
      <c r="A7078" t="inlineStr">
        <is>
          <t>location</t>
        </is>
      </c>
      <c r="B7078" t="inlineStr">
        <is>
          <t>CN</t>
        </is>
      </c>
    </row>
    <row r="7079">
      <c r="A7079" t="inlineStr">
        <is>
          <t>production amount</t>
        </is>
      </c>
      <c r="B7079" t="n">
        <v>1</v>
      </c>
    </row>
    <row r="7080">
      <c r="A7080" t="inlineStr">
        <is>
          <t>reference product</t>
        </is>
      </c>
      <c r="B7080" t="inlineStr">
        <is>
          <t>silicon, single crystal, Czochralski process, photovoltaics</t>
        </is>
      </c>
    </row>
    <row r="7081">
      <c r="A7081" t="inlineStr">
        <is>
          <t>source</t>
        </is>
      </c>
      <c r="B70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082">
      <c r="A7082" t="inlineStr">
        <is>
          <t>type</t>
        </is>
      </c>
      <c r="B7082" t="inlineStr">
        <is>
          <t>process</t>
        </is>
      </c>
    </row>
    <row r="7083">
      <c r="A7083" t="inlineStr">
        <is>
          <t>unit</t>
        </is>
      </c>
      <c r="B7083" t="inlineStr">
        <is>
          <t>kilogram</t>
        </is>
      </c>
    </row>
    <row r="7084" ht="16" customHeight="1" s="29">
      <c r="A7084" s="1" t="inlineStr">
        <is>
          <t>Exchanges</t>
        </is>
      </c>
    </row>
    <row r="7085">
      <c r="A7085" s="28" t="inlineStr">
        <is>
          <t>name</t>
        </is>
      </c>
      <c r="B7085" s="28" t="inlineStr">
        <is>
          <t>amount</t>
        </is>
      </c>
      <c r="C7085" s="28" t="inlineStr">
        <is>
          <t>location</t>
        </is>
      </c>
      <c r="D7085" s="28" t="inlineStr">
        <is>
          <t>unit</t>
        </is>
      </c>
      <c r="E7085" s="28" t="inlineStr">
        <is>
          <t>categories</t>
        </is>
      </c>
      <c r="F7085" s="28" t="inlineStr">
        <is>
          <t>type</t>
        </is>
      </c>
      <c r="G7085" s="28" t="inlineStr">
        <is>
          <t>uncertainty type</t>
        </is>
      </c>
      <c r="H7085" s="28" t="inlineStr">
        <is>
          <t>loc</t>
        </is>
      </c>
      <c r="I7085" s="28" t="inlineStr">
        <is>
          <t>scale</t>
        </is>
      </c>
      <c r="J7085" s="28" t="inlineStr">
        <is>
          <t>comment</t>
        </is>
      </c>
      <c r="K7085" s="28" t="inlineStr">
        <is>
          <t>negative</t>
        </is>
      </c>
      <c r="L7085" s="28" t="inlineStr">
        <is>
          <t>reference product</t>
        </is>
      </c>
      <c r="M7085" s="28" t="n"/>
    </row>
    <row r="7086">
      <c r="A7086" t="inlineStr">
        <is>
          <t>BOD5, Biological Oxygen Demand</t>
        </is>
      </c>
      <c r="B7086" t="n">
        <v>0.13034</v>
      </c>
      <c r="D7086" t="inlineStr">
        <is>
          <t>kilogram</t>
        </is>
      </c>
      <c r="E7086" t="inlineStr">
        <is>
          <t>water::surface water</t>
        </is>
      </c>
      <c r="F7086" t="inlineStr">
        <is>
          <t>biosphere</t>
        </is>
      </c>
      <c r="G7086" t="n">
        <v>2</v>
      </c>
      <c r="H7086" t="n">
        <v>-2.037608858077903</v>
      </c>
      <c r="I7086" t="n">
        <v>0.6014411049219531</v>
      </c>
      <c r="J7086" t="inlineStr">
        <is>
          <t>(5,4,4,1,1,5); Extrapolation for sum parameter</t>
        </is>
      </c>
    </row>
    <row r="7087">
      <c r="A7087" t="inlineStr">
        <is>
          <t>COD, Chemical Oxygen Demand</t>
        </is>
      </c>
      <c r="B7087" t="n">
        <v>0.13034</v>
      </c>
      <c r="D7087" t="inlineStr">
        <is>
          <t>kilogram</t>
        </is>
      </c>
      <c r="E7087" t="inlineStr">
        <is>
          <t>water::surface water</t>
        </is>
      </c>
      <c r="F7087" t="inlineStr">
        <is>
          <t>biosphere</t>
        </is>
      </c>
      <c r="G7087" t="n">
        <v>2</v>
      </c>
      <c r="H7087" t="n">
        <v>-2.037608858077903</v>
      </c>
      <c r="I7087" t="n">
        <v>0.6014411049219531</v>
      </c>
      <c r="J7087" t="inlineStr">
        <is>
          <t>(5,4,4,1,1,5); Extrapolation for sum parameter</t>
        </is>
      </c>
    </row>
    <row r="7088">
      <c r="A7088" t="inlineStr">
        <is>
          <t>DOC, Dissolved Organic Carbon</t>
        </is>
      </c>
      <c r="B7088" t="n">
        <v>0.040475</v>
      </c>
      <c r="D7088" t="inlineStr">
        <is>
          <t>kilogram</t>
        </is>
      </c>
      <c r="E7088" t="inlineStr">
        <is>
          <t>water::surface water</t>
        </is>
      </c>
      <c r="F7088" t="inlineStr">
        <is>
          <t>biosphere</t>
        </is>
      </c>
      <c r="G7088" t="n">
        <v>2</v>
      </c>
      <c r="H7088" t="n">
        <v>-3.207070779418438</v>
      </c>
      <c r="I7088" t="n">
        <v>0.6014411049219531</v>
      </c>
      <c r="J7088" t="inlineStr">
        <is>
          <t>(5,4,4,1,1,5); Extrapolation for sum parameter</t>
        </is>
      </c>
    </row>
    <row r="7089">
      <c r="A7089" t="inlineStr">
        <is>
          <t>Heat, waste</t>
        </is>
      </c>
      <c r="B7089" t="n">
        <v>115.2</v>
      </c>
      <c r="D7089" t="inlineStr">
        <is>
          <t>megajoule</t>
        </is>
      </c>
      <c r="E7089" t="inlineStr">
        <is>
          <t>air::urban air close to ground</t>
        </is>
      </c>
      <c r="F7089" t="inlineStr">
        <is>
          <t>biosphere</t>
        </is>
      </c>
      <c r="G7089" t="n">
        <v>2</v>
      </c>
      <c r="H7089" t="n">
        <v>4.746669748261791</v>
      </c>
      <c r="I7089" t="n">
        <v>0.2301660047745023</v>
      </c>
      <c r="J7089" t="inlineStr">
        <is>
          <t>(3,3,5,3,1,5); de Wild-Scholten (2014) Life Cycle Assessment of Photovoltaics Status 2011, Part 1 Data Collection (table 9)</t>
        </is>
      </c>
    </row>
    <row r="7090">
      <c r="A7090" t="inlineStr">
        <is>
          <t>Hydroxide</t>
        </is>
      </c>
      <c r="B7090" t="n">
        <v>0.004415</v>
      </c>
      <c r="D7090" t="inlineStr">
        <is>
          <t>kilogram</t>
        </is>
      </c>
      <c r="E7090" t="inlineStr">
        <is>
          <t>water::surface water</t>
        </is>
      </c>
      <c r="F7090" t="inlineStr">
        <is>
          <t>biosphere</t>
        </is>
      </c>
      <c r="G7090" t="n">
        <v>2</v>
      </c>
      <c r="H7090" t="n">
        <v>-5.422747444926213</v>
      </c>
      <c r="I7090" t="n">
        <v>0.5964761505212353</v>
      </c>
      <c r="J7090" t="inlineStr">
        <is>
          <t>(3,4,5,3,1,5); de Wild-Scholten (2014) Life Cycle Assessment of Photovoltaics Status 2011, Part 1 Data Collection (table 9)</t>
        </is>
      </c>
    </row>
    <row r="7091">
      <c r="A7091" t="inlineStr">
        <is>
          <t>Nitrate</t>
        </is>
      </c>
      <c r="B7091" t="n">
        <v>0.0835</v>
      </c>
      <c r="D7091" t="inlineStr">
        <is>
          <t>kilogram</t>
        </is>
      </c>
      <c r="E7091" t="inlineStr">
        <is>
          <t>water::surface water</t>
        </is>
      </c>
      <c r="F7091" t="inlineStr">
        <is>
          <t>biosphere</t>
        </is>
      </c>
      <c r="G7091" t="n">
        <v>2</v>
      </c>
      <c r="H7091" t="n">
        <v>-2.482908647125327</v>
      </c>
      <c r="I7091" t="n">
        <v>0.308456937280178</v>
      </c>
      <c r="J7091" t="inlineStr">
        <is>
          <t>(3,4,5,3,1,5); de Wild-Scholten (2014) Life Cycle Assessment of Photovoltaics Status 2011, Part 1 Data Collection (table 9)</t>
        </is>
      </c>
    </row>
    <row r="7092">
      <c r="A7092" t="inlineStr">
        <is>
          <t>Nitrogen oxides</t>
        </is>
      </c>
      <c r="B7092" t="n">
        <v>0.03385</v>
      </c>
      <c r="D7092" t="inlineStr">
        <is>
          <t>kilogram</t>
        </is>
      </c>
      <c r="E7092" t="inlineStr">
        <is>
          <t>air::urban air close to ground</t>
        </is>
      </c>
      <c r="F7092" t="inlineStr">
        <is>
          <t>biosphere</t>
        </is>
      </c>
      <c r="G7092" t="n">
        <v>2</v>
      </c>
      <c r="H7092" t="n">
        <v>-3.385816279623853</v>
      </c>
      <c r="I7092" t="n">
        <v>0.308456937280178</v>
      </c>
      <c r="J7092" t="inlineStr">
        <is>
          <t>(3,4,5,3,1,5); de Wild-Scholten (2014) Life Cycle Assessment of Photovoltaics Status 2011, Part 1 Data Collection (table 9)</t>
        </is>
      </c>
    </row>
    <row r="7093">
      <c r="A7093" t="inlineStr">
        <is>
          <t>TOC, Total Organic Carbon</t>
        </is>
      </c>
      <c r="B7093" t="n">
        <v>0.040475</v>
      </c>
      <c r="D7093" t="inlineStr">
        <is>
          <t>kilogram</t>
        </is>
      </c>
      <c r="E7093" t="inlineStr">
        <is>
          <t>water::surface water</t>
        </is>
      </c>
      <c r="F7093" t="inlineStr">
        <is>
          <t>biosphere</t>
        </is>
      </c>
      <c r="G7093" t="n">
        <v>2</v>
      </c>
      <c r="H7093" t="n">
        <v>-3.207070779418438</v>
      </c>
      <c r="I7093" t="n">
        <v>0.6014411049219531</v>
      </c>
      <c r="J7093" t="inlineStr">
        <is>
          <t>(5,4,4,1,1,5); Extrapolation for sum parameter</t>
        </is>
      </c>
    </row>
    <row r="7094">
      <c r="A7094" t="inlineStr">
        <is>
          <t>Water, unspecified natural origin</t>
        </is>
      </c>
      <c r="B7094" t="n">
        <v>5.09</v>
      </c>
      <c r="D7094" t="inlineStr">
        <is>
          <t>cubic meter</t>
        </is>
      </c>
      <c r="E7094" t="inlineStr">
        <is>
          <t>natural resource::in water</t>
        </is>
      </c>
      <c r="F7094" t="inlineStr">
        <is>
          <t>biosphere</t>
        </is>
      </c>
      <c r="G7094" t="n">
        <v>2</v>
      </c>
      <c r="H7094" t="n">
        <v>1.627277830562431</v>
      </c>
      <c r="I7094" t="n">
        <v>0.1396863222903201</v>
      </c>
      <c r="J7094" t="inlineStr">
        <is>
          <t>(1,4,4,2,1,5); de Wild-Scholten (2014) Life Cycle Assessment of Photovoltaics Status 2011, Part 1 Data Collection (table 9)</t>
        </is>
      </c>
    </row>
    <row r="7095">
      <c r="A7095" t="inlineStr">
        <is>
          <t>silicon production, single crystal, Czochralski process, photovoltaics</t>
        </is>
      </c>
      <c r="B7095" t="n">
        <v>1</v>
      </c>
      <c r="C7095" t="inlineStr">
        <is>
          <t>CN</t>
        </is>
      </c>
      <c r="D7095" t="inlineStr">
        <is>
          <t>kilogram</t>
        </is>
      </c>
      <c r="E7095" t="inlineStr">
        <is>
          <t>photovoltaic::production of components</t>
        </is>
      </c>
      <c r="F7095" t="inlineStr">
        <is>
          <t>production</t>
        </is>
      </c>
      <c r="G7095" t="n">
        <v>0</v>
      </c>
      <c r="H7095" t="n">
        <v>1</v>
      </c>
      <c r="L7095" t="inlineStr">
        <is>
          <t>silicon, single crystal, Czochralski process, photovoltaics</t>
        </is>
      </c>
    </row>
    <row r="7096">
      <c r="A7096" t="inlineStr">
        <is>
          <t>argon production, liquid</t>
        </is>
      </c>
      <c r="B7096" t="n">
        <v>1</v>
      </c>
      <c r="C7096" t="inlineStr">
        <is>
          <t>RER</t>
        </is>
      </c>
      <c r="D7096" t="inlineStr">
        <is>
          <t>kilogram</t>
        </is>
      </c>
      <c r="F7096" t="inlineStr">
        <is>
          <t>technosphere</t>
        </is>
      </c>
      <c r="G7096" t="n">
        <v>2</v>
      </c>
      <c r="H7096" t="n">
        <v>0</v>
      </c>
      <c r="I7096" t="n">
        <v>0.1396863222903201</v>
      </c>
      <c r="J7096" t="inlineStr">
        <is>
          <t>(1,4,4,2,1,5); de Wild-Scholten (2014) Life Cycle Assessment of Photovoltaics Status 2011, Part 1 Data Collection (table 9)</t>
        </is>
      </c>
      <c r="L7096" t="inlineStr">
        <is>
          <t>argon, liquid</t>
        </is>
      </c>
    </row>
    <row r="7097">
      <c r="A7097" t="inlineStr">
        <is>
          <t>ceramic tile production</t>
        </is>
      </c>
      <c r="B7097" t="n">
        <v>0.167</v>
      </c>
      <c r="C7097" t="inlineStr">
        <is>
          <t>CH</t>
        </is>
      </c>
      <c r="D7097" t="inlineStr">
        <is>
          <t>kilogram</t>
        </is>
      </c>
      <c r="F7097" t="inlineStr">
        <is>
          <t>technosphere</t>
        </is>
      </c>
      <c r="G7097" t="n">
        <v>2</v>
      </c>
      <c r="H7097" t="n">
        <v>-1.789761466565382</v>
      </c>
      <c r="I7097" t="n">
        <v>0.1396863222903201</v>
      </c>
      <c r="J7097" t="inlineStr">
        <is>
          <t>(1,4,4,2,1,5); de Wild-Scholten (2014) Life Cycle Assessment of Photovoltaics Status 2011, Part 1 Data Collection (table 9)</t>
        </is>
      </c>
      <c r="L7097" t="inlineStr">
        <is>
          <t>ceramic tile</t>
        </is>
      </c>
    </row>
    <row r="7098">
      <c r="A7098" t="inlineStr">
        <is>
          <t>heat production, natural gas, at industrial furnace low-NOx &gt;100kW</t>
        </is>
      </c>
      <c r="B7098" t="n">
        <v>68.224</v>
      </c>
      <c r="C7098" t="inlineStr">
        <is>
          <t>Europe without Switzerland</t>
        </is>
      </c>
      <c r="D7098" t="inlineStr">
        <is>
          <t>megajoule</t>
        </is>
      </c>
      <c r="F7098" t="inlineStr">
        <is>
          <t>technosphere</t>
        </is>
      </c>
      <c r="G7098" t="n">
        <v>2</v>
      </c>
      <c r="H7098" t="n">
        <v>4.222796409103324</v>
      </c>
      <c r="I7098" t="n">
        <v>0.1396863222903201</v>
      </c>
      <c r="J7098" t="inlineStr">
        <is>
          <t>(1,4,4,2,1,5); de Wild-Scholten (2014) Life Cycle Assessment of Photovoltaics Status 2011, Part 1 Data Collection (table 9)</t>
        </is>
      </c>
      <c r="L7098" t="inlineStr">
        <is>
          <t>heat, district or industrial, natural gas</t>
        </is>
      </c>
    </row>
    <row r="7099">
      <c r="A7099" t="inlineStr">
        <is>
          <t>hydrogen fluoride production</t>
        </is>
      </c>
      <c r="B7099" t="n">
        <v>0.01</v>
      </c>
      <c r="C7099" t="inlineStr">
        <is>
          <t>GLO</t>
        </is>
      </c>
      <c r="D7099" t="inlineStr">
        <is>
          <t>kilogram</t>
        </is>
      </c>
      <c r="F7099" t="inlineStr">
        <is>
          <t>technosphere</t>
        </is>
      </c>
      <c r="G7099" t="n">
        <v>2</v>
      </c>
      <c r="H7099" t="n">
        <v>-4.605170185988091</v>
      </c>
      <c r="I7099" t="n">
        <v>0.2509025302724537</v>
      </c>
      <c r="J7099" t="inlineStr">
        <is>
          <t>(3,4,5,3,3,5); de Wild-Scholten (2014) Life Cycle Assessment of Photovoltaics Status 2011, Part 1 Data Collection (table 9)</t>
        </is>
      </c>
      <c r="L7099" t="inlineStr">
        <is>
          <t>hydrogen fluoride</t>
        </is>
      </c>
    </row>
    <row r="7100">
      <c r="A7100" t="inlineStr">
        <is>
          <t>lime production, hydrated, packed</t>
        </is>
      </c>
      <c r="B7100" t="n">
        <v>0.0222</v>
      </c>
      <c r="C7100" t="inlineStr">
        <is>
          <t>CH</t>
        </is>
      </c>
      <c r="D7100" t="inlineStr">
        <is>
          <t>kilogram</t>
        </is>
      </c>
      <c r="F7100" t="inlineStr">
        <is>
          <t>technosphere</t>
        </is>
      </c>
      <c r="G7100" t="n">
        <v>2</v>
      </c>
      <c r="H7100" t="n">
        <v>-3.807662990103903</v>
      </c>
      <c r="I7100" t="n">
        <v>0.2509025302724537</v>
      </c>
      <c r="J7100" t="inlineStr">
        <is>
          <t>(3,4,5,3,3,5); waste water treatment, Hagedorn 1992</t>
        </is>
      </c>
      <c r="L7100" t="inlineStr">
        <is>
          <t>lime, hydrated, packed</t>
        </is>
      </c>
    </row>
    <row r="7101">
      <c r="A7101" t="inlineStr">
        <is>
          <t>market for electricity, medium voltage</t>
        </is>
      </c>
      <c r="B7101" t="n">
        <v>32</v>
      </c>
      <c r="C7101" t="inlineStr">
        <is>
          <t>RS</t>
        </is>
      </c>
      <c r="D7101" t="inlineStr">
        <is>
          <t>kilowatt hour</t>
        </is>
      </c>
      <c r="F7101" t="inlineStr">
        <is>
          <t>technosphere</t>
        </is>
      </c>
      <c r="G7101" t="n">
        <v>2</v>
      </c>
      <c r="H7101" t="n">
        <v>3.465735902799727</v>
      </c>
      <c r="I7101" t="n">
        <v>0.09811223098147311</v>
      </c>
      <c r="J7101" t="inlineStr">
        <is>
          <t>(2,2,1,2,1,5); ITRPV 2020, Fig. 6, p.9</t>
        </is>
      </c>
      <c r="L7101" t="inlineStr">
        <is>
          <t>electricity, medium voltage</t>
        </is>
      </c>
    </row>
    <row r="7102">
      <c r="A7102" t="inlineStr">
        <is>
          <t>market for sodium hydroxide, without water, in 50% solution state</t>
        </is>
      </c>
      <c r="B7102" t="n">
        <v>0.0415</v>
      </c>
      <c r="C7102" t="inlineStr">
        <is>
          <t>GLO</t>
        </is>
      </c>
      <c r="D7102" t="inlineStr">
        <is>
          <t>kilogram</t>
        </is>
      </c>
      <c r="F7102" t="inlineStr">
        <is>
          <t>technosphere</t>
        </is>
      </c>
      <c r="G7102" t="n">
        <v>2</v>
      </c>
      <c r="H7102" t="n">
        <v>-3.182061851745484</v>
      </c>
      <c r="I7102" t="n">
        <v>0.2509025302724537</v>
      </c>
      <c r="J7102" t="inlineStr">
        <is>
          <t>(3,4,5,3,3,5); de Wild-Scholten (2014) Life Cycle Assessment of Photovoltaics Status 2011, Part 1 Data Collection (table 9)</t>
        </is>
      </c>
      <c r="L7102" t="inlineStr">
        <is>
          <t>sodium hydroxide, without water, in 50% solution state</t>
        </is>
      </c>
    </row>
    <row r="7103">
      <c r="A7103" t="inlineStr">
        <is>
          <t>market for water, deionised</t>
        </is>
      </c>
      <c r="B7103" t="n">
        <v>4.01</v>
      </c>
      <c r="C7103" t="inlineStr">
        <is>
          <t>Europe without Switzerland</t>
        </is>
      </c>
      <c r="D7103" t="inlineStr">
        <is>
          <t>kilogram</t>
        </is>
      </c>
      <c r="F7103" t="inlineStr">
        <is>
          <t>technosphere</t>
        </is>
      </c>
      <c r="G7103" t="n">
        <v>2</v>
      </c>
      <c r="H7103" t="n">
        <v>1.388791241318478</v>
      </c>
      <c r="I7103" t="n">
        <v>0.1396863222903201</v>
      </c>
      <c r="J7103" t="inlineStr">
        <is>
          <t>(1,4,4,2,1,5); de Wild-Scholten (2014) Life Cycle Assessment of Photovoltaics Status 2011, Part 1 Data Collection (table 9)</t>
        </is>
      </c>
      <c r="L7103" t="inlineStr">
        <is>
          <t>water, deionised</t>
        </is>
      </c>
    </row>
    <row r="7104">
      <c r="A7104" t="inlineStr">
        <is>
          <t>nitric acid production, product in 50% solution state</t>
        </is>
      </c>
      <c r="B7104" t="n">
        <v>0.0668</v>
      </c>
      <c r="C7104" t="inlineStr">
        <is>
          <t>RER w/o RU</t>
        </is>
      </c>
      <c r="D7104" t="inlineStr">
        <is>
          <t>kilogram</t>
        </is>
      </c>
      <c r="F7104" t="inlineStr">
        <is>
          <t>technosphere</t>
        </is>
      </c>
      <c r="G7104" t="n">
        <v>2</v>
      </c>
      <c r="H7104" t="n">
        <v>-2.706052198439537</v>
      </c>
      <c r="I7104" t="n">
        <v>0.2509025302724537</v>
      </c>
      <c r="J7104" t="inlineStr">
        <is>
          <t>(3,4,5,3,3,5); de Wild-Scholten (2014) Life Cycle Assessment of Photovoltaics Status 2011, Part 1 Data Collection (table 9)</t>
        </is>
      </c>
      <c r="L7104" t="inlineStr">
        <is>
          <t>nitric acid, without water, in 50% solution state</t>
        </is>
      </c>
    </row>
    <row r="7105">
      <c r="A7105" t="inlineStr">
        <is>
          <t>silicon production, photovoltaics, production mix</t>
        </is>
      </c>
      <c r="B7105" t="n">
        <v>1</v>
      </c>
      <c r="C7105" t="inlineStr">
        <is>
          <t>CN</t>
        </is>
      </c>
      <c r="D7105" t="inlineStr">
        <is>
          <t>kilogram</t>
        </is>
      </c>
      <c r="F7105" t="inlineStr">
        <is>
          <t>technosphere</t>
        </is>
      </c>
      <c r="G7105" t="n">
        <v>2</v>
      </c>
      <c r="H7105" t="n">
        <v>0</v>
      </c>
      <c r="I7105" t="n">
        <v>0.1417993735070725</v>
      </c>
      <c r="J7105" t="inlineStr">
        <is>
          <t>(2,4,4,2,1,5); Pot scrap losses (1.5 to 2%, according to Woodhouse (2019)) are accounted for in wafer manufacturing</t>
        </is>
      </c>
      <c r="L7105" t="inlineStr">
        <is>
          <t>silicon production, photovoltaics, production mix</t>
        </is>
      </c>
    </row>
    <row r="7106">
      <c r="A7106" t="inlineStr">
        <is>
          <t>silicone factory construction</t>
        </is>
      </c>
      <c r="B7106" t="n">
        <v>9.999999999999999e-12</v>
      </c>
      <c r="C7106" t="inlineStr">
        <is>
          <t>RER</t>
        </is>
      </c>
      <c r="D7106" t="inlineStr">
        <is>
          <t>unit</t>
        </is>
      </c>
      <c r="F7106" t="inlineStr">
        <is>
          <t>technosphere</t>
        </is>
      </c>
      <c r="G7106" t="n">
        <v>2</v>
      </c>
      <c r="H7106" t="n">
        <v>-25.3284360229345</v>
      </c>
      <c r="I7106" t="n">
        <v>0.5648454854526869</v>
      </c>
      <c r="J7106" t="inlineStr">
        <is>
          <t>(1,2,4,1,3,3); Estimation</t>
        </is>
      </c>
      <c r="L7106" t="inlineStr">
        <is>
          <t>silicone factory</t>
        </is>
      </c>
    </row>
    <row r="7107">
      <c r="A7107" t="inlineStr">
        <is>
          <t>transport, freight train, diesel</t>
        </is>
      </c>
      <c r="B7107" t="n">
        <v>1.41</v>
      </c>
      <c r="C7107" t="inlineStr">
        <is>
          <t>Europe without Switzerland</t>
        </is>
      </c>
      <c r="D7107" t="inlineStr">
        <is>
          <t>ton kilometer</t>
        </is>
      </c>
      <c r="F7107" t="inlineStr">
        <is>
          <t>technosphere</t>
        </is>
      </c>
      <c r="G7107" t="n">
        <v>2</v>
      </c>
      <c r="H7107" t="n">
        <v>0.3435897043900769</v>
      </c>
      <c r="I7107" t="n">
        <v>0.3697767766870506</v>
      </c>
      <c r="J7107" t="inlineStr">
        <is>
          <t>(4,5,na,na,na,na); de Wild-Scholten (2014) Life Cycle Assessment of Photovoltaics Status 2011, Part 1 Data Collection (table 9)</t>
        </is>
      </c>
      <c r="L7107" t="inlineStr">
        <is>
          <t>transport, freight train</t>
        </is>
      </c>
    </row>
    <row r="7108">
      <c r="A7108" t="inlineStr">
        <is>
          <t>transport, freight, lorry 7.5-16 metric ton, EURO4</t>
        </is>
      </c>
      <c r="B7108" t="n">
        <v>1.1307</v>
      </c>
      <c r="C7108" t="inlineStr">
        <is>
          <t>RER</t>
        </is>
      </c>
      <c r="D7108" t="inlineStr">
        <is>
          <t>ton kilometer</t>
        </is>
      </c>
      <c r="F7108" t="inlineStr">
        <is>
          <t>technosphere</t>
        </is>
      </c>
      <c r="G7108" t="n">
        <v>2</v>
      </c>
      <c r="H7108" t="n">
        <v>0.1228369099590624</v>
      </c>
      <c r="I7108" t="n">
        <v>0.3697767766870506</v>
      </c>
      <c r="J7108" t="inlineStr">
        <is>
          <t>(4,5,na,na,na,na); Transport distance: 100km; silicon: 1000km</t>
        </is>
      </c>
      <c r="L7108" t="inlineStr">
        <is>
          <t>transport, freight, lorry 7.5-16 metric ton, EURO4</t>
        </is>
      </c>
    </row>
    <row r="7109">
      <c r="A7109" t="inlineStr">
        <is>
          <t>treatment of waste, from silicon wafer production, inorganic, residual material landfill</t>
        </is>
      </c>
      <c r="B7109" t="n">
        <v>-0.167</v>
      </c>
      <c r="C7109" t="inlineStr">
        <is>
          <t>CH</t>
        </is>
      </c>
      <c r="D7109" t="inlineStr">
        <is>
          <t>kilogram</t>
        </is>
      </c>
      <c r="F7109" t="inlineStr">
        <is>
          <t>technosphere</t>
        </is>
      </c>
      <c r="G7109" t="n">
        <v>2</v>
      </c>
      <c r="H7109" t="n">
        <v>-1.789761466565382</v>
      </c>
      <c r="I7109" t="n">
        <v>0.1396863222903201</v>
      </c>
      <c r="J7109" t="inlineStr">
        <is>
          <t>(1,4,4,2,1,5); de Wild-Scholten (2014) Life Cycle Assessment of Photovoltaics Status 2011, Part 1 Data Collection (table 9)</t>
        </is>
      </c>
      <c r="K7109" t="b">
        <v>1</v>
      </c>
      <c r="L7109" t="inlineStr">
        <is>
          <t>waste, from silicon wafer production, inorganic</t>
        </is>
      </c>
    </row>
    <row r="7110">
      <c r="A7110" t="inlineStr">
        <is>
          <t>treatment of wastewater, average, capacity 1.1E10l/year</t>
        </is>
      </c>
      <c r="B7110" t="n">
        <v>-4.8391</v>
      </c>
      <c r="C7110" t="inlineStr">
        <is>
          <t>CH</t>
        </is>
      </c>
      <c r="D7110" t="inlineStr">
        <is>
          <t>cubic meter</t>
        </is>
      </c>
      <c r="F7110" t="inlineStr">
        <is>
          <t>technosphere</t>
        </is>
      </c>
      <c r="G7110" t="n">
        <v>2</v>
      </c>
      <c r="H7110" t="n">
        <v>1.576728753024396</v>
      </c>
      <c r="I7110" t="n">
        <v>0.2429077303809114</v>
      </c>
      <c r="J7110" t="inlineStr">
        <is>
          <t>(4,3,5,3,1,5); Calculation based on water withdrawal and water emissions</t>
        </is>
      </c>
      <c r="K7110" t="b">
        <v>1</v>
      </c>
      <c r="L7110" t="inlineStr">
        <is>
          <t>wastewater, average</t>
        </is>
      </c>
    </row>
    <row r="7111"/>
    <row r="7112" ht="16" customHeight="1" s="29">
      <c r="A7112" s="1" t="inlineStr">
        <is>
          <t>Activity</t>
        </is>
      </c>
      <c r="B7112" s="1" t="inlineStr">
        <is>
          <t>silicon production, solar grade, modified Siemens process</t>
        </is>
      </c>
    </row>
    <row r="7113">
      <c r="A7113" t="inlineStr">
        <is>
          <t>comment</t>
        </is>
      </c>
      <c r="B7113" t="inlineStr">
        <is>
          <t>Electricity and heat demand updated for 2018. The remaining production efforts remain unchanged because recent data were not available. 
Gate to gate inventory for the production of high purity polycrystalline silicon from MG-silicon in actual processes. Only energy use, chemicals and yield are known. Emissions to water are roughly estimated.
Location:  Generic production efforts with specific electricity mixes.
Technology:  Production with Siemens process either from SiHCl3 or SiH4. Mix of electricity supply in accordance with actual conditions at considered production locations. 
Time period:  Time of investigation
Production volume:  Approximately 450000 t in 2018
Sampling:  Average of data from one company and estimated data from another company based on literature data
Extrapolations:  Emissions to water are estimated with figures investigated for MG-silicon purification to EG-silicon with a similar type of process.
Uncertainty:  None</t>
        </is>
      </c>
    </row>
    <row r="7114">
      <c r="A7114" t="inlineStr">
        <is>
          <t>location</t>
        </is>
      </c>
      <c r="B7114" t="inlineStr">
        <is>
          <t>CN</t>
        </is>
      </c>
    </row>
    <row r="7115">
      <c r="A7115" t="inlineStr">
        <is>
          <t>production amount</t>
        </is>
      </c>
      <c r="B7115" t="n">
        <v>1</v>
      </c>
    </row>
    <row r="7116">
      <c r="A7116" t="inlineStr">
        <is>
          <t>reference product</t>
        </is>
      </c>
      <c r="B7116" t="inlineStr">
        <is>
          <t>silicon, solar grade</t>
        </is>
      </c>
    </row>
    <row r="7117">
      <c r="A7117" t="inlineStr">
        <is>
          <t>source</t>
        </is>
      </c>
      <c r="B71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18">
      <c r="A7118" t="inlineStr">
        <is>
          <t>type</t>
        </is>
      </c>
      <c r="B7118" t="inlineStr">
        <is>
          <t>process</t>
        </is>
      </c>
    </row>
    <row r="7119">
      <c r="A7119" t="inlineStr">
        <is>
          <t>unit</t>
        </is>
      </c>
      <c r="B7119" t="inlineStr">
        <is>
          <t>kilogram</t>
        </is>
      </c>
    </row>
    <row r="7120" ht="16" customHeight="1" s="29">
      <c r="A7120" s="1" t="inlineStr">
        <is>
          <t>Exchanges</t>
        </is>
      </c>
    </row>
    <row r="7121">
      <c r="A7121" s="28" t="inlineStr">
        <is>
          <t>name</t>
        </is>
      </c>
      <c r="B7121" s="28" t="inlineStr">
        <is>
          <t>amount</t>
        </is>
      </c>
      <c r="C7121" s="28" t="inlineStr">
        <is>
          <t>location</t>
        </is>
      </c>
      <c r="D7121" s="28" t="inlineStr">
        <is>
          <t>unit</t>
        </is>
      </c>
      <c r="E7121" s="28" t="inlineStr">
        <is>
          <t>categories</t>
        </is>
      </c>
      <c r="F7121" s="28" t="inlineStr">
        <is>
          <t>type</t>
        </is>
      </c>
      <c r="G7121" s="28" t="inlineStr">
        <is>
          <t>uncertainty type</t>
        </is>
      </c>
      <c r="H7121" s="28" t="inlineStr">
        <is>
          <t>loc</t>
        </is>
      </c>
      <c r="I7121" s="28" t="inlineStr">
        <is>
          <t>scale</t>
        </is>
      </c>
      <c r="J7121" s="28" t="inlineStr">
        <is>
          <t>comment</t>
        </is>
      </c>
      <c r="K7121" s="28" t="inlineStr">
        <is>
          <t>negative</t>
        </is>
      </c>
      <c r="L7121" s="28" t="inlineStr">
        <is>
          <t>reference product</t>
        </is>
      </c>
      <c r="M7121" s="28" t="n"/>
    </row>
    <row r="7122">
      <c r="A7122" t="inlineStr">
        <is>
          <t>AOX, Adsorbable Organic Halogen as Cl</t>
        </is>
      </c>
      <c r="B7122" t="n">
        <v>1.2619e-05</v>
      </c>
      <c r="D7122" t="inlineStr">
        <is>
          <t>kilogram</t>
        </is>
      </c>
      <c r="E7122" t="inlineStr">
        <is>
          <t>water::surface water</t>
        </is>
      </c>
      <c r="F7122" t="inlineStr">
        <is>
          <t>biosphere</t>
        </is>
      </c>
      <c r="G7122" t="n">
        <v>2</v>
      </c>
      <c r="H7122" t="n">
        <v>-11.2803069432935</v>
      </c>
      <c r="I7122" t="n">
        <v>0.2583243185343896</v>
      </c>
      <c r="J7122" t="inlineStr">
        <is>
          <t>(4,2,4,1,3,3); Environmental report 2002, average Si product</t>
        </is>
      </c>
    </row>
    <row r="7123">
      <c r="A7123" t="inlineStr">
        <is>
          <t>BOD5, Biological Oxygen Demand</t>
        </is>
      </c>
      <c r="B7123" t="n">
        <v>0.00020471</v>
      </c>
      <c r="D7123" t="inlineStr">
        <is>
          <t>kilogram</t>
        </is>
      </c>
      <c r="E7123" t="inlineStr">
        <is>
          <t>water::surface water</t>
        </is>
      </c>
      <c r="F7123" t="inlineStr">
        <is>
          <t>biosphere</t>
        </is>
      </c>
      <c r="G7123" t="n">
        <v>2</v>
      </c>
      <c r="H7123" t="n">
        <v>-8.493916214511744</v>
      </c>
      <c r="I7123" t="n">
        <v>0.2583243185343896</v>
      </c>
      <c r="J7123" t="inlineStr">
        <is>
          <t>(4,2,4,1,3,3); Environmental report 2002, average Si product</t>
        </is>
      </c>
    </row>
    <row r="7124">
      <c r="A7124" t="inlineStr">
        <is>
          <t>COD, Chemical Oxygen Demand</t>
        </is>
      </c>
      <c r="B7124" t="n">
        <v>0.00202</v>
      </c>
      <c r="D7124" t="inlineStr">
        <is>
          <t>kilogram</t>
        </is>
      </c>
      <c r="E7124" t="inlineStr">
        <is>
          <t>water::surface water</t>
        </is>
      </c>
      <c r="F7124" t="inlineStr">
        <is>
          <t>biosphere</t>
        </is>
      </c>
      <c r="G7124" t="n">
        <v>2</v>
      </c>
      <c r="H7124" t="n">
        <v>-6.204657767569024</v>
      </c>
      <c r="I7124" t="n">
        <v>0.2583243185343896</v>
      </c>
      <c r="J7124" t="inlineStr">
        <is>
          <t>(4,2,4,1,3,3); Environmental report 2002, average Si product</t>
        </is>
      </c>
    </row>
    <row r="7125">
      <c r="A7125" t="inlineStr">
        <is>
          <t>Chloride</t>
        </is>
      </c>
      <c r="B7125" t="n">
        <v>0.035991</v>
      </c>
      <c r="D7125" t="inlineStr">
        <is>
          <t>kilogram</t>
        </is>
      </c>
      <c r="E7125" t="inlineStr">
        <is>
          <t>water::surface water</t>
        </is>
      </c>
      <c r="F7125" t="inlineStr">
        <is>
          <t>biosphere</t>
        </is>
      </c>
      <c r="G7125" t="n">
        <v>2</v>
      </c>
      <c r="H7125" t="n">
        <v>-3.324486371781236</v>
      </c>
      <c r="I7125" t="n">
        <v>0.5721591683788234</v>
      </c>
      <c r="J7125" t="inlineStr">
        <is>
          <t>(4,2,4,1,3,3); Environmental report 2002, average Si product</t>
        </is>
      </c>
    </row>
    <row r="7126">
      <c r="A7126" t="inlineStr">
        <is>
          <t>Copper, ion</t>
        </is>
      </c>
      <c r="B7126" t="n">
        <v>1.0236e-07</v>
      </c>
      <c r="D7126" t="inlineStr">
        <is>
          <t>kilogram</t>
        </is>
      </c>
      <c r="E7126" t="inlineStr">
        <is>
          <t>water::surface water</t>
        </is>
      </c>
      <c r="F7126" t="inlineStr">
        <is>
          <t>biosphere</t>
        </is>
      </c>
      <c r="G7126" t="n">
        <v>2</v>
      </c>
      <c r="H7126" t="n">
        <v>-16.09476982565482</v>
      </c>
      <c r="I7126" t="n">
        <v>0.5721591683788234</v>
      </c>
      <c r="J7126" t="inlineStr">
        <is>
          <t>(4,2,4,1,3,3); Environmental report 2002, average Si product</t>
        </is>
      </c>
    </row>
    <row r="7127">
      <c r="A7127" t="inlineStr">
        <is>
          <t>DOC, Dissolved Organic Carbon</t>
        </is>
      </c>
      <c r="B7127" t="n">
        <v>0.00090998</v>
      </c>
      <c r="D7127" t="inlineStr">
        <is>
          <t>kilogram</t>
        </is>
      </c>
      <c r="E7127" t="inlineStr">
        <is>
          <t>water::surface water</t>
        </is>
      </c>
      <c r="F7127" t="inlineStr">
        <is>
          <t>biosphere</t>
        </is>
      </c>
      <c r="G7127" t="n">
        <v>2</v>
      </c>
      <c r="H7127" t="n">
        <v>-7.002087936716877</v>
      </c>
      <c r="I7127" t="n">
        <v>0.2583243185343896</v>
      </c>
      <c r="J7127" t="inlineStr">
        <is>
          <t>(4,2,4,1,3,3); Environmental report 2002, average Si product</t>
        </is>
      </c>
    </row>
    <row r="7128">
      <c r="A7128" t="inlineStr">
        <is>
          <t>Heat, waste</t>
        </is>
      </c>
      <c r="B7128" t="n">
        <v>176.4</v>
      </c>
      <c r="D7128" t="inlineStr">
        <is>
          <t>megajoule</t>
        </is>
      </c>
      <c r="E7128" t="inlineStr">
        <is>
          <t>air::urban air close to ground</t>
        </is>
      </c>
      <c r="F7128" t="inlineStr">
        <is>
          <t>biosphere</t>
        </is>
      </c>
      <c r="G7128" t="n">
        <v>2</v>
      </c>
      <c r="H7128" t="n">
        <v>5.172754143572691</v>
      </c>
      <c r="I7128" t="n">
        <v>0.103507084692163</v>
      </c>
      <c r="J7128" t="inlineStr">
        <is>
          <t>(2,3,4,2,1,3); Calculation</t>
        </is>
      </c>
    </row>
    <row r="7129">
      <c r="A7129" t="inlineStr">
        <is>
          <t>Iron, ion</t>
        </is>
      </c>
      <c r="B7129" t="n">
        <v>5.6085e-06</v>
      </c>
      <c r="D7129" t="inlineStr">
        <is>
          <t>kilogram</t>
        </is>
      </c>
      <c r="E7129" t="inlineStr">
        <is>
          <t>water::surface water</t>
        </is>
      </c>
      <c r="F7129" t="inlineStr">
        <is>
          <t>biosphere</t>
        </is>
      </c>
      <c r="G7129" t="n">
        <v>2</v>
      </c>
      <c r="H7129" t="n">
        <v>-12.09122725386113</v>
      </c>
      <c r="I7129" t="n">
        <v>0.8204876692161281</v>
      </c>
      <c r="J7129" t="inlineStr">
        <is>
          <t>(4,2,4,1,3,3); Environmental report 2002, average Si product</t>
        </is>
      </c>
    </row>
    <row r="7130">
      <c r="A7130" t="inlineStr">
        <is>
          <t>Nitrogen</t>
        </is>
      </c>
      <c r="B7130" t="n">
        <v>0.00020751</v>
      </c>
      <c r="D7130" t="inlineStr">
        <is>
          <t>kilogram</t>
        </is>
      </c>
      <c r="E7130" t="inlineStr">
        <is>
          <t>water::surface water</t>
        </is>
      </c>
      <c r="F7130" t="inlineStr">
        <is>
          <t>biosphere</t>
        </is>
      </c>
      <c r="G7130" t="n">
        <v>2</v>
      </c>
      <c r="H7130" t="n">
        <v>-8.480331026683672</v>
      </c>
      <c r="I7130" t="n">
        <v>0.2583243185343896</v>
      </c>
      <c r="J7130" t="inlineStr">
        <is>
          <t>(4,2,4,1,3,3); Environmental report 2002, average Si product</t>
        </is>
      </c>
    </row>
    <row r="7131">
      <c r="A7131" t="inlineStr">
        <is>
          <t>Phosphate</t>
        </is>
      </c>
      <c r="B7131" t="n">
        <v>2.8043e-06</v>
      </c>
      <c r="D7131" t="inlineStr">
        <is>
          <t>kilogram</t>
        </is>
      </c>
      <c r="E7131" t="inlineStr">
        <is>
          <t>water::surface water</t>
        </is>
      </c>
      <c r="F7131" t="inlineStr">
        <is>
          <t>biosphere</t>
        </is>
      </c>
      <c r="G7131" t="n">
        <v>2</v>
      </c>
      <c r="H7131" t="n">
        <v>-12.78435660450069</v>
      </c>
      <c r="I7131" t="n">
        <v>0.2583243185343896</v>
      </c>
      <c r="J7131" t="inlineStr">
        <is>
          <t>(4,2,4,1,3,3); Environmental report 2002, average Si product</t>
        </is>
      </c>
    </row>
    <row r="7132">
      <c r="A7132" t="inlineStr">
        <is>
          <t>Sodium, ion</t>
        </is>
      </c>
      <c r="B7132" t="n">
        <v>0.03379</v>
      </c>
      <c r="D7132" t="inlineStr">
        <is>
          <t>kilogram</t>
        </is>
      </c>
      <c r="E7132" t="inlineStr">
        <is>
          <t>water::surface water</t>
        </is>
      </c>
      <c r="F7132" t="inlineStr">
        <is>
          <t>biosphere</t>
        </is>
      </c>
      <c r="G7132" t="n">
        <v>2</v>
      </c>
      <c r="H7132" t="n">
        <v>-3.387590378255938</v>
      </c>
      <c r="I7132" t="n">
        <v>0.8204876692161281</v>
      </c>
      <c r="J7132" t="inlineStr">
        <is>
          <t>(4,2,4,1,3,3); Environmental report 2002, average Si product</t>
        </is>
      </c>
    </row>
    <row r="7133">
      <c r="A7133" t="inlineStr">
        <is>
          <t>TOC, Total Organic Carbon</t>
        </is>
      </c>
      <c r="B7133" t="n">
        <v>0.00090998</v>
      </c>
      <c r="D7133" t="inlineStr">
        <is>
          <t>kilogram</t>
        </is>
      </c>
      <c r="E7133" t="inlineStr">
        <is>
          <t>water::surface water</t>
        </is>
      </c>
      <c r="F7133" t="inlineStr">
        <is>
          <t>biosphere</t>
        </is>
      </c>
      <c r="G7133" t="n">
        <v>2</v>
      </c>
      <c r="H7133" t="n">
        <v>-7.002087936716877</v>
      </c>
      <c r="I7133" t="n">
        <v>0.2583243185343896</v>
      </c>
      <c r="J7133" t="inlineStr">
        <is>
          <t>(4,2,4,1,3,3); Environmental report 2002, average Si product</t>
        </is>
      </c>
    </row>
    <row r="7134">
      <c r="A7134" t="inlineStr">
        <is>
          <t>Zinc, ion</t>
        </is>
      </c>
      <c r="B7134" t="n">
        <v>1.963e-06</v>
      </c>
      <c r="D7134" t="inlineStr">
        <is>
          <t>kilogram</t>
        </is>
      </c>
      <c r="E7134" t="inlineStr">
        <is>
          <t>water::surface water</t>
        </is>
      </c>
      <c r="F7134" t="inlineStr">
        <is>
          <t>biosphere</t>
        </is>
      </c>
      <c r="G7134" t="n">
        <v>2</v>
      </c>
      <c r="H7134" t="n">
        <v>-13.14103664266995</v>
      </c>
      <c r="I7134" t="n">
        <v>0.8204876692161281</v>
      </c>
      <c r="J7134" t="inlineStr">
        <is>
          <t>(4,2,4,1,3,3); Environmental report 2002, average Si product</t>
        </is>
      </c>
    </row>
    <row r="7135">
      <c r="A7135" t="inlineStr">
        <is>
          <t>silicon production, solar grade, modified Siemens process</t>
        </is>
      </c>
      <c r="B7135" t="n">
        <v>1</v>
      </c>
      <c r="C7135" t="inlineStr">
        <is>
          <t>CN</t>
        </is>
      </c>
      <c r="D7135" t="inlineStr">
        <is>
          <t>kilogram</t>
        </is>
      </c>
      <c r="E7135" t="inlineStr">
        <is>
          <t>metals::refinement</t>
        </is>
      </c>
      <c r="F7135" t="inlineStr">
        <is>
          <t>production</t>
        </is>
      </c>
      <c r="G7135" t="n">
        <v>0</v>
      </c>
      <c r="H7135" t="n">
        <v>1</v>
      </c>
      <c r="L7135" t="inlineStr">
        <is>
          <t>silicon, solar grade</t>
        </is>
      </c>
    </row>
    <row r="7136">
      <c r="A7136" t="inlineStr">
        <is>
          <t>heat and power co-generation, natural gas, 1MW electrical, lean burn</t>
        </is>
      </c>
      <c r="B7136" t="n">
        <v>28.8</v>
      </c>
      <c r="C7136" t="inlineStr">
        <is>
          <t>Europe without Switzerland</t>
        </is>
      </c>
      <c r="D7136" t="inlineStr">
        <is>
          <t>megajoule</t>
        </is>
      </c>
      <c r="F7136" t="inlineStr">
        <is>
          <t>technosphere</t>
        </is>
      </c>
      <c r="G7136" t="n">
        <v>2</v>
      </c>
      <c r="H7136" t="n">
        <v>3.3603753871419</v>
      </c>
      <c r="I7136" t="n">
        <v>0.04906219899659942</v>
      </c>
      <c r="J7136" t="inlineStr">
        <is>
          <t>(2,3,1,2,1,3); Woodhouse et al. (2019): c-Si PV Manufacturing Costs 2018; IEA-PVPS Trends Report 2019</t>
        </is>
      </c>
      <c r="L7136" t="inlineStr">
        <is>
          <t>heat, district or industrial, natural gas</t>
        </is>
      </c>
    </row>
    <row r="7137">
      <c r="A7137" t="inlineStr">
        <is>
          <t>market for electricity, medium voltage</t>
        </is>
      </c>
      <c r="B7137" t="n">
        <v>49</v>
      </c>
      <c r="C7137" t="inlineStr">
        <is>
          <t>RS</t>
        </is>
      </c>
      <c r="D7137" t="inlineStr">
        <is>
          <t>kilowatt hour</t>
        </is>
      </c>
      <c r="F7137" t="inlineStr">
        <is>
          <t>technosphere</t>
        </is>
      </c>
      <c r="G7137" t="n">
        <v>2</v>
      </c>
      <c r="H7137" t="n">
        <v>3.891820298110626</v>
      </c>
      <c r="I7137" t="n">
        <v>0.04906219899659942</v>
      </c>
      <c r="J7137" t="inlineStr">
        <is>
          <t>(2,3,1,2,1,3); Total electricity demand: 49 kWh/kg (IEA-PVPS Trends Report 2019)</t>
        </is>
      </c>
      <c r="L7137" t="inlineStr">
        <is>
          <t>electricity, medium voltage</t>
        </is>
      </c>
    </row>
    <row r="7138">
      <c r="A7138" t="inlineStr">
        <is>
          <t>market for hydrochloric acid, without water, in 30% solution state</t>
        </is>
      </c>
      <c r="B7138" t="n">
        <v>1.6017</v>
      </c>
      <c r="C7138" t="inlineStr">
        <is>
          <t>RER</t>
        </is>
      </c>
      <c r="D7138" t="inlineStr">
        <is>
          <t>kilogram</t>
        </is>
      </c>
      <c r="F7138" t="inlineStr">
        <is>
          <t>technosphere</t>
        </is>
      </c>
      <c r="G7138" t="n">
        <v>2</v>
      </c>
      <c r="H7138" t="n">
        <v>0.4710655651921131</v>
      </c>
      <c r="I7138" t="n">
        <v>0.1113317180386662</v>
      </c>
      <c r="J7138" t="inlineStr">
        <is>
          <t>(3,3,4,2,1,3); de Wild 2007, share of NaOH, HCl and H2 estimated with EG-Si data</t>
        </is>
      </c>
      <c r="L7138" t="inlineStr">
        <is>
          <t>hydrochloric acid, without water, in 30% solution state</t>
        </is>
      </c>
    </row>
    <row r="7139">
      <c r="A7139" t="inlineStr">
        <is>
          <t>market for hydrogen, liquid</t>
        </is>
      </c>
      <c r="B7139" t="n">
        <v>0.050139</v>
      </c>
      <c r="C7139" t="inlineStr">
        <is>
          <t>RER</t>
        </is>
      </c>
      <c r="D7139" t="inlineStr">
        <is>
          <t>kilogram</t>
        </is>
      </c>
      <c r="F7139" t="inlineStr">
        <is>
          <t>technosphere</t>
        </is>
      </c>
      <c r="G7139" t="n">
        <v>2</v>
      </c>
      <c r="H7139" t="n">
        <v>-2.992956130607239</v>
      </c>
      <c r="I7139" t="n">
        <v>0.1113317180386662</v>
      </c>
      <c r="J7139" t="inlineStr">
        <is>
          <t>(3,3,4,2,1,3); de Wild 2007, share of NaOH, HCl and H2 estimated with EG-Si data</t>
        </is>
      </c>
      <c r="L7139" t="inlineStr">
        <is>
          <t>hydrogen, liquid</t>
        </is>
      </c>
    </row>
    <row r="7140">
      <c r="A7140" t="inlineStr">
        <is>
          <t>market for sodium hydroxide, without water, in 50% solution state</t>
        </is>
      </c>
      <c r="B7140" t="n">
        <v>0.34819</v>
      </c>
      <c r="C7140" t="inlineStr">
        <is>
          <t>GLO</t>
        </is>
      </c>
      <c r="D7140" t="inlineStr">
        <is>
          <t>kilogram</t>
        </is>
      </c>
      <c r="F7140" t="inlineStr">
        <is>
          <t>technosphere</t>
        </is>
      </c>
      <c r="G7140" t="n">
        <v>2</v>
      </c>
      <c r="H7140" t="n">
        <v>-1.055006971187389</v>
      </c>
      <c r="I7140" t="n">
        <v>0.1113317180386662</v>
      </c>
      <c r="J7140" t="inlineStr">
        <is>
          <t>(3,3,4,2,1,3); de Wild 2007, share of NaOH, HCl and H2 estimated with EG-Si data</t>
        </is>
      </c>
      <c r="L7140" t="inlineStr">
        <is>
          <t>sodium hydroxide, without water, in 50% solution state</t>
        </is>
      </c>
    </row>
    <row r="7141">
      <c r="A7141" t="inlineStr">
        <is>
          <t>silicon production, metallurgical grade</t>
        </is>
      </c>
      <c r="B7141" t="n">
        <v>1.13</v>
      </c>
      <c r="C7141" t="inlineStr">
        <is>
          <t>CN</t>
        </is>
      </c>
      <c r="D7141" t="inlineStr">
        <is>
          <t>kilogram</t>
        </is>
      </c>
      <c r="F7141" t="inlineStr">
        <is>
          <t>technosphere</t>
        </is>
      </c>
      <c r="G7141" t="n">
        <v>2</v>
      </c>
      <c r="H7141" t="n">
        <v>0.1222176327242491</v>
      </c>
      <c r="I7141" t="n">
        <v>0.103507084692163</v>
      </c>
      <c r="J7141" t="inlineStr">
        <is>
          <t>(2,3,4,2,1,3); Literature</t>
        </is>
      </c>
      <c r="L7141" t="inlineStr">
        <is>
          <t>silicon, metallurgical grade</t>
        </is>
      </c>
    </row>
    <row r="7142">
      <c r="A7142" t="inlineStr">
        <is>
          <t>silicone factory construction</t>
        </is>
      </c>
      <c r="B7142" t="n">
        <v>9.999999999999999e-12</v>
      </c>
      <c r="C7142" t="inlineStr">
        <is>
          <t>RER</t>
        </is>
      </c>
      <c r="D7142" t="inlineStr">
        <is>
          <t>unit</t>
        </is>
      </c>
      <c r="F7142" t="inlineStr">
        <is>
          <t>technosphere</t>
        </is>
      </c>
      <c r="G7142" t="n">
        <v>2</v>
      </c>
      <c r="H7142" t="n">
        <v>-25.3284360229345</v>
      </c>
      <c r="I7142" t="n">
        <v>0.5579149391425873</v>
      </c>
      <c r="J7142" t="inlineStr">
        <is>
          <t>(1,3,4,2,3,3); Estimation</t>
        </is>
      </c>
      <c r="L7142" t="inlineStr">
        <is>
          <t>silicone factory</t>
        </is>
      </c>
    </row>
    <row r="7143">
      <c r="A7143" t="inlineStr">
        <is>
          <t>transport, freight train, diesel</t>
        </is>
      </c>
      <c r="B7143" t="n">
        <v>3.6513</v>
      </c>
      <c r="C7143" t="inlineStr">
        <is>
          <t>Europe without Switzerland</t>
        </is>
      </c>
      <c r="D7143" t="inlineStr">
        <is>
          <t>ton kilometer</t>
        </is>
      </c>
      <c r="F7143" t="inlineStr">
        <is>
          <t>technosphere</t>
        </is>
      </c>
      <c r="G7143" t="n">
        <v>2</v>
      </c>
      <c r="H7143" t="n">
        <v>1.295083268566484</v>
      </c>
      <c r="I7143" t="n">
        <v>0.3697767766870506</v>
      </c>
      <c r="J7143" t="inlineStr">
        <is>
          <t>(4,5,na,na,na,na); Transport distance chemicals: 600 km</t>
        </is>
      </c>
      <c r="L7143" t="inlineStr">
        <is>
          <t>transport, freight train</t>
        </is>
      </c>
    </row>
    <row r="7144">
      <c r="A7144" t="inlineStr">
        <is>
          <t>transport, freight, lorry 7.5-16 metric ton, EURO4</t>
        </is>
      </c>
      <c r="B7144" t="n">
        <v>2.8685</v>
      </c>
      <c r="C7144" t="inlineStr">
        <is>
          <t>RER</t>
        </is>
      </c>
      <c r="D7144" t="inlineStr">
        <is>
          <t>ton kilometer</t>
        </is>
      </c>
      <c r="F7144" t="inlineStr">
        <is>
          <t>technosphere</t>
        </is>
      </c>
      <c r="G7144" t="n">
        <v>2</v>
      </c>
      <c r="H7144" t="n">
        <v>1.053789245059789</v>
      </c>
      <c r="I7144" t="n">
        <v>0.3697767766870506</v>
      </c>
      <c r="J7144" t="inlineStr">
        <is>
          <t>(4,5,na,na,na,na); Transport distance MG-Si: 2000 km; Chemicals: 100 km</t>
        </is>
      </c>
      <c r="L7144" t="inlineStr">
        <is>
          <t>transport, freight, lorry 7.5-16 metric ton, EURO4</t>
        </is>
      </c>
    </row>
    <row r="7145"/>
    <row r="7146" ht="16" customHeight="1" s="29">
      <c r="A7146" s="1" t="inlineStr">
        <is>
          <t>Activity</t>
        </is>
      </c>
      <c r="B7146" s="1" t="inlineStr">
        <is>
          <t>silicon production, solar grade, modified Siemens process</t>
        </is>
      </c>
    </row>
    <row r="7147">
      <c r="A7147" t="inlineStr">
        <is>
          <t>comment</t>
        </is>
      </c>
      <c r="B7147" t="inlineStr">
        <is>
          <t>Electricity and heat demand updated for 2018. The remaining production efforts remain unchanged because recent data were not available. 
Gate to gate inventory for the production of high purity polycrystalline silicon from MG-silicon in actual processes. Only energy use, chemicals and yield are known. Emissions to water are roughly estimated.
Location:  Generic production efforts with specific electricity mixes.
Technology:  Production with Siemens process either from SiHCl3 or SiH4. Mix of electricity supply in accordance with actual conditions at considered production locations. 
Time period:  Time of investigation
Production volume:  Approximately 450000 t in 2018
Sampling:  Average of data from one company and estimated data from another company based on literature data
Extrapolations:  Emissions to water are estimated with figures investigated for MG-silicon purification to EG-silicon with a similar type of process.
Uncertainty:  None</t>
        </is>
      </c>
    </row>
    <row r="7148">
      <c r="A7148" t="inlineStr">
        <is>
          <t>location</t>
        </is>
      </c>
      <c r="B7148" t="inlineStr">
        <is>
          <t>RER</t>
        </is>
      </c>
    </row>
    <row r="7149">
      <c r="A7149" t="inlineStr">
        <is>
          <t>production amount</t>
        </is>
      </c>
      <c r="B7149" t="n">
        <v>1</v>
      </c>
    </row>
    <row r="7150">
      <c r="A7150" t="inlineStr">
        <is>
          <t>reference product</t>
        </is>
      </c>
      <c r="B7150" t="inlineStr">
        <is>
          <t>silicon, solar grade</t>
        </is>
      </c>
    </row>
    <row r="7151">
      <c r="A7151" t="inlineStr">
        <is>
          <t>source</t>
        </is>
      </c>
      <c r="B715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52">
      <c r="A7152" t="inlineStr">
        <is>
          <t>type</t>
        </is>
      </c>
      <c r="B7152" t="inlineStr">
        <is>
          <t>process</t>
        </is>
      </c>
    </row>
    <row r="7153">
      <c r="A7153" t="inlineStr">
        <is>
          <t>unit</t>
        </is>
      </c>
      <c r="B7153" t="inlineStr">
        <is>
          <t>kilogram</t>
        </is>
      </c>
    </row>
    <row r="7154" ht="16" customHeight="1" s="29">
      <c r="A7154" s="1" t="inlineStr">
        <is>
          <t>Exchanges</t>
        </is>
      </c>
    </row>
    <row r="7155">
      <c r="A7155" s="28" t="inlineStr">
        <is>
          <t>name</t>
        </is>
      </c>
      <c r="B7155" s="28" t="inlineStr">
        <is>
          <t>amount</t>
        </is>
      </c>
      <c r="C7155" s="28" t="inlineStr">
        <is>
          <t>location</t>
        </is>
      </c>
      <c r="D7155" s="28" t="inlineStr">
        <is>
          <t>unit</t>
        </is>
      </c>
      <c r="E7155" s="28" t="inlineStr">
        <is>
          <t>categories</t>
        </is>
      </c>
      <c r="F7155" s="28" t="inlineStr">
        <is>
          <t>type</t>
        </is>
      </c>
      <c r="G7155" s="28" t="inlineStr">
        <is>
          <t>uncertainty type</t>
        </is>
      </c>
      <c r="H7155" s="28" t="inlineStr">
        <is>
          <t>loc</t>
        </is>
      </c>
      <c r="I7155" s="28" t="inlineStr">
        <is>
          <t>scale</t>
        </is>
      </c>
      <c r="J7155" s="28" t="inlineStr">
        <is>
          <t>comment</t>
        </is>
      </c>
      <c r="K7155" s="28" t="inlineStr">
        <is>
          <t>negative</t>
        </is>
      </c>
      <c r="L7155" s="28" t="inlineStr">
        <is>
          <t>reference product</t>
        </is>
      </c>
      <c r="M7155" s="28" t="n"/>
    </row>
    <row r="7156">
      <c r="A7156" t="inlineStr">
        <is>
          <t>AOX, Adsorbable Organic Halogen as Cl</t>
        </is>
      </c>
      <c r="B7156" t="n">
        <v>1.2619e-05</v>
      </c>
      <c r="D7156" t="inlineStr">
        <is>
          <t>kilogram</t>
        </is>
      </c>
      <c r="E7156" t="inlineStr">
        <is>
          <t>water::surface water</t>
        </is>
      </c>
      <c r="F7156" t="inlineStr">
        <is>
          <t>biosphere</t>
        </is>
      </c>
      <c r="G7156" t="n">
        <v>2</v>
      </c>
      <c r="H7156" t="n">
        <v>-11.2803069432935</v>
      </c>
      <c r="I7156" t="n">
        <v>0.2583243185343896</v>
      </c>
      <c r="J7156" t="inlineStr">
        <is>
          <t>(4,2,4,1,3,3); Environmental report 2002, average Si product</t>
        </is>
      </c>
    </row>
    <row r="7157">
      <c r="A7157" t="inlineStr">
        <is>
          <t>BOD5, Biological Oxygen Demand</t>
        </is>
      </c>
      <c r="B7157" t="n">
        <v>0.00020471</v>
      </c>
      <c r="D7157" t="inlineStr">
        <is>
          <t>kilogram</t>
        </is>
      </c>
      <c r="E7157" t="inlineStr">
        <is>
          <t>water::surface water</t>
        </is>
      </c>
      <c r="F7157" t="inlineStr">
        <is>
          <t>biosphere</t>
        </is>
      </c>
      <c r="G7157" t="n">
        <v>2</v>
      </c>
      <c r="H7157" t="n">
        <v>-8.493916214511744</v>
      </c>
      <c r="I7157" t="n">
        <v>0.2583243185343896</v>
      </c>
      <c r="J7157" t="inlineStr">
        <is>
          <t>(4,2,4,1,3,3); Environmental report 2002, average Si product</t>
        </is>
      </c>
    </row>
    <row r="7158">
      <c r="A7158" t="inlineStr">
        <is>
          <t>COD, Chemical Oxygen Demand</t>
        </is>
      </c>
      <c r="B7158" t="n">
        <v>0.00202</v>
      </c>
      <c r="D7158" t="inlineStr">
        <is>
          <t>kilogram</t>
        </is>
      </c>
      <c r="E7158" t="inlineStr">
        <is>
          <t>water::surface water</t>
        </is>
      </c>
      <c r="F7158" t="inlineStr">
        <is>
          <t>biosphere</t>
        </is>
      </c>
      <c r="G7158" t="n">
        <v>2</v>
      </c>
      <c r="H7158" t="n">
        <v>-6.204657767569024</v>
      </c>
      <c r="I7158" t="n">
        <v>0.2583243185343896</v>
      </c>
      <c r="J7158" t="inlineStr">
        <is>
          <t>(4,2,4,1,3,3); Environmental report 2002, average Si product</t>
        </is>
      </c>
    </row>
    <row r="7159">
      <c r="A7159" t="inlineStr">
        <is>
          <t>Chloride</t>
        </is>
      </c>
      <c r="B7159" t="n">
        <v>0.035991</v>
      </c>
      <c r="D7159" t="inlineStr">
        <is>
          <t>kilogram</t>
        </is>
      </c>
      <c r="E7159" t="inlineStr">
        <is>
          <t>water::surface water</t>
        </is>
      </c>
      <c r="F7159" t="inlineStr">
        <is>
          <t>biosphere</t>
        </is>
      </c>
      <c r="G7159" t="n">
        <v>2</v>
      </c>
      <c r="H7159" t="n">
        <v>-3.324486371781236</v>
      </c>
      <c r="I7159" t="n">
        <v>0.5721591683788234</v>
      </c>
      <c r="J7159" t="inlineStr">
        <is>
          <t>(4,2,4,1,3,3); Environmental report 2002, average Si product</t>
        </is>
      </c>
    </row>
    <row r="7160">
      <c r="A7160" t="inlineStr">
        <is>
          <t>Copper, ion</t>
        </is>
      </c>
      <c r="B7160" t="n">
        <v>1.0236e-07</v>
      </c>
      <c r="D7160" t="inlineStr">
        <is>
          <t>kilogram</t>
        </is>
      </c>
      <c r="E7160" t="inlineStr">
        <is>
          <t>water::surface water</t>
        </is>
      </c>
      <c r="F7160" t="inlineStr">
        <is>
          <t>biosphere</t>
        </is>
      </c>
      <c r="G7160" t="n">
        <v>2</v>
      </c>
      <c r="H7160" t="n">
        <v>-16.09476982565482</v>
      </c>
      <c r="I7160" t="n">
        <v>0.5721591683788234</v>
      </c>
      <c r="J7160" t="inlineStr">
        <is>
          <t>(4,2,4,1,3,3); Environmental report 2002, average Si product</t>
        </is>
      </c>
    </row>
    <row r="7161">
      <c r="A7161" t="inlineStr">
        <is>
          <t>DOC, Dissolved Organic Carbon</t>
        </is>
      </c>
      <c r="B7161" t="n">
        <v>0.00090998</v>
      </c>
      <c r="D7161" t="inlineStr">
        <is>
          <t>kilogram</t>
        </is>
      </c>
      <c r="E7161" t="inlineStr">
        <is>
          <t>water::surface water</t>
        </is>
      </c>
      <c r="F7161" t="inlineStr">
        <is>
          <t>biosphere</t>
        </is>
      </c>
      <c r="G7161" t="n">
        <v>2</v>
      </c>
      <c r="H7161" t="n">
        <v>-7.002087936716877</v>
      </c>
      <c r="I7161" t="n">
        <v>0.2583243185343896</v>
      </c>
      <c r="J7161" t="inlineStr">
        <is>
          <t>(4,2,4,1,3,3); Environmental report 2002, average Si product</t>
        </is>
      </c>
    </row>
    <row r="7162">
      <c r="A7162" t="inlineStr">
        <is>
          <t>Heat, waste</t>
        </is>
      </c>
      <c r="B7162" t="n">
        <v>176.4</v>
      </c>
      <c r="D7162" t="inlineStr">
        <is>
          <t>megajoule</t>
        </is>
      </c>
      <c r="E7162" t="inlineStr">
        <is>
          <t>air::urban air close to ground</t>
        </is>
      </c>
      <c r="F7162" t="inlineStr">
        <is>
          <t>biosphere</t>
        </is>
      </c>
      <c r="G7162" t="n">
        <v>2</v>
      </c>
      <c r="H7162" t="n">
        <v>5.172754143572691</v>
      </c>
      <c r="I7162" t="n">
        <v>0.103507084692163</v>
      </c>
      <c r="J7162" t="inlineStr">
        <is>
          <t>(2,3,4,2,1,3); Calculation</t>
        </is>
      </c>
    </row>
    <row r="7163">
      <c r="A7163" t="inlineStr">
        <is>
          <t>Iron, ion</t>
        </is>
      </c>
      <c r="B7163" t="n">
        <v>5.6085e-06</v>
      </c>
      <c r="D7163" t="inlineStr">
        <is>
          <t>kilogram</t>
        </is>
      </c>
      <c r="E7163" t="inlineStr">
        <is>
          <t>water::surface water</t>
        </is>
      </c>
      <c r="F7163" t="inlineStr">
        <is>
          <t>biosphere</t>
        </is>
      </c>
      <c r="G7163" t="n">
        <v>2</v>
      </c>
      <c r="H7163" t="n">
        <v>-12.09122725386113</v>
      </c>
      <c r="I7163" t="n">
        <v>0.8204876692161281</v>
      </c>
      <c r="J7163" t="inlineStr">
        <is>
          <t>(4,2,4,1,3,3); Environmental report 2002, average Si product</t>
        </is>
      </c>
    </row>
    <row r="7164">
      <c r="A7164" t="inlineStr">
        <is>
          <t>Nitrogen</t>
        </is>
      </c>
      <c r="B7164" t="n">
        <v>0.00020751</v>
      </c>
      <c r="D7164" t="inlineStr">
        <is>
          <t>kilogram</t>
        </is>
      </c>
      <c r="E7164" t="inlineStr">
        <is>
          <t>water::surface water</t>
        </is>
      </c>
      <c r="F7164" t="inlineStr">
        <is>
          <t>biosphere</t>
        </is>
      </c>
      <c r="G7164" t="n">
        <v>2</v>
      </c>
      <c r="H7164" t="n">
        <v>-8.480331026683672</v>
      </c>
      <c r="I7164" t="n">
        <v>0.2583243185343896</v>
      </c>
      <c r="J7164" t="inlineStr">
        <is>
          <t>(4,2,4,1,3,3); Environmental report 2002, average Si product</t>
        </is>
      </c>
    </row>
    <row r="7165">
      <c r="A7165" t="inlineStr">
        <is>
          <t>Phosphate</t>
        </is>
      </c>
      <c r="B7165" t="n">
        <v>2.8043e-06</v>
      </c>
      <c r="D7165" t="inlineStr">
        <is>
          <t>kilogram</t>
        </is>
      </c>
      <c r="E7165" t="inlineStr">
        <is>
          <t>water::surface water</t>
        </is>
      </c>
      <c r="F7165" t="inlineStr">
        <is>
          <t>biosphere</t>
        </is>
      </c>
      <c r="G7165" t="n">
        <v>2</v>
      </c>
      <c r="H7165" t="n">
        <v>-12.78435660450069</v>
      </c>
      <c r="I7165" t="n">
        <v>0.2583243185343896</v>
      </c>
      <c r="J7165" t="inlineStr">
        <is>
          <t>(4,2,4,1,3,3); Environmental report 2002, average Si product</t>
        </is>
      </c>
    </row>
    <row r="7166">
      <c r="A7166" t="inlineStr">
        <is>
          <t>Sodium, ion</t>
        </is>
      </c>
      <c r="B7166" t="n">
        <v>0.03379</v>
      </c>
      <c r="D7166" t="inlineStr">
        <is>
          <t>kilogram</t>
        </is>
      </c>
      <c r="E7166" t="inlineStr">
        <is>
          <t>water::surface water</t>
        </is>
      </c>
      <c r="F7166" t="inlineStr">
        <is>
          <t>biosphere</t>
        </is>
      </c>
      <c r="G7166" t="n">
        <v>2</v>
      </c>
      <c r="H7166" t="n">
        <v>-3.387590378255938</v>
      </c>
      <c r="I7166" t="n">
        <v>0.8204876692161281</v>
      </c>
      <c r="J7166" t="inlineStr">
        <is>
          <t>(4,2,4,1,3,3); Environmental report 2002, average Si product</t>
        </is>
      </c>
    </row>
    <row r="7167">
      <c r="A7167" t="inlineStr">
        <is>
          <t>TOC, Total Organic Carbon</t>
        </is>
      </c>
      <c r="B7167" t="n">
        <v>0.00090998</v>
      </c>
      <c r="D7167" t="inlineStr">
        <is>
          <t>kilogram</t>
        </is>
      </c>
      <c r="E7167" t="inlineStr">
        <is>
          <t>water::surface water</t>
        </is>
      </c>
      <c r="F7167" t="inlineStr">
        <is>
          <t>biosphere</t>
        </is>
      </c>
      <c r="G7167" t="n">
        <v>2</v>
      </c>
      <c r="H7167" t="n">
        <v>-7.002087936716877</v>
      </c>
      <c r="I7167" t="n">
        <v>0.2583243185343896</v>
      </c>
      <c r="J7167" t="inlineStr">
        <is>
          <t>(4,2,4,1,3,3); Environmental report 2002, average Si product</t>
        </is>
      </c>
    </row>
    <row r="7168">
      <c r="A7168" t="inlineStr">
        <is>
          <t>Zinc, ion</t>
        </is>
      </c>
      <c r="B7168" t="n">
        <v>1.963e-06</v>
      </c>
      <c r="D7168" t="inlineStr">
        <is>
          <t>kilogram</t>
        </is>
      </c>
      <c r="E7168" t="inlineStr">
        <is>
          <t>water::surface water</t>
        </is>
      </c>
      <c r="F7168" t="inlineStr">
        <is>
          <t>biosphere</t>
        </is>
      </c>
      <c r="G7168" t="n">
        <v>2</v>
      </c>
      <c r="H7168" t="n">
        <v>-13.14103664266995</v>
      </c>
      <c r="I7168" t="n">
        <v>0.8204876692161281</v>
      </c>
      <c r="J7168" t="inlineStr">
        <is>
          <t>(4,2,4,1,3,3); Environmental report 2002, average Si product</t>
        </is>
      </c>
    </row>
    <row r="7169">
      <c r="A7169" t="inlineStr">
        <is>
          <t>silicon production, solar grade, modified Siemens process</t>
        </is>
      </c>
      <c r="B7169" t="n">
        <v>1</v>
      </c>
      <c r="C7169" t="inlineStr">
        <is>
          <t>RER</t>
        </is>
      </c>
      <c r="D7169" t="inlineStr">
        <is>
          <t>kilogram</t>
        </is>
      </c>
      <c r="E7169" t="inlineStr">
        <is>
          <t>metals::refinement</t>
        </is>
      </c>
      <c r="F7169" t="inlineStr">
        <is>
          <t>production</t>
        </is>
      </c>
      <c r="G7169" t="n">
        <v>0</v>
      </c>
      <c r="H7169" t="n">
        <v>1</v>
      </c>
      <c r="L7169" t="inlineStr">
        <is>
          <t>silicon, solar grade</t>
        </is>
      </c>
    </row>
    <row r="7170">
      <c r="A7170" t="inlineStr">
        <is>
          <t>electricity production, hydro, run-of-river</t>
        </is>
      </c>
      <c r="B7170" t="n">
        <v>3.8335</v>
      </c>
      <c r="C7170" t="inlineStr">
        <is>
          <t>CH</t>
        </is>
      </c>
      <c r="D7170" t="inlineStr">
        <is>
          <t>kilowatt hour</t>
        </is>
      </c>
      <c r="F7170" t="inlineStr">
        <is>
          <t>technosphere</t>
        </is>
      </c>
      <c r="G7170" t="n">
        <v>2</v>
      </c>
      <c r="H7170" t="n">
        <v>1.343778224016812</v>
      </c>
      <c r="I7170" t="n">
        <v>0.04906219899659942</v>
      </c>
      <c r="J7170" t="inlineStr">
        <is>
          <t>(2,3,1,2,1,3); Total electricity demand: 49 kWh/kg (IEA-PVPS Trends Report 2019)</t>
        </is>
      </c>
      <c r="L7170" t="inlineStr">
        <is>
          <t>electricity, high voltage</t>
        </is>
      </c>
    </row>
    <row r="7171">
      <c r="A7171" t="inlineStr">
        <is>
          <t>heat and power co-generation, natural gas, 1MW electrical, lean burn</t>
        </is>
      </c>
      <c r="B7171" t="n">
        <v>17.038</v>
      </c>
      <c r="C7171" t="inlineStr">
        <is>
          <t>Europe without Switzerland</t>
        </is>
      </c>
      <c r="D7171" t="inlineStr">
        <is>
          <t>kilowatt hour</t>
        </is>
      </c>
      <c r="F7171" t="inlineStr">
        <is>
          <t>technosphere</t>
        </is>
      </c>
      <c r="G7171" t="n">
        <v>2</v>
      </c>
      <c r="H7171" t="n">
        <v>2.835446143620649</v>
      </c>
      <c r="I7171" t="n">
        <v>0.04906219899659942</v>
      </c>
      <c r="J7171" t="inlineStr">
        <is>
          <t>(2,3,1,2,1,3); Total electricity demand: 49 kWh/kg (IEA-PVPS Trends Report 2019)</t>
        </is>
      </c>
      <c r="L7171" t="inlineStr">
        <is>
          <t>electricity, high voltage</t>
        </is>
      </c>
    </row>
    <row r="7172">
      <c r="A7172" t="inlineStr">
        <is>
          <t>heat and power co-generation, natural gas, 1MW electrical, lean burn</t>
        </is>
      </c>
      <c r="B7172" t="n">
        <v>28.8</v>
      </c>
      <c r="C7172" t="inlineStr">
        <is>
          <t>Europe without Switzerland</t>
        </is>
      </c>
      <c r="D7172" t="inlineStr">
        <is>
          <t>megajoule</t>
        </is>
      </c>
      <c r="F7172" t="inlineStr">
        <is>
          <t>technosphere</t>
        </is>
      </c>
      <c r="G7172" t="n">
        <v>2</v>
      </c>
      <c r="H7172" t="n">
        <v>3.3603753871419</v>
      </c>
      <c r="I7172" t="n">
        <v>0.04906219899659942</v>
      </c>
      <c r="J7172" t="inlineStr">
        <is>
          <t>(2,3,1,2,1,3); Woodhouse et al. (2019): c-Si PV Manufacturing Costs 2018; IEA-PVPS Trends Report 2019</t>
        </is>
      </c>
      <c r="L7172" t="inlineStr">
        <is>
          <t>heat, district or industrial, natural gas</t>
        </is>
      </c>
    </row>
    <row r="7173">
      <c r="A7173" t="inlineStr">
        <is>
          <t>market for electricity, medium voltage</t>
        </is>
      </c>
      <c r="B7173" t="n">
        <v>21.723</v>
      </c>
      <c r="C7173" t="inlineStr">
        <is>
          <t>RS</t>
        </is>
      </c>
      <c r="D7173" t="inlineStr">
        <is>
          <t>kilowatt hour</t>
        </is>
      </c>
      <c r="F7173" t="inlineStr">
        <is>
          <t>technosphere</t>
        </is>
      </c>
      <c r="G7173" t="n">
        <v>2</v>
      </c>
      <c r="H7173" t="n">
        <v>3.078371607074793</v>
      </c>
      <c r="I7173" t="n">
        <v>0.04906219899659942</v>
      </c>
      <c r="J7173" t="inlineStr">
        <is>
          <t>(2,3,1,2,1,3); Total electricity demand: 49 kWh/kg (IEA-PVPS Trends Report 2019)</t>
        </is>
      </c>
      <c r="L7173" t="inlineStr">
        <is>
          <t>electricity, medium voltage</t>
        </is>
      </c>
    </row>
    <row r="7174">
      <c r="A7174" t="inlineStr">
        <is>
          <t>market for electricity, medium voltage</t>
        </is>
      </c>
      <c r="B7174" t="n">
        <v>6.4057</v>
      </c>
      <c r="C7174" t="inlineStr">
        <is>
          <t>RS</t>
        </is>
      </c>
      <c r="D7174" t="inlineStr">
        <is>
          <t>kilowatt hour</t>
        </is>
      </c>
      <c r="F7174" t="inlineStr">
        <is>
          <t>technosphere</t>
        </is>
      </c>
      <c r="G7174" t="n">
        <v>2</v>
      </c>
      <c r="H7174" t="n">
        <v>1.857188218994509</v>
      </c>
      <c r="I7174" t="n">
        <v>0.04906219899659942</v>
      </c>
      <c r="J7174" t="inlineStr">
        <is>
          <t>(2,3,1,2,1,3); Total electricity demand: 49 kWh/kg (IEA-PVPS Trends Report 2019)</t>
        </is>
      </c>
      <c r="L7174" t="inlineStr">
        <is>
          <t>electricity, medium voltage</t>
        </is>
      </c>
    </row>
    <row r="7175">
      <c r="A7175" t="inlineStr">
        <is>
          <t>market for hydrochloric acid, without water, in 30% solution state</t>
        </is>
      </c>
      <c r="B7175" t="n">
        <v>1.6017</v>
      </c>
      <c r="C7175" t="inlineStr">
        <is>
          <t>RER</t>
        </is>
      </c>
      <c r="D7175" t="inlineStr">
        <is>
          <t>kilogram</t>
        </is>
      </c>
      <c r="F7175" t="inlineStr">
        <is>
          <t>technosphere</t>
        </is>
      </c>
      <c r="G7175" t="n">
        <v>2</v>
      </c>
      <c r="H7175" t="n">
        <v>0.4710655651921131</v>
      </c>
      <c r="I7175" t="n">
        <v>0.1113317180386662</v>
      </c>
      <c r="J7175" t="inlineStr">
        <is>
          <t>(3,3,4,2,1,3); de Wild 2007, share of NaOH, HCl and H2 estimated with EG-Si data</t>
        </is>
      </c>
      <c r="L7175" t="inlineStr">
        <is>
          <t>hydrochloric acid, without water, in 30% solution state</t>
        </is>
      </c>
    </row>
    <row r="7176">
      <c r="A7176" t="inlineStr">
        <is>
          <t>market for hydrogen, liquid</t>
        </is>
      </c>
      <c r="B7176" t="n">
        <v>0.050139</v>
      </c>
      <c r="C7176" t="inlineStr">
        <is>
          <t>RER</t>
        </is>
      </c>
      <c r="D7176" t="inlineStr">
        <is>
          <t>kilogram</t>
        </is>
      </c>
      <c r="F7176" t="inlineStr">
        <is>
          <t>technosphere</t>
        </is>
      </c>
      <c r="G7176" t="n">
        <v>2</v>
      </c>
      <c r="H7176" t="n">
        <v>-2.992956130607239</v>
      </c>
      <c r="I7176" t="n">
        <v>0.1113317180386662</v>
      </c>
      <c r="J7176" t="inlineStr">
        <is>
          <t>(3,3,4,2,1,3); de Wild 2007, share of NaOH, HCl and H2 estimated with EG-Si data</t>
        </is>
      </c>
      <c r="L7176" t="inlineStr">
        <is>
          <t>hydrogen, liquid</t>
        </is>
      </c>
    </row>
    <row r="7177">
      <c r="A7177" t="inlineStr">
        <is>
          <t>market for sodium hydroxide, without water, in 50% solution state</t>
        </is>
      </c>
      <c r="B7177" t="n">
        <v>0.34819</v>
      </c>
      <c r="C7177" t="inlineStr">
        <is>
          <t>GLO</t>
        </is>
      </c>
      <c r="D7177" t="inlineStr">
        <is>
          <t>kilogram</t>
        </is>
      </c>
      <c r="F7177" t="inlineStr">
        <is>
          <t>technosphere</t>
        </is>
      </c>
      <c r="G7177" t="n">
        <v>2</v>
      </c>
      <c r="H7177" t="n">
        <v>-1.055006971187389</v>
      </c>
      <c r="I7177" t="n">
        <v>0.1113317180386662</v>
      </c>
      <c r="J7177" t="inlineStr">
        <is>
          <t>(3,3,4,2,1,3); de Wild 2007, share of NaOH, HCl and H2 estimated with EG-Si data</t>
        </is>
      </c>
      <c r="L7177" t="inlineStr">
        <is>
          <t>sodium hydroxide, without water, in 50% solution state</t>
        </is>
      </c>
    </row>
    <row r="7178">
      <c r="A7178" t="inlineStr">
        <is>
          <t>silicon production, metallurgical grade</t>
        </is>
      </c>
      <c r="B7178" t="n">
        <v>1.13</v>
      </c>
      <c r="C7178" t="inlineStr">
        <is>
          <t>NO</t>
        </is>
      </c>
      <c r="D7178" t="inlineStr">
        <is>
          <t>kilogram</t>
        </is>
      </c>
      <c r="F7178" t="inlineStr">
        <is>
          <t>technosphere</t>
        </is>
      </c>
      <c r="G7178" t="n">
        <v>2</v>
      </c>
      <c r="H7178" t="n">
        <v>0.1222176327242491</v>
      </c>
      <c r="I7178" t="n">
        <v>0.103507084692163</v>
      </c>
      <c r="J7178" t="inlineStr">
        <is>
          <t>(2,3,4,2,1,3); Literature</t>
        </is>
      </c>
      <c r="L7178" t="inlineStr">
        <is>
          <t>silicon, metallurgical grade</t>
        </is>
      </c>
    </row>
    <row r="7179">
      <c r="A7179" t="inlineStr">
        <is>
          <t>silicone factory construction</t>
        </is>
      </c>
      <c r="B7179" t="n">
        <v>9.999999999999999e-12</v>
      </c>
      <c r="C7179" t="inlineStr">
        <is>
          <t>RER</t>
        </is>
      </c>
      <c r="D7179" t="inlineStr">
        <is>
          <t>unit</t>
        </is>
      </c>
      <c r="F7179" t="inlineStr">
        <is>
          <t>technosphere</t>
        </is>
      </c>
      <c r="G7179" t="n">
        <v>2</v>
      </c>
      <c r="H7179" t="n">
        <v>-25.3284360229345</v>
      </c>
      <c r="I7179" t="n">
        <v>0.5579149391425873</v>
      </c>
      <c r="J7179" t="inlineStr">
        <is>
          <t>(1,3,4,2,3,3); Estimation</t>
        </is>
      </c>
      <c r="L7179" t="inlineStr">
        <is>
          <t>silicone factory</t>
        </is>
      </c>
    </row>
    <row r="7180">
      <c r="A7180" t="inlineStr">
        <is>
          <t>transport, freight train, diesel</t>
        </is>
      </c>
      <c r="B7180" t="n">
        <v>3.6513</v>
      </c>
      <c r="C7180" t="inlineStr">
        <is>
          <t>Europe without Switzerland</t>
        </is>
      </c>
      <c r="D7180" t="inlineStr">
        <is>
          <t>ton kilometer</t>
        </is>
      </c>
      <c r="F7180" t="inlineStr">
        <is>
          <t>technosphere</t>
        </is>
      </c>
      <c r="G7180" t="n">
        <v>2</v>
      </c>
      <c r="H7180" t="n">
        <v>1.295083268566484</v>
      </c>
      <c r="I7180" t="n">
        <v>0.3697767766870506</v>
      </c>
      <c r="J7180" t="inlineStr">
        <is>
          <t>(4,5,na,na,na,na); Transport distance chemicals: 600 km</t>
        </is>
      </c>
      <c r="L7180" t="inlineStr">
        <is>
          <t>transport, freight train</t>
        </is>
      </c>
    </row>
    <row r="7181">
      <c r="A7181" t="inlineStr">
        <is>
          <t>transport, freight, lorry 7.5-16 metric ton, EURO4</t>
        </is>
      </c>
      <c r="B7181" t="n">
        <v>2.8685</v>
      </c>
      <c r="C7181" t="inlineStr">
        <is>
          <t>RER</t>
        </is>
      </c>
      <c r="D7181" t="inlineStr">
        <is>
          <t>ton kilometer</t>
        </is>
      </c>
      <c r="F7181" t="inlineStr">
        <is>
          <t>technosphere</t>
        </is>
      </c>
      <c r="G7181" t="n">
        <v>2</v>
      </c>
      <c r="H7181" t="n">
        <v>1.053789245059789</v>
      </c>
      <c r="I7181" t="n">
        <v>0.3697767766870506</v>
      </c>
      <c r="J7181" t="inlineStr">
        <is>
          <t>(4,5,na,na,na,na); Transport distance MG-Si: 2000 km; Chemicals: 100 km</t>
        </is>
      </c>
      <c r="L7181" t="inlineStr">
        <is>
          <t>transport, freight, lorry 7.5-16 metric ton, EURO4</t>
        </is>
      </c>
    </row>
    <row r="7182"/>
    <row r="7183" ht="16" customHeight="1" s="29">
      <c r="A7183" s="1" t="inlineStr">
        <is>
          <t>Activity</t>
        </is>
      </c>
      <c r="B7183" s="1" t="inlineStr">
        <is>
          <t>silicon production, solar grade, modified Siemens process</t>
        </is>
      </c>
    </row>
    <row r="7184">
      <c r="A7184" t="inlineStr">
        <is>
          <t>comment</t>
        </is>
      </c>
      <c r="B7184" t="inlineStr">
        <is>
          <t>Electricity and heat demand updated for 2018. The remaining production efforts remain unchanged because recent data were not available. 
Gate to gate inventory for the production of high purity polycrystalline silicon from MG-silicon in actual processes. Only energy use, chemicals and yield are known. Emissions to water are roughly estimated.
Location:  Generic production efforts with specific electricity mixes.
Technology:  Production with Siemens process either from SiHCl3 or SiH4. Mix of electricity supply in accordance with actual conditions at considered production locations. 
Time period:  Time of investigation
Production volume:  Approximately 450000 t in 2018
Sampling:  Average of data from one company and estimated data from another company based on literature data
Extrapolations:  Emissions to water are estimated with figures investigated for MG-silicon purification to EG-silicon with a similar type of process.
Uncertainty:  None</t>
        </is>
      </c>
    </row>
    <row r="7185">
      <c r="A7185" t="inlineStr">
        <is>
          <t>location</t>
        </is>
      </c>
      <c r="B7185" t="inlineStr">
        <is>
          <t>US</t>
        </is>
      </c>
    </row>
    <row r="7186">
      <c r="A7186" t="inlineStr">
        <is>
          <t>production amount</t>
        </is>
      </c>
      <c r="B7186" t="n">
        <v>1</v>
      </c>
    </row>
    <row r="7187">
      <c r="A7187" t="inlineStr">
        <is>
          <t>reference product</t>
        </is>
      </c>
      <c r="B7187" t="inlineStr">
        <is>
          <t>silicon, solar grade</t>
        </is>
      </c>
    </row>
    <row r="7188">
      <c r="A7188" t="inlineStr">
        <is>
          <t>source</t>
        </is>
      </c>
      <c r="B71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89">
      <c r="A7189" t="inlineStr">
        <is>
          <t>type</t>
        </is>
      </c>
      <c r="B7189" t="inlineStr">
        <is>
          <t>process</t>
        </is>
      </c>
    </row>
    <row r="7190">
      <c r="A7190" t="inlineStr">
        <is>
          <t>unit</t>
        </is>
      </c>
      <c r="B7190" t="inlineStr">
        <is>
          <t>kilogram</t>
        </is>
      </c>
    </row>
    <row r="7191" ht="16" customHeight="1" s="29">
      <c r="A7191" s="1" t="inlineStr">
        <is>
          <t>Exchanges</t>
        </is>
      </c>
    </row>
    <row r="7192">
      <c r="A7192" s="28" t="inlineStr">
        <is>
          <t>name</t>
        </is>
      </c>
      <c r="B7192" s="28" t="inlineStr">
        <is>
          <t>amount</t>
        </is>
      </c>
      <c r="C7192" s="28" t="inlineStr">
        <is>
          <t>location</t>
        </is>
      </c>
      <c r="D7192" s="28" t="inlineStr">
        <is>
          <t>unit</t>
        </is>
      </c>
      <c r="E7192" s="28" t="inlineStr">
        <is>
          <t>categories</t>
        </is>
      </c>
      <c r="F7192" s="28" t="inlineStr">
        <is>
          <t>type</t>
        </is>
      </c>
      <c r="G7192" s="28" t="inlineStr">
        <is>
          <t>uncertainty type</t>
        </is>
      </c>
      <c r="H7192" s="28" t="inlineStr">
        <is>
          <t>loc</t>
        </is>
      </c>
      <c r="I7192" s="28" t="inlineStr">
        <is>
          <t>scale</t>
        </is>
      </c>
      <c r="J7192" s="28" t="inlineStr">
        <is>
          <t>comment</t>
        </is>
      </c>
      <c r="K7192" s="28" t="inlineStr">
        <is>
          <t>negative</t>
        </is>
      </c>
      <c r="L7192" s="28" t="inlineStr">
        <is>
          <t>reference product</t>
        </is>
      </c>
      <c r="M7192" s="28" t="n"/>
    </row>
    <row r="7193">
      <c r="A7193" t="inlineStr">
        <is>
          <t>AOX, Adsorbable Organic Halogen as Cl</t>
        </is>
      </c>
      <c r="B7193" t="n">
        <v>1.2619e-05</v>
      </c>
      <c r="D7193" t="inlineStr">
        <is>
          <t>kilogram</t>
        </is>
      </c>
      <c r="E7193" t="inlineStr">
        <is>
          <t>water::surface water</t>
        </is>
      </c>
      <c r="F7193" t="inlineStr">
        <is>
          <t>biosphere</t>
        </is>
      </c>
      <c r="G7193" t="n">
        <v>2</v>
      </c>
      <c r="H7193" t="n">
        <v>-11.2803069432935</v>
      </c>
      <c r="I7193" t="n">
        <v>0.2583243185343896</v>
      </c>
      <c r="J7193" t="inlineStr">
        <is>
          <t>(4,2,4,1,3,3); Environmental report 2002, average Si product</t>
        </is>
      </c>
    </row>
    <row r="7194">
      <c r="A7194" t="inlineStr">
        <is>
          <t>BOD5, Biological Oxygen Demand</t>
        </is>
      </c>
      <c r="B7194" t="n">
        <v>0.00020471</v>
      </c>
      <c r="D7194" t="inlineStr">
        <is>
          <t>kilogram</t>
        </is>
      </c>
      <c r="E7194" t="inlineStr">
        <is>
          <t>water::surface water</t>
        </is>
      </c>
      <c r="F7194" t="inlineStr">
        <is>
          <t>biosphere</t>
        </is>
      </c>
      <c r="G7194" t="n">
        <v>2</v>
      </c>
      <c r="H7194" t="n">
        <v>-8.493916214511744</v>
      </c>
      <c r="I7194" t="n">
        <v>0.2583243185343896</v>
      </c>
      <c r="J7194" t="inlineStr">
        <is>
          <t>(4,2,4,1,3,3); Environmental report 2002, average Si product</t>
        </is>
      </c>
    </row>
    <row r="7195">
      <c r="A7195" t="inlineStr">
        <is>
          <t>COD, Chemical Oxygen Demand</t>
        </is>
      </c>
      <c r="B7195" t="n">
        <v>0.00202</v>
      </c>
      <c r="D7195" t="inlineStr">
        <is>
          <t>kilogram</t>
        </is>
      </c>
      <c r="E7195" t="inlineStr">
        <is>
          <t>water::surface water</t>
        </is>
      </c>
      <c r="F7195" t="inlineStr">
        <is>
          <t>biosphere</t>
        </is>
      </c>
      <c r="G7195" t="n">
        <v>2</v>
      </c>
      <c r="H7195" t="n">
        <v>-6.204657767569024</v>
      </c>
      <c r="I7195" t="n">
        <v>0.2583243185343896</v>
      </c>
      <c r="J7195" t="inlineStr">
        <is>
          <t>(4,2,4,1,3,3); Environmental report 2002, average Si product</t>
        </is>
      </c>
    </row>
    <row r="7196">
      <c r="A7196" t="inlineStr">
        <is>
          <t>Chloride</t>
        </is>
      </c>
      <c r="B7196" t="n">
        <v>0.035991</v>
      </c>
      <c r="D7196" t="inlineStr">
        <is>
          <t>kilogram</t>
        </is>
      </c>
      <c r="E7196" t="inlineStr">
        <is>
          <t>water::surface water</t>
        </is>
      </c>
      <c r="F7196" t="inlineStr">
        <is>
          <t>biosphere</t>
        </is>
      </c>
      <c r="G7196" t="n">
        <v>2</v>
      </c>
      <c r="H7196" t="n">
        <v>-3.324486371781236</v>
      </c>
      <c r="I7196" t="n">
        <v>0.5721591683788234</v>
      </c>
      <c r="J7196" t="inlineStr">
        <is>
          <t>(4,2,4,1,3,3); Environmental report 2002, average Si product</t>
        </is>
      </c>
    </row>
    <row r="7197">
      <c r="A7197" t="inlineStr">
        <is>
          <t>Copper, ion</t>
        </is>
      </c>
      <c r="B7197" t="n">
        <v>1.0236e-07</v>
      </c>
      <c r="D7197" t="inlineStr">
        <is>
          <t>kilogram</t>
        </is>
      </c>
      <c r="E7197" t="inlineStr">
        <is>
          <t>water::surface water</t>
        </is>
      </c>
      <c r="F7197" t="inlineStr">
        <is>
          <t>biosphere</t>
        </is>
      </c>
      <c r="G7197" t="n">
        <v>2</v>
      </c>
      <c r="H7197" t="n">
        <v>-16.09476982565482</v>
      </c>
      <c r="I7197" t="n">
        <v>0.5721591683788234</v>
      </c>
      <c r="J7197" t="inlineStr">
        <is>
          <t>(4,2,4,1,3,3); Environmental report 2002, average Si product</t>
        </is>
      </c>
    </row>
    <row r="7198">
      <c r="A7198" t="inlineStr">
        <is>
          <t>DOC, Dissolved Organic Carbon</t>
        </is>
      </c>
      <c r="B7198" t="n">
        <v>0.00090998</v>
      </c>
      <c r="D7198" t="inlineStr">
        <is>
          <t>kilogram</t>
        </is>
      </c>
      <c r="E7198" t="inlineStr">
        <is>
          <t>water::surface water</t>
        </is>
      </c>
      <c r="F7198" t="inlineStr">
        <is>
          <t>biosphere</t>
        </is>
      </c>
      <c r="G7198" t="n">
        <v>2</v>
      </c>
      <c r="H7198" t="n">
        <v>-7.002087936716877</v>
      </c>
      <c r="I7198" t="n">
        <v>0.2583243185343896</v>
      </c>
      <c r="J7198" t="inlineStr">
        <is>
          <t>(4,2,4,1,3,3); Environmental report 2002, average Si product</t>
        </is>
      </c>
    </row>
    <row r="7199">
      <c r="A7199" t="inlineStr">
        <is>
          <t>Heat, waste</t>
        </is>
      </c>
      <c r="B7199" t="n">
        <v>176.4</v>
      </c>
      <c r="D7199" t="inlineStr">
        <is>
          <t>megajoule</t>
        </is>
      </c>
      <c r="E7199" t="inlineStr">
        <is>
          <t>air::urban air close to ground</t>
        </is>
      </c>
      <c r="F7199" t="inlineStr">
        <is>
          <t>biosphere</t>
        </is>
      </c>
      <c r="G7199" t="n">
        <v>2</v>
      </c>
      <c r="H7199" t="n">
        <v>5.172754143572691</v>
      </c>
      <c r="I7199" t="n">
        <v>0.103507084692163</v>
      </c>
      <c r="J7199" t="inlineStr">
        <is>
          <t>(2,3,4,2,1,3); Calculation</t>
        </is>
      </c>
    </row>
    <row r="7200">
      <c r="A7200" t="inlineStr">
        <is>
          <t>Iron, ion</t>
        </is>
      </c>
      <c r="B7200" t="n">
        <v>5.6085e-06</v>
      </c>
      <c r="D7200" t="inlineStr">
        <is>
          <t>kilogram</t>
        </is>
      </c>
      <c r="E7200" t="inlineStr">
        <is>
          <t>water::surface water</t>
        </is>
      </c>
      <c r="F7200" t="inlineStr">
        <is>
          <t>biosphere</t>
        </is>
      </c>
      <c r="G7200" t="n">
        <v>2</v>
      </c>
      <c r="H7200" t="n">
        <v>-12.09122725386113</v>
      </c>
      <c r="I7200" t="n">
        <v>0.8204876692161281</v>
      </c>
      <c r="J7200" t="inlineStr">
        <is>
          <t>(4,2,4,1,3,3); Environmental report 2002, average Si product</t>
        </is>
      </c>
    </row>
    <row r="7201">
      <c r="A7201" t="inlineStr">
        <is>
          <t>Nitrogen</t>
        </is>
      </c>
      <c r="B7201" t="n">
        <v>0.00020751</v>
      </c>
      <c r="D7201" t="inlineStr">
        <is>
          <t>kilogram</t>
        </is>
      </c>
      <c r="E7201" t="inlineStr">
        <is>
          <t>water::surface water</t>
        </is>
      </c>
      <c r="F7201" t="inlineStr">
        <is>
          <t>biosphere</t>
        </is>
      </c>
      <c r="G7201" t="n">
        <v>2</v>
      </c>
      <c r="H7201" t="n">
        <v>-8.480331026683672</v>
      </c>
      <c r="I7201" t="n">
        <v>0.2583243185343896</v>
      </c>
      <c r="J7201" t="inlineStr">
        <is>
          <t>(4,2,4,1,3,3); Environmental report 2002, average Si product</t>
        </is>
      </c>
    </row>
    <row r="7202">
      <c r="A7202" t="inlineStr">
        <is>
          <t>Phosphate</t>
        </is>
      </c>
      <c r="B7202" t="n">
        <v>2.8043e-06</v>
      </c>
      <c r="D7202" t="inlineStr">
        <is>
          <t>kilogram</t>
        </is>
      </c>
      <c r="E7202" t="inlineStr">
        <is>
          <t>water::surface water</t>
        </is>
      </c>
      <c r="F7202" t="inlineStr">
        <is>
          <t>biosphere</t>
        </is>
      </c>
      <c r="G7202" t="n">
        <v>2</v>
      </c>
      <c r="H7202" t="n">
        <v>-12.78435660450069</v>
      </c>
      <c r="I7202" t="n">
        <v>0.2583243185343896</v>
      </c>
      <c r="J7202" t="inlineStr">
        <is>
          <t>(4,2,4,1,3,3); Environmental report 2002, average Si product</t>
        </is>
      </c>
    </row>
    <row r="7203">
      <c r="A7203" t="inlineStr">
        <is>
          <t>Sodium, ion</t>
        </is>
      </c>
      <c r="B7203" t="n">
        <v>0.03379</v>
      </c>
      <c r="D7203" t="inlineStr">
        <is>
          <t>kilogram</t>
        </is>
      </c>
      <c r="E7203" t="inlineStr">
        <is>
          <t>water::surface water</t>
        </is>
      </c>
      <c r="F7203" t="inlineStr">
        <is>
          <t>biosphere</t>
        </is>
      </c>
      <c r="G7203" t="n">
        <v>2</v>
      </c>
      <c r="H7203" t="n">
        <v>-3.387590378255938</v>
      </c>
      <c r="I7203" t="n">
        <v>0.8204876692161281</v>
      </c>
      <c r="J7203" t="inlineStr">
        <is>
          <t>(4,2,4,1,3,3); Environmental report 2002, average Si product</t>
        </is>
      </c>
    </row>
    <row r="7204">
      <c r="A7204" t="inlineStr">
        <is>
          <t>TOC, Total Organic Carbon</t>
        </is>
      </c>
      <c r="B7204" t="n">
        <v>0.00090998</v>
      </c>
      <c r="D7204" t="inlineStr">
        <is>
          <t>kilogram</t>
        </is>
      </c>
      <c r="E7204" t="inlineStr">
        <is>
          <t>water::surface water</t>
        </is>
      </c>
      <c r="F7204" t="inlineStr">
        <is>
          <t>biosphere</t>
        </is>
      </c>
      <c r="G7204" t="n">
        <v>2</v>
      </c>
      <c r="H7204" t="n">
        <v>-7.002087936716877</v>
      </c>
      <c r="I7204" t="n">
        <v>0.2583243185343896</v>
      </c>
      <c r="J7204" t="inlineStr">
        <is>
          <t>(4,2,4,1,3,3); Environmental report 2002, average Si product</t>
        </is>
      </c>
    </row>
    <row r="7205">
      <c r="A7205" t="inlineStr">
        <is>
          <t>Zinc, ion</t>
        </is>
      </c>
      <c r="B7205" t="n">
        <v>1.963e-06</v>
      </c>
      <c r="D7205" t="inlineStr">
        <is>
          <t>kilogram</t>
        </is>
      </c>
      <c r="E7205" t="inlineStr">
        <is>
          <t>water::surface water</t>
        </is>
      </c>
      <c r="F7205" t="inlineStr">
        <is>
          <t>biosphere</t>
        </is>
      </c>
      <c r="G7205" t="n">
        <v>2</v>
      </c>
      <c r="H7205" t="n">
        <v>-13.14103664266995</v>
      </c>
      <c r="I7205" t="n">
        <v>0.8204876692161281</v>
      </c>
      <c r="J7205" t="inlineStr">
        <is>
          <t>(4,2,4,1,3,3); Environmental report 2002, average Si product</t>
        </is>
      </c>
    </row>
    <row r="7206">
      <c r="A7206" t="inlineStr">
        <is>
          <t>silicon production, solar grade, modified Siemens process</t>
        </is>
      </c>
      <c r="B7206" t="n">
        <v>1</v>
      </c>
      <c r="C7206" t="inlineStr">
        <is>
          <t>US</t>
        </is>
      </c>
      <c r="D7206" t="inlineStr">
        <is>
          <t>kilogram</t>
        </is>
      </c>
      <c r="E7206" t="inlineStr">
        <is>
          <t>metals::refinement</t>
        </is>
      </c>
      <c r="F7206" t="inlineStr">
        <is>
          <t>production</t>
        </is>
      </c>
      <c r="G7206" t="n">
        <v>0</v>
      </c>
      <c r="H7206" t="n">
        <v>1</v>
      </c>
      <c r="L7206" t="inlineStr">
        <is>
          <t>silicon, solar grade</t>
        </is>
      </c>
    </row>
    <row r="7207">
      <c r="A7207" t="inlineStr">
        <is>
          <t>electricity production, hydro, run-of-river</t>
        </is>
      </c>
      <c r="B7207" t="n">
        <v>13.796</v>
      </c>
      <c r="C7207" t="inlineStr">
        <is>
          <t>CH</t>
        </is>
      </c>
      <c r="D7207" t="inlineStr">
        <is>
          <t>kilowatt hour</t>
        </is>
      </c>
      <c r="F7207" t="inlineStr">
        <is>
          <t>technosphere</t>
        </is>
      </c>
      <c r="G7207" t="n">
        <v>2</v>
      </c>
      <c r="H7207" t="n">
        <v>2.624378695074594</v>
      </c>
      <c r="I7207" t="n">
        <v>0.04906219899659942</v>
      </c>
      <c r="J7207" t="inlineStr">
        <is>
          <t>(2,3,1,2,1,3); Total electricity demand: 49 kWh/kg (IEA-PVPS Trends Report 2019)</t>
        </is>
      </c>
      <c r="L7207" t="inlineStr">
        <is>
          <t>electricity, high voltage</t>
        </is>
      </c>
    </row>
    <row r="7208">
      <c r="A7208" t="inlineStr">
        <is>
          <t>heat and power co-generation, natural gas, 1MW electrical, lean burn</t>
        </is>
      </c>
      <c r="B7208" t="n">
        <v>28.8</v>
      </c>
      <c r="C7208" t="inlineStr">
        <is>
          <t>Europe without Switzerland</t>
        </is>
      </c>
      <c r="D7208" t="inlineStr">
        <is>
          <t>megajoule</t>
        </is>
      </c>
      <c r="F7208" t="inlineStr">
        <is>
          <t>technosphere</t>
        </is>
      </c>
      <c r="G7208" t="n">
        <v>2</v>
      </c>
      <c r="H7208" t="n">
        <v>3.3603753871419</v>
      </c>
      <c r="I7208" t="n">
        <v>0.04906219899659942</v>
      </c>
      <c r="J7208" t="inlineStr">
        <is>
          <t>(2,3,1,2,1,3); Woodhouse et al. (2019): c-Si PV Manufacturing Costs 2018; IEA-PVPS Trends Report 2019</t>
        </is>
      </c>
      <c r="L7208" t="inlineStr">
        <is>
          <t>heat, district or industrial, natural gas</t>
        </is>
      </c>
    </row>
    <row r="7209">
      <c r="A7209" t="inlineStr">
        <is>
          <t>market for electricity, medium voltage</t>
        </is>
      </c>
      <c r="B7209" t="n">
        <v>35.204</v>
      </c>
      <c r="C7209" t="inlineStr">
        <is>
          <t>RS</t>
        </is>
      </c>
      <c r="D7209" t="inlineStr">
        <is>
          <t>kilowatt hour</t>
        </is>
      </c>
      <c r="F7209" t="inlineStr">
        <is>
          <t>technosphere</t>
        </is>
      </c>
      <c r="G7209" t="n">
        <v>2</v>
      </c>
      <c r="H7209" t="n">
        <v>3.561159712511565</v>
      </c>
      <c r="I7209" t="n">
        <v>0.04906219899659942</v>
      </c>
      <c r="J7209" t="inlineStr">
        <is>
          <t>(2,3,1,2,1,3); Total electricity demand: 49 kWh/kg (IEA-PVPS Trends Report 2019)</t>
        </is>
      </c>
      <c r="L7209" t="inlineStr">
        <is>
          <t>electricity, medium voltage</t>
        </is>
      </c>
    </row>
    <row r="7210">
      <c r="A7210" t="inlineStr">
        <is>
          <t>market for hydrochloric acid, without water, in 30% solution state</t>
        </is>
      </c>
      <c r="B7210" t="n">
        <v>1.6017</v>
      </c>
      <c r="C7210" t="inlineStr">
        <is>
          <t>RER</t>
        </is>
      </c>
      <c r="D7210" t="inlineStr">
        <is>
          <t>kilogram</t>
        </is>
      </c>
      <c r="F7210" t="inlineStr">
        <is>
          <t>technosphere</t>
        </is>
      </c>
      <c r="G7210" t="n">
        <v>2</v>
      </c>
      <c r="H7210" t="n">
        <v>0.4710655651921131</v>
      </c>
      <c r="I7210" t="n">
        <v>0.1113317180386662</v>
      </c>
      <c r="J7210" t="inlineStr">
        <is>
          <t>(3,3,4,2,1,3); de Wild 2007, share of NaOH, HCl and H2 estimated with EG-Si data</t>
        </is>
      </c>
      <c r="L7210" t="inlineStr">
        <is>
          <t>hydrochloric acid, without water, in 30% solution state</t>
        </is>
      </c>
    </row>
    <row r="7211">
      <c r="A7211" t="inlineStr">
        <is>
          <t>market for hydrogen, liquid</t>
        </is>
      </c>
      <c r="B7211" t="n">
        <v>0.050139</v>
      </c>
      <c r="C7211" t="inlineStr">
        <is>
          <t>RER</t>
        </is>
      </c>
      <c r="D7211" t="inlineStr">
        <is>
          <t>kilogram</t>
        </is>
      </c>
      <c r="F7211" t="inlineStr">
        <is>
          <t>technosphere</t>
        </is>
      </c>
      <c r="G7211" t="n">
        <v>2</v>
      </c>
      <c r="H7211" t="n">
        <v>-2.992956130607239</v>
      </c>
      <c r="I7211" t="n">
        <v>0.1113317180386662</v>
      </c>
      <c r="J7211" t="inlineStr">
        <is>
          <t>(3,3,4,2,1,3); de Wild 2007, share of NaOH, HCl and H2 estimated with EG-Si data</t>
        </is>
      </c>
      <c r="L7211" t="inlineStr">
        <is>
          <t>hydrogen, liquid</t>
        </is>
      </c>
    </row>
    <row r="7212">
      <c r="A7212" t="inlineStr">
        <is>
          <t>market for sodium hydroxide, without water, in 50% solution state</t>
        </is>
      </c>
      <c r="B7212" t="n">
        <v>0.34819</v>
      </c>
      <c r="C7212" t="inlineStr">
        <is>
          <t>GLO</t>
        </is>
      </c>
      <c r="D7212" t="inlineStr">
        <is>
          <t>kilogram</t>
        </is>
      </c>
      <c r="F7212" t="inlineStr">
        <is>
          <t>technosphere</t>
        </is>
      </c>
      <c r="G7212" t="n">
        <v>2</v>
      </c>
      <c r="H7212" t="n">
        <v>-1.055006971187389</v>
      </c>
      <c r="I7212" t="n">
        <v>0.1113317180386662</v>
      </c>
      <c r="J7212" t="inlineStr">
        <is>
          <t>(3,3,4,2,1,3); de Wild 2007, share of NaOH, HCl and H2 estimated with EG-Si data</t>
        </is>
      </c>
      <c r="L7212" t="inlineStr">
        <is>
          <t>sodium hydroxide, without water, in 50% solution state</t>
        </is>
      </c>
    </row>
    <row r="7213">
      <c r="A7213" t="inlineStr">
        <is>
          <t>silicon production, metallurgical grade</t>
        </is>
      </c>
      <c r="B7213" t="n">
        <v>1.13</v>
      </c>
      <c r="C7213" t="inlineStr">
        <is>
          <t>US</t>
        </is>
      </c>
      <c r="D7213" t="inlineStr">
        <is>
          <t>kilogram</t>
        </is>
      </c>
      <c r="F7213" t="inlineStr">
        <is>
          <t>technosphere</t>
        </is>
      </c>
      <c r="G7213" t="n">
        <v>2</v>
      </c>
      <c r="H7213" t="n">
        <v>0.1222176327242491</v>
      </c>
      <c r="I7213" t="n">
        <v>0.103507084692163</v>
      </c>
      <c r="J7213" t="inlineStr">
        <is>
          <t>(2,3,4,2,1,3); Literature</t>
        </is>
      </c>
      <c r="L7213" t="inlineStr">
        <is>
          <t>silicon, metallurgical grade</t>
        </is>
      </c>
    </row>
    <row r="7214">
      <c r="A7214" t="inlineStr">
        <is>
          <t>silicone factory construction</t>
        </is>
      </c>
      <c r="B7214" t="n">
        <v>9.999999999999999e-12</v>
      </c>
      <c r="C7214" t="inlineStr">
        <is>
          <t>RER</t>
        </is>
      </c>
      <c r="D7214" t="inlineStr">
        <is>
          <t>unit</t>
        </is>
      </c>
      <c r="F7214" t="inlineStr">
        <is>
          <t>technosphere</t>
        </is>
      </c>
      <c r="G7214" t="n">
        <v>2</v>
      </c>
      <c r="H7214" t="n">
        <v>-25.3284360229345</v>
      </c>
      <c r="I7214" t="n">
        <v>0.5579149391425873</v>
      </c>
      <c r="J7214" t="inlineStr">
        <is>
          <t>(1,3,4,2,3,3); Estimation</t>
        </is>
      </c>
      <c r="L7214" t="inlineStr">
        <is>
          <t>silicone factory</t>
        </is>
      </c>
    </row>
    <row r="7215">
      <c r="A7215" t="inlineStr">
        <is>
          <t>transport, freight train, diesel</t>
        </is>
      </c>
      <c r="B7215" t="n">
        <v>3.6513</v>
      </c>
      <c r="C7215" t="inlineStr">
        <is>
          <t>Europe without Switzerland</t>
        </is>
      </c>
      <c r="D7215" t="inlineStr">
        <is>
          <t>ton kilometer</t>
        </is>
      </c>
      <c r="F7215" t="inlineStr">
        <is>
          <t>technosphere</t>
        </is>
      </c>
      <c r="G7215" t="n">
        <v>2</v>
      </c>
      <c r="H7215" t="n">
        <v>1.295083268566484</v>
      </c>
      <c r="I7215" t="n">
        <v>0.3697767766870506</v>
      </c>
      <c r="J7215" t="inlineStr">
        <is>
          <t>(4,5,na,na,na,na); Transport distance chemicals: 600 km</t>
        </is>
      </c>
      <c r="L7215" t="inlineStr">
        <is>
          <t>transport, freight train</t>
        </is>
      </c>
    </row>
    <row r="7216">
      <c r="A7216" t="inlineStr">
        <is>
          <t>transport, freight, lorry 7.5-16 metric ton, EURO4</t>
        </is>
      </c>
      <c r="B7216" t="n">
        <v>2.8685</v>
      </c>
      <c r="C7216" t="inlineStr">
        <is>
          <t>RER</t>
        </is>
      </c>
      <c r="D7216" t="inlineStr">
        <is>
          <t>ton kilometer</t>
        </is>
      </c>
      <c r="F7216" t="inlineStr">
        <is>
          <t>technosphere</t>
        </is>
      </c>
      <c r="G7216" t="n">
        <v>2</v>
      </c>
      <c r="H7216" t="n">
        <v>1.053789245059789</v>
      </c>
      <c r="I7216" t="n">
        <v>0.3697767766870506</v>
      </c>
      <c r="J7216" t="inlineStr">
        <is>
          <t>(4,5,na,na,na,na); Transport distance MG-Si: 2000 km; Chemicals: 100 km</t>
        </is>
      </c>
      <c r="L7216" t="inlineStr">
        <is>
          <t>transport, freight, lorry 7.5-16 metric ton, EURO4</t>
        </is>
      </c>
    </row>
    <row r="7217"/>
    <row r="7218" ht="16" customHeight="1" s="29">
      <c r="A7218" s="1" t="inlineStr">
        <is>
          <t>Activity</t>
        </is>
      </c>
      <c r="B7218" s="1" t="inlineStr">
        <is>
          <t>silicon production, solar grade, modified Siemens process</t>
        </is>
      </c>
    </row>
    <row r="7219">
      <c r="A7219" t="inlineStr">
        <is>
          <t>comment</t>
        </is>
      </c>
      <c r="B7219" t="inlineStr">
        <is>
          <t>Electricity and heat demand updated for 2018. The remaining production efforts remain unchanged because recent data were not available. 
Gate to gate inventory for the production of high purity polycrystalline silicon from MG-silicon in actual processes. Only energy use, chemicals and yield are known. Emissions to water are roughly estimated.
Location:  Generic production efforts with specific electricity mixes.
Technology:  Production with Siemens process either from SiHCl3 or SiH4. Mix of electricity supply in accordance with actual conditions at considered production locations. 
Time period:  Time of investigation
Production volume:  Approximately 450000 t in 2018
Sampling:  Average of data from one company and estimated data from another company based on literature data
Extrapolations:  Emissions to water are estimated with figures investigated for MG-silicon purification to EG-silicon with a similar type of process.
Uncertainty:  None</t>
        </is>
      </c>
    </row>
    <row r="7220">
      <c r="A7220" t="inlineStr">
        <is>
          <t>location</t>
        </is>
      </c>
      <c r="B7220" t="inlineStr">
        <is>
          <t>APAC</t>
        </is>
      </c>
    </row>
    <row r="7221">
      <c r="A7221" t="inlineStr">
        <is>
          <t>production amount</t>
        </is>
      </c>
      <c r="B7221" t="n">
        <v>1</v>
      </c>
    </row>
    <row r="7222">
      <c r="A7222" t="inlineStr">
        <is>
          <t>reference product</t>
        </is>
      </c>
      <c r="B7222" t="inlineStr">
        <is>
          <t>silicon, solar grade</t>
        </is>
      </c>
    </row>
    <row r="7223">
      <c r="A7223" t="inlineStr">
        <is>
          <t>source</t>
        </is>
      </c>
      <c r="B722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24">
      <c r="A7224" t="inlineStr">
        <is>
          <t>type</t>
        </is>
      </c>
      <c r="B7224" t="inlineStr">
        <is>
          <t>process</t>
        </is>
      </c>
    </row>
    <row r="7225">
      <c r="A7225" t="inlineStr">
        <is>
          <t>unit</t>
        </is>
      </c>
      <c r="B7225" t="inlineStr">
        <is>
          <t>kilogram</t>
        </is>
      </c>
    </row>
    <row r="7226" ht="16" customHeight="1" s="29">
      <c r="A7226" s="1" t="inlineStr">
        <is>
          <t>Exchanges</t>
        </is>
      </c>
    </row>
    <row r="7227">
      <c r="A7227" s="28" t="inlineStr">
        <is>
          <t>name</t>
        </is>
      </c>
      <c r="B7227" s="28" t="inlineStr">
        <is>
          <t>amount</t>
        </is>
      </c>
      <c r="C7227" s="28" t="inlineStr">
        <is>
          <t>location</t>
        </is>
      </c>
      <c r="D7227" s="28" t="inlineStr">
        <is>
          <t>unit</t>
        </is>
      </c>
      <c r="E7227" s="28" t="inlineStr">
        <is>
          <t>categories</t>
        </is>
      </c>
      <c r="F7227" s="28" t="inlineStr">
        <is>
          <t>type</t>
        </is>
      </c>
      <c r="G7227" s="28" t="inlineStr">
        <is>
          <t>uncertainty type</t>
        </is>
      </c>
      <c r="H7227" s="28" t="inlineStr">
        <is>
          <t>loc</t>
        </is>
      </c>
      <c r="I7227" s="28" t="inlineStr">
        <is>
          <t>scale</t>
        </is>
      </c>
      <c r="J7227" s="28" t="inlineStr">
        <is>
          <t>comment</t>
        </is>
      </c>
      <c r="K7227" s="28" t="inlineStr">
        <is>
          <t>negative</t>
        </is>
      </c>
      <c r="L7227" s="28" t="inlineStr">
        <is>
          <t>reference product</t>
        </is>
      </c>
      <c r="M7227" s="28" t="n"/>
    </row>
    <row r="7228">
      <c r="A7228" t="inlineStr">
        <is>
          <t>AOX, Adsorbable Organic Halogen as Cl</t>
        </is>
      </c>
      <c r="B7228" t="n">
        <v>1.2619e-05</v>
      </c>
      <c r="D7228" t="inlineStr">
        <is>
          <t>kilogram</t>
        </is>
      </c>
      <c r="E7228" t="inlineStr">
        <is>
          <t>water::surface water</t>
        </is>
      </c>
      <c r="F7228" t="inlineStr">
        <is>
          <t>biosphere</t>
        </is>
      </c>
      <c r="G7228" t="n">
        <v>2</v>
      </c>
      <c r="H7228" t="n">
        <v>-11.2803069432935</v>
      </c>
      <c r="I7228" t="n">
        <v>0.2583243185343896</v>
      </c>
      <c r="J7228" t="inlineStr">
        <is>
          <t>(4,2,4,1,3,3); Environmental report 2002, average Si product</t>
        </is>
      </c>
    </row>
    <row r="7229">
      <c r="A7229" t="inlineStr">
        <is>
          <t>BOD5, Biological Oxygen Demand</t>
        </is>
      </c>
      <c r="B7229" t="n">
        <v>0.00020471</v>
      </c>
      <c r="D7229" t="inlineStr">
        <is>
          <t>kilogram</t>
        </is>
      </c>
      <c r="E7229" t="inlineStr">
        <is>
          <t>water::surface water</t>
        </is>
      </c>
      <c r="F7229" t="inlineStr">
        <is>
          <t>biosphere</t>
        </is>
      </c>
      <c r="G7229" t="n">
        <v>2</v>
      </c>
      <c r="H7229" t="n">
        <v>-8.493916214511744</v>
      </c>
      <c r="I7229" t="n">
        <v>0.2583243185343896</v>
      </c>
      <c r="J7229" t="inlineStr">
        <is>
          <t>(4,2,4,1,3,3); Environmental report 2002, average Si product</t>
        </is>
      </c>
    </row>
    <row r="7230">
      <c r="A7230" t="inlineStr">
        <is>
          <t>COD, Chemical Oxygen Demand</t>
        </is>
      </c>
      <c r="B7230" t="n">
        <v>0.00202</v>
      </c>
      <c r="D7230" t="inlineStr">
        <is>
          <t>kilogram</t>
        </is>
      </c>
      <c r="E7230" t="inlineStr">
        <is>
          <t>water::surface water</t>
        </is>
      </c>
      <c r="F7230" t="inlineStr">
        <is>
          <t>biosphere</t>
        </is>
      </c>
      <c r="G7230" t="n">
        <v>2</v>
      </c>
      <c r="H7230" t="n">
        <v>-6.204657767569024</v>
      </c>
      <c r="I7230" t="n">
        <v>0.2583243185343896</v>
      </c>
      <c r="J7230" t="inlineStr">
        <is>
          <t>(4,2,4,1,3,3); Environmental report 2002, average Si product</t>
        </is>
      </c>
    </row>
    <row r="7231">
      <c r="A7231" t="inlineStr">
        <is>
          <t>Chloride</t>
        </is>
      </c>
      <c r="B7231" t="n">
        <v>0.035991</v>
      </c>
      <c r="D7231" t="inlineStr">
        <is>
          <t>kilogram</t>
        </is>
      </c>
      <c r="E7231" t="inlineStr">
        <is>
          <t>water::surface water</t>
        </is>
      </c>
      <c r="F7231" t="inlineStr">
        <is>
          <t>biosphere</t>
        </is>
      </c>
      <c r="G7231" t="n">
        <v>2</v>
      </c>
      <c r="H7231" t="n">
        <v>-3.324486371781236</v>
      </c>
      <c r="I7231" t="n">
        <v>0.5721591683788234</v>
      </c>
      <c r="J7231" t="inlineStr">
        <is>
          <t>(4,2,4,1,3,3); Environmental report 2002, average Si product</t>
        </is>
      </c>
    </row>
    <row r="7232">
      <c r="A7232" t="inlineStr">
        <is>
          <t>Copper, ion</t>
        </is>
      </c>
      <c r="B7232" t="n">
        <v>1.0236e-07</v>
      </c>
      <c r="D7232" t="inlineStr">
        <is>
          <t>kilogram</t>
        </is>
      </c>
      <c r="E7232" t="inlineStr">
        <is>
          <t>water::surface water</t>
        </is>
      </c>
      <c r="F7232" t="inlineStr">
        <is>
          <t>biosphere</t>
        </is>
      </c>
      <c r="G7232" t="n">
        <v>2</v>
      </c>
      <c r="H7232" t="n">
        <v>-16.09476982565482</v>
      </c>
      <c r="I7232" t="n">
        <v>0.5721591683788234</v>
      </c>
      <c r="J7232" t="inlineStr">
        <is>
          <t>(4,2,4,1,3,3); Environmental report 2002, average Si product</t>
        </is>
      </c>
    </row>
    <row r="7233">
      <c r="A7233" t="inlineStr">
        <is>
          <t>DOC, Dissolved Organic Carbon</t>
        </is>
      </c>
      <c r="B7233" t="n">
        <v>0.00090998</v>
      </c>
      <c r="D7233" t="inlineStr">
        <is>
          <t>kilogram</t>
        </is>
      </c>
      <c r="E7233" t="inlineStr">
        <is>
          <t>water::surface water</t>
        </is>
      </c>
      <c r="F7233" t="inlineStr">
        <is>
          <t>biosphere</t>
        </is>
      </c>
      <c r="G7233" t="n">
        <v>2</v>
      </c>
      <c r="H7233" t="n">
        <v>-7.002087936716877</v>
      </c>
      <c r="I7233" t="n">
        <v>0.2583243185343896</v>
      </c>
      <c r="J7233" t="inlineStr">
        <is>
          <t>(4,2,4,1,3,3); Environmental report 2002, average Si product</t>
        </is>
      </c>
    </row>
    <row r="7234">
      <c r="A7234" t="inlineStr">
        <is>
          <t>Heat, waste</t>
        </is>
      </c>
      <c r="B7234" t="n">
        <v>176.4</v>
      </c>
      <c r="D7234" t="inlineStr">
        <is>
          <t>megajoule</t>
        </is>
      </c>
      <c r="E7234" t="inlineStr">
        <is>
          <t>air::urban air close to ground</t>
        </is>
      </c>
      <c r="F7234" t="inlineStr">
        <is>
          <t>biosphere</t>
        </is>
      </c>
      <c r="G7234" t="n">
        <v>2</v>
      </c>
      <c r="H7234" t="n">
        <v>5.172754143572691</v>
      </c>
      <c r="I7234" t="n">
        <v>0.103507084692163</v>
      </c>
      <c r="J7234" t="inlineStr">
        <is>
          <t>(2,3,4,2,1,3); Calculation</t>
        </is>
      </c>
    </row>
    <row r="7235">
      <c r="A7235" t="inlineStr">
        <is>
          <t>Iron, ion</t>
        </is>
      </c>
      <c r="B7235" t="n">
        <v>5.6085e-06</v>
      </c>
      <c r="D7235" t="inlineStr">
        <is>
          <t>kilogram</t>
        </is>
      </c>
      <c r="E7235" t="inlineStr">
        <is>
          <t>water::surface water</t>
        </is>
      </c>
      <c r="F7235" t="inlineStr">
        <is>
          <t>biosphere</t>
        </is>
      </c>
      <c r="G7235" t="n">
        <v>2</v>
      </c>
      <c r="H7235" t="n">
        <v>-12.09122725386113</v>
      </c>
      <c r="I7235" t="n">
        <v>0.8204876692161281</v>
      </c>
      <c r="J7235" t="inlineStr">
        <is>
          <t>(4,2,4,1,3,3); Environmental report 2002, average Si product</t>
        </is>
      </c>
    </row>
    <row r="7236">
      <c r="A7236" t="inlineStr">
        <is>
          <t>Nitrogen</t>
        </is>
      </c>
      <c r="B7236" t="n">
        <v>0.00020751</v>
      </c>
      <c r="D7236" t="inlineStr">
        <is>
          <t>kilogram</t>
        </is>
      </c>
      <c r="E7236" t="inlineStr">
        <is>
          <t>water::surface water</t>
        </is>
      </c>
      <c r="F7236" t="inlineStr">
        <is>
          <t>biosphere</t>
        </is>
      </c>
      <c r="G7236" t="n">
        <v>2</v>
      </c>
      <c r="H7236" t="n">
        <v>-8.480331026683672</v>
      </c>
      <c r="I7236" t="n">
        <v>0.2583243185343896</v>
      </c>
      <c r="J7236" t="inlineStr">
        <is>
          <t>(4,2,4,1,3,3); Environmental report 2002, average Si product</t>
        </is>
      </c>
    </row>
    <row r="7237">
      <c r="A7237" t="inlineStr">
        <is>
          <t>Phosphate</t>
        </is>
      </c>
      <c r="B7237" t="n">
        <v>2.8043e-06</v>
      </c>
      <c r="D7237" t="inlineStr">
        <is>
          <t>kilogram</t>
        </is>
      </c>
      <c r="E7237" t="inlineStr">
        <is>
          <t>water::surface water</t>
        </is>
      </c>
      <c r="F7237" t="inlineStr">
        <is>
          <t>biosphere</t>
        </is>
      </c>
      <c r="G7237" t="n">
        <v>2</v>
      </c>
      <c r="H7237" t="n">
        <v>-12.78435660450069</v>
      </c>
      <c r="I7237" t="n">
        <v>0.2583243185343896</v>
      </c>
      <c r="J7237" t="inlineStr">
        <is>
          <t>(4,2,4,1,3,3); Environmental report 2002, average Si product</t>
        </is>
      </c>
    </row>
    <row r="7238">
      <c r="A7238" t="inlineStr">
        <is>
          <t>Sodium, ion</t>
        </is>
      </c>
      <c r="B7238" t="n">
        <v>0.03379</v>
      </c>
      <c r="D7238" t="inlineStr">
        <is>
          <t>kilogram</t>
        </is>
      </c>
      <c r="E7238" t="inlineStr">
        <is>
          <t>water::surface water</t>
        </is>
      </c>
      <c r="F7238" t="inlineStr">
        <is>
          <t>biosphere</t>
        </is>
      </c>
      <c r="G7238" t="n">
        <v>2</v>
      </c>
      <c r="H7238" t="n">
        <v>-3.387590378255938</v>
      </c>
      <c r="I7238" t="n">
        <v>0.8204876692161281</v>
      </c>
      <c r="J7238" t="inlineStr">
        <is>
          <t>(4,2,4,1,3,3); Environmental report 2002, average Si product</t>
        </is>
      </c>
    </row>
    <row r="7239">
      <c r="A7239" t="inlineStr">
        <is>
          <t>TOC, Total Organic Carbon</t>
        </is>
      </c>
      <c r="B7239" t="n">
        <v>0.00090998</v>
      </c>
      <c r="D7239" t="inlineStr">
        <is>
          <t>kilogram</t>
        </is>
      </c>
      <c r="E7239" t="inlineStr">
        <is>
          <t>water::surface water</t>
        </is>
      </c>
      <c r="F7239" t="inlineStr">
        <is>
          <t>biosphere</t>
        </is>
      </c>
      <c r="G7239" t="n">
        <v>2</v>
      </c>
      <c r="H7239" t="n">
        <v>-7.002087936716877</v>
      </c>
      <c r="I7239" t="n">
        <v>0.2583243185343896</v>
      </c>
      <c r="J7239" t="inlineStr">
        <is>
          <t>(4,2,4,1,3,3); Environmental report 2002, average Si product</t>
        </is>
      </c>
    </row>
    <row r="7240">
      <c r="A7240" t="inlineStr">
        <is>
          <t>Zinc, ion</t>
        </is>
      </c>
      <c r="B7240" t="n">
        <v>1.963e-06</v>
      </c>
      <c r="D7240" t="inlineStr">
        <is>
          <t>kilogram</t>
        </is>
      </c>
      <c r="E7240" t="inlineStr">
        <is>
          <t>water::surface water</t>
        </is>
      </c>
      <c r="F7240" t="inlineStr">
        <is>
          <t>biosphere</t>
        </is>
      </c>
      <c r="G7240" t="n">
        <v>2</v>
      </c>
      <c r="H7240" t="n">
        <v>-13.14103664266995</v>
      </c>
      <c r="I7240" t="n">
        <v>0.8204876692161281</v>
      </c>
      <c r="J7240" t="inlineStr">
        <is>
          <t>(4,2,4,1,3,3); Environmental report 2002, average Si product</t>
        </is>
      </c>
    </row>
    <row r="7241">
      <c r="A7241" t="inlineStr">
        <is>
          <t>silicon production, solar grade, modified Siemens process</t>
        </is>
      </c>
      <c r="B7241" t="n">
        <v>1</v>
      </c>
      <c r="C7241" t="inlineStr">
        <is>
          <t>APAC</t>
        </is>
      </c>
      <c r="D7241" t="inlineStr">
        <is>
          <t>kilogram</t>
        </is>
      </c>
      <c r="E7241" t="inlineStr">
        <is>
          <t>metals::refinement</t>
        </is>
      </c>
      <c r="F7241" t="inlineStr">
        <is>
          <t>production</t>
        </is>
      </c>
      <c r="G7241" t="n">
        <v>0</v>
      </c>
      <c r="H7241" t="n">
        <v>1</v>
      </c>
      <c r="L7241" t="inlineStr">
        <is>
          <t>silicon, solar grade</t>
        </is>
      </c>
    </row>
    <row r="7242">
      <c r="A7242" t="inlineStr">
        <is>
          <t>heat and power co-generation, natural gas, 1MW electrical, lean burn</t>
        </is>
      </c>
      <c r="B7242" t="n">
        <v>28.8</v>
      </c>
      <c r="C7242" t="inlineStr">
        <is>
          <t>Europe without Switzerland</t>
        </is>
      </c>
      <c r="D7242" t="inlineStr">
        <is>
          <t>megajoule</t>
        </is>
      </c>
      <c r="F7242" t="inlineStr">
        <is>
          <t>technosphere</t>
        </is>
      </c>
      <c r="G7242" t="n">
        <v>2</v>
      </c>
      <c r="H7242" t="n">
        <v>3.3603753871419</v>
      </c>
      <c r="I7242" t="n">
        <v>0.04906219899659942</v>
      </c>
      <c r="J7242" t="inlineStr">
        <is>
          <t>(2,3,1,2,1,3); Woodhouse et al. (2019): c-Si PV Manufacturing Costs 2018; IEA-PVPS Trends Report 2019</t>
        </is>
      </c>
      <c r="L7242" t="inlineStr">
        <is>
          <t>heat, district or industrial, natural gas</t>
        </is>
      </c>
    </row>
    <row r="7243">
      <c r="A7243" t="inlineStr">
        <is>
          <t>market for electricity, medium voltage</t>
        </is>
      </c>
      <c r="B7243" t="n">
        <v>49</v>
      </c>
      <c r="C7243" t="inlineStr">
        <is>
          <t>RS</t>
        </is>
      </c>
      <c r="D7243" t="inlineStr">
        <is>
          <t>kilowatt hour</t>
        </is>
      </c>
      <c r="F7243" t="inlineStr">
        <is>
          <t>technosphere</t>
        </is>
      </c>
      <c r="G7243" t="n">
        <v>2</v>
      </c>
      <c r="H7243" t="n">
        <v>3.891820298110626</v>
      </c>
      <c r="I7243" t="n">
        <v>0.04906219899659942</v>
      </c>
      <c r="J7243" t="inlineStr">
        <is>
          <t>(2,3,1,2,1,3); Total electricity demand: 49 kWh/kg (IEA-PVPS Trends Report 2019)</t>
        </is>
      </c>
      <c r="L7243" t="inlineStr">
        <is>
          <t>electricity, medium voltage</t>
        </is>
      </c>
    </row>
    <row r="7244">
      <c r="A7244" t="inlineStr">
        <is>
          <t>market for hydrochloric acid, without water, in 30% solution state</t>
        </is>
      </c>
      <c r="B7244" t="n">
        <v>1.6017</v>
      </c>
      <c r="C7244" t="inlineStr">
        <is>
          <t>RER</t>
        </is>
      </c>
      <c r="D7244" t="inlineStr">
        <is>
          <t>kilogram</t>
        </is>
      </c>
      <c r="F7244" t="inlineStr">
        <is>
          <t>technosphere</t>
        </is>
      </c>
      <c r="G7244" t="n">
        <v>2</v>
      </c>
      <c r="H7244" t="n">
        <v>0.4710655651921131</v>
      </c>
      <c r="I7244" t="n">
        <v>0.1113317180386662</v>
      </c>
      <c r="J7244" t="inlineStr">
        <is>
          <t>(3,3,4,2,1,3); de Wild 2007, share of NaOH, HCl and H2 estimated with EG-Si data</t>
        </is>
      </c>
      <c r="L7244" t="inlineStr">
        <is>
          <t>hydrochloric acid, without water, in 30% solution state</t>
        </is>
      </c>
    </row>
    <row r="7245">
      <c r="A7245" t="inlineStr">
        <is>
          <t>market for hydrogen, liquid</t>
        </is>
      </c>
      <c r="B7245" t="n">
        <v>0.050139</v>
      </c>
      <c r="C7245" t="inlineStr">
        <is>
          <t>RER</t>
        </is>
      </c>
      <c r="D7245" t="inlineStr">
        <is>
          <t>kilogram</t>
        </is>
      </c>
      <c r="F7245" t="inlineStr">
        <is>
          <t>technosphere</t>
        </is>
      </c>
      <c r="G7245" t="n">
        <v>2</v>
      </c>
      <c r="H7245" t="n">
        <v>-2.992956130607239</v>
      </c>
      <c r="I7245" t="n">
        <v>0.1113317180386662</v>
      </c>
      <c r="J7245" t="inlineStr">
        <is>
          <t>(3,3,4,2,1,3); de Wild 2007, share of NaOH, HCl and H2 estimated with EG-Si data</t>
        </is>
      </c>
      <c r="L7245" t="inlineStr">
        <is>
          <t>hydrogen, liquid</t>
        </is>
      </c>
    </row>
    <row r="7246">
      <c r="A7246" t="inlineStr">
        <is>
          <t>market for sodium hydroxide, without water, in 50% solution state</t>
        </is>
      </c>
      <c r="B7246" t="n">
        <v>0.34819</v>
      </c>
      <c r="C7246" t="inlineStr">
        <is>
          <t>GLO</t>
        </is>
      </c>
      <c r="D7246" t="inlineStr">
        <is>
          <t>kilogram</t>
        </is>
      </c>
      <c r="F7246" t="inlineStr">
        <is>
          <t>technosphere</t>
        </is>
      </c>
      <c r="G7246" t="n">
        <v>2</v>
      </c>
      <c r="H7246" t="n">
        <v>-1.055006971187389</v>
      </c>
      <c r="I7246" t="n">
        <v>0.1113317180386662</v>
      </c>
      <c r="J7246" t="inlineStr">
        <is>
          <t>(3,3,4,2,1,3); de Wild 2007, share of NaOH, HCl and H2 estimated with EG-Si data</t>
        </is>
      </c>
      <c r="L7246" t="inlineStr">
        <is>
          <t>sodium hydroxide, without water, in 50% solution state</t>
        </is>
      </c>
    </row>
    <row r="7247">
      <c r="A7247" t="inlineStr">
        <is>
          <t>silicon production, metallurgical grade</t>
        </is>
      </c>
      <c r="B7247" t="n">
        <v>1.13</v>
      </c>
      <c r="C7247" t="inlineStr">
        <is>
          <t>APAC</t>
        </is>
      </c>
      <c r="D7247" t="inlineStr">
        <is>
          <t>kilogram</t>
        </is>
      </c>
      <c r="F7247" t="inlineStr">
        <is>
          <t>technosphere</t>
        </is>
      </c>
      <c r="G7247" t="n">
        <v>2</v>
      </c>
      <c r="H7247" t="n">
        <v>0.1222176327242491</v>
      </c>
      <c r="I7247" t="n">
        <v>0.103507084692163</v>
      </c>
      <c r="J7247" t="inlineStr">
        <is>
          <t>(2,3,4,2,1,3); Literature</t>
        </is>
      </c>
      <c r="L7247" t="inlineStr">
        <is>
          <t>silicon, metallurgical grade</t>
        </is>
      </c>
    </row>
    <row r="7248">
      <c r="A7248" t="inlineStr">
        <is>
          <t>silicone factory construction</t>
        </is>
      </c>
      <c r="B7248" t="n">
        <v>9.999999999999999e-12</v>
      </c>
      <c r="C7248" t="inlineStr">
        <is>
          <t>RER</t>
        </is>
      </c>
      <c r="D7248" t="inlineStr">
        <is>
          <t>unit</t>
        </is>
      </c>
      <c r="F7248" t="inlineStr">
        <is>
          <t>technosphere</t>
        </is>
      </c>
      <c r="G7248" t="n">
        <v>2</v>
      </c>
      <c r="H7248" t="n">
        <v>-25.3284360229345</v>
      </c>
      <c r="I7248" t="n">
        <v>0.5579149391425873</v>
      </c>
      <c r="J7248" t="inlineStr">
        <is>
          <t>(1,3,4,2,3,3); Estimation</t>
        </is>
      </c>
      <c r="L7248" t="inlineStr">
        <is>
          <t>silicone factory</t>
        </is>
      </c>
    </row>
    <row r="7249">
      <c r="A7249" t="inlineStr">
        <is>
          <t>transport, freight train, diesel</t>
        </is>
      </c>
      <c r="B7249" t="n">
        <v>3.6513</v>
      </c>
      <c r="C7249" t="inlineStr">
        <is>
          <t>Europe without Switzerland</t>
        </is>
      </c>
      <c r="D7249" t="inlineStr">
        <is>
          <t>ton kilometer</t>
        </is>
      </c>
      <c r="F7249" t="inlineStr">
        <is>
          <t>technosphere</t>
        </is>
      </c>
      <c r="G7249" t="n">
        <v>2</v>
      </c>
      <c r="H7249" t="n">
        <v>1.295083268566484</v>
      </c>
      <c r="I7249" t="n">
        <v>0.3697767766870506</v>
      </c>
      <c r="J7249" t="inlineStr">
        <is>
          <t>(4,5,na,na,na,na); Transport distance chemicals: 600 km</t>
        </is>
      </c>
      <c r="L7249" t="inlineStr">
        <is>
          <t>transport, freight train</t>
        </is>
      </c>
    </row>
    <row r="7250">
      <c r="A7250" t="inlineStr">
        <is>
          <t>transport, freight, lorry 7.5-16 metric ton, EURO4</t>
        </is>
      </c>
      <c r="B7250" t="n">
        <v>2.8685</v>
      </c>
      <c r="C7250" t="inlineStr">
        <is>
          <t>RER</t>
        </is>
      </c>
      <c r="D7250" t="inlineStr">
        <is>
          <t>ton kilometer</t>
        </is>
      </c>
      <c r="F7250" t="inlineStr">
        <is>
          <t>technosphere</t>
        </is>
      </c>
      <c r="G7250" t="n">
        <v>2</v>
      </c>
      <c r="H7250" t="n">
        <v>1.053789245059789</v>
      </c>
      <c r="I7250" t="n">
        <v>0.3697767766870506</v>
      </c>
      <c r="J7250" t="inlineStr">
        <is>
          <t>(4,5,na,na,na,na); Transport distance MG-Si: 2000 km; Chemicals: 100 km</t>
        </is>
      </c>
      <c r="L7250" t="inlineStr">
        <is>
          <t>transport, freight, lorry 7.5-16 metric ton, EURO4</t>
        </is>
      </c>
    </row>
    <row r="7251"/>
    <row r="7252" ht="16" customHeight="1" s="29">
      <c r="A7252" s="1" t="inlineStr">
        <is>
          <t>Activity</t>
        </is>
      </c>
      <c r="B7252" s="1" t="inlineStr">
        <is>
          <t>single-Si wafer production, photovoltaic</t>
        </is>
      </c>
    </row>
    <row r="7253">
      <c r="A7253" t="inlineStr">
        <is>
          <t>comment</t>
        </is>
      </c>
      <c r="B7253" t="inlineStr">
        <is>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US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is>
      </c>
    </row>
    <row r="7254">
      <c r="A7254" t="inlineStr">
        <is>
          <t>location</t>
        </is>
      </c>
      <c r="B7254" t="inlineStr">
        <is>
          <t>US</t>
        </is>
      </c>
    </row>
    <row r="7255">
      <c r="A7255" t="inlineStr">
        <is>
          <t>production amount</t>
        </is>
      </c>
      <c r="B7255" t="n">
        <v>1</v>
      </c>
    </row>
    <row r="7256">
      <c r="A7256" t="inlineStr">
        <is>
          <t>reference product</t>
        </is>
      </c>
      <c r="B7256" t="inlineStr">
        <is>
          <t>single-Si wafer, photovoltaic</t>
        </is>
      </c>
    </row>
    <row r="7257">
      <c r="A7257" t="inlineStr">
        <is>
          <t>source</t>
        </is>
      </c>
      <c r="B72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58">
      <c r="A7258" t="inlineStr">
        <is>
          <t>type</t>
        </is>
      </c>
      <c r="B7258" t="inlineStr">
        <is>
          <t>process</t>
        </is>
      </c>
    </row>
    <row r="7259">
      <c r="A7259" t="inlineStr">
        <is>
          <t>unit</t>
        </is>
      </c>
      <c r="B7259" t="inlineStr">
        <is>
          <t>square meter</t>
        </is>
      </c>
    </row>
    <row r="7260" ht="16" customHeight="1" s="29">
      <c r="A7260" s="1" t="inlineStr">
        <is>
          <t>Exchanges</t>
        </is>
      </c>
    </row>
    <row r="7261">
      <c r="A7261" s="28" t="inlineStr">
        <is>
          <t>name</t>
        </is>
      </c>
      <c r="B7261" s="28" t="inlineStr">
        <is>
          <t>amount</t>
        </is>
      </c>
      <c r="C7261" s="28" t="inlineStr">
        <is>
          <t>location</t>
        </is>
      </c>
      <c r="D7261" s="28" t="inlineStr">
        <is>
          <t>unit</t>
        </is>
      </c>
      <c r="E7261" s="28" t="inlineStr">
        <is>
          <t>categories</t>
        </is>
      </c>
      <c r="F7261" s="28" t="inlineStr">
        <is>
          <t>type</t>
        </is>
      </c>
      <c r="G7261" s="28" t="inlineStr">
        <is>
          <t>uncertainty type</t>
        </is>
      </c>
      <c r="H7261" s="28" t="inlineStr">
        <is>
          <t>loc</t>
        </is>
      </c>
      <c r="I7261" s="28" t="inlineStr">
        <is>
          <t>scale</t>
        </is>
      </c>
      <c r="J7261" s="28" t="inlineStr">
        <is>
          <t>comment</t>
        </is>
      </c>
      <c r="K7261" s="28" t="inlineStr">
        <is>
          <t>negative</t>
        </is>
      </c>
      <c r="L7261" s="28" t="inlineStr">
        <is>
          <t>reference product</t>
        </is>
      </c>
      <c r="M7261" s="28" t="n"/>
    </row>
    <row r="7262">
      <c r="A7262" t="inlineStr">
        <is>
          <t>BOD5, Biological Oxygen Demand</t>
        </is>
      </c>
      <c r="B7262" t="n">
        <v>0.029545</v>
      </c>
      <c r="D7262" t="inlineStr">
        <is>
          <t>kilogram</t>
        </is>
      </c>
      <c r="E7262" t="inlineStr">
        <is>
          <t>water::surface water</t>
        </is>
      </c>
      <c r="F7262" t="inlineStr">
        <is>
          <t>biosphere</t>
        </is>
      </c>
      <c r="G7262" t="n">
        <v>2</v>
      </c>
      <c r="H7262" t="n">
        <v>-3.521840754184499</v>
      </c>
      <c r="I7262" t="n">
        <v>0.308456937280178</v>
      </c>
      <c r="J7262" t="inlineStr">
        <is>
          <t>(3,4,5,3,1,5); de Wild-Scholten (2014) Life Cycle Assessment of Photovoltaics Status 2011, Part 1 Data Collection (Table 19,25)</t>
        </is>
      </c>
    </row>
    <row r="7263">
      <c r="A7263" t="inlineStr">
        <is>
          <t>COD, Chemical Oxygen Demand</t>
        </is>
      </c>
      <c r="B7263" t="n">
        <v>0.029545</v>
      </c>
      <c r="D7263" t="inlineStr">
        <is>
          <t>kilogram</t>
        </is>
      </c>
      <c r="E7263" t="inlineStr">
        <is>
          <t>water::surface water</t>
        </is>
      </c>
      <c r="F7263" t="inlineStr">
        <is>
          <t>biosphere</t>
        </is>
      </c>
      <c r="G7263" t="n">
        <v>2</v>
      </c>
      <c r="H7263" t="n">
        <v>-3.521840754184499</v>
      </c>
      <c r="I7263" t="n">
        <v>0.2463410097648505</v>
      </c>
      <c r="J7263" t="inlineStr">
        <is>
          <t>(2,4,4,3,1,5); de Wild-Scholten (2014) Life Cycle Assessment of Photovoltaics Status 2011, Part 1 Data Collection (Table 19,25)</t>
        </is>
      </c>
    </row>
    <row r="7264">
      <c r="A7264" t="inlineStr">
        <is>
          <t>COD, Chemical Oxygen Demand</t>
        </is>
      </c>
      <c r="B7264" t="n">
        <v>0.011095</v>
      </c>
      <c r="D7264" t="inlineStr">
        <is>
          <t>kilogram</t>
        </is>
      </c>
      <c r="E7264" t="inlineStr">
        <is>
          <t>water::surface water</t>
        </is>
      </c>
      <c r="F7264" t="inlineStr">
        <is>
          <t>biosphere</t>
        </is>
      </c>
      <c r="G7264" t="n">
        <v>2</v>
      </c>
      <c r="H7264" t="n">
        <v>-4.501260722597579</v>
      </c>
      <c r="I7264" t="n">
        <v>0.308456937280178</v>
      </c>
      <c r="J7264" t="inlineStr">
        <is>
          <t>(3,4,5,3,1,5); de Wild-Scholten (2014) Life Cycle Assessment of Photovoltaics Status 2011, Part 1 Data Collection (Table 19,25)</t>
        </is>
      </c>
    </row>
    <row r="7265">
      <c r="A7265" t="inlineStr">
        <is>
          <t>Heat, waste</t>
        </is>
      </c>
      <c r="B7265" t="n">
        <v>17.143</v>
      </c>
      <c r="D7265" t="inlineStr">
        <is>
          <t>megajoule</t>
        </is>
      </c>
      <c r="E7265" t="inlineStr">
        <is>
          <t>air::urban air close to ground</t>
        </is>
      </c>
      <c r="F7265" t="inlineStr">
        <is>
          <t>biosphere</t>
        </is>
      </c>
      <c r="G7265" t="n">
        <v>2</v>
      </c>
      <c r="H7265" t="n">
        <v>2.841589927025344</v>
      </c>
      <c r="I7265" t="n">
        <v>0.1478251210504789</v>
      </c>
      <c r="J7265" t="inlineStr">
        <is>
          <t>(3,4,4,3,1,5); de Wild-Scholten (2014) Life Cycle Assessment of Photovoltaics Status 2011, Part 1 Data Collection (Table 19,25)</t>
        </is>
      </c>
    </row>
    <row r="7266">
      <c r="A7266" t="inlineStr">
        <is>
          <t>TOC, Total Organic Carbon</t>
        </is>
      </c>
      <c r="B7266" t="n">
        <v>0.011095</v>
      </c>
      <c r="D7266" t="inlineStr">
        <is>
          <t>kilogram</t>
        </is>
      </c>
      <c r="E7266" t="inlineStr">
        <is>
          <t>water::surface water</t>
        </is>
      </c>
      <c r="F7266" t="inlineStr">
        <is>
          <t>biosphere</t>
        </is>
      </c>
      <c r="G7266" t="n">
        <v>2</v>
      </c>
      <c r="H7266" t="n">
        <v>-4.501260722597579</v>
      </c>
      <c r="I7266" t="n">
        <v>0.308456937280178</v>
      </c>
      <c r="J7266" t="inlineStr">
        <is>
          <t>(3,4,5,3,1,5); de Wild-Scholten (2014) Life Cycle Assessment of Photovoltaics Status 2011, Part 1 Data Collection (Table 19,25)</t>
        </is>
      </c>
    </row>
    <row r="7267">
      <c r="A7267" t="inlineStr">
        <is>
          <t>single-Si wafer production, photovoltaic</t>
        </is>
      </c>
      <c r="B7267" t="n">
        <v>1</v>
      </c>
      <c r="C7267" t="inlineStr">
        <is>
          <t>US</t>
        </is>
      </c>
      <c r="D7267" t="inlineStr">
        <is>
          <t>square meter</t>
        </is>
      </c>
      <c r="E7267" t="inlineStr">
        <is>
          <t>photovoltaic::production of components</t>
        </is>
      </c>
      <c r="F7267" t="inlineStr">
        <is>
          <t>production</t>
        </is>
      </c>
      <c r="G7267" t="n">
        <v>0</v>
      </c>
      <c r="H7267" t="n">
        <v>1</v>
      </c>
      <c r="L7267" t="inlineStr">
        <is>
          <t>single-Si wafer, photovoltaic</t>
        </is>
      </c>
    </row>
    <row r="7268">
      <c r="A7268" t="inlineStr">
        <is>
          <t>acetic acid production, product in 98% solution state</t>
        </is>
      </c>
      <c r="B7268" t="n">
        <v>0.038996</v>
      </c>
      <c r="C7268" t="inlineStr">
        <is>
          <t>RER</t>
        </is>
      </c>
      <c r="D7268" t="inlineStr">
        <is>
          <t>kilogram</t>
        </is>
      </c>
      <c r="F7268" t="inlineStr">
        <is>
          <t>technosphere</t>
        </is>
      </c>
      <c r="G7268" t="n">
        <v>2</v>
      </c>
      <c r="H7268" t="n">
        <v>-3.244296202215112</v>
      </c>
      <c r="I7268" t="n">
        <v>0.09798894162072011</v>
      </c>
      <c r="J7268" t="inlineStr">
        <is>
          <t>(1,2,4,1,1,3); de Wild-Scholten (2014) Life Cycle Assessment of Photovoltaics Status 2011, Part 1 Data Collection (Table 19,25)</t>
        </is>
      </c>
      <c r="L7268" t="inlineStr">
        <is>
          <t>acetic acid, without water, in 98% solution state</t>
        </is>
      </c>
    </row>
    <row r="7269">
      <c r="A7269" t="inlineStr">
        <is>
          <t>acrylic binder production, product in 34% solution state</t>
        </is>
      </c>
      <c r="B7269" t="n">
        <v>0.0020012</v>
      </c>
      <c r="C7269" t="inlineStr">
        <is>
          <t>RER</t>
        </is>
      </c>
      <c r="D7269" t="inlineStr">
        <is>
          <t>kilogram</t>
        </is>
      </c>
      <c r="F7269" t="inlineStr">
        <is>
          <t>technosphere</t>
        </is>
      </c>
      <c r="G7269" t="n">
        <v>2</v>
      </c>
      <c r="H7269" t="n">
        <v>-6.214008278350224</v>
      </c>
      <c r="I7269" t="n">
        <v>0.09798894162072011</v>
      </c>
      <c r="J7269" t="inlineStr">
        <is>
          <t>(1,2,4,1,1,3); de Wild-Scholten (2014) Life Cycle Assessment of Photovoltaics Status 2011, Part 1 Data Collection (Table 19,25)</t>
        </is>
      </c>
      <c r="L7269" t="inlineStr">
        <is>
          <t>acrylic binder, without water, in 34% solution state</t>
        </is>
      </c>
    </row>
    <row r="7270">
      <c r="A7270" t="inlineStr">
        <is>
          <t>alkylbenzene sulfonate production, linear, petrochemical</t>
        </is>
      </c>
      <c r="B7270" t="n">
        <v>0.23997</v>
      </c>
      <c r="C7270" t="inlineStr">
        <is>
          <t>RER</t>
        </is>
      </c>
      <c r="D7270" t="inlineStr">
        <is>
          <t>kilogram</t>
        </is>
      </c>
      <c r="F7270" t="inlineStr">
        <is>
          <t>technosphere</t>
        </is>
      </c>
      <c r="G7270" t="n">
        <v>2</v>
      </c>
      <c r="H7270" t="n">
        <v>-1.427241363453297</v>
      </c>
      <c r="I7270" t="n">
        <v>0.09798894162072011</v>
      </c>
      <c r="J7270" t="inlineStr">
        <is>
          <t>(1,2,4,1,1,3); de Wild-Scholten (2014) Life Cycle Assessment of Photovoltaics Status 2011, Part 1 Data Collection (Table 19,25)</t>
        </is>
      </c>
      <c r="L7270" t="inlineStr">
        <is>
          <t>alkylbenzene sulfonate, linear, petrochemical</t>
        </is>
      </c>
    </row>
    <row r="7271">
      <c r="A7271" t="inlineStr">
        <is>
          <t>brass production</t>
        </is>
      </c>
      <c r="B7271" t="n">
        <v>0.0074375</v>
      </c>
      <c r="C7271" t="inlineStr">
        <is>
          <t>CH</t>
        </is>
      </c>
      <c r="D7271" t="inlineStr">
        <is>
          <t>kilogram</t>
        </is>
      </c>
      <c r="F7271" t="inlineStr">
        <is>
          <t>technosphere</t>
        </is>
      </c>
      <c r="G7271" t="n">
        <v>2</v>
      </c>
      <c r="H7271" t="n">
        <v>-4.901220508110389</v>
      </c>
      <c r="I7271" t="n">
        <v>0.09798894162072011</v>
      </c>
      <c r="J7271" t="inlineStr">
        <is>
          <t>(1,2,4,1,1,3); de Wild-Scholten (2014) Life Cycle Assessment of Photovoltaics Status 2011, Part 1 Data Collection (Table 19,25)</t>
        </is>
      </c>
      <c r="L7271" t="inlineStr">
        <is>
          <t>brass</t>
        </is>
      </c>
    </row>
    <row r="7272">
      <c r="A7272" t="inlineStr">
        <is>
          <t>dipropylene glycol monomethyl ether production</t>
        </is>
      </c>
      <c r="B7272" t="n">
        <v>0.29997</v>
      </c>
      <c r="C7272" t="inlineStr">
        <is>
          <t>RER</t>
        </is>
      </c>
      <c r="D7272" t="inlineStr">
        <is>
          <t>kilogram</t>
        </is>
      </c>
      <c r="F7272" t="inlineStr">
        <is>
          <t>technosphere</t>
        </is>
      </c>
      <c r="G7272" t="n">
        <v>2</v>
      </c>
      <c r="H7272" t="n">
        <v>-1.204072809326269</v>
      </c>
      <c r="I7272" t="n">
        <v>0.09798894162072011</v>
      </c>
      <c r="J7272" t="inlineStr">
        <is>
          <t>(1,2,4,1,1,3); de Wild-Scholten (2014) Life Cycle Assessment of Photovoltaics Status 2011, Part 1 Data Collection (Table 19,25)</t>
        </is>
      </c>
      <c r="L7272" t="inlineStr">
        <is>
          <t>dipropylene glycol monomethyl ether</t>
        </is>
      </c>
    </row>
    <row r="7273">
      <c r="A7273" t="inlineStr">
        <is>
          <t>flat glass production, uncoated</t>
        </is>
      </c>
      <c r="B7273" t="n">
        <v>0.0099852</v>
      </c>
      <c r="C7273" t="inlineStr">
        <is>
          <t>RER</t>
        </is>
      </c>
      <c r="D7273" t="inlineStr">
        <is>
          <t>kilogram</t>
        </is>
      </c>
      <c r="F7273" t="inlineStr">
        <is>
          <t>technosphere</t>
        </is>
      </c>
      <c r="G7273" t="n">
        <v>2</v>
      </c>
      <c r="H7273" t="n">
        <v>-4.60665128226989</v>
      </c>
      <c r="I7273" t="n">
        <v>0.1173383935639413</v>
      </c>
      <c r="J7273" t="inlineStr">
        <is>
          <t>(3,4,2,3,1,5); de Wild-Scholten (2014) Life Cycle Assessment of Photovoltaics Status 2011, Part 1 Data Collection (Table 19,25)</t>
        </is>
      </c>
      <c r="L7273" t="inlineStr">
        <is>
          <t>flat glass, uncoated</t>
        </is>
      </c>
    </row>
    <row r="7274">
      <c r="A7274" t="inlineStr">
        <is>
          <t>heat production, natural gas, at industrial furnace low-NOx &gt;100kW</t>
        </is>
      </c>
      <c r="B7274" t="n">
        <v>3.9982</v>
      </c>
      <c r="C7274" t="inlineStr">
        <is>
          <t>Europe without Switzerland</t>
        </is>
      </c>
      <c r="D7274" t="inlineStr">
        <is>
          <t>megajoule</t>
        </is>
      </c>
      <c r="F7274" t="inlineStr">
        <is>
          <t>technosphere</t>
        </is>
      </c>
      <c r="G7274" t="n">
        <v>2</v>
      </c>
      <c r="H7274" t="n">
        <v>1.385844259839505</v>
      </c>
      <c r="I7274" t="n">
        <v>0.09798894162072011</v>
      </c>
      <c r="J7274" t="inlineStr">
        <is>
          <t>(1,2,4,1,1,3); de Wild-Scholten (2014) Life Cycle Assessment of Photovoltaics Status 2011, Part 1 Data Collection (Table 19,25)</t>
        </is>
      </c>
      <c r="L7274" t="inlineStr">
        <is>
          <t>heat, district or industrial, natural gas</t>
        </is>
      </c>
    </row>
    <row r="7275">
      <c r="A7275" t="inlineStr">
        <is>
          <t>market for electricity, medium voltage</t>
        </is>
      </c>
      <c r="B7275" t="n">
        <v>4.7619</v>
      </c>
      <c r="C7275" t="inlineStr">
        <is>
          <t>RS</t>
        </is>
      </c>
      <c r="D7275" t="inlineStr">
        <is>
          <t>kilowatt hour</t>
        </is>
      </c>
      <c r="F7275" t="inlineStr">
        <is>
          <t>technosphere</t>
        </is>
      </c>
      <c r="G7275" t="n">
        <v>2</v>
      </c>
      <c r="H7275" t="n">
        <v>1.560646748264168</v>
      </c>
      <c r="I7275" t="n">
        <v>0.3593587283357377</v>
      </c>
      <c r="J7275" t="inlineStr">
        <is>
          <t>(2,2,1,2,1,5); Woodhouse et al. (2019): c-Si PV Manufacturing Costs 2018</t>
        </is>
      </c>
      <c r="L7275" t="inlineStr">
        <is>
          <t>electricity, medium voltage</t>
        </is>
      </c>
    </row>
    <row r="7276">
      <c r="A7276" t="inlineStr">
        <is>
          <t>market for hydrochloric acid, without water, in 30% solution state</t>
        </is>
      </c>
      <c r="B7276" t="n">
        <v>0.0026997</v>
      </c>
      <c r="C7276" t="inlineStr">
        <is>
          <t>RER</t>
        </is>
      </c>
      <c r="D7276" t="inlineStr">
        <is>
          <t>kilogram</t>
        </is>
      </c>
      <c r="F7276" t="inlineStr">
        <is>
          <t>technosphere</t>
        </is>
      </c>
      <c r="G7276" t="n">
        <v>2</v>
      </c>
      <c r="H7276" t="n">
        <v>-5.914614623256261</v>
      </c>
      <c r="I7276" t="n">
        <v>0.09798894162072011</v>
      </c>
      <c r="J7276" t="inlineStr">
        <is>
          <t>(1,2,4,1,1,3); de Wild-Scholten (2014) Life Cycle Assessment of Photovoltaics Status 2011, Part 1 Data Collection (Table 19,25)</t>
        </is>
      </c>
      <c r="L7276" t="inlineStr">
        <is>
          <t>hydrochloric acid, without water, in 30% solution state</t>
        </is>
      </c>
    </row>
    <row r="7277">
      <c r="A7277" t="inlineStr">
        <is>
          <t>market for sodium hydroxide, without water, in 50% solution state</t>
        </is>
      </c>
      <c r="B7277" t="n">
        <v>0.014998</v>
      </c>
      <c r="C7277" t="inlineStr">
        <is>
          <t>GLO</t>
        </is>
      </c>
      <c r="D7277" t="inlineStr">
        <is>
          <t>kilogram</t>
        </is>
      </c>
      <c r="F7277" t="inlineStr">
        <is>
          <t>technosphere</t>
        </is>
      </c>
      <c r="G7277" t="n">
        <v>2</v>
      </c>
      <c r="H7277" t="n">
        <v>-4.19983842010294</v>
      </c>
      <c r="I7277" t="n">
        <v>0.09798894162072011</v>
      </c>
      <c r="J7277" t="inlineStr">
        <is>
          <t>(1,2,4,1,1,3); de Wild-Scholten (2014) Life Cycle Assessment of Photovoltaics Status 2011, Part 1 Data Collection (Table 19,25)</t>
        </is>
      </c>
      <c r="L7277" t="inlineStr">
        <is>
          <t>sodium hydroxide, without water, in 50% solution state</t>
        </is>
      </c>
    </row>
    <row r="7278">
      <c r="A7278" t="inlineStr">
        <is>
          <t>market for water, deionised</t>
        </is>
      </c>
      <c r="B7278" t="n">
        <v>55.556</v>
      </c>
      <c r="C7278" t="inlineStr">
        <is>
          <t>Europe without Switzerland</t>
        </is>
      </c>
      <c r="D7278" t="inlineStr">
        <is>
          <t>kilogram</t>
        </is>
      </c>
      <c r="F7278" t="inlineStr">
        <is>
          <t>technosphere</t>
        </is>
      </c>
      <c r="G7278" t="n">
        <v>2</v>
      </c>
      <c r="H7278" t="n">
        <v>4.017391521053972</v>
      </c>
      <c r="I7278" t="n">
        <v>0.1173383935639413</v>
      </c>
      <c r="J7278" t="inlineStr">
        <is>
          <t>(3,4,2,3,1,5); de Wild-Scholten (2014) Life Cycle Assessment of Photovoltaics Status 2011, Part 1 Data Collection (Table 19,25)</t>
        </is>
      </c>
      <c r="L7278" t="inlineStr">
        <is>
          <t>water, deionised</t>
        </is>
      </c>
    </row>
    <row r="7279">
      <c r="A7279" t="inlineStr">
        <is>
          <t>silicon production, single crystal, Czochralski process, photovoltaics</t>
        </is>
      </c>
      <c r="B7279" t="n">
        <v>0.59524</v>
      </c>
      <c r="C7279" t="inlineStr">
        <is>
          <t>US</t>
        </is>
      </c>
      <c r="D7279" t="inlineStr">
        <is>
          <t>kilogram</t>
        </is>
      </c>
      <c r="F7279" t="inlineStr">
        <is>
          <t>technosphere</t>
        </is>
      </c>
      <c r="G7279" t="n">
        <v>2</v>
      </c>
      <c r="H7279" t="n">
        <v>-0.5187905934202875</v>
      </c>
      <c r="I7279" t="n">
        <v>0.09811223098147311</v>
      </c>
      <c r="J7279" t="inlineStr">
        <is>
          <t>(2,2,1,2,1,5); Wafer thickness: 170 um, kerf loss: 65 um, additional losses: 20.5 um; silicon density: 2330 kg/m3; ITRPV 2020; Woodhouse et al. (2019): c-Si PV Manufacturing Costs 2018</t>
        </is>
      </c>
      <c r="L7279" t="inlineStr">
        <is>
          <t>silicon, single crystal, Czochralski process, photovoltaics</t>
        </is>
      </c>
    </row>
    <row r="7280">
      <c r="A7280" t="inlineStr">
        <is>
          <t>steel production, chromium steel 18/8, hot rolled</t>
        </is>
      </c>
      <c r="B7280" t="n">
        <v>0.0015105</v>
      </c>
      <c r="C7280" t="inlineStr">
        <is>
          <t>RER</t>
        </is>
      </c>
      <c r="D7280" t="inlineStr">
        <is>
          <t>kilogram</t>
        </is>
      </c>
      <c r="F7280" t="inlineStr">
        <is>
          <t>technosphere</t>
        </is>
      </c>
      <c r="G7280" t="n">
        <v>2</v>
      </c>
      <c r="H7280" t="n">
        <v>-6.495314557137547</v>
      </c>
      <c r="I7280" t="n">
        <v>0.1399509425664092</v>
      </c>
      <c r="J7280" t="inlineStr">
        <is>
          <t>(3,2,1,1,3,5); Proxy for diamond wire; Woodhouse et al. (2019): c-Si PV Manufacturing Costs 2018</t>
        </is>
      </c>
      <c r="L7280" t="inlineStr">
        <is>
          <t>steel, chromium steel 18/8, hot rolled</t>
        </is>
      </c>
    </row>
    <row r="7281">
      <c r="A7281" t="inlineStr">
        <is>
          <t>transport, freight train, diesel</t>
        </is>
      </c>
      <c r="B7281" t="n">
        <v>1.2465</v>
      </c>
      <c r="C7281" t="inlineStr">
        <is>
          <t>Europe without Switzerland</t>
        </is>
      </c>
      <c r="D7281" t="inlineStr">
        <is>
          <t>ton kilometer</t>
        </is>
      </c>
      <c r="F7281" t="inlineStr">
        <is>
          <t>technosphere</t>
        </is>
      </c>
      <c r="G7281" t="n">
        <v>2</v>
      </c>
      <c r="H7281" t="n">
        <v>0.2203396239814755</v>
      </c>
      <c r="I7281" t="n">
        <v>0.3697767766870506</v>
      </c>
      <c r="J7281" t="inlineStr">
        <is>
          <t>(4,5,na,na,na,na); Transport distance: 100-600km</t>
        </is>
      </c>
      <c r="L7281" t="inlineStr">
        <is>
          <t>transport, freight train</t>
        </is>
      </c>
    </row>
    <row r="7282">
      <c r="A7282" t="inlineStr">
        <is>
          <t>transport, freight, lorry 7.5-16 metric ton, EURO4</t>
        </is>
      </c>
      <c r="B7282" t="n">
        <v>0.23587</v>
      </c>
      <c r="C7282" t="inlineStr">
        <is>
          <t>RER</t>
        </is>
      </c>
      <c r="D7282" t="inlineStr">
        <is>
          <t>ton kilometer</t>
        </is>
      </c>
      <c r="F7282" t="inlineStr">
        <is>
          <t>technosphere</t>
        </is>
      </c>
      <c r="G7282" t="n">
        <v>2</v>
      </c>
      <c r="H7282" t="n">
        <v>-1.444474473186353</v>
      </c>
      <c r="I7282" t="n">
        <v>0.3697767766870506</v>
      </c>
      <c r="J7282" t="inlineStr">
        <is>
          <t>(4,5,na,na,na,na); Transport distance: 100km; silicon: 200km</t>
        </is>
      </c>
      <c r="L7282" t="inlineStr">
        <is>
          <t>transport, freight, lorry 7.5-16 metric ton, EURO4</t>
        </is>
      </c>
    </row>
    <row r="7283">
      <c r="A7283" t="inlineStr">
        <is>
          <t>treatment of waste, from silicon wafer production, underground deposit</t>
        </is>
      </c>
      <c r="B7283" t="n">
        <v>-0.11012</v>
      </c>
      <c r="C7283" t="inlineStr">
        <is>
          <t>DE</t>
        </is>
      </c>
      <c r="D7283" t="inlineStr">
        <is>
          <t>kilogram</t>
        </is>
      </c>
      <c r="F7283" t="inlineStr">
        <is>
          <t>technosphere</t>
        </is>
      </c>
      <c r="G7283" t="n">
        <v>2</v>
      </c>
      <c r="H7283" t="n">
        <v>-2.20618459870773</v>
      </c>
      <c r="I7283" t="n">
        <v>0.09798894162072011</v>
      </c>
      <c r="J7283" t="inlineStr">
        <is>
          <t>(1,2,4,1,1,3); de Wild-Scholten (2014) Life Cycle Assessment of Photovoltaics Status 2011, Part 1 Data Collection (Table 19,25)</t>
        </is>
      </c>
      <c r="K7283" t="b">
        <v>1</v>
      </c>
      <c r="L7283" t="inlineStr">
        <is>
          <t>waste, from silicon wafer production</t>
        </is>
      </c>
    </row>
    <row r="7284">
      <c r="A7284" t="inlineStr">
        <is>
          <t>treatment of wastewater, average, capacity 1.1E10l/year</t>
        </is>
      </c>
      <c r="B7284" t="n">
        <v>-0.05</v>
      </c>
      <c r="C7284" t="inlineStr">
        <is>
          <t>CH</t>
        </is>
      </c>
      <c r="D7284" t="inlineStr">
        <is>
          <t>cubic meter</t>
        </is>
      </c>
      <c r="F7284" t="inlineStr">
        <is>
          <t>technosphere</t>
        </is>
      </c>
      <c r="G7284" t="n">
        <v>2</v>
      </c>
      <c r="H7284" t="n">
        <v>-2.995732273553991</v>
      </c>
      <c r="I7284" t="n">
        <v>0.1173383935639413</v>
      </c>
      <c r="J7284" t="inlineStr">
        <is>
          <t>(3,4,2,3,1,5); Calculation based on water withdrawal and water emissions</t>
        </is>
      </c>
      <c r="K7284" t="b">
        <v>1</v>
      </c>
      <c r="L7284" t="inlineStr">
        <is>
          <t>wastewater, average</t>
        </is>
      </c>
    </row>
    <row r="7285">
      <c r="A7285" t="inlineStr">
        <is>
          <t>wafer factory construction</t>
        </is>
      </c>
      <c r="B7285" t="n">
        <v>3.9982e-06</v>
      </c>
      <c r="C7285" t="inlineStr">
        <is>
          <t>DE</t>
        </is>
      </c>
      <c r="D7285" t="inlineStr">
        <is>
          <t>unit</t>
        </is>
      </c>
      <c r="F7285" t="inlineStr">
        <is>
          <t>technosphere</t>
        </is>
      </c>
      <c r="G7285" t="n">
        <v>2</v>
      </c>
      <c r="H7285" t="n">
        <v>-12.42966629812477</v>
      </c>
      <c r="I7285" t="n">
        <v>0.5574396305659908</v>
      </c>
      <c r="J7285" t="inlineStr">
        <is>
          <t>(1,2,4,1,1,3); de Wild-Scholten (2014) Life Cycle Assessment of Photovoltaics Status 2011, Part 1 Data Collection (Table 19,25)</t>
        </is>
      </c>
      <c r="L7285" t="inlineStr">
        <is>
          <t>wafer factory</t>
        </is>
      </c>
    </row>
    <row r="7286">
      <c r="A7286" t="inlineStr">
        <is>
          <t>wire drawing, steel</t>
        </is>
      </c>
      <c r="B7286" t="n">
        <v>0.008947999999999999</v>
      </c>
      <c r="C7286" t="inlineStr">
        <is>
          <t>RER</t>
        </is>
      </c>
      <c r="D7286" t="inlineStr">
        <is>
          <t>kilogram</t>
        </is>
      </c>
      <c r="F7286" t="inlineStr">
        <is>
          <t>technosphere</t>
        </is>
      </c>
      <c r="G7286" t="n">
        <v>2</v>
      </c>
      <c r="H7286" t="n">
        <v>-4.716325235354254</v>
      </c>
      <c r="I7286" t="n">
        <v>0.1399509425664092</v>
      </c>
      <c r="J7286" t="inlineStr">
        <is>
          <t>(3,2,1,1,3,5); de Wild-Scholten (2014) Life Cycle Assessment of Photovoltaics Status 2011, Part 1 Data Collection (Table 19,25)</t>
        </is>
      </c>
      <c r="L7286" t="inlineStr">
        <is>
          <t>wire drawing, steel</t>
        </is>
      </c>
    </row>
    <row r="7287"/>
    <row r="7288" ht="16" customHeight="1" s="29">
      <c r="A7288" s="1" t="inlineStr">
        <is>
          <t>Activity</t>
        </is>
      </c>
      <c r="B7288" s="1" t="inlineStr">
        <is>
          <t>single-Si wafer production, photovoltaic</t>
        </is>
      </c>
    </row>
    <row r="7289">
      <c r="A7289" t="inlineStr">
        <is>
          <t>comment</t>
        </is>
      </c>
      <c r="B7289" t="inlineStr">
        <is>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Asia and Pacific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is>
      </c>
    </row>
    <row r="7290">
      <c r="A7290" t="inlineStr">
        <is>
          <t>location</t>
        </is>
      </c>
      <c r="B7290" t="inlineStr">
        <is>
          <t>APAC</t>
        </is>
      </c>
    </row>
    <row r="7291">
      <c r="A7291" t="inlineStr">
        <is>
          <t>production amount</t>
        </is>
      </c>
      <c r="B7291" t="n">
        <v>1</v>
      </c>
    </row>
    <row r="7292">
      <c r="A7292" t="inlineStr">
        <is>
          <t>reference product</t>
        </is>
      </c>
      <c r="B7292" t="inlineStr">
        <is>
          <t>single-Si wafer, photovoltaic</t>
        </is>
      </c>
    </row>
    <row r="7293">
      <c r="A7293" t="inlineStr">
        <is>
          <t>source</t>
        </is>
      </c>
      <c r="B729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94">
      <c r="A7294" t="inlineStr">
        <is>
          <t>type</t>
        </is>
      </c>
      <c r="B7294" t="inlineStr">
        <is>
          <t>process</t>
        </is>
      </c>
    </row>
    <row r="7295">
      <c r="A7295" t="inlineStr">
        <is>
          <t>unit</t>
        </is>
      </c>
      <c r="B7295" t="inlineStr">
        <is>
          <t>square meter</t>
        </is>
      </c>
    </row>
    <row r="7296" ht="16" customHeight="1" s="29">
      <c r="A7296" s="1" t="inlineStr">
        <is>
          <t>Exchanges</t>
        </is>
      </c>
    </row>
    <row r="7297">
      <c r="A7297" s="28" t="inlineStr">
        <is>
          <t>name</t>
        </is>
      </c>
      <c r="B7297" s="28" t="inlineStr">
        <is>
          <t>amount</t>
        </is>
      </c>
      <c r="C7297" s="28" t="inlineStr">
        <is>
          <t>location</t>
        </is>
      </c>
      <c r="D7297" s="28" t="inlineStr">
        <is>
          <t>unit</t>
        </is>
      </c>
      <c r="E7297" s="28" t="inlineStr">
        <is>
          <t>categories</t>
        </is>
      </c>
      <c r="F7297" s="28" t="inlineStr">
        <is>
          <t>type</t>
        </is>
      </c>
      <c r="G7297" s="28" t="inlineStr">
        <is>
          <t>uncertainty type</t>
        </is>
      </c>
      <c r="H7297" s="28" t="inlineStr">
        <is>
          <t>loc</t>
        </is>
      </c>
      <c r="I7297" s="28" t="inlineStr">
        <is>
          <t>scale</t>
        </is>
      </c>
      <c r="J7297" s="28" t="inlineStr">
        <is>
          <t>comment</t>
        </is>
      </c>
      <c r="K7297" s="28" t="inlineStr">
        <is>
          <t>negative</t>
        </is>
      </c>
      <c r="L7297" s="28" t="inlineStr">
        <is>
          <t>reference product</t>
        </is>
      </c>
      <c r="M7297" s="28" t="n"/>
    </row>
    <row r="7298">
      <c r="A7298" t="inlineStr">
        <is>
          <t>BOD5, Biological Oxygen Demand</t>
        </is>
      </c>
      <c r="B7298" t="n">
        <v>0.029545</v>
      </c>
      <c r="D7298" t="inlineStr">
        <is>
          <t>kilogram</t>
        </is>
      </c>
      <c r="E7298" t="inlineStr">
        <is>
          <t>water::surface water</t>
        </is>
      </c>
      <c r="F7298" t="inlineStr">
        <is>
          <t>biosphere</t>
        </is>
      </c>
      <c r="G7298" t="n">
        <v>2</v>
      </c>
      <c r="H7298" t="n">
        <v>-3.521840754184499</v>
      </c>
      <c r="I7298" t="n">
        <v>0.308456937280178</v>
      </c>
      <c r="J7298" t="inlineStr">
        <is>
          <t>(3,4,5,3,1,5); de Wild-Scholten (2014) Life Cycle Assessment of Photovoltaics Status 2011, Part 1 Data Collection (Table 19,25)</t>
        </is>
      </c>
    </row>
    <row r="7299">
      <c r="A7299" t="inlineStr">
        <is>
          <t>COD, Chemical Oxygen Demand</t>
        </is>
      </c>
      <c r="B7299" t="n">
        <v>0.029545</v>
      </c>
      <c r="D7299" t="inlineStr">
        <is>
          <t>kilogram</t>
        </is>
      </c>
      <c r="E7299" t="inlineStr">
        <is>
          <t>water::surface water</t>
        </is>
      </c>
      <c r="F7299" t="inlineStr">
        <is>
          <t>biosphere</t>
        </is>
      </c>
      <c r="G7299" t="n">
        <v>2</v>
      </c>
      <c r="H7299" t="n">
        <v>-3.521840754184499</v>
      </c>
      <c r="I7299" t="n">
        <v>0.2463410097648505</v>
      </c>
      <c r="J7299" t="inlineStr">
        <is>
          <t>(2,4,4,3,1,5); de Wild-Scholten (2014) Life Cycle Assessment of Photovoltaics Status 2011, Part 1 Data Collection (Table 19,25)</t>
        </is>
      </c>
    </row>
    <row r="7300">
      <c r="A7300" t="inlineStr">
        <is>
          <t>COD, Chemical Oxygen Demand</t>
        </is>
      </c>
      <c r="B7300" t="n">
        <v>0.011095</v>
      </c>
      <c r="D7300" t="inlineStr">
        <is>
          <t>kilogram</t>
        </is>
      </c>
      <c r="E7300" t="inlineStr">
        <is>
          <t>water::surface water</t>
        </is>
      </c>
      <c r="F7300" t="inlineStr">
        <is>
          <t>biosphere</t>
        </is>
      </c>
      <c r="G7300" t="n">
        <v>2</v>
      </c>
      <c r="H7300" t="n">
        <v>-4.501260722597579</v>
      </c>
      <c r="I7300" t="n">
        <v>0.308456937280178</v>
      </c>
      <c r="J7300" t="inlineStr">
        <is>
          <t>(3,4,5,3,1,5); de Wild-Scholten (2014) Life Cycle Assessment of Photovoltaics Status 2011, Part 1 Data Collection (Table 19,25)</t>
        </is>
      </c>
    </row>
    <row r="7301">
      <c r="A7301" t="inlineStr">
        <is>
          <t>Heat, waste</t>
        </is>
      </c>
      <c r="B7301" t="n">
        <v>17.143</v>
      </c>
      <c r="D7301" t="inlineStr">
        <is>
          <t>megajoule</t>
        </is>
      </c>
      <c r="E7301" t="inlineStr">
        <is>
          <t>air::urban air close to ground</t>
        </is>
      </c>
      <c r="F7301" t="inlineStr">
        <is>
          <t>biosphere</t>
        </is>
      </c>
      <c r="G7301" t="n">
        <v>2</v>
      </c>
      <c r="H7301" t="n">
        <v>2.841589927025344</v>
      </c>
      <c r="I7301" t="n">
        <v>0.1478251210504789</v>
      </c>
      <c r="J7301" t="inlineStr">
        <is>
          <t>(3,4,4,3,1,5); de Wild-Scholten (2014) Life Cycle Assessment of Photovoltaics Status 2011, Part 1 Data Collection (Table 19,25)</t>
        </is>
      </c>
    </row>
    <row r="7302">
      <c r="A7302" t="inlineStr">
        <is>
          <t>TOC, Total Organic Carbon</t>
        </is>
      </c>
      <c r="B7302" t="n">
        <v>0.011095</v>
      </c>
      <c r="D7302" t="inlineStr">
        <is>
          <t>kilogram</t>
        </is>
      </c>
      <c r="E7302" t="inlineStr">
        <is>
          <t>water::surface water</t>
        </is>
      </c>
      <c r="F7302" t="inlineStr">
        <is>
          <t>biosphere</t>
        </is>
      </c>
      <c r="G7302" t="n">
        <v>2</v>
      </c>
      <c r="H7302" t="n">
        <v>-4.501260722597579</v>
      </c>
      <c r="I7302" t="n">
        <v>0.308456937280178</v>
      </c>
      <c r="J7302" t="inlineStr">
        <is>
          <t>(3,4,5,3,1,5); de Wild-Scholten (2014) Life Cycle Assessment of Photovoltaics Status 2011, Part 1 Data Collection (Table 19,25)</t>
        </is>
      </c>
    </row>
    <row r="7303">
      <c r="A7303" t="inlineStr">
        <is>
          <t>single-Si wafer production, photovoltaic</t>
        </is>
      </c>
      <c r="B7303" t="n">
        <v>1</v>
      </c>
      <c r="C7303" t="inlineStr">
        <is>
          <t>APAC</t>
        </is>
      </c>
      <c r="D7303" t="inlineStr">
        <is>
          <t>square meter</t>
        </is>
      </c>
      <c r="E7303" t="inlineStr">
        <is>
          <t>photovoltaic::production of components</t>
        </is>
      </c>
      <c r="F7303" t="inlineStr">
        <is>
          <t>production</t>
        </is>
      </c>
      <c r="G7303" t="n">
        <v>0</v>
      </c>
      <c r="H7303" t="n">
        <v>1</v>
      </c>
      <c r="L7303" t="inlineStr">
        <is>
          <t>single-Si wafer, photovoltaic</t>
        </is>
      </c>
    </row>
    <row r="7304">
      <c r="A7304" t="inlineStr">
        <is>
          <t>acetic acid production, product in 98% solution state</t>
        </is>
      </c>
      <c r="B7304" t="n">
        <v>0.038996</v>
      </c>
      <c r="C7304" t="inlineStr">
        <is>
          <t>RER</t>
        </is>
      </c>
      <c r="D7304" t="inlineStr">
        <is>
          <t>kilogram</t>
        </is>
      </c>
      <c r="F7304" t="inlineStr">
        <is>
          <t>technosphere</t>
        </is>
      </c>
      <c r="G7304" t="n">
        <v>2</v>
      </c>
      <c r="H7304" t="n">
        <v>-3.244296202215112</v>
      </c>
      <c r="I7304" t="n">
        <v>0.09798894162072011</v>
      </c>
      <c r="J7304" t="inlineStr">
        <is>
          <t>(1,2,4,1,1,3); de Wild-Scholten (2014) Life Cycle Assessment of Photovoltaics Status 2011, Part 1 Data Collection (Table 19,25)</t>
        </is>
      </c>
      <c r="L7304" t="inlineStr">
        <is>
          <t>acetic acid, without water, in 98% solution state</t>
        </is>
      </c>
    </row>
    <row r="7305">
      <c r="A7305" t="inlineStr">
        <is>
          <t>acrylic binder production, product in 34% solution state</t>
        </is>
      </c>
      <c r="B7305" t="n">
        <v>0.0038544</v>
      </c>
      <c r="C7305" t="inlineStr">
        <is>
          <t>RER</t>
        </is>
      </c>
      <c r="D7305" t="inlineStr">
        <is>
          <t>kilogram</t>
        </is>
      </c>
      <c r="F7305" t="inlineStr">
        <is>
          <t>technosphere</t>
        </is>
      </c>
      <c r="G7305" t="n">
        <v>2</v>
      </c>
      <c r="H7305" t="n">
        <v>-5.558539926103667</v>
      </c>
      <c r="I7305" t="n">
        <v>0.09798894162072011</v>
      </c>
      <c r="J7305" t="inlineStr">
        <is>
          <t>(1,2,4,1,1,3); de Wild-Scholten (2014) Life Cycle Assessment of Photovoltaics Status 2011, Part 1 Data Collection (Table 19,25)</t>
        </is>
      </c>
      <c r="L7305" t="inlineStr">
        <is>
          <t>acrylic binder, without water, in 34% solution state</t>
        </is>
      </c>
    </row>
    <row r="7306">
      <c r="A7306" t="inlineStr">
        <is>
          <t>alkylbenzene sulfonate production, linear, petrochemical</t>
        </is>
      </c>
      <c r="B7306" t="n">
        <v>0.23997</v>
      </c>
      <c r="C7306" t="inlineStr">
        <is>
          <t>RER</t>
        </is>
      </c>
      <c r="D7306" t="inlineStr">
        <is>
          <t>kilogram</t>
        </is>
      </c>
      <c r="F7306" t="inlineStr">
        <is>
          <t>technosphere</t>
        </is>
      </c>
      <c r="G7306" t="n">
        <v>2</v>
      </c>
      <c r="H7306" t="n">
        <v>-1.427241363453297</v>
      </c>
      <c r="I7306" t="n">
        <v>0.09798894162072011</v>
      </c>
      <c r="J7306" t="inlineStr">
        <is>
          <t>(1,2,4,1,1,3); de Wild-Scholten (2014) Life Cycle Assessment of Photovoltaics Status 2011, Part 1 Data Collection (Table 19,25)</t>
        </is>
      </c>
      <c r="L7306" t="inlineStr">
        <is>
          <t>alkylbenzene sulfonate, linear, petrochemical</t>
        </is>
      </c>
    </row>
    <row r="7307">
      <c r="A7307" t="inlineStr">
        <is>
          <t>brass production</t>
        </is>
      </c>
      <c r="B7307" t="n">
        <v>0.0074375</v>
      </c>
      <c r="C7307" t="inlineStr">
        <is>
          <t>CH</t>
        </is>
      </c>
      <c r="D7307" t="inlineStr">
        <is>
          <t>kilogram</t>
        </is>
      </c>
      <c r="F7307" t="inlineStr">
        <is>
          <t>technosphere</t>
        </is>
      </c>
      <c r="G7307" t="n">
        <v>2</v>
      </c>
      <c r="H7307" t="n">
        <v>-4.901220508110389</v>
      </c>
      <c r="I7307" t="n">
        <v>0.09798894162072011</v>
      </c>
      <c r="J7307" t="inlineStr">
        <is>
          <t>(1,2,4,1,1,3); de Wild-Scholten (2014) Life Cycle Assessment of Photovoltaics Status 2011, Part 1 Data Collection (Table 19,25)</t>
        </is>
      </c>
      <c r="L7307" t="inlineStr">
        <is>
          <t>brass</t>
        </is>
      </c>
    </row>
    <row r="7308">
      <c r="A7308" t="inlineStr">
        <is>
          <t>dipropylene glycol monomethyl ether production</t>
        </is>
      </c>
      <c r="B7308" t="n">
        <v>0.29997</v>
      </c>
      <c r="C7308" t="inlineStr">
        <is>
          <t>RER</t>
        </is>
      </c>
      <c r="D7308" t="inlineStr">
        <is>
          <t>kilogram</t>
        </is>
      </c>
      <c r="F7308" t="inlineStr">
        <is>
          <t>technosphere</t>
        </is>
      </c>
      <c r="G7308" t="n">
        <v>2</v>
      </c>
      <c r="H7308" t="n">
        <v>-1.204072809326269</v>
      </c>
      <c r="I7308" t="n">
        <v>0.09798894162072011</v>
      </c>
      <c r="J7308" t="inlineStr">
        <is>
          <t>(1,2,4,1,1,3); de Wild-Scholten (2014) Life Cycle Assessment of Photovoltaics Status 2011, Part 1 Data Collection (Table 19,25)</t>
        </is>
      </c>
      <c r="L7308" t="inlineStr">
        <is>
          <t>dipropylene glycol monomethyl ether</t>
        </is>
      </c>
    </row>
    <row r="7309">
      <c r="A7309" t="inlineStr">
        <is>
          <t>flat glass production, uncoated</t>
        </is>
      </c>
      <c r="B7309" t="n">
        <v>0.0099852</v>
      </c>
      <c r="C7309" t="inlineStr">
        <is>
          <t>RER</t>
        </is>
      </c>
      <c r="D7309" t="inlineStr">
        <is>
          <t>kilogram</t>
        </is>
      </c>
      <c r="F7309" t="inlineStr">
        <is>
          <t>technosphere</t>
        </is>
      </c>
      <c r="G7309" t="n">
        <v>2</v>
      </c>
      <c r="H7309" t="n">
        <v>-4.60665128226989</v>
      </c>
      <c r="I7309" t="n">
        <v>0.1173383935639413</v>
      </c>
      <c r="J7309" t="inlineStr">
        <is>
          <t>(3,4,2,3,1,5); de Wild-Scholten (2014) Life Cycle Assessment of Photovoltaics Status 2011, Part 1 Data Collection (Table 19,25)</t>
        </is>
      </c>
      <c r="L7309" t="inlineStr">
        <is>
          <t>flat glass, uncoated</t>
        </is>
      </c>
    </row>
    <row r="7310">
      <c r="A7310" t="inlineStr">
        <is>
          <t>heat production, natural gas, at industrial furnace low-NOx &gt;100kW</t>
        </is>
      </c>
      <c r="B7310" t="n">
        <v>3.9982</v>
      </c>
      <c r="C7310" t="inlineStr">
        <is>
          <t>Europe without Switzerland</t>
        </is>
      </c>
      <c r="D7310" t="inlineStr">
        <is>
          <t>megajoule</t>
        </is>
      </c>
      <c r="F7310" t="inlineStr">
        <is>
          <t>technosphere</t>
        </is>
      </c>
      <c r="G7310" t="n">
        <v>2</v>
      </c>
      <c r="H7310" t="n">
        <v>1.385844259839505</v>
      </c>
      <c r="I7310" t="n">
        <v>0.09798894162072011</v>
      </c>
      <c r="J7310" t="inlineStr">
        <is>
          <t>(1,2,4,1,1,3); de Wild-Scholten (2014) Life Cycle Assessment of Photovoltaics Status 2011, Part 1 Data Collection (Table 19,25)</t>
        </is>
      </c>
      <c r="L7310" t="inlineStr">
        <is>
          <t>heat, district or industrial, natural gas</t>
        </is>
      </c>
    </row>
    <row r="7311">
      <c r="A7311" t="inlineStr">
        <is>
          <t>market for electricity, medium voltage</t>
        </is>
      </c>
      <c r="B7311" t="n">
        <v>4.7619</v>
      </c>
      <c r="C7311" t="inlineStr">
        <is>
          <t>RS</t>
        </is>
      </c>
      <c r="D7311" t="inlineStr">
        <is>
          <t>kilowatt hour</t>
        </is>
      </c>
      <c r="F7311" t="inlineStr">
        <is>
          <t>technosphere</t>
        </is>
      </c>
      <c r="G7311" t="n">
        <v>2</v>
      </c>
      <c r="H7311" t="n">
        <v>1.560646748264168</v>
      </c>
      <c r="I7311" t="n">
        <v>0.3593587283357377</v>
      </c>
      <c r="J7311" t="inlineStr">
        <is>
          <t>(2,2,1,2,1,5); Woodhouse et al. (2019): c-Si PV Manufacturing Costs 2018</t>
        </is>
      </c>
      <c r="L7311" t="inlineStr">
        <is>
          <t>electricity, medium voltage</t>
        </is>
      </c>
    </row>
    <row r="7312">
      <c r="A7312" t="inlineStr">
        <is>
          <t>market for hydrochloric acid, without water, in 30% solution state</t>
        </is>
      </c>
      <c r="B7312" t="n">
        <v>0.0026997</v>
      </c>
      <c r="C7312" t="inlineStr">
        <is>
          <t>RER</t>
        </is>
      </c>
      <c r="D7312" t="inlineStr">
        <is>
          <t>kilogram</t>
        </is>
      </c>
      <c r="F7312" t="inlineStr">
        <is>
          <t>technosphere</t>
        </is>
      </c>
      <c r="G7312" t="n">
        <v>2</v>
      </c>
      <c r="H7312" t="n">
        <v>-5.914614623256261</v>
      </c>
      <c r="I7312" t="n">
        <v>0.09798894162072011</v>
      </c>
      <c r="J7312" t="inlineStr">
        <is>
          <t>(1,2,4,1,1,3); de Wild-Scholten (2014) Life Cycle Assessment of Photovoltaics Status 2011, Part 1 Data Collection (Table 19,25)</t>
        </is>
      </c>
      <c r="L7312" t="inlineStr">
        <is>
          <t>hydrochloric acid, without water, in 30% solution state</t>
        </is>
      </c>
    </row>
    <row r="7313">
      <c r="A7313" t="inlineStr">
        <is>
          <t>market for sodium hydroxide, without water, in 50% solution state</t>
        </is>
      </c>
      <c r="B7313" t="n">
        <v>0.014998</v>
      </c>
      <c r="C7313" t="inlineStr">
        <is>
          <t>GLO</t>
        </is>
      </c>
      <c r="D7313" t="inlineStr">
        <is>
          <t>kilogram</t>
        </is>
      </c>
      <c r="F7313" t="inlineStr">
        <is>
          <t>technosphere</t>
        </is>
      </c>
      <c r="G7313" t="n">
        <v>2</v>
      </c>
      <c r="H7313" t="n">
        <v>-4.19983842010294</v>
      </c>
      <c r="I7313" t="n">
        <v>0.09798894162072011</v>
      </c>
      <c r="J7313" t="inlineStr">
        <is>
          <t>(1,2,4,1,1,3); de Wild-Scholten (2014) Life Cycle Assessment of Photovoltaics Status 2011, Part 1 Data Collection (Table 19,25)</t>
        </is>
      </c>
      <c r="L7313" t="inlineStr">
        <is>
          <t>sodium hydroxide, without water, in 50% solution state</t>
        </is>
      </c>
    </row>
    <row r="7314">
      <c r="A7314" t="inlineStr">
        <is>
          <t>market for water, deionised</t>
        </is>
      </c>
      <c r="B7314" t="n">
        <v>55.556</v>
      </c>
      <c r="C7314" t="inlineStr">
        <is>
          <t>Europe without Switzerland</t>
        </is>
      </c>
      <c r="D7314" t="inlineStr">
        <is>
          <t>kilogram</t>
        </is>
      </c>
      <c r="F7314" t="inlineStr">
        <is>
          <t>technosphere</t>
        </is>
      </c>
      <c r="G7314" t="n">
        <v>2</v>
      </c>
      <c r="H7314" t="n">
        <v>4.017391521053972</v>
      </c>
      <c r="I7314" t="n">
        <v>0.1173383935639413</v>
      </c>
      <c r="J7314" t="inlineStr">
        <is>
          <t>(3,4,2,3,1,5); de Wild-Scholten (2014) Life Cycle Assessment of Photovoltaics Status 2011, Part 1 Data Collection (Table 19,25)</t>
        </is>
      </c>
      <c r="L7314" t="inlineStr">
        <is>
          <t>water, deionised</t>
        </is>
      </c>
    </row>
    <row r="7315">
      <c r="A7315" t="inlineStr">
        <is>
          <t>silicon production, single crystal, Czochralski process, photovoltaics</t>
        </is>
      </c>
      <c r="B7315" t="n">
        <v>0.59524</v>
      </c>
      <c r="C7315" t="inlineStr">
        <is>
          <t>APAC</t>
        </is>
      </c>
      <c r="D7315" t="inlineStr">
        <is>
          <t>kilogram</t>
        </is>
      </c>
      <c r="F7315" t="inlineStr">
        <is>
          <t>technosphere</t>
        </is>
      </c>
      <c r="G7315" t="n">
        <v>2</v>
      </c>
      <c r="H7315" t="n">
        <v>-0.5187905934202875</v>
      </c>
      <c r="I7315" t="n">
        <v>0.09811223098147311</v>
      </c>
      <c r="J7315" t="inlineStr">
        <is>
          <t>(2,2,1,2,1,5); Wafer thickness: 170 um, kerf loss: 65 um, additional losses: 20.5 um; silicon density: 2330 kg/m3; ITRPV 2020; Woodhouse et al. (2019): c-Si PV Manufacturing Costs 2018</t>
        </is>
      </c>
      <c r="L7315" t="inlineStr">
        <is>
          <t>silicon, single crystal, Czochralski process, photovoltaics</t>
        </is>
      </c>
    </row>
    <row r="7316">
      <c r="A7316" t="inlineStr">
        <is>
          <t>steel production, chromium steel 18/8, hot rolled</t>
        </is>
      </c>
      <c r="B7316" t="n">
        <v>0.0015105</v>
      </c>
      <c r="C7316" t="inlineStr">
        <is>
          <t>RER</t>
        </is>
      </c>
      <c r="D7316" t="inlineStr">
        <is>
          <t>kilogram</t>
        </is>
      </c>
      <c r="F7316" t="inlineStr">
        <is>
          <t>technosphere</t>
        </is>
      </c>
      <c r="G7316" t="n">
        <v>2</v>
      </c>
      <c r="H7316" t="n">
        <v>-6.495314557137547</v>
      </c>
      <c r="I7316" t="n">
        <v>0.1399509425664092</v>
      </c>
      <c r="J7316" t="inlineStr">
        <is>
          <t>(3,2,1,1,3,5); Proxy for diamond wire; Woodhouse et al. (2019): c-Si PV Manufacturing Costs 2018</t>
        </is>
      </c>
      <c r="L7316" t="inlineStr">
        <is>
          <t>steel, chromium steel 18/8, hot rolled</t>
        </is>
      </c>
    </row>
    <row r="7317">
      <c r="A7317" t="inlineStr">
        <is>
          <t>transport, freight train, diesel</t>
        </is>
      </c>
      <c r="B7317" t="n">
        <v>1.2465</v>
      </c>
      <c r="C7317" t="inlineStr">
        <is>
          <t>Europe without Switzerland</t>
        </is>
      </c>
      <c r="D7317" t="inlineStr">
        <is>
          <t>ton kilometer</t>
        </is>
      </c>
      <c r="F7317" t="inlineStr">
        <is>
          <t>technosphere</t>
        </is>
      </c>
      <c r="G7317" t="n">
        <v>2</v>
      </c>
      <c r="H7317" t="n">
        <v>0.2203396239814755</v>
      </c>
      <c r="I7317" t="n">
        <v>0.3697767766870506</v>
      </c>
      <c r="J7317" t="inlineStr">
        <is>
          <t>(4,5,na,na,na,na); Transport distance: 100-600km</t>
        </is>
      </c>
      <c r="L7317" t="inlineStr">
        <is>
          <t>transport, freight train</t>
        </is>
      </c>
    </row>
    <row r="7318">
      <c r="A7318" t="inlineStr">
        <is>
          <t>transport, freight, lorry 7.5-16 metric ton, EURO4</t>
        </is>
      </c>
      <c r="B7318" t="n">
        <v>0.23587</v>
      </c>
      <c r="C7318" t="inlineStr">
        <is>
          <t>RER</t>
        </is>
      </c>
      <c r="D7318" t="inlineStr">
        <is>
          <t>ton kilometer</t>
        </is>
      </c>
      <c r="F7318" t="inlineStr">
        <is>
          <t>technosphere</t>
        </is>
      </c>
      <c r="G7318" t="n">
        <v>2</v>
      </c>
      <c r="H7318" t="n">
        <v>-1.444474473186353</v>
      </c>
      <c r="I7318" t="n">
        <v>0.3697767766870506</v>
      </c>
      <c r="J7318" t="inlineStr">
        <is>
          <t>(4,5,na,na,na,na); Transport distance: 100km; silicon: 200km</t>
        </is>
      </c>
      <c r="L7318" t="inlineStr">
        <is>
          <t>transport, freight, lorry 7.5-16 metric ton, EURO4</t>
        </is>
      </c>
    </row>
    <row r="7319">
      <c r="A7319" t="inlineStr">
        <is>
          <t>treatment of waste, from silicon wafer production, underground deposit</t>
        </is>
      </c>
      <c r="B7319" t="n">
        <v>-0.17012</v>
      </c>
      <c r="C7319" t="inlineStr">
        <is>
          <t>DE</t>
        </is>
      </c>
      <c r="D7319" t="inlineStr">
        <is>
          <t>kilogram</t>
        </is>
      </c>
      <c r="F7319" t="inlineStr">
        <is>
          <t>technosphere</t>
        </is>
      </c>
      <c r="G7319" t="n">
        <v>2</v>
      </c>
      <c r="H7319" t="n">
        <v>-1.771251208596704</v>
      </c>
      <c r="I7319" t="n">
        <v>0.09798894162072011</v>
      </c>
      <c r="J7319" t="inlineStr">
        <is>
          <t>(1,2,4,1,1,3); de Wild-Scholten (2014) Life Cycle Assessment of Photovoltaics Status 2011, Part 1 Data Collection (Table 19,25)</t>
        </is>
      </c>
      <c r="K7319" t="b">
        <v>1</v>
      </c>
      <c r="L7319" t="inlineStr">
        <is>
          <t>waste, from silicon wafer production</t>
        </is>
      </c>
    </row>
    <row r="7320">
      <c r="A7320" t="inlineStr">
        <is>
          <t>treatment of wastewater, average, capacity 1.1E10l/year</t>
        </is>
      </c>
      <c r="B7320" t="n">
        <v>-0.05</v>
      </c>
      <c r="C7320" t="inlineStr">
        <is>
          <t>CH</t>
        </is>
      </c>
      <c r="D7320" t="inlineStr">
        <is>
          <t>cubic meter</t>
        </is>
      </c>
      <c r="F7320" t="inlineStr">
        <is>
          <t>technosphere</t>
        </is>
      </c>
      <c r="G7320" t="n">
        <v>2</v>
      </c>
      <c r="H7320" t="n">
        <v>-2.995732273553991</v>
      </c>
      <c r="I7320" t="n">
        <v>0.1173383935639413</v>
      </c>
      <c r="J7320" t="inlineStr">
        <is>
          <t>(3,4,2,3,1,5); Calculation based on water withdrawal and water emissions</t>
        </is>
      </c>
      <c r="K7320" t="b">
        <v>1</v>
      </c>
      <c r="L7320" t="inlineStr">
        <is>
          <t>wastewater, average</t>
        </is>
      </c>
    </row>
    <row r="7321">
      <c r="A7321" t="inlineStr">
        <is>
          <t>wafer factory construction</t>
        </is>
      </c>
      <c r="B7321" t="n">
        <v>3.9982e-06</v>
      </c>
      <c r="C7321" t="inlineStr">
        <is>
          <t>DE</t>
        </is>
      </c>
      <c r="D7321" t="inlineStr">
        <is>
          <t>unit</t>
        </is>
      </c>
      <c r="F7321" t="inlineStr">
        <is>
          <t>technosphere</t>
        </is>
      </c>
      <c r="G7321" t="n">
        <v>2</v>
      </c>
      <c r="H7321" t="n">
        <v>-12.42966629812477</v>
      </c>
      <c r="I7321" t="n">
        <v>0.5574396305659908</v>
      </c>
      <c r="J7321" t="inlineStr">
        <is>
          <t>(1,2,4,1,1,3); de Wild-Scholten (2014) Life Cycle Assessment of Photovoltaics Status 2011, Part 1 Data Collection (Table 19,25)</t>
        </is>
      </c>
      <c r="L7321" t="inlineStr">
        <is>
          <t>wafer factory</t>
        </is>
      </c>
    </row>
    <row r="7322">
      <c r="A7322" t="inlineStr">
        <is>
          <t>wire drawing, steel</t>
        </is>
      </c>
      <c r="B7322" t="n">
        <v>0.008947999999999999</v>
      </c>
      <c r="C7322" t="inlineStr">
        <is>
          <t>RER</t>
        </is>
      </c>
      <c r="D7322" t="inlineStr">
        <is>
          <t>kilogram</t>
        </is>
      </c>
      <c r="F7322" t="inlineStr">
        <is>
          <t>technosphere</t>
        </is>
      </c>
      <c r="G7322" t="n">
        <v>2</v>
      </c>
      <c r="H7322" t="n">
        <v>-4.716325235354254</v>
      </c>
      <c r="I7322" t="n">
        <v>0.1399509425664092</v>
      </c>
      <c r="J7322" t="inlineStr">
        <is>
          <t>(3,2,1,1,3,5); de Wild-Scholten (2014) Life Cycle Assessment of Photovoltaics Status 2011, Part 1 Data Collection (Table 19,25)</t>
        </is>
      </c>
      <c r="L7322" t="inlineStr">
        <is>
          <t>wire drawing, steel</t>
        </is>
      </c>
    </row>
    <row r="7323"/>
    <row r="7324" ht="16" customHeight="1" s="29">
      <c r="A7324" s="1" t="inlineStr">
        <is>
          <t>Activity</t>
        </is>
      </c>
      <c r="B7324" s="1" t="inlineStr">
        <is>
          <t>single-Si wafer production, photovoltaic</t>
        </is>
      </c>
    </row>
    <row r="7325">
      <c r="A7325" t="inlineStr">
        <is>
          <t>comment</t>
        </is>
      </c>
      <c r="B7325" t="inlineStr">
        <is>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extrapolated to Chinese production.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Extrapolation of European LCI data by changing the electricity mix.
Uncertainty:  None</t>
        </is>
      </c>
    </row>
    <row r="7326">
      <c r="A7326" t="inlineStr">
        <is>
          <t>location</t>
        </is>
      </c>
      <c r="B7326" t="inlineStr">
        <is>
          <t>CN</t>
        </is>
      </c>
    </row>
    <row r="7327">
      <c r="A7327" t="inlineStr">
        <is>
          <t>production amount</t>
        </is>
      </c>
      <c r="B7327" t="n">
        <v>1</v>
      </c>
    </row>
    <row r="7328">
      <c r="A7328" t="inlineStr">
        <is>
          <t>reference product</t>
        </is>
      </c>
      <c r="B7328" t="inlineStr">
        <is>
          <t>single-Si wafer, photovoltaic</t>
        </is>
      </c>
    </row>
    <row r="7329">
      <c r="A7329" t="inlineStr">
        <is>
          <t>source</t>
        </is>
      </c>
      <c r="B73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30">
      <c r="A7330" t="inlineStr">
        <is>
          <t>type</t>
        </is>
      </c>
      <c r="B7330" t="inlineStr">
        <is>
          <t>process</t>
        </is>
      </c>
    </row>
    <row r="7331">
      <c r="A7331" t="inlineStr">
        <is>
          <t>unit</t>
        </is>
      </c>
      <c r="B7331" t="inlineStr">
        <is>
          <t>square meter</t>
        </is>
      </c>
    </row>
    <row r="7332" ht="16" customHeight="1" s="29">
      <c r="A7332" s="1" t="inlineStr">
        <is>
          <t>Exchanges</t>
        </is>
      </c>
    </row>
    <row r="7333">
      <c r="A7333" s="28" t="inlineStr">
        <is>
          <t>name</t>
        </is>
      </c>
      <c r="B7333" s="28" t="inlineStr">
        <is>
          <t>amount</t>
        </is>
      </c>
      <c r="C7333" s="28" t="inlineStr">
        <is>
          <t>location</t>
        </is>
      </c>
      <c r="D7333" s="28" t="inlineStr">
        <is>
          <t>unit</t>
        </is>
      </c>
      <c r="E7333" s="28" t="inlineStr">
        <is>
          <t>categories</t>
        </is>
      </c>
      <c r="F7333" s="28" t="inlineStr">
        <is>
          <t>type</t>
        </is>
      </c>
      <c r="G7333" s="28" t="inlineStr">
        <is>
          <t>uncertainty type</t>
        </is>
      </c>
      <c r="H7333" s="28" t="inlineStr">
        <is>
          <t>loc</t>
        </is>
      </c>
      <c r="I7333" s="28" t="inlineStr">
        <is>
          <t>scale</t>
        </is>
      </c>
      <c r="J7333" s="28" t="inlineStr">
        <is>
          <t>comment</t>
        </is>
      </c>
      <c r="K7333" s="28" t="inlineStr">
        <is>
          <t>negative</t>
        </is>
      </c>
      <c r="L7333" s="28" t="inlineStr">
        <is>
          <t>reference product</t>
        </is>
      </c>
      <c r="M7333" s="28" t="n"/>
    </row>
    <row r="7334">
      <c r="A7334" t="inlineStr">
        <is>
          <t>BOD5, Biological Oxygen Demand</t>
        </is>
      </c>
      <c r="B7334" t="n">
        <v>0.029545</v>
      </c>
      <c r="D7334" t="inlineStr">
        <is>
          <t>kilogram</t>
        </is>
      </c>
      <c r="E7334" t="inlineStr">
        <is>
          <t>water::surface water</t>
        </is>
      </c>
      <c r="F7334" t="inlineStr">
        <is>
          <t>biosphere</t>
        </is>
      </c>
      <c r="G7334" t="n">
        <v>2</v>
      </c>
      <c r="H7334" t="n">
        <v>-3.521840754184499</v>
      </c>
      <c r="I7334" t="n">
        <v>0.308456937280178</v>
      </c>
      <c r="J7334" t="inlineStr">
        <is>
          <t>(3,4,5,3,1,5); de Wild-Scholten (2014) Life Cycle Assessment of Photovoltaics Status 2011, Part 1 Data Collection (Table 19,25)</t>
        </is>
      </c>
    </row>
    <row r="7335">
      <c r="A7335" t="inlineStr">
        <is>
          <t>COD, Chemical Oxygen Demand</t>
        </is>
      </c>
      <c r="B7335" t="n">
        <v>0.029545</v>
      </c>
      <c r="D7335" t="inlineStr">
        <is>
          <t>kilogram</t>
        </is>
      </c>
      <c r="E7335" t="inlineStr">
        <is>
          <t>water::surface water</t>
        </is>
      </c>
      <c r="F7335" t="inlineStr">
        <is>
          <t>biosphere</t>
        </is>
      </c>
      <c r="G7335" t="n">
        <v>2</v>
      </c>
      <c r="H7335" t="n">
        <v>-3.521840754184499</v>
      </c>
      <c r="I7335" t="n">
        <v>0.2463410097648505</v>
      </c>
      <c r="J7335" t="inlineStr">
        <is>
          <t>(2,4,4,3,1,5); de Wild-Scholten (2014) Life Cycle Assessment of Photovoltaics Status 2011, Part 1 Data Collection (Table 19,25)</t>
        </is>
      </c>
    </row>
    <row r="7336">
      <c r="A7336" t="inlineStr">
        <is>
          <t>COD, Chemical Oxygen Demand</t>
        </is>
      </c>
      <c r="B7336" t="n">
        <v>0.011095</v>
      </c>
      <c r="D7336" t="inlineStr">
        <is>
          <t>kilogram</t>
        </is>
      </c>
      <c r="E7336" t="inlineStr">
        <is>
          <t>water::surface water</t>
        </is>
      </c>
      <c r="F7336" t="inlineStr">
        <is>
          <t>biosphere</t>
        </is>
      </c>
      <c r="G7336" t="n">
        <v>2</v>
      </c>
      <c r="H7336" t="n">
        <v>-4.501260722597579</v>
      </c>
      <c r="I7336" t="n">
        <v>0.308456937280178</v>
      </c>
      <c r="J7336" t="inlineStr">
        <is>
          <t>(3,4,5,3,1,5); de Wild-Scholten (2014) Life Cycle Assessment of Photovoltaics Status 2011, Part 1 Data Collection (Table 19,25)</t>
        </is>
      </c>
    </row>
    <row r="7337">
      <c r="A7337" t="inlineStr">
        <is>
          <t>Heat, waste</t>
        </is>
      </c>
      <c r="B7337" t="n">
        <v>17.143</v>
      </c>
      <c r="D7337" t="inlineStr">
        <is>
          <t>megajoule</t>
        </is>
      </c>
      <c r="E7337" t="inlineStr">
        <is>
          <t>air::urban air close to ground</t>
        </is>
      </c>
      <c r="F7337" t="inlineStr">
        <is>
          <t>biosphere</t>
        </is>
      </c>
      <c r="G7337" t="n">
        <v>2</v>
      </c>
      <c r="H7337" t="n">
        <v>2.841589927025344</v>
      </c>
      <c r="I7337" t="n">
        <v>0.1478251210504789</v>
      </c>
      <c r="J7337" t="inlineStr">
        <is>
          <t>(3,4,4,3,1,5); de Wild-Scholten (2014) Life Cycle Assessment of Photovoltaics Status 2011, Part 1 Data Collection (Table 19,25)</t>
        </is>
      </c>
    </row>
    <row r="7338">
      <c r="A7338" t="inlineStr">
        <is>
          <t>TOC, Total Organic Carbon</t>
        </is>
      </c>
      <c r="B7338" t="n">
        <v>0.011095</v>
      </c>
      <c r="D7338" t="inlineStr">
        <is>
          <t>kilogram</t>
        </is>
      </c>
      <c r="E7338" t="inlineStr">
        <is>
          <t>water::surface water</t>
        </is>
      </c>
      <c r="F7338" t="inlineStr">
        <is>
          <t>biosphere</t>
        </is>
      </c>
      <c r="G7338" t="n">
        <v>2</v>
      </c>
      <c r="H7338" t="n">
        <v>-4.501260722597579</v>
      </c>
      <c r="I7338" t="n">
        <v>0.308456937280178</v>
      </c>
      <c r="J7338" t="inlineStr">
        <is>
          <t>(3,4,5,3,1,5); de Wild-Scholten (2014) Life Cycle Assessment of Photovoltaics Status 2011, Part 1 Data Collection (Table 19,25)</t>
        </is>
      </c>
    </row>
    <row r="7339">
      <c r="A7339" t="inlineStr">
        <is>
          <t>single-Si wafer production, photovoltaic</t>
        </is>
      </c>
      <c r="B7339" t="n">
        <v>1</v>
      </c>
      <c r="C7339" t="inlineStr">
        <is>
          <t>CN</t>
        </is>
      </c>
      <c r="D7339" t="inlineStr">
        <is>
          <t>square meter</t>
        </is>
      </c>
      <c r="E7339" t="inlineStr">
        <is>
          <t>photovoltaic::production of components</t>
        </is>
      </c>
      <c r="F7339" t="inlineStr">
        <is>
          <t>production</t>
        </is>
      </c>
      <c r="G7339" t="n">
        <v>0</v>
      </c>
      <c r="H7339" t="n">
        <v>1</v>
      </c>
      <c r="L7339" t="inlineStr">
        <is>
          <t>single-Si wafer, photovoltaic</t>
        </is>
      </c>
    </row>
    <row r="7340">
      <c r="A7340" t="inlineStr">
        <is>
          <t>acetic acid production, product in 98% solution state</t>
        </is>
      </c>
      <c r="B7340" t="n">
        <v>0.038996</v>
      </c>
      <c r="C7340" t="inlineStr">
        <is>
          <t>RER</t>
        </is>
      </c>
      <c r="D7340" t="inlineStr">
        <is>
          <t>kilogram</t>
        </is>
      </c>
      <c r="F7340" t="inlineStr">
        <is>
          <t>technosphere</t>
        </is>
      </c>
      <c r="G7340" t="n">
        <v>2</v>
      </c>
      <c r="H7340" t="n">
        <v>-3.244296202215112</v>
      </c>
      <c r="I7340" t="n">
        <v>0.09798894162072011</v>
      </c>
      <c r="J7340" t="inlineStr">
        <is>
          <t>(1,2,4,1,1,3); de Wild-Scholten (2014) Life Cycle Assessment of Photovoltaics Status 2011, Part 1 Data Collection (Table 19,25)</t>
        </is>
      </c>
      <c r="L7340" t="inlineStr">
        <is>
          <t>acetic acid, without water, in 98% solution state</t>
        </is>
      </c>
    </row>
    <row r="7341">
      <c r="A7341" t="inlineStr">
        <is>
          <t>acrylic binder production, product in 34% solution state</t>
        </is>
      </c>
      <c r="B7341" t="n">
        <v>0.0020012</v>
      </c>
      <c r="C7341" t="inlineStr">
        <is>
          <t>RER</t>
        </is>
      </c>
      <c r="D7341" t="inlineStr">
        <is>
          <t>kilogram</t>
        </is>
      </c>
      <c r="F7341" t="inlineStr">
        <is>
          <t>technosphere</t>
        </is>
      </c>
      <c r="G7341" t="n">
        <v>2</v>
      </c>
      <c r="H7341" t="n">
        <v>-6.214008278350224</v>
      </c>
      <c r="I7341" t="n">
        <v>0.09798894162072011</v>
      </c>
      <c r="J7341" t="inlineStr">
        <is>
          <t>(1,2,4,1,1,3); de Wild-Scholten (2014) Life Cycle Assessment of Photovoltaics Status 2011, Part 1 Data Collection (Table 19,25)</t>
        </is>
      </c>
      <c r="L7341" t="inlineStr">
        <is>
          <t>acrylic binder, without water, in 34% solution state</t>
        </is>
      </c>
    </row>
    <row r="7342">
      <c r="A7342" t="inlineStr">
        <is>
          <t>alkylbenzene sulfonate production, linear, petrochemical</t>
        </is>
      </c>
      <c r="B7342" t="n">
        <v>0.23997</v>
      </c>
      <c r="C7342" t="inlineStr">
        <is>
          <t>RER</t>
        </is>
      </c>
      <c r="D7342" t="inlineStr">
        <is>
          <t>kilogram</t>
        </is>
      </c>
      <c r="F7342" t="inlineStr">
        <is>
          <t>technosphere</t>
        </is>
      </c>
      <c r="G7342" t="n">
        <v>2</v>
      </c>
      <c r="H7342" t="n">
        <v>-1.427241363453297</v>
      </c>
      <c r="I7342" t="n">
        <v>0.09798894162072011</v>
      </c>
      <c r="J7342" t="inlineStr">
        <is>
          <t>(1,2,4,1,1,3); de Wild-Scholten (2014) Life Cycle Assessment of Photovoltaics Status 2011, Part 1 Data Collection (Table 19,25)</t>
        </is>
      </c>
      <c r="L7342" t="inlineStr">
        <is>
          <t>alkylbenzene sulfonate, linear, petrochemical</t>
        </is>
      </c>
    </row>
    <row r="7343">
      <c r="A7343" t="inlineStr">
        <is>
          <t>brass production</t>
        </is>
      </c>
      <c r="B7343" t="n">
        <v>0.0074375</v>
      </c>
      <c r="C7343" t="inlineStr">
        <is>
          <t>CH</t>
        </is>
      </c>
      <c r="D7343" t="inlineStr">
        <is>
          <t>kilogram</t>
        </is>
      </c>
      <c r="F7343" t="inlineStr">
        <is>
          <t>technosphere</t>
        </is>
      </c>
      <c r="G7343" t="n">
        <v>2</v>
      </c>
      <c r="H7343" t="n">
        <v>-4.901220508110389</v>
      </c>
      <c r="I7343" t="n">
        <v>0.09798894162072011</v>
      </c>
      <c r="J7343" t="inlineStr">
        <is>
          <t>(1,2,4,1,1,3); de Wild-Scholten (2014) Life Cycle Assessment of Photovoltaics Status 2011, Part 1 Data Collection (Table 19,25)</t>
        </is>
      </c>
      <c r="L7343" t="inlineStr">
        <is>
          <t>brass</t>
        </is>
      </c>
    </row>
    <row r="7344">
      <c r="A7344" t="inlineStr">
        <is>
          <t>dipropylene glycol monomethyl ether production</t>
        </is>
      </c>
      <c r="B7344" t="n">
        <v>0.29997</v>
      </c>
      <c r="C7344" t="inlineStr">
        <is>
          <t>RER</t>
        </is>
      </c>
      <c r="D7344" t="inlineStr">
        <is>
          <t>kilogram</t>
        </is>
      </c>
      <c r="F7344" t="inlineStr">
        <is>
          <t>technosphere</t>
        </is>
      </c>
      <c r="G7344" t="n">
        <v>2</v>
      </c>
      <c r="H7344" t="n">
        <v>-1.204072809326269</v>
      </c>
      <c r="I7344" t="n">
        <v>0.09798894162072011</v>
      </c>
      <c r="J7344" t="inlineStr">
        <is>
          <t>(1,2,4,1,1,3); de Wild-Scholten (2014) Life Cycle Assessment of Photovoltaics Status 2011, Part 1 Data Collection (Table 19,25)</t>
        </is>
      </c>
      <c r="L7344" t="inlineStr">
        <is>
          <t>dipropylene glycol monomethyl ether</t>
        </is>
      </c>
    </row>
    <row r="7345">
      <c r="A7345" t="inlineStr">
        <is>
          <t>flat glass production, uncoated</t>
        </is>
      </c>
      <c r="B7345" t="n">
        <v>0.0099852</v>
      </c>
      <c r="C7345" t="inlineStr">
        <is>
          <t>RER</t>
        </is>
      </c>
      <c r="D7345" t="inlineStr">
        <is>
          <t>kilogram</t>
        </is>
      </c>
      <c r="F7345" t="inlineStr">
        <is>
          <t>technosphere</t>
        </is>
      </c>
      <c r="G7345" t="n">
        <v>2</v>
      </c>
      <c r="H7345" t="n">
        <v>-4.60665128226989</v>
      </c>
      <c r="I7345" t="n">
        <v>0.1173383935639413</v>
      </c>
      <c r="J7345" t="inlineStr">
        <is>
          <t>(3,4,2,3,1,5); de Wild-Scholten (2014) Life Cycle Assessment of Photovoltaics Status 2011, Part 1 Data Collection (Table 19,25)</t>
        </is>
      </c>
      <c r="L7345" t="inlineStr">
        <is>
          <t>flat glass, uncoated</t>
        </is>
      </c>
    </row>
    <row r="7346">
      <c r="A7346" t="inlineStr">
        <is>
          <t>heat production, natural gas, at industrial furnace low-NOx &gt;100kW</t>
        </is>
      </c>
      <c r="B7346" t="n">
        <v>3.9982</v>
      </c>
      <c r="C7346" t="inlineStr">
        <is>
          <t>Europe without Switzerland</t>
        </is>
      </c>
      <c r="D7346" t="inlineStr">
        <is>
          <t>megajoule</t>
        </is>
      </c>
      <c r="F7346" t="inlineStr">
        <is>
          <t>technosphere</t>
        </is>
      </c>
      <c r="G7346" t="n">
        <v>2</v>
      </c>
      <c r="H7346" t="n">
        <v>1.385844259839505</v>
      </c>
      <c r="I7346" t="n">
        <v>0.09798894162072011</v>
      </c>
      <c r="J7346" t="inlineStr">
        <is>
          <t>(1,2,4,1,1,3); de Wild-Scholten (2014) Life Cycle Assessment of Photovoltaics Status 2011, Part 1 Data Collection (Table 19,25)</t>
        </is>
      </c>
      <c r="L7346" t="inlineStr">
        <is>
          <t>heat, district or industrial, natural gas</t>
        </is>
      </c>
    </row>
    <row r="7347">
      <c r="A7347" t="inlineStr">
        <is>
          <t>market for electricity, medium voltage</t>
        </is>
      </c>
      <c r="B7347" t="n">
        <v>4.7619</v>
      </c>
      <c r="C7347" t="inlineStr">
        <is>
          <t>RS</t>
        </is>
      </c>
      <c r="D7347" t="inlineStr">
        <is>
          <t>kilowatt hour</t>
        </is>
      </c>
      <c r="F7347" t="inlineStr">
        <is>
          <t>technosphere</t>
        </is>
      </c>
      <c r="G7347" t="n">
        <v>2</v>
      </c>
      <c r="H7347" t="n">
        <v>1.560646748264168</v>
      </c>
      <c r="I7347" t="n">
        <v>0.3593587283357377</v>
      </c>
      <c r="J7347" t="inlineStr">
        <is>
          <t>(2,2,1,2,1,5); Woodhouse et al. (2019): c-Si PV Manufacturing Costs 2018</t>
        </is>
      </c>
      <c r="L7347" t="inlineStr">
        <is>
          <t>electricity, medium voltage</t>
        </is>
      </c>
    </row>
    <row r="7348">
      <c r="A7348" t="inlineStr">
        <is>
          <t>market for hydrochloric acid, without water, in 30% solution state</t>
        </is>
      </c>
      <c r="B7348" t="n">
        <v>0.0026997</v>
      </c>
      <c r="C7348" t="inlineStr">
        <is>
          <t>RER</t>
        </is>
      </c>
      <c r="D7348" t="inlineStr">
        <is>
          <t>kilogram</t>
        </is>
      </c>
      <c r="F7348" t="inlineStr">
        <is>
          <t>technosphere</t>
        </is>
      </c>
      <c r="G7348" t="n">
        <v>2</v>
      </c>
      <c r="H7348" t="n">
        <v>-5.914614623256261</v>
      </c>
      <c r="I7348" t="n">
        <v>0.09798894162072011</v>
      </c>
      <c r="J7348" t="inlineStr">
        <is>
          <t>(1,2,4,1,1,3); de Wild-Scholten (2014) Life Cycle Assessment of Photovoltaics Status 2011, Part 1 Data Collection (Table 19,25)</t>
        </is>
      </c>
      <c r="L7348" t="inlineStr">
        <is>
          <t>hydrochloric acid, without water, in 30% solution state</t>
        </is>
      </c>
    </row>
    <row r="7349">
      <c r="A7349" t="inlineStr">
        <is>
          <t>market for sodium hydroxide, without water, in 50% solution state</t>
        </is>
      </c>
      <c r="B7349" t="n">
        <v>0.014998</v>
      </c>
      <c r="C7349" t="inlineStr">
        <is>
          <t>GLO</t>
        </is>
      </c>
      <c r="D7349" t="inlineStr">
        <is>
          <t>kilogram</t>
        </is>
      </c>
      <c r="F7349" t="inlineStr">
        <is>
          <t>technosphere</t>
        </is>
      </c>
      <c r="G7349" t="n">
        <v>2</v>
      </c>
      <c r="H7349" t="n">
        <v>-4.19983842010294</v>
      </c>
      <c r="I7349" t="n">
        <v>0.09798894162072011</v>
      </c>
      <c r="J7349" t="inlineStr">
        <is>
          <t>(1,2,4,1,1,3); de Wild-Scholten (2014) Life Cycle Assessment of Photovoltaics Status 2011, Part 1 Data Collection (Table 19,25)</t>
        </is>
      </c>
      <c r="L7349" t="inlineStr">
        <is>
          <t>sodium hydroxide, without water, in 50% solution state</t>
        </is>
      </c>
    </row>
    <row r="7350">
      <c r="A7350" t="inlineStr">
        <is>
          <t>market for water, deionised</t>
        </is>
      </c>
      <c r="B7350" t="n">
        <v>55.556</v>
      </c>
      <c r="C7350" t="inlineStr">
        <is>
          <t>Europe without Switzerland</t>
        </is>
      </c>
      <c r="D7350" t="inlineStr">
        <is>
          <t>kilogram</t>
        </is>
      </c>
      <c r="F7350" t="inlineStr">
        <is>
          <t>technosphere</t>
        </is>
      </c>
      <c r="G7350" t="n">
        <v>2</v>
      </c>
      <c r="H7350" t="n">
        <v>4.017391521053972</v>
      </c>
      <c r="I7350" t="n">
        <v>0.1173383935639413</v>
      </c>
      <c r="J7350" t="inlineStr">
        <is>
          <t>(3,4,2,3,1,5); de Wild-Scholten (2014) Life Cycle Assessment of Photovoltaics Status 2011, Part 1 Data Collection (Table 19,25)</t>
        </is>
      </c>
      <c r="L7350" t="inlineStr">
        <is>
          <t>water, deionised</t>
        </is>
      </c>
    </row>
    <row r="7351">
      <c r="A7351" t="inlineStr">
        <is>
          <t>silicon production, single crystal, Czochralski process, photovoltaics</t>
        </is>
      </c>
      <c r="B7351" t="n">
        <v>0.59524</v>
      </c>
      <c r="C7351" t="inlineStr">
        <is>
          <t>CN</t>
        </is>
      </c>
      <c r="D7351" t="inlineStr">
        <is>
          <t>kilogram</t>
        </is>
      </c>
      <c r="F7351" t="inlineStr">
        <is>
          <t>technosphere</t>
        </is>
      </c>
      <c r="G7351" t="n">
        <v>2</v>
      </c>
      <c r="H7351" t="n">
        <v>-0.5187905934202875</v>
      </c>
      <c r="I7351" t="n">
        <v>0.09811223098147311</v>
      </c>
      <c r="J7351" t="inlineStr">
        <is>
          <t>(2,2,1,2,1,5); Wafer thickness: 170 um, kerf loss: 65 um, additional losses: 20.5 um; silicon density: 2330 kg/m3; ITRPV 2020; Woodhouse et al. (2019): c-Si PV Manufacturing Costs 2018</t>
        </is>
      </c>
      <c r="L7351" t="inlineStr">
        <is>
          <t>silicon, single crystal, Czochralski process, photovoltaics</t>
        </is>
      </c>
    </row>
    <row r="7352">
      <c r="A7352" t="inlineStr">
        <is>
          <t>steel production, chromium steel 18/8, hot rolled</t>
        </is>
      </c>
      <c r="B7352" t="n">
        <v>0.0015105</v>
      </c>
      <c r="C7352" t="inlineStr">
        <is>
          <t>RER</t>
        </is>
      </c>
      <c r="D7352" t="inlineStr">
        <is>
          <t>kilogram</t>
        </is>
      </c>
      <c r="F7352" t="inlineStr">
        <is>
          <t>technosphere</t>
        </is>
      </c>
      <c r="G7352" t="n">
        <v>2</v>
      </c>
      <c r="H7352" t="n">
        <v>-6.495314557137547</v>
      </c>
      <c r="I7352" t="n">
        <v>0.1399509425664092</v>
      </c>
      <c r="J7352" t="inlineStr">
        <is>
          <t>(3,2,1,1,3,5); Proxy for diamond wire; Woodhouse et al. (2019): c-Si PV Manufacturing Costs 2018</t>
        </is>
      </c>
      <c r="L7352" t="inlineStr">
        <is>
          <t>steel, chromium steel 18/8, hot rolled</t>
        </is>
      </c>
    </row>
    <row r="7353">
      <c r="A7353" t="inlineStr">
        <is>
          <t>transport, freight train, diesel</t>
        </is>
      </c>
      <c r="B7353" t="n">
        <v>1.2465</v>
      </c>
      <c r="C7353" t="inlineStr">
        <is>
          <t>Europe without Switzerland</t>
        </is>
      </c>
      <c r="D7353" t="inlineStr">
        <is>
          <t>ton kilometer</t>
        </is>
      </c>
      <c r="F7353" t="inlineStr">
        <is>
          <t>technosphere</t>
        </is>
      </c>
      <c r="G7353" t="n">
        <v>2</v>
      </c>
      <c r="H7353" t="n">
        <v>0.2203396239814755</v>
      </c>
      <c r="I7353" t="n">
        <v>0.3697767766870506</v>
      </c>
      <c r="J7353" t="inlineStr">
        <is>
          <t>(4,5,na,na,na,na); Transport distance: 100-600km</t>
        </is>
      </c>
      <c r="L7353" t="inlineStr">
        <is>
          <t>transport, freight train</t>
        </is>
      </c>
    </row>
    <row r="7354">
      <c r="A7354" t="inlineStr">
        <is>
          <t>transport, freight, lorry 7.5-16 metric ton, EURO4</t>
        </is>
      </c>
      <c r="B7354" t="n">
        <v>0.23587</v>
      </c>
      <c r="C7354" t="inlineStr">
        <is>
          <t>RER</t>
        </is>
      </c>
      <c r="D7354" t="inlineStr">
        <is>
          <t>ton kilometer</t>
        </is>
      </c>
      <c r="F7354" t="inlineStr">
        <is>
          <t>technosphere</t>
        </is>
      </c>
      <c r="G7354" t="n">
        <v>2</v>
      </c>
      <c r="H7354" t="n">
        <v>-1.444474473186353</v>
      </c>
      <c r="I7354" t="n">
        <v>0.3697767766870506</v>
      </c>
      <c r="J7354" t="inlineStr">
        <is>
          <t>(4,5,na,na,na,na); Transport distance: 100km; silicon: 200km</t>
        </is>
      </c>
      <c r="L7354" t="inlineStr">
        <is>
          <t>transport, freight, lorry 7.5-16 metric ton, EURO4</t>
        </is>
      </c>
    </row>
    <row r="7355">
      <c r="A7355" t="inlineStr">
        <is>
          <t>treatment of waste, from silicon wafer production, underground deposit</t>
        </is>
      </c>
      <c r="B7355" t="n">
        <v>-0.11012</v>
      </c>
      <c r="C7355" t="inlineStr">
        <is>
          <t>DE</t>
        </is>
      </c>
      <c r="D7355" t="inlineStr">
        <is>
          <t>kilogram</t>
        </is>
      </c>
      <c r="F7355" t="inlineStr">
        <is>
          <t>technosphere</t>
        </is>
      </c>
      <c r="G7355" t="n">
        <v>2</v>
      </c>
      <c r="H7355" t="n">
        <v>-2.20618459870773</v>
      </c>
      <c r="I7355" t="n">
        <v>0.09798894162072011</v>
      </c>
      <c r="J7355" t="inlineStr">
        <is>
          <t>(1,2,4,1,1,3); de Wild-Scholten (2014) Life Cycle Assessment of Photovoltaics Status 2011, Part 1 Data Collection (Table 19,25)</t>
        </is>
      </c>
      <c r="K7355" t="b">
        <v>1</v>
      </c>
      <c r="L7355" t="inlineStr">
        <is>
          <t>waste, from silicon wafer production</t>
        </is>
      </c>
    </row>
    <row r="7356">
      <c r="A7356" t="inlineStr">
        <is>
          <t>treatment of wastewater, average, capacity 1.1E10l/year</t>
        </is>
      </c>
      <c r="B7356" t="n">
        <v>-0.05</v>
      </c>
      <c r="C7356" t="inlineStr">
        <is>
          <t>CH</t>
        </is>
      </c>
      <c r="D7356" t="inlineStr">
        <is>
          <t>cubic meter</t>
        </is>
      </c>
      <c r="F7356" t="inlineStr">
        <is>
          <t>technosphere</t>
        </is>
      </c>
      <c r="G7356" t="n">
        <v>2</v>
      </c>
      <c r="H7356" t="n">
        <v>-2.995732273553991</v>
      </c>
      <c r="I7356" t="n">
        <v>0.1173383935639413</v>
      </c>
      <c r="J7356" t="inlineStr">
        <is>
          <t>(3,4,2,3,1,5); Calculation based on water withdrawal and water emissions</t>
        </is>
      </c>
      <c r="K7356" t="b">
        <v>1</v>
      </c>
      <c r="L7356" t="inlineStr">
        <is>
          <t>wastewater, average</t>
        </is>
      </c>
    </row>
    <row r="7357">
      <c r="A7357" t="inlineStr">
        <is>
          <t>wafer factory construction</t>
        </is>
      </c>
      <c r="B7357" t="n">
        <v>3.9982e-06</v>
      </c>
      <c r="C7357" t="inlineStr">
        <is>
          <t>DE</t>
        </is>
      </c>
      <c r="D7357" t="inlineStr">
        <is>
          <t>unit</t>
        </is>
      </c>
      <c r="F7357" t="inlineStr">
        <is>
          <t>technosphere</t>
        </is>
      </c>
      <c r="G7357" t="n">
        <v>2</v>
      </c>
      <c r="H7357" t="n">
        <v>-12.42966629812477</v>
      </c>
      <c r="I7357" t="n">
        <v>0.5574396305659908</v>
      </c>
      <c r="J7357" t="inlineStr">
        <is>
          <t>(1,2,4,1,1,3); de Wild-Scholten (2014) Life Cycle Assessment of Photovoltaics Status 2011, Part 1 Data Collection (Table 19,25)</t>
        </is>
      </c>
      <c r="L7357" t="inlineStr">
        <is>
          <t>wafer factory</t>
        </is>
      </c>
    </row>
    <row r="7358">
      <c r="A7358" t="inlineStr">
        <is>
          <t>wire drawing, steel</t>
        </is>
      </c>
      <c r="B7358" t="n">
        <v>0.008947999999999999</v>
      </c>
      <c r="C7358" t="inlineStr">
        <is>
          <t>RER</t>
        </is>
      </c>
      <c r="D7358" t="inlineStr">
        <is>
          <t>kilogram</t>
        </is>
      </c>
      <c r="F7358" t="inlineStr">
        <is>
          <t>technosphere</t>
        </is>
      </c>
      <c r="G7358" t="n">
        <v>2</v>
      </c>
      <c r="H7358" t="n">
        <v>-4.716325235354254</v>
      </c>
      <c r="I7358" t="n">
        <v>0.1399509425664092</v>
      </c>
      <c r="J7358" t="inlineStr">
        <is>
          <t>(3,2,1,1,3,5); de Wild-Scholten (2014) Life Cycle Assessment of Photovoltaics Status 2011, Part 1 Data Collection (Table 19,25)</t>
        </is>
      </c>
      <c r="L7358" t="inlineStr">
        <is>
          <t>wire drawing, steel</t>
        </is>
      </c>
    </row>
    <row r="7359"/>
    <row r="7360" ht="16" customHeight="1" s="29">
      <c r="A7360" s="1" t="inlineStr">
        <is>
          <t>Activity</t>
        </is>
      </c>
      <c r="B7360" s="1" t="inlineStr">
        <is>
          <t>single-Si wafer production, photovoltaic</t>
        </is>
      </c>
    </row>
    <row r="7361">
      <c r="A7361" t="inlineStr">
        <is>
          <t>comment</t>
        </is>
      </c>
      <c r="B7361" t="inlineStr">
        <is>
          <t>The reference flow for the life cycle inventory is 1 square metre of wafer surface. The single-crystalline silicon ingots are sawn into square wafers with a size 156.75x156.75 mm2 (0.0244 m2), a thickness of 170 um and a weight of 396 g/m2. The sawing losses are 121 um (95 um kerf loss and 26 um additional losses such as pot scrap, ingot top, squaring, cropping etc.) or 282 g/m2. The diamond wire is modelled as a stainless steel wire because data on industrial diamond manufacture are missing. Water is used as a cutting fluid.
Diamond sawing and cleaning of wafers. The process data include electricity use, water and working material consumption. Production wastes to be treated and process-specific waterborne pollutants are considered. No data on other process specific air emissions.
Location:  Data for RER.
Technology:  Use of diamond wire saws.
Time period:  Collection of data in 2005. Use of some data from older publications. Silicon demand, electricity consumption as well as diamond wire and water demand updated for 2018.
Production volume:  Approximately 105000 MW for total c-Si in 2018
Sampling:  Data collection by factory representatives. Environmental report and LCA studies. 
Extrapolations:  None
Uncertainty:  None</t>
        </is>
      </c>
    </row>
    <row r="7362">
      <c r="A7362" t="inlineStr">
        <is>
          <t>location</t>
        </is>
      </c>
      <c r="B7362" t="inlineStr">
        <is>
          <t>RER</t>
        </is>
      </c>
    </row>
    <row r="7363">
      <c r="A7363" t="inlineStr">
        <is>
          <t>production amount</t>
        </is>
      </c>
      <c r="B7363" t="n">
        <v>1</v>
      </c>
    </row>
    <row r="7364">
      <c r="A7364" t="inlineStr">
        <is>
          <t>reference product</t>
        </is>
      </c>
      <c r="B7364" t="inlineStr">
        <is>
          <t>single-Si wafer, photovoltaic</t>
        </is>
      </c>
    </row>
    <row r="7365">
      <c r="A7365" t="inlineStr">
        <is>
          <t>source</t>
        </is>
      </c>
      <c r="B736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66">
      <c r="A7366" t="inlineStr">
        <is>
          <t>type</t>
        </is>
      </c>
      <c r="B7366" t="inlineStr">
        <is>
          <t>process</t>
        </is>
      </c>
    </row>
    <row r="7367">
      <c r="A7367" t="inlineStr">
        <is>
          <t>unit</t>
        </is>
      </c>
      <c r="B7367" t="inlineStr">
        <is>
          <t>square meter</t>
        </is>
      </c>
    </row>
    <row r="7368" ht="16" customHeight="1" s="29">
      <c r="A7368" s="1" t="inlineStr">
        <is>
          <t>Exchanges</t>
        </is>
      </c>
    </row>
    <row r="7369">
      <c r="A7369" s="28" t="inlineStr">
        <is>
          <t>name</t>
        </is>
      </c>
      <c r="B7369" s="28" t="inlineStr">
        <is>
          <t>amount</t>
        </is>
      </c>
      <c r="C7369" s="28" t="inlineStr">
        <is>
          <t>location</t>
        </is>
      </c>
      <c r="D7369" s="28" t="inlineStr">
        <is>
          <t>unit</t>
        </is>
      </c>
      <c r="E7369" s="28" t="inlineStr">
        <is>
          <t>categories</t>
        </is>
      </c>
      <c r="F7369" s="28" t="inlineStr">
        <is>
          <t>type</t>
        </is>
      </c>
      <c r="G7369" s="28" t="inlineStr">
        <is>
          <t>uncertainty type</t>
        </is>
      </c>
      <c r="H7369" s="28" t="inlineStr">
        <is>
          <t>loc</t>
        </is>
      </c>
      <c r="I7369" s="28" t="inlineStr">
        <is>
          <t>scale</t>
        </is>
      </c>
      <c r="J7369" s="28" t="inlineStr">
        <is>
          <t>comment</t>
        </is>
      </c>
      <c r="K7369" s="28" t="inlineStr">
        <is>
          <t>negative</t>
        </is>
      </c>
      <c r="L7369" s="28" t="inlineStr">
        <is>
          <t>reference product</t>
        </is>
      </c>
      <c r="M7369" s="28" t="n"/>
    </row>
    <row r="7370">
      <c r="A7370" t="inlineStr">
        <is>
          <t>BOD5, Biological Oxygen Demand</t>
        </is>
      </c>
      <c r="B7370" t="n">
        <v>0.029545</v>
      </c>
      <c r="D7370" t="inlineStr">
        <is>
          <t>kilogram</t>
        </is>
      </c>
      <c r="E7370" t="inlineStr">
        <is>
          <t>water::surface water</t>
        </is>
      </c>
      <c r="F7370" t="inlineStr">
        <is>
          <t>biosphere</t>
        </is>
      </c>
      <c r="G7370" t="n">
        <v>2</v>
      </c>
      <c r="H7370" t="n">
        <v>-3.521840754184499</v>
      </c>
      <c r="I7370" t="n">
        <v>0.308456937280178</v>
      </c>
      <c r="J7370" t="inlineStr">
        <is>
          <t>(3,4,5,3,1,5); de Wild-Scholten (2014) Life Cycle Assessment of Photovoltaics Status 2011, Part 1 Data Collection (Table 19,25)</t>
        </is>
      </c>
    </row>
    <row r="7371">
      <c r="A7371" t="inlineStr">
        <is>
          <t>COD, Chemical Oxygen Demand</t>
        </is>
      </c>
      <c r="B7371" t="n">
        <v>0.029545</v>
      </c>
      <c r="D7371" t="inlineStr">
        <is>
          <t>kilogram</t>
        </is>
      </c>
      <c r="E7371" t="inlineStr">
        <is>
          <t>water::surface water</t>
        </is>
      </c>
      <c r="F7371" t="inlineStr">
        <is>
          <t>biosphere</t>
        </is>
      </c>
      <c r="G7371" t="n">
        <v>2</v>
      </c>
      <c r="H7371" t="n">
        <v>-3.521840754184499</v>
      </c>
      <c r="I7371" t="n">
        <v>0.2463410097648505</v>
      </c>
      <c r="J7371" t="inlineStr">
        <is>
          <t>(2,4,4,3,1,5); de Wild-Scholten (2014) Life Cycle Assessment of Photovoltaics Status 2011, Part 1 Data Collection (Table 19,25)</t>
        </is>
      </c>
    </row>
    <row r="7372">
      <c r="A7372" t="inlineStr">
        <is>
          <t>COD, Chemical Oxygen Demand</t>
        </is>
      </c>
      <c r="B7372" t="n">
        <v>0.011095</v>
      </c>
      <c r="D7372" t="inlineStr">
        <is>
          <t>kilogram</t>
        </is>
      </c>
      <c r="E7372" t="inlineStr">
        <is>
          <t>water::surface water</t>
        </is>
      </c>
      <c r="F7372" t="inlineStr">
        <is>
          <t>biosphere</t>
        </is>
      </c>
      <c r="G7372" t="n">
        <v>2</v>
      </c>
      <c r="H7372" t="n">
        <v>-4.501260722597579</v>
      </c>
      <c r="I7372" t="n">
        <v>0.308456937280178</v>
      </c>
      <c r="J7372" t="inlineStr">
        <is>
          <t>(3,4,5,3,1,5); de Wild-Scholten (2014) Life Cycle Assessment of Photovoltaics Status 2011, Part 1 Data Collection (Table 19,25)</t>
        </is>
      </c>
    </row>
    <row r="7373">
      <c r="A7373" t="inlineStr">
        <is>
          <t>Heat, waste</t>
        </is>
      </c>
      <c r="B7373" t="n">
        <v>17.143</v>
      </c>
      <c r="D7373" t="inlineStr">
        <is>
          <t>megajoule</t>
        </is>
      </c>
      <c r="E7373" t="inlineStr">
        <is>
          <t>air::urban air close to ground</t>
        </is>
      </c>
      <c r="F7373" t="inlineStr">
        <is>
          <t>biosphere</t>
        </is>
      </c>
      <c r="G7373" t="n">
        <v>2</v>
      </c>
      <c r="H7373" t="n">
        <v>2.841589927025344</v>
      </c>
      <c r="I7373" t="n">
        <v>0.1478251210504789</v>
      </c>
      <c r="J7373" t="inlineStr">
        <is>
          <t>(3,4,4,3,1,5); de Wild-Scholten (2014) Life Cycle Assessment of Photovoltaics Status 2011, Part 1 Data Collection (Table 19,25)</t>
        </is>
      </c>
    </row>
    <row r="7374">
      <c r="A7374" t="inlineStr">
        <is>
          <t>TOC, Total Organic Carbon</t>
        </is>
      </c>
      <c r="B7374" t="n">
        <v>0.011095</v>
      </c>
      <c r="D7374" t="inlineStr">
        <is>
          <t>kilogram</t>
        </is>
      </c>
      <c r="E7374" t="inlineStr">
        <is>
          <t>water::surface water</t>
        </is>
      </c>
      <c r="F7374" t="inlineStr">
        <is>
          <t>biosphere</t>
        </is>
      </c>
      <c r="G7374" t="n">
        <v>2</v>
      </c>
      <c r="H7374" t="n">
        <v>-4.501260722597579</v>
      </c>
      <c r="I7374" t="n">
        <v>0.308456937280178</v>
      </c>
      <c r="J7374" t="inlineStr">
        <is>
          <t>(3,4,5,3,1,5); de Wild-Scholten (2014) Life Cycle Assessment of Photovoltaics Status 2011, Part 1 Data Collection (Table 19,25)</t>
        </is>
      </c>
    </row>
    <row r="7375">
      <c r="A7375" t="inlineStr">
        <is>
          <t>single-Si wafer production, photovoltaic</t>
        </is>
      </c>
      <c r="B7375" t="n">
        <v>1</v>
      </c>
      <c r="C7375" t="inlineStr">
        <is>
          <t>RER</t>
        </is>
      </c>
      <c r="D7375" t="inlineStr">
        <is>
          <t>square meter</t>
        </is>
      </c>
      <c r="E7375" t="inlineStr">
        <is>
          <t>photovoltaic::production of components</t>
        </is>
      </c>
      <c r="F7375" t="inlineStr">
        <is>
          <t>production</t>
        </is>
      </c>
      <c r="G7375" t="n">
        <v>0</v>
      </c>
      <c r="H7375" t="n">
        <v>1</v>
      </c>
      <c r="L7375" t="inlineStr">
        <is>
          <t>single-Si wafer, photovoltaic</t>
        </is>
      </c>
    </row>
    <row r="7376">
      <c r="A7376" t="inlineStr">
        <is>
          <t>acetic acid production, product in 98% solution state</t>
        </is>
      </c>
      <c r="B7376" t="n">
        <v>0.038996</v>
      </c>
      <c r="C7376" t="inlineStr">
        <is>
          <t>RER</t>
        </is>
      </c>
      <c r="D7376" t="inlineStr">
        <is>
          <t>kilogram</t>
        </is>
      </c>
      <c r="F7376" t="inlineStr">
        <is>
          <t>technosphere</t>
        </is>
      </c>
      <c r="G7376" t="n">
        <v>2</v>
      </c>
      <c r="H7376" t="n">
        <v>-3.244296202215112</v>
      </c>
      <c r="I7376" t="n">
        <v>0.09798894162072011</v>
      </c>
      <c r="J7376" t="inlineStr">
        <is>
          <t>(1,2,4,1,1,3); de Wild-Scholten (2014) Life Cycle Assessment of Photovoltaics Status 2011, Part 1 Data Collection (Table 19,25)</t>
        </is>
      </c>
      <c r="L7376" t="inlineStr">
        <is>
          <t>acetic acid, without water, in 98% solution state</t>
        </is>
      </c>
    </row>
    <row r="7377">
      <c r="A7377" t="inlineStr">
        <is>
          <t>acrylic binder production, product in 34% solution state</t>
        </is>
      </c>
      <c r="B7377" t="n">
        <v>0.0020012</v>
      </c>
      <c r="C7377" t="inlineStr">
        <is>
          <t>RER</t>
        </is>
      </c>
      <c r="D7377" t="inlineStr">
        <is>
          <t>kilogram</t>
        </is>
      </c>
      <c r="F7377" t="inlineStr">
        <is>
          <t>technosphere</t>
        </is>
      </c>
      <c r="G7377" t="n">
        <v>2</v>
      </c>
      <c r="H7377" t="n">
        <v>-6.214008278350224</v>
      </c>
      <c r="I7377" t="n">
        <v>0.09798894162072011</v>
      </c>
      <c r="J7377" t="inlineStr">
        <is>
          <t>(1,2,4,1,1,3); de Wild-Scholten (2014) Life Cycle Assessment of Photovoltaics Status 2011, Part 1 Data Collection (Table 19,25)</t>
        </is>
      </c>
      <c r="L7377" t="inlineStr">
        <is>
          <t>acrylic binder, without water, in 34% solution state</t>
        </is>
      </c>
    </row>
    <row r="7378">
      <c r="A7378" t="inlineStr">
        <is>
          <t>alkylbenzene sulfonate production, linear, petrochemical</t>
        </is>
      </c>
      <c r="B7378" t="n">
        <v>0.23997</v>
      </c>
      <c r="C7378" t="inlineStr">
        <is>
          <t>RER</t>
        </is>
      </c>
      <c r="D7378" t="inlineStr">
        <is>
          <t>kilogram</t>
        </is>
      </c>
      <c r="F7378" t="inlineStr">
        <is>
          <t>technosphere</t>
        </is>
      </c>
      <c r="G7378" t="n">
        <v>2</v>
      </c>
      <c r="H7378" t="n">
        <v>-1.427241363453297</v>
      </c>
      <c r="I7378" t="n">
        <v>0.09798894162072011</v>
      </c>
      <c r="J7378" t="inlineStr">
        <is>
          <t>(1,2,4,1,1,3); de Wild-Scholten (2014) Life Cycle Assessment of Photovoltaics Status 2011, Part 1 Data Collection (Table 19,25)</t>
        </is>
      </c>
      <c r="L7378" t="inlineStr">
        <is>
          <t>alkylbenzene sulfonate, linear, petrochemical</t>
        </is>
      </c>
    </row>
    <row r="7379">
      <c r="A7379" t="inlineStr">
        <is>
          <t>brass production</t>
        </is>
      </c>
      <c r="B7379" t="n">
        <v>0.0074375</v>
      </c>
      <c r="C7379" t="inlineStr">
        <is>
          <t>CH</t>
        </is>
      </c>
      <c r="D7379" t="inlineStr">
        <is>
          <t>kilogram</t>
        </is>
      </c>
      <c r="F7379" t="inlineStr">
        <is>
          <t>technosphere</t>
        </is>
      </c>
      <c r="G7379" t="n">
        <v>2</v>
      </c>
      <c r="H7379" t="n">
        <v>-4.901220508110389</v>
      </c>
      <c r="I7379" t="n">
        <v>0.09798894162072011</v>
      </c>
      <c r="J7379" t="inlineStr">
        <is>
          <t>(1,2,4,1,1,3); de Wild-Scholten (2014) Life Cycle Assessment of Photovoltaics Status 2011, Part 1 Data Collection (Table 19,25)</t>
        </is>
      </c>
      <c r="L7379" t="inlineStr">
        <is>
          <t>brass</t>
        </is>
      </c>
    </row>
    <row r="7380">
      <c r="A7380" t="inlineStr">
        <is>
          <t>dipropylene glycol monomethyl ether production</t>
        </is>
      </c>
      <c r="B7380" t="n">
        <v>0.29997</v>
      </c>
      <c r="C7380" t="inlineStr">
        <is>
          <t>RER</t>
        </is>
      </c>
      <c r="D7380" t="inlineStr">
        <is>
          <t>kilogram</t>
        </is>
      </c>
      <c r="F7380" t="inlineStr">
        <is>
          <t>technosphere</t>
        </is>
      </c>
      <c r="G7380" t="n">
        <v>2</v>
      </c>
      <c r="H7380" t="n">
        <v>-1.204072809326269</v>
      </c>
      <c r="I7380" t="n">
        <v>0.09798894162072011</v>
      </c>
      <c r="J7380" t="inlineStr">
        <is>
          <t>(1,2,4,1,1,3); de Wild-Scholten (2014) Life Cycle Assessment of Photovoltaics Status 2011, Part 1 Data Collection (Table 19,25)</t>
        </is>
      </c>
      <c r="L7380" t="inlineStr">
        <is>
          <t>dipropylene glycol monomethyl ether</t>
        </is>
      </c>
    </row>
    <row r="7381">
      <c r="A7381" t="inlineStr">
        <is>
          <t>flat glass production, uncoated</t>
        </is>
      </c>
      <c r="B7381" t="n">
        <v>0.0099852</v>
      </c>
      <c r="C7381" t="inlineStr">
        <is>
          <t>RER</t>
        </is>
      </c>
      <c r="D7381" t="inlineStr">
        <is>
          <t>kilogram</t>
        </is>
      </c>
      <c r="F7381" t="inlineStr">
        <is>
          <t>technosphere</t>
        </is>
      </c>
      <c r="G7381" t="n">
        <v>2</v>
      </c>
      <c r="H7381" t="n">
        <v>-4.60665128226989</v>
      </c>
      <c r="I7381" t="n">
        <v>0.1173383935639413</v>
      </c>
      <c r="J7381" t="inlineStr">
        <is>
          <t>(3,4,2,3,1,5); de Wild-Scholten (2014) Life Cycle Assessment of Photovoltaics Status 2011, Part 1 Data Collection (Table 19,25)</t>
        </is>
      </c>
      <c r="L7381" t="inlineStr">
        <is>
          <t>flat glass, uncoated</t>
        </is>
      </c>
    </row>
    <row r="7382">
      <c r="A7382" t="inlineStr">
        <is>
          <t>heat production, natural gas, at industrial furnace low-NOx &gt;100kW</t>
        </is>
      </c>
      <c r="B7382" t="n">
        <v>3.9982</v>
      </c>
      <c r="C7382" t="inlineStr">
        <is>
          <t>Europe without Switzerland</t>
        </is>
      </c>
      <c r="D7382" t="inlineStr">
        <is>
          <t>megajoule</t>
        </is>
      </c>
      <c r="F7382" t="inlineStr">
        <is>
          <t>technosphere</t>
        </is>
      </c>
      <c r="G7382" t="n">
        <v>2</v>
      </c>
      <c r="H7382" t="n">
        <v>1.385844259839505</v>
      </c>
      <c r="I7382" t="n">
        <v>0.09798894162072011</v>
      </c>
      <c r="J7382" t="inlineStr">
        <is>
          <t>(1,2,4,1,1,3); de Wild-Scholten (2014) Life Cycle Assessment of Photovoltaics Status 2011, Part 1 Data Collection (Table 19,25)</t>
        </is>
      </c>
      <c r="L7382" t="inlineStr">
        <is>
          <t>heat, district or industrial, natural gas</t>
        </is>
      </c>
    </row>
    <row r="7383">
      <c r="A7383" t="inlineStr">
        <is>
          <t>market for electricity, high voltage</t>
        </is>
      </c>
      <c r="B7383" t="n">
        <v>4.7619</v>
      </c>
      <c r="C7383" t="inlineStr">
        <is>
          <t>DE</t>
        </is>
      </c>
      <c r="D7383" t="inlineStr">
        <is>
          <t>kilowatt hour</t>
        </is>
      </c>
      <c r="F7383" t="inlineStr">
        <is>
          <t>technosphere</t>
        </is>
      </c>
      <c r="G7383" t="n">
        <v>2</v>
      </c>
      <c r="H7383" t="n">
        <v>1.560646748264168</v>
      </c>
      <c r="I7383" t="n">
        <v>0.3593587283357377</v>
      </c>
      <c r="J7383" t="inlineStr">
        <is>
          <t>(2,2,1,2,1,5); Woodhouse et al. (2019): c-Si PV Manufacturing Costs 2018</t>
        </is>
      </c>
      <c r="L7383" t="inlineStr">
        <is>
          <t>electricity, high voltage</t>
        </is>
      </c>
    </row>
    <row r="7384">
      <c r="A7384" t="inlineStr">
        <is>
          <t>market for hydrochloric acid, without water, in 30% solution state</t>
        </is>
      </c>
      <c r="B7384" t="n">
        <v>0.0026997</v>
      </c>
      <c r="C7384" t="inlineStr">
        <is>
          <t>RER</t>
        </is>
      </c>
      <c r="D7384" t="inlineStr">
        <is>
          <t>kilogram</t>
        </is>
      </c>
      <c r="F7384" t="inlineStr">
        <is>
          <t>technosphere</t>
        </is>
      </c>
      <c r="G7384" t="n">
        <v>2</v>
      </c>
      <c r="H7384" t="n">
        <v>-5.914614623256261</v>
      </c>
      <c r="I7384" t="n">
        <v>0.09798894162072011</v>
      </c>
      <c r="J7384" t="inlineStr">
        <is>
          <t>(1,2,4,1,1,3); de Wild-Scholten (2014) Life Cycle Assessment of Photovoltaics Status 2011, Part 1 Data Collection (Table 19,25)</t>
        </is>
      </c>
      <c r="L7384" t="inlineStr">
        <is>
          <t>hydrochloric acid, without water, in 30% solution state</t>
        </is>
      </c>
    </row>
    <row r="7385">
      <c r="A7385" t="inlineStr">
        <is>
          <t>market for sodium hydroxide, without water, in 50% solution state</t>
        </is>
      </c>
      <c r="B7385" t="n">
        <v>0.014998</v>
      </c>
      <c r="C7385" t="inlineStr">
        <is>
          <t>GLO</t>
        </is>
      </c>
      <c r="D7385" t="inlineStr">
        <is>
          <t>kilogram</t>
        </is>
      </c>
      <c r="F7385" t="inlineStr">
        <is>
          <t>technosphere</t>
        </is>
      </c>
      <c r="G7385" t="n">
        <v>2</v>
      </c>
      <c r="H7385" t="n">
        <v>-4.19983842010294</v>
      </c>
      <c r="I7385" t="n">
        <v>0.09798894162072011</v>
      </c>
      <c r="J7385" t="inlineStr">
        <is>
          <t>(1,2,4,1,1,3); de Wild-Scholten (2014) Life Cycle Assessment of Photovoltaics Status 2011, Part 1 Data Collection (Table 19,25)</t>
        </is>
      </c>
      <c r="L7385" t="inlineStr">
        <is>
          <t>sodium hydroxide, without water, in 50% solution state</t>
        </is>
      </c>
    </row>
    <row r="7386">
      <c r="A7386" t="inlineStr">
        <is>
          <t>market for water, deionised</t>
        </is>
      </c>
      <c r="B7386" t="n">
        <v>55.556</v>
      </c>
      <c r="C7386" t="inlineStr">
        <is>
          <t>Europe without Switzerland</t>
        </is>
      </c>
      <c r="D7386" t="inlineStr">
        <is>
          <t>kilogram</t>
        </is>
      </c>
      <c r="F7386" t="inlineStr">
        <is>
          <t>technosphere</t>
        </is>
      </c>
      <c r="G7386" t="n">
        <v>2</v>
      </c>
      <c r="H7386" t="n">
        <v>4.017391521053972</v>
      </c>
      <c r="I7386" t="n">
        <v>0.1173383935639413</v>
      </c>
      <c r="J7386" t="inlineStr">
        <is>
          <t>(3,4,2,3,1,5); China photovoltaic cell industry cleaner production evaluation index system</t>
        </is>
      </c>
      <c r="L7386" t="inlineStr">
        <is>
          <t>water, deionised</t>
        </is>
      </c>
    </row>
    <row r="7387">
      <c r="A7387" t="inlineStr">
        <is>
          <t>silicon production, single crystal, Czochralski process, photovoltaics</t>
        </is>
      </c>
      <c r="B7387" t="n">
        <v>0.59524</v>
      </c>
      <c r="C7387" t="inlineStr">
        <is>
          <t>RER</t>
        </is>
      </c>
      <c r="D7387" t="inlineStr">
        <is>
          <t>kilogram</t>
        </is>
      </c>
      <c r="F7387" t="inlineStr">
        <is>
          <t>technosphere</t>
        </is>
      </c>
      <c r="G7387" t="n">
        <v>2</v>
      </c>
      <c r="H7387" t="n">
        <v>-0.5187905934202875</v>
      </c>
      <c r="I7387" t="n">
        <v>0.09811223098147311</v>
      </c>
      <c r="J7387" t="inlineStr">
        <is>
          <t>(2,2,1,2,1,5); Wafer thickness: 170 um, kerf loss: 65 um, additional losses: 20.5 um; silicon density: 2330 kg/m3; ITRPV 2020; Woodhouse et al. (2019): c-Si PV Manufacturing Costs 2018</t>
        </is>
      </c>
      <c r="L7387" t="inlineStr">
        <is>
          <t>silicon, single crystal, Czochralski process, photovoltaics</t>
        </is>
      </c>
    </row>
    <row r="7388">
      <c r="A7388" t="inlineStr">
        <is>
          <t>steel production, chromium steel 18/8, hot rolled</t>
        </is>
      </c>
      <c r="B7388" t="n">
        <v>0.0015105</v>
      </c>
      <c r="C7388" t="inlineStr">
        <is>
          <t>RER</t>
        </is>
      </c>
      <c r="D7388" t="inlineStr">
        <is>
          <t>kilogram</t>
        </is>
      </c>
      <c r="F7388" t="inlineStr">
        <is>
          <t>technosphere</t>
        </is>
      </c>
      <c r="G7388" t="n">
        <v>2</v>
      </c>
      <c r="H7388" t="n">
        <v>-6.495314557137547</v>
      </c>
      <c r="I7388" t="n">
        <v>0.1399509425664092</v>
      </c>
      <c r="J7388" t="inlineStr">
        <is>
          <t>(3,2,1,1,3,5); Proxy for diamond wire; Woodhouse et al. (2019): c-Si PV Manufacturing Costs 2018</t>
        </is>
      </c>
      <c r="L7388" t="inlineStr">
        <is>
          <t>steel, chromium steel 18/8, hot rolled</t>
        </is>
      </c>
    </row>
    <row r="7389">
      <c r="A7389" t="inlineStr">
        <is>
          <t>transport, freight train, diesel</t>
        </is>
      </c>
      <c r="B7389" t="n">
        <v>1.2465</v>
      </c>
      <c r="C7389" t="inlineStr">
        <is>
          <t>Europe without Switzerland</t>
        </is>
      </c>
      <c r="D7389" t="inlineStr">
        <is>
          <t>ton kilometer</t>
        </is>
      </c>
      <c r="F7389" t="inlineStr">
        <is>
          <t>technosphere</t>
        </is>
      </c>
      <c r="G7389" t="n">
        <v>2</v>
      </c>
      <c r="H7389" t="n">
        <v>0.2203396239814755</v>
      </c>
      <c r="I7389" t="n">
        <v>0.3697767766870506</v>
      </c>
      <c r="J7389" t="inlineStr">
        <is>
          <t>(4,5,na,na,na,na); Transport distance: 100-600km</t>
        </is>
      </c>
      <c r="L7389" t="inlineStr">
        <is>
          <t>transport, freight train</t>
        </is>
      </c>
    </row>
    <row r="7390">
      <c r="A7390" t="inlineStr">
        <is>
          <t>transport, freight, lorry 7.5-16 metric ton, EURO4</t>
        </is>
      </c>
      <c r="B7390" t="n">
        <v>0.23587</v>
      </c>
      <c r="C7390" t="inlineStr">
        <is>
          <t>RER</t>
        </is>
      </c>
      <c r="D7390" t="inlineStr">
        <is>
          <t>ton kilometer</t>
        </is>
      </c>
      <c r="F7390" t="inlineStr">
        <is>
          <t>technosphere</t>
        </is>
      </c>
      <c r="G7390" t="n">
        <v>2</v>
      </c>
      <c r="H7390" t="n">
        <v>-1.444474473186353</v>
      </c>
      <c r="I7390" t="n">
        <v>0.3697767766870506</v>
      </c>
      <c r="J7390" t="inlineStr">
        <is>
          <t>(4,5,na,na,na,na); Transport distance: 100km; silicon: 200km</t>
        </is>
      </c>
      <c r="L7390" t="inlineStr">
        <is>
          <t>transport, freight, lorry 7.5-16 metric ton, EURO4</t>
        </is>
      </c>
    </row>
    <row r="7391">
      <c r="A7391" t="inlineStr">
        <is>
          <t>treatment of waste, from silicon wafer production, underground deposit</t>
        </is>
      </c>
      <c r="B7391" t="n">
        <v>-0.11012</v>
      </c>
      <c r="C7391" t="inlineStr">
        <is>
          <t>DE</t>
        </is>
      </c>
      <c r="D7391" t="inlineStr">
        <is>
          <t>kilogram</t>
        </is>
      </c>
      <c r="F7391" t="inlineStr">
        <is>
          <t>technosphere</t>
        </is>
      </c>
      <c r="G7391" t="n">
        <v>2</v>
      </c>
      <c r="H7391" t="n">
        <v>-2.20618459870773</v>
      </c>
      <c r="I7391" t="n">
        <v>0.09798894162072011</v>
      </c>
      <c r="J7391" t="inlineStr">
        <is>
          <t>(1,2,4,1,1,3); de Wild-Scholten (2014) Life Cycle Assessment of Photovoltaics Status 2011, Part 1 Data Collection (Table 19,25)</t>
        </is>
      </c>
      <c r="K7391" t="b">
        <v>1</v>
      </c>
      <c r="L7391" t="inlineStr">
        <is>
          <t>waste, from silicon wafer production</t>
        </is>
      </c>
    </row>
    <row r="7392">
      <c r="A7392" t="inlineStr">
        <is>
          <t>treatment of wastewater, average, capacity 1.1E10l/year</t>
        </is>
      </c>
      <c r="B7392" t="n">
        <v>-0.05</v>
      </c>
      <c r="C7392" t="inlineStr">
        <is>
          <t>CH</t>
        </is>
      </c>
      <c r="D7392" t="inlineStr">
        <is>
          <t>cubic meter</t>
        </is>
      </c>
      <c r="F7392" t="inlineStr">
        <is>
          <t>technosphere</t>
        </is>
      </c>
      <c r="G7392" t="n">
        <v>2</v>
      </c>
      <c r="H7392" t="n">
        <v>-2.995732273553991</v>
      </c>
      <c r="I7392" t="n">
        <v>0.1173383935639413</v>
      </c>
      <c r="J7392" t="inlineStr">
        <is>
          <t>(3,4,2,3,1,5); Calculation based on water withdrawal and water emissions</t>
        </is>
      </c>
      <c r="K7392" t="b">
        <v>1</v>
      </c>
      <c r="L7392" t="inlineStr">
        <is>
          <t>wastewater, average</t>
        </is>
      </c>
    </row>
    <row r="7393">
      <c r="A7393" t="inlineStr">
        <is>
          <t>wafer factory construction</t>
        </is>
      </c>
      <c r="B7393" t="n">
        <v>3.9982e-06</v>
      </c>
      <c r="C7393" t="inlineStr">
        <is>
          <t>DE</t>
        </is>
      </c>
      <c r="D7393" t="inlineStr">
        <is>
          <t>unit</t>
        </is>
      </c>
      <c r="F7393" t="inlineStr">
        <is>
          <t>technosphere</t>
        </is>
      </c>
      <c r="G7393" t="n">
        <v>2</v>
      </c>
      <c r="H7393" t="n">
        <v>-12.42966629812477</v>
      </c>
      <c r="I7393" t="n">
        <v>0.5574396305659908</v>
      </c>
      <c r="J7393" t="inlineStr">
        <is>
          <t>(1,2,4,1,1,3); de Wild-Scholten (2014) Life Cycle Assessment of Photovoltaics Status 2011, Part 1 Data Collection (Table 19,25)</t>
        </is>
      </c>
      <c r="L7393" t="inlineStr">
        <is>
          <t>wafer factory</t>
        </is>
      </c>
    </row>
    <row r="7394">
      <c r="A7394" t="inlineStr">
        <is>
          <t>wire drawing, steel</t>
        </is>
      </c>
      <c r="B7394" t="n">
        <v>0.008947999999999999</v>
      </c>
      <c r="C7394" t="inlineStr">
        <is>
          <t>RER</t>
        </is>
      </c>
      <c r="D7394" t="inlineStr">
        <is>
          <t>kilogram</t>
        </is>
      </c>
      <c r="F7394" t="inlineStr">
        <is>
          <t>technosphere</t>
        </is>
      </c>
      <c r="G7394" t="n">
        <v>2</v>
      </c>
      <c r="H7394" t="n">
        <v>-4.716325235354254</v>
      </c>
      <c r="I7394" t="n">
        <v>0.1399509425664092</v>
      </c>
      <c r="J7394" t="inlineStr">
        <is>
          <t>(3,2,1,1,3,5); de Wild-Scholten (2014) Life Cycle Assessment of Photovoltaics Status 2011, Part 1 Data Collection (Table 19,25)</t>
        </is>
      </c>
      <c r="L7394" t="inlineStr">
        <is>
          <t>wire drawing, steel</t>
        </is>
      </c>
    </row>
    <row r="7395"/>
    <row r="7396" ht="16" customHeight="1" s="29">
      <c r="A7396" s="1" t="inlineStr">
        <is>
          <t>Activity</t>
        </is>
      </c>
      <c r="B7396" s="1" t="inlineStr">
        <is>
          <t>single-Si wafer, photovoltaics, at regional storage</t>
        </is>
      </c>
    </row>
    <row r="7397">
      <c r="A7397" t="inlineStr">
        <is>
          <t>comment</t>
        </is>
      </c>
      <c r="B7397" t="inlineStr">
        <is>
          <t>Imports of wafers are not taken into account since domestic wafer production is sufficient to cover cell production.
Domestic production and imports of single-crystalline silicon wafers used in photovoltaic cell production in the US and other American countries.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7398">
      <c r="A7398" t="inlineStr">
        <is>
          <t>location</t>
        </is>
      </c>
      <c r="B7398" t="inlineStr">
        <is>
          <t>US</t>
        </is>
      </c>
    </row>
    <row r="7399">
      <c r="A7399" t="inlineStr">
        <is>
          <t>production amount</t>
        </is>
      </c>
      <c r="B7399" t="n">
        <v>1</v>
      </c>
    </row>
    <row r="7400">
      <c r="A7400" t="inlineStr">
        <is>
          <t>reference product</t>
        </is>
      </c>
      <c r="B7400" t="inlineStr">
        <is>
          <t>single-Si wafer, photovoltaics, at regional storage</t>
        </is>
      </c>
    </row>
    <row r="7401">
      <c r="A7401" t="inlineStr">
        <is>
          <t>source</t>
        </is>
      </c>
      <c r="B740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02">
      <c r="A7402" t="inlineStr">
        <is>
          <t>type</t>
        </is>
      </c>
      <c r="B7402" t="inlineStr">
        <is>
          <t>process</t>
        </is>
      </c>
    </row>
    <row r="7403">
      <c r="A7403" t="inlineStr">
        <is>
          <t>unit</t>
        </is>
      </c>
      <c r="B7403" t="inlineStr">
        <is>
          <t>square meter</t>
        </is>
      </c>
    </row>
    <row r="7404" ht="16" customHeight="1" s="29">
      <c r="A7404" s="1" t="inlineStr">
        <is>
          <t>Exchanges</t>
        </is>
      </c>
    </row>
    <row r="7405">
      <c r="A7405" s="28" t="inlineStr">
        <is>
          <t>name</t>
        </is>
      </c>
      <c r="B7405" s="28" t="inlineStr">
        <is>
          <t>amount</t>
        </is>
      </c>
      <c r="C7405" s="28" t="inlineStr">
        <is>
          <t>location</t>
        </is>
      </c>
      <c r="D7405" s="28" t="inlineStr">
        <is>
          <t>unit</t>
        </is>
      </c>
      <c r="E7405" s="28" t="inlineStr">
        <is>
          <t>categories</t>
        </is>
      </c>
      <c r="F7405" s="28" t="inlineStr">
        <is>
          <t>type</t>
        </is>
      </c>
      <c r="G7405" s="28" t="inlineStr">
        <is>
          <t>uncertainty type</t>
        </is>
      </c>
      <c r="H7405" s="28" t="inlineStr">
        <is>
          <t>loc</t>
        </is>
      </c>
      <c r="I7405" s="28" t="inlineStr">
        <is>
          <t>scale</t>
        </is>
      </c>
      <c r="J7405" s="28" t="inlineStr">
        <is>
          <t>comment</t>
        </is>
      </c>
      <c r="K7405" s="28" t="inlineStr">
        <is>
          <t>negative</t>
        </is>
      </c>
      <c r="L7405" s="28" t="inlineStr">
        <is>
          <t>reference product</t>
        </is>
      </c>
      <c r="M7405" s="28" t="n"/>
    </row>
    <row r="7406">
      <c r="A7406" t="inlineStr">
        <is>
          <t>single-Si wafer, photovoltaics, at regional storage</t>
        </is>
      </c>
      <c r="B7406" t="n">
        <v>1</v>
      </c>
      <c r="C7406" t="inlineStr">
        <is>
          <t>US</t>
        </is>
      </c>
      <c r="D7406" t="inlineStr">
        <is>
          <t>square meter</t>
        </is>
      </c>
      <c r="E7406" t="inlineStr">
        <is>
          <t>photovoltaic::production of components</t>
        </is>
      </c>
      <c r="F7406" t="inlineStr">
        <is>
          <t>production</t>
        </is>
      </c>
      <c r="G7406" t="n">
        <v>0</v>
      </c>
      <c r="H7406" t="n">
        <v>1</v>
      </c>
      <c r="L7406" t="inlineStr">
        <is>
          <t>single-Si wafer, photovoltaics, at regional storage</t>
        </is>
      </c>
    </row>
    <row r="7407">
      <c r="A7407" t="inlineStr">
        <is>
          <t>market for transport, freight, sea, container ship</t>
        </is>
      </c>
      <c r="B7407" t="n">
        <v>8.2212</v>
      </c>
      <c r="C7407" t="inlineStr">
        <is>
          <t>GLO</t>
        </is>
      </c>
      <c r="D7407" t="inlineStr">
        <is>
          <t>ton kilometer</t>
        </is>
      </c>
      <c r="F7407" t="inlineStr">
        <is>
          <t>technosphere</t>
        </is>
      </c>
      <c r="G7407" t="n">
        <v>2</v>
      </c>
      <c r="H7407" t="n">
        <v>2.106716183814716</v>
      </c>
      <c r="I7407" t="n">
        <v>0.3697767766870506</v>
      </c>
      <c r="J7407" t="inlineStr">
        <is>
          <t>(4,5,na,na,na,na); Transport distance CN-EU: 19994 km, CN-US: 20755 km, CN-APAC: 4584 km</t>
        </is>
      </c>
      <c r="L7407" t="inlineStr">
        <is>
          <t>transport, freight, sea, container ship</t>
        </is>
      </c>
    </row>
    <row r="7408">
      <c r="A7408" t="inlineStr">
        <is>
          <t>single-Si wafer production, photovoltaic</t>
        </is>
      </c>
      <c r="B7408" t="n">
        <v>1</v>
      </c>
      <c r="C7408" t="inlineStr">
        <is>
          <t>CN</t>
        </is>
      </c>
      <c r="D7408" t="inlineStr">
        <is>
          <t>square meter</t>
        </is>
      </c>
      <c r="F7408" t="inlineStr">
        <is>
          <t>technosphere</t>
        </is>
      </c>
      <c r="G7408" t="n">
        <v>2</v>
      </c>
      <c r="H7408" t="n">
        <v>0</v>
      </c>
      <c r="I7408" t="n">
        <v>0.2236233210615597</v>
      </c>
      <c r="J7408" t="inlineStr">
        <is>
          <t>(5,1,1,1,1,5); Market share Chinese wafers</t>
        </is>
      </c>
      <c r="L7408" t="inlineStr">
        <is>
          <t>single-Si wafer, photovoltaic</t>
        </is>
      </c>
    </row>
    <row r="7409">
      <c r="A7409" t="inlineStr">
        <is>
          <t>transport, freight train, diesel</t>
        </is>
      </c>
      <c r="B7409" t="n">
        <v>0.07922</v>
      </c>
      <c r="C7409" t="inlineStr">
        <is>
          <t>Europe without Switzerland</t>
        </is>
      </c>
      <c r="D7409" t="inlineStr">
        <is>
          <t>ton kilometer</t>
        </is>
      </c>
      <c r="F7409" t="inlineStr">
        <is>
          <t>technosphere</t>
        </is>
      </c>
      <c r="G7409" t="n">
        <v>2</v>
      </c>
      <c r="H7409" t="n">
        <v>-2.535526486788366</v>
      </c>
      <c r="I7409" t="n">
        <v>0.3697767766870506</v>
      </c>
      <c r="J7409" t="inlineStr">
        <is>
          <t>(4,5,na,na,na,na); Standard distance 200km</t>
        </is>
      </c>
      <c r="L7409" t="inlineStr">
        <is>
          <t>transport, freight train</t>
        </is>
      </c>
    </row>
    <row r="7410">
      <c r="A7410" t="inlineStr">
        <is>
          <t>transport, freight, lorry 7.5-16 metric ton, EURO4</t>
        </is>
      </c>
      <c r="B7410" t="n">
        <v>0.019805</v>
      </c>
      <c r="C7410" t="inlineStr">
        <is>
          <t>RER</t>
        </is>
      </c>
      <c r="D7410" t="inlineStr">
        <is>
          <t>ton kilometer</t>
        </is>
      </c>
      <c r="F7410" t="inlineStr">
        <is>
          <t>technosphere</t>
        </is>
      </c>
      <c r="G7410" t="n">
        <v>2</v>
      </c>
      <c r="H7410" t="n">
        <v>-3.921820847908257</v>
      </c>
      <c r="I7410" t="n">
        <v>0.3697767766870506</v>
      </c>
      <c r="J7410" t="inlineStr">
        <is>
          <t>(4,5,na,na,na,na); Standard distance 50km</t>
        </is>
      </c>
      <c r="L7410" t="inlineStr">
        <is>
          <t>transport, freight, lorry 7.5-16 metric ton, EURO4</t>
        </is>
      </c>
    </row>
    <row r="7411"/>
    <row r="7412" ht="16" customHeight="1" s="29">
      <c r="A7412" s="1" t="inlineStr">
        <is>
          <t>Activity</t>
        </is>
      </c>
      <c r="B7412" s="1" t="inlineStr">
        <is>
          <t>single-Si wafer, photovoltaics, at regional storage</t>
        </is>
      </c>
    </row>
    <row r="7413">
      <c r="A7413" t="inlineStr">
        <is>
          <t>comment</t>
        </is>
      </c>
      <c r="B7413" t="inlineStr">
        <is>
          <t>Shares of production in Europe (85%) and import from China (15%).
Domestic production and imports of single-crystalline silicon wafers used in photovoltaic cell production in Europe.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7414">
      <c r="A7414" t="inlineStr">
        <is>
          <t>location</t>
        </is>
      </c>
      <c r="B7414" t="inlineStr">
        <is>
          <t>RER</t>
        </is>
      </c>
    </row>
    <row r="7415">
      <c r="A7415" t="inlineStr">
        <is>
          <t>production amount</t>
        </is>
      </c>
      <c r="B7415" t="n">
        <v>1</v>
      </c>
    </row>
    <row r="7416">
      <c r="A7416" t="inlineStr">
        <is>
          <t>reference product</t>
        </is>
      </c>
      <c r="B7416" t="inlineStr">
        <is>
          <t>single-Si wafer, photovoltaics, at regional storage</t>
        </is>
      </c>
    </row>
    <row r="7417">
      <c r="A7417" t="inlineStr">
        <is>
          <t>source</t>
        </is>
      </c>
      <c r="B74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18">
      <c r="A7418" t="inlineStr">
        <is>
          <t>type</t>
        </is>
      </c>
      <c r="B7418" t="inlineStr">
        <is>
          <t>process</t>
        </is>
      </c>
    </row>
    <row r="7419">
      <c r="A7419" t="inlineStr">
        <is>
          <t>unit</t>
        </is>
      </c>
      <c r="B7419" t="inlineStr">
        <is>
          <t>square meter</t>
        </is>
      </c>
    </row>
    <row r="7420" ht="16" customHeight="1" s="29">
      <c r="A7420" s="1" t="inlineStr">
        <is>
          <t>Exchanges</t>
        </is>
      </c>
    </row>
    <row r="7421">
      <c r="A7421" s="28" t="inlineStr">
        <is>
          <t>name</t>
        </is>
      </c>
      <c r="B7421" s="28" t="inlineStr">
        <is>
          <t>amount</t>
        </is>
      </c>
      <c r="C7421" s="28" t="inlineStr">
        <is>
          <t>location</t>
        </is>
      </c>
      <c r="D7421" s="28" t="inlineStr">
        <is>
          <t>unit</t>
        </is>
      </c>
      <c r="E7421" s="28" t="inlineStr">
        <is>
          <t>categories</t>
        </is>
      </c>
      <c r="F7421" s="28" t="inlineStr">
        <is>
          <t>type</t>
        </is>
      </c>
      <c r="G7421" s="28" t="inlineStr">
        <is>
          <t>uncertainty type</t>
        </is>
      </c>
      <c r="H7421" s="28" t="inlineStr">
        <is>
          <t>loc</t>
        </is>
      </c>
      <c r="I7421" s="28" t="inlineStr">
        <is>
          <t>scale</t>
        </is>
      </c>
      <c r="J7421" s="28" t="inlineStr">
        <is>
          <t>comment</t>
        </is>
      </c>
      <c r="K7421" s="28" t="inlineStr">
        <is>
          <t>negative</t>
        </is>
      </c>
      <c r="L7421" s="28" t="inlineStr">
        <is>
          <t>reference product</t>
        </is>
      </c>
      <c r="M7421" s="28" t="n"/>
    </row>
    <row r="7422">
      <c r="A7422" t="inlineStr">
        <is>
          <t>single-Si wafer, photovoltaics, at regional storage</t>
        </is>
      </c>
      <c r="B7422" t="n">
        <v>1</v>
      </c>
      <c r="C7422" t="inlineStr">
        <is>
          <t>RER</t>
        </is>
      </c>
      <c r="D7422" t="inlineStr">
        <is>
          <t>square meter</t>
        </is>
      </c>
      <c r="E7422" t="inlineStr">
        <is>
          <t>photovoltaic::production of components</t>
        </is>
      </c>
      <c r="F7422" t="inlineStr">
        <is>
          <t>production</t>
        </is>
      </c>
      <c r="G7422" t="n">
        <v>0</v>
      </c>
      <c r="H7422" t="n">
        <v>1</v>
      </c>
      <c r="L7422" t="inlineStr">
        <is>
          <t>single-Si wafer, photovoltaics, at regional storage</t>
        </is>
      </c>
    </row>
    <row r="7423">
      <c r="A7423" t="inlineStr">
        <is>
          <t>market for transport, freight, sea, container ship</t>
        </is>
      </c>
      <c r="B7423" t="n">
        <v>1.5996</v>
      </c>
      <c r="C7423" t="inlineStr">
        <is>
          <t>GLO</t>
        </is>
      </c>
      <c r="D7423" t="inlineStr">
        <is>
          <t>ton kilometer</t>
        </is>
      </c>
      <c r="F7423" t="inlineStr">
        <is>
          <t>technosphere</t>
        </is>
      </c>
      <c r="G7423" t="n">
        <v>2</v>
      </c>
      <c r="H7423" t="n">
        <v>0.4697535979905262</v>
      </c>
      <c r="I7423" t="n">
        <v>0.3697767766870506</v>
      </c>
      <c r="J7423" t="inlineStr">
        <is>
          <t>(4,5,na,na,na,na); Transport distance CN-EU: 19994 km, CN-US: 20755 km, CN-APAC: 4584 km</t>
        </is>
      </c>
      <c r="L7423" t="inlineStr">
        <is>
          <t>transport, freight, sea, container ship</t>
        </is>
      </c>
    </row>
    <row r="7424">
      <c r="A7424" t="inlineStr">
        <is>
          <t>single-Si wafer production, photovoltaic</t>
        </is>
      </c>
      <c r="B7424" t="n">
        <v>0.79802</v>
      </c>
      <c r="C7424" t="inlineStr">
        <is>
          <t>RER</t>
        </is>
      </c>
      <c r="D7424" t="inlineStr">
        <is>
          <t>square meter</t>
        </is>
      </c>
      <c r="F7424" t="inlineStr">
        <is>
          <t>technosphere</t>
        </is>
      </c>
      <c r="G7424" t="n">
        <v>2</v>
      </c>
      <c r="H7424" t="n">
        <v>-0.2256216191897499</v>
      </c>
      <c r="I7424" t="n">
        <v>0.2236233210615597</v>
      </c>
      <c r="J7424" t="inlineStr">
        <is>
          <t>(5,1,1,1,1,5); Market share European wafers</t>
        </is>
      </c>
      <c r="L7424" t="inlineStr">
        <is>
          <t>single-Si wafer, photovoltaic</t>
        </is>
      </c>
    </row>
    <row r="7425">
      <c r="A7425" t="inlineStr">
        <is>
          <t>single-Si wafer production, photovoltaic</t>
        </is>
      </c>
      <c r="B7425" t="n">
        <v>0.20198</v>
      </c>
      <c r="C7425" t="inlineStr">
        <is>
          <t>CN</t>
        </is>
      </c>
      <c r="D7425" t="inlineStr">
        <is>
          <t>square meter</t>
        </is>
      </c>
      <c r="F7425" t="inlineStr">
        <is>
          <t>technosphere</t>
        </is>
      </c>
      <c r="G7425" t="n">
        <v>2</v>
      </c>
      <c r="H7425" t="n">
        <v>-1.599586596383726</v>
      </c>
      <c r="I7425" t="n">
        <v>0.2236233210615597</v>
      </c>
      <c r="J7425" t="inlineStr">
        <is>
          <t>(5,1,1,1,1,5); Market share Chinese wafers</t>
        </is>
      </c>
      <c r="L7425" t="inlineStr">
        <is>
          <t>single-Si wafer, photovoltaic</t>
        </is>
      </c>
    </row>
    <row r="7426">
      <c r="A7426" t="inlineStr">
        <is>
          <t>transport, freight train, diesel</t>
        </is>
      </c>
      <c r="B7426" t="n">
        <v>0.07922</v>
      </c>
      <c r="C7426" t="inlineStr">
        <is>
          <t>Europe without Switzerland</t>
        </is>
      </c>
      <c r="D7426" t="inlineStr">
        <is>
          <t>ton kilometer</t>
        </is>
      </c>
      <c r="F7426" t="inlineStr">
        <is>
          <t>technosphere</t>
        </is>
      </c>
      <c r="G7426" t="n">
        <v>2</v>
      </c>
      <c r="H7426" t="n">
        <v>-2.535526486788366</v>
      </c>
      <c r="I7426" t="n">
        <v>0.3697767766870506</v>
      </c>
      <c r="J7426" t="inlineStr">
        <is>
          <t>(4,5,na,na,na,na); Standard distance 200km</t>
        </is>
      </c>
      <c r="L7426" t="inlineStr">
        <is>
          <t>transport, freight train</t>
        </is>
      </c>
    </row>
    <row r="7427">
      <c r="A7427" t="inlineStr">
        <is>
          <t>transport, freight, lorry 7.5-16 metric ton, EURO4</t>
        </is>
      </c>
      <c r="B7427" t="n">
        <v>0.019805</v>
      </c>
      <c r="C7427" t="inlineStr">
        <is>
          <t>RER</t>
        </is>
      </c>
      <c r="D7427" t="inlineStr">
        <is>
          <t>ton kilometer</t>
        </is>
      </c>
      <c r="F7427" t="inlineStr">
        <is>
          <t>technosphere</t>
        </is>
      </c>
      <c r="G7427" t="n">
        <v>2</v>
      </c>
      <c r="H7427" t="n">
        <v>-3.921820847908257</v>
      </c>
      <c r="I7427" t="n">
        <v>0.3697767766870506</v>
      </c>
      <c r="J7427" t="inlineStr">
        <is>
          <t>(4,5,na,na,na,na); Standard distance 50km</t>
        </is>
      </c>
      <c r="L7427" t="inlineStr">
        <is>
          <t>transport, freight, lorry 7.5-16 metric ton, EURO4</t>
        </is>
      </c>
    </row>
    <row r="7428"/>
    <row r="7429" ht="16" customHeight="1" s="29">
      <c r="A7429" s="1" t="inlineStr">
        <is>
          <t>Activity</t>
        </is>
      </c>
      <c r="B7429" s="1" t="inlineStr">
        <is>
          <t>single-Si wafer, photovoltaics, at regional storage</t>
        </is>
      </c>
    </row>
    <row r="7430">
      <c r="A7430" t="inlineStr">
        <is>
          <t>comment</t>
        </is>
      </c>
      <c r="B7430" t="inlineStr">
        <is>
          <t>Shares of production in APAC (73%) and import from China (27%).
Domestic production and imports of single-crystalline silicon wafers used in photovoltaic cell production in Asia and Pacific. Transport from different world regions to regional storage.
Location:  Regional supply mix calculated based on data for the worldwide production and consumption.
Technology:  None
Time period:  Data refer to 2018
Sampling:  Survey among market intelligence companies
Extrapolations:  None
Uncertainty:  None</t>
        </is>
      </c>
    </row>
    <row r="7431">
      <c r="A7431" t="inlineStr">
        <is>
          <t>location</t>
        </is>
      </c>
      <c r="B7431" t="inlineStr">
        <is>
          <t>APAC</t>
        </is>
      </c>
    </row>
    <row r="7432">
      <c r="A7432" t="inlineStr">
        <is>
          <t>production amount</t>
        </is>
      </c>
      <c r="B7432" t="n">
        <v>1</v>
      </c>
    </row>
    <row r="7433">
      <c r="A7433" t="inlineStr">
        <is>
          <t>reference product</t>
        </is>
      </c>
      <c r="B7433" t="inlineStr">
        <is>
          <t>single-Si wafer, photovoltaics, at regional storage</t>
        </is>
      </c>
    </row>
    <row r="7434">
      <c r="A7434" t="inlineStr">
        <is>
          <t>source</t>
        </is>
      </c>
      <c r="B74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35">
      <c r="A7435" t="inlineStr">
        <is>
          <t>type</t>
        </is>
      </c>
      <c r="B7435" t="inlineStr">
        <is>
          <t>process</t>
        </is>
      </c>
    </row>
    <row r="7436">
      <c r="A7436" t="inlineStr">
        <is>
          <t>unit</t>
        </is>
      </c>
      <c r="B7436" t="inlineStr">
        <is>
          <t>square meter</t>
        </is>
      </c>
    </row>
    <row r="7437" ht="16" customHeight="1" s="29">
      <c r="A7437" s="1" t="inlineStr">
        <is>
          <t>Exchanges</t>
        </is>
      </c>
    </row>
    <row r="7438">
      <c r="A7438" s="28" t="inlineStr">
        <is>
          <t>name</t>
        </is>
      </c>
      <c r="B7438" s="28" t="inlineStr">
        <is>
          <t>amount</t>
        </is>
      </c>
      <c r="C7438" s="28" t="inlineStr">
        <is>
          <t>location</t>
        </is>
      </c>
      <c r="D7438" s="28" t="inlineStr">
        <is>
          <t>unit</t>
        </is>
      </c>
      <c r="E7438" s="28" t="inlineStr">
        <is>
          <t>categories</t>
        </is>
      </c>
      <c r="F7438" s="28" t="inlineStr">
        <is>
          <t>type</t>
        </is>
      </c>
      <c r="G7438" s="28" t="inlineStr">
        <is>
          <t>uncertainty type</t>
        </is>
      </c>
      <c r="H7438" s="28" t="inlineStr">
        <is>
          <t>loc</t>
        </is>
      </c>
      <c r="I7438" s="28" t="inlineStr">
        <is>
          <t>scale</t>
        </is>
      </c>
      <c r="J7438" s="28" t="inlineStr">
        <is>
          <t>comment</t>
        </is>
      </c>
      <c r="K7438" s="28" t="inlineStr">
        <is>
          <t>negative</t>
        </is>
      </c>
      <c r="L7438" s="28" t="inlineStr">
        <is>
          <t>reference product</t>
        </is>
      </c>
      <c r="M7438" s="28" t="n"/>
    </row>
    <row r="7439">
      <c r="A7439" t="inlineStr">
        <is>
          <t>single-Si wafer, photovoltaics, at regional storage</t>
        </is>
      </c>
      <c r="B7439" t="n">
        <v>1</v>
      </c>
      <c r="C7439" t="inlineStr">
        <is>
          <t>APAC</t>
        </is>
      </c>
      <c r="D7439" t="inlineStr">
        <is>
          <t>square meter</t>
        </is>
      </c>
      <c r="E7439" t="inlineStr">
        <is>
          <t>photovoltaic::production of components</t>
        </is>
      </c>
      <c r="F7439" t="inlineStr">
        <is>
          <t>production</t>
        </is>
      </c>
      <c r="G7439" t="n">
        <v>0</v>
      </c>
      <c r="H7439" t="n">
        <v>1</v>
      </c>
      <c r="L7439" t="inlineStr">
        <is>
          <t>single-Si wafer, photovoltaics, at regional storage</t>
        </is>
      </c>
    </row>
    <row r="7440">
      <c r="A7440" t="inlineStr">
        <is>
          <t>market for transport, freight, sea, container ship</t>
        </is>
      </c>
      <c r="B7440" t="n">
        <v>1.5745</v>
      </c>
      <c r="C7440" t="inlineStr">
        <is>
          <t>GLO</t>
        </is>
      </c>
      <c r="D7440" t="inlineStr">
        <is>
          <t>ton kilometer</t>
        </is>
      </c>
      <c r="F7440" t="inlineStr">
        <is>
          <t>technosphere</t>
        </is>
      </c>
      <c r="G7440" t="n">
        <v>2</v>
      </c>
      <c r="H7440" t="n">
        <v>0.4539377615589423</v>
      </c>
      <c r="I7440" t="n">
        <v>0.3697767766870506</v>
      </c>
      <c r="J7440" t="inlineStr">
        <is>
          <t>(4,5,na,na,na,na); Transport distance CN-EU: 19994 km, CN-US: 20755 km, CN-APAC: 4584 km</t>
        </is>
      </c>
      <c r="L7440" t="inlineStr">
        <is>
          <t>transport, freight, sea, container ship</t>
        </is>
      </c>
    </row>
    <row r="7441">
      <c r="A7441" t="inlineStr">
        <is>
          <t>single-Si wafer production, photovoltaic</t>
        </is>
      </c>
      <c r="B7441" t="n">
        <v>0.8672299999999999</v>
      </c>
      <c r="C7441" t="inlineStr">
        <is>
          <t>CN</t>
        </is>
      </c>
      <c r="D7441" t="inlineStr">
        <is>
          <t>square meter</t>
        </is>
      </c>
      <c r="F7441" t="inlineStr">
        <is>
          <t>technosphere</t>
        </is>
      </c>
      <c r="G7441" t="n">
        <v>2</v>
      </c>
      <c r="H7441" t="n">
        <v>-0.1424510547991763</v>
      </c>
      <c r="I7441" t="n">
        <v>0.2236233210615597</v>
      </c>
      <c r="J7441" t="inlineStr">
        <is>
          <t>(5,1,1,1,1,5); Market share Chinese wafers</t>
        </is>
      </c>
      <c r="L7441" t="inlineStr">
        <is>
          <t>single-Si wafer, photovoltaic</t>
        </is>
      </c>
    </row>
    <row r="7442">
      <c r="A7442" t="inlineStr">
        <is>
          <t>single-Si wafer production, photovoltaic</t>
        </is>
      </c>
      <c r="B7442" t="n">
        <v>0.13277</v>
      </c>
      <c r="C7442" t="inlineStr">
        <is>
          <t>APAC</t>
        </is>
      </c>
      <c r="D7442" t="inlineStr">
        <is>
          <t>square meter</t>
        </is>
      </c>
      <c r="F7442" t="inlineStr">
        <is>
          <t>technosphere</t>
        </is>
      </c>
      <c r="G7442" t="n">
        <v>2</v>
      </c>
      <c r="H7442" t="n">
        <v>-2.019136971074326</v>
      </c>
      <c r="I7442" t="n">
        <v>0.2236233210615597</v>
      </c>
      <c r="J7442" t="inlineStr">
        <is>
          <t>(5,1,1,1,1,5); Market share APAC wafers</t>
        </is>
      </c>
      <c r="L7442" t="inlineStr">
        <is>
          <t>single-Si wafer, photovoltaic</t>
        </is>
      </c>
    </row>
    <row r="7443">
      <c r="A7443" t="inlineStr">
        <is>
          <t>transport, freight train, diesel</t>
        </is>
      </c>
      <c r="B7443" t="n">
        <v>0.07922</v>
      </c>
      <c r="C7443" t="inlineStr">
        <is>
          <t>Europe without Switzerland</t>
        </is>
      </c>
      <c r="D7443" t="inlineStr">
        <is>
          <t>ton kilometer</t>
        </is>
      </c>
      <c r="F7443" t="inlineStr">
        <is>
          <t>technosphere</t>
        </is>
      </c>
      <c r="G7443" t="n">
        <v>2</v>
      </c>
      <c r="H7443" t="n">
        <v>-2.535526486788366</v>
      </c>
      <c r="I7443" t="n">
        <v>0.3697767766870506</v>
      </c>
      <c r="J7443" t="inlineStr">
        <is>
          <t>(4,5,na,na,na,na); Standard distance 200km</t>
        </is>
      </c>
      <c r="L7443" t="inlineStr">
        <is>
          <t>transport, freight train</t>
        </is>
      </c>
    </row>
    <row r="7444">
      <c r="A7444" t="inlineStr">
        <is>
          <t>transport, freight, lorry 7.5-16 metric ton, EURO4</t>
        </is>
      </c>
      <c r="B7444" t="n">
        <v>0.019805</v>
      </c>
      <c r="C7444" t="inlineStr">
        <is>
          <t>RER</t>
        </is>
      </c>
      <c r="D7444" t="inlineStr">
        <is>
          <t>ton kilometer</t>
        </is>
      </c>
      <c r="F7444" t="inlineStr">
        <is>
          <t>technosphere</t>
        </is>
      </c>
      <c r="G7444" t="n">
        <v>2</v>
      </c>
      <c r="H7444" t="n">
        <v>-3.921820847908257</v>
      </c>
      <c r="I7444" t="n">
        <v>0.3697767766870506</v>
      </c>
      <c r="J7444" t="inlineStr">
        <is>
          <t>(4,5,na,na,na,na); Standard distance 50km</t>
        </is>
      </c>
      <c r="L7444" t="inlineStr">
        <is>
          <t>transport, freight, lorry 7.5-16 metric ton, EURO4</t>
        </is>
      </c>
    </row>
    <row r="7445"/>
    <row r="7446" ht="16" customHeight="1" s="29">
      <c r="A7446" s="1" t="inlineStr">
        <is>
          <t>Activity</t>
        </is>
      </c>
      <c r="B7446" s="1" t="inlineStr">
        <is>
          <t>slanted-roof construction, mounted, on roof, Stade de Suisse</t>
        </is>
      </c>
    </row>
    <row r="7447">
      <c r="A7447" t="inlineStr">
        <is>
          <t>comment</t>
        </is>
      </c>
      <c r="B7447" t="inlineStr">
        <is>
          <t>Production of the additional components necessary for the mounting of 1 m2 PV panel or laminate.
Materials and packaging for the production and estimation for metal processing. Disposal of the product after use. Energy use for the construction process must be included in data of the PV-plant.
Location:  Production in CH.
Technology:  Construction parts for a photovoltaic system.
Time period:  Date of data investigation. 
Production volume:  Not known.
Sampling:  Aluminium and steel input from one large power plant installed in 2007 in Switzerland.
Extrapolations:  From one product to the whole market. Correction factor applied to correct for today average weight per m2.
Uncertainty:  None</t>
        </is>
      </c>
    </row>
    <row r="7448">
      <c r="A7448" t="inlineStr">
        <is>
          <t>location</t>
        </is>
      </c>
      <c r="B7448" t="inlineStr">
        <is>
          <t>CH</t>
        </is>
      </c>
    </row>
    <row r="7449">
      <c r="A7449" t="inlineStr">
        <is>
          <t>production amount</t>
        </is>
      </c>
      <c r="B7449" t="n">
        <v>1</v>
      </c>
    </row>
    <row r="7450">
      <c r="A7450" t="inlineStr">
        <is>
          <t>reference product</t>
        </is>
      </c>
      <c r="B7450" t="inlineStr">
        <is>
          <t>slanted-roof construction, mounted, on roof, Stade de Suisse</t>
        </is>
      </c>
    </row>
    <row r="7451">
      <c r="A7451" t="inlineStr">
        <is>
          <t>source</t>
        </is>
      </c>
      <c r="B745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52">
      <c r="A7452" t="inlineStr">
        <is>
          <t>type</t>
        </is>
      </c>
      <c r="B7452" t="inlineStr">
        <is>
          <t>process</t>
        </is>
      </c>
    </row>
    <row r="7453">
      <c r="A7453" t="inlineStr">
        <is>
          <t>unit</t>
        </is>
      </c>
      <c r="B7453" t="inlineStr">
        <is>
          <t>square meter</t>
        </is>
      </c>
    </row>
    <row r="7454" ht="16" customHeight="1" s="29">
      <c r="A7454" s="1" t="inlineStr">
        <is>
          <t>Exchanges</t>
        </is>
      </c>
    </row>
    <row r="7455">
      <c r="A7455" s="28" t="inlineStr">
        <is>
          <t>name</t>
        </is>
      </c>
      <c r="B7455" s="28" t="inlineStr">
        <is>
          <t>amount</t>
        </is>
      </c>
      <c r="C7455" s="28" t="inlineStr">
        <is>
          <t>location</t>
        </is>
      </c>
      <c r="D7455" s="28" t="inlineStr">
        <is>
          <t>unit</t>
        </is>
      </c>
      <c r="E7455" s="28" t="inlineStr">
        <is>
          <t>categories</t>
        </is>
      </c>
      <c r="F7455" s="28" t="inlineStr">
        <is>
          <t>type</t>
        </is>
      </c>
      <c r="G7455" s="28" t="inlineStr">
        <is>
          <t>uncertainty type</t>
        </is>
      </c>
      <c r="H7455" s="28" t="inlineStr">
        <is>
          <t>loc</t>
        </is>
      </c>
      <c r="I7455" s="28" t="inlineStr">
        <is>
          <t>scale</t>
        </is>
      </c>
      <c r="J7455" s="28" t="inlineStr">
        <is>
          <t>comment</t>
        </is>
      </c>
      <c r="K7455" s="28" t="inlineStr">
        <is>
          <t>negative</t>
        </is>
      </c>
      <c r="L7455" s="28" t="inlineStr">
        <is>
          <t>reference product</t>
        </is>
      </c>
      <c r="M7455" s="28" t="n"/>
    </row>
    <row r="7456">
      <c r="A7456" t="inlineStr">
        <is>
          <t>slanted-roof construction, mounted, on roof, Stade de Suisse</t>
        </is>
      </c>
      <c r="B7456" t="n">
        <v>1</v>
      </c>
      <c r="C7456" t="inlineStr">
        <is>
          <t>CH</t>
        </is>
      </c>
      <c r="D7456" t="inlineStr">
        <is>
          <t>square meter</t>
        </is>
      </c>
      <c r="E7456" t="inlineStr">
        <is>
          <t>photovoltaic::production of components</t>
        </is>
      </c>
      <c r="F7456" t="inlineStr">
        <is>
          <t>production</t>
        </is>
      </c>
      <c r="G7456" t="n">
        <v>0</v>
      </c>
      <c r="H7456" t="n">
        <v>1</v>
      </c>
      <c r="L7456" t="inlineStr">
        <is>
          <t>slanted-roof construction, mounted, on roof, Stade de Suisse</t>
        </is>
      </c>
    </row>
    <row r="7457">
      <c r="A7457" t="inlineStr">
        <is>
          <t>market for aluminium, wrought alloy</t>
        </is>
      </c>
      <c r="B7457" t="n">
        <v>2.295</v>
      </c>
      <c r="C7457" t="inlineStr">
        <is>
          <t>GLO</t>
        </is>
      </c>
      <c r="D7457" t="inlineStr">
        <is>
          <t>kilogram</t>
        </is>
      </c>
      <c r="F7457" t="inlineStr">
        <is>
          <t>technosphere</t>
        </is>
      </c>
      <c r="G7457" t="n">
        <v>2</v>
      </c>
      <c r="H7457" t="n">
        <v>0.8307328435125084</v>
      </c>
      <c r="I7457" t="n">
        <v>0.3585050904122363</v>
      </c>
      <c r="J7457" t="inlineStr">
        <is>
          <t>(1,2,1,1,1,na); Literature and own estimations</t>
        </is>
      </c>
      <c r="L7457" t="inlineStr">
        <is>
          <t>aluminium, wrought alloy</t>
        </is>
      </c>
    </row>
    <row r="7458">
      <c r="A7458" t="inlineStr">
        <is>
          <t>market for corrugated board box</t>
        </is>
      </c>
      <c r="B7458" t="n">
        <v>0.13332</v>
      </c>
      <c r="C7458" t="inlineStr">
        <is>
          <t>RER</t>
        </is>
      </c>
      <c r="D7458" t="inlineStr">
        <is>
          <t>kilogram</t>
        </is>
      </c>
      <c r="F7458" t="inlineStr">
        <is>
          <t>technosphere</t>
        </is>
      </c>
      <c r="G7458" t="n">
        <v>2</v>
      </c>
      <c r="H7458" t="n">
        <v>-2.015003025542598</v>
      </c>
      <c r="I7458" t="n">
        <v>0.3896853736542814</v>
      </c>
      <c r="J7458" t="inlineStr">
        <is>
          <t>(3,4,3,1,3,5); Schwarz et al. 1992</t>
        </is>
      </c>
      <c r="L7458" t="inlineStr">
        <is>
          <t>corrugated board box</t>
        </is>
      </c>
    </row>
    <row r="7459">
      <c r="A7459" t="inlineStr">
        <is>
          <t>polyethylene production, high density, granulate</t>
        </is>
      </c>
      <c r="B7459" t="n">
        <v>0.0014033</v>
      </c>
      <c r="C7459" t="inlineStr">
        <is>
          <t>RER</t>
        </is>
      </c>
      <c r="D7459" t="inlineStr">
        <is>
          <t>kilogram</t>
        </is>
      </c>
      <c r="F7459" t="inlineStr">
        <is>
          <t>technosphere</t>
        </is>
      </c>
      <c r="G7459" t="n">
        <v>2</v>
      </c>
      <c r="H7459" t="n">
        <v>-6.568928673207184</v>
      </c>
      <c r="I7459" t="n">
        <v>0.3585050904122363</v>
      </c>
      <c r="J7459" t="inlineStr">
        <is>
          <t>(1,2,1,1,1,na); Literature and own estimations, recycled PE</t>
        </is>
      </c>
      <c r="L7459" t="inlineStr">
        <is>
          <t>polyethylene, high density, granulate</t>
        </is>
      </c>
    </row>
    <row r="7460">
      <c r="A7460" t="inlineStr">
        <is>
          <t>polystyrene production, high impact</t>
        </is>
      </c>
      <c r="B7460" t="n">
        <v>0.0070167</v>
      </c>
      <c r="C7460" t="inlineStr">
        <is>
          <t>RER</t>
        </is>
      </c>
      <c r="D7460" t="inlineStr">
        <is>
          <t>kilogram</t>
        </is>
      </c>
      <c r="F7460" t="inlineStr">
        <is>
          <t>technosphere</t>
        </is>
      </c>
      <c r="G7460" t="n">
        <v>2</v>
      </c>
      <c r="H7460" t="n">
        <v>-4.959462256939316</v>
      </c>
      <c r="I7460" t="n">
        <v>0.3896853736542814</v>
      </c>
      <c r="J7460" t="inlineStr">
        <is>
          <t>(3,4,3,1,3,5); Schwarz et al. 1992</t>
        </is>
      </c>
      <c r="L7460" t="inlineStr">
        <is>
          <t>polystyrene, high impact</t>
        </is>
      </c>
    </row>
    <row r="7461">
      <c r="A7461" t="inlineStr">
        <is>
          <t>section bar extrusion, aluminium</t>
        </is>
      </c>
      <c r="B7461" t="n">
        <v>2.295</v>
      </c>
      <c r="C7461" t="inlineStr">
        <is>
          <t>RER</t>
        </is>
      </c>
      <c r="D7461" t="inlineStr">
        <is>
          <t>kilogram</t>
        </is>
      </c>
      <c r="F7461" t="inlineStr">
        <is>
          <t>technosphere</t>
        </is>
      </c>
      <c r="G7461" t="n">
        <v>2</v>
      </c>
      <c r="H7461" t="n">
        <v>0.8307328435125084</v>
      </c>
      <c r="I7461" t="n">
        <v>0.3896853736542814</v>
      </c>
      <c r="J7461" t="inlineStr">
        <is>
          <t>(3,4,3,1,3,5); Estimation</t>
        </is>
      </c>
      <c r="L7461" t="inlineStr">
        <is>
          <t>section bar extrusion, aluminium</t>
        </is>
      </c>
    </row>
    <row r="7462">
      <c r="A7462" t="inlineStr">
        <is>
          <t>steel production, chromium steel 18/8, hot rolled</t>
        </is>
      </c>
      <c r="B7462" t="n">
        <v>0.065</v>
      </c>
      <c r="C7462" t="inlineStr">
        <is>
          <t>RER</t>
        </is>
      </c>
      <c r="D7462" t="inlineStr">
        <is>
          <t>kilogram</t>
        </is>
      </c>
      <c r="F7462" t="inlineStr">
        <is>
          <t>technosphere</t>
        </is>
      </c>
      <c r="G7462" t="n">
        <v>2</v>
      </c>
      <c r="H7462" t="n">
        <v>-2.7333680090865</v>
      </c>
      <c r="I7462" t="n">
        <v>0.3713732705256148</v>
      </c>
      <c r="J7462" t="inlineStr">
        <is>
          <t>(2,3,1,1,1,5); Literature and own estimations</t>
        </is>
      </c>
      <c r="L7462" t="inlineStr">
        <is>
          <t>steel, chromium steel 18/8, hot rolled</t>
        </is>
      </c>
    </row>
    <row r="7463">
      <c r="A7463" t="inlineStr">
        <is>
          <t>transport, freight train, diesel</t>
        </is>
      </c>
      <c r="B7463" t="n">
        <v>0.52635</v>
      </c>
      <c r="C7463" t="inlineStr">
        <is>
          <t>Europe without Switzerland</t>
        </is>
      </c>
      <c r="D7463" t="inlineStr">
        <is>
          <t>ton kilometer</t>
        </is>
      </c>
      <c r="F7463" t="inlineStr">
        <is>
          <t>technosphere</t>
        </is>
      </c>
      <c r="G7463" t="n">
        <v>2</v>
      </c>
      <c r="H7463" t="n">
        <v>-0.6417888882848033</v>
      </c>
      <c r="I7463" t="n">
        <v>0.3808466427974798</v>
      </c>
      <c r="J7463" t="inlineStr">
        <is>
          <t>(4,5,na,na,na,na); Standard distances 200km, 600km</t>
        </is>
      </c>
      <c r="L7463" t="inlineStr">
        <is>
          <t>transport, freight train</t>
        </is>
      </c>
    </row>
    <row r="7464">
      <c r="A7464" t="inlineStr">
        <is>
          <t>transport, freight, light commercial vehicle</t>
        </is>
      </c>
      <c r="B7464" t="n">
        <v>0.23684</v>
      </c>
      <c r="C7464" t="inlineStr">
        <is>
          <t>Europe without Switzerland</t>
        </is>
      </c>
      <c r="D7464" t="inlineStr">
        <is>
          <t>ton kilometer</t>
        </is>
      </c>
      <c r="F7464" t="inlineStr">
        <is>
          <t>technosphere</t>
        </is>
      </c>
      <c r="G7464" t="n">
        <v>2</v>
      </c>
      <c r="H7464" t="n">
        <v>-1.440370471318562</v>
      </c>
      <c r="I7464" t="n">
        <v>0.3896853736542814</v>
      </c>
      <c r="J7464" t="inlineStr">
        <is>
          <t>(3,4,3,1,3,5); 100km to construction place</t>
        </is>
      </c>
      <c r="L7464" t="inlineStr">
        <is>
          <t>transport, freight, light commercial vehicle</t>
        </is>
      </c>
    </row>
    <row r="7465">
      <c r="A7465" t="inlineStr">
        <is>
          <t>transport, freight, lorry 7.5-16 metric ton, EURO4</t>
        </is>
      </c>
      <c r="B7465" t="n">
        <v>0.1265</v>
      </c>
      <c r="C7465" t="inlineStr">
        <is>
          <t>RER</t>
        </is>
      </c>
      <c r="D7465" t="inlineStr">
        <is>
          <t>ton kilometer</t>
        </is>
      </c>
      <c r="F7465" t="inlineStr">
        <is>
          <t>technosphere</t>
        </is>
      </c>
      <c r="G7465" t="n">
        <v>2</v>
      </c>
      <c r="H7465" t="n">
        <v>-2.067512970814562</v>
      </c>
      <c r="I7465" t="n">
        <v>0.3808466427974798</v>
      </c>
      <c r="J7465" t="inlineStr">
        <is>
          <t>(4,5,na,na,na,na); Standard distance 50km</t>
        </is>
      </c>
      <c r="L7465" t="inlineStr">
        <is>
          <t>transport, freight, lorry 7.5-16 metric ton, EURO4</t>
        </is>
      </c>
    </row>
    <row r="7466">
      <c r="A7466" t="inlineStr">
        <is>
          <t>treatment of waste paperboard, municipal incineration</t>
        </is>
      </c>
      <c r="B7466" t="n">
        <v>-0.13332</v>
      </c>
      <c r="C7466" t="inlineStr">
        <is>
          <t>CH</t>
        </is>
      </c>
      <c r="D7466" t="inlineStr">
        <is>
          <t>kilogram</t>
        </is>
      </c>
      <c r="F7466" t="inlineStr">
        <is>
          <t>technosphere</t>
        </is>
      </c>
      <c r="G7466" t="n">
        <v>2</v>
      </c>
      <c r="H7466" t="n">
        <v>-2.015003025542598</v>
      </c>
      <c r="I7466" t="n">
        <v>0.3896853736542814</v>
      </c>
      <c r="J7466" t="inlineStr">
        <is>
          <t>(3,4,3,1,3,5); Calculated with use</t>
        </is>
      </c>
      <c r="K7466" t="b">
        <v>1</v>
      </c>
      <c r="L7466" t="inlineStr">
        <is>
          <t>waste paperboard</t>
        </is>
      </c>
    </row>
    <row r="7467">
      <c r="A7467" t="inlineStr">
        <is>
          <t>treatment of waste polyethylene/polypropylene product, collection for final disposal</t>
        </is>
      </c>
      <c r="B7467" t="n">
        <v>-0.0014033</v>
      </c>
      <c r="C7467" t="inlineStr">
        <is>
          <t>CH</t>
        </is>
      </c>
      <c r="D7467" t="inlineStr">
        <is>
          <t>kilogram</t>
        </is>
      </c>
      <c r="F7467" t="inlineStr">
        <is>
          <t>technosphere</t>
        </is>
      </c>
      <c r="G7467" t="n">
        <v>2</v>
      </c>
      <c r="H7467" t="n">
        <v>-6.568928673207184</v>
      </c>
      <c r="I7467" t="n">
        <v>0.3896853736542814</v>
      </c>
      <c r="J7467" t="inlineStr">
        <is>
          <t>(3,4,3,1,3,5); Disposal of plastics parts at end of life</t>
        </is>
      </c>
      <c r="K7467" t="b">
        <v>1</v>
      </c>
      <c r="L7467" t="inlineStr">
        <is>
          <t>waste polyethylene/polypropylene product</t>
        </is>
      </c>
    </row>
    <row r="7468">
      <c r="A7468" t="inlineStr">
        <is>
          <t>treatment of waste polystyrene isolation, flame-retardant, collection for final disposal</t>
        </is>
      </c>
      <c r="B7468" t="n">
        <v>-0.0070167</v>
      </c>
      <c r="C7468" t="inlineStr">
        <is>
          <t>CH</t>
        </is>
      </c>
      <c r="D7468" t="inlineStr">
        <is>
          <t>kilogram</t>
        </is>
      </c>
      <c r="F7468" t="inlineStr">
        <is>
          <t>technosphere</t>
        </is>
      </c>
      <c r="G7468" t="n">
        <v>2</v>
      </c>
      <c r="H7468" t="n">
        <v>-4.959462256939316</v>
      </c>
      <c r="I7468" t="n">
        <v>0.3896853736542814</v>
      </c>
      <c r="J7468" t="inlineStr">
        <is>
          <t>(3,4,3,1,3,5); Disposal of plastics parts at end of life</t>
        </is>
      </c>
      <c r="K7468" t="b">
        <v>1</v>
      </c>
      <c r="L7468" t="inlineStr">
        <is>
          <t>waste polystyrene isolation, flame-retardant</t>
        </is>
      </c>
    </row>
    <row r="7469"/>
    <row r="7470" ht="16" customHeight="1" s="29">
      <c r="A7470" s="1" t="inlineStr">
        <is>
          <t>Activity</t>
        </is>
      </c>
      <c r="B7470" s="1" t="inlineStr">
        <is>
          <t>takeback and recycling, CdTe PV module</t>
        </is>
      </c>
    </row>
    <row r="7471">
      <c r="A7471" t="inlineStr">
        <is>
          <t>comment</t>
        </is>
      </c>
      <c r="B7471" t="inlineStr">
        <is>
          <t>This dataset is based on information published in Sinha et al. (2011): End-of-Life CdTe PV Recycling with Semiconductor Refining.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Germany
Technology:  Industry data.
Time period:  Time of publications.
Sampling:  Literature data.
Extrapolations:  Some generic datasets from ecoinvent have been used.
Uncertainty:  none</t>
        </is>
      </c>
    </row>
    <row r="7472">
      <c r="A7472" t="inlineStr">
        <is>
          <t>location</t>
        </is>
      </c>
      <c r="B7472" t="inlineStr">
        <is>
          <t>DE</t>
        </is>
      </c>
    </row>
    <row r="7473">
      <c r="A7473" t="inlineStr">
        <is>
          <t>production amount</t>
        </is>
      </c>
      <c r="B7473" t="n">
        <v>1</v>
      </c>
    </row>
    <row r="7474">
      <c r="A7474" t="inlineStr">
        <is>
          <t>reference product</t>
        </is>
      </c>
      <c r="B7474" t="inlineStr">
        <is>
          <t>takeback and recycling, CdTe PV module</t>
        </is>
      </c>
    </row>
    <row r="7475">
      <c r="A7475" t="inlineStr">
        <is>
          <t>source</t>
        </is>
      </c>
      <c r="B74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76">
      <c r="A7476" t="inlineStr">
        <is>
          <t>type</t>
        </is>
      </c>
      <c r="B7476" t="inlineStr">
        <is>
          <t>process</t>
        </is>
      </c>
    </row>
    <row r="7477">
      <c r="A7477" t="inlineStr">
        <is>
          <t>unit</t>
        </is>
      </c>
      <c r="B7477" t="inlineStr">
        <is>
          <t>kilogram</t>
        </is>
      </c>
    </row>
    <row r="7478" ht="16" customHeight="1" s="29">
      <c r="A7478" s="1" t="inlineStr">
        <is>
          <t>Exchanges</t>
        </is>
      </c>
    </row>
    <row r="7479">
      <c r="A7479" s="28" t="inlineStr">
        <is>
          <t>name</t>
        </is>
      </c>
      <c r="B7479" s="28" t="inlineStr">
        <is>
          <t>amount</t>
        </is>
      </c>
      <c r="C7479" s="28" t="inlineStr">
        <is>
          <t>location</t>
        </is>
      </c>
      <c r="D7479" s="28" t="inlineStr">
        <is>
          <t>unit</t>
        </is>
      </c>
      <c r="E7479" s="28" t="inlineStr">
        <is>
          <t>categories</t>
        </is>
      </c>
      <c r="F7479" s="28" t="inlineStr">
        <is>
          <t>type</t>
        </is>
      </c>
      <c r="G7479" s="28" t="inlineStr">
        <is>
          <t>uncertainty type</t>
        </is>
      </c>
      <c r="H7479" s="28" t="inlineStr">
        <is>
          <t>loc</t>
        </is>
      </c>
      <c r="I7479" s="28" t="inlineStr">
        <is>
          <t>scale</t>
        </is>
      </c>
      <c r="J7479" s="28" t="inlineStr">
        <is>
          <t>comment</t>
        </is>
      </c>
      <c r="K7479" s="28" t="inlineStr">
        <is>
          <t>negative</t>
        </is>
      </c>
      <c r="L7479" s="28" t="inlineStr">
        <is>
          <t>reference product</t>
        </is>
      </c>
      <c r="M7479" s="28" t="n"/>
    </row>
    <row r="7480">
      <c r="A7480" t="inlineStr">
        <is>
          <t>Cadmium</t>
        </is>
      </c>
      <c r="B7480" t="n">
        <v>3.5675e-10</v>
      </c>
      <c r="D7480" t="inlineStr">
        <is>
          <t>kilogram</t>
        </is>
      </c>
      <c r="E7480" t="inlineStr">
        <is>
          <t>air</t>
        </is>
      </c>
      <c r="F7480" t="inlineStr">
        <is>
          <t>biosphere</t>
        </is>
      </c>
      <c r="G7480" t="n">
        <v>2</v>
      </c>
      <c r="H7480" t="n">
        <v>-21.7539858595716</v>
      </c>
      <c r="I7480" t="n">
        <v>0.8068643469256283</v>
      </c>
      <c r="J7480" t="inlineStr">
        <is>
          <t>(2,4,1,1,1,3,BU:5); ; Sinha et al. 2012</t>
        </is>
      </c>
    </row>
    <row r="7481">
      <c r="A7481" t="inlineStr">
        <is>
          <t>Cadmium, ion</t>
        </is>
      </c>
      <c r="B7481" t="n">
        <v>5.4037e-09</v>
      </c>
      <c r="D7481" t="inlineStr">
        <is>
          <t>kilogram</t>
        </is>
      </c>
      <c r="E7481" t="inlineStr">
        <is>
          <t>water</t>
        </is>
      </c>
      <c r="F7481" t="inlineStr">
        <is>
          <t>biosphere</t>
        </is>
      </c>
      <c r="G7481" t="n">
        <v>2</v>
      </c>
      <c r="H7481" t="n">
        <v>-19.03618193282319</v>
      </c>
      <c r="I7481" t="n">
        <v>0.5524462633126301</v>
      </c>
      <c r="J7481" t="inlineStr">
        <is>
          <t>(2,4,1,1,1,3,BU:3); ; Sinha et al. 2012</t>
        </is>
      </c>
    </row>
    <row r="7482">
      <c r="A7482" t="inlineStr">
        <is>
          <t>takeback and recycling, CdTe PV module</t>
        </is>
      </c>
      <c r="B7482" t="n">
        <v>1</v>
      </c>
      <c r="C7482" t="inlineStr">
        <is>
          <t>DE</t>
        </is>
      </c>
      <c r="D7482" t="inlineStr">
        <is>
          <t>kilogram</t>
        </is>
      </c>
      <c r="E7482" t="inlineStr">
        <is>
          <t>waste management::recycling</t>
        </is>
      </c>
      <c r="F7482" t="inlineStr">
        <is>
          <t>production</t>
        </is>
      </c>
      <c r="G7482" t="n">
        <v>0</v>
      </c>
      <c r="H7482" t="n">
        <v>1</v>
      </c>
      <c r="L7482" t="inlineStr">
        <is>
          <t>takeback and recycling, CdTe PV module</t>
        </is>
      </c>
    </row>
    <row r="7483">
      <c r="A7483" t="inlineStr">
        <is>
          <t>hydrogen peroxide production, product in 50% solution state</t>
        </is>
      </c>
      <c r="B7483" t="n">
        <v>0.03458</v>
      </c>
      <c r="C7483" t="inlineStr">
        <is>
          <t>RER</t>
        </is>
      </c>
      <c r="D7483" t="inlineStr">
        <is>
          <t>kilogram</t>
        </is>
      </c>
      <c r="F7483" t="inlineStr">
        <is>
          <t>technosphere</t>
        </is>
      </c>
      <c r="G7483" t="n">
        <v>2</v>
      </c>
      <c r="H7483" t="n">
        <v>-3.364479798726993</v>
      </c>
      <c r="I7483" t="n">
        <v>0.06366862423059744</v>
      </c>
      <c r="J7483" t="inlineStr">
        <is>
          <t>(2,4,1,1,1,3,BU:1.05); ; Sinha et al. 2012</t>
        </is>
      </c>
      <c r="L7483" t="inlineStr">
        <is>
          <t>hydrogen peroxide, without water, in 50% solution state</t>
        </is>
      </c>
    </row>
    <row r="7484">
      <c r="A7484" t="inlineStr">
        <is>
          <t>market for electricity, medium voltage</t>
        </is>
      </c>
      <c r="B7484" t="n">
        <v>0.26503</v>
      </c>
      <c r="C7484" t="inlineStr">
        <is>
          <t>RS</t>
        </is>
      </c>
      <c r="D7484" t="inlineStr">
        <is>
          <t>kilowatt hour</t>
        </is>
      </c>
      <c r="F7484" t="inlineStr">
        <is>
          <t>technosphere</t>
        </is>
      </c>
      <c r="G7484" t="n">
        <v>2</v>
      </c>
      <c r="H7484" t="n">
        <v>-1.327912251856236</v>
      </c>
      <c r="I7484" t="n">
        <v>0.06366862423059744</v>
      </c>
      <c r="J7484" t="inlineStr">
        <is>
          <t>(2,4,1,1,1,3,BU:1.05); ; Sinha et al. 2012</t>
        </is>
      </c>
      <c r="L7484" t="inlineStr">
        <is>
          <t>electricity, medium voltage</t>
        </is>
      </c>
    </row>
    <row r="7485">
      <c r="A7485" t="inlineStr">
        <is>
          <t>market for sodium hydroxide, without water, in 50% solution state</t>
        </is>
      </c>
      <c r="B7485" t="n">
        <v>0.0063102</v>
      </c>
      <c r="C7485" t="inlineStr">
        <is>
          <t>GLO</t>
        </is>
      </c>
      <c r="D7485" t="inlineStr">
        <is>
          <t>kilogram</t>
        </is>
      </c>
      <c r="F7485" t="inlineStr">
        <is>
          <t>technosphere</t>
        </is>
      </c>
      <c r="G7485" t="n">
        <v>2</v>
      </c>
      <c r="H7485" t="n">
        <v>-5.065587907210237</v>
      </c>
      <c r="I7485" t="n">
        <v>0.06366862423059744</v>
      </c>
      <c r="J7485" t="inlineStr">
        <is>
          <t>(2,4,1,1,1,3,BU:1.05); ; Sinha et al. 2012</t>
        </is>
      </c>
      <c r="L7485" t="inlineStr">
        <is>
          <t>sodium hydroxide, without water, in 50% solution state</t>
        </is>
      </c>
    </row>
    <row r="7486">
      <c r="A7486" t="inlineStr">
        <is>
          <t>market for transport, freight, lorry 3.5-7.5 metric ton, EURO4</t>
        </is>
      </c>
      <c r="B7486" t="n">
        <v>0.1</v>
      </c>
      <c r="C7486" t="inlineStr">
        <is>
          <t>RER</t>
        </is>
      </c>
      <c r="D7486" t="inlineStr">
        <is>
          <t>ton kilometer</t>
        </is>
      </c>
      <c r="F7486" t="inlineStr">
        <is>
          <t>technosphere</t>
        </is>
      </c>
      <c r="G7486" t="n">
        <v>2</v>
      </c>
      <c r="H7486" t="n">
        <v>-2.302585092994045</v>
      </c>
      <c r="I7486" t="n">
        <v>0.3697767766870506</v>
      </c>
      <c r="J7486" t="inlineStr">
        <is>
          <t>(4,5,na,na,na,na,BU:2); Assumed transport distance to collection point: 100 km; Sinha et al. 2012; Latanussa et al. 2016</t>
        </is>
      </c>
      <c r="L7486" t="inlineStr">
        <is>
          <t>transport, freight, lorry 3.5-7.5 metric ton, EURO4</t>
        </is>
      </c>
    </row>
    <row r="7487">
      <c r="A7487" t="inlineStr">
        <is>
          <t>market for water, deionised</t>
        </is>
      </c>
      <c r="B7487" t="n">
        <v>0.32813</v>
      </c>
      <c r="C7487" t="inlineStr">
        <is>
          <t>CH</t>
        </is>
      </c>
      <c r="D7487" t="inlineStr">
        <is>
          <t>kilogram</t>
        </is>
      </c>
      <c r="F7487" t="inlineStr">
        <is>
          <t>technosphere</t>
        </is>
      </c>
      <c r="G7487" t="n">
        <v>2</v>
      </c>
      <c r="H7487" t="n">
        <v>-1.114345407657109</v>
      </c>
      <c r="I7487" t="n">
        <v>0.06366862423059744</v>
      </c>
      <c r="J7487" t="inlineStr">
        <is>
          <t>(2,4,1,1,1,3,BU:1.05); ; Sinha et al. 2012</t>
        </is>
      </c>
      <c r="L7487" t="inlineStr">
        <is>
          <t>water, deionised</t>
        </is>
      </c>
    </row>
    <row r="7488">
      <c r="A7488" t="inlineStr">
        <is>
          <t>sulfuric acid production</t>
        </is>
      </c>
      <c r="B7488" t="n">
        <v>0.0050481</v>
      </c>
      <c r="C7488" t="inlineStr">
        <is>
          <t>RER</t>
        </is>
      </c>
      <c r="D7488" t="inlineStr">
        <is>
          <t>kilogram</t>
        </is>
      </c>
      <c r="F7488" t="inlineStr">
        <is>
          <t>technosphere</t>
        </is>
      </c>
      <c r="G7488" t="n">
        <v>2</v>
      </c>
      <c r="H7488" t="n">
        <v>-5.288743344113763</v>
      </c>
      <c r="I7488" t="n">
        <v>0.06366862423059744</v>
      </c>
      <c r="J7488" t="inlineStr">
        <is>
          <t>(2,4,1,1,1,3,BU:1.05); ; Sinha et al. 2012</t>
        </is>
      </c>
      <c r="L7488" t="inlineStr">
        <is>
          <t>sulfuric acid</t>
        </is>
      </c>
    </row>
    <row r="7489">
      <c r="A7489" t="inlineStr">
        <is>
          <t>transport, freight, lorry 7.5-16 metric ton, EURO4</t>
        </is>
      </c>
      <c r="B7489" t="n">
        <v>0.57847</v>
      </c>
      <c r="C7489" t="inlineStr">
        <is>
          <t>RER</t>
        </is>
      </c>
      <c r="D7489" t="inlineStr">
        <is>
          <t>ton kilometer</t>
        </is>
      </c>
      <c r="F7489" t="inlineStr">
        <is>
          <t>technosphere</t>
        </is>
      </c>
      <c r="G7489" t="n">
        <v>2</v>
      </c>
      <c r="H7489" t="n">
        <v>-0.5473685919471969</v>
      </c>
      <c r="I7489" t="n">
        <v>0.3697767766870506</v>
      </c>
      <c r="J7489" t="inlineStr">
        <is>
          <t>(4,5,na,na,na,na,BU:2); Assumed transport distance to recycling site: 400 km; Sinha et al. 2012; Latanussa et al. 2016</t>
        </is>
      </c>
      <c r="L7489" t="inlineStr">
        <is>
          <t>transport, freight, lorry 7.5-16 metric ton, EURO4</t>
        </is>
      </c>
    </row>
    <row r="7490">
      <c r="A7490" t="inlineStr">
        <is>
          <t>treatment of inert waste, inert material landfill</t>
        </is>
      </c>
      <c r="B7490" t="n">
        <v>-0.0077829</v>
      </c>
      <c r="C7490" t="inlineStr">
        <is>
          <t>CH</t>
        </is>
      </c>
      <c r="D7490" t="inlineStr">
        <is>
          <t>kilogram</t>
        </is>
      </c>
      <c r="F7490" t="inlineStr">
        <is>
          <t>technosphere</t>
        </is>
      </c>
      <c r="G7490" t="n">
        <v>2</v>
      </c>
      <c r="H7490" t="n">
        <v>-4.855826259603425</v>
      </c>
      <c r="I7490" t="n">
        <v>0.06366862423059744</v>
      </c>
      <c r="J7490" t="inlineStr">
        <is>
          <t>(2,4,1,1,1,3,BU:1.05); ; Sinha et al. 2012</t>
        </is>
      </c>
      <c r="K7490" t="b">
        <v>1</v>
      </c>
      <c r="L7490" t="inlineStr">
        <is>
          <t>inert waste, for final disposal</t>
        </is>
      </c>
    </row>
    <row r="7491">
      <c r="A7491" t="inlineStr">
        <is>
          <t>treatment of waste plastic, mixture, sanitary landfill</t>
        </is>
      </c>
      <c r="B7491" t="n">
        <v>-0.037304</v>
      </c>
      <c r="C7491" t="inlineStr">
        <is>
          <t>CH</t>
        </is>
      </c>
      <c r="D7491" t="inlineStr">
        <is>
          <t>kilogram</t>
        </is>
      </c>
      <c r="F7491" t="inlineStr">
        <is>
          <t>technosphere</t>
        </is>
      </c>
      <c r="G7491" t="n">
        <v>2</v>
      </c>
      <c r="H7491" t="n">
        <v>-3.288654719476118</v>
      </c>
      <c r="I7491" t="n">
        <v>0.06366862423059744</v>
      </c>
      <c r="J7491" t="inlineStr">
        <is>
          <t>(2,4,1,1,1,3,BU:1.05); ; Sinha et al. 2012</t>
        </is>
      </c>
      <c r="K7491" t="b">
        <v>1</v>
      </c>
      <c r="L7491" t="inlineStr">
        <is>
          <t>waste plastic, mixture</t>
        </is>
      </c>
    </row>
    <row r="7492">
      <c r="A7492" t="inlineStr">
        <is>
          <t>treatment of wastewater from PV cell production, capacity 5E9l/year</t>
        </is>
      </c>
      <c r="B7492" t="n">
        <v>-0.00029027</v>
      </c>
      <c r="C7492" t="inlineStr">
        <is>
          <t>CH</t>
        </is>
      </c>
      <c r="D7492" t="inlineStr">
        <is>
          <t>cubic meter</t>
        </is>
      </c>
      <c r="F7492" t="inlineStr">
        <is>
          <t>technosphere</t>
        </is>
      </c>
      <c r="G7492" t="n">
        <v>2</v>
      </c>
      <c r="H7492" t="n">
        <v>-8.144699033644773</v>
      </c>
      <c r="I7492" t="n">
        <v>0.06366862423059744</v>
      </c>
      <c r="J7492" t="inlineStr">
        <is>
          <t>(2,4,1,1,1,3,BU:1.05); ; Sinha et al. 2012</t>
        </is>
      </c>
      <c r="K7492" t="b">
        <v>1</v>
      </c>
      <c r="L7492" t="inlineStr">
        <is>
          <t>wastewater from PV cell production</t>
        </is>
      </c>
    </row>
    <row r="7493"/>
    <row r="7494" ht="16" customHeight="1" s="29">
      <c r="A7494" s="1" t="inlineStr">
        <is>
          <t>Activity</t>
        </is>
      </c>
      <c r="B7494" s="1" t="inlineStr">
        <is>
          <t>takeback and recycling, c-Si PV module</t>
        </is>
      </c>
    </row>
    <row r="7495">
      <c r="A7495" t="inlineStr">
        <is>
          <t>comment</t>
        </is>
      </c>
      <c r="B7495" t="inlineStr">
        <is>
          <t>This dataset represents a weighted average of the recycling efforts of four recycling facilities in Europe. The average transport distance of waste c-Si PV panels is assumed to be 500 km.
This dataset includes the transport of used crystalline silicon photovoltaic modules to the recycling facility as well as their dismantling and recycling. The consumption of energy and the disposal of plastic components are also included. The takeback and recycling of the electric installation and the mounting structure are not included.
Location:  Europe
Technology:  Industry data.
Time period:  Time of publications.
Sampling:  Data survey at recycling companies in Europe.
Extrapolations:  Some generic datasets from ecoinvent have been used.
Uncertainty:  none</t>
        </is>
      </c>
    </row>
    <row r="7496">
      <c r="A7496" t="inlineStr">
        <is>
          <t>location</t>
        </is>
      </c>
      <c r="B7496" t="inlineStr">
        <is>
          <t>RER</t>
        </is>
      </c>
    </row>
    <row r="7497">
      <c r="A7497" t="inlineStr">
        <is>
          <t>production amount</t>
        </is>
      </c>
      <c r="B7497" t="n">
        <v>1</v>
      </c>
    </row>
    <row r="7498">
      <c r="A7498" t="inlineStr">
        <is>
          <t>reference product</t>
        </is>
      </c>
      <c r="B7498" t="inlineStr">
        <is>
          <t>takeback and recycling, c-Si PV module</t>
        </is>
      </c>
    </row>
    <row r="7499">
      <c r="A7499" t="inlineStr">
        <is>
          <t>source</t>
        </is>
      </c>
      <c r="B749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00">
      <c r="A7500" t="inlineStr">
        <is>
          <t>type</t>
        </is>
      </c>
      <c r="B7500" t="inlineStr">
        <is>
          <t>process</t>
        </is>
      </c>
    </row>
    <row r="7501">
      <c r="A7501" t="inlineStr">
        <is>
          <t>unit</t>
        </is>
      </c>
      <c r="B7501" t="inlineStr">
        <is>
          <t>kilogram</t>
        </is>
      </c>
    </row>
    <row r="7502" ht="16" customHeight="1" s="29">
      <c r="A7502" s="1" t="inlineStr">
        <is>
          <t>Exchanges</t>
        </is>
      </c>
    </row>
    <row r="7503">
      <c r="A7503" s="28" t="inlineStr">
        <is>
          <t>name</t>
        </is>
      </c>
      <c r="B7503" s="28" t="inlineStr">
        <is>
          <t>amount</t>
        </is>
      </c>
      <c r="C7503" s="28" t="inlineStr">
        <is>
          <t>location</t>
        </is>
      </c>
      <c r="D7503" s="28" t="inlineStr">
        <is>
          <t>unit</t>
        </is>
      </c>
      <c r="E7503" s="28" t="inlineStr">
        <is>
          <t>categories</t>
        </is>
      </c>
      <c r="F7503" s="28" t="inlineStr">
        <is>
          <t>type</t>
        </is>
      </c>
      <c r="G7503" s="28" t="inlineStr">
        <is>
          <t>uncertainty type</t>
        </is>
      </c>
      <c r="H7503" s="28" t="inlineStr">
        <is>
          <t>loc</t>
        </is>
      </c>
      <c r="I7503" s="28" t="inlineStr">
        <is>
          <t>scale</t>
        </is>
      </c>
      <c r="J7503" s="28" t="inlineStr">
        <is>
          <t>comment</t>
        </is>
      </c>
      <c r="K7503" s="28" t="inlineStr">
        <is>
          <t>negative</t>
        </is>
      </c>
      <c r="L7503" s="28" t="inlineStr">
        <is>
          <t>reference product</t>
        </is>
      </c>
      <c r="M7503" s="28" t="n"/>
    </row>
    <row r="7504">
      <c r="A7504" t="inlineStr">
        <is>
          <t>takeback and recycling, c-Si PV module</t>
        </is>
      </c>
      <c r="B7504" t="n">
        <v>1</v>
      </c>
      <c r="C7504" t="inlineStr">
        <is>
          <t>RER</t>
        </is>
      </c>
      <c r="D7504" t="inlineStr">
        <is>
          <t>kilogram</t>
        </is>
      </c>
      <c r="E7504" t="inlineStr">
        <is>
          <t>waste management::recycling</t>
        </is>
      </c>
      <c r="F7504" t="inlineStr">
        <is>
          <t>production</t>
        </is>
      </c>
      <c r="G7504" t="n">
        <v>0</v>
      </c>
      <c r="H7504" t="n">
        <v>1</v>
      </c>
      <c r="L7504" t="inlineStr">
        <is>
          <t>takeback and recycling, c-Si PV module</t>
        </is>
      </c>
    </row>
    <row r="7505">
      <c r="A7505" t="inlineStr">
        <is>
          <t>diesel, burned in building machine</t>
        </is>
      </c>
      <c r="B7505" t="n">
        <v>0.064831</v>
      </c>
      <c r="C7505" t="inlineStr">
        <is>
          <t>GLO</t>
        </is>
      </c>
      <c r="D7505" t="inlineStr">
        <is>
          <t>megajoule</t>
        </is>
      </c>
      <c r="F7505" t="inlineStr">
        <is>
          <t>technosphere</t>
        </is>
      </c>
      <c r="G7505" t="n">
        <v>2</v>
      </c>
      <c r="H7505" t="n">
        <v>-2.735971394956615</v>
      </c>
      <c r="I7505" t="n">
        <v>0.3631700739578546</v>
      </c>
      <c r="J7505" t="inlineStr">
        <is>
          <t>(2,3,1,1,3,4,BU:2); Weighted average of data from recyclers;</t>
        </is>
      </c>
      <c r="L7505" t="inlineStr">
        <is>
          <t>diesel, burned in building machine</t>
        </is>
      </c>
    </row>
    <row r="7506">
      <c r="A7506" t="inlineStr">
        <is>
          <t>market for electricity, high voltage</t>
        </is>
      </c>
      <c r="B7506" t="n">
        <v>0.11131</v>
      </c>
      <c r="C7506" t="inlineStr">
        <is>
          <t>DE</t>
        </is>
      </c>
      <c r="D7506" t="inlineStr">
        <is>
          <t>kilowatt hour</t>
        </is>
      </c>
      <c r="F7506" t="inlineStr">
        <is>
          <t>technosphere</t>
        </is>
      </c>
      <c r="G7506" t="n">
        <v>2</v>
      </c>
      <c r="H7506" t="n">
        <v>-2.195436177477002</v>
      </c>
      <c r="I7506" t="n">
        <v>0.1112116459948634</v>
      </c>
      <c r="J7506" t="inlineStr">
        <is>
          <t>(2,3,1,1,3,4,BU:1.05); Weighted average of data from recyclers;</t>
        </is>
      </c>
      <c r="L7506" t="inlineStr">
        <is>
          <t>electricity, high voltage</t>
        </is>
      </c>
    </row>
    <row r="7507">
      <c r="A7507" t="inlineStr">
        <is>
          <t>market for transport, freight, lorry 3.5-7.5 metric ton, EURO4</t>
        </is>
      </c>
      <c r="B7507" t="n">
        <v>0.1</v>
      </c>
      <c r="C7507" t="inlineStr">
        <is>
          <t>RER</t>
        </is>
      </c>
      <c r="D7507" t="inlineStr">
        <is>
          <t>ton kilometer</t>
        </is>
      </c>
      <c r="F7507" t="inlineStr">
        <is>
          <t>technosphere</t>
        </is>
      </c>
      <c r="G7507" t="n">
        <v>2</v>
      </c>
      <c r="H7507" t="n">
        <v>-2.302585092994045</v>
      </c>
      <c r="I7507" t="n">
        <v>0.3697767766870506</v>
      </c>
      <c r="J7507" t="inlineStr">
        <is>
          <t>(4,5,na,na,na,na,BU:2); Assumed transport distance to collection point: 100 km; Latunussa et al. 2016</t>
        </is>
      </c>
      <c r="L7507" t="inlineStr">
        <is>
          <t>transport, freight, lorry 3.5-7.5 metric ton, EURO4</t>
        </is>
      </c>
    </row>
    <row r="7508">
      <c r="A7508" t="inlineStr">
        <is>
          <t>transport, freight, lorry 7.5-16 metric ton, EURO4</t>
        </is>
      </c>
      <c r="B7508" t="n">
        <v>0.4</v>
      </c>
      <c r="C7508" t="inlineStr">
        <is>
          <t>RER</t>
        </is>
      </c>
      <c r="D7508" t="inlineStr">
        <is>
          <t>ton kilometer</t>
        </is>
      </c>
      <c r="F7508" t="inlineStr">
        <is>
          <t>technosphere</t>
        </is>
      </c>
      <c r="G7508" t="n">
        <v>2</v>
      </c>
      <c r="H7508" t="n">
        <v>-0.916290731874155</v>
      </c>
      <c r="I7508" t="n">
        <v>0.3697767766870506</v>
      </c>
      <c r="J7508" t="inlineStr">
        <is>
          <t>(4,5,na,na,na,na,BU:2); Assumed transport distance to recycling site: 400 km; Latunussa et al. 2016</t>
        </is>
      </c>
      <c r="L7508" t="inlineStr">
        <is>
          <t>transport, freight, lorry 7.5-16 metric ton, EURO4</t>
        </is>
      </c>
    </row>
    <row r="7509">
      <c r="A7509" t="inlineStr">
        <is>
          <t>treatment of waste plastic, mixture, municipal incineration</t>
        </is>
      </c>
      <c r="B7509" t="n">
        <v>-0.1469</v>
      </c>
      <c r="C7509" t="inlineStr">
        <is>
          <t>CH</t>
        </is>
      </c>
      <c r="D7509" t="inlineStr">
        <is>
          <t>kilogram</t>
        </is>
      </c>
      <c r="F7509" t="inlineStr">
        <is>
          <t>technosphere</t>
        </is>
      </c>
      <c r="G7509" t="n">
        <v>2</v>
      </c>
      <c r="H7509" t="n">
        <v>-1.918003195802305</v>
      </c>
      <c r="I7509" t="n">
        <v>0.1112116459948634</v>
      </c>
      <c r="J7509" t="inlineStr">
        <is>
          <t>(2,3,1,1,3,4,BU:1.05); Weighted average of data from recyclers;</t>
        </is>
      </c>
      <c r="K7509" t="b">
        <v>1</v>
      </c>
      <c r="L7509" t="inlineStr">
        <is>
          <t>waste plastic, mixture</t>
        </is>
      </c>
    </row>
    <row r="7510">
      <c r="A7510" t="inlineStr">
        <is>
          <t>treatment of waste plastic, mixture, sanitary landfill</t>
        </is>
      </c>
      <c r="B7510" t="n">
        <v>-0.025652</v>
      </c>
      <c r="C7510" t="inlineStr">
        <is>
          <t>CH</t>
        </is>
      </c>
      <c r="D7510" t="inlineStr">
        <is>
          <t>kilogram</t>
        </is>
      </c>
      <c r="F7510" t="inlineStr">
        <is>
          <t>technosphere</t>
        </is>
      </c>
      <c r="G7510" t="n">
        <v>2</v>
      </c>
      <c r="H7510" t="n">
        <v>-3.66313373769552</v>
      </c>
      <c r="I7510" t="n">
        <v>0.1112116459948634</v>
      </c>
      <c r="J7510" t="inlineStr">
        <is>
          <t>(2,3,1,1,3,4,BU:1.05); Weighted average of data from recyclers;</t>
        </is>
      </c>
      <c r="K7510" t="b">
        <v>1</v>
      </c>
      <c r="L7510" t="inlineStr">
        <is>
          <t>waste plastic, mixture</t>
        </is>
      </c>
    </row>
    <row r="7511"/>
    <row r="7512" ht="16" customHeight="1" s="29">
      <c r="A7512" s="1" t="inlineStr">
        <is>
          <t>Activity</t>
        </is>
      </c>
      <c r="B7512" s="1" t="inlineStr">
        <is>
          <t>treatment, CdTe PV module</t>
        </is>
      </c>
    </row>
    <row r="7513">
      <c r="A7513" t="inlineStr">
        <is>
          <t>comment</t>
        </is>
      </c>
      <c r="B7513" t="inlineStr">
        <is>
          <t>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7514">
      <c r="A7514" t="inlineStr">
        <is>
          <t>location</t>
        </is>
      </c>
      <c r="B7514" t="inlineStr">
        <is>
          <t>DE</t>
        </is>
      </c>
    </row>
    <row r="7515">
      <c r="A7515" t="inlineStr">
        <is>
          <t>production amount</t>
        </is>
      </c>
      <c r="B7515" t="n">
        <v>1</v>
      </c>
    </row>
    <row r="7516">
      <c r="A7516" t="inlineStr">
        <is>
          <t>reference product</t>
        </is>
      </c>
      <c r="B7516" t="inlineStr">
        <is>
          <t>treatment, CdTe PV module</t>
        </is>
      </c>
    </row>
    <row r="7517">
      <c r="A7517" t="inlineStr">
        <is>
          <t>source</t>
        </is>
      </c>
      <c r="B75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18">
      <c r="A7518" t="inlineStr">
        <is>
          <t>type</t>
        </is>
      </c>
      <c r="B7518" t="inlineStr">
        <is>
          <t>process</t>
        </is>
      </c>
    </row>
    <row r="7519">
      <c r="A7519" t="inlineStr">
        <is>
          <t>unit</t>
        </is>
      </c>
      <c r="B7519" t="inlineStr">
        <is>
          <t>kilogram</t>
        </is>
      </c>
    </row>
    <row r="7520" ht="16" customHeight="1" s="29">
      <c r="A7520" s="1" t="inlineStr">
        <is>
          <t>Exchanges</t>
        </is>
      </c>
    </row>
    <row r="7521">
      <c r="A7521" s="28" t="inlineStr">
        <is>
          <t>name</t>
        </is>
      </c>
      <c r="B7521" s="28" t="inlineStr">
        <is>
          <t>amount</t>
        </is>
      </c>
      <c r="C7521" s="28" t="inlineStr">
        <is>
          <t>location</t>
        </is>
      </c>
      <c r="D7521" s="28" t="inlineStr">
        <is>
          <t>unit</t>
        </is>
      </c>
      <c r="E7521" s="28" t="inlineStr">
        <is>
          <t>categories</t>
        </is>
      </c>
      <c r="F7521" s="28" t="inlineStr">
        <is>
          <t>type</t>
        </is>
      </c>
      <c r="G7521" s="28" t="inlineStr">
        <is>
          <t>uncertainty type</t>
        </is>
      </c>
      <c r="H7521" s="28" t="inlineStr">
        <is>
          <t>loc</t>
        </is>
      </c>
      <c r="I7521" s="28" t="inlineStr">
        <is>
          <t>reference product</t>
        </is>
      </c>
      <c r="J7521" s="28" t="n"/>
      <c r="K7521" s="28" t="n"/>
      <c r="L7521" s="28" t="n"/>
      <c r="M7521" s="28" t="n"/>
    </row>
    <row r="7522">
      <c r="A7522" t="inlineStr">
        <is>
          <t>Cadmium</t>
        </is>
      </c>
      <c r="B7522" t="n">
        <v>3.0216e-10</v>
      </c>
      <c r="D7522" t="inlineStr">
        <is>
          <t>kilogram</t>
        </is>
      </c>
      <c r="E7522" t="inlineStr">
        <is>
          <t>air</t>
        </is>
      </c>
      <c r="F7522" t="inlineStr">
        <is>
          <t>biosphere</t>
        </is>
      </c>
      <c r="G7522" t="n">
        <v>0</v>
      </c>
      <c r="H7522" t="n">
        <v>3.0216e-10</v>
      </c>
    </row>
    <row r="7523">
      <c r="A7523" t="inlineStr">
        <is>
          <t>Cadmium, ion</t>
        </is>
      </c>
      <c r="B7523" t="n">
        <v>4.5767e-09</v>
      </c>
      <c r="D7523" t="inlineStr">
        <is>
          <t>kilogram</t>
        </is>
      </c>
      <c r="E7523" t="inlineStr">
        <is>
          <t>water</t>
        </is>
      </c>
      <c r="F7523" t="inlineStr">
        <is>
          <t>biosphere</t>
        </is>
      </c>
      <c r="G7523" t="n">
        <v>0</v>
      </c>
      <c r="H7523" t="n">
        <v>4.5767e-09</v>
      </c>
    </row>
    <row r="7524">
      <c r="A7524" t="inlineStr">
        <is>
          <t>treatment, CdTe PV module</t>
        </is>
      </c>
      <c r="B7524" t="n">
        <v>1</v>
      </c>
      <c r="C7524" t="inlineStr">
        <is>
          <t>DE</t>
        </is>
      </c>
      <c r="D7524" t="inlineStr">
        <is>
          <t>kilogram</t>
        </is>
      </c>
      <c r="E7524" t="inlineStr">
        <is>
          <t>waste management::recycling</t>
        </is>
      </c>
      <c r="F7524" t="inlineStr">
        <is>
          <t>production</t>
        </is>
      </c>
      <c r="G7524" t="n">
        <v>0</v>
      </c>
      <c r="H7524" t="n">
        <v>1</v>
      </c>
      <c r="I7524" t="inlineStr">
        <is>
          <t>treatment, CdTe PV module</t>
        </is>
      </c>
    </row>
    <row r="7525">
      <c r="A7525" t="inlineStr">
        <is>
          <t>hydrogen peroxide production, product in 50% solution state</t>
        </is>
      </c>
      <c r="B7525" t="n">
        <v>0.029288</v>
      </c>
      <c r="C7525" t="inlineStr">
        <is>
          <t>RER</t>
        </is>
      </c>
      <c r="D7525" t="inlineStr">
        <is>
          <t>kilogram</t>
        </is>
      </c>
      <c r="F7525" t="inlineStr">
        <is>
          <t>technosphere</t>
        </is>
      </c>
      <c r="G7525" t="n">
        <v>0</v>
      </c>
      <c r="H7525" t="n">
        <v>0.029288</v>
      </c>
      <c r="I7525" t="inlineStr">
        <is>
          <t>hydrogen peroxide, without water, in 50% solution state</t>
        </is>
      </c>
    </row>
    <row r="7526">
      <c r="A7526" t="inlineStr">
        <is>
          <t>market for electricity, medium voltage</t>
        </is>
      </c>
      <c r="B7526" t="n">
        <v>0.22447</v>
      </c>
      <c r="C7526" t="inlineStr">
        <is>
          <t>RS</t>
        </is>
      </c>
      <c r="D7526" t="inlineStr">
        <is>
          <t>kilowatt hour</t>
        </is>
      </c>
      <c r="F7526" t="inlineStr">
        <is>
          <t>technosphere</t>
        </is>
      </c>
      <c r="G7526" t="n">
        <v>0</v>
      </c>
      <c r="H7526" t="n">
        <v>0.22447</v>
      </c>
      <c r="I7526" t="inlineStr">
        <is>
          <t>electricity, medium voltage</t>
        </is>
      </c>
    </row>
    <row r="7527">
      <c r="A7527" t="inlineStr">
        <is>
          <t>market for sodium hydroxide, without water, in 50% solution state</t>
        </is>
      </c>
      <c r="B7527" t="n">
        <v>0.0053445</v>
      </c>
      <c r="C7527" t="inlineStr">
        <is>
          <t>GLO</t>
        </is>
      </c>
      <c r="D7527" t="inlineStr">
        <is>
          <t>kilogram</t>
        </is>
      </c>
      <c r="F7527" t="inlineStr">
        <is>
          <t>technosphere</t>
        </is>
      </c>
      <c r="G7527" t="n">
        <v>0</v>
      </c>
      <c r="H7527" t="n">
        <v>0.0053445</v>
      </c>
      <c r="I7527" t="inlineStr">
        <is>
          <t>sodium hydroxide, without water, in 50% solution state</t>
        </is>
      </c>
    </row>
    <row r="7528">
      <c r="A7528" t="inlineStr">
        <is>
          <t>market for transport, freight, lorry 3.5-7.5 metric ton, EURO4</t>
        </is>
      </c>
      <c r="B7528" t="n">
        <v>0.08469599999999999</v>
      </c>
      <c r="C7528" t="inlineStr">
        <is>
          <t>RER</t>
        </is>
      </c>
      <c r="D7528" t="inlineStr">
        <is>
          <t>ton kilometer</t>
        </is>
      </c>
      <c r="F7528" t="inlineStr">
        <is>
          <t>technosphere</t>
        </is>
      </c>
      <c r="G7528" t="n">
        <v>0</v>
      </c>
      <c r="H7528" t="n">
        <v>0.08469599999999999</v>
      </c>
      <c r="I7528" t="inlineStr">
        <is>
          <t>transport, freight, lorry 3.5-7.5 metric ton, EURO4</t>
        </is>
      </c>
    </row>
    <row r="7529">
      <c r="A7529" t="inlineStr">
        <is>
          <t>market for water, deionised</t>
        </is>
      </c>
      <c r="B7529" t="n">
        <v>0.27791</v>
      </c>
      <c r="C7529" t="inlineStr">
        <is>
          <t>CH</t>
        </is>
      </c>
      <c r="D7529" t="inlineStr">
        <is>
          <t>kilogram</t>
        </is>
      </c>
      <c r="F7529" t="inlineStr">
        <is>
          <t>technosphere</t>
        </is>
      </c>
      <c r="G7529" t="n">
        <v>0</v>
      </c>
      <c r="H7529" t="n">
        <v>0.27791</v>
      </c>
      <c r="I7529" t="inlineStr">
        <is>
          <t>water, deionised</t>
        </is>
      </c>
    </row>
    <row r="7530">
      <c r="A7530" t="inlineStr">
        <is>
          <t>sulfuric acid production</t>
        </is>
      </c>
      <c r="B7530" t="n">
        <v>0.0042756</v>
      </c>
      <c r="C7530" t="inlineStr">
        <is>
          <t>RER</t>
        </is>
      </c>
      <c r="D7530" t="inlineStr">
        <is>
          <t>kilogram</t>
        </is>
      </c>
      <c r="F7530" t="inlineStr">
        <is>
          <t>technosphere</t>
        </is>
      </c>
      <c r="G7530" t="n">
        <v>0</v>
      </c>
      <c r="H7530" t="n">
        <v>0.0042756</v>
      </c>
      <c r="I7530" t="inlineStr">
        <is>
          <t>sulfuric acid</t>
        </is>
      </c>
    </row>
    <row r="7531">
      <c r="A7531" t="inlineStr">
        <is>
          <t>transport, freight, lorry 7.5-16 metric ton, EURO4</t>
        </is>
      </c>
      <c r="B7531" t="n">
        <v>0.48994</v>
      </c>
      <c r="C7531" t="inlineStr">
        <is>
          <t>RER</t>
        </is>
      </c>
      <c r="D7531" t="inlineStr">
        <is>
          <t>ton kilometer</t>
        </is>
      </c>
      <c r="F7531" t="inlineStr">
        <is>
          <t>technosphere</t>
        </is>
      </c>
      <c r="G7531" t="n">
        <v>0</v>
      </c>
      <c r="H7531" t="n">
        <v>0.48994</v>
      </c>
      <c r="I7531" t="inlineStr">
        <is>
          <t>transport, freight, lorry 7.5-16 metric ton, EURO4</t>
        </is>
      </c>
    </row>
    <row r="7532">
      <c r="A7532" t="inlineStr">
        <is>
          <t>treatment of inert waste, inert material landfill</t>
        </is>
      </c>
      <c r="B7532" t="n">
        <v>-0.0065918</v>
      </c>
      <c r="C7532" t="inlineStr">
        <is>
          <t>CH</t>
        </is>
      </c>
      <c r="D7532" t="inlineStr">
        <is>
          <t>kilogram</t>
        </is>
      </c>
      <c r="F7532" t="inlineStr">
        <is>
          <t>technosphere</t>
        </is>
      </c>
      <c r="G7532" t="n">
        <v>0</v>
      </c>
      <c r="H7532" t="n">
        <v>0.0065918</v>
      </c>
      <c r="I7532" t="inlineStr">
        <is>
          <t>inert waste, for final disposal</t>
        </is>
      </c>
    </row>
    <row r="7533">
      <c r="A7533" t="inlineStr">
        <is>
          <t>treatment of waste plastic, mixture, sanitary landfill</t>
        </is>
      </c>
      <c r="B7533" t="n">
        <v>-0.031595</v>
      </c>
      <c r="C7533" t="inlineStr">
        <is>
          <t>CH</t>
        </is>
      </c>
      <c r="D7533" t="inlineStr">
        <is>
          <t>kilogram</t>
        </is>
      </c>
      <c r="F7533" t="inlineStr">
        <is>
          <t>technosphere</t>
        </is>
      </c>
      <c r="G7533" t="n">
        <v>0</v>
      </c>
      <c r="H7533" t="n">
        <v>0.031595</v>
      </c>
      <c r="I7533" t="inlineStr">
        <is>
          <t>waste plastic, mixture</t>
        </is>
      </c>
    </row>
    <row r="7534">
      <c r="A7534" t="inlineStr">
        <is>
          <t>treatment of wastewater from PV cell production, capacity 5E9l/year</t>
        </is>
      </c>
      <c r="B7534" t="n">
        <v>-0.00024585</v>
      </c>
      <c r="C7534" t="inlineStr">
        <is>
          <t>CH</t>
        </is>
      </c>
      <c r="D7534" t="inlineStr">
        <is>
          <t>cubic meter</t>
        </is>
      </c>
      <c r="F7534" t="inlineStr">
        <is>
          <t>technosphere</t>
        </is>
      </c>
      <c r="G7534" t="n">
        <v>0</v>
      </c>
      <c r="H7534" t="n">
        <v>0.00024585</v>
      </c>
      <c r="I7534" t="inlineStr">
        <is>
          <t>wastewater from PV cell production</t>
        </is>
      </c>
    </row>
    <row r="7535"/>
    <row r="7536" ht="16" customHeight="1" s="29">
      <c r="A7536" s="1" t="inlineStr">
        <is>
          <t>Activity</t>
        </is>
      </c>
      <c r="B7536" s="1" t="inlineStr">
        <is>
          <t>treatment, c-Si PV module</t>
        </is>
      </c>
    </row>
    <row r="7537">
      <c r="A7537" t="inlineStr">
        <is>
          <t>comment</t>
        </is>
      </c>
      <c r="B7537" t="inlineStr">
        <is>
          <t>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Location:  Europe
Technology:  Industry data.
Time period:  Time of publications.
Sampling:  Literature data.
Extrapolations:  Some generic datasets from ecoinvent have been used.
Uncertainty:  none</t>
        </is>
      </c>
    </row>
    <row r="7538">
      <c r="A7538" t="inlineStr">
        <is>
          <t>location</t>
        </is>
      </c>
      <c r="B7538" t="inlineStr">
        <is>
          <t>RER</t>
        </is>
      </c>
    </row>
    <row r="7539">
      <c r="A7539" t="inlineStr">
        <is>
          <t>production amount</t>
        </is>
      </c>
      <c r="B7539" t="n">
        <v>1</v>
      </c>
    </row>
    <row r="7540">
      <c r="A7540" t="inlineStr">
        <is>
          <t>reference product</t>
        </is>
      </c>
      <c r="B7540" t="inlineStr">
        <is>
          <t>treatment, c-Si PV module</t>
        </is>
      </c>
    </row>
    <row r="7541">
      <c r="A7541" t="inlineStr">
        <is>
          <t>source</t>
        </is>
      </c>
      <c r="B75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42">
      <c r="A7542" t="inlineStr">
        <is>
          <t>type</t>
        </is>
      </c>
      <c r="B7542" t="inlineStr">
        <is>
          <t>process</t>
        </is>
      </c>
    </row>
    <row r="7543">
      <c r="A7543" t="inlineStr">
        <is>
          <t>unit</t>
        </is>
      </c>
      <c r="B7543" t="inlineStr">
        <is>
          <t>kilogram</t>
        </is>
      </c>
    </row>
    <row r="7544" ht="16" customHeight="1" s="29">
      <c r="A7544" s="1" t="inlineStr">
        <is>
          <t>Exchanges</t>
        </is>
      </c>
    </row>
    <row r="7545">
      <c r="A7545" s="28" t="inlineStr">
        <is>
          <t>name</t>
        </is>
      </c>
      <c r="B7545" s="28" t="inlineStr">
        <is>
          <t>amount</t>
        </is>
      </c>
      <c r="C7545" s="28" t="inlineStr">
        <is>
          <t>location</t>
        </is>
      </c>
      <c r="D7545" s="28" t="inlineStr">
        <is>
          <t>unit</t>
        </is>
      </c>
      <c r="E7545" s="28" t="inlineStr">
        <is>
          <t>categories</t>
        </is>
      </c>
      <c r="F7545" s="28" t="inlineStr">
        <is>
          <t>type</t>
        </is>
      </c>
      <c r="G7545" s="28" t="inlineStr">
        <is>
          <t>uncertainty type</t>
        </is>
      </c>
      <c r="H7545" s="28" t="inlineStr">
        <is>
          <t>loc</t>
        </is>
      </c>
      <c r="I7545" s="28" t="inlineStr">
        <is>
          <t>scale</t>
        </is>
      </c>
      <c r="J7545" s="28" t="inlineStr">
        <is>
          <t>comment</t>
        </is>
      </c>
      <c r="K7545" s="28" t="inlineStr">
        <is>
          <t>negative</t>
        </is>
      </c>
      <c r="L7545" s="28" t="inlineStr">
        <is>
          <t>reference product</t>
        </is>
      </c>
      <c r="M7545" s="28" t="n"/>
    </row>
    <row r="7546">
      <c r="A7546" t="inlineStr">
        <is>
          <t>treatment, c-Si PV module</t>
        </is>
      </c>
      <c r="B7546" t="n">
        <v>1</v>
      </c>
      <c r="C7546" t="inlineStr">
        <is>
          <t>RER</t>
        </is>
      </c>
      <c r="D7546" t="inlineStr">
        <is>
          <t>kilogram</t>
        </is>
      </c>
      <c r="E7546" t="inlineStr">
        <is>
          <t>waste management::recycling</t>
        </is>
      </c>
      <c r="F7546" t="inlineStr">
        <is>
          <t>production</t>
        </is>
      </c>
      <c r="G7546" t="n">
        <v>0</v>
      </c>
      <c r="H7546" t="n">
        <v>1</v>
      </c>
      <c r="L7546" t="inlineStr">
        <is>
          <t>treatment, c-Si PV module</t>
        </is>
      </c>
    </row>
    <row r="7547">
      <c r="A7547" t="inlineStr">
        <is>
          <t>diesel, burned in building machine</t>
        </is>
      </c>
      <c r="B7547" t="n">
        <v>0.032406</v>
      </c>
      <c r="C7547" t="inlineStr">
        <is>
          <t>GLO</t>
        </is>
      </c>
      <c r="D7547" t="inlineStr">
        <is>
          <t>megajoule</t>
        </is>
      </c>
      <c r="F7547" t="inlineStr">
        <is>
          <t>technosphere</t>
        </is>
      </c>
      <c r="G7547" t="n">
        <v>2</v>
      </c>
      <c r="H7547" t="n">
        <v>-3.429411688143328</v>
      </c>
      <c r="I7547" t="n">
        <v>0.3631700739578546</v>
      </c>
      <c r="J7547" t="inlineStr">
        <is>
          <t>(2,3,1,1,3,4,BU:2); Weighted average of data from recyclers; Economic allocation;</t>
        </is>
      </c>
      <c r="L7547" t="inlineStr">
        <is>
          <t>diesel, burned in building machine</t>
        </is>
      </c>
    </row>
    <row r="7548">
      <c r="A7548" t="inlineStr">
        <is>
          <t>market for electricity, high voltage</t>
        </is>
      </c>
      <c r="B7548" t="n">
        <v>0.055639</v>
      </c>
      <c r="C7548" t="inlineStr">
        <is>
          <t>DE</t>
        </is>
      </c>
      <c r="D7548" t="inlineStr">
        <is>
          <t>kilowatt hour</t>
        </is>
      </c>
      <c r="F7548" t="inlineStr">
        <is>
          <t>technosphere</t>
        </is>
      </c>
      <c r="G7548" t="n">
        <v>2</v>
      </c>
      <c r="H7548" t="n">
        <v>-2.88887088476993</v>
      </c>
      <c r="I7548" t="n">
        <v>0.1112116459948634</v>
      </c>
      <c r="J7548" t="inlineStr">
        <is>
          <t>(2,3,1,1,3,4,BU:1.05); Weighted average of data from recyclers; Economic allocation;</t>
        </is>
      </c>
      <c r="L7548" t="inlineStr">
        <is>
          <t>electricity, high voltage</t>
        </is>
      </c>
    </row>
    <row r="7549">
      <c r="A7549" t="inlineStr">
        <is>
          <t>market for transport, freight, lorry 3.5-7.5 metric ton, EURO4</t>
        </is>
      </c>
      <c r="B7549" t="n">
        <v>0.049985</v>
      </c>
      <c r="C7549" t="inlineStr">
        <is>
          <t>RER</t>
        </is>
      </c>
      <c r="D7549" t="inlineStr">
        <is>
          <t>ton kilometer</t>
        </is>
      </c>
      <c r="F7549" t="inlineStr">
        <is>
          <t>technosphere</t>
        </is>
      </c>
      <c r="G7549" t="n">
        <v>2</v>
      </c>
      <c r="H7549" t="n">
        <v>-2.996032318562993</v>
      </c>
      <c r="I7549" t="n">
        <v>0.3697767766870506</v>
      </c>
      <c r="J7549" t="inlineStr">
        <is>
          <t>(4,5,na,na,na,na,BU:2); Assumed transport distance to collection point: 100 km; Economic allocation; Latunussa et al. 2016</t>
        </is>
      </c>
      <c r="L7549" t="inlineStr">
        <is>
          <t>transport, freight, lorry 3.5-7.5 metric ton, EURO4</t>
        </is>
      </c>
    </row>
    <row r="7550">
      <c r="A7550" t="inlineStr">
        <is>
          <t>transport, freight, lorry 7.5-16 metric ton, EURO4</t>
        </is>
      </c>
      <c r="B7550" t="n">
        <v>0.19994</v>
      </c>
      <c r="C7550" t="inlineStr">
        <is>
          <t>RER</t>
        </is>
      </c>
      <c r="D7550" t="inlineStr">
        <is>
          <t>ton kilometer</t>
        </is>
      </c>
      <c r="F7550" t="inlineStr">
        <is>
          <t>technosphere</t>
        </is>
      </c>
      <c r="G7550" t="n">
        <v>2</v>
      </c>
      <c r="H7550" t="n">
        <v>-1.609737957443102</v>
      </c>
      <c r="I7550" t="n">
        <v>0.3697767766870506</v>
      </c>
      <c r="J7550" t="inlineStr">
        <is>
          <t>(4,5,na,na,na,na,BU:2); Assumed transport distance to recycling site: 400 km; Economic allocation; Latunussa et al. 2016</t>
        </is>
      </c>
      <c r="L7550" t="inlineStr">
        <is>
          <t>transport, freight, lorry 7.5-16 metric ton, EURO4</t>
        </is>
      </c>
    </row>
    <row r="7551">
      <c r="A7551" t="inlineStr">
        <is>
          <t>treatment of waste plastic, mixture, municipal incineration</t>
        </is>
      </c>
      <c r="B7551" t="n">
        <v>-0.07343</v>
      </c>
      <c r="C7551" t="inlineStr">
        <is>
          <t>CH</t>
        </is>
      </c>
      <c r="D7551" t="inlineStr">
        <is>
          <t>kilogram</t>
        </is>
      </c>
      <c r="F7551" t="inlineStr">
        <is>
          <t>technosphere</t>
        </is>
      </c>
      <c r="G7551" t="n">
        <v>2</v>
      </c>
      <c r="H7551" t="n">
        <v>-2.611422707518618</v>
      </c>
      <c r="I7551" t="n">
        <v>0.1112116459948634</v>
      </c>
      <c r="J7551" t="inlineStr">
        <is>
          <t>(2,3,1,1,3,4,BU:1.05); Weighted average of data from recyclers; Economic allocation;</t>
        </is>
      </c>
      <c r="K7551" t="b">
        <v>1</v>
      </c>
      <c r="L7551" t="inlineStr">
        <is>
          <t>waste plastic, mixture</t>
        </is>
      </c>
    </row>
    <row r="7552">
      <c r="A7552" t="inlineStr">
        <is>
          <t>treatment of waste plastic, mixture, sanitary landfill</t>
        </is>
      </c>
      <c r="B7552" t="n">
        <v>-0.012822</v>
      </c>
      <c r="C7552" t="inlineStr">
        <is>
          <t>CH</t>
        </is>
      </c>
      <c r="D7552" t="inlineStr">
        <is>
          <t>kilogram</t>
        </is>
      </c>
      <c r="F7552" t="inlineStr">
        <is>
          <t>technosphere</t>
        </is>
      </c>
      <c r="G7552" t="n">
        <v>2</v>
      </c>
      <c r="H7552" t="n">
        <v>-4.356592833417071</v>
      </c>
      <c r="I7552" t="n">
        <v>0.1112116459948634</v>
      </c>
      <c r="J7552" t="inlineStr">
        <is>
          <t>(2,3,1,1,3,4,BU:1.05); Weighted average of data from recyclers; Economic allocation;</t>
        </is>
      </c>
      <c r="K7552" t="b">
        <v>1</v>
      </c>
      <c r="L7552" t="inlineStr">
        <is>
          <t>waste plastic, mixture</t>
        </is>
      </c>
    </row>
    <row r="7553"/>
    <row r="7554" ht="16" customHeight="1" s="29">
      <c r="A7554" s="1" t="inlineStr">
        <is>
          <t>Activity</t>
        </is>
      </c>
      <c r="B7554" s="1" t="inlineStr">
        <is>
          <t>treatment, effluent from NF3 production, to wastewater treatment, class 3</t>
        </is>
      </c>
    </row>
    <row r="7555">
      <c r="A7555" t="inlineStr">
        <is>
          <t>comment</t>
        </is>
      </c>
      <c r="B7555" t="inlineStr">
        <is>
          <t>Wastewater purified in a medium size municipal wastewater treatment plant (capacity class 3), with an average capacity size of 24900 per-captia-equivalents PCE. 
Wastewater contains (in kg/m3): NH4-N: 0.0104 (GSD=122.5%); F: 3.52 (GSD=122.5%); Ca: 14.11 (GSD=122.5%); 
Infrastructure materials for municipal wastewater treatment plant, transports, dismantling. Land use burdens.
Location:  Specific to the technology mix encountered in Switzerland in 2000. Well applicable to modern treatment practices in Europe, North America or Japan.
Technology:  Three stage wastewater treatment (mechanical, biological, chemical) including sludge digestion (fermentation) according to the average technology in Switzerland
Time period:  Time of publications.
Extrapolations:  wastewater compositions from literature and/or estimates
Uncertainty:  None</t>
        </is>
      </c>
    </row>
    <row r="7556">
      <c r="A7556" t="inlineStr">
        <is>
          <t>location</t>
        </is>
      </c>
      <c r="B7556" t="inlineStr">
        <is>
          <t>CH</t>
        </is>
      </c>
    </row>
    <row r="7557">
      <c r="A7557" t="inlineStr">
        <is>
          <t>production amount</t>
        </is>
      </c>
      <c r="B7557" t="n">
        <v>1</v>
      </c>
    </row>
    <row r="7558">
      <c r="A7558" t="inlineStr">
        <is>
          <t>reference product</t>
        </is>
      </c>
      <c r="B7558" t="inlineStr">
        <is>
          <t>treatment, effluent from NF3 production, to wastewater treatment, class 3</t>
        </is>
      </c>
    </row>
    <row r="7559">
      <c r="A7559" t="inlineStr">
        <is>
          <t>source</t>
        </is>
      </c>
      <c r="B755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60">
      <c r="A7560" t="inlineStr">
        <is>
          <t>type</t>
        </is>
      </c>
      <c r="B7560" t="inlineStr">
        <is>
          <t>process</t>
        </is>
      </c>
    </row>
    <row r="7561">
      <c r="A7561" t="inlineStr">
        <is>
          <t>unit</t>
        </is>
      </c>
      <c r="B7561" t="inlineStr">
        <is>
          <t>cubic meter</t>
        </is>
      </c>
    </row>
    <row r="7562" ht="16" customHeight="1" s="29">
      <c r="A7562" s="1" t="inlineStr">
        <is>
          <t>Exchanges</t>
        </is>
      </c>
    </row>
    <row r="7563">
      <c r="A7563" s="28" t="inlineStr">
        <is>
          <t>name</t>
        </is>
      </c>
      <c r="B7563" s="28" t="inlineStr">
        <is>
          <t>amount</t>
        </is>
      </c>
      <c r="C7563" s="28" t="inlineStr">
        <is>
          <t>location</t>
        </is>
      </c>
      <c r="D7563" s="28" t="inlineStr">
        <is>
          <t>unit</t>
        </is>
      </c>
      <c r="E7563" s="28" t="inlineStr">
        <is>
          <t>categories</t>
        </is>
      </c>
      <c r="F7563" s="28" t="inlineStr">
        <is>
          <t>type</t>
        </is>
      </c>
      <c r="G7563" s="28" t="inlineStr">
        <is>
          <t>uncertainty type</t>
        </is>
      </c>
      <c r="H7563" s="28" t="inlineStr">
        <is>
          <t>loc</t>
        </is>
      </c>
      <c r="I7563" s="28" t="inlineStr">
        <is>
          <t>scale</t>
        </is>
      </c>
      <c r="J7563" s="28" t="inlineStr">
        <is>
          <t>comment</t>
        </is>
      </c>
      <c r="K7563" s="28" t="inlineStr">
        <is>
          <t>negative</t>
        </is>
      </c>
      <c r="L7563" s="28" t="inlineStr">
        <is>
          <t>reference product</t>
        </is>
      </c>
      <c r="M7563" s="28" t="n"/>
    </row>
    <row r="7564">
      <c r="A7564" t="inlineStr">
        <is>
          <t>Ammonia</t>
        </is>
      </c>
      <c r="B7564" t="n">
        <v>0.00011136</v>
      </c>
      <c r="D7564" t="inlineStr">
        <is>
          <t>kilogram</t>
        </is>
      </c>
      <c r="E7564" t="inlineStr">
        <is>
          <t>air::urban air close to ground</t>
        </is>
      </c>
      <c r="F7564" t="inlineStr">
        <is>
          <t>biosphere</t>
        </is>
      </c>
      <c r="G7564" t="n">
        <v>2</v>
      </c>
      <c r="H7564" t="n">
        <v>-9.102742361378164</v>
      </c>
      <c r="I7564" t="n">
        <v>0.5265633292534891</v>
      </c>
      <c r="J7564" t="inlineStr">
        <is>
          <t>direct digester gas emission plus emission from sludge incineration plus emission from sludge spreading. Uncertainty calculated from wastewater composition and treatment model</t>
        </is>
      </c>
    </row>
    <row r="7565">
      <c r="A7565" t="inlineStr">
        <is>
          <t>Ammonium, ion</t>
        </is>
      </c>
      <c r="B7565" t="n">
        <v>0.0042809</v>
      </c>
      <c r="D7565" t="inlineStr">
        <is>
          <t>kilogram</t>
        </is>
      </c>
      <c r="E7565" t="inlineStr">
        <is>
          <t>water::surface water</t>
        </is>
      </c>
      <c r="F7565" t="inlineStr">
        <is>
          <t>biosphere</t>
        </is>
      </c>
      <c r="G7565" t="n">
        <v>2</v>
      </c>
      <c r="H7565" t="n">
        <v>-5.453592011120419</v>
      </c>
      <c r="I7565" t="n">
        <v>0.2062534614486052</v>
      </c>
      <c r="J7565" t="inlineStr">
        <is>
          <t>direct wastewater treatment plant emission. Uncertainty calculated from wastewater composition and treatment model</t>
        </is>
      </c>
    </row>
    <row r="7566">
      <c r="A7566" t="inlineStr">
        <is>
          <t>Calcium</t>
        </is>
      </c>
      <c r="B7566" t="n">
        <v>0.0012263</v>
      </c>
      <c r="D7566" t="inlineStr">
        <is>
          <t>kilogram</t>
        </is>
      </c>
      <c r="E7566" t="inlineStr">
        <is>
          <t>air::urban air close to ground</t>
        </is>
      </c>
      <c r="F7566" t="inlineStr">
        <is>
          <t>biosphere</t>
        </is>
      </c>
      <c r="G7566" t="n">
        <v>2</v>
      </c>
      <c r="H7566" t="n">
        <v>-6.703753773196294</v>
      </c>
      <c r="I7566" t="n">
        <v>0.2754748874250727</v>
      </c>
      <c r="J7566" t="inlineStr">
        <is>
          <t>direct digester gas emission plus emission from sludge incineration. Uncertainty calculated from wastewater composition and treatment model</t>
        </is>
      </c>
    </row>
    <row r="7567">
      <c r="A7567" t="inlineStr">
        <is>
          <t>Calcium</t>
        </is>
      </c>
      <c r="B7567" t="n">
        <v>0.64857</v>
      </c>
      <c r="D7567" t="inlineStr">
        <is>
          <t>kilogram</t>
        </is>
      </c>
      <c r="E7567" t="inlineStr">
        <is>
          <t>soil::agricultural</t>
        </is>
      </c>
      <c r="F7567" t="inlineStr">
        <is>
          <t>biosphere</t>
        </is>
      </c>
      <c r="G7567" t="n">
        <v>2</v>
      </c>
      <c r="H7567" t="n">
        <v>-0.4329853396476543</v>
      </c>
      <c r="I7567" t="n">
        <v>0.2431844916659999</v>
      </c>
      <c r="J7567" t="inlineStr">
        <is>
          <t>emission from sludge spreading. Uncertainty calculated from wastewater composition and treatment model</t>
        </is>
      </c>
    </row>
    <row r="7568">
      <c r="A7568" t="inlineStr">
        <is>
          <t>Calcium, ion</t>
        </is>
      </c>
      <c r="B7568" t="n">
        <v>12.729</v>
      </c>
      <c r="D7568" t="inlineStr">
        <is>
          <t>kilogram</t>
        </is>
      </c>
      <c r="E7568" t="inlineStr">
        <is>
          <t>water::surface water</t>
        </is>
      </c>
      <c r="F7568" t="inlineStr">
        <is>
          <t>biosphere</t>
        </is>
      </c>
      <c r="G7568" t="n">
        <v>2</v>
      </c>
      <c r="H7568" t="n">
        <v>2.543882854888297</v>
      </c>
      <c r="I7568" t="n">
        <v>0.1986492593875519</v>
      </c>
      <c r="J7568" t="inlineStr">
        <is>
          <t>sewer overload discharge plus direct wastewater treatment plant emission plus emission from sludge incineration. Uncertainty calculated from wastewater composition and treatment model</t>
        </is>
      </c>
    </row>
    <row r="7569">
      <c r="A7569" t="inlineStr">
        <is>
          <t>Calcium, ion</t>
        </is>
      </c>
      <c r="B7569" t="n">
        <v>0.64016</v>
      </c>
      <c r="D7569" t="inlineStr">
        <is>
          <t>kilogram</t>
        </is>
      </c>
      <c r="E7569" t="inlineStr">
        <is>
          <t>water::ground-, long-term</t>
        </is>
      </c>
      <c r="F7569" t="inlineStr">
        <is>
          <t>biosphere</t>
        </is>
      </c>
      <c r="G7569" t="n">
        <v>2</v>
      </c>
      <c r="H7569" t="n">
        <v>-0.4460371338732123</v>
      </c>
      <c r="I7569" t="n">
        <v>0.2478661451591676</v>
      </c>
      <c r="J7569" t="inlineStr">
        <is>
          <t>emission from sludge incineration. Uncertainty calculated from wastewater composition and treatment model</t>
        </is>
      </c>
    </row>
    <row r="7570">
      <c r="A7570" t="inlineStr">
        <is>
          <t>Carbon monoxide, fossil</t>
        </is>
      </c>
      <c r="B7570" t="n">
        <v>0.00046544</v>
      </c>
      <c r="D7570" t="inlineStr">
        <is>
          <t>kilogram</t>
        </is>
      </c>
      <c r="E7570" t="inlineStr">
        <is>
          <t>air::urban air close to ground</t>
        </is>
      </c>
      <c r="F7570" t="inlineStr">
        <is>
          <t>biosphere</t>
        </is>
      </c>
      <c r="G7570" t="n">
        <v>2</v>
      </c>
      <c r="H7570" t="n">
        <v>-7.672527363217383</v>
      </c>
      <c r="I7570" t="n">
        <v>0.8112264247557976</v>
      </c>
      <c r="J7570" t="inlineStr">
        <is>
          <t>emission from sludge incineration. Uncertainty calculated from wastewater composition and treatment model</t>
        </is>
      </c>
    </row>
    <row r="7571">
      <c r="A7571" t="inlineStr">
        <is>
          <t>Cyanide</t>
        </is>
      </c>
      <c r="B7571" t="n">
        <v>2.9843e-07</v>
      </c>
      <c r="D7571" t="inlineStr">
        <is>
          <t>kilogram</t>
        </is>
      </c>
      <c r="E7571" t="inlineStr">
        <is>
          <t>air::urban air close to ground</t>
        </is>
      </c>
      <c r="F7571" t="inlineStr">
        <is>
          <t>biosphere</t>
        </is>
      </c>
      <c r="G7571" t="n">
        <v>2</v>
      </c>
      <c r="H7571" t="n">
        <v>-15.0247304374772</v>
      </c>
      <c r="I7571" t="n">
        <v>0.4838910033311463</v>
      </c>
      <c r="J7571" t="inlineStr">
        <is>
          <t>emission from sludge incineration. Uncertainty calculated from wastewater composition and treatment model</t>
        </is>
      </c>
    </row>
    <row r="7572">
      <c r="A7572" t="inlineStr">
        <is>
          <t>Dinitrogen monoxide</t>
        </is>
      </c>
      <c r="B7572" t="n">
        <v>4.5841e-05</v>
      </c>
      <c r="D7572" t="inlineStr">
        <is>
          <t>kilogram</t>
        </is>
      </c>
      <c r="E7572" t="inlineStr">
        <is>
          <t>air::urban air close to ground</t>
        </is>
      </c>
      <c r="F7572" t="inlineStr">
        <is>
          <t>biosphere</t>
        </is>
      </c>
      <c r="G7572" t="n">
        <v>2</v>
      </c>
      <c r="H7572" t="n">
        <v>-9.990331670787008</v>
      </c>
      <c r="I7572" t="n">
        <v>0.219191977432637</v>
      </c>
      <c r="J7572" t="inlineStr">
        <is>
          <t>direct wastewater treatment plant emission plus direct digester gas emission plus emission from sludge incineration plus emission from sludge spreading. Uncertainty calculated from wastewater composition and treatment model</t>
        </is>
      </c>
    </row>
    <row r="7573">
      <c r="A7573" t="inlineStr">
        <is>
          <t>Fluoride</t>
        </is>
      </c>
      <c r="B7573" t="n">
        <v>3.52</v>
      </c>
      <c r="D7573" t="inlineStr">
        <is>
          <t>kilogram</t>
        </is>
      </c>
      <c r="E7573" t="inlineStr">
        <is>
          <t>water::surface water</t>
        </is>
      </c>
      <c r="F7573" t="inlineStr">
        <is>
          <t>biosphere</t>
        </is>
      </c>
      <c r="G7573" t="n">
        <v>2</v>
      </c>
      <c r="H7573" t="n">
        <v>1.258460989610006</v>
      </c>
      <c r="I7573" t="n">
        <v>0.1987836679905119</v>
      </c>
      <c r="J7573" t="inlineStr">
        <is>
          <t>sewer overload discharge plus direct wastewater treatment plant emission plus emission from sludge incineration. Uncertainty calculated from wastewater composition and treatment model</t>
        </is>
      </c>
    </row>
    <row r="7574">
      <c r="A7574" t="inlineStr">
        <is>
          <t>Heat, waste</t>
        </is>
      </c>
      <c r="B7574" t="n">
        <v>2.5253</v>
      </c>
      <c r="D7574" t="inlineStr">
        <is>
          <t>megajoule</t>
        </is>
      </c>
      <c r="E7574" t="inlineStr">
        <is>
          <t>air::urban air close to ground</t>
        </is>
      </c>
      <c r="F7574" t="inlineStr">
        <is>
          <t>biosphere</t>
        </is>
      </c>
      <c r="G7574" t="n">
        <v>2</v>
      </c>
      <c r="H7574" t="n">
        <v>0.9263598675509388</v>
      </c>
      <c r="I7574" t="n">
        <v>0.2140045362715295</v>
      </c>
      <c r="J7574" t="inlineStr">
        <is>
          <t>direct wastewater treatment plant emission plus emission from sludge incineration. Uncertainty calculated from wastewater composition and treatment model</t>
        </is>
      </c>
    </row>
    <row r="7575">
      <c r="A7575" t="inlineStr">
        <is>
          <t>Methane, fossil</t>
        </is>
      </c>
      <c r="B7575" t="n">
        <v>1.3327e-05</v>
      </c>
      <c r="D7575" t="inlineStr">
        <is>
          <t>kilogram</t>
        </is>
      </c>
      <c r="E7575" t="inlineStr">
        <is>
          <t>air::urban air close to ground</t>
        </is>
      </c>
      <c r="F7575" t="inlineStr">
        <is>
          <t>biosphere</t>
        </is>
      </c>
      <c r="G7575" t="n">
        <v>2</v>
      </c>
      <c r="H7575" t="n">
        <v>-11.22571850536668</v>
      </c>
      <c r="I7575" t="n">
        <v>0.2445046852425472</v>
      </c>
      <c r="J7575" t="inlineStr">
        <is>
          <t>emission from sludge incineration. Uncertainty calculated from wastewater composition and treatment model</t>
        </is>
      </c>
    </row>
    <row r="7576">
      <c r="A7576" t="inlineStr">
        <is>
          <t>Nitrate</t>
        </is>
      </c>
      <c r="B7576" t="n">
        <v>0.019434</v>
      </c>
      <c r="D7576" t="inlineStr">
        <is>
          <t>kilogram</t>
        </is>
      </c>
      <c r="E7576" t="inlineStr">
        <is>
          <t>water::surface water</t>
        </is>
      </c>
      <c r="F7576" t="inlineStr">
        <is>
          <t>biosphere</t>
        </is>
      </c>
      <c r="G7576" t="n">
        <v>2</v>
      </c>
      <c r="H7576" t="n">
        <v>-3.94073116956489</v>
      </c>
      <c r="I7576" t="n">
        <v>0.2047285646888508</v>
      </c>
      <c r="J7576" t="inlineStr">
        <is>
          <t>sewer overload discharge plus direct wastewater treatment plant emission plus emission from sludge incineration. Uncertainty calculated from wastewater composition and treatment model</t>
        </is>
      </c>
    </row>
    <row r="7577">
      <c r="A7577" t="inlineStr">
        <is>
          <t>Nitrate</t>
        </is>
      </c>
      <c r="B7577" t="n">
        <v>1.1912e-05</v>
      </c>
      <c r="D7577" t="inlineStr">
        <is>
          <t>kilogram</t>
        </is>
      </c>
      <c r="E7577" t="inlineStr">
        <is>
          <t>water::ground-, long-term</t>
        </is>
      </c>
      <c r="F7577" t="inlineStr">
        <is>
          <t>biosphere</t>
        </is>
      </c>
      <c r="G7577" t="n">
        <v>2</v>
      </c>
      <c r="H7577" t="n">
        <v>-11.33796426258257</v>
      </c>
      <c r="I7577" t="n">
        <v>0.2814053394159709</v>
      </c>
      <c r="J7577" t="inlineStr">
        <is>
          <t>emission from sludge incineration. Uncertainty calculated from wastewater composition and treatment model</t>
        </is>
      </c>
    </row>
    <row r="7578">
      <c r="A7578" t="inlineStr">
        <is>
          <t>Nitrogen</t>
        </is>
      </c>
      <c r="B7578" t="n">
        <v>0.00029386</v>
      </c>
      <c r="D7578" t="inlineStr">
        <is>
          <t>kilogram</t>
        </is>
      </c>
      <c r="E7578" t="inlineStr">
        <is>
          <t>water::surface water</t>
        </is>
      </c>
      <c r="F7578" t="inlineStr">
        <is>
          <t>biosphere</t>
        </is>
      </c>
      <c r="G7578" t="n">
        <v>2</v>
      </c>
      <c r="H7578" t="n">
        <v>-8.132407094516473</v>
      </c>
      <c r="I7578" t="n">
        <v>0.233436868118404</v>
      </c>
      <c r="J7578" t="inlineStr">
        <is>
          <t>direct wastewater treatment plant emission. Uncertainty calculated from wastewater composition and treatment model</t>
        </is>
      </c>
    </row>
    <row r="7579">
      <c r="A7579" t="inlineStr">
        <is>
          <t>Nitrogen oxides</t>
        </is>
      </c>
      <c r="B7579" t="n">
        <v>0.00018589</v>
      </c>
      <c r="D7579" t="inlineStr">
        <is>
          <t>kilogram</t>
        </is>
      </c>
      <c r="E7579" t="inlineStr">
        <is>
          <t>air::urban air close to ground</t>
        </is>
      </c>
      <c r="F7579" t="inlineStr">
        <is>
          <t>biosphere</t>
        </is>
      </c>
      <c r="G7579" t="n">
        <v>2</v>
      </c>
      <c r="H7579" t="n">
        <v>-8.590355457045222</v>
      </c>
      <c r="I7579" t="n">
        <v>0.2748692986322945</v>
      </c>
      <c r="J7579" t="inlineStr">
        <is>
          <t>direct digester gas emission plus emission from sludge incineration. Uncertainty calculated from wastewater composition and treatment model</t>
        </is>
      </c>
    </row>
    <row r="7580">
      <c r="A7580" t="inlineStr">
        <is>
          <t>Water</t>
        </is>
      </c>
      <c r="B7580" t="n">
        <v>1</v>
      </c>
      <c r="D7580" t="inlineStr">
        <is>
          <t>cubic meter</t>
        </is>
      </c>
      <c r="E7580" t="inlineStr">
        <is>
          <t>water::surface water</t>
        </is>
      </c>
      <c r="F7580" t="inlineStr">
        <is>
          <t>biosphere</t>
        </is>
      </c>
      <c r="G7580" t="n">
        <v>2</v>
      </c>
      <c r="H7580" t="n">
        <v>-8.590355457045222</v>
      </c>
      <c r="I7580" t="n">
        <v>0.2748692986322945</v>
      </c>
      <c r="J7580" t="inlineStr">
        <is>
          <t>direct digester gas emission plus emission from sludge incineration. Uncertainty calculated from wastewater composition and treatment model</t>
        </is>
      </c>
    </row>
    <row r="7581">
      <c r="A7581" t="inlineStr">
        <is>
          <t>treatment, effluent from NF3 production, to wastewater treatment, class 3</t>
        </is>
      </c>
      <c r="B7581" t="n">
        <v>1</v>
      </c>
      <c r="C7581" t="inlineStr">
        <is>
          <t>CH</t>
        </is>
      </c>
      <c r="D7581" t="inlineStr">
        <is>
          <t>cubic meter</t>
        </is>
      </c>
      <c r="E7581" t="inlineStr">
        <is>
          <t>waste management::wastewater treatment</t>
        </is>
      </c>
      <c r="F7581" t="inlineStr">
        <is>
          <t>production</t>
        </is>
      </c>
      <c r="G7581" t="n">
        <v>0</v>
      </c>
      <c r="H7581" t="n">
        <v>1</v>
      </c>
      <c r="L7581" t="inlineStr">
        <is>
          <t>treatment, effluent from NF3 production, to wastewater treatment, class 3</t>
        </is>
      </c>
    </row>
    <row r="7582">
      <c r="A7582" t="inlineStr">
        <is>
          <t>chemical production, inorganic</t>
        </is>
      </c>
      <c r="B7582" t="n">
        <v>1.0532e-09</v>
      </c>
      <c r="C7582" t="inlineStr">
        <is>
          <t>GLO</t>
        </is>
      </c>
      <c r="D7582" t="inlineStr">
        <is>
          <t>kilogram</t>
        </is>
      </c>
      <c r="F7582" t="inlineStr">
        <is>
          <t>technosphere</t>
        </is>
      </c>
      <c r="G7582" t="n">
        <v>2</v>
      </c>
      <c r="H7582" t="n">
        <v>-20.67143268830639</v>
      </c>
      <c r="I7582" t="n">
        <v>0.3175736181309783</v>
      </c>
      <c r="J7582" t="inlineStr">
        <is>
          <t>burden from sludge incineration. Uncertainty calculated from wastewater composition and treatment model</t>
        </is>
      </c>
      <c r="L7582" t="inlineStr">
        <is>
          <t>chemical, inorganic</t>
        </is>
      </c>
    </row>
    <row r="7583">
      <c r="A7583" t="inlineStr">
        <is>
          <t>chromium oxide production, flakes</t>
        </is>
      </c>
      <c r="B7583" t="n">
        <v>9.7727e-09</v>
      </c>
      <c r="C7583" t="inlineStr">
        <is>
          <t>RER</t>
        </is>
      </c>
      <c r="D7583" t="inlineStr">
        <is>
          <t>kilogram</t>
        </is>
      </c>
      <c r="F7583" t="inlineStr">
        <is>
          <t>technosphere</t>
        </is>
      </c>
      <c r="G7583" t="n">
        <v>2</v>
      </c>
      <c r="H7583" t="n">
        <v>-18.44367305287863</v>
      </c>
      <c r="I7583" t="n">
        <v>0.7313266846093199</v>
      </c>
      <c r="J7583" t="inlineStr">
        <is>
          <t>burden from sludge incineration. Uncertainty calculated from wastewater composition and treatment model</t>
        </is>
      </c>
      <c r="L7583" t="inlineStr">
        <is>
          <t>chromium oxide, flakes</t>
        </is>
      </c>
    </row>
    <row r="7584">
      <c r="A7584" t="inlineStr">
        <is>
          <t>heat production, light fuel oil, at boiler 100kW, non-modulating</t>
        </is>
      </c>
      <c r="B7584" t="n">
        <v>1.3965</v>
      </c>
      <c r="C7584" t="inlineStr">
        <is>
          <t>CH</t>
        </is>
      </c>
      <c r="D7584" t="inlineStr">
        <is>
          <t>megajoule</t>
        </is>
      </c>
      <c r="F7584" t="inlineStr">
        <is>
          <t>technosphere</t>
        </is>
      </c>
      <c r="G7584" t="n">
        <v>2</v>
      </c>
      <c r="H7584" t="n">
        <v>0.3339691064030945</v>
      </c>
      <c r="I7584" t="n">
        <v>0.2378064340051231</v>
      </c>
      <c r="J7584" t="inlineStr">
        <is>
          <t>direct wastewater treatment plant burden. Uncertainty calculated from wastewater composition and treatment model</t>
        </is>
      </c>
      <c r="L7584" t="inlineStr">
        <is>
          <t>heat, central or small-scale, other than natural gas</t>
        </is>
      </c>
    </row>
    <row r="7585">
      <c r="A7585" t="inlineStr">
        <is>
          <t>heat production, natural gas, at boiler modulating &gt;100kW</t>
        </is>
      </c>
      <c r="B7585" t="n">
        <v>1.8845</v>
      </c>
      <c r="C7585" t="inlineStr">
        <is>
          <t>Europe without Switzerland</t>
        </is>
      </c>
      <c r="D7585" t="inlineStr">
        <is>
          <t>megajoule</t>
        </is>
      </c>
      <c r="F7585" t="inlineStr">
        <is>
          <t>technosphere</t>
        </is>
      </c>
      <c r="G7585" t="n">
        <v>2</v>
      </c>
      <c r="H7585" t="n">
        <v>0.6336625337250531</v>
      </c>
      <c r="I7585" t="n">
        <v>0.2378064340051231</v>
      </c>
      <c r="J7585" t="inlineStr">
        <is>
          <t>direct wastewater treatment plant burden. Uncertainty calculated from wastewater composition and treatment model</t>
        </is>
      </c>
      <c r="L7585" t="inlineStr">
        <is>
          <t>heat, district or industrial, natural gas</t>
        </is>
      </c>
    </row>
    <row r="7586">
      <c r="A7586" t="inlineStr">
        <is>
          <t>heat production, natural gas, at industrial furnace low-NOx &gt;100kW</t>
        </is>
      </c>
      <c r="B7586" t="n">
        <v>0.0016314</v>
      </c>
      <c r="C7586" t="inlineStr">
        <is>
          <t>Europe without Switzerland</t>
        </is>
      </c>
      <c r="D7586" t="inlineStr">
        <is>
          <t>megajoule</t>
        </is>
      </c>
      <c r="F7586" t="inlineStr">
        <is>
          <t>technosphere</t>
        </is>
      </c>
      <c r="G7586" t="n">
        <v>2</v>
      </c>
      <c r="H7586" t="n">
        <v>-6.418316737097794</v>
      </c>
      <c r="I7586" t="n">
        <v>0.4601015343470354</v>
      </c>
      <c r="J7586" t="inlineStr">
        <is>
          <t>burden from sludge incineration. Uncertainty calculated from wastewater composition and treatment model</t>
        </is>
      </c>
      <c r="L7586" t="inlineStr">
        <is>
          <t>heat, district or industrial, natural gas</t>
        </is>
      </c>
    </row>
    <row r="7587">
      <c r="A7587" t="inlineStr">
        <is>
          <t>liquid manure spreading, by vacuum tanker</t>
        </is>
      </c>
      <c r="B7587" t="n">
        <v>0.0094024</v>
      </c>
      <c r="C7587" t="inlineStr">
        <is>
          <t>CH</t>
        </is>
      </c>
      <c r="D7587" t="inlineStr">
        <is>
          <t>cubic meter</t>
        </is>
      </c>
      <c r="F7587" t="inlineStr">
        <is>
          <t>technosphere</t>
        </is>
      </c>
      <c r="G7587" t="n">
        <v>2</v>
      </c>
      <c r="H7587" t="n">
        <v>-4.66679030314563</v>
      </c>
      <c r="I7587" t="n">
        <v>0.03857310458832681</v>
      </c>
      <c r="J7587" t="inlineStr">
        <is>
          <t>burden from sludge spreading. Uncertainty calculated from wastewater composition and treatment model</t>
        </is>
      </c>
      <c r="L7587" t="inlineStr">
        <is>
          <t>liquid manure spreading, by vacuum tanker</t>
        </is>
      </c>
    </row>
    <row r="7588">
      <c r="A7588" t="inlineStr">
        <is>
          <t>market for ammonia, anhydrous, liquid</t>
        </is>
      </c>
      <c r="B7588" t="n">
        <v>1.6729e-05</v>
      </c>
      <c r="C7588" t="inlineStr">
        <is>
          <t>RER</t>
        </is>
      </c>
      <c r="D7588" t="inlineStr">
        <is>
          <t>kilogram</t>
        </is>
      </c>
      <c r="F7588" t="inlineStr">
        <is>
          <t>technosphere</t>
        </is>
      </c>
      <c r="G7588" t="n">
        <v>2</v>
      </c>
      <c r="H7588" t="n">
        <v>-10.99836681761513</v>
      </c>
      <c r="I7588" t="n">
        <v>0.4601015343470354</v>
      </c>
      <c r="J7588" t="inlineStr">
        <is>
          <t>burden from sludge incineration. Uncertainty calculated from wastewater composition and treatment model</t>
        </is>
      </c>
      <c r="L7588" t="inlineStr">
        <is>
          <t>ammonia, anhydrous, liquid</t>
        </is>
      </c>
    </row>
    <row r="7589">
      <c r="A7589" t="inlineStr">
        <is>
          <t>market for cement, Portland</t>
        </is>
      </c>
      <c r="B7589" t="n">
        <v>0.05628</v>
      </c>
      <c r="C7589" t="inlineStr">
        <is>
          <t>CH</t>
        </is>
      </c>
      <c r="D7589" t="inlineStr">
        <is>
          <t>kilogram</t>
        </is>
      </c>
      <c r="F7589" t="inlineStr">
        <is>
          <t>technosphere</t>
        </is>
      </c>
      <c r="G7589" t="n">
        <v>2</v>
      </c>
      <c r="H7589" t="n">
        <v>-2.877416046735949</v>
      </c>
      <c r="I7589" t="n">
        <v>0.2086639003253382</v>
      </c>
      <c r="J7589" t="inlineStr">
        <is>
          <t>burden from sludge incineration. Uncertainty calculated from wastewater composition and treatment model</t>
        </is>
      </c>
      <c r="L7589" t="inlineStr">
        <is>
          <t>cement, Portland</t>
        </is>
      </c>
    </row>
    <row r="7590">
      <c r="A7590" t="inlineStr">
        <is>
          <t>market for electricity, low voltage</t>
        </is>
      </c>
      <c r="B7590" t="n">
        <v>0.70139</v>
      </c>
      <c r="C7590" t="inlineStr">
        <is>
          <t>CH</t>
        </is>
      </c>
      <c r="D7590" t="inlineStr">
        <is>
          <t>kilowatt hour</t>
        </is>
      </c>
      <c r="F7590" t="inlineStr">
        <is>
          <t>technosphere</t>
        </is>
      </c>
      <c r="G7590" t="n">
        <v>2</v>
      </c>
      <c r="H7590" t="n">
        <v>-0.3546911985775802</v>
      </c>
      <c r="I7590" t="n">
        <v>0.2140371254845115</v>
      </c>
      <c r="J7590" t="inlineStr">
        <is>
          <t>direct wastewater treatment plant burden. Uncertainty calculated from wastewater composition and treatment model</t>
        </is>
      </c>
      <c r="L7590" t="inlineStr">
        <is>
          <t>electricity, low voltage</t>
        </is>
      </c>
    </row>
    <row r="7591">
      <c r="A7591" t="inlineStr">
        <is>
          <t>market for hydrochloric acid, without water, in 30% solution state</t>
        </is>
      </c>
      <c r="B7591" t="n">
        <v>6.3192e-10</v>
      </c>
      <c r="C7591" t="inlineStr">
        <is>
          <t>RER</t>
        </is>
      </c>
      <c r="D7591" t="inlineStr">
        <is>
          <t>kilogram</t>
        </is>
      </c>
      <c r="F7591" t="inlineStr">
        <is>
          <t>technosphere</t>
        </is>
      </c>
      <c r="G7591" t="n">
        <v>2</v>
      </c>
      <c r="H7591" t="n">
        <v>-21.18225831207238</v>
      </c>
      <c r="I7591" t="n">
        <v>0.3175736181309783</v>
      </c>
      <c r="J7591" t="inlineStr">
        <is>
          <t>burden from sludge incineration. Uncertainty calculated from wastewater composition and treatment model</t>
        </is>
      </c>
      <c r="L7591" t="inlineStr">
        <is>
          <t>hydrochloric acid, without water, in 30% solution state</t>
        </is>
      </c>
    </row>
    <row r="7592">
      <c r="A7592" t="inlineStr">
        <is>
          <t>market for sodium hydroxide, without water, in 50% solution state</t>
        </is>
      </c>
      <c r="B7592" t="n">
        <v>8.3128e-07</v>
      </c>
      <c r="C7592" t="inlineStr">
        <is>
          <t>GLO</t>
        </is>
      </c>
      <c r="D7592" t="inlineStr">
        <is>
          <t>kilogram</t>
        </is>
      </c>
      <c r="F7592" t="inlineStr">
        <is>
          <t>technosphere</t>
        </is>
      </c>
      <c r="G7592" t="n">
        <v>2</v>
      </c>
      <c r="H7592" t="n">
        <v>-14.00029915540202</v>
      </c>
      <c r="I7592" t="n">
        <v>0.316937384547437</v>
      </c>
      <c r="J7592" t="inlineStr">
        <is>
          <t>burden from sludge incineration. Uncertainty calculated from wastewater composition and treatment model</t>
        </is>
      </c>
      <c r="L7592" t="inlineStr">
        <is>
          <t>sodium hydroxide, without water, in 50% solution state</t>
        </is>
      </c>
    </row>
    <row r="7593">
      <c r="A7593" t="inlineStr">
        <is>
          <t>market for titanium dioxide</t>
        </is>
      </c>
      <c r="B7593" t="n">
        <v>4.7886e-07</v>
      </c>
      <c r="C7593" t="inlineStr">
        <is>
          <t>RER</t>
        </is>
      </c>
      <c r="D7593" t="inlineStr">
        <is>
          <t>kilogram</t>
        </is>
      </c>
      <c r="F7593" t="inlineStr">
        <is>
          <t>technosphere</t>
        </is>
      </c>
      <c r="G7593" t="n">
        <v>2</v>
      </c>
      <c r="H7593" t="n">
        <v>-14.55185755783044</v>
      </c>
      <c r="I7593" t="n">
        <v>0.7313266846093199</v>
      </c>
      <c r="J7593" t="inlineStr">
        <is>
          <t>burden from sludge incineration. Uncertainty calculated from wastewater composition and treatment model</t>
        </is>
      </c>
      <c r="L7593" t="inlineStr">
        <is>
          <t>titanium dioxide</t>
        </is>
      </c>
    </row>
    <row r="7594">
      <c r="A7594" t="inlineStr">
        <is>
          <t>market for transport, freight, lorry 16-32 metric ton, EURO4</t>
        </is>
      </c>
      <c r="B7594" t="n">
        <v>0.27707</v>
      </c>
      <c r="C7594" t="inlineStr">
        <is>
          <t>RER</t>
        </is>
      </c>
      <c r="D7594" t="inlineStr">
        <is>
          <t>ton kilometer</t>
        </is>
      </c>
      <c r="F7594" t="inlineStr">
        <is>
          <t>technosphere</t>
        </is>
      </c>
      <c r="G7594" t="n">
        <v>2</v>
      </c>
      <c r="H7594" t="n">
        <v>-1.283485097138754</v>
      </c>
      <c r="I7594" t="n">
        <v>0.03741457031032463</v>
      </c>
      <c r="J7594" t="inlineStr">
        <is>
          <t>direct wastewater treatment plant burden plus burden from sludge incineration. Uncertainty calculated from wastewater composition and treatment model</t>
        </is>
      </c>
      <c r="L7594" t="inlineStr">
        <is>
          <t>transport, freight, lorry 16-32 metric ton, EURO4</t>
        </is>
      </c>
    </row>
    <row r="7595">
      <c r="A7595" t="inlineStr">
        <is>
          <t>municipal waste incineration facility construction</t>
        </is>
      </c>
      <c r="B7595" t="n">
        <v>8.3292e-10</v>
      </c>
      <c r="C7595" t="inlineStr">
        <is>
          <t>CH</t>
        </is>
      </c>
      <c r="D7595" t="inlineStr">
        <is>
          <t>unit</t>
        </is>
      </c>
      <c r="F7595" t="inlineStr">
        <is>
          <t>technosphere</t>
        </is>
      </c>
      <c r="G7595" t="n">
        <v>2</v>
      </c>
      <c r="H7595" t="n">
        <v>-20.90608351678906</v>
      </c>
      <c r="I7595" t="n">
        <v>0.0944002614458318</v>
      </c>
      <c r="J7595" t="inlineStr">
        <is>
          <t>burden from sludge incineration. Uncertainty calculated from wastewater composition and treatment model</t>
        </is>
      </c>
      <c r="L7595" t="inlineStr">
        <is>
          <t>municipal waste incineration facility</t>
        </is>
      </c>
    </row>
    <row r="7596">
      <c r="A7596" t="inlineStr">
        <is>
          <t>process-specific burdens, municipal waste incineration</t>
        </is>
      </c>
      <c r="B7596" t="n">
        <v>3.3317</v>
      </c>
      <c r="C7596" t="inlineStr">
        <is>
          <t>CH</t>
        </is>
      </c>
      <c r="D7596" t="inlineStr">
        <is>
          <t>kilogram</t>
        </is>
      </c>
      <c r="F7596" t="inlineStr">
        <is>
          <t>technosphere</t>
        </is>
      </c>
      <c r="G7596" t="n">
        <v>2</v>
      </c>
      <c r="H7596" t="n">
        <v>1.203482684236705</v>
      </c>
      <c r="I7596" t="n">
        <v>0.0944002614458318</v>
      </c>
      <c r="J7596" t="inlineStr">
        <is>
          <t>burden from sludge incineration. Uncertainty calculated from wastewater composition and treatment model</t>
        </is>
      </c>
      <c r="L7596" t="inlineStr">
        <is>
          <t>process-specific burdens, municipal waste incineration</t>
        </is>
      </c>
    </row>
    <row r="7597">
      <c r="A7597" t="inlineStr">
        <is>
          <t>process-specific burdens, residual material landfill</t>
        </is>
      </c>
      <c r="B7597" t="n">
        <v>0.1407</v>
      </c>
      <c r="C7597" t="inlineStr">
        <is>
          <t>CH</t>
        </is>
      </c>
      <c r="D7597" t="inlineStr">
        <is>
          <t>kilogram</t>
        </is>
      </c>
      <c r="F7597" t="inlineStr">
        <is>
          <t>technosphere</t>
        </is>
      </c>
      <c r="G7597" t="n">
        <v>2</v>
      </c>
      <c r="H7597" t="n">
        <v>-1.961125314861794</v>
      </c>
      <c r="I7597" t="n">
        <v>0.1856093346897866</v>
      </c>
      <c r="J7597" t="inlineStr">
        <is>
          <t>burden from sludge incineration. Uncertainty calculated from wastewater composition and treatment model</t>
        </is>
      </c>
      <c r="L7597" t="inlineStr">
        <is>
          <t>process-specific burdens, residual material landfill</t>
        </is>
      </c>
    </row>
    <row r="7598">
      <c r="A7598" t="inlineStr">
        <is>
          <t>process-specific burdens, slag landfill</t>
        </is>
      </c>
      <c r="B7598" t="n">
        <v>0.87822</v>
      </c>
      <c r="C7598" t="inlineStr">
        <is>
          <t>CH</t>
        </is>
      </c>
      <c r="D7598" t="inlineStr">
        <is>
          <t>kilogram</t>
        </is>
      </c>
      <c r="F7598" t="inlineStr">
        <is>
          <t>technosphere</t>
        </is>
      </c>
      <c r="G7598" t="n">
        <v>2</v>
      </c>
      <c r="H7598" t="n">
        <v>-0.1298581472582265</v>
      </c>
      <c r="I7598" t="n">
        <v>0.1836392633614617</v>
      </c>
      <c r="J7598" t="inlineStr">
        <is>
          <t>burden from sludge incineration. Uncertainty calculated from wastewater composition and treatment model</t>
        </is>
      </c>
      <c r="L7598" t="inlineStr">
        <is>
          <t>process-specific burdens, slag landfill</t>
        </is>
      </c>
    </row>
    <row r="7599">
      <c r="A7599" t="inlineStr">
        <is>
          <t>quicklime production, milled, packed</t>
        </is>
      </c>
      <c r="B7599" t="n">
        <v>1.5071e-07</v>
      </c>
      <c r="C7599" t="inlineStr">
        <is>
          <t>CH</t>
        </is>
      </c>
      <c r="D7599" t="inlineStr">
        <is>
          <t>kilogram</t>
        </is>
      </c>
      <c r="F7599" t="inlineStr">
        <is>
          <t>technosphere</t>
        </is>
      </c>
      <c r="G7599" t="n">
        <v>2</v>
      </c>
      <c r="H7599" t="n">
        <v>-15.70790837651483</v>
      </c>
      <c r="I7599" t="n">
        <v>0.322188508095258</v>
      </c>
      <c r="J7599" t="inlineStr">
        <is>
          <t>burden from sludge incineration. Uncertainty calculated from wastewater composition and treatment model</t>
        </is>
      </c>
      <c r="L7599" t="inlineStr">
        <is>
          <t>quicklime, milled, packed</t>
        </is>
      </c>
    </row>
    <row r="7600">
      <c r="A7600" t="inlineStr">
        <is>
          <t>residual material landfill construction</t>
        </is>
      </c>
      <c r="B7600" t="n">
        <v>2.9312e-10</v>
      </c>
      <c r="C7600" t="inlineStr">
        <is>
          <t>CH</t>
        </is>
      </c>
      <c r="D7600" t="inlineStr">
        <is>
          <t>unit</t>
        </is>
      </c>
      <c r="F7600" t="inlineStr">
        <is>
          <t>technosphere</t>
        </is>
      </c>
      <c r="G7600" t="n">
        <v>2</v>
      </c>
      <c r="H7600" t="n">
        <v>-21.95043903444278</v>
      </c>
      <c r="I7600" t="n">
        <v>0.1856093346897866</v>
      </c>
      <c r="J7600" t="inlineStr">
        <is>
          <t>burden from sludge incineration. Uncertainty calculated from wastewater composition and treatment model</t>
        </is>
      </c>
      <c r="L7600" t="inlineStr">
        <is>
          <t>residual material landfill</t>
        </is>
      </c>
    </row>
    <row r="7601">
      <c r="A7601" t="inlineStr">
        <is>
          <t>sewer grid construction, 5E9l/year, 110 km</t>
        </is>
      </c>
      <c r="B7601" t="n">
        <v>2.1782e-07</v>
      </c>
      <c r="C7601" t="inlineStr">
        <is>
          <t>CH</t>
        </is>
      </c>
      <c r="D7601" t="inlineStr">
        <is>
          <t>kilometer</t>
        </is>
      </c>
      <c r="F7601" t="inlineStr">
        <is>
          <t>technosphere</t>
        </is>
      </c>
      <c r="G7601" t="n">
        <v>0</v>
      </c>
      <c r="H7601" t="n">
        <v>2.1782e-07</v>
      </c>
      <c r="J7601" t="inlineStr">
        <is>
          <t>uncertainty heeded in exchanges of the module</t>
        </is>
      </c>
      <c r="L7601" t="inlineStr">
        <is>
          <t>sewer grid, 5E9l/year, 110 km</t>
        </is>
      </c>
    </row>
    <row r="7602">
      <c r="A7602" t="inlineStr">
        <is>
          <t>slag landfill construction</t>
        </is>
      </c>
      <c r="B7602" t="n">
        <v>1.5613e-09</v>
      </c>
      <c r="C7602" t="inlineStr">
        <is>
          <t>CH</t>
        </is>
      </c>
      <c r="D7602" t="inlineStr">
        <is>
          <t>unit</t>
        </is>
      </c>
      <c r="F7602" t="inlineStr">
        <is>
          <t>technosphere</t>
        </is>
      </c>
      <c r="G7602" t="n">
        <v>2</v>
      </c>
      <c r="H7602" t="n">
        <v>-20.27774702938108</v>
      </c>
      <c r="I7602" t="n">
        <v>0.1836392633614617</v>
      </c>
      <c r="J7602" t="inlineStr">
        <is>
          <t>burden from sludge incineration. Uncertainty calculated from wastewater composition and treatment model</t>
        </is>
      </c>
      <c r="L7602" t="inlineStr">
        <is>
          <t>slag landfill</t>
        </is>
      </c>
    </row>
    <row r="7603">
      <c r="A7603" t="inlineStr">
        <is>
          <t>transport, freight train, diesel</t>
        </is>
      </c>
      <c r="B7603" t="n">
        <v>0.0056699</v>
      </c>
      <c r="C7603" t="inlineStr">
        <is>
          <t>Europe without Switzerland</t>
        </is>
      </c>
      <c r="D7603" t="inlineStr">
        <is>
          <t>ton kilometer</t>
        </is>
      </c>
      <c r="F7603" t="inlineStr">
        <is>
          <t>technosphere</t>
        </is>
      </c>
      <c r="G7603" t="n">
        <v>2</v>
      </c>
      <c r="H7603" t="n">
        <v>-5.172583798082308</v>
      </c>
      <c r="I7603" t="n">
        <v>0.2070472174031095</v>
      </c>
      <c r="J7603" t="inlineStr">
        <is>
          <t>direct wastewater treatment plant burden plus burden from sludge incineration. Uncertainty calculated from wastewater composition and treatment model</t>
        </is>
      </c>
      <c r="L7603" t="inlineStr">
        <is>
          <t>transport, freight train</t>
        </is>
      </c>
    </row>
    <row r="7604">
      <c r="A7604" t="inlineStr">
        <is>
          <t>market for electricity, for reuse in municipal waste incineration only</t>
        </is>
      </c>
      <c r="B7604" t="n">
        <v>-0.47899</v>
      </c>
      <c r="C7604" t="inlineStr">
        <is>
          <t>CH</t>
        </is>
      </c>
      <c r="D7604" t="inlineStr">
        <is>
          <t>kilowatt hour</t>
        </is>
      </c>
      <c r="F7604" t="inlineStr">
        <is>
          <t>technosphere</t>
        </is>
      </c>
      <c r="G7604" t="n">
        <v>2</v>
      </c>
      <c r="H7604" t="n">
        <v>-0.736075558615868</v>
      </c>
      <c r="I7604" t="n">
        <v>0.6715368293326637</v>
      </c>
      <c r="J7604" t="inlineStr">
        <is>
          <t>burden from sludge incineration. Uncertainty calculated from wastewater composition and treatment model</t>
        </is>
      </c>
      <c r="K7604" t="b">
        <v>1</v>
      </c>
      <c r="L7604" t="inlineStr">
        <is>
          <t>electricity, for reuse in municipal waste incineration only</t>
        </is>
      </c>
    </row>
    <row r="7605">
      <c r="A7605" t="inlineStr">
        <is>
          <t>market for heat, for reuse in municipal waste incineration only</t>
        </is>
      </c>
      <c r="B7605" t="n">
        <v>-2.7942</v>
      </c>
      <c r="C7605" t="inlineStr">
        <is>
          <t>CH</t>
        </is>
      </c>
      <c r="D7605" t="inlineStr">
        <is>
          <t>megajoule</t>
        </is>
      </c>
      <c r="F7605" t="inlineStr">
        <is>
          <t>technosphere</t>
        </is>
      </c>
      <c r="G7605" t="n">
        <v>2</v>
      </c>
      <c r="H7605" t="n">
        <v>1.027545840234249</v>
      </c>
      <c r="I7605" t="n">
        <v>0.09749547994730867</v>
      </c>
      <c r="J7605" t="inlineStr">
        <is>
          <t>burden from sludge incineration. Uncertainty calculated from wastewater composition and treatment model</t>
        </is>
      </c>
      <c r="K7605" t="b">
        <v>1</v>
      </c>
      <c r="L7605" t="inlineStr">
        <is>
          <t>heat, for reuse in municipal waste incineration only</t>
        </is>
      </c>
    </row>
    <row r="7606">
      <c r="A7606" t="inlineStr">
        <is>
          <t>treatment of waste cement, hydrated, residual material landfill</t>
        </is>
      </c>
      <c r="B7606" t="n">
        <v>-0.1407</v>
      </c>
      <c r="C7606" t="inlineStr">
        <is>
          <t>CH</t>
        </is>
      </c>
      <c r="D7606" t="inlineStr">
        <is>
          <t>kilogram</t>
        </is>
      </c>
      <c r="F7606" t="inlineStr">
        <is>
          <t>technosphere</t>
        </is>
      </c>
      <c r="G7606" t="n">
        <v>2</v>
      </c>
      <c r="H7606" t="n">
        <v>-1.961125314861794</v>
      </c>
      <c r="I7606" t="n">
        <v>0.2086639003253382</v>
      </c>
      <c r="J7606" t="inlineStr">
        <is>
          <t>burden from sludge incineration. Uncertainty calculated from wastewater composition and treatment model</t>
        </is>
      </c>
      <c r="K7606" t="b">
        <v>1</v>
      </c>
      <c r="L7606" t="inlineStr">
        <is>
          <t>waste cement, hydrated</t>
        </is>
      </c>
    </row>
    <row r="7607">
      <c r="A7607" t="inlineStr">
        <is>
          <t>treatment of waste graphical paper, municipal incineration</t>
        </is>
      </c>
      <c r="B7607" t="n">
        <v>-0.0155</v>
      </c>
      <c r="C7607" t="inlineStr">
        <is>
          <t>CH</t>
        </is>
      </c>
      <c r="D7607" t="inlineStr">
        <is>
          <t>kilogram</t>
        </is>
      </c>
      <c r="F7607" t="inlineStr">
        <is>
          <t>technosphere</t>
        </is>
      </c>
      <c r="G7607" t="n">
        <v>2</v>
      </c>
      <c r="H7607" t="n">
        <v>-4.166915255056936</v>
      </c>
      <c r="I7607" t="n">
        <v>0.0338293242369074</v>
      </c>
      <c r="J7607" t="inlineStr">
        <is>
          <t>direct wastewater treatment plant burden. Uncertainty calculated from wastewater composition and treatment model</t>
        </is>
      </c>
      <c r="K7607" t="b">
        <v>1</v>
      </c>
      <c r="L7607" t="inlineStr">
        <is>
          <t>waste graphical paper</t>
        </is>
      </c>
    </row>
    <row r="7608">
      <c r="A7608" t="inlineStr">
        <is>
          <t>treatment of waste plastic, mixture, municipal incineration</t>
        </is>
      </c>
      <c r="B7608" t="n">
        <v>-0.0155</v>
      </c>
      <c r="C7608" t="inlineStr">
        <is>
          <t>CH</t>
        </is>
      </c>
      <c r="D7608" t="inlineStr">
        <is>
          <t>kilogram</t>
        </is>
      </c>
      <c r="F7608" t="inlineStr">
        <is>
          <t>technosphere</t>
        </is>
      </c>
      <c r="G7608" t="n">
        <v>2</v>
      </c>
      <c r="H7608" t="n">
        <v>-4.166915255056936</v>
      </c>
      <c r="I7608" t="n">
        <v>0.0338293242369074</v>
      </c>
      <c r="J7608" t="inlineStr">
        <is>
          <t>direct wastewater treatment plant burden. Uncertainty calculated from wastewater composition and treatment model</t>
        </is>
      </c>
      <c r="K7608" t="b">
        <v>1</v>
      </c>
      <c r="L7608" t="inlineStr">
        <is>
          <t>waste plastic, mixture</t>
        </is>
      </c>
    </row>
    <row r="7609">
      <c r="A7609" t="inlineStr">
        <is>
          <t>wastewater treatment facility construction, capacity 5E9l/year</t>
        </is>
      </c>
      <c r="B7609" t="n">
        <v>5.6882e-09</v>
      </c>
      <c r="C7609" t="inlineStr">
        <is>
          <t>CH</t>
        </is>
      </c>
      <c r="D7609" t="inlineStr">
        <is>
          <t>unit</t>
        </is>
      </c>
      <c r="F7609" t="inlineStr">
        <is>
          <t>technosphere</t>
        </is>
      </c>
      <c r="G7609" t="n">
        <v>0</v>
      </c>
      <c r="H7609" t="n">
        <v>5.6882e-09</v>
      </c>
      <c r="J7609" t="inlineStr">
        <is>
          <t>uncertainty heeded in exchanges of the module</t>
        </is>
      </c>
      <c r="L7609" t="inlineStr">
        <is>
          <t>wastewater treatment facility, capacity 5E9l/year</t>
        </is>
      </c>
    </row>
    <row r="7610"/>
    <row r="7611" ht="16" customHeight="1" s="29">
      <c r="A7611" s="1" t="inlineStr">
        <is>
          <t>Activity</t>
        </is>
      </c>
      <c r="B7611" s="1" t="inlineStr">
        <is>
          <t>vinyl fluoride production</t>
        </is>
      </c>
    </row>
    <row r="7612">
      <c r="A7612" t="inlineStr">
        <is>
          <t>comment</t>
        </is>
      </c>
      <c r="B7612" t="inlineStr">
        <is>
          <t>Basic inventory based on cumulative data.
Pre-products, energy use, infrastructure, some air emissions and transports. No full information on all air and water emissions available.
Location:  Production plant of DuPont in the United States.
Technology:  Fluoropolymer chemistry.
Time period:  Time of publications.
Production volume:  Not known
Sampling:  Publication of cumulative data.
Extrapolations:  Desaggregation of published cumulative results for global warming potential and cumulative energy demand.
Uncertainty:  None</t>
        </is>
      </c>
    </row>
    <row r="7613">
      <c r="A7613" t="inlineStr">
        <is>
          <t>location</t>
        </is>
      </c>
      <c r="B7613" t="inlineStr">
        <is>
          <t>US</t>
        </is>
      </c>
    </row>
    <row r="7614">
      <c r="A7614" t="inlineStr">
        <is>
          <t>production amount</t>
        </is>
      </c>
      <c r="B7614" t="n">
        <v>1</v>
      </c>
    </row>
    <row r="7615">
      <c r="A7615" t="inlineStr">
        <is>
          <t>reference product</t>
        </is>
      </c>
      <c r="B7615" t="inlineStr">
        <is>
          <t>vinyl fluoride</t>
        </is>
      </c>
    </row>
    <row r="7616">
      <c r="A7616" t="inlineStr">
        <is>
          <t>source</t>
        </is>
      </c>
      <c r="B76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17">
      <c r="A7617" t="inlineStr">
        <is>
          <t>type</t>
        </is>
      </c>
      <c r="B7617" t="inlineStr">
        <is>
          <t>process</t>
        </is>
      </c>
    </row>
    <row r="7618">
      <c r="A7618" t="inlineStr">
        <is>
          <t>unit</t>
        </is>
      </c>
      <c r="B7618" t="inlineStr">
        <is>
          <t>kilogram</t>
        </is>
      </c>
    </row>
    <row r="7619" ht="16" customHeight="1" s="29">
      <c r="A7619" s="1" t="inlineStr">
        <is>
          <t>Exchanges</t>
        </is>
      </c>
    </row>
    <row r="7620">
      <c r="A7620" s="28" t="inlineStr">
        <is>
          <t>name</t>
        </is>
      </c>
      <c r="B7620" s="28" t="inlineStr">
        <is>
          <t>amount</t>
        </is>
      </c>
      <c r="C7620" s="28" t="inlineStr">
        <is>
          <t>location</t>
        </is>
      </c>
      <c r="D7620" s="28" t="inlineStr">
        <is>
          <t>unit</t>
        </is>
      </c>
      <c r="E7620" s="28" t="inlineStr">
        <is>
          <t>categories</t>
        </is>
      </c>
      <c r="F7620" s="28" t="inlineStr">
        <is>
          <t>type</t>
        </is>
      </c>
      <c r="G7620" s="28" t="inlineStr">
        <is>
          <t>uncertainty type</t>
        </is>
      </c>
      <c r="H7620" s="28" t="inlineStr">
        <is>
          <t>loc</t>
        </is>
      </c>
      <c r="I7620" s="28" t="inlineStr">
        <is>
          <t>scale</t>
        </is>
      </c>
      <c r="J7620" s="28" t="inlineStr">
        <is>
          <t>comment</t>
        </is>
      </c>
      <c r="K7620" s="28" t="inlineStr">
        <is>
          <t>negative</t>
        </is>
      </c>
      <c r="L7620" s="28" t="inlineStr">
        <is>
          <t>reference product</t>
        </is>
      </c>
      <c r="M7620" s="28" t="n"/>
    </row>
    <row r="7621">
      <c r="A7621" t="inlineStr">
        <is>
          <t>Ethane, 1,1-difluoro-, HFC-152a</t>
        </is>
      </c>
      <c r="B7621" t="n">
        <v>0.020545</v>
      </c>
      <c r="D7621" t="inlineStr">
        <is>
          <t>kilogram</t>
        </is>
      </c>
      <c r="E7621" t="inlineStr">
        <is>
          <t>air::urban air close to ground</t>
        </is>
      </c>
      <c r="F7621" t="inlineStr">
        <is>
          <t>biosphere</t>
        </is>
      </c>
      <c r="G7621" t="n">
        <v>2</v>
      </c>
      <c r="H7621" t="n">
        <v>-3.885137676646764</v>
      </c>
      <c r="I7621" t="n">
        <v>0.3018300070292046</v>
      </c>
      <c r="J7621" t="inlineStr">
        <is>
          <t>(5,3,1,1,1,5); Rough estimation based on cumulative data, Krieger et al. 2006</t>
        </is>
      </c>
    </row>
    <row r="7622">
      <c r="A7622" t="inlineStr">
        <is>
          <t>Heat, waste</t>
        </is>
      </c>
      <c r="B7622" t="n">
        <v>2.125</v>
      </c>
      <c r="D7622" t="inlineStr">
        <is>
          <t>megajoule</t>
        </is>
      </c>
      <c r="E7622" t="inlineStr">
        <is>
          <t>air</t>
        </is>
      </c>
      <c r="F7622" t="inlineStr">
        <is>
          <t>biosphere</t>
        </is>
      </c>
      <c r="G7622" t="n">
        <v>2</v>
      </c>
      <c r="H7622" t="n">
        <v>0.7537718023763802</v>
      </c>
      <c r="I7622" t="n">
        <v>0.2249323477024245</v>
      </c>
      <c r="J7622" t="inlineStr">
        <is>
          <t>(5,3,1,1,1,5); Rough estimation based on cumulative data, Krieger et al. 2006</t>
        </is>
      </c>
    </row>
    <row r="7623">
      <c r="A7623" t="inlineStr">
        <is>
          <t>vinyl fluoride production</t>
        </is>
      </c>
      <c r="B7623" t="n">
        <v>1</v>
      </c>
      <c r="C7623" t="inlineStr">
        <is>
          <t>US</t>
        </is>
      </c>
      <c r="D7623" t="inlineStr">
        <is>
          <t>kilogram</t>
        </is>
      </c>
      <c r="E7623" t="inlineStr">
        <is>
          <t>chemicals::organics</t>
        </is>
      </c>
      <c r="F7623" t="inlineStr">
        <is>
          <t>production</t>
        </is>
      </c>
      <c r="G7623" t="n">
        <v>0</v>
      </c>
      <c r="H7623" t="n">
        <v>1</v>
      </c>
      <c r="L7623" t="inlineStr">
        <is>
          <t>vinyl fluoride</t>
        </is>
      </c>
    </row>
    <row r="7624">
      <c r="A7624" t="inlineStr">
        <is>
          <t>1,1-difluoroethane production, HFC-152a</t>
        </is>
      </c>
      <c r="B7624" t="n">
        <v>1.5126</v>
      </c>
      <c r="C7624" t="inlineStr">
        <is>
          <t>US</t>
        </is>
      </c>
      <c r="D7624" t="inlineStr">
        <is>
          <t>kilogram</t>
        </is>
      </c>
      <c r="F7624" t="inlineStr">
        <is>
          <t>technosphere</t>
        </is>
      </c>
      <c r="G7624" t="n">
        <v>2</v>
      </c>
      <c r="H7624" t="n">
        <v>0.4138300244397921</v>
      </c>
      <c r="I7624" t="n">
        <v>0.2249323477024245</v>
      </c>
      <c r="J7624" t="inlineStr">
        <is>
          <t>(5,3,1,1,1,5); Rough estimation based on cumulative data, Krieger et al. 2006</t>
        </is>
      </c>
      <c r="L7624" t="inlineStr">
        <is>
          <t>1,1-difluoroethane, HFC-152a</t>
        </is>
      </c>
    </row>
    <row r="7625">
      <c r="A7625" t="inlineStr">
        <is>
          <t>chemical factory construction, organics</t>
        </is>
      </c>
      <c r="B7625" t="n">
        <v>4e-10</v>
      </c>
      <c r="C7625" t="inlineStr">
        <is>
          <t>RER</t>
        </is>
      </c>
      <c r="D7625" t="inlineStr">
        <is>
          <t>unit</t>
        </is>
      </c>
      <c r="F7625" t="inlineStr">
        <is>
          <t>technosphere</t>
        </is>
      </c>
      <c r="G7625" t="n">
        <v>2</v>
      </c>
      <c r="H7625" t="n">
        <v>-21.63955656882057</v>
      </c>
      <c r="I7625" t="n">
        <v>0.5930825928379856</v>
      </c>
      <c r="J7625" t="inlineStr">
        <is>
          <t>(5,3,1,1,1,5); Rough estimation based on cumulative data, Krieger et al. 2006</t>
        </is>
      </c>
      <c r="L7625" t="inlineStr">
        <is>
          <t>chemical factory, organics</t>
        </is>
      </c>
    </row>
    <row r="7626">
      <c r="A7626" t="inlineStr">
        <is>
          <t>heat production, natural gas, at industrial furnace &gt;100kW</t>
        </is>
      </c>
      <c r="B7626" t="n">
        <v>6.375</v>
      </c>
      <c r="C7626" t="inlineStr">
        <is>
          <t>Europe without Switzerland</t>
        </is>
      </c>
      <c r="D7626" t="inlineStr">
        <is>
          <t>megajoule</t>
        </is>
      </c>
      <c r="F7626" t="inlineStr">
        <is>
          <t>technosphere</t>
        </is>
      </c>
      <c r="G7626" t="n">
        <v>2</v>
      </c>
      <c r="H7626" t="n">
        <v>1.85238409104449</v>
      </c>
      <c r="I7626" t="n">
        <v>0.2249323477024245</v>
      </c>
      <c r="J7626" t="inlineStr">
        <is>
          <t>(5,3,1,1,1,5); Rough estimation based on cumulative data, Krieger et al. 2006</t>
        </is>
      </c>
      <c r="L7626" t="inlineStr">
        <is>
          <t>heat, district or industrial, natural gas</t>
        </is>
      </c>
    </row>
    <row r="7627">
      <c r="A7627" t="inlineStr">
        <is>
          <t>hydrogen fluoride production</t>
        </is>
      </c>
      <c r="B7627" t="n">
        <v>-0.45767</v>
      </c>
      <c r="C7627" t="inlineStr">
        <is>
          <t>GLO</t>
        </is>
      </c>
      <c r="D7627" t="inlineStr">
        <is>
          <t>kilogram</t>
        </is>
      </c>
      <c r="F7627" t="inlineStr">
        <is>
          <t>technosphere</t>
        </is>
      </c>
      <c r="G7627" t="n">
        <v>2</v>
      </c>
      <c r="H7627" t="n">
        <v>-0.7816068785876045</v>
      </c>
      <c r="I7627" t="n">
        <v>0.2249323477024245</v>
      </c>
      <c r="J7627" t="inlineStr">
        <is>
          <t>(5,3,1,1,1,5); Rough estimation based on cumulative data, Krieger et al. 2006</t>
        </is>
      </c>
      <c r="K7627" t="b">
        <v>1</v>
      </c>
      <c r="L7627" t="inlineStr">
        <is>
          <t>hydrogen fluoride</t>
        </is>
      </c>
    </row>
    <row r="7628">
      <c r="A7628" t="inlineStr">
        <is>
          <t>market for electricity, medium voltage</t>
        </is>
      </c>
      <c r="B7628" t="n">
        <v>0.59028</v>
      </c>
      <c r="C7628" t="inlineStr">
        <is>
          <t>RS</t>
        </is>
      </c>
      <c r="D7628" t="inlineStr">
        <is>
          <t>kilowatt hour</t>
        </is>
      </c>
      <c r="F7628" t="inlineStr">
        <is>
          <t>technosphere</t>
        </is>
      </c>
      <c r="G7628" t="n">
        <v>2</v>
      </c>
      <c r="H7628" t="n">
        <v>-0.5271582783868882</v>
      </c>
      <c r="I7628" t="n">
        <v>0.2249323477024245</v>
      </c>
      <c r="J7628" t="inlineStr">
        <is>
          <t>(5,3,1,1,1,5); Rough estimation based on cumulative data, Krieger et al. 2006</t>
        </is>
      </c>
      <c r="L7628" t="inlineStr">
        <is>
          <t>electricity, medium voltage</t>
        </is>
      </c>
    </row>
    <row r="7629">
      <c r="A7629" t="inlineStr">
        <is>
          <t>transport, freight train, diesel</t>
        </is>
      </c>
      <c r="B7629" t="n">
        <v>0.90755</v>
      </c>
      <c r="C7629" t="inlineStr">
        <is>
          <t>Europe without Switzerland</t>
        </is>
      </c>
      <c r="D7629" t="inlineStr">
        <is>
          <t>ton kilometer</t>
        </is>
      </c>
      <c r="F7629" t="inlineStr">
        <is>
          <t>technosphere</t>
        </is>
      </c>
      <c r="G7629" t="n">
        <v>2</v>
      </c>
      <c r="H7629" t="n">
        <v>-0.09700661794215039</v>
      </c>
      <c r="I7629" t="n">
        <v>0.4124603895846937</v>
      </c>
      <c r="J7629" t="inlineStr">
        <is>
          <t>(5,3,1,1,1,5); Rough estimation based on cumulative data, Krieger et al. 2006</t>
        </is>
      </c>
      <c r="L7629" t="inlineStr">
        <is>
          <t>transport, freight train</t>
        </is>
      </c>
    </row>
    <row r="7630">
      <c r="A7630" t="inlineStr">
        <is>
          <t>transport, freight, lorry 7.5-16 metric ton, EURO4</t>
        </is>
      </c>
      <c r="B7630" t="n">
        <v>0.10549</v>
      </c>
      <c r="C7630" t="inlineStr">
        <is>
          <t>RER</t>
        </is>
      </c>
      <c r="D7630" t="inlineStr">
        <is>
          <t>ton kilometer</t>
        </is>
      </c>
      <c r="F7630" t="inlineStr">
        <is>
          <t>technosphere</t>
        </is>
      </c>
      <c r="G7630" t="n">
        <v>2</v>
      </c>
      <c r="H7630" t="n">
        <v>-2.24913911728842</v>
      </c>
      <c r="I7630" t="n">
        <v>0.4124603895846937</v>
      </c>
      <c r="J7630" t="inlineStr">
        <is>
          <t>(5,3,1,1,1,5); Rough estimation based on cumulative data, Krieger et al. 2006</t>
        </is>
      </c>
      <c r="L7630" t="inlineStr">
        <is>
          <t>transport, freight, lorry 7.5-16 metric ton, EURO4</t>
        </is>
      </c>
    </row>
    <row r="7631"/>
    <row r="7632" ht="16" customHeight="1" s="29">
      <c r="A7632" s="1" t="inlineStr">
        <is>
          <t>Activity</t>
        </is>
      </c>
      <c r="B7632" s="1" t="inlineStr">
        <is>
          <t>wafer factory construction</t>
        </is>
      </c>
    </row>
    <row r="7633">
      <c r="A7633" t="inlineStr">
        <is>
          <t>comment</t>
        </is>
      </c>
      <c r="B7633" t="inlineStr">
        <is>
          <t>Plants of Wacker, DE in Wasserburg and Freiberg. Capacity of 1 million wafers per year. Life time assumed to be 25 years.
Materials and land use for a new production plant.
Location:  Two plants in DE and literature data.
Technology:  Wafer manufacturing plant for electronic and photovoltaics industry.
Time period:  Date of publication.
Production volume:  1 million wafers per year in the factories. 25 years life time.
Sampling:  Environmental report
Extrapolations:  DE data used for Europe.
Uncertainty:  None</t>
        </is>
      </c>
    </row>
    <row r="7634">
      <c r="A7634" t="inlineStr">
        <is>
          <t>location</t>
        </is>
      </c>
      <c r="B7634" t="inlineStr">
        <is>
          <t>DE</t>
        </is>
      </c>
    </row>
    <row r="7635">
      <c r="A7635" t="inlineStr">
        <is>
          <t>production amount</t>
        </is>
      </c>
      <c r="B7635" t="n">
        <v>1</v>
      </c>
    </row>
    <row r="7636">
      <c r="A7636" t="inlineStr">
        <is>
          <t>reference product</t>
        </is>
      </c>
      <c r="B7636" t="inlineStr">
        <is>
          <t>wafer factory</t>
        </is>
      </c>
    </row>
    <row r="7637">
      <c r="A7637" t="inlineStr">
        <is>
          <t>source</t>
        </is>
      </c>
      <c r="B76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38">
      <c r="A7638" t="inlineStr">
        <is>
          <t>type</t>
        </is>
      </c>
      <c r="B7638" t="inlineStr">
        <is>
          <t>process</t>
        </is>
      </c>
    </row>
    <row r="7639">
      <c r="A7639" t="inlineStr">
        <is>
          <t>unit</t>
        </is>
      </c>
      <c r="B7639" t="inlineStr">
        <is>
          <t>unit</t>
        </is>
      </c>
    </row>
    <row r="7640" ht="16" customHeight="1" s="29">
      <c r="A7640" s="1" t="inlineStr">
        <is>
          <t>Exchanges</t>
        </is>
      </c>
    </row>
    <row r="7641">
      <c r="A7641" s="28" t="inlineStr">
        <is>
          <t>name</t>
        </is>
      </c>
      <c r="B7641" s="28" t="inlineStr">
        <is>
          <t>amount</t>
        </is>
      </c>
      <c r="C7641" s="28" t="inlineStr">
        <is>
          <t>location</t>
        </is>
      </c>
      <c r="D7641" s="28" t="inlineStr">
        <is>
          <t>unit</t>
        </is>
      </c>
      <c r="E7641" s="28" t="inlineStr">
        <is>
          <t>categories</t>
        </is>
      </c>
      <c r="F7641" s="28" t="inlineStr">
        <is>
          <t>type</t>
        </is>
      </c>
      <c r="G7641" s="28" t="inlineStr">
        <is>
          <t>uncertainty type</t>
        </is>
      </c>
      <c r="H7641" s="28" t="inlineStr">
        <is>
          <t>loc</t>
        </is>
      </c>
      <c r="I7641" s="28" t="inlineStr">
        <is>
          <t>scale</t>
        </is>
      </c>
      <c r="J7641" s="28" t="inlineStr">
        <is>
          <t>comment</t>
        </is>
      </c>
      <c r="K7641" s="28" t="inlineStr">
        <is>
          <t>negative</t>
        </is>
      </c>
      <c r="L7641" s="28" t="inlineStr">
        <is>
          <t>reference product</t>
        </is>
      </c>
      <c r="M7641" s="28" t="n"/>
    </row>
    <row r="7642">
      <c r="A7642" t="inlineStr">
        <is>
          <t>Occupation, industrial area</t>
        </is>
      </c>
      <c r="B7642" t="n">
        <v>2743.5</v>
      </c>
      <c r="D7642" t="inlineStr">
        <is>
          <t>square meter-year</t>
        </is>
      </c>
      <c r="E7642" t="inlineStr">
        <is>
          <t>natural resource::land</t>
        </is>
      </c>
      <c r="F7642" t="inlineStr">
        <is>
          <t>biosphere</t>
        </is>
      </c>
      <c r="G7642" t="n">
        <v>2</v>
      </c>
      <c r="H7642" t="n">
        <v>7.91698975649903</v>
      </c>
      <c r="I7642" t="n">
        <v>0.3475725916113092</v>
      </c>
      <c r="J7642" t="inlineStr">
        <is>
          <t>(1,2,1,1,1,3); 25a occupation</t>
        </is>
      </c>
    </row>
    <row r="7643">
      <c r="A7643" t="inlineStr">
        <is>
          <t>Transformation, from unspecified</t>
        </is>
      </c>
      <c r="B7643" t="n">
        <v>768.1799999999999</v>
      </c>
      <c r="D7643" t="inlineStr">
        <is>
          <t>square meter</t>
        </is>
      </c>
      <c r="E7643" t="inlineStr">
        <is>
          <t>natural resource::land</t>
        </is>
      </c>
      <c r="F7643" t="inlineStr">
        <is>
          <t>biosphere</t>
        </is>
      </c>
      <c r="G7643" t="n">
        <v>2</v>
      </c>
      <c r="H7643" t="n">
        <v>6.644024080686142</v>
      </c>
      <c r="I7643" t="n">
        <v>0.3475725916113092</v>
      </c>
      <c r="J7643" t="inlineStr">
        <is>
          <t>(1,2,1,1,1,3); Environmental report</t>
        </is>
      </c>
    </row>
    <row r="7644">
      <c r="A7644" t="inlineStr">
        <is>
          <t>Transformation, to industrial area</t>
        </is>
      </c>
      <c r="B7644" t="n">
        <v>109.74</v>
      </c>
      <c r="D7644" t="inlineStr">
        <is>
          <t>square meter</t>
        </is>
      </c>
      <c r="E7644" t="inlineStr">
        <is>
          <t>natural resource::land</t>
        </is>
      </c>
      <c r="F7644" t="inlineStr">
        <is>
          <t>biosphere</t>
        </is>
      </c>
      <c r="G7644" t="n">
        <v>2</v>
      </c>
      <c r="H7644" t="n">
        <v>4.69811393163083</v>
      </c>
      <c r="I7644" t="n">
        <v>0.3475725916113092</v>
      </c>
      <c r="J7644" t="inlineStr">
        <is>
          <t>(1,2,1,1,1,3); Environmental report</t>
        </is>
      </c>
    </row>
    <row r="7645">
      <c r="A7645" t="inlineStr">
        <is>
          <t>Transformation, to industrial area</t>
        </is>
      </c>
      <c r="B7645" t="n">
        <v>329.22</v>
      </c>
      <c r="D7645" t="inlineStr">
        <is>
          <t>square meter</t>
        </is>
      </c>
      <c r="E7645" t="inlineStr">
        <is>
          <t>natural resource::land</t>
        </is>
      </c>
      <c r="F7645" t="inlineStr">
        <is>
          <t>biosphere</t>
        </is>
      </c>
      <c r="G7645" t="n">
        <v>2</v>
      </c>
      <c r="H7645" t="n">
        <v>5.796726220298939</v>
      </c>
      <c r="I7645" t="n">
        <v>0.3475725916113092</v>
      </c>
      <c r="J7645" t="inlineStr">
        <is>
          <t>(1,2,1,1,1,3); share of area according to environmental report</t>
        </is>
      </c>
    </row>
    <row r="7646">
      <c r="A7646" t="inlineStr">
        <is>
          <t>Transformation, to traffic area, road network</t>
        </is>
      </c>
      <c r="B7646" t="n">
        <v>329.22</v>
      </c>
      <c r="D7646" t="inlineStr">
        <is>
          <t>square meter</t>
        </is>
      </c>
      <c r="E7646" t="inlineStr">
        <is>
          <t>natural resource::land</t>
        </is>
      </c>
      <c r="F7646" t="inlineStr">
        <is>
          <t>biosphere</t>
        </is>
      </c>
      <c r="G7646" t="n">
        <v>2</v>
      </c>
      <c r="H7646" t="n">
        <v>5.796726220298939</v>
      </c>
      <c r="I7646" t="n">
        <v>0.3475725916113092</v>
      </c>
      <c r="J7646" t="inlineStr">
        <is>
          <t>(1,2,1,1,1,3); share of area according to environmental report</t>
        </is>
      </c>
    </row>
    <row r="7647">
      <c r="A7647" t="inlineStr">
        <is>
          <t>wafer factory construction</t>
        </is>
      </c>
      <c r="B7647" t="n">
        <v>1</v>
      </c>
      <c r="C7647" t="inlineStr">
        <is>
          <t>DE</t>
        </is>
      </c>
      <c r="D7647" t="inlineStr">
        <is>
          <t>unit</t>
        </is>
      </c>
      <c r="E7647" t="inlineStr">
        <is>
          <t>photovoltaic::production of components</t>
        </is>
      </c>
      <c r="F7647" t="inlineStr">
        <is>
          <t>production</t>
        </is>
      </c>
      <c r="G7647" t="n">
        <v>0</v>
      </c>
      <c r="H7647" t="n">
        <v>1</v>
      </c>
      <c r="L7647" t="inlineStr">
        <is>
          <t>wafer factory</t>
        </is>
      </c>
    </row>
    <row r="7648">
      <c r="A7648" t="inlineStr">
        <is>
          <t>building construction, hall</t>
        </is>
      </c>
      <c r="B7648" t="n">
        <v>109.74</v>
      </c>
      <c r="C7648" t="inlineStr">
        <is>
          <t>CH</t>
        </is>
      </c>
      <c r="D7648" t="inlineStr">
        <is>
          <t>square meter</t>
        </is>
      </c>
      <c r="F7648" t="inlineStr">
        <is>
          <t>technosphere</t>
        </is>
      </c>
      <c r="G7648" t="n">
        <v>2</v>
      </c>
      <c r="H7648" t="n">
        <v>4.69811393163083</v>
      </c>
      <c r="I7648" t="n">
        <v>0.5499390768946717</v>
      </c>
      <c r="J7648" t="inlineStr">
        <is>
          <t>(1,2,1,1,1,3); Environmental report</t>
        </is>
      </c>
      <c r="L7648" t="inlineStr">
        <is>
          <t>building, hall</t>
        </is>
      </c>
    </row>
    <row r="7649">
      <c r="A7649" t="inlineStr">
        <is>
          <t>metal working machine production, unspecified</t>
        </is>
      </c>
      <c r="B7649" t="n">
        <v>10000</v>
      </c>
      <c r="C7649" t="inlineStr">
        <is>
          <t>RER</t>
        </is>
      </c>
      <c r="D7649" t="inlineStr">
        <is>
          <t>kilogram</t>
        </is>
      </c>
      <c r="F7649" t="inlineStr">
        <is>
          <t>technosphere</t>
        </is>
      </c>
      <c r="G7649" t="n">
        <v>2</v>
      </c>
      <c r="H7649" t="n">
        <v>9.210340371976184</v>
      </c>
      <c r="I7649" t="n">
        <v>0.681282517210327</v>
      </c>
      <c r="J7649" t="inlineStr">
        <is>
          <t>(5,3,1,1,5,3); Rough estimation for equipment</t>
        </is>
      </c>
      <c r="L7649" t="inlineStr">
        <is>
          <t>metal working machine, unspecified</t>
        </is>
      </c>
    </row>
    <row r="7650">
      <c r="A7650" t="inlineStr">
        <is>
          <t>water supply network construction</t>
        </is>
      </c>
      <c r="B7650" t="n">
        <v>0.021948</v>
      </c>
      <c r="C7650" t="inlineStr">
        <is>
          <t>CH</t>
        </is>
      </c>
      <c r="D7650" t="inlineStr">
        <is>
          <t>kilometer</t>
        </is>
      </c>
      <c r="F7650" t="inlineStr">
        <is>
          <t>technosphere</t>
        </is>
      </c>
      <c r="G7650" t="n">
        <v>2</v>
      </c>
      <c r="H7650" t="n">
        <v>-3.819079259785408</v>
      </c>
      <c r="I7650" t="n">
        <v>0.5499390768946717</v>
      </c>
      <c r="J7650" t="inlineStr">
        <is>
          <t>(1,2,1,1,1,3); Environmental report, pipelines for drinking water</t>
        </is>
      </c>
      <c r="L7650" t="inlineStr">
        <is>
          <t>water supply network</t>
        </is>
      </c>
    </row>
    <row r="7651"/>
    <row r="7652">
      <c r="A7652" s="28" t="inlineStr">
        <is>
          <t>Activity</t>
        </is>
      </c>
      <c r="B7652" s="28" t="inlineStr">
        <is>
          <t>electricity production, photovoltaic, residential</t>
        </is>
      </c>
    </row>
    <row r="7653">
      <c r="A7653" t="inlineStr">
        <is>
          <t>comment</t>
        </is>
      </c>
      <c r="B765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654">
      <c r="A7654" t="inlineStr">
        <is>
          <t>location</t>
        </is>
      </c>
      <c r="B7654" t="inlineStr">
        <is>
          <t>AU</t>
        </is>
      </c>
    </row>
    <row r="7655">
      <c r="A7655" t="inlineStr">
        <is>
          <t>production amount</t>
        </is>
      </c>
      <c r="B7655" t="n">
        <v>1</v>
      </c>
    </row>
    <row r="7656">
      <c r="A7656" t="inlineStr">
        <is>
          <t>reference product</t>
        </is>
      </c>
      <c r="B7656" t="inlineStr">
        <is>
          <t>electricity, low voltage</t>
        </is>
      </c>
    </row>
    <row r="7657">
      <c r="A7657" t="inlineStr">
        <is>
          <t>source</t>
        </is>
      </c>
      <c r="B76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58">
      <c r="A7658" t="inlineStr">
        <is>
          <t>type</t>
        </is>
      </c>
      <c r="B7658" t="inlineStr">
        <is>
          <t>process</t>
        </is>
      </c>
    </row>
    <row r="7659">
      <c r="A7659" t="inlineStr">
        <is>
          <t>unit</t>
        </is>
      </c>
      <c r="B7659" t="inlineStr">
        <is>
          <t>kilowatt hour</t>
        </is>
      </c>
    </row>
    <row r="7660">
      <c r="A7660" t="inlineStr">
        <is>
          <t>Exchanges</t>
        </is>
      </c>
    </row>
    <row r="7661">
      <c r="A7661" s="28" t="inlineStr">
        <is>
          <t>name</t>
        </is>
      </c>
      <c r="B7661" s="28" t="inlineStr">
        <is>
          <t>amount</t>
        </is>
      </c>
      <c r="C7661" s="28" t="inlineStr">
        <is>
          <t>location</t>
        </is>
      </c>
      <c r="D7661" s="28" t="inlineStr">
        <is>
          <t>unit</t>
        </is>
      </c>
      <c r="E7661" s="28" t="inlineStr">
        <is>
          <t>categories</t>
        </is>
      </c>
      <c r="F7661" s="28" t="inlineStr">
        <is>
          <t>type</t>
        </is>
      </c>
      <c r="G7661" s="28" t="inlineStr">
        <is>
          <t>uncertainty type</t>
        </is>
      </c>
      <c r="H7661" s="28" t="inlineStr">
        <is>
          <t>reference product</t>
        </is>
      </c>
      <c r="I7661" s="28" t="inlineStr">
        <is>
          <t>comment</t>
        </is>
      </c>
      <c r="J7661" s="28" t="inlineStr">
        <is>
          <t>production volume</t>
        </is>
      </c>
      <c r="K7661" s="28" t="n"/>
      <c r="L7661" s="28" t="n"/>
      <c r="M7661" s="28" t="n"/>
    </row>
    <row r="7662">
      <c r="A7662" t="inlineStr">
        <is>
          <t>Energy, solar, converted</t>
        </is>
      </c>
      <c r="B7662" t="n">
        <v>3.8503</v>
      </c>
      <c r="D7662" t="inlineStr">
        <is>
          <t>megajoule</t>
        </is>
      </c>
      <c r="E7662" t="inlineStr">
        <is>
          <t>natural resource::in air</t>
        </is>
      </c>
      <c r="F7662" t="inlineStr">
        <is>
          <t>biosphere</t>
        </is>
      </c>
      <c r="G7662" t="n">
        <v>0</v>
      </c>
      <c r="I7662" t="inlineStr">
        <is>
          <t>(2,2,1,1,1,3); Energy loss in the system</t>
        </is>
      </c>
    </row>
    <row r="7663">
      <c r="A7663" t="inlineStr">
        <is>
          <t>Heat, waste</t>
        </is>
      </c>
      <c r="B7663" t="n">
        <v>0.25027</v>
      </c>
      <c r="D7663" t="inlineStr">
        <is>
          <t>megajoule</t>
        </is>
      </c>
      <c r="E7663" t="inlineStr">
        <is>
          <t>air</t>
        </is>
      </c>
      <c r="F7663" t="inlineStr">
        <is>
          <t>biosphere</t>
        </is>
      </c>
      <c r="G7663" t="n">
        <v>0</v>
      </c>
      <c r="I7663" t="inlineStr">
        <is>
          <t>(1,na,na,na,na,na); Calculation with average annual output and share of technologies; Average degradation of 10.5% included</t>
        </is>
      </c>
    </row>
    <row r="7664">
      <c r="A7664" t="inlineStr">
        <is>
          <t>electricity production, photovoltaic, residential</t>
        </is>
      </c>
      <c r="B7664" t="n">
        <v>1</v>
      </c>
      <c r="C7664" t="inlineStr">
        <is>
          <t>AU</t>
        </is>
      </c>
      <c r="D7664" t="inlineStr">
        <is>
          <t>kilowatt hour</t>
        </is>
      </c>
      <c r="E7664" t="inlineStr">
        <is>
          <t>photovoltaic::power plants</t>
        </is>
      </c>
      <c r="F7664" t="inlineStr">
        <is>
          <t>production</t>
        </is>
      </c>
      <c r="G7664" t="n">
        <v>0</v>
      </c>
      <c r="H7664" t="inlineStr">
        <is>
          <t>electricity, low voltage</t>
        </is>
      </c>
      <c r="J7664">
        <f>VLOOKUP(C7664,'extension - production vol'!$B$6:$D$235,3,0)</f>
        <v>41964.6</v>
      </c>
    </row>
    <row r="7665">
      <c r="A7665" t="inlineStr">
        <is>
          <t>photovoltaic slanted-roof installation, 3 kWp, CIS, laminated, integrated, on roof</t>
        </is>
      </c>
      <c r="B7665" t="n">
        <v>2.850637333082561e-08</v>
      </c>
      <c r="C7665" t="inlineStr">
        <is>
          <t>CH</t>
        </is>
      </c>
      <c r="D7665" t="inlineStr">
        <is>
          <t>unit</t>
        </is>
      </c>
      <c r="F7665" t="inlineStr">
        <is>
          <t>technosphere</t>
        </is>
      </c>
      <c r="G7665" t="n">
        <v>0</v>
      </c>
      <c r="H7665" t="inlineStr">
        <is>
          <t>photovoltaic slanted-roof installation, 3 kWp, CIS, laminated, integrated, on roof</t>
        </is>
      </c>
      <c r="I7665" t="inlineStr">
        <is>
          <t>(2,2,1,1,1,3); Calculation with average annual yield and share of technologies. Lifetime: 30a.</t>
        </is>
      </c>
    </row>
    <row r="7666">
      <c r="A7666" t="inlineStr">
        <is>
          <t>photovoltaic slanted-roof installation, 3 kWp, CdTe, panel, mounted, on roof</t>
        </is>
      </c>
      <c r="B7666" t="n">
        <v>5.750363131925462e-07</v>
      </c>
      <c r="C7666" t="inlineStr">
        <is>
          <t>CH</t>
        </is>
      </c>
      <c r="D7666" t="inlineStr">
        <is>
          <t>unit</t>
        </is>
      </c>
      <c r="F7666" t="inlineStr">
        <is>
          <t>technosphere</t>
        </is>
      </c>
      <c r="G7666" t="n">
        <v>0</v>
      </c>
      <c r="H7666" t="inlineStr">
        <is>
          <t>photovoltaic slanted-roof installation, 3 kWp, CdTe, panel, mounted, on roof</t>
        </is>
      </c>
      <c r="I7666" t="inlineStr">
        <is>
          <t>(2,2,1,1,1,3); Calculation with average annual yield and share of technologies. Lifetime: 30a.</t>
        </is>
      </c>
    </row>
    <row r="7667">
      <c r="A7667" t="inlineStr">
        <is>
          <t>photovoltaic slanted-roof installation, 3 kWp, micro-Si, laminated, integrated, on roof</t>
        </is>
      </c>
      <c r="B7667" t="n">
        <v>4.488088298088165e-09</v>
      </c>
      <c r="C7667" t="inlineStr">
        <is>
          <t>RER</t>
        </is>
      </c>
      <c r="D7667" t="inlineStr">
        <is>
          <t>unit</t>
        </is>
      </c>
      <c r="F7667" t="inlineStr">
        <is>
          <t>technosphere</t>
        </is>
      </c>
      <c r="G7667" t="n">
        <v>0</v>
      </c>
      <c r="H7667" t="inlineStr">
        <is>
          <t>photovoltaic slanted-roof installation, 3 kWp, micro-Si, laminated, integrated, on roof</t>
        </is>
      </c>
      <c r="I7667" t="inlineStr">
        <is>
          <t>(2,2,1,1,1,3); Calculation with average annual yield and share of technologies. Lifetime: 30a.</t>
        </is>
      </c>
    </row>
    <row r="7668">
      <c r="A7668" t="inlineStr">
        <is>
          <t>photovoltaic slanted-roof installation, 3 kWp, micro-Si, panel, mounted, on roof</t>
        </is>
      </c>
      <c r="B7668" t="n">
        <v>7.50352262336615e-08</v>
      </c>
      <c r="C7668" t="inlineStr">
        <is>
          <t>RER</t>
        </is>
      </c>
      <c r="D7668" t="inlineStr">
        <is>
          <t>unit</t>
        </is>
      </c>
      <c r="F7668" t="inlineStr">
        <is>
          <t>technosphere</t>
        </is>
      </c>
      <c r="G7668" t="n">
        <v>0</v>
      </c>
      <c r="H7668" t="inlineStr">
        <is>
          <t>photovoltaic slanted-roof installation, 3 kWp, micro-Si, panel, mounted, on roof</t>
        </is>
      </c>
      <c r="I7668" t="inlineStr">
        <is>
          <t>(2,2,1,1,1,3); Calculation with average annual yield and share of technologies. Lifetime: 30a.</t>
        </is>
      </c>
    </row>
    <row r="7669">
      <c r="A7669" t="inlineStr">
        <is>
          <t>photovoltaic facade installation, 3kWp, multi-Si, laminated, integrated, at building</t>
        </is>
      </c>
      <c r="B7669" t="n">
        <v>2.414351071069749e-07</v>
      </c>
      <c r="C7669" t="inlineStr">
        <is>
          <t>RER</t>
        </is>
      </c>
      <c r="D7669" t="inlineStr">
        <is>
          <t>unit</t>
        </is>
      </c>
      <c r="F7669" t="inlineStr">
        <is>
          <t>technosphere</t>
        </is>
      </c>
      <c r="G7669" t="n">
        <v>0</v>
      </c>
      <c r="H7669" t="inlineStr">
        <is>
          <t>photovoltaic facade installation, 3kWp, multi-Si, laminated, integrated, at building</t>
        </is>
      </c>
      <c r="I7669" t="inlineStr">
        <is>
          <t>(2,2,1,1,1,3); Calculation with average annual yield and share of technologies. Lifetime: 30a.</t>
        </is>
      </c>
    </row>
    <row r="7670">
      <c r="A7670" t="inlineStr">
        <is>
          <t>photovoltaic facade installation, 3kWp, multi-Si, panel, mounted, at building</t>
        </is>
      </c>
      <c r="B7670" t="n">
        <v>2.414351071069749e-07</v>
      </c>
      <c r="C7670" t="inlineStr">
        <is>
          <t>RER</t>
        </is>
      </c>
      <c r="D7670" t="inlineStr">
        <is>
          <t>unit</t>
        </is>
      </c>
      <c r="F7670" t="inlineStr">
        <is>
          <t>technosphere</t>
        </is>
      </c>
      <c r="G7670" t="n">
        <v>0</v>
      </c>
      <c r="H7670" t="inlineStr">
        <is>
          <t>photovoltaic facade installation, 3kWp, multi-Si, panel, mounted, at building</t>
        </is>
      </c>
      <c r="I7670" t="inlineStr">
        <is>
          <t>(2,2,1,1,1,3); Calculation with average annual yield and share of technologies. Lifetime: 30a.</t>
        </is>
      </c>
    </row>
    <row r="7671">
      <c r="A7671" t="inlineStr">
        <is>
          <t>photovoltaic facade installation, 3kWp, single-Si, laminated, integrated, at building</t>
        </is>
      </c>
      <c r="B7671" t="n">
        <v>1.277301915192502e-07</v>
      </c>
      <c r="C7671" t="inlineStr">
        <is>
          <t>RER</t>
        </is>
      </c>
      <c r="D7671" t="inlineStr">
        <is>
          <t>unit</t>
        </is>
      </c>
      <c r="F7671" t="inlineStr">
        <is>
          <t>technosphere</t>
        </is>
      </c>
      <c r="G7671" t="n">
        <v>0</v>
      </c>
      <c r="H7671" t="inlineStr">
        <is>
          <t>photovoltaic facade installation, 3kWp, single-Si, laminated, integrated, at building</t>
        </is>
      </c>
      <c r="I7671" t="inlineStr">
        <is>
          <t>(2,2,1,1,1,3); Calculation with average annual yield and share of technologies. Lifetime: 30a.</t>
        </is>
      </c>
    </row>
    <row r="7672">
      <c r="A7672" t="inlineStr">
        <is>
          <t>photovoltaic facade installation, 3kWp, single-Si, panel, mounted, at building</t>
        </is>
      </c>
      <c r="B7672" t="n">
        <v>1.277301915192502e-07</v>
      </c>
      <c r="C7672" t="inlineStr">
        <is>
          <t>RER</t>
        </is>
      </c>
      <c r="D7672" t="inlineStr">
        <is>
          <t>unit</t>
        </is>
      </c>
      <c r="F7672" t="inlineStr">
        <is>
          <t>technosphere</t>
        </is>
      </c>
      <c r="G7672" t="n">
        <v>0</v>
      </c>
      <c r="H7672" t="inlineStr">
        <is>
          <t>photovoltaic facade installation, 3kWp, single-Si, panel, mounted, at building</t>
        </is>
      </c>
      <c r="I7672" t="inlineStr">
        <is>
          <t>(2,2,1,1,1,3); Calculation with average annual yield and share of technologies. Lifetime: 30a.</t>
        </is>
      </c>
    </row>
    <row r="7673">
      <c r="A7673" t="inlineStr">
        <is>
          <t>photovoltaic flat-roof installation, 3kWp, multi-Si, on roof</t>
        </is>
      </c>
      <c r="B7673" t="n">
        <v>2.535068624623237e-06</v>
      </c>
      <c r="C7673" t="inlineStr">
        <is>
          <t>RER</t>
        </is>
      </c>
      <c r="D7673" t="inlineStr">
        <is>
          <t>unit</t>
        </is>
      </c>
      <c r="F7673" t="inlineStr">
        <is>
          <t>technosphere</t>
        </is>
      </c>
      <c r="G7673" t="n">
        <v>0</v>
      </c>
      <c r="H7673" t="inlineStr">
        <is>
          <t>photovoltaic flat-roof installation, 3kWp, multi-Si, on roof</t>
        </is>
      </c>
      <c r="I7673" t="inlineStr">
        <is>
          <t>(2,2,1,1,1,3); Calculation with average annual yield and share of technologies. Lifetime: 30a.</t>
        </is>
      </c>
    </row>
    <row r="7674">
      <c r="A7674" t="inlineStr">
        <is>
          <t>photovoltaic flat-roof installation, 3kWp, single-Si, on roof</t>
        </is>
      </c>
      <c r="B7674" t="n">
        <v>1.342920170443568e-06</v>
      </c>
      <c r="C7674" t="inlineStr">
        <is>
          <t>RER</t>
        </is>
      </c>
      <c r="D7674" t="inlineStr">
        <is>
          <t>unit</t>
        </is>
      </c>
      <c r="F7674" t="inlineStr">
        <is>
          <t>technosphere</t>
        </is>
      </c>
      <c r="G7674" t="n">
        <v>0</v>
      </c>
      <c r="H7674" t="inlineStr">
        <is>
          <t>photovoltaic flat-roof installation, 3kWp, single-Si, on roof</t>
        </is>
      </c>
      <c r="I7674" t="inlineStr">
        <is>
          <t>(2,2,1,1,1,3); Calculation with average annual yield and share of technologies. Lifetime: 30a.</t>
        </is>
      </c>
    </row>
    <row r="7675">
      <c r="A7675" t="inlineStr">
        <is>
          <t>photovoltaic slanted-roof installation, 3kWp, CIS, panel, mounted, on roof</t>
        </is>
      </c>
      <c r="B7675" t="n">
        <v>4.768593816718676e-07</v>
      </c>
      <c r="C7675" t="inlineStr">
        <is>
          <t>CH</t>
        </is>
      </c>
      <c r="D7675" t="inlineStr">
        <is>
          <t>unit</t>
        </is>
      </c>
      <c r="F7675" t="inlineStr">
        <is>
          <t>technosphere</t>
        </is>
      </c>
      <c r="G7675" t="n">
        <v>0</v>
      </c>
      <c r="H7675" t="inlineStr">
        <is>
          <t>photovoltaic slanted-roof installation, 3kWp, CIS, panel, mounted, on roof</t>
        </is>
      </c>
      <c r="I7675" t="inlineStr">
        <is>
          <t>(2,2,1,1,1,3); Calculation with average annual yield and share of technologies. Lifetime: 30a.</t>
        </is>
      </c>
    </row>
    <row r="7676">
      <c r="A7676" t="inlineStr">
        <is>
          <t>photovoltaic slanted-roof installation, 3kWp, CdTe, laminated, integrated, on roof</t>
        </is>
      </c>
      <c r="B7676" t="n">
        <v>3.450217879155277e-08</v>
      </c>
      <c r="C7676" t="inlineStr">
        <is>
          <t>CH</t>
        </is>
      </c>
      <c r="D7676" t="inlineStr">
        <is>
          <t>unit</t>
        </is>
      </c>
      <c r="F7676" t="inlineStr">
        <is>
          <t>technosphere</t>
        </is>
      </c>
      <c r="G7676" t="n">
        <v>0</v>
      </c>
      <c r="H7676" t="inlineStr">
        <is>
          <t>photovoltaic slanted-roof installation, 3kWp, CdTe, laminated, integrated, on roof</t>
        </is>
      </c>
      <c r="I7676" t="inlineStr">
        <is>
          <t>(2,2,1,1,1,3); Calculation with average annual yield and share of technologies. Lifetime: 30a.</t>
        </is>
      </c>
    </row>
    <row r="7677">
      <c r="A7677" t="inlineStr">
        <is>
          <t>photovoltaic slanted-roof installation, 3kWp, multi-Si, laminated, integrated, on roof</t>
        </is>
      </c>
      <c r="B7677" t="n">
        <v>1.248249557905771e-07</v>
      </c>
      <c r="C7677" t="inlineStr">
        <is>
          <t>RER</t>
        </is>
      </c>
      <c r="D7677" t="inlineStr">
        <is>
          <t>unit</t>
        </is>
      </c>
      <c r="F7677" t="inlineStr">
        <is>
          <t>technosphere</t>
        </is>
      </c>
      <c r="G7677" t="n">
        <v>0</v>
      </c>
      <c r="H7677" t="inlineStr">
        <is>
          <t>photovoltaic slanted-roof installation, 3kWp, multi-Si, laminated, integrated, on roof</t>
        </is>
      </c>
      <c r="I7677" t="inlineStr">
        <is>
          <t>(2,2,1,1,1,3); Calculation with average annual yield and share of technologies. Lifetime: 30a.</t>
        </is>
      </c>
    </row>
    <row r="7678">
      <c r="A7678" t="inlineStr">
        <is>
          <t>photovoltaic slanted-roof installation, 3kWp, multi-Si, panel, mounted, on roof</t>
        </is>
      </c>
      <c r="B7678" t="n">
        <v>2.079247156848658e-06</v>
      </c>
      <c r="C7678" t="inlineStr">
        <is>
          <t>RER</t>
        </is>
      </c>
      <c r="D7678" t="inlineStr">
        <is>
          <t>unit</t>
        </is>
      </c>
      <c r="F7678" t="inlineStr">
        <is>
          <t>technosphere</t>
        </is>
      </c>
      <c r="G7678" t="n">
        <v>0</v>
      </c>
      <c r="H7678" t="inlineStr">
        <is>
          <t>photovoltaic slanted-roof installation, 3kWp, multi-Si, panel, mounted, on roof</t>
        </is>
      </c>
      <c r="I7678" t="inlineStr">
        <is>
          <t>(2,2,1,1,1,3); Calculation with average annual yield and share of technologies. Lifetime: 30a.</t>
        </is>
      </c>
    </row>
    <row r="7679">
      <c r="A7679" t="inlineStr">
        <is>
          <t>photovoltaic slanted-roof installation, 3kWp, single-Si, laminated, integrated, on roof</t>
        </is>
      </c>
      <c r="B7679" t="n">
        <v>6.626942877645806e-08</v>
      </c>
      <c r="C7679" t="inlineStr">
        <is>
          <t>RER</t>
        </is>
      </c>
      <c r="D7679" t="inlineStr">
        <is>
          <t>unit</t>
        </is>
      </c>
      <c r="F7679" t="inlineStr">
        <is>
          <t>technosphere</t>
        </is>
      </c>
      <c r="G7679" t="n">
        <v>0</v>
      </c>
      <c r="H7679" t="inlineStr">
        <is>
          <t>photovoltaic slanted-roof installation, 3kWp, single-Si, laminated, integrated, on roof</t>
        </is>
      </c>
      <c r="I7679" t="inlineStr">
        <is>
          <t>(2,2,1,1,1,3); Calculation with average annual yield and share of technologies. Lifetime: 30a.</t>
        </is>
      </c>
    </row>
    <row r="7680">
      <c r="A7680" t="inlineStr">
        <is>
          <t>photovoltaic slanted-roof installation, 3kWp, single-Si, panel, mounted, on roof</t>
        </is>
      </c>
      <c r="B7680" t="n">
        <v>1.100984160624753e-06</v>
      </c>
      <c r="C7680" t="inlineStr">
        <is>
          <t>RER</t>
        </is>
      </c>
      <c r="D7680" t="inlineStr">
        <is>
          <t>unit</t>
        </is>
      </c>
      <c r="F7680" t="inlineStr">
        <is>
          <t>technosphere</t>
        </is>
      </c>
      <c r="G7680" t="n">
        <v>0</v>
      </c>
      <c r="H7680" t="inlineStr">
        <is>
          <t>photovoltaic slanted-roof installation, 3kWp, single-Si, panel, mounted, on roof</t>
        </is>
      </c>
      <c r="I7680" t="inlineStr">
        <is>
          <t>(2,2,1,1,1,3); Calculation with average annual yield and share of technologies. Lifetime: 30a.</t>
        </is>
      </c>
    </row>
    <row r="7681">
      <c r="A7681" t="inlineStr">
        <is>
          <t>market for tap water</t>
        </is>
      </c>
      <c r="B7681" t="n">
        <v>0.0037026</v>
      </c>
      <c r="C7681" t="inlineStr">
        <is>
          <t>Europe without Switzerland</t>
        </is>
      </c>
      <c r="D7681" t="inlineStr">
        <is>
          <t>kilogram</t>
        </is>
      </c>
      <c r="F7681" t="inlineStr">
        <is>
          <t>technosphere</t>
        </is>
      </c>
      <c r="G7681" t="n">
        <v>0</v>
      </c>
      <c r="H7681" t="inlineStr">
        <is>
          <t>tap water</t>
        </is>
      </c>
      <c r="I7681" t="inlineStr">
        <is>
          <t>(2,2,1,1,1,3); Estimation 20l/m2 panel</t>
        </is>
      </c>
    </row>
    <row r="7682">
      <c r="A7682" t="inlineStr">
        <is>
          <t>treatment of wastewater, from residence, capacity 1.1E10l/year</t>
        </is>
      </c>
      <c r="B7682" t="n">
        <v>-3.3323e-06</v>
      </c>
      <c r="C7682" t="inlineStr">
        <is>
          <t>CH</t>
        </is>
      </c>
      <c r="D7682" t="inlineStr">
        <is>
          <t>cubic meter</t>
        </is>
      </c>
      <c r="F7682" t="inlineStr">
        <is>
          <t>technosphere</t>
        </is>
      </c>
      <c r="G7682" t="n">
        <v>0</v>
      </c>
      <c r="H7682" t="inlineStr">
        <is>
          <t>wastewater, from residence</t>
        </is>
      </c>
      <c r="I7682" t="inlineStr">
        <is>
          <t>(2,2,1,1,1,3); Estimation 20l/m2 panel</t>
        </is>
      </c>
    </row>
    <row r="7683"/>
    <row r="7684">
      <c r="A7684" s="28" t="inlineStr">
        <is>
          <t>Activity</t>
        </is>
      </c>
      <c r="B7684" s="28" t="inlineStr">
        <is>
          <t>electricity production, photovoltaic, residential</t>
        </is>
      </c>
    </row>
    <row r="7685">
      <c r="A7685" t="inlineStr">
        <is>
          <t>comment</t>
        </is>
      </c>
      <c r="B768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686">
      <c r="A7686" t="inlineStr">
        <is>
          <t>location</t>
        </is>
      </c>
      <c r="B7686" t="inlineStr">
        <is>
          <t>AT</t>
        </is>
      </c>
    </row>
    <row r="7687">
      <c r="A7687" t="inlineStr">
        <is>
          <t>production amount</t>
        </is>
      </c>
      <c r="B7687" t="n">
        <v>1</v>
      </c>
    </row>
    <row r="7688">
      <c r="A7688" t="inlineStr">
        <is>
          <t>reference product</t>
        </is>
      </c>
      <c r="B7688" t="inlineStr">
        <is>
          <t>electricity, low voltage</t>
        </is>
      </c>
    </row>
    <row r="7689">
      <c r="A7689" t="inlineStr">
        <is>
          <t>source</t>
        </is>
      </c>
      <c r="B76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90">
      <c r="A7690" t="inlineStr">
        <is>
          <t>type</t>
        </is>
      </c>
      <c r="B7690" t="inlineStr">
        <is>
          <t>process</t>
        </is>
      </c>
    </row>
    <row r="7691">
      <c r="A7691" t="inlineStr">
        <is>
          <t>unit</t>
        </is>
      </c>
      <c r="B7691" t="inlineStr">
        <is>
          <t>kilowatt hour</t>
        </is>
      </c>
    </row>
    <row r="7692">
      <c r="A7692" t="inlineStr">
        <is>
          <t>Exchanges</t>
        </is>
      </c>
    </row>
    <row r="7693">
      <c r="A7693" s="28" t="inlineStr">
        <is>
          <t>name</t>
        </is>
      </c>
      <c r="B7693" s="28" t="inlineStr">
        <is>
          <t>amount</t>
        </is>
      </c>
      <c r="C7693" s="28" t="inlineStr">
        <is>
          <t>location</t>
        </is>
      </c>
      <c r="D7693" s="28" t="inlineStr">
        <is>
          <t>unit</t>
        </is>
      </c>
      <c r="E7693" s="28" t="inlineStr">
        <is>
          <t>categories</t>
        </is>
      </c>
      <c r="F7693" s="28" t="inlineStr">
        <is>
          <t>type</t>
        </is>
      </c>
      <c r="G7693" s="28" t="inlineStr">
        <is>
          <t>uncertainty type</t>
        </is>
      </c>
      <c r="H7693" s="28" t="inlineStr">
        <is>
          <t>reference product</t>
        </is>
      </c>
      <c r="I7693" s="28" t="inlineStr">
        <is>
          <t>comment</t>
        </is>
      </c>
      <c r="J7693" s="28" t="inlineStr">
        <is>
          <t>production volume</t>
        </is>
      </c>
      <c r="K7693" s="28" t="n"/>
      <c r="L7693" s="28" t="n"/>
      <c r="M7693" s="28" t="n"/>
    </row>
    <row r="7694">
      <c r="A7694" t="inlineStr">
        <is>
          <t>Energy, solar, converted</t>
        </is>
      </c>
      <c r="B7694" t="n">
        <v>3.8503</v>
      </c>
      <c r="D7694" t="inlineStr">
        <is>
          <t>megajoule</t>
        </is>
      </c>
      <c r="E7694" t="inlineStr">
        <is>
          <t>natural resource::in air</t>
        </is>
      </c>
      <c r="F7694" t="inlineStr">
        <is>
          <t>biosphere</t>
        </is>
      </c>
      <c r="G7694" t="n">
        <v>0</v>
      </c>
      <c r="I7694" t="inlineStr">
        <is>
          <t>(2,2,1,1,1,3); Energy loss in the system</t>
        </is>
      </c>
    </row>
    <row r="7695">
      <c r="A7695" t="inlineStr">
        <is>
          <t>Heat, waste</t>
        </is>
      </c>
      <c r="B7695" t="n">
        <v>0.25027</v>
      </c>
      <c r="D7695" t="inlineStr">
        <is>
          <t>megajoule</t>
        </is>
      </c>
      <c r="E7695" t="inlineStr">
        <is>
          <t>air</t>
        </is>
      </c>
      <c r="F7695" t="inlineStr">
        <is>
          <t>biosphere</t>
        </is>
      </c>
      <c r="G7695" t="n">
        <v>0</v>
      </c>
      <c r="I7695" t="inlineStr">
        <is>
          <t>(1,na,na,na,na,na); Calculation with average annual output and share of technologies; Average degradation of 10.5% included</t>
        </is>
      </c>
    </row>
    <row r="7696">
      <c r="A7696" t="inlineStr">
        <is>
          <t>electricity production, photovoltaic, residential</t>
        </is>
      </c>
      <c r="B7696" t="n">
        <v>1</v>
      </c>
      <c r="C7696" t="inlineStr">
        <is>
          <t>AT</t>
        </is>
      </c>
      <c r="D7696" t="inlineStr">
        <is>
          <t>kilowatt hour</t>
        </is>
      </c>
      <c r="E7696" t="inlineStr">
        <is>
          <t>photovoltaic::power plants</t>
        </is>
      </c>
      <c r="F7696" t="inlineStr">
        <is>
          <t>production</t>
        </is>
      </c>
      <c r="G7696" t="n">
        <v>0</v>
      </c>
      <c r="H7696" t="inlineStr">
        <is>
          <t>electricity, low voltage</t>
        </is>
      </c>
      <c r="J7696">
        <f>VLOOKUP(C7696,'extension - production vol'!$B$6:$D$235,3,0)</f>
        <v>6394.8109999999997</v>
      </c>
    </row>
    <row r="7697">
      <c r="A7697" t="inlineStr">
        <is>
          <t>photovoltaic slanted-roof installation, 3 kWp, CIS, laminated, integrated, on roof</t>
        </is>
      </c>
      <c r="B7697" t="n">
        <v>7.840998608361049e-09</v>
      </c>
      <c r="C7697" t="inlineStr">
        <is>
          <t>CH</t>
        </is>
      </c>
      <c r="D7697" t="inlineStr">
        <is>
          <t>unit</t>
        </is>
      </c>
      <c r="F7697" t="inlineStr">
        <is>
          <t>technosphere</t>
        </is>
      </c>
      <c r="G7697" t="n">
        <v>0</v>
      </c>
      <c r="H7697" t="inlineStr">
        <is>
          <t>photovoltaic slanted-roof installation, 3 kWp, CIS, laminated, integrated, on roof</t>
        </is>
      </c>
      <c r="I7697" t="inlineStr">
        <is>
          <t>(2,2,1,1,1,3); Calculation with average annual yield and share of technologies. Lifetime: 30a.</t>
        </is>
      </c>
    </row>
    <row r="7698">
      <c r="A7698" t="inlineStr">
        <is>
          <t>photovoltaic slanted-roof installation, 3 kWp, CdTe, panel, mounted, on roof</t>
        </is>
      </c>
      <c r="B7698" t="n">
        <v>3.123803461644242e-07</v>
      </c>
      <c r="C7698" t="inlineStr">
        <is>
          <t>CH</t>
        </is>
      </c>
      <c r="D7698" t="inlineStr">
        <is>
          <t>unit</t>
        </is>
      </c>
      <c r="F7698" t="inlineStr">
        <is>
          <t>technosphere</t>
        </is>
      </c>
      <c r="G7698" t="n">
        <v>0</v>
      </c>
      <c r="H7698" t="inlineStr">
        <is>
          <t>photovoltaic slanted-roof installation, 3 kWp, CdTe, panel, mounted, on roof</t>
        </is>
      </c>
      <c r="I7698" t="inlineStr">
        <is>
          <t>(2,2,1,1,1,3); Calculation with average annual yield and share of technologies. Lifetime: 30a.</t>
        </is>
      </c>
    </row>
    <row r="7699">
      <c r="A7699" t="inlineStr">
        <is>
          <t>photovoltaic slanted-roof installation, 3 kWp, micro-Si, laminated, integrated, on roof</t>
        </is>
      </c>
      <c r="B7699" t="n">
        <v>1.237555202042527e-09</v>
      </c>
      <c r="C7699" t="inlineStr">
        <is>
          <t>RER</t>
        </is>
      </c>
      <c r="D7699" t="inlineStr">
        <is>
          <t>unit</t>
        </is>
      </c>
      <c r="F7699" t="inlineStr">
        <is>
          <t>technosphere</t>
        </is>
      </c>
      <c r="G7699" t="n">
        <v>0</v>
      </c>
      <c r="H7699" t="inlineStr">
        <is>
          <t>photovoltaic slanted-roof installation, 3 kWp, micro-Si, laminated, integrated, on roof</t>
        </is>
      </c>
      <c r="I7699" t="inlineStr">
        <is>
          <t>(2,2,1,1,1,3); Calculation with average annual yield and share of technologies. Lifetime: 30a.</t>
        </is>
      </c>
    </row>
    <row r="7700">
      <c r="A7700" t="inlineStr">
        <is>
          <t>photovoltaic slanted-roof installation, 3 kWp, micro-Si, panel, mounted, on roof</t>
        </is>
      </c>
      <c r="B7700" t="n">
        <v>4.062204098307532e-08</v>
      </c>
      <c r="C7700" t="inlineStr">
        <is>
          <t>RER</t>
        </is>
      </c>
      <c r="D7700" t="inlineStr">
        <is>
          <t>unit</t>
        </is>
      </c>
      <c r="F7700" t="inlineStr">
        <is>
          <t>technosphere</t>
        </is>
      </c>
      <c r="G7700" t="n">
        <v>0</v>
      </c>
      <c r="H7700" t="inlineStr">
        <is>
          <t>photovoltaic slanted-roof installation, 3 kWp, micro-Si, panel, mounted, on roof</t>
        </is>
      </c>
      <c r="I7700" t="inlineStr">
        <is>
          <t>(2,2,1,1,1,3); Calculation with average annual yield and share of technologies. Lifetime: 30a.</t>
        </is>
      </c>
    </row>
    <row r="7701">
      <c r="A7701" t="inlineStr">
        <is>
          <t>photovoltaic facade installation, 3kWp, multi-Si, laminated, integrated, at building</t>
        </is>
      </c>
      <c r="B7701" t="n">
        <v>2.891785823350258e-07</v>
      </c>
      <c r="C7701" t="inlineStr">
        <is>
          <t>RER</t>
        </is>
      </c>
      <c r="D7701" t="inlineStr">
        <is>
          <t>unit</t>
        </is>
      </c>
      <c r="F7701" t="inlineStr">
        <is>
          <t>technosphere</t>
        </is>
      </c>
      <c r="G7701" t="n">
        <v>0</v>
      </c>
      <c r="H7701" t="inlineStr">
        <is>
          <t>photovoltaic facade installation, 3kWp, multi-Si, laminated, integrated, at building</t>
        </is>
      </c>
      <c r="I7701" t="inlineStr">
        <is>
          <t>(2,2,1,1,1,3); Calculation with average annual yield and share of technologies. Lifetime: 30a.</t>
        </is>
      </c>
    </row>
    <row r="7702">
      <c r="A7702" t="inlineStr">
        <is>
          <t>photovoltaic facade installation, 3kWp, multi-Si, panel, mounted, at building</t>
        </is>
      </c>
      <c r="B7702" t="n">
        <v>0</v>
      </c>
      <c r="C7702" t="inlineStr">
        <is>
          <t>RER</t>
        </is>
      </c>
      <c r="D7702" t="inlineStr">
        <is>
          <t>unit</t>
        </is>
      </c>
      <c r="F7702" t="inlineStr">
        <is>
          <t>technosphere</t>
        </is>
      </c>
      <c r="G7702" t="n">
        <v>0</v>
      </c>
      <c r="H7702" t="inlineStr">
        <is>
          <t>photovoltaic facade installation, 3kWp, multi-Si, panel, mounted, at building</t>
        </is>
      </c>
      <c r="I7702" t="inlineStr">
        <is>
          <t>(2,2,1,1,1,3); Calculation with average annual yield and share of technologies. Lifetime: 30a.</t>
        </is>
      </c>
    </row>
    <row r="7703">
      <c r="A7703" t="inlineStr">
        <is>
          <t>photovoltaic facade installation, 3kWp, single-Si, laminated, integrated, at building</t>
        </is>
      </c>
      <c r="B7703" t="n">
        <v>1.884382985977851e-08</v>
      </c>
      <c r="C7703" t="inlineStr">
        <is>
          <t>RER</t>
        </is>
      </c>
      <c r="D7703" t="inlineStr">
        <is>
          <t>unit</t>
        </is>
      </c>
      <c r="F7703" t="inlineStr">
        <is>
          <t>technosphere</t>
        </is>
      </c>
      <c r="G7703" t="n">
        <v>0</v>
      </c>
      <c r="H7703" t="inlineStr">
        <is>
          <t>photovoltaic facade installation, 3kWp, single-Si, laminated, integrated, at building</t>
        </is>
      </c>
      <c r="I7703" t="inlineStr">
        <is>
          <t>(2,2,1,1,1,3); Calculation with average annual yield and share of technologies. Lifetime: 30a.</t>
        </is>
      </c>
    </row>
    <row r="7704">
      <c r="A7704" t="inlineStr">
        <is>
          <t>photovoltaic facade installation, 3kWp, single-Si, panel, mounted, at building</t>
        </is>
      </c>
      <c r="B7704" t="n">
        <v>0</v>
      </c>
      <c r="C7704" t="inlineStr">
        <is>
          <t>RER</t>
        </is>
      </c>
      <c r="D7704" t="inlineStr">
        <is>
          <t>unit</t>
        </is>
      </c>
      <c r="F7704" t="inlineStr">
        <is>
          <t>technosphere</t>
        </is>
      </c>
      <c r="G7704" t="n">
        <v>0</v>
      </c>
      <c r="H7704" t="inlineStr">
        <is>
          <t>photovoltaic facade installation, 3kWp, single-Si, panel, mounted, at building</t>
        </is>
      </c>
      <c r="I7704" t="inlineStr">
        <is>
          <t>(2,2,1,1,1,3); Calculation with average annual yield and share of technologies. Lifetime: 30a.</t>
        </is>
      </c>
    </row>
    <row r="7705">
      <c r="A7705" t="inlineStr">
        <is>
          <t>photovoltaic flat-roof installation, 3kWp, multi-Si, on roof</t>
        </is>
      </c>
      <c r="B7705" t="n">
        <v>4.817963000318236e-06</v>
      </c>
      <c r="C7705" t="inlineStr">
        <is>
          <t>RER</t>
        </is>
      </c>
      <c r="D7705" t="inlineStr">
        <is>
          <t>unit</t>
        </is>
      </c>
      <c r="F7705" t="inlineStr">
        <is>
          <t>technosphere</t>
        </is>
      </c>
      <c r="G7705" t="n">
        <v>0</v>
      </c>
      <c r="H7705" t="inlineStr">
        <is>
          <t>photovoltaic flat-roof installation, 3kWp, multi-Si, on roof</t>
        </is>
      </c>
      <c r="I7705" t="inlineStr">
        <is>
          <t>(2,2,1,1,1,3); Calculation with average annual yield and share of technologies. Lifetime: 30a.</t>
        </is>
      </c>
    </row>
    <row r="7706">
      <c r="A7706" t="inlineStr">
        <is>
          <t>photovoltaic flat-roof installation, 3kWp, single-Si, on roof</t>
        </is>
      </c>
      <c r="B7706" t="n">
        <v>3.142697434194509e-07</v>
      </c>
      <c r="C7706" t="inlineStr">
        <is>
          <t>RER</t>
        </is>
      </c>
      <c r="D7706" t="inlineStr">
        <is>
          <t>unit</t>
        </is>
      </c>
      <c r="E7706" s="30" t="n"/>
      <c r="F7706" t="inlineStr">
        <is>
          <t>technosphere</t>
        </is>
      </c>
      <c r="G7706" t="n">
        <v>0</v>
      </c>
      <c r="H7706" t="inlineStr">
        <is>
          <t>photovoltaic flat-roof installation, 3kWp, single-Si, on roof</t>
        </is>
      </c>
      <c r="I7706" t="inlineStr">
        <is>
          <t>(2,2,1,1,1,3); Calculation with average annual yield and share of technologies. Lifetime: 30a.</t>
        </is>
      </c>
    </row>
    <row r="7707">
      <c r="A7707" t="inlineStr">
        <is>
          <t>photovoltaic slanted-roof installation, 3kWp, CIS, panel, mounted, on roof</t>
        </is>
      </c>
      <c r="B7707" t="n">
        <v>2.582176248536571e-07</v>
      </c>
      <c r="C7707" t="inlineStr">
        <is>
          <t>CH</t>
        </is>
      </c>
      <c r="D7707" t="inlineStr">
        <is>
          <t>unit</t>
        </is>
      </c>
      <c r="F7707" t="inlineStr">
        <is>
          <t>technosphere</t>
        </is>
      </c>
      <c r="G7707" t="n">
        <v>0</v>
      </c>
      <c r="H7707" t="inlineStr">
        <is>
          <t>photovoltaic slanted-roof installation, 3kWp, CIS, panel, mounted, on roof</t>
        </is>
      </c>
      <c r="I7707" t="inlineStr">
        <is>
          <t>(2,2,1,1,1,3); Calculation with average annual yield and share of technologies. Lifetime: 30a.</t>
        </is>
      </c>
    </row>
    <row r="7708">
      <c r="A7708" t="inlineStr">
        <is>
          <t>photovoltaic slanted-roof installation, 3kWp, CdTe, laminated, integrated, on roof</t>
        </is>
      </c>
      <c r="B7708" t="n">
        <v>9.478476229384241e-09</v>
      </c>
      <c r="C7708" t="inlineStr">
        <is>
          <t>CH</t>
        </is>
      </c>
      <c r="D7708" t="inlineStr">
        <is>
          <t>unit</t>
        </is>
      </c>
      <c r="F7708" t="inlineStr">
        <is>
          <t>technosphere</t>
        </is>
      </c>
      <c r="G7708" t="n">
        <v>0</v>
      </c>
      <c r="H7708" t="inlineStr">
        <is>
          <t>photovoltaic slanted-roof installation, 3kWp, CdTe, laminated, integrated, on roof</t>
        </is>
      </c>
      <c r="I7708" t="inlineStr">
        <is>
          <t>(2,2,1,1,1,3); Calculation with average annual yield and share of technologies. Lifetime: 30a.</t>
        </is>
      </c>
    </row>
    <row r="7709">
      <c r="A7709" t="inlineStr">
        <is>
          <t>photovoltaic slanted-roof installation, 3kWp, multi-Si, laminated, integrated, on roof</t>
        </is>
      </c>
      <c r="B7709" t="n">
        <v>1.287939128843241e-07</v>
      </c>
      <c r="C7709" t="inlineStr">
        <is>
          <t>RER</t>
        </is>
      </c>
      <c r="D7709" t="inlineStr">
        <is>
          <t>unit</t>
        </is>
      </c>
      <c r="F7709" t="inlineStr">
        <is>
          <t>technosphere</t>
        </is>
      </c>
      <c r="G7709" t="n">
        <v>0</v>
      </c>
      <c r="H7709" t="inlineStr">
        <is>
          <t>photovoltaic slanted-roof installation, 3kWp, multi-Si, laminated, integrated, on roof</t>
        </is>
      </c>
      <c r="I7709" t="inlineStr">
        <is>
          <t>(2,2,1,1,1,3); Calculation with average annual yield and share of technologies. Lifetime: 30a.</t>
        </is>
      </c>
    </row>
    <row r="7710">
      <c r="A7710" t="inlineStr">
        <is>
          <t>photovoltaic slanted-roof installation, 3kWp, multi-Si, panel, mounted, on roof</t>
        </is>
      </c>
      <c r="B7710" t="n">
        <v>4.251143823810208e-06</v>
      </c>
      <c r="C7710" t="inlineStr">
        <is>
          <t>RER</t>
        </is>
      </c>
      <c r="D7710" t="inlineStr">
        <is>
          <t>unit</t>
        </is>
      </c>
      <c r="F7710" t="inlineStr">
        <is>
          <t>technosphere</t>
        </is>
      </c>
      <c r="G7710" t="n">
        <v>0</v>
      </c>
      <c r="H7710" t="inlineStr">
        <is>
          <t>photovoltaic slanted-roof installation, 3kWp, multi-Si, panel, mounted, on roof</t>
        </is>
      </c>
      <c r="I7710" t="inlineStr">
        <is>
          <t>(2,2,1,1,1,3); Calculation with average annual yield and share of technologies. Lifetime: 30a.</t>
        </is>
      </c>
    </row>
    <row r="7711">
      <c r="A7711" t="inlineStr">
        <is>
          <t>photovoltaic slanted-roof installation, 3kWp, single-Si, laminated, integrated, on roof</t>
        </is>
      </c>
      <c r="B7711" t="n">
        <v>8.407817784869078e-09</v>
      </c>
      <c r="C7711" t="inlineStr">
        <is>
          <t>RER</t>
        </is>
      </c>
      <c r="D7711" t="inlineStr">
        <is>
          <t>unit</t>
        </is>
      </c>
      <c r="F7711" t="inlineStr">
        <is>
          <t>technosphere</t>
        </is>
      </c>
      <c r="G7711" t="n">
        <v>0</v>
      </c>
      <c r="H7711" t="inlineStr">
        <is>
          <t>photovoltaic slanted-roof installation, 3kWp, single-Si, laminated, integrated, on roof</t>
        </is>
      </c>
      <c r="I7711" t="inlineStr">
        <is>
          <t>(2,2,1,1,1,3); Calculation with average annual yield and share of technologies. Lifetime: 30a.</t>
        </is>
      </c>
    </row>
    <row r="7712">
      <c r="A7712" t="inlineStr">
        <is>
          <t>photovoltaic slanted-roof installation, 3kWp, single-Si, panel, mounted, on roof</t>
        </is>
      </c>
      <c r="B7712" t="n">
        <v>2.767966978614202e-07</v>
      </c>
      <c r="C7712" t="inlineStr">
        <is>
          <t>RER</t>
        </is>
      </c>
      <c r="D7712" t="inlineStr">
        <is>
          <t>unit</t>
        </is>
      </c>
      <c r="F7712" t="inlineStr">
        <is>
          <t>technosphere</t>
        </is>
      </c>
      <c r="G7712" t="n">
        <v>0</v>
      </c>
      <c r="H7712" t="inlineStr">
        <is>
          <t>photovoltaic slanted-roof installation, 3kWp, single-Si, panel, mounted, on roof</t>
        </is>
      </c>
      <c r="I7712" t="inlineStr">
        <is>
          <t>(2,2,1,1,1,3); Calculation with average annual yield and share of technologies. Lifetime: 30a.</t>
        </is>
      </c>
    </row>
    <row r="7713">
      <c r="A7713" t="inlineStr">
        <is>
          <t>market for tap water</t>
        </is>
      </c>
      <c r="B7713" t="n">
        <v>0.0037026</v>
      </c>
      <c r="C7713" t="inlineStr">
        <is>
          <t>Europe without Switzerland</t>
        </is>
      </c>
      <c r="D7713" t="inlineStr">
        <is>
          <t>kilogram</t>
        </is>
      </c>
      <c r="F7713" t="inlineStr">
        <is>
          <t>technosphere</t>
        </is>
      </c>
      <c r="G7713" t="n">
        <v>0</v>
      </c>
      <c r="H7713" t="inlineStr">
        <is>
          <t>tap water</t>
        </is>
      </c>
      <c r="I7713" t="inlineStr">
        <is>
          <t>(2,2,1,1,1,3); Estimation 20l/m2 panel</t>
        </is>
      </c>
    </row>
    <row r="7714">
      <c r="A7714" t="inlineStr">
        <is>
          <t>treatment of wastewater, from residence, capacity 1.1E10l/year</t>
        </is>
      </c>
      <c r="B7714" t="n">
        <v>-3.3323e-06</v>
      </c>
      <c r="C7714" t="inlineStr">
        <is>
          <t>CH</t>
        </is>
      </c>
      <c r="D7714" t="inlineStr">
        <is>
          <t>cubic meter</t>
        </is>
      </c>
      <c r="F7714" t="inlineStr">
        <is>
          <t>technosphere</t>
        </is>
      </c>
      <c r="G7714" t="n">
        <v>0</v>
      </c>
      <c r="H7714" t="inlineStr">
        <is>
          <t>wastewater, from residence</t>
        </is>
      </c>
      <c r="I7714" t="inlineStr">
        <is>
          <t>(2,2,1,1,1,3); Estimation 20l/m2 panel</t>
        </is>
      </c>
    </row>
    <row r="7715"/>
    <row r="7716">
      <c r="A7716" s="28" t="inlineStr">
        <is>
          <t>Activity</t>
        </is>
      </c>
      <c r="B7716" s="28" t="inlineStr">
        <is>
          <t>electricity production, photovoltaic, residential</t>
        </is>
      </c>
    </row>
    <row r="7717">
      <c r="A7717" t="inlineStr">
        <is>
          <t>comment</t>
        </is>
      </c>
      <c r="B771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718">
      <c r="A7718" t="inlineStr">
        <is>
          <t>location</t>
        </is>
      </c>
      <c r="B7718" t="inlineStr">
        <is>
          <t>BE</t>
        </is>
      </c>
    </row>
    <row r="7719">
      <c r="A7719" t="inlineStr">
        <is>
          <t>production amount</t>
        </is>
      </c>
      <c r="B7719" t="n">
        <v>1</v>
      </c>
    </row>
    <row r="7720">
      <c r="A7720" t="inlineStr">
        <is>
          <t>reference product</t>
        </is>
      </c>
      <c r="B7720" t="inlineStr">
        <is>
          <t>electricity, low voltage</t>
        </is>
      </c>
    </row>
    <row r="7721">
      <c r="A7721" t="inlineStr">
        <is>
          <t>source</t>
        </is>
      </c>
      <c r="B77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722">
      <c r="A7722" t="inlineStr">
        <is>
          <t>type</t>
        </is>
      </c>
      <c r="B7722" t="inlineStr">
        <is>
          <t>process</t>
        </is>
      </c>
    </row>
    <row r="7723">
      <c r="A7723" t="inlineStr">
        <is>
          <t>unit</t>
        </is>
      </c>
      <c r="B7723" t="inlineStr">
        <is>
          <t>kilowatt hour</t>
        </is>
      </c>
    </row>
    <row r="7724">
      <c r="A7724" t="inlineStr">
        <is>
          <t>Exchanges</t>
        </is>
      </c>
    </row>
    <row r="7725">
      <c r="A7725" s="28" t="inlineStr">
        <is>
          <t>name</t>
        </is>
      </c>
      <c r="B7725" s="28" t="inlineStr">
        <is>
          <t>amount</t>
        </is>
      </c>
      <c r="C7725" s="28" t="inlineStr">
        <is>
          <t>location</t>
        </is>
      </c>
      <c r="D7725" s="28" t="inlineStr">
        <is>
          <t>unit</t>
        </is>
      </c>
      <c r="E7725" s="28" t="inlineStr">
        <is>
          <t>categories</t>
        </is>
      </c>
      <c r="F7725" s="28" t="inlineStr">
        <is>
          <t>type</t>
        </is>
      </c>
      <c r="G7725" s="28" t="inlineStr">
        <is>
          <t>uncertainty type</t>
        </is>
      </c>
      <c r="H7725" s="28" t="inlineStr">
        <is>
          <t>reference product</t>
        </is>
      </c>
      <c r="I7725" s="28" t="inlineStr">
        <is>
          <t>comment</t>
        </is>
      </c>
      <c r="J7725" s="28" t="inlineStr">
        <is>
          <t>production volume</t>
        </is>
      </c>
      <c r="K7725" s="28" t="n"/>
      <c r="L7725" s="28" t="n"/>
      <c r="M7725" s="28" t="n"/>
    </row>
    <row r="7726">
      <c r="A7726" t="inlineStr">
        <is>
          <t>Energy, solar, converted</t>
        </is>
      </c>
      <c r="B7726" t="n">
        <v>3.8503</v>
      </c>
      <c r="D7726" t="inlineStr">
        <is>
          <t>megajoule</t>
        </is>
      </c>
      <c r="E7726" t="inlineStr">
        <is>
          <t>natural resource::in air</t>
        </is>
      </c>
      <c r="F7726" t="inlineStr">
        <is>
          <t>biosphere</t>
        </is>
      </c>
      <c r="G7726" t="n">
        <v>0</v>
      </c>
      <c r="I7726" t="inlineStr">
        <is>
          <t>(2,2,1,1,1,3); Energy loss in the system</t>
        </is>
      </c>
    </row>
    <row r="7727">
      <c r="A7727" t="inlineStr">
        <is>
          <t>Heat, waste</t>
        </is>
      </c>
      <c r="B7727" t="n">
        <v>0.25027</v>
      </c>
      <c r="D7727" t="inlineStr">
        <is>
          <t>megajoule</t>
        </is>
      </c>
      <c r="E7727" t="inlineStr">
        <is>
          <t>air</t>
        </is>
      </c>
      <c r="F7727" t="inlineStr">
        <is>
          <t>biosphere</t>
        </is>
      </c>
      <c r="G7727" t="n">
        <v>0</v>
      </c>
      <c r="I7727" t="inlineStr">
        <is>
          <t>(1,na,na,na,na,na); Calculation with average annual output and share of technologies; Average degradation of 10.5% included</t>
        </is>
      </c>
    </row>
    <row r="7728">
      <c r="A7728" t="inlineStr">
        <is>
          <t>electricity production, photovoltaic, residential</t>
        </is>
      </c>
      <c r="B7728" t="n">
        <v>1</v>
      </c>
      <c r="C7728" t="inlineStr">
        <is>
          <t>BE</t>
        </is>
      </c>
      <c r="D7728" t="inlineStr">
        <is>
          <t>kilowatt hour</t>
        </is>
      </c>
      <c r="E7728" t="inlineStr">
        <is>
          <t>photovoltaic::power plants</t>
        </is>
      </c>
      <c r="F7728" t="inlineStr">
        <is>
          <t>production</t>
        </is>
      </c>
      <c r="G7728" t="n">
        <v>0</v>
      </c>
      <c r="H7728" t="inlineStr">
        <is>
          <t>electricity, low voltage</t>
        </is>
      </c>
      <c r="J7728">
        <f>VLOOKUP(C7728,'extension - production vol'!$B$6:$D$235,3,0)</f>
        <v>7820</v>
      </c>
    </row>
    <row r="7729">
      <c r="A7729" t="inlineStr">
        <is>
          <t>photovoltaic slanted-roof installation, 3 kWp, CIS, laminated, integrated, on roof</t>
        </is>
      </c>
      <c r="B7729" t="n">
        <v>3.890744413242735e-08</v>
      </c>
      <c r="C7729" t="inlineStr">
        <is>
          <t>CH</t>
        </is>
      </c>
      <c r="D7729" t="inlineStr">
        <is>
          <t>unit</t>
        </is>
      </c>
      <c r="F7729" t="inlineStr">
        <is>
          <t>technosphere</t>
        </is>
      </c>
      <c r="G7729" t="n">
        <v>0</v>
      </c>
      <c r="H7729" t="inlineStr">
        <is>
          <t>photovoltaic slanted-roof installation, 3 kWp, CIS, laminated, integrated, on roof</t>
        </is>
      </c>
      <c r="I7729" t="inlineStr">
        <is>
          <t>(2,2,1,1,1,3); Calculation with average annual yield and share of technologies. Lifetime: 30a.</t>
        </is>
      </c>
    </row>
    <row r="7730">
      <c r="A7730" t="inlineStr">
        <is>
          <t>photovoltaic slanted-roof installation, 3 kWp, CdTe, panel, mounted, on roof</t>
        </is>
      </c>
      <c r="B7730" t="n">
        <v>7.858788384364465e-07</v>
      </c>
      <c r="C7730" t="inlineStr">
        <is>
          <t>CH</t>
        </is>
      </c>
      <c r="D7730" t="inlineStr">
        <is>
          <t>unit</t>
        </is>
      </c>
      <c r="F7730" t="inlineStr">
        <is>
          <t>technosphere</t>
        </is>
      </c>
      <c r="G7730" t="n">
        <v>0</v>
      </c>
      <c r="H7730" t="inlineStr">
        <is>
          <t>photovoltaic slanted-roof installation, 3 kWp, CdTe, panel, mounted, on roof</t>
        </is>
      </c>
      <c r="I7730" t="inlineStr">
        <is>
          <t>(2,2,1,1,1,3); Calculation with average annual yield and share of technologies. Lifetime: 30a.</t>
        </is>
      </c>
    </row>
    <row r="7731">
      <c r="A7731" t="inlineStr">
        <is>
          <t>photovoltaic slanted-roof installation, 3 kWp, micro-Si, laminated, integrated, on roof</t>
        </is>
      </c>
      <c r="B7731" t="n">
        <v>6.141020431497916e-09</v>
      </c>
      <c r="C7731" t="inlineStr">
        <is>
          <t>RER</t>
        </is>
      </c>
      <c r="D7731" t="inlineStr">
        <is>
          <t>unit</t>
        </is>
      </c>
      <c r="F7731" t="inlineStr">
        <is>
          <t>technosphere</t>
        </is>
      </c>
      <c r="G7731" t="n">
        <v>0</v>
      </c>
      <c r="H7731" t="inlineStr">
        <is>
          <t>photovoltaic slanted-roof installation, 3 kWp, micro-Si, laminated, integrated, on roof</t>
        </is>
      </c>
      <c r="I7731" t="inlineStr">
        <is>
          <t>(2,2,1,1,1,3); Calculation with average annual yield and share of technologies. Lifetime: 30a.</t>
        </is>
      </c>
    </row>
    <row r="7732">
      <c r="A7732" t="inlineStr">
        <is>
          <t>photovoltaic slanted-roof installation, 3 kWp, micro-Si, panel, mounted, on roof</t>
        </is>
      </c>
      <c r="B7732" t="n">
        <v>1.026366351837764e-07</v>
      </c>
      <c r="C7732" t="inlineStr">
        <is>
          <t>RER</t>
        </is>
      </c>
      <c r="D7732" t="inlineStr">
        <is>
          <t>unit</t>
        </is>
      </c>
      <c r="F7732" t="inlineStr">
        <is>
          <t>technosphere</t>
        </is>
      </c>
      <c r="G7732" t="n">
        <v>0</v>
      </c>
      <c r="H7732" t="inlineStr">
        <is>
          <t>photovoltaic slanted-roof installation, 3 kWp, micro-Si, panel, mounted, on roof</t>
        </is>
      </c>
      <c r="I7732" t="inlineStr">
        <is>
          <t>(2,2,1,1,1,3); Calculation with average annual yield and share of technologies. Lifetime: 30a.</t>
        </is>
      </c>
    </row>
    <row r="7733">
      <c r="A7733" t="inlineStr">
        <is>
          <t>photovoltaic facade installation, 3kWp, multi-Si, laminated, integrated, at building</t>
        </is>
      </c>
      <c r="B7733" t="n">
        <v>3.297546388763457e-07</v>
      </c>
      <c r="C7733" t="inlineStr">
        <is>
          <t>RER</t>
        </is>
      </c>
      <c r="D7733" t="inlineStr">
        <is>
          <t>unit</t>
        </is>
      </c>
      <c r="F7733" t="inlineStr">
        <is>
          <t>technosphere</t>
        </is>
      </c>
      <c r="G7733" t="n">
        <v>0</v>
      </c>
      <c r="H7733" t="inlineStr">
        <is>
          <t>photovoltaic facade installation, 3kWp, multi-Si, laminated, integrated, at building</t>
        </is>
      </c>
      <c r="I7733" t="inlineStr">
        <is>
          <t>(2,2,1,1,1,3); Calculation with average annual yield and share of technologies. Lifetime: 30a.</t>
        </is>
      </c>
    </row>
    <row r="7734">
      <c r="A7734" t="inlineStr">
        <is>
          <t>photovoltaic facade installation, 3kWp, multi-Si, panel, mounted, at building</t>
        </is>
      </c>
      <c r="B7734" t="n">
        <v>3.297546388763457e-07</v>
      </c>
      <c r="C7734" t="inlineStr">
        <is>
          <t>RER</t>
        </is>
      </c>
      <c r="D7734" t="inlineStr">
        <is>
          <t>unit</t>
        </is>
      </c>
      <c r="F7734" t="inlineStr">
        <is>
          <t>technosphere</t>
        </is>
      </c>
      <c r="G7734" t="n">
        <v>0</v>
      </c>
      <c r="H7734" t="inlineStr">
        <is>
          <t>photovoltaic facade installation, 3kWp, multi-Si, panel, mounted, at building</t>
        </is>
      </c>
      <c r="I7734" t="inlineStr">
        <is>
          <t>(2,2,1,1,1,3); Calculation with average annual yield and share of technologies. Lifetime: 30a.</t>
        </is>
      </c>
    </row>
    <row r="7735">
      <c r="A7735" t="inlineStr">
        <is>
          <t>photovoltaic facade installation, 3kWp, single-Si, laminated, integrated, at building</t>
        </is>
      </c>
      <c r="B7735" t="n">
        <v>1.750094452137031e-07</v>
      </c>
      <c r="C7735" t="inlineStr">
        <is>
          <t>RER</t>
        </is>
      </c>
      <c r="D7735" t="inlineStr">
        <is>
          <t>unit</t>
        </is>
      </c>
      <c r="F7735" t="inlineStr">
        <is>
          <t>technosphere</t>
        </is>
      </c>
      <c r="G7735" t="n">
        <v>0</v>
      </c>
      <c r="H7735" t="inlineStr">
        <is>
          <t>photovoltaic facade installation, 3kWp, single-Si, laminated, integrated, at building</t>
        </is>
      </c>
      <c r="I7735" t="inlineStr">
        <is>
          <t>(2,2,1,1,1,3); Calculation with average annual yield and share of technologies. Lifetime: 30a.</t>
        </is>
      </c>
    </row>
    <row r="7736">
      <c r="A7736" t="inlineStr">
        <is>
          <t>photovoltaic facade installation, 3kWp, single-Si, panel, mounted, at building</t>
        </is>
      </c>
      <c r="B7736" t="n">
        <v>1.750094452137031e-07</v>
      </c>
      <c r="C7736" t="inlineStr">
        <is>
          <t>RER</t>
        </is>
      </c>
      <c r="D7736" t="inlineStr">
        <is>
          <t>unit</t>
        </is>
      </c>
      <c r="F7736" t="inlineStr">
        <is>
          <t>technosphere</t>
        </is>
      </c>
      <c r="G7736" t="n">
        <v>0</v>
      </c>
      <c r="H7736" t="inlineStr">
        <is>
          <t>photovoltaic facade installation, 3kWp, single-Si, panel, mounted, at building</t>
        </is>
      </c>
      <c r="I7736" t="inlineStr">
        <is>
          <t>(2,2,1,1,1,3); Calculation with average annual yield and share of technologies. Lifetime: 30a.</t>
        </is>
      </c>
    </row>
    <row r="7737">
      <c r="A7737" t="inlineStr">
        <is>
          <t>photovoltaic flat-roof installation, 3kWp, multi-Si, on roof</t>
        </is>
      </c>
      <c r="B7737" t="n">
        <v>3.461302425026098e-06</v>
      </c>
      <c r="C7737" t="inlineStr">
        <is>
          <t>RER</t>
        </is>
      </c>
      <c r="D7737" t="inlineStr">
        <is>
          <t>unit</t>
        </is>
      </c>
      <c r="F7737" t="inlineStr">
        <is>
          <t>technosphere</t>
        </is>
      </c>
      <c r="G7737" t="n">
        <v>0</v>
      </c>
      <c r="H7737" t="inlineStr">
        <is>
          <t>photovoltaic flat-roof installation, 3kWp, multi-Si, on roof</t>
        </is>
      </c>
      <c r="I7737" t="inlineStr">
        <is>
          <t>(2,2,1,1,1,3); Calculation with average annual yield and share of technologies. Lifetime: 30a.</t>
        </is>
      </c>
    </row>
    <row r="7738">
      <c r="A7738" t="inlineStr">
        <is>
          <t>photovoltaic flat-roof installation, 3kWp, single-Si, on roof</t>
        </is>
      </c>
      <c r="B7738" t="n">
        <v>1.833717289685042e-06</v>
      </c>
      <c r="C7738" t="inlineStr">
        <is>
          <t>RER</t>
        </is>
      </c>
      <c r="D7738" t="inlineStr">
        <is>
          <t>unit</t>
        </is>
      </c>
      <c r="F7738" t="inlineStr">
        <is>
          <t>technosphere</t>
        </is>
      </c>
      <c r="G7738" t="n">
        <v>0</v>
      </c>
      <c r="H7738" t="inlineStr">
        <is>
          <t>photovoltaic flat-roof installation, 3kWp, single-Si, on roof</t>
        </is>
      </c>
      <c r="I7738" t="inlineStr">
        <is>
          <t>(2,2,1,1,1,3); Calculation with average annual yield and share of technologies. Lifetime: 30a.</t>
        </is>
      </c>
    </row>
    <row r="7739">
      <c r="A7739" t="inlineStr">
        <is>
          <t>photovoltaic slanted-roof installation, 3kWp, CIS, panel, mounted, on roof</t>
        </is>
      </c>
      <c r="B7739" t="n">
        <v>6.484574022071226e-07</v>
      </c>
      <c r="C7739" t="inlineStr">
        <is>
          <t>CH</t>
        </is>
      </c>
      <c r="D7739" t="inlineStr">
        <is>
          <t>unit</t>
        </is>
      </c>
      <c r="F7739" t="inlineStr">
        <is>
          <t>technosphere</t>
        </is>
      </c>
      <c r="G7739" t="n">
        <v>0</v>
      </c>
      <c r="H7739" t="inlineStr">
        <is>
          <t>photovoltaic slanted-roof installation, 3kWp, CIS, panel, mounted, on roof</t>
        </is>
      </c>
      <c r="I7739" t="inlineStr">
        <is>
          <t>(2,2,1,1,1,3); Calculation with average annual yield and share of technologies. Lifetime: 30a.</t>
        </is>
      </c>
    </row>
    <row r="7740">
      <c r="A7740" t="inlineStr">
        <is>
          <t>photovoltaic slanted-roof installation, 3kWp, CdTe, laminated, integrated, on roof</t>
        </is>
      </c>
      <c r="B7740" t="n">
        <v>4.723861870383012e-08</v>
      </c>
      <c r="C7740" t="inlineStr">
        <is>
          <t>CH</t>
        </is>
      </c>
      <c r="D7740" t="inlineStr">
        <is>
          <t>unit</t>
        </is>
      </c>
      <c r="F7740" t="inlineStr">
        <is>
          <t>technosphere</t>
        </is>
      </c>
      <c r="G7740" t="n">
        <v>0</v>
      </c>
      <c r="H7740" t="inlineStr">
        <is>
          <t>photovoltaic slanted-roof installation, 3kWp, CdTe, laminated, integrated, on roof</t>
        </is>
      </c>
      <c r="I7740" t="inlineStr">
        <is>
          <t>(2,2,1,1,1,3); Calculation with average annual yield and share of technologies. Lifetime: 30a.</t>
        </is>
      </c>
    </row>
    <row r="7741">
      <c r="A7741" t="inlineStr">
        <is>
          <t>photovoltaic slanted-roof installation, 3kWp, multi-Si, laminated, integrated, on roof</t>
        </is>
      </c>
      <c r="B7741" t="n">
        <v>1.70488469322005e-07</v>
      </c>
      <c r="C7741" t="inlineStr">
        <is>
          <t>RER</t>
        </is>
      </c>
      <c r="D7741" t="inlineStr">
        <is>
          <t>unit</t>
        </is>
      </c>
      <c r="F7741" t="inlineStr">
        <is>
          <t>technosphere</t>
        </is>
      </c>
      <c r="G7741" t="n">
        <v>0</v>
      </c>
      <c r="H7741" t="inlineStr">
        <is>
          <t>photovoltaic slanted-roof installation, 3kWp, multi-Si, laminated, integrated, on roof</t>
        </is>
      </c>
      <c r="I7741" t="inlineStr">
        <is>
          <t>(2,2,1,1,1,3); Calculation with average annual yield and share of technologies. Lifetime: 30a.</t>
        </is>
      </c>
    </row>
    <row r="7742">
      <c r="A7742" t="inlineStr">
        <is>
          <t>photovoltaic slanted-roof installation, 3kWp, multi-Si, panel, mounted, on roof</t>
        </is>
      </c>
      <c r="B7742" t="n">
        <v>2.84290596199414e-06</v>
      </c>
      <c r="C7742" t="inlineStr">
        <is>
          <t>RER</t>
        </is>
      </c>
      <c r="D7742" t="inlineStr">
        <is>
          <t>unit</t>
        </is>
      </c>
      <c r="F7742" t="inlineStr">
        <is>
          <t>technosphere</t>
        </is>
      </c>
      <c r="G7742" t="n">
        <v>0</v>
      </c>
      <c r="H7742" t="inlineStr">
        <is>
          <t>photovoltaic slanted-roof installation, 3kWp, multi-Si, panel, mounted, on roof</t>
        </is>
      </c>
      <c r="I7742" t="inlineStr">
        <is>
          <t>(2,2,1,1,1,3); Calculation with average annual yield and share of technologies. Lifetime: 30a.</t>
        </is>
      </c>
    </row>
    <row r="7743">
      <c r="A7743" t="inlineStr">
        <is>
          <t>photovoltaic slanted-roof installation, 3kWp, single-Si, laminated, integrated, on roof</t>
        </is>
      </c>
      <c r="B7743" t="n">
        <v>9.018281752549386e-08</v>
      </c>
      <c r="C7743" t="inlineStr">
        <is>
          <t>RER</t>
        </is>
      </c>
      <c r="D7743" t="inlineStr">
        <is>
          <t>unit</t>
        </is>
      </c>
      <c r="F7743" t="inlineStr">
        <is>
          <t>technosphere</t>
        </is>
      </c>
      <c r="G7743" t="n">
        <v>0</v>
      </c>
      <c r="H7743" t="inlineStr">
        <is>
          <t>photovoltaic slanted-roof installation, 3kWp, single-Si, laminated, integrated, on roof</t>
        </is>
      </c>
      <c r="I7743" t="inlineStr">
        <is>
          <t>(2,2,1,1,1,3); Calculation with average annual yield and share of technologies. Lifetime: 30a.</t>
        </is>
      </c>
    </row>
    <row r="7744">
      <c r="A7744" t="inlineStr">
        <is>
          <t>photovoltaic slanted-roof installation, 3kWp, single-Si, panel, mounted, on roof</t>
        </is>
      </c>
      <c r="B7744" t="n">
        <v>1.503046958758231e-06</v>
      </c>
      <c r="C7744" t="inlineStr">
        <is>
          <t>RER</t>
        </is>
      </c>
      <c r="D7744" t="inlineStr">
        <is>
          <t>unit</t>
        </is>
      </c>
      <c r="F7744" t="inlineStr">
        <is>
          <t>technosphere</t>
        </is>
      </c>
      <c r="G7744" t="n">
        <v>0</v>
      </c>
      <c r="H7744" t="inlineStr">
        <is>
          <t>photovoltaic slanted-roof installation, 3kWp, single-Si, panel, mounted, on roof</t>
        </is>
      </c>
      <c r="I7744" t="inlineStr">
        <is>
          <t>(2,2,1,1,1,3); Calculation with average annual yield and share of technologies. Lifetime: 30a.</t>
        </is>
      </c>
    </row>
    <row r="7745">
      <c r="A7745" t="inlineStr">
        <is>
          <t>market for tap water</t>
        </is>
      </c>
      <c r="B7745" t="n">
        <v>0.0037026</v>
      </c>
      <c r="C7745" t="inlineStr">
        <is>
          <t>Europe without Switzerland</t>
        </is>
      </c>
      <c r="D7745" t="inlineStr">
        <is>
          <t>kilogram</t>
        </is>
      </c>
      <c r="F7745" t="inlineStr">
        <is>
          <t>technosphere</t>
        </is>
      </c>
      <c r="G7745" t="n">
        <v>0</v>
      </c>
      <c r="H7745" t="inlineStr">
        <is>
          <t>tap water</t>
        </is>
      </c>
      <c r="I7745" t="inlineStr">
        <is>
          <t>(2,2,1,1,1,3); Estimation 20l/m2 panel</t>
        </is>
      </c>
    </row>
    <row r="7746">
      <c r="A7746" t="inlineStr">
        <is>
          <t>treatment of wastewater, from residence, capacity 1.1E10l/year</t>
        </is>
      </c>
      <c r="B7746" t="n">
        <v>-3.3323e-06</v>
      </c>
      <c r="C7746" t="inlineStr">
        <is>
          <t>CH</t>
        </is>
      </c>
      <c r="D7746" t="inlineStr">
        <is>
          <t>cubic meter</t>
        </is>
      </c>
      <c r="F7746" t="inlineStr">
        <is>
          <t>technosphere</t>
        </is>
      </c>
      <c r="G7746" t="n">
        <v>0</v>
      </c>
      <c r="H7746" t="inlineStr">
        <is>
          <t>wastewater, from residence</t>
        </is>
      </c>
      <c r="I7746" t="inlineStr">
        <is>
          <t>(2,2,1,1,1,3); Estimation 20l/m2 panel</t>
        </is>
      </c>
    </row>
    <row r="7747"/>
    <row r="7748">
      <c r="A7748" s="28" t="inlineStr">
        <is>
          <t>Activity</t>
        </is>
      </c>
      <c r="B7748" s="28" t="inlineStr">
        <is>
          <t>electricity production, photovoltaic, residential</t>
        </is>
      </c>
    </row>
    <row r="7749">
      <c r="A7749" t="inlineStr">
        <is>
          <t>comment</t>
        </is>
      </c>
      <c r="B774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750">
      <c r="A7750" t="inlineStr">
        <is>
          <t>location</t>
        </is>
      </c>
      <c r="B7750" t="inlineStr">
        <is>
          <t>CA</t>
        </is>
      </c>
    </row>
    <row r="7751">
      <c r="A7751" t="inlineStr">
        <is>
          <t>production amount</t>
        </is>
      </c>
      <c r="B7751" t="n">
        <v>1</v>
      </c>
    </row>
    <row r="7752">
      <c r="A7752" t="inlineStr">
        <is>
          <t>reference product</t>
        </is>
      </c>
      <c r="B7752" t="inlineStr">
        <is>
          <t>electricity, low voltage</t>
        </is>
      </c>
    </row>
    <row r="7753">
      <c r="A7753" t="inlineStr">
        <is>
          <t>source</t>
        </is>
      </c>
      <c r="B775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754">
      <c r="A7754" t="inlineStr">
        <is>
          <t>type</t>
        </is>
      </c>
      <c r="B7754" t="inlineStr">
        <is>
          <t>process</t>
        </is>
      </c>
    </row>
    <row r="7755">
      <c r="A7755" t="inlineStr">
        <is>
          <t>unit</t>
        </is>
      </c>
      <c r="B7755" t="inlineStr">
        <is>
          <t>kilowatt hour</t>
        </is>
      </c>
    </row>
    <row r="7756">
      <c r="A7756" t="inlineStr">
        <is>
          <t>Exchanges</t>
        </is>
      </c>
    </row>
    <row r="7757">
      <c r="A7757" s="28" t="inlineStr">
        <is>
          <t>name</t>
        </is>
      </c>
      <c r="B7757" s="28" t="inlineStr">
        <is>
          <t>amount</t>
        </is>
      </c>
      <c r="C7757" s="28" t="inlineStr">
        <is>
          <t>location</t>
        </is>
      </c>
      <c r="D7757" s="28" t="inlineStr">
        <is>
          <t>unit</t>
        </is>
      </c>
      <c r="E7757" s="28" t="inlineStr">
        <is>
          <t>categories</t>
        </is>
      </c>
      <c r="F7757" s="28" t="inlineStr">
        <is>
          <t>type</t>
        </is>
      </c>
      <c r="G7757" s="28" t="inlineStr">
        <is>
          <t>uncertainty type</t>
        </is>
      </c>
      <c r="H7757" s="28" t="inlineStr">
        <is>
          <t>reference product</t>
        </is>
      </c>
      <c r="I7757" s="28" t="inlineStr">
        <is>
          <t>comment</t>
        </is>
      </c>
      <c r="J7757" s="28" t="inlineStr">
        <is>
          <t>production volume</t>
        </is>
      </c>
      <c r="K7757" s="28" t="n"/>
      <c r="L7757" s="28" t="n"/>
      <c r="M7757" s="28" t="n"/>
    </row>
    <row r="7758">
      <c r="A7758" t="inlineStr">
        <is>
          <t>Energy, solar, converted</t>
        </is>
      </c>
      <c r="B7758" t="n">
        <v>3.8503</v>
      </c>
      <c r="D7758" t="inlineStr">
        <is>
          <t>megajoule</t>
        </is>
      </c>
      <c r="E7758" t="inlineStr">
        <is>
          <t>natural resource::in air</t>
        </is>
      </c>
      <c r="F7758" t="inlineStr">
        <is>
          <t>biosphere</t>
        </is>
      </c>
      <c r="G7758" t="n">
        <v>0</v>
      </c>
      <c r="I7758" t="inlineStr">
        <is>
          <t>(2,2,1,1,1,3); Energy loss in the system</t>
        </is>
      </c>
    </row>
    <row r="7759">
      <c r="A7759" t="inlineStr">
        <is>
          <t>Heat, waste</t>
        </is>
      </c>
      <c r="B7759" t="n">
        <v>0.25027</v>
      </c>
      <c r="D7759" t="inlineStr">
        <is>
          <t>megajoule</t>
        </is>
      </c>
      <c r="E7759" t="inlineStr">
        <is>
          <t>air</t>
        </is>
      </c>
      <c r="F7759" t="inlineStr">
        <is>
          <t>biosphere</t>
        </is>
      </c>
      <c r="G7759" t="n">
        <v>0</v>
      </c>
      <c r="I7759" t="inlineStr">
        <is>
          <t>(1,na,na,na,na,na); Calculation with average annual output and share of technologies; Average degradation of 10.5% included</t>
        </is>
      </c>
    </row>
    <row r="7760">
      <c r="A7760" t="inlineStr">
        <is>
          <t>electricity production, photovoltaic, residential</t>
        </is>
      </c>
      <c r="B7760" t="n">
        <v>1</v>
      </c>
      <c r="C7760" t="inlineStr">
        <is>
          <t>CA</t>
        </is>
      </c>
      <c r="D7760" t="inlineStr">
        <is>
          <t>kilowatt hour</t>
        </is>
      </c>
      <c r="E7760" t="inlineStr">
        <is>
          <t>photovoltaic::power plants</t>
        </is>
      </c>
      <c r="F7760" t="inlineStr">
        <is>
          <t>production</t>
        </is>
      </c>
      <c r="G7760" t="n">
        <v>0</v>
      </c>
      <c r="H7760" t="inlineStr">
        <is>
          <t>electricity, low voltage</t>
        </is>
      </c>
      <c r="J7760">
        <f>VLOOKUP(C7760,'extension - production vol'!$B$6:$D$235,3,0)</f>
        <v>7071</v>
      </c>
    </row>
    <row r="7761">
      <c r="A7761" t="inlineStr">
        <is>
          <t>photovoltaic slanted-roof installation, 3 kWp, CIS, laminated, integrated, on roof</t>
        </is>
      </c>
      <c r="B7761" t="n">
        <v>3.017799127335727e-08</v>
      </c>
      <c r="C7761" t="inlineStr">
        <is>
          <t>CH</t>
        </is>
      </c>
      <c r="D7761" t="inlineStr">
        <is>
          <t>unit</t>
        </is>
      </c>
      <c r="F7761" t="inlineStr">
        <is>
          <t>technosphere</t>
        </is>
      </c>
      <c r="G7761" t="n">
        <v>0</v>
      </c>
      <c r="H7761" t="inlineStr">
        <is>
          <t>photovoltaic slanted-roof installation, 3 kWp, CIS, laminated, integrated, on roof</t>
        </is>
      </c>
      <c r="I7761" t="inlineStr">
        <is>
          <t>(2,2,1,1,1,3); Calculation with average annual yield and share of technologies. Lifetime: 30a.</t>
        </is>
      </c>
    </row>
    <row r="7762">
      <c r="A7762" t="inlineStr">
        <is>
          <t>photovoltaic slanted-roof installation, 3 kWp, CdTe, panel, mounted, on roof</t>
        </is>
      </c>
      <c r="B7762" t="n">
        <v>6.082385838041001e-07</v>
      </c>
      <c r="C7762" t="inlineStr">
        <is>
          <t>CH</t>
        </is>
      </c>
      <c r="D7762" t="inlineStr">
        <is>
          <t>unit</t>
        </is>
      </c>
      <c r="F7762" t="inlineStr">
        <is>
          <t>technosphere</t>
        </is>
      </c>
      <c r="G7762" t="n">
        <v>0</v>
      </c>
      <c r="H7762" t="inlineStr">
        <is>
          <t>photovoltaic slanted-roof installation, 3 kWp, CdTe, panel, mounted, on roof</t>
        </is>
      </c>
      <c r="I7762" t="inlineStr">
        <is>
          <t>(2,2,1,1,1,3); Calculation with average annual yield and share of technologies. Lifetime: 30a.</t>
        </is>
      </c>
    </row>
    <row r="7763">
      <c r="A7763" t="inlineStr">
        <is>
          <t>photovoltaic slanted-roof installation, 3 kWp, micro-Si, laminated, integrated, on roof</t>
        </is>
      </c>
      <c r="B7763" t="n">
        <v>4.764535573132117e-09</v>
      </c>
      <c r="C7763" t="inlineStr">
        <is>
          <t>RER</t>
        </is>
      </c>
      <c r="D7763" t="inlineStr">
        <is>
          <t>unit</t>
        </is>
      </c>
      <c r="F7763" t="inlineStr">
        <is>
          <t>technosphere</t>
        </is>
      </c>
      <c r="G7763" t="n">
        <v>0</v>
      </c>
      <c r="H7763" t="inlineStr">
        <is>
          <t>photovoltaic slanted-roof installation, 3 kWp, micro-Si, laminated, integrated, on roof</t>
        </is>
      </c>
      <c r="I7763" t="inlineStr">
        <is>
          <t>(2,2,1,1,1,3); Calculation with average annual yield and share of technologies. Lifetime: 30a.</t>
        </is>
      </c>
    </row>
    <row r="7764">
      <c r="A7764" t="inlineStr">
        <is>
          <t>photovoltaic slanted-roof installation, 3 kWp, micro-Si, panel, mounted, on roof</t>
        </is>
      </c>
      <c r="B7764" t="n">
        <v>7.953889172822849e-08</v>
      </c>
      <c r="C7764" t="inlineStr">
        <is>
          <t>RER</t>
        </is>
      </c>
      <c r="D7764" t="inlineStr">
        <is>
          <t>unit</t>
        </is>
      </c>
      <c r="F7764" t="inlineStr">
        <is>
          <t>technosphere</t>
        </is>
      </c>
      <c r="G7764" t="n">
        <v>0</v>
      </c>
      <c r="H7764" t="inlineStr">
        <is>
          <t>photovoltaic slanted-roof installation, 3 kWp, micro-Si, panel, mounted, on roof</t>
        </is>
      </c>
      <c r="I7764" t="inlineStr">
        <is>
          <t>(2,2,1,1,1,3); Calculation with average annual yield and share of technologies. Lifetime: 30a.</t>
        </is>
      </c>
    </row>
    <row r="7765">
      <c r="A7765" t="inlineStr">
        <is>
          <t>photovoltaic facade installation, 3kWp, multi-Si, laminated, integrated, at building</t>
        </is>
      </c>
      <c r="B7765" t="n">
        <v>2.551348006897561e-07</v>
      </c>
      <c r="C7765" t="inlineStr">
        <is>
          <t>RER</t>
        </is>
      </c>
      <c r="D7765" t="inlineStr">
        <is>
          <t>unit</t>
        </is>
      </c>
      <c r="F7765" t="inlineStr">
        <is>
          <t>technosphere</t>
        </is>
      </c>
      <c r="G7765" t="n">
        <v>0</v>
      </c>
      <c r="H7765" t="inlineStr">
        <is>
          <t>photovoltaic facade installation, 3kWp, multi-Si, laminated, integrated, at building</t>
        </is>
      </c>
      <c r="I7765" t="inlineStr">
        <is>
          <t>(2,2,1,1,1,3); Calculation with average annual yield and share of technologies. Lifetime: 30a.</t>
        </is>
      </c>
    </row>
    <row r="7766">
      <c r="A7766" t="inlineStr">
        <is>
          <t>photovoltaic facade installation, 3kWp, multi-Si, panel, mounted, at building</t>
        </is>
      </c>
      <c r="B7766" t="n">
        <v>2.551348006897561e-07</v>
      </c>
      <c r="C7766" t="inlineStr">
        <is>
          <t>RER</t>
        </is>
      </c>
      <c r="D7766" t="inlineStr">
        <is>
          <t>unit</t>
        </is>
      </c>
      <c r="F7766" t="inlineStr">
        <is>
          <t>technosphere</t>
        </is>
      </c>
      <c r="G7766" t="n">
        <v>0</v>
      </c>
      <c r="H7766" t="inlineStr">
        <is>
          <t>photovoltaic facade installation, 3kWp, multi-Si, panel, mounted, at building</t>
        </is>
      </c>
      <c r="I7766" t="inlineStr">
        <is>
          <t>(2,2,1,1,1,3); Calculation with average annual yield and share of technologies. Lifetime: 30a.</t>
        </is>
      </c>
    </row>
    <row r="7767">
      <c r="A7767" t="inlineStr">
        <is>
          <t>photovoltaic facade installation, 3kWp, single-Si, laminated, integrated, at building</t>
        </is>
      </c>
      <c r="B7767" t="n">
        <v>1.348092178317051e-07</v>
      </c>
      <c r="C7767" t="inlineStr">
        <is>
          <t>RER</t>
        </is>
      </c>
      <c r="D7767" t="inlineStr">
        <is>
          <t>unit</t>
        </is>
      </c>
      <c r="F7767" t="inlineStr">
        <is>
          <t>technosphere</t>
        </is>
      </c>
      <c r="G7767" t="n">
        <v>0</v>
      </c>
      <c r="H7767" t="inlineStr">
        <is>
          <t>photovoltaic facade installation, 3kWp, single-Si, laminated, integrated, at building</t>
        </is>
      </c>
      <c r="I7767" t="inlineStr">
        <is>
          <t>(2,2,1,1,1,3); Calculation with average annual yield and share of technologies. Lifetime: 30a.</t>
        </is>
      </c>
    </row>
    <row r="7768">
      <c r="A7768" t="inlineStr">
        <is>
          <t>photovoltaic facade installation, 3kWp, single-Si, panel, mounted, at building</t>
        </is>
      </c>
      <c r="B7768" t="n">
        <v>1.348092178317051e-07</v>
      </c>
      <c r="C7768" t="inlineStr">
        <is>
          <t>RER</t>
        </is>
      </c>
      <c r="D7768" t="inlineStr">
        <is>
          <t>unit</t>
        </is>
      </c>
      <c r="F7768" t="inlineStr">
        <is>
          <t>technosphere</t>
        </is>
      </c>
      <c r="G7768" t="n">
        <v>0</v>
      </c>
      <c r="H7768" t="inlineStr">
        <is>
          <t>photovoltaic facade installation, 3kWp, single-Si, panel, mounted, at building</t>
        </is>
      </c>
      <c r="I7768" t="inlineStr">
        <is>
          <t>(2,2,1,1,1,3); Calculation with average annual yield and share of technologies. Lifetime: 30a.</t>
        </is>
      </c>
    </row>
    <row r="7769">
      <c r="A7769" t="inlineStr">
        <is>
          <t>photovoltaic flat-roof installation, 3kWp, multi-Si, on roof</t>
        </is>
      </c>
      <c r="B7769" t="n">
        <v>2.682488113187313e-06</v>
      </c>
      <c r="C7769" t="inlineStr">
        <is>
          <t>RER</t>
        </is>
      </c>
      <c r="D7769" t="inlineStr">
        <is>
          <t>unit</t>
        </is>
      </c>
      <c r="F7769" t="inlineStr">
        <is>
          <t>technosphere</t>
        </is>
      </c>
      <c r="G7769" t="n">
        <v>0</v>
      </c>
      <c r="H7769" t="inlineStr">
        <is>
          <t>photovoltaic flat-roof installation, 3kWp, multi-Si, on roof</t>
        </is>
      </c>
      <c r="I7769" t="inlineStr">
        <is>
          <t>(2,2,1,1,1,3); Calculation with average annual yield and share of technologies. Lifetime: 30a.</t>
        </is>
      </c>
    </row>
    <row r="7770">
      <c r="A7770" t="inlineStr">
        <is>
          <t>photovoltaic flat-roof installation, 3kWp, single-Si, on roof</t>
        </is>
      </c>
      <c r="B7770" t="n">
        <v>1.419223362209567e-06</v>
      </c>
      <c r="C7770" t="inlineStr">
        <is>
          <t>RER</t>
        </is>
      </c>
      <c r="D7770" t="inlineStr">
        <is>
          <t>unit</t>
        </is>
      </c>
      <c r="F7770" t="inlineStr">
        <is>
          <t>technosphere</t>
        </is>
      </c>
      <c r="G7770" t="n">
        <v>0</v>
      </c>
      <c r="H7770" t="inlineStr">
        <is>
          <t>photovoltaic flat-roof installation, 3kWp, single-Si, on roof</t>
        </is>
      </c>
      <c r="I7770" t="inlineStr">
        <is>
          <t>(2,2,1,1,1,3); Calculation with average annual yield and share of technologies. Lifetime: 30a.</t>
        </is>
      </c>
    </row>
    <row r="7771">
      <c r="A7771" t="inlineStr">
        <is>
          <t>photovoltaic slanted-roof installation, 3kWp, CIS, panel, mounted, on roof</t>
        </is>
      </c>
      <c r="B7771" t="n">
        <v>5.029665212226213e-07</v>
      </c>
      <c r="C7771" t="inlineStr">
        <is>
          <t>CH</t>
        </is>
      </c>
      <c r="D7771" t="inlineStr">
        <is>
          <t>unit</t>
        </is>
      </c>
      <c r="F7771" t="inlineStr">
        <is>
          <t>technosphere</t>
        </is>
      </c>
      <c r="G7771" t="n">
        <v>0</v>
      </c>
      <c r="H7771" t="inlineStr">
        <is>
          <t>photovoltaic slanted-roof installation, 3kWp, CIS, panel, mounted, on roof</t>
        </is>
      </c>
      <c r="I7771" t="inlineStr">
        <is>
          <t>(2,2,1,1,1,3); Calculation with average annual yield and share of technologies. Lifetime: 30a.</t>
        </is>
      </c>
    </row>
    <row r="7772">
      <c r="A7772" t="inlineStr">
        <is>
          <t>photovoltaic slanted-roof installation, 3kWp, CdTe, laminated, integrated, on roof</t>
        </is>
      </c>
      <c r="B7772" t="n">
        <v>3.649431502824601e-08</v>
      </c>
      <c r="C7772" t="inlineStr">
        <is>
          <t>CH</t>
        </is>
      </c>
      <c r="D7772" t="inlineStr">
        <is>
          <t>unit</t>
        </is>
      </c>
      <c r="F7772" t="inlineStr">
        <is>
          <t>technosphere</t>
        </is>
      </c>
      <c r="G7772" t="n">
        <v>0</v>
      </c>
      <c r="H7772" t="inlineStr">
        <is>
          <t>photovoltaic slanted-roof installation, 3kWp, CdTe, laminated, integrated, on roof</t>
        </is>
      </c>
      <c r="I7772" t="inlineStr">
        <is>
          <t>(2,2,1,1,1,3); Calculation with average annual yield and share of technologies. Lifetime: 30a.</t>
        </is>
      </c>
    </row>
    <row r="7773">
      <c r="A7773" t="inlineStr">
        <is>
          <t>photovoltaic slanted-roof installation, 3kWp, multi-Si, laminated, integrated, on roof</t>
        </is>
      </c>
      <c r="B7773" t="n">
        <v>1.317850264908884e-07</v>
      </c>
      <c r="C7773" t="inlineStr">
        <is>
          <t>RER</t>
        </is>
      </c>
      <c r="D7773" t="inlineStr">
        <is>
          <t>unit</t>
        </is>
      </c>
      <c r="F7773" t="inlineStr">
        <is>
          <t>technosphere</t>
        </is>
      </c>
      <c r="G7773" t="n">
        <v>0</v>
      </c>
      <c r="H7773" t="inlineStr">
        <is>
          <t>photovoltaic slanted-roof installation, 3kWp, multi-Si, laminated, integrated, on roof</t>
        </is>
      </c>
      <c r="I7773" t="inlineStr">
        <is>
          <t>(2,2,1,1,1,3); Calculation with average annual yield and share of technologies. Lifetime: 30a.</t>
        </is>
      </c>
    </row>
    <row r="7774">
      <c r="A7774" t="inlineStr">
        <is>
          <t>photovoltaic slanted-roof installation, 3kWp, multi-Si, panel, mounted, on roof</t>
        </is>
      </c>
      <c r="B7774" t="n">
        <v>2.199016418368669e-06</v>
      </c>
      <c r="C7774" t="inlineStr">
        <is>
          <t>RER</t>
        </is>
      </c>
      <c r="D7774" t="inlineStr">
        <is>
          <t>unit</t>
        </is>
      </c>
      <c r="F7774" t="inlineStr">
        <is>
          <t>technosphere</t>
        </is>
      </c>
      <c r="G7774" t="n">
        <v>0</v>
      </c>
      <c r="H7774" t="inlineStr">
        <is>
          <t>photovoltaic slanted-roof installation, 3kWp, multi-Si, panel, mounted, on roof</t>
        </is>
      </c>
      <c r="I7774" t="inlineStr">
        <is>
          <t>(2,2,1,1,1,3); Calculation with average annual yield and share of technologies. Lifetime: 30a.</t>
        </is>
      </c>
    </row>
    <row r="7775">
      <c r="A7775" t="inlineStr">
        <is>
          <t>photovoltaic slanted-roof installation, 3kWp, single-Si, laminated, integrated, on roof</t>
        </is>
      </c>
      <c r="B7775" t="n">
        <v>6.994743713747152e-08</v>
      </c>
      <c r="C7775" t="inlineStr">
        <is>
          <t>RER</t>
        </is>
      </c>
      <c r="D7775" t="inlineStr">
        <is>
          <t>unit</t>
        </is>
      </c>
      <c r="F7775" t="inlineStr">
        <is>
          <t>technosphere</t>
        </is>
      </c>
      <c r="G7775" t="n">
        <v>0</v>
      </c>
      <c r="H7775" t="inlineStr">
        <is>
          <t>photovoltaic slanted-roof installation, 3kWp, single-Si, laminated, integrated, on roof</t>
        </is>
      </c>
      <c r="I7775" t="inlineStr">
        <is>
          <t>(2,2,1,1,1,3); Calculation with average annual yield and share of technologies. Lifetime: 30a.</t>
        </is>
      </c>
    </row>
    <row r="7776">
      <c r="A7776" t="inlineStr">
        <is>
          <t>photovoltaic slanted-roof installation, 3kWp, single-Si, panel, mounted, on roof</t>
        </is>
      </c>
      <c r="B7776" t="n">
        <v>1.161891653677063e-06</v>
      </c>
      <c r="C7776" t="inlineStr">
        <is>
          <t>RER</t>
        </is>
      </c>
      <c r="D7776" t="inlineStr">
        <is>
          <t>unit</t>
        </is>
      </c>
      <c r="F7776" t="inlineStr">
        <is>
          <t>technosphere</t>
        </is>
      </c>
      <c r="G7776" t="n">
        <v>0</v>
      </c>
      <c r="H7776" t="inlineStr">
        <is>
          <t>photovoltaic slanted-roof installation, 3kWp, single-Si, panel, mounted, on roof</t>
        </is>
      </c>
      <c r="I7776" t="inlineStr">
        <is>
          <t>(2,2,1,1,1,3); Calculation with average annual yield and share of technologies. Lifetime: 30a.</t>
        </is>
      </c>
    </row>
    <row r="7777">
      <c r="A7777" t="inlineStr">
        <is>
          <t>market for tap water</t>
        </is>
      </c>
      <c r="B7777" t="n">
        <v>0.0037026</v>
      </c>
      <c r="C7777" t="inlineStr">
        <is>
          <t>Europe without Switzerland</t>
        </is>
      </c>
      <c r="D7777" t="inlineStr">
        <is>
          <t>kilogram</t>
        </is>
      </c>
      <c r="F7777" t="inlineStr">
        <is>
          <t>technosphere</t>
        </is>
      </c>
      <c r="G7777" t="n">
        <v>0</v>
      </c>
      <c r="H7777" t="inlineStr">
        <is>
          <t>tap water</t>
        </is>
      </c>
      <c r="I7777" t="inlineStr">
        <is>
          <t>(2,2,1,1,1,3); Estimation 20l/m2 panel</t>
        </is>
      </c>
    </row>
    <row r="7778">
      <c r="A7778" t="inlineStr">
        <is>
          <t>treatment of wastewater, from residence, capacity 1.1E10l/year</t>
        </is>
      </c>
      <c r="B7778" t="n">
        <v>-3.3323e-06</v>
      </c>
      <c r="C7778" t="inlineStr">
        <is>
          <t>CH</t>
        </is>
      </c>
      <c r="D7778" t="inlineStr">
        <is>
          <t>cubic meter</t>
        </is>
      </c>
      <c r="F7778" t="inlineStr">
        <is>
          <t>technosphere</t>
        </is>
      </c>
      <c r="G7778" t="n">
        <v>0</v>
      </c>
      <c r="H7778" t="inlineStr">
        <is>
          <t>wastewater, from residence</t>
        </is>
      </c>
      <c r="I7778" t="inlineStr">
        <is>
          <t>(2,2,1,1,1,3); Estimation 20l/m2 panel</t>
        </is>
      </c>
    </row>
    <row r="7779"/>
    <row r="7780">
      <c r="A7780" s="28" t="inlineStr">
        <is>
          <t>Activity</t>
        </is>
      </c>
      <c r="B7780" s="28" t="inlineStr">
        <is>
          <t>electricity production, photovoltaic, residential</t>
        </is>
      </c>
    </row>
    <row r="7781">
      <c r="A7781" t="inlineStr">
        <is>
          <t>comment</t>
        </is>
      </c>
      <c r="B778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782">
      <c r="A7782" t="inlineStr">
        <is>
          <t>location</t>
        </is>
      </c>
      <c r="B7782" t="inlineStr">
        <is>
          <t>CL</t>
        </is>
      </c>
    </row>
    <row r="7783">
      <c r="A7783" t="inlineStr">
        <is>
          <t>production amount</t>
        </is>
      </c>
      <c r="B7783" t="n">
        <v>1</v>
      </c>
    </row>
    <row r="7784">
      <c r="A7784" t="inlineStr">
        <is>
          <t>reference product</t>
        </is>
      </c>
      <c r="B7784" t="inlineStr">
        <is>
          <t>electricity, low voltage</t>
        </is>
      </c>
    </row>
    <row r="7785">
      <c r="A7785" t="inlineStr">
        <is>
          <t>source</t>
        </is>
      </c>
      <c r="B778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786">
      <c r="A7786" t="inlineStr">
        <is>
          <t>type</t>
        </is>
      </c>
      <c r="B7786" t="inlineStr">
        <is>
          <t>process</t>
        </is>
      </c>
    </row>
    <row r="7787">
      <c r="A7787" t="inlineStr">
        <is>
          <t>unit</t>
        </is>
      </c>
      <c r="B7787" t="inlineStr">
        <is>
          <t>kilowatt hour</t>
        </is>
      </c>
    </row>
    <row r="7788">
      <c r="A7788" t="inlineStr">
        <is>
          <t>Exchanges</t>
        </is>
      </c>
    </row>
    <row r="7789">
      <c r="A7789" s="28" t="inlineStr">
        <is>
          <t>name</t>
        </is>
      </c>
      <c r="B7789" s="28" t="inlineStr">
        <is>
          <t>amount</t>
        </is>
      </c>
      <c r="C7789" s="28" t="inlineStr">
        <is>
          <t>location</t>
        </is>
      </c>
      <c r="D7789" s="28" t="inlineStr">
        <is>
          <t>unit</t>
        </is>
      </c>
      <c r="E7789" s="28" t="inlineStr">
        <is>
          <t>categories</t>
        </is>
      </c>
      <c r="F7789" s="28" t="inlineStr">
        <is>
          <t>type</t>
        </is>
      </c>
      <c r="G7789" s="28" t="inlineStr">
        <is>
          <t>uncertainty type</t>
        </is>
      </c>
      <c r="H7789" s="28" t="inlineStr">
        <is>
          <t>reference product</t>
        </is>
      </c>
      <c r="I7789" s="28" t="inlineStr">
        <is>
          <t>comment</t>
        </is>
      </c>
      <c r="J7789" s="28" t="inlineStr">
        <is>
          <t>production volume</t>
        </is>
      </c>
      <c r="K7789" s="28" t="n"/>
      <c r="L7789" s="28" t="n"/>
      <c r="M7789" s="28" t="n"/>
    </row>
    <row r="7790">
      <c r="A7790" t="inlineStr">
        <is>
          <t>Energy, solar, converted</t>
        </is>
      </c>
      <c r="B7790" t="n">
        <v>3.8503</v>
      </c>
      <c r="D7790" t="inlineStr">
        <is>
          <t>megajoule</t>
        </is>
      </c>
      <c r="E7790" t="inlineStr">
        <is>
          <t>natural resource::in air</t>
        </is>
      </c>
      <c r="F7790" t="inlineStr">
        <is>
          <t>biosphere</t>
        </is>
      </c>
      <c r="G7790" t="n">
        <v>0</v>
      </c>
      <c r="I7790" t="inlineStr">
        <is>
          <t>(2,2,1,1,1,3); Energy loss in the system</t>
        </is>
      </c>
    </row>
    <row r="7791">
      <c r="A7791" t="inlineStr">
        <is>
          <t>Heat, waste</t>
        </is>
      </c>
      <c r="B7791" t="n">
        <v>0.25027</v>
      </c>
      <c r="D7791" t="inlineStr">
        <is>
          <t>megajoule</t>
        </is>
      </c>
      <c r="E7791" t="inlineStr">
        <is>
          <t>air</t>
        </is>
      </c>
      <c r="F7791" t="inlineStr">
        <is>
          <t>biosphere</t>
        </is>
      </c>
      <c r="G7791" t="n">
        <v>0</v>
      </c>
      <c r="I7791" t="inlineStr">
        <is>
          <t>(1,na,na,na,na,na); Calculation with average annual output and share of technologies; Average degradation of 10.5% included</t>
        </is>
      </c>
    </row>
    <row r="7792">
      <c r="A7792" t="inlineStr">
        <is>
          <t>electricity production, photovoltaic, residential</t>
        </is>
      </c>
      <c r="B7792" t="n">
        <v>1</v>
      </c>
      <c r="C7792" t="inlineStr">
        <is>
          <t>CL</t>
        </is>
      </c>
      <c r="D7792" t="inlineStr">
        <is>
          <t>kilowatt hour</t>
        </is>
      </c>
      <c r="E7792" t="inlineStr">
        <is>
          <t>photovoltaic::power plants</t>
        </is>
      </c>
      <c r="F7792" t="inlineStr">
        <is>
          <t>production</t>
        </is>
      </c>
      <c r="G7792" t="n">
        <v>0</v>
      </c>
      <c r="H7792" t="inlineStr">
        <is>
          <t>electricity, low voltage</t>
        </is>
      </c>
      <c r="J7792">
        <f>VLOOKUP(C7792,'extension - production vol'!$B$6:$D$235,3,0)</f>
        <v>3.649</v>
      </c>
    </row>
    <row r="7793">
      <c r="A7793" t="inlineStr">
        <is>
          <t>photovoltaic slanted-roof installation, 3 kWp, CIS, laminated, integrated, on roof</t>
        </is>
      </c>
      <c r="B7793" t="n">
        <v>2.19757335186048e-08</v>
      </c>
      <c r="C7793" t="inlineStr">
        <is>
          <t>CH</t>
        </is>
      </c>
      <c r="D7793" t="inlineStr">
        <is>
          <t>unit</t>
        </is>
      </c>
      <c r="F7793" t="inlineStr">
        <is>
          <t>technosphere</t>
        </is>
      </c>
      <c r="G7793" t="n">
        <v>0</v>
      </c>
      <c r="H7793" t="inlineStr">
        <is>
          <t>photovoltaic slanted-roof installation, 3 kWp, CIS, laminated, integrated, on roof</t>
        </is>
      </c>
      <c r="I7793" t="inlineStr">
        <is>
          <t>(2,2,1,1,1,3); Calculation with average annual yield and share of technologies. Lifetime: 30a.</t>
        </is>
      </c>
    </row>
    <row r="7794">
      <c r="A7794" t="inlineStr">
        <is>
          <t>photovoltaic slanted-roof installation, 3 kWp, CdTe, panel, mounted, on roof</t>
        </is>
      </c>
      <c r="B7794" t="n">
        <v>4.438236377286851e-07</v>
      </c>
      <c r="C7794" t="inlineStr">
        <is>
          <t>CH</t>
        </is>
      </c>
      <c r="D7794" t="inlineStr">
        <is>
          <t>unit</t>
        </is>
      </c>
      <c r="F7794" t="inlineStr">
        <is>
          <t>technosphere</t>
        </is>
      </c>
      <c r="G7794" t="n">
        <v>0</v>
      </c>
      <c r="H7794" t="inlineStr">
        <is>
          <t>photovoltaic slanted-roof installation, 3 kWp, CdTe, panel, mounted, on roof</t>
        </is>
      </c>
      <c r="I7794" t="inlineStr">
        <is>
          <t>(2,2,1,1,1,3); Calculation with average annual yield and share of technologies. Lifetime: 30a.</t>
        </is>
      </c>
    </row>
    <row r="7795">
      <c r="A7795" t="inlineStr">
        <is>
          <t>photovoltaic slanted-roof installation, 3 kWp, micro-Si, laminated, integrated, on roof</t>
        </is>
      </c>
      <c r="B7795" t="n">
        <v>3.490263558837232e-09</v>
      </c>
      <c r="C7795" t="inlineStr">
        <is>
          <t>RER</t>
        </is>
      </c>
      <c r="D7795" t="inlineStr">
        <is>
          <t>unit</t>
        </is>
      </c>
      <c r="F7795" t="inlineStr">
        <is>
          <t>technosphere</t>
        </is>
      </c>
      <c r="G7795" t="n">
        <v>0</v>
      </c>
      <c r="H7795" t="inlineStr">
        <is>
          <t>photovoltaic slanted-roof installation, 3 kWp, micro-Si, laminated, integrated, on roof</t>
        </is>
      </c>
      <c r="I7795" t="inlineStr">
        <is>
          <t>(2,2,1,1,1,3); Calculation with average annual yield and share of technologies. Lifetime: 30a.</t>
        </is>
      </c>
    </row>
    <row r="7796">
      <c r="A7796" t="inlineStr">
        <is>
          <t>photovoltaic slanted-roof installation, 3 kWp, micro-Si, panel, mounted, on roof</t>
        </is>
      </c>
      <c r="B7796" t="n">
        <v>5.795561094612442e-08</v>
      </c>
      <c r="C7796" t="inlineStr">
        <is>
          <t>RER</t>
        </is>
      </c>
      <c r="D7796" t="inlineStr">
        <is>
          <t>unit</t>
        </is>
      </c>
      <c r="F7796" t="inlineStr">
        <is>
          <t>technosphere</t>
        </is>
      </c>
      <c r="G7796" t="n">
        <v>0</v>
      </c>
      <c r="H7796" t="inlineStr">
        <is>
          <t>photovoltaic slanted-roof installation, 3 kWp, micro-Si, panel, mounted, on roof</t>
        </is>
      </c>
      <c r="I7796" t="inlineStr">
        <is>
          <t>(2,2,1,1,1,3); Calculation with average annual yield and share of technologies. Lifetime: 30a.</t>
        </is>
      </c>
    </row>
    <row r="7797">
      <c r="A7797" t="inlineStr">
        <is>
          <t>photovoltaic facade installation, 3kWp, multi-Si, laminated, integrated, at building</t>
        </is>
      </c>
      <c r="B7797" t="n">
        <v>1.868411642725382e-07</v>
      </c>
      <c r="C7797" t="inlineStr">
        <is>
          <t>RER</t>
        </is>
      </c>
      <c r="D7797" t="inlineStr">
        <is>
          <t>unit</t>
        </is>
      </c>
      <c r="F7797" t="inlineStr">
        <is>
          <t>technosphere</t>
        </is>
      </c>
      <c r="G7797" t="n">
        <v>0</v>
      </c>
      <c r="H7797" t="inlineStr">
        <is>
          <t>photovoltaic facade installation, 3kWp, multi-Si, laminated, integrated, at building</t>
        </is>
      </c>
      <c r="I7797" t="inlineStr">
        <is>
          <t>(2,2,1,1,1,3); Calculation with average annual yield and share of technologies. Lifetime: 30a.</t>
        </is>
      </c>
    </row>
    <row r="7798">
      <c r="A7798" t="inlineStr">
        <is>
          <t>photovoltaic facade installation, 3kWp, multi-Si, panel, mounted, at building</t>
        </is>
      </c>
      <c r="B7798" t="n">
        <v>1.868411642725382e-07</v>
      </c>
      <c r="C7798" t="inlineStr">
        <is>
          <t>RER</t>
        </is>
      </c>
      <c r="D7798" t="inlineStr">
        <is>
          <t>unit</t>
        </is>
      </c>
      <c r="F7798" t="inlineStr">
        <is>
          <t>technosphere</t>
        </is>
      </c>
      <c r="G7798" t="n">
        <v>0</v>
      </c>
      <c r="H7798" t="inlineStr">
        <is>
          <t>photovoltaic facade installation, 3kWp, multi-Si, panel, mounted, at building</t>
        </is>
      </c>
      <c r="I7798" t="inlineStr">
        <is>
          <t>(2,2,1,1,1,3); Calculation with average annual yield and share of technologies. Lifetime: 30a.</t>
        </is>
      </c>
    </row>
    <row r="7799">
      <c r="A7799" t="inlineStr">
        <is>
          <t>photovoltaic facade installation, 3kWp, single-Si, laminated, integrated, at building</t>
        </is>
      </c>
      <c r="B7799" t="n">
        <v>9.880727138630108e-08</v>
      </c>
      <c r="C7799" t="inlineStr">
        <is>
          <t>RER</t>
        </is>
      </c>
      <c r="D7799" t="inlineStr">
        <is>
          <t>unit</t>
        </is>
      </c>
      <c r="F7799" t="inlineStr">
        <is>
          <t>technosphere</t>
        </is>
      </c>
      <c r="G7799" t="n">
        <v>0</v>
      </c>
      <c r="H7799" t="inlineStr">
        <is>
          <t>photovoltaic facade installation, 3kWp, single-Si, laminated, integrated, at building</t>
        </is>
      </c>
      <c r="I7799" t="inlineStr">
        <is>
          <t>(2,2,1,1,1,3); Calculation with average annual yield and share of technologies. Lifetime: 30a.</t>
        </is>
      </c>
    </row>
    <row r="7800">
      <c r="A7800" t="inlineStr">
        <is>
          <t>photovoltaic facade installation, 3kWp, single-Si, panel, mounted, at building</t>
        </is>
      </c>
      <c r="B7800" t="n">
        <v>9.880727138630108e-08</v>
      </c>
      <c r="C7800" t="inlineStr">
        <is>
          <t>RER</t>
        </is>
      </c>
      <c r="D7800" t="inlineStr">
        <is>
          <t>unit</t>
        </is>
      </c>
      <c r="F7800" t="inlineStr">
        <is>
          <t>technosphere</t>
        </is>
      </c>
      <c r="G7800" t="n">
        <v>0</v>
      </c>
      <c r="H7800" t="inlineStr">
        <is>
          <t>photovoltaic facade installation, 3kWp, single-Si, panel, mounted, at building</t>
        </is>
      </c>
      <c r="I7800" t="inlineStr">
        <is>
          <t>(2,2,1,1,1,3); Calculation with average annual yield and share of technologies. Lifetime: 30a.</t>
        </is>
      </c>
    </row>
    <row r="7801">
      <c r="A7801" t="inlineStr">
        <is>
          <t>photovoltaic flat-roof installation, 3kWp, multi-Si, on roof</t>
        </is>
      </c>
      <c r="B7801" t="n">
        <v>1.960580147248075e-06</v>
      </c>
      <c r="C7801" t="inlineStr">
        <is>
          <t>RER</t>
        </is>
      </c>
      <c r="D7801" t="inlineStr">
        <is>
          <t>unit</t>
        </is>
      </c>
      <c r="F7801" t="inlineStr">
        <is>
          <t>technosphere</t>
        </is>
      </c>
      <c r="G7801" t="n">
        <v>0</v>
      </c>
      <c r="H7801" t="inlineStr">
        <is>
          <t>photovoltaic flat-roof installation, 3kWp, multi-Si, on roof</t>
        </is>
      </c>
      <c r="I7801" t="inlineStr">
        <is>
          <t>(2,2,1,1,1,3); Calculation with average annual yield and share of technologies. Lifetime: 30a.</t>
        </is>
      </c>
    </row>
    <row r="7802">
      <c r="A7802" t="inlineStr">
        <is>
          <t>photovoltaic flat-roof installation, 3kWp, single-Si, on roof</t>
        </is>
      </c>
      <c r="B7802" t="n">
        <v>1.038461132937992e-06</v>
      </c>
      <c r="C7802" t="inlineStr">
        <is>
          <t>RER</t>
        </is>
      </c>
      <c r="D7802" t="inlineStr">
        <is>
          <t>unit</t>
        </is>
      </c>
      <c r="F7802" t="inlineStr">
        <is>
          <t>technosphere</t>
        </is>
      </c>
      <c r="G7802" t="n">
        <v>0</v>
      </c>
      <c r="H7802" t="inlineStr">
        <is>
          <t>photovoltaic flat-roof installation, 3kWp, single-Si, on roof</t>
        </is>
      </c>
      <c r="I7802" t="inlineStr">
        <is>
          <t>(2,2,1,1,1,3); Calculation with average annual yield and share of technologies. Lifetime: 30a.</t>
        </is>
      </c>
    </row>
    <row r="7803">
      <c r="A7803" t="inlineStr">
        <is>
          <t>photovoltaic slanted-roof installation, 3kWp, CIS, panel, mounted, on roof</t>
        </is>
      </c>
      <c r="B7803" t="n">
        <v>3.684167089883746e-07</v>
      </c>
      <c r="C7803" t="inlineStr">
        <is>
          <t>CH</t>
        </is>
      </c>
      <c r="D7803" t="inlineStr">
        <is>
          <t>unit</t>
        </is>
      </c>
      <c r="F7803" t="inlineStr">
        <is>
          <t>technosphere</t>
        </is>
      </c>
      <c r="G7803" t="n">
        <v>0</v>
      </c>
      <c r="H7803" t="inlineStr">
        <is>
          <t>photovoltaic slanted-roof installation, 3kWp, CIS, panel, mounted, on roof</t>
        </is>
      </c>
      <c r="I7803" t="inlineStr">
        <is>
          <t>(2,2,1,1,1,3); Calculation with average annual yield and share of technologies. Lifetime: 30a.</t>
        </is>
      </c>
    </row>
    <row r="7804">
      <c r="A7804" t="inlineStr">
        <is>
          <t>photovoltaic slanted-roof installation, 3kWp, CdTe, laminated, integrated, on roof</t>
        </is>
      </c>
      <c r="B7804" t="n">
        <v>2.671559761085289e-08</v>
      </c>
      <c r="C7804" t="inlineStr">
        <is>
          <t>CH</t>
        </is>
      </c>
      <c r="D7804" t="inlineStr">
        <is>
          <t>unit</t>
        </is>
      </c>
      <c r="F7804" t="inlineStr">
        <is>
          <t>technosphere</t>
        </is>
      </c>
      <c r="G7804" t="n">
        <v>0</v>
      </c>
      <c r="H7804" t="inlineStr">
        <is>
          <t>photovoltaic slanted-roof installation, 3kWp, CdTe, laminated, integrated, on roof</t>
        </is>
      </c>
      <c r="I7804" t="inlineStr">
        <is>
          <t>(2,2,1,1,1,3); Calculation with average annual yield and share of technologies. Lifetime: 30a.</t>
        </is>
      </c>
    </row>
    <row r="7805">
      <c r="A7805" t="inlineStr">
        <is>
          <t>photovoltaic slanted-roof installation, 3kWp, multi-Si, laminated, integrated, on roof</t>
        </is>
      </c>
      <c r="B7805" t="n">
        <v>9.652086878759754e-08</v>
      </c>
      <c r="C7805" t="inlineStr">
        <is>
          <t>RER</t>
        </is>
      </c>
      <c r="D7805" t="inlineStr">
        <is>
          <t>unit</t>
        </is>
      </c>
      <c r="F7805" t="inlineStr">
        <is>
          <t>technosphere</t>
        </is>
      </c>
      <c r="G7805" t="n">
        <v>0</v>
      </c>
      <c r="H7805" t="inlineStr">
        <is>
          <t>photovoltaic slanted-roof installation, 3kWp, multi-Si, laminated, integrated, on roof</t>
        </is>
      </c>
      <c r="I7805" t="inlineStr">
        <is>
          <t>(2,2,1,1,1,3); Calculation with average annual yield and share of technologies. Lifetime: 30a.</t>
        </is>
      </c>
    </row>
    <row r="7806">
      <c r="A7806" t="inlineStr">
        <is>
          <t>photovoltaic slanted-roof installation, 3kWp, multi-Si, panel, mounted, on roof</t>
        </is>
      </c>
      <c r="B7806" t="n">
        <v>1.609399307686057e-06</v>
      </c>
      <c r="C7806" t="inlineStr">
        <is>
          <t>RER</t>
        </is>
      </c>
      <c r="D7806" t="inlineStr">
        <is>
          <t>unit</t>
        </is>
      </c>
      <c r="F7806" t="inlineStr">
        <is>
          <t>technosphere</t>
        </is>
      </c>
      <c r="G7806" t="n">
        <v>0</v>
      </c>
      <c r="H7806" t="inlineStr">
        <is>
          <t>photovoltaic slanted-roof installation, 3kWp, multi-Si, panel, mounted, on roof</t>
        </is>
      </c>
      <c r="I7806" t="inlineStr">
        <is>
          <t>(2,2,1,1,1,3); Calculation with average annual yield and share of technologies. Lifetime: 30a.</t>
        </is>
      </c>
    </row>
    <row r="7807">
      <c r="A7807" t="inlineStr">
        <is>
          <t>photovoltaic slanted-roof installation, 3kWp, single-Si, laminated, integrated, on roof</t>
        </is>
      </c>
      <c r="B7807" t="n">
        <v>5.106126317558174e-08</v>
      </c>
      <c r="C7807" t="inlineStr">
        <is>
          <t>RER</t>
        </is>
      </c>
      <c r="D7807" t="inlineStr">
        <is>
          <t>unit</t>
        </is>
      </c>
      <c r="F7807" t="inlineStr">
        <is>
          <t>technosphere</t>
        </is>
      </c>
      <c r="G7807" t="n">
        <v>0</v>
      </c>
      <c r="H7807" t="inlineStr">
        <is>
          <t>photovoltaic slanted-roof installation, 3kWp, single-Si, laminated, integrated, on roof</t>
        </is>
      </c>
      <c r="I7807" t="inlineStr">
        <is>
          <t>(2,2,1,1,1,3); Calculation with average annual yield and share of technologies. Lifetime: 30a.</t>
        </is>
      </c>
    </row>
    <row r="7808">
      <c r="A7808" t="inlineStr">
        <is>
          <t>photovoltaic slanted-roof installation, 3kWp, single-Si, panel, mounted, on roof</t>
        </is>
      </c>
      <c r="B7808" t="n">
        <v>8.531755366046567e-07</v>
      </c>
      <c r="C7808" t="inlineStr">
        <is>
          <t>RER</t>
        </is>
      </c>
      <c r="D7808" t="inlineStr">
        <is>
          <t>unit</t>
        </is>
      </c>
      <c r="F7808" t="inlineStr">
        <is>
          <t>technosphere</t>
        </is>
      </c>
      <c r="G7808" t="n">
        <v>0</v>
      </c>
      <c r="H7808" t="inlineStr">
        <is>
          <t>photovoltaic slanted-roof installation, 3kWp, single-Si, panel, mounted, on roof</t>
        </is>
      </c>
      <c r="I7808" t="inlineStr">
        <is>
          <t>(2,2,1,1,1,3); Calculation with average annual yield and share of technologies. Lifetime: 30a.</t>
        </is>
      </c>
    </row>
    <row r="7809">
      <c r="A7809" t="inlineStr">
        <is>
          <t>market for tap water</t>
        </is>
      </c>
      <c r="B7809" t="n">
        <v>0.0037026</v>
      </c>
      <c r="C7809" t="inlineStr">
        <is>
          <t>Europe without Switzerland</t>
        </is>
      </c>
      <c r="D7809" t="inlineStr">
        <is>
          <t>kilogram</t>
        </is>
      </c>
      <c r="F7809" t="inlineStr">
        <is>
          <t>technosphere</t>
        </is>
      </c>
      <c r="G7809" t="n">
        <v>0</v>
      </c>
      <c r="H7809" t="inlineStr">
        <is>
          <t>tap water</t>
        </is>
      </c>
      <c r="I7809" t="inlineStr">
        <is>
          <t>(2,2,1,1,1,3); Estimation 20l/m2 panel</t>
        </is>
      </c>
    </row>
    <row r="7810">
      <c r="A7810" t="inlineStr">
        <is>
          <t>treatment of wastewater, from residence, capacity 1.1E10l/year</t>
        </is>
      </c>
      <c r="B7810" t="n">
        <v>-3.3323e-06</v>
      </c>
      <c r="C7810" t="inlineStr">
        <is>
          <t>CH</t>
        </is>
      </c>
      <c r="D7810" t="inlineStr">
        <is>
          <t>cubic meter</t>
        </is>
      </c>
      <c r="F7810" t="inlineStr">
        <is>
          <t>technosphere</t>
        </is>
      </c>
      <c r="G7810" t="n">
        <v>0</v>
      </c>
      <c r="H7810" t="inlineStr">
        <is>
          <t>wastewater, from residence</t>
        </is>
      </c>
      <c r="I7810" t="inlineStr">
        <is>
          <t>(2,2,1,1,1,3); Estimation 20l/m2 panel</t>
        </is>
      </c>
    </row>
    <row r="7811"/>
    <row r="7812">
      <c r="A7812" s="28" t="inlineStr">
        <is>
          <t>Activity</t>
        </is>
      </c>
      <c r="B7812" s="28" t="inlineStr">
        <is>
          <t>electricity production, photovoltaic, residential</t>
        </is>
      </c>
    </row>
    <row r="7813">
      <c r="A7813" t="inlineStr">
        <is>
          <t>comment</t>
        </is>
      </c>
      <c r="B781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814">
      <c r="A7814" t="inlineStr">
        <is>
          <t>location</t>
        </is>
      </c>
      <c r="B7814" t="inlineStr">
        <is>
          <t>CN</t>
        </is>
      </c>
    </row>
    <row r="7815">
      <c r="A7815" t="inlineStr">
        <is>
          <t>production amount</t>
        </is>
      </c>
      <c r="B7815" t="n">
        <v>1</v>
      </c>
    </row>
    <row r="7816">
      <c r="A7816" t="inlineStr">
        <is>
          <t>reference product</t>
        </is>
      </c>
      <c r="B7816" t="inlineStr">
        <is>
          <t>electricity, low voltage</t>
        </is>
      </c>
    </row>
    <row r="7817">
      <c r="A7817" t="inlineStr">
        <is>
          <t>source</t>
        </is>
      </c>
      <c r="B78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18">
      <c r="A7818" t="inlineStr">
        <is>
          <t>type</t>
        </is>
      </c>
      <c r="B7818" t="inlineStr">
        <is>
          <t>process</t>
        </is>
      </c>
    </row>
    <row r="7819">
      <c r="A7819" t="inlineStr">
        <is>
          <t>unit</t>
        </is>
      </c>
      <c r="B7819" t="inlineStr">
        <is>
          <t>kilowatt hour</t>
        </is>
      </c>
    </row>
    <row r="7820">
      <c r="A7820" t="inlineStr">
        <is>
          <t>Exchanges</t>
        </is>
      </c>
    </row>
    <row r="7821">
      <c r="A7821" s="28" t="inlineStr">
        <is>
          <t>name</t>
        </is>
      </c>
      <c r="B7821" s="28" t="inlineStr">
        <is>
          <t>amount</t>
        </is>
      </c>
      <c r="C7821" s="28" t="inlineStr">
        <is>
          <t>location</t>
        </is>
      </c>
      <c r="D7821" s="28" t="inlineStr">
        <is>
          <t>unit</t>
        </is>
      </c>
      <c r="E7821" s="28" t="inlineStr">
        <is>
          <t>categories</t>
        </is>
      </c>
      <c r="F7821" s="28" t="inlineStr">
        <is>
          <t>type</t>
        </is>
      </c>
      <c r="G7821" s="28" t="inlineStr">
        <is>
          <t>uncertainty type</t>
        </is>
      </c>
      <c r="H7821" s="28" t="inlineStr">
        <is>
          <t>reference product</t>
        </is>
      </c>
      <c r="I7821" s="28" t="inlineStr">
        <is>
          <t>comment</t>
        </is>
      </c>
      <c r="J7821" s="28" t="inlineStr">
        <is>
          <t>production volume</t>
        </is>
      </c>
      <c r="K7821" s="28" t="n"/>
      <c r="L7821" s="28" t="n"/>
      <c r="M7821" s="28" t="n"/>
    </row>
    <row r="7822">
      <c r="A7822" t="inlineStr">
        <is>
          <t>Energy, solar, converted</t>
        </is>
      </c>
      <c r="B7822" t="n">
        <v>3.8503</v>
      </c>
      <c r="D7822" t="inlineStr">
        <is>
          <t>megajoule</t>
        </is>
      </c>
      <c r="E7822" t="inlineStr">
        <is>
          <t>natural resource::in air</t>
        </is>
      </c>
      <c r="F7822" t="inlineStr">
        <is>
          <t>biosphere</t>
        </is>
      </c>
      <c r="G7822" t="n">
        <v>0</v>
      </c>
      <c r="I7822" t="inlineStr">
        <is>
          <t>(2,2,1,1,1,3); Energy loss in the system</t>
        </is>
      </c>
    </row>
    <row r="7823">
      <c r="A7823" t="inlineStr">
        <is>
          <t>Heat, waste</t>
        </is>
      </c>
      <c r="B7823" t="n">
        <v>0.25027</v>
      </c>
      <c r="D7823" t="inlineStr">
        <is>
          <t>megajoule</t>
        </is>
      </c>
      <c r="E7823" t="inlineStr">
        <is>
          <t>air</t>
        </is>
      </c>
      <c r="F7823" t="inlineStr">
        <is>
          <t>biosphere</t>
        </is>
      </c>
      <c r="G7823" t="n">
        <v>0</v>
      </c>
      <c r="I7823" t="inlineStr">
        <is>
          <t>(1,na,na,na,na,na); Calculation with average annual output and share of technologies; Average degradation of 10.5% included</t>
        </is>
      </c>
    </row>
    <row r="7824">
      <c r="A7824" t="inlineStr">
        <is>
          <t>electricity production, photovoltaic, residential</t>
        </is>
      </c>
      <c r="B7824" t="n">
        <v>1</v>
      </c>
      <c r="C7824" t="inlineStr">
        <is>
          <t>CN</t>
        </is>
      </c>
      <c r="D7824" t="inlineStr">
        <is>
          <t>kilowatt hour</t>
        </is>
      </c>
      <c r="E7824" t="inlineStr">
        <is>
          <t>photovoltaic::power plants</t>
        </is>
      </c>
      <c r="F7824" t="inlineStr">
        <is>
          <t>production</t>
        </is>
      </c>
      <c r="G7824" t="n">
        <v>0</v>
      </c>
      <c r="H7824" t="inlineStr">
        <is>
          <t>electricity, low voltage</t>
        </is>
      </c>
      <c r="J7824">
        <f>VLOOKUP(C7824,'extension - production vol'!$B$6:$D$235,3,0)</f>
        <v>575.11800000000005</v>
      </c>
    </row>
    <row r="7825">
      <c r="A7825" t="inlineStr">
        <is>
          <t>photovoltaic slanted-roof installation, 3 kWp, CIS, laminated, integrated, on roof</t>
        </is>
      </c>
      <c r="B7825" t="n">
        <v>1.573763088319184e-08</v>
      </c>
      <c r="C7825" t="inlineStr">
        <is>
          <t>CH</t>
        </is>
      </c>
      <c r="D7825" t="inlineStr">
        <is>
          <t>unit</t>
        </is>
      </c>
      <c r="F7825" t="inlineStr">
        <is>
          <t>technosphere</t>
        </is>
      </c>
      <c r="G7825" t="n">
        <v>0</v>
      </c>
      <c r="H7825" t="inlineStr">
        <is>
          <t>photovoltaic slanted-roof installation, 3 kWp, CIS, laminated, integrated, on roof</t>
        </is>
      </c>
      <c r="I7825" t="inlineStr">
        <is>
          <t>(2,2,1,1,1,3); Calculation with average annual yield and share of technologies. Lifetime: 30a.</t>
        </is>
      </c>
    </row>
    <row r="7826">
      <c r="A7826" t="inlineStr">
        <is>
          <t>photovoltaic slanted-roof installation, 3 kWp, CdTe, panel, mounted, on roof</t>
        </is>
      </c>
      <c r="B7826" t="n">
        <v>3.181738417688785e-07</v>
      </c>
      <c r="C7826" t="inlineStr">
        <is>
          <t>CH</t>
        </is>
      </c>
      <c r="D7826" t="inlineStr">
        <is>
          <t>unit</t>
        </is>
      </c>
      <c r="F7826" t="inlineStr">
        <is>
          <t>technosphere</t>
        </is>
      </c>
      <c r="G7826" t="n">
        <v>0</v>
      </c>
      <c r="H7826" t="inlineStr">
        <is>
          <t>photovoltaic slanted-roof installation, 3 kWp, CdTe, panel, mounted, on roof</t>
        </is>
      </c>
      <c r="I7826" t="inlineStr">
        <is>
          <t>(2,2,1,1,1,3); Calculation with average annual yield and share of technologies. Lifetime: 30a.</t>
        </is>
      </c>
    </row>
    <row r="7827">
      <c r="A7827" t="inlineStr">
        <is>
          <t>photovoltaic slanted-roof installation, 3 kWp, micro-Si, laminated, integrated, on roof</t>
        </is>
      </c>
      <c r="B7827" t="n">
        <v>2.497493596680444e-09</v>
      </c>
      <c r="C7827" t="inlineStr">
        <is>
          <t>RER</t>
        </is>
      </c>
      <c r="D7827" t="inlineStr">
        <is>
          <t>unit</t>
        </is>
      </c>
      <c r="F7827" t="inlineStr">
        <is>
          <t>technosphere</t>
        </is>
      </c>
      <c r="G7827" t="n">
        <v>0</v>
      </c>
      <c r="H7827" t="inlineStr">
        <is>
          <t>photovoltaic slanted-roof installation, 3 kWp, micro-Si, laminated, integrated, on roof</t>
        </is>
      </c>
      <c r="I7827" t="inlineStr">
        <is>
          <t>(2,2,1,1,1,3); Calculation with average annual yield and share of technologies. Lifetime: 30a.</t>
        </is>
      </c>
    </row>
    <row r="7828">
      <c r="A7828" t="inlineStr">
        <is>
          <t>photovoltaic slanted-roof installation, 3 kWp, micro-Si, panel, mounted, on roof</t>
        </is>
      </c>
      <c r="B7828" t="n">
        <v>4.151085247450602e-08</v>
      </c>
      <c r="C7828" t="inlineStr">
        <is>
          <t>RER</t>
        </is>
      </c>
      <c r="D7828" t="inlineStr">
        <is>
          <t>unit</t>
        </is>
      </c>
      <c r="F7828" t="inlineStr">
        <is>
          <t>technosphere</t>
        </is>
      </c>
      <c r="G7828" t="n">
        <v>0</v>
      </c>
      <c r="H7828" t="inlineStr">
        <is>
          <t>photovoltaic slanted-roof installation, 3 kWp, micro-Si, panel, mounted, on roof</t>
        </is>
      </c>
      <c r="I7828" t="inlineStr">
        <is>
          <t>(2,2,1,1,1,3); Calculation with average annual yield and share of technologies. Lifetime: 30a.</t>
        </is>
      </c>
    </row>
    <row r="7829">
      <c r="A7829" t="inlineStr">
        <is>
          <t>photovoltaic facade installation, 3kWp, multi-Si, laminated, integrated, at building</t>
        </is>
      </c>
      <c r="B7829" t="n">
        <v>3.082276026181386e-07</v>
      </c>
      <c r="C7829" t="inlineStr">
        <is>
          <t>RER</t>
        </is>
      </c>
      <c r="D7829" t="inlineStr">
        <is>
          <t>unit</t>
        </is>
      </c>
      <c r="F7829" t="inlineStr">
        <is>
          <t>technosphere</t>
        </is>
      </c>
      <c r="G7829" t="n">
        <v>0</v>
      </c>
      <c r="H7829" t="inlineStr">
        <is>
          <t>photovoltaic facade installation, 3kWp, multi-Si, laminated, integrated, at building</t>
        </is>
      </c>
      <c r="I7829" t="inlineStr">
        <is>
          <t>(2,2,1,1,1,3); Calculation with average annual yield and share of technologies. Lifetime: 30a.</t>
        </is>
      </c>
    </row>
    <row r="7830">
      <c r="A7830" t="inlineStr">
        <is>
          <t>photovoltaic facade installation, 3kWp, multi-Si, panel, mounted, at building</t>
        </is>
      </c>
      <c r="B7830" t="n">
        <v>3.082276026181386e-07</v>
      </c>
      <c r="C7830" t="inlineStr">
        <is>
          <t>RER</t>
        </is>
      </c>
      <c r="D7830" t="inlineStr">
        <is>
          <t>unit</t>
        </is>
      </c>
      <c r="F7830" t="inlineStr">
        <is>
          <t>technosphere</t>
        </is>
      </c>
      <c r="G7830" t="n">
        <v>0</v>
      </c>
      <c r="H7830" t="inlineStr">
        <is>
          <t>photovoltaic facade installation, 3kWp, multi-Si, panel, mounted, at building</t>
        </is>
      </c>
      <c r="I7830" t="inlineStr">
        <is>
          <t>(2,2,1,1,1,3); Calculation with average annual yield and share of technologies. Lifetime: 30a.</t>
        </is>
      </c>
    </row>
    <row r="7831">
      <c r="A7831" t="inlineStr">
        <is>
          <t>photovoltaic facade installation, 3kWp, single-Si, laminated, integrated, at building</t>
        </is>
      </c>
      <c r="B7831" t="n">
        <v>1.630833876286448e-07</v>
      </c>
      <c r="C7831" t="inlineStr">
        <is>
          <t>RER</t>
        </is>
      </c>
      <c r="D7831" t="inlineStr">
        <is>
          <t>unit</t>
        </is>
      </c>
      <c r="F7831" t="inlineStr">
        <is>
          <t>technosphere</t>
        </is>
      </c>
      <c r="G7831" t="n">
        <v>0</v>
      </c>
      <c r="H7831" t="inlineStr">
        <is>
          <t>photovoltaic facade installation, 3kWp, single-Si, laminated, integrated, at building</t>
        </is>
      </c>
      <c r="I7831" t="inlineStr">
        <is>
          <t>(2,2,1,1,1,3); Calculation with average annual yield and share of technologies. Lifetime: 30a.</t>
        </is>
      </c>
    </row>
    <row r="7832">
      <c r="A7832" t="inlineStr">
        <is>
          <t>photovoltaic facade installation, 3kWp, single-Si, panel, mounted, at building</t>
        </is>
      </c>
      <c r="B7832" t="n">
        <v>1.630833876286448e-07</v>
      </c>
      <c r="C7832" t="inlineStr">
        <is>
          <t>RER</t>
        </is>
      </c>
      <c r="D7832" t="inlineStr">
        <is>
          <t>unit</t>
        </is>
      </c>
      <c r="F7832" t="inlineStr">
        <is>
          <t>technosphere</t>
        </is>
      </c>
      <c r="G7832" t="n">
        <v>0</v>
      </c>
      <c r="H7832" t="inlineStr">
        <is>
          <t>photovoltaic facade installation, 3kWp, single-Si, panel, mounted, at building</t>
        </is>
      </c>
      <c r="I7832" t="inlineStr">
        <is>
          <t>(2,2,1,1,1,3); Calculation with average annual yield and share of technologies. Lifetime: 30a.</t>
        </is>
      </c>
    </row>
    <row r="7833">
      <c r="A7833" t="inlineStr">
        <is>
          <t>photovoltaic flat-roof installation, 3kWp, multi-Si, on roof</t>
        </is>
      </c>
      <c r="B7833" t="n">
        <v>3.238758819439481e-06</v>
      </c>
      <c r="C7833" t="inlineStr">
        <is>
          <t>RER</t>
        </is>
      </c>
      <c r="D7833" t="inlineStr">
        <is>
          <t>unit</t>
        </is>
      </c>
      <c r="F7833" t="inlineStr">
        <is>
          <t>technosphere</t>
        </is>
      </c>
      <c r="G7833" t="n">
        <v>0</v>
      </c>
      <c r="H7833" t="inlineStr">
        <is>
          <t>photovoltaic flat-roof installation, 3kWp, multi-Si, on roof</t>
        </is>
      </c>
      <c r="I7833" t="inlineStr">
        <is>
          <t>(2,2,1,1,1,3); Calculation with average annual yield and share of technologies. Lifetime: 30a.</t>
        </is>
      </c>
    </row>
    <row r="7834">
      <c r="A7834" t="inlineStr">
        <is>
          <t>photovoltaic flat-roof installation, 3kWp, single-Si, on roof</t>
        </is>
      </c>
      <c r="B7834" t="n">
        <v>1.710612052520852e-06</v>
      </c>
      <c r="C7834" t="inlineStr">
        <is>
          <t>RER</t>
        </is>
      </c>
      <c r="D7834" t="inlineStr">
        <is>
          <t>unit</t>
        </is>
      </c>
      <c r="F7834" t="inlineStr">
        <is>
          <t>technosphere</t>
        </is>
      </c>
      <c r="G7834" t="n">
        <v>0</v>
      </c>
      <c r="H7834" t="inlineStr">
        <is>
          <t>photovoltaic flat-roof installation, 3kWp, single-Si, on roof</t>
        </is>
      </c>
      <c r="I7834" t="inlineStr">
        <is>
          <t>(2,2,1,1,1,3); Calculation with average annual yield and share of technologies. Lifetime: 30a.</t>
        </is>
      </c>
    </row>
    <row r="7835">
      <c r="A7835" t="inlineStr">
        <is>
          <t>photovoltaic slanted-roof installation, 3kWp, CIS, panel, mounted, on roof</t>
        </is>
      </c>
      <c r="B7835" t="n">
        <v>2.634342560882112e-07</v>
      </c>
      <c r="C7835" t="inlineStr">
        <is>
          <t>CH</t>
        </is>
      </c>
      <c r="D7835" t="inlineStr">
        <is>
          <t>unit</t>
        </is>
      </c>
      <c r="F7835" t="inlineStr">
        <is>
          <t>technosphere</t>
        </is>
      </c>
      <c r="G7835" t="n">
        <v>0</v>
      </c>
      <c r="H7835" t="inlineStr">
        <is>
          <t>photovoltaic slanted-roof installation, 3kWp, CIS, panel, mounted, on roof</t>
        </is>
      </c>
      <c r="I7835" t="inlineStr">
        <is>
          <t>(2,2,1,1,1,3); Calculation with average annual yield and share of technologies. Lifetime: 30a.</t>
        </is>
      </c>
    </row>
    <row r="7836">
      <c r="A7836" t="inlineStr">
        <is>
          <t>photovoltaic slanted-roof installation, 3kWp, CdTe, laminated, integrated, on roof</t>
        </is>
      </c>
      <c r="B7836" t="n">
        <v>1.915885498823354e-08</v>
      </c>
      <c r="C7836" t="inlineStr">
        <is>
          <t>CH</t>
        </is>
      </c>
      <c r="D7836" t="inlineStr">
        <is>
          <t>unit</t>
        </is>
      </c>
      <c r="F7836" t="inlineStr">
        <is>
          <t>technosphere</t>
        </is>
      </c>
      <c r="G7836" t="n">
        <v>0</v>
      </c>
      <c r="H7836" t="inlineStr">
        <is>
          <t>photovoltaic slanted-roof installation, 3kWp, CdTe, laminated, integrated, on roof</t>
        </is>
      </c>
      <c r="I7836" t="inlineStr">
        <is>
          <t>(2,2,1,1,1,3); Calculation with average annual yield and share of technologies. Lifetime: 30a.</t>
        </is>
      </c>
    </row>
    <row r="7837">
      <c r="A7837" t="inlineStr">
        <is>
          <t>photovoltaic slanted-roof installation, 3kWp, multi-Si, laminated, integrated, on roof</t>
        </is>
      </c>
      <c r="B7837" t="n">
        <v>1.915885498823355e-07</v>
      </c>
      <c r="C7837" t="inlineStr">
        <is>
          <t>RER</t>
        </is>
      </c>
      <c r="D7837" t="inlineStr">
        <is>
          <t>unit</t>
        </is>
      </c>
      <c r="F7837" t="inlineStr">
        <is>
          <t>technosphere</t>
        </is>
      </c>
      <c r="G7837" t="n">
        <v>0</v>
      </c>
      <c r="H7837" t="inlineStr">
        <is>
          <t>photovoltaic slanted-roof installation, 3kWp, multi-Si, laminated, integrated, on roof</t>
        </is>
      </c>
      <c r="I7837" t="inlineStr">
        <is>
          <t>(2,2,1,1,1,3); Calculation with average annual yield and share of technologies. Lifetime: 30a.</t>
        </is>
      </c>
    </row>
    <row r="7838">
      <c r="A7838" t="inlineStr">
        <is>
          <t>photovoltaic slanted-roof installation, 3kWp, multi-Si, panel, mounted, on roof</t>
        </is>
      </c>
      <c r="B7838" t="n">
        <v>3.193142498038924e-06</v>
      </c>
      <c r="C7838" t="inlineStr">
        <is>
          <t>RER</t>
        </is>
      </c>
      <c r="D7838" t="inlineStr">
        <is>
          <t>unit</t>
        </is>
      </c>
      <c r="F7838" t="inlineStr">
        <is>
          <t>technosphere</t>
        </is>
      </c>
      <c r="G7838" t="n">
        <v>0</v>
      </c>
      <c r="H7838" t="inlineStr">
        <is>
          <t>photovoltaic slanted-roof installation, 3kWp, multi-Si, panel, mounted, on roof</t>
        </is>
      </c>
      <c r="I7838" t="inlineStr">
        <is>
          <t>(2,2,1,1,1,3); Calculation with average annual yield and share of technologies. Lifetime: 30a.</t>
        </is>
      </c>
    </row>
    <row r="7839">
      <c r="A7839" t="inlineStr">
        <is>
          <t>photovoltaic slanted-roof installation, 3kWp, single-Si, laminated, integrated, on roof</t>
        </is>
      </c>
      <c r="B7839" t="n">
        <v>1.013822743127358e-07</v>
      </c>
      <c r="C7839" t="inlineStr">
        <is>
          <t>RER</t>
        </is>
      </c>
      <c r="D7839" t="inlineStr">
        <is>
          <t>unit</t>
        </is>
      </c>
      <c r="F7839" t="inlineStr">
        <is>
          <t>technosphere</t>
        </is>
      </c>
      <c r="G7839" t="n">
        <v>0</v>
      </c>
      <c r="H7839" t="inlineStr">
        <is>
          <t>photovoltaic slanted-roof installation, 3kWp, single-Si, laminated, integrated, on roof</t>
        </is>
      </c>
      <c r="I7839" t="inlineStr">
        <is>
          <t>(2,2,1,1,1,3); Calculation with average annual yield and share of technologies. Lifetime: 30a.</t>
        </is>
      </c>
    </row>
    <row r="7840">
      <c r="A7840" t="inlineStr">
        <is>
          <t>photovoltaic slanted-roof installation, 3kWp, single-Si, panel, mounted, on roof</t>
        </is>
      </c>
      <c r="B7840" t="n">
        <v>1.687803891820574e-06</v>
      </c>
      <c r="C7840" t="inlineStr">
        <is>
          <t>RER</t>
        </is>
      </c>
      <c r="D7840" t="inlineStr">
        <is>
          <t>unit</t>
        </is>
      </c>
      <c r="F7840" t="inlineStr">
        <is>
          <t>technosphere</t>
        </is>
      </c>
      <c r="G7840" t="n">
        <v>0</v>
      </c>
      <c r="H7840" t="inlineStr">
        <is>
          <t>photovoltaic slanted-roof installation, 3kWp, single-Si, panel, mounted, on roof</t>
        </is>
      </c>
      <c r="I7840" t="inlineStr">
        <is>
          <t>(2,2,1,1,1,3); Calculation with average annual yield and share of technologies. Lifetime: 30a.</t>
        </is>
      </c>
    </row>
    <row r="7841">
      <c r="A7841" t="inlineStr">
        <is>
          <t>market for tap water</t>
        </is>
      </c>
      <c r="B7841" t="n">
        <v>0.0037026</v>
      </c>
      <c r="C7841" t="inlineStr">
        <is>
          <t>Europe without Switzerland</t>
        </is>
      </c>
      <c r="D7841" t="inlineStr">
        <is>
          <t>kilogram</t>
        </is>
      </c>
      <c r="F7841" t="inlineStr">
        <is>
          <t>technosphere</t>
        </is>
      </c>
      <c r="G7841" t="n">
        <v>0</v>
      </c>
      <c r="H7841" t="inlineStr">
        <is>
          <t>tap water</t>
        </is>
      </c>
      <c r="I7841" t="inlineStr">
        <is>
          <t>(2,2,1,1,1,3); Estimation 20l/m2 panel</t>
        </is>
      </c>
    </row>
    <row r="7842">
      <c r="A7842" t="inlineStr">
        <is>
          <t>treatment of wastewater, from residence, capacity 1.1E10l/year</t>
        </is>
      </c>
      <c r="B7842" t="n">
        <v>-3.3323e-06</v>
      </c>
      <c r="C7842" t="inlineStr">
        <is>
          <t>CH</t>
        </is>
      </c>
      <c r="D7842" t="inlineStr">
        <is>
          <t>cubic meter</t>
        </is>
      </c>
      <c r="F7842" t="inlineStr">
        <is>
          <t>technosphere</t>
        </is>
      </c>
      <c r="G7842" t="n">
        <v>0</v>
      </c>
      <c r="H7842" t="inlineStr">
        <is>
          <t>wastewater, from residence</t>
        </is>
      </c>
      <c r="I7842" t="inlineStr">
        <is>
          <t>(2,2,1,1,1,3); Estimation 20l/m2 panel</t>
        </is>
      </c>
    </row>
    <row r="7843"/>
    <row r="7844">
      <c r="A7844" s="28" t="inlineStr">
        <is>
          <t>Activity</t>
        </is>
      </c>
      <c r="B7844" s="28" t="inlineStr">
        <is>
          <t>electricity production, photovoltaic, residential</t>
        </is>
      </c>
    </row>
    <row r="7845">
      <c r="A7845" t="inlineStr">
        <is>
          <t>comment</t>
        </is>
      </c>
      <c r="B784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846">
      <c r="A7846" t="inlineStr">
        <is>
          <t>location</t>
        </is>
      </c>
      <c r="B7846" t="inlineStr">
        <is>
          <t>CZ</t>
        </is>
      </c>
    </row>
    <row r="7847">
      <c r="A7847" t="inlineStr">
        <is>
          <t>production amount</t>
        </is>
      </c>
      <c r="B7847" t="n">
        <v>1</v>
      </c>
    </row>
    <row r="7848">
      <c r="A7848" t="inlineStr">
        <is>
          <t>reference product</t>
        </is>
      </c>
      <c r="B7848" t="inlineStr">
        <is>
          <t>electricity, low voltage</t>
        </is>
      </c>
    </row>
    <row r="7849">
      <c r="A7849" t="inlineStr">
        <is>
          <t>source</t>
        </is>
      </c>
      <c r="B78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50">
      <c r="A7850" t="inlineStr">
        <is>
          <t>type</t>
        </is>
      </c>
      <c r="B7850" t="inlineStr">
        <is>
          <t>process</t>
        </is>
      </c>
    </row>
    <row r="7851">
      <c r="A7851" t="inlineStr">
        <is>
          <t>unit</t>
        </is>
      </c>
      <c r="B7851" t="inlineStr">
        <is>
          <t>kilowatt hour</t>
        </is>
      </c>
    </row>
    <row r="7852">
      <c r="A7852" t="inlineStr">
        <is>
          <t>Exchanges</t>
        </is>
      </c>
    </row>
    <row r="7853">
      <c r="A7853" s="28" t="inlineStr">
        <is>
          <t>name</t>
        </is>
      </c>
      <c r="B7853" s="28" t="inlineStr">
        <is>
          <t>amount</t>
        </is>
      </c>
      <c r="C7853" s="28" t="inlineStr">
        <is>
          <t>location</t>
        </is>
      </c>
      <c r="D7853" s="28" t="inlineStr">
        <is>
          <t>unit</t>
        </is>
      </c>
      <c r="E7853" s="28" t="inlineStr">
        <is>
          <t>categories</t>
        </is>
      </c>
      <c r="F7853" s="28" t="inlineStr">
        <is>
          <t>type</t>
        </is>
      </c>
      <c r="G7853" s="28" t="inlineStr">
        <is>
          <t>uncertainty type</t>
        </is>
      </c>
      <c r="H7853" s="28" t="inlineStr">
        <is>
          <t>reference product</t>
        </is>
      </c>
      <c r="I7853" s="28" t="inlineStr">
        <is>
          <t>comment</t>
        </is>
      </c>
      <c r="J7853" s="28" t="inlineStr">
        <is>
          <t>production volume</t>
        </is>
      </c>
      <c r="K7853" s="28" t="n"/>
      <c r="L7853" s="28" t="n"/>
      <c r="M7853" s="28" t="n"/>
    </row>
    <row r="7854">
      <c r="A7854" t="inlineStr">
        <is>
          <t>Energy, solar, converted</t>
        </is>
      </c>
      <c r="B7854" t="n">
        <v>3.8503</v>
      </c>
      <c r="D7854" t="inlineStr">
        <is>
          <t>megajoule</t>
        </is>
      </c>
      <c r="E7854" t="inlineStr">
        <is>
          <t>natural resource::in air</t>
        </is>
      </c>
      <c r="F7854" t="inlineStr">
        <is>
          <t>biosphere</t>
        </is>
      </c>
      <c r="G7854" t="n">
        <v>0</v>
      </c>
      <c r="I7854" t="inlineStr">
        <is>
          <t>(2,2,1,1,1,3); Energy loss in the system</t>
        </is>
      </c>
    </row>
    <row r="7855">
      <c r="A7855" t="inlineStr">
        <is>
          <t>Heat, waste</t>
        </is>
      </c>
      <c r="B7855" t="n">
        <v>0.25027</v>
      </c>
      <c r="D7855" t="inlineStr">
        <is>
          <t>megajoule</t>
        </is>
      </c>
      <c r="E7855" t="inlineStr">
        <is>
          <t>air</t>
        </is>
      </c>
      <c r="F7855" t="inlineStr">
        <is>
          <t>biosphere</t>
        </is>
      </c>
      <c r="G7855" t="n">
        <v>0</v>
      </c>
      <c r="I7855" t="inlineStr">
        <is>
          <t>(1,na,na,na,na,na); Calculation with average annual output and share of technologies; Average degradation of 10.5% included</t>
        </is>
      </c>
    </row>
    <row r="7856">
      <c r="A7856" t="inlineStr">
        <is>
          <t>electricity production, photovoltaic, residential</t>
        </is>
      </c>
      <c r="B7856" t="n">
        <v>1</v>
      </c>
      <c r="C7856" t="inlineStr">
        <is>
          <t>CZ</t>
        </is>
      </c>
      <c r="D7856" t="inlineStr">
        <is>
          <t>kilowatt hour</t>
        </is>
      </c>
      <c r="E7856" t="inlineStr">
        <is>
          <t>photovoltaic::power plants</t>
        </is>
      </c>
      <c r="F7856" t="inlineStr">
        <is>
          <t>production</t>
        </is>
      </c>
      <c r="G7856" t="n">
        <v>0</v>
      </c>
      <c r="H7856" t="inlineStr">
        <is>
          <t>electricity, low voltage</t>
        </is>
      </c>
      <c r="J7856">
        <f>VLOOKUP(C7856,'extension - production vol'!$B$6:$D$235,3,0)</f>
        <v>2892.0929999999998</v>
      </c>
    </row>
    <row r="7857">
      <c r="A7857" t="inlineStr">
        <is>
          <t>photovoltaic slanted-roof installation, 3 kWp, CIS, laminated, integrated, on roof</t>
        </is>
      </c>
      <c r="B7857" t="n">
        <v>3.743321978880178e-08</v>
      </c>
      <c r="C7857" t="inlineStr">
        <is>
          <t>CH</t>
        </is>
      </c>
      <c r="D7857" t="inlineStr">
        <is>
          <t>unit</t>
        </is>
      </c>
      <c r="F7857" t="inlineStr">
        <is>
          <t>technosphere</t>
        </is>
      </c>
      <c r="G7857" t="n">
        <v>0</v>
      </c>
      <c r="H7857" t="inlineStr">
        <is>
          <t>photovoltaic slanted-roof installation, 3 kWp, CIS, laminated, integrated, on roof</t>
        </is>
      </c>
      <c r="I7857" t="inlineStr">
        <is>
          <t>(2,2,1,1,1,3); Calculation with average annual yield and share of technologies. Lifetime: 30a.</t>
        </is>
      </c>
    </row>
    <row r="7858">
      <c r="A7858" t="inlineStr">
        <is>
          <t>photovoltaic slanted-roof installation, 3 kWp, CdTe, panel, mounted, on roof</t>
        </is>
      </c>
      <c r="B7858" t="n">
        <v>7.56281620733059e-07</v>
      </c>
      <c r="C7858" t="inlineStr">
        <is>
          <t>CH</t>
        </is>
      </c>
      <c r="D7858" t="inlineStr">
        <is>
          <t>unit</t>
        </is>
      </c>
      <c r="F7858" t="inlineStr">
        <is>
          <t>technosphere</t>
        </is>
      </c>
      <c r="G7858" t="n">
        <v>0</v>
      </c>
      <c r="H7858" t="inlineStr">
        <is>
          <t>photovoltaic slanted-roof installation, 3 kWp, CdTe, panel, mounted, on roof</t>
        </is>
      </c>
      <c r="I7858" t="inlineStr">
        <is>
          <t>(2,2,1,1,1,3); Calculation with average annual yield and share of technologies. Lifetime: 30a.</t>
        </is>
      </c>
    </row>
    <row r="7859">
      <c r="A7859" t="inlineStr">
        <is>
          <t>photovoltaic slanted-roof installation, 3 kWp, micro-Si, laminated, integrated, on roof</t>
        </is>
      </c>
      <c r="B7859" t="n">
        <v>5.930553716539816e-09</v>
      </c>
      <c r="C7859" t="inlineStr">
        <is>
          <t>RER</t>
        </is>
      </c>
      <c r="D7859" t="inlineStr">
        <is>
          <t>unit</t>
        </is>
      </c>
      <c r="F7859" t="inlineStr">
        <is>
          <t>technosphere</t>
        </is>
      </c>
      <c r="G7859" t="n">
        <v>0</v>
      </c>
      <c r="H7859" t="inlineStr">
        <is>
          <t>photovoltaic slanted-roof installation, 3 kWp, micro-Si, laminated, integrated, on roof</t>
        </is>
      </c>
      <c r="I7859" t="inlineStr">
        <is>
          <t>(2,2,1,1,1,3); Calculation with average annual yield and share of technologies. Lifetime: 30a.</t>
        </is>
      </c>
    </row>
    <row r="7860">
      <c r="A7860" t="inlineStr">
        <is>
          <t>photovoltaic slanted-roof installation, 3 kWp, micro-Si, panel, mounted, on roof</t>
        </is>
      </c>
      <c r="B7860" t="n">
        <v>9.847983694437676e-08</v>
      </c>
      <c r="C7860" t="inlineStr">
        <is>
          <t>RER</t>
        </is>
      </c>
      <c r="D7860" t="inlineStr">
        <is>
          <t>unit</t>
        </is>
      </c>
      <c r="F7860" t="inlineStr">
        <is>
          <t>technosphere</t>
        </is>
      </c>
      <c r="G7860" t="n">
        <v>0</v>
      </c>
      <c r="H7860" t="inlineStr">
        <is>
          <t>photovoltaic slanted-roof installation, 3 kWp, micro-Si, panel, mounted, on roof</t>
        </is>
      </c>
      <c r="I7860" t="inlineStr">
        <is>
          <t>(2,2,1,1,1,3); Calculation with average annual yield and share of technologies. Lifetime: 30a.</t>
        </is>
      </c>
    </row>
    <row r="7861">
      <c r="A7861" t="inlineStr">
        <is>
          <t>photovoltaic facade installation, 3kWp, multi-Si, laminated, integrated, at building</t>
        </is>
      </c>
      <c r="B7861" t="n">
        <v>3.170293307377956e-07</v>
      </c>
      <c r="C7861" t="inlineStr">
        <is>
          <t>RER</t>
        </is>
      </c>
      <c r="D7861" t="inlineStr">
        <is>
          <t>unit</t>
        </is>
      </c>
      <c r="F7861" t="inlineStr">
        <is>
          <t>technosphere</t>
        </is>
      </c>
      <c r="G7861" t="n">
        <v>0</v>
      </c>
      <c r="H7861" t="inlineStr">
        <is>
          <t>photovoltaic facade installation, 3kWp, multi-Si, laminated, integrated, at building</t>
        </is>
      </c>
      <c r="I7861" t="inlineStr">
        <is>
          <t>(2,2,1,1,1,3); Calculation with average annual yield and share of technologies. Lifetime: 30a.</t>
        </is>
      </c>
    </row>
    <row r="7862">
      <c r="A7862" t="inlineStr">
        <is>
          <t>photovoltaic facade installation, 3kWp, multi-Si, panel, mounted, at building</t>
        </is>
      </c>
      <c r="B7862" t="n">
        <v>3.170293307377956e-07</v>
      </c>
      <c r="C7862" t="inlineStr">
        <is>
          <t>RER</t>
        </is>
      </c>
      <c r="D7862" t="inlineStr">
        <is>
          <t>unit</t>
        </is>
      </c>
      <c r="F7862" t="inlineStr">
        <is>
          <t>technosphere</t>
        </is>
      </c>
      <c r="G7862" t="n">
        <v>0</v>
      </c>
      <c r="H7862" t="inlineStr">
        <is>
          <t>photovoltaic facade installation, 3kWp, multi-Si, panel, mounted, at building</t>
        </is>
      </c>
      <c r="I7862" t="inlineStr">
        <is>
          <t>(2,2,1,1,1,3); Calculation with average annual yield and share of technologies. Lifetime: 30a.</t>
        </is>
      </c>
    </row>
    <row r="7863">
      <c r="A7863" t="inlineStr">
        <is>
          <t>photovoltaic facade installation, 3kWp, single-Si, laminated, integrated, at building</t>
        </is>
      </c>
      <c r="B7863" t="n">
        <v>1.678390574494212e-07</v>
      </c>
      <c r="C7863" t="inlineStr">
        <is>
          <t>RER</t>
        </is>
      </c>
      <c r="D7863" t="inlineStr">
        <is>
          <t>unit</t>
        </is>
      </c>
      <c r="F7863" t="inlineStr">
        <is>
          <t>technosphere</t>
        </is>
      </c>
      <c r="G7863" t="n">
        <v>0</v>
      </c>
      <c r="H7863" t="inlineStr">
        <is>
          <t>photovoltaic facade installation, 3kWp, single-Si, laminated, integrated, at building</t>
        </is>
      </c>
      <c r="I7863" t="inlineStr">
        <is>
          <t>(2,2,1,1,1,3); Calculation with average annual yield and share of technologies. Lifetime: 30a.</t>
        </is>
      </c>
    </row>
    <row r="7864">
      <c r="A7864" t="inlineStr">
        <is>
          <t>photovoltaic facade installation, 3kWp, single-Si, panel, mounted, at building</t>
        </is>
      </c>
      <c r="B7864" t="n">
        <v>1.678390574494212e-07</v>
      </c>
      <c r="C7864" t="inlineStr">
        <is>
          <t>RER</t>
        </is>
      </c>
      <c r="D7864" t="inlineStr">
        <is>
          <t>unit</t>
        </is>
      </c>
      <c r="F7864" t="inlineStr">
        <is>
          <t>technosphere</t>
        </is>
      </c>
      <c r="G7864" t="n">
        <v>0</v>
      </c>
      <c r="H7864" t="inlineStr">
        <is>
          <t>photovoltaic facade installation, 3kWp, single-Si, panel, mounted, at building</t>
        </is>
      </c>
      <c r="I7864" t="inlineStr">
        <is>
          <t>(2,2,1,1,1,3); Calculation with average annual yield and share of technologies. Lifetime: 30a.</t>
        </is>
      </c>
    </row>
    <row r="7865">
      <c r="A7865" t="inlineStr">
        <is>
          <t>photovoltaic flat-roof installation, 3kWp, multi-Si, on roof</t>
        </is>
      </c>
      <c r="B7865" t="n">
        <v>3.329815481213181e-06</v>
      </c>
      <c r="C7865" t="inlineStr">
        <is>
          <t>RER</t>
        </is>
      </c>
      <c r="D7865" t="inlineStr">
        <is>
          <t>unit</t>
        </is>
      </c>
      <c r="F7865" t="inlineStr">
        <is>
          <t>technosphere</t>
        </is>
      </c>
      <c r="G7865" t="n">
        <v>0</v>
      </c>
      <c r="H7865" t="inlineStr">
        <is>
          <t>photovoltaic flat-roof installation, 3kWp, multi-Si, on roof</t>
        </is>
      </c>
      <c r="I7865" t="inlineStr">
        <is>
          <t>(2,2,1,1,1,3); Calculation with average annual yield and share of technologies. Lifetime: 30a.</t>
        </is>
      </c>
    </row>
    <row r="7866">
      <c r="A7866" t="inlineStr">
        <is>
          <t>photovoltaic flat-roof installation, 3kWp, single-Si, on roof</t>
        </is>
      </c>
      <c r="B7866" t="n">
        <v>1.762843490054037e-06</v>
      </c>
      <c r="C7866" t="inlineStr">
        <is>
          <t>RER</t>
        </is>
      </c>
      <c r="D7866" t="inlineStr">
        <is>
          <t>unit</t>
        </is>
      </c>
      <c r="F7866" t="inlineStr">
        <is>
          <t>technosphere</t>
        </is>
      </c>
      <c r="G7866" t="n">
        <v>0</v>
      </c>
      <c r="H7866" t="inlineStr">
        <is>
          <t>photovoltaic flat-roof installation, 3kWp, single-Si, on roof</t>
        </is>
      </c>
      <c r="I7866" t="inlineStr">
        <is>
          <t>(2,2,1,1,1,3); Calculation with average annual yield and share of technologies. Lifetime: 30a.</t>
        </is>
      </c>
    </row>
    <row r="7867">
      <c r="A7867" t="inlineStr">
        <is>
          <t>photovoltaic slanted-roof installation, 3kWp, CIS, panel, mounted, on roof</t>
        </is>
      </c>
      <c r="B7867" t="n">
        <v>6.25700621469797e-07</v>
      </c>
      <c r="C7867" t="inlineStr">
        <is>
          <t>CH</t>
        </is>
      </c>
      <c r="D7867" t="inlineStr">
        <is>
          <t>unit</t>
        </is>
      </c>
      <c r="F7867" t="inlineStr">
        <is>
          <t>technosphere</t>
        </is>
      </c>
      <c r="G7867" t="n">
        <v>0</v>
      </c>
      <c r="H7867" t="inlineStr">
        <is>
          <t>photovoltaic slanted-roof installation, 3kWp, CIS, panel, mounted, on roof</t>
        </is>
      </c>
      <c r="I7867" t="inlineStr">
        <is>
          <t>(2,2,1,1,1,3); Calculation with average annual yield and share of technologies. Lifetime: 30a.</t>
        </is>
      </c>
    </row>
    <row r="7868">
      <c r="A7868" t="inlineStr">
        <is>
          <t>photovoltaic slanted-roof installation, 3kWp, CdTe, laminated, integrated, on roof</t>
        </is>
      </c>
      <c r="B7868" t="n">
        <v>4.532248849429052e-08</v>
      </c>
      <c r="C7868" t="inlineStr">
        <is>
          <t>CH</t>
        </is>
      </c>
      <c r="D7868" t="inlineStr">
        <is>
          <t>unit</t>
        </is>
      </c>
      <c r="F7868" t="inlineStr">
        <is>
          <t>technosphere</t>
        </is>
      </c>
      <c r="G7868" t="n">
        <v>0</v>
      </c>
      <c r="H7868" t="inlineStr">
        <is>
          <t>photovoltaic slanted-roof installation, 3kWp, CdTe, laminated, integrated, on roof</t>
        </is>
      </c>
      <c r="I7868" t="inlineStr">
        <is>
          <t>(2,2,1,1,1,3); Calculation with average annual yield and share of technologies. Lifetime: 30a.</t>
        </is>
      </c>
    </row>
    <row r="7869">
      <c r="A7869" t="inlineStr">
        <is>
          <t>photovoltaic slanted-roof installation, 3kWp, multi-Si, laminated, integrated, on roof</t>
        </is>
      </c>
      <c r="B7869" t="n">
        <v>1.637703365760078e-07</v>
      </c>
      <c r="C7869" t="inlineStr">
        <is>
          <t>RER</t>
        </is>
      </c>
      <c r="D7869" t="inlineStr">
        <is>
          <t>unit</t>
        </is>
      </c>
      <c r="F7869" t="inlineStr">
        <is>
          <t>technosphere</t>
        </is>
      </c>
      <c r="G7869" t="n">
        <v>0</v>
      </c>
      <c r="H7869" t="inlineStr">
        <is>
          <t>photovoltaic slanted-roof installation, 3kWp, multi-Si, laminated, integrated, on roof</t>
        </is>
      </c>
      <c r="I7869" t="inlineStr">
        <is>
          <t>(2,2,1,1,1,3); Calculation with average annual yield and share of technologies. Lifetime: 30a.</t>
        </is>
      </c>
    </row>
    <row r="7870">
      <c r="A7870" t="inlineStr">
        <is>
          <t>photovoltaic slanted-roof installation, 3kWp, multi-Si, panel, mounted, on roof</t>
        </is>
      </c>
      <c r="B7870" t="n">
        <v>2.731319234589897e-06</v>
      </c>
      <c r="C7870" t="inlineStr">
        <is>
          <t>RER</t>
        </is>
      </c>
      <c r="D7870" t="inlineStr">
        <is>
          <t>unit</t>
        </is>
      </c>
      <c r="F7870" t="inlineStr">
        <is>
          <t>technosphere</t>
        </is>
      </c>
      <c r="G7870" t="n">
        <v>0</v>
      </c>
      <c r="H7870" t="inlineStr">
        <is>
          <t>photovoltaic slanted-roof installation, 3kWp, multi-Si, panel, mounted, on roof</t>
        </is>
      </c>
      <c r="I7870" t="inlineStr">
        <is>
          <t>(2,2,1,1,1,3); Calculation with average annual yield and share of technologies. Lifetime: 30a.</t>
        </is>
      </c>
    </row>
    <row r="7871">
      <c r="A7871" t="inlineStr">
        <is>
          <t>photovoltaic slanted-roof installation, 3kWp, single-Si, laminated, integrated, on roof</t>
        </is>
      </c>
      <c r="B7871" t="n">
        <v>8.705399950884133e-08</v>
      </c>
      <c r="C7871" t="inlineStr">
        <is>
          <t>RER</t>
        </is>
      </c>
      <c r="D7871" t="inlineStr">
        <is>
          <t>unit</t>
        </is>
      </c>
      <c r="F7871" t="inlineStr">
        <is>
          <t>technosphere</t>
        </is>
      </c>
      <c r="G7871" t="n">
        <v>0</v>
      </c>
      <c r="H7871" t="inlineStr">
        <is>
          <t>photovoltaic slanted-roof installation, 3kWp, single-Si, laminated, integrated, on roof</t>
        </is>
      </c>
      <c r="I7871" t="inlineStr">
        <is>
          <t>(2,2,1,1,1,3); Calculation with average annual yield and share of technologies. Lifetime: 30a.</t>
        </is>
      </c>
    </row>
    <row r="7872">
      <c r="A7872" t="inlineStr">
        <is>
          <t>photovoltaic slanted-roof installation, 3kWp, single-Si, panel, mounted, on roof</t>
        </is>
      </c>
      <c r="B7872" t="n">
        <v>1.447272741834487e-06</v>
      </c>
      <c r="C7872" t="inlineStr">
        <is>
          <t>RER</t>
        </is>
      </c>
      <c r="D7872" t="inlineStr">
        <is>
          <t>unit</t>
        </is>
      </c>
      <c r="F7872" t="inlineStr">
        <is>
          <t>technosphere</t>
        </is>
      </c>
      <c r="G7872" t="n">
        <v>0</v>
      </c>
      <c r="H7872" t="inlineStr">
        <is>
          <t>photovoltaic slanted-roof installation, 3kWp, single-Si, panel, mounted, on roof</t>
        </is>
      </c>
      <c r="I7872" t="inlineStr">
        <is>
          <t>(2,2,1,1,1,3); Calculation with average annual yield and share of technologies. Lifetime: 30a.</t>
        </is>
      </c>
    </row>
    <row r="7873">
      <c r="A7873" t="inlineStr">
        <is>
          <t>market for tap water</t>
        </is>
      </c>
      <c r="B7873" t="n">
        <v>0.0037026</v>
      </c>
      <c r="C7873" t="inlineStr">
        <is>
          <t>Europe without Switzerland</t>
        </is>
      </c>
      <c r="D7873" t="inlineStr">
        <is>
          <t>kilogram</t>
        </is>
      </c>
      <c r="F7873" t="inlineStr">
        <is>
          <t>technosphere</t>
        </is>
      </c>
      <c r="G7873" t="n">
        <v>0</v>
      </c>
      <c r="H7873" t="inlineStr">
        <is>
          <t>tap water</t>
        </is>
      </c>
      <c r="I7873" t="inlineStr">
        <is>
          <t>(2,2,1,1,1,3); Estimation 20l/m2 panel</t>
        </is>
      </c>
    </row>
    <row r="7874">
      <c r="A7874" t="inlineStr">
        <is>
          <t>treatment of wastewater, from residence, capacity 1.1E10l/year</t>
        </is>
      </c>
      <c r="B7874" t="n">
        <v>-3.3323e-06</v>
      </c>
      <c r="C7874" t="inlineStr">
        <is>
          <t>CH</t>
        </is>
      </c>
      <c r="D7874" t="inlineStr">
        <is>
          <t>cubic meter</t>
        </is>
      </c>
      <c r="F7874" t="inlineStr">
        <is>
          <t>technosphere</t>
        </is>
      </c>
      <c r="G7874" t="n">
        <v>0</v>
      </c>
      <c r="H7874" t="inlineStr">
        <is>
          <t>wastewater, from residence</t>
        </is>
      </c>
      <c r="I7874" t="inlineStr">
        <is>
          <t>(2,2,1,1,1,3); Estimation 20l/m2 panel</t>
        </is>
      </c>
    </row>
    <row r="7875"/>
    <row r="7876">
      <c r="A7876" s="28" t="inlineStr">
        <is>
          <t>Activity</t>
        </is>
      </c>
      <c r="B7876" s="28" t="inlineStr">
        <is>
          <t>electricity production, photovoltaic, residential</t>
        </is>
      </c>
    </row>
    <row r="7877">
      <c r="A7877" t="inlineStr">
        <is>
          <t>comment</t>
        </is>
      </c>
      <c r="B787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878">
      <c r="A7878" t="inlineStr">
        <is>
          <t>location</t>
        </is>
      </c>
      <c r="B7878" t="inlineStr">
        <is>
          <t>DK</t>
        </is>
      </c>
    </row>
    <row r="7879">
      <c r="A7879" t="inlineStr">
        <is>
          <t>production amount</t>
        </is>
      </c>
      <c r="B7879" t="n">
        <v>1</v>
      </c>
    </row>
    <row r="7880">
      <c r="A7880" t="inlineStr">
        <is>
          <t>reference product</t>
        </is>
      </c>
      <c r="B7880" t="inlineStr">
        <is>
          <t>electricity, low voltage</t>
        </is>
      </c>
    </row>
    <row r="7881">
      <c r="A7881" t="inlineStr">
        <is>
          <t>source</t>
        </is>
      </c>
      <c r="B78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82">
      <c r="A7882" t="inlineStr">
        <is>
          <t>type</t>
        </is>
      </c>
      <c r="B7882" t="inlineStr">
        <is>
          <t>process</t>
        </is>
      </c>
    </row>
    <row r="7883">
      <c r="A7883" t="inlineStr">
        <is>
          <t>unit</t>
        </is>
      </c>
      <c r="B7883" t="inlineStr">
        <is>
          <t>kilowatt hour</t>
        </is>
      </c>
    </row>
    <row r="7884">
      <c r="A7884" t="inlineStr">
        <is>
          <t>Exchanges</t>
        </is>
      </c>
    </row>
    <row r="7885">
      <c r="A7885" s="28" t="inlineStr">
        <is>
          <t>name</t>
        </is>
      </c>
      <c r="B7885" s="28" t="inlineStr">
        <is>
          <t>amount</t>
        </is>
      </c>
      <c r="C7885" s="28" t="inlineStr">
        <is>
          <t>location</t>
        </is>
      </c>
      <c r="D7885" s="28" t="inlineStr">
        <is>
          <t>unit</t>
        </is>
      </c>
      <c r="E7885" s="28" t="inlineStr">
        <is>
          <t>categories</t>
        </is>
      </c>
      <c r="F7885" s="28" t="inlineStr">
        <is>
          <t>type</t>
        </is>
      </c>
      <c r="G7885" s="28" t="inlineStr">
        <is>
          <t>uncertainty type</t>
        </is>
      </c>
      <c r="H7885" s="28" t="inlineStr">
        <is>
          <t>reference product</t>
        </is>
      </c>
      <c r="I7885" s="28" t="inlineStr">
        <is>
          <t>comment</t>
        </is>
      </c>
      <c r="J7885" s="28" t="inlineStr">
        <is>
          <t>production volume</t>
        </is>
      </c>
      <c r="K7885" s="28" t="n"/>
      <c r="L7885" s="28" t="n"/>
      <c r="M7885" s="28" t="n"/>
    </row>
    <row r="7886">
      <c r="A7886" t="inlineStr">
        <is>
          <t>Energy, solar, converted</t>
        </is>
      </c>
      <c r="B7886" t="n">
        <v>3.8503</v>
      </c>
      <c r="D7886" t="inlineStr">
        <is>
          <t>megajoule</t>
        </is>
      </c>
      <c r="E7886" t="inlineStr">
        <is>
          <t>natural resource::in air</t>
        </is>
      </c>
      <c r="F7886" t="inlineStr">
        <is>
          <t>biosphere</t>
        </is>
      </c>
      <c r="G7886" t="n">
        <v>0</v>
      </c>
      <c r="I7886" t="inlineStr">
        <is>
          <t>(2,2,1,1,1,3); Energy loss in the system</t>
        </is>
      </c>
    </row>
    <row r="7887">
      <c r="A7887" t="inlineStr">
        <is>
          <t>Heat, waste</t>
        </is>
      </c>
      <c r="B7887" t="n">
        <v>0.25027</v>
      </c>
      <c r="D7887" t="inlineStr">
        <is>
          <t>megajoule</t>
        </is>
      </c>
      <c r="E7887" t="inlineStr">
        <is>
          <t>air</t>
        </is>
      </c>
      <c r="F7887" t="inlineStr">
        <is>
          <t>biosphere</t>
        </is>
      </c>
      <c r="G7887" t="n">
        <v>0</v>
      </c>
      <c r="I7887" t="inlineStr">
        <is>
          <t>(1,na,na,na,na,na); Calculation with average annual output and share of technologies; Average degradation of 10.5% included</t>
        </is>
      </c>
    </row>
    <row r="7888">
      <c r="A7888" t="inlineStr">
        <is>
          <t>electricity production, photovoltaic, residential</t>
        </is>
      </c>
      <c r="B7888" t="n">
        <v>1</v>
      </c>
      <c r="C7888" t="inlineStr">
        <is>
          <t>DK</t>
        </is>
      </c>
      <c r="D7888" t="inlineStr">
        <is>
          <t>kilowatt hour</t>
        </is>
      </c>
      <c r="E7888" t="inlineStr">
        <is>
          <t>photovoltaic::power plants</t>
        </is>
      </c>
      <c r="F7888" t="inlineStr">
        <is>
          <t>production</t>
        </is>
      </c>
      <c r="G7888" t="n">
        <v>0</v>
      </c>
      <c r="H7888" t="inlineStr">
        <is>
          <t>electricity, low voltage</t>
        </is>
      </c>
      <c r="J7888">
        <f>VLOOKUP(C7888,'extension - production vol'!$B$6:$D$235,3,0)</f>
        <v>3363.2779999999998</v>
      </c>
    </row>
    <row r="7889">
      <c r="A7889" t="inlineStr">
        <is>
          <t>photovoltaic slanted-roof installation, 3 kWp, CIS, laminated, integrated, on roof</t>
        </is>
      </c>
      <c r="B7889" t="n">
        <v>3.641100390874423e-08</v>
      </c>
      <c r="C7889" t="inlineStr">
        <is>
          <t>CH</t>
        </is>
      </c>
      <c r="D7889" t="inlineStr">
        <is>
          <t>unit</t>
        </is>
      </c>
      <c r="F7889" t="inlineStr">
        <is>
          <t>technosphere</t>
        </is>
      </c>
      <c r="G7889" t="n">
        <v>0</v>
      </c>
      <c r="H7889" t="inlineStr">
        <is>
          <t>photovoltaic slanted-roof installation, 3 kWp, CIS, laminated, integrated, on roof</t>
        </is>
      </c>
      <c r="I7889" t="inlineStr">
        <is>
          <t>(2,2,1,1,1,3); Calculation with average annual yield and share of technologies. Lifetime: 30a.</t>
        </is>
      </c>
    </row>
    <row r="7890">
      <c r="A7890" t="inlineStr">
        <is>
          <t>photovoltaic slanted-roof installation, 3 kWp, CdTe, panel, mounted, on roof</t>
        </is>
      </c>
      <c r="B7890" t="n">
        <v>7.336209687423127e-07</v>
      </c>
      <c r="C7890" t="inlineStr">
        <is>
          <t>CH</t>
        </is>
      </c>
      <c r="D7890" t="inlineStr">
        <is>
          <t>unit</t>
        </is>
      </c>
      <c r="F7890" t="inlineStr">
        <is>
          <t>technosphere</t>
        </is>
      </c>
      <c r="G7890" t="n">
        <v>0</v>
      </c>
      <c r="H7890" t="inlineStr">
        <is>
          <t>photovoltaic slanted-roof installation, 3 kWp, CdTe, panel, mounted, on roof</t>
        </is>
      </c>
      <c r="I7890" t="inlineStr">
        <is>
          <t>(2,2,1,1,1,3); Calculation with average annual yield and share of technologies. Lifetime: 30a.</t>
        </is>
      </c>
    </row>
    <row r="7891">
      <c r="A7891" t="inlineStr">
        <is>
          <t>photovoltaic slanted-roof installation, 3 kWp, micro-Si, laminated, integrated, on roof</t>
        </is>
      </c>
      <c r="B7891" t="n">
        <v>5.76094993858994e-09</v>
      </c>
      <c r="C7891" t="inlineStr">
        <is>
          <t>RER</t>
        </is>
      </c>
      <c r="D7891" t="inlineStr">
        <is>
          <t>unit</t>
        </is>
      </c>
      <c r="F7891" t="inlineStr">
        <is>
          <t>technosphere</t>
        </is>
      </c>
      <c r="G7891" t="n">
        <v>0</v>
      </c>
      <c r="H7891" t="inlineStr">
        <is>
          <t>photovoltaic slanted-roof installation, 3 kWp, micro-Si, laminated, integrated, on roof</t>
        </is>
      </c>
      <c r="I7891" t="inlineStr">
        <is>
          <t>(2,2,1,1,1,3); Calculation with average annual yield and share of technologies. Lifetime: 30a.</t>
        </is>
      </c>
    </row>
    <row r="7892">
      <c r="A7892" t="inlineStr">
        <is>
          <t>photovoltaic slanted-roof installation, 3 kWp, micro-Si, panel, mounted, on roof</t>
        </is>
      </c>
      <c r="B7892" t="n">
        <v>9.586580757184822e-08</v>
      </c>
      <c r="C7892" t="inlineStr">
        <is>
          <t>RER</t>
        </is>
      </c>
      <c r="D7892" t="inlineStr">
        <is>
          <t>unit</t>
        </is>
      </c>
      <c r="F7892" t="inlineStr">
        <is>
          <t>technosphere</t>
        </is>
      </c>
      <c r="G7892" t="n">
        <v>0</v>
      </c>
      <c r="H7892" t="inlineStr">
        <is>
          <t>photovoltaic slanted-roof installation, 3 kWp, micro-Si, panel, mounted, on roof</t>
        </is>
      </c>
      <c r="I7892" t="inlineStr">
        <is>
          <t>(2,2,1,1,1,3); Calculation with average annual yield and share of technologies. Lifetime: 30a.</t>
        </is>
      </c>
    </row>
    <row r="7893">
      <c r="A7893" t="inlineStr">
        <is>
          <t>photovoltaic facade installation, 3kWp, multi-Si, laminated, integrated, at building</t>
        </is>
      </c>
      <c r="B7893" t="n">
        <v>3.084861612336856e-07</v>
      </c>
      <c r="C7893" t="inlineStr">
        <is>
          <t>RER</t>
        </is>
      </c>
      <c r="D7893" t="inlineStr">
        <is>
          <t>unit</t>
        </is>
      </c>
      <c r="F7893" t="inlineStr">
        <is>
          <t>technosphere</t>
        </is>
      </c>
      <c r="G7893" t="n">
        <v>0</v>
      </c>
      <c r="H7893" t="inlineStr">
        <is>
          <t>photovoltaic facade installation, 3kWp, multi-Si, laminated, integrated, at building</t>
        </is>
      </c>
      <c r="I7893" t="inlineStr">
        <is>
          <t>(2,2,1,1,1,3); Calculation with average annual yield and share of technologies. Lifetime: 30a.</t>
        </is>
      </c>
    </row>
    <row r="7894">
      <c r="A7894" t="inlineStr">
        <is>
          <t>photovoltaic facade installation, 3kWp, multi-Si, panel, mounted, at building</t>
        </is>
      </c>
      <c r="B7894" t="n">
        <v>3.084861612336856e-07</v>
      </c>
      <c r="C7894" t="inlineStr">
        <is>
          <t>RER</t>
        </is>
      </c>
      <c r="D7894" t="inlineStr">
        <is>
          <t>unit</t>
        </is>
      </c>
      <c r="F7894" t="inlineStr">
        <is>
          <t>technosphere</t>
        </is>
      </c>
      <c r="G7894" t="n">
        <v>0</v>
      </c>
      <c r="H7894" t="inlineStr">
        <is>
          <t>photovoltaic facade installation, 3kWp, multi-Si, panel, mounted, at building</t>
        </is>
      </c>
      <c r="I7894" t="inlineStr">
        <is>
          <t>(2,2,1,1,1,3); Calculation with average annual yield and share of technologies. Lifetime: 30a.</t>
        </is>
      </c>
    </row>
    <row r="7895">
      <c r="A7895" t="inlineStr">
        <is>
          <t>photovoltaic facade installation, 3kWp, single-Si, laminated, integrated, at building</t>
        </is>
      </c>
      <c r="B7895" t="n">
        <v>1.632405936528253e-07</v>
      </c>
      <c r="C7895" t="inlineStr">
        <is>
          <t>RER</t>
        </is>
      </c>
      <c r="D7895" t="inlineStr">
        <is>
          <t>unit</t>
        </is>
      </c>
      <c r="F7895" t="inlineStr">
        <is>
          <t>technosphere</t>
        </is>
      </c>
      <c r="G7895" t="n">
        <v>0</v>
      </c>
      <c r="H7895" t="inlineStr">
        <is>
          <t>photovoltaic facade installation, 3kWp, single-Si, laminated, integrated, at building</t>
        </is>
      </c>
      <c r="I7895" t="inlineStr">
        <is>
          <t>(2,2,1,1,1,3); Calculation with average annual yield and share of technologies. Lifetime: 30a.</t>
        </is>
      </c>
    </row>
    <row r="7896">
      <c r="A7896" t="inlineStr">
        <is>
          <t>photovoltaic facade installation, 3kWp, single-Si, panel, mounted, at building</t>
        </is>
      </c>
      <c r="B7896" t="n">
        <v>1.632405936528253e-07</v>
      </c>
      <c r="C7896" t="inlineStr">
        <is>
          <t>RER</t>
        </is>
      </c>
      <c r="D7896" t="inlineStr">
        <is>
          <t>unit</t>
        </is>
      </c>
      <c r="F7896" t="inlineStr">
        <is>
          <t>technosphere</t>
        </is>
      </c>
      <c r="G7896" t="n">
        <v>0</v>
      </c>
      <c r="H7896" t="inlineStr">
        <is>
          <t>photovoltaic facade installation, 3kWp, single-Si, panel, mounted, at building</t>
        </is>
      </c>
      <c r="I7896" t="inlineStr">
        <is>
          <t>(2,2,1,1,1,3); Calculation with average annual yield and share of technologies. Lifetime: 30a.</t>
        </is>
      </c>
    </row>
    <row r="7897">
      <c r="A7897" t="inlineStr">
        <is>
          <t>photovoltaic flat-roof installation, 3kWp, multi-Si, on roof</t>
        </is>
      </c>
      <c r="B7897" t="n">
        <v>3.236033598317318e-06</v>
      </c>
      <c r="C7897" t="inlineStr">
        <is>
          <t>RER</t>
        </is>
      </c>
      <c r="D7897" t="inlineStr">
        <is>
          <t>unit</t>
        </is>
      </c>
      <c r="F7897" t="inlineStr">
        <is>
          <t>technosphere</t>
        </is>
      </c>
      <c r="G7897" t="n">
        <v>0</v>
      </c>
      <c r="H7897" t="inlineStr">
        <is>
          <t>photovoltaic flat-roof installation, 3kWp, multi-Si, on roof</t>
        </is>
      </c>
      <c r="I7897" t="inlineStr">
        <is>
          <t>(2,2,1,1,1,3); Calculation with average annual yield and share of technologies. Lifetime: 30a.</t>
        </is>
      </c>
    </row>
    <row r="7898">
      <c r="A7898" t="inlineStr">
        <is>
          <t>photovoltaic flat-roof installation, 3kWp, single-Si, on roof</t>
        </is>
      </c>
      <c r="B7898" t="n">
        <v>1.714782755158412e-06</v>
      </c>
      <c r="C7898" t="inlineStr">
        <is>
          <t>RER</t>
        </is>
      </c>
      <c r="D7898" t="inlineStr">
        <is>
          <t>unit</t>
        </is>
      </c>
      <c r="F7898" t="inlineStr">
        <is>
          <t>technosphere</t>
        </is>
      </c>
      <c r="G7898" t="n">
        <v>0</v>
      </c>
      <c r="H7898" t="inlineStr">
        <is>
          <t>photovoltaic flat-roof installation, 3kWp, single-Si, on roof</t>
        </is>
      </c>
      <c r="I7898" t="inlineStr">
        <is>
          <t>(2,2,1,1,1,3); Calculation with average annual yield and share of technologies. Lifetime: 30a.</t>
        </is>
      </c>
    </row>
    <row r="7899">
      <c r="A7899" t="inlineStr">
        <is>
          <t>photovoltaic slanted-roof installation, 3kWp, CIS, panel, mounted, on roof</t>
        </is>
      </c>
      <c r="B7899" t="n">
        <v>6.076001888356577e-07</v>
      </c>
      <c r="C7899" t="inlineStr">
        <is>
          <t>CH</t>
        </is>
      </c>
      <c r="D7899" t="inlineStr">
        <is>
          <t>unit</t>
        </is>
      </c>
      <c r="F7899" t="inlineStr">
        <is>
          <t>technosphere</t>
        </is>
      </c>
      <c r="G7899" t="n">
        <v>0</v>
      </c>
      <c r="H7899" t="inlineStr">
        <is>
          <t>photovoltaic slanted-roof installation, 3kWp, CIS, panel, mounted, on roof</t>
        </is>
      </c>
      <c r="I7899" t="inlineStr">
        <is>
          <t>(2,2,1,1,1,3); Calculation with average annual yield and share of technologies. Lifetime: 30a.</t>
        </is>
      </c>
    </row>
    <row r="7900">
      <c r="A7900" t="inlineStr">
        <is>
          <t>photovoltaic slanted-roof installation, 3kWp, CdTe, laminated, integrated, on roof</t>
        </is>
      </c>
      <c r="B7900" t="n">
        <v>4.406226554593399e-08</v>
      </c>
      <c r="C7900" t="inlineStr">
        <is>
          <t>CH</t>
        </is>
      </c>
      <c r="D7900" t="inlineStr">
        <is>
          <t>unit</t>
        </is>
      </c>
      <c r="F7900" t="inlineStr">
        <is>
          <t>technosphere</t>
        </is>
      </c>
      <c r="G7900" t="n">
        <v>0</v>
      </c>
      <c r="H7900" t="inlineStr">
        <is>
          <t>photovoltaic slanted-roof installation, 3kWp, CdTe, laminated, integrated, on roof</t>
        </is>
      </c>
      <c r="I7900" t="inlineStr">
        <is>
          <t>(2,2,1,1,1,3); Calculation with average annual yield and share of technologies. Lifetime: 30a.</t>
        </is>
      </c>
    </row>
    <row r="7901">
      <c r="A7901" t="inlineStr">
        <is>
          <t>photovoltaic slanted-roof installation, 3kWp, multi-Si, laminated, integrated, on roof</t>
        </is>
      </c>
      <c r="B7901" t="n">
        <v>1.59326271739128e-07</v>
      </c>
      <c r="C7901" t="inlineStr">
        <is>
          <t>RER</t>
        </is>
      </c>
      <c r="D7901" t="inlineStr">
        <is>
          <t>unit</t>
        </is>
      </c>
      <c r="F7901" t="inlineStr">
        <is>
          <t>technosphere</t>
        </is>
      </c>
      <c r="G7901" t="n">
        <v>0</v>
      </c>
      <c r="H7901" t="inlineStr">
        <is>
          <t>photovoltaic slanted-roof installation, 3kWp, multi-Si, laminated, integrated, on roof</t>
        </is>
      </c>
      <c r="I7901" t="inlineStr">
        <is>
          <t>(2,2,1,1,1,3); Calculation with average annual yield and share of technologies. Lifetime: 30a.</t>
        </is>
      </c>
    </row>
    <row r="7902">
      <c r="A7902" t="inlineStr">
        <is>
          <t>photovoltaic slanted-roof installation, 3kWp, multi-Si, panel, mounted, on roof</t>
        </is>
      </c>
      <c r="B7902" t="n">
        <v>2.6554378623188e-06</v>
      </c>
      <c r="C7902" t="inlineStr">
        <is>
          <t>RER</t>
        </is>
      </c>
      <c r="D7902" t="inlineStr">
        <is>
          <t>unit</t>
        </is>
      </c>
      <c r="F7902" t="inlineStr">
        <is>
          <t>technosphere</t>
        </is>
      </c>
      <c r="G7902" t="n">
        <v>0</v>
      </c>
      <c r="H7902" t="inlineStr">
        <is>
          <t>photovoltaic slanted-roof installation, 3kWp, multi-Si, panel, mounted, on roof</t>
        </is>
      </c>
      <c r="I7902" t="inlineStr">
        <is>
          <t>(2,2,1,1,1,3); Calculation with average annual yield and share of technologies. Lifetime: 30a.</t>
        </is>
      </c>
    </row>
    <row r="7903">
      <c r="A7903" t="inlineStr">
        <is>
          <t>photovoltaic slanted-roof installation, 3kWp, single-Si, laminated, integrated, on roof</t>
        </is>
      </c>
      <c r="B7903" t="n">
        <v>8.461395222303974e-08</v>
      </c>
      <c r="C7903" t="inlineStr">
        <is>
          <t>RER</t>
        </is>
      </c>
      <c r="D7903" t="inlineStr">
        <is>
          <t>unit</t>
        </is>
      </c>
      <c r="F7903" t="inlineStr">
        <is>
          <t>technosphere</t>
        </is>
      </c>
      <c r="G7903" t="n">
        <v>0</v>
      </c>
      <c r="H7903" t="inlineStr">
        <is>
          <t>photovoltaic slanted-roof installation, 3kWp, single-Si, laminated, integrated, on roof</t>
        </is>
      </c>
      <c r="I7903" t="inlineStr">
        <is>
          <t>(2,2,1,1,1,3); Calculation with average annual yield and share of technologies. Lifetime: 30a.</t>
        </is>
      </c>
    </row>
    <row r="7904">
      <c r="A7904" t="inlineStr">
        <is>
          <t>photovoltaic slanted-roof installation, 3kWp, single-Si, panel, mounted, on roof</t>
        </is>
      </c>
      <c r="B7904" t="n">
        <v>1.408732289670821e-06</v>
      </c>
      <c r="C7904" t="inlineStr">
        <is>
          <t>RER</t>
        </is>
      </c>
      <c r="D7904" t="inlineStr">
        <is>
          <t>unit</t>
        </is>
      </c>
      <c r="F7904" t="inlineStr">
        <is>
          <t>technosphere</t>
        </is>
      </c>
      <c r="G7904" t="n">
        <v>0</v>
      </c>
      <c r="H7904" t="inlineStr">
        <is>
          <t>photovoltaic slanted-roof installation, 3kWp, single-Si, panel, mounted, on roof</t>
        </is>
      </c>
      <c r="I7904" t="inlineStr">
        <is>
          <t>(2,2,1,1,1,3); Calculation with average annual yield and share of technologies. Lifetime: 30a.</t>
        </is>
      </c>
    </row>
    <row r="7905">
      <c r="A7905" t="inlineStr">
        <is>
          <t>market for tap water</t>
        </is>
      </c>
      <c r="B7905" t="n">
        <v>0.0037026</v>
      </c>
      <c r="C7905" t="inlineStr">
        <is>
          <t>Europe without Switzerland</t>
        </is>
      </c>
      <c r="D7905" t="inlineStr">
        <is>
          <t>kilogram</t>
        </is>
      </c>
      <c r="F7905" t="inlineStr">
        <is>
          <t>technosphere</t>
        </is>
      </c>
      <c r="G7905" t="n">
        <v>0</v>
      </c>
      <c r="H7905" t="inlineStr">
        <is>
          <t>tap water</t>
        </is>
      </c>
      <c r="I7905" t="inlineStr">
        <is>
          <t>(2,2,1,1,1,3); Estimation 20l/m2 panel</t>
        </is>
      </c>
    </row>
    <row r="7906">
      <c r="A7906" t="inlineStr">
        <is>
          <t>treatment of wastewater, from residence, capacity 1.1E10l/year</t>
        </is>
      </c>
      <c r="B7906" t="n">
        <v>-3.3323e-06</v>
      </c>
      <c r="C7906" t="inlineStr">
        <is>
          <t>CH</t>
        </is>
      </c>
      <c r="D7906" t="inlineStr">
        <is>
          <t>cubic meter</t>
        </is>
      </c>
      <c r="F7906" t="inlineStr">
        <is>
          <t>technosphere</t>
        </is>
      </c>
      <c r="G7906" t="n">
        <v>0</v>
      </c>
      <c r="H7906" t="inlineStr">
        <is>
          <t>wastewater, from residence</t>
        </is>
      </c>
      <c r="I7906" t="inlineStr">
        <is>
          <t>(2,2,1,1,1,3); Estimation 20l/m2 panel</t>
        </is>
      </c>
    </row>
    <row r="7907"/>
    <row r="7908">
      <c r="A7908" s="28" t="inlineStr">
        <is>
          <t>Activity</t>
        </is>
      </c>
      <c r="B7908" s="28" t="inlineStr">
        <is>
          <t>electricity production, photovoltaic, residential</t>
        </is>
      </c>
    </row>
    <row r="7909">
      <c r="A7909" t="inlineStr">
        <is>
          <t>comment</t>
        </is>
      </c>
      <c r="B790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910">
      <c r="A7910" t="inlineStr">
        <is>
          <t>location</t>
        </is>
      </c>
      <c r="B7910" t="inlineStr">
        <is>
          <t>FI</t>
        </is>
      </c>
    </row>
    <row r="7911">
      <c r="A7911" t="inlineStr">
        <is>
          <t>production amount</t>
        </is>
      </c>
      <c r="B7911" t="n">
        <v>1</v>
      </c>
    </row>
    <row r="7912">
      <c r="A7912" t="inlineStr">
        <is>
          <t>reference product</t>
        </is>
      </c>
      <c r="B7912" t="inlineStr">
        <is>
          <t>electricity, low voltage</t>
        </is>
      </c>
    </row>
    <row r="7913">
      <c r="A7913" t="inlineStr">
        <is>
          <t>source</t>
        </is>
      </c>
      <c r="B79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914">
      <c r="A7914" t="inlineStr">
        <is>
          <t>type</t>
        </is>
      </c>
      <c r="B7914" t="inlineStr">
        <is>
          <t>process</t>
        </is>
      </c>
    </row>
    <row r="7915">
      <c r="A7915" t="inlineStr">
        <is>
          <t>unit</t>
        </is>
      </c>
      <c r="B7915" t="inlineStr">
        <is>
          <t>kilowatt hour</t>
        </is>
      </c>
    </row>
    <row r="7916">
      <c r="A7916" t="inlineStr">
        <is>
          <t>Exchanges</t>
        </is>
      </c>
    </row>
    <row r="7917">
      <c r="A7917" s="28" t="inlineStr">
        <is>
          <t>name</t>
        </is>
      </c>
      <c r="B7917" s="28" t="inlineStr">
        <is>
          <t>amount</t>
        </is>
      </c>
      <c r="C7917" s="28" t="inlineStr">
        <is>
          <t>location</t>
        </is>
      </c>
      <c r="D7917" s="28" t="inlineStr">
        <is>
          <t>unit</t>
        </is>
      </c>
      <c r="E7917" s="28" t="inlineStr">
        <is>
          <t>categories</t>
        </is>
      </c>
      <c r="F7917" s="28" t="inlineStr">
        <is>
          <t>type</t>
        </is>
      </c>
      <c r="G7917" s="28" t="inlineStr">
        <is>
          <t>uncertainty type</t>
        </is>
      </c>
      <c r="H7917" s="28" t="inlineStr">
        <is>
          <t>reference product</t>
        </is>
      </c>
      <c r="I7917" s="28" t="inlineStr">
        <is>
          <t>comment</t>
        </is>
      </c>
      <c r="J7917" s="28" t="inlineStr">
        <is>
          <t>production volume</t>
        </is>
      </c>
      <c r="K7917" s="28" t="n"/>
      <c r="L7917" s="28" t="n"/>
      <c r="M7917" s="28" t="n"/>
    </row>
    <row r="7918">
      <c r="A7918" t="inlineStr">
        <is>
          <t>Energy, solar, converted</t>
        </is>
      </c>
      <c r="B7918" t="n">
        <v>3.8503</v>
      </c>
      <c r="D7918" t="inlineStr">
        <is>
          <t>megajoule</t>
        </is>
      </c>
      <c r="E7918" t="inlineStr">
        <is>
          <t>natural resource::in air</t>
        </is>
      </c>
      <c r="F7918" t="inlineStr">
        <is>
          <t>biosphere</t>
        </is>
      </c>
      <c r="G7918" t="n">
        <v>0</v>
      </c>
      <c r="I7918" t="inlineStr">
        <is>
          <t>(2,2,1,1,1,3); Energy loss in the system</t>
        </is>
      </c>
    </row>
    <row r="7919">
      <c r="A7919" t="inlineStr">
        <is>
          <t>Heat, waste</t>
        </is>
      </c>
      <c r="B7919" t="n">
        <v>0.25027</v>
      </c>
      <c r="D7919" t="inlineStr">
        <is>
          <t>megajoule</t>
        </is>
      </c>
      <c r="E7919" t="inlineStr">
        <is>
          <t>air</t>
        </is>
      </c>
      <c r="F7919" t="inlineStr">
        <is>
          <t>biosphere</t>
        </is>
      </c>
      <c r="G7919" t="n">
        <v>0</v>
      </c>
      <c r="I7919" t="inlineStr">
        <is>
          <t>(1,na,na,na,na,na); Calculation with average annual output and share of technologies; Average degradation of 10.5% included</t>
        </is>
      </c>
    </row>
    <row r="7920">
      <c r="A7920" t="inlineStr">
        <is>
          <t>electricity production, photovoltaic, residential</t>
        </is>
      </c>
      <c r="B7920" t="n">
        <v>1</v>
      </c>
      <c r="C7920" t="inlineStr">
        <is>
          <t>FI</t>
        </is>
      </c>
      <c r="D7920" t="inlineStr">
        <is>
          <t>kilowatt hour</t>
        </is>
      </c>
      <c r="E7920" t="inlineStr">
        <is>
          <t>photovoltaic::power plants</t>
        </is>
      </c>
      <c r="F7920" t="inlineStr">
        <is>
          <t>production</t>
        </is>
      </c>
      <c r="G7920" t="n">
        <v>0</v>
      </c>
      <c r="H7920" t="inlineStr">
        <is>
          <t>electricity, low voltage</t>
        </is>
      </c>
      <c r="J7920">
        <f>VLOOKUP(C7920,'extension - production vol'!$B$6:$D$235,3,0)</f>
        <v>716.44</v>
      </c>
    </row>
    <row r="7921">
      <c r="A7921" t="inlineStr">
        <is>
          <t>photovoltaic slanted-roof installation, 3 kWp, CIS, laminated, integrated, on roof</t>
        </is>
      </c>
      <c r="B7921" t="n">
        <v>3.956522314374375e-08</v>
      </c>
      <c r="C7921" t="inlineStr">
        <is>
          <t>CH</t>
        </is>
      </c>
      <c r="D7921" t="inlineStr">
        <is>
          <t>unit</t>
        </is>
      </c>
      <c r="F7921" t="inlineStr">
        <is>
          <t>technosphere</t>
        </is>
      </c>
      <c r="G7921" t="n">
        <v>0</v>
      </c>
      <c r="H7921" t="inlineStr">
        <is>
          <t>photovoltaic slanted-roof installation, 3 kWp, CIS, laminated, integrated, on roof</t>
        </is>
      </c>
      <c r="I7921" t="inlineStr">
        <is>
          <t>(2,2,1,1,1,3); Calculation with average annual yield and share of technologies. Lifetime: 30a.</t>
        </is>
      </c>
    </row>
    <row r="7922">
      <c r="A7922" t="inlineStr">
        <is>
          <t>photovoltaic slanted-roof installation, 3 kWp, CdTe, panel, mounted, on roof</t>
        </is>
      </c>
      <c r="B7922" t="n">
        <v>8.020949782777142e-07</v>
      </c>
      <c r="C7922" t="inlineStr">
        <is>
          <t>CH</t>
        </is>
      </c>
      <c r="D7922" t="inlineStr">
        <is>
          <t>unit</t>
        </is>
      </c>
      <c r="F7922" t="inlineStr">
        <is>
          <t>technosphere</t>
        </is>
      </c>
      <c r="G7922" t="n">
        <v>0</v>
      </c>
      <c r="H7922" t="inlineStr">
        <is>
          <t>photovoltaic slanted-roof installation, 3 kWp, CdTe, panel, mounted, on roof</t>
        </is>
      </c>
      <c r="I7922" t="inlineStr">
        <is>
          <t>(2,2,1,1,1,3); Calculation with average annual yield and share of technologies. Lifetime: 30a.</t>
        </is>
      </c>
    </row>
    <row r="7923">
      <c r="A7923" t="inlineStr">
        <is>
          <t>photovoltaic slanted-roof installation, 3 kWp, micro-Si, laminated, integrated, on roof</t>
        </is>
      </c>
      <c r="B7923" t="n">
        <v>6.258498933646738e-09</v>
      </c>
      <c r="C7923" t="inlineStr">
        <is>
          <t>RER</t>
        </is>
      </c>
      <c r="D7923" t="inlineStr">
        <is>
          <t>unit</t>
        </is>
      </c>
      <c r="F7923" t="inlineStr">
        <is>
          <t>technosphere</t>
        </is>
      </c>
      <c r="G7923" t="n">
        <v>0</v>
      </c>
      <c r="H7923" t="inlineStr">
        <is>
          <t>photovoltaic slanted-roof installation, 3 kWp, micro-Si, laminated, integrated, on roof</t>
        </is>
      </c>
      <c r="I7923" t="inlineStr">
        <is>
          <t>(2,2,1,1,1,3); Calculation with average annual yield and share of technologies. Lifetime: 30a.</t>
        </is>
      </c>
    </row>
    <row r="7924">
      <c r="A7924" t="inlineStr">
        <is>
          <t>photovoltaic slanted-roof installation, 3 kWp, micro-Si, panel, mounted, on roof</t>
        </is>
      </c>
      <c r="B7924" t="n">
        <v>1.04308315560779e-07</v>
      </c>
      <c r="C7924" t="inlineStr">
        <is>
          <t>RER</t>
        </is>
      </c>
      <c r="D7924" t="inlineStr">
        <is>
          <t>unit</t>
        </is>
      </c>
      <c r="F7924" t="inlineStr">
        <is>
          <t>technosphere</t>
        </is>
      </c>
      <c r="G7924" t="n">
        <v>0</v>
      </c>
      <c r="H7924" t="inlineStr">
        <is>
          <t>photovoltaic slanted-roof installation, 3 kWp, micro-Si, panel, mounted, on roof</t>
        </is>
      </c>
      <c r="I7924" t="inlineStr">
        <is>
          <t>(2,2,1,1,1,3); Calculation with average annual yield and share of technologies. Lifetime: 30a.</t>
        </is>
      </c>
    </row>
    <row r="7925">
      <c r="A7925" t="inlineStr">
        <is>
          <t>photovoltaic facade installation, 3kWp, multi-Si, laminated, integrated, at building</t>
        </is>
      </c>
      <c r="B7925" t="n">
        <v>3.358859184001091e-07</v>
      </c>
      <c r="C7925" t="inlineStr">
        <is>
          <t>RER</t>
        </is>
      </c>
      <c r="D7925" t="inlineStr">
        <is>
          <t>unit</t>
        </is>
      </c>
      <c r="F7925" t="inlineStr">
        <is>
          <t>technosphere</t>
        </is>
      </c>
      <c r="G7925" t="n">
        <v>0</v>
      </c>
      <c r="H7925" t="inlineStr">
        <is>
          <t>photovoltaic facade installation, 3kWp, multi-Si, laminated, integrated, at building</t>
        </is>
      </c>
      <c r="I7925" t="inlineStr">
        <is>
          <t>(2,2,1,1,1,3); Calculation with average annual yield and share of technologies. Lifetime: 30a.</t>
        </is>
      </c>
    </row>
    <row r="7926">
      <c r="A7926" t="inlineStr">
        <is>
          <t>photovoltaic facade installation, 3kWp, multi-Si, panel, mounted, at building</t>
        </is>
      </c>
      <c r="B7926" t="n">
        <v>3.358859184001091e-07</v>
      </c>
      <c r="C7926" t="inlineStr">
        <is>
          <t>RER</t>
        </is>
      </c>
      <c r="D7926" t="inlineStr">
        <is>
          <t>unit</t>
        </is>
      </c>
      <c r="F7926" t="inlineStr">
        <is>
          <t>technosphere</t>
        </is>
      </c>
      <c r="G7926" t="n">
        <v>0</v>
      </c>
      <c r="H7926" t="inlineStr">
        <is>
          <t>photovoltaic facade installation, 3kWp, multi-Si, panel, mounted, at building</t>
        </is>
      </c>
      <c r="I7926" t="inlineStr">
        <is>
          <t>(2,2,1,1,1,3); Calculation with average annual yield and share of technologies. Lifetime: 30a.</t>
        </is>
      </c>
    </row>
    <row r="7927">
      <c r="A7927" t="inlineStr">
        <is>
          <t>photovoltaic facade installation, 3kWp, single-Si, laminated, integrated, at building</t>
        </is>
      </c>
      <c r="B7927" t="n">
        <v>1.777011127927183e-07</v>
      </c>
      <c r="C7927" t="inlineStr">
        <is>
          <t>RER</t>
        </is>
      </c>
      <c r="D7927" t="inlineStr">
        <is>
          <t>unit</t>
        </is>
      </c>
      <c r="F7927" t="inlineStr">
        <is>
          <t>technosphere</t>
        </is>
      </c>
      <c r="G7927" t="n">
        <v>0</v>
      </c>
      <c r="H7927" t="inlineStr">
        <is>
          <t>photovoltaic facade installation, 3kWp, single-Si, laminated, integrated, at building</t>
        </is>
      </c>
      <c r="I7927" t="inlineStr">
        <is>
          <t>(2,2,1,1,1,3); Calculation with average annual yield and share of technologies. Lifetime: 30a.</t>
        </is>
      </c>
    </row>
    <row r="7928">
      <c r="A7928" t="inlineStr">
        <is>
          <t>photovoltaic facade installation, 3kWp, single-Si, panel, mounted, at building</t>
        </is>
      </c>
      <c r="B7928" t="n">
        <v>1.777011127927183e-07</v>
      </c>
      <c r="C7928" t="inlineStr">
        <is>
          <t>RER</t>
        </is>
      </c>
      <c r="D7928" t="inlineStr">
        <is>
          <t>unit</t>
        </is>
      </c>
      <c r="F7928" t="inlineStr">
        <is>
          <t>technosphere</t>
        </is>
      </c>
      <c r="G7928" t="n">
        <v>0</v>
      </c>
      <c r="H7928" t="inlineStr">
        <is>
          <t>photovoltaic facade installation, 3kWp, single-Si, panel, mounted, at building</t>
        </is>
      </c>
      <c r="I7928" t="inlineStr">
        <is>
          <t>(2,2,1,1,1,3); Calculation with average annual yield and share of technologies. Lifetime: 30a.</t>
        </is>
      </c>
    </row>
    <row r="7929">
      <c r="A7929" t="inlineStr">
        <is>
          <t>photovoltaic flat-roof installation, 3kWp, multi-Si, on roof</t>
        </is>
      </c>
      <c r="B7929" t="n">
        <v>3.52849853672842e-06</v>
      </c>
      <c r="C7929" t="inlineStr">
        <is>
          <t>RER</t>
        </is>
      </c>
      <c r="D7929" t="inlineStr">
        <is>
          <t>unit</t>
        </is>
      </c>
      <c r="F7929" t="inlineStr">
        <is>
          <t>technosphere</t>
        </is>
      </c>
      <c r="G7929" t="n">
        <v>0</v>
      </c>
      <c r="H7929" t="inlineStr">
        <is>
          <t>photovoltaic flat-roof installation, 3kWp, multi-Si, on roof</t>
        </is>
      </c>
      <c r="I7929" t="inlineStr">
        <is>
          <t>(2,2,1,1,1,3); Calculation with average annual yield and share of technologies. Lifetime: 30a.</t>
        </is>
      </c>
    </row>
    <row r="7930">
      <c r="A7930" t="inlineStr">
        <is>
          <t>photovoltaic flat-roof installation, 3kWp, single-Si, on roof</t>
        </is>
      </c>
      <c r="B7930" t="n">
        <v>1.866759164691182e-06</v>
      </c>
      <c r="C7930" t="inlineStr">
        <is>
          <t>RER</t>
        </is>
      </c>
      <c r="D7930" t="inlineStr">
        <is>
          <t>unit</t>
        </is>
      </c>
      <c r="F7930" t="inlineStr">
        <is>
          <t>technosphere</t>
        </is>
      </c>
      <c r="G7930" t="n">
        <v>0</v>
      </c>
      <c r="H7930" t="inlineStr">
        <is>
          <t>photovoltaic flat-roof installation, 3kWp, single-Si, on roof</t>
        </is>
      </c>
      <c r="I7930" t="inlineStr">
        <is>
          <t>(2,2,1,1,1,3); Calculation with average annual yield and share of technologies. Lifetime: 30a.</t>
        </is>
      </c>
    </row>
    <row r="7931">
      <c r="A7931" t="inlineStr">
        <is>
          <t>photovoltaic slanted-roof installation, 3kWp, CIS, panel, mounted, on roof</t>
        </is>
      </c>
      <c r="B7931" t="n">
        <v>6.618182780408045e-07</v>
      </c>
      <c r="C7931" t="inlineStr">
        <is>
          <t>CH</t>
        </is>
      </c>
      <c r="D7931" t="inlineStr">
        <is>
          <t>unit</t>
        </is>
      </c>
      <c r="F7931" t="inlineStr">
        <is>
          <t>technosphere</t>
        </is>
      </c>
      <c r="G7931" t="n">
        <v>0</v>
      </c>
      <c r="H7931" t="inlineStr">
        <is>
          <t>photovoltaic slanted-roof installation, 3kWp, CIS, panel, mounted, on roof</t>
        </is>
      </c>
      <c r="I7931" t="inlineStr">
        <is>
          <t>(2,2,1,1,1,3); Calculation with average annual yield and share of technologies. Lifetime: 30a.</t>
        </is>
      </c>
    </row>
    <row r="7932">
      <c r="A7932" t="inlineStr">
        <is>
          <t>photovoltaic slanted-roof installation, 3kWp, CdTe, laminated, integrated, on roof</t>
        </is>
      </c>
      <c r="B7932" t="n">
        <v>4.819763546601511e-08</v>
      </c>
      <c r="C7932" t="inlineStr">
        <is>
          <t>CH</t>
        </is>
      </c>
      <c r="D7932" t="inlineStr">
        <is>
          <t>unit</t>
        </is>
      </c>
      <c r="F7932" t="inlineStr">
        <is>
          <t>technosphere</t>
        </is>
      </c>
      <c r="G7932" t="n">
        <v>0</v>
      </c>
      <c r="H7932" t="inlineStr">
        <is>
          <t>photovoltaic slanted-roof installation, 3kWp, CdTe, laminated, integrated, on roof</t>
        </is>
      </c>
      <c r="I7932" t="inlineStr">
        <is>
          <t>(2,2,1,1,1,3); Calculation with average annual yield and share of technologies. Lifetime: 30a.</t>
        </is>
      </c>
    </row>
    <row r="7933">
      <c r="A7933" t="inlineStr">
        <is>
          <t>photovoltaic slanted-roof installation, 3kWp, multi-Si, laminated, integrated, on roof</t>
        </is>
      </c>
      <c r="B7933" t="n">
        <v>1.737272979857112e-07</v>
      </c>
      <c r="C7933" t="inlineStr">
        <is>
          <t>RER</t>
        </is>
      </c>
      <c r="D7933" t="inlineStr">
        <is>
          <t>unit</t>
        </is>
      </c>
      <c r="F7933" t="inlineStr">
        <is>
          <t>technosphere</t>
        </is>
      </c>
      <c r="G7933" t="n">
        <v>0</v>
      </c>
      <c r="H7933" t="inlineStr">
        <is>
          <t>photovoltaic slanted-roof installation, 3kWp, multi-Si, laminated, integrated, on roof</t>
        </is>
      </c>
      <c r="I7933" t="inlineStr">
        <is>
          <t>(2,2,1,1,1,3); Calculation with average annual yield and share of technologies. Lifetime: 30a.</t>
        </is>
      </c>
    </row>
    <row r="7934">
      <c r="A7934" t="inlineStr">
        <is>
          <t>photovoltaic slanted-roof installation, 3kWp, multi-Si, panel, mounted, on roof</t>
        </is>
      </c>
      <c r="B7934" t="n">
        <v>2.89545496642852e-06</v>
      </c>
      <c r="C7934" t="inlineStr">
        <is>
          <t>RER</t>
        </is>
      </c>
      <c r="D7934" t="inlineStr">
        <is>
          <t>unit</t>
        </is>
      </c>
      <c r="F7934" t="inlineStr">
        <is>
          <t>technosphere</t>
        </is>
      </c>
      <c r="G7934" t="n">
        <v>0</v>
      </c>
      <c r="H7934" t="inlineStr">
        <is>
          <t>photovoltaic slanted-roof installation, 3kWp, multi-Si, panel, mounted, on roof</t>
        </is>
      </c>
      <c r="I7934" t="inlineStr">
        <is>
          <t>(2,2,1,1,1,3); Calculation with average annual yield and share of technologies. Lifetime: 30a.</t>
        </is>
      </c>
    </row>
    <row r="7935">
      <c r="A7935" t="inlineStr">
        <is>
          <t>photovoltaic slanted-roof installation, 3kWp, single-Si, laminated, integrated, on roof</t>
        </is>
      </c>
      <c r="B7935" t="n">
        <v>9.207906477089455e-08</v>
      </c>
      <c r="C7935" t="inlineStr">
        <is>
          <t>RER</t>
        </is>
      </c>
      <c r="D7935" t="inlineStr">
        <is>
          <t>unit</t>
        </is>
      </c>
      <c r="F7935" t="inlineStr">
        <is>
          <t>technosphere</t>
        </is>
      </c>
      <c r="G7935" t="n">
        <v>0</v>
      </c>
      <c r="H7935" t="inlineStr">
        <is>
          <t>photovoltaic slanted-roof installation, 3kWp, single-Si, laminated, integrated, on roof</t>
        </is>
      </c>
      <c r="I7935" t="inlineStr">
        <is>
          <t>(2,2,1,1,1,3); Calculation with average annual yield and share of technologies. Lifetime: 30a.</t>
        </is>
      </c>
    </row>
    <row r="7936">
      <c r="A7936" t="inlineStr">
        <is>
          <t>photovoltaic slanted-roof installation, 3kWp, single-Si, panel, mounted, on roof</t>
        </is>
      </c>
      <c r="B7936" t="n">
        <v>1.532253187203167e-06</v>
      </c>
      <c r="C7936" t="inlineStr">
        <is>
          <t>RER</t>
        </is>
      </c>
      <c r="D7936" t="inlineStr">
        <is>
          <t>unit</t>
        </is>
      </c>
      <c r="F7936" t="inlineStr">
        <is>
          <t>technosphere</t>
        </is>
      </c>
      <c r="G7936" t="n">
        <v>0</v>
      </c>
      <c r="H7936" t="inlineStr">
        <is>
          <t>photovoltaic slanted-roof installation, 3kWp, single-Si, panel, mounted, on roof</t>
        </is>
      </c>
      <c r="I7936" t="inlineStr">
        <is>
          <t>(2,2,1,1,1,3); Calculation with average annual yield and share of technologies. Lifetime: 30a.</t>
        </is>
      </c>
    </row>
    <row r="7937">
      <c r="A7937" t="inlineStr">
        <is>
          <t>market for tap water</t>
        </is>
      </c>
      <c r="B7937" t="n">
        <v>0.0037026</v>
      </c>
      <c r="C7937" t="inlineStr">
        <is>
          <t>Europe without Switzerland</t>
        </is>
      </c>
      <c r="D7937" t="inlineStr">
        <is>
          <t>kilogram</t>
        </is>
      </c>
      <c r="F7937" t="inlineStr">
        <is>
          <t>technosphere</t>
        </is>
      </c>
      <c r="G7937" t="n">
        <v>0</v>
      </c>
      <c r="H7937" t="inlineStr">
        <is>
          <t>tap water</t>
        </is>
      </c>
      <c r="I7937" t="inlineStr">
        <is>
          <t>(2,2,1,1,1,3); Estimation 20l/m2 panel</t>
        </is>
      </c>
    </row>
    <row r="7938">
      <c r="A7938" t="inlineStr">
        <is>
          <t>treatment of wastewater, from residence, capacity 1.1E10l/year</t>
        </is>
      </c>
      <c r="B7938" t="n">
        <v>-3.3323e-06</v>
      </c>
      <c r="C7938" t="inlineStr">
        <is>
          <t>CH</t>
        </is>
      </c>
      <c r="D7938" t="inlineStr">
        <is>
          <t>cubic meter</t>
        </is>
      </c>
      <c r="F7938" t="inlineStr">
        <is>
          <t>technosphere</t>
        </is>
      </c>
      <c r="G7938" t="n">
        <v>0</v>
      </c>
      <c r="H7938" t="inlineStr">
        <is>
          <t>wastewater, from residence</t>
        </is>
      </c>
      <c r="I7938" t="inlineStr">
        <is>
          <t>(2,2,1,1,1,3); Estimation 20l/m2 panel</t>
        </is>
      </c>
    </row>
    <row r="7939"/>
    <row r="7940">
      <c r="A7940" s="28" t="inlineStr">
        <is>
          <t>Activity</t>
        </is>
      </c>
      <c r="B7940" s="28" t="inlineStr">
        <is>
          <t>electricity production, photovoltaic, residential</t>
        </is>
      </c>
    </row>
    <row r="7941">
      <c r="A7941" t="inlineStr">
        <is>
          <t>comment</t>
        </is>
      </c>
      <c r="B794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942">
      <c r="A7942" t="inlineStr">
        <is>
          <t>location</t>
        </is>
      </c>
      <c r="B7942" t="inlineStr">
        <is>
          <t>FR</t>
        </is>
      </c>
    </row>
    <row r="7943">
      <c r="A7943" t="inlineStr">
        <is>
          <t>production amount</t>
        </is>
      </c>
      <c r="B7943" t="n">
        <v>1</v>
      </c>
    </row>
    <row r="7944">
      <c r="A7944" t="inlineStr">
        <is>
          <t>reference product</t>
        </is>
      </c>
      <c r="B7944" t="inlineStr">
        <is>
          <t>electricity, low voltage</t>
        </is>
      </c>
    </row>
    <row r="7945">
      <c r="A7945" t="inlineStr">
        <is>
          <t>source</t>
        </is>
      </c>
      <c r="B79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946">
      <c r="A7946" t="inlineStr">
        <is>
          <t>type</t>
        </is>
      </c>
      <c r="B7946" t="inlineStr">
        <is>
          <t>process</t>
        </is>
      </c>
    </row>
    <row r="7947">
      <c r="A7947" t="inlineStr">
        <is>
          <t>unit</t>
        </is>
      </c>
      <c r="B7947" t="inlineStr">
        <is>
          <t>kilowatt hour</t>
        </is>
      </c>
    </row>
    <row r="7948">
      <c r="A7948" t="inlineStr">
        <is>
          <t>Exchanges</t>
        </is>
      </c>
    </row>
    <row r="7949">
      <c r="A7949" s="28" t="inlineStr">
        <is>
          <t>name</t>
        </is>
      </c>
      <c r="B7949" s="28" t="inlineStr">
        <is>
          <t>amount</t>
        </is>
      </c>
      <c r="C7949" s="28" t="inlineStr">
        <is>
          <t>location</t>
        </is>
      </c>
      <c r="D7949" s="28" t="inlineStr">
        <is>
          <t>unit</t>
        </is>
      </c>
      <c r="E7949" s="28" t="inlineStr">
        <is>
          <t>categories</t>
        </is>
      </c>
      <c r="F7949" s="28" t="inlineStr">
        <is>
          <t>type</t>
        </is>
      </c>
      <c r="G7949" s="28" t="inlineStr">
        <is>
          <t>uncertainty type</t>
        </is>
      </c>
      <c r="H7949" s="28" t="inlineStr">
        <is>
          <t>reference product</t>
        </is>
      </c>
      <c r="I7949" s="28" t="inlineStr">
        <is>
          <t>comment</t>
        </is>
      </c>
      <c r="J7949" s="28" t="inlineStr">
        <is>
          <t>production volume</t>
        </is>
      </c>
      <c r="K7949" s="28" t="n"/>
      <c r="L7949" s="28" t="n"/>
      <c r="M7949" s="28" t="n"/>
    </row>
    <row r="7950">
      <c r="A7950" t="inlineStr">
        <is>
          <t>Energy, solar, converted</t>
        </is>
      </c>
      <c r="B7950" t="n">
        <v>3.8503</v>
      </c>
      <c r="D7950" t="inlineStr">
        <is>
          <t>megajoule</t>
        </is>
      </c>
      <c r="E7950" t="inlineStr">
        <is>
          <t>natural resource::in air</t>
        </is>
      </c>
      <c r="F7950" t="inlineStr">
        <is>
          <t>biosphere</t>
        </is>
      </c>
      <c r="G7950" t="n">
        <v>0</v>
      </c>
      <c r="I7950" t="inlineStr">
        <is>
          <t>(2,2,1,1,1,3); Energy loss in the system</t>
        </is>
      </c>
    </row>
    <row r="7951">
      <c r="A7951" t="inlineStr">
        <is>
          <t>Heat, waste</t>
        </is>
      </c>
      <c r="B7951" t="n">
        <v>0.25027</v>
      </c>
      <c r="D7951" t="inlineStr">
        <is>
          <t>megajoule</t>
        </is>
      </c>
      <c r="E7951" t="inlineStr">
        <is>
          <t>air</t>
        </is>
      </c>
      <c r="F7951" t="inlineStr">
        <is>
          <t>biosphere</t>
        </is>
      </c>
      <c r="G7951" t="n">
        <v>0</v>
      </c>
      <c r="I7951" t="inlineStr">
        <is>
          <t>(1,na,na,na,na,na); Calculation with average annual output and share of technologies; Average degradation of 10.5% included</t>
        </is>
      </c>
    </row>
    <row r="7952">
      <c r="A7952" t="inlineStr">
        <is>
          <t>electricity production, photovoltaic, residential</t>
        </is>
      </c>
      <c r="B7952" t="n">
        <v>1</v>
      </c>
      <c r="C7952" t="inlineStr">
        <is>
          <t>FR</t>
        </is>
      </c>
      <c r="D7952" t="inlineStr">
        <is>
          <t>kilowatt hour</t>
        </is>
      </c>
      <c r="E7952" t="inlineStr">
        <is>
          <t>photovoltaic::power plants</t>
        </is>
      </c>
      <c r="F7952" t="inlineStr">
        <is>
          <t>production</t>
        </is>
      </c>
      <c r="G7952" t="n">
        <v>0</v>
      </c>
      <c r="H7952" t="inlineStr">
        <is>
          <t>electricity, low voltage</t>
        </is>
      </c>
      <c r="J7952">
        <f>VLOOKUP(C7952,'extension - production vol'!$B$6:$D$235,3,0)</f>
        <v>302.60599999999999</v>
      </c>
    </row>
    <row r="7953">
      <c r="A7953" t="inlineStr">
        <is>
          <t>photovoltaic slanted-roof installation, 3 kWp, CIS, laminated, integrated, on roof</t>
        </is>
      </c>
      <c r="B7953" t="n">
        <v>3.653027285629765e-08</v>
      </c>
      <c r="C7953" t="inlineStr">
        <is>
          <t>CH</t>
        </is>
      </c>
      <c r="D7953" t="inlineStr">
        <is>
          <t>unit</t>
        </is>
      </c>
      <c r="F7953" t="inlineStr">
        <is>
          <t>technosphere</t>
        </is>
      </c>
      <c r="G7953" t="n">
        <v>0</v>
      </c>
      <c r="H7953" t="inlineStr">
        <is>
          <t>photovoltaic slanted-roof installation, 3 kWp, CIS, laminated, integrated, on roof</t>
        </is>
      </c>
      <c r="I7953" t="inlineStr">
        <is>
          <t>(2,2,1,1,1,3); Calculation with average annual yield and share of technologies. Lifetime: 30a.</t>
        </is>
      </c>
    </row>
    <row r="7954">
      <c r="A7954" t="inlineStr">
        <is>
          <t>photovoltaic slanted-roof installation, 3 kWp, CdTe, panel, mounted, on roof</t>
        </is>
      </c>
      <c r="B7954" t="n">
        <v>7.361403469526648e-07</v>
      </c>
      <c r="C7954" t="inlineStr">
        <is>
          <t>CH</t>
        </is>
      </c>
      <c r="D7954" t="inlineStr">
        <is>
          <t>unit</t>
        </is>
      </c>
      <c r="F7954" t="inlineStr">
        <is>
          <t>technosphere</t>
        </is>
      </c>
      <c r="G7954" t="n">
        <v>0</v>
      </c>
      <c r="H7954" t="inlineStr">
        <is>
          <t>photovoltaic slanted-roof installation, 3 kWp, CdTe, panel, mounted, on roof</t>
        </is>
      </c>
      <c r="I7954" t="inlineStr">
        <is>
          <t>(2,2,1,1,1,3); Calculation with average annual yield and share of technologies. Lifetime: 30a.</t>
        </is>
      </c>
    </row>
    <row r="7955">
      <c r="A7955" t="inlineStr">
        <is>
          <t>photovoltaic slanted-roof installation, 3 kWp, micro-Si, laminated, integrated, on roof</t>
        </is>
      </c>
      <c r="B7955" t="n">
        <v>5.756285419780236e-09</v>
      </c>
      <c r="C7955" t="inlineStr">
        <is>
          <t>RER</t>
        </is>
      </c>
      <c r="D7955" t="inlineStr">
        <is>
          <t>unit</t>
        </is>
      </c>
      <c r="F7955" t="inlineStr">
        <is>
          <t>technosphere</t>
        </is>
      </c>
      <c r="G7955" t="n">
        <v>0</v>
      </c>
      <c r="H7955" t="inlineStr">
        <is>
          <t>photovoltaic slanted-roof installation, 3 kWp, micro-Si, laminated, integrated, on roof</t>
        </is>
      </c>
      <c r="I7955" t="inlineStr">
        <is>
          <t>(2,2,1,1,1,3); Calculation with average annual yield and share of technologies. Lifetime: 30a.</t>
        </is>
      </c>
    </row>
    <row r="7956">
      <c r="A7956" t="inlineStr">
        <is>
          <t>photovoltaic slanted-roof installation, 3 kWp, micro-Si, panel, mounted, on roof</t>
        </is>
      </c>
      <c r="B7956" t="n">
        <v>9.630708298478473e-08</v>
      </c>
      <c r="C7956" t="inlineStr">
        <is>
          <t>RER</t>
        </is>
      </c>
      <c r="D7956" t="inlineStr">
        <is>
          <t>unit</t>
        </is>
      </c>
      <c r="F7956" t="inlineStr">
        <is>
          <t>technosphere</t>
        </is>
      </c>
      <c r="G7956" t="n">
        <v>0</v>
      </c>
      <c r="H7956" t="inlineStr">
        <is>
          <t>photovoltaic slanted-roof installation, 3 kWp, micro-Si, panel, mounted, on roof</t>
        </is>
      </c>
      <c r="I7956" t="inlineStr">
        <is>
          <t>(2,2,1,1,1,3); Calculation with average annual yield and share of technologies. Lifetime: 30a.</t>
        </is>
      </c>
    </row>
    <row r="7957">
      <c r="A7957" t="inlineStr">
        <is>
          <t>photovoltaic facade installation, 3kWp, multi-Si, laminated, integrated, at building</t>
        </is>
      </c>
      <c r="B7957" t="n">
        <v>3.089807346213101e-07</v>
      </c>
      <c r="C7957" t="inlineStr">
        <is>
          <t>RER</t>
        </is>
      </c>
      <c r="D7957" t="inlineStr">
        <is>
          <t>unit</t>
        </is>
      </c>
      <c r="F7957" t="inlineStr">
        <is>
          <t>technosphere</t>
        </is>
      </c>
      <c r="G7957" t="n">
        <v>0</v>
      </c>
      <c r="H7957" t="inlineStr">
        <is>
          <t>photovoltaic facade installation, 3kWp, multi-Si, laminated, integrated, at building</t>
        </is>
      </c>
      <c r="I7957" t="inlineStr">
        <is>
          <t>(2,2,1,1,1,3); Calculation with average annual yield and share of technologies. Lifetime: 30a.</t>
        </is>
      </c>
    </row>
    <row r="7958">
      <c r="A7958" t="inlineStr">
        <is>
          <t>photovoltaic facade installation, 3kWp, multi-Si, panel, mounted, at building</t>
        </is>
      </c>
      <c r="B7958" t="n">
        <v>3.089807346213101e-07</v>
      </c>
      <c r="C7958" t="inlineStr">
        <is>
          <t>RER</t>
        </is>
      </c>
      <c r="D7958" t="inlineStr">
        <is>
          <t>unit</t>
        </is>
      </c>
      <c r="F7958" t="inlineStr">
        <is>
          <t>technosphere</t>
        </is>
      </c>
      <c r="G7958" t="n">
        <v>0</v>
      </c>
      <c r="H7958" t="inlineStr">
        <is>
          <t>photovoltaic facade installation, 3kWp, multi-Si, panel, mounted, at building</t>
        </is>
      </c>
      <c r="I7958" t="inlineStr">
        <is>
          <t>(2,2,1,1,1,3); Calculation with average annual yield and share of technologies. Lifetime: 30a.</t>
        </is>
      </c>
    </row>
    <row r="7959">
      <c r="A7959" t="inlineStr">
        <is>
          <t>photovoltaic facade installation, 3kWp, single-Si, laminated, integrated, at building</t>
        </is>
      </c>
      <c r="B7959" t="n">
        <v>1.635780359759877e-07</v>
      </c>
      <c r="C7959" t="inlineStr">
        <is>
          <t>RER</t>
        </is>
      </c>
      <c r="D7959" t="inlineStr">
        <is>
          <t>unit</t>
        </is>
      </c>
      <c r="F7959" t="inlineStr">
        <is>
          <t>technosphere</t>
        </is>
      </c>
      <c r="G7959" t="n">
        <v>0</v>
      </c>
      <c r="H7959" t="inlineStr">
        <is>
          <t>photovoltaic facade installation, 3kWp, single-Si, laminated, integrated, at building</t>
        </is>
      </c>
      <c r="I7959" t="inlineStr">
        <is>
          <t>(2,2,1,1,1,3); Calculation with average annual yield and share of technologies. Lifetime: 30a.</t>
        </is>
      </c>
    </row>
    <row r="7960">
      <c r="A7960" t="inlineStr">
        <is>
          <t>photovoltaic facade installation, 3kWp, single-Si, panel, mounted, at building</t>
        </is>
      </c>
      <c r="B7960" t="n">
        <v>1.635780359759877e-07</v>
      </c>
      <c r="C7960" t="inlineStr">
        <is>
          <t>RER</t>
        </is>
      </c>
      <c r="D7960" t="inlineStr">
        <is>
          <t>unit</t>
        </is>
      </c>
      <c r="F7960" t="inlineStr">
        <is>
          <t>technosphere</t>
        </is>
      </c>
      <c r="G7960" t="n">
        <v>0</v>
      </c>
      <c r="H7960" t="inlineStr">
        <is>
          <t>photovoltaic facade installation, 3kWp, single-Si, panel, mounted, at building</t>
        </is>
      </c>
      <c r="I7960" t="inlineStr">
        <is>
          <t>(2,2,1,1,1,3); Calculation with average annual yield and share of technologies. Lifetime: 30a.</t>
        </is>
      </c>
    </row>
    <row r="7961">
      <c r="A7961" t="inlineStr">
        <is>
          <t>photovoltaic flat-roof installation, 3kWp, multi-Si, on roof</t>
        </is>
      </c>
      <c r="B7961" t="n">
        <v>3.248980328279806e-06</v>
      </c>
      <c r="C7961" t="inlineStr">
        <is>
          <t>RER</t>
        </is>
      </c>
      <c r="D7961" t="inlineStr">
        <is>
          <t>unit</t>
        </is>
      </c>
      <c r="F7961" t="inlineStr">
        <is>
          <t>technosphere</t>
        </is>
      </c>
      <c r="G7961" t="n">
        <v>0</v>
      </c>
      <c r="H7961" t="inlineStr">
        <is>
          <t>photovoltaic flat-roof installation, 3kWp, multi-Si, on roof</t>
        </is>
      </c>
      <c r="I7961" t="inlineStr">
        <is>
          <t>(2,2,1,1,1,3); Calculation with average annual yield and share of technologies. Lifetime: 30a.</t>
        </is>
      </c>
    </row>
    <row r="7962">
      <c r="A7962" t="inlineStr">
        <is>
          <t>photovoltaic flat-roof installation, 3kWp, single-Si, on roof</t>
        </is>
      </c>
      <c r="B7962" t="n">
        <v>1.721350736107359e-06</v>
      </c>
      <c r="C7962" t="inlineStr">
        <is>
          <t>RER</t>
        </is>
      </c>
      <c r="D7962" t="inlineStr">
        <is>
          <t>unit</t>
        </is>
      </c>
      <c r="F7962" t="inlineStr">
        <is>
          <t>technosphere</t>
        </is>
      </c>
      <c r="G7962" t="n">
        <v>0</v>
      </c>
      <c r="H7962" t="inlineStr">
        <is>
          <t>photovoltaic flat-roof installation, 3kWp, single-Si, on roof</t>
        </is>
      </c>
      <c r="I7962" t="inlineStr">
        <is>
          <t>(2,2,1,1,1,3); Calculation with average annual yield and share of technologies. Lifetime: 30a.</t>
        </is>
      </c>
    </row>
    <row r="7963">
      <c r="A7963" t="inlineStr">
        <is>
          <t>photovoltaic slanted-roof installation, 3kWp, CIS, panel, mounted, on roof</t>
        </is>
      </c>
      <c r="B7963" t="n">
        <v>6.088378809382942e-07</v>
      </c>
      <c r="C7963" t="inlineStr">
        <is>
          <t>CH</t>
        </is>
      </c>
      <c r="D7963" t="inlineStr">
        <is>
          <t>unit</t>
        </is>
      </c>
      <c r="F7963" t="inlineStr">
        <is>
          <t>technosphere</t>
        </is>
      </c>
      <c r="G7963" t="n">
        <v>0</v>
      </c>
      <c r="H7963" t="inlineStr">
        <is>
          <t>photovoltaic slanted-roof installation, 3kWp, CIS, panel, mounted, on roof</t>
        </is>
      </c>
      <c r="I7963" t="inlineStr">
        <is>
          <t>(2,2,1,1,1,3); Calculation with average annual yield and share of technologies. Lifetime: 30a.</t>
        </is>
      </c>
    </row>
    <row r="7964">
      <c r="A7964" t="inlineStr">
        <is>
          <t>photovoltaic slanted-roof installation, 3kWp, CdTe, laminated, integrated, on roof</t>
        </is>
      </c>
      <c r="B7964" t="n">
        <v>4.4223769715427e-08</v>
      </c>
      <c r="C7964" t="inlineStr">
        <is>
          <t>CH</t>
        </is>
      </c>
      <c r="D7964" t="inlineStr">
        <is>
          <t>unit</t>
        </is>
      </c>
      <c r="F7964" t="inlineStr">
        <is>
          <t>technosphere</t>
        </is>
      </c>
      <c r="G7964" t="n">
        <v>0</v>
      </c>
      <c r="H7964" t="inlineStr">
        <is>
          <t>photovoltaic slanted-roof installation, 3kWp, CdTe, laminated, integrated, on roof</t>
        </is>
      </c>
      <c r="I7964" t="inlineStr">
        <is>
          <t>(2,2,1,1,1,3); Calculation with average annual yield and share of technologies. Lifetime: 30a.</t>
        </is>
      </c>
    </row>
    <row r="7965">
      <c r="A7965" t="inlineStr">
        <is>
          <t>photovoltaic slanted-roof installation, 3kWp, multi-Si, laminated, integrated, on roof</t>
        </is>
      </c>
      <c r="B7965" t="n">
        <v>1.5995831599197e-07</v>
      </c>
      <c r="C7965" t="inlineStr">
        <is>
          <t>RER</t>
        </is>
      </c>
      <c r="D7965" t="inlineStr">
        <is>
          <t>unit</t>
        </is>
      </c>
      <c r="F7965" t="inlineStr">
        <is>
          <t>technosphere</t>
        </is>
      </c>
      <c r="G7965" t="n">
        <v>0</v>
      </c>
      <c r="H7965" t="inlineStr">
        <is>
          <t>photovoltaic slanted-roof installation, 3kWp, multi-Si, laminated, integrated, on roof</t>
        </is>
      </c>
      <c r="I7965" t="inlineStr">
        <is>
          <t>(2,2,1,1,1,3); Calculation with average annual yield and share of technologies. Lifetime: 30a.</t>
        </is>
      </c>
    </row>
    <row r="7966">
      <c r="A7966" t="inlineStr">
        <is>
          <t>photovoltaic slanted-roof installation, 3kWp, multi-Si, panel, mounted, on roof</t>
        </is>
      </c>
      <c r="B7966" t="n">
        <v>2.662282006648359e-06</v>
      </c>
      <c r="C7966" t="inlineStr">
        <is>
          <t>RER</t>
        </is>
      </c>
      <c r="D7966" t="inlineStr">
        <is>
          <t>unit</t>
        </is>
      </c>
      <c r="F7966" t="inlineStr">
        <is>
          <t>technosphere</t>
        </is>
      </c>
      <c r="G7966" t="n">
        <v>0</v>
      </c>
      <c r="H7966" t="inlineStr">
        <is>
          <t>photovoltaic slanted-roof installation, 3kWp, multi-Si, panel, mounted, on roof</t>
        </is>
      </c>
      <c r="I7966" t="inlineStr">
        <is>
          <t>(2,2,1,1,1,3); Calculation with average annual yield and share of technologies. Lifetime: 30a.</t>
        </is>
      </c>
    </row>
    <row r="7967">
      <c r="A7967" t="inlineStr">
        <is>
          <t>photovoltaic slanted-roof installation, 3kWp, single-Si, laminated, integrated, on roof</t>
        </is>
      </c>
      <c r="B7967" t="n">
        <v>8.468381434869e-08</v>
      </c>
      <c r="C7967" t="inlineStr">
        <is>
          <t>RER</t>
        </is>
      </c>
      <c r="D7967" t="inlineStr">
        <is>
          <t>unit</t>
        </is>
      </c>
      <c r="F7967" t="inlineStr">
        <is>
          <t>technosphere</t>
        </is>
      </c>
      <c r="G7967" t="n">
        <v>0</v>
      </c>
      <c r="H7967" t="inlineStr">
        <is>
          <t>photovoltaic slanted-roof installation, 3kWp, single-Si, laminated, integrated, on roof</t>
        </is>
      </c>
      <c r="I7967" t="inlineStr">
        <is>
          <t>(2,2,1,1,1,3); Calculation with average annual yield and share of technologies. Lifetime: 30a.</t>
        </is>
      </c>
    </row>
    <row r="7968">
      <c r="A7968" t="inlineStr">
        <is>
          <t>photovoltaic slanted-roof installation, 3kWp, single-Si, panel, mounted, on roof</t>
        </is>
      </c>
      <c r="B7968" t="n">
        <v>1.4113969058115e-06</v>
      </c>
      <c r="C7968" t="inlineStr">
        <is>
          <t>RER</t>
        </is>
      </c>
      <c r="D7968" t="inlineStr">
        <is>
          <t>unit</t>
        </is>
      </c>
      <c r="F7968" t="inlineStr">
        <is>
          <t>technosphere</t>
        </is>
      </c>
      <c r="G7968" t="n">
        <v>0</v>
      </c>
      <c r="H7968" t="inlineStr">
        <is>
          <t>photovoltaic slanted-roof installation, 3kWp, single-Si, panel, mounted, on roof</t>
        </is>
      </c>
      <c r="I7968" t="inlineStr">
        <is>
          <t>(2,2,1,1,1,3); Calculation with average annual yield and share of technologies. Lifetime: 30a.</t>
        </is>
      </c>
    </row>
    <row r="7969">
      <c r="A7969" t="inlineStr">
        <is>
          <t>market for tap water</t>
        </is>
      </c>
      <c r="B7969" t="n">
        <v>0.0037026</v>
      </c>
      <c r="C7969" t="inlineStr">
        <is>
          <t>Europe without Switzerland</t>
        </is>
      </c>
      <c r="D7969" t="inlineStr">
        <is>
          <t>kilogram</t>
        </is>
      </c>
      <c r="F7969" t="inlineStr">
        <is>
          <t>technosphere</t>
        </is>
      </c>
      <c r="G7969" t="n">
        <v>0</v>
      </c>
      <c r="H7969" t="inlineStr">
        <is>
          <t>tap water</t>
        </is>
      </c>
      <c r="I7969" t="inlineStr">
        <is>
          <t>(2,2,1,1,1,3); Estimation 20l/m2 panel</t>
        </is>
      </c>
    </row>
    <row r="7970">
      <c r="A7970" t="inlineStr">
        <is>
          <t>treatment of wastewater, from residence, capacity 1.1E10l/year</t>
        </is>
      </c>
      <c r="B7970" t="n">
        <v>-3.3323e-06</v>
      </c>
      <c r="C7970" t="inlineStr">
        <is>
          <t>CH</t>
        </is>
      </c>
      <c r="D7970" t="inlineStr">
        <is>
          <t>cubic meter</t>
        </is>
      </c>
      <c r="F7970" t="inlineStr">
        <is>
          <t>technosphere</t>
        </is>
      </c>
      <c r="G7970" t="n">
        <v>0</v>
      </c>
      <c r="H7970" t="inlineStr">
        <is>
          <t>wastewater, from residence</t>
        </is>
      </c>
      <c r="I7970" t="inlineStr">
        <is>
          <t>(2,2,1,1,1,3); Estimation 20l/m2 panel</t>
        </is>
      </c>
    </row>
    <row r="7971"/>
    <row r="7972">
      <c r="A7972" s="28" t="inlineStr">
        <is>
          <t>Activity</t>
        </is>
      </c>
      <c r="B7972" s="28" t="inlineStr">
        <is>
          <t>electricity production, photovoltaic, residential</t>
        </is>
      </c>
    </row>
    <row r="7973">
      <c r="A7973" t="inlineStr">
        <is>
          <t>comment</t>
        </is>
      </c>
      <c r="B797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7974">
      <c r="A7974" t="inlineStr">
        <is>
          <t>location</t>
        </is>
      </c>
      <c r="B7974" t="inlineStr">
        <is>
          <t>DE</t>
        </is>
      </c>
    </row>
    <row r="7975">
      <c r="A7975" t="inlineStr">
        <is>
          <t>production amount</t>
        </is>
      </c>
      <c r="B7975" t="n">
        <v>1</v>
      </c>
    </row>
    <row r="7976">
      <c r="A7976" t="inlineStr">
        <is>
          <t>reference product</t>
        </is>
      </c>
      <c r="B7976" t="inlineStr">
        <is>
          <t>electricity, low voltage</t>
        </is>
      </c>
    </row>
    <row r="7977">
      <c r="A7977" t="inlineStr">
        <is>
          <t>source</t>
        </is>
      </c>
      <c r="B79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978">
      <c r="A7978" t="inlineStr">
        <is>
          <t>type</t>
        </is>
      </c>
      <c r="B7978" t="inlineStr">
        <is>
          <t>process</t>
        </is>
      </c>
    </row>
    <row r="7979">
      <c r="A7979" t="inlineStr">
        <is>
          <t>unit</t>
        </is>
      </c>
      <c r="B7979" t="inlineStr">
        <is>
          <t>kilowatt hour</t>
        </is>
      </c>
    </row>
    <row r="7980">
      <c r="A7980" t="inlineStr">
        <is>
          <t>Exchanges</t>
        </is>
      </c>
    </row>
    <row r="7981">
      <c r="A7981" s="28" t="inlineStr">
        <is>
          <t>name</t>
        </is>
      </c>
      <c r="B7981" s="28" t="inlineStr">
        <is>
          <t>amount</t>
        </is>
      </c>
      <c r="C7981" s="28" t="inlineStr">
        <is>
          <t>location</t>
        </is>
      </c>
      <c r="D7981" s="28" t="inlineStr">
        <is>
          <t>unit</t>
        </is>
      </c>
      <c r="E7981" s="28" t="inlineStr">
        <is>
          <t>categories</t>
        </is>
      </c>
      <c r="F7981" s="28" t="inlineStr">
        <is>
          <t>type</t>
        </is>
      </c>
      <c r="G7981" s="28" t="inlineStr">
        <is>
          <t>uncertainty type</t>
        </is>
      </c>
      <c r="H7981" s="28" t="inlineStr">
        <is>
          <t>reference product</t>
        </is>
      </c>
      <c r="I7981" s="28" t="inlineStr">
        <is>
          <t>comment</t>
        </is>
      </c>
      <c r="J7981" s="28" t="inlineStr">
        <is>
          <t>production volume</t>
        </is>
      </c>
      <c r="K7981" s="28" t="n"/>
      <c r="L7981" s="28" t="n"/>
      <c r="M7981" s="28" t="n"/>
    </row>
    <row r="7982">
      <c r="A7982" t="inlineStr">
        <is>
          <t>Energy, solar, converted</t>
        </is>
      </c>
      <c r="B7982" t="n">
        <v>3.8503</v>
      </c>
      <c r="D7982" t="inlineStr">
        <is>
          <t>megajoule</t>
        </is>
      </c>
      <c r="E7982" t="inlineStr">
        <is>
          <t>natural resource::in air</t>
        </is>
      </c>
      <c r="F7982" t="inlineStr">
        <is>
          <t>biosphere</t>
        </is>
      </c>
      <c r="G7982" t="n">
        <v>0</v>
      </c>
      <c r="I7982" t="inlineStr">
        <is>
          <t>(2,2,1,1,1,3); Energy loss in the system</t>
        </is>
      </c>
    </row>
    <row r="7983">
      <c r="A7983" t="inlineStr">
        <is>
          <t>Heat, waste</t>
        </is>
      </c>
      <c r="B7983" t="n">
        <v>0.25027</v>
      </c>
      <c r="D7983" t="inlineStr">
        <is>
          <t>megajoule</t>
        </is>
      </c>
      <c r="E7983" t="inlineStr">
        <is>
          <t>air</t>
        </is>
      </c>
      <c r="F7983" t="inlineStr">
        <is>
          <t>biosphere</t>
        </is>
      </c>
      <c r="G7983" t="n">
        <v>0</v>
      </c>
      <c r="I7983" t="inlineStr">
        <is>
          <t>(1,na,na,na,na,na); Calculation with average annual output and share of technologies; Average degradation of 10.5% included</t>
        </is>
      </c>
    </row>
    <row r="7984">
      <c r="A7984" t="inlineStr">
        <is>
          <t>electricity production, photovoltaic, residential</t>
        </is>
      </c>
      <c r="B7984" t="n">
        <v>1</v>
      </c>
      <c r="C7984" t="inlineStr">
        <is>
          <t>DE</t>
        </is>
      </c>
      <c r="D7984" t="inlineStr">
        <is>
          <t>kilowatt hour</t>
        </is>
      </c>
      <c r="E7984" t="inlineStr">
        <is>
          <t>photovoltaic::power plants</t>
        </is>
      </c>
      <c r="F7984" t="inlineStr">
        <is>
          <t>production</t>
        </is>
      </c>
      <c r="G7984" t="n">
        <v>0</v>
      </c>
      <c r="H7984" t="inlineStr">
        <is>
          <t>electricity, low voltage</t>
        </is>
      </c>
      <c r="J7984">
        <f>VLOOKUP(C7984,'extension - production vol'!$B$6:$D$235,3,0)</f>
        <v>63576</v>
      </c>
    </row>
    <row r="7985">
      <c r="A7985" t="inlineStr">
        <is>
          <t>photovoltaic slanted-roof installation, 3 kWp, CIS, laminated, integrated, on roof</t>
        </is>
      </c>
      <c r="B7985" t="n">
        <v>3.83333969751665e-08</v>
      </c>
      <c r="C7985" t="inlineStr">
        <is>
          <t>CH</t>
        </is>
      </c>
      <c r="D7985" t="inlineStr">
        <is>
          <t>unit</t>
        </is>
      </c>
      <c r="F7985" t="inlineStr">
        <is>
          <t>technosphere</t>
        </is>
      </c>
      <c r="G7985" t="n">
        <v>0</v>
      </c>
      <c r="H7985" t="inlineStr">
        <is>
          <t>photovoltaic slanted-roof installation, 3 kWp, CIS, laminated, integrated, on roof</t>
        </is>
      </c>
      <c r="I7985" t="inlineStr">
        <is>
          <t>(2,2,1,1,1,3); Calculation with average annual yield and share of technologies. Lifetime: 30a.</t>
        </is>
      </c>
    </row>
    <row r="7986">
      <c r="A7986" t="inlineStr">
        <is>
          <t>photovoltaic slanted-roof installation, 3 kWp, CdTe, panel, mounted, on roof</t>
        </is>
      </c>
      <c r="B7986" t="n">
        <v>7.741294279656495e-07</v>
      </c>
      <c r="C7986" t="inlineStr">
        <is>
          <t>CH</t>
        </is>
      </c>
      <c r="D7986" t="inlineStr">
        <is>
          <t>unit</t>
        </is>
      </c>
      <c r="F7986" t="inlineStr">
        <is>
          <t>technosphere</t>
        </is>
      </c>
      <c r="G7986" t="n">
        <v>0</v>
      </c>
      <c r="H7986" t="inlineStr">
        <is>
          <t>photovoltaic slanted-roof installation, 3 kWp, CdTe, panel, mounted, on roof</t>
        </is>
      </c>
      <c r="I7986" t="inlineStr">
        <is>
          <t>(2,2,1,1,1,3); Calculation with average annual yield and share of technologies. Lifetime: 30a.</t>
        </is>
      </c>
    </row>
    <row r="7987">
      <c r="A7987" t="inlineStr">
        <is>
          <t>photovoltaic slanted-roof installation, 3 kWp, micro-Si, laminated, integrated, on roof</t>
        </is>
      </c>
      <c r="B7987" t="n">
        <v>6.062459375634605e-09</v>
      </c>
      <c r="C7987" t="inlineStr">
        <is>
          <t>RER</t>
        </is>
      </c>
      <c r="D7987" t="inlineStr">
        <is>
          <t>unit</t>
        </is>
      </c>
      <c r="F7987" t="inlineStr">
        <is>
          <t>technosphere</t>
        </is>
      </c>
      <c r="G7987" t="n">
        <v>0</v>
      </c>
      <c r="H7987" t="inlineStr">
        <is>
          <t>photovoltaic slanted-roof installation, 3 kWp, micro-Si, laminated, integrated, on roof</t>
        </is>
      </c>
      <c r="I7987" t="inlineStr">
        <is>
          <t>(2,2,1,1,1,3); Calculation with average annual yield and share of technologies. Lifetime: 30a.</t>
        </is>
      </c>
    </row>
    <row r="7988">
      <c r="A7988" t="inlineStr">
        <is>
          <t>photovoltaic slanted-roof installation, 3 kWp, micro-Si, panel, mounted, on roof</t>
        </is>
      </c>
      <c r="B7988" t="n">
        <v>1.007300942413134e-07</v>
      </c>
      <c r="C7988" t="inlineStr">
        <is>
          <t>RER</t>
        </is>
      </c>
      <c r="D7988" t="inlineStr">
        <is>
          <t>unit</t>
        </is>
      </c>
      <c r="F7988" t="inlineStr">
        <is>
          <t>technosphere</t>
        </is>
      </c>
      <c r="G7988" t="n">
        <v>0</v>
      </c>
      <c r="H7988" t="inlineStr">
        <is>
          <t>photovoltaic slanted-roof installation, 3 kWp, micro-Si, panel, mounted, on roof</t>
        </is>
      </c>
      <c r="I7988" t="inlineStr">
        <is>
          <t>(2,2,1,1,1,3); Calculation with average annual yield and share of technologies. Lifetime: 30a.</t>
        </is>
      </c>
    </row>
    <row r="7989">
      <c r="A7989" t="inlineStr">
        <is>
          <t>photovoltaic facade installation, 3kWp, multi-Si, laminated, integrated, at building</t>
        </is>
      </c>
      <c r="B7989" t="n">
        <v>3.246427112810014e-07</v>
      </c>
      <c r="C7989" t="inlineStr">
        <is>
          <t>RER</t>
        </is>
      </c>
      <c r="D7989" t="inlineStr">
        <is>
          <t>unit</t>
        </is>
      </c>
      <c r="F7989" t="inlineStr">
        <is>
          <t>technosphere</t>
        </is>
      </c>
      <c r="G7989" t="n">
        <v>0</v>
      </c>
      <c r="H7989" t="inlineStr">
        <is>
          <t>photovoltaic facade installation, 3kWp, multi-Si, laminated, integrated, at building</t>
        </is>
      </c>
      <c r="I7989" t="inlineStr">
        <is>
          <t>(2,2,1,1,1,3); Calculation with average annual yield and share of technologies. Lifetime: 30a.</t>
        </is>
      </c>
    </row>
    <row r="7990">
      <c r="A7990" t="inlineStr">
        <is>
          <t>photovoltaic facade installation, 3kWp, multi-Si, panel, mounted, at building</t>
        </is>
      </c>
      <c r="B7990" t="n">
        <v>3.246427112810014e-07</v>
      </c>
      <c r="C7990" t="inlineStr">
        <is>
          <t>RER</t>
        </is>
      </c>
      <c r="D7990" t="inlineStr">
        <is>
          <t>unit</t>
        </is>
      </c>
      <c r="F7990" t="inlineStr">
        <is>
          <t>technosphere</t>
        </is>
      </c>
      <c r="G7990" t="n">
        <v>0</v>
      </c>
      <c r="H7990" t="inlineStr">
        <is>
          <t>photovoltaic facade installation, 3kWp, multi-Si, panel, mounted, at building</t>
        </is>
      </c>
      <c r="I7990" t="inlineStr">
        <is>
          <t>(2,2,1,1,1,3); Calculation with average annual yield and share of technologies. Lifetime: 30a.</t>
        </is>
      </c>
    </row>
    <row r="7991">
      <c r="A7991" t="inlineStr">
        <is>
          <t>photovoltaic facade installation, 3kWp, single-Si, laminated, integrated, at building</t>
        </is>
      </c>
      <c r="B7991" t="n">
        <v>1.719873090564648e-07</v>
      </c>
      <c r="C7991" t="inlineStr">
        <is>
          <t>RER</t>
        </is>
      </c>
      <c r="D7991" t="inlineStr">
        <is>
          <t>unit</t>
        </is>
      </c>
      <c r="F7991" t="inlineStr">
        <is>
          <t>technosphere</t>
        </is>
      </c>
      <c r="G7991" t="n">
        <v>0</v>
      </c>
      <c r="H7991" t="inlineStr">
        <is>
          <t>photovoltaic facade installation, 3kWp, single-Si, laminated, integrated, at building</t>
        </is>
      </c>
      <c r="I7991" t="inlineStr">
        <is>
          <t>(2,2,1,1,1,3); Calculation with average annual yield and share of technologies. Lifetime: 30a.</t>
        </is>
      </c>
    </row>
    <row r="7992">
      <c r="A7992" t="inlineStr">
        <is>
          <t>photovoltaic facade installation, 3kWp, single-Si, panel, mounted, at building</t>
        </is>
      </c>
      <c r="B7992" t="n">
        <v>1.719873090564648e-07</v>
      </c>
      <c r="C7992" t="inlineStr">
        <is>
          <t>RER</t>
        </is>
      </c>
      <c r="D7992" t="inlineStr">
        <is>
          <t>unit</t>
        </is>
      </c>
      <c r="F7992" t="inlineStr">
        <is>
          <t>technosphere</t>
        </is>
      </c>
      <c r="G7992" t="n">
        <v>0</v>
      </c>
      <c r="H7992" t="inlineStr">
        <is>
          <t>photovoltaic facade installation, 3kWp, single-Si, panel, mounted, at building</t>
        </is>
      </c>
      <c r="I7992" t="inlineStr">
        <is>
          <t>(2,2,1,1,1,3); Calculation with average annual yield and share of technologies. Lifetime: 30a.</t>
        </is>
      </c>
    </row>
    <row r="7993">
      <c r="A7993" t="inlineStr">
        <is>
          <t>photovoltaic flat-roof installation, 3kWp, multi-Si, on roof</t>
        </is>
      </c>
      <c r="B7993" t="n">
        <v>3.408967541222228e-06</v>
      </c>
      <c r="C7993" t="inlineStr">
        <is>
          <t>RER</t>
        </is>
      </c>
      <c r="D7993" t="inlineStr">
        <is>
          <t>unit</t>
        </is>
      </c>
      <c r="F7993" t="inlineStr">
        <is>
          <t>technosphere</t>
        </is>
      </c>
      <c r="G7993" t="n">
        <v>0</v>
      </c>
      <c r="H7993" t="inlineStr">
        <is>
          <t>photovoltaic flat-roof installation, 3kWp, multi-Si, on roof</t>
        </is>
      </c>
      <c r="I7993" t="inlineStr">
        <is>
          <t>(2,2,1,1,1,3); Calculation with average annual yield and share of technologies. Lifetime: 30a.</t>
        </is>
      </c>
    </row>
    <row r="7994">
      <c r="A7994" t="inlineStr">
        <is>
          <t>photovoltaic flat-roof installation, 3kWp, single-Si, on roof</t>
        </is>
      </c>
      <c r="B7994" t="n">
        <v>1.804747521823532e-06</v>
      </c>
      <c r="C7994" t="inlineStr">
        <is>
          <t>RER</t>
        </is>
      </c>
      <c r="D7994" t="inlineStr">
        <is>
          <t>unit</t>
        </is>
      </c>
      <c r="F7994" t="inlineStr">
        <is>
          <t>technosphere</t>
        </is>
      </c>
      <c r="G7994" t="n">
        <v>0</v>
      </c>
      <c r="H7994" t="inlineStr">
        <is>
          <t>photovoltaic flat-roof installation, 3kWp, single-Si, on roof</t>
        </is>
      </c>
      <c r="I7994" t="inlineStr">
        <is>
          <t>(2,2,1,1,1,3); Calculation with average annual yield and share of technologies. Lifetime: 30a.</t>
        </is>
      </c>
    </row>
    <row r="7995">
      <c r="A7995" t="inlineStr">
        <is>
          <t>photovoltaic slanted-roof installation, 3kWp, CIS, panel, mounted, on roof</t>
        </is>
      </c>
      <c r="B7995" t="n">
        <v>6.388899495861085e-07</v>
      </c>
      <c r="C7995" t="inlineStr">
        <is>
          <t>CH</t>
        </is>
      </c>
      <c r="D7995" t="inlineStr">
        <is>
          <t>unit</t>
        </is>
      </c>
      <c r="F7995" t="inlineStr">
        <is>
          <t>technosphere</t>
        </is>
      </c>
      <c r="G7995" t="n">
        <v>0</v>
      </c>
      <c r="H7995" t="inlineStr">
        <is>
          <t>photovoltaic slanted-roof installation, 3kWp, CIS, panel, mounted, on roof</t>
        </is>
      </c>
      <c r="I7995" t="inlineStr">
        <is>
          <t>(2,2,1,1,1,3); Calculation with average annual yield and share of technologies. Lifetime: 30a.</t>
        </is>
      </c>
    </row>
    <row r="7996">
      <c r="A7996" t="inlineStr">
        <is>
          <t>photovoltaic slanted-roof installation, 3kWp, CdTe, laminated, integrated, on roof</t>
        </is>
      </c>
      <c r="B7996" t="n">
        <v>4.640113137504948e-08</v>
      </c>
      <c r="C7996" t="inlineStr">
        <is>
          <t>CH</t>
        </is>
      </c>
      <c r="D7996" t="inlineStr">
        <is>
          <t>unit</t>
        </is>
      </c>
      <c r="F7996" t="inlineStr">
        <is>
          <t>technosphere</t>
        </is>
      </c>
      <c r="G7996" t="n">
        <v>0</v>
      </c>
      <c r="H7996" t="inlineStr">
        <is>
          <t>photovoltaic slanted-roof installation, 3kWp, CdTe, laminated, integrated, on roof</t>
        </is>
      </c>
      <c r="I7996" t="inlineStr">
        <is>
          <t>(2,2,1,1,1,3); Calculation with average annual yield and share of technologies. Lifetime: 30a.</t>
        </is>
      </c>
    </row>
    <row r="7997">
      <c r="A7997" t="inlineStr">
        <is>
          <t>photovoltaic slanted-roof installation, 3kWp, multi-Si, laminated, integrated, on roof</t>
        </is>
      </c>
      <c r="B7997" t="n">
        <v>1.678834904021891e-07</v>
      </c>
      <c r="C7997" t="inlineStr">
        <is>
          <t>RER</t>
        </is>
      </c>
      <c r="D7997" t="inlineStr">
        <is>
          <t>unit</t>
        </is>
      </c>
      <c r="F7997" t="inlineStr">
        <is>
          <t>technosphere</t>
        </is>
      </c>
      <c r="G7997" t="n">
        <v>0</v>
      </c>
      <c r="H7997" t="inlineStr">
        <is>
          <t>photovoltaic slanted-roof installation, 3kWp, multi-Si, laminated, integrated, on roof</t>
        </is>
      </c>
      <c r="I7997" t="inlineStr">
        <is>
          <t>(2,2,1,1,1,3); Calculation with average annual yield and share of technologies. Lifetime: 30a.</t>
        </is>
      </c>
    </row>
    <row r="7998">
      <c r="A7998" t="inlineStr">
        <is>
          <t>photovoltaic slanted-roof installation, 3kWp, multi-Si, panel, mounted, on roof</t>
        </is>
      </c>
      <c r="B7998" t="n">
        <v>2.798058173369818e-06</v>
      </c>
      <c r="C7998" t="inlineStr">
        <is>
          <t>RER</t>
        </is>
      </c>
      <c r="D7998" t="inlineStr">
        <is>
          <t>unit</t>
        </is>
      </c>
      <c r="F7998" t="inlineStr">
        <is>
          <t>technosphere</t>
        </is>
      </c>
      <c r="G7998" t="n">
        <v>0</v>
      </c>
      <c r="H7998" t="inlineStr">
        <is>
          <t>photovoltaic slanted-roof installation, 3kWp, multi-Si, panel, mounted, on roof</t>
        </is>
      </c>
      <c r="I7998" t="inlineStr">
        <is>
          <t>(2,2,1,1,1,3); Calculation with average annual yield and share of technologies. Lifetime: 30a.</t>
        </is>
      </c>
    </row>
    <row r="7999">
      <c r="A7999" t="inlineStr">
        <is>
          <t>photovoltaic slanted-roof installation, 3kWp, single-Si, laminated, integrated, on roof</t>
        </is>
      </c>
      <c r="B7999" t="n">
        <v>8.90715185189392e-08</v>
      </c>
      <c r="C7999" t="inlineStr">
        <is>
          <t>RER</t>
        </is>
      </c>
      <c r="D7999" t="inlineStr">
        <is>
          <t>unit</t>
        </is>
      </c>
      <c r="F7999" t="inlineStr">
        <is>
          <t>technosphere</t>
        </is>
      </c>
      <c r="G7999" t="n">
        <v>0</v>
      </c>
      <c r="H7999" t="inlineStr">
        <is>
          <t>photovoltaic slanted-roof installation, 3kWp, single-Si, laminated, integrated, on roof</t>
        </is>
      </c>
      <c r="I7999" t="inlineStr">
        <is>
          <t>(2,2,1,1,1,3); Calculation with average annual yield and share of technologies. Lifetime: 30a.</t>
        </is>
      </c>
    </row>
    <row r="8000">
      <c r="A8000" t="inlineStr">
        <is>
          <t>photovoltaic slanted-roof installation, 3kWp, single-Si, panel, mounted, on roof</t>
        </is>
      </c>
      <c r="B8000" t="n">
        <v>1.482970831886003e-06</v>
      </c>
      <c r="C8000" t="inlineStr">
        <is>
          <t>RER</t>
        </is>
      </c>
      <c r="D8000" t="inlineStr">
        <is>
          <t>unit</t>
        </is>
      </c>
      <c r="F8000" t="inlineStr">
        <is>
          <t>technosphere</t>
        </is>
      </c>
      <c r="G8000" t="n">
        <v>0</v>
      </c>
      <c r="H8000" t="inlineStr">
        <is>
          <t>photovoltaic slanted-roof installation, 3kWp, single-Si, panel, mounted, on roof</t>
        </is>
      </c>
      <c r="I8000" t="inlineStr">
        <is>
          <t>(2,2,1,1,1,3); Calculation with average annual yield and share of technologies. Lifetime: 30a.</t>
        </is>
      </c>
    </row>
    <row r="8001">
      <c r="A8001" t="inlineStr">
        <is>
          <t>market for tap water</t>
        </is>
      </c>
      <c r="B8001" t="n">
        <v>0.0037026</v>
      </c>
      <c r="C8001" t="inlineStr">
        <is>
          <t>Europe without Switzerland</t>
        </is>
      </c>
      <c r="D8001" t="inlineStr">
        <is>
          <t>kilogram</t>
        </is>
      </c>
      <c r="F8001" t="inlineStr">
        <is>
          <t>technosphere</t>
        </is>
      </c>
      <c r="G8001" t="n">
        <v>0</v>
      </c>
      <c r="H8001" t="inlineStr">
        <is>
          <t>tap water</t>
        </is>
      </c>
      <c r="I8001" t="inlineStr">
        <is>
          <t>(2,2,1,1,1,3); Estimation 20l/m2 panel</t>
        </is>
      </c>
    </row>
    <row r="8002">
      <c r="A8002" t="inlineStr">
        <is>
          <t>treatment of wastewater, from residence, capacity 1.1E10l/year</t>
        </is>
      </c>
      <c r="B8002" t="n">
        <v>-3.3323e-06</v>
      </c>
      <c r="C8002" t="inlineStr">
        <is>
          <t>CH</t>
        </is>
      </c>
      <c r="D8002" t="inlineStr">
        <is>
          <t>cubic meter</t>
        </is>
      </c>
      <c r="F8002" t="inlineStr">
        <is>
          <t>technosphere</t>
        </is>
      </c>
      <c r="G8002" t="n">
        <v>0</v>
      </c>
      <c r="H8002" t="inlineStr">
        <is>
          <t>wastewater, from residence</t>
        </is>
      </c>
      <c r="I8002" t="inlineStr">
        <is>
          <t>(2,2,1,1,1,3); Estimation 20l/m2 panel</t>
        </is>
      </c>
    </row>
    <row r="8003"/>
    <row r="8004">
      <c r="A8004" s="28" t="inlineStr">
        <is>
          <t>Activity</t>
        </is>
      </c>
      <c r="B8004" s="28" t="inlineStr">
        <is>
          <t>electricity production, photovoltaic, residential</t>
        </is>
      </c>
    </row>
    <row r="8005">
      <c r="A8005" t="inlineStr">
        <is>
          <t>comment</t>
        </is>
      </c>
      <c r="B800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006">
      <c r="A8006" t="inlineStr">
        <is>
          <t>location</t>
        </is>
      </c>
      <c r="B8006" t="inlineStr">
        <is>
          <t>GR</t>
        </is>
      </c>
    </row>
    <row r="8007">
      <c r="A8007" t="inlineStr">
        <is>
          <t>production amount</t>
        </is>
      </c>
      <c r="B8007" t="n">
        <v>1</v>
      </c>
    </row>
    <row r="8008">
      <c r="A8008" t="inlineStr">
        <is>
          <t>reference product</t>
        </is>
      </c>
      <c r="B8008" t="inlineStr">
        <is>
          <t>electricity, low voltage</t>
        </is>
      </c>
    </row>
    <row r="8009">
      <c r="A8009" t="inlineStr">
        <is>
          <t>source</t>
        </is>
      </c>
      <c r="B80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010">
      <c r="A8010" t="inlineStr">
        <is>
          <t>type</t>
        </is>
      </c>
      <c r="B8010" t="inlineStr">
        <is>
          <t>process</t>
        </is>
      </c>
    </row>
    <row r="8011">
      <c r="A8011" t="inlineStr">
        <is>
          <t>unit</t>
        </is>
      </c>
      <c r="B8011" t="inlineStr">
        <is>
          <t>kilowatt hour</t>
        </is>
      </c>
    </row>
    <row r="8012">
      <c r="A8012" t="inlineStr">
        <is>
          <t>Exchanges</t>
        </is>
      </c>
    </row>
    <row r="8013">
      <c r="A8013" s="28" t="inlineStr">
        <is>
          <t>name</t>
        </is>
      </c>
      <c r="B8013" s="28" t="inlineStr">
        <is>
          <t>amount</t>
        </is>
      </c>
      <c r="C8013" s="28" t="inlineStr">
        <is>
          <t>location</t>
        </is>
      </c>
      <c r="D8013" s="28" t="inlineStr">
        <is>
          <t>unit</t>
        </is>
      </c>
      <c r="E8013" s="28" t="inlineStr">
        <is>
          <t>categories</t>
        </is>
      </c>
      <c r="F8013" s="28" t="inlineStr">
        <is>
          <t>type</t>
        </is>
      </c>
      <c r="G8013" s="28" t="inlineStr">
        <is>
          <t>uncertainty type</t>
        </is>
      </c>
      <c r="H8013" s="28" t="inlineStr">
        <is>
          <t>reference product</t>
        </is>
      </c>
      <c r="I8013" s="28" t="inlineStr">
        <is>
          <t>comment</t>
        </is>
      </c>
      <c r="J8013" s="28" t="inlineStr">
        <is>
          <t>production volume</t>
        </is>
      </c>
      <c r="K8013" s="28" t="n"/>
      <c r="L8013" s="28" t="n"/>
      <c r="M8013" s="28" t="n"/>
    </row>
    <row r="8014">
      <c r="A8014" t="inlineStr">
        <is>
          <t>Energy, solar, converted</t>
        </is>
      </c>
      <c r="B8014" t="n">
        <v>3.8503</v>
      </c>
      <c r="D8014" t="inlineStr">
        <is>
          <t>megajoule</t>
        </is>
      </c>
      <c r="E8014" t="inlineStr">
        <is>
          <t>natural resource::in air</t>
        </is>
      </c>
      <c r="F8014" t="inlineStr">
        <is>
          <t>biosphere</t>
        </is>
      </c>
      <c r="G8014" t="n">
        <v>0</v>
      </c>
      <c r="I8014" t="inlineStr">
        <is>
          <t>(2,2,1,1,1,3); Energy loss in the system</t>
        </is>
      </c>
    </row>
    <row r="8015">
      <c r="A8015" t="inlineStr">
        <is>
          <t>Heat, waste</t>
        </is>
      </c>
      <c r="B8015" t="n">
        <v>0.25027</v>
      </c>
      <c r="D8015" t="inlineStr">
        <is>
          <t>megajoule</t>
        </is>
      </c>
      <c r="E8015" t="inlineStr">
        <is>
          <t>air</t>
        </is>
      </c>
      <c r="F8015" t="inlineStr">
        <is>
          <t>biosphere</t>
        </is>
      </c>
      <c r="G8015" t="n">
        <v>0</v>
      </c>
      <c r="I8015" t="inlineStr">
        <is>
          <t>(1,na,na,na,na,na); Calculation with average annual output and share of technologies; Average degradation of 10.5% included</t>
        </is>
      </c>
    </row>
    <row r="8016">
      <c r="A8016" t="inlineStr">
        <is>
          <t>electricity production, photovoltaic, residential</t>
        </is>
      </c>
      <c r="B8016" t="n">
        <v>1</v>
      </c>
      <c r="C8016" t="inlineStr">
        <is>
          <t>GR</t>
        </is>
      </c>
      <c r="D8016" t="inlineStr">
        <is>
          <t>kilowatt hour</t>
        </is>
      </c>
      <c r="E8016" t="inlineStr">
        <is>
          <t>photovoltaic::power plants</t>
        </is>
      </c>
      <c r="F8016" t="inlineStr">
        <is>
          <t>production</t>
        </is>
      </c>
      <c r="G8016" t="n">
        <v>0</v>
      </c>
      <c r="H8016" t="inlineStr">
        <is>
          <t>electricity, low voltage</t>
        </is>
      </c>
      <c r="J8016">
        <f>VLOOKUP(C8016,'extension - production vol'!$B$6:$D$235,3,0)</f>
        <v>8893.5720000000001</v>
      </c>
    </row>
    <row r="8017">
      <c r="A8017" t="inlineStr">
        <is>
          <t>photovoltaic slanted-roof installation, 3 kWp, CIS, laminated, integrated, on roof</t>
        </is>
      </c>
      <c r="B8017" t="n">
        <v>2.670971994000671e-08</v>
      </c>
      <c r="C8017" t="inlineStr">
        <is>
          <t>CH</t>
        </is>
      </c>
      <c r="D8017" t="inlineStr">
        <is>
          <t>unit</t>
        </is>
      </c>
      <c r="F8017" t="inlineStr">
        <is>
          <t>technosphere</t>
        </is>
      </c>
      <c r="G8017" t="n">
        <v>0</v>
      </c>
      <c r="H8017" t="inlineStr">
        <is>
          <t>photovoltaic slanted-roof installation, 3 kWp, CIS, laminated, integrated, on roof</t>
        </is>
      </c>
      <c r="I8017" t="inlineStr">
        <is>
          <t>(2,2,1,1,1,3); Calculation with average annual yield and share of technologies. Lifetime: 30a.</t>
        </is>
      </c>
    </row>
    <row r="8018">
      <c r="A8018" t="inlineStr">
        <is>
          <t>photovoltaic slanted-roof installation, 3 kWp, CdTe, panel, mounted, on roof</t>
        </is>
      </c>
      <c r="B8018" t="n">
        <v>5.396295162297867e-07</v>
      </c>
      <c r="C8018" t="inlineStr">
        <is>
          <t>CH</t>
        </is>
      </c>
      <c r="D8018" t="inlineStr">
        <is>
          <t>unit</t>
        </is>
      </c>
      <c r="F8018" t="inlineStr">
        <is>
          <t>technosphere</t>
        </is>
      </c>
      <c r="G8018" t="n">
        <v>0</v>
      </c>
      <c r="H8018" t="inlineStr">
        <is>
          <t>photovoltaic slanted-roof installation, 3 kWp, CdTe, panel, mounted, on roof</t>
        </is>
      </c>
      <c r="I8018" t="inlineStr">
        <is>
          <t>(2,2,1,1,1,3); Calculation with average annual yield and share of technologies. Lifetime: 30a.</t>
        </is>
      </c>
    </row>
    <row r="8019">
      <c r="A8019" t="inlineStr">
        <is>
          <t>photovoltaic slanted-roof installation, 3 kWp, micro-Si, laminated, integrated, on roof</t>
        </is>
      </c>
      <c r="B8019" t="n">
        <v>4.23162714165804e-09</v>
      </c>
      <c r="C8019" t="inlineStr">
        <is>
          <t>RER</t>
        </is>
      </c>
      <c r="D8019" t="inlineStr">
        <is>
          <t>unit</t>
        </is>
      </c>
      <c r="F8019" t="inlineStr">
        <is>
          <t>technosphere</t>
        </is>
      </c>
      <c r="G8019" t="n">
        <v>0</v>
      </c>
      <c r="H8019" t="inlineStr">
        <is>
          <t>photovoltaic slanted-roof installation, 3 kWp, micro-Si, laminated, integrated, on roof</t>
        </is>
      </c>
      <c r="I8019" t="inlineStr">
        <is>
          <t>(2,2,1,1,1,3); Calculation with average annual yield and share of technologies. Lifetime: 30a.</t>
        </is>
      </c>
    </row>
    <row r="8020">
      <c r="A8020" t="inlineStr">
        <is>
          <t>photovoltaic slanted-roof installation, 3 kWp, micro-Si, panel, mounted, on roof</t>
        </is>
      </c>
      <c r="B8020" t="n">
        <v>7.026830391193626e-08</v>
      </c>
      <c r="C8020" t="inlineStr">
        <is>
          <t>RER</t>
        </is>
      </c>
      <c r="D8020" t="inlineStr">
        <is>
          <t>unit</t>
        </is>
      </c>
      <c r="F8020" t="inlineStr">
        <is>
          <t>technosphere</t>
        </is>
      </c>
      <c r="G8020" t="n">
        <v>0</v>
      </c>
      <c r="H8020" t="inlineStr">
        <is>
          <t>photovoltaic slanted-roof installation, 3 kWp, micro-Si, panel, mounted, on roof</t>
        </is>
      </c>
      <c r="I8020" t="inlineStr">
        <is>
          <t>(2,2,1,1,1,3); Calculation with average annual yield and share of technologies. Lifetime: 30a.</t>
        </is>
      </c>
    </row>
    <row r="8021">
      <c r="A8021" t="inlineStr">
        <is>
          <t>photovoltaic facade installation, 3kWp, multi-Si, laminated, integrated, at building</t>
        </is>
      </c>
      <c r="B8021" t="n">
        <v>2.263027944035452e-07</v>
      </c>
      <c r="C8021" t="inlineStr">
        <is>
          <t>RER</t>
        </is>
      </c>
      <c r="D8021" t="inlineStr">
        <is>
          <t>unit</t>
        </is>
      </c>
      <c r="F8021" t="inlineStr">
        <is>
          <t>technosphere</t>
        </is>
      </c>
      <c r="G8021" t="n">
        <v>0</v>
      </c>
      <c r="H8021" t="inlineStr">
        <is>
          <t>photovoltaic facade installation, 3kWp, multi-Si, laminated, integrated, at building</t>
        </is>
      </c>
      <c r="I8021" t="inlineStr">
        <is>
          <t>(2,2,1,1,1,3); Calculation with average annual yield and share of technologies. Lifetime: 30a.</t>
        </is>
      </c>
    </row>
    <row r="8022">
      <c r="A8022" t="inlineStr">
        <is>
          <t>photovoltaic facade installation, 3kWp, multi-Si, panel, mounted, at building</t>
        </is>
      </c>
      <c r="B8022" t="n">
        <v>2.263027944035452e-07</v>
      </c>
      <c r="C8022" t="inlineStr">
        <is>
          <t>RER</t>
        </is>
      </c>
      <c r="D8022" t="inlineStr">
        <is>
          <t>unit</t>
        </is>
      </c>
      <c r="F8022" t="inlineStr">
        <is>
          <t>technosphere</t>
        </is>
      </c>
      <c r="G8022" t="n">
        <v>0</v>
      </c>
      <c r="H8022" t="inlineStr">
        <is>
          <t>photovoltaic facade installation, 3kWp, multi-Si, panel, mounted, at building</t>
        </is>
      </c>
      <c r="I8022" t="inlineStr">
        <is>
          <t>(2,2,1,1,1,3); Calculation with average annual yield and share of technologies. Lifetime: 30a.</t>
        </is>
      </c>
    </row>
    <row r="8023">
      <c r="A8023" t="inlineStr">
        <is>
          <t>photovoltaic facade installation, 3kWp, single-Si, laminated, integrated, at building</t>
        </is>
      </c>
      <c r="B8023" t="n">
        <v>1.198073617430533e-07</v>
      </c>
      <c r="C8023" t="inlineStr">
        <is>
          <t>RER</t>
        </is>
      </c>
      <c r="D8023" t="inlineStr">
        <is>
          <t>unit</t>
        </is>
      </c>
      <c r="F8023" t="inlineStr">
        <is>
          <t>technosphere</t>
        </is>
      </c>
      <c r="G8023" t="n">
        <v>0</v>
      </c>
      <c r="H8023" t="inlineStr">
        <is>
          <t>photovoltaic facade installation, 3kWp, single-Si, laminated, integrated, at building</t>
        </is>
      </c>
      <c r="I8023" t="inlineStr">
        <is>
          <t>(2,2,1,1,1,3); Calculation with average annual yield and share of technologies. Lifetime: 30a.</t>
        </is>
      </c>
    </row>
    <row r="8024">
      <c r="A8024" t="inlineStr">
        <is>
          <t>photovoltaic facade installation, 3kWp, single-Si, panel, mounted, at building</t>
        </is>
      </c>
      <c r="B8024" t="n">
        <v>1.198073617430533e-07</v>
      </c>
      <c r="C8024" t="inlineStr">
        <is>
          <t>RER</t>
        </is>
      </c>
      <c r="D8024" t="inlineStr">
        <is>
          <t>unit</t>
        </is>
      </c>
      <c r="F8024" t="inlineStr">
        <is>
          <t>technosphere</t>
        </is>
      </c>
      <c r="G8024" t="n">
        <v>0</v>
      </c>
      <c r="H8024" t="inlineStr">
        <is>
          <t>photovoltaic facade installation, 3kWp, single-Si, panel, mounted, at building</t>
        </is>
      </c>
      <c r="I8024" t="inlineStr">
        <is>
          <t>(2,2,1,1,1,3); Calculation with average annual yield and share of technologies. Lifetime: 30a.</t>
        </is>
      </c>
    </row>
    <row r="8025">
      <c r="A8025" t="inlineStr">
        <is>
          <t>photovoltaic flat-roof installation, 3kWp, multi-Si, on roof</t>
        </is>
      </c>
      <c r="B8025" t="n">
        <v>2.375922762105248e-06</v>
      </c>
      <c r="C8025" t="inlineStr">
        <is>
          <t>RER</t>
        </is>
      </c>
      <c r="D8025" t="inlineStr">
        <is>
          <t>unit</t>
        </is>
      </c>
      <c r="F8025" t="inlineStr">
        <is>
          <t>technosphere</t>
        </is>
      </c>
      <c r="G8025" t="n">
        <v>0</v>
      </c>
      <c r="H8025" t="inlineStr">
        <is>
          <t>photovoltaic flat-roof installation, 3kWp, multi-Si, on roof</t>
        </is>
      </c>
      <c r="I8025" t="inlineStr">
        <is>
          <t>(2,2,1,1,1,3); Calculation with average annual yield and share of technologies. Lifetime: 30a.</t>
        </is>
      </c>
    </row>
    <row r="8026">
      <c r="A8026" t="inlineStr">
        <is>
          <t>photovoltaic flat-roof installation, 3kWp, single-Si, on roof</t>
        </is>
      </c>
      <c r="B8026" t="n">
        <v>1.257841462291014e-06</v>
      </c>
      <c r="C8026" t="inlineStr">
        <is>
          <t>RER</t>
        </is>
      </c>
      <c r="D8026" t="inlineStr">
        <is>
          <t>unit</t>
        </is>
      </c>
      <c r="F8026" t="inlineStr">
        <is>
          <t>technosphere</t>
        </is>
      </c>
      <c r="G8026" t="n">
        <v>0</v>
      </c>
      <c r="H8026" t="inlineStr">
        <is>
          <t>photovoltaic flat-roof installation, 3kWp, single-Si, on roof</t>
        </is>
      </c>
      <c r="I8026" t="inlineStr">
        <is>
          <t>(2,2,1,1,1,3); Calculation with average annual yield and share of technologies. Lifetime: 30a.</t>
        </is>
      </c>
    </row>
    <row r="8027">
      <c r="A8027" t="inlineStr">
        <is>
          <t>photovoltaic slanted-roof installation, 3kWp, CIS, panel, mounted, on roof</t>
        </is>
      </c>
      <c r="B8027" t="n">
        <v>4.464560745786005e-07</v>
      </c>
      <c r="C8027" t="inlineStr">
        <is>
          <t>CH</t>
        </is>
      </c>
      <c r="D8027" t="inlineStr">
        <is>
          <t>unit</t>
        </is>
      </c>
      <c r="F8027" t="inlineStr">
        <is>
          <t>technosphere</t>
        </is>
      </c>
      <c r="G8027" t="n">
        <v>0</v>
      </c>
      <c r="H8027" t="inlineStr">
        <is>
          <t>photovoltaic slanted-roof installation, 3kWp, CIS, panel, mounted, on roof</t>
        </is>
      </c>
      <c r="I8027" t="inlineStr">
        <is>
          <t>(2,2,1,1,1,3); Calculation with average annual yield and share of technologies. Lifetime: 30a.</t>
        </is>
      </c>
    </row>
    <row r="8028">
      <c r="A8028" t="inlineStr">
        <is>
          <t>photovoltaic slanted-roof installation, 3kWp, CdTe, laminated, integrated, on roof</t>
        </is>
      </c>
      <c r="B8028" t="n">
        <v>3.233894870643254e-08</v>
      </c>
      <c r="C8028" t="inlineStr">
        <is>
          <t>CH</t>
        </is>
      </c>
      <c r="D8028" t="inlineStr">
        <is>
          <t>unit</t>
        </is>
      </c>
      <c r="F8028" t="inlineStr">
        <is>
          <t>technosphere</t>
        </is>
      </c>
      <c r="G8028" t="n">
        <v>0</v>
      </c>
      <c r="H8028" t="inlineStr">
        <is>
          <t>photovoltaic slanted-roof installation, 3kWp, CdTe, laminated, integrated, on roof</t>
        </is>
      </c>
      <c r="I8028" t="inlineStr">
        <is>
          <t>(2,2,1,1,1,3); Calculation with average annual yield and share of technologies. Lifetime: 30a.</t>
        </is>
      </c>
    </row>
    <row r="8029">
      <c r="A8029" t="inlineStr">
        <is>
          <t>photovoltaic slanted-roof installation, 3kWp, multi-Si, laminated, integrated, on roof</t>
        </is>
      </c>
      <c r="B8029" t="n">
        <v>1.168550247375294e-07</v>
      </c>
      <c r="C8029" t="inlineStr">
        <is>
          <t>RER</t>
        </is>
      </c>
      <c r="D8029" t="inlineStr">
        <is>
          <t>unit</t>
        </is>
      </c>
      <c r="F8029" t="inlineStr">
        <is>
          <t>technosphere</t>
        </is>
      </c>
      <c r="G8029" t="n">
        <v>0</v>
      </c>
      <c r="H8029" t="inlineStr">
        <is>
          <t>photovoltaic slanted-roof installation, 3kWp, multi-Si, laminated, integrated, on roof</t>
        </is>
      </c>
      <c r="I8029" t="inlineStr">
        <is>
          <t>(2,2,1,1,1,3); Calculation with average annual yield and share of technologies. Lifetime: 30a.</t>
        </is>
      </c>
    </row>
    <row r="8030">
      <c r="A8030" t="inlineStr">
        <is>
          <t>photovoltaic slanted-roof installation, 3kWp, multi-Si, panel, mounted, on roof</t>
        </is>
      </c>
      <c r="B8030" t="n">
        <v>1.948877821203978e-06</v>
      </c>
      <c r="C8030" t="inlineStr">
        <is>
          <t>RER</t>
        </is>
      </c>
      <c r="D8030" t="inlineStr">
        <is>
          <t>unit</t>
        </is>
      </c>
      <c r="F8030" t="inlineStr">
        <is>
          <t>technosphere</t>
        </is>
      </c>
      <c r="G8030" t="n">
        <v>0</v>
      </c>
      <c r="H8030" t="inlineStr">
        <is>
          <t>photovoltaic slanted-roof installation, 3kWp, multi-Si, panel, mounted, on roof</t>
        </is>
      </c>
      <c r="I8030" t="inlineStr">
        <is>
          <t>(2,2,1,1,1,3); Calculation with average annual yield and share of technologies. Lifetime: 30a.</t>
        </is>
      </c>
    </row>
    <row r="8031">
      <c r="A8031" t="inlineStr">
        <is>
          <t>photovoltaic slanted-roof installation, 3kWp, single-Si, laminated, integrated, on roof</t>
        </is>
      </c>
      <c r="B8031" t="n">
        <v>6.211562776745747e-08</v>
      </c>
      <c r="C8031" t="inlineStr">
        <is>
          <t>RER</t>
        </is>
      </c>
      <c r="D8031" t="inlineStr">
        <is>
          <t>unit</t>
        </is>
      </c>
      <c r="F8031" t="inlineStr">
        <is>
          <t>technosphere</t>
        </is>
      </c>
      <c r="G8031" t="n">
        <v>0</v>
      </c>
      <c r="H8031" t="inlineStr">
        <is>
          <t>photovoltaic slanted-roof installation, 3kWp, single-Si, laminated, integrated, on roof</t>
        </is>
      </c>
      <c r="I8031" t="inlineStr">
        <is>
          <t>(2,2,1,1,1,3); Calculation with average annual yield and share of technologies. Lifetime: 30a.</t>
        </is>
      </c>
    </row>
    <row r="8032">
      <c r="A8032" t="inlineStr">
        <is>
          <t>photovoltaic slanted-roof installation, 3kWp, single-Si, panel, mounted, on roof</t>
        </is>
      </c>
      <c r="B8032" t="n">
        <v>1.03267231163398e-06</v>
      </c>
      <c r="C8032" t="inlineStr">
        <is>
          <t>RER</t>
        </is>
      </c>
      <c r="D8032" t="inlineStr">
        <is>
          <t>unit</t>
        </is>
      </c>
      <c r="F8032" t="inlineStr">
        <is>
          <t>technosphere</t>
        </is>
      </c>
      <c r="G8032" t="n">
        <v>0</v>
      </c>
      <c r="H8032" t="inlineStr">
        <is>
          <t>photovoltaic slanted-roof installation, 3kWp, single-Si, panel, mounted, on roof</t>
        </is>
      </c>
      <c r="I8032" t="inlineStr">
        <is>
          <t>(2,2,1,1,1,3); Calculation with average annual yield and share of technologies. Lifetime: 30a.</t>
        </is>
      </c>
    </row>
    <row r="8033">
      <c r="A8033" t="inlineStr">
        <is>
          <t>market for tap water</t>
        </is>
      </c>
      <c r="B8033" t="n">
        <v>0.0037026</v>
      </c>
      <c r="C8033" t="inlineStr">
        <is>
          <t>Europe without Switzerland</t>
        </is>
      </c>
      <c r="D8033" t="inlineStr">
        <is>
          <t>kilogram</t>
        </is>
      </c>
      <c r="F8033" t="inlineStr">
        <is>
          <t>technosphere</t>
        </is>
      </c>
      <c r="G8033" t="n">
        <v>0</v>
      </c>
      <c r="H8033" t="inlineStr">
        <is>
          <t>tap water</t>
        </is>
      </c>
      <c r="I8033" t="inlineStr">
        <is>
          <t>(2,2,1,1,1,3); Estimation 20l/m2 panel</t>
        </is>
      </c>
    </row>
    <row r="8034">
      <c r="A8034" t="inlineStr">
        <is>
          <t>treatment of wastewater, from residence, capacity 1.1E10l/year</t>
        </is>
      </c>
      <c r="B8034" t="n">
        <v>-3.3323e-06</v>
      </c>
      <c r="C8034" t="inlineStr">
        <is>
          <t>CH</t>
        </is>
      </c>
      <c r="D8034" t="inlineStr">
        <is>
          <t>cubic meter</t>
        </is>
      </c>
      <c r="F8034" t="inlineStr">
        <is>
          <t>technosphere</t>
        </is>
      </c>
      <c r="G8034" t="n">
        <v>0</v>
      </c>
      <c r="H8034" t="inlineStr">
        <is>
          <t>wastewater, from residence</t>
        </is>
      </c>
      <c r="I8034" t="inlineStr">
        <is>
          <t>(2,2,1,1,1,3); Estimation 20l/m2 panel</t>
        </is>
      </c>
    </row>
    <row r="8035"/>
    <row r="8036">
      <c r="A8036" s="28" t="inlineStr">
        <is>
          <t>Activity</t>
        </is>
      </c>
      <c r="B8036" s="28" t="inlineStr">
        <is>
          <t>electricity production, photovoltaic, residential</t>
        </is>
      </c>
    </row>
    <row r="8037">
      <c r="A8037" t="inlineStr">
        <is>
          <t>comment</t>
        </is>
      </c>
      <c r="B803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038">
      <c r="A8038" t="inlineStr">
        <is>
          <t>location</t>
        </is>
      </c>
      <c r="B8038" t="inlineStr">
        <is>
          <t>HU</t>
        </is>
      </c>
    </row>
    <row r="8039">
      <c r="A8039" t="inlineStr">
        <is>
          <t>production amount</t>
        </is>
      </c>
      <c r="B8039" t="n">
        <v>1</v>
      </c>
    </row>
    <row r="8040">
      <c r="A8040" t="inlineStr">
        <is>
          <t>reference product</t>
        </is>
      </c>
      <c r="B8040" t="inlineStr">
        <is>
          <t>electricity, low voltage</t>
        </is>
      </c>
    </row>
    <row r="8041">
      <c r="A8041" t="inlineStr">
        <is>
          <t>source</t>
        </is>
      </c>
      <c r="B80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042">
      <c r="A8042" t="inlineStr">
        <is>
          <t>type</t>
        </is>
      </c>
      <c r="B8042" t="inlineStr">
        <is>
          <t>process</t>
        </is>
      </c>
    </row>
    <row r="8043">
      <c r="A8043" t="inlineStr">
        <is>
          <t>unit</t>
        </is>
      </c>
      <c r="B8043" t="inlineStr">
        <is>
          <t>kilowatt hour</t>
        </is>
      </c>
    </row>
    <row r="8044">
      <c r="A8044" t="inlineStr">
        <is>
          <t>Exchanges</t>
        </is>
      </c>
    </row>
    <row r="8045">
      <c r="A8045" s="28" t="inlineStr">
        <is>
          <t>name</t>
        </is>
      </c>
      <c r="B8045" s="28" t="inlineStr">
        <is>
          <t>amount</t>
        </is>
      </c>
      <c r="C8045" s="28" t="inlineStr">
        <is>
          <t>location</t>
        </is>
      </c>
      <c r="D8045" s="28" t="inlineStr">
        <is>
          <t>unit</t>
        </is>
      </c>
      <c r="E8045" s="28" t="inlineStr">
        <is>
          <t>categories</t>
        </is>
      </c>
      <c r="F8045" s="28" t="inlineStr">
        <is>
          <t>type</t>
        </is>
      </c>
      <c r="G8045" s="28" t="inlineStr">
        <is>
          <t>uncertainty type</t>
        </is>
      </c>
      <c r="H8045" s="28" t="inlineStr">
        <is>
          <t>reference product</t>
        </is>
      </c>
      <c r="I8045" s="28" t="inlineStr">
        <is>
          <t>comment</t>
        </is>
      </c>
      <c r="J8045" s="28" t="inlineStr">
        <is>
          <t>production volume</t>
        </is>
      </c>
      <c r="K8045" s="28" t="n"/>
      <c r="L8045" s="28" t="n"/>
      <c r="M8045" s="28" t="n"/>
    </row>
    <row r="8046">
      <c r="A8046" t="inlineStr">
        <is>
          <t>Energy, solar, converted</t>
        </is>
      </c>
      <c r="B8046" t="n">
        <v>3.8503</v>
      </c>
      <c r="D8046" t="inlineStr">
        <is>
          <t>megajoule</t>
        </is>
      </c>
      <c r="E8046" t="inlineStr">
        <is>
          <t>natural resource::in air</t>
        </is>
      </c>
      <c r="F8046" t="inlineStr">
        <is>
          <t>biosphere</t>
        </is>
      </c>
      <c r="G8046" t="n">
        <v>0</v>
      </c>
      <c r="I8046" t="inlineStr">
        <is>
          <t>(2,2,1,1,1,3); Energy loss in the system</t>
        </is>
      </c>
    </row>
    <row r="8047">
      <c r="A8047" t="inlineStr">
        <is>
          <t>Heat, waste</t>
        </is>
      </c>
      <c r="B8047" t="n">
        <v>0.25027</v>
      </c>
      <c r="D8047" t="inlineStr">
        <is>
          <t>megajoule</t>
        </is>
      </c>
      <c r="E8047" t="inlineStr">
        <is>
          <t>air</t>
        </is>
      </c>
      <c r="F8047" t="inlineStr">
        <is>
          <t>biosphere</t>
        </is>
      </c>
      <c r="G8047" t="n">
        <v>0</v>
      </c>
      <c r="I8047" t="inlineStr">
        <is>
          <t>(1,na,na,na,na,na); Calculation with average annual output and share of technologies; Average degradation of 10.5% included</t>
        </is>
      </c>
    </row>
    <row r="8048">
      <c r="A8048" t="inlineStr">
        <is>
          <t>electricity production, photovoltaic, residential</t>
        </is>
      </c>
      <c r="B8048" t="n">
        <v>1</v>
      </c>
      <c r="C8048" t="inlineStr">
        <is>
          <t>HU</t>
        </is>
      </c>
      <c r="D8048" t="inlineStr">
        <is>
          <t>kilowatt hour</t>
        </is>
      </c>
      <c r="E8048" t="inlineStr">
        <is>
          <t>photovoltaic::power plants</t>
        </is>
      </c>
      <c r="F8048" t="inlineStr">
        <is>
          <t>production</t>
        </is>
      </c>
      <c r="G8048" t="n">
        <v>0</v>
      </c>
      <c r="H8048" t="inlineStr">
        <is>
          <t>electricity, low voltage</t>
        </is>
      </c>
      <c r="J8048">
        <f>VLOOKUP(C8048,'extension - production vol'!$B$6:$D$235,3,0)</f>
        <v>6925</v>
      </c>
    </row>
    <row r="8049">
      <c r="A8049" t="inlineStr">
        <is>
          <t>photovoltaic slanted-roof installation, 3 kWp, CIS, laminated, integrated, on roof</t>
        </is>
      </c>
      <c r="B8049" t="n">
        <v>3.24192288813109e-08</v>
      </c>
      <c r="C8049" t="inlineStr">
        <is>
          <t>CH</t>
        </is>
      </c>
      <c r="D8049" t="inlineStr">
        <is>
          <t>unit</t>
        </is>
      </c>
      <c r="F8049" t="inlineStr">
        <is>
          <t>technosphere</t>
        </is>
      </c>
      <c r="G8049" t="n">
        <v>0</v>
      </c>
      <c r="H8049" t="inlineStr">
        <is>
          <t>photovoltaic slanted-roof installation, 3 kWp, CIS, laminated, integrated, on roof</t>
        </is>
      </c>
      <c r="I8049" t="inlineStr">
        <is>
          <t>(2,2,1,1,1,3); Calculation with average annual yield and share of technologies. Lifetime: 30a.</t>
        </is>
      </c>
    </row>
    <row r="8050">
      <c r="A8050" t="inlineStr">
        <is>
          <t>photovoltaic slanted-roof installation, 3 kWp, CdTe, panel, mounted, on roof</t>
        </is>
      </c>
      <c r="B8050" t="n">
        <v>6.54981513735787e-07</v>
      </c>
      <c r="C8050" t="inlineStr">
        <is>
          <t>CH</t>
        </is>
      </c>
      <c r="D8050" t="inlineStr">
        <is>
          <t>unit</t>
        </is>
      </c>
      <c r="F8050" t="inlineStr">
        <is>
          <t>technosphere</t>
        </is>
      </c>
      <c r="G8050" t="n">
        <v>0</v>
      </c>
      <c r="H8050" t="inlineStr">
        <is>
          <t>photovoltaic slanted-roof installation, 3 kWp, CdTe, panel, mounted, on roof</t>
        </is>
      </c>
      <c r="I8050" t="inlineStr">
        <is>
          <t>(2,2,1,1,1,3); Calculation with average annual yield and share of technologies. Lifetime: 30a.</t>
        </is>
      </c>
    </row>
    <row r="8051">
      <c r="A8051" t="inlineStr">
        <is>
          <t>photovoltaic slanted-roof installation, 3 kWp, micro-Si, laminated, integrated, on roof</t>
        </is>
      </c>
      <c r="B8051" t="n">
        <v>5.136185971021639e-09</v>
      </c>
      <c r="C8051" t="inlineStr">
        <is>
          <t>RER</t>
        </is>
      </c>
      <c r="D8051" t="inlineStr">
        <is>
          <t>unit</t>
        </is>
      </c>
      <c r="F8051" t="inlineStr">
        <is>
          <t>technosphere</t>
        </is>
      </c>
      <c r="G8051" t="n">
        <v>0</v>
      </c>
      <c r="H8051" t="inlineStr">
        <is>
          <t>photovoltaic slanted-roof installation, 3 kWp, micro-Si, laminated, integrated, on roof</t>
        </is>
      </c>
      <c r="I8051" t="inlineStr">
        <is>
          <t>(2,2,1,1,1,3); Calculation with average annual yield and share of technologies. Lifetime: 30a.</t>
        </is>
      </c>
    </row>
    <row r="8052">
      <c r="A8052" t="inlineStr">
        <is>
          <t>photovoltaic slanted-roof installation, 3 kWp, micro-Si, panel, mounted, on roof</t>
        </is>
      </c>
      <c r="B8052" t="n">
        <v>8.528895970228592e-08</v>
      </c>
      <c r="C8052" t="inlineStr">
        <is>
          <t>RER</t>
        </is>
      </c>
      <c r="D8052" t="inlineStr">
        <is>
          <t>unit</t>
        </is>
      </c>
      <c r="F8052" t="inlineStr">
        <is>
          <t>technosphere</t>
        </is>
      </c>
      <c r="G8052" t="n">
        <v>0</v>
      </c>
      <c r="H8052" t="inlineStr">
        <is>
          <t>photovoltaic slanted-roof installation, 3 kWp, micro-Si, panel, mounted, on roof</t>
        </is>
      </c>
      <c r="I8052" t="inlineStr">
        <is>
          <t>(2,2,1,1,1,3); Calculation with average annual yield and share of technologies. Lifetime: 30a.</t>
        </is>
      </c>
    </row>
    <row r="8053">
      <c r="A8053" t="inlineStr">
        <is>
          <t>photovoltaic facade installation, 3kWp, multi-Si, laminated, integrated, at building</t>
        </is>
      </c>
      <c r="B8053" t="n">
        <v>2.746479523167534e-07</v>
      </c>
      <c r="C8053" t="inlineStr">
        <is>
          <t>RER</t>
        </is>
      </c>
      <c r="D8053" t="inlineStr">
        <is>
          <t>unit</t>
        </is>
      </c>
      <c r="F8053" t="inlineStr">
        <is>
          <t>technosphere</t>
        </is>
      </c>
      <c r="G8053" t="n">
        <v>0</v>
      </c>
      <c r="H8053" t="inlineStr">
        <is>
          <t>photovoltaic facade installation, 3kWp, multi-Si, laminated, integrated, at building</t>
        </is>
      </c>
      <c r="I8053" t="inlineStr">
        <is>
          <t>(2,2,1,1,1,3); Calculation with average annual yield and share of technologies. Lifetime: 30a.</t>
        </is>
      </c>
    </row>
    <row r="8054">
      <c r="A8054" t="inlineStr">
        <is>
          <t>photovoltaic facade installation, 3kWp, multi-Si, panel, mounted, at building</t>
        </is>
      </c>
      <c r="B8054" t="n">
        <v>2.746479523167534e-07</v>
      </c>
      <c r="C8054" t="inlineStr">
        <is>
          <t>RER</t>
        </is>
      </c>
      <c r="D8054" t="inlineStr">
        <is>
          <t>unit</t>
        </is>
      </c>
      <c r="F8054" t="inlineStr">
        <is>
          <t>technosphere</t>
        </is>
      </c>
      <c r="G8054" t="n">
        <v>0</v>
      </c>
      <c r="H8054" t="inlineStr">
        <is>
          <t>photovoltaic facade installation, 3kWp, multi-Si, panel, mounted, at building</t>
        </is>
      </c>
      <c r="I8054" t="inlineStr">
        <is>
          <t>(2,2,1,1,1,3); Calculation with average annual yield and share of technologies. Lifetime: 30a.</t>
        </is>
      </c>
    </row>
    <row r="8055">
      <c r="A8055" t="inlineStr">
        <is>
          <t>photovoltaic facade installation, 3kWp, single-Si, laminated, integrated, at building</t>
        </is>
      </c>
      <c r="B8055" t="n">
        <v>1.454018571088695e-07</v>
      </c>
      <c r="C8055" t="inlineStr">
        <is>
          <t>RER</t>
        </is>
      </c>
      <c r="D8055" t="inlineStr">
        <is>
          <t>unit</t>
        </is>
      </c>
      <c r="F8055" t="inlineStr">
        <is>
          <t>technosphere</t>
        </is>
      </c>
      <c r="G8055" t="n">
        <v>0</v>
      </c>
      <c r="H8055" t="inlineStr">
        <is>
          <t>photovoltaic facade installation, 3kWp, single-Si, laminated, integrated, at building</t>
        </is>
      </c>
      <c r="I8055" t="inlineStr">
        <is>
          <t>(2,2,1,1,1,3); Calculation with average annual yield and share of technologies. Lifetime: 30a.</t>
        </is>
      </c>
    </row>
    <row r="8056">
      <c r="A8056" t="inlineStr">
        <is>
          <t>photovoltaic facade installation, 3kWp, single-Si, panel, mounted, at building</t>
        </is>
      </c>
      <c r="B8056" t="n">
        <v>1.454018571088695e-07</v>
      </c>
      <c r="C8056" t="inlineStr">
        <is>
          <t>RER</t>
        </is>
      </c>
      <c r="D8056" t="inlineStr">
        <is>
          <t>unit</t>
        </is>
      </c>
      <c r="F8056" t="inlineStr">
        <is>
          <t>technosphere</t>
        </is>
      </c>
      <c r="G8056" t="n">
        <v>0</v>
      </c>
      <c r="H8056" t="inlineStr">
        <is>
          <t>photovoltaic facade installation, 3kWp, single-Si, panel, mounted, at building</t>
        </is>
      </c>
      <c r="I8056" t="inlineStr">
        <is>
          <t>(2,2,1,1,1,3); Calculation with average annual yield and share of technologies. Lifetime: 30a.</t>
        </is>
      </c>
    </row>
    <row r="8057">
      <c r="A8057" t="inlineStr">
        <is>
          <t>photovoltaic flat-roof installation, 3kWp, multi-Si, on roof</t>
        </is>
      </c>
      <c r="B8057" t="n">
        <v>2.883803499325911e-06</v>
      </c>
      <c r="C8057" t="inlineStr">
        <is>
          <t>RER</t>
        </is>
      </c>
      <c r="D8057" t="inlineStr">
        <is>
          <t>unit</t>
        </is>
      </c>
      <c r="F8057" t="inlineStr">
        <is>
          <t>technosphere</t>
        </is>
      </c>
      <c r="G8057" t="n">
        <v>0</v>
      </c>
      <c r="H8057" t="inlineStr">
        <is>
          <t>photovoltaic flat-roof installation, 3kWp, multi-Si, on roof</t>
        </is>
      </c>
      <c r="I8057" t="inlineStr">
        <is>
          <t>(2,2,1,1,1,3); Calculation with average annual yield and share of technologies. Lifetime: 30a.</t>
        </is>
      </c>
    </row>
    <row r="8058">
      <c r="A8058" t="inlineStr">
        <is>
          <t>photovoltaic flat-roof installation, 3kWp, single-Si, on roof</t>
        </is>
      </c>
      <c r="B8058" t="n">
        <v>1.526719499643129e-06</v>
      </c>
      <c r="C8058" t="inlineStr">
        <is>
          <t>RER</t>
        </is>
      </c>
      <c r="D8058" t="inlineStr">
        <is>
          <t>unit</t>
        </is>
      </c>
      <c r="F8058" t="inlineStr">
        <is>
          <t>technosphere</t>
        </is>
      </c>
      <c r="G8058" t="n">
        <v>0</v>
      </c>
      <c r="H8058" t="inlineStr">
        <is>
          <t>photovoltaic flat-roof installation, 3kWp, single-Si, on roof</t>
        </is>
      </c>
      <c r="I8058" t="inlineStr">
        <is>
          <t>(2,2,1,1,1,3); Calculation with average annual yield and share of technologies. Lifetime: 30a.</t>
        </is>
      </c>
    </row>
    <row r="8059">
      <c r="A8059" t="inlineStr">
        <is>
          <t>photovoltaic slanted-roof installation, 3kWp, CIS, panel, mounted, on roof</t>
        </is>
      </c>
      <c r="B8059" t="n">
        <v>5.418911804288884e-07</v>
      </c>
      <c r="C8059" t="inlineStr">
        <is>
          <t>CH</t>
        </is>
      </c>
      <c r="D8059" t="inlineStr">
        <is>
          <t>unit</t>
        </is>
      </c>
      <c r="F8059" t="inlineStr">
        <is>
          <t>technosphere</t>
        </is>
      </c>
      <c r="G8059" t="n">
        <v>0</v>
      </c>
      <c r="H8059" t="inlineStr">
        <is>
          <t>photovoltaic slanted-roof installation, 3kWp, CIS, panel, mounted, on roof</t>
        </is>
      </c>
      <c r="I8059" t="inlineStr">
        <is>
          <t>(2,2,1,1,1,3); Calculation with average annual yield and share of technologies. Lifetime: 30a.</t>
        </is>
      </c>
    </row>
    <row r="8060">
      <c r="A8060" t="inlineStr">
        <is>
          <t>photovoltaic slanted-roof installation, 3kWp, CdTe, laminated, integrated, on roof</t>
        </is>
      </c>
      <c r="B8060" t="n">
        <v>3.925176985193601e-08</v>
      </c>
      <c r="C8060" t="inlineStr">
        <is>
          <t>CH</t>
        </is>
      </c>
      <c r="D8060" t="inlineStr">
        <is>
          <t>unit</t>
        </is>
      </c>
      <c r="F8060" t="inlineStr">
        <is>
          <t>technosphere</t>
        </is>
      </c>
      <c r="G8060" t="n">
        <v>0</v>
      </c>
      <c r="H8060" t="inlineStr">
        <is>
          <t>photovoltaic slanted-roof installation, 3kWp, CdTe, laminated, integrated, on roof</t>
        </is>
      </c>
      <c r="I8060" t="inlineStr">
        <is>
          <t>(2,2,1,1,1,3); Calculation with average annual yield and share of technologies. Lifetime: 30a.</t>
        </is>
      </c>
    </row>
    <row r="8061">
      <c r="A8061" t="inlineStr">
        <is>
          <t>photovoltaic slanted-roof installation, 3kWp, multi-Si, laminated, integrated, on roof</t>
        </is>
      </c>
      <c r="B8061" t="n">
        <v>1.418341263557352e-07</v>
      </c>
      <c r="C8061" t="inlineStr">
        <is>
          <t>RER</t>
        </is>
      </c>
      <c r="D8061" t="inlineStr">
        <is>
          <t>unit</t>
        </is>
      </c>
      <c r="F8061" t="inlineStr">
        <is>
          <t>technosphere</t>
        </is>
      </c>
      <c r="G8061" t="n">
        <v>0</v>
      </c>
      <c r="H8061" t="inlineStr">
        <is>
          <t>photovoltaic slanted-roof installation, 3kWp, multi-Si, laminated, integrated, on roof</t>
        </is>
      </c>
      <c r="I8061" t="inlineStr">
        <is>
          <t>(2,2,1,1,1,3); Calculation with average annual yield and share of technologies. Lifetime: 30a.</t>
        </is>
      </c>
    </row>
    <row r="8062">
      <c r="A8062" t="inlineStr">
        <is>
          <t>photovoltaic slanted-roof installation, 3kWp, multi-Si, panel, mounted, on roof</t>
        </is>
      </c>
      <c r="B8062" t="n">
        <v>2.365472805002626e-06</v>
      </c>
      <c r="C8062" t="inlineStr">
        <is>
          <t>RER</t>
        </is>
      </c>
      <c r="D8062" t="inlineStr">
        <is>
          <t>unit</t>
        </is>
      </c>
      <c r="F8062" t="inlineStr">
        <is>
          <t>technosphere</t>
        </is>
      </c>
      <c r="G8062" t="n">
        <v>0</v>
      </c>
      <c r="H8062" t="inlineStr">
        <is>
          <t>photovoltaic slanted-roof installation, 3kWp, multi-Si, panel, mounted, on roof</t>
        </is>
      </c>
      <c r="I8062" t="inlineStr">
        <is>
          <t>(2,2,1,1,1,3); Calculation with average annual yield and share of technologies. Lifetime: 30a.</t>
        </is>
      </c>
    </row>
    <row r="8063">
      <c r="A8063" t="inlineStr">
        <is>
          <t>photovoltaic slanted-roof installation, 3kWp, single-Si, laminated, integrated, on roof</t>
        </is>
      </c>
      <c r="B8063" t="n">
        <v>7.539355553793231e-08</v>
      </c>
      <c r="C8063" t="inlineStr">
        <is>
          <t>RER</t>
        </is>
      </c>
      <c r="D8063" t="inlineStr">
        <is>
          <t>unit</t>
        </is>
      </c>
      <c r="F8063" t="inlineStr">
        <is>
          <t>technosphere</t>
        </is>
      </c>
      <c r="G8063" t="n">
        <v>0</v>
      </c>
      <c r="H8063" t="inlineStr">
        <is>
          <t>photovoltaic slanted-roof installation, 3kWp, single-Si, laminated, integrated, on roof</t>
        </is>
      </c>
      <c r="I8063" t="inlineStr">
        <is>
          <t>(2,2,1,1,1,3); Calculation with average annual yield and share of technologies. Lifetime: 30a.</t>
        </is>
      </c>
    </row>
    <row r="8064">
      <c r="A8064" t="inlineStr">
        <is>
          <t>photovoltaic slanted-roof installation, 3kWp, single-Si, panel, mounted, on roof</t>
        </is>
      </c>
      <c r="B8064" t="n">
        <v>1.253417860818125e-06</v>
      </c>
      <c r="C8064" t="inlineStr">
        <is>
          <t>RER</t>
        </is>
      </c>
      <c r="D8064" t="inlineStr">
        <is>
          <t>unit</t>
        </is>
      </c>
      <c r="F8064" t="inlineStr">
        <is>
          <t>technosphere</t>
        </is>
      </c>
      <c r="G8064" t="n">
        <v>0</v>
      </c>
      <c r="H8064" t="inlineStr">
        <is>
          <t>photovoltaic slanted-roof installation, 3kWp, single-Si, panel, mounted, on roof</t>
        </is>
      </c>
      <c r="I8064" t="inlineStr">
        <is>
          <t>(2,2,1,1,1,3); Calculation with average annual yield and share of technologies. Lifetime: 30a.</t>
        </is>
      </c>
    </row>
    <row r="8065">
      <c r="A8065" t="inlineStr">
        <is>
          <t>market for tap water</t>
        </is>
      </c>
      <c r="B8065" t="n">
        <v>0.0037026</v>
      </c>
      <c r="C8065" t="inlineStr">
        <is>
          <t>Europe without Switzerland</t>
        </is>
      </c>
      <c r="D8065" t="inlineStr">
        <is>
          <t>kilogram</t>
        </is>
      </c>
      <c r="F8065" t="inlineStr">
        <is>
          <t>technosphere</t>
        </is>
      </c>
      <c r="G8065" t="n">
        <v>0</v>
      </c>
      <c r="H8065" t="inlineStr">
        <is>
          <t>tap water</t>
        </is>
      </c>
      <c r="I8065" t="inlineStr">
        <is>
          <t>(2,2,1,1,1,3); Estimation 20l/m2 panel</t>
        </is>
      </c>
    </row>
    <row r="8066">
      <c r="A8066" t="inlineStr">
        <is>
          <t>treatment of wastewater, from residence, capacity 1.1E10l/year</t>
        </is>
      </c>
      <c r="B8066" t="n">
        <v>-3.3323e-06</v>
      </c>
      <c r="C8066" t="inlineStr">
        <is>
          <t>CH</t>
        </is>
      </c>
      <c r="D8066" t="inlineStr">
        <is>
          <t>cubic meter</t>
        </is>
      </c>
      <c r="F8066" t="inlineStr">
        <is>
          <t>technosphere</t>
        </is>
      </c>
      <c r="G8066" t="n">
        <v>0</v>
      </c>
      <c r="H8066" t="inlineStr">
        <is>
          <t>wastewater, from residence</t>
        </is>
      </c>
      <c r="I8066" t="inlineStr">
        <is>
          <t>(2,2,1,1,1,3); Estimation 20l/m2 panel</t>
        </is>
      </c>
    </row>
    <row r="8067"/>
    <row r="8068">
      <c r="A8068" s="28" t="inlineStr">
        <is>
          <t>Activity</t>
        </is>
      </c>
      <c r="B8068" s="28" t="inlineStr">
        <is>
          <t>electricity production, photovoltaic, residential</t>
        </is>
      </c>
    </row>
    <row r="8069">
      <c r="A8069" t="inlineStr">
        <is>
          <t>comment</t>
        </is>
      </c>
      <c r="B806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070">
      <c r="A8070" t="inlineStr">
        <is>
          <t>location</t>
        </is>
      </c>
      <c r="B8070" t="inlineStr">
        <is>
          <t>IE</t>
        </is>
      </c>
    </row>
    <row r="8071">
      <c r="A8071" t="inlineStr">
        <is>
          <t>production amount</t>
        </is>
      </c>
      <c r="B8071" t="n">
        <v>1</v>
      </c>
    </row>
    <row r="8072">
      <c r="A8072" t="inlineStr">
        <is>
          <t>reference product</t>
        </is>
      </c>
      <c r="B8072" t="inlineStr">
        <is>
          <t>electricity, low voltage</t>
        </is>
      </c>
    </row>
    <row r="8073">
      <c r="A8073" t="inlineStr">
        <is>
          <t>source</t>
        </is>
      </c>
      <c r="B807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074">
      <c r="A8074" t="inlineStr">
        <is>
          <t>type</t>
        </is>
      </c>
      <c r="B8074" t="inlineStr">
        <is>
          <t>process</t>
        </is>
      </c>
    </row>
    <row r="8075">
      <c r="A8075" t="inlineStr">
        <is>
          <t>unit</t>
        </is>
      </c>
      <c r="B8075" t="inlineStr">
        <is>
          <t>kilowatt hour</t>
        </is>
      </c>
    </row>
    <row r="8076">
      <c r="A8076" t="inlineStr">
        <is>
          <t>Exchanges</t>
        </is>
      </c>
    </row>
    <row r="8077">
      <c r="A8077" s="28" t="inlineStr">
        <is>
          <t>name</t>
        </is>
      </c>
      <c r="B8077" s="28" t="inlineStr">
        <is>
          <t>amount</t>
        </is>
      </c>
      <c r="C8077" s="28" t="inlineStr">
        <is>
          <t>location</t>
        </is>
      </c>
      <c r="D8077" s="28" t="inlineStr">
        <is>
          <t>unit</t>
        </is>
      </c>
      <c r="E8077" s="28" t="inlineStr">
        <is>
          <t>categories</t>
        </is>
      </c>
      <c r="F8077" s="28" t="inlineStr">
        <is>
          <t>type</t>
        </is>
      </c>
      <c r="G8077" s="28" t="inlineStr">
        <is>
          <t>uncertainty type</t>
        </is>
      </c>
      <c r="H8077" s="28" t="inlineStr">
        <is>
          <t>reference product</t>
        </is>
      </c>
      <c r="I8077" s="28" t="inlineStr">
        <is>
          <t>comment</t>
        </is>
      </c>
      <c r="J8077" s="28" t="inlineStr">
        <is>
          <t>production volume</t>
        </is>
      </c>
      <c r="K8077" s="28" t="n"/>
      <c r="L8077" s="28" t="n"/>
      <c r="M8077" s="28" t="n"/>
    </row>
    <row r="8078">
      <c r="A8078" t="inlineStr">
        <is>
          <t>Energy, solar, converted</t>
        </is>
      </c>
      <c r="B8078" t="n">
        <v>3.8503</v>
      </c>
      <c r="D8078" t="inlineStr">
        <is>
          <t>megajoule</t>
        </is>
      </c>
      <c r="E8078" t="inlineStr">
        <is>
          <t>natural resource::in air</t>
        </is>
      </c>
      <c r="F8078" t="inlineStr">
        <is>
          <t>biosphere</t>
        </is>
      </c>
      <c r="G8078" t="n">
        <v>0</v>
      </c>
      <c r="I8078" t="inlineStr">
        <is>
          <t>(2,2,1,1,1,3); Energy loss in the system</t>
        </is>
      </c>
    </row>
    <row r="8079">
      <c r="A8079" t="inlineStr">
        <is>
          <t>Heat, waste</t>
        </is>
      </c>
      <c r="B8079" t="n">
        <v>0.25027</v>
      </c>
      <c r="D8079" t="inlineStr">
        <is>
          <t>megajoule</t>
        </is>
      </c>
      <c r="E8079" t="inlineStr">
        <is>
          <t>air</t>
        </is>
      </c>
      <c r="F8079" t="inlineStr">
        <is>
          <t>biosphere</t>
        </is>
      </c>
      <c r="G8079" t="n">
        <v>0</v>
      </c>
      <c r="I8079" t="inlineStr">
        <is>
          <t>(1,na,na,na,na,na); Calculation with average annual output and share of technologies; Average degradation of 10.5% included</t>
        </is>
      </c>
    </row>
    <row r="8080">
      <c r="A8080" t="inlineStr">
        <is>
          <t>electricity production, photovoltaic, residential</t>
        </is>
      </c>
      <c r="B8080" t="n">
        <v>1</v>
      </c>
      <c r="C8080" t="inlineStr">
        <is>
          <t>IE</t>
        </is>
      </c>
      <c r="D8080" t="inlineStr">
        <is>
          <t>kilowatt hour</t>
        </is>
      </c>
      <c r="E8080" t="inlineStr">
        <is>
          <t>photovoltaic::power plants</t>
        </is>
      </c>
      <c r="F8080" t="inlineStr">
        <is>
          <t>production</t>
        </is>
      </c>
      <c r="G8080" t="n">
        <v>0</v>
      </c>
      <c r="H8080" t="inlineStr">
        <is>
          <t>electricity, low voltage</t>
        </is>
      </c>
      <c r="J8080">
        <f>VLOOKUP(C8080,'extension - production vol'!$B$6:$D$235,3,0)</f>
        <v>646.48199999999997</v>
      </c>
    </row>
    <row r="8081">
      <c r="A8081" t="inlineStr">
        <is>
          <t>photovoltaic slanted-roof installation, 3 kWp, CIS, laminated, integrated, on roof</t>
        </is>
      </c>
      <c r="B8081" t="n">
        <v>4.439316517666944e-08</v>
      </c>
      <c r="C8081" t="inlineStr">
        <is>
          <t>CH</t>
        </is>
      </c>
      <c r="D8081" t="inlineStr">
        <is>
          <t>unit</t>
        </is>
      </c>
      <c r="F8081" t="inlineStr">
        <is>
          <t>technosphere</t>
        </is>
      </c>
      <c r="G8081" t="n">
        <v>0</v>
      </c>
      <c r="H8081" t="inlineStr">
        <is>
          <t>photovoltaic slanted-roof installation, 3 kWp, CIS, laminated, integrated, on roof</t>
        </is>
      </c>
      <c r="I8081" t="inlineStr">
        <is>
          <t>(2,2,1,1,1,3); Calculation with average annual yield and share of technologies. Lifetime: 30a.</t>
        </is>
      </c>
    </row>
    <row r="8082">
      <c r="A8082" t="inlineStr">
        <is>
          <t>photovoltaic slanted-roof installation, 3 kWp, CdTe, panel, mounted, on roof</t>
        </is>
      </c>
      <c r="B8082" t="n">
        <v>8.96896796447246e-07</v>
      </c>
      <c r="C8082" t="inlineStr">
        <is>
          <t>CH</t>
        </is>
      </c>
      <c r="D8082" t="inlineStr">
        <is>
          <t>unit</t>
        </is>
      </c>
      <c r="F8082" t="inlineStr">
        <is>
          <t>technosphere</t>
        </is>
      </c>
      <c r="G8082" t="n">
        <v>0</v>
      </c>
      <c r="H8082" t="inlineStr">
        <is>
          <t>photovoltaic slanted-roof installation, 3 kWp, CdTe, panel, mounted, on roof</t>
        </is>
      </c>
      <c r="I8082" t="inlineStr">
        <is>
          <t>(2,2,1,1,1,3); Calculation with average annual yield and share of technologies. Lifetime: 30a.</t>
        </is>
      </c>
    </row>
    <row r="8083">
      <c r="A8083" t="inlineStr">
        <is>
          <t>photovoltaic slanted-roof installation, 3 kWp, micro-Si, laminated, integrated, on roof</t>
        </is>
      </c>
      <c r="B8083" t="n">
        <v>7.033219482931641e-09</v>
      </c>
      <c r="C8083" t="inlineStr">
        <is>
          <t>RER</t>
        </is>
      </c>
      <c r="D8083" t="inlineStr">
        <is>
          <t>unit</t>
        </is>
      </c>
      <c r="F8083" t="inlineStr">
        <is>
          <t>technosphere</t>
        </is>
      </c>
      <c r="G8083" t="n">
        <v>0</v>
      </c>
      <c r="H8083" t="inlineStr">
        <is>
          <t>photovoltaic slanted-roof installation, 3 kWp, micro-Si, laminated, integrated, on roof</t>
        </is>
      </c>
      <c r="I8083" t="inlineStr">
        <is>
          <t>(2,2,1,1,1,3); Calculation with average annual yield and share of technologies. Lifetime: 30a.</t>
        </is>
      </c>
    </row>
    <row r="8084">
      <c r="A8084" t="inlineStr">
        <is>
          <t>photovoltaic slanted-roof installation, 3 kWp, micro-Si, panel, mounted, on roof</t>
        </is>
      </c>
      <c r="B8084" t="n">
        <v>1.167901583862961e-07</v>
      </c>
      <c r="C8084" t="inlineStr">
        <is>
          <t>RER</t>
        </is>
      </c>
      <c r="D8084" t="inlineStr">
        <is>
          <t>unit</t>
        </is>
      </c>
      <c r="F8084" t="inlineStr">
        <is>
          <t>technosphere</t>
        </is>
      </c>
      <c r="G8084" t="n">
        <v>0</v>
      </c>
      <c r="H8084" t="inlineStr">
        <is>
          <t>photovoltaic slanted-roof installation, 3 kWp, micro-Si, panel, mounted, on roof</t>
        </is>
      </c>
      <c r="I8084" t="inlineStr">
        <is>
          <t>(2,2,1,1,1,3); Calculation with average annual yield and share of technologies. Lifetime: 30a.</t>
        </is>
      </c>
    </row>
    <row r="8085">
      <c r="A8085" t="inlineStr">
        <is>
          <t>photovoltaic facade installation, 3kWp, multi-Si, laminated, integrated, at building</t>
        </is>
      </c>
      <c r="B8085" t="n">
        <v>3.762233170874019e-07</v>
      </c>
      <c r="C8085" t="inlineStr">
        <is>
          <t>RER</t>
        </is>
      </c>
      <c r="D8085" t="inlineStr">
        <is>
          <t>unit</t>
        </is>
      </c>
      <c r="F8085" t="inlineStr">
        <is>
          <t>technosphere</t>
        </is>
      </c>
      <c r="G8085" t="n">
        <v>0</v>
      </c>
      <c r="H8085" t="inlineStr">
        <is>
          <t>photovoltaic facade installation, 3kWp, multi-Si, laminated, integrated, at building</t>
        </is>
      </c>
      <c r="I8085" t="inlineStr">
        <is>
          <t>(2,2,1,1,1,3); Calculation with average annual yield and share of technologies. Lifetime: 30a.</t>
        </is>
      </c>
    </row>
    <row r="8086">
      <c r="A8086" t="inlineStr">
        <is>
          <t>photovoltaic facade installation, 3kWp, multi-Si, panel, mounted, at building</t>
        </is>
      </c>
      <c r="B8086" t="n">
        <v>3.762233170874019e-07</v>
      </c>
      <c r="C8086" t="inlineStr">
        <is>
          <t>RER</t>
        </is>
      </c>
      <c r="D8086" t="inlineStr">
        <is>
          <t>unit</t>
        </is>
      </c>
      <c r="F8086" t="inlineStr">
        <is>
          <t>technosphere</t>
        </is>
      </c>
      <c r="G8086" t="n">
        <v>0</v>
      </c>
      <c r="H8086" t="inlineStr">
        <is>
          <t>photovoltaic facade installation, 3kWp, multi-Si, panel, mounted, at building</t>
        </is>
      </c>
      <c r="I8086" t="inlineStr">
        <is>
          <t>(2,2,1,1,1,3); Calculation with average annual yield and share of technologies. Lifetime: 30a.</t>
        </is>
      </c>
    </row>
    <row r="8087">
      <c r="A8087" t="inlineStr">
        <is>
          <t>photovoltaic facade installation, 3kWp, single-Si, laminated, integrated, at building</t>
        </is>
      </c>
      <c r="B8087" t="n">
        <v>1.991770502227422e-07</v>
      </c>
      <c r="C8087" t="inlineStr">
        <is>
          <t>RER</t>
        </is>
      </c>
      <c r="D8087" t="inlineStr">
        <is>
          <t>unit</t>
        </is>
      </c>
      <c r="F8087" t="inlineStr">
        <is>
          <t>technosphere</t>
        </is>
      </c>
      <c r="G8087" t="n">
        <v>0</v>
      </c>
      <c r="H8087" t="inlineStr">
        <is>
          <t>photovoltaic facade installation, 3kWp, single-Si, laminated, integrated, at building</t>
        </is>
      </c>
      <c r="I8087" t="inlineStr">
        <is>
          <t>(2,2,1,1,1,3); Calculation with average annual yield and share of technologies. Lifetime: 30a.</t>
        </is>
      </c>
    </row>
    <row r="8088">
      <c r="A8088" t="inlineStr">
        <is>
          <t>photovoltaic facade installation, 3kWp, single-Si, panel, mounted, at building</t>
        </is>
      </c>
      <c r="B8088" t="n">
        <v>1.991770502227422e-07</v>
      </c>
      <c r="C8088" t="inlineStr">
        <is>
          <t>RER</t>
        </is>
      </c>
      <c r="D8088" t="inlineStr">
        <is>
          <t>unit</t>
        </is>
      </c>
      <c r="F8088" t="inlineStr">
        <is>
          <t>technosphere</t>
        </is>
      </c>
      <c r="G8088" t="n">
        <v>0</v>
      </c>
      <c r="H8088" t="inlineStr">
        <is>
          <t>photovoltaic facade installation, 3kWp, single-Si, panel, mounted, at building</t>
        </is>
      </c>
      <c r="I8088" t="inlineStr">
        <is>
          <t>(2,2,1,1,1,3); Calculation with average annual yield and share of technologies. Lifetime: 30a.</t>
        </is>
      </c>
    </row>
    <row r="8089">
      <c r="A8089" t="inlineStr">
        <is>
          <t>photovoltaic flat-roof installation, 3kWp, multi-Si, on roof</t>
        </is>
      </c>
      <c r="B8089" t="n">
        <v>3.948926902343269e-06</v>
      </c>
      <c r="C8089" t="inlineStr">
        <is>
          <t>RER</t>
        </is>
      </c>
      <c r="D8089" t="inlineStr">
        <is>
          <t>unit</t>
        </is>
      </c>
      <c r="F8089" t="inlineStr">
        <is>
          <t>technosphere</t>
        </is>
      </c>
      <c r="G8089" t="n">
        <v>0</v>
      </c>
      <c r="H8089" t="inlineStr">
        <is>
          <t>photovoltaic flat-roof installation, 3kWp, multi-Si, on roof</t>
        </is>
      </c>
      <c r="I8089" t="inlineStr">
        <is>
          <t>(2,2,1,1,1,3); Calculation with average annual yield and share of technologies. Lifetime: 30a.</t>
        </is>
      </c>
    </row>
    <row r="8090">
      <c r="A8090" t="inlineStr">
        <is>
          <t>photovoltaic flat-roof installation, 3kWp, single-Si, on roof</t>
        </is>
      </c>
      <c r="B8090" t="n">
        <v>2.090608360064084e-06</v>
      </c>
      <c r="C8090" t="inlineStr">
        <is>
          <t>RER</t>
        </is>
      </c>
      <c r="D8090" t="inlineStr">
        <is>
          <t>unit</t>
        </is>
      </c>
      <c r="F8090" t="inlineStr">
        <is>
          <t>technosphere</t>
        </is>
      </c>
      <c r="G8090" t="n">
        <v>0</v>
      </c>
      <c r="H8090" t="inlineStr">
        <is>
          <t>photovoltaic flat-roof installation, 3kWp, single-Si, on roof</t>
        </is>
      </c>
      <c r="I8090" t="inlineStr">
        <is>
          <t>(2,2,1,1,1,3); Calculation with average annual yield and share of technologies. Lifetime: 30a.</t>
        </is>
      </c>
    </row>
    <row r="8091">
      <c r="A8091" t="inlineStr">
        <is>
          <t>photovoltaic slanted-roof installation, 3kWp, CIS, panel, mounted, on roof</t>
        </is>
      </c>
      <c r="B8091" t="n">
        <v>7.420369179239804e-07</v>
      </c>
      <c r="C8091" t="inlineStr">
        <is>
          <t>CH</t>
        </is>
      </c>
      <c r="D8091" t="inlineStr">
        <is>
          <t>unit</t>
        </is>
      </c>
      <c r="F8091" t="inlineStr">
        <is>
          <t>technosphere</t>
        </is>
      </c>
      <c r="G8091" t="n">
        <v>0</v>
      </c>
      <c r="H8091" t="inlineStr">
        <is>
          <t>photovoltaic slanted-roof installation, 3kWp, CIS, panel, mounted, on roof</t>
        </is>
      </c>
      <c r="I8091" t="inlineStr">
        <is>
          <t>(2,2,1,1,1,3); Calculation with average annual yield and share of technologies. Lifetime: 30a.</t>
        </is>
      </c>
    </row>
    <row r="8092">
      <c r="A8092" t="inlineStr">
        <is>
          <t>photovoltaic slanted-roof installation, 3kWp, CdTe, laminated, integrated, on roof</t>
        </is>
      </c>
      <c r="B8092" t="n">
        <v>5.374928283745006e-08</v>
      </c>
      <c r="C8092" t="inlineStr">
        <is>
          <t>CH</t>
        </is>
      </c>
      <c r="D8092" t="inlineStr">
        <is>
          <t>unit</t>
        </is>
      </c>
      <c r="F8092" t="inlineStr">
        <is>
          <t>technosphere</t>
        </is>
      </c>
      <c r="G8092" t="n">
        <v>0</v>
      </c>
      <c r="H8092" t="inlineStr">
        <is>
          <t>photovoltaic slanted-roof installation, 3kWp, CdTe, laminated, integrated, on roof</t>
        </is>
      </c>
      <c r="I8092" t="inlineStr">
        <is>
          <t>(2,2,1,1,1,3); Calculation with average annual yield and share of technologies. Lifetime: 30a.</t>
        </is>
      </c>
    </row>
    <row r="8093">
      <c r="A8093" t="inlineStr">
        <is>
          <t>photovoltaic slanted-roof installation, 3kWp, multi-Si, laminated, integrated, on roof</t>
        </is>
      </c>
      <c r="B8093" t="n">
        <v>1.942200976479288e-07</v>
      </c>
      <c r="C8093" t="inlineStr">
        <is>
          <t>RER</t>
        </is>
      </c>
      <c r="D8093" t="inlineStr">
        <is>
          <t>unit</t>
        </is>
      </c>
      <c r="F8093" t="inlineStr">
        <is>
          <t>technosphere</t>
        </is>
      </c>
      <c r="G8093" t="n">
        <v>0</v>
      </c>
      <c r="H8093" t="inlineStr">
        <is>
          <t>photovoltaic slanted-roof installation, 3kWp, multi-Si, laminated, integrated, on roof</t>
        </is>
      </c>
      <c r="I8093" t="inlineStr">
        <is>
          <t>(2,2,1,1,1,3); Calculation with average annual yield and share of technologies. Lifetime: 30a.</t>
        </is>
      </c>
    </row>
    <row r="8094">
      <c r="A8094" t="inlineStr">
        <is>
          <t>photovoltaic slanted-roof installation, 3kWp, multi-Si, panel, mounted, on roof</t>
        </is>
      </c>
      <c r="B8094" t="n">
        <v>3.239152459111637e-06</v>
      </c>
      <c r="C8094" t="inlineStr">
        <is>
          <t>RER</t>
        </is>
      </c>
      <c r="D8094" t="inlineStr">
        <is>
          <t>unit</t>
        </is>
      </c>
      <c r="F8094" t="inlineStr">
        <is>
          <t>technosphere</t>
        </is>
      </c>
      <c r="G8094" t="n">
        <v>0</v>
      </c>
      <c r="H8094" t="inlineStr">
        <is>
          <t>photovoltaic slanted-roof installation, 3kWp, multi-Si, panel, mounted, on roof</t>
        </is>
      </c>
      <c r="I8094" t="inlineStr">
        <is>
          <t>(2,2,1,1,1,3); Calculation with average annual yield and share of technologies. Lifetime: 30a.</t>
        </is>
      </c>
    </row>
    <row r="8095">
      <c r="A8095" t="inlineStr">
        <is>
          <t>photovoltaic slanted-roof installation, 3kWp, single-Si, laminated, integrated, on roof</t>
        </is>
      </c>
      <c r="B8095" t="n">
        <v>1.032399190155103e-07</v>
      </c>
      <c r="C8095" t="inlineStr">
        <is>
          <t>RER</t>
        </is>
      </c>
      <c r="D8095" t="inlineStr">
        <is>
          <t>unit</t>
        </is>
      </c>
      <c r="F8095" t="inlineStr">
        <is>
          <t>technosphere</t>
        </is>
      </c>
      <c r="G8095" t="n">
        <v>0</v>
      </c>
      <c r="H8095" t="inlineStr">
        <is>
          <t>photovoltaic slanted-roof installation, 3kWp, single-Si, laminated, integrated, on roof</t>
        </is>
      </c>
      <c r="I8095" t="inlineStr">
        <is>
          <t>(2,2,1,1,1,3); Calculation with average annual yield and share of technologies. Lifetime: 30a.</t>
        </is>
      </c>
    </row>
    <row r="8096">
      <c r="A8096" t="inlineStr">
        <is>
          <t>photovoltaic slanted-roof installation, 3kWp, single-Si, panel, mounted, on roof</t>
        </is>
      </c>
      <c r="B8096" t="n">
        <v>1.716363653632859e-06</v>
      </c>
      <c r="C8096" t="inlineStr">
        <is>
          <t>RER</t>
        </is>
      </c>
      <c r="D8096" t="inlineStr">
        <is>
          <t>unit</t>
        </is>
      </c>
      <c r="F8096" t="inlineStr">
        <is>
          <t>technosphere</t>
        </is>
      </c>
      <c r="G8096" t="n">
        <v>0</v>
      </c>
      <c r="H8096" t="inlineStr">
        <is>
          <t>photovoltaic slanted-roof installation, 3kWp, single-Si, panel, mounted, on roof</t>
        </is>
      </c>
      <c r="I8096" t="inlineStr">
        <is>
          <t>(2,2,1,1,1,3); Calculation with average annual yield and share of technologies. Lifetime: 30a.</t>
        </is>
      </c>
    </row>
    <row r="8097">
      <c r="A8097" t="inlineStr">
        <is>
          <t>market for tap water</t>
        </is>
      </c>
      <c r="B8097" t="n">
        <v>0.0037026</v>
      </c>
      <c r="C8097" t="inlineStr">
        <is>
          <t>Europe without Switzerland</t>
        </is>
      </c>
      <c r="D8097" t="inlineStr">
        <is>
          <t>kilogram</t>
        </is>
      </c>
      <c r="F8097" t="inlineStr">
        <is>
          <t>technosphere</t>
        </is>
      </c>
      <c r="G8097" t="n">
        <v>0</v>
      </c>
      <c r="H8097" t="inlineStr">
        <is>
          <t>tap water</t>
        </is>
      </c>
      <c r="I8097" t="inlineStr">
        <is>
          <t>(2,2,1,1,1,3); Estimation 20l/m2 panel</t>
        </is>
      </c>
    </row>
    <row r="8098">
      <c r="A8098" t="inlineStr">
        <is>
          <t>treatment of wastewater, from residence, capacity 1.1E10l/year</t>
        </is>
      </c>
      <c r="B8098" t="n">
        <v>-3.3323e-06</v>
      </c>
      <c r="C8098" t="inlineStr">
        <is>
          <t>CH</t>
        </is>
      </c>
      <c r="D8098" t="inlineStr">
        <is>
          <t>cubic meter</t>
        </is>
      </c>
      <c r="F8098" t="inlineStr">
        <is>
          <t>technosphere</t>
        </is>
      </c>
      <c r="G8098" t="n">
        <v>0</v>
      </c>
      <c r="H8098" t="inlineStr">
        <is>
          <t>wastewater, from residence</t>
        </is>
      </c>
      <c r="I8098" t="inlineStr">
        <is>
          <t>(2,2,1,1,1,3); Estimation 20l/m2 panel</t>
        </is>
      </c>
    </row>
    <row r="8099"/>
    <row r="8100">
      <c r="A8100" s="28" t="inlineStr">
        <is>
          <t>Activity</t>
        </is>
      </c>
      <c r="B8100" s="28" t="inlineStr">
        <is>
          <t>electricity production, photovoltaic, residential</t>
        </is>
      </c>
    </row>
    <row r="8101">
      <c r="A8101" t="inlineStr">
        <is>
          <t>comment</t>
        </is>
      </c>
      <c r="B810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102">
      <c r="A8102" t="inlineStr">
        <is>
          <t>location</t>
        </is>
      </c>
      <c r="B8102" t="inlineStr">
        <is>
          <t>IL</t>
        </is>
      </c>
    </row>
    <row r="8103">
      <c r="A8103" t="inlineStr">
        <is>
          <t>production amount</t>
        </is>
      </c>
      <c r="B8103" t="n">
        <v>1</v>
      </c>
    </row>
    <row r="8104">
      <c r="A8104" t="inlineStr">
        <is>
          <t>reference product</t>
        </is>
      </c>
      <c r="B8104" t="inlineStr">
        <is>
          <t>electricity, low voltage</t>
        </is>
      </c>
    </row>
    <row r="8105">
      <c r="A8105" t="inlineStr">
        <is>
          <t>source</t>
        </is>
      </c>
      <c r="B810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06">
      <c r="A8106" t="inlineStr">
        <is>
          <t>type</t>
        </is>
      </c>
      <c r="B8106" t="inlineStr">
        <is>
          <t>process</t>
        </is>
      </c>
    </row>
    <row r="8107">
      <c r="A8107" t="inlineStr">
        <is>
          <t>unit</t>
        </is>
      </c>
      <c r="B8107" t="inlineStr">
        <is>
          <t>kilowatt hour</t>
        </is>
      </c>
    </row>
    <row r="8108">
      <c r="A8108" t="inlineStr">
        <is>
          <t>Exchanges</t>
        </is>
      </c>
    </row>
    <row r="8109">
      <c r="A8109" s="28" t="inlineStr">
        <is>
          <t>name</t>
        </is>
      </c>
      <c r="B8109" s="28" t="inlineStr">
        <is>
          <t>amount</t>
        </is>
      </c>
      <c r="C8109" s="28" t="inlineStr">
        <is>
          <t>location</t>
        </is>
      </c>
      <c r="D8109" s="28" t="inlineStr">
        <is>
          <t>unit</t>
        </is>
      </c>
      <c r="E8109" s="28" t="inlineStr">
        <is>
          <t>categories</t>
        </is>
      </c>
      <c r="F8109" s="28" t="inlineStr">
        <is>
          <t>type</t>
        </is>
      </c>
      <c r="G8109" s="28" t="inlineStr">
        <is>
          <t>uncertainty type</t>
        </is>
      </c>
      <c r="H8109" s="28" t="inlineStr">
        <is>
          <t>reference product</t>
        </is>
      </c>
      <c r="I8109" s="28" t="inlineStr">
        <is>
          <t>comment</t>
        </is>
      </c>
      <c r="J8109" s="28" t="inlineStr">
        <is>
          <t>production volume</t>
        </is>
      </c>
      <c r="K8109" s="28" t="n"/>
      <c r="L8109" s="28" t="n"/>
      <c r="M8109" s="28" t="n"/>
    </row>
    <row r="8110">
      <c r="A8110" t="inlineStr">
        <is>
          <t>Energy, solar, converted</t>
        </is>
      </c>
      <c r="B8110" t="n">
        <v>3.8503</v>
      </c>
      <c r="D8110" t="inlineStr">
        <is>
          <t>megajoule</t>
        </is>
      </c>
      <c r="E8110" t="inlineStr">
        <is>
          <t>natural resource::in air</t>
        </is>
      </c>
      <c r="F8110" t="inlineStr">
        <is>
          <t>biosphere</t>
        </is>
      </c>
      <c r="G8110" t="n">
        <v>0</v>
      </c>
      <c r="I8110" t="inlineStr">
        <is>
          <t>(2,2,1,1,1,3); Energy loss in the system</t>
        </is>
      </c>
    </row>
    <row r="8111">
      <c r="A8111" t="inlineStr">
        <is>
          <t>Heat, waste</t>
        </is>
      </c>
      <c r="B8111" t="n">
        <v>0.25027</v>
      </c>
      <c r="D8111" t="inlineStr">
        <is>
          <t>megajoule</t>
        </is>
      </c>
      <c r="E8111" t="inlineStr">
        <is>
          <t>air</t>
        </is>
      </c>
      <c r="F8111" t="inlineStr">
        <is>
          <t>biosphere</t>
        </is>
      </c>
      <c r="G8111" t="n">
        <v>0</v>
      </c>
      <c r="I8111" t="inlineStr">
        <is>
          <t>(1,na,na,na,na,na); Calculation with average annual output and share of technologies; Average degradation of 10.5% included</t>
        </is>
      </c>
    </row>
    <row r="8112">
      <c r="A8112" t="inlineStr">
        <is>
          <t>electricity production, photovoltaic, residential</t>
        </is>
      </c>
      <c r="B8112" t="n">
        <v>1</v>
      </c>
      <c r="C8112" t="inlineStr">
        <is>
          <t>IL</t>
        </is>
      </c>
      <c r="D8112" t="inlineStr">
        <is>
          <t>kilowatt hour</t>
        </is>
      </c>
      <c r="E8112" t="inlineStr">
        <is>
          <t>photovoltaic::power plants</t>
        </is>
      </c>
      <c r="F8112" t="inlineStr">
        <is>
          <t>production</t>
        </is>
      </c>
      <c r="G8112" t="n">
        <v>0</v>
      </c>
      <c r="H8112" t="inlineStr">
        <is>
          <t>electricity, low voltage</t>
        </is>
      </c>
      <c r="J8112">
        <f>VLOOKUP(C8112,'extension - production vol'!$B$6:$D$235,3,0)</f>
        <v>7845</v>
      </c>
    </row>
    <row r="8113">
      <c r="A8113" t="inlineStr">
        <is>
          <t>photovoltaic slanted-roof installation, 3 kWp, CIS, laminated, integrated, on roof</t>
        </is>
      </c>
      <c r="B8113" t="n">
        <v>2.089038984280294e-08</v>
      </c>
      <c r="C8113" t="inlineStr">
        <is>
          <t>CH</t>
        </is>
      </c>
      <c r="D8113" t="inlineStr">
        <is>
          <t>unit</t>
        </is>
      </c>
      <c r="F8113" t="inlineStr">
        <is>
          <t>technosphere</t>
        </is>
      </c>
      <c r="G8113" t="n">
        <v>0</v>
      </c>
      <c r="H8113" t="inlineStr">
        <is>
          <t>photovoltaic slanted-roof installation, 3 kWp, CIS, laminated, integrated, on roof</t>
        </is>
      </c>
      <c r="I8113" t="inlineStr">
        <is>
          <t>(2,2,1,1,1,3); Calculation with average annual yield and share of technologies. Lifetime: 30a.</t>
        </is>
      </c>
    </row>
    <row r="8114">
      <c r="A8114" t="inlineStr">
        <is>
          <t>photovoltaic slanted-roof installation, 3 kWp, CdTe, panel, mounted, on roof</t>
        </is>
      </c>
      <c r="B8114" t="n">
        <v>4.212404900227165e-07</v>
      </c>
      <c r="C8114" t="inlineStr">
        <is>
          <t>CH</t>
        </is>
      </c>
      <c r="D8114" t="inlineStr">
        <is>
          <t>unit</t>
        </is>
      </c>
      <c r="F8114" t="inlineStr">
        <is>
          <t>technosphere</t>
        </is>
      </c>
      <c r="G8114" t="n">
        <v>0</v>
      </c>
      <c r="H8114" t="inlineStr">
        <is>
          <t>photovoltaic slanted-roof installation, 3 kWp, CdTe, panel, mounted, on roof</t>
        </is>
      </c>
      <c r="I8114" t="inlineStr">
        <is>
          <t>(2,2,1,1,1,3); Calculation with average annual yield and share of technologies. Lifetime: 30a.</t>
        </is>
      </c>
    </row>
    <row r="8115">
      <c r="A8115" t="inlineStr">
        <is>
          <t>photovoltaic slanted-roof installation, 3 kWp, micro-Si, laminated, integrated, on roof</t>
        </is>
      </c>
      <c r="B8115" t="n">
        <v>3.295385439991449e-09</v>
      </c>
      <c r="C8115" t="inlineStr">
        <is>
          <t>RER</t>
        </is>
      </c>
      <c r="D8115" t="inlineStr">
        <is>
          <t>unit</t>
        </is>
      </c>
      <c r="F8115" t="inlineStr">
        <is>
          <t>technosphere</t>
        </is>
      </c>
      <c r="G8115" t="n">
        <v>0</v>
      </c>
      <c r="H8115" t="inlineStr">
        <is>
          <t>photovoltaic slanted-roof installation, 3 kWp, micro-Si, laminated, integrated, on roof</t>
        </is>
      </c>
      <c r="I8115" t="inlineStr">
        <is>
          <t>(2,2,1,1,1,3); Calculation with average annual yield and share of technologies. Lifetime: 30a.</t>
        </is>
      </c>
    </row>
    <row r="8116">
      <c r="A8116" t="inlineStr">
        <is>
          <t>photovoltaic slanted-roof installation, 3 kWp, micro-Si, panel, mounted, on roof</t>
        </is>
      </c>
      <c r="B8116" t="n">
        <v>5.492309066652415e-08</v>
      </c>
      <c r="C8116" t="inlineStr">
        <is>
          <t>RER</t>
        </is>
      </c>
      <c r="D8116" t="inlineStr">
        <is>
          <t>unit</t>
        </is>
      </c>
      <c r="F8116" t="inlineStr">
        <is>
          <t>technosphere</t>
        </is>
      </c>
      <c r="G8116" t="n">
        <v>0</v>
      </c>
      <c r="H8116" t="inlineStr">
        <is>
          <t>photovoltaic slanted-roof installation, 3 kWp, micro-Si, panel, mounted, on roof</t>
        </is>
      </c>
      <c r="I8116" t="inlineStr">
        <is>
          <t>(2,2,1,1,1,3); Calculation with average annual yield and share of technologies. Lifetime: 30a.</t>
        </is>
      </c>
    </row>
    <row r="8117">
      <c r="A8117" t="inlineStr">
        <is>
          <t>photovoltaic facade installation, 3kWp, multi-Si, laminated, integrated, at building</t>
        </is>
      </c>
      <c r="B8117" t="n">
        <v>1.764641424005531e-07</v>
      </c>
      <c r="C8117" t="inlineStr">
        <is>
          <t>RER</t>
        </is>
      </c>
      <c r="D8117" t="inlineStr">
        <is>
          <t>unit</t>
        </is>
      </c>
      <c r="F8117" t="inlineStr">
        <is>
          <t>technosphere</t>
        </is>
      </c>
      <c r="G8117" t="n">
        <v>0</v>
      </c>
      <c r="H8117" t="inlineStr">
        <is>
          <t>photovoltaic facade installation, 3kWp, multi-Si, laminated, integrated, at building</t>
        </is>
      </c>
      <c r="I8117" t="inlineStr">
        <is>
          <t>(2,2,1,1,1,3); Calculation with average annual yield and share of technologies. Lifetime: 30a.</t>
        </is>
      </c>
    </row>
    <row r="8118">
      <c r="A8118" t="inlineStr">
        <is>
          <t>photovoltaic facade installation, 3kWp, multi-Si, panel, mounted, at building</t>
        </is>
      </c>
      <c r="B8118" t="n">
        <v>1.764641424005531e-07</v>
      </c>
      <c r="C8118" t="inlineStr">
        <is>
          <t>RER</t>
        </is>
      </c>
      <c r="D8118" t="inlineStr">
        <is>
          <t>unit</t>
        </is>
      </c>
      <c r="F8118" t="inlineStr">
        <is>
          <t>technosphere</t>
        </is>
      </c>
      <c r="G8118" t="n">
        <v>0</v>
      </c>
      <c r="H8118" t="inlineStr">
        <is>
          <t>photovoltaic facade installation, 3kWp, multi-Si, panel, mounted, at building</t>
        </is>
      </c>
      <c r="I8118" t="inlineStr">
        <is>
          <t>(2,2,1,1,1,3); Calculation with average annual yield and share of technologies. Lifetime: 30a.</t>
        </is>
      </c>
    </row>
    <row r="8119">
      <c r="A8119" t="inlineStr">
        <is>
          <t>photovoltaic facade installation, 3kWp, single-Si, laminated, integrated, at building</t>
        </is>
      </c>
      <c r="B8119" t="n">
        <v>9.383410746696076e-08</v>
      </c>
      <c r="C8119" t="inlineStr">
        <is>
          <t>RER</t>
        </is>
      </c>
      <c r="D8119" t="inlineStr">
        <is>
          <t>unit</t>
        </is>
      </c>
      <c r="F8119" t="inlineStr">
        <is>
          <t>technosphere</t>
        </is>
      </c>
      <c r="G8119" t="n">
        <v>0</v>
      </c>
      <c r="H8119" t="inlineStr">
        <is>
          <t>photovoltaic facade installation, 3kWp, single-Si, laminated, integrated, at building</t>
        </is>
      </c>
      <c r="I8119" t="inlineStr">
        <is>
          <t>(2,2,1,1,1,3); Calculation with average annual yield and share of technologies. Lifetime: 30a.</t>
        </is>
      </c>
    </row>
    <row r="8120">
      <c r="A8120" t="inlineStr">
        <is>
          <t>photovoltaic facade installation, 3kWp, single-Si, panel, mounted, at building</t>
        </is>
      </c>
      <c r="B8120" t="n">
        <v>9.383410746696076e-08</v>
      </c>
      <c r="C8120" t="inlineStr">
        <is>
          <t>RER</t>
        </is>
      </c>
      <c r="D8120" t="inlineStr">
        <is>
          <t>unit</t>
        </is>
      </c>
      <c r="F8120" t="inlineStr">
        <is>
          <t>technosphere</t>
        </is>
      </c>
      <c r="G8120" t="n">
        <v>0</v>
      </c>
      <c r="H8120" t="inlineStr">
        <is>
          <t>photovoltaic facade installation, 3kWp, single-Si, panel, mounted, at building</t>
        </is>
      </c>
      <c r="I8120" t="inlineStr">
        <is>
          <t>(2,2,1,1,1,3); Calculation with average annual yield and share of technologies. Lifetime: 30a.</t>
        </is>
      </c>
    </row>
    <row r="8121">
      <c r="A8121" t="inlineStr">
        <is>
          <t>photovoltaic flat-roof installation, 3kWp, multi-Si, on roof</t>
        </is>
      </c>
      <c r="B8121" t="n">
        <v>1.85365430999519e-06</v>
      </c>
      <c r="C8121" t="inlineStr">
        <is>
          <t>RER</t>
        </is>
      </c>
      <c r="D8121" t="inlineStr">
        <is>
          <t>unit</t>
        </is>
      </c>
      <c r="F8121" t="inlineStr">
        <is>
          <t>technosphere</t>
        </is>
      </c>
      <c r="G8121" t="n">
        <v>0</v>
      </c>
      <c r="H8121" t="inlineStr">
        <is>
          <t>photovoltaic flat-roof installation, 3kWp, multi-Si, on roof</t>
        </is>
      </c>
      <c r="I8121" t="inlineStr">
        <is>
          <t>(2,2,1,1,1,3); Calculation with average annual yield and share of technologies. Lifetime: 30a.</t>
        </is>
      </c>
    </row>
    <row r="8122">
      <c r="A8122" t="inlineStr">
        <is>
          <t>photovoltaic flat-roof installation, 3kWp, single-Si, on roof</t>
        </is>
      </c>
      <c r="B8122" t="n">
        <v>9.807694761879314e-07</v>
      </c>
      <c r="C8122" t="inlineStr">
        <is>
          <t>RER</t>
        </is>
      </c>
      <c r="D8122" t="inlineStr">
        <is>
          <t>unit</t>
        </is>
      </c>
      <c r="F8122" t="inlineStr">
        <is>
          <t>technosphere</t>
        </is>
      </c>
      <c r="G8122" t="n">
        <v>0</v>
      </c>
      <c r="H8122" t="inlineStr">
        <is>
          <t>photovoltaic flat-roof installation, 3kWp, single-Si, on roof</t>
        </is>
      </c>
      <c r="I8122" t="inlineStr">
        <is>
          <t>(2,2,1,1,1,3); Calculation with average annual yield and share of technologies. Lifetime: 30a.</t>
        </is>
      </c>
    </row>
    <row r="8123">
      <c r="A8123" t="inlineStr">
        <is>
          <t>photovoltaic slanted-roof installation, 3kWp, CIS, panel, mounted, on roof</t>
        </is>
      </c>
      <c r="B8123" t="n">
        <v>3.476827793086216e-07</v>
      </c>
      <c r="C8123" t="inlineStr">
        <is>
          <t>CH</t>
        </is>
      </c>
      <c r="D8123" t="inlineStr">
        <is>
          <t>unit</t>
        </is>
      </c>
      <c r="F8123" t="inlineStr">
        <is>
          <t>technosphere</t>
        </is>
      </c>
      <c r="G8123" t="n">
        <v>0</v>
      </c>
      <c r="H8123" t="inlineStr">
        <is>
          <t>photovoltaic slanted-roof installation, 3kWp, CIS, panel, mounted, on roof</t>
        </is>
      </c>
      <c r="I8123" t="inlineStr">
        <is>
          <t>(2,2,1,1,1,3); Calculation with average annual yield and share of technologies. Lifetime: 30a.</t>
        </is>
      </c>
    </row>
    <row r="8124">
      <c r="A8124" t="inlineStr">
        <is>
          <t>photovoltaic slanted-roof installation, 3kWp, CdTe, laminated, integrated, on roof</t>
        </is>
      </c>
      <c r="B8124" t="n">
        <v>2.525481401183923e-08</v>
      </c>
      <c r="C8124" t="inlineStr">
        <is>
          <t>CH</t>
        </is>
      </c>
      <c r="D8124" t="inlineStr">
        <is>
          <t>unit</t>
        </is>
      </c>
      <c r="F8124" t="inlineStr">
        <is>
          <t>technosphere</t>
        </is>
      </c>
      <c r="G8124" t="n">
        <v>0</v>
      </c>
      <c r="H8124" t="inlineStr">
        <is>
          <t>photovoltaic slanted-roof installation, 3kWp, CdTe, laminated, integrated, on roof</t>
        </is>
      </c>
      <c r="I8124" t="inlineStr">
        <is>
          <t>(2,2,1,1,1,3); Calculation with average annual yield and share of technologies. Lifetime: 30a.</t>
        </is>
      </c>
    </row>
    <row r="8125">
      <c r="A8125" t="inlineStr">
        <is>
          <t>photovoltaic slanted-roof installation, 3kWp, multi-Si, laminated, integrated, on roof</t>
        </is>
      </c>
      <c r="B8125" t="n">
        <v>9.121156128547762e-08</v>
      </c>
      <c r="C8125" t="inlineStr">
        <is>
          <t>RER</t>
        </is>
      </c>
      <c r="D8125" t="inlineStr">
        <is>
          <t>unit</t>
        </is>
      </c>
      <c r="F8125" t="inlineStr">
        <is>
          <t>technosphere</t>
        </is>
      </c>
      <c r="G8125" t="n">
        <v>0</v>
      </c>
      <c r="H8125" t="inlineStr">
        <is>
          <t>photovoltaic slanted-roof installation, 3kWp, multi-Si, laminated, integrated, on roof</t>
        </is>
      </c>
      <c r="I8125" t="inlineStr">
        <is>
          <t>(2,2,1,1,1,3); Calculation with average annual yield and share of technologies. Lifetime: 30a.</t>
        </is>
      </c>
    </row>
    <row r="8126">
      <c r="A8126" t="inlineStr">
        <is>
          <t>photovoltaic slanted-roof installation, 3kWp, multi-Si, panel, mounted, on roof</t>
        </is>
      </c>
      <c r="B8126" t="n">
        <v>1.525096535472233e-06</v>
      </c>
      <c r="C8126" t="inlineStr">
        <is>
          <t>RER</t>
        </is>
      </c>
      <c r="D8126" t="inlineStr">
        <is>
          <t>unit</t>
        </is>
      </c>
      <c r="F8126" t="inlineStr">
        <is>
          <t>technosphere</t>
        </is>
      </c>
      <c r="G8126" t="n">
        <v>0</v>
      </c>
      <c r="H8126" t="inlineStr">
        <is>
          <t>photovoltaic slanted-roof installation, 3kWp, multi-Si, panel, mounted, on roof</t>
        </is>
      </c>
      <c r="I8126" t="inlineStr">
        <is>
          <t>(2,2,1,1,1,3); Calculation with average annual yield and share of technologies. Lifetime: 30a.</t>
        </is>
      </c>
    </row>
    <row r="8127">
      <c r="A8127" t="inlineStr">
        <is>
          <t>photovoltaic slanted-roof installation, 3kWp, single-Si, laminated, integrated, on roof</t>
        </is>
      </c>
      <c r="B8127" t="n">
        <v>4.840097364987441e-08</v>
      </c>
      <c r="C8127" t="inlineStr">
        <is>
          <t>RER</t>
        </is>
      </c>
      <c r="D8127" t="inlineStr">
        <is>
          <t>unit</t>
        </is>
      </c>
      <c r="F8127" t="inlineStr">
        <is>
          <t>technosphere</t>
        </is>
      </c>
      <c r="G8127" t="n">
        <v>0</v>
      </c>
      <c r="H8127" t="inlineStr">
        <is>
          <t>photovoltaic slanted-roof installation, 3kWp, single-Si, laminated, integrated, on roof</t>
        </is>
      </c>
      <c r="I8127" t="inlineStr">
        <is>
          <t>(2,2,1,1,1,3); Calculation with average annual yield and share of technologies. Lifetime: 30a.</t>
        </is>
      </c>
    </row>
    <row r="8128">
      <c r="A8128" t="inlineStr">
        <is>
          <t>photovoltaic slanted-roof installation, 3kWp, single-Si, panel, mounted, on roof</t>
        </is>
      </c>
      <c r="B8128" t="n">
        <v>8.042309704741038e-07</v>
      </c>
      <c r="C8128" t="inlineStr">
        <is>
          <t>RER</t>
        </is>
      </c>
      <c r="D8128" t="inlineStr">
        <is>
          <t>unit</t>
        </is>
      </c>
      <c r="F8128" t="inlineStr">
        <is>
          <t>technosphere</t>
        </is>
      </c>
      <c r="G8128" t="n">
        <v>0</v>
      </c>
      <c r="H8128" t="inlineStr">
        <is>
          <t>photovoltaic slanted-roof installation, 3kWp, single-Si, panel, mounted, on roof</t>
        </is>
      </c>
      <c r="I8128" t="inlineStr">
        <is>
          <t>(2,2,1,1,1,3); Calculation with average annual yield and share of technologies. Lifetime: 30a.</t>
        </is>
      </c>
    </row>
    <row r="8129">
      <c r="A8129" t="inlineStr">
        <is>
          <t>market for tap water</t>
        </is>
      </c>
      <c r="B8129" t="n">
        <v>0.0037026</v>
      </c>
      <c r="C8129" t="inlineStr">
        <is>
          <t>Europe without Switzerland</t>
        </is>
      </c>
      <c r="D8129" t="inlineStr">
        <is>
          <t>kilogram</t>
        </is>
      </c>
      <c r="F8129" t="inlineStr">
        <is>
          <t>technosphere</t>
        </is>
      </c>
      <c r="G8129" t="n">
        <v>0</v>
      </c>
      <c r="H8129" t="inlineStr">
        <is>
          <t>tap water</t>
        </is>
      </c>
      <c r="I8129" t="inlineStr">
        <is>
          <t>(2,2,1,1,1,3); Estimation 20l/m2 panel</t>
        </is>
      </c>
    </row>
    <row r="8130">
      <c r="A8130" t="inlineStr">
        <is>
          <t>treatment of wastewater, from residence, capacity 1.1E10l/year</t>
        </is>
      </c>
      <c r="B8130" t="n">
        <v>-3.3323e-06</v>
      </c>
      <c r="C8130" t="inlineStr">
        <is>
          <t>CH</t>
        </is>
      </c>
      <c r="D8130" t="inlineStr">
        <is>
          <t>cubic meter</t>
        </is>
      </c>
      <c r="F8130" t="inlineStr">
        <is>
          <t>technosphere</t>
        </is>
      </c>
      <c r="G8130" t="n">
        <v>0</v>
      </c>
      <c r="H8130" t="inlineStr">
        <is>
          <t>wastewater, from residence</t>
        </is>
      </c>
      <c r="I8130" t="inlineStr">
        <is>
          <t>(2,2,1,1,1,3); Estimation 20l/m2 panel</t>
        </is>
      </c>
    </row>
    <row r="8131"/>
    <row r="8132">
      <c r="A8132" s="28" t="inlineStr">
        <is>
          <t>Activity</t>
        </is>
      </c>
      <c r="B8132" s="28" t="inlineStr">
        <is>
          <t>electricity production, photovoltaic, residential</t>
        </is>
      </c>
    </row>
    <row r="8133">
      <c r="A8133" t="inlineStr">
        <is>
          <t>comment</t>
        </is>
      </c>
      <c r="B813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134">
      <c r="A8134" t="inlineStr">
        <is>
          <t>location</t>
        </is>
      </c>
      <c r="B8134" t="inlineStr">
        <is>
          <t>IT</t>
        </is>
      </c>
    </row>
    <row r="8135">
      <c r="A8135" t="inlineStr">
        <is>
          <t>production amount</t>
        </is>
      </c>
      <c r="B8135" t="n">
        <v>1</v>
      </c>
    </row>
    <row r="8136">
      <c r="A8136" t="inlineStr">
        <is>
          <t>reference product</t>
        </is>
      </c>
      <c r="B8136" t="inlineStr">
        <is>
          <t>electricity, low voltage</t>
        </is>
      </c>
    </row>
    <row r="8137">
      <c r="A8137" t="inlineStr">
        <is>
          <t>source</t>
        </is>
      </c>
      <c r="B81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38">
      <c r="A8138" t="inlineStr">
        <is>
          <t>type</t>
        </is>
      </c>
      <c r="B8138" t="inlineStr">
        <is>
          <t>process</t>
        </is>
      </c>
    </row>
    <row r="8139">
      <c r="A8139" t="inlineStr">
        <is>
          <t>unit</t>
        </is>
      </c>
      <c r="B8139" t="inlineStr">
        <is>
          <t>kilowatt hour</t>
        </is>
      </c>
    </row>
    <row r="8140">
      <c r="A8140" t="inlineStr">
        <is>
          <t>Exchanges</t>
        </is>
      </c>
    </row>
    <row r="8141">
      <c r="A8141" s="28" t="inlineStr">
        <is>
          <t>name</t>
        </is>
      </c>
      <c r="B8141" s="28" t="inlineStr">
        <is>
          <t>amount</t>
        </is>
      </c>
      <c r="C8141" s="28" t="inlineStr">
        <is>
          <t>location</t>
        </is>
      </c>
      <c r="D8141" s="28" t="inlineStr">
        <is>
          <t>unit</t>
        </is>
      </c>
      <c r="E8141" s="28" t="inlineStr">
        <is>
          <t>categories</t>
        </is>
      </c>
      <c r="F8141" s="28" t="inlineStr">
        <is>
          <t>type</t>
        </is>
      </c>
      <c r="G8141" s="28" t="inlineStr">
        <is>
          <t>uncertainty type</t>
        </is>
      </c>
      <c r="H8141" s="28" t="inlineStr">
        <is>
          <t>reference product</t>
        </is>
      </c>
      <c r="I8141" s="28" t="inlineStr">
        <is>
          <t>comment</t>
        </is>
      </c>
      <c r="J8141" s="28" t="inlineStr">
        <is>
          <t>production volume</t>
        </is>
      </c>
      <c r="K8141" s="28" t="n"/>
      <c r="L8141" s="28" t="n"/>
      <c r="M8141" s="28" t="n"/>
    </row>
    <row r="8142">
      <c r="A8142" t="inlineStr">
        <is>
          <t>Energy, solar, converted</t>
        </is>
      </c>
      <c r="B8142" t="n">
        <v>3.8503</v>
      </c>
      <c r="D8142" t="inlineStr">
        <is>
          <t>megajoule</t>
        </is>
      </c>
      <c r="E8142" t="inlineStr">
        <is>
          <t>natural resource::in air</t>
        </is>
      </c>
      <c r="F8142" t="inlineStr">
        <is>
          <t>biosphere</t>
        </is>
      </c>
      <c r="G8142" t="n">
        <v>0</v>
      </c>
      <c r="I8142" t="inlineStr">
        <is>
          <t>(2,2,1,1,1,3); Energy loss in the system</t>
        </is>
      </c>
    </row>
    <row r="8143">
      <c r="A8143" t="inlineStr">
        <is>
          <t>Heat, waste</t>
        </is>
      </c>
      <c r="B8143" t="n">
        <v>0.25027</v>
      </c>
      <c r="D8143" t="inlineStr">
        <is>
          <t>megajoule</t>
        </is>
      </c>
      <c r="E8143" t="inlineStr">
        <is>
          <t>air</t>
        </is>
      </c>
      <c r="F8143" t="inlineStr">
        <is>
          <t>biosphere</t>
        </is>
      </c>
      <c r="G8143" t="n">
        <v>0</v>
      </c>
      <c r="I8143" t="inlineStr">
        <is>
          <t>(1,na,na,na,na,na); Calculation with average annual output and share of technologies; Average degradation of 10.5% included</t>
        </is>
      </c>
    </row>
    <row r="8144">
      <c r="A8144" t="inlineStr">
        <is>
          <t>electricity production, photovoltaic, residential</t>
        </is>
      </c>
      <c r="B8144" t="n">
        <v>1</v>
      </c>
      <c r="C8144" t="inlineStr">
        <is>
          <t>IT</t>
        </is>
      </c>
      <c r="D8144" t="inlineStr">
        <is>
          <t>kilowatt hour</t>
        </is>
      </c>
      <c r="E8144" t="inlineStr">
        <is>
          <t>photovoltaic::power plants</t>
        </is>
      </c>
      <c r="F8144" t="inlineStr">
        <is>
          <t>production</t>
        </is>
      </c>
      <c r="G8144" t="n">
        <v>0</v>
      </c>
      <c r="H8144" t="inlineStr">
        <is>
          <t>electricity, low voltage</t>
        </is>
      </c>
      <c r="J8144">
        <f>VLOOKUP(C8144,'extension - production vol'!$B$6:$D$235,3,0)</f>
        <v>30711.081999999999</v>
      </c>
    </row>
    <row r="8145">
      <c r="A8145" t="inlineStr">
        <is>
          <t>photovoltaic slanted-roof installation, 3 kWp, CIS, laminated, integrated, on roof</t>
        </is>
      </c>
      <c r="B8145" t="n">
        <v>2.722328912115013e-08</v>
      </c>
      <c r="C8145" t="inlineStr">
        <is>
          <t>CH</t>
        </is>
      </c>
      <c r="D8145" t="inlineStr">
        <is>
          <t>unit</t>
        </is>
      </c>
      <c r="F8145" t="inlineStr">
        <is>
          <t>technosphere</t>
        </is>
      </c>
      <c r="G8145" t="n">
        <v>0</v>
      </c>
      <c r="H8145" t="inlineStr">
        <is>
          <t>photovoltaic slanted-roof installation, 3 kWp, CIS, laminated, integrated, on roof</t>
        </is>
      </c>
      <c r="I8145" t="inlineStr">
        <is>
          <t>(2,2,1,1,1,3); Calculation with average annual yield and share of technologies. Lifetime: 30a.</t>
        </is>
      </c>
    </row>
    <row r="8146">
      <c r="A8146" t="inlineStr">
        <is>
          <t>photovoltaic slanted-roof installation, 3 kWp, CdTe, panel, mounted, on roof</t>
        </is>
      </c>
      <c r="B8146" t="n">
        <v>5.497575664854293e-07</v>
      </c>
      <c r="C8146" t="inlineStr">
        <is>
          <t>CH</t>
        </is>
      </c>
      <c r="D8146" t="inlineStr">
        <is>
          <t>unit</t>
        </is>
      </c>
      <c r="F8146" t="inlineStr">
        <is>
          <t>technosphere</t>
        </is>
      </c>
      <c r="G8146" t="n">
        <v>0</v>
      </c>
      <c r="H8146" t="inlineStr">
        <is>
          <t>photovoltaic slanted-roof installation, 3 kWp, CdTe, panel, mounted, on roof</t>
        </is>
      </c>
      <c r="I8146" t="inlineStr">
        <is>
          <t>(2,2,1,1,1,3); Calculation with average annual yield and share of technologies. Lifetime: 30a.</t>
        </is>
      </c>
    </row>
    <row r="8147">
      <c r="A8147" t="inlineStr">
        <is>
          <t>photovoltaic slanted-roof installation, 3 kWp, micro-Si, laminated, integrated, on roof</t>
        </is>
      </c>
      <c r="B8147" t="n">
        <v>4.303984370773629e-09</v>
      </c>
      <c r="C8147" t="inlineStr">
        <is>
          <t>RER</t>
        </is>
      </c>
      <c r="D8147" t="inlineStr">
        <is>
          <t>unit</t>
        </is>
      </c>
      <c r="F8147" t="inlineStr">
        <is>
          <t>technosphere</t>
        </is>
      </c>
      <c r="G8147" t="n">
        <v>0</v>
      </c>
      <c r="H8147" t="inlineStr">
        <is>
          <t>photovoltaic slanted-roof installation, 3 kWp, micro-Si, laminated, integrated, on roof</t>
        </is>
      </c>
      <c r="I8147" t="inlineStr">
        <is>
          <t>(2,2,1,1,1,3); Calculation with average annual yield and share of technologies. Lifetime: 30a.</t>
        </is>
      </c>
    </row>
    <row r="8148">
      <c r="A8148" t="inlineStr">
        <is>
          <t>photovoltaic slanted-roof installation, 3 kWp, micro-Si, panel, mounted, on roof</t>
        </is>
      </c>
      <c r="B8148" t="n">
        <v>7.173307284622714e-08</v>
      </c>
      <c r="C8148" t="inlineStr">
        <is>
          <t>RER</t>
        </is>
      </c>
      <c r="D8148" t="inlineStr">
        <is>
          <t>unit</t>
        </is>
      </c>
      <c r="F8148" t="inlineStr">
        <is>
          <t>technosphere</t>
        </is>
      </c>
      <c r="G8148" t="n">
        <v>0</v>
      </c>
      <c r="H8148" t="inlineStr">
        <is>
          <t>photovoltaic slanted-roof installation, 3 kWp, micro-Si, panel, mounted, on roof</t>
        </is>
      </c>
      <c r="I8148" t="inlineStr">
        <is>
          <t>(2,2,1,1,1,3); Calculation with average annual yield and share of technologies. Lifetime: 30a.</t>
        </is>
      </c>
    </row>
    <row r="8149">
      <c r="A8149" t="inlineStr">
        <is>
          <t>photovoltaic facade installation, 3kWp, multi-Si, laminated, integrated, at building</t>
        </is>
      </c>
      <c r="B8149" t="n">
        <v>2.31143211096815e-07</v>
      </c>
      <c r="C8149" t="inlineStr">
        <is>
          <t>RER</t>
        </is>
      </c>
      <c r="D8149" t="inlineStr">
        <is>
          <t>unit</t>
        </is>
      </c>
      <c r="F8149" t="inlineStr">
        <is>
          <t>technosphere</t>
        </is>
      </c>
      <c r="G8149" t="n">
        <v>0</v>
      </c>
      <c r="H8149" t="inlineStr">
        <is>
          <t>photovoltaic facade installation, 3kWp, multi-Si, laminated, integrated, at building</t>
        </is>
      </c>
      <c r="I8149" t="inlineStr">
        <is>
          <t>(2,2,1,1,1,3); Calculation with average annual yield and share of technologies. Lifetime: 30a.</t>
        </is>
      </c>
    </row>
    <row r="8150">
      <c r="A8150" t="inlineStr">
        <is>
          <t>photovoltaic facade installation, 3kWp, multi-Si, panel, mounted, at building</t>
        </is>
      </c>
      <c r="B8150" t="n">
        <v>2.31143211096815e-07</v>
      </c>
      <c r="C8150" t="inlineStr">
        <is>
          <t>RER</t>
        </is>
      </c>
      <c r="D8150" t="inlineStr">
        <is>
          <t>unit</t>
        </is>
      </c>
      <c r="F8150" t="inlineStr">
        <is>
          <t>technosphere</t>
        </is>
      </c>
      <c r="G8150" t="n">
        <v>0</v>
      </c>
      <c r="H8150" t="inlineStr">
        <is>
          <t>photovoltaic facade installation, 3kWp, multi-Si, panel, mounted, at building</t>
        </is>
      </c>
      <c r="I8150" t="inlineStr">
        <is>
          <t>(2,2,1,1,1,3); Calculation with average annual yield and share of technologies. Lifetime: 30a.</t>
        </is>
      </c>
    </row>
    <row r="8151">
      <c r="A8151" t="inlineStr">
        <is>
          <t>photovoltaic facade installation, 3kWp, single-Si, laminated, integrated, at building</t>
        </is>
      </c>
      <c r="B8151" t="n">
        <v>1.218755113055933e-07</v>
      </c>
      <c r="C8151" t="inlineStr">
        <is>
          <t>RER</t>
        </is>
      </c>
      <c r="D8151" t="inlineStr">
        <is>
          <t>unit</t>
        </is>
      </c>
      <c r="F8151" t="inlineStr">
        <is>
          <t>technosphere</t>
        </is>
      </c>
      <c r="G8151" t="n">
        <v>0</v>
      </c>
      <c r="H8151" t="inlineStr">
        <is>
          <t>photovoltaic facade installation, 3kWp, single-Si, laminated, integrated, at building</t>
        </is>
      </c>
      <c r="I8151" t="inlineStr">
        <is>
          <t>(2,2,1,1,1,3); Calculation with average annual yield and share of technologies. Lifetime: 30a.</t>
        </is>
      </c>
    </row>
    <row r="8152">
      <c r="A8152" t="inlineStr">
        <is>
          <t>photovoltaic facade installation, 3kWp, single-Si, panel, mounted, at building</t>
        </is>
      </c>
      <c r="B8152" t="n">
        <v>1.218755113055933e-07</v>
      </c>
      <c r="C8152" t="inlineStr">
        <is>
          <t>RER</t>
        </is>
      </c>
      <c r="D8152" t="inlineStr">
        <is>
          <t>unit</t>
        </is>
      </c>
      <c r="F8152" t="inlineStr">
        <is>
          <t>technosphere</t>
        </is>
      </c>
      <c r="G8152" t="n">
        <v>0</v>
      </c>
      <c r="H8152" t="inlineStr">
        <is>
          <t>photovoltaic facade installation, 3kWp, single-Si, panel, mounted, at building</t>
        </is>
      </c>
      <c r="I8152" t="inlineStr">
        <is>
          <t>(2,2,1,1,1,3); Calculation with average annual yield and share of technologies. Lifetime: 30a.</t>
        </is>
      </c>
    </row>
    <row r="8153">
      <c r="A8153" t="inlineStr">
        <is>
          <t>photovoltaic flat-roof installation, 3kWp, multi-Si, on roof</t>
        </is>
      </c>
      <c r="B8153" t="n">
        <v>2.422461148577507e-06</v>
      </c>
      <c r="C8153" t="inlineStr">
        <is>
          <t>RER</t>
        </is>
      </c>
      <c r="D8153" t="inlineStr">
        <is>
          <t>unit</t>
        </is>
      </c>
      <c r="F8153" t="inlineStr">
        <is>
          <t>technosphere</t>
        </is>
      </c>
      <c r="G8153" t="n">
        <v>0</v>
      </c>
      <c r="H8153" t="inlineStr">
        <is>
          <t>photovoltaic flat-roof installation, 3kWp, multi-Si, on roof</t>
        </is>
      </c>
      <c r="I8153" t="inlineStr">
        <is>
          <t>(2,2,1,1,1,3); Calculation with average annual yield and share of technologies. Lifetime: 30a.</t>
        </is>
      </c>
    </row>
    <row r="8154">
      <c r="A8154" t="inlineStr">
        <is>
          <t>photovoltaic flat-roof installation, 3kWp, single-Si, on roof</t>
        </is>
      </c>
      <c r="B8154" t="n">
        <v>1.281787695121108e-06</v>
      </c>
      <c r="C8154" t="inlineStr">
        <is>
          <t>RER</t>
        </is>
      </c>
      <c r="D8154" t="inlineStr">
        <is>
          <t>unit</t>
        </is>
      </c>
      <c r="F8154" t="inlineStr">
        <is>
          <t>technosphere</t>
        </is>
      </c>
      <c r="G8154" t="n">
        <v>0</v>
      </c>
      <c r="H8154" t="inlineStr">
        <is>
          <t>photovoltaic flat-roof installation, 3kWp, single-Si, on roof</t>
        </is>
      </c>
      <c r="I8154" t="inlineStr">
        <is>
          <t>(2,2,1,1,1,3); Calculation with average annual yield and share of technologies. Lifetime: 30a.</t>
        </is>
      </c>
    </row>
    <row r="8155">
      <c r="A8155" t="inlineStr">
        <is>
          <t>photovoltaic slanted-roof installation, 3kWp, CIS, panel, mounted, on roof</t>
        </is>
      </c>
      <c r="B8155" t="n">
        <v>4.539174773548144e-07</v>
      </c>
      <c r="C8155" t="inlineStr">
        <is>
          <t>CH</t>
        </is>
      </c>
      <c r="D8155" t="inlineStr">
        <is>
          <t>unit</t>
        </is>
      </c>
      <c r="F8155" t="inlineStr">
        <is>
          <t>technosphere</t>
        </is>
      </c>
      <c r="G8155" t="n">
        <v>0</v>
      </c>
      <c r="H8155" t="inlineStr">
        <is>
          <t>photovoltaic slanted-roof installation, 3kWp, CIS, panel, mounted, on roof</t>
        </is>
      </c>
      <c r="I8155" t="inlineStr">
        <is>
          <t>(2,2,1,1,1,3); Calculation with average annual yield and share of technologies. Lifetime: 30a.</t>
        </is>
      </c>
    </row>
    <row r="8156">
      <c r="A8156" t="inlineStr">
        <is>
          <t>photovoltaic slanted-roof installation, 3kWp, CdTe, laminated, integrated, on roof</t>
        </is>
      </c>
      <c r="B8156" t="n">
        <v>3.298545398912576e-08</v>
      </c>
      <c r="C8156" t="inlineStr">
        <is>
          <t>CH</t>
        </is>
      </c>
      <c r="D8156" t="inlineStr">
        <is>
          <t>unit</t>
        </is>
      </c>
      <c r="F8156" t="inlineStr">
        <is>
          <t>technosphere</t>
        </is>
      </c>
      <c r="G8156" t="n">
        <v>0</v>
      </c>
      <c r="H8156" t="inlineStr">
        <is>
          <t>photovoltaic slanted-roof installation, 3kWp, CdTe, laminated, integrated, on roof</t>
        </is>
      </c>
      <c r="I8156" t="inlineStr">
        <is>
          <t>(2,2,1,1,1,3); Calculation with average annual yield and share of technologies. Lifetime: 30a.</t>
        </is>
      </c>
    </row>
    <row r="8157">
      <c r="A8157" t="inlineStr">
        <is>
          <t>photovoltaic slanted-roof installation, 3kWp, multi-Si, laminated, integrated, on roof</t>
        </is>
      </c>
      <c r="B8157" t="n">
        <v>1.193591294080665e-07</v>
      </c>
      <c r="C8157" t="inlineStr">
        <is>
          <t>RER</t>
        </is>
      </c>
      <c r="D8157" t="inlineStr">
        <is>
          <t>unit</t>
        </is>
      </c>
      <c r="F8157" t="inlineStr">
        <is>
          <t>technosphere</t>
        </is>
      </c>
      <c r="G8157" t="n">
        <v>0</v>
      </c>
      <c r="H8157" t="inlineStr">
        <is>
          <t>photovoltaic slanted-roof installation, 3kWp, multi-Si, laminated, integrated, on roof</t>
        </is>
      </c>
      <c r="I8157" t="inlineStr">
        <is>
          <t>(2,2,1,1,1,3); Calculation with average annual yield and share of technologies. Lifetime: 30a.</t>
        </is>
      </c>
    </row>
    <row r="8158">
      <c r="A8158" t="inlineStr">
        <is>
          <t>photovoltaic slanted-roof installation, 3kWp, multi-Si, panel, mounted, on roof</t>
        </is>
      </c>
      <c r="B8158" t="n">
        <v>1.987358903444653e-06</v>
      </c>
      <c r="C8158" t="inlineStr">
        <is>
          <t>RER</t>
        </is>
      </c>
      <c r="D8158" t="inlineStr">
        <is>
          <t>unit</t>
        </is>
      </c>
      <c r="F8158" t="inlineStr">
        <is>
          <t>technosphere</t>
        </is>
      </c>
      <c r="G8158" t="n">
        <v>0</v>
      </c>
      <c r="H8158" t="inlineStr">
        <is>
          <t>photovoltaic slanted-roof installation, 3kWp, multi-Si, panel, mounted, on roof</t>
        </is>
      </c>
      <c r="I8158" t="inlineStr">
        <is>
          <t>(2,2,1,1,1,3); Calculation with average annual yield and share of technologies. Lifetime: 30a.</t>
        </is>
      </c>
    </row>
    <row r="8159">
      <c r="A8159" t="inlineStr">
        <is>
          <t>photovoltaic slanted-roof installation, 3kWp, single-Si, laminated, integrated, on roof</t>
        </is>
      </c>
      <c r="B8159" t="n">
        <v>6.291343274218281e-08</v>
      </c>
      <c r="C8159" t="inlineStr">
        <is>
          <t>RER</t>
        </is>
      </c>
      <c r="D8159" t="inlineStr">
        <is>
          <t>unit</t>
        </is>
      </c>
      <c r="F8159" t="inlineStr">
        <is>
          <t>technosphere</t>
        </is>
      </c>
      <c r="G8159" t="n">
        <v>0</v>
      </c>
      <c r="H8159" t="inlineStr">
        <is>
          <t>photovoltaic slanted-roof installation, 3kWp, single-Si, laminated, integrated, on roof</t>
        </is>
      </c>
      <c r="I8159" t="inlineStr">
        <is>
          <t>(2,2,1,1,1,3); Calculation with average annual yield and share of technologies. Lifetime: 30a.</t>
        </is>
      </c>
    </row>
    <row r="8160">
      <c r="A8160" t="inlineStr">
        <is>
          <t>photovoltaic slanted-roof installation, 3kWp, single-Si, panel, mounted, on roof</t>
        </is>
      </c>
      <c r="B8160" t="n">
        <v>1.052477052415955e-06</v>
      </c>
      <c r="C8160" t="inlineStr">
        <is>
          <t>RER</t>
        </is>
      </c>
      <c r="D8160" t="inlineStr">
        <is>
          <t>unit</t>
        </is>
      </c>
      <c r="F8160" t="inlineStr">
        <is>
          <t>technosphere</t>
        </is>
      </c>
      <c r="G8160" t="n">
        <v>0</v>
      </c>
      <c r="H8160" t="inlineStr">
        <is>
          <t>photovoltaic slanted-roof installation, 3kWp, single-Si, panel, mounted, on roof</t>
        </is>
      </c>
      <c r="I8160" t="inlineStr">
        <is>
          <t>(2,2,1,1,1,3); Calculation with average annual yield and share of technologies. Lifetime: 30a.</t>
        </is>
      </c>
    </row>
    <row r="8161">
      <c r="A8161" t="inlineStr">
        <is>
          <t>market for tap water</t>
        </is>
      </c>
      <c r="B8161" t="n">
        <v>0.0037026</v>
      </c>
      <c r="C8161" t="inlineStr">
        <is>
          <t>Europe without Switzerland</t>
        </is>
      </c>
      <c r="D8161" t="inlineStr">
        <is>
          <t>kilogram</t>
        </is>
      </c>
      <c r="F8161" t="inlineStr">
        <is>
          <t>technosphere</t>
        </is>
      </c>
      <c r="G8161" t="n">
        <v>0</v>
      </c>
      <c r="H8161" t="inlineStr">
        <is>
          <t>tap water</t>
        </is>
      </c>
      <c r="I8161" t="inlineStr">
        <is>
          <t>(2,2,1,1,1,3); Estimation 20l/m2 panel</t>
        </is>
      </c>
    </row>
    <row r="8162">
      <c r="A8162" t="inlineStr">
        <is>
          <t>treatment of wastewater, from residence, capacity 1.1E10l/year</t>
        </is>
      </c>
      <c r="B8162" t="n">
        <v>-3.3323e-06</v>
      </c>
      <c r="C8162" t="inlineStr">
        <is>
          <t>CH</t>
        </is>
      </c>
      <c r="D8162" t="inlineStr">
        <is>
          <t>cubic meter</t>
        </is>
      </c>
      <c r="F8162" t="inlineStr">
        <is>
          <t>technosphere</t>
        </is>
      </c>
      <c r="G8162" t="n">
        <v>0</v>
      </c>
      <c r="H8162" t="inlineStr">
        <is>
          <t>wastewater, from residence</t>
        </is>
      </c>
      <c r="I8162" t="inlineStr">
        <is>
          <t>(2,2,1,1,1,3); Estimation 20l/m2 panel</t>
        </is>
      </c>
    </row>
    <row r="8163"/>
    <row r="8164">
      <c r="A8164" s="28" t="inlineStr">
        <is>
          <t>Activity</t>
        </is>
      </c>
      <c r="B8164" s="28" t="inlineStr">
        <is>
          <t>electricity production, photovoltaic, residential</t>
        </is>
      </c>
    </row>
    <row r="8165">
      <c r="A8165" t="inlineStr">
        <is>
          <t>comment</t>
        </is>
      </c>
      <c r="B816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166">
      <c r="A8166" t="inlineStr">
        <is>
          <t>location</t>
        </is>
      </c>
      <c r="B8166" t="inlineStr">
        <is>
          <t>JP</t>
        </is>
      </c>
    </row>
    <row r="8167">
      <c r="A8167" t="inlineStr">
        <is>
          <t>production amount</t>
        </is>
      </c>
      <c r="B8167" t="n">
        <v>1</v>
      </c>
    </row>
    <row r="8168">
      <c r="A8168" t="inlineStr">
        <is>
          <t>reference product</t>
        </is>
      </c>
      <c r="B8168" t="inlineStr">
        <is>
          <t>electricity, low voltage</t>
        </is>
      </c>
    </row>
    <row r="8169">
      <c r="A8169" t="inlineStr">
        <is>
          <t>source</t>
        </is>
      </c>
      <c r="B81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70">
      <c r="A8170" t="inlineStr">
        <is>
          <t>type</t>
        </is>
      </c>
      <c r="B8170" t="inlineStr">
        <is>
          <t>process</t>
        </is>
      </c>
    </row>
    <row r="8171">
      <c r="A8171" t="inlineStr">
        <is>
          <t>unit</t>
        </is>
      </c>
      <c r="B8171" t="inlineStr">
        <is>
          <t>kilowatt hour</t>
        </is>
      </c>
    </row>
    <row r="8172">
      <c r="A8172" t="inlineStr">
        <is>
          <t>Exchanges</t>
        </is>
      </c>
    </row>
    <row r="8173">
      <c r="A8173" s="28" t="inlineStr">
        <is>
          <t>name</t>
        </is>
      </c>
      <c r="B8173" s="28" t="inlineStr">
        <is>
          <t>amount</t>
        </is>
      </c>
      <c r="C8173" s="28" t="inlineStr">
        <is>
          <t>location</t>
        </is>
      </c>
      <c r="D8173" s="28" t="inlineStr">
        <is>
          <t>unit</t>
        </is>
      </c>
      <c r="E8173" s="28" t="inlineStr">
        <is>
          <t>categories</t>
        </is>
      </c>
      <c r="F8173" s="28" t="inlineStr">
        <is>
          <t>type</t>
        </is>
      </c>
      <c r="G8173" s="28" t="inlineStr">
        <is>
          <t>uncertainty type</t>
        </is>
      </c>
      <c r="H8173" s="28" t="inlineStr">
        <is>
          <t>reference product</t>
        </is>
      </c>
      <c r="I8173" s="28" t="inlineStr">
        <is>
          <t>comment</t>
        </is>
      </c>
      <c r="J8173" s="28" t="inlineStr">
        <is>
          <t>production volume</t>
        </is>
      </c>
      <c r="K8173" s="28" t="n"/>
      <c r="L8173" s="28" t="n"/>
      <c r="M8173" s="28" t="n"/>
    </row>
    <row r="8174">
      <c r="A8174" t="inlineStr">
        <is>
          <t>Energy, solar, converted</t>
        </is>
      </c>
      <c r="B8174" t="n">
        <v>3.8503</v>
      </c>
      <c r="D8174" t="inlineStr">
        <is>
          <t>megajoule</t>
        </is>
      </c>
      <c r="E8174" t="inlineStr">
        <is>
          <t>natural resource::in air</t>
        </is>
      </c>
      <c r="F8174" t="inlineStr">
        <is>
          <t>biosphere</t>
        </is>
      </c>
      <c r="G8174" t="n">
        <v>0</v>
      </c>
      <c r="I8174" t="inlineStr">
        <is>
          <t>(2,2,1,1,1,3); Energy loss in the system</t>
        </is>
      </c>
    </row>
    <row r="8175">
      <c r="A8175" t="inlineStr">
        <is>
          <t>Heat, waste</t>
        </is>
      </c>
      <c r="B8175" t="n">
        <v>0.25027</v>
      </c>
      <c r="D8175" t="inlineStr">
        <is>
          <t>megajoule</t>
        </is>
      </c>
      <c r="E8175" t="inlineStr">
        <is>
          <t>air</t>
        </is>
      </c>
      <c r="F8175" t="inlineStr">
        <is>
          <t>biosphere</t>
        </is>
      </c>
      <c r="G8175" t="n">
        <v>0</v>
      </c>
      <c r="I8175" t="inlineStr">
        <is>
          <t>(1,na,na,na,na,na); Calculation with average annual output and share of technologies; Average degradation of 10.5% included</t>
        </is>
      </c>
    </row>
    <row r="8176">
      <c r="A8176" t="inlineStr">
        <is>
          <t>electricity production, photovoltaic, residential</t>
        </is>
      </c>
      <c r="B8176" t="n">
        <v>1</v>
      </c>
      <c r="C8176" t="inlineStr">
        <is>
          <t>JP</t>
        </is>
      </c>
      <c r="D8176" t="inlineStr">
        <is>
          <t>kilowatt hour</t>
        </is>
      </c>
      <c r="E8176" t="inlineStr">
        <is>
          <t>photovoltaic::power plants</t>
        </is>
      </c>
      <c r="F8176" t="inlineStr">
        <is>
          <t>production</t>
        </is>
      </c>
      <c r="G8176" t="n">
        <v>0</v>
      </c>
      <c r="H8176" t="inlineStr">
        <is>
          <t>electricity, low voltage</t>
        </is>
      </c>
      <c r="J8176">
        <f>VLOOKUP(C8176,'extension - production vol'!$B$6:$D$235,3,0)</f>
        <v>96459.479000000007</v>
      </c>
    </row>
    <row r="8177">
      <c r="A8177" t="inlineStr">
        <is>
          <t>photovoltaic slanted-roof installation, 3 kWp, CIS, laminated, integrated, on roof</t>
        </is>
      </c>
      <c r="B8177" t="n">
        <v>1.592820077245267e-07</v>
      </c>
      <c r="C8177" t="inlineStr">
        <is>
          <t>CH</t>
        </is>
      </c>
      <c r="D8177" t="inlineStr">
        <is>
          <t>unit</t>
        </is>
      </c>
      <c r="F8177" t="inlineStr">
        <is>
          <t>technosphere</t>
        </is>
      </c>
      <c r="G8177" t="n">
        <v>0</v>
      </c>
      <c r="H8177" t="inlineStr">
        <is>
          <t>photovoltaic slanted-roof installation, 3 kWp, CIS, laminated, integrated, on roof</t>
        </is>
      </c>
      <c r="I8177" t="inlineStr">
        <is>
          <t>(2,2,1,1,1,3); Calculation with average annual yield and share of technologies. Lifetime: 30a.</t>
        </is>
      </c>
    </row>
    <row r="8178">
      <c r="A8178" t="inlineStr">
        <is>
          <t>photovoltaic slanted-roof installation, 3 kWp, CdTe, panel, mounted, on roof</t>
        </is>
      </c>
      <c r="B8178" t="n">
        <v>0</v>
      </c>
      <c r="C8178" t="inlineStr">
        <is>
          <t>CH</t>
        </is>
      </c>
      <c r="D8178" t="inlineStr">
        <is>
          <t>unit</t>
        </is>
      </c>
      <c r="F8178" t="inlineStr">
        <is>
          <t>technosphere</t>
        </is>
      </c>
      <c r="G8178" t="n">
        <v>0</v>
      </c>
      <c r="H8178" t="inlineStr">
        <is>
          <t>photovoltaic slanted-roof installation, 3 kWp, CdTe, panel, mounted, on roof</t>
        </is>
      </c>
      <c r="I8178" t="inlineStr">
        <is>
          <t>(2,2,1,1,1,3); Calculation with average annual yield and share of technologies. Lifetime: 30a.</t>
        </is>
      </c>
    </row>
    <row r="8179">
      <c r="A8179" t="inlineStr">
        <is>
          <t>photovoltaic slanted-roof installation, 3 kWp, micro-Si, laminated, integrated, on roof</t>
        </is>
      </c>
      <c r="B8179" t="n">
        <v>3.542732561188588e-09</v>
      </c>
      <c r="C8179" t="inlineStr">
        <is>
          <t>RER</t>
        </is>
      </c>
      <c r="D8179" t="inlineStr">
        <is>
          <t>unit</t>
        </is>
      </c>
      <c r="F8179" t="inlineStr">
        <is>
          <t>technosphere</t>
        </is>
      </c>
      <c r="G8179" t="n">
        <v>0</v>
      </c>
      <c r="H8179" t="inlineStr">
        <is>
          <t>photovoltaic slanted-roof installation, 3 kWp, micro-Si, laminated, integrated, on roof</t>
        </is>
      </c>
      <c r="I8179" t="inlineStr">
        <is>
          <t>(2,2,1,1,1,3); Calculation with average annual yield and share of technologies. Lifetime: 30a.</t>
        </is>
      </c>
    </row>
    <row r="8180">
      <c r="A8180" t="inlineStr">
        <is>
          <t>photovoltaic slanted-roof installation, 3 kWp, micro-Si, panel, mounted, on roof</t>
        </is>
      </c>
      <c r="B8180" t="n">
        <v>5.920216216309843e-08</v>
      </c>
      <c r="C8180" t="inlineStr">
        <is>
          <t>RER</t>
        </is>
      </c>
      <c r="D8180" t="inlineStr">
        <is>
          <t>unit</t>
        </is>
      </c>
      <c r="F8180" t="inlineStr">
        <is>
          <t>technosphere</t>
        </is>
      </c>
      <c r="G8180" t="n">
        <v>0</v>
      </c>
      <c r="H8180" t="inlineStr">
        <is>
          <t>photovoltaic slanted-roof installation, 3 kWp, micro-Si, panel, mounted, on roof</t>
        </is>
      </c>
      <c r="I8180" t="inlineStr">
        <is>
          <t>(2,2,1,1,1,3); Calculation with average annual yield and share of technologies. Lifetime: 30a.</t>
        </is>
      </c>
    </row>
    <row r="8181">
      <c r="A8181" t="inlineStr">
        <is>
          <t>photovoltaic facade installation, 3kWp, multi-Si, laminated, integrated, at building</t>
        </is>
      </c>
      <c r="B8181" t="n">
        <v>2.91230967876243e-07</v>
      </c>
      <c r="C8181" t="inlineStr">
        <is>
          <t>RER</t>
        </is>
      </c>
      <c r="D8181" t="inlineStr">
        <is>
          <t>unit</t>
        </is>
      </c>
      <c r="F8181" t="inlineStr">
        <is>
          <t>technosphere</t>
        </is>
      </c>
      <c r="G8181" t="n">
        <v>0</v>
      </c>
      <c r="H8181" t="inlineStr">
        <is>
          <t>photovoltaic facade installation, 3kWp, multi-Si, laminated, integrated, at building</t>
        </is>
      </c>
      <c r="I8181" t="inlineStr">
        <is>
          <t>(2,2,1,1,1,3); Calculation with average annual yield and share of technologies. Lifetime: 30a.</t>
        </is>
      </c>
    </row>
    <row r="8182">
      <c r="A8182" t="inlineStr">
        <is>
          <t>photovoltaic facade installation, 3kWp, multi-Si, panel, mounted, at building</t>
        </is>
      </c>
      <c r="B8182" t="n">
        <v>2.91230967876243e-07</v>
      </c>
      <c r="C8182" t="inlineStr">
        <is>
          <t>RER</t>
        </is>
      </c>
      <c r="D8182" t="inlineStr">
        <is>
          <t>unit</t>
        </is>
      </c>
      <c r="F8182" t="inlineStr">
        <is>
          <t>technosphere</t>
        </is>
      </c>
      <c r="G8182" t="n">
        <v>0</v>
      </c>
      <c r="H8182" t="inlineStr">
        <is>
          <t>photovoltaic facade installation, 3kWp, multi-Si, panel, mounted, at building</t>
        </is>
      </c>
      <c r="I8182" t="inlineStr">
        <is>
          <t>(2,2,1,1,1,3); Calculation with average annual yield and share of technologies. Lifetime: 30a.</t>
        </is>
      </c>
    </row>
    <row r="8183">
      <c r="A8183" t="inlineStr">
        <is>
          <t>photovoltaic facade installation, 3kWp, single-Si, laminated, integrated, at building</t>
        </is>
      </c>
      <c r="B8183" t="n">
        <v>1.556810703854571e-07</v>
      </c>
      <c r="C8183" t="inlineStr">
        <is>
          <t>RER</t>
        </is>
      </c>
      <c r="D8183" t="inlineStr">
        <is>
          <t>unit</t>
        </is>
      </c>
      <c r="F8183" t="inlineStr">
        <is>
          <t>technosphere</t>
        </is>
      </c>
      <c r="G8183" t="n">
        <v>0</v>
      </c>
      <c r="H8183" t="inlineStr">
        <is>
          <t>photovoltaic facade installation, 3kWp, single-Si, laminated, integrated, at building</t>
        </is>
      </c>
      <c r="I8183" t="inlineStr">
        <is>
          <t>(2,2,1,1,1,3); Calculation with average annual yield and share of technologies. Lifetime: 30a.</t>
        </is>
      </c>
    </row>
    <row r="8184">
      <c r="A8184" t="inlineStr">
        <is>
          <t>photovoltaic facade installation, 3kWp, single-Si, panel, mounted, at building</t>
        </is>
      </c>
      <c r="B8184" t="n">
        <v>1.556810703854571e-07</v>
      </c>
      <c r="C8184" t="inlineStr">
        <is>
          <t>RER</t>
        </is>
      </c>
      <c r="D8184" t="inlineStr">
        <is>
          <t>unit</t>
        </is>
      </c>
      <c r="F8184" t="inlineStr">
        <is>
          <t>technosphere</t>
        </is>
      </c>
      <c r="G8184" t="n">
        <v>0</v>
      </c>
      <c r="H8184" t="inlineStr">
        <is>
          <t>photovoltaic facade installation, 3kWp, single-Si, panel, mounted, at building</t>
        </is>
      </c>
      <c r="I8184" t="inlineStr">
        <is>
          <t>(2,2,1,1,1,3); Calculation with average annual yield and share of technologies. Lifetime: 30a.</t>
        </is>
      </c>
    </row>
    <row r="8185">
      <c r="A8185" t="inlineStr">
        <is>
          <t>photovoltaic flat-roof installation, 3kWp, multi-Si, on roof</t>
        </is>
      </c>
      <c r="B8185" t="n">
        <v>3.058778378426752e-06</v>
      </c>
      <c r="C8185" t="inlineStr">
        <is>
          <t>RER</t>
        </is>
      </c>
      <c r="D8185" t="inlineStr">
        <is>
          <t>unit</t>
        </is>
      </c>
      <c r="F8185" t="inlineStr">
        <is>
          <t>technosphere</t>
        </is>
      </c>
      <c r="G8185" t="n">
        <v>0</v>
      </c>
      <c r="H8185" t="inlineStr">
        <is>
          <t>photovoltaic flat-roof installation, 3kWp, multi-Si, on roof</t>
        </is>
      </c>
      <c r="I8185" t="inlineStr">
        <is>
          <t>(2,2,1,1,1,3); Calculation with average annual yield and share of technologies. Lifetime: 30a.</t>
        </is>
      </c>
    </row>
    <row r="8186">
      <c r="A8186" t="inlineStr">
        <is>
          <t>photovoltaic flat-roof installation, 3kWp, single-Si, on roof</t>
        </is>
      </c>
      <c r="B8186" t="n">
        <v>1.635107335933194e-06</v>
      </c>
      <c r="C8186" t="inlineStr">
        <is>
          <t>RER</t>
        </is>
      </c>
      <c r="D8186" t="inlineStr">
        <is>
          <t>unit</t>
        </is>
      </c>
      <c r="F8186" t="inlineStr">
        <is>
          <t>technosphere</t>
        </is>
      </c>
      <c r="G8186" t="n">
        <v>0</v>
      </c>
      <c r="H8186" t="inlineStr">
        <is>
          <t>photovoltaic flat-roof installation, 3kWp, single-Si, on roof</t>
        </is>
      </c>
      <c r="I8186" t="inlineStr">
        <is>
          <t>(2,2,1,1,1,3); Calculation with average annual yield and share of technologies. Lifetime: 30a.</t>
        </is>
      </c>
    </row>
    <row r="8187">
      <c r="A8187" t="inlineStr">
        <is>
          <t>photovoltaic slanted-roof installation, 3kWp, CIS, panel, mounted, on roof</t>
        </is>
      </c>
      <c r="B8187" t="n">
        <v>2.65939871304077e-06</v>
      </c>
      <c r="C8187" t="inlineStr">
        <is>
          <t>CH</t>
        </is>
      </c>
      <c r="D8187" t="inlineStr">
        <is>
          <t>unit</t>
        </is>
      </c>
      <c r="F8187" t="inlineStr">
        <is>
          <t>technosphere</t>
        </is>
      </c>
      <c r="G8187" t="n">
        <v>0</v>
      </c>
      <c r="H8187" t="inlineStr">
        <is>
          <t>photovoltaic slanted-roof installation, 3kWp, CIS, panel, mounted, on roof</t>
        </is>
      </c>
      <c r="I8187" t="inlineStr">
        <is>
          <t>(2,2,1,1,1,3); Calculation with average annual yield and share of technologies. Lifetime: 30a.</t>
        </is>
      </c>
    </row>
    <row r="8188">
      <c r="A8188" t="inlineStr">
        <is>
          <t>photovoltaic slanted-roof installation, 3kWp, CdTe, laminated, integrated, on roof</t>
        </is>
      </c>
      <c r="B8188" t="n">
        <v>0</v>
      </c>
      <c r="C8188" t="inlineStr">
        <is>
          <t>CH</t>
        </is>
      </c>
      <c r="D8188" t="inlineStr">
        <is>
          <t>unit</t>
        </is>
      </c>
      <c r="F8188" t="inlineStr">
        <is>
          <t>technosphere</t>
        </is>
      </c>
      <c r="G8188" t="n">
        <v>0</v>
      </c>
      <c r="H8188" t="inlineStr">
        <is>
          <t>photovoltaic slanted-roof installation, 3kWp, CdTe, laminated, integrated, on roof</t>
        </is>
      </c>
      <c r="I8188" t="inlineStr">
        <is>
          <t>(2,2,1,1,1,3); Calculation with average annual yield and share of technologies. Lifetime: 30a.</t>
        </is>
      </c>
    </row>
    <row r="8189">
      <c r="A8189" t="inlineStr">
        <is>
          <t>photovoltaic slanted-roof installation, 3kWp, multi-Si, laminated, integrated, on roof</t>
        </is>
      </c>
      <c r="B8189" t="n">
        <v>9.773055341209898e-08</v>
      </c>
      <c r="C8189" t="inlineStr">
        <is>
          <t>RER</t>
        </is>
      </c>
      <c r="D8189" t="inlineStr">
        <is>
          <t>unit</t>
        </is>
      </c>
      <c r="F8189" t="inlineStr">
        <is>
          <t>technosphere</t>
        </is>
      </c>
      <c r="G8189" t="n">
        <v>0</v>
      </c>
      <c r="H8189" t="inlineStr">
        <is>
          <t>photovoltaic slanted-roof installation, 3kWp, multi-Si, laminated, integrated, on roof</t>
        </is>
      </c>
      <c r="I8189" t="inlineStr">
        <is>
          <t>(2,2,1,1,1,3); Calculation with average annual yield and share of technologies. Lifetime: 30a.</t>
        </is>
      </c>
    </row>
    <row r="8190">
      <c r="A8190" t="inlineStr">
        <is>
          <t>photovoltaic slanted-roof installation, 3kWp, multi-Si, panel, mounted, on roof</t>
        </is>
      </c>
      <c r="B8190" t="n">
        <v>1.630408751634536e-06</v>
      </c>
      <c r="C8190" t="inlineStr">
        <is>
          <t>RER</t>
        </is>
      </c>
      <c r="D8190" t="inlineStr">
        <is>
          <t>unit</t>
        </is>
      </c>
      <c r="F8190" t="inlineStr">
        <is>
          <t>technosphere</t>
        </is>
      </c>
      <c r="G8190" t="n">
        <v>0</v>
      </c>
      <c r="H8190" t="inlineStr">
        <is>
          <t>photovoltaic slanted-roof installation, 3kWp, multi-Si, panel, mounted, on roof</t>
        </is>
      </c>
      <c r="I8190" t="inlineStr">
        <is>
          <t>(2,2,1,1,1,3); Calculation with average annual yield and share of technologies. Lifetime: 30a.</t>
        </is>
      </c>
    </row>
    <row r="8191">
      <c r="A8191" t="inlineStr">
        <is>
          <t>photovoltaic slanted-roof installation, 3kWp, single-Si, laminated, integrated, on roof</t>
        </is>
      </c>
      <c r="B8191" t="n">
        <v>5.215428571511052e-08</v>
      </c>
      <c r="C8191" t="inlineStr">
        <is>
          <t>RER</t>
        </is>
      </c>
      <c r="D8191" t="inlineStr">
        <is>
          <t>unit</t>
        </is>
      </c>
      <c r="F8191" t="inlineStr">
        <is>
          <t>technosphere</t>
        </is>
      </c>
      <c r="G8191" t="n">
        <v>0</v>
      </c>
      <c r="H8191" t="inlineStr">
        <is>
          <t>photovoltaic slanted-roof installation, 3kWp, single-Si, laminated, integrated, on roof</t>
        </is>
      </c>
      <c r="I8191" t="inlineStr">
        <is>
          <t>(2,2,1,1,1,3); Calculation with average annual yield and share of technologies. Lifetime: 30a.</t>
        </is>
      </c>
    </row>
    <row r="8192">
      <c r="A8192" t="inlineStr">
        <is>
          <t>photovoltaic slanted-roof installation, 3kWp, single-Si, panel, mounted, on roof</t>
        </is>
      </c>
      <c r="B8192" t="n">
        <v>8.692380952518418e-07</v>
      </c>
      <c r="C8192" t="inlineStr">
        <is>
          <t>RER</t>
        </is>
      </c>
      <c r="D8192" t="inlineStr">
        <is>
          <t>unit</t>
        </is>
      </c>
      <c r="F8192" t="inlineStr">
        <is>
          <t>technosphere</t>
        </is>
      </c>
      <c r="G8192" t="n">
        <v>0</v>
      </c>
      <c r="H8192" t="inlineStr">
        <is>
          <t>photovoltaic slanted-roof installation, 3kWp, single-Si, panel, mounted, on roof</t>
        </is>
      </c>
      <c r="I8192" t="inlineStr">
        <is>
          <t>(2,2,1,1,1,3); Calculation with average annual yield and share of technologies. Lifetime: 30a.</t>
        </is>
      </c>
    </row>
    <row r="8193">
      <c r="A8193" t="inlineStr">
        <is>
          <t>market for tap water</t>
        </is>
      </c>
      <c r="B8193" t="n">
        <v>0.0037026</v>
      </c>
      <c r="C8193" t="inlineStr">
        <is>
          <t>Europe without Switzerland</t>
        </is>
      </c>
      <c r="D8193" t="inlineStr">
        <is>
          <t>kilogram</t>
        </is>
      </c>
      <c r="F8193" t="inlineStr">
        <is>
          <t>technosphere</t>
        </is>
      </c>
      <c r="G8193" t="n">
        <v>0</v>
      </c>
      <c r="H8193" t="inlineStr">
        <is>
          <t>tap water</t>
        </is>
      </c>
      <c r="I8193" t="inlineStr">
        <is>
          <t>(2,2,1,1,1,3); Estimation 20l/m2 panel</t>
        </is>
      </c>
    </row>
    <row r="8194">
      <c r="A8194" t="inlineStr">
        <is>
          <t>treatment of wastewater, from residence, capacity 1.1E10l/year</t>
        </is>
      </c>
      <c r="B8194" t="n">
        <v>-3.3323e-06</v>
      </c>
      <c r="C8194" t="inlineStr">
        <is>
          <t>CH</t>
        </is>
      </c>
      <c r="D8194" t="inlineStr">
        <is>
          <t>cubic meter</t>
        </is>
      </c>
      <c r="F8194" t="inlineStr">
        <is>
          <t>technosphere</t>
        </is>
      </c>
      <c r="G8194" t="n">
        <v>0</v>
      </c>
      <c r="H8194" t="inlineStr">
        <is>
          <t>wastewater, from residence</t>
        </is>
      </c>
      <c r="I8194" t="inlineStr">
        <is>
          <t>(2,2,1,1,1,3); Estimation 20l/m2 panel</t>
        </is>
      </c>
    </row>
    <row r="8195"/>
    <row r="8196">
      <c r="A8196" s="28" t="inlineStr">
        <is>
          <t>Activity</t>
        </is>
      </c>
      <c r="B8196" s="28" t="inlineStr">
        <is>
          <t>electricity production, photovoltaic, residential</t>
        </is>
      </c>
    </row>
    <row r="8197">
      <c r="A8197" t="inlineStr">
        <is>
          <t>comment</t>
        </is>
      </c>
      <c r="B819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198">
      <c r="A8198" t="inlineStr">
        <is>
          <t>location</t>
        </is>
      </c>
      <c r="B8198" t="inlineStr">
        <is>
          <t>KR</t>
        </is>
      </c>
    </row>
    <row r="8199">
      <c r="A8199" t="inlineStr">
        <is>
          <t>production amount</t>
        </is>
      </c>
      <c r="B8199" t="n">
        <v>1</v>
      </c>
    </row>
    <row r="8200">
      <c r="A8200" t="inlineStr">
        <is>
          <t>reference product</t>
        </is>
      </c>
      <c r="B8200" t="inlineStr">
        <is>
          <t>electricity, low voltage</t>
        </is>
      </c>
    </row>
    <row r="8201">
      <c r="A8201" t="inlineStr">
        <is>
          <t>source</t>
        </is>
      </c>
      <c r="B820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02">
      <c r="A8202" t="inlineStr">
        <is>
          <t>type</t>
        </is>
      </c>
      <c r="B8202" t="inlineStr">
        <is>
          <t>process</t>
        </is>
      </c>
    </row>
    <row r="8203">
      <c r="A8203" t="inlineStr">
        <is>
          <t>unit</t>
        </is>
      </c>
      <c r="B8203" t="inlineStr">
        <is>
          <t>kilowatt hour</t>
        </is>
      </c>
    </row>
    <row r="8204">
      <c r="A8204" t="inlineStr">
        <is>
          <t>Exchanges</t>
        </is>
      </c>
    </row>
    <row r="8205">
      <c r="A8205" s="28" t="inlineStr">
        <is>
          <t>name</t>
        </is>
      </c>
      <c r="B8205" s="28" t="inlineStr">
        <is>
          <t>amount</t>
        </is>
      </c>
      <c r="C8205" s="28" t="inlineStr">
        <is>
          <t>location</t>
        </is>
      </c>
      <c r="D8205" s="28" t="inlineStr">
        <is>
          <t>unit</t>
        </is>
      </c>
      <c r="E8205" s="28" t="inlineStr">
        <is>
          <t>categories</t>
        </is>
      </c>
      <c r="F8205" s="28" t="inlineStr">
        <is>
          <t>type</t>
        </is>
      </c>
      <c r="G8205" s="28" t="inlineStr">
        <is>
          <t>uncertainty type</t>
        </is>
      </c>
      <c r="H8205" s="28" t="inlineStr">
        <is>
          <t>reference product</t>
        </is>
      </c>
      <c r="I8205" s="28" t="inlineStr">
        <is>
          <t>comment</t>
        </is>
      </c>
      <c r="J8205" s="28" t="inlineStr">
        <is>
          <t>production volume</t>
        </is>
      </c>
      <c r="K8205" s="28" t="n"/>
      <c r="L8205" s="28" t="n"/>
      <c r="M8205" s="28" t="n"/>
    </row>
    <row r="8206">
      <c r="A8206" t="inlineStr">
        <is>
          <t>Energy, solar, converted</t>
        </is>
      </c>
      <c r="B8206" t="n">
        <v>3.8503</v>
      </c>
      <c r="D8206" t="inlineStr">
        <is>
          <t>megajoule</t>
        </is>
      </c>
      <c r="E8206" t="inlineStr">
        <is>
          <t>natural resource::in air</t>
        </is>
      </c>
      <c r="F8206" t="inlineStr">
        <is>
          <t>biosphere</t>
        </is>
      </c>
      <c r="G8206" t="n">
        <v>0</v>
      </c>
      <c r="I8206" t="inlineStr">
        <is>
          <t>(2,2,1,1,1,3); Energy loss in the system</t>
        </is>
      </c>
    </row>
    <row r="8207">
      <c r="A8207" t="inlineStr">
        <is>
          <t>Heat, waste</t>
        </is>
      </c>
      <c r="B8207" t="n">
        <v>0.25027</v>
      </c>
      <c r="D8207" t="inlineStr">
        <is>
          <t>megajoule</t>
        </is>
      </c>
      <c r="E8207" t="inlineStr">
        <is>
          <t>air</t>
        </is>
      </c>
      <c r="F8207" t="inlineStr">
        <is>
          <t>biosphere</t>
        </is>
      </c>
      <c r="G8207" t="n">
        <v>0</v>
      </c>
      <c r="I8207" t="inlineStr">
        <is>
          <t>(1,na,na,na,na,na); Calculation with average annual output and share of technologies; Average degradation of 10.5% included</t>
        </is>
      </c>
    </row>
    <row r="8208">
      <c r="A8208" t="inlineStr">
        <is>
          <t>electricity production, photovoltaic, residential</t>
        </is>
      </c>
      <c r="B8208" t="n">
        <v>1</v>
      </c>
      <c r="C8208" t="inlineStr">
        <is>
          <t>KR</t>
        </is>
      </c>
      <c r="D8208" t="inlineStr">
        <is>
          <t>kilowatt hour</t>
        </is>
      </c>
      <c r="E8208" t="inlineStr">
        <is>
          <t>photovoltaic::power plants</t>
        </is>
      </c>
      <c r="F8208" t="inlineStr">
        <is>
          <t>production</t>
        </is>
      </c>
      <c r="G8208" t="n">
        <v>0</v>
      </c>
      <c r="H8208" t="inlineStr">
        <is>
          <t>electricity, low voltage</t>
        </is>
      </c>
      <c r="J8208">
        <f>VLOOKUP(C8208,'extension - production vol'!$B$6:$D$235,3,0)</f>
        <v>29903.417000000001</v>
      </c>
    </row>
    <row r="8209">
      <c r="A8209" t="inlineStr">
        <is>
          <t>photovoltaic slanted-roof installation, 3 kWp, CIS, laminated, integrated, on roof</t>
        </is>
      </c>
      <c r="B8209" t="n">
        <v>0</v>
      </c>
      <c r="C8209" t="inlineStr">
        <is>
          <t>CH</t>
        </is>
      </c>
      <c r="D8209" t="inlineStr">
        <is>
          <t>unit</t>
        </is>
      </c>
      <c r="F8209" t="inlineStr">
        <is>
          <t>technosphere</t>
        </is>
      </c>
      <c r="G8209" t="n">
        <v>0</v>
      </c>
      <c r="H8209" t="inlineStr">
        <is>
          <t>photovoltaic slanted-roof installation, 3 kWp, CIS, laminated, integrated, on roof</t>
        </is>
      </c>
      <c r="I8209" t="inlineStr">
        <is>
          <t>(2,2,1,1,1,3); Calculation with average annual yield and share of technologies. Lifetime: 30a.</t>
        </is>
      </c>
    </row>
    <row r="8210">
      <c r="A8210" t="inlineStr">
        <is>
          <t>photovoltaic slanted-roof installation, 3 kWp, CdTe, panel, mounted, on roof</t>
        </is>
      </c>
      <c r="B8210" t="n">
        <v>0</v>
      </c>
      <c r="C8210" t="inlineStr">
        <is>
          <t>CH</t>
        </is>
      </c>
      <c r="D8210" t="inlineStr">
        <is>
          <t>unit</t>
        </is>
      </c>
      <c r="F8210" t="inlineStr">
        <is>
          <t>technosphere</t>
        </is>
      </c>
      <c r="G8210" t="n">
        <v>0</v>
      </c>
      <c r="H8210" t="inlineStr">
        <is>
          <t>photovoltaic slanted-roof installation, 3 kWp, CdTe, panel, mounted, on roof</t>
        </is>
      </c>
      <c r="I8210" t="inlineStr">
        <is>
          <t>(2,2,1,1,1,3); Calculation with average annual yield and share of technologies. Lifetime: 30a.</t>
        </is>
      </c>
    </row>
    <row r="8211">
      <c r="A8211" t="inlineStr">
        <is>
          <t>photovoltaic slanted-roof installation, 3 kWp, micro-Si, laminated, integrated, on roof</t>
        </is>
      </c>
      <c r="B8211" t="n">
        <v>5.171704592951606e-09</v>
      </c>
      <c r="C8211" t="inlineStr">
        <is>
          <t>RER</t>
        </is>
      </c>
      <c r="D8211" t="inlineStr">
        <is>
          <t>unit</t>
        </is>
      </c>
      <c r="F8211" t="inlineStr">
        <is>
          <t>technosphere</t>
        </is>
      </c>
      <c r="G8211" t="n">
        <v>0</v>
      </c>
      <c r="H8211" t="inlineStr">
        <is>
          <t>photovoltaic slanted-roof installation, 3 kWp, micro-Si, laminated, integrated, on roof</t>
        </is>
      </c>
      <c r="I8211" t="inlineStr">
        <is>
          <t>(2,2,1,1,1,3); Calculation with average annual yield and share of technologies. Lifetime: 30a.</t>
        </is>
      </c>
    </row>
    <row r="8212">
      <c r="A8212" t="inlineStr">
        <is>
          <t>photovoltaic slanted-roof installation, 3 kWp, micro-Si, panel, mounted, on roof</t>
        </is>
      </c>
      <c r="B8212" t="n">
        <v>8.619507654919342e-08</v>
      </c>
      <c r="C8212" t="inlineStr">
        <is>
          <t>RER</t>
        </is>
      </c>
      <c r="D8212" t="inlineStr">
        <is>
          <t>unit</t>
        </is>
      </c>
      <c r="F8212" t="inlineStr">
        <is>
          <t>technosphere</t>
        </is>
      </c>
      <c r="G8212" t="n">
        <v>0</v>
      </c>
      <c r="H8212" t="inlineStr">
        <is>
          <t>photovoltaic slanted-roof installation, 3 kWp, micro-Si, panel, mounted, on roof</t>
        </is>
      </c>
      <c r="I8212" t="inlineStr">
        <is>
          <t>(2,2,1,1,1,3); Calculation with average annual yield and share of technologies. Lifetime: 30a.</t>
        </is>
      </c>
    </row>
    <row r="8213">
      <c r="A8213" t="inlineStr">
        <is>
          <t>photovoltaic facade installation, 3kWp, multi-Si, laminated, integrated, at building</t>
        </is>
      </c>
      <c r="B8213" t="n">
        <v>2.652048574921699e-07</v>
      </c>
      <c r="C8213" t="inlineStr">
        <is>
          <t>RER</t>
        </is>
      </c>
      <c r="D8213" t="inlineStr">
        <is>
          <t>unit</t>
        </is>
      </c>
      <c r="F8213" t="inlineStr">
        <is>
          <t>technosphere</t>
        </is>
      </c>
      <c r="G8213" t="n">
        <v>0</v>
      </c>
      <c r="H8213" t="inlineStr">
        <is>
          <t>photovoltaic facade installation, 3kWp, multi-Si, laminated, integrated, at building</t>
        </is>
      </c>
      <c r="I8213" t="inlineStr">
        <is>
          <t>(2,2,1,1,1,3); Calculation with average annual yield and share of technologies. Lifetime: 30a.</t>
        </is>
      </c>
    </row>
    <row r="8214">
      <c r="A8214" t="inlineStr">
        <is>
          <t>photovoltaic facade installation, 3kWp, multi-Si, panel, mounted, at building</t>
        </is>
      </c>
      <c r="B8214" t="n">
        <v>2.652048574921699e-07</v>
      </c>
      <c r="C8214" t="inlineStr">
        <is>
          <t>RER</t>
        </is>
      </c>
      <c r="D8214" t="inlineStr">
        <is>
          <t>unit</t>
        </is>
      </c>
      <c r="F8214" t="inlineStr">
        <is>
          <t>technosphere</t>
        </is>
      </c>
      <c r="G8214" t="n">
        <v>0</v>
      </c>
      <c r="H8214" t="inlineStr">
        <is>
          <t>photovoltaic facade installation, 3kWp, multi-Si, panel, mounted, at building</t>
        </is>
      </c>
      <c r="I8214" t="inlineStr">
        <is>
          <t>(2,2,1,1,1,3); Calculation with average annual yield and share of technologies. Lifetime: 30a.</t>
        </is>
      </c>
    </row>
    <row r="8215">
      <c r="A8215" t="inlineStr">
        <is>
          <t>photovoltaic facade installation, 3kWp, single-Si, laminated, integrated, at building</t>
        </is>
      </c>
      <c r="B8215" t="n">
        <v>1.405730665395654e-07</v>
      </c>
      <c r="C8215" t="inlineStr">
        <is>
          <t>RER</t>
        </is>
      </c>
      <c r="D8215" t="inlineStr">
        <is>
          <t>unit</t>
        </is>
      </c>
      <c r="F8215" t="inlineStr">
        <is>
          <t>technosphere</t>
        </is>
      </c>
      <c r="G8215" t="n">
        <v>0</v>
      </c>
      <c r="H8215" t="inlineStr">
        <is>
          <t>photovoltaic facade installation, 3kWp, single-Si, laminated, integrated, at building</t>
        </is>
      </c>
      <c r="I8215" t="inlineStr">
        <is>
          <t>(2,2,1,1,1,3); Calculation with average annual yield and share of technologies. Lifetime: 30a.</t>
        </is>
      </c>
    </row>
    <row r="8216">
      <c r="A8216" t="inlineStr">
        <is>
          <t>photovoltaic facade installation, 3kWp, single-Si, panel, mounted, at building</t>
        </is>
      </c>
      <c r="B8216" t="n">
        <v>1.405730665395654e-07</v>
      </c>
      <c r="C8216" t="inlineStr">
        <is>
          <t>RER</t>
        </is>
      </c>
      <c r="D8216" t="inlineStr">
        <is>
          <t>unit</t>
        </is>
      </c>
      <c r="F8216" t="inlineStr">
        <is>
          <t>technosphere</t>
        </is>
      </c>
      <c r="G8216" t="n">
        <v>0</v>
      </c>
      <c r="H8216" t="inlineStr">
        <is>
          <t>photovoltaic facade installation, 3kWp, single-Si, panel, mounted, at building</t>
        </is>
      </c>
      <c r="I8216" t="inlineStr">
        <is>
          <t>(2,2,1,1,1,3); Calculation with average annual yield and share of technologies. Lifetime: 30a.</t>
        </is>
      </c>
    </row>
    <row r="8217">
      <c r="A8217" t="inlineStr">
        <is>
          <t>photovoltaic flat-roof installation, 3kWp, multi-Si, on roof</t>
        </is>
      </c>
      <c r="B8217" t="n">
        <v>2.778523644056353e-06</v>
      </c>
      <c r="C8217" t="inlineStr">
        <is>
          <t>RER</t>
        </is>
      </c>
      <c r="D8217" t="inlineStr">
        <is>
          <t>unit</t>
        </is>
      </c>
      <c r="F8217" t="inlineStr">
        <is>
          <t>technosphere</t>
        </is>
      </c>
      <c r="G8217" t="n">
        <v>0</v>
      </c>
      <c r="H8217" t="inlineStr">
        <is>
          <t>photovoltaic flat-roof installation, 3kWp, multi-Si, on roof</t>
        </is>
      </c>
      <c r="I8217" t="inlineStr">
        <is>
          <t>(2,2,1,1,1,3); Calculation with average annual yield and share of technologies. Lifetime: 30a.</t>
        </is>
      </c>
    </row>
    <row r="8218">
      <c r="A8218" t="inlineStr">
        <is>
          <t>photovoltaic flat-roof installation, 3kWp, single-Si, on roof</t>
        </is>
      </c>
      <c r="B8218" t="n">
        <v>1.474442838853262e-06</v>
      </c>
      <c r="C8218" t="inlineStr">
        <is>
          <t>RER</t>
        </is>
      </c>
      <c r="D8218" t="inlineStr">
        <is>
          <t>unit</t>
        </is>
      </c>
      <c r="F8218" t="inlineStr">
        <is>
          <t>technosphere</t>
        </is>
      </c>
      <c r="G8218" t="n">
        <v>0</v>
      </c>
      <c r="H8218" t="inlineStr">
        <is>
          <t>photovoltaic flat-roof installation, 3kWp, single-Si, on roof</t>
        </is>
      </c>
      <c r="I8218" t="inlineStr">
        <is>
          <t>(2,2,1,1,1,3); Calculation with average annual yield and share of technologies. Lifetime: 30a.</t>
        </is>
      </c>
    </row>
    <row r="8219">
      <c r="A8219" t="inlineStr">
        <is>
          <t>photovoltaic slanted-roof installation, 3kWp, CIS, panel, mounted, on roof</t>
        </is>
      </c>
      <c r="B8219" t="n">
        <v>0</v>
      </c>
      <c r="C8219" t="inlineStr">
        <is>
          <t>CH</t>
        </is>
      </c>
      <c r="D8219" t="inlineStr">
        <is>
          <t>unit</t>
        </is>
      </c>
      <c r="F8219" t="inlineStr">
        <is>
          <t>technosphere</t>
        </is>
      </c>
      <c r="G8219" t="n">
        <v>0</v>
      </c>
      <c r="H8219" t="inlineStr">
        <is>
          <t>photovoltaic slanted-roof installation, 3kWp, CIS, panel, mounted, on roof</t>
        </is>
      </c>
      <c r="I8219" t="inlineStr">
        <is>
          <t>(2,2,1,1,1,3); Calculation with average annual yield and share of technologies. Lifetime: 30a.</t>
        </is>
      </c>
    </row>
    <row r="8220">
      <c r="A8220" t="inlineStr">
        <is>
          <t>photovoltaic slanted-roof installation, 3kWp, CdTe, laminated, integrated, on roof</t>
        </is>
      </c>
      <c r="B8220" t="n">
        <v>0</v>
      </c>
      <c r="C8220" t="inlineStr">
        <is>
          <t>CH</t>
        </is>
      </c>
      <c r="D8220" t="inlineStr">
        <is>
          <t>unit</t>
        </is>
      </c>
      <c r="F8220" t="inlineStr">
        <is>
          <t>technosphere</t>
        </is>
      </c>
      <c r="G8220" t="n">
        <v>0</v>
      </c>
      <c r="H8220" t="inlineStr">
        <is>
          <t>photovoltaic slanted-roof installation, 3kWp, CdTe, laminated, integrated, on roof</t>
        </is>
      </c>
      <c r="I8220" t="inlineStr">
        <is>
          <t>(2,2,1,1,1,3); Calculation with average annual yield and share of technologies. Lifetime: 30a.</t>
        </is>
      </c>
    </row>
    <row r="8221">
      <c r="A8221" t="inlineStr">
        <is>
          <t>photovoltaic slanted-roof installation, 3kWp, multi-Si, laminated, integrated, on roof</t>
        </is>
      </c>
      <c r="B8221" t="n">
        <v>1.823279383946468e-07</v>
      </c>
      <c r="C8221" t="inlineStr">
        <is>
          <t>RER</t>
        </is>
      </c>
      <c r="D8221" t="inlineStr">
        <is>
          <t>unit</t>
        </is>
      </c>
      <c r="F8221" t="inlineStr">
        <is>
          <t>technosphere</t>
        </is>
      </c>
      <c r="G8221" t="n">
        <v>0</v>
      </c>
      <c r="H8221" t="inlineStr">
        <is>
          <t>photovoltaic slanted-roof installation, 3kWp, multi-Si, laminated, integrated, on roof</t>
        </is>
      </c>
      <c r="I8221" t="inlineStr">
        <is>
          <t>(2,2,1,1,1,3); Calculation with average annual yield and share of technologies. Lifetime: 30a.</t>
        </is>
      </c>
    </row>
    <row r="8222">
      <c r="A8222" t="inlineStr">
        <is>
          <t>photovoltaic slanted-roof installation, 3kWp, multi-Si, panel, mounted, on roof</t>
        </is>
      </c>
      <c r="B8222" t="n">
        <v>3.042179172324473e-06</v>
      </c>
      <c r="C8222" t="inlineStr">
        <is>
          <t>RER</t>
        </is>
      </c>
      <c r="D8222" t="inlineStr">
        <is>
          <t>unit</t>
        </is>
      </c>
      <c r="F8222" t="inlineStr">
        <is>
          <t>technosphere</t>
        </is>
      </c>
      <c r="G8222" t="n">
        <v>0</v>
      </c>
      <c r="H8222" t="inlineStr">
        <is>
          <t>photovoltaic slanted-roof installation, 3kWp, multi-Si, panel, mounted, on roof</t>
        </is>
      </c>
      <c r="I8222" t="inlineStr">
        <is>
          <t>(2,2,1,1,1,3); Calculation with average annual yield and share of technologies. Lifetime: 30a.</t>
        </is>
      </c>
    </row>
    <row r="8223">
      <c r="A8223" t="inlineStr">
        <is>
          <t>photovoltaic slanted-roof installation, 3kWp, single-Si, laminated, integrated, on roof</t>
        </is>
      </c>
      <c r="B8223" t="n">
        <v>9.653848573509663e-08</v>
      </c>
      <c r="C8223" t="inlineStr">
        <is>
          <t>RER</t>
        </is>
      </c>
      <c r="D8223" t="inlineStr">
        <is>
          <t>unit</t>
        </is>
      </c>
      <c r="F8223" t="inlineStr">
        <is>
          <t>technosphere</t>
        </is>
      </c>
      <c r="G8223" t="n">
        <v>0</v>
      </c>
      <c r="H8223" t="inlineStr">
        <is>
          <t>photovoltaic slanted-roof installation, 3kWp, single-Si, laminated, integrated, on roof</t>
        </is>
      </c>
      <c r="I8223" t="inlineStr">
        <is>
          <t>(2,2,1,1,1,3); Calculation with average annual yield and share of technologies. Lifetime: 30a.</t>
        </is>
      </c>
    </row>
    <row r="8224">
      <c r="A8224" t="inlineStr">
        <is>
          <t>photovoltaic slanted-roof installation, 3kWp, single-Si, panel, mounted, on roof</t>
        </is>
      </c>
      <c r="B8224" t="n">
        <v>1.608298722435538e-06</v>
      </c>
      <c r="C8224" t="inlineStr">
        <is>
          <t>RER</t>
        </is>
      </c>
      <c r="D8224" t="inlineStr">
        <is>
          <t>unit</t>
        </is>
      </c>
      <c r="F8224" t="inlineStr">
        <is>
          <t>technosphere</t>
        </is>
      </c>
      <c r="G8224" t="n">
        <v>0</v>
      </c>
      <c r="H8224" t="inlineStr">
        <is>
          <t>photovoltaic slanted-roof installation, 3kWp, single-Si, panel, mounted, on roof</t>
        </is>
      </c>
      <c r="I8224" t="inlineStr">
        <is>
          <t>(2,2,1,1,1,3); Calculation with average annual yield and share of technologies. Lifetime: 30a.</t>
        </is>
      </c>
    </row>
    <row r="8225">
      <c r="A8225" t="inlineStr">
        <is>
          <t>market for tap water</t>
        </is>
      </c>
      <c r="B8225" t="n">
        <v>0.0037026</v>
      </c>
      <c r="C8225" t="inlineStr">
        <is>
          <t>Europe without Switzerland</t>
        </is>
      </c>
      <c r="D8225" t="inlineStr">
        <is>
          <t>kilogram</t>
        </is>
      </c>
      <c r="F8225" t="inlineStr">
        <is>
          <t>technosphere</t>
        </is>
      </c>
      <c r="G8225" t="n">
        <v>0</v>
      </c>
      <c r="H8225" t="inlineStr">
        <is>
          <t>tap water</t>
        </is>
      </c>
      <c r="I8225" t="inlineStr">
        <is>
          <t>(2,2,1,1,1,3); Estimation 20l/m2 panel</t>
        </is>
      </c>
    </row>
    <row r="8226">
      <c r="A8226" t="inlineStr">
        <is>
          <t>treatment of wastewater, from residence, capacity 1.1E10l/year</t>
        </is>
      </c>
      <c r="B8226" t="n">
        <v>-3.3323e-06</v>
      </c>
      <c r="C8226" t="inlineStr">
        <is>
          <t>CH</t>
        </is>
      </c>
      <c r="D8226" t="inlineStr">
        <is>
          <t>cubic meter</t>
        </is>
      </c>
      <c r="F8226" t="inlineStr">
        <is>
          <t>technosphere</t>
        </is>
      </c>
      <c r="G8226" t="n">
        <v>0</v>
      </c>
      <c r="H8226" t="inlineStr">
        <is>
          <t>wastewater, from residence</t>
        </is>
      </c>
      <c r="I8226" t="inlineStr">
        <is>
          <t>(2,2,1,1,1,3); Estimation 20l/m2 panel</t>
        </is>
      </c>
    </row>
    <row r="8227"/>
    <row r="8228">
      <c r="A8228" s="28" t="inlineStr">
        <is>
          <t>Activity</t>
        </is>
      </c>
      <c r="B8228" s="28" t="inlineStr">
        <is>
          <t>electricity production, photovoltaic, residential</t>
        </is>
      </c>
    </row>
    <row r="8229">
      <c r="A8229" t="inlineStr">
        <is>
          <t>comment</t>
        </is>
      </c>
      <c r="B822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230">
      <c r="A8230" t="inlineStr">
        <is>
          <t>location</t>
        </is>
      </c>
      <c r="B8230" t="inlineStr">
        <is>
          <t>LU</t>
        </is>
      </c>
    </row>
    <row r="8231">
      <c r="A8231" t="inlineStr">
        <is>
          <t>production amount</t>
        </is>
      </c>
      <c r="B8231" t="n">
        <v>1</v>
      </c>
    </row>
    <row r="8232">
      <c r="A8232" t="inlineStr">
        <is>
          <t>reference product</t>
        </is>
      </c>
      <c r="B8232" t="inlineStr">
        <is>
          <t>electricity, low voltage</t>
        </is>
      </c>
    </row>
    <row r="8233">
      <c r="A8233" t="inlineStr">
        <is>
          <t>source</t>
        </is>
      </c>
      <c r="B82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34">
      <c r="A8234" t="inlineStr">
        <is>
          <t>type</t>
        </is>
      </c>
      <c r="B8234" t="inlineStr">
        <is>
          <t>process</t>
        </is>
      </c>
    </row>
    <row r="8235">
      <c r="A8235" t="inlineStr">
        <is>
          <t>unit</t>
        </is>
      </c>
      <c r="B8235" t="inlineStr">
        <is>
          <t>kilowatt hour</t>
        </is>
      </c>
    </row>
    <row r="8236">
      <c r="A8236" t="inlineStr">
        <is>
          <t>Exchanges</t>
        </is>
      </c>
    </row>
    <row r="8237">
      <c r="A8237" s="28" t="inlineStr">
        <is>
          <t>name</t>
        </is>
      </c>
      <c r="B8237" s="28" t="inlineStr">
        <is>
          <t>amount</t>
        </is>
      </c>
      <c r="C8237" s="28" t="inlineStr">
        <is>
          <t>location</t>
        </is>
      </c>
      <c r="D8237" s="28" t="inlineStr">
        <is>
          <t>unit</t>
        </is>
      </c>
      <c r="E8237" s="28" t="inlineStr">
        <is>
          <t>categories</t>
        </is>
      </c>
      <c r="F8237" s="28" t="inlineStr">
        <is>
          <t>type</t>
        </is>
      </c>
      <c r="G8237" s="28" t="inlineStr">
        <is>
          <t>uncertainty type</t>
        </is>
      </c>
      <c r="H8237" s="28" t="inlineStr">
        <is>
          <t>reference product</t>
        </is>
      </c>
      <c r="I8237" s="28" t="inlineStr">
        <is>
          <t>comment</t>
        </is>
      </c>
      <c r="J8237" s="28" t="inlineStr">
        <is>
          <t>production volume</t>
        </is>
      </c>
      <c r="K8237" s="28" t="n"/>
      <c r="L8237" s="28" t="n"/>
      <c r="M8237" s="28" t="n"/>
    </row>
    <row r="8238">
      <c r="A8238" t="inlineStr">
        <is>
          <t>Energy, solar, converted</t>
        </is>
      </c>
      <c r="B8238" t="n">
        <v>3.8503</v>
      </c>
      <c r="D8238" t="inlineStr">
        <is>
          <t>megajoule</t>
        </is>
      </c>
      <c r="E8238" t="inlineStr">
        <is>
          <t>natural resource::in air</t>
        </is>
      </c>
      <c r="F8238" t="inlineStr">
        <is>
          <t>biosphere</t>
        </is>
      </c>
      <c r="G8238" t="n">
        <v>0</v>
      </c>
      <c r="I8238" t="inlineStr">
        <is>
          <t>(2,2,1,1,1,3); Energy loss in the system</t>
        </is>
      </c>
    </row>
    <row r="8239">
      <c r="A8239" t="inlineStr">
        <is>
          <t>Heat, waste</t>
        </is>
      </c>
      <c r="B8239" t="n">
        <v>0.25027</v>
      </c>
      <c r="D8239" t="inlineStr">
        <is>
          <t>megajoule</t>
        </is>
      </c>
      <c r="E8239" t="inlineStr">
        <is>
          <t>air</t>
        </is>
      </c>
      <c r="F8239" t="inlineStr">
        <is>
          <t>biosphere</t>
        </is>
      </c>
      <c r="G8239" t="n">
        <v>0</v>
      </c>
      <c r="I8239" t="inlineStr">
        <is>
          <t>(1,na,na,na,na,na); Calculation with average annual output and share of technologies; Average degradation of 10.5% included</t>
        </is>
      </c>
    </row>
    <row r="8240">
      <c r="A8240" t="inlineStr">
        <is>
          <t>electricity production, photovoltaic, residential</t>
        </is>
      </c>
      <c r="B8240" t="n">
        <v>1</v>
      </c>
      <c r="C8240" t="inlineStr">
        <is>
          <t>LU</t>
        </is>
      </c>
      <c r="D8240" t="inlineStr">
        <is>
          <t>kilowatt hour</t>
        </is>
      </c>
      <c r="E8240" t="inlineStr">
        <is>
          <t>photovoltaic::power plants</t>
        </is>
      </c>
      <c r="F8240" t="inlineStr">
        <is>
          <t>production</t>
        </is>
      </c>
      <c r="G8240" t="n">
        <v>0</v>
      </c>
      <c r="H8240" t="inlineStr">
        <is>
          <t>electricity, low voltage</t>
        </is>
      </c>
      <c r="J8240">
        <f>VLOOKUP(C8240,'extension - production vol'!$B$6:$D$235,3,0)</f>
        <v>293.959</v>
      </c>
    </row>
    <row r="8241">
      <c r="A8241" t="inlineStr">
        <is>
          <t>photovoltaic slanted-roof installation, 3 kWp, CIS, laminated, integrated, on roof</t>
        </is>
      </c>
      <c r="B8241" t="n">
        <v>3.891735625619921e-08</v>
      </c>
      <c r="C8241" t="inlineStr">
        <is>
          <t>CH</t>
        </is>
      </c>
      <c r="D8241" t="inlineStr">
        <is>
          <t>unit</t>
        </is>
      </c>
      <c r="F8241" t="inlineStr">
        <is>
          <t>technosphere</t>
        </is>
      </c>
      <c r="G8241" t="n">
        <v>0</v>
      </c>
      <c r="H8241" t="inlineStr">
        <is>
          <t>photovoltaic slanted-roof installation, 3 kWp, CIS, laminated, integrated, on roof</t>
        </is>
      </c>
      <c r="I8241" t="inlineStr">
        <is>
          <t>(2,2,1,1,1,3); Calculation with average annual yield and share of technologies. Lifetime: 30a.</t>
        </is>
      </c>
    </row>
    <row r="8242">
      <c r="A8242" t="inlineStr">
        <is>
          <t>photovoltaic slanted-roof installation, 3 kWp, CdTe, panel, mounted, on roof</t>
        </is>
      </c>
      <c r="B8242" t="n">
        <v>7.862663545947222e-07</v>
      </c>
      <c r="C8242" t="inlineStr">
        <is>
          <t>CH</t>
        </is>
      </c>
      <c r="D8242" t="inlineStr">
        <is>
          <t>unit</t>
        </is>
      </c>
      <c r="F8242" t="inlineStr">
        <is>
          <t>technosphere</t>
        </is>
      </c>
      <c r="G8242" t="n">
        <v>0</v>
      </c>
      <c r="H8242" t="inlineStr">
        <is>
          <t>photovoltaic slanted-roof installation, 3 kWp, CdTe, panel, mounted, on roof</t>
        </is>
      </c>
      <c r="I8242" t="inlineStr">
        <is>
          <t>(2,2,1,1,1,3); Calculation with average annual yield and share of technologies. Lifetime: 30a.</t>
        </is>
      </c>
    </row>
    <row r="8243">
      <c r="A8243" t="inlineStr">
        <is>
          <t>photovoltaic slanted-roof installation, 3 kWp, micro-Si, laminated, integrated, on roof</t>
        </is>
      </c>
      <c r="B8243" t="n">
        <v>6.165685802217606e-09</v>
      </c>
      <c r="C8243" t="inlineStr">
        <is>
          <t>RER</t>
        </is>
      </c>
      <c r="D8243" t="inlineStr">
        <is>
          <t>unit</t>
        </is>
      </c>
      <c r="F8243" t="inlineStr">
        <is>
          <t>technosphere</t>
        </is>
      </c>
      <c r="G8243" t="n">
        <v>0</v>
      </c>
      <c r="H8243" t="inlineStr">
        <is>
          <t>photovoltaic slanted-roof installation, 3 kWp, micro-Si, laminated, integrated, on roof</t>
        </is>
      </c>
      <c r="I8243" t="inlineStr">
        <is>
          <t>(2,2,1,1,1,3); Calculation with average annual yield and share of technologies. Lifetime: 30a.</t>
        </is>
      </c>
    </row>
    <row r="8244">
      <c r="A8244" t="inlineStr">
        <is>
          <t>photovoltaic slanted-roof installation, 3 kWp, micro-Si, panel, mounted, on roof</t>
        </is>
      </c>
      <c r="B8244" t="n">
        <v>1.023843238716869e-07</v>
      </c>
      <c r="C8244" t="inlineStr">
        <is>
          <t>RER</t>
        </is>
      </c>
      <c r="D8244" t="inlineStr">
        <is>
          <t>unit</t>
        </is>
      </c>
      <c r="F8244" t="inlineStr">
        <is>
          <t>technosphere</t>
        </is>
      </c>
      <c r="G8244" t="n">
        <v>0</v>
      </c>
      <c r="H8244" t="inlineStr">
        <is>
          <t>photovoltaic slanted-roof installation, 3 kWp, micro-Si, panel, mounted, on roof</t>
        </is>
      </c>
      <c r="I8244" t="inlineStr">
        <is>
          <t>(2,2,1,1,1,3); Calculation with average annual yield and share of technologies. Lifetime: 30a.</t>
        </is>
      </c>
    </row>
    <row r="8245">
      <c r="A8245" t="inlineStr">
        <is>
          <t>photovoltaic facade installation, 3kWp, multi-Si, laminated, integrated, at building</t>
        </is>
      </c>
      <c r="B8245" t="n">
        <v>3.300100592404455e-07</v>
      </c>
      <c r="C8245" t="inlineStr">
        <is>
          <t>RER</t>
        </is>
      </c>
      <c r="D8245" t="inlineStr">
        <is>
          <t>unit</t>
        </is>
      </c>
      <c r="F8245" t="inlineStr">
        <is>
          <t>technosphere</t>
        </is>
      </c>
      <c r="G8245" t="n">
        <v>0</v>
      </c>
      <c r="H8245" t="inlineStr">
        <is>
          <t>photovoltaic facade installation, 3kWp, multi-Si, laminated, integrated, at building</t>
        </is>
      </c>
      <c r="I8245" t="inlineStr">
        <is>
          <t>(2,2,1,1,1,3); Calculation with average annual yield and share of technologies. Lifetime: 30a.</t>
        </is>
      </c>
    </row>
    <row r="8246">
      <c r="A8246" t="inlineStr">
        <is>
          <t>photovoltaic facade installation, 3kWp, multi-Si, panel, mounted, at building</t>
        </is>
      </c>
      <c r="B8246" t="n">
        <v>3.300100592404455e-07</v>
      </c>
      <c r="C8246" t="inlineStr">
        <is>
          <t>RER</t>
        </is>
      </c>
      <c r="D8246" t="inlineStr">
        <is>
          <t>unit</t>
        </is>
      </c>
      <c r="F8246" t="inlineStr">
        <is>
          <t>technosphere</t>
        </is>
      </c>
      <c r="G8246" t="n">
        <v>0</v>
      </c>
      <c r="H8246" t="inlineStr">
        <is>
          <t>photovoltaic facade installation, 3kWp, multi-Si, panel, mounted, at building</t>
        </is>
      </c>
      <c r="I8246" t="inlineStr">
        <is>
          <t>(2,2,1,1,1,3); Calculation with average annual yield and share of technologies. Lifetime: 30a.</t>
        </is>
      </c>
    </row>
    <row r="8247">
      <c r="A8247" t="inlineStr">
        <is>
          <t>photovoltaic facade installation, 3kWp, single-Si, laminated, integrated, at building</t>
        </is>
      </c>
      <c r="B8247" t="n">
        <v>1.74711207833177e-07</v>
      </c>
      <c r="C8247" t="inlineStr">
        <is>
          <t>RER</t>
        </is>
      </c>
      <c r="D8247" t="inlineStr">
        <is>
          <t>unit</t>
        </is>
      </c>
      <c r="F8247" t="inlineStr">
        <is>
          <t>technosphere</t>
        </is>
      </c>
      <c r="G8247" t="n">
        <v>0</v>
      </c>
      <c r="H8247" t="inlineStr">
        <is>
          <t>photovoltaic facade installation, 3kWp, single-Si, laminated, integrated, at building</t>
        </is>
      </c>
      <c r="I8247" t="inlineStr">
        <is>
          <t>(2,2,1,1,1,3); Calculation with average annual yield and share of technologies. Lifetime: 30a.</t>
        </is>
      </c>
    </row>
    <row r="8248">
      <c r="A8248" t="inlineStr">
        <is>
          <t>photovoltaic facade installation, 3kWp, single-Si, panel, mounted, at building</t>
        </is>
      </c>
      <c r="B8248" t="n">
        <v>1.74711207833177e-07</v>
      </c>
      <c r="C8248" t="inlineStr">
        <is>
          <t>RER</t>
        </is>
      </c>
      <c r="D8248" t="inlineStr">
        <is>
          <t>unit</t>
        </is>
      </c>
      <c r="F8248" t="inlineStr">
        <is>
          <t>technosphere</t>
        </is>
      </c>
      <c r="G8248" t="n">
        <v>0</v>
      </c>
      <c r="H8248" t="inlineStr">
        <is>
          <t>photovoltaic facade installation, 3kWp, single-Si, panel, mounted, at building</t>
        </is>
      </c>
      <c r="I8248" t="inlineStr">
        <is>
          <t>(2,2,1,1,1,3); Calculation with average annual yield and share of technologies. Lifetime: 30a.</t>
        </is>
      </c>
    </row>
    <row r="8249">
      <c r="A8249" t="inlineStr">
        <is>
          <t>photovoltaic flat-roof installation, 3kWp, multi-Si, on roof</t>
        </is>
      </c>
      <c r="B8249" t="n">
        <v>3.461834597208417e-06</v>
      </c>
      <c r="C8249" t="inlineStr">
        <is>
          <t>RER</t>
        </is>
      </c>
      <c r="D8249" t="inlineStr">
        <is>
          <t>unit</t>
        </is>
      </c>
      <c r="F8249" t="inlineStr">
        <is>
          <t>technosphere</t>
        </is>
      </c>
      <c r="G8249" t="n">
        <v>0</v>
      </c>
      <c r="H8249" t="inlineStr">
        <is>
          <t>photovoltaic flat-roof installation, 3kWp, multi-Si, on roof</t>
        </is>
      </c>
      <c r="I8249" t="inlineStr">
        <is>
          <t>(2,2,1,1,1,3); Calculation with average annual yield and share of technologies. Lifetime: 30a.</t>
        </is>
      </c>
    </row>
    <row r="8250">
      <c r="A8250" t="inlineStr">
        <is>
          <t>photovoltaic flat-roof installation, 3kWp, single-Si, on roof</t>
        </is>
      </c>
      <c r="B8250" t="n">
        <v>1.832735963227985e-06</v>
      </c>
      <c r="C8250" t="inlineStr">
        <is>
          <t>RER</t>
        </is>
      </c>
      <c r="D8250" t="inlineStr">
        <is>
          <t>unit</t>
        </is>
      </c>
      <c r="F8250" t="inlineStr">
        <is>
          <t>technosphere</t>
        </is>
      </c>
      <c r="G8250" t="n">
        <v>0</v>
      </c>
      <c r="H8250" t="inlineStr">
        <is>
          <t>photovoltaic flat-roof installation, 3kWp, single-Si, on roof</t>
        </is>
      </c>
      <c r="I8250" t="inlineStr">
        <is>
          <t>(2,2,1,1,1,3); Calculation with average annual yield and share of technologies. Lifetime: 30a.</t>
        </is>
      </c>
    </row>
    <row r="8251">
      <c r="A8251" t="inlineStr">
        <is>
          <t>photovoltaic slanted-roof installation, 3kWp, CIS, panel, mounted, on roof</t>
        </is>
      </c>
      <c r="B8251" t="n">
        <v>6.505081350963529e-07</v>
      </c>
      <c r="C8251" t="inlineStr">
        <is>
          <t>CH</t>
        </is>
      </c>
      <c r="D8251" t="inlineStr">
        <is>
          <t>unit</t>
        </is>
      </c>
      <c r="F8251" t="inlineStr">
        <is>
          <t>technosphere</t>
        </is>
      </c>
      <c r="G8251" t="n">
        <v>0</v>
      </c>
      <c r="H8251" t="inlineStr">
        <is>
          <t>photovoltaic slanted-roof installation, 3kWp, CIS, panel, mounted, on roof</t>
        </is>
      </c>
      <c r="I8251" t="inlineStr">
        <is>
          <t>(2,2,1,1,1,3); Calculation with average annual yield and share of technologies. Lifetime: 30a.</t>
        </is>
      </c>
    </row>
    <row r="8252">
      <c r="A8252" t="inlineStr">
        <is>
          <t>photovoltaic slanted-roof installation, 3kWp, CdTe, laminated, integrated, on roof</t>
        </is>
      </c>
      <c r="B8252" t="n">
        <v>4.711941535089235e-08</v>
      </c>
      <c r="C8252" t="inlineStr">
        <is>
          <t>CH</t>
        </is>
      </c>
      <c r="D8252" t="inlineStr">
        <is>
          <t>unit</t>
        </is>
      </c>
      <c r="F8252" t="inlineStr">
        <is>
          <t>technosphere</t>
        </is>
      </c>
      <c r="G8252" t="n">
        <v>0</v>
      </c>
      <c r="H8252" t="inlineStr">
        <is>
          <t>photovoltaic slanted-roof installation, 3kWp, CdTe, laminated, integrated, on roof</t>
        </is>
      </c>
      <c r="I8252" t="inlineStr">
        <is>
          <t>(2,2,1,1,1,3); Calculation with average annual yield and share of technologies. Lifetime: 30a.</t>
        </is>
      </c>
    </row>
    <row r="8253">
      <c r="A8253" t="inlineStr">
        <is>
          <t>photovoltaic slanted-roof installation, 3kWp, multi-Si, laminated, integrated, on roof</t>
        </is>
      </c>
      <c r="B8253" t="n">
        <v>1.702634336208715e-07</v>
      </c>
      <c r="C8253" t="inlineStr">
        <is>
          <t>RER</t>
        </is>
      </c>
      <c r="D8253" t="inlineStr">
        <is>
          <t>unit</t>
        </is>
      </c>
      <c r="F8253" t="inlineStr">
        <is>
          <t>technosphere</t>
        </is>
      </c>
      <c r="G8253" t="n">
        <v>0</v>
      </c>
      <c r="H8253" t="inlineStr">
        <is>
          <t>photovoltaic slanted-roof installation, 3kWp, multi-Si, laminated, integrated, on roof</t>
        </is>
      </c>
      <c r="I8253" t="inlineStr">
        <is>
          <t>(2,2,1,1,1,3); Calculation with average annual yield and share of technologies. Lifetime: 30a.</t>
        </is>
      </c>
    </row>
    <row r="8254">
      <c r="A8254" t="inlineStr">
        <is>
          <t>photovoltaic slanted-roof installation, 3kWp, multi-Si, panel, mounted, on roof</t>
        </is>
      </c>
      <c r="B8254" t="n">
        <v>2.839609424507558e-06</v>
      </c>
      <c r="C8254" t="inlineStr">
        <is>
          <t>RER</t>
        </is>
      </c>
      <c r="D8254" t="inlineStr">
        <is>
          <t>unit</t>
        </is>
      </c>
      <c r="F8254" t="inlineStr">
        <is>
          <t>technosphere</t>
        </is>
      </c>
      <c r="G8254" t="n">
        <v>0</v>
      </c>
      <c r="H8254" t="inlineStr">
        <is>
          <t>photovoltaic slanted-roof installation, 3kWp, multi-Si, panel, mounted, on roof</t>
        </is>
      </c>
      <c r="I8254" t="inlineStr">
        <is>
          <t>(2,2,1,1,1,3); Calculation with average annual yield and share of technologies. Lifetime: 30a.</t>
        </is>
      </c>
    </row>
    <row r="8255">
      <c r="A8255" t="inlineStr">
        <is>
          <t>photovoltaic slanted-roof installation, 3kWp, single-Si, laminated, integrated, on roof</t>
        </is>
      </c>
      <c r="B8255" t="n">
        <v>9.050547966557954e-08</v>
      </c>
      <c r="C8255" t="inlineStr">
        <is>
          <t>RER</t>
        </is>
      </c>
      <c r="D8255" t="inlineStr">
        <is>
          <t>unit</t>
        </is>
      </c>
      <c r="F8255" t="inlineStr">
        <is>
          <t>technosphere</t>
        </is>
      </c>
      <c r="G8255" t="n">
        <v>0</v>
      </c>
      <c r="H8255" t="inlineStr">
        <is>
          <t>photovoltaic slanted-roof installation, 3kWp, single-Si, laminated, integrated, on roof</t>
        </is>
      </c>
      <c r="I8255" t="inlineStr">
        <is>
          <t>(2,2,1,1,1,3); Calculation with average annual yield and share of technologies. Lifetime: 30a.</t>
        </is>
      </c>
    </row>
    <row r="8256">
      <c r="A8256" t="inlineStr">
        <is>
          <t>photovoltaic slanted-roof installation, 3kWp, single-Si, panel, mounted, on roof</t>
        </is>
      </c>
      <c r="B8256" t="n">
        <v>1.50465359944026e-06</v>
      </c>
      <c r="C8256" t="inlineStr">
        <is>
          <t>RER</t>
        </is>
      </c>
      <c r="D8256" t="inlineStr">
        <is>
          <t>unit</t>
        </is>
      </c>
      <c r="F8256" t="inlineStr">
        <is>
          <t>technosphere</t>
        </is>
      </c>
      <c r="G8256" t="n">
        <v>0</v>
      </c>
      <c r="H8256" t="inlineStr">
        <is>
          <t>photovoltaic slanted-roof installation, 3kWp, single-Si, panel, mounted, on roof</t>
        </is>
      </c>
      <c r="I8256" t="inlineStr">
        <is>
          <t>(2,2,1,1,1,3); Calculation with average annual yield and share of technologies. Lifetime: 30a.</t>
        </is>
      </c>
    </row>
    <row r="8257">
      <c r="A8257" t="inlineStr">
        <is>
          <t>market for tap water</t>
        </is>
      </c>
      <c r="B8257" t="n">
        <v>0.0037026</v>
      </c>
      <c r="C8257" t="inlineStr">
        <is>
          <t>Europe without Switzerland</t>
        </is>
      </c>
      <c r="D8257" t="inlineStr">
        <is>
          <t>kilogram</t>
        </is>
      </c>
      <c r="F8257" t="inlineStr">
        <is>
          <t>technosphere</t>
        </is>
      </c>
      <c r="G8257" t="n">
        <v>0</v>
      </c>
      <c r="H8257" t="inlineStr">
        <is>
          <t>tap water</t>
        </is>
      </c>
      <c r="I8257" t="inlineStr">
        <is>
          <t>(2,2,1,1,1,3); Estimation 20l/m2 panel</t>
        </is>
      </c>
    </row>
    <row r="8258">
      <c r="A8258" t="inlineStr">
        <is>
          <t>treatment of wastewater, from residence, capacity 1.1E10l/year</t>
        </is>
      </c>
      <c r="B8258" t="n">
        <v>-3.3323e-06</v>
      </c>
      <c r="C8258" t="inlineStr">
        <is>
          <t>CH</t>
        </is>
      </c>
      <c r="D8258" t="inlineStr">
        <is>
          <t>cubic meter</t>
        </is>
      </c>
      <c r="F8258" t="inlineStr">
        <is>
          <t>technosphere</t>
        </is>
      </c>
      <c r="G8258" t="n">
        <v>0</v>
      </c>
      <c r="H8258" t="inlineStr">
        <is>
          <t>wastewater, from residence</t>
        </is>
      </c>
      <c r="I8258" t="inlineStr">
        <is>
          <t>(2,2,1,1,1,3); Estimation 20l/m2 panel</t>
        </is>
      </c>
    </row>
    <row r="8259"/>
    <row r="8260">
      <c r="A8260" s="28" t="inlineStr">
        <is>
          <t>Activity</t>
        </is>
      </c>
      <c r="B8260" s="28" t="inlineStr">
        <is>
          <t>electricity production, photovoltaic, residential</t>
        </is>
      </c>
    </row>
    <row r="8261">
      <c r="A8261" t="inlineStr">
        <is>
          <t>comment</t>
        </is>
      </c>
      <c r="B826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262">
      <c r="A8262" t="inlineStr">
        <is>
          <t>location</t>
        </is>
      </c>
      <c r="B8262" t="inlineStr">
        <is>
          <t>MY</t>
        </is>
      </c>
    </row>
    <row r="8263">
      <c r="A8263" t="inlineStr">
        <is>
          <t>production amount</t>
        </is>
      </c>
      <c r="B8263" t="n">
        <v>1</v>
      </c>
    </row>
    <row r="8264">
      <c r="A8264" t="inlineStr">
        <is>
          <t>reference product</t>
        </is>
      </c>
      <c r="B8264" t="inlineStr">
        <is>
          <t>electricity, low voltage</t>
        </is>
      </c>
    </row>
    <row r="8265">
      <c r="A8265" t="inlineStr">
        <is>
          <t>source</t>
        </is>
      </c>
      <c r="B826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66">
      <c r="A8266" t="inlineStr">
        <is>
          <t>type</t>
        </is>
      </c>
      <c r="B8266" t="inlineStr">
        <is>
          <t>process</t>
        </is>
      </c>
    </row>
    <row r="8267">
      <c r="A8267" t="inlineStr">
        <is>
          <t>unit</t>
        </is>
      </c>
      <c r="B8267" t="inlineStr">
        <is>
          <t>kilowatt hour</t>
        </is>
      </c>
    </row>
    <row r="8268">
      <c r="A8268" t="inlineStr">
        <is>
          <t>Exchanges</t>
        </is>
      </c>
    </row>
    <row r="8269">
      <c r="A8269" s="28" t="inlineStr">
        <is>
          <t>name</t>
        </is>
      </c>
      <c r="B8269" s="28" t="inlineStr">
        <is>
          <t>amount</t>
        </is>
      </c>
      <c r="C8269" s="28" t="inlineStr">
        <is>
          <t>location</t>
        </is>
      </c>
      <c r="D8269" s="28" t="inlineStr">
        <is>
          <t>unit</t>
        </is>
      </c>
      <c r="E8269" s="28" t="inlineStr">
        <is>
          <t>categories</t>
        </is>
      </c>
      <c r="F8269" s="28" t="inlineStr">
        <is>
          <t>type</t>
        </is>
      </c>
      <c r="G8269" s="28" t="inlineStr">
        <is>
          <t>uncertainty type</t>
        </is>
      </c>
      <c r="H8269" s="28" t="inlineStr">
        <is>
          <t>reference product</t>
        </is>
      </c>
      <c r="I8269" s="28" t="inlineStr">
        <is>
          <t>comment</t>
        </is>
      </c>
      <c r="J8269" s="28" t="inlineStr">
        <is>
          <t>production volume</t>
        </is>
      </c>
      <c r="K8269" s="28" t="n"/>
      <c r="L8269" s="28" t="n"/>
      <c r="M8269" s="28" t="n"/>
    </row>
    <row r="8270">
      <c r="A8270" t="inlineStr">
        <is>
          <t>Energy, solar, converted</t>
        </is>
      </c>
      <c r="B8270" t="n">
        <v>3.8503</v>
      </c>
      <c r="D8270" t="inlineStr">
        <is>
          <t>megajoule</t>
        </is>
      </c>
      <c r="E8270" t="inlineStr">
        <is>
          <t>natural resource::in air</t>
        </is>
      </c>
      <c r="F8270" t="inlineStr">
        <is>
          <t>biosphere</t>
        </is>
      </c>
      <c r="G8270" t="n">
        <v>0</v>
      </c>
      <c r="I8270" t="inlineStr">
        <is>
          <t>(2,2,1,1,1,3); Energy loss in the system</t>
        </is>
      </c>
    </row>
    <row r="8271">
      <c r="A8271" t="inlineStr">
        <is>
          <t>Heat, waste</t>
        </is>
      </c>
      <c r="B8271" t="n">
        <v>0.25027</v>
      </c>
      <c r="D8271" t="inlineStr">
        <is>
          <t>megajoule</t>
        </is>
      </c>
      <c r="E8271" t="inlineStr">
        <is>
          <t>air</t>
        </is>
      </c>
      <c r="F8271" t="inlineStr">
        <is>
          <t>biosphere</t>
        </is>
      </c>
      <c r="G8271" t="n">
        <v>0</v>
      </c>
      <c r="I8271" t="inlineStr">
        <is>
          <t>(1,na,na,na,na,na); Calculation with average annual output and share of technologies; Average degradation of 10.5% included</t>
        </is>
      </c>
    </row>
    <row r="8272">
      <c r="A8272" t="inlineStr">
        <is>
          <t>electricity production, photovoltaic, residential</t>
        </is>
      </c>
      <c r="B8272" t="n">
        <v>1</v>
      </c>
      <c r="C8272" t="inlineStr">
        <is>
          <t>MY</t>
        </is>
      </c>
      <c r="D8272" t="inlineStr">
        <is>
          <t>kilowatt hour</t>
        </is>
      </c>
      <c r="E8272" t="inlineStr">
        <is>
          <t>photovoltaic::power plants</t>
        </is>
      </c>
      <c r="F8272" t="inlineStr">
        <is>
          <t>production</t>
        </is>
      </c>
      <c r="G8272" t="n">
        <v>0</v>
      </c>
      <c r="H8272" t="inlineStr">
        <is>
          <t>electricity, low voltage</t>
        </is>
      </c>
      <c r="J8272">
        <f>VLOOKUP(C8272,'extension - production vol'!$B$6:$D$235,3,0)</f>
        <v>9.9610000000000003</v>
      </c>
    </row>
    <row r="8273">
      <c r="A8273" t="inlineStr">
        <is>
          <t>photovoltaic slanted-roof installation, 3 kWp, CIS, laminated, integrated, on roof</t>
        </is>
      </c>
      <c r="B8273" t="n">
        <v>2.658285893563277e-08</v>
      </c>
      <c r="C8273" t="inlineStr">
        <is>
          <t>CH</t>
        </is>
      </c>
      <c r="D8273" t="inlineStr">
        <is>
          <t>unit</t>
        </is>
      </c>
      <c r="F8273" t="inlineStr">
        <is>
          <t>technosphere</t>
        </is>
      </c>
      <c r="G8273" t="n">
        <v>0</v>
      </c>
      <c r="H8273" t="inlineStr">
        <is>
          <t>photovoltaic slanted-roof installation, 3 kWp, CIS, laminated, integrated, on roof</t>
        </is>
      </c>
      <c r="I8273" t="inlineStr">
        <is>
          <t>(2,2,1,1,1,3); Calculation with average annual yield and share of technologies. Lifetime: 30a.</t>
        </is>
      </c>
    </row>
    <row r="8274">
      <c r="A8274" t="inlineStr">
        <is>
          <t>photovoltaic slanted-roof installation, 3 kWp, CdTe, panel, mounted, on roof</t>
        </is>
      </c>
      <c r="B8274" t="n">
        <v>5.355760276957954e-07</v>
      </c>
      <c r="C8274" t="inlineStr">
        <is>
          <t>CH</t>
        </is>
      </c>
      <c r="D8274" t="inlineStr">
        <is>
          <t>unit</t>
        </is>
      </c>
      <c r="F8274" t="inlineStr">
        <is>
          <t>technosphere</t>
        </is>
      </c>
      <c r="G8274" t="n">
        <v>0</v>
      </c>
      <c r="H8274" t="inlineStr">
        <is>
          <t>photovoltaic slanted-roof installation, 3 kWp, CdTe, panel, mounted, on roof</t>
        </is>
      </c>
      <c r="I8274" t="inlineStr">
        <is>
          <t>(2,2,1,1,1,3); Calculation with average annual yield and share of technologies. Lifetime: 30a.</t>
        </is>
      </c>
    </row>
    <row r="8275">
      <c r="A8275" t="inlineStr">
        <is>
          <t>photovoltaic slanted-roof installation, 3 kWp, micro-Si, laminated, integrated, on roof</t>
        </is>
      </c>
      <c r="B8275" t="n">
        <v>4.193168411959763e-09</v>
      </c>
      <c r="C8275" t="inlineStr">
        <is>
          <t>RER</t>
        </is>
      </c>
      <c r="D8275" t="inlineStr">
        <is>
          <t>unit</t>
        </is>
      </c>
      <c r="F8275" t="inlineStr">
        <is>
          <t>technosphere</t>
        </is>
      </c>
      <c r="G8275" t="n">
        <v>0</v>
      </c>
      <c r="H8275" t="inlineStr">
        <is>
          <t>photovoltaic slanted-roof installation, 3 kWp, micro-Si, laminated, integrated, on roof</t>
        </is>
      </c>
      <c r="I8275" t="inlineStr">
        <is>
          <t>(2,2,1,1,1,3); Calculation with average annual yield and share of technologies. Lifetime: 30a.</t>
        </is>
      </c>
    </row>
    <row r="8276">
      <c r="A8276" t="inlineStr">
        <is>
          <t>photovoltaic slanted-roof installation, 3 kWp, micro-Si, panel, mounted, on roof</t>
        </is>
      </c>
      <c r="B8276" t="n">
        <v>6.988614019932939e-08</v>
      </c>
      <c r="C8276" t="inlineStr">
        <is>
          <t>RER</t>
        </is>
      </c>
      <c r="D8276" t="inlineStr">
        <is>
          <t>unit</t>
        </is>
      </c>
      <c r="F8276" t="inlineStr">
        <is>
          <t>technosphere</t>
        </is>
      </c>
      <c r="G8276" t="n">
        <v>0</v>
      </c>
      <c r="H8276" t="inlineStr">
        <is>
          <t>photovoltaic slanted-roof installation, 3 kWp, micro-Si, panel, mounted, on roof</t>
        </is>
      </c>
      <c r="I8276" t="inlineStr">
        <is>
          <t>(2,2,1,1,1,3); Calculation with average annual yield and share of technologies. Lifetime: 30a.</t>
        </is>
      </c>
    </row>
    <row r="8277">
      <c r="A8277" t="inlineStr">
        <is>
          <t>photovoltaic facade installation, 3kWp, multi-Si, laminated, integrated, at building</t>
        </is>
      </c>
      <c r="B8277" t="n">
        <v>2.247226777019876e-07</v>
      </c>
      <c r="C8277" t="inlineStr">
        <is>
          <t>RER</t>
        </is>
      </c>
      <c r="D8277" t="inlineStr">
        <is>
          <t>unit</t>
        </is>
      </c>
      <c r="F8277" t="inlineStr">
        <is>
          <t>technosphere</t>
        </is>
      </c>
      <c r="G8277" t="n">
        <v>0</v>
      </c>
      <c r="H8277" t="inlineStr">
        <is>
          <t>photovoltaic facade installation, 3kWp, multi-Si, laminated, integrated, at building</t>
        </is>
      </c>
      <c r="I8277" t="inlineStr">
        <is>
          <t>(2,2,1,1,1,3); Calculation with average annual yield and share of technologies. Lifetime: 30a.</t>
        </is>
      </c>
    </row>
    <row r="8278">
      <c r="A8278" t="inlineStr">
        <is>
          <t>photovoltaic facade installation, 3kWp, multi-Si, panel, mounted, at building</t>
        </is>
      </c>
      <c r="B8278" t="n">
        <v>2.247226777019876e-07</v>
      </c>
      <c r="C8278" t="inlineStr">
        <is>
          <t>RER</t>
        </is>
      </c>
      <c r="D8278" t="inlineStr">
        <is>
          <t>unit</t>
        </is>
      </c>
      <c r="F8278" t="inlineStr">
        <is>
          <t>technosphere</t>
        </is>
      </c>
      <c r="G8278" t="n">
        <v>0</v>
      </c>
      <c r="H8278" t="inlineStr">
        <is>
          <t>photovoltaic facade installation, 3kWp, multi-Si, panel, mounted, at building</t>
        </is>
      </c>
      <c r="I8278" t="inlineStr">
        <is>
          <t>(2,2,1,1,1,3); Calculation with average annual yield and share of technologies. Lifetime: 30a.</t>
        </is>
      </c>
    </row>
    <row r="8279">
      <c r="A8279" t="inlineStr">
        <is>
          <t>photovoltaic facade installation, 3kWp, single-Si, laminated, integrated, at building</t>
        </is>
      </c>
      <c r="B8279" t="n">
        <v>1.193547831778192e-07</v>
      </c>
      <c r="C8279" t="inlineStr">
        <is>
          <t>RER</t>
        </is>
      </c>
      <c r="D8279" t="inlineStr">
        <is>
          <t>unit</t>
        </is>
      </c>
      <c r="F8279" t="inlineStr">
        <is>
          <t>technosphere</t>
        </is>
      </c>
      <c r="G8279" t="n">
        <v>0</v>
      </c>
      <c r="H8279" t="inlineStr">
        <is>
          <t>photovoltaic facade installation, 3kWp, single-Si, laminated, integrated, at building</t>
        </is>
      </c>
      <c r="I8279" t="inlineStr">
        <is>
          <t>(2,2,1,1,1,3); Calculation with average annual yield and share of technologies. Lifetime: 30a.</t>
        </is>
      </c>
    </row>
    <row r="8280">
      <c r="A8280" t="inlineStr">
        <is>
          <t>photovoltaic facade installation, 3kWp, single-Si, panel, mounted, at building</t>
        </is>
      </c>
      <c r="B8280" t="n">
        <v>1.193547831778192e-07</v>
      </c>
      <c r="C8280" t="inlineStr">
        <is>
          <t>RER</t>
        </is>
      </c>
      <c r="D8280" t="inlineStr">
        <is>
          <t>unit</t>
        </is>
      </c>
      <c r="F8280" t="inlineStr">
        <is>
          <t>technosphere</t>
        </is>
      </c>
      <c r="G8280" t="n">
        <v>0</v>
      </c>
      <c r="H8280" t="inlineStr">
        <is>
          <t>photovoltaic facade installation, 3kWp, single-Si, panel, mounted, at building</t>
        </is>
      </c>
      <c r="I8280" t="inlineStr">
        <is>
          <t>(2,2,1,1,1,3); Calculation with average annual yield and share of technologies. Lifetime: 30a.</t>
        </is>
      </c>
    </row>
    <row r="8281">
      <c r="A8281" t="inlineStr">
        <is>
          <t>photovoltaic flat-roof installation, 3kWp, multi-Si, on roof</t>
        </is>
      </c>
      <c r="B8281" t="n">
        <v>2.35784080485588e-06</v>
      </c>
      <c r="C8281" t="inlineStr">
        <is>
          <t>RER</t>
        </is>
      </c>
      <c r="D8281" t="inlineStr">
        <is>
          <t>unit</t>
        </is>
      </c>
      <c r="F8281" t="inlineStr">
        <is>
          <t>technosphere</t>
        </is>
      </c>
      <c r="G8281" t="n">
        <v>0</v>
      </c>
      <c r="H8281" t="inlineStr">
        <is>
          <t>photovoltaic flat-roof installation, 3kWp, multi-Si, on roof</t>
        </is>
      </c>
      <c r="I8281" t="inlineStr">
        <is>
          <t>(2,2,1,1,1,3); Calculation with average annual yield and share of technologies. Lifetime: 30a.</t>
        </is>
      </c>
    </row>
    <row r="8282">
      <c r="A8282" t="inlineStr">
        <is>
          <t>photovoltaic flat-roof installation, 3kWp, single-Si, on roof</t>
        </is>
      </c>
      <c r="B8282" t="n">
        <v>1.247500259632889e-06</v>
      </c>
      <c r="C8282" t="inlineStr">
        <is>
          <t>RER</t>
        </is>
      </c>
      <c r="D8282" t="inlineStr">
        <is>
          <t>unit</t>
        </is>
      </c>
      <c r="F8282" t="inlineStr">
        <is>
          <t>technosphere</t>
        </is>
      </c>
      <c r="G8282" t="n">
        <v>0</v>
      </c>
      <c r="H8282" t="inlineStr">
        <is>
          <t>photovoltaic flat-roof installation, 3kWp, single-Si, on roof</t>
        </is>
      </c>
      <c r="I8282" t="inlineStr">
        <is>
          <t>(2,2,1,1,1,3); Calculation with average annual yield and share of technologies. Lifetime: 30a.</t>
        </is>
      </c>
    </row>
    <row r="8283">
      <c r="A8283" t="inlineStr">
        <is>
          <t>photovoltaic slanted-roof installation, 3kWp, CIS, panel, mounted, on roof</t>
        </is>
      </c>
      <c r="B8283" t="n">
        <v>4.428299350948162e-07</v>
      </c>
      <c r="C8283" t="inlineStr">
        <is>
          <t>CH</t>
        </is>
      </c>
      <c r="D8283" t="inlineStr">
        <is>
          <t>unit</t>
        </is>
      </c>
      <c r="F8283" t="inlineStr">
        <is>
          <t>technosphere</t>
        </is>
      </c>
      <c r="G8283" t="n">
        <v>0</v>
      </c>
      <c r="H8283" t="inlineStr">
        <is>
          <t>photovoltaic slanted-roof installation, 3kWp, CIS, panel, mounted, on roof</t>
        </is>
      </c>
      <c r="I8283" t="inlineStr">
        <is>
          <t>(2,2,1,1,1,3); Calculation with average annual yield and share of technologies. Lifetime: 30a.</t>
        </is>
      </c>
    </row>
    <row r="8284">
      <c r="A8284" t="inlineStr">
        <is>
          <t>photovoltaic slanted-roof installation, 3kWp, CdTe, laminated, integrated, on roof</t>
        </is>
      </c>
      <c r="B8284" t="n">
        <v>3.213456166174772e-08</v>
      </c>
      <c r="C8284" t="inlineStr">
        <is>
          <t>CH</t>
        </is>
      </c>
      <c r="D8284" t="inlineStr">
        <is>
          <t>unit</t>
        </is>
      </c>
      <c r="F8284" t="inlineStr">
        <is>
          <t>technosphere</t>
        </is>
      </c>
      <c r="G8284" t="n">
        <v>0</v>
      </c>
      <c r="H8284" t="inlineStr">
        <is>
          <t>photovoltaic slanted-roof installation, 3kWp, CdTe, laminated, integrated, on roof</t>
        </is>
      </c>
      <c r="I8284" t="inlineStr">
        <is>
          <t>(2,2,1,1,1,3); Calculation with average annual yield and share of technologies. Lifetime: 30a.</t>
        </is>
      </c>
    </row>
    <row r="8285">
      <c r="A8285" t="inlineStr">
        <is>
          <t>photovoltaic slanted-roof installation, 3kWp, multi-Si, laminated, integrated, on roof</t>
        </is>
      </c>
      <c r="B8285" t="n">
        <v>1.16259186499819e-07</v>
      </c>
      <c r="C8285" t="inlineStr">
        <is>
          <t>RER</t>
        </is>
      </c>
      <c r="D8285" t="inlineStr">
        <is>
          <t>unit</t>
        </is>
      </c>
      <c r="F8285" t="inlineStr">
        <is>
          <t>technosphere</t>
        </is>
      </c>
      <c r="G8285" t="n">
        <v>0</v>
      </c>
      <c r="H8285" t="inlineStr">
        <is>
          <t>photovoltaic slanted-roof installation, 3kWp, multi-Si, laminated, integrated, on roof</t>
        </is>
      </c>
      <c r="I8285" t="inlineStr">
        <is>
          <t>(2,2,1,1,1,3); Calculation with average annual yield and share of technologies. Lifetime: 30a.</t>
        </is>
      </c>
    </row>
    <row r="8286">
      <c r="A8286" t="inlineStr">
        <is>
          <t>photovoltaic slanted-roof installation, 3kWp, multi-Si, panel, mounted, on roof</t>
        </is>
      </c>
      <c r="B8286" t="n">
        <v>1.939830246654283e-06</v>
      </c>
      <c r="C8286" t="inlineStr">
        <is>
          <t>RER</t>
        </is>
      </c>
      <c r="D8286" t="inlineStr">
        <is>
          <t>unit</t>
        </is>
      </c>
      <c r="F8286" t="inlineStr">
        <is>
          <t>technosphere</t>
        </is>
      </c>
      <c r="G8286" t="n">
        <v>0</v>
      </c>
      <c r="H8286" t="inlineStr">
        <is>
          <t>photovoltaic slanted-roof installation, 3kWp, multi-Si, panel, mounted, on roof</t>
        </is>
      </c>
      <c r="I8286" t="inlineStr">
        <is>
          <t>(2,2,1,1,1,3); Calculation with average annual yield and share of technologies. Lifetime: 30a.</t>
        </is>
      </c>
    </row>
    <row r="8287">
      <c r="A8287" t="inlineStr">
        <is>
          <t>photovoltaic slanted-roof installation, 3kWp, single-Si, laminated, integrated, on roof</t>
        </is>
      </c>
      <c r="B8287" t="n">
        <v>6.159124318501647e-08</v>
      </c>
      <c r="C8287" t="inlineStr">
        <is>
          <t>RER</t>
        </is>
      </c>
      <c r="D8287" t="inlineStr">
        <is>
          <t>unit</t>
        </is>
      </c>
      <c r="F8287" t="inlineStr">
        <is>
          <t>technosphere</t>
        </is>
      </c>
      <c r="G8287" t="n">
        <v>0</v>
      </c>
      <c r="H8287" t="inlineStr">
        <is>
          <t>photovoltaic slanted-roof installation, 3kWp, single-Si, laminated, integrated, on roof</t>
        </is>
      </c>
      <c r="I8287" t="inlineStr">
        <is>
          <t>(2,2,1,1,1,3); Calculation with average annual yield and share of technologies. Lifetime: 30a.</t>
        </is>
      </c>
    </row>
    <row r="8288">
      <c r="A8288" t="inlineStr">
        <is>
          <t>photovoltaic slanted-roof installation, 3kWp, single-Si, panel, mounted, on roof</t>
        </is>
      </c>
      <c r="B8288" t="n">
        <v>1.025432150588291e-06</v>
      </c>
      <c r="C8288" t="inlineStr">
        <is>
          <t>RER</t>
        </is>
      </c>
      <c r="D8288" t="inlineStr">
        <is>
          <t>unit</t>
        </is>
      </c>
      <c r="F8288" t="inlineStr">
        <is>
          <t>technosphere</t>
        </is>
      </c>
      <c r="G8288" t="n">
        <v>0</v>
      </c>
      <c r="H8288" t="inlineStr">
        <is>
          <t>photovoltaic slanted-roof installation, 3kWp, single-Si, panel, mounted, on roof</t>
        </is>
      </c>
      <c r="I8288" t="inlineStr">
        <is>
          <t>(2,2,1,1,1,3); Calculation with average annual yield and share of technologies. Lifetime: 30a.</t>
        </is>
      </c>
    </row>
    <row r="8289">
      <c r="A8289" t="inlineStr">
        <is>
          <t>market for tap water</t>
        </is>
      </c>
      <c r="B8289" t="n">
        <v>0.0037026</v>
      </c>
      <c r="C8289" t="inlineStr">
        <is>
          <t>Europe without Switzerland</t>
        </is>
      </c>
      <c r="D8289" t="inlineStr">
        <is>
          <t>kilogram</t>
        </is>
      </c>
      <c r="F8289" t="inlineStr">
        <is>
          <t>technosphere</t>
        </is>
      </c>
      <c r="G8289" t="n">
        <v>0</v>
      </c>
      <c r="H8289" t="inlineStr">
        <is>
          <t>tap water</t>
        </is>
      </c>
      <c r="I8289" t="inlineStr">
        <is>
          <t>(2,2,1,1,1,3); Estimation 20l/m2 panel</t>
        </is>
      </c>
    </row>
    <row r="8290">
      <c r="A8290" t="inlineStr">
        <is>
          <t>treatment of wastewater, from residence, capacity 1.1E10l/year</t>
        </is>
      </c>
      <c r="B8290" t="n">
        <v>-3.3323e-06</v>
      </c>
      <c r="C8290" t="inlineStr">
        <is>
          <t>CH</t>
        </is>
      </c>
      <c r="D8290" t="inlineStr">
        <is>
          <t>cubic meter</t>
        </is>
      </c>
      <c r="F8290" t="inlineStr">
        <is>
          <t>technosphere</t>
        </is>
      </c>
      <c r="G8290" t="n">
        <v>0</v>
      </c>
      <c r="H8290" t="inlineStr">
        <is>
          <t>wastewater, from residence</t>
        </is>
      </c>
      <c r="I8290" t="inlineStr">
        <is>
          <t>(2,2,1,1,1,3); Estimation 20l/m2 panel</t>
        </is>
      </c>
    </row>
    <row r="8291"/>
    <row r="8292">
      <c r="A8292" s="28" t="inlineStr">
        <is>
          <t>Activity</t>
        </is>
      </c>
      <c r="B8292" s="28" t="inlineStr">
        <is>
          <t>electricity production, photovoltaic, residential</t>
        </is>
      </c>
    </row>
    <row r="8293">
      <c r="A8293" t="inlineStr">
        <is>
          <t>comment</t>
        </is>
      </c>
      <c r="B829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294">
      <c r="A8294" t="inlineStr">
        <is>
          <t>location</t>
        </is>
      </c>
      <c r="B8294" t="inlineStr">
        <is>
          <t>MX</t>
        </is>
      </c>
    </row>
    <row r="8295">
      <c r="A8295" t="inlineStr">
        <is>
          <t>production amount</t>
        </is>
      </c>
      <c r="B8295" t="n">
        <v>1</v>
      </c>
    </row>
    <row r="8296">
      <c r="A8296" t="inlineStr">
        <is>
          <t>reference product</t>
        </is>
      </c>
      <c r="B8296" t="inlineStr">
        <is>
          <t>electricity, low voltage</t>
        </is>
      </c>
    </row>
    <row r="8297">
      <c r="A8297" t="inlineStr">
        <is>
          <t>source</t>
        </is>
      </c>
      <c r="B82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98">
      <c r="A8298" t="inlineStr">
        <is>
          <t>type</t>
        </is>
      </c>
      <c r="B8298" t="inlineStr">
        <is>
          <t>process</t>
        </is>
      </c>
    </row>
    <row r="8299">
      <c r="A8299" t="inlineStr">
        <is>
          <t>unit</t>
        </is>
      </c>
      <c r="B8299" t="inlineStr">
        <is>
          <t>kilowatt hour</t>
        </is>
      </c>
    </row>
    <row r="8300">
      <c r="A8300" t="inlineStr">
        <is>
          <t>Exchanges</t>
        </is>
      </c>
    </row>
    <row r="8301">
      <c r="A8301" s="28" t="inlineStr">
        <is>
          <t>name</t>
        </is>
      </c>
      <c r="B8301" s="28" t="inlineStr">
        <is>
          <t>amount</t>
        </is>
      </c>
      <c r="C8301" s="28" t="inlineStr">
        <is>
          <t>location</t>
        </is>
      </c>
      <c r="D8301" s="28" t="inlineStr">
        <is>
          <t>unit</t>
        </is>
      </c>
      <c r="E8301" s="28" t="inlineStr">
        <is>
          <t>categories</t>
        </is>
      </c>
      <c r="F8301" s="28" t="inlineStr">
        <is>
          <t>type</t>
        </is>
      </c>
      <c r="G8301" s="28" t="inlineStr">
        <is>
          <t>uncertainty type</t>
        </is>
      </c>
      <c r="H8301" s="28" t="inlineStr">
        <is>
          <t>reference product</t>
        </is>
      </c>
      <c r="I8301" s="28" t="inlineStr">
        <is>
          <t>comment</t>
        </is>
      </c>
      <c r="J8301" s="28" t="inlineStr">
        <is>
          <t>production volume</t>
        </is>
      </c>
      <c r="K8301" s="28" t="n"/>
      <c r="L8301" s="28" t="n"/>
      <c r="M8301" s="28" t="n"/>
    </row>
    <row r="8302">
      <c r="A8302" t="inlineStr">
        <is>
          <t>Energy, solar, converted</t>
        </is>
      </c>
      <c r="B8302" t="n">
        <v>3.8503</v>
      </c>
      <c r="D8302" t="inlineStr">
        <is>
          <t>megajoule</t>
        </is>
      </c>
      <c r="E8302" t="inlineStr">
        <is>
          <t>natural resource::in air</t>
        </is>
      </c>
      <c r="F8302" t="inlineStr">
        <is>
          <t>biosphere</t>
        </is>
      </c>
      <c r="G8302" t="n">
        <v>0</v>
      </c>
      <c r="I8302" t="inlineStr">
        <is>
          <t>(2,2,1,1,1,3); Energy loss in the system</t>
        </is>
      </c>
    </row>
    <row r="8303">
      <c r="A8303" t="inlineStr">
        <is>
          <t>Heat, waste</t>
        </is>
      </c>
      <c r="B8303" t="n">
        <v>0.25027</v>
      </c>
      <c r="D8303" t="inlineStr">
        <is>
          <t>megajoule</t>
        </is>
      </c>
      <c r="E8303" t="inlineStr">
        <is>
          <t>air</t>
        </is>
      </c>
      <c r="F8303" t="inlineStr">
        <is>
          <t>biosphere</t>
        </is>
      </c>
      <c r="G8303" t="n">
        <v>0</v>
      </c>
      <c r="I8303" t="inlineStr">
        <is>
          <t>(1,na,na,na,na,na); Calculation with average annual output and share of technologies; Average degradation of 10.5% included</t>
        </is>
      </c>
    </row>
    <row r="8304">
      <c r="A8304" t="inlineStr">
        <is>
          <t>electricity production, photovoltaic, residential</t>
        </is>
      </c>
      <c r="B8304" t="n">
        <v>1</v>
      </c>
      <c r="C8304" t="inlineStr">
        <is>
          <t>MX</t>
        </is>
      </c>
      <c r="D8304" t="inlineStr">
        <is>
          <t>kilowatt hour</t>
        </is>
      </c>
      <c r="E8304" t="inlineStr">
        <is>
          <t>photovoltaic::power plants</t>
        </is>
      </c>
      <c r="F8304" t="inlineStr">
        <is>
          <t>production</t>
        </is>
      </c>
      <c r="G8304" t="n">
        <v>0</v>
      </c>
      <c r="H8304" t="inlineStr">
        <is>
          <t>electricity, low voltage</t>
        </is>
      </c>
      <c r="J8304">
        <f>VLOOKUP(C8304,'extension - production vol'!$B$6:$D$235,3,0)</f>
        <v>15.021000000000001</v>
      </c>
    </row>
    <row r="8305">
      <c r="A8305" t="inlineStr">
        <is>
          <t>photovoltaic slanted-roof installation, 3 kWp, CIS, laminated, integrated, on roof</t>
        </is>
      </c>
      <c r="B8305" t="n">
        <v>2.188611863324218e-08</v>
      </c>
      <c r="C8305" t="inlineStr">
        <is>
          <t>CH</t>
        </is>
      </c>
      <c r="D8305" t="inlineStr">
        <is>
          <t>unit</t>
        </is>
      </c>
      <c r="F8305" t="inlineStr">
        <is>
          <t>technosphere</t>
        </is>
      </c>
      <c r="G8305" t="n">
        <v>0</v>
      </c>
      <c r="H8305" t="inlineStr">
        <is>
          <t>photovoltaic slanted-roof installation, 3 kWp, CIS, laminated, integrated, on roof</t>
        </is>
      </c>
      <c r="I8305" t="inlineStr">
        <is>
          <t>(2,2,1,1,1,3); Calculation with average annual yield and share of technologies. Lifetime: 30a.</t>
        </is>
      </c>
    </row>
    <row r="8306">
      <c r="A8306" t="inlineStr">
        <is>
          <t>photovoltaic slanted-roof installation, 3 kWp, CdTe, panel, mounted, on roof</t>
        </is>
      </c>
      <c r="B8306" t="n">
        <v>4.419859022687219e-07</v>
      </c>
      <c r="C8306" t="inlineStr">
        <is>
          <t>CH</t>
        </is>
      </c>
      <c r="D8306" t="inlineStr">
        <is>
          <t>unit</t>
        </is>
      </c>
      <c r="F8306" t="inlineStr">
        <is>
          <t>technosphere</t>
        </is>
      </c>
      <c r="G8306" t="n">
        <v>0</v>
      </c>
      <c r="H8306" t="inlineStr">
        <is>
          <t>photovoltaic slanted-roof installation, 3 kWp, CdTe, panel, mounted, on roof</t>
        </is>
      </c>
      <c r="I8306" t="inlineStr">
        <is>
          <t>(2,2,1,1,1,3); Calculation with average annual yield and share of technologies. Lifetime: 30a.</t>
        </is>
      </c>
    </row>
    <row r="8307">
      <c r="A8307" t="inlineStr">
        <is>
          <t>photovoltaic slanted-roof installation, 3 kWp, micro-Si, laminated, integrated, on roof</t>
        </is>
      </c>
      <c r="B8307" t="n">
        <v>3.453458979141461e-09</v>
      </c>
      <c r="C8307" t="inlineStr">
        <is>
          <t>RER</t>
        </is>
      </c>
      <c r="D8307" t="inlineStr">
        <is>
          <t>unit</t>
        </is>
      </c>
      <c r="F8307" t="inlineStr">
        <is>
          <t>technosphere</t>
        </is>
      </c>
      <c r="G8307" t="n">
        <v>0</v>
      </c>
      <c r="H8307" t="inlineStr">
        <is>
          <t>photovoltaic slanted-roof installation, 3 kWp, micro-Si, laminated, integrated, on roof</t>
        </is>
      </c>
      <c r="I8307" t="inlineStr">
        <is>
          <t>(2,2,1,1,1,3); Calculation with average annual yield and share of technologies. Lifetime: 30a.</t>
        </is>
      </c>
    </row>
    <row r="8308">
      <c r="A8308" t="inlineStr">
        <is>
          <t>photovoltaic slanted-roof installation, 3 kWp, micro-Si, panel, mounted, on roof</t>
        </is>
      </c>
      <c r="B8308" t="n">
        <v>5.769976730582029e-08</v>
      </c>
      <c r="C8308" t="inlineStr">
        <is>
          <t>RER</t>
        </is>
      </c>
      <c r="D8308" t="inlineStr">
        <is>
          <t>unit</t>
        </is>
      </c>
      <c r="F8308" t="inlineStr">
        <is>
          <t>technosphere</t>
        </is>
      </c>
      <c r="G8308" t="n">
        <v>0</v>
      </c>
      <c r="H8308" t="inlineStr">
        <is>
          <t>photovoltaic slanted-roof installation, 3 kWp, micro-Si, panel, mounted, on roof</t>
        </is>
      </c>
      <c r="I8308" t="inlineStr">
        <is>
          <t>(2,2,1,1,1,3); Calculation with average annual yield and share of technologies. Lifetime: 30a.</t>
        </is>
      </c>
    </row>
    <row r="8309">
      <c r="A8309" t="inlineStr">
        <is>
          <t>photovoltaic facade installation, 3kWp, multi-Si, laminated, integrated, at building</t>
        </is>
      </c>
      <c r="B8309" t="n">
        <v>1.856308535876782e-07</v>
      </c>
      <c r="C8309" t="inlineStr">
        <is>
          <t>RER</t>
        </is>
      </c>
      <c r="D8309" t="inlineStr">
        <is>
          <t>unit</t>
        </is>
      </c>
      <c r="F8309" t="inlineStr">
        <is>
          <t>technosphere</t>
        </is>
      </c>
      <c r="G8309" t="n">
        <v>0</v>
      </c>
      <c r="H8309" t="inlineStr">
        <is>
          <t>photovoltaic facade installation, 3kWp, multi-Si, laminated, integrated, at building</t>
        </is>
      </c>
      <c r="I8309" t="inlineStr">
        <is>
          <t>(2,2,1,1,1,3); Calculation with average annual yield and share of technologies. Lifetime: 30a.</t>
        </is>
      </c>
    </row>
    <row r="8310">
      <c r="A8310" t="inlineStr">
        <is>
          <t>photovoltaic facade installation, 3kWp, multi-Si, panel, mounted, at building</t>
        </is>
      </c>
      <c r="B8310" t="n">
        <v>1.856308535876782e-07</v>
      </c>
      <c r="C8310" t="inlineStr">
        <is>
          <t>RER</t>
        </is>
      </c>
      <c r="D8310" t="inlineStr">
        <is>
          <t>unit</t>
        </is>
      </c>
      <c r="F8310" t="inlineStr">
        <is>
          <t>technosphere</t>
        </is>
      </c>
      <c r="G8310" t="n">
        <v>0</v>
      </c>
      <c r="H8310" t="inlineStr">
        <is>
          <t>photovoltaic facade installation, 3kWp, multi-Si, panel, mounted, at building</t>
        </is>
      </c>
      <c r="I8310" t="inlineStr">
        <is>
          <t>(2,2,1,1,1,3); Calculation with average annual yield and share of technologies. Lifetime: 30a.</t>
        </is>
      </c>
    </row>
    <row r="8311">
      <c r="A8311" t="inlineStr">
        <is>
          <t>photovoltaic facade installation, 3kWp, single-Si, laminated, integrated, at building</t>
        </is>
      </c>
      <c r="B8311" t="n">
        <v>9.829905157159329e-08</v>
      </c>
      <c r="C8311" t="inlineStr">
        <is>
          <t>RER</t>
        </is>
      </c>
      <c r="D8311" t="inlineStr">
        <is>
          <t>unit</t>
        </is>
      </c>
      <c r="F8311" t="inlineStr">
        <is>
          <t>technosphere</t>
        </is>
      </c>
      <c r="G8311" t="n">
        <v>0</v>
      </c>
      <c r="H8311" t="inlineStr">
        <is>
          <t>photovoltaic facade installation, 3kWp, single-Si, laminated, integrated, at building</t>
        </is>
      </c>
      <c r="I8311" t="inlineStr">
        <is>
          <t>(2,2,1,1,1,3); Calculation with average annual yield and share of technologies. Lifetime: 30a.</t>
        </is>
      </c>
    </row>
    <row r="8312">
      <c r="A8312" t="inlineStr">
        <is>
          <t>photovoltaic facade installation, 3kWp, single-Si, panel, mounted, at building</t>
        </is>
      </c>
      <c r="B8312" t="n">
        <v>9.829905157159329e-08</v>
      </c>
      <c r="C8312" t="inlineStr">
        <is>
          <t>RER</t>
        </is>
      </c>
      <c r="D8312" t="inlineStr">
        <is>
          <t>unit</t>
        </is>
      </c>
      <c r="F8312" t="inlineStr">
        <is>
          <t>technosphere</t>
        </is>
      </c>
      <c r="G8312" t="n">
        <v>0</v>
      </c>
      <c r="H8312" t="inlineStr">
        <is>
          <t>photovoltaic facade installation, 3kWp, single-Si, panel, mounted, at building</t>
        </is>
      </c>
      <c r="I8312" t="inlineStr">
        <is>
          <t>(2,2,1,1,1,3); Calculation with average annual yield and share of technologies. Lifetime: 30a.</t>
        </is>
      </c>
    </row>
    <row r="8313">
      <c r="A8313" t="inlineStr">
        <is>
          <t>photovoltaic flat-roof installation, 3kWp, multi-Si, on roof</t>
        </is>
      </c>
      <c r="B8313" t="n">
        <v>1.947011852437778e-06</v>
      </c>
      <c r="C8313" t="inlineStr">
        <is>
          <t>RER</t>
        </is>
      </c>
      <c r="D8313" t="inlineStr">
        <is>
          <t>unit</t>
        </is>
      </c>
      <c r="F8313" t="inlineStr">
        <is>
          <t>technosphere</t>
        </is>
      </c>
      <c r="G8313" t="n">
        <v>0</v>
      </c>
      <c r="H8313" t="inlineStr">
        <is>
          <t>photovoltaic flat-roof installation, 3kWp, multi-Si, on roof</t>
        </is>
      </c>
      <c r="I8313" t="inlineStr">
        <is>
          <t>(2,2,1,1,1,3); Calculation with average annual yield and share of technologies. Lifetime: 30a.</t>
        </is>
      </c>
    </row>
    <row r="8314">
      <c r="A8314" t="inlineStr">
        <is>
          <t>photovoltaic flat-roof installation, 3kWp, single-Si, on roof</t>
        </is>
      </c>
      <c r="B8314" t="n">
        <v>1.03177416413856e-06</v>
      </c>
      <c r="C8314" t="inlineStr">
        <is>
          <t>RER</t>
        </is>
      </c>
      <c r="D8314" t="inlineStr">
        <is>
          <t>unit</t>
        </is>
      </c>
      <c r="F8314" t="inlineStr">
        <is>
          <t>technosphere</t>
        </is>
      </c>
      <c r="G8314" t="n">
        <v>0</v>
      </c>
      <c r="H8314" t="inlineStr">
        <is>
          <t>photovoltaic flat-roof installation, 3kWp, single-Si, on roof</t>
        </is>
      </c>
      <c r="I8314" t="inlineStr">
        <is>
          <t>(2,2,1,1,1,3); Calculation with average annual yield and share of technologies. Lifetime: 30a.</t>
        </is>
      </c>
    </row>
    <row r="8315">
      <c r="A8315" t="inlineStr">
        <is>
          <t>photovoltaic slanted-roof installation, 3kWp, CIS, panel, mounted, on roof</t>
        </is>
      </c>
      <c r="B8315" t="n">
        <v>3.652423693989116e-07</v>
      </c>
      <c r="C8315" t="inlineStr">
        <is>
          <t>CH</t>
        </is>
      </c>
      <c r="D8315" t="inlineStr">
        <is>
          <t>unit</t>
        </is>
      </c>
      <c r="F8315" t="inlineStr">
        <is>
          <t>technosphere</t>
        </is>
      </c>
      <c r="G8315" t="n">
        <v>0</v>
      </c>
      <c r="H8315" t="inlineStr">
        <is>
          <t>photovoltaic slanted-roof installation, 3kWp, CIS, panel, mounted, on roof</t>
        </is>
      </c>
      <c r="I8315" t="inlineStr">
        <is>
          <t>(2,2,1,1,1,3); Calculation with average annual yield and share of technologies. Lifetime: 30a.</t>
        </is>
      </c>
    </row>
    <row r="8316">
      <c r="A8316" t="inlineStr">
        <is>
          <t>photovoltaic slanted-roof installation, 3kWp, CdTe, laminated, integrated, on roof</t>
        </is>
      </c>
      <c r="B8316" t="n">
        <v>2.657600119750836e-08</v>
      </c>
      <c r="C8316" t="inlineStr">
        <is>
          <t>CH</t>
        </is>
      </c>
      <c r="D8316" t="inlineStr">
        <is>
          <t>unit</t>
        </is>
      </c>
      <c r="F8316" t="inlineStr">
        <is>
          <t>technosphere</t>
        </is>
      </c>
      <c r="G8316" t="n">
        <v>0</v>
      </c>
      <c r="H8316" t="inlineStr">
        <is>
          <t>photovoltaic slanted-roof installation, 3kWp, CdTe, laminated, integrated, on roof</t>
        </is>
      </c>
      <c r="I8316" t="inlineStr">
        <is>
          <t>(2,2,1,1,1,3); Calculation with average annual yield and share of technologies. Lifetime: 30a.</t>
        </is>
      </c>
    </row>
    <row r="8317">
      <c r="A8317" t="inlineStr">
        <is>
          <t>photovoltaic slanted-roof installation, 3kWp, multi-Si, laminated, integrated, on roof</t>
        </is>
      </c>
      <c r="B8317" t="n">
        <v>9.592941608726279e-08</v>
      </c>
      <c r="C8317" t="inlineStr">
        <is>
          <t>RER</t>
        </is>
      </c>
      <c r="D8317" t="inlineStr">
        <is>
          <t>unit</t>
        </is>
      </c>
      <c r="F8317" t="inlineStr">
        <is>
          <t>technosphere</t>
        </is>
      </c>
      <c r="G8317" t="n">
        <v>0</v>
      </c>
      <c r="H8317" t="inlineStr">
        <is>
          <t>photovoltaic slanted-roof installation, 3kWp, multi-Si, laminated, integrated, on roof</t>
        </is>
      </c>
      <c r="I8317" t="inlineStr">
        <is>
          <t>(2,2,1,1,1,3); Calculation with average annual yield and share of technologies. Lifetime: 30a.</t>
        </is>
      </c>
    </row>
    <row r="8318">
      <c r="A8318" t="inlineStr">
        <is>
          <t>photovoltaic slanted-roof installation, 3kWp, multi-Si, panel, mounted, on roof</t>
        </is>
      </c>
      <c r="B8318" t="n">
        <v>1.60592948412751e-06</v>
      </c>
      <c r="C8318" t="inlineStr">
        <is>
          <t>RER</t>
        </is>
      </c>
      <c r="D8318" t="inlineStr">
        <is>
          <t>unit</t>
        </is>
      </c>
      <c r="F8318" t="inlineStr">
        <is>
          <t>technosphere</t>
        </is>
      </c>
      <c r="G8318" t="n">
        <v>0</v>
      </c>
      <c r="H8318" t="inlineStr">
        <is>
          <t>photovoltaic slanted-roof installation, 3kWp, multi-Si, panel, mounted, on roof</t>
        </is>
      </c>
      <c r="I8318" t="inlineStr">
        <is>
          <t>(2,2,1,1,1,3); Calculation with average annual yield and share of technologies. Lifetime: 30a.</t>
        </is>
      </c>
    </row>
    <row r="8319">
      <c r="A8319" t="inlineStr">
        <is>
          <t>photovoltaic slanted-roof installation, 3kWp, single-Si, laminated, integrated, on roof</t>
        </is>
      </c>
      <c r="B8319" t="n">
        <v>5.087811993961493e-08</v>
      </c>
      <c r="C8319" t="inlineStr">
        <is>
          <t>RER</t>
        </is>
      </c>
      <c r="D8319" t="inlineStr">
        <is>
          <t>unit</t>
        </is>
      </c>
      <c r="F8319" t="inlineStr">
        <is>
          <t>technosphere</t>
        </is>
      </c>
      <c r="G8319" t="n">
        <v>0</v>
      </c>
      <c r="H8319" t="inlineStr">
        <is>
          <t>photovoltaic slanted-roof installation, 3kWp, single-Si, laminated, integrated, on roof</t>
        </is>
      </c>
      <c r="I8319" t="inlineStr">
        <is>
          <t>(2,2,1,1,1,3); Calculation with average annual yield and share of technologies. Lifetime: 30a.</t>
        </is>
      </c>
    </row>
    <row r="8320">
      <c r="A8320" t="inlineStr">
        <is>
          <t>photovoltaic slanted-roof installation, 3kWp, single-Si, panel, mounted, on roof</t>
        </is>
      </c>
      <c r="B8320" t="n">
        <v>8.470212146371648e-07</v>
      </c>
      <c r="C8320" t="inlineStr">
        <is>
          <t>RER</t>
        </is>
      </c>
      <c r="D8320" t="inlineStr">
        <is>
          <t>unit</t>
        </is>
      </c>
      <c r="F8320" t="inlineStr">
        <is>
          <t>technosphere</t>
        </is>
      </c>
      <c r="G8320" t="n">
        <v>0</v>
      </c>
      <c r="H8320" t="inlineStr">
        <is>
          <t>photovoltaic slanted-roof installation, 3kWp, single-Si, panel, mounted, on roof</t>
        </is>
      </c>
      <c r="I8320" t="inlineStr">
        <is>
          <t>(2,2,1,1,1,3); Calculation with average annual yield and share of technologies. Lifetime: 30a.</t>
        </is>
      </c>
    </row>
    <row r="8321">
      <c r="A8321" t="inlineStr">
        <is>
          <t>market for tap water</t>
        </is>
      </c>
      <c r="B8321" t="n">
        <v>0.0037026</v>
      </c>
      <c r="C8321" t="inlineStr">
        <is>
          <t>Europe without Switzerland</t>
        </is>
      </c>
      <c r="D8321" t="inlineStr">
        <is>
          <t>kilogram</t>
        </is>
      </c>
      <c r="F8321" t="inlineStr">
        <is>
          <t>technosphere</t>
        </is>
      </c>
      <c r="G8321" t="n">
        <v>0</v>
      </c>
      <c r="H8321" t="inlineStr">
        <is>
          <t>tap water</t>
        </is>
      </c>
      <c r="I8321" t="inlineStr">
        <is>
          <t>(2,2,1,1,1,3); Estimation 20l/m2 panel</t>
        </is>
      </c>
    </row>
    <row r="8322">
      <c r="A8322" t="inlineStr">
        <is>
          <t>treatment of wastewater, from residence, capacity 1.1E10l/year</t>
        </is>
      </c>
      <c r="B8322" t="n">
        <v>-3.3323e-06</v>
      </c>
      <c r="C8322" t="inlineStr">
        <is>
          <t>CH</t>
        </is>
      </c>
      <c r="D8322" t="inlineStr">
        <is>
          <t>cubic meter</t>
        </is>
      </c>
      <c r="F8322" t="inlineStr">
        <is>
          <t>technosphere</t>
        </is>
      </c>
      <c r="G8322" t="n">
        <v>0</v>
      </c>
      <c r="H8322" t="inlineStr">
        <is>
          <t>wastewater, from residence</t>
        </is>
      </c>
      <c r="I8322" t="inlineStr">
        <is>
          <t>(2,2,1,1,1,3); Estimation 20l/m2 panel</t>
        </is>
      </c>
    </row>
    <row r="8323"/>
    <row r="8324">
      <c r="A8324" s="28" t="inlineStr">
        <is>
          <t>Activity</t>
        </is>
      </c>
      <c r="B8324" s="28" t="inlineStr">
        <is>
          <t>electricity production, photovoltaic, residential</t>
        </is>
      </c>
    </row>
    <row r="8325">
      <c r="A8325" t="inlineStr">
        <is>
          <t>comment</t>
        </is>
      </c>
      <c r="B832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326">
      <c r="A8326" t="inlineStr">
        <is>
          <t>location</t>
        </is>
      </c>
      <c r="B8326" t="inlineStr">
        <is>
          <t>NL</t>
        </is>
      </c>
    </row>
    <row r="8327">
      <c r="A8327" t="inlineStr">
        <is>
          <t>production amount</t>
        </is>
      </c>
      <c r="B8327" t="n">
        <v>1</v>
      </c>
    </row>
    <row r="8328">
      <c r="A8328" t="inlineStr">
        <is>
          <t>reference product</t>
        </is>
      </c>
      <c r="B8328" t="inlineStr">
        <is>
          <t>electricity, low voltage</t>
        </is>
      </c>
    </row>
    <row r="8329">
      <c r="A8329" t="inlineStr">
        <is>
          <t>source</t>
        </is>
      </c>
      <c r="B83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330">
      <c r="A8330" t="inlineStr">
        <is>
          <t>type</t>
        </is>
      </c>
      <c r="B8330" t="inlineStr">
        <is>
          <t>process</t>
        </is>
      </c>
    </row>
    <row r="8331">
      <c r="A8331" t="inlineStr">
        <is>
          <t>unit</t>
        </is>
      </c>
      <c r="B8331" t="inlineStr">
        <is>
          <t>kilowatt hour</t>
        </is>
      </c>
    </row>
    <row r="8332">
      <c r="A8332" t="inlineStr">
        <is>
          <t>Exchanges</t>
        </is>
      </c>
    </row>
    <row r="8333">
      <c r="A8333" s="28" t="inlineStr">
        <is>
          <t>name</t>
        </is>
      </c>
      <c r="B8333" s="28" t="inlineStr">
        <is>
          <t>amount</t>
        </is>
      </c>
      <c r="C8333" s="28" t="inlineStr">
        <is>
          <t>location</t>
        </is>
      </c>
      <c r="D8333" s="28" t="inlineStr">
        <is>
          <t>unit</t>
        </is>
      </c>
      <c r="E8333" s="28" t="inlineStr">
        <is>
          <t>categories</t>
        </is>
      </c>
      <c r="F8333" s="28" t="inlineStr">
        <is>
          <t>type</t>
        </is>
      </c>
      <c r="G8333" s="28" t="inlineStr">
        <is>
          <t>uncertainty type</t>
        </is>
      </c>
      <c r="H8333" s="28" t="inlineStr">
        <is>
          <t>reference product</t>
        </is>
      </c>
      <c r="I8333" s="28" t="inlineStr">
        <is>
          <t>comment</t>
        </is>
      </c>
      <c r="J8333" s="28" t="inlineStr">
        <is>
          <t>production volume</t>
        </is>
      </c>
      <c r="K8333" s="28" t="n"/>
      <c r="L8333" s="28" t="n"/>
      <c r="M8333" s="28" t="n"/>
    </row>
    <row r="8334">
      <c r="A8334" t="inlineStr">
        <is>
          <t>Energy, solar, converted</t>
        </is>
      </c>
      <c r="B8334" t="n">
        <v>3.8503</v>
      </c>
      <c r="D8334" t="inlineStr">
        <is>
          <t>megajoule</t>
        </is>
      </c>
      <c r="E8334" t="inlineStr">
        <is>
          <t>natural resource::in air</t>
        </is>
      </c>
      <c r="F8334" t="inlineStr">
        <is>
          <t>biosphere</t>
        </is>
      </c>
      <c r="G8334" t="n">
        <v>0</v>
      </c>
      <c r="I8334" t="inlineStr">
        <is>
          <t>(2,2,1,1,1,3); Energy loss in the system</t>
        </is>
      </c>
    </row>
    <row r="8335">
      <c r="A8335" t="inlineStr">
        <is>
          <t>Heat, waste</t>
        </is>
      </c>
      <c r="B8335" t="n">
        <v>0.25027</v>
      </c>
      <c r="D8335" t="inlineStr">
        <is>
          <t>megajoule</t>
        </is>
      </c>
      <c r="E8335" t="inlineStr">
        <is>
          <t>air</t>
        </is>
      </c>
      <c r="F8335" t="inlineStr">
        <is>
          <t>biosphere</t>
        </is>
      </c>
      <c r="G8335" t="n">
        <v>0</v>
      </c>
      <c r="I8335" t="inlineStr">
        <is>
          <t>(1,na,na,na,na,na); Calculation with average annual output and share of technologies; Average degradation of 10.5% included</t>
        </is>
      </c>
    </row>
    <row r="8336">
      <c r="A8336" t="inlineStr">
        <is>
          <t>electricity production, photovoltaic, residential</t>
        </is>
      </c>
      <c r="B8336" t="n">
        <v>1</v>
      </c>
      <c r="C8336" t="inlineStr">
        <is>
          <t>NL</t>
        </is>
      </c>
      <c r="D8336" t="inlineStr">
        <is>
          <t>kilowatt hour</t>
        </is>
      </c>
      <c r="E8336" t="inlineStr">
        <is>
          <t>photovoltaic::power plants</t>
        </is>
      </c>
      <c r="F8336" t="inlineStr">
        <is>
          <t>production</t>
        </is>
      </c>
      <c r="G8336" t="n">
        <v>0</v>
      </c>
      <c r="H8336" t="inlineStr">
        <is>
          <t>electricity, low voltage</t>
        </is>
      </c>
      <c r="J8336">
        <f>VLOOKUP(C8336,'extension - production vol'!$B$6:$D$235,3,0)</f>
        <v>19578.187999999998</v>
      </c>
    </row>
    <row r="8337">
      <c r="A8337" t="inlineStr">
        <is>
          <t>photovoltaic slanted-roof installation, 3 kWp, CIS, laminated, integrated, on roof</t>
        </is>
      </c>
      <c r="B8337" t="n">
        <v>3.775697330595336e-08</v>
      </c>
      <c r="C8337" t="inlineStr">
        <is>
          <t>CH</t>
        </is>
      </c>
      <c r="D8337" t="inlineStr">
        <is>
          <t>unit</t>
        </is>
      </c>
      <c r="F8337" t="inlineStr">
        <is>
          <t>technosphere</t>
        </is>
      </c>
      <c r="G8337" t="n">
        <v>0</v>
      </c>
      <c r="H8337" t="inlineStr">
        <is>
          <t>photovoltaic slanted-roof installation, 3 kWp, CIS, laminated, integrated, on roof</t>
        </is>
      </c>
      <c r="I8337" t="inlineStr">
        <is>
          <t>(2,2,1,1,1,3); Calculation with average annual yield and share of technologies. Lifetime: 30a.</t>
        </is>
      </c>
    </row>
    <row r="8338">
      <c r="A8338" t="inlineStr">
        <is>
          <t>photovoltaic slanted-roof installation, 3 kWp, CdTe, panel, mounted, on roof</t>
        </is>
      </c>
      <c r="B8338" t="n">
        <v>7.590656678493223e-07</v>
      </c>
      <c r="C8338" t="inlineStr">
        <is>
          <t>CH</t>
        </is>
      </c>
      <c r="D8338" t="inlineStr">
        <is>
          <t>unit</t>
        </is>
      </c>
      <c r="F8338" t="inlineStr">
        <is>
          <t>technosphere</t>
        </is>
      </c>
      <c r="G8338" t="n">
        <v>0</v>
      </c>
      <c r="H8338" t="inlineStr">
        <is>
          <t>photovoltaic slanted-roof installation, 3 kWp, CdTe, panel, mounted, on roof</t>
        </is>
      </c>
      <c r="I8338" t="inlineStr">
        <is>
          <t>(2,2,1,1,1,3); Calculation with average annual yield and share of technologies. Lifetime: 30a.</t>
        </is>
      </c>
    </row>
    <row r="8339">
      <c r="A8339" t="inlineStr">
        <is>
          <t>photovoltaic slanted-roof installation, 3 kWp, micro-Si, laminated, integrated, on roof</t>
        </is>
      </c>
      <c r="B8339" t="n">
        <v>5.954739290886925e-09</v>
      </c>
      <c r="C8339" t="inlineStr">
        <is>
          <t>RER</t>
        </is>
      </c>
      <c r="D8339" t="inlineStr">
        <is>
          <t>unit</t>
        </is>
      </c>
      <c r="F8339" t="inlineStr">
        <is>
          <t>technosphere</t>
        </is>
      </c>
      <c r="G8339" t="n">
        <v>0</v>
      </c>
      <c r="H8339" t="inlineStr">
        <is>
          <t>photovoltaic slanted-roof installation, 3 kWp, micro-Si, laminated, integrated, on roof</t>
        </is>
      </c>
      <c r="I8339" t="inlineStr">
        <is>
          <t>(2,2,1,1,1,3); Calculation with average annual yield and share of technologies. Lifetime: 30a.</t>
        </is>
      </c>
    </row>
    <row r="8340">
      <c r="A8340" t="inlineStr">
        <is>
          <t>photovoltaic slanted-roof installation, 3 kWp, micro-Si, panel, mounted, on roof</t>
        </is>
      </c>
      <c r="B8340" t="n">
        <v>9.946377716646293e-08</v>
      </c>
      <c r="C8340" t="inlineStr">
        <is>
          <t>RER</t>
        </is>
      </c>
      <c r="D8340" t="inlineStr">
        <is>
          <t>unit</t>
        </is>
      </c>
      <c r="F8340" t="inlineStr">
        <is>
          <t>technosphere</t>
        </is>
      </c>
      <c r="G8340" t="n">
        <v>0</v>
      </c>
      <c r="H8340" t="inlineStr">
        <is>
          <t>photovoltaic slanted-roof installation, 3 kWp, micro-Si, panel, mounted, on roof</t>
        </is>
      </c>
      <c r="I8340" t="inlineStr">
        <is>
          <t>(2,2,1,1,1,3); Calculation with average annual yield and share of technologies. Lifetime: 30a.</t>
        </is>
      </c>
    </row>
    <row r="8341">
      <c r="A8341" t="inlineStr">
        <is>
          <t>photovoltaic facade installation, 3kWp, multi-Si, laminated, integrated, at building</t>
        </is>
      </c>
      <c r="B8341" t="n">
        <v>3.196562625170663e-07</v>
      </c>
      <c r="C8341" t="inlineStr">
        <is>
          <t>RER</t>
        </is>
      </c>
      <c r="D8341" t="inlineStr">
        <is>
          <t>unit</t>
        </is>
      </c>
      <c r="F8341" t="inlineStr">
        <is>
          <t>technosphere</t>
        </is>
      </c>
      <c r="G8341" t="n">
        <v>0</v>
      </c>
      <c r="H8341" t="inlineStr">
        <is>
          <t>photovoltaic facade installation, 3kWp, multi-Si, laminated, integrated, at building</t>
        </is>
      </c>
      <c r="I8341" t="inlineStr">
        <is>
          <t>(2,2,1,1,1,3); Calculation with average annual yield and share of technologies. Lifetime: 30a.</t>
        </is>
      </c>
    </row>
    <row r="8342">
      <c r="A8342" t="inlineStr">
        <is>
          <t>photovoltaic facade installation, 3kWp, multi-Si, panel, mounted, at building</t>
        </is>
      </c>
      <c r="B8342" t="n">
        <v>3.196562625170663e-07</v>
      </c>
      <c r="C8342" t="inlineStr">
        <is>
          <t>RER</t>
        </is>
      </c>
      <c r="D8342" t="inlineStr">
        <is>
          <t>unit</t>
        </is>
      </c>
      <c r="F8342" t="inlineStr">
        <is>
          <t>technosphere</t>
        </is>
      </c>
      <c r="G8342" t="n">
        <v>0</v>
      </c>
      <c r="H8342" t="inlineStr">
        <is>
          <t>photovoltaic facade installation, 3kWp, multi-Si, panel, mounted, at building</t>
        </is>
      </c>
      <c r="I8342" t="inlineStr">
        <is>
          <t>(2,2,1,1,1,3); Calculation with average annual yield and share of technologies. Lifetime: 30a.</t>
        </is>
      </c>
    </row>
    <row r="8343">
      <c r="A8343" t="inlineStr">
        <is>
          <t>photovoltaic facade installation, 3kWp, single-Si, laminated, integrated, at building</t>
        </is>
      </c>
      <c r="B8343" t="n">
        <v>1.691748056011374e-07</v>
      </c>
      <c r="C8343" t="inlineStr">
        <is>
          <t>RER</t>
        </is>
      </c>
      <c r="D8343" t="inlineStr">
        <is>
          <t>unit</t>
        </is>
      </c>
      <c r="F8343" t="inlineStr">
        <is>
          <t>technosphere</t>
        </is>
      </c>
      <c r="G8343" t="n">
        <v>0</v>
      </c>
      <c r="H8343" t="inlineStr">
        <is>
          <t>photovoltaic facade installation, 3kWp, single-Si, laminated, integrated, at building</t>
        </is>
      </c>
      <c r="I8343" t="inlineStr">
        <is>
          <t>(2,2,1,1,1,3); Calculation with average annual yield and share of technologies. Lifetime: 30a.</t>
        </is>
      </c>
    </row>
    <row r="8344">
      <c r="A8344" t="inlineStr">
        <is>
          <t>photovoltaic facade installation, 3kWp, single-Si, panel, mounted, at building</t>
        </is>
      </c>
      <c r="B8344" t="n">
        <v>1.691748056011374e-07</v>
      </c>
      <c r="C8344" t="inlineStr">
        <is>
          <t>RER</t>
        </is>
      </c>
      <c r="D8344" t="inlineStr">
        <is>
          <t>unit</t>
        </is>
      </c>
      <c r="F8344" t="inlineStr">
        <is>
          <t>technosphere</t>
        </is>
      </c>
      <c r="G8344" t="n">
        <v>0</v>
      </c>
      <c r="H8344" t="inlineStr">
        <is>
          <t>photovoltaic facade installation, 3kWp, single-Si, panel, mounted, at building</t>
        </is>
      </c>
      <c r="I8344" t="inlineStr">
        <is>
          <t>(2,2,1,1,1,3); Calculation with average annual yield and share of technologies. Lifetime: 30a.</t>
        </is>
      </c>
    </row>
    <row r="8345">
      <c r="A8345" t="inlineStr">
        <is>
          <t>photovoltaic flat-roof installation, 3kWp, multi-Si, on roof</t>
        </is>
      </c>
      <c r="B8345" t="n">
        <v>3.356902479368124e-06</v>
      </c>
      <c r="C8345" t="inlineStr">
        <is>
          <t>RER</t>
        </is>
      </c>
      <c r="D8345" t="inlineStr">
        <is>
          <t>unit</t>
        </is>
      </c>
      <c r="F8345" t="inlineStr">
        <is>
          <t>technosphere</t>
        </is>
      </c>
      <c r="G8345" t="n">
        <v>0</v>
      </c>
      <c r="H8345" t="inlineStr">
        <is>
          <t>photovoltaic flat-roof installation, 3kWp, multi-Si, on roof</t>
        </is>
      </c>
      <c r="I8345" t="inlineStr">
        <is>
          <t>(2,2,1,1,1,3); Calculation with average annual yield and share of technologies. Lifetime: 30a.</t>
        </is>
      </c>
    </row>
    <row r="8346">
      <c r="A8346" t="inlineStr">
        <is>
          <t>photovoltaic flat-roof installation, 3kWp, single-Si, on roof</t>
        </is>
      </c>
      <c r="B8346" t="n">
        <v>1.773334448165227e-06</v>
      </c>
      <c r="C8346" t="inlineStr">
        <is>
          <t>RER</t>
        </is>
      </c>
      <c r="D8346" t="inlineStr">
        <is>
          <t>unit</t>
        </is>
      </c>
      <c r="F8346" t="inlineStr">
        <is>
          <t>technosphere</t>
        </is>
      </c>
      <c r="G8346" t="n">
        <v>0</v>
      </c>
      <c r="H8346" t="inlineStr">
        <is>
          <t>photovoltaic flat-roof installation, 3kWp, single-Si, on roof</t>
        </is>
      </c>
      <c r="I8346" t="inlineStr">
        <is>
          <t>(2,2,1,1,1,3); Calculation with average annual yield and share of technologies. Lifetime: 30a.</t>
        </is>
      </c>
    </row>
    <row r="8347">
      <c r="A8347" t="inlineStr">
        <is>
          <t>photovoltaic slanted-roof installation, 3kWp, CIS, panel, mounted, on roof</t>
        </is>
      </c>
      <c r="B8347" t="n">
        <v>6.288466437958611e-07</v>
      </c>
      <c r="C8347" t="inlineStr">
        <is>
          <t>CH</t>
        </is>
      </c>
      <c r="D8347" t="inlineStr">
        <is>
          <t>unit</t>
        </is>
      </c>
      <c r="F8347" t="inlineStr">
        <is>
          <t>technosphere</t>
        </is>
      </c>
      <c r="G8347" t="n">
        <v>0</v>
      </c>
      <c r="H8347" t="inlineStr">
        <is>
          <t>photovoltaic slanted-roof installation, 3kWp, CIS, panel, mounted, on roof</t>
        </is>
      </c>
      <c r="I8347" t="inlineStr">
        <is>
          <t>(2,2,1,1,1,3); Calculation with average annual yield and share of technologies. Lifetime: 30a.</t>
        </is>
      </c>
    </row>
    <row r="8348">
      <c r="A8348" t="inlineStr">
        <is>
          <t>photovoltaic slanted-roof installation, 3kWp, CdTe, laminated, integrated, on roof</t>
        </is>
      </c>
      <c r="B8348" t="n">
        <v>4.567481346196785e-08</v>
      </c>
      <c r="C8348" t="inlineStr">
        <is>
          <t>CH</t>
        </is>
      </c>
      <c r="D8348" t="inlineStr">
        <is>
          <t>unit</t>
        </is>
      </c>
      <c r="F8348" t="inlineStr">
        <is>
          <t>technosphere</t>
        </is>
      </c>
      <c r="G8348" t="n">
        <v>0</v>
      </c>
      <c r="H8348" t="inlineStr">
        <is>
          <t>photovoltaic slanted-roof installation, 3kWp, CdTe, laminated, integrated, on roof</t>
        </is>
      </c>
      <c r="I8348" t="inlineStr">
        <is>
          <t>(2,2,1,1,1,3); Calculation with average annual yield and share of technologies. Lifetime: 30a.</t>
        </is>
      </c>
    </row>
    <row r="8349">
      <c r="A8349" t="inlineStr">
        <is>
          <t>photovoltaic slanted-roof installation, 3kWp, multi-Si, laminated, integrated, on roof</t>
        </is>
      </c>
      <c r="B8349" t="n">
        <v>1.649004726707149e-07</v>
      </c>
      <c r="C8349" t="inlineStr">
        <is>
          <t>RER</t>
        </is>
      </c>
      <c r="D8349" t="inlineStr">
        <is>
          <t>unit</t>
        </is>
      </c>
      <c r="F8349" t="inlineStr">
        <is>
          <t>technosphere</t>
        </is>
      </c>
      <c r="G8349" t="n">
        <v>0</v>
      </c>
      <c r="H8349" t="inlineStr">
        <is>
          <t>photovoltaic slanted-roof installation, 3kWp, multi-Si, laminated, integrated, on roof</t>
        </is>
      </c>
      <c r="I8349" t="inlineStr">
        <is>
          <t>(2,2,1,1,1,3); Calculation with average annual yield and share of technologies. Lifetime: 30a.</t>
        </is>
      </c>
    </row>
    <row r="8350">
      <c r="A8350" t="inlineStr">
        <is>
          <t>photovoltaic slanted-roof installation, 3kWp, multi-Si, panel, mounted, on roof</t>
        </is>
      </c>
      <c r="B8350" t="n">
        <v>2.754884880729006e-06</v>
      </c>
      <c r="C8350" t="inlineStr">
        <is>
          <t>RER</t>
        </is>
      </c>
      <c r="D8350" t="inlineStr">
        <is>
          <t>unit</t>
        </is>
      </c>
      <c r="F8350" t="inlineStr">
        <is>
          <t>technosphere</t>
        </is>
      </c>
      <c r="G8350" t="n">
        <v>0</v>
      </c>
      <c r="H8350" t="inlineStr">
        <is>
          <t>photovoltaic slanted-roof installation, 3kWp, multi-Si, panel, mounted, on roof</t>
        </is>
      </c>
      <c r="I8350" t="inlineStr">
        <is>
          <t>(2,2,1,1,1,3); Calculation with average annual yield and share of technologies. Lifetime: 30a.</t>
        </is>
      </c>
    </row>
    <row r="8351">
      <c r="A8351" t="inlineStr">
        <is>
          <t>photovoltaic slanted-roof installation, 3kWp, single-Si, laminated, integrated, on roof</t>
        </is>
      </c>
      <c r="B8351" t="n">
        <v>8.768517197569759e-08</v>
      </c>
      <c r="C8351" t="inlineStr">
        <is>
          <t>RER</t>
        </is>
      </c>
      <c r="D8351" t="inlineStr">
        <is>
          <t>unit</t>
        </is>
      </c>
      <c r="F8351" t="inlineStr">
        <is>
          <t>technosphere</t>
        </is>
      </c>
      <c r="G8351" t="n">
        <v>0</v>
      </c>
      <c r="H8351" t="inlineStr">
        <is>
          <t>photovoltaic slanted-roof installation, 3kWp, single-Si, laminated, integrated, on roof</t>
        </is>
      </c>
      <c r="I8351" t="inlineStr">
        <is>
          <t>(2,2,1,1,1,3); Calculation with average annual yield and share of technologies. Lifetime: 30a.</t>
        </is>
      </c>
    </row>
    <row r="8352">
      <c r="A8352" t="inlineStr">
        <is>
          <t>photovoltaic slanted-roof installation, 3kWp, single-Si, panel, mounted, on roof</t>
        </is>
      </c>
      <c r="B8352" t="n">
        <v>1.459238309744818e-06</v>
      </c>
      <c r="C8352" t="inlineStr">
        <is>
          <t>RER</t>
        </is>
      </c>
      <c r="D8352" t="inlineStr">
        <is>
          <t>unit</t>
        </is>
      </c>
      <c r="F8352" t="inlineStr">
        <is>
          <t>technosphere</t>
        </is>
      </c>
      <c r="G8352" t="n">
        <v>0</v>
      </c>
      <c r="H8352" t="inlineStr">
        <is>
          <t>photovoltaic slanted-roof installation, 3kWp, single-Si, panel, mounted, on roof</t>
        </is>
      </c>
      <c r="I8352" t="inlineStr">
        <is>
          <t>(2,2,1,1,1,3); Calculation with average annual yield and share of technologies. Lifetime: 30a.</t>
        </is>
      </c>
    </row>
    <row r="8353">
      <c r="A8353" t="inlineStr">
        <is>
          <t>market for tap water</t>
        </is>
      </c>
      <c r="B8353" t="n">
        <v>0.0037026</v>
      </c>
      <c r="C8353" t="inlineStr">
        <is>
          <t>Europe without Switzerland</t>
        </is>
      </c>
      <c r="D8353" t="inlineStr">
        <is>
          <t>kilogram</t>
        </is>
      </c>
      <c r="F8353" t="inlineStr">
        <is>
          <t>technosphere</t>
        </is>
      </c>
      <c r="G8353" t="n">
        <v>0</v>
      </c>
      <c r="H8353" t="inlineStr">
        <is>
          <t>tap water</t>
        </is>
      </c>
      <c r="I8353" t="inlineStr">
        <is>
          <t>(2,2,1,1,1,3); Estimation 20l/m2 panel</t>
        </is>
      </c>
    </row>
    <row r="8354">
      <c r="A8354" t="inlineStr">
        <is>
          <t>treatment of wastewater, from residence, capacity 1.1E10l/year</t>
        </is>
      </c>
      <c r="B8354" t="n">
        <v>-3.3323e-06</v>
      </c>
      <c r="C8354" t="inlineStr">
        <is>
          <t>CH</t>
        </is>
      </c>
      <c r="D8354" t="inlineStr">
        <is>
          <t>cubic meter</t>
        </is>
      </c>
      <c r="F8354" t="inlineStr">
        <is>
          <t>technosphere</t>
        </is>
      </c>
      <c r="G8354" t="n">
        <v>0</v>
      </c>
      <c r="H8354" t="inlineStr">
        <is>
          <t>wastewater, from residence</t>
        </is>
      </c>
      <c r="I8354" t="inlineStr">
        <is>
          <t>(2,2,1,1,1,3); Estimation 20l/m2 panel</t>
        </is>
      </c>
    </row>
    <row r="8355"/>
    <row r="8356">
      <c r="A8356" s="28" t="inlineStr">
        <is>
          <t>Activity</t>
        </is>
      </c>
      <c r="B8356" s="28" t="inlineStr">
        <is>
          <t>electricity production, photovoltaic, residential</t>
        </is>
      </c>
    </row>
    <row r="8357">
      <c r="A8357" t="inlineStr">
        <is>
          <t>comment</t>
        </is>
      </c>
      <c r="B835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358">
      <c r="A8358" t="inlineStr">
        <is>
          <t>location</t>
        </is>
      </c>
      <c r="B8358" t="inlineStr">
        <is>
          <t>NZ</t>
        </is>
      </c>
    </row>
    <row r="8359">
      <c r="A8359" t="inlineStr">
        <is>
          <t>production amount</t>
        </is>
      </c>
      <c r="B8359" t="n">
        <v>1</v>
      </c>
    </row>
    <row r="8360">
      <c r="A8360" t="inlineStr">
        <is>
          <t>reference product</t>
        </is>
      </c>
      <c r="B8360" t="inlineStr">
        <is>
          <t>electricity, low voltage</t>
        </is>
      </c>
    </row>
    <row r="8361">
      <c r="A8361" t="inlineStr">
        <is>
          <t>source</t>
        </is>
      </c>
      <c r="B836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362">
      <c r="A8362" t="inlineStr">
        <is>
          <t>type</t>
        </is>
      </c>
      <c r="B8362" t="inlineStr">
        <is>
          <t>process</t>
        </is>
      </c>
    </row>
    <row r="8363">
      <c r="A8363" t="inlineStr">
        <is>
          <t>unit</t>
        </is>
      </c>
      <c r="B8363" t="inlineStr">
        <is>
          <t>kilowatt hour</t>
        </is>
      </c>
    </row>
    <row r="8364">
      <c r="A8364" t="inlineStr">
        <is>
          <t>Exchanges</t>
        </is>
      </c>
    </row>
    <row r="8365">
      <c r="A8365" s="28" t="inlineStr">
        <is>
          <t>name</t>
        </is>
      </c>
      <c r="B8365" s="28" t="inlineStr">
        <is>
          <t>amount</t>
        </is>
      </c>
      <c r="C8365" s="28" t="inlineStr">
        <is>
          <t>location</t>
        </is>
      </c>
      <c r="D8365" s="28" t="inlineStr">
        <is>
          <t>unit</t>
        </is>
      </c>
      <c r="E8365" s="28" t="inlineStr">
        <is>
          <t>categories</t>
        </is>
      </c>
      <c r="F8365" s="28" t="inlineStr">
        <is>
          <t>type</t>
        </is>
      </c>
      <c r="G8365" s="28" t="inlineStr">
        <is>
          <t>uncertainty type</t>
        </is>
      </c>
      <c r="H8365" s="28" t="inlineStr">
        <is>
          <t>reference product</t>
        </is>
      </c>
      <c r="I8365" s="28" t="inlineStr">
        <is>
          <t>comment</t>
        </is>
      </c>
      <c r="J8365" s="28" t="inlineStr">
        <is>
          <t>production volume</t>
        </is>
      </c>
      <c r="K8365" s="28" t="n"/>
      <c r="L8365" s="28" t="n"/>
      <c r="M8365" s="28" t="n"/>
    </row>
    <row r="8366">
      <c r="A8366" t="inlineStr">
        <is>
          <t>Energy, solar, converted</t>
        </is>
      </c>
      <c r="B8366" t="n">
        <v>3.8503</v>
      </c>
      <c r="D8366" t="inlineStr">
        <is>
          <t>megajoule</t>
        </is>
      </c>
      <c r="E8366" t="inlineStr">
        <is>
          <t>natural resource::in air</t>
        </is>
      </c>
      <c r="F8366" t="inlineStr">
        <is>
          <t>biosphere</t>
        </is>
      </c>
      <c r="G8366" t="n">
        <v>0</v>
      </c>
      <c r="I8366" t="inlineStr">
        <is>
          <t>(2,2,1,1,1,3); Energy loss in the system</t>
        </is>
      </c>
    </row>
    <row r="8367">
      <c r="A8367" t="inlineStr">
        <is>
          <t>Heat, waste</t>
        </is>
      </c>
      <c r="B8367" t="n">
        <v>0.25027</v>
      </c>
      <c r="D8367" t="inlineStr">
        <is>
          <t>megajoule</t>
        </is>
      </c>
      <c r="E8367" t="inlineStr">
        <is>
          <t>air</t>
        </is>
      </c>
      <c r="F8367" t="inlineStr">
        <is>
          <t>biosphere</t>
        </is>
      </c>
      <c r="G8367" t="n">
        <v>0</v>
      </c>
      <c r="I8367" t="inlineStr">
        <is>
          <t>(1,na,na,na,na,na); Calculation with average annual output and share of technologies; Average degradation of 10.5% included</t>
        </is>
      </c>
    </row>
    <row r="8368">
      <c r="A8368" t="inlineStr">
        <is>
          <t>electricity production, photovoltaic, residential</t>
        </is>
      </c>
      <c r="B8368" t="n">
        <v>1</v>
      </c>
      <c r="C8368" t="inlineStr">
        <is>
          <t>NZ</t>
        </is>
      </c>
      <c r="D8368" t="inlineStr">
        <is>
          <t>kilowatt hour</t>
        </is>
      </c>
      <c r="E8368" t="inlineStr">
        <is>
          <t>photovoltaic::power plants</t>
        </is>
      </c>
      <c r="F8368" t="inlineStr">
        <is>
          <t>production</t>
        </is>
      </c>
      <c r="G8368" t="n">
        <v>0</v>
      </c>
      <c r="H8368" t="inlineStr">
        <is>
          <t>electricity, low voltage</t>
        </is>
      </c>
      <c r="J8368">
        <f>VLOOKUP(C8368,'extension - production vol'!$B$6:$D$235,3,0)</f>
        <v>370.31400000000002</v>
      </c>
    </row>
    <row r="8369">
      <c r="A8369" t="inlineStr">
        <is>
          <t>photovoltaic slanted-roof installation, 3 kWp, CIS, laminated, integrated, on roof</t>
        </is>
      </c>
      <c r="B8369" t="n">
        <v>2.850637333082561e-08</v>
      </c>
      <c r="C8369" t="inlineStr">
        <is>
          <t>CH</t>
        </is>
      </c>
      <c r="D8369" t="inlineStr">
        <is>
          <t>unit</t>
        </is>
      </c>
      <c r="F8369" t="inlineStr">
        <is>
          <t>technosphere</t>
        </is>
      </c>
      <c r="G8369" t="n">
        <v>0</v>
      </c>
      <c r="H8369" t="inlineStr">
        <is>
          <t>photovoltaic slanted-roof installation, 3 kWp, CIS, laminated, integrated, on roof</t>
        </is>
      </c>
      <c r="I8369" t="inlineStr">
        <is>
          <t>(2,2,1,1,1,3); Calculation with average annual yield and share of technologies. Lifetime: 30a.</t>
        </is>
      </c>
    </row>
    <row r="8370">
      <c r="A8370" t="inlineStr">
        <is>
          <t>photovoltaic slanted-roof installation, 3 kWp, CdTe, panel, mounted, on roof</t>
        </is>
      </c>
      <c r="B8370" t="n">
        <v>5.750363131925462e-07</v>
      </c>
      <c r="C8370" t="inlineStr">
        <is>
          <t>CH</t>
        </is>
      </c>
      <c r="D8370" t="inlineStr">
        <is>
          <t>unit</t>
        </is>
      </c>
      <c r="F8370" t="inlineStr">
        <is>
          <t>technosphere</t>
        </is>
      </c>
      <c r="G8370" t="n">
        <v>0</v>
      </c>
      <c r="H8370" t="inlineStr">
        <is>
          <t>photovoltaic slanted-roof installation, 3 kWp, CdTe, panel, mounted, on roof</t>
        </is>
      </c>
      <c r="I8370" t="inlineStr">
        <is>
          <t>(2,2,1,1,1,3); Calculation with average annual yield and share of technologies. Lifetime: 30a.</t>
        </is>
      </c>
    </row>
    <row r="8371">
      <c r="A8371" t="inlineStr">
        <is>
          <t>photovoltaic slanted-roof installation, 3 kWp, micro-Si, laminated, integrated, on roof</t>
        </is>
      </c>
      <c r="B8371" t="n">
        <v>4.488088298088165e-09</v>
      </c>
      <c r="C8371" t="inlineStr">
        <is>
          <t>RER</t>
        </is>
      </c>
      <c r="D8371" t="inlineStr">
        <is>
          <t>unit</t>
        </is>
      </c>
      <c r="F8371" t="inlineStr">
        <is>
          <t>technosphere</t>
        </is>
      </c>
      <c r="G8371" t="n">
        <v>0</v>
      </c>
      <c r="H8371" t="inlineStr">
        <is>
          <t>photovoltaic slanted-roof installation, 3 kWp, micro-Si, laminated, integrated, on roof</t>
        </is>
      </c>
      <c r="I8371" t="inlineStr">
        <is>
          <t>(2,2,1,1,1,3); Calculation with average annual yield and share of technologies. Lifetime: 30a.</t>
        </is>
      </c>
    </row>
    <row r="8372">
      <c r="A8372" t="inlineStr">
        <is>
          <t>photovoltaic slanted-roof installation, 3 kWp, micro-Si, panel, mounted, on roof</t>
        </is>
      </c>
      <c r="B8372" t="n">
        <v>7.50352262336615e-08</v>
      </c>
      <c r="C8372" t="inlineStr">
        <is>
          <t>RER</t>
        </is>
      </c>
      <c r="D8372" t="inlineStr">
        <is>
          <t>unit</t>
        </is>
      </c>
      <c r="F8372" t="inlineStr">
        <is>
          <t>technosphere</t>
        </is>
      </c>
      <c r="G8372" t="n">
        <v>0</v>
      </c>
      <c r="H8372" t="inlineStr">
        <is>
          <t>photovoltaic slanted-roof installation, 3 kWp, micro-Si, panel, mounted, on roof</t>
        </is>
      </c>
      <c r="I8372" t="inlineStr">
        <is>
          <t>(2,2,1,1,1,3); Calculation with average annual yield and share of technologies. Lifetime: 30a.</t>
        </is>
      </c>
    </row>
    <row r="8373">
      <c r="A8373" t="inlineStr">
        <is>
          <t>photovoltaic facade installation, 3kWp, multi-Si, laminated, integrated, at building</t>
        </is>
      </c>
      <c r="B8373" t="n">
        <v>2.414351071069749e-07</v>
      </c>
      <c r="C8373" t="inlineStr">
        <is>
          <t>RER</t>
        </is>
      </c>
      <c r="D8373" t="inlineStr">
        <is>
          <t>unit</t>
        </is>
      </c>
      <c r="F8373" t="inlineStr">
        <is>
          <t>technosphere</t>
        </is>
      </c>
      <c r="G8373" t="n">
        <v>0</v>
      </c>
      <c r="H8373" t="inlineStr">
        <is>
          <t>photovoltaic facade installation, 3kWp, multi-Si, laminated, integrated, at building</t>
        </is>
      </c>
      <c r="I8373" t="inlineStr">
        <is>
          <t>(2,2,1,1,1,3); Calculation with average annual yield and share of technologies. Lifetime: 30a.</t>
        </is>
      </c>
    </row>
    <row r="8374">
      <c r="A8374" t="inlineStr">
        <is>
          <t>photovoltaic facade installation, 3kWp, multi-Si, panel, mounted, at building</t>
        </is>
      </c>
      <c r="B8374" t="n">
        <v>2.414351071069749e-07</v>
      </c>
      <c r="C8374" t="inlineStr">
        <is>
          <t>RER</t>
        </is>
      </c>
      <c r="D8374" t="inlineStr">
        <is>
          <t>unit</t>
        </is>
      </c>
      <c r="F8374" t="inlineStr">
        <is>
          <t>technosphere</t>
        </is>
      </c>
      <c r="G8374" t="n">
        <v>0</v>
      </c>
      <c r="H8374" t="inlineStr">
        <is>
          <t>photovoltaic facade installation, 3kWp, multi-Si, panel, mounted, at building</t>
        </is>
      </c>
      <c r="I8374" t="inlineStr">
        <is>
          <t>(2,2,1,1,1,3); Calculation with average annual yield and share of technologies. Lifetime: 30a.</t>
        </is>
      </c>
    </row>
    <row r="8375">
      <c r="A8375" t="inlineStr">
        <is>
          <t>photovoltaic facade installation, 3kWp, single-Si, laminated, integrated, at building</t>
        </is>
      </c>
      <c r="B8375" t="n">
        <v>1.277301915192502e-07</v>
      </c>
      <c r="C8375" t="inlineStr">
        <is>
          <t>RER</t>
        </is>
      </c>
      <c r="D8375" t="inlineStr">
        <is>
          <t>unit</t>
        </is>
      </c>
      <c r="F8375" t="inlineStr">
        <is>
          <t>technosphere</t>
        </is>
      </c>
      <c r="G8375" t="n">
        <v>0</v>
      </c>
      <c r="H8375" t="inlineStr">
        <is>
          <t>photovoltaic facade installation, 3kWp, single-Si, laminated, integrated, at building</t>
        </is>
      </c>
      <c r="I8375" t="inlineStr">
        <is>
          <t>(2,2,1,1,1,3); Calculation with average annual yield and share of technologies. Lifetime: 30a.</t>
        </is>
      </c>
    </row>
    <row r="8376">
      <c r="A8376" t="inlineStr">
        <is>
          <t>photovoltaic facade installation, 3kWp, single-Si, panel, mounted, at building</t>
        </is>
      </c>
      <c r="B8376" t="n">
        <v>1.277301915192502e-07</v>
      </c>
      <c r="C8376" t="inlineStr">
        <is>
          <t>RER</t>
        </is>
      </c>
      <c r="D8376" t="inlineStr">
        <is>
          <t>unit</t>
        </is>
      </c>
      <c r="F8376" t="inlineStr">
        <is>
          <t>technosphere</t>
        </is>
      </c>
      <c r="G8376" t="n">
        <v>0</v>
      </c>
      <c r="H8376" t="inlineStr">
        <is>
          <t>photovoltaic facade installation, 3kWp, single-Si, panel, mounted, at building</t>
        </is>
      </c>
      <c r="I8376" t="inlineStr">
        <is>
          <t>(2,2,1,1,1,3); Calculation with average annual yield and share of technologies. Lifetime: 30a.</t>
        </is>
      </c>
    </row>
    <row r="8377">
      <c r="A8377" t="inlineStr">
        <is>
          <t>photovoltaic flat-roof installation, 3kWp, multi-Si, on roof</t>
        </is>
      </c>
      <c r="B8377" t="n">
        <v>2.535068624623237e-06</v>
      </c>
      <c r="C8377" t="inlineStr">
        <is>
          <t>RER</t>
        </is>
      </c>
      <c r="D8377" t="inlineStr">
        <is>
          <t>unit</t>
        </is>
      </c>
      <c r="F8377" t="inlineStr">
        <is>
          <t>technosphere</t>
        </is>
      </c>
      <c r="G8377" t="n">
        <v>0</v>
      </c>
      <c r="H8377" t="inlineStr">
        <is>
          <t>photovoltaic flat-roof installation, 3kWp, multi-Si, on roof</t>
        </is>
      </c>
      <c r="I8377" t="inlineStr">
        <is>
          <t>(2,2,1,1,1,3); Calculation with average annual yield and share of technologies. Lifetime: 30a.</t>
        </is>
      </c>
    </row>
    <row r="8378">
      <c r="A8378" t="inlineStr">
        <is>
          <t>photovoltaic flat-roof installation, 3kWp, single-Si, on roof</t>
        </is>
      </c>
      <c r="B8378" t="n">
        <v>1.342920170443568e-06</v>
      </c>
      <c r="C8378" t="inlineStr">
        <is>
          <t>RER</t>
        </is>
      </c>
      <c r="D8378" t="inlineStr">
        <is>
          <t>unit</t>
        </is>
      </c>
      <c r="F8378" t="inlineStr">
        <is>
          <t>technosphere</t>
        </is>
      </c>
      <c r="G8378" t="n">
        <v>0</v>
      </c>
      <c r="H8378" t="inlineStr">
        <is>
          <t>photovoltaic flat-roof installation, 3kWp, single-Si, on roof</t>
        </is>
      </c>
      <c r="I8378" t="inlineStr">
        <is>
          <t>(2,2,1,1,1,3); Calculation with average annual yield and share of technologies. Lifetime: 30a.</t>
        </is>
      </c>
    </row>
    <row r="8379">
      <c r="A8379" t="inlineStr">
        <is>
          <t>photovoltaic slanted-roof installation, 3kWp, CIS, panel, mounted, on roof</t>
        </is>
      </c>
      <c r="B8379" t="n">
        <v>4.768593816718676e-07</v>
      </c>
      <c r="C8379" t="inlineStr">
        <is>
          <t>CH</t>
        </is>
      </c>
      <c r="D8379" t="inlineStr">
        <is>
          <t>unit</t>
        </is>
      </c>
      <c r="F8379" t="inlineStr">
        <is>
          <t>technosphere</t>
        </is>
      </c>
      <c r="G8379" t="n">
        <v>0</v>
      </c>
      <c r="H8379" t="inlineStr">
        <is>
          <t>photovoltaic slanted-roof installation, 3kWp, CIS, panel, mounted, on roof</t>
        </is>
      </c>
      <c r="I8379" t="inlineStr">
        <is>
          <t>(2,2,1,1,1,3); Calculation with average annual yield and share of technologies. Lifetime: 30a.</t>
        </is>
      </c>
    </row>
    <row r="8380">
      <c r="A8380" t="inlineStr">
        <is>
          <t>photovoltaic slanted-roof installation, 3kWp, CdTe, laminated, integrated, on roof</t>
        </is>
      </c>
      <c r="B8380" t="n">
        <v>3.450217879155277e-08</v>
      </c>
      <c r="C8380" t="inlineStr">
        <is>
          <t>CH</t>
        </is>
      </c>
      <c r="D8380" t="inlineStr">
        <is>
          <t>unit</t>
        </is>
      </c>
      <c r="F8380" t="inlineStr">
        <is>
          <t>technosphere</t>
        </is>
      </c>
      <c r="G8380" t="n">
        <v>0</v>
      </c>
      <c r="H8380" t="inlineStr">
        <is>
          <t>photovoltaic slanted-roof installation, 3kWp, CdTe, laminated, integrated, on roof</t>
        </is>
      </c>
      <c r="I8380" t="inlineStr">
        <is>
          <t>(2,2,1,1,1,3); Calculation with average annual yield and share of technologies. Lifetime: 30a.</t>
        </is>
      </c>
    </row>
    <row r="8381">
      <c r="A8381" t="inlineStr">
        <is>
          <t>photovoltaic slanted-roof installation, 3kWp, multi-Si, laminated, integrated, on roof</t>
        </is>
      </c>
      <c r="B8381" t="n">
        <v>1.248249557905771e-07</v>
      </c>
      <c r="C8381" t="inlineStr">
        <is>
          <t>RER</t>
        </is>
      </c>
      <c r="D8381" t="inlineStr">
        <is>
          <t>unit</t>
        </is>
      </c>
      <c r="F8381" t="inlineStr">
        <is>
          <t>technosphere</t>
        </is>
      </c>
      <c r="G8381" t="n">
        <v>0</v>
      </c>
      <c r="H8381" t="inlineStr">
        <is>
          <t>photovoltaic slanted-roof installation, 3kWp, multi-Si, laminated, integrated, on roof</t>
        </is>
      </c>
      <c r="I8381" t="inlineStr">
        <is>
          <t>(2,2,1,1,1,3); Calculation with average annual yield and share of technologies. Lifetime: 30a.</t>
        </is>
      </c>
    </row>
    <row r="8382">
      <c r="A8382" t="inlineStr">
        <is>
          <t>photovoltaic slanted-roof installation, 3kWp, multi-Si, panel, mounted, on roof</t>
        </is>
      </c>
      <c r="B8382" t="n">
        <v>2.079247156848658e-06</v>
      </c>
      <c r="C8382" t="inlineStr">
        <is>
          <t>RER</t>
        </is>
      </c>
      <c r="D8382" t="inlineStr">
        <is>
          <t>unit</t>
        </is>
      </c>
      <c r="F8382" t="inlineStr">
        <is>
          <t>technosphere</t>
        </is>
      </c>
      <c r="G8382" t="n">
        <v>0</v>
      </c>
      <c r="H8382" t="inlineStr">
        <is>
          <t>photovoltaic slanted-roof installation, 3kWp, multi-Si, panel, mounted, on roof</t>
        </is>
      </c>
      <c r="I8382" t="inlineStr">
        <is>
          <t>(2,2,1,1,1,3); Calculation with average annual yield and share of technologies. Lifetime: 30a.</t>
        </is>
      </c>
    </row>
    <row r="8383">
      <c r="A8383" t="inlineStr">
        <is>
          <t>photovoltaic slanted-roof installation, 3kWp, single-Si, laminated, integrated, on roof</t>
        </is>
      </c>
      <c r="B8383" t="n">
        <v>6.626942877645806e-08</v>
      </c>
      <c r="C8383" t="inlineStr">
        <is>
          <t>RER</t>
        </is>
      </c>
      <c r="D8383" t="inlineStr">
        <is>
          <t>unit</t>
        </is>
      </c>
      <c r="F8383" t="inlineStr">
        <is>
          <t>technosphere</t>
        </is>
      </c>
      <c r="G8383" t="n">
        <v>0</v>
      </c>
      <c r="H8383" t="inlineStr">
        <is>
          <t>photovoltaic slanted-roof installation, 3kWp, single-Si, laminated, integrated, on roof</t>
        </is>
      </c>
      <c r="I8383" t="inlineStr">
        <is>
          <t>(2,2,1,1,1,3); Calculation with average annual yield and share of technologies. Lifetime: 30a.</t>
        </is>
      </c>
    </row>
    <row r="8384">
      <c r="A8384" t="inlineStr">
        <is>
          <t>photovoltaic slanted-roof installation, 3kWp, single-Si, panel, mounted, on roof</t>
        </is>
      </c>
      <c r="B8384" t="n">
        <v>1.100984160624753e-06</v>
      </c>
      <c r="C8384" t="inlineStr">
        <is>
          <t>RER</t>
        </is>
      </c>
      <c r="D8384" t="inlineStr">
        <is>
          <t>unit</t>
        </is>
      </c>
      <c r="F8384" t="inlineStr">
        <is>
          <t>technosphere</t>
        </is>
      </c>
      <c r="G8384" t="n">
        <v>0</v>
      </c>
      <c r="H8384" t="inlineStr">
        <is>
          <t>photovoltaic slanted-roof installation, 3kWp, single-Si, panel, mounted, on roof</t>
        </is>
      </c>
      <c r="I8384" t="inlineStr">
        <is>
          <t>(2,2,1,1,1,3); Calculation with average annual yield and share of technologies. Lifetime: 30a.</t>
        </is>
      </c>
    </row>
    <row r="8385">
      <c r="A8385" t="inlineStr">
        <is>
          <t>market for tap water</t>
        </is>
      </c>
      <c r="B8385" t="n">
        <v>0.0037026</v>
      </c>
      <c r="C8385" t="inlineStr">
        <is>
          <t>Europe without Switzerland</t>
        </is>
      </c>
      <c r="D8385" t="inlineStr">
        <is>
          <t>kilogram</t>
        </is>
      </c>
      <c r="F8385" t="inlineStr">
        <is>
          <t>technosphere</t>
        </is>
      </c>
      <c r="G8385" t="n">
        <v>0</v>
      </c>
      <c r="H8385" t="inlineStr">
        <is>
          <t>tap water</t>
        </is>
      </c>
      <c r="I8385" t="inlineStr">
        <is>
          <t>(2,2,1,1,1,3); Estimation 20l/m2 panel</t>
        </is>
      </c>
    </row>
    <row r="8386">
      <c r="A8386" t="inlineStr">
        <is>
          <t>treatment of wastewater, from residence, capacity 1.1E10l/year</t>
        </is>
      </c>
      <c r="B8386" t="n">
        <v>-3.3323e-06</v>
      </c>
      <c r="C8386" t="inlineStr">
        <is>
          <t>CH</t>
        </is>
      </c>
      <c r="D8386" t="inlineStr">
        <is>
          <t>cubic meter</t>
        </is>
      </c>
      <c r="F8386" t="inlineStr">
        <is>
          <t>technosphere</t>
        </is>
      </c>
      <c r="G8386" t="n">
        <v>0</v>
      </c>
      <c r="H8386" t="inlineStr">
        <is>
          <t>wastewater, from residence</t>
        </is>
      </c>
      <c r="I8386" t="inlineStr">
        <is>
          <t>(2,2,1,1,1,3); Estimation 20l/m2 panel</t>
        </is>
      </c>
    </row>
    <row r="8387"/>
    <row r="8388">
      <c r="A8388" s="28" t="inlineStr">
        <is>
          <t>Activity</t>
        </is>
      </c>
      <c r="B8388" s="28" t="inlineStr">
        <is>
          <t>electricity production, photovoltaic, residential</t>
        </is>
      </c>
    </row>
    <row r="8389">
      <c r="A8389" t="inlineStr">
        <is>
          <t>comment</t>
        </is>
      </c>
      <c r="B838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390">
      <c r="A8390" t="inlineStr">
        <is>
          <t>location</t>
        </is>
      </c>
      <c r="B8390" t="inlineStr">
        <is>
          <t>NO</t>
        </is>
      </c>
    </row>
    <row r="8391">
      <c r="A8391" t="inlineStr">
        <is>
          <t>production amount</t>
        </is>
      </c>
      <c r="B8391" t="n">
        <v>1</v>
      </c>
    </row>
    <row r="8392">
      <c r="A8392" t="inlineStr">
        <is>
          <t>reference product</t>
        </is>
      </c>
      <c r="B8392" t="inlineStr">
        <is>
          <t>electricity, low voltage</t>
        </is>
      </c>
    </row>
    <row r="8393">
      <c r="A8393" t="inlineStr">
        <is>
          <t>source</t>
        </is>
      </c>
      <c r="B839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394">
      <c r="A8394" t="inlineStr">
        <is>
          <t>type</t>
        </is>
      </c>
      <c r="B8394" t="inlineStr">
        <is>
          <t>process</t>
        </is>
      </c>
    </row>
    <row r="8395">
      <c r="A8395" t="inlineStr">
        <is>
          <t>unit</t>
        </is>
      </c>
      <c r="B8395" t="inlineStr">
        <is>
          <t>kilowatt hour</t>
        </is>
      </c>
    </row>
    <row r="8396">
      <c r="A8396" t="inlineStr">
        <is>
          <t>Exchanges</t>
        </is>
      </c>
    </row>
    <row r="8397">
      <c r="A8397" s="28" t="inlineStr">
        <is>
          <t>name</t>
        </is>
      </c>
      <c r="B8397" s="28" t="inlineStr">
        <is>
          <t>amount</t>
        </is>
      </c>
      <c r="C8397" s="28" t="inlineStr">
        <is>
          <t>location</t>
        </is>
      </c>
      <c r="D8397" s="28" t="inlineStr">
        <is>
          <t>unit</t>
        </is>
      </c>
      <c r="E8397" s="28" t="inlineStr">
        <is>
          <t>categories</t>
        </is>
      </c>
      <c r="F8397" s="28" t="inlineStr">
        <is>
          <t>type</t>
        </is>
      </c>
      <c r="G8397" s="28" t="inlineStr">
        <is>
          <t>uncertainty type</t>
        </is>
      </c>
      <c r="H8397" s="28" t="inlineStr">
        <is>
          <t>reference product</t>
        </is>
      </c>
      <c r="I8397" s="28" t="inlineStr">
        <is>
          <t>comment</t>
        </is>
      </c>
      <c r="J8397" s="28" t="inlineStr">
        <is>
          <t>production volume</t>
        </is>
      </c>
      <c r="K8397" s="28" t="n"/>
      <c r="L8397" s="28" t="n"/>
      <c r="M8397" s="28" t="n"/>
    </row>
    <row r="8398">
      <c r="A8398" t="inlineStr">
        <is>
          <t>Energy, solar, converted</t>
        </is>
      </c>
      <c r="B8398" t="n">
        <v>3.8503</v>
      </c>
      <c r="D8398" t="inlineStr">
        <is>
          <t>megajoule</t>
        </is>
      </c>
      <c r="E8398" t="inlineStr">
        <is>
          <t>natural resource::in air</t>
        </is>
      </c>
      <c r="F8398" t="inlineStr">
        <is>
          <t>biosphere</t>
        </is>
      </c>
      <c r="G8398" t="n">
        <v>0</v>
      </c>
      <c r="I8398" t="inlineStr">
        <is>
          <t>(2,2,1,1,1,3); Energy loss in the system</t>
        </is>
      </c>
    </row>
    <row r="8399">
      <c r="A8399" t="inlineStr">
        <is>
          <t>Heat, waste</t>
        </is>
      </c>
      <c r="B8399" t="n">
        <v>0.25027</v>
      </c>
      <c r="D8399" t="inlineStr">
        <is>
          <t>megajoule</t>
        </is>
      </c>
      <c r="E8399" t="inlineStr">
        <is>
          <t>air</t>
        </is>
      </c>
      <c r="F8399" t="inlineStr">
        <is>
          <t>biosphere</t>
        </is>
      </c>
      <c r="G8399" t="n">
        <v>0</v>
      </c>
      <c r="I8399" t="inlineStr">
        <is>
          <t>(1,na,na,na,na,na); Calculation with average annual output and share of technologies; Average degradation of 10.5% included</t>
        </is>
      </c>
    </row>
    <row r="8400">
      <c r="A8400" t="inlineStr">
        <is>
          <t>electricity production, photovoltaic, residential</t>
        </is>
      </c>
      <c r="B8400" t="n">
        <v>1</v>
      </c>
      <c r="C8400" t="inlineStr">
        <is>
          <t>NO</t>
        </is>
      </c>
      <c r="D8400" t="inlineStr">
        <is>
          <t>kilowatt hour</t>
        </is>
      </c>
      <c r="E8400" t="inlineStr">
        <is>
          <t>photovoltaic::power plants</t>
        </is>
      </c>
      <c r="F8400" t="inlineStr">
        <is>
          <t>production</t>
        </is>
      </c>
      <c r="G8400" t="n">
        <v>0</v>
      </c>
      <c r="H8400" t="inlineStr">
        <is>
          <t>electricity, low voltage</t>
        </is>
      </c>
      <c r="J8400">
        <f>VLOOKUP(C8400,'extension - production vol'!$B$6:$D$235,3,0)</f>
        <v>15.973000000000001</v>
      </c>
    </row>
    <row r="8401">
      <c r="A8401" t="inlineStr">
        <is>
          <t>photovoltaic slanted-roof installation, 3 kWp, CIS, laminated, integrated, on roof</t>
        </is>
      </c>
      <c r="B8401" t="n">
        <v>4.237093007340827e-08</v>
      </c>
      <c r="C8401" t="inlineStr">
        <is>
          <t>CH</t>
        </is>
      </c>
      <c r="D8401" t="inlineStr">
        <is>
          <t>unit</t>
        </is>
      </c>
      <c r="F8401" t="inlineStr">
        <is>
          <t>technosphere</t>
        </is>
      </c>
      <c r="G8401" t="n">
        <v>0</v>
      </c>
      <c r="H8401" t="inlineStr">
        <is>
          <t>photovoltaic slanted-roof installation, 3 kWp, CIS, laminated, integrated, on roof</t>
        </is>
      </c>
      <c r="I8401" t="inlineStr">
        <is>
          <t>(2,2,1,1,1,3); Calculation with average annual yield and share of technologies. Lifetime: 30a.</t>
        </is>
      </c>
    </row>
    <row r="8402">
      <c r="A8402" t="inlineStr">
        <is>
          <t>photovoltaic slanted-roof installation, 3 kWp, CdTe, panel, mounted, on roof</t>
        </is>
      </c>
      <c r="B8402" t="n">
        <v>8.589743096700038e-07</v>
      </c>
      <c r="C8402" t="inlineStr">
        <is>
          <t>CH</t>
        </is>
      </c>
      <c r="D8402" t="inlineStr">
        <is>
          <t>unit</t>
        </is>
      </c>
      <c r="F8402" t="inlineStr">
        <is>
          <t>technosphere</t>
        </is>
      </c>
      <c r="G8402" t="n">
        <v>0</v>
      </c>
      <c r="H8402" t="inlineStr">
        <is>
          <t>photovoltaic slanted-roof installation, 3 kWp, CdTe, panel, mounted, on roof</t>
        </is>
      </c>
      <c r="I8402" t="inlineStr">
        <is>
          <t>(2,2,1,1,1,3); Calculation with average annual yield and share of technologies. Lifetime: 30a.</t>
        </is>
      </c>
    </row>
    <row r="8403">
      <c r="A8403" t="inlineStr">
        <is>
          <t>photovoltaic slanted-roof installation, 3 kWp, micro-Si, laminated, integrated, on roof</t>
        </is>
      </c>
      <c r="B8403" t="n">
        <v>6.702310757066398e-09</v>
      </c>
      <c r="C8403" t="inlineStr">
        <is>
          <t>RER</t>
        </is>
      </c>
      <c r="D8403" t="inlineStr">
        <is>
          <t>unit</t>
        </is>
      </c>
      <c r="F8403" t="inlineStr">
        <is>
          <t>technosphere</t>
        </is>
      </c>
      <c r="G8403" t="n">
        <v>0</v>
      </c>
      <c r="H8403" t="inlineStr">
        <is>
          <t>photovoltaic slanted-roof installation, 3 kWp, micro-Si, laminated, integrated, on roof</t>
        </is>
      </c>
      <c r="I8403" t="inlineStr">
        <is>
          <t>(2,2,1,1,1,3); Calculation with average annual yield and share of technologies. Lifetime: 30a.</t>
        </is>
      </c>
    </row>
    <row r="8404">
      <c r="A8404" t="inlineStr">
        <is>
          <t>photovoltaic slanted-roof installation, 3 kWp, micro-Si, panel, mounted, on roof</t>
        </is>
      </c>
      <c r="B8404" t="n">
        <v>1.1170517928444e-07</v>
      </c>
      <c r="C8404" t="inlineStr">
        <is>
          <t>RER</t>
        </is>
      </c>
      <c r="D8404" t="inlineStr">
        <is>
          <t>unit</t>
        </is>
      </c>
      <c r="F8404" t="inlineStr">
        <is>
          <t>technosphere</t>
        </is>
      </c>
      <c r="G8404" t="n">
        <v>0</v>
      </c>
      <c r="H8404" t="inlineStr">
        <is>
          <t>photovoltaic slanted-roof installation, 3 kWp, micro-Si, panel, mounted, on roof</t>
        </is>
      </c>
      <c r="I8404" t="inlineStr">
        <is>
          <t>(2,2,1,1,1,3); Calculation with average annual yield and share of technologies. Lifetime: 30a.</t>
        </is>
      </c>
    </row>
    <row r="8405">
      <c r="A8405" t="inlineStr">
        <is>
          <t>photovoltaic facade installation, 3kWp, multi-Si, laminated, integrated, at building</t>
        </is>
      </c>
      <c r="B8405" t="n">
        <v>3.595073980817635e-07</v>
      </c>
      <c r="C8405" t="inlineStr">
        <is>
          <t>RER</t>
        </is>
      </c>
      <c r="D8405" t="inlineStr">
        <is>
          <t>unit</t>
        </is>
      </c>
      <c r="F8405" t="inlineStr">
        <is>
          <t>technosphere</t>
        </is>
      </c>
      <c r="G8405" t="n">
        <v>0</v>
      </c>
      <c r="H8405" t="inlineStr">
        <is>
          <t>photovoltaic facade installation, 3kWp, multi-Si, laminated, integrated, at building</t>
        </is>
      </c>
      <c r="I8405" t="inlineStr">
        <is>
          <t>(2,2,1,1,1,3); Calculation with average annual yield and share of technologies. Lifetime: 30a.</t>
        </is>
      </c>
    </row>
    <row r="8406">
      <c r="A8406" t="inlineStr">
        <is>
          <t>photovoltaic facade installation, 3kWp, multi-Si, panel, mounted, at building</t>
        </is>
      </c>
      <c r="B8406" t="n">
        <v>3.595073980817635e-07</v>
      </c>
      <c r="C8406" t="inlineStr">
        <is>
          <t>RER</t>
        </is>
      </c>
      <c r="D8406" t="inlineStr">
        <is>
          <t>unit</t>
        </is>
      </c>
      <c r="F8406" t="inlineStr">
        <is>
          <t>technosphere</t>
        </is>
      </c>
      <c r="G8406" t="n">
        <v>0</v>
      </c>
      <c r="H8406" t="inlineStr">
        <is>
          <t>photovoltaic facade installation, 3kWp, multi-Si, panel, mounted, at building</t>
        </is>
      </c>
      <c r="I8406" t="inlineStr">
        <is>
          <t>(2,2,1,1,1,3); Calculation with average annual yield and share of technologies. Lifetime: 30a.</t>
        </is>
      </c>
    </row>
    <row r="8407">
      <c r="A8407" t="inlineStr">
        <is>
          <t>photovoltaic facade installation, 3kWp, single-Si, laminated, integrated, at building</t>
        </is>
      </c>
      <c r="B8407" t="n">
        <v>1.901981035723091e-07</v>
      </c>
      <c r="C8407" t="inlineStr">
        <is>
          <t>RER</t>
        </is>
      </c>
      <c r="D8407" t="inlineStr">
        <is>
          <t>unit</t>
        </is>
      </c>
      <c r="F8407" t="inlineStr">
        <is>
          <t>technosphere</t>
        </is>
      </c>
      <c r="G8407" t="n">
        <v>0</v>
      </c>
      <c r="H8407" t="inlineStr">
        <is>
          <t>photovoltaic facade installation, 3kWp, single-Si, laminated, integrated, at building</t>
        </is>
      </c>
      <c r="I8407" t="inlineStr">
        <is>
          <t>(2,2,1,1,1,3); Calculation with average annual yield and share of technologies. Lifetime: 30a.</t>
        </is>
      </c>
    </row>
    <row r="8408">
      <c r="A8408" t="inlineStr">
        <is>
          <t>photovoltaic facade installation, 3kWp, single-Si, panel, mounted, at building</t>
        </is>
      </c>
      <c r="B8408" t="n">
        <v>1.901981035723091e-07</v>
      </c>
      <c r="C8408" t="inlineStr">
        <is>
          <t>RER</t>
        </is>
      </c>
      <c r="D8408" t="inlineStr">
        <is>
          <t>unit</t>
        </is>
      </c>
      <c r="F8408" t="inlineStr">
        <is>
          <t>technosphere</t>
        </is>
      </c>
      <c r="G8408" t="n">
        <v>0</v>
      </c>
      <c r="H8408" t="inlineStr">
        <is>
          <t>photovoltaic facade installation, 3kWp, single-Si, panel, mounted, at building</t>
        </is>
      </c>
      <c r="I8408" t="inlineStr">
        <is>
          <t>(2,2,1,1,1,3); Calculation with average annual yield and share of technologies. Lifetime: 30a.</t>
        </is>
      </c>
    </row>
    <row r="8409">
      <c r="A8409" t="inlineStr">
        <is>
          <t>photovoltaic flat-roof installation, 3kWp, multi-Si, on roof</t>
        </is>
      </c>
      <c r="B8409" t="n">
        <v>3.778716582001228e-06</v>
      </c>
      <c r="C8409" t="inlineStr">
        <is>
          <t>RER</t>
        </is>
      </c>
      <c r="D8409" t="inlineStr">
        <is>
          <t>unit</t>
        </is>
      </c>
      <c r="F8409" t="inlineStr">
        <is>
          <t>technosphere</t>
        </is>
      </c>
      <c r="G8409" t="n">
        <v>0</v>
      </c>
      <c r="H8409" t="inlineStr">
        <is>
          <t>photovoltaic flat-roof installation, 3kWp, multi-Si, on roof</t>
        </is>
      </c>
      <c r="I8409" t="inlineStr">
        <is>
          <t>(2,2,1,1,1,3); Calculation with average annual yield and share of technologies. Lifetime: 30a.</t>
        </is>
      </c>
    </row>
    <row r="8410">
      <c r="A8410" t="inlineStr">
        <is>
          <t>photovoltaic flat-roof installation, 3kWp, single-Si, on roof</t>
        </is>
      </c>
      <c r="B8410" t="n">
        <v>1.999137518918081e-06</v>
      </c>
      <c r="C8410" t="inlineStr">
        <is>
          <t>RER</t>
        </is>
      </c>
      <c r="D8410" t="inlineStr">
        <is>
          <t>unit</t>
        </is>
      </c>
      <c r="F8410" t="inlineStr">
        <is>
          <t>technosphere</t>
        </is>
      </c>
      <c r="G8410" t="n">
        <v>0</v>
      </c>
      <c r="H8410" t="inlineStr">
        <is>
          <t>photovoltaic flat-roof installation, 3kWp, single-Si, on roof</t>
        </is>
      </c>
      <c r="I8410" t="inlineStr">
        <is>
          <t>(2,2,1,1,1,3); Calculation with average annual yield and share of technologies. Lifetime: 30a.</t>
        </is>
      </c>
    </row>
    <row r="8411">
      <c r="A8411" t="inlineStr">
        <is>
          <t>photovoltaic slanted-roof installation, 3kWp, CIS, panel, mounted, on roof</t>
        </is>
      </c>
      <c r="B8411" t="n">
        <v>7.087501030461019e-07</v>
      </c>
      <c r="C8411" t="inlineStr">
        <is>
          <t>CH</t>
        </is>
      </c>
      <c r="D8411" t="inlineStr">
        <is>
          <t>unit</t>
        </is>
      </c>
      <c r="F8411" t="inlineStr">
        <is>
          <t>technosphere</t>
        </is>
      </c>
      <c r="G8411" t="n">
        <v>0</v>
      </c>
      <c r="H8411" t="inlineStr">
        <is>
          <t>photovoltaic slanted-roof installation, 3kWp, CIS, panel, mounted, on roof</t>
        </is>
      </c>
      <c r="I8411" t="inlineStr">
        <is>
          <t>(2,2,1,1,1,3); Calculation with average annual yield and share of technologies. Lifetime: 30a.</t>
        </is>
      </c>
    </row>
    <row r="8412">
      <c r="A8412" t="inlineStr">
        <is>
          <t>photovoltaic slanted-roof installation, 3kWp, CdTe, laminated, integrated, on roof</t>
        </is>
      </c>
      <c r="B8412" t="n">
        <v>5.161549663487916e-08</v>
      </c>
      <c r="C8412" t="inlineStr">
        <is>
          <t>CH</t>
        </is>
      </c>
      <c r="D8412" t="inlineStr">
        <is>
          <t>unit</t>
        </is>
      </c>
      <c r="F8412" t="inlineStr">
        <is>
          <t>technosphere</t>
        </is>
      </c>
      <c r="G8412" t="n">
        <v>0</v>
      </c>
      <c r="H8412" t="inlineStr">
        <is>
          <t>photovoltaic slanted-roof installation, 3kWp, CdTe, laminated, integrated, on roof</t>
        </is>
      </c>
      <c r="I8412" t="inlineStr">
        <is>
          <t>(2,2,1,1,1,3); Calculation with average annual yield and share of technologies. Lifetime: 30a.</t>
        </is>
      </c>
    </row>
    <row r="8413">
      <c r="A8413" t="inlineStr">
        <is>
          <t>photovoltaic slanted-roof installation, 3kWp, multi-Si, laminated, integrated, on roof</t>
        </is>
      </c>
      <c r="B8413" t="n">
        <v>1.860469020496018e-07</v>
      </c>
      <c r="C8413" t="inlineStr">
        <is>
          <t>RER</t>
        </is>
      </c>
      <c r="D8413" t="inlineStr">
        <is>
          <t>unit</t>
        </is>
      </c>
      <c r="F8413" t="inlineStr">
        <is>
          <t>technosphere</t>
        </is>
      </c>
      <c r="G8413" t="n">
        <v>0</v>
      </c>
      <c r="H8413" t="inlineStr">
        <is>
          <t>photovoltaic slanted-roof installation, 3kWp, multi-Si, laminated, integrated, on roof</t>
        </is>
      </c>
      <c r="I8413" t="inlineStr">
        <is>
          <t>(2,2,1,1,1,3); Calculation with average annual yield and share of technologies. Lifetime: 30a.</t>
        </is>
      </c>
    </row>
    <row r="8414">
      <c r="A8414" t="inlineStr">
        <is>
          <t>photovoltaic slanted-roof installation, 3kWp, multi-Si, panel, mounted, on roof</t>
        </is>
      </c>
      <c r="B8414" t="n">
        <v>3.100781700826696e-06</v>
      </c>
      <c r="C8414" t="inlineStr">
        <is>
          <t>RER</t>
        </is>
      </c>
      <c r="D8414" t="inlineStr">
        <is>
          <t>unit</t>
        </is>
      </c>
      <c r="F8414" t="inlineStr">
        <is>
          <t>technosphere</t>
        </is>
      </c>
      <c r="G8414" t="n">
        <v>0</v>
      </c>
      <c r="H8414" t="inlineStr">
        <is>
          <t>photovoltaic slanted-roof installation, 3kWp, multi-Si, panel, mounted, on roof</t>
        </is>
      </c>
      <c r="I8414" t="inlineStr">
        <is>
          <t>(2,2,1,1,1,3); Calculation with average annual yield and share of technologies. Lifetime: 30a.</t>
        </is>
      </c>
    </row>
    <row r="8415">
      <c r="A8415" t="inlineStr">
        <is>
          <t>photovoltaic slanted-roof installation, 3kWp, single-Si, laminated, integrated, on roof</t>
        </is>
      </c>
      <c r="B8415" t="n">
        <v>9.860870998902288e-08</v>
      </c>
      <c r="C8415" t="inlineStr">
        <is>
          <t>RER</t>
        </is>
      </c>
      <c r="D8415" t="inlineStr">
        <is>
          <t>unit</t>
        </is>
      </c>
      <c r="F8415" t="inlineStr">
        <is>
          <t>technosphere</t>
        </is>
      </c>
      <c r="G8415" t="n">
        <v>0</v>
      </c>
      <c r="H8415" t="inlineStr">
        <is>
          <t>photovoltaic slanted-roof installation, 3kWp, single-Si, laminated, integrated, on roof</t>
        </is>
      </c>
      <c r="I8415" t="inlineStr">
        <is>
          <t>(2,2,1,1,1,3); Calculation with average annual yield and share of technologies. Lifetime: 30a.</t>
        </is>
      </c>
    </row>
    <row r="8416">
      <c r="A8416" t="inlineStr">
        <is>
          <t>photovoltaic slanted-roof installation, 3kWp, single-Si, panel, mounted, on roof</t>
        </is>
      </c>
      <c r="B8416" t="n">
        <v>1.640910564661084e-06</v>
      </c>
      <c r="C8416" t="inlineStr">
        <is>
          <t>RER</t>
        </is>
      </c>
      <c r="D8416" t="inlineStr">
        <is>
          <t>unit</t>
        </is>
      </c>
      <c r="F8416" t="inlineStr">
        <is>
          <t>technosphere</t>
        </is>
      </c>
      <c r="G8416" t="n">
        <v>0</v>
      </c>
      <c r="H8416" t="inlineStr">
        <is>
          <t>photovoltaic slanted-roof installation, 3kWp, single-Si, panel, mounted, on roof</t>
        </is>
      </c>
      <c r="I8416" t="inlineStr">
        <is>
          <t>(2,2,1,1,1,3); Calculation with average annual yield and share of technologies. Lifetime: 30a.</t>
        </is>
      </c>
    </row>
    <row r="8417">
      <c r="A8417" t="inlineStr">
        <is>
          <t>market for tap water</t>
        </is>
      </c>
      <c r="B8417" t="n">
        <v>0.0037026</v>
      </c>
      <c r="C8417" t="inlineStr">
        <is>
          <t>Europe without Switzerland</t>
        </is>
      </c>
      <c r="D8417" t="inlineStr">
        <is>
          <t>kilogram</t>
        </is>
      </c>
      <c r="F8417" t="inlineStr">
        <is>
          <t>technosphere</t>
        </is>
      </c>
      <c r="G8417" t="n">
        <v>0</v>
      </c>
      <c r="H8417" t="inlineStr">
        <is>
          <t>tap water</t>
        </is>
      </c>
      <c r="I8417" t="inlineStr">
        <is>
          <t>(2,2,1,1,1,3); Estimation 20l/m2 panel</t>
        </is>
      </c>
    </row>
    <row r="8418">
      <c r="A8418" t="inlineStr">
        <is>
          <t>treatment of wastewater, from residence, capacity 1.1E10l/year</t>
        </is>
      </c>
      <c r="B8418" t="n">
        <v>-3.3323e-06</v>
      </c>
      <c r="C8418" t="inlineStr">
        <is>
          <t>CH</t>
        </is>
      </c>
      <c r="D8418" t="inlineStr">
        <is>
          <t>cubic meter</t>
        </is>
      </c>
      <c r="F8418" t="inlineStr">
        <is>
          <t>technosphere</t>
        </is>
      </c>
      <c r="G8418" t="n">
        <v>0</v>
      </c>
      <c r="H8418" t="inlineStr">
        <is>
          <t>wastewater, from residence</t>
        </is>
      </c>
      <c r="I8418" t="inlineStr">
        <is>
          <t>(2,2,1,1,1,3); Estimation 20l/m2 panel</t>
        </is>
      </c>
    </row>
    <row r="8419"/>
    <row r="8420">
      <c r="A8420" s="28" t="inlineStr">
        <is>
          <t>Activity</t>
        </is>
      </c>
      <c r="B8420" s="28" t="inlineStr">
        <is>
          <t>electricity production, photovoltaic, residential</t>
        </is>
      </c>
    </row>
    <row r="8421">
      <c r="A8421" t="inlineStr">
        <is>
          <t>comment</t>
        </is>
      </c>
      <c r="B842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422">
      <c r="A8422" t="inlineStr">
        <is>
          <t>location</t>
        </is>
      </c>
      <c r="B8422" t="inlineStr">
        <is>
          <t>PT</t>
        </is>
      </c>
    </row>
    <row r="8423">
      <c r="A8423" t="inlineStr">
        <is>
          <t>production amount</t>
        </is>
      </c>
      <c r="B8423" t="n">
        <v>1</v>
      </c>
    </row>
    <row r="8424">
      <c r="A8424" t="inlineStr">
        <is>
          <t>reference product</t>
        </is>
      </c>
      <c r="B8424" t="inlineStr">
        <is>
          <t>electricity, low voltage</t>
        </is>
      </c>
    </row>
    <row r="8425">
      <c r="A8425" t="inlineStr">
        <is>
          <t>source</t>
        </is>
      </c>
      <c r="B842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26">
      <c r="A8426" t="inlineStr">
        <is>
          <t>type</t>
        </is>
      </c>
      <c r="B8426" t="inlineStr">
        <is>
          <t>process</t>
        </is>
      </c>
    </row>
    <row r="8427">
      <c r="A8427" t="inlineStr">
        <is>
          <t>unit</t>
        </is>
      </c>
      <c r="B8427" t="inlineStr">
        <is>
          <t>kilowatt hour</t>
        </is>
      </c>
    </row>
    <row r="8428">
      <c r="A8428" t="inlineStr">
        <is>
          <t>Exchanges</t>
        </is>
      </c>
    </row>
    <row r="8429">
      <c r="A8429" s="28" t="inlineStr">
        <is>
          <t>name</t>
        </is>
      </c>
      <c r="B8429" s="28" t="inlineStr">
        <is>
          <t>amount</t>
        </is>
      </c>
      <c r="C8429" s="28" t="inlineStr">
        <is>
          <t>location</t>
        </is>
      </c>
      <c r="D8429" s="28" t="inlineStr">
        <is>
          <t>unit</t>
        </is>
      </c>
      <c r="E8429" s="28" t="inlineStr">
        <is>
          <t>categories</t>
        </is>
      </c>
      <c r="F8429" s="28" t="inlineStr">
        <is>
          <t>type</t>
        </is>
      </c>
      <c r="G8429" s="28" t="inlineStr">
        <is>
          <t>uncertainty type</t>
        </is>
      </c>
      <c r="H8429" s="28" t="inlineStr">
        <is>
          <t>reference product</t>
        </is>
      </c>
      <c r="I8429" s="28" t="inlineStr">
        <is>
          <t>comment</t>
        </is>
      </c>
      <c r="J8429" s="28" t="inlineStr">
        <is>
          <t>production volume</t>
        </is>
      </c>
      <c r="K8429" s="28" t="n"/>
      <c r="L8429" s="28" t="n"/>
      <c r="M8429" s="28" t="n"/>
    </row>
    <row r="8430">
      <c r="A8430" t="inlineStr">
        <is>
          <t>Energy, solar, converted</t>
        </is>
      </c>
      <c r="B8430" t="n">
        <v>3.8503</v>
      </c>
      <c r="D8430" t="inlineStr">
        <is>
          <t>megajoule</t>
        </is>
      </c>
      <c r="E8430" t="inlineStr">
        <is>
          <t>natural resource::in air</t>
        </is>
      </c>
      <c r="F8430" t="inlineStr">
        <is>
          <t>biosphere</t>
        </is>
      </c>
      <c r="G8430" t="n">
        <v>0</v>
      </c>
      <c r="I8430" t="inlineStr">
        <is>
          <t>(2,2,1,1,1,3); Energy loss in the system</t>
        </is>
      </c>
    </row>
    <row r="8431">
      <c r="A8431" t="inlineStr">
        <is>
          <t>Heat, waste</t>
        </is>
      </c>
      <c r="B8431" t="n">
        <v>0.25027</v>
      </c>
      <c r="D8431" t="inlineStr">
        <is>
          <t>megajoule</t>
        </is>
      </c>
      <c r="E8431" t="inlineStr">
        <is>
          <t>air</t>
        </is>
      </c>
      <c r="F8431" t="inlineStr">
        <is>
          <t>biosphere</t>
        </is>
      </c>
      <c r="G8431" t="n">
        <v>0</v>
      </c>
      <c r="I8431" t="inlineStr">
        <is>
          <t>(1,na,na,na,na,na); Calculation with average annual output and share of technologies; Average degradation of 10.5% included</t>
        </is>
      </c>
    </row>
    <row r="8432">
      <c r="A8432" t="inlineStr">
        <is>
          <t>electricity production, photovoltaic, residential</t>
        </is>
      </c>
      <c r="B8432" t="n">
        <v>1</v>
      </c>
      <c r="C8432" t="inlineStr">
        <is>
          <t>PT</t>
        </is>
      </c>
      <c r="D8432" t="inlineStr">
        <is>
          <t>kilowatt hour</t>
        </is>
      </c>
      <c r="E8432" t="inlineStr">
        <is>
          <t>photovoltaic::power plants</t>
        </is>
      </c>
      <c r="F8432" t="inlineStr">
        <is>
          <t>production</t>
        </is>
      </c>
      <c r="G8432" t="n">
        <v>0</v>
      </c>
      <c r="H8432" t="inlineStr">
        <is>
          <t>electricity, low voltage</t>
        </is>
      </c>
      <c r="J8432">
        <f>VLOOKUP(C8432,'extension - production vol'!$B$6:$D$235,3,0)</f>
        <v>5160.143</v>
      </c>
    </row>
    <row r="8433">
      <c r="A8433" t="inlineStr">
        <is>
          <t>photovoltaic slanted-roof installation, 3 kWp, CIS, laminated, integrated, on roof</t>
        </is>
      </c>
      <c r="B8433" t="n">
        <v>2.481976223439791e-08</v>
      </c>
      <c r="C8433" t="inlineStr">
        <is>
          <t>CH</t>
        </is>
      </c>
      <c r="D8433" t="inlineStr">
        <is>
          <t>unit</t>
        </is>
      </c>
      <c r="F8433" t="inlineStr">
        <is>
          <t>technosphere</t>
        </is>
      </c>
      <c r="G8433" t="n">
        <v>0</v>
      </c>
      <c r="H8433" t="inlineStr">
        <is>
          <t>photovoltaic slanted-roof installation, 3 kWp, CIS, laminated, integrated, on roof</t>
        </is>
      </c>
      <c r="I8433" t="inlineStr">
        <is>
          <t>(2,2,1,1,1,3); Calculation with average annual yield and share of technologies. Lifetime: 30a.</t>
        </is>
      </c>
    </row>
    <row r="8434">
      <c r="A8434" t="inlineStr">
        <is>
          <t>photovoltaic slanted-roof installation, 3 kWp, CdTe, panel, mounted, on roof</t>
        </is>
      </c>
      <c r="B8434" t="n">
        <v>5.002936366619474e-07</v>
      </c>
      <c r="C8434" t="inlineStr">
        <is>
          <t>CH</t>
        </is>
      </c>
      <c r="D8434" t="inlineStr">
        <is>
          <t>unit</t>
        </is>
      </c>
      <c r="F8434" t="inlineStr">
        <is>
          <t>technosphere</t>
        </is>
      </c>
      <c r="G8434" t="n">
        <v>0</v>
      </c>
      <c r="H8434" t="inlineStr">
        <is>
          <t>photovoltaic slanted-roof installation, 3 kWp, CdTe, panel, mounted, on roof</t>
        </is>
      </c>
      <c r="I8434" t="inlineStr">
        <is>
          <t>(2,2,1,1,1,3); Calculation with average annual yield and share of technologies. Lifetime: 30a.</t>
        </is>
      </c>
    </row>
    <row r="8435">
      <c r="A8435" t="inlineStr">
        <is>
          <t>photovoltaic slanted-roof installation, 3 kWp, micro-Si, laminated, integrated, on roof</t>
        </is>
      </c>
      <c r="B8435" t="n">
        <v>3.917883933859146e-09</v>
      </c>
      <c r="C8435" t="inlineStr">
        <is>
          <t>RER</t>
        </is>
      </c>
      <c r="D8435" t="inlineStr">
        <is>
          <t>unit</t>
        </is>
      </c>
      <c r="F8435" t="inlineStr">
        <is>
          <t>technosphere</t>
        </is>
      </c>
      <c r="G8435" t="n">
        <v>0</v>
      </c>
      <c r="H8435" t="inlineStr">
        <is>
          <t>photovoltaic slanted-roof installation, 3 kWp, micro-Si, laminated, integrated, on roof</t>
        </is>
      </c>
      <c r="I8435" t="inlineStr">
        <is>
          <t>(2,2,1,1,1,3); Calculation with average annual yield and share of technologies. Lifetime: 30a.</t>
        </is>
      </c>
    </row>
    <row r="8436">
      <c r="A8436" t="inlineStr">
        <is>
          <t>photovoltaic slanted-roof installation, 3 kWp, micro-Si, panel, mounted, on roof</t>
        </is>
      </c>
      <c r="B8436" t="n">
        <v>6.497319956648668e-08</v>
      </c>
      <c r="C8436" t="inlineStr">
        <is>
          <t>RER</t>
        </is>
      </c>
      <c r="D8436" t="inlineStr">
        <is>
          <t>unit</t>
        </is>
      </c>
      <c r="F8436" t="inlineStr">
        <is>
          <t>technosphere</t>
        </is>
      </c>
      <c r="G8436" t="n">
        <v>0</v>
      </c>
      <c r="H8436" t="inlineStr">
        <is>
          <t>photovoltaic slanted-roof installation, 3 kWp, micro-Si, panel, mounted, on roof</t>
        </is>
      </c>
      <c r="I8436" t="inlineStr">
        <is>
          <t>(2,2,1,1,1,3); Calculation with average annual yield and share of technologies. Lifetime: 30a.</t>
        </is>
      </c>
    </row>
    <row r="8437">
      <c r="A8437" t="inlineStr">
        <is>
          <t>photovoltaic facade installation, 3kWp, multi-Si, laminated, integrated, at building</t>
        </is>
      </c>
      <c r="B8437" t="n">
        <v>2.097496176835944e-07</v>
      </c>
      <c r="C8437" t="inlineStr">
        <is>
          <t>RER</t>
        </is>
      </c>
      <c r="D8437" t="inlineStr">
        <is>
          <t>unit</t>
        </is>
      </c>
      <c r="F8437" t="inlineStr">
        <is>
          <t>technosphere</t>
        </is>
      </c>
      <c r="G8437" t="n">
        <v>0</v>
      </c>
      <c r="H8437" t="inlineStr">
        <is>
          <t>photovoltaic facade installation, 3kWp, multi-Si, laminated, integrated, at building</t>
        </is>
      </c>
      <c r="I8437" t="inlineStr">
        <is>
          <t>(2,2,1,1,1,3); Calculation with average annual yield and share of technologies. Lifetime: 30a.</t>
        </is>
      </c>
    </row>
    <row r="8438">
      <c r="A8438" t="inlineStr">
        <is>
          <t>photovoltaic facade installation, 3kWp, multi-Si, panel, mounted, at building</t>
        </is>
      </c>
      <c r="B8438" t="n">
        <v>2.097496176835944e-07</v>
      </c>
      <c r="C8438" t="inlineStr">
        <is>
          <t>RER</t>
        </is>
      </c>
      <c r="D8438" t="inlineStr">
        <is>
          <t>unit</t>
        </is>
      </c>
      <c r="F8438" t="inlineStr">
        <is>
          <t>technosphere</t>
        </is>
      </c>
      <c r="G8438" t="n">
        <v>0</v>
      </c>
      <c r="H8438" t="inlineStr">
        <is>
          <t>photovoltaic facade installation, 3kWp, multi-Si, panel, mounted, at building</t>
        </is>
      </c>
      <c r="I8438" t="inlineStr">
        <is>
          <t>(2,2,1,1,1,3); Calculation with average annual yield and share of technologies. Lifetime: 30a.</t>
        </is>
      </c>
    </row>
    <row r="8439">
      <c r="A8439" t="inlineStr">
        <is>
          <t>photovoltaic facade installation, 3kWp, single-Si, laminated, integrated, at building</t>
        </is>
      </c>
      <c r="B8439" t="n">
        <v>1.113714784160678e-07</v>
      </c>
      <c r="C8439" t="inlineStr">
        <is>
          <t>RER</t>
        </is>
      </c>
      <c r="D8439" t="inlineStr">
        <is>
          <t>unit</t>
        </is>
      </c>
      <c r="F8439" t="inlineStr">
        <is>
          <t>technosphere</t>
        </is>
      </c>
      <c r="G8439" t="n">
        <v>0</v>
      </c>
      <c r="H8439" t="inlineStr">
        <is>
          <t>photovoltaic facade installation, 3kWp, single-Si, laminated, integrated, at building</t>
        </is>
      </c>
      <c r="I8439" t="inlineStr">
        <is>
          <t>(2,2,1,1,1,3); Calculation with average annual yield and share of technologies. Lifetime: 30a.</t>
        </is>
      </c>
    </row>
    <row r="8440">
      <c r="A8440" t="inlineStr">
        <is>
          <t>photovoltaic facade installation, 3kWp, single-Si, panel, mounted, at building</t>
        </is>
      </c>
      <c r="B8440" t="n">
        <v>1.113714784160678e-07</v>
      </c>
      <c r="C8440" t="inlineStr">
        <is>
          <t>RER</t>
        </is>
      </c>
      <c r="D8440" t="inlineStr">
        <is>
          <t>unit</t>
        </is>
      </c>
      <c r="F8440" t="inlineStr">
        <is>
          <t>technosphere</t>
        </is>
      </c>
      <c r="G8440" t="n">
        <v>0</v>
      </c>
      <c r="H8440" t="inlineStr">
        <is>
          <t>photovoltaic facade installation, 3kWp, single-Si, panel, mounted, at building</t>
        </is>
      </c>
      <c r="I8440" t="inlineStr">
        <is>
          <t>(2,2,1,1,1,3); Calculation with average annual yield and share of technologies. Lifetime: 30a.</t>
        </is>
      </c>
    </row>
    <row r="8441">
      <c r="A8441" t="inlineStr">
        <is>
          <t>photovoltaic flat-roof installation, 3kWp, multi-Si, on roof</t>
        </is>
      </c>
      <c r="B8441" t="n">
        <v>2.202591465303898e-06</v>
      </c>
      <c r="C8441" t="inlineStr">
        <is>
          <t>RER</t>
        </is>
      </c>
      <c r="D8441" t="inlineStr">
        <is>
          <t>unit</t>
        </is>
      </c>
      <c r="F8441" t="inlineStr">
        <is>
          <t>technosphere</t>
        </is>
      </c>
      <c r="G8441" t="n">
        <v>0</v>
      </c>
      <c r="H8441" t="inlineStr">
        <is>
          <t>photovoltaic flat-roof installation, 3kWp, multi-Si, on roof</t>
        </is>
      </c>
      <c r="I8441" t="inlineStr">
        <is>
          <t>(2,2,1,1,1,3); Calculation with average annual yield and share of technologies. Lifetime: 30a.</t>
        </is>
      </c>
    </row>
    <row r="8442">
      <c r="A8442" t="inlineStr">
        <is>
          <t>photovoltaic flat-roof installation, 3kWp, single-Si, on roof</t>
        </is>
      </c>
      <c r="B8442" t="n">
        <v>1.16951759219676e-06</v>
      </c>
      <c r="C8442" t="inlineStr">
        <is>
          <t>RER</t>
        </is>
      </c>
      <c r="D8442" t="inlineStr">
        <is>
          <t>unit</t>
        </is>
      </c>
      <c r="F8442" t="inlineStr">
        <is>
          <t>technosphere</t>
        </is>
      </c>
      <c r="G8442" t="n">
        <v>0</v>
      </c>
      <c r="H8442" t="inlineStr">
        <is>
          <t>photovoltaic flat-roof installation, 3kWp, single-Si, on roof</t>
        </is>
      </c>
      <c r="I8442" t="inlineStr">
        <is>
          <t>(2,2,1,1,1,3); Calculation with average annual yield and share of technologies. Lifetime: 30a.</t>
        </is>
      </c>
    </row>
    <row r="8443">
      <c r="A8443" t="inlineStr">
        <is>
          <t>photovoltaic slanted-roof installation, 3kWp, CIS, panel, mounted, on roof</t>
        </is>
      </c>
      <c r="B8443" t="n">
        <v>4.132295492428552e-07</v>
      </c>
      <c r="C8443" t="inlineStr">
        <is>
          <t>CH</t>
        </is>
      </c>
      <c r="D8443" t="inlineStr">
        <is>
          <t>unit</t>
        </is>
      </c>
      <c r="F8443" t="inlineStr">
        <is>
          <t>technosphere</t>
        </is>
      </c>
      <c r="G8443" t="n">
        <v>0</v>
      </c>
      <c r="H8443" t="inlineStr">
        <is>
          <t>photovoltaic slanted-roof installation, 3kWp, CIS, panel, mounted, on roof</t>
        </is>
      </c>
      <c r="I8443" t="inlineStr">
        <is>
          <t>(2,2,1,1,1,3); Calculation with average annual yield and share of technologies. Lifetime: 30a.</t>
        </is>
      </c>
    </row>
    <row r="8444">
      <c r="A8444" t="inlineStr">
        <is>
          <t>photovoltaic slanted-roof installation, 3kWp, CdTe, laminated, integrated, on roof</t>
        </is>
      </c>
      <c r="B8444" t="n">
        <v>3.001761819971684e-08</v>
      </c>
      <c r="C8444" t="inlineStr">
        <is>
          <t>CH</t>
        </is>
      </c>
      <c r="D8444" t="inlineStr">
        <is>
          <t>unit</t>
        </is>
      </c>
      <c r="F8444" t="inlineStr">
        <is>
          <t>technosphere</t>
        </is>
      </c>
      <c r="G8444" t="n">
        <v>0</v>
      </c>
      <c r="H8444" t="inlineStr">
        <is>
          <t>photovoltaic slanted-roof installation, 3kWp, CdTe, laminated, integrated, on roof</t>
        </is>
      </c>
      <c r="I8444" t="inlineStr">
        <is>
          <t>(2,2,1,1,1,3); Calculation with average annual yield and share of technologies. Lifetime: 30a.</t>
        </is>
      </c>
    </row>
    <row r="8445">
      <c r="A8445" t="inlineStr">
        <is>
          <t>photovoltaic slanted-roof installation, 3kWp, multi-Si, laminated, integrated, on roof</t>
        </is>
      </c>
      <c r="B8445" t="n">
        <v>1.085052432760327e-07</v>
      </c>
      <c r="C8445" t="inlineStr">
        <is>
          <t>RER</t>
        </is>
      </c>
      <c r="D8445" t="inlineStr">
        <is>
          <t>unit</t>
        </is>
      </c>
      <c r="F8445" t="inlineStr">
        <is>
          <t>technosphere</t>
        </is>
      </c>
      <c r="G8445" t="n">
        <v>0</v>
      </c>
      <c r="H8445" t="inlineStr">
        <is>
          <t>photovoltaic slanted-roof installation, 3kWp, multi-Si, laminated, integrated, on roof</t>
        </is>
      </c>
      <c r="I8445" t="inlineStr">
        <is>
          <t>(2,2,1,1,1,3); Calculation with average annual yield and share of technologies. Lifetime: 30a.</t>
        </is>
      </c>
    </row>
    <row r="8446">
      <c r="A8446" t="inlineStr">
        <is>
          <t>photovoltaic slanted-roof installation, 3kWp, multi-Si, panel, mounted, on roof</t>
        </is>
      </c>
      <c r="B8446" t="n">
        <v>1.806254947948329e-06</v>
      </c>
      <c r="C8446" t="inlineStr">
        <is>
          <t>RER</t>
        </is>
      </c>
      <c r="D8446" t="inlineStr">
        <is>
          <t>unit</t>
        </is>
      </c>
      <c r="F8446" t="inlineStr">
        <is>
          <t>technosphere</t>
        </is>
      </c>
      <c r="G8446" t="n">
        <v>0</v>
      </c>
      <c r="H8446" t="inlineStr">
        <is>
          <t>photovoltaic slanted-roof installation, 3kWp, multi-Si, panel, mounted, on roof</t>
        </is>
      </c>
      <c r="I8446" t="inlineStr">
        <is>
          <t>(2,2,1,1,1,3); Calculation with average annual yield and share of technologies. Lifetime: 30a.</t>
        </is>
      </c>
    </row>
    <row r="8447">
      <c r="A8447" t="inlineStr">
        <is>
          <t>photovoltaic slanted-roof installation, 3kWp, single-Si, laminated, integrated, on roof</t>
        </is>
      </c>
      <c r="B8447" t="n">
        <v>5.750128161634071e-08</v>
      </c>
      <c r="C8447" t="inlineStr">
        <is>
          <t>RER</t>
        </is>
      </c>
      <c r="D8447" t="inlineStr">
        <is>
          <t>unit</t>
        </is>
      </c>
      <c r="F8447" t="inlineStr">
        <is>
          <t>technosphere</t>
        </is>
      </c>
      <c r="G8447" t="n">
        <v>0</v>
      </c>
      <c r="H8447" t="inlineStr">
        <is>
          <t>photovoltaic slanted-roof installation, 3kWp, single-Si, laminated, integrated, on roof</t>
        </is>
      </c>
      <c r="I8447" t="inlineStr">
        <is>
          <t>(2,2,1,1,1,3); Calculation with average annual yield and share of technologies. Lifetime: 30a.</t>
        </is>
      </c>
    </row>
    <row r="8448">
      <c r="A8448" t="inlineStr">
        <is>
          <t>photovoltaic slanted-roof installation, 3kWp, single-Si, panel, mounted, on roof</t>
        </is>
      </c>
      <c r="B8448" t="n">
        <v>9.55106033627354e-07</v>
      </c>
      <c r="C8448" t="inlineStr">
        <is>
          <t>RER</t>
        </is>
      </c>
      <c r="D8448" t="inlineStr">
        <is>
          <t>unit</t>
        </is>
      </c>
      <c r="F8448" t="inlineStr">
        <is>
          <t>technosphere</t>
        </is>
      </c>
      <c r="G8448" t="n">
        <v>0</v>
      </c>
      <c r="H8448" t="inlineStr">
        <is>
          <t>photovoltaic slanted-roof installation, 3kWp, single-Si, panel, mounted, on roof</t>
        </is>
      </c>
      <c r="I8448" t="inlineStr">
        <is>
          <t>(2,2,1,1,1,3); Calculation with average annual yield and share of technologies. Lifetime: 30a.</t>
        </is>
      </c>
    </row>
    <row r="8449">
      <c r="A8449" t="inlineStr">
        <is>
          <t>market for tap water</t>
        </is>
      </c>
      <c r="B8449" t="n">
        <v>0.0037026</v>
      </c>
      <c r="C8449" t="inlineStr">
        <is>
          <t>Europe without Switzerland</t>
        </is>
      </c>
      <c r="D8449" t="inlineStr">
        <is>
          <t>kilogram</t>
        </is>
      </c>
      <c r="F8449" t="inlineStr">
        <is>
          <t>technosphere</t>
        </is>
      </c>
      <c r="G8449" t="n">
        <v>0</v>
      </c>
      <c r="H8449" t="inlineStr">
        <is>
          <t>tap water</t>
        </is>
      </c>
      <c r="I8449" t="inlineStr">
        <is>
          <t>(2,2,1,1,1,3); Estimation 20l/m2 panel</t>
        </is>
      </c>
    </row>
    <row r="8450">
      <c r="A8450" t="inlineStr">
        <is>
          <t>treatment of wastewater, from residence, capacity 1.1E10l/year</t>
        </is>
      </c>
      <c r="B8450" t="n">
        <v>-3.3323e-06</v>
      </c>
      <c r="C8450" t="inlineStr">
        <is>
          <t>CH</t>
        </is>
      </c>
      <c r="D8450" t="inlineStr">
        <is>
          <t>cubic meter</t>
        </is>
      </c>
      <c r="F8450" t="inlineStr">
        <is>
          <t>technosphere</t>
        </is>
      </c>
      <c r="G8450" t="n">
        <v>0</v>
      </c>
      <c r="H8450" t="inlineStr">
        <is>
          <t>wastewater, from residence</t>
        </is>
      </c>
      <c r="I8450" t="inlineStr">
        <is>
          <t>(2,2,1,1,1,3); Estimation 20l/m2 panel</t>
        </is>
      </c>
    </row>
    <row r="8451"/>
    <row r="8452">
      <c r="A8452" s="28" t="inlineStr">
        <is>
          <t>Activity</t>
        </is>
      </c>
      <c r="B8452" s="28" t="inlineStr">
        <is>
          <t>electricity production, photovoltaic, residential</t>
        </is>
      </c>
    </row>
    <row r="8453">
      <c r="A8453" t="inlineStr">
        <is>
          <t>comment</t>
        </is>
      </c>
      <c r="B845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454">
      <c r="A8454" t="inlineStr">
        <is>
          <t>location</t>
        </is>
      </c>
      <c r="B8454" t="inlineStr">
        <is>
          <t>ZA</t>
        </is>
      </c>
    </row>
    <row r="8455">
      <c r="A8455" t="inlineStr">
        <is>
          <t>production amount</t>
        </is>
      </c>
      <c r="B8455" t="n">
        <v>1</v>
      </c>
    </row>
    <row r="8456">
      <c r="A8456" t="inlineStr">
        <is>
          <t>reference product</t>
        </is>
      </c>
      <c r="B8456" t="inlineStr">
        <is>
          <t>electricity, low voltage</t>
        </is>
      </c>
    </row>
    <row r="8457">
      <c r="A8457" t="inlineStr">
        <is>
          <t>source</t>
        </is>
      </c>
      <c r="B84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58">
      <c r="A8458" t="inlineStr">
        <is>
          <t>type</t>
        </is>
      </c>
      <c r="B8458" t="inlineStr">
        <is>
          <t>process</t>
        </is>
      </c>
    </row>
    <row r="8459">
      <c r="A8459" t="inlineStr">
        <is>
          <t>unit</t>
        </is>
      </c>
      <c r="B8459" t="inlineStr">
        <is>
          <t>kilowatt hour</t>
        </is>
      </c>
    </row>
    <row r="8460">
      <c r="A8460" t="inlineStr">
        <is>
          <t>Exchanges</t>
        </is>
      </c>
    </row>
    <row r="8461">
      <c r="A8461" s="28" t="inlineStr">
        <is>
          <t>name</t>
        </is>
      </c>
      <c r="B8461" s="28" t="inlineStr">
        <is>
          <t>amount</t>
        </is>
      </c>
      <c r="C8461" s="28" t="inlineStr">
        <is>
          <t>location</t>
        </is>
      </c>
      <c r="D8461" s="28" t="inlineStr">
        <is>
          <t>unit</t>
        </is>
      </c>
      <c r="E8461" s="28" t="inlineStr">
        <is>
          <t>categories</t>
        </is>
      </c>
      <c r="F8461" s="28" t="inlineStr">
        <is>
          <t>type</t>
        </is>
      </c>
      <c r="G8461" s="28" t="inlineStr">
        <is>
          <t>uncertainty type</t>
        </is>
      </c>
      <c r="H8461" s="28" t="inlineStr">
        <is>
          <t>reference product</t>
        </is>
      </c>
      <c r="I8461" s="28" t="inlineStr">
        <is>
          <t>comment</t>
        </is>
      </c>
      <c r="J8461" s="28" t="inlineStr">
        <is>
          <t>production volume</t>
        </is>
      </c>
      <c r="K8461" s="28" t="n"/>
      <c r="L8461" s="28" t="n"/>
      <c r="M8461" s="28" t="n"/>
    </row>
    <row r="8462">
      <c r="A8462" t="inlineStr">
        <is>
          <t>Energy, solar, converted</t>
        </is>
      </c>
      <c r="B8462" t="n">
        <v>3.8503</v>
      </c>
      <c r="D8462" t="inlineStr">
        <is>
          <t>megajoule</t>
        </is>
      </c>
      <c r="E8462" t="inlineStr">
        <is>
          <t>natural resource::in air</t>
        </is>
      </c>
      <c r="F8462" t="inlineStr">
        <is>
          <t>biosphere</t>
        </is>
      </c>
      <c r="G8462" t="n">
        <v>0</v>
      </c>
      <c r="I8462" t="inlineStr">
        <is>
          <t>(2,2,1,1,1,3); Energy loss in the system</t>
        </is>
      </c>
    </row>
    <row r="8463">
      <c r="A8463" t="inlineStr">
        <is>
          <t>Heat, waste</t>
        </is>
      </c>
      <c r="B8463" t="n">
        <v>0.25027</v>
      </c>
      <c r="D8463" t="inlineStr">
        <is>
          <t>megajoule</t>
        </is>
      </c>
      <c r="E8463" t="inlineStr">
        <is>
          <t>air</t>
        </is>
      </c>
      <c r="F8463" t="inlineStr">
        <is>
          <t>biosphere</t>
        </is>
      </c>
      <c r="G8463" t="n">
        <v>0</v>
      </c>
      <c r="I8463" t="inlineStr">
        <is>
          <t>(1,na,na,na,na,na); Calculation with average annual output and share of technologies; Average degradation of 10.5% included</t>
        </is>
      </c>
    </row>
    <row r="8464">
      <c r="A8464" t="inlineStr">
        <is>
          <t>electricity production, photovoltaic, residential</t>
        </is>
      </c>
      <c r="B8464" t="n">
        <v>1</v>
      </c>
      <c r="C8464" t="inlineStr">
        <is>
          <t>ZA</t>
        </is>
      </c>
      <c r="D8464" t="inlineStr">
        <is>
          <t>kilowatt hour</t>
        </is>
      </c>
      <c r="E8464" t="inlineStr">
        <is>
          <t>photovoltaic::power plants</t>
        </is>
      </c>
      <c r="F8464" t="inlineStr">
        <is>
          <t>production</t>
        </is>
      </c>
      <c r="G8464" t="n">
        <v>0</v>
      </c>
      <c r="H8464" t="inlineStr">
        <is>
          <t>electricity, low voltage</t>
        </is>
      </c>
      <c r="J8464">
        <f>VLOOKUP(C8464,'extension - production vol'!$B$6:$D$235,3,0)</f>
        <v>9.5749999999999993</v>
      </c>
    </row>
    <row r="8465">
      <c r="A8465" t="inlineStr">
        <is>
          <t>photovoltaic slanted-roof installation, 3 kWp, CIS, laminated, integrated, on roof</t>
        </is>
      </c>
      <c r="B8465" t="n">
        <v>2.166902448007763e-08</v>
      </c>
      <c r="C8465" t="inlineStr">
        <is>
          <t>CH</t>
        </is>
      </c>
      <c r="D8465" t="inlineStr">
        <is>
          <t>unit</t>
        </is>
      </c>
      <c r="F8465" t="inlineStr">
        <is>
          <t>technosphere</t>
        </is>
      </c>
      <c r="G8465" t="n">
        <v>0</v>
      </c>
      <c r="H8465" t="inlineStr">
        <is>
          <t>photovoltaic slanted-roof installation, 3 kWp, CIS, laminated, integrated, on roof</t>
        </is>
      </c>
      <c r="I8465" t="inlineStr">
        <is>
          <t>(2,2,1,1,1,3); Calculation with average annual yield and share of technologies. Lifetime: 30a.</t>
        </is>
      </c>
    </row>
    <row r="8466">
      <c r="A8466" t="inlineStr">
        <is>
          <t>photovoltaic slanted-roof installation, 3 kWp, CdTe, panel, mounted, on roof</t>
        </is>
      </c>
      <c r="B8466" t="n">
        <v>4.374948613382763e-07</v>
      </c>
      <c r="C8466" t="inlineStr">
        <is>
          <t>CH</t>
        </is>
      </c>
      <c r="D8466" t="inlineStr">
        <is>
          <t>unit</t>
        </is>
      </c>
      <c r="F8466" t="inlineStr">
        <is>
          <t>technosphere</t>
        </is>
      </c>
      <c r="G8466" t="n">
        <v>0</v>
      </c>
      <c r="H8466" t="inlineStr">
        <is>
          <t>photovoltaic slanted-roof installation, 3 kWp, CdTe, panel, mounted, on roof</t>
        </is>
      </c>
      <c r="I8466" t="inlineStr">
        <is>
          <t>(2,2,1,1,1,3); Calculation with average annual yield and share of technologies. Lifetime: 30a.</t>
        </is>
      </c>
    </row>
    <row r="8467">
      <c r="A8467" t="inlineStr">
        <is>
          <t>photovoltaic slanted-roof installation, 3 kWp, micro-Si, laminated, integrated, on roof</t>
        </is>
      </c>
      <c r="B8467" t="n">
        <v>3.414928541480589e-09</v>
      </c>
      <c r="C8467" t="inlineStr">
        <is>
          <t>RER</t>
        </is>
      </c>
      <c r="D8467" t="inlineStr">
        <is>
          <t>unit</t>
        </is>
      </c>
      <c r="F8467" t="inlineStr">
        <is>
          <t>technosphere</t>
        </is>
      </c>
      <c r="G8467" t="n">
        <v>0</v>
      </c>
      <c r="H8467" t="inlineStr">
        <is>
          <t>photovoltaic slanted-roof installation, 3 kWp, micro-Si, laminated, integrated, on roof</t>
        </is>
      </c>
      <c r="I8467" t="inlineStr">
        <is>
          <t>(2,2,1,1,1,3); Calculation with average annual yield and share of technologies. Lifetime: 30a.</t>
        </is>
      </c>
    </row>
    <row r="8468">
      <c r="A8468" t="inlineStr">
        <is>
          <t>photovoltaic slanted-roof installation, 3 kWp, micro-Si, panel, mounted, on roof</t>
        </is>
      </c>
      <c r="B8468" t="n">
        <v>5.705262141590059e-08</v>
      </c>
      <c r="C8468" t="inlineStr">
        <is>
          <t>RER</t>
        </is>
      </c>
      <c r="D8468" t="inlineStr">
        <is>
          <t>unit</t>
        </is>
      </c>
      <c r="F8468" t="inlineStr">
        <is>
          <t>technosphere</t>
        </is>
      </c>
      <c r="G8468" t="n">
        <v>0</v>
      </c>
      <c r="H8468" t="inlineStr">
        <is>
          <t>photovoltaic slanted-roof installation, 3 kWp, micro-Si, panel, mounted, on roof</t>
        </is>
      </c>
      <c r="I8468" t="inlineStr">
        <is>
          <t>(2,2,1,1,1,3); Calculation with average annual yield and share of technologies. Lifetime: 30a.</t>
        </is>
      </c>
    </row>
    <row r="8469">
      <c r="A8469" t="inlineStr">
        <is>
          <t>photovoltaic facade installation, 3kWp, multi-Si, laminated, integrated, at building</t>
        </is>
      </c>
      <c r="B8469" t="n">
        <v>1.833513659401736e-07</v>
      </c>
      <c r="C8469" t="inlineStr">
        <is>
          <t>RER</t>
        </is>
      </c>
      <c r="D8469" t="inlineStr">
        <is>
          <t>unit</t>
        </is>
      </c>
      <c r="F8469" t="inlineStr">
        <is>
          <t>technosphere</t>
        </is>
      </c>
      <c r="G8469" t="n">
        <v>0</v>
      </c>
      <c r="H8469" t="inlineStr">
        <is>
          <t>photovoltaic facade installation, 3kWp, multi-Si, laminated, integrated, at building</t>
        </is>
      </c>
      <c r="I8469" t="inlineStr">
        <is>
          <t>(2,2,1,1,1,3); Calculation with average annual yield and share of technologies. Lifetime: 30a.</t>
        </is>
      </c>
    </row>
    <row r="8470">
      <c r="A8470" t="inlineStr">
        <is>
          <t>photovoltaic facade installation, 3kWp, multi-Si, panel, mounted, at building</t>
        </is>
      </c>
      <c r="B8470" t="n">
        <v>1.833513659401736e-07</v>
      </c>
      <c r="C8470" t="inlineStr">
        <is>
          <t>RER</t>
        </is>
      </c>
      <c r="D8470" t="inlineStr">
        <is>
          <t>unit</t>
        </is>
      </c>
      <c r="F8470" t="inlineStr">
        <is>
          <t>technosphere</t>
        </is>
      </c>
      <c r="G8470" t="n">
        <v>0</v>
      </c>
      <c r="H8470" t="inlineStr">
        <is>
          <t>photovoltaic facade installation, 3kWp, multi-Si, panel, mounted, at building</t>
        </is>
      </c>
      <c r="I8470" t="inlineStr">
        <is>
          <t>(2,2,1,1,1,3); Calculation with average annual yield and share of technologies. Lifetime: 30a.</t>
        </is>
      </c>
    </row>
    <row r="8471">
      <c r="A8471" t="inlineStr">
        <is>
          <t>photovoltaic facade installation, 3kWp, single-Si, laminated, integrated, at building</t>
        </is>
      </c>
      <c r="B8471" t="n">
        <v>9.716055289137403e-08</v>
      </c>
      <c r="C8471" t="inlineStr">
        <is>
          <t>RER</t>
        </is>
      </c>
      <c r="D8471" t="inlineStr">
        <is>
          <t>unit</t>
        </is>
      </c>
      <c r="F8471" t="inlineStr">
        <is>
          <t>technosphere</t>
        </is>
      </c>
      <c r="G8471" t="n">
        <v>0</v>
      </c>
      <c r="H8471" t="inlineStr">
        <is>
          <t>photovoltaic facade installation, 3kWp, single-Si, laminated, integrated, at building</t>
        </is>
      </c>
      <c r="I8471" t="inlineStr">
        <is>
          <t>(2,2,1,1,1,3); Calculation with average annual yield and share of technologies. Lifetime: 30a.</t>
        </is>
      </c>
    </row>
    <row r="8472">
      <c r="A8472" t="inlineStr">
        <is>
          <t>photovoltaic facade installation, 3kWp, single-Si, panel, mounted, at building</t>
        </is>
      </c>
      <c r="B8472" t="n">
        <v>9.716055289137403e-08</v>
      </c>
      <c r="C8472" t="inlineStr">
        <is>
          <t>RER</t>
        </is>
      </c>
      <c r="D8472" t="inlineStr">
        <is>
          <t>unit</t>
        </is>
      </c>
      <c r="F8472" t="inlineStr">
        <is>
          <t>technosphere</t>
        </is>
      </c>
      <c r="G8472" t="n">
        <v>0</v>
      </c>
      <c r="H8472" t="inlineStr">
        <is>
          <t>photovoltaic facade installation, 3kWp, single-Si, panel, mounted, at building</t>
        </is>
      </c>
      <c r="I8472" t="inlineStr">
        <is>
          <t>(2,2,1,1,1,3); Calculation with average annual yield and share of technologies. Lifetime: 30a.</t>
        </is>
      </c>
    </row>
    <row r="8473">
      <c r="A8473" t="inlineStr">
        <is>
          <t>photovoltaic flat-roof installation, 3kWp, multi-Si, on roof</t>
        </is>
      </c>
      <c r="B8473" t="n">
        <v>1.920040143804347e-06</v>
      </c>
      <c r="C8473" t="inlineStr">
        <is>
          <t>RER</t>
        </is>
      </c>
      <c r="D8473" t="inlineStr">
        <is>
          <t>unit</t>
        </is>
      </c>
      <c r="F8473" t="inlineStr">
        <is>
          <t>technosphere</t>
        </is>
      </c>
      <c r="G8473" t="n">
        <v>0</v>
      </c>
      <c r="H8473" t="inlineStr">
        <is>
          <t>photovoltaic flat-roof installation, 3kWp, multi-Si, on roof</t>
        </is>
      </c>
      <c r="I8473" t="inlineStr">
        <is>
          <t>(2,2,1,1,1,3); Calculation with average annual yield and share of technologies. Lifetime: 30a.</t>
        </is>
      </c>
    </row>
    <row r="8474">
      <c r="A8474" t="inlineStr">
        <is>
          <t>photovoltaic flat-roof installation, 3kWp, single-Si, on roof</t>
        </is>
      </c>
      <c r="B8474" t="n">
        <v>1.020364190707453e-06</v>
      </c>
      <c r="C8474" t="inlineStr">
        <is>
          <t>RER</t>
        </is>
      </c>
      <c r="D8474" t="inlineStr">
        <is>
          <t>unit</t>
        </is>
      </c>
      <c r="F8474" t="inlineStr">
        <is>
          <t>technosphere</t>
        </is>
      </c>
      <c r="G8474" t="n">
        <v>0</v>
      </c>
      <c r="H8474" t="inlineStr">
        <is>
          <t>photovoltaic flat-roof installation, 3kWp, single-Si, on roof</t>
        </is>
      </c>
      <c r="I8474" t="inlineStr">
        <is>
          <t>(2,2,1,1,1,3); Calculation with average annual yield and share of technologies. Lifetime: 30a.</t>
        </is>
      </c>
    </row>
    <row r="8475">
      <c r="A8475" t="inlineStr">
        <is>
          <t>photovoltaic slanted-roof installation, 3kWp, CIS, panel, mounted, on roof</t>
        </is>
      </c>
      <c r="B8475" t="n">
        <v>3.606932555861023e-07</v>
      </c>
      <c r="C8475" t="inlineStr">
        <is>
          <t>CH</t>
        </is>
      </c>
      <c r="D8475" t="inlineStr">
        <is>
          <t>unit</t>
        </is>
      </c>
      <c r="F8475" t="inlineStr">
        <is>
          <t>technosphere</t>
        </is>
      </c>
      <c r="G8475" t="n">
        <v>0</v>
      </c>
      <c r="H8475" t="inlineStr">
        <is>
          <t>photovoltaic slanted-roof installation, 3kWp, CIS, panel, mounted, on roof</t>
        </is>
      </c>
      <c r="I8475" t="inlineStr">
        <is>
          <t>(2,2,1,1,1,3); Calculation with average annual yield and share of technologies. Lifetime: 30a.</t>
        </is>
      </c>
    </row>
    <row r="8476">
      <c r="A8476" t="inlineStr">
        <is>
          <t>photovoltaic slanted-roof installation, 3kWp, CdTe, laminated, integrated, on roof</t>
        </is>
      </c>
      <c r="B8476" t="n">
        <v>2.619483339047359e-08</v>
      </c>
      <c r="C8476" t="inlineStr">
        <is>
          <t>CH</t>
        </is>
      </c>
      <c r="D8476" t="inlineStr">
        <is>
          <t>unit</t>
        </is>
      </c>
      <c r="F8476" t="inlineStr">
        <is>
          <t>technosphere</t>
        </is>
      </c>
      <c r="G8476" t="n">
        <v>0</v>
      </c>
      <c r="H8476" t="inlineStr">
        <is>
          <t>photovoltaic slanted-roof installation, 3kWp, CdTe, laminated, integrated, on roof</t>
        </is>
      </c>
      <c r="I8476" t="inlineStr">
        <is>
          <t>(2,2,1,1,1,3); Calculation with average annual yield and share of technologies. Lifetime: 30a.</t>
        </is>
      </c>
    </row>
    <row r="8477">
      <c r="A8477" t="inlineStr">
        <is>
          <t>photovoltaic slanted-roof installation, 3kWp, multi-Si, laminated, integrated, on roof</t>
        </is>
      </c>
      <c r="B8477" t="n">
        <v>9.490484139375773e-08</v>
      </c>
      <c r="C8477" t="inlineStr">
        <is>
          <t>RER</t>
        </is>
      </c>
      <c r="D8477" t="inlineStr">
        <is>
          <t>unit</t>
        </is>
      </c>
      <c r="F8477" t="inlineStr">
        <is>
          <t>technosphere</t>
        </is>
      </c>
      <c r="G8477" t="n">
        <v>0</v>
      </c>
      <c r="H8477" t="inlineStr">
        <is>
          <t>photovoltaic slanted-roof installation, 3kWp, multi-Si, laminated, integrated, on roof</t>
        </is>
      </c>
      <c r="I8477" t="inlineStr">
        <is>
          <t>(2,2,1,1,1,3); Calculation with average annual yield and share of technologies. Lifetime: 30a.</t>
        </is>
      </c>
    </row>
    <row r="8478">
      <c r="A8478" t="inlineStr">
        <is>
          <t>photovoltaic slanted-roof installation, 3kWp, multi-Si, panel, mounted, on roof</t>
        </is>
      </c>
      <c r="B8478" t="n">
        <v>1.577175832410713e-06</v>
      </c>
      <c r="C8478" t="inlineStr">
        <is>
          <t>RER</t>
        </is>
      </c>
      <c r="D8478" t="inlineStr">
        <is>
          <t>unit</t>
        </is>
      </c>
      <c r="F8478" t="inlineStr">
        <is>
          <t>technosphere</t>
        </is>
      </c>
      <c r="G8478" t="n">
        <v>0</v>
      </c>
      <c r="H8478" t="inlineStr">
        <is>
          <t>photovoltaic slanted-roof installation, 3kWp, multi-Si, panel, mounted, on roof</t>
        </is>
      </c>
      <c r="I8478" t="inlineStr">
        <is>
          <t>(2,2,1,1,1,3); Calculation with average annual yield and share of technologies. Lifetime: 30a.</t>
        </is>
      </c>
    </row>
    <row r="8479">
      <c r="A8479" t="inlineStr">
        <is>
          <t>photovoltaic slanted-roof installation, 3kWp, single-Si, laminated, integrated, on roof</t>
        </is>
      </c>
      <c r="B8479" t="n">
        <v>5.019533518802793e-08</v>
      </c>
      <c r="C8479" t="inlineStr">
        <is>
          <t>RER</t>
        </is>
      </c>
      <c r="D8479" t="inlineStr">
        <is>
          <t>unit</t>
        </is>
      </c>
      <c r="F8479" t="inlineStr">
        <is>
          <t>technosphere</t>
        </is>
      </c>
      <c r="G8479" t="n">
        <v>0</v>
      </c>
      <c r="H8479" t="inlineStr">
        <is>
          <t>photovoltaic slanted-roof installation, 3kWp, single-Si, laminated, integrated, on roof</t>
        </is>
      </c>
      <c r="I8479" t="inlineStr">
        <is>
          <t>(2,2,1,1,1,3); Calculation with average annual yield and share of technologies. Lifetime: 30a.</t>
        </is>
      </c>
    </row>
    <row r="8480">
      <c r="A8480" t="inlineStr">
        <is>
          <t>photovoltaic slanted-roof installation, 3kWp, single-Si, panel, mounted, on roof</t>
        </is>
      </c>
      <c r="B8480" t="n">
        <v>8.3796037704604e-07</v>
      </c>
      <c r="C8480" t="inlineStr">
        <is>
          <t>RER</t>
        </is>
      </c>
      <c r="D8480" t="inlineStr">
        <is>
          <t>unit</t>
        </is>
      </c>
      <c r="F8480" t="inlineStr">
        <is>
          <t>technosphere</t>
        </is>
      </c>
      <c r="G8480" t="n">
        <v>0</v>
      </c>
      <c r="H8480" t="inlineStr">
        <is>
          <t>photovoltaic slanted-roof installation, 3kWp, single-Si, panel, mounted, on roof</t>
        </is>
      </c>
      <c r="I8480" t="inlineStr">
        <is>
          <t>(2,2,1,1,1,3); Calculation with average annual yield and share of technologies. Lifetime: 30a.</t>
        </is>
      </c>
    </row>
    <row r="8481">
      <c r="A8481" t="inlineStr">
        <is>
          <t>market for tap water</t>
        </is>
      </c>
      <c r="B8481" t="n">
        <v>0.0037026</v>
      </c>
      <c r="C8481" t="inlineStr">
        <is>
          <t>Europe without Switzerland</t>
        </is>
      </c>
      <c r="D8481" t="inlineStr">
        <is>
          <t>kilogram</t>
        </is>
      </c>
      <c r="F8481" t="inlineStr">
        <is>
          <t>technosphere</t>
        </is>
      </c>
      <c r="G8481" t="n">
        <v>0</v>
      </c>
      <c r="H8481" t="inlineStr">
        <is>
          <t>tap water</t>
        </is>
      </c>
      <c r="I8481" t="inlineStr">
        <is>
          <t>(2,2,1,1,1,3); Estimation 20l/m2 panel</t>
        </is>
      </c>
    </row>
    <row r="8482">
      <c r="A8482" t="inlineStr">
        <is>
          <t>treatment of wastewater, from residence, capacity 1.1E10l/year</t>
        </is>
      </c>
      <c r="B8482" t="n">
        <v>-3.3323e-06</v>
      </c>
      <c r="C8482" t="inlineStr">
        <is>
          <t>CH</t>
        </is>
      </c>
      <c r="D8482" t="inlineStr">
        <is>
          <t>cubic meter</t>
        </is>
      </c>
      <c r="F8482" t="inlineStr">
        <is>
          <t>technosphere</t>
        </is>
      </c>
      <c r="G8482" t="n">
        <v>0</v>
      </c>
      <c r="H8482" t="inlineStr">
        <is>
          <t>wastewater, from residence</t>
        </is>
      </c>
      <c r="I8482" t="inlineStr">
        <is>
          <t>(2,2,1,1,1,3); Estimation 20l/m2 panel</t>
        </is>
      </c>
    </row>
    <row r="8483"/>
    <row r="8484">
      <c r="A8484" s="28" t="inlineStr">
        <is>
          <t>Activity</t>
        </is>
      </c>
      <c r="B8484" s="28" t="inlineStr">
        <is>
          <t>electricity production, photovoltaic, residential</t>
        </is>
      </c>
    </row>
    <row r="8485">
      <c r="A8485" t="inlineStr">
        <is>
          <t>comment</t>
        </is>
      </c>
      <c r="B848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486">
      <c r="A8486" t="inlineStr">
        <is>
          <t>location</t>
        </is>
      </c>
      <c r="B8486" t="inlineStr">
        <is>
          <t>ES</t>
        </is>
      </c>
    </row>
    <row r="8487">
      <c r="A8487" t="inlineStr">
        <is>
          <t>production amount</t>
        </is>
      </c>
      <c r="B8487" t="n">
        <v>1</v>
      </c>
    </row>
    <row r="8488">
      <c r="A8488" t="inlineStr">
        <is>
          <t>reference product</t>
        </is>
      </c>
      <c r="B8488" t="inlineStr">
        <is>
          <t>electricity, low voltage</t>
        </is>
      </c>
    </row>
    <row r="8489">
      <c r="A8489" t="inlineStr">
        <is>
          <t>source</t>
        </is>
      </c>
      <c r="B84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90">
      <c r="A8490" t="inlineStr">
        <is>
          <t>type</t>
        </is>
      </c>
      <c r="B8490" t="inlineStr">
        <is>
          <t>process</t>
        </is>
      </c>
    </row>
    <row r="8491">
      <c r="A8491" t="inlineStr">
        <is>
          <t>unit</t>
        </is>
      </c>
      <c r="B8491" t="inlineStr">
        <is>
          <t>kilowatt hour</t>
        </is>
      </c>
    </row>
    <row r="8492">
      <c r="A8492" t="inlineStr">
        <is>
          <t>Exchanges</t>
        </is>
      </c>
    </row>
    <row r="8493">
      <c r="A8493" s="28" t="inlineStr">
        <is>
          <t>name</t>
        </is>
      </c>
      <c r="B8493" s="28" t="inlineStr">
        <is>
          <t>amount</t>
        </is>
      </c>
      <c r="C8493" s="28" t="inlineStr">
        <is>
          <t>location</t>
        </is>
      </c>
      <c r="D8493" s="28" t="inlineStr">
        <is>
          <t>unit</t>
        </is>
      </c>
      <c r="E8493" s="28" t="inlineStr">
        <is>
          <t>categories</t>
        </is>
      </c>
      <c r="F8493" s="28" t="inlineStr">
        <is>
          <t>type</t>
        </is>
      </c>
      <c r="G8493" s="28" t="inlineStr">
        <is>
          <t>uncertainty type</t>
        </is>
      </c>
      <c r="H8493" s="28" t="inlineStr">
        <is>
          <t>reference product</t>
        </is>
      </c>
      <c r="I8493" s="28" t="inlineStr">
        <is>
          <t>comment</t>
        </is>
      </c>
      <c r="J8493" s="28" t="inlineStr">
        <is>
          <t>production volume</t>
        </is>
      </c>
      <c r="K8493" s="28" t="n"/>
      <c r="L8493" s="28" t="n"/>
      <c r="M8493" s="28" t="n"/>
    </row>
    <row r="8494">
      <c r="A8494" t="inlineStr">
        <is>
          <t>Energy, solar, converted</t>
        </is>
      </c>
      <c r="B8494" t="n">
        <v>3.8503</v>
      </c>
      <c r="D8494" t="inlineStr">
        <is>
          <t>megajoule</t>
        </is>
      </c>
      <c r="E8494" t="inlineStr">
        <is>
          <t>natural resource::in air</t>
        </is>
      </c>
      <c r="F8494" t="inlineStr">
        <is>
          <t>biosphere</t>
        </is>
      </c>
      <c r="G8494" t="n">
        <v>0</v>
      </c>
      <c r="I8494" t="inlineStr">
        <is>
          <t>(2,2,1,1,1,3); Energy loss in the system</t>
        </is>
      </c>
    </row>
    <row r="8495">
      <c r="A8495" t="inlineStr">
        <is>
          <t>Heat, waste</t>
        </is>
      </c>
      <c r="B8495" t="n">
        <v>0.25027</v>
      </c>
      <c r="D8495" t="inlineStr">
        <is>
          <t>megajoule</t>
        </is>
      </c>
      <c r="E8495" t="inlineStr">
        <is>
          <t>air</t>
        </is>
      </c>
      <c r="F8495" t="inlineStr">
        <is>
          <t>biosphere</t>
        </is>
      </c>
      <c r="G8495" t="n">
        <v>0</v>
      </c>
      <c r="I8495" t="inlineStr">
        <is>
          <t>(1,na,na,na,na,na); Calculation with average annual output and share of technologies; Average degradation of 10.5% included</t>
        </is>
      </c>
    </row>
    <row r="8496">
      <c r="A8496" t="inlineStr">
        <is>
          <t>electricity production, photovoltaic, residential</t>
        </is>
      </c>
      <c r="B8496" t="n">
        <v>1</v>
      </c>
      <c r="C8496" t="inlineStr">
        <is>
          <t>ES</t>
        </is>
      </c>
      <c r="D8496" t="inlineStr">
        <is>
          <t>kilowatt hour</t>
        </is>
      </c>
      <c r="E8496" t="inlineStr">
        <is>
          <t>photovoltaic::power plants</t>
        </is>
      </c>
      <c r="F8496" t="inlineStr">
        <is>
          <t>production</t>
        </is>
      </c>
      <c r="G8496" t="n">
        <v>0</v>
      </c>
      <c r="H8496" t="inlineStr">
        <is>
          <t>electricity, low voltage</t>
        </is>
      </c>
      <c r="J8496">
        <f>VLOOKUP(C8496,'extension - production vol'!$B$6:$D$235,3,0)</f>
        <v>42.384</v>
      </c>
    </row>
    <row r="8497">
      <c r="A8497" t="inlineStr">
        <is>
          <t>photovoltaic slanted-roof installation, 3 kWp, CIS, laminated, integrated, on roof</t>
        </is>
      </c>
      <c r="B8497" t="n">
        <v>2.48440579196824e-08</v>
      </c>
      <c r="C8497" t="inlineStr">
        <is>
          <t>CH</t>
        </is>
      </c>
      <c r="D8497" t="inlineStr">
        <is>
          <t>unit</t>
        </is>
      </c>
      <c r="F8497" t="inlineStr">
        <is>
          <t>technosphere</t>
        </is>
      </c>
      <c r="G8497" t="n">
        <v>0</v>
      </c>
      <c r="H8497" t="inlineStr">
        <is>
          <t>photovoltaic slanted-roof installation, 3 kWp, CIS, laminated, integrated, on roof</t>
        </is>
      </c>
      <c r="I8497" t="inlineStr">
        <is>
          <t>(2,2,1,1,1,3); Calculation with average annual yield and share of technologies. Lifetime: 30a.</t>
        </is>
      </c>
    </row>
    <row r="8498">
      <c r="A8498" t="inlineStr">
        <is>
          <t>photovoltaic slanted-roof installation, 3 kWp, CdTe, panel, mounted, on roof</t>
        </is>
      </c>
      <c r="B8498" t="n">
        <v>4.99910921554585e-07</v>
      </c>
      <c r="C8498" t="inlineStr">
        <is>
          <t>CH</t>
        </is>
      </c>
      <c r="D8498" t="inlineStr">
        <is>
          <t>unit</t>
        </is>
      </c>
      <c r="F8498" t="inlineStr">
        <is>
          <t>technosphere</t>
        </is>
      </c>
      <c r="G8498" t="n">
        <v>0</v>
      </c>
      <c r="H8498" t="inlineStr">
        <is>
          <t>photovoltaic slanted-roof installation, 3 kWp, CdTe, panel, mounted, on roof</t>
        </is>
      </c>
      <c r="I8498" t="inlineStr">
        <is>
          <t>(2,2,1,1,1,3); Calculation with average annual yield and share of technologies. Lifetime: 30a.</t>
        </is>
      </c>
    </row>
    <row r="8499">
      <c r="A8499" t="inlineStr">
        <is>
          <t>photovoltaic slanted-roof installation, 3 kWp, micro-Si, laminated, integrated, on roof</t>
        </is>
      </c>
      <c r="B8499" t="n">
        <v>3.938692109217942e-09</v>
      </c>
      <c r="C8499" t="inlineStr">
        <is>
          <t>RER</t>
        </is>
      </c>
      <c r="D8499" t="inlineStr">
        <is>
          <t>unit</t>
        </is>
      </c>
      <c r="F8499" t="inlineStr">
        <is>
          <t>technosphere</t>
        </is>
      </c>
      <c r="G8499" t="n">
        <v>0</v>
      </c>
      <c r="H8499" t="inlineStr">
        <is>
          <t>photovoltaic slanted-roof installation, 3 kWp, micro-Si, laminated, integrated, on roof</t>
        </is>
      </c>
      <c r="I8499" t="inlineStr">
        <is>
          <t>(2,2,1,1,1,3); Calculation with average annual yield and share of technologies. Lifetime: 30a.</t>
        </is>
      </c>
    </row>
    <row r="8500">
      <c r="A8500" t="inlineStr">
        <is>
          <t>photovoltaic slanted-roof installation, 3 kWp, micro-Si, panel, mounted, on roof</t>
        </is>
      </c>
      <c r="B8500" t="n">
        <v>6.551862835525998e-08</v>
      </c>
      <c r="C8500" t="inlineStr">
        <is>
          <t>RER</t>
        </is>
      </c>
      <c r="D8500" t="inlineStr">
        <is>
          <t>unit</t>
        </is>
      </c>
      <c r="F8500" t="inlineStr">
        <is>
          <t>technosphere</t>
        </is>
      </c>
      <c r="G8500" t="n">
        <v>0</v>
      </c>
      <c r="H8500" t="inlineStr">
        <is>
          <t>photovoltaic slanted-roof installation, 3 kWp, micro-Si, panel, mounted, on roof</t>
        </is>
      </c>
      <c r="I8500" t="inlineStr">
        <is>
          <t>(2,2,1,1,1,3); Calculation with average annual yield and share of technologies. Lifetime: 30a.</t>
        </is>
      </c>
    </row>
    <row r="8501">
      <c r="A8501" t="inlineStr">
        <is>
          <t>photovoltaic facade installation, 3kWp, multi-Si, laminated, integrated, at building</t>
        </is>
      </c>
      <c r="B8501" t="n">
        <v>2.10481464413545e-07</v>
      </c>
      <c r="C8501" t="inlineStr">
        <is>
          <t>RER</t>
        </is>
      </c>
      <c r="D8501" t="inlineStr">
        <is>
          <t>unit</t>
        </is>
      </c>
      <c r="F8501" t="inlineStr">
        <is>
          <t>technosphere</t>
        </is>
      </c>
      <c r="G8501" t="n">
        <v>0</v>
      </c>
      <c r="H8501" t="inlineStr">
        <is>
          <t>photovoltaic facade installation, 3kWp, multi-Si, laminated, integrated, at building</t>
        </is>
      </c>
      <c r="I8501" t="inlineStr">
        <is>
          <t>(2,2,1,1,1,3); Calculation with average annual yield and share of technologies. Lifetime: 30a.</t>
        </is>
      </c>
    </row>
    <row r="8502">
      <c r="A8502" t="inlineStr">
        <is>
          <t>photovoltaic facade installation, 3kWp, multi-Si, panel, mounted, at building</t>
        </is>
      </c>
      <c r="B8502" t="n">
        <v>2.10481464413545e-07</v>
      </c>
      <c r="C8502" t="inlineStr">
        <is>
          <t>RER</t>
        </is>
      </c>
      <c r="D8502" t="inlineStr">
        <is>
          <t>unit</t>
        </is>
      </c>
      <c r="F8502" t="inlineStr">
        <is>
          <t>technosphere</t>
        </is>
      </c>
      <c r="G8502" t="n">
        <v>0</v>
      </c>
      <c r="H8502" t="inlineStr">
        <is>
          <t>photovoltaic facade installation, 3kWp, multi-Si, panel, mounted, at building</t>
        </is>
      </c>
      <c r="I8502" t="inlineStr">
        <is>
          <t>(2,2,1,1,1,3); Calculation with average annual yield and share of technologies. Lifetime: 30a.</t>
        </is>
      </c>
    </row>
    <row r="8503">
      <c r="A8503" t="inlineStr">
        <is>
          <t>photovoltaic facade installation, 3kWp, single-Si, laminated, integrated, at building</t>
        </is>
      </c>
      <c r="B8503" t="n">
        <v>1.114631919516459e-07</v>
      </c>
      <c r="C8503" t="inlineStr">
        <is>
          <t>RER</t>
        </is>
      </c>
      <c r="D8503" t="inlineStr">
        <is>
          <t>unit</t>
        </is>
      </c>
      <c r="F8503" t="inlineStr">
        <is>
          <t>technosphere</t>
        </is>
      </c>
      <c r="G8503" t="n">
        <v>0</v>
      </c>
      <c r="H8503" t="inlineStr">
        <is>
          <t>photovoltaic facade installation, 3kWp, single-Si, laminated, integrated, at building</t>
        </is>
      </c>
      <c r="I8503" t="inlineStr">
        <is>
          <t>(2,2,1,1,1,3); Calculation with average annual yield and share of technologies. Lifetime: 30a.</t>
        </is>
      </c>
    </row>
    <row r="8504">
      <c r="A8504" t="inlineStr">
        <is>
          <t>photovoltaic facade installation, 3kWp, single-Si, panel, mounted, at building</t>
        </is>
      </c>
      <c r="B8504" t="n">
        <v>1.114631919516459e-07</v>
      </c>
      <c r="C8504" t="inlineStr">
        <is>
          <t>RER</t>
        </is>
      </c>
      <c r="D8504" t="inlineStr">
        <is>
          <t>unit</t>
        </is>
      </c>
      <c r="F8504" t="inlineStr">
        <is>
          <t>technosphere</t>
        </is>
      </c>
      <c r="G8504" t="n">
        <v>0</v>
      </c>
      <c r="H8504" t="inlineStr">
        <is>
          <t>photovoltaic facade installation, 3kWp, single-Si, panel, mounted, at building</t>
        </is>
      </c>
      <c r="I8504" t="inlineStr">
        <is>
          <t>(2,2,1,1,1,3); Calculation with average annual yield and share of technologies. Lifetime: 30a.</t>
        </is>
      </c>
    </row>
    <row r="8505">
      <c r="A8505" t="inlineStr">
        <is>
          <t>photovoltaic flat-roof installation, 3kWp, multi-Si, on roof</t>
        </is>
      </c>
      <c r="B8505" t="n">
        <v>2.20793990353275e-06</v>
      </c>
      <c r="C8505" t="inlineStr">
        <is>
          <t>RER</t>
        </is>
      </c>
      <c r="D8505" t="inlineStr">
        <is>
          <t>unit</t>
        </is>
      </c>
      <c r="F8505" t="inlineStr">
        <is>
          <t>technosphere</t>
        </is>
      </c>
      <c r="G8505" t="n">
        <v>0</v>
      </c>
      <c r="H8505" t="inlineStr">
        <is>
          <t>photovoltaic flat-roof installation, 3kWp, multi-Si, on roof</t>
        </is>
      </c>
      <c r="I8505" t="inlineStr">
        <is>
          <t>(2,2,1,1,1,3); Calculation with average annual yield and share of technologies. Lifetime: 30a.</t>
        </is>
      </c>
    </row>
    <row r="8506">
      <c r="A8506" t="inlineStr">
        <is>
          <t>photovoltaic flat-roof installation, 3kWp, single-Si, on roof</t>
        </is>
      </c>
      <c r="B8506" t="n">
        <v>1.170246020911869e-06</v>
      </c>
      <c r="C8506" t="inlineStr">
        <is>
          <t>RER</t>
        </is>
      </c>
      <c r="D8506" t="inlineStr">
        <is>
          <t>unit</t>
        </is>
      </c>
      <c r="F8506" t="inlineStr">
        <is>
          <t>technosphere</t>
        </is>
      </c>
      <c r="G8506" t="n">
        <v>0</v>
      </c>
      <c r="H8506" t="inlineStr">
        <is>
          <t>photovoltaic flat-roof installation, 3kWp, single-Si, on roof</t>
        </is>
      </c>
      <c r="I8506" t="inlineStr">
        <is>
          <t>(2,2,1,1,1,3); Calculation with average annual yield and share of technologies. Lifetime: 30a.</t>
        </is>
      </c>
    </row>
    <row r="8507">
      <c r="A8507" t="inlineStr">
        <is>
          <t>photovoltaic slanted-roof installation, 3kWp, CIS, panel, mounted, on roof</t>
        </is>
      </c>
      <c r="B8507" t="n">
        <v>4.128052306776497e-07</v>
      </c>
      <c r="C8507" t="inlineStr">
        <is>
          <t>CH</t>
        </is>
      </c>
      <c r="D8507" t="inlineStr">
        <is>
          <t>unit</t>
        </is>
      </c>
      <c r="F8507" t="inlineStr">
        <is>
          <t>technosphere</t>
        </is>
      </c>
      <c r="G8507" t="n">
        <v>0</v>
      </c>
      <c r="H8507" t="inlineStr">
        <is>
          <t>photovoltaic slanted-roof installation, 3kWp, CIS, panel, mounted, on roof</t>
        </is>
      </c>
      <c r="I8507" t="inlineStr">
        <is>
          <t>(2,2,1,1,1,3); Calculation with average annual yield and share of technologies. Lifetime: 30a.</t>
        </is>
      </c>
    </row>
    <row r="8508">
      <c r="A8508" t="inlineStr">
        <is>
          <t>photovoltaic slanted-roof installation, 3kWp, CdTe, laminated, integrated, on roof</t>
        </is>
      </c>
      <c r="B8508" t="n">
        <v>3.007039937229852e-08</v>
      </c>
      <c r="C8508" t="inlineStr">
        <is>
          <t>CH</t>
        </is>
      </c>
      <c r="D8508" t="inlineStr">
        <is>
          <t>unit</t>
        </is>
      </c>
      <c r="F8508" t="inlineStr">
        <is>
          <t>technosphere</t>
        </is>
      </c>
      <c r="G8508" t="n">
        <v>0</v>
      </c>
      <c r="H8508" t="inlineStr">
        <is>
          <t>photovoltaic slanted-roof installation, 3kWp, CdTe, laminated, integrated, on roof</t>
        </is>
      </c>
      <c r="I8508" t="inlineStr">
        <is>
          <t>(2,2,1,1,1,3); Calculation with average annual yield and share of technologies. Lifetime: 30a.</t>
        </is>
      </c>
    </row>
    <row r="8509">
      <c r="A8509" t="inlineStr">
        <is>
          <t>photovoltaic slanted-roof installation, 3kWp, multi-Si, laminated, integrated, on roof</t>
        </is>
      </c>
      <c r="B8509" t="n">
        <v>1.086927533986105e-07</v>
      </c>
      <c r="C8509" t="inlineStr">
        <is>
          <t>RER</t>
        </is>
      </c>
      <c r="D8509" t="inlineStr">
        <is>
          <t>unit</t>
        </is>
      </c>
      <c r="F8509" t="inlineStr">
        <is>
          <t>technosphere</t>
        </is>
      </c>
      <c r="G8509" t="n">
        <v>0</v>
      </c>
      <c r="H8509" t="inlineStr">
        <is>
          <t>photovoltaic slanted-roof installation, 3kWp, multi-Si, laminated, integrated, on roof</t>
        </is>
      </c>
      <c r="I8509" t="inlineStr">
        <is>
          <t>(2,2,1,1,1,3); Calculation with average annual yield and share of technologies. Lifetime: 30a.</t>
        </is>
      </c>
    </row>
    <row r="8510">
      <c r="A8510" t="inlineStr">
        <is>
          <t>photovoltaic slanted-roof installation, 3kWp, multi-Si, panel, mounted, on roof</t>
        </is>
      </c>
      <c r="B8510" t="n">
        <v>1.814070692610956e-06</v>
      </c>
      <c r="C8510" t="inlineStr">
        <is>
          <t>RER</t>
        </is>
      </c>
      <c r="D8510" t="inlineStr">
        <is>
          <t>unit</t>
        </is>
      </c>
      <c r="F8510" t="inlineStr">
        <is>
          <t>technosphere</t>
        </is>
      </c>
      <c r="G8510" t="n">
        <v>0</v>
      </c>
      <c r="H8510" t="inlineStr">
        <is>
          <t>photovoltaic slanted-roof installation, 3kWp, multi-Si, panel, mounted, on roof</t>
        </is>
      </c>
      <c r="I8510" t="inlineStr">
        <is>
          <t>(2,2,1,1,1,3); Calculation with average annual yield and share of technologies. Lifetime: 30a.</t>
        </is>
      </c>
    </row>
    <row r="8511">
      <c r="A8511" t="inlineStr">
        <is>
          <t>photovoltaic slanted-roof installation, 3kWp, single-Si, laminated, integrated, on roof</t>
        </is>
      </c>
      <c r="B8511" t="n">
        <v>5.756550005780069e-08</v>
      </c>
      <c r="C8511" t="inlineStr">
        <is>
          <t>RER</t>
        </is>
      </c>
      <c r="D8511" t="inlineStr">
        <is>
          <t>unit</t>
        </is>
      </c>
      <c r="F8511" t="inlineStr">
        <is>
          <t>technosphere</t>
        </is>
      </c>
      <c r="G8511" t="n">
        <v>0</v>
      </c>
      <c r="H8511" t="inlineStr">
        <is>
          <t>photovoltaic slanted-roof installation, 3kWp, single-Si, laminated, integrated, on roof</t>
        </is>
      </c>
      <c r="I8511" t="inlineStr">
        <is>
          <t>(2,2,1,1,1,3); Calculation with average annual yield and share of technologies. Lifetime: 30a.</t>
        </is>
      </c>
    </row>
    <row r="8512">
      <c r="A8512" t="inlineStr">
        <is>
          <t>photovoltaic slanted-roof installation, 3kWp, single-Si, panel, mounted, on roof</t>
        </is>
      </c>
      <c r="B8512" t="n">
        <v>9.619498035974589e-07</v>
      </c>
      <c r="C8512" t="inlineStr">
        <is>
          <t>RER</t>
        </is>
      </c>
      <c r="D8512" t="inlineStr">
        <is>
          <t>unit</t>
        </is>
      </c>
      <c r="F8512" t="inlineStr">
        <is>
          <t>technosphere</t>
        </is>
      </c>
      <c r="G8512" t="n">
        <v>0</v>
      </c>
      <c r="H8512" t="inlineStr">
        <is>
          <t>photovoltaic slanted-roof installation, 3kWp, single-Si, panel, mounted, on roof</t>
        </is>
      </c>
      <c r="I8512" t="inlineStr">
        <is>
          <t>(2,2,1,1,1,3); Calculation with average annual yield and share of technologies. Lifetime: 30a.</t>
        </is>
      </c>
    </row>
    <row r="8513">
      <c r="A8513" t="inlineStr">
        <is>
          <t>market for tap water</t>
        </is>
      </c>
      <c r="B8513" t="n">
        <v>0.0037026</v>
      </c>
      <c r="C8513" t="inlineStr">
        <is>
          <t>Europe without Switzerland</t>
        </is>
      </c>
      <c r="D8513" t="inlineStr">
        <is>
          <t>kilogram</t>
        </is>
      </c>
      <c r="F8513" t="inlineStr">
        <is>
          <t>technosphere</t>
        </is>
      </c>
      <c r="G8513" t="n">
        <v>0</v>
      </c>
      <c r="H8513" t="inlineStr">
        <is>
          <t>tap water</t>
        </is>
      </c>
      <c r="I8513" t="inlineStr">
        <is>
          <t>(2,2,1,1,1,3); Estimation 20l/m2 panel</t>
        </is>
      </c>
    </row>
    <row r="8514">
      <c r="A8514" t="inlineStr">
        <is>
          <t>treatment of wastewater, from residence, capacity 1.1E10l/year</t>
        </is>
      </c>
      <c r="B8514" t="n">
        <v>-3.3323e-06</v>
      </c>
      <c r="C8514" t="inlineStr">
        <is>
          <t>CH</t>
        </is>
      </c>
      <c r="D8514" t="inlineStr">
        <is>
          <t>cubic meter</t>
        </is>
      </c>
      <c r="F8514" t="inlineStr">
        <is>
          <t>technosphere</t>
        </is>
      </c>
      <c r="G8514" t="n">
        <v>0</v>
      </c>
      <c r="H8514" t="inlineStr">
        <is>
          <t>wastewater, from residence</t>
        </is>
      </c>
      <c r="I8514" t="inlineStr">
        <is>
          <t>(2,2,1,1,1,3); Estimation 20l/m2 panel</t>
        </is>
      </c>
    </row>
    <row r="8515"/>
    <row r="8516">
      <c r="A8516" s="28" t="inlineStr">
        <is>
          <t>Activity</t>
        </is>
      </c>
      <c r="B8516" s="28" t="inlineStr">
        <is>
          <t>electricity production, photovoltaic, residential</t>
        </is>
      </c>
    </row>
    <row r="8517">
      <c r="A8517" t="inlineStr">
        <is>
          <t>comment</t>
        </is>
      </c>
      <c r="B851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518">
      <c r="A8518" t="inlineStr">
        <is>
          <t>location</t>
        </is>
      </c>
      <c r="B8518" t="inlineStr">
        <is>
          <t>SE</t>
        </is>
      </c>
    </row>
    <row r="8519">
      <c r="A8519" t="inlineStr">
        <is>
          <t>production amount</t>
        </is>
      </c>
      <c r="B8519" t="n">
        <v>1</v>
      </c>
    </row>
    <row r="8520">
      <c r="A8520" t="inlineStr">
        <is>
          <t>reference product</t>
        </is>
      </c>
      <c r="B8520" t="inlineStr">
        <is>
          <t>electricity, low voltage</t>
        </is>
      </c>
    </row>
    <row r="8521">
      <c r="A8521" t="inlineStr">
        <is>
          <t>source</t>
        </is>
      </c>
      <c r="B85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22">
      <c r="A8522" t="inlineStr">
        <is>
          <t>type</t>
        </is>
      </c>
      <c r="B8522" t="inlineStr">
        <is>
          <t>process</t>
        </is>
      </c>
    </row>
    <row r="8523">
      <c r="A8523" t="inlineStr">
        <is>
          <t>unit</t>
        </is>
      </c>
      <c r="B8523" t="inlineStr">
        <is>
          <t>kilowatt hour</t>
        </is>
      </c>
    </row>
    <row r="8524">
      <c r="A8524" t="inlineStr">
        <is>
          <t>Exchanges</t>
        </is>
      </c>
    </row>
    <row r="8525">
      <c r="A8525" s="28" t="inlineStr">
        <is>
          <t>name</t>
        </is>
      </c>
      <c r="B8525" s="28" t="inlineStr">
        <is>
          <t>amount</t>
        </is>
      </c>
      <c r="C8525" s="28" t="inlineStr">
        <is>
          <t>location</t>
        </is>
      </c>
      <c r="D8525" s="28" t="inlineStr">
        <is>
          <t>unit</t>
        </is>
      </c>
      <c r="E8525" s="28" t="inlineStr">
        <is>
          <t>categories</t>
        </is>
      </c>
      <c r="F8525" s="28" t="inlineStr">
        <is>
          <t>type</t>
        </is>
      </c>
      <c r="G8525" s="28" t="inlineStr">
        <is>
          <t>uncertainty type</t>
        </is>
      </c>
      <c r="H8525" s="28" t="inlineStr">
        <is>
          <t>reference product</t>
        </is>
      </c>
      <c r="I8525" s="28" t="inlineStr">
        <is>
          <t>comment</t>
        </is>
      </c>
      <c r="J8525" s="28" t="inlineStr">
        <is>
          <t>production volume</t>
        </is>
      </c>
      <c r="K8525" s="28" t="n"/>
      <c r="L8525" s="28" t="n"/>
      <c r="M8525" s="28" t="n"/>
    </row>
    <row r="8526">
      <c r="A8526" t="inlineStr">
        <is>
          <t>Energy, solar, converted</t>
        </is>
      </c>
      <c r="B8526" t="n">
        <v>3.8503</v>
      </c>
      <c r="D8526" t="inlineStr">
        <is>
          <t>megajoule</t>
        </is>
      </c>
      <c r="E8526" t="inlineStr">
        <is>
          <t>natural resource::in air</t>
        </is>
      </c>
      <c r="F8526" t="inlineStr">
        <is>
          <t>biosphere</t>
        </is>
      </c>
      <c r="G8526" t="n">
        <v>0</v>
      </c>
      <c r="I8526" t="inlineStr">
        <is>
          <t>(2,2,1,1,1,3); Energy loss in the system</t>
        </is>
      </c>
    </row>
    <row r="8527">
      <c r="A8527" t="inlineStr">
        <is>
          <t>Heat, waste</t>
        </is>
      </c>
      <c r="B8527" t="n">
        <v>0.25027</v>
      </c>
      <c r="D8527" t="inlineStr">
        <is>
          <t>megajoule</t>
        </is>
      </c>
      <c r="E8527" t="inlineStr">
        <is>
          <t>air</t>
        </is>
      </c>
      <c r="F8527" t="inlineStr">
        <is>
          <t>biosphere</t>
        </is>
      </c>
      <c r="G8527" t="n">
        <v>0</v>
      </c>
      <c r="I8527" t="inlineStr">
        <is>
          <t>(1,na,na,na,na,na); Calculation with average annual output and share of technologies; Average degradation of 10.5% included</t>
        </is>
      </c>
    </row>
    <row r="8528">
      <c r="A8528" t="inlineStr">
        <is>
          <t>electricity production, photovoltaic, residential</t>
        </is>
      </c>
      <c r="B8528" t="n">
        <v>1</v>
      </c>
      <c r="C8528" t="inlineStr">
        <is>
          <t>SE</t>
        </is>
      </c>
      <c r="D8528" t="inlineStr">
        <is>
          <t>kilowatt hour</t>
        </is>
      </c>
      <c r="E8528" t="inlineStr">
        <is>
          <t>photovoltaic::power plants</t>
        </is>
      </c>
      <c r="F8528" t="inlineStr">
        <is>
          <t>production</t>
        </is>
      </c>
      <c r="G8528" t="n">
        <v>0</v>
      </c>
      <c r="H8528" t="inlineStr">
        <is>
          <t>electricity, low voltage</t>
        </is>
      </c>
      <c r="J8528">
        <f>VLOOKUP(C8528,'extension - production vol'!$B$6:$D$235,3,0)</f>
        <v>21</v>
      </c>
    </row>
    <row r="8529">
      <c r="A8529" t="inlineStr">
        <is>
          <t>photovoltaic slanted-roof installation, 3 kWp, CIS, laminated, integrated, on roof</t>
        </is>
      </c>
      <c r="B8529" t="n">
        <v>3.848169813515228e-08</v>
      </c>
      <c r="C8529" t="inlineStr">
        <is>
          <t>CH</t>
        </is>
      </c>
      <c r="D8529" t="inlineStr">
        <is>
          <t>unit</t>
        </is>
      </c>
      <c r="F8529" t="inlineStr">
        <is>
          <t>technosphere</t>
        </is>
      </c>
      <c r="G8529" t="n">
        <v>0</v>
      </c>
      <c r="H8529" t="inlineStr">
        <is>
          <t>photovoltaic slanted-roof installation, 3 kWp, CIS, laminated, integrated, on roof</t>
        </is>
      </c>
      <c r="I8529" t="inlineStr">
        <is>
          <t>(2,2,1,1,1,3); Calculation with average annual yield and share of technologies. Lifetime: 30a.</t>
        </is>
      </c>
    </row>
    <row r="8530">
      <c r="A8530" t="inlineStr">
        <is>
          <t>photovoltaic slanted-roof installation, 3 kWp, CdTe, panel, mounted, on roof</t>
        </is>
      </c>
      <c r="B8530" t="n">
        <v>7.769638099668842e-07</v>
      </c>
      <c r="C8530" t="inlineStr">
        <is>
          <t>CH</t>
        </is>
      </c>
      <c r="D8530" t="inlineStr">
        <is>
          <t>unit</t>
        </is>
      </c>
      <c r="F8530" t="inlineStr">
        <is>
          <t>technosphere</t>
        </is>
      </c>
      <c r="G8530" t="n">
        <v>0</v>
      </c>
      <c r="H8530" t="inlineStr">
        <is>
          <t>photovoltaic slanted-roof installation, 3 kWp, CdTe, panel, mounted, on roof</t>
        </is>
      </c>
      <c r="I8530" t="inlineStr">
        <is>
          <t>(2,2,1,1,1,3); Calculation with average annual yield and share of technologies. Lifetime: 30a.</t>
        </is>
      </c>
    </row>
    <row r="8531">
      <c r="A8531" t="inlineStr">
        <is>
          <t>photovoltaic slanted-roof installation, 3 kWp, micro-Si, laminated, integrated, on roof</t>
        </is>
      </c>
      <c r="B8531" t="n">
        <v>6.083773228985979e-09</v>
      </c>
      <c r="C8531" t="inlineStr">
        <is>
          <t>RER</t>
        </is>
      </c>
      <c r="D8531" t="inlineStr">
        <is>
          <t>unit</t>
        </is>
      </c>
      <c r="F8531" t="inlineStr">
        <is>
          <t>technosphere</t>
        </is>
      </c>
      <c r="G8531" t="n">
        <v>0</v>
      </c>
      <c r="H8531" t="inlineStr">
        <is>
          <t>photovoltaic slanted-roof installation, 3 kWp, micro-Si, laminated, integrated, on roof</t>
        </is>
      </c>
      <c r="I8531" t="inlineStr">
        <is>
          <t>(2,2,1,1,1,3); Calculation with average annual yield and share of technologies. Lifetime: 30a.</t>
        </is>
      </c>
    </row>
    <row r="8532">
      <c r="A8532" t="inlineStr">
        <is>
          <t>photovoltaic slanted-roof installation, 3 kWp, micro-Si, panel, mounted, on roof</t>
        </is>
      </c>
      <c r="B8532" t="n">
        <v>1.011518922409717e-07</v>
      </c>
      <c r="C8532" t="inlineStr">
        <is>
          <t>RER</t>
        </is>
      </c>
      <c r="D8532" t="inlineStr">
        <is>
          <t>unit</t>
        </is>
      </c>
      <c r="F8532" t="inlineStr">
        <is>
          <t>technosphere</t>
        </is>
      </c>
      <c r="G8532" t="n">
        <v>0</v>
      </c>
      <c r="H8532" t="inlineStr">
        <is>
          <t>photovoltaic slanted-roof installation, 3 kWp, micro-Si, panel, mounted, on roof</t>
        </is>
      </c>
      <c r="I8532" t="inlineStr">
        <is>
          <t>(2,2,1,1,1,3); Calculation with average annual yield and share of technologies. Lifetime: 30a.</t>
        </is>
      </c>
    </row>
    <row r="8533">
      <c r="A8533" t="inlineStr">
        <is>
          <t>photovoltaic facade installation, 3kWp, multi-Si, laminated, integrated, at building</t>
        </is>
      </c>
      <c r="B8533" t="n">
        <v>3.258065811244831e-07</v>
      </c>
      <c r="C8533" t="inlineStr">
        <is>
          <t>RER</t>
        </is>
      </c>
      <c r="D8533" t="inlineStr">
        <is>
          <t>unit</t>
        </is>
      </c>
      <c r="F8533" t="inlineStr">
        <is>
          <t>technosphere</t>
        </is>
      </c>
      <c r="G8533" t="n">
        <v>0</v>
      </c>
      <c r="H8533" t="inlineStr">
        <is>
          <t>photovoltaic facade installation, 3kWp, multi-Si, laminated, integrated, at building</t>
        </is>
      </c>
      <c r="I8533" t="inlineStr">
        <is>
          <t>(2,2,1,1,1,3); Calculation with average annual yield and share of technologies. Lifetime: 30a.</t>
        </is>
      </c>
    </row>
    <row r="8534">
      <c r="A8534" t="inlineStr">
        <is>
          <t>photovoltaic facade installation, 3kWp, multi-Si, panel, mounted, at building</t>
        </is>
      </c>
      <c r="B8534" t="n">
        <v>3.258065811244831e-07</v>
      </c>
      <c r="C8534" t="inlineStr">
        <is>
          <t>RER</t>
        </is>
      </c>
      <c r="D8534" t="inlineStr">
        <is>
          <t>unit</t>
        </is>
      </c>
      <c r="F8534" t="inlineStr">
        <is>
          <t>technosphere</t>
        </is>
      </c>
      <c r="G8534" t="n">
        <v>0</v>
      </c>
      <c r="H8534" t="inlineStr">
        <is>
          <t>photovoltaic facade installation, 3kWp, multi-Si, panel, mounted, at building</t>
        </is>
      </c>
      <c r="I8534" t="inlineStr">
        <is>
          <t>(2,2,1,1,1,3); Calculation with average annual yield and share of technologies. Lifetime: 30a.</t>
        </is>
      </c>
    </row>
    <row r="8535">
      <c r="A8535" t="inlineStr">
        <is>
          <t>photovoltaic facade installation, 3kWp, single-Si, laminated, integrated, at building</t>
        </is>
      </c>
      <c r="B8535" t="n">
        <v>1.72331776832725e-07</v>
      </c>
      <c r="C8535" t="inlineStr">
        <is>
          <t>RER</t>
        </is>
      </c>
      <c r="D8535" t="inlineStr">
        <is>
          <t>unit</t>
        </is>
      </c>
      <c r="F8535" t="inlineStr">
        <is>
          <t>technosphere</t>
        </is>
      </c>
      <c r="G8535" t="n">
        <v>0</v>
      </c>
      <c r="H8535" t="inlineStr">
        <is>
          <t>photovoltaic facade installation, 3kWp, single-Si, laminated, integrated, at building</t>
        </is>
      </c>
      <c r="I8535" t="inlineStr">
        <is>
          <t>(2,2,1,1,1,3); Calculation with average annual yield and share of technologies. Lifetime: 30a.</t>
        </is>
      </c>
    </row>
    <row r="8536">
      <c r="A8536" t="inlineStr">
        <is>
          <t>photovoltaic facade installation, 3kWp, single-Si, panel, mounted, at building</t>
        </is>
      </c>
      <c r="B8536" t="n">
        <v>1.72331776832725e-07</v>
      </c>
      <c r="C8536" t="inlineStr">
        <is>
          <t>RER</t>
        </is>
      </c>
      <c r="D8536" t="inlineStr">
        <is>
          <t>unit</t>
        </is>
      </c>
      <c r="F8536" t="inlineStr">
        <is>
          <t>technosphere</t>
        </is>
      </c>
      <c r="G8536" t="n">
        <v>0</v>
      </c>
      <c r="H8536" t="inlineStr">
        <is>
          <t>photovoltaic facade installation, 3kWp, single-Si, panel, mounted, at building</t>
        </is>
      </c>
      <c r="I8536" t="inlineStr">
        <is>
          <t>(2,2,1,1,1,3); Calculation with average annual yield and share of technologies. Lifetime: 30a.</t>
        </is>
      </c>
    </row>
    <row r="8537">
      <c r="A8537" t="inlineStr">
        <is>
          <t>photovoltaic flat-roof installation, 3kWp, multi-Si, on roof</t>
        </is>
      </c>
      <c r="B8537" t="n">
        <v>3.419373748580674e-06</v>
      </c>
      <c r="C8537" t="inlineStr">
        <is>
          <t>RER</t>
        </is>
      </c>
      <c r="D8537" t="inlineStr">
        <is>
          <t>unit</t>
        </is>
      </c>
      <c r="F8537" t="inlineStr">
        <is>
          <t>technosphere</t>
        </is>
      </c>
      <c r="G8537" t="n">
        <v>0</v>
      </c>
      <c r="H8537" t="inlineStr">
        <is>
          <t>photovoltaic flat-roof installation, 3kWp, multi-Si, on roof</t>
        </is>
      </c>
      <c r="I8537" t="inlineStr">
        <is>
          <t>(2,2,1,1,1,3); Calculation with average annual yield and share of technologies. Lifetime: 30a.</t>
        </is>
      </c>
    </row>
    <row r="8538">
      <c r="A8538" t="inlineStr">
        <is>
          <t>photovoltaic flat-roof installation, 3kWp, single-Si, on roof</t>
        </is>
      </c>
      <c r="B8538" t="n">
        <v>1.810472274168117e-06</v>
      </c>
      <c r="C8538" t="inlineStr">
        <is>
          <t>RER</t>
        </is>
      </c>
      <c r="D8538" t="inlineStr">
        <is>
          <t>unit</t>
        </is>
      </c>
      <c r="F8538" t="inlineStr">
        <is>
          <t>technosphere</t>
        </is>
      </c>
      <c r="G8538" t="n">
        <v>0</v>
      </c>
      <c r="H8538" t="inlineStr">
        <is>
          <t>photovoltaic flat-roof installation, 3kWp, single-Si, on roof</t>
        </is>
      </c>
      <c r="I8538" t="inlineStr">
        <is>
          <t>(2,2,1,1,1,3); Calculation with average annual yield and share of technologies. Lifetime: 30a.</t>
        </is>
      </c>
    </row>
    <row r="8539">
      <c r="A8539" t="inlineStr">
        <is>
          <t>photovoltaic slanted-roof installation, 3kWp, CIS, panel, mounted, on roof</t>
        </is>
      </c>
      <c r="B8539" t="n">
        <v>6.413616355858714e-07</v>
      </c>
      <c r="C8539" t="inlineStr">
        <is>
          <t>CH</t>
        </is>
      </c>
      <c r="D8539" t="inlineStr">
        <is>
          <t>unit</t>
        </is>
      </c>
      <c r="F8539" t="inlineStr">
        <is>
          <t>technosphere</t>
        </is>
      </c>
      <c r="G8539" t="n">
        <v>0</v>
      </c>
      <c r="H8539" t="inlineStr">
        <is>
          <t>photovoltaic slanted-roof installation, 3kWp, CIS, panel, mounted, on roof</t>
        </is>
      </c>
      <c r="I8539" t="inlineStr">
        <is>
          <t>(2,2,1,1,1,3); Calculation with average annual yield and share of technologies. Lifetime: 30a.</t>
        </is>
      </c>
    </row>
    <row r="8540">
      <c r="A8540" t="inlineStr">
        <is>
          <t>photovoltaic slanted-roof installation, 3kWp, CdTe, laminated, integrated, on roof</t>
        </is>
      </c>
      <c r="B8540" t="n">
        <v>4.654453012537467e-08</v>
      </c>
      <c r="C8540" t="inlineStr">
        <is>
          <t>CH</t>
        </is>
      </c>
      <c r="D8540" t="inlineStr">
        <is>
          <t>unit</t>
        </is>
      </c>
      <c r="F8540" t="inlineStr">
        <is>
          <t>technosphere</t>
        </is>
      </c>
      <c r="G8540" t="n">
        <v>0</v>
      </c>
      <c r="H8540" t="inlineStr">
        <is>
          <t>photovoltaic slanted-roof installation, 3kWp, CdTe, laminated, integrated, on roof</t>
        </is>
      </c>
      <c r="I8540" t="inlineStr">
        <is>
          <t>(2,2,1,1,1,3); Calculation with average annual yield and share of technologies. Lifetime: 30a.</t>
        </is>
      </c>
    </row>
    <row r="8541">
      <c r="A8541" t="inlineStr">
        <is>
          <t>photovoltaic slanted-roof installation, 3kWp, multi-Si, laminated, integrated, on roof</t>
        </is>
      </c>
      <c r="B8541" t="n">
        <v>1.685864870682862e-07</v>
      </c>
      <c r="C8541" t="inlineStr">
        <is>
          <t>RER</t>
        </is>
      </c>
      <c r="D8541" t="inlineStr">
        <is>
          <t>unit</t>
        </is>
      </c>
      <c r="F8541" t="inlineStr">
        <is>
          <t>technosphere</t>
        </is>
      </c>
      <c r="G8541" t="n">
        <v>0</v>
      </c>
      <c r="H8541" t="inlineStr">
        <is>
          <t>photovoltaic slanted-roof installation, 3kWp, multi-Si, laminated, integrated, on roof</t>
        </is>
      </c>
      <c r="I8541" t="inlineStr">
        <is>
          <t>(2,2,1,1,1,3); Calculation with average annual yield and share of technologies. Lifetime: 30a.</t>
        </is>
      </c>
    </row>
    <row r="8542">
      <c r="A8542" t="inlineStr">
        <is>
          <t>photovoltaic slanted-roof installation, 3kWp, multi-Si, panel, mounted, on roof</t>
        </is>
      </c>
      <c r="B8542" t="n">
        <v>2.807331502050157e-06</v>
      </c>
      <c r="C8542" t="inlineStr">
        <is>
          <t>RER</t>
        </is>
      </c>
      <c r="D8542" t="inlineStr">
        <is>
          <t>unit</t>
        </is>
      </c>
      <c r="F8542" t="inlineStr">
        <is>
          <t>technosphere</t>
        </is>
      </c>
      <c r="G8542" t="n">
        <v>0</v>
      </c>
      <c r="H8542" t="inlineStr">
        <is>
          <t>photovoltaic slanted-roof installation, 3kWp, multi-Si, panel, mounted, on roof</t>
        </is>
      </c>
      <c r="I8542" t="inlineStr">
        <is>
          <t>(2,2,1,1,1,3); Calculation with average annual yield and share of technologies. Lifetime: 30a.</t>
        </is>
      </c>
    </row>
    <row r="8543">
      <c r="A8543" t="inlineStr">
        <is>
          <t>photovoltaic slanted-roof installation, 3kWp, single-Si, laminated, integrated, on roof</t>
        </is>
      </c>
      <c r="B8543" t="n">
        <v>8.905764425563814e-08</v>
      </c>
      <c r="C8543" t="inlineStr">
        <is>
          <t>RER</t>
        </is>
      </c>
      <c r="D8543" t="inlineStr">
        <is>
          <t>unit</t>
        </is>
      </c>
      <c r="F8543" t="inlineStr">
        <is>
          <t>technosphere</t>
        </is>
      </c>
      <c r="G8543" t="n">
        <v>0</v>
      </c>
      <c r="H8543" t="inlineStr">
        <is>
          <t>photovoltaic slanted-roof installation, 3kWp, single-Si, laminated, integrated, on roof</t>
        </is>
      </c>
      <c r="I8543" t="inlineStr">
        <is>
          <t>(2,2,1,1,1,3); Calculation with average annual yield and share of technologies. Lifetime: 30a.</t>
        </is>
      </c>
    </row>
    <row r="8544">
      <c r="A8544" t="inlineStr">
        <is>
          <t>photovoltaic slanted-roof installation, 3kWp, single-Si, panel, mounted, on roof</t>
        </is>
      </c>
      <c r="B8544" t="n">
        <v>1.487958994559221e-06</v>
      </c>
      <c r="C8544" t="inlineStr">
        <is>
          <t>RER</t>
        </is>
      </c>
      <c r="D8544" t="inlineStr">
        <is>
          <t>unit</t>
        </is>
      </c>
      <c r="F8544" t="inlineStr">
        <is>
          <t>technosphere</t>
        </is>
      </c>
      <c r="G8544" t="n">
        <v>0</v>
      </c>
      <c r="H8544" t="inlineStr">
        <is>
          <t>photovoltaic slanted-roof installation, 3kWp, single-Si, panel, mounted, on roof</t>
        </is>
      </c>
      <c r="I8544" t="inlineStr">
        <is>
          <t>(2,2,1,1,1,3); Calculation with average annual yield and share of technologies. Lifetime: 30a.</t>
        </is>
      </c>
    </row>
    <row r="8545">
      <c r="A8545" t="inlineStr">
        <is>
          <t>market for tap water</t>
        </is>
      </c>
      <c r="B8545" t="n">
        <v>0.0037026</v>
      </c>
      <c r="C8545" t="inlineStr">
        <is>
          <t>Europe without Switzerland</t>
        </is>
      </c>
      <c r="D8545" t="inlineStr">
        <is>
          <t>kilogram</t>
        </is>
      </c>
      <c r="F8545" t="inlineStr">
        <is>
          <t>technosphere</t>
        </is>
      </c>
      <c r="G8545" t="n">
        <v>0</v>
      </c>
      <c r="H8545" t="inlineStr">
        <is>
          <t>tap water</t>
        </is>
      </c>
      <c r="I8545" t="inlineStr">
        <is>
          <t>(2,2,1,1,1,3); Estimation 20l/m2 panel</t>
        </is>
      </c>
    </row>
    <row r="8546">
      <c r="A8546" t="inlineStr">
        <is>
          <t>treatment of wastewater, from residence, capacity 1.1E10l/year</t>
        </is>
      </c>
      <c r="B8546" t="n">
        <v>-3.3323e-06</v>
      </c>
      <c r="C8546" t="inlineStr">
        <is>
          <t>CH</t>
        </is>
      </c>
      <c r="D8546" t="inlineStr">
        <is>
          <t>cubic meter</t>
        </is>
      </c>
      <c r="F8546" t="inlineStr">
        <is>
          <t>technosphere</t>
        </is>
      </c>
      <c r="G8546" t="n">
        <v>0</v>
      </c>
      <c r="H8546" t="inlineStr">
        <is>
          <t>wastewater, from residence</t>
        </is>
      </c>
      <c r="I8546" t="inlineStr">
        <is>
          <t>(2,2,1,1,1,3); Estimation 20l/m2 panel</t>
        </is>
      </c>
    </row>
    <row r="8547"/>
    <row r="8548">
      <c r="A8548" s="28" t="inlineStr">
        <is>
          <t>Activity</t>
        </is>
      </c>
      <c r="B8548" s="28" t="inlineStr">
        <is>
          <t>electricity production, photovoltaic, residential</t>
        </is>
      </c>
    </row>
    <row r="8549">
      <c r="A8549" t="inlineStr">
        <is>
          <t>comment</t>
        </is>
      </c>
      <c r="B854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550">
      <c r="A8550" t="inlineStr">
        <is>
          <t>location</t>
        </is>
      </c>
      <c r="B8550" t="inlineStr">
        <is>
          <t>CH</t>
        </is>
      </c>
    </row>
    <row r="8551">
      <c r="A8551" t="inlineStr">
        <is>
          <t>production amount</t>
        </is>
      </c>
      <c r="B8551" t="n">
        <v>1</v>
      </c>
    </row>
    <row r="8552">
      <c r="A8552" t="inlineStr">
        <is>
          <t>reference product</t>
        </is>
      </c>
      <c r="B8552" t="inlineStr">
        <is>
          <t>electricity, low voltage</t>
        </is>
      </c>
    </row>
    <row r="8553">
      <c r="A8553" t="inlineStr">
        <is>
          <t>source</t>
        </is>
      </c>
      <c r="B855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54">
      <c r="A8554" t="inlineStr">
        <is>
          <t>type</t>
        </is>
      </c>
      <c r="B8554" t="inlineStr">
        <is>
          <t>process</t>
        </is>
      </c>
    </row>
    <row r="8555">
      <c r="A8555" t="inlineStr">
        <is>
          <t>unit</t>
        </is>
      </c>
      <c r="B8555" t="inlineStr">
        <is>
          <t>kilowatt hour</t>
        </is>
      </c>
    </row>
    <row r="8556">
      <c r="A8556" t="inlineStr">
        <is>
          <t>Exchanges</t>
        </is>
      </c>
    </row>
    <row r="8557">
      <c r="A8557" s="28" t="inlineStr">
        <is>
          <t>name</t>
        </is>
      </c>
      <c r="B8557" s="28" t="inlineStr">
        <is>
          <t>amount</t>
        </is>
      </c>
      <c r="C8557" s="28" t="inlineStr">
        <is>
          <t>location</t>
        </is>
      </c>
      <c r="D8557" s="28" t="inlineStr">
        <is>
          <t>unit</t>
        </is>
      </c>
      <c r="E8557" s="28" t="inlineStr">
        <is>
          <t>categories</t>
        </is>
      </c>
      <c r="F8557" s="28" t="inlineStr">
        <is>
          <t>type</t>
        </is>
      </c>
      <c r="G8557" s="28" t="inlineStr">
        <is>
          <t>uncertainty type</t>
        </is>
      </c>
      <c r="H8557" s="28" t="inlineStr">
        <is>
          <t>reference product</t>
        </is>
      </c>
      <c r="I8557" s="28" t="inlineStr">
        <is>
          <t>comment</t>
        </is>
      </c>
      <c r="J8557" s="28" t="inlineStr">
        <is>
          <t>production volume</t>
        </is>
      </c>
      <c r="K8557" s="28" t="n"/>
      <c r="L8557" s="28" t="n"/>
      <c r="M8557" s="28" t="n"/>
    </row>
    <row r="8558">
      <c r="A8558" t="inlineStr">
        <is>
          <t>Energy, solar, converted</t>
        </is>
      </c>
      <c r="B8558" t="n">
        <v>3.8503</v>
      </c>
      <c r="D8558" t="inlineStr">
        <is>
          <t>megajoule</t>
        </is>
      </c>
      <c r="E8558" t="inlineStr">
        <is>
          <t>natural resource::in air</t>
        </is>
      </c>
      <c r="F8558" t="inlineStr">
        <is>
          <t>biosphere</t>
        </is>
      </c>
      <c r="G8558" t="n">
        <v>0</v>
      </c>
      <c r="I8558" t="inlineStr">
        <is>
          <t>(2,2,1,1,1,3); Energy loss in the system</t>
        </is>
      </c>
    </row>
    <row r="8559">
      <c r="A8559" t="inlineStr">
        <is>
          <t>Heat, waste</t>
        </is>
      </c>
      <c r="B8559" t="n">
        <v>0.25027</v>
      </c>
      <c r="D8559" t="inlineStr">
        <is>
          <t>megajoule</t>
        </is>
      </c>
      <c r="E8559" t="inlineStr">
        <is>
          <t>air</t>
        </is>
      </c>
      <c r="F8559" t="inlineStr">
        <is>
          <t>biosphere</t>
        </is>
      </c>
      <c r="G8559" t="n">
        <v>0</v>
      </c>
      <c r="I8559" t="inlineStr">
        <is>
          <t>(1,na,na,na,na,na); Calculation with average annual output and share of technologies; Average degradation of 10.5% included</t>
        </is>
      </c>
    </row>
    <row r="8560">
      <c r="A8560" t="inlineStr">
        <is>
          <t>electricity production, photovoltaic, residential</t>
        </is>
      </c>
      <c r="B8560" t="n">
        <v>1</v>
      </c>
      <c r="C8560" t="inlineStr">
        <is>
          <t>CH</t>
        </is>
      </c>
      <c r="D8560" t="inlineStr">
        <is>
          <t>kilowatt hour</t>
        </is>
      </c>
      <c r="E8560" t="inlineStr">
        <is>
          <t>photovoltaic::power plants</t>
        </is>
      </c>
      <c r="F8560" t="inlineStr">
        <is>
          <t>production</t>
        </is>
      </c>
      <c r="G8560" t="n">
        <v>0</v>
      </c>
      <c r="H8560" t="inlineStr">
        <is>
          <t>electricity, low voltage</t>
        </is>
      </c>
      <c r="J8560">
        <f>VLOOKUP(C8560,'extension - production vol'!$B$6:$D$235,3,0)</f>
        <v>4624.3050000000003</v>
      </c>
    </row>
    <row r="8561">
      <c r="A8561" t="inlineStr">
        <is>
          <t>photovoltaic slanted-roof installation, 3 kWp, CIS, laminated, integrated, on roof</t>
        </is>
      </c>
      <c r="B8561" t="n">
        <v>2.396649784255265e-07</v>
      </c>
      <c r="C8561" t="inlineStr">
        <is>
          <t>CH</t>
        </is>
      </c>
      <c r="D8561" t="inlineStr">
        <is>
          <t>unit</t>
        </is>
      </c>
      <c r="F8561" t="inlineStr">
        <is>
          <t>technosphere</t>
        </is>
      </c>
      <c r="G8561" t="n">
        <v>0</v>
      </c>
      <c r="H8561" t="inlineStr">
        <is>
          <t>photovoltaic slanted-roof installation, 3 kWp, CIS, laminated, integrated, on roof</t>
        </is>
      </c>
      <c r="I8561" t="inlineStr">
        <is>
          <t>(2,2,1,1,1,3); Calculation with average annual yield and share of technologies. Lifetime: 30a.</t>
        </is>
      </c>
    </row>
    <row r="8562">
      <c r="A8562" t="inlineStr">
        <is>
          <t>photovoltaic slanted-roof installation, 3 kWp, CdTe, panel, mounted, on roof</t>
        </is>
      </c>
      <c r="B8562" t="n">
        <v>4.382978204669161e-07</v>
      </c>
      <c r="C8562" t="inlineStr">
        <is>
          <t>CH</t>
        </is>
      </c>
      <c r="D8562" t="inlineStr">
        <is>
          <t>unit</t>
        </is>
      </c>
      <c r="F8562" t="inlineStr">
        <is>
          <t>technosphere</t>
        </is>
      </c>
      <c r="G8562" t="n">
        <v>0</v>
      </c>
      <c r="H8562" t="inlineStr">
        <is>
          <t>photovoltaic slanted-roof installation, 3 kWp, CdTe, panel, mounted, on roof</t>
        </is>
      </c>
      <c r="I8562" t="inlineStr">
        <is>
          <t>(2,2,1,1,1,3); Calculation with average annual yield and share of technologies. Lifetime: 30a.</t>
        </is>
      </c>
    </row>
    <row r="8563">
      <c r="A8563" t="inlineStr">
        <is>
          <t>photovoltaic slanted-roof installation, 3 kWp, micro-Si, laminated, integrated, on roof</t>
        </is>
      </c>
      <c r="B8563" t="n">
        <v>3.79236412035204e-08</v>
      </c>
      <c r="C8563" t="inlineStr">
        <is>
          <t>RER</t>
        </is>
      </c>
      <c r="D8563" t="inlineStr">
        <is>
          <t>unit</t>
        </is>
      </c>
      <c r="F8563" t="inlineStr">
        <is>
          <t>technosphere</t>
        </is>
      </c>
      <c r="G8563" t="n">
        <v>0</v>
      </c>
      <c r="H8563" t="inlineStr">
        <is>
          <t>photovoltaic slanted-roof installation, 3 kWp, micro-Si, laminated, integrated, on roof</t>
        </is>
      </c>
      <c r="I8563" t="inlineStr">
        <is>
          <t>(2,2,1,1,1,3); Calculation with average annual yield and share of technologies. Lifetime: 30a.</t>
        </is>
      </c>
    </row>
    <row r="8564">
      <c r="A8564" t="inlineStr">
        <is>
          <t>photovoltaic slanted-roof installation, 3 kWp, micro-Si, panel, mounted, on roof</t>
        </is>
      </c>
      <c r="B8564" t="n">
        <v>5.719631132334225e-08</v>
      </c>
      <c r="C8564" t="inlineStr">
        <is>
          <t>RER</t>
        </is>
      </c>
      <c r="D8564" t="inlineStr">
        <is>
          <t>unit</t>
        </is>
      </c>
      <c r="F8564" t="inlineStr">
        <is>
          <t>technosphere</t>
        </is>
      </c>
      <c r="G8564" t="n">
        <v>0</v>
      </c>
      <c r="H8564" t="inlineStr">
        <is>
          <t>photovoltaic slanted-roof installation, 3 kWp, micro-Si, panel, mounted, on roof</t>
        </is>
      </c>
      <c r="I8564" t="inlineStr">
        <is>
          <t>(2,2,1,1,1,3); Calculation with average annual yield and share of technologies. Lifetime: 30a.</t>
        </is>
      </c>
    </row>
    <row r="8565">
      <c r="A8565" t="inlineStr">
        <is>
          <t>photovoltaic facade installation, 3kWp, multi-Si, laminated, integrated, at building</t>
        </is>
      </c>
      <c r="B8565" t="n">
        <v>3.229339637476935e-08</v>
      </c>
      <c r="C8565" t="inlineStr">
        <is>
          <t>RER</t>
        </is>
      </c>
      <c r="D8565" t="inlineStr">
        <is>
          <t>unit</t>
        </is>
      </c>
      <c r="F8565" t="inlineStr">
        <is>
          <t>technosphere</t>
        </is>
      </c>
      <c r="G8565" t="n">
        <v>0</v>
      </c>
      <c r="H8565" t="inlineStr">
        <is>
          <t>photovoltaic facade installation, 3kWp, multi-Si, laminated, integrated, at building</t>
        </is>
      </c>
      <c r="I8565" t="inlineStr">
        <is>
          <t>(2,2,1,1,1,3); Calculation with average annual yield and share of technologies. Lifetime: 30a.</t>
        </is>
      </c>
    </row>
    <row r="8566">
      <c r="A8566" t="inlineStr">
        <is>
          <t>photovoltaic facade installation, 3kWp, multi-Si, panel, mounted, at building</t>
        </is>
      </c>
      <c r="B8566" t="n">
        <v>6.440911243936115e-08</v>
      </c>
      <c r="C8566" t="inlineStr">
        <is>
          <t>RER</t>
        </is>
      </c>
      <c r="D8566" t="inlineStr">
        <is>
          <t>unit</t>
        </is>
      </c>
      <c r="F8566" t="inlineStr">
        <is>
          <t>technosphere</t>
        </is>
      </c>
      <c r="G8566" t="n">
        <v>0</v>
      </c>
      <c r="H8566" t="inlineStr">
        <is>
          <t>photovoltaic facade installation, 3kWp, multi-Si, panel, mounted, at building</t>
        </is>
      </c>
      <c r="I8566" t="inlineStr">
        <is>
          <t>(2,2,1,1,1,3); Calculation with average annual yield and share of technologies. Lifetime: 30a.</t>
        </is>
      </c>
    </row>
    <row r="8567">
      <c r="A8567" t="inlineStr">
        <is>
          <t>photovoltaic facade installation, 3kWp, single-Si, laminated, integrated, at building</t>
        </is>
      </c>
      <c r="B8567" t="n">
        <v>1.710172985458899e-08</v>
      </c>
      <c r="C8567" t="inlineStr">
        <is>
          <t>RER</t>
        </is>
      </c>
      <c r="D8567" t="inlineStr">
        <is>
          <t>unit</t>
        </is>
      </c>
      <c r="F8567" t="inlineStr">
        <is>
          <t>technosphere</t>
        </is>
      </c>
      <c r="G8567" t="n">
        <v>0</v>
      </c>
      <c r="H8567" t="inlineStr">
        <is>
          <t>photovoltaic facade installation, 3kWp, single-Si, laminated, integrated, at building</t>
        </is>
      </c>
      <c r="I8567" t="inlineStr">
        <is>
          <t>(2,2,1,1,1,3); Calculation with average annual yield and share of technologies. Lifetime: 30a.</t>
        </is>
      </c>
    </row>
    <row r="8568">
      <c r="A8568" t="inlineStr">
        <is>
          <t>photovoltaic facade installation, 3kWp, single-Si, panel, mounted, at building</t>
        </is>
      </c>
      <c r="B8568" t="n">
        <v>3.424787978672238e-08</v>
      </c>
      <c r="C8568" t="inlineStr">
        <is>
          <t>RER</t>
        </is>
      </c>
      <c r="D8568" t="inlineStr">
        <is>
          <t>unit</t>
        </is>
      </c>
      <c r="F8568" t="inlineStr">
        <is>
          <t>technosphere</t>
        </is>
      </c>
      <c r="G8568" t="n">
        <v>0</v>
      </c>
      <c r="H8568" t="inlineStr">
        <is>
          <t>photovoltaic facade installation, 3kWp, single-Si, panel, mounted, at building</t>
        </is>
      </c>
      <c r="I8568" t="inlineStr">
        <is>
          <t>(2,2,1,1,1,3); Calculation with average annual yield and share of technologies. Lifetime: 30a.</t>
        </is>
      </c>
    </row>
    <row r="8569">
      <c r="A8569" t="inlineStr">
        <is>
          <t>photovoltaic flat-roof installation, 3kWp, multi-Si, on roof</t>
        </is>
      </c>
      <c r="B8569" t="n">
        <v>3.730194216739711e-06</v>
      </c>
      <c r="C8569" t="inlineStr">
        <is>
          <t>RER</t>
        </is>
      </c>
      <c r="D8569" t="inlineStr">
        <is>
          <t>unit</t>
        </is>
      </c>
      <c r="F8569" t="inlineStr">
        <is>
          <t>technosphere</t>
        </is>
      </c>
      <c r="G8569" t="n">
        <v>0</v>
      </c>
      <c r="H8569" t="inlineStr">
        <is>
          <t>photovoltaic flat-roof installation, 3kWp, multi-Si, on roof</t>
        </is>
      </c>
      <c r="I8569" t="inlineStr">
        <is>
          <t>(2,2,1,1,1,3); Calculation with average annual yield and share of technologies. Lifetime: 30a.</t>
        </is>
      </c>
    </row>
    <row r="8570">
      <c r="A8570" t="inlineStr">
        <is>
          <t>photovoltaic flat-roof installation, 3kWp, single-Si, on roof</t>
        </is>
      </c>
      <c r="B8570" t="n">
        <v>1.977002934872047e-06</v>
      </c>
      <c r="C8570" t="inlineStr">
        <is>
          <t>RER</t>
        </is>
      </c>
      <c r="D8570" t="inlineStr">
        <is>
          <t>unit</t>
        </is>
      </c>
      <c r="F8570" t="inlineStr">
        <is>
          <t>technosphere</t>
        </is>
      </c>
      <c r="G8570" t="n">
        <v>0</v>
      </c>
      <c r="H8570" t="inlineStr">
        <is>
          <t>photovoltaic flat-roof installation, 3kWp, single-Si, on roof</t>
        </is>
      </c>
      <c r="I8570" t="inlineStr">
        <is>
          <t>(2,2,1,1,1,3); Calculation with average annual yield and share of technologies. Lifetime: 30a.</t>
        </is>
      </c>
    </row>
    <row r="8571">
      <c r="A8571" t="inlineStr">
        <is>
          <t>photovoltaic slanted-roof installation, 3kWp, CIS, panel, mounted, on roof</t>
        </is>
      </c>
      <c r="B8571" t="n">
        <v>3.605854409515055e-07</v>
      </c>
      <c r="C8571" t="inlineStr">
        <is>
          <t>CH</t>
        </is>
      </c>
      <c r="D8571" t="inlineStr">
        <is>
          <t>unit</t>
        </is>
      </c>
      <c r="F8571" t="inlineStr">
        <is>
          <t>technosphere</t>
        </is>
      </c>
      <c r="G8571" t="n">
        <v>0</v>
      </c>
      <c r="H8571" t="inlineStr">
        <is>
          <t>photovoltaic slanted-roof installation, 3kWp, CIS, panel, mounted, on roof</t>
        </is>
      </c>
      <c r="I8571" t="inlineStr">
        <is>
          <t>(2,2,1,1,1,3); Calculation with average annual yield and share of technologies. Lifetime: 30a.</t>
        </is>
      </c>
    </row>
    <row r="8572">
      <c r="A8572" t="inlineStr">
        <is>
          <t>photovoltaic slanted-roof installation, 3kWp, CdTe, laminated, integrated, on roof</t>
        </is>
      </c>
      <c r="B8572" t="n">
        <v>2.900226003515126e-07</v>
      </c>
      <c r="C8572" t="inlineStr">
        <is>
          <t>CH</t>
        </is>
      </c>
      <c r="D8572" t="inlineStr">
        <is>
          <t>unit</t>
        </is>
      </c>
      <c r="F8572" t="inlineStr">
        <is>
          <t>technosphere</t>
        </is>
      </c>
      <c r="G8572" t="n">
        <v>0</v>
      </c>
      <c r="H8572" t="inlineStr">
        <is>
          <t>photovoltaic slanted-roof installation, 3kWp, CdTe, laminated, integrated, on roof</t>
        </is>
      </c>
      <c r="I8572" t="inlineStr">
        <is>
          <t>(2,2,1,1,1,3); Calculation with average annual yield and share of technologies. Lifetime: 30a.</t>
        </is>
      </c>
    </row>
    <row r="8573">
      <c r="A8573" t="inlineStr">
        <is>
          <t>photovoltaic slanted-roof installation, 3kWp, multi-Si, laminated, integrated, on roof</t>
        </is>
      </c>
      <c r="B8573" t="n">
        <v>1.081756322854516e-06</v>
      </c>
      <c r="C8573" t="inlineStr">
        <is>
          <t>RER</t>
        </is>
      </c>
      <c r="D8573" t="inlineStr">
        <is>
          <t>unit</t>
        </is>
      </c>
      <c r="F8573" t="inlineStr">
        <is>
          <t>technosphere</t>
        </is>
      </c>
      <c r="G8573" t="n">
        <v>0</v>
      </c>
      <c r="H8573" t="inlineStr">
        <is>
          <t>photovoltaic slanted-roof installation, 3kWp, multi-Si, laminated, integrated, on roof</t>
        </is>
      </c>
      <c r="I8573" t="inlineStr">
        <is>
          <t>(2,2,1,1,1,3); Calculation with average annual yield and share of technologies. Lifetime: 30a.</t>
        </is>
      </c>
    </row>
    <row r="8574">
      <c r="A8574" t="inlineStr">
        <is>
          <t>photovoltaic slanted-roof installation, 3kWp, multi-Si, panel, mounted, on roof</t>
        </is>
      </c>
      <c r="B8574" t="n">
        <v>1.631959969823624e-06</v>
      </c>
      <c r="C8574" t="inlineStr">
        <is>
          <t>RER</t>
        </is>
      </c>
      <c r="D8574" t="inlineStr">
        <is>
          <t>unit</t>
        </is>
      </c>
      <c r="F8574" t="inlineStr">
        <is>
          <t>technosphere</t>
        </is>
      </c>
      <c r="G8574" t="n">
        <v>0</v>
      </c>
      <c r="H8574" t="inlineStr">
        <is>
          <t>photovoltaic slanted-roof installation, 3kWp, multi-Si, panel, mounted, on roof</t>
        </is>
      </c>
      <c r="I8574" t="inlineStr">
        <is>
          <t>(2,2,1,1,1,3); Calculation with average annual yield and share of technologies. Lifetime: 30a.</t>
        </is>
      </c>
    </row>
    <row r="8575">
      <c r="A8575" t="inlineStr">
        <is>
          <t>photovoltaic slanted-roof installation, 3kWp, single-Si, laminated, integrated, on roof</t>
        </is>
      </c>
      <c r="B8575" t="n">
        <v>5.719631132334225e-07</v>
      </c>
      <c r="C8575" t="inlineStr">
        <is>
          <t>RER</t>
        </is>
      </c>
      <c r="D8575" t="inlineStr">
        <is>
          <t>unit</t>
        </is>
      </c>
      <c r="F8575" t="inlineStr">
        <is>
          <t>technosphere</t>
        </is>
      </c>
      <c r="G8575" t="n">
        <v>0</v>
      </c>
      <c r="H8575" t="inlineStr">
        <is>
          <t>photovoltaic slanted-roof installation, 3kWp, single-Si, laminated, integrated, on roof</t>
        </is>
      </c>
      <c r="I8575" t="inlineStr">
        <is>
          <t>(2,2,1,1,1,3); Calculation with average annual yield and share of technologies. Lifetime: 30a.</t>
        </is>
      </c>
    </row>
    <row r="8576">
      <c r="A8576" t="inlineStr">
        <is>
          <t>photovoltaic slanted-roof installation, 3kWp, single-Si, panel, mounted, on roof</t>
        </is>
      </c>
      <c r="B8576" t="n">
        <v>8.641616602113666e-07</v>
      </c>
      <c r="C8576" t="inlineStr">
        <is>
          <t>RER</t>
        </is>
      </c>
      <c r="D8576" t="inlineStr">
        <is>
          <t>unit</t>
        </is>
      </c>
      <c r="F8576" t="inlineStr">
        <is>
          <t>technosphere</t>
        </is>
      </c>
      <c r="G8576" t="n">
        <v>0</v>
      </c>
      <c r="H8576" t="inlineStr">
        <is>
          <t>photovoltaic slanted-roof installation, 3kWp, single-Si, panel, mounted, on roof</t>
        </is>
      </c>
      <c r="I8576" t="inlineStr">
        <is>
          <t>(2,2,1,1,1,3); Calculation with average annual yield and share of technologies. Lifetime: 30a.</t>
        </is>
      </c>
    </row>
    <row r="8577">
      <c r="A8577" t="inlineStr">
        <is>
          <t>market for tap water</t>
        </is>
      </c>
      <c r="B8577" t="n">
        <v>0.0037026</v>
      </c>
      <c r="C8577" t="inlineStr">
        <is>
          <t>Europe without Switzerland</t>
        </is>
      </c>
      <c r="D8577" t="inlineStr">
        <is>
          <t>kilogram</t>
        </is>
      </c>
      <c r="F8577" t="inlineStr">
        <is>
          <t>technosphere</t>
        </is>
      </c>
      <c r="G8577" t="n">
        <v>0</v>
      </c>
      <c r="H8577" t="inlineStr">
        <is>
          <t>tap water</t>
        </is>
      </c>
      <c r="I8577" t="inlineStr">
        <is>
          <t>(2,2,1,1,1,3); Estimation 20l/m2 panel</t>
        </is>
      </c>
    </row>
    <row r="8578">
      <c r="A8578" t="inlineStr">
        <is>
          <t>treatment of wastewater, from residence, capacity 1.1E10l/year</t>
        </is>
      </c>
      <c r="B8578" t="n">
        <v>-3.3323e-06</v>
      </c>
      <c r="C8578" t="inlineStr">
        <is>
          <t>CH</t>
        </is>
      </c>
      <c r="D8578" t="inlineStr">
        <is>
          <t>cubic meter</t>
        </is>
      </c>
      <c r="F8578" t="inlineStr">
        <is>
          <t>technosphere</t>
        </is>
      </c>
      <c r="G8578" t="n">
        <v>0</v>
      </c>
      <c r="H8578" t="inlineStr">
        <is>
          <t>wastewater, from residence</t>
        </is>
      </c>
      <c r="I8578" t="inlineStr">
        <is>
          <t>(2,2,1,1,1,3); Estimation 20l/m2 panel</t>
        </is>
      </c>
    </row>
    <row r="8579"/>
    <row r="8580">
      <c r="A8580" s="28" t="inlineStr">
        <is>
          <t>Activity</t>
        </is>
      </c>
      <c r="B8580" s="28" t="inlineStr">
        <is>
          <t>electricity production, photovoltaic, residential</t>
        </is>
      </c>
    </row>
    <row r="8581">
      <c r="A8581" t="inlineStr">
        <is>
          <t>comment</t>
        </is>
      </c>
      <c r="B858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582">
      <c r="A8582" t="inlineStr">
        <is>
          <t>location</t>
        </is>
      </c>
      <c r="B8582" t="inlineStr">
        <is>
          <t>TH</t>
        </is>
      </c>
    </row>
    <row r="8583">
      <c r="A8583" t="inlineStr">
        <is>
          <t>production amount</t>
        </is>
      </c>
      <c r="B8583" t="n">
        <v>1</v>
      </c>
    </row>
    <row r="8584">
      <c r="A8584" t="inlineStr">
        <is>
          <t>reference product</t>
        </is>
      </c>
      <c r="B8584" t="inlineStr">
        <is>
          <t>electricity, low voltage</t>
        </is>
      </c>
    </row>
    <row r="8585">
      <c r="A8585" t="inlineStr">
        <is>
          <t>source</t>
        </is>
      </c>
      <c r="B858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86">
      <c r="A8586" t="inlineStr">
        <is>
          <t>type</t>
        </is>
      </c>
      <c r="B8586" t="inlineStr">
        <is>
          <t>process</t>
        </is>
      </c>
    </row>
    <row r="8587">
      <c r="A8587" t="inlineStr">
        <is>
          <t>unit</t>
        </is>
      </c>
      <c r="B8587" t="inlineStr">
        <is>
          <t>kilowatt hour</t>
        </is>
      </c>
    </row>
    <row r="8588">
      <c r="A8588" t="inlineStr">
        <is>
          <t>Exchanges</t>
        </is>
      </c>
    </row>
    <row r="8589">
      <c r="A8589" s="28" t="inlineStr">
        <is>
          <t>name</t>
        </is>
      </c>
      <c r="B8589" s="28" t="inlineStr">
        <is>
          <t>amount</t>
        </is>
      </c>
      <c r="C8589" s="28" t="inlineStr">
        <is>
          <t>location</t>
        </is>
      </c>
      <c r="D8589" s="28" t="inlineStr">
        <is>
          <t>unit</t>
        </is>
      </c>
      <c r="E8589" s="28" t="inlineStr">
        <is>
          <t>categories</t>
        </is>
      </c>
      <c r="F8589" s="28" t="inlineStr">
        <is>
          <t>type</t>
        </is>
      </c>
      <c r="G8589" s="28" t="inlineStr">
        <is>
          <t>uncertainty type</t>
        </is>
      </c>
      <c r="H8589" s="28" t="inlineStr">
        <is>
          <t>reference product</t>
        </is>
      </c>
      <c r="I8589" s="28" t="inlineStr">
        <is>
          <t>comment</t>
        </is>
      </c>
      <c r="J8589" s="28" t="inlineStr">
        <is>
          <t>production volume</t>
        </is>
      </c>
      <c r="K8589" s="28" t="n"/>
      <c r="L8589" s="28" t="n"/>
      <c r="M8589" s="28" t="n"/>
    </row>
    <row r="8590">
      <c r="A8590" t="inlineStr">
        <is>
          <t>Energy, solar, converted</t>
        </is>
      </c>
      <c r="B8590" t="n">
        <v>3.8503</v>
      </c>
      <c r="D8590" t="inlineStr">
        <is>
          <t>megajoule</t>
        </is>
      </c>
      <c r="E8590" t="inlineStr">
        <is>
          <t>natural resource::in air</t>
        </is>
      </c>
      <c r="F8590" t="inlineStr">
        <is>
          <t>biosphere</t>
        </is>
      </c>
      <c r="G8590" t="n">
        <v>0</v>
      </c>
      <c r="I8590" t="inlineStr">
        <is>
          <t>(2,2,1,1,1,3); Energy loss in the system</t>
        </is>
      </c>
    </row>
    <row r="8591">
      <c r="A8591" t="inlineStr">
        <is>
          <t>Heat, waste</t>
        </is>
      </c>
      <c r="B8591" t="n">
        <v>0.25027</v>
      </c>
      <c r="D8591" t="inlineStr">
        <is>
          <t>megajoule</t>
        </is>
      </c>
      <c r="E8591" t="inlineStr">
        <is>
          <t>air</t>
        </is>
      </c>
      <c r="F8591" t="inlineStr">
        <is>
          <t>biosphere</t>
        </is>
      </c>
      <c r="G8591" t="n">
        <v>0</v>
      </c>
      <c r="I8591" t="inlineStr">
        <is>
          <t>(1,na,na,na,na,na); Calculation with average annual output and share of technologies; Average degradation of 10.5% included</t>
        </is>
      </c>
    </row>
    <row r="8592">
      <c r="A8592" t="inlineStr">
        <is>
          <t>electricity production, photovoltaic, residential</t>
        </is>
      </c>
      <c r="B8592" t="n">
        <v>1</v>
      </c>
      <c r="C8592" t="inlineStr">
        <is>
          <t>TH</t>
        </is>
      </c>
      <c r="D8592" t="inlineStr">
        <is>
          <t>kilowatt hour</t>
        </is>
      </c>
      <c r="E8592" t="inlineStr">
        <is>
          <t>photovoltaic::power plants</t>
        </is>
      </c>
      <c r="F8592" t="inlineStr">
        <is>
          <t>production</t>
        </is>
      </c>
      <c r="G8592" t="n">
        <v>0</v>
      </c>
      <c r="H8592" t="inlineStr">
        <is>
          <t>electricity, low voltage</t>
        </is>
      </c>
      <c r="J8592">
        <f>VLOOKUP(C8592,'extension - production vol'!$B$6:$D$235,3,0)</f>
        <v>26.283999999999999</v>
      </c>
    </row>
    <row r="8593">
      <c r="A8593" t="inlineStr">
        <is>
          <t>photovoltaic slanted-roof installation, 3 kWp, CIS, laminated, integrated, on roof</t>
        </is>
      </c>
      <c r="B8593" t="n">
        <v>2.465263536250504e-08</v>
      </c>
      <c r="C8593" t="inlineStr">
        <is>
          <t>CH</t>
        </is>
      </c>
      <c r="D8593" t="inlineStr">
        <is>
          <t>unit</t>
        </is>
      </c>
      <c r="F8593" t="inlineStr">
        <is>
          <t>technosphere</t>
        </is>
      </c>
      <c r="G8593" t="n">
        <v>0</v>
      </c>
      <c r="H8593" t="inlineStr">
        <is>
          <t>photovoltaic slanted-roof installation, 3 kWp, CIS, laminated, integrated, on roof</t>
        </is>
      </c>
      <c r="I8593" t="inlineStr">
        <is>
          <t>(2,2,1,1,1,3); Calculation with average annual yield and share of technologies. Lifetime: 30a.</t>
        </is>
      </c>
    </row>
    <row r="8594">
      <c r="A8594" t="inlineStr">
        <is>
          <t>photovoltaic slanted-roof installation, 3 kWp, CdTe, panel, mounted, on roof</t>
        </is>
      </c>
      <c r="B8594" t="n">
        <v>4.968847231095575e-07</v>
      </c>
      <c r="C8594" t="inlineStr">
        <is>
          <t>CH</t>
        </is>
      </c>
      <c r="D8594" t="inlineStr">
        <is>
          <t>unit</t>
        </is>
      </c>
      <c r="F8594" t="inlineStr">
        <is>
          <t>technosphere</t>
        </is>
      </c>
      <c r="G8594" t="n">
        <v>0</v>
      </c>
      <c r="H8594" t="inlineStr">
        <is>
          <t>photovoltaic slanted-roof installation, 3 kWp, CdTe, panel, mounted, on roof</t>
        </is>
      </c>
      <c r="I8594" t="inlineStr">
        <is>
          <t>(2,2,1,1,1,3); Calculation with average annual yield and share of technologies. Lifetime: 30a.</t>
        </is>
      </c>
    </row>
    <row r="8595">
      <c r="A8595" t="inlineStr">
        <is>
          <t>photovoltaic slanted-roof installation, 3 kWp, micro-Si, laminated, integrated, on roof</t>
        </is>
      </c>
      <c r="B8595" t="n">
        <v>3.895882790447686e-09</v>
      </c>
      <c r="C8595" t="inlineStr">
        <is>
          <t>RER</t>
        </is>
      </c>
      <c r="D8595" t="inlineStr">
        <is>
          <t>unit</t>
        </is>
      </c>
      <c r="F8595" t="inlineStr">
        <is>
          <t>technosphere</t>
        </is>
      </c>
      <c r="G8595" t="n">
        <v>0</v>
      </c>
      <c r="H8595" t="inlineStr">
        <is>
          <t>photovoltaic slanted-roof installation, 3 kWp, micro-Si, laminated, integrated, on roof</t>
        </is>
      </c>
      <c r="I8595" t="inlineStr">
        <is>
          <t>(2,2,1,1,1,3); Calculation with average annual yield and share of technologies. Lifetime: 30a.</t>
        </is>
      </c>
    </row>
    <row r="8596">
      <c r="A8596" t="inlineStr">
        <is>
          <t>photovoltaic slanted-roof installation, 3 kWp, micro-Si, panel, mounted, on roof</t>
        </is>
      </c>
      <c r="B8596" t="n">
        <v>6.488880188680081e-08</v>
      </c>
      <c r="C8596" t="inlineStr">
        <is>
          <t>RER</t>
        </is>
      </c>
      <c r="D8596" t="inlineStr">
        <is>
          <t>unit</t>
        </is>
      </c>
      <c r="F8596" t="inlineStr">
        <is>
          <t>technosphere</t>
        </is>
      </c>
      <c r="G8596" t="n">
        <v>0</v>
      </c>
      <c r="H8596" t="inlineStr">
        <is>
          <t>photovoltaic slanted-roof installation, 3 kWp, micro-Si, panel, mounted, on roof</t>
        </is>
      </c>
      <c r="I8596" t="inlineStr">
        <is>
          <t>(2,2,1,1,1,3); Calculation with average annual yield and share of technologies. Lifetime: 30a.</t>
        </is>
      </c>
    </row>
    <row r="8597">
      <c r="A8597" t="inlineStr">
        <is>
          <t>photovoltaic facade installation, 3kWp, multi-Si, laminated, integrated, at building</t>
        </is>
      </c>
      <c r="B8597" t="n">
        <v>2.080651158396372e-07</v>
      </c>
      <c r="C8597" t="inlineStr">
        <is>
          <t>RER</t>
        </is>
      </c>
      <c r="D8597" t="inlineStr">
        <is>
          <t>unit</t>
        </is>
      </c>
      <c r="F8597" t="inlineStr">
        <is>
          <t>technosphere</t>
        </is>
      </c>
      <c r="G8597" t="n">
        <v>0</v>
      </c>
      <c r="H8597" t="inlineStr">
        <is>
          <t>photovoltaic facade installation, 3kWp, multi-Si, laminated, integrated, at building</t>
        </is>
      </c>
      <c r="I8597" t="inlineStr">
        <is>
          <t>(2,2,1,1,1,3); Calculation with average annual yield and share of technologies. Lifetime: 30a.</t>
        </is>
      </c>
    </row>
    <row r="8598">
      <c r="A8598" t="inlineStr">
        <is>
          <t>photovoltaic facade installation, 3kWp, multi-Si, panel, mounted, at building</t>
        </is>
      </c>
      <c r="B8598" t="n">
        <v>2.080651158396372e-07</v>
      </c>
      <c r="C8598" t="inlineStr">
        <is>
          <t>RER</t>
        </is>
      </c>
      <c r="D8598" t="inlineStr">
        <is>
          <t>unit</t>
        </is>
      </c>
      <c r="F8598" t="inlineStr">
        <is>
          <t>technosphere</t>
        </is>
      </c>
      <c r="G8598" t="n">
        <v>0</v>
      </c>
      <c r="H8598" t="inlineStr">
        <is>
          <t>photovoltaic facade installation, 3kWp, multi-Si, panel, mounted, at building</t>
        </is>
      </c>
      <c r="I8598" t="inlineStr">
        <is>
          <t>(2,2,1,1,1,3); Calculation with average annual yield and share of technologies. Lifetime: 30a.</t>
        </is>
      </c>
    </row>
    <row r="8599">
      <c r="A8599" t="inlineStr">
        <is>
          <t>photovoltaic facade installation, 3kWp, single-Si, laminated, integrated, at building</t>
        </is>
      </c>
      <c r="B8599" t="n">
        <v>1.104205220026145e-07</v>
      </c>
      <c r="C8599" t="inlineStr">
        <is>
          <t>RER</t>
        </is>
      </c>
      <c r="D8599" t="inlineStr">
        <is>
          <t>unit</t>
        </is>
      </c>
      <c r="F8599" t="inlineStr">
        <is>
          <t>technosphere</t>
        </is>
      </c>
      <c r="G8599" t="n">
        <v>0</v>
      </c>
      <c r="H8599" t="inlineStr">
        <is>
          <t>photovoltaic facade installation, 3kWp, single-Si, laminated, integrated, at building</t>
        </is>
      </c>
      <c r="I8599" t="inlineStr">
        <is>
          <t>(2,2,1,1,1,3); Calculation with average annual yield and share of technologies. Lifetime: 30a.</t>
        </is>
      </c>
    </row>
    <row r="8600">
      <c r="A8600" t="inlineStr">
        <is>
          <t>photovoltaic facade installation, 3kWp, single-Si, panel, mounted, at building</t>
        </is>
      </c>
      <c r="B8600" t="n">
        <v>1.104205220026145e-07</v>
      </c>
      <c r="C8600" t="inlineStr">
        <is>
          <t>RER</t>
        </is>
      </c>
      <c r="D8600" t="inlineStr">
        <is>
          <t>unit</t>
        </is>
      </c>
      <c r="F8600" t="inlineStr">
        <is>
          <t>technosphere</t>
        </is>
      </c>
      <c r="G8600" t="n">
        <v>0</v>
      </c>
      <c r="H8600" t="inlineStr">
        <is>
          <t>photovoltaic facade installation, 3kWp, single-Si, panel, mounted, at building</t>
        </is>
      </c>
      <c r="I8600" t="inlineStr">
        <is>
          <t>(2,2,1,1,1,3); Calculation with average annual yield and share of technologies. Lifetime: 30a.</t>
        </is>
      </c>
    </row>
    <row r="8601">
      <c r="A8601" t="inlineStr">
        <is>
          <t>photovoltaic flat-roof installation, 3kWp, multi-Si, on roof</t>
        </is>
      </c>
      <c r="B8601" t="n">
        <v>2.184249039890342e-06</v>
      </c>
      <c r="C8601" t="inlineStr">
        <is>
          <t>RER</t>
        </is>
      </c>
      <c r="D8601" t="inlineStr">
        <is>
          <t>unit</t>
        </is>
      </c>
      <c r="F8601" t="inlineStr">
        <is>
          <t>technosphere</t>
        </is>
      </c>
      <c r="G8601" t="n">
        <v>0</v>
      </c>
      <c r="H8601" t="inlineStr">
        <is>
          <t>photovoltaic flat-roof installation, 3kWp, multi-Si, on roof</t>
        </is>
      </c>
      <c r="I8601" t="inlineStr">
        <is>
          <t>(2,2,1,1,1,3); Calculation with average annual yield and share of technologies. Lifetime: 30a.</t>
        </is>
      </c>
    </row>
    <row r="8602">
      <c r="A8602" t="inlineStr">
        <is>
          <t>photovoltaic flat-roof installation, 3kWp, single-Si, on roof</t>
        </is>
      </c>
      <c r="B8602" t="n">
        <v>1.159823466795574e-06</v>
      </c>
      <c r="C8602" t="inlineStr">
        <is>
          <t>RER</t>
        </is>
      </c>
      <c r="D8602" t="inlineStr">
        <is>
          <t>unit</t>
        </is>
      </c>
      <c r="F8602" t="inlineStr">
        <is>
          <t>technosphere</t>
        </is>
      </c>
      <c r="G8602" t="n">
        <v>0</v>
      </c>
      <c r="H8602" t="inlineStr">
        <is>
          <t>photovoltaic flat-roof installation, 3kWp, single-Si, on roof</t>
        </is>
      </c>
      <c r="I8602" t="inlineStr">
        <is>
          <t>(2,2,1,1,1,3); Calculation with average annual yield and share of technologies. Lifetime: 30a.</t>
        </is>
      </c>
    </row>
    <row r="8603">
      <c r="A8603" t="inlineStr">
        <is>
          <t>photovoltaic slanted-roof installation, 3kWp, CIS, panel, mounted, on roof</t>
        </is>
      </c>
      <c r="B8603" t="n">
        <v>4.100256969618713e-07</v>
      </c>
      <c r="C8603" t="inlineStr">
        <is>
          <t>CH</t>
        </is>
      </c>
      <c r="D8603" t="inlineStr">
        <is>
          <t>unit</t>
        </is>
      </c>
      <c r="F8603" t="inlineStr">
        <is>
          <t>technosphere</t>
        </is>
      </c>
      <c r="G8603" t="n">
        <v>0</v>
      </c>
      <c r="H8603" t="inlineStr">
        <is>
          <t>photovoltaic slanted-roof installation, 3kWp, CIS, panel, mounted, on roof</t>
        </is>
      </c>
      <c r="I8603" t="inlineStr">
        <is>
          <t>(2,2,1,1,1,3); Calculation with average annual yield and share of technologies. Lifetime: 30a.</t>
        </is>
      </c>
    </row>
    <row r="8604">
      <c r="A8604" t="inlineStr">
        <is>
          <t>photovoltaic slanted-roof installation, 3kWp, CdTe, laminated, integrated, on roof</t>
        </is>
      </c>
      <c r="B8604" t="n">
        <v>2.976198984178069e-08</v>
      </c>
      <c r="C8604" t="inlineStr">
        <is>
          <t>CH</t>
        </is>
      </c>
      <c r="D8604" t="inlineStr">
        <is>
          <t>unit</t>
        </is>
      </c>
      <c r="F8604" t="inlineStr">
        <is>
          <t>technosphere</t>
        </is>
      </c>
      <c r="G8604" t="n">
        <v>0</v>
      </c>
      <c r="H8604" t="inlineStr">
        <is>
          <t>photovoltaic slanted-roof installation, 3kWp, CdTe, laminated, integrated, on roof</t>
        </is>
      </c>
      <c r="I8604" t="inlineStr">
        <is>
          <t>(2,2,1,1,1,3); Calculation with average annual yield and share of technologies. Lifetime: 30a.</t>
        </is>
      </c>
    </row>
    <row r="8605">
      <c r="A8605" t="inlineStr">
        <is>
          <t>photovoltaic slanted-roof installation, 3kWp, multi-Si, laminated, integrated, on roof</t>
        </is>
      </c>
      <c r="B8605" t="n">
        <v>1.078073795127163e-07</v>
      </c>
      <c r="C8605" t="inlineStr">
        <is>
          <t>RER</t>
        </is>
      </c>
      <c r="D8605" t="inlineStr">
        <is>
          <t>unit</t>
        </is>
      </c>
      <c r="F8605" t="inlineStr">
        <is>
          <t>technosphere</t>
        </is>
      </c>
      <c r="G8605" t="n">
        <v>0</v>
      </c>
      <c r="H8605" t="inlineStr">
        <is>
          <t>photovoltaic slanted-roof installation, 3kWp, multi-Si, laminated, integrated, on roof</t>
        </is>
      </c>
      <c r="I8605" t="inlineStr">
        <is>
          <t>(2,2,1,1,1,3); Calculation with average annual yield and share of technologies. Lifetime: 30a.</t>
        </is>
      </c>
    </row>
    <row r="8606">
      <c r="A8606" t="inlineStr">
        <is>
          <t>photovoltaic slanted-roof installation, 3kWp, multi-Si, panel, mounted, on roof</t>
        </is>
      </c>
      <c r="B8606" t="n">
        <v>1.801047453944668e-06</v>
      </c>
      <c r="C8606" t="inlineStr">
        <is>
          <t>RER</t>
        </is>
      </c>
      <c r="D8606" t="inlineStr">
        <is>
          <t>unit</t>
        </is>
      </c>
      <c r="F8606" t="inlineStr">
        <is>
          <t>technosphere</t>
        </is>
      </c>
      <c r="G8606" t="n">
        <v>0</v>
      </c>
      <c r="H8606" t="inlineStr">
        <is>
          <t>photovoltaic slanted-roof installation, 3kWp, multi-Si, panel, mounted, on roof</t>
        </is>
      </c>
      <c r="I8606" t="inlineStr">
        <is>
          <t>(2,2,1,1,1,3); Calculation with average annual yield and share of technologies. Lifetime: 30a.</t>
        </is>
      </c>
    </row>
    <row r="8607">
      <c r="A8607" t="inlineStr">
        <is>
          <t>photovoltaic slanted-roof installation, 3kWp, single-Si, laminated, integrated, on roof</t>
        </is>
      </c>
      <c r="B8607" t="n">
        <v>5.709703630590545e-08</v>
      </c>
      <c r="C8607" t="inlineStr">
        <is>
          <t>RER</t>
        </is>
      </c>
      <c r="D8607" t="inlineStr">
        <is>
          <t>unit</t>
        </is>
      </c>
      <c r="F8607" t="inlineStr">
        <is>
          <t>technosphere</t>
        </is>
      </c>
      <c r="G8607" t="n">
        <v>0</v>
      </c>
      <c r="H8607" t="inlineStr">
        <is>
          <t>photovoltaic slanted-roof installation, 3kWp, single-Si, laminated, integrated, on roof</t>
        </is>
      </c>
      <c r="I8607" t="inlineStr">
        <is>
          <t>(2,2,1,1,1,3); Calculation with average annual yield and share of technologies. Lifetime: 30a.</t>
        </is>
      </c>
    </row>
    <row r="8608">
      <c r="A8608" t="inlineStr">
        <is>
          <t>photovoltaic slanted-roof installation, 3kWp, single-Si, panel, mounted, on roof</t>
        </is>
      </c>
      <c r="B8608" t="n">
        <v>9.516172717650907e-07</v>
      </c>
      <c r="C8608" t="inlineStr">
        <is>
          <t>RER</t>
        </is>
      </c>
      <c r="D8608" t="inlineStr">
        <is>
          <t>unit</t>
        </is>
      </c>
      <c r="F8608" t="inlineStr">
        <is>
          <t>technosphere</t>
        </is>
      </c>
      <c r="G8608" t="n">
        <v>0</v>
      </c>
      <c r="H8608" t="inlineStr">
        <is>
          <t>photovoltaic slanted-roof installation, 3kWp, single-Si, panel, mounted, on roof</t>
        </is>
      </c>
      <c r="I8608" t="inlineStr">
        <is>
          <t>(2,2,1,1,1,3); Calculation with average annual yield and share of technologies. Lifetime: 30a.</t>
        </is>
      </c>
    </row>
    <row r="8609">
      <c r="A8609" t="inlineStr">
        <is>
          <t>market for tap water</t>
        </is>
      </c>
      <c r="B8609" t="n">
        <v>0.0037026</v>
      </c>
      <c r="C8609" t="inlineStr">
        <is>
          <t>Europe without Switzerland</t>
        </is>
      </c>
      <c r="D8609" t="inlineStr">
        <is>
          <t>kilogram</t>
        </is>
      </c>
      <c r="F8609" t="inlineStr">
        <is>
          <t>technosphere</t>
        </is>
      </c>
      <c r="G8609" t="n">
        <v>0</v>
      </c>
      <c r="H8609" t="inlineStr">
        <is>
          <t>tap water</t>
        </is>
      </c>
      <c r="I8609" t="inlineStr">
        <is>
          <t>(2,2,1,1,1,3); Estimation 20l/m2 panel</t>
        </is>
      </c>
    </row>
    <row r="8610">
      <c r="A8610" t="inlineStr">
        <is>
          <t>treatment of wastewater, from residence, capacity 1.1E10l/year</t>
        </is>
      </c>
      <c r="B8610" t="n">
        <v>-3.3323e-06</v>
      </c>
      <c r="C8610" t="inlineStr">
        <is>
          <t>CH</t>
        </is>
      </c>
      <c r="D8610" t="inlineStr">
        <is>
          <t>cubic meter</t>
        </is>
      </c>
      <c r="F8610" t="inlineStr">
        <is>
          <t>technosphere</t>
        </is>
      </c>
      <c r="G8610" t="n">
        <v>0</v>
      </c>
      <c r="H8610" t="inlineStr">
        <is>
          <t>wastewater, from residence</t>
        </is>
      </c>
      <c r="I8610" t="inlineStr">
        <is>
          <t>(2,2,1,1,1,3); Estimation 20l/m2 panel</t>
        </is>
      </c>
    </row>
    <row r="8611"/>
    <row r="8612">
      <c r="A8612" s="28" t="inlineStr">
        <is>
          <t>Activity</t>
        </is>
      </c>
      <c r="B8612" s="28" t="inlineStr">
        <is>
          <t>electricity production, photovoltaic, residential</t>
        </is>
      </c>
    </row>
    <row r="8613">
      <c r="A8613" t="inlineStr">
        <is>
          <t>comment</t>
        </is>
      </c>
      <c r="B861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614">
      <c r="A8614" t="inlineStr">
        <is>
          <t>location</t>
        </is>
      </c>
      <c r="B8614" t="inlineStr">
        <is>
          <t>TR</t>
        </is>
      </c>
    </row>
    <row r="8615">
      <c r="A8615" t="inlineStr">
        <is>
          <t>production amount</t>
        </is>
      </c>
      <c r="B8615" t="n">
        <v>1</v>
      </c>
    </row>
    <row r="8616">
      <c r="A8616" t="inlineStr">
        <is>
          <t>reference product</t>
        </is>
      </c>
      <c r="B8616" t="inlineStr">
        <is>
          <t>electricity, low voltage</t>
        </is>
      </c>
    </row>
    <row r="8617">
      <c r="A8617" t="inlineStr">
        <is>
          <t>source</t>
        </is>
      </c>
      <c r="B86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18">
      <c r="A8618" t="inlineStr">
        <is>
          <t>type</t>
        </is>
      </c>
      <c r="B8618" t="inlineStr">
        <is>
          <t>process</t>
        </is>
      </c>
    </row>
    <row r="8619">
      <c r="A8619" t="inlineStr">
        <is>
          <t>unit</t>
        </is>
      </c>
      <c r="B8619" t="inlineStr">
        <is>
          <t>kilowatt hour</t>
        </is>
      </c>
    </row>
    <row r="8620">
      <c r="A8620" t="inlineStr">
        <is>
          <t>Exchanges</t>
        </is>
      </c>
    </row>
    <row r="8621">
      <c r="A8621" s="28" t="inlineStr">
        <is>
          <t>name</t>
        </is>
      </c>
      <c r="B8621" s="28" t="inlineStr">
        <is>
          <t>amount</t>
        </is>
      </c>
      <c r="C8621" s="28" t="inlineStr">
        <is>
          <t>location</t>
        </is>
      </c>
      <c r="D8621" s="28" t="inlineStr">
        <is>
          <t>unit</t>
        </is>
      </c>
      <c r="E8621" s="28" t="inlineStr">
        <is>
          <t>categories</t>
        </is>
      </c>
      <c r="F8621" s="28" t="inlineStr">
        <is>
          <t>type</t>
        </is>
      </c>
      <c r="G8621" s="28" t="inlineStr">
        <is>
          <t>uncertainty type</t>
        </is>
      </c>
      <c r="H8621" s="28" t="inlineStr">
        <is>
          <t>reference product</t>
        </is>
      </c>
      <c r="I8621" s="28" t="inlineStr">
        <is>
          <t>comment</t>
        </is>
      </c>
      <c r="J8621" s="28" t="inlineStr">
        <is>
          <t>production volume</t>
        </is>
      </c>
      <c r="K8621" s="28" t="n"/>
      <c r="L8621" s="28" t="n"/>
      <c r="M8621" s="28" t="n"/>
    </row>
    <row r="8622">
      <c r="A8622" t="inlineStr">
        <is>
          <t>Energy, solar, converted</t>
        </is>
      </c>
      <c r="B8622" t="n">
        <v>3.8503</v>
      </c>
      <c r="D8622" t="inlineStr">
        <is>
          <t>megajoule</t>
        </is>
      </c>
      <c r="E8622" t="inlineStr">
        <is>
          <t>natural resource::in air</t>
        </is>
      </c>
      <c r="F8622" t="inlineStr">
        <is>
          <t>biosphere</t>
        </is>
      </c>
      <c r="G8622" t="n">
        <v>0</v>
      </c>
      <c r="I8622" t="inlineStr">
        <is>
          <t>(2,2,1,1,1,3); Energy loss in the system</t>
        </is>
      </c>
    </row>
    <row r="8623">
      <c r="A8623" t="inlineStr">
        <is>
          <t>Heat, waste</t>
        </is>
      </c>
      <c r="B8623" t="n">
        <v>0.25027</v>
      </c>
      <c r="D8623" t="inlineStr">
        <is>
          <t>megajoule</t>
        </is>
      </c>
      <c r="E8623" t="inlineStr">
        <is>
          <t>air</t>
        </is>
      </c>
      <c r="F8623" t="inlineStr">
        <is>
          <t>biosphere</t>
        </is>
      </c>
      <c r="G8623" t="n">
        <v>0</v>
      </c>
      <c r="I8623" t="inlineStr">
        <is>
          <t>(1,na,na,na,na,na); Calculation with average annual output and share of technologies; Average degradation of 10.5% included</t>
        </is>
      </c>
    </row>
    <row r="8624">
      <c r="A8624" t="inlineStr">
        <is>
          <t>electricity production, photovoltaic, residential</t>
        </is>
      </c>
      <c r="B8624" t="n">
        <v>1</v>
      </c>
      <c r="C8624" t="inlineStr">
        <is>
          <t>TR</t>
        </is>
      </c>
      <c r="D8624" t="inlineStr">
        <is>
          <t>kilowatt hour</t>
        </is>
      </c>
      <c r="E8624" t="inlineStr">
        <is>
          <t>photovoltaic::power plants</t>
        </is>
      </c>
      <c r="F8624" t="inlineStr">
        <is>
          <t>production</t>
        </is>
      </c>
      <c r="G8624" t="n">
        <v>0</v>
      </c>
      <c r="H8624" t="inlineStr">
        <is>
          <t>electricity, low voltage</t>
        </is>
      </c>
      <c r="J8624">
        <f>VLOOKUP(C8624,'extension - production vol'!$B$6:$D$235,3,0)</f>
        <v>22090.561000000002</v>
      </c>
    </row>
    <row r="8625">
      <c r="A8625" t="inlineStr">
        <is>
          <t>photovoltaic slanted-roof installation, 3 kWp, CIS, laminated, integrated, on roof</t>
        </is>
      </c>
      <c r="B8625" t="n">
        <v>2.53982204800811e-08</v>
      </c>
      <c r="C8625" t="inlineStr">
        <is>
          <t>CH</t>
        </is>
      </c>
      <c r="D8625" t="inlineStr">
        <is>
          <t>unit</t>
        </is>
      </c>
      <c r="F8625" t="inlineStr">
        <is>
          <t>technosphere</t>
        </is>
      </c>
      <c r="G8625" t="n">
        <v>0</v>
      </c>
      <c r="H8625" t="inlineStr">
        <is>
          <t>photovoltaic slanted-roof installation, 3 kWp, CIS, laminated, integrated, on roof</t>
        </is>
      </c>
      <c r="I8625" t="inlineStr">
        <is>
          <t>(2,2,1,1,1,3); Calculation with average annual yield and share of technologies. Lifetime: 30a.</t>
        </is>
      </c>
    </row>
    <row r="8626">
      <c r="A8626" t="inlineStr">
        <is>
          <t>photovoltaic slanted-roof installation, 3 kWp, CdTe, panel, mounted, on roof</t>
        </is>
      </c>
      <c r="B8626" t="n">
        <v>5.145613499860586e-07</v>
      </c>
      <c r="C8626" t="inlineStr">
        <is>
          <t>CH</t>
        </is>
      </c>
      <c r="D8626" t="inlineStr">
        <is>
          <t>unit</t>
        </is>
      </c>
      <c r="F8626" t="inlineStr">
        <is>
          <t>technosphere</t>
        </is>
      </c>
      <c r="G8626" t="n">
        <v>0</v>
      </c>
      <c r="H8626" t="inlineStr">
        <is>
          <t>photovoltaic slanted-roof installation, 3 kWp, CdTe, panel, mounted, on roof</t>
        </is>
      </c>
      <c r="I8626" t="inlineStr">
        <is>
          <t>(2,2,1,1,1,3); Calculation with average annual yield and share of technologies. Lifetime: 30a.</t>
        </is>
      </c>
    </row>
    <row r="8627">
      <c r="A8627" t="inlineStr">
        <is>
          <t>photovoltaic slanted-roof installation, 3 kWp, micro-Si, laminated, integrated, on roof</t>
        </is>
      </c>
      <c r="B8627" t="n">
        <v>4.024133634506355e-09</v>
      </c>
      <c r="C8627" t="inlineStr">
        <is>
          <t>RER</t>
        </is>
      </c>
      <c r="D8627" t="inlineStr">
        <is>
          <t>unit</t>
        </is>
      </c>
      <c r="F8627" t="inlineStr">
        <is>
          <t>technosphere</t>
        </is>
      </c>
      <c r="G8627" t="n">
        <v>0</v>
      </c>
      <c r="H8627" t="inlineStr">
        <is>
          <t>photovoltaic slanted-roof installation, 3 kWp, micro-Si, laminated, integrated, on roof</t>
        </is>
      </c>
      <c r="I8627" t="inlineStr">
        <is>
          <t>(2,2,1,1,1,3); Calculation with average annual yield and share of technologies. Lifetime: 30a.</t>
        </is>
      </c>
    </row>
    <row r="8628">
      <c r="A8628" t="inlineStr">
        <is>
          <t>photovoltaic slanted-roof installation, 3 kWp, micro-Si, panel, mounted, on roof</t>
        </is>
      </c>
      <c r="B8628" t="n">
        <v>6.71238684116429e-08</v>
      </c>
      <c r="C8628" t="inlineStr">
        <is>
          <t>RER</t>
        </is>
      </c>
      <c r="D8628" t="inlineStr">
        <is>
          <t>unit</t>
        </is>
      </c>
      <c r="F8628" t="inlineStr">
        <is>
          <t>technosphere</t>
        </is>
      </c>
      <c r="G8628" t="n">
        <v>0</v>
      </c>
      <c r="H8628" t="inlineStr">
        <is>
          <t>photovoltaic slanted-roof installation, 3 kWp, micro-Si, panel, mounted, on roof</t>
        </is>
      </c>
      <c r="I8628" t="inlineStr">
        <is>
          <t>(2,2,1,1,1,3); Calculation with average annual yield and share of technologies. Lifetime: 30a.</t>
        </is>
      </c>
    </row>
    <row r="8629">
      <c r="A8629" t="inlineStr">
        <is>
          <t>photovoltaic facade installation, 3kWp, multi-Si, laminated, integrated, at building</t>
        </is>
      </c>
      <c r="B8629" t="n">
        <v>2.159475484113242e-07</v>
      </c>
      <c r="C8629" t="inlineStr">
        <is>
          <t>RER</t>
        </is>
      </c>
      <c r="D8629" t="inlineStr">
        <is>
          <t>unit</t>
        </is>
      </c>
      <c r="F8629" t="inlineStr">
        <is>
          <t>technosphere</t>
        </is>
      </c>
      <c r="G8629" t="n">
        <v>0</v>
      </c>
      <c r="H8629" t="inlineStr">
        <is>
          <t>photovoltaic facade installation, 3kWp, multi-Si, laminated, integrated, at building</t>
        </is>
      </c>
      <c r="I8629" t="inlineStr">
        <is>
          <t>(2,2,1,1,1,3); Calculation with average annual yield and share of technologies. Lifetime: 30a.</t>
        </is>
      </c>
    </row>
    <row r="8630">
      <c r="A8630" t="inlineStr">
        <is>
          <t>photovoltaic facade installation, 3kWp, multi-Si, panel, mounted, at building</t>
        </is>
      </c>
      <c r="B8630" t="n">
        <v>2.159475484113242e-07</v>
      </c>
      <c r="C8630" t="inlineStr">
        <is>
          <t>RER</t>
        </is>
      </c>
      <c r="D8630" t="inlineStr">
        <is>
          <t>unit</t>
        </is>
      </c>
      <c r="F8630" t="inlineStr">
        <is>
          <t>technosphere</t>
        </is>
      </c>
      <c r="G8630" t="n">
        <v>0</v>
      </c>
      <c r="H8630" t="inlineStr">
        <is>
          <t>photovoltaic facade installation, 3kWp, multi-Si, panel, mounted, at building</t>
        </is>
      </c>
      <c r="I8630" t="inlineStr">
        <is>
          <t>(2,2,1,1,1,3); Calculation with average annual yield and share of technologies. Lifetime: 30a.</t>
        </is>
      </c>
    </row>
    <row r="8631">
      <c r="A8631" t="inlineStr">
        <is>
          <t>photovoltaic facade installation, 3kWp, single-Si, laminated, integrated, at building</t>
        </is>
      </c>
      <c r="B8631" t="n">
        <v>1.143390403706247e-07</v>
      </c>
      <c r="C8631" t="inlineStr">
        <is>
          <t>RER</t>
        </is>
      </c>
      <c r="D8631" t="inlineStr">
        <is>
          <t>unit</t>
        </is>
      </c>
      <c r="F8631" t="inlineStr">
        <is>
          <t>technosphere</t>
        </is>
      </c>
      <c r="G8631" t="n">
        <v>0</v>
      </c>
      <c r="H8631" t="inlineStr">
        <is>
          <t>photovoltaic facade installation, 3kWp, single-Si, laminated, integrated, at building</t>
        </is>
      </c>
      <c r="I8631" t="inlineStr">
        <is>
          <t>(2,2,1,1,1,3); Calculation with average annual yield and share of technologies. Lifetime: 30a.</t>
        </is>
      </c>
    </row>
    <row r="8632">
      <c r="A8632" t="inlineStr">
        <is>
          <t>photovoltaic facade installation, 3kWp, single-Si, panel, mounted, at building</t>
        </is>
      </c>
      <c r="B8632" t="n">
        <v>1.143390403706247e-07</v>
      </c>
      <c r="C8632" t="inlineStr">
        <is>
          <t>RER</t>
        </is>
      </c>
      <c r="D8632" t="inlineStr">
        <is>
          <t>unit</t>
        </is>
      </c>
      <c r="F8632" t="inlineStr">
        <is>
          <t>technosphere</t>
        </is>
      </c>
      <c r="G8632" t="n">
        <v>0</v>
      </c>
      <c r="H8632" t="inlineStr">
        <is>
          <t>photovoltaic facade installation, 3kWp, single-Si, panel, mounted, at building</t>
        </is>
      </c>
      <c r="I8632" t="inlineStr">
        <is>
          <t>(2,2,1,1,1,3); Calculation with average annual yield and share of technologies. Lifetime: 30a.</t>
        </is>
      </c>
    </row>
    <row r="8633">
      <c r="A8633" t="inlineStr">
        <is>
          <t>photovoltaic flat-roof installation, 3kWp, multi-Si, on roof</t>
        </is>
      </c>
      <c r="B8633" t="n">
        <v>2.259452081669551e-06</v>
      </c>
      <c r="C8633" t="inlineStr">
        <is>
          <t>RER</t>
        </is>
      </c>
      <c r="D8633" t="inlineStr">
        <is>
          <t>unit</t>
        </is>
      </c>
      <c r="F8633" t="inlineStr">
        <is>
          <t>technosphere</t>
        </is>
      </c>
      <c r="G8633" t="n">
        <v>0</v>
      </c>
      <c r="H8633" t="inlineStr">
        <is>
          <t>photovoltaic flat-roof installation, 3kWp, multi-Si, on roof</t>
        </is>
      </c>
      <c r="I8633" t="inlineStr">
        <is>
          <t>(2,2,1,1,1,3); Calculation with average annual yield and share of technologies. Lifetime: 30a.</t>
        </is>
      </c>
    </row>
    <row r="8634">
      <c r="A8634" t="inlineStr">
        <is>
          <t>photovoltaic flat-roof installation, 3kWp, single-Si, on roof</t>
        </is>
      </c>
      <c r="B8634" t="n">
        <v>1.198993914871361e-06</v>
      </c>
      <c r="C8634" t="inlineStr">
        <is>
          <t>RER</t>
        </is>
      </c>
      <c r="D8634" t="inlineStr">
        <is>
          <t>unit</t>
        </is>
      </c>
      <c r="F8634" t="inlineStr">
        <is>
          <t>technosphere</t>
        </is>
      </c>
      <c r="G8634" t="n">
        <v>0</v>
      </c>
      <c r="H8634" t="inlineStr">
        <is>
          <t>photovoltaic flat-roof installation, 3kWp, single-Si, on roof</t>
        </is>
      </c>
      <c r="I8634" t="inlineStr">
        <is>
          <t>(2,2,1,1,1,3); Calculation with average annual yield and share of technologies. Lifetime: 30a.</t>
        </is>
      </c>
    </row>
    <row r="8635">
      <c r="A8635" t="inlineStr">
        <is>
          <t>photovoltaic slanted-roof installation, 3kWp, CIS, panel, mounted, on roof</t>
        </is>
      </c>
      <c r="B8635" t="n">
        <v>4.238534197000546e-07</v>
      </c>
      <c r="C8635" t="inlineStr">
        <is>
          <t>CH</t>
        </is>
      </c>
      <c r="D8635" t="inlineStr">
        <is>
          <t>unit</t>
        </is>
      </c>
      <c r="F8635" t="inlineStr">
        <is>
          <t>technosphere</t>
        </is>
      </c>
      <c r="G8635" t="n">
        <v>0</v>
      </c>
      <c r="H8635" t="inlineStr">
        <is>
          <t>photovoltaic slanted-roof installation, 3kWp, CIS, panel, mounted, on roof</t>
        </is>
      </c>
      <c r="I8635" t="inlineStr">
        <is>
          <t>(2,2,1,1,1,3); Calculation with average annual yield and share of technologies. Lifetime: 30a.</t>
        </is>
      </c>
    </row>
    <row r="8636">
      <c r="A8636" t="inlineStr">
        <is>
          <t>photovoltaic slanted-roof installation, 3kWp, CdTe, laminated, integrated, on roof</t>
        </is>
      </c>
      <c r="B8636" t="n">
        <v>3.084069629724133e-08</v>
      </c>
      <c r="C8636" t="inlineStr">
        <is>
          <t>CH</t>
        </is>
      </c>
      <c r="D8636" t="inlineStr">
        <is>
          <t>unit</t>
        </is>
      </c>
      <c r="F8636" t="inlineStr">
        <is>
          <t>technosphere</t>
        </is>
      </c>
      <c r="G8636" t="n">
        <v>0</v>
      </c>
      <c r="H8636" t="inlineStr">
        <is>
          <t>photovoltaic slanted-roof installation, 3kWp, CdTe, laminated, integrated, on roof</t>
        </is>
      </c>
      <c r="I8636" t="inlineStr">
        <is>
          <t>(2,2,1,1,1,3); Calculation with average annual yield and share of technologies. Lifetime: 30a.</t>
        </is>
      </c>
    </row>
    <row r="8637">
      <c r="A8637" t="inlineStr">
        <is>
          <t>photovoltaic slanted-roof installation, 3kWp, multi-Si, laminated, integrated, on roof</t>
        </is>
      </c>
      <c r="B8637" t="n">
        <v>1.114882924969793e-07</v>
      </c>
      <c r="C8637" t="inlineStr">
        <is>
          <t>RER</t>
        </is>
      </c>
      <c r="D8637" t="inlineStr">
        <is>
          <t>unit</t>
        </is>
      </c>
      <c r="F8637" t="inlineStr">
        <is>
          <t>technosphere</t>
        </is>
      </c>
      <c r="G8637" t="n">
        <v>0</v>
      </c>
      <c r="H8637" t="inlineStr">
        <is>
          <t>photovoltaic slanted-roof installation, 3kWp, multi-Si, laminated, integrated, on roof</t>
        </is>
      </c>
      <c r="I8637" t="inlineStr">
        <is>
          <t>(2,2,1,1,1,3); Calculation with average annual yield and share of technologies. Lifetime: 30a.</t>
        </is>
      </c>
    </row>
    <row r="8638">
      <c r="A8638" t="inlineStr">
        <is>
          <t>photovoltaic slanted-roof installation, 3kWp, multi-Si, panel, mounted, on roof</t>
        </is>
      </c>
      <c r="B8638" t="n">
        <v>1.863635658603353e-06</v>
      </c>
      <c r="C8638" t="inlineStr">
        <is>
          <t>RER</t>
        </is>
      </c>
      <c r="D8638" t="inlineStr">
        <is>
          <t>unit</t>
        </is>
      </c>
      <c r="F8638" t="inlineStr">
        <is>
          <t>technosphere</t>
        </is>
      </c>
      <c r="G8638" t="n">
        <v>0</v>
      </c>
      <c r="H8638" t="inlineStr">
        <is>
          <t>photovoltaic slanted-roof installation, 3kWp, multi-Si, panel, mounted, on roof</t>
        </is>
      </c>
      <c r="I8638" t="inlineStr">
        <is>
          <t>(2,2,1,1,1,3); Calculation with average annual yield and share of technologies. Lifetime: 30a.</t>
        </is>
      </c>
    </row>
    <row r="8639">
      <c r="A8639" t="inlineStr">
        <is>
          <t>photovoltaic slanted-roof installation, 3kWp, single-Si, laminated, integrated, on roof</t>
        </is>
      </c>
      <c r="B8639" t="n">
        <v>5.9042616440708e-08</v>
      </c>
      <c r="C8639" t="inlineStr">
        <is>
          <t>RER</t>
        </is>
      </c>
      <c r="D8639" t="inlineStr">
        <is>
          <t>unit</t>
        </is>
      </c>
      <c r="F8639" t="inlineStr">
        <is>
          <t>technosphere</t>
        </is>
      </c>
      <c r="G8639" t="n">
        <v>0</v>
      </c>
      <c r="H8639" t="inlineStr">
        <is>
          <t>photovoltaic slanted-roof installation, 3kWp, single-Si, laminated, integrated, on roof</t>
        </is>
      </c>
      <c r="I8639" t="inlineStr">
        <is>
          <t>(2,2,1,1,1,3); Calculation with average annual yield and share of technologies. Lifetime: 30a.</t>
        </is>
      </c>
    </row>
    <row r="8640">
      <c r="A8640" t="inlineStr">
        <is>
          <t>photovoltaic slanted-roof installation, 3kWp, single-Si, panel, mounted, on roof</t>
        </is>
      </c>
      <c r="B8640" t="n">
        <v>9.845933523771697e-07</v>
      </c>
      <c r="C8640" t="inlineStr">
        <is>
          <t>RER</t>
        </is>
      </c>
      <c r="D8640" t="inlineStr">
        <is>
          <t>unit</t>
        </is>
      </c>
      <c r="F8640" t="inlineStr">
        <is>
          <t>technosphere</t>
        </is>
      </c>
      <c r="G8640" t="n">
        <v>0</v>
      </c>
      <c r="H8640" t="inlineStr">
        <is>
          <t>photovoltaic slanted-roof installation, 3kWp, single-Si, panel, mounted, on roof</t>
        </is>
      </c>
      <c r="I8640" t="inlineStr">
        <is>
          <t>(2,2,1,1,1,3); Calculation with average annual yield and share of technologies. Lifetime: 30a.</t>
        </is>
      </c>
    </row>
    <row r="8641">
      <c r="A8641" t="inlineStr">
        <is>
          <t>market for tap water</t>
        </is>
      </c>
      <c r="B8641" t="n">
        <v>0.0037026</v>
      </c>
      <c r="C8641" t="inlineStr">
        <is>
          <t>Europe without Switzerland</t>
        </is>
      </c>
      <c r="D8641" t="inlineStr">
        <is>
          <t>kilogram</t>
        </is>
      </c>
      <c r="F8641" t="inlineStr">
        <is>
          <t>technosphere</t>
        </is>
      </c>
      <c r="G8641" t="n">
        <v>0</v>
      </c>
      <c r="H8641" t="inlineStr">
        <is>
          <t>tap water</t>
        </is>
      </c>
      <c r="I8641" t="inlineStr">
        <is>
          <t>(2,2,1,1,1,3); Estimation 20l/m2 panel</t>
        </is>
      </c>
    </row>
    <row r="8642">
      <c r="A8642" t="inlineStr">
        <is>
          <t>treatment of wastewater, from residence, capacity 1.1E10l/year</t>
        </is>
      </c>
      <c r="B8642" t="n">
        <v>-3.3323e-06</v>
      </c>
      <c r="C8642" t="inlineStr">
        <is>
          <t>CH</t>
        </is>
      </c>
      <c r="D8642" t="inlineStr">
        <is>
          <t>cubic meter</t>
        </is>
      </c>
      <c r="F8642" t="inlineStr">
        <is>
          <t>technosphere</t>
        </is>
      </c>
      <c r="G8642" t="n">
        <v>0</v>
      </c>
      <c r="H8642" t="inlineStr">
        <is>
          <t>wastewater, from residence</t>
        </is>
      </c>
      <c r="I8642" t="inlineStr">
        <is>
          <t>(2,2,1,1,1,3); Estimation 20l/m2 panel</t>
        </is>
      </c>
    </row>
    <row r="8643"/>
    <row r="8644">
      <c r="A8644" s="28" t="inlineStr">
        <is>
          <t>Activity</t>
        </is>
      </c>
      <c r="B8644" s="28" t="inlineStr">
        <is>
          <t>electricity production, photovoltaic, residential</t>
        </is>
      </c>
    </row>
    <row r="8645">
      <c r="A8645" t="inlineStr">
        <is>
          <t>comment</t>
        </is>
      </c>
      <c r="B864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646">
      <c r="A8646" t="inlineStr">
        <is>
          <t>location</t>
        </is>
      </c>
      <c r="B8646" t="inlineStr">
        <is>
          <t>GB</t>
        </is>
      </c>
    </row>
    <row r="8647">
      <c r="A8647" t="inlineStr">
        <is>
          <t>production amount</t>
        </is>
      </c>
      <c r="B8647" t="n">
        <v>1</v>
      </c>
    </row>
    <row r="8648">
      <c r="A8648" t="inlineStr">
        <is>
          <t>reference product</t>
        </is>
      </c>
      <c r="B8648" t="inlineStr">
        <is>
          <t>electricity, low voltage</t>
        </is>
      </c>
    </row>
    <row r="8649">
      <c r="A8649" t="inlineStr">
        <is>
          <t>source</t>
        </is>
      </c>
      <c r="B86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50">
      <c r="A8650" t="inlineStr">
        <is>
          <t>type</t>
        </is>
      </c>
      <c r="B8650" t="inlineStr">
        <is>
          <t>process</t>
        </is>
      </c>
    </row>
    <row r="8651">
      <c r="A8651" t="inlineStr">
        <is>
          <t>unit</t>
        </is>
      </c>
      <c r="B8651" t="inlineStr">
        <is>
          <t>kilowatt hour</t>
        </is>
      </c>
    </row>
    <row r="8652">
      <c r="A8652" t="inlineStr">
        <is>
          <t>Exchanges</t>
        </is>
      </c>
    </row>
    <row r="8653">
      <c r="A8653" s="28" t="inlineStr">
        <is>
          <t>name</t>
        </is>
      </c>
      <c r="B8653" s="28" t="inlineStr">
        <is>
          <t>amount</t>
        </is>
      </c>
      <c r="C8653" s="28" t="inlineStr">
        <is>
          <t>location</t>
        </is>
      </c>
      <c r="D8653" s="28" t="inlineStr">
        <is>
          <t>unit</t>
        </is>
      </c>
      <c r="E8653" s="28" t="inlineStr">
        <is>
          <t>categories</t>
        </is>
      </c>
      <c r="F8653" s="28" t="inlineStr">
        <is>
          <t>type</t>
        </is>
      </c>
      <c r="G8653" s="28" t="inlineStr">
        <is>
          <t>uncertainty type</t>
        </is>
      </c>
      <c r="H8653" s="28" t="inlineStr">
        <is>
          <t>reference product</t>
        </is>
      </c>
      <c r="I8653" s="28" t="inlineStr">
        <is>
          <t>comment</t>
        </is>
      </c>
      <c r="J8653" s="28" t="inlineStr">
        <is>
          <t>production volume</t>
        </is>
      </c>
      <c r="K8653" s="28" t="n"/>
      <c r="L8653" s="28" t="n"/>
      <c r="M8653" s="28" t="n"/>
    </row>
    <row r="8654">
      <c r="A8654" t="inlineStr">
        <is>
          <t>Energy, solar, converted</t>
        </is>
      </c>
      <c r="B8654" t="n">
        <v>3.8503</v>
      </c>
      <c r="D8654" t="inlineStr">
        <is>
          <t>megajoule</t>
        </is>
      </c>
      <c r="E8654" t="inlineStr">
        <is>
          <t>natural resource::in air</t>
        </is>
      </c>
      <c r="F8654" t="inlineStr">
        <is>
          <t>biosphere</t>
        </is>
      </c>
      <c r="G8654" t="n">
        <v>0</v>
      </c>
      <c r="I8654" t="inlineStr">
        <is>
          <t>(2,2,1,1,1,3); Energy loss in the system</t>
        </is>
      </c>
    </row>
    <row r="8655">
      <c r="A8655" t="inlineStr">
        <is>
          <t>Heat, waste</t>
        </is>
      </c>
      <c r="B8655" t="n">
        <v>0.25027</v>
      </c>
      <c r="D8655" t="inlineStr">
        <is>
          <t>megajoule</t>
        </is>
      </c>
      <c r="E8655" t="inlineStr">
        <is>
          <t>air</t>
        </is>
      </c>
      <c r="F8655" t="inlineStr">
        <is>
          <t>biosphere</t>
        </is>
      </c>
      <c r="G8655" t="n">
        <v>0</v>
      </c>
      <c r="I8655" t="inlineStr">
        <is>
          <t>(1,na,na,na,na,na); Calculation with average annual output and share of technologies; Average degradation of 10.5% included</t>
        </is>
      </c>
    </row>
    <row r="8656">
      <c r="A8656" t="inlineStr">
        <is>
          <t>electricity production, photovoltaic, residential</t>
        </is>
      </c>
      <c r="B8656" t="n">
        <v>1</v>
      </c>
      <c r="C8656" t="inlineStr">
        <is>
          <t>GB</t>
        </is>
      </c>
      <c r="D8656" t="inlineStr">
        <is>
          <t>kilowatt hour</t>
        </is>
      </c>
      <c r="E8656" t="inlineStr">
        <is>
          <t>photovoltaic::power plants</t>
        </is>
      </c>
      <c r="F8656" t="inlineStr">
        <is>
          <t>production</t>
        </is>
      </c>
      <c r="G8656" t="n">
        <v>0</v>
      </c>
      <c r="H8656" t="inlineStr">
        <is>
          <t>electricity, low voltage</t>
        </is>
      </c>
      <c r="J8656">
        <f>VLOOKUP(C8656,'extension - production vol'!$B$6:$D$235,3,0)</f>
        <v>13889.038</v>
      </c>
    </row>
    <row r="8657">
      <c r="A8657" t="inlineStr">
        <is>
          <t>photovoltaic slanted-roof installation, 3 kWp, CIS, laminated, integrated, on roof</t>
        </is>
      </c>
      <c r="B8657" t="n">
        <v>4.167094278376047e-08</v>
      </c>
      <c r="C8657" t="inlineStr">
        <is>
          <t>CH</t>
        </is>
      </c>
      <c r="D8657" t="inlineStr">
        <is>
          <t>unit</t>
        </is>
      </c>
      <c r="F8657" t="inlineStr">
        <is>
          <t>technosphere</t>
        </is>
      </c>
      <c r="G8657" t="n">
        <v>0</v>
      </c>
      <c r="H8657" t="inlineStr">
        <is>
          <t>photovoltaic slanted-roof installation, 3 kWp, CIS, laminated, integrated, on roof</t>
        </is>
      </c>
      <c r="I8657" t="inlineStr">
        <is>
          <t>(2,2,1,1,1,3); Calculation with average annual yield and share of technologies. Lifetime: 30a.</t>
        </is>
      </c>
    </row>
    <row r="8658">
      <c r="A8658" t="inlineStr">
        <is>
          <t>photovoltaic slanted-roof installation, 3 kWp, CdTe, panel, mounted, on roof</t>
        </is>
      </c>
      <c r="B8658" t="n">
        <v>8.418984079858581e-07</v>
      </c>
      <c r="C8658" t="inlineStr">
        <is>
          <t>CH</t>
        </is>
      </c>
      <c r="D8658" t="inlineStr">
        <is>
          <t>unit</t>
        </is>
      </c>
      <c r="F8658" t="inlineStr">
        <is>
          <t>technosphere</t>
        </is>
      </c>
      <c r="G8658" t="n">
        <v>0</v>
      </c>
      <c r="H8658" t="inlineStr">
        <is>
          <t>photovoltaic slanted-roof installation, 3 kWp, CdTe, panel, mounted, on roof</t>
        </is>
      </c>
      <c r="I8658" t="inlineStr">
        <is>
          <t>(2,2,1,1,1,3); Calculation with average annual yield and share of technologies. Lifetime: 30a.</t>
        </is>
      </c>
    </row>
    <row r="8659">
      <c r="A8659" t="inlineStr">
        <is>
          <t>photovoltaic slanted-roof installation, 3 kWp, micro-Si, laminated, integrated, on roof</t>
        </is>
      </c>
      <c r="B8659" t="n">
        <v>6.601937156148097e-09</v>
      </c>
      <c r="C8659" t="inlineStr">
        <is>
          <t>RER</t>
        </is>
      </c>
      <c r="D8659" t="inlineStr">
        <is>
          <t>unit</t>
        </is>
      </c>
      <c r="F8659" t="inlineStr">
        <is>
          <t>technosphere</t>
        </is>
      </c>
      <c r="G8659" t="n">
        <v>0</v>
      </c>
      <c r="H8659" t="inlineStr">
        <is>
          <t>photovoltaic slanted-roof installation, 3 kWp, micro-Si, laminated, integrated, on roof</t>
        </is>
      </c>
      <c r="I8659" t="inlineStr">
        <is>
          <t>(2,2,1,1,1,3); Calculation with average annual yield and share of technologies. Lifetime: 30a.</t>
        </is>
      </c>
    </row>
    <row r="8660">
      <c r="A8660" t="inlineStr">
        <is>
          <t>photovoltaic slanted-roof installation, 3 kWp, micro-Si, panel, mounted, on roof</t>
        </is>
      </c>
      <c r="B8660" t="n">
        <v>1.096284977305326e-07</v>
      </c>
      <c r="C8660" t="inlineStr">
        <is>
          <t>RER</t>
        </is>
      </c>
      <c r="D8660" t="inlineStr">
        <is>
          <t>unit</t>
        </is>
      </c>
      <c r="F8660" t="inlineStr">
        <is>
          <t>technosphere</t>
        </is>
      </c>
      <c r="G8660" t="n">
        <v>0</v>
      </c>
      <c r="H8660" t="inlineStr">
        <is>
          <t>photovoltaic slanted-roof installation, 3 kWp, micro-Si, panel, mounted, on roof</t>
        </is>
      </c>
      <c r="I8660" t="inlineStr">
        <is>
          <t>(2,2,1,1,1,3); Calculation with average annual yield and share of technologies. Lifetime: 30a.</t>
        </is>
      </c>
    </row>
    <row r="8661">
      <c r="A8661" t="inlineStr">
        <is>
          <t>photovoltaic facade installation, 3kWp, multi-Si, laminated, integrated, at building</t>
        </is>
      </c>
      <c r="B8661" t="n">
        <v>3.533834529809155e-07</v>
      </c>
      <c r="C8661" t="inlineStr">
        <is>
          <t>RER</t>
        </is>
      </c>
      <c r="D8661" t="inlineStr">
        <is>
          <t>unit</t>
        </is>
      </c>
      <c r="F8661" t="inlineStr">
        <is>
          <t>technosphere</t>
        </is>
      </c>
      <c r="G8661" t="n">
        <v>0</v>
      </c>
      <c r="H8661" t="inlineStr">
        <is>
          <t>photovoltaic facade installation, 3kWp, multi-Si, laminated, integrated, at building</t>
        </is>
      </c>
      <c r="I8661" t="inlineStr">
        <is>
          <t>(2,2,1,1,1,3); Calculation with average annual yield and share of technologies. Lifetime: 30a.</t>
        </is>
      </c>
    </row>
    <row r="8662">
      <c r="A8662" t="inlineStr">
        <is>
          <t>photovoltaic facade installation, 3kWp, multi-Si, panel, mounted, at building</t>
        </is>
      </c>
      <c r="B8662" t="n">
        <v>3.533834529809155e-07</v>
      </c>
      <c r="C8662" t="inlineStr">
        <is>
          <t>RER</t>
        </is>
      </c>
      <c r="D8662" t="inlineStr">
        <is>
          <t>unit</t>
        </is>
      </c>
      <c r="F8662" t="inlineStr">
        <is>
          <t>technosphere</t>
        </is>
      </c>
      <c r="G8662" t="n">
        <v>0</v>
      </c>
      <c r="H8662" t="inlineStr">
        <is>
          <t>photovoltaic facade installation, 3kWp, multi-Si, panel, mounted, at building</t>
        </is>
      </c>
      <c r="I8662" t="inlineStr">
        <is>
          <t>(2,2,1,1,1,3); Calculation with average annual yield and share of technologies. Lifetime: 30a.</t>
        </is>
      </c>
    </row>
    <row r="8663">
      <c r="A8663" t="inlineStr">
        <is>
          <t>photovoltaic facade installation, 3kWp, single-Si, laminated, integrated, at building</t>
        </is>
      </c>
      <c r="B8663" t="n">
        <v>1.870853574604847e-07</v>
      </c>
      <c r="C8663" t="inlineStr">
        <is>
          <t>RER</t>
        </is>
      </c>
      <c r="D8663" t="inlineStr">
        <is>
          <t>unit</t>
        </is>
      </c>
      <c r="F8663" t="inlineStr">
        <is>
          <t>technosphere</t>
        </is>
      </c>
      <c r="G8663" t="n">
        <v>0</v>
      </c>
      <c r="H8663" t="inlineStr">
        <is>
          <t>photovoltaic facade installation, 3kWp, single-Si, laminated, integrated, at building</t>
        </is>
      </c>
      <c r="I8663" t="inlineStr">
        <is>
          <t>(2,2,1,1,1,3); Calculation with average annual yield and share of technologies. Lifetime: 30a.</t>
        </is>
      </c>
    </row>
    <row r="8664">
      <c r="A8664" t="inlineStr">
        <is>
          <t>photovoltaic facade installation, 3kWp, single-Si, panel, mounted, at building</t>
        </is>
      </c>
      <c r="B8664" t="n">
        <v>1.870853574604847e-07</v>
      </c>
      <c r="C8664" t="inlineStr">
        <is>
          <t>RER</t>
        </is>
      </c>
      <c r="D8664" t="inlineStr">
        <is>
          <t>unit</t>
        </is>
      </c>
      <c r="F8664" t="inlineStr">
        <is>
          <t>technosphere</t>
        </is>
      </c>
      <c r="G8664" t="n">
        <v>0</v>
      </c>
      <c r="H8664" t="inlineStr">
        <is>
          <t>photovoltaic facade installation, 3kWp, single-Si, panel, mounted, at building</t>
        </is>
      </c>
      <c r="I8664" t="inlineStr">
        <is>
          <t>(2,2,1,1,1,3); Calculation with average annual yield and share of technologies. Lifetime: 30a.</t>
        </is>
      </c>
    </row>
    <row r="8665">
      <c r="A8665" t="inlineStr">
        <is>
          <t>photovoltaic flat-roof installation, 3kWp, multi-Si, on roof</t>
        </is>
      </c>
      <c r="B8665" t="n">
        <v>3.70677572436939e-06</v>
      </c>
      <c r="C8665" t="inlineStr">
        <is>
          <t>RER</t>
        </is>
      </c>
      <c r="D8665" t="inlineStr">
        <is>
          <t>unit</t>
        </is>
      </c>
      <c r="F8665" t="inlineStr">
        <is>
          <t>technosphere</t>
        </is>
      </c>
      <c r="G8665" t="n">
        <v>0</v>
      </c>
      <c r="H8665" t="inlineStr">
        <is>
          <t>photovoltaic flat-roof installation, 3kWp, multi-Si, on roof</t>
        </is>
      </c>
      <c r="I8665" t="inlineStr">
        <is>
          <t>(2,2,1,1,1,3); Calculation with average annual yield and share of technologies. Lifetime: 30a.</t>
        </is>
      </c>
    </row>
    <row r="8666">
      <c r="A8666" t="inlineStr">
        <is>
          <t>photovoltaic flat-roof installation, 3kWp, single-Si, on roof</t>
        </is>
      </c>
      <c r="B8666" t="n">
        <v>1.962410677607324e-06</v>
      </c>
      <c r="C8666" t="inlineStr">
        <is>
          <t>RER</t>
        </is>
      </c>
      <c r="D8666" t="inlineStr">
        <is>
          <t>unit</t>
        </is>
      </c>
      <c r="F8666" t="inlineStr">
        <is>
          <t>technosphere</t>
        </is>
      </c>
      <c r="G8666" t="n">
        <v>0</v>
      </c>
      <c r="H8666" t="inlineStr">
        <is>
          <t>photovoltaic flat-roof installation, 3kWp, single-Si, on roof</t>
        </is>
      </c>
      <c r="I8666" t="inlineStr">
        <is>
          <t>(2,2,1,1,1,3); Calculation with average annual yield and share of technologies. Lifetime: 30a.</t>
        </is>
      </c>
    </row>
    <row r="8667">
      <c r="A8667" t="inlineStr">
        <is>
          <t>photovoltaic slanted-roof installation, 3kWp, CIS, panel, mounted, on roof</t>
        </is>
      </c>
      <c r="B8667" t="n">
        <v>6.965346540890193e-07</v>
      </c>
      <c r="C8667" t="inlineStr">
        <is>
          <t>CH</t>
        </is>
      </c>
      <c r="D8667" t="inlineStr">
        <is>
          <t>unit</t>
        </is>
      </c>
      <c r="F8667" t="inlineStr">
        <is>
          <t>technosphere</t>
        </is>
      </c>
      <c r="G8667" t="n">
        <v>0</v>
      </c>
      <c r="H8667" t="inlineStr">
        <is>
          <t>photovoltaic slanted-roof installation, 3kWp, CIS, panel, mounted, on roof</t>
        </is>
      </c>
      <c r="I8667" t="inlineStr">
        <is>
          <t>(2,2,1,1,1,3); Calculation with average annual yield and share of technologies. Lifetime: 30a.</t>
        </is>
      </c>
    </row>
    <row r="8668">
      <c r="A8668" t="inlineStr">
        <is>
          <t>photovoltaic slanted-roof installation, 3kWp, CdTe, laminated, integrated, on roof</t>
        </is>
      </c>
      <c r="B8668" t="n">
        <v>5.045333624836114e-08</v>
      </c>
      <c r="C8668" t="inlineStr">
        <is>
          <t>CH</t>
        </is>
      </c>
      <c r="D8668" t="inlineStr">
        <is>
          <t>unit</t>
        </is>
      </c>
      <c r="F8668" t="inlineStr">
        <is>
          <t>technosphere</t>
        </is>
      </c>
      <c r="G8668" t="n">
        <v>0</v>
      </c>
      <c r="H8668" t="inlineStr">
        <is>
          <t>photovoltaic slanted-roof installation, 3kWp, CdTe, laminated, integrated, on roof</t>
        </is>
      </c>
      <c r="I8668" t="inlineStr">
        <is>
          <t>(2,2,1,1,1,3); Calculation with average annual yield and share of technologies. Lifetime: 30a.</t>
        </is>
      </c>
    </row>
    <row r="8669">
      <c r="A8669" t="inlineStr">
        <is>
          <t>photovoltaic slanted-roof installation, 3kWp, multi-Si, laminated, integrated, on roof</t>
        </is>
      </c>
      <c r="B8669" t="n">
        <v>1.82310374678952e-07</v>
      </c>
      <c r="C8669" t="inlineStr">
        <is>
          <t>RER</t>
        </is>
      </c>
      <c r="D8669" t="inlineStr">
        <is>
          <t>unit</t>
        </is>
      </c>
      <c r="F8669" t="inlineStr">
        <is>
          <t>technosphere</t>
        </is>
      </c>
      <c r="G8669" t="n">
        <v>0</v>
      </c>
      <c r="H8669" t="inlineStr">
        <is>
          <t>photovoltaic slanted-roof installation, 3kWp, multi-Si, laminated, integrated, on roof</t>
        </is>
      </c>
      <c r="I8669" t="inlineStr">
        <is>
          <t>(2,2,1,1,1,3); Calculation with average annual yield and share of technologies. Lifetime: 30a.</t>
        </is>
      </c>
    </row>
    <row r="8670">
      <c r="A8670" t="inlineStr">
        <is>
          <t>photovoltaic slanted-roof installation, 3kWp, multi-Si, panel, mounted, on roof</t>
        </is>
      </c>
      <c r="B8670" t="n">
        <v>3.040525185675545e-06</v>
      </c>
      <c r="C8670" t="inlineStr">
        <is>
          <t>RER</t>
        </is>
      </c>
      <c r="D8670" t="inlineStr">
        <is>
          <t>unit</t>
        </is>
      </c>
      <c r="F8670" t="inlineStr">
        <is>
          <t>technosphere</t>
        </is>
      </c>
      <c r="G8670" t="n">
        <v>0</v>
      </c>
      <c r="H8670" t="inlineStr">
        <is>
          <t>photovoltaic slanted-roof installation, 3kWp, multi-Si, panel, mounted, on roof</t>
        </is>
      </c>
      <c r="I8670" t="inlineStr">
        <is>
          <t>(2,2,1,1,1,3); Calculation with average annual yield and share of technologies. Lifetime: 30a.</t>
        </is>
      </c>
    </row>
    <row r="8671">
      <c r="A8671" t="inlineStr">
        <is>
          <t>photovoltaic slanted-roof installation, 3kWp, single-Si, laminated, integrated, on roof</t>
        </is>
      </c>
      <c r="B8671" t="n">
        <v>9.690916926455922e-08</v>
      </c>
      <c r="C8671" t="inlineStr">
        <is>
          <t>RER</t>
        </is>
      </c>
      <c r="D8671" t="inlineStr">
        <is>
          <t>unit</t>
        </is>
      </c>
      <c r="F8671" t="inlineStr">
        <is>
          <t>technosphere</t>
        </is>
      </c>
      <c r="G8671" t="n">
        <v>0</v>
      </c>
      <c r="H8671" t="inlineStr">
        <is>
          <t>photovoltaic slanted-roof installation, 3kWp, single-Si, laminated, integrated, on roof</t>
        </is>
      </c>
      <c r="I8671" t="inlineStr">
        <is>
          <t>(2,2,1,1,1,3); Calculation with average annual yield and share of technologies. Lifetime: 30a.</t>
        </is>
      </c>
    </row>
    <row r="8672">
      <c r="A8672" t="inlineStr">
        <is>
          <t>photovoltaic slanted-roof installation, 3kWp, single-Si, panel, mounted, on roof</t>
        </is>
      </c>
      <c r="B8672" t="n">
        <v>1.611114939023297e-06</v>
      </c>
      <c r="C8672" t="inlineStr">
        <is>
          <t>RER</t>
        </is>
      </c>
      <c r="D8672" t="inlineStr">
        <is>
          <t>unit</t>
        </is>
      </c>
      <c r="F8672" t="inlineStr">
        <is>
          <t>technosphere</t>
        </is>
      </c>
      <c r="G8672" t="n">
        <v>0</v>
      </c>
      <c r="H8672" t="inlineStr">
        <is>
          <t>photovoltaic slanted-roof installation, 3kWp, single-Si, panel, mounted, on roof</t>
        </is>
      </c>
      <c r="I8672" t="inlineStr">
        <is>
          <t>(2,2,1,1,1,3); Calculation with average annual yield and share of technologies. Lifetime: 30a.</t>
        </is>
      </c>
    </row>
    <row r="8673">
      <c r="A8673" t="inlineStr">
        <is>
          <t>market for tap water</t>
        </is>
      </c>
      <c r="B8673" t="n">
        <v>0.0037026</v>
      </c>
      <c r="C8673" t="inlineStr">
        <is>
          <t>Europe without Switzerland</t>
        </is>
      </c>
      <c r="D8673" t="inlineStr">
        <is>
          <t>kilogram</t>
        </is>
      </c>
      <c r="F8673" t="inlineStr">
        <is>
          <t>technosphere</t>
        </is>
      </c>
      <c r="G8673" t="n">
        <v>0</v>
      </c>
      <c r="H8673" t="inlineStr">
        <is>
          <t>tap water</t>
        </is>
      </c>
      <c r="I8673" t="inlineStr">
        <is>
          <t>(2,2,1,1,1,3); Estimation 20l/m2 panel</t>
        </is>
      </c>
    </row>
    <row r="8674">
      <c r="A8674" t="inlineStr">
        <is>
          <t>treatment of wastewater, from residence, capacity 1.1E10l/year</t>
        </is>
      </c>
      <c r="B8674" t="n">
        <v>-3.3323e-06</v>
      </c>
      <c r="C8674" t="inlineStr">
        <is>
          <t>CH</t>
        </is>
      </c>
      <c r="D8674" t="inlineStr">
        <is>
          <t>cubic meter</t>
        </is>
      </c>
      <c r="F8674" t="inlineStr">
        <is>
          <t>technosphere</t>
        </is>
      </c>
      <c r="G8674" t="n">
        <v>0</v>
      </c>
      <c r="H8674" t="inlineStr">
        <is>
          <t>wastewater, from residence</t>
        </is>
      </c>
      <c r="I8674" t="inlineStr">
        <is>
          <t>(2,2,1,1,1,3); Estimation 20l/m2 panel</t>
        </is>
      </c>
    </row>
    <row r="8675"/>
    <row r="8676">
      <c r="A8676" s="28" t="inlineStr">
        <is>
          <t>Activity</t>
        </is>
      </c>
      <c r="B8676" s="28" t="inlineStr">
        <is>
          <t>electricity production, photovoltaic, residential</t>
        </is>
      </c>
    </row>
    <row r="8677">
      <c r="A8677" t="inlineStr">
        <is>
          <t>comment</t>
        </is>
      </c>
      <c r="B867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678">
      <c r="A8678" t="inlineStr">
        <is>
          <t>location</t>
        </is>
      </c>
      <c r="B8678" t="inlineStr">
        <is>
          <t>US</t>
        </is>
      </c>
    </row>
    <row r="8679">
      <c r="A8679" t="inlineStr">
        <is>
          <t>production amount</t>
        </is>
      </c>
      <c r="B8679" t="n">
        <v>1</v>
      </c>
    </row>
    <row r="8680">
      <c r="A8680" t="inlineStr">
        <is>
          <t>reference product</t>
        </is>
      </c>
      <c r="B8680" t="inlineStr">
        <is>
          <t>electricity, low voltage</t>
        </is>
      </c>
    </row>
    <row r="8681">
      <c r="A8681" t="inlineStr">
        <is>
          <t>source</t>
        </is>
      </c>
      <c r="B86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82">
      <c r="A8682" t="inlineStr">
        <is>
          <t>type</t>
        </is>
      </c>
      <c r="B8682" t="inlineStr">
        <is>
          <t>process</t>
        </is>
      </c>
    </row>
    <row r="8683">
      <c r="A8683" t="inlineStr">
        <is>
          <t>unit</t>
        </is>
      </c>
      <c r="B8683" t="inlineStr">
        <is>
          <t>kilowatt hour</t>
        </is>
      </c>
    </row>
    <row r="8684">
      <c r="A8684" t="inlineStr">
        <is>
          <t>Exchanges</t>
        </is>
      </c>
    </row>
    <row r="8685">
      <c r="A8685" s="28" t="inlineStr">
        <is>
          <t>name</t>
        </is>
      </c>
      <c r="B8685" s="28" t="inlineStr">
        <is>
          <t>amount</t>
        </is>
      </c>
      <c r="C8685" s="28" t="inlineStr">
        <is>
          <t>location</t>
        </is>
      </c>
      <c r="D8685" s="28" t="inlineStr">
        <is>
          <t>unit</t>
        </is>
      </c>
      <c r="E8685" s="28" t="inlineStr">
        <is>
          <t>categories</t>
        </is>
      </c>
      <c r="F8685" s="28" t="inlineStr">
        <is>
          <t>type</t>
        </is>
      </c>
      <c r="G8685" s="28" t="inlineStr">
        <is>
          <t>uncertainty type</t>
        </is>
      </c>
      <c r="H8685" s="28" t="inlineStr">
        <is>
          <t>reference product</t>
        </is>
      </c>
      <c r="I8685" s="28" t="inlineStr">
        <is>
          <t>comment</t>
        </is>
      </c>
      <c r="J8685" s="28" t="inlineStr">
        <is>
          <t>production volume</t>
        </is>
      </c>
      <c r="K8685" s="28" t="n"/>
      <c r="L8685" s="28" t="n"/>
      <c r="M8685" s="28" t="n"/>
    </row>
    <row r="8686">
      <c r="A8686" t="inlineStr">
        <is>
          <t>Energy, solar, converted</t>
        </is>
      </c>
      <c r="B8686" t="n">
        <v>3.8503</v>
      </c>
      <c r="D8686" t="inlineStr">
        <is>
          <t>megajoule</t>
        </is>
      </c>
      <c r="E8686" t="inlineStr">
        <is>
          <t>natural resource::in air</t>
        </is>
      </c>
      <c r="F8686" t="inlineStr">
        <is>
          <t>biosphere</t>
        </is>
      </c>
      <c r="G8686" t="n">
        <v>0</v>
      </c>
      <c r="I8686" t="inlineStr">
        <is>
          <t>(2,2,1,1,1,3); Energy loss in the system</t>
        </is>
      </c>
    </row>
    <row r="8687">
      <c r="A8687" t="inlineStr">
        <is>
          <t>Heat, waste</t>
        </is>
      </c>
      <c r="B8687" t="n">
        <v>0.25027</v>
      </c>
      <c r="D8687" t="inlineStr">
        <is>
          <t>megajoule</t>
        </is>
      </c>
      <c r="E8687" t="inlineStr">
        <is>
          <t>air</t>
        </is>
      </c>
      <c r="F8687" t="inlineStr">
        <is>
          <t>biosphere</t>
        </is>
      </c>
      <c r="G8687" t="n">
        <v>0</v>
      </c>
      <c r="I8687" t="inlineStr">
        <is>
          <t>(1,na,na,na,na,na); Calculation with average annual output and share of technologies; Average degradation of 10.5% included</t>
        </is>
      </c>
    </row>
    <row r="8688">
      <c r="A8688" t="inlineStr">
        <is>
          <t>electricity production, photovoltaic, residential</t>
        </is>
      </c>
      <c r="B8688" t="n">
        <v>1</v>
      </c>
      <c r="C8688" t="inlineStr">
        <is>
          <t>US</t>
        </is>
      </c>
      <c r="D8688" t="inlineStr">
        <is>
          <t>kilowatt hour</t>
        </is>
      </c>
      <c r="E8688" t="inlineStr">
        <is>
          <t>photovoltaic::power plants</t>
        </is>
      </c>
      <c r="F8688" t="inlineStr">
        <is>
          <t>production</t>
        </is>
      </c>
      <c r="G8688" t="n">
        <v>0</v>
      </c>
      <c r="H8688" t="inlineStr">
        <is>
          <t>electricity, low voltage</t>
        </is>
      </c>
      <c r="J8688">
        <f>VLOOKUP(C8688,'extension - production vol'!$B$6:$D$235,3,0)</f>
        <v>214436.07</v>
      </c>
    </row>
    <row r="8689">
      <c r="A8689" t="inlineStr">
        <is>
          <t>photovoltaic slanted-roof installation, 3 kWp, CIS, laminated, integrated, on roof</t>
        </is>
      </c>
      <c r="B8689" t="n">
        <v>6.426529082950453e-09</v>
      </c>
      <c r="C8689" t="inlineStr">
        <is>
          <t>CH</t>
        </is>
      </c>
      <c r="D8689" t="inlineStr">
        <is>
          <t>unit</t>
        </is>
      </c>
      <c r="F8689" t="inlineStr">
        <is>
          <t>technosphere</t>
        </is>
      </c>
      <c r="G8689" t="n">
        <v>0</v>
      </c>
      <c r="H8689" t="inlineStr">
        <is>
          <t>photovoltaic slanted-roof installation, 3 kWp, CIS, laminated, integrated, on roof</t>
        </is>
      </c>
      <c r="I8689" t="inlineStr">
        <is>
          <t>(2,2,1,1,1,3); Calculation with average annual yield and share of technologies. Lifetime: 30a.</t>
        </is>
      </c>
    </row>
    <row r="8690">
      <c r="A8690" t="inlineStr">
        <is>
          <t>photovoltaic slanted-roof installation, 3 kWp, CdTe, panel, mounted, on roof</t>
        </is>
      </c>
      <c r="B8690" t="n">
        <v>7.90519949141693e-08</v>
      </c>
      <c r="C8690" t="inlineStr">
        <is>
          <t>CH</t>
        </is>
      </c>
      <c r="D8690" t="inlineStr">
        <is>
          <t>unit</t>
        </is>
      </c>
      <c r="F8690" t="inlineStr">
        <is>
          <t>technosphere</t>
        </is>
      </c>
      <c r="G8690" t="n">
        <v>0</v>
      </c>
      <c r="H8690" t="inlineStr">
        <is>
          <t>photovoltaic slanted-roof installation, 3 kWp, CdTe, panel, mounted, on roof</t>
        </is>
      </c>
      <c r="I8690" t="inlineStr">
        <is>
          <t>(2,2,1,1,1,3); Calculation with average annual yield and share of technologies. Lifetime: 30a.</t>
        </is>
      </c>
    </row>
    <row r="8691">
      <c r="A8691" t="inlineStr">
        <is>
          <t>photovoltaic slanted-roof installation, 3 kWp, micro-Si, laminated, integrated, on roof</t>
        </is>
      </c>
      <c r="B8691" t="n">
        <v>4.390513674369691e-09</v>
      </c>
      <c r="C8691" t="inlineStr">
        <is>
          <t>RER</t>
        </is>
      </c>
      <c r="D8691" t="inlineStr">
        <is>
          <t>unit</t>
        </is>
      </c>
      <c r="F8691" t="inlineStr">
        <is>
          <t>technosphere</t>
        </is>
      </c>
      <c r="G8691" t="n">
        <v>0</v>
      </c>
      <c r="H8691" t="inlineStr">
        <is>
          <t>photovoltaic slanted-roof installation, 3 kWp, micro-Si, laminated, integrated, on roof</t>
        </is>
      </c>
      <c r="I8691" t="inlineStr">
        <is>
          <t>(2,2,1,1,1,3); Calculation with average annual yield and share of technologies. Lifetime: 30a.</t>
        </is>
      </c>
    </row>
    <row r="8692">
      <c r="A8692" t="inlineStr">
        <is>
          <t>photovoltaic slanted-roof installation, 3 kWp, micro-Si, panel, mounted, on roof</t>
        </is>
      </c>
      <c r="B8692" t="n">
        <v>1.052130867562685e-07</v>
      </c>
      <c r="C8692" t="inlineStr">
        <is>
          <t>RER</t>
        </is>
      </c>
      <c r="D8692" t="inlineStr">
        <is>
          <t>unit</t>
        </is>
      </c>
      <c r="F8692" t="inlineStr">
        <is>
          <t>technosphere</t>
        </is>
      </c>
      <c r="G8692" t="n">
        <v>0</v>
      </c>
      <c r="H8692" t="inlineStr">
        <is>
          <t>photovoltaic slanted-roof installation, 3 kWp, micro-Si, panel, mounted, on roof</t>
        </is>
      </c>
      <c r="I8692" t="inlineStr">
        <is>
          <t>(2,2,1,1,1,3); Calculation with average annual yield and share of technologies. Lifetime: 30a.</t>
        </is>
      </c>
    </row>
    <row r="8693">
      <c r="A8693" t="inlineStr">
        <is>
          <t>photovoltaic facade installation, 3kWp, multi-Si, laminated, integrated, at building</t>
        </is>
      </c>
      <c r="B8693" t="n">
        <v>2.103618230007595e-07</v>
      </c>
      <c r="C8693" t="inlineStr">
        <is>
          <t>RER</t>
        </is>
      </c>
      <c r="D8693" t="inlineStr">
        <is>
          <t>unit</t>
        </is>
      </c>
      <c r="F8693" t="inlineStr">
        <is>
          <t>technosphere</t>
        </is>
      </c>
      <c r="G8693" t="n">
        <v>0</v>
      </c>
      <c r="H8693" t="inlineStr">
        <is>
          <t>photovoltaic facade installation, 3kWp, multi-Si, laminated, integrated, at building</t>
        </is>
      </c>
      <c r="I8693" t="inlineStr">
        <is>
          <t>(2,2,1,1,1,3); Calculation with average annual yield and share of technologies. Lifetime: 30a.</t>
        </is>
      </c>
    </row>
    <row r="8694">
      <c r="A8694" t="inlineStr">
        <is>
          <t>photovoltaic facade installation, 3kWp, multi-Si, panel, mounted, at building</t>
        </is>
      </c>
      <c r="B8694" t="n">
        <v>2.103618230007595e-07</v>
      </c>
      <c r="C8694" t="inlineStr">
        <is>
          <t>RER</t>
        </is>
      </c>
      <c r="D8694" t="inlineStr">
        <is>
          <t>unit</t>
        </is>
      </c>
      <c r="F8694" t="inlineStr">
        <is>
          <t>technosphere</t>
        </is>
      </c>
      <c r="G8694" t="n">
        <v>0</v>
      </c>
      <c r="H8694" t="inlineStr">
        <is>
          <t>photovoltaic facade installation, 3kWp, multi-Si, panel, mounted, at building</t>
        </is>
      </c>
      <c r="I8694" t="inlineStr">
        <is>
          <t>(2,2,1,1,1,3); Calculation with average annual yield and share of technologies. Lifetime: 30a.</t>
        </is>
      </c>
    </row>
    <row r="8695">
      <c r="A8695" t="inlineStr">
        <is>
          <t>photovoltaic facade installation, 3kWp, single-Si, laminated, integrated, at building</t>
        </is>
      </c>
      <c r="B8695" t="n">
        <v>1.161457169463653e-07</v>
      </c>
      <c r="C8695" t="inlineStr">
        <is>
          <t>RER</t>
        </is>
      </c>
      <c r="D8695" t="inlineStr">
        <is>
          <t>unit</t>
        </is>
      </c>
      <c r="F8695" t="inlineStr">
        <is>
          <t>technosphere</t>
        </is>
      </c>
      <c r="G8695" t="n">
        <v>0</v>
      </c>
      <c r="H8695" t="inlineStr">
        <is>
          <t>photovoltaic facade installation, 3kWp, single-Si, laminated, integrated, at building</t>
        </is>
      </c>
      <c r="I8695" t="inlineStr">
        <is>
          <t>(2,2,1,1,1,3); Calculation with average annual yield and share of technologies. Lifetime: 30a.</t>
        </is>
      </c>
    </row>
    <row r="8696">
      <c r="A8696" t="inlineStr">
        <is>
          <t>photovoltaic facade installation, 3kWp, single-Si, panel, mounted, at building</t>
        </is>
      </c>
      <c r="B8696" t="n">
        <v>1.161457169463653e-07</v>
      </c>
      <c r="C8696" t="inlineStr">
        <is>
          <t>RER</t>
        </is>
      </c>
      <c r="D8696" t="inlineStr">
        <is>
          <t>unit</t>
        </is>
      </c>
      <c r="F8696" t="inlineStr">
        <is>
          <t>technosphere</t>
        </is>
      </c>
      <c r="G8696" t="n">
        <v>0</v>
      </c>
      <c r="H8696" t="inlineStr">
        <is>
          <t>photovoltaic facade installation, 3kWp, single-Si, panel, mounted, at building</t>
        </is>
      </c>
      <c r="I8696" t="inlineStr">
        <is>
          <t>(2,2,1,1,1,3); Calculation with average annual yield and share of technologies. Lifetime: 30a.</t>
        </is>
      </c>
    </row>
    <row r="8697">
      <c r="A8697" t="inlineStr">
        <is>
          <t>photovoltaic flat-roof installation, 3kWp, multi-Si, on roof</t>
        </is>
      </c>
      <c r="B8697" t="n">
        <v>2.189569643306128e-06</v>
      </c>
      <c r="C8697" t="inlineStr">
        <is>
          <t>RER</t>
        </is>
      </c>
      <c r="D8697" t="inlineStr">
        <is>
          <t>unit</t>
        </is>
      </c>
      <c r="F8697" t="inlineStr">
        <is>
          <t>technosphere</t>
        </is>
      </c>
      <c r="G8697" t="n">
        <v>0</v>
      </c>
      <c r="H8697" t="inlineStr">
        <is>
          <t>photovoltaic flat-roof installation, 3kWp, multi-Si, on roof</t>
        </is>
      </c>
      <c r="I8697" t="inlineStr">
        <is>
          <t>(2,2,1,1,1,3); Calculation with average annual yield and share of technologies. Lifetime: 30a.</t>
        </is>
      </c>
    </row>
    <row r="8698">
      <c r="A8698" t="inlineStr">
        <is>
          <t>photovoltaic flat-roof installation, 3kWp, single-Si, on roof</t>
        </is>
      </c>
      <c r="B8698" t="n">
        <v>1.211372296166767e-06</v>
      </c>
      <c r="C8698" t="inlineStr">
        <is>
          <t>RER</t>
        </is>
      </c>
      <c r="D8698" t="inlineStr">
        <is>
          <t>unit</t>
        </is>
      </c>
      <c r="F8698" t="inlineStr">
        <is>
          <t>technosphere</t>
        </is>
      </c>
      <c r="G8698" t="n">
        <v>0</v>
      </c>
      <c r="H8698" t="inlineStr">
        <is>
          <t>photovoltaic flat-roof installation, 3kWp, single-Si, on roof</t>
        </is>
      </c>
      <c r="I8698" t="inlineStr">
        <is>
          <t>(2,2,1,1,1,3); Calculation with average annual yield and share of technologies. Lifetime: 30a.</t>
        </is>
      </c>
    </row>
    <row r="8699">
      <c r="A8699" t="inlineStr">
        <is>
          <t>photovoltaic slanted-roof installation, 3kWp, CIS, panel, mounted, on roof</t>
        </is>
      </c>
      <c r="B8699" t="n">
        <v>1.541229541132366e-07</v>
      </c>
      <c r="C8699" t="inlineStr">
        <is>
          <t>CH</t>
        </is>
      </c>
      <c r="D8699" t="inlineStr">
        <is>
          <t>unit</t>
        </is>
      </c>
      <c r="F8699" t="inlineStr">
        <is>
          <t>technosphere</t>
        </is>
      </c>
      <c r="G8699" t="n">
        <v>0</v>
      </c>
      <c r="H8699" t="inlineStr">
        <is>
          <t>photovoltaic slanted-roof installation, 3kWp, CIS, panel, mounted, on roof</t>
        </is>
      </c>
      <c r="I8699" t="inlineStr">
        <is>
          <t>(2,2,1,1,1,3); Calculation with average annual yield and share of technologies. Lifetime: 30a.</t>
        </is>
      </c>
    </row>
    <row r="8700">
      <c r="A8700" t="inlineStr">
        <is>
          <t>photovoltaic slanted-roof installation, 3kWp, CdTe, laminated, integrated, on roof</t>
        </is>
      </c>
      <c r="B8700" t="n">
        <v>3.281510868019834e-09</v>
      </c>
      <c r="C8700" t="inlineStr">
        <is>
          <t>CH</t>
        </is>
      </c>
      <c r="D8700" t="inlineStr">
        <is>
          <t>unit</t>
        </is>
      </c>
      <c r="F8700" t="inlineStr">
        <is>
          <t>technosphere</t>
        </is>
      </c>
      <c r="G8700" t="n">
        <v>0</v>
      </c>
      <c r="H8700" t="inlineStr">
        <is>
          <t>photovoltaic slanted-roof installation, 3kWp, CdTe, laminated, integrated, on roof</t>
        </is>
      </c>
      <c r="I8700" t="inlineStr">
        <is>
          <t>(2,2,1,1,1,3); Calculation with average annual yield and share of technologies. Lifetime: 30a.</t>
        </is>
      </c>
    </row>
    <row r="8701">
      <c r="A8701" t="inlineStr">
        <is>
          <t>photovoltaic slanted-roof installation, 3kWp, multi-Si, laminated, integrated, on roof</t>
        </is>
      </c>
      <c r="B8701" t="n">
        <v>9.554485716244923e-08</v>
      </c>
      <c r="C8701" t="inlineStr">
        <is>
          <t>RER</t>
        </is>
      </c>
      <c r="D8701" t="inlineStr">
        <is>
          <t>unit</t>
        </is>
      </c>
      <c r="F8701" t="inlineStr">
        <is>
          <t>technosphere</t>
        </is>
      </c>
      <c r="G8701" t="n">
        <v>0</v>
      </c>
      <c r="H8701" t="inlineStr">
        <is>
          <t>photovoltaic slanted-roof installation, 3kWp, multi-Si, laminated, integrated, on roof</t>
        </is>
      </c>
      <c r="I8701" t="inlineStr">
        <is>
          <t>(2,2,1,1,1,3); Calculation with average annual yield and share of technologies. Lifetime: 30a.</t>
        </is>
      </c>
    </row>
    <row r="8702">
      <c r="A8702" t="inlineStr">
        <is>
          <t>photovoltaic slanted-roof installation, 3kWp, multi-Si, panel, mounted, on roof</t>
        </is>
      </c>
      <c r="B8702" t="n">
        <v>2.297626327001755e-06</v>
      </c>
      <c r="C8702" t="inlineStr">
        <is>
          <t>RER</t>
        </is>
      </c>
      <c r="D8702" t="inlineStr">
        <is>
          <t>unit</t>
        </is>
      </c>
      <c r="F8702" t="inlineStr">
        <is>
          <t>technosphere</t>
        </is>
      </c>
      <c r="G8702" t="n">
        <v>0</v>
      </c>
      <c r="H8702" t="inlineStr">
        <is>
          <t>photovoltaic slanted-roof installation, 3kWp, multi-Si, panel, mounted, on roof</t>
        </is>
      </c>
      <c r="I8702" t="inlineStr">
        <is>
          <t>(2,2,1,1,1,3); Calculation with average annual yield and share of technologies. Lifetime: 30a.</t>
        </is>
      </c>
    </row>
    <row r="8703">
      <c r="A8703" t="inlineStr">
        <is>
          <t>photovoltaic slanted-roof installation, 3kWp, single-Si, laminated, integrated, on roof</t>
        </is>
      </c>
      <c r="B8703" t="n">
        <v>5.306151888843162e-08</v>
      </c>
      <c r="C8703" t="inlineStr">
        <is>
          <t>RER</t>
        </is>
      </c>
      <c r="D8703" t="inlineStr">
        <is>
          <t>unit</t>
        </is>
      </c>
      <c r="F8703" t="inlineStr">
        <is>
          <t>technosphere</t>
        </is>
      </c>
      <c r="G8703" t="n">
        <v>0</v>
      </c>
      <c r="H8703" t="inlineStr">
        <is>
          <t>photovoltaic slanted-roof installation, 3kWp, single-Si, laminated, integrated, on roof</t>
        </is>
      </c>
      <c r="I8703" t="inlineStr">
        <is>
          <t>(2,2,1,1,1,3); Calculation with average annual yield and share of technologies. Lifetime: 30a.</t>
        </is>
      </c>
    </row>
    <row r="8704">
      <c r="A8704" t="inlineStr">
        <is>
          <t>photovoltaic slanted-roof installation, 3kWp, single-Si, panel, mounted, on roof</t>
        </is>
      </c>
      <c r="B8704" t="n">
        <v>1.273931428832656e-06</v>
      </c>
      <c r="C8704" t="inlineStr">
        <is>
          <t>RER</t>
        </is>
      </c>
      <c r="D8704" t="inlineStr">
        <is>
          <t>unit</t>
        </is>
      </c>
      <c r="F8704" t="inlineStr">
        <is>
          <t>technosphere</t>
        </is>
      </c>
      <c r="G8704" t="n">
        <v>0</v>
      </c>
      <c r="H8704" t="inlineStr">
        <is>
          <t>photovoltaic slanted-roof installation, 3kWp, single-Si, panel, mounted, on roof</t>
        </is>
      </c>
      <c r="I8704" t="inlineStr">
        <is>
          <t>(2,2,1,1,1,3); Calculation with average annual yield and share of technologies. Lifetime: 30a.</t>
        </is>
      </c>
    </row>
    <row r="8705">
      <c r="A8705" t="inlineStr">
        <is>
          <t>market for tap water</t>
        </is>
      </c>
      <c r="B8705" t="n">
        <v>0.0037026</v>
      </c>
      <c r="C8705" t="inlineStr">
        <is>
          <t>Europe without Switzerland</t>
        </is>
      </c>
      <c r="D8705" t="inlineStr">
        <is>
          <t>kilogram</t>
        </is>
      </c>
      <c r="F8705" t="inlineStr">
        <is>
          <t>technosphere</t>
        </is>
      </c>
      <c r="G8705" t="n">
        <v>0</v>
      </c>
      <c r="H8705" t="inlineStr">
        <is>
          <t>tap water</t>
        </is>
      </c>
      <c r="I8705" t="inlineStr">
        <is>
          <t>(2,2,1,1,1,3); Estimation 20l/m2 panel</t>
        </is>
      </c>
    </row>
    <row r="8706">
      <c r="A8706" t="inlineStr">
        <is>
          <t>treatment of wastewater, from residence, capacity 1.1E10l/year</t>
        </is>
      </c>
      <c r="B8706" t="n">
        <v>-3.3323e-06</v>
      </c>
      <c r="C8706" t="inlineStr">
        <is>
          <t>CH</t>
        </is>
      </c>
      <c r="D8706" t="inlineStr">
        <is>
          <t>cubic meter</t>
        </is>
      </c>
      <c r="F8706" t="inlineStr">
        <is>
          <t>technosphere</t>
        </is>
      </c>
      <c r="G8706" t="n">
        <v>0</v>
      </c>
      <c r="H8706" t="inlineStr">
        <is>
          <t>wastewater, from residence</t>
        </is>
      </c>
      <c r="I8706" t="inlineStr">
        <is>
          <t>(2,2,1,1,1,3); Estimation 20l/m2 panel</t>
        </is>
      </c>
    </row>
    <row r="8707"/>
    <row r="8708" ht="16" customHeight="1" s="29">
      <c r="A8708" s="1" t="inlineStr">
        <is>
          <t>Activity</t>
        </is>
      </c>
      <c r="B8708" s="1" t="inlineStr">
        <is>
          <t>electricity production, photovoltaic, commercial</t>
        </is>
      </c>
    </row>
    <row r="8709">
      <c r="A8709" t="inlineStr">
        <is>
          <t>comment</t>
        </is>
      </c>
      <c r="B870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710">
      <c r="A8710" t="inlineStr">
        <is>
          <t>location</t>
        </is>
      </c>
      <c r="B8710" t="inlineStr">
        <is>
          <t>AU</t>
        </is>
      </c>
    </row>
    <row r="8711">
      <c r="A8711" t="inlineStr">
        <is>
          <t>production amount</t>
        </is>
      </c>
      <c r="B8711" t="n">
        <v>1</v>
      </c>
    </row>
    <row r="8712">
      <c r="A8712" t="inlineStr">
        <is>
          <t>reference product</t>
        </is>
      </c>
      <c r="B8712" t="inlineStr">
        <is>
          <t>electricity, low voltage</t>
        </is>
      </c>
    </row>
    <row r="8713">
      <c r="A8713" t="inlineStr">
        <is>
          <t>source</t>
        </is>
      </c>
      <c r="B87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14">
      <c r="A8714" t="inlineStr">
        <is>
          <t>type</t>
        </is>
      </c>
      <c r="B8714" t="inlineStr">
        <is>
          <t>process</t>
        </is>
      </c>
    </row>
    <row r="8715">
      <c r="A8715" t="inlineStr">
        <is>
          <t>unit</t>
        </is>
      </c>
      <c r="B8715" t="inlineStr">
        <is>
          <t>kilowatt hour</t>
        </is>
      </c>
    </row>
    <row r="8716" ht="16" customHeight="1" s="29">
      <c r="A8716" s="1" t="inlineStr">
        <is>
          <t>Exchanges</t>
        </is>
      </c>
    </row>
    <row r="8717">
      <c r="A8717" s="28" t="inlineStr">
        <is>
          <t>name</t>
        </is>
      </c>
      <c r="B8717" s="28" t="inlineStr">
        <is>
          <t>amount</t>
        </is>
      </c>
      <c r="C8717" s="28" t="inlineStr">
        <is>
          <t>location</t>
        </is>
      </c>
      <c r="D8717" s="28" t="inlineStr">
        <is>
          <t>unit</t>
        </is>
      </c>
      <c r="E8717" s="28" t="inlineStr">
        <is>
          <t>categories</t>
        </is>
      </c>
      <c r="F8717" s="28" t="inlineStr">
        <is>
          <t>type</t>
        </is>
      </c>
      <c r="G8717" s="28" t="inlineStr">
        <is>
          <t>uncertainty type</t>
        </is>
      </c>
      <c r="H8717" s="28" t="inlineStr">
        <is>
          <t>reference product</t>
        </is>
      </c>
      <c r="I8717" s="28" t="inlineStr">
        <is>
          <t>comment</t>
        </is>
      </c>
      <c r="J8717" s="28" t="inlineStr">
        <is>
          <t>production volume</t>
        </is>
      </c>
      <c r="K8717" s="28" t="n"/>
      <c r="L8717" s="28" t="n"/>
      <c r="M8717" s="28" t="n"/>
    </row>
    <row r="8718">
      <c r="A8718" t="inlineStr">
        <is>
          <t>Energy, solar, converted</t>
        </is>
      </c>
      <c r="B8718" t="n">
        <v>3.8503</v>
      </c>
      <c r="D8718" t="inlineStr">
        <is>
          <t>megajoule</t>
        </is>
      </c>
      <c r="E8718" t="inlineStr">
        <is>
          <t>natural resource::in air</t>
        </is>
      </c>
      <c r="F8718" t="inlineStr">
        <is>
          <t>biosphere</t>
        </is>
      </c>
      <c r="G8718" t="n">
        <v>0</v>
      </c>
      <c r="I8718" t="inlineStr">
        <is>
          <t>(2,2,1,1,1,3); Energy loss in the system</t>
        </is>
      </c>
    </row>
    <row r="8719">
      <c r="A8719" t="inlineStr">
        <is>
          <t>Heat, waste</t>
        </is>
      </c>
      <c r="B8719" t="n">
        <v>0.25027</v>
      </c>
      <c r="D8719" t="inlineStr">
        <is>
          <t>megajoule</t>
        </is>
      </c>
      <c r="E8719" t="inlineStr">
        <is>
          <t>air</t>
        </is>
      </c>
      <c r="F8719" t="inlineStr">
        <is>
          <t>biosphere</t>
        </is>
      </c>
      <c r="G8719" t="n">
        <v>0</v>
      </c>
      <c r="I8719" t="inlineStr">
        <is>
          <t>(1,na,na,na,na,na); Calculation with average annual output and share of technologies; Average degradation of 10.5% included</t>
        </is>
      </c>
    </row>
    <row r="8720">
      <c r="A8720" t="inlineStr">
        <is>
          <t>electricity production, photovoltaic, commercial</t>
        </is>
      </c>
      <c r="B8720" t="n">
        <v>1</v>
      </c>
      <c r="C8720" t="inlineStr">
        <is>
          <t>AU</t>
        </is>
      </c>
      <c r="D8720" t="inlineStr">
        <is>
          <t>kilowatt hour</t>
        </is>
      </c>
      <c r="E8720" t="inlineStr">
        <is>
          <t>photovoltaic::power plants</t>
        </is>
      </c>
      <c r="F8720" t="inlineStr">
        <is>
          <t>production</t>
        </is>
      </c>
      <c r="G8720" t="n">
        <v>0</v>
      </c>
      <c r="H8720" t="inlineStr">
        <is>
          <t>electricity, low voltage</t>
        </is>
      </c>
      <c r="J8720">
        <f>VLOOKUP(C8720,'extension - production vol'!$B$6:$D$235,3,0)</f>
        <v>41964.6</v>
      </c>
    </row>
    <row r="8721">
      <c r="A8721" t="inlineStr">
        <is>
          <t>photovoltaic flat-roof installation, 156 kWp, multi-Si, on roof</t>
        </is>
      </c>
      <c r="B8721" s="30" t="n">
        <v>3.352153471439127e-08</v>
      </c>
      <c r="C8721" t="inlineStr">
        <is>
          <t>CH</t>
        </is>
      </c>
      <c r="D8721" t="inlineStr">
        <is>
          <t>unit</t>
        </is>
      </c>
      <c r="F8721" t="inlineStr">
        <is>
          <t>technosphere</t>
        </is>
      </c>
      <c r="G8721" t="n">
        <v>0</v>
      </c>
      <c r="H8721" t="inlineStr">
        <is>
          <t>photovoltaic flat-roof installation, 156 kWp, multi-Si, on roof</t>
        </is>
      </c>
      <c r="I8721" t="inlineStr">
        <is>
          <t>(2,2,1,1,1,3); Calculation with average annual yield and share of technologies. Lifetime: 30a.</t>
        </is>
      </c>
    </row>
    <row r="8722">
      <c r="A8722" t="inlineStr">
        <is>
          <t>photovoltaic flat-roof installation, 156 kWp, single-Si, on roof</t>
        </is>
      </c>
      <c r="B8722" s="30" t="n">
        <v>1.77086176491198e-08</v>
      </c>
      <c r="C8722" t="inlineStr">
        <is>
          <t>CH</t>
        </is>
      </c>
      <c r="D8722" t="inlineStr">
        <is>
          <t>unit</t>
        </is>
      </c>
      <c r="F8722" t="inlineStr">
        <is>
          <t>technosphere</t>
        </is>
      </c>
      <c r="G8722" t="n">
        <v>0</v>
      </c>
      <c r="H8722" t="inlineStr">
        <is>
          <t>photovoltaic flat-roof installation, 156 kWp, single-Si, on roof</t>
        </is>
      </c>
      <c r="I8722" t="inlineStr">
        <is>
          <t>(2,2,1,1,1,3); Calculation with average annual yield and share of technologies. Lifetime: 30a.</t>
        </is>
      </c>
    </row>
    <row r="8723">
      <c r="A8723" t="inlineStr">
        <is>
          <t>photovoltaic open ground installation, 570 kWp, CIS, on open ground</t>
        </is>
      </c>
      <c r="B8723" s="30" t="n">
        <v>3.057045587219534e-10</v>
      </c>
      <c r="C8723" t="inlineStr">
        <is>
          <t>RER</t>
        </is>
      </c>
      <c r="D8723" t="inlineStr">
        <is>
          <t>unit</t>
        </is>
      </c>
      <c r="F8723" t="inlineStr">
        <is>
          <t>technosphere</t>
        </is>
      </c>
      <c r="G8723" t="n">
        <v>0</v>
      </c>
      <c r="H8723" t="inlineStr">
        <is>
          <t>photovoltaic open ground installation, 570 kWp, CIS, on open ground</t>
        </is>
      </c>
      <c r="I8723" t="inlineStr">
        <is>
          <t>(2,2,1,1,1,3); Calculation with average annual yield and share of technologies. Lifetime: 30a.</t>
        </is>
      </c>
    </row>
    <row r="8724">
      <c r="A8724" t="inlineStr">
        <is>
          <t>photovoltaic open ground installation, 570 kWp, CdTe, on open ground</t>
        </is>
      </c>
      <c r="B8724" s="30" t="n">
        <v>3.701891140773655e-10</v>
      </c>
      <c r="C8724" t="inlineStr">
        <is>
          <t>RER</t>
        </is>
      </c>
      <c r="D8724" t="inlineStr">
        <is>
          <t>unit</t>
        </is>
      </c>
      <c r="F8724" t="inlineStr">
        <is>
          <t>technosphere</t>
        </is>
      </c>
      <c r="G8724" t="n">
        <v>0</v>
      </c>
      <c r="H8724" t="inlineStr">
        <is>
          <t>photovoltaic open ground installation, 570 kWp, CdTe, on open ground</t>
        </is>
      </c>
      <c r="I8724" t="inlineStr">
        <is>
          <t>(2,2,1,1,1,3); Calculation with average annual yield and share of technologies. Lifetime: 30a.</t>
        </is>
      </c>
    </row>
    <row r="8725">
      <c r="A8725" t="inlineStr">
        <is>
          <t>photovoltaic open ground installation, 570 kWp, micro-Si, on open ground</t>
        </is>
      </c>
      <c r="B8725" s="30" t="n">
        <v>4.824400067330827e-11</v>
      </c>
      <c r="C8725" t="inlineStr">
        <is>
          <t>RER</t>
        </is>
      </c>
      <c r="D8725" t="inlineStr">
        <is>
          <t>unit</t>
        </is>
      </c>
      <c r="F8725" t="inlineStr">
        <is>
          <t>technosphere</t>
        </is>
      </c>
      <c r="G8725" t="n">
        <v>0</v>
      </c>
      <c r="H8725" t="inlineStr">
        <is>
          <t>photovoltaic open ground installation, 570 kWp, micro-Si, on open ground</t>
        </is>
      </c>
      <c r="I8725" t="inlineStr">
        <is>
          <t>(2,2,1,1,1,3); Calculation with average annual yield and share of technologies. Lifetime: 30a.</t>
        </is>
      </c>
    </row>
    <row r="8726">
      <c r="A8726" t="inlineStr">
        <is>
          <t>photovoltaic open ground installation, 570 kWp, multi-Si, on open ground</t>
        </is>
      </c>
      <c r="B8726" s="30" t="n">
        <v>9.79209914656257e-09</v>
      </c>
      <c r="C8726" t="inlineStr">
        <is>
          <t>RER</t>
        </is>
      </c>
      <c r="D8726" t="inlineStr">
        <is>
          <t>unit</t>
        </is>
      </c>
      <c r="F8726" t="inlineStr">
        <is>
          <t>technosphere</t>
        </is>
      </c>
      <c r="G8726" t="n">
        <v>0</v>
      </c>
      <c r="H8726" t="inlineStr">
        <is>
          <t>photovoltaic open ground installation, 570 kWp, multi-Si, on open ground</t>
        </is>
      </c>
      <c r="I8726" t="inlineStr">
        <is>
          <t>(2,2,1,1,1,3); Calculation with average annual yield and share of technologies. Lifetime: 30a.</t>
        </is>
      </c>
    </row>
    <row r="8727">
      <c r="A8727" t="inlineStr">
        <is>
          <t>photovoltaic open ground installation, 570 kWp, single-Si, on open ground</t>
        </is>
      </c>
      <c r="B8727" s="30" t="n">
        <v>5.182647597083116e-09</v>
      </c>
      <c r="C8727" t="inlineStr">
        <is>
          <t>RER</t>
        </is>
      </c>
      <c r="D8727" t="inlineStr">
        <is>
          <t>unit</t>
        </is>
      </c>
      <c r="F8727" t="inlineStr">
        <is>
          <t>technosphere</t>
        </is>
      </c>
      <c r="G8727" t="n">
        <v>0</v>
      </c>
      <c r="H8727" t="inlineStr">
        <is>
          <t>photovoltaic open ground installation, 570 kWp, single-Si, on open ground</t>
        </is>
      </c>
      <c r="I8727" t="inlineStr">
        <is>
          <t>(2,2,1,1,1,3); Calculation with average annual yield and share of technologies. Lifetime: 30a.</t>
        </is>
      </c>
    </row>
    <row r="8728">
      <c r="A8728" t="inlineStr">
        <is>
          <t>photovoltaic slanted-roof installation, 93 kWp, multi-Si, laminated, integrated, on roof</t>
        </is>
      </c>
      <c r="B8728" s="30" t="n">
        <v>5.340433790443367e-09</v>
      </c>
      <c r="C8728" t="inlineStr">
        <is>
          <t>CH</t>
        </is>
      </c>
      <c r="D8728" t="inlineStr">
        <is>
          <t>unit</t>
        </is>
      </c>
      <c r="F8728" t="inlineStr">
        <is>
          <t>technosphere</t>
        </is>
      </c>
      <c r="G8728" t="n">
        <v>0</v>
      </c>
      <c r="H8728" t="inlineStr">
        <is>
          <t>photovoltaic slanted-roof installation, 93 kWp, multi-Si, laminated, integrated, on roof</t>
        </is>
      </c>
      <c r="I8728" t="inlineStr">
        <is>
          <t>(2,2,1,1,1,3); Calculation with average annual yield and share of technologies. Lifetime: 30a.</t>
        </is>
      </c>
    </row>
    <row r="8729">
      <c r="A8729" t="inlineStr">
        <is>
          <t>photovoltaic slanted-roof installation, 93 kWp, multi-Si, panel, mounted, on roof</t>
        </is>
      </c>
      <c r="B8729" s="30" t="n">
        <v>6.243432450030784e-08</v>
      </c>
      <c r="C8729" t="inlineStr">
        <is>
          <t>CH</t>
        </is>
      </c>
      <c r="D8729" t="inlineStr">
        <is>
          <t>unit</t>
        </is>
      </c>
      <c r="F8729" t="inlineStr">
        <is>
          <t>technosphere</t>
        </is>
      </c>
      <c r="G8729" t="n">
        <v>0</v>
      </c>
      <c r="H8729" t="inlineStr">
        <is>
          <t>photovoltaic slanted-roof installation, 93 kWp, multi-Si, panel, mounted, on roof</t>
        </is>
      </c>
      <c r="I8729" t="inlineStr">
        <is>
          <t>(2,2,1,1,1,3); Calculation with average annual yield and share of technologies. Lifetime: 30a.</t>
        </is>
      </c>
    </row>
    <row r="8730">
      <c r="A8730" t="inlineStr">
        <is>
          <t>photovoltaic slanted-roof installation, 93 kWp, single-Si, laminated, integrated, on roof</t>
        </is>
      </c>
      <c r="B8730" s="30" t="n">
        <v>1.981611168922814e-09</v>
      </c>
      <c r="C8730" t="inlineStr">
        <is>
          <t>CH</t>
        </is>
      </c>
      <c r="D8730" t="inlineStr">
        <is>
          <t>unit</t>
        </is>
      </c>
      <c r="F8730" t="inlineStr">
        <is>
          <t>technosphere</t>
        </is>
      </c>
      <c r="G8730" t="n">
        <v>0</v>
      </c>
      <c r="H8730" t="inlineStr">
        <is>
          <t>photovoltaic slanted-roof installation, 93 kWp, single-Si, laminated, integrated, on roof</t>
        </is>
      </c>
      <c r="I8730" t="inlineStr">
        <is>
          <t>(2,2,1,1,1,3); Calculation with average annual yield and share of technologies. Lifetime: 30a.</t>
        </is>
      </c>
    </row>
    <row r="8731">
      <c r="A8731" t="inlineStr">
        <is>
          <t>photovoltaic slanted-roof installation, 93 kWp, single-Si, panel, mounted, on roof</t>
        </is>
      </c>
      <c r="B8731" s="30" t="n">
        <v>3.300100009301985e-08</v>
      </c>
      <c r="C8731" t="inlineStr">
        <is>
          <t>CH</t>
        </is>
      </c>
      <c r="D8731" t="inlineStr">
        <is>
          <t>unit</t>
        </is>
      </c>
      <c r="F8731" t="inlineStr">
        <is>
          <t>technosphere</t>
        </is>
      </c>
      <c r="G8731" t="n">
        <v>0</v>
      </c>
      <c r="H8731" t="inlineStr">
        <is>
          <t>photovoltaic slanted-roof installation, 93 kWp, single-Si, panel, mounted, on roof</t>
        </is>
      </c>
      <c r="I8731" t="inlineStr">
        <is>
          <t>(2,2,1,1,1,3); Calculation with average annual yield and share of technologies. Lifetime: 30a.</t>
        </is>
      </c>
    </row>
    <row r="8732">
      <c r="A8732" t="inlineStr">
        <is>
          <t>market for tap water</t>
        </is>
      </c>
      <c r="B8732" t="n">
        <v>0.0037026</v>
      </c>
      <c r="C8732" t="inlineStr">
        <is>
          <t>Europe without Switzerland</t>
        </is>
      </c>
      <c r="D8732" t="inlineStr">
        <is>
          <t>kilogram</t>
        </is>
      </c>
      <c r="F8732" t="inlineStr">
        <is>
          <t>technosphere</t>
        </is>
      </c>
      <c r="G8732" t="n">
        <v>0</v>
      </c>
      <c r="H8732" t="inlineStr">
        <is>
          <t>tap water</t>
        </is>
      </c>
      <c r="I8732" t="inlineStr">
        <is>
          <t>(2,2,1,1,1,3); Estimation 20l/m2 panel</t>
        </is>
      </c>
    </row>
    <row r="8733">
      <c r="A8733" t="inlineStr">
        <is>
          <t>treatment of wastewater, from residence, capacity 1.1E10l/year</t>
        </is>
      </c>
      <c r="B8733" t="n">
        <v>-3.3323e-06</v>
      </c>
      <c r="C8733" t="inlineStr">
        <is>
          <t>CH</t>
        </is>
      </c>
      <c r="D8733" t="inlineStr">
        <is>
          <t>cubic meter</t>
        </is>
      </c>
      <c r="F8733" t="inlineStr">
        <is>
          <t>technosphere</t>
        </is>
      </c>
      <c r="G8733" t="n">
        <v>0</v>
      </c>
      <c r="H8733" t="inlineStr">
        <is>
          <t>wastewater, from residence</t>
        </is>
      </c>
      <c r="I8733" t="inlineStr">
        <is>
          <t>(2,2,1,1,1,3); Estimation 20l/m2 panel</t>
        </is>
      </c>
    </row>
    <row r="8734"/>
    <row r="8735" ht="16" customHeight="1" s="29">
      <c r="A8735" s="1" t="inlineStr">
        <is>
          <t>Activity</t>
        </is>
      </c>
      <c r="B8735" s="1" t="inlineStr">
        <is>
          <t>electricity production, photovoltaic, commercial</t>
        </is>
      </c>
    </row>
    <row r="8736">
      <c r="A8736" t="inlineStr">
        <is>
          <t>comment</t>
        </is>
      </c>
      <c r="B8736"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737">
      <c r="A8737" t="inlineStr">
        <is>
          <t>location</t>
        </is>
      </c>
      <c r="B8737" t="inlineStr">
        <is>
          <t>AT</t>
        </is>
      </c>
    </row>
    <row r="8738">
      <c r="A8738" t="inlineStr">
        <is>
          <t>production amount</t>
        </is>
      </c>
      <c r="B8738" t="n">
        <v>1</v>
      </c>
    </row>
    <row r="8739">
      <c r="A8739" t="inlineStr">
        <is>
          <t>reference product</t>
        </is>
      </c>
      <c r="B8739" t="inlineStr">
        <is>
          <t>electricity, low voltage</t>
        </is>
      </c>
    </row>
    <row r="8740">
      <c r="A8740" t="inlineStr">
        <is>
          <t>source</t>
        </is>
      </c>
      <c r="B87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41">
      <c r="A8741" t="inlineStr">
        <is>
          <t>type</t>
        </is>
      </c>
      <c r="B8741" t="inlineStr">
        <is>
          <t>process</t>
        </is>
      </c>
    </row>
    <row r="8742">
      <c r="A8742" t="inlineStr">
        <is>
          <t>unit</t>
        </is>
      </c>
      <c r="B8742" t="inlineStr">
        <is>
          <t>kilowatt hour</t>
        </is>
      </c>
    </row>
    <row r="8743" ht="16" customHeight="1" s="29">
      <c r="A8743" s="1" t="inlineStr">
        <is>
          <t>Exchanges</t>
        </is>
      </c>
    </row>
    <row r="8744">
      <c r="A8744" s="28" t="inlineStr">
        <is>
          <t>name</t>
        </is>
      </c>
      <c r="B8744" s="28" t="inlineStr">
        <is>
          <t>amount</t>
        </is>
      </c>
      <c r="C8744" s="28" t="inlineStr">
        <is>
          <t>location</t>
        </is>
      </c>
      <c r="D8744" s="28" t="inlineStr">
        <is>
          <t>unit</t>
        </is>
      </c>
      <c r="E8744" s="28" t="inlineStr">
        <is>
          <t>categories</t>
        </is>
      </c>
      <c r="F8744" s="28" t="inlineStr">
        <is>
          <t>type</t>
        </is>
      </c>
      <c r="G8744" s="28" t="inlineStr">
        <is>
          <t>uncertainty type</t>
        </is>
      </c>
      <c r="H8744" s="28" t="inlineStr">
        <is>
          <t>reference product</t>
        </is>
      </c>
      <c r="I8744" s="28" t="inlineStr">
        <is>
          <t>comment</t>
        </is>
      </c>
      <c r="J8744" s="28" t="inlineStr">
        <is>
          <t>production volume</t>
        </is>
      </c>
      <c r="K8744" s="28" t="n"/>
      <c r="L8744" s="28" t="n"/>
      <c r="M8744" s="28" t="n"/>
    </row>
    <row r="8745">
      <c r="A8745" t="inlineStr">
        <is>
          <t>Energy, solar, converted</t>
        </is>
      </c>
      <c r="B8745" t="n">
        <v>3.8503</v>
      </c>
      <c r="D8745" t="inlineStr">
        <is>
          <t>megajoule</t>
        </is>
      </c>
      <c r="E8745" t="inlineStr">
        <is>
          <t>natural resource::in air</t>
        </is>
      </c>
      <c r="F8745" t="inlineStr">
        <is>
          <t>biosphere</t>
        </is>
      </c>
      <c r="G8745" t="n">
        <v>0</v>
      </c>
      <c r="I8745" t="inlineStr">
        <is>
          <t>(2,2,1,1,1,3); Energy loss in the system</t>
        </is>
      </c>
    </row>
    <row r="8746">
      <c r="A8746" t="inlineStr">
        <is>
          <t>Heat, waste</t>
        </is>
      </c>
      <c r="B8746" t="n">
        <v>0.25027</v>
      </c>
      <c r="D8746" t="inlineStr">
        <is>
          <t>megajoule</t>
        </is>
      </c>
      <c r="E8746" t="inlineStr">
        <is>
          <t>air</t>
        </is>
      </c>
      <c r="F8746" t="inlineStr">
        <is>
          <t>biosphere</t>
        </is>
      </c>
      <c r="G8746" t="n">
        <v>0</v>
      </c>
      <c r="I8746" t="inlineStr">
        <is>
          <t>(1,na,na,na,na,na); Calculation with average annual output and share of technologies; Average degradation of 10.5% included</t>
        </is>
      </c>
    </row>
    <row r="8747">
      <c r="A8747" t="inlineStr">
        <is>
          <t>electricity production, photovoltaic, commercial</t>
        </is>
      </c>
      <c r="B8747" t="n">
        <v>1</v>
      </c>
      <c r="C8747" t="inlineStr">
        <is>
          <t>AT</t>
        </is>
      </c>
      <c r="D8747" t="inlineStr">
        <is>
          <t>kilowatt hour</t>
        </is>
      </c>
      <c r="E8747" t="inlineStr">
        <is>
          <t>photovoltaic::power plants</t>
        </is>
      </c>
      <c r="F8747" t="inlineStr">
        <is>
          <t>production</t>
        </is>
      </c>
      <c r="G8747" t="n">
        <v>0</v>
      </c>
      <c r="H8747" t="inlineStr">
        <is>
          <t>electricity, low voltage</t>
        </is>
      </c>
      <c r="J8747">
        <f>VLOOKUP(C8747,'extension - production vol'!$B$6:$D$235,3,0)</f>
        <v>6394.8109999999997</v>
      </c>
    </row>
    <row r="8748">
      <c r="A8748" t="inlineStr">
        <is>
          <t>photovoltaic flat-roof installation, 156 kWp, multi-Si, on roof</t>
        </is>
      </c>
      <c r="B8748" s="30" t="n">
        <v>9.462051733095042e-08</v>
      </c>
      <c r="C8748" t="inlineStr">
        <is>
          <t>CH</t>
        </is>
      </c>
      <c r="D8748" t="inlineStr">
        <is>
          <t>unit</t>
        </is>
      </c>
      <c r="F8748" t="inlineStr">
        <is>
          <t>technosphere</t>
        </is>
      </c>
      <c r="G8748" t="n">
        <v>0</v>
      </c>
      <c r="H8748" t="inlineStr">
        <is>
          <t>photovoltaic flat-roof installation, 156 kWp, multi-Si, on roof</t>
        </is>
      </c>
      <c r="I8748" t="inlineStr">
        <is>
          <t>(2,2,1,1,1,3); Calculation with average annual yield and share of technologies. Lifetime: 30a.</t>
        </is>
      </c>
    </row>
    <row r="8749">
      <c r="A8749" t="inlineStr">
        <is>
          <t>photovoltaic flat-roof installation, 156 kWp, single-Si, on roof</t>
        </is>
      </c>
      <c r="B8749" s="30" t="n">
        <v>6.184347537970616e-09</v>
      </c>
      <c r="C8749" t="inlineStr">
        <is>
          <t>CH</t>
        </is>
      </c>
      <c r="D8749" t="inlineStr">
        <is>
          <t>unit</t>
        </is>
      </c>
      <c r="F8749" t="inlineStr">
        <is>
          <t>technosphere</t>
        </is>
      </c>
      <c r="G8749" t="n">
        <v>0</v>
      </c>
      <c r="H8749" t="inlineStr">
        <is>
          <t>photovoltaic flat-roof installation, 156 kWp, single-Si, on roof</t>
        </is>
      </c>
      <c r="I8749" t="inlineStr">
        <is>
          <t>(2,2,1,1,1,3); Calculation with average annual yield and share of technologies. Lifetime: 30a.</t>
        </is>
      </c>
    </row>
    <row r="8750">
      <c r="A8750" t="inlineStr">
        <is>
          <t>photovoltaic open ground installation, 570 kWp, CIS, on open ground</t>
        </is>
      </c>
      <c r="B8750" s="30" t="n">
        <v>0</v>
      </c>
      <c r="C8750" t="inlineStr">
        <is>
          <t>RER</t>
        </is>
      </c>
      <c r="D8750" t="inlineStr">
        <is>
          <t>unit</t>
        </is>
      </c>
      <c r="F8750" t="inlineStr">
        <is>
          <t>technosphere</t>
        </is>
      </c>
      <c r="G8750" t="n">
        <v>0</v>
      </c>
      <c r="H8750" t="inlineStr">
        <is>
          <t>photovoltaic open ground installation, 570 kWp, CIS, on open ground</t>
        </is>
      </c>
      <c r="I8750" t="inlineStr">
        <is>
          <t>(2,2,1,1,1,3); Calculation with average annual yield and share of technologies. Lifetime: 30a.</t>
        </is>
      </c>
    </row>
    <row r="8751">
      <c r="A8751" t="inlineStr">
        <is>
          <t>photovoltaic open ground installation, 570 kWp, CdTe, on open ground</t>
        </is>
      </c>
      <c r="B8751" s="30" t="n">
        <v>0</v>
      </c>
      <c r="C8751" t="inlineStr">
        <is>
          <t>RER</t>
        </is>
      </c>
      <c r="D8751" t="inlineStr">
        <is>
          <t>unit</t>
        </is>
      </c>
      <c r="F8751" t="inlineStr">
        <is>
          <t>technosphere</t>
        </is>
      </c>
      <c r="G8751" t="n">
        <v>0</v>
      </c>
      <c r="H8751" t="inlineStr">
        <is>
          <t>photovoltaic open ground installation, 570 kWp, CdTe, on open ground</t>
        </is>
      </c>
      <c r="I8751" t="inlineStr">
        <is>
          <t>(2,2,1,1,1,3); Calculation with average annual yield and share of technologies. Lifetime: 30a.</t>
        </is>
      </c>
    </row>
    <row r="8752">
      <c r="A8752" t="inlineStr">
        <is>
          <t>photovoltaic open ground installation, 570 kWp, micro-Si, on open ground</t>
        </is>
      </c>
      <c r="B8752" s="30" t="n">
        <v>0</v>
      </c>
      <c r="C8752" t="inlineStr">
        <is>
          <t>RER</t>
        </is>
      </c>
      <c r="D8752" t="inlineStr">
        <is>
          <t>unit</t>
        </is>
      </c>
      <c r="F8752" t="inlineStr">
        <is>
          <t>technosphere</t>
        </is>
      </c>
      <c r="G8752" t="n">
        <v>0</v>
      </c>
      <c r="H8752" t="inlineStr">
        <is>
          <t>photovoltaic open ground installation, 570 kWp, micro-Si, on open ground</t>
        </is>
      </c>
      <c r="I8752" t="inlineStr">
        <is>
          <t>(2,2,1,1,1,3); Calculation with average annual yield and share of technologies. Lifetime: 30a.</t>
        </is>
      </c>
    </row>
    <row r="8753">
      <c r="A8753" t="inlineStr">
        <is>
          <t>photovoltaic open ground installation, 570 kWp, multi-Si, on open ground</t>
        </is>
      </c>
      <c r="B8753" s="30" t="n">
        <v>0</v>
      </c>
      <c r="C8753" t="inlineStr">
        <is>
          <t>RER</t>
        </is>
      </c>
      <c r="D8753" t="inlineStr">
        <is>
          <t>unit</t>
        </is>
      </c>
      <c r="F8753" t="inlineStr">
        <is>
          <t>technosphere</t>
        </is>
      </c>
      <c r="G8753" t="n">
        <v>0</v>
      </c>
      <c r="H8753" t="inlineStr">
        <is>
          <t>photovoltaic open ground installation, 570 kWp, multi-Si, on open ground</t>
        </is>
      </c>
      <c r="I8753" t="inlineStr">
        <is>
          <t>(2,2,1,1,1,3); Calculation with average annual yield and share of technologies. Lifetime: 30a.</t>
        </is>
      </c>
    </row>
    <row r="8754">
      <c r="A8754" t="inlineStr">
        <is>
          <t>photovoltaic open ground installation, 570 kWp, single-Si, on open ground</t>
        </is>
      </c>
      <c r="B8754" s="30" t="n">
        <v>0</v>
      </c>
      <c r="C8754" t="inlineStr">
        <is>
          <t>RER</t>
        </is>
      </c>
      <c r="D8754" t="inlineStr">
        <is>
          <t>unit</t>
        </is>
      </c>
      <c r="F8754" t="inlineStr">
        <is>
          <t>technosphere</t>
        </is>
      </c>
      <c r="G8754" t="n">
        <v>0</v>
      </c>
      <c r="H8754" t="inlineStr">
        <is>
          <t>photovoltaic open ground installation, 570 kWp, single-Si, on open ground</t>
        </is>
      </c>
      <c r="I8754" t="inlineStr">
        <is>
          <t>(2,2,1,1,1,3); Calculation with average annual yield and share of technologies. Lifetime: 30a.</t>
        </is>
      </c>
    </row>
    <row r="8755">
      <c r="A8755" t="inlineStr">
        <is>
          <t>photovoltaic slanted-roof installation, 93 kWp, multi-Si, laminated, integrated, on roof</t>
        </is>
      </c>
      <c r="B8755" s="30" t="n">
        <v>6.881836925605954e-09</v>
      </c>
      <c r="C8755" t="inlineStr">
        <is>
          <t>CH</t>
        </is>
      </c>
      <c r="D8755" t="inlineStr">
        <is>
          <t>unit</t>
        </is>
      </c>
      <c r="F8755" t="inlineStr">
        <is>
          <t>technosphere</t>
        </is>
      </c>
      <c r="G8755" t="n">
        <v>0</v>
      </c>
      <c r="H8755" t="inlineStr">
        <is>
          <t>photovoltaic slanted-roof installation, 93 kWp, multi-Si, laminated, integrated, on roof</t>
        </is>
      </c>
      <c r="I8755" t="inlineStr">
        <is>
          <t>(2,2,1,1,1,3); Calculation with average annual yield and share of technologies. Lifetime: 30a.</t>
        </is>
      </c>
    </row>
    <row r="8756">
      <c r="A8756" t="inlineStr">
        <is>
          <t>photovoltaic slanted-roof installation, 93 kWp, multi-Si, panel, mounted, on roof</t>
        </is>
      </c>
      <c r="B8756" s="30" t="n">
        <v>1.587182871357878e-07</v>
      </c>
      <c r="C8756" t="inlineStr">
        <is>
          <t>CH</t>
        </is>
      </c>
      <c r="D8756" t="inlineStr">
        <is>
          <t>unit</t>
        </is>
      </c>
      <c r="F8756" t="inlineStr">
        <is>
          <t>technosphere</t>
        </is>
      </c>
      <c r="G8756" t="n">
        <v>0</v>
      </c>
      <c r="H8756" t="inlineStr">
        <is>
          <t>photovoltaic slanted-roof installation, 93 kWp, multi-Si, panel, mounted, on roof</t>
        </is>
      </c>
      <c r="I8756" t="inlineStr">
        <is>
          <t>(2,2,1,1,1,3); Calculation with average annual yield and share of technologies. Lifetime: 30a.</t>
        </is>
      </c>
    </row>
    <row r="8757">
      <c r="A8757" t="inlineStr">
        <is>
          <t>photovoltaic slanted-roof installation, 93 kWp, single-Si, laminated, integrated, on roof</t>
        </is>
      </c>
      <c r="B8757" s="30" t="n">
        <v>3.143244509944033e-10</v>
      </c>
      <c r="C8757" t="inlineStr">
        <is>
          <t>CH</t>
        </is>
      </c>
      <c r="D8757" t="inlineStr">
        <is>
          <t>unit</t>
        </is>
      </c>
      <c r="F8757" t="inlineStr">
        <is>
          <t>technosphere</t>
        </is>
      </c>
      <c r="G8757" t="n">
        <v>0</v>
      </c>
      <c r="H8757" t="inlineStr">
        <is>
          <t>photovoltaic slanted-roof installation, 93 kWp, single-Si, laminated, integrated, on roof</t>
        </is>
      </c>
      <c r="I8757" t="inlineStr">
        <is>
          <t>(2,2,1,1,1,3); Calculation with average annual yield and share of technologies. Lifetime: 30a.</t>
        </is>
      </c>
    </row>
    <row r="8758">
      <c r="A8758" t="inlineStr">
        <is>
          <t>photovoltaic slanted-roof installation, 93 kWp, single-Si, panel, mounted, on roof</t>
        </is>
      </c>
      <c r="B8758" s="30" t="n">
        <v>1.037374425724103e-08</v>
      </c>
      <c r="C8758" t="inlineStr">
        <is>
          <t>CH</t>
        </is>
      </c>
      <c r="D8758" t="inlineStr">
        <is>
          <t>unit</t>
        </is>
      </c>
      <c r="F8758" t="inlineStr">
        <is>
          <t>technosphere</t>
        </is>
      </c>
      <c r="G8758" t="n">
        <v>0</v>
      </c>
      <c r="H8758" t="inlineStr">
        <is>
          <t>photovoltaic slanted-roof installation, 93 kWp, single-Si, panel, mounted, on roof</t>
        </is>
      </c>
      <c r="I8758" t="inlineStr">
        <is>
          <t>(2,2,1,1,1,3); Calculation with average annual yield and share of technologies. Lifetime: 30a.</t>
        </is>
      </c>
    </row>
    <row r="8759">
      <c r="A8759" t="inlineStr">
        <is>
          <t>market for tap water</t>
        </is>
      </c>
      <c r="B8759" t="n">
        <v>0.0037026</v>
      </c>
      <c r="C8759" t="inlineStr">
        <is>
          <t>Europe without Switzerland</t>
        </is>
      </c>
      <c r="D8759" t="inlineStr">
        <is>
          <t>kilogram</t>
        </is>
      </c>
      <c r="F8759" t="inlineStr">
        <is>
          <t>technosphere</t>
        </is>
      </c>
      <c r="G8759" t="n">
        <v>0</v>
      </c>
      <c r="H8759" t="inlineStr">
        <is>
          <t>tap water</t>
        </is>
      </c>
      <c r="I8759" t="inlineStr">
        <is>
          <t>(2,2,1,1,1,3); Estimation 20l/m2 panel</t>
        </is>
      </c>
    </row>
    <row r="8760">
      <c r="A8760" t="inlineStr">
        <is>
          <t>treatment of wastewater, from residence, capacity 1.1E10l/year</t>
        </is>
      </c>
      <c r="B8760" t="n">
        <v>-3.3323e-06</v>
      </c>
      <c r="C8760" t="inlineStr">
        <is>
          <t>CH</t>
        </is>
      </c>
      <c r="D8760" t="inlineStr">
        <is>
          <t>cubic meter</t>
        </is>
      </c>
      <c r="F8760" t="inlineStr">
        <is>
          <t>technosphere</t>
        </is>
      </c>
      <c r="G8760" t="n">
        <v>0</v>
      </c>
      <c r="H8760" t="inlineStr">
        <is>
          <t>wastewater, from residence</t>
        </is>
      </c>
      <c r="I8760" t="inlineStr">
        <is>
          <t>(2,2,1,1,1,3); Estimation 20l/m2 panel</t>
        </is>
      </c>
    </row>
    <row r="8761"/>
    <row r="8762" ht="16" customHeight="1" s="29">
      <c r="A8762" s="1" t="inlineStr">
        <is>
          <t>Activity</t>
        </is>
      </c>
      <c r="B8762" s="1" t="inlineStr">
        <is>
          <t>electricity production, photovoltaic, commercial</t>
        </is>
      </c>
    </row>
    <row r="8763">
      <c r="A8763" t="inlineStr">
        <is>
          <t>comment</t>
        </is>
      </c>
      <c r="B876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764">
      <c r="A8764" t="inlineStr">
        <is>
          <t>location</t>
        </is>
      </c>
      <c r="B8764" t="inlineStr">
        <is>
          <t>BE</t>
        </is>
      </c>
    </row>
    <row r="8765">
      <c r="A8765" t="inlineStr">
        <is>
          <t>production amount</t>
        </is>
      </c>
      <c r="B8765" t="n">
        <v>1</v>
      </c>
    </row>
    <row r="8766">
      <c r="A8766" t="inlineStr">
        <is>
          <t>reference product</t>
        </is>
      </c>
      <c r="B8766" t="inlineStr">
        <is>
          <t>electricity, low voltage</t>
        </is>
      </c>
    </row>
    <row r="8767">
      <c r="A8767" t="inlineStr">
        <is>
          <t>source</t>
        </is>
      </c>
      <c r="B876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68">
      <c r="A8768" t="inlineStr">
        <is>
          <t>type</t>
        </is>
      </c>
      <c r="B8768" t="inlineStr">
        <is>
          <t>process</t>
        </is>
      </c>
    </row>
    <row r="8769">
      <c r="A8769" t="inlineStr">
        <is>
          <t>unit</t>
        </is>
      </c>
      <c r="B8769" t="inlineStr">
        <is>
          <t>kilowatt hour</t>
        </is>
      </c>
    </row>
    <row r="8770" ht="16" customHeight="1" s="29">
      <c r="A8770" s="1" t="inlineStr">
        <is>
          <t>Exchanges</t>
        </is>
      </c>
    </row>
    <row r="8771">
      <c r="A8771" s="28" t="inlineStr">
        <is>
          <t>name</t>
        </is>
      </c>
      <c r="B8771" s="28" t="inlineStr">
        <is>
          <t>amount</t>
        </is>
      </c>
      <c r="C8771" s="28" t="inlineStr">
        <is>
          <t>location</t>
        </is>
      </c>
      <c r="D8771" s="28" t="inlineStr">
        <is>
          <t>unit</t>
        </is>
      </c>
      <c r="E8771" s="28" t="inlineStr">
        <is>
          <t>categories</t>
        </is>
      </c>
      <c r="F8771" s="28" t="inlineStr">
        <is>
          <t>type</t>
        </is>
      </c>
      <c r="G8771" s="28" t="inlineStr">
        <is>
          <t>uncertainty type</t>
        </is>
      </c>
      <c r="H8771" s="28" t="inlineStr">
        <is>
          <t>reference product</t>
        </is>
      </c>
      <c r="I8771" s="28" t="inlineStr">
        <is>
          <t>comment</t>
        </is>
      </c>
      <c r="J8771" s="28" t="inlineStr">
        <is>
          <t>production volume</t>
        </is>
      </c>
      <c r="K8771" s="28" t="n"/>
      <c r="L8771" s="28" t="n"/>
      <c r="M8771" s="28" t="n"/>
    </row>
    <row r="8772">
      <c r="A8772" t="inlineStr">
        <is>
          <t>Energy, solar, converted</t>
        </is>
      </c>
      <c r="B8772" t="n">
        <v>3.8503</v>
      </c>
      <c r="D8772" t="inlineStr">
        <is>
          <t>megajoule</t>
        </is>
      </c>
      <c r="E8772" t="inlineStr">
        <is>
          <t>natural resource::in air</t>
        </is>
      </c>
      <c r="F8772" t="inlineStr">
        <is>
          <t>biosphere</t>
        </is>
      </c>
      <c r="G8772" t="n">
        <v>0</v>
      </c>
      <c r="I8772" t="inlineStr">
        <is>
          <t>(2,2,1,1,1,3); Energy loss in the system</t>
        </is>
      </c>
    </row>
    <row r="8773">
      <c r="A8773" t="inlineStr">
        <is>
          <t>Heat, waste</t>
        </is>
      </c>
      <c r="B8773" t="n">
        <v>0.25027</v>
      </c>
      <c r="D8773" t="inlineStr">
        <is>
          <t>megajoule</t>
        </is>
      </c>
      <c r="E8773" t="inlineStr">
        <is>
          <t>air</t>
        </is>
      </c>
      <c r="F8773" t="inlineStr">
        <is>
          <t>biosphere</t>
        </is>
      </c>
      <c r="G8773" t="n">
        <v>0</v>
      </c>
      <c r="I8773" t="inlineStr">
        <is>
          <t>(1,na,na,na,na,na); Calculation with average annual output and share of technologies; Average degradation of 10.5% included</t>
        </is>
      </c>
    </row>
    <row r="8774">
      <c r="A8774" t="inlineStr">
        <is>
          <t>electricity production, photovoltaic, commercial</t>
        </is>
      </c>
      <c r="B8774" t="n">
        <v>1</v>
      </c>
      <c r="C8774" t="inlineStr">
        <is>
          <t>BE</t>
        </is>
      </c>
      <c r="D8774" t="inlineStr">
        <is>
          <t>kilowatt hour</t>
        </is>
      </c>
      <c r="E8774" t="inlineStr">
        <is>
          <t>photovoltaic::power plants</t>
        </is>
      </c>
      <c r="F8774" t="inlineStr">
        <is>
          <t>production</t>
        </is>
      </c>
      <c r="G8774" t="n">
        <v>0</v>
      </c>
      <c r="H8774" t="inlineStr">
        <is>
          <t>electricity, low voltage</t>
        </is>
      </c>
      <c r="J8774">
        <f>VLOOKUP(C8774,'extension - production vol'!$B$6:$D$235,3,0)</f>
        <v>7820</v>
      </c>
    </row>
    <row r="8775">
      <c r="A8775" t="inlineStr">
        <is>
          <t>photovoltaic flat-roof installation, 156 kWp, multi-Si, on roof</t>
        </is>
      </c>
      <c r="B8775" s="30" t="n">
        <v>5.301836133386085e-08</v>
      </c>
      <c r="C8775" t="inlineStr">
        <is>
          <t>CH</t>
        </is>
      </c>
      <c r="D8775" t="inlineStr">
        <is>
          <t>unit</t>
        </is>
      </c>
      <c r="F8775" t="inlineStr">
        <is>
          <t>technosphere</t>
        </is>
      </c>
      <c r="G8775" t="n">
        <v>0</v>
      </c>
      <c r="H8775" t="inlineStr">
        <is>
          <t>photovoltaic flat-roof installation, 156 kWp, multi-Si, on roof</t>
        </is>
      </c>
      <c r="I8775" t="inlineStr">
        <is>
          <t>(2,2,1,1,1,3); Calculation with average annual yield and share of technologies. Lifetime: 30a.</t>
        </is>
      </c>
    </row>
    <row r="8776">
      <c r="A8776" t="inlineStr">
        <is>
          <t>photovoltaic flat-roof installation, 156 kWp, single-Si, on roof</t>
        </is>
      </c>
      <c r="B8776" s="30" t="n">
        <v>2.812278296839575e-08</v>
      </c>
      <c r="C8776" t="inlineStr">
        <is>
          <t>CH</t>
        </is>
      </c>
      <c r="D8776" t="inlineStr">
        <is>
          <t>unit</t>
        </is>
      </c>
      <c r="F8776" t="inlineStr">
        <is>
          <t>technosphere</t>
        </is>
      </c>
      <c r="G8776" t="n">
        <v>0</v>
      </c>
      <c r="H8776" t="inlineStr">
        <is>
          <t>photovoltaic flat-roof installation, 156 kWp, single-Si, on roof</t>
        </is>
      </c>
      <c r="I8776" t="inlineStr">
        <is>
          <t>(2,2,1,1,1,3); Calculation with average annual yield and share of technologies. Lifetime: 30a.</t>
        </is>
      </c>
    </row>
    <row r="8777">
      <c r="A8777" t="inlineStr">
        <is>
          <t>photovoltaic open ground installation, 570 kWp, CIS, on open ground</t>
        </is>
      </c>
      <c r="B8777" s="30" t="n">
        <v>2.951823721871225e-10</v>
      </c>
      <c r="C8777" t="inlineStr">
        <is>
          <t>RER</t>
        </is>
      </c>
      <c r="D8777" t="inlineStr">
        <is>
          <t>unit</t>
        </is>
      </c>
      <c r="F8777" t="inlineStr">
        <is>
          <t>technosphere</t>
        </is>
      </c>
      <c r="G8777" t="n">
        <v>0</v>
      </c>
      <c r="H8777" t="inlineStr">
        <is>
          <t>photovoltaic open ground installation, 570 kWp, CIS, on open ground</t>
        </is>
      </c>
      <c r="I8777" t="inlineStr">
        <is>
          <t>(2,2,1,1,1,3); Calculation with average annual yield and share of technologies. Lifetime: 30a.</t>
        </is>
      </c>
    </row>
    <row r="8778">
      <c r="A8778" t="inlineStr">
        <is>
          <t>photovoltaic open ground installation, 570 kWp, CdTe, on open ground</t>
        </is>
      </c>
      <c r="B8778" s="30" t="n">
        <v>3.572812574022808e-10</v>
      </c>
      <c r="C8778" t="inlineStr">
        <is>
          <t>RER</t>
        </is>
      </c>
      <c r="D8778" t="inlineStr">
        <is>
          <t>unit</t>
        </is>
      </c>
      <c r="F8778" t="inlineStr">
        <is>
          <t>technosphere</t>
        </is>
      </c>
      <c r="G8778" t="n">
        <v>0</v>
      </c>
      <c r="H8778" t="inlineStr">
        <is>
          <t>photovoltaic open ground installation, 570 kWp, CdTe, on open ground</t>
        </is>
      </c>
      <c r="I8778" t="inlineStr">
        <is>
          <t>(2,2,1,1,1,3); Calculation with average annual yield and share of technologies. Lifetime: 30a.</t>
        </is>
      </c>
    </row>
    <row r="8779">
      <c r="A8779" t="inlineStr">
        <is>
          <t>photovoltaic open ground installation, 570 kWp, micro-Si, on open ground</t>
        </is>
      </c>
      <c r="B8779" s="30" t="n">
        <v>4.661669739439283e-11</v>
      </c>
      <c r="C8779" t="inlineStr">
        <is>
          <t>RER</t>
        </is>
      </c>
      <c r="D8779" t="inlineStr">
        <is>
          <t>unit</t>
        </is>
      </c>
      <c r="F8779" t="inlineStr">
        <is>
          <t>technosphere</t>
        </is>
      </c>
      <c r="G8779" t="n">
        <v>0</v>
      </c>
      <c r="H8779" t="inlineStr">
        <is>
          <t>photovoltaic open ground installation, 570 kWp, micro-Si, on open ground</t>
        </is>
      </c>
      <c r="I8779" t="inlineStr">
        <is>
          <t>(2,2,1,1,1,3); Calculation with average annual yield and share of technologies. Lifetime: 30a.</t>
        </is>
      </c>
    </row>
    <row r="8780">
      <c r="A8780" t="inlineStr">
        <is>
          <t>photovoltaic open ground installation, 570 kWp, multi-Si, on open ground</t>
        </is>
      </c>
      <c r="B8780" s="30" t="n">
        <v>9.442433231345993e-09</v>
      </c>
      <c r="C8780" t="inlineStr">
        <is>
          <t>RER</t>
        </is>
      </c>
      <c r="D8780" t="inlineStr">
        <is>
          <t>unit</t>
        </is>
      </c>
      <c r="F8780" t="inlineStr">
        <is>
          <t>technosphere</t>
        </is>
      </c>
      <c r="G8780" t="n">
        <v>0</v>
      </c>
      <c r="H8780" t="inlineStr">
        <is>
          <t>photovoltaic open ground installation, 570 kWp, multi-Si, on open ground</t>
        </is>
      </c>
      <c r="I8780" t="inlineStr">
        <is>
          <t>(2,2,1,1,1,3); Calculation with average annual yield and share of technologies. Lifetime: 30a.</t>
        </is>
      </c>
    </row>
    <row r="8781">
      <c r="A8781" t="inlineStr">
        <is>
          <t>photovoltaic open ground installation, 570 kWp, single-Si, on open ground</t>
        </is>
      </c>
      <c r="B8781" s="30" t="n">
        <v>5.001937603631932e-09</v>
      </c>
      <c r="C8781" t="inlineStr">
        <is>
          <t>RER</t>
        </is>
      </c>
      <c r="D8781" t="inlineStr">
        <is>
          <t>unit</t>
        </is>
      </c>
      <c r="F8781" t="inlineStr">
        <is>
          <t>technosphere</t>
        </is>
      </c>
      <c r="G8781" t="n">
        <v>0</v>
      </c>
      <c r="H8781" t="inlineStr">
        <is>
          <t>photovoltaic open ground installation, 570 kWp, single-Si, on open ground</t>
        </is>
      </c>
      <c r="I8781" t="inlineStr">
        <is>
          <t>(2,2,1,1,1,3); Calculation with average annual yield and share of technologies. Lifetime: 30a.</t>
        </is>
      </c>
    </row>
    <row r="8782">
      <c r="A8782" t="inlineStr">
        <is>
          <t>photovoltaic slanted-roof installation, 93 kWp, multi-Si, laminated, integrated, on roof</t>
        </is>
      </c>
      <c r="B8782" s="30" t="n">
        <v>8.451581335068774e-09</v>
      </c>
      <c r="C8782" t="inlineStr">
        <is>
          <t>CH</t>
        </is>
      </c>
      <c r="D8782" t="inlineStr">
        <is>
          <t>unit</t>
        </is>
      </c>
      <c r="F8782" t="inlineStr">
        <is>
          <t>technosphere</t>
        </is>
      </c>
      <c r="G8782" t="n">
        <v>0</v>
      </c>
      <c r="H8782" t="inlineStr">
        <is>
          <t>photovoltaic slanted-roof installation, 93 kWp, multi-Si, laminated, integrated, on roof</t>
        </is>
      </c>
      <c r="I8782" t="inlineStr">
        <is>
          <t>(2,2,1,1,1,3); Calculation with average annual yield and share of technologies. Lifetime: 30a.</t>
        </is>
      </c>
    </row>
    <row r="8783">
      <c r="A8783" t="inlineStr">
        <is>
          <t>photovoltaic slanted-roof installation, 93 kWp, multi-Si, panel, mounted, on roof</t>
        </is>
      </c>
      <c r="B8783" s="30" t="n">
        <v>9.887695998709212e-08</v>
      </c>
      <c r="C8783" t="inlineStr">
        <is>
          <t>CH</t>
        </is>
      </c>
      <c r="D8783" t="inlineStr">
        <is>
          <t>unit</t>
        </is>
      </c>
      <c r="F8783" t="inlineStr">
        <is>
          <t>technosphere</t>
        </is>
      </c>
      <c r="G8783" t="n">
        <v>0</v>
      </c>
      <c r="H8783" t="inlineStr">
        <is>
          <t>photovoltaic slanted-roof installation, 93 kWp, multi-Si, panel, mounted, on roof</t>
        </is>
      </c>
      <c r="I8783" t="inlineStr">
        <is>
          <t>(2,2,1,1,1,3); Calculation with average annual yield and share of technologies. Lifetime: 30a.</t>
        </is>
      </c>
    </row>
    <row r="8784">
      <c r="A8784" t="inlineStr">
        <is>
          <t>photovoltaic slanted-roof installation, 93 kWp, single-Si, laminated, integrated, on roof</t>
        </is>
      </c>
      <c r="B8784" s="30" t="n">
        <v>3.143072080036615e-09</v>
      </c>
      <c r="C8784" t="inlineStr">
        <is>
          <t>CH</t>
        </is>
      </c>
      <c r="D8784" t="inlineStr">
        <is>
          <t>unit</t>
        </is>
      </c>
      <c r="F8784" t="inlineStr">
        <is>
          <t>technosphere</t>
        </is>
      </c>
      <c r="G8784" t="n">
        <v>0</v>
      </c>
      <c r="H8784" t="inlineStr">
        <is>
          <t>photovoltaic slanted-roof installation, 93 kWp, single-Si, laminated, integrated, on roof</t>
        </is>
      </c>
      <c r="I8784" t="inlineStr">
        <is>
          <t>(2,2,1,1,1,3); Calculation with average annual yield and share of technologies. Lifetime: 30a.</t>
        </is>
      </c>
    </row>
    <row r="8785">
      <c r="A8785" t="inlineStr">
        <is>
          <t>photovoltaic slanted-roof installation, 93 kWp, single-Si, panel, mounted, on roof</t>
        </is>
      </c>
      <c r="B8785" s="30" t="n">
        <v>5.236612182556611e-08</v>
      </c>
      <c r="C8785" t="inlineStr">
        <is>
          <t>CH</t>
        </is>
      </c>
      <c r="D8785" t="inlineStr">
        <is>
          <t>unit</t>
        </is>
      </c>
      <c r="F8785" t="inlineStr">
        <is>
          <t>technosphere</t>
        </is>
      </c>
      <c r="G8785" t="n">
        <v>0</v>
      </c>
      <c r="H8785" t="inlineStr">
        <is>
          <t>photovoltaic slanted-roof installation, 93 kWp, single-Si, panel, mounted, on roof</t>
        </is>
      </c>
      <c r="I8785" t="inlineStr">
        <is>
          <t>(2,2,1,1,1,3); Calculation with average annual yield and share of technologies. Lifetime: 30a.</t>
        </is>
      </c>
    </row>
    <row r="8786">
      <c r="A8786" t="inlineStr">
        <is>
          <t>market for tap water</t>
        </is>
      </c>
      <c r="B8786" t="n">
        <v>0.0037026</v>
      </c>
      <c r="C8786" t="inlineStr">
        <is>
          <t>Europe without Switzerland</t>
        </is>
      </c>
      <c r="D8786" t="inlineStr">
        <is>
          <t>kilogram</t>
        </is>
      </c>
      <c r="F8786" t="inlineStr">
        <is>
          <t>technosphere</t>
        </is>
      </c>
      <c r="G8786" t="n">
        <v>0</v>
      </c>
      <c r="H8786" t="inlineStr">
        <is>
          <t>tap water</t>
        </is>
      </c>
      <c r="I8786" t="inlineStr">
        <is>
          <t>(2,2,1,1,1,3); Estimation 20l/m2 panel</t>
        </is>
      </c>
    </row>
    <row r="8787">
      <c r="A8787" t="inlineStr">
        <is>
          <t>treatment of wastewater, from residence, capacity 1.1E10l/year</t>
        </is>
      </c>
      <c r="B8787" t="n">
        <v>-3.3323e-06</v>
      </c>
      <c r="C8787" t="inlineStr">
        <is>
          <t>CH</t>
        </is>
      </c>
      <c r="D8787" t="inlineStr">
        <is>
          <t>cubic meter</t>
        </is>
      </c>
      <c r="F8787" t="inlineStr">
        <is>
          <t>technosphere</t>
        </is>
      </c>
      <c r="G8787" t="n">
        <v>0</v>
      </c>
      <c r="H8787" t="inlineStr">
        <is>
          <t>wastewater, from residence</t>
        </is>
      </c>
      <c r="I8787" t="inlineStr">
        <is>
          <t>(2,2,1,1,1,3); Estimation 20l/m2 panel</t>
        </is>
      </c>
    </row>
    <row r="8788"/>
    <row r="8789" ht="16" customHeight="1" s="29">
      <c r="A8789" s="1" t="inlineStr">
        <is>
          <t>Activity</t>
        </is>
      </c>
      <c r="B8789" s="1" t="inlineStr">
        <is>
          <t>electricity production, photovoltaic, commercial</t>
        </is>
      </c>
    </row>
    <row r="8790">
      <c r="A8790" t="inlineStr">
        <is>
          <t>comment</t>
        </is>
      </c>
      <c r="B8790"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791">
      <c r="A8791" t="inlineStr">
        <is>
          <t>location</t>
        </is>
      </c>
      <c r="B8791" t="inlineStr">
        <is>
          <t>CA</t>
        </is>
      </c>
    </row>
    <row r="8792">
      <c r="A8792" t="inlineStr">
        <is>
          <t>production amount</t>
        </is>
      </c>
      <c r="B8792" t="n">
        <v>1</v>
      </c>
    </row>
    <row r="8793">
      <c r="A8793" t="inlineStr">
        <is>
          <t>reference product</t>
        </is>
      </c>
      <c r="B8793" t="inlineStr">
        <is>
          <t>electricity, low voltage</t>
        </is>
      </c>
    </row>
    <row r="8794">
      <c r="A8794" t="inlineStr">
        <is>
          <t>source</t>
        </is>
      </c>
      <c r="B87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95">
      <c r="A8795" t="inlineStr">
        <is>
          <t>type</t>
        </is>
      </c>
      <c r="B8795" t="inlineStr">
        <is>
          <t>process</t>
        </is>
      </c>
    </row>
    <row r="8796">
      <c r="A8796" t="inlineStr">
        <is>
          <t>unit</t>
        </is>
      </c>
      <c r="B8796" t="inlineStr">
        <is>
          <t>kilowatt hour</t>
        </is>
      </c>
    </row>
    <row r="8797" ht="16" customHeight="1" s="29">
      <c r="A8797" s="1" t="inlineStr">
        <is>
          <t>Exchanges</t>
        </is>
      </c>
    </row>
    <row r="8798">
      <c r="A8798" s="28" t="inlineStr">
        <is>
          <t>name</t>
        </is>
      </c>
      <c r="B8798" s="28" t="inlineStr">
        <is>
          <t>amount</t>
        </is>
      </c>
      <c r="C8798" s="28" t="inlineStr">
        <is>
          <t>location</t>
        </is>
      </c>
      <c r="D8798" s="28" t="inlineStr">
        <is>
          <t>unit</t>
        </is>
      </c>
      <c r="E8798" s="28" t="inlineStr">
        <is>
          <t>categories</t>
        </is>
      </c>
      <c r="F8798" s="28" t="inlineStr">
        <is>
          <t>type</t>
        </is>
      </c>
      <c r="G8798" s="28" t="inlineStr">
        <is>
          <t>uncertainty type</t>
        </is>
      </c>
      <c r="H8798" s="28" t="inlineStr">
        <is>
          <t>reference product</t>
        </is>
      </c>
      <c r="I8798" s="28" t="inlineStr">
        <is>
          <t>comment</t>
        </is>
      </c>
      <c r="J8798" s="28" t="inlineStr">
        <is>
          <t>production volume</t>
        </is>
      </c>
      <c r="K8798" s="28" t="n"/>
      <c r="L8798" s="28" t="n"/>
      <c r="M8798" s="28" t="n"/>
    </row>
    <row r="8799">
      <c r="A8799" t="inlineStr">
        <is>
          <t>Energy, solar, converted</t>
        </is>
      </c>
      <c r="B8799" t="n">
        <v>3.8503</v>
      </c>
      <c r="D8799" t="inlineStr">
        <is>
          <t>megajoule</t>
        </is>
      </c>
      <c r="E8799" t="inlineStr">
        <is>
          <t>natural resource::in air</t>
        </is>
      </c>
      <c r="F8799" t="inlineStr">
        <is>
          <t>biosphere</t>
        </is>
      </c>
      <c r="G8799" t="n">
        <v>0</v>
      </c>
      <c r="I8799" t="inlineStr">
        <is>
          <t>(2,2,1,1,1,3); Energy loss in the system</t>
        </is>
      </c>
    </row>
    <row r="8800">
      <c r="A8800" t="inlineStr">
        <is>
          <t>Heat, waste</t>
        </is>
      </c>
      <c r="B8800" t="n">
        <v>0.25027</v>
      </c>
      <c r="D8800" t="inlineStr">
        <is>
          <t>megajoule</t>
        </is>
      </c>
      <c r="E8800" t="inlineStr">
        <is>
          <t>air</t>
        </is>
      </c>
      <c r="F8800" t="inlineStr">
        <is>
          <t>biosphere</t>
        </is>
      </c>
      <c r="G8800" t="n">
        <v>0</v>
      </c>
      <c r="I8800" t="inlineStr">
        <is>
          <t>(1,na,na,na,na,na); Calculation with average annual output and share of technologies; Average degradation of 10.5% included</t>
        </is>
      </c>
    </row>
    <row r="8801">
      <c r="A8801" t="inlineStr">
        <is>
          <t>electricity production, photovoltaic, commercial</t>
        </is>
      </c>
      <c r="B8801" t="n">
        <v>1</v>
      </c>
      <c r="C8801" t="inlineStr">
        <is>
          <t>CA</t>
        </is>
      </c>
      <c r="D8801" t="inlineStr">
        <is>
          <t>kilowatt hour</t>
        </is>
      </c>
      <c r="E8801" t="inlineStr">
        <is>
          <t>photovoltaic::power plants</t>
        </is>
      </c>
      <c r="F8801" t="inlineStr">
        <is>
          <t>production</t>
        </is>
      </c>
      <c r="G8801" t="n">
        <v>0</v>
      </c>
      <c r="H8801" t="inlineStr">
        <is>
          <t>electricity, low voltage</t>
        </is>
      </c>
      <c r="J8801">
        <f>VLOOKUP(C8801,'extension - production vol'!$B$6:$D$235,3,0)</f>
        <v>7071</v>
      </c>
    </row>
    <row r="8802">
      <c r="A8802" t="inlineStr">
        <is>
          <t>photovoltaic flat-roof installation, 156 kWp, multi-Si, on roof</t>
        </is>
      </c>
      <c r="B8802" s="30" t="n">
        <v>1.427219281498296e-08</v>
      </c>
      <c r="C8802" t="inlineStr">
        <is>
          <t>CH</t>
        </is>
      </c>
      <c r="D8802" t="inlineStr">
        <is>
          <t>unit</t>
        </is>
      </c>
      <c r="F8802" t="inlineStr">
        <is>
          <t>technosphere</t>
        </is>
      </c>
      <c r="G8802" t="n">
        <v>0</v>
      </c>
      <c r="H8802" t="inlineStr">
        <is>
          <t>photovoltaic flat-roof installation, 156 kWp, multi-Si, on roof</t>
        </is>
      </c>
      <c r="I8802" t="inlineStr">
        <is>
          <t>(2,2,1,1,1,3); Calculation with average annual yield and share of technologies. Lifetime: 30a.</t>
        </is>
      </c>
    </row>
    <row r="8803">
      <c r="A8803" t="inlineStr">
        <is>
          <t>photovoltaic flat-roof installation, 156 kWp, single-Si, on roof</t>
        </is>
      </c>
      <c r="B8803" s="30" t="n">
        <v>7.550985733508428e-09</v>
      </c>
      <c r="C8803" t="inlineStr">
        <is>
          <t>CH</t>
        </is>
      </c>
      <c r="D8803" t="inlineStr">
        <is>
          <t>unit</t>
        </is>
      </c>
      <c r="F8803" t="inlineStr">
        <is>
          <t>technosphere</t>
        </is>
      </c>
      <c r="G8803" t="n">
        <v>0</v>
      </c>
      <c r="H8803" t="inlineStr">
        <is>
          <t>photovoltaic flat-roof installation, 156 kWp, single-Si, on roof</t>
        </is>
      </c>
      <c r="I8803" t="inlineStr">
        <is>
          <t>(2,2,1,1,1,3); Calculation with average annual yield and share of technologies. Lifetime: 30a.</t>
        </is>
      </c>
    </row>
    <row r="8804">
      <c r="A8804" t="inlineStr">
        <is>
          <t>photovoltaic open ground installation, 570 kWp, CIS, on open ground</t>
        </is>
      </c>
      <c r="B8804" s="30" t="n">
        <v>6.804286837607801e-10</v>
      </c>
      <c r="C8804" t="inlineStr">
        <is>
          <t>RER</t>
        </is>
      </c>
      <c r="D8804" t="inlineStr">
        <is>
          <t>unit</t>
        </is>
      </c>
      <c r="F8804" t="inlineStr">
        <is>
          <t>technosphere</t>
        </is>
      </c>
      <c r="G8804" t="n">
        <v>0</v>
      </c>
      <c r="H8804" t="inlineStr">
        <is>
          <t>photovoltaic open ground installation, 570 kWp, CIS, on open ground</t>
        </is>
      </c>
      <c r="I8804" t="inlineStr">
        <is>
          <t>(2,2,1,1,1,3); Calculation with average annual yield and share of technologies. Lifetime: 30a.</t>
        </is>
      </c>
    </row>
    <row r="8805">
      <c r="A8805" t="inlineStr">
        <is>
          <t>photovoltaic open ground installation, 570 kWp, CdTe, on open ground</t>
        </is>
      </c>
      <c r="B8805" s="30" t="n">
        <v>8.197290442157429e-10</v>
      </c>
      <c r="C8805" t="inlineStr">
        <is>
          <t>RER</t>
        </is>
      </c>
      <c r="D8805" t="inlineStr">
        <is>
          <t>unit</t>
        </is>
      </c>
      <c r="F8805" t="inlineStr">
        <is>
          <t>technosphere</t>
        </is>
      </c>
      <c r="G8805" t="n">
        <v>0</v>
      </c>
      <c r="H8805" t="inlineStr">
        <is>
          <t>photovoltaic open ground installation, 570 kWp, CdTe, on open ground</t>
        </is>
      </c>
      <c r="I8805" t="inlineStr">
        <is>
          <t>(2,2,1,1,1,3); Calculation with average annual yield and share of technologies. Lifetime: 30a.</t>
        </is>
      </c>
    </row>
    <row r="8806">
      <c r="A8806" t="inlineStr">
        <is>
          <t>photovoltaic open ground installation, 570 kWp, micro-Si, on open ground</t>
        </is>
      </c>
      <c r="B8806" s="30" t="n">
        <v>1.071541234268945e-10</v>
      </c>
      <c r="C8806" t="inlineStr">
        <is>
          <t>RER</t>
        </is>
      </c>
      <c r="D8806" t="inlineStr">
        <is>
          <t>unit</t>
        </is>
      </c>
      <c r="F8806" t="inlineStr">
        <is>
          <t>technosphere</t>
        </is>
      </c>
      <c r="G8806" t="n">
        <v>0</v>
      </c>
      <c r="H8806" t="inlineStr">
        <is>
          <t>photovoltaic open ground installation, 570 kWp, micro-Si, on open ground</t>
        </is>
      </c>
      <c r="I8806" t="inlineStr">
        <is>
          <t>(2,2,1,1,1,3); Calculation with average annual yield and share of technologies. Lifetime: 30a.</t>
        </is>
      </c>
    </row>
    <row r="8807">
      <c r="A8807" t="inlineStr">
        <is>
          <t>photovoltaic open ground installation, 570 kWp, multi-Si, on open ground</t>
        </is>
      </c>
      <c r="B8807" s="30" t="n">
        <v>2.169870999394614e-08</v>
      </c>
      <c r="C8807" t="inlineStr">
        <is>
          <t>RER</t>
        </is>
      </c>
      <c r="D8807" t="inlineStr">
        <is>
          <t>unit</t>
        </is>
      </c>
      <c r="F8807" t="inlineStr">
        <is>
          <t>technosphere</t>
        </is>
      </c>
      <c r="G8807" t="n">
        <v>0</v>
      </c>
      <c r="H8807" t="inlineStr">
        <is>
          <t>photovoltaic open ground installation, 570 kWp, multi-Si, on open ground</t>
        </is>
      </c>
      <c r="I8807" t="inlineStr">
        <is>
          <t>(2,2,1,1,1,3); Calculation with average annual yield and share of technologies. Lifetime: 30a.</t>
        </is>
      </c>
    </row>
    <row r="8808">
      <c r="A8808" t="inlineStr">
        <is>
          <t>photovoltaic open ground installation, 570 kWp, single-Si, on open ground</t>
        </is>
      </c>
      <c r="B8808" s="30" t="n">
        <v>1.146549120667771e-08</v>
      </c>
      <c r="C8808" t="inlineStr">
        <is>
          <t>RER</t>
        </is>
      </c>
      <c r="D8808" t="inlineStr">
        <is>
          <t>unit</t>
        </is>
      </c>
      <c r="F8808" t="inlineStr">
        <is>
          <t>technosphere</t>
        </is>
      </c>
      <c r="G8808" t="n">
        <v>0</v>
      </c>
      <c r="H8808" t="inlineStr">
        <is>
          <t>photovoltaic open ground installation, 570 kWp, single-Si, on open ground</t>
        </is>
      </c>
      <c r="I8808" t="inlineStr">
        <is>
          <t>(2,2,1,1,1,3); Calculation with average annual yield and share of technologies. Lifetime: 30a.</t>
        </is>
      </c>
    </row>
    <row r="8809">
      <c r="A8809" t="inlineStr">
        <is>
          <t>photovoltaic slanted-roof installation, 93 kWp, multi-Si, laminated, integrated, on roof</t>
        </is>
      </c>
      <c r="B8809" s="30" t="n">
        <v>2.281978017041751e-09</v>
      </c>
      <c r="C8809" t="inlineStr">
        <is>
          <t>CH</t>
        </is>
      </c>
      <c r="D8809" t="inlineStr">
        <is>
          <t>unit</t>
        </is>
      </c>
      <c r="F8809" t="inlineStr">
        <is>
          <t>technosphere</t>
        </is>
      </c>
      <c r="G8809" t="n">
        <v>0</v>
      </c>
      <c r="H8809" t="inlineStr">
        <is>
          <t>photovoltaic slanted-roof installation, 93 kWp, multi-Si, laminated, integrated, on roof</t>
        </is>
      </c>
      <c r="I8809" t="inlineStr">
        <is>
          <t>(2,2,1,1,1,3); Calculation with average annual yield and share of technologies. Lifetime: 30a.</t>
        </is>
      </c>
    </row>
    <row r="8810">
      <c r="A8810" t="inlineStr">
        <is>
          <t>photovoltaic slanted-roof installation, 93 kWp, multi-Si, panel, mounted, on roof</t>
        </is>
      </c>
      <c r="B8810" s="30" t="n">
        <v>2.658503732903428e-08</v>
      </c>
      <c r="C8810" t="inlineStr">
        <is>
          <t>CH</t>
        </is>
      </c>
      <c r="D8810" t="inlineStr">
        <is>
          <t>unit</t>
        </is>
      </c>
      <c r="F8810" t="inlineStr">
        <is>
          <t>technosphere</t>
        </is>
      </c>
      <c r="G8810" t="n">
        <v>0</v>
      </c>
      <c r="H8810" t="inlineStr">
        <is>
          <t>photovoltaic slanted-roof installation, 93 kWp, multi-Si, panel, mounted, on roof</t>
        </is>
      </c>
      <c r="I8810" t="inlineStr">
        <is>
          <t>(2,2,1,1,1,3); Calculation with average annual yield and share of technologies. Lifetime: 30a.</t>
        </is>
      </c>
    </row>
    <row r="8811">
      <c r="A8811" t="inlineStr">
        <is>
          <t>photovoltaic slanted-roof installation, 93 kWp, single-Si, laminated, integrated, on roof</t>
        </is>
      </c>
      <c r="B8811" s="30" t="n">
        <v>8.455712134758286e-10</v>
      </c>
      <c r="C8811" t="inlineStr">
        <is>
          <t>CH</t>
        </is>
      </c>
      <c r="D8811" t="inlineStr">
        <is>
          <t>unit</t>
        </is>
      </c>
      <c r="F8811" t="inlineStr">
        <is>
          <t>technosphere</t>
        </is>
      </c>
      <c r="G8811" t="n">
        <v>0</v>
      </c>
      <c r="H8811" t="inlineStr">
        <is>
          <t>photovoltaic slanted-roof installation, 93 kWp, single-Si, laminated, integrated, on roof</t>
        </is>
      </c>
      <c r="I8811" t="inlineStr">
        <is>
          <t>(2,2,1,1,1,3); Calculation with average annual yield and share of technologies. Lifetime: 30a.</t>
        </is>
      </c>
    </row>
    <row r="8812">
      <c r="A8812" t="inlineStr">
        <is>
          <t>photovoltaic slanted-roof installation, 93 kWp, single-Si, panel, mounted, on roof</t>
        </is>
      </c>
      <c r="B8812" s="30" t="n">
        <v>1.409285355793048e-08</v>
      </c>
      <c r="C8812" t="inlineStr">
        <is>
          <t>CH</t>
        </is>
      </c>
      <c r="D8812" t="inlineStr">
        <is>
          <t>unit</t>
        </is>
      </c>
      <c r="F8812" t="inlineStr">
        <is>
          <t>technosphere</t>
        </is>
      </c>
      <c r="G8812" t="n">
        <v>0</v>
      </c>
      <c r="H8812" t="inlineStr">
        <is>
          <t>photovoltaic slanted-roof installation, 93 kWp, single-Si, panel, mounted, on roof</t>
        </is>
      </c>
      <c r="I8812" t="inlineStr">
        <is>
          <t>(2,2,1,1,1,3); Calculation with average annual yield and share of technologies. Lifetime: 30a.</t>
        </is>
      </c>
    </row>
    <row r="8813">
      <c r="A8813" t="inlineStr">
        <is>
          <t>market for tap water</t>
        </is>
      </c>
      <c r="B8813" t="n">
        <v>0.0037026</v>
      </c>
      <c r="C8813" t="inlineStr">
        <is>
          <t>Europe without Switzerland</t>
        </is>
      </c>
      <c r="D8813" t="inlineStr">
        <is>
          <t>kilogram</t>
        </is>
      </c>
      <c r="F8813" t="inlineStr">
        <is>
          <t>technosphere</t>
        </is>
      </c>
      <c r="G8813" t="n">
        <v>0</v>
      </c>
      <c r="H8813" t="inlineStr">
        <is>
          <t>tap water</t>
        </is>
      </c>
      <c r="I8813" t="inlineStr">
        <is>
          <t>(2,2,1,1,1,3); Estimation 20l/m2 panel</t>
        </is>
      </c>
    </row>
    <row r="8814">
      <c r="A8814" t="inlineStr">
        <is>
          <t>treatment of wastewater, from residence, capacity 1.1E10l/year</t>
        </is>
      </c>
      <c r="B8814" t="n">
        <v>-3.3323e-06</v>
      </c>
      <c r="C8814" t="inlineStr">
        <is>
          <t>CH</t>
        </is>
      </c>
      <c r="D8814" t="inlineStr">
        <is>
          <t>cubic meter</t>
        </is>
      </c>
      <c r="F8814" t="inlineStr">
        <is>
          <t>technosphere</t>
        </is>
      </c>
      <c r="G8814" t="n">
        <v>0</v>
      </c>
      <c r="H8814" t="inlineStr">
        <is>
          <t>wastewater, from residence</t>
        </is>
      </c>
      <c r="I8814" t="inlineStr">
        <is>
          <t>(2,2,1,1,1,3); Estimation 20l/m2 panel</t>
        </is>
      </c>
    </row>
    <row r="8815"/>
    <row r="8816" ht="16" customHeight="1" s="29">
      <c r="A8816" s="1" t="inlineStr">
        <is>
          <t>Activity</t>
        </is>
      </c>
      <c r="B8816" s="1" t="inlineStr">
        <is>
          <t>electricity production, photovoltaic, commercial</t>
        </is>
      </c>
    </row>
    <row r="8817">
      <c r="A8817" t="inlineStr">
        <is>
          <t>comment</t>
        </is>
      </c>
      <c r="B881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818">
      <c r="A8818" t="inlineStr">
        <is>
          <t>location</t>
        </is>
      </c>
      <c r="B8818" t="inlineStr">
        <is>
          <t>CL</t>
        </is>
      </c>
    </row>
    <row r="8819">
      <c r="A8819" t="inlineStr">
        <is>
          <t>production amount</t>
        </is>
      </c>
      <c r="B8819" t="n">
        <v>1</v>
      </c>
    </row>
    <row r="8820">
      <c r="A8820" t="inlineStr">
        <is>
          <t>reference product</t>
        </is>
      </c>
      <c r="B8820" t="inlineStr">
        <is>
          <t>electricity, low voltage</t>
        </is>
      </c>
    </row>
    <row r="8821">
      <c r="A8821" t="inlineStr">
        <is>
          <t>source</t>
        </is>
      </c>
      <c r="B88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22">
      <c r="A8822" t="inlineStr">
        <is>
          <t>type</t>
        </is>
      </c>
      <c r="B8822" t="inlineStr">
        <is>
          <t>process</t>
        </is>
      </c>
    </row>
    <row r="8823">
      <c r="A8823" t="inlineStr">
        <is>
          <t>unit</t>
        </is>
      </c>
      <c r="B8823" t="inlineStr">
        <is>
          <t>kilowatt hour</t>
        </is>
      </c>
    </row>
    <row r="8824" ht="16" customHeight="1" s="29">
      <c r="A8824" s="1" t="inlineStr">
        <is>
          <t>Exchanges</t>
        </is>
      </c>
    </row>
    <row r="8825">
      <c r="A8825" s="28" t="inlineStr">
        <is>
          <t>name</t>
        </is>
      </c>
      <c r="B8825" s="28" t="inlineStr">
        <is>
          <t>amount</t>
        </is>
      </c>
      <c r="C8825" s="28" t="inlineStr">
        <is>
          <t>location</t>
        </is>
      </c>
      <c r="D8825" s="28" t="inlineStr">
        <is>
          <t>unit</t>
        </is>
      </c>
      <c r="E8825" s="28" t="inlineStr">
        <is>
          <t>categories</t>
        </is>
      </c>
      <c r="F8825" s="28" t="inlineStr">
        <is>
          <t>type</t>
        </is>
      </c>
      <c r="G8825" s="28" t="inlineStr">
        <is>
          <t>uncertainty type</t>
        </is>
      </c>
      <c r="H8825" s="28" t="inlineStr">
        <is>
          <t>reference product</t>
        </is>
      </c>
      <c r="I8825" s="28" t="inlineStr">
        <is>
          <t>comment</t>
        </is>
      </c>
      <c r="J8825" s="28" t="inlineStr">
        <is>
          <t>production volume</t>
        </is>
      </c>
      <c r="K8825" s="28" t="n"/>
      <c r="L8825" s="28" t="n"/>
      <c r="M8825" s="28" t="n"/>
    </row>
    <row r="8826">
      <c r="A8826" t="inlineStr">
        <is>
          <t>Energy, solar, converted</t>
        </is>
      </c>
      <c r="B8826" t="n">
        <v>3.8503</v>
      </c>
      <c r="D8826" t="inlineStr">
        <is>
          <t>megajoule</t>
        </is>
      </c>
      <c r="E8826" t="inlineStr">
        <is>
          <t>natural resource::in air</t>
        </is>
      </c>
      <c r="F8826" t="inlineStr">
        <is>
          <t>biosphere</t>
        </is>
      </c>
      <c r="G8826" t="n">
        <v>0</v>
      </c>
      <c r="I8826" t="inlineStr">
        <is>
          <t>(2,2,1,1,1,3); Energy loss in the system</t>
        </is>
      </c>
    </row>
    <row r="8827">
      <c r="A8827" t="inlineStr">
        <is>
          <t>Heat, waste</t>
        </is>
      </c>
      <c r="B8827" t="n">
        <v>0.25027</v>
      </c>
      <c r="D8827" t="inlineStr">
        <is>
          <t>megajoule</t>
        </is>
      </c>
      <c r="E8827" t="inlineStr">
        <is>
          <t>air</t>
        </is>
      </c>
      <c r="F8827" t="inlineStr">
        <is>
          <t>biosphere</t>
        </is>
      </c>
      <c r="G8827" t="n">
        <v>0</v>
      </c>
      <c r="I8827" t="inlineStr">
        <is>
          <t>(1,na,na,na,na,na); Calculation with average annual output and share of technologies; Average degradation of 10.5% included</t>
        </is>
      </c>
    </row>
    <row r="8828">
      <c r="A8828" t="inlineStr">
        <is>
          <t>electricity production, photovoltaic, commercial</t>
        </is>
      </c>
      <c r="B8828" t="n">
        <v>1</v>
      </c>
      <c r="C8828" t="inlineStr">
        <is>
          <t>CL</t>
        </is>
      </c>
      <c r="D8828" t="inlineStr">
        <is>
          <t>kilowatt hour</t>
        </is>
      </c>
      <c r="E8828" t="inlineStr">
        <is>
          <t>photovoltaic::power plants</t>
        </is>
      </c>
      <c r="F8828" t="inlineStr">
        <is>
          <t>production</t>
        </is>
      </c>
      <c r="G8828" t="n">
        <v>0</v>
      </c>
      <c r="H8828" t="inlineStr">
        <is>
          <t>electricity, low voltage</t>
        </is>
      </c>
      <c r="J8828">
        <f>VLOOKUP(C8828,'extension - production vol'!$B$6:$D$235,3,0)</f>
        <v>3.649</v>
      </c>
    </row>
    <row r="8829">
      <c r="A8829" t="inlineStr">
        <is>
          <t>photovoltaic flat-roof installation, 156 kWp, multi-Si, on roof</t>
        </is>
      </c>
      <c r="B8829" s="30" t="n">
        <v>2.433772229872875e-10</v>
      </c>
      <c r="C8829" t="inlineStr">
        <is>
          <t>CH</t>
        </is>
      </c>
      <c r="D8829" t="inlineStr">
        <is>
          <t>unit</t>
        </is>
      </c>
      <c r="F8829" t="inlineStr">
        <is>
          <t>technosphere</t>
        </is>
      </c>
      <c r="G8829" t="n">
        <v>0</v>
      </c>
      <c r="H8829" t="inlineStr">
        <is>
          <t>photovoltaic flat-roof installation, 156 kWp, multi-Si, on roof</t>
        </is>
      </c>
      <c r="I8829" t="inlineStr">
        <is>
          <t>(2,2,1,1,1,3); Calculation with average annual yield and share of technologies. Lifetime: 30a.</t>
        </is>
      </c>
    </row>
    <row r="8830">
      <c r="A8830" t="inlineStr">
        <is>
          <t>photovoltaic flat-roof installation, 156 kWp, single-Si, on roof</t>
        </is>
      </c>
      <c r="B8830" s="30" t="n">
        <v>1.289096939339259e-10</v>
      </c>
      <c r="C8830" t="inlineStr">
        <is>
          <t>CH</t>
        </is>
      </c>
      <c r="D8830" t="inlineStr">
        <is>
          <t>unit</t>
        </is>
      </c>
      <c r="F8830" t="inlineStr">
        <is>
          <t>technosphere</t>
        </is>
      </c>
      <c r="G8830" t="n">
        <v>0</v>
      </c>
      <c r="H8830" t="inlineStr">
        <is>
          <t>photovoltaic flat-roof installation, 156 kWp, single-Si, on roof</t>
        </is>
      </c>
      <c r="I8830" t="inlineStr">
        <is>
          <t>(2,2,1,1,1,3); Calculation with average annual yield and share of technologies. Lifetime: 30a.</t>
        </is>
      </c>
    </row>
    <row r="8831">
      <c r="A8831" t="inlineStr">
        <is>
          <t>photovoltaic open ground installation, 570 kWp, CIS, on open ground</t>
        </is>
      </c>
      <c r="B8831" s="30" t="n">
        <v>6.664318406721691e-10</v>
      </c>
      <c r="C8831" t="inlineStr">
        <is>
          <t>RER</t>
        </is>
      </c>
      <c r="D8831" t="inlineStr">
        <is>
          <t>unit</t>
        </is>
      </c>
      <c r="F8831" t="inlineStr">
        <is>
          <t>technosphere</t>
        </is>
      </c>
      <c r="G8831" t="n">
        <v>0</v>
      </c>
      <c r="H8831" t="inlineStr">
        <is>
          <t>photovoltaic open ground installation, 570 kWp, CIS, on open ground</t>
        </is>
      </c>
      <c r="I8831" t="inlineStr">
        <is>
          <t>(2,2,1,1,1,3); Calculation with average annual yield and share of technologies. Lifetime: 30a.</t>
        </is>
      </c>
    </row>
    <row r="8832">
      <c r="A8832" t="inlineStr">
        <is>
          <t>photovoltaic open ground installation, 570 kWp, CdTe, on open ground</t>
        </is>
      </c>
      <c r="B8832" s="30" t="n">
        <v>8.080054441310238e-10</v>
      </c>
      <c r="C8832" t="inlineStr">
        <is>
          <t>RER</t>
        </is>
      </c>
      <c r="D8832" t="inlineStr">
        <is>
          <t>unit</t>
        </is>
      </c>
      <c r="F8832" t="inlineStr">
        <is>
          <t>technosphere</t>
        </is>
      </c>
      <c r="G8832" t="n">
        <v>0</v>
      </c>
      <c r="H8832" t="inlineStr">
        <is>
          <t>photovoltaic open ground installation, 570 kWp, CdTe, on open ground</t>
        </is>
      </c>
      <c r="I8832" t="inlineStr">
        <is>
          <t>(2,2,1,1,1,3); Calculation with average annual yield and share of technologies. Lifetime: 30a.</t>
        </is>
      </c>
    </row>
    <row r="8833">
      <c r="A8833" t="inlineStr">
        <is>
          <t>photovoltaic open ground installation, 570 kWp, micro-Si, on open ground</t>
        </is>
      </c>
      <c r="B8833" s="30" t="n">
        <v>1.053169489145138e-10</v>
      </c>
      <c r="C8833" t="inlineStr">
        <is>
          <t>RER</t>
        </is>
      </c>
      <c r="D8833" t="inlineStr">
        <is>
          <t>unit</t>
        </is>
      </c>
      <c r="F8833" t="inlineStr">
        <is>
          <t>technosphere</t>
        </is>
      </c>
      <c r="G8833" t="n">
        <v>0</v>
      </c>
      <c r="H8833" t="inlineStr">
        <is>
          <t>photovoltaic open ground installation, 570 kWp, micro-Si, on open ground</t>
        </is>
      </c>
      <c r="I8833" t="inlineStr">
        <is>
          <t>(2,2,1,1,1,3); Calculation with average annual yield and share of technologies. Lifetime: 30a.</t>
        </is>
      </c>
    </row>
    <row r="8834">
      <c r="A8834" t="inlineStr">
        <is>
          <t>photovoltaic open ground installation, 570 kWp, multi-Si, on open ground</t>
        </is>
      </c>
      <c r="B8834" s="30" t="n">
        <v>2.133963096038345e-08</v>
      </c>
      <c r="C8834" t="inlineStr">
        <is>
          <t>RER</t>
        </is>
      </c>
      <c r="D8834" t="inlineStr">
        <is>
          <t>unit</t>
        </is>
      </c>
      <c r="F8834" t="inlineStr">
        <is>
          <t>technosphere</t>
        </is>
      </c>
      <c r="G8834" t="n">
        <v>0</v>
      </c>
      <c r="H8834" t="inlineStr">
        <is>
          <t>photovoltaic open ground installation, 570 kWp, multi-Si, on open ground</t>
        </is>
      </c>
      <c r="I8834" t="inlineStr">
        <is>
          <t>(2,2,1,1,1,3); Calculation with average annual yield and share of technologies. Lifetime: 30a.</t>
        </is>
      </c>
    </row>
    <row r="8835">
      <c r="A8835" t="inlineStr">
        <is>
          <t>photovoltaic open ground installation, 570 kWp, single-Si, on open ground</t>
        </is>
      </c>
      <c r="B8835" s="30" t="n">
        <v>1.129135812952328e-08</v>
      </c>
      <c r="C8835" t="inlineStr">
        <is>
          <t>RER</t>
        </is>
      </c>
      <c r="D8835" t="inlineStr">
        <is>
          <t>unit</t>
        </is>
      </c>
      <c r="F8835" t="inlineStr">
        <is>
          <t>technosphere</t>
        </is>
      </c>
      <c r="G8835" t="n">
        <v>0</v>
      </c>
      <c r="H8835" t="inlineStr">
        <is>
          <t>photovoltaic open ground installation, 570 kWp, single-Si, on open ground</t>
        </is>
      </c>
      <c r="I8835" t="inlineStr">
        <is>
          <t>(2,2,1,1,1,3); Calculation with average annual yield and share of technologies. Lifetime: 30a.</t>
        </is>
      </c>
    </row>
    <row r="8836">
      <c r="A8836" t="inlineStr">
        <is>
          <t>photovoltaic slanted-roof installation, 93 kWp, multi-Si, laminated, integrated, on roof</t>
        </is>
      </c>
      <c r="B8836" s="30" t="n">
        <v>3.877718056324967e-11</v>
      </c>
      <c r="C8836" t="inlineStr">
        <is>
          <t>CH</t>
        </is>
      </c>
      <c r="D8836" t="inlineStr">
        <is>
          <t>unit</t>
        </is>
      </c>
      <c r="F8836" t="inlineStr">
        <is>
          <t>technosphere</t>
        </is>
      </c>
      <c r="G8836" t="n">
        <v>0</v>
      </c>
      <c r="H8836" t="inlineStr">
        <is>
          <t>photovoltaic slanted-roof installation, 93 kWp, multi-Si, laminated, integrated, on roof</t>
        </is>
      </c>
      <c r="I8836" t="inlineStr">
        <is>
          <t>(2,2,1,1,1,3); Calculation with average annual yield and share of technologies. Lifetime: 30a.</t>
        </is>
      </c>
    </row>
    <row r="8837">
      <c r="A8837" t="inlineStr">
        <is>
          <t>photovoltaic slanted-roof installation, 93 kWp, multi-Si, panel, mounted, on roof</t>
        </is>
      </c>
      <c r="B8837" s="30" t="n">
        <v>4.531078252850883e-10</v>
      </c>
      <c r="C8837" t="inlineStr">
        <is>
          <t>CH</t>
        </is>
      </c>
      <c r="D8837" t="inlineStr">
        <is>
          <t>unit</t>
        </is>
      </c>
      <c r="F8837" t="inlineStr">
        <is>
          <t>technosphere</t>
        </is>
      </c>
      <c r="G8837" t="n">
        <v>0</v>
      </c>
      <c r="H8837" t="inlineStr">
        <is>
          <t>photovoltaic slanted-roof installation, 93 kWp, multi-Si, panel, mounted, on roof</t>
        </is>
      </c>
      <c r="I8837" t="inlineStr">
        <is>
          <t>(2,2,1,1,1,3); Calculation with average annual yield and share of technologies. Lifetime: 30a.</t>
        </is>
      </c>
    </row>
    <row r="8838">
      <c r="A8838" t="inlineStr">
        <is>
          <t>photovoltaic slanted-roof installation, 93 kWp, single-Si, laminated, integrated, on roof</t>
        </is>
      </c>
      <c r="B8838" s="30" t="n">
        <v>1.442318473555999e-11</v>
      </c>
      <c r="C8838" t="inlineStr">
        <is>
          <t>CH</t>
        </is>
      </c>
      <c r="D8838" t="inlineStr">
        <is>
          <t>unit</t>
        </is>
      </c>
      <c r="F8838" t="inlineStr">
        <is>
          <t>technosphere</t>
        </is>
      </c>
      <c r="G8838" t="n">
        <v>0</v>
      </c>
      <c r="H8838" t="inlineStr">
        <is>
          <t>photovoltaic slanted-roof installation, 93 kWp, single-Si, laminated, integrated, on roof</t>
        </is>
      </c>
      <c r="I8838" t="inlineStr">
        <is>
          <t>(2,2,1,1,1,3); Calculation with average annual yield and share of technologies. Lifetime: 30a.</t>
        </is>
      </c>
    </row>
    <row r="8839">
      <c r="A8839" t="inlineStr">
        <is>
          <t>photovoltaic slanted-roof installation, 93 kWp, single-Si, panel, mounted, on roof</t>
        </is>
      </c>
      <c r="B8839" s="30" t="n">
        <v>2.400125609183388e-10</v>
      </c>
      <c r="C8839" t="inlineStr">
        <is>
          <t>CH</t>
        </is>
      </c>
      <c r="D8839" t="inlineStr">
        <is>
          <t>unit</t>
        </is>
      </c>
      <c r="F8839" t="inlineStr">
        <is>
          <t>technosphere</t>
        </is>
      </c>
      <c r="G8839" t="n">
        <v>0</v>
      </c>
      <c r="H8839" t="inlineStr">
        <is>
          <t>photovoltaic slanted-roof installation, 93 kWp, single-Si, panel, mounted, on roof</t>
        </is>
      </c>
      <c r="I8839" t="inlineStr">
        <is>
          <t>(2,2,1,1,1,3); Calculation with average annual yield and share of technologies. Lifetime: 30a.</t>
        </is>
      </c>
    </row>
    <row r="8840">
      <c r="A8840" t="inlineStr">
        <is>
          <t>market for tap water</t>
        </is>
      </c>
      <c r="B8840" t="n">
        <v>0.0037026</v>
      </c>
      <c r="C8840" t="inlineStr">
        <is>
          <t>Europe without Switzerland</t>
        </is>
      </c>
      <c r="D8840" t="inlineStr">
        <is>
          <t>kilogram</t>
        </is>
      </c>
      <c r="F8840" t="inlineStr">
        <is>
          <t>technosphere</t>
        </is>
      </c>
      <c r="G8840" t="n">
        <v>0</v>
      </c>
      <c r="H8840" t="inlineStr">
        <is>
          <t>tap water</t>
        </is>
      </c>
      <c r="I8840" t="inlineStr">
        <is>
          <t>(2,2,1,1,1,3); Estimation 20l/m2 panel</t>
        </is>
      </c>
    </row>
    <row r="8841">
      <c r="A8841" t="inlineStr">
        <is>
          <t>treatment of wastewater, from residence, capacity 1.1E10l/year</t>
        </is>
      </c>
      <c r="B8841" t="n">
        <v>-3.3323e-06</v>
      </c>
      <c r="C8841" t="inlineStr">
        <is>
          <t>CH</t>
        </is>
      </c>
      <c r="D8841" t="inlineStr">
        <is>
          <t>cubic meter</t>
        </is>
      </c>
      <c r="F8841" t="inlineStr">
        <is>
          <t>technosphere</t>
        </is>
      </c>
      <c r="G8841" t="n">
        <v>0</v>
      </c>
      <c r="H8841" t="inlineStr">
        <is>
          <t>wastewater, from residence</t>
        </is>
      </c>
      <c r="I8841" t="inlineStr">
        <is>
          <t>(2,2,1,1,1,3); Estimation 20l/m2 panel</t>
        </is>
      </c>
    </row>
    <row r="8842"/>
    <row r="8843" ht="16" customHeight="1" s="29">
      <c r="A8843" s="1" t="inlineStr">
        <is>
          <t>Activity</t>
        </is>
      </c>
      <c r="B8843" s="1" t="inlineStr">
        <is>
          <t>electricity production, photovoltaic, commercial</t>
        </is>
      </c>
    </row>
    <row r="8844">
      <c r="A8844" t="inlineStr">
        <is>
          <t>comment</t>
        </is>
      </c>
      <c r="B8844"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845">
      <c r="A8845" t="inlineStr">
        <is>
          <t>location</t>
        </is>
      </c>
      <c r="B8845" t="inlineStr">
        <is>
          <t>CN</t>
        </is>
      </c>
    </row>
    <row r="8846">
      <c r="A8846" t="inlineStr">
        <is>
          <t>production amount</t>
        </is>
      </c>
      <c r="B8846" t="n">
        <v>1</v>
      </c>
    </row>
    <row r="8847">
      <c r="A8847" t="inlineStr">
        <is>
          <t>reference product</t>
        </is>
      </c>
      <c r="B8847" t="inlineStr">
        <is>
          <t>electricity, low voltage</t>
        </is>
      </c>
    </row>
    <row r="8848">
      <c r="A8848" t="inlineStr">
        <is>
          <t>source</t>
        </is>
      </c>
      <c r="B88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49">
      <c r="A8849" t="inlineStr">
        <is>
          <t>type</t>
        </is>
      </c>
      <c r="B8849" t="inlineStr">
        <is>
          <t>process</t>
        </is>
      </c>
    </row>
    <row r="8850">
      <c r="A8850" t="inlineStr">
        <is>
          <t>unit</t>
        </is>
      </c>
      <c r="B8850" t="inlineStr">
        <is>
          <t>kilowatt hour</t>
        </is>
      </c>
    </row>
    <row r="8851" ht="16" customHeight="1" s="29">
      <c r="A8851" s="1" t="inlineStr">
        <is>
          <t>Exchanges</t>
        </is>
      </c>
    </row>
    <row r="8852">
      <c r="A8852" s="28" t="inlineStr">
        <is>
          <t>name</t>
        </is>
      </c>
      <c r="B8852" s="28" t="inlineStr">
        <is>
          <t>amount</t>
        </is>
      </c>
      <c r="C8852" s="28" t="inlineStr">
        <is>
          <t>location</t>
        </is>
      </c>
      <c r="D8852" s="28" t="inlineStr">
        <is>
          <t>unit</t>
        </is>
      </c>
      <c r="E8852" s="28" t="inlineStr">
        <is>
          <t>categories</t>
        </is>
      </c>
      <c r="F8852" s="28" t="inlineStr">
        <is>
          <t>type</t>
        </is>
      </c>
      <c r="G8852" s="28" t="inlineStr">
        <is>
          <t>uncertainty type</t>
        </is>
      </c>
      <c r="H8852" s="28" t="inlineStr">
        <is>
          <t>reference product</t>
        </is>
      </c>
      <c r="I8852" s="28" t="inlineStr">
        <is>
          <t>comment</t>
        </is>
      </c>
      <c r="J8852" s="28" t="inlineStr">
        <is>
          <t>production volume</t>
        </is>
      </c>
      <c r="K8852" s="28" t="n"/>
      <c r="L8852" s="28" t="n"/>
      <c r="M8852" s="28" t="n"/>
    </row>
    <row r="8853">
      <c r="A8853" t="inlineStr">
        <is>
          <t>Energy, solar, converted</t>
        </is>
      </c>
      <c r="B8853" t="n">
        <v>3.8503</v>
      </c>
      <c r="D8853" t="inlineStr">
        <is>
          <t>megajoule</t>
        </is>
      </c>
      <c r="E8853" t="inlineStr">
        <is>
          <t>natural resource::in air</t>
        </is>
      </c>
      <c r="F8853" t="inlineStr">
        <is>
          <t>biosphere</t>
        </is>
      </c>
      <c r="G8853" t="n">
        <v>0</v>
      </c>
      <c r="I8853" t="inlineStr">
        <is>
          <t>(2,2,1,1,1,3); Energy loss in the system</t>
        </is>
      </c>
    </row>
    <row r="8854">
      <c r="A8854" t="inlineStr">
        <is>
          <t>Heat, waste</t>
        </is>
      </c>
      <c r="B8854" t="n">
        <v>0.25027</v>
      </c>
      <c r="D8854" t="inlineStr">
        <is>
          <t>megajoule</t>
        </is>
      </c>
      <c r="E8854" t="inlineStr">
        <is>
          <t>air</t>
        </is>
      </c>
      <c r="F8854" t="inlineStr">
        <is>
          <t>biosphere</t>
        </is>
      </c>
      <c r="G8854" t="n">
        <v>0</v>
      </c>
      <c r="I8854" t="inlineStr">
        <is>
          <t>(1,na,na,na,na,na); Calculation with average annual output and share of technologies; Average degradation of 10.5% included</t>
        </is>
      </c>
    </row>
    <row r="8855">
      <c r="A8855" t="inlineStr">
        <is>
          <t>electricity production, photovoltaic, commercial</t>
        </is>
      </c>
      <c r="B8855" t="n">
        <v>1</v>
      </c>
      <c r="C8855" t="inlineStr">
        <is>
          <t>CN</t>
        </is>
      </c>
      <c r="D8855" t="inlineStr">
        <is>
          <t>kilowatt hour</t>
        </is>
      </c>
      <c r="E8855" t="inlineStr">
        <is>
          <t>photovoltaic::power plants</t>
        </is>
      </c>
      <c r="F8855" t="inlineStr">
        <is>
          <t>production</t>
        </is>
      </c>
      <c r="G8855" t="n">
        <v>0</v>
      </c>
      <c r="H8855" t="inlineStr">
        <is>
          <t>electricity, low voltage</t>
        </is>
      </c>
      <c r="J8855">
        <f>VLOOKUP(C8855,'extension - production vol'!$B$6:$D$235,3,0)</f>
        <v>575.11800000000005</v>
      </c>
    </row>
    <row r="8856">
      <c r="A8856" t="inlineStr">
        <is>
          <t>photovoltaic flat-roof installation, 156 kWp, multi-Si, on roof</t>
        </is>
      </c>
      <c r="B8856" s="30" t="n">
        <v>1.389718981615728e-08</v>
      </c>
      <c r="C8856" t="inlineStr">
        <is>
          <t>CH</t>
        </is>
      </c>
      <c r="D8856" t="inlineStr">
        <is>
          <t>unit</t>
        </is>
      </c>
      <c r="F8856" t="inlineStr">
        <is>
          <t>technosphere</t>
        </is>
      </c>
      <c r="G8856" t="n">
        <v>0</v>
      </c>
      <c r="H8856" t="inlineStr">
        <is>
          <t>photovoltaic flat-roof installation, 156 kWp, multi-Si, on roof</t>
        </is>
      </c>
      <c r="I8856" t="inlineStr">
        <is>
          <t>(2,2,1,1,1,3); Calculation with average annual yield and share of technologies. Lifetime: 30a.</t>
        </is>
      </c>
    </row>
    <row r="8857">
      <c r="A8857" t="inlineStr">
        <is>
          <t>photovoltaic flat-roof installation, 156 kWp, single-Si, on roof</t>
        </is>
      </c>
      <c r="B8857" s="30" t="n">
        <v>7.364531927224192e-09</v>
      </c>
      <c r="C8857" t="inlineStr">
        <is>
          <t>CH</t>
        </is>
      </c>
      <c r="D8857" t="inlineStr">
        <is>
          <t>unit</t>
        </is>
      </c>
      <c r="F8857" t="inlineStr">
        <is>
          <t>technosphere</t>
        </is>
      </c>
      <c r="G8857" t="n">
        <v>0</v>
      </c>
      <c r="H8857" t="inlineStr">
        <is>
          <t>photovoltaic flat-roof installation, 156 kWp, single-Si, on roof</t>
        </is>
      </c>
      <c r="I8857" t="inlineStr">
        <is>
          <t>(2,2,1,1,1,3); Calculation with average annual yield and share of technologies. Lifetime: 30a.</t>
        </is>
      </c>
    </row>
    <row r="8858">
      <c r="A8858" t="inlineStr">
        <is>
          <t>photovoltaic open ground installation, 570 kWp, CIS, on open ground</t>
        </is>
      </c>
      <c r="B8858" s="30" t="n">
        <v>3.791259415771825e-10</v>
      </c>
      <c r="C8858" t="inlineStr">
        <is>
          <t>RER</t>
        </is>
      </c>
      <c r="D8858" t="inlineStr">
        <is>
          <t>unit</t>
        </is>
      </c>
      <c r="F8858" t="inlineStr">
        <is>
          <t>technosphere</t>
        </is>
      </c>
      <c r="G8858" t="n">
        <v>0</v>
      </c>
      <c r="H8858" t="inlineStr">
        <is>
          <t>photovoltaic open ground installation, 570 kWp, CIS, on open ground</t>
        </is>
      </c>
      <c r="I8858" t="inlineStr">
        <is>
          <t>(2,2,1,1,1,3); Calculation with average annual yield and share of technologies. Lifetime: 30a.</t>
        </is>
      </c>
    </row>
    <row r="8859">
      <c r="A8859" t="inlineStr">
        <is>
          <t>photovoltaic open ground installation, 570 kWp, CdTe, on open ground</t>
        </is>
      </c>
      <c r="B8859" s="30" t="n">
        <v>4.587423893083908e-10</v>
      </c>
      <c r="C8859" t="inlineStr">
        <is>
          <t>RER</t>
        </is>
      </c>
      <c r="D8859" t="inlineStr">
        <is>
          <t>unit</t>
        </is>
      </c>
      <c r="F8859" t="inlineStr">
        <is>
          <t>technosphere</t>
        </is>
      </c>
      <c r="G8859" t="n">
        <v>0</v>
      </c>
      <c r="H8859" t="inlineStr">
        <is>
          <t>photovoltaic open ground installation, 570 kWp, CdTe, on open ground</t>
        </is>
      </c>
      <c r="I8859" t="inlineStr">
        <is>
          <t>(2,2,1,1,1,3); Calculation with average annual yield and share of technologies. Lifetime: 30a.</t>
        </is>
      </c>
    </row>
    <row r="8860">
      <c r="A8860" t="inlineStr">
        <is>
          <t>photovoltaic open ground installation, 570 kWp, micro-Si, on open ground</t>
        </is>
      </c>
      <c r="B8860" s="30" t="n">
        <v>5.98387111122653e-11</v>
      </c>
      <c r="C8860" t="inlineStr">
        <is>
          <t>RER</t>
        </is>
      </c>
      <c r="D8860" t="inlineStr">
        <is>
          <t>unit</t>
        </is>
      </c>
      <c r="F8860" t="inlineStr">
        <is>
          <t>technosphere</t>
        </is>
      </c>
      <c r="G8860" t="n">
        <v>0</v>
      </c>
      <c r="H8860" t="inlineStr">
        <is>
          <t>photovoltaic open ground installation, 570 kWp, micro-Si, on open ground</t>
        </is>
      </c>
      <c r="I8860" t="inlineStr">
        <is>
          <t>(2,2,1,1,1,3); Calculation with average annual yield and share of technologies. Lifetime: 30a.</t>
        </is>
      </c>
    </row>
    <row r="8861">
      <c r="A8861" t="inlineStr">
        <is>
          <t>photovoltaic open ground installation, 570 kWp, multi-Si, on open ground</t>
        </is>
      </c>
      <c r="B8861" s="30" t="n">
        <v>2.875038390293634e-08</v>
      </c>
      <c r="C8861" t="inlineStr">
        <is>
          <t>RER</t>
        </is>
      </c>
      <c r="D8861" t="inlineStr">
        <is>
          <t>unit</t>
        </is>
      </c>
      <c r="F8861" t="inlineStr">
        <is>
          <t>technosphere</t>
        </is>
      </c>
      <c r="G8861" t="n">
        <v>0</v>
      </c>
      <c r="H8861" t="inlineStr">
        <is>
          <t>photovoltaic open ground installation, 570 kWp, multi-Si, on open ground</t>
        </is>
      </c>
      <c r="I8861" t="inlineStr">
        <is>
          <t>(2,2,1,1,1,3); Calculation with average annual yield and share of technologies. Lifetime: 30a.</t>
        </is>
      </c>
    </row>
    <row r="8862">
      <c r="A8862" t="inlineStr">
        <is>
          <t>photovoltaic open ground installation, 570 kWp, single-Si, on open ground</t>
        </is>
      </c>
      <c r="B8862" s="30" t="n">
        <v>1.522822532001683e-08</v>
      </c>
      <c r="C8862" t="inlineStr">
        <is>
          <t>RER</t>
        </is>
      </c>
      <c r="D8862" t="inlineStr">
        <is>
          <t>unit</t>
        </is>
      </c>
      <c r="F8862" t="inlineStr">
        <is>
          <t>technosphere</t>
        </is>
      </c>
      <c r="G8862" t="n">
        <v>0</v>
      </c>
      <c r="H8862" t="inlineStr">
        <is>
          <t>photovoltaic open ground installation, 570 kWp, single-Si, on open ground</t>
        </is>
      </c>
      <c r="I8862" t="inlineStr">
        <is>
          <t>(2,2,1,1,1,3); Calculation with average annual yield and share of technologies. Lifetime: 30a.</t>
        </is>
      </c>
    </row>
    <row r="8863">
      <c r="A8863" t="inlineStr">
        <is>
          <t>photovoltaic slanted-roof installation, 93 kWp, multi-Si, laminated, integrated, on roof</t>
        </is>
      </c>
      <c r="B8863" s="30" t="n">
        <v>2.22437993614179e-09</v>
      </c>
      <c r="C8863" t="inlineStr">
        <is>
          <t>CH</t>
        </is>
      </c>
      <c r="D8863" t="inlineStr">
        <is>
          <t>unit</t>
        </is>
      </c>
      <c r="F8863" t="inlineStr">
        <is>
          <t>technosphere</t>
        </is>
      </c>
      <c r="G8863" t="n">
        <v>0</v>
      </c>
      <c r="H8863" t="inlineStr">
        <is>
          <t>photovoltaic slanted-roof installation, 93 kWp, multi-Si, laminated, integrated, on roof</t>
        </is>
      </c>
      <c r="I8863" t="inlineStr">
        <is>
          <t>(2,2,1,1,1,3); Calculation with average annual yield and share of technologies. Lifetime: 30a.</t>
        </is>
      </c>
    </row>
    <row r="8864">
      <c r="A8864" t="inlineStr">
        <is>
          <t>photovoltaic slanted-roof installation, 93 kWp, multi-Si, panel, mounted, on roof</t>
        </is>
      </c>
      <c r="B8864" s="30" t="n">
        <v>2.589701228122176e-08</v>
      </c>
      <c r="C8864" t="inlineStr">
        <is>
          <t>CH</t>
        </is>
      </c>
      <c r="D8864" t="inlineStr">
        <is>
          <t>unit</t>
        </is>
      </c>
      <c r="F8864" t="inlineStr">
        <is>
          <t>technosphere</t>
        </is>
      </c>
      <c r="G8864" t="n">
        <v>0</v>
      </c>
      <c r="H8864" t="inlineStr">
        <is>
          <t>photovoltaic slanted-roof installation, 93 kWp, multi-Si, panel, mounted, on roof</t>
        </is>
      </c>
      <c r="I8864" t="inlineStr">
        <is>
          <t>(2,2,1,1,1,3); Calculation with average annual yield and share of technologies. Lifetime: 30a.</t>
        </is>
      </c>
    </row>
    <row r="8865">
      <c r="A8865" t="inlineStr">
        <is>
          <t>photovoltaic slanted-roof installation, 93 kWp, single-Si, laminated, integrated, on roof</t>
        </is>
      </c>
      <c r="B8865" s="30" t="n">
        <v>8.249286004002494e-10</v>
      </c>
      <c r="C8865" t="inlineStr">
        <is>
          <t>CH</t>
        </is>
      </c>
      <c r="D8865" t="inlineStr">
        <is>
          <t>unit</t>
        </is>
      </c>
      <c r="F8865" t="inlineStr">
        <is>
          <t>technosphere</t>
        </is>
      </c>
      <c r="G8865" t="n">
        <v>0</v>
      </c>
      <c r="H8865" t="inlineStr">
        <is>
          <t>photovoltaic slanted-roof installation, 93 kWp, single-Si, laminated, integrated, on roof</t>
        </is>
      </c>
      <c r="I8865" t="inlineStr">
        <is>
          <t>(2,2,1,1,1,3); Calculation with average annual yield and share of technologies. Lifetime: 30a.</t>
        </is>
      </c>
    </row>
    <row r="8866">
      <c r="A8866" t="inlineStr">
        <is>
          <t>photovoltaic slanted-roof installation, 93 kWp, single-Si, panel, mounted, on roof</t>
        </is>
      </c>
      <c r="B8866" s="30" t="n">
        <v>1.370776878277031e-08</v>
      </c>
      <c r="C8866" t="inlineStr">
        <is>
          <t>CH</t>
        </is>
      </c>
      <c r="D8866" t="inlineStr">
        <is>
          <t>unit</t>
        </is>
      </c>
      <c r="F8866" t="inlineStr">
        <is>
          <t>technosphere</t>
        </is>
      </c>
      <c r="G8866" t="n">
        <v>0</v>
      </c>
      <c r="H8866" t="inlineStr">
        <is>
          <t>photovoltaic slanted-roof installation, 93 kWp, single-Si, panel, mounted, on roof</t>
        </is>
      </c>
      <c r="I8866" t="inlineStr">
        <is>
          <t>(2,2,1,1,1,3); Calculation with average annual yield and share of technologies. Lifetime: 30a.</t>
        </is>
      </c>
    </row>
    <row r="8867">
      <c r="A8867" t="inlineStr">
        <is>
          <t>market for tap water</t>
        </is>
      </c>
      <c r="B8867" t="n">
        <v>0.0037026</v>
      </c>
      <c r="C8867" t="inlineStr">
        <is>
          <t>Europe without Switzerland</t>
        </is>
      </c>
      <c r="D8867" t="inlineStr">
        <is>
          <t>kilogram</t>
        </is>
      </c>
      <c r="F8867" t="inlineStr">
        <is>
          <t>technosphere</t>
        </is>
      </c>
      <c r="G8867" t="n">
        <v>0</v>
      </c>
      <c r="H8867" t="inlineStr">
        <is>
          <t>tap water</t>
        </is>
      </c>
      <c r="I8867" t="inlineStr">
        <is>
          <t>(2,2,1,1,1,3); Estimation 20l/m2 panel</t>
        </is>
      </c>
    </row>
    <row r="8868">
      <c r="A8868" t="inlineStr">
        <is>
          <t>treatment of wastewater, from residence, capacity 1.1E10l/year</t>
        </is>
      </c>
      <c r="B8868" t="n">
        <v>-3.3323e-06</v>
      </c>
      <c r="C8868" t="inlineStr">
        <is>
          <t>CH</t>
        </is>
      </c>
      <c r="D8868" t="inlineStr">
        <is>
          <t>cubic meter</t>
        </is>
      </c>
      <c r="F8868" t="inlineStr">
        <is>
          <t>technosphere</t>
        </is>
      </c>
      <c r="G8868" t="n">
        <v>0</v>
      </c>
      <c r="H8868" t="inlineStr">
        <is>
          <t>wastewater, from residence</t>
        </is>
      </c>
      <c r="I8868" t="inlineStr">
        <is>
          <t>(2,2,1,1,1,3); Estimation 20l/m2 panel</t>
        </is>
      </c>
    </row>
    <row r="8869"/>
    <row r="8870" ht="16" customHeight="1" s="29">
      <c r="A8870" s="1" t="inlineStr">
        <is>
          <t>Activity</t>
        </is>
      </c>
      <c r="B8870" s="1" t="inlineStr">
        <is>
          <t>electricity production, photovoltaic, commercial</t>
        </is>
      </c>
    </row>
    <row r="8871">
      <c r="A8871" t="inlineStr">
        <is>
          <t>comment</t>
        </is>
      </c>
      <c r="B887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872">
      <c r="A8872" t="inlineStr">
        <is>
          <t>location</t>
        </is>
      </c>
      <c r="B8872" t="inlineStr">
        <is>
          <t>CZ</t>
        </is>
      </c>
    </row>
    <row r="8873">
      <c r="A8873" t="inlineStr">
        <is>
          <t>production amount</t>
        </is>
      </c>
      <c r="B8873" t="n">
        <v>1</v>
      </c>
    </row>
    <row r="8874">
      <c r="A8874" t="inlineStr">
        <is>
          <t>reference product</t>
        </is>
      </c>
      <c r="B8874" t="inlineStr">
        <is>
          <t>electricity, low voltage</t>
        </is>
      </c>
    </row>
    <row r="8875">
      <c r="A8875" t="inlineStr">
        <is>
          <t>source</t>
        </is>
      </c>
      <c r="B88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76">
      <c r="A8876" t="inlineStr">
        <is>
          <t>type</t>
        </is>
      </c>
      <c r="B8876" t="inlineStr">
        <is>
          <t>process</t>
        </is>
      </c>
    </row>
    <row r="8877">
      <c r="A8877" t="inlineStr">
        <is>
          <t>unit</t>
        </is>
      </c>
      <c r="B8877" t="inlineStr">
        <is>
          <t>kilowatt hour</t>
        </is>
      </c>
    </row>
    <row r="8878" ht="16" customHeight="1" s="29">
      <c r="A8878" s="1" t="inlineStr">
        <is>
          <t>Exchanges</t>
        </is>
      </c>
    </row>
    <row r="8879">
      <c r="A8879" s="28" t="inlineStr">
        <is>
          <t>name</t>
        </is>
      </c>
      <c r="B8879" s="28" t="inlineStr">
        <is>
          <t>amount</t>
        </is>
      </c>
      <c r="C8879" s="28" t="inlineStr">
        <is>
          <t>location</t>
        </is>
      </c>
      <c r="D8879" s="28" t="inlineStr">
        <is>
          <t>unit</t>
        </is>
      </c>
      <c r="E8879" s="28" t="inlineStr">
        <is>
          <t>categories</t>
        </is>
      </c>
      <c r="F8879" s="28" t="inlineStr">
        <is>
          <t>type</t>
        </is>
      </c>
      <c r="G8879" s="28" t="inlineStr">
        <is>
          <t>uncertainty type</t>
        </is>
      </c>
      <c r="H8879" s="28" t="inlineStr">
        <is>
          <t>reference product</t>
        </is>
      </c>
      <c r="I8879" s="28" t="inlineStr">
        <is>
          <t>comment</t>
        </is>
      </c>
      <c r="J8879" s="28" t="inlineStr">
        <is>
          <t>production volume</t>
        </is>
      </c>
      <c r="K8879" s="28" t="n"/>
      <c r="L8879" s="28" t="n"/>
      <c r="M8879" s="28" t="n"/>
    </row>
    <row r="8880">
      <c r="A8880" t="inlineStr">
        <is>
          <t>Energy, solar, converted</t>
        </is>
      </c>
      <c r="B8880" t="n">
        <v>3.8503</v>
      </c>
      <c r="D8880" t="inlineStr">
        <is>
          <t>megajoule</t>
        </is>
      </c>
      <c r="E8880" t="inlineStr">
        <is>
          <t>natural resource::in air</t>
        </is>
      </c>
      <c r="F8880" t="inlineStr">
        <is>
          <t>biosphere</t>
        </is>
      </c>
      <c r="G8880" t="n">
        <v>0</v>
      </c>
      <c r="I8880" t="inlineStr">
        <is>
          <t>(2,2,1,1,1,3); Energy loss in the system</t>
        </is>
      </c>
    </row>
    <row r="8881">
      <c r="A8881" t="inlineStr">
        <is>
          <t>Heat, waste</t>
        </is>
      </c>
      <c r="B8881" t="n">
        <v>0.25027</v>
      </c>
      <c r="D8881" t="inlineStr">
        <is>
          <t>megajoule</t>
        </is>
      </c>
      <c r="E8881" t="inlineStr">
        <is>
          <t>air</t>
        </is>
      </c>
      <c r="F8881" t="inlineStr">
        <is>
          <t>biosphere</t>
        </is>
      </c>
      <c r="G8881" t="n">
        <v>0</v>
      </c>
      <c r="I8881" t="inlineStr">
        <is>
          <t>(1,na,na,na,na,na); Calculation with average annual output and share of technologies; Average degradation of 10.5% included</t>
        </is>
      </c>
    </row>
    <row r="8882">
      <c r="A8882" t="inlineStr">
        <is>
          <t>electricity production, photovoltaic, commercial</t>
        </is>
      </c>
      <c r="B8882" t="n">
        <v>1</v>
      </c>
      <c r="C8882" t="inlineStr">
        <is>
          <t>CZ</t>
        </is>
      </c>
      <c r="D8882" t="inlineStr">
        <is>
          <t>kilowatt hour</t>
        </is>
      </c>
      <c r="E8882" t="inlineStr">
        <is>
          <t>photovoltaic::power plants</t>
        </is>
      </c>
      <c r="F8882" t="inlineStr">
        <is>
          <t>production</t>
        </is>
      </c>
      <c r="G8882" t="n">
        <v>0</v>
      </c>
      <c r="H8882" t="inlineStr">
        <is>
          <t>electricity, low voltage</t>
        </is>
      </c>
      <c r="J8882">
        <f>VLOOKUP(C8882,'extension - production vol'!$B$6:$D$235,3,0)</f>
        <v>2892.0929999999998</v>
      </c>
    </row>
    <row r="8883">
      <c r="A8883" t="inlineStr">
        <is>
          <t>photovoltaic flat-roof installation, 156 kWp, multi-Si, on roof</t>
        </is>
      </c>
      <c r="B8883" s="30" t="n">
        <v>3.52391470026773e-08</v>
      </c>
      <c r="C8883" t="inlineStr">
        <is>
          <t>CH</t>
        </is>
      </c>
      <c r="D8883" t="inlineStr">
        <is>
          <t>unit</t>
        </is>
      </c>
      <c r="F8883" t="inlineStr">
        <is>
          <t>technosphere</t>
        </is>
      </c>
      <c r="G8883" t="n">
        <v>0</v>
      </c>
      <c r="H8883" t="inlineStr">
        <is>
          <t>photovoltaic flat-roof installation, 156 kWp, multi-Si, on roof</t>
        </is>
      </c>
      <c r="I8883" t="inlineStr">
        <is>
          <t>(2,2,1,1,1,3); Calculation with average annual yield and share of technologies. Lifetime: 30a.</t>
        </is>
      </c>
    </row>
    <row r="8884">
      <c r="A8884" t="inlineStr">
        <is>
          <t>photovoltaic flat-roof installation, 156 kWp, single-Si, on roof</t>
        </is>
      </c>
      <c r="B8884" s="30" t="n">
        <v>1.871718627683188e-08</v>
      </c>
      <c r="C8884" t="inlineStr">
        <is>
          <t>CH</t>
        </is>
      </c>
      <c r="D8884" t="inlineStr">
        <is>
          <t>unit</t>
        </is>
      </c>
      <c r="F8884" t="inlineStr">
        <is>
          <t>technosphere</t>
        </is>
      </c>
      <c r="G8884" t="n">
        <v>0</v>
      </c>
      <c r="H8884" t="inlineStr">
        <is>
          <t>photovoltaic flat-roof installation, 156 kWp, single-Si, on roof</t>
        </is>
      </c>
      <c r="I8884" t="inlineStr">
        <is>
          <t>(2,2,1,1,1,3); Calculation with average annual yield and share of technologies. Lifetime: 30a.</t>
        </is>
      </c>
    </row>
    <row r="8885">
      <c r="A8885" t="inlineStr">
        <is>
          <t>photovoltaic open ground installation, 570 kWp, CIS, on open ground</t>
        </is>
      </c>
      <c r="B8885" s="30" t="n">
        <v>4.968255812754039e-10</v>
      </c>
      <c r="C8885" t="inlineStr">
        <is>
          <t>RER</t>
        </is>
      </c>
      <c r="D8885" t="inlineStr">
        <is>
          <t>unit</t>
        </is>
      </c>
      <c r="F8885" t="inlineStr">
        <is>
          <t>technosphere</t>
        </is>
      </c>
      <c r="G8885" t="n">
        <v>0</v>
      </c>
      <c r="H8885" t="inlineStr">
        <is>
          <t>photovoltaic open ground installation, 570 kWp, CIS, on open ground</t>
        </is>
      </c>
      <c r="I8885" t="inlineStr">
        <is>
          <t>(2,2,1,1,1,3); Calculation with average annual yield and share of technologies. Lifetime: 30a.</t>
        </is>
      </c>
    </row>
    <row r="8886">
      <c r="A8886" t="inlineStr">
        <is>
          <t>photovoltaic open ground installation, 570 kWp, CdTe, on open ground</t>
        </is>
      </c>
      <c r="B8886" s="30" t="n">
        <v>6.012063991695542e-10</v>
      </c>
      <c r="C8886" t="inlineStr">
        <is>
          <t>RER</t>
        </is>
      </c>
      <c r="D8886" t="inlineStr">
        <is>
          <t>unit</t>
        </is>
      </c>
      <c r="F8886" t="inlineStr">
        <is>
          <t>technosphere</t>
        </is>
      </c>
      <c r="G8886" t="n">
        <v>0</v>
      </c>
      <c r="H8886" t="inlineStr">
        <is>
          <t>photovoltaic open ground installation, 570 kWp, CdTe, on open ground</t>
        </is>
      </c>
      <c r="I8886" t="inlineStr">
        <is>
          <t>(2,2,1,1,1,3); Calculation with average annual yield and share of technologies. Lifetime: 30a.</t>
        </is>
      </c>
    </row>
    <row r="8887">
      <c r="A8887" t="inlineStr">
        <is>
          <t>photovoltaic open ground installation, 570 kWp, micro-Si, on open ground</t>
        </is>
      </c>
      <c r="B8887" s="30" t="n">
        <v>7.862451218000935e-11</v>
      </c>
      <c r="C8887" t="inlineStr">
        <is>
          <t>RER</t>
        </is>
      </c>
      <c r="D8887" t="inlineStr">
        <is>
          <t>unit</t>
        </is>
      </c>
      <c r="F8887" t="inlineStr">
        <is>
          <t>technosphere</t>
        </is>
      </c>
      <c r="G8887" t="n">
        <v>0</v>
      </c>
      <c r="H8887" t="inlineStr">
        <is>
          <t>photovoltaic open ground installation, 570 kWp, micro-Si, on open ground</t>
        </is>
      </c>
      <c r="I8887" t="inlineStr">
        <is>
          <t>(2,2,1,1,1,3); Calculation with average annual yield and share of technologies. Lifetime: 30a.</t>
        </is>
      </c>
    </row>
    <row r="8888">
      <c r="A8888" t="inlineStr">
        <is>
          <t>photovoltaic open ground installation, 570 kWp, multi-Si, on open ground</t>
        </is>
      </c>
      <c r="B8888" s="30" t="n">
        <v>1.592824169163982e-08</v>
      </c>
      <c r="C8888" t="inlineStr">
        <is>
          <t>RER</t>
        </is>
      </c>
      <c r="D8888" t="inlineStr">
        <is>
          <t>unit</t>
        </is>
      </c>
      <c r="F8888" t="inlineStr">
        <is>
          <t>technosphere</t>
        </is>
      </c>
      <c r="G8888" t="n">
        <v>0</v>
      </c>
      <c r="H8888" t="inlineStr">
        <is>
          <t>photovoltaic open ground installation, 570 kWp, multi-Si, on open ground</t>
        </is>
      </c>
      <c r="I8888" t="inlineStr">
        <is>
          <t>(2,2,1,1,1,3); Calculation with average annual yield and share of technologies. Lifetime: 30a.</t>
        </is>
      </c>
    </row>
    <row r="8889">
      <c r="A8889" t="inlineStr">
        <is>
          <t>photovoltaic open ground installation, 570 kWp, single-Si, on open ground</t>
        </is>
      </c>
      <c r="B8889" s="30" t="n">
        <v>8.404689233035483e-09</v>
      </c>
      <c r="C8889" t="inlineStr">
        <is>
          <t>RER</t>
        </is>
      </c>
      <c r="D8889" t="inlineStr">
        <is>
          <t>unit</t>
        </is>
      </c>
      <c r="F8889" t="inlineStr">
        <is>
          <t>technosphere</t>
        </is>
      </c>
      <c r="G8889" t="n">
        <v>0</v>
      </c>
      <c r="H8889" t="inlineStr">
        <is>
          <t>photovoltaic open ground installation, 570 kWp, single-Si, on open ground</t>
        </is>
      </c>
      <c r="I8889" t="inlineStr">
        <is>
          <t>(2,2,1,1,1,3); Calculation with average annual yield and share of technologies. Lifetime: 30a.</t>
        </is>
      </c>
    </row>
    <row r="8890">
      <c r="A8890" t="inlineStr">
        <is>
          <t>photovoltaic slanted-roof installation, 93 kWp, multi-Si, laminated, integrated, on roof</t>
        </is>
      </c>
      <c r="B8890" s="30" t="n">
        <v>5.646351362665486e-09</v>
      </c>
      <c r="C8890" t="inlineStr">
        <is>
          <t>CH</t>
        </is>
      </c>
      <c r="D8890" t="inlineStr">
        <is>
          <t>unit</t>
        </is>
      </c>
      <c r="F8890" t="inlineStr">
        <is>
          <t>technosphere</t>
        </is>
      </c>
      <c r="G8890" t="n">
        <v>0</v>
      </c>
      <c r="H8890" t="inlineStr">
        <is>
          <t>photovoltaic slanted-roof installation, 93 kWp, multi-Si, laminated, integrated, on roof</t>
        </is>
      </c>
      <c r="I8890" t="inlineStr">
        <is>
          <t>(2,2,1,1,1,3); Calculation with average annual yield and share of technologies. Lifetime: 30a.</t>
        </is>
      </c>
    </row>
    <row r="8891">
      <c r="A8891" t="inlineStr">
        <is>
          <t>photovoltaic slanted-roof installation, 93 kWp, multi-Si, panel, mounted, on roof</t>
        </is>
      </c>
      <c r="B8891" s="30" t="n">
        <v>6.589403691246269e-08</v>
      </c>
      <c r="C8891" t="inlineStr">
        <is>
          <t>CH</t>
        </is>
      </c>
      <c r="D8891" t="inlineStr">
        <is>
          <t>unit</t>
        </is>
      </c>
      <c r="F8891" t="inlineStr">
        <is>
          <t>technosphere</t>
        </is>
      </c>
      <c r="G8891" t="n">
        <v>0</v>
      </c>
      <c r="H8891" t="inlineStr">
        <is>
          <t>photovoltaic slanted-roof installation, 93 kWp, multi-Si, panel, mounted, on roof</t>
        </is>
      </c>
      <c r="I8891" t="inlineStr">
        <is>
          <t>(2,2,1,1,1,3); Calculation with average annual yield and share of technologies. Lifetime: 30a.</t>
        </is>
      </c>
    </row>
    <row r="8892">
      <c r="A8892" t="inlineStr">
        <is>
          <t>photovoltaic slanted-roof installation, 93 kWp, single-Si, laminated, integrated, on roof</t>
        </is>
      </c>
      <c r="B8892" s="30" t="n">
        <v>2.093104701925285e-09</v>
      </c>
      <c r="C8892" t="inlineStr">
        <is>
          <t>CH</t>
        </is>
      </c>
      <c r="D8892" t="inlineStr">
        <is>
          <t>unit</t>
        </is>
      </c>
      <c r="F8892" t="inlineStr">
        <is>
          <t>technosphere</t>
        </is>
      </c>
      <c r="G8892" t="n">
        <v>0</v>
      </c>
      <c r="H8892" t="inlineStr">
        <is>
          <t>photovoltaic slanted-roof installation, 93 kWp, single-Si, laminated, integrated, on roof</t>
        </is>
      </c>
      <c r="I8892" t="inlineStr">
        <is>
          <t>(2,2,1,1,1,3); Calculation with average annual yield and share of technologies. Lifetime: 30a.</t>
        </is>
      </c>
    </row>
    <row r="8893">
      <c r="A8893" t="inlineStr">
        <is>
          <t>photovoltaic slanted-roof installation, 93 kWp, single-Si, panel, mounted, on roof</t>
        </is>
      </c>
      <c r="B8893" s="30" t="n">
        <v>3.488507836542141e-08</v>
      </c>
      <c r="C8893" t="inlineStr">
        <is>
          <t>CH</t>
        </is>
      </c>
      <c r="D8893" t="inlineStr">
        <is>
          <t>unit</t>
        </is>
      </c>
      <c r="F8893" t="inlineStr">
        <is>
          <t>technosphere</t>
        </is>
      </c>
      <c r="G8893" t="n">
        <v>0</v>
      </c>
      <c r="H8893" t="inlineStr">
        <is>
          <t>photovoltaic slanted-roof installation, 93 kWp, single-Si, panel, mounted, on roof</t>
        </is>
      </c>
      <c r="I8893" t="inlineStr">
        <is>
          <t>(2,2,1,1,1,3); Calculation with average annual yield and share of technologies. Lifetime: 30a.</t>
        </is>
      </c>
    </row>
    <row r="8894">
      <c r="A8894" t="inlineStr">
        <is>
          <t>market for tap water</t>
        </is>
      </c>
      <c r="B8894" t="n">
        <v>0.0037026</v>
      </c>
      <c r="C8894" t="inlineStr">
        <is>
          <t>Europe without Switzerland</t>
        </is>
      </c>
      <c r="D8894" t="inlineStr">
        <is>
          <t>kilogram</t>
        </is>
      </c>
      <c r="F8894" t="inlineStr">
        <is>
          <t>technosphere</t>
        </is>
      </c>
      <c r="G8894" t="n">
        <v>0</v>
      </c>
      <c r="H8894" t="inlineStr">
        <is>
          <t>tap water</t>
        </is>
      </c>
      <c r="I8894" t="inlineStr">
        <is>
          <t>(2,2,1,1,1,3); Estimation 20l/m2 panel</t>
        </is>
      </c>
    </row>
    <row r="8895">
      <c r="A8895" t="inlineStr">
        <is>
          <t>treatment of wastewater, from residence, capacity 1.1E10l/year</t>
        </is>
      </c>
      <c r="B8895" t="n">
        <v>-3.3323e-06</v>
      </c>
      <c r="C8895" t="inlineStr">
        <is>
          <t>CH</t>
        </is>
      </c>
      <c r="D8895" t="inlineStr">
        <is>
          <t>cubic meter</t>
        </is>
      </c>
      <c r="F8895" t="inlineStr">
        <is>
          <t>technosphere</t>
        </is>
      </c>
      <c r="G8895" t="n">
        <v>0</v>
      </c>
      <c r="H8895" t="inlineStr">
        <is>
          <t>wastewater, from residence</t>
        </is>
      </c>
      <c r="I8895" t="inlineStr">
        <is>
          <t>(2,2,1,1,1,3); Estimation 20l/m2 panel</t>
        </is>
      </c>
    </row>
    <row r="8896"/>
    <row r="8897" ht="16" customHeight="1" s="29">
      <c r="A8897" s="1" t="inlineStr">
        <is>
          <t>Activity</t>
        </is>
      </c>
      <c r="B8897" s="1" t="inlineStr">
        <is>
          <t>electricity production, photovoltaic, commercial</t>
        </is>
      </c>
    </row>
    <row r="8898">
      <c r="A8898" t="inlineStr">
        <is>
          <t>comment</t>
        </is>
      </c>
      <c r="B8898"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899">
      <c r="A8899" t="inlineStr">
        <is>
          <t>location</t>
        </is>
      </c>
      <c r="B8899" t="inlineStr">
        <is>
          <t>DK</t>
        </is>
      </c>
    </row>
    <row r="8900">
      <c r="A8900" t="inlineStr">
        <is>
          <t>production amount</t>
        </is>
      </c>
      <c r="B8900" t="n">
        <v>1</v>
      </c>
    </row>
    <row r="8901">
      <c r="A8901" t="inlineStr">
        <is>
          <t>reference product</t>
        </is>
      </c>
      <c r="B8901" t="inlineStr">
        <is>
          <t>electricity, low voltage</t>
        </is>
      </c>
    </row>
    <row r="8902">
      <c r="A8902" t="inlineStr">
        <is>
          <t>source</t>
        </is>
      </c>
      <c r="B89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03">
      <c r="A8903" t="inlineStr">
        <is>
          <t>type</t>
        </is>
      </c>
      <c r="B8903" t="inlineStr">
        <is>
          <t>process</t>
        </is>
      </c>
    </row>
    <row r="8904">
      <c r="A8904" t="inlineStr">
        <is>
          <t>unit</t>
        </is>
      </c>
      <c r="B8904" t="inlineStr">
        <is>
          <t>kilowatt hour</t>
        </is>
      </c>
    </row>
    <row r="8905" ht="16" customHeight="1" s="29">
      <c r="A8905" s="1" t="inlineStr">
        <is>
          <t>Exchanges</t>
        </is>
      </c>
    </row>
    <row r="8906">
      <c r="A8906" s="28" t="inlineStr">
        <is>
          <t>name</t>
        </is>
      </c>
      <c r="B8906" s="28" t="inlineStr">
        <is>
          <t>amount</t>
        </is>
      </c>
      <c r="C8906" s="28" t="inlineStr">
        <is>
          <t>location</t>
        </is>
      </c>
      <c r="D8906" s="28" t="inlineStr">
        <is>
          <t>unit</t>
        </is>
      </c>
      <c r="E8906" s="28" t="inlineStr">
        <is>
          <t>categories</t>
        </is>
      </c>
      <c r="F8906" s="28" t="inlineStr">
        <is>
          <t>type</t>
        </is>
      </c>
      <c r="G8906" s="28" t="inlineStr">
        <is>
          <t>uncertainty type</t>
        </is>
      </c>
      <c r="H8906" s="28" t="inlineStr">
        <is>
          <t>reference product</t>
        </is>
      </c>
      <c r="I8906" s="28" t="inlineStr">
        <is>
          <t>comment</t>
        </is>
      </c>
      <c r="J8906" s="28" t="inlineStr">
        <is>
          <t>production volume</t>
        </is>
      </c>
      <c r="K8906" s="28" t="n"/>
      <c r="L8906" s="28" t="n"/>
      <c r="M8906" s="28" t="n"/>
    </row>
    <row r="8907">
      <c r="A8907" t="inlineStr">
        <is>
          <t>Energy, solar, converted</t>
        </is>
      </c>
      <c r="B8907" t="n">
        <v>3.8503</v>
      </c>
      <c r="D8907" t="inlineStr">
        <is>
          <t>megajoule</t>
        </is>
      </c>
      <c r="E8907" t="inlineStr">
        <is>
          <t>natural resource::in air</t>
        </is>
      </c>
      <c r="F8907" t="inlineStr">
        <is>
          <t>biosphere</t>
        </is>
      </c>
      <c r="G8907" t="n">
        <v>0</v>
      </c>
      <c r="I8907" t="inlineStr">
        <is>
          <t>(2,2,1,1,1,3); Energy loss in the system</t>
        </is>
      </c>
    </row>
    <row r="8908">
      <c r="A8908" t="inlineStr">
        <is>
          <t>Heat, waste</t>
        </is>
      </c>
      <c r="B8908" t="n">
        <v>0.25027</v>
      </c>
      <c r="D8908" t="inlineStr">
        <is>
          <t>megajoule</t>
        </is>
      </c>
      <c r="E8908" t="inlineStr">
        <is>
          <t>air</t>
        </is>
      </c>
      <c r="F8908" t="inlineStr">
        <is>
          <t>biosphere</t>
        </is>
      </c>
      <c r="G8908" t="n">
        <v>0</v>
      </c>
      <c r="I8908" t="inlineStr">
        <is>
          <t>(1,na,na,na,na,na); Calculation with average annual output and share of technologies; Average degradation of 10.5% included</t>
        </is>
      </c>
    </row>
    <row r="8909">
      <c r="A8909" t="inlineStr">
        <is>
          <t>electricity production, photovoltaic, commercial</t>
        </is>
      </c>
      <c r="B8909" t="n">
        <v>1</v>
      </c>
      <c r="C8909" t="inlineStr">
        <is>
          <t>DK</t>
        </is>
      </c>
      <c r="D8909" t="inlineStr">
        <is>
          <t>kilowatt hour</t>
        </is>
      </c>
      <c r="E8909" t="inlineStr">
        <is>
          <t>photovoltaic::power plants</t>
        </is>
      </c>
      <c r="F8909" t="inlineStr">
        <is>
          <t>production</t>
        </is>
      </c>
      <c r="G8909" t="n">
        <v>0</v>
      </c>
      <c r="H8909" t="inlineStr">
        <is>
          <t>electricity, low voltage</t>
        </is>
      </c>
      <c r="J8909">
        <f>VLOOKUP(C8909,'extension - production vol'!$B$6:$D$235,3,0)</f>
        <v>3363.2779999999998</v>
      </c>
    </row>
    <row r="8910">
      <c r="A8910" t="inlineStr">
        <is>
          <t>photovoltaic flat-roof installation, 156 kWp, multi-Si, on roof</t>
        </is>
      </c>
      <c r="B8910" s="30" t="n">
        <v>4.248486764159714e-08</v>
      </c>
      <c r="C8910" t="inlineStr">
        <is>
          <t>CH</t>
        </is>
      </c>
      <c r="D8910" t="inlineStr">
        <is>
          <t>unit</t>
        </is>
      </c>
      <c r="F8910" t="inlineStr">
        <is>
          <t>technosphere</t>
        </is>
      </c>
      <c r="G8910" t="n">
        <v>0</v>
      </c>
      <c r="H8910" t="inlineStr">
        <is>
          <t>photovoltaic flat-roof installation, 156 kWp, multi-Si, on roof</t>
        </is>
      </c>
      <c r="I8910" t="inlineStr">
        <is>
          <t>(2,2,1,1,1,3); Calculation with average annual yield and share of technologies. Lifetime: 30a.</t>
        </is>
      </c>
    </row>
    <row r="8911">
      <c r="A8911" t="inlineStr">
        <is>
          <t>photovoltaic flat-roof installation, 156 kWp, single-Si, on roof</t>
        </is>
      </c>
      <c r="B8911" s="30" t="n">
        <v>2.248157579367849e-08</v>
      </c>
      <c r="C8911" t="inlineStr">
        <is>
          <t>CH</t>
        </is>
      </c>
      <c r="D8911" t="inlineStr">
        <is>
          <t>unit</t>
        </is>
      </c>
      <c r="F8911" t="inlineStr">
        <is>
          <t>technosphere</t>
        </is>
      </c>
      <c r="G8911" t="n">
        <v>0</v>
      </c>
      <c r="H8911" t="inlineStr">
        <is>
          <t>photovoltaic flat-roof installation, 156 kWp, single-Si, on roof</t>
        </is>
      </c>
      <c r="I8911" t="inlineStr">
        <is>
          <t>(2,2,1,1,1,3); Calculation with average annual yield and share of technologies. Lifetime: 30a.</t>
        </is>
      </c>
    </row>
    <row r="8912">
      <c r="A8912" t="inlineStr">
        <is>
          <t>photovoltaic open ground installation, 570 kWp, CIS, on open ground</t>
        </is>
      </c>
      <c r="B8912" s="30" t="n">
        <v>3.950671170733239e-10</v>
      </c>
      <c r="C8912" t="inlineStr">
        <is>
          <t>RER</t>
        </is>
      </c>
      <c r="D8912" t="inlineStr">
        <is>
          <t>unit</t>
        </is>
      </c>
      <c r="F8912" t="inlineStr">
        <is>
          <t>technosphere</t>
        </is>
      </c>
      <c r="G8912" t="n">
        <v>0</v>
      </c>
      <c r="H8912" t="inlineStr">
        <is>
          <t>photovoltaic open ground installation, 570 kWp, CIS, on open ground</t>
        </is>
      </c>
      <c r="I8912" t="inlineStr">
        <is>
          <t>(2,2,1,1,1,3); Calculation with average annual yield and share of technologies. Lifetime: 30a.</t>
        </is>
      </c>
    </row>
    <row r="8913">
      <c r="A8913" t="inlineStr">
        <is>
          <t>photovoltaic open ground installation, 570 kWp, CdTe, on open ground</t>
        </is>
      </c>
      <c r="B8913" s="30" t="n">
        <v>4.788000320599628e-10</v>
      </c>
      <c r="C8913" t="inlineStr">
        <is>
          <t>RER</t>
        </is>
      </c>
      <c r="D8913" t="inlineStr">
        <is>
          <t>unit</t>
        </is>
      </c>
      <c r="F8913" t="inlineStr">
        <is>
          <t>technosphere</t>
        </is>
      </c>
      <c r="G8913" t="n">
        <v>0</v>
      </c>
      <c r="H8913" t="inlineStr">
        <is>
          <t>photovoltaic open ground installation, 570 kWp, CdTe, on open ground</t>
        </is>
      </c>
      <c r="I8913" t="inlineStr">
        <is>
          <t>(2,2,1,1,1,3); Calculation with average annual yield and share of technologies. Lifetime: 30a.</t>
        </is>
      </c>
    </row>
    <row r="8914">
      <c r="A8914" t="inlineStr">
        <is>
          <t>photovoltaic open ground installation, 570 kWp, micro-Si, on open ground</t>
        </is>
      </c>
      <c r="B8914" s="30" t="n">
        <v>6.241908208094905e-11</v>
      </c>
      <c r="C8914" t="inlineStr">
        <is>
          <t>RER</t>
        </is>
      </c>
      <c r="D8914" t="inlineStr">
        <is>
          <t>unit</t>
        </is>
      </c>
      <c r="F8914" t="inlineStr">
        <is>
          <t>technosphere</t>
        </is>
      </c>
      <c r="G8914" t="n">
        <v>0</v>
      </c>
      <c r="H8914" t="inlineStr">
        <is>
          <t>photovoltaic open ground installation, 570 kWp, micro-Si, on open ground</t>
        </is>
      </c>
      <c r="I8914" t="inlineStr">
        <is>
          <t>(2,2,1,1,1,3); Calculation with average annual yield and share of technologies. Lifetime: 30a.</t>
        </is>
      </c>
    </row>
    <row r="8915">
      <c r="A8915" t="inlineStr">
        <is>
          <t>photovoltaic open ground installation, 570 kWp, multi-Si, on open ground</t>
        </is>
      </c>
      <c r="B8915" s="30" t="n">
        <v>1.263605807980188e-08</v>
      </c>
      <c r="C8915" t="inlineStr">
        <is>
          <t>RER</t>
        </is>
      </c>
      <c r="D8915" t="inlineStr">
        <is>
          <t>unit</t>
        </is>
      </c>
      <c r="F8915" t="inlineStr">
        <is>
          <t>technosphere</t>
        </is>
      </c>
      <c r="G8915" t="n">
        <v>0</v>
      </c>
      <c r="H8915" t="inlineStr">
        <is>
          <t>photovoltaic open ground installation, 570 kWp, multi-Si, on open ground</t>
        </is>
      </c>
      <c r="I8915" t="inlineStr">
        <is>
          <t>(2,2,1,1,1,3); Calculation with average annual yield and share of technologies. Lifetime: 30a.</t>
        </is>
      </c>
    </row>
    <row r="8916">
      <c r="A8916" t="inlineStr">
        <is>
          <t>photovoltaic open ground installation, 570 kWp, single-Si, on open ground</t>
        </is>
      </c>
      <c r="B8916" s="30" t="n">
        <v>6.698633198931117e-09</v>
      </c>
      <c r="C8916" t="inlineStr">
        <is>
          <t>RER</t>
        </is>
      </c>
      <c r="D8916" t="inlineStr">
        <is>
          <t>unit</t>
        </is>
      </c>
      <c r="F8916" t="inlineStr">
        <is>
          <t>technosphere</t>
        </is>
      </c>
      <c r="G8916" t="n">
        <v>0</v>
      </c>
      <c r="H8916" t="inlineStr">
        <is>
          <t>photovoltaic open ground installation, 570 kWp, single-Si, on open ground</t>
        </is>
      </c>
      <c r="I8916" t="inlineStr">
        <is>
          <t>(2,2,1,1,1,3); Calculation with average annual yield and share of technologies. Lifetime: 30a.</t>
        </is>
      </c>
    </row>
    <row r="8917">
      <c r="A8917" t="inlineStr">
        <is>
          <t>photovoltaic slanted-roof installation, 93 kWp, multi-Si, laminated, integrated, on roof</t>
        </is>
      </c>
      <c r="B8917" s="30" t="n">
        <v>6.777075932769946e-09</v>
      </c>
      <c r="C8917" t="inlineStr">
        <is>
          <t>CH</t>
        </is>
      </c>
      <c r="D8917" t="inlineStr">
        <is>
          <t>unit</t>
        </is>
      </c>
      <c r="F8917" t="inlineStr">
        <is>
          <t>technosphere</t>
        </is>
      </c>
      <c r="G8917" t="n">
        <v>0</v>
      </c>
      <c r="H8917" t="inlineStr">
        <is>
          <t>photovoltaic slanted-roof installation, 93 kWp, multi-Si, laminated, integrated, on roof</t>
        </is>
      </c>
      <c r="I8917" t="inlineStr">
        <is>
          <t>(2,2,1,1,1,3); Calculation with average annual yield and share of technologies. Lifetime: 30a.</t>
        </is>
      </c>
    </row>
    <row r="8918">
      <c r="A8918" t="inlineStr">
        <is>
          <t>photovoltaic slanted-roof installation, 93 kWp, multi-Si, panel, mounted, on roof</t>
        </is>
      </c>
      <c r="B8918" s="30" t="n">
        <v>7.918326585530652e-08</v>
      </c>
      <c r="C8918" t="inlineStr">
        <is>
          <t>CH</t>
        </is>
      </c>
      <c r="D8918" t="inlineStr">
        <is>
          <t>unit</t>
        </is>
      </c>
      <c r="F8918" t="inlineStr">
        <is>
          <t>technosphere</t>
        </is>
      </c>
      <c r="G8918" t="n">
        <v>0</v>
      </c>
      <c r="H8918" t="inlineStr">
        <is>
          <t>photovoltaic slanted-roof installation, 93 kWp, multi-Si, panel, mounted, on roof</t>
        </is>
      </c>
      <c r="I8918" t="inlineStr">
        <is>
          <t>(2,2,1,1,1,3); Calculation with average annual yield and share of technologies. Lifetime: 30a.</t>
        </is>
      </c>
    </row>
    <row r="8919">
      <c r="A8919" t="inlineStr">
        <is>
          <t>photovoltaic slanted-roof installation, 93 kWp, single-Si, laminated, integrated, on roof</t>
        </is>
      </c>
      <c r="B8919" s="30" t="n">
        <v>2.514068690905982e-09</v>
      </c>
      <c r="C8919" t="inlineStr">
        <is>
          <t>CH</t>
        </is>
      </c>
      <c r="D8919" t="inlineStr">
        <is>
          <t>unit</t>
        </is>
      </c>
      <c r="F8919" t="inlineStr">
        <is>
          <t>technosphere</t>
        </is>
      </c>
      <c r="G8919" t="n">
        <v>0</v>
      </c>
      <c r="H8919" t="inlineStr">
        <is>
          <t>photovoltaic slanted-roof installation, 93 kWp, single-Si, laminated, integrated, on roof</t>
        </is>
      </c>
      <c r="I8919" t="inlineStr">
        <is>
          <t>(2,2,1,1,1,3); Calculation with average annual yield and share of technologies. Lifetime: 30a.</t>
        </is>
      </c>
    </row>
    <row r="8920">
      <c r="A8920" t="inlineStr">
        <is>
          <t>photovoltaic slanted-roof installation, 93 kWp, single-Si, panel, mounted, on roof</t>
        </is>
      </c>
      <c r="B8920" s="30" t="n">
        <v>4.191764136215289e-08</v>
      </c>
      <c r="C8920" t="inlineStr">
        <is>
          <t>CH</t>
        </is>
      </c>
      <c r="D8920" t="inlineStr">
        <is>
          <t>unit</t>
        </is>
      </c>
      <c r="F8920" t="inlineStr">
        <is>
          <t>technosphere</t>
        </is>
      </c>
      <c r="G8920" t="n">
        <v>0</v>
      </c>
      <c r="H8920" t="inlineStr">
        <is>
          <t>photovoltaic slanted-roof installation, 93 kWp, single-Si, panel, mounted, on roof</t>
        </is>
      </c>
      <c r="I8920" t="inlineStr">
        <is>
          <t>(2,2,1,1,1,3); Calculation with average annual yield and share of technologies. Lifetime: 30a.</t>
        </is>
      </c>
    </row>
    <row r="8921">
      <c r="A8921" t="inlineStr">
        <is>
          <t>market for tap water</t>
        </is>
      </c>
      <c r="B8921" t="n">
        <v>0.0037026</v>
      </c>
      <c r="C8921" t="inlineStr">
        <is>
          <t>Europe without Switzerland</t>
        </is>
      </c>
      <c r="D8921" t="inlineStr">
        <is>
          <t>kilogram</t>
        </is>
      </c>
      <c r="F8921" t="inlineStr">
        <is>
          <t>technosphere</t>
        </is>
      </c>
      <c r="G8921" t="n">
        <v>0</v>
      </c>
      <c r="H8921" t="inlineStr">
        <is>
          <t>tap water</t>
        </is>
      </c>
      <c r="I8921" t="inlineStr">
        <is>
          <t>(2,2,1,1,1,3); Estimation 20l/m2 panel</t>
        </is>
      </c>
    </row>
    <row r="8922">
      <c r="A8922" t="inlineStr">
        <is>
          <t>treatment of wastewater, from residence, capacity 1.1E10l/year</t>
        </is>
      </c>
      <c r="B8922" t="n">
        <v>-3.3323e-06</v>
      </c>
      <c r="C8922" t="inlineStr">
        <is>
          <t>CH</t>
        </is>
      </c>
      <c r="D8922" t="inlineStr">
        <is>
          <t>cubic meter</t>
        </is>
      </c>
      <c r="F8922" t="inlineStr">
        <is>
          <t>technosphere</t>
        </is>
      </c>
      <c r="G8922" t="n">
        <v>0</v>
      </c>
      <c r="H8922" t="inlineStr">
        <is>
          <t>wastewater, from residence</t>
        </is>
      </c>
      <c r="I8922" t="inlineStr">
        <is>
          <t>(2,2,1,1,1,3); Estimation 20l/m2 panel</t>
        </is>
      </c>
    </row>
    <row r="8923"/>
    <row r="8924" ht="16" customHeight="1" s="29">
      <c r="A8924" s="1" t="inlineStr">
        <is>
          <t>Activity</t>
        </is>
      </c>
      <c r="B8924" s="1" t="inlineStr">
        <is>
          <t>electricity production, photovoltaic, commercial</t>
        </is>
      </c>
    </row>
    <row r="8925">
      <c r="A8925" t="inlineStr">
        <is>
          <t>comment</t>
        </is>
      </c>
      <c r="B892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926">
      <c r="A8926" t="inlineStr">
        <is>
          <t>location</t>
        </is>
      </c>
      <c r="B8926" t="inlineStr">
        <is>
          <t>FI</t>
        </is>
      </c>
    </row>
    <row r="8927">
      <c r="A8927" t="inlineStr">
        <is>
          <t>production amount</t>
        </is>
      </c>
      <c r="B8927" t="n">
        <v>1</v>
      </c>
    </row>
    <row r="8928">
      <c r="A8928" t="inlineStr">
        <is>
          <t>reference product</t>
        </is>
      </c>
      <c r="B8928" t="inlineStr">
        <is>
          <t>electricity, low voltage</t>
        </is>
      </c>
    </row>
    <row r="8929">
      <c r="A8929" t="inlineStr">
        <is>
          <t>source</t>
        </is>
      </c>
      <c r="B89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30">
      <c r="A8930" t="inlineStr">
        <is>
          <t>type</t>
        </is>
      </c>
      <c r="B8930" t="inlineStr">
        <is>
          <t>process</t>
        </is>
      </c>
    </row>
    <row r="8931">
      <c r="A8931" t="inlineStr">
        <is>
          <t>unit</t>
        </is>
      </c>
      <c r="B8931" t="inlineStr">
        <is>
          <t>kilowatt hour</t>
        </is>
      </c>
    </row>
    <row r="8932" ht="16" customHeight="1" s="29">
      <c r="A8932" s="1" t="inlineStr">
        <is>
          <t>Exchanges</t>
        </is>
      </c>
    </row>
    <row r="8933">
      <c r="A8933" s="28" t="inlineStr">
        <is>
          <t>name</t>
        </is>
      </c>
      <c r="B8933" s="28" t="inlineStr">
        <is>
          <t>amount</t>
        </is>
      </c>
      <c r="C8933" s="28" t="inlineStr">
        <is>
          <t>location</t>
        </is>
      </c>
      <c r="D8933" s="28" t="inlineStr">
        <is>
          <t>unit</t>
        </is>
      </c>
      <c r="E8933" s="28" t="inlineStr">
        <is>
          <t>categories</t>
        </is>
      </c>
      <c r="F8933" s="28" t="inlineStr">
        <is>
          <t>type</t>
        </is>
      </c>
      <c r="G8933" s="28" t="inlineStr">
        <is>
          <t>uncertainty type</t>
        </is>
      </c>
      <c r="H8933" s="28" t="inlineStr">
        <is>
          <t>reference product</t>
        </is>
      </c>
      <c r="I8933" s="28" t="inlineStr">
        <is>
          <t>comment</t>
        </is>
      </c>
      <c r="J8933" s="28" t="inlineStr">
        <is>
          <t>production volume</t>
        </is>
      </c>
      <c r="K8933" s="28" t="n"/>
      <c r="L8933" s="28" t="n"/>
      <c r="M8933" s="28" t="n"/>
    </row>
    <row r="8934">
      <c r="A8934" t="inlineStr">
        <is>
          <t>Energy, solar, converted</t>
        </is>
      </c>
      <c r="B8934" t="n">
        <v>3.8503</v>
      </c>
      <c r="D8934" t="inlineStr">
        <is>
          <t>megajoule</t>
        </is>
      </c>
      <c r="E8934" t="inlineStr">
        <is>
          <t>natural resource::in air</t>
        </is>
      </c>
      <c r="F8934" t="inlineStr">
        <is>
          <t>biosphere</t>
        </is>
      </c>
      <c r="G8934" t="n">
        <v>0</v>
      </c>
      <c r="I8934" t="inlineStr">
        <is>
          <t>(2,2,1,1,1,3); Energy loss in the system</t>
        </is>
      </c>
    </row>
    <row r="8935">
      <c r="A8935" t="inlineStr">
        <is>
          <t>Heat, waste</t>
        </is>
      </c>
      <c r="B8935" t="n">
        <v>0.25027</v>
      </c>
      <c r="D8935" t="inlineStr">
        <is>
          <t>megajoule</t>
        </is>
      </c>
      <c r="E8935" t="inlineStr">
        <is>
          <t>air</t>
        </is>
      </c>
      <c r="F8935" t="inlineStr">
        <is>
          <t>biosphere</t>
        </is>
      </c>
      <c r="G8935" t="n">
        <v>0</v>
      </c>
      <c r="I8935" t="inlineStr">
        <is>
          <t>(1,na,na,na,na,na); Calculation with average annual output and share of technologies; Average degradation of 10.5% included</t>
        </is>
      </c>
    </row>
    <row r="8936">
      <c r="A8936" t="inlineStr">
        <is>
          <t>electricity production, photovoltaic, commercial</t>
        </is>
      </c>
      <c r="B8936" t="n">
        <v>1</v>
      </c>
      <c r="C8936" t="inlineStr">
        <is>
          <t>FI</t>
        </is>
      </c>
      <c r="D8936" t="inlineStr">
        <is>
          <t>kilowatt hour</t>
        </is>
      </c>
      <c r="E8936" t="inlineStr">
        <is>
          <t>photovoltaic::power plants</t>
        </is>
      </c>
      <c r="F8936" t="inlineStr">
        <is>
          <t>production</t>
        </is>
      </c>
      <c r="G8936" t="n">
        <v>0</v>
      </c>
      <c r="H8936" t="inlineStr">
        <is>
          <t>electricity, low voltage</t>
        </is>
      </c>
      <c r="J8936">
        <f>VLOOKUP(C8936,'extension - production vol'!$B$6:$D$235,3,0)</f>
        <v>716.44</v>
      </c>
    </row>
    <row r="8937">
      <c r="A8937" t="inlineStr">
        <is>
          <t>photovoltaic flat-roof installation, 156 kWp, multi-Si, on roof</t>
        </is>
      </c>
      <c r="B8937" s="30" t="n">
        <v>7.197903694749689e-08</v>
      </c>
      <c r="C8937" t="inlineStr">
        <is>
          <t>CH</t>
        </is>
      </c>
      <c r="D8937" t="inlineStr">
        <is>
          <t>unit</t>
        </is>
      </c>
      <c r="F8937" t="inlineStr">
        <is>
          <t>technosphere</t>
        </is>
      </c>
      <c r="G8937" t="n">
        <v>0</v>
      </c>
      <c r="H8937" t="inlineStr">
        <is>
          <t>photovoltaic flat-roof installation, 156 kWp, multi-Si, on roof</t>
        </is>
      </c>
      <c r="I8937" t="inlineStr">
        <is>
          <t>(2,2,1,1,1,3); Calculation with average annual yield and share of technologies. Lifetime: 30a.</t>
        </is>
      </c>
    </row>
    <row r="8938">
      <c r="A8938" t="inlineStr">
        <is>
          <t>photovoltaic flat-roof installation, 156 kWp, single-Si, on roof</t>
        </is>
      </c>
      <c r="B8938" s="30" t="n">
        <v>3.819295838030447e-08</v>
      </c>
      <c r="C8938" t="inlineStr">
        <is>
          <t>CH</t>
        </is>
      </c>
      <c r="D8938" t="inlineStr">
        <is>
          <t>unit</t>
        </is>
      </c>
      <c r="F8938" t="inlineStr">
        <is>
          <t>technosphere</t>
        </is>
      </c>
      <c r="G8938" t="n">
        <v>0</v>
      </c>
      <c r="H8938" t="inlineStr">
        <is>
          <t>photovoltaic flat-roof installation, 156 kWp, single-Si, on roof</t>
        </is>
      </c>
      <c r="I8938" t="inlineStr">
        <is>
          <t>(2,2,1,1,1,3); Calculation with average annual yield and share of technologies. Lifetime: 30a.</t>
        </is>
      </c>
    </row>
    <row r="8939">
      <c r="A8939" t="inlineStr">
        <is>
          <t>photovoltaic open ground installation, 570 kWp, CIS, on open ground</t>
        </is>
      </c>
      <c r="B8939" s="30" t="n">
        <v>0</v>
      </c>
      <c r="C8939" t="inlineStr">
        <is>
          <t>RER</t>
        </is>
      </c>
      <c r="D8939" t="inlineStr">
        <is>
          <t>unit</t>
        </is>
      </c>
      <c r="F8939" t="inlineStr">
        <is>
          <t>technosphere</t>
        </is>
      </c>
      <c r="G8939" t="n">
        <v>0</v>
      </c>
      <c r="H8939" t="inlineStr">
        <is>
          <t>photovoltaic open ground installation, 570 kWp, CIS, on open ground</t>
        </is>
      </c>
      <c r="I8939" t="inlineStr">
        <is>
          <t>(2,2,1,1,1,3); Calculation with average annual yield and share of technologies. Lifetime: 30a.</t>
        </is>
      </c>
    </row>
    <row r="8940">
      <c r="A8940" t="inlineStr">
        <is>
          <t>photovoltaic open ground installation, 570 kWp, CdTe, on open ground</t>
        </is>
      </c>
      <c r="B8940" s="30" t="n">
        <v>0</v>
      </c>
      <c r="C8940" t="inlineStr">
        <is>
          <t>RER</t>
        </is>
      </c>
      <c r="D8940" t="inlineStr">
        <is>
          <t>unit</t>
        </is>
      </c>
      <c r="F8940" t="inlineStr">
        <is>
          <t>technosphere</t>
        </is>
      </c>
      <c r="G8940" t="n">
        <v>0</v>
      </c>
      <c r="H8940" t="inlineStr">
        <is>
          <t>photovoltaic open ground installation, 570 kWp, CdTe, on open ground</t>
        </is>
      </c>
      <c r="I8940" t="inlineStr">
        <is>
          <t>(2,2,1,1,1,3); Calculation with average annual yield and share of technologies. Lifetime: 30a.</t>
        </is>
      </c>
    </row>
    <row r="8941">
      <c r="A8941" t="inlineStr">
        <is>
          <t>photovoltaic open ground installation, 570 kWp, micro-Si, on open ground</t>
        </is>
      </c>
      <c r="B8941" s="30" t="n">
        <v>0</v>
      </c>
      <c r="C8941" t="inlineStr">
        <is>
          <t>RER</t>
        </is>
      </c>
      <c r="D8941" t="inlineStr">
        <is>
          <t>unit</t>
        </is>
      </c>
      <c r="F8941" t="inlineStr">
        <is>
          <t>technosphere</t>
        </is>
      </c>
      <c r="G8941" t="n">
        <v>0</v>
      </c>
      <c r="H8941" t="inlineStr">
        <is>
          <t>photovoltaic open ground installation, 570 kWp, micro-Si, on open ground</t>
        </is>
      </c>
      <c r="I8941" t="inlineStr">
        <is>
          <t>(2,2,1,1,1,3); Calculation with average annual yield and share of technologies. Lifetime: 30a.</t>
        </is>
      </c>
    </row>
    <row r="8942">
      <c r="A8942" t="inlineStr">
        <is>
          <t>photovoltaic open ground installation, 570 kWp, multi-Si, on open ground</t>
        </is>
      </c>
      <c r="B8942" s="30" t="n">
        <v>0</v>
      </c>
      <c r="C8942" t="inlineStr">
        <is>
          <t>RER</t>
        </is>
      </c>
      <c r="D8942" t="inlineStr">
        <is>
          <t>unit</t>
        </is>
      </c>
      <c r="F8942" t="inlineStr">
        <is>
          <t>technosphere</t>
        </is>
      </c>
      <c r="G8942" t="n">
        <v>0</v>
      </c>
      <c r="H8942" t="inlineStr">
        <is>
          <t>photovoltaic open ground installation, 570 kWp, multi-Si, on open ground</t>
        </is>
      </c>
      <c r="I8942" t="inlineStr">
        <is>
          <t>(2,2,1,1,1,3); Calculation with average annual yield and share of technologies. Lifetime: 30a.</t>
        </is>
      </c>
    </row>
    <row r="8943">
      <c r="A8943" t="inlineStr">
        <is>
          <t>photovoltaic open ground installation, 570 kWp, single-Si, on open ground</t>
        </is>
      </c>
      <c r="B8943" s="30" t="n">
        <v>0</v>
      </c>
      <c r="C8943" t="inlineStr">
        <is>
          <t>RER</t>
        </is>
      </c>
      <c r="D8943" t="inlineStr">
        <is>
          <t>unit</t>
        </is>
      </c>
      <c r="F8943" t="inlineStr">
        <is>
          <t>technosphere</t>
        </is>
      </c>
      <c r="G8943" t="n">
        <v>0</v>
      </c>
      <c r="H8943" t="inlineStr">
        <is>
          <t>photovoltaic open ground installation, 570 kWp, single-Si, on open ground</t>
        </is>
      </c>
      <c r="I8943" t="inlineStr">
        <is>
          <t>(2,2,1,1,1,3); Calculation with average annual yield and share of technologies. Lifetime: 30a.</t>
        </is>
      </c>
    </row>
    <row r="8944">
      <c r="A8944" t="inlineStr">
        <is>
          <t>photovoltaic slanted-roof installation, 93 kWp, multi-Si, laminated, integrated, on roof</t>
        </is>
      </c>
      <c r="B8944" s="30" t="n">
        <v>1.152274683392142e-08</v>
      </c>
      <c r="C8944" t="inlineStr">
        <is>
          <t>CH</t>
        </is>
      </c>
      <c r="D8944" t="inlineStr">
        <is>
          <t>unit</t>
        </is>
      </c>
      <c r="F8944" t="inlineStr">
        <is>
          <t>technosphere</t>
        </is>
      </c>
      <c r="G8944" t="n">
        <v>0</v>
      </c>
      <c r="H8944" t="inlineStr">
        <is>
          <t>photovoltaic slanted-roof installation, 93 kWp, multi-Si, laminated, integrated, on roof</t>
        </is>
      </c>
      <c r="I8944" t="inlineStr">
        <is>
          <t>(2,2,1,1,1,3); Calculation with average annual yield and share of technologies. Lifetime: 30a.</t>
        </is>
      </c>
    </row>
    <row r="8945">
      <c r="A8945" t="inlineStr">
        <is>
          <t>photovoltaic slanted-roof installation, 93 kWp, multi-Si, panel, mounted, on roof</t>
        </is>
      </c>
      <c r="B8945" s="30" t="n">
        <v>1.342913697888125e-07</v>
      </c>
      <c r="C8945" t="inlineStr">
        <is>
          <t>CH</t>
        </is>
      </c>
      <c r="D8945" t="inlineStr">
        <is>
          <t>unit</t>
        </is>
      </c>
      <c r="F8945" t="inlineStr">
        <is>
          <t>technosphere</t>
        </is>
      </c>
      <c r="G8945" t="n">
        <v>0</v>
      </c>
      <c r="H8945" t="inlineStr">
        <is>
          <t>photovoltaic slanted-roof installation, 93 kWp, multi-Si, panel, mounted, on roof</t>
        </is>
      </c>
      <c r="I8945" t="inlineStr">
        <is>
          <t>(2,2,1,1,1,3); Calculation with average annual yield and share of technologies. Lifetime: 30a.</t>
        </is>
      </c>
    </row>
    <row r="8946">
      <c r="A8946" t="inlineStr">
        <is>
          <t>photovoltaic slanted-roof installation, 93 kWp, single-Si, laminated, integrated, on roof</t>
        </is>
      </c>
      <c r="B8946" s="30" t="n">
        <v>4.262826967608176e-09</v>
      </c>
      <c r="C8946" t="inlineStr">
        <is>
          <t>CH</t>
        </is>
      </c>
      <c r="D8946" t="inlineStr">
        <is>
          <t>unit</t>
        </is>
      </c>
      <c r="F8946" t="inlineStr">
        <is>
          <t>technosphere</t>
        </is>
      </c>
      <c r="G8946" t="n">
        <v>0</v>
      </c>
      <c r="H8946" t="inlineStr">
        <is>
          <t>photovoltaic slanted-roof installation, 93 kWp, single-Si, laminated, integrated, on roof</t>
        </is>
      </c>
      <c r="I8946" t="inlineStr">
        <is>
          <t>(2,2,1,1,1,3); Calculation with average annual yield and share of technologies. Lifetime: 30a.</t>
        </is>
      </c>
    </row>
    <row r="8947">
      <c r="A8947" t="inlineStr">
        <is>
          <t>photovoltaic slanted-roof installation, 93 kWp, single-Si, panel, mounted, on roof</t>
        </is>
      </c>
      <c r="B8947" s="30" t="n">
        <v>7.084177764088733e-08</v>
      </c>
      <c r="C8947" t="inlineStr">
        <is>
          <t>CH</t>
        </is>
      </c>
      <c r="D8947" t="inlineStr">
        <is>
          <t>unit</t>
        </is>
      </c>
      <c r="F8947" t="inlineStr">
        <is>
          <t>technosphere</t>
        </is>
      </c>
      <c r="G8947" t="n">
        <v>0</v>
      </c>
      <c r="H8947" t="inlineStr">
        <is>
          <t>photovoltaic slanted-roof installation, 93 kWp, single-Si, panel, mounted, on roof</t>
        </is>
      </c>
      <c r="I8947" t="inlineStr">
        <is>
          <t>(2,2,1,1,1,3); Calculation with average annual yield and share of technologies. Lifetime: 30a.</t>
        </is>
      </c>
    </row>
    <row r="8948">
      <c r="A8948" t="inlineStr">
        <is>
          <t>market for tap water</t>
        </is>
      </c>
      <c r="B8948" t="n">
        <v>0.0037026</v>
      </c>
      <c r="C8948" t="inlineStr">
        <is>
          <t>Europe without Switzerland</t>
        </is>
      </c>
      <c r="D8948" t="inlineStr">
        <is>
          <t>kilogram</t>
        </is>
      </c>
      <c r="F8948" t="inlineStr">
        <is>
          <t>technosphere</t>
        </is>
      </c>
      <c r="G8948" t="n">
        <v>0</v>
      </c>
      <c r="H8948" t="inlineStr">
        <is>
          <t>tap water</t>
        </is>
      </c>
      <c r="I8948" t="inlineStr">
        <is>
          <t>(2,2,1,1,1,3); Estimation 20l/m2 panel</t>
        </is>
      </c>
    </row>
    <row r="8949">
      <c r="A8949" t="inlineStr">
        <is>
          <t>treatment of wastewater, from residence, capacity 1.1E10l/year</t>
        </is>
      </c>
      <c r="B8949" t="n">
        <v>-3.3323e-06</v>
      </c>
      <c r="C8949" t="inlineStr">
        <is>
          <t>CH</t>
        </is>
      </c>
      <c r="D8949" t="inlineStr">
        <is>
          <t>cubic meter</t>
        </is>
      </c>
      <c r="F8949" t="inlineStr">
        <is>
          <t>technosphere</t>
        </is>
      </c>
      <c r="G8949" t="n">
        <v>0</v>
      </c>
      <c r="H8949" t="inlineStr">
        <is>
          <t>wastewater, from residence</t>
        </is>
      </c>
      <c r="I8949" t="inlineStr">
        <is>
          <t>(2,2,1,1,1,3); Estimation 20l/m2 panel</t>
        </is>
      </c>
    </row>
    <row r="8950"/>
    <row r="8951" ht="16" customHeight="1" s="29">
      <c r="A8951" s="1" t="inlineStr">
        <is>
          <t>Activity</t>
        </is>
      </c>
      <c r="B8951" s="1" t="inlineStr">
        <is>
          <t>electricity production, photovoltaic, commercial</t>
        </is>
      </c>
    </row>
    <row r="8952">
      <c r="A8952" t="inlineStr">
        <is>
          <t>comment</t>
        </is>
      </c>
      <c r="B8952"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953">
      <c r="A8953" t="inlineStr">
        <is>
          <t>location</t>
        </is>
      </c>
      <c r="B8953" t="inlineStr">
        <is>
          <t>FR</t>
        </is>
      </c>
    </row>
    <row r="8954">
      <c r="A8954" t="inlineStr">
        <is>
          <t>production amount</t>
        </is>
      </c>
      <c r="B8954" t="n">
        <v>1</v>
      </c>
    </row>
    <row r="8955">
      <c r="A8955" t="inlineStr">
        <is>
          <t>reference product</t>
        </is>
      </c>
      <c r="B8955" t="inlineStr">
        <is>
          <t>electricity, low voltage</t>
        </is>
      </c>
    </row>
    <row r="8956">
      <c r="A8956" t="inlineStr">
        <is>
          <t>source</t>
        </is>
      </c>
      <c r="B89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57">
      <c r="A8957" t="inlineStr">
        <is>
          <t>type</t>
        </is>
      </c>
      <c r="B8957" t="inlineStr">
        <is>
          <t>process</t>
        </is>
      </c>
    </row>
    <row r="8958">
      <c r="A8958" t="inlineStr">
        <is>
          <t>unit</t>
        </is>
      </c>
      <c r="B8958" t="inlineStr">
        <is>
          <t>kilowatt hour</t>
        </is>
      </c>
    </row>
    <row r="8959" ht="16" customHeight="1" s="29">
      <c r="A8959" s="1" t="inlineStr">
        <is>
          <t>Exchanges</t>
        </is>
      </c>
    </row>
    <row r="8960">
      <c r="A8960" s="28" t="inlineStr">
        <is>
          <t>name</t>
        </is>
      </c>
      <c r="B8960" s="28" t="inlineStr">
        <is>
          <t>amount</t>
        </is>
      </c>
      <c r="C8960" s="28" t="inlineStr">
        <is>
          <t>location</t>
        </is>
      </c>
      <c r="D8960" s="28" t="inlineStr">
        <is>
          <t>unit</t>
        </is>
      </c>
      <c r="E8960" s="28" t="inlineStr">
        <is>
          <t>categories</t>
        </is>
      </c>
      <c r="F8960" s="28" t="inlineStr">
        <is>
          <t>type</t>
        </is>
      </c>
      <c r="G8960" s="28" t="inlineStr">
        <is>
          <t>uncertainty type</t>
        </is>
      </c>
      <c r="H8960" s="28" t="inlineStr">
        <is>
          <t>reference product</t>
        </is>
      </c>
      <c r="I8960" s="28" t="inlineStr">
        <is>
          <t>comment</t>
        </is>
      </c>
      <c r="J8960" s="28" t="inlineStr">
        <is>
          <t>production volume</t>
        </is>
      </c>
      <c r="K8960" s="28" t="n"/>
      <c r="L8960" s="28" t="n"/>
      <c r="M8960" s="28" t="n"/>
    </row>
    <row r="8961">
      <c r="A8961" t="inlineStr">
        <is>
          <t>Energy, solar, converted</t>
        </is>
      </c>
      <c r="B8961" t="n">
        <v>3.8503</v>
      </c>
      <c r="D8961" t="inlineStr">
        <is>
          <t>megajoule</t>
        </is>
      </c>
      <c r="E8961" t="inlineStr">
        <is>
          <t>natural resource::in air</t>
        </is>
      </c>
      <c r="F8961" t="inlineStr">
        <is>
          <t>biosphere</t>
        </is>
      </c>
      <c r="G8961" t="n">
        <v>0</v>
      </c>
      <c r="I8961" t="inlineStr">
        <is>
          <t>(2,2,1,1,1,3); Energy loss in the system</t>
        </is>
      </c>
    </row>
    <row r="8962">
      <c r="A8962" t="inlineStr">
        <is>
          <t>Heat, waste</t>
        </is>
      </c>
      <c r="B8962" t="n">
        <v>0.25027</v>
      </c>
      <c r="D8962" t="inlineStr">
        <is>
          <t>megajoule</t>
        </is>
      </c>
      <c r="E8962" t="inlineStr">
        <is>
          <t>air</t>
        </is>
      </c>
      <c r="F8962" t="inlineStr">
        <is>
          <t>biosphere</t>
        </is>
      </c>
      <c r="G8962" t="n">
        <v>0</v>
      </c>
      <c r="I8962" t="inlineStr">
        <is>
          <t>(1,na,na,na,na,na); Calculation with average annual output and share of technologies; Average degradation of 10.5% included</t>
        </is>
      </c>
    </row>
    <row r="8963">
      <c r="A8963" t="inlineStr">
        <is>
          <t>electricity production, photovoltaic, commercial</t>
        </is>
      </c>
      <c r="B8963" t="n">
        <v>1</v>
      </c>
      <c r="C8963" t="inlineStr">
        <is>
          <t>FR</t>
        </is>
      </c>
      <c r="D8963" t="inlineStr">
        <is>
          <t>kilowatt hour</t>
        </is>
      </c>
      <c r="E8963" t="inlineStr">
        <is>
          <t>photovoltaic::power plants</t>
        </is>
      </c>
      <c r="F8963" t="inlineStr">
        <is>
          <t>production</t>
        </is>
      </c>
      <c r="G8963" t="n">
        <v>0</v>
      </c>
      <c r="H8963" t="inlineStr">
        <is>
          <t>electricity, low voltage</t>
        </is>
      </c>
      <c r="J8963">
        <f>VLOOKUP(C8963,'extension - production vol'!$B$6:$D$235,3,0)</f>
        <v>302.60599999999999</v>
      </c>
    </row>
    <row r="8964">
      <c r="A8964" t="inlineStr">
        <is>
          <t>photovoltaic flat-roof installation, 156 kWp, multi-Si, on roof</t>
        </is>
      </c>
      <c r="B8964" s="30" t="n">
        <v>3.258405304120782e-08</v>
      </c>
      <c r="C8964" t="inlineStr">
        <is>
          <t>CH</t>
        </is>
      </c>
      <c r="D8964" t="inlineStr">
        <is>
          <t>unit</t>
        </is>
      </c>
      <c r="F8964" t="inlineStr">
        <is>
          <t>technosphere</t>
        </is>
      </c>
      <c r="G8964" t="n">
        <v>0</v>
      </c>
      <c r="H8964" t="inlineStr">
        <is>
          <t>photovoltaic flat-roof installation, 156 kWp, multi-Si, on roof</t>
        </is>
      </c>
      <c r="I8964" t="inlineStr">
        <is>
          <t>(2,2,1,1,1,3); Calculation with average annual yield and share of technologies. Lifetime: 30a.</t>
        </is>
      </c>
    </row>
    <row r="8965">
      <c r="A8965" t="inlineStr">
        <is>
          <t>photovoltaic flat-roof installation, 156 kWp, single-Si, on roof</t>
        </is>
      </c>
      <c r="B8965" s="30" t="n">
        <v>1.729461276802569e-08</v>
      </c>
      <c r="C8965" t="inlineStr">
        <is>
          <t>CH</t>
        </is>
      </c>
      <c r="D8965" t="inlineStr">
        <is>
          <t>unit</t>
        </is>
      </c>
      <c r="F8965" t="inlineStr">
        <is>
          <t>technosphere</t>
        </is>
      </c>
      <c r="G8965" t="n">
        <v>0</v>
      </c>
      <c r="H8965" t="inlineStr">
        <is>
          <t>photovoltaic flat-roof installation, 156 kWp, single-Si, on roof</t>
        </is>
      </c>
      <c r="I8965" t="inlineStr">
        <is>
          <t>(2,2,1,1,1,3); Calculation with average annual yield and share of technologies. Lifetime: 30a.</t>
        </is>
      </c>
    </row>
    <row r="8966">
      <c r="A8966" t="inlineStr">
        <is>
          <t>photovoltaic open ground installation, 570 kWp, CIS, on open ground</t>
        </is>
      </c>
      <c r="B8966" s="30" t="n">
        <v>5.630652736059009e-10</v>
      </c>
      <c r="C8966" t="inlineStr">
        <is>
          <t>RER</t>
        </is>
      </c>
      <c r="D8966" t="inlineStr">
        <is>
          <t>unit</t>
        </is>
      </c>
      <c r="F8966" t="inlineStr">
        <is>
          <t>technosphere</t>
        </is>
      </c>
      <c r="G8966" t="n">
        <v>0</v>
      </c>
      <c r="H8966" t="inlineStr">
        <is>
          <t>photovoltaic open ground installation, 570 kWp, CIS, on open ground</t>
        </is>
      </c>
      <c r="I8966" t="inlineStr">
        <is>
          <t>(2,2,1,1,1,3); Calculation with average annual yield and share of technologies. Lifetime: 30a.</t>
        </is>
      </c>
    </row>
    <row r="8967">
      <c r="A8967" t="inlineStr">
        <is>
          <t>photovoltaic open ground installation, 570 kWp, CdTe, on open ground</t>
        </is>
      </c>
      <c r="B8967" s="30" t="n">
        <v>6.817188753236195e-10</v>
      </c>
      <c r="C8967" t="inlineStr">
        <is>
          <t>RER</t>
        </is>
      </c>
      <c r="D8967" t="inlineStr">
        <is>
          <t>unit</t>
        </is>
      </c>
      <c r="F8967" t="inlineStr">
        <is>
          <t>technosphere</t>
        </is>
      </c>
      <c r="G8967" t="n">
        <v>0</v>
      </c>
      <c r="H8967" t="inlineStr">
        <is>
          <t>photovoltaic open ground installation, 570 kWp, CdTe, on open ground</t>
        </is>
      </c>
      <c r="I8967" t="inlineStr">
        <is>
          <t>(2,2,1,1,1,3); Calculation with average annual yield and share of technologies. Lifetime: 30a.</t>
        </is>
      </c>
    </row>
    <row r="8968">
      <c r="A8968" t="inlineStr">
        <is>
          <t>photovoltaic open ground installation, 570 kWp, micro-Si, on open ground</t>
        </is>
      </c>
      <c r="B8968" s="30" t="n">
        <v>8.916997947270971e-11</v>
      </c>
      <c r="C8968" t="inlineStr">
        <is>
          <t>RER</t>
        </is>
      </c>
      <c r="D8968" t="inlineStr">
        <is>
          <t>unit</t>
        </is>
      </c>
      <c r="F8968" t="inlineStr">
        <is>
          <t>technosphere</t>
        </is>
      </c>
      <c r="G8968" t="n">
        <v>0</v>
      </c>
      <c r="H8968" t="inlineStr">
        <is>
          <t>photovoltaic open ground installation, 570 kWp, micro-Si, on open ground</t>
        </is>
      </c>
      <c r="I8968" t="inlineStr">
        <is>
          <t>(2,2,1,1,1,3); Calculation with average annual yield and share of technologies. Lifetime: 30a.</t>
        </is>
      </c>
    </row>
    <row r="8969">
      <c r="A8969" t="inlineStr">
        <is>
          <t>photovoltaic open ground installation, 570 kWp, multi-Si, on open ground</t>
        </is>
      </c>
      <c r="B8969" s="30" t="n">
        <v>1.804972971584689e-08</v>
      </c>
      <c r="C8969" t="inlineStr">
        <is>
          <t>RER</t>
        </is>
      </c>
      <c r="D8969" t="inlineStr">
        <is>
          <t>unit</t>
        </is>
      </c>
      <c r="F8969" t="inlineStr">
        <is>
          <t>technosphere</t>
        </is>
      </c>
      <c r="G8969" t="n">
        <v>0</v>
      </c>
      <c r="H8969" t="inlineStr">
        <is>
          <t>photovoltaic open ground installation, 570 kWp, multi-Si, on open ground</t>
        </is>
      </c>
      <c r="I8969" t="inlineStr">
        <is>
          <t>(2,2,1,1,1,3); Calculation with average annual yield and share of technologies. Lifetime: 30a.</t>
        </is>
      </c>
    </row>
    <row r="8970">
      <c r="A8970" t="inlineStr">
        <is>
          <t>photovoltaic open ground installation, 570 kWp, single-Si, on open ground</t>
        </is>
      </c>
      <c r="B8970" s="30" t="n">
        <v>9.564199411185799e-09</v>
      </c>
      <c r="C8970" t="inlineStr">
        <is>
          <t>RER</t>
        </is>
      </c>
      <c r="D8970" t="inlineStr">
        <is>
          <t>unit</t>
        </is>
      </c>
      <c r="F8970" t="inlineStr">
        <is>
          <t>technosphere</t>
        </is>
      </c>
      <c r="G8970" t="n">
        <v>0</v>
      </c>
      <c r="H8970" t="inlineStr">
        <is>
          <t>photovoltaic open ground installation, 570 kWp, single-Si, on open ground</t>
        </is>
      </c>
      <c r="I8970" t="inlineStr">
        <is>
          <t>(2,2,1,1,1,3); Calculation with average annual yield and share of technologies. Lifetime: 30a.</t>
        </is>
      </c>
    </row>
    <row r="8971">
      <c r="A8971" t="inlineStr">
        <is>
          <t>photovoltaic slanted-roof installation, 93 kWp, multi-Si, laminated, integrated, on roof</t>
        </is>
      </c>
      <c r="B8971" s="30" t="n">
        <v>5.215708468914758e-09</v>
      </c>
      <c r="C8971" t="inlineStr">
        <is>
          <t>CH</t>
        </is>
      </c>
      <c r="D8971" t="inlineStr">
        <is>
          <t>unit</t>
        </is>
      </c>
      <c r="F8971" t="inlineStr">
        <is>
          <t>technosphere</t>
        </is>
      </c>
      <c r="G8971" t="n">
        <v>0</v>
      </c>
      <c r="H8971" t="inlineStr">
        <is>
          <t>photovoltaic slanted-roof installation, 93 kWp, multi-Si, laminated, integrated, on roof</t>
        </is>
      </c>
      <c r="I8971" t="inlineStr">
        <is>
          <t>(2,2,1,1,1,3); Calculation with average annual yield and share of technologies. Lifetime: 30a.</t>
        </is>
      </c>
    </row>
    <row r="8972">
      <c r="A8972" t="inlineStr">
        <is>
          <t>photovoltaic slanted-roof installation, 93 kWp, multi-Si, panel, mounted, on roof</t>
        </is>
      </c>
      <c r="B8972" s="30" t="n">
        <v>6.073013470045902e-08</v>
      </c>
      <c r="C8972" t="inlineStr">
        <is>
          <t>CH</t>
        </is>
      </c>
      <c r="D8972" t="inlineStr">
        <is>
          <t>unit</t>
        </is>
      </c>
      <c r="F8972" t="inlineStr">
        <is>
          <t>technosphere</t>
        </is>
      </c>
      <c r="G8972" t="n">
        <v>0</v>
      </c>
      <c r="H8972" t="inlineStr">
        <is>
          <t>photovoltaic slanted-roof installation, 93 kWp, multi-Si, panel, mounted, on roof</t>
        </is>
      </c>
      <c r="I8972" t="inlineStr">
        <is>
          <t>(2,2,1,1,1,3); Calculation with average annual yield and share of technologies. Lifetime: 30a.</t>
        </is>
      </c>
    </row>
    <row r="8973">
      <c r="A8973" t="inlineStr">
        <is>
          <t>photovoltaic slanted-roof installation, 93 kWp, single-Si, laminated, integrated, on roof</t>
        </is>
      </c>
      <c r="B8973" s="30" t="n">
        <v>1.934021212768464e-09</v>
      </c>
      <c r="C8973" t="inlineStr">
        <is>
          <t>CH</t>
        </is>
      </c>
      <c r="D8973" t="inlineStr">
        <is>
          <t>unit</t>
        </is>
      </c>
      <c r="F8973" t="inlineStr">
        <is>
          <t>technosphere</t>
        </is>
      </c>
      <c r="G8973" t="n">
        <v>0</v>
      </c>
      <c r="H8973" t="inlineStr">
        <is>
          <t>photovoltaic slanted-roof installation, 93 kWp, single-Si, laminated, integrated, on roof</t>
        </is>
      </c>
      <c r="I8973" t="inlineStr">
        <is>
          <t>(2,2,1,1,1,3); Calculation with average annual yield and share of technologies. Lifetime: 30a.</t>
        </is>
      </c>
    </row>
    <row r="8974">
      <c r="A8974" t="inlineStr">
        <is>
          <t>photovoltaic slanted-roof installation, 93 kWp, single-Si, panel, mounted, on roof</t>
        </is>
      </c>
      <c r="B8974" s="30" t="n">
        <v>3.22336868794744e-08</v>
      </c>
      <c r="C8974" t="inlineStr">
        <is>
          <t>CH</t>
        </is>
      </c>
      <c r="D8974" t="inlineStr">
        <is>
          <t>unit</t>
        </is>
      </c>
      <c r="F8974" t="inlineStr">
        <is>
          <t>technosphere</t>
        </is>
      </c>
      <c r="G8974" t="n">
        <v>0</v>
      </c>
      <c r="H8974" t="inlineStr">
        <is>
          <t>photovoltaic slanted-roof installation, 93 kWp, single-Si, panel, mounted, on roof</t>
        </is>
      </c>
      <c r="I8974" t="inlineStr">
        <is>
          <t>(2,2,1,1,1,3); Calculation with average annual yield and share of technologies. Lifetime: 30a.</t>
        </is>
      </c>
    </row>
    <row r="8975">
      <c r="A8975" t="inlineStr">
        <is>
          <t>market for tap water</t>
        </is>
      </c>
      <c r="B8975" t="n">
        <v>0.0037026</v>
      </c>
      <c r="C8975" t="inlineStr">
        <is>
          <t>Europe without Switzerland</t>
        </is>
      </c>
      <c r="D8975" t="inlineStr">
        <is>
          <t>kilogram</t>
        </is>
      </c>
      <c r="F8975" t="inlineStr">
        <is>
          <t>technosphere</t>
        </is>
      </c>
      <c r="G8975" t="n">
        <v>0</v>
      </c>
      <c r="H8975" t="inlineStr">
        <is>
          <t>tap water</t>
        </is>
      </c>
      <c r="I8975" t="inlineStr">
        <is>
          <t>(2,2,1,1,1,3); Estimation 20l/m2 panel</t>
        </is>
      </c>
    </row>
    <row r="8976">
      <c r="A8976" t="inlineStr">
        <is>
          <t>treatment of wastewater, from residence, capacity 1.1E10l/year</t>
        </is>
      </c>
      <c r="B8976" t="n">
        <v>-3.3323e-06</v>
      </c>
      <c r="C8976" t="inlineStr">
        <is>
          <t>CH</t>
        </is>
      </c>
      <c r="D8976" t="inlineStr">
        <is>
          <t>cubic meter</t>
        </is>
      </c>
      <c r="F8976" t="inlineStr">
        <is>
          <t>technosphere</t>
        </is>
      </c>
      <c r="G8976" t="n">
        <v>0</v>
      </c>
      <c r="H8976" t="inlineStr">
        <is>
          <t>wastewater, from residence</t>
        </is>
      </c>
      <c r="I8976" t="inlineStr">
        <is>
          <t>(2,2,1,1,1,3); Estimation 20l/m2 panel</t>
        </is>
      </c>
    </row>
    <row r="8977"/>
    <row r="8978" ht="16" customHeight="1" s="29">
      <c r="A8978" s="1" t="inlineStr">
        <is>
          <t>Activity</t>
        </is>
      </c>
      <c r="B8978" s="1" t="inlineStr">
        <is>
          <t>electricity production, photovoltaic, commercial</t>
        </is>
      </c>
    </row>
    <row r="8979">
      <c r="A8979" t="inlineStr">
        <is>
          <t>comment</t>
        </is>
      </c>
      <c r="B897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8980">
      <c r="A8980" t="inlineStr">
        <is>
          <t>location</t>
        </is>
      </c>
      <c r="B8980" t="inlineStr">
        <is>
          <t>DE</t>
        </is>
      </c>
    </row>
    <row r="8981">
      <c r="A8981" t="inlineStr">
        <is>
          <t>production amount</t>
        </is>
      </c>
      <c r="B8981" t="n">
        <v>1</v>
      </c>
    </row>
    <row r="8982">
      <c r="A8982" t="inlineStr">
        <is>
          <t>reference product</t>
        </is>
      </c>
      <c r="B8982" t="inlineStr">
        <is>
          <t>electricity, low voltage</t>
        </is>
      </c>
    </row>
    <row r="8983">
      <c r="A8983" t="inlineStr">
        <is>
          <t>source</t>
        </is>
      </c>
      <c r="B898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84">
      <c r="A8984" t="inlineStr">
        <is>
          <t>type</t>
        </is>
      </c>
      <c r="B8984" t="inlineStr">
        <is>
          <t>process</t>
        </is>
      </c>
    </row>
    <row r="8985">
      <c r="A8985" t="inlineStr">
        <is>
          <t>unit</t>
        </is>
      </c>
      <c r="B8985" t="inlineStr">
        <is>
          <t>kilowatt hour</t>
        </is>
      </c>
    </row>
    <row r="8986" ht="16" customHeight="1" s="29">
      <c r="A8986" s="1" t="inlineStr">
        <is>
          <t>Exchanges</t>
        </is>
      </c>
    </row>
    <row r="8987">
      <c r="A8987" s="28" t="inlineStr">
        <is>
          <t>name</t>
        </is>
      </c>
      <c r="B8987" s="28" t="inlineStr">
        <is>
          <t>amount</t>
        </is>
      </c>
      <c r="C8987" s="28" t="inlineStr">
        <is>
          <t>location</t>
        </is>
      </c>
      <c r="D8987" s="28" t="inlineStr">
        <is>
          <t>unit</t>
        </is>
      </c>
      <c r="E8987" s="28" t="inlineStr">
        <is>
          <t>categories</t>
        </is>
      </c>
      <c r="F8987" s="28" t="inlineStr">
        <is>
          <t>type</t>
        </is>
      </c>
      <c r="G8987" s="28" t="inlineStr">
        <is>
          <t>uncertainty type</t>
        </is>
      </c>
      <c r="H8987" s="28" t="inlineStr">
        <is>
          <t>reference product</t>
        </is>
      </c>
      <c r="I8987" s="28" t="inlineStr">
        <is>
          <t>comment</t>
        </is>
      </c>
      <c r="J8987" s="28" t="inlineStr">
        <is>
          <t>production volume</t>
        </is>
      </c>
      <c r="K8987" s="28" t="n"/>
      <c r="L8987" s="28" t="n"/>
      <c r="M8987" s="28" t="n"/>
    </row>
    <row r="8988">
      <c r="A8988" t="inlineStr">
        <is>
          <t>Energy, solar, converted</t>
        </is>
      </c>
      <c r="B8988" t="n">
        <v>3.8503</v>
      </c>
      <c r="D8988" t="inlineStr">
        <is>
          <t>megajoule</t>
        </is>
      </c>
      <c r="E8988" t="inlineStr">
        <is>
          <t>natural resource::in air</t>
        </is>
      </c>
      <c r="F8988" t="inlineStr">
        <is>
          <t>biosphere</t>
        </is>
      </c>
      <c r="G8988" t="n">
        <v>0</v>
      </c>
      <c r="I8988" t="inlineStr">
        <is>
          <t>(2,2,1,1,1,3); Energy loss in the system</t>
        </is>
      </c>
    </row>
    <row r="8989">
      <c r="A8989" t="inlineStr">
        <is>
          <t>Heat, waste</t>
        </is>
      </c>
      <c r="B8989" t="n">
        <v>0.25027</v>
      </c>
      <c r="D8989" t="inlineStr">
        <is>
          <t>megajoule</t>
        </is>
      </c>
      <c r="E8989" t="inlineStr">
        <is>
          <t>air</t>
        </is>
      </c>
      <c r="F8989" t="inlineStr">
        <is>
          <t>biosphere</t>
        </is>
      </c>
      <c r="G8989" t="n">
        <v>0</v>
      </c>
      <c r="I8989" t="inlineStr">
        <is>
          <t>(1,na,na,na,na,na); Calculation with average annual output and share of technologies; Average degradation of 10.5% included</t>
        </is>
      </c>
    </row>
    <row r="8990">
      <c r="A8990" t="inlineStr">
        <is>
          <t>electricity production, photovoltaic, commercial</t>
        </is>
      </c>
      <c r="B8990" t="n">
        <v>1</v>
      </c>
      <c r="C8990" t="inlineStr">
        <is>
          <t>DE</t>
        </is>
      </c>
      <c r="D8990" t="inlineStr">
        <is>
          <t>kilowatt hour</t>
        </is>
      </c>
      <c r="E8990" t="inlineStr">
        <is>
          <t>photovoltaic::power plants</t>
        </is>
      </c>
      <c r="F8990" t="inlineStr">
        <is>
          <t>production</t>
        </is>
      </c>
      <c r="G8990" t="n">
        <v>0</v>
      </c>
      <c r="H8990" t="inlineStr">
        <is>
          <t>electricity, low voltage</t>
        </is>
      </c>
      <c r="J8990">
        <f>VLOOKUP(C8990,'extension - production vol'!$B$6:$D$235,3,0)</f>
        <v>63576</v>
      </c>
    </row>
    <row r="8991">
      <c r="A8991" t="inlineStr">
        <is>
          <t>photovoltaic flat-roof installation, 156 kWp, multi-Si, on roof</t>
        </is>
      </c>
      <c r="B8991" s="30" t="n">
        <v>4.565282163070878e-08</v>
      </c>
      <c r="C8991" t="inlineStr">
        <is>
          <t>CH</t>
        </is>
      </c>
      <c r="D8991" t="inlineStr">
        <is>
          <t>unit</t>
        </is>
      </c>
      <c r="F8991" t="inlineStr">
        <is>
          <t>technosphere</t>
        </is>
      </c>
      <c r="G8991" t="n">
        <v>0</v>
      </c>
      <c r="H8991" t="inlineStr">
        <is>
          <t>photovoltaic flat-roof installation, 156 kWp, multi-Si, on roof</t>
        </is>
      </c>
      <c r="I8991" t="inlineStr">
        <is>
          <t>(2,2,1,1,1,3); Calculation with average annual yield and share of technologies. Lifetime: 30a.</t>
        </is>
      </c>
    </row>
    <row r="8992">
      <c r="A8992" t="inlineStr">
        <is>
          <t>photovoltaic flat-roof installation, 156 kWp, single-Si, on roof</t>
        </is>
      </c>
      <c r="B8992" s="30" t="n">
        <v>2.420224927545794e-08</v>
      </c>
      <c r="C8992" t="inlineStr">
        <is>
          <t>CH</t>
        </is>
      </c>
      <c r="D8992" t="inlineStr">
        <is>
          <t>unit</t>
        </is>
      </c>
      <c r="F8992" t="inlineStr">
        <is>
          <t>technosphere</t>
        </is>
      </c>
      <c r="G8992" t="n">
        <v>0</v>
      </c>
      <c r="H8992" t="inlineStr">
        <is>
          <t>photovoltaic flat-roof installation, 156 kWp, single-Si, on roof</t>
        </is>
      </c>
      <c r="I8992" t="inlineStr">
        <is>
          <t>(2,2,1,1,1,3); Calculation with average annual yield and share of technologies. Lifetime: 30a.</t>
        </is>
      </c>
    </row>
    <row r="8993">
      <c r="A8993" t="inlineStr">
        <is>
          <t>photovoltaic open ground installation, 570 kWp, CIS, on open ground</t>
        </is>
      </c>
      <c r="B8993" s="30" t="n">
        <v>4.001642201284422e-10</v>
      </c>
      <c r="C8993" t="inlineStr">
        <is>
          <t>RER</t>
        </is>
      </c>
      <c r="D8993" t="inlineStr">
        <is>
          <t>unit</t>
        </is>
      </c>
      <c r="F8993" t="inlineStr">
        <is>
          <t>technosphere</t>
        </is>
      </c>
      <c r="G8993" t="n">
        <v>0</v>
      </c>
      <c r="H8993" t="inlineStr">
        <is>
          <t>photovoltaic open ground installation, 570 kWp, CIS, on open ground</t>
        </is>
      </c>
      <c r="I8993" t="inlineStr">
        <is>
          <t>(2,2,1,1,1,3); Calculation with average annual yield and share of technologies. Lifetime: 30a.</t>
        </is>
      </c>
    </row>
    <row r="8994">
      <c r="A8994" t="inlineStr">
        <is>
          <t>photovoltaic open ground installation, 570 kWp, CdTe, on open ground</t>
        </is>
      </c>
      <c r="B8994" s="30" t="n">
        <v>4.848764038249875e-10</v>
      </c>
      <c r="C8994" t="inlineStr">
        <is>
          <t>RER</t>
        </is>
      </c>
      <c r="D8994" t="inlineStr">
        <is>
          <t>unit</t>
        </is>
      </c>
      <c r="F8994" t="inlineStr">
        <is>
          <t>technosphere</t>
        </is>
      </c>
      <c r="G8994" t="n">
        <v>0</v>
      </c>
      <c r="H8994" t="inlineStr">
        <is>
          <t>photovoltaic open ground installation, 570 kWp, CdTe, on open ground</t>
        </is>
      </c>
      <c r="I8994" t="inlineStr">
        <is>
          <t>(2,2,1,1,1,3); Calculation with average annual yield and share of technologies. Lifetime: 30a.</t>
        </is>
      </c>
    </row>
    <row r="8995">
      <c r="A8995" t="inlineStr">
        <is>
          <t>photovoltaic open ground installation, 570 kWp, micro-Si, on open ground</t>
        </is>
      </c>
      <c r="B8995" s="30" t="n">
        <v>6.325176382675377e-11</v>
      </c>
      <c r="C8995" t="inlineStr">
        <is>
          <t>RER</t>
        </is>
      </c>
      <c r="D8995" t="inlineStr">
        <is>
          <t>unit</t>
        </is>
      </c>
      <c r="F8995" t="inlineStr">
        <is>
          <t>technosphere</t>
        </is>
      </c>
      <c r="G8995" t="n">
        <v>0</v>
      </c>
      <c r="H8995" t="inlineStr">
        <is>
          <t>photovoltaic open ground installation, 570 kWp, micro-Si, on open ground</t>
        </is>
      </c>
      <c r="I8995" t="inlineStr">
        <is>
          <t>(2,2,1,1,1,3); Calculation with average annual yield and share of technologies. Lifetime: 30a.</t>
        </is>
      </c>
    </row>
    <row r="8996">
      <c r="A8996" t="inlineStr">
        <is>
          <t>photovoltaic open ground installation, 570 kWp, multi-Si, on open ground</t>
        </is>
      </c>
      <c r="B8996" s="30" t="n">
        <v>1.282784495976256e-08</v>
      </c>
      <c r="C8996" t="inlineStr">
        <is>
          <t>RER</t>
        </is>
      </c>
      <c r="D8996" t="inlineStr">
        <is>
          <t>unit</t>
        </is>
      </c>
      <c r="F8996" t="inlineStr">
        <is>
          <t>technosphere</t>
        </is>
      </c>
      <c r="G8996" t="n">
        <v>0</v>
      </c>
      <c r="H8996" t="inlineStr">
        <is>
          <t>photovoltaic open ground installation, 570 kWp, multi-Si, on open ground</t>
        </is>
      </c>
      <c r="I8996" t="inlineStr">
        <is>
          <t>(2,2,1,1,1,3); Calculation with average annual yield and share of technologies. Lifetime: 30a.</t>
        </is>
      </c>
    </row>
    <row r="8997">
      <c r="A8997" t="inlineStr">
        <is>
          <t>photovoltaic open ground installation, 570 kWp, single-Si, on open ground</t>
        </is>
      </c>
      <c r="B8997" s="30" t="n">
        <v>6.785042522742336e-09</v>
      </c>
      <c r="C8997" t="inlineStr">
        <is>
          <t>RER</t>
        </is>
      </c>
      <c r="D8997" t="inlineStr">
        <is>
          <t>unit</t>
        </is>
      </c>
      <c r="F8997" t="inlineStr">
        <is>
          <t>technosphere</t>
        </is>
      </c>
      <c r="G8997" t="n">
        <v>0</v>
      </c>
      <c r="H8997" t="inlineStr">
        <is>
          <t>photovoltaic open ground installation, 570 kWp, single-Si, on open ground</t>
        </is>
      </c>
      <c r="I8997" t="inlineStr">
        <is>
          <t>(2,2,1,1,1,3); Calculation with average annual yield and share of technologies. Lifetime: 30a.</t>
        </is>
      </c>
    </row>
    <row r="8998">
      <c r="A8998" t="inlineStr">
        <is>
          <t>photovoltaic slanted-roof installation, 93 kWp, multi-Si, laminated, integrated, on roof</t>
        </is>
      </c>
      <c r="B8998" s="30" t="n">
        <v>7.302752501056331e-09</v>
      </c>
      <c r="C8998" t="inlineStr">
        <is>
          <t>CH</t>
        </is>
      </c>
      <c r="D8998" t="inlineStr">
        <is>
          <t>unit</t>
        </is>
      </c>
      <c r="F8998" t="inlineStr">
        <is>
          <t>technosphere</t>
        </is>
      </c>
      <c r="G8998" t="n">
        <v>0</v>
      </c>
      <c r="H8998" t="inlineStr">
        <is>
          <t>photovoltaic slanted-roof installation, 93 kWp, multi-Si, laminated, integrated, on roof</t>
        </is>
      </c>
      <c r="I8998" t="inlineStr">
        <is>
          <t>(2,2,1,1,1,3); Calculation with average annual yield and share of technologies. Lifetime: 30a.</t>
        </is>
      </c>
    </row>
    <row r="8999">
      <c r="A8999" t="inlineStr">
        <is>
          <t>photovoltaic slanted-roof installation, 93 kWp, multi-Si, panel, mounted, on roof</t>
        </is>
      </c>
      <c r="B8999" s="30" t="n">
        <v>8.49711377412927e-08</v>
      </c>
      <c r="C8999" t="inlineStr">
        <is>
          <t>CH</t>
        </is>
      </c>
      <c r="D8999" t="inlineStr">
        <is>
          <t>unit</t>
        </is>
      </c>
      <c r="F8999" t="inlineStr">
        <is>
          <t>technosphere</t>
        </is>
      </c>
      <c r="G8999" t="n">
        <v>0</v>
      </c>
      <c r="H8999" t="inlineStr">
        <is>
          <t>photovoltaic slanted-roof installation, 93 kWp, multi-Si, panel, mounted, on roof</t>
        </is>
      </c>
      <c r="I8999" t="inlineStr">
        <is>
          <t>(2,2,1,1,1,3); Calculation with average annual yield and share of technologies. Lifetime: 30a.</t>
        </is>
      </c>
    </row>
    <row r="9000">
      <c r="A9000" t="inlineStr">
        <is>
          <t>photovoltaic slanted-roof installation, 93 kWp, single-Si, laminated, integrated, on roof</t>
        </is>
      </c>
      <c r="B9000" s="30" t="n">
        <v>2.706488091018952e-09</v>
      </c>
      <c r="C9000" t="inlineStr">
        <is>
          <t>CH</t>
        </is>
      </c>
      <c r="D9000" t="inlineStr">
        <is>
          <t>unit</t>
        </is>
      </c>
      <c r="F9000" t="inlineStr">
        <is>
          <t>technosphere</t>
        </is>
      </c>
      <c r="G9000" t="n">
        <v>0</v>
      </c>
      <c r="H9000" t="inlineStr">
        <is>
          <t>photovoltaic slanted-roof installation, 93 kWp, single-Si, laminated, integrated, on roof</t>
        </is>
      </c>
      <c r="I9000" t="inlineStr">
        <is>
          <t>(2,2,1,1,1,3); Calculation with average annual yield and share of technologies. Lifetime: 30a.</t>
        </is>
      </c>
    </row>
    <row r="9001">
      <c r="A9001" t="inlineStr">
        <is>
          <t>photovoltaic slanted-roof installation, 93 kWp, single-Si, panel, mounted, on roof</t>
        </is>
      </c>
      <c r="B9001" s="30" t="n">
        <v>4.510813485031587e-08</v>
      </c>
      <c r="C9001" t="inlineStr">
        <is>
          <t>CH</t>
        </is>
      </c>
      <c r="D9001" t="inlineStr">
        <is>
          <t>unit</t>
        </is>
      </c>
      <c r="F9001" t="inlineStr">
        <is>
          <t>technosphere</t>
        </is>
      </c>
      <c r="G9001" t="n">
        <v>0</v>
      </c>
      <c r="H9001" t="inlineStr">
        <is>
          <t>photovoltaic slanted-roof installation, 93 kWp, single-Si, panel, mounted, on roof</t>
        </is>
      </c>
      <c r="I9001" t="inlineStr">
        <is>
          <t>(2,2,1,1,1,3); Calculation with average annual yield and share of technologies. Lifetime: 30a.</t>
        </is>
      </c>
    </row>
    <row r="9002">
      <c r="A9002" t="inlineStr">
        <is>
          <t>market for tap water</t>
        </is>
      </c>
      <c r="B9002" t="n">
        <v>0.0037026</v>
      </c>
      <c r="C9002" t="inlineStr">
        <is>
          <t>Europe without Switzerland</t>
        </is>
      </c>
      <c r="D9002" t="inlineStr">
        <is>
          <t>kilogram</t>
        </is>
      </c>
      <c r="F9002" t="inlineStr">
        <is>
          <t>technosphere</t>
        </is>
      </c>
      <c r="G9002" t="n">
        <v>0</v>
      </c>
      <c r="H9002" t="inlineStr">
        <is>
          <t>tap water</t>
        </is>
      </c>
      <c r="I9002" t="inlineStr">
        <is>
          <t>(2,2,1,1,1,3); Estimation 20l/m2 panel</t>
        </is>
      </c>
    </row>
    <row r="9003">
      <c r="A9003" t="inlineStr">
        <is>
          <t>treatment of wastewater, from residence, capacity 1.1E10l/year</t>
        </is>
      </c>
      <c r="B9003" t="n">
        <v>-3.3323e-06</v>
      </c>
      <c r="C9003" t="inlineStr">
        <is>
          <t>CH</t>
        </is>
      </c>
      <c r="D9003" t="inlineStr">
        <is>
          <t>cubic meter</t>
        </is>
      </c>
      <c r="F9003" t="inlineStr">
        <is>
          <t>technosphere</t>
        </is>
      </c>
      <c r="G9003" t="n">
        <v>0</v>
      </c>
      <c r="H9003" t="inlineStr">
        <is>
          <t>wastewater, from residence</t>
        </is>
      </c>
      <c r="I9003" t="inlineStr">
        <is>
          <t>(2,2,1,1,1,3); Estimation 20l/m2 panel</t>
        </is>
      </c>
    </row>
    <row r="9004"/>
    <row r="9005" ht="16" customHeight="1" s="29">
      <c r="A9005" s="1" t="inlineStr">
        <is>
          <t>Activity</t>
        </is>
      </c>
      <c r="B9005" s="1" t="inlineStr">
        <is>
          <t>electricity production, photovoltaic, commercial</t>
        </is>
      </c>
    </row>
    <row r="9006">
      <c r="A9006" t="inlineStr">
        <is>
          <t>comment</t>
        </is>
      </c>
      <c r="B9006"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007">
      <c r="A9007" t="inlineStr">
        <is>
          <t>location</t>
        </is>
      </c>
      <c r="B9007" t="inlineStr">
        <is>
          <t>GR</t>
        </is>
      </c>
    </row>
    <row r="9008">
      <c r="A9008" t="inlineStr">
        <is>
          <t>production amount</t>
        </is>
      </c>
      <c r="B9008" t="n">
        <v>1</v>
      </c>
    </row>
    <row r="9009">
      <c r="A9009" t="inlineStr">
        <is>
          <t>reference product</t>
        </is>
      </c>
      <c r="B9009" t="inlineStr">
        <is>
          <t>electricity, low voltage</t>
        </is>
      </c>
    </row>
    <row r="9010">
      <c r="A9010" t="inlineStr">
        <is>
          <t>source</t>
        </is>
      </c>
      <c r="B901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11">
      <c r="A9011" t="inlineStr">
        <is>
          <t>type</t>
        </is>
      </c>
      <c r="B9011" t="inlineStr">
        <is>
          <t>process</t>
        </is>
      </c>
    </row>
    <row r="9012">
      <c r="A9012" t="inlineStr">
        <is>
          <t>unit</t>
        </is>
      </c>
      <c r="B9012" t="inlineStr">
        <is>
          <t>kilowatt hour</t>
        </is>
      </c>
    </row>
    <row r="9013" ht="16" customHeight="1" s="29">
      <c r="A9013" s="1" t="inlineStr">
        <is>
          <t>Exchanges</t>
        </is>
      </c>
    </row>
    <row r="9014">
      <c r="A9014" s="28" t="inlineStr">
        <is>
          <t>name</t>
        </is>
      </c>
      <c r="B9014" s="28" t="inlineStr">
        <is>
          <t>amount</t>
        </is>
      </c>
      <c r="C9014" s="28" t="inlineStr">
        <is>
          <t>location</t>
        </is>
      </c>
      <c r="D9014" s="28" t="inlineStr">
        <is>
          <t>unit</t>
        </is>
      </c>
      <c r="E9014" s="28" t="inlineStr">
        <is>
          <t>categories</t>
        </is>
      </c>
      <c r="F9014" s="28" t="inlineStr">
        <is>
          <t>type</t>
        </is>
      </c>
      <c r="G9014" s="28" t="inlineStr">
        <is>
          <t>uncertainty type</t>
        </is>
      </c>
      <c r="H9014" s="28" t="inlineStr">
        <is>
          <t>reference product</t>
        </is>
      </c>
      <c r="I9014" s="28" t="inlineStr">
        <is>
          <t>comment</t>
        </is>
      </c>
      <c r="J9014" s="28" t="inlineStr">
        <is>
          <t>production volume</t>
        </is>
      </c>
      <c r="K9014" s="28" t="n"/>
      <c r="L9014" s="28" t="n"/>
      <c r="M9014" s="28" t="n"/>
    </row>
    <row r="9015">
      <c r="A9015" t="inlineStr">
        <is>
          <t>Energy, solar, converted</t>
        </is>
      </c>
      <c r="B9015" t="n">
        <v>3.8503</v>
      </c>
      <c r="D9015" t="inlineStr">
        <is>
          <t>megajoule</t>
        </is>
      </c>
      <c r="E9015" t="inlineStr">
        <is>
          <t>natural resource::in air</t>
        </is>
      </c>
      <c r="F9015" t="inlineStr">
        <is>
          <t>biosphere</t>
        </is>
      </c>
      <c r="G9015" t="n">
        <v>0</v>
      </c>
      <c r="I9015" t="inlineStr">
        <is>
          <t>(2,2,1,1,1,3); Energy loss in the system</t>
        </is>
      </c>
    </row>
    <row r="9016">
      <c r="A9016" t="inlineStr">
        <is>
          <t>Heat, waste</t>
        </is>
      </c>
      <c r="B9016" t="n">
        <v>0.25027</v>
      </c>
      <c r="D9016" t="inlineStr">
        <is>
          <t>megajoule</t>
        </is>
      </c>
      <c r="E9016" t="inlineStr">
        <is>
          <t>air</t>
        </is>
      </c>
      <c r="F9016" t="inlineStr">
        <is>
          <t>biosphere</t>
        </is>
      </c>
      <c r="G9016" t="n">
        <v>0</v>
      </c>
      <c r="I9016" t="inlineStr">
        <is>
          <t>(1,na,na,na,na,na); Calculation with average annual output and share of technologies; Average degradation of 10.5% included</t>
        </is>
      </c>
    </row>
    <row r="9017">
      <c r="A9017" t="inlineStr">
        <is>
          <t>electricity production, photovoltaic, commercial</t>
        </is>
      </c>
      <c r="B9017" t="n">
        <v>1</v>
      </c>
      <c r="C9017" t="inlineStr">
        <is>
          <t>GR</t>
        </is>
      </c>
      <c r="D9017" t="inlineStr">
        <is>
          <t>kilowatt hour</t>
        </is>
      </c>
      <c r="E9017" t="inlineStr">
        <is>
          <t>photovoltaic::power plants</t>
        </is>
      </c>
      <c r="F9017" t="inlineStr">
        <is>
          <t>production</t>
        </is>
      </c>
      <c r="G9017" t="n">
        <v>0</v>
      </c>
      <c r="H9017" t="inlineStr">
        <is>
          <t>electricity, low voltage</t>
        </is>
      </c>
      <c r="J9017">
        <f>VLOOKUP(C9017,'extension - production vol'!$B$6:$D$235,3,0)</f>
        <v>8893.5720000000001</v>
      </c>
    </row>
    <row r="9018">
      <c r="A9018" t="inlineStr">
        <is>
          <t>photovoltaic flat-roof installation, 156 kWp, multi-Si, on roof</t>
        </is>
      </c>
      <c r="B9018" s="30" t="n">
        <v>2.514418350002069e-08</v>
      </c>
      <c r="C9018" t="inlineStr">
        <is>
          <t>CH</t>
        </is>
      </c>
      <c r="D9018" t="inlineStr">
        <is>
          <t>unit</t>
        </is>
      </c>
      <c r="F9018" t="inlineStr">
        <is>
          <t>technosphere</t>
        </is>
      </c>
      <c r="G9018" t="n">
        <v>0</v>
      </c>
      <c r="H9018" t="inlineStr">
        <is>
          <t>photovoltaic flat-roof installation, 156 kWp, multi-Si, on roof</t>
        </is>
      </c>
      <c r="I9018" t="inlineStr">
        <is>
          <t>(2,2,1,1,1,3); Calculation with average annual yield and share of technologies. Lifetime: 30a.</t>
        </is>
      </c>
    </row>
    <row r="9019">
      <c r="A9019" t="inlineStr">
        <is>
          <t>photovoltaic flat-roof installation, 156 kWp, single-Si, on roof</t>
        </is>
      </c>
      <c r="B9019" s="30" t="n">
        <v>1.335527123607656e-08</v>
      </c>
      <c r="C9019" t="inlineStr">
        <is>
          <t>CH</t>
        </is>
      </c>
      <c r="D9019" t="inlineStr">
        <is>
          <t>unit</t>
        </is>
      </c>
      <c r="F9019" t="inlineStr">
        <is>
          <t>technosphere</t>
        </is>
      </c>
      <c r="G9019" t="n">
        <v>0</v>
      </c>
      <c r="H9019" t="inlineStr">
        <is>
          <t>photovoltaic flat-roof installation, 156 kWp, single-Si, on roof</t>
        </is>
      </c>
      <c r="I9019" t="inlineStr">
        <is>
          <t>(2,2,1,1,1,3); Calculation with average annual yield and share of technologies. Lifetime: 30a.</t>
        </is>
      </c>
    </row>
    <row r="9020">
      <c r="A9020" t="inlineStr">
        <is>
          <t>photovoltaic open ground installation, 570 kWp, CIS, on open ground</t>
        </is>
      </c>
      <c r="B9020" s="30" t="n">
        <v>3.901604600458058e-10</v>
      </c>
      <c r="C9020" t="inlineStr">
        <is>
          <t>RER</t>
        </is>
      </c>
      <c r="D9020" t="inlineStr">
        <is>
          <t>unit</t>
        </is>
      </c>
      <c r="F9020" t="inlineStr">
        <is>
          <t>technosphere</t>
        </is>
      </c>
      <c r="G9020" t="n">
        <v>0</v>
      </c>
      <c r="H9020" t="inlineStr">
        <is>
          <t>photovoltaic open ground installation, 570 kWp, CIS, on open ground</t>
        </is>
      </c>
      <c r="I9020" t="inlineStr">
        <is>
          <t>(2,2,1,1,1,3); Calculation with average annual yield and share of technologies. Lifetime: 30a.</t>
        </is>
      </c>
    </row>
    <row r="9021">
      <c r="A9021" t="inlineStr">
        <is>
          <t>photovoltaic open ground installation, 570 kWp, CdTe, on open ground</t>
        </is>
      </c>
      <c r="B9021" s="30" t="n">
        <v>4.721314161809409e-10</v>
      </c>
      <c r="C9021" t="inlineStr">
        <is>
          <t>RER</t>
        </is>
      </c>
      <c r="D9021" t="inlineStr">
        <is>
          <t>unit</t>
        </is>
      </c>
      <c r="F9021" t="inlineStr">
        <is>
          <t>technosphere</t>
        </is>
      </c>
      <c r="G9021" t="n">
        <v>0</v>
      </c>
      <c r="H9021" t="inlineStr">
        <is>
          <t>photovoltaic open ground installation, 570 kWp, CdTe, on open ground</t>
        </is>
      </c>
      <c r="I9021" t="inlineStr">
        <is>
          <t>(2,2,1,1,1,3); Calculation with average annual yield and share of technologies. Lifetime: 30a.</t>
        </is>
      </c>
    </row>
    <row r="9022">
      <c r="A9022" t="inlineStr">
        <is>
          <t>photovoltaic open ground installation, 570 kWp, micro-Si, on open ground</t>
        </is>
      </c>
      <c r="B9022" s="30" t="n">
        <v>6.174435656932261e-11</v>
      </c>
      <c r="C9022" t="inlineStr">
        <is>
          <t>RER</t>
        </is>
      </c>
      <c r="D9022" t="inlineStr">
        <is>
          <t>unit</t>
        </is>
      </c>
      <c r="F9022" t="inlineStr">
        <is>
          <t>technosphere</t>
        </is>
      </c>
      <c r="G9022" t="n">
        <v>0</v>
      </c>
      <c r="H9022" t="inlineStr">
        <is>
          <t>photovoltaic open ground installation, 570 kWp, micro-Si, on open ground</t>
        </is>
      </c>
      <c r="I9022" t="inlineStr">
        <is>
          <t>(2,2,1,1,1,3); Calculation with average annual yield and share of technologies. Lifetime: 30a.</t>
        </is>
      </c>
    </row>
    <row r="9023">
      <c r="A9023" t="inlineStr">
        <is>
          <t>photovoltaic open ground installation, 570 kWp, multi-Si, on open ground</t>
        </is>
      </c>
      <c r="B9023" s="30" t="n">
        <v>1.250855499464725e-08</v>
      </c>
      <c r="C9023" t="inlineStr">
        <is>
          <t>RER</t>
        </is>
      </c>
      <c r="D9023" t="inlineStr">
        <is>
          <t>unit</t>
        </is>
      </c>
      <c r="F9023" t="inlineStr">
        <is>
          <t>technosphere</t>
        </is>
      </c>
      <c r="G9023" t="n">
        <v>0</v>
      </c>
      <c r="H9023" t="inlineStr">
        <is>
          <t>photovoltaic open ground installation, 570 kWp, multi-Si, on open ground</t>
        </is>
      </c>
      <c r="I9023" t="inlineStr">
        <is>
          <t>(2,2,1,1,1,3); Calculation with average annual yield and share of technologies. Lifetime: 30a.</t>
        </is>
      </c>
    </row>
    <row r="9024">
      <c r="A9024" t="inlineStr">
        <is>
          <t>photovoltaic open ground installation, 570 kWp, single-Si, on open ground</t>
        </is>
      </c>
      <c r="B9024" s="30" t="n">
        <v>6.60025880568621e-09</v>
      </c>
      <c r="C9024" t="inlineStr">
        <is>
          <t>RER</t>
        </is>
      </c>
      <c r="D9024" t="inlineStr">
        <is>
          <t>unit</t>
        </is>
      </c>
      <c r="F9024" t="inlineStr">
        <is>
          <t>technosphere</t>
        </is>
      </c>
      <c r="G9024" t="n">
        <v>0</v>
      </c>
      <c r="H9024" t="inlineStr">
        <is>
          <t>photovoltaic open ground installation, 570 kWp, single-Si, on open ground</t>
        </is>
      </c>
      <c r="I9024" t="inlineStr">
        <is>
          <t>(2,2,1,1,1,3); Calculation with average annual yield and share of technologies. Lifetime: 30a.</t>
        </is>
      </c>
    </row>
    <row r="9025">
      <c r="A9025" t="inlineStr">
        <is>
          <t>photovoltaic slanted-roof installation, 93 kWp, multi-Si, laminated, integrated, on roof</t>
        </is>
      </c>
      <c r="B9025" s="30" t="n">
        <v>4.030494871189942e-09</v>
      </c>
      <c r="C9025" t="inlineStr">
        <is>
          <t>CH</t>
        </is>
      </c>
      <c r="D9025" t="inlineStr">
        <is>
          <t>unit</t>
        </is>
      </c>
      <c r="F9025" t="inlineStr">
        <is>
          <t>technosphere</t>
        </is>
      </c>
      <c r="G9025" t="n">
        <v>0</v>
      </c>
      <c r="H9025" t="inlineStr">
        <is>
          <t>photovoltaic slanted-roof installation, 93 kWp, multi-Si, laminated, integrated, on roof</t>
        </is>
      </c>
      <c r="I9025" t="inlineStr">
        <is>
          <t>(2,2,1,1,1,3); Calculation with average annual yield and share of technologies. Lifetime: 30a.</t>
        </is>
      </c>
    </row>
    <row r="9026">
      <c r="A9026" t="inlineStr">
        <is>
          <t>photovoltaic slanted-roof installation, 93 kWp, multi-Si, panel, mounted, on roof</t>
        </is>
      </c>
      <c r="B9026" s="30" t="n">
        <v>4.701736269490913e-08</v>
      </c>
      <c r="C9026" t="inlineStr">
        <is>
          <t>CH</t>
        </is>
      </c>
      <c r="D9026" t="inlineStr">
        <is>
          <t>unit</t>
        </is>
      </c>
      <c r="F9026" t="inlineStr">
        <is>
          <t>technosphere</t>
        </is>
      </c>
      <c r="G9026" t="n">
        <v>0</v>
      </c>
      <c r="H9026" t="inlineStr">
        <is>
          <t>photovoltaic slanted-roof installation, 93 kWp, multi-Si, panel, mounted, on roof</t>
        </is>
      </c>
      <c r="I9026" t="inlineStr">
        <is>
          <t>(2,2,1,1,1,3); Calculation with average annual yield and share of technologies. Lifetime: 30a.</t>
        </is>
      </c>
    </row>
    <row r="9027">
      <c r="A9027" t="inlineStr">
        <is>
          <t>photovoltaic slanted-roof installation, 93 kWp, single-Si, laminated, integrated, on roof</t>
        </is>
      </c>
      <c r="B9027" s="30" t="n">
        <v>1.493492697367702e-09</v>
      </c>
      <c r="C9027" t="inlineStr">
        <is>
          <t>CH</t>
        </is>
      </c>
      <c r="D9027" t="inlineStr">
        <is>
          <t>unit</t>
        </is>
      </c>
      <c r="F9027" t="inlineStr">
        <is>
          <t>technosphere</t>
        </is>
      </c>
      <c r="G9027" t="n">
        <v>0</v>
      </c>
      <c r="H9027" t="inlineStr">
        <is>
          <t>photovoltaic slanted-roof installation, 93 kWp, single-Si, laminated, integrated, on roof</t>
        </is>
      </c>
      <c r="I9027" t="inlineStr">
        <is>
          <t>(2,2,1,1,1,3); Calculation with average annual yield and share of technologies. Lifetime: 30a.</t>
        </is>
      </c>
    </row>
    <row r="9028">
      <c r="A9028" t="inlineStr">
        <is>
          <t>photovoltaic slanted-roof installation, 93 kWp, single-Si, panel, mounted, on roof</t>
        </is>
      </c>
      <c r="B9028" s="30" t="n">
        <v>2.489154495612836e-08</v>
      </c>
      <c r="C9028" t="inlineStr">
        <is>
          <t>CH</t>
        </is>
      </c>
      <c r="D9028" t="inlineStr">
        <is>
          <t>unit</t>
        </is>
      </c>
      <c r="F9028" t="inlineStr">
        <is>
          <t>technosphere</t>
        </is>
      </c>
      <c r="G9028" t="n">
        <v>0</v>
      </c>
      <c r="H9028" t="inlineStr">
        <is>
          <t>photovoltaic slanted-roof installation, 93 kWp, single-Si, panel, mounted, on roof</t>
        </is>
      </c>
      <c r="I9028" t="inlineStr">
        <is>
          <t>(2,2,1,1,1,3); Calculation with average annual yield and share of technologies. Lifetime: 30a.</t>
        </is>
      </c>
    </row>
    <row r="9029">
      <c r="A9029" t="inlineStr">
        <is>
          <t>market for tap water</t>
        </is>
      </c>
      <c r="B9029" t="n">
        <v>0.0037026</v>
      </c>
      <c r="C9029" t="inlineStr">
        <is>
          <t>Europe without Switzerland</t>
        </is>
      </c>
      <c r="D9029" t="inlineStr">
        <is>
          <t>kilogram</t>
        </is>
      </c>
      <c r="F9029" t="inlineStr">
        <is>
          <t>technosphere</t>
        </is>
      </c>
      <c r="G9029" t="n">
        <v>0</v>
      </c>
      <c r="H9029" t="inlineStr">
        <is>
          <t>tap water</t>
        </is>
      </c>
      <c r="I9029" t="inlineStr">
        <is>
          <t>(2,2,1,1,1,3); Estimation 20l/m2 panel</t>
        </is>
      </c>
    </row>
    <row r="9030">
      <c r="A9030" t="inlineStr">
        <is>
          <t>treatment of wastewater, from residence, capacity 1.1E10l/year</t>
        </is>
      </c>
      <c r="B9030" t="n">
        <v>-3.3323e-06</v>
      </c>
      <c r="C9030" t="inlineStr">
        <is>
          <t>CH</t>
        </is>
      </c>
      <c r="D9030" t="inlineStr">
        <is>
          <t>cubic meter</t>
        </is>
      </c>
      <c r="F9030" t="inlineStr">
        <is>
          <t>technosphere</t>
        </is>
      </c>
      <c r="G9030" t="n">
        <v>0</v>
      </c>
      <c r="H9030" t="inlineStr">
        <is>
          <t>wastewater, from residence</t>
        </is>
      </c>
      <c r="I9030" t="inlineStr">
        <is>
          <t>(2,2,1,1,1,3); Estimation 20l/m2 panel</t>
        </is>
      </c>
    </row>
    <row r="9031"/>
    <row r="9032" ht="16" customHeight="1" s="29">
      <c r="A9032" s="1" t="inlineStr">
        <is>
          <t>Activity</t>
        </is>
      </c>
      <c r="B9032" s="1" t="inlineStr">
        <is>
          <t>electricity production, photovoltaic, commercial</t>
        </is>
      </c>
    </row>
    <row r="9033">
      <c r="A9033" t="inlineStr">
        <is>
          <t>comment</t>
        </is>
      </c>
      <c r="B903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034">
      <c r="A9034" t="inlineStr">
        <is>
          <t>location</t>
        </is>
      </c>
      <c r="B9034" t="inlineStr">
        <is>
          <t>HU</t>
        </is>
      </c>
    </row>
    <row r="9035">
      <c r="A9035" t="inlineStr">
        <is>
          <t>production amount</t>
        </is>
      </c>
      <c r="B9035" t="n">
        <v>1</v>
      </c>
    </row>
    <row r="9036">
      <c r="A9036" t="inlineStr">
        <is>
          <t>reference product</t>
        </is>
      </c>
      <c r="B9036" t="inlineStr">
        <is>
          <t>electricity, low voltage</t>
        </is>
      </c>
    </row>
    <row r="9037">
      <c r="A9037" t="inlineStr">
        <is>
          <t>source</t>
        </is>
      </c>
      <c r="B90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38">
      <c r="A9038" t="inlineStr">
        <is>
          <t>type</t>
        </is>
      </c>
      <c r="B9038" t="inlineStr">
        <is>
          <t>process</t>
        </is>
      </c>
    </row>
    <row r="9039">
      <c r="A9039" t="inlineStr">
        <is>
          <t>unit</t>
        </is>
      </c>
      <c r="B9039" t="inlineStr">
        <is>
          <t>kilowatt hour</t>
        </is>
      </c>
    </row>
    <row r="9040" ht="16" customHeight="1" s="29">
      <c r="A9040" s="1" t="inlineStr">
        <is>
          <t>Exchanges</t>
        </is>
      </c>
    </row>
    <row r="9041">
      <c r="A9041" s="28" t="inlineStr">
        <is>
          <t>name</t>
        </is>
      </c>
      <c r="B9041" s="28" t="inlineStr">
        <is>
          <t>amount</t>
        </is>
      </c>
      <c r="C9041" s="28" t="inlineStr">
        <is>
          <t>location</t>
        </is>
      </c>
      <c r="D9041" s="28" t="inlineStr">
        <is>
          <t>unit</t>
        </is>
      </c>
      <c r="E9041" s="28" t="inlineStr">
        <is>
          <t>categories</t>
        </is>
      </c>
      <c r="F9041" s="28" t="inlineStr">
        <is>
          <t>type</t>
        </is>
      </c>
      <c r="G9041" s="28" t="inlineStr">
        <is>
          <t>uncertainty type</t>
        </is>
      </c>
      <c r="H9041" s="28" t="inlineStr">
        <is>
          <t>reference product</t>
        </is>
      </c>
      <c r="I9041" s="28" t="inlineStr">
        <is>
          <t>comment</t>
        </is>
      </c>
      <c r="J9041" s="28" t="inlineStr">
        <is>
          <t>production volume</t>
        </is>
      </c>
      <c r="K9041" s="28" t="n"/>
      <c r="L9041" s="28" t="n"/>
      <c r="M9041" s="28" t="n"/>
    </row>
    <row r="9042">
      <c r="A9042" t="inlineStr">
        <is>
          <t>Energy, solar, converted</t>
        </is>
      </c>
      <c r="B9042" t="n">
        <v>3.8503</v>
      </c>
      <c r="D9042" t="inlineStr">
        <is>
          <t>megajoule</t>
        </is>
      </c>
      <c r="E9042" t="inlineStr">
        <is>
          <t>natural resource::in air</t>
        </is>
      </c>
      <c r="F9042" t="inlineStr">
        <is>
          <t>biosphere</t>
        </is>
      </c>
      <c r="G9042" t="n">
        <v>0</v>
      </c>
      <c r="I9042" t="inlineStr">
        <is>
          <t>(2,2,1,1,1,3); Energy loss in the system</t>
        </is>
      </c>
    </row>
    <row r="9043">
      <c r="A9043" t="inlineStr">
        <is>
          <t>Heat, waste</t>
        </is>
      </c>
      <c r="B9043" t="n">
        <v>0.25027</v>
      </c>
      <c r="D9043" t="inlineStr">
        <is>
          <t>megajoule</t>
        </is>
      </c>
      <c r="E9043" t="inlineStr">
        <is>
          <t>air</t>
        </is>
      </c>
      <c r="F9043" t="inlineStr">
        <is>
          <t>biosphere</t>
        </is>
      </c>
      <c r="G9043" t="n">
        <v>0</v>
      </c>
      <c r="I9043" t="inlineStr">
        <is>
          <t>(1,na,na,na,na,na); Calculation with average annual output and share of technologies; Average degradation of 10.5% included</t>
        </is>
      </c>
    </row>
    <row r="9044">
      <c r="A9044" t="inlineStr">
        <is>
          <t>electricity production, photovoltaic, commercial</t>
        </is>
      </c>
      <c r="B9044" t="n">
        <v>1</v>
      </c>
      <c r="C9044" t="inlineStr">
        <is>
          <t>HU</t>
        </is>
      </c>
      <c r="D9044" t="inlineStr">
        <is>
          <t>kilowatt hour</t>
        </is>
      </c>
      <c r="E9044" t="inlineStr">
        <is>
          <t>photovoltaic::power plants</t>
        </is>
      </c>
      <c r="F9044" t="inlineStr">
        <is>
          <t>production</t>
        </is>
      </c>
      <c r="G9044" t="n">
        <v>0</v>
      </c>
      <c r="H9044" t="inlineStr">
        <is>
          <t>electricity, low voltage</t>
        </is>
      </c>
      <c r="J9044">
        <f>VLOOKUP(C9044,'extension - production vol'!$B$6:$D$235,3,0)</f>
        <v>6925</v>
      </c>
    </row>
    <row r="9045">
      <c r="A9045" t="inlineStr">
        <is>
          <t>photovoltaic flat-roof installation, 156 kWp, multi-Si, on roof</t>
        </is>
      </c>
      <c r="B9045" s="30" t="n">
        <v>3.051904107387832e-08</v>
      </c>
      <c r="C9045" t="inlineStr">
        <is>
          <t>CH</t>
        </is>
      </c>
      <c r="D9045" t="inlineStr">
        <is>
          <t>unit</t>
        </is>
      </c>
      <c r="F9045" t="inlineStr">
        <is>
          <t>technosphere</t>
        </is>
      </c>
      <c r="G9045" t="n">
        <v>0</v>
      </c>
      <c r="H9045" t="inlineStr">
        <is>
          <t>photovoltaic flat-roof installation, 156 kWp, multi-Si, on roof</t>
        </is>
      </c>
      <c r="I9045" t="inlineStr">
        <is>
          <t>(2,2,1,1,1,3); Calculation with average annual yield and share of technologies. Lifetime: 30a.</t>
        </is>
      </c>
    </row>
    <row r="9046">
      <c r="A9046" t="inlineStr">
        <is>
          <t>photovoltaic flat-roof installation, 156 kWp, single-Si, on roof</t>
        </is>
      </c>
      <c r="B9046" s="30" t="n">
        <v>1.621011361956816e-08</v>
      </c>
      <c r="C9046" t="inlineStr">
        <is>
          <t>CH</t>
        </is>
      </c>
      <c r="D9046" t="inlineStr">
        <is>
          <t>unit</t>
        </is>
      </c>
      <c r="F9046" t="inlineStr">
        <is>
          <t>technosphere</t>
        </is>
      </c>
      <c r="G9046" t="n">
        <v>0</v>
      </c>
      <c r="H9046" t="inlineStr">
        <is>
          <t>photovoltaic flat-roof installation, 156 kWp, single-Si, on roof</t>
        </is>
      </c>
      <c r="I9046" t="inlineStr">
        <is>
          <t>(2,2,1,1,1,3); Calculation with average annual yield and share of technologies. Lifetime: 30a.</t>
        </is>
      </c>
    </row>
    <row r="9047">
      <c r="A9047" t="inlineStr">
        <is>
          <t>photovoltaic open ground installation, 570 kWp, CIS, on open ground</t>
        </is>
      </c>
      <c r="B9047" s="30" t="n">
        <v>4.731876859725084e-10</v>
      </c>
      <c r="C9047" t="inlineStr">
        <is>
          <t>RER</t>
        </is>
      </c>
      <c r="D9047" t="inlineStr">
        <is>
          <t>unit</t>
        </is>
      </c>
      <c r="F9047" t="inlineStr">
        <is>
          <t>technosphere</t>
        </is>
      </c>
      <c r="G9047" t="n">
        <v>0</v>
      </c>
      <c r="H9047" t="inlineStr">
        <is>
          <t>photovoltaic open ground installation, 570 kWp, CIS, on open ground</t>
        </is>
      </c>
      <c r="I9047" t="inlineStr">
        <is>
          <t>(2,2,1,1,1,3); Calculation with average annual yield and share of technologies. Lifetime: 30a.</t>
        </is>
      </c>
    </row>
    <row r="9048">
      <c r="A9048" t="inlineStr">
        <is>
          <t>photovoltaic open ground installation, 570 kWp, CdTe, on open ground</t>
        </is>
      </c>
      <c r="B9048" s="30" t="n">
        <v>5.726022884824215e-10</v>
      </c>
      <c r="C9048" t="inlineStr">
        <is>
          <t>RER</t>
        </is>
      </c>
      <c r="D9048" t="inlineStr">
        <is>
          <t>unit</t>
        </is>
      </c>
      <c r="F9048" t="inlineStr">
        <is>
          <t>technosphere</t>
        </is>
      </c>
      <c r="G9048" t="n">
        <v>0</v>
      </c>
      <c r="H9048" t="inlineStr">
        <is>
          <t>photovoltaic open ground installation, 570 kWp, CdTe, on open ground</t>
        </is>
      </c>
      <c r="I9048" t="inlineStr">
        <is>
          <t>(2,2,1,1,1,3); Calculation with average annual yield and share of technologies. Lifetime: 30a.</t>
        </is>
      </c>
    </row>
    <row r="9049">
      <c r="A9049" t="inlineStr">
        <is>
          <t>photovoltaic open ground installation, 570 kWp, micro-Si, on open ground</t>
        </is>
      </c>
      <c r="B9049" s="30" t="n">
        <v>7.488372656590857e-11</v>
      </c>
      <c r="C9049" t="inlineStr">
        <is>
          <t>RER</t>
        </is>
      </c>
      <c r="D9049" t="inlineStr">
        <is>
          <t>unit</t>
        </is>
      </c>
      <c r="F9049" t="inlineStr">
        <is>
          <t>technosphere</t>
        </is>
      </c>
      <c r="G9049" t="n">
        <v>0</v>
      </c>
      <c r="H9049" t="inlineStr">
        <is>
          <t>photovoltaic open ground installation, 570 kWp, micro-Si, on open ground</t>
        </is>
      </c>
      <c r="I9049" t="inlineStr">
        <is>
          <t>(2,2,1,1,1,3); Calculation with average annual yield and share of technologies. Lifetime: 30a.</t>
        </is>
      </c>
    </row>
    <row r="9050">
      <c r="A9050" t="inlineStr">
        <is>
          <t>photovoltaic open ground installation, 570 kWp, multi-Si, on open ground</t>
        </is>
      </c>
      <c r="B9050" s="30" t="n">
        <v>1.517041012326596e-08</v>
      </c>
      <c r="C9050" t="inlineStr">
        <is>
          <t>RER</t>
        </is>
      </c>
      <c r="D9050" t="inlineStr">
        <is>
          <t>unit</t>
        </is>
      </c>
      <c r="F9050" t="inlineStr">
        <is>
          <t>technosphere</t>
        </is>
      </c>
      <c r="G9050" t="n">
        <v>0</v>
      </c>
      <c r="H9050" t="inlineStr">
        <is>
          <t>photovoltaic open ground installation, 570 kWp, multi-Si, on open ground</t>
        </is>
      </c>
      <c r="I9050" t="inlineStr">
        <is>
          <t>(2,2,1,1,1,3); Calculation with average annual yield and share of technologies. Lifetime: 30a.</t>
        </is>
      </c>
    </row>
    <row r="9051">
      <c r="A9051" t="inlineStr">
        <is>
          <t>photovoltaic open ground installation, 570 kWp, single-Si, on open ground</t>
        </is>
      </c>
      <c r="B9051" s="30" t="n">
        <v>8.004812150148846e-09</v>
      </c>
      <c r="C9051" t="inlineStr">
        <is>
          <t>RER</t>
        </is>
      </c>
      <c r="D9051" t="inlineStr">
        <is>
          <t>unit</t>
        </is>
      </c>
      <c r="F9051" t="inlineStr">
        <is>
          <t>technosphere</t>
        </is>
      </c>
      <c r="G9051" t="n">
        <v>0</v>
      </c>
      <c r="H9051" t="inlineStr">
        <is>
          <t>photovoltaic open ground installation, 570 kWp, single-Si, on open ground</t>
        </is>
      </c>
      <c r="I9051" t="inlineStr">
        <is>
          <t>(2,2,1,1,1,3); Calculation with average annual yield and share of technologies. Lifetime: 30a.</t>
        </is>
      </c>
    </row>
    <row r="9052">
      <c r="A9052" t="inlineStr">
        <is>
          <t>photovoltaic slanted-roof installation, 93 kWp, multi-Si, laminated, integrated, on roof</t>
        </is>
      </c>
      <c r="B9052" s="30" t="n">
        <v>4.891531128075867e-09</v>
      </c>
      <c r="C9052" t="inlineStr">
        <is>
          <t>CH</t>
        </is>
      </c>
      <c r="D9052" t="inlineStr">
        <is>
          <t>unit</t>
        </is>
      </c>
      <c r="F9052" t="inlineStr">
        <is>
          <t>technosphere</t>
        </is>
      </c>
      <c r="G9052" t="n">
        <v>0</v>
      </c>
      <c r="H9052" t="inlineStr">
        <is>
          <t>photovoltaic slanted-roof installation, 93 kWp, multi-Si, laminated, integrated, on roof</t>
        </is>
      </c>
      <c r="I9052" t="inlineStr">
        <is>
          <t>(2,2,1,1,1,3); Calculation with average annual yield and share of technologies. Lifetime: 30a.</t>
        </is>
      </c>
    </row>
    <row r="9053">
      <c r="A9053" t="inlineStr">
        <is>
          <t>photovoltaic slanted-roof installation, 93 kWp, multi-Si, panel, mounted, on roof</t>
        </is>
      </c>
      <c r="B9053" s="30" t="n">
        <v>5.706786316088512e-08</v>
      </c>
      <c r="C9053" t="inlineStr">
        <is>
          <t>CH</t>
        </is>
      </c>
      <c r="D9053" t="inlineStr">
        <is>
          <t>unit</t>
        </is>
      </c>
      <c r="F9053" t="inlineStr">
        <is>
          <t>technosphere</t>
        </is>
      </c>
      <c r="G9053" t="n">
        <v>0</v>
      </c>
      <c r="H9053" t="inlineStr">
        <is>
          <t>photovoltaic slanted-roof installation, 93 kWp, multi-Si, panel, mounted, on roof</t>
        </is>
      </c>
      <c r="I9053" t="inlineStr">
        <is>
          <t>(2,2,1,1,1,3); Calculation with average annual yield and share of technologies. Lifetime: 30a.</t>
        </is>
      </c>
    </row>
    <row r="9054">
      <c r="A9054" t="inlineStr">
        <is>
          <t>photovoltaic slanted-roof installation, 93 kWp, single-Si, laminated, integrated, on roof</t>
        </is>
      </c>
      <c r="B9054" s="30" t="n">
        <v>1.81274388863988e-09</v>
      </c>
      <c r="C9054" t="inlineStr">
        <is>
          <t>CH</t>
        </is>
      </c>
      <c r="D9054" t="inlineStr">
        <is>
          <t>unit</t>
        </is>
      </c>
      <c r="F9054" t="inlineStr">
        <is>
          <t>technosphere</t>
        </is>
      </c>
      <c r="G9054" t="n">
        <v>0</v>
      </c>
      <c r="H9054" t="inlineStr">
        <is>
          <t>photovoltaic slanted-roof installation, 93 kWp, single-Si, laminated, integrated, on roof</t>
        </is>
      </c>
      <c r="I9054" t="inlineStr">
        <is>
          <t>(2,2,1,1,1,3); Calculation with average annual yield and share of technologies. Lifetime: 30a.</t>
        </is>
      </c>
    </row>
    <row r="9055">
      <c r="A9055" t="inlineStr">
        <is>
          <t>photovoltaic slanted-roof installation, 93 kWp, single-Si, panel, mounted, on roof</t>
        </is>
      </c>
      <c r="B9055" s="30" t="n">
        <v>3.0212398143998e-08</v>
      </c>
      <c r="C9055" t="inlineStr">
        <is>
          <t>CH</t>
        </is>
      </c>
      <c r="D9055" t="inlineStr">
        <is>
          <t>unit</t>
        </is>
      </c>
      <c r="F9055" t="inlineStr">
        <is>
          <t>technosphere</t>
        </is>
      </c>
      <c r="G9055" t="n">
        <v>0</v>
      </c>
      <c r="H9055" t="inlineStr">
        <is>
          <t>photovoltaic slanted-roof installation, 93 kWp, single-Si, panel, mounted, on roof</t>
        </is>
      </c>
      <c r="I9055" t="inlineStr">
        <is>
          <t>(2,2,1,1,1,3); Calculation with average annual yield and share of technologies. Lifetime: 30a.</t>
        </is>
      </c>
    </row>
    <row r="9056">
      <c r="A9056" t="inlineStr">
        <is>
          <t>market for tap water</t>
        </is>
      </c>
      <c r="B9056" t="n">
        <v>0.0037026</v>
      </c>
      <c r="C9056" t="inlineStr">
        <is>
          <t>Europe without Switzerland</t>
        </is>
      </c>
      <c r="D9056" t="inlineStr">
        <is>
          <t>kilogram</t>
        </is>
      </c>
      <c r="F9056" t="inlineStr">
        <is>
          <t>technosphere</t>
        </is>
      </c>
      <c r="G9056" t="n">
        <v>0</v>
      </c>
      <c r="H9056" t="inlineStr">
        <is>
          <t>tap water</t>
        </is>
      </c>
      <c r="I9056" t="inlineStr">
        <is>
          <t>(2,2,1,1,1,3); Estimation 20l/m2 panel</t>
        </is>
      </c>
    </row>
    <row r="9057">
      <c r="A9057" t="inlineStr">
        <is>
          <t>treatment of wastewater, from residence, capacity 1.1E10l/year</t>
        </is>
      </c>
      <c r="B9057" t="n">
        <v>-3.3323e-06</v>
      </c>
      <c r="C9057" t="inlineStr">
        <is>
          <t>CH</t>
        </is>
      </c>
      <c r="D9057" t="inlineStr">
        <is>
          <t>cubic meter</t>
        </is>
      </c>
      <c r="F9057" t="inlineStr">
        <is>
          <t>technosphere</t>
        </is>
      </c>
      <c r="G9057" t="n">
        <v>0</v>
      </c>
      <c r="H9057" t="inlineStr">
        <is>
          <t>wastewater, from residence</t>
        </is>
      </c>
      <c r="I9057" t="inlineStr">
        <is>
          <t>(2,2,1,1,1,3); Estimation 20l/m2 panel</t>
        </is>
      </c>
    </row>
    <row r="9058"/>
    <row r="9059" ht="16" customHeight="1" s="29">
      <c r="A9059" s="1" t="inlineStr">
        <is>
          <t>Activity</t>
        </is>
      </c>
      <c r="B9059" s="1" t="inlineStr">
        <is>
          <t>electricity production, photovoltaic, commercial</t>
        </is>
      </c>
    </row>
    <row r="9060">
      <c r="A9060" t="inlineStr">
        <is>
          <t>comment</t>
        </is>
      </c>
      <c r="B9060"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061">
      <c r="A9061" t="inlineStr">
        <is>
          <t>location</t>
        </is>
      </c>
      <c r="B9061" t="inlineStr">
        <is>
          <t>IE</t>
        </is>
      </c>
    </row>
    <row r="9062">
      <c r="A9062" t="inlineStr">
        <is>
          <t>production amount</t>
        </is>
      </c>
      <c r="B9062" t="n">
        <v>1</v>
      </c>
    </row>
    <row r="9063">
      <c r="A9063" t="inlineStr">
        <is>
          <t>reference product</t>
        </is>
      </c>
      <c r="B9063" t="inlineStr">
        <is>
          <t>electricity, low voltage</t>
        </is>
      </c>
    </row>
    <row r="9064">
      <c r="A9064" t="inlineStr">
        <is>
          <t>source</t>
        </is>
      </c>
      <c r="B90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65">
      <c r="A9065" t="inlineStr">
        <is>
          <t>type</t>
        </is>
      </c>
      <c r="B9065" t="inlineStr">
        <is>
          <t>process</t>
        </is>
      </c>
    </row>
    <row r="9066">
      <c r="A9066" t="inlineStr">
        <is>
          <t>unit</t>
        </is>
      </c>
      <c r="B9066" t="inlineStr">
        <is>
          <t>kilowatt hour</t>
        </is>
      </c>
    </row>
    <row r="9067" ht="16" customHeight="1" s="29">
      <c r="A9067" s="1" t="inlineStr">
        <is>
          <t>Exchanges</t>
        </is>
      </c>
    </row>
    <row r="9068">
      <c r="A9068" s="28" t="inlineStr">
        <is>
          <t>name</t>
        </is>
      </c>
      <c r="B9068" s="28" t="inlineStr">
        <is>
          <t>amount</t>
        </is>
      </c>
      <c r="C9068" s="28" t="inlineStr">
        <is>
          <t>location</t>
        </is>
      </c>
      <c r="D9068" s="28" t="inlineStr">
        <is>
          <t>unit</t>
        </is>
      </c>
      <c r="E9068" s="28" t="inlineStr">
        <is>
          <t>categories</t>
        </is>
      </c>
      <c r="F9068" s="28" t="inlineStr">
        <is>
          <t>type</t>
        </is>
      </c>
      <c r="G9068" s="28" t="inlineStr">
        <is>
          <t>uncertainty type</t>
        </is>
      </c>
      <c r="H9068" s="28" t="inlineStr">
        <is>
          <t>reference product</t>
        </is>
      </c>
      <c r="I9068" s="28" t="inlineStr">
        <is>
          <t>comment</t>
        </is>
      </c>
      <c r="J9068" s="28" t="inlineStr">
        <is>
          <t>production volume</t>
        </is>
      </c>
      <c r="K9068" s="28" t="n"/>
      <c r="L9068" s="28" t="n"/>
      <c r="M9068" s="28" t="n"/>
    </row>
    <row r="9069">
      <c r="A9069" t="inlineStr">
        <is>
          <t>Energy, solar, converted</t>
        </is>
      </c>
      <c r="B9069" t="n">
        <v>3.8503</v>
      </c>
      <c r="D9069" t="inlineStr">
        <is>
          <t>megajoule</t>
        </is>
      </c>
      <c r="E9069" t="inlineStr">
        <is>
          <t>natural resource::in air</t>
        </is>
      </c>
      <c r="F9069" t="inlineStr">
        <is>
          <t>biosphere</t>
        </is>
      </c>
      <c r="G9069" t="n">
        <v>0</v>
      </c>
      <c r="I9069" t="inlineStr">
        <is>
          <t>(2,2,1,1,1,3); Energy loss in the system</t>
        </is>
      </c>
    </row>
    <row r="9070">
      <c r="A9070" t="inlineStr">
        <is>
          <t>Heat, waste</t>
        </is>
      </c>
      <c r="B9070" t="n">
        <v>0.25027</v>
      </c>
      <c r="D9070" t="inlineStr">
        <is>
          <t>megajoule</t>
        </is>
      </c>
      <c r="E9070" t="inlineStr">
        <is>
          <t>air</t>
        </is>
      </c>
      <c r="F9070" t="inlineStr">
        <is>
          <t>biosphere</t>
        </is>
      </c>
      <c r="G9070" t="n">
        <v>0</v>
      </c>
      <c r="I9070" t="inlineStr">
        <is>
          <t>(1,na,na,na,na,na); Calculation with average annual output and share of technologies; Average degradation of 10.5% included</t>
        </is>
      </c>
    </row>
    <row r="9071">
      <c r="A9071" t="inlineStr">
        <is>
          <t>electricity production, photovoltaic, commercial</t>
        </is>
      </c>
      <c r="B9071" t="n">
        <v>1</v>
      </c>
      <c r="C9071" t="inlineStr">
        <is>
          <t>IE</t>
        </is>
      </c>
      <c r="D9071" t="inlineStr">
        <is>
          <t>kilowatt hour</t>
        </is>
      </c>
      <c r="E9071" t="inlineStr">
        <is>
          <t>photovoltaic::power plants</t>
        </is>
      </c>
      <c r="F9071" t="inlineStr">
        <is>
          <t>production</t>
        </is>
      </c>
      <c r="G9071" t="n">
        <v>0</v>
      </c>
      <c r="H9071" t="inlineStr">
        <is>
          <t>electricity, low voltage</t>
        </is>
      </c>
      <c r="J9071">
        <f>VLOOKUP(C9071,'extension - production vol'!$B$6:$D$235,3,0)</f>
        <v>646.48199999999997</v>
      </c>
    </row>
    <row r="9072">
      <c r="A9072" t="inlineStr">
        <is>
          <t>photovoltaic flat-roof installation, 156 kWp, multi-Si, on roof</t>
        </is>
      </c>
      <c r="B9072" s="30" t="n">
        <v>4.179114920920524e-08</v>
      </c>
      <c r="C9072" t="inlineStr">
        <is>
          <t>CH</t>
        </is>
      </c>
      <c r="D9072" t="inlineStr">
        <is>
          <t>unit</t>
        </is>
      </c>
      <c r="F9072" t="inlineStr">
        <is>
          <t>technosphere</t>
        </is>
      </c>
      <c r="G9072" t="n">
        <v>0</v>
      </c>
      <c r="H9072" t="inlineStr">
        <is>
          <t>photovoltaic flat-roof installation, 156 kWp, multi-Si, on roof</t>
        </is>
      </c>
      <c r="I9072" t="inlineStr">
        <is>
          <t>(2,2,1,1,1,3); Calculation with average annual yield and share of technologies. Lifetime: 30a.</t>
        </is>
      </c>
    </row>
    <row r="9073">
      <c r="A9073" t="inlineStr">
        <is>
          <t>photovoltaic flat-roof installation, 156 kWp, single-Si, on roof</t>
        </is>
      </c>
      <c r="B9073" s="30" t="n">
        <v>2.219726613734836e-08</v>
      </c>
      <c r="C9073" t="inlineStr">
        <is>
          <t>CH</t>
        </is>
      </c>
      <c r="D9073" t="inlineStr">
        <is>
          <t>unit</t>
        </is>
      </c>
      <c r="F9073" t="inlineStr">
        <is>
          <t>technosphere</t>
        </is>
      </c>
      <c r="G9073" t="n">
        <v>0</v>
      </c>
      <c r="H9073" t="inlineStr">
        <is>
          <t>photovoltaic flat-roof installation, 156 kWp, single-Si, on roof</t>
        </is>
      </c>
      <c r="I9073" t="inlineStr">
        <is>
          <t>(2,2,1,1,1,3); Calculation with average annual yield and share of technologies. Lifetime: 30a.</t>
        </is>
      </c>
    </row>
    <row r="9074">
      <c r="A9074" t="inlineStr">
        <is>
          <t>photovoltaic open ground installation, 570 kWp, CIS, on open ground</t>
        </is>
      </c>
      <c r="B9074" s="30" t="n">
        <v>6.481101480855683e-10</v>
      </c>
      <c r="C9074" t="inlineStr">
        <is>
          <t>RER</t>
        </is>
      </c>
      <c r="D9074" t="inlineStr">
        <is>
          <t>unit</t>
        </is>
      </c>
      <c r="F9074" t="inlineStr">
        <is>
          <t>technosphere</t>
        </is>
      </c>
      <c r="G9074" t="n">
        <v>0</v>
      </c>
      <c r="H9074" t="inlineStr">
        <is>
          <t>photovoltaic open ground installation, 570 kWp, CIS, on open ground</t>
        </is>
      </c>
      <c r="I9074" t="inlineStr">
        <is>
          <t>(2,2,1,1,1,3); Calculation with average annual yield and share of technologies. Lifetime: 30a.</t>
        </is>
      </c>
    </row>
    <row r="9075">
      <c r="A9075" t="inlineStr">
        <is>
          <t>photovoltaic open ground installation, 570 kWp, CdTe, on open ground</t>
        </is>
      </c>
      <c r="B9075" s="30" t="n">
        <v>7.842751723763971e-10</v>
      </c>
      <c r="C9075" t="inlineStr">
        <is>
          <t>RER</t>
        </is>
      </c>
      <c r="D9075" t="inlineStr">
        <is>
          <t>unit</t>
        </is>
      </c>
      <c r="F9075" t="inlineStr">
        <is>
          <t>technosphere</t>
        </is>
      </c>
      <c r="G9075" t="n">
        <v>0</v>
      </c>
      <c r="H9075" t="inlineStr">
        <is>
          <t>photovoltaic open ground installation, 570 kWp, CdTe, on open ground</t>
        </is>
      </c>
      <c r="I9075" t="inlineStr">
        <is>
          <t>(2,2,1,1,1,3); Calculation with average annual yield and share of technologies. Lifetime: 30a.</t>
        </is>
      </c>
    </row>
    <row r="9076">
      <c r="A9076" t="inlineStr">
        <is>
          <t>photovoltaic open ground installation, 570 kWp, micro-Si, on open ground</t>
        </is>
      </c>
      <c r="B9076" s="30" t="n">
        <v>1.025658624528321e-10</v>
      </c>
      <c r="C9076" t="inlineStr">
        <is>
          <t>RER</t>
        </is>
      </c>
      <c r="D9076" t="inlineStr">
        <is>
          <t>unit</t>
        </is>
      </c>
      <c r="F9076" t="inlineStr">
        <is>
          <t>technosphere</t>
        </is>
      </c>
      <c r="G9076" t="n">
        <v>0</v>
      </c>
      <c r="H9076" t="inlineStr">
        <is>
          <t>photovoltaic open ground installation, 570 kWp, micro-Si, on open ground</t>
        </is>
      </c>
      <c r="I9076" t="inlineStr">
        <is>
          <t>(2,2,1,1,1,3); Calculation with average annual yield and share of technologies. Lifetime: 30a.</t>
        </is>
      </c>
    </row>
    <row r="9077">
      <c r="A9077" t="inlineStr">
        <is>
          <t>photovoltaic open ground installation, 570 kWp, multi-Si, on open ground</t>
        </is>
      </c>
      <c r="B9077" s="30" t="n">
        <v>2.077842903139271e-08</v>
      </c>
      <c r="C9077" t="inlineStr">
        <is>
          <t>RER</t>
        </is>
      </c>
      <c r="D9077" t="inlineStr">
        <is>
          <t>unit</t>
        </is>
      </c>
      <c r="F9077" t="inlineStr">
        <is>
          <t>technosphere</t>
        </is>
      </c>
      <c r="G9077" t="n">
        <v>0</v>
      </c>
      <c r="H9077" t="inlineStr">
        <is>
          <t>photovoltaic open ground installation, 570 kWp, multi-Si, on open ground</t>
        </is>
      </c>
      <c r="I9077" t="inlineStr">
        <is>
          <t>(2,2,1,1,1,3); Calculation with average annual yield and share of technologies. Lifetime: 30a.</t>
        </is>
      </c>
    </row>
    <row r="9078">
      <c r="A9078" t="inlineStr">
        <is>
          <t>photovoltaic open ground installation, 570 kWp, single-Si, on open ground</t>
        </is>
      </c>
      <c r="B9078" s="30" t="n">
        <v>1.096393702081998e-08</v>
      </c>
      <c r="C9078" t="inlineStr">
        <is>
          <t>RER</t>
        </is>
      </c>
      <c r="D9078" t="inlineStr">
        <is>
          <t>unit</t>
        </is>
      </c>
      <c r="F9078" t="inlineStr">
        <is>
          <t>technosphere</t>
        </is>
      </c>
      <c r="G9078" t="n">
        <v>0</v>
      </c>
      <c r="H9078" t="inlineStr">
        <is>
          <t>photovoltaic open ground installation, 570 kWp, single-Si, on open ground</t>
        </is>
      </c>
      <c r="I9078" t="inlineStr">
        <is>
          <t>(2,2,1,1,1,3); Calculation with average annual yield and share of technologies. Lifetime: 30a.</t>
        </is>
      </c>
    </row>
    <row r="9079">
      <c r="A9079" t="inlineStr">
        <is>
          <t>photovoltaic slanted-roof installation, 93 kWp, multi-Si, laminated, integrated, on roof</t>
        </is>
      </c>
      <c r="B9079" s="30" t="n">
        <v>6.700607272391178e-09</v>
      </c>
      <c r="C9079" t="inlineStr">
        <is>
          <t>CH</t>
        </is>
      </c>
      <c r="D9079" t="inlineStr">
        <is>
          <t>unit</t>
        </is>
      </c>
      <c r="F9079" t="inlineStr">
        <is>
          <t>technosphere</t>
        </is>
      </c>
      <c r="G9079" t="n">
        <v>0</v>
      </c>
      <c r="H9079" t="inlineStr">
        <is>
          <t>photovoltaic slanted-roof installation, 93 kWp, multi-Si, laminated, integrated, on roof</t>
        </is>
      </c>
      <c r="I9079" t="inlineStr">
        <is>
          <t>(2,2,1,1,1,3); Calculation with average annual yield and share of technologies. Lifetime: 30a.</t>
        </is>
      </c>
    </row>
    <row r="9080">
      <c r="A9080" t="inlineStr">
        <is>
          <t>photovoltaic slanted-roof installation, 93 kWp, multi-Si, panel, mounted, on roof</t>
        </is>
      </c>
      <c r="B9080" s="30" t="n">
        <v>7.814569201678991e-08</v>
      </c>
      <c r="C9080" t="inlineStr">
        <is>
          <t>CH</t>
        </is>
      </c>
      <c r="D9080" t="inlineStr">
        <is>
          <t>unit</t>
        </is>
      </c>
      <c r="F9080" t="inlineStr">
        <is>
          <t>technosphere</t>
        </is>
      </c>
      <c r="G9080" t="n">
        <v>0</v>
      </c>
      <c r="H9080" t="inlineStr">
        <is>
          <t>photovoltaic slanted-roof installation, 93 kWp, multi-Si, panel, mounted, on roof</t>
        </is>
      </c>
      <c r="I9080" t="inlineStr">
        <is>
          <t>(2,2,1,1,1,3); Calculation with average annual yield and share of technologies. Lifetime: 30a.</t>
        </is>
      </c>
    </row>
    <row r="9081">
      <c r="A9081" t="inlineStr">
        <is>
          <t>photovoltaic slanted-roof installation, 93 kWp, single-Si, laminated, integrated, on roof</t>
        </is>
      </c>
      <c r="B9081" s="30" t="n">
        <v>2.482274922886268e-09</v>
      </c>
      <c r="C9081" t="inlineStr">
        <is>
          <t>CH</t>
        </is>
      </c>
      <c r="D9081" t="inlineStr">
        <is>
          <t>unit</t>
        </is>
      </c>
      <c r="F9081" t="inlineStr">
        <is>
          <t>technosphere</t>
        </is>
      </c>
      <c r="G9081" t="n">
        <v>0</v>
      </c>
      <c r="H9081" t="inlineStr">
        <is>
          <t>photovoltaic slanted-roof installation, 93 kWp, single-Si, laminated, integrated, on roof</t>
        </is>
      </c>
      <c r="I9081" t="inlineStr">
        <is>
          <t>(2,2,1,1,1,3); Calculation with average annual yield and share of technologies. Lifetime: 30a.</t>
        </is>
      </c>
    </row>
    <row r="9082">
      <c r="A9082" t="inlineStr">
        <is>
          <t>photovoltaic slanted-roof installation, 93 kWp, single-Si, panel, mounted, on roof</t>
        </is>
      </c>
      <c r="B9082" s="30" t="n">
        <v>4.137124871477112e-08</v>
      </c>
      <c r="C9082" t="inlineStr">
        <is>
          <t>CH</t>
        </is>
      </c>
      <c r="D9082" t="inlineStr">
        <is>
          <t>unit</t>
        </is>
      </c>
      <c r="F9082" t="inlineStr">
        <is>
          <t>technosphere</t>
        </is>
      </c>
      <c r="G9082" t="n">
        <v>0</v>
      </c>
      <c r="H9082" t="inlineStr">
        <is>
          <t>photovoltaic slanted-roof installation, 93 kWp, single-Si, panel, mounted, on roof</t>
        </is>
      </c>
      <c r="I9082" t="inlineStr">
        <is>
          <t>(2,2,1,1,1,3); Calculation with average annual yield and share of technologies. Lifetime: 30a.</t>
        </is>
      </c>
    </row>
    <row r="9083">
      <c r="A9083" t="inlineStr">
        <is>
          <t>market for tap water</t>
        </is>
      </c>
      <c r="B9083" t="n">
        <v>0.0037026</v>
      </c>
      <c r="C9083" t="inlineStr">
        <is>
          <t>Europe without Switzerland</t>
        </is>
      </c>
      <c r="D9083" t="inlineStr">
        <is>
          <t>kilogram</t>
        </is>
      </c>
      <c r="F9083" t="inlineStr">
        <is>
          <t>technosphere</t>
        </is>
      </c>
      <c r="G9083" t="n">
        <v>0</v>
      </c>
      <c r="H9083" t="inlineStr">
        <is>
          <t>tap water</t>
        </is>
      </c>
      <c r="I9083" t="inlineStr">
        <is>
          <t>(2,2,1,1,1,3); Estimation 20l/m2 panel</t>
        </is>
      </c>
    </row>
    <row r="9084">
      <c r="A9084" t="inlineStr">
        <is>
          <t>treatment of wastewater, from residence, capacity 1.1E10l/year</t>
        </is>
      </c>
      <c r="B9084" t="n">
        <v>-3.3323e-06</v>
      </c>
      <c r="C9084" t="inlineStr">
        <is>
          <t>CH</t>
        </is>
      </c>
      <c r="D9084" t="inlineStr">
        <is>
          <t>cubic meter</t>
        </is>
      </c>
      <c r="F9084" t="inlineStr">
        <is>
          <t>technosphere</t>
        </is>
      </c>
      <c r="G9084" t="n">
        <v>0</v>
      </c>
      <c r="H9084" t="inlineStr">
        <is>
          <t>wastewater, from residence</t>
        </is>
      </c>
      <c r="I9084" t="inlineStr">
        <is>
          <t>(2,2,1,1,1,3); Estimation 20l/m2 panel</t>
        </is>
      </c>
    </row>
    <row r="9085"/>
    <row r="9086" ht="16" customHeight="1" s="29">
      <c r="A9086" s="1" t="inlineStr">
        <is>
          <t>Activity</t>
        </is>
      </c>
      <c r="B9086" s="1" t="inlineStr">
        <is>
          <t>electricity production, photovoltaic, commercial</t>
        </is>
      </c>
    </row>
    <row r="9087">
      <c r="A9087" t="inlineStr">
        <is>
          <t>comment</t>
        </is>
      </c>
      <c r="B908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088">
      <c r="A9088" t="inlineStr">
        <is>
          <t>location</t>
        </is>
      </c>
      <c r="B9088" t="inlineStr">
        <is>
          <t>IL</t>
        </is>
      </c>
    </row>
    <row r="9089">
      <c r="A9089" t="inlineStr">
        <is>
          <t>production amount</t>
        </is>
      </c>
      <c r="B9089" t="n">
        <v>1</v>
      </c>
    </row>
    <row r="9090">
      <c r="A9090" t="inlineStr">
        <is>
          <t>reference product</t>
        </is>
      </c>
      <c r="B9090" t="inlineStr">
        <is>
          <t>electricity, low voltage</t>
        </is>
      </c>
    </row>
    <row r="9091">
      <c r="A9091" t="inlineStr">
        <is>
          <t>source</t>
        </is>
      </c>
      <c r="B909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92">
      <c r="A9092" t="inlineStr">
        <is>
          <t>type</t>
        </is>
      </c>
      <c r="B9092" t="inlineStr">
        <is>
          <t>process</t>
        </is>
      </c>
    </row>
    <row r="9093">
      <c r="A9093" t="inlineStr">
        <is>
          <t>unit</t>
        </is>
      </c>
      <c r="B9093" t="inlineStr">
        <is>
          <t>kilowatt hour</t>
        </is>
      </c>
    </row>
    <row r="9094" ht="16" customHeight="1" s="29">
      <c r="A9094" s="1" t="inlineStr">
        <is>
          <t>Exchanges</t>
        </is>
      </c>
    </row>
    <row r="9095">
      <c r="A9095" s="28" t="inlineStr">
        <is>
          <t>name</t>
        </is>
      </c>
      <c r="B9095" s="28" t="inlineStr">
        <is>
          <t>amount</t>
        </is>
      </c>
      <c r="C9095" s="28" t="inlineStr">
        <is>
          <t>location</t>
        </is>
      </c>
      <c r="D9095" s="28" t="inlineStr">
        <is>
          <t>unit</t>
        </is>
      </c>
      <c r="E9095" s="28" t="inlineStr">
        <is>
          <t>categories</t>
        </is>
      </c>
      <c r="F9095" s="28" t="inlineStr">
        <is>
          <t>type</t>
        </is>
      </c>
      <c r="G9095" s="28" t="inlineStr">
        <is>
          <t>uncertainty type</t>
        </is>
      </c>
      <c r="H9095" s="28" t="inlineStr">
        <is>
          <t>reference product</t>
        </is>
      </c>
      <c r="I9095" s="28" t="inlineStr">
        <is>
          <t>comment</t>
        </is>
      </c>
      <c r="J9095" s="28" t="inlineStr">
        <is>
          <t>production volume</t>
        </is>
      </c>
      <c r="K9095" s="28" t="n"/>
      <c r="L9095" s="28" t="n"/>
      <c r="M9095" s="28" t="n"/>
    </row>
    <row r="9096">
      <c r="A9096" t="inlineStr">
        <is>
          <t>Energy, solar, converted</t>
        </is>
      </c>
      <c r="B9096" t="n">
        <v>3.8503</v>
      </c>
      <c r="D9096" t="inlineStr">
        <is>
          <t>megajoule</t>
        </is>
      </c>
      <c r="E9096" t="inlineStr">
        <is>
          <t>natural resource::in air</t>
        </is>
      </c>
      <c r="F9096" t="inlineStr">
        <is>
          <t>biosphere</t>
        </is>
      </c>
      <c r="G9096" t="n">
        <v>0</v>
      </c>
      <c r="I9096" t="inlineStr">
        <is>
          <t>(2,2,1,1,1,3); Energy loss in the system</t>
        </is>
      </c>
    </row>
    <row r="9097">
      <c r="A9097" t="inlineStr">
        <is>
          <t>Heat, waste</t>
        </is>
      </c>
      <c r="B9097" t="n">
        <v>0.25027</v>
      </c>
      <c r="D9097" t="inlineStr">
        <is>
          <t>megajoule</t>
        </is>
      </c>
      <c r="E9097" t="inlineStr">
        <is>
          <t>air</t>
        </is>
      </c>
      <c r="F9097" t="inlineStr">
        <is>
          <t>biosphere</t>
        </is>
      </c>
      <c r="G9097" t="n">
        <v>0</v>
      </c>
      <c r="I9097" t="inlineStr">
        <is>
          <t>(1,na,na,na,na,na); Calculation with average annual output and share of technologies; Average degradation of 10.5% included</t>
        </is>
      </c>
    </row>
    <row r="9098">
      <c r="A9098" t="inlineStr">
        <is>
          <t>electricity production, photovoltaic, commercial</t>
        </is>
      </c>
      <c r="B9098" t="n">
        <v>1</v>
      </c>
      <c r="C9098" t="inlineStr">
        <is>
          <t>IL</t>
        </is>
      </c>
      <c r="D9098" t="inlineStr">
        <is>
          <t>kilowatt hour</t>
        </is>
      </c>
      <c r="E9098" t="inlineStr">
        <is>
          <t>photovoltaic::power plants</t>
        </is>
      </c>
      <c r="F9098" t="inlineStr">
        <is>
          <t>production</t>
        </is>
      </c>
      <c r="G9098" t="n">
        <v>0</v>
      </c>
      <c r="H9098" t="inlineStr">
        <is>
          <t>electricity, low voltage</t>
        </is>
      </c>
      <c r="J9098">
        <f>VLOOKUP(C9098,'extension - production vol'!$B$6:$D$235,3,0)</f>
        <v>7845</v>
      </c>
    </row>
    <row r="9099">
      <c r="A9099" t="inlineStr">
        <is>
          <t>photovoltaic flat-roof installation, 156 kWp, multi-Si, on roof</t>
        </is>
      </c>
      <c r="B9099" s="30" t="n">
        <v>1.101302803594869e-08</v>
      </c>
      <c r="C9099" t="inlineStr">
        <is>
          <t>CH</t>
        </is>
      </c>
      <c r="D9099" t="inlineStr">
        <is>
          <t>unit</t>
        </is>
      </c>
      <c r="F9099" t="inlineStr">
        <is>
          <t>technosphere</t>
        </is>
      </c>
      <c r="G9099" t="n">
        <v>0</v>
      </c>
      <c r="H9099" t="inlineStr">
        <is>
          <t>photovoltaic flat-roof installation, 156 kWp, multi-Si, on roof</t>
        </is>
      </c>
      <c r="I9099" t="inlineStr">
        <is>
          <t>(2,2,1,1,1,3); Calculation with average annual yield and share of technologies. Lifetime: 30a.</t>
        </is>
      </c>
    </row>
    <row r="9100">
      <c r="A9100" t="inlineStr">
        <is>
          <t>photovoltaic flat-roof installation, 156 kWp, single-Si, on roof</t>
        </is>
      </c>
      <c r="B9100" s="30" t="n">
        <v>5.833849725779952e-09</v>
      </c>
      <c r="C9100" t="inlineStr">
        <is>
          <t>CH</t>
        </is>
      </c>
      <c r="D9100" t="inlineStr">
        <is>
          <t>unit</t>
        </is>
      </c>
      <c r="F9100" t="inlineStr">
        <is>
          <t>technosphere</t>
        </is>
      </c>
      <c r="G9100" t="n">
        <v>0</v>
      </c>
      <c r="H9100" t="inlineStr">
        <is>
          <t>photovoltaic flat-roof installation, 156 kWp, single-Si, on roof</t>
        </is>
      </c>
      <c r="I9100" t="inlineStr">
        <is>
          <t>(2,2,1,1,1,3); Calculation with average annual yield and share of technologies. Lifetime: 30a.</t>
        </is>
      </c>
    </row>
    <row r="9101">
      <c r="A9101" t="inlineStr">
        <is>
          <t>photovoltaic open ground installation, 570 kWp, CIS, on open ground</t>
        </is>
      </c>
      <c r="B9101" s="30" t="n">
        <v>4.504243590107732e-10</v>
      </c>
      <c r="C9101" t="inlineStr">
        <is>
          <t>RER</t>
        </is>
      </c>
      <c r="D9101" t="inlineStr">
        <is>
          <t>unit</t>
        </is>
      </c>
      <c r="F9101" t="inlineStr">
        <is>
          <t>technosphere</t>
        </is>
      </c>
      <c r="G9101" t="n">
        <v>0</v>
      </c>
      <c r="H9101" t="inlineStr">
        <is>
          <t>photovoltaic open ground installation, 570 kWp, CIS, on open ground</t>
        </is>
      </c>
      <c r="I9101" t="inlineStr">
        <is>
          <t>(2,2,1,1,1,3); Calculation with average annual yield and share of technologies. Lifetime: 30a.</t>
        </is>
      </c>
    </row>
    <row r="9102">
      <c r="A9102" t="inlineStr">
        <is>
          <t>photovoltaic open ground installation, 570 kWp, CdTe, on open ground</t>
        </is>
      </c>
      <c r="B9102" s="30" t="n">
        <v>5.442627671380177e-10</v>
      </c>
      <c r="C9102" t="inlineStr">
        <is>
          <t>RER</t>
        </is>
      </c>
      <c r="D9102" t="inlineStr">
        <is>
          <t>unit</t>
        </is>
      </c>
      <c r="F9102" t="inlineStr">
        <is>
          <t>technosphere</t>
        </is>
      </c>
      <c r="G9102" t="n">
        <v>0</v>
      </c>
      <c r="H9102" t="inlineStr">
        <is>
          <t>photovoltaic open ground installation, 570 kWp, CdTe, on open ground</t>
        </is>
      </c>
      <c r="I9102" t="inlineStr">
        <is>
          <t>(2,2,1,1,1,3); Calculation with average annual yield and share of technologies. Lifetime: 30a.</t>
        </is>
      </c>
    </row>
    <row r="9103">
      <c r="A9103" t="inlineStr">
        <is>
          <t>photovoltaic open ground installation, 570 kWp, micro-Si, on open ground</t>
        </is>
      </c>
      <c r="B9103" s="30" t="n">
        <v>7.094183654419679e-11</v>
      </c>
      <c r="C9103" t="inlineStr">
        <is>
          <t>RER</t>
        </is>
      </c>
      <c r="D9103" t="inlineStr">
        <is>
          <t>unit</t>
        </is>
      </c>
      <c r="F9103" t="inlineStr">
        <is>
          <t>technosphere</t>
        </is>
      </c>
      <c r="G9103" t="n">
        <v>0</v>
      </c>
      <c r="H9103" t="inlineStr">
        <is>
          <t>photovoltaic open ground installation, 570 kWp, micro-Si, on open ground</t>
        </is>
      </c>
      <c r="I9103" t="inlineStr">
        <is>
          <t>(2,2,1,1,1,3); Calculation with average annual yield and share of technologies. Lifetime: 30a.</t>
        </is>
      </c>
    </row>
    <row r="9104">
      <c r="A9104" t="inlineStr">
        <is>
          <t>photovoltaic open ground installation, 570 kWp, multi-Si, on open ground</t>
        </is>
      </c>
      <c r="B9104" s="30" t="n">
        <v>1.437604412509385e-08</v>
      </c>
      <c r="C9104" t="inlineStr">
        <is>
          <t>RER</t>
        </is>
      </c>
      <c r="D9104" t="inlineStr">
        <is>
          <t>unit</t>
        </is>
      </c>
      <c r="F9104" t="inlineStr">
        <is>
          <t>technosphere</t>
        </is>
      </c>
      <c r="G9104" t="n">
        <v>0</v>
      </c>
      <c r="H9104" t="inlineStr">
        <is>
          <t>photovoltaic open ground installation, 570 kWp, multi-Si, on open ground</t>
        </is>
      </c>
      <c r="I9104" t="inlineStr">
        <is>
          <t>(2,2,1,1,1,3); Calculation with average annual yield and share of technologies. Lifetime: 30a.</t>
        </is>
      </c>
    </row>
    <row r="9105">
      <c r="A9105" t="inlineStr">
        <is>
          <t>photovoltaic open ground installation, 570 kWp, single-Si, on open ground</t>
        </is>
      </c>
      <c r="B9105" s="30" t="n">
        <v>7.619678739932248e-09</v>
      </c>
      <c r="C9105" t="inlineStr">
        <is>
          <t>RER</t>
        </is>
      </c>
      <c r="D9105" t="inlineStr">
        <is>
          <t>unit</t>
        </is>
      </c>
      <c r="F9105" t="inlineStr">
        <is>
          <t>technosphere</t>
        </is>
      </c>
      <c r="G9105" t="n">
        <v>0</v>
      </c>
      <c r="H9105" t="inlineStr">
        <is>
          <t>photovoltaic open ground installation, 570 kWp, single-Si, on open ground</t>
        </is>
      </c>
      <c r="I9105" t="inlineStr">
        <is>
          <t>(2,2,1,1,1,3); Calculation with average annual yield and share of technologies. Lifetime: 30a.</t>
        </is>
      </c>
    </row>
    <row r="9106">
      <c r="A9106" t="inlineStr">
        <is>
          <t>photovoltaic slanted-roof installation, 93 kWp, multi-Si, laminated, integrated, on roof</t>
        </is>
      </c>
      <c r="B9106" s="30" t="n">
        <v>1.759798231066311e-09</v>
      </c>
      <c r="C9106" t="inlineStr">
        <is>
          <t>CH</t>
        </is>
      </c>
      <c r="D9106" t="inlineStr">
        <is>
          <t>unit</t>
        </is>
      </c>
      <c r="F9106" t="inlineStr">
        <is>
          <t>technosphere</t>
        </is>
      </c>
      <c r="G9106" t="n">
        <v>0</v>
      </c>
      <c r="H9106" t="inlineStr">
        <is>
          <t>photovoltaic slanted-roof installation, 93 kWp, multi-Si, laminated, integrated, on roof</t>
        </is>
      </c>
      <c r="I9106" t="inlineStr">
        <is>
          <t>(2,2,1,1,1,3); Calculation with average annual yield and share of technologies. Lifetime: 30a.</t>
        </is>
      </c>
    </row>
    <row r="9107">
      <c r="A9107" t="inlineStr">
        <is>
          <t>photovoltaic slanted-roof installation, 93 kWp, multi-Si, panel, mounted, on roof</t>
        </is>
      </c>
      <c r="B9107" s="30" t="n">
        <v>2.052336225627937e-08</v>
      </c>
      <c r="C9107" t="inlineStr">
        <is>
          <t>CH</t>
        </is>
      </c>
      <c r="D9107" t="inlineStr">
        <is>
          <t>unit</t>
        </is>
      </c>
      <c r="F9107" t="inlineStr">
        <is>
          <t>technosphere</t>
        </is>
      </c>
      <c r="G9107" t="n">
        <v>0</v>
      </c>
      <c r="H9107" t="inlineStr">
        <is>
          <t>photovoltaic slanted-roof installation, 93 kWp, multi-Si, panel, mounted, on roof</t>
        </is>
      </c>
      <c r="I9107" t="inlineStr">
        <is>
          <t>(2,2,1,1,1,3); Calculation with average annual yield and share of technologies. Lifetime: 30a.</t>
        </is>
      </c>
    </row>
    <row r="9108">
      <c r="A9108" t="inlineStr">
        <is>
          <t>photovoltaic slanted-roof installation, 93 kWp, single-Si, laminated, integrated, on roof</t>
        </is>
      </c>
      <c r="B9108" s="30" t="n">
        <v>6.515740454728409e-10</v>
      </c>
      <c r="C9108" t="inlineStr">
        <is>
          <t>CH</t>
        </is>
      </c>
      <c r="D9108" t="inlineStr">
        <is>
          <t>unit</t>
        </is>
      </c>
      <c r="F9108" t="inlineStr">
        <is>
          <t>technosphere</t>
        </is>
      </c>
      <c r="G9108" t="n">
        <v>0</v>
      </c>
      <c r="H9108" t="inlineStr">
        <is>
          <t>photovoltaic slanted-roof installation, 93 kWp, single-Si, laminated, integrated, on roof</t>
        </is>
      </c>
      <c r="I9108" t="inlineStr">
        <is>
          <t>(2,2,1,1,1,3); Calculation with average annual yield and share of technologies. Lifetime: 30a.</t>
        </is>
      </c>
    </row>
    <row r="9109">
      <c r="A9109" t="inlineStr">
        <is>
          <t>photovoltaic slanted-roof installation, 93 kWp, single-Si, panel, mounted, on roof</t>
        </is>
      </c>
      <c r="B9109" s="30" t="n">
        <v>1.085956742454735e-08</v>
      </c>
      <c r="C9109" t="inlineStr">
        <is>
          <t>CH</t>
        </is>
      </c>
      <c r="D9109" t="inlineStr">
        <is>
          <t>unit</t>
        </is>
      </c>
      <c r="F9109" t="inlineStr">
        <is>
          <t>technosphere</t>
        </is>
      </c>
      <c r="G9109" t="n">
        <v>0</v>
      </c>
      <c r="H9109" t="inlineStr">
        <is>
          <t>photovoltaic slanted-roof installation, 93 kWp, single-Si, panel, mounted, on roof</t>
        </is>
      </c>
      <c r="I9109" t="inlineStr">
        <is>
          <t>(2,2,1,1,1,3); Calculation with average annual yield and share of technologies. Lifetime: 30a.</t>
        </is>
      </c>
    </row>
    <row r="9110">
      <c r="A9110" t="inlineStr">
        <is>
          <t>market for tap water</t>
        </is>
      </c>
      <c r="B9110" t="n">
        <v>0.0037026</v>
      </c>
      <c r="C9110" t="inlineStr">
        <is>
          <t>Europe without Switzerland</t>
        </is>
      </c>
      <c r="D9110" t="inlineStr">
        <is>
          <t>kilogram</t>
        </is>
      </c>
      <c r="F9110" t="inlineStr">
        <is>
          <t>technosphere</t>
        </is>
      </c>
      <c r="G9110" t="n">
        <v>0</v>
      </c>
      <c r="H9110" t="inlineStr">
        <is>
          <t>tap water</t>
        </is>
      </c>
      <c r="I9110" t="inlineStr">
        <is>
          <t>(2,2,1,1,1,3); Estimation 20l/m2 panel</t>
        </is>
      </c>
    </row>
    <row r="9111">
      <c r="A9111" t="inlineStr">
        <is>
          <t>treatment of wastewater, from residence, capacity 1.1E10l/year</t>
        </is>
      </c>
      <c r="B9111" t="n">
        <v>-3.3323e-06</v>
      </c>
      <c r="C9111" t="inlineStr">
        <is>
          <t>CH</t>
        </is>
      </c>
      <c r="D9111" t="inlineStr">
        <is>
          <t>cubic meter</t>
        </is>
      </c>
      <c r="F9111" t="inlineStr">
        <is>
          <t>technosphere</t>
        </is>
      </c>
      <c r="G9111" t="n">
        <v>0</v>
      </c>
      <c r="H9111" t="inlineStr">
        <is>
          <t>wastewater, from residence</t>
        </is>
      </c>
      <c r="I9111" t="inlineStr">
        <is>
          <t>(2,2,1,1,1,3); Estimation 20l/m2 panel</t>
        </is>
      </c>
    </row>
    <row r="9112"/>
    <row r="9113" ht="16" customHeight="1" s="29">
      <c r="A9113" s="1" t="inlineStr">
        <is>
          <t>Activity</t>
        </is>
      </c>
      <c r="B9113" s="1" t="inlineStr">
        <is>
          <t>electricity production, photovoltaic, commercial</t>
        </is>
      </c>
    </row>
    <row r="9114">
      <c r="A9114" t="inlineStr">
        <is>
          <t>comment</t>
        </is>
      </c>
      <c r="B9114"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115">
      <c r="A9115" t="inlineStr">
        <is>
          <t>location</t>
        </is>
      </c>
      <c r="B9115" t="inlineStr">
        <is>
          <t>IT</t>
        </is>
      </c>
    </row>
    <row r="9116">
      <c r="A9116" t="inlineStr">
        <is>
          <t>production amount</t>
        </is>
      </c>
      <c r="B9116" t="n">
        <v>1</v>
      </c>
    </row>
    <row r="9117">
      <c r="A9117" t="inlineStr">
        <is>
          <t>reference product</t>
        </is>
      </c>
      <c r="B9117" t="inlineStr">
        <is>
          <t>electricity, low voltage</t>
        </is>
      </c>
    </row>
    <row r="9118">
      <c r="A9118" t="inlineStr">
        <is>
          <t>source</t>
        </is>
      </c>
      <c r="B911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19">
      <c r="A9119" t="inlineStr">
        <is>
          <t>type</t>
        </is>
      </c>
      <c r="B9119" t="inlineStr">
        <is>
          <t>process</t>
        </is>
      </c>
    </row>
    <row r="9120">
      <c r="A9120" t="inlineStr">
        <is>
          <t>unit</t>
        </is>
      </c>
      <c r="B9120" t="inlineStr">
        <is>
          <t>kilowatt hour</t>
        </is>
      </c>
    </row>
    <row r="9121" ht="16" customHeight="1" s="29">
      <c r="A9121" s="1" t="inlineStr">
        <is>
          <t>Exchanges</t>
        </is>
      </c>
    </row>
    <row r="9122">
      <c r="A9122" s="28" t="inlineStr">
        <is>
          <t>name</t>
        </is>
      </c>
      <c r="B9122" s="28" t="inlineStr">
        <is>
          <t>amount</t>
        </is>
      </c>
      <c r="C9122" s="28" t="inlineStr">
        <is>
          <t>location</t>
        </is>
      </c>
      <c r="D9122" s="28" t="inlineStr">
        <is>
          <t>unit</t>
        </is>
      </c>
      <c r="E9122" s="28" t="inlineStr">
        <is>
          <t>categories</t>
        </is>
      </c>
      <c r="F9122" s="28" t="inlineStr">
        <is>
          <t>type</t>
        </is>
      </c>
      <c r="G9122" s="28" t="inlineStr">
        <is>
          <t>uncertainty type</t>
        </is>
      </c>
      <c r="H9122" s="28" t="inlineStr">
        <is>
          <t>reference product</t>
        </is>
      </c>
      <c r="I9122" s="28" t="inlineStr">
        <is>
          <t>comment</t>
        </is>
      </c>
      <c r="J9122" s="28" t="inlineStr">
        <is>
          <t>production volume</t>
        </is>
      </c>
      <c r="K9122" s="28" t="n"/>
      <c r="L9122" s="28" t="n"/>
      <c r="M9122" s="28" t="n"/>
    </row>
    <row r="9123">
      <c r="A9123" t="inlineStr">
        <is>
          <t>Energy, solar, converted</t>
        </is>
      </c>
      <c r="B9123" t="n">
        <v>3.8503</v>
      </c>
      <c r="D9123" t="inlineStr">
        <is>
          <t>megajoule</t>
        </is>
      </c>
      <c r="E9123" t="inlineStr">
        <is>
          <t>natural resource::in air</t>
        </is>
      </c>
      <c r="F9123" t="inlineStr">
        <is>
          <t>biosphere</t>
        </is>
      </c>
      <c r="G9123" t="n">
        <v>0</v>
      </c>
      <c r="I9123" t="inlineStr">
        <is>
          <t>(2,2,1,1,1,3); Energy loss in the system</t>
        </is>
      </c>
    </row>
    <row r="9124">
      <c r="A9124" t="inlineStr">
        <is>
          <t>Heat, waste</t>
        </is>
      </c>
      <c r="B9124" t="n">
        <v>0.25027</v>
      </c>
      <c r="D9124" t="inlineStr">
        <is>
          <t>megajoule</t>
        </is>
      </c>
      <c r="E9124" t="inlineStr">
        <is>
          <t>air</t>
        </is>
      </c>
      <c r="F9124" t="inlineStr">
        <is>
          <t>biosphere</t>
        </is>
      </c>
      <c r="G9124" t="n">
        <v>0</v>
      </c>
      <c r="I9124" t="inlineStr">
        <is>
          <t>(1,na,na,na,na,na); Calculation with average annual output and share of technologies; Average degradation of 10.5% included</t>
        </is>
      </c>
    </row>
    <row r="9125">
      <c r="A9125" t="inlineStr">
        <is>
          <t>electricity production, photovoltaic, commercial</t>
        </is>
      </c>
      <c r="B9125" t="n">
        <v>1</v>
      </c>
      <c r="C9125" t="inlineStr">
        <is>
          <t>IT</t>
        </is>
      </c>
      <c r="D9125" t="inlineStr">
        <is>
          <t>kilowatt hour</t>
        </is>
      </c>
      <c r="E9125" t="inlineStr">
        <is>
          <t>photovoltaic::power plants</t>
        </is>
      </c>
      <c r="F9125" t="inlineStr">
        <is>
          <t>production</t>
        </is>
      </c>
      <c r="G9125" t="n">
        <v>0</v>
      </c>
      <c r="H9125" t="inlineStr">
        <is>
          <t>electricity, low voltage</t>
        </is>
      </c>
      <c r="J9125">
        <f>VLOOKUP(C9125,'extension - production vol'!$B$6:$D$235,3,0)</f>
        <v>30711.081999999999</v>
      </c>
    </row>
    <row r="9126">
      <c r="A9126" t="inlineStr">
        <is>
          <t>photovoltaic flat-roof installation, 156 kWp, multi-Si, on roof</t>
        </is>
      </c>
      <c r="B9126" s="30" t="n">
        <v>1.587838862641789e-08</v>
      </c>
      <c r="C9126" t="inlineStr">
        <is>
          <t>CH</t>
        </is>
      </c>
      <c r="D9126" t="inlineStr">
        <is>
          <t>unit</t>
        </is>
      </c>
      <c r="F9126" t="inlineStr">
        <is>
          <t>technosphere</t>
        </is>
      </c>
      <c r="G9126" t="n">
        <v>0</v>
      </c>
      <c r="H9126" t="inlineStr">
        <is>
          <t>photovoltaic flat-roof installation, 156 kWp, multi-Si, on roof</t>
        </is>
      </c>
      <c r="I9126" t="inlineStr">
        <is>
          <t>(2,2,1,1,1,3); Calculation with average annual yield and share of technologies. Lifetime: 30a.</t>
        </is>
      </c>
    </row>
    <row r="9127">
      <c r="A9127" t="inlineStr">
        <is>
          <t>photovoltaic flat-roof installation, 156 kWp, single-Si, on roof</t>
        </is>
      </c>
      <c r="B9127" s="30" t="n">
        <v>8.401671651842475e-09</v>
      </c>
      <c r="C9127" t="inlineStr">
        <is>
          <t>CH</t>
        </is>
      </c>
      <c r="D9127" t="inlineStr">
        <is>
          <t>unit</t>
        </is>
      </c>
      <c r="F9127" t="inlineStr">
        <is>
          <t>technosphere</t>
        </is>
      </c>
      <c r="G9127" t="n">
        <v>0</v>
      </c>
      <c r="H9127" t="inlineStr">
        <is>
          <t>photovoltaic flat-roof installation, 156 kWp, single-Si, on roof</t>
        </is>
      </c>
      <c r="I9127" t="inlineStr">
        <is>
          <t>(2,2,1,1,1,3); Calculation with average annual yield and share of technologies. Lifetime: 30a.</t>
        </is>
      </c>
    </row>
    <row r="9128">
      <c r="A9128" t="inlineStr">
        <is>
          <t>photovoltaic open ground installation, 570 kWp, CIS, on open ground</t>
        </is>
      </c>
      <c r="B9128" s="30" t="n">
        <v>5.621648148507933e-10</v>
      </c>
      <c r="C9128" t="inlineStr">
        <is>
          <t>RER</t>
        </is>
      </c>
      <c r="D9128" t="inlineStr">
        <is>
          <t>unit</t>
        </is>
      </c>
      <c r="F9128" t="inlineStr">
        <is>
          <t>technosphere</t>
        </is>
      </c>
      <c r="G9128" t="n">
        <v>0</v>
      </c>
      <c r="H9128" t="inlineStr">
        <is>
          <t>photovoltaic open ground installation, 570 kWp, CIS, on open ground</t>
        </is>
      </c>
      <c r="I9128" t="inlineStr">
        <is>
          <t>(2,2,1,1,1,3); Calculation with average annual yield and share of technologies. Lifetime: 30a.</t>
        </is>
      </c>
    </row>
    <row r="9129">
      <c r="A9129" t="inlineStr">
        <is>
          <t>photovoltaic open ground installation, 570 kWp, CdTe, on open ground</t>
        </is>
      </c>
      <c r="B9129" s="30" t="n">
        <v>6.815626516332627e-10</v>
      </c>
      <c r="C9129" t="inlineStr">
        <is>
          <t>RER</t>
        </is>
      </c>
      <c r="D9129" t="inlineStr">
        <is>
          <t>unit</t>
        </is>
      </c>
      <c r="F9129" t="inlineStr">
        <is>
          <t>technosphere</t>
        </is>
      </c>
      <c r="G9129" t="n">
        <v>0</v>
      </c>
      <c r="H9129" t="inlineStr">
        <is>
          <t>photovoltaic open ground installation, 570 kWp, CdTe, on open ground</t>
        </is>
      </c>
      <c r="I9129" t="inlineStr">
        <is>
          <t>(2,2,1,1,1,3); Calculation with average annual yield and share of technologies. Lifetime: 30a.</t>
        </is>
      </c>
    </row>
    <row r="9130">
      <c r="A9130" t="inlineStr">
        <is>
          <t>photovoltaic open ground installation, 570 kWp, micro-Si, on open ground</t>
        </is>
      </c>
      <c r="B9130" s="30" t="n">
        <v>8.855339561366478e-11</v>
      </c>
      <c r="C9130" t="inlineStr">
        <is>
          <t>RER</t>
        </is>
      </c>
      <c r="D9130" t="inlineStr">
        <is>
          <t>unit</t>
        </is>
      </c>
      <c r="F9130" t="inlineStr">
        <is>
          <t>technosphere</t>
        </is>
      </c>
      <c r="G9130" t="n">
        <v>0</v>
      </c>
      <c r="H9130" t="inlineStr">
        <is>
          <t>photovoltaic open ground installation, 570 kWp, micro-Si, on open ground</t>
        </is>
      </c>
      <c r="I9130" t="inlineStr">
        <is>
          <t>(2,2,1,1,1,3); Calculation with average annual yield and share of technologies. Lifetime: 30a.</t>
        </is>
      </c>
    </row>
    <row r="9131">
      <c r="A9131" t="inlineStr">
        <is>
          <t>photovoltaic open ground installation, 570 kWp, multi-Si, on open ground</t>
        </is>
      </c>
      <c r="B9131" s="30" t="n">
        <v>1.800917371468913e-08</v>
      </c>
      <c r="C9131" t="inlineStr">
        <is>
          <t>RER</t>
        </is>
      </c>
      <c r="D9131" t="inlineStr">
        <is>
          <t>unit</t>
        </is>
      </c>
      <c r="F9131" t="inlineStr">
        <is>
          <t>technosphere</t>
        </is>
      </c>
      <c r="G9131" t="n">
        <v>0</v>
      </c>
      <c r="H9131" t="inlineStr">
        <is>
          <t>photovoltaic open ground installation, 570 kWp, multi-Si, on open ground</t>
        </is>
      </c>
      <c r="I9131" t="inlineStr">
        <is>
          <t>(2,2,1,1,1,3); Calculation with average annual yield and share of technologies. Lifetime: 30a.</t>
        </is>
      </c>
    </row>
    <row r="9132">
      <c r="A9132" t="inlineStr">
        <is>
          <t>photovoltaic open ground installation, 570 kWp, single-Si, on open ground</t>
        </is>
      </c>
      <c r="B9132" s="30" t="n">
        <v>9.502077843938188e-09</v>
      </c>
      <c r="C9132" t="inlineStr">
        <is>
          <t>RER</t>
        </is>
      </c>
      <c r="D9132" t="inlineStr">
        <is>
          <t>unit</t>
        </is>
      </c>
      <c r="F9132" t="inlineStr">
        <is>
          <t>technosphere</t>
        </is>
      </c>
      <c r="G9132" t="n">
        <v>0</v>
      </c>
      <c r="H9132" t="inlineStr">
        <is>
          <t>photovoltaic open ground installation, 570 kWp, single-Si, on open ground</t>
        </is>
      </c>
      <c r="I9132" t="inlineStr">
        <is>
          <t>(2,2,1,1,1,3); Calculation with average annual yield and share of technologies. Lifetime: 30a.</t>
        </is>
      </c>
    </row>
    <row r="9133">
      <c r="A9133" t="inlineStr">
        <is>
          <t>photovoltaic slanted-roof installation, 93 kWp, multi-Si, laminated, integrated, on roof</t>
        </is>
      </c>
      <c r="B9133" s="30" t="n">
        <v>2.536775611081964e-09</v>
      </c>
      <c r="C9133" t="inlineStr">
        <is>
          <t>CH</t>
        </is>
      </c>
      <c r="D9133" t="inlineStr">
        <is>
          <t>unit</t>
        </is>
      </c>
      <c r="F9133" t="inlineStr">
        <is>
          <t>technosphere</t>
        </is>
      </c>
      <c r="G9133" t="n">
        <v>0</v>
      </c>
      <c r="H9133" t="inlineStr">
        <is>
          <t>photovoltaic slanted-roof installation, 93 kWp, multi-Si, laminated, integrated, on roof</t>
        </is>
      </c>
      <c r="I9133" t="inlineStr">
        <is>
          <t>(2,2,1,1,1,3); Calculation with average annual yield and share of technologies. Lifetime: 30a.</t>
        </is>
      </c>
    </row>
    <row r="9134">
      <c r="A9134" t="inlineStr">
        <is>
          <t>photovoltaic slanted-roof installation, 93 kWp, multi-Si, panel, mounted, on roof</t>
        </is>
      </c>
      <c r="B9134" s="30" t="n">
        <v>2.960849542176389e-08</v>
      </c>
      <c r="C9134" t="inlineStr">
        <is>
          <t>CH</t>
        </is>
      </c>
      <c r="D9134" t="inlineStr">
        <is>
          <t>unit</t>
        </is>
      </c>
      <c r="F9134" t="inlineStr">
        <is>
          <t>technosphere</t>
        </is>
      </c>
      <c r="G9134" t="n">
        <v>0</v>
      </c>
      <c r="H9134" t="inlineStr">
        <is>
          <t>photovoltaic slanted-roof installation, 93 kWp, multi-Si, panel, mounted, on roof</t>
        </is>
      </c>
      <c r="I9134" t="inlineStr">
        <is>
          <t>(2,2,1,1,1,3); Calculation with average annual yield and share of technologies. Lifetime: 30a.</t>
        </is>
      </c>
    </row>
    <row r="9135">
      <c r="A9135" t="inlineStr">
        <is>
          <t>photovoltaic slanted-roof installation, 93 kWp, single-Si, laminated, integrated, on roof</t>
        </is>
      </c>
      <c r="B9135" s="30" t="n">
        <v>9.406192322852939e-10</v>
      </c>
      <c r="C9135" t="inlineStr">
        <is>
          <t>CH</t>
        </is>
      </c>
      <c r="D9135" t="inlineStr">
        <is>
          <t>unit</t>
        </is>
      </c>
      <c r="F9135" t="inlineStr">
        <is>
          <t>technosphere</t>
        </is>
      </c>
      <c r="G9135" t="n">
        <v>0</v>
      </c>
      <c r="H9135" t="inlineStr">
        <is>
          <t>photovoltaic slanted-roof installation, 93 kWp, single-Si, laminated, integrated, on roof</t>
        </is>
      </c>
      <c r="I9135" t="inlineStr">
        <is>
          <t>(2,2,1,1,1,3); Calculation with average annual yield and share of technologies. Lifetime: 30a.</t>
        </is>
      </c>
    </row>
    <row r="9136">
      <c r="A9136" t="inlineStr">
        <is>
          <t>photovoltaic slanted-roof installation, 93 kWp, single-Si, panel, mounted, on roof</t>
        </is>
      </c>
      <c r="B9136" s="30" t="n">
        <v>1.56769872047549e-08</v>
      </c>
      <c r="C9136" t="inlineStr">
        <is>
          <t>CH</t>
        </is>
      </c>
      <c r="D9136" t="inlineStr">
        <is>
          <t>unit</t>
        </is>
      </c>
      <c r="F9136" t="inlineStr">
        <is>
          <t>technosphere</t>
        </is>
      </c>
      <c r="G9136" t="n">
        <v>0</v>
      </c>
      <c r="H9136" t="inlineStr">
        <is>
          <t>photovoltaic slanted-roof installation, 93 kWp, single-Si, panel, mounted, on roof</t>
        </is>
      </c>
      <c r="I9136" t="inlineStr">
        <is>
          <t>(2,2,1,1,1,3); Calculation with average annual yield and share of technologies. Lifetime: 30a.</t>
        </is>
      </c>
    </row>
    <row r="9137">
      <c r="A9137" t="inlineStr">
        <is>
          <t>market for tap water</t>
        </is>
      </c>
      <c r="B9137" t="n">
        <v>0.0037026</v>
      </c>
      <c r="C9137" t="inlineStr">
        <is>
          <t>Europe without Switzerland</t>
        </is>
      </c>
      <c r="D9137" t="inlineStr">
        <is>
          <t>kilogram</t>
        </is>
      </c>
      <c r="F9137" t="inlineStr">
        <is>
          <t>technosphere</t>
        </is>
      </c>
      <c r="G9137" t="n">
        <v>0</v>
      </c>
      <c r="H9137" t="inlineStr">
        <is>
          <t>tap water</t>
        </is>
      </c>
      <c r="I9137" t="inlineStr">
        <is>
          <t>(2,2,1,1,1,3); Estimation 20l/m2 panel</t>
        </is>
      </c>
    </row>
    <row r="9138">
      <c r="A9138" t="inlineStr">
        <is>
          <t>treatment of wastewater, from residence, capacity 1.1E10l/year</t>
        </is>
      </c>
      <c r="B9138" t="n">
        <v>-3.3323e-06</v>
      </c>
      <c r="C9138" t="inlineStr">
        <is>
          <t>CH</t>
        </is>
      </c>
      <c r="D9138" t="inlineStr">
        <is>
          <t>cubic meter</t>
        </is>
      </c>
      <c r="F9138" t="inlineStr">
        <is>
          <t>technosphere</t>
        </is>
      </c>
      <c r="G9138" t="n">
        <v>0</v>
      </c>
      <c r="H9138" t="inlineStr">
        <is>
          <t>wastewater, from residence</t>
        </is>
      </c>
      <c r="I9138" t="inlineStr">
        <is>
          <t>(2,2,1,1,1,3); Estimation 20l/m2 panel</t>
        </is>
      </c>
    </row>
    <row r="9139"/>
    <row r="9140" ht="16" customHeight="1" s="29">
      <c r="A9140" s="1" t="inlineStr">
        <is>
          <t>Activity</t>
        </is>
      </c>
      <c r="B9140" s="1" t="inlineStr">
        <is>
          <t>electricity production, photovoltaic, commercial</t>
        </is>
      </c>
    </row>
    <row r="9141">
      <c r="A9141" t="inlineStr">
        <is>
          <t>comment</t>
        </is>
      </c>
      <c r="B914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142">
      <c r="A9142" t="inlineStr">
        <is>
          <t>location</t>
        </is>
      </c>
      <c r="B9142" t="inlineStr">
        <is>
          <t>JP</t>
        </is>
      </c>
    </row>
    <row r="9143">
      <c r="A9143" t="inlineStr">
        <is>
          <t>production amount</t>
        </is>
      </c>
      <c r="B9143" t="n">
        <v>1</v>
      </c>
    </row>
    <row r="9144">
      <c r="A9144" t="inlineStr">
        <is>
          <t>reference product</t>
        </is>
      </c>
      <c r="B9144" t="inlineStr">
        <is>
          <t>electricity, low voltage</t>
        </is>
      </c>
    </row>
    <row r="9145">
      <c r="A9145" t="inlineStr">
        <is>
          <t>source</t>
        </is>
      </c>
      <c r="B91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46">
      <c r="A9146" t="inlineStr">
        <is>
          <t>type</t>
        </is>
      </c>
      <c r="B9146" t="inlineStr">
        <is>
          <t>process</t>
        </is>
      </c>
    </row>
    <row r="9147">
      <c r="A9147" t="inlineStr">
        <is>
          <t>unit</t>
        </is>
      </c>
      <c r="B9147" t="inlineStr">
        <is>
          <t>kilowatt hour</t>
        </is>
      </c>
    </row>
    <row r="9148" ht="16" customHeight="1" s="29">
      <c r="A9148" s="1" t="inlineStr">
        <is>
          <t>Exchanges</t>
        </is>
      </c>
    </row>
    <row r="9149">
      <c r="A9149" s="28" t="inlineStr">
        <is>
          <t>name</t>
        </is>
      </c>
      <c r="B9149" s="28" t="inlineStr">
        <is>
          <t>amount</t>
        </is>
      </c>
      <c r="C9149" s="28" t="inlineStr">
        <is>
          <t>location</t>
        </is>
      </c>
      <c r="D9149" s="28" t="inlineStr">
        <is>
          <t>unit</t>
        </is>
      </c>
      <c r="E9149" s="28" t="inlineStr">
        <is>
          <t>categories</t>
        </is>
      </c>
      <c r="F9149" s="28" t="inlineStr">
        <is>
          <t>type</t>
        </is>
      </c>
      <c r="G9149" s="28" t="inlineStr">
        <is>
          <t>uncertainty type</t>
        </is>
      </c>
      <c r="H9149" s="28" t="inlineStr">
        <is>
          <t>reference product</t>
        </is>
      </c>
      <c r="I9149" s="28" t="inlineStr">
        <is>
          <t>comment</t>
        </is>
      </c>
      <c r="J9149" s="28" t="inlineStr">
        <is>
          <t>production volume</t>
        </is>
      </c>
      <c r="K9149" s="28" t="n"/>
      <c r="L9149" s="28" t="n"/>
      <c r="M9149" s="28" t="n"/>
    </row>
    <row r="9150">
      <c r="A9150" t="inlineStr">
        <is>
          <t>Energy, solar, converted</t>
        </is>
      </c>
      <c r="B9150" t="n">
        <v>3.8503</v>
      </c>
      <c r="D9150" t="inlineStr">
        <is>
          <t>megajoule</t>
        </is>
      </c>
      <c r="E9150" t="inlineStr">
        <is>
          <t>natural resource::in air</t>
        </is>
      </c>
      <c r="F9150" t="inlineStr">
        <is>
          <t>biosphere</t>
        </is>
      </c>
      <c r="G9150" t="n">
        <v>0</v>
      </c>
      <c r="I9150" t="inlineStr">
        <is>
          <t>(2,2,1,1,1,3); Energy loss in the system</t>
        </is>
      </c>
    </row>
    <row r="9151">
      <c r="A9151" t="inlineStr">
        <is>
          <t>Heat, waste</t>
        </is>
      </c>
      <c r="B9151" t="n">
        <v>0.25027</v>
      </c>
      <c r="D9151" t="inlineStr">
        <is>
          <t>megajoule</t>
        </is>
      </c>
      <c r="E9151" t="inlineStr">
        <is>
          <t>air</t>
        </is>
      </c>
      <c r="F9151" t="inlineStr">
        <is>
          <t>biosphere</t>
        </is>
      </c>
      <c r="G9151" t="n">
        <v>0</v>
      </c>
      <c r="I9151" t="inlineStr">
        <is>
          <t>(1,na,na,na,na,na); Calculation with average annual output and share of technologies; Average degradation of 10.5% included</t>
        </is>
      </c>
    </row>
    <row r="9152">
      <c r="A9152" t="inlineStr">
        <is>
          <t>electricity production, photovoltaic, commercial</t>
        </is>
      </c>
      <c r="B9152" t="n">
        <v>1</v>
      </c>
      <c r="C9152" t="inlineStr">
        <is>
          <t>JP</t>
        </is>
      </c>
      <c r="D9152" t="inlineStr">
        <is>
          <t>kilowatt hour</t>
        </is>
      </c>
      <c r="E9152" t="inlineStr">
        <is>
          <t>photovoltaic::power plants</t>
        </is>
      </c>
      <c r="F9152" t="inlineStr">
        <is>
          <t>production</t>
        </is>
      </c>
      <c r="G9152" t="n">
        <v>0</v>
      </c>
      <c r="H9152" t="inlineStr">
        <is>
          <t>electricity, low voltage</t>
        </is>
      </c>
      <c r="J9152">
        <f>VLOOKUP(C9152,'extension - production vol'!$B$6:$D$235,3,0)</f>
        <v>96459.479000000007</v>
      </c>
    </row>
    <row r="9153">
      <c r="A9153" t="inlineStr">
        <is>
          <t>photovoltaic flat-roof installation, 156 kWp, multi-Si, on roof</t>
        </is>
      </c>
      <c r="B9153" s="30" t="n">
        <v>3.523419480387156e-08</v>
      </c>
      <c r="C9153" t="inlineStr">
        <is>
          <t>CH</t>
        </is>
      </c>
      <c r="D9153" t="inlineStr">
        <is>
          <t>unit</t>
        </is>
      </c>
      <c r="F9153" t="inlineStr">
        <is>
          <t>technosphere</t>
        </is>
      </c>
      <c r="G9153" t="n">
        <v>0</v>
      </c>
      <c r="H9153" t="inlineStr">
        <is>
          <t>photovoltaic flat-roof installation, 156 kWp, multi-Si, on roof</t>
        </is>
      </c>
      <c r="I9153" t="inlineStr">
        <is>
          <t>(2,2,1,1,1,3); Calculation with average annual yield and share of technologies. Lifetime: 30a.</t>
        </is>
      </c>
    </row>
    <row r="9154">
      <c r="A9154" t="inlineStr">
        <is>
          <t>photovoltaic flat-roof installation, 156 kWp, single-Si, on roof</t>
        </is>
      </c>
      <c r="B9154" s="30" t="n">
        <v>1.883674260668518e-08</v>
      </c>
      <c r="C9154" t="inlineStr">
        <is>
          <t>CH</t>
        </is>
      </c>
      <c r="D9154" t="inlineStr">
        <is>
          <t>unit</t>
        </is>
      </c>
      <c r="F9154" t="inlineStr">
        <is>
          <t>technosphere</t>
        </is>
      </c>
      <c r="G9154" t="n">
        <v>0</v>
      </c>
      <c r="H9154" t="inlineStr">
        <is>
          <t>photovoltaic flat-roof installation, 156 kWp, single-Si, on roof</t>
        </is>
      </c>
      <c r="I9154" t="inlineStr">
        <is>
          <t>(2,2,1,1,1,3); Calculation with average annual yield and share of technologies. Lifetime: 30a.</t>
        </is>
      </c>
    </row>
    <row r="9155">
      <c r="A9155" t="inlineStr">
        <is>
          <t>photovoltaic open ground installation, 570 kWp, CIS, on open ground</t>
        </is>
      </c>
      <c r="B9155" s="30" t="n">
        <v>2.105267899433655e-09</v>
      </c>
      <c r="C9155" t="inlineStr">
        <is>
          <t>RER</t>
        </is>
      </c>
      <c r="D9155" t="inlineStr">
        <is>
          <t>unit</t>
        </is>
      </c>
      <c r="F9155" t="inlineStr">
        <is>
          <t>technosphere</t>
        </is>
      </c>
      <c r="G9155" t="n">
        <v>0</v>
      </c>
      <c r="H9155" t="inlineStr">
        <is>
          <t>photovoltaic open ground installation, 570 kWp, CIS, on open ground</t>
        </is>
      </c>
      <c r="I9155" t="inlineStr">
        <is>
          <t>(2,2,1,1,1,3); Calculation with average annual yield and share of technologies. Lifetime: 30a.</t>
        </is>
      </c>
    </row>
    <row r="9156">
      <c r="A9156" t="inlineStr">
        <is>
          <t>photovoltaic open ground installation, 570 kWp, CdTe, on open ground</t>
        </is>
      </c>
      <c r="B9156" s="30" t="n">
        <v>0</v>
      </c>
      <c r="C9156" t="inlineStr">
        <is>
          <t>RER</t>
        </is>
      </c>
      <c r="D9156" t="inlineStr">
        <is>
          <t>unit</t>
        </is>
      </c>
      <c r="F9156" t="inlineStr">
        <is>
          <t>technosphere</t>
        </is>
      </c>
      <c r="G9156" t="n">
        <v>0</v>
      </c>
      <c r="H9156" t="inlineStr">
        <is>
          <t>photovoltaic open ground installation, 570 kWp, CdTe, on open ground</t>
        </is>
      </c>
      <c r="I9156" t="inlineStr">
        <is>
          <t>(2,2,1,1,1,3); Calculation with average annual yield and share of technologies. Lifetime: 30a.</t>
        </is>
      </c>
    </row>
    <row r="9157">
      <c r="A9157" t="inlineStr">
        <is>
          <t>photovoltaic open ground installation, 570 kWp, micro-Si, on open ground</t>
        </is>
      </c>
      <c r="B9157" s="30" t="n">
        <v>4.672156002729838e-11</v>
      </c>
      <c r="C9157" t="inlineStr">
        <is>
          <t>RER</t>
        </is>
      </c>
      <c r="D9157" t="inlineStr">
        <is>
          <t>unit</t>
        </is>
      </c>
      <c r="F9157" t="inlineStr">
        <is>
          <t>technosphere</t>
        </is>
      </c>
      <c r="G9157" t="n">
        <v>0</v>
      </c>
      <c r="H9157" t="inlineStr">
        <is>
          <t>photovoltaic open ground installation, 570 kWp, micro-Si, on open ground</t>
        </is>
      </c>
      <c r="I9157" t="inlineStr">
        <is>
          <t>(2,2,1,1,1,3); Calculation with average annual yield and share of technologies. Lifetime: 30a.</t>
        </is>
      </c>
    </row>
    <row r="9158">
      <c r="A9158" t="inlineStr">
        <is>
          <t>photovoltaic open ground installation, 570 kWp, multi-Si, on open ground</t>
        </is>
      </c>
      <c r="B9158" s="30" t="n">
        <v>1.384860611587587e-08</v>
      </c>
      <c r="C9158" t="inlineStr">
        <is>
          <t>RER</t>
        </is>
      </c>
      <c r="D9158" t="inlineStr">
        <is>
          <t>unit</t>
        </is>
      </c>
      <c r="F9158" t="inlineStr">
        <is>
          <t>technosphere</t>
        </is>
      </c>
      <c r="G9158" t="n">
        <v>0</v>
      </c>
      <c r="H9158" t="inlineStr">
        <is>
          <t>photovoltaic open ground installation, 570 kWp, multi-Si, on open ground</t>
        </is>
      </c>
      <c r="I9158" t="inlineStr">
        <is>
          <t>(2,2,1,1,1,3); Calculation with average annual yield and share of technologies. Lifetime: 30a.</t>
        </is>
      </c>
    </row>
    <row r="9159">
      <c r="A9159" t="inlineStr">
        <is>
          <t>photovoltaic open ground installation, 570 kWp, single-Si, on open ground</t>
        </is>
      </c>
      <c r="B9159" s="30" t="n">
        <v>7.413900243852737e-09</v>
      </c>
      <c r="C9159" t="inlineStr">
        <is>
          <t>RER</t>
        </is>
      </c>
      <c r="D9159" t="inlineStr">
        <is>
          <t>unit</t>
        </is>
      </c>
      <c r="F9159" t="inlineStr">
        <is>
          <t>technosphere</t>
        </is>
      </c>
      <c r="G9159" t="n">
        <v>0</v>
      </c>
      <c r="H9159" t="inlineStr">
        <is>
          <t>photovoltaic open ground installation, 570 kWp, single-Si, on open ground</t>
        </is>
      </c>
      <c r="I9159" t="inlineStr">
        <is>
          <t>(2,2,1,1,1,3); Calculation with average annual yield and share of technologies. Lifetime: 30a.</t>
        </is>
      </c>
    </row>
    <row r="9160">
      <c r="A9160" t="inlineStr">
        <is>
          <t>photovoltaic slanted-roof installation, 93 kWp, multi-Si, laminated, integrated, on roof</t>
        </is>
      </c>
      <c r="B9160" s="30" t="n">
        <v>5.642391623051951e-09</v>
      </c>
      <c r="C9160" t="inlineStr">
        <is>
          <t>CH</t>
        </is>
      </c>
      <c r="D9160" t="inlineStr">
        <is>
          <t>unit</t>
        </is>
      </c>
      <c r="F9160" t="inlineStr">
        <is>
          <t>technosphere</t>
        </is>
      </c>
      <c r="G9160" t="n">
        <v>0</v>
      </c>
      <c r="H9160" t="inlineStr">
        <is>
          <t>photovoltaic slanted-roof installation, 93 kWp, multi-Si, laminated, integrated, on roof</t>
        </is>
      </c>
      <c r="I9160" t="inlineStr">
        <is>
          <t>(2,2,1,1,1,3); Calculation with average annual yield and share of technologies. Lifetime: 30a.</t>
        </is>
      </c>
    </row>
    <row r="9161">
      <c r="A9161" t="inlineStr">
        <is>
          <t>photovoltaic slanted-roof installation, 93 kWp, multi-Si, panel, mounted, on roof</t>
        </is>
      </c>
      <c r="B9161" s="30" t="n">
        <v>6.592204189111453e-08</v>
      </c>
      <c r="C9161" t="inlineStr">
        <is>
          <t>CH</t>
        </is>
      </c>
      <c r="D9161" t="inlineStr">
        <is>
          <t>unit</t>
        </is>
      </c>
      <c r="F9161" t="inlineStr">
        <is>
          <t>technosphere</t>
        </is>
      </c>
      <c r="G9161" t="n">
        <v>0</v>
      </c>
      <c r="H9161" t="inlineStr">
        <is>
          <t>photovoltaic slanted-roof installation, 93 kWp, multi-Si, panel, mounted, on roof</t>
        </is>
      </c>
      <c r="I9161" t="inlineStr">
        <is>
          <t>(2,2,1,1,1,3); Calculation with average annual yield and share of technologies. Lifetime: 30a.</t>
        </is>
      </c>
    </row>
    <row r="9162">
      <c r="A9162" t="inlineStr">
        <is>
          <t>photovoltaic slanted-roof installation, 93 kWp, single-Si, laminated, integrated, on roof</t>
        </is>
      </c>
      <c r="B9162" s="30" t="n">
        <v>2.109505340515665e-09</v>
      </c>
      <c r="C9162" t="inlineStr">
        <is>
          <t>CH</t>
        </is>
      </c>
      <c r="D9162" t="inlineStr">
        <is>
          <t>unit</t>
        </is>
      </c>
      <c r="F9162" t="inlineStr">
        <is>
          <t>technosphere</t>
        </is>
      </c>
      <c r="G9162" t="n">
        <v>0</v>
      </c>
      <c r="H9162" t="inlineStr">
        <is>
          <t>photovoltaic slanted-roof installation, 93 kWp, single-Si, laminated, integrated, on roof</t>
        </is>
      </c>
      <c r="I9162" t="inlineStr">
        <is>
          <t>(2,2,1,1,1,3); Calculation with average annual yield and share of technologies. Lifetime: 30a.</t>
        </is>
      </c>
    </row>
    <row r="9163">
      <c r="A9163" t="inlineStr">
        <is>
          <t>photovoltaic slanted-roof installation, 93 kWp, single-Si, panel, mounted, on roof</t>
        </is>
      </c>
      <c r="B9163" s="30" t="n">
        <v>3.514326784953899e-08</v>
      </c>
      <c r="C9163" t="inlineStr">
        <is>
          <t>CH</t>
        </is>
      </c>
      <c r="D9163" t="inlineStr">
        <is>
          <t>unit</t>
        </is>
      </c>
      <c r="F9163" t="inlineStr">
        <is>
          <t>technosphere</t>
        </is>
      </c>
      <c r="G9163" t="n">
        <v>0</v>
      </c>
      <c r="H9163" t="inlineStr">
        <is>
          <t>photovoltaic slanted-roof installation, 93 kWp, single-Si, panel, mounted, on roof</t>
        </is>
      </c>
      <c r="I9163" t="inlineStr">
        <is>
          <t>(2,2,1,1,1,3); Calculation with average annual yield and share of technologies. Lifetime: 30a.</t>
        </is>
      </c>
    </row>
    <row r="9164">
      <c r="A9164" t="inlineStr">
        <is>
          <t>market for tap water</t>
        </is>
      </c>
      <c r="B9164" t="n">
        <v>0.0037026</v>
      </c>
      <c r="C9164" t="inlineStr">
        <is>
          <t>Europe without Switzerland</t>
        </is>
      </c>
      <c r="D9164" t="inlineStr">
        <is>
          <t>kilogram</t>
        </is>
      </c>
      <c r="F9164" t="inlineStr">
        <is>
          <t>technosphere</t>
        </is>
      </c>
      <c r="G9164" t="n">
        <v>0</v>
      </c>
      <c r="H9164" t="inlineStr">
        <is>
          <t>tap water</t>
        </is>
      </c>
      <c r="I9164" t="inlineStr">
        <is>
          <t>(2,2,1,1,1,3); Estimation 20l/m2 panel</t>
        </is>
      </c>
    </row>
    <row r="9165">
      <c r="A9165" t="inlineStr">
        <is>
          <t>treatment of wastewater, from residence, capacity 1.1E10l/year</t>
        </is>
      </c>
      <c r="B9165" t="n">
        <v>-3.3323e-06</v>
      </c>
      <c r="C9165" t="inlineStr">
        <is>
          <t>CH</t>
        </is>
      </c>
      <c r="D9165" t="inlineStr">
        <is>
          <t>cubic meter</t>
        </is>
      </c>
      <c r="F9165" t="inlineStr">
        <is>
          <t>technosphere</t>
        </is>
      </c>
      <c r="G9165" t="n">
        <v>0</v>
      </c>
      <c r="H9165" t="inlineStr">
        <is>
          <t>wastewater, from residence</t>
        </is>
      </c>
      <c r="I9165" t="inlineStr">
        <is>
          <t>(2,2,1,1,1,3); Estimation 20l/m2 panel</t>
        </is>
      </c>
    </row>
    <row r="9166"/>
    <row r="9167" ht="16" customHeight="1" s="29">
      <c r="A9167" s="1" t="inlineStr">
        <is>
          <t>Activity</t>
        </is>
      </c>
      <c r="B9167" s="1" t="inlineStr">
        <is>
          <t>electricity production, photovoltaic, commercial</t>
        </is>
      </c>
    </row>
    <row r="9168">
      <c r="A9168" t="inlineStr">
        <is>
          <t>comment</t>
        </is>
      </c>
      <c r="B9168"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169">
      <c r="A9169" t="inlineStr">
        <is>
          <t>location</t>
        </is>
      </c>
      <c r="B9169" t="inlineStr">
        <is>
          <t>KR</t>
        </is>
      </c>
    </row>
    <row r="9170">
      <c r="A9170" t="inlineStr">
        <is>
          <t>production amount</t>
        </is>
      </c>
      <c r="B9170" t="n">
        <v>1</v>
      </c>
    </row>
    <row r="9171">
      <c r="A9171" t="inlineStr">
        <is>
          <t>reference product</t>
        </is>
      </c>
      <c r="B9171" t="inlineStr">
        <is>
          <t>electricity, low voltage</t>
        </is>
      </c>
    </row>
    <row r="9172">
      <c r="A9172" t="inlineStr">
        <is>
          <t>source</t>
        </is>
      </c>
      <c r="B91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73">
      <c r="A9173" t="inlineStr">
        <is>
          <t>type</t>
        </is>
      </c>
      <c r="B9173" t="inlineStr">
        <is>
          <t>process</t>
        </is>
      </c>
    </row>
    <row r="9174">
      <c r="A9174" t="inlineStr">
        <is>
          <t>unit</t>
        </is>
      </c>
      <c r="B9174" t="inlineStr">
        <is>
          <t>kilowatt hour</t>
        </is>
      </c>
    </row>
    <row r="9175" ht="16" customHeight="1" s="29">
      <c r="A9175" s="1" t="inlineStr">
        <is>
          <t>Exchanges</t>
        </is>
      </c>
    </row>
    <row r="9176">
      <c r="A9176" s="28" t="inlineStr">
        <is>
          <t>name</t>
        </is>
      </c>
      <c r="B9176" s="28" t="inlineStr">
        <is>
          <t>amount</t>
        </is>
      </c>
      <c r="C9176" s="28" t="inlineStr">
        <is>
          <t>location</t>
        </is>
      </c>
      <c r="D9176" s="28" t="inlineStr">
        <is>
          <t>unit</t>
        </is>
      </c>
      <c r="E9176" s="28" t="inlineStr">
        <is>
          <t>categories</t>
        </is>
      </c>
      <c r="F9176" s="28" t="inlineStr">
        <is>
          <t>type</t>
        </is>
      </c>
      <c r="G9176" s="28" t="inlineStr">
        <is>
          <t>uncertainty type</t>
        </is>
      </c>
      <c r="H9176" s="28" t="inlineStr">
        <is>
          <t>reference product</t>
        </is>
      </c>
      <c r="I9176" s="28" t="inlineStr">
        <is>
          <t>comment</t>
        </is>
      </c>
      <c r="J9176" s="28" t="inlineStr">
        <is>
          <t>production volume</t>
        </is>
      </c>
      <c r="K9176" s="28" t="n"/>
      <c r="L9176" s="28" t="n"/>
      <c r="M9176" s="28" t="n"/>
    </row>
    <row r="9177">
      <c r="A9177" t="inlineStr">
        <is>
          <t>Energy, solar, converted</t>
        </is>
      </c>
      <c r="B9177" t="n">
        <v>3.8503</v>
      </c>
      <c r="D9177" t="inlineStr">
        <is>
          <t>megajoule</t>
        </is>
      </c>
      <c r="E9177" t="inlineStr">
        <is>
          <t>natural resource::in air</t>
        </is>
      </c>
      <c r="F9177" t="inlineStr">
        <is>
          <t>biosphere</t>
        </is>
      </c>
      <c r="G9177" t="n">
        <v>0</v>
      </c>
      <c r="I9177" t="inlineStr">
        <is>
          <t>(2,2,1,1,1,3); Energy loss in the system</t>
        </is>
      </c>
    </row>
    <row r="9178">
      <c r="A9178" t="inlineStr">
        <is>
          <t>Heat, waste</t>
        </is>
      </c>
      <c r="B9178" t="n">
        <v>0.25027</v>
      </c>
      <c r="D9178" t="inlineStr">
        <is>
          <t>megajoule</t>
        </is>
      </c>
      <c r="E9178" t="inlineStr">
        <is>
          <t>air</t>
        </is>
      </c>
      <c r="F9178" t="inlineStr">
        <is>
          <t>biosphere</t>
        </is>
      </c>
      <c r="G9178" t="n">
        <v>0</v>
      </c>
      <c r="I9178" t="inlineStr">
        <is>
          <t>(1,na,na,na,na,na); Calculation with average annual output and share of technologies; Average degradation of 10.5% included</t>
        </is>
      </c>
    </row>
    <row r="9179">
      <c r="A9179" t="inlineStr">
        <is>
          <t>electricity production, photovoltaic, commercial</t>
        </is>
      </c>
      <c r="B9179" t="n">
        <v>1</v>
      </c>
      <c r="C9179" t="inlineStr">
        <is>
          <t>KR</t>
        </is>
      </c>
      <c r="D9179" t="inlineStr">
        <is>
          <t>kilowatt hour</t>
        </is>
      </c>
      <c r="E9179" t="inlineStr">
        <is>
          <t>photovoltaic::power plants</t>
        </is>
      </c>
      <c r="F9179" t="inlineStr">
        <is>
          <t>production</t>
        </is>
      </c>
      <c r="G9179" t="n">
        <v>0</v>
      </c>
      <c r="H9179" t="inlineStr">
        <is>
          <t>electricity, low voltage</t>
        </is>
      </c>
      <c r="J9179">
        <f>VLOOKUP(C9179,'extension - production vol'!$B$6:$D$235,3,0)</f>
        <v>29903.417000000001</v>
      </c>
    </row>
    <row r="9180">
      <c r="A9180" t="inlineStr">
        <is>
          <t>photovoltaic flat-roof installation, 156 kWp, multi-Si, on roof</t>
        </is>
      </c>
      <c r="B9180" s="30" t="n">
        <v>5.471281980165731e-09</v>
      </c>
      <c r="C9180" t="inlineStr">
        <is>
          <t>CH</t>
        </is>
      </c>
      <c r="D9180" t="inlineStr">
        <is>
          <t>unit</t>
        </is>
      </c>
      <c r="F9180" t="inlineStr">
        <is>
          <t>technosphere</t>
        </is>
      </c>
      <c r="G9180" t="n">
        <v>0</v>
      </c>
      <c r="H9180" t="inlineStr">
        <is>
          <t>photovoltaic flat-roof installation, 156 kWp, multi-Si, on roof</t>
        </is>
      </c>
      <c r="I9180" t="inlineStr">
        <is>
          <t>(2,2,1,1,1,3); Calculation with average annual yield and share of technologies. Lifetime: 30a.</t>
        </is>
      </c>
    </row>
    <row r="9181">
      <c r="A9181" t="inlineStr">
        <is>
          <t>photovoltaic flat-roof installation, 156 kWp, single-Si, on roof</t>
        </is>
      </c>
      <c r="B9181" s="30" t="n">
        <v>2.884857771360113e-09</v>
      </c>
      <c r="C9181" t="inlineStr">
        <is>
          <t>CH</t>
        </is>
      </c>
      <c r="D9181" t="inlineStr">
        <is>
          <t>unit</t>
        </is>
      </c>
      <c r="F9181" t="inlineStr">
        <is>
          <t>technosphere</t>
        </is>
      </c>
      <c r="G9181" t="n">
        <v>0</v>
      </c>
      <c r="H9181" t="inlineStr">
        <is>
          <t>photovoltaic flat-roof installation, 156 kWp, single-Si, on roof</t>
        </is>
      </c>
      <c r="I9181" t="inlineStr">
        <is>
          <t>(2,2,1,1,1,3); Calculation with average annual yield and share of technologies. Lifetime: 30a.</t>
        </is>
      </c>
    </row>
    <row r="9182">
      <c r="A9182" t="inlineStr">
        <is>
          <t>photovoltaic open ground installation, 570 kWp, CIS, on open ground</t>
        </is>
      </c>
      <c r="B9182" s="30" t="n">
        <v>0</v>
      </c>
      <c r="C9182" t="inlineStr">
        <is>
          <t>RER</t>
        </is>
      </c>
      <c r="D9182" t="inlineStr">
        <is>
          <t>unit</t>
        </is>
      </c>
      <c r="F9182" t="inlineStr">
        <is>
          <t>technosphere</t>
        </is>
      </c>
      <c r="G9182" t="n">
        <v>0</v>
      </c>
      <c r="H9182" t="inlineStr">
        <is>
          <t>photovoltaic open ground installation, 570 kWp, CIS, on open ground</t>
        </is>
      </c>
      <c r="I9182" t="inlineStr">
        <is>
          <t>(2,2,1,1,1,3); Calculation with average annual yield and share of technologies. Lifetime: 30a.</t>
        </is>
      </c>
    </row>
    <row r="9183">
      <c r="A9183" t="inlineStr">
        <is>
          <t>photovoltaic open ground installation, 570 kWp, CdTe, on open ground</t>
        </is>
      </c>
      <c r="B9183" s="30" t="n">
        <v>0</v>
      </c>
      <c r="C9183" t="inlineStr">
        <is>
          <t>RER</t>
        </is>
      </c>
      <c r="D9183" t="inlineStr">
        <is>
          <t>unit</t>
        </is>
      </c>
      <c r="F9183" t="inlineStr">
        <is>
          <t>technosphere</t>
        </is>
      </c>
      <c r="G9183" t="n">
        <v>0</v>
      </c>
      <c r="H9183" t="inlineStr">
        <is>
          <t>photovoltaic open ground installation, 570 kWp, CdTe, on open ground</t>
        </is>
      </c>
      <c r="I9183" t="inlineStr">
        <is>
          <t>(2,2,1,1,1,3); Calculation with average annual yield and share of technologies. Lifetime: 30a.</t>
        </is>
      </c>
    </row>
    <row r="9184">
      <c r="A9184" t="inlineStr">
        <is>
          <t>photovoltaic open ground installation, 570 kWp, micro-Si, on open ground</t>
        </is>
      </c>
      <c r="B9184" s="30" t="n">
        <v>1.422609509901785e-10</v>
      </c>
      <c r="C9184" t="inlineStr">
        <is>
          <t>RER</t>
        </is>
      </c>
      <c r="D9184" t="inlineStr">
        <is>
          <t>unit</t>
        </is>
      </c>
      <c r="F9184" t="inlineStr">
        <is>
          <t>technosphere</t>
        </is>
      </c>
      <c r="G9184" t="n">
        <v>0</v>
      </c>
      <c r="H9184" t="inlineStr">
        <is>
          <t>photovoltaic open ground installation, 570 kWp, micro-Si, on open ground</t>
        </is>
      </c>
      <c r="I9184" t="inlineStr">
        <is>
          <t>(2,2,1,1,1,3); Calculation with average annual yield and share of technologies. Lifetime: 30a.</t>
        </is>
      </c>
    </row>
    <row r="9185">
      <c r="A9185" t="inlineStr">
        <is>
          <t>photovoltaic open ground installation, 570 kWp, multi-Si, on open ground</t>
        </is>
      </c>
      <c r="B9185" s="30" t="n">
        <v>2.876033666227435e-08</v>
      </c>
      <c r="C9185" t="inlineStr">
        <is>
          <t>RER</t>
        </is>
      </c>
      <c r="D9185" t="inlineStr">
        <is>
          <t>unit</t>
        </is>
      </c>
      <c r="F9185" t="inlineStr">
        <is>
          <t>technosphere</t>
        </is>
      </c>
      <c r="G9185" t="n">
        <v>0</v>
      </c>
      <c r="H9185" t="inlineStr">
        <is>
          <t>photovoltaic open ground installation, 570 kWp, multi-Si, on open ground</t>
        </is>
      </c>
      <c r="I9185" t="inlineStr">
        <is>
          <t>(2,2,1,1,1,3); Calculation with average annual yield and share of technologies. Lifetime: 30a.</t>
        </is>
      </c>
    </row>
    <row r="9186">
      <c r="A9186" t="inlineStr">
        <is>
          <t>photovoltaic open ground installation, 570 kWp, single-Si, on open ground</t>
        </is>
      </c>
      <c r="B9186" s="30" t="n">
        <v>1.525324997981336e-08</v>
      </c>
      <c r="C9186" t="inlineStr">
        <is>
          <t>RER</t>
        </is>
      </c>
      <c r="D9186" t="inlineStr">
        <is>
          <t>unit</t>
        </is>
      </c>
      <c r="F9186" t="inlineStr">
        <is>
          <t>technosphere</t>
        </is>
      </c>
      <c r="G9186" t="n">
        <v>0</v>
      </c>
      <c r="H9186" t="inlineStr">
        <is>
          <t>photovoltaic open ground installation, 570 kWp, single-Si, on open ground</t>
        </is>
      </c>
      <c r="I9186" t="inlineStr">
        <is>
          <t>(2,2,1,1,1,3); Calculation with average annual yield and share of technologies. Lifetime: 30a.</t>
        </is>
      </c>
    </row>
    <row r="9187">
      <c r="A9187" t="inlineStr">
        <is>
          <t>photovoltaic slanted-roof installation, 93 kWp, multi-Si, laminated, integrated, on roof</t>
        </is>
      </c>
      <c r="B9187" s="30" t="n">
        <v>8.728025259431644e-10</v>
      </c>
      <c r="C9187" t="inlineStr">
        <is>
          <t>CH</t>
        </is>
      </c>
      <c r="D9187" t="inlineStr">
        <is>
          <t>unit</t>
        </is>
      </c>
      <c r="F9187" t="inlineStr">
        <is>
          <t>technosphere</t>
        </is>
      </c>
      <c r="G9187" t="n">
        <v>0</v>
      </c>
      <c r="H9187" t="inlineStr">
        <is>
          <t>photovoltaic slanted-roof installation, 93 kWp, multi-Si, laminated, integrated, on roof</t>
        </is>
      </c>
      <c r="I9187" t="inlineStr">
        <is>
          <t>(2,2,1,1,1,3); Calculation with average annual yield and share of technologies. Lifetime: 30a.</t>
        </is>
      </c>
    </row>
    <row r="9188">
      <c r="A9188" t="inlineStr">
        <is>
          <t>photovoltaic slanted-roof installation, 93 kWp, multi-Si, panel, mounted, on roof</t>
        </is>
      </c>
      <c r="B9188" s="30" t="n">
        <v>1.017883075723501e-08</v>
      </c>
      <c r="C9188" t="inlineStr">
        <is>
          <t>CH</t>
        </is>
      </c>
      <c r="D9188" t="inlineStr">
        <is>
          <t>unit</t>
        </is>
      </c>
      <c r="F9188" t="inlineStr">
        <is>
          <t>technosphere</t>
        </is>
      </c>
      <c r="G9188" t="n">
        <v>0</v>
      </c>
      <c r="H9188" t="inlineStr">
        <is>
          <t>photovoltaic slanted-roof installation, 93 kWp, multi-Si, panel, mounted, on roof</t>
        </is>
      </c>
      <c r="I9188" t="inlineStr">
        <is>
          <t>(2,2,1,1,1,3); Calculation with average annual yield and share of technologies. Lifetime: 30a.</t>
        </is>
      </c>
    </row>
    <row r="9189">
      <c r="A9189" t="inlineStr">
        <is>
          <t>photovoltaic slanted-roof installation, 93 kWp, single-Si, laminated, integrated, on roof</t>
        </is>
      </c>
      <c r="B9189" s="30" t="n">
        <v>3.237201912956709e-10</v>
      </c>
      <c r="C9189" t="inlineStr">
        <is>
          <t>CH</t>
        </is>
      </c>
      <c r="D9189" t="inlineStr">
        <is>
          <t>unit</t>
        </is>
      </c>
      <c r="F9189" t="inlineStr">
        <is>
          <t>technosphere</t>
        </is>
      </c>
      <c r="G9189" t="n">
        <v>0</v>
      </c>
      <c r="H9189" t="inlineStr">
        <is>
          <t>photovoltaic slanted-roof installation, 93 kWp, single-Si, laminated, integrated, on roof</t>
        </is>
      </c>
      <c r="I9189" t="inlineStr">
        <is>
          <t>(2,2,1,1,1,3); Calculation with average annual yield and share of technologies. Lifetime: 30a.</t>
        </is>
      </c>
    </row>
    <row r="9190">
      <c r="A9190" t="inlineStr">
        <is>
          <t>photovoltaic slanted-roof installation, 93 kWp, single-Si, panel, mounted, on roof</t>
        </is>
      </c>
      <c r="B9190" s="30" t="n">
        <v>5.406460926793679e-09</v>
      </c>
      <c r="C9190" t="inlineStr">
        <is>
          <t>CH</t>
        </is>
      </c>
      <c r="D9190" t="inlineStr">
        <is>
          <t>unit</t>
        </is>
      </c>
      <c r="F9190" t="inlineStr">
        <is>
          <t>technosphere</t>
        </is>
      </c>
      <c r="G9190" t="n">
        <v>0</v>
      </c>
      <c r="H9190" t="inlineStr">
        <is>
          <t>photovoltaic slanted-roof installation, 93 kWp, single-Si, panel, mounted, on roof</t>
        </is>
      </c>
      <c r="I9190" t="inlineStr">
        <is>
          <t>(2,2,1,1,1,3); Calculation with average annual yield and share of technologies. Lifetime: 30a.</t>
        </is>
      </c>
    </row>
    <row r="9191">
      <c r="A9191" t="inlineStr">
        <is>
          <t>market for tap water</t>
        </is>
      </c>
      <c r="B9191" t="n">
        <v>0.0037026</v>
      </c>
      <c r="C9191" t="inlineStr">
        <is>
          <t>Europe without Switzerland</t>
        </is>
      </c>
      <c r="D9191" t="inlineStr">
        <is>
          <t>kilogram</t>
        </is>
      </c>
      <c r="F9191" t="inlineStr">
        <is>
          <t>technosphere</t>
        </is>
      </c>
      <c r="G9191" t="n">
        <v>0</v>
      </c>
      <c r="H9191" t="inlineStr">
        <is>
          <t>tap water</t>
        </is>
      </c>
      <c r="I9191" t="inlineStr">
        <is>
          <t>(2,2,1,1,1,3); Estimation 20l/m2 panel</t>
        </is>
      </c>
    </row>
    <row r="9192">
      <c r="A9192" t="inlineStr">
        <is>
          <t>treatment of wastewater, from residence, capacity 1.1E10l/year</t>
        </is>
      </c>
      <c r="B9192" t="n">
        <v>-3.3323e-06</v>
      </c>
      <c r="C9192" t="inlineStr">
        <is>
          <t>CH</t>
        </is>
      </c>
      <c r="D9192" t="inlineStr">
        <is>
          <t>cubic meter</t>
        </is>
      </c>
      <c r="F9192" t="inlineStr">
        <is>
          <t>technosphere</t>
        </is>
      </c>
      <c r="G9192" t="n">
        <v>0</v>
      </c>
      <c r="H9192" t="inlineStr">
        <is>
          <t>wastewater, from residence</t>
        </is>
      </c>
      <c r="I9192" t="inlineStr">
        <is>
          <t>(2,2,1,1,1,3); Estimation 20l/m2 panel</t>
        </is>
      </c>
    </row>
    <row r="9193"/>
    <row r="9194" ht="16" customHeight="1" s="29">
      <c r="A9194" s="1" t="inlineStr">
        <is>
          <t>Activity</t>
        </is>
      </c>
      <c r="B9194" s="1" t="inlineStr">
        <is>
          <t>electricity production, photovoltaic, commercial</t>
        </is>
      </c>
    </row>
    <row r="9195">
      <c r="A9195" t="inlineStr">
        <is>
          <t>comment</t>
        </is>
      </c>
      <c r="B919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196">
      <c r="A9196" t="inlineStr">
        <is>
          <t>location</t>
        </is>
      </c>
      <c r="B9196" t="inlineStr">
        <is>
          <t>LU</t>
        </is>
      </c>
    </row>
    <row r="9197">
      <c r="A9197" t="inlineStr">
        <is>
          <t>production amount</t>
        </is>
      </c>
      <c r="B9197" t="n">
        <v>1</v>
      </c>
    </row>
    <row r="9198">
      <c r="A9198" t="inlineStr">
        <is>
          <t>reference product</t>
        </is>
      </c>
      <c r="B9198" t="inlineStr">
        <is>
          <t>electricity, low voltage</t>
        </is>
      </c>
    </row>
    <row r="9199">
      <c r="A9199" t="inlineStr">
        <is>
          <t>source</t>
        </is>
      </c>
      <c r="B919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00">
      <c r="A9200" t="inlineStr">
        <is>
          <t>type</t>
        </is>
      </c>
      <c r="B9200" t="inlineStr">
        <is>
          <t>process</t>
        </is>
      </c>
    </row>
    <row r="9201">
      <c r="A9201" t="inlineStr">
        <is>
          <t>unit</t>
        </is>
      </c>
      <c r="B9201" t="inlineStr">
        <is>
          <t>kilowatt hour</t>
        </is>
      </c>
    </row>
    <row r="9202" ht="16" customHeight="1" s="29">
      <c r="A9202" s="1" t="inlineStr">
        <is>
          <t>Exchanges</t>
        </is>
      </c>
    </row>
    <row r="9203">
      <c r="A9203" s="28" t="inlineStr">
        <is>
          <t>name</t>
        </is>
      </c>
      <c r="B9203" s="28" t="inlineStr">
        <is>
          <t>amount</t>
        </is>
      </c>
      <c r="C9203" s="28" t="inlineStr">
        <is>
          <t>location</t>
        </is>
      </c>
      <c r="D9203" s="28" t="inlineStr">
        <is>
          <t>unit</t>
        </is>
      </c>
      <c r="E9203" s="28" t="inlineStr">
        <is>
          <t>categories</t>
        </is>
      </c>
      <c r="F9203" s="28" t="inlineStr">
        <is>
          <t>type</t>
        </is>
      </c>
      <c r="G9203" s="28" t="inlineStr">
        <is>
          <t>uncertainty type</t>
        </is>
      </c>
      <c r="H9203" s="28" t="inlineStr">
        <is>
          <t>reference product</t>
        </is>
      </c>
      <c r="I9203" s="28" t="inlineStr">
        <is>
          <t>comment</t>
        </is>
      </c>
      <c r="J9203" s="28" t="inlineStr">
        <is>
          <t>production volume</t>
        </is>
      </c>
      <c r="K9203" s="28" t="n"/>
      <c r="L9203" s="28" t="n"/>
      <c r="M9203" s="28" t="n"/>
    </row>
    <row r="9204">
      <c r="A9204" t="inlineStr">
        <is>
          <t>Energy, solar, converted</t>
        </is>
      </c>
      <c r="B9204" t="n">
        <v>3.8503</v>
      </c>
      <c r="D9204" t="inlineStr">
        <is>
          <t>megajoule</t>
        </is>
      </c>
      <c r="E9204" t="inlineStr">
        <is>
          <t>natural resource::in air</t>
        </is>
      </c>
      <c r="F9204" t="inlineStr">
        <is>
          <t>biosphere</t>
        </is>
      </c>
      <c r="G9204" t="n">
        <v>0</v>
      </c>
      <c r="I9204" t="inlineStr">
        <is>
          <t>(2,2,1,1,1,3); Energy loss in the system</t>
        </is>
      </c>
    </row>
    <row r="9205">
      <c r="A9205" t="inlineStr">
        <is>
          <t>Heat, waste</t>
        </is>
      </c>
      <c r="B9205" t="n">
        <v>0.25027</v>
      </c>
      <c r="D9205" t="inlineStr">
        <is>
          <t>megajoule</t>
        </is>
      </c>
      <c r="E9205" t="inlineStr">
        <is>
          <t>air</t>
        </is>
      </c>
      <c r="F9205" t="inlineStr">
        <is>
          <t>biosphere</t>
        </is>
      </c>
      <c r="G9205" t="n">
        <v>0</v>
      </c>
      <c r="I9205" t="inlineStr">
        <is>
          <t>(1,na,na,na,na,na); Calculation with average annual output and share of technologies; Average degradation of 10.5% included</t>
        </is>
      </c>
    </row>
    <row r="9206">
      <c r="A9206" t="inlineStr">
        <is>
          <t>electricity production, photovoltaic, commercial</t>
        </is>
      </c>
      <c r="B9206" t="n">
        <v>1</v>
      </c>
      <c r="C9206" t="inlineStr">
        <is>
          <t>LU</t>
        </is>
      </c>
      <c r="D9206" t="inlineStr">
        <is>
          <t>kilowatt hour</t>
        </is>
      </c>
      <c r="E9206" t="inlineStr">
        <is>
          <t>photovoltaic::power plants</t>
        </is>
      </c>
      <c r="F9206" t="inlineStr">
        <is>
          <t>production</t>
        </is>
      </c>
      <c r="G9206" t="n">
        <v>0</v>
      </c>
      <c r="H9206" t="inlineStr">
        <is>
          <t>electricity, low voltage</t>
        </is>
      </c>
      <c r="J9206">
        <f>VLOOKUP(C9206,'extension - production vol'!$B$6:$D$235,3,0)</f>
        <v>293.959</v>
      </c>
    </row>
    <row r="9207">
      <c r="A9207" t="inlineStr">
        <is>
          <t>photovoltaic flat-roof installation, 156 kWp, multi-Si, on roof</t>
        </is>
      </c>
      <c r="B9207" s="30" t="n">
        <v>3.663629380014027e-08</v>
      </c>
      <c r="C9207" t="inlineStr">
        <is>
          <t>CH</t>
        </is>
      </c>
      <c r="D9207" t="inlineStr">
        <is>
          <t>unit</t>
        </is>
      </c>
      <c r="F9207" t="inlineStr">
        <is>
          <t>technosphere</t>
        </is>
      </c>
      <c r="G9207" t="n">
        <v>0</v>
      </c>
      <c r="H9207" t="inlineStr">
        <is>
          <t>photovoltaic flat-roof installation, 156 kWp, multi-Si, on roof</t>
        </is>
      </c>
      <c r="I9207" t="inlineStr">
        <is>
          <t>(2,2,1,1,1,3); Calculation with average annual yield and share of technologies. Lifetime: 30a.</t>
        </is>
      </c>
    </row>
    <row r="9208">
      <c r="A9208" t="inlineStr">
        <is>
          <t>photovoltaic flat-roof installation, 156 kWp, single-Si, on roof</t>
        </is>
      </c>
      <c r="B9208" s="30" t="n">
        <v>1.945927736269745e-08</v>
      </c>
      <c r="C9208" t="inlineStr">
        <is>
          <t>CH</t>
        </is>
      </c>
      <c r="D9208" t="inlineStr">
        <is>
          <t>unit</t>
        </is>
      </c>
      <c r="F9208" t="inlineStr">
        <is>
          <t>technosphere</t>
        </is>
      </c>
      <c r="G9208" t="n">
        <v>0</v>
      </c>
      <c r="H9208" t="inlineStr">
        <is>
          <t>photovoltaic flat-roof installation, 156 kWp, single-Si, on roof</t>
        </is>
      </c>
      <c r="I9208" t="inlineStr">
        <is>
          <t>(2,2,1,1,1,3); Calculation with average annual yield and share of technologies. Lifetime: 30a.</t>
        </is>
      </c>
    </row>
    <row r="9209">
      <c r="A9209" t="inlineStr">
        <is>
          <t>photovoltaic open ground installation, 570 kWp, CIS, on open ground</t>
        </is>
      </c>
      <c r="B9209" s="30" t="n">
        <v>5.686122297133262e-10</v>
      </c>
      <c r="C9209" t="inlineStr">
        <is>
          <t>RER</t>
        </is>
      </c>
      <c r="D9209" t="inlineStr">
        <is>
          <t>unit</t>
        </is>
      </c>
      <c r="F9209" t="inlineStr">
        <is>
          <t>technosphere</t>
        </is>
      </c>
      <c r="G9209" t="n">
        <v>0</v>
      </c>
      <c r="H9209" t="inlineStr">
        <is>
          <t>photovoltaic open ground installation, 570 kWp, CIS, on open ground</t>
        </is>
      </c>
      <c r="I9209" t="inlineStr">
        <is>
          <t>(2,2,1,1,1,3); Calculation with average annual yield and share of technologies. Lifetime: 30a.</t>
        </is>
      </c>
    </row>
    <row r="9210">
      <c r="A9210" t="inlineStr">
        <is>
          <t>photovoltaic open ground installation, 570 kWp, CdTe, on open ground</t>
        </is>
      </c>
      <c r="B9210" s="30" t="n">
        <v>6.880750992574629e-10</v>
      </c>
      <c r="C9210" t="inlineStr">
        <is>
          <t>RER</t>
        </is>
      </c>
      <c r="D9210" t="inlineStr">
        <is>
          <t>unit</t>
        </is>
      </c>
      <c r="F9210" t="inlineStr">
        <is>
          <t>technosphere</t>
        </is>
      </c>
      <c r="G9210" t="n">
        <v>0</v>
      </c>
      <c r="H9210" t="inlineStr">
        <is>
          <t>photovoltaic open ground installation, 570 kWp, CdTe, on open ground</t>
        </is>
      </c>
      <c r="I9210" t="inlineStr">
        <is>
          <t>(2,2,1,1,1,3); Calculation with average annual yield and share of technologies. Lifetime: 30a.</t>
        </is>
      </c>
    </row>
    <row r="9211">
      <c r="A9211" t="inlineStr">
        <is>
          <t>photovoltaic open ground installation, 570 kWp, micro-Si, on open ground</t>
        </is>
      </c>
      <c r="B9211" s="30" t="n">
        <v>8.998501861766143e-11</v>
      </c>
      <c r="C9211" t="inlineStr">
        <is>
          <t>RER</t>
        </is>
      </c>
      <c r="D9211" t="inlineStr">
        <is>
          <t>unit</t>
        </is>
      </c>
      <c r="F9211" t="inlineStr">
        <is>
          <t>technosphere</t>
        </is>
      </c>
      <c r="G9211" t="n">
        <v>0</v>
      </c>
      <c r="H9211" t="inlineStr">
        <is>
          <t>photovoltaic open ground installation, 570 kWp, micro-Si, on open ground</t>
        </is>
      </c>
      <c r="I9211" t="inlineStr">
        <is>
          <t>(2,2,1,1,1,3); Calculation with average annual yield and share of technologies. Lifetime: 30a.</t>
        </is>
      </c>
    </row>
    <row r="9212">
      <c r="A9212" t="inlineStr">
        <is>
          <t>photovoltaic open ground installation, 570 kWp, multi-Si, on open ground</t>
        </is>
      </c>
      <c r="B9212" s="30" t="n">
        <v>1.822972359926762e-08</v>
      </c>
      <c r="C9212" t="inlineStr">
        <is>
          <t>RER</t>
        </is>
      </c>
      <c r="D9212" t="inlineStr">
        <is>
          <t>unit</t>
        </is>
      </c>
      <c r="F9212" t="inlineStr">
        <is>
          <t>technosphere</t>
        </is>
      </c>
      <c r="G9212" t="n">
        <v>0</v>
      </c>
      <c r="H9212" t="inlineStr">
        <is>
          <t>photovoltaic open ground installation, 570 kWp, multi-Si, on open ground</t>
        </is>
      </c>
      <c r="I9212" t="inlineStr">
        <is>
          <t>(2,2,1,1,1,3); Calculation with average annual yield and share of technologies. Lifetime: 30a.</t>
        </is>
      </c>
    </row>
    <row r="9213">
      <c r="A9213" t="inlineStr">
        <is>
          <t>photovoltaic open ground installation, 570 kWp, single-Si, on open ground</t>
        </is>
      </c>
      <c r="B9213" s="30" t="n">
        <v>9.619088197060361e-09</v>
      </c>
      <c r="C9213" t="inlineStr">
        <is>
          <t>RER</t>
        </is>
      </c>
      <c r="D9213" t="inlineStr">
        <is>
          <t>unit</t>
        </is>
      </c>
      <c r="F9213" t="inlineStr">
        <is>
          <t>technosphere</t>
        </is>
      </c>
      <c r="G9213" t="n">
        <v>0</v>
      </c>
      <c r="H9213" t="inlineStr">
        <is>
          <t>photovoltaic open ground installation, 570 kWp, single-Si, on open ground</t>
        </is>
      </c>
      <c r="I9213" t="inlineStr">
        <is>
          <t>(2,2,1,1,1,3); Calculation with average annual yield and share of technologies. Lifetime: 30a.</t>
        </is>
      </c>
    </row>
    <row r="9214">
      <c r="A9214" t="inlineStr">
        <is>
          <t>photovoltaic slanted-roof installation, 93 kWp, multi-Si, laminated, integrated, on roof</t>
        </is>
      </c>
      <c r="B9214" s="30" t="n">
        <v>5.877540552317932e-09</v>
      </c>
      <c r="C9214" t="inlineStr">
        <is>
          <t>CH</t>
        </is>
      </c>
      <c r="D9214" t="inlineStr">
        <is>
          <t>unit</t>
        </is>
      </c>
      <c r="F9214" t="inlineStr">
        <is>
          <t>technosphere</t>
        </is>
      </c>
      <c r="G9214" t="n">
        <v>0</v>
      </c>
      <c r="H9214" t="inlineStr">
        <is>
          <t>photovoltaic slanted-roof installation, 93 kWp, multi-Si, laminated, integrated, on roof</t>
        </is>
      </c>
      <c r="I9214" t="inlineStr">
        <is>
          <t>(2,2,1,1,1,3); Calculation with average annual yield and share of technologies. Lifetime: 30a.</t>
        </is>
      </c>
    </row>
    <row r="9215">
      <c r="A9215" t="inlineStr">
        <is>
          <t>photovoltaic slanted-roof installation, 93 kWp, multi-Si, panel, mounted, on roof</t>
        </is>
      </c>
      <c r="B9215" s="30" t="n">
        <v>6.850657582088632e-08</v>
      </c>
      <c r="C9215" t="inlineStr">
        <is>
          <t>CH</t>
        </is>
      </c>
      <c r="D9215" t="inlineStr">
        <is>
          <t>unit</t>
        </is>
      </c>
      <c r="F9215" t="inlineStr">
        <is>
          <t>technosphere</t>
        </is>
      </c>
      <c r="G9215" t="n">
        <v>0</v>
      </c>
      <c r="H9215" t="inlineStr">
        <is>
          <t>photovoltaic slanted-roof installation, 93 kWp, multi-Si, panel, mounted, on roof</t>
        </is>
      </c>
      <c r="I9215" t="inlineStr">
        <is>
          <t>(2,2,1,1,1,3); Calculation with average annual yield and share of technologies. Lifetime: 30a.</t>
        </is>
      </c>
    </row>
    <row r="9216">
      <c r="A9216" t="inlineStr">
        <is>
          <t>photovoltaic slanted-roof installation, 93 kWp, single-Si, laminated, integrated, on roof</t>
        </is>
      </c>
      <c r="B9216" s="30" t="n">
        <v>2.176091231957565e-09</v>
      </c>
      <c r="C9216" t="inlineStr">
        <is>
          <t>CH</t>
        </is>
      </c>
      <c r="D9216" t="inlineStr">
        <is>
          <t>unit</t>
        </is>
      </c>
      <c r="F9216" t="inlineStr">
        <is>
          <t>technosphere</t>
        </is>
      </c>
      <c r="G9216" t="n">
        <v>0</v>
      </c>
      <c r="H9216" t="inlineStr">
        <is>
          <t>photovoltaic slanted-roof installation, 93 kWp, single-Si, laminated, integrated, on roof</t>
        </is>
      </c>
      <c r="I9216" t="inlineStr">
        <is>
          <t>(2,2,1,1,1,3); Calculation with average annual yield and share of technologies. Lifetime: 30a.</t>
        </is>
      </c>
    </row>
    <row r="9217">
      <c r="A9217" t="inlineStr">
        <is>
          <t>photovoltaic slanted-roof installation, 93 kWp, single-Si, panel, mounted, on roof</t>
        </is>
      </c>
      <c r="B9217" s="30" t="n">
        <v>3.626818719929275e-08</v>
      </c>
      <c r="C9217" t="inlineStr">
        <is>
          <t>CH</t>
        </is>
      </c>
      <c r="D9217" t="inlineStr">
        <is>
          <t>unit</t>
        </is>
      </c>
      <c r="F9217" t="inlineStr">
        <is>
          <t>technosphere</t>
        </is>
      </c>
      <c r="G9217" t="n">
        <v>0</v>
      </c>
      <c r="H9217" t="inlineStr">
        <is>
          <t>photovoltaic slanted-roof installation, 93 kWp, single-Si, panel, mounted, on roof</t>
        </is>
      </c>
      <c r="I9217" t="inlineStr">
        <is>
          <t>(2,2,1,1,1,3); Calculation with average annual yield and share of technologies. Lifetime: 30a.</t>
        </is>
      </c>
    </row>
    <row r="9218">
      <c r="A9218" t="inlineStr">
        <is>
          <t>market for tap water</t>
        </is>
      </c>
      <c r="B9218" t="n">
        <v>0.0037026</v>
      </c>
      <c r="C9218" t="inlineStr">
        <is>
          <t>Europe without Switzerland</t>
        </is>
      </c>
      <c r="D9218" t="inlineStr">
        <is>
          <t>kilogram</t>
        </is>
      </c>
      <c r="F9218" t="inlineStr">
        <is>
          <t>technosphere</t>
        </is>
      </c>
      <c r="G9218" t="n">
        <v>0</v>
      </c>
      <c r="H9218" t="inlineStr">
        <is>
          <t>tap water</t>
        </is>
      </c>
      <c r="I9218" t="inlineStr">
        <is>
          <t>(2,2,1,1,1,3); Estimation 20l/m2 panel</t>
        </is>
      </c>
    </row>
    <row r="9219">
      <c r="A9219" t="inlineStr">
        <is>
          <t>treatment of wastewater, from residence, capacity 1.1E10l/year</t>
        </is>
      </c>
      <c r="B9219" t="n">
        <v>-3.3323e-06</v>
      </c>
      <c r="C9219" t="inlineStr">
        <is>
          <t>CH</t>
        </is>
      </c>
      <c r="D9219" t="inlineStr">
        <is>
          <t>cubic meter</t>
        </is>
      </c>
      <c r="F9219" t="inlineStr">
        <is>
          <t>technosphere</t>
        </is>
      </c>
      <c r="G9219" t="n">
        <v>0</v>
      </c>
      <c r="H9219" t="inlineStr">
        <is>
          <t>wastewater, from residence</t>
        </is>
      </c>
      <c r="I9219" t="inlineStr">
        <is>
          <t>(2,2,1,1,1,3); Estimation 20l/m2 panel</t>
        </is>
      </c>
    </row>
    <row r="9220"/>
    <row r="9221" ht="16" customHeight="1" s="29">
      <c r="A9221" s="1" t="inlineStr">
        <is>
          <t>Activity</t>
        </is>
      </c>
      <c r="B9221" s="1" t="inlineStr">
        <is>
          <t>electricity production, photovoltaic, commercial</t>
        </is>
      </c>
    </row>
    <row r="9222">
      <c r="A9222" t="inlineStr">
        <is>
          <t>comment</t>
        </is>
      </c>
      <c r="B9222"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223">
      <c r="A9223" t="inlineStr">
        <is>
          <t>location</t>
        </is>
      </c>
      <c r="B9223" t="inlineStr">
        <is>
          <t>MY</t>
        </is>
      </c>
    </row>
    <row r="9224">
      <c r="A9224" t="inlineStr">
        <is>
          <t>production amount</t>
        </is>
      </c>
      <c r="B9224" t="n">
        <v>1</v>
      </c>
    </row>
    <row r="9225">
      <c r="A9225" t="inlineStr">
        <is>
          <t>reference product</t>
        </is>
      </c>
      <c r="B9225" t="inlineStr">
        <is>
          <t>electricity, low voltage</t>
        </is>
      </c>
    </row>
    <row r="9226">
      <c r="A9226" t="inlineStr">
        <is>
          <t>source</t>
        </is>
      </c>
      <c r="B92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27">
      <c r="A9227" t="inlineStr">
        <is>
          <t>type</t>
        </is>
      </c>
      <c r="B9227" t="inlineStr">
        <is>
          <t>process</t>
        </is>
      </c>
    </row>
    <row r="9228">
      <c r="A9228" t="inlineStr">
        <is>
          <t>unit</t>
        </is>
      </c>
      <c r="B9228" t="inlineStr">
        <is>
          <t>kilowatt hour</t>
        </is>
      </c>
    </row>
    <row r="9229" ht="16" customHeight="1" s="29">
      <c r="A9229" s="1" t="inlineStr">
        <is>
          <t>Exchanges</t>
        </is>
      </c>
    </row>
    <row r="9230">
      <c r="A9230" s="28" t="inlineStr">
        <is>
          <t>name</t>
        </is>
      </c>
      <c r="B9230" s="28" t="inlineStr">
        <is>
          <t>amount</t>
        </is>
      </c>
      <c r="C9230" s="28" t="inlineStr">
        <is>
          <t>location</t>
        </is>
      </c>
      <c r="D9230" s="28" t="inlineStr">
        <is>
          <t>unit</t>
        </is>
      </c>
      <c r="E9230" s="28" t="inlineStr">
        <is>
          <t>categories</t>
        </is>
      </c>
      <c r="F9230" s="28" t="inlineStr">
        <is>
          <t>type</t>
        </is>
      </c>
      <c r="G9230" s="28" t="inlineStr">
        <is>
          <t>uncertainty type</t>
        </is>
      </c>
      <c r="H9230" s="28" t="inlineStr">
        <is>
          <t>reference product</t>
        </is>
      </c>
      <c r="I9230" s="28" t="inlineStr">
        <is>
          <t>comment</t>
        </is>
      </c>
      <c r="J9230" s="28" t="inlineStr">
        <is>
          <t>production volume</t>
        </is>
      </c>
      <c r="K9230" s="28" t="n"/>
      <c r="L9230" s="28" t="n"/>
      <c r="M9230" s="28" t="n"/>
    </row>
    <row r="9231">
      <c r="A9231" t="inlineStr">
        <is>
          <t>Energy, solar, converted</t>
        </is>
      </c>
      <c r="B9231" t="n">
        <v>3.8503</v>
      </c>
      <c r="D9231" t="inlineStr">
        <is>
          <t>megajoule</t>
        </is>
      </c>
      <c r="E9231" t="inlineStr">
        <is>
          <t>natural resource::in air</t>
        </is>
      </c>
      <c r="F9231" t="inlineStr">
        <is>
          <t>biosphere</t>
        </is>
      </c>
      <c r="G9231" t="n">
        <v>0</v>
      </c>
      <c r="I9231" t="inlineStr">
        <is>
          <t>(2,2,1,1,1,3); Energy loss in the system</t>
        </is>
      </c>
    </row>
    <row r="9232">
      <c r="A9232" t="inlineStr">
        <is>
          <t>Heat, waste</t>
        </is>
      </c>
      <c r="B9232" t="n">
        <v>0.25027</v>
      </c>
      <c r="D9232" t="inlineStr">
        <is>
          <t>megajoule</t>
        </is>
      </c>
      <c r="E9232" t="inlineStr">
        <is>
          <t>air</t>
        </is>
      </c>
      <c r="F9232" t="inlineStr">
        <is>
          <t>biosphere</t>
        </is>
      </c>
      <c r="G9232" t="n">
        <v>0</v>
      </c>
      <c r="I9232" t="inlineStr">
        <is>
          <t>(1,na,na,na,na,na); Calculation with average annual output and share of technologies; Average degradation of 10.5% included</t>
        </is>
      </c>
    </row>
    <row r="9233">
      <c r="A9233" t="inlineStr">
        <is>
          <t>electricity production, photovoltaic, commercial</t>
        </is>
      </c>
      <c r="B9233" t="n">
        <v>1</v>
      </c>
      <c r="C9233" t="inlineStr">
        <is>
          <t>MY</t>
        </is>
      </c>
      <c r="D9233" t="inlineStr">
        <is>
          <t>kilowatt hour</t>
        </is>
      </c>
      <c r="E9233" t="inlineStr">
        <is>
          <t>photovoltaic::power plants</t>
        </is>
      </c>
      <c r="F9233" t="inlineStr">
        <is>
          <t>production</t>
        </is>
      </c>
      <c r="G9233" t="n">
        <v>0</v>
      </c>
      <c r="H9233" t="inlineStr">
        <is>
          <t>electricity, low voltage</t>
        </is>
      </c>
      <c r="J9233">
        <f>VLOOKUP(C9233,'extension - production vol'!$B$6:$D$235,3,0)</f>
        <v>9.9610000000000003</v>
      </c>
    </row>
    <row r="9234">
      <c r="A9234" t="inlineStr">
        <is>
          <t>photovoltaic flat-roof installation, 156 kWp, multi-Si, on roof</t>
        </is>
      </c>
      <c r="B9234" s="30" t="n">
        <v>1.328674960549953e-08</v>
      </c>
      <c r="C9234" t="inlineStr">
        <is>
          <t>CH</t>
        </is>
      </c>
      <c r="D9234" t="inlineStr">
        <is>
          <t>unit</t>
        </is>
      </c>
      <c r="F9234" t="inlineStr">
        <is>
          <t>technosphere</t>
        </is>
      </c>
      <c r="G9234" t="n">
        <v>0</v>
      </c>
      <c r="H9234" t="inlineStr">
        <is>
          <t>photovoltaic flat-roof installation, 156 kWp, multi-Si, on roof</t>
        </is>
      </c>
      <c r="I9234" t="inlineStr">
        <is>
          <t>(2,2,1,1,1,3); Calculation with average annual yield and share of technologies. Lifetime: 30a.</t>
        </is>
      </c>
    </row>
    <row r="9235">
      <c r="A9235" t="inlineStr">
        <is>
          <t>photovoltaic flat-roof installation, 156 kWp, single-Si, on roof</t>
        </is>
      </c>
      <c r="B9235" s="30" t="n">
        <v>7.038485613978314e-09</v>
      </c>
      <c r="C9235" t="inlineStr">
        <is>
          <t>CH</t>
        </is>
      </c>
      <c r="D9235" t="inlineStr">
        <is>
          <t>unit</t>
        </is>
      </c>
      <c r="F9235" t="inlineStr">
        <is>
          <t>technosphere</t>
        </is>
      </c>
      <c r="G9235" t="n">
        <v>0</v>
      </c>
      <c r="H9235" t="inlineStr">
        <is>
          <t>photovoltaic flat-roof installation, 156 kWp, single-Si, on roof</t>
        </is>
      </c>
      <c r="I9235" t="inlineStr">
        <is>
          <t>(2,2,1,1,1,3); Calculation with average annual yield and share of technologies. Lifetime: 30a.</t>
        </is>
      </c>
    </row>
    <row r="9236">
      <c r="A9236" t="inlineStr">
        <is>
          <t>photovoltaic open ground installation, 570 kWp, CIS, on open ground</t>
        </is>
      </c>
      <c r="B9236" s="30" t="n">
        <v>5.831729487178244e-10</v>
      </c>
      <c r="C9236" t="inlineStr">
        <is>
          <t>RER</t>
        </is>
      </c>
      <c r="D9236" t="inlineStr">
        <is>
          <t>unit</t>
        </is>
      </c>
      <c r="F9236" t="inlineStr">
        <is>
          <t>technosphere</t>
        </is>
      </c>
      <c r="G9236" t="n">
        <v>0</v>
      </c>
      <c r="H9236" t="inlineStr">
        <is>
          <t>photovoltaic open ground installation, 570 kWp, CIS, on open ground</t>
        </is>
      </c>
      <c r="I9236" t="inlineStr">
        <is>
          <t>(2,2,1,1,1,3); Calculation with average annual yield and share of technologies. Lifetime: 30a.</t>
        </is>
      </c>
    </row>
    <row r="9237">
      <c r="A9237" t="inlineStr">
        <is>
          <t>photovoltaic open ground installation, 570 kWp, CdTe, on open ground</t>
        </is>
      </c>
      <c r="B9237" s="30" t="n">
        <v>7.064452793411043e-10</v>
      </c>
      <c r="C9237" t="inlineStr">
        <is>
          <t>RER</t>
        </is>
      </c>
      <c r="D9237" t="inlineStr">
        <is>
          <t>unit</t>
        </is>
      </c>
      <c r="F9237" t="inlineStr">
        <is>
          <t>technosphere</t>
        </is>
      </c>
      <c r="G9237" t="n">
        <v>0</v>
      </c>
      <c r="H9237" t="inlineStr">
        <is>
          <t>photovoltaic open ground installation, 570 kWp, CdTe, on open ground</t>
        </is>
      </c>
      <c r="I9237" t="inlineStr">
        <is>
          <t>(2,2,1,1,1,3); Calculation with average annual yield and share of technologies. Lifetime: 30a.</t>
        </is>
      </c>
    </row>
    <row r="9238">
      <c r="A9238" t="inlineStr">
        <is>
          <t>photovoltaic open ground installation, 570 kWp, micro-Si, on open ground</t>
        </is>
      </c>
      <c r="B9238" s="30" t="n">
        <v>9.198012361890888e-11</v>
      </c>
      <c r="C9238" t="inlineStr">
        <is>
          <t>RER</t>
        </is>
      </c>
      <c r="D9238" t="inlineStr">
        <is>
          <t>unit</t>
        </is>
      </c>
      <c r="F9238" t="inlineStr">
        <is>
          <t>technosphere</t>
        </is>
      </c>
      <c r="G9238" t="n">
        <v>0</v>
      </c>
      <c r="H9238" t="inlineStr">
        <is>
          <t>photovoltaic open ground installation, 570 kWp, micro-Si, on open ground</t>
        </is>
      </c>
      <c r="I9238" t="inlineStr">
        <is>
          <t>(2,2,1,1,1,3); Calculation with average annual yield and share of technologies. Lifetime: 30a.</t>
        </is>
      </c>
    </row>
    <row r="9239">
      <c r="A9239" t="inlineStr">
        <is>
          <t>photovoltaic open ground installation, 570 kWp, multi-Si, on open ground</t>
        </is>
      </c>
      <c r="B9239" s="30" t="n">
        <v>1.868049933291242e-08</v>
      </c>
      <c r="C9239" t="inlineStr">
        <is>
          <t>RER</t>
        </is>
      </c>
      <c r="D9239" t="inlineStr">
        <is>
          <t>unit</t>
        </is>
      </c>
      <c r="F9239" t="inlineStr">
        <is>
          <t>technosphere</t>
        </is>
      </c>
      <c r="G9239" t="n">
        <v>0</v>
      </c>
      <c r="H9239" t="inlineStr">
        <is>
          <t>photovoltaic open ground installation, 570 kWp, multi-Si, on open ground</t>
        </is>
      </c>
      <c r="I9239" t="inlineStr">
        <is>
          <t>(2,2,1,1,1,3); Calculation with average annual yield and share of technologies. Lifetime: 30a.</t>
        </is>
      </c>
    </row>
    <row r="9240">
      <c r="A9240" t="inlineStr">
        <is>
          <t>photovoltaic open ground installation, 570 kWp, single-Si, on open ground</t>
        </is>
      </c>
      <c r="B9240" s="30" t="n">
        <v>9.909198884717502e-09</v>
      </c>
      <c r="C9240" t="inlineStr">
        <is>
          <t>RER</t>
        </is>
      </c>
      <c r="D9240" t="inlineStr">
        <is>
          <t>unit</t>
        </is>
      </c>
      <c r="F9240" t="inlineStr">
        <is>
          <t>technosphere</t>
        </is>
      </c>
      <c r="G9240" t="n">
        <v>0</v>
      </c>
      <c r="H9240" t="inlineStr">
        <is>
          <t>photovoltaic open ground installation, 570 kWp, single-Si, on open ground</t>
        </is>
      </c>
      <c r="I9240" t="inlineStr">
        <is>
          <t>(2,2,1,1,1,3); Calculation with average annual yield and share of technologies. Lifetime: 30a.</t>
        </is>
      </c>
    </row>
    <row r="9241">
      <c r="A9241" t="inlineStr">
        <is>
          <t>photovoltaic slanted-roof installation, 93 kWp, multi-Si, laminated, integrated, on roof</t>
        </is>
      </c>
      <c r="B9241" s="30" t="n">
        <v>2.121249350978621e-09</v>
      </c>
      <c r="C9241" t="inlineStr">
        <is>
          <t>CH</t>
        </is>
      </c>
      <c r="D9241" t="inlineStr">
        <is>
          <t>unit</t>
        </is>
      </c>
      <c r="F9241" t="inlineStr">
        <is>
          <t>technosphere</t>
        </is>
      </c>
      <c r="G9241" t="n">
        <v>0</v>
      </c>
      <c r="H9241" t="inlineStr">
        <is>
          <t>photovoltaic slanted-roof installation, 93 kWp, multi-Si, laminated, integrated, on roof</t>
        </is>
      </c>
      <c r="I9241" t="inlineStr">
        <is>
          <t>(2,2,1,1,1,3); Calculation with average annual yield and share of technologies. Lifetime: 30a.</t>
        </is>
      </c>
    </row>
    <row r="9242">
      <c r="A9242" t="inlineStr">
        <is>
          <t>photovoltaic slanted-roof installation, 93 kWp, multi-Si, panel, mounted, on roof</t>
        </is>
      </c>
      <c r="B9242" s="30" t="n">
        <v>2.475355894022391e-08</v>
      </c>
      <c r="C9242" t="inlineStr">
        <is>
          <t>CH</t>
        </is>
      </c>
      <c r="D9242" t="inlineStr">
        <is>
          <t>unit</t>
        </is>
      </c>
      <c r="F9242" t="inlineStr">
        <is>
          <t>technosphere</t>
        </is>
      </c>
      <c r="G9242" t="n">
        <v>0</v>
      </c>
      <c r="H9242" t="inlineStr">
        <is>
          <t>photovoltaic slanted-roof installation, 93 kWp, multi-Si, panel, mounted, on roof</t>
        </is>
      </c>
      <c r="I9242" t="inlineStr">
        <is>
          <t>(2,2,1,1,1,3); Calculation with average annual yield and share of technologies. Lifetime: 30a.</t>
        </is>
      </c>
    </row>
    <row r="9243">
      <c r="A9243" t="inlineStr">
        <is>
          <t>photovoltaic slanted-roof installation, 93 kWp, single-Si, laminated, integrated, on roof</t>
        </is>
      </c>
      <c r="B9243" s="30" t="n">
        <v>7.860719215139599e-10</v>
      </c>
      <c r="C9243" t="inlineStr">
        <is>
          <t>CH</t>
        </is>
      </c>
      <c r="D9243" t="inlineStr">
        <is>
          <t>unit</t>
        </is>
      </c>
      <c r="F9243" t="inlineStr">
        <is>
          <t>technosphere</t>
        </is>
      </c>
      <c r="G9243" t="n">
        <v>0</v>
      </c>
      <c r="H9243" t="inlineStr">
        <is>
          <t>photovoltaic slanted-roof installation, 93 kWp, single-Si, laminated, integrated, on roof</t>
        </is>
      </c>
      <c r="I9243" t="inlineStr">
        <is>
          <t>(2,2,1,1,1,3); Calculation with average annual yield and share of technologies. Lifetime: 30a.</t>
        </is>
      </c>
    </row>
    <row r="9244">
      <c r="A9244" t="inlineStr">
        <is>
          <t>photovoltaic slanted-roof installation, 93 kWp, single-Si, panel, mounted, on roof</t>
        </is>
      </c>
      <c r="B9244" s="30" t="n">
        <v>1.310119869189933e-08</v>
      </c>
      <c r="C9244" t="inlineStr">
        <is>
          <t>CH</t>
        </is>
      </c>
      <c r="D9244" t="inlineStr">
        <is>
          <t>unit</t>
        </is>
      </c>
      <c r="F9244" t="inlineStr">
        <is>
          <t>technosphere</t>
        </is>
      </c>
      <c r="G9244" t="n">
        <v>0</v>
      </c>
      <c r="H9244" t="inlineStr">
        <is>
          <t>photovoltaic slanted-roof installation, 93 kWp, single-Si, panel, mounted, on roof</t>
        </is>
      </c>
      <c r="I9244" t="inlineStr">
        <is>
          <t>(2,2,1,1,1,3); Calculation with average annual yield and share of technologies. Lifetime: 30a.</t>
        </is>
      </c>
    </row>
    <row r="9245">
      <c r="A9245" t="inlineStr">
        <is>
          <t>market for tap water</t>
        </is>
      </c>
      <c r="B9245" t="n">
        <v>0.0037026</v>
      </c>
      <c r="C9245" t="inlineStr">
        <is>
          <t>Europe without Switzerland</t>
        </is>
      </c>
      <c r="D9245" t="inlineStr">
        <is>
          <t>kilogram</t>
        </is>
      </c>
      <c r="F9245" t="inlineStr">
        <is>
          <t>technosphere</t>
        </is>
      </c>
      <c r="G9245" t="n">
        <v>0</v>
      </c>
      <c r="H9245" t="inlineStr">
        <is>
          <t>tap water</t>
        </is>
      </c>
      <c r="I9245" t="inlineStr">
        <is>
          <t>(2,2,1,1,1,3); Estimation 20l/m2 panel</t>
        </is>
      </c>
    </row>
    <row r="9246">
      <c r="A9246" t="inlineStr">
        <is>
          <t>treatment of wastewater, from residence, capacity 1.1E10l/year</t>
        </is>
      </c>
      <c r="B9246" t="n">
        <v>-3.3323e-06</v>
      </c>
      <c r="C9246" t="inlineStr">
        <is>
          <t>CH</t>
        </is>
      </c>
      <c r="D9246" t="inlineStr">
        <is>
          <t>cubic meter</t>
        </is>
      </c>
      <c r="F9246" t="inlineStr">
        <is>
          <t>technosphere</t>
        </is>
      </c>
      <c r="G9246" t="n">
        <v>0</v>
      </c>
      <c r="H9246" t="inlineStr">
        <is>
          <t>wastewater, from residence</t>
        </is>
      </c>
      <c r="I9246" t="inlineStr">
        <is>
          <t>(2,2,1,1,1,3); Estimation 20l/m2 panel</t>
        </is>
      </c>
    </row>
    <row r="9247"/>
    <row r="9248" ht="16" customHeight="1" s="29">
      <c r="A9248" s="1" t="inlineStr">
        <is>
          <t>Activity</t>
        </is>
      </c>
      <c r="B9248" s="1" t="inlineStr">
        <is>
          <t>electricity production, photovoltaic, commercial</t>
        </is>
      </c>
    </row>
    <row r="9249">
      <c r="A9249" t="inlineStr">
        <is>
          <t>comment</t>
        </is>
      </c>
      <c r="B924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250">
      <c r="A9250" t="inlineStr">
        <is>
          <t>location</t>
        </is>
      </c>
      <c r="B9250" t="inlineStr">
        <is>
          <t>MX</t>
        </is>
      </c>
    </row>
    <row r="9251">
      <c r="A9251" t="inlineStr">
        <is>
          <t>production amount</t>
        </is>
      </c>
      <c r="B9251" t="n">
        <v>1</v>
      </c>
    </row>
    <row r="9252">
      <c r="A9252" t="inlineStr">
        <is>
          <t>reference product</t>
        </is>
      </c>
      <c r="B9252" t="inlineStr">
        <is>
          <t>electricity, low voltage</t>
        </is>
      </c>
    </row>
    <row r="9253">
      <c r="A9253" t="inlineStr">
        <is>
          <t>source</t>
        </is>
      </c>
      <c r="B925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54">
      <c r="A9254" t="inlineStr">
        <is>
          <t>type</t>
        </is>
      </c>
      <c r="B9254" t="inlineStr">
        <is>
          <t>process</t>
        </is>
      </c>
    </row>
    <row r="9255">
      <c r="A9255" t="inlineStr">
        <is>
          <t>unit</t>
        </is>
      </c>
      <c r="B9255" t="inlineStr">
        <is>
          <t>kilowatt hour</t>
        </is>
      </c>
    </row>
    <row r="9256" ht="16" customHeight="1" s="29">
      <c r="A9256" s="1" t="inlineStr">
        <is>
          <t>Exchanges</t>
        </is>
      </c>
    </row>
    <row r="9257">
      <c r="A9257" s="28" t="inlineStr">
        <is>
          <t>name</t>
        </is>
      </c>
      <c r="B9257" s="28" t="inlineStr">
        <is>
          <t>amount</t>
        </is>
      </c>
      <c r="C9257" s="28" t="inlineStr">
        <is>
          <t>location</t>
        </is>
      </c>
      <c r="D9257" s="28" t="inlineStr">
        <is>
          <t>unit</t>
        </is>
      </c>
      <c r="E9257" s="28" t="inlineStr">
        <is>
          <t>categories</t>
        </is>
      </c>
      <c r="F9257" s="28" t="inlineStr">
        <is>
          <t>type</t>
        </is>
      </c>
      <c r="G9257" s="28" t="inlineStr">
        <is>
          <t>uncertainty type</t>
        </is>
      </c>
      <c r="H9257" s="28" t="inlineStr">
        <is>
          <t>reference product</t>
        </is>
      </c>
      <c r="I9257" s="28" t="inlineStr">
        <is>
          <t>comment</t>
        </is>
      </c>
      <c r="J9257" s="28" t="inlineStr">
        <is>
          <t>production volume</t>
        </is>
      </c>
      <c r="K9257" s="28" t="n"/>
      <c r="L9257" s="28" t="n"/>
      <c r="M9257" s="28" t="n"/>
    </row>
    <row r="9258">
      <c r="A9258" t="inlineStr">
        <is>
          <t>Energy, solar, converted</t>
        </is>
      </c>
      <c r="B9258" t="n">
        <v>3.8503</v>
      </c>
      <c r="D9258" t="inlineStr">
        <is>
          <t>megajoule</t>
        </is>
      </c>
      <c r="E9258" t="inlineStr">
        <is>
          <t>natural resource::in air</t>
        </is>
      </c>
      <c r="F9258" t="inlineStr">
        <is>
          <t>biosphere</t>
        </is>
      </c>
      <c r="G9258" t="n">
        <v>0</v>
      </c>
      <c r="I9258" t="inlineStr">
        <is>
          <t>(2,2,1,1,1,3); Energy loss in the system</t>
        </is>
      </c>
    </row>
    <row r="9259">
      <c r="A9259" t="inlineStr">
        <is>
          <t>Heat, waste</t>
        </is>
      </c>
      <c r="B9259" t="n">
        <v>0.25027</v>
      </c>
      <c r="D9259" t="inlineStr">
        <is>
          <t>megajoule</t>
        </is>
      </c>
      <c r="E9259" t="inlineStr">
        <is>
          <t>air</t>
        </is>
      </c>
      <c r="F9259" t="inlineStr">
        <is>
          <t>biosphere</t>
        </is>
      </c>
      <c r="G9259" t="n">
        <v>0</v>
      </c>
      <c r="I9259" t="inlineStr">
        <is>
          <t>(1,na,na,na,na,na); Calculation with average annual output and share of technologies; Average degradation of 10.5% included</t>
        </is>
      </c>
    </row>
    <row r="9260">
      <c r="A9260" t="inlineStr">
        <is>
          <t>electricity production, photovoltaic, commercial</t>
        </is>
      </c>
      <c r="B9260" t="n">
        <v>1</v>
      </c>
      <c r="C9260" t="inlineStr">
        <is>
          <t>MX</t>
        </is>
      </c>
      <c r="D9260" t="inlineStr">
        <is>
          <t>kilowatt hour</t>
        </is>
      </c>
      <c r="E9260" t="inlineStr">
        <is>
          <t>photovoltaic::power plants</t>
        </is>
      </c>
      <c r="F9260" t="inlineStr">
        <is>
          <t>production</t>
        </is>
      </c>
      <c r="G9260" t="n">
        <v>0</v>
      </c>
      <c r="H9260" t="inlineStr">
        <is>
          <t>electricity, low voltage</t>
        </is>
      </c>
      <c r="J9260">
        <f>VLOOKUP(C9260,'extension - production vol'!$B$6:$D$235,3,0)</f>
        <v>15.021000000000001</v>
      </c>
    </row>
    <row r="9261">
      <c r="A9261" t="inlineStr">
        <is>
          <t>photovoltaic flat-roof installation, 156 kWp, multi-Si, on roof</t>
        </is>
      </c>
      <c r="B9261" s="30" t="n">
        <v>3.818890761591746e-09</v>
      </c>
      <c r="C9261" t="inlineStr">
        <is>
          <t>CH</t>
        </is>
      </c>
      <c r="D9261" t="inlineStr">
        <is>
          <t>unit</t>
        </is>
      </c>
      <c r="F9261" t="inlineStr">
        <is>
          <t>technosphere</t>
        </is>
      </c>
      <c r="G9261" t="n">
        <v>0</v>
      </c>
      <c r="H9261" t="inlineStr">
        <is>
          <t>photovoltaic flat-roof installation, 156 kWp, multi-Si, on roof</t>
        </is>
      </c>
      <c r="I9261" t="inlineStr">
        <is>
          <t>(2,2,1,1,1,3); Calculation with average annual yield and share of technologies. Lifetime: 30a.</t>
        </is>
      </c>
    </row>
    <row r="9262">
      <c r="A9262" t="inlineStr">
        <is>
          <t>photovoltaic flat-roof installation, 156 kWp, single-Si, on roof</t>
        </is>
      </c>
      <c r="B9262" s="30" t="n">
        <v>2.020945840988333e-09</v>
      </c>
      <c r="C9262" t="inlineStr">
        <is>
          <t>CH</t>
        </is>
      </c>
      <c r="D9262" t="inlineStr">
        <is>
          <t>unit</t>
        </is>
      </c>
      <c r="F9262" t="inlineStr">
        <is>
          <t>technosphere</t>
        </is>
      </c>
      <c r="G9262" t="n">
        <v>0</v>
      </c>
      <c r="H9262" t="inlineStr">
        <is>
          <t>photovoltaic flat-roof installation, 156 kWp, single-Si, on roof</t>
        </is>
      </c>
      <c r="I9262" t="inlineStr">
        <is>
          <t>(2,2,1,1,1,3); Calculation with average annual yield and share of technologies. Lifetime: 30a.</t>
        </is>
      </c>
    </row>
    <row r="9263">
      <c r="A9263" t="inlineStr">
        <is>
          <t>photovoltaic open ground installation, 570 kWp, CIS, on open ground</t>
        </is>
      </c>
      <c r="B9263" s="30" t="n">
        <v>6.044615382298902e-10</v>
      </c>
      <c r="C9263" t="inlineStr">
        <is>
          <t>RER</t>
        </is>
      </c>
      <c r="D9263" t="inlineStr">
        <is>
          <t>unit</t>
        </is>
      </c>
      <c r="F9263" t="inlineStr">
        <is>
          <t>technosphere</t>
        </is>
      </c>
      <c r="G9263" t="n">
        <v>0</v>
      </c>
      <c r="H9263" t="inlineStr">
        <is>
          <t>photovoltaic open ground installation, 570 kWp, CIS, on open ground</t>
        </is>
      </c>
      <c r="I9263" t="inlineStr">
        <is>
          <t>(2,2,1,1,1,3); Calculation with average annual yield and share of technologies. Lifetime: 30a.</t>
        </is>
      </c>
    </row>
    <row r="9264">
      <c r="A9264" t="inlineStr">
        <is>
          <t>photovoltaic open ground installation, 570 kWp, CdTe, on open ground</t>
        </is>
      </c>
      <c r="B9264" s="30" t="n">
        <v>7.303910253611173e-10</v>
      </c>
      <c r="C9264" t="inlineStr">
        <is>
          <t>RER</t>
        </is>
      </c>
      <c r="D9264" t="inlineStr">
        <is>
          <t>unit</t>
        </is>
      </c>
      <c r="F9264" t="inlineStr">
        <is>
          <t>technosphere</t>
        </is>
      </c>
      <c r="G9264" t="n">
        <v>0</v>
      </c>
      <c r="H9264" t="inlineStr">
        <is>
          <t>photovoltaic open ground installation, 570 kWp, CdTe, on open ground</t>
        </is>
      </c>
      <c r="I9264" t="inlineStr">
        <is>
          <t>(2,2,1,1,1,3); Calculation with average annual yield and share of technologies. Lifetime: 30a.</t>
        </is>
      </c>
    </row>
    <row r="9265">
      <c r="A9265" t="inlineStr">
        <is>
          <t>photovoltaic open ground installation, 570 kWp, micro-Si, on open ground</t>
        </is>
      </c>
      <c r="B9265" s="30" t="n">
        <v>9.534661168507197e-11</v>
      </c>
      <c r="C9265" t="inlineStr">
        <is>
          <t>RER</t>
        </is>
      </c>
      <c r="D9265" t="inlineStr">
        <is>
          <t>unit</t>
        </is>
      </c>
      <c r="F9265" t="inlineStr">
        <is>
          <t>technosphere</t>
        </is>
      </c>
      <c r="G9265" t="n">
        <v>0</v>
      </c>
      <c r="H9265" t="inlineStr">
        <is>
          <t>photovoltaic open ground installation, 570 kWp, micro-Si, on open ground</t>
        </is>
      </c>
      <c r="I9265" t="inlineStr">
        <is>
          <t>(2,2,1,1,1,3); Calculation with average annual yield and share of technologies. Lifetime: 30a.</t>
        </is>
      </c>
    </row>
    <row r="9266">
      <c r="A9266" t="inlineStr">
        <is>
          <t>photovoltaic open ground installation, 570 kWp, multi-Si, on open ground</t>
        </is>
      </c>
      <c r="B9266" s="30" t="n">
        <v>1.928520145781078e-08</v>
      </c>
      <c r="C9266" t="inlineStr">
        <is>
          <t>RER</t>
        </is>
      </c>
      <c r="D9266" t="inlineStr">
        <is>
          <t>unit</t>
        </is>
      </c>
      <c r="F9266" t="inlineStr">
        <is>
          <t>technosphere</t>
        </is>
      </c>
      <c r="G9266" t="n">
        <v>0</v>
      </c>
      <c r="H9266" t="inlineStr">
        <is>
          <t>photovoltaic open ground installation, 570 kWp, multi-Si, on open ground</t>
        </is>
      </c>
      <c r="I9266" t="inlineStr">
        <is>
          <t>(2,2,1,1,1,3); Calculation with average annual yield and share of technologies. Lifetime: 30a.</t>
        </is>
      </c>
    </row>
    <row r="9267">
      <c r="A9267" t="inlineStr">
        <is>
          <t>photovoltaic open ground installation, 570 kWp, single-Si, on open ground</t>
        </is>
      </c>
      <c r="B9267" s="30" t="n">
        <v>1.021827838436243e-08</v>
      </c>
      <c r="C9267" t="inlineStr">
        <is>
          <t>RER</t>
        </is>
      </c>
      <c r="D9267" t="inlineStr">
        <is>
          <t>unit</t>
        </is>
      </c>
      <c r="F9267" t="inlineStr">
        <is>
          <t>technosphere</t>
        </is>
      </c>
      <c r="G9267" t="n">
        <v>0</v>
      </c>
      <c r="H9267" t="inlineStr">
        <is>
          <t>photovoltaic open ground installation, 570 kWp, single-Si, on open ground</t>
        </is>
      </c>
      <c r="I9267" t="inlineStr">
        <is>
          <t>(2,2,1,1,1,3); Calculation with average annual yield and share of technologies. Lifetime: 30a.</t>
        </is>
      </c>
    </row>
    <row r="9268">
      <c r="A9268" t="inlineStr">
        <is>
          <t>photovoltaic slanted-roof installation, 93 kWp, multi-Si, laminated, integrated, on roof</t>
        </is>
      </c>
      <c r="B9268" s="30" t="n">
        <v>6.114139596404614e-10</v>
      </c>
      <c r="C9268" t="inlineStr">
        <is>
          <t>CH</t>
        </is>
      </c>
      <c r="D9268" t="inlineStr">
        <is>
          <t>unit</t>
        </is>
      </c>
      <c r="F9268" t="inlineStr">
        <is>
          <t>technosphere</t>
        </is>
      </c>
      <c r="G9268" t="n">
        <v>0</v>
      </c>
      <c r="H9268" t="inlineStr">
        <is>
          <t>photovoltaic slanted-roof installation, 93 kWp, multi-Si, laminated, integrated, on roof</t>
        </is>
      </c>
      <c r="I9268" t="inlineStr">
        <is>
          <t>(2,2,1,1,1,3); Calculation with average annual yield and share of technologies. Lifetime: 30a.</t>
        </is>
      </c>
    </row>
    <row r="9269">
      <c r="A9269" t="inlineStr">
        <is>
          <t>photovoltaic slanted-roof installation, 93 kWp, multi-Si, panel, mounted, on roof</t>
        </is>
      </c>
      <c r="B9269" s="30" t="n">
        <v>7.130634268759723e-09</v>
      </c>
      <c r="C9269" t="inlineStr">
        <is>
          <t>CH</t>
        </is>
      </c>
      <c r="D9269" t="inlineStr">
        <is>
          <t>unit</t>
        </is>
      </c>
      <c r="F9269" t="inlineStr">
        <is>
          <t>technosphere</t>
        </is>
      </c>
      <c r="G9269" t="n">
        <v>0</v>
      </c>
      <c r="H9269" t="inlineStr">
        <is>
          <t>photovoltaic slanted-roof installation, 93 kWp, multi-Si, panel, mounted, on roof</t>
        </is>
      </c>
      <c r="I9269" t="inlineStr">
        <is>
          <t>(2,2,1,1,1,3); Calculation with average annual yield and share of technologies. Lifetime: 30a.</t>
        </is>
      </c>
    </row>
    <row r="9270">
      <c r="A9270" t="inlineStr">
        <is>
          <t>photovoltaic slanted-roof installation, 93 kWp, single-Si, laminated, integrated, on roof</t>
        </is>
      </c>
      <c r="B9270" s="30" t="n">
        <v>2.263099663003086e-10</v>
      </c>
      <c r="C9270" t="inlineStr">
        <is>
          <t>CH</t>
        </is>
      </c>
      <c r="D9270" t="inlineStr">
        <is>
          <t>unit</t>
        </is>
      </c>
      <c r="F9270" t="inlineStr">
        <is>
          <t>technosphere</t>
        </is>
      </c>
      <c r="G9270" t="n">
        <v>0</v>
      </c>
      <c r="H9270" t="inlineStr">
        <is>
          <t>photovoltaic slanted-roof installation, 93 kWp, single-Si, laminated, integrated, on roof</t>
        </is>
      </c>
      <c r="I9270" t="inlineStr">
        <is>
          <t>(2,2,1,1,1,3); Calculation with average annual yield and share of technologies. Lifetime: 30a.</t>
        </is>
      </c>
    </row>
    <row r="9271">
      <c r="A9271" t="inlineStr">
        <is>
          <t>photovoltaic slanted-roof installation, 93 kWp, single-Si, panel, mounted, on roof</t>
        </is>
      </c>
      <c r="B9271" s="30" t="n">
        <v>3.764039728755132e-09</v>
      </c>
      <c r="C9271" t="inlineStr">
        <is>
          <t>CH</t>
        </is>
      </c>
      <c r="D9271" t="inlineStr">
        <is>
          <t>unit</t>
        </is>
      </c>
      <c r="F9271" t="inlineStr">
        <is>
          <t>technosphere</t>
        </is>
      </c>
      <c r="G9271" t="n">
        <v>0</v>
      </c>
      <c r="H9271" t="inlineStr">
        <is>
          <t>photovoltaic slanted-roof installation, 93 kWp, single-Si, panel, mounted, on roof</t>
        </is>
      </c>
      <c r="I9271" t="inlineStr">
        <is>
          <t>(2,2,1,1,1,3); Calculation with average annual yield and share of technologies. Lifetime: 30a.</t>
        </is>
      </c>
    </row>
    <row r="9272">
      <c r="A9272" t="inlineStr">
        <is>
          <t>market for tap water</t>
        </is>
      </c>
      <c r="B9272" t="n">
        <v>0.0037026</v>
      </c>
      <c r="C9272" t="inlineStr">
        <is>
          <t>Europe without Switzerland</t>
        </is>
      </c>
      <c r="D9272" t="inlineStr">
        <is>
          <t>kilogram</t>
        </is>
      </c>
      <c r="F9272" t="inlineStr">
        <is>
          <t>technosphere</t>
        </is>
      </c>
      <c r="G9272" t="n">
        <v>0</v>
      </c>
      <c r="H9272" t="inlineStr">
        <is>
          <t>tap water</t>
        </is>
      </c>
      <c r="I9272" t="inlineStr">
        <is>
          <t>(2,2,1,1,1,3); Estimation 20l/m2 panel</t>
        </is>
      </c>
    </row>
    <row r="9273">
      <c r="A9273" t="inlineStr">
        <is>
          <t>treatment of wastewater, from residence, capacity 1.1E10l/year</t>
        </is>
      </c>
      <c r="B9273" t="n">
        <v>-3.3323e-06</v>
      </c>
      <c r="C9273" t="inlineStr">
        <is>
          <t>CH</t>
        </is>
      </c>
      <c r="D9273" t="inlineStr">
        <is>
          <t>cubic meter</t>
        </is>
      </c>
      <c r="F9273" t="inlineStr">
        <is>
          <t>technosphere</t>
        </is>
      </c>
      <c r="G9273" t="n">
        <v>0</v>
      </c>
      <c r="H9273" t="inlineStr">
        <is>
          <t>wastewater, from residence</t>
        </is>
      </c>
      <c r="I9273" t="inlineStr">
        <is>
          <t>(2,2,1,1,1,3); Estimation 20l/m2 panel</t>
        </is>
      </c>
    </row>
    <row r="9274"/>
    <row r="9275" ht="16" customHeight="1" s="29">
      <c r="A9275" s="1" t="inlineStr">
        <is>
          <t>Activity</t>
        </is>
      </c>
      <c r="B9275" s="1" t="inlineStr">
        <is>
          <t>electricity production, photovoltaic, commercial</t>
        </is>
      </c>
    </row>
    <row r="9276">
      <c r="A9276" t="inlineStr">
        <is>
          <t>comment</t>
        </is>
      </c>
      <c r="B9276"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277">
      <c r="A9277" t="inlineStr">
        <is>
          <t>location</t>
        </is>
      </c>
      <c r="B9277" t="inlineStr">
        <is>
          <t>NL</t>
        </is>
      </c>
    </row>
    <row r="9278">
      <c r="A9278" t="inlineStr">
        <is>
          <t>production amount</t>
        </is>
      </c>
      <c r="B9278" t="n">
        <v>1</v>
      </c>
    </row>
    <row r="9279">
      <c r="A9279" t="inlineStr">
        <is>
          <t>reference product</t>
        </is>
      </c>
      <c r="B9279" t="inlineStr">
        <is>
          <t>electricity, low voltage</t>
        </is>
      </c>
    </row>
    <row r="9280">
      <c r="A9280" t="inlineStr">
        <is>
          <t>source</t>
        </is>
      </c>
      <c r="B92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81">
      <c r="A9281" t="inlineStr">
        <is>
          <t>type</t>
        </is>
      </c>
      <c r="B9281" t="inlineStr">
        <is>
          <t>process</t>
        </is>
      </c>
    </row>
    <row r="9282">
      <c r="A9282" t="inlineStr">
        <is>
          <t>unit</t>
        </is>
      </c>
      <c r="B9282" t="inlineStr">
        <is>
          <t>kilowatt hour</t>
        </is>
      </c>
    </row>
    <row r="9283" ht="16" customHeight="1" s="29">
      <c r="A9283" s="1" t="inlineStr">
        <is>
          <t>Exchanges</t>
        </is>
      </c>
    </row>
    <row r="9284">
      <c r="A9284" s="28" t="inlineStr">
        <is>
          <t>name</t>
        </is>
      </c>
      <c r="B9284" s="28" t="inlineStr">
        <is>
          <t>amount</t>
        </is>
      </c>
      <c r="C9284" s="28" t="inlineStr">
        <is>
          <t>location</t>
        </is>
      </c>
      <c r="D9284" s="28" t="inlineStr">
        <is>
          <t>unit</t>
        </is>
      </c>
      <c r="E9284" s="28" t="inlineStr">
        <is>
          <t>categories</t>
        </is>
      </c>
      <c r="F9284" s="28" t="inlineStr">
        <is>
          <t>type</t>
        </is>
      </c>
      <c r="G9284" s="28" t="inlineStr">
        <is>
          <t>uncertainty type</t>
        </is>
      </c>
      <c r="H9284" s="28" t="inlineStr">
        <is>
          <t>reference product</t>
        </is>
      </c>
      <c r="I9284" s="28" t="inlineStr">
        <is>
          <t>comment</t>
        </is>
      </c>
      <c r="J9284" s="28" t="inlineStr">
        <is>
          <t>production volume</t>
        </is>
      </c>
      <c r="K9284" s="28" t="n"/>
      <c r="L9284" s="28" t="n"/>
      <c r="M9284" s="28" t="n"/>
    </row>
    <row r="9285">
      <c r="A9285" t="inlineStr">
        <is>
          <t>Energy, solar, converted</t>
        </is>
      </c>
      <c r="B9285" t="n">
        <v>3.8503</v>
      </c>
      <c r="D9285" t="inlineStr">
        <is>
          <t>megajoule</t>
        </is>
      </c>
      <c r="E9285" t="inlineStr">
        <is>
          <t>natural resource::in air</t>
        </is>
      </c>
      <c r="F9285" t="inlineStr">
        <is>
          <t>biosphere</t>
        </is>
      </c>
      <c r="G9285" t="n">
        <v>0</v>
      </c>
      <c r="I9285" t="inlineStr">
        <is>
          <t>(2,2,1,1,1,3); Energy loss in the system</t>
        </is>
      </c>
    </row>
    <row r="9286">
      <c r="A9286" t="inlineStr">
        <is>
          <t>Heat, waste</t>
        </is>
      </c>
      <c r="B9286" t="n">
        <v>0.25027</v>
      </c>
      <c r="D9286" t="inlineStr">
        <is>
          <t>megajoule</t>
        </is>
      </c>
      <c r="E9286" t="inlineStr">
        <is>
          <t>air</t>
        </is>
      </c>
      <c r="F9286" t="inlineStr">
        <is>
          <t>biosphere</t>
        </is>
      </c>
      <c r="G9286" t="n">
        <v>0</v>
      </c>
      <c r="I9286" t="inlineStr">
        <is>
          <t>(1,na,na,na,na,na); Calculation with average annual output and share of technologies; Average degradation of 10.5% included</t>
        </is>
      </c>
    </row>
    <row r="9287">
      <c r="A9287" t="inlineStr">
        <is>
          <t>electricity production, photovoltaic, commercial</t>
        </is>
      </c>
      <c r="B9287" t="n">
        <v>1</v>
      </c>
      <c r="C9287" t="inlineStr">
        <is>
          <t>NL</t>
        </is>
      </c>
      <c r="D9287" t="inlineStr">
        <is>
          <t>kilowatt hour</t>
        </is>
      </c>
      <c r="E9287" t="inlineStr">
        <is>
          <t>photovoltaic::power plants</t>
        </is>
      </c>
      <c r="F9287" t="inlineStr">
        <is>
          <t>production</t>
        </is>
      </c>
      <c r="G9287" t="n">
        <v>0</v>
      </c>
      <c r="H9287" t="inlineStr">
        <is>
          <t>electricity, low voltage</t>
        </is>
      </c>
      <c r="J9287">
        <f>VLOOKUP(C9287,'extension - production vol'!$B$6:$D$235,3,0)</f>
        <v>19578.187999999998</v>
      </c>
    </row>
    <row r="9288">
      <c r="A9288" t="inlineStr">
        <is>
          <t>photovoltaic flat-roof installation, 156 kWp, multi-Si, on roof</t>
        </is>
      </c>
      <c r="B9288" s="30" t="n">
        <v>2.864008995605117e-08</v>
      </c>
      <c r="C9288" t="inlineStr">
        <is>
          <t>CH</t>
        </is>
      </c>
      <c r="D9288" t="inlineStr">
        <is>
          <t>unit</t>
        </is>
      </c>
      <c r="F9288" t="inlineStr">
        <is>
          <t>technosphere</t>
        </is>
      </c>
      <c r="G9288" t="n">
        <v>0</v>
      </c>
      <c r="H9288" t="inlineStr">
        <is>
          <t>photovoltaic flat-roof installation, 156 kWp, multi-Si, on roof</t>
        </is>
      </c>
      <c r="I9288" t="inlineStr">
        <is>
          <t>(2,2,1,1,1,3); Calculation with average annual yield and share of technologies. Lifetime: 30a.</t>
        </is>
      </c>
    </row>
    <row r="9289">
      <c r="A9289" t="inlineStr">
        <is>
          <t>photovoltaic flat-roof installation, 156 kWp, single-Si, on roof</t>
        </is>
      </c>
      <c r="B9289" s="30" t="n">
        <v>1.509861053022892e-08</v>
      </c>
      <c r="C9289" t="inlineStr">
        <is>
          <t>CH</t>
        </is>
      </c>
      <c r="D9289" t="inlineStr">
        <is>
          <t>unit</t>
        </is>
      </c>
      <c r="F9289" t="inlineStr">
        <is>
          <t>technosphere</t>
        </is>
      </c>
      <c r="G9289" t="n">
        <v>0</v>
      </c>
      <c r="H9289" t="inlineStr">
        <is>
          <t>photovoltaic flat-roof installation, 156 kWp, single-Si, on roof</t>
        </is>
      </c>
      <c r="I9289" t="inlineStr">
        <is>
          <t>(2,2,1,1,1,3); Calculation with average annual yield and share of technologies. Lifetime: 30a.</t>
        </is>
      </c>
    </row>
    <row r="9290">
      <c r="A9290" t="inlineStr">
        <is>
          <t>photovoltaic open ground installation, 570 kWp, CIS, on open ground</t>
        </is>
      </c>
      <c r="B9290" s="30" t="n">
        <v>6.671493246691864e-10</v>
      </c>
      <c r="C9290" t="inlineStr">
        <is>
          <t>RER</t>
        </is>
      </c>
      <c r="D9290" t="inlineStr">
        <is>
          <t>unit</t>
        </is>
      </c>
      <c r="F9290" t="inlineStr">
        <is>
          <t>technosphere</t>
        </is>
      </c>
      <c r="G9290" t="n">
        <v>0</v>
      </c>
      <c r="H9290" t="inlineStr">
        <is>
          <t>photovoltaic open ground installation, 570 kWp, CIS, on open ground</t>
        </is>
      </c>
      <c r="I9290" t="inlineStr">
        <is>
          <t>(2,2,1,1,1,3); Calculation with average annual yield and share of technologies. Lifetime: 30a.</t>
        </is>
      </c>
    </row>
    <row r="9291">
      <c r="A9291" t="inlineStr">
        <is>
          <t>photovoltaic open ground installation, 570 kWp, CdTe, on open ground</t>
        </is>
      </c>
      <c r="B9291" s="30" t="n">
        <v>8.106222977163233e-10</v>
      </c>
      <c r="C9291" t="inlineStr">
        <is>
          <t>RER</t>
        </is>
      </c>
      <c r="D9291" t="inlineStr">
        <is>
          <t>unit</t>
        </is>
      </c>
      <c r="F9291" t="inlineStr">
        <is>
          <t>technosphere</t>
        </is>
      </c>
      <c r="G9291" t="n">
        <v>0</v>
      </c>
      <c r="H9291" t="inlineStr">
        <is>
          <t>photovoltaic open ground installation, 570 kWp, CdTe, on open ground</t>
        </is>
      </c>
      <c r="I9291" t="inlineStr">
        <is>
          <t>(2,2,1,1,1,3); Calculation with average annual yield and share of technologies. Lifetime: 30a.</t>
        </is>
      </c>
    </row>
    <row r="9292">
      <c r="A9292" t="inlineStr">
        <is>
          <t>photovoltaic open ground installation, 570 kWp, micro-Si, on open ground</t>
        </is>
      </c>
      <c r="B9292" s="30" t="n">
        <v>1.054526351896456e-10</v>
      </c>
      <c r="C9292" t="inlineStr">
        <is>
          <t>RER</t>
        </is>
      </c>
      <c r="D9292" t="inlineStr">
        <is>
          <t>unit</t>
        </is>
      </c>
      <c r="F9292" t="inlineStr">
        <is>
          <t>technosphere</t>
        </is>
      </c>
      <c r="G9292" t="n">
        <v>0</v>
      </c>
      <c r="H9292" t="inlineStr">
        <is>
          <t>photovoltaic open ground installation, 570 kWp, micro-Si, on open ground</t>
        </is>
      </c>
      <c r="I9292" t="inlineStr">
        <is>
          <t>(2,2,1,1,1,3); Calculation with average annual yield and share of technologies. Lifetime: 30a.</t>
        </is>
      </c>
    </row>
    <row r="9293">
      <c r="A9293" t="inlineStr">
        <is>
          <t>photovoltaic open ground installation, 570 kWp, multi-Si, on open ground</t>
        </is>
      </c>
      <c r="B9293" s="30" t="n">
        <v>2.13774729840234e-08</v>
      </c>
      <c r="C9293" t="inlineStr">
        <is>
          <t>RER</t>
        </is>
      </c>
      <c r="D9293" t="inlineStr">
        <is>
          <t>unit</t>
        </is>
      </c>
      <c r="F9293" t="inlineStr">
        <is>
          <t>technosphere</t>
        </is>
      </c>
      <c r="G9293" t="n">
        <v>0</v>
      </c>
      <c r="H9293" t="inlineStr">
        <is>
          <t>photovoltaic open ground installation, 570 kWp, multi-Si, on open ground</t>
        </is>
      </c>
      <c r="I9293" t="inlineStr">
        <is>
          <t>(2,2,1,1,1,3); Calculation with average annual yield and share of technologies. Lifetime: 30a.</t>
        </is>
      </c>
    </row>
    <row r="9294">
      <c r="A9294" t="inlineStr">
        <is>
          <t>photovoltaic open ground installation, 570 kWp, single-Si, on open ground</t>
        </is>
      </c>
      <c r="B9294" s="30" t="n">
        <v>1.133436487072381e-08</v>
      </c>
      <c r="C9294" t="inlineStr">
        <is>
          <t>RER</t>
        </is>
      </c>
      <c r="D9294" t="inlineStr">
        <is>
          <t>unit</t>
        </is>
      </c>
      <c r="F9294" t="inlineStr">
        <is>
          <t>technosphere</t>
        </is>
      </c>
      <c r="G9294" t="n">
        <v>0</v>
      </c>
      <c r="H9294" t="inlineStr">
        <is>
          <t>photovoltaic open ground installation, 570 kWp, single-Si, on open ground</t>
        </is>
      </c>
      <c r="I9294" t="inlineStr">
        <is>
          <t>(2,2,1,1,1,3); Calculation with average annual yield and share of technologies. Lifetime: 30a.</t>
        </is>
      </c>
    </row>
    <row r="9295">
      <c r="A9295" t="inlineStr">
        <is>
          <t>photovoltaic slanted-roof installation, 93 kWp, multi-Si, laminated, integrated, on roof</t>
        </is>
      </c>
      <c r="B9295" s="30" t="n">
        <v>4.550249996570858e-09</v>
      </c>
      <c r="C9295" t="inlineStr">
        <is>
          <t>CH</t>
        </is>
      </c>
      <c r="D9295" t="inlineStr">
        <is>
          <t>unit</t>
        </is>
      </c>
      <c r="F9295" t="inlineStr">
        <is>
          <t>technosphere</t>
        </is>
      </c>
      <c r="G9295" t="n">
        <v>0</v>
      </c>
      <c r="H9295" t="inlineStr">
        <is>
          <t>photovoltaic slanted-roof installation, 93 kWp, multi-Si, laminated, integrated, on roof</t>
        </is>
      </c>
      <c r="I9295" t="inlineStr">
        <is>
          <t>(2,2,1,1,1,3); Calculation with average annual yield and share of technologies. Lifetime: 30a.</t>
        </is>
      </c>
    </row>
    <row r="9296">
      <c r="A9296" t="inlineStr">
        <is>
          <t>photovoltaic slanted-roof installation, 93 kWp, multi-Si, panel, mounted, on roof</t>
        </is>
      </c>
      <c r="B9296" s="30" t="n">
        <v>5.31720805698313e-08</v>
      </c>
      <c r="C9296" t="inlineStr">
        <is>
          <t>CH</t>
        </is>
      </c>
      <c r="D9296" t="inlineStr">
        <is>
          <t>unit</t>
        </is>
      </c>
      <c r="F9296" t="inlineStr">
        <is>
          <t>technosphere</t>
        </is>
      </c>
      <c r="G9296" t="n">
        <v>0</v>
      </c>
      <c r="H9296" t="inlineStr">
        <is>
          <t>photovoltaic slanted-roof installation, 93 kWp, multi-Si, panel, mounted, on roof</t>
        </is>
      </c>
      <c r="I9296" t="inlineStr">
        <is>
          <t>(2,2,1,1,1,3); Calculation with average annual yield and share of technologies. Lifetime: 30a.</t>
        </is>
      </c>
    </row>
    <row r="9297">
      <c r="A9297" t="inlineStr">
        <is>
          <t>photovoltaic slanted-roof installation, 93 kWp, single-Si, laminated, integrated, on roof</t>
        </is>
      </c>
      <c r="B9297" s="30" t="n">
        <v>1.688446768971836e-09</v>
      </c>
      <c r="C9297" t="inlineStr">
        <is>
          <t>CH</t>
        </is>
      </c>
      <c r="D9297" t="inlineStr">
        <is>
          <t>unit</t>
        </is>
      </c>
      <c r="F9297" t="inlineStr">
        <is>
          <t>technosphere</t>
        </is>
      </c>
      <c r="G9297" t="n">
        <v>0</v>
      </c>
      <c r="H9297" t="inlineStr">
        <is>
          <t>photovoltaic slanted-roof installation, 93 kWp, single-Si, laminated, integrated, on roof</t>
        </is>
      </c>
      <c r="I9297" t="inlineStr">
        <is>
          <t>(2,2,1,1,1,3); Calculation with average annual yield and share of technologies. Lifetime: 30a.</t>
        </is>
      </c>
    </row>
    <row r="9298">
      <c r="A9298" t="inlineStr">
        <is>
          <t>photovoltaic slanted-roof installation, 93 kWp, single-Si, panel, mounted, on roof</t>
        </is>
      </c>
      <c r="B9298" s="30" t="n">
        <v>2.812523209088445e-08</v>
      </c>
      <c r="C9298" t="inlineStr">
        <is>
          <t>CH</t>
        </is>
      </c>
      <c r="D9298" t="inlineStr">
        <is>
          <t>unit</t>
        </is>
      </c>
      <c r="F9298" t="inlineStr">
        <is>
          <t>technosphere</t>
        </is>
      </c>
      <c r="G9298" t="n">
        <v>0</v>
      </c>
      <c r="H9298" t="inlineStr">
        <is>
          <t>photovoltaic slanted-roof installation, 93 kWp, single-Si, panel, mounted, on roof</t>
        </is>
      </c>
      <c r="I9298" t="inlineStr">
        <is>
          <t>(2,2,1,1,1,3); Calculation with average annual yield and share of technologies. Lifetime: 30a.</t>
        </is>
      </c>
    </row>
    <row r="9299">
      <c r="A9299" t="inlineStr">
        <is>
          <t>market for tap water</t>
        </is>
      </c>
      <c r="B9299" t="n">
        <v>0.0037026</v>
      </c>
      <c r="C9299" t="inlineStr">
        <is>
          <t>Europe without Switzerland</t>
        </is>
      </c>
      <c r="D9299" t="inlineStr">
        <is>
          <t>kilogram</t>
        </is>
      </c>
      <c r="F9299" t="inlineStr">
        <is>
          <t>technosphere</t>
        </is>
      </c>
      <c r="G9299" t="n">
        <v>0</v>
      </c>
      <c r="H9299" t="inlineStr">
        <is>
          <t>tap water</t>
        </is>
      </c>
      <c r="I9299" t="inlineStr">
        <is>
          <t>(2,2,1,1,1,3); Estimation 20l/m2 panel</t>
        </is>
      </c>
    </row>
    <row r="9300">
      <c r="A9300" t="inlineStr">
        <is>
          <t>treatment of wastewater, from residence, capacity 1.1E10l/year</t>
        </is>
      </c>
      <c r="B9300" t="n">
        <v>-3.3323e-06</v>
      </c>
      <c r="C9300" t="inlineStr">
        <is>
          <t>CH</t>
        </is>
      </c>
      <c r="D9300" t="inlineStr">
        <is>
          <t>cubic meter</t>
        </is>
      </c>
      <c r="F9300" t="inlineStr">
        <is>
          <t>technosphere</t>
        </is>
      </c>
      <c r="G9300" t="n">
        <v>0</v>
      </c>
      <c r="H9300" t="inlineStr">
        <is>
          <t>wastewater, from residence</t>
        </is>
      </c>
      <c r="I9300" t="inlineStr">
        <is>
          <t>(2,2,1,1,1,3); Estimation 20l/m2 panel</t>
        </is>
      </c>
    </row>
    <row r="9301"/>
    <row r="9302" ht="16" customHeight="1" s="29">
      <c r="A9302" s="1" t="inlineStr">
        <is>
          <t>Activity</t>
        </is>
      </c>
      <c r="B9302" s="1" t="inlineStr">
        <is>
          <t>electricity production, photovoltaic, commercial</t>
        </is>
      </c>
    </row>
    <row r="9303">
      <c r="A9303" t="inlineStr">
        <is>
          <t>comment</t>
        </is>
      </c>
      <c r="B930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304">
      <c r="A9304" t="inlineStr">
        <is>
          <t>location</t>
        </is>
      </c>
      <c r="B9304" t="inlineStr">
        <is>
          <t>NZ</t>
        </is>
      </c>
    </row>
    <row r="9305">
      <c r="A9305" t="inlineStr">
        <is>
          <t>production amount</t>
        </is>
      </c>
      <c r="B9305" t="n">
        <v>1</v>
      </c>
    </row>
    <row r="9306">
      <c r="A9306" t="inlineStr">
        <is>
          <t>reference product</t>
        </is>
      </c>
      <c r="B9306" t="inlineStr">
        <is>
          <t>electricity, low voltage</t>
        </is>
      </c>
    </row>
    <row r="9307">
      <c r="A9307" t="inlineStr">
        <is>
          <t>source</t>
        </is>
      </c>
      <c r="B93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08">
      <c r="A9308" t="inlineStr">
        <is>
          <t>type</t>
        </is>
      </c>
      <c r="B9308" t="inlineStr">
        <is>
          <t>process</t>
        </is>
      </c>
    </row>
    <row r="9309">
      <c r="A9309" t="inlineStr">
        <is>
          <t>unit</t>
        </is>
      </c>
      <c r="B9309" t="inlineStr">
        <is>
          <t>kilowatt hour</t>
        </is>
      </c>
    </row>
    <row r="9310" ht="16" customHeight="1" s="29">
      <c r="A9310" s="1" t="inlineStr">
        <is>
          <t>Exchanges</t>
        </is>
      </c>
    </row>
    <row r="9311">
      <c r="A9311" s="28" t="inlineStr">
        <is>
          <t>name</t>
        </is>
      </c>
      <c r="B9311" s="28" t="inlineStr">
        <is>
          <t>amount</t>
        </is>
      </c>
      <c r="C9311" s="28" t="inlineStr">
        <is>
          <t>location</t>
        </is>
      </c>
      <c r="D9311" s="28" t="inlineStr">
        <is>
          <t>unit</t>
        </is>
      </c>
      <c r="E9311" s="28" t="inlineStr">
        <is>
          <t>categories</t>
        </is>
      </c>
      <c r="F9311" s="28" t="inlineStr">
        <is>
          <t>type</t>
        </is>
      </c>
      <c r="G9311" s="28" t="inlineStr">
        <is>
          <t>uncertainty type</t>
        </is>
      </c>
      <c r="H9311" s="28" t="inlineStr">
        <is>
          <t>reference product</t>
        </is>
      </c>
      <c r="I9311" s="28" t="inlineStr">
        <is>
          <t>comment</t>
        </is>
      </c>
      <c r="J9311" s="28" t="inlineStr">
        <is>
          <t>production volume</t>
        </is>
      </c>
      <c r="K9311" s="28" t="n"/>
      <c r="L9311" s="28" t="n"/>
      <c r="M9311" s="28" t="n"/>
    </row>
    <row r="9312">
      <c r="A9312" t="inlineStr">
        <is>
          <t>Energy, solar, converted</t>
        </is>
      </c>
      <c r="B9312" t="n">
        <v>3.8503</v>
      </c>
      <c r="D9312" t="inlineStr">
        <is>
          <t>megajoule</t>
        </is>
      </c>
      <c r="E9312" t="inlineStr">
        <is>
          <t>natural resource::in air</t>
        </is>
      </c>
      <c r="F9312" t="inlineStr">
        <is>
          <t>biosphere</t>
        </is>
      </c>
      <c r="G9312" t="n">
        <v>0</v>
      </c>
      <c r="I9312" t="inlineStr">
        <is>
          <t>(2,2,1,1,1,3); Energy loss in the system</t>
        </is>
      </c>
    </row>
    <row r="9313">
      <c r="A9313" t="inlineStr">
        <is>
          <t>Heat, waste</t>
        </is>
      </c>
      <c r="B9313" t="n">
        <v>0.25027</v>
      </c>
      <c r="D9313" t="inlineStr">
        <is>
          <t>megajoule</t>
        </is>
      </c>
      <c r="E9313" t="inlineStr">
        <is>
          <t>air</t>
        </is>
      </c>
      <c r="F9313" t="inlineStr">
        <is>
          <t>biosphere</t>
        </is>
      </c>
      <c r="G9313" t="n">
        <v>0</v>
      </c>
      <c r="I9313" t="inlineStr">
        <is>
          <t>(1,na,na,na,na,na); Calculation with average annual output and share of technologies; Average degradation of 10.5% included</t>
        </is>
      </c>
    </row>
    <row r="9314">
      <c r="A9314" t="inlineStr">
        <is>
          <t>electricity production, photovoltaic, commercial</t>
        </is>
      </c>
      <c r="B9314" t="n">
        <v>1</v>
      </c>
      <c r="C9314" t="inlineStr">
        <is>
          <t>NZ</t>
        </is>
      </c>
      <c r="D9314" t="inlineStr">
        <is>
          <t>kilowatt hour</t>
        </is>
      </c>
      <c r="E9314" t="inlineStr">
        <is>
          <t>photovoltaic::power plants</t>
        </is>
      </c>
      <c r="F9314" t="inlineStr">
        <is>
          <t>production</t>
        </is>
      </c>
      <c r="G9314" t="n">
        <v>0</v>
      </c>
      <c r="H9314" t="inlineStr">
        <is>
          <t>electricity, low voltage</t>
        </is>
      </c>
      <c r="J9314">
        <f>VLOOKUP(C9314,'extension - production vol'!$B$6:$D$235,3,0)</f>
        <v>370.31400000000002</v>
      </c>
    </row>
    <row r="9315">
      <c r="A9315" t="inlineStr">
        <is>
          <t>photovoltaic flat-roof installation, 156 kWp, multi-Si, on roof</t>
        </is>
      </c>
      <c r="B9315" s="30" t="n">
        <v>3.352153471439127e-08</v>
      </c>
      <c r="C9315" t="inlineStr">
        <is>
          <t>CH</t>
        </is>
      </c>
      <c r="D9315" t="inlineStr">
        <is>
          <t>unit</t>
        </is>
      </c>
      <c r="F9315" t="inlineStr">
        <is>
          <t>technosphere</t>
        </is>
      </c>
      <c r="G9315" t="n">
        <v>0</v>
      </c>
      <c r="H9315" t="inlineStr">
        <is>
          <t>photovoltaic flat-roof installation, 156 kWp, multi-Si, on roof</t>
        </is>
      </c>
      <c r="I9315" t="inlineStr">
        <is>
          <t>(2,2,1,1,1,3); Calculation with average annual yield and share of technologies. Lifetime: 30a.</t>
        </is>
      </c>
    </row>
    <row r="9316">
      <c r="A9316" t="inlineStr">
        <is>
          <t>photovoltaic flat-roof installation, 156 kWp, single-Si, on roof</t>
        </is>
      </c>
      <c r="B9316" s="30" t="n">
        <v>1.77086176491198e-08</v>
      </c>
      <c r="C9316" t="inlineStr">
        <is>
          <t>CH</t>
        </is>
      </c>
      <c r="D9316" t="inlineStr">
        <is>
          <t>unit</t>
        </is>
      </c>
      <c r="F9316" t="inlineStr">
        <is>
          <t>technosphere</t>
        </is>
      </c>
      <c r="G9316" t="n">
        <v>0</v>
      </c>
      <c r="H9316" t="inlineStr">
        <is>
          <t>photovoltaic flat-roof installation, 156 kWp, single-Si, on roof</t>
        </is>
      </c>
      <c r="I9316" t="inlineStr">
        <is>
          <t>(2,2,1,1,1,3); Calculation with average annual yield and share of technologies. Lifetime: 30a.</t>
        </is>
      </c>
    </row>
    <row r="9317">
      <c r="A9317" t="inlineStr">
        <is>
          <t>photovoltaic open ground installation, 570 kWp, CIS, on open ground</t>
        </is>
      </c>
      <c r="B9317" s="30" t="n">
        <v>3.05472083772355e-10</v>
      </c>
      <c r="C9317" t="inlineStr">
        <is>
          <t>RER</t>
        </is>
      </c>
      <c r="D9317" t="inlineStr">
        <is>
          <t>unit</t>
        </is>
      </c>
      <c r="F9317" t="inlineStr">
        <is>
          <t>technosphere</t>
        </is>
      </c>
      <c r="G9317" t="n">
        <v>0</v>
      </c>
      <c r="H9317" t="inlineStr">
        <is>
          <t>photovoltaic open ground installation, 570 kWp, CIS, on open ground</t>
        </is>
      </c>
      <c r="I9317" t="inlineStr">
        <is>
          <t>(2,2,1,1,1,3); Calculation with average annual yield and share of technologies. Lifetime: 30a.</t>
        </is>
      </c>
    </row>
    <row r="9318">
      <c r="A9318" t="inlineStr">
        <is>
          <t>photovoltaic open ground installation, 570 kWp, CdTe, on open ground</t>
        </is>
      </c>
      <c r="B9318" s="30" t="n">
        <v>3.69907601443086e-10</v>
      </c>
      <c r="C9318" t="inlineStr">
        <is>
          <t>RER</t>
        </is>
      </c>
      <c r="D9318" t="inlineStr">
        <is>
          <t>unit</t>
        </is>
      </c>
      <c r="F9318" t="inlineStr">
        <is>
          <t>technosphere</t>
        </is>
      </c>
      <c r="G9318" t="n">
        <v>0</v>
      </c>
      <c r="H9318" t="inlineStr">
        <is>
          <t>photovoltaic open ground installation, 570 kWp, CdTe, on open ground</t>
        </is>
      </c>
      <c r="I9318" t="inlineStr">
        <is>
          <t>(2,2,1,1,1,3); Calculation with average annual yield and share of technologies. Lifetime: 30a.</t>
        </is>
      </c>
    </row>
    <row r="9319">
      <c r="A9319" t="inlineStr">
        <is>
          <t>photovoltaic open ground installation, 570 kWp, micro-Si, on open ground</t>
        </is>
      </c>
      <c r="B9319" s="30" t="n">
        <v>4.820731322032476e-11</v>
      </c>
      <c r="C9319" t="inlineStr">
        <is>
          <t>RER</t>
        </is>
      </c>
      <c r="D9319" t="inlineStr">
        <is>
          <t>unit</t>
        </is>
      </c>
      <c r="F9319" t="inlineStr">
        <is>
          <t>technosphere</t>
        </is>
      </c>
      <c r="G9319" t="n">
        <v>0</v>
      </c>
      <c r="H9319" t="inlineStr">
        <is>
          <t>photovoltaic open ground installation, 570 kWp, micro-Si, on open ground</t>
        </is>
      </c>
      <c r="I9319" t="inlineStr">
        <is>
          <t>(2,2,1,1,1,3); Calculation with average annual yield and share of technologies. Lifetime: 30a.</t>
        </is>
      </c>
    </row>
    <row r="9320">
      <c r="A9320" t="inlineStr">
        <is>
          <t>photovoltaic open ground installation, 570 kWp, multi-Si, on open ground</t>
        </is>
      </c>
      <c r="B9320" s="30" t="n">
        <v>9.784652683333245e-09</v>
      </c>
      <c r="C9320" t="inlineStr">
        <is>
          <t>RER</t>
        </is>
      </c>
      <c r="D9320" t="inlineStr">
        <is>
          <t>unit</t>
        </is>
      </c>
      <c r="F9320" t="inlineStr">
        <is>
          <t>technosphere</t>
        </is>
      </c>
      <c r="G9320" t="n">
        <v>0</v>
      </c>
      <c r="H9320" t="inlineStr">
        <is>
          <t>photovoltaic open ground installation, 570 kWp, multi-Si, on open ground</t>
        </is>
      </c>
      <c r="I9320" t="inlineStr">
        <is>
          <t>(2,2,1,1,1,3); Calculation with average annual yield and share of technologies. Lifetime: 30a.</t>
        </is>
      </c>
    </row>
    <row r="9321">
      <c r="A9321" t="inlineStr">
        <is>
          <t>photovoltaic open ground installation, 570 kWp, single-Si, on open ground</t>
        </is>
      </c>
      <c r="B9321" s="30" t="n">
        <v>5.178706420203205e-09</v>
      </c>
      <c r="C9321" t="inlineStr">
        <is>
          <t>RER</t>
        </is>
      </c>
      <c r="D9321" t="inlineStr">
        <is>
          <t>unit</t>
        </is>
      </c>
      <c r="F9321" t="inlineStr">
        <is>
          <t>technosphere</t>
        </is>
      </c>
      <c r="G9321" t="n">
        <v>0</v>
      </c>
      <c r="H9321" t="inlineStr">
        <is>
          <t>photovoltaic open ground installation, 570 kWp, single-Si, on open ground</t>
        </is>
      </c>
      <c r="I9321" t="inlineStr">
        <is>
          <t>(2,2,1,1,1,3); Calculation with average annual yield and share of technologies. Lifetime: 30a.</t>
        </is>
      </c>
    </row>
    <row r="9322">
      <c r="A9322" t="inlineStr">
        <is>
          <t>photovoltaic slanted-roof installation, 93 kWp, multi-Si, laminated, integrated, on roof</t>
        </is>
      </c>
      <c r="B9322" s="30" t="n">
        <v>5.340433790443367e-09</v>
      </c>
      <c r="C9322" t="inlineStr">
        <is>
          <t>CH</t>
        </is>
      </c>
      <c r="D9322" t="inlineStr">
        <is>
          <t>unit</t>
        </is>
      </c>
      <c r="F9322" t="inlineStr">
        <is>
          <t>technosphere</t>
        </is>
      </c>
      <c r="G9322" t="n">
        <v>0</v>
      </c>
      <c r="H9322" t="inlineStr">
        <is>
          <t>photovoltaic slanted-roof installation, 93 kWp, multi-Si, laminated, integrated, on roof</t>
        </is>
      </c>
      <c r="I9322" t="inlineStr">
        <is>
          <t>(2,2,1,1,1,3); Calculation with average annual yield and share of technologies. Lifetime: 30a.</t>
        </is>
      </c>
    </row>
    <row r="9323">
      <c r="A9323" t="inlineStr">
        <is>
          <t>photovoltaic slanted-roof installation, 93 kWp, multi-Si, panel, mounted, on roof</t>
        </is>
      </c>
      <c r="B9323" s="30" t="n">
        <v>6.243432450030784e-08</v>
      </c>
      <c r="C9323" t="inlineStr">
        <is>
          <t>CH</t>
        </is>
      </c>
      <c r="D9323" t="inlineStr">
        <is>
          <t>unit</t>
        </is>
      </c>
      <c r="F9323" t="inlineStr">
        <is>
          <t>technosphere</t>
        </is>
      </c>
      <c r="G9323" t="n">
        <v>0</v>
      </c>
      <c r="H9323" t="inlineStr">
        <is>
          <t>photovoltaic slanted-roof installation, 93 kWp, multi-Si, panel, mounted, on roof</t>
        </is>
      </c>
      <c r="I9323" t="inlineStr">
        <is>
          <t>(2,2,1,1,1,3); Calculation with average annual yield and share of technologies. Lifetime: 30a.</t>
        </is>
      </c>
    </row>
    <row r="9324">
      <c r="A9324" t="inlineStr">
        <is>
          <t>photovoltaic slanted-roof installation, 93 kWp, single-Si, laminated, integrated, on roof</t>
        </is>
      </c>
      <c r="B9324" s="30" t="n">
        <v>1.981611168922814e-09</v>
      </c>
      <c r="C9324" t="inlineStr">
        <is>
          <t>CH</t>
        </is>
      </c>
      <c r="D9324" t="inlineStr">
        <is>
          <t>unit</t>
        </is>
      </c>
      <c r="F9324" t="inlineStr">
        <is>
          <t>technosphere</t>
        </is>
      </c>
      <c r="G9324" t="n">
        <v>0</v>
      </c>
      <c r="H9324" t="inlineStr">
        <is>
          <t>photovoltaic slanted-roof installation, 93 kWp, single-Si, laminated, integrated, on roof</t>
        </is>
      </c>
      <c r="I9324" t="inlineStr">
        <is>
          <t>(2,2,1,1,1,3); Calculation with average annual yield and share of technologies. Lifetime: 30a.</t>
        </is>
      </c>
    </row>
    <row r="9325">
      <c r="A9325" t="inlineStr">
        <is>
          <t>photovoltaic slanted-roof installation, 93 kWp, single-Si, panel, mounted, on roof</t>
        </is>
      </c>
      <c r="B9325" s="30" t="n">
        <v>3.300100009301985e-08</v>
      </c>
      <c r="C9325" t="inlineStr">
        <is>
          <t>CH</t>
        </is>
      </c>
      <c r="D9325" t="inlineStr">
        <is>
          <t>unit</t>
        </is>
      </c>
      <c r="F9325" t="inlineStr">
        <is>
          <t>technosphere</t>
        </is>
      </c>
      <c r="G9325" t="n">
        <v>0</v>
      </c>
      <c r="H9325" t="inlineStr">
        <is>
          <t>photovoltaic slanted-roof installation, 93 kWp, single-Si, panel, mounted, on roof</t>
        </is>
      </c>
      <c r="I9325" t="inlineStr">
        <is>
          <t>(2,2,1,1,1,3); Calculation with average annual yield and share of technologies. Lifetime: 30a.</t>
        </is>
      </c>
    </row>
    <row r="9326">
      <c r="A9326" t="inlineStr">
        <is>
          <t>market for tap water</t>
        </is>
      </c>
      <c r="B9326" t="n">
        <v>0.0037026</v>
      </c>
      <c r="C9326" t="inlineStr">
        <is>
          <t>Europe without Switzerland</t>
        </is>
      </c>
      <c r="D9326" t="inlineStr">
        <is>
          <t>kilogram</t>
        </is>
      </c>
      <c r="F9326" t="inlineStr">
        <is>
          <t>technosphere</t>
        </is>
      </c>
      <c r="G9326" t="n">
        <v>0</v>
      </c>
      <c r="H9326" t="inlineStr">
        <is>
          <t>tap water</t>
        </is>
      </c>
      <c r="I9326" t="inlineStr">
        <is>
          <t>(2,2,1,1,1,3); Estimation 20l/m2 panel</t>
        </is>
      </c>
    </row>
    <row r="9327">
      <c r="A9327" t="inlineStr">
        <is>
          <t>treatment of wastewater, from residence, capacity 1.1E10l/year</t>
        </is>
      </c>
      <c r="B9327" t="n">
        <v>-3.3323e-06</v>
      </c>
      <c r="C9327" t="inlineStr">
        <is>
          <t>CH</t>
        </is>
      </c>
      <c r="D9327" t="inlineStr">
        <is>
          <t>cubic meter</t>
        </is>
      </c>
      <c r="F9327" t="inlineStr">
        <is>
          <t>technosphere</t>
        </is>
      </c>
      <c r="G9327" t="n">
        <v>0</v>
      </c>
      <c r="H9327" t="inlineStr">
        <is>
          <t>wastewater, from residence</t>
        </is>
      </c>
      <c r="I9327" t="inlineStr">
        <is>
          <t>(2,2,1,1,1,3); Estimation 20l/m2 panel</t>
        </is>
      </c>
    </row>
    <row r="9328"/>
    <row r="9329" ht="16" customHeight="1" s="29">
      <c r="A9329" s="1" t="inlineStr">
        <is>
          <t>Activity</t>
        </is>
      </c>
      <c r="B9329" s="1" t="inlineStr">
        <is>
          <t>electricity production, photovoltaic, commercial</t>
        </is>
      </c>
    </row>
    <row r="9330">
      <c r="A9330" t="inlineStr">
        <is>
          <t>comment</t>
        </is>
      </c>
      <c r="B9330"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331">
      <c r="A9331" t="inlineStr">
        <is>
          <t>location</t>
        </is>
      </c>
      <c r="B9331" t="inlineStr">
        <is>
          <t>NO</t>
        </is>
      </c>
    </row>
    <row r="9332">
      <c r="A9332" t="inlineStr">
        <is>
          <t>production amount</t>
        </is>
      </c>
      <c r="B9332" t="n">
        <v>1</v>
      </c>
    </row>
    <row r="9333">
      <c r="A9333" t="inlineStr">
        <is>
          <t>reference product</t>
        </is>
      </c>
      <c r="B9333" t="inlineStr">
        <is>
          <t>electricity, low voltage</t>
        </is>
      </c>
    </row>
    <row r="9334">
      <c r="A9334" t="inlineStr">
        <is>
          <t>source</t>
        </is>
      </c>
      <c r="B93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35">
      <c r="A9335" t="inlineStr">
        <is>
          <t>type</t>
        </is>
      </c>
      <c r="B9335" t="inlineStr">
        <is>
          <t>process</t>
        </is>
      </c>
    </row>
    <row r="9336">
      <c r="A9336" t="inlineStr">
        <is>
          <t>unit</t>
        </is>
      </c>
      <c r="B9336" t="inlineStr">
        <is>
          <t>kilowatt hour</t>
        </is>
      </c>
    </row>
    <row r="9337" ht="16" customHeight="1" s="29">
      <c r="A9337" s="1" t="inlineStr">
        <is>
          <t>Exchanges</t>
        </is>
      </c>
    </row>
    <row r="9338">
      <c r="A9338" s="28" t="inlineStr">
        <is>
          <t>name</t>
        </is>
      </c>
      <c r="B9338" s="28" t="inlineStr">
        <is>
          <t>amount</t>
        </is>
      </c>
      <c r="C9338" s="28" t="inlineStr">
        <is>
          <t>location</t>
        </is>
      </c>
      <c r="D9338" s="28" t="inlineStr">
        <is>
          <t>unit</t>
        </is>
      </c>
      <c r="E9338" s="28" t="inlineStr">
        <is>
          <t>categories</t>
        </is>
      </c>
      <c r="F9338" s="28" t="inlineStr">
        <is>
          <t>type</t>
        </is>
      </c>
      <c r="G9338" s="28" t="inlineStr">
        <is>
          <t>uncertainty type</t>
        </is>
      </c>
      <c r="H9338" s="28" t="inlineStr">
        <is>
          <t>reference product</t>
        </is>
      </c>
      <c r="I9338" s="28" t="inlineStr">
        <is>
          <t>comment</t>
        </is>
      </c>
      <c r="J9338" s="28" t="inlineStr">
        <is>
          <t>production volume</t>
        </is>
      </c>
      <c r="K9338" s="28" t="n"/>
      <c r="L9338" s="28" t="n"/>
      <c r="M9338" s="28" t="n"/>
    </row>
    <row r="9339">
      <c r="A9339" t="inlineStr">
        <is>
          <t>Energy, solar, converted</t>
        </is>
      </c>
      <c r="B9339" t="n">
        <v>3.8503</v>
      </c>
      <c r="D9339" t="inlineStr">
        <is>
          <t>megajoule</t>
        </is>
      </c>
      <c r="E9339" t="inlineStr">
        <is>
          <t>natural resource::in air</t>
        </is>
      </c>
      <c r="F9339" t="inlineStr">
        <is>
          <t>biosphere</t>
        </is>
      </c>
      <c r="G9339" t="n">
        <v>0</v>
      </c>
      <c r="I9339" t="inlineStr">
        <is>
          <t>(2,2,1,1,1,3); Energy loss in the system</t>
        </is>
      </c>
    </row>
    <row r="9340">
      <c r="A9340" t="inlineStr">
        <is>
          <t>Heat, waste</t>
        </is>
      </c>
      <c r="B9340" t="n">
        <v>0.25027</v>
      </c>
      <c r="D9340" t="inlineStr">
        <is>
          <t>megajoule</t>
        </is>
      </c>
      <c r="E9340" t="inlineStr">
        <is>
          <t>air</t>
        </is>
      </c>
      <c r="F9340" t="inlineStr">
        <is>
          <t>biosphere</t>
        </is>
      </c>
      <c r="G9340" t="n">
        <v>0</v>
      </c>
      <c r="I9340" t="inlineStr">
        <is>
          <t>(1,na,na,na,na,na); Calculation with average annual output and share of technologies; Average degradation of 10.5% included</t>
        </is>
      </c>
    </row>
    <row r="9341">
      <c r="A9341" t="inlineStr">
        <is>
          <t>electricity production, photovoltaic, commercial</t>
        </is>
      </c>
      <c r="B9341" t="n">
        <v>1</v>
      </c>
      <c r="C9341" t="inlineStr">
        <is>
          <t>NO</t>
        </is>
      </c>
      <c r="D9341" t="inlineStr">
        <is>
          <t>kilowatt hour</t>
        </is>
      </c>
      <c r="E9341" t="inlineStr">
        <is>
          <t>photovoltaic::power plants</t>
        </is>
      </c>
      <c r="F9341" t="inlineStr">
        <is>
          <t>production</t>
        </is>
      </c>
      <c r="G9341" t="n">
        <v>0</v>
      </c>
      <c r="H9341" t="inlineStr">
        <is>
          <t>electricity, low voltage</t>
        </is>
      </c>
      <c r="J9341">
        <f>VLOOKUP(C9341,'extension - production vol'!$B$6:$D$235,3,0)</f>
        <v>15.973000000000001</v>
      </c>
    </row>
    <row r="9342">
      <c r="A9342" t="inlineStr">
        <is>
          <t>photovoltaic flat-roof installation, 156 kWp, multi-Si, on roof</t>
        </is>
      </c>
      <c r="B9342" s="30" t="n">
        <v>7.70833196156487e-08</v>
      </c>
      <c r="C9342" t="inlineStr">
        <is>
          <t>CH</t>
        </is>
      </c>
      <c r="D9342" t="inlineStr">
        <is>
          <t>unit</t>
        </is>
      </c>
      <c r="F9342" t="inlineStr">
        <is>
          <t>technosphere</t>
        </is>
      </c>
      <c r="G9342" t="n">
        <v>0</v>
      </c>
      <c r="H9342" t="inlineStr">
        <is>
          <t>photovoltaic flat-roof installation, 156 kWp, multi-Si, on roof</t>
        </is>
      </c>
      <c r="I9342" t="inlineStr">
        <is>
          <t>(2,2,1,1,1,3); Calculation with average annual yield and share of technologies. Lifetime: 30a.</t>
        </is>
      </c>
    </row>
    <row r="9343">
      <c r="A9343" t="inlineStr">
        <is>
          <t>photovoltaic flat-roof installation, 156 kWp, single-Si, on roof</t>
        </is>
      </c>
      <c r="B9343" s="30" t="n">
        <v>4.090135326544625e-08</v>
      </c>
      <c r="C9343" t="inlineStr">
        <is>
          <t>CH</t>
        </is>
      </c>
      <c r="D9343" t="inlineStr">
        <is>
          <t>unit</t>
        </is>
      </c>
      <c r="F9343" t="inlineStr">
        <is>
          <t>technosphere</t>
        </is>
      </c>
      <c r="G9343" t="n">
        <v>0</v>
      </c>
      <c r="H9343" t="inlineStr">
        <is>
          <t>photovoltaic flat-roof installation, 156 kWp, single-Si, on roof</t>
        </is>
      </c>
      <c r="I9343" t="inlineStr">
        <is>
          <t>(2,2,1,1,1,3); Calculation with average annual yield and share of technologies. Lifetime: 30a.</t>
        </is>
      </c>
    </row>
    <row r="9344">
      <c r="A9344" t="inlineStr">
        <is>
          <t>photovoltaic open ground installation, 570 kWp, CIS, on open ground</t>
        </is>
      </c>
      <c r="B9344" s="30" t="n">
        <v>0</v>
      </c>
      <c r="C9344" t="inlineStr">
        <is>
          <t>RER</t>
        </is>
      </c>
      <c r="D9344" t="inlineStr">
        <is>
          <t>unit</t>
        </is>
      </c>
      <c r="F9344" t="inlineStr">
        <is>
          <t>technosphere</t>
        </is>
      </c>
      <c r="G9344" t="n">
        <v>0</v>
      </c>
      <c r="H9344" t="inlineStr">
        <is>
          <t>photovoltaic open ground installation, 570 kWp, CIS, on open ground</t>
        </is>
      </c>
      <c r="I9344" t="inlineStr">
        <is>
          <t>(2,2,1,1,1,3); Calculation with average annual yield and share of technologies. Lifetime: 30a.</t>
        </is>
      </c>
    </row>
    <row r="9345">
      <c r="A9345" t="inlineStr">
        <is>
          <t>photovoltaic open ground installation, 570 kWp, CdTe, on open ground</t>
        </is>
      </c>
      <c r="B9345" s="30" t="n">
        <v>0</v>
      </c>
      <c r="C9345" t="inlineStr">
        <is>
          <t>RER</t>
        </is>
      </c>
      <c r="D9345" t="inlineStr">
        <is>
          <t>unit</t>
        </is>
      </c>
      <c r="F9345" t="inlineStr">
        <is>
          <t>technosphere</t>
        </is>
      </c>
      <c r="G9345" t="n">
        <v>0</v>
      </c>
      <c r="H9345" t="inlineStr">
        <is>
          <t>photovoltaic open ground installation, 570 kWp, CdTe, on open ground</t>
        </is>
      </c>
      <c r="I9345" t="inlineStr">
        <is>
          <t>(2,2,1,1,1,3); Calculation with average annual yield and share of technologies. Lifetime: 30a.</t>
        </is>
      </c>
    </row>
    <row r="9346">
      <c r="A9346" t="inlineStr">
        <is>
          <t>photovoltaic open ground installation, 570 kWp, micro-Si, on open ground</t>
        </is>
      </c>
      <c r="B9346" s="30" t="n">
        <v>0</v>
      </c>
      <c r="C9346" t="inlineStr">
        <is>
          <t>RER</t>
        </is>
      </c>
      <c r="D9346" t="inlineStr">
        <is>
          <t>unit</t>
        </is>
      </c>
      <c r="F9346" t="inlineStr">
        <is>
          <t>technosphere</t>
        </is>
      </c>
      <c r="G9346" t="n">
        <v>0</v>
      </c>
      <c r="H9346" t="inlineStr">
        <is>
          <t>photovoltaic open ground installation, 570 kWp, micro-Si, on open ground</t>
        </is>
      </c>
      <c r="I9346" t="inlineStr">
        <is>
          <t>(2,2,1,1,1,3); Calculation with average annual yield and share of technologies. Lifetime: 30a.</t>
        </is>
      </c>
    </row>
    <row r="9347">
      <c r="A9347" t="inlineStr">
        <is>
          <t>photovoltaic open ground installation, 570 kWp, multi-Si, on open ground</t>
        </is>
      </c>
      <c r="B9347" s="30" t="n">
        <v>0</v>
      </c>
      <c r="C9347" t="inlineStr">
        <is>
          <t>RER</t>
        </is>
      </c>
      <c r="D9347" t="inlineStr">
        <is>
          <t>unit</t>
        </is>
      </c>
      <c r="F9347" t="inlineStr">
        <is>
          <t>technosphere</t>
        </is>
      </c>
      <c r="G9347" t="n">
        <v>0</v>
      </c>
      <c r="H9347" t="inlineStr">
        <is>
          <t>photovoltaic open ground installation, 570 kWp, multi-Si, on open ground</t>
        </is>
      </c>
      <c r="I9347" t="inlineStr">
        <is>
          <t>(2,2,1,1,1,3); Calculation with average annual yield and share of technologies. Lifetime: 30a.</t>
        </is>
      </c>
    </row>
    <row r="9348">
      <c r="A9348" t="inlineStr">
        <is>
          <t>photovoltaic open ground installation, 570 kWp, single-Si, on open ground</t>
        </is>
      </c>
      <c r="B9348" s="30" t="n">
        <v>0</v>
      </c>
      <c r="C9348" t="inlineStr">
        <is>
          <t>RER</t>
        </is>
      </c>
      <c r="D9348" t="inlineStr">
        <is>
          <t>unit</t>
        </is>
      </c>
      <c r="F9348" t="inlineStr">
        <is>
          <t>technosphere</t>
        </is>
      </c>
      <c r="G9348" t="n">
        <v>0</v>
      </c>
      <c r="H9348" t="inlineStr">
        <is>
          <t>photovoltaic open ground installation, 570 kWp, single-Si, on open ground</t>
        </is>
      </c>
      <c r="I9348" t="inlineStr">
        <is>
          <t>(2,2,1,1,1,3); Calculation with average annual yield and share of technologies. Lifetime: 30a.</t>
        </is>
      </c>
    </row>
    <row r="9349">
      <c r="A9349" t="inlineStr">
        <is>
          <t>photovoltaic slanted-roof installation, 93 kWp, multi-Si, laminated, integrated, on roof</t>
        </is>
      </c>
      <c r="B9349" s="30" t="n">
        <v>1.233309438141846e-08</v>
      </c>
      <c r="C9349" t="inlineStr">
        <is>
          <t>CH</t>
        </is>
      </c>
      <c r="D9349" t="inlineStr">
        <is>
          <t>unit</t>
        </is>
      </c>
      <c r="F9349" t="inlineStr">
        <is>
          <t>technosphere</t>
        </is>
      </c>
      <c r="G9349" t="n">
        <v>0</v>
      </c>
      <c r="H9349" t="inlineStr">
        <is>
          <t>photovoltaic slanted-roof installation, 93 kWp, multi-Si, laminated, integrated, on roof</t>
        </is>
      </c>
      <c r="I9349" t="inlineStr">
        <is>
          <t>(2,2,1,1,1,3); Calculation with average annual yield and share of technologies. Lifetime: 30a.</t>
        </is>
      </c>
    </row>
    <row r="9350">
      <c r="A9350" t="inlineStr">
        <is>
          <t>photovoltaic slanted-roof installation, 93 kWp, multi-Si, panel, mounted, on roof</t>
        </is>
      </c>
      <c r="B9350" s="30" t="n">
        <v>1.438144356752788e-07</v>
      </c>
      <c r="C9350" t="inlineStr">
        <is>
          <t>CH</t>
        </is>
      </c>
      <c r="D9350" t="inlineStr">
        <is>
          <t>unit</t>
        </is>
      </c>
      <c r="F9350" t="inlineStr">
        <is>
          <t>technosphere</t>
        </is>
      </c>
      <c r="G9350" t="n">
        <v>0</v>
      </c>
      <c r="H9350" t="inlineStr">
        <is>
          <t>photovoltaic slanted-roof installation, 93 kWp, multi-Si, panel, mounted, on roof</t>
        </is>
      </c>
      <c r="I9350" t="inlineStr">
        <is>
          <t>(2,2,1,1,1,3); Calculation with average annual yield and share of technologies. Lifetime: 30a.</t>
        </is>
      </c>
    </row>
    <row r="9351">
      <c r="A9351" t="inlineStr">
        <is>
          <t>photovoltaic slanted-roof installation, 93 kWp, single-Si, laminated, integrated, on roof</t>
        </is>
      </c>
      <c r="B9351" s="30" t="n">
        <v>4.565118783820775e-09</v>
      </c>
      <c r="C9351" t="inlineStr">
        <is>
          <t>CH</t>
        </is>
      </c>
      <c r="D9351" t="inlineStr">
        <is>
          <t>unit</t>
        </is>
      </c>
      <c r="F9351" t="inlineStr">
        <is>
          <t>technosphere</t>
        </is>
      </c>
      <c r="G9351" t="n">
        <v>0</v>
      </c>
      <c r="H9351" t="inlineStr">
        <is>
          <t>photovoltaic slanted-roof installation, 93 kWp, single-Si, laminated, integrated, on roof</t>
        </is>
      </c>
      <c r="I9351" t="inlineStr">
        <is>
          <t>(2,2,1,1,1,3); Calculation with average annual yield and share of technologies. Lifetime: 30a.</t>
        </is>
      </c>
    </row>
    <row r="9352">
      <c r="A9352" t="inlineStr">
        <is>
          <t>photovoltaic slanted-roof installation, 93 kWp, single-Si, panel, mounted, on roof</t>
        </is>
      </c>
      <c r="B9352" s="30" t="n">
        <v>7.586541331494064e-08</v>
      </c>
      <c r="C9352" t="inlineStr">
        <is>
          <t>CH</t>
        </is>
      </c>
      <c r="D9352" t="inlineStr">
        <is>
          <t>unit</t>
        </is>
      </c>
      <c r="F9352" t="inlineStr">
        <is>
          <t>technosphere</t>
        </is>
      </c>
      <c r="G9352" t="n">
        <v>0</v>
      </c>
      <c r="H9352" t="inlineStr">
        <is>
          <t>photovoltaic slanted-roof installation, 93 kWp, single-Si, panel, mounted, on roof</t>
        </is>
      </c>
      <c r="I9352" t="inlineStr">
        <is>
          <t>(2,2,1,1,1,3); Calculation with average annual yield and share of technologies. Lifetime: 30a.</t>
        </is>
      </c>
    </row>
    <row r="9353">
      <c r="A9353" t="inlineStr">
        <is>
          <t>market for tap water</t>
        </is>
      </c>
      <c r="B9353" t="n">
        <v>0.0037026</v>
      </c>
      <c r="C9353" t="inlineStr">
        <is>
          <t>Europe without Switzerland</t>
        </is>
      </c>
      <c r="D9353" t="inlineStr">
        <is>
          <t>kilogram</t>
        </is>
      </c>
      <c r="F9353" t="inlineStr">
        <is>
          <t>technosphere</t>
        </is>
      </c>
      <c r="G9353" t="n">
        <v>0</v>
      </c>
      <c r="H9353" t="inlineStr">
        <is>
          <t>tap water</t>
        </is>
      </c>
      <c r="I9353" t="inlineStr">
        <is>
          <t>(2,2,1,1,1,3); Estimation 20l/m2 panel</t>
        </is>
      </c>
    </row>
    <row r="9354">
      <c r="A9354" t="inlineStr">
        <is>
          <t>treatment of wastewater, from residence, capacity 1.1E10l/year</t>
        </is>
      </c>
      <c r="B9354" t="n">
        <v>-3.3323e-06</v>
      </c>
      <c r="C9354" t="inlineStr">
        <is>
          <t>CH</t>
        </is>
      </c>
      <c r="D9354" t="inlineStr">
        <is>
          <t>cubic meter</t>
        </is>
      </c>
      <c r="F9354" t="inlineStr">
        <is>
          <t>technosphere</t>
        </is>
      </c>
      <c r="G9354" t="n">
        <v>0</v>
      </c>
      <c r="H9354" t="inlineStr">
        <is>
          <t>wastewater, from residence</t>
        </is>
      </c>
      <c r="I9354" t="inlineStr">
        <is>
          <t>(2,2,1,1,1,3); Estimation 20l/m2 panel</t>
        </is>
      </c>
    </row>
    <row r="9355"/>
    <row r="9356" ht="16" customHeight="1" s="29">
      <c r="A9356" s="1" t="inlineStr">
        <is>
          <t>Activity</t>
        </is>
      </c>
      <c r="B9356" s="1" t="inlineStr">
        <is>
          <t>electricity production, photovoltaic, commercial</t>
        </is>
      </c>
    </row>
    <row r="9357">
      <c r="A9357" t="inlineStr">
        <is>
          <t>comment</t>
        </is>
      </c>
      <c r="B9357"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358">
      <c r="A9358" t="inlineStr">
        <is>
          <t>location</t>
        </is>
      </c>
      <c r="B9358" t="inlineStr">
        <is>
          <t>PT</t>
        </is>
      </c>
    </row>
    <row r="9359">
      <c r="A9359" t="inlineStr">
        <is>
          <t>production amount</t>
        </is>
      </c>
      <c r="B9359" t="n">
        <v>1</v>
      </c>
    </row>
    <row r="9360">
      <c r="A9360" t="inlineStr">
        <is>
          <t>reference product</t>
        </is>
      </c>
      <c r="B9360" t="inlineStr">
        <is>
          <t>electricity, low voltage</t>
        </is>
      </c>
    </row>
    <row r="9361">
      <c r="A9361" t="inlineStr">
        <is>
          <t>source</t>
        </is>
      </c>
      <c r="B936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62">
      <c r="A9362" t="inlineStr">
        <is>
          <t>type</t>
        </is>
      </c>
      <c r="B9362" t="inlineStr">
        <is>
          <t>process</t>
        </is>
      </c>
    </row>
    <row r="9363">
      <c r="A9363" t="inlineStr">
        <is>
          <t>unit</t>
        </is>
      </c>
      <c r="B9363" t="inlineStr">
        <is>
          <t>kilowatt hour</t>
        </is>
      </c>
    </row>
    <row r="9364" ht="16" customHeight="1" s="29">
      <c r="A9364" s="1" t="inlineStr">
        <is>
          <t>Exchanges</t>
        </is>
      </c>
    </row>
    <row r="9365">
      <c r="A9365" s="28" t="inlineStr">
        <is>
          <t>name</t>
        </is>
      </c>
      <c r="B9365" s="28" t="inlineStr">
        <is>
          <t>amount</t>
        </is>
      </c>
      <c r="C9365" s="28" t="inlineStr">
        <is>
          <t>location</t>
        </is>
      </c>
      <c r="D9365" s="28" t="inlineStr">
        <is>
          <t>unit</t>
        </is>
      </c>
      <c r="E9365" s="28" t="inlineStr">
        <is>
          <t>categories</t>
        </is>
      </c>
      <c r="F9365" s="28" t="inlineStr">
        <is>
          <t>type</t>
        </is>
      </c>
      <c r="G9365" s="28" t="inlineStr">
        <is>
          <t>uncertainty type</t>
        </is>
      </c>
      <c r="H9365" s="28" t="inlineStr">
        <is>
          <t>reference product</t>
        </is>
      </c>
      <c r="I9365" s="28" t="inlineStr">
        <is>
          <t>comment</t>
        </is>
      </c>
      <c r="J9365" s="28" t="inlineStr">
        <is>
          <t>production volume</t>
        </is>
      </c>
      <c r="K9365" s="28" t="n"/>
      <c r="L9365" s="28" t="n"/>
      <c r="M9365" s="28" t="n"/>
    </row>
    <row r="9366">
      <c r="A9366" t="inlineStr">
        <is>
          <t>Energy, solar, converted</t>
        </is>
      </c>
      <c r="B9366" t="n">
        <v>3.8503</v>
      </c>
      <c r="D9366" t="inlineStr">
        <is>
          <t>megajoule</t>
        </is>
      </c>
      <c r="E9366" t="inlineStr">
        <is>
          <t>natural resource::in air</t>
        </is>
      </c>
      <c r="F9366" t="inlineStr">
        <is>
          <t>biosphere</t>
        </is>
      </c>
      <c r="G9366" t="n">
        <v>0</v>
      </c>
      <c r="I9366" t="inlineStr">
        <is>
          <t>(2,2,1,1,1,3); Energy loss in the system</t>
        </is>
      </c>
    </row>
    <row r="9367">
      <c r="A9367" t="inlineStr">
        <is>
          <t>Heat, waste</t>
        </is>
      </c>
      <c r="B9367" t="n">
        <v>0.25027</v>
      </c>
      <c r="D9367" t="inlineStr">
        <is>
          <t>megajoule</t>
        </is>
      </c>
      <c r="E9367" t="inlineStr">
        <is>
          <t>air</t>
        </is>
      </c>
      <c r="F9367" t="inlineStr">
        <is>
          <t>biosphere</t>
        </is>
      </c>
      <c r="G9367" t="n">
        <v>0</v>
      </c>
      <c r="I9367" t="inlineStr">
        <is>
          <t>(1,na,na,na,na,na); Calculation with average annual output and share of technologies; Average degradation of 10.5% included</t>
        </is>
      </c>
    </row>
    <row r="9368">
      <c r="A9368" t="inlineStr">
        <is>
          <t>electricity production, photovoltaic, commercial</t>
        </is>
      </c>
      <c r="B9368" t="n">
        <v>1</v>
      </c>
      <c r="C9368" t="inlineStr">
        <is>
          <t>PT</t>
        </is>
      </c>
      <c r="D9368" t="inlineStr">
        <is>
          <t>kilowatt hour</t>
        </is>
      </c>
      <c r="E9368" t="inlineStr">
        <is>
          <t>photovoltaic::power plants</t>
        </is>
      </c>
      <c r="F9368" t="inlineStr">
        <is>
          <t>production</t>
        </is>
      </c>
      <c r="G9368" t="n">
        <v>0</v>
      </c>
      <c r="H9368" t="inlineStr">
        <is>
          <t>electricity, low voltage</t>
        </is>
      </c>
      <c r="J9368">
        <f>VLOOKUP(C9368,'extension - production vol'!$B$6:$D$235,3,0)</f>
        <v>5160.143</v>
      </c>
    </row>
    <row r="9369">
      <c r="A9369" t="inlineStr">
        <is>
          <t>photovoltaic flat-roof installation, 156 kWp, multi-Si, on roof</t>
        </is>
      </c>
      <c r="B9369" s="30" t="n">
        <v>1.153618973601396e-08</v>
      </c>
      <c r="C9369" t="inlineStr">
        <is>
          <t>CH</t>
        </is>
      </c>
      <c r="D9369" t="inlineStr">
        <is>
          <t>unit</t>
        </is>
      </c>
      <c r="F9369" t="inlineStr">
        <is>
          <t>technosphere</t>
        </is>
      </c>
      <c r="G9369" t="n">
        <v>0</v>
      </c>
      <c r="H9369" t="inlineStr">
        <is>
          <t>photovoltaic flat-roof installation, 156 kWp, multi-Si, on roof</t>
        </is>
      </c>
      <c r="I9369" t="inlineStr">
        <is>
          <t>(2,2,1,1,1,3); Calculation with average annual yield and share of technologies. Lifetime: 30a.</t>
        </is>
      </c>
    </row>
    <row r="9370">
      <c r="A9370" t="inlineStr">
        <is>
          <t>photovoltaic flat-roof installation, 156 kWp, single-Si, on roof</t>
        </is>
      </c>
      <c r="B9370" s="30" t="n">
        <v>6.108395450190282e-09</v>
      </c>
      <c r="C9370" t="inlineStr">
        <is>
          <t>CH</t>
        </is>
      </c>
      <c r="D9370" t="inlineStr">
        <is>
          <t>unit</t>
        </is>
      </c>
      <c r="F9370" t="inlineStr">
        <is>
          <t>technosphere</t>
        </is>
      </c>
      <c r="G9370" t="n">
        <v>0</v>
      </c>
      <c r="H9370" t="inlineStr">
        <is>
          <t>photovoltaic flat-roof installation, 156 kWp, single-Si, on roof</t>
        </is>
      </c>
      <c r="I9370" t="inlineStr">
        <is>
          <t>(2,2,1,1,1,3); Calculation with average annual yield and share of technologies. Lifetime: 30a.</t>
        </is>
      </c>
    </row>
    <row r="9371">
      <c r="A9371" t="inlineStr">
        <is>
          <t>photovoltaic open ground installation, 570 kWp, CIS, on open ground</t>
        </is>
      </c>
      <c r="B9371" s="30" t="n">
        <v>5.577906179500265e-10</v>
      </c>
      <c r="C9371" t="inlineStr">
        <is>
          <t>RER</t>
        </is>
      </c>
      <c r="D9371" t="inlineStr">
        <is>
          <t>unit</t>
        </is>
      </c>
      <c r="F9371" t="inlineStr">
        <is>
          <t>technosphere</t>
        </is>
      </c>
      <c r="G9371" t="n">
        <v>0</v>
      </c>
      <c r="H9371" t="inlineStr">
        <is>
          <t>photovoltaic open ground installation, 570 kWp, CIS, on open ground</t>
        </is>
      </c>
      <c r="I9371" t="inlineStr">
        <is>
          <t>(2,2,1,1,1,3); Calculation with average annual yield and share of technologies. Lifetime: 30a.</t>
        </is>
      </c>
    </row>
    <row r="9372">
      <c r="A9372" t="inlineStr">
        <is>
          <t>photovoltaic open ground installation, 570 kWp, CdTe, on open ground</t>
        </is>
      </c>
      <c r="B9372" s="30" t="n">
        <v>6.763760249157802e-10</v>
      </c>
      <c r="C9372" t="inlineStr">
        <is>
          <t>RER</t>
        </is>
      </c>
      <c r="D9372" t="inlineStr">
        <is>
          <t>unit</t>
        </is>
      </c>
      <c r="F9372" t="inlineStr">
        <is>
          <t>technosphere</t>
        </is>
      </c>
      <c r="G9372" t="n">
        <v>0</v>
      </c>
      <c r="H9372" t="inlineStr">
        <is>
          <t>photovoltaic open ground installation, 570 kWp, CdTe, on open ground</t>
        </is>
      </c>
      <c r="I9372" t="inlineStr">
        <is>
          <t>(2,2,1,1,1,3); Calculation with average annual yield and share of technologies. Lifetime: 30a.</t>
        </is>
      </c>
    </row>
    <row r="9373">
      <c r="A9373" t="inlineStr">
        <is>
          <t>photovoltaic open ground installation, 570 kWp, micro-Si, on open ground</t>
        </is>
      </c>
      <c r="B9373" s="30" t="n">
        <v>8.828024740783885e-11</v>
      </c>
      <c r="C9373" t="inlineStr">
        <is>
          <t>RER</t>
        </is>
      </c>
      <c r="D9373" t="inlineStr">
        <is>
          <t>unit</t>
        </is>
      </c>
      <c r="F9373" t="inlineStr">
        <is>
          <t>technosphere</t>
        </is>
      </c>
      <c r="G9373" t="n">
        <v>0</v>
      </c>
      <c r="H9373" t="inlineStr">
        <is>
          <t>photovoltaic open ground installation, 570 kWp, micro-Si, on open ground</t>
        </is>
      </c>
      <c r="I9373" t="inlineStr">
        <is>
          <t>(2,2,1,1,1,3); Calculation with average annual yield and share of technologies. Lifetime: 30a.</t>
        </is>
      </c>
    </row>
    <row r="9374">
      <c r="A9374" t="inlineStr">
        <is>
          <t>photovoltaic open ground installation, 570 kWp, multi-Si, on open ground</t>
        </is>
      </c>
      <c r="B9374" s="30" t="n">
        <v>1.791957260815833e-08</v>
      </c>
      <c r="C9374" t="inlineStr">
        <is>
          <t>RER</t>
        </is>
      </c>
      <c r="D9374" t="inlineStr">
        <is>
          <t>unit</t>
        </is>
      </c>
      <c r="F9374" t="inlineStr">
        <is>
          <t>technosphere</t>
        </is>
      </c>
      <c r="G9374" t="n">
        <v>0</v>
      </c>
      <c r="H9374" t="inlineStr">
        <is>
          <t>photovoltaic open ground installation, 570 kWp, multi-Si, on open ground</t>
        </is>
      </c>
      <c r="I9374" t="inlineStr">
        <is>
          <t>(2,2,1,1,1,3); Calculation with average annual yield and share of technologies. Lifetime: 30a.</t>
        </is>
      </c>
    </row>
    <row r="9375">
      <c r="A9375" t="inlineStr">
        <is>
          <t>photovoltaic open ground installation, 570 kWp, single-Si, on open ground</t>
        </is>
      </c>
      <c r="B9375" s="30" t="n">
        <v>9.486832557260295e-09</v>
      </c>
      <c r="C9375" t="inlineStr">
        <is>
          <t>RER</t>
        </is>
      </c>
      <c r="D9375" t="inlineStr">
        <is>
          <t>unit</t>
        </is>
      </c>
      <c r="F9375" t="inlineStr">
        <is>
          <t>technosphere</t>
        </is>
      </c>
      <c r="G9375" t="n">
        <v>0</v>
      </c>
      <c r="H9375" t="inlineStr">
        <is>
          <t>photovoltaic open ground installation, 570 kWp, single-Si, on open ground</t>
        </is>
      </c>
      <c r="I9375" t="inlineStr">
        <is>
          <t>(2,2,1,1,1,3); Calculation with average annual yield and share of technologies. Lifetime: 30a.</t>
        </is>
      </c>
    </row>
    <row r="9376">
      <c r="A9376" t="inlineStr">
        <is>
          <t>photovoltaic slanted-roof installation, 93 kWp, multi-Si, laminated, integrated, on roof</t>
        </is>
      </c>
      <c r="B9376" s="30" t="n">
        <v>1.842770562328306e-09</v>
      </c>
      <c r="C9376" t="inlineStr">
        <is>
          <t>CH</t>
        </is>
      </c>
      <c r="D9376" t="inlineStr">
        <is>
          <t>unit</t>
        </is>
      </c>
      <c r="F9376" t="inlineStr">
        <is>
          <t>technosphere</t>
        </is>
      </c>
      <c r="G9376" t="n">
        <v>0</v>
      </c>
      <c r="H9376" t="inlineStr">
        <is>
          <t>photovoltaic slanted-roof installation, 93 kWp, multi-Si, laminated, integrated, on roof</t>
        </is>
      </c>
      <c r="I9376" t="inlineStr">
        <is>
          <t>(2,2,1,1,1,3); Calculation with average annual yield and share of technologies. Lifetime: 30a.</t>
        </is>
      </c>
    </row>
    <row r="9377">
      <c r="A9377" t="inlineStr">
        <is>
          <t>photovoltaic slanted-roof installation, 93 kWp, multi-Si, panel, mounted, on roof</t>
        </is>
      </c>
      <c r="B9377" s="30" t="n">
        <v>2.152016971974666e-08</v>
      </c>
      <c r="C9377" t="inlineStr">
        <is>
          <t>CH</t>
        </is>
      </c>
      <c r="D9377" t="inlineStr">
        <is>
          <t>unit</t>
        </is>
      </c>
      <c r="F9377" t="inlineStr">
        <is>
          <t>technosphere</t>
        </is>
      </c>
      <c r="G9377" t="n">
        <v>0</v>
      </c>
      <c r="H9377" t="inlineStr">
        <is>
          <t>photovoltaic slanted-roof installation, 93 kWp, multi-Si, panel, mounted, on roof</t>
        </is>
      </c>
      <c r="I9377" t="inlineStr">
        <is>
          <t>(2,2,1,1,1,3); Calculation with average annual yield and share of technologies. Lifetime: 30a.</t>
        </is>
      </c>
    </row>
    <row r="9378">
      <c r="A9378" t="inlineStr">
        <is>
          <t>photovoltaic slanted-roof installation, 93 kWp, single-Si, laminated, integrated, on roof</t>
        </is>
      </c>
      <c r="B9378" s="30" t="n">
        <v>6.849921396205833e-10</v>
      </c>
      <c r="C9378" t="inlineStr">
        <is>
          <t>CH</t>
        </is>
      </c>
      <c r="D9378" t="inlineStr">
        <is>
          <t>unit</t>
        </is>
      </c>
      <c r="F9378" t="inlineStr">
        <is>
          <t>technosphere</t>
        </is>
      </c>
      <c r="G9378" t="n">
        <v>0</v>
      </c>
      <c r="H9378" t="inlineStr">
        <is>
          <t>photovoltaic slanted-roof installation, 93 kWp, single-Si, laminated, integrated, on roof</t>
        </is>
      </c>
      <c r="I9378" t="inlineStr">
        <is>
          <t>(2,2,1,1,1,3); Calculation with average annual yield and share of technologies. Lifetime: 30a.</t>
        </is>
      </c>
    </row>
    <row r="9379">
      <c r="A9379" t="inlineStr">
        <is>
          <t>photovoltaic slanted-roof installation, 93 kWp, single-Si, panel, mounted, on roof</t>
        </is>
      </c>
      <c r="B9379" s="30" t="n">
        <v>1.13879943211922e-08</v>
      </c>
      <c r="C9379" t="inlineStr">
        <is>
          <t>CH</t>
        </is>
      </c>
      <c r="D9379" t="inlineStr">
        <is>
          <t>unit</t>
        </is>
      </c>
      <c r="F9379" t="inlineStr">
        <is>
          <t>technosphere</t>
        </is>
      </c>
      <c r="G9379" t="n">
        <v>0</v>
      </c>
      <c r="H9379" t="inlineStr">
        <is>
          <t>photovoltaic slanted-roof installation, 93 kWp, single-Si, panel, mounted, on roof</t>
        </is>
      </c>
      <c r="I9379" t="inlineStr">
        <is>
          <t>(2,2,1,1,1,3); Calculation with average annual yield and share of technologies. Lifetime: 30a.</t>
        </is>
      </c>
    </row>
    <row r="9380">
      <c r="A9380" t="inlineStr">
        <is>
          <t>market for tap water</t>
        </is>
      </c>
      <c r="B9380" t="n">
        <v>0.0037026</v>
      </c>
      <c r="C9380" t="inlineStr">
        <is>
          <t>Europe without Switzerland</t>
        </is>
      </c>
      <c r="D9380" t="inlineStr">
        <is>
          <t>kilogram</t>
        </is>
      </c>
      <c r="F9380" t="inlineStr">
        <is>
          <t>technosphere</t>
        </is>
      </c>
      <c r="G9380" t="n">
        <v>0</v>
      </c>
      <c r="H9380" t="inlineStr">
        <is>
          <t>tap water</t>
        </is>
      </c>
      <c r="I9380" t="inlineStr">
        <is>
          <t>(2,2,1,1,1,3); Estimation 20l/m2 panel</t>
        </is>
      </c>
    </row>
    <row r="9381">
      <c r="A9381" t="inlineStr">
        <is>
          <t>treatment of wastewater, from residence, capacity 1.1E10l/year</t>
        </is>
      </c>
      <c r="B9381" t="n">
        <v>-3.3323e-06</v>
      </c>
      <c r="C9381" t="inlineStr">
        <is>
          <t>CH</t>
        </is>
      </c>
      <c r="D9381" t="inlineStr">
        <is>
          <t>cubic meter</t>
        </is>
      </c>
      <c r="F9381" t="inlineStr">
        <is>
          <t>technosphere</t>
        </is>
      </c>
      <c r="G9381" t="n">
        <v>0</v>
      </c>
      <c r="H9381" t="inlineStr">
        <is>
          <t>wastewater, from residence</t>
        </is>
      </c>
      <c r="I9381" t="inlineStr">
        <is>
          <t>(2,2,1,1,1,3); Estimation 20l/m2 panel</t>
        </is>
      </c>
    </row>
    <row r="9382"/>
    <row r="9383" ht="16" customHeight="1" s="29">
      <c r="A9383" s="1" t="inlineStr">
        <is>
          <t>Activity</t>
        </is>
      </c>
      <c r="B9383" s="1" t="inlineStr">
        <is>
          <t>electricity production, photovoltaic, commercial</t>
        </is>
      </c>
    </row>
    <row r="9384">
      <c r="A9384" t="inlineStr">
        <is>
          <t>comment</t>
        </is>
      </c>
      <c r="B9384"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385">
      <c r="A9385" t="inlineStr">
        <is>
          <t>location</t>
        </is>
      </c>
      <c r="B9385" t="inlineStr">
        <is>
          <t>ZA</t>
        </is>
      </c>
    </row>
    <row r="9386">
      <c r="A9386" t="inlineStr">
        <is>
          <t>production amount</t>
        </is>
      </c>
      <c r="B9386" t="n">
        <v>1</v>
      </c>
    </row>
    <row r="9387">
      <c r="A9387" t="inlineStr">
        <is>
          <t>reference product</t>
        </is>
      </c>
      <c r="B9387" t="inlineStr">
        <is>
          <t>electricity, low voltage</t>
        </is>
      </c>
    </row>
    <row r="9388">
      <c r="A9388" t="inlineStr">
        <is>
          <t>source</t>
        </is>
      </c>
      <c r="B93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89">
      <c r="A9389" t="inlineStr">
        <is>
          <t>type</t>
        </is>
      </c>
      <c r="B9389" t="inlineStr">
        <is>
          <t>process</t>
        </is>
      </c>
    </row>
    <row r="9390">
      <c r="A9390" t="inlineStr">
        <is>
          <t>unit</t>
        </is>
      </c>
      <c r="B9390" t="inlineStr">
        <is>
          <t>kilowatt hour</t>
        </is>
      </c>
    </row>
    <row r="9391" ht="16" customHeight="1" s="29">
      <c r="A9391" s="1" t="inlineStr">
        <is>
          <t>Exchanges</t>
        </is>
      </c>
    </row>
    <row r="9392">
      <c r="A9392" s="28" t="inlineStr">
        <is>
          <t>name</t>
        </is>
      </c>
      <c r="B9392" s="28" t="inlineStr">
        <is>
          <t>amount</t>
        </is>
      </c>
      <c r="C9392" s="28" t="inlineStr">
        <is>
          <t>location</t>
        </is>
      </c>
      <c r="D9392" s="28" t="inlineStr">
        <is>
          <t>unit</t>
        </is>
      </c>
      <c r="E9392" s="28" t="inlineStr">
        <is>
          <t>categories</t>
        </is>
      </c>
      <c r="F9392" s="28" t="inlineStr">
        <is>
          <t>type</t>
        </is>
      </c>
      <c r="G9392" s="28" t="inlineStr">
        <is>
          <t>uncertainty type</t>
        </is>
      </c>
      <c r="H9392" s="28" t="inlineStr">
        <is>
          <t>reference product</t>
        </is>
      </c>
      <c r="I9392" s="28" t="inlineStr">
        <is>
          <t>comment</t>
        </is>
      </c>
      <c r="J9392" s="28" t="inlineStr">
        <is>
          <t>production volume</t>
        </is>
      </c>
      <c r="K9392" s="28" t="n"/>
      <c r="L9392" s="28" t="n"/>
      <c r="M9392" s="28" t="n"/>
    </row>
    <row r="9393">
      <c r="A9393" t="inlineStr">
        <is>
          <t>Energy, solar, converted</t>
        </is>
      </c>
      <c r="B9393" t="n">
        <v>3.8503</v>
      </c>
      <c r="D9393" t="inlineStr">
        <is>
          <t>megajoule</t>
        </is>
      </c>
      <c r="E9393" t="inlineStr">
        <is>
          <t>natural resource::in air</t>
        </is>
      </c>
      <c r="F9393" t="inlineStr">
        <is>
          <t>biosphere</t>
        </is>
      </c>
      <c r="G9393" t="n">
        <v>0</v>
      </c>
      <c r="I9393" t="inlineStr">
        <is>
          <t>(2,2,1,1,1,3); Energy loss in the system</t>
        </is>
      </c>
    </row>
    <row r="9394">
      <c r="A9394" t="inlineStr">
        <is>
          <t>Heat, waste</t>
        </is>
      </c>
      <c r="B9394" t="n">
        <v>0.25027</v>
      </c>
      <c r="D9394" t="inlineStr">
        <is>
          <t>megajoule</t>
        </is>
      </c>
      <c r="E9394" t="inlineStr">
        <is>
          <t>air</t>
        </is>
      </c>
      <c r="F9394" t="inlineStr">
        <is>
          <t>biosphere</t>
        </is>
      </c>
      <c r="G9394" t="n">
        <v>0</v>
      </c>
      <c r="I9394" t="inlineStr">
        <is>
          <t>(1,na,na,na,na,na); Calculation with average annual output and share of technologies; Average degradation of 10.5% included</t>
        </is>
      </c>
    </row>
    <row r="9395">
      <c r="A9395" t="inlineStr">
        <is>
          <t>electricity production, photovoltaic, commercial</t>
        </is>
      </c>
      <c r="B9395" t="n">
        <v>1</v>
      </c>
      <c r="C9395" t="inlineStr">
        <is>
          <t>ZA</t>
        </is>
      </c>
      <c r="D9395" t="inlineStr">
        <is>
          <t>kilowatt hour</t>
        </is>
      </c>
      <c r="E9395" t="inlineStr">
        <is>
          <t>photovoltaic::power plants</t>
        </is>
      </c>
      <c r="F9395" t="inlineStr">
        <is>
          <t>production</t>
        </is>
      </c>
      <c r="G9395" t="n">
        <v>0</v>
      </c>
      <c r="H9395" t="inlineStr">
        <is>
          <t>electricity, low voltage</t>
        </is>
      </c>
      <c r="J9395">
        <f>VLOOKUP(C9395,'extension - production vol'!$B$6:$D$235,3,0)</f>
        <v>9.5749999999999993</v>
      </c>
    </row>
    <row r="9396">
      <c r="A9396" t="inlineStr">
        <is>
          <t>photovoltaic flat-roof installation, 156 kWp, multi-Si, on roof</t>
        </is>
      </c>
      <c r="B9396" s="30" t="n">
        <v>3.867569995566245e-09</v>
      </c>
      <c r="C9396" t="inlineStr">
        <is>
          <t>CH</t>
        </is>
      </c>
      <c r="D9396" t="inlineStr">
        <is>
          <t>unit</t>
        </is>
      </c>
      <c r="F9396" t="inlineStr">
        <is>
          <t>technosphere</t>
        </is>
      </c>
      <c r="G9396" t="n">
        <v>0</v>
      </c>
      <c r="H9396" t="inlineStr">
        <is>
          <t>photovoltaic flat-roof installation, 156 kWp, multi-Si, on roof</t>
        </is>
      </c>
      <c r="I9396" t="inlineStr">
        <is>
          <t>(2,2,1,1,1,3); Calculation with average annual yield and share of technologies. Lifetime: 30a.</t>
        </is>
      </c>
    </row>
    <row r="9397">
      <c r="A9397" t="inlineStr">
        <is>
          <t>photovoltaic flat-roof installation, 156 kWp, single-Si, on roof</t>
        </is>
      </c>
      <c r="B9397" s="30" t="n">
        <v>2.050775549250429e-09</v>
      </c>
      <c r="C9397" t="inlineStr">
        <is>
          <t>CH</t>
        </is>
      </c>
      <c r="D9397" t="inlineStr">
        <is>
          <t>unit</t>
        </is>
      </c>
      <c r="F9397" t="inlineStr">
        <is>
          <t>technosphere</t>
        </is>
      </c>
      <c r="G9397" t="n">
        <v>0</v>
      </c>
      <c r="H9397" t="inlineStr">
        <is>
          <t>photovoltaic flat-roof installation, 156 kWp, single-Si, on roof</t>
        </is>
      </c>
      <c r="I9397" t="inlineStr">
        <is>
          <t>(2,2,1,1,1,3); Calculation with average annual yield and share of technologies. Lifetime: 30a.</t>
        </is>
      </c>
    </row>
    <row r="9398">
      <c r="A9398" t="inlineStr">
        <is>
          <t>photovoltaic open ground installation, 570 kWp, CIS, on open ground</t>
        </is>
      </c>
      <c r="B9398" s="30" t="n">
        <v>5.931322874920715e-10</v>
      </c>
      <c r="C9398" t="inlineStr">
        <is>
          <t>RER</t>
        </is>
      </c>
      <c r="D9398" t="inlineStr">
        <is>
          <t>unit</t>
        </is>
      </c>
      <c r="F9398" t="inlineStr">
        <is>
          <t>technosphere</t>
        </is>
      </c>
      <c r="G9398" t="n">
        <v>0</v>
      </c>
      <c r="H9398" t="inlineStr">
        <is>
          <t>photovoltaic open ground installation, 570 kWp, CIS, on open ground</t>
        </is>
      </c>
      <c r="I9398" t="inlineStr">
        <is>
          <t>(2,2,1,1,1,3); Calculation with average annual yield and share of technologies. Lifetime: 30a.</t>
        </is>
      </c>
    </row>
    <row r="9399">
      <c r="A9399" t="inlineStr">
        <is>
          <t>photovoltaic open ground installation, 570 kWp, CdTe, on open ground</t>
        </is>
      </c>
      <c r="B9399" s="30" t="n">
        <v>7.174414495413081e-10</v>
      </c>
      <c r="C9399" t="inlineStr">
        <is>
          <t>RER</t>
        </is>
      </c>
      <c r="D9399" t="inlineStr">
        <is>
          <t>unit</t>
        </is>
      </c>
      <c r="F9399" t="inlineStr">
        <is>
          <t>technosphere</t>
        </is>
      </c>
      <c r="G9399" t="n">
        <v>0</v>
      </c>
      <c r="H9399" t="inlineStr">
        <is>
          <t>photovoltaic open ground installation, 570 kWp, CdTe, on open ground</t>
        </is>
      </c>
      <c r="I9399" t="inlineStr">
        <is>
          <t>(2,2,1,1,1,3); Calculation with average annual yield and share of technologies. Lifetime: 30a.</t>
        </is>
      </c>
    </row>
    <row r="9400">
      <c r="A9400" t="inlineStr">
        <is>
          <t>photovoltaic open ground installation, 570 kWp, micro-Si, on open ground</t>
        </is>
      </c>
      <c r="B9400" s="30" t="n">
        <v>9.3764625088567e-11</v>
      </c>
      <c r="C9400" t="inlineStr">
        <is>
          <t>RER</t>
        </is>
      </c>
      <c r="D9400" t="inlineStr">
        <is>
          <t>unit</t>
        </is>
      </c>
      <c r="F9400" t="inlineStr">
        <is>
          <t>technosphere</t>
        </is>
      </c>
      <c r="G9400" t="n">
        <v>0</v>
      </c>
      <c r="H9400" t="inlineStr">
        <is>
          <t>photovoltaic open ground installation, 570 kWp, micro-Si, on open ground</t>
        </is>
      </c>
      <c r="I9400" t="inlineStr">
        <is>
          <t>(2,2,1,1,1,3); Calculation with average annual yield and share of technologies. Lifetime: 30a.</t>
        </is>
      </c>
    </row>
    <row r="9401">
      <c r="A9401" t="inlineStr">
        <is>
          <t>photovoltaic open ground installation, 570 kWp, multi-Si, on open ground</t>
        </is>
      </c>
      <c r="B9401" s="30" t="n">
        <v>1.896602643836924e-08</v>
      </c>
      <c r="C9401" t="inlineStr">
        <is>
          <t>RER</t>
        </is>
      </c>
      <c r="D9401" t="inlineStr">
        <is>
          <t>unit</t>
        </is>
      </c>
      <c r="F9401" t="inlineStr">
        <is>
          <t>technosphere</t>
        </is>
      </c>
      <c r="G9401" t="n">
        <v>0</v>
      </c>
      <c r="H9401" t="inlineStr">
        <is>
          <t>photovoltaic open ground installation, 570 kWp, multi-Si, on open ground</t>
        </is>
      </c>
      <c r="I9401" t="inlineStr">
        <is>
          <t>(2,2,1,1,1,3); Calculation with average annual yield and share of technologies. Lifetime: 30a.</t>
        </is>
      </c>
    </row>
    <row r="9402">
      <c r="A9402" t="inlineStr">
        <is>
          <t>photovoltaic open ground installation, 570 kWp, single-Si, on open ground</t>
        </is>
      </c>
      <c r="B9402" s="30" t="n">
        <v>1.005128367426684e-08</v>
      </c>
      <c r="C9402" t="inlineStr">
        <is>
          <t>RER</t>
        </is>
      </c>
      <c r="D9402" t="inlineStr">
        <is>
          <t>unit</t>
        </is>
      </c>
      <c r="F9402" t="inlineStr">
        <is>
          <t>technosphere</t>
        </is>
      </c>
      <c r="G9402" t="n">
        <v>0</v>
      </c>
      <c r="H9402" t="inlineStr">
        <is>
          <t>photovoltaic open ground installation, 570 kWp, single-Si, on open ground</t>
        </is>
      </c>
      <c r="I9402" t="inlineStr">
        <is>
          <t>(2,2,1,1,1,3); Calculation with average annual yield and share of technologies. Lifetime: 30a.</t>
        </is>
      </c>
    </row>
    <row r="9403">
      <c r="A9403" t="inlineStr">
        <is>
          <t>photovoltaic slanted-roof installation, 93 kWp, multi-Si, laminated, integrated, on roof</t>
        </is>
      </c>
      <c r="B9403" s="30" t="n">
        <v>6.166534228954149e-10</v>
      </c>
      <c r="C9403" t="inlineStr">
        <is>
          <t>CH</t>
        </is>
      </c>
      <c r="D9403" t="inlineStr">
        <is>
          <t>unit</t>
        </is>
      </c>
      <c r="F9403" t="inlineStr">
        <is>
          <t>technosphere</t>
        </is>
      </c>
      <c r="G9403" t="n">
        <v>0</v>
      </c>
      <c r="H9403" t="inlineStr">
        <is>
          <t>photovoltaic slanted-roof installation, 93 kWp, multi-Si, laminated, integrated, on roof</t>
        </is>
      </c>
      <c r="I9403" t="inlineStr">
        <is>
          <t>(2,2,1,1,1,3); Calculation with average annual yield and share of technologies. Lifetime: 30a.</t>
        </is>
      </c>
    </row>
    <row r="9404">
      <c r="A9404" t="inlineStr">
        <is>
          <t>photovoltaic slanted-roof installation, 93 kWp, multi-Si, panel, mounted, on roof</t>
        </is>
      </c>
      <c r="B9404" s="30" t="n">
        <v>7.203243669850393e-09</v>
      </c>
      <c r="C9404" t="inlineStr">
        <is>
          <t>CH</t>
        </is>
      </c>
      <c r="D9404" t="inlineStr">
        <is>
          <t>unit</t>
        </is>
      </c>
      <c r="F9404" t="inlineStr">
        <is>
          <t>technosphere</t>
        </is>
      </c>
      <c r="G9404" t="n">
        <v>0</v>
      </c>
      <c r="H9404" t="inlineStr">
        <is>
          <t>photovoltaic slanted-roof installation, 93 kWp, multi-Si, panel, mounted, on roof</t>
        </is>
      </c>
      <c r="I9404" t="inlineStr">
        <is>
          <t>(2,2,1,1,1,3); Calculation with average annual yield and share of technologies. Lifetime: 30a.</t>
        </is>
      </c>
    </row>
    <row r="9405">
      <c r="A9405" t="inlineStr">
        <is>
          <t>photovoltaic slanted-roof installation, 93 kWp, single-Si, laminated, integrated, on roof</t>
        </is>
      </c>
      <c r="B9405" s="30" t="n">
        <v>2.29026208990115e-10</v>
      </c>
      <c r="C9405" t="inlineStr">
        <is>
          <t>CH</t>
        </is>
      </c>
      <c r="D9405" t="inlineStr">
        <is>
          <t>unit</t>
        </is>
      </c>
      <c r="F9405" t="inlineStr">
        <is>
          <t>technosphere</t>
        </is>
      </c>
      <c r="G9405" t="n">
        <v>0</v>
      </c>
      <c r="H9405" t="inlineStr">
        <is>
          <t>photovoltaic slanted-roof installation, 93 kWp, single-Si, laminated, integrated, on roof</t>
        </is>
      </c>
      <c r="I9405" t="inlineStr">
        <is>
          <t>(2,2,1,1,1,3); Calculation with average annual yield and share of technologies. Lifetime: 30a.</t>
        </is>
      </c>
    </row>
    <row r="9406">
      <c r="A9406" t="inlineStr">
        <is>
          <t>photovoltaic slanted-roof installation, 93 kWp, single-Si, panel, mounted, on roof</t>
        </is>
      </c>
      <c r="B9406" s="30" t="n">
        <v>3.809407710017034e-09</v>
      </c>
      <c r="C9406" t="inlineStr">
        <is>
          <t>CH</t>
        </is>
      </c>
      <c r="D9406" t="inlineStr">
        <is>
          <t>unit</t>
        </is>
      </c>
      <c r="F9406" t="inlineStr">
        <is>
          <t>technosphere</t>
        </is>
      </c>
      <c r="G9406" t="n">
        <v>0</v>
      </c>
      <c r="H9406" t="inlineStr">
        <is>
          <t>photovoltaic slanted-roof installation, 93 kWp, single-Si, panel, mounted, on roof</t>
        </is>
      </c>
      <c r="I9406" t="inlineStr">
        <is>
          <t>(2,2,1,1,1,3); Calculation with average annual yield and share of technologies. Lifetime: 30a.</t>
        </is>
      </c>
    </row>
    <row r="9407">
      <c r="A9407" t="inlineStr">
        <is>
          <t>market for tap water</t>
        </is>
      </c>
      <c r="B9407" t="n">
        <v>0.0037026</v>
      </c>
      <c r="C9407" t="inlineStr">
        <is>
          <t>Europe without Switzerland</t>
        </is>
      </c>
      <c r="D9407" t="inlineStr">
        <is>
          <t>kilogram</t>
        </is>
      </c>
      <c r="F9407" t="inlineStr">
        <is>
          <t>technosphere</t>
        </is>
      </c>
      <c r="G9407" t="n">
        <v>0</v>
      </c>
      <c r="H9407" t="inlineStr">
        <is>
          <t>tap water</t>
        </is>
      </c>
      <c r="I9407" t="inlineStr">
        <is>
          <t>(2,2,1,1,1,3); Estimation 20l/m2 panel</t>
        </is>
      </c>
    </row>
    <row r="9408">
      <c r="A9408" t="inlineStr">
        <is>
          <t>treatment of wastewater, from residence, capacity 1.1E10l/year</t>
        </is>
      </c>
      <c r="B9408" t="n">
        <v>-3.3323e-06</v>
      </c>
      <c r="C9408" t="inlineStr">
        <is>
          <t>CH</t>
        </is>
      </c>
      <c r="D9408" t="inlineStr">
        <is>
          <t>cubic meter</t>
        </is>
      </c>
      <c r="F9408" t="inlineStr">
        <is>
          <t>technosphere</t>
        </is>
      </c>
      <c r="G9408" t="n">
        <v>0</v>
      </c>
      <c r="H9408" t="inlineStr">
        <is>
          <t>wastewater, from residence</t>
        </is>
      </c>
      <c r="I9408" t="inlineStr">
        <is>
          <t>(2,2,1,1,1,3); Estimation 20l/m2 panel</t>
        </is>
      </c>
    </row>
    <row r="9409"/>
    <row r="9410" ht="16" customHeight="1" s="29">
      <c r="A9410" s="1" t="inlineStr">
        <is>
          <t>Activity</t>
        </is>
      </c>
      <c r="B9410" s="1" t="inlineStr">
        <is>
          <t>electricity production, photovoltaic, commercial</t>
        </is>
      </c>
    </row>
    <row r="9411">
      <c r="A9411" t="inlineStr">
        <is>
          <t>comment</t>
        </is>
      </c>
      <c r="B9411"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412">
      <c r="A9412" t="inlineStr">
        <is>
          <t>location</t>
        </is>
      </c>
      <c r="B9412" t="inlineStr">
        <is>
          <t>ES</t>
        </is>
      </c>
    </row>
    <row r="9413">
      <c r="A9413" t="inlineStr">
        <is>
          <t>production amount</t>
        </is>
      </c>
      <c r="B9413" t="n">
        <v>1</v>
      </c>
    </row>
    <row r="9414">
      <c r="A9414" t="inlineStr">
        <is>
          <t>reference product</t>
        </is>
      </c>
      <c r="B9414" t="inlineStr">
        <is>
          <t>electricity, low voltage</t>
        </is>
      </c>
    </row>
    <row r="9415">
      <c r="A9415" t="inlineStr">
        <is>
          <t>source</t>
        </is>
      </c>
      <c r="B94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16">
      <c r="A9416" t="inlineStr">
        <is>
          <t>type</t>
        </is>
      </c>
      <c r="B9416" t="inlineStr">
        <is>
          <t>process</t>
        </is>
      </c>
    </row>
    <row r="9417">
      <c r="A9417" t="inlineStr">
        <is>
          <t>unit</t>
        </is>
      </c>
      <c r="B9417" t="inlineStr">
        <is>
          <t>kilowatt hour</t>
        </is>
      </c>
    </row>
    <row r="9418" ht="16" customHeight="1" s="29">
      <c r="A9418" s="1" t="inlineStr">
        <is>
          <t>Exchanges</t>
        </is>
      </c>
    </row>
    <row r="9419">
      <c r="A9419" s="28" t="inlineStr">
        <is>
          <t>name</t>
        </is>
      </c>
      <c r="B9419" s="28" t="inlineStr">
        <is>
          <t>amount</t>
        </is>
      </c>
      <c r="C9419" s="28" t="inlineStr">
        <is>
          <t>location</t>
        </is>
      </c>
      <c r="D9419" s="28" t="inlineStr">
        <is>
          <t>unit</t>
        </is>
      </c>
      <c r="E9419" s="28" t="inlineStr">
        <is>
          <t>categories</t>
        </is>
      </c>
      <c r="F9419" s="28" t="inlineStr">
        <is>
          <t>type</t>
        </is>
      </c>
      <c r="G9419" s="28" t="inlineStr">
        <is>
          <t>uncertainty type</t>
        </is>
      </c>
      <c r="H9419" s="28" t="inlineStr">
        <is>
          <t>reference product</t>
        </is>
      </c>
      <c r="I9419" s="28" t="inlineStr">
        <is>
          <t>comment</t>
        </is>
      </c>
      <c r="J9419" s="28" t="inlineStr">
        <is>
          <t>production volume</t>
        </is>
      </c>
      <c r="K9419" s="28" t="n"/>
      <c r="L9419" s="28" t="n"/>
      <c r="M9419" s="28" t="n"/>
    </row>
    <row r="9420">
      <c r="A9420" t="inlineStr">
        <is>
          <t>Energy, solar, converted</t>
        </is>
      </c>
      <c r="B9420" t="n">
        <v>3.8503</v>
      </c>
      <c r="D9420" t="inlineStr">
        <is>
          <t>megajoule</t>
        </is>
      </c>
      <c r="E9420" t="inlineStr">
        <is>
          <t>natural resource::in air</t>
        </is>
      </c>
      <c r="F9420" t="inlineStr">
        <is>
          <t>biosphere</t>
        </is>
      </c>
      <c r="G9420" t="n">
        <v>0</v>
      </c>
      <c r="I9420" t="inlineStr">
        <is>
          <t>(2,2,1,1,1,3); Energy loss in the system</t>
        </is>
      </c>
    </row>
    <row r="9421">
      <c r="A9421" t="inlineStr">
        <is>
          <t>Heat, waste</t>
        </is>
      </c>
      <c r="B9421" t="n">
        <v>0.25027</v>
      </c>
      <c r="D9421" t="inlineStr">
        <is>
          <t>megajoule</t>
        </is>
      </c>
      <c r="E9421" t="inlineStr">
        <is>
          <t>air</t>
        </is>
      </c>
      <c r="F9421" t="inlineStr">
        <is>
          <t>biosphere</t>
        </is>
      </c>
      <c r="G9421" t="n">
        <v>0</v>
      </c>
      <c r="I9421" t="inlineStr">
        <is>
          <t>(1,na,na,na,na,na); Calculation with average annual output and share of technologies; Average degradation of 10.5% included</t>
        </is>
      </c>
    </row>
    <row r="9422">
      <c r="A9422" t="inlineStr">
        <is>
          <t>electricity production, photovoltaic, commercial</t>
        </is>
      </c>
      <c r="B9422" t="n">
        <v>1</v>
      </c>
      <c r="C9422" t="inlineStr">
        <is>
          <t>ES</t>
        </is>
      </c>
      <c r="D9422" t="inlineStr">
        <is>
          <t>kilowatt hour</t>
        </is>
      </c>
      <c r="E9422" t="inlineStr">
        <is>
          <t>photovoltaic::power plants</t>
        </is>
      </c>
      <c r="F9422" t="inlineStr">
        <is>
          <t>production</t>
        </is>
      </c>
      <c r="G9422" t="n">
        <v>0</v>
      </c>
      <c r="H9422" t="inlineStr">
        <is>
          <t>electricity, low voltage</t>
        </is>
      </c>
      <c r="J9422">
        <f>VLOOKUP(C9422,'extension - production vol'!$B$6:$D$235,3,0)</f>
        <v>42.384</v>
      </c>
    </row>
    <row r="9423">
      <c r="A9423" t="inlineStr">
        <is>
          <t>photovoltaic flat-roof installation, 156 kWp, multi-Si, on roof</t>
        </is>
      </c>
      <c r="B9423" s="30" t="n">
        <v>1.793932302405407e-09</v>
      </c>
      <c r="C9423" t="inlineStr">
        <is>
          <t>CH</t>
        </is>
      </c>
      <c r="D9423" t="inlineStr">
        <is>
          <t>unit</t>
        </is>
      </c>
      <c r="F9423" t="inlineStr">
        <is>
          <t>technosphere</t>
        </is>
      </c>
      <c r="G9423" t="n">
        <v>0</v>
      </c>
      <c r="H9423" t="inlineStr">
        <is>
          <t>photovoltaic flat-roof installation, 156 kWp, multi-Si, on roof</t>
        </is>
      </c>
      <c r="I9423" t="inlineStr">
        <is>
          <t>(2,2,1,1,1,3); Calculation with average annual yield and share of technologies. Lifetime: 30a.</t>
        </is>
      </c>
    </row>
    <row r="9424">
      <c r="A9424" t="inlineStr">
        <is>
          <t>photovoltaic flat-roof installation, 156 kWp, single-Si, on roof</t>
        </is>
      </c>
      <c r="B9424" s="30" t="n">
        <v>9.47564241783369e-10</v>
      </c>
      <c r="C9424" t="inlineStr">
        <is>
          <t>CH</t>
        </is>
      </c>
      <c r="D9424" t="inlineStr">
        <is>
          <t>unit</t>
        </is>
      </c>
      <c r="F9424" t="inlineStr">
        <is>
          <t>technosphere</t>
        </is>
      </c>
      <c r="G9424" t="n">
        <v>0</v>
      </c>
      <c r="H9424" t="inlineStr">
        <is>
          <t>photovoltaic flat-roof installation, 156 kWp, single-Si, on roof</t>
        </is>
      </c>
      <c r="I9424" t="inlineStr">
        <is>
          <t>(2,2,1,1,1,3); Calculation with average annual yield and share of technologies. Lifetime: 30a.</t>
        </is>
      </c>
    </row>
    <row r="9425">
      <c r="A9425" t="inlineStr">
        <is>
          <t>photovoltaic open ground installation, 570 kWp, CIS, on open ground</t>
        </is>
      </c>
      <c r="B9425" s="30" t="n">
        <v>7.241635829267508e-10</v>
      </c>
      <c r="C9425" t="inlineStr">
        <is>
          <t>RER</t>
        </is>
      </c>
      <c r="D9425" t="inlineStr">
        <is>
          <t>unit</t>
        </is>
      </c>
      <c r="F9425" t="inlineStr">
        <is>
          <t>technosphere</t>
        </is>
      </c>
      <c r="G9425" t="n">
        <v>0</v>
      </c>
      <c r="H9425" t="inlineStr">
        <is>
          <t>photovoltaic open ground installation, 570 kWp, CIS, on open ground</t>
        </is>
      </c>
      <c r="I9425" t="inlineStr">
        <is>
          <t>(2,2,1,1,1,3); Calculation with average annual yield and share of technologies. Lifetime: 30a.</t>
        </is>
      </c>
    </row>
    <row r="9426">
      <c r="A9426" t="inlineStr">
        <is>
          <t>photovoltaic open ground installation, 570 kWp, CdTe, on open ground</t>
        </is>
      </c>
      <c r="B9426" s="30" t="n">
        <v>8.784935268291732e-10</v>
      </c>
      <c r="C9426" t="inlineStr">
        <is>
          <t>RER</t>
        </is>
      </c>
      <c r="D9426" t="inlineStr">
        <is>
          <t>unit</t>
        </is>
      </c>
      <c r="F9426" t="inlineStr">
        <is>
          <t>technosphere</t>
        </is>
      </c>
      <c r="G9426" t="n">
        <v>0</v>
      </c>
      <c r="H9426" t="inlineStr">
        <is>
          <t>photovoltaic open ground installation, 570 kWp, CdTe, on open ground</t>
        </is>
      </c>
      <c r="I9426" t="inlineStr">
        <is>
          <t>(2,2,1,1,1,3); Calculation with average annual yield and share of technologies. Lifetime: 30a.</t>
        </is>
      </c>
    </row>
    <row r="9427">
      <c r="A9427" t="inlineStr">
        <is>
          <t>photovoltaic open ground installation, 570 kWp, micro-Si, on open ground</t>
        </is>
      </c>
      <c r="B9427" s="30" t="n">
        <v>1.143624456097437e-10</v>
      </c>
      <c r="C9427" t="inlineStr">
        <is>
          <t>RER</t>
        </is>
      </c>
      <c r="D9427" t="inlineStr">
        <is>
          <t>unit</t>
        </is>
      </c>
      <c r="F9427" t="inlineStr">
        <is>
          <t>technosphere</t>
        </is>
      </c>
      <c r="G9427" t="n">
        <v>0</v>
      </c>
      <c r="H9427" t="inlineStr">
        <is>
          <t>photovoltaic open ground installation, 570 kWp, micro-Si, on open ground</t>
        </is>
      </c>
      <c r="I9427" t="inlineStr">
        <is>
          <t>(2,2,1,1,1,3); Calculation with average annual yield and share of technologies. Lifetime: 30a.</t>
        </is>
      </c>
    </row>
    <row r="9428">
      <c r="A9428" t="inlineStr">
        <is>
          <t>photovoltaic open ground installation, 570 kWp, multi-Si, on open ground</t>
        </is>
      </c>
      <c r="B9428" s="30" t="n">
        <v>2.318906336585115e-08</v>
      </c>
      <c r="C9428" t="inlineStr">
        <is>
          <t>RER</t>
        </is>
      </c>
      <c r="D9428" t="inlineStr">
        <is>
          <t>unit</t>
        </is>
      </c>
      <c r="F9428" t="inlineStr">
        <is>
          <t>technosphere</t>
        </is>
      </c>
      <c r="G9428" t="n">
        <v>0</v>
      </c>
      <c r="H9428" t="inlineStr">
        <is>
          <t>photovoltaic open ground installation, 570 kWp, multi-Si, on open ground</t>
        </is>
      </c>
      <c r="I9428" t="inlineStr">
        <is>
          <t>(2,2,1,1,1,3); Calculation with average annual yield and share of technologies. Lifetime: 30a.</t>
        </is>
      </c>
    </row>
    <row r="9429">
      <c r="A9429" t="inlineStr">
        <is>
          <t>photovoltaic open ground installation, 570 kWp, single-Si, on open ground</t>
        </is>
      </c>
      <c r="B9429" s="30" t="n">
        <v>1.230682373170598e-08</v>
      </c>
      <c r="C9429" t="inlineStr">
        <is>
          <t>RER</t>
        </is>
      </c>
      <c r="D9429" t="inlineStr">
        <is>
          <t>unit</t>
        </is>
      </c>
      <c r="F9429" t="inlineStr">
        <is>
          <t>technosphere</t>
        </is>
      </c>
      <c r="G9429" t="n">
        <v>0</v>
      </c>
      <c r="H9429" t="inlineStr">
        <is>
          <t>photovoltaic open ground installation, 570 kWp, single-Si, on open ground</t>
        </is>
      </c>
      <c r="I9429" t="inlineStr">
        <is>
          <t>(2,2,1,1,1,3); Calculation with average annual yield and share of technologies. Lifetime: 30a.</t>
        </is>
      </c>
    </row>
    <row r="9430">
      <c r="A9430" t="inlineStr">
        <is>
          <t>photovoltaic slanted-roof installation, 93 kWp, multi-Si, laminated, integrated, on roof</t>
        </is>
      </c>
      <c r="B9430" s="30" t="n">
        <v>2.858821218061079e-10</v>
      </c>
      <c r="C9430" t="inlineStr">
        <is>
          <t>CH</t>
        </is>
      </c>
      <c r="D9430" t="inlineStr">
        <is>
          <t>unit</t>
        </is>
      </c>
      <c r="F9430" t="inlineStr">
        <is>
          <t>technosphere</t>
        </is>
      </c>
      <c r="G9430" t="n">
        <v>0</v>
      </c>
      <c r="H9430" t="inlineStr">
        <is>
          <t>photovoltaic slanted-roof installation, 93 kWp, multi-Si, laminated, integrated, on roof</t>
        </is>
      </c>
      <c r="I9430" t="inlineStr">
        <is>
          <t>(2,2,1,1,1,3); Calculation with average annual yield and share of technologies. Lifetime: 30a.</t>
        </is>
      </c>
    </row>
    <row r="9431">
      <c r="A9431" t="inlineStr">
        <is>
          <t>photovoltaic slanted-roof installation, 93 kWp, multi-Si, panel, mounted, on roof</t>
        </is>
      </c>
      <c r="B9431" s="30" t="n">
        <v>3.343529739250221e-09</v>
      </c>
      <c r="C9431" t="inlineStr">
        <is>
          <t>CH</t>
        </is>
      </c>
      <c r="D9431" t="inlineStr">
        <is>
          <t>unit</t>
        </is>
      </c>
      <c r="F9431" t="inlineStr">
        <is>
          <t>technosphere</t>
        </is>
      </c>
      <c r="G9431" t="n">
        <v>0</v>
      </c>
      <c r="H9431" t="inlineStr">
        <is>
          <t>photovoltaic slanted-roof installation, 93 kWp, multi-Si, panel, mounted, on roof</t>
        </is>
      </c>
      <c r="I9431" t="inlineStr">
        <is>
          <t>(2,2,1,1,1,3); Calculation with average annual yield and share of technologies. Lifetime: 30a.</t>
        </is>
      </c>
    </row>
    <row r="9432">
      <c r="A9432" t="inlineStr">
        <is>
          <t>photovoltaic slanted-roof installation, 93 kWp, single-Si, laminated, integrated, on roof</t>
        </is>
      </c>
      <c r="B9432" s="30" t="n">
        <v>1.059641732746993e-10</v>
      </c>
      <c r="C9432" t="inlineStr">
        <is>
          <t>CH</t>
        </is>
      </c>
      <c r="D9432" t="inlineStr">
        <is>
          <t>unit</t>
        </is>
      </c>
      <c r="F9432" t="inlineStr">
        <is>
          <t>technosphere</t>
        </is>
      </c>
      <c r="G9432" t="n">
        <v>0</v>
      </c>
      <c r="H9432" t="inlineStr">
        <is>
          <t>photovoltaic slanted-roof installation, 93 kWp, single-Si, laminated, integrated, on roof</t>
        </is>
      </c>
      <c r="I9432" t="inlineStr">
        <is>
          <t>(2,2,1,1,1,3); Calculation with average annual yield and share of technologies. Lifetime: 30a.</t>
        </is>
      </c>
    </row>
    <row r="9433">
      <c r="A9433" t="inlineStr">
        <is>
          <t>photovoltaic slanted-roof installation, 93 kWp, single-Si, panel, mounted, on roof</t>
        </is>
      </c>
      <c r="B9433" s="30" t="n">
        <v>1.766926869896078e-09</v>
      </c>
      <c r="C9433" t="inlineStr">
        <is>
          <t>CH</t>
        </is>
      </c>
      <c r="D9433" t="inlineStr">
        <is>
          <t>unit</t>
        </is>
      </c>
      <c r="F9433" t="inlineStr">
        <is>
          <t>technosphere</t>
        </is>
      </c>
      <c r="G9433" t="n">
        <v>0</v>
      </c>
      <c r="H9433" t="inlineStr">
        <is>
          <t>photovoltaic slanted-roof installation, 93 kWp, single-Si, panel, mounted, on roof</t>
        </is>
      </c>
      <c r="I9433" t="inlineStr">
        <is>
          <t>(2,2,1,1,1,3); Calculation with average annual yield and share of technologies. Lifetime: 30a.</t>
        </is>
      </c>
    </row>
    <row r="9434">
      <c r="A9434" t="inlineStr">
        <is>
          <t>market for tap water</t>
        </is>
      </c>
      <c r="B9434" t="n">
        <v>0.0037026</v>
      </c>
      <c r="C9434" t="inlineStr">
        <is>
          <t>Europe without Switzerland</t>
        </is>
      </c>
      <c r="D9434" t="inlineStr">
        <is>
          <t>kilogram</t>
        </is>
      </c>
      <c r="F9434" t="inlineStr">
        <is>
          <t>technosphere</t>
        </is>
      </c>
      <c r="G9434" t="n">
        <v>0</v>
      </c>
      <c r="H9434" t="inlineStr">
        <is>
          <t>tap water</t>
        </is>
      </c>
      <c r="I9434" t="inlineStr">
        <is>
          <t>(2,2,1,1,1,3); Estimation 20l/m2 panel</t>
        </is>
      </c>
    </row>
    <row r="9435">
      <c r="A9435" t="inlineStr">
        <is>
          <t>treatment of wastewater, from residence, capacity 1.1E10l/year</t>
        </is>
      </c>
      <c r="B9435" t="n">
        <v>-3.3323e-06</v>
      </c>
      <c r="C9435" t="inlineStr">
        <is>
          <t>CH</t>
        </is>
      </c>
      <c r="D9435" t="inlineStr">
        <is>
          <t>cubic meter</t>
        </is>
      </c>
      <c r="F9435" t="inlineStr">
        <is>
          <t>technosphere</t>
        </is>
      </c>
      <c r="G9435" t="n">
        <v>0</v>
      </c>
      <c r="H9435" t="inlineStr">
        <is>
          <t>wastewater, from residence</t>
        </is>
      </c>
      <c r="I9435" t="inlineStr">
        <is>
          <t>(2,2,1,1,1,3); Estimation 20l/m2 panel</t>
        </is>
      </c>
    </row>
    <row r="9436"/>
    <row r="9437" ht="16" customHeight="1" s="29">
      <c r="A9437" s="1" t="inlineStr">
        <is>
          <t>Activity</t>
        </is>
      </c>
      <c r="B9437" s="1" t="inlineStr">
        <is>
          <t>electricity production, photovoltaic, commercial</t>
        </is>
      </c>
    </row>
    <row r="9438">
      <c r="A9438" t="inlineStr">
        <is>
          <t>comment</t>
        </is>
      </c>
      <c r="B9438"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439">
      <c r="A9439" t="inlineStr">
        <is>
          <t>location</t>
        </is>
      </c>
      <c r="B9439" t="inlineStr">
        <is>
          <t>SE</t>
        </is>
      </c>
    </row>
    <row r="9440">
      <c r="A9440" t="inlineStr">
        <is>
          <t>production amount</t>
        </is>
      </c>
      <c r="B9440" t="n">
        <v>1</v>
      </c>
    </row>
    <row r="9441">
      <c r="A9441" t="inlineStr">
        <is>
          <t>reference product</t>
        </is>
      </c>
      <c r="B9441" t="inlineStr">
        <is>
          <t>electricity, low voltage</t>
        </is>
      </c>
    </row>
    <row r="9442">
      <c r="A9442" t="inlineStr">
        <is>
          <t>source</t>
        </is>
      </c>
      <c r="B94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43">
      <c r="A9443" t="inlineStr">
        <is>
          <t>type</t>
        </is>
      </c>
      <c r="B9443" t="inlineStr">
        <is>
          <t>process</t>
        </is>
      </c>
    </row>
    <row r="9444">
      <c r="A9444" t="inlineStr">
        <is>
          <t>unit</t>
        </is>
      </c>
      <c r="B9444" t="inlineStr">
        <is>
          <t>kilowatt hour</t>
        </is>
      </c>
    </row>
    <row r="9445" ht="16" customHeight="1" s="29">
      <c r="A9445" s="1" t="inlineStr">
        <is>
          <t>Exchanges</t>
        </is>
      </c>
    </row>
    <row r="9446">
      <c r="A9446" s="28" t="inlineStr">
        <is>
          <t>name</t>
        </is>
      </c>
      <c r="B9446" s="28" t="inlineStr">
        <is>
          <t>amount</t>
        </is>
      </c>
      <c r="C9446" s="28" t="inlineStr">
        <is>
          <t>location</t>
        </is>
      </c>
      <c r="D9446" s="28" t="inlineStr">
        <is>
          <t>unit</t>
        </is>
      </c>
      <c r="E9446" s="28" t="inlineStr">
        <is>
          <t>categories</t>
        </is>
      </c>
      <c r="F9446" s="28" t="inlineStr">
        <is>
          <t>type</t>
        </is>
      </c>
      <c r="G9446" s="28" t="inlineStr">
        <is>
          <t>uncertainty type</t>
        </is>
      </c>
      <c r="H9446" s="28" t="inlineStr">
        <is>
          <t>reference product</t>
        </is>
      </c>
      <c r="I9446" s="28" t="inlineStr">
        <is>
          <t>comment</t>
        </is>
      </c>
      <c r="J9446" s="28" t="inlineStr">
        <is>
          <t>production volume</t>
        </is>
      </c>
      <c r="K9446" s="28" t="n"/>
      <c r="L9446" s="28" t="n"/>
      <c r="M9446" s="28" t="n"/>
    </row>
    <row r="9447">
      <c r="A9447" t="inlineStr">
        <is>
          <t>Energy, solar, converted</t>
        </is>
      </c>
      <c r="B9447" t="n">
        <v>3.8503</v>
      </c>
      <c r="D9447" t="inlineStr">
        <is>
          <t>megajoule</t>
        </is>
      </c>
      <c r="E9447" t="inlineStr">
        <is>
          <t>natural resource::in air</t>
        </is>
      </c>
      <c r="F9447" t="inlineStr">
        <is>
          <t>biosphere</t>
        </is>
      </c>
      <c r="G9447" t="n">
        <v>0</v>
      </c>
      <c r="I9447" t="inlineStr">
        <is>
          <t>(2,2,1,1,1,3); Energy loss in the system</t>
        </is>
      </c>
    </row>
    <row r="9448">
      <c r="A9448" t="inlineStr">
        <is>
          <t>Heat, waste</t>
        </is>
      </c>
      <c r="B9448" t="n">
        <v>0.25027</v>
      </c>
      <c r="D9448" t="inlineStr">
        <is>
          <t>megajoule</t>
        </is>
      </c>
      <c r="E9448" t="inlineStr">
        <is>
          <t>air</t>
        </is>
      </c>
      <c r="F9448" t="inlineStr">
        <is>
          <t>biosphere</t>
        </is>
      </c>
      <c r="G9448" t="n">
        <v>0</v>
      </c>
      <c r="I9448" t="inlineStr">
        <is>
          <t>(1,na,na,na,na,na); Calculation with average annual output and share of technologies; Average degradation of 10.5% included</t>
        </is>
      </c>
    </row>
    <row r="9449">
      <c r="A9449" t="inlineStr">
        <is>
          <t>electricity production, photovoltaic, commercial</t>
        </is>
      </c>
      <c r="B9449" t="n">
        <v>1</v>
      </c>
      <c r="C9449" t="inlineStr">
        <is>
          <t>SE</t>
        </is>
      </c>
      <c r="D9449" t="inlineStr">
        <is>
          <t>kilowatt hour</t>
        </is>
      </c>
      <c r="E9449" t="inlineStr">
        <is>
          <t>photovoltaic::power plants</t>
        </is>
      </c>
      <c r="F9449" t="inlineStr">
        <is>
          <t>production</t>
        </is>
      </c>
      <c r="G9449" t="n">
        <v>0</v>
      </c>
      <c r="H9449" t="inlineStr">
        <is>
          <t>electricity, low voltage</t>
        </is>
      </c>
      <c r="J9449">
        <f>VLOOKUP(C9449,'extension - production vol'!$B$6:$D$235,3,0)</f>
        <v>21</v>
      </c>
    </row>
    <row r="9450">
      <c r="A9450" t="inlineStr">
        <is>
          <t>photovoltaic flat-roof installation, 156 kWp, multi-Si, on roof</t>
        </is>
      </c>
      <c r="B9450" s="30" t="n">
        <v>6.486170287156775e-08</v>
      </c>
      <c r="C9450" t="inlineStr">
        <is>
          <t>CH</t>
        </is>
      </c>
      <c r="D9450" t="inlineStr">
        <is>
          <t>unit</t>
        </is>
      </c>
      <c r="F9450" t="inlineStr">
        <is>
          <t>technosphere</t>
        </is>
      </c>
      <c r="G9450" t="n">
        <v>0</v>
      </c>
      <c r="H9450" t="inlineStr">
        <is>
          <t>photovoltaic flat-roof installation, 156 kWp, multi-Si, on roof</t>
        </is>
      </c>
      <c r="I9450" t="inlineStr">
        <is>
          <t>(2,2,1,1,1,3); Calculation with average annual yield and share of technologies. Lifetime: 30a.</t>
        </is>
      </c>
    </row>
    <row r="9451">
      <c r="A9451" t="inlineStr">
        <is>
          <t>photovoltaic flat-roof installation, 156 kWp, single-Si, on roof</t>
        </is>
      </c>
      <c r="B9451" s="30" t="n">
        <v>3.426917777385505e-08</v>
      </c>
      <c r="C9451" t="inlineStr">
        <is>
          <t>CH</t>
        </is>
      </c>
      <c r="D9451" t="inlineStr">
        <is>
          <t>unit</t>
        </is>
      </c>
      <c r="F9451" t="inlineStr">
        <is>
          <t>technosphere</t>
        </is>
      </c>
      <c r="G9451" t="n">
        <v>0</v>
      </c>
      <c r="H9451" t="inlineStr">
        <is>
          <t>photovoltaic flat-roof installation, 156 kWp, single-Si, on roof</t>
        </is>
      </c>
      <c r="I9451" t="inlineStr">
        <is>
          <t>(2,2,1,1,1,3); Calculation with average annual yield and share of technologies. Lifetime: 30a.</t>
        </is>
      </c>
    </row>
    <row r="9452">
      <c r="A9452" t="inlineStr">
        <is>
          <t>photovoltaic open ground installation, 570 kWp, CIS, on open ground</t>
        </is>
      </c>
      <c r="B9452" s="30" t="n">
        <v>8.473135926887854e-11</v>
      </c>
      <c r="C9452" t="inlineStr">
        <is>
          <t>RER</t>
        </is>
      </c>
      <c r="D9452" t="inlineStr">
        <is>
          <t>unit</t>
        </is>
      </c>
      <c r="F9452" t="inlineStr">
        <is>
          <t>technosphere</t>
        </is>
      </c>
      <c r="G9452" t="n">
        <v>0</v>
      </c>
      <c r="H9452" t="inlineStr">
        <is>
          <t>photovoltaic open ground installation, 570 kWp, CIS, on open ground</t>
        </is>
      </c>
      <c r="I9452" t="inlineStr">
        <is>
          <t>(2,2,1,1,1,3); Calculation with average annual yield and share of technologies. Lifetime: 30a.</t>
        </is>
      </c>
    </row>
    <row r="9453">
      <c r="A9453" t="inlineStr">
        <is>
          <t>photovoltaic open ground installation, 570 kWp, CdTe, on open ground</t>
        </is>
      </c>
      <c r="B9453" s="30" t="n">
        <v>1.030032380118502e-10</v>
      </c>
      <c r="C9453" t="inlineStr">
        <is>
          <t>RER</t>
        </is>
      </c>
      <c r="D9453" t="inlineStr">
        <is>
          <t>unit</t>
        </is>
      </c>
      <c r="F9453" t="inlineStr">
        <is>
          <t>technosphere</t>
        </is>
      </c>
      <c r="G9453" t="n">
        <v>0</v>
      </c>
      <c r="H9453" t="inlineStr">
        <is>
          <t>photovoltaic open ground installation, 570 kWp, CdTe, on open ground</t>
        </is>
      </c>
      <c r="I9453" t="inlineStr">
        <is>
          <t>(2,2,1,1,1,3); Calculation with average annual yield and share of technologies. Lifetime: 30a.</t>
        </is>
      </c>
    </row>
    <row r="9454">
      <c r="A9454" t="inlineStr">
        <is>
          <t>photovoltaic open ground installation, 570 kWp, micro-Si, on open ground</t>
        </is>
      </c>
      <c r="B9454" s="30" t="n">
        <v>1.334563692501364e-11</v>
      </c>
      <c r="C9454" t="inlineStr">
        <is>
          <t>RER</t>
        </is>
      </c>
      <c r="D9454" t="inlineStr">
        <is>
          <t>unit</t>
        </is>
      </c>
      <c r="F9454" t="inlineStr">
        <is>
          <t>technosphere</t>
        </is>
      </c>
      <c r="G9454" t="n">
        <v>0</v>
      </c>
      <c r="H9454" t="inlineStr">
        <is>
          <t>photovoltaic open ground installation, 570 kWp, micro-Si, on open ground</t>
        </is>
      </c>
      <c r="I9454" t="inlineStr">
        <is>
          <t>(2,2,1,1,1,3); Calculation with average annual yield and share of technologies. Lifetime: 30a.</t>
        </is>
      </c>
    </row>
    <row r="9455">
      <c r="A9455" t="inlineStr">
        <is>
          <t>photovoltaic open ground installation, 570 kWp, multi-Si, on open ground</t>
        </is>
      </c>
      <c r="B9455" s="30" t="n">
        <v>2.713911401529619e-09</v>
      </c>
      <c r="C9455" t="inlineStr">
        <is>
          <t>RER</t>
        </is>
      </c>
      <c r="D9455" t="inlineStr">
        <is>
          <t>unit</t>
        </is>
      </c>
      <c r="F9455" t="inlineStr">
        <is>
          <t>technosphere</t>
        </is>
      </c>
      <c r="G9455" t="n">
        <v>0</v>
      </c>
      <c r="H9455" t="inlineStr">
        <is>
          <t>photovoltaic open ground installation, 570 kWp, multi-Si, on open ground</t>
        </is>
      </c>
      <c r="I9455" t="inlineStr">
        <is>
          <t>(2,2,1,1,1,3); Calculation with average annual yield and share of technologies. Lifetime: 30a.</t>
        </is>
      </c>
    </row>
    <row r="9456">
      <c r="A9456" t="inlineStr">
        <is>
          <t>photovoltaic open ground installation, 570 kWp, single-Si, on open ground</t>
        </is>
      </c>
      <c r="B9456" s="30" t="n">
        <v>1.433088528860525e-09</v>
      </c>
      <c r="C9456" t="inlineStr">
        <is>
          <t>RER</t>
        </is>
      </c>
      <c r="D9456" t="inlineStr">
        <is>
          <t>unit</t>
        </is>
      </c>
      <c r="F9456" t="inlineStr">
        <is>
          <t>technosphere</t>
        </is>
      </c>
      <c r="G9456" t="n">
        <v>0</v>
      </c>
      <c r="H9456" t="inlineStr">
        <is>
          <t>photovoltaic open ground installation, 570 kWp, single-Si, on open ground</t>
        </is>
      </c>
      <c r="I9456" t="inlineStr">
        <is>
          <t>(2,2,1,1,1,3); Calculation with average annual yield and share of technologies. Lifetime: 30a.</t>
        </is>
      </c>
    </row>
    <row r="9457">
      <c r="A9457" t="inlineStr">
        <is>
          <t>photovoltaic slanted-roof installation, 93 kWp, multi-Si, laminated, integrated, on roof</t>
        </is>
      </c>
      <c r="B9457" s="30" t="n">
        <v>1.031132827180905e-08</v>
      </c>
      <c r="C9457" t="inlineStr">
        <is>
          <t>CH</t>
        </is>
      </c>
      <c r="D9457" t="inlineStr">
        <is>
          <t>unit</t>
        </is>
      </c>
      <c r="F9457" t="inlineStr">
        <is>
          <t>technosphere</t>
        </is>
      </c>
      <c r="G9457" t="n">
        <v>0</v>
      </c>
      <c r="H9457" t="inlineStr">
        <is>
          <t>photovoltaic slanted-roof installation, 93 kWp, multi-Si, laminated, integrated, on roof</t>
        </is>
      </c>
      <c r="I9457" t="inlineStr">
        <is>
          <t>(2,2,1,1,1,3); Calculation with average annual yield and share of technologies. Lifetime: 30a.</t>
        </is>
      </c>
    </row>
    <row r="9458">
      <c r="A9458" t="inlineStr">
        <is>
          <t>photovoltaic slanted-roof installation, 93 kWp, multi-Si, panel, mounted, on roof</t>
        </is>
      </c>
      <c r="B9458" s="30" t="n">
        <v>1.204366689166043e-07</v>
      </c>
      <c r="C9458" t="inlineStr">
        <is>
          <t>CH</t>
        </is>
      </c>
      <c r="D9458" t="inlineStr">
        <is>
          <t>unit</t>
        </is>
      </c>
      <c r="F9458" t="inlineStr">
        <is>
          <t>technosphere</t>
        </is>
      </c>
      <c r="G9458" t="n">
        <v>0</v>
      </c>
      <c r="H9458" t="inlineStr">
        <is>
          <t>photovoltaic slanted-roof installation, 93 kWp, multi-Si, panel, mounted, on roof</t>
        </is>
      </c>
      <c r="I9458" t="inlineStr">
        <is>
          <t>(2,2,1,1,1,3); Calculation with average annual yield and share of technologies. Lifetime: 30a.</t>
        </is>
      </c>
    </row>
    <row r="9459">
      <c r="A9459" t="inlineStr">
        <is>
          <t>photovoltaic slanted-roof installation, 93 kWp, single-Si, laminated, integrated, on roof</t>
        </is>
      </c>
      <c r="B9459" s="30" t="n">
        <v>3.834191537006872e-09</v>
      </c>
      <c r="C9459" t="inlineStr">
        <is>
          <t>CH</t>
        </is>
      </c>
      <c r="D9459" t="inlineStr">
        <is>
          <t>unit</t>
        </is>
      </c>
      <c r="F9459" t="inlineStr">
        <is>
          <t>technosphere</t>
        </is>
      </c>
      <c r="G9459" t="n">
        <v>0</v>
      </c>
      <c r="H9459" t="inlineStr">
        <is>
          <t>photovoltaic slanted-roof installation, 93 kWp, single-Si, laminated, integrated, on roof</t>
        </is>
      </c>
      <c r="I9459" t="inlineStr">
        <is>
          <t>(2,2,1,1,1,3); Calculation with average annual yield and share of technologies. Lifetime: 30a.</t>
        </is>
      </c>
    </row>
    <row r="9460">
      <c r="A9460" t="inlineStr">
        <is>
          <t>photovoltaic slanted-roof installation, 93 kWp, single-Si, panel, mounted, on roof</t>
        </is>
      </c>
      <c r="B9460" s="30" t="n">
        <v>6.400016222621485e-08</v>
      </c>
      <c r="C9460" t="inlineStr">
        <is>
          <t>CH</t>
        </is>
      </c>
      <c r="D9460" t="inlineStr">
        <is>
          <t>unit</t>
        </is>
      </c>
      <c r="F9460" t="inlineStr">
        <is>
          <t>technosphere</t>
        </is>
      </c>
      <c r="G9460" t="n">
        <v>0</v>
      </c>
      <c r="H9460" t="inlineStr">
        <is>
          <t>photovoltaic slanted-roof installation, 93 kWp, single-Si, panel, mounted, on roof</t>
        </is>
      </c>
      <c r="I9460" t="inlineStr">
        <is>
          <t>(2,2,1,1,1,3); Calculation with average annual yield and share of technologies. Lifetime: 30a.</t>
        </is>
      </c>
    </row>
    <row r="9461">
      <c r="A9461" t="inlineStr">
        <is>
          <t>market for tap water</t>
        </is>
      </c>
      <c r="B9461" t="n">
        <v>0.0037026</v>
      </c>
      <c r="C9461" t="inlineStr">
        <is>
          <t>Europe without Switzerland</t>
        </is>
      </c>
      <c r="D9461" t="inlineStr">
        <is>
          <t>kilogram</t>
        </is>
      </c>
      <c r="F9461" t="inlineStr">
        <is>
          <t>technosphere</t>
        </is>
      </c>
      <c r="G9461" t="n">
        <v>0</v>
      </c>
      <c r="H9461" t="inlineStr">
        <is>
          <t>tap water</t>
        </is>
      </c>
      <c r="I9461" t="inlineStr">
        <is>
          <t>(2,2,1,1,1,3); Estimation 20l/m2 panel</t>
        </is>
      </c>
    </row>
    <row r="9462">
      <c r="A9462" t="inlineStr">
        <is>
          <t>treatment of wastewater, from residence, capacity 1.1E10l/year</t>
        </is>
      </c>
      <c r="B9462" t="n">
        <v>-3.3323e-06</v>
      </c>
      <c r="C9462" t="inlineStr">
        <is>
          <t>CH</t>
        </is>
      </c>
      <c r="D9462" t="inlineStr">
        <is>
          <t>cubic meter</t>
        </is>
      </c>
      <c r="F9462" t="inlineStr">
        <is>
          <t>technosphere</t>
        </is>
      </c>
      <c r="G9462" t="n">
        <v>0</v>
      </c>
      <c r="H9462" t="inlineStr">
        <is>
          <t>wastewater, from residence</t>
        </is>
      </c>
      <c r="I9462" t="inlineStr">
        <is>
          <t>(2,2,1,1,1,3); Estimation 20l/m2 panel</t>
        </is>
      </c>
    </row>
    <row r="9463"/>
    <row r="9464" ht="16" customHeight="1" s="29">
      <c r="A9464" s="1" t="inlineStr">
        <is>
          <t>Activity</t>
        </is>
      </c>
      <c r="B9464" s="1" t="inlineStr">
        <is>
          <t>electricity production, photovoltaic, commercial</t>
        </is>
      </c>
    </row>
    <row r="9465">
      <c r="A9465" t="inlineStr">
        <is>
          <t>comment</t>
        </is>
      </c>
      <c r="B9465"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466">
      <c r="A9466" t="inlineStr">
        <is>
          <t>location</t>
        </is>
      </c>
      <c r="B9466" t="inlineStr">
        <is>
          <t>CH</t>
        </is>
      </c>
    </row>
    <row r="9467">
      <c r="A9467" t="inlineStr">
        <is>
          <t>production amount</t>
        </is>
      </c>
      <c r="B9467" t="n">
        <v>1</v>
      </c>
    </row>
    <row r="9468">
      <c r="A9468" t="inlineStr">
        <is>
          <t>reference product</t>
        </is>
      </c>
      <c r="B9468" t="inlineStr">
        <is>
          <t>electricity, low voltage</t>
        </is>
      </c>
    </row>
    <row r="9469">
      <c r="A9469" t="inlineStr">
        <is>
          <t>source</t>
        </is>
      </c>
      <c r="B94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70">
      <c r="A9470" t="inlineStr">
        <is>
          <t>type</t>
        </is>
      </c>
      <c r="B9470" t="inlineStr">
        <is>
          <t>process</t>
        </is>
      </c>
    </row>
    <row r="9471">
      <c r="A9471" t="inlineStr">
        <is>
          <t>unit</t>
        </is>
      </c>
      <c r="B9471" t="inlineStr">
        <is>
          <t>kilowatt hour</t>
        </is>
      </c>
    </row>
    <row r="9472" ht="16" customHeight="1" s="29">
      <c r="A9472" s="1" t="inlineStr">
        <is>
          <t>Exchanges</t>
        </is>
      </c>
    </row>
    <row r="9473">
      <c r="A9473" s="28" t="inlineStr">
        <is>
          <t>name</t>
        </is>
      </c>
      <c r="B9473" s="28" t="inlineStr">
        <is>
          <t>amount</t>
        </is>
      </c>
      <c r="C9473" s="28" t="inlineStr">
        <is>
          <t>location</t>
        </is>
      </c>
      <c r="D9473" s="28" t="inlineStr">
        <is>
          <t>unit</t>
        </is>
      </c>
      <c r="E9473" s="28" t="inlineStr">
        <is>
          <t>categories</t>
        </is>
      </c>
      <c r="F9473" s="28" t="inlineStr">
        <is>
          <t>type</t>
        </is>
      </c>
      <c r="G9473" s="28" t="inlineStr">
        <is>
          <t>uncertainty type</t>
        </is>
      </c>
      <c r="H9473" s="28" t="inlineStr">
        <is>
          <t>reference product</t>
        </is>
      </c>
      <c r="I9473" s="28" t="inlineStr">
        <is>
          <t>comment</t>
        </is>
      </c>
      <c r="J9473" s="28" t="inlineStr">
        <is>
          <t>production volume</t>
        </is>
      </c>
      <c r="K9473" s="28" t="n"/>
      <c r="L9473" s="28" t="n"/>
      <c r="M9473" s="28" t="n"/>
    </row>
    <row r="9474">
      <c r="A9474" t="inlineStr">
        <is>
          <t>Energy, solar, converted</t>
        </is>
      </c>
      <c r="B9474" t="n">
        <v>3.8503</v>
      </c>
      <c r="D9474" t="inlineStr">
        <is>
          <t>megajoule</t>
        </is>
      </c>
      <c r="E9474" t="inlineStr">
        <is>
          <t>natural resource::in air</t>
        </is>
      </c>
      <c r="F9474" t="inlineStr">
        <is>
          <t>biosphere</t>
        </is>
      </c>
      <c r="G9474" t="n">
        <v>0</v>
      </c>
      <c r="I9474" t="inlineStr">
        <is>
          <t>(2,2,1,1,1,3); Energy loss in the system</t>
        </is>
      </c>
    </row>
    <row r="9475">
      <c r="A9475" t="inlineStr">
        <is>
          <t>Heat, waste</t>
        </is>
      </c>
      <c r="B9475" t="n">
        <v>0.25027</v>
      </c>
      <c r="D9475" t="inlineStr">
        <is>
          <t>megajoule</t>
        </is>
      </c>
      <c r="E9475" t="inlineStr">
        <is>
          <t>air</t>
        </is>
      </c>
      <c r="F9475" t="inlineStr">
        <is>
          <t>biosphere</t>
        </is>
      </c>
      <c r="G9475" t="n">
        <v>0</v>
      </c>
      <c r="I9475" t="inlineStr">
        <is>
          <t>(1,na,na,na,na,na); Calculation with average annual output and share of technologies; Average degradation of 10.5% included</t>
        </is>
      </c>
    </row>
    <row r="9476">
      <c r="A9476" t="inlineStr">
        <is>
          <t>electricity production, photovoltaic, commercial</t>
        </is>
      </c>
      <c r="B9476" t="n">
        <v>1</v>
      </c>
      <c r="C9476" t="inlineStr">
        <is>
          <t>CH</t>
        </is>
      </c>
      <c r="D9476" t="inlineStr">
        <is>
          <t>kilowatt hour</t>
        </is>
      </c>
      <c r="E9476" t="inlineStr">
        <is>
          <t>photovoltaic::power plants</t>
        </is>
      </c>
      <c r="F9476" t="inlineStr">
        <is>
          <t>production</t>
        </is>
      </c>
      <c r="G9476" t="n">
        <v>0</v>
      </c>
      <c r="H9476" t="inlineStr">
        <is>
          <t>electricity, low voltage</t>
        </is>
      </c>
      <c r="J9476">
        <f>VLOOKUP(C9476,'extension - production vol'!$B$6:$D$235,3,0)</f>
        <v>4624.3050000000003</v>
      </c>
    </row>
    <row r="9477">
      <c r="A9477" t="inlineStr">
        <is>
          <t>photovoltaic flat-roof installation, 156 kWp, multi-Si, on roof</t>
        </is>
      </c>
      <c r="B9477" s="30" t="n">
        <v>7.150753987150537e-08</v>
      </c>
      <c r="C9477" t="inlineStr">
        <is>
          <t>CH</t>
        </is>
      </c>
      <c r="D9477" t="inlineStr">
        <is>
          <t>unit</t>
        </is>
      </c>
      <c r="F9477" t="inlineStr">
        <is>
          <t>technosphere</t>
        </is>
      </c>
      <c r="G9477" t="n">
        <v>0</v>
      </c>
      <c r="H9477" t="inlineStr">
        <is>
          <t>photovoltaic flat-roof installation, 156 kWp, multi-Si, on roof</t>
        </is>
      </c>
      <c r="I9477" t="inlineStr">
        <is>
          <t>(2,2,1,1,1,3); Calculation with average annual yield and share of technologies. Lifetime: 30a.</t>
        </is>
      </c>
    </row>
    <row r="9478">
      <c r="A9478" t="inlineStr">
        <is>
          <t>photovoltaic flat-roof installation, 156 kWp, single-Si, on roof</t>
        </is>
      </c>
      <c r="B9478" s="30" t="n">
        <v>3.799917577712846e-08</v>
      </c>
      <c r="C9478" t="inlineStr">
        <is>
          <t>CH</t>
        </is>
      </c>
      <c r="D9478" t="inlineStr">
        <is>
          <t>unit</t>
        </is>
      </c>
      <c r="F9478" t="inlineStr">
        <is>
          <t>technosphere</t>
        </is>
      </c>
      <c r="G9478" t="n">
        <v>0</v>
      </c>
      <c r="H9478" t="inlineStr">
        <is>
          <t>photovoltaic flat-roof installation, 156 kWp, single-Si, on roof</t>
        </is>
      </c>
      <c r="I9478" t="inlineStr">
        <is>
          <t>(2,2,1,1,1,3); Calculation with average annual yield and share of technologies. Lifetime: 30a.</t>
        </is>
      </c>
    </row>
    <row r="9479">
      <c r="A9479" t="inlineStr">
        <is>
          <t>photovoltaic open ground installation, 570 kWp, CIS, on open ground</t>
        </is>
      </c>
      <c r="B9479" s="30" t="n">
        <v>1.188919666228701e-11</v>
      </c>
      <c r="C9479" t="inlineStr">
        <is>
          <t>RER</t>
        </is>
      </c>
      <c r="D9479" t="inlineStr">
        <is>
          <t>unit</t>
        </is>
      </c>
      <c r="F9479" t="inlineStr">
        <is>
          <t>technosphere</t>
        </is>
      </c>
      <c r="G9479" t="n">
        <v>0</v>
      </c>
      <c r="H9479" t="inlineStr">
        <is>
          <t>photovoltaic open ground installation, 570 kWp, CIS, on open ground</t>
        </is>
      </c>
      <c r="I9479" t="inlineStr">
        <is>
          <t>(2,2,1,1,1,3); Calculation with average annual yield and share of technologies. Lifetime: 30a.</t>
        </is>
      </c>
    </row>
    <row r="9480">
      <c r="A9480" t="inlineStr">
        <is>
          <t>photovoltaic open ground installation, 570 kWp, CdTe, on open ground</t>
        </is>
      </c>
      <c r="B9480" s="30" t="n">
        <v>1.437350641261564e-11</v>
      </c>
      <c r="C9480" t="inlineStr">
        <is>
          <t>RER</t>
        </is>
      </c>
      <c r="D9480" t="inlineStr">
        <is>
          <t>unit</t>
        </is>
      </c>
      <c r="F9480" t="inlineStr">
        <is>
          <t>technosphere</t>
        </is>
      </c>
      <c r="G9480" t="n">
        <v>0</v>
      </c>
      <c r="H9480" t="inlineStr">
        <is>
          <t>photovoltaic open ground installation, 570 kWp, CdTe, on open ground</t>
        </is>
      </c>
      <c r="I9480" t="inlineStr">
        <is>
          <t>(2,2,1,1,1,3); Calculation with average annual yield and share of technologies. Lifetime: 30a.</t>
        </is>
      </c>
    </row>
    <row r="9481">
      <c r="A9481" t="inlineStr">
        <is>
          <t>photovoltaic open ground installation, 570 kWp, micro-Si, on open ground</t>
        </is>
      </c>
      <c r="B9481" s="30" t="n">
        <v>1.872104847569074e-12</v>
      </c>
      <c r="C9481" t="inlineStr">
        <is>
          <t>RER</t>
        </is>
      </c>
      <c r="D9481" t="inlineStr">
        <is>
          <t>unit</t>
        </is>
      </c>
      <c r="F9481" t="inlineStr">
        <is>
          <t>technosphere</t>
        </is>
      </c>
      <c r="G9481" t="n">
        <v>0</v>
      </c>
      <c r="H9481" t="inlineStr">
        <is>
          <t>photovoltaic open ground installation, 570 kWp, micro-Si, on open ground</t>
        </is>
      </c>
      <c r="I9481" t="inlineStr">
        <is>
          <t>(2,2,1,1,1,3); Calculation with average annual yield and share of technologies. Lifetime: 30a.</t>
        </is>
      </c>
    </row>
    <row r="9482">
      <c r="A9482" t="inlineStr">
        <is>
          <t>photovoltaic open ground installation, 570 kWp, multi-Si, on open ground</t>
        </is>
      </c>
      <c r="B9482" s="30" t="n">
        <v>3.797444904073761e-10</v>
      </c>
      <c r="C9482" t="inlineStr">
        <is>
          <t>RER</t>
        </is>
      </c>
      <c r="D9482" t="inlineStr">
        <is>
          <t>unit</t>
        </is>
      </c>
      <c r="F9482" t="inlineStr">
        <is>
          <t>technosphere</t>
        </is>
      </c>
      <c r="G9482" t="n">
        <v>0</v>
      </c>
      <c r="H9482" t="inlineStr">
        <is>
          <t>photovoltaic open ground installation, 570 kWp, multi-Si, on open ground</t>
        </is>
      </c>
      <c r="I9482" t="inlineStr">
        <is>
          <t>(2,2,1,1,1,3); Calculation with average annual yield and share of technologies. Lifetime: 30a.</t>
        </is>
      </c>
    </row>
    <row r="9483">
      <c r="A9483" t="inlineStr">
        <is>
          <t>photovoltaic open ground installation, 570 kWp, single-Si, on open ground</t>
        </is>
      </c>
      <c r="B9483" s="30" t="n">
        <v>2.005192869908107e-10</v>
      </c>
      <c r="C9483" t="inlineStr">
        <is>
          <t>RER</t>
        </is>
      </c>
      <c r="D9483" t="inlineStr">
        <is>
          <t>unit</t>
        </is>
      </c>
      <c r="F9483" t="inlineStr">
        <is>
          <t>technosphere</t>
        </is>
      </c>
      <c r="G9483" t="n">
        <v>0</v>
      </c>
      <c r="H9483" t="inlineStr">
        <is>
          <t>photovoltaic open ground installation, 570 kWp, single-Si, on open ground</t>
        </is>
      </c>
      <c r="I9483" t="inlineStr">
        <is>
          <t>(2,2,1,1,1,3); Calculation with average annual yield and share of technologies. Lifetime: 30a.</t>
        </is>
      </c>
    </row>
    <row r="9484">
      <c r="A9484" t="inlineStr">
        <is>
          <t>photovoltaic slanted-roof installation, 93 kWp, multi-Si, laminated, integrated, on roof</t>
        </is>
      </c>
      <c r="B9484" s="30" t="n">
        <v>6.674016823514098e-08</v>
      </c>
      <c r="C9484" t="inlineStr">
        <is>
          <t>CH</t>
        </is>
      </c>
      <c r="D9484" t="inlineStr">
        <is>
          <t>unit</t>
        </is>
      </c>
      <c r="F9484" t="inlineStr">
        <is>
          <t>technosphere</t>
        </is>
      </c>
      <c r="G9484" t="n">
        <v>0</v>
      </c>
      <c r="H9484" t="inlineStr">
        <is>
          <t>photovoltaic slanted-roof installation, 93 kWp, multi-Si, laminated, integrated, on roof</t>
        </is>
      </c>
      <c r="I9484" t="inlineStr">
        <is>
          <t>(2,2,1,1,1,3); Calculation with average annual yield and share of technologies. Lifetime: 30a.</t>
        </is>
      </c>
    </row>
    <row r="9485">
      <c r="A9485" t="inlineStr">
        <is>
          <t>photovoltaic slanted-roof installation, 93 kWp, multi-Si, panel, mounted, on roof</t>
        </is>
      </c>
      <c r="B9485" s="30" t="n">
        <v>7.069406778008885e-08</v>
      </c>
      <c r="C9485" t="inlineStr">
        <is>
          <t>CH</t>
        </is>
      </c>
      <c r="D9485" t="inlineStr">
        <is>
          <t>unit</t>
        </is>
      </c>
      <c r="F9485" t="inlineStr">
        <is>
          <t>technosphere</t>
        </is>
      </c>
      <c r="G9485" t="n">
        <v>0</v>
      </c>
      <c r="H9485" t="inlineStr">
        <is>
          <t>photovoltaic slanted-roof installation, 93 kWp, multi-Si, panel, mounted, on roof</t>
        </is>
      </c>
      <c r="I9485" t="inlineStr">
        <is>
          <t>(2,2,1,1,1,3); Calculation with average annual yield and share of technologies. Lifetime: 30a.</t>
        </is>
      </c>
    </row>
    <row r="9486">
      <c r="A9486" t="inlineStr">
        <is>
          <t>photovoltaic slanted-roof installation, 93 kWp, single-Si, laminated, integrated, on roof</t>
        </is>
      </c>
      <c r="B9486" s="30" t="n">
        <v>2.47429237230311e-08</v>
      </c>
      <c r="C9486" t="inlineStr">
        <is>
          <t>CH</t>
        </is>
      </c>
      <c r="D9486" t="inlineStr">
        <is>
          <t>unit</t>
        </is>
      </c>
      <c r="F9486" t="inlineStr">
        <is>
          <t>technosphere</t>
        </is>
      </c>
      <c r="G9486" t="n">
        <v>0</v>
      </c>
      <c r="H9486" t="inlineStr">
        <is>
          <t>photovoltaic slanted-roof installation, 93 kWp, single-Si, laminated, integrated, on roof</t>
        </is>
      </c>
      <c r="I9486" t="inlineStr">
        <is>
          <t>(2,2,1,1,1,3); Calculation with average annual yield and share of technologies. Lifetime: 30a.</t>
        </is>
      </c>
    </row>
    <row r="9487">
      <c r="A9487" t="inlineStr">
        <is>
          <t>photovoltaic slanted-roof installation, 93 kWp, single-Si, panel, mounted, on roof</t>
        </is>
      </c>
      <c r="B9487" s="30" t="n">
        <v>3.743308834912902e-08</v>
      </c>
      <c r="C9487" t="inlineStr">
        <is>
          <t>CH</t>
        </is>
      </c>
      <c r="D9487" t="inlineStr">
        <is>
          <t>unit</t>
        </is>
      </c>
      <c r="F9487" t="inlineStr">
        <is>
          <t>technosphere</t>
        </is>
      </c>
      <c r="G9487" t="n">
        <v>0</v>
      </c>
      <c r="H9487" t="inlineStr">
        <is>
          <t>photovoltaic slanted-roof installation, 93 kWp, single-Si, panel, mounted, on roof</t>
        </is>
      </c>
      <c r="I9487" t="inlineStr">
        <is>
          <t>(2,2,1,1,1,3); Calculation with average annual yield and share of technologies. Lifetime: 30a.</t>
        </is>
      </c>
    </row>
    <row r="9488">
      <c r="A9488" t="inlineStr">
        <is>
          <t>market for tap water</t>
        </is>
      </c>
      <c r="B9488" t="n">
        <v>0.0037026</v>
      </c>
      <c r="C9488" t="inlineStr">
        <is>
          <t>Europe without Switzerland</t>
        </is>
      </c>
      <c r="D9488" t="inlineStr">
        <is>
          <t>kilogram</t>
        </is>
      </c>
      <c r="F9488" t="inlineStr">
        <is>
          <t>technosphere</t>
        </is>
      </c>
      <c r="G9488" t="n">
        <v>0</v>
      </c>
      <c r="H9488" t="inlineStr">
        <is>
          <t>tap water</t>
        </is>
      </c>
      <c r="I9488" t="inlineStr">
        <is>
          <t>(2,2,1,1,1,3); Estimation 20l/m2 panel</t>
        </is>
      </c>
    </row>
    <row r="9489">
      <c r="A9489" t="inlineStr">
        <is>
          <t>treatment of wastewater, from residence, capacity 1.1E10l/year</t>
        </is>
      </c>
      <c r="B9489" t="n">
        <v>-3.3323e-06</v>
      </c>
      <c r="C9489" t="inlineStr">
        <is>
          <t>CH</t>
        </is>
      </c>
      <c r="D9489" t="inlineStr">
        <is>
          <t>cubic meter</t>
        </is>
      </c>
      <c r="F9489" t="inlineStr">
        <is>
          <t>technosphere</t>
        </is>
      </c>
      <c r="G9489" t="n">
        <v>0</v>
      </c>
      <c r="H9489" t="inlineStr">
        <is>
          <t>wastewater, from residence</t>
        </is>
      </c>
      <c r="I9489" t="inlineStr">
        <is>
          <t>(2,2,1,1,1,3); Estimation 20l/m2 panel</t>
        </is>
      </c>
    </row>
    <row r="9490"/>
    <row r="9491" ht="16" customHeight="1" s="29">
      <c r="A9491" s="1" t="inlineStr">
        <is>
          <t>Activity</t>
        </is>
      </c>
      <c r="B9491" s="1" t="inlineStr">
        <is>
          <t>electricity production, photovoltaic, commercial</t>
        </is>
      </c>
    </row>
    <row r="9492">
      <c r="A9492" t="inlineStr">
        <is>
          <t>comment</t>
        </is>
      </c>
      <c r="B9492"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493">
      <c r="A9493" t="inlineStr">
        <is>
          <t>location</t>
        </is>
      </c>
      <c r="B9493" t="inlineStr">
        <is>
          <t>TH</t>
        </is>
      </c>
    </row>
    <row r="9494">
      <c r="A9494" t="inlineStr">
        <is>
          <t>production amount</t>
        </is>
      </c>
      <c r="B9494" t="n">
        <v>1</v>
      </c>
    </row>
    <row r="9495">
      <c r="A9495" t="inlineStr">
        <is>
          <t>reference product</t>
        </is>
      </c>
      <c r="B9495" t="inlineStr">
        <is>
          <t>electricity, low voltage</t>
        </is>
      </c>
    </row>
    <row r="9496">
      <c r="A9496" t="inlineStr">
        <is>
          <t>source</t>
        </is>
      </c>
      <c r="B949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97">
      <c r="A9497" t="inlineStr">
        <is>
          <t>type</t>
        </is>
      </c>
      <c r="B9497" t="inlineStr">
        <is>
          <t>process</t>
        </is>
      </c>
    </row>
    <row r="9498">
      <c r="A9498" t="inlineStr">
        <is>
          <t>unit</t>
        </is>
      </c>
      <c r="B9498" t="inlineStr">
        <is>
          <t>kilowatt hour</t>
        </is>
      </c>
    </row>
    <row r="9499" ht="16" customHeight="1" s="29">
      <c r="A9499" s="1" t="inlineStr">
        <is>
          <t>Exchanges</t>
        </is>
      </c>
    </row>
    <row r="9500">
      <c r="A9500" s="28" t="inlineStr">
        <is>
          <t>name</t>
        </is>
      </c>
      <c r="B9500" s="28" t="inlineStr">
        <is>
          <t>amount</t>
        </is>
      </c>
      <c r="C9500" s="28" t="inlineStr">
        <is>
          <t>location</t>
        </is>
      </c>
      <c r="D9500" s="28" t="inlineStr">
        <is>
          <t>unit</t>
        </is>
      </c>
      <c r="E9500" s="28" t="inlineStr">
        <is>
          <t>categories</t>
        </is>
      </c>
      <c r="F9500" s="28" t="inlineStr">
        <is>
          <t>type</t>
        </is>
      </c>
      <c r="G9500" s="28" t="inlineStr">
        <is>
          <t>uncertainty type</t>
        </is>
      </c>
      <c r="H9500" s="28" t="inlineStr">
        <is>
          <t>reference product</t>
        </is>
      </c>
      <c r="I9500" s="28" t="inlineStr">
        <is>
          <t>comment</t>
        </is>
      </c>
      <c r="J9500" s="28" t="inlineStr">
        <is>
          <t>production volume</t>
        </is>
      </c>
      <c r="K9500" s="28" t="n"/>
      <c r="L9500" s="28" t="n"/>
      <c r="M9500" s="28" t="n"/>
    </row>
    <row r="9501">
      <c r="A9501" t="inlineStr">
        <is>
          <t>Energy, solar, converted</t>
        </is>
      </c>
      <c r="B9501" t="n">
        <v>3.8503</v>
      </c>
      <c r="D9501" t="inlineStr">
        <is>
          <t>megajoule</t>
        </is>
      </c>
      <c r="E9501" t="inlineStr">
        <is>
          <t>natural resource::in air</t>
        </is>
      </c>
      <c r="F9501" t="inlineStr">
        <is>
          <t>biosphere</t>
        </is>
      </c>
      <c r="G9501" t="n">
        <v>0</v>
      </c>
      <c r="I9501" t="inlineStr">
        <is>
          <t>(2,2,1,1,1,3); Energy loss in the system</t>
        </is>
      </c>
    </row>
    <row r="9502">
      <c r="A9502" t="inlineStr">
        <is>
          <t>Heat, waste</t>
        </is>
      </c>
      <c r="B9502" t="n">
        <v>0.25027</v>
      </c>
      <c r="D9502" t="inlineStr">
        <is>
          <t>megajoule</t>
        </is>
      </c>
      <c r="E9502" t="inlineStr">
        <is>
          <t>air</t>
        </is>
      </c>
      <c r="F9502" t="inlineStr">
        <is>
          <t>biosphere</t>
        </is>
      </c>
      <c r="G9502" t="n">
        <v>0</v>
      </c>
      <c r="I9502" t="inlineStr">
        <is>
          <t>(1,na,na,na,na,na); Calculation with average annual output and share of technologies; Average degradation of 10.5% included</t>
        </is>
      </c>
    </row>
    <row r="9503">
      <c r="A9503" t="inlineStr">
        <is>
          <t>electricity production, photovoltaic, commercial</t>
        </is>
      </c>
      <c r="B9503" t="n">
        <v>1</v>
      </c>
      <c r="C9503" t="inlineStr">
        <is>
          <t>TH</t>
        </is>
      </c>
      <c r="D9503" t="inlineStr">
        <is>
          <t>kilowatt hour</t>
        </is>
      </c>
      <c r="E9503" t="inlineStr">
        <is>
          <t>photovoltaic::power plants</t>
        </is>
      </c>
      <c r="F9503" t="inlineStr">
        <is>
          <t>production</t>
        </is>
      </c>
      <c r="G9503" t="n">
        <v>0</v>
      </c>
      <c r="H9503" t="inlineStr">
        <is>
          <t>electricity, low voltage</t>
        </is>
      </c>
      <c r="J9503">
        <f>VLOOKUP(C9503,'extension - production vol'!$B$6:$D$235,3,0)</f>
        <v>26.283999999999999</v>
      </c>
    </row>
    <row r="9504">
      <c r="A9504" t="inlineStr">
        <is>
          <t>photovoltaic flat-roof installation, 156 kWp, multi-Si, on roof</t>
        </is>
      </c>
      <c r="B9504" s="30" t="n">
        <v>5.427036397189762e-09</v>
      </c>
      <c r="C9504" t="inlineStr">
        <is>
          <t>CH</t>
        </is>
      </c>
      <c r="D9504" t="inlineStr">
        <is>
          <t>unit</t>
        </is>
      </c>
      <c r="F9504" t="inlineStr">
        <is>
          <t>technosphere</t>
        </is>
      </c>
      <c r="G9504" t="n">
        <v>0</v>
      </c>
      <c r="H9504" t="inlineStr">
        <is>
          <t>photovoltaic flat-roof installation, 156 kWp, multi-Si, on roof</t>
        </is>
      </c>
      <c r="I9504" t="inlineStr">
        <is>
          <t>(2,2,1,1,1,3); Calculation with average annual yield and share of technologies. Lifetime: 30a.</t>
        </is>
      </c>
    </row>
    <row r="9505">
      <c r="A9505" t="inlineStr">
        <is>
          <t>photovoltaic flat-roof installation, 156 kWp, single-Si, on roof</t>
        </is>
      </c>
      <c r="B9505" s="30" t="n">
        <v>2.879651965855792e-09</v>
      </c>
      <c r="C9505" t="inlineStr">
        <is>
          <t>CH</t>
        </is>
      </c>
      <c r="D9505" t="inlineStr">
        <is>
          <t>unit</t>
        </is>
      </c>
      <c r="F9505" t="inlineStr">
        <is>
          <t>technosphere</t>
        </is>
      </c>
      <c r="G9505" t="n">
        <v>0</v>
      </c>
      <c r="H9505" t="inlineStr">
        <is>
          <t>photovoltaic flat-roof installation, 156 kWp, single-Si, on roof</t>
        </is>
      </c>
      <c r="I9505" t="inlineStr">
        <is>
          <t>(2,2,1,1,1,3); Calculation with average annual yield and share of technologies. Lifetime: 30a.</t>
        </is>
      </c>
    </row>
    <row r="9506">
      <c r="A9506" t="inlineStr">
        <is>
          <t>photovoltaic open ground installation, 570 kWp, CIS, on open ground</t>
        </is>
      </c>
      <c r="B9506" s="30" t="n">
        <v>6.577850828431089e-10</v>
      </c>
      <c r="C9506" t="inlineStr">
        <is>
          <t>RER</t>
        </is>
      </c>
      <c r="D9506" t="inlineStr">
        <is>
          <t>unit</t>
        </is>
      </c>
      <c r="F9506" t="inlineStr">
        <is>
          <t>technosphere</t>
        </is>
      </c>
      <c r="G9506" t="n">
        <v>0</v>
      </c>
      <c r="H9506" t="inlineStr">
        <is>
          <t>photovoltaic open ground installation, 570 kWp, CIS, on open ground</t>
        </is>
      </c>
      <c r="I9506" t="inlineStr">
        <is>
          <t>(2,2,1,1,1,3); Calculation with average annual yield and share of technologies. Lifetime: 30a.</t>
        </is>
      </c>
    </row>
    <row r="9507">
      <c r="A9507" t="inlineStr">
        <is>
          <t>photovoltaic open ground installation, 570 kWp, CdTe, on open ground</t>
        </is>
      </c>
      <c r="B9507" s="30" t="n">
        <v>7.966962183503492e-10</v>
      </c>
      <c r="C9507" t="inlineStr">
        <is>
          <t>RER</t>
        </is>
      </c>
      <c r="D9507" t="inlineStr">
        <is>
          <t>unit</t>
        </is>
      </c>
      <c r="F9507" t="inlineStr">
        <is>
          <t>technosphere</t>
        </is>
      </c>
      <c r="G9507" t="n">
        <v>0</v>
      </c>
      <c r="H9507" t="inlineStr">
        <is>
          <t>photovoltaic open ground installation, 570 kWp, CdTe, on open ground</t>
        </is>
      </c>
      <c r="I9507" t="inlineStr">
        <is>
          <t>(2,2,1,1,1,3); Calculation with average annual yield and share of technologies. Lifetime: 30a.</t>
        </is>
      </c>
    </row>
    <row r="9508">
      <c r="A9508" t="inlineStr">
        <is>
          <t>photovoltaic open ground installation, 570 kWp, micro-Si, on open ground</t>
        </is>
      </c>
      <c r="B9508" s="30" t="n">
        <v>1.037747894671737e-10</v>
      </c>
      <c r="C9508" t="inlineStr">
        <is>
          <t>RER</t>
        </is>
      </c>
      <c r="D9508" t="inlineStr">
        <is>
          <t>unit</t>
        </is>
      </c>
      <c r="F9508" t="inlineStr">
        <is>
          <t>technosphere</t>
        </is>
      </c>
      <c r="G9508" t="n">
        <v>0</v>
      </c>
      <c r="H9508" t="inlineStr">
        <is>
          <t>photovoltaic open ground installation, 570 kWp, micro-Si, on open ground</t>
        </is>
      </c>
      <c r="I9508" t="inlineStr">
        <is>
          <t>(2,2,1,1,1,3); Calculation with average annual yield and share of technologies. Lifetime: 30a.</t>
        </is>
      </c>
    </row>
    <row r="9509">
      <c r="A9509" t="inlineStr">
        <is>
          <t>photovoltaic open ground installation, 570 kWp, multi-Si, on open ground</t>
        </is>
      </c>
      <c r="B9509" s="30" t="n">
        <v>2.104095140771435e-08</v>
      </c>
      <c r="C9509" t="inlineStr">
        <is>
          <t>RER</t>
        </is>
      </c>
      <c r="D9509" t="inlineStr">
        <is>
          <t>unit</t>
        </is>
      </c>
      <c r="F9509" t="inlineStr">
        <is>
          <t>technosphere</t>
        </is>
      </c>
      <c r="G9509" t="n">
        <v>0</v>
      </c>
      <c r="H9509" t="inlineStr">
        <is>
          <t>photovoltaic open ground installation, 570 kWp, multi-Si, on open ground</t>
        </is>
      </c>
      <c r="I9509" t="inlineStr">
        <is>
          <t>(2,2,1,1,1,3); Calculation with average annual yield and share of technologies. Lifetime: 30a.</t>
        </is>
      </c>
    </row>
    <row r="9510">
      <c r="A9510" t="inlineStr">
        <is>
          <t>photovoltaic open ground installation, 570 kWp, single-Si, on open ground</t>
        </is>
      </c>
      <c r="B9510" s="30" t="n">
        <v>1.115374705690489e-08</v>
      </c>
      <c r="C9510" t="inlineStr">
        <is>
          <t>RER</t>
        </is>
      </c>
      <c r="D9510" t="inlineStr">
        <is>
          <t>unit</t>
        </is>
      </c>
      <c r="F9510" t="inlineStr">
        <is>
          <t>technosphere</t>
        </is>
      </c>
      <c r="G9510" t="n">
        <v>0</v>
      </c>
      <c r="H9510" t="inlineStr">
        <is>
          <t>photovoltaic open ground installation, 570 kWp, single-Si, on open ground</t>
        </is>
      </c>
      <c r="I9510" t="inlineStr">
        <is>
          <t>(2,2,1,1,1,3); Calculation with average annual yield and share of technologies. Lifetime: 30a.</t>
        </is>
      </c>
    </row>
    <row r="9511">
      <c r="A9511" t="inlineStr">
        <is>
          <t>photovoltaic slanted-roof installation, 93 kWp, multi-Si, laminated, integrated, on roof</t>
        </is>
      </c>
      <c r="B9511" s="30" t="n">
        <v>8.684286136688741e-10</v>
      </c>
      <c r="C9511" t="inlineStr">
        <is>
          <t>CH</t>
        </is>
      </c>
      <c r="D9511" t="inlineStr">
        <is>
          <t>unit</t>
        </is>
      </c>
      <c r="F9511" t="inlineStr">
        <is>
          <t>technosphere</t>
        </is>
      </c>
      <c r="G9511" t="n">
        <v>0</v>
      </c>
      <c r="H9511" t="inlineStr">
        <is>
          <t>photovoltaic slanted-roof installation, 93 kWp, multi-Si, laminated, integrated, on roof</t>
        </is>
      </c>
      <c r="I9511" t="inlineStr">
        <is>
          <t>(2,2,1,1,1,3); Calculation with average annual yield and share of technologies. Lifetime: 30a.</t>
        </is>
      </c>
    </row>
    <row r="9512">
      <c r="A9512" t="inlineStr">
        <is>
          <t>photovoltaic slanted-roof installation, 93 kWp, multi-Si, panel, mounted, on roof</t>
        </is>
      </c>
      <c r="B9512" s="30" t="n">
        <v>1.011195759438762e-08</v>
      </c>
      <c r="C9512" t="inlineStr">
        <is>
          <t>CH</t>
        </is>
      </c>
      <c r="D9512" t="inlineStr">
        <is>
          <t>unit</t>
        </is>
      </c>
      <c r="F9512" t="inlineStr">
        <is>
          <t>technosphere</t>
        </is>
      </c>
      <c r="G9512" t="n">
        <v>0</v>
      </c>
      <c r="H9512" t="inlineStr">
        <is>
          <t>photovoltaic slanted-roof installation, 93 kWp, multi-Si, panel, mounted, on roof</t>
        </is>
      </c>
      <c r="I9512" t="inlineStr">
        <is>
          <t>(2,2,1,1,1,3); Calculation with average annual yield and share of technologies. Lifetime: 30a.</t>
        </is>
      </c>
    </row>
    <row r="9513">
      <c r="A9513" t="inlineStr">
        <is>
          <t>photovoltaic slanted-roof installation, 93 kWp, single-Si, laminated, integrated, on roof</t>
        </is>
      </c>
      <c r="B9513" s="30" t="n">
        <v>3.211409104779271e-10</v>
      </c>
      <c r="C9513" t="inlineStr">
        <is>
          <t>CH</t>
        </is>
      </c>
      <c r="D9513" t="inlineStr">
        <is>
          <t>unit</t>
        </is>
      </c>
      <c r="F9513" t="inlineStr">
        <is>
          <t>technosphere</t>
        </is>
      </c>
      <c r="G9513" t="n">
        <v>0</v>
      </c>
      <c r="H9513" t="inlineStr">
        <is>
          <t>photovoltaic slanted-roof installation, 93 kWp, single-Si, laminated, integrated, on roof</t>
        </is>
      </c>
      <c r="I9513" t="inlineStr">
        <is>
          <t>(2,2,1,1,1,3); Calculation with average annual yield and share of technologies. Lifetime: 30a.</t>
        </is>
      </c>
    </row>
    <row r="9514">
      <c r="A9514" t="inlineStr">
        <is>
          <t>photovoltaic slanted-roof installation, 93 kWp, single-Si, panel, mounted, on roof</t>
        </is>
      </c>
      <c r="B9514" s="30" t="n">
        <v>5.36119536500341e-09</v>
      </c>
      <c r="C9514" t="inlineStr">
        <is>
          <t>CH</t>
        </is>
      </c>
      <c r="D9514" t="inlineStr">
        <is>
          <t>unit</t>
        </is>
      </c>
      <c r="F9514" t="inlineStr">
        <is>
          <t>technosphere</t>
        </is>
      </c>
      <c r="G9514" t="n">
        <v>0</v>
      </c>
      <c r="H9514" t="inlineStr">
        <is>
          <t>photovoltaic slanted-roof installation, 93 kWp, single-Si, panel, mounted, on roof</t>
        </is>
      </c>
      <c r="I9514" t="inlineStr">
        <is>
          <t>(2,2,1,1,1,3); Calculation with average annual yield and share of technologies. Lifetime: 30a.</t>
        </is>
      </c>
    </row>
    <row r="9515">
      <c r="A9515" t="inlineStr">
        <is>
          <t>market for tap water</t>
        </is>
      </c>
      <c r="B9515" t="n">
        <v>0.0037026</v>
      </c>
      <c r="C9515" t="inlineStr">
        <is>
          <t>Europe without Switzerland</t>
        </is>
      </c>
      <c r="D9515" t="inlineStr">
        <is>
          <t>kilogram</t>
        </is>
      </c>
      <c r="F9515" t="inlineStr">
        <is>
          <t>technosphere</t>
        </is>
      </c>
      <c r="G9515" t="n">
        <v>0</v>
      </c>
      <c r="H9515" t="inlineStr">
        <is>
          <t>tap water</t>
        </is>
      </c>
      <c r="I9515" t="inlineStr">
        <is>
          <t>(2,2,1,1,1,3); Estimation 20l/m2 panel</t>
        </is>
      </c>
    </row>
    <row r="9516">
      <c r="A9516" t="inlineStr">
        <is>
          <t>treatment of wastewater, from residence, capacity 1.1E10l/year</t>
        </is>
      </c>
      <c r="B9516" t="n">
        <v>-3.3323e-06</v>
      </c>
      <c r="C9516" t="inlineStr">
        <is>
          <t>CH</t>
        </is>
      </c>
      <c r="D9516" t="inlineStr">
        <is>
          <t>cubic meter</t>
        </is>
      </c>
      <c r="F9516" t="inlineStr">
        <is>
          <t>technosphere</t>
        </is>
      </c>
      <c r="G9516" t="n">
        <v>0</v>
      </c>
      <c r="H9516" t="inlineStr">
        <is>
          <t>wastewater, from residence</t>
        </is>
      </c>
      <c r="I9516" t="inlineStr">
        <is>
          <t>(2,2,1,1,1,3); Estimation 20l/m2 panel</t>
        </is>
      </c>
    </row>
    <row r="9517"/>
    <row r="9518" ht="16" customHeight="1" s="29">
      <c r="A9518" s="1" t="inlineStr">
        <is>
          <t>Activity</t>
        </is>
      </c>
      <c r="B9518" s="1" t="inlineStr">
        <is>
          <t>electricity production, photovoltaic, commercial</t>
        </is>
      </c>
    </row>
    <row r="9519">
      <c r="A9519" t="inlineStr">
        <is>
          <t>comment</t>
        </is>
      </c>
      <c r="B9519"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520">
      <c r="A9520" t="inlineStr">
        <is>
          <t>location</t>
        </is>
      </c>
      <c r="B9520" t="inlineStr">
        <is>
          <t>TR</t>
        </is>
      </c>
    </row>
    <row r="9521">
      <c r="A9521" t="inlineStr">
        <is>
          <t>production amount</t>
        </is>
      </c>
      <c r="B9521" t="n">
        <v>1</v>
      </c>
    </row>
    <row r="9522">
      <c r="A9522" t="inlineStr">
        <is>
          <t>reference product</t>
        </is>
      </c>
      <c r="B9522" t="inlineStr">
        <is>
          <t>electricity, low voltage</t>
        </is>
      </c>
    </row>
    <row r="9523">
      <c r="A9523" t="inlineStr">
        <is>
          <t>source</t>
        </is>
      </c>
      <c r="B952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24">
      <c r="A9524" t="inlineStr">
        <is>
          <t>type</t>
        </is>
      </c>
      <c r="B9524" t="inlineStr">
        <is>
          <t>process</t>
        </is>
      </c>
    </row>
    <row r="9525">
      <c r="A9525" t="inlineStr">
        <is>
          <t>unit</t>
        </is>
      </c>
      <c r="B9525" t="inlineStr">
        <is>
          <t>kilowatt hour</t>
        </is>
      </c>
    </row>
    <row r="9526" ht="16" customHeight="1" s="29">
      <c r="A9526" s="1" t="inlineStr">
        <is>
          <t>Exchanges</t>
        </is>
      </c>
    </row>
    <row r="9527">
      <c r="A9527" s="28" t="inlineStr">
        <is>
          <t>name</t>
        </is>
      </c>
      <c r="B9527" s="28" t="inlineStr">
        <is>
          <t>amount</t>
        </is>
      </c>
      <c r="C9527" s="28" t="inlineStr">
        <is>
          <t>location</t>
        </is>
      </c>
      <c r="D9527" s="28" t="inlineStr">
        <is>
          <t>unit</t>
        </is>
      </c>
      <c r="E9527" s="28" t="inlineStr">
        <is>
          <t>categories</t>
        </is>
      </c>
      <c r="F9527" s="28" t="inlineStr">
        <is>
          <t>type</t>
        </is>
      </c>
      <c r="G9527" s="28" t="inlineStr">
        <is>
          <t>uncertainty type</t>
        </is>
      </c>
      <c r="H9527" s="28" t="inlineStr">
        <is>
          <t>reference product</t>
        </is>
      </c>
      <c r="I9527" s="28" t="inlineStr">
        <is>
          <t>comment</t>
        </is>
      </c>
      <c r="J9527" s="28" t="inlineStr">
        <is>
          <t>production volume</t>
        </is>
      </c>
      <c r="K9527" s="28" t="n"/>
      <c r="L9527" s="28" t="n"/>
      <c r="M9527" s="28" t="n"/>
    </row>
    <row r="9528">
      <c r="A9528" t="inlineStr">
        <is>
          <t>Energy, solar, converted</t>
        </is>
      </c>
      <c r="B9528" t="n">
        <v>3.8503</v>
      </c>
      <c r="D9528" t="inlineStr">
        <is>
          <t>megajoule</t>
        </is>
      </c>
      <c r="E9528" t="inlineStr">
        <is>
          <t>natural resource::in air</t>
        </is>
      </c>
      <c r="F9528" t="inlineStr">
        <is>
          <t>biosphere</t>
        </is>
      </c>
      <c r="G9528" t="n">
        <v>0</v>
      </c>
      <c r="I9528" t="inlineStr">
        <is>
          <t>(2,2,1,1,1,3); Energy loss in the system</t>
        </is>
      </c>
    </row>
    <row r="9529">
      <c r="A9529" t="inlineStr">
        <is>
          <t>Heat, waste</t>
        </is>
      </c>
      <c r="B9529" t="n">
        <v>0.25027</v>
      </c>
      <c r="D9529" t="inlineStr">
        <is>
          <t>megajoule</t>
        </is>
      </c>
      <c r="E9529" t="inlineStr">
        <is>
          <t>air</t>
        </is>
      </c>
      <c r="F9529" t="inlineStr">
        <is>
          <t>biosphere</t>
        </is>
      </c>
      <c r="G9529" t="n">
        <v>0</v>
      </c>
      <c r="I9529" t="inlineStr">
        <is>
          <t>(1,na,na,na,na,na); Calculation with average annual output and share of technologies; Average degradation of 10.5% included</t>
        </is>
      </c>
    </row>
    <row r="9530">
      <c r="A9530" t="inlineStr">
        <is>
          <t>electricity production, photovoltaic, commercial</t>
        </is>
      </c>
      <c r="B9530" t="n">
        <v>1</v>
      </c>
      <c r="C9530" t="inlineStr">
        <is>
          <t>TR</t>
        </is>
      </c>
      <c r="D9530" t="inlineStr">
        <is>
          <t>kilowatt hour</t>
        </is>
      </c>
      <c r="E9530" t="inlineStr">
        <is>
          <t>photovoltaic::power plants</t>
        </is>
      </c>
      <c r="F9530" t="inlineStr">
        <is>
          <t>production</t>
        </is>
      </c>
      <c r="G9530" t="n">
        <v>0</v>
      </c>
      <c r="H9530" t="inlineStr">
        <is>
          <t>electricity, low voltage</t>
        </is>
      </c>
      <c r="J9530">
        <f>VLOOKUP(C9530,'extension - production vol'!$B$6:$D$235,3,0)</f>
        <v>22090.561000000002</v>
      </c>
    </row>
    <row r="9531">
      <c r="A9531" t="inlineStr">
        <is>
          <t>photovoltaic flat-roof installation, 156 kWp, multi-Si, on roof</t>
        </is>
      </c>
      <c r="B9531" s="30" t="n">
        <v>4.232329579628912e-12</v>
      </c>
      <c r="C9531" t="inlineStr">
        <is>
          <t>CH</t>
        </is>
      </c>
      <c r="D9531" t="inlineStr">
        <is>
          <t>unit</t>
        </is>
      </c>
      <c r="F9531" t="inlineStr">
        <is>
          <t>technosphere</t>
        </is>
      </c>
      <c r="G9531" t="n">
        <v>0</v>
      </c>
      <c r="H9531" t="inlineStr">
        <is>
          <t>photovoltaic flat-roof installation, 156 kWp, multi-Si, on roof</t>
        </is>
      </c>
      <c r="I9531" t="inlineStr">
        <is>
          <t>(2,2,1,1,1,3); Calculation with average annual yield and share of technologies. Lifetime: 30a.</t>
        </is>
      </c>
    </row>
    <row r="9532">
      <c r="A9532" t="inlineStr">
        <is>
          <t>photovoltaic flat-roof installation, 156 kWp, single-Si, on roof</t>
        </is>
      </c>
      <c r="B9532" s="30" t="n">
        <v>2.231591960167972e-12</v>
      </c>
      <c r="C9532" t="inlineStr">
        <is>
          <t>CH</t>
        </is>
      </c>
      <c r="D9532" t="inlineStr">
        <is>
          <t>unit</t>
        </is>
      </c>
      <c r="F9532" t="inlineStr">
        <is>
          <t>technosphere</t>
        </is>
      </c>
      <c r="G9532" t="n">
        <v>0</v>
      </c>
      <c r="H9532" t="inlineStr">
        <is>
          <t>photovoltaic flat-roof installation, 156 kWp, single-Si, on roof</t>
        </is>
      </c>
      <c r="I9532" t="inlineStr">
        <is>
          <t>(2,2,1,1,1,3); Calculation with average annual yield and share of technologies. Lifetime: 30a.</t>
        </is>
      </c>
    </row>
    <row r="9533">
      <c r="A9533" t="inlineStr">
        <is>
          <t>photovoltaic open ground installation, 570 kWp, CIS, on open ground</t>
        </is>
      </c>
      <c r="B9533" s="30" t="n">
        <v>7.750111189427859e-10</v>
      </c>
      <c r="C9533" t="inlineStr">
        <is>
          <t>RER</t>
        </is>
      </c>
      <c r="D9533" t="inlineStr">
        <is>
          <t>unit</t>
        </is>
      </c>
      <c r="F9533" t="inlineStr">
        <is>
          <t>technosphere</t>
        </is>
      </c>
      <c r="G9533" t="n">
        <v>0</v>
      </c>
      <c r="H9533" t="inlineStr">
        <is>
          <t>photovoltaic open ground installation, 570 kWp, CIS, on open ground</t>
        </is>
      </c>
      <c r="I9533" t="inlineStr">
        <is>
          <t>(2,2,1,1,1,3); Calculation with average annual yield and share of technologies. Lifetime: 30a.</t>
        </is>
      </c>
    </row>
    <row r="9534">
      <c r="A9534" t="inlineStr">
        <is>
          <t>photovoltaic open ground installation, 570 kWp, CdTe, on open ground</t>
        </is>
      </c>
      <c r="B9534" s="30" t="n">
        <v>9.379621747204998e-10</v>
      </c>
      <c r="C9534" t="inlineStr">
        <is>
          <t>RER</t>
        </is>
      </c>
      <c r="D9534" t="inlineStr">
        <is>
          <t>unit</t>
        </is>
      </c>
      <c r="F9534" t="inlineStr">
        <is>
          <t>technosphere</t>
        </is>
      </c>
      <c r="G9534" t="n">
        <v>0</v>
      </c>
      <c r="H9534" t="inlineStr">
        <is>
          <t>photovoltaic open ground installation, 570 kWp, CdTe, on open ground</t>
        </is>
      </c>
      <c r="I9534" t="inlineStr">
        <is>
          <t>(2,2,1,1,1,3); Calculation with average annual yield and share of technologies. Lifetime: 30a.</t>
        </is>
      </c>
    </row>
    <row r="9535">
      <c r="A9535" t="inlineStr">
        <is>
          <t>photovoltaic open ground installation, 570 kWp, micro-Si, on open ground</t>
        </is>
      </c>
      <c r="B9535" s="30" t="n">
        <v>1.224120126330144e-10</v>
      </c>
      <c r="C9535" t="inlineStr">
        <is>
          <t>RER</t>
        </is>
      </c>
      <c r="D9535" t="inlineStr">
        <is>
          <t>unit</t>
        </is>
      </c>
      <c r="F9535" t="inlineStr">
        <is>
          <t>technosphere</t>
        </is>
      </c>
      <c r="G9535" t="n">
        <v>0</v>
      </c>
      <c r="H9535" t="inlineStr">
        <is>
          <t>photovoltaic open ground installation, 570 kWp, micro-Si, on open ground</t>
        </is>
      </c>
      <c r="I9535" t="inlineStr">
        <is>
          <t>(2,2,1,1,1,3); Calculation with average annual yield and share of technologies. Lifetime: 30a.</t>
        </is>
      </c>
    </row>
    <row r="9536">
      <c r="A9536" t="inlineStr">
        <is>
          <t>photovoltaic open ground installation, 570 kWp, multi-Si, on open ground</t>
        </is>
      </c>
      <c r="B9536" s="30" t="n">
        <v>2.480035580616915e-08</v>
      </c>
      <c r="C9536" t="inlineStr">
        <is>
          <t>RER</t>
        </is>
      </c>
      <c r="D9536" t="inlineStr">
        <is>
          <t>unit</t>
        </is>
      </c>
      <c r="F9536" t="inlineStr">
        <is>
          <t>technosphere</t>
        </is>
      </c>
      <c r="G9536" t="n">
        <v>0</v>
      </c>
      <c r="H9536" t="inlineStr">
        <is>
          <t>photovoltaic open ground installation, 570 kWp, multi-Si, on open ground</t>
        </is>
      </c>
      <c r="I9536" t="inlineStr">
        <is>
          <t>(2,2,1,1,1,3); Calculation with average annual yield and share of technologies. Lifetime: 30a.</t>
        </is>
      </c>
    </row>
    <row r="9537">
      <c r="A9537" t="inlineStr">
        <is>
          <t>photovoltaic open ground installation, 570 kWp, single-Si, on open ground</t>
        </is>
      </c>
      <c r="B9537" s="30" t="n">
        <v>1.311557278210868e-08</v>
      </c>
      <c r="C9537" t="inlineStr">
        <is>
          <t>RER</t>
        </is>
      </c>
      <c r="D9537" t="inlineStr">
        <is>
          <t>unit</t>
        </is>
      </c>
      <c r="F9537" t="inlineStr">
        <is>
          <t>technosphere</t>
        </is>
      </c>
      <c r="G9537" t="n">
        <v>0</v>
      </c>
      <c r="H9537" t="inlineStr">
        <is>
          <t>photovoltaic open ground installation, 570 kWp, single-Si, on open ground</t>
        </is>
      </c>
      <c r="I9537" t="inlineStr">
        <is>
          <t>(2,2,1,1,1,3); Calculation with average annual yield and share of technologies. Lifetime: 30a.</t>
        </is>
      </c>
    </row>
    <row r="9538">
      <c r="A9538" t="inlineStr">
        <is>
          <t>photovoltaic slanted-roof installation, 93 kWp, multi-Si, laminated, integrated, on roof</t>
        </is>
      </c>
      <c r="B9538" s="30" t="n">
        <v>6.753202329405092e-13</v>
      </c>
      <c r="C9538" t="inlineStr">
        <is>
          <t>CH</t>
        </is>
      </c>
      <c r="D9538" t="inlineStr">
        <is>
          <t>unit</t>
        </is>
      </c>
      <c r="F9538" t="inlineStr">
        <is>
          <t>technosphere</t>
        </is>
      </c>
      <c r="G9538" t="n">
        <v>0</v>
      </c>
      <c r="H9538" t="inlineStr">
        <is>
          <t>photovoltaic slanted-roof installation, 93 kWp, multi-Si, laminated, integrated, on roof</t>
        </is>
      </c>
      <c r="I9538" t="inlineStr">
        <is>
          <t>(2,2,1,1,1,3); Calculation with average annual yield and share of technologies. Lifetime: 30a.</t>
        </is>
      </c>
    </row>
    <row r="9539">
      <c r="A9539" t="inlineStr">
        <is>
          <t>photovoltaic slanted-roof installation, 93 kWp, multi-Si, panel, mounted, on roof</t>
        </is>
      </c>
      <c r="B9539" s="30" t="n">
        <v>7.873870631426925e-12</v>
      </c>
      <c r="C9539" t="inlineStr">
        <is>
          <t>CH</t>
        </is>
      </c>
      <c r="D9539" t="inlineStr">
        <is>
          <t>unit</t>
        </is>
      </c>
      <c r="F9539" t="inlineStr">
        <is>
          <t>technosphere</t>
        </is>
      </c>
      <c r="G9539" t="n">
        <v>0</v>
      </c>
      <c r="H9539" t="inlineStr">
        <is>
          <t>photovoltaic slanted-roof installation, 93 kWp, multi-Si, panel, mounted, on roof</t>
        </is>
      </c>
      <c r="I9539" t="inlineStr">
        <is>
          <t>(2,2,1,1,1,3); Calculation with average annual yield and share of technologies. Lifetime: 30a.</t>
        </is>
      </c>
    </row>
    <row r="9540">
      <c r="A9540" t="inlineStr">
        <is>
          <t>photovoltaic slanted-roof installation, 93 kWp, single-Si, laminated, integrated, on roof</t>
        </is>
      </c>
      <c r="B9540" s="30" t="n">
        <v>2.504149020486596e-13</v>
      </c>
      <c r="C9540" t="inlineStr">
        <is>
          <t>CH</t>
        </is>
      </c>
      <c r="D9540" t="inlineStr">
        <is>
          <t>unit</t>
        </is>
      </c>
      <c r="F9540" t="inlineStr">
        <is>
          <t>technosphere</t>
        </is>
      </c>
      <c r="G9540" t="n">
        <v>0</v>
      </c>
      <c r="H9540" t="inlineStr">
        <is>
          <t>photovoltaic slanted-roof installation, 93 kWp, single-Si, laminated, integrated, on roof</t>
        </is>
      </c>
      <c r="I9540" t="inlineStr">
        <is>
          <t>(2,2,1,1,1,3); Calculation with average annual yield and share of technologies. Lifetime: 30a.</t>
        </is>
      </c>
    </row>
    <row r="9541">
      <c r="A9541" t="inlineStr">
        <is>
          <t>photovoltaic slanted-roof installation, 93 kWp, single-Si, panel, mounted, on roof</t>
        </is>
      </c>
      <c r="B9541" s="30" t="n">
        <v>4.18218702390545e-12</v>
      </c>
      <c r="C9541" t="inlineStr">
        <is>
          <t>CH</t>
        </is>
      </c>
      <c r="D9541" t="inlineStr">
        <is>
          <t>unit</t>
        </is>
      </c>
      <c r="F9541" t="inlineStr">
        <is>
          <t>technosphere</t>
        </is>
      </c>
      <c r="G9541" t="n">
        <v>0</v>
      </c>
      <c r="H9541" t="inlineStr">
        <is>
          <t>photovoltaic slanted-roof installation, 93 kWp, single-Si, panel, mounted, on roof</t>
        </is>
      </c>
      <c r="I9541" t="inlineStr">
        <is>
          <t>(2,2,1,1,1,3); Calculation with average annual yield and share of technologies. Lifetime: 30a.</t>
        </is>
      </c>
    </row>
    <row r="9542">
      <c r="A9542" t="inlineStr">
        <is>
          <t>market for tap water</t>
        </is>
      </c>
      <c r="B9542" t="n">
        <v>0.0037026</v>
      </c>
      <c r="C9542" t="inlineStr">
        <is>
          <t>Europe without Switzerland</t>
        </is>
      </c>
      <c r="D9542" t="inlineStr">
        <is>
          <t>kilogram</t>
        </is>
      </c>
      <c r="F9542" t="inlineStr">
        <is>
          <t>technosphere</t>
        </is>
      </c>
      <c r="G9542" t="n">
        <v>0</v>
      </c>
      <c r="H9542" t="inlineStr">
        <is>
          <t>tap water</t>
        </is>
      </c>
      <c r="I9542" t="inlineStr">
        <is>
          <t>(2,2,1,1,1,3); Estimation 20l/m2 panel</t>
        </is>
      </c>
    </row>
    <row r="9543">
      <c r="A9543" t="inlineStr">
        <is>
          <t>treatment of wastewater, from residence, capacity 1.1E10l/year</t>
        </is>
      </c>
      <c r="B9543" t="n">
        <v>-3.3323e-06</v>
      </c>
      <c r="C9543" t="inlineStr">
        <is>
          <t>CH</t>
        </is>
      </c>
      <c r="D9543" t="inlineStr">
        <is>
          <t>cubic meter</t>
        </is>
      </c>
      <c r="F9543" t="inlineStr">
        <is>
          <t>technosphere</t>
        </is>
      </c>
      <c r="G9543" t="n">
        <v>0</v>
      </c>
      <c r="H9543" t="inlineStr">
        <is>
          <t>wastewater, from residence</t>
        </is>
      </c>
      <c r="I9543" t="inlineStr">
        <is>
          <t>(2,2,1,1,1,3); Estimation 20l/m2 panel</t>
        </is>
      </c>
    </row>
    <row r="9544"/>
    <row r="9545" ht="16" customHeight="1" s="29">
      <c r="A9545" s="1" t="inlineStr">
        <is>
          <t>Activity</t>
        </is>
      </c>
      <c r="B9545" s="1" t="inlineStr">
        <is>
          <t>electricity production, photovoltaic, commercial</t>
        </is>
      </c>
    </row>
    <row r="9546">
      <c r="A9546" t="inlineStr">
        <is>
          <t>comment</t>
        </is>
      </c>
      <c r="B9546"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547">
      <c r="A9547" t="inlineStr">
        <is>
          <t>location</t>
        </is>
      </c>
      <c r="B9547" t="inlineStr">
        <is>
          <t>GB</t>
        </is>
      </c>
    </row>
    <row r="9548">
      <c r="A9548" t="inlineStr">
        <is>
          <t>production amount</t>
        </is>
      </c>
      <c r="B9548" t="n">
        <v>1</v>
      </c>
    </row>
    <row r="9549">
      <c r="A9549" t="inlineStr">
        <is>
          <t>reference product</t>
        </is>
      </c>
      <c r="B9549" t="inlineStr">
        <is>
          <t>electricity, low voltage</t>
        </is>
      </c>
    </row>
    <row r="9550">
      <c r="A9550" t="inlineStr">
        <is>
          <t>source</t>
        </is>
      </c>
      <c r="B95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51">
      <c r="A9551" t="inlineStr">
        <is>
          <t>type</t>
        </is>
      </c>
      <c r="B9551" t="inlineStr">
        <is>
          <t>process</t>
        </is>
      </c>
    </row>
    <row r="9552">
      <c r="A9552" t="inlineStr">
        <is>
          <t>unit</t>
        </is>
      </c>
      <c r="B9552" t="inlineStr">
        <is>
          <t>kilowatt hour</t>
        </is>
      </c>
    </row>
    <row r="9553" ht="16" customHeight="1" s="29">
      <c r="A9553" s="1" t="inlineStr">
        <is>
          <t>Exchanges</t>
        </is>
      </c>
    </row>
    <row r="9554">
      <c r="A9554" s="28" t="inlineStr">
        <is>
          <t>name</t>
        </is>
      </c>
      <c r="B9554" s="28" t="inlineStr">
        <is>
          <t>amount</t>
        </is>
      </c>
      <c r="C9554" s="28" t="inlineStr">
        <is>
          <t>location</t>
        </is>
      </c>
      <c r="D9554" s="28" t="inlineStr">
        <is>
          <t>unit</t>
        </is>
      </c>
      <c r="E9554" s="28" t="inlineStr">
        <is>
          <t>categories</t>
        </is>
      </c>
      <c r="F9554" s="28" t="inlineStr">
        <is>
          <t>type</t>
        </is>
      </c>
      <c r="G9554" s="28" t="inlineStr">
        <is>
          <t>uncertainty type</t>
        </is>
      </c>
      <c r="H9554" s="28" t="inlineStr">
        <is>
          <t>reference product</t>
        </is>
      </c>
      <c r="I9554" s="28" t="inlineStr">
        <is>
          <t>comment</t>
        </is>
      </c>
      <c r="J9554" s="28" t="inlineStr">
        <is>
          <t>production volume</t>
        </is>
      </c>
      <c r="K9554" s="28" t="n"/>
      <c r="L9554" s="28" t="n"/>
      <c r="M9554" s="28" t="n"/>
    </row>
    <row r="9555">
      <c r="A9555" t="inlineStr">
        <is>
          <t>Energy, solar, converted</t>
        </is>
      </c>
      <c r="B9555" t="n">
        <v>3.8503</v>
      </c>
      <c r="D9555" t="inlineStr">
        <is>
          <t>megajoule</t>
        </is>
      </c>
      <c r="E9555" t="inlineStr">
        <is>
          <t>natural resource::in air</t>
        </is>
      </c>
      <c r="F9555" t="inlineStr">
        <is>
          <t>biosphere</t>
        </is>
      </c>
      <c r="G9555" t="n">
        <v>0</v>
      </c>
      <c r="I9555" t="inlineStr">
        <is>
          <t>(2,2,1,1,1,3); Energy loss in the system</t>
        </is>
      </c>
    </row>
    <row r="9556">
      <c r="A9556" t="inlineStr">
        <is>
          <t>Heat, waste</t>
        </is>
      </c>
      <c r="B9556" t="n">
        <v>0.25027</v>
      </c>
      <c r="D9556" t="inlineStr">
        <is>
          <t>megajoule</t>
        </is>
      </c>
      <c r="E9556" t="inlineStr">
        <is>
          <t>air</t>
        </is>
      </c>
      <c r="F9556" t="inlineStr">
        <is>
          <t>biosphere</t>
        </is>
      </c>
      <c r="G9556" t="n">
        <v>0</v>
      </c>
      <c r="I9556" t="inlineStr">
        <is>
          <t>(1,na,na,na,na,na); Calculation with average annual output and share of technologies; Average degradation of 10.5% included</t>
        </is>
      </c>
    </row>
    <row r="9557">
      <c r="A9557" t="inlineStr">
        <is>
          <t>electricity production, photovoltaic, commercial</t>
        </is>
      </c>
      <c r="B9557" t="n">
        <v>1</v>
      </c>
      <c r="C9557" t="inlineStr">
        <is>
          <t>GB</t>
        </is>
      </c>
      <c r="D9557" t="inlineStr">
        <is>
          <t>kilowatt hour</t>
        </is>
      </c>
      <c r="E9557" t="inlineStr">
        <is>
          <t>photovoltaic::power plants</t>
        </is>
      </c>
      <c r="F9557" t="inlineStr">
        <is>
          <t>production</t>
        </is>
      </c>
      <c r="G9557" t="n">
        <v>0</v>
      </c>
      <c r="H9557" t="inlineStr">
        <is>
          <t>electricity, low voltage</t>
        </is>
      </c>
      <c r="J9557">
        <f>VLOOKUP(C9557,'extension - production vol'!$B$6:$D$235,3,0)</f>
        <v>13889.038</v>
      </c>
    </row>
    <row r="9558">
      <c r="A9558" t="inlineStr">
        <is>
          <t>photovoltaic flat-roof installation, 156 kWp, multi-Si, on roof</t>
        </is>
      </c>
      <c r="B9558" s="30" t="n">
        <v>3.92284843992068e-08</v>
      </c>
      <c r="C9558" t="inlineStr">
        <is>
          <t>CH</t>
        </is>
      </c>
      <c r="D9558" t="inlineStr">
        <is>
          <t>unit</t>
        </is>
      </c>
      <c r="F9558" t="inlineStr">
        <is>
          <t>technosphere</t>
        </is>
      </c>
      <c r="G9558" t="n">
        <v>0</v>
      </c>
      <c r="H9558" t="inlineStr">
        <is>
          <t>photovoltaic flat-roof installation, 156 kWp, multi-Si, on roof</t>
        </is>
      </c>
      <c r="I9558" t="inlineStr">
        <is>
          <t>(2,2,1,1,1,3); Calculation with average annual yield and share of technologies. Lifetime: 30a.</t>
        </is>
      </c>
    </row>
    <row r="9559">
      <c r="A9559" t="inlineStr">
        <is>
          <t>photovoltaic flat-roof installation, 156 kWp, single-Si, on roof</t>
        </is>
      </c>
      <c r="B9559" s="30" t="n">
        <v>2.083611302515247e-08</v>
      </c>
      <c r="C9559" t="inlineStr">
        <is>
          <t>CH</t>
        </is>
      </c>
      <c r="D9559" t="inlineStr">
        <is>
          <t>unit</t>
        </is>
      </c>
      <c r="F9559" t="inlineStr">
        <is>
          <t>technosphere</t>
        </is>
      </c>
      <c r="G9559" t="n">
        <v>0</v>
      </c>
      <c r="H9559" t="inlineStr">
        <is>
          <t>photovoltaic flat-roof installation, 156 kWp, single-Si, on roof</t>
        </is>
      </c>
      <c r="I9559" t="inlineStr">
        <is>
          <t>(2,2,1,1,1,3); Calculation with average annual yield and share of technologies. Lifetime: 30a.</t>
        </is>
      </c>
    </row>
    <row r="9560">
      <c r="A9560" t="inlineStr">
        <is>
          <t>photovoltaic open ground installation, 570 kWp, CIS, on open ground</t>
        </is>
      </c>
      <c r="B9560" s="30" t="n">
        <v>6.084593603828918e-10</v>
      </c>
      <c r="C9560" t="inlineStr">
        <is>
          <t>RER</t>
        </is>
      </c>
      <c r="D9560" t="inlineStr">
        <is>
          <t>unit</t>
        </is>
      </c>
      <c r="F9560" t="inlineStr">
        <is>
          <t>technosphere</t>
        </is>
      </c>
      <c r="G9560" t="n">
        <v>0</v>
      </c>
      <c r="H9560" t="inlineStr">
        <is>
          <t>photovoltaic open ground installation, 570 kWp, CIS, on open ground</t>
        </is>
      </c>
      <c r="I9560" t="inlineStr">
        <is>
          <t>(2,2,1,1,1,3); Calculation with average annual yield and share of technologies. Lifetime: 30a.</t>
        </is>
      </c>
    </row>
    <row r="9561">
      <c r="A9561" t="inlineStr">
        <is>
          <t>photovoltaic open ground installation, 570 kWp, CdTe, on open ground</t>
        </is>
      </c>
      <c r="B9561" s="30" t="n">
        <v>7.362939326870737e-10</v>
      </c>
      <c r="C9561" t="inlineStr">
        <is>
          <t>RER</t>
        </is>
      </c>
      <c r="D9561" t="inlineStr">
        <is>
          <t>unit</t>
        </is>
      </c>
      <c r="F9561" t="inlineStr">
        <is>
          <t>technosphere</t>
        </is>
      </c>
      <c r="G9561" t="n">
        <v>0</v>
      </c>
      <c r="H9561" t="inlineStr">
        <is>
          <t>photovoltaic open ground installation, 570 kWp, CdTe, on open ground</t>
        </is>
      </c>
      <c r="I9561" t="inlineStr">
        <is>
          <t>(2,2,1,1,1,3); Calculation with average annual yield and share of technologies. Lifetime: 30a.</t>
        </is>
      </c>
    </row>
    <row r="9562">
      <c r="A9562" t="inlineStr">
        <is>
          <t>photovoltaic open ground installation, 570 kWp, micro-Si, on open ground</t>
        </is>
      </c>
      <c r="B9562" s="30" t="n">
        <v>9.629097654081234e-11</v>
      </c>
      <c r="C9562" t="inlineStr">
        <is>
          <t>RER</t>
        </is>
      </c>
      <c r="D9562" t="inlineStr">
        <is>
          <t>unit</t>
        </is>
      </c>
      <c r="F9562" t="inlineStr">
        <is>
          <t>technosphere</t>
        </is>
      </c>
      <c r="G9562" t="n">
        <v>0</v>
      </c>
      <c r="H9562" t="inlineStr">
        <is>
          <t>photovoltaic open ground installation, 570 kWp, micro-Si, on open ground</t>
        </is>
      </c>
      <c r="I9562" t="inlineStr">
        <is>
          <t>(2,2,1,1,1,3); Calculation with average annual yield and share of technologies. Lifetime: 30a.</t>
        </is>
      </c>
    </row>
    <row r="9563">
      <c r="A9563" t="inlineStr">
        <is>
          <t>photovoltaic open ground installation, 570 kWp, multi-Si, on open ground</t>
        </is>
      </c>
      <c r="B9563" s="30" t="n">
        <v>1.950722369576802e-08</v>
      </c>
      <c r="C9563" t="inlineStr">
        <is>
          <t>RER</t>
        </is>
      </c>
      <c r="D9563" t="inlineStr">
        <is>
          <t>unit</t>
        </is>
      </c>
      <c r="F9563" t="inlineStr">
        <is>
          <t>technosphere</t>
        </is>
      </c>
      <c r="G9563" t="n">
        <v>0</v>
      </c>
      <c r="H9563" t="inlineStr">
        <is>
          <t>photovoltaic open ground installation, 570 kWp, multi-Si, on open ground</t>
        </is>
      </c>
      <c r="I9563" t="inlineStr">
        <is>
          <t>(2,2,1,1,1,3); Calculation with average annual yield and share of technologies. Lifetime: 30a.</t>
        </is>
      </c>
    </row>
    <row r="9564">
      <c r="A9564" t="inlineStr">
        <is>
          <t>photovoltaic open ground installation, 570 kWp, single-Si, on open ground</t>
        </is>
      </c>
      <c r="B9564" s="30" t="n">
        <v>1.02931733543627e-08</v>
      </c>
      <c r="C9564" t="inlineStr">
        <is>
          <t>RER</t>
        </is>
      </c>
      <c r="D9564" t="inlineStr">
        <is>
          <t>unit</t>
        </is>
      </c>
      <c r="F9564" t="inlineStr">
        <is>
          <t>technosphere</t>
        </is>
      </c>
      <c r="G9564" t="n">
        <v>0</v>
      </c>
      <c r="H9564" t="inlineStr">
        <is>
          <t>photovoltaic open ground installation, 570 kWp, single-Si, on open ground</t>
        </is>
      </c>
      <c r="I9564" t="inlineStr">
        <is>
          <t>(2,2,1,1,1,3); Calculation with average annual yield and share of technologies. Lifetime: 30a.</t>
        </is>
      </c>
    </row>
    <row r="9565">
      <c r="A9565" t="inlineStr">
        <is>
          <t>photovoltaic slanted-roof installation, 93 kWp, multi-Si, laminated, integrated, on roof</t>
        </is>
      </c>
      <c r="B9565" s="30" t="n">
        <v>6.293825043375862e-09</v>
      </c>
      <c r="C9565" t="inlineStr">
        <is>
          <t>CH</t>
        </is>
      </c>
      <c r="D9565" t="inlineStr">
        <is>
          <t>unit</t>
        </is>
      </c>
      <c r="F9565" t="inlineStr">
        <is>
          <t>technosphere</t>
        </is>
      </c>
      <c r="G9565" t="n">
        <v>0</v>
      </c>
      <c r="H9565" t="inlineStr">
        <is>
          <t>photovoltaic slanted-roof installation, 93 kWp, multi-Si, laminated, integrated, on roof</t>
        </is>
      </c>
      <c r="I9565" t="inlineStr">
        <is>
          <t>(2,2,1,1,1,3); Calculation with average annual yield and share of technologies. Lifetime: 30a.</t>
        </is>
      </c>
    </row>
    <row r="9566">
      <c r="A9566" t="inlineStr">
        <is>
          <t>photovoltaic slanted-roof installation, 93 kWp, multi-Si, panel, mounted, on roof</t>
        </is>
      </c>
      <c r="B9566" s="30" t="n">
        <v>7.33537392044396e-08</v>
      </c>
      <c r="C9566" t="inlineStr">
        <is>
          <t>CH</t>
        </is>
      </c>
      <c r="D9566" t="inlineStr">
        <is>
          <t>unit</t>
        </is>
      </c>
      <c r="F9566" t="inlineStr">
        <is>
          <t>technosphere</t>
        </is>
      </c>
      <c r="G9566" t="n">
        <v>0</v>
      </c>
      <c r="H9566" t="inlineStr">
        <is>
          <t>photovoltaic slanted-roof installation, 93 kWp, multi-Si, panel, mounted, on roof</t>
        </is>
      </c>
      <c r="I9566" t="inlineStr">
        <is>
          <t>(2,2,1,1,1,3); Calculation with average annual yield and share of technologies. Lifetime: 30a.</t>
        </is>
      </c>
    </row>
    <row r="9567">
      <c r="A9567" t="inlineStr">
        <is>
          <t>photovoltaic slanted-roof installation, 93 kWp, single-Si, laminated, integrated, on roof</t>
        </is>
      </c>
      <c r="B9567" s="30" t="n">
        <v>2.330059951199846e-09</v>
      </c>
      <c r="C9567" t="inlineStr">
        <is>
          <t>CH</t>
        </is>
      </c>
      <c r="D9567" t="inlineStr">
        <is>
          <t>unit</t>
        </is>
      </c>
      <c r="F9567" t="inlineStr">
        <is>
          <t>technosphere</t>
        </is>
      </c>
      <c r="G9567" t="n">
        <v>0</v>
      </c>
      <c r="H9567" t="inlineStr">
        <is>
          <t>photovoltaic slanted-roof installation, 93 kWp, single-Si, laminated, integrated, on roof</t>
        </is>
      </c>
      <c r="I9567" t="inlineStr">
        <is>
          <t>(2,2,1,1,1,3); Calculation with average annual yield and share of technologies. Lifetime: 30a.</t>
        </is>
      </c>
    </row>
    <row r="9568">
      <c r="A9568" t="inlineStr">
        <is>
          <t>photovoltaic slanted-roof installation, 93 kWp, single-Si, panel, mounted, on roof</t>
        </is>
      </c>
      <c r="B9568" s="30" t="n">
        <v>3.883433251999743e-08</v>
      </c>
      <c r="C9568" t="inlineStr">
        <is>
          <t>CH</t>
        </is>
      </c>
      <c r="D9568" t="inlineStr">
        <is>
          <t>unit</t>
        </is>
      </c>
      <c r="F9568" t="inlineStr">
        <is>
          <t>technosphere</t>
        </is>
      </c>
      <c r="G9568" t="n">
        <v>0</v>
      </c>
      <c r="H9568" t="inlineStr">
        <is>
          <t>photovoltaic slanted-roof installation, 93 kWp, single-Si, panel, mounted, on roof</t>
        </is>
      </c>
      <c r="I9568" t="inlineStr">
        <is>
          <t>(2,2,1,1,1,3); Calculation with average annual yield and share of technologies. Lifetime: 30a.</t>
        </is>
      </c>
    </row>
    <row r="9569">
      <c r="A9569" t="inlineStr">
        <is>
          <t>market for tap water</t>
        </is>
      </c>
      <c r="B9569" t="n">
        <v>0.0037026</v>
      </c>
      <c r="C9569" t="inlineStr">
        <is>
          <t>Europe without Switzerland</t>
        </is>
      </c>
      <c r="D9569" t="inlineStr">
        <is>
          <t>kilogram</t>
        </is>
      </c>
      <c r="F9569" t="inlineStr">
        <is>
          <t>technosphere</t>
        </is>
      </c>
      <c r="G9569" t="n">
        <v>0</v>
      </c>
      <c r="H9569" t="inlineStr">
        <is>
          <t>tap water</t>
        </is>
      </c>
      <c r="I9569" t="inlineStr">
        <is>
          <t>(2,2,1,1,1,3); Estimation 20l/m2 panel</t>
        </is>
      </c>
    </row>
    <row r="9570">
      <c r="A9570" t="inlineStr">
        <is>
          <t>treatment of wastewater, from residence, capacity 1.1E10l/year</t>
        </is>
      </c>
      <c r="B9570" t="n">
        <v>-3.3323e-06</v>
      </c>
      <c r="C9570" t="inlineStr">
        <is>
          <t>CH</t>
        </is>
      </c>
      <c r="D9570" t="inlineStr">
        <is>
          <t>cubic meter</t>
        </is>
      </c>
      <c r="F9570" t="inlineStr">
        <is>
          <t>technosphere</t>
        </is>
      </c>
      <c r="G9570" t="n">
        <v>0</v>
      </c>
      <c r="H9570" t="inlineStr">
        <is>
          <t>wastewater, from residence</t>
        </is>
      </c>
      <c r="I9570" t="inlineStr">
        <is>
          <t>(2,2,1,1,1,3); Estimation 20l/m2 panel</t>
        </is>
      </c>
    </row>
    <row r="9571"/>
    <row r="9572" ht="16" customHeight="1" s="29">
      <c r="A9572" s="1" t="inlineStr">
        <is>
          <t>Activity</t>
        </is>
      </c>
      <c r="B9572" s="1" t="inlineStr">
        <is>
          <t>electricity production, photovoltaic, commercial</t>
        </is>
      </c>
    </row>
    <row r="9573">
      <c r="A9573" t="inlineStr">
        <is>
          <t>comment</t>
        </is>
      </c>
      <c r="B9573" t="inlineStr">
        <is>
          <t>Annual output of grid-connected PV power plants differentiated for roof-top, facade and centralized power plants. Technology and installation type breakdown based on literature (IEA-PVPS Task 1 and Fraunhofer ISE reports) and expert estimates. Average yield based on population-weighted average according to Breyer &amp; Schmid (2010), corrected by performance ratio as specified in IEA-PVPS Task 12 methodology guidelines. The lifetime of PV systems is estimated at 30 years based on the PEFCR PV electricity.
Production mix of photovoltaic electricity in the country. Annual output, Roof-Top: 971, Annual output, Facade: 680 kWh/kWp, Annual output, centralized PV systems: 1030 kWh/kWp. Amount of solar energy transformed to electricity. Waste heat emission due to losses of electricity in the system.
Technology:  Electricity production with grid-connected photovoltaic power plants.
Time period:  Time of publications
Production volume:  Unknown.
Sampling:  Statistical data and model calculations
Extrapolations:  Use of PV technology data investigated for other countries (Switzerland). Correction of average yield with Swiss data.
Uncertainty:  None</t>
        </is>
      </c>
    </row>
    <row r="9574">
      <c r="A9574" t="inlineStr">
        <is>
          <t>location</t>
        </is>
      </c>
      <c r="B9574" t="inlineStr">
        <is>
          <t>US</t>
        </is>
      </c>
    </row>
    <row r="9575">
      <c r="A9575" t="inlineStr">
        <is>
          <t>production amount</t>
        </is>
      </c>
      <c r="B9575" t="n">
        <v>1</v>
      </c>
    </row>
    <row r="9576">
      <c r="A9576" t="inlineStr">
        <is>
          <t>reference product</t>
        </is>
      </c>
      <c r="B9576" t="inlineStr">
        <is>
          <t>electricity, low voltage</t>
        </is>
      </c>
    </row>
    <row r="9577">
      <c r="A9577" t="inlineStr">
        <is>
          <t>source</t>
        </is>
      </c>
      <c r="B95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78">
      <c r="A9578" t="inlineStr">
        <is>
          <t>type</t>
        </is>
      </c>
      <c r="B9578" t="inlineStr">
        <is>
          <t>process</t>
        </is>
      </c>
    </row>
    <row r="9579">
      <c r="A9579" t="inlineStr">
        <is>
          <t>unit</t>
        </is>
      </c>
      <c r="B9579" t="inlineStr">
        <is>
          <t>kilowatt hour</t>
        </is>
      </c>
    </row>
    <row r="9580" ht="16" customHeight="1" s="29">
      <c r="A9580" s="1" t="inlineStr">
        <is>
          <t>Exchanges</t>
        </is>
      </c>
    </row>
    <row r="9581">
      <c r="A9581" s="28" t="inlineStr">
        <is>
          <t>name</t>
        </is>
      </c>
      <c r="B9581" s="28" t="inlineStr">
        <is>
          <t>amount</t>
        </is>
      </c>
      <c r="C9581" s="28" t="inlineStr">
        <is>
          <t>location</t>
        </is>
      </c>
      <c r="D9581" s="28" t="inlineStr">
        <is>
          <t>unit</t>
        </is>
      </c>
      <c r="E9581" s="28" t="inlineStr">
        <is>
          <t>categories</t>
        </is>
      </c>
      <c r="F9581" s="28" t="inlineStr">
        <is>
          <t>type</t>
        </is>
      </c>
      <c r="G9581" s="28" t="inlineStr">
        <is>
          <t>uncertainty type</t>
        </is>
      </c>
      <c r="H9581" s="28" t="inlineStr">
        <is>
          <t>reference product</t>
        </is>
      </c>
      <c r="I9581" s="28" t="inlineStr">
        <is>
          <t>comment</t>
        </is>
      </c>
      <c r="J9581" s="28" t="inlineStr">
        <is>
          <t>production volume</t>
        </is>
      </c>
      <c r="K9581" s="28" t="n"/>
      <c r="L9581" s="28" t="n"/>
      <c r="M9581" s="28" t="n"/>
    </row>
    <row r="9582">
      <c r="A9582" t="inlineStr">
        <is>
          <t>Energy, solar, converted</t>
        </is>
      </c>
      <c r="B9582" t="n">
        <v>3.8503</v>
      </c>
      <c r="D9582" t="inlineStr">
        <is>
          <t>megajoule</t>
        </is>
      </c>
      <c r="E9582" t="inlineStr">
        <is>
          <t>natural resource::in air</t>
        </is>
      </c>
      <c r="F9582" t="inlineStr">
        <is>
          <t>biosphere</t>
        </is>
      </c>
      <c r="G9582" t="n">
        <v>0</v>
      </c>
      <c r="I9582" t="inlineStr">
        <is>
          <t>(2,2,1,1,1,3); Energy loss in the system</t>
        </is>
      </c>
    </row>
    <row r="9583">
      <c r="A9583" t="inlineStr">
        <is>
          <t>Heat, waste</t>
        </is>
      </c>
      <c r="B9583" t="n">
        <v>0.25027</v>
      </c>
      <c r="D9583" t="inlineStr">
        <is>
          <t>megajoule</t>
        </is>
      </c>
      <c r="E9583" t="inlineStr">
        <is>
          <t>air</t>
        </is>
      </c>
      <c r="F9583" t="inlineStr">
        <is>
          <t>biosphere</t>
        </is>
      </c>
      <c r="G9583" t="n">
        <v>0</v>
      </c>
      <c r="I9583" t="inlineStr">
        <is>
          <t>(1,na,na,na,na,na); Calculation with average annual output and share of technologies; Average degradation of 10.5% included</t>
        </is>
      </c>
    </row>
    <row r="9584">
      <c r="A9584" t="inlineStr">
        <is>
          <t>electricity production, photovoltaic, commercial</t>
        </is>
      </c>
      <c r="B9584" t="n">
        <v>1</v>
      </c>
      <c r="C9584" t="inlineStr">
        <is>
          <t>US</t>
        </is>
      </c>
      <c r="D9584" t="inlineStr">
        <is>
          <t>kilowatt hour</t>
        </is>
      </c>
      <c r="E9584" t="inlineStr">
        <is>
          <t>photovoltaic::power plants</t>
        </is>
      </c>
      <c r="F9584" t="inlineStr">
        <is>
          <t>production</t>
        </is>
      </c>
      <c r="G9584" t="n">
        <v>0</v>
      </c>
      <c r="H9584" t="inlineStr">
        <is>
          <t>electricity, low voltage</t>
        </is>
      </c>
      <c r="J9584">
        <f>VLOOKUP(C9584,'extension - production vol'!$B$6:$D$235,3,0)</f>
        <v>214436.07</v>
      </c>
    </row>
    <row r="9585">
      <c r="A9585" t="inlineStr">
        <is>
          <t>photovoltaic flat-roof installation, 156 kWp, multi-Si, on roof</t>
        </is>
      </c>
      <c r="B9585" s="30" t="n">
        <v>1.364156254117963e-08</v>
      </c>
      <c r="C9585" t="inlineStr">
        <is>
          <t>CH</t>
        </is>
      </c>
      <c r="D9585" t="inlineStr">
        <is>
          <t>unit</t>
        </is>
      </c>
      <c r="F9585" t="inlineStr">
        <is>
          <t>technosphere</t>
        </is>
      </c>
      <c r="G9585" t="n">
        <v>0</v>
      </c>
      <c r="H9585" t="inlineStr">
        <is>
          <t>photovoltaic flat-roof installation, 156 kWp, multi-Si, on roof</t>
        </is>
      </c>
      <c r="I9585" t="inlineStr">
        <is>
          <t>(2,2,1,1,1,3); Calculation with average annual yield and share of technologies. Lifetime: 30a.</t>
        </is>
      </c>
    </row>
    <row r="9586">
      <c r="A9586" t="inlineStr">
        <is>
          <t>photovoltaic flat-roof installation, 156 kWp, single-Si, on roof</t>
        </is>
      </c>
      <c r="B9586" s="30" t="n">
        <v>7.564866500108702e-09</v>
      </c>
      <c r="C9586" t="inlineStr">
        <is>
          <t>CH</t>
        </is>
      </c>
      <c r="D9586" t="inlineStr">
        <is>
          <t>unit</t>
        </is>
      </c>
      <c r="F9586" t="inlineStr">
        <is>
          <t>technosphere</t>
        </is>
      </c>
      <c r="G9586" t="n">
        <v>0</v>
      </c>
      <c r="H9586" t="inlineStr">
        <is>
          <t>photovoltaic flat-roof installation, 156 kWp, single-Si, on roof</t>
        </is>
      </c>
      <c r="I9586" t="inlineStr">
        <is>
          <t>(2,2,1,1,1,3); Calculation with average annual yield and share of technologies. Lifetime: 30a.</t>
        </is>
      </c>
    </row>
    <row r="9587">
      <c r="A9587" t="inlineStr">
        <is>
          <t>photovoltaic open ground installation, 570 kWp, CIS, on open ground</t>
        </is>
      </c>
      <c r="B9587" s="30" t="n">
        <v>2.314650021796959e-10</v>
      </c>
      <c r="C9587" t="inlineStr">
        <is>
          <t>RER</t>
        </is>
      </c>
      <c r="D9587" t="inlineStr">
        <is>
          <t>unit</t>
        </is>
      </c>
      <c r="F9587" t="inlineStr">
        <is>
          <t>technosphere</t>
        </is>
      </c>
      <c r="G9587" t="n">
        <v>0</v>
      </c>
      <c r="H9587" t="inlineStr">
        <is>
          <t>photovoltaic open ground installation, 570 kWp, CIS, on open ground</t>
        </is>
      </c>
      <c r="I9587" t="inlineStr">
        <is>
          <t>(2,2,1,1,1,3); Calculation with average annual yield and share of technologies. Lifetime: 30a.</t>
        </is>
      </c>
    </row>
    <row r="9588">
      <c r="A9588" t="inlineStr">
        <is>
          <t>photovoltaic open ground installation, 570 kWp, CdTe, on open ground</t>
        </is>
      </c>
      <c r="B9588" s="30" t="n">
        <v>8.920093957517924e-09</v>
      </c>
      <c r="C9588" t="inlineStr">
        <is>
          <t>RER</t>
        </is>
      </c>
      <c r="D9588" t="inlineStr">
        <is>
          <t>unit</t>
        </is>
      </c>
      <c r="F9588" t="inlineStr">
        <is>
          <t>technosphere</t>
        </is>
      </c>
      <c r="G9588" t="n">
        <v>0</v>
      </c>
      <c r="H9588" t="inlineStr">
        <is>
          <t>photovoltaic open ground installation, 570 kWp, CdTe, on open ground</t>
        </is>
      </c>
      <c r="I9588" t="inlineStr">
        <is>
          <t>(2,2,1,1,1,3); Calculation with average annual yield and share of technologies. Lifetime: 30a.</t>
        </is>
      </c>
    </row>
    <row r="9589">
      <c r="A9589" t="inlineStr">
        <is>
          <t>photovoltaic open ground installation, 570 kWp, micro-Si, on open ground</t>
        </is>
      </c>
      <c r="B9589" s="30" t="n">
        <v>0</v>
      </c>
      <c r="C9589" t="inlineStr">
        <is>
          <t>RER</t>
        </is>
      </c>
      <c r="D9589" t="inlineStr">
        <is>
          <t>unit</t>
        </is>
      </c>
      <c r="F9589" t="inlineStr">
        <is>
          <t>technosphere</t>
        </is>
      </c>
      <c r="G9589" t="n">
        <v>0</v>
      </c>
      <c r="H9589" t="inlineStr">
        <is>
          <t>photovoltaic open ground installation, 570 kWp, micro-Si, on open ground</t>
        </is>
      </c>
      <c r="I9589" t="inlineStr">
        <is>
          <t>(2,2,1,1,1,3); Calculation with average annual yield and share of technologies. Lifetime: 30a.</t>
        </is>
      </c>
    </row>
    <row r="9590">
      <c r="A9590" t="inlineStr">
        <is>
          <t>photovoltaic open ground installation, 570 kWp, multi-Si, on open ground</t>
        </is>
      </c>
      <c r="B9590" s="30" t="n">
        <v>1.18934586100239e-08</v>
      </c>
      <c r="C9590" t="inlineStr">
        <is>
          <t>RER</t>
        </is>
      </c>
      <c r="D9590" t="inlineStr">
        <is>
          <t>unit</t>
        </is>
      </c>
      <c r="F9590" t="inlineStr">
        <is>
          <t>technosphere</t>
        </is>
      </c>
      <c r="G9590" t="n">
        <v>0</v>
      </c>
      <c r="H9590" t="inlineStr">
        <is>
          <t>photovoltaic open ground installation, 570 kWp, multi-Si, on open ground</t>
        </is>
      </c>
      <c r="I9590" t="inlineStr">
        <is>
          <t>(2,2,1,1,1,3); Calculation with average annual yield and share of technologies. Lifetime: 30a.</t>
        </is>
      </c>
    </row>
    <row r="9591">
      <c r="A9591" t="inlineStr">
        <is>
          <t>photovoltaic open ground installation, 570 kWp, single-Si, on open ground</t>
        </is>
      </c>
      <c r="B9591" s="30" t="n">
        <v>6.312681877628069e-09</v>
      </c>
      <c r="C9591" t="inlineStr">
        <is>
          <t>RER</t>
        </is>
      </c>
      <c r="D9591" t="inlineStr">
        <is>
          <t>unit</t>
        </is>
      </c>
      <c r="F9591" t="inlineStr">
        <is>
          <t>technosphere</t>
        </is>
      </c>
      <c r="G9591" t="n">
        <v>0</v>
      </c>
      <c r="H9591" t="inlineStr">
        <is>
          <t>photovoltaic open ground installation, 570 kWp, single-Si, on open ground</t>
        </is>
      </c>
      <c r="I9591" t="inlineStr">
        <is>
          <t>(2,2,1,1,1,3); Calculation with average annual yield and share of technologies. Lifetime: 30a.</t>
        </is>
      </c>
    </row>
    <row r="9592">
      <c r="A9592" t="inlineStr">
        <is>
          <t>photovoltaic slanted-roof installation, 93 kWp, multi-Si, laminated, integrated, on roof</t>
        </is>
      </c>
      <c r="B9592" s="30" t="n">
        <v>1.561823631162198e-09</v>
      </c>
      <c r="C9592" t="inlineStr">
        <is>
          <t>CH</t>
        </is>
      </c>
      <c r="D9592" t="inlineStr">
        <is>
          <t>unit</t>
        </is>
      </c>
      <c r="F9592" t="inlineStr">
        <is>
          <t>technosphere</t>
        </is>
      </c>
      <c r="G9592" t="n">
        <v>0</v>
      </c>
      <c r="H9592" t="inlineStr">
        <is>
          <t>photovoltaic slanted-roof installation, 93 kWp, multi-Si, laminated, integrated, on roof</t>
        </is>
      </c>
      <c r="I9592" t="inlineStr">
        <is>
          <t>(2,2,1,1,1,3); Calculation with average annual yield and share of technologies. Lifetime: 30a.</t>
        </is>
      </c>
    </row>
    <row r="9593">
      <c r="A9593" t="inlineStr">
        <is>
          <t>photovoltaic slanted-roof installation, 93 kWp, multi-Si, panel, mounted, on roof</t>
        </is>
      </c>
      <c r="B9593" s="30" t="n">
        <v>2.627043765785275e-08</v>
      </c>
      <c r="C9593" t="inlineStr">
        <is>
          <t>CH</t>
        </is>
      </c>
      <c r="D9593" t="inlineStr">
        <is>
          <t>unit</t>
        </is>
      </c>
      <c r="F9593" t="inlineStr">
        <is>
          <t>technosphere</t>
        </is>
      </c>
      <c r="G9593" t="n">
        <v>0</v>
      </c>
      <c r="H9593" t="inlineStr">
        <is>
          <t>photovoltaic slanted-roof installation, 93 kWp, multi-Si, panel, mounted, on roof</t>
        </is>
      </c>
      <c r="I9593" t="inlineStr">
        <is>
          <t>(2,2,1,1,1,3); Calculation with average annual yield and share of technologies. Lifetime: 30a.</t>
        </is>
      </c>
    </row>
    <row r="9594">
      <c r="A9594" t="inlineStr">
        <is>
          <t>photovoltaic slanted-roof installation, 93 kWp, single-Si, laminated, integrated, on roof</t>
        </is>
      </c>
      <c r="B9594" s="30" t="n">
        <v>6.062408690273711e-10</v>
      </c>
      <c r="C9594" t="inlineStr">
        <is>
          <t>CH</t>
        </is>
      </c>
      <c r="D9594" t="inlineStr">
        <is>
          <t>unit</t>
        </is>
      </c>
      <c r="F9594" t="inlineStr">
        <is>
          <t>technosphere</t>
        </is>
      </c>
      <c r="G9594" t="n">
        <v>0</v>
      </c>
      <c r="H9594" t="inlineStr">
        <is>
          <t>photovoltaic slanted-roof installation, 93 kWp, single-Si, laminated, integrated, on roof</t>
        </is>
      </c>
      <c r="I9594" t="inlineStr">
        <is>
          <t>(2,2,1,1,1,3); Calculation with average annual yield and share of technologies. Lifetime: 30a.</t>
        </is>
      </c>
    </row>
    <row r="9595">
      <c r="A9595" t="inlineStr">
        <is>
          <t>photovoltaic slanted-roof installation, 93 kWp, single-Si, panel, mounted, on roof</t>
        </is>
      </c>
      <c r="B9595" s="30" t="n">
        <v>1.456166793252019e-08</v>
      </c>
      <c r="C9595" t="inlineStr">
        <is>
          <t>CH</t>
        </is>
      </c>
      <c r="D9595" t="inlineStr">
        <is>
          <t>unit</t>
        </is>
      </c>
      <c r="F9595" t="inlineStr">
        <is>
          <t>technosphere</t>
        </is>
      </c>
      <c r="G9595" t="n">
        <v>0</v>
      </c>
      <c r="H9595" t="inlineStr">
        <is>
          <t>photovoltaic slanted-roof installation, 93 kWp, single-Si, panel, mounted, on roof</t>
        </is>
      </c>
      <c r="I9595" t="inlineStr">
        <is>
          <t>(2,2,1,1,1,3); Calculation with average annual yield and share of technologies. Lifetime: 30a.</t>
        </is>
      </c>
    </row>
    <row r="9596">
      <c r="A9596" t="inlineStr">
        <is>
          <t>market for tap water</t>
        </is>
      </c>
      <c r="B9596" t="n">
        <v>0.0037026</v>
      </c>
      <c r="C9596" t="inlineStr">
        <is>
          <t>Europe without Switzerland</t>
        </is>
      </c>
      <c r="D9596" t="inlineStr">
        <is>
          <t>kilogram</t>
        </is>
      </c>
      <c r="F9596" t="inlineStr">
        <is>
          <t>technosphere</t>
        </is>
      </c>
      <c r="G9596" t="n">
        <v>0</v>
      </c>
      <c r="H9596" t="inlineStr">
        <is>
          <t>tap water</t>
        </is>
      </c>
      <c r="I9596" t="inlineStr">
        <is>
          <t>(2,2,1,1,1,3); Estimation 20l/m2 panel</t>
        </is>
      </c>
    </row>
    <row r="9597">
      <c r="A9597" t="inlineStr">
        <is>
          <t>treatment of wastewater, from residence, capacity 1.1E10l/year</t>
        </is>
      </c>
      <c r="B9597" t="n">
        <v>-3.3323e-06</v>
      </c>
      <c r="C9597" t="inlineStr">
        <is>
          <t>CH</t>
        </is>
      </c>
      <c r="D9597" t="inlineStr">
        <is>
          <t>cubic meter</t>
        </is>
      </c>
      <c r="F9597" t="inlineStr">
        <is>
          <t>technosphere</t>
        </is>
      </c>
      <c r="G9597" t="n">
        <v>0</v>
      </c>
      <c r="H9597" t="inlineStr">
        <is>
          <t>wastewater, from residence</t>
        </is>
      </c>
      <c r="I9597" t="inlineStr">
        <is>
          <t>(2,2,1,1,1,3); Estimation 20l/m2 panel</t>
        </is>
      </c>
    </row>
  </sheetData>
  <autoFilter ref="A1:L9597"/>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13871"/>
  <sheetViews>
    <sheetView topLeftCell="A125" workbookViewId="0">
      <selection activeCell="B163" sqref="B163"/>
    </sheetView>
  </sheetViews>
  <sheetFormatPr baseColWidth="10" defaultColWidth="8.83203125" defaultRowHeight="15"/>
  <cols>
    <col width="47.1640625" customWidth="1" style="29" min="1" max="1"/>
    <col width="73.83203125" customWidth="1" style="29" min="2" max="2"/>
    <col width="7.33203125" customWidth="1" style="29" min="3" max="3"/>
    <col width="11.5" bestFit="1" customWidth="1" style="29" min="4" max="4"/>
    <col width="10.6640625" customWidth="1" style="29" min="5" max="5"/>
    <col width="11.5" bestFit="1" customWidth="1" style="29" min="6" max="6"/>
    <col width="6.1640625" customWidth="1" style="29" min="7" max="7"/>
    <col width="9" customWidth="1" style="29" min="8" max="8"/>
    <col width="8" customWidth="1" style="29" min="9" max="9"/>
    <col width="8.5" customWidth="1" style="29" min="10" max="10"/>
    <col width="9.1640625" bestFit="1" customWidth="1" style="29" min="11" max="11"/>
    <col width="10" customWidth="1" style="29" min="12" max="12"/>
    <col width="9" customWidth="1" style="29" min="13" max="13"/>
    <col width="5.5" customWidth="1" style="29" min="14" max="14"/>
    <col width="6.5" customWidth="1" style="29" min="15" max="15"/>
    <col width="9.1640625" bestFit="1" customWidth="1" style="29" min="16" max="16"/>
    <col width="9.83203125" bestFit="1" customWidth="1" style="29" min="17" max="17"/>
    <col width="9.33203125" customWidth="1" style="29" min="18" max="18"/>
    <col width="7.5" customWidth="1" style="29" min="19" max="19"/>
    <col width="8.83203125" customWidth="1" style="29" min="20" max="16384"/>
  </cols>
  <sheetData>
    <row r="1" customFormat="1" s="28">
      <c r="A1" s="28" t="inlineStr">
        <is>
          <t>Activity</t>
        </is>
      </c>
      <c r="B1" s="28" t="inlineStr">
        <is>
          <t>electricity production, photovoltaic, residential</t>
        </is>
      </c>
    </row>
    <row r="2">
      <c r="A2" t="inlineStr">
        <is>
          <t>comment</t>
        </is>
      </c>
      <c r="B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")&amp;HLOOKUP(B3,parameters!$C$195:$EJ$198,2,0)&amp;" kWh/kWp.
Annual output, Facade: "&amp;HLOOKUP(B3,parameters!$C$195:$EJ$198,3,0)&amp;" kWh/kWp.
Annual output, Open-ground: "&amp;HLOOKUP(B3,parameters!$C$195:$EJ$198,4,0)&amp;_xlfn._LONGTEXT("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1860.26870229946 kWh/kWp.
Annual output, Facade: 1306.14611012515 kWh/kWp.
Annual output, Open-ground: 1979.00925776538 kWh/kWp.
Amount of solar energy transformed to electricity. Waste heat emission due to losses of electricity in the system.
Technology:  Electricity production with grid-connected photovoltaic power plants.
Time period:  Time of publications
Production volume: 13.901 GWh in 2025.
Sampling:  Statistical data and model calculations
Extrapolations:  Use of PV technology data investigated for other countries (Switzerland). Correction of average yield with Swiss data.
Uncertainty:  None
Author: Romain Sacchi, PSI, romain.sacchi@psi.ch</v>
      </c>
    </row>
    <row r="3" s="29">
      <c r="A3" t="inlineStr">
        <is>
          <t>location</t>
        </is>
      </c>
      <c r="B3" t="inlineStr">
        <is>
          <t>NA</t>
        </is>
      </c>
    </row>
    <row r="4" s="29">
      <c r="A4" t="inlineStr">
        <is>
          <t>production amount</t>
        </is>
      </c>
      <c r="B4" t="n">
        <v>1</v>
      </c>
    </row>
    <row r="5" s="29">
      <c r="A5" t="inlineStr">
        <is>
          <t>reference product</t>
        </is>
      </c>
      <c r="B5" t="inlineStr">
        <is>
          <t>electricity, low voltage</t>
        </is>
      </c>
    </row>
    <row r="6" s="29">
      <c r="A6" t="inlineStr">
        <is>
          <t>source</t>
        </is>
      </c>
      <c r="B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 s="29">
      <c r="A7" t="inlineStr">
        <is>
          <t>type</t>
        </is>
      </c>
      <c r="B7" t="inlineStr">
        <is>
          <t>process</t>
        </is>
      </c>
    </row>
    <row r="8" s="29">
      <c r="A8" t="inlineStr">
        <is>
          <t>unit</t>
        </is>
      </c>
      <c r="B8" t="inlineStr">
        <is>
          <t>kilowatt hour</t>
        </is>
      </c>
    </row>
    <row r="9" s="29">
      <c r="A9" t="inlineStr">
        <is>
          <t>Exchanges</t>
        </is>
      </c>
    </row>
    <row r="10" customFormat="1" s="28">
      <c r="A10" s="28" t="inlineStr">
        <is>
          <t>name</t>
        </is>
      </c>
      <c r="B10" s="28" t="inlineStr">
        <is>
          <t>amount</t>
        </is>
      </c>
      <c r="C10" s="28" t="inlineStr">
        <is>
          <t>location</t>
        </is>
      </c>
      <c r="D10" s="28" t="inlineStr">
        <is>
          <t>unit</t>
        </is>
      </c>
      <c r="E10" s="28" t="inlineStr">
        <is>
          <t>categories</t>
        </is>
      </c>
      <c r="F10" s="28" t="inlineStr">
        <is>
          <t>type</t>
        </is>
      </c>
      <c r="G10" s="28" t="inlineStr">
        <is>
          <t>uncertainty type</t>
        </is>
      </c>
      <c r="H10" s="28" t="inlineStr">
        <is>
          <t>reference product</t>
        </is>
      </c>
      <c r="I10" s="28" t="inlineStr">
        <is>
          <t>comment</t>
        </is>
      </c>
      <c r="J10" s="28" t="inlineStr">
        <is>
          <t>production volume</t>
        </is>
      </c>
      <c r="K10" s="28" t="inlineStr">
        <is>
          <t>scope</t>
        </is>
      </c>
      <c r="L10" s="28" t="inlineStr">
        <is>
          <t>scope share</t>
        </is>
      </c>
      <c r="M10" s="28" t="inlineStr">
        <is>
          <t>tech share</t>
        </is>
      </c>
      <c r="N10" s="28" t="inlineStr">
        <is>
          <t>installation</t>
        </is>
      </c>
      <c r="O10" s="28" t="inlineStr">
        <is>
          <t>productivity</t>
        </is>
      </c>
      <c r="P10" s="28" t="inlineStr">
        <is>
          <t>kWp</t>
        </is>
      </c>
      <c r="Q10" s="28" t="inlineStr">
        <is>
          <t>lifetime</t>
        </is>
      </c>
      <c r="R10" s="28" t="inlineStr">
        <is>
          <t>lifetime production</t>
        </is>
      </c>
      <c r="S10" s="28" t="inlineStr">
        <is>
          <t>inverted lifetime production</t>
        </is>
      </c>
    </row>
    <row r="11" s="29">
      <c r="A11" t="inlineStr">
        <is>
          <t>Energy, solar, converted</t>
        </is>
      </c>
      <c r="B11" t="n">
        <v>3.8503</v>
      </c>
      <c r="D11" t="inlineStr">
        <is>
          <t>megajoule</t>
        </is>
      </c>
      <c r="E11" t="inlineStr">
        <is>
          <t>natural resource::in air</t>
        </is>
      </c>
      <c r="F11" t="inlineStr">
        <is>
          <t>biosphere</t>
        </is>
      </c>
      <c r="G11" t="n">
        <v>0</v>
      </c>
      <c r="I11" t="inlineStr">
        <is>
          <t>(2,2,1,1,1,3); Energy loss in the system</t>
        </is>
      </c>
    </row>
    <row r="12" s="29">
      <c r="A12" t="inlineStr">
        <is>
          <t>Heat, waste</t>
        </is>
      </c>
      <c r="B12" t="n">
        <v>0.25027</v>
      </c>
      <c r="D12" t="inlineStr">
        <is>
          <t>megajoule</t>
        </is>
      </c>
      <c r="E12" t="inlineStr">
        <is>
          <t>air</t>
        </is>
      </c>
      <c r="F12" t="inlineStr">
        <is>
          <t>biosphere</t>
        </is>
      </c>
      <c r="G12" t="n">
        <v>0</v>
      </c>
      <c r="I12" t="inlineStr">
        <is>
          <t>(1,na,na,na,na,na); Calculation with average annual output and share of technologies; Average degradation of 10.5% included</t>
        </is>
      </c>
    </row>
    <row r="13" s="29">
      <c r="A13" t="inlineStr">
        <is>
          <t>electricity production, photovoltaic, residential</t>
        </is>
      </c>
      <c r="B13" t="n">
        <v>1</v>
      </c>
      <c r="C13" t="inlineStr">
        <is>
          <t>NA</t>
        </is>
      </c>
      <c r="D13" t="inlineStr">
        <is>
          <t>kilowatt hour</t>
        </is>
      </c>
      <c r="E13" t="inlineStr">
        <is>
          <t>photovoltaic::power plants</t>
        </is>
      </c>
      <c r="F13" t="inlineStr">
        <is>
          <t>production</t>
        </is>
      </c>
      <c r="G13" t="n">
        <v>0</v>
      </c>
      <c r="H13" t="inlineStr">
        <is>
          <t>electricity, low voltage</t>
        </is>
      </c>
      <c r="J13">
        <f>VLOOKUP(C13,'extension - production vol'!$B$6:$D$235,3,0)</f>
        <v>13.901</v>
      </c>
    </row>
    <row r="14" ht="16" customHeight="1" s="29">
      <c r="A14" t="inlineStr">
        <is>
          <t>photovoltaic slanted-roof installation, 3 kWp, CIS, laminated, integrated, on roof</t>
        </is>
      </c>
      <c r="B14" s="30">
        <f>M14*S14</f>
        <v>3.0579949564804071E-8</v>
      </c>
      <c r="C14" t="inlineStr">
        <is>
          <t>CH</t>
        </is>
      </c>
      <c r="D14" t="inlineStr">
        <is>
          <t>unit</t>
        </is>
      </c>
      <c r="F14" t="inlineStr">
        <is>
          <t>technosphere</t>
        </is>
      </c>
      <c r="G14" t="n">
        <v>0</v>
      </c>
      <c r="H14" t="inlineStr">
        <is>
          <t>photovoltaic slanted-roof installation, 3 kWp, CIS, laminated, integrated, on roof</t>
        </is>
      </c>
      <c r="I14" t="inlineStr">
        <is>
          <t>(2,2,1,1,1,3); Calculation with average annual yield and share of technologies. Lifetime: 30a.</t>
        </is>
      </c>
      <c r="K14" t="inlineStr">
        <is>
          <t>residential</t>
        </is>
      </c>
      <c r="L14">
        <f>IF(K14="residential",VLOOKUP(B3,parameters!$C$41:$AG$178,18,0),IF(K14="commercial",1-VLOOKUP(B3,parameters!$C$41:$AG$178,18,0),1))</f>
        <v>0.17766751537682748</v>
      </c>
      <c r="M14" s="30">
        <f>INDEX(parameters!$D$41:$AG$178,MATCH('PV (extension)'!B3,parameters!$C$41:$C$178,0),MATCH('PV (extension)'!A14,parameters!$D$5:$AG$5,0))/L14</f>
        <v>5.119823078397083E-3</v>
      </c>
      <c r="N14" s="3" t="inlineStr">
        <is>
          <t>roof-top</t>
        </is>
      </c>
      <c r="O14">
        <f>INDEX(parameters!$C$196:$EJ$198,MATCH('PV (extension)'!N14,parameters!$B$196:$B$198,0),MATCH('PV (extension)'!B3,parameters!$C$195:$EJ$195,0))</f>
        <v>1860.2687022994571</v>
      </c>
      <c r="P14" t="n">
        <v>3</v>
      </c>
      <c r="Q14" t="n">
        <v>30</v>
      </c>
      <c r="R14">
        <f>Q14*P14*O14</f>
        <v>167424.18320695113</v>
      </c>
      <c r="S14">
        <f>1/R14</f>
        <v>5.9728527913074022E-6</v>
      </c>
    </row>
    <row r="15" ht="16" customHeight="1" s="29">
      <c r="A15" t="inlineStr">
        <is>
          <t>photovoltaic slanted-roof installation, 3 kWp, CdTe, panel, mounted, on roof</t>
        </is>
      </c>
      <c r="B15" s="30">
        <f>M15*S15</f>
        <v>1.9945179310667694E-7</v>
      </c>
      <c r="C15" t="inlineStr">
        <is>
          <t>CH</t>
        </is>
      </c>
      <c r="D15" t="inlineStr">
        <is>
          <t>unit</t>
        </is>
      </c>
      <c r="F15" t="inlineStr">
        <is>
          <t>technosphere</t>
        </is>
      </c>
      <c r="G15" t="n">
        <v>0</v>
      </c>
      <c r="H15" t="inlineStr">
        <is>
          <t>photovoltaic slanted-roof installation, 3 kWp, CdTe, panel, mounted, on roof</t>
        </is>
      </c>
      <c r="I15" t="inlineStr">
        <is>
          <t>(2,2,1,1,1,3); Calculation with average annual yield and share of technologies. Lifetime: 30a.</t>
        </is>
      </c>
      <c r="K15" t="inlineStr">
        <is>
          <t>residential</t>
        </is>
      </c>
      <c r="L15">
        <f>L14</f>
        <v>0.17766751537682748</v>
      </c>
      <c r="M15" s="30">
        <f>INDEX(parameters!$D$41:$AG$178,MATCH('PV (extension)'!B3,parameters!$C$41:$C$178,0),MATCH('PV (extension)'!A15,parameters!$D$5:$AG$5,0))/L15</f>
        <v>3.3393053550047194E-2</v>
      </c>
      <c r="N15" s="3" t="inlineStr">
        <is>
          <t>roof-top</t>
        </is>
      </c>
      <c r="O15">
        <f>INDEX(parameters!$C$196:$EJ$198,MATCH('PV (extension)'!N15,parameters!$B$196:$B$198,0),MATCH('PV (extension)'!B3,parameters!$C$195:$EJ$195,0))</f>
        <v>1860.2687022994571</v>
      </c>
      <c r="P15" t="n">
        <v>3</v>
      </c>
      <c r="Q15" t="n">
        <v>30</v>
      </c>
      <c r="R15">
        <f>Q15*P15*O15</f>
        <v>167424.18320695113</v>
      </c>
      <c r="S15">
        <f>1/R15</f>
        <v>5.9728527913074022E-6</v>
      </c>
    </row>
    <row r="16" ht="16" customHeight="1" s="29">
      <c r="A16" t="inlineStr">
        <is>
          <t>photovoltaic slanted-roof installation, 3 kWp, micro-Si, laminated, integrated, on roof</t>
        </is>
      </c>
      <c r="B16" s="30">
        <f>M16*S16</f>
        <v>3.0905029382757299E-9</v>
      </c>
      <c r="C16" t="inlineStr">
        <is>
          <t>RER</t>
        </is>
      </c>
      <c r="D16" t="inlineStr">
        <is>
          <t>unit</t>
        </is>
      </c>
      <c r="F16" t="inlineStr">
        <is>
          <t>technosphere</t>
        </is>
      </c>
      <c r="G16" t="n">
        <v>0</v>
      </c>
      <c r="H16" t="inlineStr">
        <is>
          <t>photovoltaic slanted-roof installation, 3 kWp, micro-Si, laminated, integrated, on roof</t>
        </is>
      </c>
      <c r="I16" t="inlineStr">
        <is>
          <t>(2,2,1,1,1,3); Calculation with average annual yield and share of technologies. Lifetime: 30a.</t>
        </is>
      </c>
      <c r="K16" t="inlineStr">
        <is>
          <t>residential</t>
        </is>
      </c>
      <c r="L16">
        <f>L15</f>
        <v>0.17766751537682748</v>
      </c>
      <c r="M16" s="30">
        <f>INDEX(parameters!$D$41:$AG$178,MATCH('PV (extension)'!B3,parameters!$C$41:$C$178,0),MATCH('PV (extension)'!A16,parameters!$D$5:$AG$5,0))/L16</f>
        <v>5.1742493013949662E-4</v>
      </c>
      <c r="N16" s="3" t="inlineStr">
        <is>
          <t>roof-top</t>
        </is>
      </c>
      <c r="O16">
        <f>INDEX(parameters!$C$196:$EJ$198,MATCH('PV (extension)'!N16,parameters!$B$196:$B$198,0),MATCH('PV (extension)'!B3,parameters!$C$195:$EJ$195,0))</f>
        <v>1860.2687022994571</v>
      </c>
      <c r="P16" t="n">
        <v>3</v>
      </c>
      <c r="Q16" t="n">
        <v>30</v>
      </c>
      <c r="R16">
        <f>Q16*P16*O16</f>
        <v>167424.18320695113</v>
      </c>
      <c r="S16">
        <f>1/R16</f>
        <v>5.9728527913074022E-6</v>
      </c>
    </row>
    <row r="17" ht="16" customHeight="1" s="29">
      <c r="A17" t="inlineStr">
        <is>
          <t>photovoltaic slanted-roof installation, 3 kWp, micro-Si, panel, mounted, on roof</t>
        </is>
      </c>
      <c r="B17" s="30">
        <f>M17*S17</f>
        <v>5.3727857123527699E-8</v>
      </c>
      <c r="C17" t="inlineStr">
        <is>
          <t>RER</t>
        </is>
      </c>
      <c r="D17" t="inlineStr">
        <is>
          <t>unit</t>
        </is>
      </c>
      <c r="F17" t="inlineStr">
        <is>
          <t>technosphere</t>
        </is>
      </c>
      <c r="G17" t="n">
        <v>0</v>
      </c>
      <c r="H17" t="inlineStr">
        <is>
          <t>photovoltaic slanted-roof installation, 3 kWp, micro-Si, panel, mounted, on roof</t>
        </is>
      </c>
      <c r="I17" t="inlineStr">
        <is>
          <t>(2,2,1,1,1,3); Calculation with average annual yield and share of technologies. Lifetime: 30a.</t>
        </is>
      </c>
      <c r="K17" t="inlineStr">
        <is>
          <t>residential</t>
        </is>
      </c>
      <c r="L17">
        <f>L16</f>
        <v>0.17766751537682748</v>
      </c>
      <c r="M17" s="30">
        <f>INDEX(parameters!$D$41:$AG$178,MATCH('PV (extension)'!B3,parameters!$C$41:$C$178,0),MATCH('PV (extension)'!A17,parameters!$D$5:$AG$5,0))/L17</f>
        <v>8.9953425943663963E-3</v>
      </c>
      <c r="N17" s="3" t="inlineStr">
        <is>
          <t>roof-top</t>
        </is>
      </c>
      <c r="O17">
        <f>INDEX(parameters!$C$196:$EJ$198,MATCH('PV (extension)'!N17,parameters!$B$196:$B$198,0),MATCH('PV (extension)'!B3,parameters!$C$195:$EJ$195,0))</f>
        <v>1860.2687022994571</v>
      </c>
      <c r="P17" t="n">
        <v>3</v>
      </c>
      <c r="Q17" t="n">
        <v>30</v>
      </c>
      <c r="R17">
        <f>Q17*P17*O17</f>
        <v>167424.18320695113</v>
      </c>
      <c r="S17">
        <f>1/R17</f>
        <v>5.9728527913074022E-6</v>
      </c>
    </row>
    <row r="18" s="29">
      <c r="A18" t="inlineStr">
        <is>
          <t>photovoltaic facade installation, 3kWp, multi-Si, laminated, integrated, at building</t>
        </is>
      </c>
      <c r="B18" s="30">
        <f>M18*S18</f>
        <v>1.5735720609740882E-7</v>
      </c>
      <c r="C18" t="inlineStr">
        <is>
          <t>RER</t>
        </is>
      </c>
      <c r="D18" t="inlineStr">
        <is>
          <t>unit</t>
        </is>
      </c>
      <c r="F18" t="inlineStr">
        <is>
          <t>technosphere</t>
        </is>
      </c>
      <c r="G18" t="n">
        <v>0</v>
      </c>
      <c r="H18" t="inlineStr">
        <is>
          <t>photovoltaic facade installation, 3kWp, multi-Si, laminated, integrated, at building</t>
        </is>
      </c>
      <c r="I18" t="inlineStr">
        <is>
          <t>(2,2,1,1,1,3); Calculation with average annual yield and share of technologies. Lifetime: 30a.</t>
        </is>
      </c>
      <c r="K18" t="inlineStr">
        <is>
          <t>residential</t>
        </is>
      </c>
      <c r="L18">
        <f>L17</f>
        <v>0.17766751537682748</v>
      </c>
      <c r="M18" s="30">
        <f>INDEX(parameters!$D$41:$AG$178,MATCH('PV (extension)'!B3,parameters!$C$41:$C$178,0),MATCH('PV (extension)'!A18,parameters!$D$5:$AG$5,0))/L18</f>
        <v>1.8497835237986298E-2</v>
      </c>
      <c r="N18" t="inlineStr">
        <is>
          <t>façade</t>
        </is>
      </c>
      <c r="O18">
        <f>INDEX(parameters!$C$196:$EJ$198,MATCH('PV (extension)'!N18,parameters!$B$196:$B$198,0),MATCH('PV (extension)'!B3,parameters!$C$195:$EJ$195,0))</f>
        <v>1306.1461101251509</v>
      </c>
      <c r="P18" t="n">
        <v>3</v>
      </c>
      <c r="Q18" t="n">
        <v>30</v>
      </c>
      <c r="R18">
        <f>Q18*P18*O18</f>
        <v>117553.14991126358</v>
      </c>
      <c r="S18">
        <f>1/R18</f>
        <v>8.5067903391347844E-6</v>
      </c>
    </row>
    <row r="19" s="29">
      <c r="A19" t="inlineStr">
        <is>
          <t>photovoltaic facade installation, 3kWp, multi-Si, panel, mounted, at building</t>
        </is>
      </c>
      <c r="B19" s="30">
        <f>M19*S19</f>
        <v>1.5432577179087489E-7</v>
      </c>
      <c r="C19" t="inlineStr">
        <is>
          <t>RER</t>
        </is>
      </c>
      <c r="D19" t="inlineStr">
        <is>
          <t>unit</t>
        </is>
      </c>
      <c r="F19" t="inlineStr">
        <is>
          <t>technosphere</t>
        </is>
      </c>
      <c r="G19" t="n">
        <v>0</v>
      </c>
      <c r="H19" t="inlineStr">
        <is>
          <t>photovoltaic facade installation, 3kWp, multi-Si, panel, mounted, at building</t>
        </is>
      </c>
      <c r="I19" t="inlineStr">
        <is>
          <t>(2,2,1,1,1,3); Calculation with average annual yield and share of technologies. Lifetime: 30a.</t>
        </is>
      </c>
      <c r="K19" t="inlineStr">
        <is>
          <t>residential</t>
        </is>
      </c>
      <c r="L19">
        <f>L18</f>
        <v>0.17766751537682748</v>
      </c>
      <c r="M19" s="30">
        <f>INDEX(parameters!$D$41:$AG$178,MATCH('PV (extension)'!B3,parameters!$C$41:$C$178,0),MATCH('PV (extension)'!A19,parameters!$D$5:$AG$5,0))/L19</f>
        <v>1.8141480586504166E-2</v>
      </c>
      <c r="N19" t="inlineStr">
        <is>
          <t>façade</t>
        </is>
      </c>
      <c r="O19">
        <f>INDEX(parameters!$C$196:$EJ$198,MATCH('PV (extension)'!N19,parameters!$B$196:$B$198,0),MATCH('PV (extension)'!B3,parameters!$C$195:$EJ$195,0))</f>
        <v>1306.1461101251509</v>
      </c>
      <c r="P19" t="n">
        <v>3</v>
      </c>
      <c r="Q19" t="n">
        <v>30</v>
      </c>
      <c r="R19">
        <f>Q19*P19*O19</f>
        <v>117553.14991126358</v>
      </c>
      <c r="S19">
        <f>1/R19</f>
        <v>8.5067903391347844E-6</v>
      </c>
    </row>
    <row r="20" s="29">
      <c r="A20" t="inlineStr">
        <is>
          <t>photovoltaic facade installation, 3kWp, single-Si, laminated, integrated, at building</t>
        </is>
      </c>
      <c r="B20" s="30">
        <f>M20*S20</f>
        <v>8.2956962456459028E-8</v>
      </c>
      <c r="C20" t="inlineStr">
        <is>
          <t>RER</t>
        </is>
      </c>
      <c r="D20" t="inlineStr">
        <is>
          <t>unit</t>
        </is>
      </c>
      <c r="F20" t="inlineStr">
        <is>
          <t>technosphere</t>
        </is>
      </c>
      <c r="G20" t="n">
        <v>0</v>
      </c>
      <c r="H20" t="inlineStr">
        <is>
          <t>photovoltaic facade installation, 3kWp, single-Si, laminated, integrated, at building</t>
        </is>
      </c>
      <c r="I20" t="inlineStr">
        <is>
          <t>(2,2,1,1,1,3); Calculation with average annual yield and share of technologies. Lifetime: 30a.</t>
        </is>
      </c>
      <c r="K20" t="inlineStr">
        <is>
          <t>residential</t>
        </is>
      </c>
      <c r="L20">
        <f>L19</f>
        <v>0.17766751537682748</v>
      </c>
      <c r="M20" s="30">
        <f>INDEX(parameters!$D$41:$AG$178,MATCH('PV (extension)'!B3,parameters!$C$41:$C$178,0),MATCH('PV (extension)'!A20,parameters!$D$5:$AG$5,0))/L20</f>
        <v>9.7518522438271929E-3</v>
      </c>
      <c r="N20" t="inlineStr">
        <is>
          <t>façade</t>
        </is>
      </c>
      <c r="O20">
        <f>INDEX(parameters!$C$196:$EJ$198,MATCH('PV (extension)'!N20,parameters!$B$196:$B$198,0),MATCH('PV (extension)'!B3,parameters!$C$195:$EJ$195,0))</f>
        <v>1306.1461101251509</v>
      </c>
      <c r="P20" t="n">
        <v>3</v>
      </c>
      <c r="Q20" t="n">
        <v>30</v>
      </c>
      <c r="R20">
        <f>Q20*P20*O20</f>
        <v>117553.14991126358</v>
      </c>
      <c r="S20">
        <f>1/R20</f>
        <v>8.5067903391347844E-6</v>
      </c>
    </row>
    <row r="21" s="29">
      <c r="A21" t="inlineStr">
        <is>
          <t>photovoltaic facade installation, 3kWp, single-Si, panel, mounted, at building</t>
        </is>
      </c>
      <c r="B21" s="30">
        <f>M21*S21</f>
        <v>8.2885184040973137E-8</v>
      </c>
      <c r="C21" t="inlineStr">
        <is>
          <t>RER</t>
        </is>
      </c>
      <c r="D21" t="inlineStr">
        <is>
          <t>unit</t>
        </is>
      </c>
      <c r="F21" t="inlineStr">
        <is>
          <t>technosphere</t>
        </is>
      </c>
      <c r="G21" t="n">
        <v>0</v>
      </c>
      <c r="H21" t="inlineStr">
        <is>
          <t>photovoltaic facade installation, 3kWp, single-Si, panel, mounted, at building</t>
        </is>
      </c>
      <c r="I21" t="inlineStr">
        <is>
          <t>(2,2,1,1,1,3); Calculation with average annual yield and share of technologies. Lifetime: 30a.</t>
        </is>
      </c>
      <c r="K21" t="inlineStr">
        <is>
          <t>residential</t>
        </is>
      </c>
      <c r="L21">
        <f>L20</f>
        <v>0.17766751537682748</v>
      </c>
      <c r="M21" s="30">
        <f>INDEX(parameters!$D$41:$AG$178,MATCH('PV (extension)'!B3,parameters!$C$41:$C$178,0),MATCH('PV (extension)'!A21,parameters!$D$5:$AG$5,0))/L21</f>
        <v>9.7434144649911868E-3</v>
      </c>
      <c r="N21" t="inlineStr">
        <is>
          <t>façade</t>
        </is>
      </c>
      <c r="O21">
        <f>INDEX(parameters!$C$196:$EJ$198,MATCH('PV (extension)'!N21,parameters!$B$196:$B$198,0),MATCH('PV (extension)'!B3,parameters!$C$195:$EJ$195,0))</f>
        <v>1306.1461101251509</v>
      </c>
      <c r="P21" t="n">
        <v>3</v>
      </c>
      <c r="Q21" t="n">
        <v>30</v>
      </c>
      <c r="R21">
        <f>Q21*P21*O21</f>
        <v>117553.14991126358</v>
      </c>
      <c r="S21">
        <f>1/R21</f>
        <v>8.5067903391347844E-6</v>
      </c>
    </row>
    <row r="22" ht="16" customHeight="1" s="29">
      <c r="A22" t="inlineStr">
        <is>
          <t>photovoltaic flat-roof installation, 3kWp, multi-Si, on roof</t>
        </is>
      </c>
      <c r="B22" s="30">
        <f>M22*S22</f>
        <v>1.7019210797759261E-6</v>
      </c>
      <c r="C22" t="inlineStr">
        <is>
          <t>RER</t>
        </is>
      </c>
      <c r="D22" t="inlineStr">
        <is>
          <t>unit</t>
        </is>
      </c>
      <c r="F22" t="inlineStr">
        <is>
          <t>technosphere</t>
        </is>
      </c>
      <c r="G22" t="n">
        <v>0</v>
      </c>
      <c r="H22" t="inlineStr">
        <is>
          <t>photovoltaic flat-roof installation, 3kWp, multi-Si, on roof</t>
        </is>
      </c>
      <c r="I22" t="inlineStr">
        <is>
          <t>(2,2,1,1,1,3); Calculation with average annual yield and share of technologies. Lifetime: 30a.</t>
        </is>
      </c>
      <c r="K22" t="inlineStr">
        <is>
          <t>residential</t>
        </is>
      </c>
      <c r="L22">
        <f>L21</f>
        <v>0.17766751537682748</v>
      </c>
      <c r="M22" s="30">
        <f>INDEX(parameters!$D$41:$AG$178,MATCH('PV (extension)'!B3,parameters!$C$41:$C$178,0),MATCH('PV (extension)'!A22,parameters!$D$5:$AG$5,0))/L22</f>
        <v>0.28494274666417674</v>
      </c>
      <c r="N22" s="3" t="inlineStr">
        <is>
          <t>roof-top</t>
        </is>
      </c>
      <c r="O22">
        <f>INDEX(parameters!$C$196:$EJ$198,MATCH('PV (extension)'!N22,parameters!$B$196:$B$198,0),MATCH('PV (extension)'!B3,parameters!$C$195:$EJ$195,0))</f>
        <v>1860.2687022994571</v>
      </c>
      <c r="P22" t="n">
        <v>3</v>
      </c>
      <c r="Q22" t="n">
        <v>30</v>
      </c>
      <c r="R22">
        <f>Q22*P22*O22</f>
        <v>167424.18320695113</v>
      </c>
      <c r="S22">
        <f>1/R22</f>
        <v>5.9728527913074022E-6</v>
      </c>
    </row>
    <row r="23" ht="16" customHeight="1" s="29">
      <c r="A23" t="inlineStr">
        <is>
          <t>photovoltaic flat-roof installation, 3kWp, single-Si, on roof</t>
        </is>
      </c>
      <c r="B23" s="30">
        <f>M23*S23</f>
        <v>8.8837815030824533E-7</v>
      </c>
      <c r="C23" t="inlineStr">
        <is>
          <t>RER</t>
        </is>
      </c>
      <c r="D23" t="inlineStr">
        <is>
          <t>unit</t>
        </is>
      </c>
      <c r="F23" t="inlineStr">
        <is>
          <t>technosphere</t>
        </is>
      </c>
      <c r="G23" t="n">
        <v>0</v>
      </c>
      <c r="H23" t="inlineStr">
        <is>
          <t>photovoltaic flat-roof installation, 3kWp, single-Si, on roof</t>
        </is>
      </c>
      <c r="I23" t="inlineStr">
        <is>
          <t>(2,2,1,1,1,3); Calculation with average annual yield and share of technologies. Lifetime: 30a.</t>
        </is>
      </c>
      <c r="K23" t="inlineStr">
        <is>
          <t>residential</t>
        </is>
      </c>
      <c r="L23">
        <f>L22</f>
        <v>0.17766751537682748</v>
      </c>
      <c r="M23" s="30">
        <f>INDEX(parameters!$D$41:$AG$178,MATCH('PV (extension)'!B3,parameters!$C$41:$C$178,0),MATCH('PV (extension)'!A23,parameters!$D$5:$AG$5,0))/L23</f>
        <v>0.14873598619426004</v>
      </c>
      <c r="N23" s="3" t="inlineStr">
        <is>
          <t>roof-top</t>
        </is>
      </c>
      <c r="O23">
        <f>INDEX(parameters!$C$196:$EJ$198,MATCH('PV (extension)'!N23,parameters!$B$196:$B$198,0),MATCH('PV (extension)'!B3,parameters!$C$195:$EJ$195,0))</f>
        <v>1860.2687022994571</v>
      </c>
      <c r="P23" t="n">
        <v>3</v>
      </c>
      <c r="Q23" t="n">
        <v>30</v>
      </c>
      <c r="R23">
        <f>Q23*P23*O23</f>
        <v>167424.18320695113</v>
      </c>
      <c r="S23">
        <f>1/R23</f>
        <v>5.9728527913074022E-6</v>
      </c>
    </row>
    <row r="24" ht="16" customHeight="1" s="29">
      <c r="A24" t="inlineStr">
        <is>
          <t>photovoltaic slanted-roof installation, 3kWp, CIS, panel, mounted, on roof</t>
        </is>
      </c>
      <c r="B24" s="30">
        <f>M24*S24</f>
        <v>4.9137815093670569E-7</v>
      </c>
      <c r="C24" t="inlineStr">
        <is>
          <t>CH</t>
        </is>
      </c>
      <c r="D24" t="inlineStr">
        <is>
          <t>unit</t>
        </is>
      </c>
      <c r="F24" t="inlineStr">
        <is>
          <t>technosphere</t>
        </is>
      </c>
      <c r="G24" t="n">
        <v>0</v>
      </c>
      <c r="H24" t="inlineStr">
        <is>
          <t>photovoltaic slanted-roof installation, 3kWp, CIS, panel, mounted, on roof</t>
        </is>
      </c>
      <c r="I24" t="inlineStr">
        <is>
          <t>(2,2,1,1,1,3); Calculation with average annual yield and share of technologies. Lifetime: 30a.</t>
        </is>
      </c>
      <c r="K24" t="inlineStr">
        <is>
          <t>residential</t>
        </is>
      </c>
      <c r="L24">
        <f>L23</f>
        <v>0.17766751537682748</v>
      </c>
      <c r="M24" s="30">
        <f>INDEX(parameters!$D$41:$AG$178,MATCH('PV (extension)'!B3,parameters!$C$41:$C$178,0),MATCH('PV (extension)'!A24,parameters!$D$5:$AG$5,0))/L24</f>
        <v>8.2268585566319899E-2</v>
      </c>
      <c r="N24" s="3" t="inlineStr">
        <is>
          <t>roof-top</t>
        </is>
      </c>
      <c r="O24">
        <f>INDEX(parameters!$C$196:$EJ$198,MATCH('PV (extension)'!N24,parameters!$B$196:$B$198,0),MATCH('PV (extension)'!B3,parameters!$C$195:$EJ$195,0))</f>
        <v>1860.2687022994571</v>
      </c>
      <c r="P24" t="n">
        <v>3</v>
      </c>
      <c r="Q24" t="n">
        <v>30</v>
      </c>
      <c r="R24">
        <f>Q24*P24*O24</f>
        <v>167424.18320695113</v>
      </c>
      <c r="S24">
        <f>1/R24</f>
        <v>5.9728527913074022E-6</v>
      </c>
    </row>
    <row r="25" ht="16" customHeight="1" s="29">
      <c r="A25" t="inlineStr">
        <is>
          <t>photovoltaic slanted-roof installation, 3kWp, CdTe, laminated, integrated, on roof</t>
        </is>
      </c>
      <c r="B25" s="30">
        <f>M25*S25</f>
        <v>1.3758896368139561E-8</v>
      </c>
      <c r="C25" t="inlineStr">
        <is>
          <t>CH</t>
        </is>
      </c>
      <c r="D25" t="inlineStr">
        <is>
          <t>unit</t>
        </is>
      </c>
      <c r="F25" t="inlineStr">
        <is>
          <t>technosphere</t>
        </is>
      </c>
      <c r="G25" t="n">
        <v>0</v>
      </c>
      <c r="H25" t="inlineStr">
        <is>
          <t>photovoltaic slanted-roof installation, 3kWp, CdTe, laminated, integrated, on roof</t>
        </is>
      </c>
      <c r="I25" t="inlineStr">
        <is>
          <t>(2,2,1,1,1,3); Calculation with average annual yield and share of technologies. Lifetime: 30a.</t>
        </is>
      </c>
      <c r="K25" t="inlineStr">
        <is>
          <t>residential</t>
        </is>
      </c>
      <c r="L25">
        <f>L24</f>
        <v>0.17766751537682748</v>
      </c>
      <c r="M25" s="30">
        <f>INDEX(parameters!$D$41:$AG$178,MATCH('PV (extension)'!B3,parameters!$C$41:$C$178,0),MATCH('PV (extension)'!A25,parameters!$D$5:$AG$5,0))/L25</f>
        <v>2.3035719862648527E-3</v>
      </c>
      <c r="N25" s="3" t="inlineStr">
        <is>
          <t>roof-top</t>
        </is>
      </c>
      <c r="O25">
        <f>INDEX(parameters!$C$196:$EJ$198,MATCH('PV (extension)'!N25,parameters!$B$196:$B$198,0),MATCH('PV (extension)'!B3,parameters!$C$195:$EJ$195,0))</f>
        <v>1860.2687022994571</v>
      </c>
      <c r="P25" t="n">
        <v>3</v>
      </c>
      <c r="Q25" t="n">
        <v>30</v>
      </c>
      <c r="R25">
        <f>Q25*P25*O25</f>
        <v>167424.18320695113</v>
      </c>
      <c r="S25">
        <f>1/R25</f>
        <v>5.9728527913074022E-6</v>
      </c>
    </row>
    <row r="26" ht="16" customHeight="1" s="29">
      <c r="A26" t="inlineStr">
        <is>
          <t>photovoltaic slanted-roof installation, 3kWp, multi-Si, laminated, integrated, on roof</t>
        </is>
      </c>
      <c r="B26" s="30">
        <f>M26*S26</f>
        <v>8.1742411599375641E-8</v>
      </c>
      <c r="C26" t="inlineStr">
        <is>
          <t>RER</t>
        </is>
      </c>
      <c r="D26" t="inlineStr">
        <is>
          <t>unit</t>
        </is>
      </c>
      <c r="F26" t="inlineStr">
        <is>
          <t>technosphere</t>
        </is>
      </c>
      <c r="G26" t="n">
        <v>0</v>
      </c>
      <c r="H26" t="inlineStr">
        <is>
          <t>photovoltaic slanted-roof installation, 3kWp, multi-Si, laminated, integrated, on roof</t>
        </is>
      </c>
      <c r="I26" t="inlineStr">
        <is>
          <t>(2,2,1,1,1,3); Calculation with average annual yield and share of technologies. Lifetime: 30a.</t>
        </is>
      </c>
      <c r="K26" t="inlineStr">
        <is>
          <t>residential</t>
        </is>
      </c>
      <c r="L26">
        <f>L25</f>
        <v>0.17766751537682748</v>
      </c>
      <c r="M26" s="30">
        <f>INDEX(parameters!$D$41:$AG$178,MATCH('PV (extension)'!B3,parameters!$C$41:$C$178,0),MATCH('PV (extension)'!A26,parameters!$D$5:$AG$5,0))/L26</f>
        <v>1.3685656495391874E-2</v>
      </c>
      <c r="N26" s="3" t="inlineStr">
        <is>
          <t>roof-top</t>
        </is>
      </c>
      <c r="O26">
        <f>INDEX(parameters!$C$196:$EJ$198,MATCH('PV (extension)'!N26,parameters!$B$196:$B$198,0),MATCH('PV (extension)'!B3,parameters!$C$195:$EJ$195,0))</f>
        <v>1860.2687022994571</v>
      </c>
      <c r="P26" t="n">
        <v>3</v>
      </c>
      <c r="Q26" t="n">
        <v>30</v>
      </c>
      <c r="R26">
        <f>Q26*P26*O26</f>
        <v>167424.18320695113</v>
      </c>
      <c r="S26">
        <f>1/R26</f>
        <v>5.9728527913074022E-6</v>
      </c>
    </row>
    <row r="27" ht="16" customHeight="1" s="29">
      <c r="A27" t="inlineStr">
        <is>
          <t>photovoltaic slanted-roof installation, 3kWp, multi-Si, panel, mounted, on roof</t>
        </is>
      </c>
      <c r="B27" s="30">
        <f>M27*S27</f>
        <v>1.3991397429041467E-6</v>
      </c>
      <c r="C27" t="inlineStr">
        <is>
          <t>RER</t>
        </is>
      </c>
      <c r="D27" t="inlineStr">
        <is>
          <t>unit</t>
        </is>
      </c>
      <c r="F27" t="inlineStr">
        <is>
          <t>technosphere</t>
        </is>
      </c>
      <c r="G27" t="n">
        <v>0</v>
      </c>
      <c r="H27" t="inlineStr">
        <is>
          <t>photovoltaic slanted-roof installation, 3kWp, multi-Si, panel, mounted, on roof</t>
        </is>
      </c>
      <c r="I27" t="inlineStr">
        <is>
          <t>(2,2,1,1,1,3); Calculation with average annual yield and share of technologies. Lifetime: 30a.</t>
        </is>
      </c>
      <c r="K27" t="inlineStr">
        <is>
          <t>residential</t>
        </is>
      </c>
      <c r="L27">
        <f>L26</f>
        <v>0.17766751537682748</v>
      </c>
      <c r="M27" s="30">
        <f>INDEX(parameters!$D$41:$AG$178,MATCH('PV (extension)'!B3,parameters!$C$41:$C$178,0),MATCH('PV (extension)'!A27,parameters!$D$5:$AG$5,0))/L27</f>
        <v>0.23424982864811036</v>
      </c>
      <c r="N27" s="3" t="inlineStr">
        <is>
          <t>roof-top</t>
        </is>
      </c>
      <c r="O27">
        <f>INDEX(parameters!$C$196:$EJ$198,MATCH('PV (extension)'!N27,parameters!$B$196:$B$198,0),MATCH('PV (extension)'!B3,parameters!$C$195:$EJ$195,0))</f>
        <v>1860.2687022994571</v>
      </c>
      <c r="P27" t="n">
        <v>3</v>
      </c>
      <c r="Q27" t="n">
        <v>30</v>
      </c>
      <c r="R27">
        <f>Q27*P27*O27</f>
        <v>167424.18320695113</v>
      </c>
      <c r="S27">
        <f>1/R27</f>
        <v>5.9728527913074022E-6</v>
      </c>
    </row>
    <row r="28" ht="16" customHeight="1" s="29">
      <c r="A28" t="inlineStr">
        <is>
          <t>photovoltaic slanted-roof installation, 3kWp, single-Si, laminated, integrated, on roof</t>
        </is>
      </c>
      <c r="B28" s="30">
        <f>M28*S28</f>
        <v>4.32005614706472E-8</v>
      </c>
      <c r="C28" t="inlineStr">
        <is>
          <t>RER</t>
        </is>
      </c>
      <c r="D28" t="inlineStr">
        <is>
          <t>unit</t>
        </is>
      </c>
      <c r="F28" t="inlineStr">
        <is>
          <t>technosphere</t>
        </is>
      </c>
      <c r="G28" t="n">
        <v>0</v>
      </c>
      <c r="H28" t="inlineStr">
        <is>
          <t>photovoltaic slanted-roof installation, 3kWp, single-Si, laminated, integrated, on roof</t>
        </is>
      </c>
      <c r="I28" t="inlineStr">
        <is>
          <t>(2,2,1,1,1,3); Calculation with average annual yield and share of technologies. Lifetime: 30a.</t>
        </is>
      </c>
      <c r="K28" t="inlineStr">
        <is>
          <t>residential</t>
        </is>
      </c>
      <c r="L28">
        <f>L27</f>
        <v>0.17766751537682748</v>
      </c>
      <c r="M28" s="30">
        <f>INDEX(parameters!$D$41:$AG$178,MATCH('PV (extension)'!B3,parameters!$C$41:$C$178,0),MATCH('PV (extension)'!A28,parameters!$D$5:$AG$5,0))/L28</f>
        <v>7.2328187183047909E-3</v>
      </c>
      <c r="N28" s="3" t="inlineStr">
        <is>
          <t>roof-top</t>
        </is>
      </c>
      <c r="O28">
        <f>INDEX(parameters!$C$196:$EJ$198,MATCH('PV (extension)'!N28,parameters!$B$196:$B$198,0),MATCH('PV (extension)'!B3,parameters!$C$195:$EJ$195,0))</f>
        <v>1860.2687022994571</v>
      </c>
      <c r="P28" t="n">
        <v>3</v>
      </c>
      <c r="Q28" t="n">
        <v>30</v>
      </c>
      <c r="R28">
        <f>Q28*P28*O28</f>
        <v>167424.18320695113</v>
      </c>
      <c r="S28">
        <f>1/R28</f>
        <v>5.9728527913074022E-6</v>
      </c>
    </row>
    <row r="29" ht="16" customHeight="1" s="29">
      <c r="A29" t="inlineStr">
        <is>
          <t>photovoltaic slanted-roof installation, 3kWp, single-Si, panel, mounted, on roof</t>
        </is>
      </c>
      <c r="B29" s="30">
        <f>M29*S29</f>
        <v>7.3120009723798303E-7</v>
      </c>
      <c r="C29" t="inlineStr">
        <is>
          <t>RER</t>
        </is>
      </c>
      <c r="D29" t="inlineStr">
        <is>
          <t>unit</t>
        </is>
      </c>
      <c r="F29" t="inlineStr">
        <is>
          <t>technosphere</t>
        </is>
      </c>
      <c r="G29" t="n">
        <v>0</v>
      </c>
      <c r="H29" t="inlineStr">
        <is>
          <t>photovoltaic slanted-roof installation, 3kWp, single-Si, panel, mounted, on roof</t>
        </is>
      </c>
      <c r="I29" t="inlineStr">
        <is>
          <t>(2,2,1,1,1,3); Calculation with average annual yield and share of technologies. Lifetime: 30a.</t>
        </is>
      </c>
      <c r="K29" t="inlineStr">
        <is>
          <t>residential</t>
        </is>
      </c>
      <c r="L29">
        <f>L28</f>
        <v>0.17766751537682748</v>
      </c>
      <c r="M29" s="30">
        <f>INDEX(parameters!$D$41:$AG$178,MATCH('PV (extension)'!B3,parameters!$C$41:$C$178,0),MATCH('PV (extension)'!A29,parameters!$D$5:$AG$5,0))/L29</f>
        <v>0.12242057904091255</v>
      </c>
      <c r="N29" s="3" t="inlineStr">
        <is>
          <t>roof-top</t>
        </is>
      </c>
      <c r="O29">
        <f>INDEX(parameters!$C$196:$EJ$198,MATCH('PV (extension)'!N29,parameters!$B$196:$B$198,0),MATCH('PV (extension)'!B3,parameters!$C$195:$EJ$195,0))</f>
        <v>1860.2687022994571</v>
      </c>
      <c r="P29" t="n">
        <v>3</v>
      </c>
      <c r="Q29" t="n">
        <v>30</v>
      </c>
      <c r="R29">
        <f>Q29*P29*O29</f>
        <v>167424.18320695113</v>
      </c>
      <c r="S29">
        <f>1/R29</f>
        <v>5.9728527913074022E-6</v>
      </c>
    </row>
    <row r="30" s="29">
      <c r="A30" t="inlineStr">
        <is>
          <t>market for tap water</t>
        </is>
      </c>
      <c r="B30" t="n">
        <v>0.0037026</v>
      </c>
      <c r="C30" t="inlineStr">
        <is>
          <t>Europe without Switzerland</t>
        </is>
      </c>
      <c r="D30" t="inlineStr">
        <is>
          <t>kilogram</t>
        </is>
      </c>
      <c r="F30" t="inlineStr">
        <is>
          <t>technosphere</t>
        </is>
      </c>
      <c r="G30" t="n">
        <v>0</v>
      </c>
      <c r="H30" t="inlineStr">
        <is>
          <t>tap water</t>
        </is>
      </c>
      <c r="I30" t="inlineStr">
        <is>
          <t>(2,2,1,1,1,3); Estimation 20l/m2 panel</t>
        </is>
      </c>
    </row>
    <row r="31" s="29">
      <c r="A31" t="inlineStr">
        <is>
          <t>treatment of wastewater, from residence, capacity 1.1E10l/year</t>
        </is>
      </c>
      <c r="B31" t="n">
        <v>-3.3323e-06</v>
      </c>
      <c r="C31" t="inlineStr">
        <is>
          <t>CH</t>
        </is>
      </c>
      <c r="D31" t="inlineStr">
        <is>
          <t>cubic meter</t>
        </is>
      </c>
      <c r="F31" t="inlineStr">
        <is>
          <t>technosphere</t>
        </is>
      </c>
      <c r="G31" t="n">
        <v>0</v>
      </c>
      <c r="H31" t="inlineStr">
        <is>
          <t>wastewater, from residence</t>
        </is>
      </c>
      <c r="I31" t="inlineStr">
        <is>
          <t>(2,2,1,1,1,3); Estimation 20l/m2 panel</t>
        </is>
      </c>
    </row>
    <row r="32" s="29"/>
    <row r="33" customFormat="1" s="28">
      <c r="A33" s="28" t="inlineStr">
        <is>
          <t>Activity</t>
        </is>
      </c>
      <c r="B33" s="28" t="inlineStr">
        <is>
          <t>electricity production, photovoltaic, commercial</t>
        </is>
      </c>
    </row>
    <row r="34">
      <c r="A34" t="inlineStr">
        <is>
          <t>comment</t>
        </is>
      </c>
      <c r="B3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")&amp;HLOOKUP(B35,parameters!$C$195:$EJ$198,2,0)&amp;" kWh/kWp.
Annual output, Facade: "&amp;HLOOKUP(B35,parameters!$C$195:$EJ$198,3,0)&amp;" kWh/kWp.
Annual output, Open-ground: "&amp;HLOOKUP(B35,parameters!$C$195:$EJ$198,4,0)&amp;_xlfn._LONGTEXT("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1860.26870229946 kWh/kWp.
Annual output, Facade: 1306.14611012515 kWh/kWp.
Annual output, Open-ground: 1979.00925776538 kWh/kWp.
Amount of solar energy transformed to electricity. Waste heat emission due to losses of electricity in the system.
Technology:  Electricity production with grid-connected photovoltaic power plants.
Time period:  Time of publications
Production volume: 13.901 GWh in 2025.
Sampling:  Statistical data and model calculations
Extrapolations:  Use of PV technology data investigated for other countries (Switzerland). Correction of average yield with Swiss data.
Uncertainty:  None
Author: Romain Sacchi, PSI, romain.sacchi@psi.ch</v>
      </c>
    </row>
    <row r="35" s="29">
      <c r="A35" t="inlineStr">
        <is>
          <t>location</t>
        </is>
      </c>
      <c r="B35" t="inlineStr">
        <is>
          <t>NA</t>
        </is>
      </c>
    </row>
    <row r="36" s="29">
      <c r="A36" t="inlineStr">
        <is>
          <t>production amount</t>
        </is>
      </c>
      <c r="B36" t="n">
        <v>1</v>
      </c>
    </row>
    <row r="37" s="29">
      <c r="A37" t="inlineStr">
        <is>
          <t>reference product</t>
        </is>
      </c>
      <c r="B37" t="inlineStr">
        <is>
          <t>electricity, low voltage</t>
        </is>
      </c>
    </row>
    <row r="38" s="29">
      <c r="A38" t="inlineStr">
        <is>
          <t>source</t>
        </is>
      </c>
      <c r="B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 s="29">
      <c r="A39" t="inlineStr">
        <is>
          <t>type</t>
        </is>
      </c>
      <c r="B39" t="inlineStr">
        <is>
          <t>process</t>
        </is>
      </c>
    </row>
    <row r="40" s="29">
      <c r="A40" t="inlineStr">
        <is>
          <t>unit</t>
        </is>
      </c>
      <c r="B40" t="inlineStr">
        <is>
          <t>kilowatt hour</t>
        </is>
      </c>
    </row>
    <row r="41" s="29">
      <c r="A41" t="inlineStr">
        <is>
          <t>Exchanges</t>
        </is>
      </c>
    </row>
    <row r="42" customFormat="1" s="28">
      <c r="A42" s="28" t="inlineStr">
        <is>
          <t>name</t>
        </is>
      </c>
      <c r="B42" s="28" t="inlineStr">
        <is>
          <t>amount</t>
        </is>
      </c>
      <c r="C42" s="28" t="inlineStr">
        <is>
          <t>location</t>
        </is>
      </c>
      <c r="D42" s="28" t="inlineStr">
        <is>
          <t>unit</t>
        </is>
      </c>
      <c r="E42" s="28" t="inlineStr">
        <is>
          <t>categories</t>
        </is>
      </c>
      <c r="F42" s="28" t="inlineStr">
        <is>
          <t>type</t>
        </is>
      </c>
      <c r="G42" s="28" t="inlineStr">
        <is>
          <t>uncertainty type</t>
        </is>
      </c>
      <c r="H42" s="28" t="inlineStr">
        <is>
          <t>reference product</t>
        </is>
      </c>
      <c r="I42" s="28" t="inlineStr">
        <is>
          <t>comment</t>
        </is>
      </c>
      <c r="J42" s="28" t="inlineStr">
        <is>
          <t>production volume</t>
        </is>
      </c>
      <c r="K42" s="28" t="inlineStr">
        <is>
          <t>scope</t>
        </is>
      </c>
      <c r="L42" s="28" t="inlineStr">
        <is>
          <t>scope share</t>
        </is>
      </c>
      <c r="M42" s="28" t="inlineStr">
        <is>
          <t>tech share</t>
        </is>
      </c>
      <c r="N42" s="28" t="inlineStr">
        <is>
          <t>installation</t>
        </is>
      </c>
      <c r="O42" s="28" t="inlineStr">
        <is>
          <t>productivity</t>
        </is>
      </c>
      <c r="P42" s="28" t="inlineStr">
        <is>
          <t>kWp</t>
        </is>
      </c>
      <c r="Q42" s="28" t="inlineStr">
        <is>
          <t>lifetime</t>
        </is>
      </c>
      <c r="R42" s="28" t="inlineStr">
        <is>
          <t>lifetime production</t>
        </is>
      </c>
      <c r="S42" s="28" t="inlineStr">
        <is>
          <t>inverted lifetime production</t>
        </is>
      </c>
    </row>
    <row r="43" s="29">
      <c r="A43" t="inlineStr">
        <is>
          <t>Energy, solar, converted</t>
        </is>
      </c>
      <c r="B43" t="n">
        <v>3.8503</v>
      </c>
      <c r="D43" t="inlineStr">
        <is>
          <t>megajoule</t>
        </is>
      </c>
      <c r="E43" t="inlineStr">
        <is>
          <t>natural resource::in air</t>
        </is>
      </c>
      <c r="F43" t="inlineStr">
        <is>
          <t>biosphere</t>
        </is>
      </c>
      <c r="G43" t="n">
        <v>0</v>
      </c>
      <c r="I43" t="inlineStr">
        <is>
          <t>(2,2,1,1,1,3); Energy loss in the system</t>
        </is>
      </c>
    </row>
    <row r="44" s="29">
      <c r="A44" t="inlineStr">
        <is>
          <t>Heat, waste</t>
        </is>
      </c>
      <c r="B44" t="n">
        <v>0.25027</v>
      </c>
      <c r="D44" t="inlineStr">
        <is>
          <t>megajoule</t>
        </is>
      </c>
      <c r="E44" t="inlineStr">
        <is>
          <t>air</t>
        </is>
      </c>
      <c r="F44" t="inlineStr">
        <is>
          <t>biosphere</t>
        </is>
      </c>
      <c r="G44" t="n">
        <v>0</v>
      </c>
      <c r="I44" t="inlineStr">
        <is>
          <t>(1,na,na,na,na,na); Calculation with average annual output and share of technologies; Average degradation of 10.5% included</t>
        </is>
      </c>
    </row>
    <row r="45" s="29">
      <c r="A45" t="inlineStr">
        <is>
          <t>electricity production, photovoltaic, commercial</t>
        </is>
      </c>
      <c r="B45" t="n">
        <v>1</v>
      </c>
      <c r="C45" t="inlineStr">
        <is>
          <t>NA</t>
        </is>
      </c>
      <c r="D45" t="inlineStr">
        <is>
          <t>kilowatt hour</t>
        </is>
      </c>
      <c r="E45" t="inlineStr">
        <is>
          <t>photovoltaic::power plants</t>
        </is>
      </c>
      <c r="F45" t="inlineStr">
        <is>
          <t>production</t>
        </is>
      </c>
      <c r="G45" t="n">
        <v>0</v>
      </c>
      <c r="H45" t="inlineStr">
        <is>
          <t>electricity, low voltage</t>
        </is>
      </c>
      <c r="J45">
        <f>VLOOKUP(C45,'extension - production vol'!$B$6:$D$235,3,0)</f>
        <v>13.901</v>
      </c>
    </row>
    <row r="46" ht="16" customHeight="1" s="29">
      <c r="A46" t="inlineStr">
        <is>
          <t>photovoltaic flat-roof installation, 156 kWp, multi-Si, on roof</t>
        </is>
      </c>
      <c r="B46" s="30">
        <f>M46*S46</f>
        <v>1.4102570157998077E-8</v>
      </c>
      <c r="C46" t="inlineStr">
        <is>
          <t>CH</t>
        </is>
      </c>
      <c r="D46" t="inlineStr">
        <is>
          <t>unit</t>
        </is>
      </c>
      <c r="F46" t="inlineStr">
        <is>
          <t>technosphere</t>
        </is>
      </c>
      <c r="G46" t="n">
        <v>0</v>
      </c>
      <c r="H46" t="inlineStr">
        <is>
          <t>photovoltaic flat-roof installation, 156 kWp, multi-Si, on roof</t>
        </is>
      </c>
      <c r="I46" t="inlineStr">
        <is>
          <t>(2,2,1,1,1,3); Calculation with average annual yield and share of technologies. Lifetime: 30a.</t>
        </is>
      </c>
      <c r="K46" t="inlineStr">
        <is>
          <t>commercial</t>
        </is>
      </c>
      <c r="L46">
        <f>IF(K46="residential",VLOOKUP(B35,parameters!$C$41:$AG$178,18,0),IF(K46="commercial",1-VLOOKUP(B35,parameters!$C$41:$AG$178,18,0),1))</f>
        <v>0.82233248462317254</v>
      </c>
      <c r="M46" s="30">
        <f>INDEX(parameters!$D$41:$AG$178,MATCH('PV (extension)'!B35,parameters!$C$41:$C$178,0),MATCH('PV (extension)'!A46,parameters!$D$5:$AG$5,0))/L46</f>
        <v>0.12277778707072071</v>
      </c>
      <c r="N46" s="3" t="inlineStr">
        <is>
          <t>roof-top</t>
        </is>
      </c>
      <c r="O46">
        <f>INDEX(parameters!$C$196:$EJ$198,MATCH('PV (extension)'!N46,parameters!$B$196:$B$198,0),MATCH('PV (extension)'!B35,parameters!$C$195:$EJ$195,0))</f>
        <v>1860.2687022994571</v>
      </c>
      <c r="P46" t="n">
        <v>156</v>
      </c>
      <c r="Q46" t="n">
        <v>30</v>
      </c>
      <c r="R46">
        <f>Q46*P46*O46</f>
        <v>8706057.5267614592</v>
      </c>
      <c r="S46">
        <f>1/R46</f>
        <v>1.148625536789885E-7</v>
      </c>
    </row>
    <row r="47" ht="16" customHeight="1" s="29">
      <c r="A47" t="inlineStr">
        <is>
          <t>photovoltaic flat-roof installation, 156 kWp, single-Si, on roof</t>
        </is>
      </c>
      <c r="B47" s="30">
        <f>M47*S47</f>
        <v>7.3666715191165429E-9</v>
      </c>
      <c r="C47" t="inlineStr">
        <is>
          <t>CH</t>
        </is>
      </c>
      <c r="D47" t="inlineStr">
        <is>
          <t>unit</t>
        </is>
      </c>
      <c r="F47" t="inlineStr">
        <is>
          <t>technosphere</t>
        </is>
      </c>
      <c r="G47" t="n">
        <v>0</v>
      </c>
      <c r="H47" t="inlineStr">
        <is>
          <t>photovoltaic flat-roof installation, 156 kWp, single-Si, on roof</t>
        </is>
      </c>
      <c r="I47" t="inlineStr">
        <is>
          <t>(2,2,1,1,1,3); Calculation with average annual yield and share of technologies. Lifetime: 30a.</t>
        </is>
      </c>
      <c r="K47" t="inlineStr">
        <is>
          <t>commercial</t>
        </is>
      </c>
      <c r="L47">
        <f>L46</f>
        <v>0.82233248462317254</v>
      </c>
      <c r="M47" s="30">
        <f>INDEX(parameters!$D$41:$AG$178,MATCH('PV (extension)'!B35,parameters!$C$41:$C$178,0),MATCH('PV (extension)'!A47,parameters!$D$5:$AG$5,0))/L47</f>
        <v>6.4134666026183854E-2</v>
      </c>
      <c r="N47" s="3" t="inlineStr">
        <is>
          <t>roof-top</t>
        </is>
      </c>
      <c r="O47">
        <f>INDEX(parameters!$C$196:$EJ$198,MATCH('PV (extension)'!N47,parameters!$B$196:$B$198,0),MATCH('PV (extension)'!B35,parameters!$C$195:$EJ$195,0))</f>
        <v>1860.2687022994571</v>
      </c>
      <c r="P47" t="n">
        <v>156</v>
      </c>
      <c r="Q47" t="n">
        <v>30</v>
      </c>
      <c r="R47">
        <f>Q47*P47*O47</f>
        <v>8706057.5267614592</v>
      </c>
      <c r="S47">
        <f>1/R47</f>
        <v>1.148625536789885E-7</v>
      </c>
    </row>
    <row r="48" s="29">
      <c r="A48" t="inlineStr">
        <is>
          <t>photovoltaic open ground installation, 570 kWp, CIS, on open ground</t>
        </is>
      </c>
      <c r="B48" s="30">
        <f>M48*S48</f>
        <v>3.6308636406140578E-10</v>
      </c>
      <c r="C48" t="inlineStr">
        <is>
          <t>RER</t>
        </is>
      </c>
      <c r="D48" t="inlineStr">
        <is>
          <t>unit</t>
        </is>
      </c>
      <c r="F48" t="inlineStr">
        <is>
          <t>technosphere</t>
        </is>
      </c>
      <c r="G48" t="n">
        <v>0</v>
      </c>
      <c r="H48" t="inlineStr">
        <is>
          <t>photovoltaic open ground installation, 570 kWp, CIS, on open ground</t>
        </is>
      </c>
      <c r="I48" t="inlineStr">
        <is>
          <t>(2,2,1,1,1,3); Calculation with average annual yield and share of technologies. Lifetime: 30a.</t>
        </is>
      </c>
      <c r="K48" t="inlineStr">
        <is>
          <t>commercial</t>
        </is>
      </c>
      <c r="L48">
        <f>L47</f>
        <v>0.82233248462317254</v>
      </c>
      <c r="M48" s="30">
        <f>INDEX(parameters!$D$41:$AG$178,MATCH('PV (extension)'!B35,parameters!$C$41:$C$178,0),MATCH('PV (extension)'!A48,parameters!$D$5:$AG$5,0))/L48</f>
        <v>1.2287226816964775E-2</v>
      </c>
      <c r="N48" t="inlineStr">
        <is>
          <t>central</t>
        </is>
      </c>
      <c r="O48">
        <f>INDEX(parameters!$C$196:$EJ$198,MATCH('PV (extension)'!N48,parameters!$B$196:$B$198,0),MATCH('PV (extension)'!B35,parameters!$C$195:$EJ$195,0))</f>
        <v>1979.00925776538</v>
      </c>
      <c r="P48" t="n">
        <v>570</v>
      </c>
      <c r="Q48" t="n">
        <v>30</v>
      </c>
      <c r="R48">
        <f>Q48*P48*O48</f>
        <v>33841058.307788</v>
      </c>
      <c r="S48">
        <f>1/R48</f>
        <v>2.9549903283310302E-8</v>
      </c>
    </row>
    <row r="49" s="29">
      <c r="A49" t="inlineStr">
        <is>
          <t>photovoltaic open ground installation, 570 kWp, CdTe, on open ground</t>
        </is>
      </c>
      <c r="B49" s="30">
        <f>M49*S49</f>
        <v>2.6672044418199169E-9</v>
      </c>
      <c r="C49" t="inlineStr">
        <is>
          <t>RER</t>
        </is>
      </c>
      <c r="D49" t="inlineStr">
        <is>
          <t>unit</t>
        </is>
      </c>
      <c r="F49" t="inlineStr">
        <is>
          <t>technosphere</t>
        </is>
      </c>
      <c r="G49" t="n">
        <v>0</v>
      </c>
      <c r="H49" t="inlineStr">
        <is>
          <t>photovoltaic open ground installation, 570 kWp, CdTe, on open ground</t>
        </is>
      </c>
      <c r="I49" t="inlineStr">
        <is>
          <t>(2,2,1,1,1,3); Calculation with average annual yield and share of technologies. Lifetime: 30a.</t>
        </is>
      </c>
      <c r="K49" t="inlineStr">
        <is>
          <t>commercial</t>
        </is>
      </c>
      <c r="L49">
        <f>L48</f>
        <v>0.82233248462317254</v>
      </c>
      <c r="M49" s="30">
        <f>INDEX(parameters!$D$41:$AG$178,MATCH('PV (extension)'!B35,parameters!$C$41:$C$178,0),MATCH('PV (extension)'!A49,parameters!$D$5:$AG$5,0))/L49</f>
        <v>9.0261021034418951E-2</v>
      </c>
      <c r="N49" t="inlineStr">
        <is>
          <t>central</t>
        </is>
      </c>
      <c r="O49">
        <f>INDEX(parameters!$C$196:$EJ$198,MATCH('PV (extension)'!N49,parameters!$B$196:$B$198,0),MATCH('PV (extension)'!B35,parameters!$C$195:$EJ$195,0))</f>
        <v>1979.00925776538</v>
      </c>
      <c r="P49" t="n">
        <v>570</v>
      </c>
      <c r="Q49" t="n">
        <v>30</v>
      </c>
      <c r="R49">
        <f>Q49*P49*O49</f>
        <v>33841058.307788</v>
      </c>
      <c r="S49">
        <f>1/R49</f>
        <v>2.9549903283310302E-8</v>
      </c>
    </row>
    <row r="50" s="29">
      <c r="A50" t="inlineStr">
        <is>
          <t>photovoltaic open ground installation, 570 kWp, micro-Si, on open ground</t>
        </is>
      </c>
      <c r="B50" s="30">
        <f>M50*S50</f>
        <v>2.827047439189295E-11</v>
      </c>
      <c r="C50" t="inlineStr">
        <is>
          <t>RER</t>
        </is>
      </c>
      <c r="D50" t="inlineStr">
        <is>
          <t>unit</t>
        </is>
      </c>
      <c r="F50" t="inlineStr">
        <is>
          <t>technosphere</t>
        </is>
      </c>
      <c r="G50" t="n">
        <v>0</v>
      </c>
      <c r="H50" t="inlineStr">
        <is>
          <t>photovoltaic open ground installation, 570 kWp, micro-Si, on open ground</t>
        </is>
      </c>
      <c r="I50" t="inlineStr">
        <is>
          <t>(2,2,1,1,1,3); Calculation with average annual yield and share of technologies. Lifetime: 30a.</t>
        </is>
      </c>
      <c r="K50" t="inlineStr">
        <is>
          <t>commercial</t>
        </is>
      </c>
      <c r="L50">
        <f>L49</f>
        <v>0.82233248462317254</v>
      </c>
      <c r="M50" s="30">
        <f>INDEX(parameters!$D$41:$AG$178,MATCH('PV (extension)'!B35,parameters!$C$41:$C$178,0),MATCH('PV (extension)'!A50,parameters!$D$5:$AG$5,0))/L50</f>
        <v>9.5670277228487681E-4</v>
      </c>
      <c r="N50" t="inlineStr">
        <is>
          <t>central</t>
        </is>
      </c>
      <c r="O50">
        <f>INDEX(parameters!$C$196:$EJ$198,MATCH('PV (extension)'!N50,parameters!$B$196:$B$198,0),MATCH('PV (extension)'!B35,parameters!$C$195:$EJ$195,0))</f>
        <v>1979.00925776538</v>
      </c>
      <c r="P50" t="n">
        <v>570</v>
      </c>
      <c r="Q50" t="n">
        <v>30</v>
      </c>
      <c r="R50">
        <f>Q50*P50*O50</f>
        <v>33841058.307788</v>
      </c>
      <c r="S50">
        <f>1/R50</f>
        <v>2.9549903283310302E-8</v>
      </c>
    </row>
    <row r="51" s="29">
      <c r="A51" t="inlineStr">
        <is>
          <t>photovoltaic open ground installation, 570 kWp, multi-Si, on open ground</t>
        </is>
      </c>
      <c r="B51" s="30">
        <f>M51*S51</f>
        <v>9.4606917489243621E-9</v>
      </c>
      <c r="C51" t="inlineStr">
        <is>
          <t>RER</t>
        </is>
      </c>
      <c r="D51" t="inlineStr">
        <is>
          <t>unit</t>
        </is>
      </c>
      <c r="F51" t="inlineStr">
        <is>
          <t>technosphere</t>
        </is>
      </c>
      <c r="G51" t="n">
        <v>0</v>
      </c>
      <c r="H51" t="inlineStr">
        <is>
          <t>photovoltaic open ground installation, 570 kWp, multi-Si, on open ground</t>
        </is>
      </c>
      <c r="I51" t="inlineStr">
        <is>
          <t>(2,2,1,1,1,3); Calculation with average annual yield and share of technologies. Lifetime: 30a.</t>
        </is>
      </c>
      <c r="K51" t="inlineStr">
        <is>
          <t>commercial</t>
        </is>
      </c>
      <c r="L51">
        <f>L50</f>
        <v>0.82233248462317254</v>
      </c>
      <c r="M51" s="30">
        <f>INDEX(parameters!$D$41:$AG$178,MATCH('PV (extension)'!B35,parameters!$C$41:$C$178,0),MATCH('PV (extension)'!A51,parameters!$D$5:$AG$5,0))/L51</f>
        <v>0.32015982110735819</v>
      </c>
      <c r="N51" t="inlineStr">
        <is>
          <t>central</t>
        </is>
      </c>
      <c r="O51">
        <f>INDEX(parameters!$C$196:$EJ$198,MATCH('PV (extension)'!N51,parameters!$B$196:$B$198,0),MATCH('PV (extension)'!B35,parameters!$C$195:$EJ$195,0))</f>
        <v>1979.00925776538</v>
      </c>
      <c r="P51" t="n">
        <v>570</v>
      </c>
      <c r="Q51" t="n">
        <v>30</v>
      </c>
      <c r="R51">
        <f>Q51*P51*O51</f>
        <v>33841058.307788</v>
      </c>
      <c r="S51">
        <f>1/R51</f>
        <v>2.9549903283310302E-8</v>
      </c>
    </row>
    <row r="52" s="29">
      <c r="A52" t="inlineStr">
        <is>
          <t>photovoltaic open ground installation, 570 kWp, single-Si, on open ground</t>
        </is>
      </c>
      <c r="B52" s="30">
        <f>M52*S52</f>
        <v>5.0183582103820165E-9</v>
      </c>
      <c r="C52" t="inlineStr">
        <is>
          <t>RER</t>
        </is>
      </c>
      <c r="D52" t="inlineStr">
        <is>
          <t>unit</t>
        </is>
      </c>
      <c r="F52" t="inlineStr">
        <is>
          <t>technosphere</t>
        </is>
      </c>
      <c r="G52" t="n">
        <v>0</v>
      </c>
      <c r="H52" t="inlineStr">
        <is>
          <t>photovoltaic open ground installation, 570 kWp, single-Si, on open ground</t>
        </is>
      </c>
      <c r="I52" t="inlineStr">
        <is>
          <t>(2,2,1,1,1,3); Calculation with average annual yield and share of technologies. Lifetime: 30a.</t>
        </is>
      </c>
      <c r="K52" t="inlineStr">
        <is>
          <t>commercial</t>
        </is>
      </c>
      <c r="L52">
        <f>L51</f>
        <v>0.82233248462317254</v>
      </c>
      <c r="M52" s="30">
        <f>INDEX(parameters!$D$41:$AG$178,MATCH('PV (extension)'!B35,parameters!$C$41:$C$178,0),MATCH('PV (extension)'!A52,parameters!$D$5:$AG$5,0))/L52</f>
        <v>0.16982655280690445</v>
      </c>
      <c r="N52" t="inlineStr">
        <is>
          <t>central</t>
        </is>
      </c>
      <c r="O52">
        <f>INDEX(parameters!$C$196:$EJ$198,MATCH('PV (extension)'!N52,parameters!$B$196:$B$198,0),MATCH('PV (extension)'!B35,parameters!$C$195:$EJ$195,0))</f>
        <v>1979.00925776538</v>
      </c>
      <c r="P52" t="n">
        <v>570</v>
      </c>
      <c r="Q52" t="n">
        <v>30</v>
      </c>
      <c r="R52">
        <f>Q52*P52*O52</f>
        <v>33841058.307788</v>
      </c>
      <c r="S52">
        <f>1/R52</f>
        <v>2.9549903283310302E-8</v>
      </c>
    </row>
    <row r="53" ht="16" customHeight="1" s="29">
      <c r="A53" t="inlineStr">
        <is>
          <t>photovoltaic slanted-roof installation, 93 kWp, multi-Si, laminated, integrated, on roof</t>
        </is>
      </c>
      <c r="B53" s="30">
        <f>M53*S53</f>
        <v>1.5485977239405375E-9</v>
      </c>
      <c r="C53" t="inlineStr">
        <is>
          <t>CH</t>
        </is>
      </c>
      <c r="D53" t="inlineStr">
        <is>
          <t>unit</t>
        </is>
      </c>
      <c r="F53" t="inlineStr">
        <is>
          <t>technosphere</t>
        </is>
      </c>
      <c r="G53" t="n">
        <v>0</v>
      </c>
      <c r="H53" t="inlineStr">
        <is>
          <t>photovoltaic slanted-roof installation, 93 kWp, multi-Si, laminated, integrated, on roof</t>
        </is>
      </c>
      <c r="I53" t="inlineStr">
        <is>
          <t>(2,2,1,1,1,3); Calculation with average annual yield and share of technologies. Lifetime: 30a.</t>
        </is>
      </c>
      <c r="K53" t="inlineStr">
        <is>
          <t>commercial</t>
        </is>
      </c>
      <c r="L53">
        <f>L52</f>
        <v>0.82233248462317254</v>
      </c>
      <c r="M53" s="30">
        <f>INDEX(parameters!$D$41:$AG$178,MATCH('PV (extension)'!B35,parameters!$C$41:$C$178,0),MATCH('PV (extension)'!A53,parameters!$D$5:$AG$5,0))/L53</f>
        <v>8.0374539804535308E-3</v>
      </c>
      <c r="N53" s="3" t="inlineStr">
        <is>
          <t>roof-top</t>
        </is>
      </c>
      <c r="O53">
        <f>INDEX(parameters!$C$196:$EJ$198,MATCH('PV (extension)'!N53,parameters!$B$196:$B$198,0),MATCH('PV (extension)'!B35,parameters!$C$195:$EJ$195,0))</f>
        <v>1860.2687022994571</v>
      </c>
      <c r="P53" t="n">
        <v>93</v>
      </c>
      <c r="Q53" t="n">
        <v>30</v>
      </c>
      <c r="R53">
        <f>Q53*P53*O53</f>
        <v>5190149.6794154858</v>
      </c>
      <c r="S53">
        <f>1/R53</f>
        <v>1.9267267068733554E-7</v>
      </c>
    </row>
    <row r="54" ht="16" customHeight="1" s="29">
      <c r="A54" t="inlineStr">
        <is>
          <t>photovoltaic slanted-roof installation, 93 kWp, multi-Si, panel, mounted, on roof</t>
        </is>
      </c>
      <c r="B54" s="30">
        <f>M54*S54</f>
        <v>2.6258724575901852E-8</v>
      </c>
      <c r="C54" t="inlineStr">
        <is>
          <t>CH</t>
        </is>
      </c>
      <c r="D54" t="inlineStr">
        <is>
          <t>unit</t>
        </is>
      </c>
      <c r="F54" t="inlineStr">
        <is>
          <t>technosphere</t>
        </is>
      </c>
      <c r="G54" t="n">
        <v>0</v>
      </c>
      <c r="H54" t="inlineStr">
        <is>
          <t>photovoltaic slanted-roof installation, 93 kWp, multi-Si, panel, mounted, on roof</t>
        </is>
      </c>
      <c r="I54" t="inlineStr">
        <is>
          <t>(2,2,1,1,1,3); Calculation with average annual yield and share of technologies. Lifetime: 30a.</t>
        </is>
      </c>
      <c r="K54" t="inlineStr">
        <is>
          <t>commercial</t>
        </is>
      </c>
      <c r="L54">
        <f>L53</f>
        <v>0.82233248462317254</v>
      </c>
      <c r="M54" s="30">
        <f>INDEX(parameters!$D$41:$AG$178,MATCH('PV (extension)'!B35,parameters!$C$41:$C$178,0),MATCH('PV (extension)'!A54,parameters!$D$5:$AG$5,0))/L54</f>
        <v>0.13628671093947653</v>
      </c>
      <c r="N54" s="3" t="inlineStr">
        <is>
          <t>roof-top</t>
        </is>
      </c>
      <c r="O54">
        <f>INDEX(parameters!$C$196:$EJ$198,MATCH('PV (extension)'!N54,parameters!$B$196:$B$198,0),MATCH('PV (extension)'!B35,parameters!$C$195:$EJ$195,0))</f>
        <v>1860.2687022994571</v>
      </c>
      <c r="P54" t="n">
        <v>93</v>
      </c>
      <c r="Q54" t="n">
        <v>30</v>
      </c>
      <c r="R54">
        <f>Q54*P54*O54</f>
        <v>5190149.6794154858</v>
      </c>
      <c r="S54">
        <f>1/R54</f>
        <v>1.9267267068733554E-7</v>
      </c>
    </row>
    <row r="55" ht="16" customHeight="1" s="29">
      <c r="A55" t="inlineStr">
        <is>
          <t>photovoltaic slanted-roof installation, 93 kWp, single-Si, laminated, integrated, on roof</t>
        </is>
      </c>
      <c r="B55" s="30">
        <f>M55*S55</f>
        <v>8.1865584339346134E-10</v>
      </c>
      <c r="C55" t="inlineStr">
        <is>
          <t>CH</t>
        </is>
      </c>
      <c r="D55" t="inlineStr">
        <is>
          <t>unit</t>
        </is>
      </c>
      <c r="F55" t="inlineStr">
        <is>
          <t>technosphere</t>
        </is>
      </c>
      <c r="G55" t="n">
        <v>0</v>
      </c>
      <c r="H55" t="inlineStr">
        <is>
          <t>photovoltaic slanted-roof installation, 93 kWp, single-Si, laminated, integrated, on roof</t>
        </is>
      </c>
      <c r="I55" t="inlineStr">
        <is>
          <t>(2,2,1,1,1,3); Calculation with average annual yield and share of technologies. Lifetime: 30a.</t>
        </is>
      </c>
      <c r="K55" t="inlineStr">
        <is>
          <t>commercial</t>
        </is>
      </c>
      <c r="L55">
        <f>L54</f>
        <v>0.82233248462317254</v>
      </c>
      <c r="M55" s="30">
        <f>INDEX(parameters!$D$41:$AG$178,MATCH('PV (extension)'!B35,parameters!$C$41:$C$178,0),MATCH('PV (extension)'!A55,parameters!$D$5:$AG$5,0))/L55</f>
        <v>4.2489463631401872E-3</v>
      </c>
      <c r="N55" s="3" t="inlineStr">
        <is>
          <t>roof-top</t>
        </is>
      </c>
      <c r="O55">
        <f>INDEX(parameters!$C$196:$EJ$198,MATCH('PV (extension)'!N55,parameters!$B$196:$B$198,0),MATCH('PV (extension)'!B35,parameters!$C$195:$EJ$195,0))</f>
        <v>1860.2687022994571</v>
      </c>
      <c r="P55" t="n">
        <v>93</v>
      </c>
      <c r="Q55" t="n">
        <v>30</v>
      </c>
      <c r="R55">
        <f>Q55*P55*O55</f>
        <v>5190149.6794154858</v>
      </c>
      <c r="S55">
        <f>1/R55</f>
        <v>1.9267267068733554E-7</v>
      </c>
    </row>
    <row r="56" ht="16" customHeight="1" s="29">
      <c r="A56" t="inlineStr">
        <is>
          <t>photovoltaic slanted-roof installation, 93 kWp, single-Si, panel, mounted, on roof</t>
        </is>
      </c>
      <c r="B56" s="30">
        <f>M56*S56</f>
        <v>1.3754596024864722E-8</v>
      </c>
      <c r="C56" t="inlineStr">
        <is>
          <t>CH</t>
        </is>
      </c>
      <c r="D56" t="inlineStr">
        <is>
          <t>unit</t>
        </is>
      </c>
      <c r="F56" t="inlineStr">
        <is>
          <t>technosphere</t>
        </is>
      </c>
      <c r="G56" t="n">
        <v>0</v>
      </c>
      <c r="H56" t="inlineStr">
        <is>
          <t>photovoltaic slanted-roof installation, 93 kWp, single-Si, panel, mounted, on roof</t>
        </is>
      </c>
      <c r="I56" t="inlineStr">
        <is>
          <t>(2,2,1,1,1,3); Calculation with average annual yield and share of technologies. Lifetime: 30a.</t>
        </is>
      </c>
      <c r="K56" t="inlineStr">
        <is>
          <t>commercial</t>
        </is>
      </c>
      <c r="L56">
        <f>L55</f>
        <v>0.82233248462317254</v>
      </c>
      <c r="M56" s="30">
        <f>INDEX(parameters!$D$41:$AG$178,MATCH('PV (extension)'!B35,parameters!$C$41:$C$178,0),MATCH('PV (extension)'!A56,parameters!$D$5:$AG$5,0))/L56</f>
        <v>7.1388412148941149E-2</v>
      </c>
      <c r="N56" s="3" t="inlineStr">
        <is>
          <t>roof-top</t>
        </is>
      </c>
      <c r="O56">
        <f>INDEX(parameters!$C$196:$EJ$198,MATCH('PV (extension)'!N56,parameters!$B$196:$B$198,0),MATCH('PV (extension)'!B35,parameters!$C$195:$EJ$195,0))</f>
        <v>1860.2687022994571</v>
      </c>
      <c r="P56" t="n">
        <v>93</v>
      </c>
      <c r="Q56" t="n">
        <v>30</v>
      </c>
      <c r="R56">
        <f>Q56*P56*O56</f>
        <v>5190149.6794154858</v>
      </c>
      <c r="S56">
        <f>1/R56</f>
        <v>1.9267267068733554E-7</v>
      </c>
    </row>
    <row r="57" s="29">
      <c r="A57" t="inlineStr">
        <is>
          <t>market for tap water</t>
        </is>
      </c>
      <c r="B57" t="n">
        <v>0.0037026</v>
      </c>
      <c r="C57" t="inlineStr">
        <is>
          <t>Europe without Switzerland</t>
        </is>
      </c>
      <c r="D57" t="inlineStr">
        <is>
          <t>kilogram</t>
        </is>
      </c>
      <c r="F57" t="inlineStr">
        <is>
          <t>technosphere</t>
        </is>
      </c>
      <c r="G57" t="n">
        <v>0</v>
      </c>
      <c r="H57" t="inlineStr">
        <is>
          <t>tap water</t>
        </is>
      </c>
      <c r="I57" t="inlineStr">
        <is>
          <t>(2,2,1,1,1,3); Estimation 20l/m2 panel</t>
        </is>
      </c>
      <c r="M57" s="30" t="n"/>
    </row>
    <row r="58" s="29">
      <c r="A58" t="inlineStr">
        <is>
          <t>treatment of wastewater, from residence, capacity 1.1E10l/year</t>
        </is>
      </c>
      <c r="B58" t="n">
        <v>-3.3323e-06</v>
      </c>
      <c r="C58" t="inlineStr">
        <is>
          <t>CH</t>
        </is>
      </c>
      <c r="D58" t="inlineStr">
        <is>
          <t>cubic meter</t>
        </is>
      </c>
      <c r="F58" t="inlineStr">
        <is>
          <t>technosphere</t>
        </is>
      </c>
      <c r="G58" t="n">
        <v>0</v>
      </c>
      <c r="H58" t="inlineStr">
        <is>
          <t>wastewater, from residence</t>
        </is>
      </c>
      <c r="I58" t="inlineStr">
        <is>
          <t>(2,2,1,1,1,3); Estimation 20l/m2 panel</t>
        </is>
      </c>
      <c r="M58" s="30" t="n"/>
    </row>
    <row r="59" s="29">
      <c r="M59" s="30" t="n"/>
    </row>
    <row r="60" customFormat="1" s="28">
      <c r="A60" s="28" t="inlineStr">
        <is>
          <t>Activity</t>
        </is>
      </c>
      <c r="B60" s="28" t="inlineStr">
        <is>
          <t>electricity production, photovoltaic</t>
        </is>
      </c>
      <c r="M60" s="30" t="n"/>
    </row>
    <row r="61">
      <c r="A61" t="inlineStr">
        <is>
          <t>comment</t>
        </is>
      </c>
      <c r="B6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")&amp;HLOOKUP(B62,parameters!$C$195:$EJ$198,2,0)&amp;" kWh/kWp.
Annual output, Facade: "&amp;HLOOKUP(B62,parameters!$C$195:$EJ$198,3,0)&amp;" kWh/kWp.
Annual output, Open-ground: "&amp;HLOOKUP(B62,parameters!$C$195:$EJ$198,4,0)&amp;_xlfn._LONGTEXT("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1860.26870229946 kWh/kWp.
Annual output, Facade: 1306.14611012515 kWh/kWp.
Annual output, Open-ground: 1979.00925776538 kWh/kWp.
Amount of solar energy transformed to electricity. Waste heat emission due to losses of electricity in the system.
Technology:  Electricity production with grid-connected photovoltaic power plants.
Time period:  Time of publications
Production volume: 13.901 GWh in 2025.
Sampling:  Statistical data and model calculations
Extrapolations:  Use of PV technology data investigated for other countries (Switzerland). Correction of average yield with Swiss data.
Uncertainty:  None
Author: Romain Sacchi, PSI, romain.sacchi@psi.ch</v>
      </c>
      <c r="M61" s="30" t="n"/>
    </row>
    <row r="62" s="29">
      <c r="A62" t="inlineStr">
        <is>
          <t>location</t>
        </is>
      </c>
      <c r="B62" t="inlineStr">
        <is>
          <t>NA</t>
        </is>
      </c>
    </row>
    <row r="63" s="29">
      <c r="A63" t="inlineStr">
        <is>
          <t>production amount</t>
        </is>
      </c>
      <c r="B63" t="n">
        <v>1</v>
      </c>
    </row>
    <row r="64" s="29">
      <c r="A64" t="inlineStr">
        <is>
          <t>reference product</t>
        </is>
      </c>
      <c r="B64" t="inlineStr">
        <is>
          <t>electricity, low voltage</t>
        </is>
      </c>
    </row>
    <row r="65" s="29">
      <c r="A65" t="inlineStr">
        <is>
          <t>source</t>
        </is>
      </c>
      <c r="B6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6" s="29">
      <c r="A66" t="inlineStr">
        <is>
          <t>type</t>
        </is>
      </c>
      <c r="B66" t="inlineStr">
        <is>
          <t>process</t>
        </is>
      </c>
    </row>
    <row r="67" s="29">
      <c r="A67" t="inlineStr">
        <is>
          <t>unit</t>
        </is>
      </c>
      <c r="B67" t="inlineStr">
        <is>
          <t>kilowatt hour</t>
        </is>
      </c>
    </row>
    <row r="68" s="29">
      <c r="A68" t="inlineStr">
        <is>
          <t>Exchanges</t>
        </is>
      </c>
    </row>
    <row r="69" customFormat="1" s="28">
      <c r="A69" s="28" t="inlineStr">
        <is>
          <t>name</t>
        </is>
      </c>
      <c r="B69" s="28" t="inlineStr">
        <is>
          <t>amount</t>
        </is>
      </c>
      <c r="C69" s="28" t="inlineStr">
        <is>
          <t>location</t>
        </is>
      </c>
      <c r="D69" s="28" t="inlineStr">
        <is>
          <t>unit</t>
        </is>
      </c>
      <c r="E69" s="28" t="inlineStr">
        <is>
          <t>categories</t>
        </is>
      </c>
      <c r="F69" s="28" t="inlineStr">
        <is>
          <t>type</t>
        </is>
      </c>
      <c r="G69" s="28" t="inlineStr">
        <is>
          <t>uncertainty type</t>
        </is>
      </c>
      <c r="H69" s="28" t="inlineStr">
        <is>
          <t>loc</t>
        </is>
      </c>
      <c r="I69" s="28" t="inlineStr">
        <is>
          <t>scale</t>
        </is>
      </c>
      <c r="J69" s="28" t="inlineStr">
        <is>
          <t>comment</t>
        </is>
      </c>
      <c r="K69" s="28" t="inlineStr">
        <is>
          <t>negative</t>
        </is>
      </c>
      <c r="L69" s="28" t="inlineStr">
        <is>
          <t>reference product</t>
        </is>
      </c>
      <c r="M69" s="28" t="inlineStr">
        <is>
          <t>production volume</t>
        </is>
      </c>
      <c r="N69" s="28" t="inlineStr">
        <is>
          <t>scope</t>
        </is>
      </c>
      <c r="O69" s="28" t="inlineStr">
        <is>
          <t>scope share</t>
        </is>
      </c>
      <c r="P69" s="28" t="inlineStr">
        <is>
          <t>tech share</t>
        </is>
      </c>
      <c r="Q69" s="28" t="inlineStr">
        <is>
          <t>installation</t>
        </is>
      </c>
      <c r="R69" s="28" t="inlineStr">
        <is>
          <t>productivity</t>
        </is>
      </c>
      <c r="S69" s="28" t="inlineStr">
        <is>
          <t>kWp</t>
        </is>
      </c>
      <c r="T69" s="28" t="inlineStr">
        <is>
          <t>lifetime</t>
        </is>
      </c>
      <c r="U69" s="28" t="inlineStr">
        <is>
          <t>lifetime production</t>
        </is>
      </c>
      <c r="V69" s="28" t="inlineStr">
        <is>
          <t>inverted lifetime production</t>
        </is>
      </c>
    </row>
    <row r="70" s="29">
      <c r="A70" t="inlineStr">
        <is>
          <t>Energy, solar, converted</t>
        </is>
      </c>
      <c r="B70" t="n">
        <v>3.8503</v>
      </c>
      <c r="D70" t="inlineStr">
        <is>
          <t>megajoule</t>
        </is>
      </c>
      <c r="E70" t="inlineStr">
        <is>
          <t>natural resource::in air</t>
        </is>
      </c>
      <c r="F70" t="inlineStr">
        <is>
          <t>biosphere</t>
        </is>
      </c>
      <c r="G70" t="n">
        <v>2</v>
      </c>
      <c r="H70" t="n">
        <v>1.348151067341848</v>
      </c>
      <c r="I70" t="n">
        <v>0.04340984597628009</v>
      </c>
      <c r="J70" t="inlineStr">
        <is>
          <t>(2,2,1,1,1,3); Energy loss in the system</t>
        </is>
      </c>
    </row>
    <row r="71" s="29">
      <c r="A71" t="inlineStr">
        <is>
          <t>Heat, waste</t>
        </is>
      </c>
      <c r="B71" t="n">
        <v>0.25027</v>
      </c>
      <c r="D71" t="inlineStr">
        <is>
          <t>megajoule</t>
        </is>
      </c>
      <c r="E71" t="inlineStr">
        <is>
          <t>air</t>
        </is>
      </c>
      <c r="F71" t="inlineStr">
        <is>
          <t>biosphere</t>
        </is>
      </c>
      <c r="G71" t="n">
        <v>2</v>
      </c>
      <c r="H71" t="n">
        <v>-1.385214943900327</v>
      </c>
      <c r="I71" t="n">
        <v>0.02439508208471609</v>
      </c>
      <c r="J71" t="inlineStr">
        <is>
          <t>(1,na,na,na,na,na); Calculation</t>
        </is>
      </c>
    </row>
    <row r="72" s="29">
      <c r="A72" t="inlineStr">
        <is>
          <t>electricity production, photovoltaic</t>
        </is>
      </c>
      <c r="B72" t="n">
        <v>1</v>
      </c>
      <c r="C72" t="inlineStr">
        <is>
          <t>NA</t>
        </is>
      </c>
      <c r="D72" t="inlineStr">
        <is>
          <t>kilowatt hour</t>
        </is>
      </c>
      <c r="E72" t="inlineStr">
        <is>
          <t>photovoltaic::power plants</t>
        </is>
      </c>
      <c r="F72" t="inlineStr">
        <is>
          <t>production</t>
        </is>
      </c>
      <c r="G72" t="n">
        <v>0</v>
      </c>
      <c r="H72" t="n">
        <v>1</v>
      </c>
      <c r="L72" t="inlineStr">
        <is>
          <t>electricity, low voltage</t>
        </is>
      </c>
      <c r="M72">
        <f>VLOOKUP(C72,'extension - production vol'!$B$6:$D$235,3,0)</f>
        <v>13.901</v>
      </c>
    </row>
    <row r="73" ht="16" customHeight="1" s="29">
      <c r="A73" t="inlineStr">
        <is>
          <t>photovoltaic flat-roof installation, 156 kWp, multi-Si, on roof</t>
        </is>
      </c>
      <c r="B73" s="30">
        <f>P73*V73</f>
        <v>1.1597001557599165E-8</v>
      </c>
      <c r="C73" t="inlineStr">
        <is>
          <t>CH</t>
        </is>
      </c>
      <c r="D73" t="inlineStr">
        <is>
          <t>unit</t>
        </is>
      </c>
      <c r="F73" t="inlineStr">
        <is>
          <t>technosphere</t>
        </is>
      </c>
      <c r="G73" t="n">
        <v>2</v>
      </c>
      <c r="H73" t="n">
        <v>-18.46800298604678</v>
      </c>
      <c r="I73" t="n">
        <v>0.09798894162072011</v>
      </c>
      <c r="J73" t="inlineStr">
        <is>
          <t>(2,2,1,1,1,3); Calculation with average annual yield and share of technologies. Lifetime: 30a.</t>
        </is>
      </c>
      <c r="L73" t="inlineStr">
        <is>
          <t>photovoltaic flat-roof installation, 156 kWp, multi-Si, on roof</t>
        </is>
      </c>
      <c r="N73" t="inlineStr">
        <is>
          <t>all</t>
        </is>
      </c>
      <c r="O73" t="n">
        <v>1</v>
      </c>
      <c r="P73" s="30">
        <f>INDEX(parameters!$D$41:$AG$178,MATCH('PV (extension)'!B62,parameters!$C$41:$C$178,0),MATCH('PV (extension)'!A73,parameters!$D$5:$AG$5,0))/O73</f>
        <v>0.10096416269840058</v>
      </c>
      <c r="Q73" s="3" t="inlineStr">
        <is>
          <t>roof-top</t>
        </is>
      </c>
      <c r="R73">
        <f>INDEX(parameters!$C$196:$EJ$198,MATCH('PV (extension)'!Q73,parameters!$B$196:$B$198,0),MATCH('PV (extension)'!B62,parameters!$C$195:$EJ$195,0))</f>
        <v>1860.2687022994571</v>
      </c>
      <c r="S73" t="n">
        <v>156</v>
      </c>
      <c r="T73" t="n">
        <v>30</v>
      </c>
      <c r="U73">
        <f>T73*S73*R73</f>
        <v>8706057.5267614592</v>
      </c>
      <c r="V73">
        <f>1/U73</f>
        <v>1.148625536789885E-7</v>
      </c>
    </row>
    <row r="74" ht="16" customHeight="1" s="29">
      <c r="A74" t="inlineStr">
        <is>
          <t>photovoltaic flat-roof installation, 156 kWp, single-Si, on roof</t>
        </is>
      </c>
      <c r="B74" s="30">
        <f>P74*V74</f>
        <v>6.0578532937178668E-9</v>
      </c>
      <c r="C74" t="inlineStr">
        <is>
          <t>CH</t>
        </is>
      </c>
      <c r="D74" t="inlineStr">
        <is>
          <t>unit</t>
        </is>
      </c>
      <c r="F74" t="inlineStr">
        <is>
          <t>technosphere</t>
        </is>
      </c>
      <c r="G74" t="n">
        <v>2</v>
      </c>
      <c r="H74" t="n">
        <v>-19.10362020104489</v>
      </c>
      <c r="I74" t="n">
        <v>0.09798894162072011</v>
      </c>
      <c r="J74" t="inlineStr">
        <is>
          <t>(2,2,1,1,1,3); Calculation with average annual yield and share of technologies. Lifetime: 30a.</t>
        </is>
      </c>
      <c r="L74" t="inlineStr">
        <is>
          <t>photovoltaic flat-roof installation, 156 kWp, single-Si, on roof</t>
        </is>
      </c>
      <c r="N74" t="inlineStr">
        <is>
          <t>all</t>
        </is>
      </c>
      <c r="O74" t="n">
        <v>1</v>
      </c>
      <c r="P74" s="30">
        <f>INDEX(parameters!$D$41:$AG$178,MATCH('PV (extension)'!B62,parameters!$C$41:$C$178,0),MATCH('PV (extension)'!A74,parameters!$D$5:$AG$5,0))/O74</f>
        <v>5.2740019263789135E-2</v>
      </c>
      <c r="Q74" s="3" t="inlineStr">
        <is>
          <t>roof-top</t>
        </is>
      </c>
      <c r="R74">
        <f>INDEX(parameters!$C$196:$EJ$198,MATCH('PV (extension)'!Q74,parameters!$B$196:$B$198,0),MATCH('PV (extension)'!B62,parameters!$C$195:$EJ$195,0))</f>
        <v>1860.2687022994571</v>
      </c>
      <c r="S74" t="n">
        <v>156</v>
      </c>
      <c r="T74" t="n">
        <v>30</v>
      </c>
      <c r="U74">
        <f>T74*S74*R74</f>
        <v>8706057.5267614592</v>
      </c>
      <c r="V74">
        <f>1/U74</f>
        <v>1.148625536789885E-7</v>
      </c>
    </row>
    <row r="75" ht="16" customHeight="1" s="29">
      <c r="A75" t="inlineStr">
        <is>
          <t>photovoltaic slanted-roof installation, 3 kWp, CIS, laminated, integrated, on roof</t>
        </is>
      </c>
      <c r="B75" s="30">
        <f>P75*V75</f>
        <v>5.4330636595274367E-9</v>
      </c>
      <c r="C75" t="inlineStr">
        <is>
          <t>CH</t>
        </is>
      </c>
      <c r="D75" t="inlineStr">
        <is>
          <t>unit</t>
        </is>
      </c>
      <c r="F75" t="inlineStr">
        <is>
          <t>technosphere</t>
        </is>
      </c>
      <c r="G75" t="n">
        <v>2</v>
      </c>
      <c r="H75" t="n">
        <v>-19.69743931800395</v>
      </c>
      <c r="I75" t="n">
        <v>0.09798894162072011</v>
      </c>
      <c r="J75" t="inlineStr">
        <is>
          <t>(2,2,1,1,1,3); Calculation with average annual yield and share of technologies. Lifetime: 30a.</t>
        </is>
      </c>
      <c r="L75" t="inlineStr">
        <is>
          <t>photovoltaic slanted-roof installation, 3 kWp, CIS, laminated, integrated, on roof</t>
        </is>
      </c>
      <c r="N75" t="inlineStr">
        <is>
          <t>all</t>
        </is>
      </c>
      <c r="O75" t="n">
        <v>1</v>
      </c>
      <c r="P75" s="30">
        <f>INDEX(parameters!$D$41:$AG$178,MATCH('PV (extension)'!B62,parameters!$C$41:$C$178,0),MATCH('PV (extension)'!A75,parameters!$D$5:$AG$5,0))/O75</f>
        <v>9.0962624550774995E-4</v>
      </c>
      <c r="Q75" s="3" t="inlineStr">
        <is>
          <t>roof-top</t>
        </is>
      </c>
      <c r="R75">
        <f>INDEX(parameters!$C$196:$EJ$198,MATCH('PV (extension)'!Q75,parameters!$B$196:$B$198,0),MATCH('PV (extension)'!B62,parameters!$C$195:$EJ$195,0))</f>
        <v>1860.2687022994571</v>
      </c>
      <c r="S75" t="n">
        <v>3</v>
      </c>
      <c r="T75" t="n">
        <v>30</v>
      </c>
      <c r="U75">
        <f>T75*S75*R75</f>
        <v>167424.18320695113</v>
      </c>
      <c r="V75">
        <f>1/U75</f>
        <v>5.9728527913074022E-6</v>
      </c>
    </row>
    <row r="76" ht="16" customHeight="1" s="29">
      <c r="A76" t="inlineStr">
        <is>
          <t>photovoltaic slanted-roof installation, 3 kWp, CdTe, panel, mounted, on roof</t>
        </is>
      </c>
      <c r="B76" s="30">
        <f>P76*V76</f>
        <v>3.543610451871634E-8</v>
      </c>
      <c r="C76" t="inlineStr">
        <is>
          <t>CH</t>
        </is>
      </c>
      <c r="D76" t="inlineStr">
        <is>
          <t>unit</t>
        </is>
      </c>
      <c r="F76" t="inlineStr">
        <is>
          <t>technosphere</t>
        </is>
      </c>
      <c r="G76" t="n">
        <v>2</v>
      </c>
      <c r="H76" t="n">
        <v>-16.69297991102503</v>
      </c>
      <c r="I76" t="n">
        <v>0.09798894162072011</v>
      </c>
      <c r="J76" t="inlineStr">
        <is>
          <t>(2,2,1,1,1,3); Calculation with average annual yield and share of technologies. Lifetime: 30a.</t>
        </is>
      </c>
      <c r="L76" t="inlineStr">
        <is>
          <t>photovoltaic slanted-roof installation, 3 kWp, CdTe, panel, mounted, on roof</t>
        </is>
      </c>
      <c r="N76" t="inlineStr">
        <is>
          <t>all</t>
        </is>
      </c>
      <c r="O76" t="n">
        <v>1</v>
      </c>
      <c r="P76" s="30">
        <f>INDEX(parameters!$D$41:$AG$178,MATCH('PV (extension)'!B62,parameters!$C$41:$C$178,0),MATCH('PV (extension)'!A76,parameters!$D$5:$AG$5,0))/O76</f>
        <v>5.9328608550822341E-3</v>
      </c>
      <c r="Q76" s="3" t="inlineStr">
        <is>
          <t>roof-top</t>
        </is>
      </c>
      <c r="R76">
        <f>INDEX(parameters!$C$196:$EJ$198,MATCH('PV (extension)'!Q76,parameters!$B$196:$B$198,0),MATCH('PV (extension)'!B62,parameters!$C$195:$EJ$195,0))</f>
        <v>1860.2687022994571</v>
      </c>
      <c r="S76" t="n">
        <v>3</v>
      </c>
      <c r="T76" t="n">
        <v>30</v>
      </c>
      <c r="U76">
        <f>T76*S76*R76</f>
        <v>167424.18320695113</v>
      </c>
      <c r="V76">
        <f>1/U76</f>
        <v>5.9728527913074022E-6</v>
      </c>
    </row>
    <row r="77" ht="16" customHeight="1" s="29">
      <c r="A77" t="inlineStr">
        <is>
          <t>photovoltaic slanted-roof installation, 3 kWp, micro-Si, laminated, integrated, on roof</t>
        </is>
      </c>
      <c r="B77" s="30">
        <f>P77*V77</f>
        <v>5.4908197830823383E-10</v>
      </c>
      <c r="C77" t="inlineStr">
        <is>
          <t>RER</t>
        </is>
      </c>
      <c r="D77" t="inlineStr">
        <is>
          <t>unit</t>
        </is>
      </c>
      <c r="F77" t="inlineStr">
        <is>
          <t>technosphere</t>
        </is>
      </c>
      <c r="G77" t="n">
        <v>2</v>
      </c>
      <c r="H77" t="n">
        <v>-21.54326959350907</v>
      </c>
      <c r="I77" t="n">
        <v>0.09798894162072011</v>
      </c>
      <c r="J77" t="inlineStr">
        <is>
          <t>(2,2,1,1,1,3); Calculation with average annual yield and share of technologies. Lifetime: 30a.</t>
        </is>
      </c>
      <c r="L77" t="inlineStr">
        <is>
          <t>photovoltaic slanted-roof installation, 3 kWp, micro-Si, laminated, integrated, on roof</t>
        </is>
      </c>
      <c r="N77" t="inlineStr">
        <is>
          <t>all</t>
        </is>
      </c>
      <c r="O77" t="n">
        <v>1</v>
      </c>
      <c r="P77" s="30">
        <f>INDEX(parameters!$D$41:$AG$178,MATCH('PV (extension)'!B62,parameters!$C$41:$C$178,0),MATCH('PV (extension)'!A77,parameters!$D$5:$AG$5,0))/O77</f>
        <v>9.1929601731912907E-5</v>
      </c>
      <c r="Q77" s="3" t="inlineStr">
        <is>
          <t>roof-top</t>
        </is>
      </c>
      <c r="R77">
        <f>INDEX(parameters!$C$196:$EJ$198,MATCH('PV (extension)'!Q77,parameters!$B$196:$B$198,0),MATCH('PV (extension)'!B62,parameters!$C$195:$EJ$195,0))</f>
        <v>1860.2687022994571</v>
      </c>
      <c r="S77" t="n">
        <v>3</v>
      </c>
      <c r="T77" t="n">
        <v>30</v>
      </c>
      <c r="U77">
        <f>T77*S77*R77</f>
        <v>167424.18320695113</v>
      </c>
      <c r="V77">
        <f>1/U77</f>
        <v>5.9728527913074022E-6</v>
      </c>
    </row>
    <row r="78" ht="16" customHeight="1" s="29">
      <c r="A78" t="inlineStr">
        <is>
          <t>photovoltaic slanted-roof installation, 3 kWp, micro-Si, panel, mounted, on roof</t>
        </is>
      </c>
      <c r="B78" s="30">
        <f>P78*V78</f>
        <v>9.5456948816583472E-9</v>
      </c>
      <c r="C78" t="inlineStr">
        <is>
          <t>RER</t>
        </is>
      </c>
      <c r="D78" t="inlineStr">
        <is>
          <t>unit</t>
        </is>
      </c>
      <c r="F78" t="inlineStr">
        <is>
          <t>technosphere</t>
        </is>
      </c>
      <c r="G78" t="n">
        <v>2</v>
      </c>
      <c r="H78" t="n">
        <v>-18.72987249989203</v>
      </c>
      <c r="I78" t="n">
        <v>0.09798894162072011</v>
      </c>
      <c r="J78" t="inlineStr">
        <is>
          <t>(2,2,1,1,1,3); Calculation with average annual yield and share of technologies. Lifetime: 30a.</t>
        </is>
      </c>
      <c r="L78" t="inlineStr">
        <is>
          <t>photovoltaic slanted-roof installation, 3 kWp, micro-Si, panel, mounted, on roof</t>
        </is>
      </c>
      <c r="N78" t="inlineStr">
        <is>
          <t>all</t>
        </is>
      </c>
      <c r="O78" t="n">
        <v>1</v>
      </c>
      <c r="P78" s="30">
        <f>INDEX(parameters!$D$41:$AG$178,MATCH('PV (extension)'!B62,parameters!$C$41:$C$178,0),MATCH('PV (extension)'!A78,parameters!$D$5:$AG$5,0))/O78</f>
        <v>1.5981801687044229E-3</v>
      </c>
      <c r="Q78" s="3" t="inlineStr">
        <is>
          <t>roof-top</t>
        </is>
      </c>
      <c r="R78">
        <f>INDEX(parameters!$C$196:$EJ$198,MATCH('PV (extension)'!Q78,parameters!$B$196:$B$198,0),MATCH('PV (extension)'!B62,parameters!$C$195:$EJ$195,0))</f>
        <v>1860.2687022994571</v>
      </c>
      <c r="S78" t="n">
        <v>3</v>
      </c>
      <c r="T78" t="n">
        <v>30</v>
      </c>
      <c r="U78">
        <f>T78*S78*R78</f>
        <v>167424.18320695113</v>
      </c>
      <c r="V78">
        <f>1/U78</f>
        <v>5.9728527913074022E-6</v>
      </c>
    </row>
    <row r="79" s="29">
      <c r="A79" t="inlineStr">
        <is>
          <t>photovoltaic open ground installation, 570 kWp, CIS, on open ground</t>
        </is>
      </c>
      <c r="B79" s="30">
        <f>P79*V79</f>
        <v>2.9857771189140958E-10</v>
      </c>
      <c r="C79" t="inlineStr">
        <is>
          <t>RER</t>
        </is>
      </c>
      <c r="D79" t="inlineStr">
        <is>
          <t>unit</t>
        </is>
      </c>
      <c r="F79" t="inlineStr">
        <is>
          <t>technosphere</t>
        </is>
      </c>
      <c r="G79" t="n">
        <v>2</v>
      </c>
      <c r="H79" t="n">
        <v>-21.66656811806742</v>
      </c>
      <c r="I79" t="n">
        <v>0.09798894162072011</v>
      </c>
      <c r="J79" t="inlineStr">
        <is>
          <t>(2,2,1,1,1,3); Calculation with average annual yield and share of technologies. Lifetime: 30a.</t>
        </is>
      </c>
      <c r="L79" t="inlineStr">
        <is>
          <t>photovoltaic open ground installation, 570 kWp, CIS, on open ground</t>
        </is>
      </c>
      <c r="N79" t="inlineStr">
        <is>
          <t>all</t>
        </is>
      </c>
      <c r="O79" t="n">
        <v>1</v>
      </c>
      <c r="P79" s="30">
        <f>INDEX(parameters!$D$41:$AG$178,MATCH('PV (extension)'!B62,parameters!$C$41:$C$178,0),MATCH('PV (extension)'!A79,parameters!$D$5:$AG$5,0))/O79</f>
        <v>1.0104185757523119E-2</v>
      </c>
      <c r="Q79" t="inlineStr">
        <is>
          <t>central</t>
        </is>
      </c>
      <c r="R79">
        <f>INDEX(parameters!$C$196:$EJ$198,MATCH('PV (extension)'!Q79,parameters!$B$196:$B$198,0),MATCH('PV (extension)'!B62,parameters!$C$195:$EJ$195,0))</f>
        <v>1979.00925776538</v>
      </c>
      <c r="S79" t="n">
        <v>570</v>
      </c>
      <c r="T79" t="n">
        <v>30</v>
      </c>
      <c r="U79">
        <f>T79*S79*R79</f>
        <v>33841058.307788</v>
      </c>
      <c r="V79">
        <f>1/U79</f>
        <v>2.9549903283310302E-8</v>
      </c>
    </row>
    <row r="80" s="29">
      <c r="A80" t="inlineStr">
        <is>
          <t>photovoltaic open ground installation, 570 kWp, CdTe, on open ground</t>
        </is>
      </c>
      <c r="B80" s="30">
        <f>P80*V80</f>
        <v>2.1933288556397339E-9</v>
      </c>
      <c r="C80" t="inlineStr">
        <is>
          <t>RER</t>
        </is>
      </c>
      <c r="D80" t="inlineStr">
        <is>
          <t>unit</t>
        </is>
      </c>
      <c r="F80" t="inlineStr">
        <is>
          <t>technosphere</t>
        </is>
      </c>
      <c r="G80" t="n">
        <v>2</v>
      </c>
      <c r="H80" t="n">
        <v>-21.47552628199886</v>
      </c>
      <c r="I80" t="n">
        <v>0.09798894162072011</v>
      </c>
      <c r="J80" t="inlineStr">
        <is>
          <t>(2,2,1,1,1,3); Calculation with average annual yield and share of technologies. Lifetime: 30a.</t>
        </is>
      </c>
      <c r="L80" t="inlineStr">
        <is>
          <t>photovoltaic open ground installation, 570 kWp, CdTe, on open ground</t>
        </is>
      </c>
      <c r="N80" t="inlineStr">
        <is>
          <t>all</t>
        </is>
      </c>
      <c r="O80" t="n">
        <v>1</v>
      </c>
      <c r="P80" s="30">
        <f>INDEX(parameters!$D$41:$AG$178,MATCH('PV (extension)'!B62,parameters!$C$41:$C$178,0),MATCH('PV (extension)'!A80,parameters!$D$5:$AG$5,0))/O80</f>
        <v>7.4224569691858172E-2</v>
      </c>
      <c r="Q80" t="inlineStr">
        <is>
          <t>central</t>
        </is>
      </c>
      <c r="R80">
        <f>INDEX(parameters!$C$196:$EJ$198,MATCH('PV (extension)'!Q80,parameters!$B$196:$B$198,0),MATCH('PV (extension)'!B62,parameters!$C$195:$EJ$195,0))</f>
        <v>1979.00925776538</v>
      </c>
      <c r="S80" t="n">
        <v>570</v>
      </c>
      <c r="T80" t="n">
        <v>30</v>
      </c>
      <c r="U80">
        <f>T80*S80*R80</f>
        <v>33841058.307788</v>
      </c>
      <c r="V80">
        <f>1/U80</f>
        <v>2.9549903283310302E-8</v>
      </c>
    </row>
    <row r="81" s="29">
      <c r="A81" t="inlineStr">
        <is>
          <t>photovoltaic open ground installation, 570 kWp, micro-Si, on open ground</t>
        </is>
      </c>
      <c r="B81" s="30">
        <f>P81*V81</f>
        <v>2.3247729448161103E-11</v>
      </c>
      <c r="C81" t="inlineStr">
        <is>
          <t>RER</t>
        </is>
      </c>
      <c r="D81" t="inlineStr">
        <is>
          <t>unit</t>
        </is>
      </c>
      <c r="F81" t="inlineStr">
        <is>
          <t>technosphere</t>
        </is>
      </c>
      <c r="G81" t="n">
        <v>2</v>
      </c>
      <c r="H81" t="n">
        <v>-23.51240679473371</v>
      </c>
      <c r="I81" t="n">
        <v>0.09798894162072011</v>
      </c>
      <c r="J81" t="inlineStr">
        <is>
          <t>(2,2,1,1,1,3); Calculation with average annual yield and share of technologies. Lifetime: 30a.</t>
        </is>
      </c>
      <c r="L81" t="inlineStr">
        <is>
          <t>photovoltaic open ground installation, 570 kWp, micro-Si, on open ground</t>
        </is>
      </c>
      <c r="N81" t="inlineStr">
        <is>
          <t>all</t>
        </is>
      </c>
      <c r="O81" t="n">
        <v>1</v>
      </c>
      <c r="P81" s="30">
        <f>INDEX(parameters!$D$41:$AG$178,MATCH('PV (extension)'!B62,parameters!$C$41:$C$178,0),MATCH('PV (extension)'!A81,parameters!$D$5:$AG$5,0))/O81</f>
        <v>7.867277677789E-4</v>
      </c>
      <c r="Q81" t="inlineStr">
        <is>
          <t>central</t>
        </is>
      </c>
      <c r="R81">
        <f>INDEX(parameters!$C$196:$EJ$198,MATCH('PV (extension)'!Q81,parameters!$B$196:$B$198,0),MATCH('PV (extension)'!B62,parameters!$C$195:$EJ$195,0))</f>
        <v>1979.00925776538</v>
      </c>
      <c r="S81" t="n">
        <v>570</v>
      </c>
      <c r="T81" t="n">
        <v>30</v>
      </c>
      <c r="U81">
        <f>T81*S81*R81</f>
        <v>33841058.307788</v>
      </c>
      <c r="V81">
        <f>1/U81</f>
        <v>2.9549903283310302E-8</v>
      </c>
    </row>
    <row r="82" s="29">
      <c r="A82" t="inlineStr">
        <is>
          <t>photovoltaic open ground installation, 570 kWp, multi-Si, on open ground</t>
        </is>
      </c>
      <c r="B82" s="30">
        <f>P82*V82</f>
        <v>7.7798341521469192E-9</v>
      </c>
      <c r="C82" t="inlineStr">
        <is>
          <t>RER</t>
        </is>
      </c>
      <c r="D82" t="inlineStr">
        <is>
          <t>unit</t>
        </is>
      </c>
      <c r="F82" t="inlineStr">
        <is>
          <t>technosphere</t>
        </is>
      </c>
      <c r="G82" t="n">
        <v>2</v>
      </c>
      <c r="H82" t="n">
        <v>-18.20082258362968</v>
      </c>
      <c r="I82" t="n">
        <v>0.09798894162072011</v>
      </c>
      <c r="J82" t="inlineStr">
        <is>
          <t>(2,2,1,1,1,3); Calculation with average annual yield and share of technologies. Lifetime: 30a.</t>
        </is>
      </c>
      <c r="L82" t="inlineStr">
        <is>
          <t>photovoltaic open ground installation, 570 kWp, multi-Si, on open ground</t>
        </is>
      </c>
      <c r="N82" t="inlineStr">
        <is>
          <t>all</t>
        </is>
      </c>
      <c r="O82" t="n">
        <v>1</v>
      </c>
      <c r="P82" s="30">
        <f>INDEX(parameters!$D$41:$AG$178,MATCH('PV (extension)'!B62,parameters!$C$41:$C$178,0),MATCH('PV (extension)'!A82,parameters!$D$5:$AG$5,0))/O82</f>
        <v>0.2632778211677243</v>
      </c>
      <c r="Q82" t="inlineStr">
        <is>
          <t>central</t>
        </is>
      </c>
      <c r="R82">
        <f>INDEX(parameters!$C$196:$EJ$198,MATCH('PV (extension)'!Q82,parameters!$B$196:$B$198,0),MATCH('PV (extension)'!B62,parameters!$C$195:$EJ$195,0))</f>
        <v>1979.00925776538</v>
      </c>
      <c r="S82" t="n">
        <v>570</v>
      </c>
      <c r="T82" t="n">
        <v>30</v>
      </c>
      <c r="U82">
        <f>T82*S82*R82</f>
        <v>33841058.307788</v>
      </c>
      <c r="V82">
        <f>1/U82</f>
        <v>2.9549903283310302E-8</v>
      </c>
    </row>
    <row r="83" s="29">
      <c r="A83" t="inlineStr">
        <is>
          <t>photovoltaic open ground installation, 570 kWp, single-Si, on open ground</t>
        </is>
      </c>
      <c r="B83" s="30">
        <f>P83*V83</f>
        <v>4.1267589758725407E-9</v>
      </c>
      <c r="C83" t="inlineStr">
        <is>
          <t>RER</t>
        </is>
      </c>
      <c r="D83" t="inlineStr">
        <is>
          <t>unit</t>
        </is>
      </c>
      <c r="F83" t="inlineStr">
        <is>
          <t>technosphere</t>
        </is>
      </c>
      <c r="G83" t="n">
        <v>2</v>
      </c>
      <c r="H83" t="n">
        <v>-18.8364689523836</v>
      </c>
      <c r="I83" t="n">
        <v>0.09798894162072011</v>
      </c>
      <c r="J83" t="inlineStr">
        <is>
          <t>(2,2,1,1,1,3); Calculation with average annual yield and share of technologies. Lifetime: 30a.</t>
        </is>
      </c>
      <c r="L83" t="inlineStr">
        <is>
          <t>photovoltaic open ground installation, 570 kWp, single-Si, on open ground</t>
        </is>
      </c>
      <c r="N83" t="inlineStr">
        <is>
          <t>all</t>
        </is>
      </c>
      <c r="O83" t="n">
        <v>1</v>
      </c>
      <c r="P83" s="30">
        <f>INDEX(parameters!$D$41:$AG$178,MATCH('PV (extension)'!B62,parameters!$C$41:$C$178,0),MATCH('PV (extension)'!A83,parameters!$D$5:$AG$5,0))/O83</f>
        <v>0.13965389112469015</v>
      </c>
      <c r="Q83" t="inlineStr">
        <is>
          <t>central</t>
        </is>
      </c>
      <c r="R83">
        <f>INDEX(parameters!$C$196:$EJ$198,MATCH('PV (extension)'!Q83,parameters!$B$196:$B$198,0),MATCH('PV (extension)'!B62,parameters!$C$195:$EJ$195,0))</f>
        <v>1979.00925776538</v>
      </c>
      <c r="S83" t="n">
        <v>570</v>
      </c>
      <c r="T83" t="n">
        <v>30</v>
      </c>
      <c r="U83">
        <f>T83*S83*R83</f>
        <v>33841058.307788</v>
      </c>
      <c r="V83">
        <f>1/U83</f>
        <v>2.9549903283310302E-8</v>
      </c>
    </row>
    <row r="84" ht="16" customHeight="1" s="29">
      <c r="A84" t="inlineStr">
        <is>
          <t>photovoltaic slanted-roof installation, 93 kWp, multi-Si, laminated, integrated, on roof</t>
        </is>
      </c>
      <c r="B84" s="30">
        <f>P84*V84</f>
        <v>1.273462214009812E-9</v>
      </c>
      <c r="C84" t="inlineStr">
        <is>
          <t>CH</t>
        </is>
      </c>
      <c r="D84" t="inlineStr">
        <is>
          <t>unit</t>
        </is>
      </c>
      <c r="F84" t="inlineStr">
        <is>
          <t>technosphere</t>
        </is>
      </c>
      <c r="G84" t="n">
        <v>2</v>
      </c>
      <c r="H84" t="n">
        <v>-20.65878981776205</v>
      </c>
      <c r="I84" t="n">
        <v>0.09798894162072011</v>
      </c>
      <c r="J84" t="inlineStr">
        <is>
          <t>(2,2,1,1,1,3); Calculation with average annual yield and share of technologies. Lifetime: 30a.</t>
        </is>
      </c>
      <c r="L84" t="inlineStr">
        <is>
          <t>photovoltaic slanted-roof installation, 93 kWp, multi-Si, laminated, integrated, on roof</t>
        </is>
      </c>
      <c r="N84" t="inlineStr">
        <is>
          <t>all</t>
        </is>
      </c>
      <c r="O84" t="n">
        <v>1</v>
      </c>
      <c r="P84" s="30">
        <f>INDEX(parameters!$D$41:$AG$178,MATCH('PV (extension)'!B62,parameters!$C$41:$C$178,0),MATCH('PV (extension)'!A84,parameters!$D$5:$AG$5,0))/O84</f>
        <v>6.6094595017907607E-3</v>
      </c>
      <c r="Q84" s="3" t="inlineStr">
        <is>
          <t>roof-top</t>
        </is>
      </c>
      <c r="R84">
        <f>INDEX(parameters!$C$196:$EJ$198,MATCH('PV (extension)'!Q84,parameters!$B$196:$B$198,0),MATCH('PV (extension)'!B62,parameters!$C$195:$EJ$195,0))</f>
        <v>1860.2687022994571</v>
      </c>
      <c r="S84" t="n">
        <v>93</v>
      </c>
      <c r="T84" t="n">
        <v>30</v>
      </c>
      <c r="U84">
        <f>T84*S84*R84</f>
        <v>5190149.6794154858</v>
      </c>
      <c r="V84">
        <f>1/U84</f>
        <v>1.9267267068733554E-7</v>
      </c>
    </row>
    <row r="85" ht="16" customHeight="1" s="29">
      <c r="A85" t="inlineStr">
        <is>
          <t>photovoltaic slanted-roof installation, 93 kWp, multi-Si, panel, mounted, on roof</t>
        </is>
      </c>
      <c r="B85" s="30">
        <f>P85*V85</f>
        <v>2.1593402223536934E-8</v>
      </c>
      <c r="C85" t="inlineStr">
        <is>
          <t>CH</t>
        </is>
      </c>
      <c r="D85" t="inlineStr">
        <is>
          <t>unit</t>
        </is>
      </c>
      <c r="F85" t="inlineStr">
        <is>
          <t>technosphere</t>
        </is>
      </c>
      <c r="G85" t="n">
        <v>2</v>
      </c>
      <c r="H85" t="n">
        <v>-17.84536035000586</v>
      </c>
      <c r="I85" t="n">
        <v>0.09798894162072011</v>
      </c>
      <c r="J85" t="inlineStr">
        <is>
          <t>(2,2,1,1,1,3); Calculation with average annual yield and share of technologies. Lifetime: 30a.</t>
        </is>
      </c>
      <c r="L85" t="inlineStr">
        <is>
          <t>photovoltaic slanted-roof installation, 93 kWp, multi-Si, panel, mounted, on roof</t>
        </is>
      </c>
      <c r="N85" t="inlineStr">
        <is>
          <t>all</t>
        </is>
      </c>
      <c r="O85" t="n">
        <v>1</v>
      </c>
      <c r="P85" s="30">
        <f>INDEX(parameters!$D$41:$AG$178,MATCH('PV (extension)'!B62,parameters!$C$41:$C$178,0),MATCH('PV (extension)'!A85,parameters!$D$5:$AG$5,0))/O85</f>
        <v>0.11207298962797985</v>
      </c>
      <c r="Q85" s="3" t="inlineStr">
        <is>
          <t>roof-top</t>
        </is>
      </c>
      <c r="R85">
        <f>INDEX(parameters!$C$196:$EJ$198,MATCH('PV (extension)'!Q85,parameters!$B$196:$B$198,0),MATCH('PV (extension)'!B62,parameters!$C$195:$EJ$195,0))</f>
        <v>1860.2687022994571</v>
      </c>
      <c r="S85" t="n">
        <v>93</v>
      </c>
      <c r="T85" t="n">
        <v>30</v>
      </c>
      <c r="U85">
        <f>T85*S85*R85</f>
        <v>5190149.6794154858</v>
      </c>
      <c r="V85">
        <f>1/U85</f>
        <v>1.9267267068733554E-7</v>
      </c>
    </row>
    <row r="86" ht="16" customHeight="1" s="29">
      <c r="A86" t="inlineStr">
        <is>
          <t>photovoltaic slanted-roof installation, 93 kWp, single-Si, laminated, integrated, on roof</t>
        </is>
      </c>
      <c r="B86" s="30">
        <f>P86*V86</f>
        <v>6.7320729374902389E-10</v>
      </c>
      <c r="C86" t="inlineStr">
        <is>
          <t>CH</t>
        </is>
      </c>
      <c r="D86" t="inlineStr">
        <is>
          <t>unit</t>
        </is>
      </c>
      <c r="F86" t="inlineStr">
        <is>
          <t>technosphere</t>
        </is>
      </c>
      <c r="G86" t="n">
        <v>2</v>
      </c>
      <c r="H86" t="n">
        <v>-21.2944254997521</v>
      </c>
      <c r="I86" t="n">
        <v>0.09798894162072011</v>
      </c>
      <c r="J86" t="inlineStr">
        <is>
          <t>(2,2,1,1,1,3); Calculation with average annual yield and share of technologies. Lifetime: 30a.</t>
        </is>
      </c>
      <c r="L86" t="inlineStr">
        <is>
          <t>photovoltaic slanted-roof installation, 93 kWp, single-Si, laminated, integrated, on roof</t>
        </is>
      </c>
      <c r="N86" t="inlineStr">
        <is>
          <t>all</t>
        </is>
      </c>
      <c r="O86" t="n">
        <v>1</v>
      </c>
      <c r="P86" s="30">
        <f>INDEX(parameters!$D$41:$AG$178,MATCH('PV (extension)'!B62,parameters!$C$41:$C$178,0),MATCH('PV (extension)'!A86,parameters!$D$5:$AG$5,0))/O86</f>
        <v>3.4940466198316628E-3</v>
      </c>
      <c r="Q86" s="3" t="inlineStr">
        <is>
          <t>roof-top</t>
        </is>
      </c>
      <c r="R86">
        <f>INDEX(parameters!$C$196:$EJ$198,MATCH('PV (extension)'!Q86,parameters!$B$196:$B$198,0),MATCH('PV (extension)'!B62,parameters!$C$195:$EJ$195,0))</f>
        <v>1860.2687022994571</v>
      </c>
      <c r="S86" t="n">
        <v>93</v>
      </c>
      <c r="T86" t="n">
        <v>30</v>
      </c>
      <c r="U86">
        <f>T86*S86*R86</f>
        <v>5190149.6794154858</v>
      </c>
      <c r="V86">
        <f>1/U86</f>
        <v>1.9267267068733554E-7</v>
      </c>
    </row>
    <row r="87" ht="16" customHeight="1" s="29">
      <c r="A87" t="inlineStr">
        <is>
          <t>photovoltaic slanted-roof installation, 93 kWp, single-Si, panel, mounted, on roof</t>
        </is>
      </c>
      <c r="B87" s="30">
        <f>P87*V87</f>
        <v>1.131085112411502E-8</v>
      </c>
      <c r="C87" t="inlineStr">
        <is>
          <t>CH</t>
        </is>
      </c>
      <c r="D87" t="inlineStr">
        <is>
          <t>unit</t>
        </is>
      </c>
      <c r="F87" t="inlineStr">
        <is>
          <t>technosphere</t>
        </is>
      </c>
      <c r="G87" t="n">
        <v>2</v>
      </c>
      <c r="H87" t="n">
        <v>-18.48100416113547</v>
      </c>
      <c r="I87" t="n">
        <v>0.09798894162072011</v>
      </c>
      <c r="J87" t="inlineStr">
        <is>
          <t>(2,2,1,1,1,3); Calculation with average annual yield and share of technologies. Lifetime: 30a.</t>
        </is>
      </c>
      <c r="L87" t="inlineStr">
        <is>
          <t>photovoltaic slanted-roof installation, 93 kWp, single-Si, panel, mounted, on roof</t>
        </is>
      </c>
      <c r="N87" t="inlineStr">
        <is>
          <t>all</t>
        </is>
      </c>
      <c r="O87" t="n">
        <v>1</v>
      </c>
      <c r="P87" s="30">
        <f>INDEX(parameters!$D$41:$AG$178,MATCH('PV (extension)'!B62,parameters!$C$41:$C$178,0),MATCH('PV (extension)'!A87,parameters!$D$5:$AG$5,0))/O87</f>
        <v>5.8705010335741853E-2</v>
      </c>
      <c r="Q87" s="3" t="inlineStr">
        <is>
          <t>roof-top</t>
        </is>
      </c>
      <c r="R87">
        <f>INDEX(parameters!$C$196:$EJ$198,MATCH('PV (extension)'!Q87,parameters!$B$196:$B$198,0),MATCH('PV (extension)'!B62,parameters!$C$195:$EJ$195,0))</f>
        <v>1860.2687022994571</v>
      </c>
      <c r="S87" t="n">
        <v>93</v>
      </c>
      <c r="T87" t="n">
        <v>30</v>
      </c>
      <c r="U87">
        <f>T87*S87*R87</f>
        <v>5190149.6794154858</v>
      </c>
      <c r="V87">
        <f>1/U87</f>
        <v>1.9267267068733554E-7</v>
      </c>
    </row>
    <row r="88" s="29">
      <c r="A88" t="inlineStr">
        <is>
          <t>photovoltaic facade installation, 3kWp, multi-Si, laminated, integrated, at building</t>
        </is>
      </c>
      <c r="B88" s="30">
        <f>P88*V88</f>
        <v>2.7957263833965993E-8</v>
      </c>
      <c r="C88" t="inlineStr">
        <is>
          <t>APAC</t>
        </is>
      </c>
      <c r="D88" t="inlineStr">
        <is>
          <t>unit</t>
        </is>
      </c>
      <c r="F88" t="inlineStr">
        <is>
          <t>technosphere</t>
        </is>
      </c>
      <c r="G88" t="n">
        <v>2</v>
      </c>
      <c r="H88" t="n">
        <v>-17.5612990452514</v>
      </c>
      <c r="I88" t="n">
        <v>0.09798894162072011</v>
      </c>
      <c r="J88" t="inlineStr">
        <is>
          <t>(2,2,1,1,1,3); Calculation with average annual yield and share of technologies. Lifetime: 30a.</t>
        </is>
      </c>
      <c r="L88" t="inlineStr">
        <is>
          <t>photovoltaic facade installation, 3kWp, multi-Si, laminated, integrated, at building</t>
        </is>
      </c>
      <c r="N88" t="inlineStr">
        <is>
          <t>all</t>
        </is>
      </c>
      <c r="O88" t="n">
        <v>1</v>
      </c>
      <c r="P88" s="30">
        <f>INDEX(parameters!$D$41:$AG$178,MATCH('PV (extension)'!B62,parameters!$C$41:$C$178,0),MATCH('PV (extension)'!A88,parameters!$D$5:$AG$5,0))/O88</f>
        <v>3.2864644265829519E-3</v>
      </c>
      <c r="Q88" t="inlineStr">
        <is>
          <t>façade</t>
        </is>
      </c>
      <c r="R88">
        <f>INDEX(parameters!$C$196:$EJ$198,MATCH('PV (extension)'!Q88,parameters!$B$196:$B$198,0),MATCH('PV (extension)'!B62,parameters!$C$195:$EJ$195,0))</f>
        <v>1306.1461101251509</v>
      </c>
      <c r="S88" t="n">
        <v>3</v>
      </c>
      <c r="T88" t="n">
        <v>30</v>
      </c>
      <c r="U88">
        <f>T88*S88*R88</f>
        <v>117553.14991126358</v>
      </c>
      <c r="V88">
        <f>1/U88</f>
        <v>8.5067903391347844E-6</v>
      </c>
    </row>
    <row r="89" s="29">
      <c r="A89" t="inlineStr">
        <is>
          <t>photovoltaic facade installation, 3kWp, multi-Si, panel, mounted, at building</t>
        </is>
      </c>
      <c r="B89" s="30">
        <f>P89*V89</f>
        <v>2.7418676432696029E-8</v>
      </c>
      <c r="C89" t="inlineStr">
        <is>
          <t>APAC</t>
        </is>
      </c>
      <c r="D89" t="inlineStr">
        <is>
          <t>unit</t>
        </is>
      </c>
      <c r="F89" t="inlineStr">
        <is>
          <t>technosphere</t>
        </is>
      </c>
      <c r="G89" t="n">
        <v>2</v>
      </c>
      <c r="H89" t="n">
        <v>-17.5612990452514</v>
      </c>
      <c r="I89" t="n">
        <v>0.09798894162072011</v>
      </c>
      <c r="J89" t="inlineStr">
        <is>
          <t>(2,2,1,1,1,3); Calculation with average annual yield and share of technologies. Lifetime: 30a.</t>
        </is>
      </c>
      <c r="L89" t="inlineStr">
        <is>
          <t>photovoltaic facade installation, 3kWp, multi-Si, panel, mounted, at building</t>
        </is>
      </c>
      <c r="N89" t="inlineStr">
        <is>
          <t>all</t>
        </is>
      </c>
      <c r="O89" t="n">
        <v>1</v>
      </c>
      <c r="P89" s="30">
        <f>INDEX(parameters!$D$41:$AG$178,MATCH('PV (extension)'!B62,parameters!$C$41:$C$178,0),MATCH('PV (extension)'!A89,parameters!$D$5:$AG$5,0))/O89</f>
        <v>3.2231517810611459E-3</v>
      </c>
      <c r="Q89" t="inlineStr">
        <is>
          <t>façade</t>
        </is>
      </c>
      <c r="R89">
        <f>INDEX(parameters!$C$196:$EJ$198,MATCH('PV (extension)'!Q89,parameters!$B$196:$B$198,0),MATCH('PV (extension)'!B62,parameters!$C$195:$EJ$195,0))</f>
        <v>1306.1461101251509</v>
      </c>
      <c r="S89" t="n">
        <v>3</v>
      </c>
      <c r="T89" t="n">
        <v>30</v>
      </c>
      <c r="U89">
        <f>T89*S89*R89</f>
        <v>117553.14991126358</v>
      </c>
      <c r="V89">
        <f>1/U89</f>
        <v>8.5067903391347844E-6</v>
      </c>
    </row>
    <row r="90" s="29">
      <c r="A90" t="inlineStr">
        <is>
          <t>photovoltaic facade installation, 3kWp, single-Si, laminated, integrated, at building</t>
        </is>
      </c>
      <c r="B90" s="30">
        <f>P90*V90</f>
        <v>1.4738757402847837E-8</v>
      </c>
      <c r="C90" t="inlineStr">
        <is>
          <t>APAC</t>
        </is>
      </c>
      <c r="D90" t="inlineStr">
        <is>
          <t>unit</t>
        </is>
      </c>
      <c r="F90" t="inlineStr">
        <is>
          <t>technosphere</t>
        </is>
      </c>
      <c r="G90" t="n">
        <v>2</v>
      </c>
      <c r="H90" t="n">
        <v>-18.19689739735082</v>
      </c>
      <c r="I90" t="n">
        <v>0.09798894162072011</v>
      </c>
      <c r="J90" t="inlineStr">
        <is>
          <t>(2,2,1,1,1,3); Calculation with average annual yield and share of technologies. Lifetime: 30a.</t>
        </is>
      </c>
      <c r="L90" t="inlineStr">
        <is>
          <t>photovoltaic facade installation, 3kWp, single-Si, laminated, integrated, at building</t>
        </is>
      </c>
      <c r="N90" t="inlineStr">
        <is>
          <t>all</t>
        </is>
      </c>
      <c r="O90" t="n">
        <v>1</v>
      </c>
      <c r="P90" s="30">
        <f>INDEX(parameters!$D$41:$AG$178,MATCH('PV (extension)'!B62,parameters!$C$41:$C$178,0),MATCH('PV (extension)'!A90,parameters!$D$5:$AG$5,0))/O90</f>
        <v>1.7325873584827175E-3</v>
      </c>
      <c r="Q90" t="inlineStr">
        <is>
          <t>façade</t>
        </is>
      </c>
      <c r="R90">
        <f>INDEX(parameters!$C$196:$EJ$198,MATCH('PV (extension)'!Q90,parameters!$B$196:$B$198,0),MATCH('PV (extension)'!B62,parameters!$C$195:$EJ$195,0))</f>
        <v>1306.1461101251509</v>
      </c>
      <c r="S90" t="n">
        <v>3</v>
      </c>
      <c r="T90" t="n">
        <v>30</v>
      </c>
      <c r="U90">
        <f>T90*S90*R90</f>
        <v>117553.14991126358</v>
      </c>
      <c r="V90">
        <f>1/U90</f>
        <v>8.5067903391347844E-6</v>
      </c>
    </row>
    <row r="91" s="29">
      <c r="A91" t="inlineStr">
        <is>
          <t>photovoltaic facade installation, 3kWp, single-Si, panel, mounted, at building</t>
        </is>
      </c>
      <c r="B91" s="30">
        <f>P91*V91</f>
        <v>1.4726004710110773E-8</v>
      </c>
      <c r="C91" t="inlineStr">
        <is>
          <t>APAC</t>
        </is>
      </c>
      <c r="D91" t="inlineStr">
        <is>
          <t>unit</t>
        </is>
      </c>
      <c r="F91" t="inlineStr">
        <is>
          <t>technosphere</t>
        </is>
      </c>
      <c r="G91" t="n">
        <v>2</v>
      </c>
      <c r="H91" t="n">
        <v>-18.19689739735082</v>
      </c>
      <c r="I91" t="n">
        <v>0.09798894162072011</v>
      </c>
      <c r="J91" t="inlineStr">
        <is>
          <t>(2,2,1,1,1,3); Calculation with average annual yield and share of technologies. Lifetime: 30a.</t>
        </is>
      </c>
      <c r="L91" t="inlineStr">
        <is>
          <t>photovoltaic facade installation, 3kWp, single-Si, panel, mounted, at building</t>
        </is>
      </c>
      <c r="N91" t="inlineStr">
        <is>
          <t>all</t>
        </is>
      </c>
      <c r="O91" t="n">
        <v>1</v>
      </c>
      <c r="P91" s="30">
        <f>INDEX(parameters!$D$41:$AG$178,MATCH('PV (extension)'!B62,parameters!$C$41:$C$178,0),MATCH('PV (extension)'!A91,parameters!$D$5:$AG$5,0))/O91</f>
        <v>1.7310882392816251E-3</v>
      </c>
      <c r="Q91" t="inlineStr">
        <is>
          <t>façade</t>
        </is>
      </c>
      <c r="R91">
        <f>INDEX(parameters!$C$196:$EJ$198,MATCH('PV (extension)'!Q91,parameters!$B$196:$B$198,0),MATCH('PV (extension)'!B62,parameters!$C$195:$EJ$195,0))</f>
        <v>1306.1461101251509</v>
      </c>
      <c r="S91" t="n">
        <v>3</v>
      </c>
      <c r="T91" t="n">
        <v>30</v>
      </c>
      <c r="U91">
        <f>T91*S91*R91</f>
        <v>117553.14991126358</v>
      </c>
      <c r="V91">
        <f>1/U91</f>
        <v>8.5067903391347844E-6</v>
      </c>
    </row>
    <row r="92" ht="16" customHeight="1" s="29">
      <c r="A92" t="inlineStr">
        <is>
          <t>photovoltaic flat-roof installation, 3kWp, multi-Si, on roof</t>
        </is>
      </c>
      <c r="B92" s="30">
        <f>P92*V92</f>
        <v>3.0237608961123617E-7</v>
      </c>
      <c r="C92" t="inlineStr">
        <is>
          <t>APAC</t>
        </is>
      </c>
      <c r="D92" t="inlineStr">
        <is>
          <t>unit</t>
        </is>
      </c>
      <c r="F92" t="inlineStr">
        <is>
          <t>technosphere</t>
        </is>
      </c>
      <c r="G92" t="n">
        <v>2</v>
      </c>
      <c r="H92" t="n">
        <v>-15.20991773919472</v>
      </c>
      <c r="I92" t="n">
        <v>0.09798894162072011</v>
      </c>
      <c r="J92" t="inlineStr">
        <is>
          <t>(2,2,1,1,1,3); Calculation with average annual yield and share of technologies. Lifetime: 30a.</t>
        </is>
      </c>
      <c r="L92" t="inlineStr">
        <is>
          <t>photovoltaic flat-roof installation, 3kWp, multi-Si, on roof</t>
        </is>
      </c>
      <c r="N92" t="inlineStr">
        <is>
          <t>all</t>
        </is>
      </c>
      <c r="O92" t="n">
        <v>1</v>
      </c>
      <c r="P92" s="30">
        <f>INDEX(parameters!$D$41:$AG$178,MATCH('PV (extension)'!B62,parameters!$C$41:$C$178,0),MATCH('PV (extension)'!A92,parameters!$D$5:$AG$5,0))/O92</f>
        <v>5.0625069824473082E-2</v>
      </c>
      <c r="Q92" s="3" t="inlineStr">
        <is>
          <t>roof-top</t>
        </is>
      </c>
      <c r="R92">
        <f>INDEX(parameters!$C$196:$EJ$198,MATCH('PV (extension)'!Q92,parameters!$B$196:$B$198,0),MATCH('PV (extension)'!B62,parameters!$C$195:$EJ$195,0))</f>
        <v>1860.2687022994571</v>
      </c>
      <c r="S92" t="n">
        <v>3</v>
      </c>
      <c r="T92" t="n">
        <v>30</v>
      </c>
      <c r="U92">
        <f>T92*S92*R92</f>
        <v>167424.18320695113</v>
      </c>
      <c r="V92">
        <f>1/U92</f>
        <v>5.9728527913074022E-6</v>
      </c>
    </row>
    <row r="93" ht="16" customHeight="1" s="29">
      <c r="A93" t="inlineStr">
        <is>
          <t>photovoltaic flat-roof installation, 3kWp, single-Si, on roof</t>
        </is>
      </c>
      <c r="B93" s="30">
        <f>P93*V93</f>
        <v>1.5783593868032773E-7</v>
      </c>
      <c r="C93" t="inlineStr">
        <is>
          <t>APAC</t>
        </is>
      </c>
      <c r="D93" t="inlineStr">
        <is>
          <t>unit</t>
        </is>
      </c>
      <c r="F93" t="inlineStr">
        <is>
          <t>technosphere</t>
        </is>
      </c>
      <c r="G93" t="n">
        <v>2</v>
      </c>
      <c r="H93" t="n">
        <v>-15.84555259734934</v>
      </c>
      <c r="I93" t="n">
        <v>0.09798894162072011</v>
      </c>
      <c r="J93" t="inlineStr">
        <is>
          <t>(2,2,1,1,1,3); Calculation with average annual yield and share of technologies. Lifetime: 30a.</t>
        </is>
      </c>
      <c r="L93" t="inlineStr">
        <is>
          <t>photovoltaic flat-roof installation, 3kWp, single-Si, on roof</t>
        </is>
      </c>
      <c r="N93" t="inlineStr">
        <is>
          <t>all</t>
        </is>
      </c>
      <c r="O93" t="n">
        <v>1</v>
      </c>
      <c r="P93" s="30">
        <f>INDEX(parameters!$D$41:$AG$178,MATCH('PV (extension)'!B62,parameters!$C$41:$C$178,0),MATCH('PV (extension)'!A93,parameters!$D$5:$AG$5,0))/O93</f>
        <v>2.6425553114256296E-2</v>
      </c>
      <c r="Q93" s="3" t="inlineStr">
        <is>
          <t>roof-top</t>
        </is>
      </c>
      <c r="R93">
        <f>INDEX(parameters!$C$196:$EJ$198,MATCH('PV (extension)'!Q93,parameters!$B$196:$B$198,0),MATCH('PV (extension)'!B62,parameters!$C$195:$EJ$195,0))</f>
        <v>1860.2687022994571</v>
      </c>
      <c r="S93" t="n">
        <v>3</v>
      </c>
      <c r="T93" t="n">
        <v>30</v>
      </c>
      <c r="U93">
        <f>T93*S93*R93</f>
        <v>167424.18320695113</v>
      </c>
      <c r="V93">
        <f>1/U93</f>
        <v>5.9728527913074022E-6</v>
      </c>
    </row>
    <row r="94" ht="16" customHeight="1" s="29">
      <c r="A94" t="inlineStr">
        <is>
          <t>photovoltaic slanted-roof installation, 3kWp, CIS, panel, mounted, on roof</t>
        </is>
      </c>
      <c r="B94" s="30">
        <f>P94*V94</f>
        <v>8.7301935187384201E-8</v>
      </c>
      <c r="C94" t="inlineStr">
        <is>
          <t>CH</t>
        </is>
      </c>
      <c r="D94" t="inlineStr">
        <is>
          <t>unit</t>
        </is>
      </c>
      <c r="F94" t="inlineStr">
        <is>
          <t>technosphere</t>
        </is>
      </c>
      <c r="G94" t="n">
        <v>2</v>
      </c>
      <c r="H94" t="n">
        <v>-16.88405011147741</v>
      </c>
      <c r="I94" t="n">
        <v>0.09798894162072011</v>
      </c>
      <c r="J94" t="inlineStr">
        <is>
          <t>(2,2,1,1,1,3); Calculation with average annual yield and share of technologies. Lifetime: 30a.</t>
        </is>
      </c>
      <c r="L94" t="inlineStr">
        <is>
          <t>photovoltaic slanted-roof installation, 3kWp, CIS, panel, mounted, on roof</t>
        </is>
      </c>
      <c r="N94" t="inlineStr">
        <is>
          <t>all</t>
        </is>
      </c>
      <c r="O94" t="n">
        <v>1</v>
      </c>
      <c r="P94" s="30">
        <f>INDEX(parameters!$D$41:$AG$178,MATCH('PV (extension)'!B62,parameters!$C$41:$C$178,0),MATCH('PV (extension)'!A94,parameters!$D$5:$AG$5,0))/O94</f>
        <v>1.4616455191133988E-2</v>
      </c>
      <c r="Q94" s="3" t="inlineStr">
        <is>
          <t>roof-top</t>
        </is>
      </c>
      <c r="R94">
        <f>INDEX(parameters!$C$196:$EJ$198,MATCH('PV (extension)'!Q94,parameters!$B$196:$B$198,0),MATCH('PV (extension)'!B62,parameters!$C$195:$EJ$195,0))</f>
        <v>1860.2687022994571</v>
      </c>
      <c r="S94" t="n">
        <v>3</v>
      </c>
      <c r="T94" t="n">
        <v>30</v>
      </c>
      <c r="U94">
        <f>T94*S94*R94</f>
        <v>167424.18320695113</v>
      </c>
      <c r="V94">
        <f>1/U94</f>
        <v>5.9728527913074022E-6</v>
      </c>
    </row>
    <row r="95" ht="16" customHeight="1" s="29">
      <c r="A95" t="inlineStr">
        <is>
          <t>photovoltaic slanted-roof installation, 3kWp, CdTe, laminated, integrated, on roof</t>
        </is>
      </c>
      <c r="B95" s="30">
        <f>P95*V95</f>
        <v>2.4445089320546119E-9</v>
      </c>
      <c r="C95" t="inlineStr">
        <is>
          <t>CH</t>
        </is>
      </c>
      <c r="D95" t="inlineStr">
        <is>
          <t>unit</t>
        </is>
      </c>
      <c r="F95" t="inlineStr">
        <is>
          <t>technosphere</t>
        </is>
      </c>
      <c r="G95" t="n">
        <v>2</v>
      </c>
      <c r="H95" t="n">
        <v>-19.50639655088546</v>
      </c>
      <c r="I95" t="n">
        <v>0.09798894162072011</v>
      </c>
      <c r="J95" t="inlineStr">
        <is>
          <t>(2,2,1,1,1,3); Calculation with average annual yield and share of technologies. Lifetime: 30a.</t>
        </is>
      </c>
      <c r="L95" t="inlineStr">
        <is>
          <t>photovoltaic slanted-roof installation, 3kWp, CdTe, laminated, integrated, on roof</t>
        </is>
      </c>
      <c r="N95" t="inlineStr">
        <is>
          <t>all</t>
        </is>
      </c>
      <c r="O95" t="n">
        <v>1</v>
      </c>
      <c r="P95" s="30">
        <f>INDEX(parameters!$D$41:$AG$178,MATCH('PV (extension)'!B62,parameters!$C$41:$C$178,0),MATCH('PV (extension)'!A95,parameters!$D$5:$AG$5,0))/O95</f>
        <v>4.0926991129133978E-4</v>
      </c>
      <c r="Q95" s="3" t="inlineStr">
        <is>
          <t>roof-top</t>
        </is>
      </c>
      <c r="R95">
        <f>INDEX(parameters!$C$196:$EJ$198,MATCH('PV (extension)'!Q95,parameters!$B$196:$B$198,0),MATCH('PV (extension)'!B62,parameters!$C$195:$EJ$195,0))</f>
        <v>1860.2687022994571</v>
      </c>
      <c r="S95" t="n">
        <v>3</v>
      </c>
      <c r="T95" t="n">
        <v>30</v>
      </c>
      <c r="U95">
        <f>T95*S95*R95</f>
        <v>167424.18320695113</v>
      </c>
      <c r="V95">
        <f>1/U95</f>
        <v>5.9728527913074022E-6</v>
      </c>
    </row>
    <row r="96" ht="16" customHeight="1" s="29">
      <c r="A96" t="inlineStr">
        <is>
          <t>photovoltaic slanted-roof installation, 3kWp, multi-Si, laminated, integrated, on roof</t>
        </is>
      </c>
      <c r="B96" s="30">
        <f>P96*V96</f>
        <v>1.4522971169771031E-8</v>
      </c>
      <c r="C96" t="inlineStr">
        <is>
          <t>APAC</t>
        </is>
      </c>
      <c r="D96" t="inlineStr">
        <is>
          <t>unit</t>
        </is>
      </c>
      <c r="F96" t="inlineStr">
        <is>
          <t>technosphere</t>
        </is>
      </c>
      <c r="G96" t="n">
        <v>2</v>
      </c>
      <c r="H96" t="n">
        <v>-18.22076487875746</v>
      </c>
      <c r="I96" t="n">
        <v>0.09798894162072011</v>
      </c>
      <c r="J96" t="inlineStr">
        <is>
          <t>(2,2,1,1,1,3); Calculation with average annual yield and share of technologies. Lifetime: 30a.</t>
        </is>
      </c>
      <c r="L96" t="inlineStr">
        <is>
          <t>photovoltaic slanted-roof installation, 3kWp, multi-Si, laminated, integrated, on roof</t>
        </is>
      </c>
      <c r="N96" t="inlineStr">
        <is>
          <t>all</t>
        </is>
      </c>
      <c r="O96" t="n">
        <v>1</v>
      </c>
      <c r="P96" s="30">
        <f>INDEX(parameters!$D$41:$AG$178,MATCH('PV (extension)'!B62,parameters!$C$41:$C$178,0),MATCH('PV (extension)'!A96,parameters!$D$5:$AG$5,0))/O96</f>
        <v>2.4314965858370148E-3</v>
      </c>
      <c r="Q96" s="3" t="inlineStr">
        <is>
          <t>roof-top</t>
        </is>
      </c>
      <c r="R96">
        <f>INDEX(parameters!$C$196:$EJ$198,MATCH('PV (extension)'!Q96,parameters!$B$196:$B$198,0),MATCH('PV (extension)'!B62,parameters!$C$195:$EJ$195,0))</f>
        <v>1860.2687022994571</v>
      </c>
      <c r="S96" t="n">
        <v>3</v>
      </c>
      <c r="T96" t="n">
        <v>30</v>
      </c>
      <c r="U96">
        <f>T96*S96*R96</f>
        <v>167424.18320695113</v>
      </c>
      <c r="V96">
        <f>1/U96</f>
        <v>5.9728527913074022E-6</v>
      </c>
    </row>
    <row r="97" ht="16" customHeight="1" s="29">
      <c r="A97" t="inlineStr">
        <is>
          <t>photovoltaic slanted-roof installation, 3kWp, multi-Si, panel, mounted, on roof</t>
        </is>
      </c>
      <c r="B97" s="30">
        <f>P97*V97</f>
        <v>2.4858168178675292E-7</v>
      </c>
      <c r="C97" t="inlineStr">
        <is>
          <t>APAC</t>
        </is>
      </c>
      <c r="D97" t="inlineStr">
        <is>
          <t>unit</t>
        </is>
      </c>
      <c r="F97" t="inlineStr">
        <is>
          <t>technosphere</t>
        </is>
      </c>
      <c r="G97" t="n">
        <v>2</v>
      </c>
      <c r="H97" t="n">
        <v>-15.40735416199742</v>
      </c>
      <c r="I97" t="n">
        <v>0.09798894162072011</v>
      </c>
      <c r="J97" t="inlineStr">
        <is>
          <t>(2,2,1,1,1,3); Calculation with average annual yield and share of technologies. Lifetime: 30a.</t>
        </is>
      </c>
      <c r="L97" t="inlineStr">
        <is>
          <t>photovoltaic slanted-roof installation, 3kWp, multi-Si, panel, mounted, on roof</t>
        </is>
      </c>
      <c r="N97" t="inlineStr">
        <is>
          <t>all</t>
        </is>
      </c>
      <c r="O97" t="n">
        <v>1</v>
      </c>
      <c r="P97" s="30">
        <f>INDEX(parameters!$D$41:$AG$178,MATCH('PV (extension)'!B62,parameters!$C$41:$C$178,0),MATCH('PV (extension)'!A97,parameters!$D$5:$AG$5,0))/O97</f>
        <v>4.1618585033357351E-2</v>
      </c>
      <c r="Q97" s="3" t="inlineStr">
        <is>
          <t>roof-top</t>
        </is>
      </c>
      <c r="R97">
        <f>INDEX(parameters!$C$196:$EJ$198,MATCH('PV (extension)'!Q97,parameters!$B$196:$B$198,0),MATCH('PV (extension)'!B62,parameters!$C$195:$EJ$195,0))</f>
        <v>1860.2687022994571</v>
      </c>
      <c r="S97" t="n">
        <v>3</v>
      </c>
      <c r="T97" t="n">
        <v>30</v>
      </c>
      <c r="U97">
        <f>T97*S97*R97</f>
        <v>167424.18320695113</v>
      </c>
      <c r="V97">
        <f>1/U97</f>
        <v>5.9728527913074022E-6</v>
      </c>
    </row>
    <row r="98" ht="16" customHeight="1" s="29">
      <c r="A98" t="inlineStr">
        <is>
          <t>photovoltaic slanted-roof installation, 3kWp, single-Si, laminated, integrated, on roof</t>
        </is>
      </c>
      <c r="B98" s="30">
        <f>P98*V98</f>
        <v>7.6753364193737931E-9</v>
      </c>
      <c r="C98" t="inlineStr">
        <is>
          <t>APAC</t>
        </is>
      </c>
      <c r="D98" t="inlineStr">
        <is>
          <t>unit</t>
        </is>
      </c>
      <c r="F98" t="inlineStr">
        <is>
          <t>technosphere</t>
        </is>
      </c>
      <c r="G98" t="n">
        <v>2</v>
      </c>
      <c r="H98" t="n">
        <v>-18.85636797425012</v>
      </c>
      <c r="I98" t="n">
        <v>0.09798894162072011</v>
      </c>
      <c r="J98" t="inlineStr">
        <is>
          <t>(2,2,1,1,1,3); Calculation with average annual yield and share of technologies. Lifetime: 30a.</t>
        </is>
      </c>
      <c r="L98" t="inlineStr">
        <is>
          <t>photovoltaic slanted-roof installation, 3kWp, single-Si, laminated, integrated, on roof</t>
        </is>
      </c>
      <c r="N98" t="inlineStr">
        <is>
          <t>all</t>
        </is>
      </c>
      <c r="O98" t="n">
        <v>1</v>
      </c>
      <c r="P98" s="30">
        <f>INDEX(parameters!$D$41:$AG$178,MATCH('PV (extension)'!B62,parameters!$C$41:$C$178,0),MATCH('PV (extension)'!A98,parameters!$D$5:$AG$5,0))/O98</f>
        <v>1.2850369308522222E-3</v>
      </c>
      <c r="Q98" s="3" t="inlineStr">
        <is>
          <t>roof-top</t>
        </is>
      </c>
      <c r="R98">
        <f>INDEX(parameters!$C$196:$EJ$198,MATCH('PV (extension)'!Q98,parameters!$B$196:$B$198,0),MATCH('PV (extension)'!B62,parameters!$C$195:$EJ$195,0))</f>
        <v>1860.2687022994571</v>
      </c>
      <c r="S98" t="n">
        <v>3</v>
      </c>
      <c r="T98" t="n">
        <v>30</v>
      </c>
      <c r="U98">
        <f>T98*S98*R98</f>
        <v>167424.18320695113</v>
      </c>
      <c r="V98">
        <f>1/U98</f>
        <v>5.9728527913074022E-6</v>
      </c>
    </row>
    <row r="99" ht="16" customHeight="1" s="29">
      <c r="A99" t="inlineStr">
        <is>
          <t>photovoltaic slanted-roof installation, 3kWp, single-Si, panel, mounted, on roof</t>
        </is>
      </c>
      <c r="B99" s="30">
        <f>P99*V99</f>
        <v>1.299105045195671E-7</v>
      </c>
      <c r="C99" t="inlineStr">
        <is>
          <t>APAC</t>
        </is>
      </c>
      <c r="D99" t="inlineStr">
        <is>
          <t>unit</t>
        </is>
      </c>
      <c r="F99" t="inlineStr">
        <is>
          <t>technosphere</t>
        </is>
      </c>
      <c r="G99" t="n">
        <v>2</v>
      </c>
      <c r="H99" t="n">
        <v>-16.04298817847151</v>
      </c>
      <c r="I99" t="n">
        <v>0.09798894162072011</v>
      </c>
      <c r="J99" t="inlineStr">
        <is>
          <t>(2,2,1,1,1,3); Calculation with average annual yield and share of technologies. Lifetime: 30a.</t>
        </is>
      </c>
      <c r="L99" t="inlineStr">
        <is>
          <t>photovoltaic slanted-roof installation, 3kWp, single-Si, panel, mounted, on roof</t>
        </is>
      </c>
      <c r="N99" t="inlineStr">
        <is>
          <t>all</t>
        </is>
      </c>
      <c r="O99" t="n">
        <v>1</v>
      </c>
      <c r="P99" s="30">
        <f>INDEX(parameters!$D$41:$AG$178,MATCH('PV (extension)'!B62,parameters!$C$41:$C$178,0),MATCH('PV (extension)'!A99,parameters!$D$5:$AG$5,0))/O99</f>
        <v>2.1750160109191456E-2</v>
      </c>
      <c r="Q99" s="3" t="inlineStr">
        <is>
          <t>roof-top</t>
        </is>
      </c>
      <c r="R99">
        <f>INDEX(parameters!$C$196:$EJ$198,MATCH('PV (extension)'!Q99,parameters!$B$196:$B$198,0),MATCH('PV (extension)'!B62,parameters!$C$195:$EJ$195,0))</f>
        <v>1860.2687022994571</v>
      </c>
      <c r="S99" t="n">
        <v>3</v>
      </c>
      <c r="T99" t="n">
        <v>30</v>
      </c>
      <c r="U99">
        <f>T99*S99*R99</f>
        <v>167424.18320695113</v>
      </c>
      <c r="V99">
        <f>1/U99</f>
        <v>5.9728527913074022E-6</v>
      </c>
    </row>
    <row r="100" s="29">
      <c r="A100" t="inlineStr">
        <is>
          <t>market for tap water</t>
        </is>
      </c>
      <c r="B100" t="n">
        <v>0.0020721</v>
      </c>
      <c r="C100" t="inlineStr">
        <is>
          <t>Europe without Switzerland</t>
        </is>
      </c>
      <c r="D100" t="inlineStr">
        <is>
          <t>kilogram</t>
        </is>
      </c>
      <c r="F100" t="inlineStr">
        <is>
          <t>technosphere</t>
        </is>
      </c>
      <c r="G100" t="n">
        <v>2</v>
      </c>
      <c r="H100" t="n">
        <v>-6.179192693201237</v>
      </c>
      <c r="I100" t="n">
        <v>0.04340984597628009</v>
      </c>
      <c r="J100" t="inlineStr">
        <is>
          <t>(2,2,1,1,1,3); Estimation 20l/m2 panel</t>
        </is>
      </c>
      <c r="L100" t="inlineStr">
        <is>
          <t>tap water</t>
        </is>
      </c>
    </row>
    <row r="101" s="29">
      <c r="A101" t="inlineStr">
        <is>
          <t>treatment of wastewater, from residence, capacity 1.1E10l/year</t>
        </is>
      </c>
      <c r="B101" t="n">
        <v>-1.8649e-06</v>
      </c>
      <c r="C101" t="inlineStr">
        <is>
          <t>CH</t>
        </is>
      </c>
      <c r="D101" t="inlineStr">
        <is>
          <t>cubic meter</t>
        </is>
      </c>
      <c r="F101" t="inlineStr">
        <is>
          <t>technosphere</t>
        </is>
      </c>
      <c r="G101" t="n">
        <v>2</v>
      </c>
      <c r="H101" t="n">
        <v>-13.19230312560901</v>
      </c>
      <c r="I101" t="n">
        <v>0.04340984597628009</v>
      </c>
      <c r="J101" t="inlineStr">
        <is>
          <t>(2,2,1,1,1,3); Estimation 20l/m2 panel</t>
        </is>
      </c>
      <c r="K101" t="b">
        <v>1</v>
      </c>
      <c r="L101" t="inlineStr">
        <is>
          <t>wastewater, from residence</t>
        </is>
      </c>
    </row>
    <row r="102" s="29"/>
    <row r="103" customFormat="1" s="28">
      <c r="A103" s="28" t="inlineStr">
        <is>
          <t>Activity</t>
        </is>
      </c>
      <c r="B103" s="28" t="inlineStr">
        <is>
          <t>electricity production, photovoltaic, residential</t>
        </is>
      </c>
    </row>
    <row r="104">
      <c r="A104" t="inlineStr">
        <is>
          <t>comment</t>
        </is>
      </c>
      <c r="B10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")&amp;HLOOKUP(B105,parameters!$C$195:$EJ$198,2,0)&amp;" kWh/kWp.
Annual output, Facade: "&amp;HLOOKUP(B105,parameters!$C$195:$EJ$198,3,0)&amp;" kWh/kWp.
Annual output, Open-ground: "&amp;HLOOKUP(B105,parameters!$C$195:$EJ$198,4,0)&amp;_xlfn._LONGTEXT("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1840.93904567142 kWh/kWp.
Annual output, Facade: 1292.57422355653 kWh/kWp.
Annual output, Open-ground: 1958.44579326747 kWh/kWp.
Amount of solar energy transformed to electricity. Waste heat emission due to losses of electricity in the system.
Technology:  Electricity production with grid-connected photovoltaic power plants.
Time period:  Time of publications
Production volume: 34.92 GWh in 2025.
Sampling:  Statistical data and model calculations
Extrapolations:  Use of PV technology data investigated for other countries (Switzerland). Correction of average yield with Swiss data.
Uncertainty:  None
Author: Romain Sacchi, PSI, romain.sacchi@psi.ch</v>
      </c>
    </row>
    <row r="105" s="29">
      <c r="A105" t="inlineStr">
        <is>
          <t>location</t>
        </is>
      </c>
      <c r="B105" t="inlineStr">
        <is>
          <t>EG</t>
        </is>
      </c>
    </row>
    <row r="106" s="29">
      <c r="A106" t="inlineStr">
        <is>
          <t>production amount</t>
        </is>
      </c>
      <c r="B106" t="n">
        <v>1</v>
      </c>
    </row>
    <row r="107" s="29">
      <c r="A107" t="inlineStr">
        <is>
          <t>reference product</t>
        </is>
      </c>
      <c r="B107" t="inlineStr">
        <is>
          <t>electricity, low voltage</t>
        </is>
      </c>
    </row>
    <row r="108" s="29">
      <c r="A108" t="inlineStr">
        <is>
          <t>source</t>
        </is>
      </c>
      <c r="B1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9" s="29">
      <c r="A109" t="inlineStr">
        <is>
          <t>type</t>
        </is>
      </c>
      <c r="B109" t="inlineStr">
        <is>
          <t>process</t>
        </is>
      </c>
    </row>
    <row r="110" s="29">
      <c r="A110" t="inlineStr">
        <is>
          <t>unit</t>
        </is>
      </c>
      <c r="B110" t="inlineStr">
        <is>
          <t>kilowatt hour</t>
        </is>
      </c>
    </row>
    <row r="111" s="29">
      <c r="A111" t="inlineStr">
        <is>
          <t>Exchanges</t>
        </is>
      </c>
    </row>
    <row r="112" customFormat="1" s="28">
      <c r="A112" s="28" t="inlineStr">
        <is>
          <t>name</t>
        </is>
      </c>
      <c r="B112" s="28" t="inlineStr">
        <is>
          <t>amount</t>
        </is>
      </c>
      <c r="C112" s="28" t="inlineStr">
        <is>
          <t>location</t>
        </is>
      </c>
      <c r="D112" s="28" t="inlineStr">
        <is>
          <t>unit</t>
        </is>
      </c>
      <c r="E112" s="28" t="inlineStr">
        <is>
          <t>categories</t>
        </is>
      </c>
      <c r="F112" s="28" t="inlineStr">
        <is>
          <t>type</t>
        </is>
      </c>
      <c r="G112" s="28" t="inlineStr">
        <is>
          <t>uncertainty type</t>
        </is>
      </c>
      <c r="H112" s="28" t="inlineStr">
        <is>
          <t>reference product</t>
        </is>
      </c>
      <c r="I112" s="28" t="inlineStr">
        <is>
          <t>comment</t>
        </is>
      </c>
      <c r="J112" s="28" t="inlineStr">
        <is>
          <t>production volume</t>
        </is>
      </c>
      <c r="K112" s="28" t="inlineStr">
        <is>
          <t>scope</t>
        </is>
      </c>
      <c r="L112" s="28" t="inlineStr">
        <is>
          <t>scope share</t>
        </is>
      </c>
      <c r="M112" s="28" t="inlineStr">
        <is>
          <t>tech share</t>
        </is>
      </c>
      <c r="N112" s="28" t="inlineStr">
        <is>
          <t>installation</t>
        </is>
      </c>
      <c r="O112" s="28" t="inlineStr">
        <is>
          <t>productivity</t>
        </is>
      </c>
      <c r="P112" s="28" t="inlineStr">
        <is>
          <t>kWp</t>
        </is>
      </c>
      <c r="Q112" s="28" t="inlineStr">
        <is>
          <t>lifetime</t>
        </is>
      </c>
      <c r="R112" s="28" t="inlineStr">
        <is>
          <t>lifetime production</t>
        </is>
      </c>
      <c r="S112" s="28" t="inlineStr">
        <is>
          <t>inverted lifetime production</t>
        </is>
      </c>
    </row>
    <row r="113" s="29">
      <c r="A113" t="inlineStr">
        <is>
          <t>Energy, solar, converted</t>
        </is>
      </c>
      <c r="B113" t="n">
        <v>3.8503</v>
      </c>
      <c r="D113" t="inlineStr">
        <is>
          <t>megajoule</t>
        </is>
      </c>
      <c r="E113" t="inlineStr">
        <is>
          <t>natural resource::in air</t>
        </is>
      </c>
      <c r="F113" t="inlineStr">
        <is>
          <t>biosphere</t>
        </is>
      </c>
      <c r="G113" t="n">
        <v>0</v>
      </c>
      <c r="I113" t="inlineStr">
        <is>
          <t>(2,2,1,1,1,3); Energy loss in the system</t>
        </is>
      </c>
    </row>
    <row r="114" s="29">
      <c r="A114" t="inlineStr">
        <is>
          <t>Heat, waste</t>
        </is>
      </c>
      <c r="B114" t="n">
        <v>0.25027</v>
      </c>
      <c r="D114" t="inlineStr">
        <is>
          <t>megajoule</t>
        </is>
      </c>
      <c r="E114" t="inlineStr">
        <is>
          <t>air</t>
        </is>
      </c>
      <c r="F114" t="inlineStr">
        <is>
          <t>biosphere</t>
        </is>
      </c>
      <c r="G114" t="n">
        <v>0</v>
      </c>
      <c r="I114" t="inlineStr">
        <is>
          <t>(1,na,na,na,na,na); Calculation with average annual output and share of technologies; Average degradation of 10.5% included</t>
        </is>
      </c>
    </row>
    <row r="115" s="29">
      <c r="A115" t="inlineStr">
        <is>
          <t>electricity production, photovoltaic, residential</t>
        </is>
      </c>
      <c r="B115" t="n">
        <v>1</v>
      </c>
      <c r="C115" t="inlineStr">
        <is>
          <t>EG</t>
        </is>
      </c>
      <c r="D115" t="inlineStr">
        <is>
          <t>kilowatt hour</t>
        </is>
      </c>
      <c r="E115" t="inlineStr">
        <is>
          <t>photovoltaic::power plants</t>
        </is>
      </c>
      <c r="F115" t="inlineStr">
        <is>
          <t>production</t>
        </is>
      </c>
      <c r="G115" t="n">
        <v>0</v>
      </c>
      <c r="H115" t="inlineStr">
        <is>
          <t>electricity, low voltage</t>
        </is>
      </c>
      <c r="J115">
        <f>VLOOKUP(C115,'extension - production vol'!$B$6:$D$235,3,0)</f>
        <v>34.92</v>
      </c>
    </row>
    <row r="116" ht="16" customHeight="1" s="29">
      <c r="A116" t="inlineStr">
        <is>
          <t>photovoltaic slanted-roof installation, 3 kWp, CIS, laminated, integrated, on roof</t>
        </is>
      </c>
      <c r="B116" s="30">
        <f>M116*S116</f>
        <v>3.0901035657350243E-8</v>
      </c>
      <c r="C116" t="inlineStr">
        <is>
          <t>CH</t>
        </is>
      </c>
      <c r="D116" t="inlineStr">
        <is>
          <t>unit</t>
        </is>
      </c>
      <c r="F116" t="inlineStr">
        <is>
          <t>technosphere</t>
        </is>
      </c>
      <c r="G116" t="n">
        <v>0</v>
      </c>
      <c r="H116" t="inlineStr">
        <is>
          <t>photovoltaic slanted-roof installation, 3 kWp, CIS, laminated, integrated, on roof</t>
        </is>
      </c>
      <c r="I116" t="inlineStr">
        <is>
          <t>(2,2,1,1,1,3); Calculation with average annual yield and share of technologies. Lifetime: 30a.</t>
        </is>
      </c>
      <c r="K116" t="inlineStr">
        <is>
          <t>residential</t>
        </is>
      </c>
      <c r="L116">
        <f>IF(K116="residential",VLOOKUP(B105,parameters!$C$41:$AG$178,18,0),IF(K116="commercial",1-VLOOKUP(B105,parameters!$C$41:$AG$178,18,0),1))</f>
        <v>0.17766751537682748</v>
      </c>
      <c r="M116" s="30">
        <f>INDEX(parameters!$D$41:$AG$178,MATCH('PV (extension)'!B105,parameters!$C$41:$C$178,0),MATCH('PV (extension)'!A116,parameters!$D$5:$AG$5,0))/L116</f>
        <v>5.119823078397083E-3</v>
      </c>
      <c r="N116" s="3" t="inlineStr">
        <is>
          <t>roof-top</t>
        </is>
      </c>
      <c r="O116">
        <f>INDEX(parameters!$C$196:$EJ$198,MATCH('PV (extension)'!N116,parameters!$B$196:$B$198,0),MATCH('PV (extension)'!B105,parameters!$C$195:$EJ$195,0))</f>
        <v>1840.9390456714216</v>
      </c>
      <c r="P116" t="n">
        <v>3</v>
      </c>
      <c r="Q116" t="n">
        <v>30</v>
      </c>
      <c r="R116">
        <f>Q116*P116*O116</f>
        <v>165684.51411042793</v>
      </c>
      <c r="S116">
        <f>1/R116</f>
        <v>6.0355670858503095E-6</v>
      </c>
    </row>
    <row r="117" ht="16" customHeight="1" s="29">
      <c r="A117" t="inlineStr">
        <is>
          <t>photovoltaic slanted-roof installation, 3 kWp, CdTe, panel, mounted, on roof</t>
        </is>
      </c>
      <c r="B117" s="30">
        <f>M117*S117</f>
        <v>2.0154601490270167E-7</v>
      </c>
      <c r="C117" t="inlineStr">
        <is>
          <t>CH</t>
        </is>
      </c>
      <c r="D117" t="inlineStr">
        <is>
          <t>unit</t>
        </is>
      </c>
      <c r="F117" t="inlineStr">
        <is>
          <t>technosphere</t>
        </is>
      </c>
      <c r="G117" t="n">
        <v>0</v>
      </c>
      <c r="H117" t="inlineStr">
        <is>
          <t>photovoltaic slanted-roof installation, 3 kWp, CdTe, panel, mounted, on roof</t>
        </is>
      </c>
      <c r="I117" t="inlineStr">
        <is>
          <t>(2,2,1,1,1,3); Calculation with average annual yield and share of technologies. Lifetime: 30a.</t>
        </is>
      </c>
      <c r="K117" t="inlineStr">
        <is>
          <t>residential</t>
        </is>
      </c>
      <c r="L117">
        <f>L116</f>
        <v>0.17766751537682748</v>
      </c>
      <c r="M117" s="30">
        <f>INDEX(parameters!$D$41:$AG$178,MATCH('PV (extension)'!B105,parameters!$C$41:$C$178,0),MATCH('PV (extension)'!A117,parameters!$D$5:$AG$5,0))/L117</f>
        <v>3.3393053550047194E-2</v>
      </c>
      <c r="N117" s="3" t="inlineStr">
        <is>
          <t>roof-top</t>
        </is>
      </c>
      <c r="O117">
        <f>INDEX(parameters!$C$196:$EJ$198,MATCH('PV (extension)'!N117,parameters!$B$196:$B$198,0),MATCH('PV (extension)'!B105,parameters!$C$195:$EJ$195,0))</f>
        <v>1840.9390456714216</v>
      </c>
      <c r="P117" t="n">
        <v>3</v>
      </c>
      <c r="Q117" t="n">
        <v>30</v>
      </c>
      <c r="R117">
        <f>Q117*P117*O117</f>
        <v>165684.51411042793</v>
      </c>
      <c r="S117">
        <f>1/R117</f>
        <v>6.0355670858503095E-6</v>
      </c>
    </row>
    <row r="118" ht="16" customHeight="1" s="29">
      <c r="A118" t="inlineStr">
        <is>
          <t>photovoltaic slanted-roof installation, 3 kWp, micro-Si, laminated, integrated, on roof</t>
        </is>
      </c>
      <c r="B118" s="30">
        <f>M118*S118</f>
        <v>3.1229528777483414E-9</v>
      </c>
      <c r="C118" t="inlineStr">
        <is>
          <t>RER</t>
        </is>
      </c>
      <c r="D118" t="inlineStr">
        <is>
          <t>unit</t>
        </is>
      </c>
      <c r="F118" t="inlineStr">
        <is>
          <t>technosphere</t>
        </is>
      </c>
      <c r="G118" t="n">
        <v>0</v>
      </c>
      <c r="H118" t="inlineStr">
        <is>
          <t>photovoltaic slanted-roof installation, 3 kWp, micro-Si, laminated, integrated, on roof</t>
        </is>
      </c>
      <c r="I118" t="inlineStr">
        <is>
          <t>(2,2,1,1,1,3); Calculation with average annual yield and share of technologies. Lifetime: 30a.</t>
        </is>
      </c>
      <c r="K118" t="inlineStr">
        <is>
          <t>residential</t>
        </is>
      </c>
      <c r="L118">
        <f>L117</f>
        <v>0.17766751537682748</v>
      </c>
      <c r="M118" s="30">
        <f>INDEX(parameters!$D$41:$AG$178,MATCH('PV (extension)'!B105,parameters!$C$41:$C$178,0),MATCH('PV (extension)'!A118,parameters!$D$5:$AG$5,0))/L118</f>
        <v>5.1742493013949662E-4</v>
      </c>
      <c r="N118" s="3" t="inlineStr">
        <is>
          <t>roof-top</t>
        </is>
      </c>
      <c r="O118">
        <f>INDEX(parameters!$C$196:$EJ$198,MATCH('PV (extension)'!N118,parameters!$B$196:$B$198,0),MATCH('PV (extension)'!B105,parameters!$C$195:$EJ$195,0))</f>
        <v>1840.9390456714216</v>
      </c>
      <c r="P118" t="n">
        <v>3</v>
      </c>
      <c r="Q118" t="n">
        <v>30</v>
      </c>
      <c r="R118">
        <f>Q118*P118*O118</f>
        <v>165684.51411042793</v>
      </c>
      <c r="S118">
        <f>1/R118</f>
        <v>6.0355670858503095E-6</v>
      </c>
    </row>
    <row r="119" ht="16" customHeight="1" s="29">
      <c r="A119" t="inlineStr">
        <is>
          <t>photovoltaic slanted-roof installation, 3 kWp, micro-Si, panel, mounted, on roof</t>
        </is>
      </c>
      <c r="B119" s="30">
        <f>M119*S119</f>
        <v>5.4291993688505154E-8</v>
      </c>
      <c r="C119" t="inlineStr">
        <is>
          <t>RER</t>
        </is>
      </c>
      <c r="D119" t="inlineStr">
        <is>
          <t>unit</t>
        </is>
      </c>
      <c r="F119" t="inlineStr">
        <is>
          <t>technosphere</t>
        </is>
      </c>
      <c r="G119" t="n">
        <v>0</v>
      </c>
      <c r="H119" t="inlineStr">
        <is>
          <t>photovoltaic slanted-roof installation, 3 kWp, micro-Si, panel, mounted, on roof</t>
        </is>
      </c>
      <c r="I119" t="inlineStr">
        <is>
          <t>(2,2,1,1,1,3); Calculation with average annual yield and share of technologies. Lifetime: 30a.</t>
        </is>
      </c>
      <c r="K119" t="inlineStr">
        <is>
          <t>residential</t>
        </is>
      </c>
      <c r="L119">
        <f>L118</f>
        <v>0.17766751537682748</v>
      </c>
      <c r="M119" s="30">
        <f>INDEX(parameters!$D$41:$AG$178,MATCH('PV (extension)'!B105,parameters!$C$41:$C$178,0),MATCH('PV (extension)'!A119,parameters!$D$5:$AG$5,0))/L119</f>
        <v>8.9953425943663963E-3</v>
      </c>
      <c r="N119" s="3" t="inlineStr">
        <is>
          <t>roof-top</t>
        </is>
      </c>
      <c r="O119">
        <f>INDEX(parameters!$C$196:$EJ$198,MATCH('PV (extension)'!N119,parameters!$B$196:$B$198,0),MATCH('PV (extension)'!B105,parameters!$C$195:$EJ$195,0))</f>
        <v>1840.9390456714216</v>
      </c>
      <c r="P119" t="n">
        <v>3</v>
      </c>
      <c r="Q119" t="n">
        <v>30</v>
      </c>
      <c r="R119">
        <f>Q119*P119*O119</f>
        <v>165684.51411042793</v>
      </c>
      <c r="S119">
        <f>1/R119</f>
        <v>6.0355670858503095E-6</v>
      </c>
    </row>
    <row r="120" s="29">
      <c r="A120" t="inlineStr">
        <is>
          <t>photovoltaic facade installation, 3kWp, multi-Si, laminated, integrated, at building</t>
        </is>
      </c>
      <c r="B120" s="30">
        <f>M120*S120</f>
        <v>1.5900943937963601E-7</v>
      </c>
      <c r="C120" t="inlineStr">
        <is>
          <t>RER</t>
        </is>
      </c>
      <c r="D120" t="inlineStr">
        <is>
          <t>unit</t>
        </is>
      </c>
      <c r="F120" t="inlineStr">
        <is>
          <t>technosphere</t>
        </is>
      </c>
      <c r="G120" t="n">
        <v>0</v>
      </c>
      <c r="H120" t="inlineStr">
        <is>
          <t>photovoltaic facade installation, 3kWp, multi-Si, laminated, integrated, at building</t>
        </is>
      </c>
      <c r="I120" t="inlineStr">
        <is>
          <t>(2,2,1,1,1,3); Calculation with average annual yield and share of technologies. Lifetime: 30a.</t>
        </is>
      </c>
      <c r="K120" t="inlineStr">
        <is>
          <t>residential</t>
        </is>
      </c>
      <c r="L120">
        <f>L119</f>
        <v>0.17766751537682748</v>
      </c>
      <c r="M120" s="30">
        <f>INDEX(parameters!$D$41:$AG$178,MATCH('PV (extension)'!B105,parameters!$C$41:$C$178,0),MATCH('PV (extension)'!A120,parameters!$D$5:$AG$5,0))/L120</f>
        <v>1.8497835237986298E-2</v>
      </c>
      <c r="N120" t="inlineStr">
        <is>
          <t>façade</t>
        </is>
      </c>
      <c r="O120">
        <f>INDEX(parameters!$C$196:$EJ$198,MATCH('PV (extension)'!N120,parameters!$B$196:$B$198,0),MATCH('PV (extension)'!B105,parameters!$C$195:$EJ$195,0))</f>
        <v>1292.5742235565303</v>
      </c>
      <c r="P120" t="n">
        <v>3</v>
      </c>
      <c r="Q120" t="n">
        <v>30</v>
      </c>
      <c r="R120">
        <f>Q120*P120*O120</f>
        <v>116331.68012008772</v>
      </c>
      <c r="S120">
        <f>1/R120</f>
        <v>8.5961106980292262E-6</v>
      </c>
    </row>
    <row r="121" s="29">
      <c r="A121" t="inlineStr">
        <is>
          <t>photovoltaic facade installation, 3kWp, multi-Si, panel, mounted, at building</t>
        </is>
      </c>
      <c r="B121" s="30">
        <f>M121*S121</f>
        <v>1.5594617534773798E-7</v>
      </c>
      <c r="C121" t="inlineStr">
        <is>
          <t>RER</t>
        </is>
      </c>
      <c r="D121" t="inlineStr">
        <is>
          <t>unit</t>
        </is>
      </c>
      <c r="F121" t="inlineStr">
        <is>
          <t>technosphere</t>
        </is>
      </c>
      <c r="G121" t="n">
        <v>0</v>
      </c>
      <c r="H121" t="inlineStr">
        <is>
          <t>photovoltaic facade installation, 3kWp, multi-Si, panel, mounted, at building</t>
        </is>
      </c>
      <c r="I121" t="inlineStr">
        <is>
          <t>(2,2,1,1,1,3); Calculation with average annual yield and share of technologies. Lifetime: 30a.</t>
        </is>
      </c>
      <c r="K121" t="inlineStr">
        <is>
          <t>residential</t>
        </is>
      </c>
      <c r="L121">
        <f>L120</f>
        <v>0.17766751537682748</v>
      </c>
      <c r="M121" s="30">
        <f>INDEX(parameters!$D$41:$AG$178,MATCH('PV (extension)'!B105,parameters!$C$41:$C$178,0),MATCH('PV (extension)'!A121,parameters!$D$5:$AG$5,0))/L121</f>
        <v>1.8141480586504166E-2</v>
      </c>
      <c r="N121" t="inlineStr">
        <is>
          <t>façade</t>
        </is>
      </c>
      <c r="O121">
        <f>INDEX(parameters!$C$196:$EJ$198,MATCH('PV (extension)'!N121,parameters!$B$196:$B$198,0),MATCH('PV (extension)'!B105,parameters!$C$195:$EJ$195,0))</f>
        <v>1292.5742235565303</v>
      </c>
      <c r="P121" t="n">
        <v>3</v>
      </c>
      <c r="Q121" t="n">
        <v>30</v>
      </c>
      <c r="R121">
        <f>Q121*P121*O121</f>
        <v>116331.68012008772</v>
      </c>
      <c r="S121">
        <f>1/R121</f>
        <v>8.5961106980292262E-6</v>
      </c>
    </row>
    <row r="122" s="29">
      <c r="A122" t="inlineStr">
        <is>
          <t>photovoltaic facade installation, 3kWp, single-Si, laminated, integrated, at building</t>
        </is>
      </c>
      <c r="B122" s="30">
        <f>M122*S122</f>
        <v>8.3828001398763251E-8</v>
      </c>
      <c r="C122" t="inlineStr">
        <is>
          <t>RER</t>
        </is>
      </c>
      <c r="D122" t="inlineStr">
        <is>
          <t>unit</t>
        </is>
      </c>
      <c r="F122" t="inlineStr">
        <is>
          <t>technosphere</t>
        </is>
      </c>
      <c r="G122" t="n">
        <v>0</v>
      </c>
      <c r="H122" t="inlineStr">
        <is>
          <t>photovoltaic facade installation, 3kWp, single-Si, laminated, integrated, at building</t>
        </is>
      </c>
      <c r="I122" t="inlineStr">
        <is>
          <t>(2,2,1,1,1,3); Calculation with average annual yield and share of technologies. Lifetime: 30a.</t>
        </is>
      </c>
      <c r="K122" t="inlineStr">
        <is>
          <t>residential</t>
        </is>
      </c>
      <c r="L122">
        <f>L121</f>
        <v>0.17766751537682748</v>
      </c>
      <c r="M122" s="30">
        <f>INDEX(parameters!$D$41:$AG$178,MATCH('PV (extension)'!B105,parameters!$C$41:$C$178,0),MATCH('PV (extension)'!A122,parameters!$D$5:$AG$5,0))/L122</f>
        <v>9.7518522438271929E-3</v>
      </c>
      <c r="N122" t="inlineStr">
        <is>
          <t>façade</t>
        </is>
      </c>
      <c r="O122">
        <f>INDEX(parameters!$C$196:$EJ$198,MATCH('PV (extension)'!N122,parameters!$B$196:$B$198,0),MATCH('PV (extension)'!B105,parameters!$C$195:$EJ$195,0))</f>
        <v>1292.5742235565303</v>
      </c>
      <c r="P122" t="n">
        <v>3</v>
      </c>
      <c r="Q122" t="n">
        <v>30</v>
      </c>
      <c r="R122">
        <f>Q122*P122*O122</f>
        <v>116331.68012008772</v>
      </c>
      <c r="S122">
        <f>1/R122</f>
        <v>8.5961106980292262E-6</v>
      </c>
    </row>
    <row r="123" s="29">
      <c r="A123" t="inlineStr">
        <is>
          <t>photovoltaic facade installation, 3kWp, single-Si, panel, mounted, at building</t>
        </is>
      </c>
      <c r="B123" s="30">
        <f>M123*S123</f>
        <v>8.3755469317843454E-8</v>
      </c>
      <c r="C123" t="inlineStr">
        <is>
          <t>RER</t>
        </is>
      </c>
      <c r="D123" t="inlineStr">
        <is>
          <t>unit</t>
        </is>
      </c>
      <c r="F123" t="inlineStr">
        <is>
          <t>technosphere</t>
        </is>
      </c>
      <c r="G123" t="n">
        <v>0</v>
      </c>
      <c r="H123" t="inlineStr">
        <is>
          <t>photovoltaic facade installation, 3kWp, single-Si, panel, mounted, at building</t>
        </is>
      </c>
      <c r="I123" t="inlineStr">
        <is>
          <t>(2,2,1,1,1,3); Calculation with average annual yield and share of technologies. Lifetime: 30a.</t>
        </is>
      </c>
      <c r="K123" t="inlineStr">
        <is>
          <t>residential</t>
        </is>
      </c>
      <c r="L123">
        <f>L122</f>
        <v>0.17766751537682748</v>
      </c>
      <c r="M123" s="30">
        <f>INDEX(parameters!$D$41:$AG$178,MATCH('PV (extension)'!B105,parameters!$C$41:$C$178,0),MATCH('PV (extension)'!A123,parameters!$D$5:$AG$5,0))/L123</f>
        <v>9.7434144649911868E-3</v>
      </c>
      <c r="N123" t="inlineStr">
        <is>
          <t>façade</t>
        </is>
      </c>
      <c r="O123">
        <f>INDEX(parameters!$C$196:$EJ$198,MATCH('PV (extension)'!N123,parameters!$B$196:$B$198,0),MATCH('PV (extension)'!B105,parameters!$C$195:$EJ$195,0))</f>
        <v>1292.5742235565303</v>
      </c>
      <c r="P123" t="n">
        <v>3</v>
      </c>
      <c r="Q123" t="n">
        <v>30</v>
      </c>
      <c r="R123">
        <f>Q123*P123*O123</f>
        <v>116331.68012008772</v>
      </c>
      <c r="S123">
        <f>1/R123</f>
        <v>8.5961106980292262E-6</v>
      </c>
    </row>
    <row r="124" ht="16" customHeight="1" s="29">
      <c r="A124" t="inlineStr">
        <is>
          <t>photovoltaic flat-roof installation, 3kWp, multi-Si, on roof</t>
        </is>
      </c>
      <c r="B124" s="30">
        <f>M124*S124</f>
        <v>1.7197910631180882E-6</v>
      </c>
      <c r="C124" t="inlineStr">
        <is>
          <t>RER</t>
        </is>
      </c>
      <c r="D124" t="inlineStr">
        <is>
          <t>unit</t>
        </is>
      </c>
      <c r="F124" t="inlineStr">
        <is>
          <t>technosphere</t>
        </is>
      </c>
      <c r="G124" t="n">
        <v>0</v>
      </c>
      <c r="H124" t="inlineStr">
        <is>
          <t>photovoltaic flat-roof installation, 3kWp, multi-Si, on roof</t>
        </is>
      </c>
      <c r="I124" t="inlineStr">
        <is>
          <t>(2,2,1,1,1,3); Calculation with average annual yield and share of technologies. Lifetime: 30a.</t>
        </is>
      </c>
      <c r="K124" t="inlineStr">
        <is>
          <t>residential</t>
        </is>
      </c>
      <c r="L124">
        <f>L123</f>
        <v>0.17766751537682748</v>
      </c>
      <c r="M124" s="30">
        <f>INDEX(parameters!$D$41:$AG$178,MATCH('PV (extension)'!B105,parameters!$C$41:$C$178,0),MATCH('PV (extension)'!A124,parameters!$D$5:$AG$5,0))/L124</f>
        <v>0.28494274666417674</v>
      </c>
      <c r="N124" s="3" t="inlineStr">
        <is>
          <t>roof-top</t>
        </is>
      </c>
      <c r="O124">
        <f>INDEX(parameters!$C$196:$EJ$198,MATCH('PV (extension)'!N124,parameters!$B$196:$B$198,0),MATCH('PV (extension)'!B105,parameters!$C$195:$EJ$195,0))</f>
        <v>1840.9390456714216</v>
      </c>
      <c r="P124" t="n">
        <v>3</v>
      </c>
      <c r="Q124" t="n">
        <v>30</v>
      </c>
      <c r="R124">
        <f>Q124*P124*O124</f>
        <v>165684.51411042793</v>
      </c>
      <c r="S124">
        <f>1/R124</f>
        <v>6.0355670858503095E-6</v>
      </c>
    </row>
    <row r="125" ht="16" customHeight="1" s="29">
      <c r="A125" t="inlineStr">
        <is>
          <t>photovoltaic flat-roof installation, 3kWp, single-Si, on roof</t>
        </is>
      </c>
      <c r="B125" s="30">
        <f>M125*S125</f>
        <v>8.9770602275556189E-7</v>
      </c>
      <c r="C125" t="inlineStr">
        <is>
          <t>RER</t>
        </is>
      </c>
      <c r="D125" t="inlineStr">
        <is>
          <t>unit</t>
        </is>
      </c>
      <c r="F125" t="inlineStr">
        <is>
          <t>technosphere</t>
        </is>
      </c>
      <c r="G125" t="n">
        <v>0</v>
      </c>
      <c r="H125" t="inlineStr">
        <is>
          <t>photovoltaic flat-roof installation, 3kWp, single-Si, on roof</t>
        </is>
      </c>
      <c r="I125" t="inlineStr">
        <is>
          <t>(2,2,1,1,1,3); Calculation with average annual yield and share of technologies. Lifetime: 30a.</t>
        </is>
      </c>
      <c r="K125" t="inlineStr">
        <is>
          <t>residential</t>
        </is>
      </c>
      <c r="L125">
        <f>L124</f>
        <v>0.17766751537682748</v>
      </c>
      <c r="M125" s="30">
        <f>INDEX(parameters!$D$41:$AG$178,MATCH('PV (extension)'!B105,parameters!$C$41:$C$178,0),MATCH('PV (extension)'!A125,parameters!$D$5:$AG$5,0))/L125</f>
        <v>0.14873598619426004</v>
      </c>
      <c r="N125" s="3" t="inlineStr">
        <is>
          <t>roof-top</t>
        </is>
      </c>
      <c r="O125">
        <f>INDEX(parameters!$C$196:$EJ$198,MATCH('PV (extension)'!N125,parameters!$B$196:$B$198,0),MATCH('PV (extension)'!B105,parameters!$C$195:$EJ$195,0))</f>
        <v>1840.9390456714216</v>
      </c>
      <c r="P125" t="n">
        <v>3</v>
      </c>
      <c r="Q125" t="n">
        <v>30</v>
      </c>
      <c r="R125">
        <f>Q125*P125*O125</f>
        <v>165684.51411042793</v>
      </c>
      <c r="S125">
        <f>1/R125</f>
        <v>6.0355670858503095E-6</v>
      </c>
    </row>
    <row r="126" ht="16" customHeight="1" s="29">
      <c r="A126" t="inlineStr">
        <is>
          <t>photovoltaic slanted-roof installation, 3kWp, CIS, panel, mounted, on roof</t>
        </is>
      </c>
      <c r="B126" s="30">
        <f>M126*S126</f>
        <v>4.9653756724354022E-7</v>
      </c>
      <c r="C126" t="inlineStr">
        <is>
          <t>CH</t>
        </is>
      </c>
      <c r="D126" t="inlineStr">
        <is>
          <t>unit</t>
        </is>
      </c>
      <c r="F126" t="inlineStr">
        <is>
          <t>technosphere</t>
        </is>
      </c>
      <c r="G126" t="n">
        <v>0</v>
      </c>
      <c r="H126" t="inlineStr">
        <is>
          <t>photovoltaic slanted-roof installation, 3kWp, CIS, panel, mounted, on roof</t>
        </is>
      </c>
      <c r="I126" t="inlineStr">
        <is>
          <t>(2,2,1,1,1,3); Calculation with average annual yield and share of technologies. Lifetime: 30a.</t>
        </is>
      </c>
      <c r="K126" t="inlineStr">
        <is>
          <t>residential</t>
        </is>
      </c>
      <c r="L126">
        <f>L125</f>
        <v>0.17766751537682748</v>
      </c>
      <c r="M126" s="30">
        <f>INDEX(parameters!$D$41:$AG$178,MATCH('PV (extension)'!B105,parameters!$C$41:$C$178,0),MATCH('PV (extension)'!A126,parameters!$D$5:$AG$5,0))/L126</f>
        <v>8.2268585566319899E-2</v>
      </c>
      <c r="N126" s="3" t="inlineStr">
        <is>
          <t>roof-top</t>
        </is>
      </c>
      <c r="O126">
        <f>INDEX(parameters!$C$196:$EJ$198,MATCH('PV (extension)'!N126,parameters!$B$196:$B$198,0),MATCH('PV (extension)'!B105,parameters!$C$195:$EJ$195,0))</f>
        <v>1840.9390456714216</v>
      </c>
      <c r="P126" t="n">
        <v>3</v>
      </c>
      <c r="Q126" t="n">
        <v>30</v>
      </c>
      <c r="R126">
        <f>Q126*P126*O126</f>
        <v>165684.51411042793</v>
      </c>
      <c r="S126">
        <f>1/R126</f>
        <v>6.0355670858503095E-6</v>
      </c>
    </row>
    <row r="127" ht="16" customHeight="1" s="29">
      <c r="A127" t="inlineStr">
        <is>
          <t>photovoltaic slanted-roof installation, 3kWp, CdTe, laminated, integrated, on roof</t>
        </is>
      </c>
      <c r="B127" s="30">
        <f>M127*S127</f>
        <v>1.3903363260186965E-8</v>
      </c>
      <c r="C127" t="inlineStr">
        <is>
          <t>CH</t>
        </is>
      </c>
      <c r="D127" t="inlineStr">
        <is>
          <t>unit</t>
        </is>
      </c>
      <c r="F127" t="inlineStr">
        <is>
          <t>technosphere</t>
        </is>
      </c>
      <c r="G127" t="n">
        <v>0</v>
      </c>
      <c r="H127" t="inlineStr">
        <is>
          <t>photovoltaic slanted-roof installation, 3kWp, CdTe, laminated, integrated, on roof</t>
        </is>
      </c>
      <c r="I127" t="inlineStr">
        <is>
          <t>(2,2,1,1,1,3); Calculation with average annual yield and share of technologies. Lifetime: 30a.</t>
        </is>
      </c>
      <c r="K127" t="inlineStr">
        <is>
          <t>residential</t>
        </is>
      </c>
      <c r="L127">
        <f>L126</f>
        <v>0.17766751537682748</v>
      </c>
      <c r="M127" s="30">
        <f>INDEX(parameters!$D$41:$AG$178,MATCH('PV (extension)'!B105,parameters!$C$41:$C$178,0),MATCH('PV (extension)'!A127,parameters!$D$5:$AG$5,0))/L127</f>
        <v>2.3035719862648527E-3</v>
      </c>
      <c r="N127" s="3" t="inlineStr">
        <is>
          <t>roof-top</t>
        </is>
      </c>
      <c r="O127">
        <f>INDEX(parameters!$C$196:$EJ$198,MATCH('PV (extension)'!N127,parameters!$B$196:$B$198,0),MATCH('PV (extension)'!B105,parameters!$C$195:$EJ$195,0))</f>
        <v>1840.9390456714216</v>
      </c>
      <c r="P127" t="n">
        <v>3</v>
      </c>
      <c r="Q127" t="n">
        <v>30</v>
      </c>
      <c r="R127">
        <f>Q127*P127*O127</f>
        <v>165684.51411042793</v>
      </c>
      <c r="S127">
        <f>1/R127</f>
        <v>6.0355670858503095E-6</v>
      </c>
    </row>
    <row r="128" ht="16" customHeight="1" s="29">
      <c r="A128" t="inlineStr">
        <is>
          <t>photovoltaic slanted-roof installation, 3kWp, multi-Si, laminated, integrated, on roof</t>
        </is>
      </c>
      <c r="B128" s="30">
        <f>M128*S128</f>
        <v>8.2600697891840698E-8</v>
      </c>
      <c r="C128" t="inlineStr">
        <is>
          <t>RER</t>
        </is>
      </c>
      <c r="D128" t="inlineStr">
        <is>
          <t>unit</t>
        </is>
      </c>
      <c r="F128" t="inlineStr">
        <is>
          <t>technosphere</t>
        </is>
      </c>
      <c r="G128" t="n">
        <v>0</v>
      </c>
      <c r="H128" t="inlineStr">
        <is>
          <t>photovoltaic slanted-roof installation, 3kWp, multi-Si, laminated, integrated, on roof</t>
        </is>
      </c>
      <c r="I128" t="inlineStr">
        <is>
          <t>(2,2,1,1,1,3); Calculation with average annual yield and share of technologies. Lifetime: 30a.</t>
        </is>
      </c>
      <c r="K128" t="inlineStr">
        <is>
          <t>residential</t>
        </is>
      </c>
      <c r="L128">
        <f>L127</f>
        <v>0.17766751537682748</v>
      </c>
      <c r="M128" s="30">
        <f>INDEX(parameters!$D$41:$AG$178,MATCH('PV (extension)'!B105,parameters!$C$41:$C$178,0),MATCH('PV (extension)'!A128,parameters!$D$5:$AG$5,0))/L128</f>
        <v>1.3685656495391874E-2</v>
      </c>
      <c r="N128" s="3" t="inlineStr">
        <is>
          <t>roof-top</t>
        </is>
      </c>
      <c r="O128">
        <f>INDEX(parameters!$C$196:$EJ$198,MATCH('PV (extension)'!N128,parameters!$B$196:$B$198,0),MATCH('PV (extension)'!B105,parameters!$C$195:$EJ$195,0))</f>
        <v>1840.9390456714216</v>
      </c>
      <c r="P128" t="n">
        <v>3</v>
      </c>
      <c r="Q128" t="n">
        <v>30</v>
      </c>
      <c r="R128">
        <f>Q128*P128*O128</f>
        <v>165684.51411042793</v>
      </c>
      <c r="S128">
        <f>1/R128</f>
        <v>6.0355670858503095E-6</v>
      </c>
    </row>
    <row r="129" ht="16" customHeight="1" s="29">
      <c r="A129" t="inlineStr">
        <is>
          <t>photovoltaic slanted-roof installation, 3kWp, multi-Si, panel, mounted, on roof</t>
        </is>
      </c>
      <c r="B129" s="30">
        <f>M129*S129</f>
        <v>1.4138305556546098E-6</v>
      </c>
      <c r="C129" t="inlineStr">
        <is>
          <t>RER</t>
        </is>
      </c>
      <c r="D129" t="inlineStr">
        <is>
          <t>unit</t>
        </is>
      </c>
      <c r="F129" t="inlineStr">
        <is>
          <t>technosphere</t>
        </is>
      </c>
      <c r="G129" t="n">
        <v>0</v>
      </c>
      <c r="H129" t="inlineStr">
        <is>
          <t>photovoltaic slanted-roof installation, 3kWp, multi-Si, panel, mounted, on roof</t>
        </is>
      </c>
      <c r="I129" t="inlineStr">
        <is>
          <t>(2,2,1,1,1,3); Calculation with average annual yield and share of technologies. Lifetime: 30a.</t>
        </is>
      </c>
      <c r="K129" t="inlineStr">
        <is>
          <t>residential</t>
        </is>
      </c>
      <c r="L129">
        <f>L128</f>
        <v>0.17766751537682748</v>
      </c>
      <c r="M129" s="30">
        <f>INDEX(parameters!$D$41:$AG$178,MATCH('PV (extension)'!B105,parameters!$C$41:$C$178,0),MATCH('PV (extension)'!A129,parameters!$D$5:$AG$5,0))/L129</f>
        <v>0.23424982864811036</v>
      </c>
      <c r="N129" s="3" t="inlineStr">
        <is>
          <t>roof-top</t>
        </is>
      </c>
      <c r="O129">
        <f>INDEX(parameters!$C$196:$EJ$198,MATCH('PV (extension)'!N129,parameters!$B$196:$B$198,0),MATCH('PV (extension)'!B105,parameters!$C$195:$EJ$195,0))</f>
        <v>1840.9390456714216</v>
      </c>
      <c r="P129" t="n">
        <v>3</v>
      </c>
      <c r="Q129" t="n">
        <v>30</v>
      </c>
      <c r="R129">
        <f>Q129*P129*O129</f>
        <v>165684.51411042793</v>
      </c>
      <c r="S129">
        <f>1/R129</f>
        <v>6.0355670858503095E-6</v>
      </c>
    </row>
    <row r="130" ht="16" customHeight="1" s="29">
      <c r="A130" t="inlineStr">
        <is>
          <t>photovoltaic slanted-roof installation, 3kWp, single-Si, laminated, integrated, on roof</t>
        </is>
      </c>
      <c r="B130" s="30">
        <f>M130*S130</f>
        <v>4.3654162594122416E-8</v>
      </c>
      <c r="C130" t="inlineStr">
        <is>
          <t>RER</t>
        </is>
      </c>
      <c r="D130" t="inlineStr">
        <is>
          <t>unit</t>
        </is>
      </c>
      <c r="F130" t="inlineStr">
        <is>
          <t>technosphere</t>
        </is>
      </c>
      <c r="G130" t="n">
        <v>0</v>
      </c>
      <c r="H130" t="inlineStr">
        <is>
          <t>photovoltaic slanted-roof installation, 3kWp, single-Si, laminated, integrated, on roof</t>
        </is>
      </c>
      <c r="I130" t="inlineStr">
        <is>
          <t>(2,2,1,1,1,3); Calculation with average annual yield and share of technologies. Lifetime: 30a.</t>
        </is>
      </c>
      <c r="K130" t="inlineStr">
        <is>
          <t>residential</t>
        </is>
      </c>
      <c r="L130">
        <f>L129</f>
        <v>0.17766751537682748</v>
      </c>
      <c r="M130" s="30">
        <f>INDEX(parameters!$D$41:$AG$178,MATCH('PV (extension)'!B105,parameters!$C$41:$C$178,0),MATCH('PV (extension)'!A130,parameters!$D$5:$AG$5,0))/L130</f>
        <v>7.2328187183047909E-3</v>
      </c>
      <c r="N130" s="3" t="inlineStr">
        <is>
          <t>roof-top</t>
        </is>
      </c>
      <c r="O130">
        <f>INDEX(parameters!$C$196:$EJ$198,MATCH('PV (extension)'!N130,parameters!$B$196:$B$198,0),MATCH('PV (extension)'!B105,parameters!$C$195:$EJ$195,0))</f>
        <v>1840.9390456714216</v>
      </c>
      <c r="P130" t="n">
        <v>3</v>
      </c>
      <c r="Q130" t="n">
        <v>30</v>
      </c>
      <c r="R130">
        <f>Q130*P130*O130</f>
        <v>165684.51411042793</v>
      </c>
      <c r="S130">
        <f>1/R130</f>
        <v>6.0355670858503095E-6</v>
      </c>
    </row>
    <row r="131" ht="16" customHeight="1" s="29">
      <c r="A131" t="inlineStr">
        <is>
          <t>photovoltaic slanted-roof installation, 3kWp, single-Si, panel, mounted, on roof</t>
        </is>
      </c>
      <c r="B131" s="30">
        <f>M131*S131</f>
        <v>7.3887761749006801E-7</v>
      </c>
      <c r="C131" t="inlineStr">
        <is>
          <t>RER</t>
        </is>
      </c>
      <c r="D131" t="inlineStr">
        <is>
          <t>unit</t>
        </is>
      </c>
      <c r="F131" t="inlineStr">
        <is>
          <t>technosphere</t>
        </is>
      </c>
      <c r="G131" t="n">
        <v>0</v>
      </c>
      <c r="H131" t="inlineStr">
        <is>
          <t>photovoltaic slanted-roof installation, 3kWp, single-Si, panel, mounted, on roof</t>
        </is>
      </c>
      <c r="I131" t="inlineStr">
        <is>
          <t>(2,2,1,1,1,3); Calculation with average annual yield and share of technologies. Lifetime: 30a.</t>
        </is>
      </c>
      <c r="K131" t="inlineStr">
        <is>
          <t>residential</t>
        </is>
      </c>
      <c r="L131">
        <f>L130</f>
        <v>0.17766751537682748</v>
      </c>
      <c r="M131" s="30">
        <f>INDEX(parameters!$D$41:$AG$178,MATCH('PV (extension)'!B105,parameters!$C$41:$C$178,0),MATCH('PV (extension)'!A131,parameters!$D$5:$AG$5,0))/L131</f>
        <v>0.12242057904091255</v>
      </c>
      <c r="N131" s="3" t="inlineStr">
        <is>
          <t>roof-top</t>
        </is>
      </c>
      <c r="O131">
        <f>INDEX(parameters!$C$196:$EJ$198,MATCH('PV (extension)'!N131,parameters!$B$196:$B$198,0),MATCH('PV (extension)'!B105,parameters!$C$195:$EJ$195,0))</f>
        <v>1840.9390456714216</v>
      </c>
      <c r="P131" t="n">
        <v>3</v>
      </c>
      <c r="Q131" t="n">
        <v>30</v>
      </c>
      <c r="R131">
        <f>Q131*P131*O131</f>
        <v>165684.51411042793</v>
      </c>
      <c r="S131">
        <f>1/R131</f>
        <v>6.0355670858503095E-6</v>
      </c>
    </row>
    <row r="132" s="29">
      <c r="A132" t="inlineStr">
        <is>
          <t>market for tap water</t>
        </is>
      </c>
      <c r="B132" t="n">
        <v>0.0037026</v>
      </c>
      <c r="C132" t="inlineStr">
        <is>
          <t>Europe without Switzerland</t>
        </is>
      </c>
      <c r="D132" t="inlineStr">
        <is>
          <t>kilogram</t>
        </is>
      </c>
      <c r="F132" t="inlineStr">
        <is>
          <t>technosphere</t>
        </is>
      </c>
      <c r="G132" t="n">
        <v>0</v>
      </c>
      <c r="H132" t="inlineStr">
        <is>
          <t>tap water</t>
        </is>
      </c>
      <c r="I132" t="inlineStr">
        <is>
          <t>(2,2,1,1,1,3); Estimation 20l/m2 panel</t>
        </is>
      </c>
    </row>
    <row r="133" s="29">
      <c r="A133" t="inlineStr">
        <is>
          <t>treatment of wastewater, from residence, capacity 1.1E10l/year</t>
        </is>
      </c>
      <c r="B133" t="n">
        <v>-3.3323e-06</v>
      </c>
      <c r="C133" t="inlineStr">
        <is>
          <t>CH</t>
        </is>
      </c>
      <c r="D133" t="inlineStr">
        <is>
          <t>cubic meter</t>
        </is>
      </c>
      <c r="F133" t="inlineStr">
        <is>
          <t>technosphere</t>
        </is>
      </c>
      <c r="G133" t="n">
        <v>0</v>
      </c>
      <c r="H133" t="inlineStr">
        <is>
          <t>wastewater, from residence</t>
        </is>
      </c>
      <c r="I133" t="inlineStr">
        <is>
          <t>(2,2,1,1,1,3); Estimation 20l/m2 panel</t>
        </is>
      </c>
    </row>
    <row r="134" s="29"/>
    <row r="135" customFormat="1" s="28">
      <c r="A135" s="28" t="inlineStr">
        <is>
          <t>Activity</t>
        </is>
      </c>
      <c r="B135" s="28" t="inlineStr">
        <is>
          <t>electricity production, photovoltaic, commercial</t>
        </is>
      </c>
    </row>
    <row r="136">
      <c r="A136" t="inlineStr">
        <is>
          <t>comment</t>
        </is>
      </c>
      <c r="B13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")&amp;HLOOKUP(B137,parameters!$C$195:$EJ$198,2,0)&amp;" kWh/kWp.
Annual output, Facade: "&amp;HLOOKUP(B137,parameters!$C$195:$EJ$198,3,0)&amp;" kWh/kWp.
Annual output, Open-ground: "&amp;HLOOKUP(B137,parameters!$C$195:$EJ$198,4,0)&amp;_xlfn._LONGTEXT("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1840.93904567142 kWh/kWp.
Annual output, Facade: 1292.57422355653 kWh/kWp.
Annual output, Open-ground: 1958.44579326747 kWh/kWp.
Amount of solar energy transformed to electricity. Waste heat emission due to losses of electricity in the system.
Technology:  Electricity production with grid-connected photovoltaic power plants.
Time period:  Time of publications
Production volume: 34.92 GWh in 2025.
Sampling:  Statistical data and model calculations
Extrapolations:  Use of PV technology data investigated for other countries (Switzerland). Correction of average yield with Swiss data.
Uncertainty:  None
Author: Romain Sacchi, PSI, romain.sacchi@psi.ch</v>
      </c>
    </row>
    <row r="137" s="29">
      <c r="A137" t="inlineStr">
        <is>
          <t>location</t>
        </is>
      </c>
      <c r="B137" t="inlineStr">
        <is>
          <t>EG</t>
        </is>
      </c>
    </row>
    <row r="138" s="29">
      <c r="A138" t="inlineStr">
        <is>
          <t>production amount</t>
        </is>
      </c>
      <c r="B138" t="n">
        <v>1</v>
      </c>
    </row>
    <row r="139" s="29">
      <c r="A139" t="inlineStr">
        <is>
          <t>reference product</t>
        </is>
      </c>
      <c r="B139" t="inlineStr">
        <is>
          <t>electricity, low voltage</t>
        </is>
      </c>
    </row>
    <row r="140" s="29">
      <c r="A140" t="inlineStr">
        <is>
          <t>source</t>
        </is>
      </c>
      <c r="B1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1" s="29">
      <c r="A141" t="inlineStr">
        <is>
          <t>type</t>
        </is>
      </c>
      <c r="B141" t="inlineStr">
        <is>
          <t>process</t>
        </is>
      </c>
    </row>
    <row r="142" s="29">
      <c r="A142" t="inlineStr">
        <is>
          <t>unit</t>
        </is>
      </c>
      <c r="B142" t="inlineStr">
        <is>
          <t>kilowatt hour</t>
        </is>
      </c>
    </row>
    <row r="143" s="29">
      <c r="A143" t="inlineStr">
        <is>
          <t>Exchanges</t>
        </is>
      </c>
    </row>
    <row r="144" customFormat="1" s="28">
      <c r="A144" s="28" t="inlineStr">
        <is>
          <t>name</t>
        </is>
      </c>
      <c r="B144" s="28" t="inlineStr">
        <is>
          <t>amount</t>
        </is>
      </c>
      <c r="C144" s="28" t="inlineStr">
        <is>
          <t>location</t>
        </is>
      </c>
      <c r="D144" s="28" t="inlineStr">
        <is>
          <t>unit</t>
        </is>
      </c>
      <c r="E144" s="28" t="inlineStr">
        <is>
          <t>categories</t>
        </is>
      </c>
      <c r="F144" s="28" t="inlineStr">
        <is>
          <t>type</t>
        </is>
      </c>
      <c r="G144" s="28" t="inlineStr">
        <is>
          <t>uncertainty type</t>
        </is>
      </c>
      <c r="H144" s="28" t="inlineStr">
        <is>
          <t>reference product</t>
        </is>
      </c>
      <c r="I144" s="28" t="inlineStr">
        <is>
          <t>comment</t>
        </is>
      </c>
      <c r="J144" s="28" t="inlineStr">
        <is>
          <t>production volume</t>
        </is>
      </c>
      <c r="K144" s="28" t="inlineStr">
        <is>
          <t>scope</t>
        </is>
      </c>
      <c r="L144" s="28" t="inlineStr">
        <is>
          <t>scope share</t>
        </is>
      </c>
      <c r="M144" s="28" t="inlineStr">
        <is>
          <t>tech share</t>
        </is>
      </c>
      <c r="N144" s="28" t="inlineStr">
        <is>
          <t>installation</t>
        </is>
      </c>
      <c r="O144" s="28" t="inlineStr">
        <is>
          <t>productivity</t>
        </is>
      </c>
      <c r="P144" s="28" t="inlineStr">
        <is>
          <t>kWp</t>
        </is>
      </c>
      <c r="Q144" s="28" t="inlineStr">
        <is>
          <t>lifetime</t>
        </is>
      </c>
      <c r="R144" s="28" t="inlineStr">
        <is>
          <t>lifetime production</t>
        </is>
      </c>
      <c r="S144" s="28" t="inlineStr">
        <is>
          <t>inverted lifetime production</t>
        </is>
      </c>
    </row>
    <row r="145" s="29">
      <c r="A145" t="inlineStr">
        <is>
          <t>Energy, solar, converted</t>
        </is>
      </c>
      <c r="B145" t="n">
        <v>3.8503</v>
      </c>
      <c r="D145" t="inlineStr">
        <is>
          <t>megajoule</t>
        </is>
      </c>
      <c r="E145" t="inlineStr">
        <is>
          <t>natural resource::in air</t>
        </is>
      </c>
      <c r="F145" t="inlineStr">
        <is>
          <t>biosphere</t>
        </is>
      </c>
      <c r="G145" t="n">
        <v>0</v>
      </c>
      <c r="I145" t="inlineStr">
        <is>
          <t>(2,2,1,1,1,3); Energy loss in the system</t>
        </is>
      </c>
    </row>
    <row r="146" s="29">
      <c r="A146" t="inlineStr">
        <is>
          <t>Heat, waste</t>
        </is>
      </c>
      <c r="B146" t="n">
        <v>0.25027</v>
      </c>
      <c r="D146" t="inlineStr">
        <is>
          <t>megajoule</t>
        </is>
      </c>
      <c r="E146" t="inlineStr">
        <is>
          <t>air</t>
        </is>
      </c>
      <c r="F146" t="inlineStr">
        <is>
          <t>biosphere</t>
        </is>
      </c>
      <c r="G146" t="n">
        <v>0</v>
      </c>
      <c r="I146" t="inlineStr">
        <is>
          <t>(1,na,na,na,na,na); Calculation with average annual output and share of technologies; Average degradation of 10.5% included</t>
        </is>
      </c>
    </row>
    <row r="147" s="29">
      <c r="A147" t="inlineStr">
        <is>
          <t>electricity production, photovoltaic, commercial</t>
        </is>
      </c>
      <c r="B147" t="n">
        <v>1</v>
      </c>
      <c r="C147" t="inlineStr">
        <is>
          <t>EG</t>
        </is>
      </c>
      <c r="D147" t="inlineStr">
        <is>
          <t>kilowatt hour</t>
        </is>
      </c>
      <c r="E147" t="inlineStr">
        <is>
          <t>photovoltaic::power plants</t>
        </is>
      </c>
      <c r="F147" t="inlineStr">
        <is>
          <t>production</t>
        </is>
      </c>
      <c r="G147" t="n">
        <v>0</v>
      </c>
      <c r="H147" t="inlineStr">
        <is>
          <t>electricity, low voltage</t>
        </is>
      </c>
      <c r="J147">
        <f>VLOOKUP(C147,'extension - production vol'!$B$6:$D$235,3,0)</f>
        <v>34.92</v>
      </c>
    </row>
    <row r="148" ht="16" customHeight="1" s="29">
      <c r="A148" t="inlineStr">
        <is>
          <t>photovoltaic flat-roof installation, 156 kWp, multi-Si, on roof</t>
        </is>
      </c>
      <c r="B148" s="30">
        <f>M148*S148</f>
        <v>1.4250645586876527E-8</v>
      </c>
      <c r="C148" t="inlineStr">
        <is>
          <t>CH</t>
        </is>
      </c>
      <c r="D148" t="inlineStr">
        <is>
          <t>unit</t>
        </is>
      </c>
      <c r="F148" t="inlineStr">
        <is>
          <t>technosphere</t>
        </is>
      </c>
      <c r="G148" t="n">
        <v>0</v>
      </c>
      <c r="H148" t="inlineStr">
        <is>
          <t>photovoltaic flat-roof installation, 156 kWp, multi-Si, on roof</t>
        </is>
      </c>
      <c r="I148" t="inlineStr">
        <is>
          <t>(2,2,1,1,1,3); Calculation with average annual yield and share of technologies. Lifetime: 30a.</t>
        </is>
      </c>
      <c r="K148" t="inlineStr">
        <is>
          <t>commercial</t>
        </is>
      </c>
      <c r="L148">
        <f>IF(K148="residential",VLOOKUP(B137,parameters!$C$41:$AG$178,18,0),IF(K148="commercial",1-VLOOKUP(B137,parameters!$C$41:$AG$178,18,0),1))</f>
        <v>0.82233248462317254</v>
      </c>
      <c r="M148" s="30">
        <f>INDEX(parameters!$D$41:$AG$178,MATCH('PV (extension)'!B137,parameters!$C$41:$C$178,0),MATCH('PV (extension)'!A148,parameters!$D$5:$AG$5,0))/L148</f>
        <v>0.12277778707072071</v>
      </c>
      <c r="N148" s="3" t="inlineStr">
        <is>
          <t>roof-top</t>
        </is>
      </c>
      <c r="O148">
        <f>INDEX(parameters!$C$196:$EJ$198,MATCH('PV (extension)'!N148,parameters!$B$196:$B$198,0),MATCH('PV (extension)'!B137,parameters!$C$195:$EJ$195,0))</f>
        <v>1840.9390456714216</v>
      </c>
      <c r="P148" t="n">
        <v>156</v>
      </c>
      <c r="Q148" t="n">
        <v>30</v>
      </c>
      <c r="R148">
        <f>Q148*P148*O148</f>
        <v>8615594.7337422539</v>
      </c>
      <c r="S148">
        <f>1/R148</f>
        <v>1.1606859780481362E-7</v>
      </c>
    </row>
    <row r="149" ht="16" customHeight="1" s="29">
      <c r="A149" t="inlineStr">
        <is>
          <t>photovoltaic flat-roof installation, 156 kWp, single-Si, on roof</t>
        </is>
      </c>
      <c r="B149" s="30">
        <f>M149*S149</f>
        <v>7.4440207563391784E-9</v>
      </c>
      <c r="C149" t="inlineStr">
        <is>
          <t>CH</t>
        </is>
      </c>
      <c r="D149" t="inlineStr">
        <is>
          <t>unit</t>
        </is>
      </c>
      <c r="F149" t="inlineStr">
        <is>
          <t>technosphere</t>
        </is>
      </c>
      <c r="G149" t="n">
        <v>0</v>
      </c>
      <c r="H149" t="inlineStr">
        <is>
          <t>photovoltaic flat-roof installation, 156 kWp, single-Si, on roof</t>
        </is>
      </c>
      <c r="I149" t="inlineStr">
        <is>
          <t>(2,2,1,1,1,3); Calculation with average annual yield and share of technologies. Lifetime: 30a.</t>
        </is>
      </c>
      <c r="K149" t="inlineStr">
        <is>
          <t>commercial</t>
        </is>
      </c>
      <c r="L149">
        <f>L148</f>
        <v>0.82233248462317254</v>
      </c>
      <c r="M149" s="30">
        <f>INDEX(parameters!$D$41:$AG$178,MATCH('PV (extension)'!B137,parameters!$C$41:$C$178,0),MATCH('PV (extension)'!A149,parameters!$D$5:$AG$5,0))/L149</f>
        <v>6.4134666026183854E-2</v>
      </c>
      <c r="N149" s="3" t="inlineStr">
        <is>
          <t>roof-top</t>
        </is>
      </c>
      <c r="O149">
        <f>INDEX(parameters!$C$196:$EJ$198,MATCH('PV (extension)'!N149,parameters!$B$196:$B$198,0),MATCH('PV (extension)'!B137,parameters!$C$195:$EJ$195,0))</f>
        <v>1840.9390456714216</v>
      </c>
      <c r="P149" t="n">
        <v>156</v>
      </c>
      <c r="Q149" t="n">
        <v>30</v>
      </c>
      <c r="R149">
        <f>Q149*P149*O149</f>
        <v>8615594.7337422539</v>
      </c>
      <c r="S149">
        <f>1/R149</f>
        <v>1.1606859780481362E-7</v>
      </c>
    </row>
    <row r="150" s="29">
      <c r="A150" t="inlineStr">
        <is>
          <t>photovoltaic open ground installation, 570 kWp, CIS, on open ground</t>
        </is>
      </c>
      <c r="B150" s="30">
        <f>M150*S150</f>
        <v>3.6689873077725713E-10</v>
      </c>
      <c r="C150" t="inlineStr">
        <is>
          <t>RER</t>
        </is>
      </c>
      <c r="D150" t="inlineStr">
        <is>
          <t>unit</t>
        </is>
      </c>
      <c r="F150" t="inlineStr">
        <is>
          <t>technosphere</t>
        </is>
      </c>
      <c r="G150" t="n">
        <v>0</v>
      </c>
      <c r="H150" t="inlineStr">
        <is>
          <t>photovoltaic open ground installation, 570 kWp, CIS, on open ground</t>
        </is>
      </c>
      <c r="I150" t="inlineStr">
        <is>
          <t>(2,2,1,1,1,3); Calculation with average annual yield and share of technologies. Lifetime: 30a.</t>
        </is>
      </c>
      <c r="K150" t="inlineStr">
        <is>
          <t>commercial</t>
        </is>
      </c>
      <c r="L150">
        <f>L149</f>
        <v>0.82233248462317254</v>
      </c>
      <c r="M150" s="30">
        <f>INDEX(parameters!$D$41:$AG$178,MATCH('PV (extension)'!B137,parameters!$C$41:$C$178,0),MATCH('PV (extension)'!A150,parameters!$D$5:$AG$5,0))/L150</f>
        <v>1.2287226816964775E-2</v>
      </c>
      <c r="N150" t="inlineStr">
        <is>
          <t>central</t>
        </is>
      </c>
      <c r="O150">
        <f>INDEX(parameters!$C$196:$EJ$198,MATCH('PV (extension)'!N150,parameters!$B$196:$B$198,0),MATCH('PV (extension)'!B137,parameters!$C$195:$EJ$195,0))</f>
        <v>1958.44579326747</v>
      </c>
      <c r="P150" t="n">
        <v>570</v>
      </c>
      <c r="Q150" t="n">
        <v>30</v>
      </c>
      <c r="R150">
        <f>Q150*P150*O150</f>
        <v>33489423.064873736</v>
      </c>
      <c r="S150">
        <f>1/R150</f>
        <v>2.9860174003680471E-8</v>
      </c>
    </row>
    <row r="151" s="29">
      <c r="A151" t="inlineStr">
        <is>
          <t>photovoltaic open ground installation, 570 kWp, CdTe, on open ground</t>
        </is>
      </c>
      <c r="B151" s="30">
        <f>M151*S151</f>
        <v>2.695209793837613E-9</v>
      </c>
      <c r="C151" t="inlineStr">
        <is>
          <t>RER</t>
        </is>
      </c>
      <c r="D151" t="inlineStr">
        <is>
          <t>unit</t>
        </is>
      </c>
      <c r="F151" t="inlineStr">
        <is>
          <t>technosphere</t>
        </is>
      </c>
      <c r="G151" t="n">
        <v>0</v>
      </c>
      <c r="H151" t="inlineStr">
        <is>
          <t>photovoltaic open ground installation, 570 kWp, CdTe, on open ground</t>
        </is>
      </c>
      <c r="I151" t="inlineStr">
        <is>
          <t>(2,2,1,1,1,3); Calculation with average annual yield and share of technologies. Lifetime: 30a.</t>
        </is>
      </c>
      <c r="K151" t="inlineStr">
        <is>
          <t>commercial</t>
        </is>
      </c>
      <c r="L151">
        <f>L150</f>
        <v>0.82233248462317254</v>
      </c>
      <c r="M151" s="30">
        <f>INDEX(parameters!$D$41:$AG$178,MATCH('PV (extension)'!B137,parameters!$C$41:$C$178,0),MATCH('PV (extension)'!A151,parameters!$D$5:$AG$5,0))/L151</f>
        <v>9.0261021034418951E-2</v>
      </c>
      <c r="N151" t="inlineStr">
        <is>
          <t>central</t>
        </is>
      </c>
      <c r="O151">
        <f>INDEX(parameters!$C$196:$EJ$198,MATCH('PV (extension)'!N151,parameters!$B$196:$B$198,0),MATCH('PV (extension)'!B137,parameters!$C$195:$EJ$195,0))</f>
        <v>1958.44579326747</v>
      </c>
      <c r="P151" t="n">
        <v>570</v>
      </c>
      <c r="Q151" t="n">
        <v>30</v>
      </c>
      <c r="R151">
        <f>Q151*P151*O151</f>
        <v>33489423.064873736</v>
      </c>
      <c r="S151">
        <f>1/R151</f>
        <v>2.9860174003680471E-8</v>
      </c>
    </row>
    <row r="152" s="29">
      <c r="A152" t="inlineStr">
        <is>
          <t>photovoltaic open ground installation, 570 kWp, micro-Si, on open ground</t>
        </is>
      </c>
      <c r="B152" s="30">
        <f>M152*S152</f>
        <v>2.8567311250229916E-11</v>
      </c>
      <c r="C152" t="inlineStr">
        <is>
          <t>RER</t>
        </is>
      </c>
      <c r="D152" t="inlineStr">
        <is>
          <t>unit</t>
        </is>
      </c>
      <c r="F152" t="inlineStr">
        <is>
          <t>technosphere</t>
        </is>
      </c>
      <c r="G152" t="n">
        <v>0</v>
      </c>
      <c r="H152" t="inlineStr">
        <is>
          <t>photovoltaic open ground installation, 570 kWp, micro-Si, on open ground</t>
        </is>
      </c>
      <c r="I152" t="inlineStr">
        <is>
          <t>(2,2,1,1,1,3); Calculation with average annual yield and share of technologies. Lifetime: 30a.</t>
        </is>
      </c>
      <c r="K152" t="inlineStr">
        <is>
          <t>commercial</t>
        </is>
      </c>
      <c r="L152">
        <f>L151</f>
        <v>0.82233248462317254</v>
      </c>
      <c r="M152" s="30">
        <f>INDEX(parameters!$D$41:$AG$178,MATCH('PV (extension)'!B137,parameters!$C$41:$C$178,0),MATCH('PV (extension)'!A152,parameters!$D$5:$AG$5,0))/L152</f>
        <v>9.5670277228487681E-4</v>
      </c>
      <c r="N152" t="inlineStr">
        <is>
          <t>central</t>
        </is>
      </c>
      <c r="O152">
        <f>INDEX(parameters!$C$196:$EJ$198,MATCH('PV (extension)'!N152,parameters!$B$196:$B$198,0),MATCH('PV (extension)'!B137,parameters!$C$195:$EJ$195,0))</f>
        <v>1958.44579326747</v>
      </c>
      <c r="P152" t="n">
        <v>570</v>
      </c>
      <c r="Q152" t="n">
        <v>30</v>
      </c>
      <c r="R152">
        <f>Q152*P152*O152</f>
        <v>33489423.064873736</v>
      </c>
      <c r="S152">
        <f>1/R152</f>
        <v>2.9860174003680471E-8</v>
      </c>
    </row>
    <row r="153" s="29">
      <c r="A153" t="inlineStr">
        <is>
          <t>photovoltaic open ground installation, 570 kWp, multi-Si, on open ground</t>
        </is>
      </c>
      <c r="B153" s="30">
        <f>M153*S153</f>
        <v>9.560027967252927E-9</v>
      </c>
      <c r="C153" t="inlineStr">
        <is>
          <t>RER</t>
        </is>
      </c>
      <c r="D153" t="inlineStr">
        <is>
          <t>unit</t>
        </is>
      </c>
      <c r="F153" t="inlineStr">
        <is>
          <t>technosphere</t>
        </is>
      </c>
      <c r="G153" t="n">
        <v>0</v>
      </c>
      <c r="H153" t="inlineStr">
        <is>
          <t>photovoltaic open ground installation, 570 kWp, multi-Si, on open ground</t>
        </is>
      </c>
      <c r="I153" t="inlineStr">
        <is>
          <t>(2,2,1,1,1,3); Calculation with average annual yield and share of technologies. Lifetime: 30a.</t>
        </is>
      </c>
      <c r="K153" t="inlineStr">
        <is>
          <t>commercial</t>
        </is>
      </c>
      <c r="L153">
        <f>L152</f>
        <v>0.82233248462317254</v>
      </c>
      <c r="M153" s="30">
        <f>INDEX(parameters!$D$41:$AG$178,MATCH('PV (extension)'!B137,parameters!$C$41:$C$178,0),MATCH('PV (extension)'!A153,parameters!$D$5:$AG$5,0))/L153</f>
        <v>0.32015982110735819</v>
      </c>
      <c r="N153" t="inlineStr">
        <is>
          <t>central</t>
        </is>
      </c>
      <c r="O153">
        <f>INDEX(parameters!$C$196:$EJ$198,MATCH('PV (extension)'!N153,parameters!$B$196:$B$198,0),MATCH('PV (extension)'!B137,parameters!$C$195:$EJ$195,0))</f>
        <v>1958.44579326747</v>
      </c>
      <c r="P153" t="n">
        <v>570</v>
      </c>
      <c r="Q153" t="n">
        <v>30</v>
      </c>
      <c r="R153">
        <f>Q153*P153*O153</f>
        <v>33489423.064873736</v>
      </c>
      <c r="S153">
        <f>1/R153</f>
        <v>2.9860174003680471E-8</v>
      </c>
    </row>
    <row r="154" s="29">
      <c r="A154" t="inlineStr">
        <is>
          <t>photovoltaic open ground installation, 570 kWp, single-Si, on open ground</t>
        </is>
      </c>
      <c r="B154" s="30">
        <f>M154*S154</f>
        <v>5.0710504172593972E-9</v>
      </c>
      <c r="C154" t="inlineStr">
        <is>
          <t>RER</t>
        </is>
      </c>
      <c r="D154" t="inlineStr">
        <is>
          <t>unit</t>
        </is>
      </c>
      <c r="F154" t="inlineStr">
        <is>
          <t>technosphere</t>
        </is>
      </c>
      <c r="G154" t="n">
        <v>0</v>
      </c>
      <c r="H154" t="inlineStr">
        <is>
          <t>photovoltaic open ground installation, 570 kWp, single-Si, on open ground</t>
        </is>
      </c>
      <c r="I154" t="inlineStr">
        <is>
          <t>(2,2,1,1,1,3); Calculation with average annual yield and share of technologies. Lifetime: 30a.</t>
        </is>
      </c>
      <c r="K154" t="inlineStr">
        <is>
          <t>commercial</t>
        </is>
      </c>
      <c r="L154">
        <f>L153</f>
        <v>0.82233248462317254</v>
      </c>
      <c r="M154" s="30">
        <f>INDEX(parameters!$D$41:$AG$178,MATCH('PV (extension)'!B137,parameters!$C$41:$C$178,0),MATCH('PV (extension)'!A154,parameters!$D$5:$AG$5,0))/L154</f>
        <v>0.16982655280690445</v>
      </c>
      <c r="N154" t="inlineStr">
        <is>
          <t>central</t>
        </is>
      </c>
      <c r="O154">
        <f>INDEX(parameters!$C$196:$EJ$198,MATCH('PV (extension)'!N154,parameters!$B$196:$B$198,0),MATCH('PV (extension)'!B137,parameters!$C$195:$EJ$195,0))</f>
        <v>1958.44579326747</v>
      </c>
      <c r="P154" t="n">
        <v>570</v>
      </c>
      <c r="Q154" t="n">
        <v>30</v>
      </c>
      <c r="R154">
        <f>Q154*P154*O154</f>
        <v>33489423.064873736</v>
      </c>
      <c r="S154">
        <f>1/R154</f>
        <v>2.9860174003680471E-8</v>
      </c>
    </row>
    <row r="155" ht="16" customHeight="1" s="29">
      <c r="A155" t="inlineStr">
        <is>
          <t>photovoltaic slanted-roof installation, 93 kWp, multi-Si, laminated, integrated, on roof</t>
        </is>
      </c>
      <c r="B155" s="30">
        <f>M155*S155</f>
        <v>1.5648578289826412E-9</v>
      </c>
      <c r="C155" t="inlineStr">
        <is>
          <t>CH</t>
        </is>
      </c>
      <c r="D155" t="inlineStr">
        <is>
          <t>unit</t>
        </is>
      </c>
      <c r="F155" t="inlineStr">
        <is>
          <t>technosphere</t>
        </is>
      </c>
      <c r="G155" t="n">
        <v>0</v>
      </c>
      <c r="H155" t="inlineStr">
        <is>
          <t>photovoltaic slanted-roof installation, 93 kWp, multi-Si, laminated, integrated, on roof</t>
        </is>
      </c>
      <c r="I155" t="inlineStr">
        <is>
          <t>(2,2,1,1,1,3); Calculation with average annual yield and share of technologies. Lifetime: 30a.</t>
        </is>
      </c>
      <c r="K155" t="inlineStr">
        <is>
          <t>commercial</t>
        </is>
      </c>
      <c r="L155">
        <f>L154</f>
        <v>0.82233248462317254</v>
      </c>
      <c r="M155" s="30">
        <f>INDEX(parameters!$D$41:$AG$178,MATCH('PV (extension)'!B137,parameters!$C$41:$C$178,0),MATCH('PV (extension)'!A155,parameters!$D$5:$AG$5,0))/L155</f>
        <v>8.0374539804535308E-3</v>
      </c>
      <c r="N155" s="3" t="inlineStr">
        <is>
          <t>roof-top</t>
        </is>
      </c>
      <c r="O155">
        <f>INDEX(parameters!$C$196:$EJ$198,MATCH('PV (extension)'!N155,parameters!$B$196:$B$198,0),MATCH('PV (extension)'!B137,parameters!$C$195:$EJ$195,0))</f>
        <v>1840.9390456714216</v>
      </c>
      <c r="P155" t="n">
        <v>93</v>
      </c>
      <c r="Q155" t="n">
        <v>30</v>
      </c>
      <c r="R155">
        <f>Q155*P155*O155</f>
        <v>5136219.9374232665</v>
      </c>
      <c r="S155">
        <f>1/R155</f>
        <v>1.9469571244678415E-7</v>
      </c>
    </row>
    <row r="156" ht="16" customHeight="1" s="29">
      <c r="A156" t="inlineStr">
        <is>
          <t>photovoltaic slanted-roof installation, 93 kWp, multi-Si, panel, mounted, on roof</t>
        </is>
      </c>
      <c r="B156" s="30">
        <f>M156*S156</f>
        <v>2.6534438283390313E-8</v>
      </c>
      <c r="C156" t="inlineStr">
        <is>
          <t>CH</t>
        </is>
      </c>
      <c r="D156" t="inlineStr">
        <is>
          <t>unit</t>
        </is>
      </c>
      <c r="F156" t="inlineStr">
        <is>
          <t>technosphere</t>
        </is>
      </c>
      <c r="G156" t="n">
        <v>0</v>
      </c>
      <c r="H156" t="inlineStr">
        <is>
          <t>photovoltaic slanted-roof installation, 93 kWp, multi-Si, panel, mounted, on roof</t>
        </is>
      </c>
      <c r="I156" t="inlineStr">
        <is>
          <t>(2,2,1,1,1,3); Calculation with average annual yield and share of technologies. Lifetime: 30a.</t>
        </is>
      </c>
      <c r="K156" t="inlineStr">
        <is>
          <t>commercial</t>
        </is>
      </c>
      <c r="L156">
        <f>L155</f>
        <v>0.82233248462317254</v>
      </c>
      <c r="M156" s="30">
        <f>INDEX(parameters!$D$41:$AG$178,MATCH('PV (extension)'!B137,parameters!$C$41:$C$178,0),MATCH('PV (extension)'!A156,parameters!$D$5:$AG$5,0))/L156</f>
        <v>0.13628671093947653</v>
      </c>
      <c r="N156" s="3" t="inlineStr">
        <is>
          <t>roof-top</t>
        </is>
      </c>
      <c r="O156">
        <f>INDEX(parameters!$C$196:$EJ$198,MATCH('PV (extension)'!N156,parameters!$B$196:$B$198,0),MATCH('PV (extension)'!B137,parameters!$C$195:$EJ$195,0))</f>
        <v>1840.9390456714216</v>
      </c>
      <c r="P156" t="n">
        <v>93</v>
      </c>
      <c r="Q156" t="n">
        <v>30</v>
      </c>
      <c r="R156">
        <f>Q156*P156*O156</f>
        <v>5136219.9374232665</v>
      </c>
      <c r="S156">
        <f>1/R156</f>
        <v>1.9469571244678415E-7</v>
      </c>
    </row>
    <row r="157" ht="16" customHeight="1" s="29">
      <c r="A157" t="inlineStr">
        <is>
          <t>photovoltaic slanted-roof installation, 93 kWp, single-Si, laminated, integrated, on roof</t>
        </is>
      </c>
      <c r="B157" s="30">
        <f>M157*S157</f>
        <v>8.2725163931975115E-10</v>
      </c>
      <c r="C157" t="inlineStr">
        <is>
          <t>CH</t>
        </is>
      </c>
      <c r="D157" t="inlineStr">
        <is>
          <t>unit</t>
        </is>
      </c>
      <c r="F157" t="inlineStr">
        <is>
          <t>technosphere</t>
        </is>
      </c>
      <c r="G157" t="n">
        <v>0</v>
      </c>
      <c r="H157" t="inlineStr">
        <is>
          <t>photovoltaic slanted-roof installation, 93 kWp, single-Si, laminated, integrated, on roof</t>
        </is>
      </c>
      <c r="I157" t="inlineStr">
        <is>
          <t>(2,2,1,1,1,3); Calculation with average annual yield and share of technologies. Lifetime: 30a.</t>
        </is>
      </c>
      <c r="K157" t="inlineStr">
        <is>
          <t>commercial</t>
        </is>
      </c>
      <c r="L157">
        <f>L156</f>
        <v>0.82233248462317254</v>
      </c>
      <c r="M157" s="30">
        <f>INDEX(parameters!$D$41:$AG$178,MATCH('PV (extension)'!B137,parameters!$C$41:$C$178,0),MATCH('PV (extension)'!A157,parameters!$D$5:$AG$5,0))/L157</f>
        <v>4.2489463631401872E-3</v>
      </c>
      <c r="N157" s="3" t="inlineStr">
        <is>
          <t>roof-top</t>
        </is>
      </c>
      <c r="O157">
        <f>INDEX(parameters!$C$196:$EJ$198,MATCH('PV (extension)'!N157,parameters!$B$196:$B$198,0),MATCH('PV (extension)'!B137,parameters!$C$195:$EJ$195,0))</f>
        <v>1840.9390456714216</v>
      </c>
      <c r="P157" t="n">
        <v>93</v>
      </c>
      <c r="Q157" t="n">
        <v>30</v>
      </c>
      <c r="R157">
        <f>Q157*P157*O157</f>
        <v>5136219.9374232665</v>
      </c>
      <c r="S157">
        <f>1/R157</f>
        <v>1.9469571244678415E-7</v>
      </c>
    </row>
    <row r="158" ht="16" customHeight="1" s="29">
      <c r="A158" t="inlineStr">
        <is>
          <t>photovoltaic slanted-roof installation, 93 kWp, single-Si, panel, mounted, on roof</t>
        </is>
      </c>
      <c r="B158" s="30">
        <f>M158*S158</f>
        <v>1.3899017763782759E-8</v>
      </c>
      <c r="C158" t="inlineStr">
        <is>
          <t>CH</t>
        </is>
      </c>
      <c r="D158" t="inlineStr">
        <is>
          <t>unit</t>
        </is>
      </c>
      <c r="F158" t="inlineStr">
        <is>
          <t>technosphere</t>
        </is>
      </c>
      <c r="G158" t="n">
        <v>0</v>
      </c>
      <c r="H158" t="inlineStr">
        <is>
          <t>photovoltaic slanted-roof installation, 93 kWp, single-Si, panel, mounted, on roof</t>
        </is>
      </c>
      <c r="I158" t="inlineStr">
        <is>
          <t>(2,2,1,1,1,3); Calculation with average annual yield and share of technologies. Lifetime: 30a.</t>
        </is>
      </c>
      <c r="K158" t="inlineStr">
        <is>
          <t>commercial</t>
        </is>
      </c>
      <c r="L158">
        <f>L157</f>
        <v>0.82233248462317254</v>
      </c>
      <c r="M158" s="30">
        <f>INDEX(parameters!$D$41:$AG$178,MATCH('PV (extension)'!B137,parameters!$C$41:$C$178,0),MATCH('PV (extension)'!A158,parameters!$D$5:$AG$5,0))/L158</f>
        <v>7.1388412148941149E-2</v>
      </c>
      <c r="N158" s="3" t="inlineStr">
        <is>
          <t>roof-top</t>
        </is>
      </c>
      <c r="O158">
        <f>INDEX(parameters!$C$196:$EJ$198,MATCH('PV (extension)'!N158,parameters!$B$196:$B$198,0),MATCH('PV (extension)'!B137,parameters!$C$195:$EJ$195,0))</f>
        <v>1840.9390456714216</v>
      </c>
      <c r="P158" t="n">
        <v>93</v>
      </c>
      <c r="Q158" t="n">
        <v>30</v>
      </c>
      <c r="R158">
        <f>Q158*P158*O158</f>
        <v>5136219.9374232665</v>
      </c>
      <c r="S158">
        <f>1/R158</f>
        <v>1.9469571244678415E-7</v>
      </c>
    </row>
    <row r="159" s="29">
      <c r="A159" t="inlineStr">
        <is>
          <t>market for tap water</t>
        </is>
      </c>
      <c r="B159" t="n">
        <v>0.0037026</v>
      </c>
      <c r="C159" t="inlineStr">
        <is>
          <t>Europe without Switzerland</t>
        </is>
      </c>
      <c r="D159" t="inlineStr">
        <is>
          <t>kilogram</t>
        </is>
      </c>
      <c r="F159" t="inlineStr">
        <is>
          <t>technosphere</t>
        </is>
      </c>
      <c r="G159" t="n">
        <v>0</v>
      </c>
      <c r="H159" t="inlineStr">
        <is>
          <t>tap water</t>
        </is>
      </c>
      <c r="I159" t="inlineStr">
        <is>
          <t>(2,2,1,1,1,3); Estimation 20l/m2 panel</t>
        </is>
      </c>
      <c r="M159" s="30" t="n"/>
    </row>
    <row r="160" s="29">
      <c r="A160" t="inlineStr">
        <is>
          <t>treatment of wastewater, from residence, capacity 1.1E10l/year</t>
        </is>
      </c>
      <c r="B160" t="n">
        <v>-3.3323e-06</v>
      </c>
      <c r="C160" t="inlineStr">
        <is>
          <t>CH</t>
        </is>
      </c>
      <c r="D160" t="inlineStr">
        <is>
          <t>cubic meter</t>
        </is>
      </c>
      <c r="F160" t="inlineStr">
        <is>
          <t>technosphere</t>
        </is>
      </c>
      <c r="G160" t="n">
        <v>0</v>
      </c>
      <c r="H160" t="inlineStr">
        <is>
          <t>wastewater, from residence</t>
        </is>
      </c>
      <c r="I160" t="inlineStr">
        <is>
          <t>(2,2,1,1,1,3); Estimation 20l/m2 panel</t>
        </is>
      </c>
      <c r="M160" s="30" t="n"/>
    </row>
    <row r="161" s="29">
      <c r="M161" s="30" t="n"/>
    </row>
    <row r="162" customFormat="1" s="28">
      <c r="A162" s="28" t="inlineStr">
        <is>
          <t>Activity</t>
        </is>
      </c>
      <c r="B162" s="28" t="inlineStr">
        <is>
          <t>electricity production, photovoltaic</t>
        </is>
      </c>
      <c r="M162" s="30" t="n"/>
    </row>
    <row r="163">
      <c r="A163" t="inlineStr">
        <is>
          <t>comment</t>
        </is>
      </c>
      <c r="B16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")&amp;HLOOKUP(B164,parameters!$C$195:$EJ$198,2,0)&amp;" kWh/kWp.
Annual output, Facade: "&amp;HLOOKUP(B164,parameters!$C$195:$EJ$198,3,0)&amp;" kWh/kWp.
Annual output, Open-ground: "&amp;HLOOKUP(B164,parameters!$C$195:$EJ$198,4,0)&amp;_xlfn._LONGTEXT("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")&amp;VLOOKUP(B164,'extension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1840.93904567142 kWh/kWp.
Annual output, Facade: 1292.57422355653 kWh/kWp.
Annual output, Open-ground: 1958.44579326747 kWh/kWp.
Amount of solar energy transformed to electricity. Waste heat emission due to losses of electricity in the system.
Technology:  Electricity production with grid-connected photovoltaic power plants.
Time period:  Time of publications
Production volume: 34.92 GWh in 2025.
Sampling:  Statistical data and model calculations
Extrapolations:  Use of PV technology data investigated for other countries (Switzerland). Correction of average yield with Swiss data.
Uncertainty:  None
Author: Romain Sacchi, PSI, romain.sacchi@psi.ch</v>
      </c>
      <c r="M163" s="30" t="n"/>
    </row>
    <row r="164" s="29">
      <c r="A164" t="inlineStr">
        <is>
          <t>location</t>
        </is>
      </c>
      <c r="B164" t="inlineStr">
        <is>
          <t>EG</t>
        </is>
      </c>
    </row>
    <row r="165" s="29">
      <c r="A165" t="inlineStr">
        <is>
          <t>production amount</t>
        </is>
      </c>
      <c r="B165" t="n">
        <v>1</v>
      </c>
    </row>
    <row r="166" s="29">
      <c r="A166" t="inlineStr">
        <is>
          <t>reference product</t>
        </is>
      </c>
      <c r="B166" t="inlineStr">
        <is>
          <t>electricity, low voltage</t>
        </is>
      </c>
    </row>
    <row r="167" s="29">
      <c r="A167" t="inlineStr">
        <is>
          <t>source</t>
        </is>
      </c>
      <c r="B16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68" s="29">
      <c r="A168" t="inlineStr">
        <is>
          <t>type</t>
        </is>
      </c>
      <c r="B168" t="inlineStr">
        <is>
          <t>process</t>
        </is>
      </c>
    </row>
    <row r="169" s="29">
      <c r="A169" t="inlineStr">
        <is>
          <t>unit</t>
        </is>
      </c>
      <c r="B169" t="inlineStr">
        <is>
          <t>kilowatt hour</t>
        </is>
      </c>
    </row>
    <row r="170" s="29">
      <c r="A170" t="inlineStr">
        <is>
          <t>Exchanges</t>
        </is>
      </c>
    </row>
    <row r="171" customFormat="1" s="28">
      <c r="A171" s="28" t="inlineStr">
        <is>
          <t>name</t>
        </is>
      </c>
      <c r="B171" s="28" t="inlineStr">
        <is>
          <t>amount</t>
        </is>
      </c>
      <c r="C171" s="28" t="inlineStr">
        <is>
          <t>location</t>
        </is>
      </c>
      <c r="D171" s="28" t="inlineStr">
        <is>
          <t>unit</t>
        </is>
      </c>
      <c r="E171" s="28" t="inlineStr">
        <is>
          <t>categories</t>
        </is>
      </c>
      <c r="F171" s="28" t="inlineStr">
        <is>
          <t>type</t>
        </is>
      </c>
      <c r="G171" s="28" t="inlineStr">
        <is>
          <t>uncertainty type</t>
        </is>
      </c>
      <c r="H171" s="28" t="inlineStr">
        <is>
          <t>loc</t>
        </is>
      </c>
      <c r="I171" s="28" t="inlineStr">
        <is>
          <t>scale</t>
        </is>
      </c>
      <c r="J171" s="28" t="inlineStr">
        <is>
          <t>comment</t>
        </is>
      </c>
      <c r="K171" s="28" t="inlineStr">
        <is>
          <t>negative</t>
        </is>
      </c>
      <c r="L171" s="28" t="inlineStr">
        <is>
          <t>reference product</t>
        </is>
      </c>
      <c r="M171" s="28" t="inlineStr">
        <is>
          <t>production volume</t>
        </is>
      </c>
      <c r="N171" s="28" t="inlineStr">
        <is>
          <t>scope</t>
        </is>
      </c>
      <c r="O171" s="28" t="inlineStr">
        <is>
          <t>scope share</t>
        </is>
      </c>
      <c r="P171" s="28" t="inlineStr">
        <is>
          <t>tech share</t>
        </is>
      </c>
      <c r="Q171" s="28" t="inlineStr">
        <is>
          <t>installation</t>
        </is>
      </c>
      <c r="R171" s="28" t="inlineStr">
        <is>
          <t>productivity</t>
        </is>
      </c>
      <c r="S171" s="28" t="inlineStr">
        <is>
          <t>kWp</t>
        </is>
      </c>
      <c r="T171" s="28" t="inlineStr">
        <is>
          <t>lifetime</t>
        </is>
      </c>
      <c r="U171" s="28" t="inlineStr">
        <is>
          <t>lifetime production</t>
        </is>
      </c>
      <c r="V171" s="28" t="inlineStr">
        <is>
          <t>inverted lifetime production</t>
        </is>
      </c>
    </row>
    <row r="172" s="29">
      <c r="A172" t="inlineStr">
        <is>
          <t>Energy, solar, converted</t>
        </is>
      </c>
      <c r="B172" t="n">
        <v>3.8503</v>
      </c>
      <c r="D172" t="inlineStr">
        <is>
          <t>megajoule</t>
        </is>
      </c>
      <c r="E172" t="inlineStr">
        <is>
          <t>natural resource::in air</t>
        </is>
      </c>
      <c r="F172" t="inlineStr">
        <is>
          <t>biosphere</t>
        </is>
      </c>
      <c r="G172" t="n">
        <v>2</v>
      </c>
      <c r="H172" t="n">
        <v>1.348151067341848</v>
      </c>
      <c r="I172" t="n">
        <v>0.04340984597628009</v>
      </c>
      <c r="J172" t="inlineStr">
        <is>
          <t>(2,2,1,1,1,3); Energy loss in the system</t>
        </is>
      </c>
    </row>
    <row r="173" s="29">
      <c r="A173" t="inlineStr">
        <is>
          <t>Heat, waste</t>
        </is>
      </c>
      <c r="B173" t="n">
        <v>0.25027</v>
      </c>
      <c r="D173" t="inlineStr">
        <is>
          <t>megajoule</t>
        </is>
      </c>
      <c r="E173" t="inlineStr">
        <is>
          <t>air</t>
        </is>
      </c>
      <c r="F173" t="inlineStr">
        <is>
          <t>biosphere</t>
        </is>
      </c>
      <c r="G173" t="n">
        <v>2</v>
      </c>
      <c r="H173" t="n">
        <v>-1.385214943900327</v>
      </c>
      <c r="I173" t="n">
        <v>0.02439508208471609</v>
      </c>
      <c r="J173" t="inlineStr">
        <is>
          <t>(1,na,na,na,na,na); Calculation</t>
        </is>
      </c>
    </row>
    <row r="174" s="29">
      <c r="A174" t="inlineStr">
        <is>
          <t>electricity production, photovoltaic</t>
        </is>
      </c>
      <c r="B174" t="n">
        <v>1</v>
      </c>
      <c r="C174" t="inlineStr">
        <is>
          <t>EG</t>
        </is>
      </c>
      <c r="D174" t="inlineStr">
        <is>
          <t>kilowatt hour</t>
        </is>
      </c>
      <c r="E174" t="inlineStr">
        <is>
          <t>photovoltaic::power plants</t>
        </is>
      </c>
      <c r="F174" t="inlineStr">
        <is>
          <t>production</t>
        </is>
      </c>
      <c r="G174" t="n">
        <v>0</v>
      </c>
      <c r="H174" t="n">
        <v>1</v>
      </c>
      <c r="L174" t="inlineStr">
        <is>
          <t>electricity, low voltage</t>
        </is>
      </c>
      <c r="M174">
        <f>VLOOKUP(C174,'extension - production vol'!$B$6:$D$235,3,0)</f>
        <v>34.92</v>
      </c>
    </row>
    <row r="175" ht="16" customHeight="1" s="29">
      <c r="A175" t="inlineStr">
        <is>
          <t>photovoltaic flat-roof installation, 156 kWp, multi-Si, on roof</t>
        </is>
      </c>
      <c r="B175" s="30">
        <f>P175*V175</f>
        <v>1.1718768792940423E-8</v>
      </c>
      <c r="C175" t="inlineStr">
        <is>
          <t>CH</t>
        </is>
      </c>
      <c r="D175" t="inlineStr">
        <is>
          <t>unit</t>
        </is>
      </c>
      <c r="F175" t="inlineStr">
        <is>
          <t>technosphere</t>
        </is>
      </c>
      <c r="G175" t="n">
        <v>2</v>
      </c>
      <c r="H175" t="n">
        <v>-18.46800298604678</v>
      </c>
      <c r="I175" t="n">
        <v>0.09798894162072011</v>
      </c>
      <c r="J175" t="inlineStr">
        <is>
          <t>(2,2,1,1,1,3); Calculation with average annual yield and share of technologies. Lifetime: 30a.</t>
        </is>
      </c>
      <c r="L175" t="inlineStr">
        <is>
          <t>photovoltaic flat-roof installation, 156 kWp, multi-Si, on roof</t>
        </is>
      </c>
      <c r="N175" t="inlineStr">
        <is>
          <t>all</t>
        </is>
      </c>
      <c r="O175" t="n">
        <v>1</v>
      </c>
      <c r="P175" s="30">
        <f>INDEX(parameters!$D$41:$AG$178,MATCH('PV (extension)'!B164,parameters!$C$41:$C$178,0),MATCH('PV (extension)'!A175,parameters!$D$5:$AG$5,0))/O175</f>
        <v>0.10096416269840058</v>
      </c>
      <c r="Q175" s="3" t="inlineStr">
        <is>
          <t>roof-top</t>
        </is>
      </c>
      <c r="R175">
        <f>INDEX(parameters!$C$196:$EJ$198,MATCH('PV (extension)'!Q175,parameters!$B$196:$B$198,0),MATCH('PV (extension)'!B164,parameters!$C$195:$EJ$195,0))</f>
        <v>1840.9390456714216</v>
      </c>
      <c r="S175" t="n">
        <v>156</v>
      </c>
      <c r="T175" t="n">
        <v>30</v>
      </c>
      <c r="U175">
        <f>T175*S175*R175</f>
        <v>8615594.7337422539</v>
      </c>
      <c r="V175">
        <f>1/U175</f>
        <v>1.1606859780481362E-7</v>
      </c>
    </row>
    <row r="176" ht="16" customHeight="1" s="29">
      <c r="A176" t="inlineStr">
        <is>
          <t>photovoltaic flat-roof installation, 156 kWp, single-Si, on roof</t>
        </is>
      </c>
      <c r="B176" s="30">
        <f>P176*V176</f>
        <v>6.1214600841468636E-9</v>
      </c>
      <c r="C176" t="inlineStr">
        <is>
          <t>CH</t>
        </is>
      </c>
      <c r="D176" t="inlineStr">
        <is>
          <t>unit</t>
        </is>
      </c>
      <c r="F176" t="inlineStr">
        <is>
          <t>technosphere</t>
        </is>
      </c>
      <c r="G176" t="n">
        <v>2</v>
      </c>
      <c r="H176" t="n">
        <v>-19.10362020104489</v>
      </c>
      <c r="I176" t="n">
        <v>0.09798894162072011</v>
      </c>
      <c r="J176" t="inlineStr">
        <is>
          <t>(2,2,1,1,1,3); Calculation with average annual yield and share of technologies. Lifetime: 30a.</t>
        </is>
      </c>
      <c r="L176" t="inlineStr">
        <is>
          <t>photovoltaic flat-roof installation, 156 kWp, single-Si, on roof</t>
        </is>
      </c>
      <c r="N176" t="inlineStr">
        <is>
          <t>all</t>
        </is>
      </c>
      <c r="O176" t="n">
        <v>1</v>
      </c>
      <c r="P176" s="30">
        <f>INDEX(parameters!$D$41:$AG$178,MATCH('PV (extension)'!B164,parameters!$C$41:$C$178,0),MATCH('PV (extension)'!A176,parameters!$D$5:$AG$5,0))/O176</f>
        <v>5.2740019263789135E-2</v>
      </c>
      <c r="Q176" s="3" t="inlineStr">
        <is>
          <t>roof-top</t>
        </is>
      </c>
      <c r="R176">
        <f>INDEX(parameters!$C$196:$EJ$198,MATCH('PV (extension)'!Q176,parameters!$B$196:$B$198,0),MATCH('PV (extension)'!B164,parameters!$C$195:$EJ$195,0))</f>
        <v>1840.9390456714216</v>
      </c>
      <c r="S176" t="n">
        <v>156</v>
      </c>
      <c r="T176" t="n">
        <v>30</v>
      </c>
      <c r="U176">
        <f>T176*S176*R176</f>
        <v>8615594.7337422539</v>
      </c>
      <c r="V176">
        <f>1/U176</f>
        <v>1.1606859780481362E-7</v>
      </c>
    </row>
    <row r="177" ht="16" customHeight="1" s="29">
      <c r="A177" t="inlineStr">
        <is>
          <t>photovoltaic slanted-roof installation, 3 kWp, CIS, laminated, integrated, on roof</t>
        </is>
      </c>
      <c r="B177" s="30">
        <f>P177*V177</f>
        <v>5.4901102278121683E-9</v>
      </c>
      <c r="C177" t="inlineStr">
        <is>
          <t>CH</t>
        </is>
      </c>
      <c r="D177" t="inlineStr">
        <is>
          <t>unit</t>
        </is>
      </c>
      <c r="F177" t="inlineStr">
        <is>
          <t>technosphere</t>
        </is>
      </c>
      <c r="G177" t="n">
        <v>2</v>
      </c>
      <c r="H177" t="n">
        <v>-19.69743931800395</v>
      </c>
      <c r="I177" t="n">
        <v>0.09798894162072011</v>
      </c>
      <c r="J177" t="inlineStr">
        <is>
          <t>(2,2,1,1,1,3); Calculation with average annual yield and share of technologies. Lifetime: 30a.</t>
        </is>
      </c>
      <c r="L177" t="inlineStr">
        <is>
          <t>photovoltaic slanted-roof installation, 3 kWp, CIS, laminated, integrated, on roof</t>
        </is>
      </c>
      <c r="N177" t="inlineStr">
        <is>
          <t>all</t>
        </is>
      </c>
      <c r="O177" t="n">
        <v>1</v>
      </c>
      <c r="P177" s="30">
        <f>INDEX(parameters!$D$41:$AG$178,MATCH('PV (extension)'!B164,parameters!$C$41:$C$178,0),MATCH('PV (extension)'!A177,parameters!$D$5:$AG$5,0))/O177</f>
        <v>9.0962624550774995E-4</v>
      </c>
      <c r="Q177" s="3" t="inlineStr">
        <is>
          <t>roof-top</t>
        </is>
      </c>
      <c r="R177">
        <f>INDEX(parameters!$C$196:$EJ$198,MATCH('PV (extension)'!Q177,parameters!$B$196:$B$198,0),MATCH('PV (extension)'!B164,parameters!$C$195:$EJ$195,0))</f>
        <v>1840.9390456714216</v>
      </c>
      <c r="S177" t="n">
        <v>3</v>
      </c>
      <c r="T177" t="n">
        <v>30</v>
      </c>
      <c r="U177">
        <f>T177*S177*R177</f>
        <v>165684.51411042793</v>
      </c>
      <c r="V177">
        <f>1/U177</f>
        <v>6.0355670858503095E-6</v>
      </c>
    </row>
    <row r="178" ht="16" customHeight="1" s="29">
      <c r="A178" t="inlineStr">
        <is>
          <t>photovoltaic slanted-roof installation, 3 kWp, CdTe, panel, mounted, on roof</t>
        </is>
      </c>
      <c r="B178" s="30">
        <f>P178*V178</f>
        <v>3.5808179701864053E-8</v>
      </c>
      <c r="C178" t="inlineStr">
        <is>
          <t>CH</t>
        </is>
      </c>
      <c r="D178" t="inlineStr">
        <is>
          <t>unit</t>
        </is>
      </c>
      <c r="F178" t="inlineStr">
        <is>
          <t>technosphere</t>
        </is>
      </c>
      <c r="G178" t="n">
        <v>2</v>
      </c>
      <c r="H178" t="n">
        <v>-16.69297991102503</v>
      </c>
      <c r="I178" t="n">
        <v>0.09798894162072011</v>
      </c>
      <c r="J178" t="inlineStr">
        <is>
          <t>(2,2,1,1,1,3); Calculation with average annual yield and share of technologies. Lifetime: 30a.</t>
        </is>
      </c>
      <c r="L178" t="inlineStr">
        <is>
          <t>photovoltaic slanted-roof installation, 3 kWp, CdTe, panel, mounted, on roof</t>
        </is>
      </c>
      <c r="N178" t="inlineStr">
        <is>
          <t>all</t>
        </is>
      </c>
      <c r="O178" t="n">
        <v>1</v>
      </c>
      <c r="P178" s="30">
        <f>INDEX(parameters!$D$41:$AG$178,MATCH('PV (extension)'!B164,parameters!$C$41:$C$178,0),MATCH('PV (extension)'!A178,parameters!$D$5:$AG$5,0))/O178</f>
        <v>5.9328608550822341E-3</v>
      </c>
      <c r="Q178" s="3" t="inlineStr">
        <is>
          <t>roof-top</t>
        </is>
      </c>
      <c r="R178">
        <f>INDEX(parameters!$C$196:$EJ$198,MATCH('PV (extension)'!Q178,parameters!$B$196:$B$198,0),MATCH('PV (extension)'!B164,parameters!$C$195:$EJ$195,0))</f>
        <v>1840.9390456714216</v>
      </c>
      <c r="S178" t="n">
        <v>3</v>
      </c>
      <c r="T178" t="n">
        <v>30</v>
      </c>
      <c r="U178">
        <f>T178*S178*R178</f>
        <v>165684.51411042793</v>
      </c>
      <c r="V178">
        <f>1/U178</f>
        <v>6.0355670858503095E-6</v>
      </c>
    </row>
    <row r="179" ht="16" customHeight="1" s="29">
      <c r="A179" t="inlineStr">
        <is>
          <t>photovoltaic slanted-roof installation, 3 kWp, micro-Si, laminated, integrated, on roof</t>
        </is>
      </c>
      <c r="B179" s="30">
        <f>P179*V179</f>
        <v>5.5484727842846115E-10</v>
      </c>
      <c r="C179" t="inlineStr">
        <is>
          <t>RER</t>
        </is>
      </c>
      <c r="D179" t="inlineStr">
        <is>
          <t>unit</t>
        </is>
      </c>
      <c r="F179" t="inlineStr">
        <is>
          <t>technosphere</t>
        </is>
      </c>
      <c r="G179" t="n">
        <v>2</v>
      </c>
      <c r="H179" t="n">
        <v>-21.54326959350907</v>
      </c>
      <c r="I179" t="n">
        <v>0.09798894162072011</v>
      </c>
      <c r="J179" t="inlineStr">
        <is>
          <t>(2,2,1,1,1,3); Calculation with average annual yield and share of technologies. Lifetime: 30a.</t>
        </is>
      </c>
      <c r="L179" t="inlineStr">
        <is>
          <t>photovoltaic slanted-roof installation, 3 kWp, micro-Si, laminated, integrated, on roof</t>
        </is>
      </c>
      <c r="N179" t="inlineStr">
        <is>
          <t>all</t>
        </is>
      </c>
      <c r="O179" t="n">
        <v>1</v>
      </c>
      <c r="P179" s="30">
        <f>INDEX(parameters!$D$41:$AG$178,MATCH('PV (extension)'!B164,parameters!$C$41:$C$178,0),MATCH('PV (extension)'!A179,parameters!$D$5:$AG$5,0))/O179</f>
        <v>9.1929601731912907E-5</v>
      </c>
      <c r="Q179" s="3" t="inlineStr">
        <is>
          <t>roof-top</t>
        </is>
      </c>
      <c r="R179">
        <f>INDEX(parameters!$C$196:$EJ$198,MATCH('PV (extension)'!Q179,parameters!$B$196:$B$198,0),MATCH('PV (extension)'!B164,parameters!$C$195:$EJ$195,0))</f>
        <v>1840.9390456714216</v>
      </c>
      <c r="S179" t="n">
        <v>3</v>
      </c>
      <c r="T179" t="n">
        <v>30</v>
      </c>
      <c r="U179">
        <f>T179*S179*R179</f>
        <v>165684.51411042793</v>
      </c>
      <c r="V179">
        <f>1/U179</f>
        <v>6.0355670858503095E-6</v>
      </c>
    </row>
    <row r="180" ht="16" customHeight="1" s="29">
      <c r="A180" t="inlineStr">
        <is>
          <t>photovoltaic slanted-roof installation, 3 kWp, micro-Si, panel, mounted, on roof</t>
        </is>
      </c>
      <c r="B180" s="30">
        <f>P180*V180</f>
        <v>9.6459236234911101E-9</v>
      </c>
      <c r="C180" t="inlineStr">
        <is>
          <t>RER</t>
        </is>
      </c>
      <c r="D180" t="inlineStr">
        <is>
          <t>unit</t>
        </is>
      </c>
      <c r="F180" t="inlineStr">
        <is>
          <t>technosphere</t>
        </is>
      </c>
      <c r="G180" t="n">
        <v>2</v>
      </c>
      <c r="H180" t="n">
        <v>-18.72987249989203</v>
      </c>
      <c r="I180" t="n">
        <v>0.09798894162072011</v>
      </c>
      <c r="J180" t="inlineStr">
        <is>
          <t>(2,2,1,1,1,3); Calculation with average annual yield and share of technologies. Lifetime: 30a.</t>
        </is>
      </c>
      <c r="L180" t="inlineStr">
        <is>
          <t>photovoltaic slanted-roof installation, 3 kWp, micro-Si, panel, mounted, on roof</t>
        </is>
      </c>
      <c r="N180" t="inlineStr">
        <is>
          <t>all</t>
        </is>
      </c>
      <c r="O180" t="n">
        <v>1</v>
      </c>
      <c r="P180" s="30">
        <f>INDEX(parameters!$D$41:$AG$178,MATCH('PV (extension)'!B164,parameters!$C$41:$C$178,0),MATCH('PV (extension)'!A180,parameters!$D$5:$AG$5,0))/O180</f>
        <v>1.5981801687044229E-3</v>
      </c>
      <c r="Q180" s="3" t="inlineStr">
        <is>
          <t>roof-top</t>
        </is>
      </c>
      <c r="R180">
        <f>INDEX(parameters!$C$196:$EJ$198,MATCH('PV (extension)'!Q180,parameters!$B$196:$B$198,0),MATCH('PV (extension)'!B164,parameters!$C$195:$EJ$195,0))</f>
        <v>1840.9390456714216</v>
      </c>
      <c r="S180" t="n">
        <v>3</v>
      </c>
      <c r="T180" t="n">
        <v>30</v>
      </c>
      <c r="U180">
        <f>T180*S180*R180</f>
        <v>165684.51411042793</v>
      </c>
      <c r="V180">
        <f>1/U180</f>
        <v>6.0355670858503095E-6</v>
      </c>
    </row>
    <row r="181" s="29">
      <c r="A181" t="inlineStr">
        <is>
          <t>photovoltaic open ground installation, 570 kWp, CIS, on open ground</t>
        </is>
      </c>
      <c r="B181" s="30">
        <f>P181*V181</f>
        <v>3.0171274488515027E-10</v>
      </c>
      <c r="C181" t="inlineStr">
        <is>
          <t>RER</t>
        </is>
      </c>
      <c r="D181" t="inlineStr">
        <is>
          <t>unit</t>
        </is>
      </c>
      <c r="F181" t="inlineStr">
        <is>
          <t>technosphere</t>
        </is>
      </c>
      <c r="G181" t="n">
        <v>2</v>
      </c>
      <c r="H181" t="n">
        <v>-21.66656811806742</v>
      </c>
      <c r="I181" t="n">
        <v>0.09798894162072011</v>
      </c>
      <c r="J181" t="inlineStr">
        <is>
          <t>(2,2,1,1,1,3); Calculation with average annual yield and share of technologies. Lifetime: 30a.</t>
        </is>
      </c>
      <c r="L181" t="inlineStr">
        <is>
          <t>photovoltaic open ground installation, 570 kWp, CIS, on open ground</t>
        </is>
      </c>
      <c r="N181" t="inlineStr">
        <is>
          <t>all</t>
        </is>
      </c>
      <c r="O181" t="n">
        <v>1</v>
      </c>
      <c r="P181" s="30">
        <f>INDEX(parameters!$D$41:$AG$178,MATCH('PV (extension)'!B164,parameters!$C$41:$C$178,0),MATCH('PV (extension)'!A181,parameters!$D$5:$AG$5,0))/O181</f>
        <v>1.0104185757523119E-2</v>
      </c>
      <c r="Q181" t="inlineStr">
        <is>
          <t>central</t>
        </is>
      </c>
      <c r="R181">
        <f>INDEX(parameters!$C$196:$EJ$198,MATCH('PV (extension)'!Q181,parameters!$B$196:$B$198,0),MATCH('PV (extension)'!B164,parameters!$C$195:$EJ$195,0))</f>
        <v>1958.44579326747</v>
      </c>
      <c r="S181" t="n">
        <v>570</v>
      </c>
      <c r="T181" t="n">
        <v>30</v>
      </c>
      <c r="U181">
        <f>T181*S181*R181</f>
        <v>33489423.064873736</v>
      </c>
      <c r="V181">
        <f>1/U181</f>
        <v>2.9860174003680471E-8</v>
      </c>
    </row>
    <row r="182" s="29">
      <c r="A182" t="inlineStr">
        <is>
          <t>photovoltaic open ground installation, 570 kWp, CdTe, on open ground</t>
        </is>
      </c>
      <c r="B182" s="30">
        <f>P182*V182</f>
        <v>2.2163585663471928E-9</v>
      </c>
      <c r="C182" t="inlineStr">
        <is>
          <t>RER</t>
        </is>
      </c>
      <c r="D182" t="inlineStr">
        <is>
          <t>unit</t>
        </is>
      </c>
      <c r="F182" t="inlineStr">
        <is>
          <t>technosphere</t>
        </is>
      </c>
      <c r="G182" t="n">
        <v>2</v>
      </c>
      <c r="H182" t="n">
        <v>-21.47552628199886</v>
      </c>
      <c r="I182" t="n">
        <v>0.09798894162072011</v>
      </c>
      <c r="J182" t="inlineStr">
        <is>
          <t>(2,2,1,1,1,3); Calculation with average annual yield and share of technologies. Lifetime: 30a.</t>
        </is>
      </c>
      <c r="L182" t="inlineStr">
        <is>
          <t>photovoltaic open ground installation, 570 kWp, CdTe, on open ground</t>
        </is>
      </c>
      <c r="N182" t="inlineStr">
        <is>
          <t>all</t>
        </is>
      </c>
      <c r="O182" t="n">
        <v>1</v>
      </c>
      <c r="P182" s="30">
        <f>INDEX(parameters!$D$41:$AG$178,MATCH('PV (extension)'!B164,parameters!$C$41:$C$178,0),MATCH('PV (extension)'!A182,parameters!$D$5:$AG$5,0))/O182</f>
        <v>7.4224569691858172E-2</v>
      </c>
      <c r="Q182" t="inlineStr">
        <is>
          <t>central</t>
        </is>
      </c>
      <c r="R182">
        <f>INDEX(parameters!$C$196:$EJ$198,MATCH('PV (extension)'!Q182,parameters!$B$196:$B$198,0),MATCH('PV (extension)'!B164,parameters!$C$195:$EJ$195,0))</f>
        <v>1958.44579326747</v>
      </c>
      <c r="S182" t="n">
        <v>570</v>
      </c>
      <c r="T182" t="n">
        <v>30</v>
      </c>
      <c r="U182">
        <f>T182*S182*R182</f>
        <v>33489423.064873736</v>
      </c>
      <c r="V182">
        <f>1/U182</f>
        <v>2.9860174003680471E-8</v>
      </c>
    </row>
    <row r="183" s="29">
      <c r="A183" t="inlineStr">
        <is>
          <t>photovoltaic open ground installation, 570 kWp, micro-Si, on open ground</t>
        </is>
      </c>
      <c r="B183" s="30">
        <f>P183*V183</f>
        <v>2.3491828039405075E-11</v>
      </c>
      <c r="C183" t="inlineStr">
        <is>
          <t>RER</t>
        </is>
      </c>
      <c r="D183" t="inlineStr">
        <is>
          <t>unit</t>
        </is>
      </c>
      <c r="F183" t="inlineStr">
        <is>
          <t>technosphere</t>
        </is>
      </c>
      <c r="G183" t="n">
        <v>2</v>
      </c>
      <c r="H183" t="n">
        <v>-23.51240679473371</v>
      </c>
      <c r="I183" t="n">
        <v>0.09798894162072011</v>
      </c>
      <c r="J183" t="inlineStr">
        <is>
          <t>(2,2,1,1,1,3); Calculation with average annual yield and share of technologies. Lifetime: 30a.</t>
        </is>
      </c>
      <c r="L183" t="inlineStr">
        <is>
          <t>photovoltaic open ground installation, 570 kWp, micro-Si, on open ground</t>
        </is>
      </c>
      <c r="N183" t="inlineStr">
        <is>
          <t>all</t>
        </is>
      </c>
      <c r="O183" t="n">
        <v>1</v>
      </c>
      <c r="P183" s="30">
        <f>INDEX(parameters!$D$41:$AG$178,MATCH('PV (extension)'!B164,parameters!$C$41:$C$178,0),MATCH('PV (extension)'!A183,parameters!$D$5:$AG$5,0))/O183</f>
        <v>7.867277677789E-4</v>
      </c>
      <c r="Q183" t="inlineStr">
        <is>
          <t>central</t>
        </is>
      </c>
      <c r="R183">
        <f>INDEX(parameters!$C$196:$EJ$198,MATCH('PV (extension)'!Q183,parameters!$B$196:$B$198,0),MATCH('PV (extension)'!B164,parameters!$C$195:$EJ$195,0))</f>
        <v>1958.44579326747</v>
      </c>
      <c r="S183" t="n">
        <v>570</v>
      </c>
      <c r="T183" t="n">
        <v>30</v>
      </c>
      <c r="U183">
        <f>T183*S183*R183</f>
        <v>33489423.064873736</v>
      </c>
      <c r="V183">
        <f>1/U183</f>
        <v>2.9860174003680471E-8</v>
      </c>
    </row>
    <row r="184" s="29">
      <c r="A184" t="inlineStr">
        <is>
          <t>photovoltaic open ground installation, 570 kWp, multi-Si, on open ground</t>
        </is>
      </c>
      <c r="B184" s="30">
        <f>P184*V184</f>
        <v>7.8615215513781177E-9</v>
      </c>
      <c r="C184" t="inlineStr">
        <is>
          <t>RER</t>
        </is>
      </c>
      <c r="D184" t="inlineStr">
        <is>
          <t>unit</t>
        </is>
      </c>
      <c r="F184" t="inlineStr">
        <is>
          <t>technosphere</t>
        </is>
      </c>
      <c r="G184" t="n">
        <v>2</v>
      </c>
      <c r="H184" t="n">
        <v>-18.20082258362968</v>
      </c>
      <c r="I184" t="n">
        <v>0.09798894162072011</v>
      </c>
      <c r="J184" t="inlineStr">
        <is>
          <t>(2,2,1,1,1,3); Calculation with average annual yield and share of technologies. Lifetime: 30a.</t>
        </is>
      </c>
      <c r="L184" t="inlineStr">
        <is>
          <t>photovoltaic open ground installation, 570 kWp, multi-Si, on open ground</t>
        </is>
      </c>
      <c r="N184" t="inlineStr">
        <is>
          <t>all</t>
        </is>
      </c>
      <c r="O184" t="n">
        <v>1</v>
      </c>
      <c r="P184" s="30">
        <f>INDEX(parameters!$D$41:$AG$178,MATCH('PV (extension)'!B164,parameters!$C$41:$C$178,0),MATCH('PV (extension)'!A184,parameters!$D$5:$AG$5,0))/O184</f>
        <v>0.2632778211677243</v>
      </c>
      <c r="Q184" t="inlineStr">
        <is>
          <t>central</t>
        </is>
      </c>
      <c r="R184">
        <f>INDEX(parameters!$C$196:$EJ$198,MATCH('PV (extension)'!Q184,parameters!$B$196:$B$198,0),MATCH('PV (extension)'!B164,parameters!$C$195:$EJ$195,0))</f>
        <v>1958.44579326747</v>
      </c>
      <c r="S184" t="n">
        <v>570</v>
      </c>
      <c r="T184" t="n">
        <v>30</v>
      </c>
      <c r="U184">
        <f>T184*S184*R184</f>
        <v>33489423.064873736</v>
      </c>
      <c r="V184">
        <f>1/U184</f>
        <v>2.9860174003680471E-8</v>
      </c>
    </row>
    <row r="185" s="29">
      <c r="A185" t="inlineStr">
        <is>
          <t>photovoltaic open ground installation, 570 kWp, single-Si, on open ground</t>
        </is>
      </c>
      <c r="B185" s="30">
        <f>P185*V185</f>
        <v>4.1700894892742954E-9</v>
      </c>
      <c r="C185" t="inlineStr">
        <is>
          <t>RER</t>
        </is>
      </c>
      <c r="D185" t="inlineStr">
        <is>
          <t>unit</t>
        </is>
      </c>
      <c r="F185" t="inlineStr">
        <is>
          <t>technosphere</t>
        </is>
      </c>
      <c r="G185" t="n">
        <v>2</v>
      </c>
      <c r="H185" t="n">
        <v>-18.8364689523836</v>
      </c>
      <c r="I185" t="n">
        <v>0.09798894162072011</v>
      </c>
      <c r="J185" t="inlineStr">
        <is>
          <t>(2,2,1,1,1,3); Calculation with average annual yield and share of technologies. Lifetime: 30a.</t>
        </is>
      </c>
      <c r="L185" t="inlineStr">
        <is>
          <t>photovoltaic open ground installation, 570 kWp, single-Si, on open ground</t>
        </is>
      </c>
      <c r="N185" t="inlineStr">
        <is>
          <t>all</t>
        </is>
      </c>
      <c r="O185" t="n">
        <v>1</v>
      </c>
      <c r="P185" s="30">
        <f>INDEX(parameters!$D$41:$AG$178,MATCH('PV (extension)'!B164,parameters!$C$41:$C$178,0),MATCH('PV (extension)'!A185,parameters!$D$5:$AG$5,0))/O185</f>
        <v>0.13965389112469015</v>
      </c>
      <c r="Q185" t="inlineStr">
        <is>
          <t>central</t>
        </is>
      </c>
      <c r="R185">
        <f>INDEX(parameters!$C$196:$EJ$198,MATCH('PV (extension)'!Q185,parameters!$B$196:$B$198,0),MATCH('PV (extension)'!B164,parameters!$C$195:$EJ$195,0))</f>
        <v>1958.44579326747</v>
      </c>
      <c r="S185" t="n">
        <v>570</v>
      </c>
      <c r="T185" t="n">
        <v>30</v>
      </c>
      <c r="U185">
        <f>T185*S185*R185</f>
        <v>33489423.064873736</v>
      </c>
      <c r="V185">
        <f>1/U185</f>
        <v>2.9860174003680471E-8</v>
      </c>
    </row>
    <row r="186" ht="16" customHeight="1" s="29">
      <c r="A186" t="inlineStr">
        <is>
          <t>photovoltaic slanted-roof installation, 93 kWp, multi-Si, laminated, integrated, on roof</t>
        </is>
      </c>
      <c r="B186" s="30">
        <f>P186*V186</f>
        <v>1.2868334265893192E-9</v>
      </c>
      <c r="C186" t="inlineStr">
        <is>
          <t>CH</t>
        </is>
      </c>
      <c r="D186" t="inlineStr">
        <is>
          <t>unit</t>
        </is>
      </c>
      <c r="F186" t="inlineStr">
        <is>
          <t>technosphere</t>
        </is>
      </c>
      <c r="G186" t="n">
        <v>2</v>
      </c>
      <c r="H186" t="n">
        <v>-20.65878981776205</v>
      </c>
      <c r="I186" t="n">
        <v>0.09798894162072011</v>
      </c>
      <c r="J186" t="inlineStr">
        <is>
          <t>(2,2,1,1,1,3); Calculation with average annual yield and share of technologies. Lifetime: 30a.</t>
        </is>
      </c>
      <c r="L186" t="inlineStr">
        <is>
          <t>photovoltaic slanted-roof installation, 93 kWp, multi-Si, laminated, integrated, on roof</t>
        </is>
      </c>
      <c r="N186" t="inlineStr">
        <is>
          <t>all</t>
        </is>
      </c>
      <c r="O186" t="n">
        <v>1</v>
      </c>
      <c r="P186" s="30">
        <f>INDEX(parameters!$D$41:$AG$178,MATCH('PV (extension)'!B164,parameters!$C$41:$C$178,0),MATCH('PV (extension)'!A186,parameters!$D$5:$AG$5,0))/O186</f>
        <v>6.6094595017907607E-3</v>
      </c>
      <c r="Q186" s="3" t="inlineStr">
        <is>
          <t>roof-top</t>
        </is>
      </c>
      <c r="R186">
        <f>INDEX(parameters!$C$196:$EJ$198,MATCH('PV (extension)'!Q186,parameters!$B$196:$B$198,0),MATCH('PV (extension)'!B164,parameters!$C$195:$EJ$195,0))</f>
        <v>1840.9390456714216</v>
      </c>
      <c r="S186" t="n">
        <v>93</v>
      </c>
      <c r="T186" t="n">
        <v>30</v>
      </c>
      <c r="U186">
        <f>T186*S186*R186</f>
        <v>5136219.9374232665</v>
      </c>
      <c r="V186">
        <f>1/U186</f>
        <v>1.9469571244678415E-7</v>
      </c>
    </row>
    <row r="187" ht="16" customHeight="1" s="29">
      <c r="A187" t="inlineStr">
        <is>
          <t>photovoltaic slanted-roof installation, 93 kWp, multi-Si, panel, mounted, on roof</t>
        </is>
      </c>
      <c r="B187" s="30">
        <f>P187*V187</f>
        <v>2.1820130561660587E-8</v>
      </c>
      <c r="C187" t="inlineStr">
        <is>
          <t>CH</t>
        </is>
      </c>
      <c r="D187" t="inlineStr">
        <is>
          <t>unit</t>
        </is>
      </c>
      <c r="F187" t="inlineStr">
        <is>
          <t>technosphere</t>
        </is>
      </c>
      <c r="G187" t="n">
        <v>2</v>
      </c>
      <c r="H187" t="n">
        <v>-17.84536035000586</v>
      </c>
      <c r="I187" t="n">
        <v>0.09798894162072011</v>
      </c>
      <c r="J187" t="inlineStr">
        <is>
          <t>(2,2,1,1,1,3); Calculation with average annual yield and share of technologies. Lifetime: 30a.</t>
        </is>
      </c>
      <c r="L187" t="inlineStr">
        <is>
          <t>photovoltaic slanted-roof installation, 93 kWp, multi-Si, panel, mounted, on roof</t>
        </is>
      </c>
      <c r="N187" t="inlineStr">
        <is>
          <t>all</t>
        </is>
      </c>
      <c r="O187" t="n">
        <v>1</v>
      </c>
      <c r="P187" s="30">
        <f>INDEX(parameters!$D$41:$AG$178,MATCH('PV (extension)'!B164,parameters!$C$41:$C$178,0),MATCH('PV (extension)'!A187,parameters!$D$5:$AG$5,0))/O187</f>
        <v>0.11207298962797985</v>
      </c>
      <c r="Q187" s="3" t="inlineStr">
        <is>
          <t>roof-top</t>
        </is>
      </c>
      <c r="R187">
        <f>INDEX(parameters!$C$196:$EJ$198,MATCH('PV (extension)'!Q187,parameters!$B$196:$B$198,0),MATCH('PV (extension)'!B164,parameters!$C$195:$EJ$195,0))</f>
        <v>1840.9390456714216</v>
      </c>
      <c r="S187" t="n">
        <v>93</v>
      </c>
      <c r="T187" t="n">
        <v>30</v>
      </c>
      <c r="U187">
        <f>T187*S187*R187</f>
        <v>5136219.9374232665</v>
      </c>
      <c r="V187">
        <f>1/U187</f>
        <v>1.9469571244678415E-7</v>
      </c>
    </row>
    <row r="188" ht="16" customHeight="1" s="29">
      <c r="A188" t="inlineStr">
        <is>
          <t>photovoltaic slanted-roof installation, 93 kWp, single-Si, laminated, integrated, on roof</t>
        </is>
      </c>
      <c r="B188" s="30">
        <f>P188*V188</f>
        <v>6.8027589597040359E-10</v>
      </c>
      <c r="C188" t="inlineStr">
        <is>
          <t>CH</t>
        </is>
      </c>
      <c r="D188" t="inlineStr">
        <is>
          <t>unit</t>
        </is>
      </c>
      <c r="F188" t="inlineStr">
        <is>
          <t>technosphere</t>
        </is>
      </c>
      <c r="G188" t="n">
        <v>2</v>
      </c>
      <c r="H188" t="n">
        <v>-21.2944254997521</v>
      </c>
      <c r="I188" t="n">
        <v>0.09798894162072011</v>
      </c>
      <c r="J188" t="inlineStr">
        <is>
          <t>(2,2,1,1,1,3); Calculation with average annual yield and share of technologies. Lifetime: 30a.</t>
        </is>
      </c>
      <c r="L188" t="inlineStr">
        <is>
          <t>photovoltaic slanted-roof installation, 93 kWp, single-Si, laminated, integrated, on roof</t>
        </is>
      </c>
      <c r="N188" t="inlineStr">
        <is>
          <t>all</t>
        </is>
      </c>
      <c r="O188" t="n">
        <v>1</v>
      </c>
      <c r="P188" s="30">
        <f>INDEX(parameters!$D$41:$AG$178,MATCH('PV (extension)'!B164,parameters!$C$41:$C$178,0),MATCH('PV (extension)'!A188,parameters!$D$5:$AG$5,0))/O188</f>
        <v>3.4940466198316628E-3</v>
      </c>
      <c r="Q188" s="3" t="inlineStr">
        <is>
          <t>roof-top</t>
        </is>
      </c>
      <c r="R188">
        <f>INDEX(parameters!$C$196:$EJ$198,MATCH('PV (extension)'!Q188,parameters!$B$196:$B$198,0),MATCH('PV (extension)'!B164,parameters!$C$195:$EJ$195,0))</f>
        <v>1840.9390456714216</v>
      </c>
      <c r="S188" t="n">
        <v>93</v>
      </c>
      <c r="T188" t="n">
        <v>30</v>
      </c>
      <c r="U188">
        <f>T188*S188*R188</f>
        <v>5136219.9374232665</v>
      </c>
      <c r="V188">
        <f>1/U188</f>
        <v>1.9469571244678415E-7</v>
      </c>
    </row>
    <row r="189" ht="16" customHeight="1" s="29">
      <c r="A189" t="inlineStr">
        <is>
          <t>photovoltaic slanted-roof installation, 93 kWp, single-Si, panel, mounted, on roof</t>
        </is>
      </c>
      <c r="B189" s="30">
        <f>P189*V189</f>
        <v>1.1429613811513087E-8</v>
      </c>
      <c r="C189" t="inlineStr">
        <is>
          <t>CH</t>
        </is>
      </c>
      <c r="D189" t="inlineStr">
        <is>
          <t>unit</t>
        </is>
      </c>
      <c r="F189" t="inlineStr">
        <is>
          <t>technosphere</t>
        </is>
      </c>
      <c r="G189" t="n">
        <v>2</v>
      </c>
      <c r="H189" t="n">
        <v>-18.48100416113547</v>
      </c>
      <c r="I189" t="n">
        <v>0.09798894162072011</v>
      </c>
      <c r="J189" t="inlineStr">
        <is>
          <t>(2,2,1,1,1,3); Calculation with average annual yield and share of technologies. Lifetime: 30a.</t>
        </is>
      </c>
      <c r="L189" t="inlineStr">
        <is>
          <t>photovoltaic slanted-roof installation, 93 kWp, single-Si, panel, mounted, on roof</t>
        </is>
      </c>
      <c r="N189" t="inlineStr">
        <is>
          <t>all</t>
        </is>
      </c>
      <c r="O189" t="n">
        <v>1</v>
      </c>
      <c r="P189" s="30">
        <f>INDEX(parameters!$D$41:$AG$178,MATCH('PV (extension)'!B164,parameters!$C$41:$C$178,0),MATCH('PV (extension)'!A189,parameters!$D$5:$AG$5,0))/O189</f>
        <v>5.8705010335741853E-2</v>
      </c>
      <c r="Q189" s="3" t="inlineStr">
        <is>
          <t>roof-top</t>
        </is>
      </c>
      <c r="R189">
        <f>INDEX(parameters!$C$196:$EJ$198,MATCH('PV (extension)'!Q189,parameters!$B$196:$B$198,0),MATCH('PV (extension)'!B164,parameters!$C$195:$EJ$195,0))</f>
        <v>1840.9390456714216</v>
      </c>
      <c r="S189" t="n">
        <v>93</v>
      </c>
      <c r="T189" t="n">
        <v>30</v>
      </c>
      <c r="U189">
        <f>T189*S189*R189</f>
        <v>5136219.9374232665</v>
      </c>
      <c r="V189">
        <f>1/U189</f>
        <v>1.9469571244678415E-7</v>
      </c>
    </row>
    <row r="190" s="29">
      <c r="A190" t="inlineStr">
        <is>
          <t>photovoltaic facade installation, 3kWp, multi-Si, laminated, integrated, at building</t>
        </is>
      </c>
      <c r="B190" s="30">
        <f>P190*V190</f>
        <v>2.8250812016042201E-8</v>
      </c>
      <c r="C190" t="inlineStr">
        <is>
          <t>APAC</t>
        </is>
      </c>
      <c r="D190" t="inlineStr">
        <is>
          <t>unit</t>
        </is>
      </c>
      <c r="F190" t="inlineStr">
        <is>
          <t>technosphere</t>
        </is>
      </c>
      <c r="G190" t="n">
        <v>2</v>
      </c>
      <c r="H190" t="n">
        <v>-17.5612990452514</v>
      </c>
      <c r="I190" t="n">
        <v>0.09798894162072011</v>
      </c>
      <c r="J190" t="inlineStr">
        <is>
          <t>(2,2,1,1,1,3); Calculation with average annual yield and share of technologies. Lifetime: 30a.</t>
        </is>
      </c>
      <c r="L190" t="inlineStr">
        <is>
          <t>photovoltaic facade installation, 3kWp, multi-Si, laminated, integrated, at building</t>
        </is>
      </c>
      <c r="N190" t="inlineStr">
        <is>
          <t>all</t>
        </is>
      </c>
      <c r="O190" t="n">
        <v>1</v>
      </c>
      <c r="P190" s="30">
        <f>INDEX(parameters!$D$41:$AG$178,MATCH('PV (extension)'!B164,parameters!$C$41:$C$178,0),MATCH('PV (extension)'!A190,parameters!$D$5:$AG$5,0))/O190</f>
        <v>3.2864644265829519E-3</v>
      </c>
      <c r="Q190" t="inlineStr">
        <is>
          <t>façade</t>
        </is>
      </c>
      <c r="R190">
        <f>INDEX(parameters!$C$196:$EJ$198,MATCH('PV (extension)'!Q190,parameters!$B$196:$B$198,0),MATCH('PV (extension)'!B164,parameters!$C$195:$EJ$195,0))</f>
        <v>1292.5742235565303</v>
      </c>
      <c r="S190" t="n">
        <v>3</v>
      </c>
      <c r="T190" t="n">
        <v>30</v>
      </c>
      <c r="U190">
        <f>T190*S190*R190</f>
        <v>116331.68012008772</v>
      </c>
      <c r="V190">
        <f>1/U190</f>
        <v>8.5961106980292262E-6</v>
      </c>
    </row>
    <row r="191" s="29">
      <c r="A191" t="inlineStr">
        <is>
          <t>photovoltaic facade installation, 3kWp, multi-Si, panel, mounted, at building</t>
        </is>
      </c>
      <c r="B191" s="30">
        <f>P191*V191</f>
        <v>2.7706569506551672E-8</v>
      </c>
      <c r="C191" t="inlineStr">
        <is>
          <t>APAC</t>
        </is>
      </c>
      <c r="D191" t="inlineStr">
        <is>
          <t>unit</t>
        </is>
      </c>
      <c r="F191" t="inlineStr">
        <is>
          <t>technosphere</t>
        </is>
      </c>
      <c r="G191" t="n">
        <v>2</v>
      </c>
      <c r="H191" t="n">
        <v>-17.5612990452514</v>
      </c>
      <c r="I191" t="n">
        <v>0.09798894162072011</v>
      </c>
      <c r="J191" t="inlineStr">
        <is>
          <t>(2,2,1,1,1,3); Calculation with average annual yield and share of technologies. Lifetime: 30a.</t>
        </is>
      </c>
      <c r="L191" t="inlineStr">
        <is>
          <t>photovoltaic facade installation, 3kWp, multi-Si, panel, mounted, at building</t>
        </is>
      </c>
      <c r="N191" t="inlineStr">
        <is>
          <t>all</t>
        </is>
      </c>
      <c r="O191" t="n">
        <v>1</v>
      </c>
      <c r="P191" s="30">
        <f>INDEX(parameters!$D$41:$AG$178,MATCH('PV (extension)'!B164,parameters!$C$41:$C$178,0),MATCH('PV (extension)'!A191,parameters!$D$5:$AG$5,0))/O191</f>
        <v>3.2231517810611459E-3</v>
      </c>
      <c r="Q191" t="inlineStr">
        <is>
          <t>façade</t>
        </is>
      </c>
      <c r="R191">
        <f>INDEX(parameters!$C$196:$EJ$198,MATCH('PV (extension)'!Q191,parameters!$B$196:$B$198,0),MATCH('PV (extension)'!B164,parameters!$C$195:$EJ$195,0))</f>
        <v>1292.5742235565303</v>
      </c>
      <c r="S191" t="n">
        <v>3</v>
      </c>
      <c r="T191" t="n">
        <v>30</v>
      </c>
      <c r="U191">
        <f>T191*S191*R191</f>
        <v>116331.68012008772</v>
      </c>
      <c r="V191">
        <f>1/U191</f>
        <v>8.5961106980292262E-6</v>
      </c>
    </row>
    <row r="192" s="29">
      <c r="A192" t="inlineStr">
        <is>
          <t>photovoltaic facade installation, 3kWp, single-Si, laminated, integrated, at building</t>
        </is>
      </c>
      <c r="B192" s="30">
        <f>P192*V192</f>
        <v>1.4893512727523486E-8</v>
      </c>
      <c r="C192" t="inlineStr">
        <is>
          <t>APAC</t>
        </is>
      </c>
      <c r="D192" t="inlineStr">
        <is>
          <t>unit</t>
        </is>
      </c>
      <c r="F192" t="inlineStr">
        <is>
          <t>technosphere</t>
        </is>
      </c>
      <c r="G192" t="n">
        <v>2</v>
      </c>
      <c r="H192" t="n">
        <v>-18.19689739735082</v>
      </c>
      <c r="I192" t="n">
        <v>0.09798894162072011</v>
      </c>
      <c r="J192" t="inlineStr">
        <is>
          <t>(2,2,1,1,1,3); Calculation with average annual yield and share of technologies. Lifetime: 30a.</t>
        </is>
      </c>
      <c r="L192" t="inlineStr">
        <is>
          <t>photovoltaic facade installation, 3kWp, single-Si, laminated, integrated, at building</t>
        </is>
      </c>
      <c r="N192" t="inlineStr">
        <is>
          <t>all</t>
        </is>
      </c>
      <c r="O192" t="n">
        <v>1</v>
      </c>
      <c r="P192" s="30">
        <f>INDEX(parameters!$D$41:$AG$178,MATCH('PV (extension)'!B164,parameters!$C$41:$C$178,0),MATCH('PV (extension)'!A192,parameters!$D$5:$AG$5,0))/O192</f>
        <v>1.7325873584827175E-3</v>
      </c>
      <c r="Q192" t="inlineStr">
        <is>
          <t>façade</t>
        </is>
      </c>
      <c r="R192">
        <f>INDEX(parameters!$C$196:$EJ$198,MATCH('PV (extension)'!Q192,parameters!$B$196:$B$198,0),MATCH('PV (extension)'!B164,parameters!$C$195:$EJ$195,0))</f>
        <v>1292.5742235565303</v>
      </c>
      <c r="S192" t="n">
        <v>3</v>
      </c>
      <c r="T192" t="n">
        <v>30</v>
      </c>
      <c r="U192">
        <f>T192*S192*R192</f>
        <v>116331.68012008772</v>
      </c>
      <c r="V192">
        <f>1/U192</f>
        <v>8.5961106980292262E-6</v>
      </c>
    </row>
    <row r="193" s="29">
      <c r="A193" t="inlineStr">
        <is>
          <t>photovoltaic facade installation, 3kWp, single-Si, panel, mounted, at building</t>
        </is>
      </c>
      <c r="B193" s="30">
        <f>P193*V193</f>
        <v>1.4880626132921354E-8</v>
      </c>
      <c r="C193" t="inlineStr">
        <is>
          <t>APAC</t>
        </is>
      </c>
      <c r="D193" t="inlineStr">
        <is>
          <t>unit</t>
        </is>
      </c>
      <c r="F193" t="inlineStr">
        <is>
          <t>technosphere</t>
        </is>
      </c>
      <c r="G193" t="n">
        <v>2</v>
      </c>
      <c r="H193" t="n">
        <v>-18.19689739735082</v>
      </c>
      <c r="I193" t="n">
        <v>0.09798894162072011</v>
      </c>
      <c r="J193" t="inlineStr">
        <is>
          <t>(2,2,1,1,1,3); Calculation with average annual yield and share of technologies. Lifetime: 30a.</t>
        </is>
      </c>
      <c r="L193" t="inlineStr">
        <is>
          <t>photovoltaic facade installation, 3kWp, single-Si, panel, mounted, at building</t>
        </is>
      </c>
      <c r="N193" t="inlineStr">
        <is>
          <t>all</t>
        </is>
      </c>
      <c r="O193" t="n">
        <v>1</v>
      </c>
      <c r="P193" s="30">
        <f>INDEX(parameters!$D$41:$AG$178,MATCH('PV (extension)'!B164,parameters!$C$41:$C$178,0),MATCH('PV (extension)'!A193,parameters!$D$5:$AG$5,0))/O193</f>
        <v>1.7310882392816251E-3</v>
      </c>
      <c r="Q193" t="inlineStr">
        <is>
          <t>façade</t>
        </is>
      </c>
      <c r="R193">
        <f>INDEX(parameters!$C$196:$EJ$198,MATCH('PV (extension)'!Q193,parameters!$B$196:$B$198,0),MATCH('PV (extension)'!B164,parameters!$C$195:$EJ$195,0))</f>
        <v>1292.5742235565303</v>
      </c>
      <c r="S193" t="n">
        <v>3</v>
      </c>
      <c r="T193" t="n">
        <v>30</v>
      </c>
      <c r="U193">
        <f>T193*S193*R193</f>
        <v>116331.68012008772</v>
      </c>
      <c r="V193">
        <f>1/U193</f>
        <v>8.5961106980292262E-6</v>
      </c>
    </row>
    <row r="194" ht="16" customHeight="1" s="29">
      <c r="A194" t="inlineStr">
        <is>
          <t>photovoltaic flat-roof installation, 3kWp, multi-Si, on roof</t>
        </is>
      </c>
      <c r="B194" s="30">
        <f>P194*V194</f>
        <v>3.0555100515146344E-7</v>
      </c>
      <c r="C194" t="inlineStr">
        <is>
          <t>APAC</t>
        </is>
      </c>
      <c r="D194" t="inlineStr">
        <is>
          <t>unit</t>
        </is>
      </c>
      <c r="F194" t="inlineStr">
        <is>
          <t>technosphere</t>
        </is>
      </c>
      <c r="G194" t="n">
        <v>2</v>
      </c>
      <c r="H194" t="n">
        <v>-15.20991773919472</v>
      </c>
      <c r="I194" t="n">
        <v>0.09798894162072011</v>
      </c>
      <c r="J194" t="inlineStr">
        <is>
          <t>(2,2,1,1,1,3); Calculation with average annual yield and share of technologies. Lifetime: 30a.</t>
        </is>
      </c>
      <c r="L194" t="inlineStr">
        <is>
          <t>photovoltaic flat-roof installation, 3kWp, multi-Si, on roof</t>
        </is>
      </c>
      <c r="N194" t="inlineStr">
        <is>
          <t>all</t>
        </is>
      </c>
      <c r="O194" t="n">
        <v>1</v>
      </c>
      <c r="P194" s="30">
        <f>INDEX(parameters!$D$41:$AG$178,MATCH('PV (extension)'!B164,parameters!$C$41:$C$178,0),MATCH('PV (extension)'!A194,parameters!$D$5:$AG$5,0))/O194</f>
        <v>5.0625069824473082E-2</v>
      </c>
      <c r="Q194" s="3" t="inlineStr">
        <is>
          <t>roof-top</t>
        </is>
      </c>
      <c r="R194">
        <f>INDEX(parameters!$C$196:$EJ$198,MATCH('PV (extension)'!Q194,parameters!$B$196:$B$198,0),MATCH('PV (extension)'!B164,parameters!$C$195:$EJ$195,0))</f>
        <v>1840.9390456714216</v>
      </c>
      <c r="S194" t="n">
        <v>3</v>
      </c>
      <c r="T194" t="n">
        <v>30</v>
      </c>
      <c r="U194">
        <f>T194*S194*R194</f>
        <v>165684.51411042793</v>
      </c>
      <c r="V194">
        <f>1/U194</f>
        <v>6.0355670858503095E-6</v>
      </c>
    </row>
    <row r="195" ht="16" customHeight="1" s="29">
      <c r="A195" t="inlineStr">
        <is>
          <t>photovoltaic flat-roof installation, 3kWp, single-Si, on roof</t>
        </is>
      </c>
      <c r="B195" s="30">
        <f>P195*V195</f>
        <v>1.5949319860179445E-7</v>
      </c>
      <c r="C195" t="inlineStr">
        <is>
          <t>APAC</t>
        </is>
      </c>
      <c r="D195" t="inlineStr">
        <is>
          <t>unit</t>
        </is>
      </c>
      <c r="F195" t="inlineStr">
        <is>
          <t>technosphere</t>
        </is>
      </c>
      <c r="G195" t="n">
        <v>2</v>
      </c>
      <c r="H195" t="n">
        <v>-15.84555259734934</v>
      </c>
      <c r="I195" t="n">
        <v>0.09798894162072011</v>
      </c>
      <c r="J195" t="inlineStr">
        <is>
          <t>(2,2,1,1,1,3); Calculation with average annual yield and share of technologies. Lifetime: 30a.</t>
        </is>
      </c>
      <c r="L195" t="inlineStr">
        <is>
          <t>photovoltaic flat-roof installation, 3kWp, single-Si, on roof</t>
        </is>
      </c>
      <c r="N195" t="inlineStr">
        <is>
          <t>all</t>
        </is>
      </c>
      <c r="O195" t="n">
        <v>1</v>
      </c>
      <c r="P195" s="30">
        <f>INDEX(parameters!$D$41:$AG$178,MATCH('PV (extension)'!B164,parameters!$C$41:$C$178,0),MATCH('PV (extension)'!A195,parameters!$D$5:$AG$5,0))/O195</f>
        <v>2.6425553114256296E-2</v>
      </c>
      <c r="Q195" s="3" t="inlineStr">
        <is>
          <t>roof-top</t>
        </is>
      </c>
      <c r="R195">
        <f>INDEX(parameters!$C$196:$EJ$198,MATCH('PV (extension)'!Q195,parameters!$B$196:$B$198,0),MATCH('PV (extension)'!B164,parameters!$C$195:$EJ$195,0))</f>
        <v>1840.9390456714216</v>
      </c>
      <c r="S195" t="n">
        <v>3</v>
      </c>
      <c r="T195" t="n">
        <v>30</v>
      </c>
      <c r="U195">
        <f>T195*S195*R195</f>
        <v>165684.51411042793</v>
      </c>
      <c r="V195">
        <f>1/U195</f>
        <v>6.0355670858503095E-6</v>
      </c>
    </row>
    <row r="196" ht="16" customHeight="1" s="29">
      <c r="A196" t="inlineStr">
        <is>
          <t>photovoltaic slanted-roof installation, 3kWp, CIS, panel, mounted, on roof</t>
        </is>
      </c>
      <c r="B196" s="30">
        <f>P196*V196</f>
        <v>8.8218595863414185E-8</v>
      </c>
      <c r="C196" t="inlineStr">
        <is>
          <t>CH</t>
        </is>
      </c>
      <c r="D196" t="inlineStr">
        <is>
          <t>unit</t>
        </is>
      </c>
      <c r="F196" t="inlineStr">
        <is>
          <t>technosphere</t>
        </is>
      </c>
      <c r="G196" t="n">
        <v>2</v>
      </c>
      <c r="H196" t="n">
        <v>-16.88405011147741</v>
      </c>
      <c r="I196" t="n">
        <v>0.09798894162072011</v>
      </c>
      <c r="J196" t="inlineStr">
        <is>
          <t>(2,2,1,1,1,3); Calculation with average annual yield and share of technologies. Lifetime: 30a.</t>
        </is>
      </c>
      <c r="L196" t="inlineStr">
        <is>
          <t>photovoltaic slanted-roof installation, 3kWp, CIS, panel, mounted, on roof</t>
        </is>
      </c>
      <c r="N196" t="inlineStr">
        <is>
          <t>all</t>
        </is>
      </c>
      <c r="O196" t="n">
        <v>1</v>
      </c>
      <c r="P196" s="30">
        <f>INDEX(parameters!$D$41:$AG$178,MATCH('PV (extension)'!B164,parameters!$C$41:$C$178,0),MATCH('PV (extension)'!A196,parameters!$D$5:$AG$5,0))/O196</f>
        <v>1.4616455191133988E-2</v>
      </c>
      <c r="Q196" s="3" t="inlineStr">
        <is>
          <t>roof-top</t>
        </is>
      </c>
      <c r="R196">
        <f>INDEX(parameters!$C$196:$EJ$198,MATCH('PV (extension)'!Q196,parameters!$B$196:$B$198,0),MATCH('PV (extension)'!B164,parameters!$C$195:$EJ$195,0))</f>
        <v>1840.9390456714216</v>
      </c>
      <c r="S196" t="n">
        <v>3</v>
      </c>
      <c r="T196" t="n">
        <v>30</v>
      </c>
      <c r="U196">
        <f>T196*S196*R196</f>
        <v>165684.51411042793</v>
      </c>
      <c r="V196">
        <f>1/U196</f>
        <v>6.0355670858503095E-6</v>
      </c>
    </row>
    <row r="197" ht="16" customHeight="1" s="29">
      <c r="A197" t="inlineStr">
        <is>
          <t>photovoltaic slanted-roof installation, 3kWp, CdTe, laminated, integrated, on roof</t>
        </is>
      </c>
      <c r="B197" s="30">
        <f>P197*V197</f>
        <v>2.4701760058188862E-9</v>
      </c>
      <c r="C197" t="inlineStr">
        <is>
          <t>CH</t>
        </is>
      </c>
      <c r="D197" t="inlineStr">
        <is>
          <t>unit</t>
        </is>
      </c>
      <c r="F197" t="inlineStr">
        <is>
          <t>technosphere</t>
        </is>
      </c>
      <c r="G197" t="n">
        <v>2</v>
      </c>
      <c r="H197" t="n">
        <v>-19.50639655088546</v>
      </c>
      <c r="I197" t="n">
        <v>0.09798894162072011</v>
      </c>
      <c r="J197" t="inlineStr">
        <is>
          <t>(2,2,1,1,1,3); Calculation with average annual yield and share of technologies. Lifetime: 30a.</t>
        </is>
      </c>
      <c r="L197" t="inlineStr">
        <is>
          <t>photovoltaic slanted-roof installation, 3kWp, CdTe, laminated, integrated, on roof</t>
        </is>
      </c>
      <c r="N197" t="inlineStr">
        <is>
          <t>all</t>
        </is>
      </c>
      <c r="O197" t="n">
        <v>1</v>
      </c>
      <c r="P197" s="30">
        <f>INDEX(parameters!$D$41:$AG$178,MATCH('PV (extension)'!B164,parameters!$C$41:$C$178,0),MATCH('PV (extension)'!A197,parameters!$D$5:$AG$5,0))/O197</f>
        <v>4.0926991129133978E-4</v>
      </c>
      <c r="Q197" s="3" t="inlineStr">
        <is>
          <t>roof-top</t>
        </is>
      </c>
      <c r="R197">
        <f>INDEX(parameters!$C$196:$EJ$198,MATCH('PV (extension)'!Q197,parameters!$B$196:$B$198,0),MATCH('PV (extension)'!B164,parameters!$C$195:$EJ$195,0))</f>
        <v>1840.9390456714216</v>
      </c>
      <c r="S197" t="n">
        <v>3</v>
      </c>
      <c r="T197" t="n">
        <v>30</v>
      </c>
      <c r="U197">
        <f>T197*S197*R197</f>
        <v>165684.51411042793</v>
      </c>
      <c r="V197">
        <f>1/U197</f>
        <v>6.0355670858503095E-6</v>
      </c>
    </row>
    <row r="198" ht="16" customHeight="1" s="29">
      <c r="A198" t="inlineStr">
        <is>
          <t>photovoltaic slanted-roof installation, 3kWp, multi-Si, laminated, integrated, on roof</t>
        </is>
      </c>
      <c r="B198" s="30">
        <f>P198*V198</f>
        <v>1.4675460762835288E-8</v>
      </c>
      <c r="C198" t="inlineStr">
        <is>
          <t>APAC</t>
        </is>
      </c>
      <c r="D198" t="inlineStr">
        <is>
          <t>unit</t>
        </is>
      </c>
      <c r="F198" t="inlineStr">
        <is>
          <t>technosphere</t>
        </is>
      </c>
      <c r="G198" t="n">
        <v>2</v>
      </c>
      <c r="H198" t="n">
        <v>-18.22076487875746</v>
      </c>
      <c r="I198" t="n">
        <v>0.09798894162072011</v>
      </c>
      <c r="J198" t="inlineStr">
        <is>
          <t>(2,2,1,1,1,3); Calculation with average annual yield and share of technologies. Lifetime: 30a.</t>
        </is>
      </c>
      <c r="L198" t="inlineStr">
        <is>
          <t>photovoltaic slanted-roof installation, 3kWp, multi-Si, laminated, integrated, on roof</t>
        </is>
      </c>
      <c r="N198" t="inlineStr">
        <is>
          <t>all</t>
        </is>
      </c>
      <c r="O198" t="n">
        <v>1</v>
      </c>
      <c r="P198" s="30">
        <f>INDEX(parameters!$D$41:$AG$178,MATCH('PV (extension)'!B164,parameters!$C$41:$C$178,0),MATCH('PV (extension)'!A198,parameters!$D$5:$AG$5,0))/O198</f>
        <v>2.4314965858370148E-3</v>
      </c>
      <c r="Q198" s="3" t="inlineStr">
        <is>
          <t>roof-top</t>
        </is>
      </c>
      <c r="R198">
        <f>INDEX(parameters!$C$196:$EJ$198,MATCH('PV (extension)'!Q198,parameters!$B$196:$B$198,0),MATCH('PV (extension)'!B164,parameters!$C$195:$EJ$195,0))</f>
        <v>1840.9390456714216</v>
      </c>
      <c r="S198" t="n">
        <v>3</v>
      </c>
      <c r="T198" t="n">
        <v>30</v>
      </c>
      <c r="U198">
        <f>T198*S198*R198</f>
        <v>165684.51411042793</v>
      </c>
      <c r="V198">
        <f>1/U198</f>
        <v>6.0355670858503095E-6</v>
      </c>
    </row>
    <row r="199" ht="16" customHeight="1" s="29">
      <c r="A199" t="inlineStr">
        <is>
          <t>photovoltaic slanted-roof installation, 3kWp, multi-Si, panel, mounted, on roof</t>
        </is>
      </c>
      <c r="B199" s="30">
        <f>P199*V199</f>
        <v>2.5119176198699392E-7</v>
      </c>
      <c r="C199" t="inlineStr">
        <is>
          <t>APAC</t>
        </is>
      </c>
      <c r="D199" t="inlineStr">
        <is>
          <t>unit</t>
        </is>
      </c>
      <c r="F199" t="inlineStr">
        <is>
          <t>technosphere</t>
        </is>
      </c>
      <c r="G199" t="n">
        <v>2</v>
      </c>
      <c r="H199" t="n">
        <v>-15.40735416199742</v>
      </c>
      <c r="I199" t="n">
        <v>0.09798894162072011</v>
      </c>
      <c r="J199" t="inlineStr">
        <is>
          <t>(2,2,1,1,1,3); Calculation with average annual yield and share of technologies. Lifetime: 30a.</t>
        </is>
      </c>
      <c r="L199" t="inlineStr">
        <is>
          <t>photovoltaic slanted-roof installation, 3kWp, multi-Si, panel, mounted, on roof</t>
        </is>
      </c>
      <c r="N199" t="inlineStr">
        <is>
          <t>all</t>
        </is>
      </c>
      <c r="O199" t="n">
        <v>1</v>
      </c>
      <c r="P199" s="30">
        <f>INDEX(parameters!$D$41:$AG$178,MATCH('PV (extension)'!B164,parameters!$C$41:$C$178,0),MATCH('PV (extension)'!A199,parameters!$D$5:$AG$5,0))/O199</f>
        <v>4.1618585033357351E-2</v>
      </c>
      <c r="Q199" s="3" t="inlineStr">
        <is>
          <t>roof-top</t>
        </is>
      </c>
      <c r="R199">
        <f>INDEX(parameters!$C$196:$EJ$198,MATCH('PV (extension)'!Q199,parameters!$B$196:$B$198,0),MATCH('PV (extension)'!B164,parameters!$C$195:$EJ$195,0))</f>
        <v>1840.9390456714216</v>
      </c>
      <c r="S199" t="n">
        <v>3</v>
      </c>
      <c r="T199" t="n">
        <v>30</v>
      </c>
      <c r="U199">
        <f>T199*S199*R199</f>
        <v>165684.51411042793</v>
      </c>
      <c r="V199">
        <f>1/U199</f>
        <v>6.0355670858503095E-6</v>
      </c>
    </row>
    <row r="200" ht="16" customHeight="1" s="29">
      <c r="A200" t="inlineStr">
        <is>
          <t>photovoltaic slanted-roof installation, 3kWp, single-Si, laminated, integrated, on roof</t>
        </is>
      </c>
      <c r="B200" s="30">
        <f>P200*V200</f>
        <v>7.7559266039537726E-9</v>
      </c>
      <c r="C200" t="inlineStr">
        <is>
          <t>APAC</t>
        </is>
      </c>
      <c r="D200" t="inlineStr">
        <is>
          <t>unit</t>
        </is>
      </c>
      <c r="F200" t="inlineStr">
        <is>
          <t>technosphere</t>
        </is>
      </c>
      <c r="G200" t="n">
        <v>2</v>
      </c>
      <c r="H200" t="n">
        <v>-18.85636797425012</v>
      </c>
      <c r="I200" t="n">
        <v>0.09798894162072011</v>
      </c>
      <c r="J200" t="inlineStr">
        <is>
          <t>(2,2,1,1,1,3); Calculation with average annual yield and share of technologies. Lifetime: 30a.</t>
        </is>
      </c>
      <c r="L200" t="inlineStr">
        <is>
          <t>photovoltaic slanted-roof installation, 3kWp, single-Si, laminated, integrated, on roof</t>
        </is>
      </c>
      <c r="N200" t="inlineStr">
        <is>
          <t>all</t>
        </is>
      </c>
      <c r="O200" t="n">
        <v>1</v>
      </c>
      <c r="P200" s="30">
        <f>INDEX(parameters!$D$41:$AG$178,MATCH('PV (extension)'!B164,parameters!$C$41:$C$178,0),MATCH('PV (extension)'!A200,parameters!$D$5:$AG$5,0))/O200</f>
        <v>1.2850369308522222E-3</v>
      </c>
      <c r="Q200" s="3" t="inlineStr">
        <is>
          <t>roof-top</t>
        </is>
      </c>
      <c r="R200">
        <f>INDEX(parameters!$C$196:$EJ$198,MATCH('PV (extension)'!Q200,parameters!$B$196:$B$198,0),MATCH('PV (extension)'!B164,parameters!$C$195:$EJ$195,0))</f>
        <v>1840.9390456714216</v>
      </c>
      <c r="S200" t="n">
        <v>3</v>
      </c>
      <c r="T200" t="n">
        <v>30</v>
      </c>
      <c r="U200">
        <f>T200*S200*R200</f>
        <v>165684.51411042793</v>
      </c>
      <c r="V200">
        <f>1/U200</f>
        <v>6.0355670858503095E-6</v>
      </c>
    </row>
    <row r="201" ht="16" customHeight="1" s="29">
      <c r="A201" t="inlineStr">
        <is>
          <t>photovoltaic slanted-roof installation, 3kWp, single-Si, panel, mounted, on roof</t>
        </is>
      </c>
      <c r="B201" s="30">
        <f>P201*V201</f>
        <v>1.3127455046701032E-7</v>
      </c>
      <c r="C201" t="inlineStr">
        <is>
          <t>APAC</t>
        </is>
      </c>
      <c r="D201" t="inlineStr">
        <is>
          <t>unit</t>
        </is>
      </c>
      <c r="F201" t="inlineStr">
        <is>
          <t>technosphere</t>
        </is>
      </c>
      <c r="G201" t="n">
        <v>2</v>
      </c>
      <c r="H201" t="n">
        <v>-16.04298817847151</v>
      </c>
      <c r="I201" t="n">
        <v>0.09798894162072011</v>
      </c>
      <c r="J201" t="inlineStr">
        <is>
          <t>(2,2,1,1,1,3); Calculation with average annual yield and share of technologies. Lifetime: 30a.</t>
        </is>
      </c>
      <c r="L201" t="inlineStr">
        <is>
          <t>photovoltaic slanted-roof installation, 3kWp, single-Si, panel, mounted, on roof</t>
        </is>
      </c>
      <c r="N201" t="inlineStr">
        <is>
          <t>all</t>
        </is>
      </c>
      <c r="O201" t="n">
        <v>1</v>
      </c>
      <c r="P201" s="30">
        <f>INDEX(parameters!$D$41:$AG$178,MATCH('PV (extension)'!B164,parameters!$C$41:$C$178,0),MATCH('PV (extension)'!A201,parameters!$D$5:$AG$5,0))/O201</f>
        <v>2.1750160109191456E-2</v>
      </c>
      <c r="Q201" s="3" t="inlineStr">
        <is>
          <t>roof-top</t>
        </is>
      </c>
      <c r="R201">
        <f>INDEX(parameters!$C$196:$EJ$198,MATCH('PV (extension)'!Q201,parameters!$B$196:$B$198,0),MATCH('PV (extension)'!B164,parameters!$C$195:$EJ$195,0))</f>
        <v>1840.9390456714216</v>
      </c>
      <c r="S201" t="n">
        <v>3</v>
      </c>
      <c r="T201" t="n">
        <v>30</v>
      </c>
      <c r="U201">
        <f>T201*S201*R201</f>
        <v>165684.51411042793</v>
      </c>
      <c r="V201">
        <f>1/U201</f>
        <v>6.0355670858503095E-6</v>
      </c>
    </row>
    <row r="202" s="29">
      <c r="A202" t="inlineStr">
        <is>
          <t>market for tap water</t>
        </is>
      </c>
      <c r="B202" t="n">
        <v>0.0020721</v>
      </c>
      <c r="C202" t="inlineStr">
        <is>
          <t>Europe without Switzerland</t>
        </is>
      </c>
      <c r="D202" t="inlineStr">
        <is>
          <t>kilogram</t>
        </is>
      </c>
      <c r="F202" t="inlineStr">
        <is>
          <t>technosphere</t>
        </is>
      </c>
      <c r="G202" t="n">
        <v>2</v>
      </c>
      <c r="H202" t="n">
        <v>-6.179192693201237</v>
      </c>
      <c r="I202" t="n">
        <v>0.04340984597628009</v>
      </c>
      <c r="J202" t="inlineStr">
        <is>
          <t>(2,2,1,1,1,3); Estimation 20l/m2 panel</t>
        </is>
      </c>
      <c r="L202" t="inlineStr">
        <is>
          <t>tap water</t>
        </is>
      </c>
    </row>
    <row r="203" s="29">
      <c r="A203" t="inlineStr">
        <is>
          <t>treatment of wastewater, from residence, capacity 1.1E10l/year</t>
        </is>
      </c>
      <c r="B203" t="n">
        <v>-1.8649e-06</v>
      </c>
      <c r="C203" t="inlineStr">
        <is>
          <t>CH</t>
        </is>
      </c>
      <c r="D203" t="inlineStr">
        <is>
          <t>cubic meter</t>
        </is>
      </c>
      <c r="F203" t="inlineStr">
        <is>
          <t>technosphere</t>
        </is>
      </c>
      <c r="G203" t="n">
        <v>2</v>
      </c>
      <c r="H203" t="n">
        <v>-13.19230312560901</v>
      </c>
      <c r="I203" t="n">
        <v>0.04340984597628009</v>
      </c>
      <c r="J203" t="inlineStr">
        <is>
          <t>(2,2,1,1,1,3); Estimation 20l/m2 panel</t>
        </is>
      </c>
      <c r="K203" t="b">
        <v>1</v>
      </c>
      <c r="L203" t="inlineStr">
        <is>
          <t>wastewater, from residence</t>
        </is>
      </c>
    </row>
    <row r="204" s="29"/>
    <row r="205" customFormat="1" s="28">
      <c r="A205" s="28" t="inlineStr">
        <is>
          <t>Activity</t>
        </is>
      </c>
      <c r="B205" s="28" t="inlineStr">
        <is>
          <t>electricity production, photovoltaic, residential</t>
        </is>
      </c>
    </row>
    <row r="206">
      <c r="A206" t="inlineStr">
        <is>
          <t>comment</t>
        </is>
      </c>
      <c r="B20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")&amp;HLOOKUP(B207,parameters!$C$195:$EJ$198,2,0)&amp;" kWh/kWp.
Annual output, Facade: "&amp;HLOOKUP(B207,parameters!$C$195:$EJ$198,3,0)&amp;" kWh/kWp.
Annual output, Open-ground: "&amp;HLOOKUP(B207,parameters!$C$195:$EJ$198,4,0)&amp;_xlfn._LONGTEXT("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")&amp;VLOOKUP(B207,'extension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1829.81899447223 kWh/kWp.
Annual output, Facade: 1284.76652803369 kWh/kWp.
Annual output, Open-ground: 1946.6159515662 kWh/kWp.
Amount of solar energy transformed to electricity. Waste heat emission due to losses of electricity in the system.
Technology:  Electricity production with grid-connected photovoltaic power plants.
Time period:  Time of publications
Production volume: 0.973 GWh in 2025.
Sampling:  Statistical data and model calculations
Extrapolations:  Use of PV technology data investigated for other countries (Switzerland). Correction of average yield with Swiss data.
Uncertainty:  None
Author: Romain Sacchi, PSI, romain.sacchi@psi.ch</v>
      </c>
    </row>
    <row r="207" s="29">
      <c r="A207" t="inlineStr">
        <is>
          <t>location</t>
        </is>
      </c>
      <c r="B207" t="inlineStr">
        <is>
          <t>JO</t>
        </is>
      </c>
    </row>
    <row r="208" s="29">
      <c r="A208" t="inlineStr">
        <is>
          <t>production amount</t>
        </is>
      </c>
      <c r="B208" t="n">
        <v>1</v>
      </c>
    </row>
    <row r="209" s="29">
      <c r="A209" t="inlineStr">
        <is>
          <t>reference product</t>
        </is>
      </c>
      <c r="B209" t="inlineStr">
        <is>
          <t>electricity, low voltage</t>
        </is>
      </c>
    </row>
    <row r="210" s="29">
      <c r="A210" t="inlineStr">
        <is>
          <t>source</t>
        </is>
      </c>
      <c r="B21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1" s="29">
      <c r="A211" t="inlineStr">
        <is>
          <t>type</t>
        </is>
      </c>
      <c r="B211" t="inlineStr">
        <is>
          <t>process</t>
        </is>
      </c>
    </row>
    <row r="212" s="29">
      <c r="A212" t="inlineStr">
        <is>
          <t>unit</t>
        </is>
      </c>
      <c r="B212" t="inlineStr">
        <is>
          <t>kilowatt hour</t>
        </is>
      </c>
    </row>
    <row r="213" s="29">
      <c r="A213" t="inlineStr">
        <is>
          <t>Exchanges</t>
        </is>
      </c>
    </row>
    <row r="214" customFormat="1" s="28">
      <c r="A214" s="28" t="inlineStr">
        <is>
          <t>name</t>
        </is>
      </c>
      <c r="B214" s="28" t="inlineStr">
        <is>
          <t>amount</t>
        </is>
      </c>
      <c r="C214" s="28" t="inlineStr">
        <is>
          <t>location</t>
        </is>
      </c>
      <c r="D214" s="28" t="inlineStr">
        <is>
          <t>unit</t>
        </is>
      </c>
      <c r="E214" s="28" t="inlineStr">
        <is>
          <t>categories</t>
        </is>
      </c>
      <c r="F214" s="28" t="inlineStr">
        <is>
          <t>type</t>
        </is>
      </c>
      <c r="G214" s="28" t="inlineStr">
        <is>
          <t>uncertainty type</t>
        </is>
      </c>
      <c r="H214" s="28" t="inlineStr">
        <is>
          <t>reference product</t>
        </is>
      </c>
      <c r="I214" s="28" t="inlineStr">
        <is>
          <t>comment</t>
        </is>
      </c>
      <c r="J214" s="28" t="inlineStr">
        <is>
          <t>production volume</t>
        </is>
      </c>
      <c r="K214" s="28" t="inlineStr">
        <is>
          <t>scope</t>
        </is>
      </c>
      <c r="L214" s="28" t="inlineStr">
        <is>
          <t>scope share</t>
        </is>
      </c>
      <c r="M214" s="28" t="inlineStr">
        <is>
          <t>tech share</t>
        </is>
      </c>
      <c r="N214" s="28" t="inlineStr">
        <is>
          <t>installation</t>
        </is>
      </c>
      <c r="O214" s="28" t="inlineStr">
        <is>
          <t>productivity</t>
        </is>
      </c>
      <c r="P214" s="28" t="inlineStr">
        <is>
          <t>kWp</t>
        </is>
      </c>
      <c r="Q214" s="28" t="inlineStr">
        <is>
          <t>lifetime</t>
        </is>
      </c>
      <c r="R214" s="28" t="inlineStr">
        <is>
          <t>lifetime production</t>
        </is>
      </c>
      <c r="S214" s="28" t="inlineStr">
        <is>
          <t>inverted lifetime production</t>
        </is>
      </c>
    </row>
    <row r="215" s="29">
      <c r="A215" t="inlineStr">
        <is>
          <t>Energy, solar, converted</t>
        </is>
      </c>
      <c r="B215" t="n">
        <v>3.8503</v>
      </c>
      <c r="D215" t="inlineStr">
        <is>
          <t>megajoule</t>
        </is>
      </c>
      <c r="E215" t="inlineStr">
        <is>
          <t>natural resource::in air</t>
        </is>
      </c>
      <c r="F215" t="inlineStr">
        <is>
          <t>biosphere</t>
        </is>
      </c>
      <c r="G215" t="n">
        <v>0</v>
      </c>
      <c r="I215" t="inlineStr">
        <is>
          <t>(2,2,1,1,1,3); Energy loss in the system</t>
        </is>
      </c>
    </row>
    <row r="216" s="29">
      <c r="A216" t="inlineStr">
        <is>
          <t>Heat, waste</t>
        </is>
      </c>
      <c r="B216" t="n">
        <v>0.25027</v>
      </c>
      <c r="D216" t="inlineStr">
        <is>
          <t>megajoule</t>
        </is>
      </c>
      <c r="E216" t="inlineStr">
        <is>
          <t>air</t>
        </is>
      </c>
      <c r="F216" t="inlineStr">
        <is>
          <t>biosphere</t>
        </is>
      </c>
      <c r="G216" t="n">
        <v>0</v>
      </c>
      <c r="I216" t="inlineStr">
        <is>
          <t>(1,na,na,na,na,na); Calculation with average annual output and share of technologies; Average degradation of 10.5% included</t>
        </is>
      </c>
    </row>
    <row r="217" s="29">
      <c r="A217" t="inlineStr">
        <is>
          <t>electricity production, photovoltaic, residential</t>
        </is>
      </c>
      <c r="B217" t="n">
        <v>1</v>
      </c>
      <c r="C217" t="inlineStr">
        <is>
          <t>JO</t>
        </is>
      </c>
      <c r="D217" t="inlineStr">
        <is>
          <t>kilowatt hour</t>
        </is>
      </c>
      <c r="E217" t="inlineStr">
        <is>
          <t>photovoltaic::power plants</t>
        </is>
      </c>
      <c r="F217" t="inlineStr">
        <is>
          <t>production</t>
        </is>
      </c>
      <c r="G217" t="n">
        <v>0</v>
      </c>
      <c r="H217" t="inlineStr">
        <is>
          <t>electricity, low voltage</t>
        </is>
      </c>
      <c r="J217">
        <f>VLOOKUP(C217,'extension - production vol'!$B$6:$D$235,3,0)</f>
        <v>0.97299999999999998</v>
      </c>
    </row>
    <row r="218" ht="16" customHeight="1" s="29">
      <c r="A218" t="inlineStr">
        <is>
          <t>photovoltaic slanted-roof installation, 3 kWp, CIS, laminated, integrated, on roof</t>
        </is>
      </c>
      <c r="B218" s="30">
        <f>M218*S218</f>
        <v>3.1088825323790423E-8</v>
      </c>
      <c r="C218" t="inlineStr">
        <is>
          <t>CH</t>
        </is>
      </c>
      <c r="D218" t="inlineStr">
        <is>
          <t>unit</t>
        </is>
      </c>
      <c r="F218" t="inlineStr">
        <is>
          <t>technosphere</t>
        </is>
      </c>
      <c r="G218" t="n">
        <v>0</v>
      </c>
      <c r="H218" t="inlineStr">
        <is>
          <t>photovoltaic slanted-roof installation, 3 kWp, CIS, laminated, integrated, on roof</t>
        </is>
      </c>
      <c r="I218" t="inlineStr">
        <is>
          <t>(2,2,1,1,1,3); Calculation with average annual yield and share of technologies. Lifetime: 30a.</t>
        </is>
      </c>
      <c r="K218" t="inlineStr">
        <is>
          <t>residential</t>
        </is>
      </c>
      <c r="L218">
        <f>IF(K218="residential",VLOOKUP(B207,parameters!$C$41:$AG$178,18,0),IF(K218="commercial",1-VLOOKUP(B207,parameters!$C$41:$AG$178,18,0),1))</f>
        <v>0.17766751537682748</v>
      </c>
      <c r="M218" s="30">
        <f>INDEX(parameters!$D$41:$AG$178,MATCH('PV (extension)'!B207,parameters!$C$41:$C$178,0),MATCH('PV (extension)'!A218,parameters!$D$5:$AG$5,0))/L218</f>
        <v>5.119823078397083E-3</v>
      </c>
      <c r="N218" s="3" t="inlineStr">
        <is>
          <t>roof-top</t>
        </is>
      </c>
      <c r="O218">
        <f>INDEX(parameters!$C$196:$EJ$198,MATCH('PV (extension)'!N218,parameters!$B$196:$B$198,0),MATCH('PV (extension)'!B207,parameters!$C$195:$EJ$195,0))</f>
        <v>1829.8189944722278</v>
      </c>
      <c r="P218" t="n">
        <v>3</v>
      </c>
      <c r="Q218" t="n">
        <v>30</v>
      </c>
      <c r="R218">
        <f>Q218*P218*O218</f>
        <v>164683.70950250051</v>
      </c>
      <c r="S218">
        <f>1/R218</f>
        <v>6.0722460225175841E-6</v>
      </c>
    </row>
    <row r="219" ht="16" customHeight="1" s="29">
      <c r="A219" t="inlineStr">
        <is>
          <t>photovoltaic slanted-roof installation, 3 kWp, CdTe, panel, mounted, on roof</t>
        </is>
      </c>
      <c r="B219" s="30">
        <f>M219*S219</f>
        <v>2.0277083659899075E-7</v>
      </c>
      <c r="C219" t="inlineStr">
        <is>
          <t>CH</t>
        </is>
      </c>
      <c r="D219" t="inlineStr">
        <is>
          <t>unit</t>
        </is>
      </c>
      <c r="F219" t="inlineStr">
        <is>
          <t>technosphere</t>
        </is>
      </c>
      <c r="G219" t="n">
        <v>0</v>
      </c>
      <c r="H219" t="inlineStr">
        <is>
          <t>photovoltaic slanted-roof installation, 3 kWp, CdTe, panel, mounted, on roof</t>
        </is>
      </c>
      <c r="I219" t="inlineStr">
        <is>
          <t>(2,2,1,1,1,3); Calculation with average annual yield and share of technologies. Lifetime: 30a.</t>
        </is>
      </c>
      <c r="K219" t="inlineStr">
        <is>
          <t>residential</t>
        </is>
      </c>
      <c r="L219">
        <f>L218</f>
        <v>0.17766751537682748</v>
      </c>
      <c r="M219" s="30">
        <f>INDEX(parameters!$D$41:$AG$178,MATCH('PV (extension)'!B207,parameters!$C$41:$C$178,0),MATCH('PV (extension)'!A219,parameters!$D$5:$AG$5,0))/L219</f>
        <v>3.3393053550047194E-2</v>
      </c>
      <c r="N219" s="3" t="inlineStr">
        <is>
          <t>roof-top</t>
        </is>
      </c>
      <c r="O219">
        <f>INDEX(parameters!$C$196:$EJ$198,MATCH('PV (extension)'!N219,parameters!$B$196:$B$198,0),MATCH('PV (extension)'!B207,parameters!$C$195:$EJ$195,0))</f>
        <v>1829.8189944722278</v>
      </c>
      <c r="P219" t="n">
        <v>3</v>
      </c>
      <c r="Q219" t="n">
        <v>30</v>
      </c>
      <c r="R219">
        <f>Q219*P219*O219</f>
        <v>164683.70950250051</v>
      </c>
      <c r="S219">
        <f>1/R219</f>
        <v>6.0722460225175841E-6</v>
      </c>
    </row>
    <row r="220" ht="16" customHeight="1" s="29">
      <c r="A220" t="inlineStr">
        <is>
          <t>photovoltaic slanted-roof installation, 3 kWp, micro-Si, laminated, integrated, on roof</t>
        </is>
      </c>
      <c r="B220" s="30">
        <f>M220*S220</f>
        <v>3.141931473990997E-9</v>
      </c>
      <c r="C220" t="inlineStr">
        <is>
          <t>RER</t>
        </is>
      </c>
      <c r="D220" t="inlineStr">
        <is>
          <t>unit</t>
        </is>
      </c>
      <c r="F220" t="inlineStr">
        <is>
          <t>technosphere</t>
        </is>
      </c>
      <c r="G220" t="n">
        <v>0</v>
      </c>
      <c r="H220" t="inlineStr">
        <is>
          <t>photovoltaic slanted-roof installation, 3 kWp, micro-Si, laminated, integrated, on roof</t>
        </is>
      </c>
      <c r="I220" t="inlineStr">
        <is>
          <t>(2,2,1,1,1,3); Calculation with average annual yield and share of technologies. Lifetime: 30a.</t>
        </is>
      </c>
      <c r="K220" t="inlineStr">
        <is>
          <t>residential</t>
        </is>
      </c>
      <c r="L220">
        <f>L219</f>
        <v>0.17766751537682748</v>
      </c>
      <c r="M220" s="30">
        <f>INDEX(parameters!$D$41:$AG$178,MATCH('PV (extension)'!B207,parameters!$C$41:$C$178,0),MATCH('PV (extension)'!A220,parameters!$D$5:$AG$5,0))/L220</f>
        <v>5.1742493013949662E-4</v>
      </c>
      <c r="N220" s="3" t="inlineStr">
        <is>
          <t>roof-top</t>
        </is>
      </c>
      <c r="O220">
        <f>INDEX(parameters!$C$196:$EJ$198,MATCH('PV (extension)'!N220,parameters!$B$196:$B$198,0),MATCH('PV (extension)'!B207,parameters!$C$195:$EJ$195,0))</f>
        <v>1829.8189944722278</v>
      </c>
      <c r="P220" t="n">
        <v>3</v>
      </c>
      <c r="Q220" t="n">
        <v>30</v>
      </c>
      <c r="R220">
        <f>Q220*P220*O220</f>
        <v>164683.70950250051</v>
      </c>
      <c r="S220">
        <f>1/R220</f>
        <v>6.0722460225175841E-6</v>
      </c>
    </row>
    <row r="221" ht="16" customHeight="1" s="29">
      <c r="A221" t="inlineStr">
        <is>
          <t>photovoltaic slanted-roof installation, 3 kWp, micro-Si, panel, mounted, on roof</t>
        </is>
      </c>
      <c r="B221" s="30">
        <f>M221*S221</f>
        <v>5.4621933289824353E-8</v>
      </c>
      <c r="C221" t="inlineStr">
        <is>
          <t>RER</t>
        </is>
      </c>
      <c r="D221" t="inlineStr">
        <is>
          <t>unit</t>
        </is>
      </c>
      <c r="F221" t="inlineStr">
        <is>
          <t>technosphere</t>
        </is>
      </c>
      <c r="G221" t="n">
        <v>0</v>
      </c>
      <c r="H221" t="inlineStr">
        <is>
          <t>photovoltaic slanted-roof installation, 3 kWp, micro-Si, panel, mounted, on roof</t>
        </is>
      </c>
      <c r="I221" t="inlineStr">
        <is>
          <t>(2,2,1,1,1,3); Calculation with average annual yield and share of technologies. Lifetime: 30a.</t>
        </is>
      </c>
      <c r="K221" t="inlineStr">
        <is>
          <t>residential</t>
        </is>
      </c>
      <c r="L221">
        <f>L220</f>
        <v>0.17766751537682748</v>
      </c>
      <c r="M221" s="30">
        <f>INDEX(parameters!$D$41:$AG$178,MATCH('PV (extension)'!B207,parameters!$C$41:$C$178,0),MATCH('PV (extension)'!A221,parameters!$D$5:$AG$5,0))/L221</f>
        <v>8.9953425943663963E-3</v>
      </c>
      <c r="N221" s="3" t="inlineStr">
        <is>
          <t>roof-top</t>
        </is>
      </c>
      <c r="O221">
        <f>INDEX(parameters!$C$196:$EJ$198,MATCH('PV (extension)'!N221,parameters!$B$196:$B$198,0),MATCH('PV (extension)'!B207,parameters!$C$195:$EJ$195,0))</f>
        <v>1829.8189944722278</v>
      </c>
      <c r="P221" t="n">
        <v>3</v>
      </c>
      <c r="Q221" t="n">
        <v>30</v>
      </c>
      <c r="R221">
        <f>Q221*P221*O221</f>
        <v>164683.70950250051</v>
      </c>
      <c r="S221">
        <f>1/R221</f>
        <v>6.0722460225175841E-6</v>
      </c>
    </row>
    <row r="222" s="29">
      <c r="A222" t="inlineStr">
        <is>
          <t>photovoltaic facade installation, 3kWp, multi-Si, laminated, integrated, at building</t>
        </is>
      </c>
      <c r="B222" s="30">
        <f>M222*S222</f>
        <v>1.5997576070015911E-7</v>
      </c>
      <c r="C222" t="inlineStr">
        <is>
          <t>RER</t>
        </is>
      </c>
      <c r="D222" t="inlineStr">
        <is>
          <t>unit</t>
        </is>
      </c>
      <c r="F222" t="inlineStr">
        <is>
          <t>technosphere</t>
        </is>
      </c>
      <c r="G222" t="n">
        <v>0</v>
      </c>
      <c r="H222" t="inlineStr">
        <is>
          <t>photovoltaic facade installation, 3kWp, multi-Si, laminated, integrated, at building</t>
        </is>
      </c>
      <c r="I222" t="inlineStr">
        <is>
          <t>(2,2,1,1,1,3); Calculation with average annual yield and share of technologies. Lifetime: 30a.</t>
        </is>
      </c>
      <c r="K222" t="inlineStr">
        <is>
          <t>residential</t>
        </is>
      </c>
      <c r="L222">
        <f>L221</f>
        <v>0.17766751537682748</v>
      </c>
      <c r="M222" s="30">
        <f>INDEX(parameters!$D$41:$AG$178,MATCH('PV (extension)'!B207,parameters!$C$41:$C$178,0),MATCH('PV (extension)'!A222,parameters!$D$5:$AG$5,0))/L222</f>
        <v>1.8497835237986298E-2</v>
      </c>
      <c r="N222" t="inlineStr">
        <is>
          <t>façade</t>
        </is>
      </c>
      <c r="O222">
        <f>INDEX(parameters!$C$196:$EJ$198,MATCH('PV (extension)'!N222,parameters!$B$196:$B$198,0),MATCH('PV (extension)'!B207,parameters!$C$195:$EJ$195,0))</f>
        <v>1284.7665280336921</v>
      </c>
      <c r="P222" t="n">
        <v>3</v>
      </c>
      <c r="Q222" t="n">
        <v>30</v>
      </c>
      <c r="R222">
        <f>Q222*P222*O222</f>
        <v>115628.98752303229</v>
      </c>
      <c r="S222">
        <f>1/R222</f>
        <v>8.6483503957068607E-6</v>
      </c>
    </row>
    <row r="223" s="29">
      <c r="A223" t="inlineStr">
        <is>
          <t>photovoltaic facade installation, 3kWp, multi-Si, panel, mounted, at building</t>
        </is>
      </c>
      <c r="B223" s="30">
        <f>M223*S223</f>
        <v>1.5689388080900163E-7</v>
      </c>
      <c r="C223" t="inlineStr">
        <is>
          <t>RER</t>
        </is>
      </c>
      <c r="D223" t="inlineStr">
        <is>
          <t>unit</t>
        </is>
      </c>
      <c r="F223" t="inlineStr">
        <is>
          <t>technosphere</t>
        </is>
      </c>
      <c r="G223" t="n">
        <v>0</v>
      </c>
      <c r="H223" t="inlineStr">
        <is>
          <t>photovoltaic facade installation, 3kWp, multi-Si, panel, mounted, at building</t>
        </is>
      </c>
      <c r="I223" t="inlineStr">
        <is>
          <t>(2,2,1,1,1,3); Calculation with average annual yield and share of technologies. Lifetime: 30a.</t>
        </is>
      </c>
      <c r="K223" t="inlineStr">
        <is>
          <t>residential</t>
        </is>
      </c>
      <c r="L223">
        <f>L222</f>
        <v>0.17766751537682748</v>
      </c>
      <c r="M223" s="30">
        <f>INDEX(parameters!$D$41:$AG$178,MATCH('PV (extension)'!B207,parameters!$C$41:$C$178,0),MATCH('PV (extension)'!A223,parameters!$D$5:$AG$5,0))/L223</f>
        <v>1.8141480586504166E-2</v>
      </c>
      <c r="N223" t="inlineStr">
        <is>
          <t>façade</t>
        </is>
      </c>
      <c r="O223">
        <f>INDEX(parameters!$C$196:$EJ$198,MATCH('PV (extension)'!N223,parameters!$B$196:$B$198,0),MATCH('PV (extension)'!B207,parameters!$C$195:$EJ$195,0))</f>
        <v>1284.7665280336921</v>
      </c>
      <c r="P223" t="n">
        <v>3</v>
      </c>
      <c r="Q223" t="n">
        <v>30</v>
      </c>
      <c r="R223">
        <f>Q223*P223*O223</f>
        <v>115628.98752303229</v>
      </c>
      <c r="S223">
        <f>1/R223</f>
        <v>8.6483503957068607E-6</v>
      </c>
    </row>
    <row r="224" s="29">
      <c r="A224" t="inlineStr">
        <is>
          <t>photovoltaic facade installation, 3kWp, single-Si, laminated, integrated, at building</t>
        </is>
      </c>
      <c r="B224" s="30">
        <f>M224*S224</f>
        <v>8.4337435211777744E-8</v>
      </c>
      <c r="C224" t="inlineStr">
        <is>
          <t>RER</t>
        </is>
      </c>
      <c r="D224" t="inlineStr">
        <is>
          <t>unit</t>
        </is>
      </c>
      <c r="F224" t="inlineStr">
        <is>
          <t>technosphere</t>
        </is>
      </c>
      <c r="G224" t="n">
        <v>0</v>
      </c>
      <c r="H224" t="inlineStr">
        <is>
          <t>photovoltaic facade installation, 3kWp, single-Si, laminated, integrated, at building</t>
        </is>
      </c>
      <c r="I224" t="inlineStr">
        <is>
          <t>(2,2,1,1,1,3); Calculation with average annual yield and share of technologies. Lifetime: 30a.</t>
        </is>
      </c>
      <c r="K224" t="inlineStr">
        <is>
          <t>residential</t>
        </is>
      </c>
      <c r="L224">
        <f>L223</f>
        <v>0.17766751537682748</v>
      </c>
      <c r="M224" s="30">
        <f>INDEX(parameters!$D$41:$AG$178,MATCH('PV (extension)'!B207,parameters!$C$41:$C$178,0),MATCH('PV (extension)'!A224,parameters!$D$5:$AG$5,0))/L224</f>
        <v>9.7518522438271929E-3</v>
      </c>
      <c r="N224" t="inlineStr">
        <is>
          <t>façade</t>
        </is>
      </c>
      <c r="O224">
        <f>INDEX(parameters!$C$196:$EJ$198,MATCH('PV (extension)'!N224,parameters!$B$196:$B$198,0),MATCH('PV (extension)'!B207,parameters!$C$195:$EJ$195,0))</f>
        <v>1284.7665280336921</v>
      </c>
      <c r="P224" t="n">
        <v>3</v>
      </c>
      <c r="Q224" t="n">
        <v>30</v>
      </c>
      <c r="R224">
        <f>Q224*P224*O224</f>
        <v>115628.98752303229</v>
      </c>
      <c r="S224">
        <f>1/R224</f>
        <v>8.6483503957068607E-6</v>
      </c>
    </row>
    <row r="225" s="29">
      <c r="A225" t="inlineStr">
        <is>
          <t>photovoltaic facade installation, 3kWp, single-Si, panel, mounted, at building</t>
        </is>
      </c>
      <c r="B225" s="30">
        <f>M225*S225</f>
        <v>8.4264462343842478E-8</v>
      </c>
      <c r="C225" t="inlineStr">
        <is>
          <t>RER</t>
        </is>
      </c>
      <c r="D225" t="inlineStr">
        <is>
          <t>unit</t>
        </is>
      </c>
      <c r="F225" t="inlineStr">
        <is>
          <t>technosphere</t>
        </is>
      </c>
      <c r="G225" t="n">
        <v>0</v>
      </c>
      <c r="H225" t="inlineStr">
        <is>
          <t>photovoltaic facade installation, 3kWp, single-Si, panel, mounted, at building</t>
        </is>
      </c>
      <c r="I225" t="inlineStr">
        <is>
          <t>(2,2,1,1,1,3); Calculation with average annual yield and share of technologies. Lifetime: 30a.</t>
        </is>
      </c>
      <c r="K225" t="inlineStr">
        <is>
          <t>residential</t>
        </is>
      </c>
      <c r="L225">
        <f>L224</f>
        <v>0.17766751537682748</v>
      </c>
      <c r="M225" s="30">
        <f>INDEX(parameters!$D$41:$AG$178,MATCH('PV (extension)'!B207,parameters!$C$41:$C$178,0),MATCH('PV (extension)'!A225,parameters!$D$5:$AG$5,0))/L225</f>
        <v>9.7434144649911868E-3</v>
      </c>
      <c r="N225" t="inlineStr">
        <is>
          <t>façade</t>
        </is>
      </c>
      <c r="O225">
        <f>INDEX(parameters!$C$196:$EJ$198,MATCH('PV (extension)'!N225,parameters!$B$196:$B$198,0),MATCH('PV (extension)'!B207,parameters!$C$195:$EJ$195,0))</f>
        <v>1284.7665280336921</v>
      </c>
      <c r="P225" t="n">
        <v>3</v>
      </c>
      <c r="Q225" t="n">
        <v>30</v>
      </c>
      <c r="R225">
        <f>Q225*P225*O225</f>
        <v>115628.98752303229</v>
      </c>
      <c r="S225">
        <f>1/R225</f>
        <v>8.6483503957068607E-6</v>
      </c>
    </row>
    <row r="226" ht="16" customHeight="1" s="29">
      <c r="A226" t="inlineStr">
        <is>
          <t>photovoltaic flat-roof installation, 3kWp, multi-Si, on roof</t>
        </is>
      </c>
      <c r="B226" s="30">
        <f>M226*S226</f>
        <v>1.7302424600767827E-6</v>
      </c>
      <c r="C226" t="inlineStr">
        <is>
          <t>RER</t>
        </is>
      </c>
      <c r="D226" t="inlineStr">
        <is>
          <t>unit</t>
        </is>
      </c>
      <c r="F226" t="inlineStr">
        <is>
          <t>technosphere</t>
        </is>
      </c>
      <c r="G226" t="n">
        <v>0</v>
      </c>
      <c r="H226" t="inlineStr">
        <is>
          <t>photovoltaic flat-roof installation, 3kWp, multi-Si, on roof</t>
        </is>
      </c>
      <c r="I226" t="inlineStr">
        <is>
          <t>(2,2,1,1,1,3); Calculation with average annual yield and share of technologies. Lifetime: 30a.</t>
        </is>
      </c>
      <c r="K226" t="inlineStr">
        <is>
          <t>residential</t>
        </is>
      </c>
      <c r="L226">
        <f>L225</f>
        <v>0.17766751537682748</v>
      </c>
      <c r="M226" s="30">
        <f>INDEX(parameters!$D$41:$AG$178,MATCH('PV (extension)'!B207,parameters!$C$41:$C$178,0),MATCH('PV (extension)'!A226,parameters!$D$5:$AG$5,0))/L226</f>
        <v>0.28494274666417674</v>
      </c>
      <c r="N226" s="3" t="inlineStr">
        <is>
          <t>roof-top</t>
        </is>
      </c>
      <c r="O226">
        <f>INDEX(parameters!$C$196:$EJ$198,MATCH('PV (extension)'!N226,parameters!$B$196:$B$198,0),MATCH('PV (extension)'!B207,parameters!$C$195:$EJ$195,0))</f>
        <v>1829.8189944722278</v>
      </c>
      <c r="P226" t="n">
        <v>3</v>
      </c>
      <c r="Q226" t="n">
        <v>30</v>
      </c>
      <c r="R226">
        <f>Q226*P226*O226</f>
        <v>164683.70950250051</v>
      </c>
      <c r="S226">
        <f>1/R226</f>
        <v>6.0722460225175841E-6</v>
      </c>
    </row>
    <row r="227" ht="16" customHeight="1" s="29">
      <c r="A227" t="inlineStr">
        <is>
          <t>photovoltaic flat-roof installation, 3kWp, single-Si, on roof</t>
        </is>
      </c>
      <c r="B227" s="30">
        <f>M227*S227</f>
        <v>9.0316150057332578E-7</v>
      </c>
      <c r="C227" t="inlineStr">
        <is>
          <t>RER</t>
        </is>
      </c>
      <c r="D227" t="inlineStr">
        <is>
          <t>unit</t>
        </is>
      </c>
      <c r="F227" t="inlineStr">
        <is>
          <t>technosphere</t>
        </is>
      </c>
      <c r="G227" t="n">
        <v>0</v>
      </c>
      <c r="H227" t="inlineStr">
        <is>
          <t>photovoltaic flat-roof installation, 3kWp, single-Si, on roof</t>
        </is>
      </c>
      <c r="I227" t="inlineStr">
        <is>
          <t>(2,2,1,1,1,3); Calculation with average annual yield and share of technologies. Lifetime: 30a.</t>
        </is>
      </c>
      <c r="K227" t="inlineStr">
        <is>
          <t>residential</t>
        </is>
      </c>
      <c r="L227">
        <f>L226</f>
        <v>0.17766751537682748</v>
      </c>
      <c r="M227" s="30">
        <f>INDEX(parameters!$D$41:$AG$178,MATCH('PV (extension)'!B207,parameters!$C$41:$C$178,0),MATCH('PV (extension)'!A227,parameters!$D$5:$AG$5,0))/L227</f>
        <v>0.14873598619426004</v>
      </c>
      <c r="N227" s="3" t="inlineStr">
        <is>
          <t>roof-top</t>
        </is>
      </c>
      <c r="O227">
        <f>INDEX(parameters!$C$196:$EJ$198,MATCH('PV (extension)'!N227,parameters!$B$196:$B$198,0),MATCH('PV (extension)'!B207,parameters!$C$195:$EJ$195,0))</f>
        <v>1829.8189944722278</v>
      </c>
      <c r="P227" t="n">
        <v>3</v>
      </c>
      <c r="Q227" t="n">
        <v>30</v>
      </c>
      <c r="R227">
        <f>Q227*P227*O227</f>
        <v>164683.70950250051</v>
      </c>
      <c r="S227">
        <f>1/R227</f>
        <v>6.0722460225175841E-6</v>
      </c>
    </row>
    <row r="228" ht="16" customHeight="1" s="29">
      <c r="A228" t="inlineStr">
        <is>
          <t>photovoltaic slanted-roof installation, 3kWp, CIS, panel, mounted, on roof</t>
        </is>
      </c>
      <c r="B228" s="30">
        <f>M228*S228</f>
        <v>4.9955509148323356E-7</v>
      </c>
      <c r="C228" t="inlineStr">
        <is>
          <t>CH</t>
        </is>
      </c>
      <c r="D228" t="inlineStr">
        <is>
          <t>unit</t>
        </is>
      </c>
      <c r="F228" t="inlineStr">
        <is>
          <t>technosphere</t>
        </is>
      </c>
      <c r="G228" t="n">
        <v>0</v>
      </c>
      <c r="H228" t="inlineStr">
        <is>
          <t>photovoltaic slanted-roof installation, 3kWp, CIS, panel, mounted, on roof</t>
        </is>
      </c>
      <c r="I228" t="inlineStr">
        <is>
          <t>(2,2,1,1,1,3); Calculation with average annual yield and share of technologies. Lifetime: 30a.</t>
        </is>
      </c>
      <c r="K228" t="inlineStr">
        <is>
          <t>residential</t>
        </is>
      </c>
      <c r="L228">
        <f>L227</f>
        <v>0.17766751537682748</v>
      </c>
      <c r="M228" s="30">
        <f>INDEX(parameters!$D$41:$AG$178,MATCH('PV (extension)'!B207,parameters!$C$41:$C$178,0),MATCH('PV (extension)'!A228,parameters!$D$5:$AG$5,0))/L228</f>
        <v>8.2268585566319899E-2</v>
      </c>
      <c r="N228" s="3" t="inlineStr">
        <is>
          <t>roof-top</t>
        </is>
      </c>
      <c r="O228">
        <f>INDEX(parameters!$C$196:$EJ$198,MATCH('PV (extension)'!N228,parameters!$B$196:$B$198,0),MATCH('PV (extension)'!B207,parameters!$C$195:$EJ$195,0))</f>
        <v>1829.8189944722278</v>
      </c>
      <c r="P228" t="n">
        <v>3</v>
      </c>
      <c r="Q228" t="n">
        <v>30</v>
      </c>
      <c r="R228">
        <f>Q228*P228*O228</f>
        <v>164683.70950250051</v>
      </c>
      <c r="S228">
        <f>1/R228</f>
        <v>6.0722460225175841E-6</v>
      </c>
    </row>
    <row r="229" ht="16" customHeight="1" s="29">
      <c r="A229" t="inlineStr">
        <is>
          <t>photovoltaic slanted-roof installation, 3kWp, CdTe, laminated, integrated, on roof</t>
        </is>
      </c>
      <c r="B229" s="30">
        <f>M229*S229</f>
        <v>1.3987855831179683E-8</v>
      </c>
      <c r="C229" t="inlineStr">
        <is>
          <t>CH</t>
        </is>
      </c>
      <c r="D229" t="inlineStr">
        <is>
          <t>unit</t>
        </is>
      </c>
      <c r="F229" t="inlineStr">
        <is>
          <t>technosphere</t>
        </is>
      </c>
      <c r="G229" t="n">
        <v>0</v>
      </c>
      <c r="H229" t="inlineStr">
        <is>
          <t>photovoltaic slanted-roof installation, 3kWp, CdTe, laminated, integrated, on roof</t>
        </is>
      </c>
      <c r="I229" t="inlineStr">
        <is>
          <t>(2,2,1,1,1,3); Calculation with average annual yield and share of technologies. Lifetime: 30a.</t>
        </is>
      </c>
      <c r="K229" t="inlineStr">
        <is>
          <t>residential</t>
        </is>
      </c>
      <c r="L229">
        <f>L228</f>
        <v>0.17766751537682748</v>
      </c>
      <c r="M229" s="30">
        <f>INDEX(parameters!$D$41:$AG$178,MATCH('PV (extension)'!B207,parameters!$C$41:$C$178,0),MATCH('PV (extension)'!A229,parameters!$D$5:$AG$5,0))/L229</f>
        <v>2.3035719862648527E-3</v>
      </c>
      <c r="N229" s="3" t="inlineStr">
        <is>
          <t>roof-top</t>
        </is>
      </c>
      <c r="O229">
        <f>INDEX(parameters!$C$196:$EJ$198,MATCH('PV (extension)'!N229,parameters!$B$196:$B$198,0),MATCH('PV (extension)'!B207,parameters!$C$195:$EJ$195,0))</f>
        <v>1829.8189944722278</v>
      </c>
      <c r="P229" t="n">
        <v>3</v>
      </c>
      <c r="Q229" t="n">
        <v>30</v>
      </c>
      <c r="R229">
        <f>Q229*P229*O229</f>
        <v>164683.70950250051</v>
      </c>
      <c r="S229">
        <f>1/R229</f>
        <v>6.0722460225175841E-6</v>
      </c>
    </row>
    <row r="230" ht="16" customHeight="1" s="29">
      <c r="A230" t="inlineStr">
        <is>
          <t>photovoltaic slanted-roof installation, 3kWp, multi-Si, laminated, integrated, on roof</t>
        </is>
      </c>
      <c r="B230" s="30">
        <f>M230*S230</f>
        <v>8.3102673219685252E-8</v>
      </c>
      <c r="C230" t="inlineStr">
        <is>
          <t>RER</t>
        </is>
      </c>
      <c r="D230" t="inlineStr">
        <is>
          <t>unit</t>
        </is>
      </c>
      <c r="F230" t="inlineStr">
        <is>
          <t>technosphere</t>
        </is>
      </c>
      <c r="G230" t="n">
        <v>0</v>
      </c>
      <c r="H230" t="inlineStr">
        <is>
          <t>photovoltaic slanted-roof installation, 3kWp, multi-Si, laminated, integrated, on roof</t>
        </is>
      </c>
      <c r="I230" t="inlineStr">
        <is>
          <t>(2,2,1,1,1,3); Calculation with average annual yield and share of technologies. Lifetime: 30a.</t>
        </is>
      </c>
      <c r="K230" t="inlineStr">
        <is>
          <t>residential</t>
        </is>
      </c>
      <c r="L230">
        <f>L229</f>
        <v>0.17766751537682748</v>
      </c>
      <c r="M230" s="30">
        <f>INDEX(parameters!$D$41:$AG$178,MATCH('PV (extension)'!B207,parameters!$C$41:$C$178,0),MATCH('PV (extension)'!A230,parameters!$D$5:$AG$5,0))/L230</f>
        <v>1.3685656495391874E-2</v>
      </c>
      <c r="N230" s="3" t="inlineStr">
        <is>
          <t>roof-top</t>
        </is>
      </c>
      <c r="O230">
        <f>INDEX(parameters!$C$196:$EJ$198,MATCH('PV (extension)'!N230,parameters!$B$196:$B$198,0),MATCH('PV (extension)'!B207,parameters!$C$195:$EJ$195,0))</f>
        <v>1829.8189944722278</v>
      </c>
      <c r="P230" t="n">
        <v>3</v>
      </c>
      <c r="Q230" t="n">
        <v>30</v>
      </c>
      <c r="R230">
        <f>Q230*P230*O230</f>
        <v>164683.70950250051</v>
      </c>
      <c r="S230">
        <f>1/R230</f>
        <v>6.0722460225175841E-6</v>
      </c>
    </row>
    <row r="231" ht="16" customHeight="1" s="29">
      <c r="A231" t="inlineStr">
        <is>
          <t>photovoltaic slanted-roof installation, 3kWp, multi-Si, panel, mounted, on roof</t>
        </is>
      </c>
      <c r="B231" s="30">
        <f>M231*S231</f>
        <v>1.4224225902839137E-6</v>
      </c>
      <c r="C231" t="inlineStr">
        <is>
          <t>RER</t>
        </is>
      </c>
      <c r="D231" t="inlineStr">
        <is>
          <t>unit</t>
        </is>
      </c>
      <c r="F231" t="inlineStr">
        <is>
          <t>technosphere</t>
        </is>
      </c>
      <c r="G231" t="n">
        <v>0</v>
      </c>
      <c r="H231" t="inlineStr">
        <is>
          <t>photovoltaic slanted-roof installation, 3kWp, multi-Si, panel, mounted, on roof</t>
        </is>
      </c>
      <c r="I231" t="inlineStr">
        <is>
          <t>(2,2,1,1,1,3); Calculation with average annual yield and share of technologies. Lifetime: 30a.</t>
        </is>
      </c>
      <c r="K231" t="inlineStr">
        <is>
          <t>residential</t>
        </is>
      </c>
      <c r="L231">
        <f>L230</f>
        <v>0.17766751537682748</v>
      </c>
      <c r="M231" s="30">
        <f>INDEX(parameters!$D$41:$AG$178,MATCH('PV (extension)'!B207,parameters!$C$41:$C$178,0),MATCH('PV (extension)'!A231,parameters!$D$5:$AG$5,0))/L231</f>
        <v>0.23424982864811036</v>
      </c>
      <c r="N231" s="3" t="inlineStr">
        <is>
          <t>roof-top</t>
        </is>
      </c>
      <c r="O231">
        <f>INDEX(parameters!$C$196:$EJ$198,MATCH('PV (extension)'!N231,parameters!$B$196:$B$198,0),MATCH('PV (extension)'!B207,parameters!$C$195:$EJ$195,0))</f>
        <v>1829.8189944722278</v>
      </c>
      <c r="P231" t="n">
        <v>3</v>
      </c>
      <c r="Q231" t="n">
        <v>30</v>
      </c>
      <c r="R231">
        <f>Q231*P231*O231</f>
        <v>164683.70950250051</v>
      </c>
      <c r="S231">
        <f>1/R231</f>
        <v>6.0722460225175841E-6</v>
      </c>
    </row>
    <row r="232" ht="16" customHeight="1" s="29">
      <c r="A232" t="inlineStr">
        <is>
          <t>photovoltaic slanted-roof installation, 3kWp, single-Si, laminated, integrated, on roof</t>
        </is>
      </c>
      <c r="B232" s="30">
        <f>M232*S232</f>
        <v>4.3919454693816999E-8</v>
      </c>
      <c r="C232" t="inlineStr">
        <is>
          <t>RER</t>
        </is>
      </c>
      <c r="D232" t="inlineStr">
        <is>
          <t>unit</t>
        </is>
      </c>
      <c r="F232" t="inlineStr">
        <is>
          <t>technosphere</t>
        </is>
      </c>
      <c r="G232" t="n">
        <v>0</v>
      </c>
      <c r="H232" t="inlineStr">
        <is>
          <t>photovoltaic slanted-roof installation, 3kWp, single-Si, laminated, integrated, on roof</t>
        </is>
      </c>
      <c r="I232" t="inlineStr">
        <is>
          <t>(2,2,1,1,1,3); Calculation with average annual yield and share of technologies. Lifetime: 30a.</t>
        </is>
      </c>
      <c r="K232" t="inlineStr">
        <is>
          <t>residential</t>
        </is>
      </c>
      <c r="L232">
        <f>L231</f>
        <v>0.17766751537682748</v>
      </c>
      <c r="M232" s="30">
        <f>INDEX(parameters!$D$41:$AG$178,MATCH('PV (extension)'!B207,parameters!$C$41:$C$178,0),MATCH('PV (extension)'!A232,parameters!$D$5:$AG$5,0))/L232</f>
        <v>7.2328187183047909E-3</v>
      </c>
      <c r="N232" s="3" t="inlineStr">
        <is>
          <t>roof-top</t>
        </is>
      </c>
      <c r="O232">
        <f>INDEX(parameters!$C$196:$EJ$198,MATCH('PV (extension)'!N232,parameters!$B$196:$B$198,0),MATCH('PV (extension)'!B207,parameters!$C$195:$EJ$195,0))</f>
        <v>1829.8189944722278</v>
      </c>
      <c r="P232" t="n">
        <v>3</v>
      </c>
      <c r="Q232" t="n">
        <v>30</v>
      </c>
      <c r="R232">
        <f>Q232*P232*O232</f>
        <v>164683.70950250051</v>
      </c>
      <c r="S232">
        <f>1/R232</f>
        <v>6.0722460225175841E-6</v>
      </c>
    </row>
    <row r="233" ht="16" customHeight="1" s="29">
      <c r="A233" t="inlineStr">
        <is>
          <t>photovoltaic slanted-roof installation, 3kWp, single-Si, panel, mounted, on roof</t>
        </is>
      </c>
      <c r="B233" s="30">
        <f>M233*S233</f>
        <v>7.4336787415548072E-7</v>
      </c>
      <c r="C233" t="inlineStr">
        <is>
          <t>RER</t>
        </is>
      </c>
      <c r="D233" t="inlineStr">
        <is>
          <t>unit</t>
        </is>
      </c>
      <c r="F233" t="inlineStr">
        <is>
          <t>technosphere</t>
        </is>
      </c>
      <c r="G233" t="n">
        <v>0</v>
      </c>
      <c r="H233" t="inlineStr">
        <is>
          <t>photovoltaic slanted-roof installation, 3kWp, single-Si, panel, mounted, on roof</t>
        </is>
      </c>
      <c r="I233" t="inlineStr">
        <is>
          <t>(2,2,1,1,1,3); Calculation with average annual yield and share of technologies. Lifetime: 30a.</t>
        </is>
      </c>
      <c r="K233" t="inlineStr">
        <is>
          <t>residential</t>
        </is>
      </c>
      <c r="L233">
        <f>L232</f>
        <v>0.17766751537682748</v>
      </c>
      <c r="M233" s="30">
        <f>INDEX(parameters!$D$41:$AG$178,MATCH('PV (extension)'!B207,parameters!$C$41:$C$178,0),MATCH('PV (extension)'!A233,parameters!$D$5:$AG$5,0))/L233</f>
        <v>0.12242057904091255</v>
      </c>
      <c r="N233" s="3" t="inlineStr">
        <is>
          <t>roof-top</t>
        </is>
      </c>
      <c r="O233">
        <f>INDEX(parameters!$C$196:$EJ$198,MATCH('PV (extension)'!N233,parameters!$B$196:$B$198,0),MATCH('PV (extension)'!B207,parameters!$C$195:$EJ$195,0))</f>
        <v>1829.8189944722278</v>
      </c>
      <c r="P233" t="n">
        <v>3</v>
      </c>
      <c r="Q233" t="n">
        <v>30</v>
      </c>
      <c r="R233">
        <f>Q233*P233*O233</f>
        <v>164683.70950250051</v>
      </c>
      <c r="S233">
        <f>1/R233</f>
        <v>6.0722460225175841E-6</v>
      </c>
    </row>
    <row r="234" s="29">
      <c r="A234" t="inlineStr">
        <is>
          <t>market for tap water</t>
        </is>
      </c>
      <c r="B234" t="n">
        <v>0.0037026</v>
      </c>
      <c r="C234" t="inlineStr">
        <is>
          <t>Europe without Switzerland</t>
        </is>
      </c>
      <c r="D234" t="inlineStr">
        <is>
          <t>kilogram</t>
        </is>
      </c>
      <c r="F234" t="inlineStr">
        <is>
          <t>technosphere</t>
        </is>
      </c>
      <c r="G234" t="n">
        <v>0</v>
      </c>
      <c r="H234" t="inlineStr">
        <is>
          <t>tap water</t>
        </is>
      </c>
      <c r="I234" t="inlineStr">
        <is>
          <t>(2,2,1,1,1,3); Estimation 20l/m2 panel</t>
        </is>
      </c>
    </row>
    <row r="235" s="29">
      <c r="A235" t="inlineStr">
        <is>
          <t>treatment of wastewater, from residence, capacity 1.1E10l/year</t>
        </is>
      </c>
      <c r="B235" t="n">
        <v>-3.3323e-06</v>
      </c>
      <c r="C235" t="inlineStr">
        <is>
          <t>CH</t>
        </is>
      </c>
      <c r="D235" t="inlineStr">
        <is>
          <t>cubic meter</t>
        </is>
      </c>
      <c r="F235" t="inlineStr">
        <is>
          <t>technosphere</t>
        </is>
      </c>
      <c r="G235" t="n">
        <v>0</v>
      </c>
      <c r="H235" t="inlineStr">
        <is>
          <t>wastewater, from residence</t>
        </is>
      </c>
      <c r="I235" t="inlineStr">
        <is>
          <t>(2,2,1,1,1,3); Estimation 20l/m2 panel</t>
        </is>
      </c>
    </row>
    <row r="236" s="29"/>
    <row r="237" customFormat="1" s="28">
      <c r="A237" s="28" t="inlineStr">
        <is>
          <t>Activity</t>
        </is>
      </c>
      <c r="B237" s="28" t="inlineStr">
        <is>
          <t>electricity production, photovoltaic, commercial</t>
        </is>
      </c>
    </row>
    <row r="238">
      <c r="A238" t="inlineStr">
        <is>
          <t>comment</t>
        </is>
      </c>
      <c r="B23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")&amp;HLOOKUP(B239,parameters!$C$195:$EJ$198,2,0)&amp;" kWh/kWp.
Annual output, Facade: "&amp;HLOOKUP(B239,parameters!$C$195:$EJ$198,3,0)&amp;" kWh/kWp.
Annual output, Open-ground: "&amp;HLOOKUP(B239,parameters!$C$195:$EJ$198,4,0)&amp;_xlfn._LONGTEXT("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")&amp;VLOOKUP(B239,'extension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1829.81899447223 kWh/kWp.
Annual output, Facade: 1284.76652803369 kWh/kWp.
Annual output, Open-ground: 1946.6159515662 kWh/kWp.
Amount of solar energy transformed to electricity. Waste heat emission due to losses of electricity in the system.
Technology:  Electricity production with grid-connected photovoltaic power plants.
Time period:  Time of publications
Production volume: 0.973 GWh in 2025.
Sampling:  Statistical data and model calculations
Extrapolations:  Use of PV technology data investigated for other countries (Switzerland). Correction of average yield with Swiss data.
Uncertainty:  None
Author: Romain Sacchi, PSI, romain.sacchi@psi.ch</v>
      </c>
    </row>
    <row r="239" s="29">
      <c r="A239" t="inlineStr">
        <is>
          <t>location</t>
        </is>
      </c>
      <c r="B239" t="inlineStr">
        <is>
          <t>JO</t>
        </is>
      </c>
    </row>
    <row r="240" s="29">
      <c r="A240" t="inlineStr">
        <is>
          <t>production amount</t>
        </is>
      </c>
      <c r="B240" t="n">
        <v>1</v>
      </c>
    </row>
    <row r="241" s="29">
      <c r="A241" t="inlineStr">
        <is>
          <t>reference product</t>
        </is>
      </c>
      <c r="B241" t="inlineStr">
        <is>
          <t>electricity, low voltage</t>
        </is>
      </c>
    </row>
    <row r="242" s="29">
      <c r="A242" t="inlineStr">
        <is>
          <t>source</t>
        </is>
      </c>
      <c r="B2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43" s="29">
      <c r="A243" t="inlineStr">
        <is>
          <t>type</t>
        </is>
      </c>
      <c r="B243" t="inlineStr">
        <is>
          <t>process</t>
        </is>
      </c>
    </row>
    <row r="244" s="29">
      <c r="A244" t="inlineStr">
        <is>
          <t>unit</t>
        </is>
      </c>
      <c r="B244" t="inlineStr">
        <is>
          <t>kilowatt hour</t>
        </is>
      </c>
    </row>
    <row r="245" s="29">
      <c r="A245" t="inlineStr">
        <is>
          <t>Exchanges</t>
        </is>
      </c>
    </row>
    <row r="246" customFormat="1" s="28">
      <c r="A246" s="28" t="inlineStr">
        <is>
          <t>name</t>
        </is>
      </c>
      <c r="B246" s="28" t="inlineStr">
        <is>
          <t>amount</t>
        </is>
      </c>
      <c r="C246" s="28" t="inlineStr">
        <is>
          <t>location</t>
        </is>
      </c>
      <c r="D246" s="28" t="inlineStr">
        <is>
          <t>unit</t>
        </is>
      </c>
      <c r="E246" s="28" t="inlineStr">
        <is>
          <t>categories</t>
        </is>
      </c>
      <c r="F246" s="28" t="inlineStr">
        <is>
          <t>type</t>
        </is>
      </c>
      <c r="G246" s="28" t="inlineStr">
        <is>
          <t>uncertainty type</t>
        </is>
      </c>
      <c r="H246" s="28" t="inlineStr">
        <is>
          <t>reference product</t>
        </is>
      </c>
      <c r="I246" s="28" t="inlineStr">
        <is>
          <t>comment</t>
        </is>
      </c>
      <c r="J246" s="28" t="inlineStr">
        <is>
          <t>production volume</t>
        </is>
      </c>
      <c r="K246" s="28" t="inlineStr">
        <is>
          <t>scope</t>
        </is>
      </c>
      <c r="L246" s="28" t="inlineStr">
        <is>
          <t>scope share</t>
        </is>
      </c>
      <c r="M246" s="28" t="inlineStr">
        <is>
          <t>tech share</t>
        </is>
      </c>
      <c r="N246" s="28" t="inlineStr">
        <is>
          <t>installation</t>
        </is>
      </c>
      <c r="O246" s="28" t="inlineStr">
        <is>
          <t>productivity</t>
        </is>
      </c>
      <c r="P246" s="28" t="inlineStr">
        <is>
          <t>kWp</t>
        </is>
      </c>
      <c r="Q246" s="28" t="inlineStr">
        <is>
          <t>lifetime</t>
        </is>
      </c>
      <c r="R246" s="28" t="inlineStr">
        <is>
          <t>lifetime production</t>
        </is>
      </c>
      <c r="S246" s="28" t="inlineStr">
        <is>
          <t>inverted lifetime production</t>
        </is>
      </c>
    </row>
    <row r="247" s="29">
      <c r="A247" t="inlineStr">
        <is>
          <t>Energy, solar, converted</t>
        </is>
      </c>
      <c r="B247" t="n">
        <v>3.8503</v>
      </c>
      <c r="D247" t="inlineStr">
        <is>
          <t>megajoule</t>
        </is>
      </c>
      <c r="E247" t="inlineStr">
        <is>
          <t>natural resource::in air</t>
        </is>
      </c>
      <c r="F247" t="inlineStr">
        <is>
          <t>biosphere</t>
        </is>
      </c>
      <c r="G247" t="n">
        <v>0</v>
      </c>
      <c r="I247" t="inlineStr">
        <is>
          <t>(2,2,1,1,1,3); Energy loss in the system</t>
        </is>
      </c>
    </row>
    <row r="248" s="29">
      <c r="A248" t="inlineStr">
        <is>
          <t>Heat, waste</t>
        </is>
      </c>
      <c r="B248" t="n">
        <v>0.25027</v>
      </c>
      <c r="D248" t="inlineStr">
        <is>
          <t>megajoule</t>
        </is>
      </c>
      <c r="E248" t="inlineStr">
        <is>
          <t>air</t>
        </is>
      </c>
      <c r="F248" t="inlineStr">
        <is>
          <t>biosphere</t>
        </is>
      </c>
      <c r="G248" t="n">
        <v>0</v>
      </c>
      <c r="I248" t="inlineStr">
        <is>
          <t>(1,na,na,na,na,na); Calculation with average annual output and share of technologies; Average degradation of 10.5% included</t>
        </is>
      </c>
    </row>
    <row r="249" s="29">
      <c r="A249" t="inlineStr">
        <is>
          <t>electricity production, photovoltaic, commercial</t>
        </is>
      </c>
      <c r="B249" t="n">
        <v>1</v>
      </c>
      <c r="C249" t="inlineStr">
        <is>
          <t>JO</t>
        </is>
      </c>
      <c r="D249" t="inlineStr">
        <is>
          <t>kilowatt hour</t>
        </is>
      </c>
      <c r="E249" t="inlineStr">
        <is>
          <t>photovoltaic::power plants</t>
        </is>
      </c>
      <c r="F249" t="inlineStr">
        <is>
          <t>production</t>
        </is>
      </c>
      <c r="G249" t="n">
        <v>0</v>
      </c>
      <c r="H249" t="inlineStr">
        <is>
          <t>electricity, low voltage</t>
        </is>
      </c>
      <c r="J249">
        <f>VLOOKUP(C249,'extension - production vol'!$B$6:$D$235,3,0)</f>
        <v>0.97299999999999998</v>
      </c>
    </row>
    <row r="250" ht="16" customHeight="1" s="29">
      <c r="A250" t="inlineStr">
        <is>
          <t>photovoltaic flat-roof installation, 156 kWp, multi-Si, on roof</t>
        </is>
      </c>
      <c r="B250" s="30">
        <f>M250*S250</f>
        <v>1.4337248638340282E-8</v>
      </c>
      <c r="C250" t="inlineStr">
        <is>
          <t>CH</t>
        </is>
      </c>
      <c r="D250" t="inlineStr">
        <is>
          <t>unit</t>
        </is>
      </c>
      <c r="F250" t="inlineStr">
        <is>
          <t>technosphere</t>
        </is>
      </c>
      <c r="G250" t="n">
        <v>0</v>
      </c>
      <c r="H250" t="inlineStr">
        <is>
          <t>photovoltaic flat-roof installation, 156 kWp, multi-Si, on roof</t>
        </is>
      </c>
      <c r="I250" t="inlineStr">
        <is>
          <t>(2,2,1,1,1,3); Calculation with average annual yield and share of technologies. Lifetime: 30a.</t>
        </is>
      </c>
      <c r="K250" t="inlineStr">
        <is>
          <t>commercial</t>
        </is>
      </c>
      <c r="L250">
        <f>IF(K250="residential",VLOOKUP(B239,parameters!$C$41:$AG$178,18,0),IF(K250="commercial",1-VLOOKUP(B239,parameters!$C$41:$AG$178,18,0),1))</f>
        <v>0.82233248462317254</v>
      </c>
      <c r="M250" s="30">
        <f>INDEX(parameters!$D$41:$AG$178,MATCH('PV (extension)'!B239,parameters!$C$41:$C$178,0),MATCH('PV (extension)'!A250,parameters!$D$5:$AG$5,0))/L250</f>
        <v>0.12277778707072071</v>
      </c>
      <c r="N250" s="3" t="inlineStr">
        <is>
          <t>roof-top</t>
        </is>
      </c>
      <c r="O250">
        <f>INDEX(parameters!$C$196:$EJ$198,MATCH('PV (extension)'!N250,parameters!$B$196:$B$198,0),MATCH('PV (extension)'!B239,parameters!$C$195:$EJ$195,0))</f>
        <v>1829.8189944722278</v>
      </c>
      <c r="P250" t="n">
        <v>156</v>
      </c>
      <c r="Q250" t="n">
        <v>30</v>
      </c>
      <c r="R250">
        <f>Q250*P250*O250</f>
        <v>8563552.8941300269</v>
      </c>
      <c r="S250">
        <f>1/R250</f>
        <v>1.16773961971492E-7</v>
      </c>
    </row>
    <row r="251" ht="16" customHeight="1" s="29">
      <c r="A251" t="inlineStr">
        <is>
          <t>photovoltaic flat-roof installation, 156 kWp, single-Si, on roof</t>
        </is>
      </c>
      <c r="B251" s="30">
        <f>M251*S251</f>
        <v>7.4892590515959333E-9</v>
      </c>
      <c r="C251" t="inlineStr">
        <is>
          <t>CH</t>
        </is>
      </c>
      <c r="D251" t="inlineStr">
        <is>
          <t>unit</t>
        </is>
      </c>
      <c r="F251" t="inlineStr">
        <is>
          <t>technosphere</t>
        </is>
      </c>
      <c r="G251" t="n">
        <v>0</v>
      </c>
      <c r="H251" t="inlineStr">
        <is>
          <t>photovoltaic flat-roof installation, 156 kWp, single-Si, on roof</t>
        </is>
      </c>
      <c r="I251" t="inlineStr">
        <is>
          <t>(2,2,1,1,1,3); Calculation with average annual yield and share of technologies. Lifetime: 30a.</t>
        </is>
      </c>
      <c r="K251" t="inlineStr">
        <is>
          <t>commercial</t>
        </is>
      </c>
      <c r="L251">
        <f>L250</f>
        <v>0.82233248462317254</v>
      </c>
      <c r="M251" s="30">
        <f>INDEX(parameters!$D$41:$AG$178,MATCH('PV (extension)'!B239,parameters!$C$41:$C$178,0),MATCH('PV (extension)'!A251,parameters!$D$5:$AG$5,0))/L251</f>
        <v>6.4134666026183854E-2</v>
      </c>
      <c r="N251" s="3" t="inlineStr">
        <is>
          <t>roof-top</t>
        </is>
      </c>
      <c r="O251">
        <f>INDEX(parameters!$C$196:$EJ$198,MATCH('PV (extension)'!N251,parameters!$B$196:$B$198,0),MATCH('PV (extension)'!B239,parameters!$C$195:$EJ$195,0))</f>
        <v>1829.8189944722278</v>
      </c>
      <c r="P251" t="n">
        <v>156</v>
      </c>
      <c r="Q251" t="n">
        <v>30</v>
      </c>
      <c r="R251">
        <f>Q251*P251*O251</f>
        <v>8563552.8941300269</v>
      </c>
      <c r="S251">
        <f>1/R251</f>
        <v>1.16773961971492E-7</v>
      </c>
    </row>
    <row r="252" s="29">
      <c r="A252" t="inlineStr">
        <is>
          <t>photovoltaic open ground installation, 570 kWp, CIS, on open ground</t>
        </is>
      </c>
      <c r="B252" s="30">
        <f>M252*S252</f>
        <v>3.6912842272137163E-10</v>
      </c>
      <c r="C252" t="inlineStr">
        <is>
          <t>RER</t>
        </is>
      </c>
      <c r="D252" t="inlineStr">
        <is>
          <t>unit</t>
        </is>
      </c>
      <c r="F252" t="inlineStr">
        <is>
          <t>technosphere</t>
        </is>
      </c>
      <c r="G252" t="n">
        <v>0</v>
      </c>
      <c r="H252" t="inlineStr">
        <is>
          <t>photovoltaic open ground installation, 570 kWp, CIS, on open ground</t>
        </is>
      </c>
      <c r="I252" t="inlineStr">
        <is>
          <t>(2,2,1,1,1,3); Calculation with average annual yield and share of technologies. Lifetime: 30a.</t>
        </is>
      </c>
      <c r="K252" t="inlineStr">
        <is>
          <t>commercial</t>
        </is>
      </c>
      <c r="L252">
        <f>L251</f>
        <v>0.82233248462317254</v>
      </c>
      <c r="M252" s="30">
        <f>INDEX(parameters!$D$41:$AG$178,MATCH('PV (extension)'!B239,parameters!$C$41:$C$178,0),MATCH('PV (extension)'!A252,parameters!$D$5:$AG$5,0))/L252</f>
        <v>1.2287226816964775E-2</v>
      </c>
      <c r="N252" t="inlineStr">
        <is>
          <t>central</t>
        </is>
      </c>
      <c r="O252">
        <f>INDEX(parameters!$C$196:$EJ$198,MATCH('PV (extension)'!N252,parameters!$B$196:$B$198,0),MATCH('PV (extension)'!B239,parameters!$C$195:$EJ$195,0))</f>
        <v>1946.6159515662</v>
      </c>
      <c r="P252" t="n">
        <v>570</v>
      </c>
      <c r="Q252" t="n">
        <v>30</v>
      </c>
      <c r="R252">
        <f>Q252*P252*O252</f>
        <v>33287132.771782022</v>
      </c>
      <c r="S252">
        <f>1/R252</f>
        <v>3.0041638216665941E-8</v>
      </c>
    </row>
    <row r="253" s="29">
      <c r="A253" t="inlineStr">
        <is>
          <t>photovoltaic open ground installation, 570 kWp, CdTe, on open ground</t>
        </is>
      </c>
      <c r="B253" s="30">
        <f>M253*S253</f>
        <v>2.7115889389828888E-9</v>
      </c>
      <c r="C253" t="inlineStr">
        <is>
          <t>RER</t>
        </is>
      </c>
      <c r="D253" t="inlineStr">
        <is>
          <t>unit</t>
        </is>
      </c>
      <c r="F253" t="inlineStr">
        <is>
          <t>technosphere</t>
        </is>
      </c>
      <c r="G253" t="n">
        <v>0</v>
      </c>
      <c r="H253" t="inlineStr">
        <is>
          <t>photovoltaic open ground installation, 570 kWp, CdTe, on open ground</t>
        </is>
      </c>
      <c r="I253" t="inlineStr">
        <is>
          <t>(2,2,1,1,1,3); Calculation with average annual yield and share of technologies. Lifetime: 30a.</t>
        </is>
      </c>
      <c r="K253" t="inlineStr">
        <is>
          <t>commercial</t>
        </is>
      </c>
      <c r="L253">
        <f>L252</f>
        <v>0.82233248462317254</v>
      </c>
      <c r="M253" s="30">
        <f>INDEX(parameters!$D$41:$AG$178,MATCH('PV (extension)'!B239,parameters!$C$41:$C$178,0),MATCH('PV (extension)'!A253,parameters!$D$5:$AG$5,0))/L253</f>
        <v>9.0261021034418951E-2</v>
      </c>
      <c r="N253" t="inlineStr">
        <is>
          <t>central</t>
        </is>
      </c>
      <c r="O253">
        <f>INDEX(parameters!$C$196:$EJ$198,MATCH('PV (extension)'!N253,parameters!$B$196:$B$198,0),MATCH('PV (extension)'!B239,parameters!$C$195:$EJ$195,0))</f>
        <v>1946.6159515662</v>
      </c>
      <c r="P253" t="n">
        <v>570</v>
      </c>
      <c r="Q253" t="n">
        <v>30</v>
      </c>
      <c r="R253">
        <f>Q253*P253*O253</f>
        <v>33287132.771782022</v>
      </c>
      <c r="S253">
        <f>1/R253</f>
        <v>3.0041638216665941E-8</v>
      </c>
    </row>
    <row r="254" s="29">
      <c r="A254" t="inlineStr">
        <is>
          <t>photovoltaic open ground installation, 570 kWp, micro-Si, on open ground</t>
        </is>
      </c>
      <c r="B254" s="30">
        <f>M254*S254</f>
        <v>2.8740918565863609E-11</v>
      </c>
      <c r="C254" t="inlineStr">
        <is>
          <t>RER</t>
        </is>
      </c>
      <c r="D254" t="inlineStr">
        <is>
          <t>unit</t>
        </is>
      </c>
      <c r="F254" t="inlineStr">
        <is>
          <t>technosphere</t>
        </is>
      </c>
      <c r="G254" t="n">
        <v>0</v>
      </c>
      <c r="H254" t="inlineStr">
        <is>
          <t>photovoltaic open ground installation, 570 kWp, micro-Si, on open ground</t>
        </is>
      </c>
      <c r="I254" t="inlineStr">
        <is>
          <t>(2,2,1,1,1,3); Calculation with average annual yield and share of technologies. Lifetime: 30a.</t>
        </is>
      </c>
      <c r="K254" t="inlineStr">
        <is>
          <t>commercial</t>
        </is>
      </c>
      <c r="L254">
        <f>L253</f>
        <v>0.82233248462317254</v>
      </c>
      <c r="M254" s="30">
        <f>INDEX(parameters!$D$41:$AG$178,MATCH('PV (extension)'!B239,parameters!$C$41:$C$178,0),MATCH('PV (extension)'!A254,parameters!$D$5:$AG$5,0))/L254</f>
        <v>9.5670277228487681E-4</v>
      </c>
      <c r="N254" t="inlineStr">
        <is>
          <t>central</t>
        </is>
      </c>
      <c r="O254">
        <f>INDEX(parameters!$C$196:$EJ$198,MATCH('PV (extension)'!N254,parameters!$B$196:$B$198,0),MATCH('PV (extension)'!B239,parameters!$C$195:$EJ$195,0))</f>
        <v>1946.6159515662</v>
      </c>
      <c r="P254" t="n">
        <v>570</v>
      </c>
      <c r="Q254" t="n">
        <v>30</v>
      </c>
      <c r="R254">
        <f>Q254*P254*O254</f>
        <v>33287132.771782022</v>
      </c>
      <c r="S254">
        <f>1/R254</f>
        <v>3.0041638216665941E-8</v>
      </c>
    </row>
    <row r="255" s="29">
      <c r="A255" t="inlineStr">
        <is>
          <t>photovoltaic open ground installation, 570 kWp, multi-Si, on open ground</t>
        </is>
      </c>
      <c r="B255" s="30">
        <f>M255*S255</f>
        <v>9.6181255172197422E-9</v>
      </c>
      <c r="C255" t="inlineStr">
        <is>
          <t>RER</t>
        </is>
      </c>
      <c r="D255" t="inlineStr">
        <is>
          <t>unit</t>
        </is>
      </c>
      <c r="F255" t="inlineStr">
        <is>
          <t>technosphere</t>
        </is>
      </c>
      <c r="G255" t="n">
        <v>0</v>
      </c>
      <c r="H255" t="inlineStr">
        <is>
          <t>photovoltaic open ground installation, 570 kWp, multi-Si, on open ground</t>
        </is>
      </c>
      <c r="I255" t="inlineStr">
        <is>
          <t>(2,2,1,1,1,3); Calculation with average annual yield and share of technologies. Lifetime: 30a.</t>
        </is>
      </c>
      <c r="K255" t="inlineStr">
        <is>
          <t>commercial</t>
        </is>
      </c>
      <c r="L255">
        <f>L254</f>
        <v>0.82233248462317254</v>
      </c>
      <c r="M255" s="30">
        <f>INDEX(parameters!$D$41:$AG$178,MATCH('PV (extension)'!B239,parameters!$C$41:$C$178,0),MATCH('PV (extension)'!A255,parameters!$D$5:$AG$5,0))/L255</f>
        <v>0.32015982110735819</v>
      </c>
      <c r="N255" t="inlineStr">
        <is>
          <t>central</t>
        </is>
      </c>
      <c r="O255">
        <f>INDEX(parameters!$C$196:$EJ$198,MATCH('PV (extension)'!N255,parameters!$B$196:$B$198,0),MATCH('PV (extension)'!B239,parameters!$C$195:$EJ$195,0))</f>
        <v>1946.6159515662</v>
      </c>
      <c r="P255" t="n">
        <v>570</v>
      </c>
      <c r="Q255" t="n">
        <v>30</v>
      </c>
      <c r="R255">
        <f>Q255*P255*O255</f>
        <v>33287132.771782022</v>
      </c>
      <c r="S255">
        <f>1/R255</f>
        <v>3.0041638216665941E-8</v>
      </c>
    </row>
    <row r="256" s="29">
      <c r="A256" t="inlineStr">
        <is>
          <t>photovoltaic open ground installation, 570 kWp, single-Si, on open ground</t>
        </is>
      </c>
      <c r="B256" s="30">
        <f>M256*S256</f>
        <v>5.101867859008537E-9</v>
      </c>
      <c r="C256" t="inlineStr">
        <is>
          <t>RER</t>
        </is>
      </c>
      <c r="D256" t="inlineStr">
        <is>
          <t>unit</t>
        </is>
      </c>
      <c r="F256" t="inlineStr">
        <is>
          <t>technosphere</t>
        </is>
      </c>
      <c r="G256" t="n">
        <v>0</v>
      </c>
      <c r="H256" t="inlineStr">
        <is>
          <t>photovoltaic open ground installation, 570 kWp, single-Si, on open ground</t>
        </is>
      </c>
      <c r="I256" t="inlineStr">
        <is>
          <t>(2,2,1,1,1,3); Calculation with average annual yield and share of technologies. Lifetime: 30a.</t>
        </is>
      </c>
      <c r="K256" t="inlineStr">
        <is>
          <t>commercial</t>
        </is>
      </c>
      <c r="L256">
        <f>L255</f>
        <v>0.82233248462317254</v>
      </c>
      <c r="M256" s="30">
        <f>INDEX(parameters!$D$41:$AG$178,MATCH('PV (extension)'!B239,parameters!$C$41:$C$178,0),MATCH('PV (extension)'!A256,parameters!$D$5:$AG$5,0))/L256</f>
        <v>0.16982655280690445</v>
      </c>
      <c r="N256" t="inlineStr">
        <is>
          <t>central</t>
        </is>
      </c>
      <c r="O256">
        <f>INDEX(parameters!$C$196:$EJ$198,MATCH('PV (extension)'!N256,parameters!$B$196:$B$198,0),MATCH('PV (extension)'!B239,parameters!$C$195:$EJ$195,0))</f>
        <v>1946.6159515662</v>
      </c>
      <c r="P256" t="n">
        <v>570</v>
      </c>
      <c r="Q256" t="n">
        <v>30</v>
      </c>
      <c r="R256">
        <f>Q256*P256*O256</f>
        <v>33287132.771782022</v>
      </c>
      <c r="S256">
        <f>1/R256</f>
        <v>3.0041638216665941E-8</v>
      </c>
    </row>
    <row r="257" ht="16" customHeight="1" s="29">
      <c r="A257" t="inlineStr">
        <is>
          <t>photovoltaic slanted-roof installation, 93 kWp, multi-Si, laminated, integrated, on roof</t>
        </is>
      </c>
      <c r="B257" s="30">
        <f>M257*S257</f>
        <v>1.574367676257325E-9</v>
      </c>
      <c r="C257" t="inlineStr">
        <is>
          <t>CH</t>
        </is>
      </c>
      <c r="D257" t="inlineStr">
        <is>
          <t>unit</t>
        </is>
      </c>
      <c r="F257" t="inlineStr">
        <is>
          <t>technosphere</t>
        </is>
      </c>
      <c r="G257" t="n">
        <v>0</v>
      </c>
      <c r="H257" t="inlineStr">
        <is>
          <t>photovoltaic slanted-roof installation, 93 kWp, multi-Si, laminated, integrated, on roof</t>
        </is>
      </c>
      <c r="I257" t="inlineStr">
        <is>
          <t>(2,2,1,1,1,3); Calculation with average annual yield and share of technologies. Lifetime: 30a.</t>
        </is>
      </c>
      <c r="K257" t="inlineStr">
        <is>
          <t>commercial</t>
        </is>
      </c>
      <c r="L257">
        <f>L256</f>
        <v>0.82233248462317254</v>
      </c>
      <c r="M257" s="30">
        <f>INDEX(parameters!$D$41:$AG$178,MATCH('PV (extension)'!B239,parameters!$C$41:$C$178,0),MATCH('PV (extension)'!A257,parameters!$D$5:$AG$5,0))/L257</f>
        <v>8.0374539804535308E-3</v>
      </c>
      <c r="N257" s="3" t="inlineStr">
        <is>
          <t>roof-top</t>
        </is>
      </c>
      <c r="O257">
        <f>INDEX(parameters!$C$196:$EJ$198,MATCH('PV (extension)'!N257,parameters!$B$196:$B$198,0),MATCH('PV (extension)'!B239,parameters!$C$195:$EJ$195,0))</f>
        <v>1829.8189944722278</v>
      </c>
      <c r="P257" t="n">
        <v>93</v>
      </c>
      <c r="Q257" t="n">
        <v>30</v>
      </c>
      <c r="R257">
        <f>Q257*P257*O257</f>
        <v>5105194.9945775159</v>
      </c>
      <c r="S257">
        <f>1/R257</f>
        <v>1.9587890395218012E-7</v>
      </c>
    </row>
    <row r="258" ht="16" customHeight="1" s="29">
      <c r="A258" t="inlineStr">
        <is>
          <t>photovoltaic slanted-roof installation, 93 kWp, multi-Si, panel, mounted, on roof</t>
        </is>
      </c>
      <c r="B258" s="30">
        <f>M258*S258</f>
        <v>2.6695691562072257E-8</v>
      </c>
      <c r="C258" t="inlineStr">
        <is>
          <t>CH</t>
        </is>
      </c>
      <c r="D258" t="inlineStr">
        <is>
          <t>unit</t>
        </is>
      </c>
      <c r="F258" t="inlineStr">
        <is>
          <t>technosphere</t>
        </is>
      </c>
      <c r="G258" t="n">
        <v>0</v>
      </c>
      <c r="H258" t="inlineStr">
        <is>
          <t>photovoltaic slanted-roof installation, 93 kWp, multi-Si, panel, mounted, on roof</t>
        </is>
      </c>
      <c r="I258" t="inlineStr">
        <is>
          <t>(2,2,1,1,1,3); Calculation with average annual yield and share of technologies. Lifetime: 30a.</t>
        </is>
      </c>
      <c r="K258" t="inlineStr">
        <is>
          <t>commercial</t>
        </is>
      </c>
      <c r="L258">
        <f>L257</f>
        <v>0.82233248462317254</v>
      </c>
      <c r="M258" s="30">
        <f>INDEX(parameters!$D$41:$AG$178,MATCH('PV (extension)'!B239,parameters!$C$41:$C$178,0),MATCH('PV (extension)'!A258,parameters!$D$5:$AG$5,0))/L258</f>
        <v>0.13628671093947653</v>
      </c>
      <c r="N258" s="3" t="inlineStr">
        <is>
          <t>roof-top</t>
        </is>
      </c>
      <c r="O258">
        <f>INDEX(parameters!$C$196:$EJ$198,MATCH('PV (extension)'!N258,parameters!$B$196:$B$198,0),MATCH('PV (extension)'!B239,parameters!$C$195:$EJ$195,0))</f>
        <v>1829.8189944722278</v>
      </c>
      <c r="P258" t="n">
        <v>93</v>
      </c>
      <c r="Q258" t="n">
        <v>30</v>
      </c>
      <c r="R258">
        <f>Q258*P258*O258</f>
        <v>5105194.9945775159</v>
      </c>
      <c r="S258">
        <f>1/R258</f>
        <v>1.9587890395218012E-7</v>
      </c>
    </row>
    <row r="259" ht="16" customHeight="1" s="29">
      <c r="A259" t="inlineStr">
        <is>
          <t>photovoltaic slanted-roof installation, 93 kWp, single-Si, laminated, integrated, on roof</t>
        </is>
      </c>
      <c r="B259" s="30">
        <f>M259*S259</f>
        <v>8.3227895656350179E-10</v>
      </c>
      <c r="C259" t="inlineStr">
        <is>
          <t>CH</t>
        </is>
      </c>
      <c r="D259" t="inlineStr">
        <is>
          <t>unit</t>
        </is>
      </c>
      <c r="F259" t="inlineStr">
        <is>
          <t>technosphere</t>
        </is>
      </c>
      <c r="G259" t="n">
        <v>0</v>
      </c>
      <c r="H259" t="inlineStr">
        <is>
          <t>photovoltaic slanted-roof installation, 93 kWp, single-Si, laminated, integrated, on roof</t>
        </is>
      </c>
      <c r="I259" t="inlineStr">
        <is>
          <t>(2,2,1,1,1,3); Calculation with average annual yield and share of technologies. Lifetime: 30a.</t>
        </is>
      </c>
      <c r="K259" t="inlineStr">
        <is>
          <t>commercial</t>
        </is>
      </c>
      <c r="L259">
        <f>L258</f>
        <v>0.82233248462317254</v>
      </c>
      <c r="M259" s="30">
        <f>INDEX(parameters!$D$41:$AG$178,MATCH('PV (extension)'!B239,parameters!$C$41:$C$178,0),MATCH('PV (extension)'!A259,parameters!$D$5:$AG$5,0))/L259</f>
        <v>4.2489463631401872E-3</v>
      </c>
      <c r="N259" s="3" t="inlineStr">
        <is>
          <t>roof-top</t>
        </is>
      </c>
      <c r="O259">
        <f>INDEX(parameters!$C$196:$EJ$198,MATCH('PV (extension)'!N259,parameters!$B$196:$B$198,0),MATCH('PV (extension)'!B239,parameters!$C$195:$EJ$195,0))</f>
        <v>1829.8189944722278</v>
      </c>
      <c r="P259" t="n">
        <v>93</v>
      </c>
      <c r="Q259" t="n">
        <v>30</v>
      </c>
      <c r="R259">
        <f>Q259*P259*O259</f>
        <v>5105194.9945775159</v>
      </c>
      <c r="S259">
        <f>1/R259</f>
        <v>1.9587890395218012E-7</v>
      </c>
    </row>
    <row r="260" ht="16" customHeight="1" s="29">
      <c r="A260" t="inlineStr">
        <is>
          <t>photovoltaic slanted-roof installation, 93 kWp, single-Si, panel, mounted, on roof</t>
        </is>
      </c>
      <c r="B260" s="30">
        <f>M260*S260</f>
        <v>1.3983483926621091E-8</v>
      </c>
      <c r="C260" t="inlineStr">
        <is>
          <t>CH</t>
        </is>
      </c>
      <c r="D260" t="inlineStr">
        <is>
          <t>unit</t>
        </is>
      </c>
      <c r="F260" t="inlineStr">
        <is>
          <t>technosphere</t>
        </is>
      </c>
      <c r="G260" t="n">
        <v>0</v>
      </c>
      <c r="H260" t="inlineStr">
        <is>
          <t>photovoltaic slanted-roof installation, 93 kWp, single-Si, panel, mounted, on roof</t>
        </is>
      </c>
      <c r="I260" t="inlineStr">
        <is>
          <t>(2,2,1,1,1,3); Calculation with average annual yield and share of technologies. Lifetime: 30a.</t>
        </is>
      </c>
      <c r="K260" t="inlineStr">
        <is>
          <t>commercial</t>
        </is>
      </c>
      <c r="L260">
        <f>L259</f>
        <v>0.82233248462317254</v>
      </c>
      <c r="M260" s="30">
        <f>INDEX(parameters!$D$41:$AG$178,MATCH('PV (extension)'!B239,parameters!$C$41:$C$178,0),MATCH('PV (extension)'!A260,parameters!$D$5:$AG$5,0))/L260</f>
        <v>7.1388412148941149E-2</v>
      </c>
      <c r="N260" s="3" t="inlineStr">
        <is>
          <t>roof-top</t>
        </is>
      </c>
      <c r="O260">
        <f>INDEX(parameters!$C$196:$EJ$198,MATCH('PV (extension)'!N260,parameters!$B$196:$B$198,0),MATCH('PV (extension)'!B239,parameters!$C$195:$EJ$195,0))</f>
        <v>1829.8189944722278</v>
      </c>
      <c r="P260" t="n">
        <v>93</v>
      </c>
      <c r="Q260" t="n">
        <v>30</v>
      </c>
      <c r="R260">
        <f>Q260*P260*O260</f>
        <v>5105194.9945775159</v>
      </c>
      <c r="S260">
        <f>1/R260</f>
        <v>1.9587890395218012E-7</v>
      </c>
    </row>
    <row r="261" s="29">
      <c r="A261" t="inlineStr">
        <is>
          <t>market for tap water</t>
        </is>
      </c>
      <c r="B261" t="n">
        <v>0.0037026</v>
      </c>
      <c r="C261" t="inlineStr">
        <is>
          <t>Europe without Switzerland</t>
        </is>
      </c>
      <c r="D261" t="inlineStr">
        <is>
          <t>kilogram</t>
        </is>
      </c>
      <c r="F261" t="inlineStr">
        <is>
          <t>technosphere</t>
        </is>
      </c>
      <c r="G261" t="n">
        <v>0</v>
      </c>
      <c r="H261" t="inlineStr">
        <is>
          <t>tap water</t>
        </is>
      </c>
      <c r="I261" t="inlineStr">
        <is>
          <t>(2,2,1,1,1,3); Estimation 20l/m2 panel</t>
        </is>
      </c>
      <c r="M261" s="30" t="n"/>
    </row>
    <row r="262" s="29">
      <c r="A262" t="inlineStr">
        <is>
          <t>treatment of wastewater, from residence, capacity 1.1E10l/year</t>
        </is>
      </c>
      <c r="B262" t="n">
        <v>-3.3323e-06</v>
      </c>
      <c r="C262" t="inlineStr">
        <is>
          <t>CH</t>
        </is>
      </c>
      <c r="D262" t="inlineStr">
        <is>
          <t>cubic meter</t>
        </is>
      </c>
      <c r="F262" t="inlineStr">
        <is>
          <t>technosphere</t>
        </is>
      </c>
      <c r="G262" t="n">
        <v>0</v>
      </c>
      <c r="H262" t="inlineStr">
        <is>
          <t>wastewater, from residence</t>
        </is>
      </c>
      <c r="I262" t="inlineStr">
        <is>
          <t>(2,2,1,1,1,3); Estimation 20l/m2 panel</t>
        </is>
      </c>
      <c r="M262" s="30" t="n"/>
    </row>
    <row r="263" s="29">
      <c r="M263" s="30" t="n"/>
    </row>
    <row r="264" customFormat="1" s="28">
      <c r="A264" s="28" t="inlineStr">
        <is>
          <t>Activity</t>
        </is>
      </c>
      <c r="B264" s="28" t="inlineStr">
        <is>
          <t>electricity production, photovoltaic</t>
        </is>
      </c>
      <c r="M264" s="30" t="n"/>
    </row>
    <row r="265">
      <c r="A265" t="inlineStr">
        <is>
          <t>comment</t>
        </is>
      </c>
      <c r="B26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")&amp;HLOOKUP(B266,parameters!$C$195:$EJ$198,2,0)&amp;" kWh/kWp.
Annual output, Facade: "&amp;HLOOKUP(B266,parameters!$C$195:$EJ$198,3,0)&amp;" kWh/kWp.
Annual output, Open-ground: "&amp;HLOOKUP(B266,parameters!$C$195:$EJ$198,4,0)&amp;_xlfn._LONGTEXT("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")&amp;VLOOKUP(B266,'extension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1829.81899447223 kWh/kWp.
Annual output, Facade: 1284.76652803369 kWh/kWp.
Annual output, Open-ground: 1946.6159515662 kWh/kWp.
Amount of solar energy transformed to electricity. Waste heat emission due to losses of electricity in the system.
Technology:  Electricity production with grid-connected photovoltaic power plants.
Time period:  Time of publications
Production volume: 0.973 GWh in 2025.
Sampling:  Statistical data and model calculations
Extrapolations:  Use of PV technology data investigated for other countries (Switzerland). Correction of average yield with Swiss data.
Uncertainty:  None
Author: Romain Sacchi, PSI, romain.sacchi@psi.ch</v>
      </c>
      <c r="M265" s="30" t="n"/>
    </row>
    <row r="266" s="29">
      <c r="A266" t="inlineStr">
        <is>
          <t>location</t>
        </is>
      </c>
      <c r="B266" t="inlineStr">
        <is>
          <t>JO</t>
        </is>
      </c>
    </row>
    <row r="267" s="29">
      <c r="A267" t="inlineStr">
        <is>
          <t>production amount</t>
        </is>
      </c>
      <c r="B267" t="n">
        <v>1</v>
      </c>
    </row>
    <row r="268" s="29">
      <c r="A268" t="inlineStr">
        <is>
          <t>reference product</t>
        </is>
      </c>
      <c r="B268" t="inlineStr">
        <is>
          <t>electricity, low voltage</t>
        </is>
      </c>
    </row>
    <row r="269" s="29">
      <c r="A269" t="inlineStr">
        <is>
          <t>source</t>
        </is>
      </c>
      <c r="B2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0" s="29">
      <c r="A270" t="inlineStr">
        <is>
          <t>type</t>
        </is>
      </c>
      <c r="B270" t="inlineStr">
        <is>
          <t>process</t>
        </is>
      </c>
    </row>
    <row r="271" s="29">
      <c r="A271" t="inlineStr">
        <is>
          <t>unit</t>
        </is>
      </c>
      <c r="B271" t="inlineStr">
        <is>
          <t>kilowatt hour</t>
        </is>
      </c>
    </row>
    <row r="272" s="29">
      <c r="A272" t="inlineStr">
        <is>
          <t>Exchanges</t>
        </is>
      </c>
    </row>
    <row r="273" customFormat="1" s="28">
      <c r="A273" s="28" t="inlineStr">
        <is>
          <t>name</t>
        </is>
      </c>
      <c r="B273" s="28" t="inlineStr">
        <is>
          <t>amount</t>
        </is>
      </c>
      <c r="C273" s="28" t="inlineStr">
        <is>
          <t>location</t>
        </is>
      </c>
      <c r="D273" s="28" t="inlineStr">
        <is>
          <t>unit</t>
        </is>
      </c>
      <c r="E273" s="28" t="inlineStr">
        <is>
          <t>categories</t>
        </is>
      </c>
      <c r="F273" s="28" t="inlineStr">
        <is>
          <t>type</t>
        </is>
      </c>
      <c r="G273" s="28" t="inlineStr">
        <is>
          <t>uncertainty type</t>
        </is>
      </c>
      <c r="H273" s="28" t="inlineStr">
        <is>
          <t>loc</t>
        </is>
      </c>
      <c r="I273" s="28" t="inlineStr">
        <is>
          <t>scale</t>
        </is>
      </c>
      <c r="J273" s="28" t="inlineStr">
        <is>
          <t>comment</t>
        </is>
      </c>
      <c r="K273" s="28" t="inlineStr">
        <is>
          <t>negative</t>
        </is>
      </c>
      <c r="L273" s="28" t="inlineStr">
        <is>
          <t>reference product</t>
        </is>
      </c>
      <c r="M273" s="28" t="inlineStr">
        <is>
          <t>production volume</t>
        </is>
      </c>
      <c r="N273" s="28" t="inlineStr">
        <is>
          <t>scope</t>
        </is>
      </c>
      <c r="O273" s="28" t="inlineStr">
        <is>
          <t>scope share</t>
        </is>
      </c>
      <c r="P273" s="28" t="inlineStr">
        <is>
          <t>tech share</t>
        </is>
      </c>
      <c r="Q273" s="28" t="inlineStr">
        <is>
          <t>installation</t>
        </is>
      </c>
      <c r="R273" s="28" t="inlineStr">
        <is>
          <t>productivity</t>
        </is>
      </c>
      <c r="S273" s="28" t="inlineStr">
        <is>
          <t>kWp</t>
        </is>
      </c>
      <c r="T273" s="28" t="inlineStr">
        <is>
          <t>lifetime</t>
        </is>
      </c>
      <c r="U273" s="28" t="inlineStr">
        <is>
          <t>lifetime production</t>
        </is>
      </c>
      <c r="V273" s="28" t="inlineStr">
        <is>
          <t>inverted lifetime production</t>
        </is>
      </c>
    </row>
    <row r="274" s="29">
      <c r="A274" t="inlineStr">
        <is>
          <t>Energy, solar, converted</t>
        </is>
      </c>
      <c r="B274" t="n">
        <v>3.8503</v>
      </c>
      <c r="D274" t="inlineStr">
        <is>
          <t>megajoule</t>
        </is>
      </c>
      <c r="E274" t="inlineStr">
        <is>
          <t>natural resource::in air</t>
        </is>
      </c>
      <c r="F274" t="inlineStr">
        <is>
          <t>biosphere</t>
        </is>
      </c>
      <c r="G274" t="n">
        <v>2</v>
      </c>
      <c r="H274" t="n">
        <v>1.348151067341848</v>
      </c>
      <c r="I274" t="n">
        <v>0.04340984597628009</v>
      </c>
      <c r="J274" t="inlineStr">
        <is>
          <t>(2,2,1,1,1,3); Energy loss in the system</t>
        </is>
      </c>
    </row>
    <row r="275" s="29">
      <c r="A275" t="inlineStr">
        <is>
          <t>Heat, waste</t>
        </is>
      </c>
      <c r="B275" t="n">
        <v>0.25027</v>
      </c>
      <c r="D275" t="inlineStr">
        <is>
          <t>megajoule</t>
        </is>
      </c>
      <c r="E275" t="inlineStr">
        <is>
          <t>air</t>
        </is>
      </c>
      <c r="F275" t="inlineStr">
        <is>
          <t>biosphere</t>
        </is>
      </c>
      <c r="G275" t="n">
        <v>2</v>
      </c>
      <c r="H275" t="n">
        <v>-1.385214943900327</v>
      </c>
      <c r="I275" t="n">
        <v>0.02439508208471609</v>
      </c>
      <c r="J275" t="inlineStr">
        <is>
          <t>(1,na,na,na,na,na); Calculation</t>
        </is>
      </c>
    </row>
    <row r="276" s="29">
      <c r="A276" t="inlineStr">
        <is>
          <t>electricity production, photovoltaic</t>
        </is>
      </c>
      <c r="B276" t="n">
        <v>1</v>
      </c>
      <c r="C276" t="inlineStr">
        <is>
          <t>JO</t>
        </is>
      </c>
      <c r="D276" t="inlineStr">
        <is>
          <t>kilowatt hour</t>
        </is>
      </c>
      <c r="E276" t="inlineStr">
        <is>
          <t>photovoltaic::power plants</t>
        </is>
      </c>
      <c r="F276" t="inlineStr">
        <is>
          <t>production</t>
        </is>
      </c>
      <c r="G276" t="n">
        <v>0</v>
      </c>
      <c r="H276" t="n">
        <v>1</v>
      </c>
      <c r="L276" t="inlineStr">
        <is>
          <t>electricity, low voltage</t>
        </is>
      </c>
      <c r="M276">
        <f>VLOOKUP(C276,'extension - production vol'!$B$6:$D$235,3,0)</f>
        <v>0.97299999999999998</v>
      </c>
    </row>
    <row r="277" ht="16" customHeight="1" s="29">
      <c r="A277" t="inlineStr">
        <is>
          <t>photovoltaic flat-roof installation, 156 kWp, multi-Si, on roof</t>
        </is>
      </c>
      <c r="B277" s="30">
        <f>P277*V277</f>
        <v>1.178998529542656E-8</v>
      </c>
      <c r="C277" t="inlineStr">
        <is>
          <t>CH</t>
        </is>
      </c>
      <c r="D277" t="inlineStr">
        <is>
          <t>unit</t>
        </is>
      </c>
      <c r="F277" t="inlineStr">
        <is>
          <t>technosphere</t>
        </is>
      </c>
      <c r="G277" t="n">
        <v>2</v>
      </c>
      <c r="H277" t="n">
        <v>-18.46800298604678</v>
      </c>
      <c r="I277" t="n">
        <v>0.09798894162072011</v>
      </c>
      <c r="J277" t="inlineStr">
        <is>
          <t>(2,2,1,1,1,3); Calculation with average annual yield and share of technologies. Lifetime: 30a.</t>
        </is>
      </c>
      <c r="L277" t="inlineStr">
        <is>
          <t>photovoltaic flat-roof installation, 156 kWp, multi-Si, on roof</t>
        </is>
      </c>
      <c r="N277" t="inlineStr">
        <is>
          <t>all</t>
        </is>
      </c>
      <c r="O277" t="n">
        <v>1</v>
      </c>
      <c r="P277" s="30">
        <f>INDEX(parameters!$D$41:$AG$178,MATCH('PV (extension)'!B266,parameters!$C$41:$C$178,0),MATCH('PV (extension)'!A277,parameters!$D$5:$AG$5,0))/O277</f>
        <v>0.10096416269840058</v>
      </c>
      <c r="Q277" s="3" t="inlineStr">
        <is>
          <t>roof-top</t>
        </is>
      </c>
      <c r="R277">
        <f>INDEX(parameters!$C$196:$EJ$198,MATCH('PV (extension)'!Q277,parameters!$B$196:$B$198,0),MATCH('PV (extension)'!B266,parameters!$C$195:$EJ$195,0))</f>
        <v>1829.8189944722278</v>
      </c>
      <c r="S277" t="n">
        <v>156</v>
      </c>
      <c r="T277" t="n">
        <v>30</v>
      </c>
      <c r="U277">
        <f>T277*S277*R277</f>
        <v>8563552.8941300269</v>
      </c>
      <c r="V277">
        <f>1/U277</f>
        <v>1.16773961971492E-7</v>
      </c>
    </row>
    <row r="278" ht="16" customHeight="1" s="29">
      <c r="A278" t="inlineStr">
        <is>
          <t>photovoltaic flat-roof installation, 156 kWp, single-Si, on roof</t>
        </is>
      </c>
      <c r="B278" s="30">
        <f>P278*V278</f>
        <v>6.1586610038854677E-9</v>
      </c>
      <c r="C278" t="inlineStr">
        <is>
          <t>CH</t>
        </is>
      </c>
      <c r="D278" t="inlineStr">
        <is>
          <t>unit</t>
        </is>
      </c>
      <c r="F278" t="inlineStr">
        <is>
          <t>technosphere</t>
        </is>
      </c>
      <c r="G278" t="n">
        <v>2</v>
      </c>
      <c r="H278" t="n">
        <v>-19.10362020104489</v>
      </c>
      <c r="I278" t="n">
        <v>0.09798894162072011</v>
      </c>
      <c r="J278" t="inlineStr">
        <is>
          <t>(2,2,1,1,1,3); Calculation with average annual yield and share of technologies. Lifetime: 30a.</t>
        </is>
      </c>
      <c r="L278" t="inlineStr">
        <is>
          <t>photovoltaic flat-roof installation, 156 kWp, single-Si, on roof</t>
        </is>
      </c>
      <c r="N278" t="inlineStr">
        <is>
          <t>all</t>
        </is>
      </c>
      <c r="O278" t="n">
        <v>1</v>
      </c>
      <c r="P278" s="30">
        <f>INDEX(parameters!$D$41:$AG$178,MATCH('PV (extension)'!B266,parameters!$C$41:$C$178,0),MATCH('PV (extension)'!A278,parameters!$D$5:$AG$5,0))/O278</f>
        <v>5.2740019263789135E-2</v>
      </c>
      <c r="Q278" s="3" t="inlineStr">
        <is>
          <t>roof-top</t>
        </is>
      </c>
      <c r="R278">
        <f>INDEX(parameters!$C$196:$EJ$198,MATCH('PV (extension)'!Q278,parameters!$B$196:$B$198,0),MATCH('PV (extension)'!B266,parameters!$C$195:$EJ$195,0))</f>
        <v>1829.8189944722278</v>
      </c>
      <c r="S278" t="n">
        <v>156</v>
      </c>
      <c r="T278" t="n">
        <v>30</v>
      </c>
      <c r="U278">
        <f>T278*S278*R278</f>
        <v>8563552.8941300269</v>
      </c>
      <c r="V278">
        <f>1/U278</f>
        <v>1.16773961971492E-7</v>
      </c>
    </row>
    <row r="279" ht="16" customHeight="1" s="29">
      <c r="A279" t="inlineStr">
        <is>
          <t>photovoltaic slanted-roof installation, 3 kWp, CIS, laminated, integrated, on roof</t>
        </is>
      </c>
      <c r="B279" s="30">
        <f>P279*V279</f>
        <v>5.5234743512620385E-9</v>
      </c>
      <c r="C279" t="inlineStr">
        <is>
          <t>CH</t>
        </is>
      </c>
      <c r="D279" t="inlineStr">
        <is>
          <t>unit</t>
        </is>
      </c>
      <c r="F279" t="inlineStr">
        <is>
          <t>technosphere</t>
        </is>
      </c>
      <c r="G279" t="n">
        <v>2</v>
      </c>
      <c r="H279" t="n">
        <v>-19.69743931800395</v>
      </c>
      <c r="I279" t="n">
        <v>0.09798894162072011</v>
      </c>
      <c r="J279" t="inlineStr">
        <is>
          <t>(2,2,1,1,1,3); Calculation with average annual yield and share of technologies. Lifetime: 30a.</t>
        </is>
      </c>
      <c r="L279" t="inlineStr">
        <is>
          <t>photovoltaic slanted-roof installation, 3 kWp, CIS, laminated, integrated, on roof</t>
        </is>
      </c>
      <c r="N279" t="inlineStr">
        <is>
          <t>all</t>
        </is>
      </c>
      <c r="O279" t="n">
        <v>1</v>
      </c>
      <c r="P279" s="30">
        <f>INDEX(parameters!$D$41:$AG$178,MATCH('PV (extension)'!B266,parameters!$C$41:$C$178,0),MATCH('PV (extension)'!A279,parameters!$D$5:$AG$5,0))/O279</f>
        <v>9.0962624550774995E-4</v>
      </c>
      <c r="Q279" s="3" t="inlineStr">
        <is>
          <t>roof-top</t>
        </is>
      </c>
      <c r="R279">
        <f>INDEX(parameters!$C$196:$EJ$198,MATCH('PV (extension)'!Q279,parameters!$B$196:$B$198,0),MATCH('PV (extension)'!B266,parameters!$C$195:$EJ$195,0))</f>
        <v>1829.8189944722278</v>
      </c>
      <c r="S279" t="n">
        <v>3</v>
      </c>
      <c r="T279" t="n">
        <v>30</v>
      </c>
      <c r="U279">
        <f>T279*S279*R279</f>
        <v>164683.70950250051</v>
      </c>
      <c r="V279">
        <f>1/U279</f>
        <v>6.0722460225175841E-6</v>
      </c>
    </row>
    <row r="280" ht="16" customHeight="1" s="29">
      <c r="A280" t="inlineStr">
        <is>
          <t>photovoltaic slanted-roof installation, 3 kWp, CdTe, panel, mounted, on roof</t>
        </is>
      </c>
      <c r="B280" s="30">
        <f>P280*V280</f>
        <v>3.6025790729423369E-8</v>
      </c>
      <c r="C280" t="inlineStr">
        <is>
          <t>CH</t>
        </is>
      </c>
      <c r="D280" t="inlineStr">
        <is>
          <t>unit</t>
        </is>
      </c>
      <c r="F280" t="inlineStr">
        <is>
          <t>technosphere</t>
        </is>
      </c>
      <c r="G280" t="n">
        <v>2</v>
      </c>
      <c r="H280" t="n">
        <v>-16.69297991102503</v>
      </c>
      <c r="I280" t="n">
        <v>0.09798894162072011</v>
      </c>
      <c r="J280" t="inlineStr">
        <is>
          <t>(2,2,1,1,1,3); Calculation with average annual yield and share of technologies. Lifetime: 30a.</t>
        </is>
      </c>
      <c r="L280" t="inlineStr">
        <is>
          <t>photovoltaic slanted-roof installation, 3 kWp, CdTe, panel, mounted, on roof</t>
        </is>
      </c>
      <c r="N280" t="inlineStr">
        <is>
          <t>all</t>
        </is>
      </c>
      <c r="O280" t="n">
        <v>1</v>
      </c>
      <c r="P280" s="30">
        <f>INDEX(parameters!$D$41:$AG$178,MATCH('PV (extension)'!B266,parameters!$C$41:$C$178,0),MATCH('PV (extension)'!A280,parameters!$D$5:$AG$5,0))/O280</f>
        <v>5.9328608550822341E-3</v>
      </c>
      <c r="Q280" s="3" t="inlineStr">
        <is>
          <t>roof-top</t>
        </is>
      </c>
      <c r="R280">
        <f>INDEX(parameters!$C$196:$EJ$198,MATCH('PV (extension)'!Q280,parameters!$B$196:$B$198,0),MATCH('PV (extension)'!B266,parameters!$C$195:$EJ$195,0))</f>
        <v>1829.8189944722278</v>
      </c>
      <c r="S280" t="n">
        <v>3</v>
      </c>
      <c r="T280" t="n">
        <v>30</v>
      </c>
      <c r="U280">
        <f>T280*S280*R280</f>
        <v>164683.70950250051</v>
      </c>
      <c r="V280">
        <f>1/U280</f>
        <v>6.0722460225175841E-6</v>
      </c>
    </row>
    <row r="281" ht="16" customHeight="1" s="29">
      <c r="A281" t="inlineStr">
        <is>
          <t>photovoltaic slanted-roof installation, 3 kWp, micro-Si, laminated, integrated, on roof</t>
        </is>
      </c>
      <c r="B281" s="30">
        <f>P281*V281</f>
        <v>5.5821915846823371E-10</v>
      </c>
      <c r="C281" t="inlineStr">
        <is>
          <t>RER</t>
        </is>
      </c>
      <c r="D281" t="inlineStr">
        <is>
          <t>unit</t>
        </is>
      </c>
      <c r="F281" t="inlineStr">
        <is>
          <t>technosphere</t>
        </is>
      </c>
      <c r="G281" t="n">
        <v>2</v>
      </c>
      <c r="H281" t="n">
        <v>-21.54326959350907</v>
      </c>
      <c r="I281" t="n">
        <v>0.09798894162072011</v>
      </c>
      <c r="J281" t="inlineStr">
        <is>
          <t>(2,2,1,1,1,3); Calculation with average annual yield and share of technologies. Lifetime: 30a.</t>
        </is>
      </c>
      <c r="L281" t="inlineStr">
        <is>
          <t>photovoltaic slanted-roof installation, 3 kWp, micro-Si, laminated, integrated, on roof</t>
        </is>
      </c>
      <c r="N281" t="inlineStr">
        <is>
          <t>all</t>
        </is>
      </c>
      <c r="O281" t="n">
        <v>1</v>
      </c>
      <c r="P281" s="30">
        <f>INDEX(parameters!$D$41:$AG$178,MATCH('PV (extension)'!B266,parameters!$C$41:$C$178,0),MATCH('PV (extension)'!A281,parameters!$D$5:$AG$5,0))/O281</f>
        <v>9.1929601731912907E-5</v>
      </c>
      <c r="Q281" s="3" t="inlineStr">
        <is>
          <t>roof-top</t>
        </is>
      </c>
      <c r="R281">
        <f>INDEX(parameters!$C$196:$EJ$198,MATCH('PV (extension)'!Q281,parameters!$B$196:$B$198,0),MATCH('PV (extension)'!B266,parameters!$C$195:$EJ$195,0))</f>
        <v>1829.8189944722278</v>
      </c>
      <c r="S281" t="n">
        <v>3</v>
      </c>
      <c r="T281" t="n">
        <v>30</v>
      </c>
      <c r="U281">
        <f>T281*S281*R281</f>
        <v>164683.70950250051</v>
      </c>
      <c r="V281">
        <f>1/U281</f>
        <v>6.0722460225175841E-6</v>
      </c>
    </row>
    <row r="282" ht="16" customHeight="1" s="29">
      <c r="A282" t="inlineStr">
        <is>
          <t>photovoltaic slanted-roof installation, 3 kWp, micro-Si, panel, mounted, on roof</t>
        </is>
      </c>
      <c r="B282" s="30">
        <f>P282*V282</f>
        <v>9.7045431726819134E-9</v>
      </c>
      <c r="C282" t="inlineStr">
        <is>
          <t>RER</t>
        </is>
      </c>
      <c r="D282" t="inlineStr">
        <is>
          <t>unit</t>
        </is>
      </c>
      <c r="F282" t="inlineStr">
        <is>
          <t>technosphere</t>
        </is>
      </c>
      <c r="G282" t="n">
        <v>2</v>
      </c>
      <c r="H282" t="n">
        <v>-18.72987249989203</v>
      </c>
      <c r="I282" t="n">
        <v>0.09798894162072011</v>
      </c>
      <c r="J282" t="inlineStr">
        <is>
          <t>(2,2,1,1,1,3); Calculation with average annual yield and share of technologies. Lifetime: 30a.</t>
        </is>
      </c>
      <c r="L282" t="inlineStr">
        <is>
          <t>photovoltaic slanted-roof installation, 3 kWp, micro-Si, panel, mounted, on roof</t>
        </is>
      </c>
      <c r="N282" t="inlineStr">
        <is>
          <t>all</t>
        </is>
      </c>
      <c r="O282" t="n">
        <v>1</v>
      </c>
      <c r="P282" s="30">
        <f>INDEX(parameters!$D$41:$AG$178,MATCH('PV (extension)'!B266,parameters!$C$41:$C$178,0),MATCH('PV (extension)'!A282,parameters!$D$5:$AG$5,0))/O282</f>
        <v>1.5981801687044229E-3</v>
      </c>
      <c r="Q282" s="3" t="inlineStr">
        <is>
          <t>roof-top</t>
        </is>
      </c>
      <c r="R282">
        <f>INDEX(parameters!$C$196:$EJ$198,MATCH('PV (extension)'!Q282,parameters!$B$196:$B$198,0),MATCH('PV (extension)'!B266,parameters!$C$195:$EJ$195,0))</f>
        <v>1829.8189944722278</v>
      </c>
      <c r="S282" t="n">
        <v>3</v>
      </c>
      <c r="T282" t="n">
        <v>30</v>
      </c>
      <c r="U282">
        <f>T282*S282*R282</f>
        <v>164683.70950250051</v>
      </c>
      <c r="V282">
        <f>1/U282</f>
        <v>6.0722460225175841E-6</v>
      </c>
    </row>
    <row r="283" s="29">
      <c r="A283" t="inlineStr">
        <is>
          <t>photovoltaic open ground installation, 570 kWp, CIS, on open ground</t>
        </is>
      </c>
      <c r="B283" s="30">
        <f>P283*V283</f>
        <v>3.0354629300149823E-10</v>
      </c>
      <c r="C283" t="inlineStr">
        <is>
          <t>RER</t>
        </is>
      </c>
      <c r="D283" t="inlineStr">
        <is>
          <t>unit</t>
        </is>
      </c>
      <c r="F283" t="inlineStr">
        <is>
          <t>technosphere</t>
        </is>
      </c>
      <c r="G283" t="n">
        <v>2</v>
      </c>
      <c r="H283" t="n">
        <v>-21.66656811806742</v>
      </c>
      <c r="I283" t="n">
        <v>0.09798894162072011</v>
      </c>
      <c r="J283" t="inlineStr">
        <is>
          <t>(2,2,1,1,1,3); Calculation with average annual yield and share of technologies. Lifetime: 30a.</t>
        </is>
      </c>
      <c r="L283" t="inlineStr">
        <is>
          <t>photovoltaic open ground installation, 570 kWp, CIS, on open ground</t>
        </is>
      </c>
      <c r="N283" t="inlineStr">
        <is>
          <t>all</t>
        </is>
      </c>
      <c r="O283" t="n">
        <v>1</v>
      </c>
      <c r="P283" s="30">
        <f>INDEX(parameters!$D$41:$AG$178,MATCH('PV (extension)'!B266,parameters!$C$41:$C$178,0),MATCH('PV (extension)'!A283,parameters!$D$5:$AG$5,0))/O283</f>
        <v>1.0104185757523119E-2</v>
      </c>
      <c r="Q283" t="inlineStr">
        <is>
          <t>central</t>
        </is>
      </c>
      <c r="R283">
        <f>INDEX(parameters!$C$196:$EJ$198,MATCH('PV (extension)'!Q283,parameters!$B$196:$B$198,0),MATCH('PV (extension)'!B266,parameters!$C$195:$EJ$195,0))</f>
        <v>1946.6159515662</v>
      </c>
      <c r="S283" t="n">
        <v>570</v>
      </c>
      <c r="T283" t="n">
        <v>30</v>
      </c>
      <c r="U283">
        <f>T283*S283*R283</f>
        <v>33287132.771782022</v>
      </c>
      <c r="V283">
        <f>1/U283</f>
        <v>3.0041638216665941E-8</v>
      </c>
    </row>
    <row r="284" s="29">
      <c r="A284" t="inlineStr">
        <is>
          <t>photovoltaic open ground installation, 570 kWp, CdTe, on open ground</t>
        </is>
      </c>
      <c r="B284" s="30">
        <f>P284*V284</f>
        <v>2.229827669470511E-9</v>
      </c>
      <c r="C284" t="inlineStr">
        <is>
          <t>RER</t>
        </is>
      </c>
      <c r="D284" t="inlineStr">
        <is>
          <t>unit</t>
        </is>
      </c>
      <c r="F284" t="inlineStr">
        <is>
          <t>technosphere</t>
        </is>
      </c>
      <c r="G284" t="n">
        <v>2</v>
      </c>
      <c r="H284" t="n">
        <v>-21.47552628199886</v>
      </c>
      <c r="I284" t="n">
        <v>0.09798894162072011</v>
      </c>
      <c r="J284" t="inlineStr">
        <is>
          <t>(2,2,1,1,1,3); Calculation with average annual yield and share of technologies. Lifetime: 30a.</t>
        </is>
      </c>
      <c r="L284" t="inlineStr">
        <is>
          <t>photovoltaic open ground installation, 570 kWp, CdTe, on open ground</t>
        </is>
      </c>
      <c r="N284" t="inlineStr">
        <is>
          <t>all</t>
        </is>
      </c>
      <c r="O284" t="n">
        <v>1</v>
      </c>
      <c r="P284" s="30">
        <f>INDEX(parameters!$D$41:$AG$178,MATCH('PV (extension)'!B266,parameters!$C$41:$C$178,0),MATCH('PV (extension)'!A284,parameters!$D$5:$AG$5,0))/O284</f>
        <v>7.4224569691858172E-2</v>
      </c>
      <c r="Q284" t="inlineStr">
        <is>
          <t>central</t>
        </is>
      </c>
      <c r="R284">
        <f>INDEX(parameters!$C$196:$EJ$198,MATCH('PV (extension)'!Q284,parameters!$B$196:$B$198,0),MATCH('PV (extension)'!B266,parameters!$C$195:$EJ$195,0))</f>
        <v>1946.6159515662</v>
      </c>
      <c r="S284" t="n">
        <v>570</v>
      </c>
      <c r="T284" t="n">
        <v>30</v>
      </c>
      <c r="U284">
        <f>T284*S284*R284</f>
        <v>33287132.771782022</v>
      </c>
      <c r="V284">
        <f>1/U284</f>
        <v>3.0041638216665941E-8</v>
      </c>
    </row>
    <row r="285" s="29">
      <c r="A285" t="inlineStr">
        <is>
          <t>photovoltaic open ground installation, 570 kWp, micro-Si, on open ground</t>
        </is>
      </c>
      <c r="B285" s="30">
        <f>P285*V285</f>
        <v>2.3634590974618891E-11</v>
      </c>
      <c r="C285" t="inlineStr">
        <is>
          <t>RER</t>
        </is>
      </c>
      <c r="D285" t="inlineStr">
        <is>
          <t>unit</t>
        </is>
      </c>
      <c r="F285" t="inlineStr">
        <is>
          <t>technosphere</t>
        </is>
      </c>
      <c r="G285" t="n">
        <v>2</v>
      </c>
      <c r="H285" t="n">
        <v>-23.51240679473371</v>
      </c>
      <c r="I285" t="n">
        <v>0.09798894162072011</v>
      </c>
      <c r="J285" t="inlineStr">
        <is>
          <t>(2,2,1,1,1,3); Calculation with average annual yield and share of technologies. Lifetime: 30a.</t>
        </is>
      </c>
      <c r="L285" t="inlineStr">
        <is>
          <t>photovoltaic open ground installation, 570 kWp, micro-Si, on open ground</t>
        </is>
      </c>
      <c r="N285" t="inlineStr">
        <is>
          <t>all</t>
        </is>
      </c>
      <c r="O285" t="n">
        <v>1</v>
      </c>
      <c r="P285" s="30">
        <f>INDEX(parameters!$D$41:$AG$178,MATCH('PV (extension)'!B266,parameters!$C$41:$C$178,0),MATCH('PV (extension)'!A285,parameters!$D$5:$AG$5,0))/O285</f>
        <v>7.867277677789E-4</v>
      </c>
      <c r="Q285" t="inlineStr">
        <is>
          <t>central</t>
        </is>
      </c>
      <c r="R285">
        <f>INDEX(parameters!$C$196:$EJ$198,MATCH('PV (extension)'!Q285,parameters!$B$196:$B$198,0),MATCH('PV (extension)'!B266,parameters!$C$195:$EJ$195,0))</f>
        <v>1946.6159515662</v>
      </c>
      <c r="S285" t="n">
        <v>570</v>
      </c>
      <c r="T285" t="n">
        <v>30</v>
      </c>
      <c r="U285">
        <f>T285*S285*R285</f>
        <v>33287132.771782022</v>
      </c>
      <c r="V285">
        <f>1/U285</f>
        <v>3.0041638216665941E-8</v>
      </c>
    </row>
    <row r="286" s="29">
      <c r="A286" t="inlineStr">
        <is>
          <t>photovoltaic open ground installation, 570 kWp, multi-Si, on open ground</t>
        </is>
      </c>
      <c r="B286" s="30">
        <f>P286*V286</f>
        <v>7.9092970539928482E-9</v>
      </c>
      <c r="C286" t="inlineStr">
        <is>
          <t>RER</t>
        </is>
      </c>
      <c r="D286" t="inlineStr">
        <is>
          <t>unit</t>
        </is>
      </c>
      <c r="F286" t="inlineStr">
        <is>
          <t>technosphere</t>
        </is>
      </c>
      <c r="G286" t="n">
        <v>2</v>
      </c>
      <c r="H286" t="n">
        <v>-18.20082258362968</v>
      </c>
      <c r="I286" t="n">
        <v>0.09798894162072011</v>
      </c>
      <c r="J286" t="inlineStr">
        <is>
          <t>(2,2,1,1,1,3); Calculation with average annual yield and share of technologies. Lifetime: 30a.</t>
        </is>
      </c>
      <c r="L286" t="inlineStr">
        <is>
          <t>photovoltaic open ground installation, 570 kWp, multi-Si, on open ground</t>
        </is>
      </c>
      <c r="N286" t="inlineStr">
        <is>
          <t>all</t>
        </is>
      </c>
      <c r="O286" t="n">
        <v>1</v>
      </c>
      <c r="P286" s="30">
        <f>INDEX(parameters!$D$41:$AG$178,MATCH('PV (extension)'!B266,parameters!$C$41:$C$178,0),MATCH('PV (extension)'!A286,parameters!$D$5:$AG$5,0))/O286</f>
        <v>0.2632778211677243</v>
      </c>
      <c r="Q286" t="inlineStr">
        <is>
          <t>central</t>
        </is>
      </c>
      <c r="R286">
        <f>INDEX(parameters!$C$196:$EJ$198,MATCH('PV (extension)'!Q286,parameters!$B$196:$B$198,0),MATCH('PV (extension)'!B266,parameters!$C$195:$EJ$195,0))</f>
        <v>1946.6159515662</v>
      </c>
      <c r="S286" t="n">
        <v>570</v>
      </c>
      <c r="T286" t="n">
        <v>30</v>
      </c>
      <c r="U286">
        <f>T286*S286*R286</f>
        <v>33287132.771782022</v>
      </c>
      <c r="V286">
        <f>1/U286</f>
        <v>3.0041638216665941E-8</v>
      </c>
    </row>
    <row r="287" s="29">
      <c r="A287" t="inlineStr">
        <is>
          <t>photovoltaic open ground installation, 570 kWp, single-Si, on open ground</t>
        </is>
      </c>
      <c r="B287" s="30">
        <f>P287*V287</f>
        <v>4.1954316727175965E-9</v>
      </c>
      <c r="C287" t="inlineStr">
        <is>
          <t>RER</t>
        </is>
      </c>
      <c r="D287" t="inlineStr">
        <is>
          <t>unit</t>
        </is>
      </c>
      <c r="F287" t="inlineStr">
        <is>
          <t>technosphere</t>
        </is>
      </c>
      <c r="G287" t="n">
        <v>2</v>
      </c>
      <c r="H287" t="n">
        <v>-18.8364689523836</v>
      </c>
      <c r="I287" t="n">
        <v>0.09798894162072011</v>
      </c>
      <c r="J287" t="inlineStr">
        <is>
          <t>(2,2,1,1,1,3); Calculation with average annual yield and share of technologies. Lifetime: 30a.</t>
        </is>
      </c>
      <c r="L287" t="inlineStr">
        <is>
          <t>photovoltaic open ground installation, 570 kWp, single-Si, on open ground</t>
        </is>
      </c>
      <c r="N287" t="inlineStr">
        <is>
          <t>all</t>
        </is>
      </c>
      <c r="O287" t="n">
        <v>1</v>
      </c>
      <c r="P287" s="30">
        <f>INDEX(parameters!$D$41:$AG$178,MATCH('PV (extension)'!B266,parameters!$C$41:$C$178,0),MATCH('PV (extension)'!A287,parameters!$D$5:$AG$5,0))/O287</f>
        <v>0.13965389112469015</v>
      </c>
      <c r="Q287" t="inlineStr">
        <is>
          <t>central</t>
        </is>
      </c>
      <c r="R287">
        <f>INDEX(parameters!$C$196:$EJ$198,MATCH('PV (extension)'!Q287,parameters!$B$196:$B$198,0),MATCH('PV (extension)'!B266,parameters!$C$195:$EJ$195,0))</f>
        <v>1946.6159515662</v>
      </c>
      <c r="S287" t="n">
        <v>570</v>
      </c>
      <c r="T287" t="n">
        <v>30</v>
      </c>
      <c r="U287">
        <f>T287*S287*R287</f>
        <v>33287132.771782022</v>
      </c>
      <c r="V287">
        <f>1/U287</f>
        <v>3.0041638216665941E-8</v>
      </c>
    </row>
    <row r="288" ht="16" customHeight="1" s="29">
      <c r="A288" t="inlineStr">
        <is>
          <t>photovoltaic slanted-roof installation, 93 kWp, multi-Si, laminated, integrated, on roof</t>
        </is>
      </c>
      <c r="B288" s="30">
        <f>P288*V288</f>
        <v>1.2946536829270966E-9</v>
      </c>
      <c r="C288" t="inlineStr">
        <is>
          <t>CH</t>
        </is>
      </c>
      <c r="D288" t="inlineStr">
        <is>
          <t>unit</t>
        </is>
      </c>
      <c r="F288" t="inlineStr">
        <is>
          <t>technosphere</t>
        </is>
      </c>
      <c r="G288" t="n">
        <v>2</v>
      </c>
      <c r="H288" t="n">
        <v>-20.65878981776205</v>
      </c>
      <c r="I288" t="n">
        <v>0.09798894162072011</v>
      </c>
      <c r="J288" t="inlineStr">
        <is>
          <t>(2,2,1,1,1,3); Calculation with average annual yield and share of technologies. Lifetime: 30a.</t>
        </is>
      </c>
      <c r="L288" t="inlineStr">
        <is>
          <t>photovoltaic slanted-roof installation, 93 kWp, multi-Si, laminated, integrated, on roof</t>
        </is>
      </c>
      <c r="N288" t="inlineStr">
        <is>
          <t>all</t>
        </is>
      </c>
      <c r="O288" t="n">
        <v>1</v>
      </c>
      <c r="P288" s="30">
        <f>INDEX(parameters!$D$41:$AG$178,MATCH('PV (extension)'!B266,parameters!$C$41:$C$178,0),MATCH('PV (extension)'!A288,parameters!$D$5:$AG$5,0))/O288</f>
        <v>6.6094595017907607E-3</v>
      </c>
      <c r="Q288" s="3" t="inlineStr">
        <is>
          <t>roof-top</t>
        </is>
      </c>
      <c r="R288">
        <f>INDEX(parameters!$C$196:$EJ$198,MATCH('PV (extension)'!Q288,parameters!$B$196:$B$198,0),MATCH('PV (extension)'!B266,parameters!$C$195:$EJ$195,0))</f>
        <v>1829.8189944722278</v>
      </c>
      <c r="S288" t="n">
        <v>93</v>
      </c>
      <c r="T288" t="n">
        <v>30</v>
      </c>
      <c r="U288">
        <f>T288*S288*R288</f>
        <v>5105194.9945775159</v>
      </c>
      <c r="V288">
        <f>1/U288</f>
        <v>1.9587890395218012E-7</v>
      </c>
    </row>
    <row r="289" ht="16" customHeight="1" s="29">
      <c r="A289" t="inlineStr">
        <is>
          <t>photovoltaic slanted-roof installation, 93 kWp, multi-Si, panel, mounted, on roof</t>
        </is>
      </c>
      <c r="B289" s="30">
        <f>P289*V289</f>
        <v>2.1952734370972743E-8</v>
      </c>
      <c r="C289" t="inlineStr">
        <is>
          <t>CH</t>
        </is>
      </c>
      <c r="D289" t="inlineStr">
        <is>
          <t>unit</t>
        </is>
      </c>
      <c r="F289" t="inlineStr">
        <is>
          <t>technosphere</t>
        </is>
      </c>
      <c r="G289" t="n">
        <v>2</v>
      </c>
      <c r="H289" t="n">
        <v>-17.84536035000586</v>
      </c>
      <c r="I289" t="n">
        <v>0.09798894162072011</v>
      </c>
      <c r="J289" t="inlineStr">
        <is>
          <t>(2,2,1,1,1,3); Calculation with average annual yield and share of technologies. Lifetime: 30a.</t>
        </is>
      </c>
      <c r="L289" t="inlineStr">
        <is>
          <t>photovoltaic slanted-roof installation, 93 kWp, multi-Si, panel, mounted, on roof</t>
        </is>
      </c>
      <c r="N289" t="inlineStr">
        <is>
          <t>all</t>
        </is>
      </c>
      <c r="O289" t="n">
        <v>1</v>
      </c>
      <c r="P289" s="30">
        <f>INDEX(parameters!$D$41:$AG$178,MATCH('PV (extension)'!B266,parameters!$C$41:$C$178,0),MATCH('PV (extension)'!A289,parameters!$D$5:$AG$5,0))/O289</f>
        <v>0.11207298962797985</v>
      </c>
      <c r="Q289" s="3" t="inlineStr">
        <is>
          <t>roof-top</t>
        </is>
      </c>
      <c r="R289">
        <f>INDEX(parameters!$C$196:$EJ$198,MATCH('PV (extension)'!Q289,parameters!$B$196:$B$198,0),MATCH('PV (extension)'!B266,parameters!$C$195:$EJ$195,0))</f>
        <v>1829.8189944722278</v>
      </c>
      <c r="S289" t="n">
        <v>93</v>
      </c>
      <c r="T289" t="n">
        <v>30</v>
      </c>
      <c r="U289">
        <f>T289*S289*R289</f>
        <v>5105194.9945775159</v>
      </c>
      <c r="V289">
        <f>1/U289</f>
        <v>1.9587890395218012E-7</v>
      </c>
    </row>
    <row r="290" ht="16" customHeight="1" s="29">
      <c r="A290" t="inlineStr">
        <is>
          <t>photovoltaic slanted-roof installation, 93 kWp, single-Si, laminated, integrated, on roof</t>
        </is>
      </c>
      <c r="B290" s="30">
        <f>P290*V290</f>
        <v>6.8441002225044588E-10</v>
      </c>
      <c r="C290" t="inlineStr">
        <is>
          <t>CH</t>
        </is>
      </c>
      <c r="D290" t="inlineStr">
        <is>
          <t>unit</t>
        </is>
      </c>
      <c r="F290" t="inlineStr">
        <is>
          <t>technosphere</t>
        </is>
      </c>
      <c r="G290" t="n">
        <v>2</v>
      </c>
      <c r="H290" t="n">
        <v>-21.2944254997521</v>
      </c>
      <c r="I290" t="n">
        <v>0.09798894162072011</v>
      </c>
      <c r="J290" t="inlineStr">
        <is>
          <t>(2,2,1,1,1,3); Calculation with average annual yield and share of technologies. Lifetime: 30a.</t>
        </is>
      </c>
      <c r="L290" t="inlineStr">
        <is>
          <t>photovoltaic slanted-roof installation, 93 kWp, single-Si, laminated, integrated, on roof</t>
        </is>
      </c>
      <c r="N290" t="inlineStr">
        <is>
          <t>all</t>
        </is>
      </c>
      <c r="O290" t="n">
        <v>1</v>
      </c>
      <c r="P290" s="30">
        <f>INDEX(parameters!$D$41:$AG$178,MATCH('PV (extension)'!B266,parameters!$C$41:$C$178,0),MATCH('PV (extension)'!A290,parameters!$D$5:$AG$5,0))/O290</f>
        <v>3.4940466198316628E-3</v>
      </c>
      <c r="Q290" s="3" t="inlineStr">
        <is>
          <t>roof-top</t>
        </is>
      </c>
      <c r="R290">
        <f>INDEX(parameters!$C$196:$EJ$198,MATCH('PV (extension)'!Q290,parameters!$B$196:$B$198,0),MATCH('PV (extension)'!B266,parameters!$C$195:$EJ$195,0))</f>
        <v>1829.8189944722278</v>
      </c>
      <c r="S290" t="n">
        <v>93</v>
      </c>
      <c r="T290" t="n">
        <v>30</v>
      </c>
      <c r="U290">
        <f>T290*S290*R290</f>
        <v>5105194.9945775159</v>
      </c>
      <c r="V290">
        <f>1/U290</f>
        <v>1.9587890395218012E-7</v>
      </c>
    </row>
    <row r="291" ht="16" customHeight="1" s="29">
      <c r="A291" t="inlineStr">
        <is>
          <t>photovoltaic slanted-roof installation, 93 kWp, single-Si, panel, mounted, on roof</t>
        </is>
      </c>
      <c r="B291" s="30">
        <f>P291*V291</f>
        <v>1.149907308106652E-8</v>
      </c>
      <c r="C291" t="inlineStr">
        <is>
          <t>CH</t>
        </is>
      </c>
      <c r="D291" t="inlineStr">
        <is>
          <t>unit</t>
        </is>
      </c>
      <c r="F291" t="inlineStr">
        <is>
          <t>technosphere</t>
        </is>
      </c>
      <c r="G291" t="n">
        <v>2</v>
      </c>
      <c r="H291" t="n">
        <v>-18.48100416113547</v>
      </c>
      <c r="I291" t="n">
        <v>0.09798894162072011</v>
      </c>
      <c r="J291" t="inlineStr">
        <is>
          <t>(2,2,1,1,1,3); Calculation with average annual yield and share of technologies. Lifetime: 30a.</t>
        </is>
      </c>
      <c r="L291" t="inlineStr">
        <is>
          <t>photovoltaic slanted-roof installation, 93 kWp, single-Si, panel, mounted, on roof</t>
        </is>
      </c>
      <c r="N291" t="inlineStr">
        <is>
          <t>all</t>
        </is>
      </c>
      <c r="O291" t="n">
        <v>1</v>
      </c>
      <c r="P291" s="30">
        <f>INDEX(parameters!$D$41:$AG$178,MATCH('PV (extension)'!B266,parameters!$C$41:$C$178,0),MATCH('PV (extension)'!A291,parameters!$D$5:$AG$5,0))/O291</f>
        <v>5.8705010335741853E-2</v>
      </c>
      <c r="Q291" s="3" t="inlineStr">
        <is>
          <t>roof-top</t>
        </is>
      </c>
      <c r="R291">
        <f>INDEX(parameters!$C$196:$EJ$198,MATCH('PV (extension)'!Q291,parameters!$B$196:$B$198,0),MATCH('PV (extension)'!B266,parameters!$C$195:$EJ$195,0))</f>
        <v>1829.8189944722278</v>
      </c>
      <c r="S291" t="n">
        <v>93</v>
      </c>
      <c r="T291" t="n">
        <v>30</v>
      </c>
      <c r="U291">
        <f>T291*S291*R291</f>
        <v>5105194.9945775159</v>
      </c>
      <c r="V291">
        <f>1/U291</f>
        <v>1.9587890395218012E-7</v>
      </c>
    </row>
    <row r="292" s="29">
      <c r="A292" t="inlineStr">
        <is>
          <t>photovoltaic facade installation, 3kWp, multi-Si, laminated, integrated, at building</t>
        </is>
      </c>
      <c r="B292" s="30">
        <f>P292*V292</f>
        <v>2.8422495924115192E-8</v>
      </c>
      <c r="C292" t="inlineStr">
        <is>
          <t>APAC</t>
        </is>
      </c>
      <c r="D292" t="inlineStr">
        <is>
          <t>unit</t>
        </is>
      </c>
      <c r="F292" t="inlineStr">
        <is>
          <t>technosphere</t>
        </is>
      </c>
      <c r="G292" t="n">
        <v>2</v>
      </c>
      <c r="H292" t="n">
        <v>-17.5612990452514</v>
      </c>
      <c r="I292" t="n">
        <v>0.09798894162072011</v>
      </c>
      <c r="J292" t="inlineStr">
        <is>
          <t>(2,2,1,1,1,3); Calculation with average annual yield and share of technologies. Lifetime: 30a.</t>
        </is>
      </c>
      <c r="L292" t="inlineStr">
        <is>
          <t>photovoltaic facade installation, 3kWp, multi-Si, laminated, integrated, at building</t>
        </is>
      </c>
      <c r="N292" t="inlineStr">
        <is>
          <t>all</t>
        </is>
      </c>
      <c r="O292" t="n">
        <v>1</v>
      </c>
      <c r="P292" s="30">
        <f>INDEX(parameters!$D$41:$AG$178,MATCH('PV (extension)'!B266,parameters!$C$41:$C$178,0),MATCH('PV (extension)'!A292,parameters!$D$5:$AG$5,0))/O292</f>
        <v>3.2864644265829519E-3</v>
      </c>
      <c r="Q292" t="inlineStr">
        <is>
          <t>façade</t>
        </is>
      </c>
      <c r="R292">
        <f>INDEX(parameters!$C$196:$EJ$198,MATCH('PV (extension)'!Q292,parameters!$B$196:$B$198,0),MATCH('PV (extension)'!B266,parameters!$C$195:$EJ$195,0))</f>
        <v>1284.7665280336921</v>
      </c>
      <c r="S292" t="n">
        <v>3</v>
      </c>
      <c r="T292" t="n">
        <v>30</v>
      </c>
      <c r="U292">
        <f>T292*S292*R292</f>
        <v>115628.98752303229</v>
      </c>
      <c r="V292">
        <f>1/U292</f>
        <v>8.6483503957068607E-6</v>
      </c>
    </row>
    <row r="293" s="29">
      <c r="A293" t="inlineStr">
        <is>
          <t>photovoltaic facade installation, 3kWp, multi-Si, panel, mounted, at building</t>
        </is>
      </c>
      <c r="B293" s="30">
        <f>P293*V293</f>
        <v>2.7874945981163436E-8</v>
      </c>
      <c r="C293" t="inlineStr">
        <is>
          <t>APAC</t>
        </is>
      </c>
      <c r="D293" t="inlineStr">
        <is>
          <t>unit</t>
        </is>
      </c>
      <c r="F293" t="inlineStr">
        <is>
          <t>technosphere</t>
        </is>
      </c>
      <c r="G293" t="n">
        <v>2</v>
      </c>
      <c r="H293" t="n">
        <v>-17.5612990452514</v>
      </c>
      <c r="I293" t="n">
        <v>0.09798894162072011</v>
      </c>
      <c r="J293" t="inlineStr">
        <is>
          <t>(2,2,1,1,1,3); Calculation with average annual yield and share of technologies. Lifetime: 30a.</t>
        </is>
      </c>
      <c r="L293" t="inlineStr">
        <is>
          <t>photovoltaic facade installation, 3kWp, multi-Si, panel, mounted, at building</t>
        </is>
      </c>
      <c r="N293" t="inlineStr">
        <is>
          <t>all</t>
        </is>
      </c>
      <c r="O293" t="n">
        <v>1</v>
      </c>
      <c r="P293" s="30">
        <f>INDEX(parameters!$D$41:$AG$178,MATCH('PV (extension)'!B266,parameters!$C$41:$C$178,0),MATCH('PV (extension)'!A293,parameters!$D$5:$AG$5,0))/O293</f>
        <v>3.2231517810611459E-3</v>
      </c>
      <c r="Q293" t="inlineStr">
        <is>
          <t>façade</t>
        </is>
      </c>
      <c r="R293">
        <f>INDEX(parameters!$C$196:$EJ$198,MATCH('PV (extension)'!Q293,parameters!$B$196:$B$198,0),MATCH('PV (extension)'!B266,parameters!$C$195:$EJ$195,0))</f>
        <v>1284.7665280336921</v>
      </c>
      <c r="S293" t="n">
        <v>3</v>
      </c>
      <c r="T293" t="n">
        <v>30</v>
      </c>
      <c r="U293">
        <f>T293*S293*R293</f>
        <v>115628.98752303229</v>
      </c>
      <c r="V293">
        <f>1/U293</f>
        <v>8.6483503957068607E-6</v>
      </c>
    </row>
    <row r="294" s="29">
      <c r="A294" t="inlineStr">
        <is>
          <t>photovoltaic facade installation, 3kWp, single-Si, laminated, integrated, at building</t>
        </is>
      </c>
      <c r="B294" s="30">
        <f>P294*V294</f>
        <v>1.4984022567330714E-8</v>
      </c>
      <c r="C294" t="inlineStr">
        <is>
          <t>APAC</t>
        </is>
      </c>
      <c r="D294" t="inlineStr">
        <is>
          <t>unit</t>
        </is>
      </c>
      <c r="F294" t="inlineStr">
        <is>
          <t>technosphere</t>
        </is>
      </c>
      <c r="G294" t="n">
        <v>2</v>
      </c>
      <c r="H294" t="n">
        <v>-18.19689739735082</v>
      </c>
      <c r="I294" t="n">
        <v>0.09798894162072011</v>
      </c>
      <c r="J294" t="inlineStr">
        <is>
          <t>(2,2,1,1,1,3); Calculation with average annual yield and share of technologies. Lifetime: 30a.</t>
        </is>
      </c>
      <c r="L294" t="inlineStr">
        <is>
          <t>photovoltaic facade installation, 3kWp, single-Si, laminated, integrated, at building</t>
        </is>
      </c>
      <c r="N294" t="inlineStr">
        <is>
          <t>all</t>
        </is>
      </c>
      <c r="O294" t="n">
        <v>1</v>
      </c>
      <c r="P294" s="30">
        <f>INDEX(parameters!$D$41:$AG$178,MATCH('PV (extension)'!B266,parameters!$C$41:$C$178,0),MATCH('PV (extension)'!A294,parameters!$D$5:$AG$5,0))/O294</f>
        <v>1.7325873584827175E-3</v>
      </c>
      <c r="Q294" t="inlineStr">
        <is>
          <t>façade</t>
        </is>
      </c>
      <c r="R294">
        <f>INDEX(parameters!$C$196:$EJ$198,MATCH('PV (extension)'!Q294,parameters!$B$196:$B$198,0),MATCH('PV (extension)'!B266,parameters!$C$195:$EJ$195,0))</f>
        <v>1284.7665280336921</v>
      </c>
      <c r="S294" t="n">
        <v>3</v>
      </c>
      <c r="T294" t="n">
        <v>30</v>
      </c>
      <c r="U294">
        <f>T294*S294*R294</f>
        <v>115628.98752303229</v>
      </c>
      <c r="V294">
        <f>1/U294</f>
        <v>8.6483503957068607E-6</v>
      </c>
    </row>
    <row r="295" s="29">
      <c r="A295" t="inlineStr">
        <is>
          <t>photovoltaic facade installation, 3kWp, single-Si, panel, mounted, at building</t>
        </is>
      </c>
      <c r="B295" s="30">
        <f>P295*V295</f>
        <v>1.4971057659194736E-8</v>
      </c>
      <c r="C295" t="inlineStr">
        <is>
          <t>APAC</t>
        </is>
      </c>
      <c r="D295" t="inlineStr">
        <is>
          <t>unit</t>
        </is>
      </c>
      <c r="F295" t="inlineStr">
        <is>
          <t>technosphere</t>
        </is>
      </c>
      <c r="G295" t="n">
        <v>2</v>
      </c>
      <c r="H295" t="n">
        <v>-18.19689739735082</v>
      </c>
      <c r="I295" t="n">
        <v>0.09798894162072011</v>
      </c>
      <c r="J295" t="inlineStr">
        <is>
          <t>(2,2,1,1,1,3); Calculation with average annual yield and share of technologies. Lifetime: 30a.</t>
        </is>
      </c>
      <c r="L295" t="inlineStr">
        <is>
          <t>photovoltaic facade installation, 3kWp, single-Si, panel, mounted, at building</t>
        </is>
      </c>
      <c r="N295" t="inlineStr">
        <is>
          <t>all</t>
        </is>
      </c>
      <c r="O295" t="n">
        <v>1</v>
      </c>
      <c r="P295" s="30">
        <f>INDEX(parameters!$D$41:$AG$178,MATCH('PV (extension)'!B266,parameters!$C$41:$C$178,0),MATCH('PV (extension)'!A295,parameters!$D$5:$AG$5,0))/O295</f>
        <v>1.7310882392816251E-3</v>
      </c>
      <c r="Q295" t="inlineStr">
        <is>
          <t>façade</t>
        </is>
      </c>
      <c r="R295">
        <f>INDEX(parameters!$C$196:$EJ$198,MATCH('PV (extension)'!Q295,parameters!$B$196:$B$198,0),MATCH('PV (extension)'!B266,parameters!$C$195:$EJ$195,0))</f>
        <v>1284.7665280336921</v>
      </c>
      <c r="S295" t="n">
        <v>3</v>
      </c>
      <c r="T295" t="n">
        <v>30</v>
      </c>
      <c r="U295">
        <f>T295*S295*R295</f>
        <v>115628.98752303229</v>
      </c>
      <c r="V295">
        <f>1/U295</f>
        <v>8.6483503957068607E-6</v>
      </c>
    </row>
    <row r="296" ht="16" customHeight="1" s="29">
      <c r="A296" t="inlineStr">
        <is>
          <t>photovoltaic flat-roof installation, 3kWp, multi-Si, on roof</t>
        </is>
      </c>
      <c r="B296" s="30">
        <f>P296*V296</f>
        <v>3.0740787888133164E-7</v>
      </c>
      <c r="C296" t="inlineStr">
        <is>
          <t>APAC</t>
        </is>
      </c>
      <c r="D296" t="inlineStr">
        <is>
          <t>unit</t>
        </is>
      </c>
      <c r="F296" t="inlineStr">
        <is>
          <t>technosphere</t>
        </is>
      </c>
      <c r="G296" t="n">
        <v>2</v>
      </c>
      <c r="H296" t="n">
        <v>-15.20991773919472</v>
      </c>
      <c r="I296" t="n">
        <v>0.09798894162072011</v>
      </c>
      <c r="J296" t="inlineStr">
        <is>
          <t>(2,2,1,1,1,3); Calculation with average annual yield and share of technologies. Lifetime: 30a.</t>
        </is>
      </c>
      <c r="L296" t="inlineStr">
        <is>
          <t>photovoltaic flat-roof installation, 3kWp, multi-Si, on roof</t>
        </is>
      </c>
      <c r="N296" t="inlineStr">
        <is>
          <t>all</t>
        </is>
      </c>
      <c r="O296" t="n">
        <v>1</v>
      </c>
      <c r="P296" s="30">
        <f>INDEX(parameters!$D$41:$AG$178,MATCH('PV (extension)'!B266,parameters!$C$41:$C$178,0),MATCH('PV (extension)'!A296,parameters!$D$5:$AG$5,0))/O296</f>
        <v>5.0625069824473082E-2</v>
      </c>
      <c r="Q296" s="3" t="inlineStr">
        <is>
          <t>roof-top</t>
        </is>
      </c>
      <c r="R296">
        <f>INDEX(parameters!$C$196:$EJ$198,MATCH('PV (extension)'!Q296,parameters!$B$196:$B$198,0),MATCH('PV (extension)'!B266,parameters!$C$195:$EJ$195,0))</f>
        <v>1829.8189944722278</v>
      </c>
      <c r="S296" t="n">
        <v>3</v>
      </c>
      <c r="T296" t="n">
        <v>30</v>
      </c>
      <c r="U296">
        <f>T296*S296*R296</f>
        <v>164683.70950250051</v>
      </c>
      <c r="V296">
        <f>1/U296</f>
        <v>6.0722460225175841E-6</v>
      </c>
    </row>
    <row r="297" ht="16" customHeight="1" s="29">
      <c r="A297" t="inlineStr">
        <is>
          <t>photovoltaic flat-roof installation, 3kWp, single-Si, on roof</t>
        </is>
      </c>
      <c r="B297" s="30">
        <f>P297*V297</f>
        <v>1.6046245979086995E-7</v>
      </c>
      <c r="C297" t="inlineStr">
        <is>
          <t>APAC</t>
        </is>
      </c>
      <c r="D297" t="inlineStr">
        <is>
          <t>unit</t>
        </is>
      </c>
      <c r="F297" t="inlineStr">
        <is>
          <t>technosphere</t>
        </is>
      </c>
      <c r="G297" t="n">
        <v>2</v>
      </c>
      <c r="H297" t="n">
        <v>-15.84555259734934</v>
      </c>
      <c r="I297" t="n">
        <v>0.09798894162072011</v>
      </c>
      <c r="J297" t="inlineStr">
        <is>
          <t>(2,2,1,1,1,3); Calculation with average annual yield and share of technologies. Lifetime: 30a.</t>
        </is>
      </c>
      <c r="L297" t="inlineStr">
        <is>
          <t>photovoltaic flat-roof installation, 3kWp, single-Si, on roof</t>
        </is>
      </c>
      <c r="N297" t="inlineStr">
        <is>
          <t>all</t>
        </is>
      </c>
      <c r="O297" t="n">
        <v>1</v>
      </c>
      <c r="P297" s="30">
        <f>INDEX(parameters!$D$41:$AG$178,MATCH('PV (extension)'!B266,parameters!$C$41:$C$178,0),MATCH('PV (extension)'!A297,parameters!$D$5:$AG$5,0))/O297</f>
        <v>2.6425553114256296E-2</v>
      </c>
      <c r="Q297" s="3" t="inlineStr">
        <is>
          <t>roof-top</t>
        </is>
      </c>
      <c r="R297">
        <f>INDEX(parameters!$C$196:$EJ$198,MATCH('PV (extension)'!Q297,parameters!$B$196:$B$198,0),MATCH('PV (extension)'!B266,parameters!$C$195:$EJ$195,0))</f>
        <v>1829.8189944722278</v>
      </c>
      <c r="S297" t="n">
        <v>3</v>
      </c>
      <c r="T297" t="n">
        <v>30</v>
      </c>
      <c r="U297">
        <f>T297*S297*R297</f>
        <v>164683.70950250051</v>
      </c>
      <c r="V297">
        <f>1/U297</f>
        <v>6.0722460225175841E-6</v>
      </c>
    </row>
    <row r="298" ht="16" customHeight="1" s="29">
      <c r="A298" t="inlineStr">
        <is>
          <t>photovoltaic slanted-roof installation, 3kWp, CIS, panel, mounted, on roof</t>
        </is>
      </c>
      <c r="B298" s="30">
        <f>P298*V298</f>
        <v>8.8754711897669848E-8</v>
      </c>
      <c r="C298" t="inlineStr">
        <is>
          <t>CH</t>
        </is>
      </c>
      <c r="D298" t="inlineStr">
        <is>
          <t>unit</t>
        </is>
      </c>
      <c r="F298" t="inlineStr">
        <is>
          <t>technosphere</t>
        </is>
      </c>
      <c r="G298" t="n">
        <v>2</v>
      </c>
      <c r="H298" t="n">
        <v>-16.88405011147741</v>
      </c>
      <c r="I298" t="n">
        <v>0.09798894162072011</v>
      </c>
      <c r="J298" t="inlineStr">
        <is>
          <t>(2,2,1,1,1,3); Calculation with average annual yield and share of technologies. Lifetime: 30a.</t>
        </is>
      </c>
      <c r="L298" t="inlineStr">
        <is>
          <t>photovoltaic slanted-roof installation, 3kWp, CIS, panel, mounted, on roof</t>
        </is>
      </c>
      <c r="N298" t="inlineStr">
        <is>
          <t>all</t>
        </is>
      </c>
      <c r="O298" t="n">
        <v>1</v>
      </c>
      <c r="P298" s="30">
        <f>INDEX(parameters!$D$41:$AG$178,MATCH('PV (extension)'!B266,parameters!$C$41:$C$178,0),MATCH('PV (extension)'!A298,parameters!$D$5:$AG$5,0))/O298</f>
        <v>1.4616455191133988E-2</v>
      </c>
      <c r="Q298" s="3" t="inlineStr">
        <is>
          <t>roof-top</t>
        </is>
      </c>
      <c r="R298">
        <f>INDEX(parameters!$C$196:$EJ$198,MATCH('PV (extension)'!Q298,parameters!$B$196:$B$198,0),MATCH('PV (extension)'!B266,parameters!$C$195:$EJ$195,0))</f>
        <v>1829.8189944722278</v>
      </c>
      <c r="S298" t="n">
        <v>3</v>
      </c>
      <c r="T298" t="n">
        <v>30</v>
      </c>
      <c r="U298">
        <f>T298*S298*R298</f>
        <v>164683.70950250051</v>
      </c>
      <c r="V298">
        <f>1/U298</f>
        <v>6.0722460225175841E-6</v>
      </c>
    </row>
    <row r="299" ht="16" customHeight="1" s="29">
      <c r="A299" t="inlineStr">
        <is>
          <t>photovoltaic slanted-roof installation, 3kWp, CdTe, laminated, integrated, on roof</t>
        </is>
      </c>
      <c r="B299" s="30">
        <f>P299*V299</f>
        <v>2.4851875909749626E-9</v>
      </c>
      <c r="C299" t="inlineStr">
        <is>
          <t>CH</t>
        </is>
      </c>
      <c r="D299" t="inlineStr">
        <is>
          <t>unit</t>
        </is>
      </c>
      <c r="F299" t="inlineStr">
        <is>
          <t>technosphere</t>
        </is>
      </c>
      <c r="G299" t="n">
        <v>2</v>
      </c>
      <c r="H299" t="n">
        <v>-19.50639655088546</v>
      </c>
      <c r="I299" t="n">
        <v>0.09798894162072011</v>
      </c>
      <c r="J299" t="inlineStr">
        <is>
          <t>(2,2,1,1,1,3); Calculation with average annual yield and share of technologies. Lifetime: 30a.</t>
        </is>
      </c>
      <c r="L299" t="inlineStr">
        <is>
          <t>photovoltaic slanted-roof installation, 3kWp, CdTe, laminated, integrated, on roof</t>
        </is>
      </c>
      <c r="N299" t="inlineStr">
        <is>
          <t>all</t>
        </is>
      </c>
      <c r="O299" t="n">
        <v>1</v>
      </c>
      <c r="P299" s="30">
        <f>INDEX(parameters!$D$41:$AG$178,MATCH('PV (extension)'!B266,parameters!$C$41:$C$178,0),MATCH('PV (extension)'!A299,parameters!$D$5:$AG$5,0))/O299</f>
        <v>4.0926991129133978E-4</v>
      </c>
      <c r="Q299" s="3" t="inlineStr">
        <is>
          <t>roof-top</t>
        </is>
      </c>
      <c r="R299">
        <f>INDEX(parameters!$C$196:$EJ$198,MATCH('PV (extension)'!Q299,parameters!$B$196:$B$198,0),MATCH('PV (extension)'!B266,parameters!$C$195:$EJ$195,0))</f>
        <v>1829.8189944722278</v>
      </c>
      <c r="S299" t="n">
        <v>3</v>
      </c>
      <c r="T299" t="n">
        <v>30</v>
      </c>
      <c r="U299">
        <f>T299*S299*R299</f>
        <v>164683.70950250051</v>
      </c>
      <c r="V299">
        <f>1/U299</f>
        <v>6.0722460225175841E-6</v>
      </c>
    </row>
    <row r="300" ht="16" customHeight="1" s="29">
      <c r="A300" t="inlineStr">
        <is>
          <t>photovoltaic slanted-roof installation, 3kWp, multi-Si, laminated, integrated, on roof</t>
        </is>
      </c>
      <c r="B300" s="30">
        <f>P300*V300</f>
        <v>1.4764645472113898E-8</v>
      </c>
      <c r="C300" t="inlineStr">
        <is>
          <t>APAC</t>
        </is>
      </c>
      <c r="D300" t="inlineStr">
        <is>
          <t>unit</t>
        </is>
      </c>
      <c r="F300" t="inlineStr">
        <is>
          <t>technosphere</t>
        </is>
      </c>
      <c r="G300" t="n">
        <v>2</v>
      </c>
      <c r="H300" t="n">
        <v>-18.22076487875746</v>
      </c>
      <c r="I300" t="n">
        <v>0.09798894162072011</v>
      </c>
      <c r="J300" t="inlineStr">
        <is>
          <t>(2,2,1,1,1,3); Calculation with average annual yield and share of technologies. Lifetime: 30a.</t>
        </is>
      </c>
      <c r="L300" t="inlineStr">
        <is>
          <t>photovoltaic slanted-roof installation, 3kWp, multi-Si, laminated, integrated, on roof</t>
        </is>
      </c>
      <c r="N300" t="inlineStr">
        <is>
          <t>all</t>
        </is>
      </c>
      <c r="O300" t="n">
        <v>1</v>
      </c>
      <c r="P300" s="30">
        <f>INDEX(parameters!$D$41:$AG$178,MATCH('PV (extension)'!B266,parameters!$C$41:$C$178,0),MATCH('PV (extension)'!A300,parameters!$D$5:$AG$5,0))/O300</f>
        <v>2.4314965858370148E-3</v>
      </c>
      <c r="Q300" s="3" t="inlineStr">
        <is>
          <t>roof-top</t>
        </is>
      </c>
      <c r="R300">
        <f>INDEX(parameters!$C$196:$EJ$198,MATCH('PV (extension)'!Q300,parameters!$B$196:$B$198,0),MATCH('PV (extension)'!B266,parameters!$C$195:$EJ$195,0))</f>
        <v>1829.8189944722278</v>
      </c>
      <c r="S300" t="n">
        <v>3</v>
      </c>
      <c r="T300" t="n">
        <v>30</v>
      </c>
      <c r="U300">
        <f>T300*S300*R300</f>
        <v>164683.70950250051</v>
      </c>
      <c r="V300">
        <f>1/U300</f>
        <v>6.0722460225175841E-6</v>
      </c>
    </row>
    <row r="301" ht="16" customHeight="1" s="29">
      <c r="A301" t="inlineStr">
        <is>
          <t>photovoltaic slanted-roof installation, 3kWp, multi-Si, panel, mounted, on roof</t>
        </is>
      </c>
      <c r="B301" s="30">
        <f>P301*V301</f>
        <v>2.5271828743161404E-7</v>
      </c>
      <c r="C301" t="inlineStr">
        <is>
          <t>APAC</t>
        </is>
      </c>
      <c r="D301" t="inlineStr">
        <is>
          <t>unit</t>
        </is>
      </c>
      <c r="F301" t="inlineStr">
        <is>
          <t>technosphere</t>
        </is>
      </c>
      <c r="G301" t="n">
        <v>2</v>
      </c>
      <c r="H301" t="n">
        <v>-15.40735416199742</v>
      </c>
      <c r="I301" t="n">
        <v>0.09798894162072011</v>
      </c>
      <c r="J301" t="inlineStr">
        <is>
          <t>(2,2,1,1,1,3); Calculation with average annual yield and share of technologies. Lifetime: 30a.</t>
        </is>
      </c>
      <c r="L301" t="inlineStr">
        <is>
          <t>photovoltaic slanted-roof installation, 3kWp, multi-Si, panel, mounted, on roof</t>
        </is>
      </c>
      <c r="N301" t="inlineStr">
        <is>
          <t>all</t>
        </is>
      </c>
      <c r="O301" t="n">
        <v>1</v>
      </c>
      <c r="P301" s="30">
        <f>INDEX(parameters!$D$41:$AG$178,MATCH('PV (extension)'!B266,parameters!$C$41:$C$178,0),MATCH('PV (extension)'!A301,parameters!$D$5:$AG$5,0))/O301</f>
        <v>4.1618585033357351E-2</v>
      </c>
      <c r="Q301" s="3" t="inlineStr">
        <is>
          <t>roof-top</t>
        </is>
      </c>
      <c r="R301">
        <f>INDEX(parameters!$C$196:$EJ$198,MATCH('PV (extension)'!Q301,parameters!$B$196:$B$198,0),MATCH('PV (extension)'!B266,parameters!$C$195:$EJ$195,0))</f>
        <v>1829.8189944722278</v>
      </c>
      <c r="S301" t="n">
        <v>3</v>
      </c>
      <c r="T301" t="n">
        <v>30</v>
      </c>
      <c r="U301">
        <f>T301*S301*R301</f>
        <v>164683.70950250051</v>
      </c>
      <c r="V301">
        <f>1/U301</f>
        <v>6.0722460225175841E-6</v>
      </c>
    </row>
    <row r="302" ht="16" customHeight="1" s="29">
      <c r="A302" t="inlineStr">
        <is>
          <t>photovoltaic slanted-roof installation, 3kWp, single-Si, laminated, integrated, on roof</t>
        </is>
      </c>
      <c r="B302" s="30">
        <f>P302*V302</f>
        <v>7.8030603921556095E-9</v>
      </c>
      <c r="C302" t="inlineStr">
        <is>
          <t>APAC</t>
        </is>
      </c>
      <c r="D302" t="inlineStr">
        <is>
          <t>unit</t>
        </is>
      </c>
      <c r="F302" t="inlineStr">
        <is>
          <t>technosphere</t>
        </is>
      </c>
      <c r="G302" t="n">
        <v>2</v>
      </c>
      <c r="H302" t="n">
        <v>-18.85636797425012</v>
      </c>
      <c r="I302" t="n">
        <v>0.09798894162072011</v>
      </c>
      <c r="J302" t="inlineStr">
        <is>
          <t>(2,2,1,1,1,3); Calculation with average annual yield and share of technologies. Lifetime: 30a.</t>
        </is>
      </c>
      <c r="L302" t="inlineStr">
        <is>
          <t>photovoltaic slanted-roof installation, 3kWp, single-Si, laminated, integrated, on roof</t>
        </is>
      </c>
      <c r="N302" t="inlineStr">
        <is>
          <t>all</t>
        </is>
      </c>
      <c r="O302" t="n">
        <v>1</v>
      </c>
      <c r="P302" s="30">
        <f>INDEX(parameters!$D$41:$AG$178,MATCH('PV (extension)'!B266,parameters!$C$41:$C$178,0),MATCH('PV (extension)'!A302,parameters!$D$5:$AG$5,0))/O302</f>
        <v>1.2850369308522222E-3</v>
      </c>
      <c r="Q302" s="3" t="inlineStr">
        <is>
          <t>roof-top</t>
        </is>
      </c>
      <c r="R302">
        <f>INDEX(parameters!$C$196:$EJ$198,MATCH('PV (extension)'!Q302,parameters!$B$196:$B$198,0),MATCH('PV (extension)'!B266,parameters!$C$195:$EJ$195,0))</f>
        <v>1829.8189944722278</v>
      </c>
      <c r="S302" t="n">
        <v>3</v>
      </c>
      <c r="T302" t="n">
        <v>30</v>
      </c>
      <c r="U302">
        <f>T302*S302*R302</f>
        <v>164683.70950250051</v>
      </c>
      <c r="V302">
        <f>1/U302</f>
        <v>6.0722460225175841E-6</v>
      </c>
    </row>
    <row r="303" ht="16" customHeight="1" s="29">
      <c r="A303" t="inlineStr">
        <is>
          <t>photovoltaic slanted-roof installation, 3kWp, single-Si, panel, mounted, on roof</t>
        </is>
      </c>
      <c r="B303" s="30">
        <f>P303*V303</f>
        <v>1.3207232321215843E-7</v>
      </c>
      <c r="C303" t="inlineStr">
        <is>
          <t>APAC</t>
        </is>
      </c>
      <c r="D303" t="inlineStr">
        <is>
          <t>unit</t>
        </is>
      </c>
      <c r="F303" t="inlineStr">
        <is>
          <t>technosphere</t>
        </is>
      </c>
      <c r="G303" t="n">
        <v>2</v>
      </c>
      <c r="H303" t="n">
        <v>-16.04298817847151</v>
      </c>
      <c r="I303" t="n">
        <v>0.09798894162072011</v>
      </c>
      <c r="J303" t="inlineStr">
        <is>
          <t>(2,2,1,1,1,3); Calculation with average annual yield and share of technologies. Lifetime: 30a.</t>
        </is>
      </c>
      <c r="L303" t="inlineStr">
        <is>
          <t>photovoltaic slanted-roof installation, 3kWp, single-Si, panel, mounted, on roof</t>
        </is>
      </c>
      <c r="N303" t="inlineStr">
        <is>
          <t>all</t>
        </is>
      </c>
      <c r="O303" t="n">
        <v>1</v>
      </c>
      <c r="P303" s="30">
        <f>INDEX(parameters!$D$41:$AG$178,MATCH('PV (extension)'!B266,parameters!$C$41:$C$178,0),MATCH('PV (extension)'!A303,parameters!$D$5:$AG$5,0))/O303</f>
        <v>2.1750160109191456E-2</v>
      </c>
      <c r="Q303" s="3" t="inlineStr">
        <is>
          <t>roof-top</t>
        </is>
      </c>
      <c r="R303">
        <f>INDEX(parameters!$C$196:$EJ$198,MATCH('PV (extension)'!Q303,parameters!$B$196:$B$198,0),MATCH('PV (extension)'!B266,parameters!$C$195:$EJ$195,0))</f>
        <v>1829.8189944722278</v>
      </c>
      <c r="S303" t="n">
        <v>3</v>
      </c>
      <c r="T303" t="n">
        <v>30</v>
      </c>
      <c r="U303">
        <f>T303*S303*R303</f>
        <v>164683.70950250051</v>
      </c>
      <c r="V303">
        <f>1/U303</f>
        <v>6.0722460225175841E-6</v>
      </c>
    </row>
    <row r="304" s="29">
      <c r="A304" t="inlineStr">
        <is>
          <t>market for tap water</t>
        </is>
      </c>
      <c r="B304" t="n">
        <v>0.0020721</v>
      </c>
      <c r="C304" t="inlineStr">
        <is>
          <t>Europe without Switzerland</t>
        </is>
      </c>
      <c r="D304" t="inlineStr">
        <is>
          <t>kilogram</t>
        </is>
      </c>
      <c r="F304" t="inlineStr">
        <is>
          <t>technosphere</t>
        </is>
      </c>
      <c r="G304" t="n">
        <v>2</v>
      </c>
      <c r="H304" t="n">
        <v>-6.179192693201237</v>
      </c>
      <c r="I304" t="n">
        <v>0.04340984597628009</v>
      </c>
      <c r="J304" t="inlineStr">
        <is>
          <t>(2,2,1,1,1,3); Estimation 20l/m2 panel</t>
        </is>
      </c>
      <c r="L304" t="inlineStr">
        <is>
          <t>tap water</t>
        </is>
      </c>
    </row>
    <row r="305" s="29">
      <c r="A305" t="inlineStr">
        <is>
          <t>treatment of wastewater, from residence, capacity 1.1E10l/year</t>
        </is>
      </c>
      <c r="B305" t="n">
        <v>-1.8649e-06</v>
      </c>
      <c r="C305" t="inlineStr">
        <is>
          <t>CH</t>
        </is>
      </c>
      <c r="D305" t="inlineStr">
        <is>
          <t>cubic meter</t>
        </is>
      </c>
      <c r="F305" t="inlineStr">
        <is>
          <t>technosphere</t>
        </is>
      </c>
      <c r="G305" t="n">
        <v>2</v>
      </c>
      <c r="H305" t="n">
        <v>-13.19230312560901</v>
      </c>
      <c r="I305" t="n">
        <v>0.04340984597628009</v>
      </c>
      <c r="J305" t="inlineStr">
        <is>
          <t>(2,2,1,1,1,3); Estimation 20l/m2 panel</t>
        </is>
      </c>
      <c r="K305" t="b">
        <v>1</v>
      </c>
      <c r="L305" t="inlineStr">
        <is>
          <t>wastewater, from residence</t>
        </is>
      </c>
    </row>
    <row r="306" s="29"/>
    <row r="307" customFormat="1" s="28">
      <c r="A307" s="28" t="inlineStr">
        <is>
          <t>Activity</t>
        </is>
      </c>
      <c r="B307" s="28" t="inlineStr">
        <is>
          <t>electricity production, photovoltaic, residential</t>
        </is>
      </c>
    </row>
    <row r="308">
      <c r="A308" t="inlineStr">
        <is>
          <t>comment</t>
        </is>
      </c>
      <c r="B30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")&amp;HLOOKUP(B309,parameters!$C$195:$EJ$198,2,0)&amp;" kWh/kWp.
Annual output, Facade: "&amp;HLOOKUP(B309,parameters!$C$195:$EJ$198,3,0)&amp;" kWh/kWp.
Annual output, Open-ground: "&amp;HLOOKUP(B309,parameters!$C$195:$EJ$198,4,0)&amp;_xlfn._LONGTEXT("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")&amp;VLOOKUP(B309,'extension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1825.967353355 kWh/kWp.
Annual output, Facade: 1282.06218427053 kWh/kWp.
Annual output, Open-ground: 1942.51846101596 kWh/kWp.
Amount of solar energy transformed to electricity. Waste heat emission due to losses of electricity in the system.
Technology:  Electricity production with grid-connected photovoltaic power plants.
Time period:  Time of publications
Production volume: 7.791 GWh in 2025.
Sampling:  Statistical data and model calculations
Extrapolations:  Use of PV technology data investigated for other countries (Switzerland). Correction of average yield with Swiss data.
Uncertainty:  None
Author: Romain Sacchi, PSI, romain.sacchi@psi.ch</v>
      </c>
    </row>
    <row r="309" s="29">
      <c r="A309" t="inlineStr">
        <is>
          <t>location</t>
        </is>
      </c>
      <c r="B309" t="inlineStr">
        <is>
          <t>LY</t>
        </is>
      </c>
    </row>
    <row r="310" s="29">
      <c r="A310" t="inlineStr">
        <is>
          <t>production amount</t>
        </is>
      </c>
      <c r="B310" t="n">
        <v>1</v>
      </c>
    </row>
    <row r="311" s="29">
      <c r="A311" t="inlineStr">
        <is>
          <t>reference product</t>
        </is>
      </c>
      <c r="B311" t="inlineStr">
        <is>
          <t>electricity, low voltage</t>
        </is>
      </c>
    </row>
    <row r="312" s="29">
      <c r="A312" t="inlineStr">
        <is>
          <t>source</t>
        </is>
      </c>
      <c r="B3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13" s="29">
      <c r="A313" t="inlineStr">
        <is>
          <t>type</t>
        </is>
      </c>
      <c r="B313" t="inlineStr">
        <is>
          <t>process</t>
        </is>
      </c>
    </row>
    <row r="314" s="29">
      <c r="A314" t="inlineStr">
        <is>
          <t>unit</t>
        </is>
      </c>
      <c r="B314" t="inlineStr">
        <is>
          <t>kilowatt hour</t>
        </is>
      </c>
    </row>
    <row r="315" s="29">
      <c r="A315" t="inlineStr">
        <is>
          <t>Exchanges</t>
        </is>
      </c>
    </row>
    <row r="316" customFormat="1" s="28">
      <c r="A316" s="28" t="inlineStr">
        <is>
          <t>name</t>
        </is>
      </c>
      <c r="B316" s="28" t="inlineStr">
        <is>
          <t>amount</t>
        </is>
      </c>
      <c r="C316" s="28" t="inlineStr">
        <is>
          <t>location</t>
        </is>
      </c>
      <c r="D316" s="28" t="inlineStr">
        <is>
          <t>unit</t>
        </is>
      </c>
      <c r="E316" s="28" t="inlineStr">
        <is>
          <t>categories</t>
        </is>
      </c>
      <c r="F316" s="28" t="inlineStr">
        <is>
          <t>type</t>
        </is>
      </c>
      <c r="G316" s="28" t="inlineStr">
        <is>
          <t>uncertainty type</t>
        </is>
      </c>
      <c r="H316" s="28" t="inlineStr">
        <is>
          <t>reference product</t>
        </is>
      </c>
      <c r="I316" s="28" t="inlineStr">
        <is>
          <t>comment</t>
        </is>
      </c>
      <c r="J316" s="28" t="inlineStr">
        <is>
          <t>production volume</t>
        </is>
      </c>
      <c r="K316" s="28" t="inlineStr">
        <is>
          <t>scope</t>
        </is>
      </c>
      <c r="L316" s="28" t="inlineStr">
        <is>
          <t>scope share</t>
        </is>
      </c>
      <c r="M316" s="28" t="inlineStr">
        <is>
          <t>tech share</t>
        </is>
      </c>
      <c r="N316" s="28" t="inlineStr">
        <is>
          <t>installation</t>
        </is>
      </c>
      <c r="O316" s="28" t="inlineStr">
        <is>
          <t>productivity</t>
        </is>
      </c>
      <c r="P316" s="28" t="inlineStr">
        <is>
          <t>kWp</t>
        </is>
      </c>
      <c r="Q316" s="28" t="inlineStr">
        <is>
          <t>lifetime</t>
        </is>
      </c>
      <c r="R316" s="28" t="inlineStr">
        <is>
          <t>lifetime production</t>
        </is>
      </c>
      <c r="S316" s="28" t="inlineStr">
        <is>
          <t>inverted lifetime production</t>
        </is>
      </c>
    </row>
    <row r="317" s="29">
      <c r="A317" t="inlineStr">
        <is>
          <t>Energy, solar, converted</t>
        </is>
      </c>
      <c r="B317" t="n">
        <v>3.8503</v>
      </c>
      <c r="D317" t="inlineStr">
        <is>
          <t>megajoule</t>
        </is>
      </c>
      <c r="E317" t="inlineStr">
        <is>
          <t>natural resource::in air</t>
        </is>
      </c>
      <c r="F317" t="inlineStr">
        <is>
          <t>biosphere</t>
        </is>
      </c>
      <c r="G317" t="n">
        <v>0</v>
      </c>
      <c r="I317" t="inlineStr">
        <is>
          <t>(2,2,1,1,1,3); Energy loss in the system</t>
        </is>
      </c>
    </row>
    <row r="318" s="29">
      <c r="A318" t="inlineStr">
        <is>
          <t>Heat, waste</t>
        </is>
      </c>
      <c r="B318" t="n">
        <v>0.25027</v>
      </c>
      <c r="D318" t="inlineStr">
        <is>
          <t>megajoule</t>
        </is>
      </c>
      <c r="E318" t="inlineStr">
        <is>
          <t>air</t>
        </is>
      </c>
      <c r="F318" t="inlineStr">
        <is>
          <t>biosphere</t>
        </is>
      </c>
      <c r="G318" t="n">
        <v>0</v>
      </c>
      <c r="I318" t="inlineStr">
        <is>
          <t>(1,na,na,na,na,na); Calculation with average annual output and share of technologies; Average degradation of 10.5% included</t>
        </is>
      </c>
    </row>
    <row r="319" s="29">
      <c r="A319" t="inlineStr">
        <is>
          <t>electricity production, photovoltaic, residential</t>
        </is>
      </c>
      <c r="B319" t="n">
        <v>1</v>
      </c>
      <c r="C319" t="inlineStr">
        <is>
          <t>LY</t>
        </is>
      </c>
      <c r="D319" t="inlineStr">
        <is>
          <t>kilowatt hour</t>
        </is>
      </c>
      <c r="E319" t="inlineStr">
        <is>
          <t>photovoltaic::power plants</t>
        </is>
      </c>
      <c r="F319" t="inlineStr">
        <is>
          <t>production</t>
        </is>
      </c>
      <c r="G319" t="n">
        <v>0</v>
      </c>
      <c r="H319" t="inlineStr">
        <is>
          <t>electricity, low voltage</t>
        </is>
      </c>
      <c r="J319">
        <f>VLOOKUP(C319,'extension - production vol'!$B$6:$D$235,3,0)</f>
        <v>7.7910000000000004</v>
      </c>
    </row>
    <row r="320" ht="16" customHeight="1" s="29">
      <c r="A320" t="inlineStr">
        <is>
          <t>photovoltaic slanted-roof installation, 3 kWp, CIS, laminated, integrated, on roof</t>
        </is>
      </c>
      <c r="B320" s="30">
        <f>M320*S320</f>
        <v>3.1154403165411382E-8</v>
      </c>
      <c r="C320" t="inlineStr">
        <is>
          <t>CH</t>
        </is>
      </c>
      <c r="D320" t="inlineStr">
        <is>
          <t>unit</t>
        </is>
      </c>
      <c r="F320" t="inlineStr">
        <is>
          <t>technosphere</t>
        </is>
      </c>
      <c r="G320" t="n">
        <v>0</v>
      </c>
      <c r="H320" t="inlineStr">
        <is>
          <t>photovoltaic slanted-roof installation, 3 kWp, CIS, laminated, integrated, on roof</t>
        </is>
      </c>
      <c r="I320" t="inlineStr">
        <is>
          <t>(2,2,1,1,1,3); Calculation with average annual yield and share of technologies. Lifetime: 30a.</t>
        </is>
      </c>
      <c r="K320" t="inlineStr">
        <is>
          <t>residential</t>
        </is>
      </c>
      <c r="L320">
        <f>IF(K320="residential",VLOOKUP(B309,parameters!$C$41:$AG$178,18,0),IF(K320="commercial",1-VLOOKUP(B309,parameters!$C$41:$AG$178,18,0),1))</f>
        <v>0.17766751537682748</v>
      </c>
      <c r="M320" s="30">
        <f>INDEX(parameters!$D$41:$AG$178,MATCH('PV (extension)'!B309,parameters!$C$41:$C$178,0),MATCH('PV (extension)'!A320,parameters!$D$5:$AG$5,0))/L320</f>
        <v>5.119823078397083E-3</v>
      </c>
      <c r="N320" s="3" t="inlineStr">
        <is>
          <t>roof-top</t>
        </is>
      </c>
      <c r="O320">
        <f>INDEX(parameters!$C$196:$EJ$198,MATCH('PV (extension)'!N320,parameters!$B$196:$B$198,0),MATCH('PV (extension)'!B309,parameters!$C$195:$EJ$195,0))</f>
        <v>1825.9673533550022</v>
      </c>
      <c r="P320" t="n">
        <v>3</v>
      </c>
      <c r="Q320" t="n">
        <v>30</v>
      </c>
      <c r="R320">
        <f>Q320*P320*O320</f>
        <v>164337.06180195019</v>
      </c>
      <c r="S320">
        <f>1/R320</f>
        <v>6.0850546373108696E-6</v>
      </c>
    </row>
    <row r="321" ht="16" customHeight="1" s="29">
      <c r="A321" t="inlineStr">
        <is>
          <t>photovoltaic slanted-roof installation, 3 kWp, CdTe, panel, mounted, on roof</t>
        </is>
      </c>
      <c r="B321" s="30">
        <f>M321*S321</f>
        <v>2.0319855535868488E-7</v>
      </c>
      <c r="C321" t="inlineStr">
        <is>
          <t>CH</t>
        </is>
      </c>
      <c r="D321" t="inlineStr">
        <is>
          <t>unit</t>
        </is>
      </c>
      <c r="F321" t="inlineStr">
        <is>
          <t>technosphere</t>
        </is>
      </c>
      <c r="G321" t="n">
        <v>0</v>
      </c>
      <c r="H321" t="inlineStr">
        <is>
          <t>photovoltaic slanted-roof installation, 3 kWp, CdTe, panel, mounted, on roof</t>
        </is>
      </c>
      <c r="I321" t="inlineStr">
        <is>
          <t>(2,2,1,1,1,3); Calculation with average annual yield and share of technologies. Lifetime: 30a.</t>
        </is>
      </c>
      <c r="K321" t="inlineStr">
        <is>
          <t>residential</t>
        </is>
      </c>
      <c r="L321">
        <f>L320</f>
        <v>0.17766751537682748</v>
      </c>
      <c r="M321" s="30">
        <f>INDEX(parameters!$D$41:$AG$178,MATCH('PV (extension)'!B309,parameters!$C$41:$C$178,0),MATCH('PV (extension)'!A321,parameters!$D$5:$AG$5,0))/L321</f>
        <v>3.3393053550047194E-2</v>
      </c>
      <c r="N321" s="3" t="inlineStr">
        <is>
          <t>roof-top</t>
        </is>
      </c>
      <c r="O321">
        <f>INDEX(parameters!$C$196:$EJ$198,MATCH('PV (extension)'!N321,parameters!$B$196:$B$198,0),MATCH('PV (extension)'!B309,parameters!$C$195:$EJ$195,0))</f>
        <v>1825.9673533550022</v>
      </c>
      <c r="P321" t="n">
        <v>3</v>
      </c>
      <c r="Q321" t="n">
        <v>30</v>
      </c>
      <c r="R321">
        <f>Q321*P321*O321</f>
        <v>164337.06180195019</v>
      </c>
      <c r="S321">
        <f>1/R321</f>
        <v>6.0850546373108696E-6</v>
      </c>
    </row>
    <row r="322" ht="16" customHeight="1" s="29">
      <c r="A322" t="inlineStr">
        <is>
          <t>photovoltaic slanted-roof installation, 3 kWp, micro-Si, laminated, integrated, on roof</t>
        </is>
      </c>
      <c r="B322" s="30">
        <f>M322*S322</f>
        <v>3.1485589706055966E-9</v>
      </c>
      <c r="C322" t="inlineStr">
        <is>
          <t>RER</t>
        </is>
      </c>
      <c r="D322" t="inlineStr">
        <is>
          <t>unit</t>
        </is>
      </c>
      <c r="F322" t="inlineStr">
        <is>
          <t>technosphere</t>
        </is>
      </c>
      <c r="G322" t="n">
        <v>0</v>
      </c>
      <c r="H322" t="inlineStr">
        <is>
          <t>photovoltaic slanted-roof installation, 3 kWp, micro-Si, laminated, integrated, on roof</t>
        </is>
      </c>
      <c r="I322" t="inlineStr">
        <is>
          <t>(2,2,1,1,1,3); Calculation with average annual yield and share of technologies. Lifetime: 30a.</t>
        </is>
      </c>
      <c r="K322" t="inlineStr">
        <is>
          <t>residential</t>
        </is>
      </c>
      <c r="L322">
        <f>L321</f>
        <v>0.17766751537682748</v>
      </c>
      <c r="M322" s="30">
        <f>INDEX(parameters!$D$41:$AG$178,MATCH('PV (extension)'!B309,parameters!$C$41:$C$178,0),MATCH('PV (extension)'!A322,parameters!$D$5:$AG$5,0))/L322</f>
        <v>5.1742493013949662E-4</v>
      </c>
      <c r="N322" s="3" t="inlineStr">
        <is>
          <t>roof-top</t>
        </is>
      </c>
      <c r="O322">
        <f>INDEX(parameters!$C$196:$EJ$198,MATCH('PV (extension)'!N322,parameters!$B$196:$B$198,0),MATCH('PV (extension)'!B309,parameters!$C$195:$EJ$195,0))</f>
        <v>1825.9673533550022</v>
      </c>
      <c r="P322" t="n">
        <v>3</v>
      </c>
      <c r="Q322" t="n">
        <v>30</v>
      </c>
      <c r="R322">
        <f>Q322*P322*O322</f>
        <v>164337.06180195019</v>
      </c>
      <c r="S322">
        <f>1/R322</f>
        <v>6.0850546373108696E-6</v>
      </c>
    </row>
    <row r="323" ht="16" customHeight="1" s="29">
      <c r="A323" t="inlineStr">
        <is>
          <t>photovoltaic slanted-roof installation, 3 kWp, micro-Si, panel, mounted, on roof</t>
        </is>
      </c>
      <c r="B323" s="30">
        <f>M323*S323</f>
        <v>5.4737151168049227E-8</v>
      </c>
      <c r="C323" t="inlineStr">
        <is>
          <t>RER</t>
        </is>
      </c>
      <c r="D323" t="inlineStr">
        <is>
          <t>unit</t>
        </is>
      </c>
      <c r="F323" t="inlineStr">
        <is>
          <t>technosphere</t>
        </is>
      </c>
      <c r="G323" t="n">
        <v>0</v>
      </c>
      <c r="H323" t="inlineStr">
        <is>
          <t>photovoltaic slanted-roof installation, 3 kWp, micro-Si, panel, mounted, on roof</t>
        </is>
      </c>
      <c r="I323" t="inlineStr">
        <is>
          <t>(2,2,1,1,1,3); Calculation with average annual yield and share of technologies. Lifetime: 30a.</t>
        </is>
      </c>
      <c r="K323" t="inlineStr">
        <is>
          <t>residential</t>
        </is>
      </c>
      <c r="L323">
        <f>L322</f>
        <v>0.17766751537682748</v>
      </c>
      <c r="M323" s="30">
        <f>INDEX(parameters!$D$41:$AG$178,MATCH('PV (extension)'!B309,parameters!$C$41:$C$178,0),MATCH('PV (extension)'!A323,parameters!$D$5:$AG$5,0))/L323</f>
        <v>8.9953425943663963E-3</v>
      </c>
      <c r="N323" s="3" t="inlineStr">
        <is>
          <t>roof-top</t>
        </is>
      </c>
      <c r="O323">
        <f>INDEX(parameters!$C$196:$EJ$198,MATCH('PV (extension)'!N323,parameters!$B$196:$B$198,0),MATCH('PV (extension)'!B309,parameters!$C$195:$EJ$195,0))</f>
        <v>1825.9673533550022</v>
      </c>
      <c r="P323" t="n">
        <v>3</v>
      </c>
      <c r="Q323" t="n">
        <v>30</v>
      </c>
      <c r="R323">
        <f>Q323*P323*O323</f>
        <v>164337.06180195019</v>
      </c>
      <c r="S323">
        <f>1/R323</f>
        <v>6.0850546373108696E-6</v>
      </c>
    </row>
    <row r="324" s="29">
      <c r="A324" t="inlineStr">
        <is>
          <t>photovoltaic facade installation, 3kWp, multi-Si, laminated, integrated, at building</t>
        </is>
      </c>
      <c r="B324" s="30">
        <f>M324*S324</f>
        <v>1.6031320880214192E-7</v>
      </c>
      <c r="C324" t="inlineStr">
        <is>
          <t>RER</t>
        </is>
      </c>
      <c r="D324" t="inlineStr">
        <is>
          <t>unit</t>
        </is>
      </c>
      <c r="F324" t="inlineStr">
        <is>
          <t>technosphere</t>
        </is>
      </c>
      <c r="G324" t="n">
        <v>0</v>
      </c>
      <c r="H324" t="inlineStr">
        <is>
          <t>photovoltaic facade installation, 3kWp, multi-Si, laminated, integrated, at building</t>
        </is>
      </c>
      <c r="I324" t="inlineStr">
        <is>
          <t>(2,2,1,1,1,3); Calculation with average annual yield and share of technologies. Lifetime: 30a.</t>
        </is>
      </c>
      <c r="K324" t="inlineStr">
        <is>
          <t>residential</t>
        </is>
      </c>
      <c r="L324">
        <f>L323</f>
        <v>0.17766751537682748</v>
      </c>
      <c r="M324" s="30">
        <f>INDEX(parameters!$D$41:$AG$178,MATCH('PV (extension)'!B309,parameters!$C$41:$C$178,0),MATCH('PV (extension)'!A324,parameters!$D$5:$AG$5,0))/L324</f>
        <v>1.8497835237986298E-2</v>
      </c>
      <c r="N324" t="inlineStr">
        <is>
          <t>façade</t>
        </is>
      </c>
      <c r="O324">
        <f>INDEX(parameters!$C$196:$EJ$198,MATCH('PV (extension)'!N324,parameters!$B$196:$B$198,0),MATCH('PV (extension)'!B309,parameters!$C$195:$EJ$195,0))</f>
        <v>1282.0621842705336</v>
      </c>
      <c r="P324" t="n">
        <v>3</v>
      </c>
      <c r="Q324" t="n">
        <v>30</v>
      </c>
      <c r="R324">
        <f>Q324*P324*O324</f>
        <v>115385.59658434802</v>
      </c>
      <c r="S324">
        <f>1/R324</f>
        <v>8.6665929682912371E-6</v>
      </c>
    </row>
    <row r="325" s="29">
      <c r="A325" t="inlineStr">
        <is>
          <t>photovoltaic facade installation, 3kWp, multi-Si, panel, mounted, at building</t>
        </is>
      </c>
      <c r="B325" s="30">
        <f>M325*S325</f>
        <v>1.5722482808538899E-7</v>
      </c>
      <c r="C325" t="inlineStr">
        <is>
          <t>RER</t>
        </is>
      </c>
      <c r="D325" t="inlineStr">
        <is>
          <t>unit</t>
        </is>
      </c>
      <c r="F325" t="inlineStr">
        <is>
          <t>technosphere</t>
        </is>
      </c>
      <c r="G325" t="n">
        <v>0</v>
      </c>
      <c r="H325" t="inlineStr">
        <is>
          <t>photovoltaic facade installation, 3kWp, multi-Si, panel, mounted, at building</t>
        </is>
      </c>
      <c r="I325" t="inlineStr">
        <is>
          <t>(2,2,1,1,1,3); Calculation with average annual yield and share of technologies. Lifetime: 30a.</t>
        </is>
      </c>
      <c r="K325" t="inlineStr">
        <is>
          <t>residential</t>
        </is>
      </c>
      <c r="L325">
        <f>L324</f>
        <v>0.17766751537682748</v>
      </c>
      <c r="M325" s="30">
        <f>INDEX(parameters!$D$41:$AG$178,MATCH('PV (extension)'!B309,parameters!$C$41:$C$178,0),MATCH('PV (extension)'!A325,parameters!$D$5:$AG$5,0))/L325</f>
        <v>1.8141480586504166E-2</v>
      </c>
      <c r="N325" t="inlineStr">
        <is>
          <t>façade</t>
        </is>
      </c>
      <c r="O325">
        <f>INDEX(parameters!$C$196:$EJ$198,MATCH('PV (extension)'!N325,parameters!$B$196:$B$198,0),MATCH('PV (extension)'!B309,parameters!$C$195:$EJ$195,0))</f>
        <v>1282.0621842705336</v>
      </c>
      <c r="P325" t="n">
        <v>3</v>
      </c>
      <c r="Q325" t="n">
        <v>30</v>
      </c>
      <c r="R325">
        <f>Q325*P325*O325</f>
        <v>115385.59658434802</v>
      </c>
      <c r="S325">
        <f>1/R325</f>
        <v>8.6665929682912371E-6</v>
      </c>
    </row>
    <row r="326" s="29">
      <c r="A326" t="inlineStr">
        <is>
          <t>photovoltaic facade installation, 3kWp, single-Si, laminated, integrated, at building</t>
        </is>
      </c>
      <c r="B326" s="30">
        <f>M326*S326</f>
        <v>8.4515334084167871E-8</v>
      </c>
      <c r="C326" t="inlineStr">
        <is>
          <t>RER</t>
        </is>
      </c>
      <c r="D326" t="inlineStr">
        <is>
          <t>unit</t>
        </is>
      </c>
      <c r="F326" t="inlineStr">
        <is>
          <t>technosphere</t>
        </is>
      </c>
      <c r="G326" t="n">
        <v>0</v>
      </c>
      <c r="H326" t="inlineStr">
        <is>
          <t>photovoltaic facade installation, 3kWp, single-Si, laminated, integrated, at building</t>
        </is>
      </c>
      <c r="I326" t="inlineStr">
        <is>
          <t>(2,2,1,1,1,3); Calculation with average annual yield and share of technologies. Lifetime: 30a.</t>
        </is>
      </c>
      <c r="K326" t="inlineStr">
        <is>
          <t>residential</t>
        </is>
      </c>
      <c r="L326">
        <f>L325</f>
        <v>0.17766751537682748</v>
      </c>
      <c r="M326" s="30">
        <f>INDEX(parameters!$D$41:$AG$178,MATCH('PV (extension)'!B309,parameters!$C$41:$C$178,0),MATCH('PV (extension)'!A326,parameters!$D$5:$AG$5,0))/L326</f>
        <v>9.7518522438271929E-3</v>
      </c>
      <c r="N326" t="inlineStr">
        <is>
          <t>façade</t>
        </is>
      </c>
      <c r="O326">
        <f>INDEX(parameters!$C$196:$EJ$198,MATCH('PV (extension)'!N326,parameters!$B$196:$B$198,0),MATCH('PV (extension)'!B309,parameters!$C$195:$EJ$195,0))</f>
        <v>1282.0621842705336</v>
      </c>
      <c r="P326" t="n">
        <v>3</v>
      </c>
      <c r="Q326" t="n">
        <v>30</v>
      </c>
      <c r="R326">
        <f>Q326*P326*O326</f>
        <v>115385.59658434802</v>
      </c>
      <c r="S326">
        <f>1/R326</f>
        <v>8.6665929682912371E-6</v>
      </c>
    </row>
    <row r="327" s="29">
      <c r="A327" t="inlineStr">
        <is>
          <t>photovoltaic facade installation, 3kWp, single-Si, panel, mounted, at building</t>
        </is>
      </c>
      <c r="B327" s="30">
        <f>M327*S327</f>
        <v>8.444220728943974E-8</v>
      </c>
      <c r="C327" t="inlineStr">
        <is>
          <t>RER</t>
        </is>
      </c>
      <c r="D327" t="inlineStr">
        <is>
          <t>unit</t>
        </is>
      </c>
      <c r="F327" t="inlineStr">
        <is>
          <t>technosphere</t>
        </is>
      </c>
      <c r="G327" t="n">
        <v>0</v>
      </c>
      <c r="H327" t="inlineStr">
        <is>
          <t>photovoltaic facade installation, 3kWp, single-Si, panel, mounted, at building</t>
        </is>
      </c>
      <c r="I327" t="inlineStr">
        <is>
          <t>(2,2,1,1,1,3); Calculation with average annual yield and share of technologies. Lifetime: 30a.</t>
        </is>
      </c>
      <c r="K327" t="inlineStr">
        <is>
          <t>residential</t>
        </is>
      </c>
      <c r="L327">
        <f>L326</f>
        <v>0.17766751537682748</v>
      </c>
      <c r="M327" s="30">
        <f>INDEX(parameters!$D$41:$AG$178,MATCH('PV (extension)'!B309,parameters!$C$41:$C$178,0),MATCH('PV (extension)'!A327,parameters!$D$5:$AG$5,0))/L327</f>
        <v>9.7434144649911868E-3</v>
      </c>
      <c r="N327" t="inlineStr">
        <is>
          <t>façade</t>
        </is>
      </c>
      <c r="O327">
        <f>INDEX(parameters!$C$196:$EJ$198,MATCH('PV (extension)'!N327,parameters!$B$196:$B$198,0),MATCH('PV (extension)'!B309,parameters!$C$195:$EJ$195,0))</f>
        <v>1282.0621842705336</v>
      </c>
      <c r="P327" t="n">
        <v>3</v>
      </c>
      <c r="Q327" t="n">
        <v>30</v>
      </c>
      <c r="R327">
        <f>Q327*P327*O327</f>
        <v>115385.59658434802</v>
      </c>
      <c r="S327">
        <f>1/R327</f>
        <v>8.6665929682912371E-6</v>
      </c>
    </row>
    <row r="328" ht="16" customHeight="1" s="29">
      <c r="A328" t="inlineStr">
        <is>
          <t>photovoltaic flat-roof installation, 3kWp, multi-Si, on roof</t>
        </is>
      </c>
      <c r="B328" s="30">
        <f>M328*S328</f>
        <v>1.7338921819569449E-6</v>
      </c>
      <c r="C328" t="inlineStr">
        <is>
          <t>RER</t>
        </is>
      </c>
      <c r="D328" t="inlineStr">
        <is>
          <t>unit</t>
        </is>
      </c>
      <c r="F328" t="inlineStr">
        <is>
          <t>technosphere</t>
        </is>
      </c>
      <c r="G328" t="n">
        <v>0</v>
      </c>
      <c r="H328" t="inlineStr">
        <is>
          <t>photovoltaic flat-roof installation, 3kWp, multi-Si, on roof</t>
        </is>
      </c>
      <c r="I328" t="inlineStr">
        <is>
          <t>(2,2,1,1,1,3); Calculation with average annual yield and share of technologies. Lifetime: 30a.</t>
        </is>
      </c>
      <c r="K328" t="inlineStr">
        <is>
          <t>residential</t>
        </is>
      </c>
      <c r="L328">
        <f>L327</f>
        <v>0.17766751537682748</v>
      </c>
      <c r="M328" s="30">
        <f>INDEX(parameters!$D$41:$AG$178,MATCH('PV (extension)'!B309,parameters!$C$41:$C$178,0),MATCH('PV (extension)'!A328,parameters!$D$5:$AG$5,0))/L328</f>
        <v>0.28494274666417674</v>
      </c>
      <c r="N328" s="3" t="inlineStr">
        <is>
          <t>roof-top</t>
        </is>
      </c>
      <c r="O328">
        <f>INDEX(parameters!$C$196:$EJ$198,MATCH('PV (extension)'!N328,parameters!$B$196:$B$198,0),MATCH('PV (extension)'!B309,parameters!$C$195:$EJ$195,0))</f>
        <v>1825.9673533550022</v>
      </c>
      <c r="P328" t="n">
        <v>3</v>
      </c>
      <c r="Q328" t="n">
        <v>30</v>
      </c>
      <c r="R328">
        <f>Q328*P328*O328</f>
        <v>164337.06180195019</v>
      </c>
      <c r="S328">
        <f>1/R328</f>
        <v>6.0850546373108696E-6</v>
      </c>
    </row>
    <row r="329" ht="16" customHeight="1" s="29">
      <c r="A329" t="inlineStr">
        <is>
          <t>photovoltaic flat-roof installation, 3kWp, single-Si, on roof</t>
        </is>
      </c>
      <c r="B329" s="30">
        <f>M329*S329</f>
        <v>9.0506660252638757E-7</v>
      </c>
      <c r="C329" t="inlineStr">
        <is>
          <t>RER</t>
        </is>
      </c>
      <c r="D329" t="inlineStr">
        <is>
          <t>unit</t>
        </is>
      </c>
      <c r="F329" t="inlineStr">
        <is>
          <t>technosphere</t>
        </is>
      </c>
      <c r="G329" t="n">
        <v>0</v>
      </c>
      <c r="H329" t="inlineStr">
        <is>
          <t>photovoltaic flat-roof installation, 3kWp, single-Si, on roof</t>
        </is>
      </c>
      <c r="I329" t="inlineStr">
        <is>
          <t>(2,2,1,1,1,3); Calculation with average annual yield and share of technologies. Lifetime: 30a.</t>
        </is>
      </c>
      <c r="K329" t="inlineStr">
        <is>
          <t>residential</t>
        </is>
      </c>
      <c r="L329">
        <f>L328</f>
        <v>0.17766751537682748</v>
      </c>
      <c r="M329" s="30">
        <f>INDEX(parameters!$D$41:$AG$178,MATCH('PV (extension)'!B309,parameters!$C$41:$C$178,0),MATCH('PV (extension)'!A329,parameters!$D$5:$AG$5,0))/L329</f>
        <v>0.14873598619426004</v>
      </c>
      <c r="N329" s="3" t="inlineStr">
        <is>
          <t>roof-top</t>
        </is>
      </c>
      <c r="O329">
        <f>INDEX(parameters!$C$196:$EJ$198,MATCH('PV (extension)'!N329,parameters!$B$196:$B$198,0),MATCH('PV (extension)'!B309,parameters!$C$195:$EJ$195,0))</f>
        <v>1825.9673533550022</v>
      </c>
      <c r="P329" t="n">
        <v>3</v>
      </c>
      <c r="Q329" t="n">
        <v>30</v>
      </c>
      <c r="R329">
        <f>Q329*P329*O329</f>
        <v>164337.06180195019</v>
      </c>
      <c r="S329">
        <f>1/R329</f>
        <v>6.0850546373108696E-6</v>
      </c>
    </row>
    <row r="330" ht="16" customHeight="1" s="29">
      <c r="A330" t="inlineStr">
        <is>
          <t>photovoltaic slanted-roof installation, 3kWp, CIS, panel, mounted, on roof</t>
        </is>
      </c>
      <c r="B330" s="30">
        <f>M330*S330</f>
        <v>5.0060883810534094E-7</v>
      </c>
      <c r="C330" t="inlineStr">
        <is>
          <t>CH</t>
        </is>
      </c>
      <c r="D330" t="inlineStr">
        <is>
          <t>unit</t>
        </is>
      </c>
      <c r="F330" t="inlineStr">
        <is>
          <t>technosphere</t>
        </is>
      </c>
      <c r="G330" t="n">
        <v>0</v>
      </c>
      <c r="H330" t="inlineStr">
        <is>
          <t>photovoltaic slanted-roof installation, 3kWp, CIS, panel, mounted, on roof</t>
        </is>
      </c>
      <c r="I330" t="inlineStr">
        <is>
          <t>(2,2,1,1,1,3); Calculation with average annual yield and share of technologies. Lifetime: 30a.</t>
        </is>
      </c>
      <c r="K330" t="inlineStr">
        <is>
          <t>residential</t>
        </is>
      </c>
      <c r="L330">
        <f>L329</f>
        <v>0.17766751537682748</v>
      </c>
      <c r="M330" s="30">
        <f>INDEX(parameters!$D$41:$AG$178,MATCH('PV (extension)'!B309,parameters!$C$41:$C$178,0),MATCH('PV (extension)'!A330,parameters!$D$5:$AG$5,0))/L330</f>
        <v>8.2268585566319899E-2</v>
      </c>
      <c r="N330" s="3" t="inlineStr">
        <is>
          <t>roof-top</t>
        </is>
      </c>
      <c r="O330">
        <f>INDEX(parameters!$C$196:$EJ$198,MATCH('PV (extension)'!N330,parameters!$B$196:$B$198,0),MATCH('PV (extension)'!B309,parameters!$C$195:$EJ$195,0))</f>
        <v>1825.9673533550022</v>
      </c>
      <c r="P330" t="n">
        <v>3</v>
      </c>
      <c r="Q330" t="n">
        <v>30</v>
      </c>
      <c r="R330">
        <f>Q330*P330*O330</f>
        <v>164337.06180195019</v>
      </c>
      <c r="S330">
        <f>1/R330</f>
        <v>6.0850546373108696E-6</v>
      </c>
    </row>
    <row r="331" ht="16" customHeight="1" s="29">
      <c r="A331" t="inlineStr">
        <is>
          <t>photovoltaic slanted-roof installation, 3kWp, CdTe, laminated, integrated, on roof</t>
        </is>
      </c>
      <c r="B331" s="30">
        <f>M331*S331</f>
        <v>1.4017361397400353E-8</v>
      </c>
      <c r="C331" t="inlineStr">
        <is>
          <t>CH</t>
        </is>
      </c>
      <c r="D331" t="inlineStr">
        <is>
          <t>unit</t>
        </is>
      </c>
      <c r="F331" t="inlineStr">
        <is>
          <t>technosphere</t>
        </is>
      </c>
      <c r="G331" t="n">
        <v>0</v>
      </c>
      <c r="H331" t="inlineStr">
        <is>
          <t>photovoltaic slanted-roof installation, 3kWp, CdTe, laminated, integrated, on roof</t>
        </is>
      </c>
      <c r="I331" t="inlineStr">
        <is>
          <t>(2,2,1,1,1,3); Calculation with average annual yield and share of technologies. Lifetime: 30a.</t>
        </is>
      </c>
      <c r="K331" t="inlineStr">
        <is>
          <t>residential</t>
        </is>
      </c>
      <c r="L331">
        <f>L330</f>
        <v>0.17766751537682748</v>
      </c>
      <c r="M331" s="30">
        <f>INDEX(parameters!$D$41:$AG$178,MATCH('PV (extension)'!B309,parameters!$C$41:$C$178,0),MATCH('PV (extension)'!A331,parameters!$D$5:$AG$5,0))/L331</f>
        <v>2.3035719862648527E-3</v>
      </c>
      <c r="N331" s="3" t="inlineStr">
        <is>
          <t>roof-top</t>
        </is>
      </c>
      <c r="O331">
        <f>INDEX(parameters!$C$196:$EJ$198,MATCH('PV (extension)'!N331,parameters!$B$196:$B$198,0),MATCH('PV (extension)'!B309,parameters!$C$195:$EJ$195,0))</f>
        <v>1825.9673533550022</v>
      </c>
      <c r="P331" t="n">
        <v>3</v>
      </c>
      <c r="Q331" t="n">
        <v>30</v>
      </c>
      <c r="R331">
        <f>Q331*P331*O331</f>
        <v>164337.06180195019</v>
      </c>
      <c r="S331">
        <f>1/R331</f>
        <v>6.0850546373108696E-6</v>
      </c>
    </row>
    <row r="332" ht="16" customHeight="1" s="29">
      <c r="A332" t="inlineStr">
        <is>
          <t>photovoltaic slanted-roof installation, 3kWp, multi-Si, laminated, integrated, on roof</t>
        </is>
      </c>
      <c r="B332" s="30">
        <f>M332*S332</f>
        <v>8.327796752192795E-8</v>
      </c>
      <c r="C332" t="inlineStr">
        <is>
          <t>RER</t>
        </is>
      </c>
      <c r="D332" t="inlineStr">
        <is>
          <t>unit</t>
        </is>
      </c>
      <c r="F332" t="inlineStr">
        <is>
          <t>technosphere</t>
        </is>
      </c>
      <c r="G332" t="n">
        <v>0</v>
      </c>
      <c r="H332" t="inlineStr">
        <is>
          <t>photovoltaic slanted-roof installation, 3kWp, multi-Si, laminated, integrated, on roof</t>
        </is>
      </c>
      <c r="I332" t="inlineStr">
        <is>
          <t>(2,2,1,1,1,3); Calculation with average annual yield and share of technologies. Lifetime: 30a.</t>
        </is>
      </c>
      <c r="K332" t="inlineStr">
        <is>
          <t>residential</t>
        </is>
      </c>
      <c r="L332">
        <f>L331</f>
        <v>0.17766751537682748</v>
      </c>
      <c r="M332" s="30">
        <f>INDEX(parameters!$D$41:$AG$178,MATCH('PV (extension)'!B309,parameters!$C$41:$C$178,0),MATCH('PV (extension)'!A332,parameters!$D$5:$AG$5,0))/L332</f>
        <v>1.3685656495391874E-2</v>
      </c>
      <c r="N332" s="3" t="inlineStr">
        <is>
          <t>roof-top</t>
        </is>
      </c>
      <c r="O332">
        <f>INDEX(parameters!$C$196:$EJ$198,MATCH('PV (extension)'!N332,parameters!$B$196:$B$198,0),MATCH('PV (extension)'!B309,parameters!$C$195:$EJ$195,0))</f>
        <v>1825.9673533550022</v>
      </c>
      <c r="P332" t="n">
        <v>3</v>
      </c>
      <c r="Q332" t="n">
        <v>30</v>
      </c>
      <c r="R332">
        <f>Q332*P332*O332</f>
        <v>164337.06180195019</v>
      </c>
      <c r="S332">
        <f>1/R332</f>
        <v>6.0850546373108696E-6</v>
      </c>
    </row>
    <row r="333" ht="16" customHeight="1" s="29">
      <c r="A333" t="inlineStr">
        <is>
          <t>photovoltaic slanted-roof installation, 3kWp, multi-Si, panel, mounted, on roof</t>
        </is>
      </c>
      <c r="B333" s="30">
        <f>M333*S333</f>
        <v>1.4254230061044605E-6</v>
      </c>
      <c r="C333" t="inlineStr">
        <is>
          <t>RER</t>
        </is>
      </c>
      <c r="D333" t="inlineStr">
        <is>
          <t>unit</t>
        </is>
      </c>
      <c r="F333" t="inlineStr">
        <is>
          <t>technosphere</t>
        </is>
      </c>
      <c r="G333" t="n">
        <v>0</v>
      </c>
      <c r="H333" t="inlineStr">
        <is>
          <t>photovoltaic slanted-roof installation, 3kWp, multi-Si, panel, mounted, on roof</t>
        </is>
      </c>
      <c r="I333" t="inlineStr">
        <is>
          <t>(2,2,1,1,1,3); Calculation with average annual yield and share of technologies. Lifetime: 30a.</t>
        </is>
      </c>
      <c r="K333" t="inlineStr">
        <is>
          <t>residential</t>
        </is>
      </c>
      <c r="L333">
        <f>L332</f>
        <v>0.17766751537682748</v>
      </c>
      <c r="M333" s="30">
        <f>INDEX(parameters!$D$41:$AG$178,MATCH('PV (extension)'!B309,parameters!$C$41:$C$178,0),MATCH('PV (extension)'!A333,parameters!$D$5:$AG$5,0))/L333</f>
        <v>0.23424982864811036</v>
      </c>
      <c r="N333" s="3" t="inlineStr">
        <is>
          <t>roof-top</t>
        </is>
      </c>
      <c r="O333">
        <f>INDEX(parameters!$C$196:$EJ$198,MATCH('PV (extension)'!N333,parameters!$B$196:$B$198,0),MATCH('PV (extension)'!B309,parameters!$C$195:$EJ$195,0))</f>
        <v>1825.9673533550022</v>
      </c>
      <c r="P333" t="n">
        <v>3</v>
      </c>
      <c r="Q333" t="n">
        <v>30</v>
      </c>
      <c r="R333">
        <f>Q333*P333*O333</f>
        <v>164337.06180195019</v>
      </c>
      <c r="S333">
        <f>1/R333</f>
        <v>6.0850546373108696E-6</v>
      </c>
    </row>
    <row r="334" ht="16" customHeight="1" s="29">
      <c r="A334" t="inlineStr">
        <is>
          <t>photovoltaic slanted-roof installation, 3kWp, single-Si, laminated, integrated, on roof</t>
        </is>
      </c>
      <c r="B334" s="30">
        <f>M334*S334</f>
        <v>4.401209708264943E-8</v>
      </c>
      <c r="C334" t="inlineStr">
        <is>
          <t>RER</t>
        </is>
      </c>
      <c r="D334" t="inlineStr">
        <is>
          <t>unit</t>
        </is>
      </c>
      <c r="F334" t="inlineStr">
        <is>
          <t>technosphere</t>
        </is>
      </c>
      <c r="G334" t="n">
        <v>0</v>
      </c>
      <c r="H334" t="inlineStr">
        <is>
          <t>photovoltaic slanted-roof installation, 3kWp, single-Si, laminated, integrated, on roof</t>
        </is>
      </c>
      <c r="I334" t="inlineStr">
        <is>
          <t>(2,2,1,1,1,3); Calculation with average annual yield and share of technologies. Lifetime: 30a.</t>
        </is>
      </c>
      <c r="K334" t="inlineStr">
        <is>
          <t>residential</t>
        </is>
      </c>
      <c r="L334">
        <f>L333</f>
        <v>0.17766751537682748</v>
      </c>
      <c r="M334" s="30">
        <f>INDEX(parameters!$D$41:$AG$178,MATCH('PV (extension)'!B309,parameters!$C$41:$C$178,0),MATCH('PV (extension)'!A334,parameters!$D$5:$AG$5,0))/L334</f>
        <v>7.2328187183047909E-3</v>
      </c>
      <c r="N334" s="3" t="inlineStr">
        <is>
          <t>roof-top</t>
        </is>
      </c>
      <c r="O334">
        <f>INDEX(parameters!$C$196:$EJ$198,MATCH('PV (extension)'!N334,parameters!$B$196:$B$198,0),MATCH('PV (extension)'!B309,parameters!$C$195:$EJ$195,0))</f>
        <v>1825.9673533550022</v>
      </c>
      <c r="P334" t="n">
        <v>3</v>
      </c>
      <c r="Q334" t="n">
        <v>30</v>
      </c>
      <c r="R334">
        <f>Q334*P334*O334</f>
        <v>164337.06180195019</v>
      </c>
      <c r="S334">
        <f>1/R334</f>
        <v>6.0850546373108696E-6</v>
      </c>
    </row>
    <row r="335" ht="16" customHeight="1" s="29">
      <c r="A335" t="inlineStr">
        <is>
          <t>photovoltaic slanted-roof installation, 3kWp, single-Si, panel, mounted, on roof</t>
        </is>
      </c>
      <c r="B335" s="30">
        <f>M335*S335</f>
        <v>7.4493591219518677E-7</v>
      </c>
      <c r="C335" t="inlineStr">
        <is>
          <t>RER</t>
        </is>
      </c>
      <c r="D335" t="inlineStr">
        <is>
          <t>unit</t>
        </is>
      </c>
      <c r="F335" t="inlineStr">
        <is>
          <t>technosphere</t>
        </is>
      </c>
      <c r="G335" t="n">
        <v>0</v>
      </c>
      <c r="H335" t="inlineStr">
        <is>
          <t>photovoltaic slanted-roof installation, 3kWp, single-Si, panel, mounted, on roof</t>
        </is>
      </c>
      <c r="I335" t="inlineStr">
        <is>
          <t>(2,2,1,1,1,3); Calculation with average annual yield and share of technologies. Lifetime: 30a.</t>
        </is>
      </c>
      <c r="K335" t="inlineStr">
        <is>
          <t>residential</t>
        </is>
      </c>
      <c r="L335">
        <f>L334</f>
        <v>0.17766751537682748</v>
      </c>
      <c r="M335" s="30">
        <f>INDEX(parameters!$D$41:$AG$178,MATCH('PV (extension)'!B309,parameters!$C$41:$C$178,0),MATCH('PV (extension)'!A335,parameters!$D$5:$AG$5,0))/L335</f>
        <v>0.12242057904091255</v>
      </c>
      <c r="N335" s="3" t="inlineStr">
        <is>
          <t>roof-top</t>
        </is>
      </c>
      <c r="O335">
        <f>INDEX(parameters!$C$196:$EJ$198,MATCH('PV (extension)'!N335,parameters!$B$196:$B$198,0),MATCH('PV (extension)'!B309,parameters!$C$195:$EJ$195,0))</f>
        <v>1825.9673533550022</v>
      </c>
      <c r="P335" t="n">
        <v>3</v>
      </c>
      <c r="Q335" t="n">
        <v>30</v>
      </c>
      <c r="R335">
        <f>Q335*P335*O335</f>
        <v>164337.06180195019</v>
      </c>
      <c r="S335">
        <f>1/R335</f>
        <v>6.0850546373108696E-6</v>
      </c>
    </row>
    <row r="336" s="29">
      <c r="A336" t="inlineStr">
        <is>
          <t>market for tap water</t>
        </is>
      </c>
      <c r="B336" t="n">
        <v>0.0037026</v>
      </c>
      <c r="C336" t="inlineStr">
        <is>
          <t>Europe without Switzerland</t>
        </is>
      </c>
      <c r="D336" t="inlineStr">
        <is>
          <t>kilogram</t>
        </is>
      </c>
      <c r="F336" t="inlineStr">
        <is>
          <t>technosphere</t>
        </is>
      </c>
      <c r="G336" t="n">
        <v>0</v>
      </c>
      <c r="H336" t="inlineStr">
        <is>
          <t>tap water</t>
        </is>
      </c>
      <c r="I336" t="inlineStr">
        <is>
          <t>(2,2,1,1,1,3); Estimation 20l/m2 panel</t>
        </is>
      </c>
    </row>
    <row r="337" s="29">
      <c r="A337" t="inlineStr">
        <is>
          <t>treatment of wastewater, from residence, capacity 1.1E10l/year</t>
        </is>
      </c>
      <c r="B337" t="n">
        <v>-3.3323e-06</v>
      </c>
      <c r="C337" t="inlineStr">
        <is>
          <t>CH</t>
        </is>
      </c>
      <c r="D337" t="inlineStr">
        <is>
          <t>cubic meter</t>
        </is>
      </c>
      <c r="F337" t="inlineStr">
        <is>
          <t>technosphere</t>
        </is>
      </c>
      <c r="G337" t="n">
        <v>0</v>
      </c>
      <c r="H337" t="inlineStr">
        <is>
          <t>wastewater, from residence</t>
        </is>
      </c>
      <c r="I337" t="inlineStr">
        <is>
          <t>(2,2,1,1,1,3); Estimation 20l/m2 panel</t>
        </is>
      </c>
    </row>
    <row r="338" s="29"/>
    <row r="339" customFormat="1" s="28">
      <c r="A339" s="28" t="inlineStr">
        <is>
          <t>Activity</t>
        </is>
      </c>
      <c r="B339" s="28" t="inlineStr">
        <is>
          <t>electricity production, photovoltaic, commercial</t>
        </is>
      </c>
    </row>
    <row r="340">
      <c r="A340" t="inlineStr">
        <is>
          <t>comment</t>
        </is>
      </c>
      <c r="B34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")&amp;HLOOKUP(B341,parameters!$C$195:$EJ$198,2,0)&amp;" kWh/kWp.
Annual output, Facade: "&amp;HLOOKUP(B341,parameters!$C$195:$EJ$198,3,0)&amp;" kWh/kWp.
Annual output, Open-ground: "&amp;HLOOKUP(B341,parameters!$C$195:$EJ$198,4,0)&amp;_xlfn._LONGTEXT("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")&amp;VLOOKUP(B341,'extension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1825.967353355 kWh/kWp.
Annual output, Facade: 1282.06218427053 kWh/kWp.
Annual output, Open-ground: 1942.51846101596 kWh/kWp.
Amount of solar energy transformed to electricity. Waste heat emission due to losses of electricity in the system.
Technology:  Electricity production with grid-connected photovoltaic power plants.
Time period:  Time of publications
Production volume: 7.791 GWh in 2025.
Sampling:  Statistical data and model calculations
Extrapolations:  Use of PV technology data investigated for other countries (Switzerland). Correction of average yield with Swiss data.
Uncertainty:  None
Author: Romain Sacchi, PSI, romain.sacchi@psi.ch</v>
      </c>
    </row>
    <row r="341" s="29">
      <c r="A341" t="inlineStr">
        <is>
          <t>location</t>
        </is>
      </c>
      <c r="B341" t="inlineStr">
        <is>
          <t>LY</t>
        </is>
      </c>
    </row>
    <row r="342" s="29">
      <c r="A342" t="inlineStr">
        <is>
          <t>production amount</t>
        </is>
      </c>
      <c r="B342" t="n">
        <v>1</v>
      </c>
    </row>
    <row r="343" s="29">
      <c r="A343" t="inlineStr">
        <is>
          <t>reference product</t>
        </is>
      </c>
      <c r="B343" t="inlineStr">
        <is>
          <t>electricity, low voltage</t>
        </is>
      </c>
    </row>
    <row r="344" s="29">
      <c r="A344" t="inlineStr">
        <is>
          <t>source</t>
        </is>
      </c>
      <c r="B34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5" s="29">
      <c r="A345" t="inlineStr">
        <is>
          <t>type</t>
        </is>
      </c>
      <c r="B345" t="inlineStr">
        <is>
          <t>process</t>
        </is>
      </c>
    </row>
    <row r="346" s="29">
      <c r="A346" t="inlineStr">
        <is>
          <t>unit</t>
        </is>
      </c>
      <c r="B346" t="inlineStr">
        <is>
          <t>kilowatt hour</t>
        </is>
      </c>
    </row>
    <row r="347" s="29">
      <c r="A347" t="inlineStr">
        <is>
          <t>Exchanges</t>
        </is>
      </c>
    </row>
    <row r="348" customFormat="1" s="28">
      <c r="A348" s="28" t="inlineStr">
        <is>
          <t>name</t>
        </is>
      </c>
      <c r="B348" s="28" t="inlineStr">
        <is>
          <t>amount</t>
        </is>
      </c>
      <c r="C348" s="28" t="inlineStr">
        <is>
          <t>location</t>
        </is>
      </c>
      <c r="D348" s="28" t="inlineStr">
        <is>
          <t>unit</t>
        </is>
      </c>
      <c r="E348" s="28" t="inlineStr">
        <is>
          <t>categories</t>
        </is>
      </c>
      <c r="F348" s="28" t="inlineStr">
        <is>
          <t>type</t>
        </is>
      </c>
      <c r="G348" s="28" t="inlineStr">
        <is>
          <t>uncertainty type</t>
        </is>
      </c>
      <c r="H348" s="28" t="inlineStr">
        <is>
          <t>reference product</t>
        </is>
      </c>
      <c r="I348" s="28" t="inlineStr">
        <is>
          <t>comment</t>
        </is>
      </c>
      <c r="J348" s="28" t="inlineStr">
        <is>
          <t>production volume</t>
        </is>
      </c>
      <c r="K348" s="28" t="inlineStr">
        <is>
          <t>scope</t>
        </is>
      </c>
      <c r="L348" s="28" t="inlineStr">
        <is>
          <t>scope share</t>
        </is>
      </c>
      <c r="M348" s="28" t="inlineStr">
        <is>
          <t>tech share</t>
        </is>
      </c>
      <c r="N348" s="28" t="inlineStr">
        <is>
          <t>installation</t>
        </is>
      </c>
      <c r="O348" s="28" t="inlineStr">
        <is>
          <t>productivity</t>
        </is>
      </c>
      <c r="P348" s="28" t="inlineStr">
        <is>
          <t>kWp</t>
        </is>
      </c>
      <c r="Q348" s="28" t="inlineStr">
        <is>
          <t>lifetime</t>
        </is>
      </c>
      <c r="R348" s="28" t="inlineStr">
        <is>
          <t>lifetime production</t>
        </is>
      </c>
      <c r="S348" s="28" t="inlineStr">
        <is>
          <t>inverted lifetime production</t>
        </is>
      </c>
    </row>
    <row r="349" s="29">
      <c r="A349" t="inlineStr">
        <is>
          <t>Energy, solar, converted</t>
        </is>
      </c>
      <c r="B349" t="n">
        <v>3.8503</v>
      </c>
      <c r="D349" t="inlineStr">
        <is>
          <t>megajoule</t>
        </is>
      </c>
      <c r="E349" t="inlineStr">
        <is>
          <t>natural resource::in air</t>
        </is>
      </c>
      <c r="F349" t="inlineStr">
        <is>
          <t>biosphere</t>
        </is>
      </c>
      <c r="G349" t="n">
        <v>0</v>
      </c>
      <c r="I349" t="inlineStr">
        <is>
          <t>(2,2,1,1,1,3); Energy loss in the system</t>
        </is>
      </c>
    </row>
    <row r="350" s="29">
      <c r="A350" t="inlineStr">
        <is>
          <t>Heat, waste</t>
        </is>
      </c>
      <c r="B350" t="n">
        <v>0.25027</v>
      </c>
      <c r="D350" t="inlineStr">
        <is>
          <t>megajoule</t>
        </is>
      </c>
      <c r="E350" t="inlineStr">
        <is>
          <t>air</t>
        </is>
      </c>
      <c r="F350" t="inlineStr">
        <is>
          <t>biosphere</t>
        </is>
      </c>
      <c r="G350" t="n">
        <v>0</v>
      </c>
      <c r="I350" t="inlineStr">
        <is>
          <t>(1,na,na,na,na,na); Calculation with average annual output and share of technologies; Average degradation of 10.5% included</t>
        </is>
      </c>
    </row>
    <row r="351" s="29">
      <c r="A351" t="inlineStr">
        <is>
          <t>electricity production, photovoltaic, commercial</t>
        </is>
      </c>
      <c r="B351" t="n">
        <v>1</v>
      </c>
      <c r="C351" t="inlineStr">
        <is>
          <t>LY</t>
        </is>
      </c>
      <c r="D351" t="inlineStr">
        <is>
          <t>kilowatt hour</t>
        </is>
      </c>
      <c r="E351" t="inlineStr">
        <is>
          <t>photovoltaic::power plants</t>
        </is>
      </c>
      <c r="F351" t="inlineStr">
        <is>
          <t>production</t>
        </is>
      </c>
      <c r="G351" t="n">
        <v>0</v>
      </c>
      <c r="H351" t="inlineStr">
        <is>
          <t>electricity, low voltage</t>
        </is>
      </c>
      <c r="J351">
        <f>VLOOKUP(C351,'extension - production vol'!$B$6:$D$235,3,0)</f>
        <v>7.7910000000000004</v>
      </c>
    </row>
    <row r="352" ht="16" customHeight="1" s="29">
      <c r="A352" t="inlineStr">
        <is>
          <t>photovoltaic flat-roof installation, 156 kWp, multi-Si, on roof</t>
        </is>
      </c>
      <c r="B352" s="30">
        <f>M352*S352</f>
        <v>1.4367491203335684E-8</v>
      </c>
      <c r="C352" t="inlineStr">
        <is>
          <t>CH</t>
        </is>
      </c>
      <c r="D352" t="inlineStr">
        <is>
          <t>unit</t>
        </is>
      </c>
      <c r="F352" t="inlineStr">
        <is>
          <t>technosphere</t>
        </is>
      </c>
      <c r="G352" t="n">
        <v>0</v>
      </c>
      <c r="H352" t="inlineStr">
        <is>
          <t>photovoltaic flat-roof installation, 156 kWp, multi-Si, on roof</t>
        </is>
      </c>
      <c r="I352" t="inlineStr">
        <is>
          <t>(2,2,1,1,1,3); Calculation with average annual yield and share of technologies. Lifetime: 30a.</t>
        </is>
      </c>
      <c r="K352" t="inlineStr">
        <is>
          <t>commercial</t>
        </is>
      </c>
      <c r="L352">
        <f>IF(K352="residential",VLOOKUP(B341,parameters!$C$41:$AG$178,18,0),IF(K352="commercial",1-VLOOKUP(B341,parameters!$C$41:$AG$178,18,0),1))</f>
        <v>0.82233248462317254</v>
      </c>
      <c r="M352" s="30">
        <f>INDEX(parameters!$D$41:$AG$178,MATCH('PV (extension)'!B341,parameters!$C$41:$C$178,0),MATCH('PV (extension)'!A352,parameters!$D$5:$AG$5,0))/L352</f>
        <v>0.12277778707072071</v>
      </c>
      <c r="N352" s="3" t="inlineStr">
        <is>
          <t>roof-top</t>
        </is>
      </c>
      <c r="O352">
        <f>INDEX(parameters!$C$196:$EJ$198,MATCH('PV (extension)'!N352,parameters!$B$196:$B$198,0),MATCH('PV (extension)'!B341,parameters!$C$195:$EJ$195,0))</f>
        <v>1825.9673533550022</v>
      </c>
      <c r="P352" t="n">
        <v>156</v>
      </c>
      <c r="Q352" t="n">
        <v>30</v>
      </c>
      <c r="R352">
        <f>Q352*P352*O352</f>
        <v>8545527.2137014102</v>
      </c>
      <c r="S352">
        <f>1/R352</f>
        <v>1.1702028148674749E-7</v>
      </c>
    </row>
    <row r="353" ht="16" customHeight="1" s="29">
      <c r="A353" t="inlineStr">
        <is>
          <t>photovoltaic flat-roof installation, 156 kWp, single-Si, on roof</t>
        </is>
      </c>
      <c r="B353" s="30">
        <f>M353*S353</f>
        <v>7.5050566714425753E-9</v>
      </c>
      <c r="C353" t="inlineStr">
        <is>
          <t>CH</t>
        </is>
      </c>
      <c r="D353" t="inlineStr">
        <is>
          <t>unit</t>
        </is>
      </c>
      <c r="F353" t="inlineStr">
        <is>
          <t>technosphere</t>
        </is>
      </c>
      <c r="G353" t="n">
        <v>0</v>
      </c>
      <c r="H353" t="inlineStr">
        <is>
          <t>photovoltaic flat-roof installation, 156 kWp, single-Si, on roof</t>
        </is>
      </c>
      <c r="I353" t="inlineStr">
        <is>
          <t>(2,2,1,1,1,3); Calculation with average annual yield and share of technologies. Lifetime: 30a.</t>
        </is>
      </c>
      <c r="K353" t="inlineStr">
        <is>
          <t>commercial</t>
        </is>
      </c>
      <c r="L353">
        <f>L352</f>
        <v>0.82233248462317254</v>
      </c>
      <c r="M353" s="30">
        <f>INDEX(parameters!$D$41:$AG$178,MATCH('PV (extension)'!B341,parameters!$C$41:$C$178,0),MATCH('PV (extension)'!A353,parameters!$D$5:$AG$5,0))/L353</f>
        <v>6.4134666026183854E-2</v>
      </c>
      <c r="N353" s="3" t="inlineStr">
        <is>
          <t>roof-top</t>
        </is>
      </c>
      <c r="O353">
        <f>INDEX(parameters!$C$196:$EJ$198,MATCH('PV (extension)'!N353,parameters!$B$196:$B$198,0),MATCH('PV (extension)'!B341,parameters!$C$195:$EJ$195,0))</f>
        <v>1825.9673533550022</v>
      </c>
      <c r="P353" t="n">
        <v>156</v>
      </c>
      <c r="Q353" t="n">
        <v>30</v>
      </c>
      <c r="R353">
        <f>Q353*P353*O353</f>
        <v>8545527.2137014102</v>
      </c>
      <c r="S353">
        <f>1/R353</f>
        <v>1.1702028148674749E-7</v>
      </c>
    </row>
    <row r="354" s="29">
      <c r="A354" t="inlineStr">
        <is>
          <t>photovoltaic open ground installation, 570 kWp, CIS, on open ground</t>
        </is>
      </c>
      <c r="B354" s="30">
        <f>M354*S354</f>
        <v>3.6990705121540135E-10</v>
      </c>
      <c r="C354" t="inlineStr">
        <is>
          <t>RER</t>
        </is>
      </c>
      <c r="D354" t="inlineStr">
        <is>
          <t>unit</t>
        </is>
      </c>
      <c r="F354" t="inlineStr">
        <is>
          <t>technosphere</t>
        </is>
      </c>
      <c r="G354" t="n">
        <v>0</v>
      </c>
      <c r="H354" t="inlineStr">
        <is>
          <t>photovoltaic open ground installation, 570 kWp, CIS, on open ground</t>
        </is>
      </c>
      <c r="I354" t="inlineStr">
        <is>
          <t>(2,2,1,1,1,3); Calculation with average annual yield and share of technologies. Lifetime: 30a.</t>
        </is>
      </c>
      <c r="K354" t="inlineStr">
        <is>
          <t>commercial</t>
        </is>
      </c>
      <c r="L354">
        <f>L353</f>
        <v>0.82233248462317254</v>
      </c>
      <c r="M354" s="30">
        <f>INDEX(parameters!$D$41:$AG$178,MATCH('PV (extension)'!B341,parameters!$C$41:$C$178,0),MATCH('PV (extension)'!A354,parameters!$D$5:$AG$5,0))/L354</f>
        <v>1.2287226816964775E-2</v>
      </c>
      <c r="N354" t="inlineStr">
        <is>
          <t>central</t>
        </is>
      </c>
      <c r="O354">
        <f>INDEX(parameters!$C$196:$EJ$198,MATCH('PV (extension)'!N354,parameters!$B$196:$B$198,0),MATCH('PV (extension)'!B341,parameters!$C$195:$EJ$195,0))</f>
        <v>1942.5184610159599</v>
      </c>
      <c r="P354" t="n">
        <v>570</v>
      </c>
      <c r="Q354" t="n">
        <v>30</v>
      </c>
      <c r="R354">
        <f>Q354*P354*O354</f>
        <v>33217065.683372915</v>
      </c>
      <c r="S354">
        <f>1/R354</f>
        <v>3.0105007153011667E-8</v>
      </c>
    </row>
    <row r="355" s="29">
      <c r="A355" t="inlineStr">
        <is>
          <t>photovoltaic open ground installation, 570 kWp, CdTe, on open ground</t>
        </is>
      </c>
      <c r="B355" s="30">
        <f>M355*S355</f>
        <v>2.717308683879319E-9</v>
      </c>
      <c r="C355" t="inlineStr">
        <is>
          <t>RER</t>
        </is>
      </c>
      <c r="D355" t="inlineStr">
        <is>
          <t>unit</t>
        </is>
      </c>
      <c r="F355" t="inlineStr">
        <is>
          <t>technosphere</t>
        </is>
      </c>
      <c r="G355" t="n">
        <v>0</v>
      </c>
      <c r="H355" t="inlineStr">
        <is>
          <t>photovoltaic open ground installation, 570 kWp, CdTe, on open ground</t>
        </is>
      </c>
      <c r="I355" t="inlineStr">
        <is>
          <t>(2,2,1,1,1,3); Calculation with average annual yield and share of technologies. Lifetime: 30a.</t>
        </is>
      </c>
      <c r="K355" t="inlineStr">
        <is>
          <t>commercial</t>
        </is>
      </c>
      <c r="L355">
        <f>L354</f>
        <v>0.82233248462317254</v>
      </c>
      <c r="M355" s="30">
        <f>INDEX(parameters!$D$41:$AG$178,MATCH('PV (extension)'!B341,parameters!$C$41:$C$178,0),MATCH('PV (extension)'!A355,parameters!$D$5:$AG$5,0))/L355</f>
        <v>9.0261021034418951E-2</v>
      </c>
      <c r="N355" t="inlineStr">
        <is>
          <t>central</t>
        </is>
      </c>
      <c r="O355">
        <f>INDEX(parameters!$C$196:$EJ$198,MATCH('PV (extension)'!N355,parameters!$B$196:$B$198,0),MATCH('PV (extension)'!B341,parameters!$C$195:$EJ$195,0))</f>
        <v>1942.5184610159599</v>
      </c>
      <c r="P355" t="n">
        <v>570</v>
      </c>
      <c r="Q355" t="n">
        <v>30</v>
      </c>
      <c r="R355">
        <f>Q355*P355*O355</f>
        <v>33217065.683372915</v>
      </c>
      <c r="S355">
        <f>1/R355</f>
        <v>3.0105007153011667E-8</v>
      </c>
    </row>
    <row r="356" s="29">
      <c r="A356" t="inlineStr">
        <is>
          <t>photovoltaic open ground installation, 570 kWp, micro-Si, on open ground</t>
        </is>
      </c>
      <c r="B356" s="30">
        <f>M356*S356</f>
        <v>2.880154380294231E-11</v>
      </c>
      <c r="C356" t="inlineStr">
        <is>
          <t>RER</t>
        </is>
      </c>
      <c r="D356" t="inlineStr">
        <is>
          <t>unit</t>
        </is>
      </c>
      <c r="F356" t="inlineStr">
        <is>
          <t>technosphere</t>
        </is>
      </c>
      <c r="G356" t="n">
        <v>0</v>
      </c>
      <c r="H356" t="inlineStr">
        <is>
          <t>photovoltaic open ground installation, 570 kWp, micro-Si, on open ground</t>
        </is>
      </c>
      <c r="I356" t="inlineStr">
        <is>
          <t>(2,2,1,1,1,3); Calculation with average annual yield and share of technologies. Lifetime: 30a.</t>
        </is>
      </c>
      <c r="K356" t="inlineStr">
        <is>
          <t>commercial</t>
        </is>
      </c>
      <c r="L356">
        <f>L355</f>
        <v>0.82233248462317254</v>
      </c>
      <c r="M356" s="30">
        <f>INDEX(parameters!$D$41:$AG$178,MATCH('PV (extension)'!B341,parameters!$C$41:$C$178,0),MATCH('PV (extension)'!A356,parameters!$D$5:$AG$5,0))/L356</f>
        <v>9.5670277228487681E-4</v>
      </c>
      <c r="N356" t="inlineStr">
        <is>
          <t>central</t>
        </is>
      </c>
      <c r="O356">
        <f>INDEX(parameters!$C$196:$EJ$198,MATCH('PV (extension)'!N356,parameters!$B$196:$B$198,0),MATCH('PV (extension)'!B341,parameters!$C$195:$EJ$195,0))</f>
        <v>1942.5184610159599</v>
      </c>
      <c r="P356" t="n">
        <v>570</v>
      </c>
      <c r="Q356" t="n">
        <v>30</v>
      </c>
      <c r="R356">
        <f>Q356*P356*O356</f>
        <v>33217065.683372915</v>
      </c>
      <c r="S356">
        <f>1/R356</f>
        <v>3.0105007153011667E-8</v>
      </c>
    </row>
    <row r="357" s="29">
      <c r="A357" t="inlineStr">
        <is>
          <t>photovoltaic open ground installation, 570 kWp, multi-Si, on open ground</t>
        </is>
      </c>
      <c r="B357" s="30">
        <f>M357*S357</f>
        <v>9.6384137045439541E-9</v>
      </c>
      <c r="C357" t="inlineStr">
        <is>
          <t>RER</t>
        </is>
      </c>
      <c r="D357" t="inlineStr">
        <is>
          <t>unit</t>
        </is>
      </c>
      <c r="F357" t="inlineStr">
        <is>
          <t>technosphere</t>
        </is>
      </c>
      <c r="G357" t="n">
        <v>0</v>
      </c>
      <c r="H357" t="inlineStr">
        <is>
          <t>photovoltaic open ground installation, 570 kWp, multi-Si, on open ground</t>
        </is>
      </c>
      <c r="I357" t="inlineStr">
        <is>
          <t>(2,2,1,1,1,3); Calculation with average annual yield and share of technologies. Lifetime: 30a.</t>
        </is>
      </c>
      <c r="K357" t="inlineStr">
        <is>
          <t>commercial</t>
        </is>
      </c>
      <c r="L357">
        <f>L356</f>
        <v>0.82233248462317254</v>
      </c>
      <c r="M357" s="30">
        <f>INDEX(parameters!$D$41:$AG$178,MATCH('PV (extension)'!B341,parameters!$C$41:$C$178,0),MATCH('PV (extension)'!A357,parameters!$D$5:$AG$5,0))/L357</f>
        <v>0.32015982110735819</v>
      </c>
      <c r="N357" t="inlineStr">
        <is>
          <t>central</t>
        </is>
      </c>
      <c r="O357">
        <f>INDEX(parameters!$C$196:$EJ$198,MATCH('PV (extension)'!N357,parameters!$B$196:$B$198,0),MATCH('PV (extension)'!B341,parameters!$C$195:$EJ$195,0))</f>
        <v>1942.5184610159599</v>
      </c>
      <c r="P357" t="n">
        <v>570</v>
      </c>
      <c r="Q357" t="n">
        <v>30</v>
      </c>
      <c r="R357">
        <f>Q357*P357*O357</f>
        <v>33217065.683372915</v>
      </c>
      <c r="S357">
        <f>1/R357</f>
        <v>3.0105007153011667E-8</v>
      </c>
    </row>
    <row r="358" s="29">
      <c r="A358" t="inlineStr">
        <is>
          <t>photovoltaic open ground installation, 570 kWp, single-Si, on open ground</t>
        </is>
      </c>
      <c r="B358" s="30">
        <f>M358*S358</f>
        <v>5.1126295870231718E-9</v>
      </c>
      <c r="C358" t="inlineStr">
        <is>
          <t>RER</t>
        </is>
      </c>
      <c r="D358" t="inlineStr">
        <is>
          <t>unit</t>
        </is>
      </c>
      <c r="F358" t="inlineStr">
        <is>
          <t>technosphere</t>
        </is>
      </c>
      <c r="G358" t="n">
        <v>0</v>
      </c>
      <c r="H358" t="inlineStr">
        <is>
          <t>photovoltaic open ground installation, 570 kWp, single-Si, on open ground</t>
        </is>
      </c>
      <c r="I358" t="inlineStr">
        <is>
          <t>(2,2,1,1,1,3); Calculation with average annual yield and share of technologies. Lifetime: 30a.</t>
        </is>
      </c>
      <c r="K358" t="inlineStr">
        <is>
          <t>commercial</t>
        </is>
      </c>
      <c r="L358">
        <f>L357</f>
        <v>0.82233248462317254</v>
      </c>
      <c r="M358" s="30">
        <f>INDEX(parameters!$D$41:$AG$178,MATCH('PV (extension)'!B341,parameters!$C$41:$C$178,0),MATCH('PV (extension)'!A358,parameters!$D$5:$AG$5,0))/L358</f>
        <v>0.16982655280690445</v>
      </c>
      <c r="N358" t="inlineStr">
        <is>
          <t>central</t>
        </is>
      </c>
      <c r="O358">
        <f>INDEX(parameters!$C$196:$EJ$198,MATCH('PV (extension)'!N358,parameters!$B$196:$B$198,0),MATCH('PV (extension)'!B341,parameters!$C$195:$EJ$195,0))</f>
        <v>1942.5184610159599</v>
      </c>
      <c r="P358" t="n">
        <v>570</v>
      </c>
      <c r="Q358" t="n">
        <v>30</v>
      </c>
      <c r="R358">
        <f>Q358*P358*O358</f>
        <v>33217065.683372915</v>
      </c>
      <c r="S358">
        <f>1/R358</f>
        <v>3.0105007153011667E-8</v>
      </c>
    </row>
    <row r="359" ht="16" customHeight="1" s="29">
      <c r="A359" t="inlineStr">
        <is>
          <t>photovoltaic slanted-roof installation, 93 kWp, multi-Si, laminated, integrated, on roof</t>
        </is>
      </c>
      <c r="B359" s="30">
        <f>M359*S359</f>
        <v>1.5776886005139179E-9</v>
      </c>
      <c r="C359" t="inlineStr">
        <is>
          <t>CH</t>
        </is>
      </c>
      <c r="D359" t="inlineStr">
        <is>
          <t>unit</t>
        </is>
      </c>
      <c r="F359" t="inlineStr">
        <is>
          <t>technosphere</t>
        </is>
      </c>
      <c r="G359" t="n">
        <v>0</v>
      </c>
      <c r="H359" t="inlineStr">
        <is>
          <t>photovoltaic slanted-roof installation, 93 kWp, multi-Si, laminated, integrated, on roof</t>
        </is>
      </c>
      <c r="I359" t="inlineStr">
        <is>
          <t>(2,2,1,1,1,3); Calculation with average annual yield and share of technologies. Lifetime: 30a.</t>
        </is>
      </c>
      <c r="K359" t="inlineStr">
        <is>
          <t>commercial</t>
        </is>
      </c>
      <c r="L359">
        <f>L358</f>
        <v>0.82233248462317254</v>
      </c>
      <c r="M359" s="30">
        <f>INDEX(parameters!$D$41:$AG$178,MATCH('PV (extension)'!B341,parameters!$C$41:$C$178,0),MATCH('PV (extension)'!A359,parameters!$D$5:$AG$5,0))/L359</f>
        <v>8.0374539804535308E-3</v>
      </c>
      <c r="N359" s="3" t="inlineStr">
        <is>
          <t>roof-top</t>
        </is>
      </c>
      <c r="O359">
        <f>INDEX(parameters!$C$196:$EJ$198,MATCH('PV (extension)'!N359,parameters!$B$196:$B$198,0),MATCH('PV (extension)'!B341,parameters!$C$195:$EJ$195,0))</f>
        <v>1825.9673533550022</v>
      </c>
      <c r="P359" t="n">
        <v>93</v>
      </c>
      <c r="Q359" t="n">
        <v>30</v>
      </c>
      <c r="R359">
        <f>Q359*P359*O359</f>
        <v>5094448.9158604564</v>
      </c>
      <c r="S359">
        <f>1/R359</f>
        <v>1.9629208507454415E-7</v>
      </c>
    </row>
    <row r="360" ht="16" customHeight="1" s="29">
      <c r="A360" t="inlineStr">
        <is>
          <t>photovoltaic slanted-roof installation, 93 kWp, multi-Si, panel, mounted, on roof</t>
        </is>
      </c>
      <c r="B360" s="30">
        <f>M360*S360</f>
        <v>2.6752002658261534E-8</v>
      </c>
      <c r="C360" t="inlineStr">
        <is>
          <t>CH</t>
        </is>
      </c>
      <c r="D360" t="inlineStr">
        <is>
          <t>unit</t>
        </is>
      </c>
      <c r="F360" t="inlineStr">
        <is>
          <t>technosphere</t>
        </is>
      </c>
      <c r="G360" t="n">
        <v>0</v>
      </c>
      <c r="H360" t="inlineStr">
        <is>
          <t>photovoltaic slanted-roof installation, 93 kWp, multi-Si, panel, mounted, on roof</t>
        </is>
      </c>
      <c r="I360" t="inlineStr">
        <is>
          <t>(2,2,1,1,1,3); Calculation with average annual yield and share of technologies. Lifetime: 30a.</t>
        </is>
      </c>
      <c r="K360" t="inlineStr">
        <is>
          <t>commercial</t>
        </is>
      </c>
      <c r="L360">
        <f>L359</f>
        <v>0.82233248462317254</v>
      </c>
      <c r="M360" s="30">
        <f>INDEX(parameters!$D$41:$AG$178,MATCH('PV (extension)'!B341,parameters!$C$41:$C$178,0),MATCH('PV (extension)'!A360,parameters!$D$5:$AG$5,0))/L360</f>
        <v>0.13628671093947653</v>
      </c>
      <c r="N360" s="3" t="inlineStr">
        <is>
          <t>roof-top</t>
        </is>
      </c>
      <c r="O360">
        <f>INDEX(parameters!$C$196:$EJ$198,MATCH('PV (extension)'!N360,parameters!$B$196:$B$198,0),MATCH('PV (extension)'!B341,parameters!$C$195:$EJ$195,0))</f>
        <v>1825.9673533550022</v>
      </c>
      <c r="P360" t="n">
        <v>93</v>
      </c>
      <c r="Q360" t="n">
        <v>30</v>
      </c>
      <c r="R360">
        <f>Q360*P360*O360</f>
        <v>5094448.9158604564</v>
      </c>
      <c r="S360">
        <f>1/R360</f>
        <v>1.9629208507454415E-7</v>
      </c>
    </row>
    <row r="361" ht="16" customHeight="1" s="29">
      <c r="A361" t="inlineStr">
        <is>
          <t>photovoltaic slanted-roof installation, 93 kWp, single-Si, laminated, integrated, on roof</t>
        </is>
      </c>
      <c r="B361" s="30">
        <f>M361*S361</f>
        <v>8.340345409906886E-10</v>
      </c>
      <c r="C361" t="inlineStr">
        <is>
          <t>CH</t>
        </is>
      </c>
      <c r="D361" t="inlineStr">
        <is>
          <t>unit</t>
        </is>
      </c>
      <c r="F361" t="inlineStr">
        <is>
          <t>technosphere</t>
        </is>
      </c>
      <c r="G361" t="n">
        <v>0</v>
      </c>
      <c r="H361" t="inlineStr">
        <is>
          <t>photovoltaic slanted-roof installation, 93 kWp, single-Si, laminated, integrated, on roof</t>
        </is>
      </c>
      <c r="I361" t="inlineStr">
        <is>
          <t>(2,2,1,1,1,3); Calculation with average annual yield and share of technologies. Lifetime: 30a.</t>
        </is>
      </c>
      <c r="K361" t="inlineStr">
        <is>
          <t>commercial</t>
        </is>
      </c>
      <c r="L361">
        <f>L360</f>
        <v>0.82233248462317254</v>
      </c>
      <c r="M361" s="30">
        <f>INDEX(parameters!$D$41:$AG$178,MATCH('PV (extension)'!B341,parameters!$C$41:$C$178,0),MATCH('PV (extension)'!A361,parameters!$D$5:$AG$5,0))/L361</f>
        <v>4.2489463631401872E-3</v>
      </c>
      <c r="N361" s="3" t="inlineStr">
        <is>
          <t>roof-top</t>
        </is>
      </c>
      <c r="O361">
        <f>INDEX(parameters!$C$196:$EJ$198,MATCH('PV (extension)'!N361,parameters!$B$196:$B$198,0),MATCH('PV (extension)'!B341,parameters!$C$195:$EJ$195,0))</f>
        <v>1825.9673533550022</v>
      </c>
      <c r="P361" t="n">
        <v>93</v>
      </c>
      <c r="Q361" t="n">
        <v>30</v>
      </c>
      <c r="R361">
        <f>Q361*P361*O361</f>
        <v>5094448.9158604564</v>
      </c>
      <c r="S361">
        <f>1/R361</f>
        <v>1.9629208507454415E-7</v>
      </c>
    </row>
    <row r="362" ht="16" customHeight="1" s="29">
      <c r="A362" t="inlineStr">
        <is>
          <t>photovoltaic slanted-roof installation, 93 kWp, single-Si, panel, mounted, on roof</t>
        </is>
      </c>
      <c r="B362" s="30">
        <f>M362*S362</f>
        <v>1.4012980270876577E-8</v>
      </c>
      <c r="C362" t="inlineStr">
        <is>
          <t>CH</t>
        </is>
      </c>
      <c r="D362" t="inlineStr">
        <is>
          <t>unit</t>
        </is>
      </c>
      <c r="F362" t="inlineStr">
        <is>
          <t>technosphere</t>
        </is>
      </c>
      <c r="G362" t="n">
        <v>0</v>
      </c>
      <c r="H362" t="inlineStr">
        <is>
          <t>photovoltaic slanted-roof installation, 93 kWp, single-Si, panel, mounted, on roof</t>
        </is>
      </c>
      <c r="I362" t="inlineStr">
        <is>
          <t>(2,2,1,1,1,3); Calculation with average annual yield and share of technologies. Lifetime: 30a.</t>
        </is>
      </c>
      <c r="K362" t="inlineStr">
        <is>
          <t>commercial</t>
        </is>
      </c>
      <c r="L362">
        <f>L361</f>
        <v>0.82233248462317254</v>
      </c>
      <c r="M362" s="30">
        <f>INDEX(parameters!$D$41:$AG$178,MATCH('PV (extension)'!B341,parameters!$C$41:$C$178,0),MATCH('PV (extension)'!A362,parameters!$D$5:$AG$5,0))/L362</f>
        <v>7.1388412148941149E-2</v>
      </c>
      <c r="N362" s="3" t="inlineStr">
        <is>
          <t>roof-top</t>
        </is>
      </c>
      <c r="O362">
        <f>INDEX(parameters!$C$196:$EJ$198,MATCH('PV (extension)'!N362,parameters!$B$196:$B$198,0),MATCH('PV (extension)'!B341,parameters!$C$195:$EJ$195,0))</f>
        <v>1825.9673533550022</v>
      </c>
      <c r="P362" t="n">
        <v>93</v>
      </c>
      <c r="Q362" t="n">
        <v>30</v>
      </c>
      <c r="R362">
        <f>Q362*P362*O362</f>
        <v>5094448.9158604564</v>
      </c>
      <c r="S362">
        <f>1/R362</f>
        <v>1.9629208507454415E-7</v>
      </c>
    </row>
    <row r="363" s="29">
      <c r="A363" t="inlineStr">
        <is>
          <t>market for tap water</t>
        </is>
      </c>
      <c r="B363" t="n">
        <v>0.0037026</v>
      </c>
      <c r="C363" t="inlineStr">
        <is>
          <t>Europe without Switzerland</t>
        </is>
      </c>
      <c r="D363" t="inlineStr">
        <is>
          <t>kilogram</t>
        </is>
      </c>
      <c r="F363" t="inlineStr">
        <is>
          <t>technosphere</t>
        </is>
      </c>
      <c r="G363" t="n">
        <v>0</v>
      </c>
      <c r="H363" t="inlineStr">
        <is>
          <t>tap water</t>
        </is>
      </c>
      <c r="I363" t="inlineStr">
        <is>
          <t>(2,2,1,1,1,3); Estimation 20l/m2 panel</t>
        </is>
      </c>
      <c r="M363" s="30" t="n"/>
    </row>
    <row r="364" s="29">
      <c r="A364" t="inlineStr">
        <is>
          <t>treatment of wastewater, from residence, capacity 1.1E10l/year</t>
        </is>
      </c>
      <c r="B364" t="n">
        <v>-3.3323e-06</v>
      </c>
      <c r="C364" t="inlineStr">
        <is>
          <t>CH</t>
        </is>
      </c>
      <c r="D364" t="inlineStr">
        <is>
          <t>cubic meter</t>
        </is>
      </c>
      <c r="F364" t="inlineStr">
        <is>
          <t>technosphere</t>
        </is>
      </c>
      <c r="G364" t="n">
        <v>0</v>
      </c>
      <c r="H364" t="inlineStr">
        <is>
          <t>wastewater, from residence</t>
        </is>
      </c>
      <c r="I364" t="inlineStr">
        <is>
          <t>(2,2,1,1,1,3); Estimation 20l/m2 panel</t>
        </is>
      </c>
      <c r="M364" s="30" t="n"/>
    </row>
    <row r="365" s="29">
      <c r="M365" s="30" t="n"/>
    </row>
    <row r="366" customFormat="1" s="28">
      <c r="A366" s="28" t="inlineStr">
        <is>
          <t>Activity</t>
        </is>
      </c>
      <c r="B366" s="28" t="inlineStr">
        <is>
          <t>electricity production, photovoltaic</t>
        </is>
      </c>
      <c r="M366" s="30" t="n"/>
    </row>
    <row r="367">
      <c r="A367" t="inlineStr">
        <is>
          <t>comment</t>
        </is>
      </c>
      <c r="B36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")&amp;HLOOKUP(B368,parameters!$C$195:$EJ$198,2,0)&amp;" kWh/kWp.
Annual output, Facade: "&amp;HLOOKUP(B368,parameters!$C$195:$EJ$198,3,0)&amp;" kWh/kWp.
Annual output, Open-ground: "&amp;HLOOKUP(B368,parameters!$C$195:$EJ$198,4,0)&amp;_xlfn._LONGTEXT("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")&amp;VLOOKUP(B368,'extension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1825.967353355 kWh/kWp.
Annual output, Facade: 1282.06218427053 kWh/kWp.
Annual output, Open-ground: 1942.51846101596 kWh/kWp.
Amount of solar energy transformed to electricity. Waste heat emission due to losses of electricity in the system.
Technology:  Electricity production with grid-connected photovoltaic power plants.
Time period:  Time of publications
Production volume: 7.791 GWh in 2025.
Sampling:  Statistical data and model calculations
Extrapolations:  Use of PV technology data investigated for other countries (Switzerland). Correction of average yield with Swiss data.
Uncertainty:  None
Author: Romain Sacchi, PSI, romain.sacchi@psi.ch</v>
      </c>
      <c r="M367" s="30" t="n"/>
    </row>
    <row r="368" s="29">
      <c r="A368" t="inlineStr">
        <is>
          <t>location</t>
        </is>
      </c>
      <c r="B368" t="inlineStr">
        <is>
          <t>LY</t>
        </is>
      </c>
    </row>
    <row r="369" s="29">
      <c r="A369" t="inlineStr">
        <is>
          <t>production amount</t>
        </is>
      </c>
      <c r="B369" t="n">
        <v>1</v>
      </c>
    </row>
    <row r="370" s="29">
      <c r="A370" t="inlineStr">
        <is>
          <t>reference product</t>
        </is>
      </c>
      <c r="B370" t="inlineStr">
        <is>
          <t>electricity, low voltage</t>
        </is>
      </c>
    </row>
    <row r="371" s="29">
      <c r="A371" t="inlineStr">
        <is>
          <t>source</t>
        </is>
      </c>
      <c r="B3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2" s="29">
      <c r="A372" t="inlineStr">
        <is>
          <t>type</t>
        </is>
      </c>
      <c r="B372" t="inlineStr">
        <is>
          <t>process</t>
        </is>
      </c>
    </row>
    <row r="373" s="29">
      <c r="A373" t="inlineStr">
        <is>
          <t>unit</t>
        </is>
      </c>
      <c r="B373" t="inlineStr">
        <is>
          <t>kilowatt hour</t>
        </is>
      </c>
    </row>
    <row r="374" s="29">
      <c r="A374" t="inlineStr">
        <is>
          <t>Exchanges</t>
        </is>
      </c>
    </row>
    <row r="375" customFormat="1" s="28">
      <c r="A375" s="28" t="inlineStr">
        <is>
          <t>name</t>
        </is>
      </c>
      <c r="B375" s="28" t="inlineStr">
        <is>
          <t>amount</t>
        </is>
      </c>
      <c r="C375" s="28" t="inlineStr">
        <is>
          <t>location</t>
        </is>
      </c>
      <c r="D375" s="28" t="inlineStr">
        <is>
          <t>unit</t>
        </is>
      </c>
      <c r="E375" s="28" t="inlineStr">
        <is>
          <t>categories</t>
        </is>
      </c>
      <c r="F375" s="28" t="inlineStr">
        <is>
          <t>type</t>
        </is>
      </c>
      <c r="G375" s="28" t="inlineStr">
        <is>
          <t>uncertainty type</t>
        </is>
      </c>
      <c r="H375" s="28" t="inlineStr">
        <is>
          <t>loc</t>
        </is>
      </c>
      <c r="I375" s="28" t="inlineStr">
        <is>
          <t>scale</t>
        </is>
      </c>
      <c r="J375" s="28" t="inlineStr">
        <is>
          <t>comment</t>
        </is>
      </c>
      <c r="K375" s="28" t="inlineStr">
        <is>
          <t>negative</t>
        </is>
      </c>
      <c r="L375" s="28" t="inlineStr">
        <is>
          <t>reference product</t>
        </is>
      </c>
      <c r="M375" s="28" t="inlineStr">
        <is>
          <t>production volume</t>
        </is>
      </c>
      <c r="N375" s="28" t="inlineStr">
        <is>
          <t>scope</t>
        </is>
      </c>
      <c r="O375" s="28" t="inlineStr">
        <is>
          <t>scope share</t>
        </is>
      </c>
      <c r="P375" s="28" t="inlineStr">
        <is>
          <t>tech share</t>
        </is>
      </c>
      <c r="Q375" s="28" t="inlineStr">
        <is>
          <t>installation</t>
        </is>
      </c>
      <c r="R375" s="28" t="inlineStr">
        <is>
          <t>productivity</t>
        </is>
      </c>
      <c r="S375" s="28" t="inlineStr">
        <is>
          <t>kWp</t>
        </is>
      </c>
      <c r="T375" s="28" t="inlineStr">
        <is>
          <t>lifetime</t>
        </is>
      </c>
      <c r="U375" s="28" t="inlineStr">
        <is>
          <t>lifetime production</t>
        </is>
      </c>
      <c r="V375" s="28" t="inlineStr">
        <is>
          <t>inverted lifetime production</t>
        </is>
      </c>
    </row>
    <row r="376" s="29">
      <c r="A376" t="inlineStr">
        <is>
          <t>Energy, solar, converted</t>
        </is>
      </c>
      <c r="B376" t="n">
        <v>3.8503</v>
      </c>
      <c r="D376" t="inlineStr">
        <is>
          <t>megajoule</t>
        </is>
      </c>
      <c r="E376" t="inlineStr">
        <is>
          <t>natural resource::in air</t>
        </is>
      </c>
      <c r="F376" t="inlineStr">
        <is>
          <t>biosphere</t>
        </is>
      </c>
      <c r="G376" t="n">
        <v>2</v>
      </c>
      <c r="H376" t="n">
        <v>1.348151067341848</v>
      </c>
      <c r="I376" t="n">
        <v>0.04340984597628009</v>
      </c>
      <c r="J376" t="inlineStr">
        <is>
          <t>(2,2,1,1,1,3); Energy loss in the system</t>
        </is>
      </c>
    </row>
    <row r="377" s="29">
      <c r="A377" t="inlineStr">
        <is>
          <t>Heat, waste</t>
        </is>
      </c>
      <c r="B377" t="n">
        <v>0.25027</v>
      </c>
      <c r="D377" t="inlineStr">
        <is>
          <t>megajoule</t>
        </is>
      </c>
      <c r="E377" t="inlineStr">
        <is>
          <t>air</t>
        </is>
      </c>
      <c r="F377" t="inlineStr">
        <is>
          <t>biosphere</t>
        </is>
      </c>
      <c r="G377" t="n">
        <v>2</v>
      </c>
      <c r="H377" t="n">
        <v>-1.385214943900327</v>
      </c>
      <c r="I377" t="n">
        <v>0.02439508208471609</v>
      </c>
      <c r="J377" t="inlineStr">
        <is>
          <t>(1,na,na,na,na,na); Calculation</t>
        </is>
      </c>
    </row>
    <row r="378" s="29">
      <c r="A378" t="inlineStr">
        <is>
          <t>electricity production, photovoltaic</t>
        </is>
      </c>
      <c r="B378" t="n">
        <v>1</v>
      </c>
      <c r="C378" t="inlineStr">
        <is>
          <t>LY</t>
        </is>
      </c>
      <c r="D378" t="inlineStr">
        <is>
          <t>kilowatt hour</t>
        </is>
      </c>
      <c r="E378" t="inlineStr">
        <is>
          <t>photovoltaic::power plants</t>
        </is>
      </c>
      <c r="F378" t="inlineStr">
        <is>
          <t>production</t>
        </is>
      </c>
      <c r="G378" t="n">
        <v>0</v>
      </c>
      <c r="H378" t="n">
        <v>1</v>
      </c>
      <c r="L378" t="inlineStr">
        <is>
          <t>electricity, low voltage</t>
        </is>
      </c>
      <c r="M378">
        <f>VLOOKUP(C378,'extension - production vol'!$B$6:$D$235,3,0)</f>
        <v>7.7910000000000004</v>
      </c>
    </row>
    <row r="379" ht="16" customHeight="1" s="29">
      <c r="A379" t="inlineStr">
        <is>
          <t>photovoltaic flat-roof installation, 156 kWp, multi-Si, on roof</t>
        </is>
      </c>
      <c r="B379" s="30">
        <f>P379*V379</f>
        <v>1.1814854739040607E-8</v>
      </c>
      <c r="C379" t="inlineStr">
        <is>
          <t>CH</t>
        </is>
      </c>
      <c r="D379" t="inlineStr">
        <is>
          <t>unit</t>
        </is>
      </c>
      <c r="F379" t="inlineStr">
        <is>
          <t>technosphere</t>
        </is>
      </c>
      <c r="G379" t="n">
        <v>2</v>
      </c>
      <c r="H379" t="n">
        <v>-18.46800298604678</v>
      </c>
      <c r="I379" t="n">
        <v>0.09798894162072011</v>
      </c>
      <c r="J379" t="inlineStr">
        <is>
          <t>(2,2,1,1,1,3); Calculation with average annual yield and share of technologies. Lifetime: 30a.</t>
        </is>
      </c>
      <c r="L379" t="inlineStr">
        <is>
          <t>photovoltaic flat-roof installation, 156 kWp, multi-Si, on roof</t>
        </is>
      </c>
      <c r="N379" t="inlineStr">
        <is>
          <t>all</t>
        </is>
      </c>
      <c r="O379" t="n">
        <v>1</v>
      </c>
      <c r="P379" s="30">
        <f>INDEX(parameters!$D$41:$AG$178,MATCH('PV (extension)'!B368,parameters!$C$41:$C$178,0),MATCH('PV (extension)'!A379,parameters!$D$5:$AG$5,0))/O379</f>
        <v>0.10096416269840058</v>
      </c>
      <c r="Q379" s="3" t="inlineStr">
        <is>
          <t>roof-top</t>
        </is>
      </c>
      <c r="R379">
        <f>INDEX(parameters!$C$196:$EJ$198,MATCH('PV (extension)'!Q379,parameters!$B$196:$B$198,0),MATCH('PV (extension)'!B368,parameters!$C$195:$EJ$195,0))</f>
        <v>1825.9673533550022</v>
      </c>
      <c r="S379" t="n">
        <v>156</v>
      </c>
      <c r="T379" t="n">
        <v>30</v>
      </c>
      <c r="U379">
        <f>T379*S379*R379</f>
        <v>8545527.2137014102</v>
      </c>
      <c r="V379">
        <f>1/U379</f>
        <v>1.1702028148674749E-7</v>
      </c>
    </row>
    <row r="380" ht="16" customHeight="1" s="29">
      <c r="A380" t="inlineStr">
        <is>
          <t>photovoltaic flat-roof installation, 156 kWp, single-Si, on roof</t>
        </is>
      </c>
      <c r="B380" s="30">
        <f>P380*V380</f>
        <v>6.1716518998650898E-9</v>
      </c>
      <c r="C380" t="inlineStr">
        <is>
          <t>CH</t>
        </is>
      </c>
      <c r="D380" t="inlineStr">
        <is>
          <t>unit</t>
        </is>
      </c>
      <c r="F380" t="inlineStr">
        <is>
          <t>technosphere</t>
        </is>
      </c>
      <c r="G380" t="n">
        <v>2</v>
      </c>
      <c r="H380" t="n">
        <v>-19.10362020104489</v>
      </c>
      <c r="I380" t="n">
        <v>0.09798894162072011</v>
      </c>
      <c r="J380" t="inlineStr">
        <is>
          <t>(2,2,1,1,1,3); Calculation with average annual yield and share of technologies. Lifetime: 30a.</t>
        </is>
      </c>
      <c r="L380" t="inlineStr">
        <is>
          <t>photovoltaic flat-roof installation, 156 kWp, single-Si, on roof</t>
        </is>
      </c>
      <c r="N380" t="inlineStr">
        <is>
          <t>all</t>
        </is>
      </c>
      <c r="O380" t="n">
        <v>1</v>
      </c>
      <c r="P380" s="30">
        <f>INDEX(parameters!$D$41:$AG$178,MATCH('PV (extension)'!B368,parameters!$C$41:$C$178,0),MATCH('PV (extension)'!A380,parameters!$D$5:$AG$5,0))/O380</f>
        <v>5.2740019263789135E-2</v>
      </c>
      <c r="Q380" s="3" t="inlineStr">
        <is>
          <t>roof-top</t>
        </is>
      </c>
      <c r="R380">
        <f>INDEX(parameters!$C$196:$EJ$198,MATCH('PV (extension)'!Q380,parameters!$B$196:$B$198,0),MATCH('PV (extension)'!B368,parameters!$C$195:$EJ$195,0))</f>
        <v>1825.9673533550022</v>
      </c>
      <c r="S380" t="n">
        <v>156</v>
      </c>
      <c r="T380" t="n">
        <v>30</v>
      </c>
      <c r="U380">
        <f>T380*S380*R380</f>
        <v>8545527.2137014102</v>
      </c>
      <c r="V380">
        <f>1/U380</f>
        <v>1.1702028148674749E-7</v>
      </c>
    </row>
    <row r="381" ht="16" customHeight="1" s="29">
      <c r="A381" t="inlineStr">
        <is>
          <t>photovoltaic slanted-roof installation, 3 kWp, CIS, laminated, integrated, on roof</t>
        </is>
      </c>
      <c r="B381" s="30">
        <f>P381*V381</f>
        <v>5.5351254034466092E-9</v>
      </c>
      <c r="C381" t="inlineStr">
        <is>
          <t>CH</t>
        </is>
      </c>
      <c r="D381" t="inlineStr">
        <is>
          <t>unit</t>
        </is>
      </c>
      <c r="F381" t="inlineStr">
        <is>
          <t>technosphere</t>
        </is>
      </c>
      <c r="G381" t="n">
        <v>2</v>
      </c>
      <c r="H381" t="n">
        <v>-19.69743931800395</v>
      </c>
      <c r="I381" t="n">
        <v>0.09798894162072011</v>
      </c>
      <c r="J381" t="inlineStr">
        <is>
          <t>(2,2,1,1,1,3); Calculation with average annual yield and share of technologies. Lifetime: 30a.</t>
        </is>
      </c>
      <c r="L381" t="inlineStr">
        <is>
          <t>photovoltaic slanted-roof installation, 3 kWp, CIS, laminated, integrated, on roof</t>
        </is>
      </c>
      <c r="N381" t="inlineStr">
        <is>
          <t>all</t>
        </is>
      </c>
      <c r="O381" t="n">
        <v>1</v>
      </c>
      <c r="P381" s="30">
        <f>INDEX(parameters!$D$41:$AG$178,MATCH('PV (extension)'!B368,parameters!$C$41:$C$178,0),MATCH('PV (extension)'!A381,parameters!$D$5:$AG$5,0))/O381</f>
        <v>9.0962624550774995E-4</v>
      </c>
      <c r="Q381" s="3" t="inlineStr">
        <is>
          <t>roof-top</t>
        </is>
      </c>
      <c r="R381">
        <f>INDEX(parameters!$C$196:$EJ$198,MATCH('PV (extension)'!Q381,parameters!$B$196:$B$198,0),MATCH('PV (extension)'!B368,parameters!$C$195:$EJ$195,0))</f>
        <v>1825.9673533550022</v>
      </c>
      <c r="S381" t="n">
        <v>3</v>
      </c>
      <c r="T381" t="n">
        <v>30</v>
      </c>
      <c r="U381">
        <f>T381*S381*R381</f>
        <v>164337.06180195019</v>
      </c>
      <c r="V381">
        <f>1/U381</f>
        <v>6.0850546373108696E-6</v>
      </c>
    </row>
    <row r="382" ht="16" customHeight="1" s="29">
      <c r="A382" t="inlineStr">
        <is>
          <t>photovoltaic slanted-roof installation, 3 kWp, CdTe, panel, mounted, on roof</t>
        </is>
      </c>
      <c r="B382" s="30">
        <f>P382*V382</f>
        <v>3.6101782458738279E-8</v>
      </c>
      <c r="C382" t="inlineStr">
        <is>
          <t>CH</t>
        </is>
      </c>
      <c r="D382" t="inlineStr">
        <is>
          <t>unit</t>
        </is>
      </c>
      <c r="F382" t="inlineStr">
        <is>
          <t>technosphere</t>
        </is>
      </c>
      <c r="G382" t="n">
        <v>2</v>
      </c>
      <c r="H382" t="n">
        <v>-16.69297991102503</v>
      </c>
      <c r="I382" t="n">
        <v>0.09798894162072011</v>
      </c>
      <c r="J382" t="inlineStr">
        <is>
          <t>(2,2,1,1,1,3); Calculation with average annual yield and share of technologies. Lifetime: 30a.</t>
        </is>
      </c>
      <c r="L382" t="inlineStr">
        <is>
          <t>photovoltaic slanted-roof installation, 3 kWp, CdTe, panel, mounted, on roof</t>
        </is>
      </c>
      <c r="N382" t="inlineStr">
        <is>
          <t>all</t>
        </is>
      </c>
      <c r="O382" t="n">
        <v>1</v>
      </c>
      <c r="P382" s="30">
        <f>INDEX(parameters!$D$41:$AG$178,MATCH('PV (extension)'!B368,parameters!$C$41:$C$178,0),MATCH('PV (extension)'!A382,parameters!$D$5:$AG$5,0))/O382</f>
        <v>5.9328608550822341E-3</v>
      </c>
      <c r="Q382" s="3" t="inlineStr">
        <is>
          <t>roof-top</t>
        </is>
      </c>
      <c r="R382">
        <f>INDEX(parameters!$C$196:$EJ$198,MATCH('PV (extension)'!Q382,parameters!$B$196:$B$198,0),MATCH('PV (extension)'!B368,parameters!$C$195:$EJ$195,0))</f>
        <v>1825.9673533550022</v>
      </c>
      <c r="S382" t="n">
        <v>3</v>
      </c>
      <c r="T382" t="n">
        <v>30</v>
      </c>
      <c r="U382">
        <f>T382*S382*R382</f>
        <v>164337.06180195019</v>
      </c>
      <c r="V382">
        <f>1/U382</f>
        <v>6.0850546373108696E-6</v>
      </c>
    </row>
    <row r="383" ht="16" customHeight="1" s="29">
      <c r="A383" t="inlineStr">
        <is>
          <t>photovoltaic slanted-roof installation, 3 kWp, micro-Si, laminated, integrated, on roof</t>
        </is>
      </c>
      <c r="B383" s="30">
        <f>P383*V383</f>
        <v>5.5939664932491797E-10</v>
      </c>
      <c r="C383" t="inlineStr">
        <is>
          <t>RER</t>
        </is>
      </c>
      <c r="D383" t="inlineStr">
        <is>
          <t>unit</t>
        </is>
      </c>
      <c r="F383" t="inlineStr">
        <is>
          <t>technosphere</t>
        </is>
      </c>
      <c r="G383" t="n">
        <v>2</v>
      </c>
      <c r="H383" t="n">
        <v>-21.54326959350907</v>
      </c>
      <c r="I383" t="n">
        <v>0.09798894162072011</v>
      </c>
      <c r="J383" t="inlineStr">
        <is>
          <t>(2,2,1,1,1,3); Calculation with average annual yield and share of technologies. Lifetime: 30a.</t>
        </is>
      </c>
      <c r="L383" t="inlineStr">
        <is>
          <t>photovoltaic slanted-roof installation, 3 kWp, micro-Si, laminated, integrated, on roof</t>
        </is>
      </c>
      <c r="N383" t="inlineStr">
        <is>
          <t>all</t>
        </is>
      </c>
      <c r="O383" t="n">
        <v>1</v>
      </c>
      <c r="P383" s="30">
        <f>INDEX(parameters!$D$41:$AG$178,MATCH('PV (extension)'!B368,parameters!$C$41:$C$178,0),MATCH('PV (extension)'!A383,parameters!$D$5:$AG$5,0))/O383</f>
        <v>9.1929601731912907E-5</v>
      </c>
      <c r="Q383" s="3" t="inlineStr">
        <is>
          <t>roof-top</t>
        </is>
      </c>
      <c r="R383">
        <f>INDEX(parameters!$C$196:$EJ$198,MATCH('PV (extension)'!Q383,parameters!$B$196:$B$198,0),MATCH('PV (extension)'!B368,parameters!$C$195:$EJ$195,0))</f>
        <v>1825.9673533550022</v>
      </c>
      <c r="S383" t="n">
        <v>3</v>
      </c>
      <c r="T383" t="n">
        <v>30</v>
      </c>
      <c r="U383">
        <f>T383*S383*R383</f>
        <v>164337.06180195019</v>
      </c>
      <c r="V383">
        <f>1/U383</f>
        <v>6.0850546373108696E-6</v>
      </c>
    </row>
    <row r="384" ht="16" customHeight="1" s="29">
      <c r="A384" t="inlineStr">
        <is>
          <t>photovoltaic slanted-roof installation, 3 kWp, micro-Si, panel, mounted, on roof</t>
        </is>
      </c>
      <c r="B384" s="30">
        <f>P384*V384</f>
        <v>9.7250136468331171E-9</v>
      </c>
      <c r="C384" t="inlineStr">
        <is>
          <t>RER</t>
        </is>
      </c>
      <c r="D384" t="inlineStr">
        <is>
          <t>unit</t>
        </is>
      </c>
      <c r="F384" t="inlineStr">
        <is>
          <t>technosphere</t>
        </is>
      </c>
      <c r="G384" t="n">
        <v>2</v>
      </c>
      <c r="H384" t="n">
        <v>-18.72987249989203</v>
      </c>
      <c r="I384" t="n">
        <v>0.09798894162072011</v>
      </c>
      <c r="J384" t="inlineStr">
        <is>
          <t>(2,2,1,1,1,3); Calculation with average annual yield and share of technologies. Lifetime: 30a.</t>
        </is>
      </c>
      <c r="L384" t="inlineStr">
        <is>
          <t>photovoltaic slanted-roof installation, 3 kWp, micro-Si, panel, mounted, on roof</t>
        </is>
      </c>
      <c r="N384" t="inlineStr">
        <is>
          <t>all</t>
        </is>
      </c>
      <c r="O384" t="n">
        <v>1</v>
      </c>
      <c r="P384" s="30">
        <f>INDEX(parameters!$D$41:$AG$178,MATCH('PV (extension)'!B368,parameters!$C$41:$C$178,0),MATCH('PV (extension)'!A384,parameters!$D$5:$AG$5,0))/O384</f>
        <v>1.5981801687044229E-3</v>
      </c>
      <c r="Q384" s="3" t="inlineStr">
        <is>
          <t>roof-top</t>
        </is>
      </c>
      <c r="R384">
        <f>INDEX(parameters!$C$196:$EJ$198,MATCH('PV (extension)'!Q384,parameters!$B$196:$B$198,0),MATCH('PV (extension)'!B368,parameters!$C$195:$EJ$195,0))</f>
        <v>1825.9673533550022</v>
      </c>
      <c r="S384" t="n">
        <v>3</v>
      </c>
      <c r="T384" t="n">
        <v>30</v>
      </c>
      <c r="U384">
        <f>T384*S384*R384</f>
        <v>164337.06180195019</v>
      </c>
      <c r="V384">
        <f>1/U384</f>
        <v>6.0850546373108696E-6</v>
      </c>
    </row>
    <row r="385" s="29">
      <c r="A385" t="inlineStr">
        <is>
          <t>photovoltaic open ground installation, 570 kWp, CIS, on open ground</t>
        </is>
      </c>
      <c r="B385" s="30">
        <f>P385*V385</f>
        <v>3.0418658450559213E-10</v>
      </c>
      <c r="C385" t="inlineStr">
        <is>
          <t>RER</t>
        </is>
      </c>
      <c r="D385" t="inlineStr">
        <is>
          <t>unit</t>
        </is>
      </c>
      <c r="F385" t="inlineStr">
        <is>
          <t>technosphere</t>
        </is>
      </c>
      <c r="G385" t="n">
        <v>2</v>
      </c>
      <c r="H385" t="n">
        <v>-21.66656811806742</v>
      </c>
      <c r="I385" t="n">
        <v>0.09798894162072011</v>
      </c>
      <c r="J385" t="inlineStr">
        <is>
          <t>(2,2,1,1,1,3); Calculation with average annual yield and share of technologies. Lifetime: 30a.</t>
        </is>
      </c>
      <c r="L385" t="inlineStr">
        <is>
          <t>photovoltaic open ground installation, 570 kWp, CIS, on open ground</t>
        </is>
      </c>
      <c r="N385" t="inlineStr">
        <is>
          <t>all</t>
        </is>
      </c>
      <c r="O385" t="n">
        <v>1</v>
      </c>
      <c r="P385" s="30">
        <f>INDEX(parameters!$D$41:$AG$178,MATCH('PV (extension)'!B368,parameters!$C$41:$C$178,0),MATCH('PV (extension)'!A385,parameters!$D$5:$AG$5,0))/O385</f>
        <v>1.0104185757523119E-2</v>
      </c>
      <c r="Q385" t="inlineStr">
        <is>
          <t>central</t>
        </is>
      </c>
      <c r="R385">
        <f>INDEX(parameters!$C$196:$EJ$198,MATCH('PV (extension)'!Q385,parameters!$B$196:$B$198,0),MATCH('PV (extension)'!B368,parameters!$C$195:$EJ$195,0))</f>
        <v>1942.5184610159599</v>
      </c>
      <c r="S385" t="n">
        <v>570</v>
      </c>
      <c r="T385" t="n">
        <v>30</v>
      </c>
      <c r="U385">
        <f>T385*S385*R385</f>
        <v>33217065.683372915</v>
      </c>
      <c r="V385">
        <f>1/U385</f>
        <v>3.0105007153011667E-8</v>
      </c>
    </row>
    <row r="386" s="29">
      <c r="A386" t="inlineStr">
        <is>
          <t>photovoltaic open ground installation, 570 kWp, CdTe, on open ground</t>
        </is>
      </c>
      <c r="B386" s="30">
        <f>P386*V386</f>
        <v>2.2345312015026035E-9</v>
      </c>
      <c r="C386" t="inlineStr">
        <is>
          <t>RER</t>
        </is>
      </c>
      <c r="D386" t="inlineStr">
        <is>
          <t>unit</t>
        </is>
      </c>
      <c r="F386" t="inlineStr">
        <is>
          <t>technosphere</t>
        </is>
      </c>
      <c r="G386" t="n">
        <v>2</v>
      </c>
      <c r="H386" t="n">
        <v>-21.47552628199886</v>
      </c>
      <c r="I386" t="n">
        <v>0.09798894162072011</v>
      </c>
      <c r="J386" t="inlineStr">
        <is>
          <t>(2,2,1,1,1,3); Calculation with average annual yield and share of technologies. Lifetime: 30a.</t>
        </is>
      </c>
      <c r="L386" t="inlineStr">
        <is>
          <t>photovoltaic open ground installation, 570 kWp, CdTe, on open ground</t>
        </is>
      </c>
      <c r="N386" t="inlineStr">
        <is>
          <t>all</t>
        </is>
      </c>
      <c r="O386" t="n">
        <v>1</v>
      </c>
      <c r="P386" s="30">
        <f>INDEX(parameters!$D$41:$AG$178,MATCH('PV (extension)'!B368,parameters!$C$41:$C$178,0),MATCH('PV (extension)'!A386,parameters!$D$5:$AG$5,0))/O386</f>
        <v>7.4224569691858172E-2</v>
      </c>
      <c r="Q386" t="inlineStr">
        <is>
          <t>central</t>
        </is>
      </c>
      <c r="R386">
        <f>INDEX(parameters!$C$196:$EJ$198,MATCH('PV (extension)'!Q386,parameters!$B$196:$B$198,0),MATCH('PV (extension)'!B368,parameters!$C$195:$EJ$195,0))</f>
        <v>1942.5184610159599</v>
      </c>
      <c r="S386" t="n">
        <v>570</v>
      </c>
      <c r="T386" t="n">
        <v>30</v>
      </c>
      <c r="U386">
        <f>T386*S386*R386</f>
        <v>33217065.683372915</v>
      </c>
      <c r="V386">
        <f>1/U386</f>
        <v>3.0105007153011667E-8</v>
      </c>
    </row>
    <row r="387" s="29">
      <c r="A387" t="inlineStr">
        <is>
          <t>photovoltaic open ground installation, 570 kWp, micro-Si, on open ground</t>
        </is>
      </c>
      <c r="B387" s="30">
        <f>P387*V387</f>
        <v>2.3684445076456688E-11</v>
      </c>
      <c r="C387" t="inlineStr">
        <is>
          <t>RER</t>
        </is>
      </c>
      <c r="D387" t="inlineStr">
        <is>
          <t>unit</t>
        </is>
      </c>
      <c r="F387" t="inlineStr">
        <is>
          <t>technosphere</t>
        </is>
      </c>
      <c r="G387" t="n">
        <v>2</v>
      </c>
      <c r="H387" t="n">
        <v>-23.51240679473371</v>
      </c>
      <c r="I387" t="n">
        <v>0.09798894162072011</v>
      </c>
      <c r="J387" t="inlineStr">
        <is>
          <t>(2,2,1,1,1,3); Calculation with average annual yield and share of technologies. Lifetime: 30a.</t>
        </is>
      </c>
      <c r="L387" t="inlineStr">
        <is>
          <t>photovoltaic open ground installation, 570 kWp, micro-Si, on open ground</t>
        </is>
      </c>
      <c r="N387" t="inlineStr">
        <is>
          <t>all</t>
        </is>
      </c>
      <c r="O387" t="n">
        <v>1</v>
      </c>
      <c r="P387" s="30">
        <f>INDEX(parameters!$D$41:$AG$178,MATCH('PV (extension)'!B368,parameters!$C$41:$C$178,0),MATCH('PV (extension)'!A387,parameters!$D$5:$AG$5,0))/O387</f>
        <v>7.867277677789E-4</v>
      </c>
      <c r="Q387" t="inlineStr">
        <is>
          <t>central</t>
        </is>
      </c>
      <c r="R387">
        <f>INDEX(parameters!$C$196:$EJ$198,MATCH('PV (extension)'!Q387,parameters!$B$196:$B$198,0),MATCH('PV (extension)'!B368,parameters!$C$195:$EJ$195,0))</f>
        <v>1942.5184610159599</v>
      </c>
      <c r="S387" t="n">
        <v>570</v>
      </c>
      <c r="T387" t="n">
        <v>30</v>
      </c>
      <c r="U387">
        <f>T387*S387*R387</f>
        <v>33217065.683372915</v>
      </c>
      <c r="V387">
        <f>1/U387</f>
        <v>3.0105007153011667E-8</v>
      </c>
    </row>
    <row r="388" s="29">
      <c r="A388" t="inlineStr">
        <is>
          <t>photovoltaic open ground installation, 570 kWp, multi-Si, on open ground</t>
        </is>
      </c>
      <c r="B388" s="30">
        <f>P388*V388</f>
        <v>7.9259806894836672E-9</v>
      </c>
      <c r="C388" t="inlineStr">
        <is>
          <t>RER</t>
        </is>
      </c>
      <c r="D388" t="inlineStr">
        <is>
          <t>unit</t>
        </is>
      </c>
      <c r="F388" t="inlineStr">
        <is>
          <t>technosphere</t>
        </is>
      </c>
      <c r="G388" t="n">
        <v>2</v>
      </c>
      <c r="H388" t="n">
        <v>-18.20082258362968</v>
      </c>
      <c r="I388" t="n">
        <v>0.09798894162072011</v>
      </c>
      <c r="J388" t="inlineStr">
        <is>
          <t>(2,2,1,1,1,3); Calculation with average annual yield and share of technologies. Lifetime: 30a.</t>
        </is>
      </c>
      <c r="L388" t="inlineStr">
        <is>
          <t>photovoltaic open ground installation, 570 kWp, multi-Si, on open ground</t>
        </is>
      </c>
      <c r="N388" t="inlineStr">
        <is>
          <t>all</t>
        </is>
      </c>
      <c r="O388" t="n">
        <v>1</v>
      </c>
      <c r="P388" s="30">
        <f>INDEX(parameters!$D$41:$AG$178,MATCH('PV (extension)'!B368,parameters!$C$41:$C$178,0),MATCH('PV (extension)'!A388,parameters!$D$5:$AG$5,0))/O388</f>
        <v>0.2632778211677243</v>
      </c>
      <c r="Q388" t="inlineStr">
        <is>
          <t>central</t>
        </is>
      </c>
      <c r="R388">
        <f>INDEX(parameters!$C$196:$EJ$198,MATCH('PV (extension)'!Q388,parameters!$B$196:$B$198,0),MATCH('PV (extension)'!B368,parameters!$C$195:$EJ$195,0))</f>
        <v>1942.5184610159599</v>
      </c>
      <c r="S388" t="n">
        <v>570</v>
      </c>
      <c r="T388" t="n">
        <v>30</v>
      </c>
      <c r="U388">
        <f>T388*S388*R388</f>
        <v>33217065.683372915</v>
      </c>
      <c r="V388">
        <f>1/U388</f>
        <v>3.0105007153011667E-8</v>
      </c>
    </row>
    <row r="389" s="29">
      <c r="A389" t="inlineStr">
        <is>
          <t>photovoltaic open ground installation, 570 kWp, single-Si, on open ground</t>
        </is>
      </c>
      <c r="B389" s="30">
        <f>P389*V389</f>
        <v>4.2042813912547094E-9</v>
      </c>
      <c r="C389" t="inlineStr">
        <is>
          <t>RER</t>
        </is>
      </c>
      <c r="D389" t="inlineStr">
        <is>
          <t>unit</t>
        </is>
      </c>
      <c r="F389" t="inlineStr">
        <is>
          <t>technosphere</t>
        </is>
      </c>
      <c r="G389" t="n">
        <v>2</v>
      </c>
      <c r="H389" t="n">
        <v>-18.8364689523836</v>
      </c>
      <c r="I389" t="n">
        <v>0.09798894162072011</v>
      </c>
      <c r="J389" t="inlineStr">
        <is>
          <t>(2,2,1,1,1,3); Calculation with average annual yield and share of technologies. Lifetime: 30a.</t>
        </is>
      </c>
      <c r="L389" t="inlineStr">
        <is>
          <t>photovoltaic open ground installation, 570 kWp, single-Si, on open ground</t>
        </is>
      </c>
      <c r="N389" t="inlineStr">
        <is>
          <t>all</t>
        </is>
      </c>
      <c r="O389" t="n">
        <v>1</v>
      </c>
      <c r="P389" s="30">
        <f>INDEX(parameters!$D$41:$AG$178,MATCH('PV (extension)'!B368,parameters!$C$41:$C$178,0),MATCH('PV (extension)'!A389,parameters!$D$5:$AG$5,0))/O389</f>
        <v>0.13965389112469015</v>
      </c>
      <c r="Q389" t="inlineStr">
        <is>
          <t>central</t>
        </is>
      </c>
      <c r="R389">
        <f>INDEX(parameters!$C$196:$EJ$198,MATCH('PV (extension)'!Q389,parameters!$B$196:$B$198,0),MATCH('PV (extension)'!B368,parameters!$C$195:$EJ$195,0))</f>
        <v>1942.5184610159599</v>
      </c>
      <c r="S389" t="n">
        <v>570</v>
      </c>
      <c r="T389" t="n">
        <v>30</v>
      </c>
      <c r="U389">
        <f>T389*S389*R389</f>
        <v>33217065.683372915</v>
      </c>
      <c r="V389">
        <f>1/U389</f>
        <v>3.0105007153011667E-8</v>
      </c>
    </row>
    <row r="390" ht="16" customHeight="1" s="29">
      <c r="A390" t="inlineStr">
        <is>
          <t>photovoltaic slanted-roof installation, 93 kWp, multi-Si, laminated, integrated, on roof</t>
        </is>
      </c>
      <c r="B390" s="30">
        <f>P390*V390</f>
        <v>1.2973845868222662E-9</v>
      </c>
      <c r="C390" t="inlineStr">
        <is>
          <t>CH</t>
        </is>
      </c>
      <c r="D390" t="inlineStr">
        <is>
          <t>unit</t>
        </is>
      </c>
      <c r="F390" t="inlineStr">
        <is>
          <t>technosphere</t>
        </is>
      </c>
      <c r="G390" t="n">
        <v>2</v>
      </c>
      <c r="H390" t="n">
        <v>-20.65878981776205</v>
      </c>
      <c r="I390" t="n">
        <v>0.09798894162072011</v>
      </c>
      <c r="J390" t="inlineStr">
        <is>
          <t>(2,2,1,1,1,3); Calculation with average annual yield and share of technologies. Lifetime: 30a.</t>
        </is>
      </c>
      <c r="L390" t="inlineStr">
        <is>
          <t>photovoltaic slanted-roof installation, 93 kWp, multi-Si, laminated, integrated, on roof</t>
        </is>
      </c>
      <c r="N390" t="inlineStr">
        <is>
          <t>all</t>
        </is>
      </c>
      <c r="O390" t="n">
        <v>1</v>
      </c>
      <c r="P390" s="30">
        <f>INDEX(parameters!$D$41:$AG$178,MATCH('PV (extension)'!B368,parameters!$C$41:$C$178,0),MATCH('PV (extension)'!A390,parameters!$D$5:$AG$5,0))/O390</f>
        <v>6.6094595017907607E-3</v>
      </c>
      <c r="Q390" s="3" t="inlineStr">
        <is>
          <t>roof-top</t>
        </is>
      </c>
      <c r="R390">
        <f>INDEX(parameters!$C$196:$EJ$198,MATCH('PV (extension)'!Q390,parameters!$B$196:$B$198,0),MATCH('PV (extension)'!B368,parameters!$C$195:$EJ$195,0))</f>
        <v>1825.9673533550022</v>
      </c>
      <c r="S390" t="n">
        <v>93</v>
      </c>
      <c r="T390" t="n">
        <v>30</v>
      </c>
      <c r="U390">
        <f>T390*S390*R390</f>
        <v>5094448.9158604564</v>
      </c>
      <c r="V390">
        <f>1/U390</f>
        <v>1.9629208507454415E-7</v>
      </c>
    </row>
    <row r="391" ht="16" customHeight="1" s="29">
      <c r="A391" t="inlineStr">
        <is>
          <t>photovoltaic slanted-roof installation, 93 kWp, multi-Si, panel, mounted, on roof</t>
        </is>
      </c>
      <c r="B391" s="30">
        <f>P391*V391</f>
        <v>2.1999040814613926E-8</v>
      </c>
      <c r="C391" t="inlineStr">
        <is>
          <t>CH</t>
        </is>
      </c>
      <c r="D391" t="inlineStr">
        <is>
          <t>unit</t>
        </is>
      </c>
      <c r="F391" t="inlineStr">
        <is>
          <t>technosphere</t>
        </is>
      </c>
      <c r="G391" t="n">
        <v>2</v>
      </c>
      <c r="H391" t="n">
        <v>-17.84536035000586</v>
      </c>
      <c r="I391" t="n">
        <v>0.09798894162072011</v>
      </c>
      <c r="J391" t="inlineStr">
        <is>
          <t>(2,2,1,1,1,3); Calculation with average annual yield and share of technologies. Lifetime: 30a.</t>
        </is>
      </c>
      <c r="L391" t="inlineStr">
        <is>
          <t>photovoltaic slanted-roof installation, 93 kWp, multi-Si, panel, mounted, on roof</t>
        </is>
      </c>
      <c r="N391" t="inlineStr">
        <is>
          <t>all</t>
        </is>
      </c>
      <c r="O391" t="n">
        <v>1</v>
      </c>
      <c r="P391" s="30">
        <f>INDEX(parameters!$D$41:$AG$178,MATCH('PV (extension)'!B368,parameters!$C$41:$C$178,0),MATCH('PV (extension)'!A391,parameters!$D$5:$AG$5,0))/O391</f>
        <v>0.11207298962797985</v>
      </c>
      <c r="Q391" s="3" t="inlineStr">
        <is>
          <t>roof-top</t>
        </is>
      </c>
      <c r="R391">
        <f>INDEX(parameters!$C$196:$EJ$198,MATCH('PV (extension)'!Q391,parameters!$B$196:$B$198,0),MATCH('PV (extension)'!B368,parameters!$C$195:$EJ$195,0))</f>
        <v>1825.9673533550022</v>
      </c>
      <c r="S391" t="n">
        <v>93</v>
      </c>
      <c r="T391" t="n">
        <v>30</v>
      </c>
      <c r="U391">
        <f>T391*S391*R391</f>
        <v>5094448.9158604564</v>
      </c>
      <c r="V391">
        <f>1/U391</f>
        <v>1.9629208507454415E-7</v>
      </c>
    </row>
    <row r="392" ht="16" customHeight="1" s="29">
      <c r="A392" t="inlineStr">
        <is>
          <t>photovoltaic slanted-roof installation, 93 kWp, single-Si, laminated, integrated, on roof</t>
        </is>
      </c>
      <c r="B392" s="30">
        <f>P392*V392</f>
        <v>6.8585369635442014E-10</v>
      </c>
      <c r="C392" t="inlineStr">
        <is>
          <t>CH</t>
        </is>
      </c>
      <c r="D392" t="inlineStr">
        <is>
          <t>unit</t>
        </is>
      </c>
      <c r="F392" t="inlineStr">
        <is>
          <t>technosphere</t>
        </is>
      </c>
      <c r="G392" t="n">
        <v>2</v>
      </c>
      <c r="H392" t="n">
        <v>-21.2944254997521</v>
      </c>
      <c r="I392" t="n">
        <v>0.09798894162072011</v>
      </c>
      <c r="J392" t="inlineStr">
        <is>
          <t>(2,2,1,1,1,3); Calculation with average annual yield and share of technologies. Lifetime: 30a.</t>
        </is>
      </c>
      <c r="L392" t="inlineStr">
        <is>
          <t>photovoltaic slanted-roof installation, 93 kWp, single-Si, laminated, integrated, on roof</t>
        </is>
      </c>
      <c r="N392" t="inlineStr">
        <is>
          <t>all</t>
        </is>
      </c>
      <c r="O392" t="n">
        <v>1</v>
      </c>
      <c r="P392" s="30">
        <f>INDEX(parameters!$D$41:$AG$178,MATCH('PV (extension)'!B368,parameters!$C$41:$C$178,0),MATCH('PV (extension)'!A392,parameters!$D$5:$AG$5,0))/O392</f>
        <v>3.4940466198316628E-3</v>
      </c>
      <c r="Q392" s="3" t="inlineStr">
        <is>
          <t>roof-top</t>
        </is>
      </c>
      <c r="R392">
        <f>INDEX(parameters!$C$196:$EJ$198,MATCH('PV (extension)'!Q392,parameters!$B$196:$B$198,0),MATCH('PV (extension)'!B368,parameters!$C$195:$EJ$195,0))</f>
        <v>1825.9673533550022</v>
      </c>
      <c r="S392" t="n">
        <v>93</v>
      </c>
      <c r="T392" t="n">
        <v>30</v>
      </c>
      <c r="U392">
        <f>T392*S392*R392</f>
        <v>5094448.9158604564</v>
      </c>
      <c r="V392">
        <f>1/U392</f>
        <v>1.9629208507454415E-7</v>
      </c>
    </row>
    <row r="393" ht="16" customHeight="1" s="29">
      <c r="A393" t="inlineStr">
        <is>
          <t>photovoltaic slanted-roof installation, 93 kWp, single-Si, panel, mounted, on roof</t>
        </is>
      </c>
      <c r="B393" s="30">
        <f>P393*V393</f>
        <v>1.1523328883125433E-8</v>
      </c>
      <c r="C393" t="inlineStr">
        <is>
          <t>CH</t>
        </is>
      </c>
      <c r="D393" t="inlineStr">
        <is>
          <t>unit</t>
        </is>
      </c>
      <c r="F393" t="inlineStr">
        <is>
          <t>technosphere</t>
        </is>
      </c>
      <c r="G393" t="n">
        <v>2</v>
      </c>
      <c r="H393" t="n">
        <v>-18.48100416113547</v>
      </c>
      <c r="I393" t="n">
        <v>0.09798894162072011</v>
      </c>
      <c r="J393" t="inlineStr">
        <is>
          <t>(2,2,1,1,1,3); Calculation with average annual yield and share of technologies. Lifetime: 30a.</t>
        </is>
      </c>
      <c r="L393" t="inlineStr">
        <is>
          <t>photovoltaic slanted-roof installation, 93 kWp, single-Si, panel, mounted, on roof</t>
        </is>
      </c>
      <c r="N393" t="inlineStr">
        <is>
          <t>all</t>
        </is>
      </c>
      <c r="O393" t="n">
        <v>1</v>
      </c>
      <c r="P393" s="30">
        <f>INDEX(parameters!$D$41:$AG$178,MATCH('PV (extension)'!B368,parameters!$C$41:$C$178,0),MATCH('PV (extension)'!A393,parameters!$D$5:$AG$5,0))/O393</f>
        <v>5.8705010335741853E-2</v>
      </c>
      <c r="Q393" s="3" t="inlineStr">
        <is>
          <t>roof-top</t>
        </is>
      </c>
      <c r="R393">
        <f>INDEX(parameters!$C$196:$EJ$198,MATCH('PV (extension)'!Q393,parameters!$B$196:$B$198,0),MATCH('PV (extension)'!B368,parameters!$C$195:$EJ$195,0))</f>
        <v>1825.9673533550022</v>
      </c>
      <c r="S393" t="n">
        <v>93</v>
      </c>
      <c r="T393" t="n">
        <v>30</v>
      </c>
      <c r="U393">
        <f>T393*S393*R393</f>
        <v>5094448.9158604564</v>
      </c>
      <c r="V393">
        <f>1/U393</f>
        <v>1.9629208507454415E-7</v>
      </c>
    </row>
    <row r="394" s="29">
      <c r="A394" t="inlineStr">
        <is>
          <t>photovoltaic facade installation, 3kWp, multi-Si, laminated, integrated, at building</t>
        </is>
      </c>
      <c r="B394" s="30">
        <f>P394*V394</f>
        <v>2.8482449489963102E-8</v>
      </c>
      <c r="C394" t="inlineStr">
        <is>
          <t>APAC</t>
        </is>
      </c>
      <c r="D394" t="inlineStr">
        <is>
          <t>unit</t>
        </is>
      </c>
      <c r="F394" t="inlineStr">
        <is>
          <t>technosphere</t>
        </is>
      </c>
      <c r="G394" t="n">
        <v>2</v>
      </c>
      <c r="H394" t="n">
        <v>-17.5612990452514</v>
      </c>
      <c r="I394" t="n">
        <v>0.09798894162072011</v>
      </c>
      <c r="J394" t="inlineStr">
        <is>
          <t>(2,2,1,1,1,3); Calculation with average annual yield and share of technologies. Lifetime: 30a.</t>
        </is>
      </c>
      <c r="L394" t="inlineStr">
        <is>
          <t>photovoltaic facade installation, 3kWp, multi-Si, laminated, integrated, at building</t>
        </is>
      </c>
      <c r="N394" t="inlineStr">
        <is>
          <t>all</t>
        </is>
      </c>
      <c r="O394" t="n">
        <v>1</v>
      </c>
      <c r="P394" s="30">
        <f>INDEX(parameters!$D$41:$AG$178,MATCH('PV (extension)'!B368,parameters!$C$41:$C$178,0),MATCH('PV (extension)'!A394,parameters!$D$5:$AG$5,0))/O394</f>
        <v>3.2864644265829519E-3</v>
      </c>
      <c r="Q394" t="inlineStr">
        <is>
          <t>façade</t>
        </is>
      </c>
      <c r="R394">
        <f>INDEX(parameters!$C$196:$EJ$198,MATCH('PV (extension)'!Q394,parameters!$B$196:$B$198,0),MATCH('PV (extension)'!B368,parameters!$C$195:$EJ$195,0))</f>
        <v>1282.0621842705336</v>
      </c>
      <c r="S394" t="n">
        <v>3</v>
      </c>
      <c r="T394" t="n">
        <v>30</v>
      </c>
      <c r="U394">
        <f>T394*S394*R394</f>
        <v>115385.59658434802</v>
      </c>
      <c r="V394">
        <f>1/U394</f>
        <v>8.6665929682912371E-6</v>
      </c>
    </row>
    <row r="395" s="29">
      <c r="A395" t="inlineStr">
        <is>
          <t>photovoltaic facade installation, 3kWp, multi-Si, panel, mounted, at building</t>
        </is>
      </c>
      <c r="B395" s="30">
        <f>P395*V395</f>
        <v>2.7933744561479905E-8</v>
      </c>
      <c r="C395" t="inlineStr">
        <is>
          <t>APAC</t>
        </is>
      </c>
      <c r="D395" t="inlineStr">
        <is>
          <t>unit</t>
        </is>
      </c>
      <c r="F395" t="inlineStr">
        <is>
          <t>technosphere</t>
        </is>
      </c>
      <c r="G395" t="n">
        <v>2</v>
      </c>
      <c r="H395" t="n">
        <v>-17.5612990452514</v>
      </c>
      <c r="I395" t="n">
        <v>0.09798894162072011</v>
      </c>
      <c r="J395" t="inlineStr">
        <is>
          <t>(2,2,1,1,1,3); Calculation with average annual yield and share of technologies. Lifetime: 30a.</t>
        </is>
      </c>
      <c r="L395" t="inlineStr">
        <is>
          <t>photovoltaic facade installation, 3kWp, multi-Si, panel, mounted, at building</t>
        </is>
      </c>
      <c r="N395" t="inlineStr">
        <is>
          <t>all</t>
        </is>
      </c>
      <c r="O395" t="n">
        <v>1</v>
      </c>
      <c r="P395" s="30">
        <f>INDEX(parameters!$D$41:$AG$178,MATCH('PV (extension)'!B368,parameters!$C$41:$C$178,0),MATCH('PV (extension)'!A395,parameters!$D$5:$AG$5,0))/O395</f>
        <v>3.2231517810611459E-3</v>
      </c>
      <c r="Q395" t="inlineStr">
        <is>
          <t>façade</t>
        </is>
      </c>
      <c r="R395">
        <f>INDEX(parameters!$C$196:$EJ$198,MATCH('PV (extension)'!Q395,parameters!$B$196:$B$198,0),MATCH('PV (extension)'!B368,parameters!$C$195:$EJ$195,0))</f>
        <v>1282.0621842705336</v>
      </c>
      <c r="S395" t="n">
        <v>3</v>
      </c>
      <c r="T395" t="n">
        <v>30</v>
      </c>
      <c r="U395">
        <f>T395*S395*R395</f>
        <v>115385.59658434802</v>
      </c>
      <c r="V395">
        <f>1/U395</f>
        <v>8.6665929682912371E-6</v>
      </c>
    </row>
    <row r="396" s="29">
      <c r="A396" t="inlineStr">
        <is>
          <t>photovoltaic facade installation, 3kWp, single-Si, laminated, integrated, at building</t>
        </is>
      </c>
      <c r="B396" s="30">
        <f>P396*V396</f>
        <v>1.5015629417976608E-8</v>
      </c>
      <c r="C396" t="inlineStr">
        <is>
          <t>APAC</t>
        </is>
      </c>
      <c r="D396" t="inlineStr">
        <is>
          <t>unit</t>
        </is>
      </c>
      <c r="F396" t="inlineStr">
        <is>
          <t>technosphere</t>
        </is>
      </c>
      <c r="G396" t="n">
        <v>2</v>
      </c>
      <c r="H396" t="n">
        <v>-18.19689739735082</v>
      </c>
      <c r="I396" t="n">
        <v>0.09798894162072011</v>
      </c>
      <c r="J396" t="inlineStr">
        <is>
          <t>(2,2,1,1,1,3); Calculation with average annual yield and share of technologies. Lifetime: 30a.</t>
        </is>
      </c>
      <c r="L396" t="inlineStr">
        <is>
          <t>photovoltaic facade installation, 3kWp, single-Si, laminated, integrated, at building</t>
        </is>
      </c>
      <c r="N396" t="inlineStr">
        <is>
          <t>all</t>
        </is>
      </c>
      <c r="O396" t="n">
        <v>1</v>
      </c>
      <c r="P396" s="30">
        <f>INDEX(parameters!$D$41:$AG$178,MATCH('PV (extension)'!B368,parameters!$C$41:$C$178,0),MATCH('PV (extension)'!A396,parameters!$D$5:$AG$5,0))/O396</f>
        <v>1.7325873584827175E-3</v>
      </c>
      <c r="Q396" t="inlineStr">
        <is>
          <t>façade</t>
        </is>
      </c>
      <c r="R396">
        <f>INDEX(parameters!$C$196:$EJ$198,MATCH('PV (extension)'!Q396,parameters!$B$196:$B$198,0),MATCH('PV (extension)'!B368,parameters!$C$195:$EJ$195,0))</f>
        <v>1282.0621842705336</v>
      </c>
      <c r="S396" t="n">
        <v>3</v>
      </c>
      <c r="T396" t="n">
        <v>30</v>
      </c>
      <c r="U396">
        <f>T396*S396*R396</f>
        <v>115385.59658434802</v>
      </c>
      <c r="V396">
        <f>1/U396</f>
        <v>8.6665929682912371E-6</v>
      </c>
    </row>
    <row r="397" s="29">
      <c r="A397" t="inlineStr">
        <is>
          <t>photovoltaic facade installation, 3kWp, single-Si, panel, mounted, at building</t>
        </is>
      </c>
      <c r="B397" s="30">
        <f>P397*V397</f>
        <v>1.500263716204979E-8</v>
      </c>
      <c r="C397" t="inlineStr">
        <is>
          <t>APAC</t>
        </is>
      </c>
      <c r="D397" t="inlineStr">
        <is>
          <t>unit</t>
        </is>
      </c>
      <c r="F397" t="inlineStr">
        <is>
          <t>technosphere</t>
        </is>
      </c>
      <c r="G397" t="n">
        <v>2</v>
      </c>
      <c r="H397" t="n">
        <v>-18.19689739735082</v>
      </c>
      <c r="I397" t="n">
        <v>0.09798894162072011</v>
      </c>
      <c r="J397" t="inlineStr">
        <is>
          <t>(2,2,1,1,1,3); Calculation with average annual yield and share of technologies. Lifetime: 30a.</t>
        </is>
      </c>
      <c r="L397" t="inlineStr">
        <is>
          <t>photovoltaic facade installation, 3kWp, single-Si, panel, mounted, at building</t>
        </is>
      </c>
      <c r="N397" t="inlineStr">
        <is>
          <t>all</t>
        </is>
      </c>
      <c r="O397" t="n">
        <v>1</v>
      </c>
      <c r="P397" s="30">
        <f>INDEX(parameters!$D$41:$AG$178,MATCH('PV (extension)'!B368,parameters!$C$41:$C$178,0),MATCH('PV (extension)'!A397,parameters!$D$5:$AG$5,0))/O397</f>
        <v>1.7310882392816251E-3</v>
      </c>
      <c r="Q397" t="inlineStr">
        <is>
          <t>façade</t>
        </is>
      </c>
      <c r="R397">
        <f>INDEX(parameters!$C$196:$EJ$198,MATCH('PV (extension)'!Q397,parameters!$B$196:$B$198,0),MATCH('PV (extension)'!B368,parameters!$C$195:$EJ$195,0))</f>
        <v>1282.0621842705336</v>
      </c>
      <c r="S397" t="n">
        <v>3</v>
      </c>
      <c r="T397" t="n">
        <v>30</v>
      </c>
      <c r="U397">
        <f>T397*S397*R397</f>
        <v>115385.59658434802</v>
      </c>
      <c r="V397">
        <f>1/U397</f>
        <v>8.6665929682912371E-6</v>
      </c>
    </row>
    <row r="398" ht="16" customHeight="1" s="29">
      <c r="A398" t="inlineStr">
        <is>
          <t>photovoltaic flat-roof installation, 3kWp, multi-Si, on roof</t>
        </is>
      </c>
      <c r="B398" s="30">
        <f>P398*V398</f>
        <v>3.0805631589959652E-7</v>
      </c>
      <c r="C398" t="inlineStr">
        <is>
          <t>APAC</t>
        </is>
      </c>
      <c r="D398" t="inlineStr">
        <is>
          <t>unit</t>
        </is>
      </c>
      <c r="F398" t="inlineStr">
        <is>
          <t>technosphere</t>
        </is>
      </c>
      <c r="G398" t="n">
        <v>2</v>
      </c>
      <c r="H398" t="n">
        <v>-15.20991773919472</v>
      </c>
      <c r="I398" t="n">
        <v>0.09798894162072011</v>
      </c>
      <c r="J398" t="inlineStr">
        <is>
          <t>(2,2,1,1,1,3); Calculation with average annual yield and share of technologies. Lifetime: 30a.</t>
        </is>
      </c>
      <c r="L398" t="inlineStr">
        <is>
          <t>photovoltaic flat-roof installation, 3kWp, multi-Si, on roof</t>
        </is>
      </c>
      <c r="N398" t="inlineStr">
        <is>
          <t>all</t>
        </is>
      </c>
      <c r="O398" t="n">
        <v>1</v>
      </c>
      <c r="P398" s="30">
        <f>INDEX(parameters!$D$41:$AG$178,MATCH('PV (extension)'!B368,parameters!$C$41:$C$178,0),MATCH('PV (extension)'!A398,parameters!$D$5:$AG$5,0))/O398</f>
        <v>5.0625069824473082E-2</v>
      </c>
      <c r="Q398" s="3" t="inlineStr">
        <is>
          <t>roof-top</t>
        </is>
      </c>
      <c r="R398">
        <f>INDEX(parameters!$C$196:$EJ$198,MATCH('PV (extension)'!Q398,parameters!$B$196:$B$198,0),MATCH('PV (extension)'!B368,parameters!$C$195:$EJ$195,0))</f>
        <v>1825.9673533550022</v>
      </c>
      <c r="S398" t="n">
        <v>3</v>
      </c>
      <c r="T398" t="n">
        <v>30</v>
      </c>
      <c r="U398">
        <f>T398*S398*R398</f>
        <v>164337.06180195019</v>
      </c>
      <c r="V398">
        <f>1/U398</f>
        <v>6.0850546373108696E-6</v>
      </c>
    </row>
    <row r="399" ht="16" customHeight="1" s="29">
      <c r="A399" t="inlineStr">
        <is>
          <t>photovoltaic flat-roof installation, 3kWp, single-Si, on roof</t>
        </is>
      </c>
      <c r="B399" s="30">
        <f>P399*V399</f>
        <v>1.6080093452140996E-7</v>
      </c>
      <c r="C399" t="inlineStr">
        <is>
          <t>APAC</t>
        </is>
      </c>
      <c r="D399" t="inlineStr">
        <is>
          <t>unit</t>
        </is>
      </c>
      <c r="F399" t="inlineStr">
        <is>
          <t>technosphere</t>
        </is>
      </c>
      <c r="G399" t="n">
        <v>2</v>
      </c>
      <c r="H399" t="n">
        <v>-15.84555259734934</v>
      </c>
      <c r="I399" t="n">
        <v>0.09798894162072011</v>
      </c>
      <c r="J399" t="inlineStr">
        <is>
          <t>(2,2,1,1,1,3); Calculation with average annual yield and share of technologies. Lifetime: 30a.</t>
        </is>
      </c>
      <c r="L399" t="inlineStr">
        <is>
          <t>photovoltaic flat-roof installation, 3kWp, single-Si, on roof</t>
        </is>
      </c>
      <c r="N399" t="inlineStr">
        <is>
          <t>all</t>
        </is>
      </c>
      <c r="O399" t="n">
        <v>1</v>
      </c>
      <c r="P399" s="30">
        <f>INDEX(parameters!$D$41:$AG$178,MATCH('PV (extension)'!B368,parameters!$C$41:$C$178,0),MATCH('PV (extension)'!A399,parameters!$D$5:$AG$5,0))/O399</f>
        <v>2.6425553114256296E-2</v>
      </c>
      <c r="Q399" s="3" t="inlineStr">
        <is>
          <t>roof-top</t>
        </is>
      </c>
      <c r="R399">
        <f>INDEX(parameters!$C$196:$EJ$198,MATCH('PV (extension)'!Q399,parameters!$B$196:$B$198,0),MATCH('PV (extension)'!B368,parameters!$C$195:$EJ$195,0))</f>
        <v>1825.9673533550022</v>
      </c>
      <c r="S399" t="n">
        <v>3</v>
      </c>
      <c r="T399" t="n">
        <v>30</v>
      </c>
      <c r="U399">
        <f>T399*S399*R399</f>
        <v>164337.06180195019</v>
      </c>
      <c r="V399">
        <f>1/U399</f>
        <v>6.0850546373108696E-6</v>
      </c>
    </row>
    <row r="400" ht="16" customHeight="1" s="29">
      <c r="A400" t="inlineStr">
        <is>
          <t>photovoltaic slanted-roof installation, 3kWp, CIS, panel, mounted, on roof</t>
        </is>
      </c>
      <c r="B400" s="30">
        <f>P400*V400</f>
        <v>8.8941928441856398E-8</v>
      </c>
      <c r="C400" t="inlineStr">
        <is>
          <t>CH</t>
        </is>
      </c>
      <c r="D400" t="inlineStr">
        <is>
          <t>unit</t>
        </is>
      </c>
      <c r="F400" t="inlineStr">
        <is>
          <t>technosphere</t>
        </is>
      </c>
      <c r="G400" t="n">
        <v>2</v>
      </c>
      <c r="H400" t="n">
        <v>-16.88405011147741</v>
      </c>
      <c r="I400" t="n">
        <v>0.09798894162072011</v>
      </c>
      <c r="J400" t="inlineStr">
        <is>
          <t>(2,2,1,1,1,3); Calculation with average annual yield and share of technologies. Lifetime: 30a.</t>
        </is>
      </c>
      <c r="L400" t="inlineStr">
        <is>
          <t>photovoltaic slanted-roof installation, 3kWp, CIS, panel, mounted, on roof</t>
        </is>
      </c>
      <c r="N400" t="inlineStr">
        <is>
          <t>all</t>
        </is>
      </c>
      <c r="O400" t="n">
        <v>1</v>
      </c>
      <c r="P400" s="30">
        <f>INDEX(parameters!$D$41:$AG$178,MATCH('PV (extension)'!B368,parameters!$C$41:$C$178,0),MATCH('PV (extension)'!A400,parameters!$D$5:$AG$5,0))/O400</f>
        <v>1.4616455191133988E-2</v>
      </c>
      <c r="Q400" s="3" t="inlineStr">
        <is>
          <t>roof-top</t>
        </is>
      </c>
      <c r="R400">
        <f>INDEX(parameters!$C$196:$EJ$198,MATCH('PV (extension)'!Q400,parameters!$B$196:$B$198,0),MATCH('PV (extension)'!B368,parameters!$C$195:$EJ$195,0))</f>
        <v>1825.9673533550022</v>
      </c>
      <c r="S400" t="n">
        <v>3</v>
      </c>
      <c r="T400" t="n">
        <v>30</v>
      </c>
      <c r="U400">
        <f>T400*S400*R400</f>
        <v>164337.06180195019</v>
      </c>
      <c r="V400">
        <f>1/U400</f>
        <v>6.0850546373108696E-6</v>
      </c>
    </row>
    <row r="401" ht="16" customHeight="1" s="29">
      <c r="A401" t="inlineStr">
        <is>
          <t>photovoltaic slanted-roof installation, 3kWp, CdTe, laminated, integrated, on roof</t>
        </is>
      </c>
      <c r="B401" s="30">
        <f>P401*V401</f>
        <v>2.4904297716151753E-9</v>
      </c>
      <c r="C401" t="inlineStr">
        <is>
          <t>CH</t>
        </is>
      </c>
      <c r="D401" t="inlineStr">
        <is>
          <t>unit</t>
        </is>
      </c>
      <c r="F401" t="inlineStr">
        <is>
          <t>technosphere</t>
        </is>
      </c>
      <c r="G401" t="n">
        <v>2</v>
      </c>
      <c r="H401" t="n">
        <v>-19.50639655088546</v>
      </c>
      <c r="I401" t="n">
        <v>0.09798894162072011</v>
      </c>
      <c r="J401" t="inlineStr">
        <is>
          <t>(2,2,1,1,1,3); Calculation with average annual yield and share of technologies. Lifetime: 30a.</t>
        </is>
      </c>
      <c r="L401" t="inlineStr">
        <is>
          <t>photovoltaic slanted-roof installation, 3kWp, CdTe, laminated, integrated, on roof</t>
        </is>
      </c>
      <c r="N401" t="inlineStr">
        <is>
          <t>all</t>
        </is>
      </c>
      <c r="O401" t="n">
        <v>1</v>
      </c>
      <c r="P401" s="30">
        <f>INDEX(parameters!$D$41:$AG$178,MATCH('PV (extension)'!B368,parameters!$C$41:$C$178,0),MATCH('PV (extension)'!A401,parameters!$D$5:$AG$5,0))/O401</f>
        <v>4.0926991129133978E-4</v>
      </c>
      <c r="Q401" s="3" t="inlineStr">
        <is>
          <t>roof-top</t>
        </is>
      </c>
      <c r="R401">
        <f>INDEX(parameters!$C$196:$EJ$198,MATCH('PV (extension)'!Q401,parameters!$B$196:$B$198,0),MATCH('PV (extension)'!B368,parameters!$C$195:$EJ$195,0))</f>
        <v>1825.9673533550022</v>
      </c>
      <c r="S401" t="n">
        <v>3</v>
      </c>
      <c r="T401" t="n">
        <v>30</v>
      </c>
      <c r="U401">
        <f>T401*S401*R401</f>
        <v>164337.06180195019</v>
      </c>
      <c r="V401">
        <f>1/U401</f>
        <v>6.0850546373108696E-6</v>
      </c>
    </row>
    <row r="402" ht="16" customHeight="1" s="29">
      <c r="A402" t="inlineStr">
        <is>
          <t>photovoltaic slanted-roof installation, 3kWp, multi-Si, laminated, integrated, on roof</t>
        </is>
      </c>
      <c r="B402" s="30">
        <f>P402*V402</f>
        <v>1.4795789575253074E-8</v>
      </c>
      <c r="C402" t="inlineStr">
        <is>
          <t>APAC</t>
        </is>
      </c>
      <c r="D402" t="inlineStr">
        <is>
          <t>unit</t>
        </is>
      </c>
      <c r="F402" t="inlineStr">
        <is>
          <t>technosphere</t>
        </is>
      </c>
      <c r="G402" t="n">
        <v>2</v>
      </c>
      <c r="H402" t="n">
        <v>-18.22076487875746</v>
      </c>
      <c r="I402" t="n">
        <v>0.09798894162072011</v>
      </c>
      <c r="J402" t="inlineStr">
        <is>
          <t>(2,2,1,1,1,3); Calculation with average annual yield and share of technologies. Lifetime: 30a.</t>
        </is>
      </c>
      <c r="L402" t="inlineStr">
        <is>
          <t>photovoltaic slanted-roof installation, 3kWp, multi-Si, laminated, integrated, on roof</t>
        </is>
      </c>
      <c r="N402" t="inlineStr">
        <is>
          <t>all</t>
        </is>
      </c>
      <c r="O402" t="n">
        <v>1</v>
      </c>
      <c r="P402" s="30">
        <f>INDEX(parameters!$D$41:$AG$178,MATCH('PV (extension)'!B368,parameters!$C$41:$C$178,0),MATCH('PV (extension)'!A402,parameters!$D$5:$AG$5,0))/O402</f>
        <v>2.4314965858370148E-3</v>
      </c>
      <c r="Q402" s="3" t="inlineStr">
        <is>
          <t>roof-top</t>
        </is>
      </c>
      <c r="R402">
        <f>INDEX(parameters!$C$196:$EJ$198,MATCH('PV (extension)'!Q402,parameters!$B$196:$B$198,0),MATCH('PV (extension)'!B368,parameters!$C$195:$EJ$195,0))</f>
        <v>1825.9673533550022</v>
      </c>
      <c r="S402" t="n">
        <v>3</v>
      </c>
      <c r="T402" t="n">
        <v>30</v>
      </c>
      <c r="U402">
        <f>T402*S402*R402</f>
        <v>164337.06180195019</v>
      </c>
      <c r="V402">
        <f>1/U402</f>
        <v>6.0850546373108696E-6</v>
      </c>
    </row>
    <row r="403" ht="16" customHeight="1" s="29">
      <c r="A403" t="inlineStr">
        <is>
          <t>photovoltaic slanted-roof installation, 3kWp, multi-Si, panel, mounted, on roof</t>
        </is>
      </c>
      <c r="B403" s="30">
        <f>P403*V403</f>
        <v>2.5325136385554789E-7</v>
      </c>
      <c r="C403" t="inlineStr">
        <is>
          <t>APAC</t>
        </is>
      </c>
      <c r="D403" t="inlineStr">
        <is>
          <t>unit</t>
        </is>
      </c>
      <c r="F403" t="inlineStr">
        <is>
          <t>technosphere</t>
        </is>
      </c>
      <c r="G403" t="n">
        <v>2</v>
      </c>
      <c r="H403" t="n">
        <v>-15.40735416199742</v>
      </c>
      <c r="I403" t="n">
        <v>0.09798894162072011</v>
      </c>
      <c r="J403" t="inlineStr">
        <is>
          <t>(2,2,1,1,1,3); Calculation with average annual yield and share of technologies. Lifetime: 30a.</t>
        </is>
      </c>
      <c r="L403" t="inlineStr">
        <is>
          <t>photovoltaic slanted-roof installation, 3kWp, multi-Si, panel, mounted, on roof</t>
        </is>
      </c>
      <c r="N403" t="inlineStr">
        <is>
          <t>all</t>
        </is>
      </c>
      <c r="O403" t="n">
        <v>1</v>
      </c>
      <c r="P403" s="30">
        <f>INDEX(parameters!$D$41:$AG$178,MATCH('PV (extension)'!B368,parameters!$C$41:$C$178,0),MATCH('PV (extension)'!A403,parameters!$D$5:$AG$5,0))/O403</f>
        <v>4.1618585033357351E-2</v>
      </c>
      <c r="Q403" s="3" t="inlineStr">
        <is>
          <t>roof-top</t>
        </is>
      </c>
      <c r="R403">
        <f>INDEX(parameters!$C$196:$EJ$198,MATCH('PV (extension)'!Q403,parameters!$B$196:$B$198,0),MATCH('PV (extension)'!B368,parameters!$C$195:$EJ$195,0))</f>
        <v>1825.9673533550022</v>
      </c>
      <c r="S403" t="n">
        <v>3</v>
      </c>
      <c r="T403" t="n">
        <v>30</v>
      </c>
      <c r="U403">
        <f>T403*S403*R403</f>
        <v>164337.06180195019</v>
      </c>
      <c r="V403">
        <f>1/U403</f>
        <v>6.0850546373108696E-6</v>
      </c>
    </row>
    <row r="404" ht="16" customHeight="1" s="29">
      <c r="A404" t="inlineStr">
        <is>
          <t>photovoltaic slanted-roof installation, 3kWp, single-Si, laminated, integrated, on roof</t>
        </is>
      </c>
      <c r="B404" s="30">
        <f>P404*V404</f>
        <v>7.8195199351980412E-9</v>
      </c>
      <c r="C404" t="inlineStr">
        <is>
          <t>APAC</t>
        </is>
      </c>
      <c r="D404" t="inlineStr">
        <is>
          <t>unit</t>
        </is>
      </c>
      <c r="F404" t="inlineStr">
        <is>
          <t>technosphere</t>
        </is>
      </c>
      <c r="G404" t="n">
        <v>2</v>
      </c>
      <c r="H404" t="n">
        <v>-18.85636797425012</v>
      </c>
      <c r="I404" t="n">
        <v>0.09798894162072011</v>
      </c>
      <c r="J404" t="inlineStr">
        <is>
          <t>(2,2,1,1,1,3); Calculation with average annual yield and share of technologies. Lifetime: 30a.</t>
        </is>
      </c>
      <c r="L404" t="inlineStr">
        <is>
          <t>photovoltaic slanted-roof installation, 3kWp, single-Si, laminated, integrated, on roof</t>
        </is>
      </c>
      <c r="N404" t="inlineStr">
        <is>
          <t>all</t>
        </is>
      </c>
      <c r="O404" t="n">
        <v>1</v>
      </c>
      <c r="P404" s="30">
        <f>INDEX(parameters!$D$41:$AG$178,MATCH('PV (extension)'!B368,parameters!$C$41:$C$178,0),MATCH('PV (extension)'!A404,parameters!$D$5:$AG$5,0))/O404</f>
        <v>1.2850369308522222E-3</v>
      </c>
      <c r="Q404" s="3" t="inlineStr">
        <is>
          <t>roof-top</t>
        </is>
      </c>
      <c r="R404">
        <f>INDEX(parameters!$C$196:$EJ$198,MATCH('PV (extension)'!Q404,parameters!$B$196:$B$198,0),MATCH('PV (extension)'!B368,parameters!$C$195:$EJ$195,0))</f>
        <v>1825.9673533550022</v>
      </c>
      <c r="S404" t="n">
        <v>3</v>
      </c>
      <c r="T404" t="n">
        <v>30</v>
      </c>
      <c r="U404">
        <f>T404*S404*R404</f>
        <v>164337.06180195019</v>
      </c>
      <c r="V404">
        <f>1/U404</f>
        <v>6.0850546373108696E-6</v>
      </c>
    </row>
    <row r="405" ht="16" customHeight="1" s="29">
      <c r="A405" t="inlineStr">
        <is>
          <t>photovoltaic slanted-roof installation, 3kWp, single-Si, panel, mounted, on roof</t>
        </is>
      </c>
      <c r="B405" s="30">
        <f>P405*V405</f>
        <v>1.3235091263468935E-7</v>
      </c>
      <c r="C405" t="inlineStr">
        <is>
          <t>APAC</t>
        </is>
      </c>
      <c r="D405" t="inlineStr">
        <is>
          <t>unit</t>
        </is>
      </c>
      <c r="F405" t="inlineStr">
        <is>
          <t>technosphere</t>
        </is>
      </c>
      <c r="G405" t="n">
        <v>2</v>
      </c>
      <c r="H405" t="n">
        <v>-16.04298817847151</v>
      </c>
      <c r="I405" t="n">
        <v>0.09798894162072011</v>
      </c>
      <c r="J405" t="inlineStr">
        <is>
          <t>(2,2,1,1,1,3); Calculation with average annual yield and share of technologies. Lifetime: 30a.</t>
        </is>
      </c>
      <c r="L405" t="inlineStr">
        <is>
          <t>photovoltaic slanted-roof installation, 3kWp, single-Si, panel, mounted, on roof</t>
        </is>
      </c>
      <c r="N405" t="inlineStr">
        <is>
          <t>all</t>
        </is>
      </c>
      <c r="O405" t="n">
        <v>1</v>
      </c>
      <c r="P405" s="30">
        <f>INDEX(parameters!$D$41:$AG$178,MATCH('PV (extension)'!B368,parameters!$C$41:$C$178,0),MATCH('PV (extension)'!A405,parameters!$D$5:$AG$5,0))/O405</f>
        <v>2.1750160109191456E-2</v>
      </c>
      <c r="Q405" s="3" t="inlineStr">
        <is>
          <t>roof-top</t>
        </is>
      </c>
      <c r="R405">
        <f>INDEX(parameters!$C$196:$EJ$198,MATCH('PV (extension)'!Q405,parameters!$B$196:$B$198,0),MATCH('PV (extension)'!B368,parameters!$C$195:$EJ$195,0))</f>
        <v>1825.9673533550022</v>
      </c>
      <c r="S405" t="n">
        <v>3</v>
      </c>
      <c r="T405" t="n">
        <v>30</v>
      </c>
      <c r="U405">
        <f>T405*S405*R405</f>
        <v>164337.06180195019</v>
      </c>
      <c r="V405">
        <f>1/U405</f>
        <v>6.0850546373108696E-6</v>
      </c>
    </row>
    <row r="406" s="29">
      <c r="A406" t="inlineStr">
        <is>
          <t>market for tap water</t>
        </is>
      </c>
      <c r="B406" t="n">
        <v>0.0020721</v>
      </c>
      <c r="C406" t="inlineStr">
        <is>
          <t>Europe without Switzerland</t>
        </is>
      </c>
      <c r="D406" t="inlineStr">
        <is>
          <t>kilogram</t>
        </is>
      </c>
      <c r="F406" t="inlineStr">
        <is>
          <t>technosphere</t>
        </is>
      </c>
      <c r="G406" t="n">
        <v>2</v>
      </c>
      <c r="H406" t="n">
        <v>-6.179192693201237</v>
      </c>
      <c r="I406" t="n">
        <v>0.04340984597628009</v>
      </c>
      <c r="J406" t="inlineStr">
        <is>
          <t>(2,2,1,1,1,3); Estimation 20l/m2 panel</t>
        </is>
      </c>
      <c r="L406" t="inlineStr">
        <is>
          <t>tap water</t>
        </is>
      </c>
    </row>
    <row r="407" s="29">
      <c r="A407" t="inlineStr">
        <is>
          <t>treatment of wastewater, from residence, capacity 1.1E10l/year</t>
        </is>
      </c>
      <c r="B407" t="n">
        <v>-1.8649e-06</v>
      </c>
      <c r="C407" t="inlineStr">
        <is>
          <t>CH</t>
        </is>
      </c>
      <c r="D407" t="inlineStr">
        <is>
          <t>cubic meter</t>
        </is>
      </c>
      <c r="F407" t="inlineStr">
        <is>
          <t>technosphere</t>
        </is>
      </c>
      <c r="G407" t="n">
        <v>2</v>
      </c>
      <c r="H407" t="n">
        <v>-13.19230312560901</v>
      </c>
      <c r="I407" t="n">
        <v>0.04340984597628009</v>
      </c>
      <c r="J407" t="inlineStr">
        <is>
          <t>(2,2,1,1,1,3); Estimation 20l/m2 panel</t>
        </is>
      </c>
      <c r="K407" t="b">
        <v>1</v>
      </c>
      <c r="L407" t="inlineStr">
        <is>
          <t>wastewater, from residence</t>
        </is>
      </c>
    </row>
    <row r="408" s="29"/>
    <row r="409" customFormat="1" s="28">
      <c r="A409" s="28" t="inlineStr">
        <is>
          <t>Activity</t>
        </is>
      </c>
      <c r="B409" s="28" t="inlineStr">
        <is>
          <t>electricity production, photovoltaic, residential</t>
        </is>
      </c>
    </row>
    <row r="410">
      <c r="A410" t="inlineStr">
        <is>
          <t>comment</t>
        </is>
      </c>
      <c r="B41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")&amp;HLOOKUP(B411,parameters!$C$195:$EJ$198,2,0)&amp;" kWh/kWp.
Annual output, Facade: "&amp;HLOOKUP(B411,parameters!$C$195:$EJ$198,3,0)&amp;" kWh/kWp.
Annual output, Open-ground: "&amp;HLOOKUP(B411,parameters!$C$195:$EJ$198,4,0)&amp;_xlfn._LONGTEXT("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")&amp;VLOOKUP(B411,'extension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1799.49118666399 kWh/kWp.
Annual output, Facade: 1263.47253531727 kWh/kWp.
Annual output, Open-ground: 1914.35232623829 kWh/kWp.
Amount of solar energy transformed to electricity. Waste heat emission due to losses of electricity in the system.
Technology:  Electricity production with grid-connected photovoltaic power plants.
Time period:  Time of publications
Production volume: 510.369 GWh in 2025.
Sampling:  Statistical data and model calculations
Extrapolations:  Use of PV technology data investigated for other countries (Switzerland). Correction of average yield with Swiss data.
Uncertainty:  None
Author: Romain Sacchi, PSI, romain.sacchi@psi.ch</v>
      </c>
    </row>
    <row r="411" s="29">
      <c r="A411" t="inlineStr">
        <is>
          <t>location</t>
        </is>
      </c>
      <c r="B411" t="inlineStr">
        <is>
          <t>YE</t>
        </is>
      </c>
    </row>
    <row r="412" s="29">
      <c r="A412" t="inlineStr">
        <is>
          <t>production amount</t>
        </is>
      </c>
      <c r="B412" t="n">
        <v>1</v>
      </c>
    </row>
    <row r="413" s="29">
      <c r="A413" t="inlineStr">
        <is>
          <t>reference product</t>
        </is>
      </c>
      <c r="B413" t="inlineStr">
        <is>
          <t>electricity, low voltage</t>
        </is>
      </c>
    </row>
    <row r="414" s="29">
      <c r="A414" t="inlineStr">
        <is>
          <t>source</t>
        </is>
      </c>
      <c r="B4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5" s="29">
      <c r="A415" t="inlineStr">
        <is>
          <t>type</t>
        </is>
      </c>
      <c r="B415" t="inlineStr">
        <is>
          <t>process</t>
        </is>
      </c>
    </row>
    <row r="416" s="29">
      <c r="A416" t="inlineStr">
        <is>
          <t>unit</t>
        </is>
      </c>
      <c r="B416" t="inlineStr">
        <is>
          <t>kilowatt hour</t>
        </is>
      </c>
    </row>
    <row r="417" s="29">
      <c r="A417" t="inlineStr">
        <is>
          <t>Exchanges</t>
        </is>
      </c>
    </row>
    <row r="418" customFormat="1" s="28">
      <c r="A418" s="28" t="inlineStr">
        <is>
          <t>name</t>
        </is>
      </c>
      <c r="B418" s="28" t="inlineStr">
        <is>
          <t>amount</t>
        </is>
      </c>
      <c r="C418" s="28" t="inlineStr">
        <is>
          <t>location</t>
        </is>
      </c>
      <c r="D418" s="28" t="inlineStr">
        <is>
          <t>unit</t>
        </is>
      </c>
      <c r="E418" s="28" t="inlineStr">
        <is>
          <t>categories</t>
        </is>
      </c>
      <c r="F418" s="28" t="inlineStr">
        <is>
          <t>type</t>
        </is>
      </c>
      <c r="G418" s="28" t="inlineStr">
        <is>
          <t>uncertainty type</t>
        </is>
      </c>
      <c r="H418" s="28" t="inlineStr">
        <is>
          <t>reference product</t>
        </is>
      </c>
      <c r="I418" s="28" t="inlineStr">
        <is>
          <t>comment</t>
        </is>
      </c>
      <c r="J418" s="28" t="inlineStr">
        <is>
          <t>production volume</t>
        </is>
      </c>
      <c r="K418" s="28" t="inlineStr">
        <is>
          <t>scope</t>
        </is>
      </c>
      <c r="L418" s="28" t="inlineStr">
        <is>
          <t>scope share</t>
        </is>
      </c>
      <c r="M418" s="28" t="inlineStr">
        <is>
          <t>tech share</t>
        </is>
      </c>
      <c r="N418" s="28" t="inlineStr">
        <is>
          <t>installation</t>
        </is>
      </c>
      <c r="O418" s="28" t="inlineStr">
        <is>
          <t>productivity</t>
        </is>
      </c>
      <c r="P418" s="28" t="inlineStr">
        <is>
          <t>kWp</t>
        </is>
      </c>
      <c r="Q418" s="28" t="inlineStr">
        <is>
          <t>lifetime</t>
        </is>
      </c>
      <c r="R418" s="28" t="inlineStr">
        <is>
          <t>lifetime production</t>
        </is>
      </c>
      <c r="S418" s="28" t="inlineStr">
        <is>
          <t>inverted lifetime production</t>
        </is>
      </c>
    </row>
    <row r="419" s="29">
      <c r="A419" t="inlineStr">
        <is>
          <t>Energy, solar, converted</t>
        </is>
      </c>
      <c r="B419" t="n">
        <v>3.8503</v>
      </c>
      <c r="D419" t="inlineStr">
        <is>
          <t>megajoule</t>
        </is>
      </c>
      <c r="E419" t="inlineStr">
        <is>
          <t>natural resource::in air</t>
        </is>
      </c>
      <c r="F419" t="inlineStr">
        <is>
          <t>biosphere</t>
        </is>
      </c>
      <c r="G419" t="n">
        <v>0</v>
      </c>
      <c r="I419" t="inlineStr">
        <is>
          <t>(2,2,1,1,1,3); Energy loss in the system</t>
        </is>
      </c>
    </row>
    <row r="420" s="29">
      <c r="A420" t="inlineStr">
        <is>
          <t>Heat, waste</t>
        </is>
      </c>
      <c r="B420" t="n">
        <v>0.25027</v>
      </c>
      <c r="D420" t="inlineStr">
        <is>
          <t>megajoule</t>
        </is>
      </c>
      <c r="E420" t="inlineStr">
        <is>
          <t>air</t>
        </is>
      </c>
      <c r="F420" t="inlineStr">
        <is>
          <t>biosphere</t>
        </is>
      </c>
      <c r="G420" t="n">
        <v>0</v>
      </c>
      <c r="I420" t="inlineStr">
        <is>
          <t>(1,na,na,na,na,na); Calculation with average annual output and share of technologies; Average degradation of 10.5% included</t>
        </is>
      </c>
    </row>
    <row r="421" s="29">
      <c r="A421" t="inlineStr">
        <is>
          <t>electricity production, photovoltaic, residential</t>
        </is>
      </c>
      <c r="B421" t="n">
        <v>1</v>
      </c>
      <c r="C421" t="inlineStr">
        <is>
          <t>YE</t>
        </is>
      </c>
      <c r="D421" t="inlineStr">
        <is>
          <t>kilowatt hour</t>
        </is>
      </c>
      <c r="E421" t="inlineStr">
        <is>
          <t>photovoltaic::power plants</t>
        </is>
      </c>
      <c r="F421" t="inlineStr">
        <is>
          <t>production</t>
        </is>
      </c>
      <c r="G421" t="n">
        <v>0</v>
      </c>
      <c r="H421" t="inlineStr">
        <is>
          <t>electricity, low voltage</t>
        </is>
      </c>
      <c r="J421">
        <f>VLOOKUP(C421,'extension - production vol'!$B$6:$D$235,3,0)</f>
        <v>510.36900000000003</v>
      </c>
    </row>
    <row r="422" ht="16" customHeight="1" s="29">
      <c r="A422" t="inlineStr">
        <is>
          <t>photovoltaic slanted-roof installation, 3 kWp, CIS, laminated, integrated, on roof</t>
        </is>
      </c>
      <c r="B422" s="30">
        <f>M422*S422</f>
        <v>3.1612782276950965E-8</v>
      </c>
      <c r="C422" t="inlineStr">
        <is>
          <t>CH</t>
        </is>
      </c>
      <c r="D422" t="inlineStr">
        <is>
          <t>unit</t>
        </is>
      </c>
      <c r="F422" t="inlineStr">
        <is>
          <t>technosphere</t>
        </is>
      </c>
      <c r="G422" t="n">
        <v>0</v>
      </c>
      <c r="H422" t="inlineStr">
        <is>
          <t>photovoltaic slanted-roof installation, 3 kWp, CIS, laminated, integrated, on roof</t>
        </is>
      </c>
      <c r="I422" t="inlineStr">
        <is>
          <t>(2,2,1,1,1,3); Calculation with average annual yield and share of technologies. Lifetime: 30a.</t>
        </is>
      </c>
      <c r="K422" t="inlineStr">
        <is>
          <t>residential</t>
        </is>
      </c>
      <c r="L422">
        <f>IF(K422="residential",VLOOKUP(B411,parameters!$C$41:$AG$178,18,0),IF(K422="commercial",1-VLOOKUP(B411,parameters!$C$41:$AG$178,18,0),1))</f>
        <v>0.17766751537682748</v>
      </c>
      <c r="M422" s="30">
        <f>INDEX(parameters!$D$41:$AG$178,MATCH('PV (extension)'!B411,parameters!$C$41:$C$178,0),MATCH('PV (extension)'!A422,parameters!$D$5:$AG$5,0))/L422</f>
        <v>5.119823078397083E-3</v>
      </c>
      <c r="N422" s="3" t="inlineStr">
        <is>
          <t>roof-top</t>
        </is>
      </c>
      <c r="O422">
        <f>INDEX(parameters!$C$196:$EJ$198,MATCH('PV (extension)'!N422,parameters!$B$196:$B$198,0),MATCH('PV (extension)'!B411,parameters!$C$195:$EJ$195,0))</f>
        <v>1799.4911866639925</v>
      </c>
      <c r="P422" t="n">
        <v>3</v>
      </c>
      <c r="Q422" t="n">
        <v>30</v>
      </c>
      <c r="R422">
        <f>Q422*P422*O422</f>
        <v>161954.20679975933</v>
      </c>
      <c r="S422">
        <f>1/R422</f>
        <v>6.1745849012517656E-6</v>
      </c>
    </row>
    <row r="423" ht="16" customHeight="1" s="29">
      <c r="A423" t="inlineStr">
        <is>
          <t>photovoltaic slanted-roof installation, 3 kWp, CdTe, panel, mounted, on roof</t>
        </is>
      </c>
      <c r="B423" s="30">
        <f>M423*S423</f>
        <v>2.0618824425681309E-7</v>
      </c>
      <c r="C423" t="inlineStr">
        <is>
          <t>CH</t>
        </is>
      </c>
      <c r="D423" t="inlineStr">
        <is>
          <t>unit</t>
        </is>
      </c>
      <c r="F423" t="inlineStr">
        <is>
          <t>technosphere</t>
        </is>
      </c>
      <c r="G423" t="n">
        <v>0</v>
      </c>
      <c r="H423" t="inlineStr">
        <is>
          <t>photovoltaic slanted-roof installation, 3 kWp, CdTe, panel, mounted, on roof</t>
        </is>
      </c>
      <c r="I423" t="inlineStr">
        <is>
          <t>(2,2,1,1,1,3); Calculation with average annual yield and share of technologies. Lifetime: 30a.</t>
        </is>
      </c>
      <c r="K423" t="inlineStr">
        <is>
          <t>residential</t>
        </is>
      </c>
      <c r="L423">
        <f>L422</f>
        <v>0.17766751537682748</v>
      </c>
      <c r="M423" s="30">
        <f>INDEX(parameters!$D$41:$AG$178,MATCH('PV (extension)'!B411,parameters!$C$41:$C$178,0),MATCH('PV (extension)'!A423,parameters!$D$5:$AG$5,0))/L423</f>
        <v>3.3393053550047194E-2</v>
      </c>
      <c r="N423" s="3" t="inlineStr">
        <is>
          <t>roof-top</t>
        </is>
      </c>
      <c r="O423">
        <f>INDEX(parameters!$C$196:$EJ$198,MATCH('PV (extension)'!N423,parameters!$B$196:$B$198,0),MATCH('PV (extension)'!B411,parameters!$C$195:$EJ$195,0))</f>
        <v>1799.4911866639925</v>
      </c>
      <c r="P423" t="n">
        <v>3</v>
      </c>
      <c r="Q423" t="n">
        <v>30</v>
      </c>
      <c r="R423">
        <f>Q423*P423*O423</f>
        <v>161954.20679975933</v>
      </c>
      <c r="S423">
        <f>1/R423</f>
        <v>6.1745849012517656E-6</v>
      </c>
    </row>
    <row r="424" ht="16" customHeight="1" s="29">
      <c r="A424" t="inlineStr">
        <is>
          <t>photovoltaic slanted-roof installation, 3 kWp, micro-Si, laminated, integrated, on roof</t>
        </is>
      </c>
      <c r="B424" s="30">
        <f>M424*S424</f>
        <v>3.1948841611705854E-9</v>
      </c>
      <c r="C424" t="inlineStr">
        <is>
          <t>RER</t>
        </is>
      </c>
      <c r="D424" t="inlineStr">
        <is>
          <t>unit</t>
        </is>
      </c>
      <c r="F424" t="inlineStr">
        <is>
          <t>technosphere</t>
        </is>
      </c>
      <c r="G424" t="n">
        <v>0</v>
      </c>
      <c r="H424" t="inlineStr">
        <is>
          <t>photovoltaic slanted-roof installation, 3 kWp, micro-Si, laminated, integrated, on roof</t>
        </is>
      </c>
      <c r="I424" t="inlineStr">
        <is>
          <t>(2,2,1,1,1,3); Calculation with average annual yield and share of technologies. Lifetime: 30a.</t>
        </is>
      </c>
      <c r="K424" t="inlineStr">
        <is>
          <t>residential</t>
        </is>
      </c>
      <c r="L424">
        <f>L423</f>
        <v>0.17766751537682748</v>
      </c>
      <c r="M424" s="30">
        <f>INDEX(parameters!$D$41:$AG$178,MATCH('PV (extension)'!B411,parameters!$C$41:$C$178,0),MATCH('PV (extension)'!A424,parameters!$D$5:$AG$5,0))/L424</f>
        <v>5.1742493013949662E-4</v>
      </c>
      <c r="N424" s="3" t="inlineStr">
        <is>
          <t>roof-top</t>
        </is>
      </c>
      <c r="O424">
        <f>INDEX(parameters!$C$196:$EJ$198,MATCH('PV (extension)'!N424,parameters!$B$196:$B$198,0),MATCH('PV (extension)'!B411,parameters!$C$195:$EJ$195,0))</f>
        <v>1799.4911866639925</v>
      </c>
      <c r="P424" t="n">
        <v>3</v>
      </c>
      <c r="Q424" t="n">
        <v>30</v>
      </c>
      <c r="R424">
        <f>Q424*P424*O424</f>
        <v>161954.20679975933</v>
      </c>
      <c r="S424">
        <f>1/R424</f>
        <v>6.1745849012517656E-6</v>
      </c>
    </row>
    <row r="425" ht="16" customHeight="1" s="29">
      <c r="A425" t="inlineStr">
        <is>
          <t>photovoltaic slanted-roof installation, 3 kWp, micro-Si, panel, mounted, on roof</t>
        </is>
      </c>
      <c r="B425" s="30">
        <f>M425*S425</f>
        <v>5.5542506564761637E-8</v>
      </c>
      <c r="C425" t="inlineStr">
        <is>
          <t>RER</t>
        </is>
      </c>
      <c r="D425" t="inlineStr">
        <is>
          <t>unit</t>
        </is>
      </c>
      <c r="F425" t="inlineStr">
        <is>
          <t>technosphere</t>
        </is>
      </c>
      <c r="G425" t="n">
        <v>0</v>
      </c>
      <c r="H425" t="inlineStr">
        <is>
          <t>photovoltaic slanted-roof installation, 3 kWp, micro-Si, panel, mounted, on roof</t>
        </is>
      </c>
      <c r="I425" t="inlineStr">
        <is>
          <t>(2,2,1,1,1,3); Calculation with average annual yield and share of technologies. Lifetime: 30a.</t>
        </is>
      </c>
      <c r="K425" t="inlineStr">
        <is>
          <t>residential</t>
        </is>
      </c>
      <c r="L425">
        <f>L424</f>
        <v>0.17766751537682748</v>
      </c>
      <c r="M425" s="30">
        <f>INDEX(parameters!$D$41:$AG$178,MATCH('PV (extension)'!B411,parameters!$C$41:$C$178,0),MATCH('PV (extension)'!A425,parameters!$D$5:$AG$5,0))/L425</f>
        <v>8.9953425943663963E-3</v>
      </c>
      <c r="N425" s="3" t="inlineStr">
        <is>
          <t>roof-top</t>
        </is>
      </c>
      <c r="O425">
        <f>INDEX(parameters!$C$196:$EJ$198,MATCH('PV (extension)'!N425,parameters!$B$196:$B$198,0),MATCH('PV (extension)'!B411,parameters!$C$195:$EJ$195,0))</f>
        <v>1799.4911866639925</v>
      </c>
      <c r="P425" t="n">
        <v>3</v>
      </c>
      <c r="Q425" t="n">
        <v>30</v>
      </c>
      <c r="R425">
        <f>Q425*P425*O425</f>
        <v>161954.20679975933</v>
      </c>
      <c r="S425">
        <f>1/R425</f>
        <v>6.1745849012517656E-6</v>
      </c>
    </row>
    <row r="426" s="29">
      <c r="A426" t="inlineStr">
        <is>
          <t>photovoltaic facade installation, 3kWp, multi-Si, laminated, integrated, at building</t>
        </is>
      </c>
      <c r="B426" s="30">
        <f>M426*S426</f>
        <v>1.6267191957020343E-7</v>
      </c>
      <c r="C426" t="inlineStr">
        <is>
          <t>RER</t>
        </is>
      </c>
      <c r="D426" t="inlineStr">
        <is>
          <t>unit</t>
        </is>
      </c>
      <c r="F426" t="inlineStr">
        <is>
          <t>technosphere</t>
        </is>
      </c>
      <c r="G426" t="n">
        <v>0</v>
      </c>
      <c r="H426" t="inlineStr">
        <is>
          <t>photovoltaic facade installation, 3kWp, multi-Si, laminated, integrated, at building</t>
        </is>
      </c>
      <c r="I426" t="inlineStr">
        <is>
          <t>(2,2,1,1,1,3); Calculation with average annual yield and share of technologies. Lifetime: 30a.</t>
        </is>
      </c>
      <c r="K426" t="inlineStr">
        <is>
          <t>residential</t>
        </is>
      </c>
      <c r="L426">
        <f>L425</f>
        <v>0.17766751537682748</v>
      </c>
      <c r="M426" s="30">
        <f>INDEX(parameters!$D$41:$AG$178,MATCH('PV (extension)'!B411,parameters!$C$41:$C$178,0),MATCH('PV (extension)'!A426,parameters!$D$5:$AG$5,0))/L426</f>
        <v>1.8497835237986298E-2</v>
      </c>
      <c r="N426" t="inlineStr">
        <is>
          <t>façade</t>
        </is>
      </c>
      <c r="O426">
        <f>INDEX(parameters!$C$196:$EJ$198,MATCH('PV (extension)'!N426,parameters!$B$196:$B$198,0),MATCH('PV (extension)'!B411,parameters!$C$195:$EJ$195,0))</f>
        <v>1263.4725353172714</v>
      </c>
      <c r="P426" t="n">
        <v>3</v>
      </c>
      <c r="Q426" t="n">
        <v>30</v>
      </c>
      <c r="R426">
        <f>Q426*P426*O426</f>
        <v>113712.52817855442</v>
      </c>
      <c r="S426">
        <f>1/R426</f>
        <v>8.7941057684494839E-6</v>
      </c>
    </row>
    <row r="427" s="29">
      <c r="A427" t="inlineStr">
        <is>
          <t>photovoltaic facade installation, 3kWp, multi-Si, panel, mounted, at building</t>
        </is>
      </c>
      <c r="B427" s="30">
        <f>M427*S427</f>
        <v>1.595380990739906E-7</v>
      </c>
      <c r="C427" t="inlineStr">
        <is>
          <t>RER</t>
        </is>
      </c>
      <c r="D427" t="inlineStr">
        <is>
          <t>unit</t>
        </is>
      </c>
      <c r="F427" t="inlineStr">
        <is>
          <t>technosphere</t>
        </is>
      </c>
      <c r="G427" t="n">
        <v>0</v>
      </c>
      <c r="H427" t="inlineStr">
        <is>
          <t>photovoltaic facade installation, 3kWp, multi-Si, panel, mounted, at building</t>
        </is>
      </c>
      <c r="I427" t="inlineStr">
        <is>
          <t>(2,2,1,1,1,3); Calculation with average annual yield and share of technologies. Lifetime: 30a.</t>
        </is>
      </c>
      <c r="K427" t="inlineStr">
        <is>
          <t>residential</t>
        </is>
      </c>
      <c r="L427">
        <f>L426</f>
        <v>0.17766751537682748</v>
      </c>
      <c r="M427" s="30">
        <f>INDEX(parameters!$D$41:$AG$178,MATCH('PV (extension)'!B411,parameters!$C$41:$C$178,0),MATCH('PV (extension)'!A427,parameters!$D$5:$AG$5,0))/L427</f>
        <v>1.8141480586504166E-2</v>
      </c>
      <c r="N427" t="inlineStr">
        <is>
          <t>façade</t>
        </is>
      </c>
      <c r="O427">
        <f>INDEX(parameters!$C$196:$EJ$198,MATCH('PV (extension)'!N427,parameters!$B$196:$B$198,0),MATCH('PV (extension)'!B411,parameters!$C$195:$EJ$195,0))</f>
        <v>1263.4725353172714</v>
      </c>
      <c r="P427" t="n">
        <v>3</v>
      </c>
      <c r="Q427" t="n">
        <v>30</v>
      </c>
      <c r="R427">
        <f>Q427*P427*O427</f>
        <v>113712.52817855442</v>
      </c>
      <c r="S427">
        <f>1/R427</f>
        <v>8.7941057684494839E-6</v>
      </c>
    </row>
    <row r="428" s="29">
      <c r="A428" t="inlineStr">
        <is>
          <t>photovoltaic facade installation, 3kWp, single-Si, laminated, integrated, at building</t>
        </is>
      </c>
      <c r="B428" s="30">
        <f>M428*S428</f>
        <v>8.5758820070507766E-8</v>
      </c>
      <c r="C428" t="inlineStr">
        <is>
          <t>RER</t>
        </is>
      </c>
      <c r="D428" t="inlineStr">
        <is>
          <t>unit</t>
        </is>
      </c>
      <c r="F428" t="inlineStr">
        <is>
          <t>technosphere</t>
        </is>
      </c>
      <c r="G428" t="n">
        <v>0</v>
      </c>
      <c r="H428" t="inlineStr">
        <is>
          <t>photovoltaic facade installation, 3kWp, single-Si, laminated, integrated, at building</t>
        </is>
      </c>
      <c r="I428" t="inlineStr">
        <is>
          <t>(2,2,1,1,1,3); Calculation with average annual yield and share of technologies. Lifetime: 30a.</t>
        </is>
      </c>
      <c r="K428" t="inlineStr">
        <is>
          <t>residential</t>
        </is>
      </c>
      <c r="L428">
        <f>L427</f>
        <v>0.17766751537682748</v>
      </c>
      <c r="M428" s="30">
        <f>INDEX(parameters!$D$41:$AG$178,MATCH('PV (extension)'!B411,parameters!$C$41:$C$178,0),MATCH('PV (extension)'!A428,parameters!$D$5:$AG$5,0))/L428</f>
        <v>9.7518522438271929E-3</v>
      </c>
      <c r="N428" t="inlineStr">
        <is>
          <t>façade</t>
        </is>
      </c>
      <c r="O428">
        <f>INDEX(parameters!$C$196:$EJ$198,MATCH('PV (extension)'!N428,parameters!$B$196:$B$198,0),MATCH('PV (extension)'!B411,parameters!$C$195:$EJ$195,0))</f>
        <v>1263.4725353172714</v>
      </c>
      <c r="P428" t="n">
        <v>3</v>
      </c>
      <c r="Q428" t="n">
        <v>30</v>
      </c>
      <c r="R428">
        <f>Q428*P428*O428</f>
        <v>113712.52817855442</v>
      </c>
      <c r="S428">
        <f>1/R428</f>
        <v>8.7941057684494839E-6</v>
      </c>
    </row>
    <row r="429" s="29">
      <c r="A429" t="inlineStr">
        <is>
          <t>photovoltaic facade installation, 3kWp, single-Si, panel, mounted, at building</t>
        </is>
      </c>
      <c r="B429" s="30">
        <f>M429*S429</f>
        <v>8.5684617350973134E-8</v>
      </c>
      <c r="C429" t="inlineStr">
        <is>
          <t>RER</t>
        </is>
      </c>
      <c r="D429" t="inlineStr">
        <is>
          <t>unit</t>
        </is>
      </c>
      <c r="F429" t="inlineStr">
        <is>
          <t>technosphere</t>
        </is>
      </c>
      <c r="G429" t="n">
        <v>0</v>
      </c>
      <c r="H429" t="inlineStr">
        <is>
          <t>photovoltaic facade installation, 3kWp, single-Si, panel, mounted, at building</t>
        </is>
      </c>
      <c r="I429" t="inlineStr">
        <is>
          <t>(2,2,1,1,1,3); Calculation with average annual yield and share of technologies. Lifetime: 30a.</t>
        </is>
      </c>
      <c r="K429" t="inlineStr">
        <is>
          <t>residential</t>
        </is>
      </c>
      <c r="L429">
        <f>L428</f>
        <v>0.17766751537682748</v>
      </c>
      <c r="M429" s="30">
        <f>INDEX(parameters!$D$41:$AG$178,MATCH('PV (extension)'!B411,parameters!$C$41:$C$178,0),MATCH('PV (extension)'!A429,parameters!$D$5:$AG$5,0))/L429</f>
        <v>9.7434144649911868E-3</v>
      </c>
      <c r="N429" t="inlineStr">
        <is>
          <t>façade</t>
        </is>
      </c>
      <c r="O429">
        <f>INDEX(parameters!$C$196:$EJ$198,MATCH('PV (extension)'!N429,parameters!$B$196:$B$198,0),MATCH('PV (extension)'!B411,parameters!$C$195:$EJ$195,0))</f>
        <v>1263.4725353172714</v>
      </c>
      <c r="P429" t="n">
        <v>3</v>
      </c>
      <c r="Q429" t="n">
        <v>30</v>
      </c>
      <c r="R429">
        <f>Q429*P429*O429</f>
        <v>113712.52817855442</v>
      </c>
      <c r="S429">
        <f>1/R429</f>
        <v>8.7941057684494839E-6</v>
      </c>
    </row>
    <row r="430" ht="16" customHeight="1" s="29">
      <c r="A430" t="inlineStr">
        <is>
          <t>photovoltaic flat-roof installation, 3kWp, multi-Si, on roof</t>
        </is>
      </c>
      <c r="B430" s="30">
        <f>M430*S430</f>
        <v>1.7594031812738327E-6</v>
      </c>
      <c r="C430" t="inlineStr">
        <is>
          <t>RER</t>
        </is>
      </c>
      <c r="D430" t="inlineStr">
        <is>
          <t>unit</t>
        </is>
      </c>
      <c r="F430" t="inlineStr">
        <is>
          <t>technosphere</t>
        </is>
      </c>
      <c r="G430" t="n">
        <v>0</v>
      </c>
      <c r="H430" t="inlineStr">
        <is>
          <t>photovoltaic flat-roof installation, 3kWp, multi-Si, on roof</t>
        </is>
      </c>
      <c r="I430" t="inlineStr">
        <is>
          <t>(2,2,1,1,1,3); Calculation with average annual yield and share of technologies. Lifetime: 30a.</t>
        </is>
      </c>
      <c r="K430" t="inlineStr">
        <is>
          <t>residential</t>
        </is>
      </c>
      <c r="L430">
        <f>L429</f>
        <v>0.17766751537682748</v>
      </c>
      <c r="M430" s="30">
        <f>INDEX(parameters!$D$41:$AG$178,MATCH('PV (extension)'!B411,parameters!$C$41:$C$178,0),MATCH('PV (extension)'!A430,parameters!$D$5:$AG$5,0))/L430</f>
        <v>0.28494274666417674</v>
      </c>
      <c r="N430" s="3" t="inlineStr">
        <is>
          <t>roof-top</t>
        </is>
      </c>
      <c r="O430">
        <f>INDEX(parameters!$C$196:$EJ$198,MATCH('PV (extension)'!N430,parameters!$B$196:$B$198,0),MATCH('PV (extension)'!B411,parameters!$C$195:$EJ$195,0))</f>
        <v>1799.4911866639925</v>
      </c>
      <c r="P430" t="n">
        <v>3</v>
      </c>
      <c r="Q430" t="n">
        <v>30</v>
      </c>
      <c r="R430">
        <f>Q430*P430*O430</f>
        <v>161954.20679975933</v>
      </c>
      <c r="S430">
        <f>1/R430</f>
        <v>6.1745849012517656E-6</v>
      </c>
    </row>
    <row r="431" ht="16" customHeight="1" s="29">
      <c r="A431" t="inlineStr">
        <is>
          <t>photovoltaic flat-roof installation, 3kWp, single-Si, on roof</t>
        </is>
      </c>
      <c r="B431" s="30">
        <f>M431*S431</f>
        <v>9.1838297462786914E-7</v>
      </c>
      <c r="C431" t="inlineStr">
        <is>
          <t>RER</t>
        </is>
      </c>
      <c r="D431" t="inlineStr">
        <is>
          <t>unit</t>
        </is>
      </c>
      <c r="F431" t="inlineStr">
        <is>
          <t>technosphere</t>
        </is>
      </c>
      <c r="G431" t="n">
        <v>0</v>
      </c>
      <c r="H431" t="inlineStr">
        <is>
          <t>photovoltaic flat-roof installation, 3kWp, single-Si, on roof</t>
        </is>
      </c>
      <c r="I431" t="inlineStr">
        <is>
          <t>(2,2,1,1,1,3); Calculation with average annual yield and share of technologies. Lifetime: 30a.</t>
        </is>
      </c>
      <c r="K431" t="inlineStr">
        <is>
          <t>residential</t>
        </is>
      </c>
      <c r="L431">
        <f>L430</f>
        <v>0.17766751537682748</v>
      </c>
      <c r="M431" s="30">
        <f>INDEX(parameters!$D$41:$AG$178,MATCH('PV (extension)'!B411,parameters!$C$41:$C$178,0),MATCH('PV (extension)'!A431,parameters!$D$5:$AG$5,0))/L431</f>
        <v>0.14873598619426004</v>
      </c>
      <c r="N431" s="3" t="inlineStr">
        <is>
          <t>roof-top</t>
        </is>
      </c>
      <c r="O431">
        <f>INDEX(parameters!$C$196:$EJ$198,MATCH('PV (extension)'!N431,parameters!$B$196:$B$198,0),MATCH('PV (extension)'!B411,parameters!$C$195:$EJ$195,0))</f>
        <v>1799.4911866639925</v>
      </c>
      <c r="P431" t="n">
        <v>3</v>
      </c>
      <c r="Q431" t="n">
        <v>30</v>
      </c>
      <c r="R431">
        <f>Q431*P431*O431</f>
        <v>161954.20679975933</v>
      </c>
      <c r="S431">
        <f>1/R431</f>
        <v>6.1745849012517656E-6</v>
      </c>
    </row>
    <row r="432" ht="16" customHeight="1" s="29">
      <c r="A432" t="inlineStr">
        <is>
          <t>photovoltaic slanted-roof installation, 3kWp, CIS, panel, mounted, on roof</t>
        </is>
      </c>
      <c r="B432" s="30">
        <f>M432*S432</f>
        <v>5.0797436628513778E-7</v>
      </c>
      <c r="C432" t="inlineStr">
        <is>
          <t>CH</t>
        </is>
      </c>
      <c r="D432" t="inlineStr">
        <is>
          <t>unit</t>
        </is>
      </c>
      <c r="F432" t="inlineStr">
        <is>
          <t>technosphere</t>
        </is>
      </c>
      <c r="G432" t="n">
        <v>0</v>
      </c>
      <c r="H432" t="inlineStr">
        <is>
          <t>photovoltaic slanted-roof installation, 3kWp, CIS, panel, mounted, on roof</t>
        </is>
      </c>
      <c r="I432" t="inlineStr">
        <is>
          <t>(2,2,1,1,1,3); Calculation with average annual yield and share of technologies. Lifetime: 30a.</t>
        </is>
      </c>
      <c r="K432" t="inlineStr">
        <is>
          <t>residential</t>
        </is>
      </c>
      <c r="L432">
        <f>L431</f>
        <v>0.17766751537682748</v>
      </c>
      <c r="M432" s="30">
        <f>INDEX(parameters!$D$41:$AG$178,MATCH('PV (extension)'!B411,parameters!$C$41:$C$178,0),MATCH('PV (extension)'!A432,parameters!$D$5:$AG$5,0))/L432</f>
        <v>8.2268585566319899E-2</v>
      </c>
      <c r="N432" s="3" t="inlineStr">
        <is>
          <t>roof-top</t>
        </is>
      </c>
      <c r="O432">
        <f>INDEX(parameters!$C$196:$EJ$198,MATCH('PV (extension)'!N432,parameters!$B$196:$B$198,0),MATCH('PV (extension)'!B411,parameters!$C$195:$EJ$195,0))</f>
        <v>1799.4911866639925</v>
      </c>
      <c r="P432" t="n">
        <v>3</v>
      </c>
      <c r="Q432" t="n">
        <v>30</v>
      </c>
      <c r="R432">
        <f>Q432*P432*O432</f>
        <v>161954.20679975933</v>
      </c>
      <c r="S432">
        <f>1/R432</f>
        <v>6.1745849012517656E-6</v>
      </c>
    </row>
    <row r="433" ht="16" customHeight="1" s="29">
      <c r="A433" t="inlineStr">
        <is>
          <t>photovoltaic slanted-roof installation, 3kWp, CdTe, laminated, integrated, on roof</t>
        </is>
      </c>
      <c r="B433" s="30">
        <f>M433*S433</f>
        <v>1.4223600805337499E-8</v>
      </c>
      <c r="C433" t="inlineStr">
        <is>
          <t>CH</t>
        </is>
      </c>
      <c r="D433" t="inlineStr">
        <is>
          <t>unit</t>
        </is>
      </c>
      <c r="F433" t="inlineStr">
        <is>
          <t>technosphere</t>
        </is>
      </c>
      <c r="G433" t="n">
        <v>0</v>
      </c>
      <c r="H433" t="inlineStr">
        <is>
          <t>photovoltaic slanted-roof installation, 3kWp, CdTe, laminated, integrated, on roof</t>
        </is>
      </c>
      <c r="I433" t="inlineStr">
        <is>
          <t>(2,2,1,1,1,3); Calculation with average annual yield and share of technologies. Lifetime: 30a.</t>
        </is>
      </c>
      <c r="K433" t="inlineStr">
        <is>
          <t>residential</t>
        </is>
      </c>
      <c r="L433">
        <f>L432</f>
        <v>0.17766751537682748</v>
      </c>
      <c r="M433" s="30">
        <f>INDEX(parameters!$D$41:$AG$178,MATCH('PV (extension)'!B411,parameters!$C$41:$C$178,0),MATCH('PV (extension)'!A433,parameters!$D$5:$AG$5,0))/L433</f>
        <v>2.3035719862648527E-3</v>
      </c>
      <c r="N433" s="3" t="inlineStr">
        <is>
          <t>roof-top</t>
        </is>
      </c>
      <c r="O433">
        <f>INDEX(parameters!$C$196:$EJ$198,MATCH('PV (extension)'!N433,parameters!$B$196:$B$198,0),MATCH('PV (extension)'!B411,parameters!$C$195:$EJ$195,0))</f>
        <v>1799.4911866639925</v>
      </c>
      <c r="P433" t="n">
        <v>3</v>
      </c>
      <c r="Q433" t="n">
        <v>30</v>
      </c>
      <c r="R433">
        <f>Q433*P433*O433</f>
        <v>161954.20679975933</v>
      </c>
      <c r="S433">
        <f>1/R433</f>
        <v>6.1745849012517656E-6</v>
      </c>
    </row>
    <row r="434" ht="16" customHeight="1" s="29">
      <c r="A434" t="inlineStr">
        <is>
          <t>photovoltaic slanted-roof installation, 3kWp, multi-Si, laminated, integrated, on roof</t>
        </is>
      </c>
      <c r="B434" s="30">
        <f>M434*S434</f>
        <v>8.450324796016482E-8</v>
      </c>
      <c r="C434" t="inlineStr">
        <is>
          <t>RER</t>
        </is>
      </c>
      <c r="D434" t="inlineStr">
        <is>
          <t>unit</t>
        </is>
      </c>
      <c r="F434" t="inlineStr">
        <is>
          <t>technosphere</t>
        </is>
      </c>
      <c r="G434" t="n">
        <v>0</v>
      </c>
      <c r="H434" t="inlineStr">
        <is>
          <t>photovoltaic slanted-roof installation, 3kWp, multi-Si, laminated, integrated, on roof</t>
        </is>
      </c>
      <c r="I434" t="inlineStr">
        <is>
          <t>(2,2,1,1,1,3); Calculation with average annual yield and share of technologies. Lifetime: 30a.</t>
        </is>
      </c>
      <c r="K434" t="inlineStr">
        <is>
          <t>residential</t>
        </is>
      </c>
      <c r="L434">
        <f>L433</f>
        <v>0.17766751537682748</v>
      </c>
      <c r="M434" s="30">
        <f>INDEX(parameters!$D$41:$AG$178,MATCH('PV (extension)'!B411,parameters!$C$41:$C$178,0),MATCH('PV (extension)'!A434,parameters!$D$5:$AG$5,0))/L434</f>
        <v>1.3685656495391874E-2</v>
      </c>
      <c r="N434" s="3" t="inlineStr">
        <is>
          <t>roof-top</t>
        </is>
      </c>
      <c r="O434">
        <f>INDEX(parameters!$C$196:$EJ$198,MATCH('PV (extension)'!N434,parameters!$B$196:$B$198,0),MATCH('PV (extension)'!B411,parameters!$C$195:$EJ$195,0))</f>
        <v>1799.4911866639925</v>
      </c>
      <c r="P434" t="n">
        <v>3</v>
      </c>
      <c r="Q434" t="n">
        <v>30</v>
      </c>
      <c r="R434">
        <f>Q434*P434*O434</f>
        <v>161954.20679975933</v>
      </c>
      <c r="S434">
        <f>1/R434</f>
        <v>6.1745849012517656E-6</v>
      </c>
    </row>
    <row r="435" ht="16" customHeight="1" s="29">
      <c r="A435" t="inlineStr">
        <is>
          <t>photovoltaic slanted-roof installation, 3kWp, multi-Si, panel, mounted, on roof</t>
        </is>
      </c>
      <c r="B435" s="30">
        <f>M435*S435</f>
        <v>1.4463954550914355E-6</v>
      </c>
      <c r="C435" t="inlineStr">
        <is>
          <t>RER</t>
        </is>
      </c>
      <c r="D435" t="inlineStr">
        <is>
          <t>unit</t>
        </is>
      </c>
      <c r="F435" t="inlineStr">
        <is>
          <t>technosphere</t>
        </is>
      </c>
      <c r="G435" t="n">
        <v>0</v>
      </c>
      <c r="H435" t="inlineStr">
        <is>
          <t>photovoltaic slanted-roof installation, 3kWp, multi-Si, panel, mounted, on roof</t>
        </is>
      </c>
      <c r="I435" t="inlineStr">
        <is>
          <t>(2,2,1,1,1,3); Calculation with average annual yield and share of technologies. Lifetime: 30a.</t>
        </is>
      </c>
      <c r="K435" t="inlineStr">
        <is>
          <t>residential</t>
        </is>
      </c>
      <c r="L435">
        <f>L434</f>
        <v>0.17766751537682748</v>
      </c>
      <c r="M435" s="30">
        <f>INDEX(parameters!$D$41:$AG$178,MATCH('PV (extension)'!B411,parameters!$C$41:$C$178,0),MATCH('PV (extension)'!A435,parameters!$D$5:$AG$5,0))/L435</f>
        <v>0.23424982864811036</v>
      </c>
      <c r="N435" s="3" t="inlineStr">
        <is>
          <t>roof-top</t>
        </is>
      </c>
      <c r="O435">
        <f>INDEX(parameters!$C$196:$EJ$198,MATCH('PV (extension)'!N435,parameters!$B$196:$B$198,0),MATCH('PV (extension)'!B411,parameters!$C$195:$EJ$195,0))</f>
        <v>1799.4911866639925</v>
      </c>
      <c r="P435" t="n">
        <v>3</v>
      </c>
      <c r="Q435" t="n">
        <v>30</v>
      </c>
      <c r="R435">
        <f>Q435*P435*O435</f>
        <v>161954.20679975933</v>
      </c>
      <c r="S435">
        <f>1/R435</f>
        <v>6.1745849012517656E-6</v>
      </c>
    </row>
    <row r="436" ht="16" customHeight="1" s="29">
      <c r="A436" t="inlineStr">
        <is>
          <t>photovoltaic slanted-roof installation, 3kWp, single-Si, laminated, integrated, on roof</t>
        </is>
      </c>
      <c r="B436" s="30">
        <f>M436*S436</f>
        <v>4.4659653251535906E-8</v>
      </c>
      <c r="C436" t="inlineStr">
        <is>
          <t>RER</t>
        </is>
      </c>
      <c r="D436" t="inlineStr">
        <is>
          <t>unit</t>
        </is>
      </c>
      <c r="F436" t="inlineStr">
        <is>
          <t>technosphere</t>
        </is>
      </c>
      <c r="G436" t="n">
        <v>0</v>
      </c>
      <c r="H436" t="inlineStr">
        <is>
          <t>photovoltaic slanted-roof installation, 3kWp, single-Si, laminated, integrated, on roof</t>
        </is>
      </c>
      <c r="I436" t="inlineStr">
        <is>
          <t>(2,2,1,1,1,3); Calculation with average annual yield and share of technologies. Lifetime: 30a.</t>
        </is>
      </c>
      <c r="K436" t="inlineStr">
        <is>
          <t>residential</t>
        </is>
      </c>
      <c r="L436">
        <f>L435</f>
        <v>0.17766751537682748</v>
      </c>
      <c r="M436" s="30">
        <f>INDEX(parameters!$D$41:$AG$178,MATCH('PV (extension)'!B411,parameters!$C$41:$C$178,0),MATCH('PV (extension)'!A436,parameters!$D$5:$AG$5,0))/L436</f>
        <v>7.2328187183047909E-3</v>
      </c>
      <c r="N436" s="3" t="inlineStr">
        <is>
          <t>roof-top</t>
        </is>
      </c>
      <c r="O436">
        <f>INDEX(parameters!$C$196:$EJ$198,MATCH('PV (extension)'!N436,parameters!$B$196:$B$198,0),MATCH('PV (extension)'!B411,parameters!$C$195:$EJ$195,0))</f>
        <v>1799.4911866639925</v>
      </c>
      <c r="P436" t="n">
        <v>3</v>
      </c>
      <c r="Q436" t="n">
        <v>30</v>
      </c>
      <c r="R436">
        <f>Q436*P436*O436</f>
        <v>161954.20679975933</v>
      </c>
      <c r="S436">
        <f>1/R436</f>
        <v>6.1745849012517656E-6</v>
      </c>
    </row>
    <row r="437" ht="16" customHeight="1" s="29">
      <c r="A437" t="inlineStr">
        <is>
          <t>photovoltaic slanted-roof installation, 3kWp, single-Si, panel, mounted, on roof</t>
        </is>
      </c>
      <c r="B437" s="30">
        <f>M437*S437</f>
        <v>7.5589625894851704E-7</v>
      </c>
      <c r="C437" t="inlineStr">
        <is>
          <t>RER</t>
        </is>
      </c>
      <c r="D437" t="inlineStr">
        <is>
          <t>unit</t>
        </is>
      </c>
      <c r="F437" t="inlineStr">
        <is>
          <t>technosphere</t>
        </is>
      </c>
      <c r="G437" t="n">
        <v>0</v>
      </c>
      <c r="H437" t="inlineStr">
        <is>
          <t>photovoltaic slanted-roof installation, 3kWp, single-Si, panel, mounted, on roof</t>
        </is>
      </c>
      <c r="I437" t="inlineStr">
        <is>
          <t>(2,2,1,1,1,3); Calculation with average annual yield and share of technologies. Lifetime: 30a.</t>
        </is>
      </c>
      <c r="K437" t="inlineStr">
        <is>
          <t>residential</t>
        </is>
      </c>
      <c r="L437">
        <f>L436</f>
        <v>0.17766751537682748</v>
      </c>
      <c r="M437" s="30">
        <f>INDEX(parameters!$D$41:$AG$178,MATCH('PV (extension)'!B411,parameters!$C$41:$C$178,0),MATCH('PV (extension)'!A437,parameters!$D$5:$AG$5,0))/L437</f>
        <v>0.12242057904091255</v>
      </c>
      <c r="N437" s="3" t="inlineStr">
        <is>
          <t>roof-top</t>
        </is>
      </c>
      <c r="O437">
        <f>INDEX(parameters!$C$196:$EJ$198,MATCH('PV (extension)'!N437,parameters!$B$196:$B$198,0),MATCH('PV (extension)'!B411,parameters!$C$195:$EJ$195,0))</f>
        <v>1799.4911866639925</v>
      </c>
      <c r="P437" t="n">
        <v>3</v>
      </c>
      <c r="Q437" t="n">
        <v>30</v>
      </c>
      <c r="R437">
        <f>Q437*P437*O437</f>
        <v>161954.20679975933</v>
      </c>
      <c r="S437">
        <f>1/R437</f>
        <v>6.1745849012517656E-6</v>
      </c>
    </row>
    <row r="438" s="29">
      <c r="A438" t="inlineStr">
        <is>
          <t>market for tap water</t>
        </is>
      </c>
      <c r="B438" t="n">
        <v>0.0037026</v>
      </c>
      <c r="C438" t="inlineStr">
        <is>
          <t>Europe without Switzerland</t>
        </is>
      </c>
      <c r="D438" t="inlineStr">
        <is>
          <t>kilogram</t>
        </is>
      </c>
      <c r="F438" t="inlineStr">
        <is>
          <t>technosphere</t>
        </is>
      </c>
      <c r="G438" t="n">
        <v>0</v>
      </c>
      <c r="H438" t="inlineStr">
        <is>
          <t>tap water</t>
        </is>
      </c>
      <c r="I438" t="inlineStr">
        <is>
          <t>(2,2,1,1,1,3); Estimation 20l/m2 panel</t>
        </is>
      </c>
    </row>
    <row r="439" s="29">
      <c r="A439" t="inlineStr">
        <is>
          <t>treatment of wastewater, from residence, capacity 1.1E10l/year</t>
        </is>
      </c>
      <c r="B439" t="n">
        <v>-3.3323e-06</v>
      </c>
      <c r="C439" t="inlineStr">
        <is>
          <t>CH</t>
        </is>
      </c>
      <c r="D439" t="inlineStr">
        <is>
          <t>cubic meter</t>
        </is>
      </c>
      <c r="F439" t="inlineStr">
        <is>
          <t>technosphere</t>
        </is>
      </c>
      <c r="G439" t="n">
        <v>0</v>
      </c>
      <c r="H439" t="inlineStr">
        <is>
          <t>wastewater, from residence</t>
        </is>
      </c>
      <c r="I439" t="inlineStr">
        <is>
          <t>(2,2,1,1,1,3); Estimation 20l/m2 panel</t>
        </is>
      </c>
    </row>
    <row r="440" s="29"/>
    <row r="441" customFormat="1" s="28">
      <c r="A441" s="28" t="inlineStr">
        <is>
          <t>Activity</t>
        </is>
      </c>
      <c r="B441" s="28" t="inlineStr">
        <is>
          <t>electricity production, photovoltaic, commercial</t>
        </is>
      </c>
    </row>
    <row r="442">
      <c r="A442" t="inlineStr">
        <is>
          <t>comment</t>
        </is>
      </c>
      <c r="B44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")&amp;HLOOKUP(B443,parameters!$C$195:$EJ$198,2,0)&amp;" kWh/kWp.
Annual output, Facade: "&amp;HLOOKUP(B443,parameters!$C$195:$EJ$198,3,0)&amp;" kWh/kWp.
Annual output, Open-ground: "&amp;HLOOKUP(B443,parameters!$C$195:$EJ$198,4,0)&amp;_xlfn._LONGTEXT("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")&amp;VLOOKUP(B443,'extension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1799.49118666399 kWh/kWp.
Annual output, Facade: 1263.47253531727 kWh/kWp.
Annual output, Open-ground: 1914.35232623829 kWh/kWp.
Amount of solar energy transformed to electricity. Waste heat emission due to losses of electricity in the system.
Technology:  Electricity production with grid-connected photovoltaic power plants.
Time period:  Time of publications
Production volume: 510.369 GWh in 2025.
Sampling:  Statistical data and model calculations
Extrapolations:  Use of PV technology data investigated for other countries (Switzerland). Correction of average yield with Swiss data.
Uncertainty:  None
Author: Romain Sacchi, PSI, romain.sacchi@psi.ch</v>
      </c>
    </row>
    <row r="443" s="29">
      <c r="A443" t="inlineStr">
        <is>
          <t>location</t>
        </is>
      </c>
      <c r="B443" t="inlineStr">
        <is>
          <t>YE</t>
        </is>
      </c>
    </row>
    <row r="444" s="29">
      <c r="A444" t="inlineStr">
        <is>
          <t>production amount</t>
        </is>
      </c>
      <c r="B444" t="n">
        <v>1</v>
      </c>
    </row>
    <row r="445" s="29">
      <c r="A445" t="inlineStr">
        <is>
          <t>reference product</t>
        </is>
      </c>
      <c r="B445" t="inlineStr">
        <is>
          <t>electricity, low voltage</t>
        </is>
      </c>
    </row>
    <row r="446" s="29">
      <c r="A446" t="inlineStr">
        <is>
          <t>source</t>
        </is>
      </c>
      <c r="B4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7" s="29">
      <c r="A447" t="inlineStr">
        <is>
          <t>type</t>
        </is>
      </c>
      <c r="B447" t="inlineStr">
        <is>
          <t>process</t>
        </is>
      </c>
    </row>
    <row r="448" s="29">
      <c r="A448" t="inlineStr">
        <is>
          <t>unit</t>
        </is>
      </c>
      <c r="B448" t="inlineStr">
        <is>
          <t>kilowatt hour</t>
        </is>
      </c>
    </row>
    <row r="449" s="29">
      <c r="A449" t="inlineStr">
        <is>
          <t>Exchanges</t>
        </is>
      </c>
    </row>
    <row r="450" customFormat="1" s="28">
      <c r="A450" s="28" t="inlineStr">
        <is>
          <t>name</t>
        </is>
      </c>
      <c r="B450" s="28" t="inlineStr">
        <is>
          <t>amount</t>
        </is>
      </c>
      <c r="C450" s="28" t="inlineStr">
        <is>
          <t>location</t>
        </is>
      </c>
      <c r="D450" s="28" t="inlineStr">
        <is>
          <t>unit</t>
        </is>
      </c>
      <c r="E450" s="28" t="inlineStr">
        <is>
          <t>categories</t>
        </is>
      </c>
      <c r="F450" s="28" t="inlineStr">
        <is>
          <t>type</t>
        </is>
      </c>
      <c r="G450" s="28" t="inlineStr">
        <is>
          <t>uncertainty type</t>
        </is>
      </c>
      <c r="H450" s="28" t="inlineStr">
        <is>
          <t>reference product</t>
        </is>
      </c>
      <c r="I450" s="28" t="inlineStr">
        <is>
          <t>comment</t>
        </is>
      </c>
      <c r="J450" s="28" t="inlineStr">
        <is>
          <t>production volume</t>
        </is>
      </c>
      <c r="K450" s="28" t="inlineStr">
        <is>
          <t>scope</t>
        </is>
      </c>
      <c r="L450" s="28" t="inlineStr">
        <is>
          <t>scope share</t>
        </is>
      </c>
      <c r="M450" s="28" t="inlineStr">
        <is>
          <t>tech share</t>
        </is>
      </c>
      <c r="N450" s="28" t="inlineStr">
        <is>
          <t>installation</t>
        </is>
      </c>
      <c r="O450" s="28" t="inlineStr">
        <is>
          <t>productivity</t>
        </is>
      </c>
      <c r="P450" s="28" t="inlineStr">
        <is>
          <t>kWp</t>
        </is>
      </c>
      <c r="Q450" s="28" t="inlineStr">
        <is>
          <t>lifetime</t>
        </is>
      </c>
      <c r="R450" s="28" t="inlineStr">
        <is>
          <t>lifetime production</t>
        </is>
      </c>
      <c r="S450" s="28" t="inlineStr">
        <is>
          <t>inverted lifetime production</t>
        </is>
      </c>
    </row>
    <row r="451" s="29">
      <c r="A451" t="inlineStr">
        <is>
          <t>Energy, solar, converted</t>
        </is>
      </c>
      <c r="B451" t="n">
        <v>3.8503</v>
      </c>
      <c r="D451" t="inlineStr">
        <is>
          <t>megajoule</t>
        </is>
      </c>
      <c r="E451" t="inlineStr">
        <is>
          <t>natural resource::in air</t>
        </is>
      </c>
      <c r="F451" t="inlineStr">
        <is>
          <t>biosphere</t>
        </is>
      </c>
      <c r="G451" t="n">
        <v>0</v>
      </c>
      <c r="I451" t="inlineStr">
        <is>
          <t>(2,2,1,1,1,3); Energy loss in the system</t>
        </is>
      </c>
    </row>
    <row r="452" s="29">
      <c r="A452" t="inlineStr">
        <is>
          <t>Heat, waste</t>
        </is>
      </c>
      <c r="B452" t="n">
        <v>0.25027</v>
      </c>
      <c r="D452" t="inlineStr">
        <is>
          <t>megajoule</t>
        </is>
      </c>
      <c r="E452" t="inlineStr">
        <is>
          <t>air</t>
        </is>
      </c>
      <c r="F452" t="inlineStr">
        <is>
          <t>biosphere</t>
        </is>
      </c>
      <c r="G452" t="n">
        <v>0</v>
      </c>
      <c r="I452" t="inlineStr">
        <is>
          <t>(1,na,na,na,na,na); Calculation with average annual output and share of technologies; Average degradation of 10.5% included</t>
        </is>
      </c>
    </row>
    <row r="453" s="29">
      <c r="A453" t="inlineStr">
        <is>
          <t>electricity production, photovoltaic, commercial</t>
        </is>
      </c>
      <c r="B453" t="n">
        <v>1</v>
      </c>
      <c r="C453" t="inlineStr">
        <is>
          <t>YE</t>
        </is>
      </c>
      <c r="D453" t="inlineStr">
        <is>
          <t>kilowatt hour</t>
        </is>
      </c>
      <c r="E453" t="inlineStr">
        <is>
          <t>photovoltaic::power plants</t>
        </is>
      </c>
      <c r="F453" t="inlineStr">
        <is>
          <t>production</t>
        </is>
      </c>
      <c r="G453" t="n">
        <v>0</v>
      </c>
      <c r="H453" t="inlineStr">
        <is>
          <t>electricity, low voltage</t>
        </is>
      </c>
      <c r="J453">
        <f>VLOOKUP(C453,'extension - production vol'!$B$6:$D$235,3,0)</f>
        <v>510.36900000000003</v>
      </c>
    </row>
    <row r="454" ht="16" customHeight="1" s="29">
      <c r="A454" t="inlineStr">
        <is>
          <t>photovoltaic flat-roof installation, 156 kWp, multi-Si, on roof</t>
        </is>
      </c>
      <c r="B454" s="30">
        <f>M454*S454</f>
        <v>1.4578882120307239E-8</v>
      </c>
      <c r="C454" t="inlineStr">
        <is>
          <t>CH</t>
        </is>
      </c>
      <c r="D454" t="inlineStr">
        <is>
          <t>unit</t>
        </is>
      </c>
      <c r="F454" t="inlineStr">
        <is>
          <t>technosphere</t>
        </is>
      </c>
      <c r="G454" t="n">
        <v>0</v>
      </c>
      <c r="H454" t="inlineStr">
        <is>
          <t>photovoltaic flat-roof installation, 156 kWp, multi-Si, on roof</t>
        </is>
      </c>
      <c r="I454" t="inlineStr">
        <is>
          <t>(2,2,1,1,1,3); Calculation with average annual yield and share of technologies. Lifetime: 30a.</t>
        </is>
      </c>
      <c r="K454" t="inlineStr">
        <is>
          <t>commercial</t>
        </is>
      </c>
      <c r="L454">
        <f>IF(K454="residential",VLOOKUP(B443,parameters!$C$41:$AG$178,18,0),IF(K454="commercial",1-VLOOKUP(B443,parameters!$C$41:$AG$178,18,0),1))</f>
        <v>0.82233248462317254</v>
      </c>
      <c r="M454" s="30">
        <f>INDEX(parameters!$D$41:$AG$178,MATCH('PV (extension)'!B443,parameters!$C$41:$C$178,0),MATCH('PV (extension)'!A454,parameters!$D$5:$AG$5,0))/L454</f>
        <v>0.12277778707072071</v>
      </c>
      <c r="N454" s="3" t="inlineStr">
        <is>
          <t>roof-top</t>
        </is>
      </c>
      <c r="O454">
        <f>INDEX(parameters!$C$196:$EJ$198,MATCH('PV (extension)'!N454,parameters!$B$196:$B$198,0),MATCH('PV (extension)'!B443,parameters!$C$195:$EJ$195,0))</f>
        <v>1799.4911866639925</v>
      </c>
      <c r="P454" t="n">
        <v>156</v>
      </c>
      <c r="Q454" t="n">
        <v>30</v>
      </c>
      <c r="R454">
        <f>Q454*P454*O454</f>
        <v>8421618.7535874844</v>
      </c>
      <c r="S454">
        <f>1/R454</f>
        <v>1.1874201733176474E-7</v>
      </c>
    </row>
    <row r="455" ht="16" customHeight="1" s="29">
      <c r="A455" t="inlineStr">
        <is>
          <t>photovoltaic flat-roof installation, 156 kWp, single-Si, on roof</t>
        </is>
      </c>
      <c r="B455" s="30">
        <f>M455*S455</f>
        <v>7.6154796248480669E-9</v>
      </c>
      <c r="C455" t="inlineStr">
        <is>
          <t>CH</t>
        </is>
      </c>
      <c r="D455" t="inlineStr">
        <is>
          <t>unit</t>
        </is>
      </c>
      <c r="F455" t="inlineStr">
        <is>
          <t>technosphere</t>
        </is>
      </c>
      <c r="G455" t="n">
        <v>0</v>
      </c>
      <c r="H455" t="inlineStr">
        <is>
          <t>photovoltaic flat-roof installation, 156 kWp, single-Si, on roof</t>
        </is>
      </c>
      <c r="I455" t="inlineStr">
        <is>
          <t>(2,2,1,1,1,3); Calculation with average annual yield and share of technologies. Lifetime: 30a.</t>
        </is>
      </c>
      <c r="K455" t="inlineStr">
        <is>
          <t>commercial</t>
        </is>
      </c>
      <c r="L455">
        <f>L454</f>
        <v>0.82233248462317254</v>
      </c>
      <c r="M455" s="30">
        <f>INDEX(parameters!$D$41:$AG$178,MATCH('PV (extension)'!B443,parameters!$C$41:$C$178,0),MATCH('PV (extension)'!A455,parameters!$D$5:$AG$5,0))/L455</f>
        <v>6.4134666026183854E-2</v>
      </c>
      <c r="N455" s="3" t="inlineStr">
        <is>
          <t>roof-top</t>
        </is>
      </c>
      <c r="O455">
        <f>INDEX(parameters!$C$196:$EJ$198,MATCH('PV (extension)'!N455,parameters!$B$196:$B$198,0),MATCH('PV (extension)'!B443,parameters!$C$195:$EJ$195,0))</f>
        <v>1799.4911866639925</v>
      </c>
      <c r="P455" t="n">
        <v>156</v>
      </c>
      <c r="Q455" t="n">
        <v>30</v>
      </c>
      <c r="R455">
        <f>Q455*P455*O455</f>
        <v>8421618.7535874844</v>
      </c>
      <c r="S455">
        <f>1/R455</f>
        <v>1.1874201733176474E-7</v>
      </c>
    </row>
    <row r="456" s="29">
      <c r="A456" t="inlineStr">
        <is>
          <t>photovoltaic open ground installation, 570 kWp, CIS, on open ground</t>
        </is>
      </c>
      <c r="B456" s="30">
        <f>M456*S456</f>
        <v>3.7534954563868051E-10</v>
      </c>
      <c r="C456" t="inlineStr">
        <is>
          <t>RER</t>
        </is>
      </c>
      <c r="D456" t="inlineStr">
        <is>
          <t>unit</t>
        </is>
      </c>
      <c r="F456" t="inlineStr">
        <is>
          <t>technosphere</t>
        </is>
      </c>
      <c r="G456" t="n">
        <v>0</v>
      </c>
      <c r="H456" t="inlineStr">
        <is>
          <t>photovoltaic open ground installation, 570 kWp, CIS, on open ground</t>
        </is>
      </c>
      <c r="I456" t="inlineStr">
        <is>
          <t>(2,2,1,1,1,3); Calculation with average annual yield and share of technologies. Lifetime: 30a.</t>
        </is>
      </c>
      <c r="K456" t="inlineStr">
        <is>
          <t>commercial</t>
        </is>
      </c>
      <c r="L456">
        <f>L455</f>
        <v>0.82233248462317254</v>
      </c>
      <c r="M456" s="30">
        <f>INDEX(parameters!$D$41:$AG$178,MATCH('PV (extension)'!B443,parameters!$C$41:$C$178,0),MATCH('PV (extension)'!A456,parameters!$D$5:$AG$5,0))/L456</f>
        <v>1.2287226816964775E-2</v>
      </c>
      <c r="N456" t="inlineStr">
        <is>
          <t>central</t>
        </is>
      </c>
      <c r="O456">
        <f>INDEX(parameters!$C$196:$EJ$198,MATCH('PV (extension)'!N456,parameters!$B$196:$B$198,0),MATCH('PV (extension)'!B443,parameters!$C$195:$EJ$195,0))</f>
        <v>1914.3523262382901</v>
      </c>
      <c r="P456" t="n">
        <v>570</v>
      </c>
      <c r="Q456" t="n">
        <v>30</v>
      </c>
      <c r="R456">
        <f>Q456*P456*O456</f>
        <v>32735424.778674759</v>
      </c>
      <c r="S456">
        <f>1/R456</f>
        <v>3.0547946353561365E-8</v>
      </c>
    </row>
    <row r="457" s="29">
      <c r="A457" t="inlineStr">
        <is>
          <t>photovoltaic open ground installation, 570 kWp, CdTe, on open ground</t>
        </is>
      </c>
      <c r="B457" s="30">
        <f>M457*S457</f>
        <v>2.757288828377104E-9</v>
      </c>
      <c r="C457" t="inlineStr">
        <is>
          <t>RER</t>
        </is>
      </c>
      <c r="D457" t="inlineStr">
        <is>
          <t>unit</t>
        </is>
      </c>
      <c r="F457" t="inlineStr">
        <is>
          <t>technosphere</t>
        </is>
      </c>
      <c r="G457" t="n">
        <v>0</v>
      </c>
      <c r="H457" t="inlineStr">
        <is>
          <t>photovoltaic open ground installation, 570 kWp, CdTe, on open ground</t>
        </is>
      </c>
      <c r="I457" t="inlineStr">
        <is>
          <t>(2,2,1,1,1,3); Calculation with average annual yield and share of technologies. Lifetime: 30a.</t>
        </is>
      </c>
      <c r="K457" t="inlineStr">
        <is>
          <t>commercial</t>
        </is>
      </c>
      <c r="L457">
        <f>L456</f>
        <v>0.82233248462317254</v>
      </c>
      <c r="M457" s="30">
        <f>INDEX(parameters!$D$41:$AG$178,MATCH('PV (extension)'!B443,parameters!$C$41:$C$178,0),MATCH('PV (extension)'!A457,parameters!$D$5:$AG$5,0))/L457</f>
        <v>9.0261021034418951E-2</v>
      </c>
      <c r="N457" t="inlineStr">
        <is>
          <t>central</t>
        </is>
      </c>
      <c r="O457">
        <f>INDEX(parameters!$C$196:$EJ$198,MATCH('PV (extension)'!N457,parameters!$B$196:$B$198,0),MATCH('PV (extension)'!B443,parameters!$C$195:$EJ$195,0))</f>
        <v>1914.3523262382901</v>
      </c>
      <c r="P457" t="n">
        <v>570</v>
      </c>
      <c r="Q457" t="n">
        <v>30</v>
      </c>
      <c r="R457">
        <f>Q457*P457*O457</f>
        <v>32735424.778674759</v>
      </c>
      <c r="S457">
        <f>1/R457</f>
        <v>3.0547946353561365E-8</v>
      </c>
    </row>
    <row r="458" s="29">
      <c r="A458" t="inlineStr">
        <is>
          <t>photovoltaic open ground installation, 570 kWp, micro-Si, on open ground</t>
        </is>
      </c>
      <c r="B458" s="30">
        <f>M458*S458</f>
        <v>2.9225304964061849E-11</v>
      </c>
      <c r="C458" t="inlineStr">
        <is>
          <t>RER</t>
        </is>
      </c>
      <c r="D458" t="inlineStr">
        <is>
          <t>unit</t>
        </is>
      </c>
      <c r="F458" t="inlineStr">
        <is>
          <t>technosphere</t>
        </is>
      </c>
      <c r="G458" t="n">
        <v>0</v>
      </c>
      <c r="H458" t="inlineStr">
        <is>
          <t>photovoltaic open ground installation, 570 kWp, micro-Si, on open ground</t>
        </is>
      </c>
      <c r="I458" t="inlineStr">
        <is>
          <t>(2,2,1,1,1,3); Calculation with average annual yield and share of technologies. Lifetime: 30a.</t>
        </is>
      </c>
      <c r="K458" t="inlineStr">
        <is>
          <t>commercial</t>
        </is>
      </c>
      <c r="L458">
        <f>L457</f>
        <v>0.82233248462317254</v>
      </c>
      <c r="M458" s="30">
        <f>INDEX(parameters!$D$41:$AG$178,MATCH('PV (extension)'!B443,parameters!$C$41:$C$178,0),MATCH('PV (extension)'!A458,parameters!$D$5:$AG$5,0))/L458</f>
        <v>9.5670277228487681E-4</v>
      </c>
      <c r="N458" t="inlineStr">
        <is>
          <t>central</t>
        </is>
      </c>
      <c r="O458">
        <f>INDEX(parameters!$C$196:$EJ$198,MATCH('PV (extension)'!N458,parameters!$B$196:$B$198,0),MATCH('PV (extension)'!B443,parameters!$C$195:$EJ$195,0))</f>
        <v>1914.3523262382901</v>
      </c>
      <c r="P458" t="n">
        <v>570</v>
      </c>
      <c r="Q458" t="n">
        <v>30</v>
      </c>
      <c r="R458">
        <f>Q458*P458*O458</f>
        <v>32735424.778674759</v>
      </c>
      <c r="S458">
        <f>1/R458</f>
        <v>3.0547946353561365E-8</v>
      </c>
    </row>
    <row r="459" s="29">
      <c r="A459" t="inlineStr">
        <is>
          <t>photovoltaic open ground installation, 570 kWp, multi-Si, on open ground</t>
        </is>
      </c>
      <c r="B459" s="30">
        <f>M459*S459</f>
        <v>9.7802250397533816E-9</v>
      </c>
      <c r="C459" t="inlineStr">
        <is>
          <t>RER</t>
        </is>
      </c>
      <c r="D459" t="inlineStr">
        <is>
          <t>unit</t>
        </is>
      </c>
      <c r="F459" t="inlineStr">
        <is>
          <t>technosphere</t>
        </is>
      </c>
      <c r="G459" t="n">
        <v>0</v>
      </c>
      <c r="H459" t="inlineStr">
        <is>
          <t>photovoltaic open ground installation, 570 kWp, multi-Si, on open ground</t>
        </is>
      </c>
      <c r="I459" t="inlineStr">
        <is>
          <t>(2,2,1,1,1,3); Calculation with average annual yield and share of technologies. Lifetime: 30a.</t>
        </is>
      </c>
      <c r="K459" t="inlineStr">
        <is>
          <t>commercial</t>
        </is>
      </c>
      <c r="L459">
        <f>L458</f>
        <v>0.82233248462317254</v>
      </c>
      <c r="M459" s="30">
        <f>INDEX(parameters!$D$41:$AG$178,MATCH('PV (extension)'!B443,parameters!$C$41:$C$178,0),MATCH('PV (extension)'!A459,parameters!$D$5:$AG$5,0))/L459</f>
        <v>0.32015982110735819</v>
      </c>
      <c r="N459" t="inlineStr">
        <is>
          <t>central</t>
        </is>
      </c>
      <c r="O459">
        <f>INDEX(parameters!$C$196:$EJ$198,MATCH('PV (extension)'!N459,parameters!$B$196:$B$198,0),MATCH('PV (extension)'!B443,parameters!$C$195:$EJ$195,0))</f>
        <v>1914.3523262382901</v>
      </c>
      <c r="P459" t="n">
        <v>570</v>
      </c>
      <c r="Q459" t="n">
        <v>30</v>
      </c>
      <c r="R459">
        <f>Q459*P459*O459</f>
        <v>32735424.778674759</v>
      </c>
      <c r="S459">
        <f>1/R459</f>
        <v>3.0547946353561365E-8</v>
      </c>
    </row>
    <row r="460" s="29">
      <c r="A460" t="inlineStr">
        <is>
          <t>photovoltaic open ground installation, 570 kWp, single-Si, on open ground</t>
        </is>
      </c>
      <c r="B460" s="30">
        <f>M460*S460</f>
        <v>5.1878524245555736E-9</v>
      </c>
      <c r="C460" t="inlineStr">
        <is>
          <t>RER</t>
        </is>
      </c>
      <c r="D460" t="inlineStr">
        <is>
          <t>unit</t>
        </is>
      </c>
      <c r="F460" t="inlineStr">
        <is>
          <t>technosphere</t>
        </is>
      </c>
      <c r="G460" t="n">
        <v>0</v>
      </c>
      <c r="H460" t="inlineStr">
        <is>
          <t>photovoltaic open ground installation, 570 kWp, single-Si, on open ground</t>
        </is>
      </c>
      <c r="I460" t="inlineStr">
        <is>
          <t>(2,2,1,1,1,3); Calculation with average annual yield and share of technologies. Lifetime: 30a.</t>
        </is>
      </c>
      <c r="K460" t="inlineStr">
        <is>
          <t>commercial</t>
        </is>
      </c>
      <c r="L460">
        <f>L459</f>
        <v>0.82233248462317254</v>
      </c>
      <c r="M460" s="30">
        <f>INDEX(parameters!$D$41:$AG$178,MATCH('PV (extension)'!B443,parameters!$C$41:$C$178,0),MATCH('PV (extension)'!A460,parameters!$D$5:$AG$5,0))/L460</f>
        <v>0.16982655280690445</v>
      </c>
      <c r="N460" t="inlineStr">
        <is>
          <t>central</t>
        </is>
      </c>
      <c r="O460">
        <f>INDEX(parameters!$C$196:$EJ$198,MATCH('PV (extension)'!N460,parameters!$B$196:$B$198,0),MATCH('PV (extension)'!B443,parameters!$C$195:$EJ$195,0))</f>
        <v>1914.3523262382901</v>
      </c>
      <c r="P460" t="n">
        <v>570</v>
      </c>
      <c r="Q460" t="n">
        <v>30</v>
      </c>
      <c r="R460">
        <f>Q460*P460*O460</f>
        <v>32735424.778674759</v>
      </c>
      <c r="S460">
        <f>1/R460</f>
        <v>3.0547946353561365E-8</v>
      </c>
    </row>
    <row r="461" ht="16" customHeight="1" s="29">
      <c r="A461" t="inlineStr">
        <is>
          <t>photovoltaic slanted-roof installation, 93 kWp, multi-Si, laminated, integrated, on roof</t>
        </is>
      </c>
      <c r="B461" s="30">
        <f>M461*S461</f>
        <v>1.6009013545875575E-9</v>
      </c>
      <c r="C461" t="inlineStr">
        <is>
          <t>CH</t>
        </is>
      </c>
      <c r="D461" t="inlineStr">
        <is>
          <t>unit</t>
        </is>
      </c>
      <c r="F461" t="inlineStr">
        <is>
          <t>technosphere</t>
        </is>
      </c>
      <c r="G461" t="n">
        <v>0</v>
      </c>
      <c r="H461" t="inlineStr">
        <is>
          <t>photovoltaic slanted-roof installation, 93 kWp, multi-Si, laminated, integrated, on roof</t>
        </is>
      </c>
      <c r="I461" t="inlineStr">
        <is>
          <t>(2,2,1,1,1,3); Calculation with average annual yield and share of technologies. Lifetime: 30a.</t>
        </is>
      </c>
      <c r="K461" t="inlineStr">
        <is>
          <t>commercial</t>
        </is>
      </c>
      <c r="L461">
        <f>L460</f>
        <v>0.82233248462317254</v>
      </c>
      <c r="M461" s="30">
        <f>INDEX(parameters!$D$41:$AG$178,MATCH('PV (extension)'!B443,parameters!$C$41:$C$178,0),MATCH('PV (extension)'!A461,parameters!$D$5:$AG$5,0))/L461</f>
        <v>8.0374539804535308E-3</v>
      </c>
      <c r="N461" s="3" t="inlineStr">
        <is>
          <t>roof-top</t>
        </is>
      </c>
      <c r="O461">
        <f>INDEX(parameters!$C$196:$EJ$198,MATCH('PV (extension)'!N461,parameters!$B$196:$B$198,0),MATCH('PV (extension)'!B443,parameters!$C$195:$EJ$195,0))</f>
        <v>1799.4911866639925</v>
      </c>
      <c r="P461" t="n">
        <v>93</v>
      </c>
      <c r="Q461" t="n">
        <v>30</v>
      </c>
      <c r="R461">
        <f>Q461*P461*O461</f>
        <v>5020580.4107925389</v>
      </c>
      <c r="S461">
        <f>1/R461</f>
        <v>1.9918015810489569E-7</v>
      </c>
    </row>
    <row r="462" ht="16" customHeight="1" s="29">
      <c r="A462" t="inlineStr">
        <is>
          <t>photovoltaic slanted-roof installation, 93 kWp, multi-Si, panel, mounted, on roof</t>
        </is>
      </c>
      <c r="B462" s="30">
        <f>M462*S462</f>
        <v>2.7145608632521153E-8</v>
      </c>
      <c r="C462" t="inlineStr">
        <is>
          <t>CH</t>
        </is>
      </c>
      <c r="D462" t="inlineStr">
        <is>
          <t>unit</t>
        </is>
      </c>
      <c r="F462" t="inlineStr">
        <is>
          <t>technosphere</t>
        </is>
      </c>
      <c r="G462" t="n">
        <v>0</v>
      </c>
      <c r="H462" t="inlineStr">
        <is>
          <t>photovoltaic slanted-roof installation, 93 kWp, multi-Si, panel, mounted, on roof</t>
        </is>
      </c>
      <c r="I462" t="inlineStr">
        <is>
          <t>(2,2,1,1,1,3); Calculation with average annual yield and share of technologies. Lifetime: 30a.</t>
        </is>
      </c>
      <c r="K462" t="inlineStr">
        <is>
          <t>commercial</t>
        </is>
      </c>
      <c r="L462">
        <f>L461</f>
        <v>0.82233248462317254</v>
      </c>
      <c r="M462" s="30">
        <f>INDEX(parameters!$D$41:$AG$178,MATCH('PV (extension)'!B443,parameters!$C$41:$C$178,0),MATCH('PV (extension)'!A462,parameters!$D$5:$AG$5,0))/L462</f>
        <v>0.13628671093947653</v>
      </c>
      <c r="N462" s="3" t="inlineStr">
        <is>
          <t>roof-top</t>
        </is>
      </c>
      <c r="O462">
        <f>INDEX(parameters!$C$196:$EJ$198,MATCH('PV (extension)'!N462,parameters!$B$196:$B$198,0),MATCH('PV (extension)'!B443,parameters!$C$195:$EJ$195,0))</f>
        <v>1799.4911866639925</v>
      </c>
      <c r="P462" t="n">
        <v>93</v>
      </c>
      <c r="Q462" t="n">
        <v>30</v>
      </c>
      <c r="R462">
        <f>Q462*P462*O462</f>
        <v>5020580.4107925389</v>
      </c>
      <c r="S462">
        <f>1/R462</f>
        <v>1.9918015810489569E-7</v>
      </c>
    </row>
    <row r="463" ht="16" customHeight="1" s="29">
      <c r="A463" t="inlineStr">
        <is>
          <t>photovoltaic slanted-roof installation, 93 kWp, single-Si, laminated, integrated, on roof</t>
        </is>
      </c>
      <c r="B463" s="30">
        <f>M463*S463</f>
        <v>8.4630580838948399E-10</v>
      </c>
      <c r="C463" t="inlineStr">
        <is>
          <t>CH</t>
        </is>
      </c>
      <c r="D463" t="inlineStr">
        <is>
          <t>unit</t>
        </is>
      </c>
      <c r="F463" t="inlineStr">
        <is>
          <t>technosphere</t>
        </is>
      </c>
      <c r="G463" t="n">
        <v>0</v>
      </c>
      <c r="H463" t="inlineStr">
        <is>
          <t>photovoltaic slanted-roof installation, 93 kWp, single-Si, laminated, integrated, on roof</t>
        </is>
      </c>
      <c r="I463" t="inlineStr">
        <is>
          <t>(2,2,1,1,1,3); Calculation with average annual yield and share of technologies. Lifetime: 30a.</t>
        </is>
      </c>
      <c r="K463" t="inlineStr">
        <is>
          <t>commercial</t>
        </is>
      </c>
      <c r="L463">
        <f>L462</f>
        <v>0.82233248462317254</v>
      </c>
      <c r="M463" s="30">
        <f>INDEX(parameters!$D$41:$AG$178,MATCH('PV (extension)'!B443,parameters!$C$41:$C$178,0),MATCH('PV (extension)'!A463,parameters!$D$5:$AG$5,0))/L463</f>
        <v>4.2489463631401872E-3</v>
      </c>
      <c r="N463" s="3" t="inlineStr">
        <is>
          <t>roof-top</t>
        </is>
      </c>
      <c r="O463">
        <f>INDEX(parameters!$C$196:$EJ$198,MATCH('PV (extension)'!N463,parameters!$B$196:$B$198,0),MATCH('PV (extension)'!B443,parameters!$C$195:$EJ$195,0))</f>
        <v>1799.4911866639925</v>
      </c>
      <c r="P463" t="n">
        <v>93</v>
      </c>
      <c r="Q463" t="n">
        <v>30</v>
      </c>
      <c r="R463">
        <f>Q463*P463*O463</f>
        <v>5020580.4107925389</v>
      </c>
      <c r="S463">
        <f>1/R463</f>
        <v>1.9918015810489569E-7</v>
      </c>
    </row>
    <row r="464" ht="16" customHeight="1" s="29">
      <c r="A464" t="inlineStr">
        <is>
          <t>photovoltaic slanted-roof installation, 93 kWp, single-Si, panel, mounted, on roof</t>
        </is>
      </c>
      <c r="B464" s="30">
        <f>M464*S464</f>
        <v>1.4219155218683555E-8</v>
      </c>
      <c r="C464" t="inlineStr">
        <is>
          <t>CH</t>
        </is>
      </c>
      <c r="D464" t="inlineStr">
        <is>
          <t>unit</t>
        </is>
      </c>
      <c r="F464" t="inlineStr">
        <is>
          <t>technosphere</t>
        </is>
      </c>
      <c r="G464" t="n">
        <v>0</v>
      </c>
      <c r="H464" t="inlineStr">
        <is>
          <t>photovoltaic slanted-roof installation, 93 kWp, single-Si, panel, mounted, on roof</t>
        </is>
      </c>
      <c r="I464" t="inlineStr">
        <is>
          <t>(2,2,1,1,1,3); Calculation with average annual yield and share of technologies. Lifetime: 30a.</t>
        </is>
      </c>
      <c r="K464" t="inlineStr">
        <is>
          <t>commercial</t>
        </is>
      </c>
      <c r="L464">
        <f>L463</f>
        <v>0.82233248462317254</v>
      </c>
      <c r="M464" s="30">
        <f>INDEX(parameters!$D$41:$AG$178,MATCH('PV (extension)'!B443,parameters!$C$41:$C$178,0),MATCH('PV (extension)'!A464,parameters!$D$5:$AG$5,0))/L464</f>
        <v>7.1388412148941149E-2</v>
      </c>
      <c r="N464" s="3" t="inlineStr">
        <is>
          <t>roof-top</t>
        </is>
      </c>
      <c r="O464">
        <f>INDEX(parameters!$C$196:$EJ$198,MATCH('PV (extension)'!N464,parameters!$B$196:$B$198,0),MATCH('PV (extension)'!B443,parameters!$C$195:$EJ$195,0))</f>
        <v>1799.4911866639925</v>
      </c>
      <c r="P464" t="n">
        <v>93</v>
      </c>
      <c r="Q464" t="n">
        <v>30</v>
      </c>
      <c r="R464">
        <f>Q464*P464*O464</f>
        <v>5020580.4107925389</v>
      </c>
      <c r="S464">
        <f>1/R464</f>
        <v>1.9918015810489569E-7</v>
      </c>
    </row>
    <row r="465" s="29">
      <c r="A465" t="inlineStr">
        <is>
          <t>market for tap water</t>
        </is>
      </c>
      <c r="B465" t="n">
        <v>0.0037026</v>
      </c>
      <c r="C465" t="inlineStr">
        <is>
          <t>Europe without Switzerland</t>
        </is>
      </c>
      <c r="D465" t="inlineStr">
        <is>
          <t>kilogram</t>
        </is>
      </c>
      <c r="F465" t="inlineStr">
        <is>
          <t>technosphere</t>
        </is>
      </c>
      <c r="G465" t="n">
        <v>0</v>
      </c>
      <c r="H465" t="inlineStr">
        <is>
          <t>tap water</t>
        </is>
      </c>
      <c r="I465" t="inlineStr">
        <is>
          <t>(2,2,1,1,1,3); Estimation 20l/m2 panel</t>
        </is>
      </c>
      <c r="M465" s="30" t="n"/>
    </row>
    <row r="466" s="29">
      <c r="A466" t="inlineStr">
        <is>
          <t>treatment of wastewater, from residence, capacity 1.1E10l/year</t>
        </is>
      </c>
      <c r="B466" t="n">
        <v>-3.3323e-06</v>
      </c>
      <c r="C466" t="inlineStr">
        <is>
          <t>CH</t>
        </is>
      </c>
      <c r="D466" t="inlineStr">
        <is>
          <t>cubic meter</t>
        </is>
      </c>
      <c r="F466" t="inlineStr">
        <is>
          <t>technosphere</t>
        </is>
      </c>
      <c r="G466" t="n">
        <v>0</v>
      </c>
      <c r="H466" t="inlineStr">
        <is>
          <t>wastewater, from residence</t>
        </is>
      </c>
      <c r="I466" t="inlineStr">
        <is>
          <t>(2,2,1,1,1,3); Estimation 20l/m2 panel</t>
        </is>
      </c>
      <c r="M466" s="30" t="n"/>
    </row>
    <row r="467" s="29">
      <c r="M467" s="30" t="n"/>
    </row>
    <row r="468" customFormat="1" s="28">
      <c r="A468" s="28" t="inlineStr">
        <is>
          <t>Activity</t>
        </is>
      </c>
      <c r="B468" s="28" t="inlineStr">
        <is>
          <t>electricity production, photovoltaic</t>
        </is>
      </c>
      <c r="M468" s="30" t="n"/>
    </row>
    <row r="469">
      <c r="A469" t="inlineStr">
        <is>
          <t>comment</t>
        </is>
      </c>
      <c r="B46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")&amp;HLOOKUP(B470,parameters!$C$195:$EJ$198,2,0)&amp;" kWh/kWp.
Annual output, Facade: "&amp;HLOOKUP(B470,parameters!$C$195:$EJ$198,3,0)&amp;" kWh/kWp.
Annual output, Open-ground: "&amp;HLOOKUP(B470,parameters!$C$195:$EJ$198,4,0)&amp;_xlfn._LONGTEXT("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")&amp;VLOOKUP(B470,'extension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1799.49118666399 kWh/kWp.
Annual output, Facade: 1263.47253531727 kWh/kWp.
Annual output, Open-ground: 1914.35232623829 kWh/kWp.
Amount of solar energy transformed to electricity. Waste heat emission due to losses of electricity in the system.
Technology:  Electricity production with grid-connected photovoltaic power plants.
Time period:  Time of publications
Production volume: 510.369 GWh in 2025.
Sampling:  Statistical data and model calculations
Extrapolations:  Use of PV technology data investigated for other countries (Switzerland). Correction of average yield with Swiss data.
Uncertainty:  None
Author: Romain Sacchi, PSI, romain.sacchi@psi.ch</v>
      </c>
      <c r="M469" s="30" t="n"/>
    </row>
    <row r="470" s="29">
      <c r="A470" t="inlineStr">
        <is>
          <t>location</t>
        </is>
      </c>
      <c r="B470" t="inlineStr">
        <is>
          <t>YE</t>
        </is>
      </c>
    </row>
    <row r="471" s="29">
      <c r="A471" t="inlineStr">
        <is>
          <t>production amount</t>
        </is>
      </c>
      <c r="B471" t="n">
        <v>1</v>
      </c>
    </row>
    <row r="472" s="29">
      <c r="A472" t="inlineStr">
        <is>
          <t>reference product</t>
        </is>
      </c>
      <c r="B472" t="inlineStr">
        <is>
          <t>electricity, low voltage</t>
        </is>
      </c>
    </row>
    <row r="473" s="29">
      <c r="A473" t="inlineStr">
        <is>
          <t>source</t>
        </is>
      </c>
      <c r="B47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74" s="29">
      <c r="A474" t="inlineStr">
        <is>
          <t>type</t>
        </is>
      </c>
      <c r="B474" t="inlineStr">
        <is>
          <t>process</t>
        </is>
      </c>
    </row>
    <row r="475" s="29">
      <c r="A475" t="inlineStr">
        <is>
          <t>unit</t>
        </is>
      </c>
      <c r="B475" t="inlineStr">
        <is>
          <t>kilowatt hour</t>
        </is>
      </c>
    </row>
    <row r="476" s="29">
      <c r="A476" t="inlineStr">
        <is>
          <t>Exchanges</t>
        </is>
      </c>
    </row>
    <row r="477" customFormat="1" s="28">
      <c r="A477" s="28" t="inlineStr">
        <is>
          <t>name</t>
        </is>
      </c>
      <c r="B477" s="28" t="inlineStr">
        <is>
          <t>amount</t>
        </is>
      </c>
      <c r="C477" s="28" t="inlineStr">
        <is>
          <t>location</t>
        </is>
      </c>
      <c r="D477" s="28" t="inlineStr">
        <is>
          <t>unit</t>
        </is>
      </c>
      <c r="E477" s="28" t="inlineStr">
        <is>
          <t>categories</t>
        </is>
      </c>
      <c r="F477" s="28" t="inlineStr">
        <is>
          <t>type</t>
        </is>
      </c>
      <c r="G477" s="28" t="inlineStr">
        <is>
          <t>uncertainty type</t>
        </is>
      </c>
      <c r="H477" s="28" t="inlineStr">
        <is>
          <t>loc</t>
        </is>
      </c>
      <c r="I477" s="28" t="inlineStr">
        <is>
          <t>scale</t>
        </is>
      </c>
      <c r="J477" s="28" t="inlineStr">
        <is>
          <t>comment</t>
        </is>
      </c>
      <c r="K477" s="28" t="inlineStr">
        <is>
          <t>negative</t>
        </is>
      </c>
      <c r="L477" s="28" t="inlineStr">
        <is>
          <t>reference product</t>
        </is>
      </c>
      <c r="M477" s="28" t="inlineStr">
        <is>
          <t>production volume</t>
        </is>
      </c>
      <c r="N477" s="28" t="inlineStr">
        <is>
          <t>scope</t>
        </is>
      </c>
      <c r="O477" s="28" t="inlineStr">
        <is>
          <t>scope share</t>
        </is>
      </c>
      <c r="P477" s="28" t="inlineStr">
        <is>
          <t>tech share</t>
        </is>
      </c>
      <c r="Q477" s="28" t="inlineStr">
        <is>
          <t>installation</t>
        </is>
      </c>
      <c r="R477" s="28" t="inlineStr">
        <is>
          <t>productivity</t>
        </is>
      </c>
      <c r="S477" s="28" t="inlineStr">
        <is>
          <t>kWp</t>
        </is>
      </c>
      <c r="T477" s="28" t="inlineStr">
        <is>
          <t>lifetime</t>
        </is>
      </c>
      <c r="U477" s="28" t="inlineStr">
        <is>
          <t>lifetime production</t>
        </is>
      </c>
      <c r="V477" s="28" t="inlineStr">
        <is>
          <t>inverted lifetime production</t>
        </is>
      </c>
    </row>
    <row r="478" s="29">
      <c r="A478" t="inlineStr">
        <is>
          <t>Energy, solar, converted</t>
        </is>
      </c>
      <c r="B478" t="n">
        <v>3.8503</v>
      </c>
      <c r="D478" t="inlineStr">
        <is>
          <t>megajoule</t>
        </is>
      </c>
      <c r="E478" t="inlineStr">
        <is>
          <t>natural resource::in air</t>
        </is>
      </c>
      <c r="F478" t="inlineStr">
        <is>
          <t>biosphere</t>
        </is>
      </c>
      <c r="G478" t="n">
        <v>2</v>
      </c>
      <c r="H478" t="n">
        <v>1.348151067341848</v>
      </c>
      <c r="I478" t="n">
        <v>0.04340984597628009</v>
      </c>
      <c r="J478" t="inlineStr">
        <is>
          <t>(2,2,1,1,1,3); Energy loss in the system</t>
        </is>
      </c>
    </row>
    <row r="479" s="29">
      <c r="A479" t="inlineStr">
        <is>
          <t>Heat, waste</t>
        </is>
      </c>
      <c r="B479" t="n">
        <v>0.25027</v>
      </c>
      <c r="D479" t="inlineStr">
        <is>
          <t>megajoule</t>
        </is>
      </c>
      <c r="E479" t="inlineStr">
        <is>
          <t>air</t>
        </is>
      </c>
      <c r="F479" t="inlineStr">
        <is>
          <t>biosphere</t>
        </is>
      </c>
      <c r="G479" t="n">
        <v>2</v>
      </c>
      <c r="H479" t="n">
        <v>-1.385214943900327</v>
      </c>
      <c r="I479" t="n">
        <v>0.02439508208471609</v>
      </c>
      <c r="J479" t="inlineStr">
        <is>
          <t>(1,na,na,na,na,na); Calculation</t>
        </is>
      </c>
    </row>
    <row r="480" s="29">
      <c r="A480" t="inlineStr">
        <is>
          <t>electricity production, photovoltaic</t>
        </is>
      </c>
      <c r="B480" t="n">
        <v>1</v>
      </c>
      <c r="C480" t="inlineStr">
        <is>
          <t>YE</t>
        </is>
      </c>
      <c r="D480" t="inlineStr">
        <is>
          <t>kilowatt hour</t>
        </is>
      </c>
      <c r="E480" t="inlineStr">
        <is>
          <t>photovoltaic::power plants</t>
        </is>
      </c>
      <c r="F480" t="inlineStr">
        <is>
          <t>production</t>
        </is>
      </c>
      <c r="G480" t="n">
        <v>0</v>
      </c>
      <c r="H480" t="n">
        <v>1</v>
      </c>
      <c r="L480" t="inlineStr">
        <is>
          <t>electricity, low voltage</t>
        </is>
      </c>
      <c r="M480">
        <f>VLOOKUP(C480,'extension - production vol'!$B$6:$D$235,3,0)</f>
        <v>510.36900000000003</v>
      </c>
    </row>
    <row r="481" ht="16" customHeight="1" s="29">
      <c r="A481" t="inlineStr">
        <is>
          <t>photovoltaic flat-roof installation, 156 kWp, multi-Si, on roof</t>
        </is>
      </c>
      <c r="B481" s="30">
        <f>P481*V481</f>
        <v>1.1988688357020598E-8</v>
      </c>
      <c r="C481" t="inlineStr">
        <is>
          <t>CH</t>
        </is>
      </c>
      <c r="D481" t="inlineStr">
        <is>
          <t>unit</t>
        </is>
      </c>
      <c r="F481" t="inlineStr">
        <is>
          <t>technosphere</t>
        </is>
      </c>
      <c r="G481" t="n">
        <v>2</v>
      </c>
      <c r="H481" t="n">
        <v>-18.46800298604678</v>
      </c>
      <c r="I481" t="n">
        <v>0.09798894162072011</v>
      </c>
      <c r="J481" t="inlineStr">
        <is>
          <t>(2,2,1,1,1,3); Calculation with average annual yield and share of technologies. Lifetime: 30a.</t>
        </is>
      </c>
      <c r="L481" t="inlineStr">
        <is>
          <t>photovoltaic flat-roof installation, 156 kWp, multi-Si, on roof</t>
        </is>
      </c>
      <c r="N481" t="inlineStr">
        <is>
          <t>all</t>
        </is>
      </c>
      <c r="O481" t="n">
        <v>1</v>
      </c>
      <c r="P481" s="30">
        <f>INDEX(parameters!$D$41:$AG$178,MATCH('PV (extension)'!B470,parameters!$C$41:$C$178,0),MATCH('PV (extension)'!A481,parameters!$D$5:$AG$5,0))/O481</f>
        <v>0.10096416269840058</v>
      </c>
      <c r="Q481" s="3" t="inlineStr">
        <is>
          <t>roof-top</t>
        </is>
      </c>
      <c r="R481">
        <f>INDEX(parameters!$C$196:$EJ$198,MATCH('PV (extension)'!Q481,parameters!$B$196:$B$198,0),MATCH('PV (extension)'!B470,parameters!$C$195:$EJ$195,0))</f>
        <v>1799.4911866639925</v>
      </c>
      <c r="S481" t="n">
        <v>156</v>
      </c>
      <c r="T481" t="n">
        <v>30</v>
      </c>
      <c r="U481">
        <f>T481*S481*R481</f>
        <v>8421618.7535874844</v>
      </c>
      <c r="V481">
        <f>1/U481</f>
        <v>1.1874201733176474E-7</v>
      </c>
    </row>
    <row r="482" ht="16" customHeight="1" s="29">
      <c r="A482" t="inlineStr">
        <is>
          <t>photovoltaic flat-roof installation, 156 kWp, single-Si, on roof</t>
        </is>
      </c>
      <c r="B482" s="30">
        <f>P482*V482</f>
        <v>6.2624562814984562E-9</v>
      </c>
      <c r="C482" t="inlineStr">
        <is>
          <t>CH</t>
        </is>
      </c>
      <c r="D482" t="inlineStr">
        <is>
          <t>unit</t>
        </is>
      </c>
      <c r="F482" t="inlineStr">
        <is>
          <t>technosphere</t>
        </is>
      </c>
      <c r="G482" t="n">
        <v>2</v>
      </c>
      <c r="H482" t="n">
        <v>-19.10362020104489</v>
      </c>
      <c r="I482" t="n">
        <v>0.09798894162072011</v>
      </c>
      <c r="J482" t="inlineStr">
        <is>
          <t>(2,2,1,1,1,3); Calculation with average annual yield and share of technologies. Lifetime: 30a.</t>
        </is>
      </c>
      <c r="L482" t="inlineStr">
        <is>
          <t>photovoltaic flat-roof installation, 156 kWp, single-Si, on roof</t>
        </is>
      </c>
      <c r="N482" t="inlineStr">
        <is>
          <t>all</t>
        </is>
      </c>
      <c r="O482" t="n">
        <v>1</v>
      </c>
      <c r="P482" s="30">
        <f>INDEX(parameters!$D$41:$AG$178,MATCH('PV (extension)'!B470,parameters!$C$41:$C$178,0),MATCH('PV (extension)'!A482,parameters!$D$5:$AG$5,0))/O482</f>
        <v>5.2740019263789135E-2</v>
      </c>
      <c r="Q482" s="3" t="inlineStr">
        <is>
          <t>roof-top</t>
        </is>
      </c>
      <c r="R482">
        <f>INDEX(parameters!$C$196:$EJ$198,MATCH('PV (extension)'!Q482,parameters!$B$196:$B$198,0),MATCH('PV (extension)'!B470,parameters!$C$195:$EJ$195,0))</f>
        <v>1799.4911866639925</v>
      </c>
      <c r="S482" t="n">
        <v>156</v>
      </c>
      <c r="T482" t="n">
        <v>30</v>
      </c>
      <c r="U482">
        <f>T482*S482*R482</f>
        <v>8421618.7535874844</v>
      </c>
      <c r="V482">
        <f>1/U482</f>
        <v>1.1874201733176474E-7</v>
      </c>
    </row>
    <row r="483" ht="16" customHeight="1" s="29">
      <c r="A483" t="inlineStr">
        <is>
          <t>photovoltaic slanted-roof installation, 3 kWp, CIS, laminated, integrated, on roof</t>
        </is>
      </c>
      <c r="B483" s="30">
        <f>P483*V483</f>
        <v>5.6165644812944843E-9</v>
      </c>
      <c r="C483" t="inlineStr">
        <is>
          <t>CH</t>
        </is>
      </c>
      <c r="D483" t="inlineStr">
        <is>
          <t>unit</t>
        </is>
      </c>
      <c r="F483" t="inlineStr">
        <is>
          <t>technosphere</t>
        </is>
      </c>
      <c r="G483" t="n">
        <v>2</v>
      </c>
      <c r="H483" t="n">
        <v>-19.69743931800395</v>
      </c>
      <c r="I483" t="n">
        <v>0.09798894162072011</v>
      </c>
      <c r="J483" t="inlineStr">
        <is>
          <t>(2,2,1,1,1,3); Calculation with average annual yield and share of technologies. Lifetime: 30a.</t>
        </is>
      </c>
      <c r="L483" t="inlineStr">
        <is>
          <t>photovoltaic slanted-roof installation, 3 kWp, CIS, laminated, integrated, on roof</t>
        </is>
      </c>
      <c r="N483" t="inlineStr">
        <is>
          <t>all</t>
        </is>
      </c>
      <c r="O483" t="n">
        <v>1</v>
      </c>
      <c r="P483" s="30">
        <f>INDEX(parameters!$D$41:$AG$178,MATCH('PV (extension)'!B470,parameters!$C$41:$C$178,0),MATCH('PV (extension)'!A483,parameters!$D$5:$AG$5,0))/O483</f>
        <v>9.0962624550774995E-4</v>
      </c>
      <c r="Q483" s="3" t="inlineStr">
        <is>
          <t>roof-top</t>
        </is>
      </c>
      <c r="R483">
        <f>INDEX(parameters!$C$196:$EJ$198,MATCH('PV (extension)'!Q483,parameters!$B$196:$B$198,0),MATCH('PV (extension)'!B470,parameters!$C$195:$EJ$195,0))</f>
        <v>1799.4911866639925</v>
      </c>
      <c r="S483" t="n">
        <v>3</v>
      </c>
      <c r="T483" t="n">
        <v>30</v>
      </c>
      <c r="U483">
        <f>T483*S483*R483</f>
        <v>161954.20679975933</v>
      </c>
      <c r="V483">
        <f>1/U483</f>
        <v>6.1745849012517656E-6</v>
      </c>
    </row>
    <row r="484" ht="16" customHeight="1" s="29">
      <c r="A484" t="inlineStr">
        <is>
          <t>photovoltaic slanted-roof installation, 3 kWp, CdTe, panel, mounted, on roof</t>
        </is>
      </c>
      <c r="B484" s="30">
        <f>P484*V484</f>
        <v>3.6632953057018403E-8</v>
      </c>
      <c r="C484" t="inlineStr">
        <is>
          <t>CH</t>
        </is>
      </c>
      <c r="D484" t="inlineStr">
        <is>
          <t>unit</t>
        </is>
      </c>
      <c r="F484" t="inlineStr">
        <is>
          <t>technosphere</t>
        </is>
      </c>
      <c r="G484" t="n">
        <v>2</v>
      </c>
      <c r="H484" t="n">
        <v>-16.69297991102503</v>
      </c>
      <c r="I484" t="n">
        <v>0.09798894162072011</v>
      </c>
      <c r="J484" t="inlineStr">
        <is>
          <t>(2,2,1,1,1,3); Calculation with average annual yield and share of technologies. Lifetime: 30a.</t>
        </is>
      </c>
      <c r="L484" t="inlineStr">
        <is>
          <t>photovoltaic slanted-roof installation, 3 kWp, CdTe, panel, mounted, on roof</t>
        </is>
      </c>
      <c r="N484" t="inlineStr">
        <is>
          <t>all</t>
        </is>
      </c>
      <c r="O484" t="n">
        <v>1</v>
      </c>
      <c r="P484" s="30">
        <f>INDEX(parameters!$D$41:$AG$178,MATCH('PV (extension)'!B470,parameters!$C$41:$C$178,0),MATCH('PV (extension)'!A484,parameters!$D$5:$AG$5,0))/O484</f>
        <v>5.9328608550822341E-3</v>
      </c>
      <c r="Q484" s="3" t="inlineStr">
        <is>
          <t>roof-top</t>
        </is>
      </c>
      <c r="R484">
        <f>INDEX(parameters!$C$196:$EJ$198,MATCH('PV (extension)'!Q484,parameters!$B$196:$B$198,0),MATCH('PV (extension)'!B470,parameters!$C$195:$EJ$195,0))</f>
        <v>1799.4911866639925</v>
      </c>
      <c r="S484" t="n">
        <v>3</v>
      </c>
      <c r="T484" t="n">
        <v>30</v>
      </c>
      <c r="U484">
        <f>T484*S484*R484</f>
        <v>161954.20679975933</v>
      </c>
      <c r="V484">
        <f>1/U484</f>
        <v>6.1745849012517656E-6</v>
      </c>
    </row>
    <row r="485" ht="16" customHeight="1" s="29">
      <c r="A485" t="inlineStr">
        <is>
          <t>photovoltaic slanted-roof installation, 3 kWp, micro-Si, laminated, integrated, on roof</t>
        </is>
      </c>
      <c r="B485" s="30">
        <f>P485*V485</f>
        <v>5.6762713083195755E-10</v>
      </c>
      <c r="C485" t="inlineStr">
        <is>
          <t>RER</t>
        </is>
      </c>
      <c r="D485" t="inlineStr">
        <is>
          <t>unit</t>
        </is>
      </c>
      <c r="F485" t="inlineStr">
        <is>
          <t>technosphere</t>
        </is>
      </c>
      <c r="G485" t="n">
        <v>2</v>
      </c>
      <c r="H485" t="n">
        <v>-21.54326959350907</v>
      </c>
      <c r="I485" t="n">
        <v>0.09798894162072011</v>
      </c>
      <c r="J485" t="inlineStr">
        <is>
          <t>(2,2,1,1,1,3); Calculation with average annual yield and share of technologies. Lifetime: 30a.</t>
        </is>
      </c>
      <c r="L485" t="inlineStr">
        <is>
          <t>photovoltaic slanted-roof installation, 3 kWp, micro-Si, laminated, integrated, on roof</t>
        </is>
      </c>
      <c r="N485" t="inlineStr">
        <is>
          <t>all</t>
        </is>
      </c>
      <c r="O485" t="n">
        <v>1</v>
      </c>
      <c r="P485" s="30">
        <f>INDEX(parameters!$D$41:$AG$178,MATCH('PV (extension)'!B470,parameters!$C$41:$C$178,0),MATCH('PV (extension)'!A485,parameters!$D$5:$AG$5,0))/O485</f>
        <v>9.1929601731912907E-5</v>
      </c>
      <c r="Q485" s="3" t="inlineStr">
        <is>
          <t>roof-top</t>
        </is>
      </c>
      <c r="R485">
        <f>INDEX(parameters!$C$196:$EJ$198,MATCH('PV (extension)'!Q485,parameters!$B$196:$B$198,0),MATCH('PV (extension)'!B470,parameters!$C$195:$EJ$195,0))</f>
        <v>1799.4911866639925</v>
      </c>
      <c r="S485" t="n">
        <v>3</v>
      </c>
      <c r="T485" t="n">
        <v>30</v>
      </c>
      <c r="U485">
        <f>T485*S485*R485</f>
        <v>161954.20679975933</v>
      </c>
      <c r="V485">
        <f>1/U485</f>
        <v>6.1745849012517656E-6</v>
      </c>
    </row>
    <row r="486" ht="16" customHeight="1" s="29">
      <c r="A486" t="inlineStr">
        <is>
          <t>photovoltaic slanted-roof installation, 3 kWp, micro-Si, panel, mounted, on roof</t>
        </is>
      </c>
      <c r="B486" s="30">
        <f>P486*V486</f>
        <v>9.8680991391623297E-9</v>
      </c>
      <c r="C486" t="inlineStr">
        <is>
          <t>RER</t>
        </is>
      </c>
      <c r="D486" t="inlineStr">
        <is>
          <t>unit</t>
        </is>
      </c>
      <c r="F486" t="inlineStr">
        <is>
          <t>technosphere</t>
        </is>
      </c>
      <c r="G486" t="n">
        <v>2</v>
      </c>
      <c r="H486" t="n">
        <v>-18.72987249989203</v>
      </c>
      <c r="I486" t="n">
        <v>0.09798894162072011</v>
      </c>
      <c r="J486" t="inlineStr">
        <is>
          <t>(2,2,1,1,1,3); Calculation with average annual yield and share of technologies. Lifetime: 30a.</t>
        </is>
      </c>
      <c r="L486" t="inlineStr">
        <is>
          <t>photovoltaic slanted-roof installation, 3 kWp, micro-Si, panel, mounted, on roof</t>
        </is>
      </c>
      <c r="N486" t="inlineStr">
        <is>
          <t>all</t>
        </is>
      </c>
      <c r="O486" t="n">
        <v>1</v>
      </c>
      <c r="P486" s="30">
        <f>INDEX(parameters!$D$41:$AG$178,MATCH('PV (extension)'!B470,parameters!$C$41:$C$178,0),MATCH('PV (extension)'!A486,parameters!$D$5:$AG$5,0))/O486</f>
        <v>1.5981801687044229E-3</v>
      </c>
      <c r="Q486" s="3" t="inlineStr">
        <is>
          <t>roof-top</t>
        </is>
      </c>
      <c r="R486">
        <f>INDEX(parameters!$C$196:$EJ$198,MATCH('PV (extension)'!Q486,parameters!$B$196:$B$198,0),MATCH('PV (extension)'!B470,parameters!$C$195:$EJ$195,0))</f>
        <v>1799.4911866639925</v>
      </c>
      <c r="S486" t="n">
        <v>3</v>
      </c>
      <c r="T486" t="n">
        <v>30</v>
      </c>
      <c r="U486">
        <f>T486*S486*R486</f>
        <v>161954.20679975933</v>
      </c>
      <c r="V486">
        <f>1/U486</f>
        <v>6.1745849012517656E-6</v>
      </c>
    </row>
    <row r="487" s="29">
      <c r="A487" t="inlineStr">
        <is>
          <t>photovoltaic open ground installation, 570 kWp, CIS, on open ground</t>
        </is>
      </c>
      <c r="B487" s="30">
        <f>P487*V487</f>
        <v>3.0866212446723505E-10</v>
      </c>
      <c r="C487" t="inlineStr">
        <is>
          <t>RER</t>
        </is>
      </c>
      <c r="D487" t="inlineStr">
        <is>
          <t>unit</t>
        </is>
      </c>
      <c r="F487" t="inlineStr">
        <is>
          <t>technosphere</t>
        </is>
      </c>
      <c r="G487" t="n">
        <v>2</v>
      </c>
      <c r="H487" t="n">
        <v>-21.66656811806742</v>
      </c>
      <c r="I487" t="n">
        <v>0.09798894162072011</v>
      </c>
      <c r="J487" t="inlineStr">
        <is>
          <t>(2,2,1,1,1,3); Calculation with average annual yield and share of technologies. Lifetime: 30a.</t>
        </is>
      </c>
      <c r="L487" t="inlineStr">
        <is>
          <t>photovoltaic open ground installation, 570 kWp, CIS, on open ground</t>
        </is>
      </c>
      <c r="N487" t="inlineStr">
        <is>
          <t>all</t>
        </is>
      </c>
      <c r="O487" t="n">
        <v>1</v>
      </c>
      <c r="P487" s="30">
        <f>INDEX(parameters!$D$41:$AG$178,MATCH('PV (extension)'!B470,parameters!$C$41:$C$178,0),MATCH('PV (extension)'!A487,parameters!$D$5:$AG$5,0))/O487</f>
        <v>1.0104185757523119E-2</v>
      </c>
      <c r="Q487" t="inlineStr">
        <is>
          <t>central</t>
        </is>
      </c>
      <c r="R487">
        <f>INDEX(parameters!$C$196:$EJ$198,MATCH('PV (extension)'!Q487,parameters!$B$196:$B$198,0),MATCH('PV (extension)'!B470,parameters!$C$195:$EJ$195,0))</f>
        <v>1914.3523262382901</v>
      </c>
      <c r="S487" t="n">
        <v>570</v>
      </c>
      <c r="T487" t="n">
        <v>30</v>
      </c>
      <c r="U487">
        <f>T487*S487*R487</f>
        <v>32735424.778674759</v>
      </c>
      <c r="V487">
        <f>1/U487</f>
        <v>3.0547946353561365E-8</v>
      </c>
    </row>
    <row r="488" s="29">
      <c r="A488" t="inlineStr">
        <is>
          <t>photovoltaic open ground installation, 570 kWp, CdTe, on open ground</t>
        </is>
      </c>
      <c r="B488" s="30">
        <f>P488*V488</f>
        <v>2.2674081730630602E-9</v>
      </c>
      <c r="C488" t="inlineStr">
        <is>
          <t>RER</t>
        </is>
      </c>
      <c r="D488" t="inlineStr">
        <is>
          <t>unit</t>
        </is>
      </c>
      <c r="F488" t="inlineStr">
        <is>
          <t>technosphere</t>
        </is>
      </c>
      <c r="G488" t="n">
        <v>2</v>
      </c>
      <c r="H488" t="n">
        <v>-21.47552628199886</v>
      </c>
      <c r="I488" t="n">
        <v>0.09798894162072011</v>
      </c>
      <c r="J488" t="inlineStr">
        <is>
          <t>(2,2,1,1,1,3); Calculation with average annual yield and share of technologies. Lifetime: 30a.</t>
        </is>
      </c>
      <c r="L488" t="inlineStr">
        <is>
          <t>photovoltaic open ground installation, 570 kWp, CdTe, on open ground</t>
        </is>
      </c>
      <c r="N488" t="inlineStr">
        <is>
          <t>all</t>
        </is>
      </c>
      <c r="O488" t="n">
        <v>1</v>
      </c>
      <c r="P488" s="30">
        <f>INDEX(parameters!$D$41:$AG$178,MATCH('PV (extension)'!B470,parameters!$C$41:$C$178,0),MATCH('PV (extension)'!A488,parameters!$D$5:$AG$5,0))/O488</f>
        <v>7.4224569691858172E-2</v>
      </c>
      <c r="Q488" t="inlineStr">
        <is>
          <t>central</t>
        </is>
      </c>
      <c r="R488">
        <f>INDEX(parameters!$C$196:$EJ$198,MATCH('PV (extension)'!Q488,parameters!$B$196:$B$198,0),MATCH('PV (extension)'!B470,parameters!$C$195:$EJ$195,0))</f>
        <v>1914.3523262382901</v>
      </c>
      <c r="S488" t="n">
        <v>570</v>
      </c>
      <c r="T488" t="n">
        <v>30</v>
      </c>
      <c r="U488">
        <f>T488*S488*R488</f>
        <v>32735424.778674759</v>
      </c>
      <c r="V488">
        <f>1/U488</f>
        <v>3.0547946353561365E-8</v>
      </c>
    </row>
    <row r="489" s="29">
      <c r="A489" t="inlineStr">
        <is>
          <t>photovoltaic open ground installation, 570 kWp, micro-Si, on open ground</t>
        </is>
      </c>
      <c r="B489" s="30">
        <f>P489*V489</f>
        <v>2.4032917644966922E-11</v>
      </c>
      <c r="C489" t="inlineStr">
        <is>
          <t>RER</t>
        </is>
      </c>
      <c r="D489" t="inlineStr">
        <is>
          <t>unit</t>
        </is>
      </c>
      <c r="F489" t="inlineStr">
        <is>
          <t>technosphere</t>
        </is>
      </c>
      <c r="G489" t="n">
        <v>2</v>
      </c>
      <c r="H489" t="n">
        <v>-23.51240679473371</v>
      </c>
      <c r="I489" t="n">
        <v>0.09798894162072011</v>
      </c>
      <c r="J489" t="inlineStr">
        <is>
          <t>(2,2,1,1,1,3); Calculation with average annual yield and share of technologies. Lifetime: 30a.</t>
        </is>
      </c>
      <c r="L489" t="inlineStr">
        <is>
          <t>photovoltaic open ground installation, 570 kWp, micro-Si, on open ground</t>
        </is>
      </c>
      <c r="N489" t="inlineStr">
        <is>
          <t>all</t>
        </is>
      </c>
      <c r="O489" t="n">
        <v>1</v>
      </c>
      <c r="P489" s="30">
        <f>INDEX(parameters!$D$41:$AG$178,MATCH('PV (extension)'!B470,parameters!$C$41:$C$178,0),MATCH('PV (extension)'!A489,parameters!$D$5:$AG$5,0))/O489</f>
        <v>7.867277677789E-4</v>
      </c>
      <c r="Q489" t="inlineStr">
        <is>
          <t>central</t>
        </is>
      </c>
      <c r="R489">
        <f>INDEX(parameters!$C$196:$EJ$198,MATCH('PV (extension)'!Q489,parameters!$B$196:$B$198,0),MATCH('PV (extension)'!B470,parameters!$C$195:$EJ$195,0))</f>
        <v>1914.3523262382901</v>
      </c>
      <c r="S489" t="n">
        <v>570</v>
      </c>
      <c r="T489" t="n">
        <v>30</v>
      </c>
      <c r="U489">
        <f>T489*S489*R489</f>
        <v>32735424.778674759</v>
      </c>
      <c r="V489">
        <f>1/U489</f>
        <v>3.0547946353561365E-8</v>
      </c>
    </row>
    <row r="490" s="29">
      <c r="A490" t="inlineStr">
        <is>
          <t>photovoltaic open ground installation, 570 kWp, multi-Si, on open ground</t>
        </is>
      </c>
      <c r="B490" s="30">
        <f>P490*V490</f>
        <v>8.0425967571141645E-9</v>
      </c>
      <c r="C490" t="inlineStr">
        <is>
          <t>RER</t>
        </is>
      </c>
      <c r="D490" t="inlineStr">
        <is>
          <t>unit</t>
        </is>
      </c>
      <c r="F490" t="inlineStr">
        <is>
          <t>technosphere</t>
        </is>
      </c>
      <c r="G490" t="n">
        <v>2</v>
      </c>
      <c r="H490" t="n">
        <v>-18.20082258362968</v>
      </c>
      <c r="I490" t="n">
        <v>0.09798894162072011</v>
      </c>
      <c r="J490" t="inlineStr">
        <is>
          <t>(2,2,1,1,1,3); Calculation with average annual yield and share of technologies. Lifetime: 30a.</t>
        </is>
      </c>
      <c r="L490" t="inlineStr">
        <is>
          <t>photovoltaic open ground installation, 570 kWp, multi-Si, on open ground</t>
        </is>
      </c>
      <c r="N490" t="inlineStr">
        <is>
          <t>all</t>
        </is>
      </c>
      <c r="O490" t="n">
        <v>1</v>
      </c>
      <c r="P490" s="30">
        <f>INDEX(parameters!$D$41:$AG$178,MATCH('PV (extension)'!B470,parameters!$C$41:$C$178,0),MATCH('PV (extension)'!A490,parameters!$D$5:$AG$5,0))/O490</f>
        <v>0.2632778211677243</v>
      </c>
      <c r="Q490" t="inlineStr">
        <is>
          <t>central</t>
        </is>
      </c>
      <c r="R490">
        <f>INDEX(parameters!$C$196:$EJ$198,MATCH('PV (extension)'!Q490,parameters!$B$196:$B$198,0),MATCH('PV (extension)'!B470,parameters!$C$195:$EJ$195,0))</f>
        <v>1914.3523262382901</v>
      </c>
      <c r="S490" t="n">
        <v>570</v>
      </c>
      <c r="T490" t="n">
        <v>30</v>
      </c>
      <c r="U490">
        <f>T490*S490*R490</f>
        <v>32735424.778674759</v>
      </c>
      <c r="V490">
        <f>1/U490</f>
        <v>3.0547946353561365E-8</v>
      </c>
    </row>
    <row r="491" s="29">
      <c r="A491" t="inlineStr">
        <is>
          <t>photovoltaic open ground installation, 570 kWp, single-Si, on open ground</t>
        </is>
      </c>
      <c r="B491" s="30">
        <f>P491*V491</f>
        <v>4.2661395741431345E-9</v>
      </c>
      <c r="C491" t="inlineStr">
        <is>
          <t>RER</t>
        </is>
      </c>
      <c r="D491" t="inlineStr">
        <is>
          <t>unit</t>
        </is>
      </c>
      <c r="F491" t="inlineStr">
        <is>
          <t>technosphere</t>
        </is>
      </c>
      <c r="G491" t="n">
        <v>2</v>
      </c>
      <c r="H491" t="n">
        <v>-18.8364689523836</v>
      </c>
      <c r="I491" t="n">
        <v>0.09798894162072011</v>
      </c>
      <c r="J491" t="inlineStr">
        <is>
          <t>(2,2,1,1,1,3); Calculation with average annual yield and share of technologies. Lifetime: 30a.</t>
        </is>
      </c>
      <c r="L491" t="inlineStr">
        <is>
          <t>photovoltaic open ground installation, 570 kWp, single-Si, on open ground</t>
        </is>
      </c>
      <c r="N491" t="inlineStr">
        <is>
          <t>all</t>
        </is>
      </c>
      <c r="O491" t="n">
        <v>1</v>
      </c>
      <c r="P491" s="30">
        <f>INDEX(parameters!$D$41:$AG$178,MATCH('PV (extension)'!B470,parameters!$C$41:$C$178,0),MATCH('PV (extension)'!A491,parameters!$D$5:$AG$5,0))/O491</f>
        <v>0.13965389112469015</v>
      </c>
      <c r="Q491" t="inlineStr">
        <is>
          <t>central</t>
        </is>
      </c>
      <c r="R491">
        <f>INDEX(parameters!$C$196:$EJ$198,MATCH('PV (extension)'!Q491,parameters!$B$196:$B$198,0),MATCH('PV (extension)'!B470,parameters!$C$195:$EJ$195,0))</f>
        <v>1914.3523262382901</v>
      </c>
      <c r="S491" t="n">
        <v>570</v>
      </c>
      <c r="T491" t="n">
        <v>30</v>
      </c>
      <c r="U491">
        <f>T491*S491*R491</f>
        <v>32735424.778674759</v>
      </c>
      <c r="V491">
        <f>1/U491</f>
        <v>3.0547946353561365E-8</v>
      </c>
    </row>
    <row r="492" ht="16" customHeight="1" s="29">
      <c r="A492" t="inlineStr">
        <is>
          <t>photovoltaic slanted-roof installation, 93 kWp, multi-Si, laminated, integrated, on roof</t>
        </is>
      </c>
      <c r="B492" s="30">
        <f>P492*V492</f>
        <v>1.3164731885545888E-9</v>
      </c>
      <c r="C492" t="inlineStr">
        <is>
          <t>CH</t>
        </is>
      </c>
      <c r="D492" t="inlineStr">
        <is>
          <t>unit</t>
        </is>
      </c>
      <c r="F492" t="inlineStr">
        <is>
          <t>technosphere</t>
        </is>
      </c>
      <c r="G492" t="n">
        <v>2</v>
      </c>
      <c r="H492" t="n">
        <v>-20.65878981776205</v>
      </c>
      <c r="I492" t="n">
        <v>0.09798894162072011</v>
      </c>
      <c r="J492" t="inlineStr">
        <is>
          <t>(2,2,1,1,1,3); Calculation with average annual yield and share of technologies. Lifetime: 30a.</t>
        </is>
      </c>
      <c r="L492" t="inlineStr">
        <is>
          <t>photovoltaic slanted-roof installation, 93 kWp, multi-Si, laminated, integrated, on roof</t>
        </is>
      </c>
      <c r="N492" t="inlineStr">
        <is>
          <t>all</t>
        </is>
      </c>
      <c r="O492" t="n">
        <v>1</v>
      </c>
      <c r="P492" s="30">
        <f>INDEX(parameters!$D$41:$AG$178,MATCH('PV (extension)'!B470,parameters!$C$41:$C$178,0),MATCH('PV (extension)'!A492,parameters!$D$5:$AG$5,0))/O492</f>
        <v>6.6094595017907607E-3</v>
      </c>
      <c r="Q492" s="3" t="inlineStr">
        <is>
          <t>roof-top</t>
        </is>
      </c>
      <c r="R492">
        <f>INDEX(parameters!$C$196:$EJ$198,MATCH('PV (extension)'!Q492,parameters!$B$196:$B$198,0),MATCH('PV (extension)'!B470,parameters!$C$195:$EJ$195,0))</f>
        <v>1799.4911866639925</v>
      </c>
      <c r="S492" t="n">
        <v>93</v>
      </c>
      <c r="T492" t="n">
        <v>30</v>
      </c>
      <c r="U492">
        <f>T492*S492*R492</f>
        <v>5020580.4107925389</v>
      </c>
      <c r="V492">
        <f>1/U492</f>
        <v>1.9918015810489569E-7</v>
      </c>
    </row>
    <row r="493" ht="16" customHeight="1" s="29">
      <c r="A493" t="inlineStr">
        <is>
          <t>photovoltaic slanted-roof installation, 93 kWp, multi-Si, panel, mounted, on roof</t>
        </is>
      </c>
      <c r="B493" s="30">
        <f>P493*V493</f>
        <v>2.2322715793389361E-8</v>
      </c>
      <c r="C493" t="inlineStr">
        <is>
          <t>CH</t>
        </is>
      </c>
      <c r="D493" t="inlineStr">
        <is>
          <t>unit</t>
        </is>
      </c>
      <c r="F493" t="inlineStr">
        <is>
          <t>technosphere</t>
        </is>
      </c>
      <c r="G493" t="n">
        <v>2</v>
      </c>
      <c r="H493" t="n">
        <v>-17.84536035000586</v>
      </c>
      <c r="I493" t="n">
        <v>0.09798894162072011</v>
      </c>
      <c r="J493" t="inlineStr">
        <is>
          <t>(2,2,1,1,1,3); Calculation with average annual yield and share of technologies. Lifetime: 30a.</t>
        </is>
      </c>
      <c r="L493" t="inlineStr">
        <is>
          <t>photovoltaic slanted-roof installation, 93 kWp, multi-Si, panel, mounted, on roof</t>
        </is>
      </c>
      <c r="N493" t="inlineStr">
        <is>
          <t>all</t>
        </is>
      </c>
      <c r="O493" t="n">
        <v>1</v>
      </c>
      <c r="P493" s="30">
        <f>INDEX(parameters!$D$41:$AG$178,MATCH('PV (extension)'!B470,parameters!$C$41:$C$178,0),MATCH('PV (extension)'!A493,parameters!$D$5:$AG$5,0))/O493</f>
        <v>0.11207298962797985</v>
      </c>
      <c r="Q493" s="3" t="inlineStr">
        <is>
          <t>roof-top</t>
        </is>
      </c>
      <c r="R493">
        <f>INDEX(parameters!$C$196:$EJ$198,MATCH('PV (extension)'!Q493,parameters!$B$196:$B$198,0),MATCH('PV (extension)'!B470,parameters!$C$195:$EJ$195,0))</f>
        <v>1799.4911866639925</v>
      </c>
      <c r="S493" t="n">
        <v>93</v>
      </c>
      <c r="T493" t="n">
        <v>30</v>
      </c>
      <c r="U493">
        <f>T493*S493*R493</f>
        <v>5020580.4107925389</v>
      </c>
      <c r="V493">
        <f>1/U493</f>
        <v>1.9918015810489569E-7</v>
      </c>
    </row>
    <row r="494" ht="16" customHeight="1" s="29">
      <c r="A494" t="inlineStr">
        <is>
          <t>photovoltaic slanted-roof installation, 93 kWp, single-Si, laminated, integrated, on roof</t>
        </is>
      </c>
      <c r="B494" s="30">
        <f>P494*V494</f>
        <v>6.9594475816394699E-10</v>
      </c>
      <c r="C494" t="inlineStr">
        <is>
          <t>CH</t>
        </is>
      </c>
      <c r="D494" t="inlineStr">
        <is>
          <t>unit</t>
        </is>
      </c>
      <c r="F494" t="inlineStr">
        <is>
          <t>technosphere</t>
        </is>
      </c>
      <c r="G494" t="n">
        <v>2</v>
      </c>
      <c r="H494" t="n">
        <v>-21.2944254997521</v>
      </c>
      <c r="I494" t="n">
        <v>0.09798894162072011</v>
      </c>
      <c r="J494" t="inlineStr">
        <is>
          <t>(2,2,1,1,1,3); Calculation with average annual yield and share of technologies. Lifetime: 30a.</t>
        </is>
      </c>
      <c r="L494" t="inlineStr">
        <is>
          <t>photovoltaic slanted-roof installation, 93 kWp, single-Si, laminated, integrated, on roof</t>
        </is>
      </c>
      <c r="N494" t="inlineStr">
        <is>
          <t>all</t>
        </is>
      </c>
      <c r="O494" t="n">
        <v>1</v>
      </c>
      <c r="P494" s="30">
        <f>INDEX(parameters!$D$41:$AG$178,MATCH('PV (extension)'!B470,parameters!$C$41:$C$178,0),MATCH('PV (extension)'!A494,parameters!$D$5:$AG$5,0))/O494</f>
        <v>3.4940466198316628E-3</v>
      </c>
      <c r="Q494" s="3" t="inlineStr">
        <is>
          <t>roof-top</t>
        </is>
      </c>
      <c r="R494">
        <f>INDEX(parameters!$C$196:$EJ$198,MATCH('PV (extension)'!Q494,parameters!$B$196:$B$198,0),MATCH('PV (extension)'!B470,parameters!$C$195:$EJ$195,0))</f>
        <v>1799.4911866639925</v>
      </c>
      <c r="S494" t="n">
        <v>93</v>
      </c>
      <c r="T494" t="n">
        <v>30</v>
      </c>
      <c r="U494">
        <f>T494*S494*R494</f>
        <v>5020580.4107925389</v>
      </c>
      <c r="V494">
        <f>1/U494</f>
        <v>1.9918015810489569E-7</v>
      </c>
    </row>
    <row r="495" ht="16" customHeight="1" s="29">
      <c r="A495" t="inlineStr">
        <is>
          <t>photovoltaic slanted-roof installation, 93 kWp, single-Si, panel, mounted, on roof</t>
        </is>
      </c>
      <c r="B495" s="30">
        <f>P495*V495</f>
        <v>1.1692873240222599E-8</v>
      </c>
      <c r="C495" t="inlineStr">
        <is>
          <t>CH</t>
        </is>
      </c>
      <c r="D495" t="inlineStr">
        <is>
          <t>unit</t>
        </is>
      </c>
      <c r="F495" t="inlineStr">
        <is>
          <t>technosphere</t>
        </is>
      </c>
      <c r="G495" t="n">
        <v>2</v>
      </c>
      <c r="H495" t="n">
        <v>-18.48100416113547</v>
      </c>
      <c r="I495" t="n">
        <v>0.09798894162072011</v>
      </c>
      <c r="J495" t="inlineStr">
        <is>
          <t>(2,2,1,1,1,3); Calculation with average annual yield and share of technologies. Lifetime: 30a.</t>
        </is>
      </c>
      <c r="L495" t="inlineStr">
        <is>
          <t>photovoltaic slanted-roof installation, 93 kWp, single-Si, panel, mounted, on roof</t>
        </is>
      </c>
      <c r="N495" t="inlineStr">
        <is>
          <t>all</t>
        </is>
      </c>
      <c r="O495" t="n">
        <v>1</v>
      </c>
      <c r="P495" s="30">
        <f>INDEX(parameters!$D$41:$AG$178,MATCH('PV (extension)'!B470,parameters!$C$41:$C$178,0),MATCH('PV (extension)'!A495,parameters!$D$5:$AG$5,0))/O495</f>
        <v>5.8705010335741853E-2</v>
      </c>
      <c r="Q495" s="3" t="inlineStr">
        <is>
          <t>roof-top</t>
        </is>
      </c>
      <c r="R495">
        <f>INDEX(parameters!$C$196:$EJ$198,MATCH('PV (extension)'!Q495,parameters!$B$196:$B$198,0),MATCH('PV (extension)'!B470,parameters!$C$195:$EJ$195,0))</f>
        <v>1799.4911866639925</v>
      </c>
      <c r="S495" t="n">
        <v>93</v>
      </c>
      <c r="T495" t="n">
        <v>30</v>
      </c>
      <c r="U495">
        <f>T495*S495*R495</f>
        <v>5020580.4107925389</v>
      </c>
      <c r="V495">
        <f>1/U495</f>
        <v>1.9918015810489569E-7</v>
      </c>
    </row>
    <row r="496" s="29">
      <c r="A496" t="inlineStr">
        <is>
          <t>photovoltaic facade installation, 3kWp, multi-Si, laminated, integrated, at building</t>
        </is>
      </c>
      <c r="B496" s="30">
        <f>P496*V496</f>
        <v>2.8901515771617164E-8</v>
      </c>
      <c r="C496" t="inlineStr">
        <is>
          <t>APAC</t>
        </is>
      </c>
      <c r="D496" t="inlineStr">
        <is>
          <t>unit</t>
        </is>
      </c>
      <c r="F496" t="inlineStr">
        <is>
          <t>technosphere</t>
        </is>
      </c>
      <c r="G496" t="n">
        <v>2</v>
      </c>
      <c r="H496" t="n">
        <v>-17.5612990452514</v>
      </c>
      <c r="I496" t="n">
        <v>0.09798894162072011</v>
      </c>
      <c r="J496" t="inlineStr">
        <is>
          <t>(2,2,1,1,1,3); Calculation with average annual yield and share of technologies. Lifetime: 30a.</t>
        </is>
      </c>
      <c r="L496" t="inlineStr">
        <is>
          <t>photovoltaic facade installation, 3kWp, multi-Si, laminated, integrated, at building</t>
        </is>
      </c>
      <c r="N496" t="inlineStr">
        <is>
          <t>all</t>
        </is>
      </c>
      <c r="O496" t="n">
        <v>1</v>
      </c>
      <c r="P496" s="30">
        <f>INDEX(parameters!$D$41:$AG$178,MATCH('PV (extension)'!B470,parameters!$C$41:$C$178,0),MATCH('PV (extension)'!A496,parameters!$D$5:$AG$5,0))/O496</f>
        <v>3.2864644265829519E-3</v>
      </c>
      <c r="Q496" t="inlineStr">
        <is>
          <t>façade</t>
        </is>
      </c>
      <c r="R496">
        <f>INDEX(parameters!$C$196:$EJ$198,MATCH('PV (extension)'!Q496,parameters!$B$196:$B$198,0),MATCH('PV (extension)'!B470,parameters!$C$195:$EJ$195,0))</f>
        <v>1263.4725353172714</v>
      </c>
      <c r="S496" t="n">
        <v>3</v>
      </c>
      <c r="T496" t="n">
        <v>30</v>
      </c>
      <c r="U496">
        <f>T496*S496*R496</f>
        <v>113712.52817855442</v>
      </c>
      <c r="V496">
        <f>1/U496</f>
        <v>8.7941057684494839E-6</v>
      </c>
    </row>
    <row r="497" s="29">
      <c r="A497" t="inlineStr">
        <is>
          <t>photovoltaic facade installation, 3kWp, multi-Si, panel, mounted, at building</t>
        </is>
      </c>
      <c r="B497" s="30">
        <f>P497*V497</f>
        <v>2.834473767041805E-8</v>
      </c>
      <c r="C497" t="inlineStr">
        <is>
          <t>APAC</t>
        </is>
      </c>
      <c r="D497" t="inlineStr">
        <is>
          <t>unit</t>
        </is>
      </c>
      <c r="F497" t="inlineStr">
        <is>
          <t>technosphere</t>
        </is>
      </c>
      <c r="G497" t="n">
        <v>2</v>
      </c>
      <c r="H497" t="n">
        <v>-17.5612990452514</v>
      </c>
      <c r="I497" t="n">
        <v>0.09798894162072011</v>
      </c>
      <c r="J497" t="inlineStr">
        <is>
          <t>(2,2,1,1,1,3); Calculation with average annual yield and share of technologies. Lifetime: 30a.</t>
        </is>
      </c>
      <c r="L497" t="inlineStr">
        <is>
          <t>photovoltaic facade installation, 3kWp, multi-Si, panel, mounted, at building</t>
        </is>
      </c>
      <c r="N497" t="inlineStr">
        <is>
          <t>all</t>
        </is>
      </c>
      <c r="O497" t="n">
        <v>1</v>
      </c>
      <c r="P497" s="30">
        <f>INDEX(parameters!$D$41:$AG$178,MATCH('PV (extension)'!B470,parameters!$C$41:$C$178,0),MATCH('PV (extension)'!A497,parameters!$D$5:$AG$5,0))/O497</f>
        <v>3.2231517810611459E-3</v>
      </c>
      <c r="Q497" t="inlineStr">
        <is>
          <t>façade</t>
        </is>
      </c>
      <c r="R497">
        <f>INDEX(parameters!$C$196:$EJ$198,MATCH('PV (extension)'!Q497,parameters!$B$196:$B$198,0),MATCH('PV (extension)'!B470,parameters!$C$195:$EJ$195,0))</f>
        <v>1263.4725353172714</v>
      </c>
      <c r="S497" t="n">
        <v>3</v>
      </c>
      <c r="T497" t="n">
        <v>30</v>
      </c>
      <c r="U497">
        <f>T497*S497*R497</f>
        <v>113712.52817855442</v>
      </c>
      <c r="V497">
        <f>1/U497</f>
        <v>8.7941057684494839E-6</v>
      </c>
    </row>
    <row r="498" s="29">
      <c r="A498" t="inlineStr">
        <is>
          <t>photovoltaic facade installation, 3kWp, single-Si, laminated, integrated, at building</t>
        </is>
      </c>
      <c r="B498" s="30">
        <f>P498*V498</f>
        <v>1.523655648357552E-8</v>
      </c>
      <c r="C498" t="inlineStr">
        <is>
          <t>APAC</t>
        </is>
      </c>
      <c r="D498" t="inlineStr">
        <is>
          <t>unit</t>
        </is>
      </c>
      <c r="F498" t="inlineStr">
        <is>
          <t>technosphere</t>
        </is>
      </c>
      <c r="G498" t="n">
        <v>2</v>
      </c>
      <c r="H498" t="n">
        <v>-18.19689739735082</v>
      </c>
      <c r="I498" t="n">
        <v>0.09798894162072011</v>
      </c>
      <c r="J498" t="inlineStr">
        <is>
          <t>(2,2,1,1,1,3); Calculation with average annual yield and share of technologies. Lifetime: 30a.</t>
        </is>
      </c>
      <c r="L498" t="inlineStr">
        <is>
          <t>photovoltaic facade installation, 3kWp, single-Si, laminated, integrated, at building</t>
        </is>
      </c>
      <c r="N498" t="inlineStr">
        <is>
          <t>all</t>
        </is>
      </c>
      <c r="O498" t="n">
        <v>1</v>
      </c>
      <c r="P498" s="30">
        <f>INDEX(parameters!$D$41:$AG$178,MATCH('PV (extension)'!B470,parameters!$C$41:$C$178,0),MATCH('PV (extension)'!A498,parameters!$D$5:$AG$5,0))/O498</f>
        <v>1.7325873584827175E-3</v>
      </c>
      <c r="Q498" t="inlineStr">
        <is>
          <t>façade</t>
        </is>
      </c>
      <c r="R498">
        <f>INDEX(parameters!$C$196:$EJ$198,MATCH('PV (extension)'!Q498,parameters!$B$196:$B$198,0),MATCH('PV (extension)'!B470,parameters!$C$195:$EJ$195,0))</f>
        <v>1263.4725353172714</v>
      </c>
      <c r="S498" t="n">
        <v>3</v>
      </c>
      <c r="T498" t="n">
        <v>30</v>
      </c>
      <c r="U498">
        <f>T498*S498*R498</f>
        <v>113712.52817855442</v>
      </c>
      <c r="V498">
        <f>1/U498</f>
        <v>8.7941057684494839E-6</v>
      </c>
    </row>
    <row r="499" s="29">
      <c r="A499" t="inlineStr">
        <is>
          <t>photovoltaic facade installation, 3kWp, single-Si, panel, mounted, at building</t>
        </is>
      </c>
      <c r="B499" s="30">
        <f>P499*V499</f>
        <v>1.5223373070761599E-8</v>
      </c>
      <c r="C499" t="inlineStr">
        <is>
          <t>APAC</t>
        </is>
      </c>
      <c r="D499" t="inlineStr">
        <is>
          <t>unit</t>
        </is>
      </c>
      <c r="F499" t="inlineStr">
        <is>
          <t>technosphere</t>
        </is>
      </c>
      <c r="G499" t="n">
        <v>2</v>
      </c>
      <c r="H499" t="n">
        <v>-18.19689739735082</v>
      </c>
      <c r="I499" t="n">
        <v>0.09798894162072011</v>
      </c>
      <c r="J499" t="inlineStr">
        <is>
          <t>(2,2,1,1,1,3); Calculation with average annual yield and share of technologies. Lifetime: 30a.</t>
        </is>
      </c>
      <c r="L499" t="inlineStr">
        <is>
          <t>photovoltaic facade installation, 3kWp, single-Si, panel, mounted, at building</t>
        </is>
      </c>
      <c r="N499" t="inlineStr">
        <is>
          <t>all</t>
        </is>
      </c>
      <c r="O499" t="n">
        <v>1</v>
      </c>
      <c r="P499" s="30">
        <f>INDEX(parameters!$D$41:$AG$178,MATCH('PV (extension)'!B470,parameters!$C$41:$C$178,0),MATCH('PV (extension)'!A499,parameters!$D$5:$AG$5,0))/O499</f>
        <v>1.7310882392816251E-3</v>
      </c>
      <c r="Q499" t="inlineStr">
        <is>
          <t>façade</t>
        </is>
      </c>
      <c r="R499">
        <f>INDEX(parameters!$C$196:$EJ$198,MATCH('PV (extension)'!Q499,parameters!$B$196:$B$198,0),MATCH('PV (extension)'!B470,parameters!$C$195:$EJ$195,0))</f>
        <v>1263.4725353172714</v>
      </c>
      <c r="S499" t="n">
        <v>3</v>
      </c>
      <c r="T499" t="n">
        <v>30</v>
      </c>
      <c r="U499">
        <f>T499*S499*R499</f>
        <v>113712.52817855442</v>
      </c>
      <c r="V499">
        <f>1/U499</f>
        <v>8.7941057684494839E-6</v>
      </c>
    </row>
    <row r="500" ht="16" customHeight="1" s="29">
      <c r="A500" t="inlineStr">
        <is>
          <t>photovoltaic flat-roof installation, 3kWp, multi-Si, on roof</t>
        </is>
      </c>
      <c r="B500" s="30">
        <f>P500*V500</f>
        <v>3.1258879176300784E-7</v>
      </c>
      <c r="C500" t="inlineStr">
        <is>
          <t>APAC</t>
        </is>
      </c>
      <c r="D500" t="inlineStr">
        <is>
          <t>unit</t>
        </is>
      </c>
      <c r="F500" t="inlineStr">
        <is>
          <t>technosphere</t>
        </is>
      </c>
      <c r="G500" t="n">
        <v>2</v>
      </c>
      <c r="H500" t="n">
        <v>-15.20991773919472</v>
      </c>
      <c r="I500" t="n">
        <v>0.09798894162072011</v>
      </c>
      <c r="J500" t="inlineStr">
        <is>
          <t>(2,2,1,1,1,3); Calculation with average annual yield and share of technologies. Lifetime: 30a.</t>
        </is>
      </c>
      <c r="L500" t="inlineStr">
        <is>
          <t>photovoltaic flat-roof installation, 3kWp, multi-Si, on roof</t>
        </is>
      </c>
      <c r="N500" t="inlineStr">
        <is>
          <t>all</t>
        </is>
      </c>
      <c r="O500" t="n">
        <v>1</v>
      </c>
      <c r="P500" s="30">
        <f>INDEX(parameters!$D$41:$AG$178,MATCH('PV (extension)'!B470,parameters!$C$41:$C$178,0),MATCH('PV (extension)'!A500,parameters!$D$5:$AG$5,0))/O500</f>
        <v>5.0625069824473082E-2</v>
      </c>
      <c r="Q500" s="3" t="inlineStr">
        <is>
          <t>roof-top</t>
        </is>
      </c>
      <c r="R500">
        <f>INDEX(parameters!$C$196:$EJ$198,MATCH('PV (extension)'!Q500,parameters!$B$196:$B$198,0),MATCH('PV (extension)'!B470,parameters!$C$195:$EJ$195,0))</f>
        <v>1799.4911866639925</v>
      </c>
      <c r="S500" t="n">
        <v>3</v>
      </c>
      <c r="T500" t="n">
        <v>30</v>
      </c>
      <c r="U500">
        <f>T500*S500*R500</f>
        <v>161954.20679975933</v>
      </c>
      <c r="V500">
        <f>1/U500</f>
        <v>6.1745849012517656E-6</v>
      </c>
    </row>
    <row r="501" ht="16" customHeight="1" s="29">
      <c r="A501" t="inlineStr">
        <is>
          <t>photovoltaic flat-roof installation, 3kWp, single-Si, on roof</t>
        </is>
      </c>
      <c r="B501" s="30">
        <f>P501*V501</f>
        <v>1.631668212665135E-7</v>
      </c>
      <c r="C501" t="inlineStr">
        <is>
          <t>APAC</t>
        </is>
      </c>
      <c r="D501" t="inlineStr">
        <is>
          <t>unit</t>
        </is>
      </c>
      <c r="F501" t="inlineStr">
        <is>
          <t>technosphere</t>
        </is>
      </c>
      <c r="G501" t="n">
        <v>2</v>
      </c>
      <c r="H501" t="n">
        <v>-15.84555259734934</v>
      </c>
      <c r="I501" t="n">
        <v>0.09798894162072011</v>
      </c>
      <c r="J501" t="inlineStr">
        <is>
          <t>(2,2,1,1,1,3); Calculation with average annual yield and share of technologies. Lifetime: 30a.</t>
        </is>
      </c>
      <c r="L501" t="inlineStr">
        <is>
          <t>photovoltaic flat-roof installation, 3kWp, single-Si, on roof</t>
        </is>
      </c>
      <c r="N501" t="inlineStr">
        <is>
          <t>all</t>
        </is>
      </c>
      <c r="O501" t="n">
        <v>1</v>
      </c>
      <c r="P501" s="30">
        <f>INDEX(parameters!$D$41:$AG$178,MATCH('PV (extension)'!B470,parameters!$C$41:$C$178,0),MATCH('PV (extension)'!A501,parameters!$D$5:$AG$5,0))/O501</f>
        <v>2.6425553114256296E-2</v>
      </c>
      <c r="Q501" s="3" t="inlineStr">
        <is>
          <t>roof-top</t>
        </is>
      </c>
      <c r="R501">
        <f>INDEX(parameters!$C$196:$EJ$198,MATCH('PV (extension)'!Q501,parameters!$B$196:$B$198,0),MATCH('PV (extension)'!B470,parameters!$C$195:$EJ$195,0))</f>
        <v>1799.4911866639925</v>
      </c>
      <c r="S501" t="n">
        <v>3</v>
      </c>
      <c r="T501" t="n">
        <v>30</v>
      </c>
      <c r="U501">
        <f>T501*S501*R501</f>
        <v>161954.20679975933</v>
      </c>
      <c r="V501">
        <f>1/U501</f>
        <v>6.1745849012517656E-6</v>
      </c>
    </row>
    <row r="502" ht="16" customHeight="1" s="29">
      <c r="A502" t="inlineStr">
        <is>
          <t>photovoltaic slanted-roof installation, 3kWp, CIS, panel, mounted, on roof</t>
        </is>
      </c>
      <c r="B502" s="30">
        <f>P502*V502</f>
        <v>9.0250543532998912E-8</v>
      </c>
      <c r="C502" t="inlineStr">
        <is>
          <t>CH</t>
        </is>
      </c>
      <c r="D502" t="inlineStr">
        <is>
          <t>unit</t>
        </is>
      </c>
      <c r="F502" t="inlineStr">
        <is>
          <t>technosphere</t>
        </is>
      </c>
      <c r="G502" t="n">
        <v>2</v>
      </c>
      <c r="H502" t="n">
        <v>-16.88405011147741</v>
      </c>
      <c r="I502" t="n">
        <v>0.09798894162072011</v>
      </c>
      <c r="J502" t="inlineStr">
        <is>
          <t>(2,2,1,1,1,3); Calculation with average annual yield and share of technologies. Lifetime: 30a.</t>
        </is>
      </c>
      <c r="L502" t="inlineStr">
        <is>
          <t>photovoltaic slanted-roof installation, 3kWp, CIS, panel, mounted, on roof</t>
        </is>
      </c>
      <c r="N502" t="inlineStr">
        <is>
          <t>all</t>
        </is>
      </c>
      <c r="O502" t="n">
        <v>1</v>
      </c>
      <c r="P502" s="30">
        <f>INDEX(parameters!$D$41:$AG$178,MATCH('PV (extension)'!B470,parameters!$C$41:$C$178,0),MATCH('PV (extension)'!A502,parameters!$D$5:$AG$5,0))/O502</f>
        <v>1.4616455191133988E-2</v>
      </c>
      <c r="Q502" s="3" t="inlineStr">
        <is>
          <t>roof-top</t>
        </is>
      </c>
      <c r="R502">
        <f>INDEX(parameters!$C$196:$EJ$198,MATCH('PV (extension)'!Q502,parameters!$B$196:$B$198,0),MATCH('PV (extension)'!B470,parameters!$C$195:$EJ$195,0))</f>
        <v>1799.4911866639925</v>
      </c>
      <c r="S502" t="n">
        <v>3</v>
      </c>
      <c r="T502" t="n">
        <v>30</v>
      </c>
      <c r="U502">
        <f>T502*S502*R502</f>
        <v>161954.20679975933</v>
      </c>
      <c r="V502">
        <f>1/U502</f>
        <v>6.1745849012517656E-6</v>
      </c>
    </row>
    <row r="503" ht="16" customHeight="1" s="29">
      <c r="A503" t="inlineStr">
        <is>
          <t>photovoltaic slanted-roof installation, 3kWp, CdTe, laminated, integrated, on roof</t>
        </is>
      </c>
      <c r="B503" s="30">
        <f>P503*V503</f>
        <v>2.5270718147961562E-9</v>
      </c>
      <c r="C503" t="inlineStr">
        <is>
          <t>CH</t>
        </is>
      </c>
      <c r="D503" t="inlineStr">
        <is>
          <t>unit</t>
        </is>
      </c>
      <c r="F503" t="inlineStr">
        <is>
          <t>technosphere</t>
        </is>
      </c>
      <c r="G503" t="n">
        <v>2</v>
      </c>
      <c r="H503" t="n">
        <v>-19.50639655088546</v>
      </c>
      <c r="I503" t="n">
        <v>0.09798894162072011</v>
      </c>
      <c r="J503" t="inlineStr">
        <is>
          <t>(2,2,1,1,1,3); Calculation with average annual yield and share of technologies. Lifetime: 30a.</t>
        </is>
      </c>
      <c r="L503" t="inlineStr">
        <is>
          <t>photovoltaic slanted-roof installation, 3kWp, CdTe, laminated, integrated, on roof</t>
        </is>
      </c>
      <c r="N503" t="inlineStr">
        <is>
          <t>all</t>
        </is>
      </c>
      <c r="O503" t="n">
        <v>1</v>
      </c>
      <c r="P503" s="30">
        <f>INDEX(parameters!$D$41:$AG$178,MATCH('PV (extension)'!B470,parameters!$C$41:$C$178,0),MATCH('PV (extension)'!A503,parameters!$D$5:$AG$5,0))/O503</f>
        <v>4.0926991129133978E-4</v>
      </c>
      <c r="Q503" s="3" t="inlineStr">
        <is>
          <t>roof-top</t>
        </is>
      </c>
      <c r="R503">
        <f>INDEX(parameters!$C$196:$EJ$198,MATCH('PV (extension)'!Q503,parameters!$B$196:$B$198,0),MATCH('PV (extension)'!B470,parameters!$C$195:$EJ$195,0))</f>
        <v>1799.4911866639925</v>
      </c>
      <c r="S503" t="n">
        <v>3</v>
      </c>
      <c r="T503" t="n">
        <v>30</v>
      </c>
      <c r="U503">
        <f>T503*S503*R503</f>
        <v>161954.20679975933</v>
      </c>
      <c r="V503">
        <f>1/U503</f>
        <v>6.1745849012517656E-6</v>
      </c>
    </row>
    <row r="504" ht="16" customHeight="1" s="29">
      <c r="A504" t="inlineStr">
        <is>
          <t>photovoltaic slanted-roof installation, 3kWp, multi-Si, laminated, integrated, on roof</t>
        </is>
      </c>
      <c r="B504" s="30">
        <f>P504*V504</f>
        <v>1.5013482106354448E-8</v>
      </c>
      <c r="C504" t="inlineStr">
        <is>
          <t>APAC</t>
        </is>
      </c>
      <c r="D504" t="inlineStr">
        <is>
          <t>unit</t>
        </is>
      </c>
      <c r="F504" t="inlineStr">
        <is>
          <t>technosphere</t>
        </is>
      </c>
      <c r="G504" t="n">
        <v>2</v>
      </c>
      <c r="H504" t="n">
        <v>-18.22076487875746</v>
      </c>
      <c r="I504" t="n">
        <v>0.09798894162072011</v>
      </c>
      <c r="J504" t="inlineStr">
        <is>
          <t>(2,2,1,1,1,3); Calculation with average annual yield and share of technologies. Lifetime: 30a.</t>
        </is>
      </c>
      <c r="L504" t="inlineStr">
        <is>
          <t>photovoltaic slanted-roof installation, 3kWp, multi-Si, laminated, integrated, on roof</t>
        </is>
      </c>
      <c r="N504" t="inlineStr">
        <is>
          <t>all</t>
        </is>
      </c>
      <c r="O504" t="n">
        <v>1</v>
      </c>
      <c r="P504" s="30">
        <f>INDEX(parameters!$D$41:$AG$178,MATCH('PV (extension)'!B470,parameters!$C$41:$C$178,0),MATCH('PV (extension)'!A504,parameters!$D$5:$AG$5,0))/O504</f>
        <v>2.4314965858370148E-3</v>
      </c>
      <c r="Q504" s="3" t="inlineStr">
        <is>
          <t>roof-top</t>
        </is>
      </c>
      <c r="R504">
        <f>INDEX(parameters!$C$196:$EJ$198,MATCH('PV (extension)'!Q504,parameters!$B$196:$B$198,0),MATCH('PV (extension)'!B470,parameters!$C$195:$EJ$195,0))</f>
        <v>1799.4911866639925</v>
      </c>
      <c r="S504" t="n">
        <v>3</v>
      </c>
      <c r="T504" t="n">
        <v>30</v>
      </c>
      <c r="U504">
        <f>T504*S504*R504</f>
        <v>161954.20679975933</v>
      </c>
      <c r="V504">
        <f>1/U504</f>
        <v>6.1745849012517656E-6</v>
      </c>
    </row>
    <row r="505" ht="16" customHeight="1" s="29">
      <c r="A505" t="inlineStr">
        <is>
          <t>photovoltaic slanted-roof installation, 3kWp, multi-Si, panel, mounted, on roof</t>
        </is>
      </c>
      <c r="B505" s="30">
        <f>P505*V505</f>
        <v>2.5697748675843103E-7</v>
      </c>
      <c r="C505" t="inlineStr">
        <is>
          <t>APAC</t>
        </is>
      </c>
      <c r="D505" t="inlineStr">
        <is>
          <t>unit</t>
        </is>
      </c>
      <c r="F505" t="inlineStr">
        <is>
          <t>technosphere</t>
        </is>
      </c>
      <c r="G505" t="n">
        <v>2</v>
      </c>
      <c r="H505" t="n">
        <v>-15.40735416199742</v>
      </c>
      <c r="I505" t="n">
        <v>0.09798894162072011</v>
      </c>
      <c r="J505" t="inlineStr">
        <is>
          <t>(2,2,1,1,1,3); Calculation with average annual yield and share of technologies. Lifetime: 30a.</t>
        </is>
      </c>
      <c r="L505" t="inlineStr">
        <is>
          <t>photovoltaic slanted-roof installation, 3kWp, multi-Si, panel, mounted, on roof</t>
        </is>
      </c>
      <c r="N505" t="inlineStr">
        <is>
          <t>all</t>
        </is>
      </c>
      <c r="O505" t="n">
        <v>1</v>
      </c>
      <c r="P505" s="30">
        <f>INDEX(parameters!$D$41:$AG$178,MATCH('PV (extension)'!B470,parameters!$C$41:$C$178,0),MATCH('PV (extension)'!A505,parameters!$D$5:$AG$5,0))/O505</f>
        <v>4.1618585033357351E-2</v>
      </c>
      <c r="Q505" s="3" t="inlineStr">
        <is>
          <t>roof-top</t>
        </is>
      </c>
      <c r="R505">
        <f>INDEX(parameters!$C$196:$EJ$198,MATCH('PV (extension)'!Q505,parameters!$B$196:$B$198,0),MATCH('PV (extension)'!B470,parameters!$C$195:$EJ$195,0))</f>
        <v>1799.4911866639925</v>
      </c>
      <c r="S505" t="n">
        <v>3</v>
      </c>
      <c r="T505" t="n">
        <v>30</v>
      </c>
      <c r="U505">
        <f>T505*S505*R505</f>
        <v>161954.20679975933</v>
      </c>
      <c r="V505">
        <f>1/U505</f>
        <v>6.1745849012517656E-6</v>
      </c>
    </row>
    <row r="506" ht="16" customHeight="1" s="29">
      <c r="A506" t="inlineStr">
        <is>
          <t>photovoltaic slanted-roof installation, 3kWp, single-Si, laminated, integrated, on roof</t>
        </is>
      </c>
      <c r="B506" s="30">
        <f>P506*V506</f>
        <v>7.9345696307910403E-9</v>
      </c>
      <c r="C506" t="inlineStr">
        <is>
          <t>APAC</t>
        </is>
      </c>
      <c r="D506" t="inlineStr">
        <is>
          <t>unit</t>
        </is>
      </c>
      <c r="F506" t="inlineStr">
        <is>
          <t>technosphere</t>
        </is>
      </c>
      <c r="G506" t="n">
        <v>2</v>
      </c>
      <c r="H506" t="n">
        <v>-18.85636797425012</v>
      </c>
      <c r="I506" t="n">
        <v>0.09798894162072011</v>
      </c>
      <c r="J506" t="inlineStr">
        <is>
          <t>(2,2,1,1,1,3); Calculation with average annual yield and share of technologies. Lifetime: 30a.</t>
        </is>
      </c>
      <c r="L506" t="inlineStr">
        <is>
          <t>photovoltaic slanted-roof installation, 3kWp, single-Si, laminated, integrated, on roof</t>
        </is>
      </c>
      <c r="N506" t="inlineStr">
        <is>
          <t>all</t>
        </is>
      </c>
      <c r="O506" t="n">
        <v>1</v>
      </c>
      <c r="P506" s="30">
        <f>INDEX(parameters!$D$41:$AG$178,MATCH('PV (extension)'!B470,parameters!$C$41:$C$178,0),MATCH('PV (extension)'!A506,parameters!$D$5:$AG$5,0))/O506</f>
        <v>1.2850369308522222E-3</v>
      </c>
      <c r="Q506" s="3" t="inlineStr">
        <is>
          <t>roof-top</t>
        </is>
      </c>
      <c r="R506">
        <f>INDEX(parameters!$C$196:$EJ$198,MATCH('PV (extension)'!Q506,parameters!$B$196:$B$198,0),MATCH('PV (extension)'!B470,parameters!$C$195:$EJ$195,0))</f>
        <v>1799.4911866639925</v>
      </c>
      <c r="S506" t="n">
        <v>3</v>
      </c>
      <c r="T506" t="n">
        <v>30</v>
      </c>
      <c r="U506">
        <f>T506*S506*R506</f>
        <v>161954.20679975933</v>
      </c>
      <c r="V506">
        <f>1/U506</f>
        <v>6.1745849012517656E-6</v>
      </c>
    </row>
    <row r="507" ht="16" customHeight="1" s="29">
      <c r="A507" t="inlineStr">
        <is>
          <t>photovoltaic slanted-roof installation, 3kWp, single-Si, panel, mounted, on roof</t>
        </is>
      </c>
      <c r="B507" s="30">
        <f>P507*V507</f>
        <v>1.3429821021002203E-7</v>
      </c>
      <c r="C507" t="inlineStr">
        <is>
          <t>APAC</t>
        </is>
      </c>
      <c r="D507" t="inlineStr">
        <is>
          <t>unit</t>
        </is>
      </c>
      <c r="F507" t="inlineStr">
        <is>
          <t>technosphere</t>
        </is>
      </c>
      <c r="G507" t="n">
        <v>2</v>
      </c>
      <c r="H507" t="n">
        <v>-16.04298817847151</v>
      </c>
      <c r="I507" t="n">
        <v>0.09798894162072011</v>
      </c>
      <c r="J507" t="inlineStr">
        <is>
          <t>(2,2,1,1,1,3); Calculation with average annual yield and share of technologies. Lifetime: 30a.</t>
        </is>
      </c>
      <c r="L507" t="inlineStr">
        <is>
          <t>photovoltaic slanted-roof installation, 3kWp, single-Si, panel, mounted, on roof</t>
        </is>
      </c>
      <c r="N507" t="inlineStr">
        <is>
          <t>all</t>
        </is>
      </c>
      <c r="O507" t="n">
        <v>1</v>
      </c>
      <c r="P507" s="30">
        <f>INDEX(parameters!$D$41:$AG$178,MATCH('PV (extension)'!B470,parameters!$C$41:$C$178,0),MATCH('PV (extension)'!A507,parameters!$D$5:$AG$5,0))/O507</f>
        <v>2.1750160109191456E-2</v>
      </c>
      <c r="Q507" s="3" t="inlineStr">
        <is>
          <t>roof-top</t>
        </is>
      </c>
      <c r="R507">
        <f>INDEX(parameters!$C$196:$EJ$198,MATCH('PV (extension)'!Q507,parameters!$B$196:$B$198,0),MATCH('PV (extension)'!B470,parameters!$C$195:$EJ$195,0))</f>
        <v>1799.4911866639925</v>
      </c>
      <c r="S507" t="n">
        <v>3</v>
      </c>
      <c r="T507" t="n">
        <v>30</v>
      </c>
      <c r="U507">
        <f>T507*S507*R507</f>
        <v>161954.20679975933</v>
      </c>
      <c r="V507">
        <f>1/U507</f>
        <v>6.1745849012517656E-6</v>
      </c>
    </row>
    <row r="508" s="29">
      <c r="A508" t="inlineStr">
        <is>
          <t>market for tap water</t>
        </is>
      </c>
      <c r="B508" t="n">
        <v>0.0020721</v>
      </c>
      <c r="C508" t="inlineStr">
        <is>
          <t>Europe without Switzerland</t>
        </is>
      </c>
      <c r="D508" t="inlineStr">
        <is>
          <t>kilogram</t>
        </is>
      </c>
      <c r="F508" t="inlineStr">
        <is>
          <t>technosphere</t>
        </is>
      </c>
      <c r="G508" t="n">
        <v>2</v>
      </c>
      <c r="H508" t="n">
        <v>-6.179192693201237</v>
      </c>
      <c r="I508" t="n">
        <v>0.04340984597628009</v>
      </c>
      <c r="J508" t="inlineStr">
        <is>
          <t>(2,2,1,1,1,3); Estimation 20l/m2 panel</t>
        </is>
      </c>
      <c r="L508" t="inlineStr">
        <is>
          <t>tap water</t>
        </is>
      </c>
    </row>
    <row r="509" s="29">
      <c r="A509" t="inlineStr">
        <is>
          <t>treatment of wastewater, from residence, capacity 1.1E10l/year</t>
        </is>
      </c>
      <c r="B509" t="n">
        <v>-1.8649e-06</v>
      </c>
      <c r="C509" t="inlineStr">
        <is>
          <t>CH</t>
        </is>
      </c>
      <c r="D509" t="inlineStr">
        <is>
          <t>cubic meter</t>
        </is>
      </c>
      <c r="F509" t="inlineStr">
        <is>
          <t>technosphere</t>
        </is>
      </c>
      <c r="G509" t="n">
        <v>2</v>
      </c>
      <c r="H509" t="n">
        <v>-13.19230312560901</v>
      </c>
      <c r="I509" t="n">
        <v>0.04340984597628009</v>
      </c>
      <c r="J509" t="inlineStr">
        <is>
          <t>(2,2,1,1,1,3); Estimation 20l/m2 panel</t>
        </is>
      </c>
      <c r="K509" t="b">
        <v>1</v>
      </c>
      <c r="L509" t="inlineStr">
        <is>
          <t>wastewater, from residence</t>
        </is>
      </c>
    </row>
    <row r="510" s="29"/>
    <row r="511" customFormat="1" s="28">
      <c r="A511" s="28" t="inlineStr">
        <is>
          <t>Activity</t>
        </is>
      </c>
      <c r="B511" s="28" t="inlineStr">
        <is>
          <t>electricity production, photovoltaic, residential</t>
        </is>
      </c>
    </row>
    <row r="512">
      <c r="A512" t="inlineStr">
        <is>
          <t>comment</t>
        </is>
      </c>
      <c r="B51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")&amp;HLOOKUP(B513,parameters!$C$195:$EJ$198,2,0)&amp;" kWh/kWp.
Annual output, Facade: "&amp;HLOOKUP(B513,parameters!$C$195:$EJ$198,3,0)&amp;" kWh/kWp.
Annual output, Open-ground: "&amp;HLOOKUP(B513,parameters!$C$195:$EJ$198,4,0)&amp;_xlfn._LONGTEXT("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")&amp;VLOOKUP(B513,'extension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1781.80090694457 kWh/kWp.
Annual output, Facade: 1251.05170062066 kWh/kWp.
Annual output, Open-ground: 1895.53287972827 kWh/kWp.
Amount of solar energy transformed to electricity. Waste heat emission due to losses of electricity in the system.
Technology:  Electricity production with grid-connected photovoltaic power plants.
Time period:  Time of publications
Production volume: 4797 GWh in 2025.
Sampling:  Statistical data and model calculations
Extrapolations:  Use of PV technology data investigated for other countries (Switzerland). Correction of average yield with Swiss data.
Uncertainty:  None
Author: Romain Sacchi, PSI, romain.sacchi@psi.ch</v>
      </c>
    </row>
    <row r="513" s="29">
      <c r="A513" t="inlineStr">
        <is>
          <t>location</t>
        </is>
      </c>
      <c r="B513" t="inlineStr">
        <is>
          <t>SA</t>
        </is>
      </c>
    </row>
    <row r="514" s="29">
      <c r="A514" t="inlineStr">
        <is>
          <t>production amount</t>
        </is>
      </c>
      <c r="B514" t="n">
        <v>1</v>
      </c>
    </row>
    <row r="515" s="29">
      <c r="A515" t="inlineStr">
        <is>
          <t>reference product</t>
        </is>
      </c>
      <c r="B515" t="inlineStr">
        <is>
          <t>electricity, low voltage</t>
        </is>
      </c>
    </row>
    <row r="516" s="29">
      <c r="A516" t="inlineStr">
        <is>
          <t>source</t>
        </is>
      </c>
      <c r="B5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7" s="29">
      <c r="A517" t="inlineStr">
        <is>
          <t>type</t>
        </is>
      </c>
      <c r="B517" t="inlineStr">
        <is>
          <t>process</t>
        </is>
      </c>
    </row>
    <row r="518" s="29">
      <c r="A518" t="inlineStr">
        <is>
          <t>unit</t>
        </is>
      </c>
      <c r="B518" t="inlineStr">
        <is>
          <t>kilowatt hour</t>
        </is>
      </c>
    </row>
    <row r="519" s="29">
      <c r="A519" t="inlineStr">
        <is>
          <t>Exchanges</t>
        </is>
      </c>
    </row>
    <row r="520" customFormat="1" s="28">
      <c r="A520" s="28" t="inlineStr">
        <is>
          <t>name</t>
        </is>
      </c>
      <c r="B520" s="28" t="inlineStr">
        <is>
          <t>amount</t>
        </is>
      </c>
      <c r="C520" s="28" t="inlineStr">
        <is>
          <t>location</t>
        </is>
      </c>
      <c r="D520" s="28" t="inlineStr">
        <is>
          <t>unit</t>
        </is>
      </c>
      <c r="E520" s="28" t="inlineStr">
        <is>
          <t>categories</t>
        </is>
      </c>
      <c r="F520" s="28" t="inlineStr">
        <is>
          <t>type</t>
        </is>
      </c>
      <c r="G520" s="28" t="inlineStr">
        <is>
          <t>uncertainty type</t>
        </is>
      </c>
      <c r="H520" s="28" t="inlineStr">
        <is>
          <t>reference product</t>
        </is>
      </c>
      <c r="I520" s="28" t="inlineStr">
        <is>
          <t>comment</t>
        </is>
      </c>
      <c r="J520" s="28" t="inlineStr">
        <is>
          <t>production volume</t>
        </is>
      </c>
      <c r="K520" s="28" t="inlineStr">
        <is>
          <t>scope</t>
        </is>
      </c>
      <c r="L520" s="28" t="inlineStr">
        <is>
          <t>scope share</t>
        </is>
      </c>
      <c r="M520" s="28" t="inlineStr">
        <is>
          <t>tech share</t>
        </is>
      </c>
      <c r="N520" s="28" t="inlineStr">
        <is>
          <t>installation</t>
        </is>
      </c>
      <c r="O520" s="28" t="inlineStr">
        <is>
          <t>productivity</t>
        </is>
      </c>
      <c r="P520" s="28" t="inlineStr">
        <is>
          <t>kWp</t>
        </is>
      </c>
      <c r="Q520" s="28" t="inlineStr">
        <is>
          <t>lifetime</t>
        </is>
      </c>
      <c r="R520" s="28" t="inlineStr">
        <is>
          <t>lifetime production</t>
        </is>
      </c>
      <c r="S520" s="28" t="inlineStr">
        <is>
          <t>inverted lifetime production</t>
        </is>
      </c>
    </row>
    <row r="521" s="29">
      <c r="A521" t="inlineStr">
        <is>
          <t>Energy, solar, converted</t>
        </is>
      </c>
      <c r="B521" t="n">
        <v>3.8503</v>
      </c>
      <c r="D521" t="inlineStr">
        <is>
          <t>megajoule</t>
        </is>
      </c>
      <c r="E521" t="inlineStr">
        <is>
          <t>natural resource::in air</t>
        </is>
      </c>
      <c r="F521" t="inlineStr">
        <is>
          <t>biosphere</t>
        </is>
      </c>
      <c r="G521" t="n">
        <v>0</v>
      </c>
      <c r="I521" t="inlineStr">
        <is>
          <t>(2,2,1,1,1,3); Energy loss in the system</t>
        </is>
      </c>
    </row>
    <row r="522" s="29">
      <c r="A522" t="inlineStr">
        <is>
          <t>Heat, waste</t>
        </is>
      </c>
      <c r="B522" t="n">
        <v>0.25027</v>
      </c>
      <c r="D522" t="inlineStr">
        <is>
          <t>megajoule</t>
        </is>
      </c>
      <c r="E522" t="inlineStr">
        <is>
          <t>air</t>
        </is>
      </c>
      <c r="F522" t="inlineStr">
        <is>
          <t>biosphere</t>
        </is>
      </c>
      <c r="G522" t="n">
        <v>0</v>
      </c>
      <c r="I522" t="inlineStr">
        <is>
          <t>(1,na,na,na,na,na); Calculation with average annual output and share of technologies; Average degradation of 10.5% included</t>
        </is>
      </c>
    </row>
    <row r="523" s="29">
      <c r="A523" t="inlineStr">
        <is>
          <t>electricity production, photovoltaic, residential</t>
        </is>
      </c>
      <c r="B523" t="n">
        <v>1</v>
      </c>
      <c r="C523" t="inlineStr">
        <is>
          <t>SA</t>
        </is>
      </c>
      <c r="D523" t="inlineStr">
        <is>
          <t>kilowatt hour</t>
        </is>
      </c>
      <c r="E523" t="inlineStr">
        <is>
          <t>photovoltaic::power plants</t>
        </is>
      </c>
      <c r="F523" t="inlineStr">
        <is>
          <t>production</t>
        </is>
      </c>
      <c r="G523" t="n">
        <v>0</v>
      </c>
      <c r="H523" t="inlineStr">
        <is>
          <t>electricity, low voltage</t>
        </is>
      </c>
      <c r="J523">
        <f>VLOOKUP(C523,'extension - production vol'!$B$6:$D$235,3,0)</f>
        <v>4797</v>
      </c>
    </row>
    <row r="524" ht="16" customHeight="1" s="29">
      <c r="A524" t="inlineStr">
        <is>
          <t>photovoltaic slanted-roof installation, 3 kWp, CIS, laminated, integrated, on roof</t>
        </is>
      </c>
      <c r="B524" s="30">
        <f>M524*S524</f>
        <v>3.1926643920532306E-8</v>
      </c>
      <c r="C524" t="inlineStr">
        <is>
          <t>CH</t>
        </is>
      </c>
      <c r="D524" t="inlineStr">
        <is>
          <t>unit</t>
        </is>
      </c>
      <c r="F524" t="inlineStr">
        <is>
          <t>technosphere</t>
        </is>
      </c>
      <c r="G524" t="n">
        <v>0</v>
      </c>
      <c r="H524" t="inlineStr">
        <is>
          <t>photovoltaic slanted-roof installation, 3 kWp, CIS, laminated, integrated, on roof</t>
        </is>
      </c>
      <c r="I524" t="inlineStr">
        <is>
          <t>(2,2,1,1,1,3); Calculation with average annual yield and share of technologies. Lifetime: 30a.</t>
        </is>
      </c>
      <c r="K524" t="inlineStr">
        <is>
          <t>residential</t>
        </is>
      </c>
      <c r="L524">
        <f>IF(K524="residential",VLOOKUP(B513,parameters!$C$41:$AG$178,18,0),IF(K524="commercial",1-VLOOKUP(B513,parameters!$C$41:$AG$178,18,0),1))</f>
        <v>0.17766751537682748</v>
      </c>
      <c r="M524" s="30">
        <f>INDEX(parameters!$D$41:$AG$178,MATCH('PV (extension)'!B513,parameters!$C$41:$C$178,0),MATCH('PV (extension)'!A524,parameters!$D$5:$AG$5,0))/L524</f>
        <v>5.119823078397083E-3</v>
      </c>
      <c r="N524" s="3" t="inlineStr">
        <is>
          <t>roof-top</t>
        </is>
      </c>
      <c r="O524">
        <f>INDEX(parameters!$C$196:$EJ$198,MATCH('PV (extension)'!N524,parameters!$B$196:$B$198,0),MATCH('PV (extension)'!B513,parameters!$C$195:$EJ$195,0))</f>
        <v>1781.8009069445736</v>
      </c>
      <c r="P524" t="n">
        <v>3</v>
      </c>
      <c r="Q524" t="n">
        <v>30</v>
      </c>
      <c r="R524">
        <f>Q524*P524*O524</f>
        <v>160362.08162501163</v>
      </c>
      <c r="S524">
        <f>1/R524</f>
        <v>6.2358881218465691E-6</v>
      </c>
    </row>
    <row r="525" ht="16" customHeight="1" s="29">
      <c r="A525" t="inlineStr">
        <is>
          <t>photovoltaic slanted-roof installation, 3 kWp, CdTe, panel, mounted, on roof</t>
        </is>
      </c>
      <c r="B525" s="30">
        <f>M525*S525</f>
        <v>2.0823534598492569E-7</v>
      </c>
      <c r="C525" t="inlineStr">
        <is>
          <t>CH</t>
        </is>
      </c>
      <c r="D525" t="inlineStr">
        <is>
          <t>unit</t>
        </is>
      </c>
      <c r="F525" t="inlineStr">
        <is>
          <t>technosphere</t>
        </is>
      </c>
      <c r="G525" t="n">
        <v>0</v>
      </c>
      <c r="H525" t="inlineStr">
        <is>
          <t>photovoltaic slanted-roof installation, 3 kWp, CdTe, panel, mounted, on roof</t>
        </is>
      </c>
      <c r="I525" t="inlineStr">
        <is>
          <t>(2,2,1,1,1,3); Calculation with average annual yield and share of technologies. Lifetime: 30a.</t>
        </is>
      </c>
      <c r="K525" t="inlineStr">
        <is>
          <t>residential</t>
        </is>
      </c>
      <c r="L525">
        <f>L524</f>
        <v>0.17766751537682748</v>
      </c>
      <c r="M525" s="30">
        <f>INDEX(parameters!$D$41:$AG$178,MATCH('PV (extension)'!B513,parameters!$C$41:$C$178,0),MATCH('PV (extension)'!A525,parameters!$D$5:$AG$5,0))/L525</f>
        <v>3.3393053550047194E-2</v>
      </c>
      <c r="N525" s="3" t="inlineStr">
        <is>
          <t>roof-top</t>
        </is>
      </c>
      <c r="O525">
        <f>INDEX(parameters!$C$196:$EJ$198,MATCH('PV (extension)'!N525,parameters!$B$196:$B$198,0),MATCH('PV (extension)'!B513,parameters!$C$195:$EJ$195,0))</f>
        <v>1781.8009069445736</v>
      </c>
      <c r="P525" t="n">
        <v>3</v>
      </c>
      <c r="Q525" t="n">
        <v>30</v>
      </c>
      <c r="R525">
        <f>Q525*P525*O525</f>
        <v>160362.08162501163</v>
      </c>
      <c r="S525">
        <f>1/R525</f>
        <v>6.2358881218465691E-6</v>
      </c>
    </row>
    <row r="526" ht="16" customHeight="1" s="29">
      <c r="A526" t="inlineStr">
        <is>
          <t>photovoltaic slanted-roof installation, 3 kWp, micro-Si, laminated, integrated, on roof</t>
        </is>
      </c>
      <c r="B526" s="30">
        <f>M526*S526</f>
        <v>3.2266039758041776E-9</v>
      </c>
      <c r="C526" t="inlineStr">
        <is>
          <t>RER</t>
        </is>
      </c>
      <c r="D526" t="inlineStr">
        <is>
          <t>unit</t>
        </is>
      </c>
      <c r="F526" t="inlineStr">
        <is>
          <t>technosphere</t>
        </is>
      </c>
      <c r="G526" t="n">
        <v>0</v>
      </c>
      <c r="H526" t="inlineStr">
        <is>
          <t>photovoltaic slanted-roof installation, 3 kWp, micro-Si, laminated, integrated, on roof</t>
        </is>
      </c>
      <c r="I526" t="inlineStr">
        <is>
          <t>(2,2,1,1,1,3); Calculation with average annual yield and share of technologies. Lifetime: 30a.</t>
        </is>
      </c>
      <c r="K526" t="inlineStr">
        <is>
          <t>residential</t>
        </is>
      </c>
      <c r="L526">
        <f>L525</f>
        <v>0.17766751537682748</v>
      </c>
      <c r="M526" s="30">
        <f>INDEX(parameters!$D$41:$AG$178,MATCH('PV (extension)'!B513,parameters!$C$41:$C$178,0),MATCH('PV (extension)'!A526,parameters!$D$5:$AG$5,0))/L526</f>
        <v>5.1742493013949662E-4</v>
      </c>
      <c r="N526" s="3" t="inlineStr">
        <is>
          <t>roof-top</t>
        </is>
      </c>
      <c r="O526">
        <f>INDEX(parameters!$C$196:$EJ$198,MATCH('PV (extension)'!N526,parameters!$B$196:$B$198,0),MATCH('PV (extension)'!B513,parameters!$C$195:$EJ$195,0))</f>
        <v>1781.8009069445736</v>
      </c>
      <c r="P526" t="n">
        <v>3</v>
      </c>
      <c r="Q526" t="n">
        <v>30</v>
      </c>
      <c r="R526">
        <f>Q526*P526*O526</f>
        <v>160362.08162501163</v>
      </c>
      <c r="S526">
        <f>1/R526</f>
        <v>6.2358881218465691E-6</v>
      </c>
    </row>
    <row r="527" ht="16" customHeight="1" s="29">
      <c r="A527" t="inlineStr">
        <is>
          <t>photovoltaic slanted-roof installation, 3 kWp, micro-Si, panel, mounted, on roof</t>
        </is>
      </c>
      <c r="B527" s="30">
        <f>M527*S527</f>
        <v>5.6093950036149913E-8</v>
      </c>
      <c r="C527" t="inlineStr">
        <is>
          <t>RER</t>
        </is>
      </c>
      <c r="D527" t="inlineStr">
        <is>
          <t>unit</t>
        </is>
      </c>
      <c r="F527" t="inlineStr">
        <is>
          <t>technosphere</t>
        </is>
      </c>
      <c r="G527" t="n">
        <v>0</v>
      </c>
      <c r="H527" t="inlineStr">
        <is>
          <t>photovoltaic slanted-roof installation, 3 kWp, micro-Si, panel, mounted, on roof</t>
        </is>
      </c>
      <c r="I527" t="inlineStr">
        <is>
          <t>(2,2,1,1,1,3); Calculation with average annual yield and share of technologies. Lifetime: 30a.</t>
        </is>
      </c>
      <c r="K527" t="inlineStr">
        <is>
          <t>residential</t>
        </is>
      </c>
      <c r="L527">
        <f>L526</f>
        <v>0.17766751537682748</v>
      </c>
      <c r="M527" s="30">
        <f>INDEX(parameters!$D$41:$AG$178,MATCH('PV (extension)'!B513,parameters!$C$41:$C$178,0),MATCH('PV (extension)'!A527,parameters!$D$5:$AG$5,0))/L527</f>
        <v>8.9953425943663963E-3</v>
      </c>
      <c r="N527" s="3" t="inlineStr">
        <is>
          <t>roof-top</t>
        </is>
      </c>
      <c r="O527">
        <f>INDEX(parameters!$C$196:$EJ$198,MATCH('PV (extension)'!N527,parameters!$B$196:$B$198,0),MATCH('PV (extension)'!B513,parameters!$C$195:$EJ$195,0))</f>
        <v>1781.8009069445736</v>
      </c>
      <c r="P527" t="n">
        <v>3</v>
      </c>
      <c r="Q527" t="n">
        <v>30</v>
      </c>
      <c r="R527">
        <f>Q527*P527*O527</f>
        <v>160362.08162501163</v>
      </c>
      <c r="S527">
        <f>1/R527</f>
        <v>6.2358881218465691E-6</v>
      </c>
    </row>
    <row r="528" s="29">
      <c r="A528" t="inlineStr">
        <is>
          <t>photovoltaic facade installation, 3kWp, multi-Si, laminated, integrated, at building</t>
        </is>
      </c>
      <c r="B528" s="30">
        <f>M528*S528</f>
        <v>1.6428697754243579E-7</v>
      </c>
      <c r="C528" t="inlineStr">
        <is>
          <t>RER</t>
        </is>
      </c>
      <c r="D528" t="inlineStr">
        <is>
          <t>unit</t>
        </is>
      </c>
      <c r="F528" t="inlineStr">
        <is>
          <t>technosphere</t>
        </is>
      </c>
      <c r="G528" t="n">
        <v>0</v>
      </c>
      <c r="H528" t="inlineStr">
        <is>
          <t>photovoltaic facade installation, 3kWp, multi-Si, laminated, integrated, at building</t>
        </is>
      </c>
      <c r="I528" t="inlineStr">
        <is>
          <t>(2,2,1,1,1,3); Calculation with average annual yield and share of technologies. Lifetime: 30a.</t>
        </is>
      </c>
      <c r="K528" t="inlineStr">
        <is>
          <t>residential</t>
        </is>
      </c>
      <c r="L528">
        <f>L527</f>
        <v>0.17766751537682748</v>
      </c>
      <c r="M528" s="30">
        <f>INDEX(parameters!$D$41:$AG$178,MATCH('PV (extension)'!B513,parameters!$C$41:$C$178,0),MATCH('PV (extension)'!A528,parameters!$D$5:$AG$5,0))/L528</f>
        <v>1.8497835237986298E-2</v>
      </c>
      <c r="N528" t="inlineStr">
        <is>
          <t>façade</t>
        </is>
      </c>
      <c r="O528">
        <f>INDEX(parameters!$C$196:$EJ$198,MATCH('PV (extension)'!N528,parameters!$B$196:$B$198,0),MATCH('PV (extension)'!B513,parameters!$C$195:$EJ$195,0))</f>
        <v>1251.0517006206583</v>
      </c>
      <c r="P528" t="n">
        <v>3</v>
      </c>
      <c r="Q528" t="n">
        <v>30</v>
      </c>
      <c r="R528">
        <f>Q528*P528*O528</f>
        <v>112594.65305585925</v>
      </c>
      <c r="S528">
        <f>1/R528</f>
        <v>8.8814164159632943E-6</v>
      </c>
    </row>
    <row r="529" s="29">
      <c r="A529" t="inlineStr">
        <is>
          <t>photovoltaic facade installation, 3kWp, multi-Si, panel, mounted, at building</t>
        </is>
      </c>
      <c r="B529" s="30">
        <f>M529*S529</f>
        <v>1.611220434908575E-7</v>
      </c>
      <c r="C529" t="inlineStr">
        <is>
          <t>RER</t>
        </is>
      </c>
      <c r="D529" t="inlineStr">
        <is>
          <t>unit</t>
        </is>
      </c>
      <c r="F529" t="inlineStr">
        <is>
          <t>technosphere</t>
        </is>
      </c>
      <c r="G529" t="n">
        <v>0</v>
      </c>
      <c r="H529" t="inlineStr">
        <is>
          <t>photovoltaic facade installation, 3kWp, multi-Si, panel, mounted, at building</t>
        </is>
      </c>
      <c r="I529" t="inlineStr">
        <is>
          <t>(2,2,1,1,1,3); Calculation with average annual yield and share of technologies. Lifetime: 30a.</t>
        </is>
      </c>
      <c r="K529" t="inlineStr">
        <is>
          <t>residential</t>
        </is>
      </c>
      <c r="L529">
        <f>L528</f>
        <v>0.17766751537682748</v>
      </c>
      <c r="M529" s="30">
        <f>INDEX(parameters!$D$41:$AG$178,MATCH('PV (extension)'!B513,parameters!$C$41:$C$178,0),MATCH('PV (extension)'!A529,parameters!$D$5:$AG$5,0))/L529</f>
        <v>1.8141480586504166E-2</v>
      </c>
      <c r="N529" t="inlineStr">
        <is>
          <t>façade</t>
        </is>
      </c>
      <c r="O529">
        <f>INDEX(parameters!$C$196:$EJ$198,MATCH('PV (extension)'!N529,parameters!$B$196:$B$198,0),MATCH('PV (extension)'!B513,parameters!$C$195:$EJ$195,0))</f>
        <v>1251.0517006206583</v>
      </c>
      <c r="P529" t="n">
        <v>3</v>
      </c>
      <c r="Q529" t="n">
        <v>30</v>
      </c>
      <c r="R529">
        <f>Q529*P529*O529</f>
        <v>112594.65305585925</v>
      </c>
      <c r="S529">
        <f>1/R529</f>
        <v>8.8814164159632943E-6</v>
      </c>
    </row>
    <row r="530" s="29">
      <c r="A530" t="inlineStr">
        <is>
          <t>photovoltaic facade installation, 3kWp, single-Si, laminated, integrated, at building</t>
        </is>
      </c>
      <c r="B530" s="30">
        <f>M530*S530</f>
        <v>8.6610260604375315E-8</v>
      </c>
      <c r="C530" t="inlineStr">
        <is>
          <t>RER</t>
        </is>
      </c>
      <c r="D530" t="inlineStr">
        <is>
          <t>unit</t>
        </is>
      </c>
      <c r="F530" t="inlineStr">
        <is>
          <t>technosphere</t>
        </is>
      </c>
      <c r="G530" t="n">
        <v>0</v>
      </c>
      <c r="H530" t="inlineStr">
        <is>
          <t>photovoltaic facade installation, 3kWp, single-Si, laminated, integrated, at building</t>
        </is>
      </c>
      <c r="I530" t="inlineStr">
        <is>
          <t>(2,2,1,1,1,3); Calculation with average annual yield and share of technologies. Lifetime: 30a.</t>
        </is>
      </c>
      <c r="K530" t="inlineStr">
        <is>
          <t>residential</t>
        </is>
      </c>
      <c r="L530">
        <f>L529</f>
        <v>0.17766751537682748</v>
      </c>
      <c r="M530" s="30">
        <f>INDEX(parameters!$D$41:$AG$178,MATCH('PV (extension)'!B513,parameters!$C$41:$C$178,0),MATCH('PV (extension)'!A530,parameters!$D$5:$AG$5,0))/L530</f>
        <v>9.7518522438271929E-3</v>
      </c>
      <c r="N530" t="inlineStr">
        <is>
          <t>façade</t>
        </is>
      </c>
      <c r="O530">
        <f>INDEX(parameters!$C$196:$EJ$198,MATCH('PV (extension)'!N530,parameters!$B$196:$B$198,0),MATCH('PV (extension)'!B513,parameters!$C$195:$EJ$195,0))</f>
        <v>1251.0517006206583</v>
      </c>
      <c r="P530" t="n">
        <v>3</v>
      </c>
      <c r="Q530" t="n">
        <v>30</v>
      </c>
      <c r="R530">
        <f>Q530*P530*O530</f>
        <v>112594.65305585925</v>
      </c>
      <c r="S530">
        <f>1/R530</f>
        <v>8.8814164159632943E-6</v>
      </c>
    </row>
    <row r="531" s="29">
      <c r="A531" t="inlineStr">
        <is>
          <t>photovoltaic facade installation, 3kWp, single-Si, panel, mounted, at building</t>
        </is>
      </c>
      <c r="B531" s="30">
        <f>M531*S531</f>
        <v>8.6535321176906947E-8</v>
      </c>
      <c r="C531" t="inlineStr">
        <is>
          <t>RER</t>
        </is>
      </c>
      <c r="D531" t="inlineStr">
        <is>
          <t>unit</t>
        </is>
      </c>
      <c r="F531" t="inlineStr">
        <is>
          <t>technosphere</t>
        </is>
      </c>
      <c r="G531" t="n">
        <v>0</v>
      </c>
      <c r="H531" t="inlineStr">
        <is>
          <t>photovoltaic facade installation, 3kWp, single-Si, panel, mounted, at building</t>
        </is>
      </c>
      <c r="I531" t="inlineStr">
        <is>
          <t>(2,2,1,1,1,3); Calculation with average annual yield and share of technologies. Lifetime: 30a.</t>
        </is>
      </c>
      <c r="K531" t="inlineStr">
        <is>
          <t>residential</t>
        </is>
      </c>
      <c r="L531">
        <f>L530</f>
        <v>0.17766751537682748</v>
      </c>
      <c r="M531" s="30">
        <f>INDEX(parameters!$D$41:$AG$178,MATCH('PV (extension)'!B513,parameters!$C$41:$C$178,0),MATCH('PV (extension)'!A531,parameters!$D$5:$AG$5,0))/L531</f>
        <v>9.7434144649911868E-3</v>
      </c>
      <c r="N531" t="inlineStr">
        <is>
          <t>façade</t>
        </is>
      </c>
      <c r="O531">
        <f>INDEX(parameters!$C$196:$EJ$198,MATCH('PV (extension)'!N531,parameters!$B$196:$B$198,0),MATCH('PV (extension)'!B513,parameters!$C$195:$EJ$195,0))</f>
        <v>1251.0517006206583</v>
      </c>
      <c r="P531" t="n">
        <v>3</v>
      </c>
      <c r="Q531" t="n">
        <v>30</v>
      </c>
      <c r="R531">
        <f>Q531*P531*O531</f>
        <v>112594.65305585925</v>
      </c>
      <c r="S531">
        <f>1/R531</f>
        <v>8.8814164159632943E-6</v>
      </c>
    </row>
    <row r="532" ht="16" customHeight="1" s="29">
      <c r="A532" t="inlineStr">
        <is>
          <t>photovoltaic flat-roof installation, 3kWp, multi-Si, on roof</t>
        </is>
      </c>
      <c r="B532" s="30">
        <f>M532*S532</f>
        <v>1.7768710893294758E-6</v>
      </c>
      <c r="C532" t="inlineStr">
        <is>
          <t>RER</t>
        </is>
      </c>
      <c r="D532" t="inlineStr">
        <is>
          <t>unit</t>
        </is>
      </c>
      <c r="F532" t="inlineStr">
        <is>
          <t>technosphere</t>
        </is>
      </c>
      <c r="G532" t="n">
        <v>0</v>
      </c>
      <c r="H532" t="inlineStr">
        <is>
          <t>photovoltaic flat-roof installation, 3kWp, multi-Si, on roof</t>
        </is>
      </c>
      <c r="I532" t="inlineStr">
        <is>
          <t>(2,2,1,1,1,3); Calculation with average annual yield and share of technologies. Lifetime: 30a.</t>
        </is>
      </c>
      <c r="K532" t="inlineStr">
        <is>
          <t>residential</t>
        </is>
      </c>
      <c r="L532">
        <f>L531</f>
        <v>0.17766751537682748</v>
      </c>
      <c r="M532" s="30">
        <f>INDEX(parameters!$D$41:$AG$178,MATCH('PV (extension)'!B513,parameters!$C$41:$C$178,0),MATCH('PV (extension)'!A532,parameters!$D$5:$AG$5,0))/L532</f>
        <v>0.28494274666417674</v>
      </c>
      <c r="N532" s="3" t="inlineStr">
        <is>
          <t>roof-top</t>
        </is>
      </c>
      <c r="O532">
        <f>INDEX(parameters!$C$196:$EJ$198,MATCH('PV (extension)'!N532,parameters!$B$196:$B$198,0),MATCH('PV (extension)'!B513,parameters!$C$195:$EJ$195,0))</f>
        <v>1781.8009069445736</v>
      </c>
      <c r="P532" t="n">
        <v>3</v>
      </c>
      <c r="Q532" t="n">
        <v>30</v>
      </c>
      <c r="R532">
        <f>Q532*P532*O532</f>
        <v>160362.08162501163</v>
      </c>
      <c r="S532">
        <f>1/R532</f>
        <v>6.2358881218465691E-6</v>
      </c>
    </row>
    <row r="533" ht="16" customHeight="1" s="29">
      <c r="A533" t="inlineStr">
        <is>
          <t>photovoltaic flat-roof installation, 3kWp, single-Si, on roof</t>
        </is>
      </c>
      <c r="B533" s="30">
        <f>M533*S533</f>
        <v>9.275009695999215E-7</v>
      </c>
      <c r="C533" t="inlineStr">
        <is>
          <t>RER</t>
        </is>
      </c>
      <c r="D533" t="inlineStr">
        <is>
          <t>unit</t>
        </is>
      </c>
      <c r="F533" t="inlineStr">
        <is>
          <t>technosphere</t>
        </is>
      </c>
      <c r="G533" t="n">
        <v>0</v>
      </c>
      <c r="H533" t="inlineStr">
        <is>
          <t>photovoltaic flat-roof installation, 3kWp, single-Si, on roof</t>
        </is>
      </c>
      <c r="I533" t="inlineStr">
        <is>
          <t>(2,2,1,1,1,3); Calculation with average annual yield and share of technologies. Lifetime: 30a.</t>
        </is>
      </c>
      <c r="K533" t="inlineStr">
        <is>
          <t>residential</t>
        </is>
      </c>
      <c r="L533">
        <f>L532</f>
        <v>0.17766751537682748</v>
      </c>
      <c r="M533" s="30">
        <f>INDEX(parameters!$D$41:$AG$178,MATCH('PV (extension)'!B513,parameters!$C$41:$C$178,0),MATCH('PV (extension)'!A533,parameters!$D$5:$AG$5,0))/L533</f>
        <v>0.14873598619426004</v>
      </c>
      <c r="N533" s="3" t="inlineStr">
        <is>
          <t>roof-top</t>
        </is>
      </c>
      <c r="O533">
        <f>INDEX(parameters!$C$196:$EJ$198,MATCH('PV (extension)'!N533,parameters!$B$196:$B$198,0),MATCH('PV (extension)'!B513,parameters!$C$195:$EJ$195,0))</f>
        <v>1781.8009069445736</v>
      </c>
      <c r="P533" t="n">
        <v>3</v>
      </c>
      <c r="Q533" t="n">
        <v>30</v>
      </c>
      <c r="R533">
        <f>Q533*P533*O533</f>
        <v>160362.08162501163</v>
      </c>
      <c r="S533">
        <f>1/R533</f>
        <v>6.2358881218465691E-6</v>
      </c>
    </row>
    <row r="534" ht="16" customHeight="1" s="29">
      <c r="A534" t="inlineStr">
        <is>
          <t>photovoltaic slanted-roof installation, 3kWp, CIS, panel, mounted, on roof</t>
        </is>
      </c>
      <c r="B534" s="30">
        <f>M534*S534</f>
        <v>5.1301769553413233E-7</v>
      </c>
      <c r="C534" t="inlineStr">
        <is>
          <t>CH</t>
        </is>
      </c>
      <c r="D534" t="inlineStr">
        <is>
          <t>unit</t>
        </is>
      </c>
      <c r="F534" t="inlineStr">
        <is>
          <t>technosphere</t>
        </is>
      </c>
      <c r="G534" t="n">
        <v>0</v>
      </c>
      <c r="H534" t="inlineStr">
        <is>
          <t>photovoltaic slanted-roof installation, 3kWp, CIS, panel, mounted, on roof</t>
        </is>
      </c>
      <c r="I534" t="inlineStr">
        <is>
          <t>(2,2,1,1,1,3); Calculation with average annual yield and share of technologies. Lifetime: 30a.</t>
        </is>
      </c>
      <c r="K534" t="inlineStr">
        <is>
          <t>residential</t>
        </is>
      </c>
      <c r="L534">
        <f>L533</f>
        <v>0.17766751537682748</v>
      </c>
      <c r="M534" s="30">
        <f>INDEX(parameters!$D$41:$AG$178,MATCH('PV (extension)'!B513,parameters!$C$41:$C$178,0),MATCH('PV (extension)'!A534,parameters!$D$5:$AG$5,0))/L534</f>
        <v>8.2268585566319899E-2</v>
      </c>
      <c r="N534" s="3" t="inlineStr">
        <is>
          <t>roof-top</t>
        </is>
      </c>
      <c r="O534">
        <f>INDEX(parameters!$C$196:$EJ$198,MATCH('PV (extension)'!N534,parameters!$B$196:$B$198,0),MATCH('PV (extension)'!B513,parameters!$C$195:$EJ$195,0))</f>
        <v>1781.8009069445736</v>
      </c>
      <c r="P534" t="n">
        <v>3</v>
      </c>
      <c r="Q534" t="n">
        <v>30</v>
      </c>
      <c r="R534">
        <f>Q534*P534*O534</f>
        <v>160362.08162501163</v>
      </c>
      <c r="S534">
        <f>1/R534</f>
        <v>6.2358881218465691E-6</v>
      </c>
    </row>
    <row r="535" ht="16" customHeight="1" s="29">
      <c r="A535" t="inlineStr">
        <is>
          <t>photovoltaic slanted-roof installation, 3kWp, CdTe, laminated, integrated, on roof</t>
        </is>
      </c>
      <c r="B535" s="30">
        <f>M535*S535</f>
        <v>1.4364817186967503E-8</v>
      </c>
      <c r="C535" t="inlineStr">
        <is>
          <t>CH</t>
        </is>
      </c>
      <c r="D535" t="inlineStr">
        <is>
          <t>unit</t>
        </is>
      </c>
      <c r="F535" t="inlineStr">
        <is>
          <t>technosphere</t>
        </is>
      </c>
      <c r="G535" t="n">
        <v>0</v>
      </c>
      <c r="H535" t="inlineStr">
        <is>
          <t>photovoltaic slanted-roof installation, 3kWp, CdTe, laminated, integrated, on roof</t>
        </is>
      </c>
      <c r="I535" t="inlineStr">
        <is>
          <t>(2,2,1,1,1,3); Calculation with average annual yield and share of technologies. Lifetime: 30a.</t>
        </is>
      </c>
      <c r="K535" t="inlineStr">
        <is>
          <t>residential</t>
        </is>
      </c>
      <c r="L535">
        <f>L534</f>
        <v>0.17766751537682748</v>
      </c>
      <c r="M535" s="30">
        <f>INDEX(parameters!$D$41:$AG$178,MATCH('PV (extension)'!B513,parameters!$C$41:$C$178,0),MATCH('PV (extension)'!A535,parameters!$D$5:$AG$5,0))/L535</f>
        <v>2.3035719862648527E-3</v>
      </c>
      <c r="N535" s="3" t="inlineStr">
        <is>
          <t>roof-top</t>
        </is>
      </c>
      <c r="O535">
        <f>INDEX(parameters!$C$196:$EJ$198,MATCH('PV (extension)'!N535,parameters!$B$196:$B$198,0),MATCH('PV (extension)'!B513,parameters!$C$195:$EJ$195,0))</f>
        <v>1781.8009069445736</v>
      </c>
      <c r="P535" t="n">
        <v>3</v>
      </c>
      <c r="Q535" t="n">
        <v>30</v>
      </c>
      <c r="R535">
        <f>Q535*P535*O535</f>
        <v>160362.08162501163</v>
      </c>
      <c r="S535">
        <f>1/R535</f>
        <v>6.2358881218465691E-6</v>
      </c>
    </row>
    <row r="536" ht="16" customHeight="1" s="29">
      <c r="A536" t="inlineStr">
        <is>
          <t>photovoltaic slanted-roof installation, 3kWp, multi-Si, laminated, integrated, on roof</t>
        </is>
      </c>
      <c r="B536" s="30">
        <f>M536*S536</f>
        <v>8.5342222779286533E-8</v>
      </c>
      <c r="C536" t="inlineStr">
        <is>
          <t>RER</t>
        </is>
      </c>
      <c r="D536" t="inlineStr">
        <is>
          <t>unit</t>
        </is>
      </c>
      <c r="F536" t="inlineStr">
        <is>
          <t>technosphere</t>
        </is>
      </c>
      <c r="G536" t="n">
        <v>0</v>
      </c>
      <c r="H536" t="inlineStr">
        <is>
          <t>photovoltaic slanted-roof installation, 3kWp, multi-Si, laminated, integrated, on roof</t>
        </is>
      </c>
      <c r="I536" t="inlineStr">
        <is>
          <t>(2,2,1,1,1,3); Calculation with average annual yield and share of technologies. Lifetime: 30a.</t>
        </is>
      </c>
      <c r="K536" t="inlineStr">
        <is>
          <t>residential</t>
        </is>
      </c>
      <c r="L536">
        <f>L535</f>
        <v>0.17766751537682748</v>
      </c>
      <c r="M536" s="30">
        <f>INDEX(parameters!$D$41:$AG$178,MATCH('PV (extension)'!B513,parameters!$C$41:$C$178,0),MATCH('PV (extension)'!A536,parameters!$D$5:$AG$5,0))/L536</f>
        <v>1.3685656495391874E-2</v>
      </c>
      <c r="N536" s="3" t="inlineStr">
        <is>
          <t>roof-top</t>
        </is>
      </c>
      <c r="O536">
        <f>INDEX(parameters!$C$196:$EJ$198,MATCH('PV (extension)'!N536,parameters!$B$196:$B$198,0),MATCH('PV (extension)'!B513,parameters!$C$195:$EJ$195,0))</f>
        <v>1781.8009069445736</v>
      </c>
      <c r="P536" t="n">
        <v>3</v>
      </c>
      <c r="Q536" t="n">
        <v>30</v>
      </c>
      <c r="R536">
        <f>Q536*P536*O536</f>
        <v>160362.08162501163</v>
      </c>
      <c r="S536">
        <f>1/R536</f>
        <v>6.2358881218465691E-6</v>
      </c>
    </row>
    <row r="537" ht="16" customHeight="1" s="29">
      <c r="A537" t="inlineStr">
        <is>
          <t>photovoltaic slanted-roof installation, 3kWp, multi-Si, panel, mounted, on roof</t>
        </is>
      </c>
      <c r="B537" s="30">
        <f>M537*S537</f>
        <v>1.4607557240113455E-6</v>
      </c>
      <c r="C537" t="inlineStr">
        <is>
          <t>RER</t>
        </is>
      </c>
      <c r="D537" t="inlineStr">
        <is>
          <t>unit</t>
        </is>
      </c>
      <c r="F537" t="inlineStr">
        <is>
          <t>technosphere</t>
        </is>
      </c>
      <c r="G537" t="n">
        <v>0</v>
      </c>
      <c r="H537" t="inlineStr">
        <is>
          <t>photovoltaic slanted-roof installation, 3kWp, multi-Si, panel, mounted, on roof</t>
        </is>
      </c>
      <c r="I537" t="inlineStr">
        <is>
          <t>(2,2,1,1,1,3); Calculation with average annual yield and share of technologies. Lifetime: 30a.</t>
        </is>
      </c>
      <c r="K537" t="inlineStr">
        <is>
          <t>residential</t>
        </is>
      </c>
      <c r="L537">
        <f>L536</f>
        <v>0.17766751537682748</v>
      </c>
      <c r="M537" s="30">
        <f>INDEX(parameters!$D$41:$AG$178,MATCH('PV (extension)'!B513,parameters!$C$41:$C$178,0),MATCH('PV (extension)'!A537,parameters!$D$5:$AG$5,0))/L537</f>
        <v>0.23424982864811036</v>
      </c>
      <c r="N537" s="3" t="inlineStr">
        <is>
          <t>roof-top</t>
        </is>
      </c>
      <c r="O537">
        <f>INDEX(parameters!$C$196:$EJ$198,MATCH('PV (extension)'!N537,parameters!$B$196:$B$198,0),MATCH('PV (extension)'!B513,parameters!$C$195:$EJ$195,0))</f>
        <v>1781.8009069445736</v>
      </c>
      <c r="P537" t="n">
        <v>3</v>
      </c>
      <c r="Q537" t="n">
        <v>30</v>
      </c>
      <c r="R537">
        <f>Q537*P537*O537</f>
        <v>160362.08162501163</v>
      </c>
      <c r="S537">
        <f>1/R537</f>
        <v>6.2358881218465691E-6</v>
      </c>
    </row>
    <row r="538" ht="16" customHeight="1" s="29">
      <c r="A538" t="inlineStr">
        <is>
          <t>photovoltaic slanted-roof installation, 3kWp, single-Si, laminated, integrated, on roof</t>
        </is>
      </c>
      <c r="B538" s="30">
        <f>M538*S538</f>
        <v>4.510304833294637E-8</v>
      </c>
      <c r="C538" t="inlineStr">
        <is>
          <t>RER</t>
        </is>
      </c>
      <c r="D538" t="inlineStr">
        <is>
          <t>unit</t>
        </is>
      </c>
      <c r="F538" t="inlineStr">
        <is>
          <t>technosphere</t>
        </is>
      </c>
      <c r="G538" t="n">
        <v>0</v>
      </c>
      <c r="H538" t="inlineStr">
        <is>
          <t>photovoltaic slanted-roof installation, 3kWp, single-Si, laminated, integrated, on roof</t>
        </is>
      </c>
      <c r="I538" t="inlineStr">
        <is>
          <t>(2,2,1,1,1,3); Calculation with average annual yield and share of technologies. Lifetime: 30a.</t>
        </is>
      </c>
      <c r="K538" t="inlineStr">
        <is>
          <t>residential</t>
        </is>
      </c>
      <c r="L538">
        <f>L537</f>
        <v>0.17766751537682748</v>
      </c>
      <c r="M538" s="30">
        <f>INDEX(parameters!$D$41:$AG$178,MATCH('PV (extension)'!B513,parameters!$C$41:$C$178,0),MATCH('PV (extension)'!A538,parameters!$D$5:$AG$5,0))/L538</f>
        <v>7.2328187183047909E-3</v>
      </c>
      <c r="N538" s="3" t="inlineStr">
        <is>
          <t>roof-top</t>
        </is>
      </c>
      <c r="O538">
        <f>INDEX(parameters!$C$196:$EJ$198,MATCH('PV (extension)'!N538,parameters!$B$196:$B$198,0),MATCH('PV (extension)'!B513,parameters!$C$195:$EJ$195,0))</f>
        <v>1781.8009069445736</v>
      </c>
      <c r="P538" t="n">
        <v>3</v>
      </c>
      <c r="Q538" t="n">
        <v>30</v>
      </c>
      <c r="R538">
        <f>Q538*P538*O538</f>
        <v>160362.08162501163</v>
      </c>
      <c r="S538">
        <f>1/R538</f>
        <v>6.2358881218465691E-6</v>
      </c>
    </row>
    <row r="539" ht="16" customHeight="1" s="29">
      <c r="A539" t="inlineStr">
        <is>
          <t>photovoltaic slanted-roof installation, 3kWp, single-Si, panel, mounted, on roof</t>
        </is>
      </c>
      <c r="B539" s="30">
        <f>M539*S539</f>
        <v>7.634010347108056E-7</v>
      </c>
      <c r="C539" t="inlineStr">
        <is>
          <t>RER</t>
        </is>
      </c>
      <c r="D539" t="inlineStr">
        <is>
          <t>unit</t>
        </is>
      </c>
      <c r="F539" t="inlineStr">
        <is>
          <t>technosphere</t>
        </is>
      </c>
      <c r="G539" t="n">
        <v>0</v>
      </c>
      <c r="H539" t="inlineStr">
        <is>
          <t>photovoltaic slanted-roof installation, 3kWp, single-Si, panel, mounted, on roof</t>
        </is>
      </c>
      <c r="I539" t="inlineStr">
        <is>
          <t>(2,2,1,1,1,3); Calculation with average annual yield and share of technologies. Lifetime: 30a.</t>
        </is>
      </c>
      <c r="K539" t="inlineStr">
        <is>
          <t>residential</t>
        </is>
      </c>
      <c r="L539">
        <f>L538</f>
        <v>0.17766751537682748</v>
      </c>
      <c r="M539" s="30">
        <f>INDEX(parameters!$D$41:$AG$178,MATCH('PV (extension)'!B513,parameters!$C$41:$C$178,0),MATCH('PV (extension)'!A539,parameters!$D$5:$AG$5,0))/L539</f>
        <v>0.12242057904091255</v>
      </c>
      <c r="N539" s="3" t="inlineStr">
        <is>
          <t>roof-top</t>
        </is>
      </c>
      <c r="O539">
        <f>INDEX(parameters!$C$196:$EJ$198,MATCH('PV (extension)'!N539,parameters!$B$196:$B$198,0),MATCH('PV (extension)'!B513,parameters!$C$195:$EJ$195,0))</f>
        <v>1781.8009069445736</v>
      </c>
      <c r="P539" t="n">
        <v>3</v>
      </c>
      <c r="Q539" t="n">
        <v>30</v>
      </c>
      <c r="R539">
        <f>Q539*P539*O539</f>
        <v>160362.08162501163</v>
      </c>
      <c r="S539">
        <f>1/R539</f>
        <v>6.2358881218465691E-6</v>
      </c>
    </row>
    <row r="540" s="29">
      <c r="A540" t="inlineStr">
        <is>
          <t>market for tap water</t>
        </is>
      </c>
      <c r="B540" t="n">
        <v>0.0037026</v>
      </c>
      <c r="C540" t="inlineStr">
        <is>
          <t>Europe without Switzerland</t>
        </is>
      </c>
      <c r="D540" t="inlineStr">
        <is>
          <t>kilogram</t>
        </is>
      </c>
      <c r="F540" t="inlineStr">
        <is>
          <t>technosphere</t>
        </is>
      </c>
      <c r="G540" t="n">
        <v>0</v>
      </c>
      <c r="H540" t="inlineStr">
        <is>
          <t>tap water</t>
        </is>
      </c>
      <c r="I540" t="inlineStr">
        <is>
          <t>(2,2,1,1,1,3); Estimation 20l/m2 panel</t>
        </is>
      </c>
    </row>
    <row r="541" s="29">
      <c r="A541" t="inlineStr">
        <is>
          <t>treatment of wastewater, from residence, capacity 1.1E10l/year</t>
        </is>
      </c>
      <c r="B541" t="n">
        <v>-3.3323e-06</v>
      </c>
      <c r="C541" t="inlineStr">
        <is>
          <t>CH</t>
        </is>
      </c>
      <c r="D541" t="inlineStr">
        <is>
          <t>cubic meter</t>
        </is>
      </c>
      <c r="F541" t="inlineStr">
        <is>
          <t>technosphere</t>
        </is>
      </c>
      <c r="G541" t="n">
        <v>0</v>
      </c>
      <c r="H541" t="inlineStr">
        <is>
          <t>wastewater, from residence</t>
        </is>
      </c>
      <c r="I541" t="inlineStr">
        <is>
          <t>(2,2,1,1,1,3); Estimation 20l/m2 panel</t>
        </is>
      </c>
    </row>
    <row r="542" s="29"/>
    <row r="543" customFormat="1" s="28">
      <c r="A543" s="28" t="inlineStr">
        <is>
          <t>Activity</t>
        </is>
      </c>
      <c r="B543" s="28" t="inlineStr">
        <is>
          <t>electricity production, photovoltaic, commercial</t>
        </is>
      </c>
    </row>
    <row r="544">
      <c r="A544" t="inlineStr">
        <is>
          <t>comment</t>
        </is>
      </c>
      <c r="B54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")&amp;HLOOKUP(B545,parameters!$C$195:$EJ$198,2,0)&amp;" kWh/kWp.
Annual output, Facade: "&amp;HLOOKUP(B545,parameters!$C$195:$EJ$198,3,0)&amp;" kWh/kWp.
Annual output, Open-ground: "&amp;HLOOKUP(B545,parameters!$C$195:$EJ$198,4,0)&amp;_xlfn._LONGTEXT("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")&amp;VLOOKUP(B545,'extension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1781.80090694457 kWh/kWp.
Annual output, Facade: 1251.05170062066 kWh/kWp.
Annual output, Open-ground: 1895.53287972827 kWh/kWp.
Amount of solar energy transformed to electricity. Waste heat emission due to losses of electricity in the system.
Technology:  Electricity production with grid-connected photovoltaic power plants.
Time period:  Time of publications
Production volume: 4797 GWh in 2025.
Sampling:  Statistical data and model calculations
Extrapolations:  Use of PV technology data investigated for other countries (Switzerland). Correction of average yield with Swiss data.
Uncertainty:  None
Author: Romain Sacchi, PSI, romain.sacchi@psi.ch</v>
      </c>
    </row>
    <row r="545" s="29">
      <c r="A545" t="inlineStr">
        <is>
          <t>location</t>
        </is>
      </c>
      <c r="B545" t="inlineStr">
        <is>
          <t>SA</t>
        </is>
      </c>
    </row>
    <row r="546" s="29">
      <c r="A546" t="inlineStr">
        <is>
          <t>production amount</t>
        </is>
      </c>
      <c r="B546" t="n">
        <v>1</v>
      </c>
    </row>
    <row r="547" s="29">
      <c r="A547" t="inlineStr">
        <is>
          <t>reference product</t>
        </is>
      </c>
      <c r="B547" t="inlineStr">
        <is>
          <t>electricity, low voltage</t>
        </is>
      </c>
    </row>
    <row r="548" s="29">
      <c r="A548" t="inlineStr">
        <is>
          <t>source</t>
        </is>
      </c>
      <c r="B5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9" s="29">
      <c r="A549" t="inlineStr">
        <is>
          <t>type</t>
        </is>
      </c>
      <c r="B549" t="inlineStr">
        <is>
          <t>process</t>
        </is>
      </c>
    </row>
    <row r="550" s="29">
      <c r="A550" t="inlineStr">
        <is>
          <t>unit</t>
        </is>
      </c>
      <c r="B550" t="inlineStr">
        <is>
          <t>kilowatt hour</t>
        </is>
      </c>
    </row>
    <row r="551" s="29">
      <c r="A551" t="inlineStr">
        <is>
          <t>Exchanges</t>
        </is>
      </c>
    </row>
    <row r="552" customFormat="1" s="28">
      <c r="A552" s="28" t="inlineStr">
        <is>
          <t>name</t>
        </is>
      </c>
      <c r="B552" s="28" t="inlineStr">
        <is>
          <t>amount</t>
        </is>
      </c>
      <c r="C552" s="28" t="inlineStr">
        <is>
          <t>location</t>
        </is>
      </c>
      <c r="D552" s="28" t="inlineStr">
        <is>
          <t>unit</t>
        </is>
      </c>
      <c r="E552" s="28" t="inlineStr">
        <is>
          <t>categories</t>
        </is>
      </c>
      <c r="F552" s="28" t="inlineStr">
        <is>
          <t>type</t>
        </is>
      </c>
      <c r="G552" s="28" t="inlineStr">
        <is>
          <t>uncertainty type</t>
        </is>
      </c>
      <c r="H552" s="28" t="inlineStr">
        <is>
          <t>reference product</t>
        </is>
      </c>
      <c r="I552" s="28" t="inlineStr">
        <is>
          <t>comment</t>
        </is>
      </c>
      <c r="J552" s="28" t="inlineStr">
        <is>
          <t>production volume</t>
        </is>
      </c>
      <c r="K552" s="28" t="inlineStr">
        <is>
          <t>scope</t>
        </is>
      </c>
      <c r="L552" s="28" t="inlineStr">
        <is>
          <t>scope share</t>
        </is>
      </c>
      <c r="M552" s="28" t="inlineStr">
        <is>
          <t>tech share</t>
        </is>
      </c>
      <c r="N552" s="28" t="inlineStr">
        <is>
          <t>installation</t>
        </is>
      </c>
      <c r="O552" s="28" t="inlineStr">
        <is>
          <t>productivity</t>
        </is>
      </c>
      <c r="P552" s="28" t="inlineStr">
        <is>
          <t>kWp</t>
        </is>
      </c>
      <c r="Q552" s="28" t="inlineStr">
        <is>
          <t>lifetime</t>
        </is>
      </c>
      <c r="R552" s="28" t="inlineStr">
        <is>
          <t>lifetime production</t>
        </is>
      </c>
      <c r="S552" s="28" t="inlineStr">
        <is>
          <t>inverted lifetime production</t>
        </is>
      </c>
    </row>
    <row r="553" s="29">
      <c r="A553" t="inlineStr">
        <is>
          <t>Energy, solar, converted</t>
        </is>
      </c>
      <c r="B553" t="n">
        <v>3.8503</v>
      </c>
      <c r="D553" t="inlineStr">
        <is>
          <t>megajoule</t>
        </is>
      </c>
      <c r="E553" t="inlineStr">
        <is>
          <t>natural resource::in air</t>
        </is>
      </c>
      <c r="F553" t="inlineStr">
        <is>
          <t>biosphere</t>
        </is>
      </c>
      <c r="G553" t="n">
        <v>0</v>
      </c>
      <c r="I553" t="inlineStr">
        <is>
          <t>(2,2,1,1,1,3); Energy loss in the system</t>
        </is>
      </c>
    </row>
    <row r="554" s="29">
      <c r="A554" t="inlineStr">
        <is>
          <t>Heat, waste</t>
        </is>
      </c>
      <c r="B554" t="n">
        <v>0.25027</v>
      </c>
      <c r="D554" t="inlineStr">
        <is>
          <t>megajoule</t>
        </is>
      </c>
      <c r="E554" t="inlineStr">
        <is>
          <t>air</t>
        </is>
      </c>
      <c r="F554" t="inlineStr">
        <is>
          <t>biosphere</t>
        </is>
      </c>
      <c r="G554" t="n">
        <v>0</v>
      </c>
      <c r="I554" t="inlineStr">
        <is>
          <t>(1,na,na,na,na,na); Calculation with average annual output and share of technologies; Average degradation of 10.5% included</t>
        </is>
      </c>
    </row>
    <row r="555" s="29">
      <c r="A555" t="inlineStr">
        <is>
          <t>electricity production, photovoltaic, commercial</t>
        </is>
      </c>
      <c r="B555" t="n">
        <v>1</v>
      </c>
      <c r="C555" t="inlineStr">
        <is>
          <t>SA</t>
        </is>
      </c>
      <c r="D555" t="inlineStr">
        <is>
          <t>kilowatt hour</t>
        </is>
      </c>
      <c r="E555" t="inlineStr">
        <is>
          <t>photovoltaic::power plants</t>
        </is>
      </c>
      <c r="F555" t="inlineStr">
        <is>
          <t>production</t>
        </is>
      </c>
      <c r="G555" t="n">
        <v>0</v>
      </c>
      <c r="H555" t="inlineStr">
        <is>
          <t>electricity, low voltage</t>
        </is>
      </c>
      <c r="J555">
        <f>VLOOKUP(C555,'extension - production vol'!$B$6:$D$235,3,0)</f>
        <v>4797</v>
      </c>
    </row>
    <row r="556" ht="16" customHeight="1" s="29">
      <c r="A556" t="inlineStr">
        <is>
          <t>photovoltaic flat-roof installation, 156 kWp, multi-Si, on roof</t>
        </is>
      </c>
      <c r="B556" s="30">
        <f>M556*S556</f>
        <v>1.4723625846556049E-8</v>
      </c>
      <c r="C556" t="inlineStr">
        <is>
          <t>CH</t>
        </is>
      </c>
      <c r="D556" t="inlineStr">
        <is>
          <t>unit</t>
        </is>
      </c>
      <c r="F556" t="inlineStr">
        <is>
          <t>technosphere</t>
        </is>
      </c>
      <c r="G556" t="n">
        <v>0</v>
      </c>
      <c r="H556" t="inlineStr">
        <is>
          <t>photovoltaic flat-roof installation, 156 kWp, multi-Si, on roof</t>
        </is>
      </c>
      <c r="I556" t="inlineStr">
        <is>
          <t>(2,2,1,1,1,3); Calculation with average annual yield and share of technologies. Lifetime: 30a.</t>
        </is>
      </c>
      <c r="K556" t="inlineStr">
        <is>
          <t>commercial</t>
        </is>
      </c>
      <c r="L556">
        <f>IF(K556="residential",VLOOKUP(B545,parameters!$C$41:$AG$178,18,0),IF(K556="commercial",1-VLOOKUP(B545,parameters!$C$41:$AG$178,18,0),1))</f>
        <v>0.82233248462317254</v>
      </c>
      <c r="M556" s="30">
        <f>INDEX(parameters!$D$41:$AG$178,MATCH('PV (extension)'!B545,parameters!$C$41:$C$178,0),MATCH('PV (extension)'!A556,parameters!$D$5:$AG$5,0))/L556</f>
        <v>0.12277778707072071</v>
      </c>
      <c r="N556" s="3" t="inlineStr">
        <is>
          <t>roof-top</t>
        </is>
      </c>
      <c r="O556">
        <f>INDEX(parameters!$C$196:$EJ$198,MATCH('PV (extension)'!N556,parameters!$B$196:$B$198,0),MATCH('PV (extension)'!B545,parameters!$C$195:$EJ$195,0))</f>
        <v>1781.8009069445736</v>
      </c>
      <c r="P556" t="n">
        <v>156</v>
      </c>
      <c r="Q556" t="n">
        <v>30</v>
      </c>
      <c r="R556">
        <f>Q556*P556*O556</f>
        <v>8338828.2445006045</v>
      </c>
      <c r="S556">
        <f>1/R556</f>
        <v>1.1992092542012633E-7</v>
      </c>
    </row>
    <row r="557" ht="16" customHeight="1" s="29">
      <c r="A557" t="inlineStr">
        <is>
          <t>photovoltaic flat-roof installation, 156 kWp, single-Si, on roof</t>
        </is>
      </c>
      <c r="B557" s="30">
        <f>M557*S557</f>
        <v>7.6910885013707037E-9</v>
      </c>
      <c r="C557" t="inlineStr">
        <is>
          <t>CH</t>
        </is>
      </c>
      <c r="D557" t="inlineStr">
        <is>
          <t>unit</t>
        </is>
      </c>
      <c r="F557" t="inlineStr">
        <is>
          <t>technosphere</t>
        </is>
      </c>
      <c r="G557" t="n">
        <v>0</v>
      </c>
      <c r="H557" t="inlineStr">
        <is>
          <t>photovoltaic flat-roof installation, 156 kWp, single-Si, on roof</t>
        </is>
      </c>
      <c r="I557" t="inlineStr">
        <is>
          <t>(2,2,1,1,1,3); Calculation with average annual yield and share of technologies. Lifetime: 30a.</t>
        </is>
      </c>
      <c r="K557" t="inlineStr">
        <is>
          <t>commercial</t>
        </is>
      </c>
      <c r="L557">
        <f>L556</f>
        <v>0.82233248462317254</v>
      </c>
      <c r="M557" s="30">
        <f>INDEX(parameters!$D$41:$AG$178,MATCH('PV (extension)'!B545,parameters!$C$41:$C$178,0),MATCH('PV (extension)'!A557,parameters!$D$5:$AG$5,0))/L557</f>
        <v>6.4134666026183854E-2</v>
      </c>
      <c r="N557" s="3" t="inlineStr">
        <is>
          <t>roof-top</t>
        </is>
      </c>
      <c r="O557">
        <f>INDEX(parameters!$C$196:$EJ$198,MATCH('PV (extension)'!N557,parameters!$B$196:$B$198,0),MATCH('PV (extension)'!B545,parameters!$C$195:$EJ$195,0))</f>
        <v>1781.8009069445736</v>
      </c>
      <c r="P557" t="n">
        <v>156</v>
      </c>
      <c r="Q557" t="n">
        <v>30</v>
      </c>
      <c r="R557">
        <f>Q557*P557*O557</f>
        <v>8338828.2445006045</v>
      </c>
      <c r="S557">
        <f>1/R557</f>
        <v>1.1992092542012633E-7</v>
      </c>
    </row>
    <row r="558" s="29">
      <c r="A558" t="inlineStr">
        <is>
          <t>photovoltaic open ground installation, 570 kWp, CIS, on open ground</t>
        </is>
      </c>
      <c r="B558" s="30">
        <f>M558*S558</f>
        <v>3.7907613396233966E-10</v>
      </c>
      <c r="C558" t="inlineStr">
        <is>
          <t>RER</t>
        </is>
      </c>
      <c r="D558" t="inlineStr">
        <is>
          <t>unit</t>
        </is>
      </c>
      <c r="F558" t="inlineStr">
        <is>
          <t>technosphere</t>
        </is>
      </c>
      <c r="G558" t="n">
        <v>0</v>
      </c>
      <c r="H558" t="inlineStr">
        <is>
          <t>photovoltaic open ground installation, 570 kWp, CIS, on open ground</t>
        </is>
      </c>
      <c r="I558" t="inlineStr">
        <is>
          <t>(2,2,1,1,1,3); Calculation with average annual yield and share of technologies. Lifetime: 30a.</t>
        </is>
      </c>
      <c r="K558" t="inlineStr">
        <is>
          <t>commercial</t>
        </is>
      </c>
      <c r="L558">
        <f>L557</f>
        <v>0.82233248462317254</v>
      </c>
      <c r="M558" s="30">
        <f>INDEX(parameters!$D$41:$AG$178,MATCH('PV (extension)'!B545,parameters!$C$41:$C$178,0),MATCH('PV (extension)'!A558,parameters!$D$5:$AG$5,0))/L558</f>
        <v>1.2287226816964775E-2</v>
      </c>
      <c r="N558" t="inlineStr">
        <is>
          <t>central</t>
        </is>
      </c>
      <c r="O558">
        <f>INDEX(parameters!$C$196:$EJ$198,MATCH('PV (extension)'!N558,parameters!$B$196:$B$198,0),MATCH('PV (extension)'!B545,parameters!$C$195:$EJ$195,0))</f>
        <v>1895.53287972827</v>
      </c>
      <c r="P558" t="n">
        <v>570</v>
      </c>
      <c r="Q558" t="n">
        <v>30</v>
      </c>
      <c r="R558">
        <f>Q558*P558*O558</f>
        <v>32413612.243353419</v>
      </c>
      <c r="S558">
        <f>1/R558</f>
        <v>3.0851235971240914E-8</v>
      </c>
    </row>
    <row r="559" s="29">
      <c r="A559" t="inlineStr">
        <is>
          <t>photovoltaic open ground installation, 570 kWp, CdTe, on open ground</t>
        </is>
      </c>
      <c r="B559" s="30">
        <f>M559*S559</f>
        <v>2.7846640589379986E-9</v>
      </c>
      <c r="C559" t="inlineStr">
        <is>
          <t>RER</t>
        </is>
      </c>
      <c r="D559" t="inlineStr">
        <is>
          <t>unit</t>
        </is>
      </c>
      <c r="F559" t="inlineStr">
        <is>
          <t>technosphere</t>
        </is>
      </c>
      <c r="G559" t="n">
        <v>0</v>
      </c>
      <c r="H559" t="inlineStr">
        <is>
          <t>photovoltaic open ground installation, 570 kWp, CdTe, on open ground</t>
        </is>
      </c>
      <c r="I559" t="inlineStr">
        <is>
          <t>(2,2,1,1,1,3); Calculation with average annual yield and share of technologies. Lifetime: 30a.</t>
        </is>
      </c>
      <c r="K559" t="inlineStr">
        <is>
          <t>commercial</t>
        </is>
      </c>
      <c r="L559">
        <f>L558</f>
        <v>0.82233248462317254</v>
      </c>
      <c r="M559" s="30">
        <f>INDEX(parameters!$D$41:$AG$178,MATCH('PV (extension)'!B545,parameters!$C$41:$C$178,0),MATCH('PV (extension)'!A559,parameters!$D$5:$AG$5,0))/L559</f>
        <v>9.0261021034418951E-2</v>
      </c>
      <c r="N559" t="inlineStr">
        <is>
          <t>central</t>
        </is>
      </c>
      <c r="O559">
        <f>INDEX(parameters!$C$196:$EJ$198,MATCH('PV (extension)'!N559,parameters!$B$196:$B$198,0),MATCH('PV (extension)'!B545,parameters!$C$195:$EJ$195,0))</f>
        <v>1895.53287972827</v>
      </c>
      <c r="P559" t="n">
        <v>570</v>
      </c>
      <c r="Q559" t="n">
        <v>30</v>
      </c>
      <c r="R559">
        <f>Q559*P559*O559</f>
        <v>32413612.243353419</v>
      </c>
      <c r="S559">
        <f>1/R559</f>
        <v>3.0851235971240914E-8</v>
      </c>
    </row>
    <row r="560" s="29">
      <c r="A560" t="inlineStr">
        <is>
          <t>photovoltaic open ground installation, 570 kWp, micro-Si, on open ground</t>
        </is>
      </c>
      <c r="B560" s="30">
        <f>M560*S560</f>
        <v>2.9515462982101094E-11</v>
      </c>
      <c r="C560" t="inlineStr">
        <is>
          <t>RER</t>
        </is>
      </c>
      <c r="D560" t="inlineStr">
        <is>
          <t>unit</t>
        </is>
      </c>
      <c r="F560" t="inlineStr">
        <is>
          <t>technosphere</t>
        </is>
      </c>
      <c r="G560" t="n">
        <v>0</v>
      </c>
      <c r="H560" t="inlineStr">
        <is>
          <t>photovoltaic open ground installation, 570 kWp, micro-Si, on open ground</t>
        </is>
      </c>
      <c r="I560" t="inlineStr">
        <is>
          <t>(2,2,1,1,1,3); Calculation with average annual yield and share of technologies. Lifetime: 30a.</t>
        </is>
      </c>
      <c r="K560" t="inlineStr">
        <is>
          <t>commercial</t>
        </is>
      </c>
      <c r="L560">
        <f>L559</f>
        <v>0.82233248462317254</v>
      </c>
      <c r="M560" s="30">
        <f>INDEX(parameters!$D$41:$AG$178,MATCH('PV (extension)'!B545,parameters!$C$41:$C$178,0),MATCH('PV (extension)'!A560,parameters!$D$5:$AG$5,0))/L560</f>
        <v>9.5670277228487681E-4</v>
      </c>
      <c r="N560" t="inlineStr">
        <is>
          <t>central</t>
        </is>
      </c>
      <c r="O560">
        <f>INDEX(parameters!$C$196:$EJ$198,MATCH('PV (extension)'!N560,parameters!$B$196:$B$198,0),MATCH('PV (extension)'!B545,parameters!$C$195:$EJ$195,0))</f>
        <v>1895.53287972827</v>
      </c>
      <c r="P560" t="n">
        <v>570</v>
      </c>
      <c r="Q560" t="n">
        <v>30</v>
      </c>
      <c r="R560">
        <f>Q560*P560*O560</f>
        <v>32413612.243353419</v>
      </c>
      <c r="S560">
        <f>1/R560</f>
        <v>3.0851235971240914E-8</v>
      </c>
    </row>
    <row r="561" s="29">
      <c r="A561" t="inlineStr">
        <is>
          <t>photovoltaic open ground installation, 570 kWp, multi-Si, on open ground</t>
        </is>
      </c>
      <c r="B561" s="30">
        <f>M561*S561</f>
        <v>9.8773261894933846E-9</v>
      </c>
      <c r="C561" t="inlineStr">
        <is>
          <t>RER</t>
        </is>
      </c>
      <c r="D561" t="inlineStr">
        <is>
          <t>unit</t>
        </is>
      </c>
      <c r="F561" t="inlineStr">
        <is>
          <t>technosphere</t>
        </is>
      </c>
      <c r="G561" t="n">
        <v>0</v>
      </c>
      <c r="H561" t="inlineStr">
        <is>
          <t>photovoltaic open ground installation, 570 kWp, multi-Si, on open ground</t>
        </is>
      </c>
      <c r="I561" t="inlineStr">
        <is>
          <t>(2,2,1,1,1,3); Calculation with average annual yield and share of technologies. Lifetime: 30a.</t>
        </is>
      </c>
      <c r="K561" t="inlineStr">
        <is>
          <t>commercial</t>
        </is>
      </c>
      <c r="L561">
        <f>L560</f>
        <v>0.82233248462317254</v>
      </c>
      <c r="M561" s="30">
        <f>INDEX(parameters!$D$41:$AG$178,MATCH('PV (extension)'!B545,parameters!$C$41:$C$178,0),MATCH('PV (extension)'!A561,parameters!$D$5:$AG$5,0))/L561</f>
        <v>0.32015982110735819</v>
      </c>
      <c r="N561" t="inlineStr">
        <is>
          <t>central</t>
        </is>
      </c>
      <c r="O561">
        <f>INDEX(parameters!$C$196:$EJ$198,MATCH('PV (extension)'!N561,parameters!$B$196:$B$198,0),MATCH('PV (extension)'!B545,parameters!$C$195:$EJ$195,0))</f>
        <v>1895.53287972827</v>
      </c>
      <c r="P561" t="n">
        <v>570</v>
      </c>
      <c r="Q561" t="n">
        <v>30</v>
      </c>
      <c r="R561">
        <f>Q561*P561*O561</f>
        <v>32413612.243353419</v>
      </c>
      <c r="S561">
        <f>1/R561</f>
        <v>3.0851235971240914E-8</v>
      </c>
    </row>
    <row r="562" s="29">
      <c r="A562" t="inlineStr">
        <is>
          <t>photovoltaic open ground installation, 570 kWp, single-Si, on open ground</t>
        </is>
      </c>
      <c r="B562" s="30">
        <f>M562*S562</f>
        <v>5.2393590548282153E-9</v>
      </c>
      <c r="C562" t="inlineStr">
        <is>
          <t>RER</t>
        </is>
      </c>
      <c r="D562" t="inlineStr">
        <is>
          <t>unit</t>
        </is>
      </c>
      <c r="F562" t="inlineStr">
        <is>
          <t>technosphere</t>
        </is>
      </c>
      <c r="G562" t="n">
        <v>0</v>
      </c>
      <c r="H562" t="inlineStr">
        <is>
          <t>photovoltaic open ground installation, 570 kWp, single-Si, on open ground</t>
        </is>
      </c>
      <c r="I562" t="inlineStr">
        <is>
          <t>(2,2,1,1,1,3); Calculation with average annual yield and share of technologies. Lifetime: 30a.</t>
        </is>
      </c>
      <c r="K562" t="inlineStr">
        <is>
          <t>commercial</t>
        </is>
      </c>
      <c r="L562">
        <f>L561</f>
        <v>0.82233248462317254</v>
      </c>
      <c r="M562" s="30">
        <f>INDEX(parameters!$D$41:$AG$178,MATCH('PV (extension)'!B545,parameters!$C$41:$C$178,0),MATCH('PV (extension)'!A562,parameters!$D$5:$AG$5,0))/L562</f>
        <v>0.16982655280690445</v>
      </c>
      <c r="N562" t="inlineStr">
        <is>
          <t>central</t>
        </is>
      </c>
      <c r="O562">
        <f>INDEX(parameters!$C$196:$EJ$198,MATCH('PV (extension)'!N562,parameters!$B$196:$B$198,0),MATCH('PV (extension)'!B545,parameters!$C$195:$EJ$195,0))</f>
        <v>1895.53287972827</v>
      </c>
      <c r="P562" t="n">
        <v>570</v>
      </c>
      <c r="Q562" t="n">
        <v>30</v>
      </c>
      <c r="R562">
        <f>Q562*P562*O562</f>
        <v>32413612.243353419</v>
      </c>
      <c r="S562">
        <f>1/R562</f>
        <v>3.0851235971240914E-8</v>
      </c>
    </row>
    <row r="563" ht="16" customHeight="1" s="29">
      <c r="A563" t="inlineStr">
        <is>
          <t>photovoltaic slanted-roof installation, 93 kWp, multi-Si, laminated, integrated, on roof</t>
        </is>
      </c>
      <c r="B563" s="30">
        <f>M563*S563</f>
        <v>1.616795606664471E-9</v>
      </c>
      <c r="C563" t="inlineStr">
        <is>
          <t>CH</t>
        </is>
      </c>
      <c r="D563" t="inlineStr">
        <is>
          <t>unit</t>
        </is>
      </c>
      <c r="F563" t="inlineStr">
        <is>
          <t>technosphere</t>
        </is>
      </c>
      <c r="G563" t="n">
        <v>0</v>
      </c>
      <c r="H563" t="inlineStr">
        <is>
          <t>photovoltaic slanted-roof installation, 93 kWp, multi-Si, laminated, integrated, on roof</t>
        </is>
      </c>
      <c r="I563" t="inlineStr">
        <is>
          <t>(2,2,1,1,1,3); Calculation with average annual yield and share of technologies. Lifetime: 30a.</t>
        </is>
      </c>
      <c r="K563" t="inlineStr">
        <is>
          <t>commercial</t>
        </is>
      </c>
      <c r="L563">
        <f>L562</f>
        <v>0.82233248462317254</v>
      </c>
      <c r="M563" s="30">
        <f>INDEX(parameters!$D$41:$AG$178,MATCH('PV (extension)'!B545,parameters!$C$41:$C$178,0),MATCH('PV (extension)'!A563,parameters!$D$5:$AG$5,0))/L563</f>
        <v>8.0374539804535308E-3</v>
      </c>
      <c r="N563" s="3" t="inlineStr">
        <is>
          <t>roof-top</t>
        </is>
      </c>
      <c r="O563">
        <f>INDEX(parameters!$C$196:$EJ$198,MATCH('PV (extension)'!N563,parameters!$B$196:$B$198,0),MATCH('PV (extension)'!B545,parameters!$C$195:$EJ$195,0))</f>
        <v>1781.8009069445736</v>
      </c>
      <c r="P563" t="n">
        <v>93</v>
      </c>
      <c r="Q563" t="n">
        <v>30</v>
      </c>
      <c r="R563">
        <f>Q563*P563*O563</f>
        <v>4971224.5303753605</v>
      </c>
      <c r="S563">
        <f>1/R563</f>
        <v>2.0115768134988934E-7</v>
      </c>
    </row>
    <row r="564" ht="16" customHeight="1" s="29">
      <c r="A564" t="inlineStr">
        <is>
          <t>photovoltaic slanted-roof installation, 93 kWp, multi-Si, panel, mounted, on roof</t>
        </is>
      </c>
      <c r="B564" s="30">
        <f>M564*S564</f>
        <v>2.7415118771387696E-8</v>
      </c>
      <c r="C564" t="inlineStr">
        <is>
          <t>CH</t>
        </is>
      </c>
      <c r="D564" t="inlineStr">
        <is>
          <t>unit</t>
        </is>
      </c>
      <c r="F564" t="inlineStr">
        <is>
          <t>technosphere</t>
        </is>
      </c>
      <c r="G564" t="n">
        <v>0</v>
      </c>
      <c r="H564" t="inlineStr">
        <is>
          <t>photovoltaic slanted-roof installation, 93 kWp, multi-Si, panel, mounted, on roof</t>
        </is>
      </c>
      <c r="I564" t="inlineStr">
        <is>
          <t>(2,2,1,1,1,3); Calculation with average annual yield and share of technologies. Lifetime: 30a.</t>
        </is>
      </c>
      <c r="K564" t="inlineStr">
        <is>
          <t>commercial</t>
        </is>
      </c>
      <c r="L564">
        <f>L563</f>
        <v>0.82233248462317254</v>
      </c>
      <c r="M564" s="30">
        <f>INDEX(parameters!$D$41:$AG$178,MATCH('PV (extension)'!B545,parameters!$C$41:$C$178,0),MATCH('PV (extension)'!A564,parameters!$D$5:$AG$5,0))/L564</f>
        <v>0.13628671093947653</v>
      </c>
      <c r="N564" s="3" t="inlineStr">
        <is>
          <t>roof-top</t>
        </is>
      </c>
      <c r="O564">
        <f>INDEX(parameters!$C$196:$EJ$198,MATCH('PV (extension)'!N564,parameters!$B$196:$B$198,0),MATCH('PV (extension)'!B545,parameters!$C$195:$EJ$195,0))</f>
        <v>1781.8009069445736</v>
      </c>
      <c r="P564" t="n">
        <v>93</v>
      </c>
      <c r="Q564" t="n">
        <v>30</v>
      </c>
      <c r="R564">
        <f>Q564*P564*O564</f>
        <v>4971224.5303753605</v>
      </c>
      <c r="S564">
        <f>1/R564</f>
        <v>2.0115768134988934E-7</v>
      </c>
    </row>
    <row r="565" ht="16" customHeight="1" s="29">
      <c r="A565" t="inlineStr">
        <is>
          <t>photovoltaic slanted-roof installation, 93 kWp, single-Si, laminated, integrated, on roof</t>
        </is>
      </c>
      <c r="B565" s="30">
        <f>M565*S565</f>
        <v>8.5470819858932493E-10</v>
      </c>
      <c r="C565" t="inlineStr">
        <is>
          <t>CH</t>
        </is>
      </c>
      <c r="D565" t="inlineStr">
        <is>
          <t>unit</t>
        </is>
      </c>
      <c r="F565" t="inlineStr">
        <is>
          <t>technosphere</t>
        </is>
      </c>
      <c r="G565" t="n">
        <v>0</v>
      </c>
      <c r="H565" t="inlineStr">
        <is>
          <t>photovoltaic slanted-roof installation, 93 kWp, single-Si, laminated, integrated, on roof</t>
        </is>
      </c>
      <c r="I565" t="inlineStr">
        <is>
          <t>(2,2,1,1,1,3); Calculation with average annual yield and share of technologies. Lifetime: 30a.</t>
        </is>
      </c>
      <c r="K565" t="inlineStr">
        <is>
          <t>commercial</t>
        </is>
      </c>
      <c r="L565">
        <f>L564</f>
        <v>0.82233248462317254</v>
      </c>
      <c r="M565" s="30">
        <f>INDEX(parameters!$D$41:$AG$178,MATCH('PV (extension)'!B545,parameters!$C$41:$C$178,0),MATCH('PV (extension)'!A565,parameters!$D$5:$AG$5,0))/L565</f>
        <v>4.2489463631401872E-3</v>
      </c>
      <c r="N565" s="3" t="inlineStr">
        <is>
          <t>roof-top</t>
        </is>
      </c>
      <c r="O565">
        <f>INDEX(parameters!$C$196:$EJ$198,MATCH('PV (extension)'!N565,parameters!$B$196:$B$198,0),MATCH('PV (extension)'!B545,parameters!$C$195:$EJ$195,0))</f>
        <v>1781.8009069445736</v>
      </c>
      <c r="P565" t="n">
        <v>93</v>
      </c>
      <c r="Q565" t="n">
        <v>30</v>
      </c>
      <c r="R565">
        <f>Q565*P565*O565</f>
        <v>4971224.5303753605</v>
      </c>
      <c r="S565">
        <f>1/R565</f>
        <v>2.0115768134988934E-7</v>
      </c>
    </row>
    <row r="566" ht="16" customHeight="1" s="29">
      <c r="A566" t="inlineStr">
        <is>
          <t>photovoltaic slanted-roof installation, 93 kWp, single-Si, panel, mounted, on roof</t>
        </is>
      </c>
      <c r="B566" s="30">
        <f>M566*S566</f>
        <v>1.4360327463131272E-8</v>
      </c>
      <c r="C566" t="inlineStr">
        <is>
          <t>CH</t>
        </is>
      </c>
      <c r="D566" t="inlineStr">
        <is>
          <t>unit</t>
        </is>
      </c>
      <c r="F566" t="inlineStr">
        <is>
          <t>technosphere</t>
        </is>
      </c>
      <c r="G566" t="n">
        <v>0</v>
      </c>
      <c r="H566" t="inlineStr">
        <is>
          <t>photovoltaic slanted-roof installation, 93 kWp, single-Si, panel, mounted, on roof</t>
        </is>
      </c>
      <c r="I566" t="inlineStr">
        <is>
          <t>(2,2,1,1,1,3); Calculation with average annual yield and share of technologies. Lifetime: 30a.</t>
        </is>
      </c>
      <c r="K566" t="inlineStr">
        <is>
          <t>commercial</t>
        </is>
      </c>
      <c r="L566">
        <f>L565</f>
        <v>0.82233248462317254</v>
      </c>
      <c r="M566" s="30">
        <f>INDEX(parameters!$D$41:$AG$178,MATCH('PV (extension)'!B545,parameters!$C$41:$C$178,0),MATCH('PV (extension)'!A566,parameters!$D$5:$AG$5,0))/L566</f>
        <v>7.1388412148941149E-2</v>
      </c>
      <c r="N566" s="3" t="inlineStr">
        <is>
          <t>roof-top</t>
        </is>
      </c>
      <c r="O566">
        <f>INDEX(parameters!$C$196:$EJ$198,MATCH('PV (extension)'!N566,parameters!$B$196:$B$198,0),MATCH('PV (extension)'!B545,parameters!$C$195:$EJ$195,0))</f>
        <v>1781.8009069445736</v>
      </c>
      <c r="P566" t="n">
        <v>93</v>
      </c>
      <c r="Q566" t="n">
        <v>30</v>
      </c>
      <c r="R566">
        <f>Q566*P566*O566</f>
        <v>4971224.5303753605</v>
      </c>
      <c r="S566">
        <f>1/R566</f>
        <v>2.0115768134988934E-7</v>
      </c>
    </row>
    <row r="567" s="29">
      <c r="A567" t="inlineStr">
        <is>
          <t>market for tap water</t>
        </is>
      </c>
      <c r="B567" t="n">
        <v>0.0037026</v>
      </c>
      <c r="C567" t="inlineStr">
        <is>
          <t>Europe without Switzerland</t>
        </is>
      </c>
      <c r="D567" t="inlineStr">
        <is>
          <t>kilogram</t>
        </is>
      </c>
      <c r="F567" t="inlineStr">
        <is>
          <t>technosphere</t>
        </is>
      </c>
      <c r="G567" t="n">
        <v>0</v>
      </c>
      <c r="H567" t="inlineStr">
        <is>
          <t>tap water</t>
        </is>
      </c>
      <c r="I567" t="inlineStr">
        <is>
          <t>(2,2,1,1,1,3); Estimation 20l/m2 panel</t>
        </is>
      </c>
      <c r="M567" s="30" t="n"/>
    </row>
    <row r="568" s="29">
      <c r="A568" t="inlineStr">
        <is>
          <t>treatment of wastewater, from residence, capacity 1.1E10l/year</t>
        </is>
      </c>
      <c r="B568" t="n">
        <v>-3.3323e-06</v>
      </c>
      <c r="C568" t="inlineStr">
        <is>
          <t>CH</t>
        </is>
      </c>
      <c r="D568" t="inlineStr">
        <is>
          <t>cubic meter</t>
        </is>
      </c>
      <c r="F568" t="inlineStr">
        <is>
          <t>technosphere</t>
        </is>
      </c>
      <c r="G568" t="n">
        <v>0</v>
      </c>
      <c r="H568" t="inlineStr">
        <is>
          <t>wastewater, from residence</t>
        </is>
      </c>
      <c r="I568" t="inlineStr">
        <is>
          <t>(2,2,1,1,1,3); Estimation 20l/m2 panel</t>
        </is>
      </c>
      <c r="M568" s="30" t="n"/>
    </row>
    <row r="569" s="29">
      <c r="M569" s="30" t="n"/>
    </row>
    <row r="570" customFormat="1" s="28">
      <c r="A570" s="28" t="inlineStr">
        <is>
          <t>Activity</t>
        </is>
      </c>
      <c r="B570" s="28" t="inlineStr">
        <is>
          <t>electricity production, photovoltaic</t>
        </is>
      </c>
      <c r="M570" s="30" t="n"/>
    </row>
    <row r="571">
      <c r="A571" t="inlineStr">
        <is>
          <t>comment</t>
        </is>
      </c>
      <c r="B57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")&amp;HLOOKUP(B572,parameters!$C$195:$EJ$198,2,0)&amp;" kWh/kWp.
Annual output, Facade: "&amp;HLOOKUP(B572,parameters!$C$195:$EJ$198,3,0)&amp;" kWh/kWp.
Annual output, Open-ground: "&amp;HLOOKUP(B572,parameters!$C$195:$EJ$198,4,0)&amp;_xlfn._LONGTEXT("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")&amp;VLOOKUP(B572,'extension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1781.80090694457 kWh/kWp.
Annual output, Facade: 1251.05170062066 kWh/kWp.
Annual output, Open-ground: 1895.53287972827 kWh/kWp.
Amount of solar energy transformed to electricity. Waste heat emission due to losses of electricity in the system.
Technology:  Electricity production with grid-connected photovoltaic power plants.
Time period:  Time of publications
Production volume: 4797 GWh in 2025.
Sampling:  Statistical data and model calculations
Extrapolations:  Use of PV technology data investigated for other countries (Switzerland). Correction of average yield with Swiss data.
Uncertainty:  None
Author: Romain Sacchi, PSI, romain.sacchi@psi.ch</v>
      </c>
      <c r="M571" s="30" t="n"/>
    </row>
    <row r="572" s="29">
      <c r="A572" t="inlineStr">
        <is>
          <t>location</t>
        </is>
      </c>
      <c r="B572" t="inlineStr">
        <is>
          <t>SA</t>
        </is>
      </c>
    </row>
    <row r="573" s="29">
      <c r="A573" t="inlineStr">
        <is>
          <t>production amount</t>
        </is>
      </c>
      <c r="B573" t="n">
        <v>1</v>
      </c>
    </row>
    <row r="574" s="29">
      <c r="A574" t="inlineStr">
        <is>
          <t>reference product</t>
        </is>
      </c>
      <c r="B574" t="inlineStr">
        <is>
          <t>electricity, low voltage</t>
        </is>
      </c>
    </row>
    <row r="575" s="29">
      <c r="A575" t="inlineStr">
        <is>
          <t>source</t>
        </is>
      </c>
      <c r="B5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6" s="29">
      <c r="A576" t="inlineStr">
        <is>
          <t>type</t>
        </is>
      </c>
      <c r="B576" t="inlineStr">
        <is>
          <t>process</t>
        </is>
      </c>
    </row>
    <row r="577" s="29">
      <c r="A577" t="inlineStr">
        <is>
          <t>unit</t>
        </is>
      </c>
      <c r="B577" t="inlineStr">
        <is>
          <t>kilowatt hour</t>
        </is>
      </c>
    </row>
    <row r="578" s="29">
      <c r="A578" t="inlineStr">
        <is>
          <t>Exchanges</t>
        </is>
      </c>
    </row>
    <row r="579" customFormat="1" s="28">
      <c r="A579" s="28" t="inlineStr">
        <is>
          <t>name</t>
        </is>
      </c>
      <c r="B579" s="28" t="inlineStr">
        <is>
          <t>amount</t>
        </is>
      </c>
      <c r="C579" s="28" t="inlineStr">
        <is>
          <t>location</t>
        </is>
      </c>
      <c r="D579" s="28" t="inlineStr">
        <is>
          <t>unit</t>
        </is>
      </c>
      <c r="E579" s="28" t="inlineStr">
        <is>
          <t>categories</t>
        </is>
      </c>
      <c r="F579" s="28" t="inlineStr">
        <is>
          <t>type</t>
        </is>
      </c>
      <c r="G579" s="28" t="inlineStr">
        <is>
          <t>uncertainty type</t>
        </is>
      </c>
      <c r="H579" s="28" t="inlineStr">
        <is>
          <t>loc</t>
        </is>
      </c>
      <c r="I579" s="28" t="inlineStr">
        <is>
          <t>scale</t>
        </is>
      </c>
      <c r="J579" s="28" t="inlineStr">
        <is>
          <t>comment</t>
        </is>
      </c>
      <c r="K579" s="28" t="inlineStr">
        <is>
          <t>negative</t>
        </is>
      </c>
      <c r="L579" s="28" t="inlineStr">
        <is>
          <t>reference product</t>
        </is>
      </c>
      <c r="M579" s="28" t="inlineStr">
        <is>
          <t>production volume</t>
        </is>
      </c>
      <c r="N579" s="28" t="inlineStr">
        <is>
          <t>scope</t>
        </is>
      </c>
      <c r="O579" s="28" t="inlineStr">
        <is>
          <t>scope share</t>
        </is>
      </c>
      <c r="P579" s="28" t="inlineStr">
        <is>
          <t>tech share</t>
        </is>
      </c>
      <c r="Q579" s="28" t="inlineStr">
        <is>
          <t>installation</t>
        </is>
      </c>
      <c r="R579" s="28" t="inlineStr">
        <is>
          <t>productivity</t>
        </is>
      </c>
      <c r="S579" s="28" t="inlineStr">
        <is>
          <t>kWp</t>
        </is>
      </c>
      <c r="T579" s="28" t="inlineStr">
        <is>
          <t>lifetime</t>
        </is>
      </c>
      <c r="U579" s="28" t="inlineStr">
        <is>
          <t>lifetime production</t>
        </is>
      </c>
      <c r="V579" s="28" t="inlineStr">
        <is>
          <t>inverted lifetime production</t>
        </is>
      </c>
    </row>
    <row r="580" s="29">
      <c r="A580" t="inlineStr">
        <is>
          <t>Energy, solar, converted</t>
        </is>
      </c>
      <c r="B580" t="n">
        <v>3.8503</v>
      </c>
      <c r="D580" t="inlineStr">
        <is>
          <t>megajoule</t>
        </is>
      </c>
      <c r="E580" t="inlineStr">
        <is>
          <t>natural resource::in air</t>
        </is>
      </c>
      <c r="F580" t="inlineStr">
        <is>
          <t>biosphere</t>
        </is>
      </c>
      <c r="G580" t="n">
        <v>2</v>
      </c>
      <c r="H580" t="n">
        <v>1.348151067341848</v>
      </c>
      <c r="I580" t="n">
        <v>0.04340984597628009</v>
      </c>
      <c r="J580" t="inlineStr">
        <is>
          <t>(2,2,1,1,1,3); Energy loss in the system</t>
        </is>
      </c>
    </row>
    <row r="581" s="29">
      <c r="A581" t="inlineStr">
        <is>
          <t>Heat, waste</t>
        </is>
      </c>
      <c r="B581" t="n">
        <v>0.25027</v>
      </c>
      <c r="D581" t="inlineStr">
        <is>
          <t>megajoule</t>
        </is>
      </c>
      <c r="E581" t="inlineStr">
        <is>
          <t>air</t>
        </is>
      </c>
      <c r="F581" t="inlineStr">
        <is>
          <t>biosphere</t>
        </is>
      </c>
      <c r="G581" t="n">
        <v>2</v>
      </c>
      <c r="H581" t="n">
        <v>-1.385214943900327</v>
      </c>
      <c r="I581" t="n">
        <v>0.02439508208471609</v>
      </c>
      <c r="J581" t="inlineStr">
        <is>
          <t>(1,na,na,na,na,na); Calculation</t>
        </is>
      </c>
    </row>
    <row r="582" s="29">
      <c r="A582" t="inlineStr">
        <is>
          <t>electricity production, photovoltaic</t>
        </is>
      </c>
      <c r="B582" t="n">
        <v>1</v>
      </c>
      <c r="C582" t="inlineStr">
        <is>
          <t>SA</t>
        </is>
      </c>
      <c r="D582" t="inlineStr">
        <is>
          <t>kilowatt hour</t>
        </is>
      </c>
      <c r="E582" t="inlineStr">
        <is>
          <t>photovoltaic::power plants</t>
        </is>
      </c>
      <c r="F582" t="inlineStr">
        <is>
          <t>production</t>
        </is>
      </c>
      <c r="G582" t="n">
        <v>0</v>
      </c>
      <c r="H582" t="n">
        <v>1</v>
      </c>
      <c r="L582" t="inlineStr">
        <is>
          <t>electricity, low voltage</t>
        </is>
      </c>
      <c r="M582">
        <f>VLOOKUP(C582,'extension - production vol'!$B$6:$D$235,3,0)</f>
        <v>4797</v>
      </c>
    </row>
    <row r="583" ht="16" customHeight="1" s="29">
      <c r="A583" t="inlineStr">
        <is>
          <t>photovoltaic flat-roof installation, 156 kWp, multi-Si, on roof</t>
        </is>
      </c>
      <c r="B583" s="30">
        <f>P583*V583</f>
        <v>1.2107715825060397E-8</v>
      </c>
      <c r="C583" t="inlineStr">
        <is>
          <t>CH</t>
        </is>
      </c>
      <c r="D583" t="inlineStr">
        <is>
          <t>unit</t>
        </is>
      </c>
      <c r="F583" t="inlineStr">
        <is>
          <t>technosphere</t>
        </is>
      </c>
      <c r="G583" t="n">
        <v>2</v>
      </c>
      <c r="H583" t="n">
        <v>-18.46800298604678</v>
      </c>
      <c r="I583" t="n">
        <v>0.09798894162072011</v>
      </c>
      <c r="J583" t="inlineStr">
        <is>
          <t>(2,2,1,1,1,3); Calculation with average annual yield and share of technologies. Lifetime: 30a.</t>
        </is>
      </c>
      <c r="L583" t="inlineStr">
        <is>
          <t>photovoltaic flat-roof installation, 156 kWp, multi-Si, on roof</t>
        </is>
      </c>
      <c r="N583" t="inlineStr">
        <is>
          <t>all</t>
        </is>
      </c>
      <c r="O583" t="n">
        <v>1</v>
      </c>
      <c r="P583" s="30">
        <f>INDEX(parameters!$D$41:$AG$178,MATCH('PV (extension)'!B572,parameters!$C$41:$C$178,0),MATCH('PV (extension)'!A583,parameters!$D$5:$AG$5,0))/O583</f>
        <v>0.10096416269840058</v>
      </c>
      <c r="Q583" s="3" t="inlineStr">
        <is>
          <t>roof-top</t>
        </is>
      </c>
      <c r="R583">
        <f>INDEX(parameters!$C$196:$EJ$198,MATCH('PV (extension)'!Q583,parameters!$B$196:$B$198,0),MATCH('PV (extension)'!B572,parameters!$C$195:$EJ$195,0))</f>
        <v>1781.8009069445736</v>
      </c>
      <c r="S583" t="n">
        <v>156</v>
      </c>
      <c r="T583" t="n">
        <v>30</v>
      </c>
      <c r="U583">
        <f>T583*S583*R583</f>
        <v>8338828.2445006045</v>
      </c>
      <c r="V583">
        <f>1/U583</f>
        <v>1.1992092542012633E-7</v>
      </c>
    </row>
    <row r="584" ht="16" customHeight="1" s="29">
      <c r="A584" t="inlineStr">
        <is>
          <t>photovoltaic flat-roof installation, 156 kWp, single-Si, on roof</t>
        </is>
      </c>
      <c r="B584" s="30">
        <f>P584*V584</f>
        <v>6.3246319167888826E-9</v>
      </c>
      <c r="C584" t="inlineStr">
        <is>
          <t>CH</t>
        </is>
      </c>
      <c r="D584" t="inlineStr">
        <is>
          <t>unit</t>
        </is>
      </c>
      <c r="F584" t="inlineStr">
        <is>
          <t>technosphere</t>
        </is>
      </c>
      <c r="G584" t="n">
        <v>2</v>
      </c>
      <c r="H584" t="n">
        <v>-19.10362020104489</v>
      </c>
      <c r="I584" t="n">
        <v>0.09798894162072011</v>
      </c>
      <c r="J584" t="inlineStr">
        <is>
          <t>(2,2,1,1,1,3); Calculation with average annual yield and share of technologies. Lifetime: 30a.</t>
        </is>
      </c>
      <c r="L584" t="inlineStr">
        <is>
          <t>photovoltaic flat-roof installation, 156 kWp, single-Si, on roof</t>
        </is>
      </c>
      <c r="N584" t="inlineStr">
        <is>
          <t>all</t>
        </is>
      </c>
      <c r="O584" t="n">
        <v>1</v>
      </c>
      <c r="P584" s="30">
        <f>INDEX(parameters!$D$41:$AG$178,MATCH('PV (extension)'!B572,parameters!$C$41:$C$178,0),MATCH('PV (extension)'!A584,parameters!$D$5:$AG$5,0))/O584</f>
        <v>5.2740019263789135E-2</v>
      </c>
      <c r="Q584" s="3" t="inlineStr">
        <is>
          <t>roof-top</t>
        </is>
      </c>
      <c r="R584">
        <f>INDEX(parameters!$C$196:$EJ$198,MATCH('PV (extension)'!Q584,parameters!$B$196:$B$198,0),MATCH('PV (extension)'!B572,parameters!$C$195:$EJ$195,0))</f>
        <v>1781.8009069445736</v>
      </c>
      <c r="S584" t="n">
        <v>156</v>
      </c>
      <c r="T584" t="n">
        <v>30</v>
      </c>
      <c r="U584">
        <f>T584*S584*R584</f>
        <v>8338828.2445006045</v>
      </c>
      <c r="V584">
        <f>1/U584</f>
        <v>1.1992092542012633E-7</v>
      </c>
    </row>
    <row r="585" ht="16" customHeight="1" s="29">
      <c r="A585" t="inlineStr">
        <is>
          <t>photovoltaic slanted-roof installation, 3 kWp, CIS, laminated, integrated, on roof</t>
        </is>
      </c>
      <c r="B585" s="30">
        <f>P585*V585</f>
        <v>5.6723274996816691E-9</v>
      </c>
      <c r="C585" t="inlineStr">
        <is>
          <t>CH</t>
        </is>
      </c>
      <c r="D585" t="inlineStr">
        <is>
          <t>unit</t>
        </is>
      </c>
      <c r="F585" t="inlineStr">
        <is>
          <t>technosphere</t>
        </is>
      </c>
      <c r="G585" t="n">
        <v>2</v>
      </c>
      <c r="H585" t="n">
        <v>-19.69743931800395</v>
      </c>
      <c r="I585" t="n">
        <v>0.09798894162072011</v>
      </c>
      <c r="J585" t="inlineStr">
        <is>
          <t>(2,2,1,1,1,3); Calculation with average annual yield and share of technologies. Lifetime: 30a.</t>
        </is>
      </c>
      <c r="L585" t="inlineStr">
        <is>
          <t>photovoltaic slanted-roof installation, 3 kWp, CIS, laminated, integrated, on roof</t>
        </is>
      </c>
      <c r="N585" t="inlineStr">
        <is>
          <t>all</t>
        </is>
      </c>
      <c r="O585" t="n">
        <v>1</v>
      </c>
      <c r="P585" s="30">
        <f>INDEX(parameters!$D$41:$AG$178,MATCH('PV (extension)'!B572,parameters!$C$41:$C$178,0),MATCH('PV (extension)'!A585,parameters!$D$5:$AG$5,0))/O585</f>
        <v>9.0962624550774995E-4</v>
      </c>
      <c r="Q585" s="3" t="inlineStr">
        <is>
          <t>roof-top</t>
        </is>
      </c>
      <c r="R585">
        <f>INDEX(parameters!$C$196:$EJ$198,MATCH('PV (extension)'!Q585,parameters!$B$196:$B$198,0),MATCH('PV (extension)'!B572,parameters!$C$195:$EJ$195,0))</f>
        <v>1781.8009069445736</v>
      </c>
      <c r="S585" t="n">
        <v>3</v>
      </c>
      <c r="T585" t="n">
        <v>30</v>
      </c>
      <c r="U585">
        <f>T585*S585*R585</f>
        <v>160362.08162501163</v>
      </c>
      <c r="V585">
        <f>1/U585</f>
        <v>6.2358881218465691E-6</v>
      </c>
    </row>
    <row r="586" ht="16" customHeight="1" s="29">
      <c r="A586" t="inlineStr">
        <is>
          <t>photovoltaic slanted-roof installation, 3 kWp, CdTe, panel, mounted, on roof</t>
        </is>
      </c>
      <c r="B586" s="30">
        <f>P586*V586</f>
        <v>3.699665653477578E-8</v>
      </c>
      <c r="C586" t="inlineStr">
        <is>
          <t>CH</t>
        </is>
      </c>
      <c r="D586" t="inlineStr">
        <is>
          <t>unit</t>
        </is>
      </c>
      <c r="F586" t="inlineStr">
        <is>
          <t>technosphere</t>
        </is>
      </c>
      <c r="G586" t="n">
        <v>2</v>
      </c>
      <c r="H586" t="n">
        <v>-16.69297991102503</v>
      </c>
      <c r="I586" t="n">
        <v>0.09798894162072011</v>
      </c>
      <c r="J586" t="inlineStr">
        <is>
          <t>(2,2,1,1,1,3); Calculation with average annual yield and share of technologies. Lifetime: 30a.</t>
        </is>
      </c>
      <c r="L586" t="inlineStr">
        <is>
          <t>photovoltaic slanted-roof installation, 3 kWp, CdTe, panel, mounted, on roof</t>
        </is>
      </c>
      <c r="N586" t="inlineStr">
        <is>
          <t>all</t>
        </is>
      </c>
      <c r="O586" t="n">
        <v>1</v>
      </c>
      <c r="P586" s="30">
        <f>INDEX(parameters!$D$41:$AG$178,MATCH('PV (extension)'!B572,parameters!$C$41:$C$178,0),MATCH('PV (extension)'!A586,parameters!$D$5:$AG$5,0))/O586</f>
        <v>5.9328608550822341E-3</v>
      </c>
      <c r="Q586" s="3" t="inlineStr">
        <is>
          <t>roof-top</t>
        </is>
      </c>
      <c r="R586">
        <f>INDEX(parameters!$C$196:$EJ$198,MATCH('PV (extension)'!Q586,parameters!$B$196:$B$198,0),MATCH('PV (extension)'!B572,parameters!$C$195:$EJ$195,0))</f>
        <v>1781.8009069445736</v>
      </c>
      <c r="S586" t="n">
        <v>3</v>
      </c>
      <c r="T586" t="n">
        <v>30</v>
      </c>
      <c r="U586">
        <f>T586*S586*R586</f>
        <v>160362.08162501163</v>
      </c>
      <c r="V586">
        <f>1/U586</f>
        <v>6.2358881218465691E-6</v>
      </c>
    </row>
    <row r="587" ht="16" customHeight="1" s="29">
      <c r="A587" t="inlineStr">
        <is>
          <t>photovoltaic slanted-roof installation, 3 kWp, micro-Si, laminated, integrated, on roof</t>
        </is>
      </c>
      <c r="B587" s="30">
        <f>P587*V587</f>
        <v>5.732627114861215E-10</v>
      </c>
      <c r="C587" t="inlineStr">
        <is>
          <t>RER</t>
        </is>
      </c>
      <c r="D587" t="inlineStr">
        <is>
          <t>unit</t>
        </is>
      </c>
      <c r="F587" t="inlineStr">
        <is>
          <t>technosphere</t>
        </is>
      </c>
      <c r="G587" t="n">
        <v>2</v>
      </c>
      <c r="H587" t="n">
        <v>-21.54326959350907</v>
      </c>
      <c r="I587" t="n">
        <v>0.09798894162072011</v>
      </c>
      <c r="J587" t="inlineStr">
        <is>
          <t>(2,2,1,1,1,3); Calculation with average annual yield and share of technologies. Lifetime: 30a.</t>
        </is>
      </c>
      <c r="L587" t="inlineStr">
        <is>
          <t>photovoltaic slanted-roof installation, 3 kWp, micro-Si, laminated, integrated, on roof</t>
        </is>
      </c>
      <c r="N587" t="inlineStr">
        <is>
          <t>all</t>
        </is>
      </c>
      <c r="O587" t="n">
        <v>1</v>
      </c>
      <c r="P587" s="30">
        <f>INDEX(parameters!$D$41:$AG$178,MATCH('PV (extension)'!B572,parameters!$C$41:$C$178,0),MATCH('PV (extension)'!A587,parameters!$D$5:$AG$5,0))/O587</f>
        <v>9.1929601731912907E-5</v>
      </c>
      <c r="Q587" s="3" t="inlineStr">
        <is>
          <t>roof-top</t>
        </is>
      </c>
      <c r="R587">
        <f>INDEX(parameters!$C$196:$EJ$198,MATCH('PV (extension)'!Q587,parameters!$B$196:$B$198,0),MATCH('PV (extension)'!B572,parameters!$C$195:$EJ$195,0))</f>
        <v>1781.8009069445736</v>
      </c>
      <c r="S587" t="n">
        <v>3</v>
      </c>
      <c r="T587" t="n">
        <v>30</v>
      </c>
      <c r="U587">
        <f>T587*S587*R587</f>
        <v>160362.08162501163</v>
      </c>
      <c r="V587">
        <f>1/U587</f>
        <v>6.2358881218465691E-6</v>
      </c>
    </row>
    <row r="588" ht="16" customHeight="1" s="29">
      <c r="A588" t="inlineStr">
        <is>
          <t>photovoltaic slanted-roof installation, 3 kWp, micro-Si, panel, mounted, on roof</t>
        </is>
      </c>
      <c r="B588" s="30">
        <f>P588*V588</f>
        <v>9.9660727305946561E-9</v>
      </c>
      <c r="C588" t="inlineStr">
        <is>
          <t>RER</t>
        </is>
      </c>
      <c r="D588" t="inlineStr">
        <is>
          <t>unit</t>
        </is>
      </c>
      <c r="F588" t="inlineStr">
        <is>
          <t>technosphere</t>
        </is>
      </c>
      <c r="G588" t="n">
        <v>2</v>
      </c>
      <c r="H588" t="n">
        <v>-18.72987249989203</v>
      </c>
      <c r="I588" t="n">
        <v>0.09798894162072011</v>
      </c>
      <c r="J588" t="inlineStr">
        <is>
          <t>(2,2,1,1,1,3); Calculation with average annual yield and share of technologies. Lifetime: 30a.</t>
        </is>
      </c>
      <c r="L588" t="inlineStr">
        <is>
          <t>photovoltaic slanted-roof installation, 3 kWp, micro-Si, panel, mounted, on roof</t>
        </is>
      </c>
      <c r="N588" t="inlineStr">
        <is>
          <t>all</t>
        </is>
      </c>
      <c r="O588" t="n">
        <v>1</v>
      </c>
      <c r="P588" s="30">
        <f>INDEX(parameters!$D$41:$AG$178,MATCH('PV (extension)'!B572,parameters!$C$41:$C$178,0),MATCH('PV (extension)'!A588,parameters!$D$5:$AG$5,0))/O588</f>
        <v>1.5981801687044229E-3</v>
      </c>
      <c r="Q588" s="3" t="inlineStr">
        <is>
          <t>roof-top</t>
        </is>
      </c>
      <c r="R588">
        <f>INDEX(parameters!$C$196:$EJ$198,MATCH('PV (extension)'!Q588,parameters!$B$196:$B$198,0),MATCH('PV (extension)'!B572,parameters!$C$195:$EJ$195,0))</f>
        <v>1781.8009069445736</v>
      </c>
      <c r="S588" t="n">
        <v>3</v>
      </c>
      <c r="T588" t="n">
        <v>30</v>
      </c>
      <c r="U588">
        <f>T588*S588*R588</f>
        <v>160362.08162501163</v>
      </c>
      <c r="V588">
        <f>1/U588</f>
        <v>6.2358881218465691E-6</v>
      </c>
    </row>
    <row r="589" s="29">
      <c r="A589" t="inlineStr">
        <is>
          <t>photovoltaic open ground installation, 570 kWp, CIS, on open ground</t>
        </is>
      </c>
      <c r="B589" s="30">
        <f>P589*V589</f>
        <v>3.1172661910259734E-10</v>
      </c>
      <c r="C589" t="inlineStr">
        <is>
          <t>RER</t>
        </is>
      </c>
      <c r="D589" t="inlineStr">
        <is>
          <t>unit</t>
        </is>
      </c>
      <c r="F589" t="inlineStr">
        <is>
          <t>technosphere</t>
        </is>
      </c>
      <c r="G589" t="n">
        <v>2</v>
      </c>
      <c r="H589" t="n">
        <v>-21.66656811806742</v>
      </c>
      <c r="I589" t="n">
        <v>0.09798894162072011</v>
      </c>
      <c r="J589" t="inlineStr">
        <is>
          <t>(2,2,1,1,1,3); Calculation with average annual yield and share of technologies. Lifetime: 30a.</t>
        </is>
      </c>
      <c r="L589" t="inlineStr">
        <is>
          <t>photovoltaic open ground installation, 570 kWp, CIS, on open ground</t>
        </is>
      </c>
      <c r="N589" t="inlineStr">
        <is>
          <t>all</t>
        </is>
      </c>
      <c r="O589" t="n">
        <v>1</v>
      </c>
      <c r="P589" s="30">
        <f>INDEX(parameters!$D$41:$AG$178,MATCH('PV (extension)'!B572,parameters!$C$41:$C$178,0),MATCH('PV (extension)'!A589,parameters!$D$5:$AG$5,0))/O589</f>
        <v>1.0104185757523119E-2</v>
      </c>
      <c r="Q589" t="inlineStr">
        <is>
          <t>central</t>
        </is>
      </c>
      <c r="R589">
        <f>INDEX(parameters!$C$196:$EJ$198,MATCH('PV (extension)'!Q589,parameters!$B$196:$B$198,0),MATCH('PV (extension)'!B572,parameters!$C$195:$EJ$195,0))</f>
        <v>1895.53287972827</v>
      </c>
      <c r="S589" t="n">
        <v>570</v>
      </c>
      <c r="T589" t="n">
        <v>30</v>
      </c>
      <c r="U589">
        <f>T589*S589*R589</f>
        <v>32413612.243353419</v>
      </c>
      <c r="V589">
        <f>1/U589</f>
        <v>3.0851235971240914E-8</v>
      </c>
    </row>
    <row r="590" s="29">
      <c r="A590" t="inlineStr">
        <is>
          <t>photovoltaic open ground installation, 570 kWp, CdTe, on open ground</t>
        </is>
      </c>
      <c r="B590" s="30">
        <f>P590*V590</f>
        <v>2.2899197144273329E-9</v>
      </c>
      <c r="C590" t="inlineStr">
        <is>
          <t>RER</t>
        </is>
      </c>
      <c r="D590" t="inlineStr">
        <is>
          <t>unit</t>
        </is>
      </c>
      <c r="F590" t="inlineStr">
        <is>
          <t>technosphere</t>
        </is>
      </c>
      <c r="G590" t="n">
        <v>2</v>
      </c>
      <c r="H590" t="n">
        <v>-21.47552628199886</v>
      </c>
      <c r="I590" t="n">
        <v>0.09798894162072011</v>
      </c>
      <c r="J590" t="inlineStr">
        <is>
          <t>(2,2,1,1,1,3); Calculation with average annual yield and share of technologies. Lifetime: 30a.</t>
        </is>
      </c>
      <c r="L590" t="inlineStr">
        <is>
          <t>photovoltaic open ground installation, 570 kWp, CdTe, on open ground</t>
        </is>
      </c>
      <c r="N590" t="inlineStr">
        <is>
          <t>all</t>
        </is>
      </c>
      <c r="O590" t="n">
        <v>1</v>
      </c>
      <c r="P590" s="30">
        <f>INDEX(parameters!$D$41:$AG$178,MATCH('PV (extension)'!B572,parameters!$C$41:$C$178,0),MATCH('PV (extension)'!A590,parameters!$D$5:$AG$5,0))/O590</f>
        <v>7.4224569691858172E-2</v>
      </c>
      <c r="Q590" t="inlineStr">
        <is>
          <t>central</t>
        </is>
      </c>
      <c r="R590">
        <f>INDEX(parameters!$C$196:$EJ$198,MATCH('PV (extension)'!Q590,parameters!$B$196:$B$198,0),MATCH('PV (extension)'!B572,parameters!$C$195:$EJ$195,0))</f>
        <v>1895.53287972827</v>
      </c>
      <c r="S590" t="n">
        <v>570</v>
      </c>
      <c r="T590" t="n">
        <v>30</v>
      </c>
      <c r="U590">
        <f>T590*S590*R590</f>
        <v>32413612.243353419</v>
      </c>
      <c r="V590">
        <f>1/U590</f>
        <v>3.0851235971240914E-8</v>
      </c>
    </row>
    <row r="591" s="29">
      <c r="A591" t="inlineStr">
        <is>
          <t>photovoltaic open ground installation, 570 kWp, micro-Si, on open ground</t>
        </is>
      </c>
      <c r="B591" s="30">
        <f>P591*V591</f>
        <v>2.4271524008874467E-11</v>
      </c>
      <c r="C591" t="inlineStr">
        <is>
          <t>RER</t>
        </is>
      </c>
      <c r="D591" t="inlineStr">
        <is>
          <t>unit</t>
        </is>
      </c>
      <c r="F591" t="inlineStr">
        <is>
          <t>technosphere</t>
        </is>
      </c>
      <c r="G591" t="n">
        <v>2</v>
      </c>
      <c r="H591" t="n">
        <v>-23.51240679473371</v>
      </c>
      <c r="I591" t="n">
        <v>0.09798894162072011</v>
      </c>
      <c r="J591" t="inlineStr">
        <is>
          <t>(2,2,1,1,1,3); Calculation with average annual yield and share of technologies. Lifetime: 30a.</t>
        </is>
      </c>
      <c r="L591" t="inlineStr">
        <is>
          <t>photovoltaic open ground installation, 570 kWp, micro-Si, on open ground</t>
        </is>
      </c>
      <c r="N591" t="inlineStr">
        <is>
          <t>all</t>
        </is>
      </c>
      <c r="O591" t="n">
        <v>1</v>
      </c>
      <c r="P591" s="30">
        <f>INDEX(parameters!$D$41:$AG$178,MATCH('PV (extension)'!B572,parameters!$C$41:$C$178,0),MATCH('PV (extension)'!A591,parameters!$D$5:$AG$5,0))/O591</f>
        <v>7.867277677789E-4</v>
      </c>
      <c r="Q591" t="inlineStr">
        <is>
          <t>central</t>
        </is>
      </c>
      <c r="R591">
        <f>INDEX(parameters!$C$196:$EJ$198,MATCH('PV (extension)'!Q591,parameters!$B$196:$B$198,0),MATCH('PV (extension)'!B572,parameters!$C$195:$EJ$195,0))</f>
        <v>1895.53287972827</v>
      </c>
      <c r="S591" t="n">
        <v>570</v>
      </c>
      <c r="T591" t="n">
        <v>30</v>
      </c>
      <c r="U591">
        <f>T591*S591*R591</f>
        <v>32413612.243353419</v>
      </c>
      <c r="V591">
        <f>1/U591</f>
        <v>3.0851235971240914E-8</v>
      </c>
    </row>
    <row r="592" s="29">
      <c r="A592" t="inlineStr">
        <is>
          <t>photovoltaic open ground installation, 570 kWp, multi-Si, on open ground</t>
        </is>
      </c>
      <c r="B592" s="30">
        <f>P592*V592</f>
        <v>8.1224461868396291E-9</v>
      </c>
      <c r="C592" t="inlineStr">
        <is>
          <t>RER</t>
        </is>
      </c>
      <c r="D592" t="inlineStr">
        <is>
          <t>unit</t>
        </is>
      </c>
      <c r="F592" t="inlineStr">
        <is>
          <t>technosphere</t>
        </is>
      </c>
      <c r="G592" t="n">
        <v>2</v>
      </c>
      <c r="H592" t="n">
        <v>-18.20082258362968</v>
      </c>
      <c r="I592" t="n">
        <v>0.09798894162072011</v>
      </c>
      <c r="J592" t="inlineStr">
        <is>
          <t>(2,2,1,1,1,3); Calculation with average annual yield and share of technologies. Lifetime: 30a.</t>
        </is>
      </c>
      <c r="L592" t="inlineStr">
        <is>
          <t>photovoltaic open ground installation, 570 kWp, multi-Si, on open ground</t>
        </is>
      </c>
      <c r="N592" t="inlineStr">
        <is>
          <t>all</t>
        </is>
      </c>
      <c r="O592" t="n">
        <v>1</v>
      </c>
      <c r="P592" s="30">
        <f>INDEX(parameters!$D$41:$AG$178,MATCH('PV (extension)'!B572,parameters!$C$41:$C$178,0),MATCH('PV (extension)'!A592,parameters!$D$5:$AG$5,0))/O592</f>
        <v>0.2632778211677243</v>
      </c>
      <c r="Q592" t="inlineStr">
        <is>
          <t>central</t>
        </is>
      </c>
      <c r="R592">
        <f>INDEX(parameters!$C$196:$EJ$198,MATCH('PV (extension)'!Q592,parameters!$B$196:$B$198,0),MATCH('PV (extension)'!B572,parameters!$C$195:$EJ$195,0))</f>
        <v>1895.53287972827</v>
      </c>
      <c r="S592" t="n">
        <v>570</v>
      </c>
      <c r="T592" t="n">
        <v>30</v>
      </c>
      <c r="U592">
        <f>T592*S592*R592</f>
        <v>32413612.243353419</v>
      </c>
      <c r="V592">
        <f>1/U592</f>
        <v>3.0851235971240914E-8</v>
      </c>
    </row>
    <row r="593" s="29">
      <c r="A593" t="inlineStr">
        <is>
          <t>photovoltaic open ground installation, 570 kWp, single-Si, on open ground</t>
        </is>
      </c>
      <c r="B593" s="30">
        <f>P593*V593</f>
        <v>4.3084951493898032E-9</v>
      </c>
      <c r="C593" t="inlineStr">
        <is>
          <t>RER</t>
        </is>
      </c>
      <c r="D593" t="inlineStr">
        <is>
          <t>unit</t>
        </is>
      </c>
      <c r="F593" t="inlineStr">
        <is>
          <t>technosphere</t>
        </is>
      </c>
      <c r="G593" t="n">
        <v>2</v>
      </c>
      <c r="H593" t="n">
        <v>-18.8364689523836</v>
      </c>
      <c r="I593" t="n">
        <v>0.09798894162072011</v>
      </c>
      <c r="J593" t="inlineStr">
        <is>
          <t>(2,2,1,1,1,3); Calculation with average annual yield and share of technologies. Lifetime: 30a.</t>
        </is>
      </c>
      <c r="L593" t="inlineStr">
        <is>
          <t>photovoltaic open ground installation, 570 kWp, single-Si, on open ground</t>
        </is>
      </c>
      <c r="N593" t="inlineStr">
        <is>
          <t>all</t>
        </is>
      </c>
      <c r="O593" t="n">
        <v>1</v>
      </c>
      <c r="P593" s="30">
        <f>INDEX(parameters!$D$41:$AG$178,MATCH('PV (extension)'!B572,parameters!$C$41:$C$178,0),MATCH('PV (extension)'!A593,parameters!$D$5:$AG$5,0))/O593</f>
        <v>0.13965389112469015</v>
      </c>
      <c r="Q593" t="inlineStr">
        <is>
          <t>central</t>
        </is>
      </c>
      <c r="R593">
        <f>INDEX(parameters!$C$196:$EJ$198,MATCH('PV (extension)'!Q593,parameters!$B$196:$B$198,0),MATCH('PV (extension)'!B572,parameters!$C$195:$EJ$195,0))</f>
        <v>1895.53287972827</v>
      </c>
      <c r="S593" t="n">
        <v>570</v>
      </c>
      <c r="T593" t="n">
        <v>30</v>
      </c>
      <c r="U593">
        <f>T593*S593*R593</f>
        <v>32413612.243353419</v>
      </c>
      <c r="V593">
        <f>1/U593</f>
        <v>3.0851235971240914E-8</v>
      </c>
    </row>
    <row r="594" ht="16" customHeight="1" s="29">
      <c r="A594" t="inlineStr">
        <is>
          <t>photovoltaic slanted-roof installation, 93 kWp, multi-Si, laminated, integrated, on roof</t>
        </is>
      </c>
      <c r="B594" s="30">
        <f>P594*V594</f>
        <v>1.3295435483562242E-9</v>
      </c>
      <c r="C594" t="inlineStr">
        <is>
          <t>CH</t>
        </is>
      </c>
      <c r="D594" t="inlineStr">
        <is>
          <t>unit</t>
        </is>
      </c>
      <c r="F594" t="inlineStr">
        <is>
          <t>technosphere</t>
        </is>
      </c>
      <c r="G594" t="n">
        <v>2</v>
      </c>
      <c r="H594" t="n">
        <v>-20.65878981776205</v>
      </c>
      <c r="I594" t="n">
        <v>0.09798894162072011</v>
      </c>
      <c r="J594" t="inlineStr">
        <is>
          <t>(2,2,1,1,1,3); Calculation with average annual yield and share of technologies. Lifetime: 30a.</t>
        </is>
      </c>
      <c r="L594" t="inlineStr">
        <is>
          <t>photovoltaic slanted-roof installation, 93 kWp, multi-Si, laminated, integrated, on roof</t>
        </is>
      </c>
      <c r="N594" t="inlineStr">
        <is>
          <t>all</t>
        </is>
      </c>
      <c r="O594" t="n">
        <v>1</v>
      </c>
      <c r="P594" s="30">
        <f>INDEX(parameters!$D$41:$AG$178,MATCH('PV (extension)'!B572,parameters!$C$41:$C$178,0),MATCH('PV (extension)'!A594,parameters!$D$5:$AG$5,0))/O594</f>
        <v>6.6094595017907607E-3</v>
      </c>
      <c r="Q594" s="3" t="inlineStr">
        <is>
          <t>roof-top</t>
        </is>
      </c>
      <c r="R594">
        <f>INDEX(parameters!$C$196:$EJ$198,MATCH('PV (extension)'!Q594,parameters!$B$196:$B$198,0),MATCH('PV (extension)'!B572,parameters!$C$195:$EJ$195,0))</f>
        <v>1781.8009069445736</v>
      </c>
      <c r="S594" t="n">
        <v>93</v>
      </c>
      <c r="T594" t="n">
        <v>30</v>
      </c>
      <c r="U594">
        <f>T594*S594*R594</f>
        <v>4971224.5303753605</v>
      </c>
      <c r="V594">
        <f>1/U594</f>
        <v>2.0115768134988934E-7</v>
      </c>
    </row>
    <row r="595" ht="16" customHeight="1" s="29">
      <c r="A595" t="inlineStr">
        <is>
          <t>photovoltaic slanted-roof installation, 93 kWp, multi-Si, panel, mounted, on roof</t>
        </is>
      </c>
      <c r="B595" s="30">
        <f>P595*V595</f>
        <v>2.2544342735514624E-8</v>
      </c>
      <c r="C595" t="inlineStr">
        <is>
          <t>CH</t>
        </is>
      </c>
      <c r="D595" t="inlineStr">
        <is>
          <t>unit</t>
        </is>
      </c>
      <c r="F595" t="inlineStr">
        <is>
          <t>technosphere</t>
        </is>
      </c>
      <c r="G595" t="n">
        <v>2</v>
      </c>
      <c r="H595" t="n">
        <v>-17.84536035000586</v>
      </c>
      <c r="I595" t="n">
        <v>0.09798894162072011</v>
      </c>
      <c r="J595" t="inlineStr">
        <is>
          <t>(2,2,1,1,1,3); Calculation with average annual yield and share of technologies. Lifetime: 30a.</t>
        </is>
      </c>
      <c r="L595" t="inlineStr">
        <is>
          <t>photovoltaic slanted-roof installation, 93 kWp, multi-Si, panel, mounted, on roof</t>
        </is>
      </c>
      <c r="N595" t="inlineStr">
        <is>
          <t>all</t>
        </is>
      </c>
      <c r="O595" t="n">
        <v>1</v>
      </c>
      <c r="P595" s="30">
        <f>INDEX(parameters!$D$41:$AG$178,MATCH('PV (extension)'!B572,parameters!$C$41:$C$178,0),MATCH('PV (extension)'!A595,parameters!$D$5:$AG$5,0))/O595</f>
        <v>0.11207298962797985</v>
      </c>
      <c r="Q595" s="3" t="inlineStr">
        <is>
          <t>roof-top</t>
        </is>
      </c>
      <c r="R595">
        <f>INDEX(parameters!$C$196:$EJ$198,MATCH('PV (extension)'!Q595,parameters!$B$196:$B$198,0),MATCH('PV (extension)'!B572,parameters!$C$195:$EJ$195,0))</f>
        <v>1781.8009069445736</v>
      </c>
      <c r="S595" t="n">
        <v>93</v>
      </c>
      <c r="T595" t="n">
        <v>30</v>
      </c>
      <c r="U595">
        <f>T595*S595*R595</f>
        <v>4971224.5303753605</v>
      </c>
      <c r="V595">
        <f>1/U595</f>
        <v>2.0115768134988934E-7</v>
      </c>
    </row>
    <row r="596" ht="16" customHeight="1" s="29">
      <c r="A596" t="inlineStr">
        <is>
          <t>photovoltaic slanted-roof installation, 93 kWp, single-Si, laminated, integrated, on roof</t>
        </is>
      </c>
      <c r="B596" s="30">
        <f>P596*V596</f>
        <v>7.0285431657375557E-10</v>
      </c>
      <c r="C596" t="inlineStr">
        <is>
          <t>CH</t>
        </is>
      </c>
      <c r="D596" t="inlineStr">
        <is>
          <t>unit</t>
        </is>
      </c>
      <c r="F596" t="inlineStr">
        <is>
          <t>technosphere</t>
        </is>
      </c>
      <c r="G596" t="n">
        <v>2</v>
      </c>
      <c r="H596" t="n">
        <v>-21.2944254997521</v>
      </c>
      <c r="I596" t="n">
        <v>0.09798894162072011</v>
      </c>
      <c r="J596" t="inlineStr">
        <is>
          <t>(2,2,1,1,1,3); Calculation with average annual yield and share of technologies. Lifetime: 30a.</t>
        </is>
      </c>
      <c r="L596" t="inlineStr">
        <is>
          <t>photovoltaic slanted-roof installation, 93 kWp, single-Si, laminated, integrated, on roof</t>
        </is>
      </c>
      <c r="N596" t="inlineStr">
        <is>
          <t>all</t>
        </is>
      </c>
      <c r="O596" t="n">
        <v>1</v>
      </c>
      <c r="P596" s="30">
        <f>INDEX(parameters!$D$41:$AG$178,MATCH('PV (extension)'!B572,parameters!$C$41:$C$178,0),MATCH('PV (extension)'!A596,parameters!$D$5:$AG$5,0))/O596</f>
        <v>3.4940466198316628E-3</v>
      </c>
      <c r="Q596" s="3" t="inlineStr">
        <is>
          <t>roof-top</t>
        </is>
      </c>
      <c r="R596">
        <f>INDEX(parameters!$C$196:$EJ$198,MATCH('PV (extension)'!Q596,parameters!$B$196:$B$198,0),MATCH('PV (extension)'!B572,parameters!$C$195:$EJ$195,0))</f>
        <v>1781.8009069445736</v>
      </c>
      <c r="S596" t="n">
        <v>93</v>
      </c>
      <c r="T596" t="n">
        <v>30</v>
      </c>
      <c r="U596">
        <f>T596*S596*R596</f>
        <v>4971224.5303753605</v>
      </c>
      <c r="V596">
        <f>1/U596</f>
        <v>2.0115768134988934E-7</v>
      </c>
    </row>
    <row r="597" ht="16" customHeight="1" s="29">
      <c r="A597" t="inlineStr">
        <is>
          <t>photovoltaic slanted-roof installation, 93 kWp, single-Si, panel, mounted, on roof</t>
        </is>
      </c>
      <c r="B597" s="30">
        <f>P597*V597</f>
        <v>1.180896376275912E-8</v>
      </c>
      <c r="C597" t="inlineStr">
        <is>
          <t>CH</t>
        </is>
      </c>
      <c r="D597" t="inlineStr">
        <is>
          <t>unit</t>
        </is>
      </c>
      <c r="F597" t="inlineStr">
        <is>
          <t>technosphere</t>
        </is>
      </c>
      <c r="G597" t="n">
        <v>2</v>
      </c>
      <c r="H597" t="n">
        <v>-18.48100416113547</v>
      </c>
      <c r="I597" t="n">
        <v>0.09798894162072011</v>
      </c>
      <c r="J597" t="inlineStr">
        <is>
          <t>(2,2,1,1,1,3); Calculation with average annual yield and share of technologies. Lifetime: 30a.</t>
        </is>
      </c>
      <c r="L597" t="inlineStr">
        <is>
          <t>photovoltaic slanted-roof installation, 93 kWp, single-Si, panel, mounted, on roof</t>
        </is>
      </c>
      <c r="N597" t="inlineStr">
        <is>
          <t>all</t>
        </is>
      </c>
      <c r="O597" t="n">
        <v>1</v>
      </c>
      <c r="P597" s="30">
        <f>INDEX(parameters!$D$41:$AG$178,MATCH('PV (extension)'!B572,parameters!$C$41:$C$178,0),MATCH('PV (extension)'!A597,parameters!$D$5:$AG$5,0))/O597</f>
        <v>5.8705010335741853E-2</v>
      </c>
      <c r="Q597" s="3" t="inlineStr">
        <is>
          <t>roof-top</t>
        </is>
      </c>
      <c r="R597">
        <f>INDEX(parameters!$C$196:$EJ$198,MATCH('PV (extension)'!Q597,parameters!$B$196:$B$198,0),MATCH('PV (extension)'!B572,parameters!$C$195:$EJ$195,0))</f>
        <v>1781.8009069445736</v>
      </c>
      <c r="S597" t="n">
        <v>93</v>
      </c>
      <c r="T597" t="n">
        <v>30</v>
      </c>
      <c r="U597">
        <f>T597*S597*R597</f>
        <v>4971224.5303753605</v>
      </c>
      <c r="V597">
        <f>1/U597</f>
        <v>2.0115768134988934E-7</v>
      </c>
    </row>
    <row r="598" s="29">
      <c r="A598" t="inlineStr">
        <is>
          <t>photovoltaic facade installation, 3kWp, multi-Si, laminated, integrated, at building</t>
        </is>
      </c>
      <c r="B598" s="30">
        <f>P598*V598</f>
        <v>2.9188459108733223E-8</v>
      </c>
      <c r="C598" t="inlineStr">
        <is>
          <t>APAC</t>
        </is>
      </c>
      <c r="D598" t="inlineStr">
        <is>
          <t>unit</t>
        </is>
      </c>
      <c r="F598" t="inlineStr">
        <is>
          <t>technosphere</t>
        </is>
      </c>
      <c r="G598" t="n">
        <v>2</v>
      </c>
      <c r="H598" t="n">
        <v>-17.5612990452514</v>
      </c>
      <c r="I598" t="n">
        <v>0.09798894162072011</v>
      </c>
      <c r="J598" t="inlineStr">
        <is>
          <t>(2,2,1,1,1,3); Calculation with average annual yield and share of technologies. Lifetime: 30a.</t>
        </is>
      </c>
      <c r="L598" t="inlineStr">
        <is>
          <t>photovoltaic facade installation, 3kWp, multi-Si, laminated, integrated, at building</t>
        </is>
      </c>
      <c r="N598" t="inlineStr">
        <is>
          <t>all</t>
        </is>
      </c>
      <c r="O598" t="n">
        <v>1</v>
      </c>
      <c r="P598" s="30">
        <f>INDEX(parameters!$D$41:$AG$178,MATCH('PV (extension)'!B572,parameters!$C$41:$C$178,0),MATCH('PV (extension)'!A598,parameters!$D$5:$AG$5,0))/O598</f>
        <v>3.2864644265829519E-3</v>
      </c>
      <c r="Q598" t="inlineStr">
        <is>
          <t>façade</t>
        </is>
      </c>
      <c r="R598">
        <f>INDEX(parameters!$C$196:$EJ$198,MATCH('PV (extension)'!Q598,parameters!$B$196:$B$198,0),MATCH('PV (extension)'!B572,parameters!$C$195:$EJ$195,0))</f>
        <v>1251.0517006206583</v>
      </c>
      <c r="S598" t="n">
        <v>3</v>
      </c>
      <c r="T598" t="n">
        <v>30</v>
      </c>
      <c r="U598">
        <f>T598*S598*R598</f>
        <v>112594.65305585925</v>
      </c>
      <c r="V598">
        <f>1/U598</f>
        <v>8.8814164159632943E-6</v>
      </c>
    </row>
    <row r="599" s="29">
      <c r="A599" t="inlineStr">
        <is>
          <t>photovoltaic facade installation, 3kWp, multi-Si, panel, mounted, at building</t>
        </is>
      </c>
      <c r="B599" s="30">
        <f>P599*V599</f>
        <v>2.8626153139457791E-8</v>
      </c>
      <c r="C599" t="inlineStr">
        <is>
          <t>APAC</t>
        </is>
      </c>
      <c r="D599" t="inlineStr">
        <is>
          <t>unit</t>
        </is>
      </c>
      <c r="F599" t="inlineStr">
        <is>
          <t>technosphere</t>
        </is>
      </c>
      <c r="G599" t="n">
        <v>2</v>
      </c>
      <c r="H599" t="n">
        <v>-17.5612990452514</v>
      </c>
      <c r="I599" t="n">
        <v>0.09798894162072011</v>
      </c>
      <c r="J599" t="inlineStr">
        <is>
          <t>(2,2,1,1,1,3); Calculation with average annual yield and share of technologies. Lifetime: 30a.</t>
        </is>
      </c>
      <c r="L599" t="inlineStr">
        <is>
          <t>photovoltaic facade installation, 3kWp, multi-Si, panel, mounted, at building</t>
        </is>
      </c>
      <c r="N599" t="inlineStr">
        <is>
          <t>all</t>
        </is>
      </c>
      <c r="O599" t="n">
        <v>1</v>
      </c>
      <c r="P599" s="30">
        <f>INDEX(parameters!$D$41:$AG$178,MATCH('PV (extension)'!B572,parameters!$C$41:$C$178,0),MATCH('PV (extension)'!A599,parameters!$D$5:$AG$5,0))/O599</f>
        <v>3.2231517810611459E-3</v>
      </c>
      <c r="Q599" t="inlineStr">
        <is>
          <t>façade</t>
        </is>
      </c>
      <c r="R599">
        <f>INDEX(parameters!$C$196:$EJ$198,MATCH('PV (extension)'!Q599,parameters!$B$196:$B$198,0),MATCH('PV (extension)'!B572,parameters!$C$195:$EJ$195,0))</f>
        <v>1251.0517006206583</v>
      </c>
      <c r="S599" t="n">
        <v>3</v>
      </c>
      <c r="T599" t="n">
        <v>30</v>
      </c>
      <c r="U599">
        <f>T599*S599*R599</f>
        <v>112594.65305585925</v>
      </c>
      <c r="V599">
        <f>1/U599</f>
        <v>8.8814164159632943E-6</v>
      </c>
    </row>
    <row r="600" s="29">
      <c r="A600" t="inlineStr">
        <is>
          <t>photovoltaic facade installation, 3kWp, single-Si, laminated, integrated, at building</t>
        </is>
      </c>
      <c r="B600" s="30">
        <f>P600*V600</f>
        <v>1.5387829807718889E-8</v>
      </c>
      <c r="C600" t="inlineStr">
        <is>
          <t>APAC</t>
        </is>
      </c>
      <c r="D600" t="inlineStr">
        <is>
          <t>unit</t>
        </is>
      </c>
      <c r="F600" t="inlineStr">
        <is>
          <t>technosphere</t>
        </is>
      </c>
      <c r="G600" t="n">
        <v>2</v>
      </c>
      <c r="H600" t="n">
        <v>-18.19689739735082</v>
      </c>
      <c r="I600" t="n">
        <v>0.09798894162072011</v>
      </c>
      <c r="J600" t="inlineStr">
        <is>
          <t>(2,2,1,1,1,3); Calculation with average annual yield and share of technologies. Lifetime: 30a.</t>
        </is>
      </c>
      <c r="L600" t="inlineStr">
        <is>
          <t>photovoltaic facade installation, 3kWp, single-Si, laminated, integrated, at building</t>
        </is>
      </c>
      <c r="N600" t="inlineStr">
        <is>
          <t>all</t>
        </is>
      </c>
      <c r="O600" t="n">
        <v>1</v>
      </c>
      <c r="P600" s="30">
        <f>INDEX(parameters!$D$41:$AG$178,MATCH('PV (extension)'!B572,parameters!$C$41:$C$178,0),MATCH('PV (extension)'!A600,parameters!$D$5:$AG$5,0))/O600</f>
        <v>1.7325873584827175E-3</v>
      </c>
      <c r="Q600" t="inlineStr">
        <is>
          <t>façade</t>
        </is>
      </c>
      <c r="R600">
        <f>INDEX(parameters!$C$196:$EJ$198,MATCH('PV (extension)'!Q600,parameters!$B$196:$B$198,0),MATCH('PV (extension)'!B572,parameters!$C$195:$EJ$195,0))</f>
        <v>1251.0517006206583</v>
      </c>
      <c r="S600" t="n">
        <v>3</v>
      </c>
      <c r="T600" t="n">
        <v>30</v>
      </c>
      <c r="U600">
        <f>T600*S600*R600</f>
        <v>112594.65305585925</v>
      </c>
      <c r="V600">
        <f>1/U600</f>
        <v>8.8814164159632943E-6</v>
      </c>
    </row>
    <row r="601" s="29">
      <c r="A601" t="inlineStr">
        <is>
          <t>photovoltaic facade installation, 3kWp, single-Si, panel, mounted, at building</t>
        </is>
      </c>
      <c r="B601" s="30">
        <f>P601*V601</f>
        <v>1.5374515505836821E-8</v>
      </c>
      <c r="C601" t="inlineStr">
        <is>
          <t>APAC</t>
        </is>
      </c>
      <c r="D601" t="inlineStr">
        <is>
          <t>unit</t>
        </is>
      </c>
      <c r="F601" t="inlineStr">
        <is>
          <t>technosphere</t>
        </is>
      </c>
      <c r="G601" t="n">
        <v>2</v>
      </c>
      <c r="H601" t="n">
        <v>-18.19689739735082</v>
      </c>
      <c r="I601" t="n">
        <v>0.09798894162072011</v>
      </c>
      <c r="J601" t="inlineStr">
        <is>
          <t>(2,2,1,1,1,3); Calculation with average annual yield and share of technologies. Lifetime: 30a.</t>
        </is>
      </c>
      <c r="L601" t="inlineStr">
        <is>
          <t>photovoltaic facade installation, 3kWp, single-Si, panel, mounted, at building</t>
        </is>
      </c>
      <c r="N601" t="inlineStr">
        <is>
          <t>all</t>
        </is>
      </c>
      <c r="O601" t="n">
        <v>1</v>
      </c>
      <c r="P601" s="30">
        <f>INDEX(parameters!$D$41:$AG$178,MATCH('PV (extension)'!B572,parameters!$C$41:$C$178,0),MATCH('PV (extension)'!A601,parameters!$D$5:$AG$5,0))/O601</f>
        <v>1.7310882392816251E-3</v>
      </c>
      <c r="Q601" t="inlineStr">
        <is>
          <t>façade</t>
        </is>
      </c>
      <c r="R601">
        <f>INDEX(parameters!$C$196:$EJ$198,MATCH('PV (extension)'!Q601,parameters!$B$196:$B$198,0),MATCH('PV (extension)'!B572,parameters!$C$195:$EJ$195,0))</f>
        <v>1251.0517006206583</v>
      </c>
      <c r="S601" t="n">
        <v>3</v>
      </c>
      <c r="T601" t="n">
        <v>30</v>
      </c>
      <c r="U601">
        <f>T601*S601*R601</f>
        <v>112594.65305585925</v>
      </c>
      <c r="V601">
        <f>1/U601</f>
        <v>8.8814164159632943E-6</v>
      </c>
    </row>
    <row r="602" ht="16" customHeight="1" s="29">
      <c r="A602" t="inlineStr">
        <is>
          <t>photovoltaic flat-roof installation, 3kWp, multi-Si, on roof</t>
        </is>
      </c>
      <c r="B602" s="30">
        <f>P602*V602</f>
        <v>3.1569227158608488E-7</v>
      </c>
      <c r="C602" t="inlineStr">
        <is>
          <t>APAC</t>
        </is>
      </c>
      <c r="D602" t="inlineStr">
        <is>
          <t>unit</t>
        </is>
      </c>
      <c r="F602" t="inlineStr">
        <is>
          <t>technosphere</t>
        </is>
      </c>
      <c r="G602" t="n">
        <v>2</v>
      </c>
      <c r="H602" t="n">
        <v>-15.20991773919472</v>
      </c>
      <c r="I602" t="n">
        <v>0.09798894162072011</v>
      </c>
      <c r="J602" t="inlineStr">
        <is>
          <t>(2,2,1,1,1,3); Calculation with average annual yield and share of technologies. Lifetime: 30a.</t>
        </is>
      </c>
      <c r="L602" t="inlineStr">
        <is>
          <t>photovoltaic flat-roof installation, 3kWp, multi-Si, on roof</t>
        </is>
      </c>
      <c r="N602" t="inlineStr">
        <is>
          <t>all</t>
        </is>
      </c>
      <c r="O602" t="n">
        <v>1</v>
      </c>
      <c r="P602" s="30">
        <f>INDEX(parameters!$D$41:$AG$178,MATCH('PV (extension)'!B572,parameters!$C$41:$C$178,0),MATCH('PV (extension)'!A602,parameters!$D$5:$AG$5,0))/O602</f>
        <v>5.0625069824473082E-2</v>
      </c>
      <c r="Q602" s="3" t="inlineStr">
        <is>
          <t>roof-top</t>
        </is>
      </c>
      <c r="R602">
        <f>INDEX(parameters!$C$196:$EJ$198,MATCH('PV (extension)'!Q602,parameters!$B$196:$B$198,0),MATCH('PV (extension)'!B572,parameters!$C$195:$EJ$195,0))</f>
        <v>1781.8009069445736</v>
      </c>
      <c r="S602" t="n">
        <v>3</v>
      </c>
      <c r="T602" t="n">
        <v>30</v>
      </c>
      <c r="U602">
        <f>T602*S602*R602</f>
        <v>160362.08162501163</v>
      </c>
      <c r="V602">
        <f>1/U602</f>
        <v>6.2358881218465691E-6</v>
      </c>
    </row>
    <row r="603" ht="16" customHeight="1" s="29">
      <c r="A603" t="inlineStr">
        <is>
          <t>photovoltaic flat-roof installation, 3kWp, single-Si, on roof</t>
        </is>
      </c>
      <c r="B603" s="30">
        <f>P603*V603</f>
        <v>1.6478679277841644E-7</v>
      </c>
      <c r="C603" t="inlineStr">
        <is>
          <t>APAC</t>
        </is>
      </c>
      <c r="D603" t="inlineStr">
        <is>
          <t>unit</t>
        </is>
      </c>
      <c r="F603" t="inlineStr">
        <is>
          <t>technosphere</t>
        </is>
      </c>
      <c r="G603" t="n">
        <v>2</v>
      </c>
      <c r="H603" t="n">
        <v>-15.84555259734934</v>
      </c>
      <c r="I603" t="n">
        <v>0.09798894162072011</v>
      </c>
      <c r="J603" t="inlineStr">
        <is>
          <t>(2,2,1,1,1,3); Calculation with average annual yield and share of technologies. Lifetime: 30a.</t>
        </is>
      </c>
      <c r="L603" t="inlineStr">
        <is>
          <t>photovoltaic flat-roof installation, 3kWp, single-Si, on roof</t>
        </is>
      </c>
      <c r="N603" t="inlineStr">
        <is>
          <t>all</t>
        </is>
      </c>
      <c r="O603" t="n">
        <v>1</v>
      </c>
      <c r="P603" s="30">
        <f>INDEX(parameters!$D$41:$AG$178,MATCH('PV (extension)'!B572,parameters!$C$41:$C$178,0),MATCH('PV (extension)'!A603,parameters!$D$5:$AG$5,0))/O603</f>
        <v>2.6425553114256296E-2</v>
      </c>
      <c r="Q603" s="3" t="inlineStr">
        <is>
          <t>roof-top</t>
        </is>
      </c>
      <c r="R603">
        <f>INDEX(parameters!$C$196:$EJ$198,MATCH('PV (extension)'!Q603,parameters!$B$196:$B$198,0),MATCH('PV (extension)'!B572,parameters!$C$195:$EJ$195,0))</f>
        <v>1781.8009069445736</v>
      </c>
      <c r="S603" t="n">
        <v>3</v>
      </c>
      <c r="T603" t="n">
        <v>30</v>
      </c>
      <c r="U603">
        <f>T603*S603*R603</f>
        <v>160362.08162501163</v>
      </c>
      <c r="V603">
        <f>1/U603</f>
        <v>6.2358881218465691E-6</v>
      </c>
    </row>
    <row r="604" ht="16" customHeight="1" s="29">
      <c r="A604" t="inlineStr">
        <is>
          <t>photovoltaic slanted-roof installation, 3kWp, CIS, panel, mounted, on roof</t>
        </is>
      </c>
      <c r="B604" s="30">
        <f>P604*V604</f>
        <v>9.1146579309895061E-8</v>
      </c>
      <c r="C604" t="inlineStr">
        <is>
          <t>CH</t>
        </is>
      </c>
      <c r="D604" t="inlineStr">
        <is>
          <t>unit</t>
        </is>
      </c>
      <c r="F604" t="inlineStr">
        <is>
          <t>technosphere</t>
        </is>
      </c>
      <c r="G604" t="n">
        <v>2</v>
      </c>
      <c r="H604" t="n">
        <v>-16.88405011147741</v>
      </c>
      <c r="I604" t="n">
        <v>0.09798894162072011</v>
      </c>
      <c r="J604" t="inlineStr">
        <is>
          <t>(2,2,1,1,1,3); Calculation with average annual yield and share of technologies. Lifetime: 30a.</t>
        </is>
      </c>
      <c r="L604" t="inlineStr">
        <is>
          <t>photovoltaic slanted-roof installation, 3kWp, CIS, panel, mounted, on roof</t>
        </is>
      </c>
      <c r="N604" t="inlineStr">
        <is>
          <t>all</t>
        </is>
      </c>
      <c r="O604" t="n">
        <v>1</v>
      </c>
      <c r="P604" s="30">
        <f>INDEX(parameters!$D$41:$AG$178,MATCH('PV (extension)'!B572,parameters!$C$41:$C$178,0),MATCH('PV (extension)'!A604,parameters!$D$5:$AG$5,0))/O604</f>
        <v>1.4616455191133988E-2</v>
      </c>
      <c r="Q604" s="3" t="inlineStr">
        <is>
          <t>roof-top</t>
        </is>
      </c>
      <c r="R604">
        <f>INDEX(parameters!$C$196:$EJ$198,MATCH('PV (extension)'!Q604,parameters!$B$196:$B$198,0),MATCH('PV (extension)'!B572,parameters!$C$195:$EJ$195,0))</f>
        <v>1781.8009069445736</v>
      </c>
      <c r="S604" t="n">
        <v>3</v>
      </c>
      <c r="T604" t="n">
        <v>30</v>
      </c>
      <c r="U604">
        <f>T604*S604*R604</f>
        <v>160362.08162501163</v>
      </c>
      <c r="V604">
        <f>1/U604</f>
        <v>6.2358881218465691E-6</v>
      </c>
    </row>
    <row r="605" ht="16" customHeight="1" s="29">
      <c r="A605" t="inlineStr">
        <is>
          <t>photovoltaic slanted-roof installation, 3kWp, CdTe, laminated, integrated, on roof</t>
        </is>
      </c>
      <c r="B605" s="30">
        <f>P605*V605</f>
        <v>2.5521613784508648E-9</v>
      </c>
      <c r="C605" t="inlineStr">
        <is>
          <t>CH</t>
        </is>
      </c>
      <c r="D605" t="inlineStr">
        <is>
          <t>unit</t>
        </is>
      </c>
      <c r="F605" t="inlineStr">
        <is>
          <t>technosphere</t>
        </is>
      </c>
      <c r="G605" t="n">
        <v>2</v>
      </c>
      <c r="H605" t="n">
        <v>-19.50639655088546</v>
      </c>
      <c r="I605" t="n">
        <v>0.09798894162072011</v>
      </c>
      <c r="J605" t="inlineStr">
        <is>
          <t>(2,2,1,1,1,3); Calculation with average annual yield and share of technologies. Lifetime: 30a.</t>
        </is>
      </c>
      <c r="L605" t="inlineStr">
        <is>
          <t>photovoltaic slanted-roof installation, 3kWp, CdTe, laminated, integrated, on roof</t>
        </is>
      </c>
      <c r="N605" t="inlineStr">
        <is>
          <t>all</t>
        </is>
      </c>
      <c r="O605" t="n">
        <v>1</v>
      </c>
      <c r="P605" s="30">
        <f>INDEX(parameters!$D$41:$AG$178,MATCH('PV (extension)'!B572,parameters!$C$41:$C$178,0),MATCH('PV (extension)'!A605,parameters!$D$5:$AG$5,0))/O605</f>
        <v>4.0926991129133978E-4</v>
      </c>
      <c r="Q605" s="3" t="inlineStr">
        <is>
          <t>roof-top</t>
        </is>
      </c>
      <c r="R605">
        <f>INDEX(parameters!$C$196:$EJ$198,MATCH('PV (extension)'!Q605,parameters!$B$196:$B$198,0),MATCH('PV (extension)'!B572,parameters!$C$195:$EJ$195,0))</f>
        <v>1781.8009069445736</v>
      </c>
      <c r="S605" t="n">
        <v>3</v>
      </c>
      <c r="T605" t="n">
        <v>30</v>
      </c>
      <c r="U605">
        <f>T605*S605*R605</f>
        <v>160362.08162501163</v>
      </c>
      <c r="V605">
        <f>1/U605</f>
        <v>6.2358881218465691E-6</v>
      </c>
    </row>
    <row r="606" ht="16" customHeight="1" s="29">
      <c r="A606" t="inlineStr">
        <is>
          <t>photovoltaic slanted-roof installation, 3kWp, multi-Si, laminated, integrated, on roof</t>
        </is>
      </c>
      <c r="B606" s="30">
        <f>P606*V606</f>
        <v>1.5162540677931528E-8</v>
      </c>
      <c r="C606" t="inlineStr">
        <is>
          <t>APAC</t>
        </is>
      </c>
      <c r="D606" t="inlineStr">
        <is>
          <t>unit</t>
        </is>
      </c>
      <c r="F606" t="inlineStr">
        <is>
          <t>technosphere</t>
        </is>
      </c>
      <c r="G606" t="n">
        <v>2</v>
      </c>
      <c r="H606" t="n">
        <v>-18.22076487875746</v>
      </c>
      <c r="I606" t="n">
        <v>0.09798894162072011</v>
      </c>
      <c r="J606" t="inlineStr">
        <is>
          <t>(2,2,1,1,1,3); Calculation with average annual yield and share of technologies. Lifetime: 30a.</t>
        </is>
      </c>
      <c r="L606" t="inlineStr">
        <is>
          <t>photovoltaic slanted-roof installation, 3kWp, multi-Si, laminated, integrated, on roof</t>
        </is>
      </c>
      <c r="N606" t="inlineStr">
        <is>
          <t>all</t>
        </is>
      </c>
      <c r="O606" t="n">
        <v>1</v>
      </c>
      <c r="P606" s="30">
        <f>INDEX(parameters!$D$41:$AG$178,MATCH('PV (extension)'!B572,parameters!$C$41:$C$178,0),MATCH('PV (extension)'!A606,parameters!$D$5:$AG$5,0))/O606</f>
        <v>2.4314965858370148E-3</v>
      </c>
      <c r="Q606" s="3" t="inlineStr">
        <is>
          <t>roof-top</t>
        </is>
      </c>
      <c r="R606">
        <f>INDEX(parameters!$C$196:$EJ$198,MATCH('PV (extension)'!Q606,parameters!$B$196:$B$198,0),MATCH('PV (extension)'!B572,parameters!$C$195:$EJ$195,0))</f>
        <v>1781.8009069445736</v>
      </c>
      <c r="S606" t="n">
        <v>3</v>
      </c>
      <c r="T606" t="n">
        <v>30</v>
      </c>
      <c r="U606">
        <f>T606*S606*R606</f>
        <v>160362.08162501163</v>
      </c>
      <c r="V606">
        <f>1/U606</f>
        <v>6.2358881218465691E-6</v>
      </c>
    </row>
    <row r="607" ht="16" customHeight="1" s="29">
      <c r="A607" t="inlineStr">
        <is>
          <t>photovoltaic slanted-roof installation, 3kWp, multi-Si, panel, mounted, on roof</t>
        </is>
      </c>
      <c r="B607" s="30">
        <f>P607*V607</f>
        <v>2.5952884005757449E-7</v>
      </c>
      <c r="C607" t="inlineStr">
        <is>
          <t>APAC</t>
        </is>
      </c>
      <c r="D607" t="inlineStr">
        <is>
          <t>unit</t>
        </is>
      </c>
      <c r="F607" t="inlineStr">
        <is>
          <t>technosphere</t>
        </is>
      </c>
      <c r="G607" t="n">
        <v>2</v>
      </c>
      <c r="H607" t="n">
        <v>-15.40735416199742</v>
      </c>
      <c r="I607" t="n">
        <v>0.09798894162072011</v>
      </c>
      <c r="J607" t="inlineStr">
        <is>
          <t>(2,2,1,1,1,3); Calculation with average annual yield and share of technologies. Lifetime: 30a.</t>
        </is>
      </c>
      <c r="L607" t="inlineStr">
        <is>
          <t>photovoltaic slanted-roof installation, 3kWp, multi-Si, panel, mounted, on roof</t>
        </is>
      </c>
      <c r="N607" t="inlineStr">
        <is>
          <t>all</t>
        </is>
      </c>
      <c r="O607" t="n">
        <v>1</v>
      </c>
      <c r="P607" s="30">
        <f>INDEX(parameters!$D$41:$AG$178,MATCH('PV (extension)'!B572,parameters!$C$41:$C$178,0),MATCH('PV (extension)'!A607,parameters!$D$5:$AG$5,0))/O607</f>
        <v>4.1618585033357351E-2</v>
      </c>
      <c r="Q607" s="3" t="inlineStr">
        <is>
          <t>roof-top</t>
        </is>
      </c>
      <c r="R607">
        <f>INDEX(parameters!$C$196:$EJ$198,MATCH('PV (extension)'!Q607,parameters!$B$196:$B$198,0),MATCH('PV (extension)'!B572,parameters!$C$195:$EJ$195,0))</f>
        <v>1781.8009069445736</v>
      </c>
      <c r="S607" t="n">
        <v>3</v>
      </c>
      <c r="T607" t="n">
        <v>30</v>
      </c>
      <c r="U607">
        <f>T607*S607*R607</f>
        <v>160362.08162501163</v>
      </c>
      <c r="V607">
        <f>1/U607</f>
        <v>6.2358881218465691E-6</v>
      </c>
    </row>
    <row r="608" ht="16" customHeight="1" s="29">
      <c r="A608" t="inlineStr">
        <is>
          <t>photovoltaic slanted-roof installation, 3kWp, single-Si, laminated, integrated, on roof</t>
        </is>
      </c>
      <c r="B608" s="30">
        <f>P608*V608</f>
        <v>8.0133465332355429E-9</v>
      </c>
      <c r="C608" t="inlineStr">
        <is>
          <t>APAC</t>
        </is>
      </c>
      <c r="D608" t="inlineStr">
        <is>
          <t>unit</t>
        </is>
      </c>
      <c r="F608" t="inlineStr">
        <is>
          <t>technosphere</t>
        </is>
      </c>
      <c r="G608" t="n">
        <v>2</v>
      </c>
      <c r="H608" t="n">
        <v>-18.85636797425012</v>
      </c>
      <c r="I608" t="n">
        <v>0.09798894162072011</v>
      </c>
      <c r="J608" t="inlineStr">
        <is>
          <t>(2,2,1,1,1,3); Calculation with average annual yield and share of technologies. Lifetime: 30a.</t>
        </is>
      </c>
      <c r="L608" t="inlineStr">
        <is>
          <t>photovoltaic slanted-roof installation, 3kWp, single-Si, laminated, integrated, on roof</t>
        </is>
      </c>
      <c r="N608" t="inlineStr">
        <is>
          <t>all</t>
        </is>
      </c>
      <c r="O608" t="n">
        <v>1</v>
      </c>
      <c r="P608" s="30">
        <f>INDEX(parameters!$D$41:$AG$178,MATCH('PV (extension)'!B572,parameters!$C$41:$C$178,0),MATCH('PV (extension)'!A608,parameters!$D$5:$AG$5,0))/O608</f>
        <v>1.2850369308522222E-3</v>
      </c>
      <c r="Q608" s="3" t="inlineStr">
        <is>
          <t>roof-top</t>
        </is>
      </c>
      <c r="R608">
        <f>INDEX(parameters!$C$196:$EJ$198,MATCH('PV (extension)'!Q608,parameters!$B$196:$B$198,0),MATCH('PV (extension)'!B572,parameters!$C$195:$EJ$195,0))</f>
        <v>1781.8009069445736</v>
      </c>
      <c r="S608" t="n">
        <v>3</v>
      </c>
      <c r="T608" t="n">
        <v>30</v>
      </c>
      <c r="U608">
        <f>T608*S608*R608</f>
        <v>160362.08162501163</v>
      </c>
      <c r="V608">
        <f>1/U608</f>
        <v>6.2358881218465691E-6</v>
      </c>
    </row>
    <row r="609" ht="16" customHeight="1" s="29">
      <c r="A609" t="inlineStr">
        <is>
          <t>photovoltaic slanted-roof installation, 3kWp, single-Si, panel, mounted, on roof</t>
        </is>
      </c>
      <c r="B609" s="30">
        <f>P609*V609</f>
        <v>1.3563156507316807E-7</v>
      </c>
      <c r="C609" t="inlineStr">
        <is>
          <t>APAC</t>
        </is>
      </c>
      <c r="D609" t="inlineStr">
        <is>
          <t>unit</t>
        </is>
      </c>
      <c r="F609" t="inlineStr">
        <is>
          <t>technosphere</t>
        </is>
      </c>
      <c r="G609" t="n">
        <v>2</v>
      </c>
      <c r="H609" t="n">
        <v>-16.04298817847151</v>
      </c>
      <c r="I609" t="n">
        <v>0.09798894162072011</v>
      </c>
      <c r="J609" t="inlineStr">
        <is>
          <t>(2,2,1,1,1,3); Calculation with average annual yield and share of technologies. Lifetime: 30a.</t>
        </is>
      </c>
      <c r="L609" t="inlineStr">
        <is>
          <t>photovoltaic slanted-roof installation, 3kWp, single-Si, panel, mounted, on roof</t>
        </is>
      </c>
      <c r="N609" t="inlineStr">
        <is>
          <t>all</t>
        </is>
      </c>
      <c r="O609" t="n">
        <v>1</v>
      </c>
      <c r="P609" s="30">
        <f>INDEX(parameters!$D$41:$AG$178,MATCH('PV (extension)'!B572,parameters!$C$41:$C$178,0),MATCH('PV (extension)'!A609,parameters!$D$5:$AG$5,0))/O609</f>
        <v>2.1750160109191456E-2</v>
      </c>
      <c r="Q609" s="3" t="inlineStr">
        <is>
          <t>roof-top</t>
        </is>
      </c>
      <c r="R609">
        <f>INDEX(parameters!$C$196:$EJ$198,MATCH('PV (extension)'!Q609,parameters!$B$196:$B$198,0),MATCH('PV (extension)'!B572,parameters!$C$195:$EJ$195,0))</f>
        <v>1781.8009069445736</v>
      </c>
      <c r="S609" t="n">
        <v>3</v>
      </c>
      <c r="T609" t="n">
        <v>30</v>
      </c>
      <c r="U609">
        <f>T609*S609*R609</f>
        <v>160362.08162501163</v>
      </c>
      <c r="V609">
        <f>1/U609</f>
        <v>6.2358881218465691E-6</v>
      </c>
    </row>
    <row r="610" s="29">
      <c r="A610" t="inlineStr">
        <is>
          <t>market for tap water</t>
        </is>
      </c>
      <c r="B610" t="n">
        <v>0.0020721</v>
      </c>
      <c r="C610" t="inlineStr">
        <is>
          <t>Europe without Switzerland</t>
        </is>
      </c>
      <c r="D610" t="inlineStr">
        <is>
          <t>kilogram</t>
        </is>
      </c>
      <c r="F610" t="inlineStr">
        <is>
          <t>technosphere</t>
        </is>
      </c>
      <c r="G610" t="n">
        <v>2</v>
      </c>
      <c r="H610" t="n">
        <v>-6.179192693201237</v>
      </c>
      <c r="I610" t="n">
        <v>0.04340984597628009</v>
      </c>
      <c r="J610" t="inlineStr">
        <is>
          <t>(2,2,1,1,1,3); Estimation 20l/m2 panel</t>
        </is>
      </c>
      <c r="L610" t="inlineStr">
        <is>
          <t>tap water</t>
        </is>
      </c>
    </row>
    <row r="611" s="29">
      <c r="A611" t="inlineStr">
        <is>
          <t>treatment of wastewater, from residence, capacity 1.1E10l/year</t>
        </is>
      </c>
      <c r="B611" t="n">
        <v>-1.8649e-06</v>
      </c>
      <c r="C611" t="inlineStr">
        <is>
          <t>CH</t>
        </is>
      </c>
      <c r="D611" t="inlineStr">
        <is>
          <t>cubic meter</t>
        </is>
      </c>
      <c r="F611" t="inlineStr">
        <is>
          <t>technosphere</t>
        </is>
      </c>
      <c r="G611" t="n">
        <v>2</v>
      </c>
      <c r="H611" t="n">
        <v>-13.19230312560901</v>
      </c>
      <c r="I611" t="n">
        <v>0.04340984597628009</v>
      </c>
      <c r="J611" t="inlineStr">
        <is>
          <t>(2,2,1,1,1,3); Estimation 20l/m2 panel</t>
        </is>
      </c>
      <c r="K611" t="b">
        <v>1</v>
      </c>
      <c r="L611" t="inlineStr">
        <is>
          <t>wastewater, from residence</t>
        </is>
      </c>
    </row>
    <row r="612" s="29"/>
    <row r="613" customFormat="1" s="28">
      <c r="A613" s="28" t="inlineStr">
        <is>
          <t>Activity</t>
        </is>
      </c>
      <c r="B613" s="28" t="inlineStr">
        <is>
          <t>electricity production, photovoltaic, residential</t>
        </is>
      </c>
    </row>
    <row r="614">
      <c r="A614" t="inlineStr">
        <is>
          <t>comment</t>
        </is>
      </c>
      <c r="B61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")&amp;HLOOKUP(B615,parameters!$C$195:$EJ$198,2,0)&amp;" kWh/kWp.
Annual output, Facade: "&amp;HLOOKUP(B615,parameters!$C$195:$EJ$198,3,0)&amp;" kWh/kWp.
Annual output, Open-ground: "&amp;HLOOKUP(B615,parameters!$C$195:$EJ$198,4,0)&amp;_xlfn._LONGTEXT("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")&amp;VLOOKUP(B615,'extension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1780.90169500061 kWh/kWp.
Annual output, Facade: 1250.42033904298 kWh/kWp.
Annual output, Open-ground: 1894.57627127724 kWh/kWp.
Amount of solar energy transformed to electricity. Waste heat emission due to losses of electricity in the system.
Technology:  Electricity production with grid-connected photovoltaic power plants.
Time period:  Time of publications
Production volume: 4.097 GWh in 2025.
Sampling:  Statistical data and model calculations
Extrapolations:  Use of PV technology data investigated for other countries (Switzerland). Correction of average yield with Swiss data.
Uncertainty:  None
Author: Romain Sacchi, PSI, romain.sacchi@psi.ch</v>
      </c>
    </row>
    <row r="615" s="29">
      <c r="A615" t="inlineStr">
        <is>
          <t>location</t>
        </is>
      </c>
      <c r="B615" t="inlineStr">
        <is>
          <t>BW</t>
        </is>
      </c>
    </row>
    <row r="616" s="29">
      <c r="A616" t="inlineStr">
        <is>
          <t>production amount</t>
        </is>
      </c>
      <c r="B616" t="n">
        <v>1</v>
      </c>
    </row>
    <row r="617" s="29">
      <c r="A617" t="inlineStr">
        <is>
          <t>reference product</t>
        </is>
      </c>
      <c r="B617" t="inlineStr">
        <is>
          <t>electricity, low voltage</t>
        </is>
      </c>
    </row>
    <row r="618" s="29">
      <c r="A618" t="inlineStr">
        <is>
          <t>source</t>
        </is>
      </c>
      <c r="B61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9" s="29">
      <c r="A619" t="inlineStr">
        <is>
          <t>type</t>
        </is>
      </c>
      <c r="B619" t="inlineStr">
        <is>
          <t>process</t>
        </is>
      </c>
    </row>
    <row r="620" s="29">
      <c r="A620" t="inlineStr">
        <is>
          <t>unit</t>
        </is>
      </c>
      <c r="B620" t="inlineStr">
        <is>
          <t>kilowatt hour</t>
        </is>
      </c>
    </row>
    <row r="621" s="29">
      <c r="A621" t="inlineStr">
        <is>
          <t>Exchanges</t>
        </is>
      </c>
    </row>
    <row r="622" customFormat="1" s="28">
      <c r="A622" s="28" t="inlineStr">
        <is>
          <t>name</t>
        </is>
      </c>
      <c r="B622" s="28" t="inlineStr">
        <is>
          <t>amount</t>
        </is>
      </c>
      <c r="C622" s="28" t="inlineStr">
        <is>
          <t>location</t>
        </is>
      </c>
      <c r="D622" s="28" t="inlineStr">
        <is>
          <t>unit</t>
        </is>
      </c>
      <c r="E622" s="28" t="inlineStr">
        <is>
          <t>categories</t>
        </is>
      </c>
      <c r="F622" s="28" t="inlineStr">
        <is>
          <t>type</t>
        </is>
      </c>
      <c r="G622" s="28" t="inlineStr">
        <is>
          <t>uncertainty type</t>
        </is>
      </c>
      <c r="H622" s="28" t="inlineStr">
        <is>
          <t>reference product</t>
        </is>
      </c>
      <c r="I622" s="28" t="inlineStr">
        <is>
          <t>comment</t>
        </is>
      </c>
      <c r="J622" s="28" t="inlineStr">
        <is>
          <t>production volume</t>
        </is>
      </c>
      <c r="K622" s="28" t="inlineStr">
        <is>
          <t>scope</t>
        </is>
      </c>
      <c r="L622" s="28" t="inlineStr">
        <is>
          <t>scope share</t>
        </is>
      </c>
      <c r="M622" s="28" t="inlineStr">
        <is>
          <t>tech share</t>
        </is>
      </c>
      <c r="N622" s="28" t="inlineStr">
        <is>
          <t>installation</t>
        </is>
      </c>
      <c r="O622" s="28" t="inlineStr">
        <is>
          <t>productivity</t>
        </is>
      </c>
      <c r="P622" s="28" t="inlineStr">
        <is>
          <t>kWp</t>
        </is>
      </c>
      <c r="Q622" s="28" t="inlineStr">
        <is>
          <t>lifetime</t>
        </is>
      </c>
      <c r="R622" s="28" t="inlineStr">
        <is>
          <t>lifetime production</t>
        </is>
      </c>
      <c r="S622" s="28" t="inlineStr">
        <is>
          <t>inverted lifetime production</t>
        </is>
      </c>
    </row>
    <row r="623" s="29">
      <c r="A623" t="inlineStr">
        <is>
          <t>Energy, solar, converted</t>
        </is>
      </c>
      <c r="B623" t="n">
        <v>3.8503</v>
      </c>
      <c r="D623" t="inlineStr">
        <is>
          <t>megajoule</t>
        </is>
      </c>
      <c r="E623" t="inlineStr">
        <is>
          <t>natural resource::in air</t>
        </is>
      </c>
      <c r="F623" t="inlineStr">
        <is>
          <t>biosphere</t>
        </is>
      </c>
      <c r="G623" t="n">
        <v>0</v>
      </c>
      <c r="I623" t="inlineStr">
        <is>
          <t>(2,2,1,1,1,3); Energy loss in the system</t>
        </is>
      </c>
    </row>
    <row r="624" s="29">
      <c r="A624" t="inlineStr">
        <is>
          <t>Heat, waste</t>
        </is>
      </c>
      <c r="B624" t="n">
        <v>0.25027</v>
      </c>
      <c r="D624" t="inlineStr">
        <is>
          <t>megajoule</t>
        </is>
      </c>
      <c r="E624" t="inlineStr">
        <is>
          <t>air</t>
        </is>
      </c>
      <c r="F624" t="inlineStr">
        <is>
          <t>biosphere</t>
        </is>
      </c>
      <c r="G624" t="n">
        <v>0</v>
      </c>
      <c r="I624" t="inlineStr">
        <is>
          <t>(1,na,na,na,na,na); Calculation with average annual output and share of technologies; Average degradation of 10.5% included</t>
        </is>
      </c>
    </row>
    <row r="625" s="29">
      <c r="A625" t="inlineStr">
        <is>
          <t>electricity production, photovoltaic, residential</t>
        </is>
      </c>
      <c r="B625" t="n">
        <v>1</v>
      </c>
      <c r="C625" t="inlineStr">
        <is>
          <t>BW</t>
        </is>
      </c>
      <c r="D625" t="inlineStr">
        <is>
          <t>kilowatt hour</t>
        </is>
      </c>
      <c r="E625" t="inlineStr">
        <is>
          <t>photovoltaic::power plants</t>
        </is>
      </c>
      <c r="F625" t="inlineStr">
        <is>
          <t>production</t>
        </is>
      </c>
      <c r="G625" t="n">
        <v>0</v>
      </c>
      <c r="H625" t="inlineStr">
        <is>
          <t>electricity, low voltage</t>
        </is>
      </c>
      <c r="J625">
        <f>VLOOKUP(C625,'extension - production vol'!$B$6:$D$235,3,0)</f>
        <v>4.0970000000000004</v>
      </c>
    </row>
    <row r="626" ht="16" customHeight="1" s="29">
      <c r="A626" t="inlineStr">
        <is>
          <t>photovoltaic slanted-roof installation, 3 kWp, CIS, laminated, integrated, on roof</t>
        </is>
      </c>
      <c r="B626" s="30">
        <f>M626*S626</f>
        <v>3.194276430473136E-8</v>
      </c>
      <c r="C626" t="inlineStr">
        <is>
          <t>CH</t>
        </is>
      </c>
      <c r="D626" t="inlineStr">
        <is>
          <t>unit</t>
        </is>
      </c>
      <c r="F626" t="inlineStr">
        <is>
          <t>technosphere</t>
        </is>
      </c>
      <c r="G626" t="n">
        <v>0</v>
      </c>
      <c r="H626" t="inlineStr">
        <is>
          <t>photovoltaic slanted-roof installation, 3 kWp, CIS, laminated, integrated, on roof</t>
        </is>
      </c>
      <c r="I626" t="inlineStr">
        <is>
          <t>(2,2,1,1,1,3); Calculation with average annual yield and share of technologies. Lifetime: 30a.</t>
        </is>
      </c>
      <c r="K626" t="inlineStr">
        <is>
          <t>residential</t>
        </is>
      </c>
      <c r="L626">
        <f>IF(K626="residential",VLOOKUP(B615,parameters!$C$41:$AG$178,18,0),IF(K626="commercial",1-VLOOKUP(B615,parameters!$C$41:$AG$178,18,0),1))</f>
        <v>0.17766751537682748</v>
      </c>
      <c r="M626" s="30">
        <f>INDEX(parameters!$D$41:$AG$178,MATCH('PV (extension)'!B615,parameters!$C$41:$C$178,0),MATCH('PV (extension)'!A626,parameters!$D$5:$AG$5,0))/L626</f>
        <v>5.119823078397083E-3</v>
      </c>
      <c r="N626" s="3" t="inlineStr">
        <is>
          <t>roof-top</t>
        </is>
      </c>
      <c r="O626">
        <f>INDEX(parameters!$C$196:$EJ$198,MATCH('PV (extension)'!N626,parameters!$B$196:$B$198,0),MATCH('PV (extension)'!B615,parameters!$C$195:$EJ$195,0))</f>
        <v>1780.9016950006055</v>
      </c>
      <c r="P626" t="n">
        <v>3</v>
      </c>
      <c r="Q626" t="n">
        <v>30</v>
      </c>
      <c r="R626">
        <f>Q626*P626*O626</f>
        <v>160281.15255005451</v>
      </c>
      <c r="S626">
        <f>1/R626</f>
        <v>6.2390367431860591E-6</v>
      </c>
    </row>
    <row r="627" ht="16" customHeight="1" s="29">
      <c r="A627" t="inlineStr">
        <is>
          <t>photovoltaic slanted-roof installation, 3 kWp, CdTe, panel, mounted, on roof</t>
        </is>
      </c>
      <c r="B627" s="30">
        <f>M627*S627</f>
        <v>2.0834048806592412E-7</v>
      </c>
      <c r="C627" t="inlineStr">
        <is>
          <t>CH</t>
        </is>
      </c>
      <c r="D627" t="inlineStr">
        <is>
          <t>unit</t>
        </is>
      </c>
      <c r="F627" t="inlineStr">
        <is>
          <t>technosphere</t>
        </is>
      </c>
      <c r="G627" t="n">
        <v>0</v>
      </c>
      <c r="H627" t="inlineStr">
        <is>
          <t>photovoltaic slanted-roof installation, 3 kWp, CdTe, panel, mounted, on roof</t>
        </is>
      </c>
      <c r="I627" t="inlineStr">
        <is>
          <t>(2,2,1,1,1,3); Calculation with average annual yield and share of technologies. Lifetime: 30a.</t>
        </is>
      </c>
      <c r="K627" t="inlineStr">
        <is>
          <t>residential</t>
        </is>
      </c>
      <c r="L627">
        <f>L626</f>
        <v>0.17766751537682748</v>
      </c>
      <c r="M627" s="30">
        <f>INDEX(parameters!$D$41:$AG$178,MATCH('PV (extension)'!B615,parameters!$C$41:$C$178,0),MATCH('PV (extension)'!A627,parameters!$D$5:$AG$5,0))/L627</f>
        <v>3.3393053550047194E-2</v>
      </c>
      <c r="N627" s="3" t="inlineStr">
        <is>
          <t>roof-top</t>
        </is>
      </c>
      <c r="O627">
        <f>INDEX(parameters!$C$196:$EJ$198,MATCH('PV (extension)'!N627,parameters!$B$196:$B$198,0),MATCH('PV (extension)'!B615,parameters!$C$195:$EJ$195,0))</f>
        <v>1780.9016950006055</v>
      </c>
      <c r="P627" t="n">
        <v>3</v>
      </c>
      <c r="Q627" t="n">
        <v>30</v>
      </c>
      <c r="R627">
        <f>Q627*P627*O627</f>
        <v>160281.15255005451</v>
      </c>
      <c r="S627">
        <f>1/R627</f>
        <v>6.2390367431860591E-6</v>
      </c>
    </row>
    <row r="628" ht="16" customHeight="1" s="29">
      <c r="A628" t="inlineStr">
        <is>
          <t>photovoltaic slanted-roof installation, 3 kWp, micro-Si, laminated, integrated, on roof</t>
        </is>
      </c>
      <c r="B628" s="30">
        <f>M628*S628</f>
        <v>3.2282331509807991E-9</v>
      </c>
      <c r="C628" t="inlineStr">
        <is>
          <t>RER</t>
        </is>
      </c>
      <c r="D628" t="inlineStr">
        <is>
          <t>unit</t>
        </is>
      </c>
      <c r="F628" t="inlineStr">
        <is>
          <t>technosphere</t>
        </is>
      </c>
      <c r="G628" t="n">
        <v>0</v>
      </c>
      <c r="H628" t="inlineStr">
        <is>
          <t>photovoltaic slanted-roof installation, 3 kWp, micro-Si, laminated, integrated, on roof</t>
        </is>
      </c>
      <c r="I628" t="inlineStr">
        <is>
          <t>(2,2,1,1,1,3); Calculation with average annual yield and share of technologies. Lifetime: 30a.</t>
        </is>
      </c>
      <c r="K628" t="inlineStr">
        <is>
          <t>residential</t>
        </is>
      </c>
      <c r="L628">
        <f>L627</f>
        <v>0.17766751537682748</v>
      </c>
      <c r="M628" s="30">
        <f>INDEX(parameters!$D$41:$AG$178,MATCH('PV (extension)'!B615,parameters!$C$41:$C$178,0),MATCH('PV (extension)'!A628,parameters!$D$5:$AG$5,0))/L628</f>
        <v>5.1742493013949662E-4</v>
      </c>
      <c r="N628" s="3" t="inlineStr">
        <is>
          <t>roof-top</t>
        </is>
      </c>
      <c r="O628">
        <f>INDEX(parameters!$C$196:$EJ$198,MATCH('PV (extension)'!N628,parameters!$B$196:$B$198,0),MATCH('PV (extension)'!B615,parameters!$C$195:$EJ$195,0))</f>
        <v>1780.9016950006055</v>
      </c>
      <c r="P628" t="n">
        <v>3</v>
      </c>
      <c r="Q628" t="n">
        <v>30</v>
      </c>
      <c r="R628">
        <f>Q628*P628*O628</f>
        <v>160281.15255005451</v>
      </c>
      <c r="S628">
        <f>1/R628</f>
        <v>6.2390367431860591E-6</v>
      </c>
    </row>
    <row r="629" ht="16" customHeight="1" s="29">
      <c r="A629" t="inlineStr">
        <is>
          <t>photovoltaic slanted-roof installation, 3 kWp, micro-Si, panel, mounted, on roof</t>
        </is>
      </c>
      <c r="B629" s="30">
        <f>M629*S629</f>
        <v>5.6122272963798555E-8</v>
      </c>
      <c r="C629" t="inlineStr">
        <is>
          <t>RER</t>
        </is>
      </c>
      <c r="D629" t="inlineStr">
        <is>
          <t>unit</t>
        </is>
      </c>
      <c r="F629" t="inlineStr">
        <is>
          <t>technosphere</t>
        </is>
      </c>
      <c r="G629" t="n">
        <v>0</v>
      </c>
      <c r="H629" t="inlineStr">
        <is>
          <t>photovoltaic slanted-roof installation, 3 kWp, micro-Si, panel, mounted, on roof</t>
        </is>
      </c>
      <c r="I629" t="inlineStr">
        <is>
          <t>(2,2,1,1,1,3); Calculation with average annual yield and share of technologies. Lifetime: 30a.</t>
        </is>
      </c>
      <c r="K629" t="inlineStr">
        <is>
          <t>residential</t>
        </is>
      </c>
      <c r="L629">
        <f>L628</f>
        <v>0.17766751537682748</v>
      </c>
      <c r="M629" s="30">
        <f>INDEX(parameters!$D$41:$AG$178,MATCH('PV (extension)'!B615,parameters!$C$41:$C$178,0),MATCH('PV (extension)'!A629,parameters!$D$5:$AG$5,0))/L629</f>
        <v>8.9953425943663963E-3</v>
      </c>
      <c r="N629" s="3" t="inlineStr">
        <is>
          <t>roof-top</t>
        </is>
      </c>
      <c r="O629">
        <f>INDEX(parameters!$C$196:$EJ$198,MATCH('PV (extension)'!N629,parameters!$B$196:$B$198,0),MATCH('PV (extension)'!B615,parameters!$C$195:$EJ$195,0))</f>
        <v>1780.9016950006055</v>
      </c>
      <c r="P629" t="n">
        <v>3</v>
      </c>
      <c r="Q629" t="n">
        <v>30</v>
      </c>
      <c r="R629">
        <f>Q629*P629*O629</f>
        <v>160281.15255005451</v>
      </c>
      <c r="S629">
        <f>1/R629</f>
        <v>6.2390367431860591E-6</v>
      </c>
    </row>
    <row r="630" s="29">
      <c r="A630" t="inlineStr">
        <is>
          <t>photovoltaic facade installation, 3kWp, multi-Si, laminated, integrated, at building</t>
        </is>
      </c>
      <c r="B630" s="30">
        <f>M630*S630</f>
        <v>1.6436992923643402E-7</v>
      </c>
      <c r="C630" t="inlineStr">
        <is>
          <t>RER</t>
        </is>
      </c>
      <c r="D630" t="inlineStr">
        <is>
          <t>unit</t>
        </is>
      </c>
      <c r="F630" t="inlineStr">
        <is>
          <t>technosphere</t>
        </is>
      </c>
      <c r="G630" t="n">
        <v>0</v>
      </c>
      <c r="H630" t="inlineStr">
        <is>
          <t>photovoltaic facade installation, 3kWp, multi-Si, laminated, integrated, at building</t>
        </is>
      </c>
      <c r="I630" t="inlineStr">
        <is>
          <t>(2,2,1,1,1,3); Calculation with average annual yield and share of technologies. Lifetime: 30a.</t>
        </is>
      </c>
      <c r="K630" t="inlineStr">
        <is>
          <t>residential</t>
        </is>
      </c>
      <c r="L630">
        <f>L629</f>
        <v>0.17766751537682748</v>
      </c>
      <c r="M630" s="30">
        <f>INDEX(parameters!$D$41:$AG$178,MATCH('PV (extension)'!B615,parameters!$C$41:$C$178,0),MATCH('PV (extension)'!A630,parameters!$D$5:$AG$5,0))/L630</f>
        <v>1.8497835237986298E-2</v>
      </c>
      <c r="N630" t="inlineStr">
        <is>
          <t>façade</t>
        </is>
      </c>
      <c r="O630">
        <f>INDEX(parameters!$C$196:$EJ$198,MATCH('PV (extension)'!N630,parameters!$B$196:$B$198,0),MATCH('PV (extension)'!B615,parameters!$C$195:$EJ$195,0))</f>
        <v>1250.4203390429784</v>
      </c>
      <c r="P630" t="n">
        <v>3</v>
      </c>
      <c r="Q630" t="n">
        <v>30</v>
      </c>
      <c r="R630">
        <f>Q630*P630*O630</f>
        <v>112537.83051386806</v>
      </c>
      <c r="S630">
        <f>1/R630</f>
        <v>8.8859008160528721E-6</v>
      </c>
    </row>
    <row r="631" s="29">
      <c r="A631" t="inlineStr">
        <is>
          <t>photovoltaic facade installation, 3kWp, multi-Si, panel, mounted, at building</t>
        </is>
      </c>
      <c r="B631" s="30">
        <f>M631*S631</f>
        <v>1.612033971480247E-7</v>
      </c>
      <c r="C631" t="inlineStr">
        <is>
          <t>RER</t>
        </is>
      </c>
      <c r="D631" t="inlineStr">
        <is>
          <t>unit</t>
        </is>
      </c>
      <c r="F631" t="inlineStr">
        <is>
          <t>technosphere</t>
        </is>
      </c>
      <c r="G631" t="n">
        <v>0</v>
      </c>
      <c r="H631" t="inlineStr">
        <is>
          <t>photovoltaic facade installation, 3kWp, multi-Si, panel, mounted, at building</t>
        </is>
      </c>
      <c r="I631" t="inlineStr">
        <is>
          <t>(2,2,1,1,1,3); Calculation with average annual yield and share of technologies. Lifetime: 30a.</t>
        </is>
      </c>
      <c r="K631" t="inlineStr">
        <is>
          <t>residential</t>
        </is>
      </c>
      <c r="L631">
        <f>L630</f>
        <v>0.17766751537682748</v>
      </c>
      <c r="M631" s="30">
        <f>INDEX(parameters!$D$41:$AG$178,MATCH('PV (extension)'!B615,parameters!$C$41:$C$178,0),MATCH('PV (extension)'!A631,parameters!$D$5:$AG$5,0))/L631</f>
        <v>1.8141480586504166E-2</v>
      </c>
      <c r="N631" t="inlineStr">
        <is>
          <t>façade</t>
        </is>
      </c>
      <c r="O631">
        <f>INDEX(parameters!$C$196:$EJ$198,MATCH('PV (extension)'!N631,parameters!$B$196:$B$198,0),MATCH('PV (extension)'!B615,parameters!$C$195:$EJ$195,0))</f>
        <v>1250.4203390429784</v>
      </c>
      <c r="P631" t="n">
        <v>3</v>
      </c>
      <c r="Q631" t="n">
        <v>30</v>
      </c>
      <c r="R631">
        <f>Q631*P631*O631</f>
        <v>112537.83051386806</v>
      </c>
      <c r="S631">
        <f>1/R631</f>
        <v>8.8859008160528721E-6</v>
      </c>
    </row>
    <row r="632" s="29">
      <c r="A632" t="inlineStr">
        <is>
          <t>photovoltaic facade installation, 3kWp, single-Si, laminated, integrated, at building</t>
        </is>
      </c>
      <c r="B632" s="30">
        <f>M632*S632</f>
        <v>8.6653991811451088E-8</v>
      </c>
      <c r="C632" t="inlineStr">
        <is>
          <t>RER</t>
        </is>
      </c>
      <c r="D632" t="inlineStr">
        <is>
          <t>unit</t>
        </is>
      </c>
      <c r="F632" t="inlineStr">
        <is>
          <t>technosphere</t>
        </is>
      </c>
      <c r="G632" t="n">
        <v>0</v>
      </c>
      <c r="H632" t="inlineStr">
        <is>
          <t>photovoltaic facade installation, 3kWp, single-Si, laminated, integrated, at building</t>
        </is>
      </c>
      <c r="I632" t="inlineStr">
        <is>
          <t>(2,2,1,1,1,3); Calculation with average annual yield and share of technologies. Lifetime: 30a.</t>
        </is>
      </c>
      <c r="K632" t="inlineStr">
        <is>
          <t>residential</t>
        </is>
      </c>
      <c r="L632">
        <f>L631</f>
        <v>0.17766751537682748</v>
      </c>
      <c r="M632" s="30">
        <f>INDEX(parameters!$D$41:$AG$178,MATCH('PV (extension)'!B615,parameters!$C$41:$C$178,0),MATCH('PV (extension)'!A632,parameters!$D$5:$AG$5,0))/L632</f>
        <v>9.7518522438271929E-3</v>
      </c>
      <c r="N632" t="inlineStr">
        <is>
          <t>façade</t>
        </is>
      </c>
      <c r="O632">
        <f>INDEX(parameters!$C$196:$EJ$198,MATCH('PV (extension)'!N632,parameters!$B$196:$B$198,0),MATCH('PV (extension)'!B615,parameters!$C$195:$EJ$195,0))</f>
        <v>1250.4203390429784</v>
      </c>
      <c r="P632" t="n">
        <v>3</v>
      </c>
      <c r="Q632" t="n">
        <v>30</v>
      </c>
      <c r="R632">
        <f>Q632*P632*O632</f>
        <v>112537.83051386806</v>
      </c>
      <c r="S632">
        <f>1/R632</f>
        <v>8.8859008160528721E-6</v>
      </c>
    </row>
    <row r="633" s="29">
      <c r="A633" t="inlineStr">
        <is>
          <t>photovoltaic facade installation, 3kWp, single-Si, panel, mounted, at building</t>
        </is>
      </c>
      <c r="B633" s="30">
        <f>M633*S633</f>
        <v>8.657901454560654E-8</v>
      </c>
      <c r="C633" t="inlineStr">
        <is>
          <t>RER</t>
        </is>
      </c>
      <c r="D633" t="inlineStr">
        <is>
          <t>unit</t>
        </is>
      </c>
      <c r="F633" t="inlineStr">
        <is>
          <t>technosphere</t>
        </is>
      </c>
      <c r="G633" t="n">
        <v>0</v>
      </c>
      <c r="H633" t="inlineStr">
        <is>
          <t>photovoltaic facade installation, 3kWp, single-Si, panel, mounted, at building</t>
        </is>
      </c>
      <c r="I633" t="inlineStr">
        <is>
          <t>(2,2,1,1,1,3); Calculation with average annual yield and share of technologies. Lifetime: 30a.</t>
        </is>
      </c>
      <c r="K633" t="inlineStr">
        <is>
          <t>residential</t>
        </is>
      </c>
      <c r="L633">
        <f>L632</f>
        <v>0.17766751537682748</v>
      </c>
      <c r="M633" s="30">
        <f>INDEX(parameters!$D$41:$AG$178,MATCH('PV (extension)'!B615,parameters!$C$41:$C$178,0),MATCH('PV (extension)'!A633,parameters!$D$5:$AG$5,0))/L633</f>
        <v>9.7434144649911868E-3</v>
      </c>
      <c r="N633" t="inlineStr">
        <is>
          <t>façade</t>
        </is>
      </c>
      <c r="O633">
        <f>INDEX(parameters!$C$196:$EJ$198,MATCH('PV (extension)'!N633,parameters!$B$196:$B$198,0),MATCH('PV (extension)'!B615,parameters!$C$195:$EJ$195,0))</f>
        <v>1250.4203390429784</v>
      </c>
      <c r="P633" t="n">
        <v>3</v>
      </c>
      <c r="Q633" t="n">
        <v>30</v>
      </c>
      <c r="R633">
        <f>Q633*P633*O633</f>
        <v>112537.83051386806</v>
      </c>
      <c r="S633">
        <f>1/R633</f>
        <v>8.8859008160528721E-6</v>
      </c>
    </row>
    <row r="634" ht="16" customHeight="1" s="29">
      <c r="A634" t="inlineStr">
        <is>
          <t>photovoltaic flat-roof installation, 3kWp, multi-Si, on roof</t>
        </is>
      </c>
      <c r="B634" s="30">
        <f>M634*S634</f>
        <v>1.7777682661421554E-6</v>
      </c>
      <c r="C634" t="inlineStr">
        <is>
          <t>RER</t>
        </is>
      </c>
      <c r="D634" t="inlineStr">
        <is>
          <t>unit</t>
        </is>
      </c>
      <c r="F634" t="inlineStr">
        <is>
          <t>technosphere</t>
        </is>
      </c>
      <c r="G634" t="n">
        <v>0</v>
      </c>
      <c r="H634" t="inlineStr">
        <is>
          <t>photovoltaic flat-roof installation, 3kWp, multi-Si, on roof</t>
        </is>
      </c>
      <c r="I634" t="inlineStr">
        <is>
          <t>(2,2,1,1,1,3); Calculation with average annual yield and share of technologies. Lifetime: 30a.</t>
        </is>
      </c>
      <c r="K634" t="inlineStr">
        <is>
          <t>residential</t>
        </is>
      </c>
      <c r="L634">
        <f>L633</f>
        <v>0.17766751537682748</v>
      </c>
      <c r="M634" s="30">
        <f>INDEX(parameters!$D$41:$AG$178,MATCH('PV (extension)'!B615,parameters!$C$41:$C$178,0),MATCH('PV (extension)'!A634,parameters!$D$5:$AG$5,0))/L634</f>
        <v>0.28494274666417674</v>
      </c>
      <c r="N634" s="3" t="inlineStr">
        <is>
          <t>roof-top</t>
        </is>
      </c>
      <c r="O634">
        <f>INDEX(parameters!$C$196:$EJ$198,MATCH('PV (extension)'!N634,parameters!$B$196:$B$198,0),MATCH('PV (extension)'!B615,parameters!$C$195:$EJ$195,0))</f>
        <v>1780.9016950006055</v>
      </c>
      <c r="P634" t="n">
        <v>3</v>
      </c>
      <c r="Q634" t="n">
        <v>30</v>
      </c>
      <c r="R634">
        <f>Q634*P634*O634</f>
        <v>160281.15255005451</v>
      </c>
      <c r="S634">
        <f>1/R634</f>
        <v>6.2390367431860591E-6</v>
      </c>
    </row>
    <row r="635" ht="16" customHeight="1" s="29">
      <c r="A635" t="inlineStr">
        <is>
          <t>photovoltaic flat-roof installation, 3kWp, single-Si, on roof</t>
        </is>
      </c>
      <c r="B635" s="30">
        <f>M635*S635</f>
        <v>9.2796928290000279E-7</v>
      </c>
      <c r="C635" t="inlineStr">
        <is>
          <t>RER</t>
        </is>
      </c>
      <c r="D635" t="inlineStr">
        <is>
          <t>unit</t>
        </is>
      </c>
      <c r="F635" t="inlineStr">
        <is>
          <t>technosphere</t>
        </is>
      </c>
      <c r="G635" t="n">
        <v>0</v>
      </c>
      <c r="H635" t="inlineStr">
        <is>
          <t>photovoltaic flat-roof installation, 3kWp, single-Si, on roof</t>
        </is>
      </c>
      <c r="I635" t="inlineStr">
        <is>
          <t>(2,2,1,1,1,3); Calculation with average annual yield and share of technologies. Lifetime: 30a.</t>
        </is>
      </c>
      <c r="K635" t="inlineStr">
        <is>
          <t>residential</t>
        </is>
      </c>
      <c r="L635">
        <f>L634</f>
        <v>0.17766751537682748</v>
      </c>
      <c r="M635" s="30">
        <f>INDEX(parameters!$D$41:$AG$178,MATCH('PV (extension)'!B615,parameters!$C$41:$C$178,0),MATCH('PV (extension)'!A635,parameters!$D$5:$AG$5,0))/L635</f>
        <v>0.14873598619426004</v>
      </c>
      <c r="N635" s="3" t="inlineStr">
        <is>
          <t>roof-top</t>
        </is>
      </c>
      <c r="O635">
        <f>INDEX(parameters!$C$196:$EJ$198,MATCH('PV (extension)'!N635,parameters!$B$196:$B$198,0),MATCH('PV (extension)'!B615,parameters!$C$195:$EJ$195,0))</f>
        <v>1780.9016950006055</v>
      </c>
      <c r="P635" t="n">
        <v>3</v>
      </c>
      <c r="Q635" t="n">
        <v>30</v>
      </c>
      <c r="R635">
        <f>Q635*P635*O635</f>
        <v>160281.15255005451</v>
      </c>
      <c r="S635">
        <f>1/R635</f>
        <v>6.2390367431860591E-6</v>
      </c>
    </row>
    <row r="636" ht="16" customHeight="1" s="29">
      <c r="A636" t="inlineStr">
        <is>
          <t>photovoltaic slanted-roof installation, 3kWp, CIS, panel, mounted, on roof</t>
        </is>
      </c>
      <c r="B636" s="30">
        <f>M636*S636</f>
        <v>5.1327672815821611E-7</v>
      </c>
      <c r="C636" t="inlineStr">
        <is>
          <t>CH</t>
        </is>
      </c>
      <c r="D636" t="inlineStr">
        <is>
          <t>unit</t>
        </is>
      </c>
      <c r="F636" t="inlineStr">
        <is>
          <t>technosphere</t>
        </is>
      </c>
      <c r="G636" t="n">
        <v>0</v>
      </c>
      <c r="H636" t="inlineStr">
        <is>
          <t>photovoltaic slanted-roof installation, 3kWp, CIS, panel, mounted, on roof</t>
        </is>
      </c>
      <c r="I636" t="inlineStr">
        <is>
          <t>(2,2,1,1,1,3); Calculation with average annual yield and share of technologies. Lifetime: 30a.</t>
        </is>
      </c>
      <c r="K636" t="inlineStr">
        <is>
          <t>residential</t>
        </is>
      </c>
      <c r="L636">
        <f>L635</f>
        <v>0.17766751537682748</v>
      </c>
      <c r="M636" s="30">
        <f>INDEX(parameters!$D$41:$AG$178,MATCH('PV (extension)'!B615,parameters!$C$41:$C$178,0),MATCH('PV (extension)'!A636,parameters!$D$5:$AG$5,0))/L636</f>
        <v>8.2268585566319899E-2</v>
      </c>
      <c r="N636" s="3" t="inlineStr">
        <is>
          <t>roof-top</t>
        </is>
      </c>
      <c r="O636">
        <f>INDEX(parameters!$C$196:$EJ$198,MATCH('PV (extension)'!N636,parameters!$B$196:$B$198,0),MATCH('PV (extension)'!B615,parameters!$C$195:$EJ$195,0))</f>
        <v>1780.9016950006055</v>
      </c>
      <c r="P636" t="n">
        <v>3</v>
      </c>
      <c r="Q636" t="n">
        <v>30</v>
      </c>
      <c r="R636">
        <f>Q636*P636*O636</f>
        <v>160281.15255005451</v>
      </c>
      <c r="S636">
        <f>1/R636</f>
        <v>6.2390367431860591E-6</v>
      </c>
    </row>
    <row r="637" ht="16" customHeight="1" s="29">
      <c r="A637" t="inlineStr">
        <is>
          <t>photovoltaic slanted-roof installation, 3kWp, CdTe, laminated, integrated, on roof</t>
        </is>
      </c>
      <c r="B637" s="30">
        <f>M637*S637</f>
        <v>1.4372070262880507E-8</v>
      </c>
      <c r="C637" t="inlineStr">
        <is>
          <t>CH</t>
        </is>
      </c>
      <c r="D637" t="inlineStr">
        <is>
          <t>unit</t>
        </is>
      </c>
      <c r="F637" t="inlineStr">
        <is>
          <t>technosphere</t>
        </is>
      </c>
      <c r="G637" t="n">
        <v>0</v>
      </c>
      <c r="H637" t="inlineStr">
        <is>
          <t>photovoltaic slanted-roof installation, 3kWp, CdTe, laminated, integrated, on roof</t>
        </is>
      </c>
      <c r="I637" t="inlineStr">
        <is>
          <t>(2,2,1,1,1,3); Calculation with average annual yield and share of technologies. Lifetime: 30a.</t>
        </is>
      </c>
      <c r="K637" t="inlineStr">
        <is>
          <t>residential</t>
        </is>
      </c>
      <c r="L637">
        <f>L636</f>
        <v>0.17766751537682748</v>
      </c>
      <c r="M637" s="30">
        <f>INDEX(parameters!$D$41:$AG$178,MATCH('PV (extension)'!B615,parameters!$C$41:$C$178,0),MATCH('PV (extension)'!A637,parameters!$D$5:$AG$5,0))/L637</f>
        <v>2.3035719862648527E-3</v>
      </c>
      <c r="N637" s="3" t="inlineStr">
        <is>
          <t>roof-top</t>
        </is>
      </c>
      <c r="O637">
        <f>INDEX(parameters!$C$196:$EJ$198,MATCH('PV (extension)'!N637,parameters!$B$196:$B$198,0),MATCH('PV (extension)'!B615,parameters!$C$195:$EJ$195,0))</f>
        <v>1780.9016950006055</v>
      </c>
      <c r="P637" t="n">
        <v>3</v>
      </c>
      <c r="Q637" t="n">
        <v>30</v>
      </c>
      <c r="R637">
        <f>Q637*P637*O637</f>
        <v>160281.15255005451</v>
      </c>
      <c r="S637">
        <f>1/R637</f>
        <v>6.2390367431860591E-6</v>
      </c>
    </row>
    <row r="638" ht="16" customHeight="1" s="29">
      <c r="A638" t="inlineStr">
        <is>
          <t>photovoltaic slanted-roof installation, 3kWp, multi-Si, laminated, integrated, on roof</t>
        </is>
      </c>
      <c r="B638" s="30">
        <f>M638*S638</f>
        <v>8.5385313729372862E-8</v>
      </c>
      <c r="C638" t="inlineStr">
        <is>
          <t>RER</t>
        </is>
      </c>
      <c r="D638" t="inlineStr">
        <is>
          <t>unit</t>
        </is>
      </c>
      <c r="F638" t="inlineStr">
        <is>
          <t>technosphere</t>
        </is>
      </c>
      <c r="G638" t="n">
        <v>0</v>
      </c>
      <c r="H638" t="inlineStr">
        <is>
          <t>photovoltaic slanted-roof installation, 3kWp, multi-Si, laminated, integrated, on roof</t>
        </is>
      </c>
      <c r="I638" t="inlineStr">
        <is>
          <t>(2,2,1,1,1,3); Calculation with average annual yield and share of technologies. Lifetime: 30a.</t>
        </is>
      </c>
      <c r="K638" t="inlineStr">
        <is>
          <t>residential</t>
        </is>
      </c>
      <c r="L638">
        <f>L637</f>
        <v>0.17766751537682748</v>
      </c>
      <c r="M638" s="30">
        <f>INDEX(parameters!$D$41:$AG$178,MATCH('PV (extension)'!B615,parameters!$C$41:$C$178,0),MATCH('PV (extension)'!A638,parameters!$D$5:$AG$5,0))/L638</f>
        <v>1.3685656495391874E-2</v>
      </c>
      <c r="N638" s="3" t="inlineStr">
        <is>
          <t>roof-top</t>
        </is>
      </c>
      <c r="O638">
        <f>INDEX(parameters!$C$196:$EJ$198,MATCH('PV (extension)'!N638,parameters!$B$196:$B$198,0),MATCH('PV (extension)'!B615,parameters!$C$195:$EJ$195,0))</f>
        <v>1780.9016950006055</v>
      </c>
      <c r="P638" t="n">
        <v>3</v>
      </c>
      <c r="Q638" t="n">
        <v>30</v>
      </c>
      <c r="R638">
        <f>Q638*P638*O638</f>
        <v>160281.15255005451</v>
      </c>
      <c r="S638">
        <f>1/R638</f>
        <v>6.2390367431860591E-6</v>
      </c>
    </row>
    <row r="639" ht="16" customHeight="1" s="29">
      <c r="A639" t="inlineStr">
        <is>
          <t>photovoltaic slanted-roof installation, 3kWp, multi-Si, panel, mounted, on roof</t>
        </is>
      </c>
      <c r="B639" s="30">
        <f>M639*S639</f>
        <v>1.4614932880205989E-6</v>
      </c>
      <c r="C639" t="inlineStr">
        <is>
          <t>RER</t>
        </is>
      </c>
      <c r="D639" t="inlineStr">
        <is>
          <t>unit</t>
        </is>
      </c>
      <c r="F639" t="inlineStr">
        <is>
          <t>technosphere</t>
        </is>
      </c>
      <c r="G639" t="n">
        <v>0</v>
      </c>
      <c r="H639" t="inlineStr">
        <is>
          <t>photovoltaic slanted-roof installation, 3kWp, multi-Si, panel, mounted, on roof</t>
        </is>
      </c>
      <c r="I639" t="inlineStr">
        <is>
          <t>(2,2,1,1,1,3); Calculation with average annual yield and share of technologies. Lifetime: 30a.</t>
        </is>
      </c>
      <c r="K639" t="inlineStr">
        <is>
          <t>residential</t>
        </is>
      </c>
      <c r="L639">
        <f>L638</f>
        <v>0.17766751537682748</v>
      </c>
      <c r="M639" s="30">
        <f>INDEX(parameters!$D$41:$AG$178,MATCH('PV (extension)'!B615,parameters!$C$41:$C$178,0),MATCH('PV (extension)'!A639,parameters!$D$5:$AG$5,0))/L639</f>
        <v>0.23424982864811036</v>
      </c>
      <c r="N639" s="3" t="inlineStr">
        <is>
          <t>roof-top</t>
        </is>
      </c>
      <c r="O639">
        <f>INDEX(parameters!$C$196:$EJ$198,MATCH('PV (extension)'!N639,parameters!$B$196:$B$198,0),MATCH('PV (extension)'!B615,parameters!$C$195:$EJ$195,0))</f>
        <v>1780.9016950006055</v>
      </c>
      <c r="P639" t="n">
        <v>3</v>
      </c>
      <c r="Q639" t="n">
        <v>30</v>
      </c>
      <c r="R639">
        <f>Q639*P639*O639</f>
        <v>160281.15255005451</v>
      </c>
      <c r="S639">
        <f>1/R639</f>
        <v>6.2390367431860591E-6</v>
      </c>
    </row>
    <row r="640" ht="16" customHeight="1" s="29">
      <c r="A640" t="inlineStr">
        <is>
          <t>photovoltaic slanted-roof installation, 3kWp, single-Si, laminated, integrated, on roof</t>
        </is>
      </c>
      <c r="B640" s="30">
        <f>M640*S640</f>
        <v>4.5125821740307486E-8</v>
      </c>
      <c r="C640" t="inlineStr">
        <is>
          <t>RER</t>
        </is>
      </c>
      <c r="D640" t="inlineStr">
        <is>
          <t>unit</t>
        </is>
      </c>
      <c r="F640" t="inlineStr">
        <is>
          <t>technosphere</t>
        </is>
      </c>
      <c r="G640" t="n">
        <v>0</v>
      </c>
      <c r="H640" t="inlineStr">
        <is>
          <t>photovoltaic slanted-roof installation, 3kWp, single-Si, laminated, integrated, on roof</t>
        </is>
      </c>
      <c r="I640" t="inlineStr">
        <is>
          <t>(2,2,1,1,1,3); Calculation with average annual yield and share of technologies. Lifetime: 30a.</t>
        </is>
      </c>
      <c r="K640" t="inlineStr">
        <is>
          <t>residential</t>
        </is>
      </c>
      <c r="L640">
        <f>L639</f>
        <v>0.17766751537682748</v>
      </c>
      <c r="M640" s="30">
        <f>INDEX(parameters!$D$41:$AG$178,MATCH('PV (extension)'!B615,parameters!$C$41:$C$178,0),MATCH('PV (extension)'!A640,parameters!$D$5:$AG$5,0))/L640</f>
        <v>7.2328187183047909E-3</v>
      </c>
      <c r="N640" s="3" t="inlineStr">
        <is>
          <t>roof-top</t>
        </is>
      </c>
      <c r="O640">
        <f>INDEX(parameters!$C$196:$EJ$198,MATCH('PV (extension)'!N640,parameters!$B$196:$B$198,0),MATCH('PV (extension)'!B615,parameters!$C$195:$EJ$195,0))</f>
        <v>1780.9016950006055</v>
      </c>
      <c r="P640" t="n">
        <v>3</v>
      </c>
      <c r="Q640" t="n">
        <v>30</v>
      </c>
      <c r="R640">
        <f>Q640*P640*O640</f>
        <v>160281.15255005451</v>
      </c>
      <c r="S640">
        <f>1/R640</f>
        <v>6.2390367431860591E-6</v>
      </c>
    </row>
    <row r="641" ht="16" customHeight="1" s="29">
      <c r="A641" t="inlineStr">
        <is>
          <t>photovoltaic slanted-roof installation, 3kWp, single-Si, panel, mounted, on roof</t>
        </is>
      </c>
      <c r="B641" s="30">
        <f>M641*S641</f>
        <v>7.6378649075836661E-7</v>
      </c>
      <c r="C641" t="inlineStr">
        <is>
          <t>RER</t>
        </is>
      </c>
      <c r="D641" t="inlineStr">
        <is>
          <t>unit</t>
        </is>
      </c>
      <c r="F641" t="inlineStr">
        <is>
          <t>technosphere</t>
        </is>
      </c>
      <c r="G641" t="n">
        <v>0</v>
      </c>
      <c r="H641" t="inlineStr">
        <is>
          <t>photovoltaic slanted-roof installation, 3kWp, single-Si, panel, mounted, on roof</t>
        </is>
      </c>
      <c r="I641" t="inlineStr">
        <is>
          <t>(2,2,1,1,1,3); Calculation with average annual yield and share of technologies. Lifetime: 30a.</t>
        </is>
      </c>
      <c r="K641" t="inlineStr">
        <is>
          <t>residential</t>
        </is>
      </c>
      <c r="L641">
        <f>L640</f>
        <v>0.17766751537682748</v>
      </c>
      <c r="M641" s="30">
        <f>INDEX(parameters!$D$41:$AG$178,MATCH('PV (extension)'!B615,parameters!$C$41:$C$178,0),MATCH('PV (extension)'!A641,parameters!$D$5:$AG$5,0))/L641</f>
        <v>0.12242057904091255</v>
      </c>
      <c r="N641" s="3" t="inlineStr">
        <is>
          <t>roof-top</t>
        </is>
      </c>
      <c r="O641">
        <f>INDEX(parameters!$C$196:$EJ$198,MATCH('PV (extension)'!N641,parameters!$B$196:$B$198,0),MATCH('PV (extension)'!B615,parameters!$C$195:$EJ$195,0))</f>
        <v>1780.9016950006055</v>
      </c>
      <c r="P641" t="n">
        <v>3</v>
      </c>
      <c r="Q641" t="n">
        <v>30</v>
      </c>
      <c r="R641">
        <f>Q641*P641*O641</f>
        <v>160281.15255005451</v>
      </c>
      <c r="S641">
        <f>1/R641</f>
        <v>6.2390367431860591E-6</v>
      </c>
    </row>
    <row r="642" s="29">
      <c r="A642" t="inlineStr">
        <is>
          <t>market for tap water</t>
        </is>
      </c>
      <c r="B642" t="n">
        <v>0.0037026</v>
      </c>
      <c r="C642" t="inlineStr">
        <is>
          <t>Europe without Switzerland</t>
        </is>
      </c>
      <c r="D642" t="inlineStr">
        <is>
          <t>kilogram</t>
        </is>
      </c>
      <c r="F642" t="inlineStr">
        <is>
          <t>technosphere</t>
        </is>
      </c>
      <c r="G642" t="n">
        <v>0</v>
      </c>
      <c r="H642" t="inlineStr">
        <is>
          <t>tap water</t>
        </is>
      </c>
      <c r="I642" t="inlineStr">
        <is>
          <t>(2,2,1,1,1,3); Estimation 20l/m2 panel</t>
        </is>
      </c>
    </row>
    <row r="643" s="29">
      <c r="A643" t="inlineStr">
        <is>
          <t>treatment of wastewater, from residence, capacity 1.1E10l/year</t>
        </is>
      </c>
      <c r="B643" t="n">
        <v>-3.3323e-06</v>
      </c>
      <c r="C643" t="inlineStr">
        <is>
          <t>CH</t>
        </is>
      </c>
      <c r="D643" t="inlineStr">
        <is>
          <t>cubic meter</t>
        </is>
      </c>
      <c r="F643" t="inlineStr">
        <is>
          <t>technosphere</t>
        </is>
      </c>
      <c r="G643" t="n">
        <v>0</v>
      </c>
      <c r="H643" t="inlineStr">
        <is>
          <t>wastewater, from residence</t>
        </is>
      </c>
      <c r="I643" t="inlineStr">
        <is>
          <t>(2,2,1,1,1,3); Estimation 20l/m2 panel</t>
        </is>
      </c>
    </row>
    <row r="644" s="29"/>
    <row r="645" customFormat="1" s="28">
      <c r="A645" s="28" t="inlineStr">
        <is>
          <t>Activity</t>
        </is>
      </c>
      <c r="B645" s="28" t="inlineStr">
        <is>
          <t>electricity production, photovoltaic, commercial</t>
        </is>
      </c>
    </row>
    <row r="646">
      <c r="A646" t="inlineStr">
        <is>
          <t>comment</t>
        </is>
      </c>
      <c r="B64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")&amp;HLOOKUP(B647,parameters!$C$195:$EJ$198,2,0)&amp;" kWh/kWp.
Annual output, Facade: "&amp;HLOOKUP(B647,parameters!$C$195:$EJ$198,3,0)&amp;" kWh/kWp.
Annual output, Open-ground: "&amp;HLOOKUP(B647,parameters!$C$195:$EJ$198,4,0)&amp;_xlfn._LONGTEXT("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")&amp;VLOOKUP(B647,'extension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1780.90169500061 kWh/kWp.
Annual output, Facade: 1250.42033904298 kWh/kWp.
Annual output, Open-ground: 1894.57627127724 kWh/kWp.
Amount of solar energy transformed to electricity. Waste heat emission due to losses of electricity in the system.
Technology:  Electricity production with grid-connected photovoltaic power plants.
Time period:  Time of publications
Production volume: 4.097 GWh in 2025.
Sampling:  Statistical data and model calculations
Extrapolations:  Use of PV technology data investigated for other countries (Switzerland). Correction of average yield with Swiss data.
Uncertainty:  None
Author: Romain Sacchi, PSI, romain.sacchi@psi.ch</v>
      </c>
    </row>
    <row r="647" s="29">
      <c r="A647" t="inlineStr">
        <is>
          <t>location</t>
        </is>
      </c>
      <c r="B647" t="inlineStr">
        <is>
          <t>BW</t>
        </is>
      </c>
    </row>
    <row r="648" s="29">
      <c r="A648" t="inlineStr">
        <is>
          <t>production amount</t>
        </is>
      </c>
      <c r="B648" t="n">
        <v>1</v>
      </c>
    </row>
    <row r="649" s="29">
      <c r="A649" t="inlineStr">
        <is>
          <t>reference product</t>
        </is>
      </c>
      <c r="B649" t="inlineStr">
        <is>
          <t>electricity, low voltage</t>
        </is>
      </c>
    </row>
    <row r="650" s="29">
      <c r="A650" t="inlineStr">
        <is>
          <t>source</t>
        </is>
      </c>
      <c r="B6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1" s="29">
      <c r="A651" t="inlineStr">
        <is>
          <t>type</t>
        </is>
      </c>
      <c r="B651" t="inlineStr">
        <is>
          <t>process</t>
        </is>
      </c>
    </row>
    <row r="652" s="29">
      <c r="A652" t="inlineStr">
        <is>
          <t>unit</t>
        </is>
      </c>
      <c r="B652" t="inlineStr">
        <is>
          <t>kilowatt hour</t>
        </is>
      </c>
    </row>
    <row r="653" s="29">
      <c r="A653" t="inlineStr">
        <is>
          <t>Exchanges</t>
        </is>
      </c>
    </row>
    <row r="654" customFormat="1" s="28">
      <c r="A654" s="28" t="inlineStr">
        <is>
          <t>name</t>
        </is>
      </c>
      <c r="B654" s="28" t="inlineStr">
        <is>
          <t>amount</t>
        </is>
      </c>
      <c r="C654" s="28" t="inlineStr">
        <is>
          <t>location</t>
        </is>
      </c>
      <c r="D654" s="28" t="inlineStr">
        <is>
          <t>unit</t>
        </is>
      </c>
      <c r="E654" s="28" t="inlineStr">
        <is>
          <t>categories</t>
        </is>
      </c>
      <c r="F654" s="28" t="inlineStr">
        <is>
          <t>type</t>
        </is>
      </c>
      <c r="G654" s="28" t="inlineStr">
        <is>
          <t>uncertainty type</t>
        </is>
      </c>
      <c r="H654" s="28" t="inlineStr">
        <is>
          <t>reference product</t>
        </is>
      </c>
      <c r="I654" s="28" t="inlineStr">
        <is>
          <t>comment</t>
        </is>
      </c>
      <c r="J654" s="28" t="inlineStr">
        <is>
          <t>production volume</t>
        </is>
      </c>
      <c r="K654" s="28" t="inlineStr">
        <is>
          <t>scope</t>
        </is>
      </c>
      <c r="L654" s="28" t="inlineStr">
        <is>
          <t>scope share</t>
        </is>
      </c>
      <c r="M654" s="28" t="inlineStr">
        <is>
          <t>tech share</t>
        </is>
      </c>
      <c r="N654" s="28" t="inlineStr">
        <is>
          <t>installation</t>
        </is>
      </c>
      <c r="O654" s="28" t="inlineStr">
        <is>
          <t>productivity</t>
        </is>
      </c>
      <c r="P654" s="28" t="inlineStr">
        <is>
          <t>kWp</t>
        </is>
      </c>
      <c r="Q654" s="28" t="inlineStr">
        <is>
          <t>lifetime</t>
        </is>
      </c>
      <c r="R654" s="28" t="inlineStr">
        <is>
          <t>lifetime production</t>
        </is>
      </c>
      <c r="S654" s="28" t="inlineStr">
        <is>
          <t>inverted lifetime production</t>
        </is>
      </c>
    </row>
    <row r="655" s="29">
      <c r="A655" t="inlineStr">
        <is>
          <t>Energy, solar, converted</t>
        </is>
      </c>
      <c r="B655" t="n">
        <v>3.8503</v>
      </c>
      <c r="D655" t="inlineStr">
        <is>
          <t>megajoule</t>
        </is>
      </c>
      <c r="E655" t="inlineStr">
        <is>
          <t>natural resource::in air</t>
        </is>
      </c>
      <c r="F655" t="inlineStr">
        <is>
          <t>biosphere</t>
        </is>
      </c>
      <c r="G655" t="n">
        <v>0</v>
      </c>
      <c r="I655" t="inlineStr">
        <is>
          <t>(2,2,1,1,1,3); Energy loss in the system</t>
        </is>
      </c>
    </row>
    <row r="656" s="29">
      <c r="A656" t="inlineStr">
        <is>
          <t>Heat, waste</t>
        </is>
      </c>
      <c r="B656" t="n">
        <v>0.25027</v>
      </c>
      <c r="D656" t="inlineStr">
        <is>
          <t>megajoule</t>
        </is>
      </c>
      <c r="E656" t="inlineStr">
        <is>
          <t>air</t>
        </is>
      </c>
      <c r="F656" t="inlineStr">
        <is>
          <t>biosphere</t>
        </is>
      </c>
      <c r="G656" t="n">
        <v>0</v>
      </c>
      <c r="I656" t="inlineStr">
        <is>
          <t>(1,na,na,na,na,na); Calculation with average annual output and share of technologies; Average degradation of 10.5% included</t>
        </is>
      </c>
    </row>
    <row r="657" s="29">
      <c r="A657" t="inlineStr">
        <is>
          <t>electricity production, photovoltaic, commercial</t>
        </is>
      </c>
      <c r="B657" t="n">
        <v>1</v>
      </c>
      <c r="C657" t="inlineStr">
        <is>
          <t>BW</t>
        </is>
      </c>
      <c r="D657" t="inlineStr">
        <is>
          <t>kilowatt hour</t>
        </is>
      </c>
      <c r="E657" t="inlineStr">
        <is>
          <t>photovoltaic::power plants</t>
        </is>
      </c>
      <c r="F657" t="inlineStr">
        <is>
          <t>production</t>
        </is>
      </c>
      <c r="G657" t="n">
        <v>0</v>
      </c>
      <c r="H657" t="inlineStr">
        <is>
          <t>electricity, low voltage</t>
        </is>
      </c>
      <c r="J657">
        <f>VLOOKUP(C657,'extension - production vol'!$B$6:$D$235,3,0)</f>
        <v>4.0970000000000004</v>
      </c>
    </row>
    <row r="658" ht="16" customHeight="1" s="29">
      <c r="A658" t="inlineStr">
        <is>
          <t>photovoltaic flat-roof installation, 156 kWp, multi-Si, on roof</t>
        </is>
      </c>
      <c r="B658" s="30">
        <f>M658*S658</f>
        <v>1.4731060091948092E-8</v>
      </c>
      <c r="C658" t="inlineStr">
        <is>
          <t>CH</t>
        </is>
      </c>
      <c r="D658" t="inlineStr">
        <is>
          <t>unit</t>
        </is>
      </c>
      <c r="F658" t="inlineStr">
        <is>
          <t>technosphere</t>
        </is>
      </c>
      <c r="G658" t="n">
        <v>0</v>
      </c>
      <c r="H658" t="inlineStr">
        <is>
          <t>photovoltaic flat-roof installation, 156 kWp, multi-Si, on roof</t>
        </is>
      </c>
      <c r="I658" t="inlineStr">
        <is>
          <t>(2,2,1,1,1,3); Calculation with average annual yield and share of technologies. Lifetime: 30a.</t>
        </is>
      </c>
      <c r="K658" t="inlineStr">
        <is>
          <t>commercial</t>
        </is>
      </c>
      <c r="L658">
        <f>IF(K658="residential",VLOOKUP(B647,parameters!$C$41:$AG$178,18,0),IF(K658="commercial",1-VLOOKUP(B647,parameters!$C$41:$AG$178,18,0),1))</f>
        <v>0.82233248462317254</v>
      </c>
      <c r="M658" s="30">
        <f>INDEX(parameters!$D$41:$AG$178,MATCH('PV (extension)'!B647,parameters!$C$41:$C$178,0),MATCH('PV (extension)'!A658,parameters!$D$5:$AG$5,0))/L658</f>
        <v>0.12277778707072071</v>
      </c>
      <c r="N658" s="3" t="inlineStr">
        <is>
          <t>roof-top</t>
        </is>
      </c>
      <c r="O658">
        <f>INDEX(parameters!$C$196:$EJ$198,MATCH('PV (extension)'!N658,parameters!$B$196:$B$198,0),MATCH('PV (extension)'!B647,parameters!$C$195:$EJ$195,0))</f>
        <v>1780.9016950006055</v>
      </c>
      <c r="P658" t="n">
        <v>156</v>
      </c>
      <c r="Q658" t="n">
        <v>30</v>
      </c>
      <c r="R658">
        <f>Q658*P658*O658</f>
        <v>8334619.932602834</v>
      </c>
      <c r="S658">
        <f>1/R658</f>
        <v>1.1998147583050114E-7</v>
      </c>
    </row>
    <row r="659" ht="16" customHeight="1" s="29">
      <c r="A659" t="inlineStr">
        <is>
          <t>photovoltaic flat-roof installation, 156 kWp, single-Si, on roof</t>
        </is>
      </c>
      <c r="B659" s="30">
        <f>M659*S659</f>
        <v>7.6949718817178408E-9</v>
      </c>
      <c r="C659" t="inlineStr">
        <is>
          <t>CH</t>
        </is>
      </c>
      <c r="D659" t="inlineStr">
        <is>
          <t>unit</t>
        </is>
      </c>
      <c r="F659" t="inlineStr">
        <is>
          <t>technosphere</t>
        </is>
      </c>
      <c r="G659" t="n">
        <v>0</v>
      </c>
      <c r="H659" t="inlineStr">
        <is>
          <t>photovoltaic flat-roof installation, 156 kWp, single-Si, on roof</t>
        </is>
      </c>
      <c r="I659" t="inlineStr">
        <is>
          <t>(2,2,1,1,1,3); Calculation with average annual yield and share of technologies. Lifetime: 30a.</t>
        </is>
      </c>
      <c r="K659" t="inlineStr">
        <is>
          <t>commercial</t>
        </is>
      </c>
      <c r="L659">
        <f>L658</f>
        <v>0.82233248462317254</v>
      </c>
      <c r="M659" s="30">
        <f>INDEX(parameters!$D$41:$AG$178,MATCH('PV (extension)'!B647,parameters!$C$41:$C$178,0),MATCH('PV (extension)'!A659,parameters!$D$5:$AG$5,0))/L659</f>
        <v>6.4134666026183854E-2</v>
      </c>
      <c r="N659" s="3" t="inlineStr">
        <is>
          <t>roof-top</t>
        </is>
      </c>
      <c r="O659">
        <f>INDEX(parameters!$C$196:$EJ$198,MATCH('PV (extension)'!N659,parameters!$B$196:$B$198,0),MATCH('PV (extension)'!B647,parameters!$C$195:$EJ$195,0))</f>
        <v>1780.9016950006055</v>
      </c>
      <c r="P659" t="n">
        <v>156</v>
      </c>
      <c r="Q659" t="n">
        <v>30</v>
      </c>
      <c r="R659">
        <f>Q659*P659*O659</f>
        <v>8334619.932602834</v>
      </c>
      <c r="S659">
        <f>1/R659</f>
        <v>1.1998147583050114E-7</v>
      </c>
    </row>
    <row r="660" s="29">
      <c r="A660" t="inlineStr">
        <is>
          <t>photovoltaic open ground installation, 570 kWp, CIS, on open ground</t>
        </is>
      </c>
      <c r="B660" s="30">
        <f>M660*S660</f>
        <v>3.7926753688384243E-10</v>
      </c>
      <c r="C660" t="inlineStr">
        <is>
          <t>RER</t>
        </is>
      </c>
      <c r="D660" t="inlineStr">
        <is>
          <t>unit</t>
        </is>
      </c>
      <c r="F660" t="inlineStr">
        <is>
          <t>technosphere</t>
        </is>
      </c>
      <c r="G660" t="n">
        <v>0</v>
      </c>
      <c r="H660" t="inlineStr">
        <is>
          <t>photovoltaic open ground installation, 570 kWp, CIS, on open ground</t>
        </is>
      </c>
      <c r="I660" t="inlineStr">
        <is>
          <t>(2,2,1,1,1,3); Calculation with average annual yield and share of technologies. Lifetime: 30a.</t>
        </is>
      </c>
      <c r="K660" t="inlineStr">
        <is>
          <t>commercial</t>
        </is>
      </c>
      <c r="L660">
        <f>L659</f>
        <v>0.82233248462317254</v>
      </c>
      <c r="M660" s="30">
        <f>INDEX(parameters!$D$41:$AG$178,MATCH('PV (extension)'!B647,parameters!$C$41:$C$178,0),MATCH('PV (extension)'!A660,parameters!$D$5:$AG$5,0))/L660</f>
        <v>1.2287226816964775E-2</v>
      </c>
      <c r="N660" t="inlineStr">
        <is>
          <t>central</t>
        </is>
      </c>
      <c r="O660">
        <f>INDEX(parameters!$C$196:$EJ$198,MATCH('PV (extension)'!N660,parameters!$B$196:$B$198,0),MATCH('PV (extension)'!B647,parameters!$C$195:$EJ$195,0))</f>
        <v>1894.57627127724</v>
      </c>
      <c r="P660" t="n">
        <v>570</v>
      </c>
      <c r="Q660" t="n">
        <v>30</v>
      </c>
      <c r="R660">
        <f>Q660*P660*O660</f>
        <v>32397254.238840804</v>
      </c>
      <c r="S660">
        <f>1/R660</f>
        <v>3.0866813361025769E-8</v>
      </c>
    </row>
    <row r="661" s="29">
      <c r="A661" t="inlineStr">
        <is>
          <t>photovoltaic open ground installation, 570 kWp, CdTe, on open ground</t>
        </is>
      </c>
      <c r="B661" s="30">
        <f>M661*S661</f>
        <v>2.7860700900450307E-9</v>
      </c>
      <c r="C661" t="inlineStr">
        <is>
          <t>RER</t>
        </is>
      </c>
      <c r="D661" t="inlineStr">
        <is>
          <t>unit</t>
        </is>
      </c>
      <c r="F661" t="inlineStr">
        <is>
          <t>technosphere</t>
        </is>
      </c>
      <c r="G661" t="n">
        <v>0</v>
      </c>
      <c r="H661" t="inlineStr">
        <is>
          <t>photovoltaic open ground installation, 570 kWp, CdTe, on open ground</t>
        </is>
      </c>
      <c r="I661" t="inlineStr">
        <is>
          <t>(2,2,1,1,1,3); Calculation with average annual yield and share of technologies. Lifetime: 30a.</t>
        </is>
      </c>
      <c r="K661" t="inlineStr">
        <is>
          <t>commercial</t>
        </is>
      </c>
      <c r="L661">
        <f>L660</f>
        <v>0.82233248462317254</v>
      </c>
      <c r="M661" s="30">
        <f>INDEX(parameters!$D$41:$AG$178,MATCH('PV (extension)'!B647,parameters!$C$41:$C$178,0),MATCH('PV (extension)'!A661,parameters!$D$5:$AG$5,0))/L661</f>
        <v>9.0261021034418951E-2</v>
      </c>
      <c r="N661" t="inlineStr">
        <is>
          <t>central</t>
        </is>
      </c>
      <c r="O661">
        <f>INDEX(parameters!$C$196:$EJ$198,MATCH('PV (extension)'!N661,parameters!$B$196:$B$198,0),MATCH('PV (extension)'!B647,parameters!$C$195:$EJ$195,0))</f>
        <v>1894.57627127724</v>
      </c>
      <c r="P661" t="n">
        <v>570</v>
      </c>
      <c r="Q661" t="n">
        <v>30</v>
      </c>
      <c r="R661">
        <f>Q661*P661*O661</f>
        <v>32397254.238840804</v>
      </c>
      <c r="S661">
        <f>1/R661</f>
        <v>3.0866813361025769E-8</v>
      </c>
    </row>
    <row r="662" s="29">
      <c r="A662" t="inlineStr">
        <is>
          <t>photovoltaic open ground installation, 570 kWp, micro-Si, on open ground</t>
        </is>
      </c>
      <c r="B662" s="30">
        <f>M662*S662</f>
        <v>2.9530365914093227E-11</v>
      </c>
      <c r="C662" t="inlineStr">
        <is>
          <t>RER</t>
        </is>
      </c>
      <c r="D662" t="inlineStr">
        <is>
          <t>unit</t>
        </is>
      </c>
      <c r="F662" t="inlineStr">
        <is>
          <t>technosphere</t>
        </is>
      </c>
      <c r="G662" t="n">
        <v>0</v>
      </c>
      <c r="H662" t="inlineStr">
        <is>
          <t>photovoltaic open ground installation, 570 kWp, micro-Si, on open ground</t>
        </is>
      </c>
      <c r="I662" t="inlineStr">
        <is>
          <t>(2,2,1,1,1,3); Calculation with average annual yield and share of technologies. Lifetime: 30a.</t>
        </is>
      </c>
      <c r="K662" t="inlineStr">
        <is>
          <t>commercial</t>
        </is>
      </c>
      <c r="L662">
        <f>L661</f>
        <v>0.82233248462317254</v>
      </c>
      <c r="M662" s="30">
        <f>INDEX(parameters!$D$41:$AG$178,MATCH('PV (extension)'!B647,parameters!$C$41:$C$178,0),MATCH('PV (extension)'!A662,parameters!$D$5:$AG$5,0))/L662</f>
        <v>9.5670277228487681E-4</v>
      </c>
      <c r="N662" t="inlineStr">
        <is>
          <t>central</t>
        </is>
      </c>
      <c r="O662">
        <f>INDEX(parameters!$C$196:$EJ$198,MATCH('PV (extension)'!N662,parameters!$B$196:$B$198,0),MATCH('PV (extension)'!B647,parameters!$C$195:$EJ$195,0))</f>
        <v>1894.57627127724</v>
      </c>
      <c r="P662" t="n">
        <v>570</v>
      </c>
      <c r="Q662" t="n">
        <v>30</v>
      </c>
      <c r="R662">
        <f>Q662*P662*O662</f>
        <v>32397254.238840804</v>
      </c>
      <c r="S662">
        <f>1/R662</f>
        <v>3.0866813361025769E-8</v>
      </c>
    </row>
    <row r="663" s="29">
      <c r="A663" t="inlineStr">
        <is>
          <t>photovoltaic open ground installation, 570 kWp, multi-Si, on open ground</t>
        </is>
      </c>
      <c r="B663" s="30">
        <f>M663*S663</f>
        <v>9.8823134438202232E-9</v>
      </c>
      <c r="C663" t="inlineStr">
        <is>
          <t>RER</t>
        </is>
      </c>
      <c r="D663" t="inlineStr">
        <is>
          <t>unit</t>
        </is>
      </c>
      <c r="F663" t="inlineStr">
        <is>
          <t>technosphere</t>
        </is>
      </c>
      <c r="G663" t="n">
        <v>0</v>
      </c>
      <c r="H663" t="inlineStr">
        <is>
          <t>photovoltaic open ground installation, 570 kWp, multi-Si, on open ground</t>
        </is>
      </c>
      <c r="I663" t="inlineStr">
        <is>
          <t>(2,2,1,1,1,3); Calculation with average annual yield and share of technologies. Lifetime: 30a.</t>
        </is>
      </c>
      <c r="K663" t="inlineStr">
        <is>
          <t>commercial</t>
        </is>
      </c>
      <c r="L663">
        <f>L662</f>
        <v>0.82233248462317254</v>
      </c>
      <c r="M663" s="30">
        <f>INDEX(parameters!$D$41:$AG$178,MATCH('PV (extension)'!B647,parameters!$C$41:$C$178,0),MATCH('PV (extension)'!A663,parameters!$D$5:$AG$5,0))/L663</f>
        <v>0.32015982110735819</v>
      </c>
      <c r="N663" t="inlineStr">
        <is>
          <t>central</t>
        </is>
      </c>
      <c r="O663">
        <f>INDEX(parameters!$C$196:$EJ$198,MATCH('PV (extension)'!N663,parameters!$B$196:$B$198,0),MATCH('PV (extension)'!B647,parameters!$C$195:$EJ$195,0))</f>
        <v>1894.57627127724</v>
      </c>
      <c r="P663" t="n">
        <v>570</v>
      </c>
      <c r="Q663" t="n">
        <v>30</v>
      </c>
      <c r="R663">
        <f>Q663*P663*O663</f>
        <v>32397254.238840804</v>
      </c>
      <c r="S663">
        <f>1/R663</f>
        <v>3.0866813361025769E-8</v>
      </c>
    </row>
    <row r="664" s="29">
      <c r="A664" t="inlineStr">
        <is>
          <t>photovoltaic open ground installation, 570 kWp, single-Si, on open ground</t>
        </is>
      </c>
      <c r="B664" s="30">
        <f>M664*S664</f>
        <v>5.2420045092371065E-9</v>
      </c>
      <c r="C664" t="inlineStr">
        <is>
          <t>RER</t>
        </is>
      </c>
      <c r="D664" t="inlineStr">
        <is>
          <t>unit</t>
        </is>
      </c>
      <c r="F664" t="inlineStr">
        <is>
          <t>technosphere</t>
        </is>
      </c>
      <c r="G664" t="n">
        <v>0</v>
      </c>
      <c r="H664" t="inlineStr">
        <is>
          <t>photovoltaic open ground installation, 570 kWp, single-Si, on open ground</t>
        </is>
      </c>
      <c r="I664" t="inlineStr">
        <is>
          <t>(2,2,1,1,1,3); Calculation with average annual yield and share of technologies. Lifetime: 30a.</t>
        </is>
      </c>
      <c r="K664" t="inlineStr">
        <is>
          <t>commercial</t>
        </is>
      </c>
      <c r="L664">
        <f>L663</f>
        <v>0.82233248462317254</v>
      </c>
      <c r="M664" s="30">
        <f>INDEX(parameters!$D$41:$AG$178,MATCH('PV (extension)'!B647,parameters!$C$41:$C$178,0),MATCH('PV (extension)'!A664,parameters!$D$5:$AG$5,0))/L664</f>
        <v>0.16982655280690445</v>
      </c>
      <c r="N664" t="inlineStr">
        <is>
          <t>central</t>
        </is>
      </c>
      <c r="O664">
        <f>INDEX(parameters!$C$196:$EJ$198,MATCH('PV (extension)'!N664,parameters!$B$196:$B$198,0),MATCH('PV (extension)'!B647,parameters!$C$195:$EJ$195,0))</f>
        <v>1894.57627127724</v>
      </c>
      <c r="P664" t="n">
        <v>570</v>
      </c>
      <c r="Q664" t="n">
        <v>30</v>
      </c>
      <c r="R664">
        <f>Q664*P664*O664</f>
        <v>32397254.238840804</v>
      </c>
      <c r="S664">
        <f>1/R664</f>
        <v>3.0866813361025769E-8</v>
      </c>
    </row>
    <row r="665" ht="16" customHeight="1" s="29">
      <c r="A665" t="inlineStr">
        <is>
          <t>photovoltaic slanted-roof installation, 93 kWp, multi-Si, laminated, integrated, on roof</t>
        </is>
      </c>
      <c r="B665" s="30">
        <f>M665*S665</f>
        <v>1.6176119582489234E-9</v>
      </c>
      <c r="C665" t="inlineStr">
        <is>
          <t>CH</t>
        </is>
      </c>
      <c r="D665" t="inlineStr">
        <is>
          <t>unit</t>
        </is>
      </c>
      <c r="F665" t="inlineStr">
        <is>
          <t>technosphere</t>
        </is>
      </c>
      <c r="G665" t="n">
        <v>0</v>
      </c>
      <c r="H665" t="inlineStr">
        <is>
          <t>photovoltaic slanted-roof installation, 93 kWp, multi-Si, laminated, integrated, on roof</t>
        </is>
      </c>
      <c r="I665" t="inlineStr">
        <is>
          <t>(2,2,1,1,1,3); Calculation with average annual yield and share of technologies. Lifetime: 30a.</t>
        </is>
      </c>
      <c r="K665" t="inlineStr">
        <is>
          <t>commercial</t>
        </is>
      </c>
      <c r="L665">
        <f>L664</f>
        <v>0.82233248462317254</v>
      </c>
      <c r="M665" s="30">
        <f>INDEX(parameters!$D$41:$AG$178,MATCH('PV (extension)'!B647,parameters!$C$41:$C$178,0),MATCH('PV (extension)'!A665,parameters!$D$5:$AG$5,0))/L665</f>
        <v>8.0374539804535308E-3</v>
      </c>
      <c r="N665" s="3" t="inlineStr">
        <is>
          <t>roof-top</t>
        </is>
      </c>
      <c r="O665">
        <f>INDEX(parameters!$C$196:$EJ$198,MATCH('PV (extension)'!N665,parameters!$B$196:$B$198,0),MATCH('PV (extension)'!B647,parameters!$C$195:$EJ$195,0))</f>
        <v>1780.9016950006055</v>
      </c>
      <c r="P665" t="n">
        <v>93</v>
      </c>
      <c r="Q665" t="n">
        <v>30</v>
      </c>
      <c r="R665">
        <f>Q665*P665*O665</f>
        <v>4968715.7290516896</v>
      </c>
      <c r="S665">
        <f>1/R665</f>
        <v>2.0125924978019545E-7</v>
      </c>
    </row>
    <row r="666" ht="16" customHeight="1" s="29">
      <c r="A666" t="inlineStr">
        <is>
          <t>photovoltaic slanted-roof installation, 93 kWp, multi-Si, panel, mounted, on roof</t>
        </is>
      </c>
      <c r="B666" s="30">
        <f>M666*S666</f>
        <v>2.7428961198689403E-8</v>
      </c>
      <c r="C666" t="inlineStr">
        <is>
          <t>CH</t>
        </is>
      </c>
      <c r="D666" t="inlineStr">
        <is>
          <t>unit</t>
        </is>
      </c>
      <c r="F666" t="inlineStr">
        <is>
          <t>technosphere</t>
        </is>
      </c>
      <c r="G666" t="n">
        <v>0</v>
      </c>
      <c r="H666" t="inlineStr">
        <is>
          <t>photovoltaic slanted-roof installation, 93 kWp, multi-Si, panel, mounted, on roof</t>
        </is>
      </c>
      <c r="I666" t="inlineStr">
        <is>
          <t>(2,2,1,1,1,3); Calculation with average annual yield and share of technologies. Lifetime: 30a.</t>
        </is>
      </c>
      <c r="K666" t="inlineStr">
        <is>
          <t>commercial</t>
        </is>
      </c>
      <c r="L666">
        <f>L665</f>
        <v>0.82233248462317254</v>
      </c>
      <c r="M666" s="30">
        <f>INDEX(parameters!$D$41:$AG$178,MATCH('PV (extension)'!B647,parameters!$C$41:$C$178,0),MATCH('PV (extension)'!A666,parameters!$D$5:$AG$5,0))/L666</f>
        <v>0.13628671093947653</v>
      </c>
      <c r="N666" s="3" t="inlineStr">
        <is>
          <t>roof-top</t>
        </is>
      </c>
      <c r="O666">
        <f>INDEX(parameters!$C$196:$EJ$198,MATCH('PV (extension)'!N666,parameters!$B$196:$B$198,0),MATCH('PV (extension)'!B647,parameters!$C$195:$EJ$195,0))</f>
        <v>1780.9016950006055</v>
      </c>
      <c r="P666" t="n">
        <v>93</v>
      </c>
      <c r="Q666" t="n">
        <v>30</v>
      </c>
      <c r="R666">
        <f>Q666*P666*O666</f>
        <v>4968715.7290516896</v>
      </c>
      <c r="S666">
        <f>1/R666</f>
        <v>2.0125924978019545E-7</v>
      </c>
    </row>
    <row r="667" ht="16" customHeight="1" s="29">
      <c r="A667" t="inlineStr">
        <is>
          <t>photovoltaic slanted-roof installation, 93 kWp, single-Si, laminated, integrated, on roof</t>
        </is>
      </c>
      <c r="B667" s="30">
        <f>M667*S667</f>
        <v>8.5513975740188398E-10</v>
      </c>
      <c r="C667" t="inlineStr">
        <is>
          <t>CH</t>
        </is>
      </c>
      <c r="D667" t="inlineStr">
        <is>
          <t>unit</t>
        </is>
      </c>
      <c r="F667" t="inlineStr">
        <is>
          <t>technosphere</t>
        </is>
      </c>
      <c r="G667" t="n">
        <v>0</v>
      </c>
      <c r="H667" t="inlineStr">
        <is>
          <t>photovoltaic slanted-roof installation, 93 kWp, single-Si, laminated, integrated, on roof</t>
        </is>
      </c>
      <c r="I667" t="inlineStr">
        <is>
          <t>(2,2,1,1,1,3); Calculation with average annual yield and share of technologies. Lifetime: 30a.</t>
        </is>
      </c>
      <c r="K667" t="inlineStr">
        <is>
          <t>commercial</t>
        </is>
      </c>
      <c r="L667">
        <f>L666</f>
        <v>0.82233248462317254</v>
      </c>
      <c r="M667" s="30">
        <f>INDEX(parameters!$D$41:$AG$178,MATCH('PV (extension)'!B647,parameters!$C$41:$C$178,0),MATCH('PV (extension)'!A667,parameters!$D$5:$AG$5,0))/L667</f>
        <v>4.2489463631401872E-3</v>
      </c>
      <c r="N667" s="3" t="inlineStr">
        <is>
          <t>roof-top</t>
        </is>
      </c>
      <c r="O667">
        <f>INDEX(parameters!$C$196:$EJ$198,MATCH('PV (extension)'!N667,parameters!$B$196:$B$198,0),MATCH('PV (extension)'!B647,parameters!$C$195:$EJ$195,0))</f>
        <v>1780.9016950006055</v>
      </c>
      <c r="P667" t="n">
        <v>93</v>
      </c>
      <c r="Q667" t="n">
        <v>30</v>
      </c>
      <c r="R667">
        <f>Q667*P667*O667</f>
        <v>4968715.7290516896</v>
      </c>
      <c r="S667">
        <f>1/R667</f>
        <v>2.0125924978019545E-7</v>
      </c>
    </row>
    <row r="668" ht="16" customHeight="1" s="29">
      <c r="A668" t="inlineStr">
        <is>
          <t>photovoltaic slanted-roof installation, 93 kWp, single-Si, panel, mounted, on roof</t>
        </is>
      </c>
      <c r="B668" s="30">
        <f>M668*S668</f>
        <v>1.4367578272095287E-8</v>
      </c>
      <c r="C668" t="inlineStr">
        <is>
          <t>CH</t>
        </is>
      </c>
      <c r="D668" t="inlineStr">
        <is>
          <t>unit</t>
        </is>
      </c>
      <c r="F668" t="inlineStr">
        <is>
          <t>technosphere</t>
        </is>
      </c>
      <c r="G668" t="n">
        <v>0</v>
      </c>
      <c r="H668" t="inlineStr">
        <is>
          <t>photovoltaic slanted-roof installation, 93 kWp, single-Si, panel, mounted, on roof</t>
        </is>
      </c>
      <c r="I668" t="inlineStr">
        <is>
          <t>(2,2,1,1,1,3); Calculation with average annual yield and share of technologies. Lifetime: 30a.</t>
        </is>
      </c>
      <c r="K668" t="inlineStr">
        <is>
          <t>commercial</t>
        </is>
      </c>
      <c r="L668">
        <f>L667</f>
        <v>0.82233248462317254</v>
      </c>
      <c r="M668" s="30">
        <f>INDEX(parameters!$D$41:$AG$178,MATCH('PV (extension)'!B647,parameters!$C$41:$C$178,0),MATCH('PV (extension)'!A668,parameters!$D$5:$AG$5,0))/L668</f>
        <v>7.1388412148941149E-2</v>
      </c>
      <c r="N668" s="3" t="inlineStr">
        <is>
          <t>roof-top</t>
        </is>
      </c>
      <c r="O668">
        <f>INDEX(parameters!$C$196:$EJ$198,MATCH('PV (extension)'!N668,parameters!$B$196:$B$198,0),MATCH('PV (extension)'!B647,parameters!$C$195:$EJ$195,0))</f>
        <v>1780.9016950006055</v>
      </c>
      <c r="P668" t="n">
        <v>93</v>
      </c>
      <c r="Q668" t="n">
        <v>30</v>
      </c>
      <c r="R668">
        <f>Q668*P668*O668</f>
        <v>4968715.7290516896</v>
      </c>
      <c r="S668">
        <f>1/R668</f>
        <v>2.0125924978019545E-7</v>
      </c>
    </row>
    <row r="669" s="29">
      <c r="A669" t="inlineStr">
        <is>
          <t>market for tap water</t>
        </is>
      </c>
      <c r="B669" t="n">
        <v>0.0037026</v>
      </c>
      <c r="C669" t="inlineStr">
        <is>
          <t>Europe without Switzerland</t>
        </is>
      </c>
      <c r="D669" t="inlineStr">
        <is>
          <t>kilogram</t>
        </is>
      </c>
      <c r="F669" t="inlineStr">
        <is>
          <t>technosphere</t>
        </is>
      </c>
      <c r="G669" t="n">
        <v>0</v>
      </c>
      <c r="H669" t="inlineStr">
        <is>
          <t>tap water</t>
        </is>
      </c>
      <c r="I669" t="inlineStr">
        <is>
          <t>(2,2,1,1,1,3); Estimation 20l/m2 panel</t>
        </is>
      </c>
      <c r="M669" s="30" t="n"/>
    </row>
    <row r="670" s="29">
      <c r="A670" t="inlineStr">
        <is>
          <t>treatment of wastewater, from residence, capacity 1.1E10l/year</t>
        </is>
      </c>
      <c r="B670" t="n">
        <v>-3.3323e-06</v>
      </c>
      <c r="C670" t="inlineStr">
        <is>
          <t>CH</t>
        </is>
      </c>
      <c r="D670" t="inlineStr">
        <is>
          <t>cubic meter</t>
        </is>
      </c>
      <c r="F670" t="inlineStr">
        <is>
          <t>technosphere</t>
        </is>
      </c>
      <c r="G670" t="n">
        <v>0</v>
      </c>
      <c r="H670" t="inlineStr">
        <is>
          <t>wastewater, from residence</t>
        </is>
      </c>
      <c r="I670" t="inlineStr">
        <is>
          <t>(2,2,1,1,1,3); Estimation 20l/m2 panel</t>
        </is>
      </c>
      <c r="M670" s="30" t="n"/>
    </row>
    <row r="671" s="29">
      <c r="M671" s="30" t="n"/>
    </row>
    <row r="672" customFormat="1" s="28">
      <c r="A672" s="28" t="inlineStr">
        <is>
          <t>Activity</t>
        </is>
      </c>
      <c r="B672" s="28" t="inlineStr">
        <is>
          <t>electricity production, photovoltaic</t>
        </is>
      </c>
      <c r="M672" s="30" t="n"/>
    </row>
    <row r="673">
      <c r="A673" t="inlineStr">
        <is>
          <t>comment</t>
        </is>
      </c>
      <c r="B67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")&amp;HLOOKUP(B674,parameters!$C$195:$EJ$198,2,0)&amp;" kWh/kWp.
Annual output, Facade: "&amp;HLOOKUP(B674,parameters!$C$195:$EJ$198,3,0)&amp;" kWh/kWp.
Annual output, Open-ground: "&amp;HLOOKUP(B674,parameters!$C$195:$EJ$198,4,0)&amp;_xlfn._LONGTEXT("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")&amp;VLOOKUP(B674,'extension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1780.90169500061 kWh/kWp.
Annual output, Facade: 1250.42033904298 kWh/kWp.
Annual output, Open-ground: 1894.57627127724 kWh/kWp.
Amount of solar energy transformed to electricity. Waste heat emission due to losses of electricity in the system.
Technology:  Electricity production with grid-connected photovoltaic power plants.
Time period:  Time of publications
Production volume: 4.097 GWh in 2025.
Sampling:  Statistical data and model calculations
Extrapolations:  Use of PV technology data investigated for other countries (Switzerland). Correction of average yield with Swiss data.
Uncertainty:  None
Author: Romain Sacchi, PSI, romain.sacchi@psi.ch</v>
      </c>
      <c r="M673" s="30" t="n"/>
    </row>
    <row r="674" s="29">
      <c r="A674" t="inlineStr">
        <is>
          <t>location</t>
        </is>
      </c>
      <c r="B674" t="inlineStr">
        <is>
          <t>BW</t>
        </is>
      </c>
    </row>
    <row r="675" s="29">
      <c r="A675" t="inlineStr">
        <is>
          <t>production amount</t>
        </is>
      </c>
      <c r="B675" t="n">
        <v>1</v>
      </c>
    </row>
    <row r="676" s="29">
      <c r="A676" t="inlineStr">
        <is>
          <t>reference product</t>
        </is>
      </c>
      <c r="B676" t="inlineStr">
        <is>
          <t>electricity, low voltage</t>
        </is>
      </c>
    </row>
    <row r="677" s="29">
      <c r="A677" t="inlineStr">
        <is>
          <t>source</t>
        </is>
      </c>
      <c r="B6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8" s="29">
      <c r="A678" t="inlineStr">
        <is>
          <t>type</t>
        </is>
      </c>
      <c r="B678" t="inlineStr">
        <is>
          <t>process</t>
        </is>
      </c>
    </row>
    <row r="679" s="29">
      <c r="A679" t="inlineStr">
        <is>
          <t>unit</t>
        </is>
      </c>
      <c r="B679" t="inlineStr">
        <is>
          <t>kilowatt hour</t>
        </is>
      </c>
    </row>
    <row r="680" s="29">
      <c r="A680" t="inlineStr">
        <is>
          <t>Exchanges</t>
        </is>
      </c>
    </row>
    <row r="681" customFormat="1" s="28">
      <c r="A681" s="28" t="inlineStr">
        <is>
          <t>name</t>
        </is>
      </c>
      <c r="B681" s="28" t="inlineStr">
        <is>
          <t>amount</t>
        </is>
      </c>
      <c r="C681" s="28" t="inlineStr">
        <is>
          <t>location</t>
        </is>
      </c>
      <c r="D681" s="28" t="inlineStr">
        <is>
          <t>unit</t>
        </is>
      </c>
      <c r="E681" s="28" t="inlineStr">
        <is>
          <t>categories</t>
        </is>
      </c>
      <c r="F681" s="28" t="inlineStr">
        <is>
          <t>type</t>
        </is>
      </c>
      <c r="G681" s="28" t="inlineStr">
        <is>
          <t>uncertainty type</t>
        </is>
      </c>
      <c r="H681" s="28" t="inlineStr">
        <is>
          <t>loc</t>
        </is>
      </c>
      <c r="I681" s="28" t="inlineStr">
        <is>
          <t>scale</t>
        </is>
      </c>
      <c r="J681" s="28" t="inlineStr">
        <is>
          <t>comment</t>
        </is>
      </c>
      <c r="K681" s="28" t="inlineStr">
        <is>
          <t>negative</t>
        </is>
      </c>
      <c r="L681" s="28" t="inlineStr">
        <is>
          <t>reference product</t>
        </is>
      </c>
      <c r="M681" s="28" t="inlineStr">
        <is>
          <t>production volume</t>
        </is>
      </c>
      <c r="N681" s="28" t="inlineStr">
        <is>
          <t>scope</t>
        </is>
      </c>
      <c r="O681" s="28" t="inlineStr">
        <is>
          <t>scope share</t>
        </is>
      </c>
      <c r="P681" s="28" t="inlineStr">
        <is>
          <t>tech share</t>
        </is>
      </c>
      <c r="Q681" s="28" t="inlineStr">
        <is>
          <t>installation</t>
        </is>
      </c>
      <c r="R681" s="28" t="inlineStr">
        <is>
          <t>productivity</t>
        </is>
      </c>
      <c r="S681" s="28" t="inlineStr">
        <is>
          <t>kWp</t>
        </is>
      </c>
      <c r="T681" s="28" t="inlineStr">
        <is>
          <t>lifetime</t>
        </is>
      </c>
      <c r="U681" s="28" t="inlineStr">
        <is>
          <t>lifetime production</t>
        </is>
      </c>
      <c r="V681" s="28" t="inlineStr">
        <is>
          <t>inverted lifetime production</t>
        </is>
      </c>
    </row>
    <row r="682" s="29">
      <c r="A682" t="inlineStr">
        <is>
          <t>Energy, solar, converted</t>
        </is>
      </c>
      <c r="B682" t="n">
        <v>3.8503</v>
      </c>
      <c r="D682" t="inlineStr">
        <is>
          <t>megajoule</t>
        </is>
      </c>
      <c r="E682" t="inlineStr">
        <is>
          <t>natural resource::in air</t>
        </is>
      </c>
      <c r="F682" t="inlineStr">
        <is>
          <t>biosphere</t>
        </is>
      </c>
      <c r="G682" t="n">
        <v>2</v>
      </c>
      <c r="H682" t="n">
        <v>1.348151067341848</v>
      </c>
      <c r="I682" t="n">
        <v>0.04340984597628009</v>
      </c>
      <c r="J682" t="inlineStr">
        <is>
          <t>(2,2,1,1,1,3); Energy loss in the system</t>
        </is>
      </c>
    </row>
    <row r="683" s="29">
      <c r="A683" t="inlineStr">
        <is>
          <t>Heat, waste</t>
        </is>
      </c>
      <c r="B683" t="n">
        <v>0.25027</v>
      </c>
      <c r="D683" t="inlineStr">
        <is>
          <t>megajoule</t>
        </is>
      </c>
      <c r="E683" t="inlineStr">
        <is>
          <t>air</t>
        </is>
      </c>
      <c r="F683" t="inlineStr">
        <is>
          <t>biosphere</t>
        </is>
      </c>
      <c r="G683" t="n">
        <v>2</v>
      </c>
      <c r="H683" t="n">
        <v>-1.385214943900327</v>
      </c>
      <c r="I683" t="n">
        <v>0.02439508208471609</v>
      </c>
      <c r="J683" t="inlineStr">
        <is>
          <t>(1,na,na,na,na,na); Calculation</t>
        </is>
      </c>
    </row>
    <row r="684" s="29">
      <c r="A684" t="inlineStr">
        <is>
          <t>electricity production, photovoltaic</t>
        </is>
      </c>
      <c r="B684" t="n">
        <v>1</v>
      </c>
      <c r="C684" t="inlineStr">
        <is>
          <t>BW</t>
        </is>
      </c>
      <c r="D684" t="inlineStr">
        <is>
          <t>kilowatt hour</t>
        </is>
      </c>
      <c r="E684" t="inlineStr">
        <is>
          <t>photovoltaic::power plants</t>
        </is>
      </c>
      <c r="F684" t="inlineStr">
        <is>
          <t>production</t>
        </is>
      </c>
      <c r="G684" t="n">
        <v>0</v>
      </c>
      <c r="H684" t="n">
        <v>1</v>
      </c>
      <c r="L684" t="inlineStr">
        <is>
          <t>electricity, low voltage</t>
        </is>
      </c>
      <c r="M684">
        <f>VLOOKUP(C684,'extension - production vol'!$B$6:$D$235,3,0)</f>
        <v>4.0970000000000004</v>
      </c>
    </row>
    <row r="685" ht="16" customHeight="1" s="29">
      <c r="A685" t="inlineStr">
        <is>
          <t>photovoltaic flat-roof installation, 156 kWp, multi-Si, on roof</t>
        </is>
      </c>
      <c r="B685" s="30">
        <f>P685*V685</f>
        <v>1.2113829246544934E-8</v>
      </c>
      <c r="C685" t="inlineStr">
        <is>
          <t>CH</t>
        </is>
      </c>
      <c r="D685" t="inlineStr">
        <is>
          <t>unit</t>
        </is>
      </c>
      <c r="F685" t="inlineStr">
        <is>
          <t>technosphere</t>
        </is>
      </c>
      <c r="G685" t="n">
        <v>2</v>
      </c>
      <c r="H685" t="n">
        <v>-18.46800298604678</v>
      </c>
      <c r="I685" t="n">
        <v>0.09798894162072011</v>
      </c>
      <c r="J685" t="inlineStr">
        <is>
          <t>(2,2,1,1,1,3); Calculation with average annual yield and share of technologies. Lifetime: 30a.</t>
        </is>
      </c>
      <c r="L685" t="inlineStr">
        <is>
          <t>photovoltaic flat-roof installation, 156 kWp, multi-Si, on roof</t>
        </is>
      </c>
      <c r="N685" t="inlineStr">
        <is>
          <t>all</t>
        </is>
      </c>
      <c r="O685" t="n">
        <v>1</v>
      </c>
      <c r="P685" s="30">
        <f>INDEX(parameters!$D$41:$AG$178,MATCH('PV (extension)'!B674,parameters!$C$41:$C$178,0),MATCH('PV (extension)'!A685,parameters!$D$5:$AG$5,0))/O685</f>
        <v>0.10096416269840058</v>
      </c>
      <c r="Q685" s="3" t="inlineStr">
        <is>
          <t>roof-top</t>
        </is>
      </c>
      <c r="R685">
        <f>INDEX(parameters!$C$196:$EJ$198,MATCH('PV (extension)'!Q685,parameters!$B$196:$B$198,0),MATCH('PV (extension)'!B674,parameters!$C$195:$EJ$195,0))</f>
        <v>1780.9016950006055</v>
      </c>
      <c r="S685" t="n">
        <v>156</v>
      </c>
      <c r="T685" t="n">
        <v>30</v>
      </c>
      <c r="U685">
        <f>T685*S685*R685</f>
        <v>8334619.932602834</v>
      </c>
      <c r="V685">
        <f>1/U685</f>
        <v>1.1998147583050114E-7</v>
      </c>
    </row>
    <row r="686" ht="16" customHeight="1" s="29">
      <c r="A686" t="inlineStr">
        <is>
          <t>photovoltaic flat-roof installation, 156 kWp, single-Si, on roof</t>
        </is>
      </c>
      <c r="B686" s="30">
        <f>P686*V686</f>
        <v>6.3278253465984805E-9</v>
      </c>
      <c r="C686" t="inlineStr">
        <is>
          <t>CH</t>
        </is>
      </c>
      <c r="D686" t="inlineStr">
        <is>
          <t>unit</t>
        </is>
      </c>
      <c r="F686" t="inlineStr">
        <is>
          <t>technosphere</t>
        </is>
      </c>
      <c r="G686" t="n">
        <v>2</v>
      </c>
      <c r="H686" t="n">
        <v>-19.10362020104489</v>
      </c>
      <c r="I686" t="n">
        <v>0.09798894162072011</v>
      </c>
      <c r="J686" t="inlineStr">
        <is>
          <t>(2,2,1,1,1,3); Calculation with average annual yield and share of technologies. Lifetime: 30a.</t>
        </is>
      </c>
      <c r="L686" t="inlineStr">
        <is>
          <t>photovoltaic flat-roof installation, 156 kWp, single-Si, on roof</t>
        </is>
      </c>
      <c r="N686" t="inlineStr">
        <is>
          <t>all</t>
        </is>
      </c>
      <c r="O686" t="n">
        <v>1</v>
      </c>
      <c r="P686" s="30">
        <f>INDEX(parameters!$D$41:$AG$178,MATCH('PV (extension)'!B674,parameters!$C$41:$C$178,0),MATCH('PV (extension)'!A686,parameters!$D$5:$AG$5,0))/O686</f>
        <v>5.2740019263789135E-2</v>
      </c>
      <c r="Q686" s="3" t="inlineStr">
        <is>
          <t>roof-top</t>
        </is>
      </c>
      <c r="R686">
        <f>INDEX(parameters!$C$196:$EJ$198,MATCH('PV (extension)'!Q686,parameters!$B$196:$B$198,0),MATCH('PV (extension)'!B674,parameters!$C$195:$EJ$195,0))</f>
        <v>1780.9016950006055</v>
      </c>
      <c r="S686" t="n">
        <v>156</v>
      </c>
      <c r="T686" t="n">
        <v>30</v>
      </c>
      <c r="U686">
        <f>T686*S686*R686</f>
        <v>8334619.932602834</v>
      </c>
      <c r="V686">
        <f>1/U686</f>
        <v>1.1998147583050114E-7</v>
      </c>
    </row>
    <row r="687" ht="16" customHeight="1" s="29">
      <c r="A687" t="inlineStr">
        <is>
          <t>photovoltaic slanted-roof installation, 3 kWp, CIS, laminated, integrated, on roof</t>
        </is>
      </c>
      <c r="B687" s="30">
        <f>P687*V687</f>
        <v>5.6751915682892349E-9</v>
      </c>
      <c r="C687" t="inlineStr">
        <is>
          <t>CH</t>
        </is>
      </c>
      <c r="D687" t="inlineStr">
        <is>
          <t>unit</t>
        </is>
      </c>
      <c r="F687" t="inlineStr">
        <is>
          <t>technosphere</t>
        </is>
      </c>
      <c r="G687" t="n">
        <v>2</v>
      </c>
      <c r="H687" t="n">
        <v>-19.69743931800395</v>
      </c>
      <c r="I687" t="n">
        <v>0.09798894162072011</v>
      </c>
      <c r="J687" t="inlineStr">
        <is>
          <t>(2,2,1,1,1,3); Calculation with average annual yield and share of technologies. Lifetime: 30a.</t>
        </is>
      </c>
      <c r="L687" t="inlineStr">
        <is>
          <t>photovoltaic slanted-roof installation, 3 kWp, CIS, laminated, integrated, on roof</t>
        </is>
      </c>
      <c r="N687" t="inlineStr">
        <is>
          <t>all</t>
        </is>
      </c>
      <c r="O687" t="n">
        <v>1</v>
      </c>
      <c r="P687" s="30">
        <f>INDEX(parameters!$D$41:$AG$178,MATCH('PV (extension)'!B674,parameters!$C$41:$C$178,0),MATCH('PV (extension)'!A687,parameters!$D$5:$AG$5,0))/O687</f>
        <v>9.0962624550774995E-4</v>
      </c>
      <c r="Q687" s="3" t="inlineStr">
        <is>
          <t>roof-top</t>
        </is>
      </c>
      <c r="R687">
        <f>INDEX(parameters!$C$196:$EJ$198,MATCH('PV (extension)'!Q687,parameters!$B$196:$B$198,0),MATCH('PV (extension)'!B674,parameters!$C$195:$EJ$195,0))</f>
        <v>1780.9016950006055</v>
      </c>
      <c r="S687" t="n">
        <v>3</v>
      </c>
      <c r="T687" t="n">
        <v>30</v>
      </c>
      <c r="U687">
        <f>T687*S687*R687</f>
        <v>160281.15255005451</v>
      </c>
      <c r="V687">
        <f>1/U687</f>
        <v>6.2390367431860591E-6</v>
      </c>
    </row>
    <row r="688" ht="16" customHeight="1" s="29">
      <c r="A688" t="inlineStr">
        <is>
          <t>photovoltaic slanted-roof installation, 3 kWp, CdTe, panel, mounted, on roof</t>
        </is>
      </c>
      <c r="B688" s="30">
        <f>P688*V688</f>
        <v>3.7015336867068319E-8</v>
      </c>
      <c r="C688" t="inlineStr">
        <is>
          <t>CH</t>
        </is>
      </c>
      <c r="D688" t="inlineStr">
        <is>
          <t>unit</t>
        </is>
      </c>
      <c r="F688" t="inlineStr">
        <is>
          <t>technosphere</t>
        </is>
      </c>
      <c r="G688" t="n">
        <v>2</v>
      </c>
      <c r="H688" t="n">
        <v>-16.69297991102503</v>
      </c>
      <c r="I688" t="n">
        <v>0.09798894162072011</v>
      </c>
      <c r="J688" t="inlineStr">
        <is>
          <t>(2,2,1,1,1,3); Calculation with average annual yield and share of technologies. Lifetime: 30a.</t>
        </is>
      </c>
      <c r="L688" t="inlineStr">
        <is>
          <t>photovoltaic slanted-roof installation, 3 kWp, CdTe, panel, mounted, on roof</t>
        </is>
      </c>
      <c r="N688" t="inlineStr">
        <is>
          <t>all</t>
        </is>
      </c>
      <c r="O688" t="n">
        <v>1</v>
      </c>
      <c r="P688" s="30">
        <f>INDEX(parameters!$D$41:$AG$178,MATCH('PV (extension)'!B674,parameters!$C$41:$C$178,0),MATCH('PV (extension)'!A688,parameters!$D$5:$AG$5,0))/O688</f>
        <v>5.9328608550822341E-3</v>
      </c>
      <c r="Q688" s="3" t="inlineStr">
        <is>
          <t>roof-top</t>
        </is>
      </c>
      <c r="R688">
        <f>INDEX(parameters!$C$196:$EJ$198,MATCH('PV (extension)'!Q688,parameters!$B$196:$B$198,0),MATCH('PV (extension)'!B674,parameters!$C$195:$EJ$195,0))</f>
        <v>1780.9016950006055</v>
      </c>
      <c r="S688" t="n">
        <v>3</v>
      </c>
      <c r="T688" t="n">
        <v>30</v>
      </c>
      <c r="U688">
        <f>T688*S688*R688</f>
        <v>160281.15255005451</v>
      </c>
      <c r="V688">
        <f>1/U688</f>
        <v>6.2390367431860591E-6</v>
      </c>
    </row>
    <row r="689" ht="16" customHeight="1" s="29">
      <c r="A689" t="inlineStr">
        <is>
          <t>photovoltaic slanted-roof installation, 3 kWp, micro-Si, laminated, integrated, on roof</t>
        </is>
      </c>
      <c r="B689" s="30">
        <f>P689*V689</f>
        <v>5.7355216299186539E-10</v>
      </c>
      <c r="C689" t="inlineStr">
        <is>
          <t>RER</t>
        </is>
      </c>
      <c r="D689" t="inlineStr">
        <is>
          <t>unit</t>
        </is>
      </c>
      <c r="F689" t="inlineStr">
        <is>
          <t>technosphere</t>
        </is>
      </c>
      <c r="G689" t="n">
        <v>2</v>
      </c>
      <c r="H689" t="n">
        <v>-21.54326959350907</v>
      </c>
      <c r="I689" t="n">
        <v>0.09798894162072011</v>
      </c>
      <c r="J689" t="inlineStr">
        <is>
          <t>(2,2,1,1,1,3); Calculation with average annual yield and share of technologies. Lifetime: 30a.</t>
        </is>
      </c>
      <c r="L689" t="inlineStr">
        <is>
          <t>photovoltaic slanted-roof installation, 3 kWp, micro-Si, laminated, integrated, on roof</t>
        </is>
      </c>
      <c r="N689" t="inlineStr">
        <is>
          <t>all</t>
        </is>
      </c>
      <c r="O689" t="n">
        <v>1</v>
      </c>
      <c r="P689" s="30">
        <f>INDEX(parameters!$D$41:$AG$178,MATCH('PV (extension)'!B674,parameters!$C$41:$C$178,0),MATCH('PV (extension)'!A689,parameters!$D$5:$AG$5,0))/O689</f>
        <v>9.1929601731912907E-5</v>
      </c>
      <c r="Q689" s="3" t="inlineStr">
        <is>
          <t>roof-top</t>
        </is>
      </c>
      <c r="R689">
        <f>INDEX(parameters!$C$196:$EJ$198,MATCH('PV (extension)'!Q689,parameters!$B$196:$B$198,0),MATCH('PV (extension)'!B674,parameters!$C$195:$EJ$195,0))</f>
        <v>1780.9016950006055</v>
      </c>
      <c r="S689" t="n">
        <v>3</v>
      </c>
      <c r="T689" t="n">
        <v>30</v>
      </c>
      <c r="U689">
        <f>T689*S689*R689</f>
        <v>160281.15255005451</v>
      </c>
      <c r="V689">
        <f>1/U689</f>
        <v>6.2390367431860591E-6</v>
      </c>
    </row>
    <row r="690" ht="16" customHeight="1" s="29">
      <c r="A690" t="inlineStr">
        <is>
          <t>photovoltaic slanted-roof installation, 3 kWp, micro-Si, panel, mounted, on roof</t>
        </is>
      </c>
      <c r="B690" s="30">
        <f>P690*V690</f>
        <v>9.9711047947781882E-9</v>
      </c>
      <c r="C690" t="inlineStr">
        <is>
          <t>RER</t>
        </is>
      </c>
      <c r="D690" t="inlineStr">
        <is>
          <t>unit</t>
        </is>
      </c>
      <c r="F690" t="inlineStr">
        <is>
          <t>technosphere</t>
        </is>
      </c>
      <c r="G690" t="n">
        <v>2</v>
      </c>
      <c r="H690" t="n">
        <v>-18.72987249989203</v>
      </c>
      <c r="I690" t="n">
        <v>0.09798894162072011</v>
      </c>
      <c r="J690" t="inlineStr">
        <is>
          <t>(2,2,1,1,1,3); Calculation with average annual yield and share of technologies. Lifetime: 30a.</t>
        </is>
      </c>
      <c r="L690" t="inlineStr">
        <is>
          <t>photovoltaic slanted-roof installation, 3 kWp, micro-Si, panel, mounted, on roof</t>
        </is>
      </c>
      <c r="N690" t="inlineStr">
        <is>
          <t>all</t>
        </is>
      </c>
      <c r="O690" t="n">
        <v>1</v>
      </c>
      <c r="P690" s="30">
        <f>INDEX(parameters!$D$41:$AG$178,MATCH('PV (extension)'!B674,parameters!$C$41:$C$178,0),MATCH('PV (extension)'!A690,parameters!$D$5:$AG$5,0))/O690</f>
        <v>1.5981801687044229E-3</v>
      </c>
      <c r="Q690" s="3" t="inlineStr">
        <is>
          <t>roof-top</t>
        </is>
      </c>
      <c r="R690">
        <f>INDEX(parameters!$C$196:$EJ$198,MATCH('PV (extension)'!Q690,parameters!$B$196:$B$198,0),MATCH('PV (extension)'!B674,parameters!$C$195:$EJ$195,0))</f>
        <v>1780.9016950006055</v>
      </c>
      <c r="S690" t="n">
        <v>3</v>
      </c>
      <c r="T690" t="n">
        <v>30</v>
      </c>
      <c r="U690">
        <f>T690*S690*R690</f>
        <v>160281.15255005451</v>
      </c>
      <c r="V690">
        <f>1/U690</f>
        <v>6.2390367431860591E-6</v>
      </c>
    </row>
    <row r="691" s="29">
      <c r="A691" t="inlineStr">
        <is>
          <t>photovoltaic open ground installation, 570 kWp, CIS, on open ground</t>
        </is>
      </c>
      <c r="B691" s="30">
        <f>P691*V691</f>
        <v>3.1188401594260086E-10</v>
      </c>
      <c r="C691" t="inlineStr">
        <is>
          <t>RER</t>
        </is>
      </c>
      <c r="D691" t="inlineStr">
        <is>
          <t>unit</t>
        </is>
      </c>
      <c r="F691" t="inlineStr">
        <is>
          <t>technosphere</t>
        </is>
      </c>
      <c r="G691" t="n">
        <v>2</v>
      </c>
      <c r="H691" t="n">
        <v>-21.66656811806742</v>
      </c>
      <c r="I691" t="n">
        <v>0.09798894162072011</v>
      </c>
      <c r="J691" t="inlineStr">
        <is>
          <t>(2,2,1,1,1,3); Calculation with average annual yield and share of technologies. Lifetime: 30a.</t>
        </is>
      </c>
      <c r="L691" t="inlineStr">
        <is>
          <t>photovoltaic open ground installation, 570 kWp, CIS, on open ground</t>
        </is>
      </c>
      <c r="N691" t="inlineStr">
        <is>
          <t>all</t>
        </is>
      </c>
      <c r="O691" t="n">
        <v>1</v>
      </c>
      <c r="P691" s="30">
        <f>INDEX(parameters!$D$41:$AG$178,MATCH('PV (extension)'!B674,parameters!$C$41:$C$178,0),MATCH('PV (extension)'!A691,parameters!$D$5:$AG$5,0))/O691</f>
        <v>1.0104185757523119E-2</v>
      </c>
      <c r="Q691" t="inlineStr">
        <is>
          <t>central</t>
        </is>
      </c>
      <c r="R691">
        <f>INDEX(parameters!$C$196:$EJ$198,MATCH('PV (extension)'!Q691,parameters!$B$196:$B$198,0),MATCH('PV (extension)'!B674,parameters!$C$195:$EJ$195,0))</f>
        <v>1894.57627127724</v>
      </c>
      <c r="S691" t="n">
        <v>570</v>
      </c>
      <c r="T691" t="n">
        <v>30</v>
      </c>
      <c r="U691">
        <f>T691*S691*R691</f>
        <v>32397254.238840804</v>
      </c>
      <c r="V691">
        <f>1/U691</f>
        <v>3.0866813361025769E-8</v>
      </c>
    </row>
    <row r="692" s="29">
      <c r="A692" t="inlineStr">
        <is>
          <t>photovoltaic open ground installation, 570 kWp, CdTe, on open ground</t>
        </is>
      </c>
      <c r="B692" s="30">
        <f>P692*V692</f>
        <v>2.291075939481036E-9</v>
      </c>
      <c r="C692" t="inlineStr">
        <is>
          <t>RER</t>
        </is>
      </c>
      <c r="D692" t="inlineStr">
        <is>
          <t>unit</t>
        </is>
      </c>
      <c r="F692" t="inlineStr">
        <is>
          <t>technosphere</t>
        </is>
      </c>
      <c r="G692" t="n">
        <v>2</v>
      </c>
      <c r="H692" t="n">
        <v>-21.47552628199886</v>
      </c>
      <c r="I692" t="n">
        <v>0.09798894162072011</v>
      </c>
      <c r="J692" t="inlineStr">
        <is>
          <t>(2,2,1,1,1,3); Calculation with average annual yield and share of technologies. Lifetime: 30a.</t>
        </is>
      </c>
      <c r="L692" t="inlineStr">
        <is>
          <t>photovoltaic open ground installation, 570 kWp, CdTe, on open ground</t>
        </is>
      </c>
      <c r="N692" t="inlineStr">
        <is>
          <t>all</t>
        </is>
      </c>
      <c r="O692" t="n">
        <v>1</v>
      </c>
      <c r="P692" s="30">
        <f>INDEX(parameters!$D$41:$AG$178,MATCH('PV (extension)'!B674,parameters!$C$41:$C$178,0),MATCH('PV (extension)'!A692,parameters!$D$5:$AG$5,0))/O692</f>
        <v>7.4224569691858172E-2</v>
      </c>
      <c r="Q692" t="inlineStr">
        <is>
          <t>central</t>
        </is>
      </c>
      <c r="R692">
        <f>INDEX(parameters!$C$196:$EJ$198,MATCH('PV (extension)'!Q692,parameters!$B$196:$B$198,0),MATCH('PV (extension)'!B674,parameters!$C$195:$EJ$195,0))</f>
        <v>1894.57627127724</v>
      </c>
      <c r="S692" t="n">
        <v>570</v>
      </c>
      <c r="T692" t="n">
        <v>30</v>
      </c>
      <c r="U692">
        <f>T692*S692*R692</f>
        <v>32397254.238840804</v>
      </c>
      <c r="V692">
        <f>1/U692</f>
        <v>3.0866813361025769E-8</v>
      </c>
    </row>
    <row r="693" s="29">
      <c r="A693" t="inlineStr">
        <is>
          <t>photovoltaic open ground installation, 570 kWp, micro-Si, on open ground</t>
        </is>
      </c>
      <c r="B693" s="30">
        <f>P693*V693</f>
        <v>2.4283779173967728E-11</v>
      </c>
      <c r="C693" t="inlineStr">
        <is>
          <t>RER</t>
        </is>
      </c>
      <c r="D693" t="inlineStr">
        <is>
          <t>unit</t>
        </is>
      </c>
      <c r="F693" t="inlineStr">
        <is>
          <t>technosphere</t>
        </is>
      </c>
      <c r="G693" t="n">
        <v>2</v>
      </c>
      <c r="H693" t="n">
        <v>-23.51240679473371</v>
      </c>
      <c r="I693" t="n">
        <v>0.09798894162072011</v>
      </c>
      <c r="J693" t="inlineStr">
        <is>
          <t>(2,2,1,1,1,3); Calculation with average annual yield and share of technologies. Lifetime: 30a.</t>
        </is>
      </c>
      <c r="L693" t="inlineStr">
        <is>
          <t>photovoltaic open ground installation, 570 kWp, micro-Si, on open ground</t>
        </is>
      </c>
      <c r="N693" t="inlineStr">
        <is>
          <t>all</t>
        </is>
      </c>
      <c r="O693" t="n">
        <v>1</v>
      </c>
      <c r="P693" s="30">
        <f>INDEX(parameters!$D$41:$AG$178,MATCH('PV (extension)'!B674,parameters!$C$41:$C$178,0),MATCH('PV (extension)'!A693,parameters!$D$5:$AG$5,0))/O693</f>
        <v>7.867277677789E-4</v>
      </c>
      <c r="Q693" t="inlineStr">
        <is>
          <t>central</t>
        </is>
      </c>
      <c r="R693">
        <f>INDEX(parameters!$C$196:$EJ$198,MATCH('PV (extension)'!Q693,parameters!$B$196:$B$198,0),MATCH('PV (extension)'!B674,parameters!$C$195:$EJ$195,0))</f>
        <v>1894.57627127724</v>
      </c>
      <c r="S693" t="n">
        <v>570</v>
      </c>
      <c r="T693" t="n">
        <v>30</v>
      </c>
      <c r="U693">
        <f>T693*S693*R693</f>
        <v>32397254.238840804</v>
      </c>
      <c r="V693">
        <f>1/U693</f>
        <v>3.0866813361025769E-8</v>
      </c>
    </row>
    <row r="694" s="29">
      <c r="A694" t="inlineStr">
        <is>
          <t>photovoltaic open ground installation, 570 kWp, multi-Si, on open ground</t>
        </is>
      </c>
      <c r="B694" s="30">
        <f>P694*V694</f>
        <v>8.1265473680816647E-9</v>
      </c>
      <c r="C694" t="inlineStr">
        <is>
          <t>RER</t>
        </is>
      </c>
      <c r="D694" t="inlineStr">
        <is>
          <t>unit</t>
        </is>
      </c>
      <c r="F694" t="inlineStr">
        <is>
          <t>technosphere</t>
        </is>
      </c>
      <c r="G694" t="n">
        <v>2</v>
      </c>
      <c r="H694" t="n">
        <v>-18.20082258362968</v>
      </c>
      <c r="I694" t="n">
        <v>0.09798894162072011</v>
      </c>
      <c r="J694" t="inlineStr">
        <is>
          <t>(2,2,1,1,1,3); Calculation with average annual yield and share of technologies. Lifetime: 30a.</t>
        </is>
      </c>
      <c r="L694" t="inlineStr">
        <is>
          <t>photovoltaic open ground installation, 570 kWp, multi-Si, on open ground</t>
        </is>
      </c>
      <c r="N694" t="inlineStr">
        <is>
          <t>all</t>
        </is>
      </c>
      <c r="O694" t="n">
        <v>1</v>
      </c>
      <c r="P694" s="30">
        <f>INDEX(parameters!$D$41:$AG$178,MATCH('PV (extension)'!B674,parameters!$C$41:$C$178,0),MATCH('PV (extension)'!A694,parameters!$D$5:$AG$5,0))/O694</f>
        <v>0.2632778211677243</v>
      </c>
      <c r="Q694" t="inlineStr">
        <is>
          <t>central</t>
        </is>
      </c>
      <c r="R694">
        <f>INDEX(parameters!$C$196:$EJ$198,MATCH('PV (extension)'!Q694,parameters!$B$196:$B$198,0),MATCH('PV (extension)'!B674,parameters!$C$195:$EJ$195,0))</f>
        <v>1894.57627127724</v>
      </c>
      <c r="S694" t="n">
        <v>570</v>
      </c>
      <c r="T694" t="n">
        <v>30</v>
      </c>
      <c r="U694">
        <f>T694*S694*R694</f>
        <v>32397254.238840804</v>
      </c>
      <c r="V694">
        <f>1/U694</f>
        <v>3.0866813361025769E-8</v>
      </c>
    </row>
    <row r="695" s="29">
      <c r="A695" t="inlineStr">
        <is>
          <t>photovoltaic open ground installation, 570 kWp, single-Si, on open ground</t>
        </is>
      </c>
      <c r="B695" s="30">
        <f>P695*V695</f>
        <v>4.3106705924868241E-9</v>
      </c>
      <c r="C695" t="inlineStr">
        <is>
          <t>RER</t>
        </is>
      </c>
      <c r="D695" t="inlineStr">
        <is>
          <t>unit</t>
        </is>
      </c>
      <c r="F695" t="inlineStr">
        <is>
          <t>technosphere</t>
        </is>
      </c>
      <c r="G695" t="n">
        <v>2</v>
      </c>
      <c r="H695" t="n">
        <v>-18.8364689523836</v>
      </c>
      <c r="I695" t="n">
        <v>0.09798894162072011</v>
      </c>
      <c r="J695" t="inlineStr">
        <is>
          <t>(2,2,1,1,1,3); Calculation with average annual yield and share of technologies. Lifetime: 30a.</t>
        </is>
      </c>
      <c r="L695" t="inlineStr">
        <is>
          <t>photovoltaic open ground installation, 570 kWp, single-Si, on open ground</t>
        </is>
      </c>
      <c r="N695" t="inlineStr">
        <is>
          <t>all</t>
        </is>
      </c>
      <c r="O695" t="n">
        <v>1</v>
      </c>
      <c r="P695" s="30">
        <f>INDEX(parameters!$D$41:$AG$178,MATCH('PV (extension)'!B674,parameters!$C$41:$C$178,0),MATCH('PV (extension)'!A695,parameters!$D$5:$AG$5,0))/O695</f>
        <v>0.13965389112469015</v>
      </c>
      <c r="Q695" t="inlineStr">
        <is>
          <t>central</t>
        </is>
      </c>
      <c r="R695">
        <f>INDEX(parameters!$C$196:$EJ$198,MATCH('PV (extension)'!Q695,parameters!$B$196:$B$198,0),MATCH('PV (extension)'!B674,parameters!$C$195:$EJ$195,0))</f>
        <v>1894.57627127724</v>
      </c>
      <c r="S695" t="n">
        <v>570</v>
      </c>
      <c r="T695" t="n">
        <v>30</v>
      </c>
      <c r="U695">
        <f>T695*S695*R695</f>
        <v>32397254.238840804</v>
      </c>
      <c r="V695">
        <f>1/U695</f>
        <v>3.0866813361025769E-8</v>
      </c>
    </row>
    <row r="696" ht="16" customHeight="1" s="29">
      <c r="A696" t="inlineStr">
        <is>
          <t>photovoltaic slanted-roof installation, 93 kWp, multi-Si, laminated, integrated, on roof</t>
        </is>
      </c>
      <c r="B696" s="30">
        <f>P696*V696</f>
        <v>1.3302148607829929E-9</v>
      </c>
      <c r="C696" t="inlineStr">
        <is>
          <t>CH</t>
        </is>
      </c>
      <c r="D696" t="inlineStr">
        <is>
          <t>unit</t>
        </is>
      </c>
      <c r="F696" t="inlineStr">
        <is>
          <t>technosphere</t>
        </is>
      </c>
      <c r="G696" t="n">
        <v>2</v>
      </c>
      <c r="H696" t="n">
        <v>-20.65878981776205</v>
      </c>
      <c r="I696" t="n">
        <v>0.09798894162072011</v>
      </c>
      <c r="J696" t="inlineStr">
        <is>
          <t>(2,2,1,1,1,3); Calculation with average annual yield and share of technologies. Lifetime: 30a.</t>
        </is>
      </c>
      <c r="L696" t="inlineStr">
        <is>
          <t>photovoltaic slanted-roof installation, 93 kWp, multi-Si, laminated, integrated, on roof</t>
        </is>
      </c>
      <c r="N696" t="inlineStr">
        <is>
          <t>all</t>
        </is>
      </c>
      <c r="O696" t="n">
        <v>1</v>
      </c>
      <c r="P696" s="30">
        <f>INDEX(parameters!$D$41:$AG$178,MATCH('PV (extension)'!B674,parameters!$C$41:$C$178,0),MATCH('PV (extension)'!A696,parameters!$D$5:$AG$5,0))/O696</f>
        <v>6.6094595017907607E-3</v>
      </c>
      <c r="Q696" s="3" t="inlineStr">
        <is>
          <t>roof-top</t>
        </is>
      </c>
      <c r="R696">
        <f>INDEX(parameters!$C$196:$EJ$198,MATCH('PV (extension)'!Q696,parameters!$B$196:$B$198,0),MATCH('PV (extension)'!B674,parameters!$C$195:$EJ$195,0))</f>
        <v>1780.9016950006055</v>
      </c>
      <c r="S696" t="n">
        <v>93</v>
      </c>
      <c r="T696" t="n">
        <v>30</v>
      </c>
      <c r="U696">
        <f>T696*S696*R696</f>
        <v>4968715.7290516896</v>
      </c>
      <c r="V696">
        <f>1/U696</f>
        <v>2.0125924978019545E-7</v>
      </c>
    </row>
    <row r="697" ht="16" customHeight="1" s="29">
      <c r="A697" t="inlineStr">
        <is>
          <t>photovoltaic slanted-roof installation, 93 kWp, multi-Si, panel, mounted, on roof</t>
        </is>
      </c>
      <c r="B697" s="30">
        <f>P697*V697</f>
        <v>2.255572581315085E-8</v>
      </c>
      <c r="C697" t="inlineStr">
        <is>
          <t>CH</t>
        </is>
      </c>
      <c r="D697" t="inlineStr">
        <is>
          <t>unit</t>
        </is>
      </c>
      <c r="F697" t="inlineStr">
        <is>
          <t>technosphere</t>
        </is>
      </c>
      <c r="G697" t="n">
        <v>2</v>
      </c>
      <c r="H697" t="n">
        <v>-17.84536035000586</v>
      </c>
      <c r="I697" t="n">
        <v>0.09798894162072011</v>
      </c>
      <c r="J697" t="inlineStr">
        <is>
          <t>(2,2,1,1,1,3); Calculation with average annual yield and share of technologies. Lifetime: 30a.</t>
        </is>
      </c>
      <c r="L697" t="inlineStr">
        <is>
          <t>photovoltaic slanted-roof installation, 93 kWp, multi-Si, panel, mounted, on roof</t>
        </is>
      </c>
      <c r="N697" t="inlineStr">
        <is>
          <t>all</t>
        </is>
      </c>
      <c r="O697" t="n">
        <v>1</v>
      </c>
      <c r="P697" s="30">
        <f>INDEX(parameters!$D$41:$AG$178,MATCH('PV (extension)'!B674,parameters!$C$41:$C$178,0),MATCH('PV (extension)'!A697,parameters!$D$5:$AG$5,0))/O697</f>
        <v>0.11207298962797985</v>
      </c>
      <c r="Q697" s="3" t="inlineStr">
        <is>
          <t>roof-top</t>
        </is>
      </c>
      <c r="R697">
        <f>INDEX(parameters!$C$196:$EJ$198,MATCH('PV (extension)'!Q697,parameters!$B$196:$B$198,0),MATCH('PV (extension)'!B674,parameters!$C$195:$EJ$195,0))</f>
        <v>1780.9016950006055</v>
      </c>
      <c r="S697" t="n">
        <v>93</v>
      </c>
      <c r="T697" t="n">
        <v>30</v>
      </c>
      <c r="U697">
        <f>T697*S697*R697</f>
        <v>4968715.7290516896</v>
      </c>
      <c r="V697">
        <f>1/U697</f>
        <v>2.0125924978019545E-7</v>
      </c>
    </row>
    <row r="698" ht="16" customHeight="1" s="29">
      <c r="A698" t="inlineStr">
        <is>
          <t>photovoltaic slanted-roof installation, 93 kWp, single-Si, laminated, integrated, on roof</t>
        </is>
      </c>
      <c r="B698" s="30">
        <f>P698*V698</f>
        <v>7.0320920140434821E-10</v>
      </c>
      <c r="C698" t="inlineStr">
        <is>
          <t>CH</t>
        </is>
      </c>
      <c r="D698" t="inlineStr">
        <is>
          <t>unit</t>
        </is>
      </c>
      <c r="F698" t="inlineStr">
        <is>
          <t>technosphere</t>
        </is>
      </c>
      <c r="G698" t="n">
        <v>2</v>
      </c>
      <c r="H698" t="n">
        <v>-21.2944254997521</v>
      </c>
      <c r="I698" t="n">
        <v>0.09798894162072011</v>
      </c>
      <c r="J698" t="inlineStr">
        <is>
          <t>(2,2,1,1,1,3); Calculation with average annual yield and share of technologies. Lifetime: 30a.</t>
        </is>
      </c>
      <c r="L698" t="inlineStr">
        <is>
          <t>photovoltaic slanted-roof installation, 93 kWp, single-Si, laminated, integrated, on roof</t>
        </is>
      </c>
      <c r="N698" t="inlineStr">
        <is>
          <t>all</t>
        </is>
      </c>
      <c r="O698" t="n">
        <v>1</v>
      </c>
      <c r="P698" s="30">
        <f>INDEX(parameters!$D$41:$AG$178,MATCH('PV (extension)'!B674,parameters!$C$41:$C$178,0),MATCH('PV (extension)'!A698,parameters!$D$5:$AG$5,0))/O698</f>
        <v>3.4940466198316628E-3</v>
      </c>
      <c r="Q698" s="3" t="inlineStr">
        <is>
          <t>roof-top</t>
        </is>
      </c>
      <c r="R698">
        <f>INDEX(parameters!$C$196:$EJ$198,MATCH('PV (extension)'!Q698,parameters!$B$196:$B$198,0),MATCH('PV (extension)'!B674,parameters!$C$195:$EJ$195,0))</f>
        <v>1780.9016950006055</v>
      </c>
      <c r="S698" t="n">
        <v>93</v>
      </c>
      <c r="T698" t="n">
        <v>30</v>
      </c>
      <c r="U698">
        <f>T698*S698*R698</f>
        <v>4968715.7290516896</v>
      </c>
      <c r="V698">
        <f>1/U698</f>
        <v>2.0125924978019545E-7</v>
      </c>
    </row>
    <row r="699" ht="16" customHeight="1" s="29">
      <c r="A699" t="inlineStr">
        <is>
          <t>photovoltaic slanted-roof installation, 93 kWp, single-Si, panel, mounted, on roof</t>
        </is>
      </c>
      <c r="B699" s="30">
        <f>P699*V699</f>
        <v>1.1814926338510025E-8</v>
      </c>
      <c r="C699" t="inlineStr">
        <is>
          <t>CH</t>
        </is>
      </c>
      <c r="D699" t="inlineStr">
        <is>
          <t>unit</t>
        </is>
      </c>
      <c r="F699" t="inlineStr">
        <is>
          <t>technosphere</t>
        </is>
      </c>
      <c r="G699" t="n">
        <v>2</v>
      </c>
      <c r="H699" t="n">
        <v>-18.48100416113547</v>
      </c>
      <c r="I699" t="n">
        <v>0.09798894162072011</v>
      </c>
      <c r="J699" t="inlineStr">
        <is>
          <t>(2,2,1,1,1,3); Calculation with average annual yield and share of technologies. Lifetime: 30a.</t>
        </is>
      </c>
      <c r="L699" t="inlineStr">
        <is>
          <t>photovoltaic slanted-roof installation, 93 kWp, single-Si, panel, mounted, on roof</t>
        </is>
      </c>
      <c r="N699" t="inlineStr">
        <is>
          <t>all</t>
        </is>
      </c>
      <c r="O699" t="n">
        <v>1</v>
      </c>
      <c r="P699" s="30">
        <f>INDEX(parameters!$D$41:$AG$178,MATCH('PV (extension)'!B674,parameters!$C$41:$C$178,0),MATCH('PV (extension)'!A699,parameters!$D$5:$AG$5,0))/O699</f>
        <v>5.8705010335741853E-2</v>
      </c>
      <c r="Q699" s="3" t="inlineStr">
        <is>
          <t>roof-top</t>
        </is>
      </c>
      <c r="R699">
        <f>INDEX(parameters!$C$196:$EJ$198,MATCH('PV (extension)'!Q699,parameters!$B$196:$B$198,0),MATCH('PV (extension)'!B674,parameters!$C$195:$EJ$195,0))</f>
        <v>1780.9016950006055</v>
      </c>
      <c r="S699" t="n">
        <v>93</v>
      </c>
      <c r="T699" t="n">
        <v>30</v>
      </c>
      <c r="U699">
        <f>T699*S699*R699</f>
        <v>4968715.7290516896</v>
      </c>
      <c r="V699">
        <f>1/U699</f>
        <v>2.0125924978019545E-7</v>
      </c>
    </row>
    <row r="700" s="29">
      <c r="A700" t="inlineStr">
        <is>
          <t>photovoltaic facade installation, 3kWp, multi-Si, laminated, integrated, at building</t>
        </is>
      </c>
      <c r="B700" s="30">
        <f>P700*V700</f>
        <v>2.9203196930102186E-8</v>
      </c>
      <c r="C700" t="inlineStr">
        <is>
          <t>APAC</t>
        </is>
      </c>
      <c r="D700" t="inlineStr">
        <is>
          <t>unit</t>
        </is>
      </c>
      <c r="F700" t="inlineStr">
        <is>
          <t>technosphere</t>
        </is>
      </c>
      <c r="G700" t="n">
        <v>2</v>
      </c>
      <c r="H700" t="n">
        <v>-17.5612990452514</v>
      </c>
      <c r="I700" t="n">
        <v>0.09798894162072011</v>
      </c>
      <c r="J700" t="inlineStr">
        <is>
          <t>(2,2,1,1,1,3); Calculation with average annual yield and share of technologies. Lifetime: 30a.</t>
        </is>
      </c>
      <c r="L700" t="inlineStr">
        <is>
          <t>photovoltaic facade installation, 3kWp, multi-Si, laminated, integrated, at building</t>
        </is>
      </c>
      <c r="N700" t="inlineStr">
        <is>
          <t>all</t>
        </is>
      </c>
      <c r="O700" t="n">
        <v>1</v>
      </c>
      <c r="P700" s="30">
        <f>INDEX(parameters!$D$41:$AG$178,MATCH('PV (extension)'!B674,parameters!$C$41:$C$178,0),MATCH('PV (extension)'!A700,parameters!$D$5:$AG$5,0))/O700</f>
        <v>3.2864644265829519E-3</v>
      </c>
      <c r="Q700" t="inlineStr">
        <is>
          <t>façade</t>
        </is>
      </c>
      <c r="R700">
        <f>INDEX(parameters!$C$196:$EJ$198,MATCH('PV (extension)'!Q700,parameters!$B$196:$B$198,0),MATCH('PV (extension)'!B674,parameters!$C$195:$EJ$195,0))</f>
        <v>1250.4203390429784</v>
      </c>
      <c r="S700" t="n">
        <v>3</v>
      </c>
      <c r="T700" t="n">
        <v>30</v>
      </c>
      <c r="U700">
        <f>T700*S700*R700</f>
        <v>112537.83051386806</v>
      </c>
      <c r="V700">
        <f>1/U700</f>
        <v>8.8859008160528721E-6</v>
      </c>
    </row>
    <row r="701" s="29">
      <c r="A701" t="inlineStr">
        <is>
          <t>photovoltaic facade installation, 3kWp, multi-Si, panel, mounted, at building</t>
        </is>
      </c>
      <c r="B701" s="30">
        <f>P701*V701</f>
        <v>2.8640607041593505E-8</v>
      </c>
      <c r="C701" t="inlineStr">
        <is>
          <t>APAC</t>
        </is>
      </c>
      <c r="D701" t="inlineStr">
        <is>
          <t>unit</t>
        </is>
      </c>
      <c r="F701" t="inlineStr">
        <is>
          <t>technosphere</t>
        </is>
      </c>
      <c r="G701" t="n">
        <v>2</v>
      </c>
      <c r="H701" t="n">
        <v>-17.5612990452514</v>
      </c>
      <c r="I701" t="n">
        <v>0.09798894162072011</v>
      </c>
      <c r="J701" t="inlineStr">
        <is>
          <t>(2,2,1,1,1,3); Calculation with average annual yield and share of technologies. Lifetime: 30a.</t>
        </is>
      </c>
      <c r="L701" t="inlineStr">
        <is>
          <t>photovoltaic facade installation, 3kWp, multi-Si, panel, mounted, at building</t>
        </is>
      </c>
      <c r="N701" t="inlineStr">
        <is>
          <t>all</t>
        </is>
      </c>
      <c r="O701" t="n">
        <v>1</v>
      </c>
      <c r="P701" s="30">
        <f>INDEX(parameters!$D$41:$AG$178,MATCH('PV (extension)'!B674,parameters!$C$41:$C$178,0),MATCH('PV (extension)'!A701,parameters!$D$5:$AG$5,0))/O701</f>
        <v>3.2231517810611459E-3</v>
      </c>
      <c r="Q701" t="inlineStr">
        <is>
          <t>façade</t>
        </is>
      </c>
      <c r="R701">
        <f>INDEX(parameters!$C$196:$EJ$198,MATCH('PV (extension)'!Q701,parameters!$B$196:$B$198,0),MATCH('PV (extension)'!B674,parameters!$C$195:$EJ$195,0))</f>
        <v>1250.4203390429784</v>
      </c>
      <c r="S701" t="n">
        <v>3</v>
      </c>
      <c r="T701" t="n">
        <v>30</v>
      </c>
      <c r="U701">
        <f>T701*S701*R701</f>
        <v>112537.83051386806</v>
      </c>
      <c r="V701">
        <f>1/U701</f>
        <v>8.8859008160528721E-6</v>
      </c>
    </row>
    <row r="702" s="29">
      <c r="A702" t="inlineStr">
        <is>
          <t>photovoltaic facade installation, 3kWp, single-Si, laminated, integrated, at building</t>
        </is>
      </c>
      <c r="B702" s="30">
        <f>P702*V702</f>
        <v>1.5395599422624471E-8</v>
      </c>
      <c r="C702" t="inlineStr">
        <is>
          <t>APAC</t>
        </is>
      </c>
      <c r="D702" t="inlineStr">
        <is>
          <t>unit</t>
        </is>
      </c>
      <c r="F702" t="inlineStr">
        <is>
          <t>technosphere</t>
        </is>
      </c>
      <c r="G702" t="n">
        <v>2</v>
      </c>
      <c r="H702" t="n">
        <v>-18.19689739735082</v>
      </c>
      <c r="I702" t="n">
        <v>0.09798894162072011</v>
      </c>
      <c r="J702" t="inlineStr">
        <is>
          <t>(2,2,1,1,1,3); Calculation with average annual yield and share of technologies. Lifetime: 30a.</t>
        </is>
      </c>
      <c r="L702" t="inlineStr">
        <is>
          <t>photovoltaic facade installation, 3kWp, single-Si, laminated, integrated, at building</t>
        </is>
      </c>
      <c r="N702" t="inlineStr">
        <is>
          <t>all</t>
        </is>
      </c>
      <c r="O702" t="n">
        <v>1</v>
      </c>
      <c r="P702" s="30">
        <f>INDEX(parameters!$D$41:$AG$178,MATCH('PV (extension)'!B674,parameters!$C$41:$C$178,0),MATCH('PV (extension)'!A702,parameters!$D$5:$AG$5,0))/O702</f>
        <v>1.7325873584827175E-3</v>
      </c>
      <c r="Q702" t="inlineStr">
        <is>
          <t>façade</t>
        </is>
      </c>
      <c r="R702">
        <f>INDEX(parameters!$C$196:$EJ$198,MATCH('PV (extension)'!Q702,parameters!$B$196:$B$198,0),MATCH('PV (extension)'!B674,parameters!$C$195:$EJ$195,0))</f>
        <v>1250.4203390429784</v>
      </c>
      <c r="S702" t="n">
        <v>3</v>
      </c>
      <c r="T702" t="n">
        <v>30</v>
      </c>
      <c r="U702">
        <f>T702*S702*R702</f>
        <v>112537.83051386806</v>
      </c>
      <c r="V702">
        <f>1/U702</f>
        <v>8.8859008160528721E-6</v>
      </c>
    </row>
    <row r="703" s="29">
      <c r="A703" t="inlineStr">
        <is>
          <t>photovoltaic facade installation, 3kWp, single-Si, panel, mounted, at building</t>
        </is>
      </c>
      <c r="B703" s="30">
        <f>P703*V703</f>
        <v>1.5382278398092122E-8</v>
      </c>
      <c r="C703" t="inlineStr">
        <is>
          <t>APAC</t>
        </is>
      </c>
      <c r="D703" t="inlineStr">
        <is>
          <t>unit</t>
        </is>
      </c>
      <c r="F703" t="inlineStr">
        <is>
          <t>technosphere</t>
        </is>
      </c>
      <c r="G703" t="n">
        <v>2</v>
      </c>
      <c r="H703" t="n">
        <v>-18.19689739735082</v>
      </c>
      <c r="I703" t="n">
        <v>0.09798894162072011</v>
      </c>
      <c r="J703" t="inlineStr">
        <is>
          <t>(2,2,1,1,1,3); Calculation with average annual yield and share of technologies. Lifetime: 30a.</t>
        </is>
      </c>
      <c r="L703" t="inlineStr">
        <is>
          <t>photovoltaic facade installation, 3kWp, single-Si, panel, mounted, at building</t>
        </is>
      </c>
      <c r="N703" t="inlineStr">
        <is>
          <t>all</t>
        </is>
      </c>
      <c r="O703" t="n">
        <v>1</v>
      </c>
      <c r="P703" s="30">
        <f>INDEX(parameters!$D$41:$AG$178,MATCH('PV (extension)'!B674,parameters!$C$41:$C$178,0),MATCH('PV (extension)'!A703,parameters!$D$5:$AG$5,0))/O703</f>
        <v>1.7310882392816251E-3</v>
      </c>
      <c r="Q703" t="inlineStr">
        <is>
          <t>façade</t>
        </is>
      </c>
      <c r="R703">
        <f>INDEX(parameters!$C$196:$EJ$198,MATCH('PV (extension)'!Q703,parameters!$B$196:$B$198,0),MATCH('PV (extension)'!B674,parameters!$C$195:$EJ$195,0))</f>
        <v>1250.4203390429784</v>
      </c>
      <c r="S703" t="n">
        <v>3</v>
      </c>
      <c r="T703" t="n">
        <v>30</v>
      </c>
      <c r="U703">
        <f>T703*S703*R703</f>
        <v>112537.83051386806</v>
      </c>
      <c r="V703">
        <f>1/U703</f>
        <v>8.8859008160528721E-6</v>
      </c>
    </row>
    <row r="704" ht="16" customHeight="1" s="29">
      <c r="A704" t="inlineStr">
        <is>
          <t>photovoltaic flat-roof installation, 3kWp, multi-Si, on roof</t>
        </is>
      </c>
      <c r="B704" s="30">
        <f>P704*V704</f>
        <v>3.1585167076124739E-7</v>
      </c>
      <c r="C704" t="inlineStr">
        <is>
          <t>APAC</t>
        </is>
      </c>
      <c r="D704" t="inlineStr">
        <is>
          <t>unit</t>
        </is>
      </c>
      <c r="F704" t="inlineStr">
        <is>
          <t>technosphere</t>
        </is>
      </c>
      <c r="G704" t="n">
        <v>2</v>
      </c>
      <c r="H704" t="n">
        <v>-15.20991773919472</v>
      </c>
      <c r="I704" t="n">
        <v>0.09798894162072011</v>
      </c>
      <c r="J704" t="inlineStr">
        <is>
          <t>(2,2,1,1,1,3); Calculation with average annual yield and share of technologies. Lifetime: 30a.</t>
        </is>
      </c>
      <c r="L704" t="inlineStr">
        <is>
          <t>photovoltaic flat-roof installation, 3kWp, multi-Si, on roof</t>
        </is>
      </c>
      <c r="N704" t="inlineStr">
        <is>
          <t>all</t>
        </is>
      </c>
      <c r="O704" t="n">
        <v>1</v>
      </c>
      <c r="P704" s="30">
        <f>INDEX(parameters!$D$41:$AG$178,MATCH('PV (extension)'!B674,parameters!$C$41:$C$178,0),MATCH('PV (extension)'!A704,parameters!$D$5:$AG$5,0))/O704</f>
        <v>5.0625069824473082E-2</v>
      </c>
      <c r="Q704" s="3" t="inlineStr">
        <is>
          <t>roof-top</t>
        </is>
      </c>
      <c r="R704">
        <f>INDEX(parameters!$C$196:$EJ$198,MATCH('PV (extension)'!Q704,parameters!$B$196:$B$198,0),MATCH('PV (extension)'!B674,parameters!$C$195:$EJ$195,0))</f>
        <v>1780.9016950006055</v>
      </c>
      <c r="S704" t="n">
        <v>3</v>
      </c>
      <c r="T704" t="n">
        <v>30</v>
      </c>
      <c r="U704">
        <f>T704*S704*R704</f>
        <v>160281.15255005451</v>
      </c>
      <c r="V704">
        <f>1/U704</f>
        <v>6.2390367431860591E-6</v>
      </c>
    </row>
    <row r="705" ht="16" customHeight="1" s="29">
      <c r="A705" t="inlineStr">
        <is>
          <t>photovoltaic flat-roof installation, 3kWp, single-Si, on roof</t>
        </is>
      </c>
      <c r="B705" s="30">
        <f>P705*V705</f>
        <v>1.6486999683885983E-7</v>
      </c>
      <c r="C705" t="inlineStr">
        <is>
          <t>APAC</t>
        </is>
      </c>
      <c r="D705" t="inlineStr">
        <is>
          <t>unit</t>
        </is>
      </c>
      <c r="F705" t="inlineStr">
        <is>
          <t>technosphere</t>
        </is>
      </c>
      <c r="G705" t="n">
        <v>2</v>
      </c>
      <c r="H705" t="n">
        <v>-15.84555259734934</v>
      </c>
      <c r="I705" t="n">
        <v>0.09798894162072011</v>
      </c>
      <c r="J705" t="inlineStr">
        <is>
          <t>(2,2,1,1,1,3); Calculation with average annual yield and share of technologies. Lifetime: 30a.</t>
        </is>
      </c>
      <c r="L705" t="inlineStr">
        <is>
          <t>photovoltaic flat-roof installation, 3kWp, single-Si, on roof</t>
        </is>
      </c>
      <c r="N705" t="inlineStr">
        <is>
          <t>all</t>
        </is>
      </c>
      <c r="O705" t="n">
        <v>1</v>
      </c>
      <c r="P705" s="30">
        <f>INDEX(parameters!$D$41:$AG$178,MATCH('PV (extension)'!B674,parameters!$C$41:$C$178,0),MATCH('PV (extension)'!A705,parameters!$D$5:$AG$5,0))/O705</f>
        <v>2.6425553114256296E-2</v>
      </c>
      <c r="Q705" s="3" t="inlineStr">
        <is>
          <t>roof-top</t>
        </is>
      </c>
      <c r="R705">
        <f>INDEX(parameters!$C$196:$EJ$198,MATCH('PV (extension)'!Q705,parameters!$B$196:$B$198,0),MATCH('PV (extension)'!B674,parameters!$C$195:$EJ$195,0))</f>
        <v>1780.9016950006055</v>
      </c>
      <c r="S705" t="n">
        <v>3</v>
      </c>
      <c r="T705" t="n">
        <v>30</v>
      </c>
      <c r="U705">
        <f>T705*S705*R705</f>
        <v>160281.15255005451</v>
      </c>
      <c r="V705">
        <f>1/U705</f>
        <v>6.2390367431860591E-6</v>
      </c>
    </row>
    <row r="706" ht="16" customHeight="1" s="29">
      <c r="A706" t="inlineStr">
        <is>
          <t>photovoltaic slanted-roof installation, 3kWp, CIS, panel, mounted, on roof</t>
        </is>
      </c>
      <c r="B706" s="30">
        <f>P706*V706</f>
        <v>9.1192600992617562E-8</v>
      </c>
      <c r="C706" t="inlineStr">
        <is>
          <t>CH</t>
        </is>
      </c>
      <c r="D706" t="inlineStr">
        <is>
          <t>unit</t>
        </is>
      </c>
      <c r="F706" t="inlineStr">
        <is>
          <t>technosphere</t>
        </is>
      </c>
      <c r="G706" t="n">
        <v>2</v>
      </c>
      <c r="H706" t="n">
        <v>-16.88405011147741</v>
      </c>
      <c r="I706" t="n">
        <v>0.09798894162072011</v>
      </c>
      <c r="J706" t="inlineStr">
        <is>
          <t>(2,2,1,1,1,3); Calculation with average annual yield and share of technologies. Lifetime: 30a.</t>
        </is>
      </c>
      <c r="L706" t="inlineStr">
        <is>
          <t>photovoltaic slanted-roof installation, 3kWp, CIS, panel, mounted, on roof</t>
        </is>
      </c>
      <c r="N706" t="inlineStr">
        <is>
          <t>all</t>
        </is>
      </c>
      <c r="O706" t="n">
        <v>1</v>
      </c>
      <c r="P706" s="30">
        <f>INDEX(parameters!$D$41:$AG$178,MATCH('PV (extension)'!B674,parameters!$C$41:$C$178,0),MATCH('PV (extension)'!A706,parameters!$D$5:$AG$5,0))/O706</f>
        <v>1.4616455191133988E-2</v>
      </c>
      <c r="Q706" s="3" t="inlineStr">
        <is>
          <t>roof-top</t>
        </is>
      </c>
      <c r="R706">
        <f>INDEX(parameters!$C$196:$EJ$198,MATCH('PV (extension)'!Q706,parameters!$B$196:$B$198,0),MATCH('PV (extension)'!B674,parameters!$C$195:$EJ$195,0))</f>
        <v>1780.9016950006055</v>
      </c>
      <c r="S706" t="n">
        <v>3</v>
      </c>
      <c r="T706" t="n">
        <v>30</v>
      </c>
      <c r="U706">
        <f>T706*S706*R706</f>
        <v>160281.15255005451</v>
      </c>
      <c r="V706">
        <f>1/U706</f>
        <v>6.2390367431860591E-6</v>
      </c>
    </row>
    <row r="707" ht="16" customHeight="1" s="29">
      <c r="A707" t="inlineStr">
        <is>
          <t>photovoltaic slanted-roof installation, 3kWp, CdTe, laminated, integrated, on roof</t>
        </is>
      </c>
      <c r="B707" s="30">
        <f>P707*V707</f>
        <v>2.5534500144271678E-9</v>
      </c>
      <c r="C707" t="inlineStr">
        <is>
          <t>CH</t>
        </is>
      </c>
      <c r="D707" t="inlineStr">
        <is>
          <t>unit</t>
        </is>
      </c>
      <c r="F707" t="inlineStr">
        <is>
          <t>technosphere</t>
        </is>
      </c>
      <c r="G707" t="n">
        <v>2</v>
      </c>
      <c r="H707" t="n">
        <v>-19.50639655088546</v>
      </c>
      <c r="I707" t="n">
        <v>0.09798894162072011</v>
      </c>
      <c r="J707" t="inlineStr">
        <is>
          <t>(2,2,1,1,1,3); Calculation with average annual yield and share of technologies. Lifetime: 30a.</t>
        </is>
      </c>
      <c r="L707" t="inlineStr">
        <is>
          <t>photovoltaic slanted-roof installation, 3kWp, CdTe, laminated, integrated, on roof</t>
        </is>
      </c>
      <c r="N707" t="inlineStr">
        <is>
          <t>all</t>
        </is>
      </c>
      <c r="O707" t="n">
        <v>1</v>
      </c>
      <c r="P707" s="30">
        <f>INDEX(parameters!$D$41:$AG$178,MATCH('PV (extension)'!B674,parameters!$C$41:$C$178,0),MATCH('PV (extension)'!A707,parameters!$D$5:$AG$5,0))/O707</f>
        <v>4.0926991129133978E-4</v>
      </c>
      <c r="Q707" s="3" t="inlineStr">
        <is>
          <t>roof-top</t>
        </is>
      </c>
      <c r="R707">
        <f>INDEX(parameters!$C$196:$EJ$198,MATCH('PV (extension)'!Q707,parameters!$B$196:$B$198,0),MATCH('PV (extension)'!B674,parameters!$C$195:$EJ$195,0))</f>
        <v>1780.9016950006055</v>
      </c>
      <c r="S707" t="n">
        <v>3</v>
      </c>
      <c r="T707" t="n">
        <v>30</v>
      </c>
      <c r="U707">
        <f>T707*S707*R707</f>
        <v>160281.15255005451</v>
      </c>
      <c r="V707">
        <f>1/U707</f>
        <v>6.2390367431860591E-6</v>
      </c>
    </row>
    <row r="708" ht="16" customHeight="1" s="29">
      <c r="A708" t="inlineStr">
        <is>
          <t>photovoltaic slanted-roof installation, 3kWp, multi-Si, laminated, integrated, on roof</t>
        </is>
      </c>
      <c r="B708" s="30">
        <f>P708*V708</f>
        <v>1.5170196539968591E-8</v>
      </c>
      <c r="C708" t="inlineStr">
        <is>
          <t>APAC</t>
        </is>
      </c>
      <c r="D708" t="inlineStr">
        <is>
          <t>unit</t>
        </is>
      </c>
      <c r="F708" t="inlineStr">
        <is>
          <t>technosphere</t>
        </is>
      </c>
      <c r="G708" t="n">
        <v>2</v>
      </c>
      <c r="H708" t="n">
        <v>-18.22076487875746</v>
      </c>
      <c r="I708" t="n">
        <v>0.09798894162072011</v>
      </c>
      <c r="J708" t="inlineStr">
        <is>
          <t>(2,2,1,1,1,3); Calculation with average annual yield and share of technologies. Lifetime: 30a.</t>
        </is>
      </c>
      <c r="L708" t="inlineStr">
        <is>
          <t>photovoltaic slanted-roof installation, 3kWp, multi-Si, laminated, integrated, on roof</t>
        </is>
      </c>
      <c r="N708" t="inlineStr">
        <is>
          <t>all</t>
        </is>
      </c>
      <c r="O708" t="n">
        <v>1</v>
      </c>
      <c r="P708" s="30">
        <f>INDEX(parameters!$D$41:$AG$178,MATCH('PV (extension)'!B674,parameters!$C$41:$C$178,0),MATCH('PV (extension)'!A708,parameters!$D$5:$AG$5,0))/O708</f>
        <v>2.4314965858370148E-3</v>
      </c>
      <c r="Q708" s="3" t="inlineStr">
        <is>
          <t>roof-top</t>
        </is>
      </c>
      <c r="R708">
        <f>INDEX(parameters!$C$196:$EJ$198,MATCH('PV (extension)'!Q708,parameters!$B$196:$B$198,0),MATCH('PV (extension)'!B674,parameters!$C$195:$EJ$195,0))</f>
        <v>1780.9016950006055</v>
      </c>
      <c r="S708" t="n">
        <v>3</v>
      </c>
      <c r="T708" t="n">
        <v>30</v>
      </c>
      <c r="U708">
        <f>T708*S708*R708</f>
        <v>160281.15255005451</v>
      </c>
      <c r="V708">
        <f>1/U708</f>
        <v>6.2390367431860591E-6</v>
      </c>
    </row>
    <row r="709" ht="16" customHeight="1" s="29">
      <c r="A709" t="inlineStr">
        <is>
          <t>photovoltaic slanted-roof installation, 3kWp, multi-Si, panel, mounted, on roof</t>
        </is>
      </c>
      <c r="B709" s="30">
        <f>P709*V709</f>
        <v>2.5965988122252993E-7</v>
      </c>
      <c r="C709" t="inlineStr">
        <is>
          <t>APAC</t>
        </is>
      </c>
      <c r="D709" t="inlineStr">
        <is>
          <t>unit</t>
        </is>
      </c>
      <c r="F709" t="inlineStr">
        <is>
          <t>technosphere</t>
        </is>
      </c>
      <c r="G709" t="n">
        <v>2</v>
      </c>
      <c r="H709" t="n">
        <v>-15.40735416199742</v>
      </c>
      <c r="I709" t="n">
        <v>0.09798894162072011</v>
      </c>
      <c r="J709" t="inlineStr">
        <is>
          <t>(2,2,1,1,1,3); Calculation with average annual yield and share of technologies. Lifetime: 30a.</t>
        </is>
      </c>
      <c r="L709" t="inlineStr">
        <is>
          <t>photovoltaic slanted-roof installation, 3kWp, multi-Si, panel, mounted, on roof</t>
        </is>
      </c>
      <c r="N709" t="inlineStr">
        <is>
          <t>all</t>
        </is>
      </c>
      <c r="O709" t="n">
        <v>1</v>
      </c>
      <c r="P709" s="30">
        <f>INDEX(parameters!$D$41:$AG$178,MATCH('PV (extension)'!B674,parameters!$C$41:$C$178,0),MATCH('PV (extension)'!A709,parameters!$D$5:$AG$5,0))/O709</f>
        <v>4.1618585033357351E-2</v>
      </c>
      <c r="Q709" s="3" t="inlineStr">
        <is>
          <t>roof-top</t>
        </is>
      </c>
      <c r="R709">
        <f>INDEX(parameters!$C$196:$EJ$198,MATCH('PV (extension)'!Q709,parameters!$B$196:$B$198,0),MATCH('PV (extension)'!B674,parameters!$C$195:$EJ$195,0))</f>
        <v>1780.9016950006055</v>
      </c>
      <c r="S709" t="n">
        <v>3</v>
      </c>
      <c r="T709" t="n">
        <v>30</v>
      </c>
      <c r="U709">
        <f>T709*S709*R709</f>
        <v>160281.15255005451</v>
      </c>
      <c r="V709">
        <f>1/U709</f>
        <v>6.2390367431860591E-6</v>
      </c>
    </row>
    <row r="710" ht="16" customHeight="1" s="29">
      <c r="A710" t="inlineStr">
        <is>
          <t>photovoltaic slanted-roof installation, 3kWp, single-Si, laminated, integrated, on roof</t>
        </is>
      </c>
      <c r="B710" s="30">
        <f>P710*V710</f>
        <v>8.0173926279380576E-9</v>
      </c>
      <c r="C710" t="inlineStr">
        <is>
          <t>APAC</t>
        </is>
      </c>
      <c r="D710" t="inlineStr">
        <is>
          <t>unit</t>
        </is>
      </c>
      <c r="F710" t="inlineStr">
        <is>
          <t>technosphere</t>
        </is>
      </c>
      <c r="G710" t="n">
        <v>2</v>
      </c>
      <c r="H710" t="n">
        <v>-18.85636797425012</v>
      </c>
      <c r="I710" t="n">
        <v>0.09798894162072011</v>
      </c>
      <c r="J710" t="inlineStr">
        <is>
          <t>(2,2,1,1,1,3); Calculation with average annual yield and share of technologies. Lifetime: 30a.</t>
        </is>
      </c>
      <c r="L710" t="inlineStr">
        <is>
          <t>photovoltaic slanted-roof installation, 3kWp, single-Si, laminated, integrated, on roof</t>
        </is>
      </c>
      <c r="N710" t="inlineStr">
        <is>
          <t>all</t>
        </is>
      </c>
      <c r="O710" t="n">
        <v>1</v>
      </c>
      <c r="P710" s="30">
        <f>INDEX(parameters!$D$41:$AG$178,MATCH('PV (extension)'!B674,parameters!$C$41:$C$178,0),MATCH('PV (extension)'!A710,parameters!$D$5:$AG$5,0))/O710</f>
        <v>1.2850369308522222E-3</v>
      </c>
      <c r="Q710" s="3" t="inlineStr">
        <is>
          <t>roof-top</t>
        </is>
      </c>
      <c r="R710">
        <f>INDEX(parameters!$C$196:$EJ$198,MATCH('PV (extension)'!Q710,parameters!$B$196:$B$198,0),MATCH('PV (extension)'!B674,parameters!$C$195:$EJ$195,0))</f>
        <v>1780.9016950006055</v>
      </c>
      <c r="S710" t="n">
        <v>3</v>
      </c>
      <c r="T710" t="n">
        <v>30</v>
      </c>
      <c r="U710">
        <f>T710*S710*R710</f>
        <v>160281.15255005451</v>
      </c>
      <c r="V710">
        <f>1/U710</f>
        <v>6.2390367431860591E-6</v>
      </c>
    </row>
    <row r="711" ht="16" customHeight="1" s="29">
      <c r="A711" t="inlineStr">
        <is>
          <t>photovoltaic slanted-roof installation, 3kWp, single-Si, panel, mounted, on roof</t>
        </is>
      </c>
      <c r="B711" s="30">
        <f>P711*V711</f>
        <v>1.3570004809142521E-7</v>
      </c>
      <c r="C711" t="inlineStr">
        <is>
          <t>APAC</t>
        </is>
      </c>
      <c r="D711" t="inlineStr">
        <is>
          <t>unit</t>
        </is>
      </c>
      <c r="F711" t="inlineStr">
        <is>
          <t>technosphere</t>
        </is>
      </c>
      <c r="G711" t="n">
        <v>2</v>
      </c>
      <c r="H711" t="n">
        <v>-16.04298817847151</v>
      </c>
      <c r="I711" t="n">
        <v>0.09798894162072011</v>
      </c>
      <c r="J711" t="inlineStr">
        <is>
          <t>(2,2,1,1,1,3); Calculation with average annual yield and share of technologies. Lifetime: 30a.</t>
        </is>
      </c>
      <c r="L711" t="inlineStr">
        <is>
          <t>photovoltaic slanted-roof installation, 3kWp, single-Si, panel, mounted, on roof</t>
        </is>
      </c>
      <c r="N711" t="inlineStr">
        <is>
          <t>all</t>
        </is>
      </c>
      <c r="O711" t="n">
        <v>1</v>
      </c>
      <c r="P711" s="30">
        <f>INDEX(parameters!$D$41:$AG$178,MATCH('PV (extension)'!B674,parameters!$C$41:$C$178,0),MATCH('PV (extension)'!A711,parameters!$D$5:$AG$5,0))/O711</f>
        <v>2.1750160109191456E-2</v>
      </c>
      <c r="Q711" s="3" t="inlineStr">
        <is>
          <t>roof-top</t>
        </is>
      </c>
      <c r="R711">
        <f>INDEX(parameters!$C$196:$EJ$198,MATCH('PV (extension)'!Q711,parameters!$B$196:$B$198,0),MATCH('PV (extension)'!B674,parameters!$C$195:$EJ$195,0))</f>
        <v>1780.9016950006055</v>
      </c>
      <c r="S711" t="n">
        <v>3</v>
      </c>
      <c r="T711" t="n">
        <v>30</v>
      </c>
      <c r="U711">
        <f>T711*S711*R711</f>
        <v>160281.15255005451</v>
      </c>
      <c r="V711">
        <f>1/U711</f>
        <v>6.2390367431860591E-6</v>
      </c>
    </row>
    <row r="712" s="29">
      <c r="A712" t="inlineStr">
        <is>
          <t>market for tap water</t>
        </is>
      </c>
      <c r="B712" t="n">
        <v>0.0020721</v>
      </c>
      <c r="C712" t="inlineStr">
        <is>
          <t>Europe without Switzerland</t>
        </is>
      </c>
      <c r="D712" t="inlineStr">
        <is>
          <t>kilogram</t>
        </is>
      </c>
      <c r="F712" t="inlineStr">
        <is>
          <t>technosphere</t>
        </is>
      </c>
      <c r="G712" t="n">
        <v>2</v>
      </c>
      <c r="H712" t="n">
        <v>-6.179192693201237</v>
      </c>
      <c r="I712" t="n">
        <v>0.04340984597628009</v>
      </c>
      <c r="J712" t="inlineStr">
        <is>
          <t>(2,2,1,1,1,3); Estimation 20l/m2 panel</t>
        </is>
      </c>
      <c r="L712" t="inlineStr">
        <is>
          <t>tap water</t>
        </is>
      </c>
    </row>
    <row r="713" s="29">
      <c r="A713" t="inlineStr">
        <is>
          <t>treatment of wastewater, from residence, capacity 1.1E10l/year</t>
        </is>
      </c>
      <c r="B713" t="n">
        <v>-1.8649e-06</v>
      </c>
      <c r="C713" t="inlineStr">
        <is>
          <t>CH</t>
        </is>
      </c>
      <c r="D713" t="inlineStr">
        <is>
          <t>cubic meter</t>
        </is>
      </c>
      <c r="F713" t="inlineStr">
        <is>
          <t>technosphere</t>
        </is>
      </c>
      <c r="G713" t="n">
        <v>2</v>
      </c>
      <c r="H713" t="n">
        <v>-13.19230312560901</v>
      </c>
      <c r="I713" t="n">
        <v>0.04340984597628009</v>
      </c>
      <c r="J713" t="inlineStr">
        <is>
          <t>(2,2,1,1,1,3); Estimation 20l/m2 panel</t>
        </is>
      </c>
      <c r="K713" t="b">
        <v>1</v>
      </c>
      <c r="L713" t="inlineStr">
        <is>
          <t>wastewater, from residence</t>
        </is>
      </c>
    </row>
    <row r="714" s="29"/>
    <row r="715" customFormat="1" s="28">
      <c r="A715" s="28" t="inlineStr">
        <is>
          <t>Activity</t>
        </is>
      </c>
      <c r="B715" s="28" t="inlineStr">
        <is>
          <t>electricity production, photovoltaic, residential</t>
        </is>
      </c>
    </row>
    <row r="716">
      <c r="A716" t="inlineStr">
        <is>
          <t>comment</t>
        </is>
      </c>
      <c r="B71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")&amp;HLOOKUP(B717,parameters!$C$195:$EJ$198,2,0)&amp;" kWh/kWp.
Annual output, Facade: "&amp;HLOOKUP(B717,parameters!$C$195:$EJ$198,3,0)&amp;" kWh/kWp.
Annual output, Open-ground: "&amp;HLOOKUP(B717,parameters!$C$195:$EJ$198,4,0)&amp;_xlfn._LONGTEXT("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")&amp;VLOOKUP(B717,'extension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1775.20131864261 kWh/kWp.
Annual output, Facade: 1246.41794713205 kWh/kWp.
Annual output, Open-ground: 1888.51204110916 kWh/kWp.
Amount of solar energy transformed to electricity. Waste heat emission due to losses of electricity in the system.
Technology:  Electricity production with grid-connected photovoltaic power plants.
Time period:  Time of publications
Production volume: 0.024 GWh in 2025.
Sampling:  Statistical data and model calculations
Extrapolations:  Use of PV technology data investigated for other countries (Switzerland). Correction of average yield with Swiss data.
Uncertainty:  None
Author: Romain Sacchi, PSI, romain.sacchi@psi.ch</v>
      </c>
    </row>
    <row r="717" s="29">
      <c r="A717" t="inlineStr">
        <is>
          <t>location</t>
        </is>
      </c>
      <c r="B717" t="inlineStr">
        <is>
          <t>OM</t>
        </is>
      </c>
    </row>
    <row r="718" s="29">
      <c r="A718" t="inlineStr">
        <is>
          <t>production amount</t>
        </is>
      </c>
      <c r="B718" t="n">
        <v>1</v>
      </c>
    </row>
    <row r="719" s="29">
      <c r="A719" t="inlineStr">
        <is>
          <t>reference product</t>
        </is>
      </c>
      <c r="B719" t="inlineStr">
        <is>
          <t>electricity, low voltage</t>
        </is>
      </c>
    </row>
    <row r="720" s="29">
      <c r="A720" t="inlineStr">
        <is>
          <t>source</t>
        </is>
      </c>
      <c r="B7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1" s="29">
      <c r="A721" t="inlineStr">
        <is>
          <t>type</t>
        </is>
      </c>
      <c r="B721" t="inlineStr">
        <is>
          <t>process</t>
        </is>
      </c>
    </row>
    <row r="722" s="29">
      <c r="A722" t="inlineStr">
        <is>
          <t>unit</t>
        </is>
      </c>
      <c r="B722" t="inlineStr">
        <is>
          <t>kilowatt hour</t>
        </is>
      </c>
    </row>
    <row r="723" s="29">
      <c r="A723" t="inlineStr">
        <is>
          <t>Exchanges</t>
        </is>
      </c>
    </row>
    <row r="724" customFormat="1" s="28">
      <c r="A724" s="28" t="inlineStr">
        <is>
          <t>name</t>
        </is>
      </c>
      <c r="B724" s="28" t="inlineStr">
        <is>
          <t>amount</t>
        </is>
      </c>
      <c r="C724" s="28" t="inlineStr">
        <is>
          <t>location</t>
        </is>
      </c>
      <c r="D724" s="28" t="inlineStr">
        <is>
          <t>unit</t>
        </is>
      </c>
      <c r="E724" s="28" t="inlineStr">
        <is>
          <t>categories</t>
        </is>
      </c>
      <c r="F724" s="28" t="inlineStr">
        <is>
          <t>type</t>
        </is>
      </c>
      <c r="G724" s="28" t="inlineStr">
        <is>
          <t>uncertainty type</t>
        </is>
      </c>
      <c r="H724" s="28" t="inlineStr">
        <is>
          <t>reference product</t>
        </is>
      </c>
      <c r="I724" s="28" t="inlineStr">
        <is>
          <t>comment</t>
        </is>
      </c>
      <c r="J724" s="28" t="inlineStr">
        <is>
          <t>production volume</t>
        </is>
      </c>
      <c r="K724" s="28" t="inlineStr">
        <is>
          <t>scope</t>
        </is>
      </c>
      <c r="L724" s="28" t="inlineStr">
        <is>
          <t>scope share</t>
        </is>
      </c>
      <c r="M724" s="28" t="inlineStr">
        <is>
          <t>tech share</t>
        </is>
      </c>
      <c r="N724" s="28" t="inlineStr">
        <is>
          <t>installation</t>
        </is>
      </c>
      <c r="O724" s="28" t="inlineStr">
        <is>
          <t>productivity</t>
        </is>
      </c>
      <c r="P724" s="28" t="inlineStr">
        <is>
          <t>kWp</t>
        </is>
      </c>
      <c r="Q724" s="28" t="inlineStr">
        <is>
          <t>lifetime</t>
        </is>
      </c>
      <c r="R724" s="28" t="inlineStr">
        <is>
          <t>lifetime production</t>
        </is>
      </c>
      <c r="S724" s="28" t="inlineStr">
        <is>
          <t>inverted lifetime production</t>
        </is>
      </c>
    </row>
    <row r="725" s="29">
      <c r="A725" t="inlineStr">
        <is>
          <t>Energy, solar, converted</t>
        </is>
      </c>
      <c r="B725" t="n">
        <v>3.8503</v>
      </c>
      <c r="D725" t="inlineStr">
        <is>
          <t>megajoule</t>
        </is>
      </c>
      <c r="E725" t="inlineStr">
        <is>
          <t>natural resource::in air</t>
        </is>
      </c>
      <c r="F725" t="inlineStr">
        <is>
          <t>biosphere</t>
        </is>
      </c>
      <c r="G725" t="n">
        <v>0</v>
      </c>
      <c r="I725" t="inlineStr">
        <is>
          <t>(2,2,1,1,1,3); Energy loss in the system</t>
        </is>
      </c>
    </row>
    <row r="726" s="29">
      <c r="A726" t="inlineStr">
        <is>
          <t>Heat, waste</t>
        </is>
      </c>
      <c r="B726" t="n">
        <v>0.25027</v>
      </c>
      <c r="D726" t="inlineStr">
        <is>
          <t>megajoule</t>
        </is>
      </c>
      <c r="E726" t="inlineStr">
        <is>
          <t>air</t>
        </is>
      </c>
      <c r="F726" t="inlineStr">
        <is>
          <t>biosphere</t>
        </is>
      </c>
      <c r="G726" t="n">
        <v>0</v>
      </c>
      <c r="I726" t="inlineStr">
        <is>
          <t>(1,na,na,na,na,na); Calculation with average annual output and share of technologies; Average degradation of 10.5% included</t>
        </is>
      </c>
    </row>
    <row r="727" s="29">
      <c r="A727" t="inlineStr">
        <is>
          <t>electricity production, photovoltaic, residential</t>
        </is>
      </c>
      <c r="B727" t="n">
        <v>1</v>
      </c>
      <c r="C727" t="inlineStr">
        <is>
          <t>OM</t>
        </is>
      </c>
      <c r="D727" t="inlineStr">
        <is>
          <t>kilowatt hour</t>
        </is>
      </c>
      <c r="E727" t="inlineStr">
        <is>
          <t>photovoltaic::power plants</t>
        </is>
      </c>
      <c r="F727" t="inlineStr">
        <is>
          <t>production</t>
        </is>
      </c>
      <c r="G727" t="n">
        <v>0</v>
      </c>
      <c r="H727" t="inlineStr">
        <is>
          <t>electricity, low voltage</t>
        </is>
      </c>
      <c r="J727">
        <f>VLOOKUP(C727,'extension - production vol'!$B$6:$D$235,3,0)</f>
        <v>2.4E-2</v>
      </c>
    </row>
    <row r="728" ht="16" customHeight="1" s="29">
      <c r="A728" t="inlineStr">
        <is>
          <t>photovoltaic slanted-roof installation, 3 kWp, CIS, laminated, integrated, on roof</t>
        </is>
      </c>
      <c r="B728" s="30">
        <f>M728*S728</f>
        <v>3.2045336208289287E-8</v>
      </c>
      <c r="C728" t="inlineStr">
        <is>
          <t>CH</t>
        </is>
      </c>
      <c r="D728" t="inlineStr">
        <is>
          <t>unit</t>
        </is>
      </c>
      <c r="F728" t="inlineStr">
        <is>
          <t>technosphere</t>
        </is>
      </c>
      <c r="G728" t="n">
        <v>0</v>
      </c>
      <c r="H728" t="inlineStr">
        <is>
          <t>photovoltaic slanted-roof installation, 3 kWp, CIS, laminated, integrated, on roof</t>
        </is>
      </c>
      <c r="I728" t="inlineStr">
        <is>
          <t>(2,2,1,1,1,3); Calculation with average annual yield and share of technologies. Lifetime: 30a.</t>
        </is>
      </c>
      <c r="K728" t="inlineStr">
        <is>
          <t>residential</t>
        </is>
      </c>
      <c r="L728">
        <f>IF(K728="residential",VLOOKUP(B717,parameters!$C$41:$AG$178,18,0),IF(K728="commercial",1-VLOOKUP(B717,parameters!$C$41:$AG$178,18,0),1))</f>
        <v>0.17766751537682748</v>
      </c>
      <c r="M728" s="30">
        <f>INDEX(parameters!$D$41:$AG$178,MATCH('PV (extension)'!B717,parameters!$C$41:$C$178,0),MATCH('PV (extension)'!A728,parameters!$D$5:$AG$5,0))/L728</f>
        <v>5.119823078397083E-3</v>
      </c>
      <c r="N728" s="3" t="inlineStr">
        <is>
          <t>roof-top</t>
        </is>
      </c>
      <c r="O728">
        <f>INDEX(parameters!$C$196:$EJ$198,MATCH('PV (extension)'!N728,parameters!$B$196:$B$198,0),MATCH('PV (extension)'!B717,parameters!$C$195:$EJ$195,0))</f>
        <v>1775.2013186426102</v>
      </c>
      <c r="P728" t="n">
        <v>3</v>
      </c>
      <c r="Q728" t="n">
        <v>30</v>
      </c>
      <c r="R728">
        <f>Q728*P728*O728</f>
        <v>159768.11867783492</v>
      </c>
      <c r="S728">
        <f>1/R728</f>
        <v>6.2590710103838309E-6</v>
      </c>
    </row>
    <row r="729" ht="16" customHeight="1" s="29">
      <c r="A729" t="inlineStr">
        <is>
          <t>photovoltaic slanted-roof installation, 3 kWp, CdTe, panel, mounted, on roof</t>
        </is>
      </c>
      <c r="B729" s="30">
        <f>M729*S729</f>
        <v>2.0900949342329527E-7</v>
      </c>
      <c r="C729" t="inlineStr">
        <is>
          <t>CH</t>
        </is>
      </c>
      <c r="D729" t="inlineStr">
        <is>
          <t>unit</t>
        </is>
      </c>
      <c r="F729" t="inlineStr">
        <is>
          <t>technosphere</t>
        </is>
      </c>
      <c r="G729" t="n">
        <v>0</v>
      </c>
      <c r="H729" t="inlineStr">
        <is>
          <t>photovoltaic slanted-roof installation, 3 kWp, CdTe, panel, mounted, on roof</t>
        </is>
      </c>
      <c r="I729" t="inlineStr">
        <is>
          <t>(2,2,1,1,1,3); Calculation with average annual yield and share of technologies. Lifetime: 30a.</t>
        </is>
      </c>
      <c r="K729" t="inlineStr">
        <is>
          <t>residential</t>
        </is>
      </c>
      <c r="L729">
        <f>L728</f>
        <v>0.17766751537682748</v>
      </c>
      <c r="M729" s="30">
        <f>INDEX(parameters!$D$41:$AG$178,MATCH('PV (extension)'!B717,parameters!$C$41:$C$178,0),MATCH('PV (extension)'!A729,parameters!$D$5:$AG$5,0))/L729</f>
        <v>3.3393053550047194E-2</v>
      </c>
      <c r="N729" s="3" t="inlineStr">
        <is>
          <t>roof-top</t>
        </is>
      </c>
      <c r="O729">
        <f>INDEX(parameters!$C$196:$EJ$198,MATCH('PV (extension)'!N729,parameters!$B$196:$B$198,0),MATCH('PV (extension)'!B717,parameters!$C$195:$EJ$195,0))</f>
        <v>1775.2013186426102</v>
      </c>
      <c r="P729" t="n">
        <v>3</v>
      </c>
      <c r="Q729" t="n">
        <v>30</v>
      </c>
      <c r="R729">
        <f>Q729*P729*O729</f>
        <v>159768.11867783492</v>
      </c>
      <c r="S729">
        <f>1/R729</f>
        <v>6.2590710103838309E-6</v>
      </c>
    </row>
    <row r="730" ht="16" customHeight="1" s="29">
      <c r="A730" t="inlineStr">
        <is>
          <t>photovoltaic slanted-roof installation, 3 kWp, micro-Si, laminated, integrated, on roof</t>
        </is>
      </c>
      <c r="B730" s="30">
        <f>M730*S730</f>
        <v>3.2385993802860023E-9</v>
      </c>
      <c r="C730" t="inlineStr">
        <is>
          <t>RER</t>
        </is>
      </c>
      <c r="D730" t="inlineStr">
        <is>
          <t>unit</t>
        </is>
      </c>
      <c r="F730" t="inlineStr">
        <is>
          <t>technosphere</t>
        </is>
      </c>
      <c r="G730" t="n">
        <v>0</v>
      </c>
      <c r="H730" t="inlineStr">
        <is>
          <t>photovoltaic slanted-roof installation, 3 kWp, micro-Si, laminated, integrated, on roof</t>
        </is>
      </c>
      <c r="I730" t="inlineStr">
        <is>
          <t>(2,2,1,1,1,3); Calculation with average annual yield and share of technologies. Lifetime: 30a.</t>
        </is>
      </c>
      <c r="K730" t="inlineStr">
        <is>
          <t>residential</t>
        </is>
      </c>
      <c r="L730">
        <f>L729</f>
        <v>0.17766751537682748</v>
      </c>
      <c r="M730" s="30">
        <f>INDEX(parameters!$D$41:$AG$178,MATCH('PV (extension)'!B717,parameters!$C$41:$C$178,0),MATCH('PV (extension)'!A730,parameters!$D$5:$AG$5,0))/L730</f>
        <v>5.1742493013949662E-4</v>
      </c>
      <c r="N730" s="3" t="inlineStr">
        <is>
          <t>roof-top</t>
        </is>
      </c>
      <c r="O730">
        <f>INDEX(parameters!$C$196:$EJ$198,MATCH('PV (extension)'!N730,parameters!$B$196:$B$198,0),MATCH('PV (extension)'!B717,parameters!$C$195:$EJ$195,0))</f>
        <v>1775.2013186426102</v>
      </c>
      <c r="P730" t="n">
        <v>3</v>
      </c>
      <c r="Q730" t="n">
        <v>30</v>
      </c>
      <c r="R730">
        <f>Q730*P730*O730</f>
        <v>159768.11867783492</v>
      </c>
      <c r="S730">
        <f>1/R730</f>
        <v>6.2590710103838309E-6</v>
      </c>
    </row>
    <row r="731" ht="16" customHeight="1" s="29">
      <c r="A731" t="inlineStr">
        <is>
          <t>photovoltaic slanted-roof installation, 3 kWp, micro-Si, panel, mounted, on roof</t>
        </is>
      </c>
      <c r="B731" s="30">
        <f>M731*S731</f>
        <v>5.6302488060869588E-8</v>
      </c>
      <c r="C731" t="inlineStr">
        <is>
          <t>RER</t>
        </is>
      </c>
      <c r="D731" t="inlineStr">
        <is>
          <t>unit</t>
        </is>
      </c>
      <c r="F731" t="inlineStr">
        <is>
          <t>technosphere</t>
        </is>
      </c>
      <c r="G731" t="n">
        <v>0</v>
      </c>
      <c r="H731" t="inlineStr">
        <is>
          <t>photovoltaic slanted-roof installation, 3 kWp, micro-Si, panel, mounted, on roof</t>
        </is>
      </c>
      <c r="I731" t="inlineStr">
        <is>
          <t>(2,2,1,1,1,3); Calculation with average annual yield and share of technologies. Lifetime: 30a.</t>
        </is>
      </c>
      <c r="K731" t="inlineStr">
        <is>
          <t>residential</t>
        </is>
      </c>
      <c r="L731">
        <f>L730</f>
        <v>0.17766751537682748</v>
      </c>
      <c r="M731" s="30">
        <f>INDEX(parameters!$D$41:$AG$178,MATCH('PV (extension)'!B717,parameters!$C$41:$C$178,0),MATCH('PV (extension)'!A731,parameters!$D$5:$AG$5,0))/L731</f>
        <v>8.9953425943663963E-3</v>
      </c>
      <c r="N731" s="3" t="inlineStr">
        <is>
          <t>roof-top</t>
        </is>
      </c>
      <c r="O731">
        <f>INDEX(parameters!$C$196:$EJ$198,MATCH('PV (extension)'!N731,parameters!$B$196:$B$198,0),MATCH('PV (extension)'!B717,parameters!$C$195:$EJ$195,0))</f>
        <v>1775.2013186426102</v>
      </c>
      <c r="P731" t="n">
        <v>3</v>
      </c>
      <c r="Q731" t="n">
        <v>30</v>
      </c>
      <c r="R731">
        <f>Q731*P731*O731</f>
        <v>159768.11867783492</v>
      </c>
      <c r="S731">
        <f>1/R731</f>
        <v>6.2590710103838309E-6</v>
      </c>
    </row>
    <row r="732" s="29">
      <c r="A732" t="inlineStr">
        <is>
          <t>photovoltaic facade installation, 3kWp, multi-Si, laminated, integrated, at building</t>
        </is>
      </c>
      <c r="B732" s="30">
        <f>M732*S732</f>
        <v>1.6489774005357625E-7</v>
      </c>
      <c r="C732" t="inlineStr">
        <is>
          <t>RER</t>
        </is>
      </c>
      <c r="D732" t="inlineStr">
        <is>
          <t>unit</t>
        </is>
      </c>
      <c r="F732" t="inlineStr">
        <is>
          <t>technosphere</t>
        </is>
      </c>
      <c r="G732" t="n">
        <v>0</v>
      </c>
      <c r="H732" t="inlineStr">
        <is>
          <t>photovoltaic facade installation, 3kWp, multi-Si, laminated, integrated, at building</t>
        </is>
      </c>
      <c r="I732" t="inlineStr">
        <is>
          <t>(2,2,1,1,1,3); Calculation with average annual yield and share of technologies. Lifetime: 30a.</t>
        </is>
      </c>
      <c r="K732" t="inlineStr">
        <is>
          <t>residential</t>
        </is>
      </c>
      <c r="L732">
        <f>L731</f>
        <v>0.17766751537682748</v>
      </c>
      <c r="M732" s="30">
        <f>INDEX(parameters!$D$41:$AG$178,MATCH('PV (extension)'!B717,parameters!$C$41:$C$178,0),MATCH('PV (extension)'!A732,parameters!$D$5:$AG$5,0))/L732</f>
        <v>1.8497835237986298E-2</v>
      </c>
      <c r="N732" t="inlineStr">
        <is>
          <t>façade</t>
        </is>
      </c>
      <c r="O732">
        <f>INDEX(parameters!$C$196:$EJ$198,MATCH('PV (extension)'!N732,parameters!$B$196:$B$198,0),MATCH('PV (extension)'!B717,parameters!$C$195:$EJ$195,0))</f>
        <v>1246.4179471320456</v>
      </c>
      <c r="P732" t="n">
        <v>3</v>
      </c>
      <c r="Q732" t="n">
        <v>30</v>
      </c>
      <c r="R732">
        <f>Q732*P732*O732</f>
        <v>112177.61524188411</v>
      </c>
      <c r="S732">
        <f>1/R732</f>
        <v>8.914434469334546E-6</v>
      </c>
    </row>
    <row r="733" s="29">
      <c r="A733" t="inlineStr">
        <is>
          <t>photovoltaic facade installation, 3kWp, multi-Si, panel, mounted, at building</t>
        </is>
      </c>
      <c r="B733" s="30">
        <f>M733*S733</f>
        <v>1.6172103986509622E-7</v>
      </c>
      <c r="C733" t="inlineStr">
        <is>
          <t>RER</t>
        </is>
      </c>
      <c r="D733" t="inlineStr">
        <is>
          <t>unit</t>
        </is>
      </c>
      <c r="F733" t="inlineStr">
        <is>
          <t>technosphere</t>
        </is>
      </c>
      <c r="G733" t="n">
        <v>0</v>
      </c>
      <c r="H733" t="inlineStr">
        <is>
          <t>photovoltaic facade installation, 3kWp, multi-Si, panel, mounted, at building</t>
        </is>
      </c>
      <c r="I733" t="inlineStr">
        <is>
          <t>(2,2,1,1,1,3); Calculation with average annual yield and share of technologies. Lifetime: 30a.</t>
        </is>
      </c>
      <c r="K733" t="inlineStr">
        <is>
          <t>residential</t>
        </is>
      </c>
      <c r="L733">
        <f>L732</f>
        <v>0.17766751537682748</v>
      </c>
      <c r="M733" s="30">
        <f>INDEX(parameters!$D$41:$AG$178,MATCH('PV (extension)'!B717,parameters!$C$41:$C$178,0),MATCH('PV (extension)'!A733,parameters!$D$5:$AG$5,0))/L733</f>
        <v>1.8141480586504166E-2</v>
      </c>
      <c r="N733" t="inlineStr">
        <is>
          <t>façade</t>
        </is>
      </c>
      <c r="O733">
        <f>INDEX(parameters!$C$196:$EJ$198,MATCH('PV (extension)'!N733,parameters!$B$196:$B$198,0),MATCH('PV (extension)'!B717,parameters!$C$195:$EJ$195,0))</f>
        <v>1246.4179471320456</v>
      </c>
      <c r="P733" t="n">
        <v>3</v>
      </c>
      <c r="Q733" t="n">
        <v>30</v>
      </c>
      <c r="R733">
        <f>Q733*P733*O733</f>
        <v>112177.61524188411</v>
      </c>
      <c r="S733">
        <f>1/R733</f>
        <v>8.914434469334546E-6</v>
      </c>
    </row>
    <row r="734" s="29">
      <c r="A734" t="inlineStr">
        <is>
          <t>photovoltaic facade installation, 3kWp, single-Si, laminated, integrated, at building</t>
        </is>
      </c>
      <c r="B734" s="30">
        <f>M734*S734</f>
        <v>8.6932247782230569E-8</v>
      </c>
      <c r="C734" t="inlineStr">
        <is>
          <t>RER</t>
        </is>
      </c>
      <c r="D734" t="inlineStr">
        <is>
          <t>unit</t>
        </is>
      </c>
      <c r="F734" t="inlineStr">
        <is>
          <t>technosphere</t>
        </is>
      </c>
      <c r="G734" t="n">
        <v>0</v>
      </c>
      <c r="H734" t="inlineStr">
        <is>
          <t>photovoltaic facade installation, 3kWp, single-Si, laminated, integrated, at building</t>
        </is>
      </c>
      <c r="I734" t="inlineStr">
        <is>
          <t>(2,2,1,1,1,3); Calculation with average annual yield and share of technologies. Lifetime: 30a.</t>
        </is>
      </c>
      <c r="K734" t="inlineStr">
        <is>
          <t>residential</t>
        </is>
      </c>
      <c r="L734">
        <f>L733</f>
        <v>0.17766751537682748</v>
      </c>
      <c r="M734" s="30">
        <f>INDEX(parameters!$D$41:$AG$178,MATCH('PV (extension)'!B717,parameters!$C$41:$C$178,0),MATCH('PV (extension)'!A734,parameters!$D$5:$AG$5,0))/L734</f>
        <v>9.7518522438271929E-3</v>
      </c>
      <c r="N734" t="inlineStr">
        <is>
          <t>façade</t>
        </is>
      </c>
      <c r="O734">
        <f>INDEX(parameters!$C$196:$EJ$198,MATCH('PV (extension)'!N734,parameters!$B$196:$B$198,0),MATCH('PV (extension)'!B717,parameters!$C$195:$EJ$195,0))</f>
        <v>1246.4179471320456</v>
      </c>
      <c r="P734" t="n">
        <v>3</v>
      </c>
      <c r="Q734" t="n">
        <v>30</v>
      </c>
      <c r="R734">
        <f>Q734*P734*O734</f>
        <v>112177.61524188411</v>
      </c>
      <c r="S734">
        <f>1/R734</f>
        <v>8.914434469334546E-6</v>
      </c>
    </row>
    <row r="735" s="29">
      <c r="A735" t="inlineStr">
        <is>
          <t>photovoltaic facade installation, 3kWp, single-Si, panel, mounted, at building</t>
        </is>
      </c>
      <c r="B735" s="30">
        <f>M735*S735</f>
        <v>8.6857029755730254E-8</v>
      </c>
      <c r="C735" t="inlineStr">
        <is>
          <t>RER</t>
        </is>
      </c>
      <c r="D735" t="inlineStr">
        <is>
          <t>unit</t>
        </is>
      </c>
      <c r="F735" t="inlineStr">
        <is>
          <t>technosphere</t>
        </is>
      </c>
      <c r="G735" t="n">
        <v>0</v>
      </c>
      <c r="H735" t="inlineStr">
        <is>
          <t>photovoltaic facade installation, 3kWp, single-Si, panel, mounted, at building</t>
        </is>
      </c>
      <c r="I735" t="inlineStr">
        <is>
          <t>(2,2,1,1,1,3); Calculation with average annual yield and share of technologies. Lifetime: 30a.</t>
        </is>
      </c>
      <c r="K735" t="inlineStr">
        <is>
          <t>residential</t>
        </is>
      </c>
      <c r="L735">
        <f>L734</f>
        <v>0.17766751537682748</v>
      </c>
      <c r="M735" s="30">
        <f>INDEX(parameters!$D$41:$AG$178,MATCH('PV (extension)'!B717,parameters!$C$41:$C$178,0),MATCH('PV (extension)'!A735,parameters!$D$5:$AG$5,0))/L735</f>
        <v>9.7434144649911868E-3</v>
      </c>
      <c r="N735" t="inlineStr">
        <is>
          <t>façade</t>
        </is>
      </c>
      <c r="O735">
        <f>INDEX(parameters!$C$196:$EJ$198,MATCH('PV (extension)'!N735,parameters!$B$196:$B$198,0),MATCH('PV (extension)'!B717,parameters!$C$195:$EJ$195,0))</f>
        <v>1246.4179471320456</v>
      </c>
      <c r="P735" t="n">
        <v>3</v>
      </c>
      <c r="Q735" t="n">
        <v>30</v>
      </c>
      <c r="R735">
        <f>Q735*P735*O735</f>
        <v>112177.61524188411</v>
      </c>
      <c r="S735">
        <f>1/R735</f>
        <v>8.914434469334546E-6</v>
      </c>
    </row>
    <row r="736" ht="16" customHeight="1" s="29">
      <c r="A736" t="inlineStr">
        <is>
          <t>photovoltaic flat-roof installation, 3kWp, multi-Si, on roof</t>
        </is>
      </c>
      <c r="B736" s="30">
        <f>M736*S736</f>
        <v>1.7834768852648927E-6</v>
      </c>
      <c r="C736" t="inlineStr">
        <is>
          <t>RER</t>
        </is>
      </c>
      <c r="D736" t="inlineStr">
        <is>
          <t>unit</t>
        </is>
      </c>
      <c r="F736" t="inlineStr">
        <is>
          <t>technosphere</t>
        </is>
      </c>
      <c r="G736" t="n">
        <v>0</v>
      </c>
      <c r="H736" t="inlineStr">
        <is>
          <t>photovoltaic flat-roof installation, 3kWp, multi-Si, on roof</t>
        </is>
      </c>
      <c r="I736" t="inlineStr">
        <is>
          <t>(2,2,1,1,1,3); Calculation with average annual yield and share of technologies. Lifetime: 30a.</t>
        </is>
      </c>
      <c r="K736" t="inlineStr">
        <is>
          <t>residential</t>
        </is>
      </c>
      <c r="L736">
        <f>L735</f>
        <v>0.17766751537682748</v>
      </c>
      <c r="M736" s="30">
        <f>INDEX(parameters!$D$41:$AG$178,MATCH('PV (extension)'!B717,parameters!$C$41:$C$178,0),MATCH('PV (extension)'!A736,parameters!$D$5:$AG$5,0))/L736</f>
        <v>0.28494274666417674</v>
      </c>
      <c r="N736" s="3" t="inlineStr">
        <is>
          <t>roof-top</t>
        </is>
      </c>
      <c r="O736">
        <f>INDEX(parameters!$C$196:$EJ$198,MATCH('PV (extension)'!N736,parameters!$B$196:$B$198,0),MATCH('PV (extension)'!B717,parameters!$C$195:$EJ$195,0))</f>
        <v>1775.2013186426102</v>
      </c>
      <c r="P736" t="n">
        <v>3</v>
      </c>
      <c r="Q736" t="n">
        <v>30</v>
      </c>
      <c r="R736">
        <f>Q736*P736*O736</f>
        <v>159768.11867783492</v>
      </c>
      <c r="S736">
        <f>1/R736</f>
        <v>6.2590710103838309E-6</v>
      </c>
    </row>
    <row r="737" ht="16" customHeight="1" s="29">
      <c r="A737" t="inlineStr">
        <is>
          <t>photovoltaic flat-roof installation, 3kWp, single-Si, on roof</t>
        </is>
      </c>
      <c r="B737" s="30">
        <f>M737*S737</f>
        <v>9.3094909938934269E-7</v>
      </c>
      <c r="C737" t="inlineStr">
        <is>
          <t>RER</t>
        </is>
      </c>
      <c r="D737" t="inlineStr">
        <is>
          <t>unit</t>
        </is>
      </c>
      <c r="F737" t="inlineStr">
        <is>
          <t>technosphere</t>
        </is>
      </c>
      <c r="G737" t="n">
        <v>0</v>
      </c>
      <c r="H737" t="inlineStr">
        <is>
          <t>photovoltaic flat-roof installation, 3kWp, single-Si, on roof</t>
        </is>
      </c>
      <c r="I737" t="inlineStr">
        <is>
          <t>(2,2,1,1,1,3); Calculation with average annual yield and share of technologies. Lifetime: 30a.</t>
        </is>
      </c>
      <c r="K737" t="inlineStr">
        <is>
          <t>residential</t>
        </is>
      </c>
      <c r="L737">
        <f>L736</f>
        <v>0.17766751537682748</v>
      </c>
      <c r="M737" s="30">
        <f>INDEX(parameters!$D$41:$AG$178,MATCH('PV (extension)'!B717,parameters!$C$41:$C$178,0),MATCH('PV (extension)'!A737,parameters!$D$5:$AG$5,0))/L737</f>
        <v>0.14873598619426004</v>
      </c>
      <c r="N737" s="3" t="inlineStr">
        <is>
          <t>roof-top</t>
        </is>
      </c>
      <c r="O737">
        <f>INDEX(parameters!$C$196:$EJ$198,MATCH('PV (extension)'!N737,parameters!$B$196:$B$198,0),MATCH('PV (extension)'!B717,parameters!$C$195:$EJ$195,0))</f>
        <v>1775.2013186426102</v>
      </c>
      <c r="P737" t="n">
        <v>3</v>
      </c>
      <c r="Q737" t="n">
        <v>30</v>
      </c>
      <c r="R737">
        <f>Q737*P737*O737</f>
        <v>159768.11867783492</v>
      </c>
      <c r="S737">
        <f>1/R737</f>
        <v>6.2590710103838309E-6</v>
      </c>
    </row>
    <row r="738" ht="16" customHeight="1" s="29">
      <c r="A738" t="inlineStr">
        <is>
          <t>photovoltaic slanted-roof installation, 3kWp, CIS, panel, mounted, on roof</t>
        </is>
      </c>
      <c r="B738" s="30">
        <f>M738*S738</f>
        <v>5.1492491898343459E-7</v>
      </c>
      <c r="C738" t="inlineStr">
        <is>
          <t>CH</t>
        </is>
      </c>
      <c r="D738" t="inlineStr">
        <is>
          <t>unit</t>
        </is>
      </c>
      <c r="F738" t="inlineStr">
        <is>
          <t>technosphere</t>
        </is>
      </c>
      <c r="G738" t="n">
        <v>0</v>
      </c>
      <c r="H738" t="inlineStr">
        <is>
          <t>photovoltaic slanted-roof installation, 3kWp, CIS, panel, mounted, on roof</t>
        </is>
      </c>
      <c r="I738" t="inlineStr">
        <is>
          <t>(2,2,1,1,1,3); Calculation with average annual yield and share of technologies. Lifetime: 30a.</t>
        </is>
      </c>
      <c r="K738" t="inlineStr">
        <is>
          <t>residential</t>
        </is>
      </c>
      <c r="L738">
        <f>L737</f>
        <v>0.17766751537682748</v>
      </c>
      <c r="M738" s="30">
        <f>INDEX(parameters!$D$41:$AG$178,MATCH('PV (extension)'!B717,parameters!$C$41:$C$178,0),MATCH('PV (extension)'!A738,parameters!$D$5:$AG$5,0))/L738</f>
        <v>8.2268585566319899E-2</v>
      </c>
      <c r="N738" s="3" t="inlineStr">
        <is>
          <t>roof-top</t>
        </is>
      </c>
      <c r="O738">
        <f>INDEX(parameters!$C$196:$EJ$198,MATCH('PV (extension)'!N738,parameters!$B$196:$B$198,0),MATCH('PV (extension)'!B717,parameters!$C$195:$EJ$195,0))</f>
        <v>1775.2013186426102</v>
      </c>
      <c r="P738" t="n">
        <v>3</v>
      </c>
      <c r="Q738" t="n">
        <v>30</v>
      </c>
      <c r="R738">
        <f>Q738*P738*O738</f>
        <v>159768.11867783492</v>
      </c>
      <c r="S738">
        <f>1/R738</f>
        <v>6.2590710103838309E-6</v>
      </c>
    </row>
    <row r="739" ht="16" customHeight="1" s="29">
      <c r="A739" t="inlineStr">
        <is>
          <t>photovoltaic slanted-roof installation, 3kWp, CdTe, laminated, integrated, on roof</t>
        </is>
      </c>
      <c r="B739" s="30">
        <f>M739*S739</f>
        <v>1.441822063956264E-8</v>
      </c>
      <c r="C739" t="inlineStr">
        <is>
          <t>CH</t>
        </is>
      </c>
      <c r="D739" t="inlineStr">
        <is>
          <t>unit</t>
        </is>
      </c>
      <c r="F739" t="inlineStr">
        <is>
          <t>technosphere</t>
        </is>
      </c>
      <c r="G739" t="n">
        <v>0</v>
      </c>
      <c r="H739" t="inlineStr">
        <is>
          <t>photovoltaic slanted-roof installation, 3kWp, CdTe, laminated, integrated, on roof</t>
        </is>
      </c>
      <c r="I739" t="inlineStr">
        <is>
          <t>(2,2,1,1,1,3); Calculation with average annual yield and share of technologies. Lifetime: 30a.</t>
        </is>
      </c>
      <c r="K739" t="inlineStr">
        <is>
          <t>residential</t>
        </is>
      </c>
      <c r="L739">
        <f>L738</f>
        <v>0.17766751537682748</v>
      </c>
      <c r="M739" s="30">
        <f>INDEX(parameters!$D$41:$AG$178,MATCH('PV (extension)'!B717,parameters!$C$41:$C$178,0),MATCH('PV (extension)'!A739,parameters!$D$5:$AG$5,0))/L739</f>
        <v>2.3035719862648527E-3</v>
      </c>
      <c r="N739" s="3" t="inlineStr">
        <is>
          <t>roof-top</t>
        </is>
      </c>
      <c r="O739">
        <f>INDEX(parameters!$C$196:$EJ$198,MATCH('PV (extension)'!N739,parameters!$B$196:$B$198,0),MATCH('PV (extension)'!B717,parameters!$C$195:$EJ$195,0))</f>
        <v>1775.2013186426102</v>
      </c>
      <c r="P739" t="n">
        <v>3</v>
      </c>
      <c r="Q739" t="n">
        <v>30</v>
      </c>
      <c r="R739">
        <f>Q739*P739*O739</f>
        <v>159768.11867783492</v>
      </c>
      <c r="S739">
        <f>1/R739</f>
        <v>6.2590710103838309E-6</v>
      </c>
    </row>
    <row r="740" ht="16" customHeight="1" s="29">
      <c r="A740" t="inlineStr">
        <is>
          <t>photovoltaic slanted-roof installation, 3kWp, multi-Si, laminated, integrated, on roof</t>
        </is>
      </c>
      <c r="B740" s="30">
        <f>M740*S740</f>
        <v>8.5659495828378458E-8</v>
      </c>
      <c r="C740" t="inlineStr">
        <is>
          <t>RER</t>
        </is>
      </c>
      <c r="D740" t="inlineStr">
        <is>
          <t>unit</t>
        </is>
      </c>
      <c r="F740" t="inlineStr">
        <is>
          <t>technosphere</t>
        </is>
      </c>
      <c r="G740" t="n">
        <v>0</v>
      </c>
      <c r="H740" t="inlineStr">
        <is>
          <t>photovoltaic slanted-roof installation, 3kWp, multi-Si, laminated, integrated, on roof</t>
        </is>
      </c>
      <c r="I740" t="inlineStr">
        <is>
          <t>(2,2,1,1,1,3); Calculation with average annual yield and share of technologies. Lifetime: 30a.</t>
        </is>
      </c>
      <c r="K740" t="inlineStr">
        <is>
          <t>residential</t>
        </is>
      </c>
      <c r="L740">
        <f>L739</f>
        <v>0.17766751537682748</v>
      </c>
      <c r="M740" s="30">
        <f>INDEX(parameters!$D$41:$AG$178,MATCH('PV (extension)'!B717,parameters!$C$41:$C$178,0),MATCH('PV (extension)'!A740,parameters!$D$5:$AG$5,0))/L740</f>
        <v>1.3685656495391874E-2</v>
      </c>
      <c r="N740" s="3" t="inlineStr">
        <is>
          <t>roof-top</t>
        </is>
      </c>
      <c r="O740">
        <f>INDEX(parameters!$C$196:$EJ$198,MATCH('PV (extension)'!N740,parameters!$B$196:$B$198,0),MATCH('PV (extension)'!B717,parameters!$C$195:$EJ$195,0))</f>
        <v>1775.2013186426102</v>
      </c>
      <c r="P740" t="n">
        <v>3</v>
      </c>
      <c r="Q740" t="n">
        <v>30</v>
      </c>
      <c r="R740">
        <f>Q740*P740*O740</f>
        <v>159768.11867783492</v>
      </c>
      <c r="S740">
        <f>1/R740</f>
        <v>6.2590710103838309E-6</v>
      </c>
    </row>
    <row r="741" ht="16" customHeight="1" s="29">
      <c r="A741" t="inlineStr">
        <is>
          <t>photovoltaic slanted-roof installation, 3kWp, multi-Si, panel, mounted, on roof</t>
        </is>
      </c>
      <c r="B741" s="30">
        <f>M741*S741</f>
        <v>1.4661863116787674E-6</v>
      </c>
      <c r="C741" t="inlineStr">
        <is>
          <t>RER</t>
        </is>
      </c>
      <c r="D741" t="inlineStr">
        <is>
          <t>unit</t>
        </is>
      </c>
      <c r="F741" t="inlineStr">
        <is>
          <t>technosphere</t>
        </is>
      </c>
      <c r="G741" t="n">
        <v>0</v>
      </c>
      <c r="H741" t="inlineStr">
        <is>
          <t>photovoltaic slanted-roof installation, 3kWp, multi-Si, panel, mounted, on roof</t>
        </is>
      </c>
      <c r="I741" t="inlineStr">
        <is>
          <t>(2,2,1,1,1,3); Calculation with average annual yield and share of technologies. Lifetime: 30a.</t>
        </is>
      </c>
      <c r="K741" t="inlineStr">
        <is>
          <t>residential</t>
        </is>
      </c>
      <c r="L741">
        <f>L740</f>
        <v>0.17766751537682748</v>
      </c>
      <c r="M741" s="30">
        <f>INDEX(parameters!$D$41:$AG$178,MATCH('PV (extension)'!B717,parameters!$C$41:$C$178,0),MATCH('PV (extension)'!A741,parameters!$D$5:$AG$5,0))/L741</f>
        <v>0.23424982864811036</v>
      </c>
      <c r="N741" s="3" t="inlineStr">
        <is>
          <t>roof-top</t>
        </is>
      </c>
      <c r="O741">
        <f>INDEX(parameters!$C$196:$EJ$198,MATCH('PV (extension)'!N741,parameters!$B$196:$B$198,0),MATCH('PV (extension)'!B717,parameters!$C$195:$EJ$195,0))</f>
        <v>1775.2013186426102</v>
      </c>
      <c r="P741" t="n">
        <v>3</v>
      </c>
      <c r="Q741" t="n">
        <v>30</v>
      </c>
      <c r="R741">
        <f>Q741*P741*O741</f>
        <v>159768.11867783492</v>
      </c>
      <c r="S741">
        <f>1/R741</f>
        <v>6.2590710103838309E-6</v>
      </c>
    </row>
    <row r="742" ht="16" customHeight="1" s="29">
      <c r="A742" t="inlineStr">
        <is>
          <t>photovoltaic slanted-roof installation, 3kWp, single-Si, laminated, integrated, on roof</t>
        </is>
      </c>
      <c r="B742" s="30">
        <f>M742*S742</f>
        <v>4.5270725963103054E-8</v>
      </c>
      <c r="C742" t="inlineStr">
        <is>
          <t>RER</t>
        </is>
      </c>
      <c r="D742" t="inlineStr">
        <is>
          <t>unit</t>
        </is>
      </c>
      <c r="F742" t="inlineStr">
        <is>
          <t>technosphere</t>
        </is>
      </c>
      <c r="G742" t="n">
        <v>0</v>
      </c>
      <c r="H742" t="inlineStr">
        <is>
          <t>photovoltaic slanted-roof installation, 3kWp, single-Si, laminated, integrated, on roof</t>
        </is>
      </c>
      <c r="I742" t="inlineStr">
        <is>
          <t>(2,2,1,1,1,3); Calculation with average annual yield and share of technologies. Lifetime: 30a.</t>
        </is>
      </c>
      <c r="K742" t="inlineStr">
        <is>
          <t>residential</t>
        </is>
      </c>
      <c r="L742">
        <f>L741</f>
        <v>0.17766751537682748</v>
      </c>
      <c r="M742" s="30">
        <f>INDEX(parameters!$D$41:$AG$178,MATCH('PV (extension)'!B717,parameters!$C$41:$C$178,0),MATCH('PV (extension)'!A742,parameters!$D$5:$AG$5,0))/L742</f>
        <v>7.2328187183047909E-3</v>
      </c>
      <c r="N742" s="3" t="inlineStr">
        <is>
          <t>roof-top</t>
        </is>
      </c>
      <c r="O742">
        <f>INDEX(parameters!$C$196:$EJ$198,MATCH('PV (extension)'!N742,parameters!$B$196:$B$198,0),MATCH('PV (extension)'!B717,parameters!$C$195:$EJ$195,0))</f>
        <v>1775.2013186426102</v>
      </c>
      <c r="P742" t="n">
        <v>3</v>
      </c>
      <c r="Q742" t="n">
        <v>30</v>
      </c>
      <c r="R742">
        <f>Q742*P742*O742</f>
        <v>159768.11867783492</v>
      </c>
      <c r="S742">
        <f>1/R742</f>
        <v>6.2590710103838309E-6</v>
      </c>
    </row>
    <row r="743" ht="16" customHeight="1" s="29">
      <c r="A743" t="inlineStr">
        <is>
          <t>photovoltaic slanted-roof installation, 3kWp, single-Si, panel, mounted, on roof</t>
        </is>
      </c>
      <c r="B743" s="30">
        <f>M743*S743</f>
        <v>7.6623909734937813E-7</v>
      </c>
      <c r="C743" t="inlineStr">
        <is>
          <t>RER</t>
        </is>
      </c>
      <c r="D743" t="inlineStr">
        <is>
          <t>unit</t>
        </is>
      </c>
      <c r="F743" t="inlineStr">
        <is>
          <t>technosphere</t>
        </is>
      </c>
      <c r="G743" t="n">
        <v>0</v>
      </c>
      <c r="H743" t="inlineStr">
        <is>
          <t>photovoltaic slanted-roof installation, 3kWp, single-Si, panel, mounted, on roof</t>
        </is>
      </c>
      <c r="I743" t="inlineStr">
        <is>
          <t>(2,2,1,1,1,3); Calculation with average annual yield and share of technologies. Lifetime: 30a.</t>
        </is>
      </c>
      <c r="K743" t="inlineStr">
        <is>
          <t>residential</t>
        </is>
      </c>
      <c r="L743">
        <f>L742</f>
        <v>0.17766751537682748</v>
      </c>
      <c r="M743" s="30">
        <f>INDEX(parameters!$D$41:$AG$178,MATCH('PV (extension)'!B717,parameters!$C$41:$C$178,0),MATCH('PV (extension)'!A743,parameters!$D$5:$AG$5,0))/L743</f>
        <v>0.12242057904091255</v>
      </c>
      <c r="N743" s="3" t="inlineStr">
        <is>
          <t>roof-top</t>
        </is>
      </c>
      <c r="O743">
        <f>INDEX(parameters!$C$196:$EJ$198,MATCH('PV (extension)'!N743,parameters!$B$196:$B$198,0),MATCH('PV (extension)'!B717,parameters!$C$195:$EJ$195,0))</f>
        <v>1775.2013186426102</v>
      </c>
      <c r="P743" t="n">
        <v>3</v>
      </c>
      <c r="Q743" t="n">
        <v>30</v>
      </c>
      <c r="R743">
        <f>Q743*P743*O743</f>
        <v>159768.11867783492</v>
      </c>
      <c r="S743">
        <f>1/R743</f>
        <v>6.2590710103838309E-6</v>
      </c>
    </row>
    <row r="744" s="29">
      <c r="A744" t="inlineStr">
        <is>
          <t>market for tap water</t>
        </is>
      </c>
      <c r="B744" t="n">
        <v>0.0037026</v>
      </c>
      <c r="C744" t="inlineStr">
        <is>
          <t>Europe without Switzerland</t>
        </is>
      </c>
      <c r="D744" t="inlineStr">
        <is>
          <t>kilogram</t>
        </is>
      </c>
      <c r="F744" t="inlineStr">
        <is>
          <t>technosphere</t>
        </is>
      </c>
      <c r="G744" t="n">
        <v>0</v>
      </c>
      <c r="H744" t="inlineStr">
        <is>
          <t>tap water</t>
        </is>
      </c>
      <c r="I744" t="inlineStr">
        <is>
          <t>(2,2,1,1,1,3); Estimation 20l/m2 panel</t>
        </is>
      </c>
    </row>
    <row r="745" s="29">
      <c r="A745" t="inlineStr">
        <is>
          <t>treatment of wastewater, from residence, capacity 1.1E10l/year</t>
        </is>
      </c>
      <c r="B745" t="n">
        <v>-3.3323e-06</v>
      </c>
      <c r="C745" t="inlineStr">
        <is>
          <t>CH</t>
        </is>
      </c>
      <c r="D745" t="inlineStr">
        <is>
          <t>cubic meter</t>
        </is>
      </c>
      <c r="F745" t="inlineStr">
        <is>
          <t>technosphere</t>
        </is>
      </c>
      <c r="G745" t="n">
        <v>0</v>
      </c>
      <c r="H745" t="inlineStr">
        <is>
          <t>wastewater, from residence</t>
        </is>
      </c>
      <c r="I745" t="inlineStr">
        <is>
          <t>(2,2,1,1,1,3); Estimation 20l/m2 panel</t>
        </is>
      </c>
    </row>
    <row r="746" s="29"/>
    <row r="747" customFormat="1" s="28">
      <c r="A747" s="28" t="inlineStr">
        <is>
          <t>Activity</t>
        </is>
      </c>
      <c r="B747" s="28" t="inlineStr">
        <is>
          <t>electricity production, photovoltaic, commercial</t>
        </is>
      </c>
    </row>
    <row r="748">
      <c r="A748" t="inlineStr">
        <is>
          <t>comment</t>
        </is>
      </c>
      <c r="B74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")&amp;HLOOKUP(B749,parameters!$C$195:$EJ$198,2,0)&amp;" kWh/kWp.
Annual output, Facade: "&amp;HLOOKUP(B749,parameters!$C$195:$EJ$198,3,0)&amp;" kWh/kWp.
Annual output, Open-ground: "&amp;HLOOKUP(B749,parameters!$C$195:$EJ$198,4,0)&amp;_xlfn._LONGTEXT("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")&amp;VLOOKUP(B749,'extension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1775.20131864261 kWh/kWp.
Annual output, Facade: 1246.41794713205 kWh/kWp.
Annual output, Open-ground: 1888.51204110916 kWh/kWp.
Amount of solar energy transformed to electricity. Waste heat emission due to losses of electricity in the system.
Technology:  Electricity production with grid-connected photovoltaic power plants.
Time period:  Time of publications
Production volume: 0.024 GWh in 2025.
Sampling:  Statistical data and model calculations
Extrapolations:  Use of PV technology data investigated for other countries (Switzerland). Correction of average yield with Swiss data.
Uncertainty:  None
Author: Romain Sacchi, PSI, romain.sacchi@psi.ch</v>
      </c>
    </row>
    <row r="749" s="29">
      <c r="A749" t="inlineStr">
        <is>
          <t>location</t>
        </is>
      </c>
      <c r="B749" t="inlineStr">
        <is>
          <t>OM</t>
        </is>
      </c>
    </row>
    <row r="750" s="29">
      <c r="A750" t="inlineStr">
        <is>
          <t>production amount</t>
        </is>
      </c>
      <c r="B750" t="n">
        <v>1</v>
      </c>
    </row>
    <row r="751" s="29">
      <c r="A751" t="inlineStr">
        <is>
          <t>reference product</t>
        </is>
      </c>
      <c r="B751" t="inlineStr">
        <is>
          <t>electricity, low voltage</t>
        </is>
      </c>
    </row>
    <row r="752" s="29">
      <c r="A752" t="inlineStr">
        <is>
          <t>source</t>
        </is>
      </c>
      <c r="B7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3" s="29">
      <c r="A753" t="inlineStr">
        <is>
          <t>type</t>
        </is>
      </c>
      <c r="B753" t="inlineStr">
        <is>
          <t>process</t>
        </is>
      </c>
    </row>
    <row r="754" s="29">
      <c r="A754" t="inlineStr">
        <is>
          <t>unit</t>
        </is>
      </c>
      <c r="B754" t="inlineStr">
        <is>
          <t>kilowatt hour</t>
        </is>
      </c>
    </row>
    <row r="755" s="29">
      <c r="A755" t="inlineStr">
        <is>
          <t>Exchanges</t>
        </is>
      </c>
    </row>
    <row r="756" customFormat="1" s="28">
      <c r="A756" s="28" t="inlineStr">
        <is>
          <t>name</t>
        </is>
      </c>
      <c r="B756" s="28" t="inlineStr">
        <is>
          <t>amount</t>
        </is>
      </c>
      <c r="C756" s="28" t="inlineStr">
        <is>
          <t>location</t>
        </is>
      </c>
      <c r="D756" s="28" t="inlineStr">
        <is>
          <t>unit</t>
        </is>
      </c>
      <c r="E756" s="28" t="inlineStr">
        <is>
          <t>categories</t>
        </is>
      </c>
      <c r="F756" s="28" t="inlineStr">
        <is>
          <t>type</t>
        </is>
      </c>
      <c r="G756" s="28" t="inlineStr">
        <is>
          <t>uncertainty type</t>
        </is>
      </c>
      <c r="H756" s="28" t="inlineStr">
        <is>
          <t>reference product</t>
        </is>
      </c>
      <c r="I756" s="28" t="inlineStr">
        <is>
          <t>comment</t>
        </is>
      </c>
      <c r="J756" s="28" t="inlineStr">
        <is>
          <t>production volume</t>
        </is>
      </c>
      <c r="K756" s="28" t="inlineStr">
        <is>
          <t>scope</t>
        </is>
      </c>
      <c r="L756" s="28" t="inlineStr">
        <is>
          <t>scope share</t>
        </is>
      </c>
      <c r="M756" s="28" t="inlineStr">
        <is>
          <t>tech share</t>
        </is>
      </c>
      <c r="N756" s="28" t="inlineStr">
        <is>
          <t>installation</t>
        </is>
      </c>
      <c r="O756" s="28" t="inlineStr">
        <is>
          <t>productivity</t>
        </is>
      </c>
      <c r="P756" s="28" t="inlineStr">
        <is>
          <t>kWp</t>
        </is>
      </c>
      <c r="Q756" s="28" t="inlineStr">
        <is>
          <t>lifetime</t>
        </is>
      </c>
      <c r="R756" s="28" t="inlineStr">
        <is>
          <t>lifetime production</t>
        </is>
      </c>
      <c r="S756" s="28" t="inlineStr">
        <is>
          <t>inverted lifetime production</t>
        </is>
      </c>
    </row>
    <row r="757" s="29">
      <c r="A757" t="inlineStr">
        <is>
          <t>Energy, solar, converted</t>
        </is>
      </c>
      <c r="B757" t="n">
        <v>3.8503</v>
      </c>
      <c r="D757" t="inlineStr">
        <is>
          <t>megajoule</t>
        </is>
      </c>
      <c r="E757" t="inlineStr">
        <is>
          <t>natural resource::in air</t>
        </is>
      </c>
      <c r="F757" t="inlineStr">
        <is>
          <t>biosphere</t>
        </is>
      </c>
      <c r="G757" t="n">
        <v>0</v>
      </c>
      <c r="I757" t="inlineStr">
        <is>
          <t>(2,2,1,1,1,3); Energy loss in the system</t>
        </is>
      </c>
    </row>
    <row r="758" s="29">
      <c r="A758" t="inlineStr">
        <is>
          <t>Heat, waste</t>
        </is>
      </c>
      <c r="B758" t="n">
        <v>0.25027</v>
      </c>
      <c r="D758" t="inlineStr">
        <is>
          <t>megajoule</t>
        </is>
      </c>
      <c r="E758" t="inlineStr">
        <is>
          <t>air</t>
        </is>
      </c>
      <c r="F758" t="inlineStr">
        <is>
          <t>biosphere</t>
        </is>
      </c>
      <c r="G758" t="n">
        <v>0</v>
      </c>
      <c r="I758" t="inlineStr">
        <is>
          <t>(1,na,na,na,na,na); Calculation with average annual output and share of technologies; Average degradation of 10.5% included</t>
        </is>
      </c>
    </row>
    <row r="759" s="29">
      <c r="A759" t="inlineStr">
        <is>
          <t>electricity production, photovoltaic, commercial</t>
        </is>
      </c>
      <c r="B759" t="n">
        <v>1</v>
      </c>
      <c r="C759" t="inlineStr">
        <is>
          <t>OM</t>
        </is>
      </c>
      <c r="D759" t="inlineStr">
        <is>
          <t>kilowatt hour</t>
        </is>
      </c>
      <c r="E759" t="inlineStr">
        <is>
          <t>photovoltaic::power plants</t>
        </is>
      </c>
      <c r="F759" t="inlineStr">
        <is>
          <t>production</t>
        </is>
      </c>
      <c r="G759" t="n">
        <v>0</v>
      </c>
      <c r="H759" t="inlineStr">
        <is>
          <t>electricity, low voltage</t>
        </is>
      </c>
      <c r="J759">
        <f>VLOOKUP(C759,'extension - production vol'!$B$6:$D$235,3,0)</f>
        <v>2.4E-2</v>
      </c>
    </row>
    <row r="760" ht="16" customHeight="1" s="29">
      <c r="A760" t="inlineStr">
        <is>
          <t>photovoltaic flat-roof installation, 156 kWp, multi-Si, on roof</t>
        </is>
      </c>
      <c r="B760" s="30">
        <f>M760*S760</f>
        <v>1.4778363226412051E-8</v>
      </c>
      <c r="C760" t="inlineStr">
        <is>
          <t>CH</t>
        </is>
      </c>
      <c r="D760" t="inlineStr">
        <is>
          <t>unit</t>
        </is>
      </c>
      <c r="F760" t="inlineStr">
        <is>
          <t>technosphere</t>
        </is>
      </c>
      <c r="G760" t="n">
        <v>0</v>
      </c>
      <c r="H760" t="inlineStr">
        <is>
          <t>photovoltaic flat-roof installation, 156 kWp, multi-Si, on roof</t>
        </is>
      </c>
      <c r="I760" t="inlineStr">
        <is>
          <t>(2,2,1,1,1,3); Calculation with average annual yield and share of technologies. Lifetime: 30a.</t>
        </is>
      </c>
      <c r="K760" t="inlineStr">
        <is>
          <t>commercial</t>
        </is>
      </c>
      <c r="L760">
        <f>IF(K760="residential",VLOOKUP(B749,parameters!$C$41:$AG$178,18,0),IF(K760="commercial",1-VLOOKUP(B749,parameters!$C$41:$AG$178,18,0),1))</f>
        <v>0.82233248462317254</v>
      </c>
      <c r="M760" s="30">
        <f>INDEX(parameters!$D$41:$AG$178,MATCH('PV (extension)'!B749,parameters!$C$41:$C$178,0),MATCH('PV (extension)'!A760,parameters!$D$5:$AG$5,0))/L760</f>
        <v>0.12277778707072071</v>
      </c>
      <c r="N760" s="3" t="inlineStr">
        <is>
          <t>roof-top</t>
        </is>
      </c>
      <c r="O760">
        <f>INDEX(parameters!$C$196:$EJ$198,MATCH('PV (extension)'!N760,parameters!$B$196:$B$198,0),MATCH('PV (extension)'!B749,parameters!$C$195:$EJ$195,0))</f>
        <v>1775.2013186426102</v>
      </c>
      <c r="P760" t="n">
        <v>156</v>
      </c>
      <c r="Q760" t="n">
        <v>30</v>
      </c>
      <c r="R760">
        <f>Q760*P760*O760</f>
        <v>8307942.1712474162</v>
      </c>
      <c r="S760">
        <f>1/R760</f>
        <v>1.2036675019968905E-7</v>
      </c>
    </row>
    <row r="761" ht="16" customHeight="1" s="29">
      <c r="A761" t="inlineStr">
        <is>
          <t>photovoltaic flat-roof installation, 156 kWp, single-Si, on roof</t>
        </is>
      </c>
      <c r="B761" s="30">
        <f>M761*S761</f>
        <v>7.7196813247141565E-9</v>
      </c>
      <c r="C761" t="inlineStr">
        <is>
          <t>CH</t>
        </is>
      </c>
      <c r="D761" t="inlineStr">
        <is>
          <t>unit</t>
        </is>
      </c>
      <c r="F761" t="inlineStr">
        <is>
          <t>technosphere</t>
        </is>
      </c>
      <c r="G761" t="n">
        <v>0</v>
      </c>
      <c r="H761" t="inlineStr">
        <is>
          <t>photovoltaic flat-roof installation, 156 kWp, single-Si, on roof</t>
        </is>
      </c>
      <c r="I761" t="inlineStr">
        <is>
          <t>(2,2,1,1,1,3); Calculation with average annual yield and share of technologies. Lifetime: 30a.</t>
        </is>
      </c>
      <c r="K761" t="inlineStr">
        <is>
          <t>commercial</t>
        </is>
      </c>
      <c r="L761">
        <f>L760</f>
        <v>0.82233248462317254</v>
      </c>
      <c r="M761" s="30">
        <f>INDEX(parameters!$D$41:$AG$178,MATCH('PV (extension)'!B749,parameters!$C$41:$C$178,0),MATCH('PV (extension)'!A761,parameters!$D$5:$AG$5,0))/L761</f>
        <v>6.4134666026183854E-2</v>
      </c>
      <c r="N761" s="3" t="inlineStr">
        <is>
          <t>roof-top</t>
        </is>
      </c>
      <c r="O761">
        <f>INDEX(parameters!$C$196:$EJ$198,MATCH('PV (extension)'!N761,parameters!$B$196:$B$198,0),MATCH('PV (extension)'!B749,parameters!$C$195:$EJ$195,0))</f>
        <v>1775.2013186426102</v>
      </c>
      <c r="P761" t="n">
        <v>156</v>
      </c>
      <c r="Q761" t="n">
        <v>30</v>
      </c>
      <c r="R761">
        <f>Q761*P761*O761</f>
        <v>8307942.1712474162</v>
      </c>
      <c r="S761">
        <f>1/R761</f>
        <v>1.2036675019968905E-7</v>
      </c>
    </row>
    <row r="762" s="29">
      <c r="A762" t="inlineStr">
        <is>
          <t>photovoltaic open ground installation, 570 kWp, CIS, on open ground</t>
        </is>
      </c>
      <c r="B762" s="30">
        <f>M762*S762</f>
        <v>3.804854087262658E-10</v>
      </c>
      <c r="C762" t="inlineStr">
        <is>
          <t>RER</t>
        </is>
      </c>
      <c r="D762" t="inlineStr">
        <is>
          <t>unit</t>
        </is>
      </c>
      <c r="F762" t="inlineStr">
        <is>
          <t>technosphere</t>
        </is>
      </c>
      <c r="G762" t="n">
        <v>0</v>
      </c>
      <c r="H762" t="inlineStr">
        <is>
          <t>photovoltaic open ground installation, 570 kWp, CIS, on open ground</t>
        </is>
      </c>
      <c r="I762" t="inlineStr">
        <is>
          <t>(2,2,1,1,1,3); Calculation with average annual yield and share of technologies. Lifetime: 30a.</t>
        </is>
      </c>
      <c r="K762" t="inlineStr">
        <is>
          <t>commercial</t>
        </is>
      </c>
      <c r="L762">
        <f>L761</f>
        <v>0.82233248462317254</v>
      </c>
      <c r="M762" s="30">
        <f>INDEX(parameters!$D$41:$AG$178,MATCH('PV (extension)'!B749,parameters!$C$41:$C$178,0),MATCH('PV (extension)'!A762,parameters!$D$5:$AG$5,0))/L762</f>
        <v>1.2287226816964775E-2</v>
      </c>
      <c r="N762" t="inlineStr">
        <is>
          <t>central</t>
        </is>
      </c>
      <c r="O762">
        <f>INDEX(parameters!$C$196:$EJ$198,MATCH('PV (extension)'!N762,parameters!$B$196:$B$198,0),MATCH('PV (extension)'!B749,parameters!$C$195:$EJ$195,0))</f>
        <v>1888.51204110916</v>
      </c>
      <c r="P762" t="n">
        <v>570</v>
      </c>
      <c r="Q762" t="n">
        <v>30</v>
      </c>
      <c r="R762">
        <f>Q762*P762*O762</f>
        <v>32293555.902966637</v>
      </c>
      <c r="S762">
        <f>1/R762</f>
        <v>3.0965930261898946E-8</v>
      </c>
    </row>
    <row r="763" s="29">
      <c r="A763" t="inlineStr">
        <is>
          <t>photovoltaic open ground installation, 570 kWp, CdTe, on open ground</t>
        </is>
      </c>
      <c r="B763" s="30">
        <f>M763*S763</f>
        <v>2.7950164827196112E-9</v>
      </c>
      <c r="C763" t="inlineStr">
        <is>
          <t>RER</t>
        </is>
      </c>
      <c r="D763" t="inlineStr">
        <is>
          <t>unit</t>
        </is>
      </c>
      <c r="F763" t="inlineStr">
        <is>
          <t>technosphere</t>
        </is>
      </c>
      <c r="G763" t="n">
        <v>0</v>
      </c>
      <c r="H763" t="inlineStr">
        <is>
          <t>photovoltaic open ground installation, 570 kWp, CdTe, on open ground</t>
        </is>
      </c>
      <c r="I763" t="inlineStr">
        <is>
          <t>(2,2,1,1,1,3); Calculation with average annual yield and share of technologies. Lifetime: 30a.</t>
        </is>
      </c>
      <c r="K763" t="inlineStr">
        <is>
          <t>commercial</t>
        </is>
      </c>
      <c r="L763">
        <f>L762</f>
        <v>0.82233248462317254</v>
      </c>
      <c r="M763" s="30">
        <f>INDEX(parameters!$D$41:$AG$178,MATCH('PV (extension)'!B749,parameters!$C$41:$C$178,0),MATCH('PV (extension)'!A763,parameters!$D$5:$AG$5,0))/L763</f>
        <v>9.0261021034418951E-2</v>
      </c>
      <c r="N763" t="inlineStr">
        <is>
          <t>central</t>
        </is>
      </c>
      <c r="O763">
        <f>INDEX(parameters!$C$196:$EJ$198,MATCH('PV (extension)'!N763,parameters!$B$196:$B$198,0),MATCH('PV (extension)'!B749,parameters!$C$195:$EJ$195,0))</f>
        <v>1888.51204110916</v>
      </c>
      <c r="P763" t="n">
        <v>570</v>
      </c>
      <c r="Q763" t="n">
        <v>30</v>
      </c>
      <c r="R763">
        <f>Q763*P763*O763</f>
        <v>32293555.902966637</v>
      </c>
      <c r="S763">
        <f>1/R763</f>
        <v>3.0965930261898946E-8</v>
      </c>
    </row>
    <row r="764" s="29">
      <c r="A764" t="inlineStr">
        <is>
          <t>photovoltaic open ground installation, 570 kWp, micro-Si, on open ground</t>
        </is>
      </c>
      <c r="B764" s="30">
        <f>M764*S764</f>
        <v>2.9625191327938883E-11</v>
      </c>
      <c r="C764" t="inlineStr">
        <is>
          <t>RER</t>
        </is>
      </c>
      <c r="D764" t="inlineStr">
        <is>
          <t>unit</t>
        </is>
      </c>
      <c r="F764" t="inlineStr">
        <is>
          <t>technosphere</t>
        </is>
      </c>
      <c r="G764" t="n">
        <v>0</v>
      </c>
      <c r="H764" t="inlineStr">
        <is>
          <t>photovoltaic open ground installation, 570 kWp, micro-Si, on open ground</t>
        </is>
      </c>
      <c r="I764" t="inlineStr">
        <is>
          <t>(2,2,1,1,1,3); Calculation with average annual yield and share of technologies. Lifetime: 30a.</t>
        </is>
      </c>
      <c r="K764" t="inlineStr">
        <is>
          <t>commercial</t>
        </is>
      </c>
      <c r="L764">
        <f>L763</f>
        <v>0.82233248462317254</v>
      </c>
      <c r="M764" s="30">
        <f>INDEX(parameters!$D$41:$AG$178,MATCH('PV (extension)'!B749,parameters!$C$41:$C$178,0),MATCH('PV (extension)'!A764,parameters!$D$5:$AG$5,0))/L764</f>
        <v>9.5670277228487681E-4</v>
      </c>
      <c r="N764" t="inlineStr">
        <is>
          <t>central</t>
        </is>
      </c>
      <c r="O764">
        <f>INDEX(parameters!$C$196:$EJ$198,MATCH('PV (extension)'!N764,parameters!$B$196:$B$198,0),MATCH('PV (extension)'!B749,parameters!$C$195:$EJ$195,0))</f>
        <v>1888.51204110916</v>
      </c>
      <c r="P764" t="n">
        <v>570</v>
      </c>
      <c r="Q764" t="n">
        <v>30</v>
      </c>
      <c r="R764">
        <f>Q764*P764*O764</f>
        <v>32293555.902966637</v>
      </c>
      <c r="S764">
        <f>1/R764</f>
        <v>3.0965930261898946E-8</v>
      </c>
    </row>
    <row r="765" s="29">
      <c r="A765" t="inlineStr">
        <is>
          <t>photovoltaic open ground installation, 570 kWp, multi-Si, on open ground</t>
        </is>
      </c>
      <c r="B765" s="30">
        <f>M765*S765</f>
        <v>9.9140466930724967E-9</v>
      </c>
      <c r="C765" t="inlineStr">
        <is>
          <t>RER</t>
        </is>
      </c>
      <c r="D765" t="inlineStr">
        <is>
          <t>unit</t>
        </is>
      </c>
      <c r="F765" t="inlineStr">
        <is>
          <t>technosphere</t>
        </is>
      </c>
      <c r="G765" t="n">
        <v>0</v>
      </c>
      <c r="H765" t="inlineStr">
        <is>
          <t>photovoltaic open ground installation, 570 kWp, multi-Si, on open ground</t>
        </is>
      </c>
      <c r="I765" t="inlineStr">
        <is>
          <t>(2,2,1,1,1,3); Calculation with average annual yield and share of technologies. Lifetime: 30a.</t>
        </is>
      </c>
      <c r="K765" t="inlineStr">
        <is>
          <t>commercial</t>
        </is>
      </c>
      <c r="L765">
        <f>L764</f>
        <v>0.82233248462317254</v>
      </c>
      <c r="M765" s="30">
        <f>INDEX(parameters!$D$41:$AG$178,MATCH('PV (extension)'!B749,parameters!$C$41:$C$178,0),MATCH('PV (extension)'!A765,parameters!$D$5:$AG$5,0))/L765</f>
        <v>0.32015982110735819</v>
      </c>
      <c r="N765" t="inlineStr">
        <is>
          <t>central</t>
        </is>
      </c>
      <c r="O765">
        <f>INDEX(parameters!$C$196:$EJ$198,MATCH('PV (extension)'!N765,parameters!$B$196:$B$198,0),MATCH('PV (extension)'!B749,parameters!$C$195:$EJ$195,0))</f>
        <v>1888.51204110916</v>
      </c>
      <c r="P765" t="n">
        <v>570</v>
      </c>
      <c r="Q765" t="n">
        <v>30</v>
      </c>
      <c r="R765">
        <f>Q765*P765*O765</f>
        <v>32293555.902966637</v>
      </c>
      <c r="S765">
        <f>1/R765</f>
        <v>3.0965930261898946E-8</v>
      </c>
    </row>
    <row r="766" s="29">
      <c r="A766" t="inlineStr">
        <is>
          <t>photovoltaic open ground installation, 570 kWp, single-Si, on open ground</t>
        </is>
      </c>
      <c r="B766" s="30">
        <f>M766*S766</f>
        <v>5.2588371908373017E-9</v>
      </c>
      <c r="C766" t="inlineStr">
        <is>
          <t>RER</t>
        </is>
      </c>
      <c r="D766" t="inlineStr">
        <is>
          <t>unit</t>
        </is>
      </c>
      <c r="F766" t="inlineStr">
        <is>
          <t>technosphere</t>
        </is>
      </c>
      <c r="G766" t="n">
        <v>0</v>
      </c>
      <c r="H766" t="inlineStr">
        <is>
          <t>photovoltaic open ground installation, 570 kWp, single-Si, on open ground</t>
        </is>
      </c>
      <c r="I766" t="inlineStr">
        <is>
          <t>(2,2,1,1,1,3); Calculation with average annual yield and share of technologies. Lifetime: 30a.</t>
        </is>
      </c>
      <c r="K766" t="inlineStr">
        <is>
          <t>commercial</t>
        </is>
      </c>
      <c r="L766">
        <f>L765</f>
        <v>0.82233248462317254</v>
      </c>
      <c r="M766" s="30">
        <f>INDEX(parameters!$D$41:$AG$178,MATCH('PV (extension)'!B749,parameters!$C$41:$C$178,0),MATCH('PV (extension)'!A766,parameters!$D$5:$AG$5,0))/L766</f>
        <v>0.16982655280690445</v>
      </c>
      <c r="N766" t="inlineStr">
        <is>
          <t>central</t>
        </is>
      </c>
      <c r="O766">
        <f>INDEX(parameters!$C$196:$EJ$198,MATCH('PV (extension)'!N766,parameters!$B$196:$B$198,0),MATCH('PV (extension)'!B749,parameters!$C$195:$EJ$195,0))</f>
        <v>1888.51204110916</v>
      </c>
      <c r="P766" t="n">
        <v>570</v>
      </c>
      <c r="Q766" t="n">
        <v>30</v>
      </c>
      <c r="R766">
        <f>Q766*P766*O766</f>
        <v>32293555.902966637</v>
      </c>
      <c r="S766">
        <f>1/R766</f>
        <v>3.0965930261898946E-8</v>
      </c>
    </row>
    <row r="767" ht="16" customHeight="1" s="29">
      <c r="A767" t="inlineStr">
        <is>
          <t>photovoltaic slanted-roof installation, 93 kWp, multi-Si, laminated, integrated, on roof</t>
        </is>
      </c>
      <c r="B767" s="30">
        <f>M767*S767</f>
        <v>1.6228062969790588E-9</v>
      </c>
      <c r="C767" t="inlineStr">
        <is>
          <t>CH</t>
        </is>
      </c>
      <c r="D767" t="inlineStr">
        <is>
          <t>unit</t>
        </is>
      </c>
      <c r="F767" t="inlineStr">
        <is>
          <t>technosphere</t>
        </is>
      </c>
      <c r="G767" t="n">
        <v>0</v>
      </c>
      <c r="H767" t="inlineStr">
        <is>
          <t>photovoltaic slanted-roof installation, 93 kWp, multi-Si, laminated, integrated, on roof</t>
        </is>
      </c>
      <c r="I767" t="inlineStr">
        <is>
          <t>(2,2,1,1,1,3); Calculation with average annual yield and share of technologies. Lifetime: 30a.</t>
        </is>
      </c>
      <c r="K767" t="inlineStr">
        <is>
          <t>commercial</t>
        </is>
      </c>
      <c r="L767">
        <f>L766</f>
        <v>0.82233248462317254</v>
      </c>
      <c r="M767" s="30">
        <f>INDEX(parameters!$D$41:$AG$178,MATCH('PV (extension)'!B749,parameters!$C$41:$C$178,0),MATCH('PV (extension)'!A767,parameters!$D$5:$AG$5,0))/L767</f>
        <v>8.0374539804535308E-3</v>
      </c>
      <c r="N767" s="3" t="inlineStr">
        <is>
          <t>roof-top</t>
        </is>
      </c>
      <c r="O767">
        <f>INDEX(parameters!$C$196:$EJ$198,MATCH('PV (extension)'!N767,parameters!$B$196:$B$198,0),MATCH('PV (extension)'!B749,parameters!$C$195:$EJ$195,0))</f>
        <v>1775.2013186426102</v>
      </c>
      <c r="P767" t="n">
        <v>93</v>
      </c>
      <c r="Q767" t="n">
        <v>30</v>
      </c>
      <c r="R767">
        <f>Q767*P767*O767</f>
        <v>4952811.6790128825</v>
      </c>
      <c r="S767">
        <f>1/R767</f>
        <v>2.0190551646399454E-7</v>
      </c>
    </row>
    <row r="768" ht="16" customHeight="1" s="29">
      <c r="A768" t="inlineStr">
        <is>
          <t>photovoltaic slanted-roof installation, 93 kWp, multi-Si, panel, mounted, on roof</t>
        </is>
      </c>
      <c r="B768" s="30">
        <f>M768*S768</f>
        <v>2.7517038759414142E-8</v>
      </c>
      <c r="C768" t="inlineStr">
        <is>
          <t>CH</t>
        </is>
      </c>
      <c r="D768" t="inlineStr">
        <is>
          <t>unit</t>
        </is>
      </c>
      <c r="F768" t="inlineStr">
        <is>
          <t>technosphere</t>
        </is>
      </c>
      <c r="G768" t="n">
        <v>0</v>
      </c>
      <c r="H768" t="inlineStr">
        <is>
          <t>photovoltaic slanted-roof installation, 93 kWp, multi-Si, panel, mounted, on roof</t>
        </is>
      </c>
      <c r="I768" t="inlineStr">
        <is>
          <t>(2,2,1,1,1,3); Calculation with average annual yield and share of technologies. Lifetime: 30a.</t>
        </is>
      </c>
      <c r="K768" t="inlineStr">
        <is>
          <t>commercial</t>
        </is>
      </c>
      <c r="L768">
        <f>L767</f>
        <v>0.82233248462317254</v>
      </c>
      <c r="M768" s="30">
        <f>INDEX(parameters!$D$41:$AG$178,MATCH('PV (extension)'!B749,parameters!$C$41:$C$178,0),MATCH('PV (extension)'!A768,parameters!$D$5:$AG$5,0))/L768</f>
        <v>0.13628671093947653</v>
      </c>
      <c r="N768" s="3" t="inlineStr">
        <is>
          <t>roof-top</t>
        </is>
      </c>
      <c r="O768">
        <f>INDEX(parameters!$C$196:$EJ$198,MATCH('PV (extension)'!N768,parameters!$B$196:$B$198,0),MATCH('PV (extension)'!B749,parameters!$C$195:$EJ$195,0))</f>
        <v>1775.2013186426102</v>
      </c>
      <c r="P768" t="n">
        <v>93</v>
      </c>
      <c r="Q768" t="n">
        <v>30</v>
      </c>
      <c r="R768">
        <f>Q768*P768*O768</f>
        <v>4952811.6790128825</v>
      </c>
      <c r="S768">
        <f>1/R768</f>
        <v>2.0190551646399454E-7</v>
      </c>
    </row>
    <row r="769" ht="16" customHeight="1" s="29">
      <c r="A769" t="inlineStr">
        <is>
          <t>photovoltaic slanted-roof installation, 93 kWp, single-Si, laminated, integrated, on roof</t>
        </is>
      </c>
      <c r="B769" s="30">
        <f>M769*S769</f>
        <v>8.5788570987763077E-10</v>
      </c>
      <c r="C769" t="inlineStr">
        <is>
          <t>CH</t>
        </is>
      </c>
      <c r="D769" t="inlineStr">
        <is>
          <t>unit</t>
        </is>
      </c>
      <c r="F769" t="inlineStr">
        <is>
          <t>technosphere</t>
        </is>
      </c>
      <c r="G769" t="n">
        <v>0</v>
      </c>
      <c r="H769" t="inlineStr">
        <is>
          <t>photovoltaic slanted-roof installation, 93 kWp, single-Si, laminated, integrated, on roof</t>
        </is>
      </c>
      <c r="I769" t="inlineStr">
        <is>
          <t>(2,2,1,1,1,3); Calculation with average annual yield and share of technologies. Lifetime: 30a.</t>
        </is>
      </c>
      <c r="K769" t="inlineStr">
        <is>
          <t>commercial</t>
        </is>
      </c>
      <c r="L769">
        <f>L768</f>
        <v>0.82233248462317254</v>
      </c>
      <c r="M769" s="30">
        <f>INDEX(parameters!$D$41:$AG$178,MATCH('PV (extension)'!B749,parameters!$C$41:$C$178,0),MATCH('PV (extension)'!A769,parameters!$D$5:$AG$5,0))/L769</f>
        <v>4.2489463631401872E-3</v>
      </c>
      <c r="N769" s="3" t="inlineStr">
        <is>
          <t>roof-top</t>
        </is>
      </c>
      <c r="O769">
        <f>INDEX(parameters!$C$196:$EJ$198,MATCH('PV (extension)'!N769,parameters!$B$196:$B$198,0),MATCH('PV (extension)'!B749,parameters!$C$195:$EJ$195,0))</f>
        <v>1775.2013186426102</v>
      </c>
      <c r="P769" t="n">
        <v>93</v>
      </c>
      <c r="Q769" t="n">
        <v>30</v>
      </c>
      <c r="R769">
        <f>Q769*P769*O769</f>
        <v>4952811.6790128825</v>
      </c>
      <c r="S769">
        <f>1/R769</f>
        <v>2.0190551646399454E-7</v>
      </c>
    </row>
    <row r="770" ht="16" customHeight="1" s="29">
      <c r="A770" t="inlineStr">
        <is>
          <t>photovoltaic slanted-roof installation, 93 kWp, single-Si, panel, mounted, on roof</t>
        </is>
      </c>
      <c r="B770" s="30">
        <f>M770*S770</f>
        <v>1.4413714224476465E-8</v>
      </c>
      <c r="C770" t="inlineStr">
        <is>
          <t>CH</t>
        </is>
      </c>
      <c r="D770" t="inlineStr">
        <is>
          <t>unit</t>
        </is>
      </c>
      <c r="F770" t="inlineStr">
        <is>
          <t>technosphere</t>
        </is>
      </c>
      <c r="G770" t="n">
        <v>0</v>
      </c>
      <c r="H770" t="inlineStr">
        <is>
          <t>photovoltaic slanted-roof installation, 93 kWp, single-Si, panel, mounted, on roof</t>
        </is>
      </c>
      <c r="I770" t="inlineStr">
        <is>
          <t>(2,2,1,1,1,3); Calculation with average annual yield and share of technologies. Lifetime: 30a.</t>
        </is>
      </c>
      <c r="K770" t="inlineStr">
        <is>
          <t>commercial</t>
        </is>
      </c>
      <c r="L770">
        <f>L769</f>
        <v>0.82233248462317254</v>
      </c>
      <c r="M770" s="30">
        <f>INDEX(parameters!$D$41:$AG$178,MATCH('PV (extension)'!B749,parameters!$C$41:$C$178,0),MATCH('PV (extension)'!A770,parameters!$D$5:$AG$5,0))/L770</f>
        <v>7.1388412148941149E-2</v>
      </c>
      <c r="N770" s="3" t="inlineStr">
        <is>
          <t>roof-top</t>
        </is>
      </c>
      <c r="O770">
        <f>INDEX(parameters!$C$196:$EJ$198,MATCH('PV (extension)'!N770,parameters!$B$196:$B$198,0),MATCH('PV (extension)'!B749,parameters!$C$195:$EJ$195,0))</f>
        <v>1775.2013186426102</v>
      </c>
      <c r="P770" t="n">
        <v>93</v>
      </c>
      <c r="Q770" t="n">
        <v>30</v>
      </c>
      <c r="R770">
        <f>Q770*P770*O770</f>
        <v>4952811.6790128825</v>
      </c>
      <c r="S770">
        <f>1/R770</f>
        <v>2.0190551646399454E-7</v>
      </c>
    </row>
    <row r="771" s="29">
      <c r="A771" t="inlineStr">
        <is>
          <t>market for tap water</t>
        </is>
      </c>
      <c r="B771" t="n">
        <v>0.0037026</v>
      </c>
      <c r="C771" t="inlineStr">
        <is>
          <t>Europe without Switzerland</t>
        </is>
      </c>
      <c r="D771" t="inlineStr">
        <is>
          <t>kilogram</t>
        </is>
      </c>
      <c r="F771" t="inlineStr">
        <is>
          <t>technosphere</t>
        </is>
      </c>
      <c r="G771" t="n">
        <v>0</v>
      </c>
      <c r="H771" t="inlineStr">
        <is>
          <t>tap water</t>
        </is>
      </c>
      <c r="I771" t="inlineStr">
        <is>
          <t>(2,2,1,1,1,3); Estimation 20l/m2 panel</t>
        </is>
      </c>
      <c r="M771" s="30" t="n"/>
    </row>
    <row r="772" s="29">
      <c r="A772" t="inlineStr">
        <is>
          <t>treatment of wastewater, from residence, capacity 1.1E10l/year</t>
        </is>
      </c>
      <c r="B772" t="n">
        <v>-3.3323e-06</v>
      </c>
      <c r="C772" t="inlineStr">
        <is>
          <t>CH</t>
        </is>
      </c>
      <c r="D772" t="inlineStr">
        <is>
          <t>cubic meter</t>
        </is>
      </c>
      <c r="F772" t="inlineStr">
        <is>
          <t>technosphere</t>
        </is>
      </c>
      <c r="G772" t="n">
        <v>0</v>
      </c>
      <c r="H772" t="inlineStr">
        <is>
          <t>wastewater, from residence</t>
        </is>
      </c>
      <c r="I772" t="inlineStr">
        <is>
          <t>(2,2,1,1,1,3); Estimation 20l/m2 panel</t>
        </is>
      </c>
      <c r="M772" s="30" t="n"/>
    </row>
    <row r="773" s="29">
      <c r="M773" s="30" t="n"/>
    </row>
    <row r="774" customFormat="1" s="28">
      <c r="A774" s="28" t="inlineStr">
        <is>
          <t>Activity</t>
        </is>
      </c>
      <c r="B774" s="28" t="inlineStr">
        <is>
          <t>electricity production, photovoltaic</t>
        </is>
      </c>
      <c r="M774" s="30" t="n"/>
    </row>
    <row r="775">
      <c r="A775" t="inlineStr">
        <is>
          <t>comment</t>
        </is>
      </c>
      <c r="B77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")&amp;HLOOKUP(B776,parameters!$C$195:$EJ$198,2,0)&amp;" kWh/kWp.
Annual output, Facade: "&amp;HLOOKUP(B776,parameters!$C$195:$EJ$198,3,0)&amp;" kWh/kWp.
Annual output, Open-ground: "&amp;HLOOKUP(B776,parameters!$C$195:$EJ$198,4,0)&amp;_xlfn._LONGTEXT("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")&amp;VLOOKUP(B776,'extension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1775.20131864261 kWh/kWp.
Annual output, Facade: 1246.41794713205 kWh/kWp.
Annual output, Open-ground: 1888.51204110916 kWh/kWp.
Amount of solar energy transformed to electricity. Waste heat emission due to losses of electricity in the system.
Technology:  Electricity production with grid-connected photovoltaic power plants.
Time period:  Time of publications
Production volume: 0.024 GWh in 2025.
Sampling:  Statistical data and model calculations
Extrapolations:  Use of PV technology data investigated for other countries (Switzerland). Correction of average yield with Swiss data.
Uncertainty:  None
Author: Romain Sacchi, PSI, romain.sacchi@psi.ch</v>
      </c>
      <c r="M775" s="30" t="n"/>
    </row>
    <row r="776" s="29">
      <c r="A776" t="inlineStr">
        <is>
          <t>location</t>
        </is>
      </c>
      <c r="B776" t="inlineStr">
        <is>
          <t>OM</t>
        </is>
      </c>
    </row>
    <row r="777" s="29">
      <c r="A777" t="inlineStr">
        <is>
          <t>production amount</t>
        </is>
      </c>
      <c r="B777" t="n">
        <v>1</v>
      </c>
    </row>
    <row r="778" s="29">
      <c r="A778" t="inlineStr">
        <is>
          <t>reference product</t>
        </is>
      </c>
      <c r="B778" t="inlineStr">
        <is>
          <t>electricity, low voltage</t>
        </is>
      </c>
    </row>
    <row r="779" s="29">
      <c r="A779" t="inlineStr">
        <is>
          <t>source</t>
        </is>
      </c>
      <c r="B77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0" s="29">
      <c r="A780" t="inlineStr">
        <is>
          <t>type</t>
        </is>
      </c>
      <c r="B780" t="inlineStr">
        <is>
          <t>process</t>
        </is>
      </c>
    </row>
    <row r="781" s="29">
      <c r="A781" t="inlineStr">
        <is>
          <t>unit</t>
        </is>
      </c>
      <c r="B781" t="inlineStr">
        <is>
          <t>kilowatt hour</t>
        </is>
      </c>
    </row>
    <row r="782" s="29">
      <c r="A782" t="inlineStr">
        <is>
          <t>Exchanges</t>
        </is>
      </c>
    </row>
    <row r="783" customFormat="1" s="28">
      <c r="A783" s="28" t="inlineStr">
        <is>
          <t>name</t>
        </is>
      </c>
      <c r="B783" s="28" t="inlineStr">
        <is>
          <t>amount</t>
        </is>
      </c>
      <c r="C783" s="28" t="inlineStr">
        <is>
          <t>location</t>
        </is>
      </c>
      <c r="D783" s="28" t="inlineStr">
        <is>
          <t>unit</t>
        </is>
      </c>
      <c r="E783" s="28" t="inlineStr">
        <is>
          <t>categories</t>
        </is>
      </c>
      <c r="F783" s="28" t="inlineStr">
        <is>
          <t>type</t>
        </is>
      </c>
      <c r="G783" s="28" t="inlineStr">
        <is>
          <t>uncertainty type</t>
        </is>
      </c>
      <c r="H783" s="28" t="inlineStr">
        <is>
          <t>loc</t>
        </is>
      </c>
      <c r="I783" s="28" t="inlineStr">
        <is>
          <t>scale</t>
        </is>
      </c>
      <c r="J783" s="28" t="inlineStr">
        <is>
          <t>comment</t>
        </is>
      </c>
      <c r="K783" s="28" t="inlineStr">
        <is>
          <t>negative</t>
        </is>
      </c>
      <c r="L783" s="28" t="inlineStr">
        <is>
          <t>reference product</t>
        </is>
      </c>
      <c r="M783" s="28" t="inlineStr">
        <is>
          <t>production volume</t>
        </is>
      </c>
      <c r="N783" s="28" t="inlineStr">
        <is>
          <t>scope</t>
        </is>
      </c>
      <c r="O783" s="28" t="inlineStr">
        <is>
          <t>scope share</t>
        </is>
      </c>
      <c r="P783" s="28" t="inlineStr">
        <is>
          <t>tech share</t>
        </is>
      </c>
      <c r="Q783" s="28" t="inlineStr">
        <is>
          <t>installation</t>
        </is>
      </c>
      <c r="R783" s="28" t="inlineStr">
        <is>
          <t>productivity</t>
        </is>
      </c>
      <c r="S783" s="28" t="inlineStr">
        <is>
          <t>kWp</t>
        </is>
      </c>
      <c r="T783" s="28" t="inlineStr">
        <is>
          <t>lifetime</t>
        </is>
      </c>
      <c r="U783" s="28" t="inlineStr">
        <is>
          <t>lifetime production</t>
        </is>
      </c>
      <c r="V783" s="28" t="inlineStr">
        <is>
          <t>inverted lifetime production</t>
        </is>
      </c>
    </row>
    <row r="784" s="29">
      <c r="A784" t="inlineStr">
        <is>
          <t>Energy, solar, converted</t>
        </is>
      </c>
      <c r="B784" t="n">
        <v>3.8503</v>
      </c>
      <c r="D784" t="inlineStr">
        <is>
          <t>megajoule</t>
        </is>
      </c>
      <c r="E784" t="inlineStr">
        <is>
          <t>natural resource::in air</t>
        </is>
      </c>
      <c r="F784" t="inlineStr">
        <is>
          <t>biosphere</t>
        </is>
      </c>
      <c r="G784" t="n">
        <v>2</v>
      </c>
      <c r="H784" t="n">
        <v>1.348151067341848</v>
      </c>
      <c r="I784" t="n">
        <v>0.04340984597628009</v>
      </c>
      <c r="J784" t="inlineStr">
        <is>
          <t>(2,2,1,1,1,3); Energy loss in the system</t>
        </is>
      </c>
    </row>
    <row r="785" s="29">
      <c r="A785" t="inlineStr">
        <is>
          <t>Heat, waste</t>
        </is>
      </c>
      <c r="B785" t="n">
        <v>0.25027</v>
      </c>
      <c r="D785" t="inlineStr">
        <is>
          <t>megajoule</t>
        </is>
      </c>
      <c r="E785" t="inlineStr">
        <is>
          <t>air</t>
        </is>
      </c>
      <c r="F785" t="inlineStr">
        <is>
          <t>biosphere</t>
        </is>
      </c>
      <c r="G785" t="n">
        <v>2</v>
      </c>
      <c r="H785" t="n">
        <v>-1.385214943900327</v>
      </c>
      <c r="I785" t="n">
        <v>0.02439508208471609</v>
      </c>
      <c r="J785" t="inlineStr">
        <is>
          <t>(1,na,na,na,na,na); Calculation</t>
        </is>
      </c>
    </row>
    <row r="786" s="29">
      <c r="A786" t="inlineStr">
        <is>
          <t>electricity production, photovoltaic</t>
        </is>
      </c>
      <c r="B786" t="n">
        <v>1</v>
      </c>
      <c r="C786" t="inlineStr">
        <is>
          <t>OM</t>
        </is>
      </c>
      <c r="D786" t="inlineStr">
        <is>
          <t>kilowatt hour</t>
        </is>
      </c>
      <c r="E786" t="inlineStr">
        <is>
          <t>photovoltaic::power plants</t>
        </is>
      </c>
      <c r="F786" t="inlineStr">
        <is>
          <t>production</t>
        </is>
      </c>
      <c r="G786" t="n">
        <v>0</v>
      </c>
      <c r="H786" t="n">
        <v>1</v>
      </c>
      <c r="L786" t="inlineStr">
        <is>
          <t>electricity, low voltage</t>
        </is>
      </c>
      <c r="M786">
        <f>VLOOKUP(C786,'extension - production vol'!$B$6:$D$235,3,0)</f>
        <v>2.4E-2</v>
      </c>
    </row>
    <row r="787" ht="16" customHeight="1" s="29">
      <c r="A787" t="inlineStr">
        <is>
          <t>photovoltaic flat-roof installation, 156 kWp, multi-Si, on roof</t>
        </is>
      </c>
      <c r="B787" s="30">
        <f>P787*V787</f>
        <v>1.2152728150639146E-8</v>
      </c>
      <c r="C787" t="inlineStr">
        <is>
          <t>CH</t>
        </is>
      </c>
      <c r="D787" t="inlineStr">
        <is>
          <t>unit</t>
        </is>
      </c>
      <c r="F787" t="inlineStr">
        <is>
          <t>technosphere</t>
        </is>
      </c>
      <c r="G787" t="n">
        <v>2</v>
      </c>
      <c r="H787" t="n">
        <v>-18.46800298604678</v>
      </c>
      <c r="I787" t="n">
        <v>0.09798894162072011</v>
      </c>
      <c r="J787" t="inlineStr">
        <is>
          <t>(2,2,1,1,1,3); Calculation with average annual yield and share of technologies. Lifetime: 30a.</t>
        </is>
      </c>
      <c r="L787" t="inlineStr">
        <is>
          <t>photovoltaic flat-roof installation, 156 kWp, multi-Si, on roof</t>
        </is>
      </c>
      <c r="N787" t="inlineStr">
        <is>
          <t>all</t>
        </is>
      </c>
      <c r="O787" t="n">
        <v>1</v>
      </c>
      <c r="P787" s="30">
        <f>INDEX(parameters!$D$41:$AG$178,MATCH('PV (extension)'!B776,parameters!$C$41:$C$178,0),MATCH('PV (extension)'!A787,parameters!$D$5:$AG$5,0))/O787</f>
        <v>0.10096416269840058</v>
      </c>
      <c r="Q787" s="3" t="inlineStr">
        <is>
          <t>roof-top</t>
        </is>
      </c>
      <c r="R787">
        <f>INDEX(parameters!$C$196:$EJ$198,MATCH('PV (extension)'!Q787,parameters!$B$196:$B$198,0),MATCH('PV (extension)'!B776,parameters!$C$195:$EJ$195,0))</f>
        <v>1775.2013186426102</v>
      </c>
      <c r="S787" t="n">
        <v>156</v>
      </c>
      <c r="T787" t="n">
        <v>30</v>
      </c>
      <c r="U787">
        <f>T787*S787*R787</f>
        <v>8307942.1712474162</v>
      </c>
      <c r="V787">
        <f>1/U787</f>
        <v>1.2036675019968905E-7</v>
      </c>
    </row>
    <row r="788" ht="16" customHeight="1" s="29">
      <c r="A788" t="inlineStr">
        <is>
          <t>photovoltaic flat-roof installation, 156 kWp, single-Si, on roof</t>
        </is>
      </c>
      <c r="B788" s="30">
        <f>P788*V788</f>
        <v>6.3481447242512951E-9</v>
      </c>
      <c r="C788" t="inlineStr">
        <is>
          <t>CH</t>
        </is>
      </c>
      <c r="D788" t="inlineStr">
        <is>
          <t>unit</t>
        </is>
      </c>
      <c r="F788" t="inlineStr">
        <is>
          <t>technosphere</t>
        </is>
      </c>
      <c r="G788" t="n">
        <v>2</v>
      </c>
      <c r="H788" t="n">
        <v>-19.10362020104489</v>
      </c>
      <c r="I788" t="n">
        <v>0.09798894162072011</v>
      </c>
      <c r="J788" t="inlineStr">
        <is>
          <t>(2,2,1,1,1,3); Calculation with average annual yield and share of technologies. Lifetime: 30a.</t>
        </is>
      </c>
      <c r="L788" t="inlineStr">
        <is>
          <t>photovoltaic flat-roof installation, 156 kWp, single-Si, on roof</t>
        </is>
      </c>
      <c r="N788" t="inlineStr">
        <is>
          <t>all</t>
        </is>
      </c>
      <c r="O788" t="n">
        <v>1</v>
      </c>
      <c r="P788" s="30">
        <f>INDEX(parameters!$D$41:$AG$178,MATCH('PV (extension)'!B776,parameters!$C$41:$C$178,0),MATCH('PV (extension)'!A788,parameters!$D$5:$AG$5,0))/O788</f>
        <v>5.2740019263789135E-2</v>
      </c>
      <c r="Q788" s="3" t="inlineStr">
        <is>
          <t>roof-top</t>
        </is>
      </c>
      <c r="R788">
        <f>INDEX(parameters!$C$196:$EJ$198,MATCH('PV (extension)'!Q788,parameters!$B$196:$B$198,0),MATCH('PV (extension)'!B776,parameters!$C$195:$EJ$195,0))</f>
        <v>1775.2013186426102</v>
      </c>
      <c r="S788" t="n">
        <v>156</v>
      </c>
      <c r="T788" t="n">
        <v>30</v>
      </c>
      <c r="U788">
        <f>T788*S788*R788</f>
        <v>8307942.1712474162</v>
      </c>
      <c r="V788">
        <f>1/U788</f>
        <v>1.2036675019968905E-7</v>
      </c>
    </row>
    <row r="789" ht="16" customHeight="1" s="29">
      <c r="A789" t="inlineStr">
        <is>
          <t>photovoltaic slanted-roof installation, 3 kWp, CIS, laminated, integrated, on roof</t>
        </is>
      </c>
      <c r="B789" s="30">
        <f>P789*V789</f>
        <v>5.6934152635418434E-9</v>
      </c>
      <c r="C789" t="inlineStr">
        <is>
          <t>CH</t>
        </is>
      </c>
      <c r="D789" t="inlineStr">
        <is>
          <t>unit</t>
        </is>
      </c>
      <c r="F789" t="inlineStr">
        <is>
          <t>technosphere</t>
        </is>
      </c>
      <c r="G789" t="n">
        <v>2</v>
      </c>
      <c r="H789" t="n">
        <v>-19.69743931800395</v>
      </c>
      <c r="I789" t="n">
        <v>0.09798894162072011</v>
      </c>
      <c r="J789" t="inlineStr">
        <is>
          <t>(2,2,1,1,1,3); Calculation with average annual yield and share of technologies. Lifetime: 30a.</t>
        </is>
      </c>
      <c r="L789" t="inlineStr">
        <is>
          <t>photovoltaic slanted-roof installation, 3 kWp, CIS, laminated, integrated, on roof</t>
        </is>
      </c>
      <c r="N789" t="inlineStr">
        <is>
          <t>all</t>
        </is>
      </c>
      <c r="O789" t="n">
        <v>1</v>
      </c>
      <c r="P789" s="30">
        <f>INDEX(parameters!$D$41:$AG$178,MATCH('PV (extension)'!B776,parameters!$C$41:$C$178,0),MATCH('PV (extension)'!A789,parameters!$D$5:$AG$5,0))/O789</f>
        <v>9.0962624550774995E-4</v>
      </c>
      <c r="Q789" s="3" t="inlineStr">
        <is>
          <t>roof-top</t>
        </is>
      </c>
      <c r="R789">
        <f>INDEX(parameters!$C$196:$EJ$198,MATCH('PV (extension)'!Q789,parameters!$B$196:$B$198,0),MATCH('PV (extension)'!B776,parameters!$C$195:$EJ$195,0))</f>
        <v>1775.2013186426102</v>
      </c>
      <c r="S789" t="n">
        <v>3</v>
      </c>
      <c r="T789" t="n">
        <v>30</v>
      </c>
      <c r="U789">
        <f>T789*S789*R789</f>
        <v>159768.11867783492</v>
      </c>
      <c r="V789">
        <f>1/U789</f>
        <v>6.2590710103838309E-6</v>
      </c>
    </row>
    <row r="790" ht="16" customHeight="1" s="29">
      <c r="A790" t="inlineStr">
        <is>
          <t>photovoltaic slanted-roof installation, 3 kWp, CdTe, panel, mounted, on roof</t>
        </is>
      </c>
      <c r="B790" s="30">
        <f>P790*V790</f>
        <v>3.7134197386686237E-8</v>
      </c>
      <c r="C790" t="inlineStr">
        <is>
          <t>CH</t>
        </is>
      </c>
      <c r="D790" t="inlineStr">
        <is>
          <t>unit</t>
        </is>
      </c>
      <c r="F790" t="inlineStr">
        <is>
          <t>technosphere</t>
        </is>
      </c>
      <c r="G790" t="n">
        <v>2</v>
      </c>
      <c r="H790" t="n">
        <v>-16.69297991102503</v>
      </c>
      <c r="I790" t="n">
        <v>0.09798894162072011</v>
      </c>
      <c r="J790" t="inlineStr">
        <is>
          <t>(2,2,1,1,1,3); Calculation with average annual yield and share of technologies. Lifetime: 30a.</t>
        </is>
      </c>
      <c r="L790" t="inlineStr">
        <is>
          <t>photovoltaic slanted-roof installation, 3 kWp, CdTe, panel, mounted, on roof</t>
        </is>
      </c>
      <c r="N790" t="inlineStr">
        <is>
          <t>all</t>
        </is>
      </c>
      <c r="O790" t="n">
        <v>1</v>
      </c>
      <c r="P790" s="30">
        <f>INDEX(parameters!$D$41:$AG$178,MATCH('PV (extension)'!B776,parameters!$C$41:$C$178,0),MATCH('PV (extension)'!A790,parameters!$D$5:$AG$5,0))/O790</f>
        <v>5.9328608550822341E-3</v>
      </c>
      <c r="Q790" s="3" t="inlineStr">
        <is>
          <t>roof-top</t>
        </is>
      </c>
      <c r="R790">
        <f>INDEX(parameters!$C$196:$EJ$198,MATCH('PV (extension)'!Q790,parameters!$B$196:$B$198,0),MATCH('PV (extension)'!B776,parameters!$C$195:$EJ$195,0))</f>
        <v>1775.2013186426102</v>
      </c>
      <c r="S790" t="n">
        <v>3</v>
      </c>
      <c r="T790" t="n">
        <v>30</v>
      </c>
      <c r="U790">
        <f>T790*S790*R790</f>
        <v>159768.11867783492</v>
      </c>
      <c r="V790">
        <f>1/U790</f>
        <v>6.2590710103838309E-6</v>
      </c>
    </row>
    <row r="791" ht="16" customHeight="1" s="29">
      <c r="A791" t="inlineStr">
        <is>
          <t>photovoltaic slanted-roof installation, 3 kWp, micro-Si, laminated, integrated, on roof</t>
        </is>
      </c>
      <c r="B791" s="30">
        <f>P791*V791</f>
        <v>5.7539390519634728E-10</v>
      </c>
      <c r="C791" t="inlineStr">
        <is>
          <t>RER</t>
        </is>
      </c>
      <c r="D791" t="inlineStr">
        <is>
          <t>unit</t>
        </is>
      </c>
      <c r="F791" t="inlineStr">
        <is>
          <t>technosphere</t>
        </is>
      </c>
      <c r="G791" t="n">
        <v>2</v>
      </c>
      <c r="H791" t="n">
        <v>-21.54326959350907</v>
      </c>
      <c r="I791" t="n">
        <v>0.09798894162072011</v>
      </c>
      <c r="J791" t="inlineStr">
        <is>
          <t>(2,2,1,1,1,3); Calculation with average annual yield and share of technologies. Lifetime: 30a.</t>
        </is>
      </c>
      <c r="L791" t="inlineStr">
        <is>
          <t>photovoltaic slanted-roof installation, 3 kWp, micro-Si, laminated, integrated, on roof</t>
        </is>
      </c>
      <c r="N791" t="inlineStr">
        <is>
          <t>all</t>
        </is>
      </c>
      <c r="O791" t="n">
        <v>1</v>
      </c>
      <c r="P791" s="30">
        <f>INDEX(parameters!$D$41:$AG$178,MATCH('PV (extension)'!B776,parameters!$C$41:$C$178,0),MATCH('PV (extension)'!A791,parameters!$D$5:$AG$5,0))/O791</f>
        <v>9.1929601731912907E-5</v>
      </c>
      <c r="Q791" s="3" t="inlineStr">
        <is>
          <t>roof-top</t>
        </is>
      </c>
      <c r="R791">
        <f>INDEX(parameters!$C$196:$EJ$198,MATCH('PV (extension)'!Q791,parameters!$B$196:$B$198,0),MATCH('PV (extension)'!B776,parameters!$C$195:$EJ$195,0))</f>
        <v>1775.2013186426102</v>
      </c>
      <c r="S791" t="n">
        <v>3</v>
      </c>
      <c r="T791" t="n">
        <v>30</v>
      </c>
      <c r="U791">
        <f>T791*S791*R791</f>
        <v>159768.11867783492</v>
      </c>
      <c r="V791">
        <f>1/U791</f>
        <v>6.2590710103838309E-6</v>
      </c>
    </row>
    <row r="792" ht="16" customHeight="1" s="29">
      <c r="A792" t="inlineStr">
        <is>
          <t>photovoltaic slanted-roof installation, 3 kWp, micro-Si, panel, mounted, on roof</t>
        </is>
      </c>
      <c r="B792" s="30">
        <f>P792*V792</f>
        <v>1.0003123163308194E-8</v>
      </c>
      <c r="C792" t="inlineStr">
        <is>
          <t>RER</t>
        </is>
      </c>
      <c r="D792" t="inlineStr">
        <is>
          <t>unit</t>
        </is>
      </c>
      <c r="F792" t="inlineStr">
        <is>
          <t>technosphere</t>
        </is>
      </c>
      <c r="G792" t="n">
        <v>2</v>
      </c>
      <c r="H792" t="n">
        <v>-18.72987249989203</v>
      </c>
      <c r="I792" t="n">
        <v>0.09798894162072011</v>
      </c>
      <c r="J792" t="inlineStr">
        <is>
          <t>(2,2,1,1,1,3); Calculation with average annual yield and share of technologies. Lifetime: 30a.</t>
        </is>
      </c>
      <c r="L792" t="inlineStr">
        <is>
          <t>photovoltaic slanted-roof installation, 3 kWp, micro-Si, panel, mounted, on roof</t>
        </is>
      </c>
      <c r="N792" t="inlineStr">
        <is>
          <t>all</t>
        </is>
      </c>
      <c r="O792" t="n">
        <v>1</v>
      </c>
      <c r="P792" s="30">
        <f>INDEX(parameters!$D$41:$AG$178,MATCH('PV (extension)'!B776,parameters!$C$41:$C$178,0),MATCH('PV (extension)'!A792,parameters!$D$5:$AG$5,0))/O792</f>
        <v>1.5981801687044229E-3</v>
      </c>
      <c r="Q792" s="3" t="inlineStr">
        <is>
          <t>roof-top</t>
        </is>
      </c>
      <c r="R792">
        <f>INDEX(parameters!$C$196:$EJ$198,MATCH('PV (extension)'!Q792,parameters!$B$196:$B$198,0),MATCH('PV (extension)'!B776,parameters!$C$195:$EJ$195,0))</f>
        <v>1775.2013186426102</v>
      </c>
      <c r="S792" t="n">
        <v>3</v>
      </c>
      <c r="T792" t="n">
        <v>30</v>
      </c>
      <c r="U792">
        <f>T792*S792*R792</f>
        <v>159768.11867783492</v>
      </c>
      <c r="V792">
        <f>1/U792</f>
        <v>6.2590710103838309E-6</v>
      </c>
    </row>
    <row r="793" s="29">
      <c r="A793" t="inlineStr">
        <is>
          <t>photovoltaic open ground installation, 570 kWp, CIS, on open ground</t>
        </is>
      </c>
      <c r="B793" s="30">
        <f>P793*V793</f>
        <v>3.1288551152073345E-10</v>
      </c>
      <c r="C793" t="inlineStr">
        <is>
          <t>RER</t>
        </is>
      </c>
      <c r="D793" t="inlineStr">
        <is>
          <t>unit</t>
        </is>
      </c>
      <c r="F793" t="inlineStr">
        <is>
          <t>technosphere</t>
        </is>
      </c>
      <c r="G793" t="n">
        <v>2</v>
      </c>
      <c r="H793" t="n">
        <v>-21.66656811806742</v>
      </c>
      <c r="I793" t="n">
        <v>0.09798894162072011</v>
      </c>
      <c r="J793" t="inlineStr">
        <is>
          <t>(2,2,1,1,1,3); Calculation with average annual yield and share of technologies. Lifetime: 30a.</t>
        </is>
      </c>
      <c r="L793" t="inlineStr">
        <is>
          <t>photovoltaic open ground installation, 570 kWp, CIS, on open ground</t>
        </is>
      </c>
      <c r="N793" t="inlineStr">
        <is>
          <t>all</t>
        </is>
      </c>
      <c r="O793" t="n">
        <v>1</v>
      </c>
      <c r="P793" s="30">
        <f>INDEX(parameters!$D$41:$AG$178,MATCH('PV (extension)'!B776,parameters!$C$41:$C$178,0),MATCH('PV (extension)'!A793,parameters!$D$5:$AG$5,0))/O793</f>
        <v>1.0104185757523119E-2</v>
      </c>
      <c r="Q793" t="inlineStr">
        <is>
          <t>central</t>
        </is>
      </c>
      <c r="R793">
        <f>INDEX(parameters!$C$196:$EJ$198,MATCH('PV (extension)'!Q793,parameters!$B$196:$B$198,0),MATCH('PV (extension)'!B776,parameters!$C$195:$EJ$195,0))</f>
        <v>1888.51204110916</v>
      </c>
      <c r="S793" t="n">
        <v>570</v>
      </c>
      <c r="T793" t="n">
        <v>30</v>
      </c>
      <c r="U793">
        <f>T793*S793*R793</f>
        <v>32293555.902966637</v>
      </c>
      <c r="V793">
        <f>1/U793</f>
        <v>3.0965930261898946E-8</v>
      </c>
    </row>
    <row r="794" s="29">
      <c r="A794" t="inlineStr">
        <is>
          <t>photovoltaic open ground installation, 570 kWp, CdTe, on open ground</t>
        </is>
      </c>
      <c r="B794" s="30">
        <f>P794*V794</f>
        <v>2.2984328487975383E-9</v>
      </c>
      <c r="C794" t="inlineStr">
        <is>
          <t>RER</t>
        </is>
      </c>
      <c r="D794" t="inlineStr">
        <is>
          <t>unit</t>
        </is>
      </c>
      <c r="F794" t="inlineStr">
        <is>
          <t>technosphere</t>
        </is>
      </c>
      <c r="G794" t="n">
        <v>2</v>
      </c>
      <c r="H794" t="n">
        <v>-21.47552628199886</v>
      </c>
      <c r="I794" t="n">
        <v>0.09798894162072011</v>
      </c>
      <c r="J794" t="inlineStr">
        <is>
          <t>(2,2,1,1,1,3); Calculation with average annual yield and share of technologies. Lifetime: 30a.</t>
        </is>
      </c>
      <c r="L794" t="inlineStr">
        <is>
          <t>photovoltaic open ground installation, 570 kWp, CdTe, on open ground</t>
        </is>
      </c>
      <c r="N794" t="inlineStr">
        <is>
          <t>all</t>
        </is>
      </c>
      <c r="O794" t="n">
        <v>1</v>
      </c>
      <c r="P794" s="30">
        <f>INDEX(parameters!$D$41:$AG$178,MATCH('PV (extension)'!B776,parameters!$C$41:$C$178,0),MATCH('PV (extension)'!A794,parameters!$D$5:$AG$5,0))/O794</f>
        <v>7.4224569691858172E-2</v>
      </c>
      <c r="Q794" t="inlineStr">
        <is>
          <t>central</t>
        </is>
      </c>
      <c r="R794">
        <f>INDEX(parameters!$C$196:$EJ$198,MATCH('PV (extension)'!Q794,parameters!$B$196:$B$198,0),MATCH('PV (extension)'!B776,parameters!$C$195:$EJ$195,0))</f>
        <v>1888.51204110916</v>
      </c>
      <c r="S794" t="n">
        <v>570</v>
      </c>
      <c r="T794" t="n">
        <v>30</v>
      </c>
      <c r="U794">
        <f>T794*S794*R794</f>
        <v>32293555.902966637</v>
      </c>
      <c r="V794">
        <f>1/U794</f>
        <v>3.0965930261898946E-8</v>
      </c>
    </row>
    <row r="795" s="29">
      <c r="A795" t="inlineStr">
        <is>
          <t>photovoltaic open ground installation, 570 kWp, micro-Si, on open ground</t>
        </is>
      </c>
      <c r="B795" s="30">
        <f>P795*V795</f>
        <v>2.4361757192140847E-11</v>
      </c>
      <c r="C795" t="inlineStr">
        <is>
          <t>RER</t>
        </is>
      </c>
      <c r="D795" t="inlineStr">
        <is>
          <t>unit</t>
        </is>
      </c>
      <c r="F795" t="inlineStr">
        <is>
          <t>technosphere</t>
        </is>
      </c>
      <c r="G795" t="n">
        <v>2</v>
      </c>
      <c r="H795" t="n">
        <v>-23.51240679473371</v>
      </c>
      <c r="I795" t="n">
        <v>0.09798894162072011</v>
      </c>
      <c r="J795" t="inlineStr">
        <is>
          <t>(2,2,1,1,1,3); Calculation with average annual yield and share of technologies. Lifetime: 30a.</t>
        </is>
      </c>
      <c r="L795" t="inlineStr">
        <is>
          <t>photovoltaic open ground installation, 570 kWp, micro-Si, on open ground</t>
        </is>
      </c>
      <c r="N795" t="inlineStr">
        <is>
          <t>all</t>
        </is>
      </c>
      <c r="O795" t="n">
        <v>1</v>
      </c>
      <c r="P795" s="30">
        <f>INDEX(parameters!$D$41:$AG$178,MATCH('PV (extension)'!B776,parameters!$C$41:$C$178,0),MATCH('PV (extension)'!A795,parameters!$D$5:$AG$5,0))/O795</f>
        <v>7.867277677789E-4</v>
      </c>
      <c r="Q795" t="inlineStr">
        <is>
          <t>central</t>
        </is>
      </c>
      <c r="R795">
        <f>INDEX(parameters!$C$196:$EJ$198,MATCH('PV (extension)'!Q795,parameters!$B$196:$B$198,0),MATCH('PV (extension)'!B776,parameters!$C$195:$EJ$195,0))</f>
        <v>1888.51204110916</v>
      </c>
      <c r="S795" t="n">
        <v>570</v>
      </c>
      <c r="T795" t="n">
        <v>30</v>
      </c>
      <c r="U795">
        <f>T795*S795*R795</f>
        <v>32293555.902966637</v>
      </c>
      <c r="V795">
        <f>1/U795</f>
        <v>3.0965930261898946E-8</v>
      </c>
    </row>
    <row r="796" s="29">
      <c r="A796" t="inlineStr">
        <is>
          <t>photovoltaic open ground installation, 570 kWp, multi-Si, on open ground</t>
        </is>
      </c>
      <c r="B796" s="30">
        <f>P796*V796</f>
        <v>8.152642649784453E-9</v>
      </c>
      <c r="C796" t="inlineStr">
        <is>
          <t>RER</t>
        </is>
      </c>
      <c r="D796" t="inlineStr">
        <is>
          <t>unit</t>
        </is>
      </c>
      <c r="F796" t="inlineStr">
        <is>
          <t>technosphere</t>
        </is>
      </c>
      <c r="G796" t="n">
        <v>2</v>
      </c>
      <c r="H796" t="n">
        <v>-18.20082258362968</v>
      </c>
      <c r="I796" t="n">
        <v>0.09798894162072011</v>
      </c>
      <c r="J796" t="inlineStr">
        <is>
          <t>(2,2,1,1,1,3); Calculation with average annual yield and share of technologies. Lifetime: 30a.</t>
        </is>
      </c>
      <c r="L796" t="inlineStr">
        <is>
          <t>photovoltaic open ground installation, 570 kWp, multi-Si, on open ground</t>
        </is>
      </c>
      <c r="N796" t="inlineStr">
        <is>
          <t>all</t>
        </is>
      </c>
      <c r="O796" t="n">
        <v>1</v>
      </c>
      <c r="P796" s="30">
        <f>INDEX(parameters!$D$41:$AG$178,MATCH('PV (extension)'!B776,parameters!$C$41:$C$178,0),MATCH('PV (extension)'!A796,parameters!$D$5:$AG$5,0))/O796</f>
        <v>0.2632778211677243</v>
      </c>
      <c r="Q796" t="inlineStr">
        <is>
          <t>central</t>
        </is>
      </c>
      <c r="R796">
        <f>INDEX(parameters!$C$196:$EJ$198,MATCH('PV (extension)'!Q796,parameters!$B$196:$B$198,0),MATCH('PV (extension)'!B776,parameters!$C$195:$EJ$195,0))</f>
        <v>1888.51204110916</v>
      </c>
      <c r="S796" t="n">
        <v>570</v>
      </c>
      <c r="T796" t="n">
        <v>30</v>
      </c>
      <c r="U796">
        <f>T796*S796*R796</f>
        <v>32293555.902966637</v>
      </c>
      <c r="V796">
        <f>1/U796</f>
        <v>3.0965930261898946E-8</v>
      </c>
    </row>
    <row r="797" s="29">
      <c r="A797" t="inlineStr">
        <is>
          <t>photovoltaic open ground installation, 570 kWp, single-Si, on open ground</t>
        </is>
      </c>
      <c r="B797" s="30">
        <f>P797*V797</f>
        <v>4.3245126533699835E-9</v>
      </c>
      <c r="C797" t="inlineStr">
        <is>
          <t>RER</t>
        </is>
      </c>
      <c r="D797" t="inlineStr">
        <is>
          <t>unit</t>
        </is>
      </c>
      <c r="F797" t="inlineStr">
        <is>
          <t>technosphere</t>
        </is>
      </c>
      <c r="G797" t="n">
        <v>2</v>
      </c>
      <c r="H797" t="n">
        <v>-18.8364689523836</v>
      </c>
      <c r="I797" t="n">
        <v>0.09798894162072011</v>
      </c>
      <c r="J797" t="inlineStr">
        <is>
          <t>(2,2,1,1,1,3); Calculation with average annual yield and share of technologies. Lifetime: 30a.</t>
        </is>
      </c>
      <c r="L797" t="inlineStr">
        <is>
          <t>photovoltaic open ground installation, 570 kWp, single-Si, on open ground</t>
        </is>
      </c>
      <c r="N797" t="inlineStr">
        <is>
          <t>all</t>
        </is>
      </c>
      <c r="O797" t="n">
        <v>1</v>
      </c>
      <c r="P797" s="30">
        <f>INDEX(parameters!$D$41:$AG$178,MATCH('PV (extension)'!B776,parameters!$C$41:$C$178,0),MATCH('PV (extension)'!A797,parameters!$D$5:$AG$5,0))/O797</f>
        <v>0.13965389112469015</v>
      </c>
      <c r="Q797" t="inlineStr">
        <is>
          <t>central</t>
        </is>
      </c>
      <c r="R797">
        <f>INDEX(parameters!$C$196:$EJ$198,MATCH('PV (extension)'!Q797,parameters!$B$196:$B$198,0),MATCH('PV (extension)'!B776,parameters!$C$195:$EJ$195,0))</f>
        <v>1888.51204110916</v>
      </c>
      <c r="S797" t="n">
        <v>570</v>
      </c>
      <c r="T797" t="n">
        <v>30</v>
      </c>
      <c r="U797">
        <f>T797*S797*R797</f>
        <v>32293555.902966637</v>
      </c>
      <c r="V797">
        <f>1/U797</f>
        <v>3.0965930261898946E-8</v>
      </c>
    </row>
    <row r="798" ht="16" customHeight="1" s="29">
      <c r="A798" t="inlineStr">
        <is>
          <t>photovoltaic slanted-roof installation, 93 kWp, multi-Si, laminated, integrated, on roof</t>
        </is>
      </c>
      <c r="B798" s="30">
        <f>P798*V798</f>
        <v>1.3344863342569196E-9</v>
      </c>
      <c r="C798" t="inlineStr">
        <is>
          <t>CH</t>
        </is>
      </c>
      <c r="D798" t="inlineStr">
        <is>
          <t>unit</t>
        </is>
      </c>
      <c r="F798" t="inlineStr">
        <is>
          <t>technosphere</t>
        </is>
      </c>
      <c r="G798" t="n">
        <v>2</v>
      </c>
      <c r="H798" t="n">
        <v>-20.65878981776205</v>
      </c>
      <c r="I798" t="n">
        <v>0.09798894162072011</v>
      </c>
      <c r="J798" t="inlineStr">
        <is>
          <t>(2,2,1,1,1,3); Calculation with average annual yield and share of technologies. Lifetime: 30a.</t>
        </is>
      </c>
      <c r="L798" t="inlineStr">
        <is>
          <t>photovoltaic slanted-roof installation, 93 kWp, multi-Si, laminated, integrated, on roof</t>
        </is>
      </c>
      <c r="N798" t="inlineStr">
        <is>
          <t>all</t>
        </is>
      </c>
      <c r="O798" t="n">
        <v>1</v>
      </c>
      <c r="P798" s="30">
        <f>INDEX(parameters!$D$41:$AG$178,MATCH('PV (extension)'!B776,parameters!$C$41:$C$178,0),MATCH('PV (extension)'!A798,parameters!$D$5:$AG$5,0))/O798</f>
        <v>6.6094595017907607E-3</v>
      </c>
      <c r="Q798" s="3" t="inlineStr">
        <is>
          <t>roof-top</t>
        </is>
      </c>
      <c r="R798">
        <f>INDEX(parameters!$C$196:$EJ$198,MATCH('PV (extension)'!Q798,parameters!$B$196:$B$198,0),MATCH('PV (extension)'!B776,parameters!$C$195:$EJ$195,0))</f>
        <v>1775.2013186426102</v>
      </c>
      <c r="S798" t="n">
        <v>93</v>
      </c>
      <c r="T798" t="n">
        <v>30</v>
      </c>
      <c r="U798">
        <f>T798*S798*R798</f>
        <v>4952811.6790128825</v>
      </c>
      <c r="V798">
        <f>1/U798</f>
        <v>2.0190551646399454E-7</v>
      </c>
    </row>
    <row r="799" ht="16" customHeight="1" s="29">
      <c r="A799" t="inlineStr">
        <is>
          <t>photovoltaic slanted-roof installation, 93 kWp, multi-Si, panel, mounted, on roof</t>
        </is>
      </c>
      <c r="B799" s="30">
        <f>P799*V799</f>
        <v>2.2628154852501172E-8</v>
      </c>
      <c r="C799" t="inlineStr">
        <is>
          <t>CH</t>
        </is>
      </c>
      <c r="D799" t="inlineStr">
        <is>
          <t>unit</t>
        </is>
      </c>
      <c r="F799" t="inlineStr">
        <is>
          <t>technosphere</t>
        </is>
      </c>
      <c r="G799" t="n">
        <v>2</v>
      </c>
      <c r="H799" t="n">
        <v>-17.84536035000586</v>
      </c>
      <c r="I799" t="n">
        <v>0.09798894162072011</v>
      </c>
      <c r="J799" t="inlineStr">
        <is>
          <t>(2,2,1,1,1,3); Calculation with average annual yield and share of technologies. Lifetime: 30a.</t>
        </is>
      </c>
      <c r="L799" t="inlineStr">
        <is>
          <t>photovoltaic slanted-roof installation, 93 kWp, multi-Si, panel, mounted, on roof</t>
        </is>
      </c>
      <c r="N799" t="inlineStr">
        <is>
          <t>all</t>
        </is>
      </c>
      <c r="O799" t="n">
        <v>1</v>
      </c>
      <c r="P799" s="30">
        <f>INDEX(parameters!$D$41:$AG$178,MATCH('PV (extension)'!B776,parameters!$C$41:$C$178,0),MATCH('PV (extension)'!A799,parameters!$D$5:$AG$5,0))/O799</f>
        <v>0.11207298962797985</v>
      </c>
      <c r="Q799" s="3" t="inlineStr">
        <is>
          <t>roof-top</t>
        </is>
      </c>
      <c r="R799">
        <f>INDEX(parameters!$C$196:$EJ$198,MATCH('PV (extension)'!Q799,parameters!$B$196:$B$198,0),MATCH('PV (extension)'!B776,parameters!$C$195:$EJ$195,0))</f>
        <v>1775.2013186426102</v>
      </c>
      <c r="S799" t="n">
        <v>93</v>
      </c>
      <c r="T799" t="n">
        <v>30</v>
      </c>
      <c r="U799">
        <f>T799*S799*R799</f>
        <v>4952811.6790128825</v>
      </c>
      <c r="V799">
        <f>1/U799</f>
        <v>2.0190551646399454E-7</v>
      </c>
    </row>
    <row r="800" ht="16" customHeight="1" s="29">
      <c r="A800" t="inlineStr">
        <is>
          <t>photovoltaic slanted-roof installation, 93 kWp, single-Si, laminated, integrated, on roof</t>
        </is>
      </c>
      <c r="B800" s="30">
        <f>P800*V800</f>
        <v>7.0546728732638628E-10</v>
      </c>
      <c r="C800" t="inlineStr">
        <is>
          <t>CH</t>
        </is>
      </c>
      <c r="D800" t="inlineStr">
        <is>
          <t>unit</t>
        </is>
      </c>
      <c r="F800" t="inlineStr">
        <is>
          <t>technosphere</t>
        </is>
      </c>
      <c r="G800" t="n">
        <v>2</v>
      </c>
      <c r="H800" t="n">
        <v>-21.2944254997521</v>
      </c>
      <c r="I800" t="n">
        <v>0.09798894162072011</v>
      </c>
      <c r="J800" t="inlineStr">
        <is>
          <t>(2,2,1,1,1,3); Calculation with average annual yield and share of technologies. Lifetime: 30a.</t>
        </is>
      </c>
      <c r="L800" t="inlineStr">
        <is>
          <t>photovoltaic slanted-roof installation, 93 kWp, single-Si, laminated, integrated, on roof</t>
        </is>
      </c>
      <c r="N800" t="inlineStr">
        <is>
          <t>all</t>
        </is>
      </c>
      <c r="O800" t="n">
        <v>1</v>
      </c>
      <c r="P800" s="30">
        <f>INDEX(parameters!$D$41:$AG$178,MATCH('PV (extension)'!B776,parameters!$C$41:$C$178,0),MATCH('PV (extension)'!A800,parameters!$D$5:$AG$5,0))/O800</f>
        <v>3.4940466198316628E-3</v>
      </c>
      <c r="Q800" s="3" t="inlineStr">
        <is>
          <t>roof-top</t>
        </is>
      </c>
      <c r="R800">
        <f>INDEX(parameters!$C$196:$EJ$198,MATCH('PV (extension)'!Q800,parameters!$B$196:$B$198,0),MATCH('PV (extension)'!B776,parameters!$C$195:$EJ$195,0))</f>
        <v>1775.2013186426102</v>
      </c>
      <c r="S800" t="n">
        <v>93</v>
      </c>
      <c r="T800" t="n">
        <v>30</v>
      </c>
      <c r="U800">
        <f>T800*S800*R800</f>
        <v>4952811.6790128825</v>
      </c>
      <c r="V800">
        <f>1/U800</f>
        <v>2.0190551646399454E-7</v>
      </c>
    </row>
    <row r="801" ht="16" customHeight="1" s="29">
      <c r="A801" t="inlineStr">
        <is>
          <t>photovoltaic slanted-roof installation, 93 kWp, single-Si, panel, mounted, on roof</t>
        </is>
      </c>
      <c r="B801" s="30">
        <f>P801*V801</f>
        <v>1.1852865430862096E-8</v>
      </c>
      <c r="C801" t="inlineStr">
        <is>
          <t>CH</t>
        </is>
      </c>
      <c r="D801" t="inlineStr">
        <is>
          <t>unit</t>
        </is>
      </c>
      <c r="F801" t="inlineStr">
        <is>
          <t>technosphere</t>
        </is>
      </c>
      <c r="G801" t="n">
        <v>2</v>
      </c>
      <c r="H801" t="n">
        <v>-18.48100416113547</v>
      </c>
      <c r="I801" t="n">
        <v>0.09798894162072011</v>
      </c>
      <c r="J801" t="inlineStr">
        <is>
          <t>(2,2,1,1,1,3); Calculation with average annual yield and share of technologies. Lifetime: 30a.</t>
        </is>
      </c>
      <c r="L801" t="inlineStr">
        <is>
          <t>photovoltaic slanted-roof installation, 93 kWp, single-Si, panel, mounted, on roof</t>
        </is>
      </c>
      <c r="N801" t="inlineStr">
        <is>
          <t>all</t>
        </is>
      </c>
      <c r="O801" t="n">
        <v>1</v>
      </c>
      <c r="P801" s="30">
        <f>INDEX(parameters!$D$41:$AG$178,MATCH('PV (extension)'!B776,parameters!$C$41:$C$178,0),MATCH('PV (extension)'!A801,parameters!$D$5:$AG$5,0))/O801</f>
        <v>5.8705010335741853E-2</v>
      </c>
      <c r="Q801" s="3" t="inlineStr">
        <is>
          <t>roof-top</t>
        </is>
      </c>
      <c r="R801">
        <f>INDEX(parameters!$C$196:$EJ$198,MATCH('PV (extension)'!Q801,parameters!$B$196:$B$198,0),MATCH('PV (extension)'!B776,parameters!$C$195:$EJ$195,0))</f>
        <v>1775.2013186426102</v>
      </c>
      <c r="S801" t="n">
        <v>93</v>
      </c>
      <c r="T801" t="n">
        <v>30</v>
      </c>
      <c r="U801">
        <f>T801*S801*R801</f>
        <v>4952811.6790128825</v>
      </c>
      <c r="V801">
        <f>1/U801</f>
        <v>2.0190551646399454E-7</v>
      </c>
    </row>
    <row r="802" s="29">
      <c r="A802" t="inlineStr">
        <is>
          <t>photovoltaic facade installation, 3kWp, multi-Si, laminated, integrated, at building</t>
        </is>
      </c>
      <c r="B802" s="30">
        <f>P802*V802</f>
        <v>2.9296971766572859E-8</v>
      </c>
      <c r="C802" t="inlineStr">
        <is>
          <t>APAC</t>
        </is>
      </c>
      <c r="D802" t="inlineStr">
        <is>
          <t>unit</t>
        </is>
      </c>
      <c r="F802" t="inlineStr">
        <is>
          <t>technosphere</t>
        </is>
      </c>
      <c r="G802" t="n">
        <v>2</v>
      </c>
      <c r="H802" t="n">
        <v>-17.5612990452514</v>
      </c>
      <c r="I802" t="n">
        <v>0.09798894162072011</v>
      </c>
      <c r="J802" t="inlineStr">
        <is>
          <t>(2,2,1,1,1,3); Calculation with average annual yield and share of technologies. Lifetime: 30a.</t>
        </is>
      </c>
      <c r="L802" t="inlineStr">
        <is>
          <t>photovoltaic facade installation, 3kWp, multi-Si, laminated, integrated, at building</t>
        </is>
      </c>
      <c r="N802" t="inlineStr">
        <is>
          <t>all</t>
        </is>
      </c>
      <c r="O802" t="n">
        <v>1</v>
      </c>
      <c r="P802" s="30">
        <f>INDEX(parameters!$D$41:$AG$178,MATCH('PV (extension)'!B776,parameters!$C$41:$C$178,0),MATCH('PV (extension)'!A802,parameters!$D$5:$AG$5,0))/O802</f>
        <v>3.2864644265829519E-3</v>
      </c>
      <c r="Q802" t="inlineStr">
        <is>
          <t>façade</t>
        </is>
      </c>
      <c r="R802">
        <f>INDEX(parameters!$C$196:$EJ$198,MATCH('PV (extension)'!Q802,parameters!$B$196:$B$198,0),MATCH('PV (extension)'!B776,parameters!$C$195:$EJ$195,0))</f>
        <v>1246.4179471320456</v>
      </c>
      <c r="S802" t="n">
        <v>3</v>
      </c>
      <c r="T802" t="n">
        <v>30</v>
      </c>
      <c r="U802">
        <f>T802*S802*R802</f>
        <v>112177.61524188411</v>
      </c>
      <c r="V802">
        <f>1/U802</f>
        <v>8.914434469334546E-6</v>
      </c>
    </row>
    <row r="803" s="29">
      <c r="A803" t="inlineStr">
        <is>
          <t>photovoltaic facade installation, 3kWp, multi-Si, panel, mounted, at building</t>
        </is>
      </c>
      <c r="B803" s="30">
        <f>P803*V803</f>
        <v>2.8732575336988515E-8</v>
      </c>
      <c r="C803" t="inlineStr">
        <is>
          <t>APAC</t>
        </is>
      </c>
      <c r="D803" t="inlineStr">
        <is>
          <t>unit</t>
        </is>
      </c>
      <c r="F803" t="inlineStr">
        <is>
          <t>technosphere</t>
        </is>
      </c>
      <c r="G803" t="n">
        <v>2</v>
      </c>
      <c r="H803" t="n">
        <v>-17.5612990452514</v>
      </c>
      <c r="I803" t="n">
        <v>0.09798894162072011</v>
      </c>
      <c r="J803" t="inlineStr">
        <is>
          <t>(2,2,1,1,1,3); Calculation with average annual yield and share of technologies. Lifetime: 30a.</t>
        </is>
      </c>
      <c r="L803" t="inlineStr">
        <is>
          <t>photovoltaic facade installation, 3kWp, multi-Si, panel, mounted, at building</t>
        </is>
      </c>
      <c r="N803" t="inlineStr">
        <is>
          <t>all</t>
        </is>
      </c>
      <c r="O803" t="n">
        <v>1</v>
      </c>
      <c r="P803" s="30">
        <f>INDEX(parameters!$D$41:$AG$178,MATCH('PV (extension)'!B776,parameters!$C$41:$C$178,0),MATCH('PV (extension)'!A803,parameters!$D$5:$AG$5,0))/O803</f>
        <v>3.2231517810611459E-3</v>
      </c>
      <c r="Q803" t="inlineStr">
        <is>
          <t>façade</t>
        </is>
      </c>
      <c r="R803">
        <f>INDEX(parameters!$C$196:$EJ$198,MATCH('PV (extension)'!Q803,parameters!$B$196:$B$198,0),MATCH('PV (extension)'!B776,parameters!$C$195:$EJ$195,0))</f>
        <v>1246.4179471320456</v>
      </c>
      <c r="S803" t="n">
        <v>3</v>
      </c>
      <c r="T803" t="n">
        <v>30</v>
      </c>
      <c r="U803">
        <f>T803*S803*R803</f>
        <v>112177.61524188411</v>
      </c>
      <c r="V803">
        <f>1/U803</f>
        <v>8.914434469334546E-6</v>
      </c>
    </row>
    <row r="804" s="29">
      <c r="A804" t="inlineStr">
        <is>
          <t>photovoltaic facade installation, 3kWp, single-Si, laminated, integrated, at building</t>
        </is>
      </c>
      <c r="B804" s="30">
        <f>P804*V804</f>
        <v>1.5445036469591627E-8</v>
      </c>
      <c r="C804" t="inlineStr">
        <is>
          <t>APAC</t>
        </is>
      </c>
      <c r="D804" t="inlineStr">
        <is>
          <t>unit</t>
        </is>
      </c>
      <c r="F804" t="inlineStr">
        <is>
          <t>technosphere</t>
        </is>
      </c>
      <c r="G804" t="n">
        <v>2</v>
      </c>
      <c r="H804" t="n">
        <v>-18.19689739735082</v>
      </c>
      <c r="I804" t="n">
        <v>0.09798894162072011</v>
      </c>
      <c r="J804" t="inlineStr">
        <is>
          <t>(2,2,1,1,1,3); Calculation with average annual yield and share of technologies. Lifetime: 30a.</t>
        </is>
      </c>
      <c r="L804" t="inlineStr">
        <is>
          <t>photovoltaic facade installation, 3kWp, single-Si, laminated, integrated, at building</t>
        </is>
      </c>
      <c r="N804" t="inlineStr">
        <is>
          <t>all</t>
        </is>
      </c>
      <c r="O804" t="n">
        <v>1</v>
      </c>
      <c r="P804" s="30">
        <f>INDEX(parameters!$D$41:$AG$178,MATCH('PV (extension)'!B776,parameters!$C$41:$C$178,0),MATCH('PV (extension)'!A804,parameters!$D$5:$AG$5,0))/O804</f>
        <v>1.7325873584827175E-3</v>
      </c>
      <c r="Q804" t="inlineStr">
        <is>
          <t>façade</t>
        </is>
      </c>
      <c r="R804">
        <f>INDEX(parameters!$C$196:$EJ$198,MATCH('PV (extension)'!Q804,parameters!$B$196:$B$198,0),MATCH('PV (extension)'!B776,parameters!$C$195:$EJ$195,0))</f>
        <v>1246.4179471320456</v>
      </c>
      <c r="S804" t="n">
        <v>3</v>
      </c>
      <c r="T804" t="n">
        <v>30</v>
      </c>
      <c r="U804">
        <f>T804*S804*R804</f>
        <v>112177.61524188411</v>
      </c>
      <c r="V804">
        <f>1/U804</f>
        <v>8.914434469334546E-6</v>
      </c>
    </row>
    <row r="805" s="29">
      <c r="A805" t="inlineStr">
        <is>
          <t>photovoltaic facade installation, 3kWp, single-Si, panel, mounted, at building</t>
        </is>
      </c>
      <c r="B805" s="30">
        <f>P805*V805</f>
        <v>1.5431672669711768E-8</v>
      </c>
      <c r="C805" t="inlineStr">
        <is>
          <t>APAC</t>
        </is>
      </c>
      <c r="D805" t="inlineStr">
        <is>
          <t>unit</t>
        </is>
      </c>
      <c r="F805" t="inlineStr">
        <is>
          <t>technosphere</t>
        </is>
      </c>
      <c r="G805" t="n">
        <v>2</v>
      </c>
      <c r="H805" t="n">
        <v>-18.19689739735082</v>
      </c>
      <c r="I805" t="n">
        <v>0.09798894162072011</v>
      </c>
      <c r="J805" t="inlineStr">
        <is>
          <t>(2,2,1,1,1,3); Calculation with average annual yield and share of technologies. Lifetime: 30a.</t>
        </is>
      </c>
      <c r="L805" t="inlineStr">
        <is>
          <t>photovoltaic facade installation, 3kWp, single-Si, panel, mounted, at building</t>
        </is>
      </c>
      <c r="N805" t="inlineStr">
        <is>
          <t>all</t>
        </is>
      </c>
      <c r="O805" t="n">
        <v>1</v>
      </c>
      <c r="P805" s="30">
        <f>INDEX(parameters!$D$41:$AG$178,MATCH('PV (extension)'!B776,parameters!$C$41:$C$178,0),MATCH('PV (extension)'!A805,parameters!$D$5:$AG$5,0))/O805</f>
        <v>1.7310882392816251E-3</v>
      </c>
      <c r="Q805" t="inlineStr">
        <is>
          <t>façade</t>
        </is>
      </c>
      <c r="R805">
        <f>INDEX(parameters!$C$196:$EJ$198,MATCH('PV (extension)'!Q805,parameters!$B$196:$B$198,0),MATCH('PV (extension)'!B776,parameters!$C$195:$EJ$195,0))</f>
        <v>1246.4179471320456</v>
      </c>
      <c r="S805" t="n">
        <v>3</v>
      </c>
      <c r="T805" t="n">
        <v>30</v>
      </c>
      <c r="U805">
        <f>T805*S805*R805</f>
        <v>112177.61524188411</v>
      </c>
      <c r="V805">
        <f>1/U805</f>
        <v>8.914434469334546E-6</v>
      </c>
    </row>
    <row r="806" ht="16" customHeight="1" s="29">
      <c r="A806" t="inlineStr">
        <is>
          <t>photovoltaic flat-roof installation, 3kWp, multi-Si, on roof</t>
        </is>
      </c>
      <c r="B806" s="30">
        <f>P806*V806</f>
        <v>3.1686590693701673E-7</v>
      </c>
      <c r="C806" t="inlineStr">
        <is>
          <t>APAC</t>
        </is>
      </c>
      <c r="D806" t="inlineStr">
        <is>
          <t>unit</t>
        </is>
      </c>
      <c r="F806" t="inlineStr">
        <is>
          <t>technosphere</t>
        </is>
      </c>
      <c r="G806" t="n">
        <v>2</v>
      </c>
      <c r="H806" t="n">
        <v>-15.20991773919472</v>
      </c>
      <c r="I806" t="n">
        <v>0.09798894162072011</v>
      </c>
      <c r="J806" t="inlineStr">
        <is>
          <t>(2,2,1,1,1,3); Calculation with average annual yield and share of technologies. Lifetime: 30a.</t>
        </is>
      </c>
      <c r="L806" t="inlineStr">
        <is>
          <t>photovoltaic flat-roof installation, 3kWp, multi-Si, on roof</t>
        </is>
      </c>
      <c r="N806" t="inlineStr">
        <is>
          <t>all</t>
        </is>
      </c>
      <c r="O806" t="n">
        <v>1</v>
      </c>
      <c r="P806" s="30">
        <f>INDEX(parameters!$D$41:$AG$178,MATCH('PV (extension)'!B776,parameters!$C$41:$C$178,0),MATCH('PV (extension)'!A806,parameters!$D$5:$AG$5,0))/O806</f>
        <v>5.0625069824473082E-2</v>
      </c>
      <c r="Q806" s="3" t="inlineStr">
        <is>
          <t>roof-top</t>
        </is>
      </c>
      <c r="R806">
        <f>INDEX(parameters!$C$196:$EJ$198,MATCH('PV (extension)'!Q806,parameters!$B$196:$B$198,0),MATCH('PV (extension)'!B776,parameters!$C$195:$EJ$195,0))</f>
        <v>1775.2013186426102</v>
      </c>
      <c r="S806" t="n">
        <v>3</v>
      </c>
      <c r="T806" t="n">
        <v>30</v>
      </c>
      <c r="U806">
        <f>T806*S806*R806</f>
        <v>159768.11867783492</v>
      </c>
      <c r="V806">
        <f>1/U806</f>
        <v>6.2590710103838309E-6</v>
      </c>
    </row>
    <row r="807" ht="16" customHeight="1" s="29">
      <c r="A807" t="inlineStr">
        <is>
          <t>photovoltaic flat-roof installation, 3kWp, single-Si, on roof</t>
        </is>
      </c>
      <c r="B807" s="30">
        <f>P807*V807</f>
        <v>1.6539941343079974E-7</v>
      </c>
      <c r="C807" t="inlineStr">
        <is>
          <t>APAC</t>
        </is>
      </c>
      <c r="D807" t="inlineStr">
        <is>
          <t>unit</t>
        </is>
      </c>
      <c r="F807" t="inlineStr">
        <is>
          <t>technosphere</t>
        </is>
      </c>
      <c r="G807" t="n">
        <v>2</v>
      </c>
      <c r="H807" t="n">
        <v>-15.84555259734934</v>
      </c>
      <c r="I807" t="n">
        <v>0.09798894162072011</v>
      </c>
      <c r="J807" t="inlineStr">
        <is>
          <t>(2,2,1,1,1,3); Calculation with average annual yield and share of technologies. Lifetime: 30a.</t>
        </is>
      </c>
      <c r="L807" t="inlineStr">
        <is>
          <t>photovoltaic flat-roof installation, 3kWp, single-Si, on roof</t>
        </is>
      </c>
      <c r="N807" t="inlineStr">
        <is>
          <t>all</t>
        </is>
      </c>
      <c r="O807" t="n">
        <v>1</v>
      </c>
      <c r="P807" s="30">
        <f>INDEX(parameters!$D$41:$AG$178,MATCH('PV (extension)'!B776,parameters!$C$41:$C$178,0),MATCH('PV (extension)'!A807,parameters!$D$5:$AG$5,0))/O807</f>
        <v>2.6425553114256296E-2</v>
      </c>
      <c r="Q807" s="3" t="inlineStr">
        <is>
          <t>roof-top</t>
        </is>
      </c>
      <c r="R807">
        <f>INDEX(parameters!$C$196:$EJ$198,MATCH('PV (extension)'!Q807,parameters!$B$196:$B$198,0),MATCH('PV (extension)'!B776,parameters!$C$195:$EJ$195,0))</f>
        <v>1775.2013186426102</v>
      </c>
      <c r="S807" t="n">
        <v>3</v>
      </c>
      <c r="T807" t="n">
        <v>30</v>
      </c>
      <c r="U807">
        <f>T807*S807*R807</f>
        <v>159768.11867783492</v>
      </c>
      <c r="V807">
        <f>1/U807</f>
        <v>6.2590710103838309E-6</v>
      </c>
    </row>
    <row r="808" ht="16" customHeight="1" s="29">
      <c r="A808" t="inlineStr">
        <is>
          <t>photovoltaic slanted-roof installation, 3kWp, CIS, panel, mounted, on roof</t>
        </is>
      </c>
      <c r="B808" s="30">
        <f>P808*V808</f>
        <v>9.1485430961401003E-8</v>
      </c>
      <c r="C808" t="inlineStr">
        <is>
          <t>CH</t>
        </is>
      </c>
      <c r="D808" t="inlineStr">
        <is>
          <t>unit</t>
        </is>
      </c>
      <c r="F808" t="inlineStr">
        <is>
          <t>technosphere</t>
        </is>
      </c>
      <c r="G808" t="n">
        <v>2</v>
      </c>
      <c r="H808" t="n">
        <v>-16.88405011147741</v>
      </c>
      <c r="I808" t="n">
        <v>0.09798894162072011</v>
      </c>
      <c r="J808" t="inlineStr">
        <is>
          <t>(2,2,1,1,1,3); Calculation with average annual yield and share of technologies. Lifetime: 30a.</t>
        </is>
      </c>
      <c r="L808" t="inlineStr">
        <is>
          <t>photovoltaic slanted-roof installation, 3kWp, CIS, panel, mounted, on roof</t>
        </is>
      </c>
      <c r="N808" t="inlineStr">
        <is>
          <t>all</t>
        </is>
      </c>
      <c r="O808" t="n">
        <v>1</v>
      </c>
      <c r="P808" s="30">
        <f>INDEX(parameters!$D$41:$AG$178,MATCH('PV (extension)'!B776,parameters!$C$41:$C$178,0),MATCH('PV (extension)'!A808,parameters!$D$5:$AG$5,0))/O808</f>
        <v>1.4616455191133988E-2</v>
      </c>
      <c r="Q808" s="3" t="inlineStr">
        <is>
          <t>roof-top</t>
        </is>
      </c>
      <c r="R808">
        <f>INDEX(parameters!$C$196:$EJ$198,MATCH('PV (extension)'!Q808,parameters!$B$196:$B$198,0),MATCH('PV (extension)'!B776,parameters!$C$195:$EJ$195,0))</f>
        <v>1775.2013186426102</v>
      </c>
      <c r="S808" t="n">
        <v>3</v>
      </c>
      <c r="T808" t="n">
        <v>30</v>
      </c>
      <c r="U808">
        <f>T808*S808*R808</f>
        <v>159768.11867783492</v>
      </c>
      <c r="V808">
        <f>1/U808</f>
        <v>6.2590710103838309E-6</v>
      </c>
    </row>
    <row r="809" ht="16" customHeight="1" s="29">
      <c r="A809" t="inlineStr">
        <is>
          <t>photovoltaic slanted-roof installation, 3kWp, CdTe, laminated, integrated, on roof</t>
        </is>
      </c>
      <c r="B809" s="30">
        <f>P809*V809</f>
        <v>2.5616494371859871E-9</v>
      </c>
      <c r="C809" t="inlineStr">
        <is>
          <t>CH</t>
        </is>
      </c>
      <c r="D809" t="inlineStr">
        <is>
          <t>unit</t>
        </is>
      </c>
      <c r="F809" t="inlineStr">
        <is>
          <t>technosphere</t>
        </is>
      </c>
      <c r="G809" t="n">
        <v>2</v>
      </c>
      <c r="H809" t="n">
        <v>-19.50639655088546</v>
      </c>
      <c r="I809" t="n">
        <v>0.09798894162072011</v>
      </c>
      <c r="J809" t="inlineStr">
        <is>
          <t>(2,2,1,1,1,3); Calculation with average annual yield and share of technologies. Lifetime: 30a.</t>
        </is>
      </c>
      <c r="L809" t="inlineStr">
        <is>
          <t>photovoltaic slanted-roof installation, 3kWp, CdTe, laminated, integrated, on roof</t>
        </is>
      </c>
      <c r="N809" t="inlineStr">
        <is>
          <t>all</t>
        </is>
      </c>
      <c r="O809" t="n">
        <v>1</v>
      </c>
      <c r="P809" s="30">
        <f>INDEX(parameters!$D$41:$AG$178,MATCH('PV (extension)'!B776,parameters!$C$41:$C$178,0),MATCH('PV (extension)'!A809,parameters!$D$5:$AG$5,0))/O809</f>
        <v>4.0926991129133978E-4</v>
      </c>
      <c r="Q809" s="3" t="inlineStr">
        <is>
          <t>roof-top</t>
        </is>
      </c>
      <c r="R809">
        <f>INDEX(parameters!$C$196:$EJ$198,MATCH('PV (extension)'!Q809,parameters!$B$196:$B$198,0),MATCH('PV (extension)'!B776,parameters!$C$195:$EJ$195,0))</f>
        <v>1775.2013186426102</v>
      </c>
      <c r="S809" t="n">
        <v>3</v>
      </c>
      <c r="T809" t="n">
        <v>30</v>
      </c>
      <c r="U809">
        <f>T809*S809*R809</f>
        <v>159768.11867783492</v>
      </c>
      <c r="V809">
        <f>1/U809</f>
        <v>6.2590710103838309E-6</v>
      </c>
    </row>
    <row r="810" ht="16" customHeight="1" s="29">
      <c r="A810" t="inlineStr">
        <is>
          <t>photovoltaic slanted-roof installation, 3kWp, multi-Si, laminated, integrated, on roof</t>
        </is>
      </c>
      <c r="B810" s="30">
        <f>P810*V810</f>
        <v>1.521890979225972E-8</v>
      </c>
      <c r="C810" t="inlineStr">
        <is>
          <t>APAC</t>
        </is>
      </c>
      <c r="D810" t="inlineStr">
        <is>
          <t>unit</t>
        </is>
      </c>
      <c r="F810" t="inlineStr">
        <is>
          <t>technosphere</t>
        </is>
      </c>
      <c r="G810" t="n">
        <v>2</v>
      </c>
      <c r="H810" t="n">
        <v>-18.22076487875746</v>
      </c>
      <c r="I810" t="n">
        <v>0.09798894162072011</v>
      </c>
      <c r="J810" t="inlineStr">
        <is>
          <t>(2,2,1,1,1,3); Calculation with average annual yield and share of technologies. Lifetime: 30a.</t>
        </is>
      </c>
      <c r="L810" t="inlineStr">
        <is>
          <t>photovoltaic slanted-roof installation, 3kWp, multi-Si, laminated, integrated, on roof</t>
        </is>
      </c>
      <c r="N810" t="inlineStr">
        <is>
          <t>all</t>
        </is>
      </c>
      <c r="O810" t="n">
        <v>1</v>
      </c>
      <c r="P810" s="30">
        <f>INDEX(parameters!$D$41:$AG$178,MATCH('PV (extension)'!B776,parameters!$C$41:$C$178,0),MATCH('PV (extension)'!A810,parameters!$D$5:$AG$5,0))/O810</f>
        <v>2.4314965858370148E-3</v>
      </c>
      <c r="Q810" s="3" t="inlineStr">
        <is>
          <t>roof-top</t>
        </is>
      </c>
      <c r="R810">
        <f>INDEX(parameters!$C$196:$EJ$198,MATCH('PV (extension)'!Q810,parameters!$B$196:$B$198,0),MATCH('PV (extension)'!B776,parameters!$C$195:$EJ$195,0))</f>
        <v>1775.2013186426102</v>
      </c>
      <c r="S810" t="n">
        <v>3</v>
      </c>
      <c r="T810" t="n">
        <v>30</v>
      </c>
      <c r="U810">
        <f>T810*S810*R810</f>
        <v>159768.11867783492</v>
      </c>
      <c r="V810">
        <f>1/U810</f>
        <v>6.2590710103838309E-6</v>
      </c>
    </row>
    <row r="811" ht="16" customHeight="1" s="29">
      <c r="A811" t="inlineStr">
        <is>
          <t>photovoltaic slanted-roof installation, 3kWp, multi-Si, panel, mounted, on roof</t>
        </is>
      </c>
      <c r="B811" s="30">
        <f>P811*V811</f>
        <v>2.6049367907548136E-7</v>
      </c>
      <c r="C811" t="inlineStr">
        <is>
          <t>APAC</t>
        </is>
      </c>
      <c r="D811" t="inlineStr">
        <is>
          <t>unit</t>
        </is>
      </c>
      <c r="F811" t="inlineStr">
        <is>
          <t>technosphere</t>
        </is>
      </c>
      <c r="G811" t="n">
        <v>2</v>
      </c>
      <c r="H811" t="n">
        <v>-15.40735416199742</v>
      </c>
      <c r="I811" t="n">
        <v>0.09798894162072011</v>
      </c>
      <c r="J811" t="inlineStr">
        <is>
          <t>(2,2,1,1,1,3); Calculation with average annual yield and share of technologies. Lifetime: 30a.</t>
        </is>
      </c>
      <c r="L811" t="inlineStr">
        <is>
          <t>photovoltaic slanted-roof installation, 3kWp, multi-Si, panel, mounted, on roof</t>
        </is>
      </c>
      <c r="N811" t="inlineStr">
        <is>
          <t>all</t>
        </is>
      </c>
      <c r="O811" t="n">
        <v>1</v>
      </c>
      <c r="P811" s="30">
        <f>INDEX(parameters!$D$41:$AG$178,MATCH('PV (extension)'!B776,parameters!$C$41:$C$178,0),MATCH('PV (extension)'!A811,parameters!$D$5:$AG$5,0))/O811</f>
        <v>4.1618585033357351E-2</v>
      </c>
      <c r="Q811" s="3" t="inlineStr">
        <is>
          <t>roof-top</t>
        </is>
      </c>
      <c r="R811">
        <f>INDEX(parameters!$C$196:$EJ$198,MATCH('PV (extension)'!Q811,parameters!$B$196:$B$198,0),MATCH('PV (extension)'!B776,parameters!$C$195:$EJ$195,0))</f>
        <v>1775.2013186426102</v>
      </c>
      <c r="S811" t="n">
        <v>3</v>
      </c>
      <c r="T811" t="n">
        <v>30</v>
      </c>
      <c r="U811">
        <f>T811*S811*R811</f>
        <v>159768.11867783492</v>
      </c>
      <c r="V811">
        <f>1/U811</f>
        <v>6.2590710103838309E-6</v>
      </c>
    </row>
    <row r="812" ht="16" customHeight="1" s="29">
      <c r="A812" t="inlineStr">
        <is>
          <t>photovoltaic slanted-roof installation, 3kWp, single-Si, laminated, integrated, on roof</t>
        </is>
      </c>
      <c r="B812" s="30">
        <f>P812*V812</f>
        <v>8.0431374011697546E-9</v>
      </c>
      <c r="C812" t="inlineStr">
        <is>
          <t>APAC</t>
        </is>
      </c>
      <c r="D812" t="inlineStr">
        <is>
          <t>unit</t>
        </is>
      </c>
      <c r="F812" t="inlineStr">
        <is>
          <t>technosphere</t>
        </is>
      </c>
      <c r="G812" t="n">
        <v>2</v>
      </c>
      <c r="H812" t="n">
        <v>-18.85636797425012</v>
      </c>
      <c r="I812" t="n">
        <v>0.09798894162072011</v>
      </c>
      <c r="J812" t="inlineStr">
        <is>
          <t>(2,2,1,1,1,3); Calculation with average annual yield and share of technologies. Lifetime: 30a.</t>
        </is>
      </c>
      <c r="L812" t="inlineStr">
        <is>
          <t>photovoltaic slanted-roof installation, 3kWp, single-Si, laminated, integrated, on roof</t>
        </is>
      </c>
      <c r="N812" t="inlineStr">
        <is>
          <t>all</t>
        </is>
      </c>
      <c r="O812" t="n">
        <v>1</v>
      </c>
      <c r="P812" s="30">
        <f>INDEX(parameters!$D$41:$AG$178,MATCH('PV (extension)'!B776,parameters!$C$41:$C$178,0),MATCH('PV (extension)'!A812,parameters!$D$5:$AG$5,0))/O812</f>
        <v>1.2850369308522222E-3</v>
      </c>
      <c r="Q812" s="3" t="inlineStr">
        <is>
          <t>roof-top</t>
        </is>
      </c>
      <c r="R812">
        <f>INDEX(parameters!$C$196:$EJ$198,MATCH('PV (extension)'!Q812,parameters!$B$196:$B$198,0),MATCH('PV (extension)'!B776,parameters!$C$195:$EJ$195,0))</f>
        <v>1775.2013186426102</v>
      </c>
      <c r="S812" t="n">
        <v>3</v>
      </c>
      <c r="T812" t="n">
        <v>30</v>
      </c>
      <c r="U812">
        <f>T812*S812*R812</f>
        <v>159768.11867783492</v>
      </c>
      <c r="V812">
        <f>1/U812</f>
        <v>6.2590710103838309E-6</v>
      </c>
    </row>
    <row r="813" ht="16" customHeight="1" s="29">
      <c r="A813" t="inlineStr">
        <is>
          <t>photovoltaic slanted-roof installation, 3kWp, single-Si, panel, mounted, on roof</t>
        </is>
      </c>
      <c r="B813" s="30">
        <f>P813*V813</f>
        <v>1.3613579661064707E-7</v>
      </c>
      <c r="C813" t="inlineStr">
        <is>
          <t>APAC</t>
        </is>
      </c>
      <c r="D813" t="inlineStr">
        <is>
          <t>unit</t>
        </is>
      </c>
      <c r="F813" t="inlineStr">
        <is>
          <t>technosphere</t>
        </is>
      </c>
      <c r="G813" t="n">
        <v>2</v>
      </c>
      <c r="H813" t="n">
        <v>-16.04298817847151</v>
      </c>
      <c r="I813" t="n">
        <v>0.09798894162072011</v>
      </c>
      <c r="J813" t="inlineStr">
        <is>
          <t>(2,2,1,1,1,3); Calculation with average annual yield and share of technologies. Lifetime: 30a.</t>
        </is>
      </c>
      <c r="L813" t="inlineStr">
        <is>
          <t>photovoltaic slanted-roof installation, 3kWp, single-Si, panel, mounted, on roof</t>
        </is>
      </c>
      <c r="N813" t="inlineStr">
        <is>
          <t>all</t>
        </is>
      </c>
      <c r="O813" t="n">
        <v>1</v>
      </c>
      <c r="P813" s="30">
        <f>INDEX(parameters!$D$41:$AG$178,MATCH('PV (extension)'!B776,parameters!$C$41:$C$178,0),MATCH('PV (extension)'!A813,parameters!$D$5:$AG$5,0))/O813</f>
        <v>2.1750160109191456E-2</v>
      </c>
      <c r="Q813" s="3" t="inlineStr">
        <is>
          <t>roof-top</t>
        </is>
      </c>
      <c r="R813">
        <f>INDEX(parameters!$C$196:$EJ$198,MATCH('PV (extension)'!Q813,parameters!$B$196:$B$198,0),MATCH('PV (extension)'!B776,parameters!$C$195:$EJ$195,0))</f>
        <v>1775.2013186426102</v>
      </c>
      <c r="S813" t="n">
        <v>3</v>
      </c>
      <c r="T813" t="n">
        <v>30</v>
      </c>
      <c r="U813">
        <f>T813*S813*R813</f>
        <v>159768.11867783492</v>
      </c>
      <c r="V813">
        <f>1/U813</f>
        <v>6.2590710103838309E-6</v>
      </c>
    </row>
    <row r="814" s="29">
      <c r="A814" t="inlineStr">
        <is>
          <t>market for tap water</t>
        </is>
      </c>
      <c r="B814" t="n">
        <v>0.0020721</v>
      </c>
      <c r="C814" t="inlineStr">
        <is>
          <t>Europe without Switzerland</t>
        </is>
      </c>
      <c r="D814" t="inlineStr">
        <is>
          <t>kilogram</t>
        </is>
      </c>
      <c r="F814" t="inlineStr">
        <is>
          <t>technosphere</t>
        </is>
      </c>
      <c r="G814" t="n">
        <v>2</v>
      </c>
      <c r="H814" t="n">
        <v>-6.179192693201237</v>
      </c>
      <c r="I814" t="n">
        <v>0.04340984597628009</v>
      </c>
      <c r="J814" t="inlineStr">
        <is>
          <t>(2,2,1,1,1,3); Estimation 20l/m2 panel</t>
        </is>
      </c>
      <c r="L814" t="inlineStr">
        <is>
          <t>tap water</t>
        </is>
      </c>
    </row>
    <row r="815" s="29">
      <c r="A815" t="inlineStr">
        <is>
          <t>treatment of wastewater, from residence, capacity 1.1E10l/year</t>
        </is>
      </c>
      <c r="B815" t="n">
        <v>-1.8649e-06</v>
      </c>
      <c r="C815" t="inlineStr">
        <is>
          <t>CH</t>
        </is>
      </c>
      <c r="D815" t="inlineStr">
        <is>
          <t>cubic meter</t>
        </is>
      </c>
      <c r="F815" t="inlineStr">
        <is>
          <t>technosphere</t>
        </is>
      </c>
      <c r="G815" t="n">
        <v>2</v>
      </c>
      <c r="H815" t="n">
        <v>-13.19230312560901</v>
      </c>
      <c r="I815" t="n">
        <v>0.04340984597628009</v>
      </c>
      <c r="J815" t="inlineStr">
        <is>
          <t>(2,2,1,1,1,3); Estimation 20l/m2 panel</t>
        </is>
      </c>
      <c r="K815" t="b">
        <v>1</v>
      </c>
      <c r="L815" t="inlineStr">
        <is>
          <t>wastewater, from residence</t>
        </is>
      </c>
    </row>
    <row r="816" s="29"/>
    <row r="817" customFormat="1" s="28">
      <c r="A817" s="28" t="inlineStr">
        <is>
          <t>Activity</t>
        </is>
      </c>
      <c r="B817" s="28" t="inlineStr">
        <is>
          <t>electricity production, photovoltaic, residential</t>
        </is>
      </c>
    </row>
    <row r="818">
      <c r="A818" t="inlineStr">
        <is>
          <t>comment</t>
        </is>
      </c>
      <c r="B81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")&amp;HLOOKUP(B819,parameters!$C$195:$EJ$198,2,0)&amp;" kWh/kWp.
Annual output, Facade: "&amp;HLOOKUP(B819,parameters!$C$195:$EJ$198,3,0)&amp;" kWh/kWp.
Annual output, Open-ground: "&amp;HLOOKUP(B819,parameters!$C$195:$EJ$198,4,0)&amp;_xlfn._LONGTEXT("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")&amp;VLOOKUP(B819,'extension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1761.87704885948 kWh/kWp.
Annual output, Facade: 1237.06260877368 kWh/kWp.
Annual output, Open-ground: 1874.33728602072 kWh/kWp.
Amount of solar energy transformed to electricity. Waste heat emission due to losses of electricity in the system.
Technology:  Electricity production with grid-connected photovoltaic power plants.
Time period:  Time of publications
Production volume: 85 GWh in 2025.
Sampling:  Statistical data and model calculations
Extrapolations:  Use of PV technology data investigated for other countries (Switzerland). Correction of average yield with Swiss data.
Uncertainty:  None
Author: Romain Sacchi, PSI, romain.sacchi@psi.ch</v>
      </c>
    </row>
    <row r="819" s="29">
      <c r="A819" t="inlineStr">
        <is>
          <t>location</t>
        </is>
      </c>
      <c r="B819" t="inlineStr">
        <is>
          <t>DZ</t>
        </is>
      </c>
    </row>
    <row r="820" s="29">
      <c r="A820" t="inlineStr">
        <is>
          <t>production amount</t>
        </is>
      </c>
      <c r="B820" t="n">
        <v>1</v>
      </c>
    </row>
    <row r="821" s="29">
      <c r="A821" t="inlineStr">
        <is>
          <t>reference product</t>
        </is>
      </c>
      <c r="B821" t="inlineStr">
        <is>
          <t>electricity, low voltage</t>
        </is>
      </c>
    </row>
    <row r="822" s="29">
      <c r="A822" t="inlineStr">
        <is>
          <t>source</t>
        </is>
      </c>
      <c r="B8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3" s="29">
      <c r="A823" t="inlineStr">
        <is>
          <t>type</t>
        </is>
      </c>
      <c r="B823" t="inlineStr">
        <is>
          <t>process</t>
        </is>
      </c>
    </row>
    <row r="824" s="29">
      <c r="A824" t="inlineStr">
        <is>
          <t>unit</t>
        </is>
      </c>
      <c r="B824" t="inlineStr">
        <is>
          <t>kilowatt hour</t>
        </is>
      </c>
    </row>
    <row r="825" s="29">
      <c r="A825" t="inlineStr">
        <is>
          <t>Exchanges</t>
        </is>
      </c>
    </row>
    <row r="826" customFormat="1" s="28">
      <c r="A826" s="28" t="inlineStr">
        <is>
          <t>name</t>
        </is>
      </c>
      <c r="B826" s="28" t="inlineStr">
        <is>
          <t>amount</t>
        </is>
      </c>
      <c r="C826" s="28" t="inlineStr">
        <is>
          <t>location</t>
        </is>
      </c>
      <c r="D826" s="28" t="inlineStr">
        <is>
          <t>unit</t>
        </is>
      </c>
      <c r="E826" s="28" t="inlineStr">
        <is>
          <t>categories</t>
        </is>
      </c>
      <c r="F826" s="28" t="inlineStr">
        <is>
          <t>type</t>
        </is>
      </c>
      <c r="G826" s="28" t="inlineStr">
        <is>
          <t>uncertainty type</t>
        </is>
      </c>
      <c r="H826" s="28" t="inlineStr">
        <is>
          <t>reference product</t>
        </is>
      </c>
      <c r="I826" s="28" t="inlineStr">
        <is>
          <t>comment</t>
        </is>
      </c>
      <c r="J826" s="28" t="inlineStr">
        <is>
          <t>production volume</t>
        </is>
      </c>
      <c r="K826" s="28" t="inlineStr">
        <is>
          <t>scope</t>
        </is>
      </c>
      <c r="L826" s="28" t="inlineStr">
        <is>
          <t>scope share</t>
        </is>
      </c>
      <c r="M826" s="28" t="inlineStr">
        <is>
          <t>tech share</t>
        </is>
      </c>
      <c r="N826" s="28" t="inlineStr">
        <is>
          <t>installation</t>
        </is>
      </c>
      <c r="O826" s="28" t="inlineStr">
        <is>
          <t>productivity</t>
        </is>
      </c>
      <c r="P826" s="28" t="inlineStr">
        <is>
          <t>kWp</t>
        </is>
      </c>
      <c r="Q826" s="28" t="inlineStr">
        <is>
          <t>lifetime</t>
        </is>
      </c>
      <c r="R826" s="28" t="inlineStr">
        <is>
          <t>lifetime production</t>
        </is>
      </c>
      <c r="S826" s="28" t="inlineStr">
        <is>
          <t>inverted lifetime production</t>
        </is>
      </c>
    </row>
    <row r="827" s="29">
      <c r="A827" t="inlineStr">
        <is>
          <t>Energy, solar, converted</t>
        </is>
      </c>
      <c r="B827" t="n">
        <v>3.8503</v>
      </c>
      <c r="D827" t="inlineStr">
        <is>
          <t>megajoule</t>
        </is>
      </c>
      <c r="E827" t="inlineStr">
        <is>
          <t>natural resource::in air</t>
        </is>
      </c>
      <c r="F827" t="inlineStr">
        <is>
          <t>biosphere</t>
        </is>
      </c>
      <c r="G827" t="n">
        <v>0</v>
      </c>
      <c r="I827" t="inlineStr">
        <is>
          <t>(2,2,1,1,1,3); Energy loss in the system</t>
        </is>
      </c>
    </row>
    <row r="828" s="29">
      <c r="A828" t="inlineStr">
        <is>
          <t>Heat, waste</t>
        </is>
      </c>
      <c r="B828" t="n">
        <v>0.25027</v>
      </c>
      <c r="D828" t="inlineStr">
        <is>
          <t>megajoule</t>
        </is>
      </c>
      <c r="E828" t="inlineStr">
        <is>
          <t>air</t>
        </is>
      </c>
      <c r="F828" t="inlineStr">
        <is>
          <t>biosphere</t>
        </is>
      </c>
      <c r="G828" t="n">
        <v>0</v>
      </c>
      <c r="I828" t="inlineStr">
        <is>
          <t>(1,na,na,na,na,na); Calculation with average annual output and share of technologies; Average degradation of 10.5% included</t>
        </is>
      </c>
    </row>
    <row r="829" s="29">
      <c r="A829" t="inlineStr">
        <is>
          <t>electricity production, photovoltaic, residential</t>
        </is>
      </c>
      <c r="B829" t="n">
        <v>1</v>
      </c>
      <c r="C829" t="inlineStr">
        <is>
          <t>DZ</t>
        </is>
      </c>
      <c r="D829" t="inlineStr">
        <is>
          <t>kilowatt hour</t>
        </is>
      </c>
      <c r="E829" t="inlineStr">
        <is>
          <t>photovoltaic::power plants</t>
        </is>
      </c>
      <c r="F829" t="inlineStr">
        <is>
          <t>production</t>
        </is>
      </c>
      <c r="G829" t="n">
        <v>0</v>
      </c>
      <c r="H829" t="inlineStr">
        <is>
          <t>electricity, low voltage</t>
        </is>
      </c>
      <c r="J829">
        <f>VLOOKUP(C829,'extension - production vol'!$B$6:$D$235,3,0)</f>
        <v>85</v>
      </c>
    </row>
    <row r="830" ht="16" customHeight="1" s="29">
      <c r="A830" t="inlineStr">
        <is>
          <t>photovoltaic slanted-roof installation, 3 kWp, CIS, laminated, integrated, on roof</t>
        </is>
      </c>
      <c r="B830" s="30">
        <f>M830*S830</f>
        <v>3.228768042022329E-8</v>
      </c>
      <c r="C830" t="inlineStr">
        <is>
          <t>CH</t>
        </is>
      </c>
      <c r="D830" t="inlineStr">
        <is>
          <t>unit</t>
        </is>
      </c>
      <c r="F830" t="inlineStr">
        <is>
          <t>technosphere</t>
        </is>
      </c>
      <c r="G830" t="n">
        <v>0</v>
      </c>
      <c r="H830" t="inlineStr">
        <is>
          <t>photovoltaic slanted-roof installation, 3 kWp, CIS, laminated, integrated, on roof</t>
        </is>
      </c>
      <c r="I830" t="inlineStr">
        <is>
          <t>(2,2,1,1,1,3); Calculation with average annual yield and share of technologies. Lifetime: 30a.</t>
        </is>
      </c>
      <c r="K830" t="inlineStr">
        <is>
          <t>residential</t>
        </is>
      </c>
      <c r="L830">
        <f>IF(K830="residential",VLOOKUP(B819,parameters!$C$41:$AG$178,18,0),IF(K830="commercial",1-VLOOKUP(B819,parameters!$C$41:$AG$178,18,0),1))</f>
        <v>0.17766751537682748</v>
      </c>
      <c r="M830" s="30">
        <f>INDEX(parameters!$D$41:$AG$178,MATCH('PV (extension)'!B819,parameters!$C$41:$C$178,0),MATCH('PV (extension)'!A830,parameters!$D$5:$AG$5,0))/L830</f>
        <v>5.119823078397083E-3</v>
      </c>
      <c r="N830" s="3" t="inlineStr">
        <is>
          <t>roof-top</t>
        </is>
      </c>
      <c r="O830">
        <f>INDEX(parameters!$C$196:$EJ$198,MATCH('PV (extension)'!N830,parameters!$B$196:$B$198,0),MATCH('PV (extension)'!B819,parameters!$C$195:$EJ$195,0))</f>
        <v>1761.8770488594766</v>
      </c>
      <c r="P830" t="n">
        <v>3</v>
      </c>
      <c r="Q830" t="n">
        <v>30</v>
      </c>
      <c r="R830">
        <f>Q830*P830*O830</f>
        <v>158568.93439735289</v>
      </c>
      <c r="S830">
        <f>1/R830</f>
        <v>6.3064054999205046E-6</v>
      </c>
    </row>
    <row r="831" ht="16" customHeight="1" s="29">
      <c r="A831" t="inlineStr">
        <is>
          <t>photovoltaic slanted-roof installation, 3 kWp, CdTe, panel, mounted, on roof</t>
        </is>
      </c>
      <c r="B831" s="30">
        <f>M831*S831</f>
        <v>2.1059013656715756E-7</v>
      </c>
      <c r="C831" t="inlineStr">
        <is>
          <t>CH</t>
        </is>
      </c>
      <c r="D831" t="inlineStr">
        <is>
          <t>unit</t>
        </is>
      </c>
      <c r="F831" t="inlineStr">
        <is>
          <t>technosphere</t>
        </is>
      </c>
      <c r="G831" t="n">
        <v>0</v>
      </c>
      <c r="H831" t="inlineStr">
        <is>
          <t>photovoltaic slanted-roof installation, 3 kWp, CdTe, panel, mounted, on roof</t>
        </is>
      </c>
      <c r="I831" t="inlineStr">
        <is>
          <t>(2,2,1,1,1,3); Calculation with average annual yield and share of technologies. Lifetime: 30a.</t>
        </is>
      </c>
      <c r="K831" t="inlineStr">
        <is>
          <t>residential</t>
        </is>
      </c>
      <c r="L831">
        <f>L830</f>
        <v>0.17766751537682748</v>
      </c>
      <c r="M831" s="30">
        <f>INDEX(parameters!$D$41:$AG$178,MATCH('PV (extension)'!B819,parameters!$C$41:$C$178,0),MATCH('PV (extension)'!A831,parameters!$D$5:$AG$5,0))/L831</f>
        <v>3.3393053550047194E-2</v>
      </c>
      <c r="N831" s="3" t="inlineStr">
        <is>
          <t>roof-top</t>
        </is>
      </c>
      <c r="O831">
        <f>INDEX(parameters!$C$196:$EJ$198,MATCH('PV (extension)'!N831,parameters!$B$196:$B$198,0),MATCH('PV (extension)'!B819,parameters!$C$195:$EJ$195,0))</f>
        <v>1761.8770488594766</v>
      </c>
      <c r="P831" t="n">
        <v>3</v>
      </c>
      <c r="Q831" t="n">
        <v>30</v>
      </c>
      <c r="R831">
        <f>Q831*P831*O831</f>
        <v>158568.93439735289</v>
      </c>
      <c r="S831">
        <f>1/R831</f>
        <v>6.3064054999205046E-6</v>
      </c>
    </row>
    <row r="832" ht="16" customHeight="1" s="29">
      <c r="A832" t="inlineStr">
        <is>
          <t>photovoltaic slanted-roof installation, 3 kWp, micro-Si, laminated, integrated, on roof</t>
        </is>
      </c>
      <c r="B832" s="30">
        <f>M832*S832</f>
        <v>3.2630914252277044E-9</v>
      </c>
      <c r="C832" t="inlineStr">
        <is>
          <t>RER</t>
        </is>
      </c>
      <c r="D832" t="inlineStr">
        <is>
          <t>unit</t>
        </is>
      </c>
      <c r="F832" t="inlineStr">
        <is>
          <t>technosphere</t>
        </is>
      </c>
      <c r="G832" t="n">
        <v>0</v>
      </c>
      <c r="H832" t="inlineStr">
        <is>
          <t>photovoltaic slanted-roof installation, 3 kWp, micro-Si, laminated, integrated, on roof</t>
        </is>
      </c>
      <c r="I832" t="inlineStr">
        <is>
          <t>(2,2,1,1,1,3); Calculation with average annual yield and share of technologies. Lifetime: 30a.</t>
        </is>
      </c>
      <c r="K832" t="inlineStr">
        <is>
          <t>residential</t>
        </is>
      </c>
      <c r="L832">
        <f>L831</f>
        <v>0.17766751537682748</v>
      </c>
      <c r="M832" s="30">
        <f>INDEX(parameters!$D$41:$AG$178,MATCH('PV (extension)'!B819,parameters!$C$41:$C$178,0),MATCH('PV (extension)'!A832,parameters!$D$5:$AG$5,0))/L832</f>
        <v>5.1742493013949662E-4</v>
      </c>
      <c r="N832" s="3" t="inlineStr">
        <is>
          <t>roof-top</t>
        </is>
      </c>
      <c r="O832">
        <f>INDEX(parameters!$C$196:$EJ$198,MATCH('PV (extension)'!N832,parameters!$B$196:$B$198,0),MATCH('PV (extension)'!B819,parameters!$C$195:$EJ$195,0))</f>
        <v>1761.8770488594766</v>
      </c>
      <c r="P832" t="n">
        <v>3</v>
      </c>
      <c r="Q832" t="n">
        <v>30</v>
      </c>
      <c r="R832">
        <f>Q832*P832*O832</f>
        <v>158568.93439735289</v>
      </c>
      <c r="S832">
        <f>1/R832</f>
        <v>6.3064054999205046E-6</v>
      </c>
    </row>
    <row r="833" ht="16" customHeight="1" s="29">
      <c r="A833" t="inlineStr">
        <is>
          <t>photovoltaic slanted-roof installation, 3 kWp, micro-Si, panel, mounted, on roof</t>
        </is>
      </c>
      <c r="B833" s="30">
        <f>M833*S833</f>
        <v>5.6728278010781425E-8</v>
      </c>
      <c r="C833" t="inlineStr">
        <is>
          <t>RER</t>
        </is>
      </c>
      <c r="D833" t="inlineStr">
        <is>
          <t>unit</t>
        </is>
      </c>
      <c r="F833" t="inlineStr">
        <is>
          <t>technosphere</t>
        </is>
      </c>
      <c r="G833" t="n">
        <v>0</v>
      </c>
      <c r="H833" t="inlineStr">
        <is>
          <t>photovoltaic slanted-roof installation, 3 kWp, micro-Si, panel, mounted, on roof</t>
        </is>
      </c>
      <c r="I833" t="inlineStr">
        <is>
          <t>(2,2,1,1,1,3); Calculation with average annual yield and share of technologies. Lifetime: 30a.</t>
        </is>
      </c>
      <c r="K833" t="inlineStr">
        <is>
          <t>residential</t>
        </is>
      </c>
      <c r="L833">
        <f>L832</f>
        <v>0.17766751537682748</v>
      </c>
      <c r="M833" s="30">
        <f>INDEX(parameters!$D$41:$AG$178,MATCH('PV (extension)'!B819,parameters!$C$41:$C$178,0),MATCH('PV (extension)'!A833,parameters!$D$5:$AG$5,0))/L833</f>
        <v>8.9953425943663963E-3</v>
      </c>
      <c r="N833" s="3" t="inlineStr">
        <is>
          <t>roof-top</t>
        </is>
      </c>
      <c r="O833">
        <f>INDEX(parameters!$C$196:$EJ$198,MATCH('PV (extension)'!N833,parameters!$B$196:$B$198,0),MATCH('PV (extension)'!B819,parameters!$C$195:$EJ$195,0))</f>
        <v>1761.8770488594766</v>
      </c>
      <c r="P833" t="n">
        <v>3</v>
      </c>
      <c r="Q833" t="n">
        <v>30</v>
      </c>
      <c r="R833">
        <f>Q833*P833*O833</f>
        <v>158568.93439735289</v>
      </c>
      <c r="S833">
        <f>1/R833</f>
        <v>6.3064054999205046E-6</v>
      </c>
    </row>
    <row r="834" s="29">
      <c r="A834" t="inlineStr">
        <is>
          <t>photovoltaic facade installation, 3kWp, multi-Si, laminated, integrated, at building</t>
        </is>
      </c>
      <c r="B834" s="30">
        <f>M834*S834</f>
        <v>1.6614478619480681E-7</v>
      </c>
      <c r="C834" t="inlineStr">
        <is>
          <t>RER</t>
        </is>
      </c>
      <c r="D834" t="inlineStr">
        <is>
          <t>unit</t>
        </is>
      </c>
      <c r="F834" t="inlineStr">
        <is>
          <t>technosphere</t>
        </is>
      </c>
      <c r="G834" t="n">
        <v>0</v>
      </c>
      <c r="H834" t="inlineStr">
        <is>
          <t>photovoltaic facade installation, 3kWp, multi-Si, laminated, integrated, at building</t>
        </is>
      </c>
      <c r="I834" t="inlineStr">
        <is>
          <t>(2,2,1,1,1,3); Calculation with average annual yield and share of technologies. Lifetime: 30a.</t>
        </is>
      </c>
      <c r="K834" t="inlineStr">
        <is>
          <t>residential</t>
        </is>
      </c>
      <c r="L834">
        <f>L833</f>
        <v>0.17766751537682748</v>
      </c>
      <c r="M834" s="30">
        <f>INDEX(parameters!$D$41:$AG$178,MATCH('PV (extension)'!B819,parameters!$C$41:$C$178,0),MATCH('PV (extension)'!A834,parameters!$D$5:$AG$5,0))/L834</f>
        <v>1.8497835237986298E-2</v>
      </c>
      <c r="N834" t="inlineStr">
        <is>
          <t>façade</t>
        </is>
      </c>
      <c r="O834">
        <f>INDEX(parameters!$C$196:$EJ$198,MATCH('PV (extension)'!N834,parameters!$B$196:$B$198,0),MATCH('PV (extension)'!B819,parameters!$C$195:$EJ$195,0))</f>
        <v>1237.0626087736753</v>
      </c>
      <c r="P834" t="n">
        <v>3</v>
      </c>
      <c r="Q834" t="n">
        <v>30</v>
      </c>
      <c r="R834">
        <f>Q834*P834*O834</f>
        <v>111335.63478963077</v>
      </c>
      <c r="S834">
        <f>1/R834</f>
        <v>8.9818502574625365E-6</v>
      </c>
    </row>
    <row r="835" s="29">
      <c r="A835" t="inlineStr">
        <is>
          <t>photovoltaic facade installation, 3kWp, multi-Si, panel, mounted, at building</t>
        </is>
      </c>
      <c r="B835" s="30">
        <f>M835*S835</f>
        <v>1.6294406207664406E-7</v>
      </c>
      <c r="C835" t="inlineStr">
        <is>
          <t>RER</t>
        </is>
      </c>
      <c r="D835" t="inlineStr">
        <is>
          <t>unit</t>
        </is>
      </c>
      <c r="F835" t="inlineStr">
        <is>
          <t>technosphere</t>
        </is>
      </c>
      <c r="G835" t="n">
        <v>0</v>
      </c>
      <c r="H835" t="inlineStr">
        <is>
          <t>photovoltaic facade installation, 3kWp, multi-Si, panel, mounted, at building</t>
        </is>
      </c>
      <c r="I835" t="inlineStr">
        <is>
          <t>(2,2,1,1,1,3); Calculation with average annual yield and share of technologies. Lifetime: 30a.</t>
        </is>
      </c>
      <c r="K835" t="inlineStr">
        <is>
          <t>residential</t>
        </is>
      </c>
      <c r="L835">
        <f>L834</f>
        <v>0.17766751537682748</v>
      </c>
      <c r="M835" s="30">
        <f>INDEX(parameters!$D$41:$AG$178,MATCH('PV (extension)'!B819,parameters!$C$41:$C$178,0),MATCH('PV (extension)'!A835,parameters!$D$5:$AG$5,0))/L835</f>
        <v>1.8141480586504166E-2</v>
      </c>
      <c r="N835" t="inlineStr">
        <is>
          <t>façade</t>
        </is>
      </c>
      <c r="O835">
        <f>INDEX(parameters!$C$196:$EJ$198,MATCH('PV (extension)'!N835,parameters!$B$196:$B$198,0),MATCH('PV (extension)'!B819,parameters!$C$195:$EJ$195,0))</f>
        <v>1237.0626087736753</v>
      </c>
      <c r="P835" t="n">
        <v>3</v>
      </c>
      <c r="Q835" t="n">
        <v>30</v>
      </c>
      <c r="R835">
        <f>Q835*P835*O835</f>
        <v>111335.63478963077</v>
      </c>
      <c r="S835">
        <f>1/R835</f>
        <v>8.9818502574625365E-6</v>
      </c>
    </row>
    <row r="836" s="29">
      <c r="A836" t="inlineStr">
        <is>
          <t>photovoltaic facade installation, 3kWp, single-Si, laminated, integrated, at building</t>
        </is>
      </c>
      <c r="B836" s="30">
        <f>M836*S836</f>
        <v>8.7589676586955883E-8</v>
      </c>
      <c r="C836" t="inlineStr">
        <is>
          <t>RER</t>
        </is>
      </c>
      <c r="D836" t="inlineStr">
        <is>
          <t>unit</t>
        </is>
      </c>
      <c r="F836" t="inlineStr">
        <is>
          <t>technosphere</t>
        </is>
      </c>
      <c r="G836" t="n">
        <v>0</v>
      </c>
      <c r="H836" t="inlineStr">
        <is>
          <t>photovoltaic facade installation, 3kWp, single-Si, laminated, integrated, at building</t>
        </is>
      </c>
      <c r="I836" t="inlineStr">
        <is>
          <t>(2,2,1,1,1,3); Calculation with average annual yield and share of technologies. Lifetime: 30a.</t>
        </is>
      </c>
      <c r="K836" t="inlineStr">
        <is>
          <t>residential</t>
        </is>
      </c>
      <c r="L836">
        <f>L835</f>
        <v>0.17766751537682748</v>
      </c>
      <c r="M836" s="30">
        <f>INDEX(parameters!$D$41:$AG$178,MATCH('PV (extension)'!B819,parameters!$C$41:$C$178,0),MATCH('PV (extension)'!A836,parameters!$D$5:$AG$5,0))/L836</f>
        <v>9.7518522438271929E-3</v>
      </c>
      <c r="N836" t="inlineStr">
        <is>
          <t>façade</t>
        </is>
      </c>
      <c r="O836">
        <f>INDEX(parameters!$C$196:$EJ$198,MATCH('PV (extension)'!N836,parameters!$B$196:$B$198,0),MATCH('PV (extension)'!B819,parameters!$C$195:$EJ$195,0))</f>
        <v>1237.0626087736753</v>
      </c>
      <c r="P836" t="n">
        <v>3</v>
      </c>
      <c r="Q836" t="n">
        <v>30</v>
      </c>
      <c r="R836">
        <f>Q836*P836*O836</f>
        <v>111335.63478963077</v>
      </c>
      <c r="S836">
        <f>1/R836</f>
        <v>8.9818502574625365E-6</v>
      </c>
    </row>
    <row r="837" s="29">
      <c r="A837" t="inlineStr">
        <is>
          <t>photovoltaic facade installation, 3kWp, single-Si, panel, mounted, at building</t>
        </is>
      </c>
      <c r="B837" s="30">
        <f>M837*S837</f>
        <v>8.7513889720945297E-8</v>
      </c>
      <c r="C837" t="inlineStr">
        <is>
          <t>RER</t>
        </is>
      </c>
      <c r="D837" t="inlineStr">
        <is>
          <t>unit</t>
        </is>
      </c>
      <c r="F837" t="inlineStr">
        <is>
          <t>technosphere</t>
        </is>
      </c>
      <c r="G837" t="n">
        <v>0</v>
      </c>
      <c r="H837" t="inlineStr">
        <is>
          <t>photovoltaic facade installation, 3kWp, single-Si, panel, mounted, at building</t>
        </is>
      </c>
      <c r="I837" t="inlineStr">
        <is>
          <t>(2,2,1,1,1,3); Calculation with average annual yield and share of technologies. Lifetime: 30a.</t>
        </is>
      </c>
      <c r="K837" t="inlineStr">
        <is>
          <t>residential</t>
        </is>
      </c>
      <c r="L837">
        <f>L836</f>
        <v>0.17766751537682748</v>
      </c>
      <c r="M837" s="30">
        <f>INDEX(parameters!$D$41:$AG$178,MATCH('PV (extension)'!B819,parameters!$C$41:$C$178,0),MATCH('PV (extension)'!A837,parameters!$D$5:$AG$5,0))/L837</f>
        <v>9.7434144649911868E-3</v>
      </c>
      <c r="N837" t="inlineStr">
        <is>
          <t>façade</t>
        </is>
      </c>
      <c r="O837">
        <f>INDEX(parameters!$C$196:$EJ$198,MATCH('PV (extension)'!N837,parameters!$B$196:$B$198,0),MATCH('PV (extension)'!B819,parameters!$C$195:$EJ$195,0))</f>
        <v>1237.0626087736753</v>
      </c>
      <c r="P837" t="n">
        <v>3</v>
      </c>
      <c r="Q837" t="n">
        <v>30</v>
      </c>
      <c r="R837">
        <f>Q837*P837*O837</f>
        <v>111335.63478963077</v>
      </c>
      <c r="S837">
        <f>1/R837</f>
        <v>8.9818502574625365E-6</v>
      </c>
    </row>
    <row r="838" ht="16" customHeight="1" s="29">
      <c r="A838" t="inlineStr">
        <is>
          <t>photovoltaic flat-roof installation, 3kWp, multi-Si, on roof</t>
        </is>
      </c>
      <c r="B838" s="30">
        <f>M838*S838</f>
        <v>1.7969645047254192E-6</v>
      </c>
      <c r="C838" t="inlineStr">
        <is>
          <t>RER</t>
        </is>
      </c>
      <c r="D838" t="inlineStr">
        <is>
          <t>unit</t>
        </is>
      </c>
      <c r="F838" t="inlineStr">
        <is>
          <t>technosphere</t>
        </is>
      </c>
      <c r="G838" t="n">
        <v>0</v>
      </c>
      <c r="H838" t="inlineStr">
        <is>
          <t>photovoltaic flat-roof installation, 3kWp, multi-Si, on roof</t>
        </is>
      </c>
      <c r="I838" t="inlineStr">
        <is>
          <t>(2,2,1,1,1,3); Calculation with average annual yield and share of technologies. Lifetime: 30a.</t>
        </is>
      </c>
      <c r="K838" t="inlineStr">
        <is>
          <t>residential</t>
        </is>
      </c>
      <c r="L838">
        <f>L837</f>
        <v>0.17766751537682748</v>
      </c>
      <c r="M838" s="30">
        <f>INDEX(parameters!$D$41:$AG$178,MATCH('PV (extension)'!B819,parameters!$C$41:$C$178,0),MATCH('PV (extension)'!A838,parameters!$D$5:$AG$5,0))/L838</f>
        <v>0.28494274666417674</v>
      </c>
      <c r="N838" s="3" t="inlineStr">
        <is>
          <t>roof-top</t>
        </is>
      </c>
      <c r="O838">
        <f>INDEX(parameters!$C$196:$EJ$198,MATCH('PV (extension)'!N838,parameters!$B$196:$B$198,0),MATCH('PV (extension)'!B819,parameters!$C$195:$EJ$195,0))</f>
        <v>1761.8770488594766</v>
      </c>
      <c r="P838" t="n">
        <v>3</v>
      </c>
      <c r="Q838" t="n">
        <v>30</v>
      </c>
      <c r="R838">
        <f>Q838*P838*O838</f>
        <v>158568.93439735289</v>
      </c>
      <c r="S838">
        <f>1/R838</f>
        <v>6.3064054999205046E-6</v>
      </c>
    </row>
    <row r="839" ht="16" customHeight="1" s="29">
      <c r="A839" t="inlineStr">
        <is>
          <t>photovoltaic flat-roof installation, 3kWp, single-Si, on roof</t>
        </is>
      </c>
      <c r="B839" s="30">
        <f>M839*S839</f>
        <v>9.3798944137158179E-7</v>
      </c>
      <c r="C839" t="inlineStr">
        <is>
          <t>RER</t>
        </is>
      </c>
      <c r="D839" t="inlineStr">
        <is>
          <t>unit</t>
        </is>
      </c>
      <c r="F839" t="inlineStr">
        <is>
          <t>technosphere</t>
        </is>
      </c>
      <c r="G839" t="n">
        <v>0</v>
      </c>
      <c r="H839" t="inlineStr">
        <is>
          <t>photovoltaic flat-roof installation, 3kWp, single-Si, on roof</t>
        </is>
      </c>
      <c r="I839" t="inlineStr">
        <is>
          <t>(2,2,1,1,1,3); Calculation with average annual yield and share of technologies. Lifetime: 30a.</t>
        </is>
      </c>
      <c r="K839" t="inlineStr">
        <is>
          <t>residential</t>
        </is>
      </c>
      <c r="L839">
        <f>L838</f>
        <v>0.17766751537682748</v>
      </c>
      <c r="M839" s="30">
        <f>INDEX(parameters!$D$41:$AG$178,MATCH('PV (extension)'!B819,parameters!$C$41:$C$178,0),MATCH('PV (extension)'!A839,parameters!$D$5:$AG$5,0))/L839</f>
        <v>0.14873598619426004</v>
      </c>
      <c r="N839" s="3" t="inlineStr">
        <is>
          <t>roof-top</t>
        </is>
      </c>
      <c r="O839">
        <f>INDEX(parameters!$C$196:$EJ$198,MATCH('PV (extension)'!N839,parameters!$B$196:$B$198,0),MATCH('PV (extension)'!B819,parameters!$C$195:$EJ$195,0))</f>
        <v>1761.8770488594766</v>
      </c>
      <c r="P839" t="n">
        <v>3</v>
      </c>
      <c r="Q839" t="n">
        <v>30</v>
      </c>
      <c r="R839">
        <f>Q839*P839*O839</f>
        <v>158568.93439735289</v>
      </c>
      <c r="S839">
        <f>1/R839</f>
        <v>6.3064054999205046E-6</v>
      </c>
    </row>
    <row r="840" ht="16" customHeight="1" s="29">
      <c r="A840" t="inlineStr">
        <is>
          <t>photovoltaic slanted-roof installation, 3kWp, CIS, panel, mounted, on roof</t>
        </is>
      </c>
      <c r="B840" s="30">
        <f>M840*S840</f>
        <v>5.1881906048612048E-7</v>
      </c>
      <c r="C840" t="inlineStr">
        <is>
          <t>CH</t>
        </is>
      </c>
      <c r="D840" t="inlineStr">
        <is>
          <t>unit</t>
        </is>
      </c>
      <c r="F840" t="inlineStr">
        <is>
          <t>technosphere</t>
        </is>
      </c>
      <c r="G840" t="n">
        <v>0</v>
      </c>
      <c r="H840" t="inlineStr">
        <is>
          <t>photovoltaic slanted-roof installation, 3kWp, CIS, panel, mounted, on roof</t>
        </is>
      </c>
      <c r="I840" t="inlineStr">
        <is>
          <t>(2,2,1,1,1,3); Calculation with average annual yield and share of technologies. Lifetime: 30a.</t>
        </is>
      </c>
      <c r="K840" t="inlineStr">
        <is>
          <t>residential</t>
        </is>
      </c>
      <c r="L840">
        <f>L839</f>
        <v>0.17766751537682748</v>
      </c>
      <c r="M840" s="30">
        <f>INDEX(parameters!$D$41:$AG$178,MATCH('PV (extension)'!B819,parameters!$C$41:$C$178,0),MATCH('PV (extension)'!A840,parameters!$D$5:$AG$5,0))/L840</f>
        <v>8.2268585566319899E-2</v>
      </c>
      <c r="N840" s="3" t="inlineStr">
        <is>
          <t>roof-top</t>
        </is>
      </c>
      <c r="O840">
        <f>INDEX(parameters!$C$196:$EJ$198,MATCH('PV (extension)'!N840,parameters!$B$196:$B$198,0),MATCH('PV (extension)'!B819,parameters!$C$195:$EJ$195,0))</f>
        <v>1761.8770488594766</v>
      </c>
      <c r="P840" t="n">
        <v>3</v>
      </c>
      <c r="Q840" t="n">
        <v>30</v>
      </c>
      <c r="R840">
        <f>Q840*P840*O840</f>
        <v>158568.93439735289</v>
      </c>
      <c r="S840">
        <f>1/R840</f>
        <v>6.3064054999205046E-6</v>
      </c>
    </row>
    <row r="841" ht="16" customHeight="1" s="29">
      <c r="A841" t="inlineStr">
        <is>
          <t>photovoltaic slanted-roof installation, 3kWp, CdTe, laminated, integrated, on roof</t>
        </is>
      </c>
      <c r="B841" s="30">
        <f>M841*S841</f>
        <v>1.4527259043643468E-8</v>
      </c>
      <c r="C841" t="inlineStr">
        <is>
          <t>CH</t>
        </is>
      </c>
      <c r="D841" t="inlineStr">
        <is>
          <t>unit</t>
        </is>
      </c>
      <c r="F841" t="inlineStr">
        <is>
          <t>technosphere</t>
        </is>
      </c>
      <c r="G841" t="n">
        <v>0</v>
      </c>
      <c r="H841" t="inlineStr">
        <is>
          <t>photovoltaic slanted-roof installation, 3kWp, CdTe, laminated, integrated, on roof</t>
        </is>
      </c>
      <c r="I841" t="inlineStr">
        <is>
          <t>(2,2,1,1,1,3); Calculation with average annual yield and share of technologies. Lifetime: 30a.</t>
        </is>
      </c>
      <c r="K841" t="inlineStr">
        <is>
          <t>residential</t>
        </is>
      </c>
      <c r="L841">
        <f>L840</f>
        <v>0.17766751537682748</v>
      </c>
      <c r="M841" s="30">
        <f>INDEX(parameters!$D$41:$AG$178,MATCH('PV (extension)'!B819,parameters!$C$41:$C$178,0),MATCH('PV (extension)'!A841,parameters!$D$5:$AG$5,0))/L841</f>
        <v>2.3035719862648527E-3</v>
      </c>
      <c r="N841" s="3" t="inlineStr">
        <is>
          <t>roof-top</t>
        </is>
      </c>
      <c r="O841">
        <f>INDEX(parameters!$C$196:$EJ$198,MATCH('PV (extension)'!N841,parameters!$B$196:$B$198,0),MATCH('PV (extension)'!B819,parameters!$C$195:$EJ$195,0))</f>
        <v>1761.8770488594766</v>
      </c>
      <c r="P841" t="n">
        <v>3</v>
      </c>
      <c r="Q841" t="n">
        <v>30</v>
      </c>
      <c r="R841">
        <f>Q841*P841*O841</f>
        <v>158568.93439735289</v>
      </c>
      <c r="S841">
        <f>1/R841</f>
        <v>6.3064054999205046E-6</v>
      </c>
    </row>
    <row r="842" ht="16" customHeight="1" s="29">
      <c r="A842" t="inlineStr">
        <is>
          <t>photovoltaic slanted-roof installation, 3kWp, multi-Si, laminated, integrated, on roof</t>
        </is>
      </c>
      <c r="B842" s="30">
        <f>M842*S842</f>
        <v>8.6307299392562097E-8</v>
      </c>
      <c r="C842" t="inlineStr">
        <is>
          <t>RER</t>
        </is>
      </c>
      <c r="D842" t="inlineStr">
        <is>
          <t>unit</t>
        </is>
      </c>
      <c r="F842" t="inlineStr">
        <is>
          <t>technosphere</t>
        </is>
      </c>
      <c r="G842" t="n">
        <v>0</v>
      </c>
      <c r="H842" t="inlineStr">
        <is>
          <t>photovoltaic slanted-roof installation, 3kWp, multi-Si, laminated, integrated, on roof</t>
        </is>
      </c>
      <c r="I842" t="inlineStr">
        <is>
          <t>(2,2,1,1,1,3); Calculation with average annual yield and share of technologies. Lifetime: 30a.</t>
        </is>
      </c>
      <c r="K842" t="inlineStr">
        <is>
          <t>residential</t>
        </is>
      </c>
      <c r="L842">
        <f>L841</f>
        <v>0.17766751537682748</v>
      </c>
      <c r="M842" s="30">
        <f>INDEX(parameters!$D$41:$AG$178,MATCH('PV (extension)'!B819,parameters!$C$41:$C$178,0),MATCH('PV (extension)'!A842,parameters!$D$5:$AG$5,0))/L842</f>
        <v>1.3685656495391874E-2</v>
      </c>
      <c r="N842" s="3" t="inlineStr">
        <is>
          <t>roof-top</t>
        </is>
      </c>
      <c r="O842">
        <f>INDEX(parameters!$C$196:$EJ$198,MATCH('PV (extension)'!N842,parameters!$B$196:$B$198,0),MATCH('PV (extension)'!B819,parameters!$C$195:$EJ$195,0))</f>
        <v>1761.8770488594766</v>
      </c>
      <c r="P842" t="n">
        <v>3</v>
      </c>
      <c r="Q842" t="n">
        <v>30</v>
      </c>
      <c r="R842">
        <f>Q842*P842*O842</f>
        <v>158568.93439735289</v>
      </c>
      <c r="S842">
        <f>1/R842</f>
        <v>6.3064054999205046E-6</v>
      </c>
    </row>
    <row r="843" ht="16" customHeight="1" s="29">
      <c r="A843" t="inlineStr">
        <is>
          <t>photovoltaic slanted-roof installation, 3kWp, multi-Si, panel, mounted, on roof</t>
        </is>
      </c>
      <c r="B843" s="30">
        <f>M843*S843</f>
        <v>1.4772744077418789E-6</v>
      </c>
      <c r="C843" t="inlineStr">
        <is>
          <t>RER</t>
        </is>
      </c>
      <c r="D843" t="inlineStr">
        <is>
          <t>unit</t>
        </is>
      </c>
      <c r="F843" t="inlineStr">
        <is>
          <t>technosphere</t>
        </is>
      </c>
      <c r="G843" t="n">
        <v>0</v>
      </c>
      <c r="H843" t="inlineStr">
        <is>
          <t>photovoltaic slanted-roof installation, 3kWp, multi-Si, panel, mounted, on roof</t>
        </is>
      </c>
      <c r="I843" t="inlineStr">
        <is>
          <t>(2,2,1,1,1,3); Calculation with average annual yield and share of technologies. Lifetime: 30a.</t>
        </is>
      </c>
      <c r="K843" t="inlineStr">
        <is>
          <t>residential</t>
        </is>
      </c>
      <c r="L843">
        <f>L842</f>
        <v>0.17766751537682748</v>
      </c>
      <c r="M843" s="30">
        <f>INDEX(parameters!$D$41:$AG$178,MATCH('PV (extension)'!B819,parameters!$C$41:$C$178,0),MATCH('PV (extension)'!A843,parameters!$D$5:$AG$5,0))/L843</f>
        <v>0.23424982864811036</v>
      </c>
      <c r="N843" s="3" t="inlineStr">
        <is>
          <t>roof-top</t>
        </is>
      </c>
      <c r="O843">
        <f>INDEX(parameters!$C$196:$EJ$198,MATCH('PV (extension)'!N843,parameters!$B$196:$B$198,0),MATCH('PV (extension)'!B819,parameters!$C$195:$EJ$195,0))</f>
        <v>1761.8770488594766</v>
      </c>
      <c r="P843" t="n">
        <v>3</v>
      </c>
      <c r="Q843" t="n">
        <v>30</v>
      </c>
      <c r="R843">
        <f>Q843*P843*O843</f>
        <v>158568.93439735289</v>
      </c>
      <c r="S843">
        <f>1/R843</f>
        <v>6.3064054999205046E-6</v>
      </c>
    </row>
    <row r="844" ht="16" customHeight="1" s="29">
      <c r="A844" t="inlineStr">
        <is>
          <t>photovoltaic slanted-roof installation, 3kWp, single-Si, laminated, integrated, on roof</t>
        </is>
      </c>
      <c r="B844" s="30">
        <f>M844*S844</f>
        <v>4.5613087745045307E-8</v>
      </c>
      <c r="C844" t="inlineStr">
        <is>
          <t>RER</t>
        </is>
      </c>
      <c r="D844" t="inlineStr">
        <is>
          <t>unit</t>
        </is>
      </c>
      <c r="F844" t="inlineStr">
        <is>
          <t>technosphere</t>
        </is>
      </c>
      <c r="G844" t="n">
        <v>0</v>
      </c>
      <c r="H844" t="inlineStr">
        <is>
          <t>photovoltaic slanted-roof installation, 3kWp, single-Si, laminated, integrated, on roof</t>
        </is>
      </c>
      <c r="I844" t="inlineStr">
        <is>
          <t>(2,2,1,1,1,3); Calculation with average annual yield and share of technologies. Lifetime: 30a.</t>
        </is>
      </c>
      <c r="K844" t="inlineStr">
        <is>
          <t>residential</t>
        </is>
      </c>
      <c r="L844">
        <f>L843</f>
        <v>0.17766751537682748</v>
      </c>
      <c r="M844" s="30">
        <f>INDEX(parameters!$D$41:$AG$178,MATCH('PV (extension)'!B819,parameters!$C$41:$C$178,0),MATCH('PV (extension)'!A844,parameters!$D$5:$AG$5,0))/L844</f>
        <v>7.2328187183047909E-3</v>
      </c>
      <c r="N844" s="3" t="inlineStr">
        <is>
          <t>roof-top</t>
        </is>
      </c>
      <c r="O844">
        <f>INDEX(parameters!$C$196:$EJ$198,MATCH('PV (extension)'!N844,parameters!$B$196:$B$198,0),MATCH('PV (extension)'!B819,parameters!$C$195:$EJ$195,0))</f>
        <v>1761.8770488594766</v>
      </c>
      <c r="P844" t="n">
        <v>3</v>
      </c>
      <c r="Q844" t="n">
        <v>30</v>
      </c>
      <c r="R844">
        <f>Q844*P844*O844</f>
        <v>158568.93439735289</v>
      </c>
      <c r="S844">
        <f>1/R844</f>
        <v>6.3064054999205046E-6</v>
      </c>
    </row>
    <row r="845" ht="16" customHeight="1" s="29">
      <c r="A845" t="inlineStr">
        <is>
          <t>photovoltaic slanted-roof installation, 3kWp, single-Si, panel, mounted, on roof</t>
        </is>
      </c>
      <c r="B845" s="30">
        <f>M845*S845</f>
        <v>7.7203381296706379E-7</v>
      </c>
      <c r="C845" t="inlineStr">
        <is>
          <t>RER</t>
        </is>
      </c>
      <c r="D845" t="inlineStr">
        <is>
          <t>unit</t>
        </is>
      </c>
      <c r="F845" t="inlineStr">
        <is>
          <t>technosphere</t>
        </is>
      </c>
      <c r="G845" t="n">
        <v>0</v>
      </c>
      <c r="H845" t="inlineStr">
        <is>
          <t>photovoltaic slanted-roof installation, 3kWp, single-Si, panel, mounted, on roof</t>
        </is>
      </c>
      <c r="I845" t="inlineStr">
        <is>
          <t>(2,2,1,1,1,3); Calculation with average annual yield and share of technologies. Lifetime: 30a.</t>
        </is>
      </c>
      <c r="K845" t="inlineStr">
        <is>
          <t>residential</t>
        </is>
      </c>
      <c r="L845">
        <f>L844</f>
        <v>0.17766751537682748</v>
      </c>
      <c r="M845" s="30">
        <f>INDEX(parameters!$D$41:$AG$178,MATCH('PV (extension)'!B819,parameters!$C$41:$C$178,0),MATCH('PV (extension)'!A845,parameters!$D$5:$AG$5,0))/L845</f>
        <v>0.12242057904091255</v>
      </c>
      <c r="N845" s="3" t="inlineStr">
        <is>
          <t>roof-top</t>
        </is>
      </c>
      <c r="O845">
        <f>INDEX(parameters!$C$196:$EJ$198,MATCH('PV (extension)'!N845,parameters!$B$196:$B$198,0),MATCH('PV (extension)'!B819,parameters!$C$195:$EJ$195,0))</f>
        <v>1761.8770488594766</v>
      </c>
      <c r="P845" t="n">
        <v>3</v>
      </c>
      <c r="Q845" t="n">
        <v>30</v>
      </c>
      <c r="R845">
        <f>Q845*P845*O845</f>
        <v>158568.93439735289</v>
      </c>
      <c r="S845">
        <f>1/R845</f>
        <v>6.3064054999205046E-6</v>
      </c>
    </row>
    <row r="846" s="29">
      <c r="A846" t="inlineStr">
        <is>
          <t>market for tap water</t>
        </is>
      </c>
      <c r="B846" t="n">
        <v>0.0037026</v>
      </c>
      <c r="C846" t="inlineStr">
        <is>
          <t>Europe without Switzerland</t>
        </is>
      </c>
      <c r="D846" t="inlineStr">
        <is>
          <t>kilogram</t>
        </is>
      </c>
      <c r="F846" t="inlineStr">
        <is>
          <t>technosphere</t>
        </is>
      </c>
      <c r="G846" t="n">
        <v>0</v>
      </c>
      <c r="H846" t="inlineStr">
        <is>
          <t>tap water</t>
        </is>
      </c>
      <c r="I846" t="inlineStr">
        <is>
          <t>(2,2,1,1,1,3); Estimation 20l/m2 panel</t>
        </is>
      </c>
    </row>
    <row r="847" s="29">
      <c r="A847" t="inlineStr">
        <is>
          <t>treatment of wastewater, from residence, capacity 1.1E10l/year</t>
        </is>
      </c>
      <c r="B847" t="n">
        <v>-3.3323e-06</v>
      </c>
      <c r="C847" t="inlineStr">
        <is>
          <t>CH</t>
        </is>
      </c>
      <c r="D847" t="inlineStr">
        <is>
          <t>cubic meter</t>
        </is>
      </c>
      <c r="F847" t="inlineStr">
        <is>
          <t>technosphere</t>
        </is>
      </c>
      <c r="G847" t="n">
        <v>0</v>
      </c>
      <c r="H847" t="inlineStr">
        <is>
          <t>wastewater, from residence</t>
        </is>
      </c>
      <c r="I847" t="inlineStr">
        <is>
          <t>(2,2,1,1,1,3); Estimation 20l/m2 panel</t>
        </is>
      </c>
    </row>
    <row r="848" s="29"/>
    <row r="849" customFormat="1" s="28">
      <c r="A849" s="28" t="inlineStr">
        <is>
          <t>Activity</t>
        </is>
      </c>
      <c r="B849" s="28" t="inlineStr">
        <is>
          <t>electricity production, photovoltaic, commercial</t>
        </is>
      </c>
    </row>
    <row r="850">
      <c r="A850" t="inlineStr">
        <is>
          <t>comment</t>
        </is>
      </c>
      <c r="B85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")&amp;HLOOKUP(B851,parameters!$C$195:$EJ$198,2,0)&amp;" kWh/kWp.
Annual output, Facade: "&amp;HLOOKUP(B851,parameters!$C$195:$EJ$198,3,0)&amp;" kWh/kWp.
Annual output, Open-ground: "&amp;HLOOKUP(B851,parameters!$C$195:$EJ$198,4,0)&amp;_xlfn._LONGTEXT("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")&amp;VLOOKUP(B851,'extension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1761.87704885948 kWh/kWp.
Annual output, Facade: 1237.06260877368 kWh/kWp.
Annual output, Open-ground: 1874.33728602072 kWh/kWp.
Amount of solar energy transformed to electricity. Waste heat emission due to losses of electricity in the system.
Technology:  Electricity production with grid-connected photovoltaic power plants.
Time period:  Time of publications
Production volume: 85 GWh in 2025.
Sampling:  Statistical data and model calculations
Extrapolations:  Use of PV technology data investigated for other countries (Switzerland). Correction of average yield with Swiss data.
Uncertainty:  None
Author: Romain Sacchi, PSI, romain.sacchi@psi.ch</v>
      </c>
    </row>
    <row r="851" s="29">
      <c r="A851" t="inlineStr">
        <is>
          <t>location</t>
        </is>
      </c>
      <c r="B851" t="inlineStr">
        <is>
          <t>DZ</t>
        </is>
      </c>
    </row>
    <row r="852" s="29">
      <c r="A852" t="inlineStr">
        <is>
          <t>production amount</t>
        </is>
      </c>
      <c r="B852" t="n">
        <v>1</v>
      </c>
    </row>
    <row r="853" s="29">
      <c r="A853" t="inlineStr">
        <is>
          <t>reference product</t>
        </is>
      </c>
      <c r="B853" t="inlineStr">
        <is>
          <t>electricity, low voltage</t>
        </is>
      </c>
    </row>
    <row r="854" s="29">
      <c r="A854" t="inlineStr">
        <is>
          <t>source</t>
        </is>
      </c>
      <c r="B8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5" s="29">
      <c r="A855" t="inlineStr">
        <is>
          <t>type</t>
        </is>
      </c>
      <c r="B855" t="inlineStr">
        <is>
          <t>process</t>
        </is>
      </c>
    </row>
    <row r="856" s="29">
      <c r="A856" t="inlineStr">
        <is>
          <t>unit</t>
        </is>
      </c>
      <c r="B856" t="inlineStr">
        <is>
          <t>kilowatt hour</t>
        </is>
      </c>
    </row>
    <row r="857" s="29">
      <c r="A857" t="inlineStr">
        <is>
          <t>Exchanges</t>
        </is>
      </c>
    </row>
    <row r="858" customFormat="1" s="28">
      <c r="A858" s="28" t="inlineStr">
        <is>
          <t>name</t>
        </is>
      </c>
      <c r="B858" s="28" t="inlineStr">
        <is>
          <t>amount</t>
        </is>
      </c>
      <c r="C858" s="28" t="inlineStr">
        <is>
          <t>location</t>
        </is>
      </c>
      <c r="D858" s="28" t="inlineStr">
        <is>
          <t>unit</t>
        </is>
      </c>
      <c r="E858" s="28" t="inlineStr">
        <is>
          <t>categories</t>
        </is>
      </c>
      <c r="F858" s="28" t="inlineStr">
        <is>
          <t>type</t>
        </is>
      </c>
      <c r="G858" s="28" t="inlineStr">
        <is>
          <t>uncertainty type</t>
        </is>
      </c>
      <c r="H858" s="28" t="inlineStr">
        <is>
          <t>reference product</t>
        </is>
      </c>
      <c r="I858" s="28" t="inlineStr">
        <is>
          <t>comment</t>
        </is>
      </c>
      <c r="J858" s="28" t="inlineStr">
        <is>
          <t>production volume</t>
        </is>
      </c>
      <c r="K858" s="28" t="inlineStr">
        <is>
          <t>scope</t>
        </is>
      </c>
      <c r="L858" s="28" t="inlineStr">
        <is>
          <t>scope share</t>
        </is>
      </c>
      <c r="M858" s="28" t="inlineStr">
        <is>
          <t>tech share</t>
        </is>
      </c>
      <c r="N858" s="28" t="inlineStr">
        <is>
          <t>installation</t>
        </is>
      </c>
      <c r="O858" s="28" t="inlineStr">
        <is>
          <t>productivity</t>
        </is>
      </c>
      <c r="P858" s="28" t="inlineStr">
        <is>
          <t>kWp</t>
        </is>
      </c>
      <c r="Q858" s="28" t="inlineStr">
        <is>
          <t>lifetime</t>
        </is>
      </c>
      <c r="R858" s="28" t="inlineStr">
        <is>
          <t>lifetime production</t>
        </is>
      </c>
      <c r="S858" s="28" t="inlineStr">
        <is>
          <t>inverted lifetime production</t>
        </is>
      </c>
    </row>
    <row r="859" s="29">
      <c r="A859" t="inlineStr">
        <is>
          <t>Energy, solar, converted</t>
        </is>
      </c>
      <c r="B859" t="n">
        <v>3.8503</v>
      </c>
      <c r="D859" t="inlineStr">
        <is>
          <t>megajoule</t>
        </is>
      </c>
      <c r="E859" t="inlineStr">
        <is>
          <t>natural resource::in air</t>
        </is>
      </c>
      <c r="F859" t="inlineStr">
        <is>
          <t>biosphere</t>
        </is>
      </c>
      <c r="G859" t="n">
        <v>0</v>
      </c>
      <c r="I859" t="inlineStr">
        <is>
          <t>(2,2,1,1,1,3); Energy loss in the system</t>
        </is>
      </c>
    </row>
    <row r="860" s="29">
      <c r="A860" t="inlineStr">
        <is>
          <t>Heat, waste</t>
        </is>
      </c>
      <c r="B860" t="n">
        <v>0.25027</v>
      </c>
      <c r="D860" t="inlineStr">
        <is>
          <t>megajoule</t>
        </is>
      </c>
      <c r="E860" t="inlineStr">
        <is>
          <t>air</t>
        </is>
      </c>
      <c r="F860" t="inlineStr">
        <is>
          <t>biosphere</t>
        </is>
      </c>
      <c r="G860" t="n">
        <v>0</v>
      </c>
      <c r="I860" t="inlineStr">
        <is>
          <t>(1,na,na,na,na,na); Calculation with average annual output and share of technologies; Average degradation of 10.5% included</t>
        </is>
      </c>
    </row>
    <row r="861" s="29">
      <c r="A861" t="inlineStr">
        <is>
          <t>electricity production, photovoltaic, commercial</t>
        </is>
      </c>
      <c r="B861" t="n">
        <v>1</v>
      </c>
      <c r="C861" t="inlineStr">
        <is>
          <t>DZ</t>
        </is>
      </c>
      <c r="D861" t="inlineStr">
        <is>
          <t>kilowatt hour</t>
        </is>
      </c>
      <c r="E861" t="inlineStr">
        <is>
          <t>photovoltaic::power plants</t>
        </is>
      </c>
      <c r="F861" t="inlineStr">
        <is>
          <t>production</t>
        </is>
      </c>
      <c r="G861" t="n">
        <v>0</v>
      </c>
      <c r="H861" t="inlineStr">
        <is>
          <t>electricity, low voltage</t>
        </is>
      </c>
      <c r="J861">
        <f>VLOOKUP(C861,'extension - production vol'!$B$6:$D$235,3,0)</f>
        <v>85</v>
      </c>
    </row>
    <row r="862" ht="16" customHeight="1" s="29">
      <c r="A862" t="inlineStr">
        <is>
          <t>photovoltaic flat-roof installation, 156 kWp, multi-Si, on roof</t>
        </is>
      </c>
      <c r="B862" s="30">
        <f>M862*S862</f>
        <v>1.4890125224055034E-8</v>
      </c>
      <c r="C862" t="inlineStr">
        <is>
          <t>CH</t>
        </is>
      </c>
      <c r="D862" t="inlineStr">
        <is>
          <t>unit</t>
        </is>
      </c>
      <c r="F862" t="inlineStr">
        <is>
          <t>technosphere</t>
        </is>
      </c>
      <c r="G862" t="n">
        <v>0</v>
      </c>
      <c r="H862" t="inlineStr">
        <is>
          <t>photovoltaic flat-roof installation, 156 kWp, multi-Si, on roof</t>
        </is>
      </c>
      <c r="I862" t="inlineStr">
        <is>
          <t>(2,2,1,1,1,3); Calculation with average annual yield and share of technologies. Lifetime: 30a.</t>
        </is>
      </c>
      <c r="K862" t="inlineStr">
        <is>
          <t>commercial</t>
        </is>
      </c>
      <c r="L862">
        <f>IF(K862="residential",VLOOKUP(B851,parameters!$C$41:$AG$178,18,0),IF(K862="commercial",1-VLOOKUP(B851,parameters!$C$41:$AG$178,18,0),1))</f>
        <v>0.82233248462317254</v>
      </c>
      <c r="M862" s="30">
        <f>INDEX(parameters!$D$41:$AG$178,MATCH('PV (extension)'!B851,parameters!$C$41:$C$178,0),MATCH('PV (extension)'!A862,parameters!$D$5:$AG$5,0))/L862</f>
        <v>0.12277778707072071</v>
      </c>
      <c r="N862" s="3" t="inlineStr">
        <is>
          <t>roof-top</t>
        </is>
      </c>
      <c r="O862">
        <f>INDEX(parameters!$C$196:$EJ$198,MATCH('PV (extension)'!N862,parameters!$B$196:$B$198,0),MATCH('PV (extension)'!B851,parameters!$C$195:$EJ$195,0))</f>
        <v>1761.8770488594766</v>
      </c>
      <c r="P862" t="n">
        <v>156</v>
      </c>
      <c r="Q862" t="n">
        <v>30</v>
      </c>
      <c r="R862">
        <f>Q862*P862*O862</f>
        <v>8245584.5886623506</v>
      </c>
      <c r="S862">
        <f>1/R862</f>
        <v>1.212770288446251E-7</v>
      </c>
    </row>
    <row r="863" ht="16" customHeight="1" s="29">
      <c r="A863" t="inlineStr">
        <is>
          <t>photovoltaic flat-roof installation, 156 kWp, single-Si, on roof</t>
        </is>
      </c>
      <c r="B863" s="30">
        <f>M863*S863</f>
        <v>7.7780617415978973E-9</v>
      </c>
      <c r="C863" t="inlineStr">
        <is>
          <t>CH</t>
        </is>
      </c>
      <c r="D863" t="inlineStr">
        <is>
          <t>unit</t>
        </is>
      </c>
      <c r="F863" t="inlineStr">
        <is>
          <t>technosphere</t>
        </is>
      </c>
      <c r="G863" t="n">
        <v>0</v>
      </c>
      <c r="H863" t="inlineStr">
        <is>
          <t>photovoltaic flat-roof installation, 156 kWp, single-Si, on roof</t>
        </is>
      </c>
      <c r="I863" t="inlineStr">
        <is>
          <t>(2,2,1,1,1,3); Calculation with average annual yield and share of technologies. Lifetime: 30a.</t>
        </is>
      </c>
      <c r="K863" t="inlineStr">
        <is>
          <t>commercial</t>
        </is>
      </c>
      <c r="L863">
        <f>L862</f>
        <v>0.82233248462317254</v>
      </c>
      <c r="M863" s="30">
        <f>INDEX(parameters!$D$41:$AG$178,MATCH('PV (extension)'!B851,parameters!$C$41:$C$178,0),MATCH('PV (extension)'!A863,parameters!$D$5:$AG$5,0))/L863</f>
        <v>6.4134666026183854E-2</v>
      </c>
      <c r="N863" s="3" t="inlineStr">
        <is>
          <t>roof-top</t>
        </is>
      </c>
      <c r="O863">
        <f>INDEX(parameters!$C$196:$EJ$198,MATCH('PV (extension)'!N863,parameters!$B$196:$B$198,0),MATCH('PV (extension)'!B851,parameters!$C$195:$EJ$195,0))</f>
        <v>1761.8770488594766</v>
      </c>
      <c r="P863" t="n">
        <v>156</v>
      </c>
      <c r="Q863" t="n">
        <v>30</v>
      </c>
      <c r="R863">
        <f>Q863*P863*O863</f>
        <v>8245584.5886623506</v>
      </c>
      <c r="S863">
        <f>1/R863</f>
        <v>1.212770288446251E-7</v>
      </c>
    </row>
    <row r="864" s="29">
      <c r="A864" t="inlineStr">
        <is>
          <t>photovoltaic open ground installation, 570 kWp, CIS, on open ground</t>
        </is>
      </c>
      <c r="B864" s="30">
        <f>M864*S864</f>
        <v>3.8336284574021437E-10</v>
      </c>
      <c r="C864" t="inlineStr">
        <is>
          <t>RER</t>
        </is>
      </c>
      <c r="D864" t="inlineStr">
        <is>
          <t>unit</t>
        </is>
      </c>
      <c r="F864" t="inlineStr">
        <is>
          <t>technosphere</t>
        </is>
      </c>
      <c r="G864" t="n">
        <v>0</v>
      </c>
      <c r="H864" t="inlineStr">
        <is>
          <t>photovoltaic open ground installation, 570 kWp, CIS, on open ground</t>
        </is>
      </c>
      <c r="I864" t="inlineStr">
        <is>
          <t>(2,2,1,1,1,3); Calculation with average annual yield and share of technologies. Lifetime: 30a.</t>
        </is>
      </c>
      <c r="K864" t="inlineStr">
        <is>
          <t>commercial</t>
        </is>
      </c>
      <c r="L864">
        <f>L863</f>
        <v>0.82233248462317254</v>
      </c>
      <c r="M864" s="30">
        <f>INDEX(parameters!$D$41:$AG$178,MATCH('PV (extension)'!B851,parameters!$C$41:$C$178,0),MATCH('PV (extension)'!A864,parameters!$D$5:$AG$5,0))/L864</f>
        <v>1.2287226816964775E-2</v>
      </c>
      <c r="N864" t="inlineStr">
        <is>
          <t>central</t>
        </is>
      </c>
      <c r="O864">
        <f>INDEX(parameters!$C$196:$EJ$198,MATCH('PV (extension)'!N864,parameters!$B$196:$B$198,0),MATCH('PV (extension)'!B851,parameters!$C$195:$EJ$195,0))</f>
        <v>1874.3372860207201</v>
      </c>
      <c r="P864" t="n">
        <v>570</v>
      </c>
      <c r="Q864" t="n">
        <v>30</v>
      </c>
      <c r="R864">
        <f>Q864*P864*O864</f>
        <v>32051167.590954311</v>
      </c>
      <c r="S864">
        <f>1/R864</f>
        <v>3.1200111420659339E-8</v>
      </c>
    </row>
    <row r="865" s="29">
      <c r="A865" t="inlineStr">
        <is>
          <t>photovoltaic open ground installation, 570 kWp, CdTe, on open ground</t>
        </is>
      </c>
      <c r="B865" s="30">
        <f>M865*S865</f>
        <v>2.8161539132163474E-9</v>
      </c>
      <c r="C865" t="inlineStr">
        <is>
          <t>RER</t>
        </is>
      </c>
      <c r="D865" t="inlineStr">
        <is>
          <t>unit</t>
        </is>
      </c>
      <c r="F865" t="inlineStr">
        <is>
          <t>technosphere</t>
        </is>
      </c>
      <c r="G865" t="n">
        <v>0</v>
      </c>
      <c r="H865" t="inlineStr">
        <is>
          <t>photovoltaic open ground installation, 570 kWp, CdTe, on open ground</t>
        </is>
      </c>
      <c r="I865" t="inlineStr">
        <is>
          <t>(2,2,1,1,1,3); Calculation with average annual yield and share of technologies. Lifetime: 30a.</t>
        </is>
      </c>
      <c r="K865" t="inlineStr">
        <is>
          <t>commercial</t>
        </is>
      </c>
      <c r="L865">
        <f>L864</f>
        <v>0.82233248462317254</v>
      </c>
      <c r="M865" s="30">
        <f>INDEX(parameters!$D$41:$AG$178,MATCH('PV (extension)'!B851,parameters!$C$41:$C$178,0),MATCH('PV (extension)'!A865,parameters!$D$5:$AG$5,0))/L865</f>
        <v>9.0261021034418951E-2</v>
      </c>
      <c r="N865" t="inlineStr">
        <is>
          <t>central</t>
        </is>
      </c>
      <c r="O865">
        <f>INDEX(parameters!$C$196:$EJ$198,MATCH('PV (extension)'!N865,parameters!$B$196:$B$198,0),MATCH('PV (extension)'!B851,parameters!$C$195:$EJ$195,0))</f>
        <v>1874.3372860207201</v>
      </c>
      <c r="P865" t="n">
        <v>570</v>
      </c>
      <c r="Q865" t="n">
        <v>30</v>
      </c>
      <c r="R865">
        <f>Q865*P865*O865</f>
        <v>32051167.590954311</v>
      </c>
      <c r="S865">
        <f>1/R865</f>
        <v>3.1200111420659339E-8</v>
      </c>
    </row>
    <row r="866" s="29">
      <c r="A866" t="inlineStr">
        <is>
          <t>photovoltaic open ground installation, 570 kWp, micro-Si, on open ground</t>
        </is>
      </c>
      <c r="B866" s="30">
        <f>M866*S866</f>
        <v>2.9849233091741835E-11</v>
      </c>
      <c r="C866" t="inlineStr">
        <is>
          <t>RER</t>
        </is>
      </c>
      <c r="D866" t="inlineStr">
        <is>
          <t>unit</t>
        </is>
      </c>
      <c r="F866" t="inlineStr">
        <is>
          <t>technosphere</t>
        </is>
      </c>
      <c r="G866" t="n">
        <v>0</v>
      </c>
      <c r="H866" t="inlineStr">
        <is>
          <t>photovoltaic open ground installation, 570 kWp, micro-Si, on open ground</t>
        </is>
      </c>
      <c r="I866" t="inlineStr">
        <is>
          <t>(2,2,1,1,1,3); Calculation with average annual yield and share of technologies. Lifetime: 30a.</t>
        </is>
      </c>
      <c r="K866" t="inlineStr">
        <is>
          <t>commercial</t>
        </is>
      </c>
      <c r="L866">
        <f>L865</f>
        <v>0.82233248462317254</v>
      </c>
      <c r="M866" s="30">
        <f>INDEX(parameters!$D$41:$AG$178,MATCH('PV (extension)'!B851,parameters!$C$41:$C$178,0),MATCH('PV (extension)'!A866,parameters!$D$5:$AG$5,0))/L866</f>
        <v>9.5670277228487681E-4</v>
      </c>
      <c r="N866" t="inlineStr">
        <is>
          <t>central</t>
        </is>
      </c>
      <c r="O866">
        <f>INDEX(parameters!$C$196:$EJ$198,MATCH('PV (extension)'!N866,parameters!$B$196:$B$198,0),MATCH('PV (extension)'!B851,parameters!$C$195:$EJ$195,0))</f>
        <v>1874.3372860207201</v>
      </c>
      <c r="P866" t="n">
        <v>570</v>
      </c>
      <c r="Q866" t="n">
        <v>30</v>
      </c>
      <c r="R866">
        <f>Q866*P866*O866</f>
        <v>32051167.590954311</v>
      </c>
      <c r="S866">
        <f>1/R866</f>
        <v>3.1200111420659339E-8</v>
      </c>
    </row>
    <row r="867" s="29">
      <c r="A867" t="inlineStr">
        <is>
          <t>photovoltaic open ground installation, 570 kWp, multi-Si, on open ground</t>
        </is>
      </c>
      <c r="B867" s="30">
        <f>M867*S867</f>
        <v>9.9890220909679369E-9</v>
      </c>
      <c r="C867" t="inlineStr">
        <is>
          <t>RER</t>
        </is>
      </c>
      <c r="D867" t="inlineStr">
        <is>
          <t>unit</t>
        </is>
      </c>
      <c r="F867" t="inlineStr">
        <is>
          <t>technosphere</t>
        </is>
      </c>
      <c r="G867" t="n">
        <v>0</v>
      </c>
      <c r="H867" t="inlineStr">
        <is>
          <t>photovoltaic open ground installation, 570 kWp, multi-Si, on open ground</t>
        </is>
      </c>
      <c r="I867" t="inlineStr">
        <is>
          <t>(2,2,1,1,1,3); Calculation with average annual yield and share of technologies. Lifetime: 30a.</t>
        </is>
      </c>
      <c r="K867" t="inlineStr">
        <is>
          <t>commercial</t>
        </is>
      </c>
      <c r="L867">
        <f>L866</f>
        <v>0.82233248462317254</v>
      </c>
      <c r="M867" s="30">
        <f>INDEX(parameters!$D$41:$AG$178,MATCH('PV (extension)'!B851,parameters!$C$41:$C$178,0),MATCH('PV (extension)'!A867,parameters!$D$5:$AG$5,0))/L867</f>
        <v>0.32015982110735819</v>
      </c>
      <c r="N867" t="inlineStr">
        <is>
          <t>central</t>
        </is>
      </c>
      <c r="O867">
        <f>INDEX(parameters!$C$196:$EJ$198,MATCH('PV (extension)'!N867,parameters!$B$196:$B$198,0),MATCH('PV (extension)'!B851,parameters!$C$195:$EJ$195,0))</f>
        <v>1874.3372860207201</v>
      </c>
      <c r="P867" t="n">
        <v>570</v>
      </c>
      <c r="Q867" t="n">
        <v>30</v>
      </c>
      <c r="R867">
        <f>Q867*P867*O867</f>
        <v>32051167.590954311</v>
      </c>
      <c r="S867">
        <f>1/R867</f>
        <v>3.1200111420659339E-8</v>
      </c>
    </row>
    <row r="868" s="29">
      <c r="A868" t="inlineStr">
        <is>
          <t>photovoltaic open ground installation, 570 kWp, single-Si, on open ground</t>
        </is>
      </c>
      <c r="B868" s="30">
        <f>M868*S868</f>
        <v>5.2986073697619062E-9</v>
      </c>
      <c r="C868" t="inlineStr">
        <is>
          <t>RER</t>
        </is>
      </c>
      <c r="D868" t="inlineStr">
        <is>
          <t>unit</t>
        </is>
      </c>
      <c r="F868" t="inlineStr">
        <is>
          <t>technosphere</t>
        </is>
      </c>
      <c r="G868" t="n">
        <v>0</v>
      </c>
      <c r="H868" t="inlineStr">
        <is>
          <t>photovoltaic open ground installation, 570 kWp, single-Si, on open ground</t>
        </is>
      </c>
      <c r="I868" t="inlineStr">
        <is>
          <t>(2,2,1,1,1,3); Calculation with average annual yield and share of technologies. Lifetime: 30a.</t>
        </is>
      </c>
      <c r="K868" t="inlineStr">
        <is>
          <t>commercial</t>
        </is>
      </c>
      <c r="L868">
        <f>L867</f>
        <v>0.82233248462317254</v>
      </c>
      <c r="M868" s="30">
        <f>INDEX(parameters!$D$41:$AG$178,MATCH('PV (extension)'!B851,parameters!$C$41:$C$178,0),MATCH('PV (extension)'!A868,parameters!$D$5:$AG$5,0))/L868</f>
        <v>0.16982655280690445</v>
      </c>
      <c r="N868" t="inlineStr">
        <is>
          <t>central</t>
        </is>
      </c>
      <c r="O868">
        <f>INDEX(parameters!$C$196:$EJ$198,MATCH('PV (extension)'!N868,parameters!$B$196:$B$198,0),MATCH('PV (extension)'!B851,parameters!$C$195:$EJ$195,0))</f>
        <v>1874.3372860207201</v>
      </c>
      <c r="P868" t="n">
        <v>570</v>
      </c>
      <c r="Q868" t="n">
        <v>30</v>
      </c>
      <c r="R868">
        <f>Q868*P868*O868</f>
        <v>32051167.590954311</v>
      </c>
      <c r="S868">
        <f>1/R868</f>
        <v>3.1200111420659339E-8</v>
      </c>
    </row>
    <row r="869" ht="16" customHeight="1" s="29">
      <c r="A869" t="inlineStr">
        <is>
          <t>photovoltaic slanted-roof installation, 93 kWp, multi-Si, laminated, integrated, on roof</t>
        </is>
      </c>
      <c r="B869" s="30">
        <f>M869*S869</f>
        <v>1.6350788383125839E-9</v>
      </c>
      <c r="C869" t="inlineStr">
        <is>
          <t>CH</t>
        </is>
      </c>
      <c r="D869" t="inlineStr">
        <is>
          <t>unit</t>
        </is>
      </c>
      <c r="F869" t="inlineStr">
        <is>
          <t>technosphere</t>
        </is>
      </c>
      <c r="G869" t="n">
        <v>0</v>
      </c>
      <c r="H869" t="inlineStr">
        <is>
          <t>photovoltaic slanted-roof installation, 93 kWp, multi-Si, laminated, integrated, on roof</t>
        </is>
      </c>
      <c r="I869" t="inlineStr">
        <is>
          <t>(2,2,1,1,1,3); Calculation with average annual yield and share of technologies. Lifetime: 30a.</t>
        </is>
      </c>
      <c r="K869" t="inlineStr">
        <is>
          <t>commercial</t>
        </is>
      </c>
      <c r="L869">
        <f>L868</f>
        <v>0.82233248462317254</v>
      </c>
      <c r="M869" s="30">
        <f>INDEX(parameters!$D$41:$AG$178,MATCH('PV (extension)'!B851,parameters!$C$41:$C$178,0),MATCH('PV (extension)'!A869,parameters!$D$5:$AG$5,0))/L869</f>
        <v>8.0374539804535308E-3</v>
      </c>
      <c r="N869" s="3" t="inlineStr">
        <is>
          <t>roof-top</t>
        </is>
      </c>
      <c r="O869">
        <f>INDEX(parameters!$C$196:$EJ$198,MATCH('PV (extension)'!N869,parameters!$B$196:$B$198,0),MATCH('PV (extension)'!B851,parameters!$C$195:$EJ$195,0))</f>
        <v>1761.8770488594766</v>
      </c>
      <c r="P869" t="n">
        <v>93</v>
      </c>
      <c r="Q869" t="n">
        <v>30</v>
      </c>
      <c r="R869">
        <f>Q869*P869*O869</f>
        <v>4915636.9663179396</v>
      </c>
      <c r="S869">
        <f>1/R869</f>
        <v>2.034324354813066E-7</v>
      </c>
    </row>
    <row r="870" ht="16" customHeight="1" s="29">
      <c r="A870" t="inlineStr">
        <is>
          <t>photovoltaic slanted-roof installation, 93 kWp, multi-Si, panel, mounted, on roof</t>
        </is>
      </c>
      <c r="B870" s="30">
        <f>M870*S870</f>
        <v>2.7725137530154543E-8</v>
      </c>
      <c r="C870" t="inlineStr">
        <is>
          <t>CH</t>
        </is>
      </c>
      <c r="D870" t="inlineStr">
        <is>
          <t>unit</t>
        </is>
      </c>
      <c r="F870" t="inlineStr">
        <is>
          <t>technosphere</t>
        </is>
      </c>
      <c r="G870" t="n">
        <v>0</v>
      </c>
      <c r="H870" t="inlineStr">
        <is>
          <t>photovoltaic slanted-roof installation, 93 kWp, multi-Si, panel, mounted, on roof</t>
        </is>
      </c>
      <c r="I870" t="inlineStr">
        <is>
          <t>(2,2,1,1,1,3); Calculation with average annual yield and share of technologies. Lifetime: 30a.</t>
        </is>
      </c>
      <c r="K870" t="inlineStr">
        <is>
          <t>commercial</t>
        </is>
      </c>
      <c r="L870">
        <f>L869</f>
        <v>0.82233248462317254</v>
      </c>
      <c r="M870" s="30">
        <f>INDEX(parameters!$D$41:$AG$178,MATCH('PV (extension)'!B851,parameters!$C$41:$C$178,0),MATCH('PV (extension)'!A870,parameters!$D$5:$AG$5,0))/L870</f>
        <v>0.13628671093947653</v>
      </c>
      <c r="N870" s="3" t="inlineStr">
        <is>
          <t>roof-top</t>
        </is>
      </c>
      <c r="O870">
        <f>INDEX(parameters!$C$196:$EJ$198,MATCH('PV (extension)'!N870,parameters!$B$196:$B$198,0),MATCH('PV (extension)'!B851,parameters!$C$195:$EJ$195,0))</f>
        <v>1761.8770488594766</v>
      </c>
      <c r="P870" t="n">
        <v>93</v>
      </c>
      <c r="Q870" t="n">
        <v>30</v>
      </c>
      <c r="R870">
        <f>Q870*P870*O870</f>
        <v>4915636.9663179396</v>
      </c>
      <c r="S870">
        <f>1/R870</f>
        <v>2.034324354813066E-7</v>
      </c>
    </row>
    <row r="871" ht="16" customHeight="1" s="29">
      <c r="A871" t="inlineStr">
        <is>
          <t>photovoltaic slanted-roof installation, 93 kWp, single-Si, laminated, integrated, on roof</t>
        </is>
      </c>
      <c r="B871" s="30">
        <f>M871*S871</f>
        <v>8.6437350688304842E-10</v>
      </c>
      <c r="C871" t="inlineStr">
        <is>
          <t>CH</t>
        </is>
      </c>
      <c r="D871" t="inlineStr">
        <is>
          <t>unit</t>
        </is>
      </c>
      <c r="F871" t="inlineStr">
        <is>
          <t>technosphere</t>
        </is>
      </c>
      <c r="G871" t="n">
        <v>0</v>
      </c>
      <c r="H871" t="inlineStr">
        <is>
          <t>photovoltaic slanted-roof installation, 93 kWp, single-Si, laminated, integrated, on roof</t>
        </is>
      </c>
      <c r="I871" t="inlineStr">
        <is>
          <t>(2,2,1,1,1,3); Calculation with average annual yield and share of technologies. Lifetime: 30a.</t>
        </is>
      </c>
      <c r="K871" t="inlineStr">
        <is>
          <t>commercial</t>
        </is>
      </c>
      <c r="L871">
        <f>L870</f>
        <v>0.82233248462317254</v>
      </c>
      <c r="M871" s="30">
        <f>INDEX(parameters!$D$41:$AG$178,MATCH('PV (extension)'!B851,parameters!$C$41:$C$178,0),MATCH('PV (extension)'!A871,parameters!$D$5:$AG$5,0))/L871</f>
        <v>4.2489463631401872E-3</v>
      </c>
      <c r="N871" s="3" t="inlineStr">
        <is>
          <t>roof-top</t>
        </is>
      </c>
      <c r="O871">
        <f>INDEX(parameters!$C$196:$EJ$198,MATCH('PV (extension)'!N871,parameters!$B$196:$B$198,0),MATCH('PV (extension)'!B851,parameters!$C$195:$EJ$195,0))</f>
        <v>1761.8770488594766</v>
      </c>
      <c r="P871" t="n">
        <v>93</v>
      </c>
      <c r="Q871" t="n">
        <v>30</v>
      </c>
      <c r="R871">
        <f>Q871*P871*O871</f>
        <v>4915636.9663179396</v>
      </c>
      <c r="S871">
        <f>1/R871</f>
        <v>2.034324354813066E-7</v>
      </c>
    </row>
    <row r="872" ht="16" customHeight="1" s="29">
      <c r="A872" t="inlineStr">
        <is>
          <t>photovoltaic slanted-roof installation, 93 kWp, single-Si, panel, mounted, on roof</t>
        </is>
      </c>
      <c r="B872" s="30">
        <f>M872*S872</f>
        <v>1.4522718548602395E-8</v>
      </c>
      <c r="C872" t="inlineStr">
        <is>
          <t>CH</t>
        </is>
      </c>
      <c r="D872" t="inlineStr">
        <is>
          <t>unit</t>
        </is>
      </c>
      <c r="F872" t="inlineStr">
        <is>
          <t>technosphere</t>
        </is>
      </c>
      <c r="G872" t="n">
        <v>0</v>
      </c>
      <c r="H872" t="inlineStr">
        <is>
          <t>photovoltaic slanted-roof installation, 93 kWp, single-Si, panel, mounted, on roof</t>
        </is>
      </c>
      <c r="I872" t="inlineStr">
        <is>
          <t>(2,2,1,1,1,3); Calculation with average annual yield and share of technologies. Lifetime: 30a.</t>
        </is>
      </c>
      <c r="K872" t="inlineStr">
        <is>
          <t>commercial</t>
        </is>
      </c>
      <c r="L872">
        <f>L871</f>
        <v>0.82233248462317254</v>
      </c>
      <c r="M872" s="30">
        <f>INDEX(parameters!$D$41:$AG$178,MATCH('PV (extension)'!B851,parameters!$C$41:$C$178,0),MATCH('PV (extension)'!A872,parameters!$D$5:$AG$5,0))/L872</f>
        <v>7.1388412148941149E-2</v>
      </c>
      <c r="N872" s="3" t="inlineStr">
        <is>
          <t>roof-top</t>
        </is>
      </c>
      <c r="O872">
        <f>INDEX(parameters!$C$196:$EJ$198,MATCH('PV (extension)'!N872,parameters!$B$196:$B$198,0),MATCH('PV (extension)'!B851,parameters!$C$195:$EJ$195,0))</f>
        <v>1761.8770488594766</v>
      </c>
      <c r="P872" t="n">
        <v>93</v>
      </c>
      <c r="Q872" t="n">
        <v>30</v>
      </c>
      <c r="R872">
        <f>Q872*P872*O872</f>
        <v>4915636.9663179396</v>
      </c>
      <c r="S872">
        <f>1/R872</f>
        <v>2.034324354813066E-7</v>
      </c>
    </row>
    <row r="873" s="29">
      <c r="A873" t="inlineStr">
        <is>
          <t>market for tap water</t>
        </is>
      </c>
      <c r="B873" t="n">
        <v>0.0037026</v>
      </c>
      <c r="C873" t="inlineStr">
        <is>
          <t>Europe without Switzerland</t>
        </is>
      </c>
      <c r="D873" t="inlineStr">
        <is>
          <t>kilogram</t>
        </is>
      </c>
      <c r="F873" t="inlineStr">
        <is>
          <t>technosphere</t>
        </is>
      </c>
      <c r="G873" t="n">
        <v>0</v>
      </c>
      <c r="H873" t="inlineStr">
        <is>
          <t>tap water</t>
        </is>
      </c>
      <c r="I873" t="inlineStr">
        <is>
          <t>(2,2,1,1,1,3); Estimation 20l/m2 panel</t>
        </is>
      </c>
      <c r="M873" s="30" t="n"/>
    </row>
    <row r="874" s="29">
      <c r="A874" t="inlineStr">
        <is>
          <t>treatment of wastewater, from residence, capacity 1.1E10l/year</t>
        </is>
      </c>
      <c r="B874" t="n">
        <v>-3.3323e-06</v>
      </c>
      <c r="C874" t="inlineStr">
        <is>
          <t>CH</t>
        </is>
      </c>
      <c r="D874" t="inlineStr">
        <is>
          <t>cubic meter</t>
        </is>
      </c>
      <c r="F874" t="inlineStr">
        <is>
          <t>technosphere</t>
        </is>
      </c>
      <c r="G874" t="n">
        <v>0</v>
      </c>
      <c r="H874" t="inlineStr">
        <is>
          <t>wastewater, from residence</t>
        </is>
      </c>
      <c r="I874" t="inlineStr">
        <is>
          <t>(2,2,1,1,1,3); Estimation 20l/m2 panel</t>
        </is>
      </c>
      <c r="M874" s="30" t="n"/>
    </row>
    <row r="875" s="29">
      <c r="M875" s="30" t="n"/>
    </row>
    <row r="876" customFormat="1" s="28">
      <c r="A876" s="28" t="inlineStr">
        <is>
          <t>Activity</t>
        </is>
      </c>
      <c r="B876" s="28" t="inlineStr">
        <is>
          <t>electricity production, photovoltaic</t>
        </is>
      </c>
      <c r="M876" s="30" t="n"/>
    </row>
    <row r="877">
      <c r="A877" t="inlineStr">
        <is>
          <t>comment</t>
        </is>
      </c>
      <c r="B87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")&amp;HLOOKUP(B878,parameters!$C$195:$EJ$198,2,0)&amp;" kWh/kWp.
Annual output, Facade: "&amp;HLOOKUP(B878,parameters!$C$195:$EJ$198,3,0)&amp;" kWh/kWp.
Annual output, Open-ground: "&amp;HLOOKUP(B878,parameters!$C$195:$EJ$198,4,0)&amp;_xlfn._LONGTEXT("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")&amp;VLOOKUP(B878,'extension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1761.87704885948 kWh/kWp.
Annual output, Facade: 1237.06260877368 kWh/kWp.
Annual output, Open-ground: 1874.33728602072 kWh/kWp.
Amount of solar energy transformed to electricity. Waste heat emission due to losses of electricity in the system.
Technology:  Electricity production with grid-connected photovoltaic power plants.
Time period:  Time of publications
Production volume: 85 GWh in 2025.
Sampling:  Statistical data and model calculations
Extrapolations:  Use of PV technology data investigated for other countries (Switzerland). Correction of average yield with Swiss data.
Uncertainty:  None
Author: Romain Sacchi, PSI, romain.sacchi@psi.ch</v>
      </c>
      <c r="M877" s="30" t="n"/>
    </row>
    <row r="878" s="29">
      <c r="A878" t="inlineStr">
        <is>
          <t>location</t>
        </is>
      </c>
      <c r="B878" t="inlineStr">
        <is>
          <t>DZ</t>
        </is>
      </c>
    </row>
    <row r="879" s="29">
      <c r="A879" t="inlineStr">
        <is>
          <t>production amount</t>
        </is>
      </c>
      <c r="B879" t="n">
        <v>1</v>
      </c>
    </row>
    <row r="880" s="29">
      <c r="A880" t="inlineStr">
        <is>
          <t>reference product</t>
        </is>
      </c>
      <c r="B880" t="inlineStr">
        <is>
          <t>electricity, low voltage</t>
        </is>
      </c>
    </row>
    <row r="881" s="29">
      <c r="A881" t="inlineStr">
        <is>
          <t>source</t>
        </is>
      </c>
      <c r="B8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2" s="29">
      <c r="A882" t="inlineStr">
        <is>
          <t>type</t>
        </is>
      </c>
      <c r="B882" t="inlineStr">
        <is>
          <t>process</t>
        </is>
      </c>
    </row>
    <row r="883" s="29">
      <c r="A883" t="inlineStr">
        <is>
          <t>unit</t>
        </is>
      </c>
      <c r="B883" t="inlineStr">
        <is>
          <t>kilowatt hour</t>
        </is>
      </c>
    </row>
    <row r="884" s="29">
      <c r="A884" t="inlineStr">
        <is>
          <t>Exchanges</t>
        </is>
      </c>
    </row>
    <row r="885" customFormat="1" s="28">
      <c r="A885" s="28" t="inlineStr">
        <is>
          <t>name</t>
        </is>
      </c>
      <c r="B885" s="28" t="inlineStr">
        <is>
          <t>amount</t>
        </is>
      </c>
      <c r="C885" s="28" t="inlineStr">
        <is>
          <t>location</t>
        </is>
      </c>
      <c r="D885" s="28" t="inlineStr">
        <is>
          <t>unit</t>
        </is>
      </c>
      <c r="E885" s="28" t="inlineStr">
        <is>
          <t>categories</t>
        </is>
      </c>
      <c r="F885" s="28" t="inlineStr">
        <is>
          <t>type</t>
        </is>
      </c>
      <c r="G885" s="28" t="inlineStr">
        <is>
          <t>uncertainty type</t>
        </is>
      </c>
      <c r="H885" s="28" t="inlineStr">
        <is>
          <t>loc</t>
        </is>
      </c>
      <c r="I885" s="28" t="inlineStr">
        <is>
          <t>scale</t>
        </is>
      </c>
      <c r="J885" s="28" t="inlineStr">
        <is>
          <t>comment</t>
        </is>
      </c>
      <c r="K885" s="28" t="inlineStr">
        <is>
          <t>negative</t>
        </is>
      </c>
      <c r="L885" s="28" t="inlineStr">
        <is>
          <t>reference product</t>
        </is>
      </c>
      <c r="M885" s="28" t="inlineStr">
        <is>
          <t>production volume</t>
        </is>
      </c>
      <c r="N885" s="28" t="inlineStr">
        <is>
          <t>scope</t>
        </is>
      </c>
      <c r="O885" s="28" t="inlineStr">
        <is>
          <t>scope share</t>
        </is>
      </c>
      <c r="P885" s="28" t="inlineStr">
        <is>
          <t>tech share</t>
        </is>
      </c>
      <c r="Q885" s="28" t="inlineStr">
        <is>
          <t>installation</t>
        </is>
      </c>
      <c r="R885" s="28" t="inlineStr">
        <is>
          <t>productivity</t>
        </is>
      </c>
      <c r="S885" s="28" t="inlineStr">
        <is>
          <t>kWp</t>
        </is>
      </c>
      <c r="T885" s="28" t="inlineStr">
        <is>
          <t>lifetime</t>
        </is>
      </c>
      <c r="U885" s="28" t="inlineStr">
        <is>
          <t>lifetime production</t>
        </is>
      </c>
      <c r="V885" s="28" t="inlineStr">
        <is>
          <t>inverted lifetime production</t>
        </is>
      </c>
    </row>
    <row r="886" s="29">
      <c r="A886" t="inlineStr">
        <is>
          <t>Energy, solar, converted</t>
        </is>
      </c>
      <c r="B886" t="n">
        <v>3.8503</v>
      </c>
      <c r="D886" t="inlineStr">
        <is>
          <t>megajoule</t>
        </is>
      </c>
      <c r="E886" t="inlineStr">
        <is>
          <t>natural resource::in air</t>
        </is>
      </c>
      <c r="F886" t="inlineStr">
        <is>
          <t>biosphere</t>
        </is>
      </c>
      <c r="G886" t="n">
        <v>2</v>
      </c>
      <c r="H886" t="n">
        <v>1.348151067341848</v>
      </c>
      <c r="I886" t="n">
        <v>0.04340984597628009</v>
      </c>
      <c r="J886" t="inlineStr">
        <is>
          <t>(2,2,1,1,1,3); Energy loss in the system</t>
        </is>
      </c>
    </row>
    <row r="887" s="29">
      <c r="A887" t="inlineStr">
        <is>
          <t>Heat, waste</t>
        </is>
      </c>
      <c r="B887" t="n">
        <v>0.25027</v>
      </c>
      <c r="D887" t="inlineStr">
        <is>
          <t>megajoule</t>
        </is>
      </c>
      <c r="E887" t="inlineStr">
        <is>
          <t>air</t>
        </is>
      </c>
      <c r="F887" t="inlineStr">
        <is>
          <t>biosphere</t>
        </is>
      </c>
      <c r="G887" t="n">
        <v>2</v>
      </c>
      <c r="H887" t="n">
        <v>-1.385214943900327</v>
      </c>
      <c r="I887" t="n">
        <v>0.02439508208471609</v>
      </c>
      <c r="J887" t="inlineStr">
        <is>
          <t>(1,na,na,na,na,na); Calculation</t>
        </is>
      </c>
    </row>
    <row r="888" s="29">
      <c r="A888" t="inlineStr">
        <is>
          <t>electricity production, photovoltaic</t>
        </is>
      </c>
      <c r="B888" t="n">
        <v>1</v>
      </c>
      <c r="C888" t="inlineStr">
        <is>
          <t>DZ</t>
        </is>
      </c>
      <c r="D888" t="inlineStr">
        <is>
          <t>kilowatt hour</t>
        </is>
      </c>
      <c r="E888" t="inlineStr">
        <is>
          <t>photovoltaic::power plants</t>
        </is>
      </c>
      <c r="F888" t="inlineStr">
        <is>
          <t>production</t>
        </is>
      </c>
      <c r="G888" t="n">
        <v>0</v>
      </c>
      <c r="H888" t="n">
        <v>1</v>
      </c>
      <c r="L888" t="inlineStr">
        <is>
          <t>electricity, low voltage</t>
        </is>
      </c>
      <c r="M888">
        <f>VLOOKUP(C888,'extension - production vol'!$B$6:$D$235,3,0)</f>
        <v>85</v>
      </c>
    </row>
    <row r="889" ht="16" customHeight="1" s="29">
      <c r="A889" t="inlineStr">
        <is>
          <t>photovoltaic flat-roof installation, 156 kWp, multi-Si, on roof</t>
        </is>
      </c>
      <c r="B889" s="30">
        <f>P889*V889</f>
        <v>1.224463367184735E-8</v>
      </c>
      <c r="C889" t="inlineStr">
        <is>
          <t>CH</t>
        </is>
      </c>
      <c r="D889" t="inlineStr">
        <is>
          <t>unit</t>
        </is>
      </c>
      <c r="F889" t="inlineStr">
        <is>
          <t>technosphere</t>
        </is>
      </c>
      <c r="G889" t="n">
        <v>2</v>
      </c>
      <c r="H889" t="n">
        <v>-18.46800298604678</v>
      </c>
      <c r="I889" t="n">
        <v>0.09798894162072011</v>
      </c>
      <c r="J889" t="inlineStr">
        <is>
          <t>(2,2,1,1,1,3); Calculation with average annual yield and share of technologies. Lifetime: 30a.</t>
        </is>
      </c>
      <c r="L889" t="inlineStr">
        <is>
          <t>photovoltaic flat-roof installation, 156 kWp, multi-Si, on roof</t>
        </is>
      </c>
      <c r="N889" t="inlineStr">
        <is>
          <t>all</t>
        </is>
      </c>
      <c r="O889" t="n">
        <v>1</v>
      </c>
      <c r="P889" s="30">
        <f>INDEX(parameters!$D$41:$AG$178,MATCH('PV (extension)'!B878,parameters!$C$41:$C$178,0),MATCH('PV (extension)'!A889,parameters!$D$5:$AG$5,0))/O889</f>
        <v>0.10096416269840058</v>
      </c>
      <c r="Q889" s="3" t="inlineStr">
        <is>
          <t>roof-top</t>
        </is>
      </c>
      <c r="R889">
        <f>INDEX(parameters!$C$196:$EJ$198,MATCH('PV (extension)'!Q889,parameters!$B$196:$B$198,0),MATCH('PV (extension)'!B878,parameters!$C$195:$EJ$195,0))</f>
        <v>1761.8770488594766</v>
      </c>
      <c r="S889" t="n">
        <v>156</v>
      </c>
      <c r="T889" t="n">
        <v>30</v>
      </c>
      <c r="U889">
        <f>T889*S889*R889</f>
        <v>8245584.5886623506</v>
      </c>
      <c r="V889">
        <f>1/U889</f>
        <v>1.212770288446251E-7</v>
      </c>
    </row>
    <row r="890" ht="16" customHeight="1" s="29">
      <c r="A890" t="inlineStr">
        <is>
          <t>photovoltaic flat-roof installation, 156 kWp, single-Si, on roof</t>
        </is>
      </c>
      <c r="B890" s="30">
        <f>P890*V890</f>
        <v>6.3961528375206385E-9</v>
      </c>
      <c r="C890" t="inlineStr">
        <is>
          <t>CH</t>
        </is>
      </c>
      <c r="D890" t="inlineStr">
        <is>
          <t>unit</t>
        </is>
      </c>
      <c r="F890" t="inlineStr">
        <is>
          <t>technosphere</t>
        </is>
      </c>
      <c r="G890" t="n">
        <v>2</v>
      </c>
      <c r="H890" t="n">
        <v>-19.10362020104489</v>
      </c>
      <c r="I890" t="n">
        <v>0.09798894162072011</v>
      </c>
      <c r="J890" t="inlineStr">
        <is>
          <t>(2,2,1,1,1,3); Calculation with average annual yield and share of technologies. Lifetime: 30a.</t>
        </is>
      </c>
      <c r="L890" t="inlineStr">
        <is>
          <t>photovoltaic flat-roof installation, 156 kWp, single-Si, on roof</t>
        </is>
      </c>
      <c r="N890" t="inlineStr">
        <is>
          <t>all</t>
        </is>
      </c>
      <c r="O890" t="n">
        <v>1</v>
      </c>
      <c r="P890" s="30">
        <f>INDEX(parameters!$D$41:$AG$178,MATCH('PV (extension)'!B878,parameters!$C$41:$C$178,0),MATCH('PV (extension)'!A890,parameters!$D$5:$AG$5,0))/O890</f>
        <v>5.2740019263789135E-2</v>
      </c>
      <c r="Q890" s="3" t="inlineStr">
        <is>
          <t>roof-top</t>
        </is>
      </c>
      <c r="R890">
        <f>INDEX(parameters!$C$196:$EJ$198,MATCH('PV (extension)'!Q890,parameters!$B$196:$B$198,0),MATCH('PV (extension)'!B878,parameters!$C$195:$EJ$195,0))</f>
        <v>1761.8770488594766</v>
      </c>
      <c r="S890" t="n">
        <v>156</v>
      </c>
      <c r="T890" t="n">
        <v>30</v>
      </c>
      <c r="U890">
        <f>T890*S890*R890</f>
        <v>8245584.5886623506</v>
      </c>
      <c r="V890">
        <f>1/U890</f>
        <v>1.212770288446251E-7</v>
      </c>
    </row>
    <row r="891" ht="16" customHeight="1" s="29">
      <c r="A891" t="inlineStr">
        <is>
          <t>photovoltaic slanted-roof installation, 3 kWp, CIS, laminated, integrated, on roof</t>
        </is>
      </c>
      <c r="B891" s="30">
        <f>P891*V891</f>
        <v>5.7364719575421137E-9</v>
      </c>
      <c r="C891" t="inlineStr">
        <is>
          <t>CH</t>
        </is>
      </c>
      <c r="D891" t="inlineStr">
        <is>
          <t>unit</t>
        </is>
      </c>
      <c r="F891" t="inlineStr">
        <is>
          <t>technosphere</t>
        </is>
      </c>
      <c r="G891" t="n">
        <v>2</v>
      </c>
      <c r="H891" t="n">
        <v>-19.69743931800395</v>
      </c>
      <c r="I891" t="n">
        <v>0.09798894162072011</v>
      </c>
      <c r="J891" t="inlineStr">
        <is>
          <t>(2,2,1,1,1,3); Calculation with average annual yield and share of technologies. Lifetime: 30a.</t>
        </is>
      </c>
      <c r="L891" t="inlineStr">
        <is>
          <t>photovoltaic slanted-roof installation, 3 kWp, CIS, laminated, integrated, on roof</t>
        </is>
      </c>
      <c r="N891" t="inlineStr">
        <is>
          <t>all</t>
        </is>
      </c>
      <c r="O891" t="n">
        <v>1</v>
      </c>
      <c r="P891" s="30">
        <f>INDEX(parameters!$D$41:$AG$178,MATCH('PV (extension)'!B878,parameters!$C$41:$C$178,0),MATCH('PV (extension)'!A891,parameters!$D$5:$AG$5,0))/O891</f>
        <v>9.0962624550774995E-4</v>
      </c>
      <c r="Q891" s="3" t="inlineStr">
        <is>
          <t>roof-top</t>
        </is>
      </c>
      <c r="R891">
        <f>INDEX(parameters!$C$196:$EJ$198,MATCH('PV (extension)'!Q891,parameters!$B$196:$B$198,0),MATCH('PV (extension)'!B878,parameters!$C$195:$EJ$195,0))</f>
        <v>1761.8770488594766</v>
      </c>
      <c r="S891" t="n">
        <v>3</v>
      </c>
      <c r="T891" t="n">
        <v>30</v>
      </c>
      <c r="U891">
        <f>T891*S891*R891</f>
        <v>158568.93439735289</v>
      </c>
      <c r="V891">
        <f>1/U891</f>
        <v>6.3064054999205046E-6</v>
      </c>
    </row>
    <row r="892" ht="16" customHeight="1" s="29">
      <c r="A892" t="inlineStr">
        <is>
          <t>photovoltaic slanted-roof installation, 3 kWp, CdTe, panel, mounted, on roof</t>
        </is>
      </c>
      <c r="B892" s="30">
        <f>P892*V892</f>
        <v>3.7415026326753669E-8</v>
      </c>
      <c r="C892" t="inlineStr">
        <is>
          <t>CH</t>
        </is>
      </c>
      <c r="D892" t="inlineStr">
        <is>
          <t>unit</t>
        </is>
      </c>
      <c r="F892" t="inlineStr">
        <is>
          <t>technosphere</t>
        </is>
      </c>
      <c r="G892" t="n">
        <v>2</v>
      </c>
      <c r="H892" t="n">
        <v>-16.69297991102503</v>
      </c>
      <c r="I892" t="n">
        <v>0.09798894162072011</v>
      </c>
      <c r="J892" t="inlineStr">
        <is>
          <t>(2,2,1,1,1,3); Calculation with average annual yield and share of technologies. Lifetime: 30a.</t>
        </is>
      </c>
      <c r="L892" t="inlineStr">
        <is>
          <t>photovoltaic slanted-roof installation, 3 kWp, CdTe, panel, mounted, on roof</t>
        </is>
      </c>
      <c r="N892" t="inlineStr">
        <is>
          <t>all</t>
        </is>
      </c>
      <c r="O892" t="n">
        <v>1</v>
      </c>
      <c r="P892" s="30">
        <f>INDEX(parameters!$D$41:$AG$178,MATCH('PV (extension)'!B878,parameters!$C$41:$C$178,0),MATCH('PV (extension)'!A892,parameters!$D$5:$AG$5,0))/O892</f>
        <v>5.9328608550822341E-3</v>
      </c>
      <c r="Q892" s="3" t="inlineStr">
        <is>
          <t>roof-top</t>
        </is>
      </c>
      <c r="R892">
        <f>INDEX(parameters!$C$196:$EJ$198,MATCH('PV (extension)'!Q892,parameters!$B$196:$B$198,0),MATCH('PV (extension)'!B878,parameters!$C$195:$EJ$195,0))</f>
        <v>1761.8770488594766</v>
      </c>
      <c r="S892" t="n">
        <v>3</v>
      </c>
      <c r="T892" t="n">
        <v>30</v>
      </c>
      <c r="U892">
        <f>T892*S892*R892</f>
        <v>158568.93439735289</v>
      </c>
      <c r="V892">
        <f>1/U892</f>
        <v>6.3064054999205046E-6</v>
      </c>
    </row>
    <row r="893" ht="16" customHeight="1" s="29">
      <c r="A893" t="inlineStr">
        <is>
          <t>photovoltaic slanted-roof installation, 3 kWp, micro-Si, laminated, integrated, on roof</t>
        </is>
      </c>
      <c r="B893" s="30">
        <f>P893*V893</f>
        <v>5.7974534596763705E-10</v>
      </c>
      <c r="C893" t="inlineStr">
        <is>
          <t>RER</t>
        </is>
      </c>
      <c r="D893" t="inlineStr">
        <is>
          <t>unit</t>
        </is>
      </c>
      <c r="F893" t="inlineStr">
        <is>
          <t>technosphere</t>
        </is>
      </c>
      <c r="G893" t="n">
        <v>2</v>
      </c>
      <c r="H893" t="n">
        <v>-21.54326959350907</v>
      </c>
      <c r="I893" t="n">
        <v>0.09798894162072011</v>
      </c>
      <c r="J893" t="inlineStr">
        <is>
          <t>(2,2,1,1,1,3); Calculation with average annual yield and share of technologies. Lifetime: 30a.</t>
        </is>
      </c>
      <c r="L893" t="inlineStr">
        <is>
          <t>photovoltaic slanted-roof installation, 3 kWp, micro-Si, laminated, integrated, on roof</t>
        </is>
      </c>
      <c r="N893" t="inlineStr">
        <is>
          <t>all</t>
        </is>
      </c>
      <c r="O893" t="n">
        <v>1</v>
      </c>
      <c r="P893" s="30">
        <f>INDEX(parameters!$D$41:$AG$178,MATCH('PV (extension)'!B878,parameters!$C$41:$C$178,0),MATCH('PV (extension)'!A893,parameters!$D$5:$AG$5,0))/O893</f>
        <v>9.1929601731912907E-5</v>
      </c>
      <c r="Q893" s="3" t="inlineStr">
        <is>
          <t>roof-top</t>
        </is>
      </c>
      <c r="R893">
        <f>INDEX(parameters!$C$196:$EJ$198,MATCH('PV (extension)'!Q893,parameters!$B$196:$B$198,0),MATCH('PV (extension)'!B878,parameters!$C$195:$EJ$195,0))</f>
        <v>1761.8770488594766</v>
      </c>
      <c r="S893" t="n">
        <v>3</v>
      </c>
      <c r="T893" t="n">
        <v>30</v>
      </c>
      <c r="U893">
        <f>T893*S893*R893</f>
        <v>158568.93439735289</v>
      </c>
      <c r="V893">
        <f>1/U893</f>
        <v>6.3064054999205046E-6</v>
      </c>
    </row>
    <row r="894" ht="16" customHeight="1" s="29">
      <c r="A894" t="inlineStr">
        <is>
          <t>photovoltaic slanted-roof installation, 3 kWp, micro-Si, panel, mounted, on roof</t>
        </is>
      </c>
      <c r="B894" s="30">
        <f>P894*V894</f>
        <v>1.0078772205781452E-8</v>
      </c>
      <c r="C894" t="inlineStr">
        <is>
          <t>RER</t>
        </is>
      </c>
      <c r="D894" t="inlineStr">
        <is>
          <t>unit</t>
        </is>
      </c>
      <c r="F894" t="inlineStr">
        <is>
          <t>technosphere</t>
        </is>
      </c>
      <c r="G894" t="n">
        <v>2</v>
      </c>
      <c r="H894" t="n">
        <v>-18.72987249989203</v>
      </c>
      <c r="I894" t="n">
        <v>0.09798894162072011</v>
      </c>
      <c r="J894" t="inlineStr">
        <is>
          <t>(2,2,1,1,1,3); Calculation with average annual yield and share of technologies. Lifetime: 30a.</t>
        </is>
      </c>
      <c r="L894" t="inlineStr">
        <is>
          <t>photovoltaic slanted-roof installation, 3 kWp, micro-Si, panel, mounted, on roof</t>
        </is>
      </c>
      <c r="N894" t="inlineStr">
        <is>
          <t>all</t>
        </is>
      </c>
      <c r="O894" t="n">
        <v>1</v>
      </c>
      <c r="P894" s="30">
        <f>INDEX(parameters!$D$41:$AG$178,MATCH('PV (extension)'!B878,parameters!$C$41:$C$178,0),MATCH('PV (extension)'!A894,parameters!$D$5:$AG$5,0))/O894</f>
        <v>1.5981801687044229E-3</v>
      </c>
      <c r="Q894" s="3" t="inlineStr">
        <is>
          <t>roof-top</t>
        </is>
      </c>
      <c r="R894">
        <f>INDEX(parameters!$C$196:$EJ$198,MATCH('PV (extension)'!Q894,parameters!$B$196:$B$198,0),MATCH('PV (extension)'!B878,parameters!$C$195:$EJ$195,0))</f>
        <v>1761.8770488594766</v>
      </c>
      <c r="S894" t="n">
        <v>3</v>
      </c>
      <c r="T894" t="n">
        <v>30</v>
      </c>
      <c r="U894">
        <f>T894*S894*R894</f>
        <v>158568.93439735289</v>
      </c>
      <c r="V894">
        <f>1/U894</f>
        <v>6.3064054999205046E-6</v>
      </c>
    </row>
    <row r="895" s="29">
      <c r="A895" t="inlineStr">
        <is>
          <t>photovoltaic open ground installation, 570 kWp, CIS, on open ground</t>
        </is>
      </c>
      <c r="B895" s="30">
        <f>P895*V895</f>
        <v>3.1525172144976051E-10</v>
      </c>
      <c r="C895" t="inlineStr">
        <is>
          <t>RER</t>
        </is>
      </c>
      <c r="D895" t="inlineStr">
        <is>
          <t>unit</t>
        </is>
      </c>
      <c r="F895" t="inlineStr">
        <is>
          <t>technosphere</t>
        </is>
      </c>
      <c r="G895" t="n">
        <v>2</v>
      </c>
      <c r="H895" t="n">
        <v>-21.66656811806742</v>
      </c>
      <c r="I895" t="n">
        <v>0.09798894162072011</v>
      </c>
      <c r="J895" t="inlineStr">
        <is>
          <t>(2,2,1,1,1,3); Calculation with average annual yield and share of technologies. Lifetime: 30a.</t>
        </is>
      </c>
      <c r="L895" t="inlineStr">
        <is>
          <t>photovoltaic open ground installation, 570 kWp, CIS, on open ground</t>
        </is>
      </c>
      <c r="N895" t="inlineStr">
        <is>
          <t>all</t>
        </is>
      </c>
      <c r="O895" t="n">
        <v>1</v>
      </c>
      <c r="P895" s="30">
        <f>INDEX(parameters!$D$41:$AG$178,MATCH('PV (extension)'!B878,parameters!$C$41:$C$178,0),MATCH('PV (extension)'!A895,parameters!$D$5:$AG$5,0))/O895</f>
        <v>1.0104185757523119E-2</v>
      </c>
      <c r="Q895" t="inlineStr">
        <is>
          <t>central</t>
        </is>
      </c>
      <c r="R895">
        <f>INDEX(parameters!$C$196:$EJ$198,MATCH('PV (extension)'!Q895,parameters!$B$196:$B$198,0),MATCH('PV (extension)'!B878,parameters!$C$195:$EJ$195,0))</f>
        <v>1874.3372860207201</v>
      </c>
      <c r="S895" t="n">
        <v>570</v>
      </c>
      <c r="T895" t="n">
        <v>30</v>
      </c>
      <c r="U895">
        <f>T895*S895*R895</f>
        <v>32051167.590954311</v>
      </c>
      <c r="V895">
        <f>1/U895</f>
        <v>3.1200111420659339E-8</v>
      </c>
    </row>
    <row r="896" s="29">
      <c r="A896" t="inlineStr">
        <is>
          <t>photovoltaic open ground installation, 570 kWp, CdTe, on open ground</t>
        </is>
      </c>
      <c r="B896" s="30">
        <f>P896*V896</f>
        <v>2.3158148445364691E-9</v>
      </c>
      <c r="C896" t="inlineStr">
        <is>
          <t>RER</t>
        </is>
      </c>
      <c r="D896" t="inlineStr">
        <is>
          <t>unit</t>
        </is>
      </c>
      <c r="F896" t="inlineStr">
        <is>
          <t>technosphere</t>
        </is>
      </c>
      <c r="G896" t="n">
        <v>2</v>
      </c>
      <c r="H896" t="n">
        <v>-21.47552628199886</v>
      </c>
      <c r="I896" t="n">
        <v>0.09798894162072011</v>
      </c>
      <c r="J896" t="inlineStr">
        <is>
          <t>(2,2,1,1,1,3); Calculation with average annual yield and share of technologies. Lifetime: 30a.</t>
        </is>
      </c>
      <c r="L896" t="inlineStr">
        <is>
          <t>photovoltaic open ground installation, 570 kWp, CdTe, on open ground</t>
        </is>
      </c>
      <c r="N896" t="inlineStr">
        <is>
          <t>all</t>
        </is>
      </c>
      <c r="O896" t="n">
        <v>1</v>
      </c>
      <c r="P896" s="30">
        <f>INDEX(parameters!$D$41:$AG$178,MATCH('PV (extension)'!B878,parameters!$C$41:$C$178,0),MATCH('PV (extension)'!A896,parameters!$D$5:$AG$5,0))/O896</f>
        <v>7.4224569691858172E-2</v>
      </c>
      <c r="Q896" t="inlineStr">
        <is>
          <t>central</t>
        </is>
      </c>
      <c r="R896">
        <f>INDEX(parameters!$C$196:$EJ$198,MATCH('PV (extension)'!Q896,parameters!$B$196:$B$198,0),MATCH('PV (extension)'!B878,parameters!$C$195:$EJ$195,0))</f>
        <v>1874.3372860207201</v>
      </c>
      <c r="S896" t="n">
        <v>570</v>
      </c>
      <c r="T896" t="n">
        <v>30</v>
      </c>
      <c r="U896">
        <f>T896*S896*R896</f>
        <v>32051167.590954311</v>
      </c>
      <c r="V896">
        <f>1/U896</f>
        <v>3.1200111420659339E-8</v>
      </c>
    </row>
    <row r="897" s="29">
      <c r="A897" t="inlineStr">
        <is>
          <t>photovoltaic open ground installation, 570 kWp, micro-Si, on open ground</t>
        </is>
      </c>
      <c r="B897" s="30">
        <f>P897*V897</f>
        <v>2.4545994012428288E-11</v>
      </c>
      <c r="C897" t="inlineStr">
        <is>
          <t>RER</t>
        </is>
      </c>
      <c r="D897" t="inlineStr">
        <is>
          <t>unit</t>
        </is>
      </c>
      <c r="F897" t="inlineStr">
        <is>
          <t>technosphere</t>
        </is>
      </c>
      <c r="G897" t="n">
        <v>2</v>
      </c>
      <c r="H897" t="n">
        <v>-23.51240679473371</v>
      </c>
      <c r="I897" t="n">
        <v>0.09798894162072011</v>
      </c>
      <c r="J897" t="inlineStr">
        <is>
          <t>(2,2,1,1,1,3); Calculation with average annual yield and share of technologies. Lifetime: 30a.</t>
        </is>
      </c>
      <c r="L897" t="inlineStr">
        <is>
          <t>photovoltaic open ground installation, 570 kWp, micro-Si, on open ground</t>
        </is>
      </c>
      <c r="N897" t="inlineStr">
        <is>
          <t>all</t>
        </is>
      </c>
      <c r="O897" t="n">
        <v>1</v>
      </c>
      <c r="P897" s="30">
        <f>INDEX(parameters!$D$41:$AG$178,MATCH('PV (extension)'!B878,parameters!$C$41:$C$178,0),MATCH('PV (extension)'!A897,parameters!$D$5:$AG$5,0))/O897</f>
        <v>7.867277677789E-4</v>
      </c>
      <c r="Q897" t="inlineStr">
        <is>
          <t>central</t>
        </is>
      </c>
      <c r="R897">
        <f>INDEX(parameters!$C$196:$EJ$198,MATCH('PV (extension)'!Q897,parameters!$B$196:$B$198,0),MATCH('PV (extension)'!B878,parameters!$C$195:$EJ$195,0))</f>
        <v>1874.3372860207201</v>
      </c>
      <c r="S897" t="n">
        <v>570</v>
      </c>
      <c r="T897" t="n">
        <v>30</v>
      </c>
      <c r="U897">
        <f>T897*S897*R897</f>
        <v>32051167.590954311</v>
      </c>
      <c r="V897">
        <f>1/U897</f>
        <v>3.1200111420659339E-8</v>
      </c>
    </row>
    <row r="898" s="29">
      <c r="A898" t="inlineStr">
        <is>
          <t>photovoltaic open ground installation, 570 kWp, multi-Si, on open ground</t>
        </is>
      </c>
      <c r="B898" s="30">
        <f>P898*V898</f>
        <v>8.2142973550214227E-9</v>
      </c>
      <c r="C898" t="inlineStr">
        <is>
          <t>RER</t>
        </is>
      </c>
      <c r="D898" t="inlineStr">
        <is>
          <t>unit</t>
        </is>
      </c>
      <c r="F898" t="inlineStr">
        <is>
          <t>technosphere</t>
        </is>
      </c>
      <c r="G898" t="n">
        <v>2</v>
      </c>
      <c r="H898" t="n">
        <v>-18.20082258362968</v>
      </c>
      <c r="I898" t="n">
        <v>0.09798894162072011</v>
      </c>
      <c r="J898" t="inlineStr">
        <is>
          <t>(2,2,1,1,1,3); Calculation with average annual yield and share of technologies. Lifetime: 30a.</t>
        </is>
      </c>
      <c r="L898" t="inlineStr">
        <is>
          <t>photovoltaic open ground installation, 570 kWp, multi-Si, on open ground</t>
        </is>
      </c>
      <c r="N898" t="inlineStr">
        <is>
          <t>all</t>
        </is>
      </c>
      <c r="O898" t="n">
        <v>1</v>
      </c>
      <c r="P898" s="30">
        <f>INDEX(parameters!$D$41:$AG$178,MATCH('PV (extension)'!B878,parameters!$C$41:$C$178,0),MATCH('PV (extension)'!A898,parameters!$D$5:$AG$5,0))/O898</f>
        <v>0.2632778211677243</v>
      </c>
      <c r="Q898" t="inlineStr">
        <is>
          <t>central</t>
        </is>
      </c>
      <c r="R898">
        <f>INDEX(parameters!$C$196:$EJ$198,MATCH('PV (extension)'!Q898,parameters!$B$196:$B$198,0),MATCH('PV (extension)'!B878,parameters!$C$195:$EJ$195,0))</f>
        <v>1874.3372860207201</v>
      </c>
      <c r="S898" t="n">
        <v>570</v>
      </c>
      <c r="T898" t="n">
        <v>30</v>
      </c>
      <c r="U898">
        <f>T898*S898*R898</f>
        <v>32051167.590954311</v>
      </c>
      <c r="V898">
        <f>1/U898</f>
        <v>3.1200111420659339E-8</v>
      </c>
    </row>
    <row r="899" s="29">
      <c r="A899" t="inlineStr">
        <is>
          <t>photovoltaic open ground installation, 570 kWp, single-Si, on open ground</t>
        </is>
      </c>
      <c r="B899" s="30">
        <f>P899*V899</f>
        <v>4.3572169634189609E-9</v>
      </c>
      <c r="C899" t="inlineStr">
        <is>
          <t>RER</t>
        </is>
      </c>
      <c r="D899" t="inlineStr">
        <is>
          <t>unit</t>
        </is>
      </c>
      <c r="F899" t="inlineStr">
        <is>
          <t>technosphere</t>
        </is>
      </c>
      <c r="G899" t="n">
        <v>2</v>
      </c>
      <c r="H899" t="n">
        <v>-18.8364689523836</v>
      </c>
      <c r="I899" t="n">
        <v>0.09798894162072011</v>
      </c>
      <c r="J899" t="inlineStr">
        <is>
          <t>(2,2,1,1,1,3); Calculation with average annual yield and share of technologies. Lifetime: 30a.</t>
        </is>
      </c>
      <c r="L899" t="inlineStr">
        <is>
          <t>photovoltaic open ground installation, 570 kWp, single-Si, on open ground</t>
        </is>
      </c>
      <c r="N899" t="inlineStr">
        <is>
          <t>all</t>
        </is>
      </c>
      <c r="O899" t="n">
        <v>1</v>
      </c>
      <c r="P899" s="30">
        <f>INDEX(parameters!$D$41:$AG$178,MATCH('PV (extension)'!B878,parameters!$C$41:$C$178,0),MATCH('PV (extension)'!A899,parameters!$D$5:$AG$5,0))/O899</f>
        <v>0.13965389112469015</v>
      </c>
      <c r="Q899" t="inlineStr">
        <is>
          <t>central</t>
        </is>
      </c>
      <c r="R899">
        <f>INDEX(parameters!$C$196:$EJ$198,MATCH('PV (extension)'!Q899,parameters!$B$196:$B$198,0),MATCH('PV (extension)'!B878,parameters!$C$195:$EJ$195,0))</f>
        <v>1874.3372860207201</v>
      </c>
      <c r="S899" t="n">
        <v>570</v>
      </c>
      <c r="T899" t="n">
        <v>30</v>
      </c>
      <c r="U899">
        <f>T899*S899*R899</f>
        <v>32051167.590954311</v>
      </c>
      <c r="V899">
        <f>1/U899</f>
        <v>3.1200111420659339E-8</v>
      </c>
    </row>
    <row r="900" ht="16" customHeight="1" s="29">
      <c r="A900" t="inlineStr">
        <is>
          <t>photovoltaic slanted-roof installation, 93 kWp, multi-Si, laminated, integrated, on roof</t>
        </is>
      </c>
      <c r="B900" s="30">
        <f>P900*V900</f>
        <v>1.3445784436643578E-9</v>
      </c>
      <c r="C900" t="inlineStr">
        <is>
          <t>CH</t>
        </is>
      </c>
      <c r="D900" t="inlineStr">
        <is>
          <t>unit</t>
        </is>
      </c>
      <c r="F900" t="inlineStr">
        <is>
          <t>technosphere</t>
        </is>
      </c>
      <c r="G900" t="n">
        <v>2</v>
      </c>
      <c r="H900" t="n">
        <v>-20.65878981776205</v>
      </c>
      <c r="I900" t="n">
        <v>0.09798894162072011</v>
      </c>
      <c r="J900" t="inlineStr">
        <is>
          <t>(2,2,1,1,1,3); Calculation with average annual yield and share of technologies. Lifetime: 30a.</t>
        </is>
      </c>
      <c r="L900" t="inlineStr">
        <is>
          <t>photovoltaic slanted-roof installation, 93 kWp, multi-Si, laminated, integrated, on roof</t>
        </is>
      </c>
      <c r="N900" t="inlineStr">
        <is>
          <t>all</t>
        </is>
      </c>
      <c r="O900" t="n">
        <v>1</v>
      </c>
      <c r="P900" s="30">
        <f>INDEX(parameters!$D$41:$AG$178,MATCH('PV (extension)'!B878,parameters!$C$41:$C$178,0),MATCH('PV (extension)'!A900,parameters!$D$5:$AG$5,0))/O900</f>
        <v>6.6094595017907607E-3</v>
      </c>
      <c r="Q900" s="3" t="inlineStr">
        <is>
          <t>roof-top</t>
        </is>
      </c>
      <c r="R900">
        <f>INDEX(parameters!$C$196:$EJ$198,MATCH('PV (extension)'!Q900,parameters!$B$196:$B$198,0),MATCH('PV (extension)'!B878,parameters!$C$195:$EJ$195,0))</f>
        <v>1761.8770488594766</v>
      </c>
      <c r="S900" t="n">
        <v>93</v>
      </c>
      <c r="T900" t="n">
        <v>30</v>
      </c>
      <c r="U900">
        <f>T900*S900*R900</f>
        <v>4915636.9663179396</v>
      </c>
      <c r="V900">
        <f>1/U900</f>
        <v>2.034324354813066E-7</v>
      </c>
    </row>
    <row r="901" ht="16" customHeight="1" s="29">
      <c r="A901" t="inlineStr">
        <is>
          <t>photovoltaic slanted-roof installation, 93 kWp, multi-Si, panel, mounted, on roof</t>
        </is>
      </c>
      <c r="B901" s="30">
        <f>P901*V901</f>
        <v>2.2799281231691154E-8</v>
      </c>
      <c r="C901" t="inlineStr">
        <is>
          <t>CH</t>
        </is>
      </c>
      <c r="D901" t="inlineStr">
        <is>
          <t>unit</t>
        </is>
      </c>
      <c r="F901" t="inlineStr">
        <is>
          <t>technosphere</t>
        </is>
      </c>
      <c r="G901" t="n">
        <v>2</v>
      </c>
      <c r="H901" t="n">
        <v>-17.84536035000586</v>
      </c>
      <c r="I901" t="n">
        <v>0.09798894162072011</v>
      </c>
      <c r="J901" t="inlineStr">
        <is>
          <t>(2,2,1,1,1,3); Calculation with average annual yield and share of technologies. Lifetime: 30a.</t>
        </is>
      </c>
      <c r="L901" t="inlineStr">
        <is>
          <t>photovoltaic slanted-roof installation, 93 kWp, multi-Si, panel, mounted, on roof</t>
        </is>
      </c>
      <c r="N901" t="inlineStr">
        <is>
          <t>all</t>
        </is>
      </c>
      <c r="O901" t="n">
        <v>1</v>
      </c>
      <c r="P901" s="30">
        <f>INDEX(parameters!$D$41:$AG$178,MATCH('PV (extension)'!B878,parameters!$C$41:$C$178,0),MATCH('PV (extension)'!A901,parameters!$D$5:$AG$5,0))/O901</f>
        <v>0.11207298962797985</v>
      </c>
      <c r="Q901" s="3" t="inlineStr">
        <is>
          <t>roof-top</t>
        </is>
      </c>
      <c r="R901">
        <f>INDEX(parameters!$C$196:$EJ$198,MATCH('PV (extension)'!Q901,parameters!$B$196:$B$198,0),MATCH('PV (extension)'!B878,parameters!$C$195:$EJ$195,0))</f>
        <v>1761.8770488594766</v>
      </c>
      <c r="S901" t="n">
        <v>93</v>
      </c>
      <c r="T901" t="n">
        <v>30</v>
      </c>
      <c r="U901">
        <f>T901*S901*R901</f>
        <v>4915636.9663179396</v>
      </c>
      <c r="V901">
        <f>1/U901</f>
        <v>2.034324354813066E-7</v>
      </c>
    </row>
    <row r="902" ht="16" customHeight="1" s="29">
      <c r="A902" t="inlineStr">
        <is>
          <t>photovoltaic slanted-roof installation, 93 kWp, single-Si, laminated, integrated, on roof</t>
        </is>
      </c>
      <c r="B902" s="30">
        <f>P902*V902</f>
        <v>7.1080241355758217E-10</v>
      </c>
      <c r="C902" t="inlineStr">
        <is>
          <t>CH</t>
        </is>
      </c>
      <c r="D902" t="inlineStr">
        <is>
          <t>unit</t>
        </is>
      </c>
      <c r="F902" t="inlineStr">
        <is>
          <t>technosphere</t>
        </is>
      </c>
      <c r="G902" t="n">
        <v>2</v>
      </c>
      <c r="H902" t="n">
        <v>-21.2944254997521</v>
      </c>
      <c r="I902" t="n">
        <v>0.09798894162072011</v>
      </c>
      <c r="J902" t="inlineStr">
        <is>
          <t>(2,2,1,1,1,3); Calculation with average annual yield and share of technologies. Lifetime: 30a.</t>
        </is>
      </c>
      <c r="L902" t="inlineStr">
        <is>
          <t>photovoltaic slanted-roof installation, 93 kWp, single-Si, laminated, integrated, on roof</t>
        </is>
      </c>
      <c r="N902" t="inlineStr">
        <is>
          <t>all</t>
        </is>
      </c>
      <c r="O902" t="n">
        <v>1</v>
      </c>
      <c r="P902" s="30">
        <f>INDEX(parameters!$D$41:$AG$178,MATCH('PV (extension)'!B878,parameters!$C$41:$C$178,0),MATCH('PV (extension)'!A902,parameters!$D$5:$AG$5,0))/O902</f>
        <v>3.4940466198316628E-3</v>
      </c>
      <c r="Q902" s="3" t="inlineStr">
        <is>
          <t>roof-top</t>
        </is>
      </c>
      <c r="R902">
        <f>INDEX(parameters!$C$196:$EJ$198,MATCH('PV (extension)'!Q902,parameters!$B$196:$B$198,0),MATCH('PV (extension)'!B878,parameters!$C$195:$EJ$195,0))</f>
        <v>1761.8770488594766</v>
      </c>
      <c r="S902" t="n">
        <v>93</v>
      </c>
      <c r="T902" t="n">
        <v>30</v>
      </c>
      <c r="U902">
        <f>T902*S902*R902</f>
        <v>4915636.9663179396</v>
      </c>
      <c r="V902">
        <f>1/U902</f>
        <v>2.034324354813066E-7</v>
      </c>
    </row>
    <row r="903" ht="16" customHeight="1" s="29">
      <c r="A903" t="inlineStr">
        <is>
          <t>photovoltaic slanted-roof installation, 93 kWp, single-Si, panel, mounted, on roof</t>
        </is>
      </c>
      <c r="B903" s="30">
        <f>P903*V903</f>
        <v>1.1942503227555241E-8</v>
      </c>
      <c r="C903" t="inlineStr">
        <is>
          <t>CH</t>
        </is>
      </c>
      <c r="D903" t="inlineStr">
        <is>
          <t>unit</t>
        </is>
      </c>
      <c r="F903" t="inlineStr">
        <is>
          <t>technosphere</t>
        </is>
      </c>
      <c r="G903" t="n">
        <v>2</v>
      </c>
      <c r="H903" t="n">
        <v>-18.48100416113547</v>
      </c>
      <c r="I903" t="n">
        <v>0.09798894162072011</v>
      </c>
      <c r="J903" t="inlineStr">
        <is>
          <t>(2,2,1,1,1,3); Calculation with average annual yield and share of technologies. Lifetime: 30a.</t>
        </is>
      </c>
      <c r="L903" t="inlineStr">
        <is>
          <t>photovoltaic slanted-roof installation, 93 kWp, single-Si, panel, mounted, on roof</t>
        </is>
      </c>
      <c r="N903" t="inlineStr">
        <is>
          <t>all</t>
        </is>
      </c>
      <c r="O903" t="n">
        <v>1</v>
      </c>
      <c r="P903" s="30">
        <f>INDEX(parameters!$D$41:$AG$178,MATCH('PV (extension)'!B878,parameters!$C$41:$C$178,0),MATCH('PV (extension)'!A903,parameters!$D$5:$AG$5,0))/O903</f>
        <v>5.8705010335741853E-2</v>
      </c>
      <c r="Q903" s="3" t="inlineStr">
        <is>
          <t>roof-top</t>
        </is>
      </c>
      <c r="R903">
        <f>INDEX(parameters!$C$196:$EJ$198,MATCH('PV (extension)'!Q903,parameters!$B$196:$B$198,0),MATCH('PV (extension)'!B878,parameters!$C$195:$EJ$195,0))</f>
        <v>1761.8770488594766</v>
      </c>
      <c r="S903" t="n">
        <v>93</v>
      </c>
      <c r="T903" t="n">
        <v>30</v>
      </c>
      <c r="U903">
        <f>T903*S903*R903</f>
        <v>4915636.9663179396</v>
      </c>
      <c r="V903">
        <f>1/U903</f>
        <v>2.034324354813066E-7</v>
      </c>
    </row>
    <row r="904" s="29">
      <c r="A904" t="inlineStr">
        <is>
          <t>photovoltaic facade installation, 3kWp, multi-Si, laminated, integrated, at building</t>
        </is>
      </c>
      <c r="B904" s="30">
        <f>P904*V904</f>
        <v>2.9518531356045555E-8</v>
      </c>
      <c r="C904" t="inlineStr">
        <is>
          <t>APAC</t>
        </is>
      </c>
      <c r="D904" t="inlineStr">
        <is>
          <t>unit</t>
        </is>
      </c>
      <c r="F904" t="inlineStr">
        <is>
          <t>technosphere</t>
        </is>
      </c>
      <c r="G904" t="n">
        <v>2</v>
      </c>
      <c r="H904" t="n">
        <v>-17.5612990452514</v>
      </c>
      <c r="I904" t="n">
        <v>0.09798894162072011</v>
      </c>
      <c r="J904" t="inlineStr">
        <is>
          <t>(2,2,1,1,1,3); Calculation with average annual yield and share of technologies. Lifetime: 30a.</t>
        </is>
      </c>
      <c r="L904" t="inlineStr">
        <is>
          <t>photovoltaic facade installation, 3kWp, multi-Si, laminated, integrated, at building</t>
        </is>
      </c>
      <c r="N904" t="inlineStr">
        <is>
          <t>all</t>
        </is>
      </c>
      <c r="O904" t="n">
        <v>1</v>
      </c>
      <c r="P904" s="30">
        <f>INDEX(parameters!$D$41:$AG$178,MATCH('PV (extension)'!B878,parameters!$C$41:$C$178,0),MATCH('PV (extension)'!A904,parameters!$D$5:$AG$5,0))/O904</f>
        <v>3.2864644265829519E-3</v>
      </c>
      <c r="Q904" t="inlineStr">
        <is>
          <t>façade</t>
        </is>
      </c>
      <c r="R904">
        <f>INDEX(parameters!$C$196:$EJ$198,MATCH('PV (extension)'!Q904,parameters!$B$196:$B$198,0),MATCH('PV (extension)'!B878,parameters!$C$195:$EJ$195,0))</f>
        <v>1237.0626087736753</v>
      </c>
      <c r="S904" t="n">
        <v>3</v>
      </c>
      <c r="T904" t="n">
        <v>30</v>
      </c>
      <c r="U904">
        <f>T904*S904*R904</f>
        <v>111335.63478963077</v>
      </c>
      <c r="V904">
        <f>1/U904</f>
        <v>8.9818502574625365E-6</v>
      </c>
    </row>
    <row r="905" s="29">
      <c r="A905" t="inlineStr">
        <is>
          <t>photovoltaic facade installation, 3kWp, multi-Si, panel, mounted, at building</t>
        </is>
      </c>
      <c r="B905" s="30">
        <f>P905*V905</f>
        <v>2.8949866654564888E-8</v>
      </c>
      <c r="C905" t="inlineStr">
        <is>
          <t>APAC</t>
        </is>
      </c>
      <c r="D905" t="inlineStr">
        <is>
          <t>unit</t>
        </is>
      </c>
      <c r="F905" t="inlineStr">
        <is>
          <t>technosphere</t>
        </is>
      </c>
      <c r="G905" t="n">
        <v>2</v>
      </c>
      <c r="H905" t="n">
        <v>-17.5612990452514</v>
      </c>
      <c r="I905" t="n">
        <v>0.09798894162072011</v>
      </c>
      <c r="J905" t="inlineStr">
        <is>
          <t>(2,2,1,1,1,3); Calculation with average annual yield and share of technologies. Lifetime: 30a.</t>
        </is>
      </c>
      <c r="L905" t="inlineStr">
        <is>
          <t>photovoltaic facade installation, 3kWp, multi-Si, panel, mounted, at building</t>
        </is>
      </c>
      <c r="N905" t="inlineStr">
        <is>
          <t>all</t>
        </is>
      </c>
      <c r="O905" t="n">
        <v>1</v>
      </c>
      <c r="P905" s="30">
        <f>INDEX(parameters!$D$41:$AG$178,MATCH('PV (extension)'!B878,parameters!$C$41:$C$178,0),MATCH('PV (extension)'!A905,parameters!$D$5:$AG$5,0))/O905</f>
        <v>3.2231517810611459E-3</v>
      </c>
      <c r="Q905" t="inlineStr">
        <is>
          <t>façade</t>
        </is>
      </c>
      <c r="R905">
        <f>INDEX(parameters!$C$196:$EJ$198,MATCH('PV (extension)'!Q905,parameters!$B$196:$B$198,0),MATCH('PV (extension)'!B878,parameters!$C$195:$EJ$195,0))</f>
        <v>1237.0626087736753</v>
      </c>
      <c r="S905" t="n">
        <v>3</v>
      </c>
      <c r="T905" t="n">
        <v>30</v>
      </c>
      <c r="U905">
        <f>T905*S905*R905</f>
        <v>111335.63478963077</v>
      </c>
      <c r="V905">
        <f>1/U905</f>
        <v>8.9818502574625365E-6</v>
      </c>
    </row>
    <row r="906" s="29">
      <c r="A906" t="inlineStr">
        <is>
          <t>photovoltaic facade installation, 3kWp, single-Si, laminated, integrated, at building</t>
        </is>
      </c>
      <c r="B906" s="30">
        <f>P906*V906</f>
        <v>1.5561840211864334E-8</v>
      </c>
      <c r="C906" t="inlineStr">
        <is>
          <t>APAC</t>
        </is>
      </c>
      <c r="D906" t="inlineStr">
        <is>
          <t>unit</t>
        </is>
      </c>
      <c r="F906" t="inlineStr">
        <is>
          <t>technosphere</t>
        </is>
      </c>
      <c r="G906" t="n">
        <v>2</v>
      </c>
      <c r="H906" t="n">
        <v>-18.19689739735082</v>
      </c>
      <c r="I906" t="n">
        <v>0.09798894162072011</v>
      </c>
      <c r="J906" t="inlineStr">
        <is>
          <t>(2,2,1,1,1,3); Calculation with average annual yield and share of technologies. Lifetime: 30a.</t>
        </is>
      </c>
      <c r="L906" t="inlineStr">
        <is>
          <t>photovoltaic facade installation, 3kWp, single-Si, laminated, integrated, at building</t>
        </is>
      </c>
      <c r="N906" t="inlineStr">
        <is>
          <t>all</t>
        </is>
      </c>
      <c r="O906" t="n">
        <v>1</v>
      </c>
      <c r="P906" s="30">
        <f>INDEX(parameters!$D$41:$AG$178,MATCH('PV (extension)'!B878,parameters!$C$41:$C$178,0),MATCH('PV (extension)'!A906,parameters!$D$5:$AG$5,0))/O906</f>
        <v>1.7325873584827175E-3</v>
      </c>
      <c r="Q906" t="inlineStr">
        <is>
          <t>façade</t>
        </is>
      </c>
      <c r="R906">
        <f>INDEX(parameters!$C$196:$EJ$198,MATCH('PV (extension)'!Q906,parameters!$B$196:$B$198,0),MATCH('PV (extension)'!B878,parameters!$C$195:$EJ$195,0))</f>
        <v>1237.0626087736753</v>
      </c>
      <c r="S906" t="n">
        <v>3</v>
      </c>
      <c r="T906" t="n">
        <v>30</v>
      </c>
      <c r="U906">
        <f>T906*S906*R906</f>
        <v>111335.63478963077</v>
      </c>
      <c r="V906">
        <f>1/U906</f>
        <v>8.9818502574625365E-6</v>
      </c>
    </row>
    <row r="907" s="29">
      <c r="A907" t="inlineStr">
        <is>
          <t>photovoltaic facade installation, 3kWp, single-Si, panel, mounted, at building</t>
        </is>
      </c>
      <c r="B907" s="30">
        <f>P907*V907</f>
        <v>1.5548375347682033E-8</v>
      </c>
      <c r="C907" t="inlineStr">
        <is>
          <t>APAC</t>
        </is>
      </c>
      <c r="D907" t="inlineStr">
        <is>
          <t>unit</t>
        </is>
      </c>
      <c r="F907" t="inlineStr">
        <is>
          <t>technosphere</t>
        </is>
      </c>
      <c r="G907" t="n">
        <v>2</v>
      </c>
      <c r="H907" t="n">
        <v>-18.19689739735082</v>
      </c>
      <c r="I907" t="n">
        <v>0.09798894162072011</v>
      </c>
      <c r="J907" t="inlineStr">
        <is>
          <t>(2,2,1,1,1,3); Calculation with average annual yield and share of technologies. Lifetime: 30a.</t>
        </is>
      </c>
      <c r="L907" t="inlineStr">
        <is>
          <t>photovoltaic facade installation, 3kWp, single-Si, panel, mounted, at building</t>
        </is>
      </c>
      <c r="N907" t="inlineStr">
        <is>
          <t>all</t>
        </is>
      </c>
      <c r="O907" t="n">
        <v>1</v>
      </c>
      <c r="P907" s="30">
        <f>INDEX(parameters!$D$41:$AG$178,MATCH('PV (extension)'!B878,parameters!$C$41:$C$178,0),MATCH('PV (extension)'!A907,parameters!$D$5:$AG$5,0))/O907</f>
        <v>1.7310882392816251E-3</v>
      </c>
      <c r="Q907" t="inlineStr">
        <is>
          <t>façade</t>
        </is>
      </c>
      <c r="R907">
        <f>INDEX(parameters!$C$196:$EJ$198,MATCH('PV (extension)'!Q907,parameters!$B$196:$B$198,0),MATCH('PV (extension)'!B878,parameters!$C$195:$EJ$195,0))</f>
        <v>1237.0626087736753</v>
      </c>
      <c r="S907" t="n">
        <v>3</v>
      </c>
      <c r="T907" t="n">
        <v>30</v>
      </c>
      <c r="U907">
        <f>T907*S907*R907</f>
        <v>111335.63478963077</v>
      </c>
      <c r="V907">
        <f>1/U907</f>
        <v>8.9818502574625365E-6</v>
      </c>
    </row>
    <row r="908" ht="16" customHeight="1" s="29">
      <c r="A908" t="inlineStr">
        <is>
          <t>photovoltaic flat-roof installation, 3kWp, multi-Si, on roof</t>
        </is>
      </c>
      <c r="B908" s="30">
        <f>P908*V908</f>
        <v>3.1926221877491663E-7</v>
      </c>
      <c r="C908" t="inlineStr">
        <is>
          <t>APAC</t>
        </is>
      </c>
      <c r="D908" t="inlineStr">
        <is>
          <t>unit</t>
        </is>
      </c>
      <c r="F908" t="inlineStr">
        <is>
          <t>technosphere</t>
        </is>
      </c>
      <c r="G908" t="n">
        <v>2</v>
      </c>
      <c r="H908" t="n">
        <v>-15.20991773919472</v>
      </c>
      <c r="I908" t="n">
        <v>0.09798894162072011</v>
      </c>
      <c r="J908" t="inlineStr">
        <is>
          <t>(2,2,1,1,1,3); Calculation with average annual yield and share of technologies. Lifetime: 30a.</t>
        </is>
      </c>
      <c r="L908" t="inlineStr">
        <is>
          <t>photovoltaic flat-roof installation, 3kWp, multi-Si, on roof</t>
        </is>
      </c>
      <c r="N908" t="inlineStr">
        <is>
          <t>all</t>
        </is>
      </c>
      <c r="O908" t="n">
        <v>1</v>
      </c>
      <c r="P908" s="30">
        <f>INDEX(parameters!$D$41:$AG$178,MATCH('PV (extension)'!B878,parameters!$C$41:$C$178,0),MATCH('PV (extension)'!A908,parameters!$D$5:$AG$5,0))/O908</f>
        <v>5.0625069824473082E-2</v>
      </c>
      <c r="Q908" s="3" t="inlineStr">
        <is>
          <t>roof-top</t>
        </is>
      </c>
      <c r="R908">
        <f>INDEX(parameters!$C$196:$EJ$198,MATCH('PV (extension)'!Q908,parameters!$B$196:$B$198,0),MATCH('PV (extension)'!B878,parameters!$C$195:$EJ$195,0))</f>
        <v>1761.8770488594766</v>
      </c>
      <c r="S908" t="n">
        <v>3</v>
      </c>
      <c r="T908" t="n">
        <v>30</v>
      </c>
      <c r="U908">
        <f>T908*S908*R908</f>
        <v>158568.93439735289</v>
      </c>
      <c r="V908">
        <f>1/U908</f>
        <v>6.3064054999205046E-6</v>
      </c>
    </row>
    <row r="909" ht="16" customHeight="1" s="29">
      <c r="A909" t="inlineStr">
        <is>
          <t>photovoltaic flat-roof installation, 3kWp, single-Si, on roof</t>
        </is>
      </c>
      <c r="B909" s="30">
        <f>P909*V909</f>
        <v>1.6665025349818732E-7</v>
      </c>
      <c r="C909" t="inlineStr">
        <is>
          <t>APAC</t>
        </is>
      </c>
      <c r="D909" t="inlineStr">
        <is>
          <t>unit</t>
        </is>
      </c>
      <c r="F909" t="inlineStr">
        <is>
          <t>technosphere</t>
        </is>
      </c>
      <c r="G909" t="n">
        <v>2</v>
      </c>
      <c r="H909" t="n">
        <v>-15.84555259734934</v>
      </c>
      <c r="I909" t="n">
        <v>0.09798894162072011</v>
      </c>
      <c r="J909" t="inlineStr">
        <is>
          <t>(2,2,1,1,1,3); Calculation with average annual yield and share of technologies. Lifetime: 30a.</t>
        </is>
      </c>
      <c r="L909" t="inlineStr">
        <is>
          <t>photovoltaic flat-roof installation, 3kWp, single-Si, on roof</t>
        </is>
      </c>
      <c r="N909" t="inlineStr">
        <is>
          <t>all</t>
        </is>
      </c>
      <c r="O909" t="n">
        <v>1</v>
      </c>
      <c r="P909" s="30">
        <f>INDEX(parameters!$D$41:$AG$178,MATCH('PV (extension)'!B878,parameters!$C$41:$C$178,0),MATCH('PV (extension)'!A909,parameters!$D$5:$AG$5,0))/O909</f>
        <v>2.6425553114256296E-2</v>
      </c>
      <c r="Q909" s="3" t="inlineStr">
        <is>
          <t>roof-top</t>
        </is>
      </c>
      <c r="R909">
        <f>INDEX(parameters!$C$196:$EJ$198,MATCH('PV (extension)'!Q909,parameters!$B$196:$B$198,0),MATCH('PV (extension)'!B878,parameters!$C$195:$EJ$195,0))</f>
        <v>1761.8770488594766</v>
      </c>
      <c r="S909" t="n">
        <v>3</v>
      </c>
      <c r="T909" t="n">
        <v>30</v>
      </c>
      <c r="U909">
        <f>T909*S909*R909</f>
        <v>158568.93439735289</v>
      </c>
      <c r="V909">
        <f>1/U909</f>
        <v>6.3064054999205046E-6</v>
      </c>
    </row>
    <row r="910" ht="16" customHeight="1" s="29">
      <c r="A910" t="inlineStr">
        <is>
          <t>photovoltaic slanted-roof installation, 3kWp, CIS, panel, mounted, on roof</t>
        </is>
      </c>
      <c r="B910" s="30">
        <f>P910*V910</f>
        <v>9.2177293406708994E-8</v>
      </c>
      <c r="C910" t="inlineStr">
        <is>
          <t>CH</t>
        </is>
      </c>
      <c r="D910" t="inlineStr">
        <is>
          <t>unit</t>
        </is>
      </c>
      <c r="F910" t="inlineStr">
        <is>
          <t>technosphere</t>
        </is>
      </c>
      <c r="G910" t="n">
        <v>2</v>
      </c>
      <c r="H910" t="n">
        <v>-16.88405011147741</v>
      </c>
      <c r="I910" t="n">
        <v>0.09798894162072011</v>
      </c>
      <c r="J910" t="inlineStr">
        <is>
          <t>(2,2,1,1,1,3); Calculation with average annual yield and share of technologies. Lifetime: 30a.</t>
        </is>
      </c>
      <c r="L910" t="inlineStr">
        <is>
          <t>photovoltaic slanted-roof installation, 3kWp, CIS, panel, mounted, on roof</t>
        </is>
      </c>
      <c r="N910" t="inlineStr">
        <is>
          <t>all</t>
        </is>
      </c>
      <c r="O910" t="n">
        <v>1</v>
      </c>
      <c r="P910" s="30">
        <f>INDEX(parameters!$D$41:$AG$178,MATCH('PV (extension)'!B878,parameters!$C$41:$C$178,0),MATCH('PV (extension)'!A910,parameters!$D$5:$AG$5,0))/O910</f>
        <v>1.4616455191133988E-2</v>
      </c>
      <c r="Q910" s="3" t="inlineStr">
        <is>
          <t>roof-top</t>
        </is>
      </c>
      <c r="R910">
        <f>INDEX(parameters!$C$196:$EJ$198,MATCH('PV (extension)'!Q910,parameters!$B$196:$B$198,0),MATCH('PV (extension)'!B878,parameters!$C$195:$EJ$195,0))</f>
        <v>1761.8770488594766</v>
      </c>
      <c r="S910" t="n">
        <v>3</v>
      </c>
      <c r="T910" t="n">
        <v>30</v>
      </c>
      <c r="U910">
        <f>T910*S910*R910</f>
        <v>158568.93439735289</v>
      </c>
      <c r="V910">
        <f>1/U910</f>
        <v>6.3064054999205046E-6</v>
      </c>
    </row>
    <row r="911" ht="16" customHeight="1" s="29">
      <c r="A911" t="inlineStr">
        <is>
          <t>photovoltaic slanted-roof installation, 3kWp, CdTe, laminated, integrated, on roof</t>
        </is>
      </c>
      <c r="B911" s="30">
        <f>P911*V911</f>
        <v>2.5810220195196824E-9</v>
      </c>
      <c r="C911" t="inlineStr">
        <is>
          <t>CH</t>
        </is>
      </c>
      <c r="D911" t="inlineStr">
        <is>
          <t>unit</t>
        </is>
      </c>
      <c r="F911" t="inlineStr">
        <is>
          <t>technosphere</t>
        </is>
      </c>
      <c r="G911" t="n">
        <v>2</v>
      </c>
      <c r="H911" t="n">
        <v>-19.50639655088546</v>
      </c>
      <c r="I911" t="n">
        <v>0.09798894162072011</v>
      </c>
      <c r="J911" t="inlineStr">
        <is>
          <t>(2,2,1,1,1,3); Calculation with average annual yield and share of technologies. Lifetime: 30a.</t>
        </is>
      </c>
      <c r="L911" t="inlineStr">
        <is>
          <t>photovoltaic slanted-roof installation, 3kWp, CdTe, laminated, integrated, on roof</t>
        </is>
      </c>
      <c r="N911" t="inlineStr">
        <is>
          <t>all</t>
        </is>
      </c>
      <c r="O911" t="n">
        <v>1</v>
      </c>
      <c r="P911" s="30">
        <f>INDEX(parameters!$D$41:$AG$178,MATCH('PV (extension)'!B878,parameters!$C$41:$C$178,0),MATCH('PV (extension)'!A911,parameters!$D$5:$AG$5,0))/O911</f>
        <v>4.0926991129133978E-4</v>
      </c>
      <c r="Q911" s="3" t="inlineStr">
        <is>
          <t>roof-top</t>
        </is>
      </c>
      <c r="R911">
        <f>INDEX(parameters!$C$196:$EJ$198,MATCH('PV (extension)'!Q911,parameters!$B$196:$B$198,0),MATCH('PV (extension)'!B878,parameters!$C$195:$EJ$195,0))</f>
        <v>1761.8770488594766</v>
      </c>
      <c r="S911" t="n">
        <v>3</v>
      </c>
      <c r="T911" t="n">
        <v>30</v>
      </c>
      <c r="U911">
        <f>T911*S911*R911</f>
        <v>158568.93439735289</v>
      </c>
      <c r="V911">
        <f>1/U911</f>
        <v>6.3064054999205046E-6</v>
      </c>
    </row>
    <row r="912" ht="16" customHeight="1" s="29">
      <c r="A912" t="inlineStr">
        <is>
          <t>photovoltaic slanted-roof installation, 3kWp, multi-Si, laminated, integrated, on roof</t>
        </is>
      </c>
      <c r="B912" s="30">
        <f>P912*V912</f>
        <v>1.5334003441960478E-8</v>
      </c>
      <c r="C912" t="inlineStr">
        <is>
          <t>APAC</t>
        </is>
      </c>
      <c r="D912" t="inlineStr">
        <is>
          <t>unit</t>
        </is>
      </c>
      <c r="F912" t="inlineStr">
        <is>
          <t>technosphere</t>
        </is>
      </c>
      <c r="G912" t="n">
        <v>2</v>
      </c>
      <c r="H912" t="n">
        <v>-18.22076487875746</v>
      </c>
      <c r="I912" t="n">
        <v>0.09798894162072011</v>
      </c>
      <c r="J912" t="inlineStr">
        <is>
          <t>(2,2,1,1,1,3); Calculation with average annual yield and share of technologies. Lifetime: 30a.</t>
        </is>
      </c>
      <c r="L912" t="inlineStr">
        <is>
          <t>photovoltaic slanted-roof installation, 3kWp, multi-Si, laminated, integrated, on roof</t>
        </is>
      </c>
      <c r="N912" t="inlineStr">
        <is>
          <t>all</t>
        </is>
      </c>
      <c r="O912" t="n">
        <v>1</v>
      </c>
      <c r="P912" s="30">
        <f>INDEX(parameters!$D$41:$AG$178,MATCH('PV (extension)'!B878,parameters!$C$41:$C$178,0),MATCH('PV (extension)'!A912,parameters!$D$5:$AG$5,0))/O912</f>
        <v>2.4314965858370148E-3</v>
      </c>
      <c r="Q912" s="3" t="inlineStr">
        <is>
          <t>roof-top</t>
        </is>
      </c>
      <c r="R912">
        <f>INDEX(parameters!$C$196:$EJ$198,MATCH('PV (extension)'!Q912,parameters!$B$196:$B$198,0),MATCH('PV (extension)'!B878,parameters!$C$195:$EJ$195,0))</f>
        <v>1761.8770488594766</v>
      </c>
      <c r="S912" t="n">
        <v>3</v>
      </c>
      <c r="T912" t="n">
        <v>30</v>
      </c>
      <c r="U912">
        <f>T912*S912*R912</f>
        <v>158568.93439735289</v>
      </c>
      <c r="V912">
        <f>1/U912</f>
        <v>6.3064054999205046E-6</v>
      </c>
    </row>
    <row r="913" ht="16" customHeight="1" s="29">
      <c r="A913" t="inlineStr">
        <is>
          <t>photovoltaic slanted-roof installation, 3kWp, multi-Si, panel, mounted, on roof</t>
        </is>
      </c>
      <c r="B913" s="30">
        <f>P913*V913</f>
        <v>2.62463673553274E-7</v>
      </c>
      <c r="C913" t="inlineStr">
        <is>
          <t>APAC</t>
        </is>
      </c>
      <c r="D913" t="inlineStr">
        <is>
          <t>unit</t>
        </is>
      </c>
      <c r="F913" t="inlineStr">
        <is>
          <t>technosphere</t>
        </is>
      </c>
      <c r="G913" t="n">
        <v>2</v>
      </c>
      <c r="H913" t="n">
        <v>-15.40735416199742</v>
      </c>
      <c r="I913" t="n">
        <v>0.09798894162072011</v>
      </c>
      <c r="J913" t="inlineStr">
        <is>
          <t>(2,2,1,1,1,3); Calculation with average annual yield and share of technologies. Lifetime: 30a.</t>
        </is>
      </c>
      <c r="L913" t="inlineStr">
        <is>
          <t>photovoltaic slanted-roof installation, 3kWp, multi-Si, panel, mounted, on roof</t>
        </is>
      </c>
      <c r="N913" t="inlineStr">
        <is>
          <t>all</t>
        </is>
      </c>
      <c r="O913" t="n">
        <v>1</v>
      </c>
      <c r="P913" s="30">
        <f>INDEX(parameters!$D$41:$AG$178,MATCH('PV (extension)'!B878,parameters!$C$41:$C$178,0),MATCH('PV (extension)'!A913,parameters!$D$5:$AG$5,0))/O913</f>
        <v>4.1618585033357351E-2</v>
      </c>
      <c r="Q913" s="3" t="inlineStr">
        <is>
          <t>roof-top</t>
        </is>
      </c>
      <c r="R913">
        <f>INDEX(parameters!$C$196:$EJ$198,MATCH('PV (extension)'!Q913,parameters!$B$196:$B$198,0),MATCH('PV (extension)'!B878,parameters!$C$195:$EJ$195,0))</f>
        <v>1761.8770488594766</v>
      </c>
      <c r="S913" t="n">
        <v>3</v>
      </c>
      <c r="T913" t="n">
        <v>30</v>
      </c>
      <c r="U913">
        <f>T913*S913*R913</f>
        <v>158568.93439735289</v>
      </c>
      <c r="V913">
        <f>1/U913</f>
        <v>6.3064054999205046E-6</v>
      </c>
    </row>
    <row r="914" ht="16" customHeight="1" s="29">
      <c r="A914" t="inlineStr">
        <is>
          <t>photovoltaic slanted-roof installation, 3kWp, single-Si, laminated, integrated, on roof</t>
        </is>
      </c>
      <c r="B914" s="30">
        <f>P914*V914</f>
        <v>8.1039639683274192E-9</v>
      </c>
      <c r="C914" t="inlineStr">
        <is>
          <t>APAC</t>
        </is>
      </c>
      <c r="D914" t="inlineStr">
        <is>
          <t>unit</t>
        </is>
      </c>
      <c r="F914" t="inlineStr">
        <is>
          <t>technosphere</t>
        </is>
      </c>
      <c r="G914" t="n">
        <v>2</v>
      </c>
      <c r="H914" t="n">
        <v>-18.85636797425012</v>
      </c>
      <c r="I914" t="n">
        <v>0.09798894162072011</v>
      </c>
      <c r="J914" t="inlineStr">
        <is>
          <t>(2,2,1,1,1,3); Calculation with average annual yield and share of technologies. Lifetime: 30a.</t>
        </is>
      </c>
      <c r="L914" t="inlineStr">
        <is>
          <t>photovoltaic slanted-roof installation, 3kWp, single-Si, laminated, integrated, on roof</t>
        </is>
      </c>
      <c r="N914" t="inlineStr">
        <is>
          <t>all</t>
        </is>
      </c>
      <c r="O914" t="n">
        <v>1</v>
      </c>
      <c r="P914" s="30">
        <f>INDEX(parameters!$D$41:$AG$178,MATCH('PV (extension)'!B878,parameters!$C$41:$C$178,0),MATCH('PV (extension)'!A914,parameters!$D$5:$AG$5,0))/O914</f>
        <v>1.2850369308522222E-3</v>
      </c>
      <c r="Q914" s="3" t="inlineStr">
        <is>
          <t>roof-top</t>
        </is>
      </c>
      <c r="R914">
        <f>INDEX(parameters!$C$196:$EJ$198,MATCH('PV (extension)'!Q914,parameters!$B$196:$B$198,0),MATCH('PV (extension)'!B878,parameters!$C$195:$EJ$195,0))</f>
        <v>1761.8770488594766</v>
      </c>
      <c r="S914" t="n">
        <v>3</v>
      </c>
      <c r="T914" t="n">
        <v>30</v>
      </c>
      <c r="U914">
        <f>T914*S914*R914</f>
        <v>158568.93439735289</v>
      </c>
      <c r="V914">
        <f>1/U914</f>
        <v>6.3064054999205046E-6</v>
      </c>
    </row>
    <row r="915" ht="16" customHeight="1" s="29">
      <c r="A915" t="inlineStr">
        <is>
          <t>photovoltaic slanted-roof installation, 3kWp, single-Si, panel, mounted, on roof</t>
        </is>
      </c>
      <c r="B915" s="30">
        <f>P915*V915</f>
        <v>1.3716532933675656E-7</v>
      </c>
      <c r="C915" t="inlineStr">
        <is>
          <t>APAC</t>
        </is>
      </c>
      <c r="D915" t="inlineStr">
        <is>
          <t>unit</t>
        </is>
      </c>
      <c r="F915" t="inlineStr">
        <is>
          <t>technosphere</t>
        </is>
      </c>
      <c r="G915" t="n">
        <v>2</v>
      </c>
      <c r="H915" t="n">
        <v>-16.04298817847151</v>
      </c>
      <c r="I915" t="n">
        <v>0.09798894162072011</v>
      </c>
      <c r="J915" t="inlineStr">
        <is>
          <t>(2,2,1,1,1,3); Calculation with average annual yield and share of technologies. Lifetime: 30a.</t>
        </is>
      </c>
      <c r="L915" t="inlineStr">
        <is>
          <t>photovoltaic slanted-roof installation, 3kWp, single-Si, panel, mounted, on roof</t>
        </is>
      </c>
      <c r="N915" t="inlineStr">
        <is>
          <t>all</t>
        </is>
      </c>
      <c r="O915" t="n">
        <v>1</v>
      </c>
      <c r="P915" s="30">
        <f>INDEX(parameters!$D$41:$AG$178,MATCH('PV (extension)'!B878,parameters!$C$41:$C$178,0),MATCH('PV (extension)'!A915,parameters!$D$5:$AG$5,0))/O915</f>
        <v>2.1750160109191456E-2</v>
      </c>
      <c r="Q915" s="3" t="inlineStr">
        <is>
          <t>roof-top</t>
        </is>
      </c>
      <c r="R915">
        <f>INDEX(parameters!$C$196:$EJ$198,MATCH('PV (extension)'!Q915,parameters!$B$196:$B$198,0),MATCH('PV (extension)'!B878,parameters!$C$195:$EJ$195,0))</f>
        <v>1761.8770488594766</v>
      </c>
      <c r="S915" t="n">
        <v>3</v>
      </c>
      <c r="T915" t="n">
        <v>30</v>
      </c>
      <c r="U915">
        <f>T915*S915*R915</f>
        <v>158568.93439735289</v>
      </c>
      <c r="V915">
        <f>1/U915</f>
        <v>6.3064054999205046E-6</v>
      </c>
    </row>
    <row r="916" s="29">
      <c r="A916" t="inlineStr">
        <is>
          <t>market for tap water</t>
        </is>
      </c>
      <c r="B916" t="n">
        <v>0.0020721</v>
      </c>
      <c r="C916" t="inlineStr">
        <is>
          <t>Europe without Switzerland</t>
        </is>
      </c>
      <c r="D916" t="inlineStr">
        <is>
          <t>kilogram</t>
        </is>
      </c>
      <c r="F916" t="inlineStr">
        <is>
          <t>technosphere</t>
        </is>
      </c>
      <c r="G916" t="n">
        <v>2</v>
      </c>
      <c r="H916" t="n">
        <v>-6.179192693201237</v>
      </c>
      <c r="I916" t="n">
        <v>0.04340984597628009</v>
      </c>
      <c r="J916" t="inlineStr">
        <is>
          <t>(2,2,1,1,1,3); Estimation 20l/m2 panel</t>
        </is>
      </c>
      <c r="L916" t="inlineStr">
        <is>
          <t>tap water</t>
        </is>
      </c>
    </row>
    <row r="917" s="29">
      <c r="A917" t="inlineStr">
        <is>
          <t>treatment of wastewater, from residence, capacity 1.1E10l/year</t>
        </is>
      </c>
      <c r="B917" t="n">
        <v>-1.8649e-06</v>
      </c>
      <c r="C917" t="inlineStr">
        <is>
          <t>CH</t>
        </is>
      </c>
      <c r="D917" t="inlineStr">
        <is>
          <t>cubic meter</t>
        </is>
      </c>
      <c r="F917" t="inlineStr">
        <is>
          <t>technosphere</t>
        </is>
      </c>
      <c r="G917" t="n">
        <v>2</v>
      </c>
      <c r="H917" t="n">
        <v>-13.19230312560901</v>
      </c>
      <c r="I917" t="n">
        <v>0.04340984597628009</v>
      </c>
      <c r="J917" t="inlineStr">
        <is>
          <t>(2,2,1,1,1,3); Estimation 20l/m2 panel</t>
        </is>
      </c>
      <c r="K917" t="b">
        <v>1</v>
      </c>
      <c r="L917" t="inlineStr">
        <is>
          <t>wastewater, from residence</t>
        </is>
      </c>
    </row>
    <row r="918" s="29"/>
    <row r="919" customFormat="1" s="28">
      <c r="A919" s="28" t="inlineStr">
        <is>
          <t>Activity</t>
        </is>
      </c>
      <c r="B919" s="28" t="inlineStr">
        <is>
          <t>electricity production, photovoltaic, residential</t>
        </is>
      </c>
    </row>
    <row r="920">
      <c r="A920" t="inlineStr">
        <is>
          <t>comment</t>
        </is>
      </c>
      <c r="B92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")&amp;HLOOKUP(B921,parameters!$C$195:$EJ$198,2,0)&amp;" kWh/kWp.
Annual output, Facade: "&amp;HLOOKUP(B921,parameters!$C$195:$EJ$198,3,0)&amp;" kWh/kWp.
Annual output, Open-ground: "&amp;HLOOKUP(B921,parameters!$C$195:$EJ$198,4,0)&amp;_xlfn._LONGTEXT("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")&amp;VLOOKUP(B921,'extension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1750.90666277216 kWh/kWp.
Annual output, Facade: 1229.35999726556 kWh/kWp.
Annual output, Open-ground: 1862.66666252357 kWh/kWp.
Amount of solar energy transformed to electricity. Waste heat emission due to losses of electricity in the system.
Technology:  Electricity production with grid-connected photovoltaic power plants.
Time period:  Time of publications
Production volume: 27.109 GWh in 2025.
Sampling:  Statistical data and model calculations
Extrapolations:  Use of PV technology data investigated for other countries (Switzerland). Correction of average yield with Swiss data.
Uncertainty:  None
Author: Romain Sacchi, PSI, romain.sacchi@psi.ch</v>
      </c>
    </row>
    <row r="921" s="29">
      <c r="A921" t="inlineStr">
        <is>
          <t>location</t>
        </is>
      </c>
      <c r="B921" t="inlineStr">
        <is>
          <t>SD</t>
        </is>
      </c>
    </row>
    <row r="922" s="29">
      <c r="A922" t="inlineStr">
        <is>
          <t>production amount</t>
        </is>
      </c>
      <c r="B922" t="n">
        <v>1</v>
      </c>
    </row>
    <row r="923" s="29">
      <c r="A923" t="inlineStr">
        <is>
          <t>reference product</t>
        </is>
      </c>
      <c r="B923" t="inlineStr">
        <is>
          <t>electricity, low voltage</t>
        </is>
      </c>
    </row>
    <row r="924" s="29">
      <c r="A924" t="inlineStr">
        <is>
          <t>source</t>
        </is>
      </c>
      <c r="B9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5" s="29">
      <c r="A925" t="inlineStr">
        <is>
          <t>type</t>
        </is>
      </c>
      <c r="B925" t="inlineStr">
        <is>
          <t>process</t>
        </is>
      </c>
    </row>
    <row r="926" s="29">
      <c r="A926" t="inlineStr">
        <is>
          <t>unit</t>
        </is>
      </c>
      <c r="B926" t="inlineStr">
        <is>
          <t>kilowatt hour</t>
        </is>
      </c>
    </row>
    <row r="927" s="29">
      <c r="A927" t="inlineStr">
        <is>
          <t>Exchanges</t>
        </is>
      </c>
    </row>
    <row r="928" customFormat="1" s="28">
      <c r="A928" s="28" t="inlineStr">
        <is>
          <t>name</t>
        </is>
      </c>
      <c r="B928" s="28" t="inlineStr">
        <is>
          <t>amount</t>
        </is>
      </c>
      <c r="C928" s="28" t="inlineStr">
        <is>
          <t>location</t>
        </is>
      </c>
      <c r="D928" s="28" t="inlineStr">
        <is>
          <t>unit</t>
        </is>
      </c>
      <c r="E928" s="28" t="inlineStr">
        <is>
          <t>categories</t>
        </is>
      </c>
      <c r="F928" s="28" t="inlineStr">
        <is>
          <t>type</t>
        </is>
      </c>
      <c r="G928" s="28" t="inlineStr">
        <is>
          <t>uncertainty type</t>
        </is>
      </c>
      <c r="H928" s="28" t="inlineStr">
        <is>
          <t>reference product</t>
        </is>
      </c>
      <c r="I928" s="28" t="inlineStr">
        <is>
          <t>comment</t>
        </is>
      </c>
      <c r="J928" s="28" t="inlineStr">
        <is>
          <t>production volume</t>
        </is>
      </c>
      <c r="K928" s="28" t="inlineStr">
        <is>
          <t>scope</t>
        </is>
      </c>
      <c r="L928" s="28" t="inlineStr">
        <is>
          <t>scope share</t>
        </is>
      </c>
      <c r="M928" s="28" t="inlineStr">
        <is>
          <t>tech share</t>
        </is>
      </c>
      <c r="N928" s="28" t="inlineStr">
        <is>
          <t>installation</t>
        </is>
      </c>
      <c r="O928" s="28" t="inlineStr">
        <is>
          <t>productivity</t>
        </is>
      </c>
      <c r="P928" s="28" t="inlineStr">
        <is>
          <t>kWp</t>
        </is>
      </c>
      <c r="Q928" s="28" t="inlineStr">
        <is>
          <t>lifetime</t>
        </is>
      </c>
      <c r="R928" s="28" t="inlineStr">
        <is>
          <t>lifetime production</t>
        </is>
      </c>
      <c r="S928" s="28" t="inlineStr">
        <is>
          <t>inverted lifetime production</t>
        </is>
      </c>
    </row>
    <row r="929" s="29">
      <c r="A929" t="inlineStr">
        <is>
          <t>Energy, solar, converted</t>
        </is>
      </c>
      <c r="B929" t="n">
        <v>3.8503</v>
      </c>
      <c r="D929" t="inlineStr">
        <is>
          <t>megajoule</t>
        </is>
      </c>
      <c r="E929" t="inlineStr">
        <is>
          <t>natural resource::in air</t>
        </is>
      </c>
      <c r="F929" t="inlineStr">
        <is>
          <t>biosphere</t>
        </is>
      </c>
      <c r="G929" t="n">
        <v>0</v>
      </c>
      <c r="I929" t="inlineStr">
        <is>
          <t>(2,2,1,1,1,3); Energy loss in the system</t>
        </is>
      </c>
    </row>
    <row r="930" s="29">
      <c r="A930" t="inlineStr">
        <is>
          <t>Heat, waste</t>
        </is>
      </c>
      <c r="B930" t="n">
        <v>0.25027</v>
      </c>
      <c r="D930" t="inlineStr">
        <is>
          <t>megajoule</t>
        </is>
      </c>
      <c r="E930" t="inlineStr">
        <is>
          <t>air</t>
        </is>
      </c>
      <c r="F930" t="inlineStr">
        <is>
          <t>biosphere</t>
        </is>
      </c>
      <c r="G930" t="n">
        <v>0</v>
      </c>
      <c r="I930" t="inlineStr">
        <is>
          <t>(1,na,na,na,na,na); Calculation with average annual output and share of technologies; Average degradation of 10.5% included</t>
        </is>
      </c>
    </row>
    <row r="931" s="29">
      <c r="A931" t="inlineStr">
        <is>
          <t>electricity production, photovoltaic, residential</t>
        </is>
      </c>
      <c r="B931" t="n">
        <v>1</v>
      </c>
      <c r="C931" t="inlineStr">
        <is>
          <t>SD</t>
        </is>
      </c>
      <c r="D931" t="inlineStr">
        <is>
          <t>kilowatt hour</t>
        </is>
      </c>
      <c r="E931" t="inlineStr">
        <is>
          <t>photovoltaic::power plants</t>
        </is>
      </c>
      <c r="F931" t="inlineStr">
        <is>
          <t>production</t>
        </is>
      </c>
      <c r="G931" t="n">
        <v>0</v>
      </c>
      <c r="H931" t="inlineStr">
        <is>
          <t>electricity, low voltage</t>
        </is>
      </c>
      <c r="J931">
        <f>VLOOKUP(C931,'extension - production vol'!$B$6:$D$235,3,0)</f>
        <v>27.109000000000002</v>
      </c>
    </row>
    <row r="932" ht="16" customHeight="1" s="29">
      <c r="A932" t="inlineStr">
        <is>
          <t>photovoltaic slanted-roof installation, 3 kWp, CIS, laminated, integrated, on roof</t>
        </is>
      </c>
      <c r="B932" s="30">
        <f>M932*S932</f>
        <v>3.2489980364363705E-8</v>
      </c>
      <c r="C932" t="inlineStr">
        <is>
          <t>CH</t>
        </is>
      </c>
      <c r="D932" t="inlineStr">
        <is>
          <t>unit</t>
        </is>
      </c>
      <c r="F932" t="inlineStr">
        <is>
          <t>technosphere</t>
        </is>
      </c>
      <c r="G932" t="n">
        <v>0</v>
      </c>
      <c r="H932" t="inlineStr">
        <is>
          <t>photovoltaic slanted-roof installation, 3 kWp, CIS, laminated, integrated, on roof</t>
        </is>
      </c>
      <c r="I932" t="inlineStr">
        <is>
          <t>(2,2,1,1,1,3); Calculation with average annual yield and share of technologies. Lifetime: 30a.</t>
        </is>
      </c>
      <c r="K932" t="inlineStr">
        <is>
          <t>residential</t>
        </is>
      </c>
      <c r="L932">
        <f>IF(K932="residential",VLOOKUP(B921,parameters!$C$41:$AG$178,18,0),IF(K932="commercial",1-VLOOKUP(B921,parameters!$C$41:$AG$178,18,0),1))</f>
        <v>0.17766751537682748</v>
      </c>
      <c r="M932" s="30">
        <f>INDEX(parameters!$D$41:$AG$178,MATCH('PV (extension)'!B921,parameters!$C$41:$C$178,0),MATCH('PV (extension)'!A932,parameters!$D$5:$AG$5,0))/L932</f>
        <v>5.119823078397083E-3</v>
      </c>
      <c r="N932" s="3" t="inlineStr">
        <is>
          <t>roof-top</t>
        </is>
      </c>
      <c r="O932">
        <f>INDEX(parameters!$C$196:$EJ$198,MATCH('PV (extension)'!N932,parameters!$B$196:$B$198,0),MATCH('PV (extension)'!B921,parameters!$C$195:$EJ$195,0))</f>
        <v>1750.9066627721556</v>
      </c>
      <c r="P932" t="n">
        <v>3</v>
      </c>
      <c r="Q932" t="n">
        <v>30</v>
      </c>
      <c r="R932">
        <f>Q932*P932*O932</f>
        <v>157581.59964949402</v>
      </c>
      <c r="S932">
        <f>1/R932</f>
        <v>6.345918573134696E-6</v>
      </c>
    </row>
    <row r="933" ht="16" customHeight="1" s="29">
      <c r="A933" t="inlineStr">
        <is>
          <t>photovoltaic slanted-roof installation, 3 kWp, CdTe, panel, mounted, on roof</t>
        </is>
      </c>
      <c r="B933" s="30">
        <f>M933*S933</f>
        <v>2.1190959873692599E-7</v>
      </c>
      <c r="C933" t="inlineStr">
        <is>
          <t>CH</t>
        </is>
      </c>
      <c r="D933" t="inlineStr">
        <is>
          <t>unit</t>
        </is>
      </c>
      <c r="F933" t="inlineStr">
        <is>
          <t>technosphere</t>
        </is>
      </c>
      <c r="G933" t="n">
        <v>0</v>
      </c>
      <c r="H933" t="inlineStr">
        <is>
          <t>photovoltaic slanted-roof installation, 3 kWp, CdTe, panel, mounted, on roof</t>
        </is>
      </c>
      <c r="I933" t="inlineStr">
        <is>
          <t>(2,2,1,1,1,3); Calculation with average annual yield and share of technologies. Lifetime: 30a.</t>
        </is>
      </c>
      <c r="K933" t="inlineStr">
        <is>
          <t>residential</t>
        </is>
      </c>
      <c r="L933">
        <f>L932</f>
        <v>0.17766751537682748</v>
      </c>
      <c r="M933" s="30">
        <f>INDEX(parameters!$D$41:$AG$178,MATCH('PV (extension)'!B921,parameters!$C$41:$C$178,0),MATCH('PV (extension)'!A933,parameters!$D$5:$AG$5,0))/L933</f>
        <v>3.3393053550047194E-2</v>
      </c>
      <c r="N933" s="3" t="inlineStr">
        <is>
          <t>roof-top</t>
        </is>
      </c>
      <c r="O933">
        <f>INDEX(parameters!$C$196:$EJ$198,MATCH('PV (extension)'!N933,parameters!$B$196:$B$198,0),MATCH('PV (extension)'!B921,parameters!$C$195:$EJ$195,0))</f>
        <v>1750.9066627721556</v>
      </c>
      <c r="P933" t="n">
        <v>3</v>
      </c>
      <c r="Q933" t="n">
        <v>30</v>
      </c>
      <c r="R933">
        <f>Q933*P933*O933</f>
        <v>157581.59964949402</v>
      </c>
      <c r="S933">
        <f>1/R933</f>
        <v>6.345918573134696E-6</v>
      </c>
    </row>
    <row r="934" ht="16" customHeight="1" s="29">
      <c r="A934" t="inlineStr">
        <is>
          <t>photovoltaic slanted-roof installation, 3 kWp, micro-Si, laminated, integrated, on roof</t>
        </is>
      </c>
      <c r="B934" s="30">
        <f>M934*S934</f>
        <v>3.2835364743751541E-9</v>
      </c>
      <c r="C934" t="inlineStr">
        <is>
          <t>RER</t>
        </is>
      </c>
      <c r="D934" t="inlineStr">
        <is>
          <t>unit</t>
        </is>
      </c>
      <c r="F934" t="inlineStr">
        <is>
          <t>technosphere</t>
        </is>
      </c>
      <c r="G934" t="n">
        <v>0</v>
      </c>
      <c r="H934" t="inlineStr">
        <is>
          <t>photovoltaic slanted-roof installation, 3 kWp, micro-Si, laminated, integrated, on roof</t>
        </is>
      </c>
      <c r="I934" t="inlineStr">
        <is>
          <t>(2,2,1,1,1,3); Calculation with average annual yield and share of technologies. Lifetime: 30a.</t>
        </is>
      </c>
      <c r="K934" t="inlineStr">
        <is>
          <t>residential</t>
        </is>
      </c>
      <c r="L934">
        <f>L933</f>
        <v>0.17766751537682748</v>
      </c>
      <c r="M934" s="30">
        <f>INDEX(parameters!$D$41:$AG$178,MATCH('PV (extension)'!B921,parameters!$C$41:$C$178,0),MATCH('PV (extension)'!A934,parameters!$D$5:$AG$5,0))/L934</f>
        <v>5.1742493013949662E-4</v>
      </c>
      <c r="N934" s="3" t="inlineStr">
        <is>
          <t>roof-top</t>
        </is>
      </c>
      <c r="O934">
        <f>INDEX(parameters!$C$196:$EJ$198,MATCH('PV (extension)'!N934,parameters!$B$196:$B$198,0),MATCH('PV (extension)'!B921,parameters!$C$195:$EJ$195,0))</f>
        <v>1750.9066627721556</v>
      </c>
      <c r="P934" t="n">
        <v>3</v>
      </c>
      <c r="Q934" t="n">
        <v>30</v>
      </c>
      <c r="R934">
        <f>Q934*P934*O934</f>
        <v>157581.59964949402</v>
      </c>
      <c r="S934">
        <f>1/R934</f>
        <v>6.345918573134696E-6</v>
      </c>
    </row>
    <row r="935" ht="16" customHeight="1" s="29">
      <c r="A935" t="inlineStr">
        <is>
          <t>photovoltaic slanted-roof installation, 3 kWp, micro-Si, panel, mounted, on roof</t>
        </is>
      </c>
      <c r="B935" s="30">
        <f>M935*S935</f>
        <v>5.7083711641299359E-8</v>
      </c>
      <c r="C935" t="inlineStr">
        <is>
          <t>RER</t>
        </is>
      </c>
      <c r="D935" t="inlineStr">
        <is>
          <t>unit</t>
        </is>
      </c>
      <c r="F935" t="inlineStr">
        <is>
          <t>technosphere</t>
        </is>
      </c>
      <c r="G935" t="n">
        <v>0</v>
      </c>
      <c r="H935" t="inlineStr">
        <is>
          <t>photovoltaic slanted-roof installation, 3 kWp, micro-Si, panel, mounted, on roof</t>
        </is>
      </c>
      <c r="I935" t="inlineStr">
        <is>
          <t>(2,2,1,1,1,3); Calculation with average annual yield and share of technologies. Lifetime: 30a.</t>
        </is>
      </c>
      <c r="K935" t="inlineStr">
        <is>
          <t>residential</t>
        </is>
      </c>
      <c r="L935">
        <f>L934</f>
        <v>0.17766751537682748</v>
      </c>
      <c r="M935" s="30">
        <f>INDEX(parameters!$D$41:$AG$178,MATCH('PV (extension)'!B921,parameters!$C$41:$C$178,0),MATCH('PV (extension)'!A935,parameters!$D$5:$AG$5,0))/L935</f>
        <v>8.9953425943663963E-3</v>
      </c>
      <c r="N935" s="3" t="inlineStr">
        <is>
          <t>roof-top</t>
        </is>
      </c>
      <c r="O935">
        <f>INDEX(parameters!$C$196:$EJ$198,MATCH('PV (extension)'!N935,parameters!$B$196:$B$198,0),MATCH('PV (extension)'!B921,parameters!$C$195:$EJ$195,0))</f>
        <v>1750.9066627721556</v>
      </c>
      <c r="P935" t="n">
        <v>3</v>
      </c>
      <c r="Q935" t="n">
        <v>30</v>
      </c>
      <c r="R935">
        <f>Q935*P935*O935</f>
        <v>157581.59964949402</v>
      </c>
      <c r="S935">
        <f>1/R935</f>
        <v>6.345918573134696E-6</v>
      </c>
    </row>
    <row r="936" s="29">
      <c r="A936" t="inlineStr">
        <is>
          <t>photovoltaic facade installation, 3kWp, multi-Si, laminated, integrated, at building</t>
        </is>
      </c>
      <c r="B936" s="30">
        <f>M936*S936</f>
        <v>1.6718577398113838E-7</v>
      </c>
      <c r="C936" t="inlineStr">
        <is>
          <t>RER</t>
        </is>
      </c>
      <c r="D936" t="inlineStr">
        <is>
          <t>unit</t>
        </is>
      </c>
      <c r="F936" t="inlineStr">
        <is>
          <t>technosphere</t>
        </is>
      </c>
      <c r="G936" t="n">
        <v>0</v>
      </c>
      <c r="H936" t="inlineStr">
        <is>
          <t>photovoltaic facade installation, 3kWp, multi-Si, laminated, integrated, at building</t>
        </is>
      </c>
      <c r="I936" t="inlineStr">
        <is>
          <t>(2,2,1,1,1,3); Calculation with average annual yield and share of technologies. Lifetime: 30a.</t>
        </is>
      </c>
      <c r="K936" t="inlineStr">
        <is>
          <t>residential</t>
        </is>
      </c>
      <c r="L936">
        <f>L935</f>
        <v>0.17766751537682748</v>
      </c>
      <c r="M936" s="30">
        <f>INDEX(parameters!$D$41:$AG$178,MATCH('PV (extension)'!B921,parameters!$C$41:$C$178,0),MATCH('PV (extension)'!A936,parameters!$D$5:$AG$5,0))/L936</f>
        <v>1.8497835237986298E-2</v>
      </c>
      <c r="N936" t="inlineStr">
        <is>
          <t>façade</t>
        </is>
      </c>
      <c r="O936">
        <f>INDEX(parameters!$C$196:$EJ$198,MATCH('PV (extension)'!N936,parameters!$B$196:$B$198,0),MATCH('PV (extension)'!B921,parameters!$C$195:$EJ$195,0))</f>
        <v>1229.3599972655563</v>
      </c>
      <c r="P936" t="n">
        <v>3</v>
      </c>
      <c r="Q936" t="n">
        <v>30</v>
      </c>
      <c r="R936">
        <f>Q936*P936*O936</f>
        <v>110642.39975390007</v>
      </c>
      <c r="S936">
        <f>1/R936</f>
        <v>9.0381264526463841E-6</v>
      </c>
    </row>
    <row r="937" s="29">
      <c r="A937" t="inlineStr">
        <is>
          <t>photovoltaic facade installation, 3kWp, multi-Si, panel, mounted, at building</t>
        </is>
      </c>
      <c r="B937" s="30">
        <f>M937*S937</f>
        <v>1.6396499557905415E-7</v>
      </c>
      <c r="C937" t="inlineStr">
        <is>
          <t>RER</t>
        </is>
      </c>
      <c r="D937" t="inlineStr">
        <is>
          <t>unit</t>
        </is>
      </c>
      <c r="F937" t="inlineStr">
        <is>
          <t>technosphere</t>
        </is>
      </c>
      <c r="G937" t="n">
        <v>0</v>
      </c>
      <c r="H937" t="inlineStr">
        <is>
          <t>photovoltaic facade installation, 3kWp, multi-Si, panel, mounted, at building</t>
        </is>
      </c>
      <c r="I937" t="inlineStr">
        <is>
          <t>(2,2,1,1,1,3); Calculation with average annual yield and share of technologies. Lifetime: 30a.</t>
        </is>
      </c>
      <c r="K937" t="inlineStr">
        <is>
          <t>residential</t>
        </is>
      </c>
      <c r="L937">
        <f>L936</f>
        <v>0.17766751537682748</v>
      </c>
      <c r="M937" s="30">
        <f>INDEX(parameters!$D$41:$AG$178,MATCH('PV (extension)'!B921,parameters!$C$41:$C$178,0),MATCH('PV (extension)'!A937,parameters!$D$5:$AG$5,0))/L937</f>
        <v>1.8141480586504166E-2</v>
      </c>
      <c r="N937" t="inlineStr">
        <is>
          <t>façade</t>
        </is>
      </c>
      <c r="O937">
        <f>INDEX(parameters!$C$196:$EJ$198,MATCH('PV (extension)'!N937,parameters!$B$196:$B$198,0),MATCH('PV (extension)'!B921,parameters!$C$195:$EJ$195,0))</f>
        <v>1229.3599972655563</v>
      </c>
      <c r="P937" t="n">
        <v>3</v>
      </c>
      <c r="Q937" t="n">
        <v>30</v>
      </c>
      <c r="R937">
        <f>Q937*P937*O937</f>
        <v>110642.39975390007</v>
      </c>
      <c r="S937">
        <f>1/R937</f>
        <v>9.0381264526463841E-6</v>
      </c>
    </row>
    <row r="938" s="29">
      <c r="A938" t="inlineStr">
        <is>
          <t>photovoltaic facade installation, 3kWp, single-Si, laminated, integrated, at building</t>
        </is>
      </c>
      <c r="B938" s="30">
        <f>M938*S938</f>
        <v>8.8138473727233544E-8</v>
      </c>
      <c r="C938" t="inlineStr">
        <is>
          <t>RER</t>
        </is>
      </c>
      <c r="D938" t="inlineStr">
        <is>
          <t>unit</t>
        </is>
      </c>
      <c r="F938" t="inlineStr">
        <is>
          <t>technosphere</t>
        </is>
      </c>
      <c r="G938" t="n">
        <v>0</v>
      </c>
      <c r="H938" t="inlineStr">
        <is>
          <t>photovoltaic facade installation, 3kWp, single-Si, laminated, integrated, at building</t>
        </is>
      </c>
      <c r="I938" t="inlineStr">
        <is>
          <t>(2,2,1,1,1,3); Calculation with average annual yield and share of technologies. Lifetime: 30a.</t>
        </is>
      </c>
      <c r="K938" t="inlineStr">
        <is>
          <t>residential</t>
        </is>
      </c>
      <c r="L938">
        <f>L937</f>
        <v>0.17766751537682748</v>
      </c>
      <c r="M938" s="30">
        <f>INDEX(parameters!$D$41:$AG$178,MATCH('PV (extension)'!B921,parameters!$C$41:$C$178,0),MATCH('PV (extension)'!A938,parameters!$D$5:$AG$5,0))/L938</f>
        <v>9.7518522438271929E-3</v>
      </c>
      <c r="N938" t="inlineStr">
        <is>
          <t>façade</t>
        </is>
      </c>
      <c r="O938">
        <f>INDEX(parameters!$C$196:$EJ$198,MATCH('PV (extension)'!N938,parameters!$B$196:$B$198,0),MATCH('PV (extension)'!B921,parameters!$C$195:$EJ$195,0))</f>
        <v>1229.3599972655563</v>
      </c>
      <c r="P938" t="n">
        <v>3</v>
      </c>
      <c r="Q938" t="n">
        <v>30</v>
      </c>
      <c r="R938">
        <f>Q938*P938*O938</f>
        <v>110642.39975390007</v>
      </c>
      <c r="S938">
        <f>1/R938</f>
        <v>9.0381264526463841E-6</v>
      </c>
    </row>
    <row r="939" s="29">
      <c r="A939" t="inlineStr">
        <is>
          <t>photovoltaic facade installation, 3kWp, single-Si, panel, mounted, at building</t>
        </is>
      </c>
      <c r="B939" s="30">
        <f>M939*S939</f>
        <v>8.8062212015134268E-8</v>
      </c>
      <c r="C939" t="inlineStr">
        <is>
          <t>RER</t>
        </is>
      </c>
      <c r="D939" t="inlineStr">
        <is>
          <t>unit</t>
        </is>
      </c>
      <c r="F939" t="inlineStr">
        <is>
          <t>technosphere</t>
        </is>
      </c>
      <c r="G939" t="n">
        <v>0</v>
      </c>
      <c r="H939" t="inlineStr">
        <is>
          <t>photovoltaic facade installation, 3kWp, single-Si, panel, mounted, at building</t>
        </is>
      </c>
      <c r="I939" t="inlineStr">
        <is>
          <t>(2,2,1,1,1,3); Calculation with average annual yield and share of technologies. Lifetime: 30a.</t>
        </is>
      </c>
      <c r="K939" t="inlineStr">
        <is>
          <t>residential</t>
        </is>
      </c>
      <c r="L939">
        <f>L938</f>
        <v>0.17766751537682748</v>
      </c>
      <c r="M939" s="30">
        <f>INDEX(parameters!$D$41:$AG$178,MATCH('PV (extension)'!B921,parameters!$C$41:$C$178,0),MATCH('PV (extension)'!A939,parameters!$D$5:$AG$5,0))/L939</f>
        <v>9.7434144649911868E-3</v>
      </c>
      <c r="N939" t="inlineStr">
        <is>
          <t>façade</t>
        </is>
      </c>
      <c r="O939">
        <f>INDEX(parameters!$C$196:$EJ$198,MATCH('PV (extension)'!N939,parameters!$B$196:$B$198,0),MATCH('PV (extension)'!B921,parameters!$C$195:$EJ$195,0))</f>
        <v>1229.3599972655563</v>
      </c>
      <c r="P939" t="n">
        <v>3</v>
      </c>
      <c r="Q939" t="n">
        <v>30</v>
      </c>
      <c r="R939">
        <f>Q939*P939*O939</f>
        <v>110642.39975390007</v>
      </c>
      <c r="S939">
        <f>1/R939</f>
        <v>9.0381264526463841E-6</v>
      </c>
    </row>
    <row r="940" ht="16" customHeight="1" s="29">
      <c r="A940" t="inlineStr">
        <is>
          <t>photovoltaic flat-roof installation, 3kWp, multi-Si, on roof</t>
        </is>
      </c>
      <c r="B940" s="30">
        <f>M940*S940</f>
        <v>1.8082234683362135E-6</v>
      </c>
      <c r="C940" t="inlineStr">
        <is>
          <t>RER</t>
        </is>
      </c>
      <c r="D940" t="inlineStr">
        <is>
          <t>unit</t>
        </is>
      </c>
      <c r="F940" t="inlineStr">
        <is>
          <t>technosphere</t>
        </is>
      </c>
      <c r="G940" t="n">
        <v>0</v>
      </c>
      <c r="H940" t="inlineStr">
        <is>
          <t>photovoltaic flat-roof installation, 3kWp, multi-Si, on roof</t>
        </is>
      </c>
      <c r="I940" t="inlineStr">
        <is>
          <t>(2,2,1,1,1,3); Calculation with average annual yield and share of technologies. Lifetime: 30a.</t>
        </is>
      </c>
      <c r="K940" t="inlineStr">
        <is>
          <t>residential</t>
        </is>
      </c>
      <c r="L940">
        <f>L939</f>
        <v>0.17766751537682748</v>
      </c>
      <c r="M940" s="30">
        <f>INDEX(parameters!$D$41:$AG$178,MATCH('PV (extension)'!B921,parameters!$C$41:$C$178,0),MATCH('PV (extension)'!A940,parameters!$D$5:$AG$5,0))/L940</f>
        <v>0.28494274666417674</v>
      </c>
      <c r="N940" s="3" t="inlineStr">
        <is>
          <t>roof-top</t>
        </is>
      </c>
      <c r="O940">
        <f>INDEX(parameters!$C$196:$EJ$198,MATCH('PV (extension)'!N940,parameters!$B$196:$B$198,0),MATCH('PV (extension)'!B921,parameters!$C$195:$EJ$195,0))</f>
        <v>1750.9066627721556</v>
      </c>
      <c r="P940" t="n">
        <v>3</v>
      </c>
      <c r="Q940" t="n">
        <v>30</v>
      </c>
      <c r="R940">
        <f>Q940*P940*O940</f>
        <v>157581.59964949402</v>
      </c>
      <c r="S940">
        <f>1/R940</f>
        <v>6.345918573134696E-6</v>
      </c>
    </row>
    <row r="941" ht="16" customHeight="1" s="29">
      <c r="A941" t="inlineStr">
        <is>
          <t>photovoltaic flat-roof installation, 3kWp, single-Si, on roof</t>
        </is>
      </c>
      <c r="B941" s="30">
        <f>M941*S941</f>
        <v>9.4386645728366049E-7</v>
      </c>
      <c r="C941" t="inlineStr">
        <is>
          <t>RER</t>
        </is>
      </c>
      <c r="D941" t="inlineStr">
        <is>
          <t>unit</t>
        </is>
      </c>
      <c r="F941" t="inlineStr">
        <is>
          <t>technosphere</t>
        </is>
      </c>
      <c r="G941" t="n">
        <v>0</v>
      </c>
      <c r="H941" t="inlineStr">
        <is>
          <t>photovoltaic flat-roof installation, 3kWp, single-Si, on roof</t>
        </is>
      </c>
      <c r="I941" t="inlineStr">
        <is>
          <t>(2,2,1,1,1,3); Calculation with average annual yield and share of technologies. Lifetime: 30a.</t>
        </is>
      </c>
      <c r="K941" t="inlineStr">
        <is>
          <t>residential</t>
        </is>
      </c>
      <c r="L941">
        <f>L940</f>
        <v>0.17766751537682748</v>
      </c>
      <c r="M941" s="30">
        <f>INDEX(parameters!$D$41:$AG$178,MATCH('PV (extension)'!B921,parameters!$C$41:$C$178,0),MATCH('PV (extension)'!A941,parameters!$D$5:$AG$5,0))/L941</f>
        <v>0.14873598619426004</v>
      </c>
      <c r="N941" s="3" t="inlineStr">
        <is>
          <t>roof-top</t>
        </is>
      </c>
      <c r="O941">
        <f>INDEX(parameters!$C$196:$EJ$198,MATCH('PV (extension)'!N941,parameters!$B$196:$B$198,0),MATCH('PV (extension)'!B921,parameters!$C$195:$EJ$195,0))</f>
        <v>1750.9066627721556</v>
      </c>
      <c r="P941" t="n">
        <v>3</v>
      </c>
      <c r="Q941" t="n">
        <v>30</v>
      </c>
      <c r="R941">
        <f>Q941*P941*O941</f>
        <v>157581.59964949402</v>
      </c>
      <c r="S941">
        <f>1/R941</f>
        <v>6.345918573134696E-6</v>
      </c>
    </row>
    <row r="942" ht="16" customHeight="1" s="29">
      <c r="A942" t="inlineStr">
        <is>
          <t>photovoltaic slanted-roof installation, 3kWp, CIS, panel, mounted, on roof</t>
        </is>
      </c>
      <c r="B942" s="30">
        <f>M942*S942</f>
        <v>5.2206974513083048E-7</v>
      </c>
      <c r="C942" t="inlineStr">
        <is>
          <t>CH</t>
        </is>
      </c>
      <c r="D942" t="inlineStr">
        <is>
          <t>unit</t>
        </is>
      </c>
      <c r="F942" t="inlineStr">
        <is>
          <t>technosphere</t>
        </is>
      </c>
      <c r="G942" t="n">
        <v>0</v>
      </c>
      <c r="H942" t="inlineStr">
        <is>
          <t>photovoltaic slanted-roof installation, 3kWp, CIS, panel, mounted, on roof</t>
        </is>
      </c>
      <c r="I942" t="inlineStr">
        <is>
          <t>(2,2,1,1,1,3); Calculation with average annual yield and share of technologies. Lifetime: 30a.</t>
        </is>
      </c>
      <c r="K942" t="inlineStr">
        <is>
          <t>residential</t>
        </is>
      </c>
      <c r="L942">
        <f>L941</f>
        <v>0.17766751537682748</v>
      </c>
      <c r="M942" s="30">
        <f>INDEX(parameters!$D$41:$AG$178,MATCH('PV (extension)'!B921,parameters!$C$41:$C$178,0),MATCH('PV (extension)'!A942,parameters!$D$5:$AG$5,0))/L942</f>
        <v>8.2268585566319899E-2</v>
      </c>
      <c r="N942" s="3" t="inlineStr">
        <is>
          <t>roof-top</t>
        </is>
      </c>
      <c r="O942">
        <f>INDEX(parameters!$C$196:$EJ$198,MATCH('PV (extension)'!N942,parameters!$B$196:$B$198,0),MATCH('PV (extension)'!B921,parameters!$C$195:$EJ$195,0))</f>
        <v>1750.9066627721556</v>
      </c>
      <c r="P942" t="n">
        <v>3</v>
      </c>
      <c r="Q942" t="n">
        <v>30</v>
      </c>
      <c r="R942">
        <f>Q942*P942*O942</f>
        <v>157581.59964949402</v>
      </c>
      <c r="S942">
        <f>1/R942</f>
        <v>6.345918573134696E-6</v>
      </c>
    </row>
    <row r="943" ht="16" customHeight="1" s="29">
      <c r="A943" t="inlineStr">
        <is>
          <t>photovoltaic slanted-roof installation, 3kWp, CdTe, laminated, integrated, on roof</t>
        </is>
      </c>
      <c r="B943" s="30">
        <f>M943*S943</f>
        <v>1.4618280252190912E-8</v>
      </c>
      <c r="C943" t="inlineStr">
        <is>
          <t>CH</t>
        </is>
      </c>
      <c r="D943" t="inlineStr">
        <is>
          <t>unit</t>
        </is>
      </c>
      <c r="F943" t="inlineStr">
        <is>
          <t>technosphere</t>
        </is>
      </c>
      <c r="G943" t="n">
        <v>0</v>
      </c>
      <c r="H943" t="inlineStr">
        <is>
          <t>photovoltaic slanted-roof installation, 3kWp, CdTe, laminated, integrated, on roof</t>
        </is>
      </c>
      <c r="I943" t="inlineStr">
        <is>
          <t>(2,2,1,1,1,3); Calculation with average annual yield and share of technologies. Lifetime: 30a.</t>
        </is>
      </c>
      <c r="K943" t="inlineStr">
        <is>
          <t>residential</t>
        </is>
      </c>
      <c r="L943">
        <f>L942</f>
        <v>0.17766751537682748</v>
      </c>
      <c r="M943" s="30">
        <f>INDEX(parameters!$D$41:$AG$178,MATCH('PV (extension)'!B921,parameters!$C$41:$C$178,0),MATCH('PV (extension)'!A943,parameters!$D$5:$AG$5,0))/L943</f>
        <v>2.3035719862648527E-3</v>
      </c>
      <c r="N943" s="3" t="inlineStr">
        <is>
          <t>roof-top</t>
        </is>
      </c>
      <c r="O943">
        <f>INDEX(parameters!$C$196:$EJ$198,MATCH('PV (extension)'!N943,parameters!$B$196:$B$198,0),MATCH('PV (extension)'!B921,parameters!$C$195:$EJ$195,0))</f>
        <v>1750.9066627721556</v>
      </c>
      <c r="P943" t="n">
        <v>3</v>
      </c>
      <c r="Q943" t="n">
        <v>30</v>
      </c>
      <c r="R943">
        <f>Q943*P943*O943</f>
        <v>157581.59964949402</v>
      </c>
      <c r="S943">
        <f>1/R943</f>
        <v>6.345918573134696E-6</v>
      </c>
    </row>
    <row r="944" ht="16" customHeight="1" s="29">
      <c r="A944" t="inlineStr">
        <is>
          <t>photovoltaic slanted-roof installation, 3kWp, multi-Si, laminated, integrated, on roof</t>
        </is>
      </c>
      <c r="B944" s="30">
        <f>M944*S944</f>
        <v>8.6848061739648791E-8</v>
      </c>
      <c r="C944" t="inlineStr">
        <is>
          <t>RER</t>
        </is>
      </c>
      <c r="D944" t="inlineStr">
        <is>
          <t>unit</t>
        </is>
      </c>
      <c r="F944" t="inlineStr">
        <is>
          <t>technosphere</t>
        </is>
      </c>
      <c r="G944" t="n">
        <v>0</v>
      </c>
      <c r="H944" t="inlineStr">
        <is>
          <t>photovoltaic slanted-roof installation, 3kWp, multi-Si, laminated, integrated, on roof</t>
        </is>
      </c>
      <c r="I944" t="inlineStr">
        <is>
          <t>(2,2,1,1,1,3); Calculation with average annual yield and share of technologies. Lifetime: 30a.</t>
        </is>
      </c>
      <c r="K944" t="inlineStr">
        <is>
          <t>residential</t>
        </is>
      </c>
      <c r="L944">
        <f>L943</f>
        <v>0.17766751537682748</v>
      </c>
      <c r="M944" s="30">
        <f>INDEX(parameters!$D$41:$AG$178,MATCH('PV (extension)'!B921,parameters!$C$41:$C$178,0),MATCH('PV (extension)'!A944,parameters!$D$5:$AG$5,0))/L944</f>
        <v>1.3685656495391874E-2</v>
      </c>
      <c r="N944" s="3" t="inlineStr">
        <is>
          <t>roof-top</t>
        </is>
      </c>
      <c r="O944">
        <f>INDEX(parameters!$C$196:$EJ$198,MATCH('PV (extension)'!N944,parameters!$B$196:$B$198,0),MATCH('PV (extension)'!B921,parameters!$C$195:$EJ$195,0))</f>
        <v>1750.9066627721556</v>
      </c>
      <c r="P944" t="n">
        <v>3</v>
      </c>
      <c r="Q944" t="n">
        <v>30</v>
      </c>
      <c r="R944">
        <f>Q944*P944*O944</f>
        <v>157581.59964949402</v>
      </c>
      <c r="S944">
        <f>1/R944</f>
        <v>6.345918573134696E-6</v>
      </c>
    </row>
    <row r="945" ht="16" customHeight="1" s="29">
      <c r="A945" t="inlineStr">
        <is>
          <t>photovoltaic slanted-roof installation, 3kWp, multi-Si, panel, mounted, on roof</t>
        </is>
      </c>
      <c r="B945" s="30">
        <f>M945*S945</f>
        <v>1.4865303383716635E-6</v>
      </c>
      <c r="C945" t="inlineStr">
        <is>
          <t>RER</t>
        </is>
      </c>
      <c r="D945" t="inlineStr">
        <is>
          <t>unit</t>
        </is>
      </c>
      <c r="F945" t="inlineStr">
        <is>
          <t>technosphere</t>
        </is>
      </c>
      <c r="G945" t="n">
        <v>0</v>
      </c>
      <c r="H945" t="inlineStr">
        <is>
          <t>photovoltaic slanted-roof installation, 3kWp, multi-Si, panel, mounted, on roof</t>
        </is>
      </c>
      <c r="I945" t="inlineStr">
        <is>
          <t>(2,2,1,1,1,3); Calculation with average annual yield and share of technologies. Lifetime: 30a.</t>
        </is>
      </c>
      <c r="K945" t="inlineStr">
        <is>
          <t>residential</t>
        </is>
      </c>
      <c r="L945">
        <f>L944</f>
        <v>0.17766751537682748</v>
      </c>
      <c r="M945" s="30">
        <f>INDEX(parameters!$D$41:$AG$178,MATCH('PV (extension)'!B921,parameters!$C$41:$C$178,0),MATCH('PV (extension)'!A945,parameters!$D$5:$AG$5,0))/L945</f>
        <v>0.23424982864811036</v>
      </c>
      <c r="N945" s="3" t="inlineStr">
        <is>
          <t>roof-top</t>
        </is>
      </c>
      <c r="O945">
        <f>INDEX(parameters!$C$196:$EJ$198,MATCH('PV (extension)'!N945,parameters!$B$196:$B$198,0),MATCH('PV (extension)'!B921,parameters!$C$195:$EJ$195,0))</f>
        <v>1750.9066627721556</v>
      </c>
      <c r="P945" t="n">
        <v>3</v>
      </c>
      <c r="Q945" t="n">
        <v>30</v>
      </c>
      <c r="R945">
        <f>Q945*P945*O945</f>
        <v>157581.59964949402</v>
      </c>
      <c r="S945">
        <f>1/R945</f>
        <v>6.345918573134696E-6</v>
      </c>
    </row>
    <row r="946" ht="16" customHeight="1" s="29">
      <c r="A946" t="inlineStr">
        <is>
          <t>photovoltaic slanted-roof installation, 3kWp, single-Si, laminated, integrated, on roof</t>
        </is>
      </c>
      <c r="B946" s="30">
        <f>M946*S946</f>
        <v>4.5898878640606658E-8</v>
      </c>
      <c r="C946" t="inlineStr">
        <is>
          <t>RER</t>
        </is>
      </c>
      <c r="D946" t="inlineStr">
        <is>
          <t>unit</t>
        </is>
      </c>
      <c r="F946" t="inlineStr">
        <is>
          <t>technosphere</t>
        </is>
      </c>
      <c r="G946" t="n">
        <v>0</v>
      </c>
      <c r="H946" t="inlineStr">
        <is>
          <t>photovoltaic slanted-roof installation, 3kWp, single-Si, laminated, integrated, on roof</t>
        </is>
      </c>
      <c r="I946" t="inlineStr">
        <is>
          <t>(2,2,1,1,1,3); Calculation with average annual yield and share of technologies. Lifetime: 30a.</t>
        </is>
      </c>
      <c r="K946" t="inlineStr">
        <is>
          <t>residential</t>
        </is>
      </c>
      <c r="L946">
        <f>L945</f>
        <v>0.17766751537682748</v>
      </c>
      <c r="M946" s="30">
        <f>INDEX(parameters!$D$41:$AG$178,MATCH('PV (extension)'!B921,parameters!$C$41:$C$178,0),MATCH('PV (extension)'!A946,parameters!$D$5:$AG$5,0))/L946</f>
        <v>7.2328187183047909E-3</v>
      </c>
      <c r="N946" s="3" t="inlineStr">
        <is>
          <t>roof-top</t>
        </is>
      </c>
      <c r="O946">
        <f>INDEX(parameters!$C$196:$EJ$198,MATCH('PV (extension)'!N946,parameters!$B$196:$B$198,0),MATCH('PV (extension)'!B921,parameters!$C$195:$EJ$195,0))</f>
        <v>1750.9066627721556</v>
      </c>
      <c r="P946" t="n">
        <v>3</v>
      </c>
      <c r="Q946" t="n">
        <v>30</v>
      </c>
      <c r="R946">
        <f>Q946*P946*O946</f>
        <v>157581.59964949402</v>
      </c>
      <c r="S946">
        <f>1/R946</f>
        <v>6.345918573134696E-6</v>
      </c>
    </row>
    <row r="947" ht="16" customHeight="1" s="29">
      <c r="A947" t="inlineStr">
        <is>
          <t>photovoltaic slanted-roof installation, 3kWp, single-Si, panel, mounted, on roof</t>
        </is>
      </c>
      <c r="B947" s="30">
        <f>M947*S947</f>
        <v>7.7687102626963109E-7</v>
      </c>
      <c r="C947" t="inlineStr">
        <is>
          <t>RER</t>
        </is>
      </c>
      <c r="D947" t="inlineStr">
        <is>
          <t>unit</t>
        </is>
      </c>
      <c r="F947" t="inlineStr">
        <is>
          <t>technosphere</t>
        </is>
      </c>
      <c r="G947" t="n">
        <v>0</v>
      </c>
      <c r="H947" t="inlineStr">
        <is>
          <t>photovoltaic slanted-roof installation, 3kWp, single-Si, panel, mounted, on roof</t>
        </is>
      </c>
      <c r="I947" t="inlineStr">
        <is>
          <t>(2,2,1,1,1,3); Calculation with average annual yield and share of technologies. Lifetime: 30a.</t>
        </is>
      </c>
      <c r="K947" t="inlineStr">
        <is>
          <t>residential</t>
        </is>
      </c>
      <c r="L947">
        <f>L946</f>
        <v>0.17766751537682748</v>
      </c>
      <c r="M947" s="30">
        <f>INDEX(parameters!$D$41:$AG$178,MATCH('PV (extension)'!B921,parameters!$C$41:$C$178,0),MATCH('PV (extension)'!A947,parameters!$D$5:$AG$5,0))/L947</f>
        <v>0.12242057904091255</v>
      </c>
      <c r="N947" s="3" t="inlineStr">
        <is>
          <t>roof-top</t>
        </is>
      </c>
      <c r="O947">
        <f>INDEX(parameters!$C$196:$EJ$198,MATCH('PV (extension)'!N947,parameters!$B$196:$B$198,0),MATCH('PV (extension)'!B921,parameters!$C$195:$EJ$195,0))</f>
        <v>1750.9066627721556</v>
      </c>
      <c r="P947" t="n">
        <v>3</v>
      </c>
      <c r="Q947" t="n">
        <v>30</v>
      </c>
      <c r="R947">
        <f>Q947*P947*O947</f>
        <v>157581.59964949402</v>
      </c>
      <c r="S947">
        <f>1/R947</f>
        <v>6.345918573134696E-6</v>
      </c>
    </row>
    <row r="948" s="29">
      <c r="A948" t="inlineStr">
        <is>
          <t>market for tap water</t>
        </is>
      </c>
      <c r="B948" t="n">
        <v>0.0037026</v>
      </c>
      <c r="C948" t="inlineStr">
        <is>
          <t>Europe without Switzerland</t>
        </is>
      </c>
      <c r="D948" t="inlineStr">
        <is>
          <t>kilogram</t>
        </is>
      </c>
      <c r="F948" t="inlineStr">
        <is>
          <t>technosphere</t>
        </is>
      </c>
      <c r="G948" t="n">
        <v>0</v>
      </c>
      <c r="H948" t="inlineStr">
        <is>
          <t>tap water</t>
        </is>
      </c>
      <c r="I948" t="inlineStr">
        <is>
          <t>(2,2,1,1,1,3); Estimation 20l/m2 panel</t>
        </is>
      </c>
    </row>
    <row r="949" s="29">
      <c r="A949" t="inlineStr">
        <is>
          <t>treatment of wastewater, from residence, capacity 1.1E10l/year</t>
        </is>
      </c>
      <c r="B949" t="n">
        <v>-3.3323e-06</v>
      </c>
      <c r="C949" t="inlineStr">
        <is>
          <t>CH</t>
        </is>
      </c>
      <c r="D949" t="inlineStr">
        <is>
          <t>cubic meter</t>
        </is>
      </c>
      <c r="F949" t="inlineStr">
        <is>
          <t>technosphere</t>
        </is>
      </c>
      <c r="G949" t="n">
        <v>0</v>
      </c>
      <c r="H949" t="inlineStr">
        <is>
          <t>wastewater, from residence</t>
        </is>
      </c>
      <c r="I949" t="inlineStr">
        <is>
          <t>(2,2,1,1,1,3); Estimation 20l/m2 panel</t>
        </is>
      </c>
    </row>
    <row r="950" s="29"/>
    <row r="951" customFormat="1" s="28">
      <c r="A951" s="28" t="inlineStr">
        <is>
          <t>Activity</t>
        </is>
      </c>
      <c r="B951" s="28" t="inlineStr">
        <is>
          <t>electricity production, photovoltaic, commercial</t>
        </is>
      </c>
    </row>
    <row r="952">
      <c r="A952" t="inlineStr">
        <is>
          <t>comment</t>
        </is>
      </c>
      <c r="B95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")&amp;HLOOKUP(B953,parameters!$C$195:$EJ$198,2,0)&amp;" kWh/kWp.
Annual output, Facade: "&amp;HLOOKUP(B953,parameters!$C$195:$EJ$198,3,0)&amp;" kWh/kWp.
Annual output, Open-ground: "&amp;HLOOKUP(B953,parameters!$C$195:$EJ$198,4,0)&amp;_xlfn._LONGTEXT("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")&amp;VLOOKUP(B953,'extension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1750.90666277216 kWh/kWp.
Annual output, Facade: 1229.35999726556 kWh/kWp.
Annual output, Open-ground: 1862.66666252357 kWh/kWp.
Amount of solar energy transformed to electricity. Waste heat emission due to losses of electricity in the system.
Technology:  Electricity production with grid-connected photovoltaic power plants.
Time period:  Time of publications
Production volume: 27.109 GWh in 2025.
Sampling:  Statistical data and model calculations
Extrapolations:  Use of PV technology data investigated for other countries (Switzerland). Correction of average yield with Swiss data.
Uncertainty:  None
Author: Romain Sacchi, PSI, romain.sacchi@psi.ch</v>
      </c>
    </row>
    <row r="953" s="29">
      <c r="A953" t="inlineStr">
        <is>
          <t>location</t>
        </is>
      </c>
      <c r="B953" t="inlineStr">
        <is>
          <t>SD</t>
        </is>
      </c>
    </row>
    <row r="954" s="29">
      <c r="A954" t="inlineStr">
        <is>
          <t>production amount</t>
        </is>
      </c>
      <c r="B954" t="n">
        <v>1</v>
      </c>
    </row>
    <row r="955" s="29">
      <c r="A955" t="inlineStr">
        <is>
          <t>reference product</t>
        </is>
      </c>
      <c r="B955" t="inlineStr">
        <is>
          <t>electricity, low voltage</t>
        </is>
      </c>
    </row>
    <row r="956" s="29">
      <c r="A956" t="inlineStr">
        <is>
          <t>source</t>
        </is>
      </c>
      <c r="B9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7" s="29">
      <c r="A957" t="inlineStr">
        <is>
          <t>type</t>
        </is>
      </c>
      <c r="B957" t="inlineStr">
        <is>
          <t>process</t>
        </is>
      </c>
    </row>
    <row r="958" s="29">
      <c r="A958" t="inlineStr">
        <is>
          <t>unit</t>
        </is>
      </c>
      <c r="B958" t="inlineStr">
        <is>
          <t>kilowatt hour</t>
        </is>
      </c>
    </row>
    <row r="959" s="29">
      <c r="A959" t="inlineStr">
        <is>
          <t>Exchanges</t>
        </is>
      </c>
    </row>
    <row r="960" customFormat="1" s="28">
      <c r="A960" s="28" t="inlineStr">
        <is>
          <t>name</t>
        </is>
      </c>
      <c r="B960" s="28" t="inlineStr">
        <is>
          <t>amount</t>
        </is>
      </c>
      <c r="C960" s="28" t="inlineStr">
        <is>
          <t>location</t>
        </is>
      </c>
      <c r="D960" s="28" t="inlineStr">
        <is>
          <t>unit</t>
        </is>
      </c>
      <c r="E960" s="28" t="inlineStr">
        <is>
          <t>categories</t>
        </is>
      </c>
      <c r="F960" s="28" t="inlineStr">
        <is>
          <t>type</t>
        </is>
      </c>
      <c r="G960" s="28" t="inlineStr">
        <is>
          <t>uncertainty type</t>
        </is>
      </c>
      <c r="H960" s="28" t="inlineStr">
        <is>
          <t>reference product</t>
        </is>
      </c>
      <c r="I960" s="28" t="inlineStr">
        <is>
          <t>comment</t>
        </is>
      </c>
      <c r="J960" s="28" t="inlineStr">
        <is>
          <t>production volume</t>
        </is>
      </c>
      <c r="K960" s="28" t="inlineStr">
        <is>
          <t>scope</t>
        </is>
      </c>
      <c r="L960" s="28" t="inlineStr">
        <is>
          <t>scope share</t>
        </is>
      </c>
      <c r="M960" s="28" t="inlineStr">
        <is>
          <t>tech share</t>
        </is>
      </c>
      <c r="N960" s="28" t="inlineStr">
        <is>
          <t>installation</t>
        </is>
      </c>
      <c r="O960" s="28" t="inlineStr">
        <is>
          <t>productivity</t>
        </is>
      </c>
      <c r="P960" s="28" t="inlineStr">
        <is>
          <t>kWp</t>
        </is>
      </c>
      <c r="Q960" s="28" t="inlineStr">
        <is>
          <t>lifetime</t>
        </is>
      </c>
      <c r="R960" s="28" t="inlineStr">
        <is>
          <t>lifetime production</t>
        </is>
      </c>
      <c r="S960" s="28" t="inlineStr">
        <is>
          <t>inverted lifetime production</t>
        </is>
      </c>
    </row>
    <row r="961" s="29">
      <c r="A961" t="inlineStr">
        <is>
          <t>Energy, solar, converted</t>
        </is>
      </c>
      <c r="B961" t="n">
        <v>3.8503</v>
      </c>
      <c r="D961" t="inlineStr">
        <is>
          <t>megajoule</t>
        </is>
      </c>
      <c r="E961" t="inlineStr">
        <is>
          <t>natural resource::in air</t>
        </is>
      </c>
      <c r="F961" t="inlineStr">
        <is>
          <t>biosphere</t>
        </is>
      </c>
      <c r="G961" t="n">
        <v>0</v>
      </c>
      <c r="I961" t="inlineStr">
        <is>
          <t>(2,2,1,1,1,3); Energy loss in the system</t>
        </is>
      </c>
    </row>
    <row r="962" s="29">
      <c r="A962" t="inlineStr">
        <is>
          <t>Heat, waste</t>
        </is>
      </c>
      <c r="B962" t="n">
        <v>0.25027</v>
      </c>
      <c r="D962" t="inlineStr">
        <is>
          <t>megajoule</t>
        </is>
      </c>
      <c r="E962" t="inlineStr">
        <is>
          <t>air</t>
        </is>
      </c>
      <c r="F962" t="inlineStr">
        <is>
          <t>biosphere</t>
        </is>
      </c>
      <c r="G962" t="n">
        <v>0</v>
      </c>
      <c r="I962" t="inlineStr">
        <is>
          <t>(1,na,na,na,na,na); Calculation with average annual output and share of technologies; Average degradation of 10.5% included</t>
        </is>
      </c>
    </row>
    <row r="963" s="29">
      <c r="A963" t="inlineStr">
        <is>
          <t>electricity production, photovoltaic, commercial</t>
        </is>
      </c>
      <c r="B963" t="n">
        <v>1</v>
      </c>
      <c r="C963" t="inlineStr">
        <is>
          <t>SD</t>
        </is>
      </c>
      <c r="D963" t="inlineStr">
        <is>
          <t>kilowatt hour</t>
        </is>
      </c>
      <c r="E963" t="inlineStr">
        <is>
          <t>photovoltaic::power plants</t>
        </is>
      </c>
      <c r="F963" t="inlineStr">
        <is>
          <t>production</t>
        </is>
      </c>
      <c r="G963" t="n">
        <v>0</v>
      </c>
      <c r="H963" t="inlineStr">
        <is>
          <t>electricity, low voltage</t>
        </is>
      </c>
      <c r="J963">
        <f>VLOOKUP(C963,'extension - production vol'!$B$6:$D$235,3,0)</f>
        <v>27.109000000000002</v>
      </c>
    </row>
    <row r="964" ht="16" customHeight="1" s="29">
      <c r="A964" t="inlineStr">
        <is>
          <t>photovoltaic flat-roof installation, 156 kWp, multi-Si, on roof</t>
        </is>
      </c>
      <c r="B964" s="30">
        <f>M964*S964</f>
        <v>1.4983419987316606E-8</v>
      </c>
      <c r="C964" t="inlineStr">
        <is>
          <t>CH</t>
        </is>
      </c>
      <c r="D964" t="inlineStr">
        <is>
          <t>unit</t>
        </is>
      </c>
      <c r="F964" t="inlineStr">
        <is>
          <t>technosphere</t>
        </is>
      </c>
      <c r="G964" t="n">
        <v>0</v>
      </c>
      <c r="H964" t="inlineStr">
        <is>
          <t>photovoltaic flat-roof installation, 156 kWp, multi-Si, on roof</t>
        </is>
      </c>
      <c r="I964" t="inlineStr">
        <is>
          <t>(2,2,1,1,1,3); Calculation with average annual yield and share of technologies. Lifetime: 30a.</t>
        </is>
      </c>
      <c r="K964" t="inlineStr">
        <is>
          <t>commercial</t>
        </is>
      </c>
      <c r="L964">
        <f>IF(K964="residential",VLOOKUP(B953,parameters!$C$41:$AG$178,18,0),IF(K964="commercial",1-VLOOKUP(B953,parameters!$C$41:$AG$178,18,0),1))</f>
        <v>0.82233248462317254</v>
      </c>
      <c r="M964" s="30">
        <f>INDEX(parameters!$D$41:$AG$178,MATCH('PV (extension)'!B953,parameters!$C$41:$C$178,0),MATCH('PV (extension)'!A964,parameters!$D$5:$AG$5,0))/L964</f>
        <v>0.12277778707072071</v>
      </c>
      <c r="N964" s="3" t="inlineStr">
        <is>
          <t>roof-top</t>
        </is>
      </c>
      <c r="O964">
        <f>INDEX(parameters!$C$196:$EJ$198,MATCH('PV (extension)'!N964,parameters!$B$196:$B$198,0),MATCH('PV (extension)'!B953,parameters!$C$195:$EJ$195,0))</f>
        <v>1750.9066627721556</v>
      </c>
      <c r="P964" t="n">
        <v>156</v>
      </c>
      <c r="Q964" t="n">
        <v>30</v>
      </c>
      <c r="R964">
        <f>Q964*P964*O964</f>
        <v>8194243.1817736886</v>
      </c>
      <c r="S964">
        <f>1/R964</f>
        <v>1.2203689563720569E-7</v>
      </c>
    </row>
    <row r="965" ht="16" customHeight="1" s="29">
      <c r="A965" t="inlineStr">
        <is>
          <t>photovoltaic flat-roof installation, 156 kWp, single-Si, on roof</t>
        </is>
      </c>
      <c r="B965" s="30">
        <f>M965*S965</f>
        <v>7.8267955445644404E-9</v>
      </c>
      <c r="C965" t="inlineStr">
        <is>
          <t>CH</t>
        </is>
      </c>
      <c r="D965" t="inlineStr">
        <is>
          <t>unit</t>
        </is>
      </c>
      <c r="F965" t="inlineStr">
        <is>
          <t>technosphere</t>
        </is>
      </c>
      <c r="G965" t="n">
        <v>0</v>
      </c>
      <c r="H965" t="inlineStr">
        <is>
          <t>photovoltaic flat-roof installation, 156 kWp, single-Si, on roof</t>
        </is>
      </c>
      <c r="I965" t="inlineStr">
        <is>
          <t>(2,2,1,1,1,3); Calculation with average annual yield and share of technologies. Lifetime: 30a.</t>
        </is>
      </c>
      <c r="K965" t="inlineStr">
        <is>
          <t>commercial</t>
        </is>
      </c>
      <c r="L965">
        <f>L964</f>
        <v>0.82233248462317254</v>
      </c>
      <c r="M965" s="30">
        <f>INDEX(parameters!$D$41:$AG$178,MATCH('PV (extension)'!B953,parameters!$C$41:$C$178,0),MATCH('PV (extension)'!A965,parameters!$D$5:$AG$5,0))/L965</f>
        <v>6.4134666026183854E-2</v>
      </c>
      <c r="N965" s="3" t="inlineStr">
        <is>
          <t>roof-top</t>
        </is>
      </c>
      <c r="O965">
        <f>INDEX(parameters!$C$196:$EJ$198,MATCH('PV (extension)'!N965,parameters!$B$196:$B$198,0),MATCH('PV (extension)'!B953,parameters!$C$195:$EJ$195,0))</f>
        <v>1750.9066627721556</v>
      </c>
      <c r="P965" t="n">
        <v>156</v>
      </c>
      <c r="Q965" t="n">
        <v>30</v>
      </c>
      <c r="R965">
        <f>Q965*P965*O965</f>
        <v>8194243.1817736886</v>
      </c>
      <c r="S965">
        <f>1/R965</f>
        <v>1.2203689563720569E-7</v>
      </c>
    </row>
    <row r="966" s="29">
      <c r="A966" t="inlineStr">
        <is>
          <t>photovoltaic open ground installation, 570 kWp, CIS, on open ground</t>
        </is>
      </c>
      <c r="B966" s="30">
        <f>M966*S966</f>
        <v>3.8576482325205131E-10</v>
      </c>
      <c r="C966" t="inlineStr">
        <is>
          <t>RER</t>
        </is>
      </c>
      <c r="D966" t="inlineStr">
        <is>
          <t>unit</t>
        </is>
      </c>
      <c r="F966" t="inlineStr">
        <is>
          <t>technosphere</t>
        </is>
      </c>
      <c r="G966" t="n">
        <v>0</v>
      </c>
      <c r="H966" t="inlineStr">
        <is>
          <t>photovoltaic open ground installation, 570 kWp, CIS, on open ground</t>
        </is>
      </c>
      <c r="I966" t="inlineStr">
        <is>
          <t>(2,2,1,1,1,3); Calculation with average annual yield and share of technologies. Lifetime: 30a.</t>
        </is>
      </c>
      <c r="K966" t="inlineStr">
        <is>
          <t>commercial</t>
        </is>
      </c>
      <c r="L966">
        <f>L965</f>
        <v>0.82233248462317254</v>
      </c>
      <c r="M966" s="30">
        <f>INDEX(parameters!$D$41:$AG$178,MATCH('PV (extension)'!B953,parameters!$C$41:$C$178,0),MATCH('PV (extension)'!A966,parameters!$D$5:$AG$5,0))/L966</f>
        <v>1.2287226816964775E-2</v>
      </c>
      <c r="N966" t="inlineStr">
        <is>
          <t>central</t>
        </is>
      </c>
      <c r="O966">
        <f>INDEX(parameters!$C$196:$EJ$198,MATCH('PV (extension)'!N966,parameters!$B$196:$B$198,0),MATCH('PV (extension)'!B953,parameters!$C$195:$EJ$195,0))</f>
        <v>1862.66666252357</v>
      </c>
      <c r="P966" t="n">
        <v>570</v>
      </c>
      <c r="Q966" t="n">
        <v>30</v>
      </c>
      <c r="R966">
        <f>Q966*P966*O966</f>
        <v>31851599.929153048</v>
      </c>
      <c r="S966">
        <f>1/R966</f>
        <v>3.1395597151297971E-8</v>
      </c>
    </row>
    <row r="967" s="29">
      <c r="A967" t="inlineStr">
        <is>
          <t>photovoltaic open ground installation, 570 kWp, CdTe, on open ground</t>
        </is>
      </c>
      <c r="B967" s="30">
        <f>M967*S967</f>
        <v>2.8337986548614499E-9</v>
      </c>
      <c r="C967" t="inlineStr">
        <is>
          <t>RER</t>
        </is>
      </c>
      <c r="D967" t="inlineStr">
        <is>
          <t>unit</t>
        </is>
      </c>
      <c r="F967" t="inlineStr">
        <is>
          <t>technosphere</t>
        </is>
      </c>
      <c r="G967" t="n">
        <v>0</v>
      </c>
      <c r="H967" t="inlineStr">
        <is>
          <t>photovoltaic open ground installation, 570 kWp, CdTe, on open ground</t>
        </is>
      </c>
      <c r="I967" t="inlineStr">
        <is>
          <t>(2,2,1,1,1,3); Calculation with average annual yield and share of technologies. Lifetime: 30a.</t>
        </is>
      </c>
      <c r="K967" t="inlineStr">
        <is>
          <t>commercial</t>
        </is>
      </c>
      <c r="L967">
        <f>L966</f>
        <v>0.82233248462317254</v>
      </c>
      <c r="M967" s="30">
        <f>INDEX(parameters!$D$41:$AG$178,MATCH('PV (extension)'!B953,parameters!$C$41:$C$178,0),MATCH('PV (extension)'!A967,parameters!$D$5:$AG$5,0))/L967</f>
        <v>9.0261021034418951E-2</v>
      </c>
      <c r="N967" t="inlineStr">
        <is>
          <t>central</t>
        </is>
      </c>
      <c r="O967">
        <f>INDEX(parameters!$C$196:$EJ$198,MATCH('PV (extension)'!N967,parameters!$B$196:$B$198,0),MATCH('PV (extension)'!B953,parameters!$C$195:$EJ$195,0))</f>
        <v>1862.66666252357</v>
      </c>
      <c r="P967" t="n">
        <v>570</v>
      </c>
      <c r="Q967" t="n">
        <v>30</v>
      </c>
      <c r="R967">
        <f>Q967*P967*O967</f>
        <v>31851599.929153048</v>
      </c>
      <c r="S967">
        <f>1/R967</f>
        <v>3.1395597151297971E-8</v>
      </c>
    </row>
    <row r="968" s="29">
      <c r="A968" t="inlineStr">
        <is>
          <t>photovoltaic open ground installation, 570 kWp, micro-Si, on open ground</t>
        </is>
      </c>
      <c r="B968" s="30">
        <f>M968*S968</f>
        <v>3.003625483218595E-11</v>
      </c>
      <c r="C968" t="inlineStr">
        <is>
          <t>RER</t>
        </is>
      </c>
      <c r="D968" t="inlineStr">
        <is>
          <t>unit</t>
        </is>
      </c>
      <c r="F968" t="inlineStr">
        <is>
          <t>technosphere</t>
        </is>
      </c>
      <c r="G968" t="n">
        <v>0</v>
      </c>
      <c r="H968" t="inlineStr">
        <is>
          <t>photovoltaic open ground installation, 570 kWp, micro-Si, on open ground</t>
        </is>
      </c>
      <c r="I968" t="inlineStr">
        <is>
          <t>(2,2,1,1,1,3); Calculation with average annual yield and share of technologies. Lifetime: 30a.</t>
        </is>
      </c>
      <c r="K968" t="inlineStr">
        <is>
          <t>commercial</t>
        </is>
      </c>
      <c r="L968">
        <f>L967</f>
        <v>0.82233248462317254</v>
      </c>
      <c r="M968" s="30">
        <f>INDEX(parameters!$D$41:$AG$178,MATCH('PV (extension)'!B953,parameters!$C$41:$C$178,0),MATCH('PV (extension)'!A968,parameters!$D$5:$AG$5,0))/L968</f>
        <v>9.5670277228487681E-4</v>
      </c>
      <c r="N968" t="inlineStr">
        <is>
          <t>central</t>
        </is>
      </c>
      <c r="O968">
        <f>INDEX(parameters!$C$196:$EJ$198,MATCH('PV (extension)'!N968,parameters!$B$196:$B$198,0),MATCH('PV (extension)'!B953,parameters!$C$195:$EJ$195,0))</f>
        <v>1862.66666252357</v>
      </c>
      <c r="P968" t="n">
        <v>570</v>
      </c>
      <c r="Q968" t="n">
        <v>30</v>
      </c>
      <c r="R968">
        <f>Q968*P968*O968</f>
        <v>31851599.929153048</v>
      </c>
      <c r="S968">
        <f>1/R968</f>
        <v>3.1395597151297971E-8</v>
      </c>
    </row>
    <row r="969" s="29">
      <c r="A969" t="inlineStr">
        <is>
          <t>photovoltaic open ground installation, 570 kWp, multi-Si, on open ground</t>
        </is>
      </c>
      <c r="B969" s="30">
        <f>M969*S969</f>
        <v>1.0051608767518243E-8</v>
      </c>
      <c r="C969" t="inlineStr">
        <is>
          <t>RER</t>
        </is>
      </c>
      <c r="D969" t="inlineStr">
        <is>
          <t>unit</t>
        </is>
      </c>
      <c r="F969" t="inlineStr">
        <is>
          <t>technosphere</t>
        </is>
      </c>
      <c r="G969" t="n">
        <v>0</v>
      </c>
      <c r="H969" t="inlineStr">
        <is>
          <t>photovoltaic open ground installation, 570 kWp, multi-Si, on open ground</t>
        </is>
      </c>
      <c r="I969" t="inlineStr">
        <is>
          <t>(2,2,1,1,1,3); Calculation with average annual yield and share of technologies. Lifetime: 30a.</t>
        </is>
      </c>
      <c r="K969" t="inlineStr">
        <is>
          <t>commercial</t>
        </is>
      </c>
      <c r="L969">
        <f>L968</f>
        <v>0.82233248462317254</v>
      </c>
      <c r="M969" s="30">
        <f>INDEX(parameters!$D$41:$AG$178,MATCH('PV (extension)'!B953,parameters!$C$41:$C$178,0),MATCH('PV (extension)'!A969,parameters!$D$5:$AG$5,0))/L969</f>
        <v>0.32015982110735819</v>
      </c>
      <c r="N969" t="inlineStr">
        <is>
          <t>central</t>
        </is>
      </c>
      <c r="O969">
        <f>INDEX(parameters!$C$196:$EJ$198,MATCH('PV (extension)'!N969,parameters!$B$196:$B$198,0),MATCH('PV (extension)'!B953,parameters!$C$195:$EJ$195,0))</f>
        <v>1862.66666252357</v>
      </c>
      <c r="P969" t="n">
        <v>570</v>
      </c>
      <c r="Q969" t="n">
        <v>30</v>
      </c>
      <c r="R969">
        <f>Q969*P969*O969</f>
        <v>31851599.929153048</v>
      </c>
      <c r="S969">
        <f>1/R969</f>
        <v>3.1395597151297971E-8</v>
      </c>
    </row>
    <row r="970" s="29">
      <c r="A970" t="inlineStr">
        <is>
          <t>photovoltaic open ground installation, 570 kWp, single-Si, on open ground</t>
        </is>
      </c>
      <c r="B970" s="30">
        <f>M970*S970</f>
        <v>5.331806037519204E-9</v>
      </c>
      <c r="C970" t="inlineStr">
        <is>
          <t>RER</t>
        </is>
      </c>
      <c r="D970" t="inlineStr">
        <is>
          <t>unit</t>
        </is>
      </c>
      <c r="F970" t="inlineStr">
        <is>
          <t>technosphere</t>
        </is>
      </c>
      <c r="G970" t="n">
        <v>0</v>
      </c>
      <c r="H970" t="inlineStr">
        <is>
          <t>photovoltaic open ground installation, 570 kWp, single-Si, on open ground</t>
        </is>
      </c>
      <c r="I970" t="inlineStr">
        <is>
          <t>(2,2,1,1,1,3); Calculation with average annual yield and share of technologies. Lifetime: 30a.</t>
        </is>
      </c>
      <c r="K970" t="inlineStr">
        <is>
          <t>commercial</t>
        </is>
      </c>
      <c r="L970">
        <f>L969</f>
        <v>0.82233248462317254</v>
      </c>
      <c r="M970" s="30">
        <f>INDEX(parameters!$D$41:$AG$178,MATCH('PV (extension)'!B953,parameters!$C$41:$C$178,0),MATCH('PV (extension)'!A970,parameters!$D$5:$AG$5,0))/L970</f>
        <v>0.16982655280690445</v>
      </c>
      <c r="N970" t="inlineStr">
        <is>
          <t>central</t>
        </is>
      </c>
      <c r="O970">
        <f>INDEX(parameters!$C$196:$EJ$198,MATCH('PV (extension)'!N970,parameters!$B$196:$B$198,0),MATCH('PV (extension)'!B953,parameters!$C$195:$EJ$195,0))</f>
        <v>1862.66666252357</v>
      </c>
      <c r="P970" t="n">
        <v>570</v>
      </c>
      <c r="Q970" t="n">
        <v>30</v>
      </c>
      <c r="R970">
        <f>Q970*P970*O970</f>
        <v>31851599.929153048</v>
      </c>
      <c r="S970">
        <f>1/R970</f>
        <v>3.1395597151297971E-8</v>
      </c>
    </row>
    <row r="971" ht="16" customHeight="1" s="29">
      <c r="A971" t="inlineStr">
        <is>
          <t>photovoltaic slanted-roof installation, 93 kWp, multi-Si, laminated, integrated, on roof</t>
        </is>
      </c>
      <c r="B971" s="30">
        <f>M971*S971</f>
        <v>1.6453234998475954E-9</v>
      </c>
      <c r="C971" t="inlineStr">
        <is>
          <t>CH</t>
        </is>
      </c>
      <c r="D971" t="inlineStr">
        <is>
          <t>unit</t>
        </is>
      </c>
      <c r="F971" t="inlineStr">
        <is>
          <t>technosphere</t>
        </is>
      </c>
      <c r="G971" t="n">
        <v>0</v>
      </c>
      <c r="H971" t="inlineStr">
        <is>
          <t>photovoltaic slanted-roof installation, 93 kWp, multi-Si, laminated, integrated, on roof</t>
        </is>
      </c>
      <c r="I971" t="inlineStr">
        <is>
          <t>(2,2,1,1,1,3); Calculation with average annual yield and share of technologies. Lifetime: 30a.</t>
        </is>
      </c>
      <c r="K971" t="inlineStr">
        <is>
          <t>commercial</t>
        </is>
      </c>
      <c r="L971">
        <f>L970</f>
        <v>0.82233248462317254</v>
      </c>
      <c r="M971" s="30">
        <f>INDEX(parameters!$D$41:$AG$178,MATCH('PV (extension)'!B953,parameters!$C$41:$C$178,0),MATCH('PV (extension)'!A971,parameters!$D$5:$AG$5,0))/L971</f>
        <v>8.0374539804535308E-3</v>
      </c>
      <c r="N971" s="3" t="inlineStr">
        <is>
          <t>roof-top</t>
        </is>
      </c>
      <c r="O971">
        <f>INDEX(parameters!$C$196:$EJ$198,MATCH('PV (extension)'!N971,parameters!$B$196:$B$198,0),MATCH('PV (extension)'!B953,parameters!$C$195:$EJ$195,0))</f>
        <v>1750.9066627721556</v>
      </c>
      <c r="P971" t="n">
        <v>93</v>
      </c>
      <c r="Q971" t="n">
        <v>30</v>
      </c>
      <c r="R971">
        <f>Q971*P971*O971</f>
        <v>4885029.5891343141</v>
      </c>
      <c r="S971">
        <f>1/R971</f>
        <v>2.0470705074628053E-7</v>
      </c>
    </row>
    <row r="972" ht="16" customHeight="1" s="29">
      <c r="A972" t="inlineStr">
        <is>
          <t>photovoltaic slanted-roof installation, 93 kWp, multi-Si, panel, mounted, on roof</t>
        </is>
      </c>
      <c r="B972" s="30">
        <f>M972*S972</f>
        <v>2.7898850652331088E-8</v>
      </c>
      <c r="C972" t="inlineStr">
        <is>
          <t>CH</t>
        </is>
      </c>
      <c r="D972" t="inlineStr">
        <is>
          <t>unit</t>
        </is>
      </c>
      <c r="F972" t="inlineStr">
        <is>
          <t>technosphere</t>
        </is>
      </c>
      <c r="G972" t="n">
        <v>0</v>
      </c>
      <c r="H972" t="inlineStr">
        <is>
          <t>photovoltaic slanted-roof installation, 93 kWp, multi-Si, panel, mounted, on roof</t>
        </is>
      </c>
      <c r="I972" t="inlineStr">
        <is>
          <t>(2,2,1,1,1,3); Calculation with average annual yield and share of technologies. Lifetime: 30a.</t>
        </is>
      </c>
      <c r="K972" t="inlineStr">
        <is>
          <t>commercial</t>
        </is>
      </c>
      <c r="L972">
        <f>L971</f>
        <v>0.82233248462317254</v>
      </c>
      <c r="M972" s="30">
        <f>INDEX(parameters!$D$41:$AG$178,MATCH('PV (extension)'!B953,parameters!$C$41:$C$178,0),MATCH('PV (extension)'!A972,parameters!$D$5:$AG$5,0))/L972</f>
        <v>0.13628671093947653</v>
      </c>
      <c r="N972" s="3" t="inlineStr">
        <is>
          <t>roof-top</t>
        </is>
      </c>
      <c r="O972">
        <f>INDEX(parameters!$C$196:$EJ$198,MATCH('PV (extension)'!N972,parameters!$B$196:$B$198,0),MATCH('PV (extension)'!B953,parameters!$C$195:$EJ$195,0))</f>
        <v>1750.9066627721556</v>
      </c>
      <c r="P972" t="n">
        <v>93</v>
      </c>
      <c r="Q972" t="n">
        <v>30</v>
      </c>
      <c r="R972">
        <f>Q972*P972*O972</f>
        <v>4885029.5891343141</v>
      </c>
      <c r="S972">
        <f>1/R972</f>
        <v>2.0470705074628053E-7</v>
      </c>
    </row>
    <row r="973" ht="16" customHeight="1" s="29">
      <c r="A973" t="inlineStr">
        <is>
          <t>photovoltaic slanted-roof installation, 93 kWp, single-Si, laminated, integrated, on roof</t>
        </is>
      </c>
      <c r="B973" s="30">
        <f>M973*S973</f>
        <v>8.6978927877756235E-10</v>
      </c>
      <c r="C973" t="inlineStr">
        <is>
          <t>CH</t>
        </is>
      </c>
      <c r="D973" t="inlineStr">
        <is>
          <t>unit</t>
        </is>
      </c>
      <c r="F973" t="inlineStr">
        <is>
          <t>technosphere</t>
        </is>
      </c>
      <c r="G973" t="n">
        <v>0</v>
      </c>
      <c r="H973" t="inlineStr">
        <is>
          <t>photovoltaic slanted-roof installation, 93 kWp, single-Si, laminated, integrated, on roof</t>
        </is>
      </c>
      <c r="I973" t="inlineStr">
        <is>
          <t>(2,2,1,1,1,3); Calculation with average annual yield and share of technologies. Lifetime: 30a.</t>
        </is>
      </c>
      <c r="K973" t="inlineStr">
        <is>
          <t>commercial</t>
        </is>
      </c>
      <c r="L973">
        <f>L972</f>
        <v>0.82233248462317254</v>
      </c>
      <c r="M973" s="30">
        <f>INDEX(parameters!$D$41:$AG$178,MATCH('PV (extension)'!B953,parameters!$C$41:$C$178,0),MATCH('PV (extension)'!A973,parameters!$D$5:$AG$5,0))/L973</f>
        <v>4.2489463631401872E-3</v>
      </c>
      <c r="N973" s="3" t="inlineStr">
        <is>
          <t>roof-top</t>
        </is>
      </c>
      <c r="O973">
        <f>INDEX(parameters!$C$196:$EJ$198,MATCH('PV (extension)'!N973,parameters!$B$196:$B$198,0),MATCH('PV (extension)'!B953,parameters!$C$195:$EJ$195,0))</f>
        <v>1750.9066627721556</v>
      </c>
      <c r="P973" t="n">
        <v>93</v>
      </c>
      <c r="Q973" t="n">
        <v>30</v>
      </c>
      <c r="R973">
        <f>Q973*P973*O973</f>
        <v>4885029.5891343141</v>
      </c>
      <c r="S973">
        <f>1/R973</f>
        <v>2.0470705074628053E-7</v>
      </c>
    </row>
    <row r="974" ht="16" customHeight="1" s="29">
      <c r="A974" t="inlineStr">
        <is>
          <t>photovoltaic slanted-roof installation, 93 kWp, single-Si, panel, mounted, on roof</t>
        </is>
      </c>
      <c r="B974" s="30">
        <f>M974*S974</f>
        <v>1.4613711308469686E-8</v>
      </c>
      <c r="C974" t="inlineStr">
        <is>
          <t>CH</t>
        </is>
      </c>
      <c r="D974" t="inlineStr">
        <is>
          <t>unit</t>
        </is>
      </c>
      <c r="F974" t="inlineStr">
        <is>
          <t>technosphere</t>
        </is>
      </c>
      <c r="G974" t="n">
        <v>0</v>
      </c>
      <c r="H974" t="inlineStr">
        <is>
          <t>photovoltaic slanted-roof installation, 93 kWp, single-Si, panel, mounted, on roof</t>
        </is>
      </c>
      <c r="I974" t="inlineStr">
        <is>
          <t>(2,2,1,1,1,3); Calculation with average annual yield and share of technologies. Lifetime: 30a.</t>
        </is>
      </c>
      <c r="K974" t="inlineStr">
        <is>
          <t>commercial</t>
        </is>
      </c>
      <c r="L974">
        <f>L973</f>
        <v>0.82233248462317254</v>
      </c>
      <c r="M974" s="30">
        <f>INDEX(parameters!$D$41:$AG$178,MATCH('PV (extension)'!B953,parameters!$C$41:$C$178,0),MATCH('PV (extension)'!A974,parameters!$D$5:$AG$5,0))/L974</f>
        <v>7.1388412148941149E-2</v>
      </c>
      <c r="N974" s="3" t="inlineStr">
        <is>
          <t>roof-top</t>
        </is>
      </c>
      <c r="O974">
        <f>INDEX(parameters!$C$196:$EJ$198,MATCH('PV (extension)'!N974,parameters!$B$196:$B$198,0),MATCH('PV (extension)'!B953,parameters!$C$195:$EJ$195,0))</f>
        <v>1750.9066627721556</v>
      </c>
      <c r="P974" t="n">
        <v>93</v>
      </c>
      <c r="Q974" t="n">
        <v>30</v>
      </c>
      <c r="R974">
        <f>Q974*P974*O974</f>
        <v>4885029.5891343141</v>
      </c>
      <c r="S974">
        <f>1/R974</f>
        <v>2.0470705074628053E-7</v>
      </c>
    </row>
    <row r="975" s="29">
      <c r="A975" t="inlineStr">
        <is>
          <t>market for tap water</t>
        </is>
      </c>
      <c r="B975" t="n">
        <v>0.0037026</v>
      </c>
      <c r="C975" t="inlineStr">
        <is>
          <t>Europe without Switzerland</t>
        </is>
      </c>
      <c r="D975" t="inlineStr">
        <is>
          <t>kilogram</t>
        </is>
      </c>
      <c r="F975" t="inlineStr">
        <is>
          <t>technosphere</t>
        </is>
      </c>
      <c r="G975" t="n">
        <v>0</v>
      </c>
      <c r="H975" t="inlineStr">
        <is>
          <t>tap water</t>
        </is>
      </c>
      <c r="I975" t="inlineStr">
        <is>
          <t>(2,2,1,1,1,3); Estimation 20l/m2 panel</t>
        </is>
      </c>
      <c r="M975" s="30" t="n"/>
    </row>
    <row r="976" s="29">
      <c r="A976" t="inlineStr">
        <is>
          <t>treatment of wastewater, from residence, capacity 1.1E10l/year</t>
        </is>
      </c>
      <c r="B976" t="n">
        <v>-3.3323e-06</v>
      </c>
      <c r="C976" t="inlineStr">
        <is>
          <t>CH</t>
        </is>
      </c>
      <c r="D976" t="inlineStr">
        <is>
          <t>cubic meter</t>
        </is>
      </c>
      <c r="F976" t="inlineStr">
        <is>
          <t>technosphere</t>
        </is>
      </c>
      <c r="G976" t="n">
        <v>0</v>
      </c>
      <c r="H976" t="inlineStr">
        <is>
          <t>wastewater, from residence</t>
        </is>
      </c>
      <c r="I976" t="inlineStr">
        <is>
          <t>(2,2,1,1,1,3); Estimation 20l/m2 panel</t>
        </is>
      </c>
      <c r="M976" s="30" t="n"/>
    </row>
    <row r="977" s="29">
      <c r="M977" s="30" t="n"/>
    </row>
    <row r="978" customFormat="1" s="28">
      <c r="A978" s="28" t="inlineStr">
        <is>
          <t>Activity</t>
        </is>
      </c>
      <c r="B978" s="28" t="inlineStr">
        <is>
          <t>electricity production, photovoltaic</t>
        </is>
      </c>
      <c r="M978" s="30" t="n"/>
    </row>
    <row r="979">
      <c r="A979" t="inlineStr">
        <is>
          <t>comment</t>
        </is>
      </c>
      <c r="B97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")&amp;HLOOKUP(B980,parameters!$C$195:$EJ$198,2,0)&amp;" kWh/kWp.
Annual output, Facade: "&amp;HLOOKUP(B980,parameters!$C$195:$EJ$198,3,0)&amp;" kWh/kWp.
Annual output, Open-ground: "&amp;HLOOKUP(B980,parameters!$C$195:$EJ$198,4,0)&amp;_xlfn._LONGTEXT("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")&amp;VLOOKUP(B980,'extension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1750.90666277216 kWh/kWp.
Annual output, Facade: 1229.35999726556 kWh/kWp.
Annual output, Open-ground: 1862.66666252357 kWh/kWp.
Amount of solar energy transformed to electricity. Waste heat emission due to losses of electricity in the system.
Technology:  Electricity production with grid-connected photovoltaic power plants.
Time period:  Time of publications
Production volume: 27.109 GWh in 2025.
Sampling:  Statistical data and model calculations
Extrapolations:  Use of PV technology data investigated for other countries (Switzerland). Correction of average yield with Swiss data.
Uncertainty:  None
Author: Romain Sacchi, PSI, romain.sacchi@psi.ch</v>
      </c>
      <c r="M979" s="30" t="n"/>
    </row>
    <row r="980" s="29">
      <c r="A980" t="inlineStr">
        <is>
          <t>location</t>
        </is>
      </c>
      <c r="B980" t="inlineStr">
        <is>
          <t>SD</t>
        </is>
      </c>
    </row>
    <row r="981" s="29">
      <c r="A981" t="inlineStr">
        <is>
          <t>production amount</t>
        </is>
      </c>
      <c r="B981" t="n">
        <v>1</v>
      </c>
    </row>
    <row r="982" s="29">
      <c r="A982" t="inlineStr">
        <is>
          <t>reference product</t>
        </is>
      </c>
      <c r="B982" t="inlineStr">
        <is>
          <t>electricity, low voltage</t>
        </is>
      </c>
    </row>
    <row r="983" s="29">
      <c r="A983" t="inlineStr">
        <is>
          <t>source</t>
        </is>
      </c>
      <c r="B98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84" s="29">
      <c r="A984" t="inlineStr">
        <is>
          <t>type</t>
        </is>
      </c>
      <c r="B984" t="inlineStr">
        <is>
          <t>process</t>
        </is>
      </c>
    </row>
    <row r="985" s="29">
      <c r="A985" t="inlineStr">
        <is>
          <t>unit</t>
        </is>
      </c>
      <c r="B985" t="inlineStr">
        <is>
          <t>kilowatt hour</t>
        </is>
      </c>
    </row>
    <row r="986" s="29">
      <c r="A986" t="inlineStr">
        <is>
          <t>Exchanges</t>
        </is>
      </c>
    </row>
    <row r="987" customFormat="1" s="28">
      <c r="A987" s="28" t="inlineStr">
        <is>
          <t>name</t>
        </is>
      </c>
      <c r="B987" s="28" t="inlineStr">
        <is>
          <t>amount</t>
        </is>
      </c>
      <c r="C987" s="28" t="inlineStr">
        <is>
          <t>location</t>
        </is>
      </c>
      <c r="D987" s="28" t="inlineStr">
        <is>
          <t>unit</t>
        </is>
      </c>
      <c r="E987" s="28" t="inlineStr">
        <is>
          <t>categories</t>
        </is>
      </c>
      <c r="F987" s="28" t="inlineStr">
        <is>
          <t>type</t>
        </is>
      </c>
      <c r="G987" s="28" t="inlineStr">
        <is>
          <t>uncertainty type</t>
        </is>
      </c>
      <c r="H987" s="28" t="inlineStr">
        <is>
          <t>loc</t>
        </is>
      </c>
      <c r="I987" s="28" t="inlineStr">
        <is>
          <t>scale</t>
        </is>
      </c>
      <c r="J987" s="28" t="inlineStr">
        <is>
          <t>comment</t>
        </is>
      </c>
      <c r="K987" s="28" t="inlineStr">
        <is>
          <t>negative</t>
        </is>
      </c>
      <c r="L987" s="28" t="inlineStr">
        <is>
          <t>reference product</t>
        </is>
      </c>
      <c r="M987" s="28" t="inlineStr">
        <is>
          <t>production volume</t>
        </is>
      </c>
      <c r="N987" s="28" t="inlineStr">
        <is>
          <t>scope</t>
        </is>
      </c>
      <c r="O987" s="28" t="inlineStr">
        <is>
          <t>scope share</t>
        </is>
      </c>
      <c r="P987" s="28" t="inlineStr">
        <is>
          <t>tech share</t>
        </is>
      </c>
      <c r="Q987" s="28" t="inlineStr">
        <is>
          <t>installation</t>
        </is>
      </c>
      <c r="R987" s="28" t="inlineStr">
        <is>
          <t>productivity</t>
        </is>
      </c>
      <c r="S987" s="28" t="inlineStr">
        <is>
          <t>kWp</t>
        </is>
      </c>
      <c r="T987" s="28" t="inlineStr">
        <is>
          <t>lifetime</t>
        </is>
      </c>
      <c r="U987" s="28" t="inlineStr">
        <is>
          <t>lifetime production</t>
        </is>
      </c>
      <c r="V987" s="28" t="inlineStr">
        <is>
          <t>inverted lifetime production</t>
        </is>
      </c>
    </row>
    <row r="988" s="29">
      <c r="A988" t="inlineStr">
        <is>
          <t>Energy, solar, converted</t>
        </is>
      </c>
      <c r="B988" t="n">
        <v>3.8503</v>
      </c>
      <c r="D988" t="inlineStr">
        <is>
          <t>megajoule</t>
        </is>
      </c>
      <c r="E988" t="inlineStr">
        <is>
          <t>natural resource::in air</t>
        </is>
      </c>
      <c r="F988" t="inlineStr">
        <is>
          <t>biosphere</t>
        </is>
      </c>
      <c r="G988" t="n">
        <v>2</v>
      </c>
      <c r="H988" t="n">
        <v>1.348151067341848</v>
      </c>
      <c r="I988" t="n">
        <v>0.04340984597628009</v>
      </c>
      <c r="J988" t="inlineStr">
        <is>
          <t>(2,2,1,1,1,3); Energy loss in the system</t>
        </is>
      </c>
    </row>
    <row r="989" s="29">
      <c r="A989" t="inlineStr">
        <is>
          <t>Heat, waste</t>
        </is>
      </c>
      <c r="B989" t="n">
        <v>0.25027</v>
      </c>
      <c r="D989" t="inlineStr">
        <is>
          <t>megajoule</t>
        </is>
      </c>
      <c r="E989" t="inlineStr">
        <is>
          <t>air</t>
        </is>
      </c>
      <c r="F989" t="inlineStr">
        <is>
          <t>biosphere</t>
        </is>
      </c>
      <c r="G989" t="n">
        <v>2</v>
      </c>
      <c r="H989" t="n">
        <v>-1.385214943900327</v>
      </c>
      <c r="I989" t="n">
        <v>0.02439508208471609</v>
      </c>
      <c r="J989" t="inlineStr">
        <is>
          <t>(1,na,na,na,na,na); Calculation</t>
        </is>
      </c>
    </row>
    <row r="990" s="29">
      <c r="A990" t="inlineStr">
        <is>
          <t>electricity production, photovoltaic</t>
        </is>
      </c>
      <c r="B990" t="n">
        <v>1</v>
      </c>
      <c r="C990" t="inlineStr">
        <is>
          <t>SD</t>
        </is>
      </c>
      <c r="D990" t="inlineStr">
        <is>
          <t>kilowatt hour</t>
        </is>
      </c>
      <c r="E990" t="inlineStr">
        <is>
          <t>photovoltaic::power plants</t>
        </is>
      </c>
      <c r="F990" t="inlineStr">
        <is>
          <t>production</t>
        </is>
      </c>
      <c r="G990" t="n">
        <v>0</v>
      </c>
      <c r="H990" t="n">
        <v>1</v>
      </c>
      <c r="L990" t="inlineStr">
        <is>
          <t>electricity, low voltage</t>
        </is>
      </c>
      <c r="M990">
        <f>VLOOKUP(C990,'extension - production vol'!$B$6:$D$235,3,0)</f>
        <v>27.109000000000002</v>
      </c>
    </row>
    <row r="991" ht="16" customHeight="1" s="29">
      <c r="A991" t="inlineStr">
        <is>
          <t>photovoltaic flat-roof installation, 156 kWp, multi-Si, on roof</t>
        </is>
      </c>
      <c r="B991" s="30">
        <f>P991*V991</f>
        <v>1.2321352986322569E-8</v>
      </c>
      <c r="C991" t="inlineStr">
        <is>
          <t>CH</t>
        </is>
      </c>
      <c r="D991" t="inlineStr">
        <is>
          <t>unit</t>
        </is>
      </c>
      <c r="F991" t="inlineStr">
        <is>
          <t>technosphere</t>
        </is>
      </c>
      <c r="G991" t="n">
        <v>2</v>
      </c>
      <c r="H991" t="n">
        <v>-18.46800298604678</v>
      </c>
      <c r="I991" t="n">
        <v>0.09798894162072011</v>
      </c>
      <c r="J991" t="inlineStr">
        <is>
          <t>(2,2,1,1,1,3); Calculation with average annual yield and share of technologies. Lifetime: 30a.</t>
        </is>
      </c>
      <c r="L991" t="inlineStr">
        <is>
          <t>photovoltaic flat-roof installation, 156 kWp, multi-Si, on roof</t>
        </is>
      </c>
      <c r="N991" t="inlineStr">
        <is>
          <t>all</t>
        </is>
      </c>
      <c r="O991" t="n">
        <v>1</v>
      </c>
      <c r="P991" s="30">
        <f>INDEX(parameters!$D$41:$AG$178,MATCH('PV (extension)'!B980,parameters!$C$41:$C$178,0),MATCH('PV (extension)'!A991,parameters!$D$5:$AG$5,0))/O991</f>
        <v>0.10096416269840058</v>
      </c>
      <c r="Q991" s="3" t="inlineStr">
        <is>
          <t>roof-top</t>
        </is>
      </c>
      <c r="R991">
        <f>INDEX(parameters!$C$196:$EJ$198,MATCH('PV (extension)'!Q991,parameters!$B$196:$B$198,0),MATCH('PV (extension)'!B980,parameters!$C$195:$EJ$195,0))</f>
        <v>1750.9066627721556</v>
      </c>
      <c r="S991" t="n">
        <v>156</v>
      </c>
      <c r="T991" t="n">
        <v>30</v>
      </c>
      <c r="U991">
        <f>T991*S991*R991</f>
        <v>8194243.1817736886</v>
      </c>
      <c r="V991">
        <f>1/U991</f>
        <v>1.2203689563720569E-7</v>
      </c>
    </row>
    <row r="992" ht="16" customHeight="1" s="29">
      <c r="A992" t="inlineStr">
        <is>
          <t>photovoltaic flat-roof installation, 156 kWp, single-Si, on roof</t>
        </is>
      </c>
      <c r="B992" s="30">
        <f>P992*V992</f>
        <v>6.4362282267992527E-9</v>
      </c>
      <c r="C992" t="inlineStr">
        <is>
          <t>CH</t>
        </is>
      </c>
      <c r="D992" t="inlineStr">
        <is>
          <t>unit</t>
        </is>
      </c>
      <c r="F992" t="inlineStr">
        <is>
          <t>technosphere</t>
        </is>
      </c>
      <c r="G992" t="n">
        <v>2</v>
      </c>
      <c r="H992" t="n">
        <v>-19.10362020104489</v>
      </c>
      <c r="I992" t="n">
        <v>0.09798894162072011</v>
      </c>
      <c r="J992" t="inlineStr">
        <is>
          <t>(2,2,1,1,1,3); Calculation with average annual yield and share of technologies. Lifetime: 30a.</t>
        </is>
      </c>
      <c r="L992" t="inlineStr">
        <is>
          <t>photovoltaic flat-roof installation, 156 kWp, single-Si, on roof</t>
        </is>
      </c>
      <c r="N992" t="inlineStr">
        <is>
          <t>all</t>
        </is>
      </c>
      <c r="O992" t="n">
        <v>1</v>
      </c>
      <c r="P992" s="30">
        <f>INDEX(parameters!$D$41:$AG$178,MATCH('PV (extension)'!B980,parameters!$C$41:$C$178,0),MATCH('PV (extension)'!A992,parameters!$D$5:$AG$5,0))/O992</f>
        <v>5.2740019263789135E-2</v>
      </c>
      <c r="Q992" s="3" t="inlineStr">
        <is>
          <t>roof-top</t>
        </is>
      </c>
      <c r="R992">
        <f>INDEX(parameters!$C$196:$EJ$198,MATCH('PV (extension)'!Q992,parameters!$B$196:$B$198,0),MATCH('PV (extension)'!B980,parameters!$C$195:$EJ$195,0))</f>
        <v>1750.9066627721556</v>
      </c>
      <c r="S992" t="n">
        <v>156</v>
      </c>
      <c r="T992" t="n">
        <v>30</v>
      </c>
      <c r="U992">
        <f>T992*S992*R992</f>
        <v>8194243.1817736886</v>
      </c>
      <c r="V992">
        <f>1/U992</f>
        <v>1.2203689563720569E-7</v>
      </c>
    </row>
    <row r="993" ht="16" customHeight="1" s="29">
      <c r="A993" t="inlineStr">
        <is>
          <t>photovoltaic slanted-roof installation, 3 kWp, CIS, laminated, integrated, on roof</t>
        </is>
      </c>
      <c r="B993" s="30">
        <f>P993*V993</f>
        <v>5.772414085978411E-9</v>
      </c>
      <c r="C993" t="inlineStr">
        <is>
          <t>CH</t>
        </is>
      </c>
      <c r="D993" t="inlineStr">
        <is>
          <t>unit</t>
        </is>
      </c>
      <c r="F993" t="inlineStr">
        <is>
          <t>technosphere</t>
        </is>
      </c>
      <c r="G993" t="n">
        <v>2</v>
      </c>
      <c r="H993" t="n">
        <v>-19.69743931800395</v>
      </c>
      <c r="I993" t="n">
        <v>0.09798894162072011</v>
      </c>
      <c r="J993" t="inlineStr">
        <is>
          <t>(2,2,1,1,1,3); Calculation with average annual yield and share of technologies. Lifetime: 30a.</t>
        </is>
      </c>
      <c r="L993" t="inlineStr">
        <is>
          <t>photovoltaic slanted-roof installation, 3 kWp, CIS, laminated, integrated, on roof</t>
        </is>
      </c>
      <c r="N993" t="inlineStr">
        <is>
          <t>all</t>
        </is>
      </c>
      <c r="O993" t="n">
        <v>1</v>
      </c>
      <c r="P993" s="30">
        <f>INDEX(parameters!$D$41:$AG$178,MATCH('PV (extension)'!B980,parameters!$C$41:$C$178,0),MATCH('PV (extension)'!A993,parameters!$D$5:$AG$5,0))/O993</f>
        <v>9.0962624550774995E-4</v>
      </c>
      <c r="Q993" s="3" t="inlineStr">
        <is>
          <t>roof-top</t>
        </is>
      </c>
      <c r="R993">
        <f>INDEX(parameters!$C$196:$EJ$198,MATCH('PV (extension)'!Q993,parameters!$B$196:$B$198,0),MATCH('PV (extension)'!B980,parameters!$C$195:$EJ$195,0))</f>
        <v>1750.9066627721556</v>
      </c>
      <c r="S993" t="n">
        <v>3</v>
      </c>
      <c r="T993" t="n">
        <v>30</v>
      </c>
      <c r="U993">
        <f>T993*S993*R993</f>
        <v>157581.59964949402</v>
      </c>
      <c r="V993">
        <f>1/U993</f>
        <v>6.345918573134696E-6</v>
      </c>
    </row>
    <row r="994" ht="16" customHeight="1" s="29">
      <c r="A994" t="inlineStr">
        <is>
          <t>photovoltaic slanted-roof installation, 3 kWp, CdTe, panel, mounted, on roof</t>
        </is>
      </c>
      <c r="B994" s="30">
        <f>P994*V994</f>
        <v>3.764945189209014E-8</v>
      </c>
      <c r="C994" t="inlineStr">
        <is>
          <t>CH</t>
        </is>
      </c>
      <c r="D994" t="inlineStr">
        <is>
          <t>unit</t>
        </is>
      </c>
      <c r="F994" t="inlineStr">
        <is>
          <t>technosphere</t>
        </is>
      </c>
      <c r="G994" t="n">
        <v>2</v>
      </c>
      <c r="H994" t="n">
        <v>-16.69297991102503</v>
      </c>
      <c r="I994" t="n">
        <v>0.09798894162072011</v>
      </c>
      <c r="J994" t="inlineStr">
        <is>
          <t>(2,2,1,1,1,3); Calculation with average annual yield and share of technologies. Lifetime: 30a.</t>
        </is>
      </c>
      <c r="L994" t="inlineStr">
        <is>
          <t>photovoltaic slanted-roof installation, 3 kWp, CdTe, panel, mounted, on roof</t>
        </is>
      </c>
      <c r="N994" t="inlineStr">
        <is>
          <t>all</t>
        </is>
      </c>
      <c r="O994" t="n">
        <v>1</v>
      </c>
      <c r="P994" s="30">
        <f>INDEX(parameters!$D$41:$AG$178,MATCH('PV (extension)'!B980,parameters!$C$41:$C$178,0),MATCH('PV (extension)'!A994,parameters!$D$5:$AG$5,0))/O994</f>
        <v>5.9328608550822341E-3</v>
      </c>
      <c r="Q994" s="3" t="inlineStr">
        <is>
          <t>roof-top</t>
        </is>
      </c>
      <c r="R994">
        <f>INDEX(parameters!$C$196:$EJ$198,MATCH('PV (extension)'!Q994,parameters!$B$196:$B$198,0),MATCH('PV (extension)'!B980,parameters!$C$195:$EJ$195,0))</f>
        <v>1750.9066627721556</v>
      </c>
      <c r="S994" t="n">
        <v>3</v>
      </c>
      <c r="T994" t="n">
        <v>30</v>
      </c>
      <c r="U994">
        <f>T994*S994*R994</f>
        <v>157581.59964949402</v>
      </c>
      <c r="V994">
        <f>1/U994</f>
        <v>6.345918573134696E-6</v>
      </c>
    </row>
    <row r="995" ht="16" customHeight="1" s="29">
      <c r="A995" t="inlineStr">
        <is>
          <t>photovoltaic slanted-roof installation, 3 kWp, micro-Si, laminated, integrated, on roof</t>
        </is>
      </c>
      <c r="B995" s="30">
        <f>P995*V995</f>
        <v>5.8337776705142165E-10</v>
      </c>
      <c r="C995" t="inlineStr">
        <is>
          <t>RER</t>
        </is>
      </c>
      <c r="D995" t="inlineStr">
        <is>
          <t>unit</t>
        </is>
      </c>
      <c r="F995" t="inlineStr">
        <is>
          <t>technosphere</t>
        </is>
      </c>
      <c r="G995" t="n">
        <v>2</v>
      </c>
      <c r="H995" t="n">
        <v>-21.54326959350907</v>
      </c>
      <c r="I995" t="n">
        <v>0.09798894162072011</v>
      </c>
      <c r="J995" t="inlineStr">
        <is>
          <t>(2,2,1,1,1,3); Calculation with average annual yield and share of technologies. Lifetime: 30a.</t>
        </is>
      </c>
      <c r="L995" t="inlineStr">
        <is>
          <t>photovoltaic slanted-roof installation, 3 kWp, micro-Si, laminated, integrated, on roof</t>
        </is>
      </c>
      <c r="N995" t="inlineStr">
        <is>
          <t>all</t>
        </is>
      </c>
      <c r="O995" t="n">
        <v>1</v>
      </c>
      <c r="P995" s="30">
        <f>INDEX(parameters!$D$41:$AG$178,MATCH('PV (extension)'!B980,parameters!$C$41:$C$178,0),MATCH('PV (extension)'!A995,parameters!$D$5:$AG$5,0))/O995</f>
        <v>9.1929601731912907E-5</v>
      </c>
      <c r="Q995" s="3" t="inlineStr">
        <is>
          <t>roof-top</t>
        </is>
      </c>
      <c r="R995">
        <f>INDEX(parameters!$C$196:$EJ$198,MATCH('PV (extension)'!Q995,parameters!$B$196:$B$198,0),MATCH('PV (extension)'!B980,parameters!$C$195:$EJ$195,0))</f>
        <v>1750.9066627721556</v>
      </c>
      <c r="S995" t="n">
        <v>3</v>
      </c>
      <c r="T995" t="n">
        <v>30</v>
      </c>
      <c r="U995">
        <f>T995*S995*R995</f>
        <v>157581.59964949402</v>
      </c>
      <c r="V995">
        <f>1/U995</f>
        <v>6.345918573134696E-6</v>
      </c>
    </row>
    <row r="996" ht="16" customHeight="1" s="29">
      <c r="A996" t="inlineStr">
        <is>
          <t>photovoltaic slanted-roof installation, 3 kWp, micro-Si, panel, mounted, on roof</t>
        </is>
      </c>
      <c r="B996" s="30">
        <f>P996*V996</f>
        <v>1.0141921215796938E-8</v>
      </c>
      <c r="C996" t="inlineStr">
        <is>
          <t>RER</t>
        </is>
      </c>
      <c r="D996" t="inlineStr">
        <is>
          <t>unit</t>
        </is>
      </c>
      <c r="F996" t="inlineStr">
        <is>
          <t>technosphere</t>
        </is>
      </c>
      <c r="G996" t="n">
        <v>2</v>
      </c>
      <c r="H996" t="n">
        <v>-18.72987249989203</v>
      </c>
      <c r="I996" t="n">
        <v>0.09798894162072011</v>
      </c>
      <c r="J996" t="inlineStr">
        <is>
          <t>(2,2,1,1,1,3); Calculation with average annual yield and share of technologies. Lifetime: 30a.</t>
        </is>
      </c>
      <c r="L996" t="inlineStr">
        <is>
          <t>photovoltaic slanted-roof installation, 3 kWp, micro-Si, panel, mounted, on roof</t>
        </is>
      </c>
      <c r="N996" t="inlineStr">
        <is>
          <t>all</t>
        </is>
      </c>
      <c r="O996" t="n">
        <v>1</v>
      </c>
      <c r="P996" s="30">
        <f>INDEX(parameters!$D$41:$AG$178,MATCH('PV (extension)'!B980,parameters!$C$41:$C$178,0),MATCH('PV (extension)'!A996,parameters!$D$5:$AG$5,0))/O996</f>
        <v>1.5981801687044229E-3</v>
      </c>
      <c r="Q996" s="3" t="inlineStr">
        <is>
          <t>roof-top</t>
        </is>
      </c>
      <c r="R996">
        <f>INDEX(parameters!$C$196:$EJ$198,MATCH('PV (extension)'!Q996,parameters!$B$196:$B$198,0),MATCH('PV (extension)'!B980,parameters!$C$195:$EJ$195,0))</f>
        <v>1750.9066627721556</v>
      </c>
      <c r="S996" t="n">
        <v>3</v>
      </c>
      <c r="T996" t="n">
        <v>30</v>
      </c>
      <c r="U996">
        <f>T996*S996*R996</f>
        <v>157581.59964949402</v>
      </c>
      <c r="V996">
        <f>1/U996</f>
        <v>6.345918573134696E-6</v>
      </c>
    </row>
    <row r="997" s="29">
      <c r="A997" t="inlineStr">
        <is>
          <t>photovoltaic open ground installation, 570 kWp, CIS, on open ground</t>
        </is>
      </c>
      <c r="B997" s="30">
        <f>P997*V997</f>
        <v>3.1722694558507838E-10</v>
      </c>
      <c r="C997" t="inlineStr">
        <is>
          <t>RER</t>
        </is>
      </c>
      <c r="D997" t="inlineStr">
        <is>
          <t>unit</t>
        </is>
      </c>
      <c r="F997" t="inlineStr">
        <is>
          <t>technosphere</t>
        </is>
      </c>
      <c r="G997" t="n">
        <v>2</v>
      </c>
      <c r="H997" t="n">
        <v>-21.66656811806742</v>
      </c>
      <c r="I997" t="n">
        <v>0.09798894162072011</v>
      </c>
      <c r="J997" t="inlineStr">
        <is>
          <t>(2,2,1,1,1,3); Calculation with average annual yield and share of technologies. Lifetime: 30a.</t>
        </is>
      </c>
      <c r="L997" t="inlineStr">
        <is>
          <t>photovoltaic open ground installation, 570 kWp, CIS, on open ground</t>
        </is>
      </c>
      <c r="N997" t="inlineStr">
        <is>
          <t>all</t>
        </is>
      </c>
      <c r="O997" t="n">
        <v>1</v>
      </c>
      <c r="P997" s="30">
        <f>INDEX(parameters!$D$41:$AG$178,MATCH('PV (extension)'!B980,parameters!$C$41:$C$178,0),MATCH('PV (extension)'!A997,parameters!$D$5:$AG$5,0))/O997</f>
        <v>1.0104185757523119E-2</v>
      </c>
      <c r="Q997" t="inlineStr">
        <is>
          <t>central</t>
        </is>
      </c>
      <c r="R997">
        <f>INDEX(parameters!$C$196:$EJ$198,MATCH('PV (extension)'!Q997,parameters!$B$196:$B$198,0),MATCH('PV (extension)'!B980,parameters!$C$195:$EJ$195,0))</f>
        <v>1862.66666252357</v>
      </c>
      <c r="S997" t="n">
        <v>570</v>
      </c>
      <c r="T997" t="n">
        <v>30</v>
      </c>
      <c r="U997">
        <f>T997*S997*R997</f>
        <v>31851599.929153048</v>
      </c>
      <c r="V997">
        <f>1/U997</f>
        <v>3.1395597151297971E-8</v>
      </c>
    </row>
    <row r="998" s="29">
      <c r="A998" t="inlineStr">
        <is>
          <t>photovoltaic open ground installation, 570 kWp, CdTe, on open ground</t>
        </is>
      </c>
      <c r="B998" s="30">
        <f>P998*V998</f>
        <v>2.3303246887740202E-9</v>
      </c>
      <c r="C998" t="inlineStr">
        <is>
          <t>RER</t>
        </is>
      </c>
      <c r="D998" t="inlineStr">
        <is>
          <t>unit</t>
        </is>
      </c>
      <c r="F998" t="inlineStr">
        <is>
          <t>technosphere</t>
        </is>
      </c>
      <c r="G998" t="n">
        <v>2</v>
      </c>
      <c r="H998" t="n">
        <v>-21.47552628199886</v>
      </c>
      <c r="I998" t="n">
        <v>0.09798894162072011</v>
      </c>
      <c r="J998" t="inlineStr">
        <is>
          <t>(2,2,1,1,1,3); Calculation with average annual yield and share of technologies. Lifetime: 30a.</t>
        </is>
      </c>
      <c r="L998" t="inlineStr">
        <is>
          <t>photovoltaic open ground installation, 570 kWp, CdTe, on open ground</t>
        </is>
      </c>
      <c r="N998" t="inlineStr">
        <is>
          <t>all</t>
        </is>
      </c>
      <c r="O998" t="n">
        <v>1</v>
      </c>
      <c r="P998" s="30">
        <f>INDEX(parameters!$D$41:$AG$178,MATCH('PV (extension)'!B980,parameters!$C$41:$C$178,0),MATCH('PV (extension)'!A998,parameters!$D$5:$AG$5,0))/O998</f>
        <v>7.4224569691858172E-2</v>
      </c>
      <c r="Q998" t="inlineStr">
        <is>
          <t>central</t>
        </is>
      </c>
      <c r="R998">
        <f>INDEX(parameters!$C$196:$EJ$198,MATCH('PV (extension)'!Q998,parameters!$B$196:$B$198,0),MATCH('PV (extension)'!B980,parameters!$C$195:$EJ$195,0))</f>
        <v>1862.66666252357</v>
      </c>
      <c r="S998" t="n">
        <v>570</v>
      </c>
      <c r="T998" t="n">
        <v>30</v>
      </c>
      <c r="U998">
        <f>T998*S998*R998</f>
        <v>31851599.929153048</v>
      </c>
      <c r="V998">
        <f>1/U998</f>
        <v>3.1395597151297971E-8</v>
      </c>
    </row>
    <row r="999" s="29">
      <c r="A999" t="inlineStr">
        <is>
          <t>photovoltaic open ground installation, 570 kWp, micro-Si, on open ground</t>
        </is>
      </c>
      <c r="B999" s="30">
        <f>P999*V999</f>
        <v>2.4699788064926243E-11</v>
      </c>
      <c r="C999" t="inlineStr">
        <is>
          <t>RER</t>
        </is>
      </c>
      <c r="D999" t="inlineStr">
        <is>
          <t>unit</t>
        </is>
      </c>
      <c r="F999" t="inlineStr">
        <is>
          <t>technosphere</t>
        </is>
      </c>
      <c r="G999" t="n">
        <v>2</v>
      </c>
      <c r="H999" t="n">
        <v>-23.51240679473371</v>
      </c>
      <c r="I999" t="n">
        <v>0.09798894162072011</v>
      </c>
      <c r="J999" t="inlineStr">
        <is>
          <t>(2,2,1,1,1,3); Calculation with average annual yield and share of technologies. Lifetime: 30a.</t>
        </is>
      </c>
      <c r="L999" t="inlineStr">
        <is>
          <t>photovoltaic open ground installation, 570 kWp, micro-Si, on open ground</t>
        </is>
      </c>
      <c r="N999" t="inlineStr">
        <is>
          <t>all</t>
        </is>
      </c>
      <c r="O999" t="n">
        <v>1</v>
      </c>
      <c r="P999" s="30">
        <f>INDEX(parameters!$D$41:$AG$178,MATCH('PV (extension)'!B980,parameters!$C$41:$C$178,0),MATCH('PV (extension)'!A999,parameters!$D$5:$AG$5,0))/O999</f>
        <v>7.867277677789E-4</v>
      </c>
      <c r="Q999" t="inlineStr">
        <is>
          <t>central</t>
        </is>
      </c>
      <c r="R999">
        <f>INDEX(parameters!$C$196:$EJ$198,MATCH('PV (extension)'!Q999,parameters!$B$196:$B$198,0),MATCH('PV (extension)'!B980,parameters!$C$195:$EJ$195,0))</f>
        <v>1862.66666252357</v>
      </c>
      <c r="S999" t="n">
        <v>570</v>
      </c>
      <c r="T999" t="n">
        <v>30</v>
      </c>
      <c r="U999">
        <f>T999*S999*R999</f>
        <v>31851599.929153048</v>
      </c>
      <c r="V999">
        <f>1/U999</f>
        <v>3.1395597151297971E-8</v>
      </c>
    </row>
    <row r="1000" s="29">
      <c r="A1000" t="inlineStr">
        <is>
          <t>photovoltaic open ground installation, 570 kWp, multi-Si, on open ground</t>
        </is>
      </c>
      <c r="B1000" s="30">
        <f>P1000*V1000</f>
        <v>8.2657644122533411E-9</v>
      </c>
      <c r="C1000" t="inlineStr">
        <is>
          <t>RER</t>
        </is>
      </c>
      <c r="D1000" t="inlineStr">
        <is>
          <t>unit</t>
        </is>
      </c>
      <c r="F1000" t="inlineStr">
        <is>
          <t>technosphere</t>
        </is>
      </c>
      <c r="G1000" t="n">
        <v>2</v>
      </c>
      <c r="H1000" t="n">
        <v>-18.20082258362968</v>
      </c>
      <c r="I1000" t="n">
        <v>0.09798894162072011</v>
      </c>
      <c r="J1000" t="inlineStr">
        <is>
          <t>(2,2,1,1,1,3); Calculation with average annual yield and share of technologies. Lifetime: 30a.</t>
        </is>
      </c>
      <c r="L1000" t="inlineStr">
        <is>
          <t>photovoltaic open ground installation, 570 kWp, multi-Si, on open ground</t>
        </is>
      </c>
      <c r="N1000" t="inlineStr">
        <is>
          <t>all</t>
        </is>
      </c>
      <c r="O1000" t="n">
        <v>1</v>
      </c>
      <c r="P1000" s="30">
        <f>INDEX(parameters!$D$41:$AG$178,MATCH('PV (extension)'!B980,parameters!$C$41:$C$178,0),MATCH('PV (extension)'!A1000,parameters!$D$5:$AG$5,0))/O1000</f>
        <v>0.2632778211677243</v>
      </c>
      <c r="Q1000" t="inlineStr">
        <is>
          <t>central</t>
        </is>
      </c>
      <c r="R1000">
        <f>INDEX(parameters!$C$196:$EJ$198,MATCH('PV (extension)'!Q1000,parameters!$B$196:$B$198,0),MATCH('PV (extension)'!B980,parameters!$C$195:$EJ$195,0))</f>
        <v>1862.66666252357</v>
      </c>
      <c r="S1000" t="n">
        <v>570</v>
      </c>
      <c r="T1000" t="n">
        <v>30</v>
      </c>
      <c r="U1000">
        <f>T1000*S1000*R1000</f>
        <v>31851599.929153048</v>
      </c>
      <c r="V1000">
        <f>1/U1000</f>
        <v>3.1395597151297971E-8</v>
      </c>
    </row>
    <row r="1001" s="29">
      <c r="A1001" t="inlineStr">
        <is>
          <t>photovoltaic open ground installation, 570 kWp, single-Si, on open ground</t>
        </is>
      </c>
      <c r="B1001" s="30">
        <f>P1001*V1001</f>
        <v>4.3845173063619992E-9</v>
      </c>
      <c r="C1001" t="inlineStr">
        <is>
          <t>RER</t>
        </is>
      </c>
      <c r="D1001" t="inlineStr">
        <is>
          <t>unit</t>
        </is>
      </c>
      <c r="F1001" t="inlineStr">
        <is>
          <t>technosphere</t>
        </is>
      </c>
      <c r="G1001" t="n">
        <v>2</v>
      </c>
      <c r="H1001" t="n">
        <v>-18.8364689523836</v>
      </c>
      <c r="I1001" t="n">
        <v>0.09798894162072011</v>
      </c>
      <c r="J1001" t="inlineStr">
        <is>
          <t>(2,2,1,1,1,3); Calculation with average annual yield and share of technologies. Lifetime: 30a.</t>
        </is>
      </c>
      <c r="L1001" t="inlineStr">
        <is>
          <t>photovoltaic open ground installation, 570 kWp, single-Si, on open ground</t>
        </is>
      </c>
      <c r="N1001" t="inlineStr">
        <is>
          <t>all</t>
        </is>
      </c>
      <c r="O1001" t="n">
        <v>1</v>
      </c>
      <c r="P1001" s="30">
        <f>INDEX(parameters!$D$41:$AG$178,MATCH('PV (extension)'!B980,parameters!$C$41:$C$178,0),MATCH('PV (extension)'!A1001,parameters!$D$5:$AG$5,0))/O1001</f>
        <v>0.13965389112469015</v>
      </c>
      <c r="Q1001" t="inlineStr">
        <is>
          <t>central</t>
        </is>
      </c>
      <c r="R1001">
        <f>INDEX(parameters!$C$196:$EJ$198,MATCH('PV (extension)'!Q1001,parameters!$B$196:$B$198,0),MATCH('PV (extension)'!B980,parameters!$C$195:$EJ$195,0))</f>
        <v>1862.66666252357</v>
      </c>
      <c r="S1001" t="n">
        <v>570</v>
      </c>
      <c r="T1001" t="n">
        <v>30</v>
      </c>
      <c r="U1001">
        <f>T1001*S1001*R1001</f>
        <v>31851599.929153048</v>
      </c>
      <c r="V1001">
        <f>1/U1001</f>
        <v>3.1395597151297971E-8</v>
      </c>
    </row>
    <row r="1002" ht="16" customHeight="1" s="29">
      <c r="A1002" t="inlineStr">
        <is>
          <t>photovoltaic slanted-roof installation, 93 kWp, multi-Si, laminated, integrated, on roof</t>
        </is>
      </c>
      <c r="B1002" s="30">
        <f>P1002*V1002</f>
        <v>1.3530029616385672E-9</v>
      </c>
      <c r="C1002" t="inlineStr">
        <is>
          <t>CH</t>
        </is>
      </c>
      <c r="D1002" t="inlineStr">
        <is>
          <t>unit</t>
        </is>
      </c>
      <c r="F1002" t="inlineStr">
        <is>
          <t>technosphere</t>
        </is>
      </c>
      <c r="G1002" t="n">
        <v>2</v>
      </c>
      <c r="H1002" t="n">
        <v>-20.65878981776205</v>
      </c>
      <c r="I1002" t="n">
        <v>0.09798894162072011</v>
      </c>
      <c r="J1002" t="inlineStr">
        <is>
          <t>(2,2,1,1,1,3); Calculation with average annual yield and share of technologies. Lifetime: 30a.</t>
        </is>
      </c>
      <c r="L1002" t="inlineStr">
        <is>
          <t>photovoltaic slanted-roof installation, 93 kWp, multi-Si, laminated, integrated, on roof</t>
        </is>
      </c>
      <c r="N1002" t="inlineStr">
        <is>
          <t>all</t>
        </is>
      </c>
      <c r="O1002" t="n">
        <v>1</v>
      </c>
      <c r="P1002" s="30">
        <f>INDEX(parameters!$D$41:$AG$178,MATCH('PV (extension)'!B980,parameters!$C$41:$C$178,0),MATCH('PV (extension)'!A1002,parameters!$D$5:$AG$5,0))/O1002</f>
        <v>6.6094595017907607E-3</v>
      </c>
      <c r="Q1002" s="3" t="inlineStr">
        <is>
          <t>roof-top</t>
        </is>
      </c>
      <c r="R1002">
        <f>INDEX(parameters!$C$196:$EJ$198,MATCH('PV (extension)'!Q1002,parameters!$B$196:$B$198,0),MATCH('PV (extension)'!B980,parameters!$C$195:$EJ$195,0))</f>
        <v>1750.9066627721556</v>
      </c>
      <c r="S1002" t="n">
        <v>93</v>
      </c>
      <c r="T1002" t="n">
        <v>30</v>
      </c>
      <c r="U1002">
        <f>T1002*S1002*R1002</f>
        <v>4885029.5891343141</v>
      </c>
      <c r="V1002">
        <f>1/U1002</f>
        <v>2.0470705074628053E-7</v>
      </c>
    </row>
    <row r="1003" ht="16" customHeight="1" s="29">
      <c r="A1003" t="inlineStr">
        <is>
          <t>photovoltaic slanted-roof installation, 93 kWp, multi-Si, panel, mounted, on roof</t>
        </is>
      </c>
      <c r="B1003" s="30">
        <f>P1003*V1003</f>
        <v>2.2942131175062242E-8</v>
      </c>
      <c r="C1003" t="inlineStr">
        <is>
          <t>CH</t>
        </is>
      </c>
      <c r="D1003" t="inlineStr">
        <is>
          <t>unit</t>
        </is>
      </c>
      <c r="F1003" t="inlineStr">
        <is>
          <t>technosphere</t>
        </is>
      </c>
      <c r="G1003" t="n">
        <v>2</v>
      </c>
      <c r="H1003" t="n">
        <v>-17.84536035000586</v>
      </c>
      <c r="I1003" t="n">
        <v>0.09798894162072011</v>
      </c>
      <c r="J1003" t="inlineStr">
        <is>
          <t>(2,2,1,1,1,3); Calculation with average annual yield and share of technologies. Lifetime: 30a.</t>
        </is>
      </c>
      <c r="L1003" t="inlineStr">
        <is>
          <t>photovoltaic slanted-roof installation, 93 kWp, multi-Si, panel, mounted, on roof</t>
        </is>
      </c>
      <c r="N1003" t="inlineStr">
        <is>
          <t>all</t>
        </is>
      </c>
      <c r="O1003" t="n">
        <v>1</v>
      </c>
      <c r="P1003" s="30">
        <f>INDEX(parameters!$D$41:$AG$178,MATCH('PV (extension)'!B980,parameters!$C$41:$C$178,0),MATCH('PV (extension)'!A1003,parameters!$D$5:$AG$5,0))/O1003</f>
        <v>0.11207298962797985</v>
      </c>
      <c r="Q1003" s="3" t="inlineStr">
        <is>
          <t>roof-top</t>
        </is>
      </c>
      <c r="R1003">
        <f>INDEX(parameters!$C$196:$EJ$198,MATCH('PV (extension)'!Q1003,parameters!$B$196:$B$198,0),MATCH('PV (extension)'!B980,parameters!$C$195:$EJ$195,0))</f>
        <v>1750.9066627721556</v>
      </c>
      <c r="S1003" t="n">
        <v>93</v>
      </c>
      <c r="T1003" t="n">
        <v>30</v>
      </c>
      <c r="U1003">
        <f>T1003*S1003*R1003</f>
        <v>4885029.5891343141</v>
      </c>
      <c r="V1003">
        <f>1/U1003</f>
        <v>2.0470705074628053E-7</v>
      </c>
    </row>
    <row r="1004" ht="16" customHeight="1" s="29">
      <c r="A1004" t="inlineStr">
        <is>
          <t>photovoltaic slanted-roof installation, 93 kWp, single-Si, laminated, integrated, on roof</t>
        </is>
      </c>
      <c r="B1004" s="30">
        <f>P1004*V1004</f>
        <v>7.1525597871575014E-10</v>
      </c>
      <c r="C1004" t="inlineStr">
        <is>
          <t>CH</t>
        </is>
      </c>
      <c r="D1004" t="inlineStr">
        <is>
          <t>unit</t>
        </is>
      </c>
      <c r="F1004" t="inlineStr">
        <is>
          <t>technosphere</t>
        </is>
      </c>
      <c r="G1004" t="n">
        <v>2</v>
      </c>
      <c r="H1004" t="n">
        <v>-21.2944254997521</v>
      </c>
      <c r="I1004" t="n">
        <v>0.09798894162072011</v>
      </c>
      <c r="J1004" t="inlineStr">
        <is>
          <t>(2,2,1,1,1,3); Calculation with average annual yield and share of technologies. Lifetime: 30a.</t>
        </is>
      </c>
      <c r="L1004" t="inlineStr">
        <is>
          <t>photovoltaic slanted-roof installation, 93 kWp, single-Si, laminated, integrated, on roof</t>
        </is>
      </c>
      <c r="N1004" t="inlineStr">
        <is>
          <t>all</t>
        </is>
      </c>
      <c r="O1004" t="n">
        <v>1</v>
      </c>
      <c r="P1004" s="30">
        <f>INDEX(parameters!$D$41:$AG$178,MATCH('PV (extension)'!B980,parameters!$C$41:$C$178,0),MATCH('PV (extension)'!A1004,parameters!$D$5:$AG$5,0))/O1004</f>
        <v>3.4940466198316628E-3</v>
      </c>
      <c r="Q1004" s="3" t="inlineStr">
        <is>
          <t>roof-top</t>
        </is>
      </c>
      <c r="R1004">
        <f>INDEX(parameters!$C$196:$EJ$198,MATCH('PV (extension)'!Q1004,parameters!$B$196:$B$198,0),MATCH('PV (extension)'!B980,parameters!$C$195:$EJ$195,0))</f>
        <v>1750.9066627721556</v>
      </c>
      <c r="S1004" t="n">
        <v>93</v>
      </c>
      <c r="T1004" t="n">
        <v>30</v>
      </c>
      <c r="U1004">
        <f>T1004*S1004*R1004</f>
        <v>4885029.5891343141</v>
      </c>
      <c r="V1004">
        <f>1/U1004</f>
        <v>2.0470705074628053E-7</v>
      </c>
    </row>
    <row r="1005" ht="16" customHeight="1" s="29">
      <c r="A1005" t="inlineStr">
        <is>
          <t>photovoltaic slanted-roof installation, 93 kWp, single-Si, panel, mounted, on roof</t>
        </is>
      </c>
      <c r="B1005" s="30">
        <f>P1005*V1005</f>
        <v>1.201732952985963E-8</v>
      </c>
      <c r="C1005" t="inlineStr">
        <is>
          <t>CH</t>
        </is>
      </c>
      <c r="D1005" t="inlineStr">
        <is>
          <t>unit</t>
        </is>
      </c>
      <c r="F1005" t="inlineStr">
        <is>
          <t>technosphere</t>
        </is>
      </c>
      <c r="G1005" t="n">
        <v>2</v>
      </c>
      <c r="H1005" t="n">
        <v>-18.48100416113547</v>
      </c>
      <c r="I1005" t="n">
        <v>0.09798894162072011</v>
      </c>
      <c r="J1005" t="inlineStr">
        <is>
          <t>(2,2,1,1,1,3); Calculation with average annual yield and share of technologies. Lifetime: 30a.</t>
        </is>
      </c>
      <c r="L1005" t="inlineStr">
        <is>
          <t>photovoltaic slanted-roof installation, 93 kWp, single-Si, panel, mounted, on roof</t>
        </is>
      </c>
      <c r="N1005" t="inlineStr">
        <is>
          <t>all</t>
        </is>
      </c>
      <c r="O1005" t="n">
        <v>1</v>
      </c>
      <c r="P1005" s="30">
        <f>INDEX(parameters!$D$41:$AG$178,MATCH('PV (extension)'!B980,parameters!$C$41:$C$178,0),MATCH('PV (extension)'!A1005,parameters!$D$5:$AG$5,0))/O1005</f>
        <v>5.8705010335741853E-2</v>
      </c>
      <c r="Q1005" s="3" t="inlineStr">
        <is>
          <t>roof-top</t>
        </is>
      </c>
      <c r="R1005">
        <f>INDEX(parameters!$C$196:$EJ$198,MATCH('PV (extension)'!Q1005,parameters!$B$196:$B$198,0),MATCH('PV (extension)'!B980,parameters!$C$195:$EJ$195,0))</f>
        <v>1750.9066627721556</v>
      </c>
      <c r="S1005" t="n">
        <v>93</v>
      </c>
      <c r="T1005" t="n">
        <v>30</v>
      </c>
      <c r="U1005">
        <f>T1005*S1005*R1005</f>
        <v>4885029.5891343141</v>
      </c>
      <c r="V1005">
        <f>1/U1005</f>
        <v>2.0470705074628053E-7</v>
      </c>
    </row>
    <row r="1006" s="29">
      <c r="A1006" t="inlineStr">
        <is>
          <t>photovoltaic facade installation, 3kWp, multi-Si, laminated, integrated, at building</t>
        </is>
      </c>
      <c r="B1006" s="30">
        <f>P1006*V1006</f>
        <v>2.9703481069580708E-8</v>
      </c>
      <c r="C1006" t="inlineStr">
        <is>
          <t>APAC</t>
        </is>
      </c>
      <c r="D1006" t="inlineStr">
        <is>
          <t>unit</t>
        </is>
      </c>
      <c r="F1006" t="inlineStr">
        <is>
          <t>technosphere</t>
        </is>
      </c>
      <c r="G1006" t="n">
        <v>2</v>
      </c>
      <c r="H1006" t="n">
        <v>-17.5612990452514</v>
      </c>
      <c r="I1006" t="n">
        <v>0.09798894162072011</v>
      </c>
      <c r="J1006" t="inlineStr">
        <is>
          <t>(2,2,1,1,1,3); Calculation with average annual yield and share of technologies. Lifetime: 30a.</t>
        </is>
      </c>
      <c r="L1006" t="inlineStr">
        <is>
          <t>photovoltaic facade installation, 3kWp, multi-Si, laminated, integrated, at building</t>
        </is>
      </c>
      <c r="N1006" t="inlineStr">
        <is>
          <t>all</t>
        </is>
      </c>
      <c r="O1006" t="n">
        <v>1</v>
      </c>
      <c r="P1006" s="30">
        <f>INDEX(parameters!$D$41:$AG$178,MATCH('PV (extension)'!B980,parameters!$C$41:$C$178,0),MATCH('PV (extension)'!A1006,parameters!$D$5:$AG$5,0))/O1006</f>
        <v>3.2864644265829519E-3</v>
      </c>
      <c r="Q1006" t="inlineStr">
        <is>
          <t>façade</t>
        </is>
      </c>
      <c r="R1006">
        <f>INDEX(parameters!$C$196:$EJ$198,MATCH('PV (extension)'!Q1006,parameters!$B$196:$B$198,0),MATCH('PV (extension)'!B980,parameters!$C$195:$EJ$195,0))</f>
        <v>1229.3599972655563</v>
      </c>
      <c r="S1006" t="n">
        <v>3</v>
      </c>
      <c r="T1006" t="n">
        <v>30</v>
      </c>
      <c r="U1006">
        <f>T1006*S1006*R1006</f>
        <v>110642.39975390007</v>
      </c>
      <c r="V1006">
        <f>1/U1006</f>
        <v>9.0381264526463841E-6</v>
      </c>
    </row>
    <row r="1007" s="29">
      <c r="A1007" t="inlineStr">
        <is>
          <t>photovoltaic facade installation, 3kWp, multi-Si, panel, mounted, at building</t>
        </is>
      </c>
      <c r="B1007" s="30">
        <f>P1007*V1007</f>
        <v>2.9131253373303049E-8</v>
      </c>
      <c r="C1007" t="inlineStr">
        <is>
          <t>APAC</t>
        </is>
      </c>
      <c r="D1007" t="inlineStr">
        <is>
          <t>unit</t>
        </is>
      </c>
      <c r="F1007" t="inlineStr">
        <is>
          <t>technosphere</t>
        </is>
      </c>
      <c r="G1007" t="n">
        <v>2</v>
      </c>
      <c r="H1007" t="n">
        <v>-17.5612990452514</v>
      </c>
      <c r="I1007" t="n">
        <v>0.09798894162072011</v>
      </c>
      <c r="J1007" t="inlineStr">
        <is>
          <t>(2,2,1,1,1,3); Calculation with average annual yield and share of technologies. Lifetime: 30a.</t>
        </is>
      </c>
      <c r="L1007" t="inlineStr">
        <is>
          <t>photovoltaic facade installation, 3kWp, multi-Si, panel, mounted, at building</t>
        </is>
      </c>
      <c r="N1007" t="inlineStr">
        <is>
          <t>all</t>
        </is>
      </c>
      <c r="O1007" t="n">
        <v>1</v>
      </c>
      <c r="P1007" s="30">
        <f>INDEX(parameters!$D$41:$AG$178,MATCH('PV (extension)'!B980,parameters!$C$41:$C$178,0),MATCH('PV (extension)'!A1007,parameters!$D$5:$AG$5,0))/O1007</f>
        <v>3.2231517810611459E-3</v>
      </c>
      <c r="Q1007" t="inlineStr">
        <is>
          <t>façade</t>
        </is>
      </c>
      <c r="R1007">
        <f>INDEX(parameters!$C$196:$EJ$198,MATCH('PV (extension)'!Q1007,parameters!$B$196:$B$198,0),MATCH('PV (extension)'!B980,parameters!$C$195:$EJ$195,0))</f>
        <v>1229.3599972655563</v>
      </c>
      <c r="S1007" t="n">
        <v>3</v>
      </c>
      <c r="T1007" t="n">
        <v>30</v>
      </c>
      <c r="U1007">
        <f>T1007*S1007*R1007</f>
        <v>110642.39975390007</v>
      </c>
      <c r="V1007">
        <f>1/U1007</f>
        <v>9.0381264526463841E-6</v>
      </c>
    </row>
    <row r="1008" s="29">
      <c r="A1008" t="inlineStr">
        <is>
          <t>photovoltaic facade installation, 3kWp, single-Si, laminated, integrated, at building</t>
        </is>
      </c>
      <c r="B1008" s="30">
        <f>P1008*V1008</f>
        <v>1.5659343636223372E-8</v>
      </c>
      <c r="C1008" t="inlineStr">
        <is>
          <t>APAC</t>
        </is>
      </c>
      <c r="D1008" t="inlineStr">
        <is>
          <t>unit</t>
        </is>
      </c>
      <c r="F1008" t="inlineStr">
        <is>
          <t>technosphere</t>
        </is>
      </c>
      <c r="G1008" t="n">
        <v>2</v>
      </c>
      <c r="H1008" t="n">
        <v>-18.19689739735082</v>
      </c>
      <c r="I1008" t="n">
        <v>0.09798894162072011</v>
      </c>
      <c r="J1008" t="inlineStr">
        <is>
          <t>(2,2,1,1,1,3); Calculation with average annual yield and share of technologies. Lifetime: 30a.</t>
        </is>
      </c>
      <c r="L1008" t="inlineStr">
        <is>
          <t>photovoltaic facade installation, 3kWp, single-Si, laminated, integrated, at building</t>
        </is>
      </c>
      <c r="N1008" t="inlineStr">
        <is>
          <t>all</t>
        </is>
      </c>
      <c r="O1008" t="n">
        <v>1</v>
      </c>
      <c r="P1008" s="30">
        <f>INDEX(parameters!$D$41:$AG$178,MATCH('PV (extension)'!B980,parameters!$C$41:$C$178,0),MATCH('PV (extension)'!A1008,parameters!$D$5:$AG$5,0))/O1008</f>
        <v>1.7325873584827175E-3</v>
      </c>
      <c r="Q1008" t="inlineStr">
        <is>
          <t>façade</t>
        </is>
      </c>
      <c r="R1008">
        <f>INDEX(parameters!$C$196:$EJ$198,MATCH('PV (extension)'!Q1008,parameters!$B$196:$B$198,0),MATCH('PV (extension)'!B980,parameters!$C$195:$EJ$195,0))</f>
        <v>1229.3599972655563</v>
      </c>
      <c r="S1008" t="n">
        <v>3</v>
      </c>
      <c r="T1008" t="n">
        <v>30</v>
      </c>
      <c r="U1008">
        <f>T1008*S1008*R1008</f>
        <v>110642.39975390007</v>
      </c>
      <c r="V1008">
        <f>1/U1008</f>
        <v>9.0381264526463841E-6</v>
      </c>
    </row>
    <row r="1009" s="29">
      <c r="A1009" t="inlineStr">
        <is>
          <t>photovoltaic facade installation, 3kWp, single-Si, panel, mounted, at building</t>
        </is>
      </c>
      <c r="B1009" s="30">
        <f>P1009*V1009</f>
        <v>1.5645794407316311E-8</v>
      </c>
      <c r="C1009" t="inlineStr">
        <is>
          <t>APAC</t>
        </is>
      </c>
      <c r="D1009" t="inlineStr">
        <is>
          <t>unit</t>
        </is>
      </c>
      <c r="F1009" t="inlineStr">
        <is>
          <t>technosphere</t>
        </is>
      </c>
      <c r="G1009" t="n">
        <v>2</v>
      </c>
      <c r="H1009" t="n">
        <v>-18.19689739735082</v>
      </c>
      <c r="I1009" t="n">
        <v>0.09798894162072011</v>
      </c>
      <c r="J1009" t="inlineStr">
        <is>
          <t>(2,2,1,1,1,3); Calculation with average annual yield and share of technologies. Lifetime: 30a.</t>
        </is>
      </c>
      <c r="L1009" t="inlineStr">
        <is>
          <t>photovoltaic facade installation, 3kWp, single-Si, panel, mounted, at building</t>
        </is>
      </c>
      <c r="N1009" t="inlineStr">
        <is>
          <t>all</t>
        </is>
      </c>
      <c r="O1009" t="n">
        <v>1</v>
      </c>
      <c r="P1009" s="30">
        <f>INDEX(parameters!$D$41:$AG$178,MATCH('PV (extension)'!B980,parameters!$C$41:$C$178,0),MATCH('PV (extension)'!A1009,parameters!$D$5:$AG$5,0))/O1009</f>
        <v>1.7310882392816251E-3</v>
      </c>
      <c r="Q1009" t="inlineStr">
        <is>
          <t>façade</t>
        </is>
      </c>
      <c r="R1009">
        <f>INDEX(parameters!$C$196:$EJ$198,MATCH('PV (extension)'!Q1009,parameters!$B$196:$B$198,0),MATCH('PV (extension)'!B980,parameters!$C$195:$EJ$195,0))</f>
        <v>1229.3599972655563</v>
      </c>
      <c r="S1009" t="n">
        <v>3</v>
      </c>
      <c r="T1009" t="n">
        <v>30</v>
      </c>
      <c r="U1009">
        <f>T1009*S1009*R1009</f>
        <v>110642.39975390007</v>
      </c>
      <c r="V1009">
        <f>1/U1009</f>
        <v>9.0381264526463841E-6</v>
      </c>
    </row>
    <row r="1010" ht="16" customHeight="1" s="29">
      <c r="A1010" t="inlineStr">
        <is>
          <t>photovoltaic flat-roof installation, 3kWp, multi-Si, on roof</t>
        </is>
      </c>
      <c r="B1010" s="30">
        <f>P1010*V1010</f>
        <v>3.2126257086536455E-7</v>
      </c>
      <c r="C1010" t="inlineStr">
        <is>
          <t>APAC</t>
        </is>
      </c>
      <c r="D1010" t="inlineStr">
        <is>
          <t>unit</t>
        </is>
      </c>
      <c r="F1010" t="inlineStr">
        <is>
          <t>technosphere</t>
        </is>
      </c>
      <c r="G1010" t="n">
        <v>2</v>
      </c>
      <c r="H1010" t="n">
        <v>-15.20991773919472</v>
      </c>
      <c r="I1010" t="n">
        <v>0.09798894162072011</v>
      </c>
      <c r="J1010" t="inlineStr">
        <is>
          <t>(2,2,1,1,1,3); Calculation with average annual yield and share of technologies. Lifetime: 30a.</t>
        </is>
      </c>
      <c r="L1010" t="inlineStr">
        <is>
          <t>photovoltaic flat-roof installation, 3kWp, multi-Si, on roof</t>
        </is>
      </c>
      <c r="N1010" t="inlineStr">
        <is>
          <t>all</t>
        </is>
      </c>
      <c r="O1010" t="n">
        <v>1</v>
      </c>
      <c r="P1010" s="30">
        <f>INDEX(parameters!$D$41:$AG$178,MATCH('PV (extension)'!B980,parameters!$C$41:$C$178,0),MATCH('PV (extension)'!A1010,parameters!$D$5:$AG$5,0))/O1010</f>
        <v>5.0625069824473082E-2</v>
      </c>
      <c r="Q1010" s="3" t="inlineStr">
        <is>
          <t>roof-top</t>
        </is>
      </c>
      <c r="R1010">
        <f>INDEX(parameters!$C$196:$EJ$198,MATCH('PV (extension)'!Q1010,parameters!$B$196:$B$198,0),MATCH('PV (extension)'!B980,parameters!$C$195:$EJ$195,0))</f>
        <v>1750.9066627721556</v>
      </c>
      <c r="S1010" t="n">
        <v>3</v>
      </c>
      <c r="T1010" t="n">
        <v>30</v>
      </c>
      <c r="U1010">
        <f>T1010*S1010*R1010</f>
        <v>157581.59964949402</v>
      </c>
      <c r="V1010">
        <f>1/U1010</f>
        <v>6.345918573134696E-6</v>
      </c>
    </row>
    <row r="1011" ht="16" customHeight="1" s="29">
      <c r="A1011" t="inlineStr">
        <is>
          <t>photovoltaic flat-roof installation, 3kWp, single-Si, on roof</t>
        </is>
      </c>
      <c r="B1011" s="30">
        <f>P1011*V1011</f>
        <v>1.6769440831311644E-7</v>
      </c>
      <c r="C1011" t="inlineStr">
        <is>
          <t>APAC</t>
        </is>
      </c>
      <c r="D1011" t="inlineStr">
        <is>
          <t>unit</t>
        </is>
      </c>
      <c r="F1011" t="inlineStr">
        <is>
          <t>technosphere</t>
        </is>
      </c>
      <c r="G1011" t="n">
        <v>2</v>
      </c>
      <c r="H1011" t="n">
        <v>-15.84555259734934</v>
      </c>
      <c r="I1011" t="n">
        <v>0.09798894162072011</v>
      </c>
      <c r="J1011" t="inlineStr">
        <is>
          <t>(2,2,1,1,1,3); Calculation with average annual yield and share of technologies. Lifetime: 30a.</t>
        </is>
      </c>
      <c r="L1011" t="inlineStr">
        <is>
          <t>photovoltaic flat-roof installation, 3kWp, single-Si, on roof</t>
        </is>
      </c>
      <c r="N1011" t="inlineStr">
        <is>
          <t>all</t>
        </is>
      </c>
      <c r="O1011" t="n">
        <v>1</v>
      </c>
      <c r="P1011" s="30">
        <f>INDEX(parameters!$D$41:$AG$178,MATCH('PV (extension)'!B980,parameters!$C$41:$C$178,0),MATCH('PV (extension)'!A1011,parameters!$D$5:$AG$5,0))/O1011</f>
        <v>2.6425553114256296E-2</v>
      </c>
      <c r="Q1011" s="3" t="inlineStr">
        <is>
          <t>roof-top</t>
        </is>
      </c>
      <c r="R1011">
        <f>INDEX(parameters!$C$196:$EJ$198,MATCH('PV (extension)'!Q1011,parameters!$B$196:$B$198,0),MATCH('PV (extension)'!B980,parameters!$C$195:$EJ$195,0))</f>
        <v>1750.9066627721556</v>
      </c>
      <c r="S1011" t="n">
        <v>3</v>
      </c>
      <c r="T1011" t="n">
        <v>30</v>
      </c>
      <c r="U1011">
        <f>T1011*S1011*R1011</f>
        <v>157581.59964949402</v>
      </c>
      <c r="V1011">
        <f>1/U1011</f>
        <v>6.345918573134696E-6</v>
      </c>
    </row>
    <row r="1012" ht="16" customHeight="1" s="29">
      <c r="A1012" t="inlineStr">
        <is>
          <t>photovoltaic slanted-roof installation, 3kWp, CIS, panel, mounted, on roof</t>
        </is>
      </c>
      <c r="B1012" s="30">
        <f>P1012*V1012</f>
        <v>9.2754834470808221E-8</v>
      </c>
      <c r="C1012" t="inlineStr">
        <is>
          <t>CH</t>
        </is>
      </c>
      <c r="D1012" t="inlineStr">
        <is>
          <t>unit</t>
        </is>
      </c>
      <c r="F1012" t="inlineStr">
        <is>
          <t>technosphere</t>
        </is>
      </c>
      <c r="G1012" t="n">
        <v>2</v>
      </c>
      <c r="H1012" t="n">
        <v>-16.88405011147741</v>
      </c>
      <c r="I1012" t="n">
        <v>0.09798894162072011</v>
      </c>
      <c r="J1012" t="inlineStr">
        <is>
          <t>(2,2,1,1,1,3); Calculation with average annual yield and share of technologies. Lifetime: 30a.</t>
        </is>
      </c>
      <c r="L1012" t="inlineStr">
        <is>
          <t>photovoltaic slanted-roof installation, 3kWp, CIS, panel, mounted, on roof</t>
        </is>
      </c>
      <c r="N1012" t="inlineStr">
        <is>
          <t>all</t>
        </is>
      </c>
      <c r="O1012" t="n">
        <v>1</v>
      </c>
      <c r="P1012" s="30">
        <f>INDEX(parameters!$D$41:$AG$178,MATCH('PV (extension)'!B980,parameters!$C$41:$C$178,0),MATCH('PV (extension)'!A1012,parameters!$D$5:$AG$5,0))/O1012</f>
        <v>1.4616455191133988E-2</v>
      </c>
      <c r="Q1012" s="3" t="inlineStr">
        <is>
          <t>roof-top</t>
        </is>
      </c>
      <c r="R1012">
        <f>INDEX(parameters!$C$196:$EJ$198,MATCH('PV (extension)'!Q1012,parameters!$B$196:$B$198,0),MATCH('PV (extension)'!B980,parameters!$C$195:$EJ$195,0))</f>
        <v>1750.9066627721556</v>
      </c>
      <c r="S1012" t="n">
        <v>3</v>
      </c>
      <c r="T1012" t="n">
        <v>30</v>
      </c>
      <c r="U1012">
        <f>T1012*S1012*R1012</f>
        <v>157581.59964949402</v>
      </c>
      <c r="V1012">
        <f>1/U1012</f>
        <v>6.345918573134696E-6</v>
      </c>
    </row>
    <row r="1013" ht="16" customHeight="1" s="29">
      <c r="A1013" t="inlineStr">
        <is>
          <t>photovoltaic slanted-roof installation, 3kWp, CdTe, laminated, integrated, on roof</t>
        </is>
      </c>
      <c r="B1013" s="30">
        <f>P1013*V1013</f>
        <v>2.5971935314889024E-9</v>
      </c>
      <c r="C1013" t="inlineStr">
        <is>
          <t>CH</t>
        </is>
      </c>
      <c r="D1013" t="inlineStr">
        <is>
          <t>unit</t>
        </is>
      </c>
      <c r="F1013" t="inlineStr">
        <is>
          <t>technosphere</t>
        </is>
      </c>
      <c r="G1013" t="n">
        <v>2</v>
      </c>
      <c r="H1013" t="n">
        <v>-19.50639655088546</v>
      </c>
      <c r="I1013" t="n">
        <v>0.09798894162072011</v>
      </c>
      <c r="J1013" t="inlineStr">
        <is>
          <t>(2,2,1,1,1,3); Calculation with average annual yield and share of technologies. Lifetime: 30a.</t>
        </is>
      </c>
      <c r="L1013" t="inlineStr">
        <is>
          <t>photovoltaic slanted-roof installation, 3kWp, CdTe, laminated, integrated, on roof</t>
        </is>
      </c>
      <c r="N1013" t="inlineStr">
        <is>
          <t>all</t>
        </is>
      </c>
      <c r="O1013" t="n">
        <v>1</v>
      </c>
      <c r="P1013" s="30">
        <f>INDEX(parameters!$D$41:$AG$178,MATCH('PV (extension)'!B980,parameters!$C$41:$C$178,0),MATCH('PV (extension)'!A1013,parameters!$D$5:$AG$5,0))/O1013</f>
        <v>4.0926991129133978E-4</v>
      </c>
      <c r="Q1013" s="3" t="inlineStr">
        <is>
          <t>roof-top</t>
        </is>
      </c>
      <c r="R1013">
        <f>INDEX(parameters!$C$196:$EJ$198,MATCH('PV (extension)'!Q1013,parameters!$B$196:$B$198,0),MATCH('PV (extension)'!B980,parameters!$C$195:$EJ$195,0))</f>
        <v>1750.9066627721556</v>
      </c>
      <c r="S1013" t="n">
        <v>3</v>
      </c>
      <c r="T1013" t="n">
        <v>30</v>
      </c>
      <c r="U1013">
        <f>T1013*S1013*R1013</f>
        <v>157581.59964949402</v>
      </c>
      <c r="V1013">
        <f>1/U1013</f>
        <v>6.345918573134696E-6</v>
      </c>
    </row>
    <row r="1014" ht="16" customHeight="1" s="29">
      <c r="A1014" t="inlineStr">
        <is>
          <t>photovoltaic slanted-roof installation, 3kWp, multi-Si, laminated, integrated, on roof</t>
        </is>
      </c>
      <c r="B1014" s="30">
        <f>P1014*V1014</f>
        <v>1.5430079344576714E-8</v>
      </c>
      <c r="C1014" t="inlineStr">
        <is>
          <t>APAC</t>
        </is>
      </c>
      <c r="D1014" t="inlineStr">
        <is>
          <t>unit</t>
        </is>
      </c>
      <c r="F1014" t="inlineStr">
        <is>
          <t>technosphere</t>
        </is>
      </c>
      <c r="G1014" t="n">
        <v>2</v>
      </c>
      <c r="H1014" t="n">
        <v>-18.22076487875746</v>
      </c>
      <c r="I1014" t="n">
        <v>0.09798894162072011</v>
      </c>
      <c r="J1014" t="inlineStr">
        <is>
          <t>(2,2,1,1,1,3); Calculation with average annual yield and share of technologies. Lifetime: 30a.</t>
        </is>
      </c>
      <c r="L1014" t="inlineStr">
        <is>
          <t>photovoltaic slanted-roof installation, 3kWp, multi-Si, laminated, integrated, on roof</t>
        </is>
      </c>
      <c r="N1014" t="inlineStr">
        <is>
          <t>all</t>
        </is>
      </c>
      <c r="O1014" t="n">
        <v>1</v>
      </c>
      <c r="P1014" s="30">
        <f>INDEX(parameters!$D$41:$AG$178,MATCH('PV (extension)'!B980,parameters!$C$41:$C$178,0),MATCH('PV (extension)'!A1014,parameters!$D$5:$AG$5,0))/O1014</f>
        <v>2.4314965858370148E-3</v>
      </c>
      <c r="Q1014" s="3" t="inlineStr">
        <is>
          <t>roof-top</t>
        </is>
      </c>
      <c r="R1014">
        <f>INDEX(parameters!$C$196:$EJ$198,MATCH('PV (extension)'!Q1014,parameters!$B$196:$B$198,0),MATCH('PV (extension)'!B980,parameters!$C$195:$EJ$195,0))</f>
        <v>1750.9066627721556</v>
      </c>
      <c r="S1014" t="n">
        <v>3</v>
      </c>
      <c r="T1014" t="n">
        <v>30</v>
      </c>
      <c r="U1014">
        <f>T1014*S1014*R1014</f>
        <v>157581.59964949402</v>
      </c>
      <c r="V1014">
        <f>1/U1014</f>
        <v>6.345918573134696E-6</v>
      </c>
    </row>
    <row r="1015" ht="16" customHeight="1" s="29">
      <c r="A1015" t="inlineStr">
        <is>
          <t>photovoltaic slanted-roof installation, 3kWp, multi-Si, panel, mounted, on roof</t>
        </is>
      </c>
      <c r="B1015" s="30">
        <f>P1015*V1015</f>
        <v>2.6410815175076809E-7</v>
      </c>
      <c r="C1015" t="inlineStr">
        <is>
          <t>APAC</t>
        </is>
      </c>
      <c r="D1015" t="inlineStr">
        <is>
          <t>unit</t>
        </is>
      </c>
      <c r="F1015" t="inlineStr">
        <is>
          <t>technosphere</t>
        </is>
      </c>
      <c r="G1015" t="n">
        <v>2</v>
      </c>
      <c r="H1015" t="n">
        <v>-15.40735416199742</v>
      </c>
      <c r="I1015" t="n">
        <v>0.09798894162072011</v>
      </c>
      <c r="J1015" t="inlineStr">
        <is>
          <t>(2,2,1,1,1,3); Calculation with average annual yield and share of technologies. Lifetime: 30a.</t>
        </is>
      </c>
      <c r="L1015" t="inlineStr">
        <is>
          <t>photovoltaic slanted-roof installation, 3kWp, multi-Si, panel, mounted, on roof</t>
        </is>
      </c>
      <c r="N1015" t="inlineStr">
        <is>
          <t>all</t>
        </is>
      </c>
      <c r="O1015" t="n">
        <v>1</v>
      </c>
      <c r="P1015" s="30">
        <f>INDEX(parameters!$D$41:$AG$178,MATCH('PV (extension)'!B980,parameters!$C$41:$C$178,0),MATCH('PV (extension)'!A1015,parameters!$D$5:$AG$5,0))/O1015</f>
        <v>4.1618585033357351E-2</v>
      </c>
      <c r="Q1015" s="3" t="inlineStr">
        <is>
          <t>roof-top</t>
        </is>
      </c>
      <c r="R1015">
        <f>INDEX(parameters!$C$196:$EJ$198,MATCH('PV (extension)'!Q1015,parameters!$B$196:$B$198,0),MATCH('PV (extension)'!B980,parameters!$C$195:$EJ$195,0))</f>
        <v>1750.9066627721556</v>
      </c>
      <c r="S1015" t="n">
        <v>3</v>
      </c>
      <c r="T1015" t="n">
        <v>30</v>
      </c>
      <c r="U1015">
        <f>T1015*S1015*R1015</f>
        <v>157581.59964949402</v>
      </c>
      <c r="V1015">
        <f>1/U1015</f>
        <v>6.345918573134696E-6</v>
      </c>
    </row>
    <row r="1016" ht="16" customHeight="1" s="29">
      <c r="A1016" t="inlineStr">
        <is>
          <t>photovoltaic slanted-roof installation, 3kWp, single-Si, laminated, integrated, on roof</t>
        </is>
      </c>
      <c r="B1016" s="30">
        <f>P1016*V1016</f>
        <v>8.1547397266591235E-9</v>
      </c>
      <c r="C1016" t="inlineStr">
        <is>
          <t>APAC</t>
        </is>
      </c>
      <c r="D1016" t="inlineStr">
        <is>
          <t>unit</t>
        </is>
      </c>
      <c r="F1016" t="inlineStr">
        <is>
          <t>technosphere</t>
        </is>
      </c>
      <c r="G1016" t="n">
        <v>2</v>
      </c>
      <c r="H1016" t="n">
        <v>-18.85636797425012</v>
      </c>
      <c r="I1016" t="n">
        <v>0.09798894162072011</v>
      </c>
      <c r="J1016" t="inlineStr">
        <is>
          <t>(2,2,1,1,1,3); Calculation with average annual yield and share of technologies. Lifetime: 30a.</t>
        </is>
      </c>
      <c r="L1016" t="inlineStr">
        <is>
          <t>photovoltaic slanted-roof installation, 3kWp, single-Si, laminated, integrated, on roof</t>
        </is>
      </c>
      <c r="N1016" t="inlineStr">
        <is>
          <t>all</t>
        </is>
      </c>
      <c r="O1016" t="n">
        <v>1</v>
      </c>
      <c r="P1016" s="30">
        <f>INDEX(parameters!$D$41:$AG$178,MATCH('PV (extension)'!B980,parameters!$C$41:$C$178,0),MATCH('PV (extension)'!A1016,parameters!$D$5:$AG$5,0))/O1016</f>
        <v>1.2850369308522222E-3</v>
      </c>
      <c r="Q1016" s="3" t="inlineStr">
        <is>
          <t>roof-top</t>
        </is>
      </c>
      <c r="R1016">
        <f>INDEX(parameters!$C$196:$EJ$198,MATCH('PV (extension)'!Q1016,parameters!$B$196:$B$198,0),MATCH('PV (extension)'!B980,parameters!$C$195:$EJ$195,0))</f>
        <v>1750.9066627721556</v>
      </c>
      <c r="S1016" t="n">
        <v>3</v>
      </c>
      <c r="T1016" t="n">
        <v>30</v>
      </c>
      <c r="U1016">
        <f>T1016*S1016*R1016</f>
        <v>157581.59964949402</v>
      </c>
      <c r="V1016">
        <f>1/U1016</f>
        <v>6.345918573134696E-6</v>
      </c>
    </row>
    <row r="1017" ht="16" customHeight="1" s="29">
      <c r="A1017" t="inlineStr">
        <is>
          <t>photovoltaic slanted-roof installation, 3kWp, single-Si, panel, mounted, on roof</t>
        </is>
      </c>
      <c r="B1017" s="30">
        <f>P1017*V1017</f>
        <v>1.3802474500557143E-7</v>
      </c>
      <c r="C1017" t="inlineStr">
        <is>
          <t>APAC</t>
        </is>
      </c>
      <c r="D1017" t="inlineStr">
        <is>
          <t>unit</t>
        </is>
      </c>
      <c r="F1017" t="inlineStr">
        <is>
          <t>technosphere</t>
        </is>
      </c>
      <c r="G1017" t="n">
        <v>2</v>
      </c>
      <c r="H1017" t="n">
        <v>-16.04298817847151</v>
      </c>
      <c r="I1017" t="n">
        <v>0.09798894162072011</v>
      </c>
      <c r="J1017" t="inlineStr">
        <is>
          <t>(2,2,1,1,1,3); Calculation with average annual yield and share of technologies. Lifetime: 30a.</t>
        </is>
      </c>
      <c r="L1017" t="inlineStr">
        <is>
          <t>photovoltaic slanted-roof installation, 3kWp, single-Si, panel, mounted, on roof</t>
        </is>
      </c>
      <c r="N1017" t="inlineStr">
        <is>
          <t>all</t>
        </is>
      </c>
      <c r="O1017" t="n">
        <v>1</v>
      </c>
      <c r="P1017" s="30">
        <f>INDEX(parameters!$D$41:$AG$178,MATCH('PV (extension)'!B980,parameters!$C$41:$C$178,0),MATCH('PV (extension)'!A1017,parameters!$D$5:$AG$5,0))/O1017</f>
        <v>2.1750160109191456E-2</v>
      </c>
      <c r="Q1017" s="3" t="inlineStr">
        <is>
          <t>roof-top</t>
        </is>
      </c>
      <c r="R1017">
        <f>INDEX(parameters!$C$196:$EJ$198,MATCH('PV (extension)'!Q1017,parameters!$B$196:$B$198,0),MATCH('PV (extension)'!B980,parameters!$C$195:$EJ$195,0))</f>
        <v>1750.9066627721556</v>
      </c>
      <c r="S1017" t="n">
        <v>3</v>
      </c>
      <c r="T1017" t="n">
        <v>30</v>
      </c>
      <c r="U1017">
        <f>T1017*S1017*R1017</f>
        <v>157581.59964949402</v>
      </c>
      <c r="V1017">
        <f>1/U1017</f>
        <v>6.345918573134696E-6</v>
      </c>
    </row>
    <row r="1018" s="29">
      <c r="A1018" t="inlineStr">
        <is>
          <t>market for tap water</t>
        </is>
      </c>
      <c r="B1018" t="n">
        <v>0.0020721</v>
      </c>
      <c r="C1018" t="inlineStr">
        <is>
          <t>Europe without Switzerland</t>
        </is>
      </c>
      <c r="D1018" t="inlineStr">
        <is>
          <t>kilogram</t>
        </is>
      </c>
      <c r="F1018" t="inlineStr">
        <is>
          <t>technosphere</t>
        </is>
      </c>
      <c r="G1018" t="n">
        <v>2</v>
      </c>
      <c r="H1018" t="n">
        <v>-6.179192693201237</v>
      </c>
      <c r="I1018" t="n">
        <v>0.04340984597628009</v>
      </c>
      <c r="J1018" t="inlineStr">
        <is>
          <t>(2,2,1,1,1,3); Estimation 20l/m2 panel</t>
        </is>
      </c>
      <c r="L1018" t="inlineStr">
        <is>
          <t>tap water</t>
        </is>
      </c>
    </row>
    <row r="1019" s="29">
      <c r="A1019" t="inlineStr">
        <is>
          <t>treatment of wastewater, from residence, capacity 1.1E10l/year</t>
        </is>
      </c>
      <c r="B1019" t="n">
        <v>-1.8649e-06</v>
      </c>
      <c r="C1019" t="inlineStr">
        <is>
          <t>CH</t>
        </is>
      </c>
      <c r="D1019" t="inlineStr">
        <is>
          <t>cubic meter</t>
        </is>
      </c>
      <c r="F1019" t="inlineStr">
        <is>
          <t>technosphere</t>
        </is>
      </c>
      <c r="G1019" t="n">
        <v>2</v>
      </c>
      <c r="H1019" t="n">
        <v>-13.19230312560901</v>
      </c>
      <c r="I1019" t="n">
        <v>0.04340984597628009</v>
      </c>
      <c r="J1019" t="inlineStr">
        <is>
          <t>(2,2,1,1,1,3); Estimation 20l/m2 panel</t>
        </is>
      </c>
      <c r="K1019" t="b">
        <v>1</v>
      </c>
      <c r="L1019" t="inlineStr">
        <is>
          <t>wastewater, from residence</t>
        </is>
      </c>
    </row>
    <row r="1020" s="29"/>
    <row r="1021" customFormat="1" s="28">
      <c r="A1021" s="28" t="inlineStr">
        <is>
          <t>Activity</t>
        </is>
      </c>
      <c r="B1021" s="28" t="inlineStr">
        <is>
          <t>electricity production, photovoltaic, residential</t>
        </is>
      </c>
    </row>
    <row r="1022">
      <c r="A1022" t="inlineStr">
        <is>
          <t>comment</t>
        </is>
      </c>
      <c r="B102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")&amp;HLOOKUP(B1023,parameters!$C$195:$EJ$198,2,0)&amp;" kWh/kWp.
Annual output, Facade: "&amp;HLOOKUP(B1023,parameters!$C$195:$EJ$198,3,0)&amp;" kWh/kWp.
Annual output, Open-ground: "&amp;HLOOKUP(B1023,parameters!$C$195:$EJ$198,4,0)&amp;_xlfn._LONGTEXT("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")&amp;VLOOKUP(B1023,'extension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1746.53559447004 kWh/kWp.
Annual output, Facade: 1226.29094930875 kWh/kWp.
Annual output, Open-ground: 1858.01658986175 kWh/kWp.
Amount of solar energy transformed to electricity. Waste heat emission due to losses of electricity in the system.
Technology:  Electricity production with grid-connected photovoltaic power plants.
Time period:  Time of publications
Production volume: 0.89 GWh in 2025.
Sampling:  Statistical data and model calculations
Extrapolations:  Use of PV technology data investigated for other countries (Switzerland). Correction of average yield with Swiss data.
Uncertainty:  None
Author: Romain Sacchi, PSI, romain.sacchi@psi.ch</v>
      </c>
    </row>
    <row r="1023" s="29">
      <c r="A1023" t="inlineStr">
        <is>
          <t>location</t>
        </is>
      </c>
      <c r="B1023" t="inlineStr">
        <is>
          <t>LS</t>
        </is>
      </c>
    </row>
    <row r="1024" s="29">
      <c r="A1024" t="inlineStr">
        <is>
          <t>production amount</t>
        </is>
      </c>
      <c r="B1024" t="n">
        <v>1</v>
      </c>
    </row>
    <row r="1025" s="29">
      <c r="A1025" t="inlineStr">
        <is>
          <t>reference product</t>
        </is>
      </c>
      <c r="B1025" t="inlineStr">
        <is>
          <t>electricity, low voltage</t>
        </is>
      </c>
    </row>
    <row r="1026" s="29">
      <c r="A1026" t="inlineStr">
        <is>
          <t>source</t>
        </is>
      </c>
      <c r="B10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27" s="29">
      <c r="A1027" t="inlineStr">
        <is>
          <t>type</t>
        </is>
      </c>
      <c r="B1027" t="inlineStr">
        <is>
          <t>process</t>
        </is>
      </c>
    </row>
    <row r="1028" s="29">
      <c r="A1028" t="inlineStr">
        <is>
          <t>unit</t>
        </is>
      </c>
      <c r="B1028" t="inlineStr">
        <is>
          <t>kilowatt hour</t>
        </is>
      </c>
    </row>
    <row r="1029" s="29">
      <c r="A1029" t="inlineStr">
        <is>
          <t>Exchanges</t>
        </is>
      </c>
    </row>
    <row r="1030" customFormat="1" s="28">
      <c r="A1030" s="28" t="inlineStr">
        <is>
          <t>name</t>
        </is>
      </c>
      <c r="B1030" s="28" t="inlineStr">
        <is>
          <t>amount</t>
        </is>
      </c>
      <c r="C1030" s="28" t="inlineStr">
        <is>
          <t>location</t>
        </is>
      </c>
      <c r="D1030" s="28" t="inlineStr">
        <is>
          <t>unit</t>
        </is>
      </c>
      <c r="E1030" s="28" t="inlineStr">
        <is>
          <t>categories</t>
        </is>
      </c>
      <c r="F1030" s="28" t="inlineStr">
        <is>
          <t>type</t>
        </is>
      </c>
      <c r="G1030" s="28" t="inlineStr">
        <is>
          <t>uncertainty type</t>
        </is>
      </c>
      <c r="H1030" s="28" t="inlineStr">
        <is>
          <t>reference product</t>
        </is>
      </c>
      <c r="I1030" s="28" t="inlineStr">
        <is>
          <t>comment</t>
        </is>
      </c>
      <c r="J1030" s="28" t="inlineStr">
        <is>
          <t>production volume</t>
        </is>
      </c>
      <c r="K1030" s="28" t="inlineStr">
        <is>
          <t>scope</t>
        </is>
      </c>
      <c r="L1030" s="28" t="inlineStr">
        <is>
          <t>scope share</t>
        </is>
      </c>
      <c r="M1030" s="28" t="inlineStr">
        <is>
          <t>tech share</t>
        </is>
      </c>
      <c r="N1030" s="28" t="inlineStr">
        <is>
          <t>installation</t>
        </is>
      </c>
      <c r="O1030" s="28" t="inlineStr">
        <is>
          <t>productivity</t>
        </is>
      </c>
      <c r="P1030" s="28" t="inlineStr">
        <is>
          <t>kWp</t>
        </is>
      </c>
      <c r="Q1030" s="28" t="inlineStr">
        <is>
          <t>lifetime</t>
        </is>
      </c>
      <c r="R1030" s="28" t="inlineStr">
        <is>
          <t>lifetime production</t>
        </is>
      </c>
      <c r="S1030" s="28" t="inlineStr">
        <is>
          <t>inverted lifetime production</t>
        </is>
      </c>
    </row>
    <row r="1031" s="29">
      <c r="A1031" t="inlineStr">
        <is>
          <t>Energy, solar, converted</t>
        </is>
      </c>
      <c r="B1031" t="n">
        <v>3.8503</v>
      </c>
      <c r="D1031" t="inlineStr">
        <is>
          <t>megajoule</t>
        </is>
      </c>
      <c r="E1031" t="inlineStr">
        <is>
          <t>natural resource::in air</t>
        </is>
      </c>
      <c r="F1031" t="inlineStr">
        <is>
          <t>biosphere</t>
        </is>
      </c>
      <c r="G1031" t="n">
        <v>0</v>
      </c>
      <c r="I1031" t="inlineStr">
        <is>
          <t>(2,2,1,1,1,3); Energy loss in the system</t>
        </is>
      </c>
    </row>
    <row r="1032" s="29">
      <c r="A1032" t="inlineStr">
        <is>
          <t>Heat, waste</t>
        </is>
      </c>
      <c r="B1032" t="n">
        <v>0.25027</v>
      </c>
      <c r="D1032" t="inlineStr">
        <is>
          <t>megajoule</t>
        </is>
      </c>
      <c r="E1032" t="inlineStr">
        <is>
          <t>air</t>
        </is>
      </c>
      <c r="F1032" t="inlineStr">
        <is>
          <t>biosphere</t>
        </is>
      </c>
      <c r="G1032" t="n">
        <v>0</v>
      </c>
      <c r="I1032" t="inlineStr">
        <is>
          <t>(1,na,na,na,na,na); Calculation with average annual output and share of technologies; Average degradation of 10.5% included</t>
        </is>
      </c>
    </row>
    <row r="1033" s="29">
      <c r="A1033" t="inlineStr">
        <is>
          <t>electricity production, photovoltaic, residential</t>
        </is>
      </c>
      <c r="B1033" t="n">
        <v>1</v>
      </c>
      <c r="C1033" t="inlineStr">
        <is>
          <t>LS</t>
        </is>
      </c>
      <c r="D1033" t="inlineStr">
        <is>
          <t>kilowatt hour</t>
        </is>
      </c>
      <c r="E1033" t="inlineStr">
        <is>
          <t>photovoltaic::power plants</t>
        </is>
      </c>
      <c r="F1033" t="inlineStr">
        <is>
          <t>production</t>
        </is>
      </c>
      <c r="G1033" t="n">
        <v>0</v>
      </c>
      <c r="H1033" t="inlineStr">
        <is>
          <t>electricity, low voltage</t>
        </is>
      </c>
      <c r="J1033">
        <f>VLOOKUP(C1033,'extension - production vol'!$B$6:$D$235,3,0)</f>
        <v>0.89</v>
      </c>
    </row>
    <row r="1034" ht="16" customHeight="1" s="29">
      <c r="A1034" t="inlineStr">
        <is>
          <t>photovoltaic slanted-roof installation, 3 kWp, CIS, laminated, integrated, on roof</t>
        </is>
      </c>
      <c r="B1034" s="30">
        <f>M1034*S1034</f>
        <v>3.2571293292515031E-8</v>
      </c>
      <c r="C1034" t="inlineStr">
        <is>
          <t>CH</t>
        </is>
      </c>
      <c r="D1034" t="inlineStr">
        <is>
          <t>unit</t>
        </is>
      </c>
      <c r="F1034" t="inlineStr">
        <is>
          <t>technosphere</t>
        </is>
      </c>
      <c r="G1034" t="n">
        <v>0</v>
      </c>
      <c r="H1034" t="inlineStr">
        <is>
          <t>photovoltaic slanted-roof installation, 3 kWp, CIS, laminated, integrated, on roof</t>
        </is>
      </c>
      <c r="I1034" t="inlineStr">
        <is>
          <t>(2,2,1,1,1,3); Calculation with average annual yield and share of technologies. Lifetime: 30a.</t>
        </is>
      </c>
      <c r="K1034" t="inlineStr">
        <is>
          <t>residential</t>
        </is>
      </c>
      <c r="L1034">
        <f>IF(K1034="residential",VLOOKUP(B1023,parameters!$C$41:$AG$178,18,0),IF(K1034="commercial",1-VLOOKUP(B1023,parameters!$C$41:$AG$178,18,0),1))</f>
        <v>0.17766751537682748</v>
      </c>
      <c r="M1034" s="30">
        <f>INDEX(parameters!$D$41:$AG$178,MATCH('PV (extension)'!B1023,parameters!$C$41:$C$178,0),MATCH('PV (extension)'!A1034,parameters!$D$5:$AG$5,0))/L1034</f>
        <v>5.119823078397083E-3</v>
      </c>
      <c r="N1034" s="3" t="inlineStr">
        <is>
          <t>roof-top</t>
        </is>
      </c>
      <c r="O1034">
        <f>INDEX(parameters!$C$196:$EJ$198,MATCH('PV (extension)'!N1034,parameters!$B$196:$B$198,0),MATCH('PV (extension)'!B1023,parameters!$C$195:$EJ$195,0))</f>
        <v>1746.5355944700448</v>
      </c>
      <c r="P1034" t="n">
        <v>3</v>
      </c>
      <c r="Q1034" t="n">
        <v>30</v>
      </c>
      <c r="R1034">
        <f>Q1034*P1034*O1034</f>
        <v>157188.20350230404</v>
      </c>
      <c r="S1034">
        <f>1/R1034</f>
        <v>6.3618005532160828E-6</v>
      </c>
    </row>
    <row r="1035" ht="16" customHeight="1" s="29">
      <c r="A1035" t="inlineStr">
        <is>
          <t>photovoltaic slanted-roof installation, 3 kWp, CdTe, panel, mounted, on roof</t>
        </is>
      </c>
      <c r="B1035" s="30">
        <f>M1035*S1035</f>
        <v>2.1243994654826453E-7</v>
      </c>
      <c r="C1035" t="inlineStr">
        <is>
          <t>CH</t>
        </is>
      </c>
      <c r="D1035" t="inlineStr">
        <is>
          <t>unit</t>
        </is>
      </c>
      <c r="F1035" t="inlineStr">
        <is>
          <t>technosphere</t>
        </is>
      </c>
      <c r="G1035" t="n">
        <v>0</v>
      </c>
      <c r="H1035" t="inlineStr">
        <is>
          <t>photovoltaic slanted-roof installation, 3 kWp, CdTe, panel, mounted, on roof</t>
        </is>
      </c>
      <c r="I1035" t="inlineStr">
        <is>
          <t>(2,2,1,1,1,3); Calculation with average annual yield and share of technologies. Lifetime: 30a.</t>
        </is>
      </c>
      <c r="K1035" t="inlineStr">
        <is>
          <t>residential</t>
        </is>
      </c>
      <c r="L1035">
        <f>L1034</f>
        <v>0.17766751537682748</v>
      </c>
      <c r="M1035" s="30">
        <f>INDEX(parameters!$D$41:$AG$178,MATCH('PV (extension)'!B1023,parameters!$C$41:$C$178,0),MATCH('PV (extension)'!A1035,parameters!$D$5:$AG$5,0))/L1035</f>
        <v>3.3393053550047194E-2</v>
      </c>
      <c r="N1035" s="3" t="inlineStr">
        <is>
          <t>roof-top</t>
        </is>
      </c>
      <c r="O1035">
        <f>INDEX(parameters!$C$196:$EJ$198,MATCH('PV (extension)'!N1035,parameters!$B$196:$B$198,0),MATCH('PV (extension)'!B1023,parameters!$C$195:$EJ$195,0))</f>
        <v>1746.5355944700448</v>
      </c>
      <c r="P1035" t="n">
        <v>3</v>
      </c>
      <c r="Q1035" t="n">
        <v>30</v>
      </c>
      <c r="R1035">
        <f>Q1035*P1035*O1035</f>
        <v>157188.20350230404</v>
      </c>
      <c r="S1035">
        <f>1/R1035</f>
        <v>6.3618005532160828E-6</v>
      </c>
    </row>
    <row r="1036" ht="16" customHeight="1" s="29">
      <c r="A1036" t="inlineStr">
        <is>
          <t>photovoltaic slanted-roof installation, 3 kWp, micro-Si, laminated, integrated, on roof</t>
        </is>
      </c>
      <c r="B1036" s="30">
        <f>M1036*S1036</f>
        <v>3.2917542068092425E-9</v>
      </c>
      <c r="C1036" t="inlineStr">
        <is>
          <t>RER</t>
        </is>
      </c>
      <c r="D1036" t="inlineStr">
        <is>
          <t>unit</t>
        </is>
      </c>
      <c r="F1036" t="inlineStr">
        <is>
          <t>technosphere</t>
        </is>
      </c>
      <c r="G1036" t="n">
        <v>0</v>
      </c>
      <c r="H1036" t="inlineStr">
        <is>
          <t>photovoltaic slanted-roof installation, 3 kWp, micro-Si, laminated, integrated, on roof</t>
        </is>
      </c>
      <c r="I1036" t="inlineStr">
        <is>
          <t>(2,2,1,1,1,3); Calculation with average annual yield and share of technologies. Lifetime: 30a.</t>
        </is>
      </c>
      <c r="K1036" t="inlineStr">
        <is>
          <t>residential</t>
        </is>
      </c>
      <c r="L1036">
        <f>L1035</f>
        <v>0.17766751537682748</v>
      </c>
      <c r="M1036" s="30">
        <f>INDEX(parameters!$D$41:$AG$178,MATCH('PV (extension)'!B1023,parameters!$C$41:$C$178,0),MATCH('PV (extension)'!A1036,parameters!$D$5:$AG$5,0))/L1036</f>
        <v>5.1742493013949662E-4</v>
      </c>
      <c r="N1036" s="3" t="inlineStr">
        <is>
          <t>roof-top</t>
        </is>
      </c>
      <c r="O1036">
        <f>INDEX(parameters!$C$196:$EJ$198,MATCH('PV (extension)'!N1036,parameters!$B$196:$B$198,0),MATCH('PV (extension)'!B1023,parameters!$C$195:$EJ$195,0))</f>
        <v>1746.5355944700448</v>
      </c>
      <c r="P1036" t="n">
        <v>3</v>
      </c>
      <c r="Q1036" t="n">
        <v>30</v>
      </c>
      <c r="R1036">
        <f>Q1036*P1036*O1036</f>
        <v>157188.20350230404</v>
      </c>
      <c r="S1036">
        <f>1/R1036</f>
        <v>6.3618005532160828E-6</v>
      </c>
    </row>
    <row r="1037" ht="16" customHeight="1" s="29">
      <c r="A1037" t="inlineStr">
        <is>
          <t>photovoltaic slanted-roof installation, 3 kWp, micro-Si, panel, mounted, on roof</t>
        </is>
      </c>
      <c r="B1037" s="30">
        <f>M1037*S1037</f>
        <v>5.7226575493208333E-8</v>
      </c>
      <c r="C1037" t="inlineStr">
        <is>
          <t>RER</t>
        </is>
      </c>
      <c r="D1037" t="inlineStr">
        <is>
          <t>unit</t>
        </is>
      </c>
      <c r="F1037" t="inlineStr">
        <is>
          <t>technosphere</t>
        </is>
      </c>
      <c r="G1037" t="n">
        <v>0</v>
      </c>
      <c r="H1037" t="inlineStr">
        <is>
          <t>photovoltaic slanted-roof installation, 3 kWp, micro-Si, panel, mounted, on roof</t>
        </is>
      </c>
      <c r="I1037" t="inlineStr">
        <is>
          <t>(2,2,1,1,1,3); Calculation with average annual yield and share of technologies. Lifetime: 30a.</t>
        </is>
      </c>
      <c r="K1037" t="inlineStr">
        <is>
          <t>residential</t>
        </is>
      </c>
      <c r="L1037">
        <f>L1036</f>
        <v>0.17766751537682748</v>
      </c>
      <c r="M1037" s="30">
        <f>INDEX(parameters!$D$41:$AG$178,MATCH('PV (extension)'!B1023,parameters!$C$41:$C$178,0),MATCH('PV (extension)'!A1037,parameters!$D$5:$AG$5,0))/L1037</f>
        <v>8.9953425943663963E-3</v>
      </c>
      <c r="N1037" s="3" t="inlineStr">
        <is>
          <t>roof-top</t>
        </is>
      </c>
      <c r="O1037">
        <f>INDEX(parameters!$C$196:$EJ$198,MATCH('PV (extension)'!N1037,parameters!$B$196:$B$198,0),MATCH('PV (extension)'!B1023,parameters!$C$195:$EJ$195,0))</f>
        <v>1746.5355944700448</v>
      </c>
      <c r="P1037" t="n">
        <v>3</v>
      </c>
      <c r="Q1037" t="n">
        <v>30</v>
      </c>
      <c r="R1037">
        <f>Q1037*P1037*O1037</f>
        <v>157188.20350230404</v>
      </c>
      <c r="S1037">
        <f>1/R1037</f>
        <v>6.3618005532160828E-6</v>
      </c>
    </row>
    <row r="1038" s="29">
      <c r="A1038" t="inlineStr">
        <is>
          <t>photovoltaic facade installation, 3kWp, multi-Si, laminated, integrated, at building</t>
        </is>
      </c>
      <c r="B1038" s="30">
        <f>M1038*S1038</f>
        <v>1.67604191126215E-7</v>
      </c>
      <c r="C1038" t="inlineStr">
        <is>
          <t>RER</t>
        </is>
      </c>
      <c r="D1038" t="inlineStr">
        <is>
          <t>unit</t>
        </is>
      </c>
      <c r="F1038" t="inlineStr">
        <is>
          <t>technosphere</t>
        </is>
      </c>
      <c r="G1038" t="n">
        <v>0</v>
      </c>
      <c r="H1038" t="inlineStr">
        <is>
          <t>photovoltaic facade installation, 3kWp, multi-Si, laminated, integrated, at building</t>
        </is>
      </c>
      <c r="I1038" t="inlineStr">
        <is>
          <t>(2,2,1,1,1,3); Calculation with average annual yield and share of technologies. Lifetime: 30a.</t>
        </is>
      </c>
      <c r="K1038" t="inlineStr">
        <is>
          <t>residential</t>
        </is>
      </c>
      <c r="L1038">
        <f>L1037</f>
        <v>0.17766751537682748</v>
      </c>
      <c r="M1038" s="30">
        <f>INDEX(parameters!$D$41:$AG$178,MATCH('PV (extension)'!B1023,parameters!$C$41:$C$178,0),MATCH('PV (extension)'!A1038,parameters!$D$5:$AG$5,0))/L1038</f>
        <v>1.8497835237986298E-2</v>
      </c>
      <c r="N1038" t="inlineStr">
        <is>
          <t>façade</t>
        </is>
      </c>
      <c r="O1038">
        <f>INDEX(parameters!$C$196:$EJ$198,MATCH('PV (extension)'!N1038,parameters!$B$196:$B$198,0),MATCH('PV (extension)'!B1023,parameters!$C$195:$EJ$195,0))</f>
        <v>1226.290949308755</v>
      </c>
      <c r="P1038" t="n">
        <v>3</v>
      </c>
      <c r="Q1038" t="n">
        <v>30</v>
      </c>
      <c r="R1038">
        <f>Q1038*P1038*O1038</f>
        <v>110366.18543778795</v>
      </c>
      <c r="S1038">
        <f>1/R1038</f>
        <v>9.0607462424592682E-6</v>
      </c>
    </row>
    <row r="1039" s="29">
      <c r="A1039" t="inlineStr">
        <is>
          <t>photovoltaic facade installation, 3kWp, multi-Si, panel, mounted, at building</t>
        </is>
      </c>
      <c r="B1039" s="30">
        <f>M1039*S1039</f>
        <v>1.6437535205681539E-7</v>
      </c>
      <c r="C1039" t="inlineStr">
        <is>
          <t>RER</t>
        </is>
      </c>
      <c r="D1039" t="inlineStr">
        <is>
          <t>unit</t>
        </is>
      </c>
      <c r="F1039" t="inlineStr">
        <is>
          <t>technosphere</t>
        </is>
      </c>
      <c r="G1039" t="n">
        <v>0</v>
      </c>
      <c r="H1039" t="inlineStr">
        <is>
          <t>photovoltaic facade installation, 3kWp, multi-Si, panel, mounted, at building</t>
        </is>
      </c>
      <c r="I1039" t="inlineStr">
        <is>
          <t>(2,2,1,1,1,3); Calculation with average annual yield and share of technologies. Lifetime: 30a.</t>
        </is>
      </c>
      <c r="K1039" t="inlineStr">
        <is>
          <t>residential</t>
        </is>
      </c>
      <c r="L1039">
        <f>L1038</f>
        <v>0.17766751537682748</v>
      </c>
      <c r="M1039" s="30">
        <f>INDEX(parameters!$D$41:$AG$178,MATCH('PV (extension)'!B1023,parameters!$C$41:$C$178,0),MATCH('PV (extension)'!A1039,parameters!$D$5:$AG$5,0))/L1039</f>
        <v>1.8141480586504166E-2</v>
      </c>
      <c r="N1039" t="inlineStr">
        <is>
          <t>façade</t>
        </is>
      </c>
      <c r="O1039">
        <f>INDEX(parameters!$C$196:$EJ$198,MATCH('PV (extension)'!N1039,parameters!$B$196:$B$198,0),MATCH('PV (extension)'!B1023,parameters!$C$195:$EJ$195,0))</f>
        <v>1226.290949308755</v>
      </c>
      <c r="P1039" t="n">
        <v>3</v>
      </c>
      <c r="Q1039" t="n">
        <v>30</v>
      </c>
      <c r="R1039">
        <f>Q1039*P1039*O1039</f>
        <v>110366.18543778795</v>
      </c>
      <c r="S1039">
        <f>1/R1039</f>
        <v>9.0607462424592682E-6</v>
      </c>
    </row>
    <row r="1040" s="29">
      <c r="A1040" t="inlineStr">
        <is>
          <t>photovoltaic facade installation, 3kWp, single-Si, laminated, integrated, at building</t>
        </is>
      </c>
      <c r="B1040" s="30">
        <f>M1040*S1040</f>
        <v>8.8359058575275227E-8</v>
      </c>
      <c r="C1040" t="inlineStr">
        <is>
          <t>RER</t>
        </is>
      </c>
      <c r="D1040" t="inlineStr">
        <is>
          <t>unit</t>
        </is>
      </c>
      <c r="F1040" t="inlineStr">
        <is>
          <t>technosphere</t>
        </is>
      </c>
      <c r="G1040" t="n">
        <v>0</v>
      </c>
      <c r="H1040" t="inlineStr">
        <is>
          <t>photovoltaic facade installation, 3kWp, single-Si, laminated, integrated, at building</t>
        </is>
      </c>
      <c r="I1040" t="inlineStr">
        <is>
          <t>(2,2,1,1,1,3); Calculation with average annual yield and share of technologies. Lifetime: 30a.</t>
        </is>
      </c>
      <c r="K1040" t="inlineStr">
        <is>
          <t>residential</t>
        </is>
      </c>
      <c r="L1040">
        <f>L1039</f>
        <v>0.17766751537682748</v>
      </c>
      <c r="M1040" s="30">
        <f>INDEX(parameters!$D$41:$AG$178,MATCH('PV (extension)'!B1023,parameters!$C$41:$C$178,0),MATCH('PV (extension)'!A1040,parameters!$D$5:$AG$5,0))/L1040</f>
        <v>9.7518522438271929E-3</v>
      </c>
      <c r="N1040" t="inlineStr">
        <is>
          <t>façade</t>
        </is>
      </c>
      <c r="O1040">
        <f>INDEX(parameters!$C$196:$EJ$198,MATCH('PV (extension)'!N1040,parameters!$B$196:$B$198,0),MATCH('PV (extension)'!B1023,parameters!$C$195:$EJ$195,0))</f>
        <v>1226.290949308755</v>
      </c>
      <c r="P1040" t="n">
        <v>3</v>
      </c>
      <c r="Q1040" t="n">
        <v>30</v>
      </c>
      <c r="R1040">
        <f>Q1040*P1040*O1040</f>
        <v>110366.18543778795</v>
      </c>
      <c r="S1040">
        <f>1/R1040</f>
        <v>9.0607462424592682E-6</v>
      </c>
    </row>
    <row r="1041" s="29">
      <c r="A1041" t="inlineStr">
        <is>
          <t>photovoltaic facade installation, 3kWp, single-Si, panel, mounted, at building</t>
        </is>
      </c>
      <c r="B1041" s="30">
        <f>M1041*S1041</f>
        <v>8.8282606002392177E-8</v>
      </c>
      <c r="C1041" t="inlineStr">
        <is>
          <t>RER</t>
        </is>
      </c>
      <c r="D1041" t="inlineStr">
        <is>
          <t>unit</t>
        </is>
      </c>
      <c r="F1041" t="inlineStr">
        <is>
          <t>technosphere</t>
        </is>
      </c>
      <c r="G1041" t="n">
        <v>0</v>
      </c>
      <c r="H1041" t="inlineStr">
        <is>
          <t>photovoltaic facade installation, 3kWp, single-Si, panel, mounted, at building</t>
        </is>
      </c>
      <c r="I1041" t="inlineStr">
        <is>
          <t>(2,2,1,1,1,3); Calculation with average annual yield and share of technologies. Lifetime: 30a.</t>
        </is>
      </c>
      <c r="K1041" t="inlineStr">
        <is>
          <t>residential</t>
        </is>
      </c>
      <c r="L1041">
        <f>L1040</f>
        <v>0.17766751537682748</v>
      </c>
      <c r="M1041" s="30">
        <f>INDEX(parameters!$D$41:$AG$178,MATCH('PV (extension)'!B1023,parameters!$C$41:$C$178,0),MATCH('PV (extension)'!A1041,parameters!$D$5:$AG$5,0))/L1041</f>
        <v>9.7434144649911868E-3</v>
      </c>
      <c r="N1041" t="inlineStr">
        <is>
          <t>façade</t>
        </is>
      </c>
      <c r="O1041">
        <f>INDEX(parameters!$C$196:$EJ$198,MATCH('PV (extension)'!N1041,parameters!$B$196:$B$198,0),MATCH('PV (extension)'!B1023,parameters!$C$195:$EJ$195,0))</f>
        <v>1226.290949308755</v>
      </c>
      <c r="P1041" t="n">
        <v>3</v>
      </c>
      <c r="Q1041" t="n">
        <v>30</v>
      </c>
      <c r="R1041">
        <f>Q1041*P1041*O1041</f>
        <v>110366.18543778795</v>
      </c>
      <c r="S1041">
        <f>1/R1041</f>
        <v>9.0607462424592682E-6</v>
      </c>
    </row>
    <row r="1042" ht="16" customHeight="1" s="29">
      <c r="A1042" t="inlineStr">
        <is>
          <t>photovoltaic flat-roof installation, 3kWp, multi-Si, on roof</t>
        </is>
      </c>
      <c r="B1042" s="30">
        <f>M1042*S1042</f>
        <v>1.8127489233630696E-6</v>
      </c>
      <c r="C1042" t="inlineStr">
        <is>
          <t>RER</t>
        </is>
      </c>
      <c r="D1042" t="inlineStr">
        <is>
          <t>unit</t>
        </is>
      </c>
      <c r="F1042" t="inlineStr">
        <is>
          <t>technosphere</t>
        </is>
      </c>
      <c r="G1042" t="n">
        <v>0</v>
      </c>
      <c r="H1042" t="inlineStr">
        <is>
          <t>photovoltaic flat-roof installation, 3kWp, multi-Si, on roof</t>
        </is>
      </c>
      <c r="I1042" t="inlineStr">
        <is>
          <t>(2,2,1,1,1,3); Calculation with average annual yield and share of technologies. Lifetime: 30a.</t>
        </is>
      </c>
      <c r="K1042" t="inlineStr">
        <is>
          <t>residential</t>
        </is>
      </c>
      <c r="L1042">
        <f>L1041</f>
        <v>0.17766751537682748</v>
      </c>
      <c r="M1042" s="30">
        <f>INDEX(parameters!$D$41:$AG$178,MATCH('PV (extension)'!B1023,parameters!$C$41:$C$178,0),MATCH('PV (extension)'!A1042,parameters!$D$5:$AG$5,0))/L1042</f>
        <v>0.28494274666417674</v>
      </c>
      <c r="N1042" s="3" t="inlineStr">
        <is>
          <t>roof-top</t>
        </is>
      </c>
      <c r="O1042">
        <f>INDEX(parameters!$C$196:$EJ$198,MATCH('PV (extension)'!N1042,parameters!$B$196:$B$198,0),MATCH('PV (extension)'!B1023,parameters!$C$195:$EJ$195,0))</f>
        <v>1746.5355944700448</v>
      </c>
      <c r="P1042" t="n">
        <v>3</v>
      </c>
      <c r="Q1042" t="n">
        <v>30</v>
      </c>
      <c r="R1042">
        <f>Q1042*P1042*O1042</f>
        <v>157188.20350230404</v>
      </c>
      <c r="S1042">
        <f>1/R1042</f>
        <v>6.3618005532160828E-6</v>
      </c>
    </row>
    <row r="1043" ht="16" customHeight="1" s="29">
      <c r="A1043" t="inlineStr">
        <is>
          <t>photovoltaic flat-roof installation, 3kWp, single-Si, on roof</t>
        </is>
      </c>
      <c r="B1043" s="30">
        <f>M1043*S1043</f>
        <v>9.4622867925378314E-7</v>
      </c>
      <c r="C1043" t="inlineStr">
        <is>
          <t>RER</t>
        </is>
      </c>
      <c r="D1043" t="inlineStr">
        <is>
          <t>unit</t>
        </is>
      </c>
      <c r="F1043" t="inlineStr">
        <is>
          <t>technosphere</t>
        </is>
      </c>
      <c r="G1043" t="n">
        <v>0</v>
      </c>
      <c r="H1043" t="inlineStr">
        <is>
          <t>photovoltaic flat-roof installation, 3kWp, single-Si, on roof</t>
        </is>
      </c>
      <c r="I1043" t="inlineStr">
        <is>
          <t>(2,2,1,1,1,3); Calculation with average annual yield and share of technologies. Lifetime: 30a.</t>
        </is>
      </c>
      <c r="K1043" t="inlineStr">
        <is>
          <t>residential</t>
        </is>
      </c>
      <c r="L1043">
        <f>L1042</f>
        <v>0.17766751537682748</v>
      </c>
      <c r="M1043" s="30">
        <f>INDEX(parameters!$D$41:$AG$178,MATCH('PV (extension)'!B1023,parameters!$C$41:$C$178,0),MATCH('PV (extension)'!A1043,parameters!$D$5:$AG$5,0))/L1043</f>
        <v>0.14873598619426004</v>
      </c>
      <c r="N1043" s="3" t="inlineStr">
        <is>
          <t>roof-top</t>
        </is>
      </c>
      <c r="O1043">
        <f>INDEX(parameters!$C$196:$EJ$198,MATCH('PV (extension)'!N1043,parameters!$B$196:$B$198,0),MATCH('PV (extension)'!B1023,parameters!$C$195:$EJ$195,0))</f>
        <v>1746.5355944700448</v>
      </c>
      <c r="P1043" t="n">
        <v>3</v>
      </c>
      <c r="Q1043" t="n">
        <v>30</v>
      </c>
      <c r="R1043">
        <f>Q1043*P1043*O1043</f>
        <v>157188.20350230404</v>
      </c>
      <c r="S1043">
        <f>1/R1043</f>
        <v>6.3618005532160828E-6</v>
      </c>
    </row>
    <row r="1044" ht="16" customHeight="1" s="29">
      <c r="A1044" t="inlineStr">
        <is>
          <t>photovoltaic slanted-roof installation, 3kWp, CIS, panel, mounted, on roof</t>
        </is>
      </c>
      <c r="B1044" s="30">
        <f>M1044*S1044</f>
        <v>5.2337633316811863E-7</v>
      </c>
      <c r="C1044" t="inlineStr">
        <is>
          <t>CH</t>
        </is>
      </c>
      <c r="D1044" t="inlineStr">
        <is>
          <t>unit</t>
        </is>
      </c>
      <c r="F1044" t="inlineStr">
        <is>
          <t>technosphere</t>
        </is>
      </c>
      <c r="G1044" t="n">
        <v>0</v>
      </c>
      <c r="H1044" t="inlineStr">
        <is>
          <t>photovoltaic slanted-roof installation, 3kWp, CIS, panel, mounted, on roof</t>
        </is>
      </c>
      <c r="I1044" t="inlineStr">
        <is>
          <t>(2,2,1,1,1,3); Calculation with average annual yield and share of technologies. Lifetime: 30a.</t>
        </is>
      </c>
      <c r="K1044" t="inlineStr">
        <is>
          <t>residential</t>
        </is>
      </c>
      <c r="L1044">
        <f>L1043</f>
        <v>0.17766751537682748</v>
      </c>
      <c r="M1044" s="30">
        <f>INDEX(parameters!$D$41:$AG$178,MATCH('PV (extension)'!B1023,parameters!$C$41:$C$178,0),MATCH('PV (extension)'!A1044,parameters!$D$5:$AG$5,0))/L1044</f>
        <v>8.2268585566319899E-2</v>
      </c>
      <c r="N1044" s="3" t="inlineStr">
        <is>
          <t>roof-top</t>
        </is>
      </c>
      <c r="O1044">
        <f>INDEX(parameters!$C$196:$EJ$198,MATCH('PV (extension)'!N1044,parameters!$B$196:$B$198,0),MATCH('PV (extension)'!B1023,parameters!$C$195:$EJ$195,0))</f>
        <v>1746.5355944700448</v>
      </c>
      <c r="P1044" t="n">
        <v>3</v>
      </c>
      <c r="Q1044" t="n">
        <v>30</v>
      </c>
      <c r="R1044">
        <f>Q1044*P1044*O1044</f>
        <v>157188.20350230404</v>
      </c>
      <c r="S1044">
        <f>1/R1044</f>
        <v>6.3618005532160828E-6</v>
      </c>
    </row>
    <row r="1045" ht="16" customHeight="1" s="29">
      <c r="A1045" t="inlineStr">
        <is>
          <t>photovoltaic slanted-roof installation, 3kWp, CdTe, laminated, integrated, on roof</t>
        </is>
      </c>
      <c r="B1045" s="30">
        <f>M1045*S1045</f>
        <v>1.4654865536592811E-8</v>
      </c>
      <c r="C1045" t="inlineStr">
        <is>
          <t>CH</t>
        </is>
      </c>
      <c r="D1045" t="inlineStr">
        <is>
          <t>unit</t>
        </is>
      </c>
      <c r="F1045" t="inlineStr">
        <is>
          <t>technosphere</t>
        </is>
      </c>
      <c r="G1045" t="n">
        <v>0</v>
      </c>
      <c r="H1045" t="inlineStr">
        <is>
          <t>photovoltaic slanted-roof installation, 3kWp, CdTe, laminated, integrated, on roof</t>
        </is>
      </c>
      <c r="I1045" t="inlineStr">
        <is>
          <t>(2,2,1,1,1,3); Calculation with average annual yield and share of technologies. Lifetime: 30a.</t>
        </is>
      </c>
      <c r="K1045" t="inlineStr">
        <is>
          <t>residential</t>
        </is>
      </c>
      <c r="L1045">
        <f>L1044</f>
        <v>0.17766751537682748</v>
      </c>
      <c r="M1045" s="30">
        <f>INDEX(parameters!$D$41:$AG$178,MATCH('PV (extension)'!B1023,parameters!$C$41:$C$178,0),MATCH('PV (extension)'!A1045,parameters!$D$5:$AG$5,0))/L1045</f>
        <v>2.3035719862648527E-3</v>
      </c>
      <c r="N1045" s="3" t="inlineStr">
        <is>
          <t>roof-top</t>
        </is>
      </c>
      <c r="O1045">
        <f>INDEX(parameters!$C$196:$EJ$198,MATCH('PV (extension)'!N1045,parameters!$B$196:$B$198,0),MATCH('PV (extension)'!B1023,parameters!$C$195:$EJ$195,0))</f>
        <v>1746.5355944700448</v>
      </c>
      <c r="P1045" t="n">
        <v>3</v>
      </c>
      <c r="Q1045" t="n">
        <v>30</v>
      </c>
      <c r="R1045">
        <f>Q1045*P1045*O1045</f>
        <v>157188.20350230404</v>
      </c>
      <c r="S1045">
        <f>1/R1045</f>
        <v>6.3618005532160828E-6</v>
      </c>
    </row>
    <row r="1046" ht="16" customHeight="1" s="29">
      <c r="A1046" t="inlineStr">
        <is>
          <t>photovoltaic slanted-roof installation, 3kWp, multi-Si, laminated, integrated, on roof</t>
        </is>
      </c>
      <c r="B1046" s="30">
        <f>M1046*S1046</f>
        <v>8.7065417063509296E-8</v>
      </c>
      <c r="C1046" t="inlineStr">
        <is>
          <t>RER</t>
        </is>
      </c>
      <c r="D1046" t="inlineStr">
        <is>
          <t>unit</t>
        </is>
      </c>
      <c r="F1046" t="inlineStr">
        <is>
          <t>technosphere</t>
        </is>
      </c>
      <c r="G1046" t="n">
        <v>0</v>
      </c>
      <c r="H1046" t="inlineStr">
        <is>
          <t>photovoltaic slanted-roof installation, 3kWp, multi-Si, laminated, integrated, on roof</t>
        </is>
      </c>
      <c r="I1046" t="inlineStr">
        <is>
          <t>(2,2,1,1,1,3); Calculation with average annual yield and share of technologies. Lifetime: 30a.</t>
        </is>
      </c>
      <c r="K1046" t="inlineStr">
        <is>
          <t>residential</t>
        </is>
      </c>
      <c r="L1046">
        <f>L1045</f>
        <v>0.17766751537682748</v>
      </c>
      <c r="M1046" s="30">
        <f>INDEX(parameters!$D$41:$AG$178,MATCH('PV (extension)'!B1023,parameters!$C$41:$C$178,0),MATCH('PV (extension)'!A1046,parameters!$D$5:$AG$5,0))/L1046</f>
        <v>1.3685656495391874E-2</v>
      </c>
      <c r="N1046" s="3" t="inlineStr">
        <is>
          <t>roof-top</t>
        </is>
      </c>
      <c r="O1046">
        <f>INDEX(parameters!$C$196:$EJ$198,MATCH('PV (extension)'!N1046,parameters!$B$196:$B$198,0),MATCH('PV (extension)'!B1023,parameters!$C$195:$EJ$195,0))</f>
        <v>1746.5355944700448</v>
      </c>
      <c r="P1046" t="n">
        <v>3</v>
      </c>
      <c r="Q1046" t="n">
        <v>30</v>
      </c>
      <c r="R1046">
        <f>Q1046*P1046*O1046</f>
        <v>157188.20350230404</v>
      </c>
      <c r="S1046">
        <f>1/R1046</f>
        <v>6.3618005532160828E-6</v>
      </c>
    </row>
    <row r="1047" ht="16" customHeight="1" s="29">
      <c r="A1047" t="inlineStr">
        <is>
          <t>photovoltaic slanted-roof installation, 3kWp, multi-Si, panel, mounted, on roof</t>
        </is>
      </c>
      <c r="B1047" s="30">
        <f>M1047*S1047</f>
        <v>1.4902506894843211E-6</v>
      </c>
      <c r="C1047" t="inlineStr">
        <is>
          <t>RER</t>
        </is>
      </c>
      <c r="D1047" t="inlineStr">
        <is>
          <t>unit</t>
        </is>
      </c>
      <c r="F1047" t="inlineStr">
        <is>
          <t>technosphere</t>
        </is>
      </c>
      <c r="G1047" t="n">
        <v>0</v>
      </c>
      <c r="H1047" t="inlineStr">
        <is>
          <t>photovoltaic slanted-roof installation, 3kWp, multi-Si, panel, mounted, on roof</t>
        </is>
      </c>
      <c r="I1047" t="inlineStr">
        <is>
          <t>(2,2,1,1,1,3); Calculation with average annual yield and share of technologies. Lifetime: 30a.</t>
        </is>
      </c>
      <c r="K1047" t="inlineStr">
        <is>
          <t>residential</t>
        </is>
      </c>
      <c r="L1047">
        <f>L1046</f>
        <v>0.17766751537682748</v>
      </c>
      <c r="M1047" s="30">
        <f>INDEX(parameters!$D$41:$AG$178,MATCH('PV (extension)'!B1023,parameters!$C$41:$C$178,0),MATCH('PV (extension)'!A1047,parameters!$D$5:$AG$5,0))/L1047</f>
        <v>0.23424982864811036</v>
      </c>
      <c r="N1047" s="3" t="inlineStr">
        <is>
          <t>roof-top</t>
        </is>
      </c>
      <c r="O1047">
        <f>INDEX(parameters!$C$196:$EJ$198,MATCH('PV (extension)'!N1047,parameters!$B$196:$B$198,0),MATCH('PV (extension)'!B1023,parameters!$C$195:$EJ$195,0))</f>
        <v>1746.5355944700448</v>
      </c>
      <c r="P1047" t="n">
        <v>3</v>
      </c>
      <c r="Q1047" t="n">
        <v>30</v>
      </c>
      <c r="R1047">
        <f>Q1047*P1047*O1047</f>
        <v>157188.20350230404</v>
      </c>
      <c r="S1047">
        <f>1/R1047</f>
        <v>6.3618005532160828E-6</v>
      </c>
    </row>
    <row r="1048" ht="16" customHeight="1" s="29">
      <c r="A1048" t="inlineStr">
        <is>
          <t>photovoltaic slanted-roof installation, 3kWp, single-Si, laminated, integrated, on roof</t>
        </is>
      </c>
      <c r="B1048" s="30">
        <f>M1048*S1048</f>
        <v>4.6013750123423054E-8</v>
      </c>
      <c r="C1048" t="inlineStr">
        <is>
          <t>RER</t>
        </is>
      </c>
      <c r="D1048" t="inlineStr">
        <is>
          <t>unit</t>
        </is>
      </c>
      <c r="F1048" t="inlineStr">
        <is>
          <t>technosphere</t>
        </is>
      </c>
      <c r="G1048" t="n">
        <v>0</v>
      </c>
      <c r="H1048" t="inlineStr">
        <is>
          <t>photovoltaic slanted-roof installation, 3kWp, single-Si, laminated, integrated, on roof</t>
        </is>
      </c>
      <c r="I1048" t="inlineStr">
        <is>
          <t>(2,2,1,1,1,3); Calculation with average annual yield and share of technologies. Lifetime: 30a.</t>
        </is>
      </c>
      <c r="K1048" t="inlineStr">
        <is>
          <t>residential</t>
        </is>
      </c>
      <c r="L1048">
        <f>L1047</f>
        <v>0.17766751537682748</v>
      </c>
      <c r="M1048" s="30">
        <f>INDEX(parameters!$D$41:$AG$178,MATCH('PV (extension)'!B1023,parameters!$C$41:$C$178,0),MATCH('PV (extension)'!A1048,parameters!$D$5:$AG$5,0))/L1048</f>
        <v>7.2328187183047909E-3</v>
      </c>
      <c r="N1048" s="3" t="inlineStr">
        <is>
          <t>roof-top</t>
        </is>
      </c>
      <c r="O1048">
        <f>INDEX(parameters!$C$196:$EJ$198,MATCH('PV (extension)'!N1048,parameters!$B$196:$B$198,0),MATCH('PV (extension)'!B1023,parameters!$C$195:$EJ$195,0))</f>
        <v>1746.5355944700448</v>
      </c>
      <c r="P1048" t="n">
        <v>3</v>
      </c>
      <c r="Q1048" t="n">
        <v>30</v>
      </c>
      <c r="R1048">
        <f>Q1048*P1048*O1048</f>
        <v>157188.20350230404</v>
      </c>
      <c r="S1048">
        <f>1/R1048</f>
        <v>6.3618005532160828E-6</v>
      </c>
    </row>
    <row r="1049" ht="16" customHeight="1" s="29">
      <c r="A1049" t="inlineStr">
        <is>
          <t>photovoltaic slanted-roof installation, 3kWp, single-Si, panel, mounted, on roof</t>
        </is>
      </c>
      <c r="B1049" s="30">
        <f>M1049*S1049</f>
        <v>7.7881530746751063E-7</v>
      </c>
      <c r="C1049" t="inlineStr">
        <is>
          <t>RER</t>
        </is>
      </c>
      <c r="D1049" t="inlineStr">
        <is>
          <t>unit</t>
        </is>
      </c>
      <c r="F1049" t="inlineStr">
        <is>
          <t>technosphere</t>
        </is>
      </c>
      <c r="G1049" t="n">
        <v>0</v>
      </c>
      <c r="H1049" t="inlineStr">
        <is>
          <t>photovoltaic slanted-roof installation, 3kWp, single-Si, panel, mounted, on roof</t>
        </is>
      </c>
      <c r="I1049" t="inlineStr">
        <is>
          <t>(2,2,1,1,1,3); Calculation with average annual yield and share of technologies. Lifetime: 30a.</t>
        </is>
      </c>
      <c r="K1049" t="inlineStr">
        <is>
          <t>residential</t>
        </is>
      </c>
      <c r="L1049">
        <f>L1048</f>
        <v>0.17766751537682748</v>
      </c>
      <c r="M1049" s="30">
        <f>INDEX(parameters!$D$41:$AG$178,MATCH('PV (extension)'!B1023,parameters!$C$41:$C$178,0),MATCH('PV (extension)'!A1049,parameters!$D$5:$AG$5,0))/L1049</f>
        <v>0.12242057904091255</v>
      </c>
      <c r="N1049" s="3" t="inlineStr">
        <is>
          <t>roof-top</t>
        </is>
      </c>
      <c r="O1049">
        <f>INDEX(parameters!$C$196:$EJ$198,MATCH('PV (extension)'!N1049,parameters!$B$196:$B$198,0),MATCH('PV (extension)'!B1023,parameters!$C$195:$EJ$195,0))</f>
        <v>1746.5355944700448</v>
      </c>
      <c r="P1049" t="n">
        <v>3</v>
      </c>
      <c r="Q1049" t="n">
        <v>30</v>
      </c>
      <c r="R1049">
        <f>Q1049*P1049*O1049</f>
        <v>157188.20350230404</v>
      </c>
      <c r="S1049">
        <f>1/R1049</f>
        <v>6.3618005532160828E-6</v>
      </c>
    </row>
    <row r="1050" s="29">
      <c r="A1050" t="inlineStr">
        <is>
          <t>market for tap water</t>
        </is>
      </c>
      <c r="B1050" t="n">
        <v>0.0037026</v>
      </c>
      <c r="C1050" t="inlineStr">
        <is>
          <t>Europe without Switzerland</t>
        </is>
      </c>
      <c r="D1050" t="inlineStr">
        <is>
          <t>kilogram</t>
        </is>
      </c>
      <c r="F1050" t="inlineStr">
        <is>
          <t>technosphere</t>
        </is>
      </c>
      <c r="G1050" t="n">
        <v>0</v>
      </c>
      <c r="H1050" t="inlineStr">
        <is>
          <t>tap water</t>
        </is>
      </c>
      <c r="I1050" t="inlineStr">
        <is>
          <t>(2,2,1,1,1,3); Estimation 20l/m2 panel</t>
        </is>
      </c>
    </row>
    <row r="1051" s="29">
      <c r="A1051" t="inlineStr">
        <is>
          <t>treatment of wastewater, from residence, capacity 1.1E10l/year</t>
        </is>
      </c>
      <c r="B1051" t="n">
        <v>-3.3323e-06</v>
      </c>
      <c r="C1051" t="inlineStr">
        <is>
          <t>CH</t>
        </is>
      </c>
      <c r="D1051" t="inlineStr">
        <is>
          <t>cubic meter</t>
        </is>
      </c>
      <c r="F1051" t="inlineStr">
        <is>
          <t>technosphere</t>
        </is>
      </c>
      <c r="G1051" t="n">
        <v>0</v>
      </c>
      <c r="H1051" t="inlineStr">
        <is>
          <t>wastewater, from residence</t>
        </is>
      </c>
      <c r="I1051" t="inlineStr">
        <is>
          <t>(2,2,1,1,1,3); Estimation 20l/m2 panel</t>
        </is>
      </c>
    </row>
    <row r="1052" s="29"/>
    <row r="1053" customFormat="1" s="28">
      <c r="A1053" s="28" t="inlineStr">
        <is>
          <t>Activity</t>
        </is>
      </c>
      <c r="B1053" s="28" t="inlineStr">
        <is>
          <t>electricity production, photovoltaic, commercial</t>
        </is>
      </c>
    </row>
    <row r="1054">
      <c r="A1054" t="inlineStr">
        <is>
          <t>comment</t>
        </is>
      </c>
      <c r="B105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")&amp;HLOOKUP(B1055,parameters!$C$195:$EJ$198,2,0)&amp;" kWh/kWp.
Annual output, Facade: "&amp;HLOOKUP(B1055,parameters!$C$195:$EJ$198,3,0)&amp;" kWh/kWp.
Annual output, Open-ground: "&amp;HLOOKUP(B1055,parameters!$C$195:$EJ$198,4,0)&amp;_xlfn._LONGTEXT("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")&amp;VLOOKUP(B1055,'extension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1746.53559447004 kWh/kWp.
Annual output, Facade: 1226.29094930875 kWh/kWp.
Annual output, Open-ground: 1858.01658986175 kWh/kWp.
Amount of solar energy transformed to electricity. Waste heat emission due to losses of electricity in the system.
Technology:  Electricity production with grid-connected photovoltaic power plants.
Time period:  Time of publications
Production volume: 0.89 GWh in 2025.
Sampling:  Statistical data and model calculations
Extrapolations:  Use of PV technology data investigated for other countries (Switzerland). Correction of average yield with Swiss data.
Uncertainty:  None
Author: Romain Sacchi, PSI, romain.sacchi@psi.ch</v>
      </c>
    </row>
    <row r="1055" s="29">
      <c r="A1055" t="inlineStr">
        <is>
          <t>location</t>
        </is>
      </c>
      <c r="B1055" t="inlineStr">
        <is>
          <t>LS</t>
        </is>
      </c>
    </row>
    <row r="1056" s="29">
      <c r="A1056" t="inlineStr">
        <is>
          <t>production amount</t>
        </is>
      </c>
      <c r="B1056" t="n">
        <v>1</v>
      </c>
    </row>
    <row r="1057" s="29">
      <c r="A1057" t="inlineStr">
        <is>
          <t>reference product</t>
        </is>
      </c>
      <c r="B1057" t="inlineStr">
        <is>
          <t>electricity, low voltage</t>
        </is>
      </c>
    </row>
    <row r="1058" s="29">
      <c r="A1058" t="inlineStr">
        <is>
          <t>source</t>
        </is>
      </c>
      <c r="B10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59" s="29">
      <c r="A1059" t="inlineStr">
        <is>
          <t>type</t>
        </is>
      </c>
      <c r="B1059" t="inlineStr">
        <is>
          <t>process</t>
        </is>
      </c>
    </row>
    <row r="1060" s="29">
      <c r="A1060" t="inlineStr">
        <is>
          <t>unit</t>
        </is>
      </c>
      <c r="B1060" t="inlineStr">
        <is>
          <t>kilowatt hour</t>
        </is>
      </c>
    </row>
    <row r="1061" s="29">
      <c r="A1061" t="inlineStr">
        <is>
          <t>Exchanges</t>
        </is>
      </c>
    </row>
    <row r="1062" customFormat="1" s="28">
      <c r="A1062" s="28" t="inlineStr">
        <is>
          <t>name</t>
        </is>
      </c>
      <c r="B1062" s="28" t="inlineStr">
        <is>
          <t>amount</t>
        </is>
      </c>
      <c r="C1062" s="28" t="inlineStr">
        <is>
          <t>location</t>
        </is>
      </c>
      <c r="D1062" s="28" t="inlineStr">
        <is>
          <t>unit</t>
        </is>
      </c>
      <c r="E1062" s="28" t="inlineStr">
        <is>
          <t>categories</t>
        </is>
      </c>
      <c r="F1062" s="28" t="inlineStr">
        <is>
          <t>type</t>
        </is>
      </c>
      <c r="G1062" s="28" t="inlineStr">
        <is>
          <t>uncertainty type</t>
        </is>
      </c>
      <c r="H1062" s="28" t="inlineStr">
        <is>
          <t>reference product</t>
        </is>
      </c>
      <c r="I1062" s="28" t="inlineStr">
        <is>
          <t>comment</t>
        </is>
      </c>
      <c r="J1062" s="28" t="inlineStr">
        <is>
          <t>production volume</t>
        </is>
      </c>
      <c r="K1062" s="28" t="inlineStr">
        <is>
          <t>scope</t>
        </is>
      </c>
      <c r="L1062" s="28" t="inlineStr">
        <is>
          <t>scope share</t>
        </is>
      </c>
      <c r="M1062" s="28" t="inlineStr">
        <is>
          <t>tech share</t>
        </is>
      </c>
      <c r="N1062" s="28" t="inlineStr">
        <is>
          <t>installation</t>
        </is>
      </c>
      <c r="O1062" s="28" t="inlineStr">
        <is>
          <t>productivity</t>
        </is>
      </c>
      <c r="P1062" s="28" t="inlineStr">
        <is>
          <t>kWp</t>
        </is>
      </c>
      <c r="Q1062" s="28" t="inlineStr">
        <is>
          <t>lifetime</t>
        </is>
      </c>
      <c r="R1062" s="28" t="inlineStr">
        <is>
          <t>lifetime production</t>
        </is>
      </c>
      <c r="S1062" s="28" t="inlineStr">
        <is>
          <t>inverted lifetime production</t>
        </is>
      </c>
    </row>
    <row r="1063" s="29">
      <c r="A1063" t="inlineStr">
        <is>
          <t>Energy, solar, converted</t>
        </is>
      </c>
      <c r="B1063" t="n">
        <v>3.8503</v>
      </c>
      <c r="D1063" t="inlineStr">
        <is>
          <t>megajoule</t>
        </is>
      </c>
      <c r="E1063" t="inlineStr">
        <is>
          <t>natural resource::in air</t>
        </is>
      </c>
      <c r="F1063" t="inlineStr">
        <is>
          <t>biosphere</t>
        </is>
      </c>
      <c r="G1063" t="n">
        <v>0</v>
      </c>
      <c r="I1063" t="inlineStr">
        <is>
          <t>(2,2,1,1,1,3); Energy loss in the system</t>
        </is>
      </c>
    </row>
    <row r="1064" s="29">
      <c r="A1064" t="inlineStr">
        <is>
          <t>Heat, waste</t>
        </is>
      </c>
      <c r="B1064" t="n">
        <v>0.25027</v>
      </c>
      <c r="D1064" t="inlineStr">
        <is>
          <t>megajoule</t>
        </is>
      </c>
      <c r="E1064" t="inlineStr">
        <is>
          <t>air</t>
        </is>
      </c>
      <c r="F1064" t="inlineStr">
        <is>
          <t>biosphere</t>
        </is>
      </c>
      <c r="G1064" t="n">
        <v>0</v>
      </c>
      <c r="I1064" t="inlineStr">
        <is>
          <t>(1,na,na,na,na,na); Calculation with average annual output and share of technologies; Average degradation of 10.5% included</t>
        </is>
      </c>
    </row>
    <row r="1065" s="29">
      <c r="A1065" t="inlineStr">
        <is>
          <t>electricity production, photovoltaic, commercial</t>
        </is>
      </c>
      <c r="B1065" t="n">
        <v>1</v>
      </c>
      <c r="C1065" t="inlineStr">
        <is>
          <t>LS</t>
        </is>
      </c>
      <c r="D1065" t="inlineStr">
        <is>
          <t>kilowatt hour</t>
        </is>
      </c>
      <c r="E1065" t="inlineStr">
        <is>
          <t>photovoltaic::power plants</t>
        </is>
      </c>
      <c r="F1065" t="inlineStr">
        <is>
          <t>production</t>
        </is>
      </c>
      <c r="G1065" t="n">
        <v>0</v>
      </c>
      <c r="H1065" t="inlineStr">
        <is>
          <t>electricity, low voltage</t>
        </is>
      </c>
      <c r="J1065">
        <f>VLOOKUP(C1065,'extension - production vol'!$B$6:$D$235,3,0)</f>
        <v>0.89</v>
      </c>
    </row>
    <row r="1066" ht="16" customHeight="1" s="29">
      <c r="A1066" t="inlineStr">
        <is>
          <t>photovoltaic flat-roof installation, 156 kWp, multi-Si, on roof</t>
        </is>
      </c>
      <c r="B1066" s="30">
        <f>M1066*S1066</f>
        <v>1.5020919109791487E-8</v>
      </c>
      <c r="C1066" t="inlineStr">
        <is>
          <t>CH</t>
        </is>
      </c>
      <c r="D1066" t="inlineStr">
        <is>
          <t>unit</t>
        </is>
      </c>
      <c r="F1066" t="inlineStr">
        <is>
          <t>technosphere</t>
        </is>
      </c>
      <c r="G1066" t="n">
        <v>0</v>
      </c>
      <c r="H1066" t="inlineStr">
        <is>
          <t>photovoltaic flat-roof installation, 156 kWp, multi-Si, on roof</t>
        </is>
      </c>
      <c r="I1066" t="inlineStr">
        <is>
          <t>(2,2,1,1,1,3); Calculation with average annual yield and share of technologies. Lifetime: 30a.</t>
        </is>
      </c>
      <c r="K1066" t="inlineStr">
        <is>
          <t>commercial</t>
        </is>
      </c>
      <c r="L1066">
        <f>IF(K1066="residential",VLOOKUP(B1055,parameters!$C$41:$AG$178,18,0),IF(K1066="commercial",1-VLOOKUP(B1055,parameters!$C$41:$AG$178,18,0),1))</f>
        <v>0.82233248462317254</v>
      </c>
      <c r="M1066" s="30">
        <f>INDEX(parameters!$D$41:$AG$178,MATCH('PV (extension)'!B1055,parameters!$C$41:$C$178,0),MATCH('PV (extension)'!A1066,parameters!$D$5:$AG$5,0))/L1066</f>
        <v>0.12277778707072071</v>
      </c>
      <c r="N1066" s="3" t="inlineStr">
        <is>
          <t>roof-top</t>
        </is>
      </c>
      <c r="O1066">
        <f>INDEX(parameters!$C$196:$EJ$198,MATCH('PV (extension)'!N1066,parameters!$B$196:$B$198,0),MATCH('PV (extension)'!B1055,parameters!$C$195:$EJ$195,0))</f>
        <v>1746.5355944700448</v>
      </c>
      <c r="P1066" t="n">
        <v>156</v>
      </c>
      <c r="Q1066" t="n">
        <v>30</v>
      </c>
      <c r="R1066">
        <f>Q1066*P1066*O1066</f>
        <v>8173786.5821198095</v>
      </c>
      <c r="S1066">
        <f>1/R1066</f>
        <v>1.2234231833107851E-7</v>
      </c>
    </row>
    <row r="1067" ht="16" customHeight="1" s="29">
      <c r="A1067" t="inlineStr">
        <is>
          <t>photovoltaic flat-roof installation, 156 kWp, single-Si, on roof</t>
        </is>
      </c>
      <c r="B1067" s="30">
        <f>M1067*S1067</f>
        <v>7.8463837270327913E-9</v>
      </c>
      <c r="C1067" t="inlineStr">
        <is>
          <t>CH</t>
        </is>
      </c>
      <c r="D1067" t="inlineStr">
        <is>
          <t>unit</t>
        </is>
      </c>
      <c r="F1067" t="inlineStr">
        <is>
          <t>technosphere</t>
        </is>
      </c>
      <c r="G1067" t="n">
        <v>0</v>
      </c>
      <c r="H1067" t="inlineStr">
        <is>
          <t>photovoltaic flat-roof installation, 156 kWp, single-Si, on roof</t>
        </is>
      </c>
      <c r="I1067" t="inlineStr">
        <is>
          <t>(2,2,1,1,1,3); Calculation with average annual yield and share of technologies. Lifetime: 30a.</t>
        </is>
      </c>
      <c r="K1067" t="inlineStr">
        <is>
          <t>commercial</t>
        </is>
      </c>
      <c r="L1067">
        <f>L1066</f>
        <v>0.82233248462317254</v>
      </c>
      <c r="M1067" s="30">
        <f>INDEX(parameters!$D$41:$AG$178,MATCH('PV (extension)'!B1055,parameters!$C$41:$C$178,0),MATCH('PV (extension)'!A1067,parameters!$D$5:$AG$5,0))/L1067</f>
        <v>6.4134666026183854E-2</v>
      </c>
      <c r="N1067" s="3" t="inlineStr">
        <is>
          <t>roof-top</t>
        </is>
      </c>
      <c r="O1067">
        <f>INDEX(parameters!$C$196:$EJ$198,MATCH('PV (extension)'!N1067,parameters!$B$196:$B$198,0),MATCH('PV (extension)'!B1055,parameters!$C$195:$EJ$195,0))</f>
        <v>1746.5355944700448</v>
      </c>
      <c r="P1067" t="n">
        <v>156</v>
      </c>
      <c r="Q1067" t="n">
        <v>30</v>
      </c>
      <c r="R1067">
        <f>Q1067*P1067*O1067</f>
        <v>8173786.5821198095</v>
      </c>
      <c r="S1067">
        <f>1/R1067</f>
        <v>1.2234231833107851E-7</v>
      </c>
    </row>
    <row r="1068" s="29">
      <c r="A1068" t="inlineStr">
        <is>
          <t>photovoltaic open ground installation, 570 kWp, CIS, on open ground</t>
        </is>
      </c>
      <c r="B1068" s="30">
        <f>M1068*S1068</f>
        <v>3.8673027989451852E-10</v>
      </c>
      <c r="C1068" t="inlineStr">
        <is>
          <t>RER</t>
        </is>
      </c>
      <c r="D1068" t="inlineStr">
        <is>
          <t>unit</t>
        </is>
      </c>
      <c r="F1068" t="inlineStr">
        <is>
          <t>technosphere</t>
        </is>
      </c>
      <c r="G1068" t="n">
        <v>0</v>
      </c>
      <c r="H1068" t="inlineStr">
        <is>
          <t>photovoltaic open ground installation, 570 kWp, CIS, on open ground</t>
        </is>
      </c>
      <c r="I1068" t="inlineStr">
        <is>
          <t>(2,2,1,1,1,3); Calculation with average annual yield and share of technologies. Lifetime: 30a.</t>
        </is>
      </c>
      <c r="K1068" t="inlineStr">
        <is>
          <t>commercial</t>
        </is>
      </c>
      <c r="L1068">
        <f>L1067</f>
        <v>0.82233248462317254</v>
      </c>
      <c r="M1068" s="30">
        <f>INDEX(parameters!$D$41:$AG$178,MATCH('PV (extension)'!B1055,parameters!$C$41:$C$178,0),MATCH('PV (extension)'!A1068,parameters!$D$5:$AG$5,0))/L1068</f>
        <v>1.2287226816964775E-2</v>
      </c>
      <c r="N1068" t="inlineStr">
        <is>
          <t>central</t>
        </is>
      </c>
      <c r="O1068">
        <f>INDEX(parameters!$C$196:$EJ$198,MATCH('PV (extension)'!N1068,parameters!$B$196:$B$198,0),MATCH('PV (extension)'!B1055,parameters!$C$195:$EJ$195,0))</f>
        <v>1858.0165898617499</v>
      </c>
      <c r="P1068" t="n">
        <v>570</v>
      </c>
      <c r="Q1068" t="n">
        <v>30</v>
      </c>
      <c r="R1068">
        <f>Q1068*P1068*O1068</f>
        <v>31772083.686635923</v>
      </c>
      <c r="S1068">
        <f>1/R1068</f>
        <v>3.1474171158016411E-8</v>
      </c>
    </row>
    <row r="1069" s="29">
      <c r="A1069" t="inlineStr">
        <is>
          <t>photovoltaic open ground installation, 570 kWp, CdTe, on open ground</t>
        </is>
      </c>
      <c r="B1069" s="30">
        <f>M1069*S1069</f>
        <v>2.8408908249346217E-9</v>
      </c>
      <c r="C1069" t="inlineStr">
        <is>
          <t>RER</t>
        </is>
      </c>
      <c r="D1069" t="inlineStr">
        <is>
          <t>unit</t>
        </is>
      </c>
      <c r="F1069" t="inlineStr">
        <is>
          <t>technosphere</t>
        </is>
      </c>
      <c r="G1069" t="n">
        <v>0</v>
      </c>
      <c r="H1069" t="inlineStr">
        <is>
          <t>photovoltaic open ground installation, 570 kWp, CdTe, on open ground</t>
        </is>
      </c>
      <c r="I1069" t="inlineStr">
        <is>
          <t>(2,2,1,1,1,3); Calculation with average annual yield and share of technologies. Lifetime: 30a.</t>
        </is>
      </c>
      <c r="K1069" t="inlineStr">
        <is>
          <t>commercial</t>
        </is>
      </c>
      <c r="L1069">
        <f>L1068</f>
        <v>0.82233248462317254</v>
      </c>
      <c r="M1069" s="30">
        <f>INDEX(parameters!$D$41:$AG$178,MATCH('PV (extension)'!B1055,parameters!$C$41:$C$178,0),MATCH('PV (extension)'!A1069,parameters!$D$5:$AG$5,0))/L1069</f>
        <v>9.0261021034418951E-2</v>
      </c>
      <c r="N1069" t="inlineStr">
        <is>
          <t>central</t>
        </is>
      </c>
      <c r="O1069">
        <f>INDEX(parameters!$C$196:$EJ$198,MATCH('PV (extension)'!N1069,parameters!$B$196:$B$198,0),MATCH('PV (extension)'!B1055,parameters!$C$195:$EJ$195,0))</f>
        <v>1858.0165898617499</v>
      </c>
      <c r="P1069" t="n">
        <v>570</v>
      </c>
      <c r="Q1069" t="n">
        <v>30</v>
      </c>
      <c r="R1069">
        <f>Q1069*P1069*O1069</f>
        <v>31772083.686635923</v>
      </c>
      <c r="S1069">
        <f>1/R1069</f>
        <v>3.1474171158016411E-8</v>
      </c>
    </row>
    <row r="1070" s="29">
      <c r="A1070" t="inlineStr">
        <is>
          <t>photovoltaic open ground installation, 570 kWp, micro-Si, on open ground</t>
        </is>
      </c>
      <c r="B1070" s="30">
        <f>M1070*S1070</f>
        <v>3.0111426802243013E-11</v>
      </c>
      <c r="C1070" t="inlineStr">
        <is>
          <t>RER</t>
        </is>
      </c>
      <c r="D1070" t="inlineStr">
        <is>
          <t>unit</t>
        </is>
      </c>
      <c r="F1070" t="inlineStr">
        <is>
          <t>technosphere</t>
        </is>
      </c>
      <c r="G1070" t="n">
        <v>0</v>
      </c>
      <c r="H1070" t="inlineStr">
        <is>
          <t>photovoltaic open ground installation, 570 kWp, micro-Si, on open ground</t>
        </is>
      </c>
      <c r="I1070" t="inlineStr">
        <is>
          <t>(2,2,1,1,1,3); Calculation with average annual yield and share of technologies. Lifetime: 30a.</t>
        </is>
      </c>
      <c r="K1070" t="inlineStr">
        <is>
          <t>commercial</t>
        </is>
      </c>
      <c r="L1070">
        <f>L1069</f>
        <v>0.82233248462317254</v>
      </c>
      <c r="M1070" s="30">
        <f>INDEX(parameters!$D$41:$AG$178,MATCH('PV (extension)'!B1055,parameters!$C$41:$C$178,0),MATCH('PV (extension)'!A1070,parameters!$D$5:$AG$5,0))/L1070</f>
        <v>9.5670277228487681E-4</v>
      </c>
      <c r="N1070" t="inlineStr">
        <is>
          <t>central</t>
        </is>
      </c>
      <c r="O1070">
        <f>INDEX(parameters!$C$196:$EJ$198,MATCH('PV (extension)'!N1070,parameters!$B$196:$B$198,0),MATCH('PV (extension)'!B1055,parameters!$C$195:$EJ$195,0))</f>
        <v>1858.0165898617499</v>
      </c>
      <c r="P1070" t="n">
        <v>570</v>
      </c>
      <c r="Q1070" t="n">
        <v>30</v>
      </c>
      <c r="R1070">
        <f>Q1070*P1070*O1070</f>
        <v>31772083.686635923</v>
      </c>
      <c r="S1070">
        <f>1/R1070</f>
        <v>3.1474171158016411E-8</v>
      </c>
    </row>
    <row r="1071" s="29">
      <c r="A1071" t="inlineStr">
        <is>
          <t>photovoltaic open ground installation, 570 kWp, multi-Si, on open ground</t>
        </is>
      </c>
      <c r="B1071" s="30">
        <f>M1071*S1071</f>
        <v>1.0076765007452907E-8</v>
      </c>
      <c r="C1071" t="inlineStr">
        <is>
          <t>RER</t>
        </is>
      </c>
      <c r="D1071" t="inlineStr">
        <is>
          <t>unit</t>
        </is>
      </c>
      <c r="F1071" t="inlineStr">
        <is>
          <t>technosphere</t>
        </is>
      </c>
      <c r="G1071" t="n">
        <v>0</v>
      </c>
      <c r="H1071" t="inlineStr">
        <is>
          <t>photovoltaic open ground installation, 570 kWp, multi-Si, on open ground</t>
        </is>
      </c>
      <c r="I1071" t="inlineStr">
        <is>
          <t>(2,2,1,1,1,3); Calculation with average annual yield and share of technologies. Lifetime: 30a.</t>
        </is>
      </c>
      <c r="K1071" t="inlineStr">
        <is>
          <t>commercial</t>
        </is>
      </c>
      <c r="L1071">
        <f>L1070</f>
        <v>0.82233248462317254</v>
      </c>
      <c r="M1071" s="30">
        <f>INDEX(parameters!$D$41:$AG$178,MATCH('PV (extension)'!B1055,parameters!$C$41:$C$178,0),MATCH('PV (extension)'!A1071,parameters!$D$5:$AG$5,0))/L1071</f>
        <v>0.32015982110735819</v>
      </c>
      <c r="N1071" t="inlineStr">
        <is>
          <t>central</t>
        </is>
      </c>
      <c r="O1071">
        <f>INDEX(parameters!$C$196:$EJ$198,MATCH('PV (extension)'!N1071,parameters!$B$196:$B$198,0),MATCH('PV (extension)'!B1055,parameters!$C$195:$EJ$195,0))</f>
        <v>1858.0165898617499</v>
      </c>
      <c r="P1071" t="n">
        <v>570</v>
      </c>
      <c r="Q1071" t="n">
        <v>30</v>
      </c>
      <c r="R1071">
        <f>Q1071*P1071*O1071</f>
        <v>31772083.686635923</v>
      </c>
      <c r="S1071">
        <f>1/R1071</f>
        <v>3.1474171158016411E-8</v>
      </c>
    </row>
    <row r="1072" s="29">
      <c r="A1072" t="inlineStr">
        <is>
          <t>photovoltaic open ground installation, 570 kWp, single-Si, on open ground</t>
        </is>
      </c>
      <c r="B1072" s="30">
        <f>M1072*S1072</f>
        <v>5.345149990220423E-9</v>
      </c>
      <c r="C1072" t="inlineStr">
        <is>
          <t>RER</t>
        </is>
      </c>
      <c r="D1072" t="inlineStr">
        <is>
          <t>unit</t>
        </is>
      </c>
      <c r="F1072" t="inlineStr">
        <is>
          <t>technosphere</t>
        </is>
      </c>
      <c r="G1072" t="n">
        <v>0</v>
      </c>
      <c r="H1072" t="inlineStr">
        <is>
          <t>photovoltaic open ground installation, 570 kWp, single-Si, on open ground</t>
        </is>
      </c>
      <c r="I1072" t="inlineStr">
        <is>
          <t>(2,2,1,1,1,3); Calculation with average annual yield and share of technologies. Lifetime: 30a.</t>
        </is>
      </c>
      <c r="K1072" t="inlineStr">
        <is>
          <t>commercial</t>
        </is>
      </c>
      <c r="L1072">
        <f>L1071</f>
        <v>0.82233248462317254</v>
      </c>
      <c r="M1072" s="30">
        <f>INDEX(parameters!$D$41:$AG$178,MATCH('PV (extension)'!B1055,parameters!$C$41:$C$178,0),MATCH('PV (extension)'!A1072,parameters!$D$5:$AG$5,0))/L1072</f>
        <v>0.16982655280690445</v>
      </c>
      <c r="N1072" t="inlineStr">
        <is>
          <t>central</t>
        </is>
      </c>
      <c r="O1072">
        <f>INDEX(parameters!$C$196:$EJ$198,MATCH('PV (extension)'!N1072,parameters!$B$196:$B$198,0),MATCH('PV (extension)'!B1055,parameters!$C$195:$EJ$195,0))</f>
        <v>1858.0165898617499</v>
      </c>
      <c r="P1072" t="n">
        <v>570</v>
      </c>
      <c r="Q1072" t="n">
        <v>30</v>
      </c>
      <c r="R1072">
        <f>Q1072*P1072*O1072</f>
        <v>31772083.686635923</v>
      </c>
      <c r="S1072">
        <f>1/R1072</f>
        <v>3.1474171158016411E-8</v>
      </c>
    </row>
    <row r="1073" ht="16" customHeight="1" s="29">
      <c r="A1073" t="inlineStr">
        <is>
          <t>photovoltaic slanted-roof installation, 93 kWp, multi-Si, laminated, integrated, on roof</t>
        </is>
      </c>
      <c r="B1073" s="30">
        <f>M1073*S1073</f>
        <v>1.6494412638483251E-9</v>
      </c>
      <c r="C1073" t="inlineStr">
        <is>
          <t>CH</t>
        </is>
      </c>
      <c r="D1073" t="inlineStr">
        <is>
          <t>unit</t>
        </is>
      </c>
      <c r="F1073" t="inlineStr">
        <is>
          <t>technosphere</t>
        </is>
      </c>
      <c r="G1073" t="n">
        <v>0</v>
      </c>
      <c r="H1073" t="inlineStr">
        <is>
          <t>photovoltaic slanted-roof installation, 93 kWp, multi-Si, laminated, integrated, on roof</t>
        </is>
      </c>
      <c r="I1073" t="inlineStr">
        <is>
          <t>(2,2,1,1,1,3); Calculation with average annual yield and share of technologies. Lifetime: 30a.</t>
        </is>
      </c>
      <c r="K1073" t="inlineStr">
        <is>
          <t>commercial</t>
        </is>
      </c>
      <c r="L1073">
        <f>L1072</f>
        <v>0.82233248462317254</v>
      </c>
      <c r="M1073" s="30">
        <f>INDEX(parameters!$D$41:$AG$178,MATCH('PV (extension)'!B1055,parameters!$C$41:$C$178,0),MATCH('PV (extension)'!A1073,parameters!$D$5:$AG$5,0))/L1073</f>
        <v>8.0374539804535308E-3</v>
      </c>
      <c r="N1073" s="3" t="inlineStr">
        <is>
          <t>roof-top</t>
        </is>
      </c>
      <c r="O1073">
        <f>INDEX(parameters!$C$196:$EJ$198,MATCH('PV (extension)'!N1073,parameters!$B$196:$B$198,0),MATCH('PV (extension)'!B1055,parameters!$C$195:$EJ$195,0))</f>
        <v>1746.5355944700448</v>
      </c>
      <c r="P1073" t="n">
        <v>93</v>
      </c>
      <c r="Q1073" t="n">
        <v>30</v>
      </c>
      <c r="R1073">
        <f>Q1073*P1073*O1073</f>
        <v>4872834.3085714253</v>
      </c>
      <c r="S1073">
        <f>1/R1073</f>
        <v>2.0521937268438976E-7</v>
      </c>
    </row>
    <row r="1074" ht="16" customHeight="1" s="29">
      <c r="A1074" t="inlineStr">
        <is>
          <t>photovoltaic slanted-roof installation, 93 kWp, multi-Si, panel, mounted, on roof</t>
        </is>
      </c>
      <c r="B1074" s="30">
        <f>M1074*S1074</f>
        <v>2.7968673324218132E-8</v>
      </c>
      <c r="C1074" t="inlineStr">
        <is>
          <t>CH</t>
        </is>
      </c>
      <c r="D1074" t="inlineStr">
        <is>
          <t>unit</t>
        </is>
      </c>
      <c r="F1074" t="inlineStr">
        <is>
          <t>technosphere</t>
        </is>
      </c>
      <c r="G1074" t="n">
        <v>0</v>
      </c>
      <c r="H1074" t="inlineStr">
        <is>
          <t>photovoltaic slanted-roof installation, 93 kWp, multi-Si, panel, mounted, on roof</t>
        </is>
      </c>
      <c r="I1074" t="inlineStr">
        <is>
          <t>(2,2,1,1,1,3); Calculation with average annual yield and share of technologies. Lifetime: 30a.</t>
        </is>
      </c>
      <c r="K1074" t="inlineStr">
        <is>
          <t>commercial</t>
        </is>
      </c>
      <c r="L1074">
        <f>L1073</f>
        <v>0.82233248462317254</v>
      </c>
      <c r="M1074" s="30">
        <f>INDEX(parameters!$D$41:$AG$178,MATCH('PV (extension)'!B1055,parameters!$C$41:$C$178,0),MATCH('PV (extension)'!A1074,parameters!$D$5:$AG$5,0))/L1074</f>
        <v>0.13628671093947653</v>
      </c>
      <c r="N1074" s="3" t="inlineStr">
        <is>
          <t>roof-top</t>
        </is>
      </c>
      <c r="O1074">
        <f>INDEX(parameters!$C$196:$EJ$198,MATCH('PV (extension)'!N1074,parameters!$B$196:$B$198,0),MATCH('PV (extension)'!B1055,parameters!$C$195:$EJ$195,0))</f>
        <v>1746.5355944700448</v>
      </c>
      <c r="P1074" t="n">
        <v>93</v>
      </c>
      <c r="Q1074" t="n">
        <v>30</v>
      </c>
      <c r="R1074">
        <f>Q1074*P1074*O1074</f>
        <v>4872834.3085714253</v>
      </c>
      <c r="S1074">
        <f>1/R1074</f>
        <v>2.0521937268438976E-7</v>
      </c>
    </row>
    <row r="1075" ht="16" customHeight="1" s="29">
      <c r="A1075" t="inlineStr">
        <is>
          <t>photovoltaic slanted-roof installation, 93 kWp, single-Si, laminated, integrated, on roof</t>
        </is>
      </c>
      <c r="B1075" s="30">
        <f>M1075*S1075</f>
        <v>8.7196610721324855E-10</v>
      </c>
      <c r="C1075" t="inlineStr">
        <is>
          <t>CH</t>
        </is>
      </c>
      <c r="D1075" t="inlineStr">
        <is>
          <t>unit</t>
        </is>
      </c>
      <c r="F1075" t="inlineStr">
        <is>
          <t>technosphere</t>
        </is>
      </c>
      <c r="G1075" t="n">
        <v>0</v>
      </c>
      <c r="H1075" t="inlineStr">
        <is>
          <t>photovoltaic slanted-roof installation, 93 kWp, single-Si, laminated, integrated, on roof</t>
        </is>
      </c>
      <c r="I1075" t="inlineStr">
        <is>
          <t>(2,2,1,1,1,3); Calculation with average annual yield and share of technologies. Lifetime: 30a.</t>
        </is>
      </c>
      <c r="K1075" t="inlineStr">
        <is>
          <t>commercial</t>
        </is>
      </c>
      <c r="L1075">
        <f>L1074</f>
        <v>0.82233248462317254</v>
      </c>
      <c r="M1075" s="30">
        <f>INDEX(parameters!$D$41:$AG$178,MATCH('PV (extension)'!B1055,parameters!$C$41:$C$178,0),MATCH('PV (extension)'!A1075,parameters!$D$5:$AG$5,0))/L1075</f>
        <v>4.2489463631401872E-3</v>
      </c>
      <c r="N1075" s="3" t="inlineStr">
        <is>
          <t>roof-top</t>
        </is>
      </c>
      <c r="O1075">
        <f>INDEX(parameters!$C$196:$EJ$198,MATCH('PV (extension)'!N1075,parameters!$B$196:$B$198,0),MATCH('PV (extension)'!B1055,parameters!$C$195:$EJ$195,0))</f>
        <v>1746.5355944700448</v>
      </c>
      <c r="P1075" t="n">
        <v>93</v>
      </c>
      <c r="Q1075" t="n">
        <v>30</v>
      </c>
      <c r="R1075">
        <f>Q1075*P1075*O1075</f>
        <v>4872834.3085714253</v>
      </c>
      <c r="S1075">
        <f>1/R1075</f>
        <v>2.0521937268438976E-7</v>
      </c>
    </row>
    <row r="1076" ht="16" customHeight="1" s="29">
      <c r="A1076" t="inlineStr">
        <is>
          <t>photovoltaic slanted-roof installation, 93 kWp, single-Si, panel, mounted, on roof</t>
        </is>
      </c>
      <c r="B1076" s="30">
        <f>M1076*S1076</f>
        <v>1.4650285158140372E-8</v>
      </c>
      <c r="C1076" t="inlineStr">
        <is>
          <t>CH</t>
        </is>
      </c>
      <c r="D1076" t="inlineStr">
        <is>
          <t>unit</t>
        </is>
      </c>
      <c r="F1076" t="inlineStr">
        <is>
          <t>technosphere</t>
        </is>
      </c>
      <c r="G1076" t="n">
        <v>0</v>
      </c>
      <c r="H1076" t="inlineStr">
        <is>
          <t>photovoltaic slanted-roof installation, 93 kWp, single-Si, panel, mounted, on roof</t>
        </is>
      </c>
      <c r="I1076" t="inlineStr">
        <is>
          <t>(2,2,1,1,1,3); Calculation with average annual yield and share of technologies. Lifetime: 30a.</t>
        </is>
      </c>
      <c r="K1076" t="inlineStr">
        <is>
          <t>commercial</t>
        </is>
      </c>
      <c r="L1076">
        <f>L1075</f>
        <v>0.82233248462317254</v>
      </c>
      <c r="M1076" s="30">
        <f>INDEX(parameters!$D$41:$AG$178,MATCH('PV (extension)'!B1055,parameters!$C$41:$C$178,0),MATCH('PV (extension)'!A1076,parameters!$D$5:$AG$5,0))/L1076</f>
        <v>7.1388412148941149E-2</v>
      </c>
      <c r="N1076" s="3" t="inlineStr">
        <is>
          <t>roof-top</t>
        </is>
      </c>
      <c r="O1076">
        <f>INDEX(parameters!$C$196:$EJ$198,MATCH('PV (extension)'!N1076,parameters!$B$196:$B$198,0),MATCH('PV (extension)'!B1055,parameters!$C$195:$EJ$195,0))</f>
        <v>1746.5355944700448</v>
      </c>
      <c r="P1076" t="n">
        <v>93</v>
      </c>
      <c r="Q1076" t="n">
        <v>30</v>
      </c>
      <c r="R1076">
        <f>Q1076*P1076*O1076</f>
        <v>4872834.3085714253</v>
      </c>
      <c r="S1076">
        <f>1/R1076</f>
        <v>2.0521937268438976E-7</v>
      </c>
    </row>
    <row r="1077" s="29">
      <c r="A1077" t="inlineStr">
        <is>
          <t>market for tap water</t>
        </is>
      </c>
      <c r="B1077" t="n">
        <v>0.0037026</v>
      </c>
      <c r="C1077" t="inlineStr">
        <is>
          <t>Europe without Switzerland</t>
        </is>
      </c>
      <c r="D1077" t="inlineStr">
        <is>
          <t>kilogram</t>
        </is>
      </c>
      <c r="F1077" t="inlineStr">
        <is>
          <t>technosphere</t>
        </is>
      </c>
      <c r="G1077" t="n">
        <v>0</v>
      </c>
      <c r="H1077" t="inlineStr">
        <is>
          <t>tap water</t>
        </is>
      </c>
      <c r="I1077" t="inlineStr">
        <is>
          <t>(2,2,1,1,1,3); Estimation 20l/m2 panel</t>
        </is>
      </c>
      <c r="M1077" s="30" t="n"/>
    </row>
    <row r="1078" s="29">
      <c r="A1078" t="inlineStr">
        <is>
          <t>treatment of wastewater, from residence, capacity 1.1E10l/year</t>
        </is>
      </c>
      <c r="B1078" t="n">
        <v>-3.3323e-06</v>
      </c>
      <c r="C1078" t="inlineStr">
        <is>
          <t>CH</t>
        </is>
      </c>
      <c r="D1078" t="inlineStr">
        <is>
          <t>cubic meter</t>
        </is>
      </c>
      <c r="F1078" t="inlineStr">
        <is>
          <t>technosphere</t>
        </is>
      </c>
      <c r="G1078" t="n">
        <v>0</v>
      </c>
      <c r="H1078" t="inlineStr">
        <is>
          <t>wastewater, from residence</t>
        </is>
      </c>
      <c r="I1078" t="inlineStr">
        <is>
          <t>(2,2,1,1,1,3); Estimation 20l/m2 panel</t>
        </is>
      </c>
      <c r="M1078" s="30" t="n"/>
    </row>
    <row r="1079" s="29">
      <c r="M1079" s="30" t="n"/>
    </row>
    <row r="1080" customFormat="1" s="28">
      <c r="A1080" s="28" t="inlineStr">
        <is>
          <t>Activity</t>
        </is>
      </c>
      <c r="B1080" s="28" t="inlineStr">
        <is>
          <t>electricity production, photovoltaic</t>
        </is>
      </c>
      <c r="M1080" s="30" t="n"/>
    </row>
    <row r="1081">
      <c r="A1081" t="inlineStr">
        <is>
          <t>comment</t>
        </is>
      </c>
      <c r="B108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")&amp;HLOOKUP(B1082,parameters!$C$195:$EJ$198,2,0)&amp;" kWh/kWp.
Annual output, Facade: "&amp;HLOOKUP(B1082,parameters!$C$195:$EJ$198,3,0)&amp;" kWh/kWp.
Annual output, Open-ground: "&amp;HLOOKUP(B1082,parameters!$C$195:$EJ$198,4,0)&amp;_xlfn._LONGTEXT("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")&amp;VLOOKUP(B1082,'extension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1746.53559447004 kWh/kWp.
Annual output, Facade: 1226.29094930875 kWh/kWp.
Annual output, Open-ground: 1858.01658986175 kWh/kWp.
Amount of solar energy transformed to electricity. Waste heat emission due to losses of electricity in the system.
Technology:  Electricity production with grid-connected photovoltaic power plants.
Time period:  Time of publications
Production volume: 0.89 GWh in 2025.
Sampling:  Statistical data and model calculations
Extrapolations:  Use of PV technology data investigated for other countries (Switzerland). Correction of average yield with Swiss data.
Uncertainty:  None
Author: Romain Sacchi, PSI, romain.sacchi@psi.ch</v>
      </c>
      <c r="M1081" s="30" t="n"/>
    </row>
    <row r="1082" s="29">
      <c r="A1082" t="inlineStr">
        <is>
          <t>location</t>
        </is>
      </c>
      <c r="B1082" t="inlineStr">
        <is>
          <t>LS</t>
        </is>
      </c>
    </row>
    <row r="1083" s="29">
      <c r="A1083" t="inlineStr">
        <is>
          <t>production amount</t>
        </is>
      </c>
      <c r="B1083" t="n">
        <v>1</v>
      </c>
    </row>
    <row r="1084" s="29">
      <c r="A1084" t="inlineStr">
        <is>
          <t>reference product</t>
        </is>
      </c>
      <c r="B1084" t="inlineStr">
        <is>
          <t>electricity, low voltage</t>
        </is>
      </c>
    </row>
    <row r="1085" s="29">
      <c r="A1085" t="inlineStr">
        <is>
          <t>source</t>
        </is>
      </c>
      <c r="B108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86" s="29">
      <c r="A1086" t="inlineStr">
        <is>
          <t>type</t>
        </is>
      </c>
      <c r="B1086" t="inlineStr">
        <is>
          <t>process</t>
        </is>
      </c>
    </row>
    <row r="1087" s="29">
      <c r="A1087" t="inlineStr">
        <is>
          <t>unit</t>
        </is>
      </c>
      <c r="B1087" t="inlineStr">
        <is>
          <t>kilowatt hour</t>
        </is>
      </c>
    </row>
    <row r="1088" s="29">
      <c r="A1088" t="inlineStr">
        <is>
          <t>Exchanges</t>
        </is>
      </c>
    </row>
    <row r="1089" customFormat="1" s="28">
      <c r="A1089" s="28" t="inlineStr">
        <is>
          <t>name</t>
        </is>
      </c>
      <c r="B1089" s="28" t="inlineStr">
        <is>
          <t>amount</t>
        </is>
      </c>
      <c r="C1089" s="28" t="inlineStr">
        <is>
          <t>location</t>
        </is>
      </c>
      <c r="D1089" s="28" t="inlineStr">
        <is>
          <t>unit</t>
        </is>
      </c>
      <c r="E1089" s="28" t="inlineStr">
        <is>
          <t>categories</t>
        </is>
      </c>
      <c r="F1089" s="28" t="inlineStr">
        <is>
          <t>type</t>
        </is>
      </c>
      <c r="G1089" s="28" t="inlineStr">
        <is>
          <t>uncertainty type</t>
        </is>
      </c>
      <c r="H1089" s="28" t="inlineStr">
        <is>
          <t>loc</t>
        </is>
      </c>
      <c r="I1089" s="28" t="inlineStr">
        <is>
          <t>scale</t>
        </is>
      </c>
      <c r="J1089" s="28" t="inlineStr">
        <is>
          <t>comment</t>
        </is>
      </c>
      <c r="K1089" s="28" t="inlineStr">
        <is>
          <t>negative</t>
        </is>
      </c>
      <c r="L1089" s="28" t="inlineStr">
        <is>
          <t>reference product</t>
        </is>
      </c>
      <c r="M1089" s="28" t="inlineStr">
        <is>
          <t>production volume</t>
        </is>
      </c>
      <c r="N1089" s="28" t="inlineStr">
        <is>
          <t>scope</t>
        </is>
      </c>
      <c r="O1089" s="28" t="inlineStr">
        <is>
          <t>scope share</t>
        </is>
      </c>
      <c r="P1089" s="28" t="inlineStr">
        <is>
          <t>tech share</t>
        </is>
      </c>
      <c r="Q1089" s="28" t="inlineStr">
        <is>
          <t>installation</t>
        </is>
      </c>
      <c r="R1089" s="28" t="inlineStr">
        <is>
          <t>productivity</t>
        </is>
      </c>
      <c r="S1089" s="28" t="inlineStr">
        <is>
          <t>kWp</t>
        </is>
      </c>
      <c r="T1089" s="28" t="inlineStr">
        <is>
          <t>lifetime</t>
        </is>
      </c>
      <c r="U1089" s="28" t="inlineStr">
        <is>
          <t>lifetime production</t>
        </is>
      </c>
      <c r="V1089" s="28" t="inlineStr">
        <is>
          <t>inverted lifetime production</t>
        </is>
      </c>
    </row>
    <row r="1090" s="29">
      <c r="A1090" t="inlineStr">
        <is>
          <t>Energy, solar, converted</t>
        </is>
      </c>
      <c r="B1090" t="n">
        <v>3.8503</v>
      </c>
      <c r="D1090" t="inlineStr">
        <is>
          <t>megajoule</t>
        </is>
      </c>
      <c r="E1090" t="inlineStr">
        <is>
          <t>natural resource::in air</t>
        </is>
      </c>
      <c r="F1090" t="inlineStr">
        <is>
          <t>biosphere</t>
        </is>
      </c>
      <c r="G1090" t="n">
        <v>2</v>
      </c>
      <c r="H1090" t="n">
        <v>1.348151067341848</v>
      </c>
      <c r="I1090" t="n">
        <v>0.04340984597628009</v>
      </c>
      <c r="J1090" t="inlineStr">
        <is>
          <t>(2,2,1,1,1,3); Energy loss in the system</t>
        </is>
      </c>
    </row>
    <row r="1091" s="29">
      <c r="A1091" t="inlineStr">
        <is>
          <t>Heat, waste</t>
        </is>
      </c>
      <c r="B1091" t="n">
        <v>0.25027</v>
      </c>
      <c r="D1091" t="inlineStr">
        <is>
          <t>megajoule</t>
        </is>
      </c>
      <c r="E1091" t="inlineStr">
        <is>
          <t>air</t>
        </is>
      </c>
      <c r="F1091" t="inlineStr">
        <is>
          <t>biosphere</t>
        </is>
      </c>
      <c r="G1091" t="n">
        <v>2</v>
      </c>
      <c r="H1091" t="n">
        <v>-1.385214943900327</v>
      </c>
      <c r="I1091" t="n">
        <v>0.02439508208471609</v>
      </c>
      <c r="J1091" t="inlineStr">
        <is>
          <t>(1,na,na,na,na,na); Calculation</t>
        </is>
      </c>
    </row>
    <row r="1092" s="29">
      <c r="A1092" t="inlineStr">
        <is>
          <t>electricity production, photovoltaic</t>
        </is>
      </c>
      <c r="B1092" t="n">
        <v>1</v>
      </c>
      <c r="C1092" t="inlineStr">
        <is>
          <t>LS</t>
        </is>
      </c>
      <c r="D1092" t="inlineStr">
        <is>
          <t>kilowatt hour</t>
        </is>
      </c>
      <c r="E1092" t="inlineStr">
        <is>
          <t>photovoltaic::power plants</t>
        </is>
      </c>
      <c r="F1092" t="inlineStr">
        <is>
          <t>production</t>
        </is>
      </c>
      <c r="G1092" t="n">
        <v>0</v>
      </c>
      <c r="H1092" t="n">
        <v>1</v>
      </c>
      <c r="L1092" t="inlineStr">
        <is>
          <t>electricity, low voltage</t>
        </is>
      </c>
      <c r="M1092">
        <f>VLOOKUP(C1092,'extension - production vol'!$B$6:$D$235,3,0)</f>
        <v>0.89</v>
      </c>
    </row>
    <row r="1093" ht="16" customHeight="1" s="29">
      <c r="A1093" t="inlineStr">
        <is>
          <t>photovoltaic flat-roof installation, 156 kWp, multi-Si, on roof</t>
        </is>
      </c>
      <c r="B1093" s="30">
        <f>P1093*V1093</f>
        <v>1.2352189732878526E-8</v>
      </c>
      <c r="C1093" t="inlineStr">
        <is>
          <t>CH</t>
        </is>
      </c>
      <c r="D1093" t="inlineStr">
        <is>
          <t>unit</t>
        </is>
      </c>
      <c r="F1093" t="inlineStr">
        <is>
          <t>technosphere</t>
        </is>
      </c>
      <c r="G1093" t="n">
        <v>2</v>
      </c>
      <c r="H1093" t="n">
        <v>-18.46800298604678</v>
      </c>
      <c r="I1093" t="n">
        <v>0.09798894162072011</v>
      </c>
      <c r="J1093" t="inlineStr">
        <is>
          <t>(2,2,1,1,1,3); Calculation with average annual yield and share of technologies. Lifetime: 30a.</t>
        </is>
      </c>
      <c r="L1093" t="inlineStr">
        <is>
          <t>photovoltaic flat-roof installation, 156 kWp, multi-Si, on roof</t>
        </is>
      </c>
      <c r="N1093" t="inlineStr">
        <is>
          <t>all</t>
        </is>
      </c>
      <c r="O1093" t="n">
        <v>1</v>
      </c>
      <c r="P1093" s="30">
        <f>INDEX(parameters!$D$41:$AG$178,MATCH('PV (extension)'!B1082,parameters!$C$41:$C$178,0),MATCH('PV (extension)'!A1093,parameters!$D$5:$AG$5,0))/O1093</f>
        <v>0.10096416269840058</v>
      </c>
      <c r="Q1093" s="3" t="inlineStr">
        <is>
          <t>roof-top</t>
        </is>
      </c>
      <c r="R1093">
        <f>INDEX(parameters!$C$196:$EJ$198,MATCH('PV (extension)'!Q1093,parameters!$B$196:$B$198,0),MATCH('PV (extension)'!B1082,parameters!$C$195:$EJ$195,0))</f>
        <v>1746.5355944700448</v>
      </c>
      <c r="S1093" t="n">
        <v>156</v>
      </c>
      <c r="T1093" t="n">
        <v>30</v>
      </c>
      <c r="U1093">
        <f>T1093*S1093*R1093</f>
        <v>8173786.5821198095</v>
      </c>
      <c r="V1093">
        <f>1/U1093</f>
        <v>1.2234231833107851E-7</v>
      </c>
    </row>
    <row r="1094" ht="16" customHeight="1" s="29">
      <c r="A1094" t="inlineStr">
        <is>
          <t>photovoltaic flat-roof installation, 156 kWp, single-Si, on roof</t>
        </is>
      </c>
      <c r="B1094" s="30">
        <f>P1094*V1094</f>
        <v>6.4523362255577031E-9</v>
      </c>
      <c r="C1094" t="inlineStr">
        <is>
          <t>CH</t>
        </is>
      </c>
      <c r="D1094" t="inlineStr">
        <is>
          <t>unit</t>
        </is>
      </c>
      <c r="F1094" t="inlineStr">
        <is>
          <t>technosphere</t>
        </is>
      </c>
      <c r="G1094" t="n">
        <v>2</v>
      </c>
      <c r="H1094" t="n">
        <v>-19.10362020104489</v>
      </c>
      <c r="I1094" t="n">
        <v>0.09798894162072011</v>
      </c>
      <c r="J1094" t="inlineStr">
        <is>
          <t>(2,2,1,1,1,3); Calculation with average annual yield and share of technologies. Lifetime: 30a.</t>
        </is>
      </c>
      <c r="L1094" t="inlineStr">
        <is>
          <t>photovoltaic flat-roof installation, 156 kWp, single-Si, on roof</t>
        </is>
      </c>
      <c r="N1094" t="inlineStr">
        <is>
          <t>all</t>
        </is>
      </c>
      <c r="O1094" t="n">
        <v>1</v>
      </c>
      <c r="P1094" s="30">
        <f>INDEX(parameters!$D$41:$AG$178,MATCH('PV (extension)'!B1082,parameters!$C$41:$C$178,0),MATCH('PV (extension)'!A1094,parameters!$D$5:$AG$5,0))/O1094</f>
        <v>5.2740019263789135E-2</v>
      </c>
      <c r="Q1094" s="3" t="inlineStr">
        <is>
          <t>roof-top</t>
        </is>
      </c>
      <c r="R1094">
        <f>INDEX(parameters!$C$196:$EJ$198,MATCH('PV (extension)'!Q1094,parameters!$B$196:$B$198,0),MATCH('PV (extension)'!B1082,parameters!$C$195:$EJ$195,0))</f>
        <v>1746.5355944700448</v>
      </c>
      <c r="S1094" t="n">
        <v>156</v>
      </c>
      <c r="T1094" t="n">
        <v>30</v>
      </c>
      <c r="U1094">
        <f>T1094*S1094*R1094</f>
        <v>8173786.5821198095</v>
      </c>
      <c r="V1094">
        <f>1/U1094</f>
        <v>1.2234231833107851E-7</v>
      </c>
    </row>
    <row r="1095" ht="16" customHeight="1" s="29">
      <c r="A1095" t="inlineStr">
        <is>
          <t>photovoltaic slanted-roof installation, 3 kWp, CIS, laminated, integrated, on roof</t>
        </is>
      </c>
      <c r="B1095" s="30">
        <f>P1095*V1095</f>
        <v>5.7868607518910716E-9</v>
      </c>
      <c r="C1095" t="inlineStr">
        <is>
          <t>CH</t>
        </is>
      </c>
      <c r="D1095" t="inlineStr">
        <is>
          <t>unit</t>
        </is>
      </c>
      <c r="F1095" t="inlineStr">
        <is>
          <t>technosphere</t>
        </is>
      </c>
      <c r="G1095" t="n">
        <v>2</v>
      </c>
      <c r="H1095" t="n">
        <v>-19.69743931800395</v>
      </c>
      <c r="I1095" t="n">
        <v>0.09798894162072011</v>
      </c>
      <c r="J1095" t="inlineStr">
        <is>
          <t>(2,2,1,1,1,3); Calculation with average annual yield and share of technologies. Lifetime: 30a.</t>
        </is>
      </c>
      <c r="L1095" t="inlineStr">
        <is>
          <t>photovoltaic slanted-roof installation, 3 kWp, CIS, laminated, integrated, on roof</t>
        </is>
      </c>
      <c r="N1095" t="inlineStr">
        <is>
          <t>all</t>
        </is>
      </c>
      <c r="O1095" t="n">
        <v>1</v>
      </c>
      <c r="P1095" s="30">
        <f>INDEX(parameters!$D$41:$AG$178,MATCH('PV (extension)'!B1082,parameters!$C$41:$C$178,0),MATCH('PV (extension)'!A1095,parameters!$D$5:$AG$5,0))/O1095</f>
        <v>9.0962624550774995E-4</v>
      </c>
      <c r="Q1095" s="3" t="inlineStr">
        <is>
          <t>roof-top</t>
        </is>
      </c>
      <c r="R1095">
        <f>INDEX(parameters!$C$196:$EJ$198,MATCH('PV (extension)'!Q1095,parameters!$B$196:$B$198,0),MATCH('PV (extension)'!B1082,parameters!$C$195:$EJ$195,0))</f>
        <v>1746.5355944700448</v>
      </c>
      <c r="S1095" t="n">
        <v>3</v>
      </c>
      <c r="T1095" t="n">
        <v>30</v>
      </c>
      <c r="U1095">
        <f>T1095*S1095*R1095</f>
        <v>157188.20350230404</v>
      </c>
      <c r="V1095">
        <f>1/U1095</f>
        <v>6.3618005532160828E-6</v>
      </c>
    </row>
    <row r="1096" ht="16" customHeight="1" s="29">
      <c r="A1096" t="inlineStr">
        <is>
          <t>photovoltaic slanted-roof installation, 3 kWp, CdTe, panel, mounted, on roof</t>
        </is>
      </c>
      <c r="B1096" s="30">
        <f>P1096*V1096</f>
        <v>3.7743677470016197E-8</v>
      </c>
      <c r="C1096" t="inlineStr">
        <is>
          <t>CH</t>
        </is>
      </c>
      <c r="D1096" t="inlineStr">
        <is>
          <t>unit</t>
        </is>
      </c>
      <c r="F1096" t="inlineStr">
        <is>
          <t>technosphere</t>
        </is>
      </c>
      <c r="G1096" t="n">
        <v>2</v>
      </c>
      <c r="H1096" t="n">
        <v>-16.69297991102503</v>
      </c>
      <c r="I1096" t="n">
        <v>0.09798894162072011</v>
      </c>
      <c r="J1096" t="inlineStr">
        <is>
          <t>(2,2,1,1,1,3); Calculation with average annual yield and share of technologies. Lifetime: 30a.</t>
        </is>
      </c>
      <c r="L1096" t="inlineStr">
        <is>
          <t>photovoltaic slanted-roof installation, 3 kWp, CdTe, panel, mounted, on roof</t>
        </is>
      </c>
      <c r="N1096" t="inlineStr">
        <is>
          <t>all</t>
        </is>
      </c>
      <c r="O1096" t="n">
        <v>1</v>
      </c>
      <c r="P1096" s="30">
        <f>INDEX(parameters!$D$41:$AG$178,MATCH('PV (extension)'!B1082,parameters!$C$41:$C$178,0),MATCH('PV (extension)'!A1096,parameters!$D$5:$AG$5,0))/O1096</f>
        <v>5.9328608550822341E-3</v>
      </c>
      <c r="Q1096" s="3" t="inlineStr">
        <is>
          <t>roof-top</t>
        </is>
      </c>
      <c r="R1096">
        <f>INDEX(parameters!$C$196:$EJ$198,MATCH('PV (extension)'!Q1096,parameters!$B$196:$B$198,0),MATCH('PV (extension)'!B1082,parameters!$C$195:$EJ$195,0))</f>
        <v>1746.5355944700448</v>
      </c>
      <c r="S1096" t="n">
        <v>3</v>
      </c>
      <c r="T1096" t="n">
        <v>30</v>
      </c>
      <c r="U1096">
        <f>T1096*S1096*R1096</f>
        <v>157188.20350230404</v>
      </c>
      <c r="V1096">
        <f>1/U1096</f>
        <v>6.3618005532160828E-6</v>
      </c>
    </row>
    <row r="1097" ht="16" customHeight="1" s="29">
      <c r="A1097" t="inlineStr">
        <is>
          <t>photovoltaic slanted-roof installation, 3 kWp, micro-Si, laminated, integrated, on roof</t>
        </is>
      </c>
      <c r="B1097" s="30">
        <f>P1097*V1097</f>
        <v>5.8483779115501772E-10</v>
      </c>
      <c r="C1097" t="inlineStr">
        <is>
          <t>RER</t>
        </is>
      </c>
      <c r="D1097" t="inlineStr">
        <is>
          <t>unit</t>
        </is>
      </c>
      <c r="F1097" t="inlineStr">
        <is>
          <t>technosphere</t>
        </is>
      </c>
      <c r="G1097" t="n">
        <v>2</v>
      </c>
      <c r="H1097" t="n">
        <v>-21.54326959350907</v>
      </c>
      <c r="I1097" t="n">
        <v>0.09798894162072011</v>
      </c>
      <c r="J1097" t="inlineStr">
        <is>
          <t>(2,2,1,1,1,3); Calculation with average annual yield and share of technologies. Lifetime: 30a.</t>
        </is>
      </c>
      <c r="L1097" t="inlineStr">
        <is>
          <t>photovoltaic slanted-roof installation, 3 kWp, micro-Si, laminated, integrated, on roof</t>
        </is>
      </c>
      <c r="N1097" t="inlineStr">
        <is>
          <t>all</t>
        </is>
      </c>
      <c r="O1097" t="n">
        <v>1</v>
      </c>
      <c r="P1097" s="30">
        <f>INDEX(parameters!$D$41:$AG$178,MATCH('PV (extension)'!B1082,parameters!$C$41:$C$178,0),MATCH('PV (extension)'!A1097,parameters!$D$5:$AG$5,0))/O1097</f>
        <v>9.1929601731912907E-5</v>
      </c>
      <c r="Q1097" s="3" t="inlineStr">
        <is>
          <t>roof-top</t>
        </is>
      </c>
      <c r="R1097">
        <f>INDEX(parameters!$C$196:$EJ$198,MATCH('PV (extension)'!Q1097,parameters!$B$196:$B$198,0),MATCH('PV (extension)'!B1082,parameters!$C$195:$EJ$195,0))</f>
        <v>1746.5355944700448</v>
      </c>
      <c r="S1097" t="n">
        <v>3</v>
      </c>
      <c r="T1097" t="n">
        <v>30</v>
      </c>
      <c r="U1097">
        <f>T1097*S1097*R1097</f>
        <v>157188.20350230404</v>
      </c>
      <c r="V1097">
        <f>1/U1097</f>
        <v>6.3618005532160828E-6</v>
      </c>
    </row>
    <row r="1098" ht="16" customHeight="1" s="29">
      <c r="A1098" t="inlineStr">
        <is>
          <t>photovoltaic slanted-roof installation, 3 kWp, micro-Si, panel, mounted, on roof</t>
        </is>
      </c>
      <c r="B1098" s="30">
        <f>P1098*V1098</f>
        <v>1.016730348140277E-8</v>
      </c>
      <c r="C1098" t="inlineStr">
        <is>
          <t>RER</t>
        </is>
      </c>
      <c r="D1098" t="inlineStr">
        <is>
          <t>unit</t>
        </is>
      </c>
      <c r="F1098" t="inlineStr">
        <is>
          <t>technosphere</t>
        </is>
      </c>
      <c r="G1098" t="n">
        <v>2</v>
      </c>
      <c r="H1098" t="n">
        <v>-18.72987249989203</v>
      </c>
      <c r="I1098" t="n">
        <v>0.09798894162072011</v>
      </c>
      <c r="J1098" t="inlineStr">
        <is>
          <t>(2,2,1,1,1,3); Calculation with average annual yield and share of technologies. Lifetime: 30a.</t>
        </is>
      </c>
      <c r="L1098" t="inlineStr">
        <is>
          <t>photovoltaic slanted-roof installation, 3 kWp, micro-Si, panel, mounted, on roof</t>
        </is>
      </c>
      <c r="N1098" t="inlineStr">
        <is>
          <t>all</t>
        </is>
      </c>
      <c r="O1098" t="n">
        <v>1</v>
      </c>
      <c r="P1098" s="30">
        <f>INDEX(parameters!$D$41:$AG$178,MATCH('PV (extension)'!B1082,parameters!$C$41:$C$178,0),MATCH('PV (extension)'!A1098,parameters!$D$5:$AG$5,0))/O1098</f>
        <v>1.5981801687044229E-3</v>
      </c>
      <c r="Q1098" s="3" t="inlineStr">
        <is>
          <t>roof-top</t>
        </is>
      </c>
      <c r="R1098">
        <f>INDEX(parameters!$C$196:$EJ$198,MATCH('PV (extension)'!Q1098,parameters!$B$196:$B$198,0),MATCH('PV (extension)'!B1082,parameters!$C$195:$EJ$195,0))</f>
        <v>1746.5355944700448</v>
      </c>
      <c r="S1098" t="n">
        <v>3</v>
      </c>
      <c r="T1098" t="n">
        <v>30</v>
      </c>
      <c r="U1098">
        <f>T1098*S1098*R1098</f>
        <v>157188.20350230404</v>
      </c>
      <c r="V1098">
        <f>1/U1098</f>
        <v>6.3618005532160828E-6</v>
      </c>
    </row>
    <row r="1099" s="29">
      <c r="A1099" t="inlineStr">
        <is>
          <t>photovoltaic open ground installation, 570 kWp, CIS, on open ground</t>
        </is>
      </c>
      <c r="B1099" s="30">
        <f>P1099*V1099</f>
        <v>3.1802087194467433E-10</v>
      </c>
      <c r="C1099" t="inlineStr">
        <is>
          <t>RER</t>
        </is>
      </c>
      <c r="D1099" t="inlineStr">
        <is>
          <t>unit</t>
        </is>
      </c>
      <c r="F1099" t="inlineStr">
        <is>
          <t>technosphere</t>
        </is>
      </c>
      <c r="G1099" t="n">
        <v>2</v>
      </c>
      <c r="H1099" t="n">
        <v>-21.66656811806742</v>
      </c>
      <c r="I1099" t="n">
        <v>0.09798894162072011</v>
      </c>
      <c r="J1099" t="inlineStr">
        <is>
          <t>(2,2,1,1,1,3); Calculation with average annual yield and share of technologies. Lifetime: 30a.</t>
        </is>
      </c>
      <c r="L1099" t="inlineStr">
        <is>
          <t>photovoltaic open ground installation, 570 kWp, CIS, on open ground</t>
        </is>
      </c>
      <c r="N1099" t="inlineStr">
        <is>
          <t>all</t>
        </is>
      </c>
      <c r="O1099" t="n">
        <v>1</v>
      </c>
      <c r="P1099" s="30">
        <f>INDEX(parameters!$D$41:$AG$178,MATCH('PV (extension)'!B1082,parameters!$C$41:$C$178,0),MATCH('PV (extension)'!A1099,parameters!$D$5:$AG$5,0))/O1099</f>
        <v>1.0104185757523119E-2</v>
      </c>
      <c r="Q1099" t="inlineStr">
        <is>
          <t>central</t>
        </is>
      </c>
      <c r="R1099">
        <f>INDEX(parameters!$C$196:$EJ$198,MATCH('PV (extension)'!Q1099,parameters!$B$196:$B$198,0),MATCH('PV (extension)'!B1082,parameters!$C$195:$EJ$195,0))</f>
        <v>1858.0165898617499</v>
      </c>
      <c r="S1099" t="n">
        <v>570</v>
      </c>
      <c r="T1099" t="n">
        <v>30</v>
      </c>
      <c r="U1099">
        <f>T1099*S1099*R1099</f>
        <v>31772083.686635923</v>
      </c>
      <c r="V1099">
        <f>1/U1099</f>
        <v>3.1474171158016411E-8</v>
      </c>
    </row>
    <row r="1100" s="29">
      <c r="A1100" t="inlineStr">
        <is>
          <t>photovoltaic open ground installation, 570 kWp, CdTe, on open ground</t>
        </is>
      </c>
      <c r="B1100" s="30">
        <f>P1100*V1100</f>
        <v>2.3361568106116616E-9</v>
      </c>
      <c r="C1100" t="inlineStr">
        <is>
          <t>RER</t>
        </is>
      </c>
      <c r="D1100" t="inlineStr">
        <is>
          <t>unit</t>
        </is>
      </c>
      <c r="F1100" t="inlineStr">
        <is>
          <t>technosphere</t>
        </is>
      </c>
      <c r="G1100" t="n">
        <v>2</v>
      </c>
      <c r="H1100" t="n">
        <v>-21.47552628199886</v>
      </c>
      <c r="I1100" t="n">
        <v>0.09798894162072011</v>
      </c>
      <c r="J1100" t="inlineStr">
        <is>
          <t>(2,2,1,1,1,3); Calculation with average annual yield and share of technologies. Lifetime: 30a.</t>
        </is>
      </c>
      <c r="L1100" t="inlineStr">
        <is>
          <t>photovoltaic open ground installation, 570 kWp, CdTe, on open ground</t>
        </is>
      </c>
      <c r="N1100" t="inlineStr">
        <is>
          <t>all</t>
        </is>
      </c>
      <c r="O1100" t="n">
        <v>1</v>
      </c>
      <c r="P1100" s="30">
        <f>INDEX(parameters!$D$41:$AG$178,MATCH('PV (extension)'!B1082,parameters!$C$41:$C$178,0),MATCH('PV (extension)'!A1100,parameters!$D$5:$AG$5,0))/O1100</f>
        <v>7.4224569691858172E-2</v>
      </c>
      <c r="Q1100" t="inlineStr">
        <is>
          <t>central</t>
        </is>
      </c>
      <c r="R1100">
        <f>INDEX(parameters!$C$196:$EJ$198,MATCH('PV (extension)'!Q1100,parameters!$B$196:$B$198,0),MATCH('PV (extension)'!B1082,parameters!$C$195:$EJ$195,0))</f>
        <v>1858.0165898617499</v>
      </c>
      <c r="S1100" t="n">
        <v>570</v>
      </c>
      <c r="T1100" t="n">
        <v>30</v>
      </c>
      <c r="U1100">
        <f>T1100*S1100*R1100</f>
        <v>31772083.686635923</v>
      </c>
      <c r="V1100">
        <f>1/U1100</f>
        <v>3.1474171158016411E-8</v>
      </c>
    </row>
    <row r="1101" s="29">
      <c r="A1101" t="inlineStr">
        <is>
          <t>photovoltaic open ground installation, 570 kWp, micro-Si, on open ground</t>
        </is>
      </c>
      <c r="B1101" s="30">
        <f>P1101*V1101</f>
        <v>2.4761604417837286E-11</v>
      </c>
      <c r="C1101" t="inlineStr">
        <is>
          <t>RER</t>
        </is>
      </c>
      <c r="D1101" t="inlineStr">
        <is>
          <t>unit</t>
        </is>
      </c>
      <c r="F1101" t="inlineStr">
        <is>
          <t>technosphere</t>
        </is>
      </c>
      <c r="G1101" t="n">
        <v>2</v>
      </c>
      <c r="H1101" t="n">
        <v>-23.51240679473371</v>
      </c>
      <c r="I1101" t="n">
        <v>0.09798894162072011</v>
      </c>
      <c r="J1101" t="inlineStr">
        <is>
          <t>(2,2,1,1,1,3); Calculation with average annual yield and share of technologies. Lifetime: 30a.</t>
        </is>
      </c>
      <c r="L1101" t="inlineStr">
        <is>
          <t>photovoltaic open ground installation, 570 kWp, micro-Si, on open ground</t>
        </is>
      </c>
      <c r="N1101" t="inlineStr">
        <is>
          <t>all</t>
        </is>
      </c>
      <c r="O1101" t="n">
        <v>1</v>
      </c>
      <c r="P1101" s="30">
        <f>INDEX(parameters!$D$41:$AG$178,MATCH('PV (extension)'!B1082,parameters!$C$41:$C$178,0),MATCH('PV (extension)'!A1101,parameters!$D$5:$AG$5,0))/O1101</f>
        <v>7.867277677789E-4</v>
      </c>
      <c r="Q1101" t="inlineStr">
        <is>
          <t>central</t>
        </is>
      </c>
      <c r="R1101">
        <f>INDEX(parameters!$C$196:$EJ$198,MATCH('PV (extension)'!Q1101,parameters!$B$196:$B$198,0),MATCH('PV (extension)'!B1082,parameters!$C$195:$EJ$195,0))</f>
        <v>1858.0165898617499</v>
      </c>
      <c r="S1101" t="n">
        <v>570</v>
      </c>
      <c r="T1101" t="n">
        <v>30</v>
      </c>
      <c r="U1101">
        <f>T1101*S1101*R1101</f>
        <v>31772083.686635923</v>
      </c>
      <c r="V1101">
        <f>1/U1101</f>
        <v>3.1474171158016411E-8</v>
      </c>
    </row>
    <row r="1102" s="29">
      <c r="A1102" t="inlineStr">
        <is>
          <t>photovoltaic open ground installation, 570 kWp, multi-Si, on open ground</t>
        </is>
      </c>
      <c r="B1102" s="30">
        <f>P1102*V1102</f>
        <v>8.2864512055425903E-9</v>
      </c>
      <c r="C1102" t="inlineStr">
        <is>
          <t>RER</t>
        </is>
      </c>
      <c r="D1102" t="inlineStr">
        <is>
          <t>unit</t>
        </is>
      </c>
      <c r="F1102" t="inlineStr">
        <is>
          <t>technosphere</t>
        </is>
      </c>
      <c r="G1102" t="n">
        <v>2</v>
      </c>
      <c r="H1102" t="n">
        <v>-18.20082258362968</v>
      </c>
      <c r="I1102" t="n">
        <v>0.09798894162072011</v>
      </c>
      <c r="J1102" t="inlineStr">
        <is>
          <t>(2,2,1,1,1,3); Calculation with average annual yield and share of technologies. Lifetime: 30a.</t>
        </is>
      </c>
      <c r="L1102" t="inlineStr">
        <is>
          <t>photovoltaic open ground installation, 570 kWp, multi-Si, on open ground</t>
        </is>
      </c>
      <c r="N1102" t="inlineStr">
        <is>
          <t>all</t>
        </is>
      </c>
      <c r="O1102" t="n">
        <v>1</v>
      </c>
      <c r="P1102" s="30">
        <f>INDEX(parameters!$D$41:$AG$178,MATCH('PV (extension)'!B1082,parameters!$C$41:$C$178,0),MATCH('PV (extension)'!A1102,parameters!$D$5:$AG$5,0))/O1102</f>
        <v>0.2632778211677243</v>
      </c>
      <c r="Q1102" t="inlineStr">
        <is>
          <t>central</t>
        </is>
      </c>
      <c r="R1102">
        <f>INDEX(parameters!$C$196:$EJ$198,MATCH('PV (extension)'!Q1102,parameters!$B$196:$B$198,0),MATCH('PV (extension)'!B1082,parameters!$C$195:$EJ$195,0))</f>
        <v>1858.0165898617499</v>
      </c>
      <c r="S1102" t="n">
        <v>570</v>
      </c>
      <c r="T1102" t="n">
        <v>30</v>
      </c>
      <c r="U1102">
        <f>T1102*S1102*R1102</f>
        <v>31772083.686635923</v>
      </c>
      <c r="V1102">
        <f>1/U1102</f>
        <v>3.1474171158016411E-8</v>
      </c>
    </row>
    <row r="1103" s="29">
      <c r="A1103" t="inlineStr">
        <is>
          <t>photovoltaic open ground installation, 570 kWp, single-Si, on open ground</t>
        </is>
      </c>
      <c r="B1103" s="30">
        <f>P1103*V1103</f>
        <v>4.3954904721414866E-9</v>
      </c>
      <c r="C1103" t="inlineStr">
        <is>
          <t>RER</t>
        </is>
      </c>
      <c r="D1103" t="inlineStr">
        <is>
          <t>unit</t>
        </is>
      </c>
      <c r="F1103" t="inlineStr">
        <is>
          <t>technosphere</t>
        </is>
      </c>
      <c r="G1103" t="n">
        <v>2</v>
      </c>
      <c r="H1103" t="n">
        <v>-18.8364689523836</v>
      </c>
      <c r="I1103" t="n">
        <v>0.09798894162072011</v>
      </c>
      <c r="J1103" t="inlineStr">
        <is>
          <t>(2,2,1,1,1,3); Calculation with average annual yield and share of technologies. Lifetime: 30a.</t>
        </is>
      </c>
      <c r="L1103" t="inlineStr">
        <is>
          <t>photovoltaic open ground installation, 570 kWp, single-Si, on open ground</t>
        </is>
      </c>
      <c r="N1103" t="inlineStr">
        <is>
          <t>all</t>
        </is>
      </c>
      <c r="O1103" t="n">
        <v>1</v>
      </c>
      <c r="P1103" s="30">
        <f>INDEX(parameters!$D$41:$AG$178,MATCH('PV (extension)'!B1082,parameters!$C$41:$C$178,0),MATCH('PV (extension)'!A1103,parameters!$D$5:$AG$5,0))/O1103</f>
        <v>0.13965389112469015</v>
      </c>
      <c r="Q1103" t="inlineStr">
        <is>
          <t>central</t>
        </is>
      </c>
      <c r="R1103">
        <f>INDEX(parameters!$C$196:$EJ$198,MATCH('PV (extension)'!Q1103,parameters!$B$196:$B$198,0),MATCH('PV (extension)'!B1082,parameters!$C$195:$EJ$195,0))</f>
        <v>1858.0165898617499</v>
      </c>
      <c r="S1103" t="n">
        <v>570</v>
      </c>
      <c r="T1103" t="n">
        <v>30</v>
      </c>
      <c r="U1103">
        <f>T1103*S1103*R1103</f>
        <v>31772083.686635923</v>
      </c>
      <c r="V1103">
        <f>1/U1103</f>
        <v>3.1474171158016411E-8</v>
      </c>
    </row>
    <row r="1104" ht="16" customHeight="1" s="29">
      <c r="A1104" t="inlineStr">
        <is>
          <t>photovoltaic slanted-roof installation, 93 kWp, multi-Si, laminated, integrated, on roof</t>
        </is>
      </c>
      <c r="B1104" s="30">
        <f>P1104*V1104</f>
        <v>1.3563891327403792E-9</v>
      </c>
      <c r="C1104" t="inlineStr">
        <is>
          <t>CH</t>
        </is>
      </c>
      <c r="D1104" t="inlineStr">
        <is>
          <t>unit</t>
        </is>
      </c>
      <c r="F1104" t="inlineStr">
        <is>
          <t>technosphere</t>
        </is>
      </c>
      <c r="G1104" t="n">
        <v>2</v>
      </c>
      <c r="H1104" t="n">
        <v>-20.65878981776205</v>
      </c>
      <c r="I1104" t="n">
        <v>0.09798894162072011</v>
      </c>
      <c r="J1104" t="inlineStr">
        <is>
          <t>(2,2,1,1,1,3); Calculation with average annual yield and share of technologies. Lifetime: 30a.</t>
        </is>
      </c>
      <c r="L1104" t="inlineStr">
        <is>
          <t>photovoltaic slanted-roof installation, 93 kWp, multi-Si, laminated, integrated, on roof</t>
        </is>
      </c>
      <c r="N1104" t="inlineStr">
        <is>
          <t>all</t>
        </is>
      </c>
      <c r="O1104" t="n">
        <v>1</v>
      </c>
      <c r="P1104" s="30">
        <f>INDEX(parameters!$D$41:$AG$178,MATCH('PV (extension)'!B1082,parameters!$C$41:$C$178,0),MATCH('PV (extension)'!A1104,parameters!$D$5:$AG$5,0))/O1104</f>
        <v>6.6094595017907607E-3</v>
      </c>
      <c r="Q1104" s="3" t="inlineStr">
        <is>
          <t>roof-top</t>
        </is>
      </c>
      <c r="R1104">
        <f>INDEX(parameters!$C$196:$EJ$198,MATCH('PV (extension)'!Q1104,parameters!$B$196:$B$198,0),MATCH('PV (extension)'!B1082,parameters!$C$195:$EJ$195,0))</f>
        <v>1746.5355944700448</v>
      </c>
      <c r="S1104" t="n">
        <v>93</v>
      </c>
      <c r="T1104" t="n">
        <v>30</v>
      </c>
      <c r="U1104">
        <f>T1104*S1104*R1104</f>
        <v>4872834.3085714253</v>
      </c>
      <c r="V1104">
        <f>1/U1104</f>
        <v>2.0521937268438976E-7</v>
      </c>
    </row>
    <row r="1105" ht="16" customHeight="1" s="29">
      <c r="A1105" t="inlineStr">
        <is>
          <t>photovoltaic slanted-roof installation, 93 kWp, multi-Si, panel, mounted, on roof</t>
        </is>
      </c>
      <c r="B1105" s="30">
        <f>P1105*V1105</f>
        <v>2.2999548626318143E-8</v>
      </c>
      <c r="C1105" t="inlineStr">
        <is>
          <t>CH</t>
        </is>
      </c>
      <c r="D1105" t="inlineStr">
        <is>
          <t>unit</t>
        </is>
      </c>
      <c r="F1105" t="inlineStr">
        <is>
          <t>technosphere</t>
        </is>
      </c>
      <c r="G1105" t="n">
        <v>2</v>
      </c>
      <c r="H1105" t="n">
        <v>-17.84536035000586</v>
      </c>
      <c r="I1105" t="n">
        <v>0.09798894162072011</v>
      </c>
      <c r="J1105" t="inlineStr">
        <is>
          <t>(2,2,1,1,1,3); Calculation with average annual yield and share of technologies. Lifetime: 30a.</t>
        </is>
      </c>
      <c r="L1105" t="inlineStr">
        <is>
          <t>photovoltaic slanted-roof installation, 93 kWp, multi-Si, panel, mounted, on roof</t>
        </is>
      </c>
      <c r="N1105" t="inlineStr">
        <is>
          <t>all</t>
        </is>
      </c>
      <c r="O1105" t="n">
        <v>1</v>
      </c>
      <c r="P1105" s="30">
        <f>INDEX(parameters!$D$41:$AG$178,MATCH('PV (extension)'!B1082,parameters!$C$41:$C$178,0),MATCH('PV (extension)'!A1105,parameters!$D$5:$AG$5,0))/O1105</f>
        <v>0.11207298962797985</v>
      </c>
      <c r="Q1105" s="3" t="inlineStr">
        <is>
          <t>roof-top</t>
        </is>
      </c>
      <c r="R1105">
        <f>INDEX(parameters!$C$196:$EJ$198,MATCH('PV (extension)'!Q1105,parameters!$B$196:$B$198,0),MATCH('PV (extension)'!B1082,parameters!$C$195:$EJ$195,0))</f>
        <v>1746.5355944700448</v>
      </c>
      <c r="S1105" t="n">
        <v>93</v>
      </c>
      <c r="T1105" t="n">
        <v>30</v>
      </c>
      <c r="U1105">
        <f>T1105*S1105*R1105</f>
        <v>4872834.3085714253</v>
      </c>
      <c r="V1105">
        <f>1/U1105</f>
        <v>2.0521937268438976E-7</v>
      </c>
    </row>
    <row r="1106" ht="16" customHeight="1" s="29">
      <c r="A1106" t="inlineStr">
        <is>
          <t>photovoltaic slanted-roof installation, 93 kWp, single-Si, laminated, integrated, on roof</t>
        </is>
      </c>
      <c r="B1106" s="30">
        <f>P1106*V1106</f>
        <v>7.1704605545186636E-10</v>
      </c>
      <c r="C1106" t="inlineStr">
        <is>
          <t>CH</t>
        </is>
      </c>
      <c r="D1106" t="inlineStr">
        <is>
          <t>unit</t>
        </is>
      </c>
      <c r="F1106" t="inlineStr">
        <is>
          <t>technosphere</t>
        </is>
      </c>
      <c r="G1106" t="n">
        <v>2</v>
      </c>
      <c r="H1106" t="n">
        <v>-21.2944254997521</v>
      </c>
      <c r="I1106" t="n">
        <v>0.09798894162072011</v>
      </c>
      <c r="J1106" t="inlineStr">
        <is>
          <t>(2,2,1,1,1,3); Calculation with average annual yield and share of technologies. Lifetime: 30a.</t>
        </is>
      </c>
      <c r="L1106" t="inlineStr">
        <is>
          <t>photovoltaic slanted-roof installation, 93 kWp, single-Si, laminated, integrated, on roof</t>
        </is>
      </c>
      <c r="N1106" t="inlineStr">
        <is>
          <t>all</t>
        </is>
      </c>
      <c r="O1106" t="n">
        <v>1</v>
      </c>
      <c r="P1106" s="30">
        <f>INDEX(parameters!$D$41:$AG$178,MATCH('PV (extension)'!B1082,parameters!$C$41:$C$178,0),MATCH('PV (extension)'!A1106,parameters!$D$5:$AG$5,0))/O1106</f>
        <v>3.4940466198316628E-3</v>
      </c>
      <c r="Q1106" s="3" t="inlineStr">
        <is>
          <t>roof-top</t>
        </is>
      </c>
      <c r="R1106">
        <f>INDEX(parameters!$C$196:$EJ$198,MATCH('PV (extension)'!Q1106,parameters!$B$196:$B$198,0),MATCH('PV (extension)'!B1082,parameters!$C$195:$EJ$195,0))</f>
        <v>1746.5355944700448</v>
      </c>
      <c r="S1106" t="n">
        <v>93</v>
      </c>
      <c r="T1106" t="n">
        <v>30</v>
      </c>
      <c r="U1106">
        <f>T1106*S1106*R1106</f>
        <v>4872834.3085714253</v>
      </c>
      <c r="V1106">
        <f>1/U1106</f>
        <v>2.0521937268438976E-7</v>
      </c>
    </row>
    <row r="1107" ht="16" customHeight="1" s="29">
      <c r="A1107" t="inlineStr">
        <is>
          <t>photovoltaic slanted-roof installation, 93 kWp, single-Si, panel, mounted, on roof</t>
        </is>
      </c>
      <c r="B1107" s="30">
        <f>P1107*V1107</f>
        <v>1.2047405394531561E-8</v>
      </c>
      <c r="C1107" t="inlineStr">
        <is>
          <t>CH</t>
        </is>
      </c>
      <c r="D1107" t="inlineStr">
        <is>
          <t>unit</t>
        </is>
      </c>
      <c r="F1107" t="inlineStr">
        <is>
          <t>technosphere</t>
        </is>
      </c>
      <c r="G1107" t="n">
        <v>2</v>
      </c>
      <c r="H1107" t="n">
        <v>-18.48100416113547</v>
      </c>
      <c r="I1107" t="n">
        <v>0.09798894162072011</v>
      </c>
      <c r="J1107" t="inlineStr">
        <is>
          <t>(2,2,1,1,1,3); Calculation with average annual yield and share of technologies. Lifetime: 30a.</t>
        </is>
      </c>
      <c r="L1107" t="inlineStr">
        <is>
          <t>photovoltaic slanted-roof installation, 93 kWp, single-Si, panel, mounted, on roof</t>
        </is>
      </c>
      <c r="N1107" t="inlineStr">
        <is>
          <t>all</t>
        </is>
      </c>
      <c r="O1107" t="n">
        <v>1</v>
      </c>
      <c r="P1107" s="30">
        <f>INDEX(parameters!$D$41:$AG$178,MATCH('PV (extension)'!B1082,parameters!$C$41:$C$178,0),MATCH('PV (extension)'!A1107,parameters!$D$5:$AG$5,0))/O1107</f>
        <v>5.8705010335741853E-2</v>
      </c>
      <c r="Q1107" s="3" t="inlineStr">
        <is>
          <t>roof-top</t>
        </is>
      </c>
      <c r="R1107">
        <f>INDEX(parameters!$C$196:$EJ$198,MATCH('PV (extension)'!Q1107,parameters!$B$196:$B$198,0),MATCH('PV (extension)'!B1082,parameters!$C$195:$EJ$195,0))</f>
        <v>1746.5355944700448</v>
      </c>
      <c r="S1107" t="n">
        <v>93</v>
      </c>
      <c r="T1107" t="n">
        <v>30</v>
      </c>
      <c r="U1107">
        <f>T1107*S1107*R1107</f>
        <v>4872834.3085714253</v>
      </c>
      <c r="V1107">
        <f>1/U1107</f>
        <v>2.0521937268438976E-7</v>
      </c>
    </row>
    <row r="1108" s="29">
      <c r="A1108" t="inlineStr">
        <is>
          <t>photovoltaic facade installation, 3kWp, multi-Si, laminated, integrated, at building</t>
        </is>
      </c>
      <c r="B1108" s="30">
        <f>P1108*V1108</f>
        <v>2.9777820204137534E-8</v>
      </c>
      <c r="C1108" t="inlineStr">
        <is>
          <t>APAC</t>
        </is>
      </c>
      <c r="D1108" t="inlineStr">
        <is>
          <t>unit</t>
        </is>
      </c>
      <c r="F1108" t="inlineStr">
        <is>
          <t>technosphere</t>
        </is>
      </c>
      <c r="G1108" t="n">
        <v>2</v>
      </c>
      <c r="H1108" t="n">
        <v>-17.5612990452514</v>
      </c>
      <c r="I1108" t="n">
        <v>0.09798894162072011</v>
      </c>
      <c r="J1108" t="inlineStr">
        <is>
          <t>(2,2,1,1,1,3); Calculation with average annual yield and share of technologies. Lifetime: 30a.</t>
        </is>
      </c>
      <c r="L1108" t="inlineStr">
        <is>
          <t>photovoltaic facade installation, 3kWp, multi-Si, laminated, integrated, at building</t>
        </is>
      </c>
      <c r="N1108" t="inlineStr">
        <is>
          <t>all</t>
        </is>
      </c>
      <c r="O1108" t="n">
        <v>1</v>
      </c>
      <c r="P1108" s="30">
        <f>INDEX(parameters!$D$41:$AG$178,MATCH('PV (extension)'!B1082,parameters!$C$41:$C$178,0),MATCH('PV (extension)'!A1108,parameters!$D$5:$AG$5,0))/O1108</f>
        <v>3.2864644265829519E-3</v>
      </c>
      <c r="Q1108" t="inlineStr">
        <is>
          <t>façade</t>
        </is>
      </c>
      <c r="R1108">
        <f>INDEX(parameters!$C$196:$EJ$198,MATCH('PV (extension)'!Q1108,parameters!$B$196:$B$198,0),MATCH('PV (extension)'!B1082,parameters!$C$195:$EJ$195,0))</f>
        <v>1226.290949308755</v>
      </c>
      <c r="S1108" t="n">
        <v>3</v>
      </c>
      <c r="T1108" t="n">
        <v>30</v>
      </c>
      <c r="U1108">
        <f>T1108*S1108*R1108</f>
        <v>110366.18543778795</v>
      </c>
      <c r="V1108">
        <f>1/U1108</f>
        <v>9.0607462424592682E-6</v>
      </c>
    </row>
    <row r="1109" s="29">
      <c r="A1109" t="inlineStr">
        <is>
          <t>photovoltaic facade installation, 3kWp, multi-Si, panel, mounted, at building</t>
        </is>
      </c>
      <c r="B1109" s="30">
        <f>P1109*V1109</f>
        <v>2.9204160389125675E-8</v>
      </c>
      <c r="C1109" t="inlineStr">
        <is>
          <t>APAC</t>
        </is>
      </c>
      <c r="D1109" t="inlineStr">
        <is>
          <t>unit</t>
        </is>
      </c>
      <c r="F1109" t="inlineStr">
        <is>
          <t>technosphere</t>
        </is>
      </c>
      <c r="G1109" t="n">
        <v>2</v>
      </c>
      <c r="H1109" t="n">
        <v>-17.5612990452514</v>
      </c>
      <c r="I1109" t="n">
        <v>0.09798894162072011</v>
      </c>
      <c r="J1109" t="inlineStr">
        <is>
          <t>(2,2,1,1,1,3); Calculation with average annual yield and share of technologies. Lifetime: 30a.</t>
        </is>
      </c>
      <c r="L1109" t="inlineStr">
        <is>
          <t>photovoltaic facade installation, 3kWp, multi-Si, panel, mounted, at building</t>
        </is>
      </c>
      <c r="N1109" t="inlineStr">
        <is>
          <t>all</t>
        </is>
      </c>
      <c r="O1109" t="n">
        <v>1</v>
      </c>
      <c r="P1109" s="30">
        <f>INDEX(parameters!$D$41:$AG$178,MATCH('PV (extension)'!B1082,parameters!$C$41:$C$178,0),MATCH('PV (extension)'!A1109,parameters!$D$5:$AG$5,0))/O1109</f>
        <v>3.2231517810611459E-3</v>
      </c>
      <c r="Q1109" t="inlineStr">
        <is>
          <t>façade</t>
        </is>
      </c>
      <c r="R1109">
        <f>INDEX(parameters!$C$196:$EJ$198,MATCH('PV (extension)'!Q1109,parameters!$B$196:$B$198,0),MATCH('PV (extension)'!B1082,parameters!$C$195:$EJ$195,0))</f>
        <v>1226.290949308755</v>
      </c>
      <c r="S1109" t="n">
        <v>3</v>
      </c>
      <c r="T1109" t="n">
        <v>30</v>
      </c>
      <c r="U1109">
        <f>T1109*S1109*R1109</f>
        <v>110366.18543778795</v>
      </c>
      <c r="V1109">
        <f>1/U1109</f>
        <v>9.0607462424592682E-6</v>
      </c>
    </row>
    <row r="1110" s="29">
      <c r="A1110" t="inlineStr">
        <is>
          <t>photovoltaic facade installation, 3kWp, single-Si, laminated, integrated, at building</t>
        </is>
      </c>
      <c r="B1110" s="30">
        <f>P1110*V1110</f>
        <v>1.5698534398104712E-8</v>
      </c>
      <c r="C1110" t="inlineStr">
        <is>
          <t>APAC</t>
        </is>
      </c>
      <c r="D1110" t="inlineStr">
        <is>
          <t>unit</t>
        </is>
      </c>
      <c r="F1110" t="inlineStr">
        <is>
          <t>technosphere</t>
        </is>
      </c>
      <c r="G1110" t="n">
        <v>2</v>
      </c>
      <c r="H1110" t="n">
        <v>-18.19689739735082</v>
      </c>
      <c r="I1110" t="n">
        <v>0.09798894162072011</v>
      </c>
      <c r="J1110" t="inlineStr">
        <is>
          <t>(2,2,1,1,1,3); Calculation with average annual yield and share of technologies. Lifetime: 30a.</t>
        </is>
      </c>
      <c r="L1110" t="inlineStr">
        <is>
          <t>photovoltaic facade installation, 3kWp, single-Si, laminated, integrated, at building</t>
        </is>
      </c>
      <c r="N1110" t="inlineStr">
        <is>
          <t>all</t>
        </is>
      </c>
      <c r="O1110" t="n">
        <v>1</v>
      </c>
      <c r="P1110" s="30">
        <f>INDEX(parameters!$D$41:$AG$178,MATCH('PV (extension)'!B1082,parameters!$C$41:$C$178,0),MATCH('PV (extension)'!A1110,parameters!$D$5:$AG$5,0))/O1110</f>
        <v>1.7325873584827175E-3</v>
      </c>
      <c r="Q1110" t="inlineStr">
        <is>
          <t>façade</t>
        </is>
      </c>
      <c r="R1110">
        <f>INDEX(parameters!$C$196:$EJ$198,MATCH('PV (extension)'!Q1110,parameters!$B$196:$B$198,0),MATCH('PV (extension)'!B1082,parameters!$C$195:$EJ$195,0))</f>
        <v>1226.290949308755</v>
      </c>
      <c r="S1110" t="n">
        <v>3</v>
      </c>
      <c r="T1110" t="n">
        <v>30</v>
      </c>
      <c r="U1110">
        <f>T1110*S1110*R1110</f>
        <v>110366.18543778795</v>
      </c>
      <c r="V1110">
        <f>1/U1110</f>
        <v>9.0607462424592682E-6</v>
      </c>
    </row>
    <row r="1111" s="29">
      <c r="A1111" t="inlineStr">
        <is>
          <t>photovoltaic facade installation, 3kWp, single-Si, panel, mounted, at building</t>
        </is>
      </c>
      <c r="B1111" s="30">
        <f>P1111*V1111</f>
        <v>1.5684951259436417E-8</v>
      </c>
      <c r="C1111" t="inlineStr">
        <is>
          <t>APAC</t>
        </is>
      </c>
      <c r="D1111" t="inlineStr">
        <is>
          <t>unit</t>
        </is>
      </c>
      <c r="F1111" t="inlineStr">
        <is>
          <t>technosphere</t>
        </is>
      </c>
      <c r="G1111" t="n">
        <v>2</v>
      </c>
      <c r="H1111" t="n">
        <v>-18.19689739735082</v>
      </c>
      <c r="I1111" t="n">
        <v>0.09798894162072011</v>
      </c>
      <c r="J1111" t="inlineStr">
        <is>
          <t>(2,2,1,1,1,3); Calculation with average annual yield and share of technologies. Lifetime: 30a.</t>
        </is>
      </c>
      <c r="L1111" t="inlineStr">
        <is>
          <t>photovoltaic facade installation, 3kWp, single-Si, panel, mounted, at building</t>
        </is>
      </c>
      <c r="N1111" t="inlineStr">
        <is>
          <t>all</t>
        </is>
      </c>
      <c r="O1111" t="n">
        <v>1</v>
      </c>
      <c r="P1111" s="30">
        <f>INDEX(parameters!$D$41:$AG$178,MATCH('PV (extension)'!B1082,parameters!$C$41:$C$178,0),MATCH('PV (extension)'!A1111,parameters!$D$5:$AG$5,0))/O1111</f>
        <v>1.7310882392816251E-3</v>
      </c>
      <c r="Q1111" t="inlineStr">
        <is>
          <t>façade</t>
        </is>
      </c>
      <c r="R1111">
        <f>INDEX(parameters!$C$196:$EJ$198,MATCH('PV (extension)'!Q1111,parameters!$B$196:$B$198,0),MATCH('PV (extension)'!B1082,parameters!$C$195:$EJ$195,0))</f>
        <v>1226.290949308755</v>
      </c>
      <c r="S1111" t="n">
        <v>3</v>
      </c>
      <c r="T1111" t="n">
        <v>30</v>
      </c>
      <c r="U1111">
        <f>T1111*S1111*R1111</f>
        <v>110366.18543778795</v>
      </c>
      <c r="V1111">
        <f>1/U1111</f>
        <v>9.0607462424592682E-6</v>
      </c>
    </row>
    <row r="1112" ht="16" customHeight="1" s="29">
      <c r="A1112" t="inlineStr">
        <is>
          <t>photovoltaic flat-roof installation, 3kWp, multi-Si, on roof</t>
        </is>
      </c>
      <c r="B1112" s="30">
        <f>P1112*V1112</f>
        <v>3.2206659721593566E-7</v>
      </c>
      <c r="C1112" t="inlineStr">
        <is>
          <t>APAC</t>
        </is>
      </c>
      <c r="D1112" t="inlineStr">
        <is>
          <t>unit</t>
        </is>
      </c>
      <c r="F1112" t="inlineStr">
        <is>
          <t>technosphere</t>
        </is>
      </c>
      <c r="G1112" t="n">
        <v>2</v>
      </c>
      <c r="H1112" t="n">
        <v>-15.20991773919472</v>
      </c>
      <c r="I1112" t="n">
        <v>0.09798894162072011</v>
      </c>
      <c r="J1112" t="inlineStr">
        <is>
          <t>(2,2,1,1,1,3); Calculation with average annual yield and share of technologies. Lifetime: 30a.</t>
        </is>
      </c>
      <c r="L1112" t="inlineStr">
        <is>
          <t>photovoltaic flat-roof installation, 3kWp, multi-Si, on roof</t>
        </is>
      </c>
      <c r="N1112" t="inlineStr">
        <is>
          <t>all</t>
        </is>
      </c>
      <c r="O1112" t="n">
        <v>1</v>
      </c>
      <c r="P1112" s="30">
        <f>INDEX(parameters!$D$41:$AG$178,MATCH('PV (extension)'!B1082,parameters!$C$41:$C$178,0),MATCH('PV (extension)'!A1112,parameters!$D$5:$AG$5,0))/O1112</f>
        <v>5.0625069824473082E-2</v>
      </c>
      <c r="Q1112" s="3" t="inlineStr">
        <is>
          <t>roof-top</t>
        </is>
      </c>
      <c r="R1112">
        <f>INDEX(parameters!$C$196:$EJ$198,MATCH('PV (extension)'!Q1112,parameters!$B$196:$B$198,0),MATCH('PV (extension)'!B1082,parameters!$C$195:$EJ$195,0))</f>
        <v>1746.5355944700448</v>
      </c>
      <c r="S1112" t="n">
        <v>3</v>
      </c>
      <c r="T1112" t="n">
        <v>30</v>
      </c>
      <c r="U1112">
        <f>T1112*S1112*R1112</f>
        <v>157188.20350230404</v>
      </c>
      <c r="V1112">
        <f>1/U1112</f>
        <v>6.3618005532160828E-6</v>
      </c>
    </row>
    <row r="1113" ht="16" customHeight="1" s="29">
      <c r="A1113" t="inlineStr">
        <is>
          <t>photovoltaic flat-roof installation, 3kWp, single-Si, on roof</t>
        </is>
      </c>
      <c r="B1113" s="30">
        <f>P1113*V1113</f>
        <v>1.6811409842131668E-7</v>
      </c>
      <c r="C1113" t="inlineStr">
        <is>
          <t>APAC</t>
        </is>
      </c>
      <c r="D1113" t="inlineStr">
        <is>
          <t>unit</t>
        </is>
      </c>
      <c r="F1113" t="inlineStr">
        <is>
          <t>technosphere</t>
        </is>
      </c>
      <c r="G1113" t="n">
        <v>2</v>
      </c>
      <c r="H1113" t="n">
        <v>-15.84555259734934</v>
      </c>
      <c r="I1113" t="n">
        <v>0.09798894162072011</v>
      </c>
      <c r="J1113" t="inlineStr">
        <is>
          <t>(2,2,1,1,1,3); Calculation with average annual yield and share of technologies. Lifetime: 30a.</t>
        </is>
      </c>
      <c r="L1113" t="inlineStr">
        <is>
          <t>photovoltaic flat-roof installation, 3kWp, single-Si, on roof</t>
        </is>
      </c>
      <c r="N1113" t="inlineStr">
        <is>
          <t>all</t>
        </is>
      </c>
      <c r="O1113" t="n">
        <v>1</v>
      </c>
      <c r="P1113" s="30">
        <f>INDEX(parameters!$D$41:$AG$178,MATCH('PV (extension)'!B1082,parameters!$C$41:$C$178,0),MATCH('PV (extension)'!A1113,parameters!$D$5:$AG$5,0))/O1113</f>
        <v>2.6425553114256296E-2</v>
      </c>
      <c r="Q1113" s="3" t="inlineStr">
        <is>
          <t>roof-top</t>
        </is>
      </c>
      <c r="R1113">
        <f>INDEX(parameters!$C$196:$EJ$198,MATCH('PV (extension)'!Q1113,parameters!$B$196:$B$198,0),MATCH('PV (extension)'!B1082,parameters!$C$195:$EJ$195,0))</f>
        <v>1746.5355944700448</v>
      </c>
      <c r="S1113" t="n">
        <v>3</v>
      </c>
      <c r="T1113" t="n">
        <v>30</v>
      </c>
      <c r="U1113">
        <f>T1113*S1113*R1113</f>
        <v>157188.20350230404</v>
      </c>
      <c r="V1113">
        <f>1/U1113</f>
        <v>6.3618005532160828E-6</v>
      </c>
    </row>
    <row r="1114" ht="16" customHeight="1" s="29">
      <c r="A1114" t="inlineStr">
        <is>
          <t>photovoltaic slanted-roof installation, 3kWp, CIS, panel, mounted, on roof</t>
        </is>
      </c>
      <c r="B1114" s="30">
        <f>P1114*V1114</f>
        <v>9.2986972721014286E-8</v>
      </c>
      <c r="C1114" t="inlineStr">
        <is>
          <t>CH</t>
        </is>
      </c>
      <c r="D1114" t="inlineStr">
        <is>
          <t>unit</t>
        </is>
      </c>
      <c r="F1114" t="inlineStr">
        <is>
          <t>technosphere</t>
        </is>
      </c>
      <c r="G1114" t="n">
        <v>2</v>
      </c>
      <c r="H1114" t="n">
        <v>-16.88405011147741</v>
      </c>
      <c r="I1114" t="n">
        <v>0.09798894162072011</v>
      </c>
      <c r="J1114" t="inlineStr">
        <is>
          <t>(2,2,1,1,1,3); Calculation with average annual yield and share of technologies. Lifetime: 30a.</t>
        </is>
      </c>
      <c r="L1114" t="inlineStr">
        <is>
          <t>photovoltaic slanted-roof installation, 3kWp, CIS, panel, mounted, on roof</t>
        </is>
      </c>
      <c r="N1114" t="inlineStr">
        <is>
          <t>all</t>
        </is>
      </c>
      <c r="O1114" t="n">
        <v>1</v>
      </c>
      <c r="P1114" s="30">
        <f>INDEX(parameters!$D$41:$AG$178,MATCH('PV (extension)'!B1082,parameters!$C$41:$C$178,0),MATCH('PV (extension)'!A1114,parameters!$D$5:$AG$5,0))/O1114</f>
        <v>1.4616455191133988E-2</v>
      </c>
      <c r="Q1114" s="3" t="inlineStr">
        <is>
          <t>roof-top</t>
        </is>
      </c>
      <c r="R1114">
        <f>INDEX(parameters!$C$196:$EJ$198,MATCH('PV (extension)'!Q1114,parameters!$B$196:$B$198,0),MATCH('PV (extension)'!B1082,parameters!$C$195:$EJ$195,0))</f>
        <v>1746.5355944700448</v>
      </c>
      <c r="S1114" t="n">
        <v>3</v>
      </c>
      <c r="T1114" t="n">
        <v>30</v>
      </c>
      <c r="U1114">
        <f>T1114*S1114*R1114</f>
        <v>157188.20350230404</v>
      </c>
      <c r="V1114">
        <f>1/U1114</f>
        <v>6.3618005532160828E-6</v>
      </c>
    </row>
    <row r="1115" ht="16" customHeight="1" s="29">
      <c r="A1115" t="inlineStr">
        <is>
          <t>photovoltaic slanted-roof installation, 3kWp, CdTe, laminated, integrated, on roof</t>
        </is>
      </c>
      <c r="B1115" s="30">
        <f>P1115*V1115</f>
        <v>2.6036935480679427E-9</v>
      </c>
      <c r="C1115" t="inlineStr">
        <is>
          <t>CH</t>
        </is>
      </c>
      <c r="D1115" t="inlineStr">
        <is>
          <t>unit</t>
        </is>
      </c>
      <c r="F1115" t="inlineStr">
        <is>
          <t>technosphere</t>
        </is>
      </c>
      <c r="G1115" t="n">
        <v>2</v>
      </c>
      <c r="H1115" t="n">
        <v>-19.50639655088546</v>
      </c>
      <c r="I1115" t="n">
        <v>0.09798894162072011</v>
      </c>
      <c r="J1115" t="inlineStr">
        <is>
          <t>(2,2,1,1,1,3); Calculation with average annual yield and share of technologies. Lifetime: 30a.</t>
        </is>
      </c>
      <c r="L1115" t="inlineStr">
        <is>
          <t>photovoltaic slanted-roof installation, 3kWp, CdTe, laminated, integrated, on roof</t>
        </is>
      </c>
      <c r="N1115" t="inlineStr">
        <is>
          <t>all</t>
        </is>
      </c>
      <c r="O1115" t="n">
        <v>1</v>
      </c>
      <c r="P1115" s="30">
        <f>INDEX(parameters!$D$41:$AG$178,MATCH('PV (extension)'!B1082,parameters!$C$41:$C$178,0),MATCH('PV (extension)'!A1115,parameters!$D$5:$AG$5,0))/O1115</f>
        <v>4.0926991129133978E-4</v>
      </c>
      <c r="Q1115" s="3" t="inlineStr">
        <is>
          <t>roof-top</t>
        </is>
      </c>
      <c r="R1115">
        <f>INDEX(parameters!$C$196:$EJ$198,MATCH('PV (extension)'!Q1115,parameters!$B$196:$B$198,0),MATCH('PV (extension)'!B1082,parameters!$C$195:$EJ$195,0))</f>
        <v>1746.5355944700448</v>
      </c>
      <c r="S1115" t="n">
        <v>3</v>
      </c>
      <c r="T1115" t="n">
        <v>30</v>
      </c>
      <c r="U1115">
        <f>T1115*S1115*R1115</f>
        <v>157188.20350230404</v>
      </c>
      <c r="V1115">
        <f>1/U1115</f>
        <v>6.3618005532160828E-6</v>
      </c>
    </row>
    <row r="1116" ht="16" customHeight="1" s="29">
      <c r="A1116" t="inlineStr">
        <is>
          <t>photovoltaic slanted-roof installation, 3kWp, multi-Si, laminated, integrated, on roof</t>
        </is>
      </c>
      <c r="B1116" s="30">
        <f>P1116*V1116</f>
        <v>1.5468696324920935E-8</v>
      </c>
      <c r="C1116" t="inlineStr">
        <is>
          <t>APAC</t>
        </is>
      </c>
      <c r="D1116" t="inlineStr">
        <is>
          <t>unit</t>
        </is>
      </c>
      <c r="F1116" t="inlineStr">
        <is>
          <t>technosphere</t>
        </is>
      </c>
      <c r="G1116" t="n">
        <v>2</v>
      </c>
      <c r="H1116" t="n">
        <v>-18.22076487875746</v>
      </c>
      <c r="I1116" t="n">
        <v>0.09798894162072011</v>
      </c>
      <c r="J1116" t="inlineStr">
        <is>
          <t>(2,2,1,1,1,3); Calculation with average annual yield and share of technologies. Lifetime: 30a.</t>
        </is>
      </c>
      <c r="L1116" t="inlineStr">
        <is>
          <t>photovoltaic slanted-roof installation, 3kWp, multi-Si, laminated, integrated, on roof</t>
        </is>
      </c>
      <c r="N1116" t="inlineStr">
        <is>
          <t>all</t>
        </is>
      </c>
      <c r="O1116" t="n">
        <v>1</v>
      </c>
      <c r="P1116" s="30">
        <f>INDEX(parameters!$D$41:$AG$178,MATCH('PV (extension)'!B1082,parameters!$C$41:$C$178,0),MATCH('PV (extension)'!A1116,parameters!$D$5:$AG$5,0))/O1116</f>
        <v>2.4314965858370148E-3</v>
      </c>
      <c r="Q1116" s="3" t="inlineStr">
        <is>
          <t>roof-top</t>
        </is>
      </c>
      <c r="R1116">
        <f>INDEX(parameters!$C$196:$EJ$198,MATCH('PV (extension)'!Q1116,parameters!$B$196:$B$198,0),MATCH('PV (extension)'!B1082,parameters!$C$195:$EJ$195,0))</f>
        <v>1746.5355944700448</v>
      </c>
      <c r="S1116" t="n">
        <v>3</v>
      </c>
      <c r="T1116" t="n">
        <v>30</v>
      </c>
      <c r="U1116">
        <f>T1116*S1116*R1116</f>
        <v>157188.20350230404</v>
      </c>
      <c r="V1116">
        <f>1/U1116</f>
        <v>6.3618005532160828E-6</v>
      </c>
    </row>
    <row r="1117" ht="16" customHeight="1" s="29">
      <c r="A1117" t="inlineStr">
        <is>
          <t>photovoltaic slanted-roof installation, 3kWp, multi-Si, panel, mounted, on roof</t>
        </is>
      </c>
      <c r="B1117" s="30">
        <f>P1117*V1117</f>
        <v>2.647691372892834E-7</v>
      </c>
      <c r="C1117" t="inlineStr">
        <is>
          <t>APAC</t>
        </is>
      </c>
      <c r="D1117" t="inlineStr">
        <is>
          <t>unit</t>
        </is>
      </c>
      <c r="F1117" t="inlineStr">
        <is>
          <t>technosphere</t>
        </is>
      </c>
      <c r="G1117" t="n">
        <v>2</v>
      </c>
      <c r="H1117" t="n">
        <v>-15.40735416199742</v>
      </c>
      <c r="I1117" t="n">
        <v>0.09798894162072011</v>
      </c>
      <c r="J1117" t="inlineStr">
        <is>
          <t>(2,2,1,1,1,3); Calculation with average annual yield and share of technologies. Lifetime: 30a.</t>
        </is>
      </c>
      <c r="L1117" t="inlineStr">
        <is>
          <t>photovoltaic slanted-roof installation, 3kWp, multi-Si, panel, mounted, on roof</t>
        </is>
      </c>
      <c r="N1117" t="inlineStr">
        <is>
          <t>all</t>
        </is>
      </c>
      <c r="O1117" t="n">
        <v>1</v>
      </c>
      <c r="P1117" s="30">
        <f>INDEX(parameters!$D$41:$AG$178,MATCH('PV (extension)'!B1082,parameters!$C$41:$C$178,0),MATCH('PV (extension)'!A1117,parameters!$D$5:$AG$5,0))/O1117</f>
        <v>4.1618585033357351E-2</v>
      </c>
      <c r="Q1117" s="3" t="inlineStr">
        <is>
          <t>roof-top</t>
        </is>
      </c>
      <c r="R1117">
        <f>INDEX(parameters!$C$196:$EJ$198,MATCH('PV (extension)'!Q1117,parameters!$B$196:$B$198,0),MATCH('PV (extension)'!B1082,parameters!$C$195:$EJ$195,0))</f>
        <v>1746.5355944700448</v>
      </c>
      <c r="S1117" t="n">
        <v>3</v>
      </c>
      <c r="T1117" t="n">
        <v>30</v>
      </c>
      <c r="U1117">
        <f>T1117*S1117*R1117</f>
        <v>157188.20350230404</v>
      </c>
      <c r="V1117">
        <f>1/U1117</f>
        <v>6.3618005532160828E-6</v>
      </c>
    </row>
    <row r="1118" ht="16" customHeight="1" s="29">
      <c r="A1118" t="inlineStr">
        <is>
          <t>photovoltaic slanted-roof installation, 3kWp, single-Si, laminated, integrated, on roof</t>
        </is>
      </c>
      <c r="B1118" s="30">
        <f>P1118*V1118</f>
        <v>8.1751486575987646E-9</v>
      </c>
      <c r="C1118" t="inlineStr">
        <is>
          <t>APAC</t>
        </is>
      </c>
      <c r="D1118" t="inlineStr">
        <is>
          <t>unit</t>
        </is>
      </c>
      <c r="F1118" t="inlineStr">
        <is>
          <t>technosphere</t>
        </is>
      </c>
      <c r="G1118" t="n">
        <v>2</v>
      </c>
      <c r="H1118" t="n">
        <v>-18.85636797425012</v>
      </c>
      <c r="I1118" t="n">
        <v>0.09798894162072011</v>
      </c>
      <c r="J1118" t="inlineStr">
        <is>
          <t>(2,2,1,1,1,3); Calculation with average annual yield and share of technologies. Lifetime: 30a.</t>
        </is>
      </c>
      <c r="L1118" t="inlineStr">
        <is>
          <t>photovoltaic slanted-roof installation, 3kWp, single-Si, laminated, integrated, on roof</t>
        </is>
      </c>
      <c r="N1118" t="inlineStr">
        <is>
          <t>all</t>
        </is>
      </c>
      <c r="O1118" t="n">
        <v>1</v>
      </c>
      <c r="P1118" s="30">
        <f>INDEX(parameters!$D$41:$AG$178,MATCH('PV (extension)'!B1082,parameters!$C$41:$C$178,0),MATCH('PV (extension)'!A1118,parameters!$D$5:$AG$5,0))/O1118</f>
        <v>1.2850369308522222E-3</v>
      </c>
      <c r="Q1118" s="3" t="inlineStr">
        <is>
          <t>roof-top</t>
        </is>
      </c>
      <c r="R1118">
        <f>INDEX(parameters!$C$196:$EJ$198,MATCH('PV (extension)'!Q1118,parameters!$B$196:$B$198,0),MATCH('PV (extension)'!B1082,parameters!$C$195:$EJ$195,0))</f>
        <v>1746.5355944700448</v>
      </c>
      <c r="S1118" t="n">
        <v>3</v>
      </c>
      <c r="T1118" t="n">
        <v>30</v>
      </c>
      <c r="U1118">
        <f>T1118*S1118*R1118</f>
        <v>157188.20350230404</v>
      </c>
      <c r="V1118">
        <f>1/U1118</f>
        <v>6.3618005532160828E-6</v>
      </c>
    </row>
    <row r="1119" ht="16" customHeight="1" s="29">
      <c r="A1119" t="inlineStr">
        <is>
          <t>photovoltaic slanted-roof installation, 3kWp, single-Si, panel, mounted, on roof</t>
        </is>
      </c>
      <c r="B1119" s="30">
        <f>P1119*V1119</f>
        <v>1.3837018061519257E-7</v>
      </c>
      <c r="C1119" t="inlineStr">
        <is>
          <t>APAC</t>
        </is>
      </c>
      <c r="D1119" t="inlineStr">
        <is>
          <t>unit</t>
        </is>
      </c>
      <c r="F1119" t="inlineStr">
        <is>
          <t>technosphere</t>
        </is>
      </c>
      <c r="G1119" t="n">
        <v>2</v>
      </c>
      <c r="H1119" t="n">
        <v>-16.04298817847151</v>
      </c>
      <c r="I1119" t="n">
        <v>0.09798894162072011</v>
      </c>
      <c r="J1119" t="inlineStr">
        <is>
          <t>(2,2,1,1,1,3); Calculation with average annual yield and share of technologies. Lifetime: 30a.</t>
        </is>
      </c>
      <c r="L1119" t="inlineStr">
        <is>
          <t>photovoltaic slanted-roof installation, 3kWp, single-Si, panel, mounted, on roof</t>
        </is>
      </c>
      <c r="N1119" t="inlineStr">
        <is>
          <t>all</t>
        </is>
      </c>
      <c r="O1119" t="n">
        <v>1</v>
      </c>
      <c r="P1119" s="30">
        <f>INDEX(parameters!$D$41:$AG$178,MATCH('PV (extension)'!B1082,parameters!$C$41:$C$178,0),MATCH('PV (extension)'!A1119,parameters!$D$5:$AG$5,0))/O1119</f>
        <v>2.1750160109191456E-2</v>
      </c>
      <c r="Q1119" s="3" t="inlineStr">
        <is>
          <t>roof-top</t>
        </is>
      </c>
      <c r="R1119">
        <f>INDEX(parameters!$C$196:$EJ$198,MATCH('PV (extension)'!Q1119,parameters!$B$196:$B$198,0),MATCH('PV (extension)'!B1082,parameters!$C$195:$EJ$195,0))</f>
        <v>1746.5355944700448</v>
      </c>
      <c r="S1119" t="n">
        <v>3</v>
      </c>
      <c r="T1119" t="n">
        <v>30</v>
      </c>
      <c r="U1119">
        <f>T1119*S1119*R1119</f>
        <v>157188.20350230404</v>
      </c>
      <c r="V1119">
        <f>1/U1119</f>
        <v>6.3618005532160828E-6</v>
      </c>
    </row>
    <row r="1120" s="29">
      <c r="A1120" t="inlineStr">
        <is>
          <t>market for tap water</t>
        </is>
      </c>
      <c r="B1120" t="n">
        <v>0.0020721</v>
      </c>
      <c r="C1120" t="inlineStr">
        <is>
          <t>Europe without Switzerland</t>
        </is>
      </c>
      <c r="D1120" t="inlineStr">
        <is>
          <t>kilogram</t>
        </is>
      </c>
      <c r="F1120" t="inlineStr">
        <is>
          <t>technosphere</t>
        </is>
      </c>
      <c r="G1120" t="n">
        <v>2</v>
      </c>
      <c r="H1120" t="n">
        <v>-6.179192693201237</v>
      </c>
      <c r="I1120" t="n">
        <v>0.04340984597628009</v>
      </c>
      <c r="J1120" t="inlineStr">
        <is>
          <t>(2,2,1,1,1,3); Estimation 20l/m2 panel</t>
        </is>
      </c>
      <c r="L1120" t="inlineStr">
        <is>
          <t>tap water</t>
        </is>
      </c>
    </row>
    <row r="1121" s="29">
      <c r="A1121" t="inlineStr">
        <is>
          <t>treatment of wastewater, from residence, capacity 1.1E10l/year</t>
        </is>
      </c>
      <c r="B1121" t="n">
        <v>-1.8649e-06</v>
      </c>
      <c r="C1121" t="inlineStr">
        <is>
          <t>CH</t>
        </is>
      </c>
      <c r="D1121" t="inlineStr">
        <is>
          <t>cubic meter</t>
        </is>
      </c>
      <c r="F1121" t="inlineStr">
        <is>
          <t>technosphere</t>
        </is>
      </c>
      <c r="G1121" t="n">
        <v>2</v>
      </c>
      <c r="H1121" t="n">
        <v>-13.19230312560901</v>
      </c>
      <c r="I1121" t="n">
        <v>0.04340984597628009</v>
      </c>
      <c r="J1121" t="inlineStr">
        <is>
          <t>(2,2,1,1,1,3); Estimation 20l/m2 panel</t>
        </is>
      </c>
      <c r="K1121" t="b">
        <v>1</v>
      </c>
      <c r="L1121" t="inlineStr">
        <is>
          <t>wastewater, from residence</t>
        </is>
      </c>
    </row>
    <row r="1122" s="29"/>
    <row r="1123" customFormat="1" s="28">
      <c r="A1123" s="28" t="inlineStr">
        <is>
          <t>Activity</t>
        </is>
      </c>
      <c r="B1123" s="28" t="inlineStr">
        <is>
          <t>electricity production, photovoltaic, residential</t>
        </is>
      </c>
    </row>
    <row r="1124">
      <c r="A1124" t="inlineStr">
        <is>
          <t>comment</t>
        </is>
      </c>
      <c r="B112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")&amp;HLOOKUP(B1125,parameters!$C$195:$EJ$198,2,0)&amp;" kWh/kWp.
Annual output, Facade: "&amp;HLOOKUP(B1125,parameters!$C$195:$EJ$198,3,0)&amp;" kWh/kWp.
Annual output, Open-ground: "&amp;HLOOKUP(B1125,parameters!$C$195:$EJ$198,4,0)&amp;_xlfn._LONGTEXT("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")&amp;VLOOKUP(B1125,'extension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1735.06880977336 kWh/kWp.
Annual output, Facade: 1218.23980260683 kWh/kWp.
Annual output, Open-ground: 1845.81788273762 kWh/kWp.
Amount of solar energy transformed to electricity. Waste heat emission due to losses of electricity in the system.
Technology:  Electricity production with grid-connected photovoltaic power plants.
Time period:  Time of publications
Production volume: 27.6 GWh in 2025.
Sampling:  Statistical data and model calculations
Extrapolations:  Use of PV technology data investigated for other countries (Switzerland). Correction of average yield with Swiss data.
Uncertainty:  None
Author: Romain Sacchi, PSI, romain.sacchi@psi.ch</v>
      </c>
    </row>
    <row r="1125" s="29">
      <c r="A1125" t="inlineStr">
        <is>
          <t>location</t>
        </is>
      </c>
      <c r="B1125" t="inlineStr">
        <is>
          <t>MA</t>
        </is>
      </c>
    </row>
    <row r="1126" s="29">
      <c r="A1126" t="inlineStr">
        <is>
          <t>production amount</t>
        </is>
      </c>
      <c r="B1126" t="n">
        <v>1</v>
      </c>
    </row>
    <row r="1127" s="29">
      <c r="A1127" t="inlineStr">
        <is>
          <t>reference product</t>
        </is>
      </c>
      <c r="B1127" t="inlineStr">
        <is>
          <t>electricity, low voltage</t>
        </is>
      </c>
    </row>
    <row r="1128" s="29">
      <c r="A1128" t="inlineStr">
        <is>
          <t>source</t>
        </is>
      </c>
      <c r="B11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29" s="29">
      <c r="A1129" t="inlineStr">
        <is>
          <t>type</t>
        </is>
      </c>
      <c r="B1129" t="inlineStr">
        <is>
          <t>process</t>
        </is>
      </c>
    </row>
    <row r="1130" s="29">
      <c r="A1130" t="inlineStr">
        <is>
          <t>unit</t>
        </is>
      </c>
      <c r="B1130" t="inlineStr">
        <is>
          <t>kilowatt hour</t>
        </is>
      </c>
    </row>
    <row r="1131" s="29">
      <c r="A1131" t="inlineStr">
        <is>
          <t>Exchanges</t>
        </is>
      </c>
    </row>
    <row r="1132" customFormat="1" s="28">
      <c r="A1132" s="28" t="inlineStr">
        <is>
          <t>name</t>
        </is>
      </c>
      <c r="B1132" s="28" t="inlineStr">
        <is>
          <t>amount</t>
        </is>
      </c>
      <c r="C1132" s="28" t="inlineStr">
        <is>
          <t>location</t>
        </is>
      </c>
      <c r="D1132" s="28" t="inlineStr">
        <is>
          <t>unit</t>
        </is>
      </c>
      <c r="E1132" s="28" t="inlineStr">
        <is>
          <t>categories</t>
        </is>
      </c>
      <c r="F1132" s="28" t="inlineStr">
        <is>
          <t>type</t>
        </is>
      </c>
      <c r="G1132" s="28" t="inlineStr">
        <is>
          <t>uncertainty type</t>
        </is>
      </c>
      <c r="H1132" s="28" t="inlineStr">
        <is>
          <t>reference product</t>
        </is>
      </c>
      <c r="I1132" s="28" t="inlineStr">
        <is>
          <t>comment</t>
        </is>
      </c>
      <c r="J1132" s="28" t="inlineStr">
        <is>
          <t>production volume</t>
        </is>
      </c>
      <c r="K1132" s="28" t="inlineStr">
        <is>
          <t>scope</t>
        </is>
      </c>
      <c r="L1132" s="28" t="inlineStr">
        <is>
          <t>scope share</t>
        </is>
      </c>
      <c r="M1132" s="28" t="inlineStr">
        <is>
          <t>tech share</t>
        </is>
      </c>
      <c r="N1132" s="28" t="inlineStr">
        <is>
          <t>installation</t>
        </is>
      </c>
      <c r="O1132" s="28" t="inlineStr">
        <is>
          <t>productivity</t>
        </is>
      </c>
      <c r="P1132" s="28" t="inlineStr">
        <is>
          <t>kWp</t>
        </is>
      </c>
      <c r="Q1132" s="28" t="inlineStr">
        <is>
          <t>lifetime</t>
        </is>
      </c>
      <c r="R1132" s="28" t="inlineStr">
        <is>
          <t>lifetime production</t>
        </is>
      </c>
      <c r="S1132" s="28" t="inlineStr">
        <is>
          <t>inverted lifetime production</t>
        </is>
      </c>
    </row>
    <row r="1133" s="29">
      <c r="A1133" t="inlineStr">
        <is>
          <t>Energy, solar, converted</t>
        </is>
      </c>
      <c r="B1133" t="n">
        <v>3.8503</v>
      </c>
      <c r="D1133" t="inlineStr">
        <is>
          <t>megajoule</t>
        </is>
      </c>
      <c r="E1133" t="inlineStr">
        <is>
          <t>natural resource::in air</t>
        </is>
      </c>
      <c r="F1133" t="inlineStr">
        <is>
          <t>biosphere</t>
        </is>
      </c>
      <c r="G1133" t="n">
        <v>0</v>
      </c>
      <c r="I1133" t="inlineStr">
        <is>
          <t>(2,2,1,1,1,3); Energy loss in the system</t>
        </is>
      </c>
    </row>
    <row r="1134" s="29">
      <c r="A1134" t="inlineStr">
        <is>
          <t>Heat, waste</t>
        </is>
      </c>
      <c r="B1134" t="n">
        <v>0.25027</v>
      </c>
      <c r="D1134" t="inlineStr">
        <is>
          <t>megajoule</t>
        </is>
      </c>
      <c r="E1134" t="inlineStr">
        <is>
          <t>air</t>
        </is>
      </c>
      <c r="F1134" t="inlineStr">
        <is>
          <t>biosphere</t>
        </is>
      </c>
      <c r="G1134" t="n">
        <v>0</v>
      </c>
      <c r="I1134" t="inlineStr">
        <is>
          <t>(1,na,na,na,na,na); Calculation with average annual output and share of technologies; Average degradation of 10.5% included</t>
        </is>
      </c>
    </row>
    <row r="1135" s="29">
      <c r="A1135" t="inlineStr">
        <is>
          <t>electricity production, photovoltaic, residential</t>
        </is>
      </c>
      <c r="B1135" t="n">
        <v>1</v>
      </c>
      <c r="C1135" t="inlineStr">
        <is>
          <t>MA</t>
        </is>
      </c>
      <c r="D1135" t="inlineStr">
        <is>
          <t>kilowatt hour</t>
        </is>
      </c>
      <c r="E1135" t="inlineStr">
        <is>
          <t>photovoltaic::power plants</t>
        </is>
      </c>
      <c r="F1135" t="inlineStr">
        <is>
          <t>production</t>
        </is>
      </c>
      <c r="G1135" t="n">
        <v>0</v>
      </c>
      <c r="H1135" t="inlineStr">
        <is>
          <t>electricity, low voltage</t>
        </is>
      </c>
      <c r="J1135">
        <f>VLOOKUP(C1135,'extension - production vol'!$B$6:$D$235,3,0)</f>
        <v>27.6</v>
      </c>
    </row>
    <row r="1136" ht="16" customHeight="1" s="29">
      <c r="A1136" t="inlineStr">
        <is>
          <t>photovoltaic slanted-roof installation, 3 kWp, CIS, laminated, integrated, on roof</t>
        </is>
      </c>
      <c r="B1136" s="30">
        <f>M1136*S1136</f>
        <v>3.278655161850991E-8</v>
      </c>
      <c r="C1136" t="inlineStr">
        <is>
          <t>CH</t>
        </is>
      </c>
      <c r="D1136" t="inlineStr">
        <is>
          <t>unit</t>
        </is>
      </c>
      <c r="F1136" t="inlineStr">
        <is>
          <t>technosphere</t>
        </is>
      </c>
      <c r="G1136" t="n">
        <v>0</v>
      </c>
      <c r="H1136" t="inlineStr">
        <is>
          <t>photovoltaic slanted-roof installation, 3 kWp, CIS, laminated, integrated, on roof</t>
        </is>
      </c>
      <c r="I1136" t="inlineStr">
        <is>
          <t>(2,2,1,1,1,3); Calculation with average annual yield and share of technologies. Lifetime: 30a.</t>
        </is>
      </c>
      <c r="K1136" t="inlineStr">
        <is>
          <t>residential</t>
        </is>
      </c>
      <c r="L1136">
        <f>IF(K1136="residential",VLOOKUP(B1125,parameters!$C$41:$AG$178,18,0),IF(K1136="commercial",1-VLOOKUP(B1125,parameters!$C$41:$AG$178,18,0),1))</f>
        <v>0.17766751537682748</v>
      </c>
      <c r="M1136" s="30">
        <f>INDEX(parameters!$D$41:$AG$178,MATCH('PV (extension)'!B1125,parameters!$C$41:$C$178,0),MATCH('PV (extension)'!A1136,parameters!$D$5:$AG$5,0))/L1136</f>
        <v>5.119823078397083E-3</v>
      </c>
      <c r="N1136" s="3" t="inlineStr">
        <is>
          <t>roof-top</t>
        </is>
      </c>
      <c r="O1136">
        <f>INDEX(parameters!$C$196:$EJ$198,MATCH('PV (extension)'!N1136,parameters!$B$196:$B$198,0),MATCH('PV (extension)'!B1125,parameters!$C$195:$EJ$195,0))</f>
        <v>1735.0688097733628</v>
      </c>
      <c r="P1136" t="n">
        <v>3</v>
      </c>
      <c r="Q1136" t="n">
        <v>30</v>
      </c>
      <c r="R1136">
        <f>Q1136*P1136*O1136</f>
        <v>156156.19287960266</v>
      </c>
      <c r="S1136">
        <f>1/R1136</f>
        <v>6.403844647845672E-6</v>
      </c>
    </row>
    <row r="1137" ht="16" customHeight="1" s="29">
      <c r="A1137" t="inlineStr">
        <is>
          <t>photovoltaic slanted-roof installation, 3 kWp, CdTe, panel, mounted, on roof</t>
        </is>
      </c>
      <c r="B1137" s="30">
        <f>M1137*S1137</f>
        <v>2.1384392725169364E-7</v>
      </c>
      <c r="C1137" t="inlineStr">
        <is>
          <t>CH</t>
        </is>
      </c>
      <c r="D1137" t="inlineStr">
        <is>
          <t>unit</t>
        </is>
      </c>
      <c r="F1137" t="inlineStr">
        <is>
          <t>technosphere</t>
        </is>
      </c>
      <c r="G1137" t="n">
        <v>0</v>
      </c>
      <c r="H1137" t="inlineStr">
        <is>
          <t>photovoltaic slanted-roof installation, 3 kWp, CdTe, panel, mounted, on roof</t>
        </is>
      </c>
      <c r="I1137" t="inlineStr">
        <is>
          <t>(2,2,1,1,1,3); Calculation with average annual yield and share of technologies. Lifetime: 30a.</t>
        </is>
      </c>
      <c r="K1137" t="inlineStr">
        <is>
          <t>residential</t>
        </is>
      </c>
      <c r="L1137">
        <f>L1136</f>
        <v>0.17766751537682748</v>
      </c>
      <c r="M1137" s="30">
        <f>INDEX(parameters!$D$41:$AG$178,MATCH('PV (extension)'!B1125,parameters!$C$41:$C$178,0),MATCH('PV (extension)'!A1137,parameters!$D$5:$AG$5,0))/L1137</f>
        <v>3.3393053550047194E-2</v>
      </c>
      <c r="N1137" s="3" t="inlineStr">
        <is>
          <t>roof-top</t>
        </is>
      </c>
      <c r="O1137">
        <f>INDEX(parameters!$C$196:$EJ$198,MATCH('PV (extension)'!N1137,parameters!$B$196:$B$198,0),MATCH('PV (extension)'!B1125,parameters!$C$195:$EJ$195,0))</f>
        <v>1735.0688097733628</v>
      </c>
      <c r="P1137" t="n">
        <v>3</v>
      </c>
      <c r="Q1137" t="n">
        <v>30</v>
      </c>
      <c r="R1137">
        <f>Q1137*P1137*O1137</f>
        <v>156156.19287960266</v>
      </c>
      <c r="S1137">
        <f>1/R1137</f>
        <v>6.403844647845672E-6</v>
      </c>
    </row>
    <row r="1138" ht="16" customHeight="1" s="29">
      <c r="A1138" t="inlineStr">
        <is>
          <t>photovoltaic slanted-roof installation, 3 kWp, micro-Si, laminated, integrated, on roof</t>
        </is>
      </c>
      <c r="B1138" s="30">
        <f>M1138*S1138</f>
        <v>3.313508869535736E-9</v>
      </c>
      <c r="C1138" t="inlineStr">
        <is>
          <t>RER</t>
        </is>
      </c>
      <c r="D1138" t="inlineStr">
        <is>
          <t>unit</t>
        </is>
      </c>
      <c r="F1138" t="inlineStr">
        <is>
          <t>technosphere</t>
        </is>
      </c>
      <c r="G1138" t="n">
        <v>0</v>
      </c>
      <c r="H1138" t="inlineStr">
        <is>
          <t>photovoltaic slanted-roof installation, 3 kWp, micro-Si, laminated, integrated, on roof</t>
        </is>
      </c>
      <c r="I1138" t="inlineStr">
        <is>
          <t>(2,2,1,1,1,3); Calculation with average annual yield and share of technologies. Lifetime: 30a.</t>
        </is>
      </c>
      <c r="K1138" t="inlineStr">
        <is>
          <t>residential</t>
        </is>
      </c>
      <c r="L1138">
        <f>L1137</f>
        <v>0.17766751537682748</v>
      </c>
      <c r="M1138" s="30">
        <f>INDEX(parameters!$D$41:$AG$178,MATCH('PV (extension)'!B1125,parameters!$C$41:$C$178,0),MATCH('PV (extension)'!A1138,parameters!$D$5:$AG$5,0))/L1138</f>
        <v>5.1742493013949662E-4</v>
      </c>
      <c r="N1138" s="3" t="inlineStr">
        <is>
          <t>roof-top</t>
        </is>
      </c>
      <c r="O1138">
        <f>INDEX(parameters!$C$196:$EJ$198,MATCH('PV (extension)'!N1138,parameters!$B$196:$B$198,0),MATCH('PV (extension)'!B1125,parameters!$C$195:$EJ$195,0))</f>
        <v>1735.0688097733628</v>
      </c>
      <c r="P1138" t="n">
        <v>3</v>
      </c>
      <c r="Q1138" t="n">
        <v>30</v>
      </c>
      <c r="R1138">
        <f>Q1138*P1138*O1138</f>
        <v>156156.19287960266</v>
      </c>
      <c r="S1138">
        <f>1/R1138</f>
        <v>6.403844647845672E-6</v>
      </c>
    </row>
    <row r="1139" ht="16" customHeight="1" s="29">
      <c r="A1139" t="inlineStr">
        <is>
          <t>photovoltaic slanted-roof installation, 3 kWp, micro-Si, panel, mounted, on roof</t>
        </is>
      </c>
      <c r="B1139" s="30">
        <f>M1139*S1139</f>
        <v>5.7604776528471446E-8</v>
      </c>
      <c r="C1139" t="inlineStr">
        <is>
          <t>RER</t>
        </is>
      </c>
      <c r="D1139" t="inlineStr">
        <is>
          <t>unit</t>
        </is>
      </c>
      <c r="F1139" t="inlineStr">
        <is>
          <t>technosphere</t>
        </is>
      </c>
      <c r="G1139" t="n">
        <v>0</v>
      </c>
      <c r="H1139" t="inlineStr">
        <is>
          <t>photovoltaic slanted-roof installation, 3 kWp, micro-Si, panel, mounted, on roof</t>
        </is>
      </c>
      <c r="I1139" t="inlineStr">
        <is>
          <t>(2,2,1,1,1,3); Calculation with average annual yield and share of technologies. Lifetime: 30a.</t>
        </is>
      </c>
      <c r="K1139" t="inlineStr">
        <is>
          <t>residential</t>
        </is>
      </c>
      <c r="L1139">
        <f>L1138</f>
        <v>0.17766751537682748</v>
      </c>
      <c r="M1139" s="30">
        <f>INDEX(parameters!$D$41:$AG$178,MATCH('PV (extension)'!B1125,parameters!$C$41:$C$178,0),MATCH('PV (extension)'!A1139,parameters!$D$5:$AG$5,0))/L1139</f>
        <v>8.9953425943663963E-3</v>
      </c>
      <c r="N1139" s="3" t="inlineStr">
        <is>
          <t>roof-top</t>
        </is>
      </c>
      <c r="O1139">
        <f>INDEX(parameters!$C$196:$EJ$198,MATCH('PV (extension)'!N1139,parameters!$B$196:$B$198,0),MATCH('PV (extension)'!B1125,parameters!$C$195:$EJ$195,0))</f>
        <v>1735.0688097733628</v>
      </c>
      <c r="P1139" t="n">
        <v>3</v>
      </c>
      <c r="Q1139" t="n">
        <v>30</v>
      </c>
      <c r="R1139">
        <f>Q1139*P1139*O1139</f>
        <v>156156.19287960266</v>
      </c>
      <c r="S1139">
        <f>1/R1139</f>
        <v>6.403844647845672E-6</v>
      </c>
    </row>
    <row r="1140" s="29">
      <c r="A1140" t="inlineStr">
        <is>
          <t>photovoltaic facade installation, 3kWp, multi-Si, laminated, integrated, at building</t>
        </is>
      </c>
      <c r="B1140" s="30">
        <f>M1140*S1140</f>
        <v>1.6871185968845311E-7</v>
      </c>
      <c r="C1140" t="inlineStr">
        <is>
          <t>RER</t>
        </is>
      </c>
      <c r="D1140" t="inlineStr">
        <is>
          <t>unit</t>
        </is>
      </c>
      <c r="F1140" t="inlineStr">
        <is>
          <t>technosphere</t>
        </is>
      </c>
      <c r="G1140" t="n">
        <v>0</v>
      </c>
      <c r="H1140" t="inlineStr">
        <is>
          <t>photovoltaic facade installation, 3kWp, multi-Si, laminated, integrated, at building</t>
        </is>
      </c>
      <c r="I1140" t="inlineStr">
        <is>
          <t>(2,2,1,1,1,3); Calculation with average annual yield and share of technologies. Lifetime: 30a.</t>
        </is>
      </c>
      <c r="K1140" t="inlineStr">
        <is>
          <t>residential</t>
        </is>
      </c>
      <c r="L1140">
        <f>L1139</f>
        <v>0.17766751537682748</v>
      </c>
      <c r="M1140" s="30">
        <f>INDEX(parameters!$D$41:$AG$178,MATCH('PV (extension)'!B1125,parameters!$C$41:$C$178,0),MATCH('PV (extension)'!A1140,parameters!$D$5:$AG$5,0))/L1140</f>
        <v>1.8497835237986298E-2</v>
      </c>
      <c r="N1140" t="inlineStr">
        <is>
          <t>façade</t>
        </is>
      </c>
      <c r="O1140">
        <f>INDEX(parameters!$C$196:$EJ$198,MATCH('PV (extension)'!N1140,parameters!$B$196:$B$198,0),MATCH('PV (extension)'!B1125,parameters!$C$195:$EJ$195,0))</f>
        <v>1218.2398026068292</v>
      </c>
      <c r="P1140" t="n">
        <v>3</v>
      </c>
      <c r="Q1140" t="n">
        <v>30</v>
      </c>
      <c r="R1140">
        <f>Q1140*P1140*O1140</f>
        <v>109641.58223461463</v>
      </c>
      <c r="S1140">
        <f>1/R1140</f>
        <v>9.1206272257195938E-6</v>
      </c>
    </row>
    <row r="1141" s="29">
      <c r="A1141" t="inlineStr">
        <is>
          <t>photovoltaic facade installation, 3kWp, multi-Si, panel, mounted, at building</t>
        </is>
      </c>
      <c r="B1141" s="30">
        <f>M1141*S1141</f>
        <v>1.6546168175213337E-7</v>
      </c>
      <c r="C1141" t="inlineStr">
        <is>
          <t>RER</t>
        </is>
      </c>
      <c r="D1141" t="inlineStr">
        <is>
          <t>unit</t>
        </is>
      </c>
      <c r="F1141" t="inlineStr">
        <is>
          <t>technosphere</t>
        </is>
      </c>
      <c r="G1141" t="n">
        <v>0</v>
      </c>
      <c r="H1141" t="inlineStr">
        <is>
          <t>photovoltaic facade installation, 3kWp, multi-Si, panel, mounted, at building</t>
        </is>
      </c>
      <c r="I1141" t="inlineStr">
        <is>
          <t>(2,2,1,1,1,3); Calculation with average annual yield and share of technologies. Lifetime: 30a.</t>
        </is>
      </c>
      <c r="K1141" t="inlineStr">
        <is>
          <t>residential</t>
        </is>
      </c>
      <c r="L1141">
        <f>L1140</f>
        <v>0.17766751537682748</v>
      </c>
      <c r="M1141" s="30">
        <f>INDEX(parameters!$D$41:$AG$178,MATCH('PV (extension)'!B1125,parameters!$C$41:$C$178,0),MATCH('PV (extension)'!A1141,parameters!$D$5:$AG$5,0))/L1141</f>
        <v>1.8141480586504166E-2</v>
      </c>
      <c r="N1141" t="inlineStr">
        <is>
          <t>façade</t>
        </is>
      </c>
      <c r="O1141">
        <f>INDEX(parameters!$C$196:$EJ$198,MATCH('PV (extension)'!N1141,parameters!$B$196:$B$198,0),MATCH('PV (extension)'!B1125,parameters!$C$195:$EJ$195,0))</f>
        <v>1218.2398026068292</v>
      </c>
      <c r="P1141" t="n">
        <v>3</v>
      </c>
      <c r="Q1141" t="n">
        <v>30</v>
      </c>
      <c r="R1141">
        <f>Q1141*P1141*O1141</f>
        <v>109641.58223461463</v>
      </c>
      <c r="S1141">
        <f>1/R1141</f>
        <v>9.1206272257195938E-6</v>
      </c>
    </row>
    <row r="1142" s="29">
      <c r="A1142" t="inlineStr">
        <is>
          <t>photovoltaic facade installation, 3kWp, single-Si, laminated, integrated, at building</t>
        </is>
      </c>
      <c r="B1142" s="30">
        <f>M1142*S1142</f>
        <v>8.8943009076245006E-8</v>
      </c>
      <c r="C1142" t="inlineStr">
        <is>
          <t>RER</t>
        </is>
      </c>
      <c r="D1142" t="inlineStr">
        <is>
          <t>unit</t>
        </is>
      </c>
      <c r="F1142" t="inlineStr">
        <is>
          <t>technosphere</t>
        </is>
      </c>
      <c r="G1142" t="n">
        <v>0</v>
      </c>
      <c r="H1142" t="inlineStr">
        <is>
          <t>photovoltaic facade installation, 3kWp, single-Si, laminated, integrated, at building</t>
        </is>
      </c>
      <c r="I1142" t="inlineStr">
        <is>
          <t>(2,2,1,1,1,3); Calculation with average annual yield and share of technologies. Lifetime: 30a.</t>
        </is>
      </c>
      <c r="K1142" t="inlineStr">
        <is>
          <t>residential</t>
        </is>
      </c>
      <c r="L1142">
        <f>L1141</f>
        <v>0.17766751537682748</v>
      </c>
      <c r="M1142" s="30">
        <f>INDEX(parameters!$D$41:$AG$178,MATCH('PV (extension)'!B1125,parameters!$C$41:$C$178,0),MATCH('PV (extension)'!A1142,parameters!$D$5:$AG$5,0))/L1142</f>
        <v>9.7518522438271929E-3</v>
      </c>
      <c r="N1142" t="inlineStr">
        <is>
          <t>façade</t>
        </is>
      </c>
      <c r="O1142">
        <f>INDEX(parameters!$C$196:$EJ$198,MATCH('PV (extension)'!N1142,parameters!$B$196:$B$198,0),MATCH('PV (extension)'!B1125,parameters!$C$195:$EJ$195,0))</f>
        <v>1218.2398026068292</v>
      </c>
      <c r="P1142" t="n">
        <v>3</v>
      </c>
      <c r="Q1142" t="n">
        <v>30</v>
      </c>
      <c r="R1142">
        <f>Q1142*P1142*O1142</f>
        <v>109641.58223461463</v>
      </c>
      <c r="S1142">
        <f>1/R1142</f>
        <v>9.1206272257195938E-6</v>
      </c>
    </row>
    <row r="1143" s="29">
      <c r="A1143" t="inlineStr">
        <is>
          <t>photovoltaic facade installation, 3kWp, single-Si, panel, mounted, at building</t>
        </is>
      </c>
      <c r="B1143" s="30">
        <f>M1143*S1143</f>
        <v>8.886605124086873E-8</v>
      </c>
      <c r="C1143" t="inlineStr">
        <is>
          <t>RER</t>
        </is>
      </c>
      <c r="D1143" t="inlineStr">
        <is>
          <t>unit</t>
        </is>
      </c>
      <c r="F1143" t="inlineStr">
        <is>
          <t>technosphere</t>
        </is>
      </c>
      <c r="G1143" t="n">
        <v>0</v>
      </c>
      <c r="H1143" t="inlineStr">
        <is>
          <t>photovoltaic facade installation, 3kWp, single-Si, panel, mounted, at building</t>
        </is>
      </c>
      <c r="I1143" t="inlineStr">
        <is>
          <t>(2,2,1,1,1,3); Calculation with average annual yield and share of technologies. Lifetime: 30a.</t>
        </is>
      </c>
      <c r="K1143" t="inlineStr">
        <is>
          <t>residential</t>
        </is>
      </c>
      <c r="L1143">
        <f>L1142</f>
        <v>0.17766751537682748</v>
      </c>
      <c r="M1143" s="30">
        <f>INDEX(parameters!$D$41:$AG$178,MATCH('PV (extension)'!B1125,parameters!$C$41:$C$178,0),MATCH('PV (extension)'!A1143,parameters!$D$5:$AG$5,0))/L1143</f>
        <v>9.7434144649911868E-3</v>
      </c>
      <c r="N1143" t="inlineStr">
        <is>
          <t>façade</t>
        </is>
      </c>
      <c r="O1143">
        <f>INDEX(parameters!$C$196:$EJ$198,MATCH('PV (extension)'!N1143,parameters!$B$196:$B$198,0),MATCH('PV (extension)'!B1125,parameters!$C$195:$EJ$195,0))</f>
        <v>1218.2398026068292</v>
      </c>
      <c r="P1143" t="n">
        <v>3</v>
      </c>
      <c r="Q1143" t="n">
        <v>30</v>
      </c>
      <c r="R1143">
        <f>Q1143*P1143*O1143</f>
        <v>109641.58223461463</v>
      </c>
      <c r="S1143">
        <f>1/R1143</f>
        <v>9.1206272257195938E-6</v>
      </c>
    </row>
    <row r="1144" ht="16" customHeight="1" s="29">
      <c r="A1144" t="inlineStr">
        <is>
          <t>photovoltaic flat-roof installation, 3kWp, multi-Si, on roof</t>
        </is>
      </c>
      <c r="B1144" s="30">
        <f>M1144*S1144</f>
        <v>1.8247290831678335E-6</v>
      </c>
      <c r="C1144" t="inlineStr">
        <is>
          <t>RER</t>
        </is>
      </c>
      <c r="D1144" t="inlineStr">
        <is>
          <t>unit</t>
        </is>
      </c>
      <c r="F1144" t="inlineStr">
        <is>
          <t>technosphere</t>
        </is>
      </c>
      <c r="G1144" t="n">
        <v>0</v>
      </c>
      <c r="H1144" t="inlineStr">
        <is>
          <t>photovoltaic flat-roof installation, 3kWp, multi-Si, on roof</t>
        </is>
      </c>
      <c r="I1144" t="inlineStr">
        <is>
          <t>(2,2,1,1,1,3); Calculation with average annual yield and share of technologies. Lifetime: 30a.</t>
        </is>
      </c>
      <c r="K1144" t="inlineStr">
        <is>
          <t>residential</t>
        </is>
      </c>
      <c r="L1144">
        <f>L1143</f>
        <v>0.17766751537682748</v>
      </c>
      <c r="M1144" s="30">
        <f>INDEX(parameters!$D$41:$AG$178,MATCH('PV (extension)'!B1125,parameters!$C$41:$C$178,0),MATCH('PV (extension)'!A1144,parameters!$D$5:$AG$5,0))/L1144</f>
        <v>0.28494274666417674</v>
      </c>
      <c r="N1144" s="3" t="inlineStr">
        <is>
          <t>roof-top</t>
        </is>
      </c>
      <c r="O1144">
        <f>INDEX(parameters!$C$196:$EJ$198,MATCH('PV (extension)'!N1144,parameters!$B$196:$B$198,0),MATCH('PV (extension)'!B1125,parameters!$C$195:$EJ$195,0))</f>
        <v>1735.0688097733628</v>
      </c>
      <c r="P1144" t="n">
        <v>3</v>
      </c>
      <c r="Q1144" t="n">
        <v>30</v>
      </c>
      <c r="R1144">
        <f>Q1144*P1144*O1144</f>
        <v>156156.19287960266</v>
      </c>
      <c r="S1144">
        <f>1/R1144</f>
        <v>6.403844647845672E-6</v>
      </c>
    </row>
    <row r="1145" ht="16" customHeight="1" s="29">
      <c r="A1145" t="inlineStr">
        <is>
          <t>photovoltaic flat-roof installation, 3kWp, single-Si, on roof</t>
        </is>
      </c>
      <c r="B1145" s="30">
        <f>M1145*S1145</f>
        <v>9.5248214913215993E-7</v>
      </c>
      <c r="C1145" t="inlineStr">
        <is>
          <t>RER</t>
        </is>
      </c>
      <c r="D1145" t="inlineStr">
        <is>
          <t>unit</t>
        </is>
      </c>
      <c r="F1145" t="inlineStr">
        <is>
          <t>technosphere</t>
        </is>
      </c>
      <c r="G1145" t="n">
        <v>0</v>
      </c>
      <c r="H1145" t="inlineStr">
        <is>
          <t>photovoltaic flat-roof installation, 3kWp, single-Si, on roof</t>
        </is>
      </c>
      <c r="I1145" t="inlineStr">
        <is>
          <t>(2,2,1,1,1,3); Calculation with average annual yield and share of technologies. Lifetime: 30a.</t>
        </is>
      </c>
      <c r="K1145" t="inlineStr">
        <is>
          <t>residential</t>
        </is>
      </c>
      <c r="L1145">
        <f>L1144</f>
        <v>0.17766751537682748</v>
      </c>
      <c r="M1145" s="30">
        <f>INDEX(parameters!$D$41:$AG$178,MATCH('PV (extension)'!B1125,parameters!$C$41:$C$178,0),MATCH('PV (extension)'!A1145,parameters!$D$5:$AG$5,0))/L1145</f>
        <v>0.14873598619426004</v>
      </c>
      <c r="N1145" s="3" t="inlineStr">
        <is>
          <t>roof-top</t>
        </is>
      </c>
      <c r="O1145">
        <f>INDEX(parameters!$C$196:$EJ$198,MATCH('PV (extension)'!N1145,parameters!$B$196:$B$198,0),MATCH('PV (extension)'!B1125,parameters!$C$195:$EJ$195,0))</f>
        <v>1735.0688097733628</v>
      </c>
      <c r="P1145" t="n">
        <v>3</v>
      </c>
      <c r="Q1145" t="n">
        <v>30</v>
      </c>
      <c r="R1145">
        <f>Q1145*P1145*O1145</f>
        <v>156156.19287960266</v>
      </c>
      <c r="S1145">
        <f>1/R1145</f>
        <v>6.403844647845672E-6</v>
      </c>
    </row>
    <row r="1146" ht="16" customHeight="1" s="29">
      <c r="A1146" t="inlineStr">
        <is>
          <t>photovoltaic slanted-roof installation, 3kWp, CIS, panel, mounted, on roof</t>
        </is>
      </c>
      <c r="B1146" s="30">
        <f>M1146*S1146</f>
        <v>5.2683524136471144E-7</v>
      </c>
      <c r="C1146" t="inlineStr">
        <is>
          <t>CH</t>
        </is>
      </c>
      <c r="D1146" t="inlineStr">
        <is>
          <t>unit</t>
        </is>
      </c>
      <c r="F1146" t="inlineStr">
        <is>
          <t>technosphere</t>
        </is>
      </c>
      <c r="G1146" t="n">
        <v>0</v>
      </c>
      <c r="H1146" t="inlineStr">
        <is>
          <t>photovoltaic slanted-roof installation, 3kWp, CIS, panel, mounted, on roof</t>
        </is>
      </c>
      <c r="I1146" t="inlineStr">
        <is>
          <t>(2,2,1,1,1,3); Calculation with average annual yield and share of technologies. Lifetime: 30a.</t>
        </is>
      </c>
      <c r="K1146" t="inlineStr">
        <is>
          <t>residential</t>
        </is>
      </c>
      <c r="L1146">
        <f>L1145</f>
        <v>0.17766751537682748</v>
      </c>
      <c r="M1146" s="30">
        <f>INDEX(parameters!$D$41:$AG$178,MATCH('PV (extension)'!B1125,parameters!$C$41:$C$178,0),MATCH('PV (extension)'!A1146,parameters!$D$5:$AG$5,0))/L1146</f>
        <v>8.2268585566319899E-2</v>
      </c>
      <c r="N1146" s="3" t="inlineStr">
        <is>
          <t>roof-top</t>
        </is>
      </c>
      <c r="O1146">
        <f>INDEX(parameters!$C$196:$EJ$198,MATCH('PV (extension)'!N1146,parameters!$B$196:$B$198,0),MATCH('PV (extension)'!B1125,parameters!$C$195:$EJ$195,0))</f>
        <v>1735.0688097733628</v>
      </c>
      <c r="P1146" t="n">
        <v>3</v>
      </c>
      <c r="Q1146" t="n">
        <v>30</v>
      </c>
      <c r="R1146">
        <f>Q1146*P1146*O1146</f>
        <v>156156.19287960266</v>
      </c>
      <c r="S1146">
        <f>1/R1146</f>
        <v>6.403844647845672E-6</v>
      </c>
    </row>
    <row r="1147" ht="16" customHeight="1" s="29">
      <c r="A1147" t="inlineStr">
        <is>
          <t>photovoltaic slanted-roof installation, 3kWp, CdTe, laminated, integrated, on roof</t>
        </is>
      </c>
      <c r="B1147" s="30">
        <f>M1147*S1147</f>
        <v>1.4751717135169401E-8</v>
      </c>
      <c r="C1147" t="inlineStr">
        <is>
          <t>CH</t>
        </is>
      </c>
      <c r="D1147" t="inlineStr">
        <is>
          <t>unit</t>
        </is>
      </c>
      <c r="F1147" t="inlineStr">
        <is>
          <t>technosphere</t>
        </is>
      </c>
      <c r="G1147" t="n">
        <v>0</v>
      </c>
      <c r="H1147" t="inlineStr">
        <is>
          <t>photovoltaic slanted-roof installation, 3kWp, CdTe, laminated, integrated, on roof</t>
        </is>
      </c>
      <c r="I1147" t="inlineStr">
        <is>
          <t>(2,2,1,1,1,3); Calculation with average annual yield and share of technologies. Lifetime: 30a.</t>
        </is>
      </c>
      <c r="K1147" t="inlineStr">
        <is>
          <t>residential</t>
        </is>
      </c>
      <c r="L1147">
        <f>L1146</f>
        <v>0.17766751537682748</v>
      </c>
      <c r="M1147" s="30">
        <f>INDEX(parameters!$D$41:$AG$178,MATCH('PV (extension)'!B1125,parameters!$C$41:$C$178,0),MATCH('PV (extension)'!A1147,parameters!$D$5:$AG$5,0))/L1147</f>
        <v>2.3035719862648527E-3</v>
      </c>
      <c r="N1147" s="3" t="inlineStr">
        <is>
          <t>roof-top</t>
        </is>
      </c>
      <c r="O1147">
        <f>INDEX(parameters!$C$196:$EJ$198,MATCH('PV (extension)'!N1147,parameters!$B$196:$B$198,0),MATCH('PV (extension)'!B1125,parameters!$C$195:$EJ$195,0))</f>
        <v>1735.0688097733628</v>
      </c>
      <c r="P1147" t="n">
        <v>3</v>
      </c>
      <c r="Q1147" t="n">
        <v>30</v>
      </c>
      <c r="R1147">
        <f>Q1147*P1147*O1147</f>
        <v>156156.19287960266</v>
      </c>
      <c r="S1147">
        <f>1/R1147</f>
        <v>6.403844647845672E-6</v>
      </c>
    </row>
    <row r="1148" ht="16" customHeight="1" s="29">
      <c r="A1148" t="inlineStr">
        <is>
          <t>photovoltaic slanted-roof installation, 3kWp, multi-Si, laminated, integrated, on roof</t>
        </is>
      </c>
      <c r="B1148" s="30">
        <f>M1148*S1148</f>
        <v>8.7640818100269615E-8</v>
      </c>
      <c r="C1148" t="inlineStr">
        <is>
          <t>RER</t>
        </is>
      </c>
      <c r="D1148" t="inlineStr">
        <is>
          <t>unit</t>
        </is>
      </c>
      <c r="F1148" t="inlineStr">
        <is>
          <t>technosphere</t>
        </is>
      </c>
      <c r="G1148" t="n">
        <v>0</v>
      </c>
      <c r="H1148" t="inlineStr">
        <is>
          <t>photovoltaic slanted-roof installation, 3kWp, multi-Si, laminated, integrated, on roof</t>
        </is>
      </c>
      <c r="I1148" t="inlineStr">
        <is>
          <t>(2,2,1,1,1,3); Calculation with average annual yield and share of technologies. Lifetime: 30a.</t>
        </is>
      </c>
      <c r="K1148" t="inlineStr">
        <is>
          <t>residential</t>
        </is>
      </c>
      <c r="L1148">
        <f>L1147</f>
        <v>0.17766751537682748</v>
      </c>
      <c r="M1148" s="30">
        <f>INDEX(parameters!$D$41:$AG$178,MATCH('PV (extension)'!B1125,parameters!$C$41:$C$178,0),MATCH('PV (extension)'!A1148,parameters!$D$5:$AG$5,0))/L1148</f>
        <v>1.3685656495391874E-2</v>
      </c>
      <c r="N1148" s="3" t="inlineStr">
        <is>
          <t>roof-top</t>
        </is>
      </c>
      <c r="O1148">
        <f>INDEX(parameters!$C$196:$EJ$198,MATCH('PV (extension)'!N1148,parameters!$B$196:$B$198,0),MATCH('PV (extension)'!B1125,parameters!$C$195:$EJ$195,0))</f>
        <v>1735.0688097733628</v>
      </c>
      <c r="P1148" t="n">
        <v>3</v>
      </c>
      <c r="Q1148" t="n">
        <v>30</v>
      </c>
      <c r="R1148">
        <f>Q1148*P1148*O1148</f>
        <v>156156.19287960266</v>
      </c>
      <c r="S1148">
        <f>1/R1148</f>
        <v>6.403844647845672E-6</v>
      </c>
    </row>
    <row r="1149" ht="16" customHeight="1" s="29">
      <c r="A1149" t="inlineStr">
        <is>
          <t>photovoltaic slanted-roof installation, 3kWp, multi-Si, panel, mounted, on roof</t>
        </is>
      </c>
      <c r="B1149" s="30">
        <f>M1149*S1149</f>
        <v>1.5000995114469673E-6</v>
      </c>
      <c r="C1149" t="inlineStr">
        <is>
          <t>RER</t>
        </is>
      </c>
      <c r="D1149" t="inlineStr">
        <is>
          <t>unit</t>
        </is>
      </c>
      <c r="F1149" t="inlineStr">
        <is>
          <t>technosphere</t>
        </is>
      </c>
      <c r="G1149" t="n">
        <v>0</v>
      </c>
      <c r="H1149" t="inlineStr">
        <is>
          <t>photovoltaic slanted-roof installation, 3kWp, multi-Si, panel, mounted, on roof</t>
        </is>
      </c>
      <c r="I1149" t="inlineStr">
        <is>
          <t>(2,2,1,1,1,3); Calculation with average annual yield and share of technologies. Lifetime: 30a.</t>
        </is>
      </c>
      <c r="K1149" t="inlineStr">
        <is>
          <t>residential</t>
        </is>
      </c>
      <c r="L1149">
        <f>L1148</f>
        <v>0.17766751537682748</v>
      </c>
      <c r="M1149" s="30">
        <f>INDEX(parameters!$D$41:$AG$178,MATCH('PV (extension)'!B1125,parameters!$C$41:$C$178,0),MATCH('PV (extension)'!A1149,parameters!$D$5:$AG$5,0))/L1149</f>
        <v>0.23424982864811036</v>
      </c>
      <c r="N1149" s="3" t="inlineStr">
        <is>
          <t>roof-top</t>
        </is>
      </c>
      <c r="O1149">
        <f>INDEX(parameters!$C$196:$EJ$198,MATCH('PV (extension)'!N1149,parameters!$B$196:$B$198,0),MATCH('PV (extension)'!B1125,parameters!$C$195:$EJ$195,0))</f>
        <v>1735.0688097733628</v>
      </c>
      <c r="P1149" t="n">
        <v>3</v>
      </c>
      <c r="Q1149" t="n">
        <v>30</v>
      </c>
      <c r="R1149">
        <f>Q1149*P1149*O1149</f>
        <v>156156.19287960266</v>
      </c>
      <c r="S1149">
        <f>1/R1149</f>
        <v>6.403844647845672E-6</v>
      </c>
    </row>
    <row r="1150" ht="16" customHeight="1" s="29">
      <c r="A1150" t="inlineStr">
        <is>
          <t>photovoltaic slanted-roof installation, 3kWp, single-Si, laminated, integrated, on roof</t>
        </is>
      </c>
      <c r="B1150" s="30">
        <f>M1150*S1150</f>
        <v>4.6317847438054126E-8</v>
      </c>
      <c r="C1150" t="inlineStr">
        <is>
          <t>RER</t>
        </is>
      </c>
      <c r="D1150" t="inlineStr">
        <is>
          <t>unit</t>
        </is>
      </c>
      <c r="F1150" t="inlineStr">
        <is>
          <t>technosphere</t>
        </is>
      </c>
      <c r="G1150" t="n">
        <v>0</v>
      </c>
      <c r="H1150" t="inlineStr">
        <is>
          <t>photovoltaic slanted-roof installation, 3kWp, single-Si, laminated, integrated, on roof</t>
        </is>
      </c>
      <c r="I1150" t="inlineStr">
        <is>
          <t>(2,2,1,1,1,3); Calculation with average annual yield and share of technologies. Lifetime: 30a.</t>
        </is>
      </c>
      <c r="K1150" t="inlineStr">
        <is>
          <t>residential</t>
        </is>
      </c>
      <c r="L1150">
        <f>L1149</f>
        <v>0.17766751537682748</v>
      </c>
      <c r="M1150" s="30">
        <f>INDEX(parameters!$D$41:$AG$178,MATCH('PV (extension)'!B1125,parameters!$C$41:$C$178,0),MATCH('PV (extension)'!A1150,parameters!$D$5:$AG$5,0))/L1150</f>
        <v>7.2328187183047909E-3</v>
      </c>
      <c r="N1150" s="3" t="inlineStr">
        <is>
          <t>roof-top</t>
        </is>
      </c>
      <c r="O1150">
        <f>INDEX(parameters!$C$196:$EJ$198,MATCH('PV (extension)'!N1150,parameters!$B$196:$B$198,0),MATCH('PV (extension)'!B1125,parameters!$C$195:$EJ$195,0))</f>
        <v>1735.0688097733628</v>
      </c>
      <c r="P1150" t="n">
        <v>3</v>
      </c>
      <c r="Q1150" t="n">
        <v>30</v>
      </c>
      <c r="R1150">
        <f>Q1150*P1150*O1150</f>
        <v>156156.19287960266</v>
      </c>
      <c r="S1150">
        <f>1/R1150</f>
        <v>6.403844647845672E-6</v>
      </c>
    </row>
    <row r="1151" ht="16" customHeight="1" s="29">
      <c r="A1151" t="inlineStr">
        <is>
          <t>photovoltaic slanted-roof installation, 3kWp, single-Si, panel, mounted, on roof</t>
        </is>
      </c>
      <c r="B1151" s="30">
        <f>M1151*S1151</f>
        <v>7.8396236987731586E-7</v>
      </c>
      <c r="C1151" t="inlineStr">
        <is>
          <t>RER</t>
        </is>
      </c>
      <c r="D1151" t="inlineStr">
        <is>
          <t>unit</t>
        </is>
      </c>
      <c r="F1151" t="inlineStr">
        <is>
          <t>technosphere</t>
        </is>
      </c>
      <c r="G1151" t="n">
        <v>0</v>
      </c>
      <c r="H1151" t="inlineStr">
        <is>
          <t>photovoltaic slanted-roof installation, 3kWp, single-Si, panel, mounted, on roof</t>
        </is>
      </c>
      <c r="I1151" t="inlineStr">
        <is>
          <t>(2,2,1,1,1,3); Calculation with average annual yield and share of technologies. Lifetime: 30a.</t>
        </is>
      </c>
      <c r="K1151" t="inlineStr">
        <is>
          <t>residential</t>
        </is>
      </c>
      <c r="L1151">
        <f>L1150</f>
        <v>0.17766751537682748</v>
      </c>
      <c r="M1151" s="30">
        <f>INDEX(parameters!$D$41:$AG$178,MATCH('PV (extension)'!B1125,parameters!$C$41:$C$178,0),MATCH('PV (extension)'!A1151,parameters!$D$5:$AG$5,0))/L1151</f>
        <v>0.12242057904091255</v>
      </c>
      <c r="N1151" s="3" t="inlineStr">
        <is>
          <t>roof-top</t>
        </is>
      </c>
      <c r="O1151">
        <f>INDEX(parameters!$C$196:$EJ$198,MATCH('PV (extension)'!N1151,parameters!$B$196:$B$198,0),MATCH('PV (extension)'!B1125,parameters!$C$195:$EJ$195,0))</f>
        <v>1735.0688097733628</v>
      </c>
      <c r="P1151" t="n">
        <v>3</v>
      </c>
      <c r="Q1151" t="n">
        <v>30</v>
      </c>
      <c r="R1151">
        <f>Q1151*P1151*O1151</f>
        <v>156156.19287960266</v>
      </c>
      <c r="S1151">
        <f>1/R1151</f>
        <v>6.403844647845672E-6</v>
      </c>
    </row>
    <row r="1152" s="29">
      <c r="A1152" t="inlineStr">
        <is>
          <t>market for tap water</t>
        </is>
      </c>
      <c r="B1152" t="n">
        <v>0.0037026</v>
      </c>
      <c r="C1152" t="inlineStr">
        <is>
          <t>Europe without Switzerland</t>
        </is>
      </c>
      <c r="D1152" t="inlineStr">
        <is>
          <t>kilogram</t>
        </is>
      </c>
      <c r="F1152" t="inlineStr">
        <is>
          <t>technosphere</t>
        </is>
      </c>
      <c r="G1152" t="n">
        <v>0</v>
      </c>
      <c r="H1152" t="inlineStr">
        <is>
          <t>tap water</t>
        </is>
      </c>
      <c r="I1152" t="inlineStr">
        <is>
          <t>(2,2,1,1,1,3); Estimation 20l/m2 panel</t>
        </is>
      </c>
    </row>
    <row r="1153" s="29">
      <c r="A1153" t="inlineStr">
        <is>
          <t>treatment of wastewater, from residence, capacity 1.1E10l/year</t>
        </is>
      </c>
      <c r="B1153" t="n">
        <v>-3.3323e-06</v>
      </c>
      <c r="C1153" t="inlineStr">
        <is>
          <t>CH</t>
        </is>
      </c>
      <c r="D1153" t="inlineStr">
        <is>
          <t>cubic meter</t>
        </is>
      </c>
      <c r="F1153" t="inlineStr">
        <is>
          <t>technosphere</t>
        </is>
      </c>
      <c r="G1153" t="n">
        <v>0</v>
      </c>
      <c r="H1153" t="inlineStr">
        <is>
          <t>wastewater, from residence</t>
        </is>
      </c>
      <c r="I1153" t="inlineStr">
        <is>
          <t>(2,2,1,1,1,3); Estimation 20l/m2 panel</t>
        </is>
      </c>
    </row>
    <row r="1154" s="29"/>
    <row r="1155" customFormat="1" s="28">
      <c r="A1155" s="28" t="inlineStr">
        <is>
          <t>Activity</t>
        </is>
      </c>
      <c r="B1155" s="28" t="inlineStr">
        <is>
          <t>electricity production, photovoltaic, commercial</t>
        </is>
      </c>
    </row>
    <row r="1156">
      <c r="A1156" t="inlineStr">
        <is>
          <t>comment</t>
        </is>
      </c>
      <c r="B115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")&amp;HLOOKUP(B1157,parameters!$C$195:$EJ$198,2,0)&amp;" kWh/kWp.
Annual output, Facade: "&amp;HLOOKUP(B1157,parameters!$C$195:$EJ$198,3,0)&amp;" kWh/kWp.
Annual output, Open-ground: "&amp;HLOOKUP(B1157,parameters!$C$195:$EJ$198,4,0)&amp;_xlfn._LONGTEXT("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")&amp;VLOOKUP(B1157,'extension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1735.06880977336 kWh/kWp.
Annual output, Facade: 1218.23980260683 kWh/kWp.
Annual output, Open-ground: 1845.81788273762 kWh/kWp.
Amount of solar energy transformed to electricity. Waste heat emission due to losses of electricity in the system.
Technology:  Electricity production with grid-connected photovoltaic power plants.
Time period:  Time of publications
Production volume: 27.6 GWh in 2025.
Sampling:  Statistical data and model calculations
Extrapolations:  Use of PV technology data investigated for other countries (Switzerland). Correction of average yield with Swiss data.
Uncertainty:  None
Author: Romain Sacchi, PSI, romain.sacchi@psi.ch</v>
      </c>
    </row>
    <row r="1157" s="29">
      <c r="A1157" t="inlineStr">
        <is>
          <t>location</t>
        </is>
      </c>
      <c r="B1157" t="inlineStr">
        <is>
          <t>MA</t>
        </is>
      </c>
    </row>
    <row r="1158" s="29">
      <c r="A1158" t="inlineStr">
        <is>
          <t>production amount</t>
        </is>
      </c>
      <c r="B1158" t="n">
        <v>1</v>
      </c>
    </row>
    <row r="1159" s="29">
      <c r="A1159" t="inlineStr">
        <is>
          <t>reference product</t>
        </is>
      </c>
      <c r="B1159" t="inlineStr">
        <is>
          <t>electricity, low voltage</t>
        </is>
      </c>
    </row>
    <row r="1160" s="29">
      <c r="A1160" t="inlineStr">
        <is>
          <t>source</t>
        </is>
      </c>
      <c r="B11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61" s="29">
      <c r="A1161" t="inlineStr">
        <is>
          <t>type</t>
        </is>
      </c>
      <c r="B1161" t="inlineStr">
        <is>
          <t>process</t>
        </is>
      </c>
    </row>
    <row r="1162" s="29">
      <c r="A1162" t="inlineStr">
        <is>
          <t>unit</t>
        </is>
      </c>
      <c r="B1162" t="inlineStr">
        <is>
          <t>kilowatt hour</t>
        </is>
      </c>
    </row>
    <row r="1163" s="29">
      <c r="A1163" t="inlineStr">
        <is>
          <t>Exchanges</t>
        </is>
      </c>
    </row>
    <row r="1164" customFormat="1" s="28">
      <c r="A1164" s="28" t="inlineStr">
        <is>
          <t>name</t>
        </is>
      </c>
      <c r="B1164" s="28" t="inlineStr">
        <is>
          <t>amount</t>
        </is>
      </c>
      <c r="C1164" s="28" t="inlineStr">
        <is>
          <t>location</t>
        </is>
      </c>
      <c r="D1164" s="28" t="inlineStr">
        <is>
          <t>unit</t>
        </is>
      </c>
      <c r="E1164" s="28" t="inlineStr">
        <is>
          <t>categories</t>
        </is>
      </c>
      <c r="F1164" s="28" t="inlineStr">
        <is>
          <t>type</t>
        </is>
      </c>
      <c r="G1164" s="28" t="inlineStr">
        <is>
          <t>uncertainty type</t>
        </is>
      </c>
      <c r="H1164" s="28" t="inlineStr">
        <is>
          <t>reference product</t>
        </is>
      </c>
      <c r="I1164" s="28" t="inlineStr">
        <is>
          <t>comment</t>
        </is>
      </c>
      <c r="J1164" s="28" t="inlineStr">
        <is>
          <t>production volume</t>
        </is>
      </c>
      <c r="K1164" s="28" t="inlineStr">
        <is>
          <t>scope</t>
        </is>
      </c>
      <c r="L1164" s="28" t="inlineStr">
        <is>
          <t>scope share</t>
        </is>
      </c>
      <c r="M1164" s="28" t="inlineStr">
        <is>
          <t>tech share</t>
        </is>
      </c>
      <c r="N1164" s="28" t="inlineStr">
        <is>
          <t>installation</t>
        </is>
      </c>
      <c r="O1164" s="28" t="inlineStr">
        <is>
          <t>productivity</t>
        </is>
      </c>
      <c r="P1164" s="28" t="inlineStr">
        <is>
          <t>kWp</t>
        </is>
      </c>
      <c r="Q1164" s="28" t="inlineStr">
        <is>
          <t>lifetime</t>
        </is>
      </c>
      <c r="R1164" s="28" t="inlineStr">
        <is>
          <t>lifetime production</t>
        </is>
      </c>
      <c r="S1164" s="28" t="inlineStr">
        <is>
          <t>inverted lifetime production</t>
        </is>
      </c>
    </row>
    <row r="1165" s="29">
      <c r="A1165" t="inlineStr">
        <is>
          <t>Energy, solar, converted</t>
        </is>
      </c>
      <c r="B1165" t="n">
        <v>3.8503</v>
      </c>
      <c r="D1165" t="inlineStr">
        <is>
          <t>megajoule</t>
        </is>
      </c>
      <c r="E1165" t="inlineStr">
        <is>
          <t>natural resource::in air</t>
        </is>
      </c>
      <c r="F1165" t="inlineStr">
        <is>
          <t>biosphere</t>
        </is>
      </c>
      <c r="G1165" t="n">
        <v>0</v>
      </c>
      <c r="I1165" t="inlineStr">
        <is>
          <t>(2,2,1,1,1,3); Energy loss in the system</t>
        </is>
      </c>
    </row>
    <row r="1166" s="29">
      <c r="A1166" t="inlineStr">
        <is>
          <t>Heat, waste</t>
        </is>
      </c>
      <c r="B1166" t="n">
        <v>0.25027</v>
      </c>
      <c r="D1166" t="inlineStr">
        <is>
          <t>megajoule</t>
        </is>
      </c>
      <c r="E1166" t="inlineStr">
        <is>
          <t>air</t>
        </is>
      </c>
      <c r="F1166" t="inlineStr">
        <is>
          <t>biosphere</t>
        </is>
      </c>
      <c r="G1166" t="n">
        <v>0</v>
      </c>
      <c r="I1166" t="inlineStr">
        <is>
          <t>(1,na,na,na,na,na); Calculation with average annual output and share of technologies; Average degradation of 10.5% included</t>
        </is>
      </c>
    </row>
    <row r="1167" s="29">
      <c r="A1167" t="inlineStr">
        <is>
          <t>electricity production, photovoltaic, commercial</t>
        </is>
      </c>
      <c r="B1167" t="n">
        <v>1</v>
      </c>
      <c r="C1167" t="inlineStr">
        <is>
          <t>MA</t>
        </is>
      </c>
      <c r="D1167" t="inlineStr">
        <is>
          <t>kilowatt hour</t>
        </is>
      </c>
      <c r="E1167" t="inlineStr">
        <is>
          <t>photovoltaic::power plants</t>
        </is>
      </c>
      <c r="F1167" t="inlineStr">
        <is>
          <t>production</t>
        </is>
      </c>
      <c r="G1167" t="n">
        <v>0</v>
      </c>
      <c r="H1167" t="inlineStr">
        <is>
          <t>electricity, low voltage</t>
        </is>
      </c>
      <c r="J1167">
        <f>VLOOKUP(C1167,'extension - production vol'!$B$6:$D$235,3,0)</f>
        <v>27.6</v>
      </c>
    </row>
    <row r="1168" ht="16" customHeight="1" s="29">
      <c r="A1168" t="inlineStr">
        <is>
          <t>photovoltaic flat-roof installation, 156 kWp, multi-Si, on roof</t>
        </is>
      </c>
      <c r="B1168" s="30">
        <f>M1168*S1168</f>
        <v>1.5120189896291741E-8</v>
      </c>
      <c r="C1168" t="inlineStr">
        <is>
          <t>CH</t>
        </is>
      </c>
      <c r="D1168" t="inlineStr">
        <is>
          <t>unit</t>
        </is>
      </c>
      <c r="F1168" t="inlineStr">
        <is>
          <t>technosphere</t>
        </is>
      </c>
      <c r="G1168" t="n">
        <v>0</v>
      </c>
      <c r="H1168" t="inlineStr">
        <is>
          <t>photovoltaic flat-roof installation, 156 kWp, multi-Si, on roof</t>
        </is>
      </c>
      <c r="I1168" t="inlineStr">
        <is>
          <t>(2,2,1,1,1,3); Calculation with average annual yield and share of technologies. Lifetime: 30a.</t>
        </is>
      </c>
      <c r="K1168" t="inlineStr">
        <is>
          <t>commercial</t>
        </is>
      </c>
      <c r="L1168">
        <f>IF(K1168="residential",VLOOKUP(B1157,parameters!$C$41:$AG$178,18,0),IF(K1168="commercial",1-VLOOKUP(B1157,parameters!$C$41:$AG$178,18,0),1))</f>
        <v>0.82233248462317254</v>
      </c>
      <c r="M1168" s="30">
        <f>INDEX(parameters!$D$41:$AG$178,MATCH('PV (extension)'!B1157,parameters!$C$41:$C$178,0),MATCH('PV (extension)'!A1168,parameters!$D$5:$AG$5,0))/L1168</f>
        <v>0.12277778707072071</v>
      </c>
      <c r="N1168" s="3" t="inlineStr">
        <is>
          <t>roof-top</t>
        </is>
      </c>
      <c r="O1168">
        <f>INDEX(parameters!$C$196:$EJ$198,MATCH('PV (extension)'!N1168,parameters!$B$196:$B$198,0),MATCH('PV (extension)'!B1157,parameters!$C$195:$EJ$195,0))</f>
        <v>1735.0688097733628</v>
      </c>
      <c r="P1168" t="n">
        <v>156</v>
      </c>
      <c r="Q1168" t="n">
        <v>30</v>
      </c>
      <c r="R1168">
        <f>Q1168*P1168*O1168</f>
        <v>8120122.029739338</v>
      </c>
      <c r="S1168">
        <f>1/R1168</f>
        <v>1.2315085861241679E-7</v>
      </c>
    </row>
    <row r="1169" ht="16" customHeight="1" s="29">
      <c r="A1169" t="inlineStr">
        <is>
          <t>photovoltaic flat-roof installation, 156 kWp, single-Si, on roof</t>
        </is>
      </c>
      <c r="B1169" s="30">
        <f>M1169*S1169</f>
        <v>7.8982391879451387E-9</v>
      </c>
      <c r="C1169" t="inlineStr">
        <is>
          <t>CH</t>
        </is>
      </c>
      <c r="D1169" t="inlineStr">
        <is>
          <t>unit</t>
        </is>
      </c>
      <c r="F1169" t="inlineStr">
        <is>
          <t>technosphere</t>
        </is>
      </c>
      <c r="G1169" t="n">
        <v>0</v>
      </c>
      <c r="H1169" t="inlineStr">
        <is>
          <t>photovoltaic flat-roof installation, 156 kWp, single-Si, on roof</t>
        </is>
      </c>
      <c r="I1169" t="inlineStr">
        <is>
          <t>(2,2,1,1,1,3); Calculation with average annual yield and share of technologies. Lifetime: 30a.</t>
        </is>
      </c>
      <c r="K1169" t="inlineStr">
        <is>
          <t>commercial</t>
        </is>
      </c>
      <c r="L1169">
        <f>L1168</f>
        <v>0.82233248462317254</v>
      </c>
      <c r="M1169" s="30">
        <f>INDEX(parameters!$D$41:$AG$178,MATCH('PV (extension)'!B1157,parameters!$C$41:$C$178,0),MATCH('PV (extension)'!A1169,parameters!$D$5:$AG$5,0))/L1169</f>
        <v>6.4134666026183854E-2</v>
      </c>
      <c r="N1169" s="3" t="inlineStr">
        <is>
          <t>roof-top</t>
        </is>
      </c>
      <c r="O1169">
        <f>INDEX(parameters!$C$196:$EJ$198,MATCH('PV (extension)'!N1169,parameters!$B$196:$B$198,0),MATCH('PV (extension)'!B1157,parameters!$C$195:$EJ$195,0))</f>
        <v>1735.0688097733628</v>
      </c>
      <c r="P1169" t="n">
        <v>156</v>
      </c>
      <c r="Q1169" t="n">
        <v>30</v>
      </c>
      <c r="R1169">
        <f>Q1169*P1169*O1169</f>
        <v>8120122.029739338</v>
      </c>
      <c r="S1169">
        <f>1/R1169</f>
        <v>1.2315085861241679E-7</v>
      </c>
    </row>
    <row r="1170" s="29">
      <c r="A1170" t="inlineStr">
        <is>
          <t>photovoltaic open ground installation, 570 kWp, CIS, on open ground</t>
        </is>
      </c>
      <c r="B1170" s="30">
        <f>M1170*S1170</f>
        <v>3.8928611677560292E-10</v>
      </c>
      <c r="C1170" t="inlineStr">
        <is>
          <t>RER</t>
        </is>
      </c>
      <c r="D1170" t="inlineStr">
        <is>
          <t>unit</t>
        </is>
      </c>
      <c r="F1170" t="inlineStr">
        <is>
          <t>technosphere</t>
        </is>
      </c>
      <c r="G1170" t="n">
        <v>0</v>
      </c>
      <c r="H1170" t="inlineStr">
        <is>
          <t>photovoltaic open ground installation, 570 kWp, CIS, on open ground</t>
        </is>
      </c>
      <c r="I1170" t="inlineStr">
        <is>
          <t>(2,2,1,1,1,3); Calculation with average annual yield and share of technologies. Lifetime: 30a.</t>
        </is>
      </c>
      <c r="K1170" t="inlineStr">
        <is>
          <t>commercial</t>
        </is>
      </c>
      <c r="L1170">
        <f>L1169</f>
        <v>0.82233248462317254</v>
      </c>
      <c r="M1170" s="30">
        <f>INDEX(parameters!$D$41:$AG$178,MATCH('PV (extension)'!B1157,parameters!$C$41:$C$178,0),MATCH('PV (extension)'!A1170,parameters!$D$5:$AG$5,0))/L1170</f>
        <v>1.2287226816964775E-2</v>
      </c>
      <c r="N1170" t="inlineStr">
        <is>
          <t>central</t>
        </is>
      </c>
      <c r="O1170">
        <f>INDEX(parameters!$C$196:$EJ$198,MATCH('PV (extension)'!N1170,parameters!$B$196:$B$198,0),MATCH('PV (extension)'!B1157,parameters!$C$195:$EJ$195,0))</f>
        <v>1845.81788273762</v>
      </c>
      <c r="P1170" t="n">
        <v>570</v>
      </c>
      <c r="Q1170" t="n">
        <v>30</v>
      </c>
      <c r="R1170">
        <f>Q1170*P1170*O1170</f>
        <v>31563485.794813301</v>
      </c>
      <c r="S1170">
        <f>1/R1170</f>
        <v>3.1682178784078589E-8</v>
      </c>
    </row>
    <row r="1171" s="29">
      <c r="A1171" t="inlineStr">
        <is>
          <t>photovoltaic open ground installation, 570 kWp, CdTe, on open ground</t>
        </is>
      </c>
      <c r="B1171" s="30">
        <f>M1171*S1171</f>
        <v>2.8596658056459393E-9</v>
      </c>
      <c r="C1171" t="inlineStr">
        <is>
          <t>RER</t>
        </is>
      </c>
      <c r="D1171" t="inlineStr">
        <is>
          <t>unit</t>
        </is>
      </c>
      <c r="F1171" t="inlineStr">
        <is>
          <t>technosphere</t>
        </is>
      </c>
      <c r="G1171" t="n">
        <v>0</v>
      </c>
      <c r="H1171" t="inlineStr">
        <is>
          <t>photovoltaic open ground installation, 570 kWp, CdTe, on open ground</t>
        </is>
      </c>
      <c r="I1171" t="inlineStr">
        <is>
          <t>(2,2,1,1,1,3); Calculation with average annual yield and share of technologies. Lifetime: 30a.</t>
        </is>
      </c>
      <c r="K1171" t="inlineStr">
        <is>
          <t>commercial</t>
        </is>
      </c>
      <c r="L1171">
        <f>L1170</f>
        <v>0.82233248462317254</v>
      </c>
      <c r="M1171" s="30">
        <f>INDEX(parameters!$D$41:$AG$178,MATCH('PV (extension)'!B1157,parameters!$C$41:$C$178,0),MATCH('PV (extension)'!A1171,parameters!$D$5:$AG$5,0))/L1171</f>
        <v>9.0261021034418951E-2</v>
      </c>
      <c r="N1171" t="inlineStr">
        <is>
          <t>central</t>
        </is>
      </c>
      <c r="O1171">
        <f>INDEX(parameters!$C$196:$EJ$198,MATCH('PV (extension)'!N1171,parameters!$B$196:$B$198,0),MATCH('PV (extension)'!B1157,parameters!$C$195:$EJ$195,0))</f>
        <v>1845.81788273762</v>
      </c>
      <c r="P1171" t="n">
        <v>570</v>
      </c>
      <c r="Q1171" t="n">
        <v>30</v>
      </c>
      <c r="R1171">
        <f>Q1171*P1171*O1171</f>
        <v>31563485.794813301</v>
      </c>
      <c r="S1171">
        <f>1/R1171</f>
        <v>3.1682178784078589E-8</v>
      </c>
    </row>
    <row r="1172" s="29">
      <c r="A1172" t="inlineStr">
        <is>
          <t>photovoltaic open ground installation, 570 kWp, micro-Si, on open ground</t>
        </is>
      </c>
      <c r="B1172" s="30">
        <f>M1172*S1172</f>
        <v>3.0310428274753092E-11</v>
      </c>
      <c r="C1172" t="inlineStr">
        <is>
          <t>RER</t>
        </is>
      </c>
      <c r="D1172" t="inlineStr">
        <is>
          <t>unit</t>
        </is>
      </c>
      <c r="F1172" t="inlineStr">
        <is>
          <t>technosphere</t>
        </is>
      </c>
      <c r="G1172" t="n">
        <v>0</v>
      </c>
      <c r="H1172" t="inlineStr">
        <is>
          <t>photovoltaic open ground installation, 570 kWp, micro-Si, on open ground</t>
        </is>
      </c>
      <c r="I1172" t="inlineStr">
        <is>
          <t>(2,2,1,1,1,3); Calculation with average annual yield and share of technologies. Lifetime: 30a.</t>
        </is>
      </c>
      <c r="K1172" t="inlineStr">
        <is>
          <t>commercial</t>
        </is>
      </c>
      <c r="L1172">
        <f>L1171</f>
        <v>0.82233248462317254</v>
      </c>
      <c r="M1172" s="30">
        <f>INDEX(parameters!$D$41:$AG$178,MATCH('PV (extension)'!B1157,parameters!$C$41:$C$178,0),MATCH('PV (extension)'!A1172,parameters!$D$5:$AG$5,0))/L1172</f>
        <v>9.5670277228487681E-4</v>
      </c>
      <c r="N1172" t="inlineStr">
        <is>
          <t>central</t>
        </is>
      </c>
      <c r="O1172">
        <f>INDEX(parameters!$C$196:$EJ$198,MATCH('PV (extension)'!N1172,parameters!$B$196:$B$198,0),MATCH('PV (extension)'!B1157,parameters!$C$195:$EJ$195,0))</f>
        <v>1845.81788273762</v>
      </c>
      <c r="P1172" t="n">
        <v>570</v>
      </c>
      <c r="Q1172" t="n">
        <v>30</v>
      </c>
      <c r="R1172">
        <f>Q1172*P1172*O1172</f>
        <v>31563485.794813301</v>
      </c>
      <c r="S1172">
        <f>1/R1172</f>
        <v>3.1682178784078589E-8</v>
      </c>
    </row>
    <row r="1173" s="29">
      <c r="A1173" t="inlineStr">
        <is>
          <t>photovoltaic open ground installation, 570 kWp, multi-Si, on open ground</t>
        </is>
      </c>
      <c r="B1173" s="30">
        <f>M1173*S1173</f>
        <v>1.014336069180194E-8</v>
      </c>
      <c r="C1173" t="inlineStr">
        <is>
          <t>RER</t>
        </is>
      </c>
      <c r="D1173" t="inlineStr">
        <is>
          <t>unit</t>
        </is>
      </c>
      <c r="F1173" t="inlineStr">
        <is>
          <t>technosphere</t>
        </is>
      </c>
      <c r="G1173" t="n">
        <v>0</v>
      </c>
      <c r="H1173" t="inlineStr">
        <is>
          <t>photovoltaic open ground installation, 570 kWp, multi-Si, on open ground</t>
        </is>
      </c>
      <c r="I1173" t="inlineStr">
        <is>
          <t>(2,2,1,1,1,3); Calculation with average annual yield and share of technologies. Lifetime: 30a.</t>
        </is>
      </c>
      <c r="K1173" t="inlineStr">
        <is>
          <t>commercial</t>
        </is>
      </c>
      <c r="L1173">
        <f>L1172</f>
        <v>0.82233248462317254</v>
      </c>
      <c r="M1173" s="30">
        <f>INDEX(parameters!$D$41:$AG$178,MATCH('PV (extension)'!B1157,parameters!$C$41:$C$178,0),MATCH('PV (extension)'!A1173,parameters!$D$5:$AG$5,0))/L1173</f>
        <v>0.32015982110735819</v>
      </c>
      <c r="N1173" t="inlineStr">
        <is>
          <t>central</t>
        </is>
      </c>
      <c r="O1173">
        <f>INDEX(parameters!$C$196:$EJ$198,MATCH('PV (extension)'!N1173,parameters!$B$196:$B$198,0),MATCH('PV (extension)'!B1157,parameters!$C$195:$EJ$195,0))</f>
        <v>1845.81788273762</v>
      </c>
      <c r="P1173" t="n">
        <v>570</v>
      </c>
      <c r="Q1173" t="n">
        <v>30</v>
      </c>
      <c r="R1173">
        <f>Q1173*P1173*O1173</f>
        <v>31563485.794813301</v>
      </c>
      <c r="S1173">
        <f>1/R1173</f>
        <v>3.1682178784078589E-8</v>
      </c>
    </row>
    <row r="1174" s="29">
      <c r="A1174" t="inlineStr">
        <is>
          <t>photovoltaic open ground installation, 570 kWp, single-Si, on open ground</t>
        </is>
      </c>
      <c r="B1174" s="30">
        <f>M1174*S1174</f>
        <v>5.3804752083121106E-9</v>
      </c>
      <c r="C1174" t="inlineStr">
        <is>
          <t>RER</t>
        </is>
      </c>
      <c r="D1174" t="inlineStr">
        <is>
          <t>unit</t>
        </is>
      </c>
      <c r="F1174" t="inlineStr">
        <is>
          <t>technosphere</t>
        </is>
      </c>
      <c r="G1174" t="n">
        <v>0</v>
      </c>
      <c r="H1174" t="inlineStr">
        <is>
          <t>photovoltaic open ground installation, 570 kWp, single-Si, on open ground</t>
        </is>
      </c>
      <c r="I1174" t="inlineStr">
        <is>
          <t>(2,2,1,1,1,3); Calculation with average annual yield and share of technologies. Lifetime: 30a.</t>
        </is>
      </c>
      <c r="K1174" t="inlineStr">
        <is>
          <t>commercial</t>
        </is>
      </c>
      <c r="L1174">
        <f>L1173</f>
        <v>0.82233248462317254</v>
      </c>
      <c r="M1174" s="30">
        <f>INDEX(parameters!$D$41:$AG$178,MATCH('PV (extension)'!B1157,parameters!$C$41:$C$178,0),MATCH('PV (extension)'!A1174,parameters!$D$5:$AG$5,0))/L1174</f>
        <v>0.16982655280690445</v>
      </c>
      <c r="N1174" t="inlineStr">
        <is>
          <t>central</t>
        </is>
      </c>
      <c r="O1174">
        <f>INDEX(parameters!$C$196:$EJ$198,MATCH('PV (extension)'!N1174,parameters!$B$196:$B$198,0),MATCH('PV (extension)'!B1157,parameters!$C$195:$EJ$195,0))</f>
        <v>1845.81788273762</v>
      </c>
      <c r="P1174" t="n">
        <v>570</v>
      </c>
      <c r="Q1174" t="n">
        <v>30</v>
      </c>
      <c r="R1174">
        <f>Q1174*P1174*O1174</f>
        <v>31563485.794813301</v>
      </c>
      <c r="S1174">
        <f>1/R1174</f>
        <v>3.1682178784078589E-8</v>
      </c>
    </row>
    <row r="1175" ht="16" customHeight="1" s="29">
      <c r="A1175" t="inlineStr">
        <is>
          <t>photovoltaic slanted-roof installation, 93 kWp, multi-Si, laminated, integrated, on roof</t>
        </is>
      </c>
      <c r="B1175" s="30">
        <f>M1175*S1175</f>
        <v>1.6603421501623627E-9</v>
      </c>
      <c r="C1175" t="inlineStr">
        <is>
          <t>CH</t>
        </is>
      </c>
      <c r="D1175" t="inlineStr">
        <is>
          <t>unit</t>
        </is>
      </c>
      <c r="F1175" t="inlineStr">
        <is>
          <t>technosphere</t>
        </is>
      </c>
      <c r="G1175" t="n">
        <v>0</v>
      </c>
      <c r="H1175" t="inlineStr">
        <is>
          <t>photovoltaic slanted-roof installation, 93 kWp, multi-Si, laminated, integrated, on roof</t>
        </is>
      </c>
      <c r="I1175" t="inlineStr">
        <is>
          <t>(2,2,1,1,1,3); Calculation with average annual yield and share of technologies. Lifetime: 30a.</t>
        </is>
      </c>
      <c r="K1175" t="inlineStr">
        <is>
          <t>commercial</t>
        </is>
      </c>
      <c r="L1175">
        <f>L1174</f>
        <v>0.82233248462317254</v>
      </c>
      <c r="M1175" s="30">
        <f>INDEX(parameters!$D$41:$AG$178,MATCH('PV (extension)'!B1157,parameters!$C$41:$C$178,0),MATCH('PV (extension)'!A1175,parameters!$D$5:$AG$5,0))/L1175</f>
        <v>8.0374539804535308E-3</v>
      </c>
      <c r="N1175" s="3" t="inlineStr">
        <is>
          <t>roof-top</t>
        </is>
      </c>
      <c r="O1175">
        <f>INDEX(parameters!$C$196:$EJ$198,MATCH('PV (extension)'!N1175,parameters!$B$196:$B$198,0),MATCH('PV (extension)'!B1157,parameters!$C$195:$EJ$195,0))</f>
        <v>1735.0688097733628</v>
      </c>
      <c r="P1175" t="n">
        <v>93</v>
      </c>
      <c r="Q1175" t="n">
        <v>30</v>
      </c>
      <c r="R1175">
        <f>Q1175*P1175*O1175</f>
        <v>4840841.9792676819</v>
      </c>
      <c r="S1175">
        <f>1/R1175</f>
        <v>2.0657563380147332E-7</v>
      </c>
    </row>
    <row r="1176" ht="16" customHeight="1" s="29">
      <c r="A1176" t="inlineStr">
        <is>
          <t>photovoltaic slanted-roof installation, 93 kWp, multi-Si, panel, mounted, on roof</t>
        </is>
      </c>
      <c r="B1176" s="30">
        <f>M1176*S1176</f>
        <v>2.8153513691040553E-8</v>
      </c>
      <c r="C1176" t="inlineStr">
        <is>
          <t>CH</t>
        </is>
      </c>
      <c r="D1176" t="inlineStr">
        <is>
          <t>unit</t>
        </is>
      </c>
      <c r="F1176" t="inlineStr">
        <is>
          <t>technosphere</t>
        </is>
      </c>
      <c r="G1176" t="n">
        <v>0</v>
      </c>
      <c r="H1176" t="inlineStr">
        <is>
          <t>photovoltaic slanted-roof installation, 93 kWp, multi-Si, panel, mounted, on roof</t>
        </is>
      </c>
      <c r="I1176" t="inlineStr">
        <is>
          <t>(2,2,1,1,1,3); Calculation with average annual yield and share of technologies. Lifetime: 30a.</t>
        </is>
      </c>
      <c r="K1176" t="inlineStr">
        <is>
          <t>commercial</t>
        </is>
      </c>
      <c r="L1176">
        <f>L1175</f>
        <v>0.82233248462317254</v>
      </c>
      <c r="M1176" s="30">
        <f>INDEX(parameters!$D$41:$AG$178,MATCH('PV (extension)'!B1157,parameters!$C$41:$C$178,0),MATCH('PV (extension)'!A1176,parameters!$D$5:$AG$5,0))/L1176</f>
        <v>0.13628671093947653</v>
      </c>
      <c r="N1176" s="3" t="inlineStr">
        <is>
          <t>roof-top</t>
        </is>
      </c>
      <c r="O1176">
        <f>INDEX(parameters!$C$196:$EJ$198,MATCH('PV (extension)'!N1176,parameters!$B$196:$B$198,0),MATCH('PV (extension)'!B1157,parameters!$C$195:$EJ$195,0))</f>
        <v>1735.0688097733628</v>
      </c>
      <c r="P1176" t="n">
        <v>93</v>
      </c>
      <c r="Q1176" t="n">
        <v>30</v>
      </c>
      <c r="R1176">
        <f>Q1176*P1176*O1176</f>
        <v>4840841.9792676819</v>
      </c>
      <c r="S1176">
        <f>1/R1176</f>
        <v>2.0657563380147332E-7</v>
      </c>
    </row>
    <row r="1177" ht="16" customHeight="1" s="29">
      <c r="A1177" t="inlineStr">
        <is>
          <t>photovoltaic slanted-roof installation, 93 kWp, single-Si, laminated, integrated, on roof</t>
        </is>
      </c>
      <c r="B1177" s="30">
        <f>M1177*S1177</f>
        <v>8.777287879541492E-10</v>
      </c>
      <c r="C1177" t="inlineStr">
        <is>
          <t>CH</t>
        </is>
      </c>
      <c r="D1177" t="inlineStr">
        <is>
          <t>unit</t>
        </is>
      </c>
      <c r="F1177" t="inlineStr">
        <is>
          <t>technosphere</t>
        </is>
      </c>
      <c r="G1177" t="n">
        <v>0</v>
      </c>
      <c r="H1177" t="inlineStr">
        <is>
          <t>photovoltaic slanted-roof installation, 93 kWp, single-Si, laminated, integrated, on roof</t>
        </is>
      </c>
      <c r="I1177" t="inlineStr">
        <is>
          <t>(2,2,1,1,1,3); Calculation with average annual yield and share of technologies. Lifetime: 30a.</t>
        </is>
      </c>
      <c r="K1177" t="inlineStr">
        <is>
          <t>commercial</t>
        </is>
      </c>
      <c r="L1177">
        <f>L1176</f>
        <v>0.82233248462317254</v>
      </c>
      <c r="M1177" s="30">
        <f>INDEX(parameters!$D$41:$AG$178,MATCH('PV (extension)'!B1157,parameters!$C$41:$C$178,0),MATCH('PV (extension)'!A1177,parameters!$D$5:$AG$5,0))/L1177</f>
        <v>4.2489463631401872E-3</v>
      </c>
      <c r="N1177" s="3" t="inlineStr">
        <is>
          <t>roof-top</t>
        </is>
      </c>
      <c r="O1177">
        <f>INDEX(parameters!$C$196:$EJ$198,MATCH('PV (extension)'!N1177,parameters!$B$196:$B$198,0),MATCH('PV (extension)'!B1157,parameters!$C$195:$EJ$195,0))</f>
        <v>1735.0688097733628</v>
      </c>
      <c r="P1177" t="n">
        <v>93</v>
      </c>
      <c r="Q1177" t="n">
        <v>30</v>
      </c>
      <c r="R1177">
        <f>Q1177*P1177*O1177</f>
        <v>4840841.9792676819</v>
      </c>
      <c r="S1177">
        <f>1/R1177</f>
        <v>2.0657563380147332E-7</v>
      </c>
    </row>
    <row r="1178" ht="16" customHeight="1" s="29">
      <c r="A1178" t="inlineStr">
        <is>
          <t>photovoltaic slanted-roof installation, 93 kWp, single-Si, panel, mounted, on roof</t>
        </is>
      </c>
      <c r="B1178" s="30">
        <f>M1178*S1178</f>
        <v>1.4747106485748315E-8</v>
      </c>
      <c r="C1178" t="inlineStr">
        <is>
          <t>CH</t>
        </is>
      </c>
      <c r="D1178" t="inlineStr">
        <is>
          <t>unit</t>
        </is>
      </c>
      <c r="F1178" t="inlineStr">
        <is>
          <t>technosphere</t>
        </is>
      </c>
      <c r="G1178" t="n">
        <v>0</v>
      </c>
      <c r="H1178" t="inlineStr">
        <is>
          <t>photovoltaic slanted-roof installation, 93 kWp, single-Si, panel, mounted, on roof</t>
        </is>
      </c>
      <c r="I1178" t="inlineStr">
        <is>
          <t>(2,2,1,1,1,3); Calculation with average annual yield and share of technologies. Lifetime: 30a.</t>
        </is>
      </c>
      <c r="K1178" t="inlineStr">
        <is>
          <t>commercial</t>
        </is>
      </c>
      <c r="L1178">
        <f>L1177</f>
        <v>0.82233248462317254</v>
      </c>
      <c r="M1178" s="30">
        <f>INDEX(parameters!$D$41:$AG$178,MATCH('PV (extension)'!B1157,parameters!$C$41:$C$178,0),MATCH('PV (extension)'!A1178,parameters!$D$5:$AG$5,0))/L1178</f>
        <v>7.1388412148941149E-2</v>
      </c>
      <c r="N1178" s="3" t="inlineStr">
        <is>
          <t>roof-top</t>
        </is>
      </c>
      <c r="O1178">
        <f>INDEX(parameters!$C$196:$EJ$198,MATCH('PV (extension)'!N1178,parameters!$B$196:$B$198,0),MATCH('PV (extension)'!B1157,parameters!$C$195:$EJ$195,0))</f>
        <v>1735.0688097733628</v>
      </c>
      <c r="P1178" t="n">
        <v>93</v>
      </c>
      <c r="Q1178" t="n">
        <v>30</v>
      </c>
      <c r="R1178">
        <f>Q1178*P1178*O1178</f>
        <v>4840841.9792676819</v>
      </c>
      <c r="S1178">
        <f>1/R1178</f>
        <v>2.0657563380147332E-7</v>
      </c>
    </row>
    <row r="1179" s="29">
      <c r="A1179" t="inlineStr">
        <is>
          <t>market for tap water</t>
        </is>
      </c>
      <c r="B1179" t="n">
        <v>0.0037026</v>
      </c>
      <c r="C1179" t="inlineStr">
        <is>
          <t>Europe without Switzerland</t>
        </is>
      </c>
      <c r="D1179" t="inlineStr">
        <is>
          <t>kilogram</t>
        </is>
      </c>
      <c r="F1179" t="inlineStr">
        <is>
          <t>technosphere</t>
        </is>
      </c>
      <c r="G1179" t="n">
        <v>0</v>
      </c>
      <c r="H1179" t="inlineStr">
        <is>
          <t>tap water</t>
        </is>
      </c>
      <c r="I1179" t="inlineStr">
        <is>
          <t>(2,2,1,1,1,3); Estimation 20l/m2 panel</t>
        </is>
      </c>
      <c r="M1179" s="30" t="n"/>
    </row>
    <row r="1180" s="29">
      <c r="A1180" t="inlineStr">
        <is>
          <t>treatment of wastewater, from residence, capacity 1.1E10l/year</t>
        </is>
      </c>
      <c r="B1180" t="n">
        <v>-3.3323e-06</v>
      </c>
      <c r="C1180" t="inlineStr">
        <is>
          <t>CH</t>
        </is>
      </c>
      <c r="D1180" t="inlineStr">
        <is>
          <t>cubic meter</t>
        </is>
      </c>
      <c r="F1180" t="inlineStr">
        <is>
          <t>technosphere</t>
        </is>
      </c>
      <c r="G1180" t="n">
        <v>0</v>
      </c>
      <c r="H1180" t="inlineStr">
        <is>
          <t>wastewater, from residence</t>
        </is>
      </c>
      <c r="I1180" t="inlineStr">
        <is>
          <t>(2,2,1,1,1,3); Estimation 20l/m2 panel</t>
        </is>
      </c>
      <c r="M1180" s="30" t="n"/>
    </row>
    <row r="1181" s="29">
      <c r="M1181" s="30" t="n"/>
    </row>
    <row r="1182" customFormat="1" s="28">
      <c r="A1182" s="28" t="inlineStr">
        <is>
          <t>Activity</t>
        </is>
      </c>
      <c r="B1182" s="28" t="inlineStr">
        <is>
          <t>electricity production, photovoltaic</t>
        </is>
      </c>
      <c r="M1182" s="30" t="n"/>
    </row>
    <row r="1183">
      <c r="A1183" t="inlineStr">
        <is>
          <t>comment</t>
        </is>
      </c>
      <c r="B118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")&amp;HLOOKUP(B1184,parameters!$C$195:$EJ$198,2,0)&amp;" kWh/kWp.
Annual output, Facade: "&amp;HLOOKUP(B1184,parameters!$C$195:$EJ$198,3,0)&amp;" kWh/kWp.
Annual output, Open-ground: "&amp;HLOOKUP(B1184,parameters!$C$195:$EJ$198,4,0)&amp;_xlfn._LONGTEXT("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")&amp;VLOOKUP(B1184,'extension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1735.06880977336 kWh/kWp.
Annual output, Facade: 1218.23980260683 kWh/kWp.
Annual output, Open-ground: 1845.81788273762 kWh/kWp.
Amount of solar energy transformed to electricity. Waste heat emission due to losses of electricity in the system.
Technology:  Electricity production with grid-connected photovoltaic power plants.
Time period:  Time of publications
Production volume: 27.6 GWh in 2025.
Sampling:  Statistical data and model calculations
Extrapolations:  Use of PV technology data investigated for other countries (Switzerland). Correction of average yield with Swiss data.
Uncertainty:  None
Author: Romain Sacchi, PSI, romain.sacchi@psi.ch</v>
      </c>
      <c r="M1183" s="30" t="n"/>
    </row>
    <row r="1184" s="29">
      <c r="A1184" t="inlineStr">
        <is>
          <t>location</t>
        </is>
      </c>
      <c r="B1184" t="inlineStr">
        <is>
          <t>MA</t>
        </is>
      </c>
    </row>
    <row r="1185" s="29">
      <c r="A1185" t="inlineStr">
        <is>
          <t>production amount</t>
        </is>
      </c>
      <c r="B1185" t="n">
        <v>1</v>
      </c>
    </row>
    <row r="1186" s="29">
      <c r="A1186" t="inlineStr">
        <is>
          <t>reference product</t>
        </is>
      </c>
      <c r="B1186" t="inlineStr">
        <is>
          <t>electricity, low voltage</t>
        </is>
      </c>
    </row>
    <row r="1187" s="29">
      <c r="A1187" t="inlineStr">
        <is>
          <t>source</t>
        </is>
      </c>
      <c r="B118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88" s="29">
      <c r="A1188" t="inlineStr">
        <is>
          <t>type</t>
        </is>
      </c>
      <c r="B1188" t="inlineStr">
        <is>
          <t>process</t>
        </is>
      </c>
    </row>
    <row r="1189" s="29">
      <c r="A1189" t="inlineStr">
        <is>
          <t>unit</t>
        </is>
      </c>
      <c r="B1189" t="inlineStr">
        <is>
          <t>kilowatt hour</t>
        </is>
      </c>
    </row>
    <row r="1190" s="29">
      <c r="A1190" t="inlineStr">
        <is>
          <t>Exchanges</t>
        </is>
      </c>
    </row>
    <row r="1191" customFormat="1" s="28">
      <c r="A1191" s="28" t="inlineStr">
        <is>
          <t>name</t>
        </is>
      </c>
      <c r="B1191" s="28" t="inlineStr">
        <is>
          <t>amount</t>
        </is>
      </c>
      <c r="C1191" s="28" t="inlineStr">
        <is>
          <t>location</t>
        </is>
      </c>
      <c r="D1191" s="28" t="inlineStr">
        <is>
          <t>unit</t>
        </is>
      </c>
      <c r="E1191" s="28" t="inlineStr">
        <is>
          <t>categories</t>
        </is>
      </c>
      <c r="F1191" s="28" t="inlineStr">
        <is>
          <t>type</t>
        </is>
      </c>
      <c r="G1191" s="28" t="inlineStr">
        <is>
          <t>uncertainty type</t>
        </is>
      </c>
      <c r="H1191" s="28" t="inlineStr">
        <is>
          <t>loc</t>
        </is>
      </c>
      <c r="I1191" s="28" t="inlineStr">
        <is>
          <t>scale</t>
        </is>
      </c>
      <c r="J1191" s="28" t="inlineStr">
        <is>
          <t>comment</t>
        </is>
      </c>
      <c r="K1191" s="28" t="inlineStr">
        <is>
          <t>negative</t>
        </is>
      </c>
      <c r="L1191" s="28" t="inlineStr">
        <is>
          <t>reference product</t>
        </is>
      </c>
      <c r="M1191" s="28" t="inlineStr">
        <is>
          <t>production volume</t>
        </is>
      </c>
      <c r="N1191" s="28" t="inlineStr">
        <is>
          <t>scope</t>
        </is>
      </c>
      <c r="O1191" s="28" t="inlineStr">
        <is>
          <t>scope share</t>
        </is>
      </c>
      <c r="P1191" s="28" t="inlineStr">
        <is>
          <t>tech share</t>
        </is>
      </c>
      <c r="Q1191" s="28" t="inlineStr">
        <is>
          <t>installation</t>
        </is>
      </c>
      <c r="R1191" s="28" t="inlineStr">
        <is>
          <t>productivity</t>
        </is>
      </c>
      <c r="S1191" s="28" t="inlineStr">
        <is>
          <t>kWp</t>
        </is>
      </c>
      <c r="T1191" s="28" t="inlineStr">
        <is>
          <t>lifetime</t>
        </is>
      </c>
      <c r="U1191" s="28" t="inlineStr">
        <is>
          <t>lifetime production</t>
        </is>
      </c>
      <c r="V1191" s="28" t="inlineStr">
        <is>
          <t>inverted lifetime production</t>
        </is>
      </c>
    </row>
    <row r="1192" s="29">
      <c r="A1192" t="inlineStr">
        <is>
          <t>Energy, solar, converted</t>
        </is>
      </c>
      <c r="B1192" t="n">
        <v>3.8503</v>
      </c>
      <c r="D1192" t="inlineStr">
        <is>
          <t>megajoule</t>
        </is>
      </c>
      <c r="E1192" t="inlineStr">
        <is>
          <t>natural resource::in air</t>
        </is>
      </c>
      <c r="F1192" t="inlineStr">
        <is>
          <t>biosphere</t>
        </is>
      </c>
      <c r="G1192" t="n">
        <v>2</v>
      </c>
      <c r="H1192" t="n">
        <v>1.348151067341848</v>
      </c>
      <c r="I1192" t="n">
        <v>0.04340984597628009</v>
      </c>
      <c r="J1192" t="inlineStr">
        <is>
          <t>(2,2,1,1,1,3); Energy loss in the system</t>
        </is>
      </c>
    </row>
    <row r="1193" s="29">
      <c r="A1193" t="inlineStr">
        <is>
          <t>Heat, waste</t>
        </is>
      </c>
      <c r="B1193" t="n">
        <v>0.25027</v>
      </c>
      <c r="D1193" t="inlineStr">
        <is>
          <t>megajoule</t>
        </is>
      </c>
      <c r="E1193" t="inlineStr">
        <is>
          <t>air</t>
        </is>
      </c>
      <c r="F1193" t="inlineStr">
        <is>
          <t>biosphere</t>
        </is>
      </c>
      <c r="G1193" t="n">
        <v>2</v>
      </c>
      <c r="H1193" t="n">
        <v>-1.385214943900327</v>
      </c>
      <c r="I1193" t="n">
        <v>0.02439508208471609</v>
      </c>
      <c r="J1193" t="inlineStr">
        <is>
          <t>(1,na,na,na,na,na); Calculation</t>
        </is>
      </c>
    </row>
    <row r="1194" s="29">
      <c r="A1194" t="inlineStr">
        <is>
          <t>electricity production, photovoltaic</t>
        </is>
      </c>
      <c r="B1194" t="n">
        <v>1</v>
      </c>
      <c r="C1194" t="inlineStr">
        <is>
          <t>MA</t>
        </is>
      </c>
      <c r="D1194" t="inlineStr">
        <is>
          <t>kilowatt hour</t>
        </is>
      </c>
      <c r="E1194" t="inlineStr">
        <is>
          <t>photovoltaic::power plants</t>
        </is>
      </c>
      <c r="F1194" t="inlineStr">
        <is>
          <t>production</t>
        </is>
      </c>
      <c r="G1194" t="n">
        <v>0</v>
      </c>
      <c r="H1194" t="n">
        <v>1</v>
      </c>
      <c r="L1194" t="inlineStr">
        <is>
          <t>electricity, low voltage</t>
        </is>
      </c>
      <c r="M1194">
        <f>VLOOKUP(C1194,'extension - production vol'!$B$6:$D$235,3,0)</f>
        <v>27.6</v>
      </c>
    </row>
    <row r="1195" ht="16" customHeight="1" s="29">
      <c r="A1195" t="inlineStr">
        <is>
          <t>photovoltaic flat-roof installation, 156 kWp, multi-Si, on roof</t>
        </is>
      </c>
      <c r="B1195" s="30">
        <f>P1195*V1195</f>
        <v>1.2433823325391775E-8</v>
      </c>
      <c r="C1195" t="inlineStr">
        <is>
          <t>CH</t>
        </is>
      </c>
      <c r="D1195" t="inlineStr">
        <is>
          <t>unit</t>
        </is>
      </c>
      <c r="F1195" t="inlineStr">
        <is>
          <t>technosphere</t>
        </is>
      </c>
      <c r="G1195" t="n">
        <v>2</v>
      </c>
      <c r="H1195" t="n">
        <v>-18.46800298604678</v>
      </c>
      <c r="I1195" t="n">
        <v>0.09798894162072011</v>
      </c>
      <c r="J1195" t="inlineStr">
        <is>
          <t>(2,2,1,1,1,3); Calculation with average annual yield and share of technologies. Lifetime: 30a.</t>
        </is>
      </c>
      <c r="L1195" t="inlineStr">
        <is>
          <t>photovoltaic flat-roof installation, 156 kWp, multi-Si, on roof</t>
        </is>
      </c>
      <c r="N1195" t="inlineStr">
        <is>
          <t>all</t>
        </is>
      </c>
      <c r="O1195" t="n">
        <v>1</v>
      </c>
      <c r="P1195" s="30">
        <f>INDEX(parameters!$D$41:$AG$178,MATCH('PV (extension)'!B1184,parameters!$C$41:$C$178,0),MATCH('PV (extension)'!A1195,parameters!$D$5:$AG$5,0))/O1195</f>
        <v>0.10096416269840058</v>
      </c>
      <c r="Q1195" s="3" t="inlineStr">
        <is>
          <t>roof-top</t>
        </is>
      </c>
      <c r="R1195">
        <f>INDEX(parameters!$C$196:$EJ$198,MATCH('PV (extension)'!Q1195,parameters!$B$196:$B$198,0),MATCH('PV (extension)'!B1184,parameters!$C$195:$EJ$195,0))</f>
        <v>1735.0688097733628</v>
      </c>
      <c r="S1195" t="n">
        <v>156</v>
      </c>
      <c r="T1195" t="n">
        <v>30</v>
      </c>
      <c r="U1195">
        <f>T1195*S1195*R1195</f>
        <v>8120122.029739338</v>
      </c>
      <c r="V1195">
        <f>1/U1195</f>
        <v>1.2315085861241679E-7</v>
      </c>
    </row>
    <row r="1196" ht="16" customHeight="1" s="29">
      <c r="A1196" t="inlineStr">
        <is>
          <t>photovoltaic flat-roof installation, 156 kWp, single-Si, on roof</t>
        </is>
      </c>
      <c r="B1196" s="30">
        <f>P1196*V1196</f>
        <v>6.4949786555710335E-9</v>
      </c>
      <c r="C1196" t="inlineStr">
        <is>
          <t>CH</t>
        </is>
      </c>
      <c r="D1196" t="inlineStr">
        <is>
          <t>unit</t>
        </is>
      </c>
      <c r="F1196" t="inlineStr">
        <is>
          <t>technosphere</t>
        </is>
      </c>
      <c r="G1196" t="n">
        <v>2</v>
      </c>
      <c r="H1196" t="n">
        <v>-19.10362020104489</v>
      </c>
      <c r="I1196" t="n">
        <v>0.09798894162072011</v>
      </c>
      <c r="J1196" t="inlineStr">
        <is>
          <t>(2,2,1,1,1,3); Calculation with average annual yield and share of technologies. Lifetime: 30a.</t>
        </is>
      </c>
      <c r="L1196" t="inlineStr">
        <is>
          <t>photovoltaic flat-roof installation, 156 kWp, single-Si, on roof</t>
        </is>
      </c>
      <c r="N1196" t="inlineStr">
        <is>
          <t>all</t>
        </is>
      </c>
      <c r="O1196" t="n">
        <v>1</v>
      </c>
      <c r="P1196" s="30">
        <f>INDEX(parameters!$D$41:$AG$178,MATCH('PV (extension)'!B1184,parameters!$C$41:$C$178,0),MATCH('PV (extension)'!A1196,parameters!$D$5:$AG$5,0))/O1196</f>
        <v>5.2740019263789135E-2</v>
      </c>
      <c r="Q1196" s="3" t="inlineStr">
        <is>
          <t>roof-top</t>
        </is>
      </c>
      <c r="R1196">
        <f>INDEX(parameters!$C$196:$EJ$198,MATCH('PV (extension)'!Q1196,parameters!$B$196:$B$198,0),MATCH('PV (extension)'!B1184,parameters!$C$195:$EJ$195,0))</f>
        <v>1735.0688097733628</v>
      </c>
      <c r="S1196" t="n">
        <v>156</v>
      </c>
      <c r="T1196" t="n">
        <v>30</v>
      </c>
      <c r="U1196">
        <f>T1196*S1196*R1196</f>
        <v>8120122.029739338</v>
      </c>
      <c r="V1196">
        <f>1/U1196</f>
        <v>1.2315085861241679E-7</v>
      </c>
    </row>
    <row r="1197" ht="16" customHeight="1" s="29">
      <c r="A1197" t="inlineStr">
        <is>
          <t>photovoltaic slanted-roof installation, 3 kWp, CIS, laminated, integrated, on roof</t>
        </is>
      </c>
      <c r="B1197" s="30">
        <f>P1197*V1197</f>
        <v>5.8251051638347575E-9</v>
      </c>
      <c r="C1197" t="inlineStr">
        <is>
          <t>CH</t>
        </is>
      </c>
      <c r="D1197" t="inlineStr">
        <is>
          <t>unit</t>
        </is>
      </c>
      <c r="F1197" t="inlineStr">
        <is>
          <t>technosphere</t>
        </is>
      </c>
      <c r="G1197" t="n">
        <v>2</v>
      </c>
      <c r="H1197" t="n">
        <v>-19.69743931800395</v>
      </c>
      <c r="I1197" t="n">
        <v>0.09798894162072011</v>
      </c>
      <c r="J1197" t="inlineStr">
        <is>
          <t>(2,2,1,1,1,3); Calculation with average annual yield and share of technologies. Lifetime: 30a.</t>
        </is>
      </c>
      <c r="L1197" t="inlineStr">
        <is>
          <t>photovoltaic slanted-roof installation, 3 kWp, CIS, laminated, integrated, on roof</t>
        </is>
      </c>
      <c r="N1197" t="inlineStr">
        <is>
          <t>all</t>
        </is>
      </c>
      <c r="O1197" t="n">
        <v>1</v>
      </c>
      <c r="P1197" s="30">
        <f>INDEX(parameters!$D$41:$AG$178,MATCH('PV (extension)'!B1184,parameters!$C$41:$C$178,0),MATCH('PV (extension)'!A1197,parameters!$D$5:$AG$5,0))/O1197</f>
        <v>9.0962624550774995E-4</v>
      </c>
      <c r="Q1197" s="3" t="inlineStr">
        <is>
          <t>roof-top</t>
        </is>
      </c>
      <c r="R1197">
        <f>INDEX(parameters!$C$196:$EJ$198,MATCH('PV (extension)'!Q1197,parameters!$B$196:$B$198,0),MATCH('PV (extension)'!B1184,parameters!$C$195:$EJ$195,0))</f>
        <v>1735.0688097733628</v>
      </c>
      <c r="S1197" t="n">
        <v>3</v>
      </c>
      <c r="T1197" t="n">
        <v>30</v>
      </c>
      <c r="U1197">
        <f>T1197*S1197*R1197</f>
        <v>156156.19287960266</v>
      </c>
      <c r="V1197">
        <f>1/U1197</f>
        <v>6.403844647845672E-6</v>
      </c>
    </row>
    <row r="1198" ht="16" customHeight="1" s="29">
      <c r="A1198" t="inlineStr">
        <is>
          <t>photovoltaic slanted-roof installation, 3 kWp, CdTe, panel, mounted, on roof</t>
        </is>
      </c>
      <c r="B1198" s="30">
        <f>P1198*V1198</f>
        <v>3.7993119233231465E-8</v>
      </c>
      <c r="C1198" t="inlineStr">
        <is>
          <t>CH</t>
        </is>
      </c>
      <c r="D1198" t="inlineStr">
        <is>
          <t>unit</t>
        </is>
      </c>
      <c r="F1198" t="inlineStr">
        <is>
          <t>technosphere</t>
        </is>
      </c>
      <c r="G1198" t="n">
        <v>2</v>
      </c>
      <c r="H1198" t="n">
        <v>-16.69297991102503</v>
      </c>
      <c r="I1198" t="n">
        <v>0.09798894162072011</v>
      </c>
      <c r="J1198" t="inlineStr">
        <is>
          <t>(2,2,1,1,1,3); Calculation with average annual yield and share of technologies. Lifetime: 30a.</t>
        </is>
      </c>
      <c r="L1198" t="inlineStr">
        <is>
          <t>photovoltaic slanted-roof installation, 3 kWp, CdTe, panel, mounted, on roof</t>
        </is>
      </c>
      <c r="N1198" t="inlineStr">
        <is>
          <t>all</t>
        </is>
      </c>
      <c r="O1198" t="n">
        <v>1</v>
      </c>
      <c r="P1198" s="30">
        <f>INDEX(parameters!$D$41:$AG$178,MATCH('PV (extension)'!B1184,parameters!$C$41:$C$178,0),MATCH('PV (extension)'!A1198,parameters!$D$5:$AG$5,0))/O1198</f>
        <v>5.9328608550822341E-3</v>
      </c>
      <c r="Q1198" s="3" t="inlineStr">
        <is>
          <t>roof-top</t>
        </is>
      </c>
      <c r="R1198">
        <f>INDEX(parameters!$C$196:$EJ$198,MATCH('PV (extension)'!Q1198,parameters!$B$196:$B$198,0),MATCH('PV (extension)'!B1184,parameters!$C$195:$EJ$195,0))</f>
        <v>1735.0688097733628</v>
      </c>
      <c r="S1198" t="n">
        <v>3</v>
      </c>
      <c r="T1198" t="n">
        <v>30</v>
      </c>
      <c r="U1198">
        <f>T1198*S1198*R1198</f>
        <v>156156.19287960266</v>
      </c>
      <c r="V1198">
        <f>1/U1198</f>
        <v>6.403844647845672E-6</v>
      </c>
    </row>
    <row r="1199" ht="16" customHeight="1" s="29">
      <c r="A1199" t="inlineStr">
        <is>
          <t>photovoltaic slanted-roof installation, 3 kWp, micro-Si, laminated, integrated, on roof</t>
        </is>
      </c>
      <c r="B1199" s="30">
        <f>P1199*V1199</f>
        <v>5.8870288802949468E-10</v>
      </c>
      <c r="C1199" t="inlineStr">
        <is>
          <t>RER</t>
        </is>
      </c>
      <c r="D1199" t="inlineStr">
        <is>
          <t>unit</t>
        </is>
      </c>
      <c r="F1199" t="inlineStr">
        <is>
          <t>technosphere</t>
        </is>
      </c>
      <c r="G1199" t="n">
        <v>2</v>
      </c>
      <c r="H1199" t="n">
        <v>-21.54326959350907</v>
      </c>
      <c r="I1199" t="n">
        <v>0.09798894162072011</v>
      </c>
      <c r="J1199" t="inlineStr">
        <is>
          <t>(2,2,1,1,1,3); Calculation with average annual yield and share of technologies. Lifetime: 30a.</t>
        </is>
      </c>
      <c r="L1199" t="inlineStr">
        <is>
          <t>photovoltaic slanted-roof installation, 3 kWp, micro-Si, laminated, integrated, on roof</t>
        </is>
      </c>
      <c r="N1199" t="inlineStr">
        <is>
          <t>all</t>
        </is>
      </c>
      <c r="O1199" t="n">
        <v>1</v>
      </c>
      <c r="P1199" s="30">
        <f>INDEX(parameters!$D$41:$AG$178,MATCH('PV (extension)'!B1184,parameters!$C$41:$C$178,0),MATCH('PV (extension)'!A1199,parameters!$D$5:$AG$5,0))/O1199</f>
        <v>9.1929601731912907E-5</v>
      </c>
      <c r="Q1199" s="3" t="inlineStr">
        <is>
          <t>roof-top</t>
        </is>
      </c>
      <c r="R1199">
        <f>INDEX(parameters!$C$196:$EJ$198,MATCH('PV (extension)'!Q1199,parameters!$B$196:$B$198,0),MATCH('PV (extension)'!B1184,parameters!$C$195:$EJ$195,0))</f>
        <v>1735.0688097733628</v>
      </c>
      <c r="S1199" t="n">
        <v>3</v>
      </c>
      <c r="T1199" t="n">
        <v>30</v>
      </c>
      <c r="U1199">
        <f>T1199*S1199*R1199</f>
        <v>156156.19287960266</v>
      </c>
      <c r="V1199">
        <f>1/U1199</f>
        <v>6.403844647845672E-6</v>
      </c>
    </row>
    <row r="1200" ht="16" customHeight="1" s="29">
      <c r="A1200" t="inlineStr">
        <is>
          <t>photovoltaic slanted-roof installation, 3 kWp, micro-Si, panel, mounted, on roof</t>
        </is>
      </c>
      <c r="B1200" s="30">
        <f>P1200*V1200</f>
        <v>1.0234497519650912E-8</v>
      </c>
      <c r="C1200" t="inlineStr">
        <is>
          <t>RER</t>
        </is>
      </c>
      <c r="D1200" t="inlineStr">
        <is>
          <t>unit</t>
        </is>
      </c>
      <c r="F1200" t="inlineStr">
        <is>
          <t>technosphere</t>
        </is>
      </c>
      <c r="G1200" t="n">
        <v>2</v>
      </c>
      <c r="H1200" t="n">
        <v>-18.72987249989203</v>
      </c>
      <c r="I1200" t="n">
        <v>0.09798894162072011</v>
      </c>
      <c r="J1200" t="inlineStr">
        <is>
          <t>(2,2,1,1,1,3); Calculation with average annual yield and share of technologies. Lifetime: 30a.</t>
        </is>
      </c>
      <c r="L1200" t="inlineStr">
        <is>
          <t>photovoltaic slanted-roof installation, 3 kWp, micro-Si, panel, mounted, on roof</t>
        </is>
      </c>
      <c r="N1200" t="inlineStr">
        <is>
          <t>all</t>
        </is>
      </c>
      <c r="O1200" t="n">
        <v>1</v>
      </c>
      <c r="P1200" s="30">
        <f>INDEX(parameters!$D$41:$AG$178,MATCH('PV (extension)'!B1184,parameters!$C$41:$C$178,0),MATCH('PV (extension)'!A1200,parameters!$D$5:$AG$5,0))/O1200</f>
        <v>1.5981801687044229E-3</v>
      </c>
      <c r="Q1200" s="3" t="inlineStr">
        <is>
          <t>roof-top</t>
        </is>
      </c>
      <c r="R1200">
        <f>INDEX(parameters!$C$196:$EJ$198,MATCH('PV (extension)'!Q1200,parameters!$B$196:$B$198,0),MATCH('PV (extension)'!B1184,parameters!$C$195:$EJ$195,0))</f>
        <v>1735.0688097733628</v>
      </c>
      <c r="S1200" t="n">
        <v>3</v>
      </c>
      <c r="T1200" t="n">
        <v>30</v>
      </c>
      <c r="U1200">
        <f>T1200*S1200*R1200</f>
        <v>156156.19287960266</v>
      </c>
      <c r="V1200">
        <f>1/U1200</f>
        <v>6.403844647845672E-6</v>
      </c>
    </row>
    <row r="1201" s="29">
      <c r="A1201" t="inlineStr">
        <is>
          <t>photovoltaic open ground installation, 570 kWp, CIS, on open ground</t>
        </is>
      </c>
      <c r="B1201" s="30">
        <f>P1201*V1201</f>
        <v>3.2012261963738802E-10</v>
      </c>
      <c r="C1201" t="inlineStr">
        <is>
          <t>RER</t>
        </is>
      </c>
      <c r="D1201" t="inlineStr">
        <is>
          <t>unit</t>
        </is>
      </c>
      <c r="F1201" t="inlineStr">
        <is>
          <t>technosphere</t>
        </is>
      </c>
      <c r="G1201" t="n">
        <v>2</v>
      </c>
      <c r="H1201" t="n">
        <v>-21.66656811806742</v>
      </c>
      <c r="I1201" t="n">
        <v>0.09798894162072011</v>
      </c>
      <c r="J1201" t="inlineStr">
        <is>
          <t>(2,2,1,1,1,3); Calculation with average annual yield and share of technologies. Lifetime: 30a.</t>
        </is>
      </c>
      <c r="L1201" t="inlineStr">
        <is>
          <t>photovoltaic open ground installation, 570 kWp, CIS, on open ground</t>
        </is>
      </c>
      <c r="N1201" t="inlineStr">
        <is>
          <t>all</t>
        </is>
      </c>
      <c r="O1201" t="n">
        <v>1</v>
      </c>
      <c r="P1201" s="30">
        <f>INDEX(parameters!$D$41:$AG$178,MATCH('PV (extension)'!B1184,parameters!$C$41:$C$178,0),MATCH('PV (extension)'!A1201,parameters!$D$5:$AG$5,0))/O1201</f>
        <v>1.0104185757523119E-2</v>
      </c>
      <c r="Q1201" t="inlineStr">
        <is>
          <t>central</t>
        </is>
      </c>
      <c r="R1201">
        <f>INDEX(parameters!$C$196:$EJ$198,MATCH('PV (extension)'!Q1201,parameters!$B$196:$B$198,0),MATCH('PV (extension)'!B1184,parameters!$C$195:$EJ$195,0))</f>
        <v>1845.81788273762</v>
      </c>
      <c r="S1201" t="n">
        <v>570</v>
      </c>
      <c r="T1201" t="n">
        <v>30</v>
      </c>
      <c r="U1201">
        <f>T1201*S1201*R1201</f>
        <v>31563485.794813301</v>
      </c>
      <c r="V1201">
        <f>1/U1201</f>
        <v>3.1682178784078589E-8</v>
      </c>
    </row>
    <row r="1202" s="29">
      <c r="A1202" t="inlineStr">
        <is>
          <t>photovoltaic open ground installation, 570 kWp, CdTe, on open ground</t>
        </is>
      </c>
      <c r="B1202" s="30">
        <f>P1202*V1202</f>
        <v>2.3515960871487516E-9</v>
      </c>
      <c r="C1202" t="inlineStr">
        <is>
          <t>RER</t>
        </is>
      </c>
      <c r="D1202" t="inlineStr">
        <is>
          <t>unit</t>
        </is>
      </c>
      <c r="F1202" t="inlineStr">
        <is>
          <t>technosphere</t>
        </is>
      </c>
      <c r="G1202" t="n">
        <v>2</v>
      </c>
      <c r="H1202" t="n">
        <v>-21.47552628199886</v>
      </c>
      <c r="I1202" t="n">
        <v>0.09798894162072011</v>
      </c>
      <c r="J1202" t="inlineStr">
        <is>
          <t>(2,2,1,1,1,3); Calculation with average annual yield and share of technologies. Lifetime: 30a.</t>
        </is>
      </c>
      <c r="L1202" t="inlineStr">
        <is>
          <t>photovoltaic open ground installation, 570 kWp, CdTe, on open ground</t>
        </is>
      </c>
      <c r="N1202" t="inlineStr">
        <is>
          <t>all</t>
        </is>
      </c>
      <c r="O1202" t="n">
        <v>1</v>
      </c>
      <c r="P1202" s="30">
        <f>INDEX(parameters!$D$41:$AG$178,MATCH('PV (extension)'!B1184,parameters!$C$41:$C$178,0),MATCH('PV (extension)'!A1202,parameters!$D$5:$AG$5,0))/O1202</f>
        <v>7.4224569691858172E-2</v>
      </c>
      <c r="Q1202" t="inlineStr">
        <is>
          <t>central</t>
        </is>
      </c>
      <c r="R1202">
        <f>INDEX(parameters!$C$196:$EJ$198,MATCH('PV (extension)'!Q1202,parameters!$B$196:$B$198,0),MATCH('PV (extension)'!B1184,parameters!$C$195:$EJ$195,0))</f>
        <v>1845.81788273762</v>
      </c>
      <c r="S1202" t="n">
        <v>570</v>
      </c>
      <c r="T1202" t="n">
        <v>30</v>
      </c>
      <c r="U1202">
        <f>T1202*S1202*R1202</f>
        <v>31563485.794813301</v>
      </c>
      <c r="V1202">
        <f>1/U1202</f>
        <v>3.1682178784078589E-8</v>
      </c>
    </row>
    <row r="1203" s="29">
      <c r="A1203" t="inlineStr">
        <is>
          <t>photovoltaic open ground installation, 570 kWp, micro-Si, on open ground</t>
        </is>
      </c>
      <c r="B1203" s="30">
        <f>P1203*V1203</f>
        <v>2.4925249793170173E-11</v>
      </c>
      <c r="C1203" t="inlineStr">
        <is>
          <t>RER</t>
        </is>
      </c>
      <c r="D1203" t="inlineStr">
        <is>
          <t>unit</t>
        </is>
      </c>
      <c r="F1203" t="inlineStr">
        <is>
          <t>technosphere</t>
        </is>
      </c>
      <c r="G1203" t="n">
        <v>2</v>
      </c>
      <c r="H1203" t="n">
        <v>-23.51240679473371</v>
      </c>
      <c r="I1203" t="n">
        <v>0.09798894162072011</v>
      </c>
      <c r="J1203" t="inlineStr">
        <is>
          <t>(2,2,1,1,1,3); Calculation with average annual yield and share of technologies. Lifetime: 30a.</t>
        </is>
      </c>
      <c r="L1203" t="inlineStr">
        <is>
          <t>photovoltaic open ground installation, 570 kWp, micro-Si, on open ground</t>
        </is>
      </c>
      <c r="N1203" t="inlineStr">
        <is>
          <t>all</t>
        </is>
      </c>
      <c r="O1203" t="n">
        <v>1</v>
      </c>
      <c r="P1203" s="30">
        <f>INDEX(parameters!$D$41:$AG$178,MATCH('PV (extension)'!B1184,parameters!$C$41:$C$178,0),MATCH('PV (extension)'!A1203,parameters!$D$5:$AG$5,0))/O1203</f>
        <v>7.867277677789E-4</v>
      </c>
      <c r="Q1203" t="inlineStr">
        <is>
          <t>central</t>
        </is>
      </c>
      <c r="R1203">
        <f>INDEX(parameters!$C$196:$EJ$198,MATCH('PV (extension)'!Q1203,parameters!$B$196:$B$198,0),MATCH('PV (extension)'!B1184,parameters!$C$195:$EJ$195,0))</f>
        <v>1845.81788273762</v>
      </c>
      <c r="S1203" t="n">
        <v>570</v>
      </c>
      <c r="T1203" t="n">
        <v>30</v>
      </c>
      <c r="U1203">
        <f>T1203*S1203*R1203</f>
        <v>31563485.794813301</v>
      </c>
      <c r="V1203">
        <f>1/U1203</f>
        <v>3.1682178784078589E-8</v>
      </c>
    </row>
    <row r="1204" s="29">
      <c r="A1204" t="inlineStr">
        <is>
          <t>photovoltaic open ground installation, 570 kWp, multi-Si, on open ground</t>
        </is>
      </c>
      <c r="B1204" s="30">
        <f>P1204*V1204</f>
        <v>8.3412150001185126E-9</v>
      </c>
      <c r="C1204" t="inlineStr">
        <is>
          <t>RER</t>
        </is>
      </c>
      <c r="D1204" t="inlineStr">
        <is>
          <t>unit</t>
        </is>
      </c>
      <c r="F1204" t="inlineStr">
        <is>
          <t>technosphere</t>
        </is>
      </c>
      <c r="G1204" t="n">
        <v>2</v>
      </c>
      <c r="H1204" t="n">
        <v>-18.20082258362968</v>
      </c>
      <c r="I1204" t="n">
        <v>0.09798894162072011</v>
      </c>
      <c r="J1204" t="inlineStr">
        <is>
          <t>(2,2,1,1,1,3); Calculation with average annual yield and share of technologies. Lifetime: 30a.</t>
        </is>
      </c>
      <c r="L1204" t="inlineStr">
        <is>
          <t>photovoltaic open ground installation, 570 kWp, multi-Si, on open ground</t>
        </is>
      </c>
      <c r="N1204" t="inlineStr">
        <is>
          <t>all</t>
        </is>
      </c>
      <c r="O1204" t="n">
        <v>1</v>
      </c>
      <c r="P1204" s="30">
        <f>INDEX(parameters!$D$41:$AG$178,MATCH('PV (extension)'!B1184,parameters!$C$41:$C$178,0),MATCH('PV (extension)'!A1204,parameters!$D$5:$AG$5,0))/O1204</f>
        <v>0.2632778211677243</v>
      </c>
      <c r="Q1204" t="inlineStr">
        <is>
          <t>central</t>
        </is>
      </c>
      <c r="R1204">
        <f>INDEX(parameters!$C$196:$EJ$198,MATCH('PV (extension)'!Q1204,parameters!$B$196:$B$198,0),MATCH('PV (extension)'!B1184,parameters!$C$195:$EJ$195,0))</f>
        <v>1845.81788273762</v>
      </c>
      <c r="S1204" t="n">
        <v>570</v>
      </c>
      <c r="T1204" t="n">
        <v>30</v>
      </c>
      <c r="U1204">
        <f>T1204*S1204*R1204</f>
        <v>31563485.794813301</v>
      </c>
      <c r="V1204">
        <f>1/U1204</f>
        <v>3.1682178784078589E-8</v>
      </c>
    </row>
    <row r="1205" s="29">
      <c r="A1205" t="inlineStr">
        <is>
          <t>photovoltaic open ground installation, 570 kWp, single-Si, on open ground</t>
        </is>
      </c>
      <c r="B1205" s="30">
        <f>P1205*V1205</f>
        <v>4.4245395465046792E-9</v>
      </c>
      <c r="C1205" t="inlineStr">
        <is>
          <t>RER</t>
        </is>
      </c>
      <c r="D1205" t="inlineStr">
        <is>
          <t>unit</t>
        </is>
      </c>
      <c r="F1205" t="inlineStr">
        <is>
          <t>technosphere</t>
        </is>
      </c>
      <c r="G1205" t="n">
        <v>2</v>
      </c>
      <c r="H1205" t="n">
        <v>-18.8364689523836</v>
      </c>
      <c r="I1205" t="n">
        <v>0.09798894162072011</v>
      </c>
      <c r="J1205" t="inlineStr">
        <is>
          <t>(2,2,1,1,1,3); Calculation with average annual yield and share of technologies. Lifetime: 30a.</t>
        </is>
      </c>
      <c r="L1205" t="inlineStr">
        <is>
          <t>photovoltaic open ground installation, 570 kWp, single-Si, on open ground</t>
        </is>
      </c>
      <c r="N1205" t="inlineStr">
        <is>
          <t>all</t>
        </is>
      </c>
      <c r="O1205" t="n">
        <v>1</v>
      </c>
      <c r="P1205" s="30">
        <f>INDEX(parameters!$D$41:$AG$178,MATCH('PV (extension)'!B1184,parameters!$C$41:$C$178,0),MATCH('PV (extension)'!A1205,parameters!$D$5:$AG$5,0))/O1205</f>
        <v>0.13965389112469015</v>
      </c>
      <c r="Q1205" t="inlineStr">
        <is>
          <t>central</t>
        </is>
      </c>
      <c r="R1205">
        <f>INDEX(parameters!$C$196:$EJ$198,MATCH('PV (extension)'!Q1205,parameters!$B$196:$B$198,0),MATCH('PV (extension)'!B1184,parameters!$C$195:$EJ$195,0))</f>
        <v>1845.81788273762</v>
      </c>
      <c r="S1205" t="n">
        <v>570</v>
      </c>
      <c r="T1205" t="n">
        <v>30</v>
      </c>
      <c r="U1205">
        <f>T1205*S1205*R1205</f>
        <v>31563485.794813301</v>
      </c>
      <c r="V1205">
        <f>1/U1205</f>
        <v>3.1682178784078589E-8</v>
      </c>
    </row>
    <row r="1206" ht="16" customHeight="1" s="29">
      <c r="A1206" t="inlineStr">
        <is>
          <t>photovoltaic slanted-roof installation, 93 kWp, multi-Si, laminated, integrated, on roof</t>
        </is>
      </c>
      <c r="B1206" s="30">
        <f>P1206*V1206</f>
        <v>1.3653532856675965E-9</v>
      </c>
      <c r="C1206" t="inlineStr">
        <is>
          <t>CH</t>
        </is>
      </c>
      <c r="D1206" t="inlineStr">
        <is>
          <t>unit</t>
        </is>
      </c>
      <c r="F1206" t="inlineStr">
        <is>
          <t>technosphere</t>
        </is>
      </c>
      <c r="G1206" t="n">
        <v>2</v>
      </c>
      <c r="H1206" t="n">
        <v>-20.65878981776205</v>
      </c>
      <c r="I1206" t="n">
        <v>0.09798894162072011</v>
      </c>
      <c r="J1206" t="inlineStr">
        <is>
          <t>(2,2,1,1,1,3); Calculation with average annual yield and share of technologies. Lifetime: 30a.</t>
        </is>
      </c>
      <c r="L1206" t="inlineStr">
        <is>
          <t>photovoltaic slanted-roof installation, 93 kWp, multi-Si, laminated, integrated, on roof</t>
        </is>
      </c>
      <c r="N1206" t="inlineStr">
        <is>
          <t>all</t>
        </is>
      </c>
      <c r="O1206" t="n">
        <v>1</v>
      </c>
      <c r="P1206" s="30">
        <f>INDEX(parameters!$D$41:$AG$178,MATCH('PV (extension)'!B1184,parameters!$C$41:$C$178,0),MATCH('PV (extension)'!A1206,parameters!$D$5:$AG$5,0))/O1206</f>
        <v>6.6094595017907607E-3</v>
      </c>
      <c r="Q1206" s="3" t="inlineStr">
        <is>
          <t>roof-top</t>
        </is>
      </c>
      <c r="R1206">
        <f>INDEX(parameters!$C$196:$EJ$198,MATCH('PV (extension)'!Q1206,parameters!$B$196:$B$198,0),MATCH('PV (extension)'!B1184,parameters!$C$195:$EJ$195,0))</f>
        <v>1735.0688097733628</v>
      </c>
      <c r="S1206" t="n">
        <v>93</v>
      </c>
      <c r="T1206" t="n">
        <v>30</v>
      </c>
      <c r="U1206">
        <f>T1206*S1206*R1206</f>
        <v>4840841.9792676819</v>
      </c>
      <c r="V1206">
        <f>1/U1206</f>
        <v>2.0657563380147332E-7</v>
      </c>
    </row>
    <row r="1207" ht="16" customHeight="1" s="29">
      <c r="A1207" t="inlineStr">
        <is>
          <t>photovoltaic slanted-roof installation, 93 kWp, multi-Si, panel, mounted, on roof</t>
        </is>
      </c>
      <c r="B1207" s="30">
        <f>P1207*V1207</f>
        <v>2.3151548864425881E-8</v>
      </c>
      <c r="C1207" t="inlineStr">
        <is>
          <t>CH</t>
        </is>
      </c>
      <c r="D1207" t="inlineStr">
        <is>
          <t>unit</t>
        </is>
      </c>
      <c r="F1207" t="inlineStr">
        <is>
          <t>technosphere</t>
        </is>
      </c>
      <c r="G1207" t="n">
        <v>2</v>
      </c>
      <c r="H1207" t="n">
        <v>-17.84536035000586</v>
      </c>
      <c r="I1207" t="n">
        <v>0.09798894162072011</v>
      </c>
      <c r="J1207" t="inlineStr">
        <is>
          <t>(2,2,1,1,1,3); Calculation with average annual yield and share of technologies. Lifetime: 30a.</t>
        </is>
      </c>
      <c r="L1207" t="inlineStr">
        <is>
          <t>photovoltaic slanted-roof installation, 93 kWp, multi-Si, panel, mounted, on roof</t>
        </is>
      </c>
      <c r="N1207" t="inlineStr">
        <is>
          <t>all</t>
        </is>
      </c>
      <c r="O1207" t="n">
        <v>1</v>
      </c>
      <c r="P1207" s="30">
        <f>INDEX(parameters!$D$41:$AG$178,MATCH('PV (extension)'!B1184,parameters!$C$41:$C$178,0),MATCH('PV (extension)'!A1207,parameters!$D$5:$AG$5,0))/O1207</f>
        <v>0.11207298962797985</v>
      </c>
      <c r="Q1207" s="3" t="inlineStr">
        <is>
          <t>roof-top</t>
        </is>
      </c>
      <c r="R1207">
        <f>INDEX(parameters!$C$196:$EJ$198,MATCH('PV (extension)'!Q1207,parameters!$B$196:$B$198,0),MATCH('PV (extension)'!B1184,parameters!$C$195:$EJ$195,0))</f>
        <v>1735.0688097733628</v>
      </c>
      <c r="S1207" t="n">
        <v>93</v>
      </c>
      <c r="T1207" t="n">
        <v>30</v>
      </c>
      <c r="U1207">
        <f>T1207*S1207*R1207</f>
        <v>4840841.9792676819</v>
      </c>
      <c r="V1207">
        <f>1/U1207</f>
        <v>2.0657563380147332E-7</v>
      </c>
    </row>
    <row r="1208" ht="16" customHeight="1" s="29">
      <c r="A1208" t="inlineStr">
        <is>
          <t>photovoltaic slanted-roof installation, 93 kWp, single-Si, laminated, integrated, on roof</t>
        </is>
      </c>
      <c r="B1208" s="30">
        <f>P1208*V1208</f>
        <v>7.2178489502362123E-10</v>
      </c>
      <c r="C1208" t="inlineStr">
        <is>
          <t>CH</t>
        </is>
      </c>
      <c r="D1208" t="inlineStr">
        <is>
          <t>unit</t>
        </is>
      </c>
      <c r="F1208" t="inlineStr">
        <is>
          <t>technosphere</t>
        </is>
      </c>
      <c r="G1208" t="n">
        <v>2</v>
      </c>
      <c r="H1208" t="n">
        <v>-21.2944254997521</v>
      </c>
      <c r="I1208" t="n">
        <v>0.09798894162072011</v>
      </c>
      <c r="J1208" t="inlineStr">
        <is>
          <t>(2,2,1,1,1,3); Calculation with average annual yield and share of technologies. Lifetime: 30a.</t>
        </is>
      </c>
      <c r="L1208" t="inlineStr">
        <is>
          <t>photovoltaic slanted-roof installation, 93 kWp, single-Si, laminated, integrated, on roof</t>
        </is>
      </c>
      <c r="N1208" t="inlineStr">
        <is>
          <t>all</t>
        </is>
      </c>
      <c r="O1208" t="n">
        <v>1</v>
      </c>
      <c r="P1208" s="30">
        <f>INDEX(parameters!$D$41:$AG$178,MATCH('PV (extension)'!B1184,parameters!$C$41:$C$178,0),MATCH('PV (extension)'!A1208,parameters!$D$5:$AG$5,0))/O1208</f>
        <v>3.4940466198316628E-3</v>
      </c>
      <c r="Q1208" s="3" t="inlineStr">
        <is>
          <t>roof-top</t>
        </is>
      </c>
      <c r="R1208">
        <f>INDEX(parameters!$C$196:$EJ$198,MATCH('PV (extension)'!Q1208,parameters!$B$196:$B$198,0),MATCH('PV (extension)'!B1184,parameters!$C$195:$EJ$195,0))</f>
        <v>1735.0688097733628</v>
      </c>
      <c r="S1208" t="n">
        <v>93</v>
      </c>
      <c r="T1208" t="n">
        <v>30</v>
      </c>
      <c r="U1208">
        <f>T1208*S1208*R1208</f>
        <v>4840841.9792676819</v>
      </c>
      <c r="V1208">
        <f>1/U1208</f>
        <v>2.0657563380147332E-7</v>
      </c>
    </row>
    <row r="1209" ht="16" customHeight="1" s="29">
      <c r="A1209" t="inlineStr">
        <is>
          <t>photovoltaic slanted-roof installation, 93 kWp, single-Si, panel, mounted, on roof</t>
        </is>
      </c>
      <c r="B1209" s="30">
        <f>P1209*V1209</f>
        <v>1.2127024717427916E-8</v>
      </c>
      <c r="C1209" t="inlineStr">
        <is>
          <t>CH</t>
        </is>
      </c>
      <c r="D1209" t="inlineStr">
        <is>
          <t>unit</t>
        </is>
      </c>
      <c r="F1209" t="inlineStr">
        <is>
          <t>technosphere</t>
        </is>
      </c>
      <c r="G1209" t="n">
        <v>2</v>
      </c>
      <c r="H1209" t="n">
        <v>-18.48100416113547</v>
      </c>
      <c r="I1209" t="n">
        <v>0.09798894162072011</v>
      </c>
      <c r="J1209" t="inlineStr">
        <is>
          <t>(2,2,1,1,1,3); Calculation with average annual yield and share of technologies. Lifetime: 30a.</t>
        </is>
      </c>
      <c r="L1209" t="inlineStr">
        <is>
          <t>photovoltaic slanted-roof installation, 93 kWp, single-Si, panel, mounted, on roof</t>
        </is>
      </c>
      <c r="N1209" t="inlineStr">
        <is>
          <t>all</t>
        </is>
      </c>
      <c r="O1209" t="n">
        <v>1</v>
      </c>
      <c r="P1209" s="30">
        <f>INDEX(parameters!$D$41:$AG$178,MATCH('PV (extension)'!B1184,parameters!$C$41:$C$178,0),MATCH('PV (extension)'!A1209,parameters!$D$5:$AG$5,0))/O1209</f>
        <v>5.8705010335741853E-2</v>
      </c>
      <c r="Q1209" s="3" t="inlineStr">
        <is>
          <t>roof-top</t>
        </is>
      </c>
      <c r="R1209">
        <f>INDEX(parameters!$C$196:$EJ$198,MATCH('PV (extension)'!Q1209,parameters!$B$196:$B$198,0),MATCH('PV (extension)'!B1184,parameters!$C$195:$EJ$195,0))</f>
        <v>1735.0688097733628</v>
      </c>
      <c r="S1209" t="n">
        <v>93</v>
      </c>
      <c r="T1209" t="n">
        <v>30</v>
      </c>
      <c r="U1209">
        <f>T1209*S1209*R1209</f>
        <v>4840841.9792676819</v>
      </c>
      <c r="V1209">
        <f>1/U1209</f>
        <v>2.0657563380147332E-7</v>
      </c>
    </row>
    <row r="1210" s="29">
      <c r="A1210" t="inlineStr">
        <is>
          <t>photovoltaic facade installation, 3kWp, multi-Si, laminated, integrated, at building</t>
        </is>
      </c>
      <c r="B1210" s="30">
        <f>P1210*V1210</f>
        <v>2.9974616925451402E-8</v>
      </c>
      <c r="C1210" t="inlineStr">
        <is>
          <t>APAC</t>
        </is>
      </c>
      <c r="D1210" t="inlineStr">
        <is>
          <t>unit</t>
        </is>
      </c>
      <c r="F1210" t="inlineStr">
        <is>
          <t>technosphere</t>
        </is>
      </c>
      <c r="G1210" t="n">
        <v>2</v>
      </c>
      <c r="H1210" t="n">
        <v>-17.5612990452514</v>
      </c>
      <c r="I1210" t="n">
        <v>0.09798894162072011</v>
      </c>
      <c r="J1210" t="inlineStr">
        <is>
          <t>(2,2,1,1,1,3); Calculation with average annual yield and share of technologies. Lifetime: 30a.</t>
        </is>
      </c>
      <c r="L1210" t="inlineStr">
        <is>
          <t>photovoltaic facade installation, 3kWp, multi-Si, laminated, integrated, at building</t>
        </is>
      </c>
      <c r="N1210" t="inlineStr">
        <is>
          <t>all</t>
        </is>
      </c>
      <c r="O1210" t="n">
        <v>1</v>
      </c>
      <c r="P1210" s="30">
        <f>INDEX(parameters!$D$41:$AG$178,MATCH('PV (extension)'!B1184,parameters!$C$41:$C$178,0),MATCH('PV (extension)'!A1210,parameters!$D$5:$AG$5,0))/O1210</f>
        <v>3.2864644265829519E-3</v>
      </c>
      <c r="Q1210" t="inlineStr">
        <is>
          <t>façade</t>
        </is>
      </c>
      <c r="R1210">
        <f>INDEX(parameters!$C$196:$EJ$198,MATCH('PV (extension)'!Q1210,parameters!$B$196:$B$198,0),MATCH('PV (extension)'!B1184,parameters!$C$195:$EJ$195,0))</f>
        <v>1218.2398026068292</v>
      </c>
      <c r="S1210" t="n">
        <v>3</v>
      </c>
      <c r="T1210" t="n">
        <v>30</v>
      </c>
      <c r="U1210">
        <f>T1210*S1210*R1210</f>
        <v>109641.58223461463</v>
      </c>
      <c r="V1210">
        <f>1/U1210</f>
        <v>9.1206272257195938E-6</v>
      </c>
    </row>
    <row r="1211" s="29">
      <c r="A1211" t="inlineStr">
        <is>
          <t>photovoltaic facade installation, 3kWp, multi-Si, panel, mounted, at building</t>
        </is>
      </c>
      <c r="B1211" s="30">
        <f>P1211*V1211</f>
        <v>2.9397165886972888E-8</v>
      </c>
      <c r="C1211" t="inlineStr">
        <is>
          <t>APAC</t>
        </is>
      </c>
      <c r="D1211" t="inlineStr">
        <is>
          <t>unit</t>
        </is>
      </c>
      <c r="F1211" t="inlineStr">
        <is>
          <t>technosphere</t>
        </is>
      </c>
      <c r="G1211" t="n">
        <v>2</v>
      </c>
      <c r="H1211" t="n">
        <v>-17.5612990452514</v>
      </c>
      <c r="I1211" t="n">
        <v>0.09798894162072011</v>
      </c>
      <c r="J1211" t="inlineStr">
        <is>
          <t>(2,2,1,1,1,3); Calculation with average annual yield and share of technologies. Lifetime: 30a.</t>
        </is>
      </c>
      <c r="L1211" t="inlineStr">
        <is>
          <t>photovoltaic facade installation, 3kWp, multi-Si, panel, mounted, at building</t>
        </is>
      </c>
      <c r="N1211" t="inlineStr">
        <is>
          <t>all</t>
        </is>
      </c>
      <c r="O1211" t="n">
        <v>1</v>
      </c>
      <c r="P1211" s="30">
        <f>INDEX(parameters!$D$41:$AG$178,MATCH('PV (extension)'!B1184,parameters!$C$41:$C$178,0),MATCH('PV (extension)'!A1211,parameters!$D$5:$AG$5,0))/O1211</f>
        <v>3.2231517810611459E-3</v>
      </c>
      <c r="Q1211" t="inlineStr">
        <is>
          <t>façade</t>
        </is>
      </c>
      <c r="R1211">
        <f>INDEX(parameters!$C$196:$EJ$198,MATCH('PV (extension)'!Q1211,parameters!$B$196:$B$198,0),MATCH('PV (extension)'!B1184,parameters!$C$195:$EJ$195,0))</f>
        <v>1218.2398026068292</v>
      </c>
      <c r="S1211" t="n">
        <v>3</v>
      </c>
      <c r="T1211" t="n">
        <v>30</v>
      </c>
      <c r="U1211">
        <f>T1211*S1211*R1211</f>
        <v>109641.58223461463</v>
      </c>
      <c r="V1211">
        <f>1/U1211</f>
        <v>9.1206272257195938E-6</v>
      </c>
    </row>
    <row r="1212" s="29">
      <c r="A1212" t="inlineStr">
        <is>
          <t>photovoltaic facade installation, 3kWp, single-Si, laminated, integrated, at building</t>
        </is>
      </c>
      <c r="B1212" s="30">
        <f>P1212*V1212</f>
        <v>1.5802283432715068E-8</v>
      </c>
      <c r="C1212" t="inlineStr">
        <is>
          <t>APAC</t>
        </is>
      </c>
      <c r="D1212" t="inlineStr">
        <is>
          <t>unit</t>
        </is>
      </c>
      <c r="F1212" t="inlineStr">
        <is>
          <t>technosphere</t>
        </is>
      </c>
      <c r="G1212" t="n">
        <v>2</v>
      </c>
      <c r="H1212" t="n">
        <v>-18.19689739735082</v>
      </c>
      <c r="I1212" t="n">
        <v>0.09798894162072011</v>
      </c>
      <c r="J1212" t="inlineStr">
        <is>
          <t>(2,2,1,1,1,3); Calculation with average annual yield and share of technologies. Lifetime: 30a.</t>
        </is>
      </c>
      <c r="L1212" t="inlineStr">
        <is>
          <t>photovoltaic facade installation, 3kWp, single-Si, laminated, integrated, at building</t>
        </is>
      </c>
      <c r="N1212" t="inlineStr">
        <is>
          <t>all</t>
        </is>
      </c>
      <c r="O1212" t="n">
        <v>1</v>
      </c>
      <c r="P1212" s="30">
        <f>INDEX(parameters!$D$41:$AG$178,MATCH('PV (extension)'!B1184,parameters!$C$41:$C$178,0),MATCH('PV (extension)'!A1212,parameters!$D$5:$AG$5,0))/O1212</f>
        <v>1.7325873584827175E-3</v>
      </c>
      <c r="Q1212" t="inlineStr">
        <is>
          <t>façade</t>
        </is>
      </c>
      <c r="R1212">
        <f>INDEX(parameters!$C$196:$EJ$198,MATCH('PV (extension)'!Q1212,parameters!$B$196:$B$198,0),MATCH('PV (extension)'!B1184,parameters!$C$195:$EJ$195,0))</f>
        <v>1218.2398026068292</v>
      </c>
      <c r="S1212" t="n">
        <v>3</v>
      </c>
      <c r="T1212" t="n">
        <v>30</v>
      </c>
      <c r="U1212">
        <f>T1212*S1212*R1212</f>
        <v>109641.58223461463</v>
      </c>
      <c r="V1212">
        <f>1/U1212</f>
        <v>9.1206272257195938E-6</v>
      </c>
    </row>
    <row r="1213" s="29">
      <c r="A1213" t="inlineStr">
        <is>
          <t>photovoltaic facade installation, 3kWp, single-Si, panel, mounted, at building</t>
        </is>
      </c>
      <c r="B1213" s="30">
        <f>P1213*V1213</f>
        <v>1.5788610525314986E-8</v>
      </c>
      <c r="C1213" t="inlineStr">
        <is>
          <t>APAC</t>
        </is>
      </c>
      <c r="D1213" t="inlineStr">
        <is>
          <t>unit</t>
        </is>
      </c>
      <c r="F1213" t="inlineStr">
        <is>
          <t>technosphere</t>
        </is>
      </c>
      <c r="G1213" t="n">
        <v>2</v>
      </c>
      <c r="H1213" t="n">
        <v>-18.19689739735082</v>
      </c>
      <c r="I1213" t="n">
        <v>0.09798894162072011</v>
      </c>
      <c r="J1213" t="inlineStr">
        <is>
          <t>(2,2,1,1,1,3); Calculation with average annual yield and share of technologies. Lifetime: 30a.</t>
        </is>
      </c>
      <c r="L1213" t="inlineStr">
        <is>
          <t>photovoltaic facade installation, 3kWp, single-Si, panel, mounted, at building</t>
        </is>
      </c>
      <c r="N1213" t="inlineStr">
        <is>
          <t>all</t>
        </is>
      </c>
      <c r="O1213" t="n">
        <v>1</v>
      </c>
      <c r="P1213" s="30">
        <f>INDEX(parameters!$D$41:$AG$178,MATCH('PV (extension)'!B1184,parameters!$C$41:$C$178,0),MATCH('PV (extension)'!A1213,parameters!$D$5:$AG$5,0))/O1213</f>
        <v>1.7310882392816251E-3</v>
      </c>
      <c r="Q1213" t="inlineStr">
        <is>
          <t>façade</t>
        </is>
      </c>
      <c r="R1213">
        <f>INDEX(parameters!$C$196:$EJ$198,MATCH('PV (extension)'!Q1213,parameters!$B$196:$B$198,0),MATCH('PV (extension)'!B1184,parameters!$C$195:$EJ$195,0))</f>
        <v>1218.2398026068292</v>
      </c>
      <c r="S1213" t="n">
        <v>3</v>
      </c>
      <c r="T1213" t="n">
        <v>30</v>
      </c>
      <c r="U1213">
        <f>T1213*S1213*R1213</f>
        <v>109641.58223461463</v>
      </c>
      <c r="V1213">
        <f>1/U1213</f>
        <v>9.1206272257195938E-6</v>
      </c>
    </row>
    <row r="1214" ht="16" customHeight="1" s="29">
      <c r="A1214" t="inlineStr">
        <is>
          <t>photovoltaic flat-roof installation, 3kWp, multi-Si, on roof</t>
        </is>
      </c>
      <c r="B1214" s="30">
        <f>P1214*V1214</f>
        <v>3.2419508244226539E-7</v>
      </c>
      <c r="C1214" t="inlineStr">
        <is>
          <t>APAC</t>
        </is>
      </c>
      <c r="D1214" t="inlineStr">
        <is>
          <t>unit</t>
        </is>
      </c>
      <c r="F1214" t="inlineStr">
        <is>
          <t>technosphere</t>
        </is>
      </c>
      <c r="G1214" t="n">
        <v>2</v>
      </c>
      <c r="H1214" t="n">
        <v>-15.20991773919472</v>
      </c>
      <c r="I1214" t="n">
        <v>0.09798894162072011</v>
      </c>
      <c r="J1214" t="inlineStr">
        <is>
          <t>(2,2,1,1,1,3); Calculation with average annual yield and share of technologies. Lifetime: 30a.</t>
        </is>
      </c>
      <c r="L1214" t="inlineStr">
        <is>
          <t>photovoltaic flat-roof installation, 3kWp, multi-Si, on roof</t>
        </is>
      </c>
      <c r="N1214" t="inlineStr">
        <is>
          <t>all</t>
        </is>
      </c>
      <c r="O1214" t="n">
        <v>1</v>
      </c>
      <c r="P1214" s="30">
        <f>INDEX(parameters!$D$41:$AG$178,MATCH('PV (extension)'!B1184,parameters!$C$41:$C$178,0),MATCH('PV (extension)'!A1214,parameters!$D$5:$AG$5,0))/O1214</f>
        <v>5.0625069824473082E-2</v>
      </c>
      <c r="Q1214" s="3" t="inlineStr">
        <is>
          <t>roof-top</t>
        </is>
      </c>
      <c r="R1214">
        <f>INDEX(parameters!$C$196:$EJ$198,MATCH('PV (extension)'!Q1214,parameters!$B$196:$B$198,0),MATCH('PV (extension)'!B1184,parameters!$C$195:$EJ$195,0))</f>
        <v>1735.0688097733628</v>
      </c>
      <c r="S1214" t="n">
        <v>3</v>
      </c>
      <c r="T1214" t="n">
        <v>30</v>
      </c>
      <c r="U1214">
        <f>T1214*S1214*R1214</f>
        <v>156156.19287960266</v>
      </c>
      <c r="V1214">
        <f>1/U1214</f>
        <v>6.403844647845672E-6</v>
      </c>
    </row>
    <row r="1215" ht="16" customHeight="1" s="29">
      <c r="A1215" t="inlineStr">
        <is>
          <t>photovoltaic flat-roof installation, 3kWp, single-Si, on roof</t>
        </is>
      </c>
      <c r="B1215" s="30">
        <f>P1215*V1215</f>
        <v>1.6922513687709171E-7</v>
      </c>
      <c r="C1215" t="inlineStr">
        <is>
          <t>APAC</t>
        </is>
      </c>
      <c r="D1215" t="inlineStr">
        <is>
          <t>unit</t>
        </is>
      </c>
      <c r="F1215" t="inlineStr">
        <is>
          <t>technosphere</t>
        </is>
      </c>
      <c r="G1215" t="n">
        <v>2</v>
      </c>
      <c r="H1215" t="n">
        <v>-15.84555259734934</v>
      </c>
      <c r="I1215" t="n">
        <v>0.09798894162072011</v>
      </c>
      <c r="J1215" t="inlineStr">
        <is>
          <t>(2,2,1,1,1,3); Calculation with average annual yield and share of technologies. Lifetime: 30a.</t>
        </is>
      </c>
      <c r="L1215" t="inlineStr">
        <is>
          <t>photovoltaic flat-roof installation, 3kWp, single-Si, on roof</t>
        </is>
      </c>
      <c r="N1215" t="inlineStr">
        <is>
          <t>all</t>
        </is>
      </c>
      <c r="O1215" t="n">
        <v>1</v>
      </c>
      <c r="P1215" s="30">
        <f>INDEX(parameters!$D$41:$AG$178,MATCH('PV (extension)'!B1184,parameters!$C$41:$C$178,0),MATCH('PV (extension)'!A1215,parameters!$D$5:$AG$5,0))/O1215</f>
        <v>2.6425553114256296E-2</v>
      </c>
      <c r="Q1215" s="3" t="inlineStr">
        <is>
          <t>roof-top</t>
        </is>
      </c>
      <c r="R1215">
        <f>INDEX(parameters!$C$196:$EJ$198,MATCH('PV (extension)'!Q1215,parameters!$B$196:$B$198,0),MATCH('PV (extension)'!B1184,parameters!$C$195:$EJ$195,0))</f>
        <v>1735.0688097733628</v>
      </c>
      <c r="S1215" t="n">
        <v>3</v>
      </c>
      <c r="T1215" t="n">
        <v>30</v>
      </c>
      <c r="U1215">
        <f>T1215*S1215*R1215</f>
        <v>156156.19287960266</v>
      </c>
      <c r="V1215">
        <f>1/U1215</f>
        <v>6.403844647845672E-6</v>
      </c>
    </row>
    <row r="1216" ht="16" customHeight="1" s="29">
      <c r="A1216" t="inlineStr">
        <is>
          <t>photovoltaic slanted-roof installation, 3kWp, CIS, panel, mounted, on roof</t>
        </is>
      </c>
      <c r="B1216" s="30">
        <f>P1216*V1216</f>
        <v>9.3601508346219472E-8</v>
      </c>
      <c r="C1216" t="inlineStr">
        <is>
          <t>CH</t>
        </is>
      </c>
      <c r="D1216" t="inlineStr">
        <is>
          <t>unit</t>
        </is>
      </c>
      <c r="F1216" t="inlineStr">
        <is>
          <t>technosphere</t>
        </is>
      </c>
      <c r="G1216" t="n">
        <v>2</v>
      </c>
      <c r="H1216" t="n">
        <v>-16.88405011147741</v>
      </c>
      <c r="I1216" t="n">
        <v>0.09798894162072011</v>
      </c>
      <c r="J1216" t="inlineStr">
        <is>
          <t>(2,2,1,1,1,3); Calculation with average annual yield and share of technologies. Lifetime: 30a.</t>
        </is>
      </c>
      <c r="L1216" t="inlineStr">
        <is>
          <t>photovoltaic slanted-roof installation, 3kWp, CIS, panel, mounted, on roof</t>
        </is>
      </c>
      <c r="N1216" t="inlineStr">
        <is>
          <t>all</t>
        </is>
      </c>
      <c r="O1216" t="n">
        <v>1</v>
      </c>
      <c r="P1216" s="30">
        <f>INDEX(parameters!$D$41:$AG$178,MATCH('PV (extension)'!B1184,parameters!$C$41:$C$178,0),MATCH('PV (extension)'!A1216,parameters!$D$5:$AG$5,0))/O1216</f>
        <v>1.4616455191133988E-2</v>
      </c>
      <c r="Q1216" s="3" t="inlineStr">
        <is>
          <t>roof-top</t>
        </is>
      </c>
      <c r="R1216">
        <f>INDEX(parameters!$C$196:$EJ$198,MATCH('PV (extension)'!Q1216,parameters!$B$196:$B$198,0),MATCH('PV (extension)'!B1184,parameters!$C$195:$EJ$195,0))</f>
        <v>1735.0688097733628</v>
      </c>
      <c r="S1216" t="n">
        <v>3</v>
      </c>
      <c r="T1216" t="n">
        <v>30</v>
      </c>
      <c r="U1216">
        <f>T1216*S1216*R1216</f>
        <v>156156.19287960266</v>
      </c>
      <c r="V1216">
        <f>1/U1216</f>
        <v>6.403844647845672E-6</v>
      </c>
    </row>
    <row r="1217" ht="16" customHeight="1" s="29">
      <c r="A1217" t="inlineStr">
        <is>
          <t>photovoltaic slanted-roof installation, 3kWp, CdTe, laminated, integrated, on roof</t>
        </is>
      </c>
      <c r="B1217" s="30">
        <f>P1217*V1217</f>
        <v>2.6209009309473192E-9</v>
      </c>
      <c r="C1217" t="inlineStr">
        <is>
          <t>CH</t>
        </is>
      </c>
      <c r="D1217" t="inlineStr">
        <is>
          <t>unit</t>
        </is>
      </c>
      <c r="F1217" t="inlineStr">
        <is>
          <t>technosphere</t>
        </is>
      </c>
      <c r="G1217" t="n">
        <v>2</v>
      </c>
      <c r="H1217" t="n">
        <v>-19.50639655088546</v>
      </c>
      <c r="I1217" t="n">
        <v>0.09798894162072011</v>
      </c>
      <c r="J1217" t="inlineStr">
        <is>
          <t>(2,2,1,1,1,3); Calculation with average annual yield and share of technologies. Lifetime: 30a.</t>
        </is>
      </c>
      <c r="L1217" t="inlineStr">
        <is>
          <t>photovoltaic slanted-roof installation, 3kWp, CdTe, laminated, integrated, on roof</t>
        </is>
      </c>
      <c r="N1217" t="inlineStr">
        <is>
          <t>all</t>
        </is>
      </c>
      <c r="O1217" t="n">
        <v>1</v>
      </c>
      <c r="P1217" s="30">
        <f>INDEX(parameters!$D$41:$AG$178,MATCH('PV (extension)'!B1184,parameters!$C$41:$C$178,0),MATCH('PV (extension)'!A1217,parameters!$D$5:$AG$5,0))/O1217</f>
        <v>4.0926991129133978E-4</v>
      </c>
      <c r="Q1217" s="3" t="inlineStr">
        <is>
          <t>roof-top</t>
        </is>
      </c>
      <c r="R1217">
        <f>INDEX(parameters!$C$196:$EJ$198,MATCH('PV (extension)'!Q1217,parameters!$B$196:$B$198,0),MATCH('PV (extension)'!B1184,parameters!$C$195:$EJ$195,0))</f>
        <v>1735.0688097733628</v>
      </c>
      <c r="S1217" t="n">
        <v>3</v>
      </c>
      <c r="T1217" t="n">
        <v>30</v>
      </c>
      <c r="U1217">
        <f>T1217*S1217*R1217</f>
        <v>156156.19287960266</v>
      </c>
      <c r="V1217">
        <f>1/U1217</f>
        <v>6.403844647845672E-6</v>
      </c>
    </row>
    <row r="1218" ht="16" customHeight="1" s="29">
      <c r="A1218" t="inlineStr">
        <is>
          <t>photovoltaic slanted-roof installation, 3kWp, multi-Si, laminated, integrated, on roof</t>
        </is>
      </c>
      <c r="B1218" s="30">
        <f>P1218*V1218</f>
        <v>1.5570926397467392E-8</v>
      </c>
      <c r="C1218" t="inlineStr">
        <is>
          <t>APAC</t>
        </is>
      </c>
      <c r="D1218" t="inlineStr">
        <is>
          <t>unit</t>
        </is>
      </c>
      <c r="F1218" t="inlineStr">
        <is>
          <t>technosphere</t>
        </is>
      </c>
      <c r="G1218" t="n">
        <v>2</v>
      </c>
      <c r="H1218" t="n">
        <v>-18.22076487875746</v>
      </c>
      <c r="I1218" t="n">
        <v>0.09798894162072011</v>
      </c>
      <c r="J1218" t="inlineStr">
        <is>
          <t>(2,2,1,1,1,3); Calculation with average annual yield and share of technologies. Lifetime: 30a.</t>
        </is>
      </c>
      <c r="L1218" t="inlineStr">
        <is>
          <t>photovoltaic slanted-roof installation, 3kWp, multi-Si, laminated, integrated, on roof</t>
        </is>
      </c>
      <c r="N1218" t="inlineStr">
        <is>
          <t>all</t>
        </is>
      </c>
      <c r="O1218" t="n">
        <v>1</v>
      </c>
      <c r="P1218" s="30">
        <f>INDEX(parameters!$D$41:$AG$178,MATCH('PV (extension)'!B1184,parameters!$C$41:$C$178,0),MATCH('PV (extension)'!A1218,parameters!$D$5:$AG$5,0))/O1218</f>
        <v>2.4314965858370148E-3</v>
      </c>
      <c r="Q1218" s="3" t="inlineStr">
        <is>
          <t>roof-top</t>
        </is>
      </c>
      <c r="R1218">
        <f>INDEX(parameters!$C$196:$EJ$198,MATCH('PV (extension)'!Q1218,parameters!$B$196:$B$198,0),MATCH('PV (extension)'!B1184,parameters!$C$195:$EJ$195,0))</f>
        <v>1735.0688097733628</v>
      </c>
      <c r="S1218" t="n">
        <v>3</v>
      </c>
      <c r="T1218" t="n">
        <v>30</v>
      </c>
      <c r="U1218">
        <f>T1218*S1218*R1218</f>
        <v>156156.19287960266</v>
      </c>
      <c r="V1218">
        <f>1/U1218</f>
        <v>6.403844647845672E-6</v>
      </c>
    </row>
    <row r="1219" ht="16" customHeight="1" s="29">
      <c r="A1219" t="inlineStr">
        <is>
          <t>photovoltaic slanted-roof installation, 3kWp, multi-Si, panel, mounted, on roof</t>
        </is>
      </c>
      <c r="B1219" s="30">
        <f>P1219*V1219</f>
        <v>2.6651895301677548E-7</v>
      </c>
      <c r="C1219" t="inlineStr">
        <is>
          <t>APAC</t>
        </is>
      </c>
      <c r="D1219" t="inlineStr">
        <is>
          <t>unit</t>
        </is>
      </c>
      <c r="F1219" t="inlineStr">
        <is>
          <t>technosphere</t>
        </is>
      </c>
      <c r="G1219" t="n">
        <v>2</v>
      </c>
      <c r="H1219" t="n">
        <v>-15.40735416199742</v>
      </c>
      <c r="I1219" t="n">
        <v>0.09798894162072011</v>
      </c>
      <c r="J1219" t="inlineStr">
        <is>
          <t>(2,2,1,1,1,3); Calculation with average annual yield and share of technologies. Lifetime: 30a.</t>
        </is>
      </c>
      <c r="L1219" t="inlineStr">
        <is>
          <t>photovoltaic slanted-roof installation, 3kWp, multi-Si, panel, mounted, on roof</t>
        </is>
      </c>
      <c r="N1219" t="inlineStr">
        <is>
          <t>all</t>
        </is>
      </c>
      <c r="O1219" t="n">
        <v>1</v>
      </c>
      <c r="P1219" s="30">
        <f>INDEX(parameters!$D$41:$AG$178,MATCH('PV (extension)'!B1184,parameters!$C$41:$C$178,0),MATCH('PV (extension)'!A1219,parameters!$D$5:$AG$5,0))/O1219</f>
        <v>4.1618585033357351E-2</v>
      </c>
      <c r="Q1219" s="3" t="inlineStr">
        <is>
          <t>roof-top</t>
        </is>
      </c>
      <c r="R1219">
        <f>INDEX(parameters!$C$196:$EJ$198,MATCH('PV (extension)'!Q1219,parameters!$B$196:$B$198,0),MATCH('PV (extension)'!B1184,parameters!$C$195:$EJ$195,0))</f>
        <v>1735.0688097733628</v>
      </c>
      <c r="S1219" t="n">
        <v>3</v>
      </c>
      <c r="T1219" t="n">
        <v>30</v>
      </c>
      <c r="U1219">
        <f>T1219*S1219*R1219</f>
        <v>156156.19287960266</v>
      </c>
      <c r="V1219">
        <f>1/U1219</f>
        <v>6.403844647845672E-6</v>
      </c>
    </row>
    <row r="1220" ht="16" customHeight="1" s="29">
      <c r="A1220" t="inlineStr">
        <is>
          <t>photovoltaic slanted-roof installation, 3kWp, single-Si, laminated, integrated, on roof</t>
        </is>
      </c>
      <c r="B1220" s="30">
        <f>P1220*V1220</f>
        <v>8.2291768719220313E-9</v>
      </c>
      <c r="C1220" t="inlineStr">
        <is>
          <t>APAC</t>
        </is>
      </c>
      <c r="D1220" t="inlineStr">
        <is>
          <t>unit</t>
        </is>
      </c>
      <c r="F1220" t="inlineStr">
        <is>
          <t>technosphere</t>
        </is>
      </c>
      <c r="G1220" t="n">
        <v>2</v>
      </c>
      <c r="H1220" t="n">
        <v>-18.85636797425012</v>
      </c>
      <c r="I1220" t="n">
        <v>0.09798894162072011</v>
      </c>
      <c r="J1220" t="inlineStr">
        <is>
          <t>(2,2,1,1,1,3); Calculation with average annual yield and share of technologies. Lifetime: 30a.</t>
        </is>
      </c>
      <c r="L1220" t="inlineStr">
        <is>
          <t>photovoltaic slanted-roof installation, 3kWp, single-Si, laminated, integrated, on roof</t>
        </is>
      </c>
      <c r="N1220" t="inlineStr">
        <is>
          <t>all</t>
        </is>
      </c>
      <c r="O1220" t="n">
        <v>1</v>
      </c>
      <c r="P1220" s="30">
        <f>INDEX(parameters!$D$41:$AG$178,MATCH('PV (extension)'!B1184,parameters!$C$41:$C$178,0),MATCH('PV (extension)'!A1220,parameters!$D$5:$AG$5,0))/O1220</f>
        <v>1.2850369308522222E-3</v>
      </c>
      <c r="Q1220" s="3" t="inlineStr">
        <is>
          <t>roof-top</t>
        </is>
      </c>
      <c r="R1220">
        <f>INDEX(parameters!$C$196:$EJ$198,MATCH('PV (extension)'!Q1220,parameters!$B$196:$B$198,0),MATCH('PV (extension)'!B1184,parameters!$C$195:$EJ$195,0))</f>
        <v>1735.0688097733628</v>
      </c>
      <c r="S1220" t="n">
        <v>3</v>
      </c>
      <c r="T1220" t="n">
        <v>30</v>
      </c>
      <c r="U1220">
        <f>T1220*S1220*R1220</f>
        <v>156156.19287960266</v>
      </c>
      <c r="V1220">
        <f>1/U1220</f>
        <v>6.403844647845672E-6</v>
      </c>
    </row>
    <row r="1221" ht="16" customHeight="1" s="29">
      <c r="A1221" t="inlineStr">
        <is>
          <t>photovoltaic slanted-roof installation, 3kWp, single-Si, panel, mounted, on roof</t>
        </is>
      </c>
      <c r="B1221" s="30">
        <f>P1221*V1221</f>
        <v>1.3928464640503213E-7</v>
      </c>
      <c r="C1221" t="inlineStr">
        <is>
          <t>APAC</t>
        </is>
      </c>
      <c r="D1221" t="inlineStr">
        <is>
          <t>unit</t>
        </is>
      </c>
      <c r="F1221" t="inlineStr">
        <is>
          <t>technosphere</t>
        </is>
      </c>
      <c r="G1221" t="n">
        <v>2</v>
      </c>
      <c r="H1221" t="n">
        <v>-16.04298817847151</v>
      </c>
      <c r="I1221" t="n">
        <v>0.09798894162072011</v>
      </c>
      <c r="J1221" t="inlineStr">
        <is>
          <t>(2,2,1,1,1,3); Calculation with average annual yield and share of technologies. Lifetime: 30a.</t>
        </is>
      </c>
      <c r="L1221" t="inlineStr">
        <is>
          <t>photovoltaic slanted-roof installation, 3kWp, single-Si, panel, mounted, on roof</t>
        </is>
      </c>
      <c r="N1221" t="inlineStr">
        <is>
          <t>all</t>
        </is>
      </c>
      <c r="O1221" t="n">
        <v>1</v>
      </c>
      <c r="P1221" s="30">
        <f>INDEX(parameters!$D$41:$AG$178,MATCH('PV (extension)'!B1184,parameters!$C$41:$C$178,0),MATCH('PV (extension)'!A1221,parameters!$D$5:$AG$5,0))/O1221</f>
        <v>2.1750160109191456E-2</v>
      </c>
      <c r="Q1221" s="3" t="inlineStr">
        <is>
          <t>roof-top</t>
        </is>
      </c>
      <c r="R1221">
        <f>INDEX(parameters!$C$196:$EJ$198,MATCH('PV (extension)'!Q1221,parameters!$B$196:$B$198,0),MATCH('PV (extension)'!B1184,parameters!$C$195:$EJ$195,0))</f>
        <v>1735.0688097733628</v>
      </c>
      <c r="S1221" t="n">
        <v>3</v>
      </c>
      <c r="T1221" t="n">
        <v>30</v>
      </c>
      <c r="U1221">
        <f>T1221*S1221*R1221</f>
        <v>156156.19287960266</v>
      </c>
      <c r="V1221">
        <f>1/U1221</f>
        <v>6.403844647845672E-6</v>
      </c>
    </row>
    <row r="1222" s="29">
      <c r="A1222" t="inlineStr">
        <is>
          <t>market for tap water</t>
        </is>
      </c>
      <c r="B1222" t="n">
        <v>0.0020721</v>
      </c>
      <c r="C1222" t="inlineStr">
        <is>
          <t>Europe without Switzerland</t>
        </is>
      </c>
      <c r="D1222" t="inlineStr">
        <is>
          <t>kilogram</t>
        </is>
      </c>
      <c r="F1222" t="inlineStr">
        <is>
          <t>technosphere</t>
        </is>
      </c>
      <c r="G1222" t="n">
        <v>2</v>
      </c>
      <c r="H1222" t="n">
        <v>-6.179192693201237</v>
      </c>
      <c r="I1222" t="n">
        <v>0.04340984597628009</v>
      </c>
      <c r="J1222" t="inlineStr">
        <is>
          <t>(2,2,1,1,1,3); Estimation 20l/m2 panel</t>
        </is>
      </c>
      <c r="L1222" t="inlineStr">
        <is>
          <t>tap water</t>
        </is>
      </c>
    </row>
    <row r="1223" s="29">
      <c r="A1223" t="inlineStr">
        <is>
          <t>treatment of wastewater, from residence, capacity 1.1E10l/year</t>
        </is>
      </c>
      <c r="B1223" t="n">
        <v>-1.8649e-06</v>
      </c>
      <c r="C1223" t="inlineStr">
        <is>
          <t>CH</t>
        </is>
      </c>
      <c r="D1223" t="inlineStr">
        <is>
          <t>cubic meter</t>
        </is>
      </c>
      <c r="F1223" t="inlineStr">
        <is>
          <t>technosphere</t>
        </is>
      </c>
      <c r="G1223" t="n">
        <v>2</v>
      </c>
      <c r="H1223" t="n">
        <v>-13.19230312560901</v>
      </c>
      <c r="I1223" t="n">
        <v>0.04340984597628009</v>
      </c>
      <c r="J1223" t="inlineStr">
        <is>
          <t>(2,2,1,1,1,3); Estimation 20l/m2 panel</t>
        </is>
      </c>
      <c r="K1223" t="b">
        <v>1</v>
      </c>
      <c r="L1223" t="inlineStr">
        <is>
          <t>wastewater, from residence</t>
        </is>
      </c>
    </row>
    <row r="1224" s="29"/>
    <row r="1225" customFormat="1" s="28">
      <c r="A1225" s="28" t="inlineStr">
        <is>
          <t>Activity</t>
        </is>
      </c>
      <c r="B1225" s="28" t="inlineStr">
        <is>
          <t>electricity production, photovoltaic, residential</t>
        </is>
      </c>
    </row>
    <row r="1226">
      <c r="A1226" t="inlineStr">
        <is>
          <t>comment</t>
        </is>
      </c>
      <c r="B122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")&amp;HLOOKUP(B1227,parameters!$C$195:$EJ$198,2,0)&amp;" kWh/kWp.
Annual output, Facade: "&amp;HLOOKUP(B1227,parameters!$C$195:$EJ$198,3,0)&amp;" kWh/kWp.
Annual output, Open-ground: "&amp;HLOOKUP(B1227,parameters!$C$195:$EJ$198,4,0)&amp;_xlfn._LONGTEXT("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")&amp;VLOOKUP(B1227,'extension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1733.40631474276 kWh/kWp.
Annual output, Facade: 1217.07251886194 kWh/kWp.
Annual output, Open-ground: 1844.04927100294 kWh/kWp.
Amount of solar energy transformed to electricity. Waste heat emission due to losses of electricity in the system.
Technology:  Electricity production with grid-connected photovoltaic power plants.
Time period:  Time of publications
Production volume: 17.9 GWh in 2025.
Sampling:  Statistical data and model calculations
Extrapolations:  Use of PV technology data investigated for other countries (Switzerland). Correction of average yield with Swiss data.
Uncertainty:  None
Author: Romain Sacchi, PSI, romain.sacchi@psi.ch</v>
      </c>
    </row>
    <row r="1227" s="29">
      <c r="A1227" t="inlineStr">
        <is>
          <t>location</t>
        </is>
      </c>
      <c r="B1227" t="inlineStr">
        <is>
          <t>NE</t>
        </is>
      </c>
    </row>
    <row r="1228" s="29">
      <c r="A1228" t="inlineStr">
        <is>
          <t>production amount</t>
        </is>
      </c>
      <c r="B1228" t="n">
        <v>1</v>
      </c>
    </row>
    <row r="1229" s="29">
      <c r="A1229" t="inlineStr">
        <is>
          <t>reference product</t>
        </is>
      </c>
      <c r="B1229" t="inlineStr">
        <is>
          <t>electricity, low voltage</t>
        </is>
      </c>
    </row>
    <row r="1230" s="29">
      <c r="A1230" t="inlineStr">
        <is>
          <t>source</t>
        </is>
      </c>
      <c r="B12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31" s="29">
      <c r="A1231" t="inlineStr">
        <is>
          <t>type</t>
        </is>
      </c>
      <c r="B1231" t="inlineStr">
        <is>
          <t>process</t>
        </is>
      </c>
    </row>
    <row r="1232" s="29">
      <c r="A1232" t="inlineStr">
        <is>
          <t>unit</t>
        </is>
      </c>
      <c r="B1232" t="inlineStr">
        <is>
          <t>kilowatt hour</t>
        </is>
      </c>
    </row>
    <row r="1233" s="29">
      <c r="A1233" t="inlineStr">
        <is>
          <t>Exchanges</t>
        </is>
      </c>
    </row>
    <row r="1234" customFormat="1" s="28">
      <c r="A1234" s="28" t="inlineStr">
        <is>
          <t>name</t>
        </is>
      </c>
      <c r="B1234" s="28" t="inlineStr">
        <is>
          <t>amount</t>
        </is>
      </c>
      <c r="C1234" s="28" t="inlineStr">
        <is>
          <t>location</t>
        </is>
      </c>
      <c r="D1234" s="28" t="inlineStr">
        <is>
          <t>unit</t>
        </is>
      </c>
      <c r="E1234" s="28" t="inlineStr">
        <is>
          <t>categories</t>
        </is>
      </c>
      <c r="F1234" s="28" t="inlineStr">
        <is>
          <t>type</t>
        </is>
      </c>
      <c r="G1234" s="28" t="inlineStr">
        <is>
          <t>uncertainty type</t>
        </is>
      </c>
      <c r="H1234" s="28" t="inlineStr">
        <is>
          <t>reference product</t>
        </is>
      </c>
      <c r="I1234" s="28" t="inlineStr">
        <is>
          <t>comment</t>
        </is>
      </c>
      <c r="J1234" s="28" t="inlineStr">
        <is>
          <t>production volume</t>
        </is>
      </c>
      <c r="K1234" s="28" t="inlineStr">
        <is>
          <t>scope</t>
        </is>
      </c>
      <c r="L1234" s="28" t="inlineStr">
        <is>
          <t>scope share</t>
        </is>
      </c>
      <c r="M1234" s="28" t="inlineStr">
        <is>
          <t>tech share</t>
        </is>
      </c>
      <c r="N1234" s="28" t="inlineStr">
        <is>
          <t>installation</t>
        </is>
      </c>
      <c r="O1234" s="28" t="inlineStr">
        <is>
          <t>productivity</t>
        </is>
      </c>
      <c r="P1234" s="28" t="inlineStr">
        <is>
          <t>kWp</t>
        </is>
      </c>
      <c r="Q1234" s="28" t="inlineStr">
        <is>
          <t>lifetime</t>
        </is>
      </c>
      <c r="R1234" s="28" t="inlineStr">
        <is>
          <t>lifetime production</t>
        </is>
      </c>
      <c r="S1234" s="28" t="inlineStr">
        <is>
          <t>inverted lifetime production</t>
        </is>
      </c>
    </row>
    <row r="1235" s="29">
      <c r="A1235" t="inlineStr">
        <is>
          <t>Energy, solar, converted</t>
        </is>
      </c>
      <c r="B1235" t="n">
        <v>3.8503</v>
      </c>
      <c r="D1235" t="inlineStr">
        <is>
          <t>megajoule</t>
        </is>
      </c>
      <c r="E1235" t="inlineStr">
        <is>
          <t>natural resource::in air</t>
        </is>
      </c>
      <c r="F1235" t="inlineStr">
        <is>
          <t>biosphere</t>
        </is>
      </c>
      <c r="G1235" t="n">
        <v>0</v>
      </c>
      <c r="I1235" t="inlineStr">
        <is>
          <t>(2,2,1,1,1,3); Energy loss in the system</t>
        </is>
      </c>
    </row>
    <row r="1236" s="29">
      <c r="A1236" t="inlineStr">
        <is>
          <t>Heat, waste</t>
        </is>
      </c>
      <c r="B1236" t="n">
        <v>0.25027</v>
      </c>
      <c r="D1236" t="inlineStr">
        <is>
          <t>megajoule</t>
        </is>
      </c>
      <c r="E1236" t="inlineStr">
        <is>
          <t>air</t>
        </is>
      </c>
      <c r="F1236" t="inlineStr">
        <is>
          <t>biosphere</t>
        </is>
      </c>
      <c r="G1236" t="n">
        <v>0</v>
      </c>
      <c r="I1236" t="inlineStr">
        <is>
          <t>(1,na,na,na,na,na); Calculation with average annual output and share of technologies; Average degradation of 10.5% included</t>
        </is>
      </c>
    </row>
    <row r="1237" s="29">
      <c r="A1237" t="inlineStr">
        <is>
          <t>electricity production, photovoltaic, residential</t>
        </is>
      </c>
      <c r="B1237" t="n">
        <v>1</v>
      </c>
      <c r="C1237" t="inlineStr">
        <is>
          <t>NE</t>
        </is>
      </c>
      <c r="D1237" t="inlineStr">
        <is>
          <t>kilowatt hour</t>
        </is>
      </c>
      <c r="E1237" t="inlineStr">
        <is>
          <t>photovoltaic::power plants</t>
        </is>
      </c>
      <c r="F1237" t="inlineStr">
        <is>
          <t>production</t>
        </is>
      </c>
      <c r="G1237" t="n">
        <v>0</v>
      </c>
      <c r="H1237" t="inlineStr">
        <is>
          <t>electricity, low voltage</t>
        </is>
      </c>
      <c r="J1237">
        <f>VLOOKUP(C1237,'extension - production vol'!$B$6:$D$235,3,0)</f>
        <v>17.899999999999999</v>
      </c>
    </row>
    <row r="1238" ht="16" customHeight="1" s="29">
      <c r="A1238" t="inlineStr">
        <is>
          <t>photovoltaic slanted-roof installation, 3 kWp, CIS, laminated, integrated, on roof</t>
        </is>
      </c>
      <c r="B1238" s="30">
        <f>M1238*S1238</f>
        <v>3.2817996917094948E-8</v>
      </c>
      <c r="C1238" t="inlineStr">
        <is>
          <t>CH</t>
        </is>
      </c>
      <c r="D1238" t="inlineStr">
        <is>
          <t>unit</t>
        </is>
      </c>
      <c r="F1238" t="inlineStr">
        <is>
          <t>technosphere</t>
        </is>
      </c>
      <c r="G1238" t="n">
        <v>0</v>
      </c>
      <c r="H1238" t="inlineStr">
        <is>
          <t>photovoltaic slanted-roof installation, 3 kWp, CIS, laminated, integrated, on roof</t>
        </is>
      </c>
      <c r="I1238" t="inlineStr">
        <is>
          <t>(2,2,1,1,1,3); Calculation with average annual yield and share of technologies. Lifetime: 30a.</t>
        </is>
      </c>
      <c r="K1238" t="inlineStr">
        <is>
          <t>residential</t>
        </is>
      </c>
      <c r="L1238">
        <f>IF(K1238="residential",VLOOKUP(B1227,parameters!$C$41:$AG$178,18,0),IF(K1238="commercial",1-VLOOKUP(B1227,parameters!$C$41:$AG$178,18,0),1))</f>
        <v>0.17766751537682748</v>
      </c>
      <c r="M1238" s="30">
        <f>INDEX(parameters!$D$41:$AG$178,MATCH('PV (extension)'!B1227,parameters!$C$41:$C$178,0),MATCH('PV (extension)'!A1238,parameters!$D$5:$AG$5,0))/L1238</f>
        <v>5.119823078397083E-3</v>
      </c>
      <c r="N1238" s="3" t="inlineStr">
        <is>
          <t>roof-top</t>
        </is>
      </c>
      <c r="O1238">
        <f>INDEX(parameters!$C$196:$EJ$198,MATCH('PV (extension)'!N1238,parameters!$B$196:$B$198,0),MATCH('PV (extension)'!B1227,parameters!$C$195:$EJ$195,0))</f>
        <v>1733.4063147427635</v>
      </c>
      <c r="P1238" t="n">
        <v>3</v>
      </c>
      <c r="Q1238" t="n">
        <v>30</v>
      </c>
      <c r="R1238">
        <f>Q1238*P1238*O1238</f>
        <v>156006.5683268487</v>
      </c>
      <c r="S1238">
        <f>1/R1238</f>
        <v>6.4099865199579557E-6</v>
      </c>
    </row>
    <row r="1239" ht="16" customHeight="1" s="29">
      <c r="A1239" t="inlineStr">
        <is>
          <t>photovoltaic slanted-roof installation, 3 kWp, CdTe, panel, mounted, on roof</t>
        </is>
      </c>
      <c r="B1239" s="30">
        <f>M1239*S1239</f>
        <v>2.1404902311603668E-7</v>
      </c>
      <c r="C1239" t="inlineStr">
        <is>
          <t>CH</t>
        </is>
      </c>
      <c r="D1239" t="inlineStr">
        <is>
          <t>unit</t>
        </is>
      </c>
      <c r="F1239" t="inlineStr">
        <is>
          <t>technosphere</t>
        </is>
      </c>
      <c r="G1239" t="n">
        <v>0</v>
      </c>
      <c r="H1239" t="inlineStr">
        <is>
          <t>photovoltaic slanted-roof installation, 3 kWp, CdTe, panel, mounted, on roof</t>
        </is>
      </c>
      <c r="I1239" t="inlineStr">
        <is>
          <t>(2,2,1,1,1,3); Calculation with average annual yield and share of technologies. Lifetime: 30a.</t>
        </is>
      </c>
      <c r="K1239" t="inlineStr">
        <is>
          <t>residential</t>
        </is>
      </c>
      <c r="L1239">
        <f>L1238</f>
        <v>0.17766751537682748</v>
      </c>
      <c r="M1239" s="30">
        <f>INDEX(parameters!$D$41:$AG$178,MATCH('PV (extension)'!B1227,parameters!$C$41:$C$178,0),MATCH('PV (extension)'!A1239,parameters!$D$5:$AG$5,0))/L1239</f>
        <v>3.3393053550047194E-2</v>
      </c>
      <c r="N1239" s="3" t="inlineStr">
        <is>
          <t>roof-top</t>
        </is>
      </c>
      <c r="O1239">
        <f>INDEX(parameters!$C$196:$EJ$198,MATCH('PV (extension)'!N1239,parameters!$B$196:$B$198,0),MATCH('PV (extension)'!B1227,parameters!$C$195:$EJ$195,0))</f>
        <v>1733.4063147427635</v>
      </c>
      <c r="P1239" t="n">
        <v>3</v>
      </c>
      <c r="Q1239" t="n">
        <v>30</v>
      </c>
      <c r="R1239">
        <f>Q1239*P1239*O1239</f>
        <v>156006.5683268487</v>
      </c>
      <c r="S1239">
        <f>1/R1239</f>
        <v>6.4099865199579557E-6</v>
      </c>
    </row>
    <row r="1240" ht="16" customHeight="1" s="29">
      <c r="A1240" t="inlineStr">
        <is>
          <t>photovoltaic slanted-roof installation, 3 kWp, micro-Si, laminated, integrated, on roof</t>
        </is>
      </c>
      <c r="B1240" s="30">
        <f>M1240*S1240</f>
        <v>3.3166868272843605E-9</v>
      </c>
      <c r="C1240" t="inlineStr">
        <is>
          <t>RER</t>
        </is>
      </c>
      <c r="D1240" t="inlineStr">
        <is>
          <t>unit</t>
        </is>
      </c>
      <c r="F1240" t="inlineStr">
        <is>
          <t>technosphere</t>
        </is>
      </c>
      <c r="G1240" t="n">
        <v>0</v>
      </c>
      <c r="H1240" t="inlineStr">
        <is>
          <t>photovoltaic slanted-roof installation, 3 kWp, micro-Si, laminated, integrated, on roof</t>
        </is>
      </c>
      <c r="I1240" t="inlineStr">
        <is>
          <t>(2,2,1,1,1,3); Calculation with average annual yield and share of technologies. Lifetime: 30a.</t>
        </is>
      </c>
      <c r="K1240" t="inlineStr">
        <is>
          <t>residential</t>
        </is>
      </c>
      <c r="L1240">
        <f>L1239</f>
        <v>0.17766751537682748</v>
      </c>
      <c r="M1240" s="30">
        <f>INDEX(parameters!$D$41:$AG$178,MATCH('PV (extension)'!B1227,parameters!$C$41:$C$178,0),MATCH('PV (extension)'!A1240,parameters!$D$5:$AG$5,0))/L1240</f>
        <v>5.1742493013949662E-4</v>
      </c>
      <c r="N1240" s="3" t="inlineStr">
        <is>
          <t>roof-top</t>
        </is>
      </c>
      <c r="O1240">
        <f>INDEX(parameters!$C$196:$EJ$198,MATCH('PV (extension)'!N1240,parameters!$B$196:$B$198,0),MATCH('PV (extension)'!B1227,parameters!$C$195:$EJ$195,0))</f>
        <v>1733.4063147427635</v>
      </c>
      <c r="P1240" t="n">
        <v>3</v>
      </c>
      <c r="Q1240" t="n">
        <v>30</v>
      </c>
      <c r="R1240">
        <f>Q1240*P1240*O1240</f>
        <v>156006.5683268487</v>
      </c>
      <c r="S1240">
        <f>1/R1240</f>
        <v>6.4099865199579557E-6</v>
      </c>
    </row>
    <row r="1241" ht="16" customHeight="1" s="29">
      <c r="A1241" t="inlineStr">
        <is>
          <t>photovoltaic slanted-roof installation, 3 kWp, micro-Si, panel, mounted, on roof</t>
        </is>
      </c>
      <c r="B1241" s="30">
        <f>M1241*S1241</f>
        <v>5.7660024772292225E-8</v>
      </c>
      <c r="C1241" t="inlineStr">
        <is>
          <t>RER</t>
        </is>
      </c>
      <c r="D1241" t="inlineStr">
        <is>
          <t>unit</t>
        </is>
      </c>
      <c r="F1241" t="inlineStr">
        <is>
          <t>technosphere</t>
        </is>
      </c>
      <c r="G1241" t="n">
        <v>0</v>
      </c>
      <c r="H1241" t="inlineStr">
        <is>
          <t>photovoltaic slanted-roof installation, 3 kWp, micro-Si, panel, mounted, on roof</t>
        </is>
      </c>
      <c r="I1241" t="inlineStr">
        <is>
          <t>(2,2,1,1,1,3); Calculation with average annual yield and share of technologies. Lifetime: 30a.</t>
        </is>
      </c>
      <c r="K1241" t="inlineStr">
        <is>
          <t>residential</t>
        </is>
      </c>
      <c r="L1241">
        <f>L1240</f>
        <v>0.17766751537682748</v>
      </c>
      <c r="M1241" s="30">
        <f>INDEX(parameters!$D$41:$AG$178,MATCH('PV (extension)'!B1227,parameters!$C$41:$C$178,0),MATCH('PV (extension)'!A1241,parameters!$D$5:$AG$5,0))/L1241</f>
        <v>8.9953425943663963E-3</v>
      </c>
      <c r="N1241" s="3" t="inlineStr">
        <is>
          <t>roof-top</t>
        </is>
      </c>
      <c r="O1241">
        <f>INDEX(parameters!$C$196:$EJ$198,MATCH('PV (extension)'!N1241,parameters!$B$196:$B$198,0),MATCH('PV (extension)'!B1227,parameters!$C$195:$EJ$195,0))</f>
        <v>1733.4063147427635</v>
      </c>
      <c r="P1241" t="n">
        <v>3</v>
      </c>
      <c r="Q1241" t="n">
        <v>30</v>
      </c>
      <c r="R1241">
        <f>Q1241*P1241*O1241</f>
        <v>156006.5683268487</v>
      </c>
      <c r="S1241">
        <f>1/R1241</f>
        <v>6.4099865199579557E-6</v>
      </c>
    </row>
    <row r="1242" s="29">
      <c r="A1242" t="inlineStr">
        <is>
          <t>photovoltaic facade installation, 3kWp, multi-Si, laminated, integrated, at building</t>
        </is>
      </c>
      <c r="B1242" s="30">
        <f>M1242*S1242</f>
        <v>1.688736697764571E-7</v>
      </c>
      <c r="C1242" t="inlineStr">
        <is>
          <t>RER</t>
        </is>
      </c>
      <c r="D1242" t="inlineStr">
        <is>
          <t>unit</t>
        </is>
      </c>
      <c r="F1242" t="inlineStr">
        <is>
          <t>technosphere</t>
        </is>
      </c>
      <c r="G1242" t="n">
        <v>0</v>
      </c>
      <c r="H1242" t="inlineStr">
        <is>
          <t>photovoltaic facade installation, 3kWp, multi-Si, laminated, integrated, at building</t>
        </is>
      </c>
      <c r="I1242" t="inlineStr">
        <is>
          <t>(2,2,1,1,1,3); Calculation with average annual yield and share of technologies. Lifetime: 30a.</t>
        </is>
      </c>
      <c r="K1242" t="inlineStr">
        <is>
          <t>residential</t>
        </is>
      </c>
      <c r="L1242">
        <f>L1241</f>
        <v>0.17766751537682748</v>
      </c>
      <c r="M1242" s="30">
        <f>INDEX(parameters!$D$41:$AG$178,MATCH('PV (extension)'!B1227,parameters!$C$41:$C$178,0),MATCH('PV (extension)'!A1242,parameters!$D$5:$AG$5,0))/L1242</f>
        <v>1.8497835237986298E-2</v>
      </c>
      <c r="N1242" t="inlineStr">
        <is>
          <t>façade</t>
        </is>
      </c>
      <c r="O1242">
        <f>INDEX(parameters!$C$196:$EJ$198,MATCH('PV (extension)'!N1242,parameters!$B$196:$B$198,0),MATCH('PV (extension)'!B1227,parameters!$C$195:$EJ$195,0))</f>
        <v>1217.0725188619406</v>
      </c>
      <c r="P1242" t="n">
        <v>3</v>
      </c>
      <c r="Q1242" t="n">
        <v>30</v>
      </c>
      <c r="R1242">
        <f>Q1242*P1242*O1242</f>
        <v>109536.52669757465</v>
      </c>
      <c r="S1242">
        <f>1/R1242</f>
        <v>9.1293747405461775E-6</v>
      </c>
    </row>
    <row r="1243" s="29">
      <c r="A1243" t="inlineStr">
        <is>
          <t>photovoltaic facade installation, 3kWp, multi-Si, panel, mounted, at building</t>
        </is>
      </c>
      <c r="B1243" s="30">
        <f>M1243*S1243</f>
        <v>1.6562037462254E-7</v>
      </c>
      <c r="C1243" t="inlineStr">
        <is>
          <t>RER</t>
        </is>
      </c>
      <c r="D1243" t="inlineStr">
        <is>
          <t>unit</t>
        </is>
      </c>
      <c r="F1243" t="inlineStr">
        <is>
          <t>technosphere</t>
        </is>
      </c>
      <c r="G1243" t="n">
        <v>0</v>
      </c>
      <c r="H1243" t="inlineStr">
        <is>
          <t>photovoltaic facade installation, 3kWp, multi-Si, panel, mounted, at building</t>
        </is>
      </c>
      <c r="I1243" t="inlineStr">
        <is>
          <t>(2,2,1,1,1,3); Calculation with average annual yield and share of technologies. Lifetime: 30a.</t>
        </is>
      </c>
      <c r="K1243" t="inlineStr">
        <is>
          <t>residential</t>
        </is>
      </c>
      <c r="L1243">
        <f>L1242</f>
        <v>0.17766751537682748</v>
      </c>
      <c r="M1243" s="30">
        <f>INDEX(parameters!$D$41:$AG$178,MATCH('PV (extension)'!B1227,parameters!$C$41:$C$178,0),MATCH('PV (extension)'!A1243,parameters!$D$5:$AG$5,0))/L1243</f>
        <v>1.8141480586504166E-2</v>
      </c>
      <c r="N1243" t="inlineStr">
        <is>
          <t>façade</t>
        </is>
      </c>
      <c r="O1243">
        <f>INDEX(parameters!$C$196:$EJ$198,MATCH('PV (extension)'!N1243,parameters!$B$196:$B$198,0),MATCH('PV (extension)'!B1227,parameters!$C$195:$EJ$195,0))</f>
        <v>1217.0725188619406</v>
      </c>
      <c r="P1243" t="n">
        <v>3</v>
      </c>
      <c r="Q1243" t="n">
        <v>30</v>
      </c>
      <c r="R1243">
        <f>Q1243*P1243*O1243</f>
        <v>109536.52669757465</v>
      </c>
      <c r="S1243">
        <f>1/R1243</f>
        <v>9.1293747405461775E-6</v>
      </c>
    </row>
    <row r="1244" s="29">
      <c r="A1244" t="inlineStr">
        <is>
          <t>photovoltaic facade installation, 3kWp, single-Si, laminated, integrated, at building</t>
        </is>
      </c>
      <c r="B1244" s="30">
        <f>M1244*S1244</f>
        <v>8.9028313548334539E-8</v>
      </c>
      <c r="C1244" t="inlineStr">
        <is>
          <t>RER</t>
        </is>
      </c>
      <c r="D1244" t="inlineStr">
        <is>
          <t>unit</t>
        </is>
      </c>
      <c r="F1244" t="inlineStr">
        <is>
          <t>technosphere</t>
        </is>
      </c>
      <c r="G1244" t="n">
        <v>0</v>
      </c>
      <c r="H1244" t="inlineStr">
        <is>
          <t>photovoltaic facade installation, 3kWp, single-Si, laminated, integrated, at building</t>
        </is>
      </c>
      <c r="I1244" t="inlineStr">
        <is>
          <t>(2,2,1,1,1,3); Calculation with average annual yield and share of technologies. Lifetime: 30a.</t>
        </is>
      </c>
      <c r="K1244" t="inlineStr">
        <is>
          <t>residential</t>
        </is>
      </c>
      <c r="L1244">
        <f>L1243</f>
        <v>0.17766751537682748</v>
      </c>
      <c r="M1244" s="30">
        <f>INDEX(parameters!$D$41:$AG$178,MATCH('PV (extension)'!B1227,parameters!$C$41:$C$178,0),MATCH('PV (extension)'!A1244,parameters!$D$5:$AG$5,0))/L1244</f>
        <v>9.7518522438271929E-3</v>
      </c>
      <c r="N1244" t="inlineStr">
        <is>
          <t>façade</t>
        </is>
      </c>
      <c r="O1244">
        <f>INDEX(parameters!$C$196:$EJ$198,MATCH('PV (extension)'!N1244,parameters!$B$196:$B$198,0),MATCH('PV (extension)'!B1227,parameters!$C$195:$EJ$195,0))</f>
        <v>1217.0725188619406</v>
      </c>
      <c r="P1244" t="n">
        <v>3</v>
      </c>
      <c r="Q1244" t="n">
        <v>30</v>
      </c>
      <c r="R1244">
        <f>Q1244*P1244*O1244</f>
        <v>109536.52669757465</v>
      </c>
      <c r="S1244">
        <f>1/R1244</f>
        <v>9.1293747405461775E-6</v>
      </c>
    </row>
    <row r="1245" s="29">
      <c r="A1245" t="inlineStr">
        <is>
          <t>photovoltaic facade installation, 3kWp, single-Si, panel, mounted, at building</t>
        </is>
      </c>
      <c r="B1245" s="30">
        <f>M1245*S1245</f>
        <v>8.8951281903362783E-8</v>
      </c>
      <c r="C1245" t="inlineStr">
        <is>
          <t>RER</t>
        </is>
      </c>
      <c r="D1245" t="inlineStr">
        <is>
          <t>unit</t>
        </is>
      </c>
      <c r="F1245" t="inlineStr">
        <is>
          <t>technosphere</t>
        </is>
      </c>
      <c r="G1245" t="n">
        <v>0</v>
      </c>
      <c r="H1245" t="inlineStr">
        <is>
          <t>photovoltaic facade installation, 3kWp, single-Si, panel, mounted, at building</t>
        </is>
      </c>
      <c r="I1245" t="inlineStr">
        <is>
          <t>(2,2,1,1,1,3); Calculation with average annual yield and share of technologies. Lifetime: 30a.</t>
        </is>
      </c>
      <c r="K1245" t="inlineStr">
        <is>
          <t>residential</t>
        </is>
      </c>
      <c r="L1245">
        <f>L1244</f>
        <v>0.17766751537682748</v>
      </c>
      <c r="M1245" s="30">
        <f>INDEX(parameters!$D$41:$AG$178,MATCH('PV (extension)'!B1227,parameters!$C$41:$C$178,0),MATCH('PV (extension)'!A1245,parameters!$D$5:$AG$5,0))/L1245</f>
        <v>9.7434144649911868E-3</v>
      </c>
      <c r="N1245" t="inlineStr">
        <is>
          <t>façade</t>
        </is>
      </c>
      <c r="O1245">
        <f>INDEX(parameters!$C$196:$EJ$198,MATCH('PV (extension)'!N1245,parameters!$B$196:$B$198,0),MATCH('PV (extension)'!B1227,parameters!$C$195:$EJ$195,0))</f>
        <v>1217.0725188619406</v>
      </c>
      <c r="P1245" t="n">
        <v>3</v>
      </c>
      <c r="Q1245" t="n">
        <v>30</v>
      </c>
      <c r="R1245">
        <f>Q1245*P1245*O1245</f>
        <v>109536.52669757465</v>
      </c>
      <c r="S1245">
        <f>1/R1245</f>
        <v>9.1293747405461775E-6</v>
      </c>
    </row>
    <row r="1246" ht="16" customHeight="1" s="29">
      <c r="A1246" t="inlineStr">
        <is>
          <t>photovoltaic flat-roof installation, 3kWp, multi-Si, on roof</t>
        </is>
      </c>
      <c r="B1246" s="30">
        <f>M1246*S1246</f>
        <v>1.8264791650771676E-6</v>
      </c>
      <c r="C1246" t="inlineStr">
        <is>
          <t>RER</t>
        </is>
      </c>
      <c r="D1246" t="inlineStr">
        <is>
          <t>unit</t>
        </is>
      </c>
      <c r="F1246" t="inlineStr">
        <is>
          <t>technosphere</t>
        </is>
      </c>
      <c r="G1246" t="n">
        <v>0</v>
      </c>
      <c r="H1246" t="inlineStr">
        <is>
          <t>photovoltaic flat-roof installation, 3kWp, multi-Si, on roof</t>
        </is>
      </c>
      <c r="I1246" t="inlineStr">
        <is>
          <t>(2,2,1,1,1,3); Calculation with average annual yield and share of technologies. Lifetime: 30a.</t>
        </is>
      </c>
      <c r="K1246" t="inlineStr">
        <is>
          <t>residential</t>
        </is>
      </c>
      <c r="L1246">
        <f>L1245</f>
        <v>0.17766751537682748</v>
      </c>
      <c r="M1246" s="30">
        <f>INDEX(parameters!$D$41:$AG$178,MATCH('PV (extension)'!B1227,parameters!$C$41:$C$178,0),MATCH('PV (extension)'!A1246,parameters!$D$5:$AG$5,0))/L1246</f>
        <v>0.28494274666417674</v>
      </c>
      <c r="N1246" s="3" t="inlineStr">
        <is>
          <t>roof-top</t>
        </is>
      </c>
      <c r="O1246">
        <f>INDEX(parameters!$C$196:$EJ$198,MATCH('PV (extension)'!N1246,parameters!$B$196:$B$198,0),MATCH('PV (extension)'!B1227,parameters!$C$195:$EJ$195,0))</f>
        <v>1733.4063147427635</v>
      </c>
      <c r="P1246" t="n">
        <v>3</v>
      </c>
      <c r="Q1246" t="n">
        <v>30</v>
      </c>
      <c r="R1246">
        <f>Q1246*P1246*O1246</f>
        <v>156006.5683268487</v>
      </c>
      <c r="S1246">
        <f>1/R1246</f>
        <v>6.4099865199579557E-6</v>
      </c>
    </row>
    <row r="1247" ht="16" customHeight="1" s="29">
      <c r="A1247" t="inlineStr">
        <is>
          <t>photovoltaic flat-roof installation, 3kWp, single-Si, on roof</t>
        </is>
      </c>
      <c r="B1247" s="30">
        <f>M1247*S1247</f>
        <v>9.5339566653785947E-7</v>
      </c>
      <c r="C1247" t="inlineStr">
        <is>
          <t>RER</t>
        </is>
      </c>
      <c r="D1247" t="inlineStr">
        <is>
          <t>unit</t>
        </is>
      </c>
      <c r="F1247" t="inlineStr">
        <is>
          <t>technosphere</t>
        </is>
      </c>
      <c r="G1247" t="n">
        <v>0</v>
      </c>
      <c r="H1247" t="inlineStr">
        <is>
          <t>photovoltaic flat-roof installation, 3kWp, single-Si, on roof</t>
        </is>
      </c>
      <c r="I1247" t="inlineStr">
        <is>
          <t>(2,2,1,1,1,3); Calculation with average annual yield and share of technologies. Lifetime: 30a.</t>
        </is>
      </c>
      <c r="K1247" t="inlineStr">
        <is>
          <t>residential</t>
        </is>
      </c>
      <c r="L1247">
        <f>L1246</f>
        <v>0.17766751537682748</v>
      </c>
      <c r="M1247" s="30">
        <f>INDEX(parameters!$D$41:$AG$178,MATCH('PV (extension)'!B1227,parameters!$C$41:$C$178,0),MATCH('PV (extension)'!A1247,parameters!$D$5:$AG$5,0))/L1247</f>
        <v>0.14873598619426004</v>
      </c>
      <c r="N1247" s="3" t="inlineStr">
        <is>
          <t>roof-top</t>
        </is>
      </c>
      <c r="O1247">
        <f>INDEX(parameters!$C$196:$EJ$198,MATCH('PV (extension)'!N1247,parameters!$B$196:$B$198,0),MATCH('PV (extension)'!B1227,parameters!$C$195:$EJ$195,0))</f>
        <v>1733.4063147427635</v>
      </c>
      <c r="P1247" t="n">
        <v>3</v>
      </c>
      <c r="Q1247" t="n">
        <v>30</v>
      </c>
      <c r="R1247">
        <f>Q1247*P1247*O1247</f>
        <v>156006.5683268487</v>
      </c>
      <c r="S1247">
        <f>1/R1247</f>
        <v>6.4099865199579557E-6</v>
      </c>
    </row>
    <row r="1248" ht="16" customHeight="1" s="29">
      <c r="A1248" t="inlineStr">
        <is>
          <t>photovoltaic slanted-roof installation, 3kWp, CIS, panel, mounted, on roof</t>
        </is>
      </c>
      <c r="B1248" s="30">
        <f>M1248*S1248</f>
        <v>5.2734052449611816E-7</v>
      </c>
      <c r="C1248" t="inlineStr">
        <is>
          <t>CH</t>
        </is>
      </c>
      <c r="D1248" t="inlineStr">
        <is>
          <t>unit</t>
        </is>
      </c>
      <c r="F1248" t="inlineStr">
        <is>
          <t>technosphere</t>
        </is>
      </c>
      <c r="G1248" t="n">
        <v>0</v>
      </c>
      <c r="H1248" t="inlineStr">
        <is>
          <t>photovoltaic slanted-roof installation, 3kWp, CIS, panel, mounted, on roof</t>
        </is>
      </c>
      <c r="I1248" t="inlineStr">
        <is>
          <t>(2,2,1,1,1,3); Calculation with average annual yield and share of technologies. Lifetime: 30a.</t>
        </is>
      </c>
      <c r="K1248" t="inlineStr">
        <is>
          <t>residential</t>
        </is>
      </c>
      <c r="L1248">
        <f>L1247</f>
        <v>0.17766751537682748</v>
      </c>
      <c r="M1248" s="30">
        <f>INDEX(parameters!$D$41:$AG$178,MATCH('PV (extension)'!B1227,parameters!$C$41:$C$178,0),MATCH('PV (extension)'!A1248,parameters!$D$5:$AG$5,0))/L1248</f>
        <v>8.2268585566319899E-2</v>
      </c>
      <c r="N1248" s="3" t="inlineStr">
        <is>
          <t>roof-top</t>
        </is>
      </c>
      <c r="O1248">
        <f>INDEX(parameters!$C$196:$EJ$198,MATCH('PV (extension)'!N1248,parameters!$B$196:$B$198,0),MATCH('PV (extension)'!B1227,parameters!$C$195:$EJ$195,0))</f>
        <v>1733.4063147427635</v>
      </c>
      <c r="P1248" t="n">
        <v>3</v>
      </c>
      <c r="Q1248" t="n">
        <v>30</v>
      </c>
      <c r="R1248">
        <f>Q1248*P1248*O1248</f>
        <v>156006.5683268487</v>
      </c>
      <c r="S1248">
        <f>1/R1248</f>
        <v>6.4099865199579557E-6</v>
      </c>
    </row>
    <row r="1249" ht="16" customHeight="1" s="29">
      <c r="A1249" t="inlineStr">
        <is>
          <t>photovoltaic slanted-roof installation, 3kWp, CdTe, laminated, integrated, on roof</t>
        </is>
      </c>
      <c r="B1249" s="30">
        <f>M1249*S1249</f>
        <v>1.4765865379710479E-8</v>
      </c>
      <c r="C1249" t="inlineStr">
        <is>
          <t>CH</t>
        </is>
      </c>
      <c r="D1249" t="inlineStr">
        <is>
          <t>unit</t>
        </is>
      </c>
      <c r="F1249" t="inlineStr">
        <is>
          <t>technosphere</t>
        </is>
      </c>
      <c r="G1249" t="n">
        <v>0</v>
      </c>
      <c r="H1249" t="inlineStr">
        <is>
          <t>photovoltaic slanted-roof installation, 3kWp, CdTe, laminated, integrated, on roof</t>
        </is>
      </c>
      <c r="I1249" t="inlineStr">
        <is>
          <t>(2,2,1,1,1,3); Calculation with average annual yield and share of technologies. Lifetime: 30a.</t>
        </is>
      </c>
      <c r="K1249" t="inlineStr">
        <is>
          <t>residential</t>
        </is>
      </c>
      <c r="L1249">
        <f>L1248</f>
        <v>0.17766751537682748</v>
      </c>
      <c r="M1249" s="30">
        <f>INDEX(parameters!$D$41:$AG$178,MATCH('PV (extension)'!B1227,parameters!$C$41:$C$178,0),MATCH('PV (extension)'!A1249,parameters!$D$5:$AG$5,0))/L1249</f>
        <v>2.3035719862648527E-3</v>
      </c>
      <c r="N1249" s="3" t="inlineStr">
        <is>
          <t>roof-top</t>
        </is>
      </c>
      <c r="O1249">
        <f>INDEX(parameters!$C$196:$EJ$198,MATCH('PV (extension)'!N1249,parameters!$B$196:$B$198,0),MATCH('PV (extension)'!B1227,parameters!$C$195:$EJ$195,0))</f>
        <v>1733.4063147427635</v>
      </c>
      <c r="P1249" t="n">
        <v>3</v>
      </c>
      <c r="Q1249" t="n">
        <v>30</v>
      </c>
      <c r="R1249">
        <f>Q1249*P1249*O1249</f>
        <v>156006.5683268487</v>
      </c>
      <c r="S1249">
        <f>1/R1249</f>
        <v>6.4099865199579557E-6</v>
      </c>
    </row>
    <row r="1250" ht="16" customHeight="1" s="29">
      <c r="A1250" t="inlineStr">
        <is>
          <t>photovoltaic slanted-roof installation, 3kWp, multi-Si, laminated, integrated, on roof</t>
        </is>
      </c>
      <c r="B1250" s="30">
        <f>M1250*S1250</f>
        <v>8.7724873652236958E-8</v>
      </c>
      <c r="C1250" t="inlineStr">
        <is>
          <t>RER</t>
        </is>
      </c>
      <c r="D1250" t="inlineStr">
        <is>
          <t>unit</t>
        </is>
      </c>
      <c r="F1250" t="inlineStr">
        <is>
          <t>technosphere</t>
        </is>
      </c>
      <c r="G1250" t="n">
        <v>0</v>
      </c>
      <c r="H1250" t="inlineStr">
        <is>
          <t>photovoltaic slanted-roof installation, 3kWp, multi-Si, laminated, integrated, on roof</t>
        </is>
      </c>
      <c r="I1250" t="inlineStr">
        <is>
          <t>(2,2,1,1,1,3); Calculation with average annual yield and share of technologies. Lifetime: 30a.</t>
        </is>
      </c>
      <c r="K1250" t="inlineStr">
        <is>
          <t>residential</t>
        </is>
      </c>
      <c r="L1250">
        <f>L1249</f>
        <v>0.17766751537682748</v>
      </c>
      <c r="M1250" s="30">
        <f>INDEX(parameters!$D$41:$AG$178,MATCH('PV (extension)'!B1227,parameters!$C$41:$C$178,0),MATCH('PV (extension)'!A1250,parameters!$D$5:$AG$5,0))/L1250</f>
        <v>1.3685656495391874E-2</v>
      </c>
      <c r="N1250" s="3" t="inlineStr">
        <is>
          <t>roof-top</t>
        </is>
      </c>
      <c r="O1250">
        <f>INDEX(parameters!$C$196:$EJ$198,MATCH('PV (extension)'!N1250,parameters!$B$196:$B$198,0),MATCH('PV (extension)'!B1227,parameters!$C$195:$EJ$195,0))</f>
        <v>1733.4063147427635</v>
      </c>
      <c r="P1250" t="n">
        <v>3</v>
      </c>
      <c r="Q1250" t="n">
        <v>30</v>
      </c>
      <c r="R1250">
        <f>Q1250*P1250*O1250</f>
        <v>156006.5683268487</v>
      </c>
      <c r="S1250">
        <f>1/R1250</f>
        <v>6.4099865199579557E-6</v>
      </c>
    </row>
    <row r="1251" ht="16" customHeight="1" s="29">
      <c r="A1251" t="inlineStr">
        <is>
          <t>photovoltaic slanted-roof installation, 3kWp, multi-Si, panel, mounted, on roof</t>
        </is>
      </c>
      <c r="B1251" s="30">
        <f>M1251*S1251</f>
        <v>1.5015382439368484E-6</v>
      </c>
      <c r="C1251" t="inlineStr">
        <is>
          <t>RER</t>
        </is>
      </c>
      <c r="D1251" t="inlineStr">
        <is>
          <t>unit</t>
        </is>
      </c>
      <c r="F1251" t="inlineStr">
        <is>
          <t>technosphere</t>
        </is>
      </c>
      <c r="G1251" t="n">
        <v>0</v>
      </c>
      <c r="H1251" t="inlineStr">
        <is>
          <t>photovoltaic slanted-roof installation, 3kWp, multi-Si, panel, mounted, on roof</t>
        </is>
      </c>
      <c r="I1251" t="inlineStr">
        <is>
          <t>(2,2,1,1,1,3); Calculation with average annual yield and share of technologies. Lifetime: 30a.</t>
        </is>
      </c>
      <c r="K1251" t="inlineStr">
        <is>
          <t>residential</t>
        </is>
      </c>
      <c r="L1251">
        <f>L1250</f>
        <v>0.17766751537682748</v>
      </c>
      <c r="M1251" s="30">
        <f>INDEX(parameters!$D$41:$AG$178,MATCH('PV (extension)'!B1227,parameters!$C$41:$C$178,0),MATCH('PV (extension)'!A1251,parameters!$D$5:$AG$5,0))/L1251</f>
        <v>0.23424982864811036</v>
      </c>
      <c r="N1251" s="3" t="inlineStr">
        <is>
          <t>roof-top</t>
        </is>
      </c>
      <c r="O1251">
        <f>INDEX(parameters!$C$196:$EJ$198,MATCH('PV (extension)'!N1251,parameters!$B$196:$B$198,0),MATCH('PV (extension)'!B1227,parameters!$C$195:$EJ$195,0))</f>
        <v>1733.4063147427635</v>
      </c>
      <c r="P1251" t="n">
        <v>3</v>
      </c>
      <c r="Q1251" t="n">
        <v>30</v>
      </c>
      <c r="R1251">
        <f>Q1251*P1251*O1251</f>
        <v>156006.5683268487</v>
      </c>
      <c r="S1251">
        <f>1/R1251</f>
        <v>6.4099865199579557E-6</v>
      </c>
    </row>
    <row r="1252" ht="16" customHeight="1" s="29">
      <c r="A1252" t="inlineStr">
        <is>
          <t>photovoltaic slanted-roof installation, 3kWp, single-Si, laminated, integrated, on roof</t>
        </is>
      </c>
      <c r="B1252" s="30">
        <f>M1252*S1252</f>
        <v>4.6362270485633286E-8</v>
      </c>
      <c r="C1252" t="inlineStr">
        <is>
          <t>RER</t>
        </is>
      </c>
      <c r="D1252" t="inlineStr">
        <is>
          <t>unit</t>
        </is>
      </c>
      <c r="F1252" t="inlineStr">
        <is>
          <t>technosphere</t>
        </is>
      </c>
      <c r="G1252" t="n">
        <v>0</v>
      </c>
      <c r="H1252" t="inlineStr">
        <is>
          <t>photovoltaic slanted-roof installation, 3kWp, single-Si, laminated, integrated, on roof</t>
        </is>
      </c>
      <c r="I1252" t="inlineStr">
        <is>
          <t>(2,2,1,1,1,3); Calculation with average annual yield and share of technologies. Lifetime: 30a.</t>
        </is>
      </c>
      <c r="K1252" t="inlineStr">
        <is>
          <t>residential</t>
        </is>
      </c>
      <c r="L1252">
        <f>L1251</f>
        <v>0.17766751537682748</v>
      </c>
      <c r="M1252" s="30">
        <f>INDEX(parameters!$D$41:$AG$178,MATCH('PV (extension)'!B1227,parameters!$C$41:$C$178,0),MATCH('PV (extension)'!A1252,parameters!$D$5:$AG$5,0))/L1252</f>
        <v>7.2328187183047909E-3</v>
      </c>
      <c r="N1252" s="3" t="inlineStr">
        <is>
          <t>roof-top</t>
        </is>
      </c>
      <c r="O1252">
        <f>INDEX(parameters!$C$196:$EJ$198,MATCH('PV (extension)'!N1252,parameters!$B$196:$B$198,0),MATCH('PV (extension)'!B1227,parameters!$C$195:$EJ$195,0))</f>
        <v>1733.4063147427635</v>
      </c>
      <c r="P1252" t="n">
        <v>3</v>
      </c>
      <c r="Q1252" t="n">
        <v>30</v>
      </c>
      <c r="R1252">
        <f>Q1252*P1252*O1252</f>
        <v>156006.5683268487</v>
      </c>
      <c r="S1252">
        <f>1/R1252</f>
        <v>6.4099865199579557E-6</v>
      </c>
    </row>
    <row r="1253" ht="16" customHeight="1" s="29">
      <c r="A1253" t="inlineStr">
        <is>
          <t>photovoltaic slanted-roof installation, 3kWp, single-Si, panel, mounted, on roof</t>
        </is>
      </c>
      <c r="B1253" s="30">
        <f>M1253*S1253</f>
        <v>7.8471426141769687E-7</v>
      </c>
      <c r="C1253" t="inlineStr">
        <is>
          <t>RER</t>
        </is>
      </c>
      <c r="D1253" t="inlineStr">
        <is>
          <t>unit</t>
        </is>
      </c>
      <c r="F1253" t="inlineStr">
        <is>
          <t>technosphere</t>
        </is>
      </c>
      <c r="G1253" t="n">
        <v>0</v>
      </c>
      <c r="H1253" t="inlineStr">
        <is>
          <t>photovoltaic slanted-roof installation, 3kWp, single-Si, panel, mounted, on roof</t>
        </is>
      </c>
      <c r="I1253" t="inlineStr">
        <is>
          <t>(2,2,1,1,1,3); Calculation with average annual yield and share of technologies. Lifetime: 30a.</t>
        </is>
      </c>
      <c r="K1253" t="inlineStr">
        <is>
          <t>residential</t>
        </is>
      </c>
      <c r="L1253">
        <f>L1252</f>
        <v>0.17766751537682748</v>
      </c>
      <c r="M1253" s="30">
        <f>INDEX(parameters!$D$41:$AG$178,MATCH('PV (extension)'!B1227,parameters!$C$41:$C$178,0),MATCH('PV (extension)'!A1253,parameters!$D$5:$AG$5,0))/L1253</f>
        <v>0.12242057904091255</v>
      </c>
      <c r="N1253" s="3" t="inlineStr">
        <is>
          <t>roof-top</t>
        </is>
      </c>
      <c r="O1253">
        <f>INDEX(parameters!$C$196:$EJ$198,MATCH('PV (extension)'!N1253,parameters!$B$196:$B$198,0),MATCH('PV (extension)'!B1227,parameters!$C$195:$EJ$195,0))</f>
        <v>1733.4063147427635</v>
      </c>
      <c r="P1253" t="n">
        <v>3</v>
      </c>
      <c r="Q1253" t="n">
        <v>30</v>
      </c>
      <c r="R1253">
        <f>Q1253*P1253*O1253</f>
        <v>156006.5683268487</v>
      </c>
      <c r="S1253">
        <f>1/R1253</f>
        <v>6.4099865199579557E-6</v>
      </c>
    </row>
    <row r="1254" s="29">
      <c r="A1254" t="inlineStr">
        <is>
          <t>market for tap water</t>
        </is>
      </c>
      <c r="B1254" t="n">
        <v>0.0037026</v>
      </c>
      <c r="C1254" t="inlineStr">
        <is>
          <t>Europe without Switzerland</t>
        </is>
      </c>
      <c r="D1254" t="inlineStr">
        <is>
          <t>kilogram</t>
        </is>
      </c>
      <c r="F1254" t="inlineStr">
        <is>
          <t>technosphere</t>
        </is>
      </c>
      <c r="G1254" t="n">
        <v>0</v>
      </c>
      <c r="H1254" t="inlineStr">
        <is>
          <t>tap water</t>
        </is>
      </c>
      <c r="I1254" t="inlineStr">
        <is>
          <t>(2,2,1,1,1,3); Estimation 20l/m2 panel</t>
        </is>
      </c>
    </row>
    <row r="1255" s="29">
      <c r="A1255" t="inlineStr">
        <is>
          <t>treatment of wastewater, from residence, capacity 1.1E10l/year</t>
        </is>
      </c>
      <c r="B1255" t="n">
        <v>-3.3323e-06</v>
      </c>
      <c r="C1255" t="inlineStr">
        <is>
          <t>CH</t>
        </is>
      </c>
      <c r="D1255" t="inlineStr">
        <is>
          <t>cubic meter</t>
        </is>
      </c>
      <c r="F1255" t="inlineStr">
        <is>
          <t>technosphere</t>
        </is>
      </c>
      <c r="G1255" t="n">
        <v>0</v>
      </c>
      <c r="H1255" t="inlineStr">
        <is>
          <t>wastewater, from residence</t>
        </is>
      </c>
      <c r="I1255" t="inlineStr">
        <is>
          <t>(2,2,1,1,1,3); Estimation 20l/m2 panel</t>
        </is>
      </c>
    </row>
    <row r="1256" s="29"/>
    <row r="1257" customFormat="1" s="28">
      <c r="A1257" s="28" t="inlineStr">
        <is>
          <t>Activity</t>
        </is>
      </c>
      <c r="B1257" s="28" t="inlineStr">
        <is>
          <t>electricity production, photovoltaic, commercial</t>
        </is>
      </c>
    </row>
    <row r="1258">
      <c r="A1258" t="inlineStr">
        <is>
          <t>comment</t>
        </is>
      </c>
      <c r="B125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")&amp;HLOOKUP(B1259,parameters!$C$195:$EJ$198,2,0)&amp;" kWh/kWp.
Annual output, Facade: "&amp;HLOOKUP(B1259,parameters!$C$195:$EJ$198,3,0)&amp;" kWh/kWp.
Annual output, Open-ground: "&amp;HLOOKUP(B1259,parameters!$C$195:$EJ$198,4,0)&amp;_xlfn._LONGTEXT("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")&amp;VLOOKUP(B1259,'extension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1733.40631474276 kWh/kWp.
Annual output, Facade: 1217.07251886194 kWh/kWp.
Annual output, Open-ground: 1844.04927100294 kWh/kWp.
Amount of solar energy transformed to electricity. Waste heat emission due to losses of electricity in the system.
Technology:  Electricity production with grid-connected photovoltaic power plants.
Time period:  Time of publications
Production volume: 17.9 GWh in 2025.
Sampling:  Statistical data and model calculations
Extrapolations:  Use of PV technology data investigated for other countries (Switzerland). Correction of average yield with Swiss data.
Uncertainty:  None
Author: Romain Sacchi, PSI, romain.sacchi@psi.ch</v>
      </c>
    </row>
    <row r="1259" s="29">
      <c r="A1259" t="inlineStr">
        <is>
          <t>location</t>
        </is>
      </c>
      <c r="B1259" t="inlineStr">
        <is>
          <t>NE</t>
        </is>
      </c>
    </row>
    <row r="1260" s="29">
      <c r="A1260" t="inlineStr">
        <is>
          <t>production amount</t>
        </is>
      </c>
      <c r="B1260" t="n">
        <v>1</v>
      </c>
    </row>
    <row r="1261" s="29">
      <c r="A1261" t="inlineStr">
        <is>
          <t>reference product</t>
        </is>
      </c>
      <c r="B1261" t="inlineStr">
        <is>
          <t>electricity, low voltage</t>
        </is>
      </c>
    </row>
    <row r="1262" s="29">
      <c r="A1262" t="inlineStr">
        <is>
          <t>source</t>
        </is>
      </c>
      <c r="B12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63" s="29">
      <c r="A1263" t="inlineStr">
        <is>
          <t>type</t>
        </is>
      </c>
      <c r="B1263" t="inlineStr">
        <is>
          <t>process</t>
        </is>
      </c>
    </row>
    <row r="1264" s="29">
      <c r="A1264" t="inlineStr">
        <is>
          <t>unit</t>
        </is>
      </c>
      <c r="B1264" t="inlineStr">
        <is>
          <t>kilowatt hour</t>
        </is>
      </c>
    </row>
    <row r="1265" s="29">
      <c r="A1265" t="inlineStr">
        <is>
          <t>Exchanges</t>
        </is>
      </c>
    </row>
    <row r="1266" customFormat="1" s="28">
      <c r="A1266" s="28" t="inlineStr">
        <is>
          <t>name</t>
        </is>
      </c>
      <c r="B1266" s="28" t="inlineStr">
        <is>
          <t>amount</t>
        </is>
      </c>
      <c r="C1266" s="28" t="inlineStr">
        <is>
          <t>location</t>
        </is>
      </c>
      <c r="D1266" s="28" t="inlineStr">
        <is>
          <t>unit</t>
        </is>
      </c>
      <c r="E1266" s="28" t="inlineStr">
        <is>
          <t>categories</t>
        </is>
      </c>
      <c r="F1266" s="28" t="inlineStr">
        <is>
          <t>type</t>
        </is>
      </c>
      <c r="G1266" s="28" t="inlineStr">
        <is>
          <t>uncertainty type</t>
        </is>
      </c>
      <c r="H1266" s="28" t="inlineStr">
        <is>
          <t>reference product</t>
        </is>
      </c>
      <c r="I1266" s="28" t="inlineStr">
        <is>
          <t>comment</t>
        </is>
      </c>
      <c r="J1266" s="28" t="inlineStr">
        <is>
          <t>production volume</t>
        </is>
      </c>
      <c r="K1266" s="28" t="inlineStr">
        <is>
          <t>scope</t>
        </is>
      </c>
      <c r="L1266" s="28" t="inlineStr">
        <is>
          <t>scope share</t>
        </is>
      </c>
      <c r="M1266" s="28" t="inlineStr">
        <is>
          <t>tech share</t>
        </is>
      </c>
      <c r="N1266" s="28" t="inlineStr">
        <is>
          <t>installation</t>
        </is>
      </c>
      <c r="O1266" s="28" t="inlineStr">
        <is>
          <t>productivity</t>
        </is>
      </c>
      <c r="P1266" s="28" t="inlineStr">
        <is>
          <t>kWp</t>
        </is>
      </c>
      <c r="Q1266" s="28" t="inlineStr">
        <is>
          <t>lifetime</t>
        </is>
      </c>
      <c r="R1266" s="28" t="inlineStr">
        <is>
          <t>lifetime production</t>
        </is>
      </c>
      <c r="S1266" s="28" t="inlineStr">
        <is>
          <t>inverted lifetime production</t>
        </is>
      </c>
    </row>
    <row r="1267" s="29">
      <c r="A1267" t="inlineStr">
        <is>
          <t>Energy, solar, converted</t>
        </is>
      </c>
      <c r="B1267" t="n">
        <v>3.8503</v>
      </c>
      <c r="D1267" t="inlineStr">
        <is>
          <t>megajoule</t>
        </is>
      </c>
      <c r="E1267" t="inlineStr">
        <is>
          <t>natural resource::in air</t>
        </is>
      </c>
      <c r="F1267" t="inlineStr">
        <is>
          <t>biosphere</t>
        </is>
      </c>
      <c r="G1267" t="n">
        <v>0</v>
      </c>
      <c r="I1267" t="inlineStr">
        <is>
          <t>(2,2,1,1,1,3); Energy loss in the system</t>
        </is>
      </c>
    </row>
    <row r="1268" s="29">
      <c r="A1268" t="inlineStr">
        <is>
          <t>Heat, waste</t>
        </is>
      </c>
      <c r="B1268" t="n">
        <v>0.25027</v>
      </c>
      <c r="D1268" t="inlineStr">
        <is>
          <t>megajoule</t>
        </is>
      </c>
      <c r="E1268" t="inlineStr">
        <is>
          <t>air</t>
        </is>
      </c>
      <c r="F1268" t="inlineStr">
        <is>
          <t>biosphere</t>
        </is>
      </c>
      <c r="G1268" t="n">
        <v>0</v>
      </c>
      <c r="I1268" t="inlineStr">
        <is>
          <t>(1,na,na,na,na,na); Calculation with average annual output and share of technologies; Average degradation of 10.5% included</t>
        </is>
      </c>
    </row>
    <row r="1269" s="29">
      <c r="A1269" t="inlineStr">
        <is>
          <t>electricity production, photovoltaic, commercial</t>
        </is>
      </c>
      <c r="B1269" t="n">
        <v>1</v>
      </c>
      <c r="C1269" t="inlineStr">
        <is>
          <t>NE</t>
        </is>
      </c>
      <c r="D1269" t="inlineStr">
        <is>
          <t>kilowatt hour</t>
        </is>
      </c>
      <c r="E1269" t="inlineStr">
        <is>
          <t>photovoltaic::power plants</t>
        </is>
      </c>
      <c r="F1269" t="inlineStr">
        <is>
          <t>production</t>
        </is>
      </c>
      <c r="G1269" t="n">
        <v>0</v>
      </c>
      <c r="H1269" t="inlineStr">
        <is>
          <t>electricity, low voltage</t>
        </is>
      </c>
      <c r="J1269">
        <f>VLOOKUP(C1269,'extension - production vol'!$B$6:$D$235,3,0)</f>
        <v>17.899999999999999</v>
      </c>
    </row>
    <row r="1270" ht="16" customHeight="1" s="29">
      <c r="A1270" t="inlineStr">
        <is>
          <t>photovoltaic flat-roof installation, 156 kWp, multi-Si, on roof</t>
        </is>
      </c>
      <c r="B1270" s="30">
        <f>M1270*S1270</f>
        <v>1.5134691539876689E-8</v>
      </c>
      <c r="C1270" t="inlineStr">
        <is>
          <t>CH</t>
        </is>
      </c>
      <c r="D1270" t="inlineStr">
        <is>
          <t>unit</t>
        </is>
      </c>
      <c r="F1270" t="inlineStr">
        <is>
          <t>technosphere</t>
        </is>
      </c>
      <c r="G1270" t="n">
        <v>0</v>
      </c>
      <c r="H1270" t="inlineStr">
        <is>
          <t>photovoltaic flat-roof installation, 156 kWp, multi-Si, on roof</t>
        </is>
      </c>
      <c r="I1270" t="inlineStr">
        <is>
          <t>(2,2,1,1,1,3); Calculation with average annual yield and share of technologies. Lifetime: 30a.</t>
        </is>
      </c>
      <c r="K1270" t="inlineStr">
        <is>
          <t>commercial</t>
        </is>
      </c>
      <c r="L1270">
        <f>IF(K1270="residential",VLOOKUP(B1259,parameters!$C$41:$AG$178,18,0),IF(K1270="commercial",1-VLOOKUP(B1259,parameters!$C$41:$AG$178,18,0),1))</f>
        <v>0.82233248462317254</v>
      </c>
      <c r="M1270" s="30">
        <f>INDEX(parameters!$D$41:$AG$178,MATCH('PV (extension)'!B1259,parameters!$C$41:$C$178,0),MATCH('PV (extension)'!A1270,parameters!$D$5:$AG$5,0))/L1270</f>
        <v>0.12277778707072071</v>
      </c>
      <c r="N1270" s="3" t="inlineStr">
        <is>
          <t>roof-top</t>
        </is>
      </c>
      <c r="O1270">
        <f>INDEX(parameters!$C$196:$EJ$198,MATCH('PV (extension)'!N1270,parameters!$B$196:$B$198,0),MATCH('PV (extension)'!B1259,parameters!$C$195:$EJ$195,0))</f>
        <v>1733.4063147427635</v>
      </c>
      <c r="P1270" t="n">
        <v>156</v>
      </c>
      <c r="Q1270" t="n">
        <v>30</v>
      </c>
      <c r="R1270">
        <f>Q1270*P1270*O1270</f>
        <v>8112341.5529961335</v>
      </c>
      <c r="S1270">
        <f>1/R1270</f>
        <v>1.2326897153765299E-7</v>
      </c>
    </row>
    <row r="1271" ht="16" customHeight="1" s="29">
      <c r="A1271" t="inlineStr">
        <is>
          <t>photovoltaic flat-roof installation, 156 kWp, single-Si, on roof</t>
        </is>
      </c>
      <c r="B1271" s="30">
        <f>M1271*S1271</f>
        <v>7.9058143209585384E-9</v>
      </c>
      <c r="C1271" t="inlineStr">
        <is>
          <t>CH</t>
        </is>
      </c>
      <c r="D1271" t="inlineStr">
        <is>
          <t>unit</t>
        </is>
      </c>
      <c r="F1271" t="inlineStr">
        <is>
          <t>technosphere</t>
        </is>
      </c>
      <c r="G1271" t="n">
        <v>0</v>
      </c>
      <c r="H1271" t="inlineStr">
        <is>
          <t>photovoltaic flat-roof installation, 156 kWp, single-Si, on roof</t>
        </is>
      </c>
      <c r="I1271" t="inlineStr">
        <is>
          <t>(2,2,1,1,1,3); Calculation with average annual yield and share of technologies. Lifetime: 30a.</t>
        </is>
      </c>
      <c r="K1271" t="inlineStr">
        <is>
          <t>commercial</t>
        </is>
      </c>
      <c r="L1271">
        <f>L1270</f>
        <v>0.82233248462317254</v>
      </c>
      <c r="M1271" s="30">
        <f>INDEX(parameters!$D$41:$AG$178,MATCH('PV (extension)'!B1259,parameters!$C$41:$C$178,0),MATCH('PV (extension)'!A1271,parameters!$D$5:$AG$5,0))/L1271</f>
        <v>6.4134666026183854E-2</v>
      </c>
      <c r="N1271" s="3" t="inlineStr">
        <is>
          <t>roof-top</t>
        </is>
      </c>
      <c r="O1271">
        <f>INDEX(parameters!$C$196:$EJ$198,MATCH('PV (extension)'!N1271,parameters!$B$196:$B$198,0),MATCH('PV (extension)'!B1259,parameters!$C$195:$EJ$195,0))</f>
        <v>1733.4063147427635</v>
      </c>
      <c r="P1271" t="n">
        <v>156</v>
      </c>
      <c r="Q1271" t="n">
        <v>30</v>
      </c>
      <c r="R1271">
        <f>Q1271*P1271*O1271</f>
        <v>8112341.5529961335</v>
      </c>
      <c r="S1271">
        <f>1/R1271</f>
        <v>1.2326897153765299E-7</v>
      </c>
    </row>
    <row r="1272" s="29">
      <c r="A1272" t="inlineStr">
        <is>
          <t>photovoltaic open ground installation, 570 kWp, CIS, on open ground</t>
        </is>
      </c>
      <c r="B1272" s="30">
        <f>M1272*S1272</f>
        <v>3.8965947772918675E-10</v>
      </c>
      <c r="C1272" t="inlineStr">
        <is>
          <t>RER</t>
        </is>
      </c>
      <c r="D1272" t="inlineStr">
        <is>
          <t>unit</t>
        </is>
      </c>
      <c r="F1272" t="inlineStr">
        <is>
          <t>technosphere</t>
        </is>
      </c>
      <c r="G1272" t="n">
        <v>0</v>
      </c>
      <c r="H1272" t="inlineStr">
        <is>
          <t>photovoltaic open ground installation, 570 kWp, CIS, on open ground</t>
        </is>
      </c>
      <c r="I1272" t="inlineStr">
        <is>
          <t>(2,2,1,1,1,3); Calculation with average annual yield and share of technologies. Lifetime: 30a.</t>
        </is>
      </c>
      <c r="K1272" t="inlineStr">
        <is>
          <t>commercial</t>
        </is>
      </c>
      <c r="L1272">
        <f>L1271</f>
        <v>0.82233248462317254</v>
      </c>
      <c r="M1272" s="30">
        <f>INDEX(parameters!$D$41:$AG$178,MATCH('PV (extension)'!B1259,parameters!$C$41:$C$178,0),MATCH('PV (extension)'!A1272,parameters!$D$5:$AG$5,0))/L1272</f>
        <v>1.2287226816964775E-2</v>
      </c>
      <c r="N1272" t="inlineStr">
        <is>
          <t>central</t>
        </is>
      </c>
      <c r="O1272">
        <f>INDEX(parameters!$C$196:$EJ$198,MATCH('PV (extension)'!N1272,parameters!$B$196:$B$198,0),MATCH('PV (extension)'!B1259,parameters!$C$195:$EJ$195,0))</f>
        <v>1844.04927100294</v>
      </c>
      <c r="P1272" t="n">
        <v>570</v>
      </c>
      <c r="Q1272" t="n">
        <v>30</v>
      </c>
      <c r="R1272">
        <f>Q1272*P1272*O1272</f>
        <v>31533242.534150276</v>
      </c>
      <c r="S1272">
        <f>1/R1272</f>
        <v>3.1712564888213036E-8</v>
      </c>
    </row>
    <row r="1273" s="29">
      <c r="A1273" t="inlineStr">
        <is>
          <t>photovoltaic open ground installation, 570 kWp, CdTe, on open ground</t>
        </is>
      </c>
      <c r="B1273" s="30">
        <f>M1273*S1273</f>
        <v>2.8624084864303727E-9</v>
      </c>
      <c r="C1273" t="inlineStr">
        <is>
          <t>RER</t>
        </is>
      </c>
      <c r="D1273" t="inlineStr">
        <is>
          <t>unit</t>
        </is>
      </c>
      <c r="F1273" t="inlineStr">
        <is>
          <t>technosphere</t>
        </is>
      </c>
      <c r="G1273" t="n">
        <v>0</v>
      </c>
      <c r="H1273" t="inlineStr">
        <is>
          <t>photovoltaic open ground installation, 570 kWp, CdTe, on open ground</t>
        </is>
      </c>
      <c r="I1273" t="inlineStr">
        <is>
          <t>(2,2,1,1,1,3); Calculation with average annual yield and share of technologies. Lifetime: 30a.</t>
        </is>
      </c>
      <c r="K1273" t="inlineStr">
        <is>
          <t>commercial</t>
        </is>
      </c>
      <c r="L1273">
        <f>L1272</f>
        <v>0.82233248462317254</v>
      </c>
      <c r="M1273" s="30">
        <f>INDEX(parameters!$D$41:$AG$178,MATCH('PV (extension)'!B1259,parameters!$C$41:$C$178,0),MATCH('PV (extension)'!A1273,parameters!$D$5:$AG$5,0))/L1273</f>
        <v>9.0261021034418951E-2</v>
      </c>
      <c r="N1273" t="inlineStr">
        <is>
          <t>central</t>
        </is>
      </c>
      <c r="O1273">
        <f>INDEX(parameters!$C$196:$EJ$198,MATCH('PV (extension)'!N1273,parameters!$B$196:$B$198,0),MATCH('PV (extension)'!B1259,parameters!$C$195:$EJ$195,0))</f>
        <v>1844.04927100294</v>
      </c>
      <c r="P1273" t="n">
        <v>570</v>
      </c>
      <c r="Q1273" t="n">
        <v>30</v>
      </c>
      <c r="R1273">
        <f>Q1273*P1273*O1273</f>
        <v>31533242.534150276</v>
      </c>
      <c r="S1273">
        <f>1/R1273</f>
        <v>3.1712564888213036E-8</v>
      </c>
    </row>
    <row r="1274" s="29">
      <c r="A1274" t="inlineStr">
        <is>
          <t>photovoltaic open ground installation, 570 kWp, micro-Si, on open ground</t>
        </is>
      </c>
      <c r="B1274" s="30">
        <f>M1274*S1274</f>
        <v>3.0339498744817454E-11</v>
      </c>
      <c r="C1274" t="inlineStr">
        <is>
          <t>RER</t>
        </is>
      </c>
      <c r="D1274" t="inlineStr">
        <is>
          <t>unit</t>
        </is>
      </c>
      <c r="F1274" t="inlineStr">
        <is>
          <t>technosphere</t>
        </is>
      </c>
      <c r="G1274" t="n">
        <v>0</v>
      </c>
      <c r="H1274" t="inlineStr">
        <is>
          <t>photovoltaic open ground installation, 570 kWp, micro-Si, on open ground</t>
        </is>
      </c>
      <c r="I1274" t="inlineStr">
        <is>
          <t>(2,2,1,1,1,3); Calculation with average annual yield and share of technologies. Lifetime: 30a.</t>
        </is>
      </c>
      <c r="K1274" t="inlineStr">
        <is>
          <t>commercial</t>
        </is>
      </c>
      <c r="L1274">
        <f>L1273</f>
        <v>0.82233248462317254</v>
      </c>
      <c r="M1274" s="30">
        <f>INDEX(parameters!$D$41:$AG$178,MATCH('PV (extension)'!B1259,parameters!$C$41:$C$178,0),MATCH('PV (extension)'!A1274,parameters!$D$5:$AG$5,0))/L1274</f>
        <v>9.5670277228487681E-4</v>
      </c>
      <c r="N1274" t="inlineStr">
        <is>
          <t>central</t>
        </is>
      </c>
      <c r="O1274">
        <f>INDEX(parameters!$C$196:$EJ$198,MATCH('PV (extension)'!N1274,parameters!$B$196:$B$198,0),MATCH('PV (extension)'!B1259,parameters!$C$195:$EJ$195,0))</f>
        <v>1844.04927100294</v>
      </c>
      <c r="P1274" t="n">
        <v>570</v>
      </c>
      <c r="Q1274" t="n">
        <v>30</v>
      </c>
      <c r="R1274">
        <f>Q1274*P1274*O1274</f>
        <v>31533242.534150276</v>
      </c>
      <c r="S1274">
        <f>1/R1274</f>
        <v>3.1712564888213036E-8</v>
      </c>
    </row>
    <row r="1275" s="29">
      <c r="A1275" t="inlineStr">
        <is>
          <t>photovoltaic open ground installation, 570 kWp, multi-Si, on open ground</t>
        </is>
      </c>
      <c r="B1275" s="30">
        <f>M1275*S1275</f>
        <v>1.0153089101465774E-8</v>
      </c>
      <c r="C1275" t="inlineStr">
        <is>
          <t>RER</t>
        </is>
      </c>
      <c r="D1275" t="inlineStr">
        <is>
          <t>unit</t>
        </is>
      </c>
      <c r="F1275" t="inlineStr">
        <is>
          <t>technosphere</t>
        </is>
      </c>
      <c r="G1275" t="n">
        <v>0</v>
      </c>
      <c r="H1275" t="inlineStr">
        <is>
          <t>photovoltaic open ground installation, 570 kWp, multi-Si, on open ground</t>
        </is>
      </c>
      <c r="I1275" t="inlineStr">
        <is>
          <t>(2,2,1,1,1,3); Calculation with average annual yield and share of technologies. Lifetime: 30a.</t>
        </is>
      </c>
      <c r="K1275" t="inlineStr">
        <is>
          <t>commercial</t>
        </is>
      </c>
      <c r="L1275">
        <f>L1274</f>
        <v>0.82233248462317254</v>
      </c>
      <c r="M1275" s="30">
        <f>INDEX(parameters!$D$41:$AG$178,MATCH('PV (extension)'!B1259,parameters!$C$41:$C$178,0),MATCH('PV (extension)'!A1275,parameters!$D$5:$AG$5,0))/L1275</f>
        <v>0.32015982110735819</v>
      </c>
      <c r="N1275" t="inlineStr">
        <is>
          <t>central</t>
        </is>
      </c>
      <c r="O1275">
        <f>INDEX(parameters!$C$196:$EJ$198,MATCH('PV (extension)'!N1275,parameters!$B$196:$B$198,0),MATCH('PV (extension)'!B1259,parameters!$C$195:$EJ$195,0))</f>
        <v>1844.04927100294</v>
      </c>
      <c r="P1275" t="n">
        <v>570</v>
      </c>
      <c r="Q1275" t="n">
        <v>30</v>
      </c>
      <c r="R1275">
        <f>Q1275*P1275*O1275</f>
        <v>31533242.534150276</v>
      </c>
      <c r="S1275">
        <f>1/R1275</f>
        <v>3.1712564888213036E-8</v>
      </c>
    </row>
    <row r="1276" s="29">
      <c r="A1276" t="inlineStr">
        <is>
          <t>photovoltaic open ground installation, 570 kWp, single-Si, on open ground</t>
        </is>
      </c>
      <c r="B1276" s="30">
        <f>M1276*S1276</f>
        <v>5.3856355756304955E-9</v>
      </c>
      <c r="C1276" t="inlineStr">
        <is>
          <t>RER</t>
        </is>
      </c>
      <c r="D1276" t="inlineStr">
        <is>
          <t>unit</t>
        </is>
      </c>
      <c r="F1276" t="inlineStr">
        <is>
          <t>technosphere</t>
        </is>
      </c>
      <c r="G1276" t="n">
        <v>0</v>
      </c>
      <c r="H1276" t="inlineStr">
        <is>
          <t>photovoltaic open ground installation, 570 kWp, single-Si, on open ground</t>
        </is>
      </c>
      <c r="I1276" t="inlineStr">
        <is>
          <t>(2,2,1,1,1,3); Calculation with average annual yield and share of technologies. Lifetime: 30a.</t>
        </is>
      </c>
      <c r="K1276" t="inlineStr">
        <is>
          <t>commercial</t>
        </is>
      </c>
      <c r="L1276">
        <f>L1275</f>
        <v>0.82233248462317254</v>
      </c>
      <c r="M1276" s="30">
        <f>INDEX(parameters!$D$41:$AG$178,MATCH('PV (extension)'!B1259,parameters!$C$41:$C$178,0),MATCH('PV (extension)'!A1276,parameters!$D$5:$AG$5,0))/L1276</f>
        <v>0.16982655280690445</v>
      </c>
      <c r="N1276" t="inlineStr">
        <is>
          <t>central</t>
        </is>
      </c>
      <c r="O1276">
        <f>INDEX(parameters!$C$196:$EJ$198,MATCH('PV (extension)'!N1276,parameters!$B$196:$B$198,0),MATCH('PV (extension)'!B1259,parameters!$C$195:$EJ$195,0))</f>
        <v>1844.04927100294</v>
      </c>
      <c r="P1276" t="n">
        <v>570</v>
      </c>
      <c r="Q1276" t="n">
        <v>30</v>
      </c>
      <c r="R1276">
        <f>Q1276*P1276*O1276</f>
        <v>31533242.534150276</v>
      </c>
      <c r="S1276">
        <f>1/R1276</f>
        <v>3.1712564888213036E-8</v>
      </c>
    </row>
    <row r="1277" ht="16" customHeight="1" s="29">
      <c r="A1277" t="inlineStr">
        <is>
          <t>photovoltaic slanted-roof installation, 93 kWp, multi-Si, laminated, integrated, on roof</t>
        </is>
      </c>
      <c r="B1277" s="30">
        <f>M1277*S1277</f>
        <v>1.6619345699835339E-9</v>
      </c>
      <c r="C1277" t="inlineStr">
        <is>
          <t>CH</t>
        </is>
      </c>
      <c r="D1277" t="inlineStr">
        <is>
          <t>unit</t>
        </is>
      </c>
      <c r="F1277" t="inlineStr">
        <is>
          <t>technosphere</t>
        </is>
      </c>
      <c r="G1277" t="n">
        <v>0</v>
      </c>
      <c r="H1277" t="inlineStr">
        <is>
          <t>photovoltaic slanted-roof installation, 93 kWp, multi-Si, laminated, integrated, on roof</t>
        </is>
      </c>
      <c r="I1277" t="inlineStr">
        <is>
          <t>(2,2,1,1,1,3); Calculation with average annual yield and share of technologies. Lifetime: 30a.</t>
        </is>
      </c>
      <c r="K1277" t="inlineStr">
        <is>
          <t>commercial</t>
        </is>
      </c>
      <c r="L1277">
        <f>L1276</f>
        <v>0.82233248462317254</v>
      </c>
      <c r="M1277" s="30">
        <f>INDEX(parameters!$D$41:$AG$178,MATCH('PV (extension)'!B1259,parameters!$C$41:$C$178,0),MATCH('PV (extension)'!A1277,parameters!$D$5:$AG$5,0))/L1277</f>
        <v>8.0374539804535308E-3</v>
      </c>
      <c r="N1277" s="3" t="inlineStr">
        <is>
          <t>roof-top</t>
        </is>
      </c>
      <c r="O1277">
        <f>INDEX(parameters!$C$196:$EJ$198,MATCH('PV (extension)'!N1277,parameters!$B$196:$B$198,0),MATCH('PV (extension)'!B1259,parameters!$C$195:$EJ$195,0))</f>
        <v>1733.4063147427635</v>
      </c>
      <c r="P1277" t="n">
        <v>93</v>
      </c>
      <c r="Q1277" t="n">
        <v>30</v>
      </c>
      <c r="R1277">
        <f>Q1277*P1277*O1277</f>
        <v>4836203.61813231</v>
      </c>
      <c r="S1277">
        <f>1/R1277</f>
        <v>2.0677375870832116E-7</v>
      </c>
    </row>
    <row r="1278" ht="16" customHeight="1" s="29">
      <c r="A1278" t="inlineStr">
        <is>
          <t>photovoltaic slanted-roof installation, 93 kWp, multi-Si, panel, mounted, on roof</t>
        </is>
      </c>
      <c r="B1278" s="30">
        <f>M1278*S1278</f>
        <v>2.8180515482950033E-8</v>
      </c>
      <c r="C1278" t="inlineStr">
        <is>
          <t>CH</t>
        </is>
      </c>
      <c r="D1278" t="inlineStr">
        <is>
          <t>unit</t>
        </is>
      </c>
      <c r="F1278" t="inlineStr">
        <is>
          <t>technosphere</t>
        </is>
      </c>
      <c r="G1278" t="n">
        <v>0</v>
      </c>
      <c r="H1278" t="inlineStr">
        <is>
          <t>photovoltaic slanted-roof installation, 93 kWp, multi-Si, panel, mounted, on roof</t>
        </is>
      </c>
      <c r="I1278" t="inlineStr">
        <is>
          <t>(2,2,1,1,1,3); Calculation with average annual yield and share of technologies. Lifetime: 30a.</t>
        </is>
      </c>
      <c r="K1278" t="inlineStr">
        <is>
          <t>commercial</t>
        </is>
      </c>
      <c r="L1278">
        <f>L1277</f>
        <v>0.82233248462317254</v>
      </c>
      <c r="M1278" s="30">
        <f>INDEX(parameters!$D$41:$AG$178,MATCH('PV (extension)'!B1259,parameters!$C$41:$C$178,0),MATCH('PV (extension)'!A1278,parameters!$D$5:$AG$5,0))/L1278</f>
        <v>0.13628671093947653</v>
      </c>
      <c r="N1278" s="3" t="inlineStr">
        <is>
          <t>roof-top</t>
        </is>
      </c>
      <c r="O1278">
        <f>INDEX(parameters!$C$196:$EJ$198,MATCH('PV (extension)'!N1278,parameters!$B$196:$B$198,0),MATCH('PV (extension)'!B1259,parameters!$C$195:$EJ$195,0))</f>
        <v>1733.4063147427635</v>
      </c>
      <c r="P1278" t="n">
        <v>93</v>
      </c>
      <c r="Q1278" t="n">
        <v>30</v>
      </c>
      <c r="R1278">
        <f>Q1278*P1278*O1278</f>
        <v>4836203.61813231</v>
      </c>
      <c r="S1278">
        <f>1/R1278</f>
        <v>2.0677375870832116E-7</v>
      </c>
    </row>
    <row r="1279" ht="16" customHeight="1" s="29">
      <c r="A1279" t="inlineStr">
        <is>
          <t>photovoltaic slanted-roof installation, 93 kWp, single-Si, laminated, integrated, on roof</t>
        </is>
      </c>
      <c r="B1279" s="30">
        <f>M1279*S1279</f>
        <v>8.7857061005654775E-10</v>
      </c>
      <c r="C1279" t="inlineStr">
        <is>
          <t>CH</t>
        </is>
      </c>
      <c r="D1279" t="inlineStr">
        <is>
          <t>unit</t>
        </is>
      </c>
      <c r="F1279" t="inlineStr">
        <is>
          <t>technosphere</t>
        </is>
      </c>
      <c r="G1279" t="n">
        <v>0</v>
      </c>
      <c r="H1279" t="inlineStr">
        <is>
          <t>photovoltaic slanted-roof installation, 93 kWp, single-Si, laminated, integrated, on roof</t>
        </is>
      </c>
      <c r="I1279" t="inlineStr">
        <is>
          <t>(2,2,1,1,1,3); Calculation with average annual yield and share of technologies. Lifetime: 30a.</t>
        </is>
      </c>
      <c r="K1279" t="inlineStr">
        <is>
          <t>commercial</t>
        </is>
      </c>
      <c r="L1279">
        <f>L1278</f>
        <v>0.82233248462317254</v>
      </c>
      <c r="M1279" s="30">
        <f>INDEX(parameters!$D$41:$AG$178,MATCH('PV (extension)'!B1259,parameters!$C$41:$C$178,0),MATCH('PV (extension)'!A1279,parameters!$D$5:$AG$5,0))/L1279</f>
        <v>4.2489463631401872E-3</v>
      </c>
      <c r="N1279" s="3" t="inlineStr">
        <is>
          <t>roof-top</t>
        </is>
      </c>
      <c r="O1279">
        <f>INDEX(parameters!$C$196:$EJ$198,MATCH('PV (extension)'!N1279,parameters!$B$196:$B$198,0),MATCH('PV (extension)'!B1259,parameters!$C$195:$EJ$195,0))</f>
        <v>1733.4063147427635</v>
      </c>
      <c r="P1279" t="n">
        <v>93</v>
      </c>
      <c r="Q1279" t="n">
        <v>30</v>
      </c>
      <c r="R1279">
        <f>Q1279*P1279*O1279</f>
        <v>4836203.61813231</v>
      </c>
      <c r="S1279">
        <f>1/R1279</f>
        <v>2.0677375870832116E-7</v>
      </c>
    </row>
    <row r="1280" ht="16" customHeight="1" s="29">
      <c r="A1280" t="inlineStr">
        <is>
          <t>photovoltaic slanted-roof installation, 93 kWp, single-Si, panel, mounted, on roof</t>
        </is>
      </c>
      <c r="B1280" s="30">
        <f>M1280*S1280</f>
        <v>1.476125030825534E-8</v>
      </c>
      <c r="C1280" t="inlineStr">
        <is>
          <t>CH</t>
        </is>
      </c>
      <c r="D1280" t="inlineStr">
        <is>
          <t>unit</t>
        </is>
      </c>
      <c r="F1280" t="inlineStr">
        <is>
          <t>technosphere</t>
        </is>
      </c>
      <c r="G1280" t="n">
        <v>0</v>
      </c>
      <c r="H1280" t="inlineStr">
        <is>
          <t>photovoltaic slanted-roof installation, 93 kWp, single-Si, panel, mounted, on roof</t>
        </is>
      </c>
      <c r="I1280" t="inlineStr">
        <is>
          <t>(2,2,1,1,1,3); Calculation with average annual yield and share of technologies. Lifetime: 30a.</t>
        </is>
      </c>
      <c r="K1280" t="inlineStr">
        <is>
          <t>commercial</t>
        </is>
      </c>
      <c r="L1280">
        <f>L1279</f>
        <v>0.82233248462317254</v>
      </c>
      <c r="M1280" s="30">
        <f>INDEX(parameters!$D$41:$AG$178,MATCH('PV (extension)'!B1259,parameters!$C$41:$C$178,0),MATCH('PV (extension)'!A1280,parameters!$D$5:$AG$5,0))/L1280</f>
        <v>7.1388412148941149E-2</v>
      </c>
      <c r="N1280" s="3" t="inlineStr">
        <is>
          <t>roof-top</t>
        </is>
      </c>
      <c r="O1280">
        <f>INDEX(parameters!$C$196:$EJ$198,MATCH('PV (extension)'!N1280,parameters!$B$196:$B$198,0),MATCH('PV (extension)'!B1259,parameters!$C$195:$EJ$195,0))</f>
        <v>1733.4063147427635</v>
      </c>
      <c r="P1280" t="n">
        <v>93</v>
      </c>
      <c r="Q1280" t="n">
        <v>30</v>
      </c>
      <c r="R1280">
        <f>Q1280*P1280*O1280</f>
        <v>4836203.61813231</v>
      </c>
      <c r="S1280">
        <f>1/R1280</f>
        <v>2.0677375870832116E-7</v>
      </c>
    </row>
    <row r="1281" s="29">
      <c r="A1281" t="inlineStr">
        <is>
          <t>market for tap water</t>
        </is>
      </c>
      <c r="B1281" t="n">
        <v>0.0037026</v>
      </c>
      <c r="C1281" t="inlineStr">
        <is>
          <t>Europe without Switzerland</t>
        </is>
      </c>
      <c r="D1281" t="inlineStr">
        <is>
          <t>kilogram</t>
        </is>
      </c>
      <c r="F1281" t="inlineStr">
        <is>
          <t>technosphere</t>
        </is>
      </c>
      <c r="G1281" t="n">
        <v>0</v>
      </c>
      <c r="H1281" t="inlineStr">
        <is>
          <t>tap water</t>
        </is>
      </c>
      <c r="I1281" t="inlineStr">
        <is>
          <t>(2,2,1,1,1,3); Estimation 20l/m2 panel</t>
        </is>
      </c>
      <c r="M1281" s="30" t="n"/>
    </row>
    <row r="1282" s="29">
      <c r="A1282" t="inlineStr">
        <is>
          <t>treatment of wastewater, from residence, capacity 1.1E10l/year</t>
        </is>
      </c>
      <c r="B1282" t="n">
        <v>-3.3323e-06</v>
      </c>
      <c r="C1282" t="inlineStr">
        <is>
          <t>CH</t>
        </is>
      </c>
      <c r="D1282" t="inlineStr">
        <is>
          <t>cubic meter</t>
        </is>
      </c>
      <c r="F1282" t="inlineStr">
        <is>
          <t>technosphere</t>
        </is>
      </c>
      <c r="G1282" t="n">
        <v>0</v>
      </c>
      <c r="H1282" t="inlineStr">
        <is>
          <t>wastewater, from residence</t>
        </is>
      </c>
      <c r="I1282" t="inlineStr">
        <is>
          <t>(2,2,1,1,1,3); Estimation 20l/m2 panel</t>
        </is>
      </c>
      <c r="M1282" s="30" t="n"/>
    </row>
    <row r="1283" s="29">
      <c r="M1283" s="30" t="n"/>
    </row>
    <row r="1284" customFormat="1" s="28">
      <c r="A1284" s="28" t="inlineStr">
        <is>
          <t>Activity</t>
        </is>
      </c>
      <c r="B1284" s="28" t="inlineStr">
        <is>
          <t>electricity production, photovoltaic</t>
        </is>
      </c>
      <c r="M1284" s="30" t="n"/>
    </row>
    <row r="1285">
      <c r="A1285" t="inlineStr">
        <is>
          <t>comment</t>
        </is>
      </c>
      <c r="B128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")&amp;HLOOKUP(B1286,parameters!$C$195:$EJ$198,2,0)&amp;" kWh/kWp.
Annual output, Facade: "&amp;HLOOKUP(B1286,parameters!$C$195:$EJ$198,3,0)&amp;" kWh/kWp.
Annual output, Open-ground: "&amp;HLOOKUP(B1286,parameters!$C$195:$EJ$198,4,0)&amp;_xlfn._LONGTEXT("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")&amp;VLOOKUP(B1286,'extension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1733.40631474276 kWh/kWp.
Annual output, Facade: 1217.07251886194 kWh/kWp.
Annual output, Open-ground: 1844.04927100294 kWh/kWp.
Amount of solar energy transformed to electricity. Waste heat emission due to losses of electricity in the system.
Technology:  Electricity production with grid-connected photovoltaic power plants.
Time period:  Time of publications
Production volume: 17.9 GWh in 2025.
Sampling:  Statistical data and model calculations
Extrapolations:  Use of PV technology data investigated for other countries (Switzerland). Correction of average yield with Swiss data.
Uncertainty:  None
Author: Romain Sacchi, PSI, romain.sacchi@psi.ch</v>
      </c>
      <c r="M1285" s="30" t="n"/>
    </row>
    <row r="1286" s="29">
      <c r="A1286" t="inlineStr">
        <is>
          <t>location</t>
        </is>
      </c>
      <c r="B1286" t="inlineStr">
        <is>
          <t>NE</t>
        </is>
      </c>
    </row>
    <row r="1287" s="29">
      <c r="A1287" t="inlineStr">
        <is>
          <t>production amount</t>
        </is>
      </c>
      <c r="B1287" t="n">
        <v>1</v>
      </c>
    </row>
    <row r="1288" s="29">
      <c r="A1288" t="inlineStr">
        <is>
          <t>reference product</t>
        </is>
      </c>
      <c r="B1288" t="inlineStr">
        <is>
          <t>electricity, low voltage</t>
        </is>
      </c>
    </row>
    <row r="1289" s="29">
      <c r="A1289" t="inlineStr">
        <is>
          <t>source</t>
        </is>
      </c>
      <c r="B12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90" s="29">
      <c r="A1290" t="inlineStr">
        <is>
          <t>type</t>
        </is>
      </c>
      <c r="B1290" t="inlineStr">
        <is>
          <t>process</t>
        </is>
      </c>
    </row>
    <row r="1291" s="29">
      <c r="A1291" t="inlineStr">
        <is>
          <t>unit</t>
        </is>
      </c>
      <c r="B1291" t="inlineStr">
        <is>
          <t>kilowatt hour</t>
        </is>
      </c>
    </row>
    <row r="1292" s="29">
      <c r="A1292" t="inlineStr">
        <is>
          <t>Exchanges</t>
        </is>
      </c>
    </row>
    <row r="1293" customFormat="1" s="28">
      <c r="A1293" s="28" t="inlineStr">
        <is>
          <t>name</t>
        </is>
      </c>
      <c r="B1293" s="28" t="inlineStr">
        <is>
          <t>amount</t>
        </is>
      </c>
      <c r="C1293" s="28" t="inlineStr">
        <is>
          <t>location</t>
        </is>
      </c>
      <c r="D1293" s="28" t="inlineStr">
        <is>
          <t>unit</t>
        </is>
      </c>
      <c r="E1293" s="28" t="inlineStr">
        <is>
          <t>categories</t>
        </is>
      </c>
      <c r="F1293" s="28" t="inlineStr">
        <is>
          <t>type</t>
        </is>
      </c>
      <c r="G1293" s="28" t="inlineStr">
        <is>
          <t>uncertainty type</t>
        </is>
      </c>
      <c r="H1293" s="28" t="inlineStr">
        <is>
          <t>loc</t>
        </is>
      </c>
      <c r="I1293" s="28" t="inlineStr">
        <is>
          <t>scale</t>
        </is>
      </c>
      <c r="J1293" s="28" t="inlineStr">
        <is>
          <t>comment</t>
        </is>
      </c>
      <c r="K1293" s="28" t="inlineStr">
        <is>
          <t>negative</t>
        </is>
      </c>
      <c r="L1293" s="28" t="inlineStr">
        <is>
          <t>reference product</t>
        </is>
      </c>
      <c r="M1293" s="28" t="inlineStr">
        <is>
          <t>production volume</t>
        </is>
      </c>
      <c r="N1293" s="28" t="inlineStr">
        <is>
          <t>scope</t>
        </is>
      </c>
      <c r="O1293" s="28" t="inlineStr">
        <is>
          <t>scope share</t>
        </is>
      </c>
      <c r="P1293" s="28" t="inlineStr">
        <is>
          <t>tech share</t>
        </is>
      </c>
      <c r="Q1293" s="28" t="inlineStr">
        <is>
          <t>installation</t>
        </is>
      </c>
      <c r="R1293" s="28" t="inlineStr">
        <is>
          <t>productivity</t>
        </is>
      </c>
      <c r="S1293" s="28" t="inlineStr">
        <is>
          <t>kWp</t>
        </is>
      </c>
      <c r="T1293" s="28" t="inlineStr">
        <is>
          <t>lifetime</t>
        </is>
      </c>
      <c r="U1293" s="28" t="inlineStr">
        <is>
          <t>lifetime production</t>
        </is>
      </c>
      <c r="V1293" s="28" t="inlineStr">
        <is>
          <t>inverted lifetime production</t>
        </is>
      </c>
    </row>
    <row r="1294" s="29">
      <c r="A1294" t="inlineStr">
        <is>
          <t>Energy, solar, converted</t>
        </is>
      </c>
      <c r="B1294" t="n">
        <v>3.8503</v>
      </c>
      <c r="D1294" t="inlineStr">
        <is>
          <t>megajoule</t>
        </is>
      </c>
      <c r="E1294" t="inlineStr">
        <is>
          <t>natural resource::in air</t>
        </is>
      </c>
      <c r="F1294" t="inlineStr">
        <is>
          <t>biosphere</t>
        </is>
      </c>
      <c r="G1294" t="n">
        <v>2</v>
      </c>
      <c r="H1294" t="n">
        <v>1.348151067341848</v>
      </c>
      <c r="I1294" t="n">
        <v>0.04340984597628009</v>
      </c>
      <c r="J1294" t="inlineStr">
        <is>
          <t>(2,2,1,1,1,3); Energy loss in the system</t>
        </is>
      </c>
    </row>
    <row r="1295" s="29">
      <c r="A1295" t="inlineStr">
        <is>
          <t>Heat, waste</t>
        </is>
      </c>
      <c r="B1295" t="n">
        <v>0.25027</v>
      </c>
      <c r="D1295" t="inlineStr">
        <is>
          <t>megajoule</t>
        </is>
      </c>
      <c r="E1295" t="inlineStr">
        <is>
          <t>air</t>
        </is>
      </c>
      <c r="F1295" t="inlineStr">
        <is>
          <t>biosphere</t>
        </is>
      </c>
      <c r="G1295" t="n">
        <v>2</v>
      </c>
      <c r="H1295" t="n">
        <v>-1.385214943900327</v>
      </c>
      <c r="I1295" t="n">
        <v>0.02439508208471609</v>
      </c>
      <c r="J1295" t="inlineStr">
        <is>
          <t>(1,na,na,na,na,na); Calculation</t>
        </is>
      </c>
    </row>
    <row r="1296" s="29">
      <c r="A1296" t="inlineStr">
        <is>
          <t>electricity production, photovoltaic</t>
        </is>
      </c>
      <c r="B1296" t="n">
        <v>1</v>
      </c>
      <c r="C1296" t="inlineStr">
        <is>
          <t>NE</t>
        </is>
      </c>
      <c r="D1296" t="inlineStr">
        <is>
          <t>kilowatt hour</t>
        </is>
      </c>
      <c r="E1296" t="inlineStr">
        <is>
          <t>photovoltaic::power plants</t>
        </is>
      </c>
      <c r="F1296" t="inlineStr">
        <is>
          <t>production</t>
        </is>
      </c>
      <c r="G1296" t="n">
        <v>0</v>
      </c>
      <c r="H1296" t="n">
        <v>1</v>
      </c>
      <c r="L1296" t="inlineStr">
        <is>
          <t>electricity, low voltage</t>
        </is>
      </c>
      <c r="M1296">
        <f>VLOOKUP(C1296,'extension - production vol'!$B$6:$D$235,3,0)</f>
        <v>17.899999999999999</v>
      </c>
    </row>
    <row r="1297" ht="16" customHeight="1" s="29">
      <c r="A1297" t="inlineStr">
        <is>
          <t>photovoltaic flat-roof installation, 156 kWp, multi-Si, on roof</t>
        </is>
      </c>
      <c r="B1297" s="30">
        <f>P1297*V1297</f>
        <v>1.2445748497992107E-8</v>
      </c>
      <c r="C1297" t="inlineStr">
        <is>
          <t>CH</t>
        </is>
      </c>
      <c r="D1297" t="inlineStr">
        <is>
          <t>unit</t>
        </is>
      </c>
      <c r="F1297" t="inlineStr">
        <is>
          <t>technosphere</t>
        </is>
      </c>
      <c r="G1297" t="n">
        <v>2</v>
      </c>
      <c r="H1297" t="n">
        <v>-18.46800298604678</v>
      </c>
      <c r="I1297" t="n">
        <v>0.09798894162072011</v>
      </c>
      <c r="J1297" t="inlineStr">
        <is>
          <t>(2,2,1,1,1,3); Calculation with average annual yield and share of technologies. Lifetime: 30a.</t>
        </is>
      </c>
      <c r="L1297" t="inlineStr">
        <is>
          <t>photovoltaic flat-roof installation, 156 kWp, multi-Si, on roof</t>
        </is>
      </c>
      <c r="N1297" t="inlineStr">
        <is>
          <t>all</t>
        </is>
      </c>
      <c r="O1297" t="n">
        <v>1</v>
      </c>
      <c r="P1297" s="30">
        <f>INDEX(parameters!$D$41:$AG$178,MATCH('PV (extension)'!B1286,parameters!$C$41:$C$178,0),MATCH('PV (extension)'!A1297,parameters!$D$5:$AG$5,0))/O1297</f>
        <v>0.10096416269840058</v>
      </c>
      <c r="Q1297" s="3" t="inlineStr">
        <is>
          <t>roof-top</t>
        </is>
      </c>
      <c r="R1297">
        <f>INDEX(parameters!$C$196:$EJ$198,MATCH('PV (extension)'!Q1297,parameters!$B$196:$B$198,0),MATCH('PV (extension)'!B1286,parameters!$C$195:$EJ$195,0))</f>
        <v>1733.4063147427635</v>
      </c>
      <c r="S1297" t="n">
        <v>156</v>
      </c>
      <c r="T1297" t="n">
        <v>30</v>
      </c>
      <c r="U1297">
        <f>T1297*S1297*R1297</f>
        <v>8112341.5529961335</v>
      </c>
      <c r="V1297">
        <f>1/U1297</f>
        <v>1.2326897153765299E-7</v>
      </c>
    </row>
    <row r="1298" ht="16" customHeight="1" s="29">
      <c r="A1298" t="inlineStr">
        <is>
          <t>photovoltaic flat-roof installation, 156 kWp, single-Si, on roof</t>
        </is>
      </c>
      <c r="B1298" s="30">
        <f>P1298*V1298</f>
        <v>6.5012079335232933E-9</v>
      </c>
      <c r="C1298" t="inlineStr">
        <is>
          <t>CH</t>
        </is>
      </c>
      <c r="D1298" t="inlineStr">
        <is>
          <t>unit</t>
        </is>
      </c>
      <c r="F1298" t="inlineStr">
        <is>
          <t>technosphere</t>
        </is>
      </c>
      <c r="G1298" t="n">
        <v>2</v>
      </c>
      <c r="H1298" t="n">
        <v>-19.10362020104489</v>
      </c>
      <c r="I1298" t="n">
        <v>0.09798894162072011</v>
      </c>
      <c r="J1298" t="inlineStr">
        <is>
          <t>(2,2,1,1,1,3); Calculation with average annual yield and share of technologies. Lifetime: 30a.</t>
        </is>
      </c>
      <c r="L1298" t="inlineStr">
        <is>
          <t>photovoltaic flat-roof installation, 156 kWp, single-Si, on roof</t>
        </is>
      </c>
      <c r="N1298" t="inlineStr">
        <is>
          <t>all</t>
        </is>
      </c>
      <c r="O1298" t="n">
        <v>1</v>
      </c>
      <c r="P1298" s="30">
        <f>INDEX(parameters!$D$41:$AG$178,MATCH('PV (extension)'!B1286,parameters!$C$41:$C$178,0),MATCH('PV (extension)'!A1298,parameters!$D$5:$AG$5,0))/O1298</f>
        <v>5.2740019263789135E-2</v>
      </c>
      <c r="Q1298" s="3" t="inlineStr">
        <is>
          <t>roof-top</t>
        </is>
      </c>
      <c r="R1298">
        <f>INDEX(parameters!$C$196:$EJ$198,MATCH('PV (extension)'!Q1298,parameters!$B$196:$B$198,0),MATCH('PV (extension)'!B1286,parameters!$C$195:$EJ$195,0))</f>
        <v>1733.4063147427635</v>
      </c>
      <c r="S1298" t="n">
        <v>156</v>
      </c>
      <c r="T1298" t="n">
        <v>30</v>
      </c>
      <c r="U1298">
        <f>T1298*S1298*R1298</f>
        <v>8112341.5529961335</v>
      </c>
      <c r="V1298">
        <f>1/U1298</f>
        <v>1.2326897153765299E-7</v>
      </c>
    </row>
    <row r="1299" ht="16" customHeight="1" s="29">
      <c r="A1299" t="inlineStr">
        <is>
          <t>photovoltaic slanted-roof installation, 3 kWp, CIS, laminated, integrated, on roof</t>
        </is>
      </c>
      <c r="B1299" s="30">
        <f>P1299*V1299</f>
        <v>5.8306919719046431E-9</v>
      </c>
      <c r="C1299" t="inlineStr">
        <is>
          <t>CH</t>
        </is>
      </c>
      <c r="D1299" t="inlineStr">
        <is>
          <t>unit</t>
        </is>
      </c>
      <c r="F1299" t="inlineStr">
        <is>
          <t>technosphere</t>
        </is>
      </c>
      <c r="G1299" t="n">
        <v>2</v>
      </c>
      <c r="H1299" t="n">
        <v>-19.69743931800395</v>
      </c>
      <c r="I1299" t="n">
        <v>0.09798894162072011</v>
      </c>
      <c r="J1299" t="inlineStr">
        <is>
          <t>(2,2,1,1,1,3); Calculation with average annual yield and share of technologies. Lifetime: 30a.</t>
        </is>
      </c>
      <c r="L1299" t="inlineStr">
        <is>
          <t>photovoltaic slanted-roof installation, 3 kWp, CIS, laminated, integrated, on roof</t>
        </is>
      </c>
      <c r="N1299" t="inlineStr">
        <is>
          <t>all</t>
        </is>
      </c>
      <c r="O1299" t="n">
        <v>1</v>
      </c>
      <c r="P1299" s="30">
        <f>INDEX(parameters!$D$41:$AG$178,MATCH('PV (extension)'!B1286,parameters!$C$41:$C$178,0),MATCH('PV (extension)'!A1299,parameters!$D$5:$AG$5,0))/O1299</f>
        <v>9.0962624550774995E-4</v>
      </c>
      <c r="Q1299" s="3" t="inlineStr">
        <is>
          <t>roof-top</t>
        </is>
      </c>
      <c r="R1299">
        <f>INDEX(parameters!$C$196:$EJ$198,MATCH('PV (extension)'!Q1299,parameters!$B$196:$B$198,0),MATCH('PV (extension)'!B1286,parameters!$C$195:$EJ$195,0))</f>
        <v>1733.4063147427635</v>
      </c>
      <c r="S1299" t="n">
        <v>3</v>
      </c>
      <c r="T1299" t="n">
        <v>30</v>
      </c>
      <c r="U1299">
        <f>T1299*S1299*R1299</f>
        <v>156006.5683268487</v>
      </c>
      <c r="V1299">
        <f>1/U1299</f>
        <v>6.4099865199579557E-6</v>
      </c>
    </row>
    <row r="1300" ht="16" customHeight="1" s="29">
      <c r="A1300" t="inlineStr">
        <is>
          <t>photovoltaic slanted-roof installation, 3 kWp, CdTe, panel, mounted, on roof</t>
        </is>
      </c>
      <c r="B1300" s="30">
        <f>P1300*V1300</f>
        <v>3.8029558105863351E-8</v>
      </c>
      <c r="C1300" t="inlineStr">
        <is>
          <t>CH</t>
        </is>
      </c>
      <c r="D1300" t="inlineStr">
        <is>
          <t>unit</t>
        </is>
      </c>
      <c r="F1300" t="inlineStr">
        <is>
          <t>technosphere</t>
        </is>
      </c>
      <c r="G1300" t="n">
        <v>2</v>
      </c>
      <c r="H1300" t="n">
        <v>-16.69297991102503</v>
      </c>
      <c r="I1300" t="n">
        <v>0.09798894162072011</v>
      </c>
      <c r="J1300" t="inlineStr">
        <is>
          <t>(2,2,1,1,1,3); Calculation with average annual yield and share of technologies. Lifetime: 30a.</t>
        </is>
      </c>
      <c r="L1300" t="inlineStr">
        <is>
          <t>photovoltaic slanted-roof installation, 3 kWp, CdTe, panel, mounted, on roof</t>
        </is>
      </c>
      <c r="N1300" t="inlineStr">
        <is>
          <t>all</t>
        </is>
      </c>
      <c r="O1300" t="n">
        <v>1</v>
      </c>
      <c r="P1300" s="30">
        <f>INDEX(parameters!$D$41:$AG$178,MATCH('PV (extension)'!B1286,parameters!$C$41:$C$178,0),MATCH('PV (extension)'!A1300,parameters!$D$5:$AG$5,0))/O1300</f>
        <v>5.9328608550822341E-3</v>
      </c>
      <c r="Q1300" s="3" t="inlineStr">
        <is>
          <t>roof-top</t>
        </is>
      </c>
      <c r="R1300">
        <f>INDEX(parameters!$C$196:$EJ$198,MATCH('PV (extension)'!Q1300,parameters!$B$196:$B$198,0),MATCH('PV (extension)'!B1286,parameters!$C$195:$EJ$195,0))</f>
        <v>1733.4063147427635</v>
      </c>
      <c r="S1300" t="n">
        <v>3</v>
      </c>
      <c r="T1300" t="n">
        <v>30</v>
      </c>
      <c r="U1300">
        <f>T1300*S1300*R1300</f>
        <v>156006.5683268487</v>
      </c>
      <c r="V1300">
        <f>1/U1300</f>
        <v>6.4099865199579557E-6</v>
      </c>
    </row>
    <row r="1301" ht="16" customHeight="1" s="29">
      <c r="A1301" t="inlineStr">
        <is>
          <t>photovoltaic slanted-roof installation, 3 kWp, micro-Si, laminated, integrated, on roof</t>
        </is>
      </c>
      <c r="B1301" s="30">
        <f>P1301*V1301</f>
        <v>5.8926750788666525E-10</v>
      </c>
      <c r="C1301" t="inlineStr">
        <is>
          <t>RER</t>
        </is>
      </c>
      <c r="D1301" t="inlineStr">
        <is>
          <t>unit</t>
        </is>
      </c>
      <c r="F1301" t="inlineStr">
        <is>
          <t>technosphere</t>
        </is>
      </c>
      <c r="G1301" t="n">
        <v>2</v>
      </c>
      <c r="H1301" t="n">
        <v>-21.54326959350907</v>
      </c>
      <c r="I1301" t="n">
        <v>0.09798894162072011</v>
      </c>
      <c r="J1301" t="inlineStr">
        <is>
          <t>(2,2,1,1,1,3); Calculation with average annual yield and share of technologies. Lifetime: 30a.</t>
        </is>
      </c>
      <c r="L1301" t="inlineStr">
        <is>
          <t>photovoltaic slanted-roof installation, 3 kWp, micro-Si, laminated, integrated, on roof</t>
        </is>
      </c>
      <c r="N1301" t="inlineStr">
        <is>
          <t>all</t>
        </is>
      </c>
      <c r="O1301" t="n">
        <v>1</v>
      </c>
      <c r="P1301" s="30">
        <f>INDEX(parameters!$D$41:$AG$178,MATCH('PV (extension)'!B1286,parameters!$C$41:$C$178,0),MATCH('PV (extension)'!A1301,parameters!$D$5:$AG$5,0))/O1301</f>
        <v>9.1929601731912907E-5</v>
      </c>
      <c r="Q1301" s="3" t="inlineStr">
        <is>
          <t>roof-top</t>
        </is>
      </c>
      <c r="R1301">
        <f>INDEX(parameters!$C$196:$EJ$198,MATCH('PV (extension)'!Q1301,parameters!$B$196:$B$198,0),MATCH('PV (extension)'!B1286,parameters!$C$195:$EJ$195,0))</f>
        <v>1733.4063147427635</v>
      </c>
      <c r="S1301" t="n">
        <v>3</v>
      </c>
      <c r="T1301" t="n">
        <v>30</v>
      </c>
      <c r="U1301">
        <f>T1301*S1301*R1301</f>
        <v>156006.5683268487</v>
      </c>
      <c r="V1301">
        <f>1/U1301</f>
        <v>6.4099865199579557E-6</v>
      </c>
    </row>
    <row r="1302" ht="16" customHeight="1" s="29">
      <c r="A1302" t="inlineStr">
        <is>
          <t>photovoltaic slanted-roof installation, 3 kWp, micro-Si, panel, mounted, on roof</t>
        </is>
      </c>
      <c r="B1302" s="30">
        <f>P1302*V1302</f>
        <v>1.0244313337859482E-8</v>
      </c>
      <c r="C1302" t="inlineStr">
        <is>
          <t>RER</t>
        </is>
      </c>
      <c r="D1302" t="inlineStr">
        <is>
          <t>unit</t>
        </is>
      </c>
      <c r="F1302" t="inlineStr">
        <is>
          <t>technosphere</t>
        </is>
      </c>
      <c r="G1302" t="n">
        <v>2</v>
      </c>
      <c r="H1302" t="n">
        <v>-18.72987249989203</v>
      </c>
      <c r="I1302" t="n">
        <v>0.09798894162072011</v>
      </c>
      <c r="J1302" t="inlineStr">
        <is>
          <t>(2,2,1,1,1,3); Calculation with average annual yield and share of technologies. Lifetime: 30a.</t>
        </is>
      </c>
      <c r="L1302" t="inlineStr">
        <is>
          <t>photovoltaic slanted-roof installation, 3 kWp, micro-Si, panel, mounted, on roof</t>
        </is>
      </c>
      <c r="N1302" t="inlineStr">
        <is>
          <t>all</t>
        </is>
      </c>
      <c r="O1302" t="n">
        <v>1</v>
      </c>
      <c r="P1302" s="30">
        <f>INDEX(parameters!$D$41:$AG$178,MATCH('PV (extension)'!B1286,parameters!$C$41:$C$178,0),MATCH('PV (extension)'!A1302,parameters!$D$5:$AG$5,0))/O1302</f>
        <v>1.5981801687044229E-3</v>
      </c>
      <c r="Q1302" s="3" t="inlineStr">
        <is>
          <t>roof-top</t>
        </is>
      </c>
      <c r="R1302">
        <f>INDEX(parameters!$C$196:$EJ$198,MATCH('PV (extension)'!Q1302,parameters!$B$196:$B$198,0),MATCH('PV (extension)'!B1286,parameters!$C$195:$EJ$195,0))</f>
        <v>1733.4063147427635</v>
      </c>
      <c r="S1302" t="n">
        <v>3</v>
      </c>
      <c r="T1302" t="n">
        <v>30</v>
      </c>
      <c r="U1302">
        <f>T1302*S1302*R1302</f>
        <v>156006.5683268487</v>
      </c>
      <c r="V1302">
        <f>1/U1302</f>
        <v>6.4099865199579557E-6</v>
      </c>
    </row>
    <row r="1303" s="29">
      <c r="A1303" t="inlineStr">
        <is>
          <t>photovoltaic open ground installation, 570 kWp, CIS, on open ground</t>
        </is>
      </c>
      <c r="B1303" s="30">
        <f>P1303*V1303</f>
        <v>3.2042964647800991E-10</v>
      </c>
      <c r="C1303" t="inlineStr">
        <is>
          <t>RER</t>
        </is>
      </c>
      <c r="D1303" t="inlineStr">
        <is>
          <t>unit</t>
        </is>
      </c>
      <c r="F1303" t="inlineStr">
        <is>
          <t>technosphere</t>
        </is>
      </c>
      <c r="G1303" t="n">
        <v>2</v>
      </c>
      <c r="H1303" t="n">
        <v>-21.66656811806742</v>
      </c>
      <c r="I1303" t="n">
        <v>0.09798894162072011</v>
      </c>
      <c r="J1303" t="inlineStr">
        <is>
          <t>(2,2,1,1,1,3); Calculation with average annual yield and share of technologies. Lifetime: 30a.</t>
        </is>
      </c>
      <c r="L1303" t="inlineStr">
        <is>
          <t>photovoltaic open ground installation, 570 kWp, CIS, on open ground</t>
        </is>
      </c>
      <c r="N1303" t="inlineStr">
        <is>
          <t>all</t>
        </is>
      </c>
      <c r="O1303" t="n">
        <v>1</v>
      </c>
      <c r="P1303" s="30">
        <f>INDEX(parameters!$D$41:$AG$178,MATCH('PV (extension)'!B1286,parameters!$C$41:$C$178,0),MATCH('PV (extension)'!A1303,parameters!$D$5:$AG$5,0))/O1303</f>
        <v>1.0104185757523119E-2</v>
      </c>
      <c r="Q1303" t="inlineStr">
        <is>
          <t>central</t>
        </is>
      </c>
      <c r="R1303">
        <f>INDEX(parameters!$C$196:$EJ$198,MATCH('PV (extension)'!Q1303,parameters!$B$196:$B$198,0),MATCH('PV (extension)'!B1286,parameters!$C$195:$EJ$195,0))</f>
        <v>1844.04927100294</v>
      </c>
      <c r="S1303" t="n">
        <v>570</v>
      </c>
      <c r="T1303" t="n">
        <v>30</v>
      </c>
      <c r="U1303">
        <f>T1303*S1303*R1303</f>
        <v>31533242.534150276</v>
      </c>
      <c r="V1303">
        <f>1/U1303</f>
        <v>3.1712564888213036E-8</v>
      </c>
    </row>
    <row r="1304" s="29">
      <c r="A1304" t="inlineStr">
        <is>
          <t>photovoltaic open ground installation, 570 kWp, CdTe, on open ground</t>
        </is>
      </c>
      <c r="B1304" s="30">
        <f>P1304*V1304</f>
        <v>2.3538514826527431E-9</v>
      </c>
      <c r="C1304" t="inlineStr">
        <is>
          <t>RER</t>
        </is>
      </c>
      <c r="D1304" t="inlineStr">
        <is>
          <t>unit</t>
        </is>
      </c>
      <c r="F1304" t="inlineStr">
        <is>
          <t>technosphere</t>
        </is>
      </c>
      <c r="G1304" t="n">
        <v>2</v>
      </c>
      <c r="H1304" t="n">
        <v>-21.47552628199886</v>
      </c>
      <c r="I1304" t="n">
        <v>0.09798894162072011</v>
      </c>
      <c r="J1304" t="inlineStr">
        <is>
          <t>(2,2,1,1,1,3); Calculation with average annual yield and share of technologies. Lifetime: 30a.</t>
        </is>
      </c>
      <c r="L1304" t="inlineStr">
        <is>
          <t>photovoltaic open ground installation, 570 kWp, CdTe, on open ground</t>
        </is>
      </c>
      <c r="N1304" t="inlineStr">
        <is>
          <t>all</t>
        </is>
      </c>
      <c r="O1304" t="n">
        <v>1</v>
      </c>
      <c r="P1304" s="30">
        <f>INDEX(parameters!$D$41:$AG$178,MATCH('PV (extension)'!B1286,parameters!$C$41:$C$178,0),MATCH('PV (extension)'!A1304,parameters!$D$5:$AG$5,0))/O1304</f>
        <v>7.4224569691858172E-2</v>
      </c>
      <c r="Q1304" t="inlineStr">
        <is>
          <t>central</t>
        </is>
      </c>
      <c r="R1304">
        <f>INDEX(parameters!$C$196:$EJ$198,MATCH('PV (extension)'!Q1304,parameters!$B$196:$B$198,0),MATCH('PV (extension)'!B1286,parameters!$C$195:$EJ$195,0))</f>
        <v>1844.04927100294</v>
      </c>
      <c r="S1304" t="n">
        <v>570</v>
      </c>
      <c r="T1304" t="n">
        <v>30</v>
      </c>
      <c r="U1304">
        <f>T1304*S1304*R1304</f>
        <v>31533242.534150276</v>
      </c>
      <c r="V1304">
        <f>1/U1304</f>
        <v>3.1712564888213036E-8</v>
      </c>
    </row>
    <row r="1305" s="29">
      <c r="A1305" t="inlineStr">
        <is>
          <t>photovoltaic open ground installation, 570 kWp, micro-Si, on open ground</t>
        </is>
      </c>
      <c r="B1305" s="30">
        <f>P1305*V1305</f>
        <v>2.4949155385047365E-11</v>
      </c>
      <c r="C1305" t="inlineStr">
        <is>
          <t>RER</t>
        </is>
      </c>
      <c r="D1305" t="inlineStr">
        <is>
          <t>unit</t>
        </is>
      </c>
      <c r="F1305" t="inlineStr">
        <is>
          <t>technosphere</t>
        </is>
      </c>
      <c r="G1305" t="n">
        <v>2</v>
      </c>
      <c r="H1305" t="n">
        <v>-23.51240679473371</v>
      </c>
      <c r="I1305" t="n">
        <v>0.09798894162072011</v>
      </c>
      <c r="J1305" t="inlineStr">
        <is>
          <t>(2,2,1,1,1,3); Calculation with average annual yield and share of technologies. Lifetime: 30a.</t>
        </is>
      </c>
      <c r="L1305" t="inlineStr">
        <is>
          <t>photovoltaic open ground installation, 570 kWp, micro-Si, on open ground</t>
        </is>
      </c>
      <c r="N1305" t="inlineStr">
        <is>
          <t>all</t>
        </is>
      </c>
      <c r="O1305" t="n">
        <v>1</v>
      </c>
      <c r="P1305" s="30">
        <f>INDEX(parameters!$D$41:$AG$178,MATCH('PV (extension)'!B1286,parameters!$C$41:$C$178,0),MATCH('PV (extension)'!A1305,parameters!$D$5:$AG$5,0))/O1305</f>
        <v>7.867277677789E-4</v>
      </c>
      <c r="Q1305" t="inlineStr">
        <is>
          <t>central</t>
        </is>
      </c>
      <c r="R1305">
        <f>INDEX(parameters!$C$196:$EJ$198,MATCH('PV (extension)'!Q1305,parameters!$B$196:$B$198,0),MATCH('PV (extension)'!B1286,parameters!$C$195:$EJ$195,0))</f>
        <v>1844.04927100294</v>
      </c>
      <c r="S1305" t="n">
        <v>570</v>
      </c>
      <c r="T1305" t="n">
        <v>30</v>
      </c>
      <c r="U1305">
        <f>T1305*S1305*R1305</f>
        <v>31533242.534150276</v>
      </c>
      <c r="V1305">
        <f>1/U1305</f>
        <v>3.1712564888213036E-8</v>
      </c>
    </row>
    <row r="1306" s="29">
      <c r="A1306" t="inlineStr">
        <is>
          <t>photovoltaic open ground installation, 570 kWp, multi-Si, on open ground</t>
        </is>
      </c>
      <c r="B1306" s="30">
        <f>P1306*V1306</f>
        <v>8.3492149874088039E-9</v>
      </c>
      <c r="C1306" t="inlineStr">
        <is>
          <t>RER</t>
        </is>
      </c>
      <c r="D1306" t="inlineStr">
        <is>
          <t>unit</t>
        </is>
      </c>
      <c r="F1306" t="inlineStr">
        <is>
          <t>technosphere</t>
        </is>
      </c>
      <c r="G1306" t="n">
        <v>2</v>
      </c>
      <c r="H1306" t="n">
        <v>-18.20082258362968</v>
      </c>
      <c r="I1306" t="n">
        <v>0.09798894162072011</v>
      </c>
      <c r="J1306" t="inlineStr">
        <is>
          <t>(2,2,1,1,1,3); Calculation with average annual yield and share of technologies. Lifetime: 30a.</t>
        </is>
      </c>
      <c r="L1306" t="inlineStr">
        <is>
          <t>photovoltaic open ground installation, 570 kWp, multi-Si, on open ground</t>
        </is>
      </c>
      <c r="N1306" t="inlineStr">
        <is>
          <t>all</t>
        </is>
      </c>
      <c r="O1306" t="n">
        <v>1</v>
      </c>
      <c r="P1306" s="30">
        <f>INDEX(parameters!$D$41:$AG$178,MATCH('PV (extension)'!B1286,parameters!$C$41:$C$178,0),MATCH('PV (extension)'!A1306,parameters!$D$5:$AG$5,0))/O1306</f>
        <v>0.2632778211677243</v>
      </c>
      <c r="Q1306" t="inlineStr">
        <is>
          <t>central</t>
        </is>
      </c>
      <c r="R1306">
        <f>INDEX(parameters!$C$196:$EJ$198,MATCH('PV (extension)'!Q1306,parameters!$B$196:$B$198,0),MATCH('PV (extension)'!B1286,parameters!$C$195:$EJ$195,0))</f>
        <v>1844.04927100294</v>
      </c>
      <c r="S1306" t="n">
        <v>570</v>
      </c>
      <c r="T1306" t="n">
        <v>30</v>
      </c>
      <c r="U1306">
        <f>T1306*S1306*R1306</f>
        <v>31533242.534150276</v>
      </c>
      <c r="V1306">
        <f>1/U1306</f>
        <v>3.1712564888213036E-8</v>
      </c>
    </row>
    <row r="1307" s="29">
      <c r="A1307" t="inlineStr">
        <is>
          <t>photovoltaic open ground installation, 570 kWp, single-Si, on open ground</t>
        </is>
      </c>
      <c r="B1307" s="30">
        <f>P1307*V1307</f>
        <v>4.4287830841831749E-9</v>
      </c>
      <c r="C1307" t="inlineStr">
        <is>
          <t>RER</t>
        </is>
      </c>
      <c r="D1307" t="inlineStr">
        <is>
          <t>unit</t>
        </is>
      </c>
      <c r="F1307" t="inlineStr">
        <is>
          <t>technosphere</t>
        </is>
      </c>
      <c r="G1307" t="n">
        <v>2</v>
      </c>
      <c r="H1307" t="n">
        <v>-18.8364689523836</v>
      </c>
      <c r="I1307" t="n">
        <v>0.09798894162072011</v>
      </c>
      <c r="J1307" t="inlineStr">
        <is>
          <t>(2,2,1,1,1,3); Calculation with average annual yield and share of technologies. Lifetime: 30a.</t>
        </is>
      </c>
      <c r="L1307" t="inlineStr">
        <is>
          <t>photovoltaic open ground installation, 570 kWp, single-Si, on open ground</t>
        </is>
      </c>
      <c r="N1307" t="inlineStr">
        <is>
          <t>all</t>
        </is>
      </c>
      <c r="O1307" t="n">
        <v>1</v>
      </c>
      <c r="P1307" s="30">
        <f>INDEX(parameters!$D$41:$AG$178,MATCH('PV (extension)'!B1286,parameters!$C$41:$C$178,0),MATCH('PV (extension)'!A1307,parameters!$D$5:$AG$5,0))/O1307</f>
        <v>0.13965389112469015</v>
      </c>
      <c r="Q1307" t="inlineStr">
        <is>
          <t>central</t>
        </is>
      </c>
      <c r="R1307">
        <f>INDEX(parameters!$C$196:$EJ$198,MATCH('PV (extension)'!Q1307,parameters!$B$196:$B$198,0),MATCH('PV (extension)'!B1286,parameters!$C$195:$EJ$195,0))</f>
        <v>1844.04927100294</v>
      </c>
      <c r="S1307" t="n">
        <v>570</v>
      </c>
      <c r="T1307" t="n">
        <v>30</v>
      </c>
      <c r="U1307">
        <f>T1307*S1307*R1307</f>
        <v>31533242.534150276</v>
      </c>
      <c r="V1307">
        <f>1/U1307</f>
        <v>3.1712564888213036E-8</v>
      </c>
    </row>
    <row r="1308" ht="16" customHeight="1" s="29">
      <c r="A1308" t="inlineStr">
        <is>
          <t>photovoltaic slanted-roof installation, 93 kWp, multi-Si, laminated, integrated, on roof</t>
        </is>
      </c>
      <c r="B1308" s="30">
        <f>P1308*V1308</f>
        <v>1.3666627842157033E-9</v>
      </c>
      <c r="C1308" t="inlineStr">
        <is>
          <t>CH</t>
        </is>
      </c>
      <c r="D1308" t="inlineStr">
        <is>
          <t>unit</t>
        </is>
      </c>
      <c r="F1308" t="inlineStr">
        <is>
          <t>technosphere</t>
        </is>
      </c>
      <c r="G1308" t="n">
        <v>2</v>
      </c>
      <c r="H1308" t="n">
        <v>-20.65878981776205</v>
      </c>
      <c r="I1308" t="n">
        <v>0.09798894162072011</v>
      </c>
      <c r="J1308" t="inlineStr">
        <is>
          <t>(2,2,1,1,1,3); Calculation with average annual yield and share of technologies. Lifetime: 30a.</t>
        </is>
      </c>
      <c r="L1308" t="inlineStr">
        <is>
          <t>photovoltaic slanted-roof installation, 93 kWp, multi-Si, laminated, integrated, on roof</t>
        </is>
      </c>
      <c r="N1308" t="inlineStr">
        <is>
          <t>all</t>
        </is>
      </c>
      <c r="O1308" t="n">
        <v>1</v>
      </c>
      <c r="P1308" s="30">
        <f>INDEX(parameters!$D$41:$AG$178,MATCH('PV (extension)'!B1286,parameters!$C$41:$C$178,0),MATCH('PV (extension)'!A1308,parameters!$D$5:$AG$5,0))/O1308</f>
        <v>6.6094595017907607E-3</v>
      </c>
      <c r="Q1308" s="3" t="inlineStr">
        <is>
          <t>roof-top</t>
        </is>
      </c>
      <c r="R1308">
        <f>INDEX(parameters!$C$196:$EJ$198,MATCH('PV (extension)'!Q1308,parameters!$B$196:$B$198,0),MATCH('PV (extension)'!B1286,parameters!$C$195:$EJ$195,0))</f>
        <v>1733.4063147427635</v>
      </c>
      <c r="S1308" t="n">
        <v>93</v>
      </c>
      <c r="T1308" t="n">
        <v>30</v>
      </c>
      <c r="U1308">
        <f>T1308*S1308*R1308</f>
        <v>4836203.61813231</v>
      </c>
      <c r="V1308">
        <f>1/U1308</f>
        <v>2.0677375870832116E-7</v>
      </c>
    </row>
    <row r="1309" ht="16" customHeight="1" s="29">
      <c r="A1309" t="inlineStr">
        <is>
          <t>photovoltaic slanted-roof installation, 93 kWp, multi-Si, panel, mounted, on roof</t>
        </is>
      </c>
      <c r="B1309" s="30">
        <f>P1309*V1309</f>
        <v>2.3173753315056085E-8</v>
      </c>
      <c r="C1309" t="inlineStr">
        <is>
          <t>CH</t>
        </is>
      </c>
      <c r="D1309" t="inlineStr">
        <is>
          <t>unit</t>
        </is>
      </c>
      <c r="F1309" t="inlineStr">
        <is>
          <t>technosphere</t>
        </is>
      </c>
      <c r="G1309" t="n">
        <v>2</v>
      </c>
      <c r="H1309" t="n">
        <v>-17.84536035000586</v>
      </c>
      <c r="I1309" t="n">
        <v>0.09798894162072011</v>
      </c>
      <c r="J1309" t="inlineStr">
        <is>
          <t>(2,2,1,1,1,3); Calculation with average annual yield and share of technologies. Lifetime: 30a.</t>
        </is>
      </c>
      <c r="L1309" t="inlineStr">
        <is>
          <t>photovoltaic slanted-roof installation, 93 kWp, multi-Si, panel, mounted, on roof</t>
        </is>
      </c>
      <c r="N1309" t="inlineStr">
        <is>
          <t>all</t>
        </is>
      </c>
      <c r="O1309" t="n">
        <v>1</v>
      </c>
      <c r="P1309" s="30">
        <f>INDEX(parameters!$D$41:$AG$178,MATCH('PV (extension)'!B1286,parameters!$C$41:$C$178,0),MATCH('PV (extension)'!A1309,parameters!$D$5:$AG$5,0))/O1309</f>
        <v>0.11207298962797985</v>
      </c>
      <c r="Q1309" s="3" t="inlineStr">
        <is>
          <t>roof-top</t>
        </is>
      </c>
      <c r="R1309">
        <f>INDEX(parameters!$C$196:$EJ$198,MATCH('PV (extension)'!Q1309,parameters!$B$196:$B$198,0),MATCH('PV (extension)'!B1286,parameters!$C$195:$EJ$195,0))</f>
        <v>1733.4063147427635</v>
      </c>
      <c r="S1309" t="n">
        <v>93</v>
      </c>
      <c r="T1309" t="n">
        <v>30</v>
      </c>
      <c r="U1309">
        <f>T1309*S1309*R1309</f>
        <v>4836203.61813231</v>
      </c>
      <c r="V1309">
        <f>1/U1309</f>
        <v>2.0677375870832116E-7</v>
      </c>
    </row>
    <row r="1310" ht="16" customHeight="1" s="29">
      <c r="A1310" t="inlineStr">
        <is>
          <t>photovoltaic slanted-roof installation, 93 kWp, single-Si, laminated, integrated, on roof</t>
        </is>
      </c>
      <c r="B1310" s="30">
        <f>P1310*V1310</f>
        <v>7.2247715268469739E-10</v>
      </c>
      <c r="C1310" t="inlineStr">
        <is>
          <t>CH</t>
        </is>
      </c>
      <c r="D1310" t="inlineStr">
        <is>
          <t>unit</t>
        </is>
      </c>
      <c r="F1310" t="inlineStr">
        <is>
          <t>technosphere</t>
        </is>
      </c>
      <c r="G1310" t="n">
        <v>2</v>
      </c>
      <c r="H1310" t="n">
        <v>-21.2944254997521</v>
      </c>
      <c r="I1310" t="n">
        <v>0.09798894162072011</v>
      </c>
      <c r="J1310" t="inlineStr">
        <is>
          <t>(2,2,1,1,1,3); Calculation with average annual yield and share of technologies. Lifetime: 30a.</t>
        </is>
      </c>
      <c r="L1310" t="inlineStr">
        <is>
          <t>photovoltaic slanted-roof installation, 93 kWp, single-Si, laminated, integrated, on roof</t>
        </is>
      </c>
      <c r="N1310" t="inlineStr">
        <is>
          <t>all</t>
        </is>
      </c>
      <c r="O1310" t="n">
        <v>1</v>
      </c>
      <c r="P1310" s="30">
        <f>INDEX(parameters!$D$41:$AG$178,MATCH('PV (extension)'!B1286,parameters!$C$41:$C$178,0),MATCH('PV (extension)'!A1310,parameters!$D$5:$AG$5,0))/O1310</f>
        <v>3.4940466198316628E-3</v>
      </c>
      <c r="Q1310" s="3" t="inlineStr">
        <is>
          <t>roof-top</t>
        </is>
      </c>
      <c r="R1310">
        <f>INDEX(parameters!$C$196:$EJ$198,MATCH('PV (extension)'!Q1310,parameters!$B$196:$B$198,0),MATCH('PV (extension)'!B1286,parameters!$C$195:$EJ$195,0))</f>
        <v>1733.4063147427635</v>
      </c>
      <c r="S1310" t="n">
        <v>93</v>
      </c>
      <c r="T1310" t="n">
        <v>30</v>
      </c>
      <c r="U1310">
        <f>T1310*S1310*R1310</f>
        <v>4836203.61813231</v>
      </c>
      <c r="V1310">
        <f>1/U1310</f>
        <v>2.0677375870832116E-7</v>
      </c>
    </row>
    <row r="1311" ht="16" customHeight="1" s="29">
      <c r="A1311" t="inlineStr">
        <is>
          <t>photovoltaic slanted-roof installation, 93 kWp, single-Si, panel, mounted, on roof</t>
        </is>
      </c>
      <c r="B1311" s="30">
        <f>P1311*V1311</f>
        <v>1.2138655642132186E-8</v>
      </c>
      <c r="C1311" t="inlineStr">
        <is>
          <t>CH</t>
        </is>
      </c>
      <c r="D1311" t="inlineStr">
        <is>
          <t>unit</t>
        </is>
      </c>
      <c r="F1311" t="inlineStr">
        <is>
          <t>technosphere</t>
        </is>
      </c>
      <c r="G1311" t="n">
        <v>2</v>
      </c>
      <c r="H1311" t="n">
        <v>-18.48100416113547</v>
      </c>
      <c r="I1311" t="n">
        <v>0.09798894162072011</v>
      </c>
      <c r="J1311" t="inlineStr">
        <is>
          <t>(2,2,1,1,1,3); Calculation with average annual yield and share of technologies. Lifetime: 30a.</t>
        </is>
      </c>
      <c r="L1311" t="inlineStr">
        <is>
          <t>photovoltaic slanted-roof installation, 93 kWp, single-Si, panel, mounted, on roof</t>
        </is>
      </c>
      <c r="N1311" t="inlineStr">
        <is>
          <t>all</t>
        </is>
      </c>
      <c r="O1311" t="n">
        <v>1</v>
      </c>
      <c r="P1311" s="30">
        <f>INDEX(parameters!$D$41:$AG$178,MATCH('PV (extension)'!B1286,parameters!$C$41:$C$178,0),MATCH('PV (extension)'!A1311,parameters!$D$5:$AG$5,0))/O1311</f>
        <v>5.8705010335741853E-2</v>
      </c>
      <c r="Q1311" s="3" t="inlineStr">
        <is>
          <t>roof-top</t>
        </is>
      </c>
      <c r="R1311">
        <f>INDEX(parameters!$C$196:$EJ$198,MATCH('PV (extension)'!Q1311,parameters!$B$196:$B$198,0),MATCH('PV (extension)'!B1286,parameters!$C$195:$EJ$195,0))</f>
        <v>1733.4063147427635</v>
      </c>
      <c r="S1311" t="n">
        <v>93</v>
      </c>
      <c r="T1311" t="n">
        <v>30</v>
      </c>
      <c r="U1311">
        <f>T1311*S1311*R1311</f>
        <v>4836203.61813231</v>
      </c>
      <c r="V1311">
        <f>1/U1311</f>
        <v>2.0677375870832116E-7</v>
      </c>
    </row>
    <row r="1312" s="29">
      <c r="A1312" t="inlineStr">
        <is>
          <t>photovoltaic facade installation, 3kWp, multi-Si, laminated, integrated, at building</t>
        </is>
      </c>
      <c r="B1312" s="30">
        <f>P1312*V1312</f>
        <v>3.0003365321749979E-8</v>
      </c>
      <c r="C1312" t="inlineStr">
        <is>
          <t>APAC</t>
        </is>
      </c>
      <c r="D1312" t="inlineStr">
        <is>
          <t>unit</t>
        </is>
      </c>
      <c r="F1312" t="inlineStr">
        <is>
          <t>technosphere</t>
        </is>
      </c>
      <c r="G1312" t="n">
        <v>2</v>
      </c>
      <c r="H1312" t="n">
        <v>-17.5612990452514</v>
      </c>
      <c r="I1312" t="n">
        <v>0.09798894162072011</v>
      </c>
      <c r="J1312" t="inlineStr">
        <is>
          <t>(2,2,1,1,1,3); Calculation with average annual yield and share of technologies. Lifetime: 30a.</t>
        </is>
      </c>
      <c r="L1312" t="inlineStr">
        <is>
          <t>photovoltaic facade installation, 3kWp, multi-Si, laminated, integrated, at building</t>
        </is>
      </c>
      <c r="N1312" t="inlineStr">
        <is>
          <t>all</t>
        </is>
      </c>
      <c r="O1312" t="n">
        <v>1</v>
      </c>
      <c r="P1312" s="30">
        <f>INDEX(parameters!$D$41:$AG$178,MATCH('PV (extension)'!B1286,parameters!$C$41:$C$178,0),MATCH('PV (extension)'!A1312,parameters!$D$5:$AG$5,0))/O1312</f>
        <v>3.2864644265829519E-3</v>
      </c>
      <c r="Q1312" t="inlineStr">
        <is>
          <t>façade</t>
        </is>
      </c>
      <c r="R1312">
        <f>INDEX(parameters!$C$196:$EJ$198,MATCH('PV (extension)'!Q1312,parameters!$B$196:$B$198,0),MATCH('PV (extension)'!B1286,parameters!$C$195:$EJ$195,0))</f>
        <v>1217.0725188619406</v>
      </c>
      <c r="S1312" t="n">
        <v>3</v>
      </c>
      <c r="T1312" t="n">
        <v>30</v>
      </c>
      <c r="U1312">
        <f>T1312*S1312*R1312</f>
        <v>109536.52669757465</v>
      </c>
      <c r="V1312">
        <f>1/U1312</f>
        <v>9.1293747405461775E-6</v>
      </c>
    </row>
    <row r="1313" s="29">
      <c r="A1313" t="inlineStr">
        <is>
          <t>photovoltaic facade installation, 3kWp, multi-Si, panel, mounted, at building</t>
        </is>
      </c>
      <c r="B1313" s="30">
        <f>P1313*V1313</f>
        <v>2.9425360454966049E-8</v>
      </c>
      <c r="C1313" t="inlineStr">
        <is>
          <t>APAC</t>
        </is>
      </c>
      <c r="D1313" t="inlineStr">
        <is>
          <t>unit</t>
        </is>
      </c>
      <c r="F1313" t="inlineStr">
        <is>
          <t>technosphere</t>
        </is>
      </c>
      <c r="G1313" t="n">
        <v>2</v>
      </c>
      <c r="H1313" t="n">
        <v>-17.5612990452514</v>
      </c>
      <c r="I1313" t="n">
        <v>0.09798894162072011</v>
      </c>
      <c r="J1313" t="inlineStr">
        <is>
          <t>(2,2,1,1,1,3); Calculation with average annual yield and share of technologies. Lifetime: 30a.</t>
        </is>
      </c>
      <c r="L1313" t="inlineStr">
        <is>
          <t>photovoltaic facade installation, 3kWp, multi-Si, panel, mounted, at building</t>
        </is>
      </c>
      <c r="N1313" t="inlineStr">
        <is>
          <t>all</t>
        </is>
      </c>
      <c r="O1313" t="n">
        <v>1</v>
      </c>
      <c r="P1313" s="30">
        <f>INDEX(parameters!$D$41:$AG$178,MATCH('PV (extension)'!B1286,parameters!$C$41:$C$178,0),MATCH('PV (extension)'!A1313,parameters!$D$5:$AG$5,0))/O1313</f>
        <v>3.2231517810611459E-3</v>
      </c>
      <c r="Q1313" t="inlineStr">
        <is>
          <t>façade</t>
        </is>
      </c>
      <c r="R1313">
        <f>INDEX(parameters!$C$196:$EJ$198,MATCH('PV (extension)'!Q1313,parameters!$B$196:$B$198,0),MATCH('PV (extension)'!B1286,parameters!$C$195:$EJ$195,0))</f>
        <v>1217.0725188619406</v>
      </c>
      <c r="S1313" t="n">
        <v>3</v>
      </c>
      <c r="T1313" t="n">
        <v>30</v>
      </c>
      <c r="U1313">
        <f>T1313*S1313*R1313</f>
        <v>109536.52669757465</v>
      </c>
      <c r="V1313">
        <f>1/U1313</f>
        <v>9.1293747405461775E-6</v>
      </c>
    </row>
    <row r="1314" s="29">
      <c r="A1314" t="inlineStr">
        <is>
          <t>photovoltaic facade installation, 3kWp, single-Si, laminated, integrated, at building</t>
        </is>
      </c>
      <c r="B1314" s="30">
        <f>P1314*V1314</f>
        <v>1.5817439266321746E-8</v>
      </c>
      <c r="C1314" t="inlineStr">
        <is>
          <t>APAC</t>
        </is>
      </c>
      <c r="D1314" t="inlineStr">
        <is>
          <t>unit</t>
        </is>
      </c>
      <c r="F1314" t="inlineStr">
        <is>
          <t>technosphere</t>
        </is>
      </c>
      <c r="G1314" t="n">
        <v>2</v>
      </c>
      <c r="H1314" t="n">
        <v>-18.19689739735082</v>
      </c>
      <c r="I1314" t="n">
        <v>0.09798894162072011</v>
      </c>
      <c r="J1314" t="inlineStr">
        <is>
          <t>(2,2,1,1,1,3); Calculation with average annual yield and share of technologies. Lifetime: 30a.</t>
        </is>
      </c>
      <c r="L1314" t="inlineStr">
        <is>
          <t>photovoltaic facade installation, 3kWp, single-Si, laminated, integrated, at building</t>
        </is>
      </c>
      <c r="N1314" t="inlineStr">
        <is>
          <t>all</t>
        </is>
      </c>
      <c r="O1314" t="n">
        <v>1</v>
      </c>
      <c r="P1314" s="30">
        <f>INDEX(parameters!$D$41:$AG$178,MATCH('PV (extension)'!B1286,parameters!$C$41:$C$178,0),MATCH('PV (extension)'!A1314,parameters!$D$5:$AG$5,0))/O1314</f>
        <v>1.7325873584827175E-3</v>
      </c>
      <c r="Q1314" t="inlineStr">
        <is>
          <t>façade</t>
        </is>
      </c>
      <c r="R1314">
        <f>INDEX(parameters!$C$196:$EJ$198,MATCH('PV (extension)'!Q1314,parameters!$B$196:$B$198,0),MATCH('PV (extension)'!B1286,parameters!$C$195:$EJ$195,0))</f>
        <v>1217.0725188619406</v>
      </c>
      <c r="S1314" t="n">
        <v>3</v>
      </c>
      <c r="T1314" t="n">
        <v>30</v>
      </c>
      <c r="U1314">
        <f>T1314*S1314*R1314</f>
        <v>109536.52669757465</v>
      </c>
      <c r="V1314">
        <f>1/U1314</f>
        <v>9.1293747405461775E-6</v>
      </c>
    </row>
    <row r="1315" s="29">
      <c r="A1315" t="inlineStr">
        <is>
          <t>photovoltaic facade installation, 3kWp, single-Si, panel, mounted, at building</t>
        </is>
      </c>
      <c r="B1315" s="30">
        <f>P1315*V1315</f>
        <v>1.5803753245354225E-8</v>
      </c>
      <c r="C1315" t="inlineStr">
        <is>
          <t>APAC</t>
        </is>
      </c>
      <c r="D1315" t="inlineStr">
        <is>
          <t>unit</t>
        </is>
      </c>
      <c r="F1315" t="inlineStr">
        <is>
          <t>technosphere</t>
        </is>
      </c>
      <c r="G1315" t="n">
        <v>2</v>
      </c>
      <c r="H1315" t="n">
        <v>-18.19689739735082</v>
      </c>
      <c r="I1315" t="n">
        <v>0.09798894162072011</v>
      </c>
      <c r="J1315" t="inlineStr">
        <is>
          <t>(2,2,1,1,1,3); Calculation with average annual yield and share of technologies. Lifetime: 30a.</t>
        </is>
      </c>
      <c r="L1315" t="inlineStr">
        <is>
          <t>photovoltaic facade installation, 3kWp, single-Si, panel, mounted, at building</t>
        </is>
      </c>
      <c r="N1315" t="inlineStr">
        <is>
          <t>all</t>
        </is>
      </c>
      <c r="O1315" t="n">
        <v>1</v>
      </c>
      <c r="P1315" s="30">
        <f>INDEX(parameters!$D$41:$AG$178,MATCH('PV (extension)'!B1286,parameters!$C$41:$C$178,0),MATCH('PV (extension)'!A1315,parameters!$D$5:$AG$5,0))/O1315</f>
        <v>1.7310882392816251E-3</v>
      </c>
      <c r="Q1315" t="inlineStr">
        <is>
          <t>façade</t>
        </is>
      </c>
      <c r="R1315">
        <f>INDEX(parameters!$C$196:$EJ$198,MATCH('PV (extension)'!Q1315,parameters!$B$196:$B$198,0),MATCH('PV (extension)'!B1286,parameters!$C$195:$EJ$195,0))</f>
        <v>1217.0725188619406</v>
      </c>
      <c r="S1315" t="n">
        <v>3</v>
      </c>
      <c r="T1315" t="n">
        <v>30</v>
      </c>
      <c r="U1315">
        <f>T1315*S1315*R1315</f>
        <v>109536.52669757465</v>
      </c>
      <c r="V1315">
        <f>1/U1315</f>
        <v>9.1293747405461775E-6</v>
      </c>
    </row>
    <row r="1316" ht="16" customHeight="1" s="29">
      <c r="A1316" t="inlineStr">
        <is>
          <t>photovoltaic flat-roof installation, 3kWp, multi-Si, on roof</t>
        </is>
      </c>
      <c r="B1316" s="30">
        <f>P1316*V1316</f>
        <v>3.245060151468027E-7</v>
      </c>
      <c r="C1316" t="inlineStr">
        <is>
          <t>APAC</t>
        </is>
      </c>
      <c r="D1316" t="inlineStr">
        <is>
          <t>unit</t>
        </is>
      </c>
      <c r="F1316" t="inlineStr">
        <is>
          <t>technosphere</t>
        </is>
      </c>
      <c r="G1316" t="n">
        <v>2</v>
      </c>
      <c r="H1316" t="n">
        <v>-15.20991773919472</v>
      </c>
      <c r="I1316" t="n">
        <v>0.09798894162072011</v>
      </c>
      <c r="J1316" t="inlineStr">
        <is>
          <t>(2,2,1,1,1,3); Calculation with average annual yield and share of technologies. Lifetime: 30a.</t>
        </is>
      </c>
      <c r="L1316" t="inlineStr">
        <is>
          <t>photovoltaic flat-roof installation, 3kWp, multi-Si, on roof</t>
        </is>
      </c>
      <c r="N1316" t="inlineStr">
        <is>
          <t>all</t>
        </is>
      </c>
      <c r="O1316" t="n">
        <v>1</v>
      </c>
      <c r="P1316" s="30">
        <f>INDEX(parameters!$D$41:$AG$178,MATCH('PV (extension)'!B1286,parameters!$C$41:$C$178,0),MATCH('PV (extension)'!A1316,parameters!$D$5:$AG$5,0))/O1316</f>
        <v>5.0625069824473082E-2</v>
      </c>
      <c r="Q1316" s="3" t="inlineStr">
        <is>
          <t>roof-top</t>
        </is>
      </c>
      <c r="R1316">
        <f>INDEX(parameters!$C$196:$EJ$198,MATCH('PV (extension)'!Q1316,parameters!$B$196:$B$198,0),MATCH('PV (extension)'!B1286,parameters!$C$195:$EJ$195,0))</f>
        <v>1733.4063147427635</v>
      </c>
      <c r="S1316" t="n">
        <v>3</v>
      </c>
      <c r="T1316" t="n">
        <v>30</v>
      </c>
      <c r="U1316">
        <f>T1316*S1316*R1316</f>
        <v>156006.5683268487</v>
      </c>
      <c r="V1316">
        <f>1/U1316</f>
        <v>6.4099865199579557E-6</v>
      </c>
    </row>
    <row r="1317" ht="16" customHeight="1" s="29">
      <c r="A1317" t="inlineStr">
        <is>
          <t>photovoltaic flat-roof installation, 3kWp, single-Si, on roof</t>
        </is>
      </c>
      <c r="B1317" s="30">
        <f>P1317*V1317</f>
        <v>1.6938743924481583E-7</v>
      </c>
      <c r="C1317" t="inlineStr">
        <is>
          <t>APAC</t>
        </is>
      </c>
      <c r="D1317" t="inlineStr">
        <is>
          <t>unit</t>
        </is>
      </c>
      <c r="F1317" t="inlineStr">
        <is>
          <t>technosphere</t>
        </is>
      </c>
      <c r="G1317" t="n">
        <v>2</v>
      </c>
      <c r="H1317" t="n">
        <v>-15.84555259734934</v>
      </c>
      <c r="I1317" t="n">
        <v>0.09798894162072011</v>
      </c>
      <c r="J1317" t="inlineStr">
        <is>
          <t>(2,2,1,1,1,3); Calculation with average annual yield and share of technologies. Lifetime: 30a.</t>
        </is>
      </c>
      <c r="L1317" t="inlineStr">
        <is>
          <t>photovoltaic flat-roof installation, 3kWp, single-Si, on roof</t>
        </is>
      </c>
      <c r="N1317" t="inlineStr">
        <is>
          <t>all</t>
        </is>
      </c>
      <c r="O1317" t="n">
        <v>1</v>
      </c>
      <c r="P1317" s="30">
        <f>INDEX(parameters!$D$41:$AG$178,MATCH('PV (extension)'!B1286,parameters!$C$41:$C$178,0),MATCH('PV (extension)'!A1317,parameters!$D$5:$AG$5,0))/O1317</f>
        <v>2.6425553114256296E-2</v>
      </c>
      <c r="Q1317" s="3" t="inlineStr">
        <is>
          <t>roof-top</t>
        </is>
      </c>
      <c r="R1317">
        <f>INDEX(parameters!$C$196:$EJ$198,MATCH('PV (extension)'!Q1317,parameters!$B$196:$B$198,0),MATCH('PV (extension)'!B1286,parameters!$C$195:$EJ$195,0))</f>
        <v>1733.4063147427635</v>
      </c>
      <c r="S1317" t="n">
        <v>3</v>
      </c>
      <c r="T1317" t="n">
        <v>30</v>
      </c>
      <c r="U1317">
        <f>T1317*S1317*R1317</f>
        <v>156006.5683268487</v>
      </c>
      <c r="V1317">
        <f>1/U1317</f>
        <v>6.4099865199579557E-6</v>
      </c>
    </row>
    <row r="1318" ht="16" customHeight="1" s="29">
      <c r="A1318" t="inlineStr">
        <is>
          <t>photovoltaic slanted-roof installation, 3kWp, CIS, panel, mounted, on roof</t>
        </is>
      </c>
      <c r="B1318" s="30">
        <f>P1318*V1318</f>
        <v>9.3691280744738338E-8</v>
      </c>
      <c r="C1318" t="inlineStr">
        <is>
          <t>CH</t>
        </is>
      </c>
      <c r="D1318" t="inlineStr">
        <is>
          <t>unit</t>
        </is>
      </c>
      <c r="F1318" t="inlineStr">
        <is>
          <t>technosphere</t>
        </is>
      </c>
      <c r="G1318" t="n">
        <v>2</v>
      </c>
      <c r="H1318" t="n">
        <v>-16.88405011147741</v>
      </c>
      <c r="I1318" t="n">
        <v>0.09798894162072011</v>
      </c>
      <c r="J1318" t="inlineStr">
        <is>
          <t>(2,2,1,1,1,3); Calculation with average annual yield and share of technologies. Lifetime: 30a.</t>
        </is>
      </c>
      <c r="L1318" t="inlineStr">
        <is>
          <t>photovoltaic slanted-roof installation, 3kWp, CIS, panel, mounted, on roof</t>
        </is>
      </c>
      <c r="N1318" t="inlineStr">
        <is>
          <t>all</t>
        </is>
      </c>
      <c r="O1318" t="n">
        <v>1</v>
      </c>
      <c r="P1318" s="30">
        <f>INDEX(parameters!$D$41:$AG$178,MATCH('PV (extension)'!B1286,parameters!$C$41:$C$178,0),MATCH('PV (extension)'!A1318,parameters!$D$5:$AG$5,0))/O1318</f>
        <v>1.4616455191133988E-2</v>
      </c>
      <c r="Q1318" s="3" t="inlineStr">
        <is>
          <t>roof-top</t>
        </is>
      </c>
      <c r="R1318">
        <f>INDEX(parameters!$C$196:$EJ$198,MATCH('PV (extension)'!Q1318,parameters!$B$196:$B$198,0),MATCH('PV (extension)'!B1286,parameters!$C$195:$EJ$195,0))</f>
        <v>1733.4063147427635</v>
      </c>
      <c r="S1318" t="n">
        <v>3</v>
      </c>
      <c r="T1318" t="n">
        <v>30</v>
      </c>
      <c r="U1318">
        <f>T1318*S1318*R1318</f>
        <v>156006.5683268487</v>
      </c>
      <c r="V1318">
        <f>1/U1318</f>
        <v>6.4099865199579557E-6</v>
      </c>
    </row>
    <row r="1319" ht="16" customHeight="1" s="29">
      <c r="A1319" t="inlineStr">
        <is>
          <t>photovoltaic slanted-roof installation, 3kWp, CdTe, laminated, integrated, on roof</t>
        </is>
      </c>
      <c r="B1319" s="30">
        <f>P1319*V1319</f>
        <v>2.6234146144018762E-9</v>
      </c>
      <c r="C1319" t="inlineStr">
        <is>
          <t>CH</t>
        </is>
      </c>
      <c r="D1319" t="inlineStr">
        <is>
          <t>unit</t>
        </is>
      </c>
      <c r="F1319" t="inlineStr">
        <is>
          <t>technosphere</t>
        </is>
      </c>
      <c r="G1319" t="n">
        <v>2</v>
      </c>
      <c r="H1319" t="n">
        <v>-19.50639655088546</v>
      </c>
      <c r="I1319" t="n">
        <v>0.09798894162072011</v>
      </c>
      <c r="J1319" t="inlineStr">
        <is>
          <t>(2,2,1,1,1,3); Calculation with average annual yield and share of technologies. Lifetime: 30a.</t>
        </is>
      </c>
      <c r="L1319" t="inlineStr">
        <is>
          <t>photovoltaic slanted-roof installation, 3kWp, CdTe, laminated, integrated, on roof</t>
        </is>
      </c>
      <c r="N1319" t="inlineStr">
        <is>
          <t>all</t>
        </is>
      </c>
      <c r="O1319" t="n">
        <v>1</v>
      </c>
      <c r="P1319" s="30">
        <f>INDEX(parameters!$D$41:$AG$178,MATCH('PV (extension)'!B1286,parameters!$C$41:$C$178,0),MATCH('PV (extension)'!A1319,parameters!$D$5:$AG$5,0))/O1319</f>
        <v>4.0926991129133978E-4</v>
      </c>
      <c r="Q1319" s="3" t="inlineStr">
        <is>
          <t>roof-top</t>
        </is>
      </c>
      <c r="R1319">
        <f>INDEX(parameters!$C$196:$EJ$198,MATCH('PV (extension)'!Q1319,parameters!$B$196:$B$198,0),MATCH('PV (extension)'!B1286,parameters!$C$195:$EJ$195,0))</f>
        <v>1733.4063147427635</v>
      </c>
      <c r="S1319" t="n">
        <v>3</v>
      </c>
      <c r="T1319" t="n">
        <v>30</v>
      </c>
      <c r="U1319">
        <f>T1319*S1319*R1319</f>
        <v>156006.5683268487</v>
      </c>
      <c r="V1319">
        <f>1/U1319</f>
        <v>6.4099865199579557E-6</v>
      </c>
    </row>
    <row r="1320" ht="16" customHeight="1" s="29">
      <c r="A1320" t="inlineStr">
        <is>
          <t>photovoltaic slanted-roof installation, 3kWp, multi-Si, laminated, integrated, on roof</t>
        </is>
      </c>
      <c r="B1320" s="30">
        <f>P1320*V1320</f>
        <v>1.5585860338539058E-8</v>
      </c>
      <c r="C1320" t="inlineStr">
        <is>
          <t>APAC</t>
        </is>
      </c>
      <c r="D1320" t="inlineStr">
        <is>
          <t>unit</t>
        </is>
      </c>
      <c r="F1320" t="inlineStr">
        <is>
          <t>technosphere</t>
        </is>
      </c>
      <c r="G1320" t="n">
        <v>2</v>
      </c>
      <c r="H1320" t="n">
        <v>-18.22076487875746</v>
      </c>
      <c r="I1320" t="n">
        <v>0.09798894162072011</v>
      </c>
      <c r="J1320" t="inlineStr">
        <is>
          <t>(2,2,1,1,1,3); Calculation with average annual yield and share of technologies. Lifetime: 30a.</t>
        </is>
      </c>
      <c r="L1320" t="inlineStr">
        <is>
          <t>photovoltaic slanted-roof installation, 3kWp, multi-Si, laminated, integrated, on roof</t>
        </is>
      </c>
      <c r="N1320" t="inlineStr">
        <is>
          <t>all</t>
        </is>
      </c>
      <c r="O1320" t="n">
        <v>1</v>
      </c>
      <c r="P1320" s="30">
        <f>INDEX(parameters!$D$41:$AG$178,MATCH('PV (extension)'!B1286,parameters!$C$41:$C$178,0),MATCH('PV (extension)'!A1320,parameters!$D$5:$AG$5,0))/O1320</f>
        <v>2.4314965858370148E-3</v>
      </c>
      <c r="Q1320" s="3" t="inlineStr">
        <is>
          <t>roof-top</t>
        </is>
      </c>
      <c r="R1320">
        <f>INDEX(parameters!$C$196:$EJ$198,MATCH('PV (extension)'!Q1320,parameters!$B$196:$B$198,0),MATCH('PV (extension)'!B1286,parameters!$C$195:$EJ$195,0))</f>
        <v>1733.4063147427635</v>
      </c>
      <c r="S1320" t="n">
        <v>3</v>
      </c>
      <c r="T1320" t="n">
        <v>30</v>
      </c>
      <c r="U1320">
        <f>T1320*S1320*R1320</f>
        <v>156006.5683268487</v>
      </c>
      <c r="V1320">
        <f>1/U1320</f>
        <v>6.4099865199579557E-6</v>
      </c>
    </row>
    <row r="1321" ht="16" customHeight="1" s="29">
      <c r="A1321" t="inlineStr">
        <is>
          <t>photovoltaic slanted-roof installation, 3kWp, multi-Si, panel, mounted, on roof</t>
        </is>
      </c>
      <c r="B1321" s="30">
        <f>P1321*V1321</f>
        <v>2.6677456904354454E-7</v>
      </c>
      <c r="C1321" t="inlineStr">
        <is>
          <t>APAC</t>
        </is>
      </c>
      <c r="D1321" t="inlineStr">
        <is>
          <t>unit</t>
        </is>
      </c>
      <c r="F1321" t="inlineStr">
        <is>
          <t>technosphere</t>
        </is>
      </c>
      <c r="G1321" t="n">
        <v>2</v>
      </c>
      <c r="H1321" t="n">
        <v>-15.40735416199742</v>
      </c>
      <c r="I1321" t="n">
        <v>0.09798894162072011</v>
      </c>
      <c r="J1321" t="inlineStr">
        <is>
          <t>(2,2,1,1,1,3); Calculation with average annual yield and share of technologies. Lifetime: 30a.</t>
        </is>
      </c>
      <c r="L1321" t="inlineStr">
        <is>
          <t>photovoltaic slanted-roof installation, 3kWp, multi-Si, panel, mounted, on roof</t>
        </is>
      </c>
      <c r="N1321" t="inlineStr">
        <is>
          <t>all</t>
        </is>
      </c>
      <c r="O1321" t="n">
        <v>1</v>
      </c>
      <c r="P1321" s="30">
        <f>INDEX(parameters!$D$41:$AG$178,MATCH('PV (extension)'!B1286,parameters!$C$41:$C$178,0),MATCH('PV (extension)'!A1321,parameters!$D$5:$AG$5,0))/O1321</f>
        <v>4.1618585033357351E-2</v>
      </c>
      <c r="Q1321" s="3" t="inlineStr">
        <is>
          <t>roof-top</t>
        </is>
      </c>
      <c r="R1321">
        <f>INDEX(parameters!$C$196:$EJ$198,MATCH('PV (extension)'!Q1321,parameters!$B$196:$B$198,0),MATCH('PV (extension)'!B1286,parameters!$C$195:$EJ$195,0))</f>
        <v>1733.4063147427635</v>
      </c>
      <c r="S1321" t="n">
        <v>3</v>
      </c>
      <c r="T1321" t="n">
        <v>30</v>
      </c>
      <c r="U1321">
        <f>T1321*S1321*R1321</f>
        <v>156006.5683268487</v>
      </c>
      <c r="V1321">
        <f>1/U1321</f>
        <v>6.4099865199579557E-6</v>
      </c>
    </row>
    <row r="1322" ht="16" customHeight="1" s="29">
      <c r="A1322" t="inlineStr">
        <is>
          <t>photovoltaic slanted-roof installation, 3kWp, single-Si, laminated, integrated, on roof</t>
        </is>
      </c>
      <c r="B1322" s="30">
        <f>P1322*V1322</f>
        <v>8.2370694044108879E-9</v>
      </c>
      <c r="C1322" t="inlineStr">
        <is>
          <t>APAC</t>
        </is>
      </c>
      <c r="D1322" t="inlineStr">
        <is>
          <t>unit</t>
        </is>
      </c>
      <c r="F1322" t="inlineStr">
        <is>
          <t>technosphere</t>
        </is>
      </c>
      <c r="G1322" t="n">
        <v>2</v>
      </c>
      <c r="H1322" t="n">
        <v>-18.85636797425012</v>
      </c>
      <c r="I1322" t="n">
        <v>0.09798894162072011</v>
      </c>
      <c r="J1322" t="inlineStr">
        <is>
          <t>(2,2,1,1,1,3); Calculation with average annual yield and share of technologies. Lifetime: 30a.</t>
        </is>
      </c>
      <c r="L1322" t="inlineStr">
        <is>
          <t>photovoltaic slanted-roof installation, 3kWp, single-Si, laminated, integrated, on roof</t>
        </is>
      </c>
      <c r="N1322" t="inlineStr">
        <is>
          <t>all</t>
        </is>
      </c>
      <c r="O1322" t="n">
        <v>1</v>
      </c>
      <c r="P1322" s="30">
        <f>INDEX(parameters!$D$41:$AG$178,MATCH('PV (extension)'!B1286,parameters!$C$41:$C$178,0),MATCH('PV (extension)'!A1322,parameters!$D$5:$AG$5,0))/O1322</f>
        <v>1.2850369308522222E-3</v>
      </c>
      <c r="Q1322" s="3" t="inlineStr">
        <is>
          <t>roof-top</t>
        </is>
      </c>
      <c r="R1322">
        <f>INDEX(parameters!$C$196:$EJ$198,MATCH('PV (extension)'!Q1322,parameters!$B$196:$B$198,0),MATCH('PV (extension)'!B1286,parameters!$C$195:$EJ$195,0))</f>
        <v>1733.4063147427635</v>
      </c>
      <c r="S1322" t="n">
        <v>3</v>
      </c>
      <c r="T1322" t="n">
        <v>30</v>
      </c>
      <c r="U1322">
        <f>T1322*S1322*R1322</f>
        <v>156006.5683268487</v>
      </c>
      <c r="V1322">
        <f>1/U1322</f>
        <v>6.4099865199579557E-6</v>
      </c>
    </row>
    <row r="1323" ht="16" customHeight="1" s="29">
      <c r="A1323" t="inlineStr">
        <is>
          <t>photovoltaic slanted-roof installation, 3kWp, single-Si, panel, mounted, on roof</t>
        </is>
      </c>
      <c r="B1323" s="30">
        <f>P1323*V1323</f>
        <v>1.3941823310684448E-7</v>
      </c>
      <c r="C1323" t="inlineStr">
        <is>
          <t>APAC</t>
        </is>
      </c>
      <c r="D1323" t="inlineStr">
        <is>
          <t>unit</t>
        </is>
      </c>
      <c r="F1323" t="inlineStr">
        <is>
          <t>technosphere</t>
        </is>
      </c>
      <c r="G1323" t="n">
        <v>2</v>
      </c>
      <c r="H1323" t="n">
        <v>-16.04298817847151</v>
      </c>
      <c r="I1323" t="n">
        <v>0.09798894162072011</v>
      </c>
      <c r="J1323" t="inlineStr">
        <is>
          <t>(2,2,1,1,1,3); Calculation with average annual yield and share of technologies. Lifetime: 30a.</t>
        </is>
      </c>
      <c r="L1323" t="inlineStr">
        <is>
          <t>photovoltaic slanted-roof installation, 3kWp, single-Si, panel, mounted, on roof</t>
        </is>
      </c>
      <c r="N1323" t="inlineStr">
        <is>
          <t>all</t>
        </is>
      </c>
      <c r="O1323" t="n">
        <v>1</v>
      </c>
      <c r="P1323" s="30">
        <f>INDEX(parameters!$D$41:$AG$178,MATCH('PV (extension)'!B1286,parameters!$C$41:$C$178,0),MATCH('PV (extension)'!A1323,parameters!$D$5:$AG$5,0))/O1323</f>
        <v>2.1750160109191456E-2</v>
      </c>
      <c r="Q1323" s="3" t="inlineStr">
        <is>
          <t>roof-top</t>
        </is>
      </c>
      <c r="R1323">
        <f>INDEX(parameters!$C$196:$EJ$198,MATCH('PV (extension)'!Q1323,parameters!$B$196:$B$198,0),MATCH('PV (extension)'!B1286,parameters!$C$195:$EJ$195,0))</f>
        <v>1733.4063147427635</v>
      </c>
      <c r="S1323" t="n">
        <v>3</v>
      </c>
      <c r="T1323" t="n">
        <v>30</v>
      </c>
      <c r="U1323">
        <f>T1323*S1323*R1323</f>
        <v>156006.5683268487</v>
      </c>
      <c r="V1323">
        <f>1/U1323</f>
        <v>6.4099865199579557E-6</v>
      </c>
    </row>
    <row r="1324" s="29">
      <c r="A1324" t="inlineStr">
        <is>
          <t>market for tap water</t>
        </is>
      </c>
      <c r="B1324" t="n">
        <v>0.0020721</v>
      </c>
      <c r="C1324" t="inlineStr">
        <is>
          <t>Europe without Switzerland</t>
        </is>
      </c>
      <c r="D1324" t="inlineStr">
        <is>
          <t>kilogram</t>
        </is>
      </c>
      <c r="F1324" t="inlineStr">
        <is>
          <t>technosphere</t>
        </is>
      </c>
      <c r="G1324" t="n">
        <v>2</v>
      </c>
      <c r="H1324" t="n">
        <v>-6.179192693201237</v>
      </c>
      <c r="I1324" t="n">
        <v>0.04340984597628009</v>
      </c>
      <c r="J1324" t="inlineStr">
        <is>
          <t>(2,2,1,1,1,3); Estimation 20l/m2 panel</t>
        </is>
      </c>
      <c r="L1324" t="inlineStr">
        <is>
          <t>tap water</t>
        </is>
      </c>
    </row>
    <row r="1325" s="29">
      <c r="A1325" t="inlineStr">
        <is>
          <t>treatment of wastewater, from residence, capacity 1.1E10l/year</t>
        </is>
      </c>
      <c r="B1325" t="n">
        <v>-1.8649e-06</v>
      </c>
      <c r="C1325" t="inlineStr">
        <is>
          <t>CH</t>
        </is>
      </c>
      <c r="D1325" t="inlineStr">
        <is>
          <t>cubic meter</t>
        </is>
      </c>
      <c r="F1325" t="inlineStr">
        <is>
          <t>technosphere</t>
        </is>
      </c>
      <c r="G1325" t="n">
        <v>2</v>
      </c>
      <c r="H1325" t="n">
        <v>-13.19230312560901</v>
      </c>
      <c r="I1325" t="n">
        <v>0.04340984597628009</v>
      </c>
      <c r="J1325" t="inlineStr">
        <is>
          <t>(2,2,1,1,1,3); Estimation 20l/m2 panel</t>
        </is>
      </c>
      <c r="K1325" t="b">
        <v>1</v>
      </c>
      <c r="L1325" t="inlineStr">
        <is>
          <t>wastewater, from residence</t>
        </is>
      </c>
    </row>
    <row r="1326" s="29"/>
    <row r="1327" customFormat="1" s="28">
      <c r="A1327" s="28" t="inlineStr">
        <is>
          <t>Activity</t>
        </is>
      </c>
      <c r="B1327" s="28" t="inlineStr">
        <is>
          <t>electricity production, photovoltaic, residential</t>
        </is>
      </c>
    </row>
    <row r="1328">
      <c r="A1328" t="inlineStr">
        <is>
          <t>comment</t>
        </is>
      </c>
      <c r="B132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")&amp;HLOOKUP(B1329,parameters!$C$195:$EJ$198,2,0)&amp;" kWh/kWp.
Annual output, Facade: "&amp;HLOOKUP(B1329,parameters!$C$195:$EJ$198,3,0)&amp;" kWh/kWp.
Annual output, Open-ground: "&amp;HLOOKUP(B1329,parameters!$C$195:$EJ$198,4,0)&amp;_xlfn._LONGTEXT("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")&amp;VLOOKUP(B1329,'extension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1724.81521526586 kWh/kWp.
Annual output, Facade: 1211.04047029305 kWh/kWp.
Annual output, Open-ground: 1834.90980347432 kWh/kWp.
Amount of solar energy transformed to electricity. Waste heat emission due to losses of electricity in the system.
Technology:  Electricity production with grid-connected photovoltaic power plants.
Time period:  Time of publications
Production volume: 1.836 GWh in 2025.
Sampling:  Statistical data and model calculations
Extrapolations:  Use of PV technology data investigated for other countries (Switzerland). Correction of average yield with Swiss data.
Uncertainty:  None
Author: Romain Sacchi, PSI, romain.sacchi@psi.ch</v>
      </c>
    </row>
    <row r="1329" s="29">
      <c r="A1329" t="inlineStr">
        <is>
          <t>location</t>
        </is>
      </c>
      <c r="B1329" t="inlineStr">
        <is>
          <t>TD</t>
        </is>
      </c>
    </row>
    <row r="1330" s="29">
      <c r="A1330" t="inlineStr">
        <is>
          <t>production amount</t>
        </is>
      </c>
      <c r="B1330" t="n">
        <v>1</v>
      </c>
    </row>
    <row r="1331" s="29">
      <c r="A1331" t="inlineStr">
        <is>
          <t>reference product</t>
        </is>
      </c>
      <c r="B1331" t="inlineStr">
        <is>
          <t>electricity, low voltage</t>
        </is>
      </c>
    </row>
    <row r="1332" s="29">
      <c r="A1332" t="inlineStr">
        <is>
          <t>source</t>
        </is>
      </c>
      <c r="B13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33" s="29">
      <c r="A1333" t="inlineStr">
        <is>
          <t>type</t>
        </is>
      </c>
      <c r="B1333" t="inlineStr">
        <is>
          <t>process</t>
        </is>
      </c>
    </row>
    <row r="1334" s="29">
      <c r="A1334" t="inlineStr">
        <is>
          <t>unit</t>
        </is>
      </c>
      <c r="B1334" t="inlineStr">
        <is>
          <t>kilowatt hour</t>
        </is>
      </c>
    </row>
    <row r="1335" s="29">
      <c r="A1335" t="inlineStr">
        <is>
          <t>Exchanges</t>
        </is>
      </c>
    </row>
    <row r="1336" customFormat="1" s="28">
      <c r="A1336" s="28" t="inlineStr">
        <is>
          <t>name</t>
        </is>
      </c>
      <c r="B1336" s="28" t="inlineStr">
        <is>
          <t>amount</t>
        </is>
      </c>
      <c r="C1336" s="28" t="inlineStr">
        <is>
          <t>location</t>
        </is>
      </c>
      <c r="D1336" s="28" t="inlineStr">
        <is>
          <t>unit</t>
        </is>
      </c>
      <c r="E1336" s="28" t="inlineStr">
        <is>
          <t>categories</t>
        </is>
      </c>
      <c r="F1336" s="28" t="inlineStr">
        <is>
          <t>type</t>
        </is>
      </c>
      <c r="G1336" s="28" t="inlineStr">
        <is>
          <t>uncertainty type</t>
        </is>
      </c>
      <c r="H1336" s="28" t="inlineStr">
        <is>
          <t>reference product</t>
        </is>
      </c>
      <c r="I1336" s="28" t="inlineStr">
        <is>
          <t>comment</t>
        </is>
      </c>
      <c r="J1336" s="28" t="inlineStr">
        <is>
          <t>production volume</t>
        </is>
      </c>
      <c r="K1336" s="28" t="inlineStr">
        <is>
          <t>scope</t>
        </is>
      </c>
      <c r="L1336" s="28" t="inlineStr">
        <is>
          <t>scope share</t>
        </is>
      </c>
      <c r="M1336" s="28" t="inlineStr">
        <is>
          <t>tech share</t>
        </is>
      </c>
      <c r="N1336" s="28" t="inlineStr">
        <is>
          <t>installation</t>
        </is>
      </c>
      <c r="O1336" s="28" t="inlineStr">
        <is>
          <t>productivity</t>
        </is>
      </c>
      <c r="P1336" s="28" t="inlineStr">
        <is>
          <t>kWp</t>
        </is>
      </c>
      <c r="Q1336" s="28" t="inlineStr">
        <is>
          <t>lifetime</t>
        </is>
      </c>
      <c r="R1336" s="28" t="inlineStr">
        <is>
          <t>lifetime production</t>
        </is>
      </c>
      <c r="S1336" s="28" t="inlineStr">
        <is>
          <t>inverted lifetime production</t>
        </is>
      </c>
    </row>
    <row r="1337" s="29">
      <c r="A1337" t="inlineStr">
        <is>
          <t>Energy, solar, converted</t>
        </is>
      </c>
      <c r="B1337" t="n">
        <v>3.8503</v>
      </c>
      <c r="D1337" t="inlineStr">
        <is>
          <t>megajoule</t>
        </is>
      </c>
      <c r="E1337" t="inlineStr">
        <is>
          <t>natural resource::in air</t>
        </is>
      </c>
      <c r="F1337" t="inlineStr">
        <is>
          <t>biosphere</t>
        </is>
      </c>
      <c r="G1337" t="n">
        <v>0</v>
      </c>
      <c r="I1337" t="inlineStr">
        <is>
          <t>(2,2,1,1,1,3); Energy loss in the system</t>
        </is>
      </c>
    </row>
    <row r="1338" s="29">
      <c r="A1338" t="inlineStr">
        <is>
          <t>Heat, waste</t>
        </is>
      </c>
      <c r="B1338" t="n">
        <v>0.25027</v>
      </c>
      <c r="D1338" t="inlineStr">
        <is>
          <t>megajoule</t>
        </is>
      </c>
      <c r="E1338" t="inlineStr">
        <is>
          <t>air</t>
        </is>
      </c>
      <c r="F1338" t="inlineStr">
        <is>
          <t>biosphere</t>
        </is>
      </c>
      <c r="G1338" t="n">
        <v>0</v>
      </c>
      <c r="I1338" t="inlineStr">
        <is>
          <t>(1,na,na,na,na,na); Calculation with average annual output and share of technologies; Average degradation of 10.5% included</t>
        </is>
      </c>
    </row>
    <row r="1339" s="29">
      <c r="A1339" t="inlineStr">
        <is>
          <t>electricity production, photovoltaic, residential</t>
        </is>
      </c>
      <c r="B1339" t="n">
        <v>1</v>
      </c>
      <c r="C1339" t="inlineStr">
        <is>
          <t>TD</t>
        </is>
      </c>
      <c r="D1339" t="inlineStr">
        <is>
          <t>kilowatt hour</t>
        </is>
      </c>
      <c r="E1339" t="inlineStr">
        <is>
          <t>photovoltaic::power plants</t>
        </is>
      </c>
      <c r="F1339" t="inlineStr">
        <is>
          <t>production</t>
        </is>
      </c>
      <c r="G1339" t="n">
        <v>0</v>
      </c>
      <c r="H1339" t="inlineStr">
        <is>
          <t>electricity, low voltage</t>
        </is>
      </c>
      <c r="J1339">
        <f>VLOOKUP(C1339,'extension - production vol'!$B$6:$D$235,3,0)</f>
        <v>1.8360000000000001</v>
      </c>
    </row>
    <row r="1340" ht="16" customHeight="1" s="29">
      <c r="A1340" t="inlineStr">
        <is>
          <t>photovoltaic slanted-roof installation, 3 kWp, CIS, laminated, integrated, on roof</t>
        </is>
      </c>
      <c r="B1340" s="30">
        <f>M1340*S1340</f>
        <v>3.2981459457112017E-8</v>
      </c>
      <c r="C1340" t="inlineStr">
        <is>
          <t>CH</t>
        </is>
      </c>
      <c r="D1340" t="inlineStr">
        <is>
          <t>unit</t>
        </is>
      </c>
      <c r="F1340" t="inlineStr">
        <is>
          <t>technosphere</t>
        </is>
      </c>
      <c r="G1340" t="n">
        <v>0</v>
      </c>
      <c r="H1340" t="inlineStr">
        <is>
          <t>photovoltaic slanted-roof installation, 3 kWp, CIS, laminated, integrated, on roof</t>
        </is>
      </c>
      <c r="I1340" t="inlineStr">
        <is>
          <t>(2,2,1,1,1,3); Calculation with average annual yield and share of technologies. Lifetime: 30a.</t>
        </is>
      </c>
      <c r="K1340" t="inlineStr">
        <is>
          <t>residential</t>
        </is>
      </c>
      <c r="L1340">
        <f>IF(K1340="residential",VLOOKUP(B1329,parameters!$C$41:$AG$178,18,0),IF(K1340="commercial",1-VLOOKUP(B1329,parameters!$C$41:$AG$178,18,0),1))</f>
        <v>0.17766751537682748</v>
      </c>
      <c r="M1340" s="30">
        <f>INDEX(parameters!$D$41:$AG$178,MATCH('PV (extension)'!B1329,parameters!$C$41:$C$178,0),MATCH('PV (extension)'!A1340,parameters!$D$5:$AG$5,0))/L1340</f>
        <v>5.119823078397083E-3</v>
      </c>
      <c r="N1340" s="3" t="inlineStr">
        <is>
          <t>roof-top</t>
        </is>
      </c>
      <c r="O1340">
        <f>INDEX(parameters!$C$196:$EJ$198,MATCH('PV (extension)'!N1340,parameters!$B$196:$B$198,0),MATCH('PV (extension)'!B1329,parameters!$C$195:$EJ$195,0))</f>
        <v>1724.8152152658606</v>
      </c>
      <c r="P1340" t="n">
        <v>3</v>
      </c>
      <c r="Q1340" t="n">
        <v>30</v>
      </c>
      <c r="R1340">
        <f>Q1340*P1340*O1340</f>
        <v>155233.36937392745</v>
      </c>
      <c r="S1340">
        <f>1/R1340</f>
        <v>6.4419139005556952E-6</v>
      </c>
    </row>
    <row r="1341" ht="16" customHeight="1" s="29">
      <c r="A1341" t="inlineStr">
        <is>
          <t>photovoltaic slanted-roof installation, 3 kWp, CdTe, panel, mounted, on roof</t>
        </is>
      </c>
      <c r="B1341" s="30">
        <f>M1341*S1341</f>
        <v>2.1511517584604973E-7</v>
      </c>
      <c r="C1341" t="inlineStr">
        <is>
          <t>CH</t>
        </is>
      </c>
      <c r="D1341" t="inlineStr">
        <is>
          <t>unit</t>
        </is>
      </c>
      <c r="F1341" t="inlineStr">
        <is>
          <t>technosphere</t>
        </is>
      </c>
      <c r="G1341" t="n">
        <v>0</v>
      </c>
      <c r="H1341" t="inlineStr">
        <is>
          <t>photovoltaic slanted-roof installation, 3 kWp, CdTe, panel, mounted, on roof</t>
        </is>
      </c>
      <c r="I1341" t="inlineStr">
        <is>
          <t>(2,2,1,1,1,3); Calculation with average annual yield and share of technologies. Lifetime: 30a.</t>
        </is>
      </c>
      <c r="K1341" t="inlineStr">
        <is>
          <t>residential</t>
        </is>
      </c>
      <c r="L1341">
        <f>L1340</f>
        <v>0.17766751537682748</v>
      </c>
      <c r="M1341" s="30">
        <f>INDEX(parameters!$D$41:$AG$178,MATCH('PV (extension)'!B1329,parameters!$C$41:$C$178,0),MATCH('PV (extension)'!A1341,parameters!$D$5:$AG$5,0))/L1341</f>
        <v>3.3393053550047194E-2</v>
      </c>
      <c r="N1341" s="3" t="inlineStr">
        <is>
          <t>roof-top</t>
        </is>
      </c>
      <c r="O1341">
        <f>INDEX(parameters!$C$196:$EJ$198,MATCH('PV (extension)'!N1341,parameters!$B$196:$B$198,0),MATCH('PV (extension)'!B1329,parameters!$C$195:$EJ$195,0))</f>
        <v>1724.8152152658606</v>
      </c>
      <c r="P1341" t="n">
        <v>3</v>
      </c>
      <c r="Q1341" t="n">
        <v>30</v>
      </c>
      <c r="R1341">
        <f>Q1341*P1341*O1341</f>
        <v>155233.36937392745</v>
      </c>
      <c r="S1341">
        <f>1/R1341</f>
        <v>6.4419139005556952E-6</v>
      </c>
    </row>
    <row r="1342" ht="16" customHeight="1" s="29">
      <c r="A1342" t="inlineStr">
        <is>
          <t>photovoltaic slanted-roof installation, 3 kWp, micro-Si, laminated, integrated, on roof</t>
        </is>
      </c>
      <c r="B1342" s="30">
        <f>M1342*S1342</f>
        <v>3.3332068499596829E-9</v>
      </c>
      <c r="C1342" t="inlineStr">
        <is>
          <t>RER</t>
        </is>
      </c>
      <c r="D1342" t="inlineStr">
        <is>
          <t>unit</t>
        </is>
      </c>
      <c r="F1342" t="inlineStr">
        <is>
          <t>technosphere</t>
        </is>
      </c>
      <c r="G1342" t="n">
        <v>0</v>
      </c>
      <c r="H1342" t="inlineStr">
        <is>
          <t>photovoltaic slanted-roof installation, 3 kWp, micro-Si, laminated, integrated, on roof</t>
        </is>
      </c>
      <c r="I1342" t="inlineStr">
        <is>
          <t>(2,2,1,1,1,3); Calculation with average annual yield and share of technologies. Lifetime: 30a.</t>
        </is>
      </c>
      <c r="K1342" t="inlineStr">
        <is>
          <t>residential</t>
        </is>
      </c>
      <c r="L1342">
        <f>L1341</f>
        <v>0.17766751537682748</v>
      </c>
      <c r="M1342" s="30">
        <f>INDEX(parameters!$D$41:$AG$178,MATCH('PV (extension)'!B1329,parameters!$C$41:$C$178,0),MATCH('PV (extension)'!A1342,parameters!$D$5:$AG$5,0))/L1342</f>
        <v>5.1742493013949662E-4</v>
      </c>
      <c r="N1342" s="3" t="inlineStr">
        <is>
          <t>roof-top</t>
        </is>
      </c>
      <c r="O1342">
        <f>INDEX(parameters!$C$196:$EJ$198,MATCH('PV (extension)'!N1342,parameters!$B$196:$B$198,0),MATCH('PV (extension)'!B1329,parameters!$C$195:$EJ$195,0))</f>
        <v>1724.8152152658606</v>
      </c>
      <c r="P1342" t="n">
        <v>3</v>
      </c>
      <c r="Q1342" t="n">
        <v>30</v>
      </c>
      <c r="R1342">
        <f>Q1342*P1342*O1342</f>
        <v>155233.36937392745</v>
      </c>
      <c r="S1342">
        <f>1/R1342</f>
        <v>6.4419139005556952E-6</v>
      </c>
    </row>
    <row r="1343" ht="16" customHeight="1" s="29">
      <c r="A1343" t="inlineStr">
        <is>
          <t>photovoltaic slanted-roof installation, 3 kWp, micro-Si, panel, mounted, on roof</t>
        </is>
      </c>
      <c r="B1343" s="30">
        <f>M1343*S1343</f>
        <v>5.794722249890962E-8</v>
      </c>
      <c r="C1343" t="inlineStr">
        <is>
          <t>RER</t>
        </is>
      </c>
      <c r="D1343" t="inlineStr">
        <is>
          <t>unit</t>
        </is>
      </c>
      <c r="F1343" t="inlineStr">
        <is>
          <t>technosphere</t>
        </is>
      </c>
      <c r="G1343" t="n">
        <v>0</v>
      </c>
      <c r="H1343" t="inlineStr">
        <is>
          <t>photovoltaic slanted-roof installation, 3 kWp, micro-Si, panel, mounted, on roof</t>
        </is>
      </c>
      <c r="I1343" t="inlineStr">
        <is>
          <t>(2,2,1,1,1,3); Calculation with average annual yield and share of technologies. Lifetime: 30a.</t>
        </is>
      </c>
      <c r="K1343" t="inlineStr">
        <is>
          <t>residential</t>
        </is>
      </c>
      <c r="L1343">
        <f>L1342</f>
        <v>0.17766751537682748</v>
      </c>
      <c r="M1343" s="30">
        <f>INDEX(parameters!$D$41:$AG$178,MATCH('PV (extension)'!B1329,parameters!$C$41:$C$178,0),MATCH('PV (extension)'!A1343,parameters!$D$5:$AG$5,0))/L1343</f>
        <v>8.9953425943663963E-3</v>
      </c>
      <c r="N1343" s="3" t="inlineStr">
        <is>
          <t>roof-top</t>
        </is>
      </c>
      <c r="O1343">
        <f>INDEX(parameters!$C$196:$EJ$198,MATCH('PV (extension)'!N1343,parameters!$B$196:$B$198,0),MATCH('PV (extension)'!B1329,parameters!$C$195:$EJ$195,0))</f>
        <v>1724.8152152658606</v>
      </c>
      <c r="P1343" t="n">
        <v>3</v>
      </c>
      <c r="Q1343" t="n">
        <v>30</v>
      </c>
      <c r="R1343">
        <f>Q1343*P1343*O1343</f>
        <v>155233.36937392745</v>
      </c>
      <c r="S1343">
        <f>1/R1343</f>
        <v>6.4419139005556952E-6</v>
      </c>
    </row>
    <row r="1344" s="29">
      <c r="A1344" t="inlineStr">
        <is>
          <t>photovoltaic facade installation, 3kWp, multi-Si, laminated, integrated, at building</t>
        </is>
      </c>
      <c r="B1344" s="30">
        <f>M1344*S1344</f>
        <v>1.6971480944361591E-7</v>
      </c>
      <c r="C1344" t="inlineStr">
        <is>
          <t>RER</t>
        </is>
      </c>
      <c r="D1344" t="inlineStr">
        <is>
          <t>unit</t>
        </is>
      </c>
      <c r="F1344" t="inlineStr">
        <is>
          <t>technosphere</t>
        </is>
      </c>
      <c r="G1344" t="n">
        <v>0</v>
      </c>
      <c r="H1344" t="inlineStr">
        <is>
          <t>photovoltaic facade installation, 3kWp, multi-Si, laminated, integrated, at building</t>
        </is>
      </c>
      <c r="I1344" t="inlineStr">
        <is>
          <t>(2,2,1,1,1,3); Calculation with average annual yield and share of technologies. Lifetime: 30a.</t>
        </is>
      </c>
      <c r="K1344" t="inlineStr">
        <is>
          <t>residential</t>
        </is>
      </c>
      <c r="L1344">
        <f>L1343</f>
        <v>0.17766751537682748</v>
      </c>
      <c r="M1344" s="30">
        <f>INDEX(parameters!$D$41:$AG$178,MATCH('PV (extension)'!B1329,parameters!$C$41:$C$178,0),MATCH('PV (extension)'!A1344,parameters!$D$5:$AG$5,0))/L1344</f>
        <v>1.8497835237986298E-2</v>
      </c>
      <c r="N1344" t="inlineStr">
        <is>
          <t>façade</t>
        </is>
      </c>
      <c r="O1344">
        <f>INDEX(parameters!$C$196:$EJ$198,MATCH('PV (extension)'!N1344,parameters!$B$196:$B$198,0),MATCH('PV (extension)'!B1329,parameters!$C$195:$EJ$195,0))</f>
        <v>1211.0404702930512</v>
      </c>
      <c r="P1344" t="n">
        <v>3</v>
      </c>
      <c r="Q1344" t="n">
        <v>30</v>
      </c>
      <c r="R1344">
        <f>Q1344*P1344*O1344</f>
        <v>108993.64232637461</v>
      </c>
      <c r="S1344">
        <f>1/R1344</f>
        <v>9.1748470704884124E-6</v>
      </c>
    </row>
    <row r="1345" s="29">
      <c r="A1345" t="inlineStr">
        <is>
          <t>photovoltaic facade installation, 3kWp, multi-Si, panel, mounted, at building</t>
        </is>
      </c>
      <c r="B1345" s="30">
        <f>M1345*S1345</f>
        <v>1.6644531001341016E-7</v>
      </c>
      <c r="C1345" t="inlineStr">
        <is>
          <t>RER</t>
        </is>
      </c>
      <c r="D1345" t="inlineStr">
        <is>
          <t>unit</t>
        </is>
      </c>
      <c r="F1345" t="inlineStr">
        <is>
          <t>technosphere</t>
        </is>
      </c>
      <c r="G1345" t="n">
        <v>0</v>
      </c>
      <c r="H1345" t="inlineStr">
        <is>
          <t>photovoltaic facade installation, 3kWp, multi-Si, panel, mounted, at building</t>
        </is>
      </c>
      <c r="I1345" t="inlineStr">
        <is>
          <t>(2,2,1,1,1,3); Calculation with average annual yield and share of technologies. Lifetime: 30a.</t>
        </is>
      </c>
      <c r="K1345" t="inlineStr">
        <is>
          <t>residential</t>
        </is>
      </c>
      <c r="L1345">
        <f>L1344</f>
        <v>0.17766751537682748</v>
      </c>
      <c r="M1345" s="30">
        <f>INDEX(parameters!$D$41:$AG$178,MATCH('PV (extension)'!B1329,parameters!$C$41:$C$178,0),MATCH('PV (extension)'!A1345,parameters!$D$5:$AG$5,0))/L1345</f>
        <v>1.8141480586504166E-2</v>
      </c>
      <c r="N1345" t="inlineStr">
        <is>
          <t>façade</t>
        </is>
      </c>
      <c r="O1345">
        <f>INDEX(parameters!$C$196:$EJ$198,MATCH('PV (extension)'!N1345,parameters!$B$196:$B$198,0),MATCH('PV (extension)'!B1329,parameters!$C$195:$EJ$195,0))</f>
        <v>1211.0404702930512</v>
      </c>
      <c r="P1345" t="n">
        <v>3</v>
      </c>
      <c r="Q1345" t="n">
        <v>30</v>
      </c>
      <c r="R1345">
        <f>Q1345*P1345*O1345</f>
        <v>108993.64232637461</v>
      </c>
      <c r="S1345">
        <f>1/R1345</f>
        <v>9.1748470704884124E-6</v>
      </c>
    </row>
    <row r="1346" s="29">
      <c r="A1346" t="inlineStr">
        <is>
          <t>photovoltaic facade installation, 3kWp, single-Si, laminated, integrated, at building</t>
        </is>
      </c>
      <c r="B1346" s="30">
        <f>M1346*S1346</f>
        <v>8.9471752991113777E-8</v>
      </c>
      <c r="C1346" t="inlineStr">
        <is>
          <t>RER</t>
        </is>
      </c>
      <c r="D1346" t="inlineStr">
        <is>
          <t>unit</t>
        </is>
      </c>
      <c r="F1346" t="inlineStr">
        <is>
          <t>technosphere</t>
        </is>
      </c>
      <c r="G1346" t="n">
        <v>0</v>
      </c>
      <c r="H1346" t="inlineStr">
        <is>
          <t>photovoltaic facade installation, 3kWp, single-Si, laminated, integrated, at building</t>
        </is>
      </c>
      <c r="I1346" t="inlineStr">
        <is>
          <t>(2,2,1,1,1,3); Calculation with average annual yield and share of technologies. Lifetime: 30a.</t>
        </is>
      </c>
      <c r="K1346" t="inlineStr">
        <is>
          <t>residential</t>
        </is>
      </c>
      <c r="L1346">
        <f>L1345</f>
        <v>0.17766751537682748</v>
      </c>
      <c r="M1346" s="30">
        <f>INDEX(parameters!$D$41:$AG$178,MATCH('PV (extension)'!B1329,parameters!$C$41:$C$178,0),MATCH('PV (extension)'!A1346,parameters!$D$5:$AG$5,0))/L1346</f>
        <v>9.7518522438271929E-3</v>
      </c>
      <c r="N1346" t="inlineStr">
        <is>
          <t>façade</t>
        </is>
      </c>
      <c r="O1346">
        <f>INDEX(parameters!$C$196:$EJ$198,MATCH('PV (extension)'!N1346,parameters!$B$196:$B$198,0),MATCH('PV (extension)'!B1329,parameters!$C$195:$EJ$195,0))</f>
        <v>1211.0404702930512</v>
      </c>
      <c r="P1346" t="n">
        <v>3</v>
      </c>
      <c r="Q1346" t="n">
        <v>30</v>
      </c>
      <c r="R1346">
        <f>Q1346*P1346*O1346</f>
        <v>108993.64232637461</v>
      </c>
      <c r="S1346">
        <f>1/R1346</f>
        <v>9.1748470704884124E-6</v>
      </c>
    </row>
    <row r="1347" s="29">
      <c r="A1347" t="inlineStr">
        <is>
          <t>photovoltaic facade installation, 3kWp, single-Si, panel, mounted, at building</t>
        </is>
      </c>
      <c r="B1347" s="30">
        <f>M1347*S1347</f>
        <v>8.9394337660678808E-8</v>
      </c>
      <c r="C1347" t="inlineStr">
        <is>
          <t>RER</t>
        </is>
      </c>
      <c r="D1347" t="inlineStr">
        <is>
          <t>unit</t>
        </is>
      </c>
      <c r="F1347" t="inlineStr">
        <is>
          <t>technosphere</t>
        </is>
      </c>
      <c r="G1347" t="n">
        <v>0</v>
      </c>
      <c r="H1347" t="inlineStr">
        <is>
          <t>photovoltaic facade installation, 3kWp, single-Si, panel, mounted, at building</t>
        </is>
      </c>
      <c r="I1347" t="inlineStr">
        <is>
          <t>(2,2,1,1,1,3); Calculation with average annual yield and share of technologies. Lifetime: 30a.</t>
        </is>
      </c>
      <c r="K1347" t="inlineStr">
        <is>
          <t>residential</t>
        </is>
      </c>
      <c r="L1347">
        <f>L1346</f>
        <v>0.17766751537682748</v>
      </c>
      <c r="M1347" s="30">
        <f>INDEX(parameters!$D$41:$AG$178,MATCH('PV (extension)'!B1329,parameters!$C$41:$C$178,0),MATCH('PV (extension)'!A1347,parameters!$D$5:$AG$5,0))/L1347</f>
        <v>9.7434144649911868E-3</v>
      </c>
      <c r="N1347" t="inlineStr">
        <is>
          <t>façade</t>
        </is>
      </c>
      <c r="O1347">
        <f>INDEX(parameters!$C$196:$EJ$198,MATCH('PV (extension)'!N1347,parameters!$B$196:$B$198,0),MATCH('PV (extension)'!B1329,parameters!$C$195:$EJ$195,0))</f>
        <v>1211.0404702930512</v>
      </c>
      <c r="P1347" t="n">
        <v>3</v>
      </c>
      <c r="Q1347" t="n">
        <v>30</v>
      </c>
      <c r="R1347">
        <f>Q1347*P1347*O1347</f>
        <v>108993.64232637461</v>
      </c>
      <c r="S1347">
        <f>1/R1347</f>
        <v>9.1748470704884124E-6</v>
      </c>
    </row>
    <row r="1348" ht="16" customHeight="1" s="29">
      <c r="A1348" t="inlineStr">
        <is>
          <t>photovoltaic flat-roof installation, 3kWp, multi-Si, on roof</t>
        </is>
      </c>
      <c r="B1348" s="30">
        <f>M1348*S1348</f>
        <v>1.83557664059848E-6</v>
      </c>
      <c r="C1348" t="inlineStr">
        <is>
          <t>RER</t>
        </is>
      </c>
      <c r="D1348" t="inlineStr">
        <is>
          <t>unit</t>
        </is>
      </c>
      <c r="F1348" t="inlineStr">
        <is>
          <t>technosphere</t>
        </is>
      </c>
      <c r="G1348" t="n">
        <v>0</v>
      </c>
      <c r="H1348" t="inlineStr">
        <is>
          <t>photovoltaic flat-roof installation, 3kWp, multi-Si, on roof</t>
        </is>
      </c>
      <c r="I1348" t="inlineStr">
        <is>
          <t>(2,2,1,1,1,3); Calculation with average annual yield and share of technologies. Lifetime: 30a.</t>
        </is>
      </c>
      <c r="K1348" t="inlineStr">
        <is>
          <t>residential</t>
        </is>
      </c>
      <c r="L1348">
        <f>L1347</f>
        <v>0.17766751537682748</v>
      </c>
      <c r="M1348" s="30">
        <f>INDEX(parameters!$D$41:$AG$178,MATCH('PV (extension)'!B1329,parameters!$C$41:$C$178,0),MATCH('PV (extension)'!A1348,parameters!$D$5:$AG$5,0))/L1348</f>
        <v>0.28494274666417674</v>
      </c>
      <c r="N1348" s="3" t="inlineStr">
        <is>
          <t>roof-top</t>
        </is>
      </c>
      <c r="O1348">
        <f>INDEX(parameters!$C$196:$EJ$198,MATCH('PV (extension)'!N1348,parameters!$B$196:$B$198,0),MATCH('PV (extension)'!B1329,parameters!$C$195:$EJ$195,0))</f>
        <v>1724.8152152658606</v>
      </c>
      <c r="P1348" t="n">
        <v>3</v>
      </c>
      <c r="Q1348" t="n">
        <v>30</v>
      </c>
      <c r="R1348">
        <f>Q1348*P1348*O1348</f>
        <v>155233.36937392745</v>
      </c>
      <c r="S1348">
        <f>1/R1348</f>
        <v>6.4419139005556952E-6</v>
      </c>
    </row>
    <row r="1349" ht="16" customHeight="1" s="29">
      <c r="A1349" t="inlineStr">
        <is>
          <t>photovoltaic flat-roof installation, 3kWp, single-Si, on roof</t>
        </is>
      </c>
      <c r="B1349" s="30">
        <f>M1349*S1349</f>
        <v>9.581444169776638E-7</v>
      </c>
      <c r="C1349" t="inlineStr">
        <is>
          <t>RER</t>
        </is>
      </c>
      <c r="D1349" t="inlineStr">
        <is>
          <t>unit</t>
        </is>
      </c>
      <c r="F1349" t="inlineStr">
        <is>
          <t>technosphere</t>
        </is>
      </c>
      <c r="G1349" t="n">
        <v>0</v>
      </c>
      <c r="H1349" t="inlineStr">
        <is>
          <t>photovoltaic flat-roof installation, 3kWp, single-Si, on roof</t>
        </is>
      </c>
      <c r="I1349" t="inlineStr">
        <is>
          <t>(2,2,1,1,1,3); Calculation with average annual yield and share of technologies. Lifetime: 30a.</t>
        </is>
      </c>
      <c r="K1349" t="inlineStr">
        <is>
          <t>residential</t>
        </is>
      </c>
      <c r="L1349">
        <f>L1348</f>
        <v>0.17766751537682748</v>
      </c>
      <c r="M1349" s="30">
        <f>INDEX(parameters!$D$41:$AG$178,MATCH('PV (extension)'!B1329,parameters!$C$41:$C$178,0),MATCH('PV (extension)'!A1349,parameters!$D$5:$AG$5,0))/L1349</f>
        <v>0.14873598619426004</v>
      </c>
      <c r="N1349" s="3" t="inlineStr">
        <is>
          <t>roof-top</t>
        </is>
      </c>
      <c r="O1349">
        <f>INDEX(parameters!$C$196:$EJ$198,MATCH('PV (extension)'!N1349,parameters!$B$196:$B$198,0),MATCH('PV (extension)'!B1329,parameters!$C$195:$EJ$195,0))</f>
        <v>1724.8152152658606</v>
      </c>
      <c r="P1349" t="n">
        <v>3</v>
      </c>
      <c r="Q1349" t="n">
        <v>30</v>
      </c>
      <c r="R1349">
        <f>Q1349*P1349*O1349</f>
        <v>155233.36937392745</v>
      </c>
      <c r="S1349">
        <f>1/R1349</f>
        <v>6.4419139005556952E-6</v>
      </c>
    </row>
    <row r="1350" ht="16" customHeight="1" s="29">
      <c r="A1350" t="inlineStr">
        <is>
          <t>photovoltaic slanted-roof installation, 3kWp, CIS, panel, mounted, on roof</t>
        </is>
      </c>
      <c r="B1350" s="30">
        <f>M1350*S1350</f>
        <v>5.2996714493873182E-7</v>
      </c>
      <c r="C1350" t="inlineStr">
        <is>
          <t>CH</t>
        </is>
      </c>
      <c r="D1350" t="inlineStr">
        <is>
          <t>unit</t>
        </is>
      </c>
      <c r="F1350" t="inlineStr">
        <is>
          <t>technosphere</t>
        </is>
      </c>
      <c r="G1350" t="n">
        <v>0</v>
      </c>
      <c r="H1350" t="inlineStr">
        <is>
          <t>photovoltaic slanted-roof installation, 3kWp, CIS, panel, mounted, on roof</t>
        </is>
      </c>
      <c r="I1350" t="inlineStr">
        <is>
          <t>(2,2,1,1,1,3); Calculation with average annual yield and share of technologies. Lifetime: 30a.</t>
        </is>
      </c>
      <c r="K1350" t="inlineStr">
        <is>
          <t>residential</t>
        </is>
      </c>
      <c r="L1350">
        <f>L1349</f>
        <v>0.17766751537682748</v>
      </c>
      <c r="M1350" s="30">
        <f>INDEX(parameters!$D$41:$AG$178,MATCH('PV (extension)'!B1329,parameters!$C$41:$C$178,0),MATCH('PV (extension)'!A1350,parameters!$D$5:$AG$5,0))/L1350</f>
        <v>8.2268585566319899E-2</v>
      </c>
      <c r="N1350" s="3" t="inlineStr">
        <is>
          <t>roof-top</t>
        </is>
      </c>
      <c r="O1350">
        <f>INDEX(parameters!$C$196:$EJ$198,MATCH('PV (extension)'!N1350,parameters!$B$196:$B$198,0),MATCH('PV (extension)'!B1329,parameters!$C$195:$EJ$195,0))</f>
        <v>1724.8152152658606</v>
      </c>
      <c r="P1350" t="n">
        <v>3</v>
      </c>
      <c r="Q1350" t="n">
        <v>30</v>
      </c>
      <c r="R1350">
        <f>Q1350*P1350*O1350</f>
        <v>155233.36937392745</v>
      </c>
      <c r="S1350">
        <f>1/R1350</f>
        <v>6.4419139005556952E-6</v>
      </c>
    </row>
    <row r="1351" ht="16" customHeight="1" s="29">
      <c r="A1351" t="inlineStr">
        <is>
          <t>photovoltaic slanted-roof installation, 3kWp, CdTe, laminated, integrated, on roof</t>
        </is>
      </c>
      <c r="B1351" s="30">
        <f>M1351*S1351</f>
        <v>1.4839412399250247E-8</v>
      </c>
      <c r="C1351" t="inlineStr">
        <is>
          <t>CH</t>
        </is>
      </c>
      <c r="D1351" t="inlineStr">
        <is>
          <t>unit</t>
        </is>
      </c>
      <c r="F1351" t="inlineStr">
        <is>
          <t>technosphere</t>
        </is>
      </c>
      <c r="G1351" t="n">
        <v>0</v>
      </c>
      <c r="H1351" t="inlineStr">
        <is>
          <t>photovoltaic slanted-roof installation, 3kWp, CdTe, laminated, integrated, on roof</t>
        </is>
      </c>
      <c r="I1351" t="inlineStr">
        <is>
          <t>(2,2,1,1,1,3); Calculation with average annual yield and share of technologies. Lifetime: 30a.</t>
        </is>
      </c>
      <c r="K1351" t="inlineStr">
        <is>
          <t>residential</t>
        </is>
      </c>
      <c r="L1351">
        <f>L1350</f>
        <v>0.17766751537682748</v>
      </c>
      <c r="M1351" s="30">
        <f>INDEX(parameters!$D$41:$AG$178,MATCH('PV (extension)'!B1329,parameters!$C$41:$C$178,0),MATCH('PV (extension)'!A1351,parameters!$D$5:$AG$5,0))/L1351</f>
        <v>2.3035719862648527E-3</v>
      </c>
      <c r="N1351" s="3" t="inlineStr">
        <is>
          <t>roof-top</t>
        </is>
      </c>
      <c r="O1351">
        <f>INDEX(parameters!$C$196:$EJ$198,MATCH('PV (extension)'!N1351,parameters!$B$196:$B$198,0),MATCH('PV (extension)'!B1329,parameters!$C$195:$EJ$195,0))</f>
        <v>1724.8152152658606</v>
      </c>
      <c r="P1351" t="n">
        <v>3</v>
      </c>
      <c r="Q1351" t="n">
        <v>30</v>
      </c>
      <c r="R1351">
        <f>Q1351*P1351*O1351</f>
        <v>155233.36937392745</v>
      </c>
      <c r="S1351">
        <f>1/R1351</f>
        <v>6.4419139005556952E-6</v>
      </c>
    </row>
    <row r="1352" ht="16" customHeight="1" s="29">
      <c r="A1352" t="inlineStr">
        <is>
          <t>photovoltaic slanted-roof installation, 3kWp, multi-Si, laminated, integrated, on roof</t>
        </is>
      </c>
      <c r="B1352" s="30">
        <f>M1352*S1352</f>
        <v>8.816182081589525E-8</v>
      </c>
      <c r="C1352" t="inlineStr">
        <is>
          <t>RER</t>
        </is>
      </c>
      <c r="D1352" t="inlineStr">
        <is>
          <t>unit</t>
        </is>
      </c>
      <c r="F1352" t="inlineStr">
        <is>
          <t>technosphere</t>
        </is>
      </c>
      <c r="G1352" t="n">
        <v>0</v>
      </c>
      <c r="H1352" t="inlineStr">
        <is>
          <t>photovoltaic slanted-roof installation, 3kWp, multi-Si, laminated, integrated, on roof</t>
        </is>
      </c>
      <c r="I1352" t="inlineStr">
        <is>
          <t>(2,2,1,1,1,3); Calculation with average annual yield and share of technologies. Lifetime: 30a.</t>
        </is>
      </c>
      <c r="K1352" t="inlineStr">
        <is>
          <t>residential</t>
        </is>
      </c>
      <c r="L1352">
        <f>L1351</f>
        <v>0.17766751537682748</v>
      </c>
      <c r="M1352" s="30">
        <f>INDEX(parameters!$D$41:$AG$178,MATCH('PV (extension)'!B1329,parameters!$C$41:$C$178,0),MATCH('PV (extension)'!A1352,parameters!$D$5:$AG$5,0))/L1352</f>
        <v>1.3685656495391874E-2</v>
      </c>
      <c r="N1352" s="3" t="inlineStr">
        <is>
          <t>roof-top</t>
        </is>
      </c>
      <c r="O1352">
        <f>INDEX(parameters!$C$196:$EJ$198,MATCH('PV (extension)'!N1352,parameters!$B$196:$B$198,0),MATCH('PV (extension)'!B1329,parameters!$C$195:$EJ$195,0))</f>
        <v>1724.8152152658606</v>
      </c>
      <c r="P1352" t="n">
        <v>3</v>
      </c>
      <c r="Q1352" t="n">
        <v>30</v>
      </c>
      <c r="R1352">
        <f>Q1352*P1352*O1352</f>
        <v>155233.36937392745</v>
      </c>
      <c r="S1352">
        <f>1/R1352</f>
        <v>6.4419139005556952E-6</v>
      </c>
    </row>
    <row r="1353" ht="16" customHeight="1" s="29">
      <c r="A1353" t="inlineStr">
        <is>
          <t>photovoltaic slanted-roof installation, 3kWp, multi-Si, panel, mounted, on roof</t>
        </is>
      </c>
      <c r="B1353" s="30">
        <f>M1353*S1353</f>
        <v>1.5090172273710519E-6</v>
      </c>
      <c r="C1353" t="inlineStr">
        <is>
          <t>RER</t>
        </is>
      </c>
      <c r="D1353" t="inlineStr">
        <is>
          <t>unit</t>
        </is>
      </c>
      <c r="F1353" t="inlineStr">
        <is>
          <t>technosphere</t>
        </is>
      </c>
      <c r="G1353" t="n">
        <v>0</v>
      </c>
      <c r="H1353" t="inlineStr">
        <is>
          <t>photovoltaic slanted-roof installation, 3kWp, multi-Si, panel, mounted, on roof</t>
        </is>
      </c>
      <c r="I1353" t="inlineStr">
        <is>
          <t>(2,2,1,1,1,3); Calculation with average annual yield and share of technologies. Lifetime: 30a.</t>
        </is>
      </c>
      <c r="K1353" t="inlineStr">
        <is>
          <t>residential</t>
        </is>
      </c>
      <c r="L1353">
        <f>L1352</f>
        <v>0.17766751537682748</v>
      </c>
      <c r="M1353" s="30">
        <f>INDEX(parameters!$D$41:$AG$178,MATCH('PV (extension)'!B1329,parameters!$C$41:$C$178,0),MATCH('PV (extension)'!A1353,parameters!$D$5:$AG$5,0))/L1353</f>
        <v>0.23424982864811036</v>
      </c>
      <c r="N1353" s="3" t="inlineStr">
        <is>
          <t>roof-top</t>
        </is>
      </c>
      <c r="O1353">
        <f>INDEX(parameters!$C$196:$EJ$198,MATCH('PV (extension)'!N1353,parameters!$B$196:$B$198,0),MATCH('PV (extension)'!B1329,parameters!$C$195:$EJ$195,0))</f>
        <v>1724.8152152658606</v>
      </c>
      <c r="P1353" t="n">
        <v>3</v>
      </c>
      <c r="Q1353" t="n">
        <v>30</v>
      </c>
      <c r="R1353">
        <f>Q1353*P1353*O1353</f>
        <v>155233.36937392745</v>
      </c>
      <c r="S1353">
        <f>1/R1353</f>
        <v>6.4419139005556952E-6</v>
      </c>
    </row>
    <row r="1354" ht="16" customHeight="1" s="29">
      <c r="A1354" t="inlineStr">
        <is>
          <t>photovoltaic slanted-roof installation, 3kWp, single-Si, laminated, integrated, on roof</t>
        </is>
      </c>
      <c r="B1354" s="30">
        <f>M1354*S1354</f>
        <v>4.659319544164706E-8</v>
      </c>
      <c r="C1354" t="inlineStr">
        <is>
          <t>RER</t>
        </is>
      </c>
      <c r="D1354" t="inlineStr">
        <is>
          <t>unit</t>
        </is>
      </c>
      <c r="F1354" t="inlineStr">
        <is>
          <t>technosphere</t>
        </is>
      </c>
      <c r="G1354" t="n">
        <v>0</v>
      </c>
      <c r="H1354" t="inlineStr">
        <is>
          <t>photovoltaic slanted-roof installation, 3kWp, single-Si, laminated, integrated, on roof</t>
        </is>
      </c>
      <c r="I1354" t="inlineStr">
        <is>
          <t>(2,2,1,1,1,3); Calculation with average annual yield and share of technologies. Lifetime: 30a.</t>
        </is>
      </c>
      <c r="K1354" t="inlineStr">
        <is>
          <t>residential</t>
        </is>
      </c>
      <c r="L1354">
        <f>L1353</f>
        <v>0.17766751537682748</v>
      </c>
      <c r="M1354" s="30">
        <f>INDEX(parameters!$D$41:$AG$178,MATCH('PV (extension)'!B1329,parameters!$C$41:$C$178,0),MATCH('PV (extension)'!A1354,parameters!$D$5:$AG$5,0))/L1354</f>
        <v>7.2328187183047909E-3</v>
      </c>
      <c r="N1354" s="3" t="inlineStr">
        <is>
          <t>roof-top</t>
        </is>
      </c>
      <c r="O1354">
        <f>INDEX(parameters!$C$196:$EJ$198,MATCH('PV (extension)'!N1354,parameters!$B$196:$B$198,0),MATCH('PV (extension)'!B1329,parameters!$C$195:$EJ$195,0))</f>
        <v>1724.8152152658606</v>
      </c>
      <c r="P1354" t="n">
        <v>3</v>
      </c>
      <c r="Q1354" t="n">
        <v>30</v>
      </c>
      <c r="R1354">
        <f>Q1354*P1354*O1354</f>
        <v>155233.36937392745</v>
      </c>
      <c r="S1354">
        <f>1/R1354</f>
        <v>6.4419139005556952E-6</v>
      </c>
    </row>
    <row r="1355" ht="16" customHeight="1" s="29">
      <c r="A1355" t="inlineStr">
        <is>
          <t>photovoltaic slanted-roof installation, 3kWp, single-Si, panel, mounted, on roof</t>
        </is>
      </c>
      <c r="B1355" s="30">
        <f>M1355*S1355</f>
        <v>7.8862282983773175E-7</v>
      </c>
      <c r="C1355" t="inlineStr">
        <is>
          <t>RER</t>
        </is>
      </c>
      <c r="D1355" t="inlineStr">
        <is>
          <t>unit</t>
        </is>
      </c>
      <c r="F1355" t="inlineStr">
        <is>
          <t>technosphere</t>
        </is>
      </c>
      <c r="G1355" t="n">
        <v>0</v>
      </c>
      <c r="H1355" t="inlineStr">
        <is>
          <t>photovoltaic slanted-roof installation, 3kWp, single-Si, panel, mounted, on roof</t>
        </is>
      </c>
      <c r="I1355" t="inlineStr">
        <is>
          <t>(2,2,1,1,1,3); Calculation with average annual yield and share of technologies. Lifetime: 30a.</t>
        </is>
      </c>
      <c r="K1355" t="inlineStr">
        <is>
          <t>residential</t>
        </is>
      </c>
      <c r="L1355">
        <f>L1354</f>
        <v>0.17766751537682748</v>
      </c>
      <c r="M1355" s="30">
        <f>INDEX(parameters!$D$41:$AG$178,MATCH('PV (extension)'!B1329,parameters!$C$41:$C$178,0),MATCH('PV (extension)'!A1355,parameters!$D$5:$AG$5,0))/L1355</f>
        <v>0.12242057904091255</v>
      </c>
      <c r="N1355" s="3" t="inlineStr">
        <is>
          <t>roof-top</t>
        </is>
      </c>
      <c r="O1355">
        <f>INDEX(parameters!$C$196:$EJ$198,MATCH('PV (extension)'!N1355,parameters!$B$196:$B$198,0),MATCH('PV (extension)'!B1329,parameters!$C$195:$EJ$195,0))</f>
        <v>1724.8152152658606</v>
      </c>
      <c r="P1355" t="n">
        <v>3</v>
      </c>
      <c r="Q1355" t="n">
        <v>30</v>
      </c>
      <c r="R1355">
        <f>Q1355*P1355*O1355</f>
        <v>155233.36937392745</v>
      </c>
      <c r="S1355">
        <f>1/R1355</f>
        <v>6.4419139005556952E-6</v>
      </c>
    </row>
    <row r="1356" s="29">
      <c r="A1356" t="inlineStr">
        <is>
          <t>market for tap water</t>
        </is>
      </c>
      <c r="B1356" t="n">
        <v>0.0037026</v>
      </c>
      <c r="C1356" t="inlineStr">
        <is>
          <t>Europe without Switzerland</t>
        </is>
      </c>
      <c r="D1356" t="inlineStr">
        <is>
          <t>kilogram</t>
        </is>
      </c>
      <c r="F1356" t="inlineStr">
        <is>
          <t>technosphere</t>
        </is>
      </c>
      <c r="G1356" t="n">
        <v>0</v>
      </c>
      <c r="H1356" t="inlineStr">
        <is>
          <t>tap water</t>
        </is>
      </c>
      <c r="I1356" t="inlineStr">
        <is>
          <t>(2,2,1,1,1,3); Estimation 20l/m2 panel</t>
        </is>
      </c>
    </row>
    <row r="1357" s="29">
      <c r="A1357" t="inlineStr">
        <is>
          <t>treatment of wastewater, from residence, capacity 1.1E10l/year</t>
        </is>
      </c>
      <c r="B1357" t="n">
        <v>-3.3323e-06</v>
      </c>
      <c r="C1357" t="inlineStr">
        <is>
          <t>CH</t>
        </is>
      </c>
      <c r="D1357" t="inlineStr">
        <is>
          <t>cubic meter</t>
        </is>
      </c>
      <c r="F1357" t="inlineStr">
        <is>
          <t>technosphere</t>
        </is>
      </c>
      <c r="G1357" t="n">
        <v>0</v>
      </c>
      <c r="H1357" t="inlineStr">
        <is>
          <t>wastewater, from residence</t>
        </is>
      </c>
      <c r="I1357" t="inlineStr">
        <is>
          <t>(2,2,1,1,1,3); Estimation 20l/m2 panel</t>
        </is>
      </c>
    </row>
    <row r="1358" s="29"/>
    <row r="1359" customFormat="1" s="28">
      <c r="A1359" s="28" t="inlineStr">
        <is>
          <t>Activity</t>
        </is>
      </c>
      <c r="B1359" s="28" t="inlineStr">
        <is>
          <t>electricity production, photovoltaic, commercial</t>
        </is>
      </c>
    </row>
    <row r="1360">
      <c r="A1360" t="inlineStr">
        <is>
          <t>comment</t>
        </is>
      </c>
      <c r="B136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")&amp;HLOOKUP(B1361,parameters!$C$195:$EJ$198,2,0)&amp;" kWh/kWp.
Annual output, Facade: "&amp;HLOOKUP(B1361,parameters!$C$195:$EJ$198,3,0)&amp;" kWh/kWp.
Annual output, Open-ground: "&amp;HLOOKUP(B1361,parameters!$C$195:$EJ$198,4,0)&amp;_xlfn._LONGTEXT("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")&amp;VLOOKUP(B1361,'extension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1724.81521526586 kWh/kWp.
Annual output, Facade: 1211.04047029305 kWh/kWp.
Annual output, Open-ground: 1834.90980347432 kWh/kWp.
Amount of solar energy transformed to electricity. Waste heat emission due to losses of electricity in the system.
Technology:  Electricity production with grid-connected photovoltaic power plants.
Time period:  Time of publications
Production volume: 1.836 GWh in 2025.
Sampling:  Statistical data and model calculations
Extrapolations:  Use of PV technology data investigated for other countries (Switzerland). Correction of average yield with Swiss data.
Uncertainty:  None
Author: Romain Sacchi, PSI, romain.sacchi@psi.ch</v>
      </c>
    </row>
    <row r="1361" s="29">
      <c r="A1361" t="inlineStr">
        <is>
          <t>location</t>
        </is>
      </c>
      <c r="B1361" t="inlineStr">
        <is>
          <t>TD</t>
        </is>
      </c>
    </row>
    <row r="1362" s="29">
      <c r="A1362" t="inlineStr">
        <is>
          <t>production amount</t>
        </is>
      </c>
      <c r="B1362" t="n">
        <v>1</v>
      </c>
    </row>
    <row r="1363" s="29">
      <c r="A1363" t="inlineStr">
        <is>
          <t>reference product</t>
        </is>
      </c>
      <c r="B1363" t="inlineStr">
        <is>
          <t>electricity, low voltage</t>
        </is>
      </c>
    </row>
    <row r="1364" s="29">
      <c r="A1364" t="inlineStr">
        <is>
          <t>source</t>
        </is>
      </c>
      <c r="B13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65" s="29">
      <c r="A1365" t="inlineStr">
        <is>
          <t>type</t>
        </is>
      </c>
      <c r="B1365" t="inlineStr">
        <is>
          <t>process</t>
        </is>
      </c>
    </row>
    <row r="1366" s="29">
      <c r="A1366" t="inlineStr">
        <is>
          <t>unit</t>
        </is>
      </c>
      <c r="B1366" t="inlineStr">
        <is>
          <t>kilowatt hour</t>
        </is>
      </c>
    </row>
    <row r="1367" s="29">
      <c r="A1367" t="inlineStr">
        <is>
          <t>Exchanges</t>
        </is>
      </c>
    </row>
    <row r="1368" customFormat="1" s="28">
      <c r="A1368" s="28" t="inlineStr">
        <is>
          <t>name</t>
        </is>
      </c>
      <c r="B1368" s="28" t="inlineStr">
        <is>
          <t>amount</t>
        </is>
      </c>
      <c r="C1368" s="28" t="inlineStr">
        <is>
          <t>location</t>
        </is>
      </c>
      <c r="D1368" s="28" t="inlineStr">
        <is>
          <t>unit</t>
        </is>
      </c>
      <c r="E1368" s="28" t="inlineStr">
        <is>
          <t>categories</t>
        </is>
      </c>
      <c r="F1368" s="28" t="inlineStr">
        <is>
          <t>type</t>
        </is>
      </c>
      <c r="G1368" s="28" t="inlineStr">
        <is>
          <t>uncertainty type</t>
        </is>
      </c>
      <c r="H1368" s="28" t="inlineStr">
        <is>
          <t>reference product</t>
        </is>
      </c>
      <c r="I1368" s="28" t="inlineStr">
        <is>
          <t>comment</t>
        </is>
      </c>
      <c r="J1368" s="28" t="inlineStr">
        <is>
          <t>production volume</t>
        </is>
      </c>
      <c r="K1368" s="28" t="inlineStr">
        <is>
          <t>scope</t>
        </is>
      </c>
      <c r="L1368" s="28" t="inlineStr">
        <is>
          <t>scope share</t>
        </is>
      </c>
      <c r="M1368" s="28" t="inlineStr">
        <is>
          <t>tech share</t>
        </is>
      </c>
      <c r="N1368" s="28" t="inlineStr">
        <is>
          <t>installation</t>
        </is>
      </c>
      <c r="O1368" s="28" t="inlineStr">
        <is>
          <t>productivity</t>
        </is>
      </c>
      <c r="P1368" s="28" t="inlineStr">
        <is>
          <t>kWp</t>
        </is>
      </c>
      <c r="Q1368" s="28" t="inlineStr">
        <is>
          <t>lifetime</t>
        </is>
      </c>
      <c r="R1368" s="28" t="inlineStr">
        <is>
          <t>lifetime production</t>
        </is>
      </c>
      <c r="S1368" s="28" t="inlineStr">
        <is>
          <t>inverted lifetime production</t>
        </is>
      </c>
    </row>
    <row r="1369" s="29">
      <c r="A1369" t="inlineStr">
        <is>
          <t>Energy, solar, converted</t>
        </is>
      </c>
      <c r="B1369" t="n">
        <v>3.8503</v>
      </c>
      <c r="D1369" t="inlineStr">
        <is>
          <t>megajoule</t>
        </is>
      </c>
      <c r="E1369" t="inlineStr">
        <is>
          <t>natural resource::in air</t>
        </is>
      </c>
      <c r="F1369" t="inlineStr">
        <is>
          <t>biosphere</t>
        </is>
      </c>
      <c r="G1369" t="n">
        <v>0</v>
      </c>
      <c r="I1369" t="inlineStr">
        <is>
          <t>(2,2,1,1,1,3); Energy loss in the system</t>
        </is>
      </c>
    </row>
    <row r="1370" s="29">
      <c r="A1370" t="inlineStr">
        <is>
          <t>Heat, waste</t>
        </is>
      </c>
      <c r="B1370" t="n">
        <v>0.25027</v>
      </c>
      <c r="D1370" t="inlineStr">
        <is>
          <t>megajoule</t>
        </is>
      </c>
      <c r="E1370" t="inlineStr">
        <is>
          <t>air</t>
        </is>
      </c>
      <c r="F1370" t="inlineStr">
        <is>
          <t>biosphere</t>
        </is>
      </c>
      <c r="G1370" t="n">
        <v>0</v>
      </c>
      <c r="I1370" t="inlineStr">
        <is>
          <t>(1,na,na,na,na,na); Calculation with average annual output and share of technologies; Average degradation of 10.5% included</t>
        </is>
      </c>
    </row>
    <row r="1371" s="29">
      <c r="A1371" t="inlineStr">
        <is>
          <t>electricity production, photovoltaic, commercial</t>
        </is>
      </c>
      <c r="B1371" t="n">
        <v>1</v>
      </c>
      <c r="C1371" t="inlineStr">
        <is>
          <t>TD</t>
        </is>
      </c>
      <c r="D1371" t="inlineStr">
        <is>
          <t>kilowatt hour</t>
        </is>
      </c>
      <c r="E1371" t="inlineStr">
        <is>
          <t>photovoltaic::power plants</t>
        </is>
      </c>
      <c r="F1371" t="inlineStr">
        <is>
          <t>production</t>
        </is>
      </c>
      <c r="G1371" t="n">
        <v>0</v>
      </c>
      <c r="H1371" t="inlineStr">
        <is>
          <t>electricity, low voltage</t>
        </is>
      </c>
      <c r="J1371">
        <f>VLOOKUP(C1371,'extension - production vol'!$B$6:$D$235,3,0)</f>
        <v>1.8360000000000001</v>
      </c>
    </row>
    <row r="1372" ht="16" customHeight="1" s="29">
      <c r="A1372" t="inlineStr">
        <is>
          <t>photovoltaic flat-roof installation, 156 kWp, multi-Si, on roof</t>
        </is>
      </c>
      <c r="B1372" s="30">
        <f>M1372*S1372</f>
        <v>1.5210075638660443E-8</v>
      </c>
      <c r="C1372" t="inlineStr">
        <is>
          <t>CH</t>
        </is>
      </c>
      <c r="D1372" t="inlineStr">
        <is>
          <t>unit</t>
        </is>
      </c>
      <c r="F1372" t="inlineStr">
        <is>
          <t>technosphere</t>
        </is>
      </c>
      <c r="G1372" t="n">
        <v>0</v>
      </c>
      <c r="H1372" t="inlineStr">
        <is>
          <t>photovoltaic flat-roof installation, 156 kWp, multi-Si, on roof</t>
        </is>
      </c>
      <c r="I1372" t="inlineStr">
        <is>
          <t>(2,2,1,1,1,3); Calculation with average annual yield and share of technologies. Lifetime: 30a.</t>
        </is>
      </c>
      <c r="K1372" t="inlineStr">
        <is>
          <t>commercial</t>
        </is>
      </c>
      <c r="L1372">
        <f>IF(K1372="residential",VLOOKUP(B1361,parameters!$C$41:$AG$178,18,0),IF(K1372="commercial",1-VLOOKUP(B1361,parameters!$C$41:$AG$178,18,0),1))</f>
        <v>0.82233248462317254</v>
      </c>
      <c r="M1372" s="30">
        <f>INDEX(parameters!$D$41:$AG$178,MATCH('PV (extension)'!B1361,parameters!$C$41:$C$178,0),MATCH('PV (extension)'!A1372,parameters!$D$5:$AG$5,0))/L1372</f>
        <v>0.12277778707072071</v>
      </c>
      <c r="N1372" s="3" t="inlineStr">
        <is>
          <t>roof-top</t>
        </is>
      </c>
      <c r="O1372">
        <f>INDEX(parameters!$C$196:$EJ$198,MATCH('PV (extension)'!N1372,parameters!$B$196:$B$198,0),MATCH('PV (extension)'!B1361,parameters!$C$195:$EJ$195,0))</f>
        <v>1724.8152152658606</v>
      </c>
      <c r="P1372" t="n">
        <v>156</v>
      </c>
      <c r="Q1372" t="n">
        <v>30</v>
      </c>
      <c r="R1372">
        <f>Q1372*P1372*O1372</f>
        <v>8072135.2074442273</v>
      </c>
      <c r="S1372">
        <f>1/R1372</f>
        <v>1.2388295962607107E-7</v>
      </c>
    </row>
    <row r="1373" ht="16" customHeight="1" s="29">
      <c r="A1373" t="inlineStr">
        <is>
          <t>photovoltaic flat-roof installation, 156 kWp, single-Si, on roof</t>
        </is>
      </c>
      <c r="B1373" s="30">
        <f>M1373*S1373</f>
        <v>7.9451922419532865E-9</v>
      </c>
      <c r="C1373" t="inlineStr">
        <is>
          <t>CH</t>
        </is>
      </c>
      <c r="D1373" t="inlineStr">
        <is>
          <t>unit</t>
        </is>
      </c>
      <c r="F1373" t="inlineStr">
        <is>
          <t>technosphere</t>
        </is>
      </c>
      <c r="G1373" t="n">
        <v>0</v>
      </c>
      <c r="H1373" t="inlineStr">
        <is>
          <t>photovoltaic flat-roof installation, 156 kWp, single-Si, on roof</t>
        </is>
      </c>
      <c r="I1373" t="inlineStr">
        <is>
          <t>(2,2,1,1,1,3); Calculation with average annual yield and share of technologies. Lifetime: 30a.</t>
        </is>
      </c>
      <c r="K1373" t="inlineStr">
        <is>
          <t>commercial</t>
        </is>
      </c>
      <c r="L1373">
        <f>L1372</f>
        <v>0.82233248462317254</v>
      </c>
      <c r="M1373" s="30">
        <f>INDEX(parameters!$D$41:$AG$178,MATCH('PV (extension)'!B1361,parameters!$C$41:$C$178,0),MATCH('PV (extension)'!A1373,parameters!$D$5:$AG$5,0))/L1373</f>
        <v>6.4134666026183854E-2</v>
      </c>
      <c r="N1373" s="3" t="inlineStr">
        <is>
          <t>roof-top</t>
        </is>
      </c>
      <c r="O1373">
        <f>INDEX(parameters!$C$196:$EJ$198,MATCH('PV (extension)'!N1373,parameters!$B$196:$B$198,0),MATCH('PV (extension)'!B1361,parameters!$C$195:$EJ$195,0))</f>
        <v>1724.8152152658606</v>
      </c>
      <c r="P1373" t="n">
        <v>156</v>
      </c>
      <c r="Q1373" t="n">
        <v>30</v>
      </c>
      <c r="R1373">
        <f>Q1373*P1373*O1373</f>
        <v>8072135.2074442273</v>
      </c>
      <c r="S1373">
        <f>1/R1373</f>
        <v>1.2388295962607107E-7</v>
      </c>
    </row>
    <row r="1374" s="29">
      <c r="A1374" t="inlineStr">
        <is>
          <t>photovoltaic open ground installation, 570 kWp, CIS, on open ground</t>
        </is>
      </c>
      <c r="B1374" s="30">
        <f>M1374*S1374</f>
        <v>3.9160032525051017E-10</v>
      </c>
      <c r="C1374" t="inlineStr">
        <is>
          <t>RER</t>
        </is>
      </c>
      <c r="D1374" t="inlineStr">
        <is>
          <t>unit</t>
        </is>
      </c>
      <c r="F1374" t="inlineStr">
        <is>
          <t>technosphere</t>
        </is>
      </c>
      <c r="G1374" t="n">
        <v>0</v>
      </c>
      <c r="H1374" t="inlineStr">
        <is>
          <t>photovoltaic open ground installation, 570 kWp, CIS, on open ground</t>
        </is>
      </c>
      <c r="I1374" t="inlineStr">
        <is>
          <t>(2,2,1,1,1,3); Calculation with average annual yield and share of technologies. Lifetime: 30a.</t>
        </is>
      </c>
      <c r="K1374" t="inlineStr">
        <is>
          <t>commercial</t>
        </is>
      </c>
      <c r="L1374">
        <f>L1373</f>
        <v>0.82233248462317254</v>
      </c>
      <c r="M1374" s="30">
        <f>INDEX(parameters!$D$41:$AG$178,MATCH('PV (extension)'!B1361,parameters!$C$41:$C$178,0),MATCH('PV (extension)'!A1374,parameters!$D$5:$AG$5,0))/L1374</f>
        <v>1.2287226816964775E-2</v>
      </c>
      <c r="N1374" t="inlineStr">
        <is>
          <t>central</t>
        </is>
      </c>
      <c r="O1374">
        <f>INDEX(parameters!$C$196:$EJ$198,MATCH('PV (extension)'!N1374,parameters!$B$196:$B$198,0),MATCH('PV (extension)'!B1361,parameters!$C$195:$EJ$195,0))</f>
        <v>1834.9098034743199</v>
      </c>
      <c r="P1374" t="n">
        <v>570</v>
      </c>
      <c r="Q1374" t="n">
        <v>30</v>
      </c>
      <c r="R1374">
        <f>Q1374*P1374*O1374</f>
        <v>31376957.639410872</v>
      </c>
      <c r="S1374">
        <f>1/R1374</f>
        <v>3.1870521402749228E-8</v>
      </c>
    </row>
    <row r="1375" s="29">
      <c r="A1375" t="inlineStr">
        <is>
          <t>photovoltaic open ground installation, 570 kWp, CdTe, on open ground</t>
        </is>
      </c>
      <c r="B1375" s="30">
        <f>M1375*S1375</f>
        <v>2.8766658027114477E-9</v>
      </c>
      <c r="C1375" t="inlineStr">
        <is>
          <t>RER</t>
        </is>
      </c>
      <c r="D1375" t="inlineStr">
        <is>
          <t>unit</t>
        </is>
      </c>
      <c r="F1375" t="inlineStr">
        <is>
          <t>technosphere</t>
        </is>
      </c>
      <c r="G1375" t="n">
        <v>0</v>
      </c>
      <c r="H1375" t="inlineStr">
        <is>
          <t>photovoltaic open ground installation, 570 kWp, CdTe, on open ground</t>
        </is>
      </c>
      <c r="I1375" t="inlineStr">
        <is>
          <t>(2,2,1,1,1,3); Calculation with average annual yield and share of technologies. Lifetime: 30a.</t>
        </is>
      </c>
      <c r="K1375" t="inlineStr">
        <is>
          <t>commercial</t>
        </is>
      </c>
      <c r="L1375">
        <f>L1374</f>
        <v>0.82233248462317254</v>
      </c>
      <c r="M1375" s="30">
        <f>INDEX(parameters!$D$41:$AG$178,MATCH('PV (extension)'!B1361,parameters!$C$41:$C$178,0),MATCH('PV (extension)'!A1375,parameters!$D$5:$AG$5,0))/L1375</f>
        <v>9.0261021034418951E-2</v>
      </c>
      <c r="N1375" t="inlineStr">
        <is>
          <t>central</t>
        </is>
      </c>
      <c r="O1375">
        <f>INDEX(parameters!$C$196:$EJ$198,MATCH('PV (extension)'!N1375,parameters!$B$196:$B$198,0),MATCH('PV (extension)'!B1361,parameters!$C$195:$EJ$195,0))</f>
        <v>1834.9098034743199</v>
      </c>
      <c r="P1375" t="n">
        <v>570</v>
      </c>
      <c r="Q1375" t="n">
        <v>30</v>
      </c>
      <c r="R1375">
        <f>Q1375*P1375*O1375</f>
        <v>31376957.639410872</v>
      </c>
      <c r="S1375">
        <f>1/R1375</f>
        <v>3.1870521402749228E-8</v>
      </c>
    </row>
    <row r="1376" s="29">
      <c r="A1376" t="inlineStr">
        <is>
          <t>photovoltaic open ground installation, 570 kWp, micro-Si, on open ground</t>
        </is>
      </c>
      <c r="B1376" s="30">
        <f>M1376*S1376</f>
        <v>3.0490616180174687E-11</v>
      </c>
      <c r="C1376" t="inlineStr">
        <is>
          <t>RER</t>
        </is>
      </c>
      <c r="D1376" t="inlineStr">
        <is>
          <t>unit</t>
        </is>
      </c>
      <c r="F1376" t="inlineStr">
        <is>
          <t>technosphere</t>
        </is>
      </c>
      <c r="G1376" t="n">
        <v>0</v>
      </c>
      <c r="H1376" t="inlineStr">
        <is>
          <t>photovoltaic open ground installation, 570 kWp, micro-Si, on open ground</t>
        </is>
      </c>
      <c r="I1376" t="inlineStr">
        <is>
          <t>(2,2,1,1,1,3); Calculation with average annual yield and share of technologies. Lifetime: 30a.</t>
        </is>
      </c>
      <c r="K1376" t="inlineStr">
        <is>
          <t>commercial</t>
        </is>
      </c>
      <c r="L1376">
        <f>L1375</f>
        <v>0.82233248462317254</v>
      </c>
      <c r="M1376" s="30">
        <f>INDEX(parameters!$D$41:$AG$178,MATCH('PV (extension)'!B1361,parameters!$C$41:$C$178,0),MATCH('PV (extension)'!A1376,parameters!$D$5:$AG$5,0))/L1376</f>
        <v>9.5670277228487681E-4</v>
      </c>
      <c r="N1376" t="inlineStr">
        <is>
          <t>central</t>
        </is>
      </c>
      <c r="O1376">
        <f>INDEX(parameters!$C$196:$EJ$198,MATCH('PV (extension)'!N1376,parameters!$B$196:$B$198,0),MATCH('PV (extension)'!B1361,parameters!$C$195:$EJ$195,0))</f>
        <v>1834.9098034743199</v>
      </c>
      <c r="P1376" t="n">
        <v>570</v>
      </c>
      <c r="Q1376" t="n">
        <v>30</v>
      </c>
      <c r="R1376">
        <f>Q1376*P1376*O1376</f>
        <v>31376957.639410872</v>
      </c>
      <c r="S1376">
        <f>1/R1376</f>
        <v>3.1870521402749228E-8</v>
      </c>
    </row>
    <row r="1377" s="29">
      <c r="A1377" t="inlineStr">
        <is>
          <t>photovoltaic open ground installation, 570 kWp, multi-Si, on open ground</t>
        </is>
      </c>
      <c r="B1377" s="30">
        <f>M1377*S1377</f>
        <v>1.0203660430902423E-8</v>
      </c>
      <c r="C1377" t="inlineStr">
        <is>
          <t>RER</t>
        </is>
      </c>
      <c r="D1377" t="inlineStr">
        <is>
          <t>unit</t>
        </is>
      </c>
      <c r="F1377" t="inlineStr">
        <is>
          <t>technosphere</t>
        </is>
      </c>
      <c r="G1377" t="n">
        <v>0</v>
      </c>
      <c r="H1377" t="inlineStr">
        <is>
          <t>photovoltaic open ground installation, 570 kWp, multi-Si, on open ground</t>
        </is>
      </c>
      <c r="I1377" t="inlineStr">
        <is>
          <t>(2,2,1,1,1,3); Calculation with average annual yield and share of technologies. Lifetime: 30a.</t>
        </is>
      </c>
      <c r="K1377" t="inlineStr">
        <is>
          <t>commercial</t>
        </is>
      </c>
      <c r="L1377">
        <f>L1376</f>
        <v>0.82233248462317254</v>
      </c>
      <c r="M1377" s="30">
        <f>INDEX(parameters!$D$41:$AG$178,MATCH('PV (extension)'!B1361,parameters!$C$41:$C$178,0),MATCH('PV (extension)'!A1377,parameters!$D$5:$AG$5,0))/L1377</f>
        <v>0.32015982110735819</v>
      </c>
      <c r="N1377" t="inlineStr">
        <is>
          <t>central</t>
        </is>
      </c>
      <c r="O1377">
        <f>INDEX(parameters!$C$196:$EJ$198,MATCH('PV (extension)'!N1377,parameters!$B$196:$B$198,0),MATCH('PV (extension)'!B1361,parameters!$C$195:$EJ$195,0))</f>
        <v>1834.9098034743199</v>
      </c>
      <c r="P1377" t="n">
        <v>570</v>
      </c>
      <c r="Q1377" t="n">
        <v>30</v>
      </c>
      <c r="R1377">
        <f>Q1377*P1377*O1377</f>
        <v>31376957.639410872</v>
      </c>
      <c r="S1377">
        <f>1/R1377</f>
        <v>3.1870521402749228E-8</v>
      </c>
    </row>
    <row r="1378" s="29">
      <c r="A1378" t="inlineStr">
        <is>
          <t>photovoltaic open ground installation, 570 kWp, single-Si, on open ground</t>
        </is>
      </c>
      <c r="B1378" s="30">
        <f>M1378*S1378</f>
        <v>5.4124607859875708E-9</v>
      </c>
      <c r="C1378" t="inlineStr">
        <is>
          <t>RER</t>
        </is>
      </c>
      <c r="D1378" t="inlineStr">
        <is>
          <t>unit</t>
        </is>
      </c>
      <c r="F1378" t="inlineStr">
        <is>
          <t>technosphere</t>
        </is>
      </c>
      <c r="G1378" t="n">
        <v>0</v>
      </c>
      <c r="H1378" t="inlineStr">
        <is>
          <t>photovoltaic open ground installation, 570 kWp, single-Si, on open ground</t>
        </is>
      </c>
      <c r="I1378" t="inlineStr">
        <is>
          <t>(2,2,1,1,1,3); Calculation with average annual yield and share of technologies. Lifetime: 30a.</t>
        </is>
      </c>
      <c r="K1378" t="inlineStr">
        <is>
          <t>commercial</t>
        </is>
      </c>
      <c r="L1378">
        <f>L1377</f>
        <v>0.82233248462317254</v>
      </c>
      <c r="M1378" s="30">
        <f>INDEX(parameters!$D$41:$AG$178,MATCH('PV (extension)'!B1361,parameters!$C$41:$C$178,0),MATCH('PV (extension)'!A1378,parameters!$D$5:$AG$5,0))/L1378</f>
        <v>0.16982655280690445</v>
      </c>
      <c r="N1378" t="inlineStr">
        <is>
          <t>central</t>
        </is>
      </c>
      <c r="O1378">
        <f>INDEX(parameters!$C$196:$EJ$198,MATCH('PV (extension)'!N1378,parameters!$B$196:$B$198,0),MATCH('PV (extension)'!B1361,parameters!$C$195:$EJ$195,0))</f>
        <v>1834.9098034743199</v>
      </c>
      <c r="P1378" t="n">
        <v>570</v>
      </c>
      <c r="Q1378" t="n">
        <v>30</v>
      </c>
      <c r="R1378">
        <f>Q1378*P1378*O1378</f>
        <v>31376957.639410872</v>
      </c>
      <c r="S1378">
        <f>1/R1378</f>
        <v>3.1870521402749228E-8</v>
      </c>
    </row>
    <row r="1379" ht="16" customHeight="1" s="29">
      <c r="A1379" t="inlineStr">
        <is>
          <t>photovoltaic slanted-roof installation, 93 kWp, multi-Si, laminated, integrated, on roof</t>
        </is>
      </c>
      <c r="B1379" s="30">
        <f>M1379*S1379</f>
        <v>1.6702124684438807E-9</v>
      </c>
      <c r="C1379" t="inlineStr">
        <is>
          <t>CH</t>
        </is>
      </c>
      <c r="D1379" t="inlineStr">
        <is>
          <t>unit</t>
        </is>
      </c>
      <c r="F1379" t="inlineStr">
        <is>
          <t>technosphere</t>
        </is>
      </c>
      <c r="G1379" t="n">
        <v>0</v>
      </c>
      <c r="H1379" t="inlineStr">
        <is>
          <t>photovoltaic slanted-roof installation, 93 kWp, multi-Si, laminated, integrated, on roof</t>
        </is>
      </c>
      <c r="I1379" t="inlineStr">
        <is>
          <t>(2,2,1,1,1,3); Calculation with average annual yield and share of technologies. Lifetime: 30a.</t>
        </is>
      </c>
      <c r="K1379" t="inlineStr">
        <is>
          <t>commercial</t>
        </is>
      </c>
      <c r="L1379">
        <f>L1378</f>
        <v>0.82233248462317254</v>
      </c>
      <c r="M1379" s="30">
        <f>INDEX(parameters!$D$41:$AG$178,MATCH('PV (extension)'!B1361,parameters!$C$41:$C$178,0),MATCH('PV (extension)'!A1379,parameters!$D$5:$AG$5,0))/L1379</f>
        <v>8.0374539804535308E-3</v>
      </c>
      <c r="N1379" s="3" t="inlineStr">
        <is>
          <t>roof-top</t>
        </is>
      </c>
      <c r="O1379">
        <f>INDEX(parameters!$C$196:$EJ$198,MATCH('PV (extension)'!N1379,parameters!$B$196:$B$198,0),MATCH('PV (extension)'!B1361,parameters!$C$195:$EJ$195,0))</f>
        <v>1724.8152152658606</v>
      </c>
      <c r="P1379" t="n">
        <v>93</v>
      </c>
      <c r="Q1379" t="n">
        <v>30</v>
      </c>
      <c r="R1379">
        <f>Q1379*P1379*O1379</f>
        <v>4812234.4505917514</v>
      </c>
      <c r="S1379">
        <f>1/R1379</f>
        <v>2.0780367421147404E-7</v>
      </c>
    </row>
    <row r="1380" ht="16" customHeight="1" s="29">
      <c r="A1380" t="inlineStr">
        <is>
          <t>photovoltaic slanted-roof installation, 93 kWp, multi-Si, panel, mounted, on roof</t>
        </is>
      </c>
      <c r="B1380" s="30">
        <f>M1380*S1380</f>
        <v>2.8320879279420314E-8</v>
      </c>
      <c r="C1380" t="inlineStr">
        <is>
          <t>CH</t>
        </is>
      </c>
      <c r="D1380" t="inlineStr">
        <is>
          <t>unit</t>
        </is>
      </c>
      <c r="F1380" t="inlineStr">
        <is>
          <t>technosphere</t>
        </is>
      </c>
      <c r="G1380" t="n">
        <v>0</v>
      </c>
      <c r="H1380" t="inlineStr">
        <is>
          <t>photovoltaic slanted-roof installation, 93 kWp, multi-Si, panel, mounted, on roof</t>
        </is>
      </c>
      <c r="I1380" t="inlineStr">
        <is>
          <t>(2,2,1,1,1,3); Calculation with average annual yield and share of technologies. Lifetime: 30a.</t>
        </is>
      </c>
      <c r="K1380" t="inlineStr">
        <is>
          <t>commercial</t>
        </is>
      </c>
      <c r="L1380">
        <f>L1379</f>
        <v>0.82233248462317254</v>
      </c>
      <c r="M1380" s="30">
        <f>INDEX(parameters!$D$41:$AG$178,MATCH('PV (extension)'!B1361,parameters!$C$41:$C$178,0),MATCH('PV (extension)'!A1380,parameters!$D$5:$AG$5,0))/L1380</f>
        <v>0.13628671093947653</v>
      </c>
      <c r="N1380" s="3" t="inlineStr">
        <is>
          <t>roof-top</t>
        </is>
      </c>
      <c r="O1380">
        <f>INDEX(parameters!$C$196:$EJ$198,MATCH('PV (extension)'!N1380,parameters!$B$196:$B$198,0),MATCH('PV (extension)'!B1361,parameters!$C$195:$EJ$195,0))</f>
        <v>1724.8152152658606</v>
      </c>
      <c r="P1380" t="n">
        <v>93</v>
      </c>
      <c r="Q1380" t="n">
        <v>30</v>
      </c>
      <c r="R1380">
        <f>Q1380*P1380*O1380</f>
        <v>4812234.4505917514</v>
      </c>
      <c r="S1380">
        <f>1/R1380</f>
        <v>2.0780367421147404E-7</v>
      </c>
    </row>
    <row r="1381" ht="16" customHeight="1" s="29">
      <c r="A1381" t="inlineStr">
        <is>
          <t>photovoltaic slanted-roof installation, 93 kWp, single-Si, laminated, integrated, on roof</t>
        </is>
      </c>
      <c r="B1381" s="30">
        <f>M1381*S1381</f>
        <v>8.8294666578801089E-10</v>
      </c>
      <c r="C1381" t="inlineStr">
        <is>
          <t>CH</t>
        </is>
      </c>
      <c r="D1381" t="inlineStr">
        <is>
          <t>unit</t>
        </is>
      </c>
      <c r="F1381" t="inlineStr">
        <is>
          <t>technosphere</t>
        </is>
      </c>
      <c r="G1381" t="n">
        <v>0</v>
      </c>
      <c r="H1381" t="inlineStr">
        <is>
          <t>photovoltaic slanted-roof installation, 93 kWp, single-Si, laminated, integrated, on roof</t>
        </is>
      </c>
      <c r="I1381" t="inlineStr">
        <is>
          <t>(2,2,1,1,1,3); Calculation with average annual yield and share of technologies. Lifetime: 30a.</t>
        </is>
      </c>
      <c r="K1381" t="inlineStr">
        <is>
          <t>commercial</t>
        </is>
      </c>
      <c r="L1381">
        <f>L1380</f>
        <v>0.82233248462317254</v>
      </c>
      <c r="M1381" s="30">
        <f>INDEX(parameters!$D$41:$AG$178,MATCH('PV (extension)'!B1361,parameters!$C$41:$C$178,0),MATCH('PV (extension)'!A1381,parameters!$D$5:$AG$5,0))/L1381</f>
        <v>4.2489463631401872E-3</v>
      </c>
      <c r="N1381" s="3" t="inlineStr">
        <is>
          <t>roof-top</t>
        </is>
      </c>
      <c r="O1381">
        <f>INDEX(parameters!$C$196:$EJ$198,MATCH('PV (extension)'!N1381,parameters!$B$196:$B$198,0),MATCH('PV (extension)'!B1361,parameters!$C$195:$EJ$195,0))</f>
        <v>1724.8152152658606</v>
      </c>
      <c r="P1381" t="n">
        <v>93</v>
      </c>
      <c r="Q1381" t="n">
        <v>30</v>
      </c>
      <c r="R1381">
        <f>Q1381*P1381*O1381</f>
        <v>4812234.4505917514</v>
      </c>
      <c r="S1381">
        <f>1/R1381</f>
        <v>2.0780367421147404E-7</v>
      </c>
    </row>
    <row r="1382" ht="16" customHeight="1" s="29">
      <c r="A1382" t="inlineStr">
        <is>
          <t>photovoltaic slanted-roof installation, 93 kWp, single-Si, panel, mounted, on roof</t>
        </is>
      </c>
      <c r="B1382" s="30">
        <f>M1382*S1382</f>
        <v>1.4834774340673001E-8</v>
      </c>
      <c r="C1382" t="inlineStr">
        <is>
          <t>CH</t>
        </is>
      </c>
      <c r="D1382" t="inlineStr">
        <is>
          <t>unit</t>
        </is>
      </c>
      <c r="F1382" t="inlineStr">
        <is>
          <t>technosphere</t>
        </is>
      </c>
      <c r="G1382" t="n">
        <v>0</v>
      </c>
      <c r="H1382" t="inlineStr">
        <is>
          <t>photovoltaic slanted-roof installation, 93 kWp, single-Si, panel, mounted, on roof</t>
        </is>
      </c>
      <c r="I1382" t="inlineStr">
        <is>
          <t>(2,2,1,1,1,3); Calculation with average annual yield and share of technologies. Lifetime: 30a.</t>
        </is>
      </c>
      <c r="K1382" t="inlineStr">
        <is>
          <t>commercial</t>
        </is>
      </c>
      <c r="L1382">
        <f>L1381</f>
        <v>0.82233248462317254</v>
      </c>
      <c r="M1382" s="30">
        <f>INDEX(parameters!$D$41:$AG$178,MATCH('PV (extension)'!B1361,parameters!$C$41:$C$178,0),MATCH('PV (extension)'!A1382,parameters!$D$5:$AG$5,0))/L1382</f>
        <v>7.1388412148941149E-2</v>
      </c>
      <c r="N1382" s="3" t="inlineStr">
        <is>
          <t>roof-top</t>
        </is>
      </c>
      <c r="O1382">
        <f>INDEX(parameters!$C$196:$EJ$198,MATCH('PV (extension)'!N1382,parameters!$B$196:$B$198,0),MATCH('PV (extension)'!B1361,parameters!$C$195:$EJ$195,0))</f>
        <v>1724.8152152658606</v>
      </c>
      <c r="P1382" t="n">
        <v>93</v>
      </c>
      <c r="Q1382" t="n">
        <v>30</v>
      </c>
      <c r="R1382">
        <f>Q1382*P1382*O1382</f>
        <v>4812234.4505917514</v>
      </c>
      <c r="S1382">
        <f>1/R1382</f>
        <v>2.0780367421147404E-7</v>
      </c>
    </row>
    <row r="1383" s="29">
      <c r="A1383" t="inlineStr">
        <is>
          <t>market for tap water</t>
        </is>
      </c>
      <c r="B1383" t="n">
        <v>0.0037026</v>
      </c>
      <c r="C1383" t="inlineStr">
        <is>
          <t>Europe without Switzerland</t>
        </is>
      </c>
      <c r="D1383" t="inlineStr">
        <is>
          <t>kilogram</t>
        </is>
      </c>
      <c r="F1383" t="inlineStr">
        <is>
          <t>technosphere</t>
        </is>
      </c>
      <c r="G1383" t="n">
        <v>0</v>
      </c>
      <c r="H1383" t="inlineStr">
        <is>
          <t>tap water</t>
        </is>
      </c>
      <c r="I1383" t="inlineStr">
        <is>
          <t>(2,2,1,1,1,3); Estimation 20l/m2 panel</t>
        </is>
      </c>
      <c r="M1383" s="30" t="n"/>
    </row>
    <row r="1384" s="29">
      <c r="A1384" t="inlineStr">
        <is>
          <t>treatment of wastewater, from residence, capacity 1.1E10l/year</t>
        </is>
      </c>
      <c r="B1384" t="n">
        <v>-3.3323e-06</v>
      </c>
      <c r="C1384" t="inlineStr">
        <is>
          <t>CH</t>
        </is>
      </c>
      <c r="D1384" t="inlineStr">
        <is>
          <t>cubic meter</t>
        </is>
      </c>
      <c r="F1384" t="inlineStr">
        <is>
          <t>technosphere</t>
        </is>
      </c>
      <c r="G1384" t="n">
        <v>0</v>
      </c>
      <c r="H1384" t="inlineStr">
        <is>
          <t>wastewater, from residence</t>
        </is>
      </c>
      <c r="I1384" t="inlineStr">
        <is>
          <t>(2,2,1,1,1,3); Estimation 20l/m2 panel</t>
        </is>
      </c>
      <c r="M1384" s="30" t="n"/>
    </row>
    <row r="1385" s="29">
      <c r="M1385" s="30" t="n"/>
    </row>
    <row r="1386" customFormat="1" s="28">
      <c r="A1386" s="28" t="inlineStr">
        <is>
          <t>Activity</t>
        </is>
      </c>
      <c r="B1386" s="28" t="inlineStr">
        <is>
          <t>electricity production, photovoltaic</t>
        </is>
      </c>
      <c r="M1386" s="30" t="n"/>
    </row>
    <row r="1387">
      <c r="A1387" t="inlineStr">
        <is>
          <t>comment</t>
        </is>
      </c>
      <c r="B138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")&amp;HLOOKUP(B1388,parameters!$C$195:$EJ$198,2,0)&amp;" kWh/kWp.
Annual output, Facade: "&amp;HLOOKUP(B1388,parameters!$C$195:$EJ$198,3,0)&amp;" kWh/kWp.
Annual output, Open-ground: "&amp;HLOOKUP(B1388,parameters!$C$195:$EJ$198,4,0)&amp;_xlfn._LONGTEXT("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")&amp;VLOOKUP(B1388,'extension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1724.81521526586 kWh/kWp.
Annual output, Facade: 1211.04047029305 kWh/kWp.
Annual output, Open-ground: 1834.90980347432 kWh/kWp.
Amount of solar energy transformed to electricity. Waste heat emission due to losses of electricity in the system.
Technology:  Electricity production with grid-connected photovoltaic power plants.
Time period:  Time of publications
Production volume: 1.836 GWh in 2025.
Sampling:  Statistical data and model calculations
Extrapolations:  Use of PV technology data investigated for other countries (Switzerland). Correction of average yield with Swiss data.
Uncertainty:  None
Author: Romain Sacchi, PSI, romain.sacchi@psi.ch</v>
      </c>
      <c r="M1387" s="30" t="n"/>
    </row>
    <row r="1388" s="29">
      <c r="A1388" t="inlineStr">
        <is>
          <t>location</t>
        </is>
      </c>
      <c r="B1388" t="inlineStr">
        <is>
          <t>TD</t>
        </is>
      </c>
    </row>
    <row r="1389" s="29">
      <c r="A1389" t="inlineStr">
        <is>
          <t>production amount</t>
        </is>
      </c>
      <c r="B1389" t="n">
        <v>1</v>
      </c>
    </row>
    <row r="1390" s="29">
      <c r="A1390" t="inlineStr">
        <is>
          <t>reference product</t>
        </is>
      </c>
      <c r="B1390" t="inlineStr">
        <is>
          <t>electricity, low voltage</t>
        </is>
      </c>
    </row>
    <row r="1391" s="29">
      <c r="A1391" t="inlineStr">
        <is>
          <t>source</t>
        </is>
      </c>
      <c r="B139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92" s="29">
      <c r="A1392" t="inlineStr">
        <is>
          <t>type</t>
        </is>
      </c>
      <c r="B1392" t="inlineStr">
        <is>
          <t>process</t>
        </is>
      </c>
    </row>
    <row r="1393" s="29">
      <c r="A1393" t="inlineStr">
        <is>
          <t>unit</t>
        </is>
      </c>
      <c r="B1393" t="inlineStr">
        <is>
          <t>kilowatt hour</t>
        </is>
      </c>
    </row>
    <row r="1394" s="29">
      <c r="A1394" t="inlineStr">
        <is>
          <t>Exchanges</t>
        </is>
      </c>
    </row>
    <row r="1395" customFormat="1" s="28">
      <c r="A1395" s="28" t="inlineStr">
        <is>
          <t>name</t>
        </is>
      </c>
      <c r="B1395" s="28" t="inlineStr">
        <is>
          <t>amount</t>
        </is>
      </c>
      <c r="C1395" s="28" t="inlineStr">
        <is>
          <t>location</t>
        </is>
      </c>
      <c r="D1395" s="28" t="inlineStr">
        <is>
          <t>unit</t>
        </is>
      </c>
      <c r="E1395" s="28" t="inlineStr">
        <is>
          <t>categories</t>
        </is>
      </c>
      <c r="F1395" s="28" t="inlineStr">
        <is>
          <t>type</t>
        </is>
      </c>
      <c r="G1395" s="28" t="inlineStr">
        <is>
          <t>uncertainty type</t>
        </is>
      </c>
      <c r="H1395" s="28" t="inlineStr">
        <is>
          <t>loc</t>
        </is>
      </c>
      <c r="I1395" s="28" t="inlineStr">
        <is>
          <t>scale</t>
        </is>
      </c>
      <c r="J1395" s="28" t="inlineStr">
        <is>
          <t>comment</t>
        </is>
      </c>
      <c r="K1395" s="28" t="inlineStr">
        <is>
          <t>negative</t>
        </is>
      </c>
      <c r="L1395" s="28" t="inlineStr">
        <is>
          <t>reference product</t>
        </is>
      </c>
      <c r="M1395" s="28" t="inlineStr">
        <is>
          <t>production volume</t>
        </is>
      </c>
      <c r="N1395" s="28" t="inlineStr">
        <is>
          <t>scope</t>
        </is>
      </c>
      <c r="O1395" s="28" t="inlineStr">
        <is>
          <t>scope share</t>
        </is>
      </c>
      <c r="P1395" s="28" t="inlineStr">
        <is>
          <t>tech share</t>
        </is>
      </c>
      <c r="Q1395" s="28" t="inlineStr">
        <is>
          <t>installation</t>
        </is>
      </c>
      <c r="R1395" s="28" t="inlineStr">
        <is>
          <t>productivity</t>
        </is>
      </c>
      <c r="S1395" s="28" t="inlineStr">
        <is>
          <t>kWp</t>
        </is>
      </c>
      <c r="T1395" s="28" t="inlineStr">
        <is>
          <t>lifetime</t>
        </is>
      </c>
      <c r="U1395" s="28" t="inlineStr">
        <is>
          <t>lifetime production</t>
        </is>
      </c>
      <c r="V1395" s="28" t="inlineStr">
        <is>
          <t>inverted lifetime production</t>
        </is>
      </c>
    </row>
    <row r="1396" s="29">
      <c r="A1396" t="inlineStr">
        <is>
          <t>Energy, solar, converted</t>
        </is>
      </c>
      <c r="B1396" t="n">
        <v>3.8503</v>
      </c>
      <c r="D1396" t="inlineStr">
        <is>
          <t>megajoule</t>
        </is>
      </c>
      <c r="E1396" t="inlineStr">
        <is>
          <t>natural resource::in air</t>
        </is>
      </c>
      <c r="F1396" t="inlineStr">
        <is>
          <t>biosphere</t>
        </is>
      </c>
      <c r="G1396" t="n">
        <v>2</v>
      </c>
      <c r="H1396" t="n">
        <v>1.348151067341848</v>
      </c>
      <c r="I1396" t="n">
        <v>0.04340984597628009</v>
      </c>
      <c r="J1396" t="inlineStr">
        <is>
          <t>(2,2,1,1,1,3); Energy loss in the system</t>
        </is>
      </c>
    </row>
    <row r="1397" s="29">
      <c r="A1397" t="inlineStr">
        <is>
          <t>Heat, waste</t>
        </is>
      </c>
      <c r="B1397" t="n">
        <v>0.25027</v>
      </c>
      <c r="D1397" t="inlineStr">
        <is>
          <t>megajoule</t>
        </is>
      </c>
      <c r="E1397" t="inlineStr">
        <is>
          <t>air</t>
        </is>
      </c>
      <c r="F1397" t="inlineStr">
        <is>
          <t>biosphere</t>
        </is>
      </c>
      <c r="G1397" t="n">
        <v>2</v>
      </c>
      <c r="H1397" t="n">
        <v>-1.385214943900327</v>
      </c>
      <c r="I1397" t="n">
        <v>0.02439508208471609</v>
      </c>
      <c r="J1397" t="inlineStr">
        <is>
          <t>(1,na,na,na,na,na); Calculation</t>
        </is>
      </c>
    </row>
    <row r="1398" s="29">
      <c r="A1398" t="inlineStr">
        <is>
          <t>electricity production, photovoltaic</t>
        </is>
      </c>
      <c r="B1398" t="n">
        <v>1</v>
      </c>
      <c r="C1398" t="inlineStr">
        <is>
          <t>TD</t>
        </is>
      </c>
      <c r="D1398" t="inlineStr">
        <is>
          <t>kilowatt hour</t>
        </is>
      </c>
      <c r="E1398" t="inlineStr">
        <is>
          <t>photovoltaic::power plants</t>
        </is>
      </c>
      <c r="F1398" t="inlineStr">
        <is>
          <t>production</t>
        </is>
      </c>
      <c r="G1398" t="n">
        <v>0</v>
      </c>
      <c r="H1398" t="n">
        <v>1</v>
      </c>
      <c r="L1398" t="inlineStr">
        <is>
          <t>electricity, low voltage</t>
        </is>
      </c>
      <c r="M1398">
        <f>VLOOKUP(C1398,'extension - production vol'!$B$6:$D$235,3,0)</f>
        <v>1.8360000000000001</v>
      </c>
    </row>
    <row r="1399" ht="16" customHeight="1" s="29">
      <c r="A1399" t="inlineStr">
        <is>
          <t>photovoltaic flat-roof installation, 156 kWp, multi-Si, on roof</t>
        </is>
      </c>
      <c r="B1399" s="30">
        <f>P1399*V1399</f>
        <v>1.250773929124603E-8</v>
      </c>
      <c r="C1399" t="inlineStr">
        <is>
          <t>CH</t>
        </is>
      </c>
      <c r="D1399" t="inlineStr">
        <is>
          <t>unit</t>
        </is>
      </c>
      <c r="F1399" t="inlineStr">
        <is>
          <t>technosphere</t>
        </is>
      </c>
      <c r="G1399" t="n">
        <v>2</v>
      </c>
      <c r="H1399" t="n">
        <v>-18.46800298604678</v>
      </c>
      <c r="I1399" t="n">
        <v>0.09798894162072011</v>
      </c>
      <c r="J1399" t="inlineStr">
        <is>
          <t>(2,2,1,1,1,3); Calculation with average annual yield and share of technologies. Lifetime: 30a.</t>
        </is>
      </c>
      <c r="L1399" t="inlineStr">
        <is>
          <t>photovoltaic flat-roof installation, 156 kWp, multi-Si, on roof</t>
        </is>
      </c>
      <c r="N1399" t="inlineStr">
        <is>
          <t>all</t>
        </is>
      </c>
      <c r="O1399" t="n">
        <v>1</v>
      </c>
      <c r="P1399" s="30">
        <f>INDEX(parameters!$D$41:$AG$178,MATCH('PV (extension)'!B1388,parameters!$C$41:$C$178,0),MATCH('PV (extension)'!A1399,parameters!$D$5:$AG$5,0))/O1399</f>
        <v>0.10096416269840058</v>
      </c>
      <c r="Q1399" s="3" t="inlineStr">
        <is>
          <t>roof-top</t>
        </is>
      </c>
      <c r="R1399">
        <f>INDEX(parameters!$C$196:$EJ$198,MATCH('PV (extension)'!Q1399,parameters!$B$196:$B$198,0),MATCH('PV (extension)'!B1388,parameters!$C$195:$EJ$195,0))</f>
        <v>1724.8152152658606</v>
      </c>
      <c r="S1399" t="n">
        <v>156</v>
      </c>
      <c r="T1399" t="n">
        <v>30</v>
      </c>
      <c r="U1399">
        <f>T1399*S1399*R1399</f>
        <v>8072135.2074442273</v>
      </c>
      <c r="V1399">
        <f>1/U1399</f>
        <v>1.2388295962607107E-7</v>
      </c>
    </row>
    <row r="1400" ht="16" customHeight="1" s="29">
      <c r="A1400" t="inlineStr">
        <is>
          <t>photovoltaic flat-roof installation, 156 kWp, single-Si, on roof</t>
        </is>
      </c>
      <c r="B1400" s="30">
        <f>P1400*V1400</f>
        <v>6.5335896771341999E-9</v>
      </c>
      <c r="C1400" t="inlineStr">
        <is>
          <t>CH</t>
        </is>
      </c>
      <c r="D1400" t="inlineStr">
        <is>
          <t>unit</t>
        </is>
      </c>
      <c r="F1400" t="inlineStr">
        <is>
          <t>technosphere</t>
        </is>
      </c>
      <c r="G1400" t="n">
        <v>2</v>
      </c>
      <c r="H1400" t="n">
        <v>-19.10362020104489</v>
      </c>
      <c r="I1400" t="n">
        <v>0.09798894162072011</v>
      </c>
      <c r="J1400" t="inlineStr">
        <is>
          <t>(2,2,1,1,1,3); Calculation with average annual yield and share of technologies. Lifetime: 30a.</t>
        </is>
      </c>
      <c r="L1400" t="inlineStr">
        <is>
          <t>photovoltaic flat-roof installation, 156 kWp, single-Si, on roof</t>
        </is>
      </c>
      <c r="N1400" t="inlineStr">
        <is>
          <t>all</t>
        </is>
      </c>
      <c r="O1400" t="n">
        <v>1</v>
      </c>
      <c r="P1400" s="30">
        <f>INDEX(parameters!$D$41:$AG$178,MATCH('PV (extension)'!B1388,parameters!$C$41:$C$178,0),MATCH('PV (extension)'!A1400,parameters!$D$5:$AG$5,0))/O1400</f>
        <v>5.2740019263789135E-2</v>
      </c>
      <c r="Q1400" s="3" t="inlineStr">
        <is>
          <t>roof-top</t>
        </is>
      </c>
      <c r="R1400">
        <f>INDEX(parameters!$C$196:$EJ$198,MATCH('PV (extension)'!Q1400,parameters!$B$196:$B$198,0),MATCH('PV (extension)'!B1388,parameters!$C$195:$EJ$195,0))</f>
        <v>1724.8152152658606</v>
      </c>
      <c r="S1400" t="n">
        <v>156</v>
      </c>
      <c r="T1400" t="n">
        <v>30</v>
      </c>
      <c r="U1400">
        <f>T1400*S1400*R1400</f>
        <v>8072135.2074442273</v>
      </c>
      <c r="V1400">
        <f>1/U1400</f>
        <v>1.2388295962607107E-7</v>
      </c>
    </row>
    <row r="1401" ht="16" customHeight="1" s="29">
      <c r="A1401" t="inlineStr">
        <is>
          <t>photovoltaic slanted-roof installation, 3 kWp, CIS, laminated, integrated, on roof</t>
        </is>
      </c>
      <c r="B1401" s="30">
        <f>P1401*V1401</f>
        <v>5.8597339552466623E-9</v>
      </c>
      <c r="C1401" t="inlineStr">
        <is>
          <t>CH</t>
        </is>
      </c>
      <c r="D1401" t="inlineStr">
        <is>
          <t>unit</t>
        </is>
      </c>
      <c r="F1401" t="inlineStr">
        <is>
          <t>technosphere</t>
        </is>
      </c>
      <c r="G1401" t="n">
        <v>2</v>
      </c>
      <c r="H1401" t="n">
        <v>-19.69743931800395</v>
      </c>
      <c r="I1401" t="n">
        <v>0.09798894162072011</v>
      </c>
      <c r="J1401" t="inlineStr">
        <is>
          <t>(2,2,1,1,1,3); Calculation with average annual yield and share of technologies. Lifetime: 30a.</t>
        </is>
      </c>
      <c r="L1401" t="inlineStr">
        <is>
          <t>photovoltaic slanted-roof installation, 3 kWp, CIS, laminated, integrated, on roof</t>
        </is>
      </c>
      <c r="N1401" t="inlineStr">
        <is>
          <t>all</t>
        </is>
      </c>
      <c r="O1401" t="n">
        <v>1</v>
      </c>
      <c r="P1401" s="30">
        <f>INDEX(parameters!$D$41:$AG$178,MATCH('PV (extension)'!B1388,parameters!$C$41:$C$178,0),MATCH('PV (extension)'!A1401,parameters!$D$5:$AG$5,0))/O1401</f>
        <v>9.0962624550774995E-4</v>
      </c>
      <c r="Q1401" s="3" t="inlineStr">
        <is>
          <t>roof-top</t>
        </is>
      </c>
      <c r="R1401">
        <f>INDEX(parameters!$C$196:$EJ$198,MATCH('PV (extension)'!Q1401,parameters!$B$196:$B$198,0),MATCH('PV (extension)'!B1388,parameters!$C$195:$EJ$195,0))</f>
        <v>1724.8152152658606</v>
      </c>
      <c r="S1401" t="n">
        <v>3</v>
      </c>
      <c r="T1401" t="n">
        <v>30</v>
      </c>
      <c r="U1401">
        <f>T1401*S1401*R1401</f>
        <v>155233.36937392745</v>
      </c>
      <c r="V1401">
        <f>1/U1401</f>
        <v>6.4419139005556952E-6</v>
      </c>
    </row>
    <row r="1402" ht="16" customHeight="1" s="29">
      <c r="A1402" t="inlineStr">
        <is>
          <t>photovoltaic slanted-roof installation, 3 kWp, CdTe, panel, mounted, on roof</t>
        </is>
      </c>
      <c r="B1402" s="30">
        <f>P1402*V1402</f>
        <v>3.8218978812416993E-8</v>
      </c>
      <c r="C1402" t="inlineStr">
        <is>
          <t>CH</t>
        </is>
      </c>
      <c r="D1402" t="inlineStr">
        <is>
          <t>unit</t>
        </is>
      </c>
      <c r="F1402" t="inlineStr">
        <is>
          <t>technosphere</t>
        </is>
      </c>
      <c r="G1402" t="n">
        <v>2</v>
      </c>
      <c r="H1402" t="n">
        <v>-16.69297991102503</v>
      </c>
      <c r="I1402" t="n">
        <v>0.09798894162072011</v>
      </c>
      <c r="J1402" t="inlineStr">
        <is>
          <t>(2,2,1,1,1,3); Calculation with average annual yield and share of technologies. Lifetime: 30a.</t>
        </is>
      </c>
      <c r="L1402" t="inlineStr">
        <is>
          <t>photovoltaic slanted-roof installation, 3 kWp, CdTe, panel, mounted, on roof</t>
        </is>
      </c>
      <c r="N1402" t="inlineStr">
        <is>
          <t>all</t>
        </is>
      </c>
      <c r="O1402" t="n">
        <v>1</v>
      </c>
      <c r="P1402" s="30">
        <f>INDEX(parameters!$D$41:$AG$178,MATCH('PV (extension)'!B1388,parameters!$C$41:$C$178,0),MATCH('PV (extension)'!A1402,parameters!$D$5:$AG$5,0))/O1402</f>
        <v>5.9328608550822341E-3</v>
      </c>
      <c r="Q1402" s="3" t="inlineStr">
        <is>
          <t>roof-top</t>
        </is>
      </c>
      <c r="R1402">
        <f>INDEX(parameters!$C$196:$EJ$198,MATCH('PV (extension)'!Q1402,parameters!$B$196:$B$198,0),MATCH('PV (extension)'!B1388,parameters!$C$195:$EJ$195,0))</f>
        <v>1724.8152152658606</v>
      </c>
      <c r="S1402" t="n">
        <v>3</v>
      </c>
      <c r="T1402" t="n">
        <v>30</v>
      </c>
      <c r="U1402">
        <f>T1402*S1402*R1402</f>
        <v>155233.36937392745</v>
      </c>
      <c r="V1402">
        <f>1/U1402</f>
        <v>6.4419139005556952E-6</v>
      </c>
    </row>
    <row r="1403" ht="16" customHeight="1" s="29">
      <c r="A1403" t="inlineStr">
        <is>
          <t>photovoltaic slanted-roof installation, 3 kWp, micro-Si, laminated, integrated, on roof</t>
        </is>
      </c>
      <c r="B1403" s="30">
        <f>P1403*V1403</f>
        <v>5.922025792693587E-10</v>
      </c>
      <c r="C1403" t="inlineStr">
        <is>
          <t>RER</t>
        </is>
      </c>
      <c r="D1403" t="inlineStr">
        <is>
          <t>unit</t>
        </is>
      </c>
      <c r="F1403" t="inlineStr">
        <is>
          <t>technosphere</t>
        </is>
      </c>
      <c r="G1403" t="n">
        <v>2</v>
      </c>
      <c r="H1403" t="n">
        <v>-21.54326959350907</v>
      </c>
      <c r="I1403" t="n">
        <v>0.09798894162072011</v>
      </c>
      <c r="J1403" t="inlineStr">
        <is>
          <t>(2,2,1,1,1,3); Calculation with average annual yield and share of technologies. Lifetime: 30a.</t>
        </is>
      </c>
      <c r="L1403" t="inlineStr">
        <is>
          <t>photovoltaic slanted-roof installation, 3 kWp, micro-Si, laminated, integrated, on roof</t>
        </is>
      </c>
      <c r="N1403" t="inlineStr">
        <is>
          <t>all</t>
        </is>
      </c>
      <c r="O1403" t="n">
        <v>1</v>
      </c>
      <c r="P1403" s="30">
        <f>INDEX(parameters!$D$41:$AG$178,MATCH('PV (extension)'!B1388,parameters!$C$41:$C$178,0),MATCH('PV (extension)'!A1403,parameters!$D$5:$AG$5,0))/O1403</f>
        <v>9.1929601731912907E-5</v>
      </c>
      <c r="Q1403" s="3" t="inlineStr">
        <is>
          <t>roof-top</t>
        </is>
      </c>
      <c r="R1403">
        <f>INDEX(parameters!$C$196:$EJ$198,MATCH('PV (extension)'!Q1403,parameters!$B$196:$B$198,0),MATCH('PV (extension)'!B1388,parameters!$C$195:$EJ$195,0))</f>
        <v>1724.8152152658606</v>
      </c>
      <c r="S1403" t="n">
        <v>3</v>
      </c>
      <c r="T1403" t="n">
        <v>30</v>
      </c>
      <c r="U1403">
        <f>T1403*S1403*R1403</f>
        <v>155233.36937392745</v>
      </c>
      <c r="V1403">
        <f>1/U1403</f>
        <v>6.4419139005556952E-6</v>
      </c>
    </row>
    <row r="1404" ht="16" customHeight="1" s="29">
      <c r="A1404" t="inlineStr">
        <is>
          <t>photovoltaic slanted-roof installation, 3 kWp, micro-Si, panel, mounted, on roof</t>
        </is>
      </c>
      <c r="B1404" s="30">
        <f>P1404*V1404</f>
        <v>1.0295339044369468E-8</v>
      </c>
      <c r="C1404" t="inlineStr">
        <is>
          <t>RER</t>
        </is>
      </c>
      <c r="D1404" t="inlineStr">
        <is>
          <t>unit</t>
        </is>
      </c>
      <c r="F1404" t="inlineStr">
        <is>
          <t>technosphere</t>
        </is>
      </c>
      <c r="G1404" t="n">
        <v>2</v>
      </c>
      <c r="H1404" t="n">
        <v>-18.72987249989203</v>
      </c>
      <c r="I1404" t="n">
        <v>0.09798894162072011</v>
      </c>
      <c r="J1404" t="inlineStr">
        <is>
          <t>(2,2,1,1,1,3); Calculation with average annual yield and share of technologies. Lifetime: 30a.</t>
        </is>
      </c>
      <c r="L1404" t="inlineStr">
        <is>
          <t>photovoltaic slanted-roof installation, 3 kWp, micro-Si, panel, mounted, on roof</t>
        </is>
      </c>
      <c r="N1404" t="inlineStr">
        <is>
          <t>all</t>
        </is>
      </c>
      <c r="O1404" t="n">
        <v>1</v>
      </c>
      <c r="P1404" s="30">
        <f>INDEX(parameters!$D$41:$AG$178,MATCH('PV (extension)'!B1388,parameters!$C$41:$C$178,0),MATCH('PV (extension)'!A1404,parameters!$D$5:$AG$5,0))/O1404</f>
        <v>1.5981801687044229E-3</v>
      </c>
      <c r="Q1404" s="3" t="inlineStr">
        <is>
          <t>roof-top</t>
        </is>
      </c>
      <c r="R1404">
        <f>INDEX(parameters!$C$196:$EJ$198,MATCH('PV (extension)'!Q1404,parameters!$B$196:$B$198,0),MATCH('PV (extension)'!B1388,parameters!$C$195:$EJ$195,0))</f>
        <v>1724.8152152658606</v>
      </c>
      <c r="S1404" t="n">
        <v>3</v>
      </c>
      <c r="T1404" t="n">
        <v>30</v>
      </c>
      <c r="U1404">
        <f>T1404*S1404*R1404</f>
        <v>155233.36937392745</v>
      </c>
      <c r="V1404">
        <f>1/U1404</f>
        <v>6.4419139005556952E-6</v>
      </c>
    </row>
    <row r="1405" s="29">
      <c r="A1405" t="inlineStr">
        <is>
          <t>photovoltaic open ground installation, 570 kWp, CIS, on open ground</t>
        </is>
      </c>
      <c r="B1405" s="30">
        <f>P1405*V1405</f>
        <v>3.2202566844249446E-10</v>
      </c>
      <c r="C1405" t="inlineStr">
        <is>
          <t>RER</t>
        </is>
      </c>
      <c r="D1405" t="inlineStr">
        <is>
          <t>unit</t>
        </is>
      </c>
      <c r="F1405" t="inlineStr">
        <is>
          <t>technosphere</t>
        </is>
      </c>
      <c r="G1405" t="n">
        <v>2</v>
      </c>
      <c r="H1405" t="n">
        <v>-21.66656811806742</v>
      </c>
      <c r="I1405" t="n">
        <v>0.09798894162072011</v>
      </c>
      <c r="J1405" t="inlineStr">
        <is>
          <t>(2,2,1,1,1,3); Calculation with average annual yield and share of technologies. Lifetime: 30a.</t>
        </is>
      </c>
      <c r="L1405" t="inlineStr">
        <is>
          <t>photovoltaic open ground installation, 570 kWp, CIS, on open ground</t>
        </is>
      </c>
      <c r="N1405" t="inlineStr">
        <is>
          <t>all</t>
        </is>
      </c>
      <c r="O1405" t="n">
        <v>1</v>
      </c>
      <c r="P1405" s="30">
        <f>INDEX(parameters!$D$41:$AG$178,MATCH('PV (extension)'!B1388,parameters!$C$41:$C$178,0),MATCH('PV (extension)'!A1405,parameters!$D$5:$AG$5,0))/O1405</f>
        <v>1.0104185757523119E-2</v>
      </c>
      <c r="Q1405" t="inlineStr">
        <is>
          <t>central</t>
        </is>
      </c>
      <c r="R1405">
        <f>INDEX(parameters!$C$196:$EJ$198,MATCH('PV (extension)'!Q1405,parameters!$B$196:$B$198,0),MATCH('PV (extension)'!B1388,parameters!$C$195:$EJ$195,0))</f>
        <v>1834.9098034743199</v>
      </c>
      <c r="S1405" t="n">
        <v>570</v>
      </c>
      <c r="T1405" t="n">
        <v>30</v>
      </c>
      <c r="U1405">
        <f>T1405*S1405*R1405</f>
        <v>31376957.639410872</v>
      </c>
      <c r="V1405">
        <f>1/U1405</f>
        <v>3.1870521402749228E-8</v>
      </c>
    </row>
    <row r="1406" s="29">
      <c r="A1406" t="inlineStr">
        <is>
          <t>photovoltaic open ground installation, 570 kWp, CdTe, on open ground</t>
        </is>
      </c>
      <c r="B1406" s="30">
        <f>P1406*V1406</f>
        <v>2.3655757369742176E-9</v>
      </c>
      <c r="C1406" t="inlineStr">
        <is>
          <t>RER</t>
        </is>
      </c>
      <c r="D1406" t="inlineStr">
        <is>
          <t>unit</t>
        </is>
      </c>
      <c r="F1406" t="inlineStr">
        <is>
          <t>technosphere</t>
        </is>
      </c>
      <c r="G1406" t="n">
        <v>2</v>
      </c>
      <c r="H1406" t="n">
        <v>-21.47552628199886</v>
      </c>
      <c r="I1406" t="n">
        <v>0.09798894162072011</v>
      </c>
      <c r="J1406" t="inlineStr">
        <is>
          <t>(2,2,1,1,1,3); Calculation with average annual yield and share of technologies. Lifetime: 30a.</t>
        </is>
      </c>
      <c r="L1406" t="inlineStr">
        <is>
          <t>photovoltaic open ground installation, 570 kWp, CdTe, on open ground</t>
        </is>
      </c>
      <c r="N1406" t="inlineStr">
        <is>
          <t>all</t>
        </is>
      </c>
      <c r="O1406" t="n">
        <v>1</v>
      </c>
      <c r="P1406" s="30">
        <f>INDEX(parameters!$D$41:$AG$178,MATCH('PV (extension)'!B1388,parameters!$C$41:$C$178,0),MATCH('PV (extension)'!A1406,parameters!$D$5:$AG$5,0))/O1406</f>
        <v>7.4224569691858172E-2</v>
      </c>
      <c r="Q1406" t="inlineStr">
        <is>
          <t>central</t>
        </is>
      </c>
      <c r="R1406">
        <f>INDEX(parameters!$C$196:$EJ$198,MATCH('PV (extension)'!Q1406,parameters!$B$196:$B$198,0),MATCH('PV (extension)'!B1388,parameters!$C$195:$EJ$195,0))</f>
        <v>1834.9098034743199</v>
      </c>
      <c r="S1406" t="n">
        <v>570</v>
      </c>
      <c r="T1406" t="n">
        <v>30</v>
      </c>
      <c r="U1406">
        <f>T1406*S1406*R1406</f>
        <v>31376957.639410872</v>
      </c>
      <c r="V1406">
        <f>1/U1406</f>
        <v>3.1870521402749228E-8</v>
      </c>
    </row>
    <row r="1407" s="29">
      <c r="A1407" t="inlineStr">
        <is>
          <t>photovoltaic open ground installation, 570 kWp, micro-Si, on open ground</t>
        </is>
      </c>
      <c r="B1407" s="30">
        <f>P1407*V1407</f>
        <v>2.5073424161134557E-11</v>
      </c>
      <c r="C1407" t="inlineStr">
        <is>
          <t>RER</t>
        </is>
      </c>
      <c r="D1407" t="inlineStr">
        <is>
          <t>unit</t>
        </is>
      </c>
      <c r="F1407" t="inlineStr">
        <is>
          <t>technosphere</t>
        </is>
      </c>
      <c r="G1407" t="n">
        <v>2</v>
      </c>
      <c r="H1407" t="n">
        <v>-23.51240679473371</v>
      </c>
      <c r="I1407" t="n">
        <v>0.09798894162072011</v>
      </c>
      <c r="J1407" t="inlineStr">
        <is>
          <t>(2,2,1,1,1,3); Calculation with average annual yield and share of technologies. Lifetime: 30a.</t>
        </is>
      </c>
      <c r="L1407" t="inlineStr">
        <is>
          <t>photovoltaic open ground installation, 570 kWp, micro-Si, on open ground</t>
        </is>
      </c>
      <c r="N1407" t="inlineStr">
        <is>
          <t>all</t>
        </is>
      </c>
      <c r="O1407" t="n">
        <v>1</v>
      </c>
      <c r="P1407" s="30">
        <f>INDEX(parameters!$D$41:$AG$178,MATCH('PV (extension)'!B1388,parameters!$C$41:$C$178,0),MATCH('PV (extension)'!A1407,parameters!$D$5:$AG$5,0))/O1407</f>
        <v>7.867277677789E-4</v>
      </c>
      <c r="Q1407" t="inlineStr">
        <is>
          <t>central</t>
        </is>
      </c>
      <c r="R1407">
        <f>INDEX(parameters!$C$196:$EJ$198,MATCH('PV (extension)'!Q1407,parameters!$B$196:$B$198,0),MATCH('PV (extension)'!B1388,parameters!$C$195:$EJ$195,0))</f>
        <v>1834.9098034743199</v>
      </c>
      <c r="S1407" t="n">
        <v>570</v>
      </c>
      <c r="T1407" t="n">
        <v>30</v>
      </c>
      <c r="U1407">
        <f>T1407*S1407*R1407</f>
        <v>31376957.639410872</v>
      </c>
      <c r="V1407">
        <f>1/U1407</f>
        <v>3.1870521402749228E-8</v>
      </c>
    </row>
    <row r="1408" s="29">
      <c r="A1408" t="inlineStr">
        <is>
          <t>photovoltaic open ground installation, 570 kWp, multi-Si, on open ground</t>
        </is>
      </c>
      <c r="B1408" s="30">
        <f>P1408*V1408</f>
        <v>8.390801434395141E-9</v>
      </c>
      <c r="C1408" t="inlineStr">
        <is>
          <t>RER</t>
        </is>
      </c>
      <c r="D1408" t="inlineStr">
        <is>
          <t>unit</t>
        </is>
      </c>
      <c r="F1408" t="inlineStr">
        <is>
          <t>technosphere</t>
        </is>
      </c>
      <c r="G1408" t="n">
        <v>2</v>
      </c>
      <c r="H1408" t="n">
        <v>-18.20082258362968</v>
      </c>
      <c r="I1408" t="n">
        <v>0.09798894162072011</v>
      </c>
      <c r="J1408" t="inlineStr">
        <is>
          <t>(2,2,1,1,1,3); Calculation with average annual yield and share of technologies. Lifetime: 30a.</t>
        </is>
      </c>
      <c r="L1408" t="inlineStr">
        <is>
          <t>photovoltaic open ground installation, 570 kWp, multi-Si, on open ground</t>
        </is>
      </c>
      <c r="N1408" t="inlineStr">
        <is>
          <t>all</t>
        </is>
      </c>
      <c r="O1408" t="n">
        <v>1</v>
      </c>
      <c r="P1408" s="30">
        <f>INDEX(parameters!$D$41:$AG$178,MATCH('PV (extension)'!B1388,parameters!$C$41:$C$178,0),MATCH('PV (extension)'!A1408,parameters!$D$5:$AG$5,0))/O1408</f>
        <v>0.2632778211677243</v>
      </c>
      <c r="Q1408" t="inlineStr">
        <is>
          <t>central</t>
        </is>
      </c>
      <c r="R1408">
        <f>INDEX(parameters!$C$196:$EJ$198,MATCH('PV (extension)'!Q1408,parameters!$B$196:$B$198,0),MATCH('PV (extension)'!B1388,parameters!$C$195:$EJ$195,0))</f>
        <v>1834.9098034743199</v>
      </c>
      <c r="S1408" t="n">
        <v>570</v>
      </c>
      <c r="T1408" t="n">
        <v>30</v>
      </c>
      <c r="U1408">
        <f>T1408*S1408*R1408</f>
        <v>31376957.639410872</v>
      </c>
      <c r="V1408">
        <f>1/U1408</f>
        <v>3.1870521402749228E-8</v>
      </c>
    </row>
    <row r="1409" s="29">
      <c r="A1409" t="inlineStr">
        <is>
          <t>photovoltaic open ground installation, 570 kWp, single-Si, on open ground</t>
        </is>
      </c>
      <c r="B1409" s="30">
        <f>P1409*V1409</f>
        <v>4.450842326066648E-9</v>
      </c>
      <c r="C1409" t="inlineStr">
        <is>
          <t>RER</t>
        </is>
      </c>
      <c r="D1409" t="inlineStr">
        <is>
          <t>unit</t>
        </is>
      </c>
      <c r="F1409" t="inlineStr">
        <is>
          <t>technosphere</t>
        </is>
      </c>
      <c r="G1409" t="n">
        <v>2</v>
      </c>
      <c r="H1409" t="n">
        <v>-18.8364689523836</v>
      </c>
      <c r="I1409" t="n">
        <v>0.09798894162072011</v>
      </c>
      <c r="J1409" t="inlineStr">
        <is>
          <t>(2,2,1,1,1,3); Calculation with average annual yield and share of technologies. Lifetime: 30a.</t>
        </is>
      </c>
      <c r="L1409" t="inlineStr">
        <is>
          <t>photovoltaic open ground installation, 570 kWp, single-Si, on open ground</t>
        </is>
      </c>
      <c r="N1409" t="inlineStr">
        <is>
          <t>all</t>
        </is>
      </c>
      <c r="O1409" t="n">
        <v>1</v>
      </c>
      <c r="P1409" s="30">
        <f>INDEX(parameters!$D$41:$AG$178,MATCH('PV (extension)'!B1388,parameters!$C$41:$C$178,0),MATCH('PV (extension)'!A1409,parameters!$D$5:$AG$5,0))/O1409</f>
        <v>0.13965389112469015</v>
      </c>
      <c r="Q1409" t="inlineStr">
        <is>
          <t>central</t>
        </is>
      </c>
      <c r="R1409">
        <f>INDEX(parameters!$C$196:$EJ$198,MATCH('PV (extension)'!Q1409,parameters!$B$196:$B$198,0),MATCH('PV (extension)'!B1388,parameters!$C$195:$EJ$195,0))</f>
        <v>1834.9098034743199</v>
      </c>
      <c r="S1409" t="n">
        <v>570</v>
      </c>
      <c r="T1409" t="n">
        <v>30</v>
      </c>
      <c r="U1409">
        <f>T1409*S1409*R1409</f>
        <v>31376957.639410872</v>
      </c>
      <c r="V1409">
        <f>1/U1409</f>
        <v>3.1870521402749228E-8</v>
      </c>
    </row>
    <row r="1410" ht="16" customHeight="1" s="29">
      <c r="A1410" t="inlineStr">
        <is>
          <t>photovoltaic slanted-roof installation, 93 kWp, multi-Si, laminated, integrated, on roof</t>
        </is>
      </c>
      <c r="B1410" s="30">
        <f>P1410*V1410</f>
        <v>1.3734699690240587E-9</v>
      </c>
      <c r="C1410" t="inlineStr">
        <is>
          <t>CH</t>
        </is>
      </c>
      <c r="D1410" t="inlineStr">
        <is>
          <t>unit</t>
        </is>
      </c>
      <c r="F1410" t="inlineStr">
        <is>
          <t>technosphere</t>
        </is>
      </c>
      <c r="G1410" t="n">
        <v>2</v>
      </c>
      <c r="H1410" t="n">
        <v>-20.65878981776205</v>
      </c>
      <c r="I1410" t="n">
        <v>0.09798894162072011</v>
      </c>
      <c r="J1410" t="inlineStr">
        <is>
          <t>(2,2,1,1,1,3); Calculation with average annual yield and share of technologies. Lifetime: 30a.</t>
        </is>
      </c>
      <c r="L1410" t="inlineStr">
        <is>
          <t>photovoltaic slanted-roof installation, 93 kWp, multi-Si, laminated, integrated, on roof</t>
        </is>
      </c>
      <c r="N1410" t="inlineStr">
        <is>
          <t>all</t>
        </is>
      </c>
      <c r="O1410" t="n">
        <v>1</v>
      </c>
      <c r="P1410" s="30">
        <f>INDEX(parameters!$D$41:$AG$178,MATCH('PV (extension)'!B1388,parameters!$C$41:$C$178,0),MATCH('PV (extension)'!A1410,parameters!$D$5:$AG$5,0))/O1410</f>
        <v>6.6094595017907607E-3</v>
      </c>
      <c r="Q1410" s="3" t="inlineStr">
        <is>
          <t>roof-top</t>
        </is>
      </c>
      <c r="R1410">
        <f>INDEX(parameters!$C$196:$EJ$198,MATCH('PV (extension)'!Q1410,parameters!$B$196:$B$198,0),MATCH('PV (extension)'!B1388,parameters!$C$195:$EJ$195,0))</f>
        <v>1724.8152152658606</v>
      </c>
      <c r="S1410" t="n">
        <v>93</v>
      </c>
      <c r="T1410" t="n">
        <v>30</v>
      </c>
      <c r="U1410">
        <f>T1410*S1410*R1410</f>
        <v>4812234.4505917514</v>
      </c>
      <c r="V1410">
        <f>1/U1410</f>
        <v>2.0780367421147404E-7</v>
      </c>
    </row>
    <row r="1411" ht="16" customHeight="1" s="29">
      <c r="A1411" t="inlineStr">
        <is>
          <t>photovoltaic slanted-roof installation, 93 kWp, multi-Si, panel, mounted, on roof</t>
        </is>
      </c>
      <c r="B1411" s="30">
        <f>P1411*V1411</f>
        <v>2.3289179024558633E-8</v>
      </c>
      <c r="C1411" t="inlineStr">
        <is>
          <t>CH</t>
        </is>
      </c>
      <c r="D1411" t="inlineStr">
        <is>
          <t>unit</t>
        </is>
      </c>
      <c r="F1411" t="inlineStr">
        <is>
          <t>technosphere</t>
        </is>
      </c>
      <c r="G1411" t="n">
        <v>2</v>
      </c>
      <c r="H1411" t="n">
        <v>-17.84536035000586</v>
      </c>
      <c r="I1411" t="n">
        <v>0.09798894162072011</v>
      </c>
      <c r="J1411" t="inlineStr">
        <is>
          <t>(2,2,1,1,1,3); Calculation with average annual yield and share of technologies. Lifetime: 30a.</t>
        </is>
      </c>
      <c r="L1411" t="inlineStr">
        <is>
          <t>photovoltaic slanted-roof installation, 93 kWp, multi-Si, panel, mounted, on roof</t>
        </is>
      </c>
      <c r="N1411" t="inlineStr">
        <is>
          <t>all</t>
        </is>
      </c>
      <c r="O1411" t="n">
        <v>1</v>
      </c>
      <c r="P1411" s="30">
        <f>INDEX(parameters!$D$41:$AG$178,MATCH('PV (extension)'!B1388,parameters!$C$41:$C$178,0),MATCH('PV (extension)'!A1411,parameters!$D$5:$AG$5,0))/O1411</f>
        <v>0.11207298962797985</v>
      </c>
      <c r="Q1411" s="3" t="inlineStr">
        <is>
          <t>roof-top</t>
        </is>
      </c>
      <c r="R1411">
        <f>INDEX(parameters!$C$196:$EJ$198,MATCH('PV (extension)'!Q1411,parameters!$B$196:$B$198,0),MATCH('PV (extension)'!B1388,parameters!$C$195:$EJ$195,0))</f>
        <v>1724.8152152658606</v>
      </c>
      <c r="S1411" t="n">
        <v>93</v>
      </c>
      <c r="T1411" t="n">
        <v>30</v>
      </c>
      <c r="U1411">
        <f>T1411*S1411*R1411</f>
        <v>4812234.4505917514</v>
      </c>
      <c r="V1411">
        <f>1/U1411</f>
        <v>2.0780367421147404E-7</v>
      </c>
    </row>
    <row r="1412" ht="16" customHeight="1" s="29">
      <c r="A1412" t="inlineStr">
        <is>
          <t>photovoltaic slanted-roof installation, 93 kWp, single-Si, laminated, integrated, on roof</t>
        </is>
      </c>
      <c r="B1412" s="30">
        <f>P1412*V1412</f>
        <v>7.2607572546720094E-10</v>
      </c>
      <c r="C1412" t="inlineStr">
        <is>
          <t>CH</t>
        </is>
      </c>
      <c r="D1412" t="inlineStr">
        <is>
          <t>unit</t>
        </is>
      </c>
      <c r="F1412" t="inlineStr">
        <is>
          <t>technosphere</t>
        </is>
      </c>
      <c r="G1412" t="n">
        <v>2</v>
      </c>
      <c r="H1412" t="n">
        <v>-21.2944254997521</v>
      </c>
      <c r="I1412" t="n">
        <v>0.09798894162072011</v>
      </c>
      <c r="J1412" t="inlineStr">
        <is>
          <t>(2,2,1,1,1,3); Calculation with average annual yield and share of technologies. Lifetime: 30a.</t>
        </is>
      </c>
      <c r="L1412" t="inlineStr">
        <is>
          <t>photovoltaic slanted-roof installation, 93 kWp, single-Si, laminated, integrated, on roof</t>
        </is>
      </c>
      <c r="N1412" t="inlineStr">
        <is>
          <t>all</t>
        </is>
      </c>
      <c r="O1412" t="n">
        <v>1</v>
      </c>
      <c r="P1412" s="30">
        <f>INDEX(parameters!$D$41:$AG$178,MATCH('PV (extension)'!B1388,parameters!$C$41:$C$178,0),MATCH('PV (extension)'!A1412,parameters!$D$5:$AG$5,0))/O1412</f>
        <v>3.4940466198316628E-3</v>
      </c>
      <c r="Q1412" s="3" t="inlineStr">
        <is>
          <t>roof-top</t>
        </is>
      </c>
      <c r="R1412">
        <f>INDEX(parameters!$C$196:$EJ$198,MATCH('PV (extension)'!Q1412,parameters!$B$196:$B$198,0),MATCH('PV (extension)'!B1388,parameters!$C$195:$EJ$195,0))</f>
        <v>1724.8152152658606</v>
      </c>
      <c r="S1412" t="n">
        <v>93</v>
      </c>
      <c r="T1412" t="n">
        <v>30</v>
      </c>
      <c r="U1412">
        <f>T1412*S1412*R1412</f>
        <v>4812234.4505917514</v>
      </c>
      <c r="V1412">
        <f>1/U1412</f>
        <v>2.0780367421147404E-7</v>
      </c>
    </row>
    <row r="1413" ht="16" customHeight="1" s="29">
      <c r="A1413" t="inlineStr">
        <is>
          <t>photovoltaic slanted-roof installation, 93 kWp, single-Si, panel, mounted, on roof</t>
        </is>
      </c>
      <c r="B1413" s="30">
        <f>P1413*V1413</f>
        <v>1.2199116842389716E-8</v>
      </c>
      <c r="C1413" t="inlineStr">
        <is>
          <t>CH</t>
        </is>
      </c>
      <c r="D1413" t="inlineStr">
        <is>
          <t>unit</t>
        </is>
      </c>
      <c r="F1413" t="inlineStr">
        <is>
          <t>technosphere</t>
        </is>
      </c>
      <c r="G1413" t="n">
        <v>2</v>
      </c>
      <c r="H1413" t="n">
        <v>-18.48100416113547</v>
      </c>
      <c r="I1413" t="n">
        <v>0.09798894162072011</v>
      </c>
      <c r="J1413" t="inlineStr">
        <is>
          <t>(2,2,1,1,1,3); Calculation with average annual yield and share of technologies. Lifetime: 30a.</t>
        </is>
      </c>
      <c r="L1413" t="inlineStr">
        <is>
          <t>photovoltaic slanted-roof installation, 93 kWp, single-Si, panel, mounted, on roof</t>
        </is>
      </c>
      <c r="N1413" t="inlineStr">
        <is>
          <t>all</t>
        </is>
      </c>
      <c r="O1413" t="n">
        <v>1</v>
      </c>
      <c r="P1413" s="30">
        <f>INDEX(parameters!$D$41:$AG$178,MATCH('PV (extension)'!B1388,parameters!$C$41:$C$178,0),MATCH('PV (extension)'!A1413,parameters!$D$5:$AG$5,0))/O1413</f>
        <v>5.8705010335741853E-2</v>
      </c>
      <c r="Q1413" s="3" t="inlineStr">
        <is>
          <t>roof-top</t>
        </is>
      </c>
      <c r="R1413">
        <f>INDEX(parameters!$C$196:$EJ$198,MATCH('PV (extension)'!Q1413,parameters!$B$196:$B$198,0),MATCH('PV (extension)'!B1388,parameters!$C$195:$EJ$195,0))</f>
        <v>1724.8152152658606</v>
      </c>
      <c r="S1413" t="n">
        <v>93</v>
      </c>
      <c r="T1413" t="n">
        <v>30</v>
      </c>
      <c r="U1413">
        <f>T1413*S1413*R1413</f>
        <v>4812234.4505917514</v>
      </c>
      <c r="V1413">
        <f>1/U1413</f>
        <v>2.0780367421147404E-7</v>
      </c>
    </row>
    <row r="1414" s="29">
      <c r="A1414" t="inlineStr">
        <is>
          <t>photovoltaic facade installation, 3kWp, multi-Si, laminated, integrated, at building</t>
        </is>
      </c>
      <c r="B1414" s="30">
        <f>P1414*V1414</f>
        <v>3.0152808516498977E-8</v>
      </c>
      <c r="C1414" t="inlineStr">
        <is>
          <t>APAC</t>
        </is>
      </c>
      <c r="D1414" t="inlineStr">
        <is>
          <t>unit</t>
        </is>
      </c>
      <c r="F1414" t="inlineStr">
        <is>
          <t>technosphere</t>
        </is>
      </c>
      <c r="G1414" t="n">
        <v>2</v>
      </c>
      <c r="H1414" t="n">
        <v>-17.5612990452514</v>
      </c>
      <c r="I1414" t="n">
        <v>0.09798894162072011</v>
      </c>
      <c r="J1414" t="inlineStr">
        <is>
          <t>(2,2,1,1,1,3); Calculation with average annual yield and share of technologies. Lifetime: 30a.</t>
        </is>
      </c>
      <c r="L1414" t="inlineStr">
        <is>
          <t>photovoltaic facade installation, 3kWp, multi-Si, laminated, integrated, at building</t>
        </is>
      </c>
      <c r="N1414" t="inlineStr">
        <is>
          <t>all</t>
        </is>
      </c>
      <c r="O1414" t="n">
        <v>1</v>
      </c>
      <c r="P1414" s="30">
        <f>INDEX(parameters!$D$41:$AG$178,MATCH('PV (extension)'!B1388,parameters!$C$41:$C$178,0),MATCH('PV (extension)'!A1414,parameters!$D$5:$AG$5,0))/O1414</f>
        <v>3.2864644265829519E-3</v>
      </c>
      <c r="Q1414" t="inlineStr">
        <is>
          <t>façade</t>
        </is>
      </c>
      <c r="R1414">
        <f>INDEX(parameters!$C$196:$EJ$198,MATCH('PV (extension)'!Q1414,parameters!$B$196:$B$198,0),MATCH('PV (extension)'!B1388,parameters!$C$195:$EJ$195,0))</f>
        <v>1211.0404702930512</v>
      </c>
      <c r="S1414" t="n">
        <v>3</v>
      </c>
      <c r="T1414" t="n">
        <v>30</v>
      </c>
      <c r="U1414">
        <f>T1414*S1414*R1414</f>
        <v>108993.64232637461</v>
      </c>
      <c r="V1414">
        <f>1/U1414</f>
        <v>9.1748470704884124E-6</v>
      </c>
    </row>
    <row r="1415" s="29">
      <c r="A1415" t="inlineStr">
        <is>
          <t>photovoltaic facade installation, 3kWp, multi-Si, panel, mounted, at building</t>
        </is>
      </c>
      <c r="B1415" s="30">
        <f>P1415*V1415</f>
        <v>2.9571924676208362E-8</v>
      </c>
      <c r="C1415" t="inlineStr">
        <is>
          <t>APAC</t>
        </is>
      </c>
      <c r="D1415" t="inlineStr">
        <is>
          <t>unit</t>
        </is>
      </c>
      <c r="F1415" t="inlineStr">
        <is>
          <t>technosphere</t>
        </is>
      </c>
      <c r="G1415" t="n">
        <v>2</v>
      </c>
      <c r="H1415" t="n">
        <v>-17.5612990452514</v>
      </c>
      <c r="I1415" t="n">
        <v>0.09798894162072011</v>
      </c>
      <c r="J1415" t="inlineStr">
        <is>
          <t>(2,2,1,1,1,3); Calculation with average annual yield and share of technologies. Lifetime: 30a.</t>
        </is>
      </c>
      <c r="L1415" t="inlineStr">
        <is>
          <t>photovoltaic facade installation, 3kWp, multi-Si, panel, mounted, at building</t>
        </is>
      </c>
      <c r="N1415" t="inlineStr">
        <is>
          <t>all</t>
        </is>
      </c>
      <c r="O1415" t="n">
        <v>1</v>
      </c>
      <c r="P1415" s="30">
        <f>INDEX(parameters!$D$41:$AG$178,MATCH('PV (extension)'!B1388,parameters!$C$41:$C$178,0),MATCH('PV (extension)'!A1415,parameters!$D$5:$AG$5,0))/O1415</f>
        <v>3.2231517810611459E-3</v>
      </c>
      <c r="Q1415" t="inlineStr">
        <is>
          <t>façade</t>
        </is>
      </c>
      <c r="R1415">
        <f>INDEX(parameters!$C$196:$EJ$198,MATCH('PV (extension)'!Q1415,parameters!$B$196:$B$198,0),MATCH('PV (extension)'!B1388,parameters!$C$195:$EJ$195,0))</f>
        <v>1211.0404702930512</v>
      </c>
      <c r="S1415" t="n">
        <v>3</v>
      </c>
      <c r="T1415" t="n">
        <v>30</v>
      </c>
      <c r="U1415">
        <f>T1415*S1415*R1415</f>
        <v>108993.64232637461</v>
      </c>
      <c r="V1415">
        <f>1/U1415</f>
        <v>9.1748470704884124E-6</v>
      </c>
    </row>
    <row r="1416" s="29">
      <c r="A1416" t="inlineStr">
        <is>
          <t>photovoltaic facade installation, 3kWp, single-Si, laminated, integrated, at building</t>
        </is>
      </c>
      <c r="B1416" s="30">
        <f>P1416*V1416</f>
        <v>1.5896224050340416E-8</v>
      </c>
      <c r="C1416" t="inlineStr">
        <is>
          <t>APAC</t>
        </is>
      </c>
      <c r="D1416" t="inlineStr">
        <is>
          <t>unit</t>
        </is>
      </c>
      <c r="F1416" t="inlineStr">
        <is>
          <t>technosphere</t>
        </is>
      </c>
      <c r="G1416" t="n">
        <v>2</v>
      </c>
      <c r="H1416" t="n">
        <v>-18.19689739735082</v>
      </c>
      <c r="I1416" t="n">
        <v>0.09798894162072011</v>
      </c>
      <c r="J1416" t="inlineStr">
        <is>
          <t>(2,2,1,1,1,3); Calculation with average annual yield and share of technologies. Lifetime: 30a.</t>
        </is>
      </c>
      <c r="L1416" t="inlineStr">
        <is>
          <t>photovoltaic facade installation, 3kWp, single-Si, laminated, integrated, at building</t>
        </is>
      </c>
      <c r="N1416" t="inlineStr">
        <is>
          <t>all</t>
        </is>
      </c>
      <c r="O1416" t="n">
        <v>1</v>
      </c>
      <c r="P1416" s="30">
        <f>INDEX(parameters!$D$41:$AG$178,MATCH('PV (extension)'!B1388,parameters!$C$41:$C$178,0),MATCH('PV (extension)'!A1416,parameters!$D$5:$AG$5,0))/O1416</f>
        <v>1.7325873584827175E-3</v>
      </c>
      <c r="Q1416" t="inlineStr">
        <is>
          <t>façade</t>
        </is>
      </c>
      <c r="R1416">
        <f>INDEX(parameters!$C$196:$EJ$198,MATCH('PV (extension)'!Q1416,parameters!$B$196:$B$198,0),MATCH('PV (extension)'!B1388,parameters!$C$195:$EJ$195,0))</f>
        <v>1211.0404702930512</v>
      </c>
      <c r="S1416" t="n">
        <v>3</v>
      </c>
      <c r="T1416" t="n">
        <v>30</v>
      </c>
      <c r="U1416">
        <f>T1416*S1416*R1416</f>
        <v>108993.64232637461</v>
      </c>
      <c r="V1416">
        <f>1/U1416</f>
        <v>9.1748470704884124E-6</v>
      </c>
    </row>
    <row r="1417" s="29">
      <c r="A1417" t="inlineStr">
        <is>
          <t>photovoltaic facade installation, 3kWp, single-Si, panel, mounted, at building</t>
        </is>
      </c>
      <c r="B1417" s="30">
        <f>P1417*V1417</f>
        <v>1.5882469860929962E-8</v>
      </c>
      <c r="C1417" t="inlineStr">
        <is>
          <t>APAC</t>
        </is>
      </c>
      <c r="D1417" t="inlineStr">
        <is>
          <t>unit</t>
        </is>
      </c>
      <c r="F1417" t="inlineStr">
        <is>
          <t>technosphere</t>
        </is>
      </c>
      <c r="G1417" t="n">
        <v>2</v>
      </c>
      <c r="H1417" t="n">
        <v>-18.19689739735082</v>
      </c>
      <c r="I1417" t="n">
        <v>0.09798894162072011</v>
      </c>
      <c r="J1417" t="inlineStr">
        <is>
          <t>(2,2,1,1,1,3); Calculation with average annual yield and share of technologies. Lifetime: 30a.</t>
        </is>
      </c>
      <c r="L1417" t="inlineStr">
        <is>
          <t>photovoltaic facade installation, 3kWp, single-Si, panel, mounted, at building</t>
        </is>
      </c>
      <c r="N1417" t="inlineStr">
        <is>
          <t>all</t>
        </is>
      </c>
      <c r="O1417" t="n">
        <v>1</v>
      </c>
      <c r="P1417" s="30">
        <f>INDEX(parameters!$D$41:$AG$178,MATCH('PV (extension)'!B1388,parameters!$C$41:$C$178,0),MATCH('PV (extension)'!A1417,parameters!$D$5:$AG$5,0))/O1417</f>
        <v>1.7310882392816251E-3</v>
      </c>
      <c r="Q1417" t="inlineStr">
        <is>
          <t>façade</t>
        </is>
      </c>
      <c r="R1417">
        <f>INDEX(parameters!$C$196:$EJ$198,MATCH('PV (extension)'!Q1417,parameters!$B$196:$B$198,0),MATCH('PV (extension)'!B1388,parameters!$C$195:$EJ$195,0))</f>
        <v>1211.0404702930512</v>
      </c>
      <c r="S1417" t="n">
        <v>3</v>
      </c>
      <c r="T1417" t="n">
        <v>30</v>
      </c>
      <c r="U1417">
        <f>T1417*S1417*R1417</f>
        <v>108993.64232637461</v>
      </c>
      <c r="V1417">
        <f>1/U1417</f>
        <v>9.1748470704884124E-6</v>
      </c>
    </row>
    <row r="1418" ht="16" customHeight="1" s="29">
      <c r="A1418" t="inlineStr">
        <is>
          <t>photovoltaic flat-roof installation, 3kWp, multi-Si, on roof</t>
        </is>
      </c>
      <c r="B1418" s="30">
        <f>P1418*V1418</f>
        <v>3.2612234101887579E-7</v>
      </c>
      <c r="C1418" t="inlineStr">
        <is>
          <t>APAC</t>
        </is>
      </c>
      <c r="D1418" t="inlineStr">
        <is>
          <t>unit</t>
        </is>
      </c>
      <c r="F1418" t="inlineStr">
        <is>
          <t>technosphere</t>
        </is>
      </c>
      <c r="G1418" t="n">
        <v>2</v>
      </c>
      <c r="H1418" t="n">
        <v>-15.20991773919472</v>
      </c>
      <c r="I1418" t="n">
        <v>0.09798894162072011</v>
      </c>
      <c r="J1418" t="inlineStr">
        <is>
          <t>(2,2,1,1,1,3); Calculation with average annual yield and share of technologies. Lifetime: 30a.</t>
        </is>
      </c>
      <c r="L1418" t="inlineStr">
        <is>
          <t>photovoltaic flat-roof installation, 3kWp, multi-Si, on roof</t>
        </is>
      </c>
      <c r="N1418" t="inlineStr">
        <is>
          <t>all</t>
        </is>
      </c>
      <c r="O1418" t="n">
        <v>1</v>
      </c>
      <c r="P1418" s="30">
        <f>INDEX(parameters!$D$41:$AG$178,MATCH('PV (extension)'!B1388,parameters!$C$41:$C$178,0),MATCH('PV (extension)'!A1418,parameters!$D$5:$AG$5,0))/O1418</f>
        <v>5.0625069824473082E-2</v>
      </c>
      <c r="Q1418" s="3" t="inlineStr">
        <is>
          <t>roof-top</t>
        </is>
      </c>
      <c r="R1418">
        <f>INDEX(parameters!$C$196:$EJ$198,MATCH('PV (extension)'!Q1418,parameters!$B$196:$B$198,0),MATCH('PV (extension)'!B1388,parameters!$C$195:$EJ$195,0))</f>
        <v>1724.8152152658606</v>
      </c>
      <c r="S1418" t="n">
        <v>3</v>
      </c>
      <c r="T1418" t="n">
        <v>30</v>
      </c>
      <c r="U1418">
        <f>T1418*S1418*R1418</f>
        <v>155233.36937392745</v>
      </c>
      <c r="V1418">
        <f>1/U1418</f>
        <v>6.4419139005556952E-6</v>
      </c>
    </row>
    <row r="1419" ht="16" customHeight="1" s="29">
      <c r="A1419" t="inlineStr">
        <is>
          <t>photovoltaic flat-roof installation, 3kWp, single-Si, on roof</t>
        </is>
      </c>
      <c r="B1419" s="30">
        <f>P1419*V1419</f>
        <v>1.7023113793660047E-7</v>
      </c>
      <c r="C1419" t="inlineStr">
        <is>
          <t>APAC</t>
        </is>
      </c>
      <c r="D1419" t="inlineStr">
        <is>
          <t>unit</t>
        </is>
      </c>
      <c r="F1419" t="inlineStr">
        <is>
          <t>technosphere</t>
        </is>
      </c>
      <c r="G1419" t="n">
        <v>2</v>
      </c>
      <c r="H1419" t="n">
        <v>-15.84555259734934</v>
      </c>
      <c r="I1419" t="n">
        <v>0.09798894162072011</v>
      </c>
      <c r="J1419" t="inlineStr">
        <is>
          <t>(2,2,1,1,1,3); Calculation with average annual yield and share of technologies. Lifetime: 30a.</t>
        </is>
      </c>
      <c r="L1419" t="inlineStr">
        <is>
          <t>photovoltaic flat-roof installation, 3kWp, single-Si, on roof</t>
        </is>
      </c>
      <c r="N1419" t="inlineStr">
        <is>
          <t>all</t>
        </is>
      </c>
      <c r="O1419" t="n">
        <v>1</v>
      </c>
      <c r="P1419" s="30">
        <f>INDEX(parameters!$D$41:$AG$178,MATCH('PV (extension)'!B1388,parameters!$C$41:$C$178,0),MATCH('PV (extension)'!A1419,parameters!$D$5:$AG$5,0))/O1419</f>
        <v>2.6425553114256296E-2</v>
      </c>
      <c r="Q1419" s="3" t="inlineStr">
        <is>
          <t>roof-top</t>
        </is>
      </c>
      <c r="R1419">
        <f>INDEX(parameters!$C$196:$EJ$198,MATCH('PV (extension)'!Q1419,parameters!$B$196:$B$198,0),MATCH('PV (extension)'!B1388,parameters!$C$195:$EJ$195,0))</f>
        <v>1724.8152152658606</v>
      </c>
      <c r="S1419" t="n">
        <v>3</v>
      </c>
      <c r="T1419" t="n">
        <v>30</v>
      </c>
      <c r="U1419">
        <f>T1419*S1419*R1419</f>
        <v>155233.36937392745</v>
      </c>
      <c r="V1419">
        <f>1/U1419</f>
        <v>6.4419139005556952E-6</v>
      </c>
    </row>
    <row r="1420" ht="16" customHeight="1" s="29">
      <c r="A1420" t="inlineStr">
        <is>
          <t>photovoltaic slanted-roof installation, 3kWp, CIS, panel, mounted, on roof</t>
        </is>
      </c>
      <c r="B1420" s="30">
        <f>P1420*V1420</f>
        <v>9.4157945872615487E-8</v>
      </c>
      <c r="C1420" t="inlineStr">
        <is>
          <t>CH</t>
        </is>
      </c>
      <c r="D1420" t="inlineStr">
        <is>
          <t>unit</t>
        </is>
      </c>
      <c r="F1420" t="inlineStr">
        <is>
          <t>technosphere</t>
        </is>
      </c>
      <c r="G1420" t="n">
        <v>2</v>
      </c>
      <c r="H1420" t="n">
        <v>-16.88405011147741</v>
      </c>
      <c r="I1420" t="n">
        <v>0.09798894162072011</v>
      </c>
      <c r="J1420" t="inlineStr">
        <is>
          <t>(2,2,1,1,1,3); Calculation with average annual yield and share of technologies. Lifetime: 30a.</t>
        </is>
      </c>
      <c r="L1420" t="inlineStr">
        <is>
          <t>photovoltaic slanted-roof installation, 3kWp, CIS, panel, mounted, on roof</t>
        </is>
      </c>
      <c r="N1420" t="inlineStr">
        <is>
          <t>all</t>
        </is>
      </c>
      <c r="O1420" t="n">
        <v>1</v>
      </c>
      <c r="P1420" s="30">
        <f>INDEX(parameters!$D$41:$AG$178,MATCH('PV (extension)'!B1388,parameters!$C$41:$C$178,0),MATCH('PV (extension)'!A1420,parameters!$D$5:$AG$5,0))/O1420</f>
        <v>1.4616455191133988E-2</v>
      </c>
      <c r="Q1420" s="3" t="inlineStr">
        <is>
          <t>roof-top</t>
        </is>
      </c>
      <c r="R1420">
        <f>INDEX(parameters!$C$196:$EJ$198,MATCH('PV (extension)'!Q1420,parameters!$B$196:$B$198,0),MATCH('PV (extension)'!B1388,parameters!$C$195:$EJ$195,0))</f>
        <v>1724.8152152658606</v>
      </c>
      <c r="S1420" t="n">
        <v>3</v>
      </c>
      <c r="T1420" t="n">
        <v>30</v>
      </c>
      <c r="U1420">
        <f>T1420*S1420*R1420</f>
        <v>155233.36937392745</v>
      </c>
      <c r="V1420">
        <f>1/U1420</f>
        <v>6.4419139005556952E-6</v>
      </c>
    </row>
    <row r="1421" ht="16" customHeight="1" s="29">
      <c r="A1421" t="inlineStr">
        <is>
          <t>photovoltaic slanted-roof installation, 3kWp, CdTe, laminated, integrated, on roof</t>
        </is>
      </c>
      <c r="B1421" s="30">
        <f>P1421*V1421</f>
        <v>2.636481530626878E-9</v>
      </c>
      <c r="C1421" t="inlineStr">
        <is>
          <t>CH</t>
        </is>
      </c>
      <c r="D1421" t="inlineStr">
        <is>
          <t>unit</t>
        </is>
      </c>
      <c r="F1421" t="inlineStr">
        <is>
          <t>technosphere</t>
        </is>
      </c>
      <c r="G1421" t="n">
        <v>2</v>
      </c>
      <c r="H1421" t="n">
        <v>-19.50639655088546</v>
      </c>
      <c r="I1421" t="n">
        <v>0.09798894162072011</v>
      </c>
      <c r="J1421" t="inlineStr">
        <is>
          <t>(2,2,1,1,1,3); Calculation with average annual yield and share of technologies. Lifetime: 30a.</t>
        </is>
      </c>
      <c r="L1421" t="inlineStr">
        <is>
          <t>photovoltaic slanted-roof installation, 3kWp, CdTe, laminated, integrated, on roof</t>
        </is>
      </c>
      <c r="N1421" t="inlineStr">
        <is>
          <t>all</t>
        </is>
      </c>
      <c r="O1421" t="n">
        <v>1</v>
      </c>
      <c r="P1421" s="30">
        <f>INDEX(parameters!$D$41:$AG$178,MATCH('PV (extension)'!B1388,parameters!$C$41:$C$178,0),MATCH('PV (extension)'!A1421,parameters!$D$5:$AG$5,0))/O1421</f>
        <v>4.0926991129133978E-4</v>
      </c>
      <c r="Q1421" s="3" t="inlineStr">
        <is>
          <t>roof-top</t>
        </is>
      </c>
      <c r="R1421">
        <f>INDEX(parameters!$C$196:$EJ$198,MATCH('PV (extension)'!Q1421,parameters!$B$196:$B$198,0),MATCH('PV (extension)'!B1388,parameters!$C$195:$EJ$195,0))</f>
        <v>1724.8152152658606</v>
      </c>
      <c r="S1421" t="n">
        <v>3</v>
      </c>
      <c r="T1421" t="n">
        <v>30</v>
      </c>
      <c r="U1421">
        <f>T1421*S1421*R1421</f>
        <v>155233.36937392745</v>
      </c>
      <c r="V1421">
        <f>1/U1421</f>
        <v>6.4419139005556952E-6</v>
      </c>
    </row>
    <row r="1422" ht="16" customHeight="1" s="29">
      <c r="A1422" t="inlineStr">
        <is>
          <t>photovoltaic slanted-roof installation, 3kWp, multi-Si, laminated, integrated, on roof</t>
        </is>
      </c>
      <c r="B1422" s="30">
        <f>P1422*V1422</f>
        <v>1.566349165545718E-8</v>
      </c>
      <c r="C1422" t="inlineStr">
        <is>
          <t>APAC</t>
        </is>
      </c>
      <c r="D1422" t="inlineStr">
        <is>
          <t>unit</t>
        </is>
      </c>
      <c r="F1422" t="inlineStr">
        <is>
          <t>technosphere</t>
        </is>
      </c>
      <c r="G1422" t="n">
        <v>2</v>
      </c>
      <c r="H1422" t="n">
        <v>-18.22076487875746</v>
      </c>
      <c r="I1422" t="n">
        <v>0.09798894162072011</v>
      </c>
      <c r="J1422" t="inlineStr">
        <is>
          <t>(2,2,1,1,1,3); Calculation with average annual yield and share of technologies. Lifetime: 30a.</t>
        </is>
      </c>
      <c r="L1422" t="inlineStr">
        <is>
          <t>photovoltaic slanted-roof installation, 3kWp, multi-Si, laminated, integrated, on roof</t>
        </is>
      </c>
      <c r="N1422" t="inlineStr">
        <is>
          <t>all</t>
        </is>
      </c>
      <c r="O1422" t="n">
        <v>1</v>
      </c>
      <c r="P1422" s="30">
        <f>INDEX(parameters!$D$41:$AG$178,MATCH('PV (extension)'!B1388,parameters!$C$41:$C$178,0),MATCH('PV (extension)'!A1422,parameters!$D$5:$AG$5,0))/O1422</f>
        <v>2.4314965858370148E-3</v>
      </c>
      <c r="Q1422" s="3" t="inlineStr">
        <is>
          <t>roof-top</t>
        </is>
      </c>
      <c r="R1422">
        <f>INDEX(parameters!$C$196:$EJ$198,MATCH('PV (extension)'!Q1422,parameters!$B$196:$B$198,0),MATCH('PV (extension)'!B1388,parameters!$C$195:$EJ$195,0))</f>
        <v>1724.8152152658606</v>
      </c>
      <c r="S1422" t="n">
        <v>3</v>
      </c>
      <c r="T1422" t="n">
        <v>30</v>
      </c>
      <c r="U1422">
        <f>T1422*S1422*R1422</f>
        <v>155233.36937392745</v>
      </c>
      <c r="V1422">
        <f>1/U1422</f>
        <v>6.4419139005556952E-6</v>
      </c>
    </row>
    <row r="1423" ht="16" customHeight="1" s="29">
      <c r="A1423" t="inlineStr">
        <is>
          <t>photovoltaic slanted-roof installation, 3kWp, multi-Si, panel, mounted, on roof</t>
        </is>
      </c>
      <c r="B1423" s="30">
        <f>P1423*V1423</f>
        <v>2.6810334144784392E-7</v>
      </c>
      <c r="C1423" t="inlineStr">
        <is>
          <t>APAC</t>
        </is>
      </c>
      <c r="D1423" t="inlineStr">
        <is>
          <t>unit</t>
        </is>
      </c>
      <c r="F1423" t="inlineStr">
        <is>
          <t>technosphere</t>
        </is>
      </c>
      <c r="G1423" t="n">
        <v>2</v>
      </c>
      <c r="H1423" t="n">
        <v>-15.40735416199742</v>
      </c>
      <c r="I1423" t="n">
        <v>0.09798894162072011</v>
      </c>
      <c r="J1423" t="inlineStr">
        <is>
          <t>(2,2,1,1,1,3); Calculation with average annual yield and share of technologies. Lifetime: 30a.</t>
        </is>
      </c>
      <c r="L1423" t="inlineStr">
        <is>
          <t>photovoltaic slanted-roof installation, 3kWp, multi-Si, panel, mounted, on roof</t>
        </is>
      </c>
      <c r="N1423" t="inlineStr">
        <is>
          <t>all</t>
        </is>
      </c>
      <c r="O1423" t="n">
        <v>1</v>
      </c>
      <c r="P1423" s="30">
        <f>INDEX(parameters!$D$41:$AG$178,MATCH('PV (extension)'!B1388,parameters!$C$41:$C$178,0),MATCH('PV (extension)'!A1423,parameters!$D$5:$AG$5,0))/O1423</f>
        <v>4.1618585033357351E-2</v>
      </c>
      <c r="Q1423" s="3" t="inlineStr">
        <is>
          <t>roof-top</t>
        </is>
      </c>
      <c r="R1423">
        <f>INDEX(parameters!$C$196:$EJ$198,MATCH('PV (extension)'!Q1423,parameters!$B$196:$B$198,0),MATCH('PV (extension)'!B1388,parameters!$C$195:$EJ$195,0))</f>
        <v>1724.8152152658606</v>
      </c>
      <c r="S1423" t="n">
        <v>3</v>
      </c>
      <c r="T1423" t="n">
        <v>30</v>
      </c>
      <c r="U1423">
        <f>T1423*S1423*R1423</f>
        <v>155233.36937392745</v>
      </c>
      <c r="V1423">
        <f>1/U1423</f>
        <v>6.4419139005556952E-6</v>
      </c>
    </row>
    <row r="1424" ht="16" customHeight="1" s="29">
      <c r="A1424" t="inlineStr">
        <is>
          <t>photovoltaic slanted-roof installation, 3kWp, single-Si, laminated, integrated, on roof</t>
        </is>
      </c>
      <c r="B1424" s="30">
        <f>P1424*V1424</f>
        <v>8.2780972675843578E-9</v>
      </c>
      <c r="C1424" t="inlineStr">
        <is>
          <t>APAC</t>
        </is>
      </c>
      <c r="D1424" t="inlineStr">
        <is>
          <t>unit</t>
        </is>
      </c>
      <c r="F1424" t="inlineStr">
        <is>
          <t>technosphere</t>
        </is>
      </c>
      <c r="G1424" t="n">
        <v>2</v>
      </c>
      <c r="H1424" t="n">
        <v>-18.85636797425012</v>
      </c>
      <c r="I1424" t="n">
        <v>0.09798894162072011</v>
      </c>
      <c r="J1424" t="inlineStr">
        <is>
          <t>(2,2,1,1,1,3); Calculation with average annual yield and share of technologies. Lifetime: 30a.</t>
        </is>
      </c>
      <c r="L1424" t="inlineStr">
        <is>
          <t>photovoltaic slanted-roof installation, 3kWp, single-Si, laminated, integrated, on roof</t>
        </is>
      </c>
      <c r="N1424" t="inlineStr">
        <is>
          <t>all</t>
        </is>
      </c>
      <c r="O1424" t="n">
        <v>1</v>
      </c>
      <c r="P1424" s="30">
        <f>INDEX(parameters!$D$41:$AG$178,MATCH('PV (extension)'!B1388,parameters!$C$41:$C$178,0),MATCH('PV (extension)'!A1424,parameters!$D$5:$AG$5,0))/O1424</f>
        <v>1.2850369308522222E-3</v>
      </c>
      <c r="Q1424" s="3" t="inlineStr">
        <is>
          <t>roof-top</t>
        </is>
      </c>
      <c r="R1424">
        <f>INDEX(parameters!$C$196:$EJ$198,MATCH('PV (extension)'!Q1424,parameters!$B$196:$B$198,0),MATCH('PV (extension)'!B1388,parameters!$C$195:$EJ$195,0))</f>
        <v>1724.8152152658606</v>
      </c>
      <c r="S1424" t="n">
        <v>3</v>
      </c>
      <c r="T1424" t="n">
        <v>30</v>
      </c>
      <c r="U1424">
        <f>T1424*S1424*R1424</f>
        <v>155233.36937392745</v>
      </c>
      <c r="V1424">
        <f>1/U1424</f>
        <v>6.4419139005556952E-6</v>
      </c>
    </row>
    <row r="1425" ht="16" customHeight="1" s="29">
      <c r="A1425" t="inlineStr">
        <is>
          <t>photovoltaic slanted-roof installation, 3kWp, single-Si, panel, mounted, on roof</t>
        </is>
      </c>
      <c r="B1425" s="30">
        <f>P1425*V1425</f>
        <v>1.4011265874671241E-7</v>
      </c>
      <c r="C1425" t="inlineStr">
        <is>
          <t>APAC</t>
        </is>
      </c>
      <c r="D1425" t="inlineStr">
        <is>
          <t>unit</t>
        </is>
      </c>
      <c r="F1425" t="inlineStr">
        <is>
          <t>technosphere</t>
        </is>
      </c>
      <c r="G1425" t="n">
        <v>2</v>
      </c>
      <c r="H1425" t="n">
        <v>-16.04298817847151</v>
      </c>
      <c r="I1425" t="n">
        <v>0.09798894162072011</v>
      </c>
      <c r="J1425" t="inlineStr">
        <is>
          <t>(2,2,1,1,1,3); Calculation with average annual yield and share of technologies. Lifetime: 30a.</t>
        </is>
      </c>
      <c r="L1425" t="inlineStr">
        <is>
          <t>photovoltaic slanted-roof installation, 3kWp, single-Si, panel, mounted, on roof</t>
        </is>
      </c>
      <c r="N1425" t="inlineStr">
        <is>
          <t>all</t>
        </is>
      </c>
      <c r="O1425" t="n">
        <v>1</v>
      </c>
      <c r="P1425" s="30">
        <f>INDEX(parameters!$D$41:$AG$178,MATCH('PV (extension)'!B1388,parameters!$C$41:$C$178,0),MATCH('PV (extension)'!A1425,parameters!$D$5:$AG$5,0))/O1425</f>
        <v>2.1750160109191456E-2</v>
      </c>
      <c r="Q1425" s="3" t="inlineStr">
        <is>
          <t>roof-top</t>
        </is>
      </c>
      <c r="R1425">
        <f>INDEX(parameters!$C$196:$EJ$198,MATCH('PV (extension)'!Q1425,parameters!$B$196:$B$198,0),MATCH('PV (extension)'!B1388,parameters!$C$195:$EJ$195,0))</f>
        <v>1724.8152152658606</v>
      </c>
      <c r="S1425" t="n">
        <v>3</v>
      </c>
      <c r="T1425" t="n">
        <v>30</v>
      </c>
      <c r="U1425">
        <f>T1425*S1425*R1425</f>
        <v>155233.36937392745</v>
      </c>
      <c r="V1425">
        <f>1/U1425</f>
        <v>6.4419139005556952E-6</v>
      </c>
    </row>
    <row r="1426" s="29">
      <c r="A1426" t="inlineStr">
        <is>
          <t>market for tap water</t>
        </is>
      </c>
      <c r="B1426" t="n">
        <v>0.0020721</v>
      </c>
      <c r="C1426" t="inlineStr">
        <is>
          <t>Europe without Switzerland</t>
        </is>
      </c>
      <c r="D1426" t="inlineStr">
        <is>
          <t>kilogram</t>
        </is>
      </c>
      <c r="F1426" t="inlineStr">
        <is>
          <t>technosphere</t>
        </is>
      </c>
      <c r="G1426" t="n">
        <v>2</v>
      </c>
      <c r="H1426" t="n">
        <v>-6.179192693201237</v>
      </c>
      <c r="I1426" t="n">
        <v>0.04340984597628009</v>
      </c>
      <c r="J1426" t="inlineStr">
        <is>
          <t>(2,2,1,1,1,3); Estimation 20l/m2 panel</t>
        </is>
      </c>
      <c r="L1426" t="inlineStr">
        <is>
          <t>tap water</t>
        </is>
      </c>
    </row>
    <row r="1427" s="29">
      <c r="A1427" t="inlineStr">
        <is>
          <t>treatment of wastewater, from residence, capacity 1.1E10l/year</t>
        </is>
      </c>
      <c r="B1427" t="n">
        <v>-1.8649e-06</v>
      </c>
      <c r="C1427" t="inlineStr">
        <is>
          <t>CH</t>
        </is>
      </c>
      <c r="D1427" t="inlineStr">
        <is>
          <t>cubic meter</t>
        </is>
      </c>
      <c r="F1427" t="inlineStr">
        <is>
          <t>technosphere</t>
        </is>
      </c>
      <c r="G1427" t="n">
        <v>2</v>
      </c>
      <c r="H1427" t="n">
        <v>-13.19230312560901</v>
      </c>
      <c r="I1427" t="n">
        <v>0.04340984597628009</v>
      </c>
      <c r="J1427" t="inlineStr">
        <is>
          <t>(2,2,1,1,1,3); Estimation 20l/m2 panel</t>
        </is>
      </c>
      <c r="K1427" t="b">
        <v>1</v>
      </c>
      <c r="L1427" t="inlineStr">
        <is>
          <t>wastewater, from residence</t>
        </is>
      </c>
    </row>
    <row r="1428" s="29"/>
    <row r="1429" customFormat="1" s="28">
      <c r="A1429" s="28" t="inlineStr">
        <is>
          <t>Activity</t>
        </is>
      </c>
      <c r="B1429" s="28" t="inlineStr">
        <is>
          <t>electricity production, photovoltaic, residential</t>
        </is>
      </c>
    </row>
    <row r="1430">
      <c r="A1430" t="inlineStr">
        <is>
          <t>comment</t>
        </is>
      </c>
      <c r="B143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")&amp;HLOOKUP(B1431,parameters!$C$195:$EJ$198,2,0)&amp;" kWh/kWp.
Annual output, Facade: "&amp;HLOOKUP(B1431,parameters!$C$195:$EJ$198,3,0)&amp;" kWh/kWp.
Annual output, Open-ground: "&amp;HLOOKUP(B1431,parameters!$C$195:$EJ$198,4,0)&amp;_xlfn._LONGTEXT("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")&amp;VLOOKUP(B1431,'extension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1721.19727341264 kWh/kWp.
Annual output, Facade: 1208.50021324717 kWh/kWp.
Annual output, Open-ground: 1831.06092916238 kWh/kWp.
Amount of solar energy transformed to electricity. Waste heat emission due to losses of electricity in the system.
Technology:  Electricity production with grid-connected photovoltaic power plants.
Time period:  Time of publications
Production volume: 10 GWh in 2025.
Sampling:  Statistical data and model calculations
Extrapolations:  Use of PV technology data investigated for other countries (Switzerland). Correction of average yield with Swiss data.
Uncertainty:  None
Author: Romain Sacchi, PSI, romain.sacchi@psi.ch</v>
      </c>
    </row>
    <row r="1431" s="29">
      <c r="A1431" t="inlineStr">
        <is>
          <t>location</t>
        </is>
      </c>
      <c r="B1431" t="inlineStr">
        <is>
          <t>AE</t>
        </is>
      </c>
    </row>
    <row r="1432" s="29">
      <c r="A1432" t="inlineStr">
        <is>
          <t>production amount</t>
        </is>
      </c>
      <c r="B1432" t="n">
        <v>1</v>
      </c>
    </row>
    <row r="1433" s="29">
      <c r="A1433" t="inlineStr">
        <is>
          <t>reference product</t>
        </is>
      </c>
      <c r="B1433" t="inlineStr">
        <is>
          <t>electricity, low voltage</t>
        </is>
      </c>
    </row>
    <row r="1434" s="29">
      <c r="A1434" t="inlineStr">
        <is>
          <t>source</t>
        </is>
      </c>
      <c r="B14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35" s="29">
      <c r="A1435" t="inlineStr">
        <is>
          <t>type</t>
        </is>
      </c>
      <c r="B1435" t="inlineStr">
        <is>
          <t>process</t>
        </is>
      </c>
    </row>
    <row r="1436" s="29">
      <c r="A1436" t="inlineStr">
        <is>
          <t>unit</t>
        </is>
      </c>
      <c r="B1436" t="inlineStr">
        <is>
          <t>kilowatt hour</t>
        </is>
      </c>
    </row>
    <row r="1437" s="29">
      <c r="A1437" t="inlineStr">
        <is>
          <t>Exchanges</t>
        </is>
      </c>
    </row>
    <row r="1438" customFormat="1" s="28">
      <c r="A1438" s="28" t="inlineStr">
        <is>
          <t>name</t>
        </is>
      </c>
      <c r="B1438" s="28" t="inlineStr">
        <is>
          <t>amount</t>
        </is>
      </c>
      <c r="C1438" s="28" t="inlineStr">
        <is>
          <t>location</t>
        </is>
      </c>
      <c r="D1438" s="28" t="inlineStr">
        <is>
          <t>unit</t>
        </is>
      </c>
      <c r="E1438" s="28" t="inlineStr">
        <is>
          <t>categories</t>
        </is>
      </c>
      <c r="F1438" s="28" t="inlineStr">
        <is>
          <t>type</t>
        </is>
      </c>
      <c r="G1438" s="28" t="inlineStr">
        <is>
          <t>uncertainty type</t>
        </is>
      </c>
      <c r="H1438" s="28" t="inlineStr">
        <is>
          <t>reference product</t>
        </is>
      </c>
      <c r="I1438" s="28" t="inlineStr">
        <is>
          <t>comment</t>
        </is>
      </c>
      <c r="J1438" s="28" t="inlineStr">
        <is>
          <t>production volume</t>
        </is>
      </c>
      <c r="K1438" s="28" t="inlineStr">
        <is>
          <t>scope</t>
        </is>
      </c>
      <c r="L1438" s="28" t="inlineStr">
        <is>
          <t>scope share</t>
        </is>
      </c>
      <c r="M1438" s="28" t="inlineStr">
        <is>
          <t>tech share</t>
        </is>
      </c>
      <c r="N1438" s="28" t="inlineStr">
        <is>
          <t>installation</t>
        </is>
      </c>
      <c r="O1438" s="28" t="inlineStr">
        <is>
          <t>productivity</t>
        </is>
      </c>
      <c r="P1438" s="28" t="inlineStr">
        <is>
          <t>kWp</t>
        </is>
      </c>
      <c r="Q1438" s="28" t="inlineStr">
        <is>
          <t>lifetime</t>
        </is>
      </c>
      <c r="R1438" s="28" t="inlineStr">
        <is>
          <t>lifetime production</t>
        </is>
      </c>
      <c r="S1438" s="28" t="inlineStr">
        <is>
          <t>inverted lifetime production</t>
        </is>
      </c>
    </row>
    <row r="1439" s="29">
      <c r="A1439" t="inlineStr">
        <is>
          <t>Energy, solar, converted</t>
        </is>
      </c>
      <c r="B1439" t="n">
        <v>3.8503</v>
      </c>
      <c r="D1439" t="inlineStr">
        <is>
          <t>megajoule</t>
        </is>
      </c>
      <c r="E1439" t="inlineStr">
        <is>
          <t>natural resource::in air</t>
        </is>
      </c>
      <c r="F1439" t="inlineStr">
        <is>
          <t>biosphere</t>
        </is>
      </c>
      <c r="G1439" t="n">
        <v>0</v>
      </c>
      <c r="I1439" t="inlineStr">
        <is>
          <t>(2,2,1,1,1,3); Energy loss in the system</t>
        </is>
      </c>
    </row>
    <row r="1440" s="29">
      <c r="A1440" t="inlineStr">
        <is>
          <t>Heat, waste</t>
        </is>
      </c>
      <c r="B1440" t="n">
        <v>0.25027</v>
      </c>
      <c r="D1440" t="inlineStr">
        <is>
          <t>megajoule</t>
        </is>
      </c>
      <c r="E1440" t="inlineStr">
        <is>
          <t>air</t>
        </is>
      </c>
      <c r="F1440" t="inlineStr">
        <is>
          <t>biosphere</t>
        </is>
      </c>
      <c r="G1440" t="n">
        <v>0</v>
      </c>
      <c r="I1440" t="inlineStr">
        <is>
          <t>(1,na,na,na,na,na); Calculation with average annual output and share of technologies; Average degradation of 10.5% included</t>
        </is>
      </c>
    </row>
    <row r="1441" s="29">
      <c r="A1441" t="inlineStr">
        <is>
          <t>electricity production, photovoltaic, residential</t>
        </is>
      </c>
      <c r="B1441" t="n">
        <v>1</v>
      </c>
      <c r="C1441" t="inlineStr">
        <is>
          <t>AE</t>
        </is>
      </c>
      <c r="D1441" t="inlineStr">
        <is>
          <t>kilowatt hour</t>
        </is>
      </c>
      <c r="E1441" t="inlineStr">
        <is>
          <t>photovoltaic::power plants</t>
        </is>
      </c>
      <c r="F1441" t="inlineStr">
        <is>
          <t>production</t>
        </is>
      </c>
      <c r="G1441" t="n">
        <v>0</v>
      </c>
      <c r="H1441" t="inlineStr">
        <is>
          <t>electricity, low voltage</t>
        </is>
      </c>
      <c r="J1441">
        <f>VLOOKUP(C1441,'extension - production vol'!$B$6:$D$235,3,0)</f>
        <v>10</v>
      </c>
    </row>
    <row r="1442" ht="16" customHeight="1" s="29">
      <c r="A1442" t="inlineStr">
        <is>
          <t>photovoltaic slanted-roof installation, 3 kWp, CIS, laminated, integrated, on roof</t>
        </is>
      </c>
      <c r="B1442" s="30">
        <f>M1442*S1442</f>
        <v>3.3050786200997511E-8</v>
      </c>
      <c r="C1442" t="inlineStr">
        <is>
          <t>CH</t>
        </is>
      </c>
      <c r="D1442" t="inlineStr">
        <is>
          <t>unit</t>
        </is>
      </c>
      <c r="F1442" t="inlineStr">
        <is>
          <t>technosphere</t>
        </is>
      </c>
      <c r="G1442" t="n">
        <v>0</v>
      </c>
      <c r="H1442" t="inlineStr">
        <is>
          <t>photovoltaic slanted-roof installation, 3 kWp, CIS, laminated, integrated, on roof</t>
        </is>
      </c>
      <c r="I1442" t="inlineStr">
        <is>
          <t>(2,2,1,1,1,3); Calculation with average annual yield and share of technologies. Lifetime: 30a.</t>
        </is>
      </c>
      <c r="K1442" t="inlineStr">
        <is>
          <t>residential</t>
        </is>
      </c>
      <c r="L1442">
        <f>IF(K1442="residential",VLOOKUP(B1431,parameters!$C$41:$AG$178,18,0),IF(K1442="commercial",1-VLOOKUP(B1431,parameters!$C$41:$AG$178,18,0),1))</f>
        <v>0.17766751537682748</v>
      </c>
      <c r="M1442" s="30">
        <f>INDEX(parameters!$D$41:$AG$178,MATCH('PV (extension)'!B1431,parameters!$C$41:$C$178,0),MATCH('PV (extension)'!A1442,parameters!$D$5:$AG$5,0))/L1442</f>
        <v>5.119823078397083E-3</v>
      </c>
      <c r="N1442" s="3" t="inlineStr">
        <is>
          <t>roof-top</t>
        </is>
      </c>
      <c r="O1442">
        <f>INDEX(parameters!$C$196:$EJ$198,MATCH('PV (extension)'!N1442,parameters!$B$196:$B$198,0),MATCH('PV (extension)'!B1431,parameters!$C$195:$EJ$195,0))</f>
        <v>1721.1972734126371</v>
      </c>
      <c r="P1442" t="n">
        <v>3</v>
      </c>
      <c r="Q1442" t="n">
        <v>30</v>
      </c>
      <c r="R1442">
        <f>Q1442*P1442*O1442</f>
        <v>154907.75460713732</v>
      </c>
      <c r="S1442">
        <f>1/R1442</f>
        <v>6.4554547481248256E-6</v>
      </c>
    </row>
    <row r="1443" ht="16" customHeight="1" s="29">
      <c r="A1443" t="inlineStr">
        <is>
          <t>photovoltaic slanted-roof installation, 3 kWp, CdTe, panel, mounted, on roof</t>
        </is>
      </c>
      <c r="B1443" s="30">
        <f>M1443*S1443</f>
        <v>2.1556734609403873E-7</v>
      </c>
      <c r="C1443" t="inlineStr">
        <is>
          <t>CH</t>
        </is>
      </c>
      <c r="D1443" t="inlineStr">
        <is>
          <t>unit</t>
        </is>
      </c>
      <c r="F1443" t="inlineStr">
        <is>
          <t>technosphere</t>
        </is>
      </c>
      <c r="G1443" t="n">
        <v>0</v>
      </c>
      <c r="H1443" t="inlineStr">
        <is>
          <t>photovoltaic slanted-roof installation, 3 kWp, CdTe, panel, mounted, on roof</t>
        </is>
      </c>
      <c r="I1443" t="inlineStr">
        <is>
          <t>(2,2,1,1,1,3); Calculation with average annual yield and share of technologies. Lifetime: 30a.</t>
        </is>
      </c>
      <c r="K1443" t="inlineStr">
        <is>
          <t>residential</t>
        </is>
      </c>
      <c r="L1443">
        <f>L1442</f>
        <v>0.17766751537682748</v>
      </c>
      <c r="M1443" s="30">
        <f>INDEX(parameters!$D$41:$AG$178,MATCH('PV (extension)'!B1431,parameters!$C$41:$C$178,0),MATCH('PV (extension)'!A1443,parameters!$D$5:$AG$5,0))/L1443</f>
        <v>3.3393053550047194E-2</v>
      </c>
      <c r="N1443" s="3" t="inlineStr">
        <is>
          <t>roof-top</t>
        </is>
      </c>
      <c r="O1443">
        <f>INDEX(parameters!$C$196:$EJ$198,MATCH('PV (extension)'!N1443,parameters!$B$196:$B$198,0),MATCH('PV (extension)'!B1431,parameters!$C$195:$EJ$195,0))</f>
        <v>1721.1972734126371</v>
      </c>
      <c r="P1443" t="n">
        <v>3</v>
      </c>
      <c r="Q1443" t="n">
        <v>30</v>
      </c>
      <c r="R1443">
        <f>Q1443*P1443*O1443</f>
        <v>154907.75460713732</v>
      </c>
      <c r="S1443">
        <f>1/R1443</f>
        <v>6.4554547481248256E-6</v>
      </c>
    </row>
    <row r="1444" ht="16" customHeight="1" s="29">
      <c r="A1444" t="inlineStr">
        <is>
          <t>photovoltaic slanted-roof installation, 3 kWp, micro-Si, laminated, integrated, on roof</t>
        </is>
      </c>
      <c r="B1444" s="30">
        <f>M1444*S1444</f>
        <v>3.3402132220671697E-9</v>
      </c>
      <c r="C1444" t="inlineStr">
        <is>
          <t>RER</t>
        </is>
      </c>
      <c r="D1444" t="inlineStr">
        <is>
          <t>unit</t>
        </is>
      </c>
      <c r="F1444" t="inlineStr">
        <is>
          <t>technosphere</t>
        </is>
      </c>
      <c r="G1444" t="n">
        <v>0</v>
      </c>
      <c r="H1444" t="inlineStr">
        <is>
          <t>photovoltaic slanted-roof installation, 3 kWp, micro-Si, laminated, integrated, on roof</t>
        </is>
      </c>
      <c r="I1444" t="inlineStr">
        <is>
          <t>(2,2,1,1,1,3); Calculation with average annual yield and share of technologies. Lifetime: 30a.</t>
        </is>
      </c>
      <c r="K1444" t="inlineStr">
        <is>
          <t>residential</t>
        </is>
      </c>
      <c r="L1444">
        <f>L1443</f>
        <v>0.17766751537682748</v>
      </c>
      <c r="M1444" s="30">
        <f>INDEX(parameters!$D$41:$AG$178,MATCH('PV (extension)'!B1431,parameters!$C$41:$C$178,0),MATCH('PV (extension)'!A1444,parameters!$D$5:$AG$5,0))/L1444</f>
        <v>5.1742493013949662E-4</v>
      </c>
      <c r="N1444" s="3" t="inlineStr">
        <is>
          <t>roof-top</t>
        </is>
      </c>
      <c r="O1444">
        <f>INDEX(parameters!$C$196:$EJ$198,MATCH('PV (extension)'!N1444,parameters!$B$196:$B$198,0),MATCH('PV (extension)'!B1431,parameters!$C$195:$EJ$195,0))</f>
        <v>1721.1972734126371</v>
      </c>
      <c r="P1444" t="n">
        <v>3</v>
      </c>
      <c r="Q1444" t="n">
        <v>30</v>
      </c>
      <c r="R1444">
        <f>Q1444*P1444*O1444</f>
        <v>154907.75460713732</v>
      </c>
      <c r="S1444">
        <f>1/R1444</f>
        <v>6.4554547481248256E-6</v>
      </c>
    </row>
    <row r="1445" ht="16" customHeight="1" s="29">
      <c r="A1445" t="inlineStr">
        <is>
          <t>photovoltaic slanted-roof installation, 3 kWp, micro-Si, panel, mounted, on roof</t>
        </is>
      </c>
      <c r="B1445" s="30">
        <f>M1445*S1445</f>
        <v>5.8069027061812038E-8</v>
      </c>
      <c r="C1445" t="inlineStr">
        <is>
          <t>RER</t>
        </is>
      </c>
      <c r="D1445" t="inlineStr">
        <is>
          <t>unit</t>
        </is>
      </c>
      <c r="F1445" t="inlineStr">
        <is>
          <t>technosphere</t>
        </is>
      </c>
      <c r="G1445" t="n">
        <v>0</v>
      </c>
      <c r="H1445" t="inlineStr">
        <is>
          <t>photovoltaic slanted-roof installation, 3 kWp, micro-Si, panel, mounted, on roof</t>
        </is>
      </c>
      <c r="I1445" t="inlineStr">
        <is>
          <t>(2,2,1,1,1,3); Calculation with average annual yield and share of technologies. Lifetime: 30a.</t>
        </is>
      </c>
      <c r="K1445" t="inlineStr">
        <is>
          <t>residential</t>
        </is>
      </c>
      <c r="L1445">
        <f>L1444</f>
        <v>0.17766751537682748</v>
      </c>
      <c r="M1445" s="30">
        <f>INDEX(parameters!$D$41:$AG$178,MATCH('PV (extension)'!B1431,parameters!$C$41:$C$178,0),MATCH('PV (extension)'!A1445,parameters!$D$5:$AG$5,0))/L1445</f>
        <v>8.9953425943663963E-3</v>
      </c>
      <c r="N1445" s="3" t="inlineStr">
        <is>
          <t>roof-top</t>
        </is>
      </c>
      <c r="O1445">
        <f>INDEX(parameters!$C$196:$EJ$198,MATCH('PV (extension)'!N1445,parameters!$B$196:$B$198,0),MATCH('PV (extension)'!B1431,parameters!$C$195:$EJ$195,0))</f>
        <v>1721.1972734126371</v>
      </c>
      <c r="P1445" t="n">
        <v>3</v>
      </c>
      <c r="Q1445" t="n">
        <v>30</v>
      </c>
      <c r="R1445">
        <f>Q1445*P1445*O1445</f>
        <v>154907.75460713732</v>
      </c>
      <c r="S1445">
        <f>1/R1445</f>
        <v>6.4554547481248256E-6</v>
      </c>
    </row>
    <row r="1446" s="29">
      <c r="A1446" t="inlineStr">
        <is>
          <t>photovoltaic facade installation, 3kWp, multi-Si, laminated, integrated, at building</t>
        </is>
      </c>
      <c r="B1446" s="30">
        <f>M1446*S1446</f>
        <v>1.7007154851221813E-7</v>
      </c>
      <c r="C1446" t="inlineStr">
        <is>
          <t>RER</t>
        </is>
      </c>
      <c r="D1446" t="inlineStr">
        <is>
          <t>unit</t>
        </is>
      </c>
      <c r="F1446" t="inlineStr">
        <is>
          <t>technosphere</t>
        </is>
      </c>
      <c r="G1446" t="n">
        <v>0</v>
      </c>
      <c r="H1446" t="inlineStr">
        <is>
          <t>photovoltaic facade installation, 3kWp, multi-Si, laminated, integrated, at building</t>
        </is>
      </c>
      <c r="I1446" t="inlineStr">
        <is>
          <t>(2,2,1,1,1,3); Calculation with average annual yield and share of technologies. Lifetime: 30a.</t>
        </is>
      </c>
      <c r="K1446" t="inlineStr">
        <is>
          <t>residential</t>
        </is>
      </c>
      <c r="L1446">
        <f>L1445</f>
        <v>0.17766751537682748</v>
      </c>
      <c r="M1446" s="30">
        <f>INDEX(parameters!$D$41:$AG$178,MATCH('PV (extension)'!B1431,parameters!$C$41:$C$178,0),MATCH('PV (extension)'!A1446,parameters!$D$5:$AG$5,0))/L1446</f>
        <v>1.8497835237986298E-2</v>
      </c>
      <c r="N1446" t="inlineStr">
        <is>
          <t>façade</t>
        </is>
      </c>
      <c r="O1446">
        <f>INDEX(parameters!$C$196:$EJ$198,MATCH('PV (extension)'!N1446,parameters!$B$196:$B$198,0),MATCH('PV (extension)'!B1431,parameters!$C$195:$EJ$195,0))</f>
        <v>1208.5002132471709</v>
      </c>
      <c r="P1446" t="n">
        <v>3</v>
      </c>
      <c r="Q1446" t="n">
        <v>30</v>
      </c>
      <c r="R1446">
        <f>Q1446*P1446*O1446</f>
        <v>108765.01919224538</v>
      </c>
      <c r="S1446">
        <f>1/R1446</f>
        <v>9.1941325200565674E-6</v>
      </c>
    </row>
    <row r="1447" s="29">
      <c r="A1447" t="inlineStr">
        <is>
          <t>photovoltaic facade installation, 3kWp, multi-Si, panel, mounted, at building</t>
        </is>
      </c>
      <c r="B1447" s="30">
        <f>M1447*S1447</f>
        <v>1.6679517662235283E-7</v>
      </c>
      <c r="C1447" t="inlineStr">
        <is>
          <t>RER</t>
        </is>
      </c>
      <c r="D1447" t="inlineStr">
        <is>
          <t>unit</t>
        </is>
      </c>
      <c r="F1447" t="inlineStr">
        <is>
          <t>technosphere</t>
        </is>
      </c>
      <c r="G1447" t="n">
        <v>0</v>
      </c>
      <c r="H1447" t="inlineStr">
        <is>
          <t>photovoltaic facade installation, 3kWp, multi-Si, panel, mounted, at building</t>
        </is>
      </c>
      <c r="I1447" t="inlineStr">
        <is>
          <t>(2,2,1,1,1,3); Calculation with average annual yield and share of technologies. Lifetime: 30a.</t>
        </is>
      </c>
      <c r="K1447" t="inlineStr">
        <is>
          <t>residential</t>
        </is>
      </c>
      <c r="L1447">
        <f>L1446</f>
        <v>0.17766751537682748</v>
      </c>
      <c r="M1447" s="30">
        <f>INDEX(parameters!$D$41:$AG$178,MATCH('PV (extension)'!B1431,parameters!$C$41:$C$178,0),MATCH('PV (extension)'!A1447,parameters!$D$5:$AG$5,0))/L1447</f>
        <v>1.8141480586504166E-2</v>
      </c>
      <c r="N1447" t="inlineStr">
        <is>
          <t>façade</t>
        </is>
      </c>
      <c r="O1447">
        <f>INDEX(parameters!$C$196:$EJ$198,MATCH('PV (extension)'!N1447,parameters!$B$196:$B$198,0),MATCH('PV (extension)'!B1431,parameters!$C$195:$EJ$195,0))</f>
        <v>1208.5002132471709</v>
      </c>
      <c r="P1447" t="n">
        <v>3</v>
      </c>
      <c r="Q1447" t="n">
        <v>30</v>
      </c>
      <c r="R1447">
        <f>Q1447*P1447*O1447</f>
        <v>108765.01919224538</v>
      </c>
      <c r="S1447">
        <f>1/R1447</f>
        <v>9.1941325200565674E-6</v>
      </c>
    </row>
    <row r="1448" s="29">
      <c r="A1448" t="inlineStr">
        <is>
          <t>photovoltaic facade installation, 3kWp, single-Si, laminated, integrated, at building</t>
        </is>
      </c>
      <c r="B1448" s="30">
        <f>M1448*S1448</f>
        <v>8.9659821845758198E-8</v>
      </c>
      <c r="C1448" t="inlineStr">
        <is>
          <t>RER</t>
        </is>
      </c>
      <c r="D1448" t="inlineStr">
        <is>
          <t>unit</t>
        </is>
      </c>
      <c r="F1448" t="inlineStr">
        <is>
          <t>technosphere</t>
        </is>
      </c>
      <c r="G1448" t="n">
        <v>0</v>
      </c>
      <c r="H1448" t="inlineStr">
        <is>
          <t>photovoltaic facade installation, 3kWp, single-Si, laminated, integrated, at building</t>
        </is>
      </c>
      <c r="I1448" t="inlineStr">
        <is>
          <t>(2,2,1,1,1,3); Calculation with average annual yield and share of technologies. Lifetime: 30a.</t>
        </is>
      </c>
      <c r="K1448" t="inlineStr">
        <is>
          <t>residential</t>
        </is>
      </c>
      <c r="L1448">
        <f>L1447</f>
        <v>0.17766751537682748</v>
      </c>
      <c r="M1448" s="30">
        <f>INDEX(parameters!$D$41:$AG$178,MATCH('PV (extension)'!B1431,parameters!$C$41:$C$178,0),MATCH('PV (extension)'!A1448,parameters!$D$5:$AG$5,0))/L1448</f>
        <v>9.7518522438271929E-3</v>
      </c>
      <c r="N1448" t="inlineStr">
        <is>
          <t>façade</t>
        </is>
      </c>
      <c r="O1448">
        <f>INDEX(parameters!$C$196:$EJ$198,MATCH('PV (extension)'!N1448,parameters!$B$196:$B$198,0),MATCH('PV (extension)'!B1431,parameters!$C$195:$EJ$195,0))</f>
        <v>1208.5002132471709</v>
      </c>
      <c r="P1448" t="n">
        <v>3</v>
      </c>
      <c r="Q1448" t="n">
        <v>30</v>
      </c>
      <c r="R1448">
        <f>Q1448*P1448*O1448</f>
        <v>108765.01919224538</v>
      </c>
      <c r="S1448">
        <f>1/R1448</f>
        <v>9.1941325200565674E-6</v>
      </c>
    </row>
    <row r="1449" s="29">
      <c r="A1449" t="inlineStr">
        <is>
          <t>photovoltaic facade installation, 3kWp, single-Si, panel, mounted, at building</t>
        </is>
      </c>
      <c r="B1449" s="30">
        <f>M1449*S1449</f>
        <v>8.9582243788965036E-8</v>
      </c>
      <c r="C1449" t="inlineStr">
        <is>
          <t>RER</t>
        </is>
      </c>
      <c r="D1449" t="inlineStr">
        <is>
          <t>unit</t>
        </is>
      </c>
      <c r="F1449" t="inlineStr">
        <is>
          <t>technosphere</t>
        </is>
      </c>
      <c r="G1449" t="n">
        <v>0</v>
      </c>
      <c r="H1449" t="inlineStr">
        <is>
          <t>photovoltaic facade installation, 3kWp, single-Si, panel, mounted, at building</t>
        </is>
      </c>
      <c r="I1449" t="inlineStr">
        <is>
          <t>(2,2,1,1,1,3); Calculation with average annual yield and share of technologies. Lifetime: 30a.</t>
        </is>
      </c>
      <c r="K1449" t="inlineStr">
        <is>
          <t>residential</t>
        </is>
      </c>
      <c r="L1449">
        <f>L1448</f>
        <v>0.17766751537682748</v>
      </c>
      <c r="M1449" s="30">
        <f>INDEX(parameters!$D$41:$AG$178,MATCH('PV (extension)'!B1431,parameters!$C$41:$C$178,0),MATCH('PV (extension)'!A1449,parameters!$D$5:$AG$5,0))/L1449</f>
        <v>9.7434144649911868E-3</v>
      </c>
      <c r="N1449" t="inlineStr">
        <is>
          <t>façade</t>
        </is>
      </c>
      <c r="O1449">
        <f>INDEX(parameters!$C$196:$EJ$198,MATCH('PV (extension)'!N1449,parameters!$B$196:$B$198,0),MATCH('PV (extension)'!B1431,parameters!$C$195:$EJ$195,0))</f>
        <v>1208.5002132471709</v>
      </c>
      <c r="P1449" t="n">
        <v>3</v>
      </c>
      <c r="Q1449" t="n">
        <v>30</v>
      </c>
      <c r="R1449">
        <f>Q1449*P1449*O1449</f>
        <v>108765.01919224538</v>
      </c>
      <c r="S1449">
        <f>1/R1449</f>
        <v>9.1941325200565674E-6</v>
      </c>
    </row>
    <row r="1450" ht="16" customHeight="1" s="29">
      <c r="A1450" t="inlineStr">
        <is>
          <t>photovoltaic flat-roof installation, 3kWp, multi-Si, on roof</t>
        </is>
      </c>
      <c r="B1450" s="30">
        <f>M1450*S1450</f>
        <v>1.8394350068969891E-6</v>
      </c>
      <c r="C1450" t="inlineStr">
        <is>
          <t>RER</t>
        </is>
      </c>
      <c r="D1450" t="inlineStr">
        <is>
          <t>unit</t>
        </is>
      </c>
      <c r="F1450" t="inlineStr">
        <is>
          <t>technosphere</t>
        </is>
      </c>
      <c r="G1450" t="n">
        <v>0</v>
      </c>
      <c r="H1450" t="inlineStr">
        <is>
          <t>photovoltaic flat-roof installation, 3kWp, multi-Si, on roof</t>
        </is>
      </c>
      <c r="I1450" t="inlineStr">
        <is>
          <t>(2,2,1,1,1,3); Calculation with average annual yield and share of technologies. Lifetime: 30a.</t>
        </is>
      </c>
      <c r="K1450" t="inlineStr">
        <is>
          <t>residential</t>
        </is>
      </c>
      <c r="L1450">
        <f>L1449</f>
        <v>0.17766751537682748</v>
      </c>
      <c r="M1450" s="30">
        <f>INDEX(parameters!$D$41:$AG$178,MATCH('PV (extension)'!B1431,parameters!$C$41:$C$178,0),MATCH('PV (extension)'!A1450,parameters!$D$5:$AG$5,0))/L1450</f>
        <v>0.28494274666417674</v>
      </c>
      <c r="N1450" s="3" t="inlineStr">
        <is>
          <t>roof-top</t>
        </is>
      </c>
      <c r="O1450">
        <f>INDEX(parameters!$C$196:$EJ$198,MATCH('PV (extension)'!N1450,parameters!$B$196:$B$198,0),MATCH('PV (extension)'!B1431,parameters!$C$195:$EJ$195,0))</f>
        <v>1721.1972734126371</v>
      </c>
      <c r="P1450" t="n">
        <v>3</v>
      </c>
      <c r="Q1450" t="n">
        <v>30</v>
      </c>
      <c r="R1450">
        <f>Q1450*P1450*O1450</f>
        <v>154907.75460713732</v>
      </c>
      <c r="S1450">
        <f>1/R1450</f>
        <v>6.4554547481248256E-6</v>
      </c>
    </row>
    <row r="1451" ht="16" customHeight="1" s="29">
      <c r="A1451" t="inlineStr">
        <is>
          <t>photovoltaic flat-roof installation, 3kWp, single-Si, on roof</t>
        </is>
      </c>
      <c r="B1451" s="30">
        <f>M1451*S1451</f>
        <v>9.601584282947644E-7</v>
      </c>
      <c r="C1451" t="inlineStr">
        <is>
          <t>RER</t>
        </is>
      </c>
      <c r="D1451" t="inlineStr">
        <is>
          <t>unit</t>
        </is>
      </c>
      <c r="F1451" t="inlineStr">
        <is>
          <t>technosphere</t>
        </is>
      </c>
      <c r="G1451" t="n">
        <v>0</v>
      </c>
      <c r="H1451" t="inlineStr">
        <is>
          <t>photovoltaic flat-roof installation, 3kWp, single-Si, on roof</t>
        </is>
      </c>
      <c r="I1451" t="inlineStr">
        <is>
          <t>(2,2,1,1,1,3); Calculation with average annual yield and share of technologies. Lifetime: 30a.</t>
        </is>
      </c>
      <c r="K1451" t="inlineStr">
        <is>
          <t>residential</t>
        </is>
      </c>
      <c r="L1451">
        <f>L1450</f>
        <v>0.17766751537682748</v>
      </c>
      <c r="M1451" s="30">
        <f>INDEX(parameters!$D$41:$AG$178,MATCH('PV (extension)'!B1431,parameters!$C$41:$C$178,0),MATCH('PV (extension)'!A1451,parameters!$D$5:$AG$5,0))/L1451</f>
        <v>0.14873598619426004</v>
      </c>
      <c r="N1451" s="3" t="inlineStr">
        <is>
          <t>roof-top</t>
        </is>
      </c>
      <c r="O1451">
        <f>INDEX(parameters!$C$196:$EJ$198,MATCH('PV (extension)'!N1451,parameters!$B$196:$B$198,0),MATCH('PV (extension)'!B1431,parameters!$C$195:$EJ$195,0))</f>
        <v>1721.1972734126371</v>
      </c>
      <c r="P1451" t="n">
        <v>3</v>
      </c>
      <c r="Q1451" t="n">
        <v>30</v>
      </c>
      <c r="R1451">
        <f>Q1451*P1451*O1451</f>
        <v>154907.75460713732</v>
      </c>
      <c r="S1451">
        <f>1/R1451</f>
        <v>6.4554547481248256E-6</v>
      </c>
    </row>
    <row r="1452" ht="16" customHeight="1" s="29">
      <c r="A1452" t="inlineStr">
        <is>
          <t>photovoltaic slanted-roof installation, 3kWp, CIS, panel, mounted, on roof</t>
        </is>
      </c>
      <c r="B1452" s="30">
        <f>M1452*S1452</f>
        <v>5.3108113131561331E-7</v>
      </c>
      <c r="C1452" t="inlineStr">
        <is>
          <t>CH</t>
        </is>
      </c>
      <c r="D1452" t="inlineStr">
        <is>
          <t>unit</t>
        </is>
      </c>
      <c r="F1452" t="inlineStr">
        <is>
          <t>technosphere</t>
        </is>
      </c>
      <c r="G1452" t="n">
        <v>0</v>
      </c>
      <c r="H1452" t="inlineStr">
        <is>
          <t>photovoltaic slanted-roof installation, 3kWp, CIS, panel, mounted, on roof</t>
        </is>
      </c>
      <c r="I1452" t="inlineStr">
        <is>
          <t>(2,2,1,1,1,3); Calculation with average annual yield and share of technologies. Lifetime: 30a.</t>
        </is>
      </c>
      <c r="K1452" t="inlineStr">
        <is>
          <t>residential</t>
        </is>
      </c>
      <c r="L1452">
        <f>L1451</f>
        <v>0.17766751537682748</v>
      </c>
      <c r="M1452" s="30">
        <f>INDEX(parameters!$D$41:$AG$178,MATCH('PV (extension)'!B1431,parameters!$C$41:$C$178,0),MATCH('PV (extension)'!A1452,parameters!$D$5:$AG$5,0))/L1452</f>
        <v>8.2268585566319899E-2</v>
      </c>
      <c r="N1452" s="3" t="inlineStr">
        <is>
          <t>roof-top</t>
        </is>
      </c>
      <c r="O1452">
        <f>INDEX(parameters!$C$196:$EJ$198,MATCH('PV (extension)'!N1452,parameters!$B$196:$B$198,0),MATCH('PV (extension)'!B1431,parameters!$C$195:$EJ$195,0))</f>
        <v>1721.1972734126371</v>
      </c>
      <c r="P1452" t="n">
        <v>3</v>
      </c>
      <c r="Q1452" t="n">
        <v>30</v>
      </c>
      <c r="R1452">
        <f>Q1452*P1452*O1452</f>
        <v>154907.75460713732</v>
      </c>
      <c r="S1452">
        <f>1/R1452</f>
        <v>6.4554547481248256E-6</v>
      </c>
    </row>
    <row r="1453" ht="16" customHeight="1" s="29">
      <c r="A1453" t="inlineStr">
        <is>
          <t>photovoltaic slanted-roof installation, 3kWp, CdTe, laminated, integrated, on roof</t>
        </is>
      </c>
      <c r="B1453" s="30">
        <f>M1453*S1453</f>
        <v>1.4870604716380779E-8</v>
      </c>
      <c r="C1453" t="inlineStr">
        <is>
          <t>CH</t>
        </is>
      </c>
      <c r="D1453" t="inlineStr">
        <is>
          <t>unit</t>
        </is>
      </c>
      <c r="F1453" t="inlineStr">
        <is>
          <t>technosphere</t>
        </is>
      </c>
      <c r="G1453" t="n">
        <v>0</v>
      </c>
      <c r="H1453" t="inlineStr">
        <is>
          <t>photovoltaic slanted-roof installation, 3kWp, CdTe, laminated, integrated, on roof</t>
        </is>
      </c>
      <c r="I1453" t="inlineStr">
        <is>
          <t>(2,2,1,1,1,3); Calculation with average annual yield and share of technologies. Lifetime: 30a.</t>
        </is>
      </c>
      <c r="K1453" t="inlineStr">
        <is>
          <t>residential</t>
        </is>
      </c>
      <c r="L1453">
        <f>L1452</f>
        <v>0.17766751537682748</v>
      </c>
      <c r="M1453" s="30">
        <f>INDEX(parameters!$D$41:$AG$178,MATCH('PV (extension)'!B1431,parameters!$C$41:$C$178,0),MATCH('PV (extension)'!A1453,parameters!$D$5:$AG$5,0))/L1453</f>
        <v>2.3035719862648527E-3</v>
      </c>
      <c r="N1453" s="3" t="inlineStr">
        <is>
          <t>roof-top</t>
        </is>
      </c>
      <c r="O1453">
        <f>INDEX(parameters!$C$196:$EJ$198,MATCH('PV (extension)'!N1453,parameters!$B$196:$B$198,0),MATCH('PV (extension)'!B1431,parameters!$C$195:$EJ$195,0))</f>
        <v>1721.1972734126371</v>
      </c>
      <c r="P1453" t="n">
        <v>3</v>
      </c>
      <c r="Q1453" t="n">
        <v>30</v>
      </c>
      <c r="R1453">
        <f>Q1453*P1453*O1453</f>
        <v>154907.75460713732</v>
      </c>
      <c r="S1453">
        <f>1/R1453</f>
        <v>6.4554547481248256E-6</v>
      </c>
    </row>
    <row r="1454" ht="16" customHeight="1" s="29">
      <c r="A1454" t="inlineStr">
        <is>
          <t>photovoltaic slanted-roof installation, 3kWp, multi-Si, laminated, integrated, on roof</t>
        </is>
      </c>
      <c r="B1454" s="30">
        <f>M1454*S1454</f>
        <v>8.8347136204382837E-8</v>
      </c>
      <c r="C1454" t="inlineStr">
        <is>
          <t>RER</t>
        </is>
      </c>
      <c r="D1454" t="inlineStr">
        <is>
          <t>unit</t>
        </is>
      </c>
      <c r="F1454" t="inlineStr">
        <is>
          <t>technosphere</t>
        </is>
      </c>
      <c r="G1454" t="n">
        <v>0</v>
      </c>
      <c r="H1454" t="inlineStr">
        <is>
          <t>photovoltaic slanted-roof installation, 3kWp, multi-Si, laminated, integrated, on roof</t>
        </is>
      </c>
      <c r="I1454" t="inlineStr">
        <is>
          <t>(2,2,1,1,1,3); Calculation with average annual yield and share of technologies. Lifetime: 30a.</t>
        </is>
      </c>
      <c r="K1454" t="inlineStr">
        <is>
          <t>residential</t>
        </is>
      </c>
      <c r="L1454">
        <f>L1453</f>
        <v>0.17766751537682748</v>
      </c>
      <c r="M1454" s="30">
        <f>INDEX(parameters!$D$41:$AG$178,MATCH('PV (extension)'!B1431,parameters!$C$41:$C$178,0),MATCH('PV (extension)'!A1454,parameters!$D$5:$AG$5,0))/L1454</f>
        <v>1.3685656495391874E-2</v>
      </c>
      <c r="N1454" s="3" t="inlineStr">
        <is>
          <t>roof-top</t>
        </is>
      </c>
      <c r="O1454">
        <f>INDEX(parameters!$C$196:$EJ$198,MATCH('PV (extension)'!N1454,parameters!$B$196:$B$198,0),MATCH('PV (extension)'!B1431,parameters!$C$195:$EJ$195,0))</f>
        <v>1721.1972734126371</v>
      </c>
      <c r="P1454" t="n">
        <v>3</v>
      </c>
      <c r="Q1454" t="n">
        <v>30</v>
      </c>
      <c r="R1454">
        <f>Q1454*P1454*O1454</f>
        <v>154907.75460713732</v>
      </c>
      <c r="S1454">
        <f>1/R1454</f>
        <v>6.4554547481248256E-6</v>
      </c>
    </row>
    <row r="1455" ht="16" customHeight="1" s="29">
      <c r="A1455" t="inlineStr">
        <is>
          <t>photovoltaic slanted-roof installation, 3kWp, multi-Si, panel, mounted, on roof</t>
        </is>
      </c>
      <c r="B1455" s="30">
        <f>M1455*S1455</f>
        <v>1.5121891685938709E-6</v>
      </c>
      <c r="C1455" t="inlineStr">
        <is>
          <t>RER</t>
        </is>
      </c>
      <c r="D1455" t="inlineStr">
        <is>
          <t>unit</t>
        </is>
      </c>
      <c r="F1455" t="inlineStr">
        <is>
          <t>technosphere</t>
        </is>
      </c>
      <c r="G1455" t="n">
        <v>0</v>
      </c>
      <c r="H1455" t="inlineStr">
        <is>
          <t>photovoltaic slanted-roof installation, 3kWp, multi-Si, panel, mounted, on roof</t>
        </is>
      </c>
      <c r="I1455" t="inlineStr">
        <is>
          <t>(2,2,1,1,1,3); Calculation with average annual yield and share of technologies. Lifetime: 30a.</t>
        </is>
      </c>
      <c r="K1455" t="inlineStr">
        <is>
          <t>residential</t>
        </is>
      </c>
      <c r="L1455">
        <f>L1454</f>
        <v>0.17766751537682748</v>
      </c>
      <c r="M1455" s="30">
        <f>INDEX(parameters!$D$41:$AG$178,MATCH('PV (extension)'!B1431,parameters!$C$41:$C$178,0),MATCH('PV (extension)'!A1455,parameters!$D$5:$AG$5,0))/L1455</f>
        <v>0.23424982864811036</v>
      </c>
      <c r="N1455" s="3" t="inlineStr">
        <is>
          <t>roof-top</t>
        </is>
      </c>
      <c r="O1455">
        <f>INDEX(parameters!$C$196:$EJ$198,MATCH('PV (extension)'!N1455,parameters!$B$196:$B$198,0),MATCH('PV (extension)'!B1431,parameters!$C$195:$EJ$195,0))</f>
        <v>1721.1972734126371</v>
      </c>
      <c r="P1455" t="n">
        <v>3</v>
      </c>
      <c r="Q1455" t="n">
        <v>30</v>
      </c>
      <c r="R1455">
        <f>Q1455*P1455*O1455</f>
        <v>154907.75460713732</v>
      </c>
      <c r="S1455">
        <f>1/R1455</f>
        <v>6.4554547481248256E-6</v>
      </c>
    </row>
    <row r="1456" ht="16" customHeight="1" s="29">
      <c r="A1456" t="inlineStr">
        <is>
          <t>photovoltaic slanted-roof installation, 3kWp, single-Si, laminated, integrated, on roof</t>
        </is>
      </c>
      <c r="B1456" s="30">
        <f>M1456*S1456</f>
        <v>4.6691133937406781E-8</v>
      </c>
      <c r="C1456" t="inlineStr">
        <is>
          <t>RER</t>
        </is>
      </c>
      <c r="D1456" t="inlineStr">
        <is>
          <t>unit</t>
        </is>
      </c>
      <c r="F1456" t="inlineStr">
        <is>
          <t>technosphere</t>
        </is>
      </c>
      <c r="G1456" t="n">
        <v>0</v>
      </c>
      <c r="H1456" t="inlineStr">
        <is>
          <t>photovoltaic slanted-roof installation, 3kWp, single-Si, laminated, integrated, on roof</t>
        </is>
      </c>
      <c r="I1456" t="inlineStr">
        <is>
          <t>(2,2,1,1,1,3); Calculation with average annual yield and share of technologies. Lifetime: 30a.</t>
        </is>
      </c>
      <c r="K1456" t="inlineStr">
        <is>
          <t>residential</t>
        </is>
      </c>
      <c r="L1456">
        <f>L1455</f>
        <v>0.17766751537682748</v>
      </c>
      <c r="M1456" s="30">
        <f>INDEX(parameters!$D$41:$AG$178,MATCH('PV (extension)'!B1431,parameters!$C$41:$C$178,0),MATCH('PV (extension)'!A1456,parameters!$D$5:$AG$5,0))/L1456</f>
        <v>7.2328187183047909E-3</v>
      </c>
      <c r="N1456" s="3" t="inlineStr">
        <is>
          <t>roof-top</t>
        </is>
      </c>
      <c r="O1456">
        <f>INDEX(parameters!$C$196:$EJ$198,MATCH('PV (extension)'!N1456,parameters!$B$196:$B$198,0),MATCH('PV (extension)'!B1431,parameters!$C$195:$EJ$195,0))</f>
        <v>1721.1972734126371</v>
      </c>
      <c r="P1456" t="n">
        <v>3</v>
      </c>
      <c r="Q1456" t="n">
        <v>30</v>
      </c>
      <c r="R1456">
        <f>Q1456*P1456*O1456</f>
        <v>154907.75460713732</v>
      </c>
      <c r="S1456">
        <f>1/R1456</f>
        <v>6.4554547481248256E-6</v>
      </c>
    </row>
    <row r="1457" ht="16" customHeight="1" s="29">
      <c r="A1457" t="inlineStr">
        <is>
          <t>photovoltaic slanted-roof installation, 3kWp, single-Si, panel, mounted, on roof</t>
        </is>
      </c>
      <c r="B1457" s="30">
        <f>M1457*S1457</f>
        <v>7.9028050823784949E-7</v>
      </c>
      <c r="C1457" t="inlineStr">
        <is>
          <t>RER</t>
        </is>
      </c>
      <c r="D1457" t="inlineStr">
        <is>
          <t>unit</t>
        </is>
      </c>
      <c r="F1457" t="inlineStr">
        <is>
          <t>technosphere</t>
        </is>
      </c>
      <c r="G1457" t="n">
        <v>0</v>
      </c>
      <c r="H1457" t="inlineStr">
        <is>
          <t>photovoltaic slanted-roof installation, 3kWp, single-Si, panel, mounted, on roof</t>
        </is>
      </c>
      <c r="I1457" t="inlineStr">
        <is>
          <t>(2,2,1,1,1,3); Calculation with average annual yield and share of technologies. Lifetime: 30a.</t>
        </is>
      </c>
      <c r="K1457" t="inlineStr">
        <is>
          <t>residential</t>
        </is>
      </c>
      <c r="L1457">
        <f>L1456</f>
        <v>0.17766751537682748</v>
      </c>
      <c r="M1457" s="30">
        <f>INDEX(parameters!$D$41:$AG$178,MATCH('PV (extension)'!B1431,parameters!$C$41:$C$178,0),MATCH('PV (extension)'!A1457,parameters!$D$5:$AG$5,0))/L1457</f>
        <v>0.12242057904091255</v>
      </c>
      <c r="N1457" s="3" t="inlineStr">
        <is>
          <t>roof-top</t>
        </is>
      </c>
      <c r="O1457">
        <f>INDEX(parameters!$C$196:$EJ$198,MATCH('PV (extension)'!N1457,parameters!$B$196:$B$198,0),MATCH('PV (extension)'!B1431,parameters!$C$195:$EJ$195,0))</f>
        <v>1721.1972734126371</v>
      </c>
      <c r="P1457" t="n">
        <v>3</v>
      </c>
      <c r="Q1457" t="n">
        <v>30</v>
      </c>
      <c r="R1457">
        <f>Q1457*P1457*O1457</f>
        <v>154907.75460713732</v>
      </c>
      <c r="S1457">
        <f>1/R1457</f>
        <v>6.4554547481248256E-6</v>
      </c>
    </row>
    <row r="1458" s="29">
      <c r="A1458" t="inlineStr">
        <is>
          <t>market for tap water</t>
        </is>
      </c>
      <c r="B1458" t="n">
        <v>0.0037026</v>
      </c>
      <c r="C1458" t="inlineStr">
        <is>
          <t>Europe without Switzerland</t>
        </is>
      </c>
      <c r="D1458" t="inlineStr">
        <is>
          <t>kilogram</t>
        </is>
      </c>
      <c r="F1458" t="inlineStr">
        <is>
          <t>technosphere</t>
        </is>
      </c>
      <c r="G1458" t="n">
        <v>0</v>
      </c>
      <c r="H1458" t="inlineStr">
        <is>
          <t>tap water</t>
        </is>
      </c>
      <c r="I1458" t="inlineStr">
        <is>
          <t>(2,2,1,1,1,3); Estimation 20l/m2 panel</t>
        </is>
      </c>
    </row>
    <row r="1459" s="29">
      <c r="A1459" t="inlineStr">
        <is>
          <t>treatment of wastewater, from residence, capacity 1.1E10l/year</t>
        </is>
      </c>
      <c r="B1459" t="n">
        <v>-3.3323e-06</v>
      </c>
      <c r="C1459" t="inlineStr">
        <is>
          <t>CH</t>
        </is>
      </c>
      <c r="D1459" t="inlineStr">
        <is>
          <t>cubic meter</t>
        </is>
      </c>
      <c r="F1459" t="inlineStr">
        <is>
          <t>technosphere</t>
        </is>
      </c>
      <c r="G1459" t="n">
        <v>0</v>
      </c>
      <c r="H1459" t="inlineStr">
        <is>
          <t>wastewater, from residence</t>
        </is>
      </c>
      <c r="I1459" t="inlineStr">
        <is>
          <t>(2,2,1,1,1,3); Estimation 20l/m2 panel</t>
        </is>
      </c>
    </row>
    <row r="1460" s="29"/>
    <row r="1461" customFormat="1" s="28">
      <c r="A1461" s="28" t="inlineStr">
        <is>
          <t>Activity</t>
        </is>
      </c>
      <c r="B1461" s="28" t="inlineStr">
        <is>
          <t>electricity production, photovoltaic, commercial</t>
        </is>
      </c>
    </row>
    <row r="1462">
      <c r="A1462" t="inlineStr">
        <is>
          <t>comment</t>
        </is>
      </c>
      <c r="B146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")&amp;HLOOKUP(B1463,parameters!$C$195:$EJ$198,2,0)&amp;" kWh/kWp.
Annual output, Facade: "&amp;HLOOKUP(B1463,parameters!$C$195:$EJ$198,3,0)&amp;" kWh/kWp.
Annual output, Open-ground: "&amp;HLOOKUP(B1463,parameters!$C$195:$EJ$198,4,0)&amp;_xlfn._LONGTEXT("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")&amp;VLOOKUP(B1463,'extension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1721.19727341264 kWh/kWp.
Annual output, Facade: 1208.50021324717 kWh/kWp.
Annual output, Open-ground: 1831.06092916238 kWh/kWp.
Amount of solar energy transformed to electricity. Waste heat emission due to losses of electricity in the system.
Technology:  Electricity production with grid-connected photovoltaic power plants.
Time period:  Time of publications
Production volume: 10 GWh in 2025.
Sampling:  Statistical data and model calculations
Extrapolations:  Use of PV technology data investigated for other countries (Switzerland). Correction of average yield with Swiss data.
Uncertainty:  None
Author: Romain Sacchi, PSI, romain.sacchi@psi.ch</v>
      </c>
    </row>
    <row r="1463" s="29">
      <c r="A1463" t="inlineStr">
        <is>
          <t>location</t>
        </is>
      </c>
      <c r="B1463" t="inlineStr">
        <is>
          <t>AE</t>
        </is>
      </c>
    </row>
    <row r="1464" s="29">
      <c r="A1464" t="inlineStr">
        <is>
          <t>production amount</t>
        </is>
      </c>
      <c r="B1464" t="n">
        <v>1</v>
      </c>
    </row>
    <row r="1465" s="29">
      <c r="A1465" t="inlineStr">
        <is>
          <t>reference product</t>
        </is>
      </c>
      <c r="B1465" t="inlineStr">
        <is>
          <t>electricity, low voltage</t>
        </is>
      </c>
    </row>
    <row r="1466" s="29">
      <c r="A1466" t="inlineStr">
        <is>
          <t>source</t>
        </is>
      </c>
      <c r="B14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67" s="29">
      <c r="A1467" t="inlineStr">
        <is>
          <t>type</t>
        </is>
      </c>
      <c r="B1467" t="inlineStr">
        <is>
          <t>process</t>
        </is>
      </c>
    </row>
    <row r="1468" s="29">
      <c r="A1468" t="inlineStr">
        <is>
          <t>unit</t>
        </is>
      </c>
      <c r="B1468" t="inlineStr">
        <is>
          <t>kilowatt hour</t>
        </is>
      </c>
    </row>
    <row r="1469" s="29">
      <c r="A1469" t="inlineStr">
        <is>
          <t>Exchanges</t>
        </is>
      </c>
    </row>
    <row r="1470" customFormat="1" s="28">
      <c r="A1470" s="28" t="inlineStr">
        <is>
          <t>name</t>
        </is>
      </c>
      <c r="B1470" s="28" t="inlineStr">
        <is>
          <t>amount</t>
        </is>
      </c>
      <c r="C1470" s="28" t="inlineStr">
        <is>
          <t>location</t>
        </is>
      </c>
      <c r="D1470" s="28" t="inlineStr">
        <is>
          <t>unit</t>
        </is>
      </c>
      <c r="E1470" s="28" t="inlineStr">
        <is>
          <t>categories</t>
        </is>
      </c>
      <c r="F1470" s="28" t="inlineStr">
        <is>
          <t>type</t>
        </is>
      </c>
      <c r="G1470" s="28" t="inlineStr">
        <is>
          <t>uncertainty type</t>
        </is>
      </c>
      <c r="H1470" s="28" t="inlineStr">
        <is>
          <t>reference product</t>
        </is>
      </c>
      <c r="I1470" s="28" t="inlineStr">
        <is>
          <t>comment</t>
        </is>
      </c>
      <c r="J1470" s="28" t="inlineStr">
        <is>
          <t>production volume</t>
        </is>
      </c>
      <c r="K1470" s="28" t="inlineStr">
        <is>
          <t>scope</t>
        </is>
      </c>
      <c r="L1470" s="28" t="inlineStr">
        <is>
          <t>scope share</t>
        </is>
      </c>
      <c r="M1470" s="28" t="inlineStr">
        <is>
          <t>tech share</t>
        </is>
      </c>
      <c r="N1470" s="28" t="inlineStr">
        <is>
          <t>installation</t>
        </is>
      </c>
      <c r="O1470" s="28" t="inlineStr">
        <is>
          <t>productivity</t>
        </is>
      </c>
      <c r="P1470" s="28" t="inlineStr">
        <is>
          <t>kWp</t>
        </is>
      </c>
      <c r="Q1470" s="28" t="inlineStr">
        <is>
          <t>lifetime</t>
        </is>
      </c>
      <c r="R1470" s="28" t="inlineStr">
        <is>
          <t>lifetime production</t>
        </is>
      </c>
      <c r="S1470" s="28" t="inlineStr">
        <is>
          <t>inverted lifetime production</t>
        </is>
      </c>
    </row>
    <row r="1471" s="29">
      <c r="A1471" t="inlineStr">
        <is>
          <t>Energy, solar, converted</t>
        </is>
      </c>
      <c r="B1471" t="n">
        <v>3.8503</v>
      </c>
      <c r="D1471" t="inlineStr">
        <is>
          <t>megajoule</t>
        </is>
      </c>
      <c r="E1471" t="inlineStr">
        <is>
          <t>natural resource::in air</t>
        </is>
      </c>
      <c r="F1471" t="inlineStr">
        <is>
          <t>biosphere</t>
        </is>
      </c>
      <c r="G1471" t="n">
        <v>0</v>
      </c>
      <c r="I1471" t="inlineStr">
        <is>
          <t>(2,2,1,1,1,3); Energy loss in the system</t>
        </is>
      </c>
    </row>
    <row r="1472" s="29">
      <c r="A1472" t="inlineStr">
        <is>
          <t>Heat, waste</t>
        </is>
      </c>
      <c r="B1472" t="n">
        <v>0.25027</v>
      </c>
      <c r="D1472" t="inlineStr">
        <is>
          <t>megajoule</t>
        </is>
      </c>
      <c r="E1472" t="inlineStr">
        <is>
          <t>air</t>
        </is>
      </c>
      <c r="F1472" t="inlineStr">
        <is>
          <t>biosphere</t>
        </is>
      </c>
      <c r="G1472" t="n">
        <v>0</v>
      </c>
      <c r="I1472" t="inlineStr">
        <is>
          <t>(1,na,na,na,na,na); Calculation with average annual output and share of technologies; Average degradation of 10.5% included</t>
        </is>
      </c>
    </row>
    <row r="1473" s="29">
      <c r="A1473" t="inlineStr">
        <is>
          <t>electricity production, photovoltaic, commercial</t>
        </is>
      </c>
      <c r="B1473" t="n">
        <v>1</v>
      </c>
      <c r="C1473" t="inlineStr">
        <is>
          <t>AE</t>
        </is>
      </c>
      <c r="D1473" t="inlineStr">
        <is>
          <t>kilowatt hour</t>
        </is>
      </c>
      <c r="E1473" t="inlineStr">
        <is>
          <t>photovoltaic::power plants</t>
        </is>
      </c>
      <c r="F1473" t="inlineStr">
        <is>
          <t>production</t>
        </is>
      </c>
      <c r="G1473" t="n">
        <v>0</v>
      </c>
      <c r="H1473" t="inlineStr">
        <is>
          <t>electricity, low voltage</t>
        </is>
      </c>
      <c r="J1473">
        <f>VLOOKUP(C1473,'extension - production vol'!$B$6:$D$235,3,0)</f>
        <v>10</v>
      </c>
    </row>
    <row r="1474" ht="16" customHeight="1" s="29">
      <c r="A1474" t="inlineStr">
        <is>
          <t>photovoltaic flat-roof installation, 156 kWp, multi-Si, on roof</t>
        </is>
      </c>
      <c r="B1474" s="30">
        <f>M1474*S1474</f>
        <v>1.5242047086729669E-8</v>
      </c>
      <c r="C1474" t="inlineStr">
        <is>
          <t>CH</t>
        </is>
      </c>
      <c r="D1474" t="inlineStr">
        <is>
          <t>unit</t>
        </is>
      </c>
      <c r="F1474" t="inlineStr">
        <is>
          <t>technosphere</t>
        </is>
      </c>
      <c r="G1474" t="n">
        <v>0</v>
      </c>
      <c r="H1474" t="inlineStr">
        <is>
          <t>photovoltaic flat-roof installation, 156 kWp, multi-Si, on roof</t>
        </is>
      </c>
      <c r="I1474" t="inlineStr">
        <is>
          <t>(2,2,1,1,1,3); Calculation with average annual yield and share of technologies. Lifetime: 30a.</t>
        </is>
      </c>
      <c r="K1474" t="inlineStr">
        <is>
          <t>commercial</t>
        </is>
      </c>
      <c r="L1474">
        <f>IF(K1474="residential",VLOOKUP(B1463,parameters!$C$41:$AG$178,18,0),IF(K1474="commercial",1-VLOOKUP(B1463,parameters!$C$41:$AG$178,18,0),1))</f>
        <v>0.82233248462317254</v>
      </c>
      <c r="M1474" s="30">
        <f>INDEX(parameters!$D$41:$AG$178,MATCH('PV (extension)'!B1463,parameters!$C$41:$C$178,0),MATCH('PV (extension)'!A1474,parameters!$D$5:$AG$5,0))/L1474</f>
        <v>0.12277778707072071</v>
      </c>
      <c r="N1474" s="3" t="inlineStr">
        <is>
          <t>roof-top</t>
        </is>
      </c>
      <c r="O1474">
        <f>INDEX(parameters!$C$196:$EJ$198,MATCH('PV (extension)'!N1474,parameters!$B$196:$B$198,0),MATCH('PV (extension)'!B1463,parameters!$C$195:$EJ$195,0))</f>
        <v>1721.1972734126371</v>
      </c>
      <c r="P1474" t="n">
        <v>156</v>
      </c>
      <c r="Q1474" t="n">
        <v>30</v>
      </c>
      <c r="R1474">
        <f>Q1474*P1474*O1474</f>
        <v>8055203.2395711411</v>
      </c>
      <c r="S1474">
        <f>1/R1474</f>
        <v>1.2414336054086202E-7</v>
      </c>
    </row>
    <row r="1475" ht="16" customHeight="1" s="29">
      <c r="A1475" t="inlineStr">
        <is>
          <t>photovoltaic flat-roof installation, 156 kWp, single-Si, on roof</t>
        </is>
      </c>
      <c r="B1475" s="30">
        <f>M1475*S1475</f>
        <v>7.961892967656316E-9</v>
      </c>
      <c r="C1475" t="inlineStr">
        <is>
          <t>CH</t>
        </is>
      </c>
      <c r="D1475" t="inlineStr">
        <is>
          <t>unit</t>
        </is>
      </c>
      <c r="F1475" t="inlineStr">
        <is>
          <t>technosphere</t>
        </is>
      </c>
      <c r="G1475" t="n">
        <v>0</v>
      </c>
      <c r="H1475" t="inlineStr">
        <is>
          <t>photovoltaic flat-roof installation, 156 kWp, single-Si, on roof</t>
        </is>
      </c>
      <c r="I1475" t="inlineStr">
        <is>
          <t>(2,2,1,1,1,3); Calculation with average annual yield and share of technologies. Lifetime: 30a.</t>
        </is>
      </c>
      <c r="K1475" t="inlineStr">
        <is>
          <t>commercial</t>
        </is>
      </c>
      <c r="L1475">
        <f>L1474</f>
        <v>0.82233248462317254</v>
      </c>
      <c r="M1475" s="30">
        <f>INDEX(parameters!$D$41:$AG$178,MATCH('PV (extension)'!B1463,parameters!$C$41:$C$178,0),MATCH('PV (extension)'!A1475,parameters!$D$5:$AG$5,0))/L1475</f>
        <v>6.4134666026183854E-2</v>
      </c>
      <c r="N1475" s="3" t="inlineStr">
        <is>
          <t>roof-top</t>
        </is>
      </c>
      <c r="O1475">
        <f>INDEX(parameters!$C$196:$EJ$198,MATCH('PV (extension)'!N1475,parameters!$B$196:$B$198,0),MATCH('PV (extension)'!B1463,parameters!$C$195:$EJ$195,0))</f>
        <v>1721.1972734126371</v>
      </c>
      <c r="P1475" t="n">
        <v>156</v>
      </c>
      <c r="Q1475" t="n">
        <v>30</v>
      </c>
      <c r="R1475">
        <f>Q1475*P1475*O1475</f>
        <v>8055203.2395711411</v>
      </c>
      <c r="S1475">
        <f>1/R1475</f>
        <v>1.2414336054086202E-7</v>
      </c>
    </row>
    <row r="1476" s="29">
      <c r="A1476" t="inlineStr">
        <is>
          <t>photovoltaic open ground installation, 570 kWp, CIS, on open ground</t>
        </is>
      </c>
      <c r="B1476" s="30">
        <f>M1476*S1476</f>
        <v>3.9242346576342216E-10</v>
      </c>
      <c r="C1476" t="inlineStr">
        <is>
          <t>RER</t>
        </is>
      </c>
      <c r="D1476" t="inlineStr">
        <is>
          <t>unit</t>
        </is>
      </c>
      <c r="F1476" t="inlineStr">
        <is>
          <t>technosphere</t>
        </is>
      </c>
      <c r="G1476" t="n">
        <v>0</v>
      </c>
      <c r="H1476" t="inlineStr">
        <is>
          <t>photovoltaic open ground installation, 570 kWp, CIS, on open ground</t>
        </is>
      </c>
      <c r="I1476" t="inlineStr">
        <is>
          <t>(2,2,1,1,1,3); Calculation with average annual yield and share of technologies. Lifetime: 30a.</t>
        </is>
      </c>
      <c r="K1476" t="inlineStr">
        <is>
          <t>commercial</t>
        </is>
      </c>
      <c r="L1476">
        <f>L1475</f>
        <v>0.82233248462317254</v>
      </c>
      <c r="M1476" s="30">
        <f>INDEX(parameters!$D$41:$AG$178,MATCH('PV (extension)'!B1463,parameters!$C$41:$C$178,0),MATCH('PV (extension)'!A1476,parameters!$D$5:$AG$5,0))/L1476</f>
        <v>1.2287226816964775E-2</v>
      </c>
      <c r="N1476" t="inlineStr">
        <is>
          <t>central</t>
        </is>
      </c>
      <c r="O1476">
        <f>INDEX(parameters!$C$196:$EJ$198,MATCH('PV (extension)'!N1476,parameters!$B$196:$B$198,0),MATCH('PV (extension)'!B1463,parameters!$C$195:$EJ$195,0))</f>
        <v>1831.06092916238</v>
      </c>
      <c r="P1476" t="n">
        <v>570</v>
      </c>
      <c r="Q1476" t="n">
        <v>30</v>
      </c>
      <c r="R1476">
        <f>Q1476*P1476*O1476</f>
        <v>31311141.888676699</v>
      </c>
      <c r="S1476">
        <f>1/R1476</f>
        <v>3.1937512964407025E-8</v>
      </c>
    </row>
    <row r="1477" s="29">
      <c r="A1477" t="inlineStr">
        <is>
          <t>photovoltaic open ground installation, 570 kWp, CdTe, on open ground</t>
        </is>
      </c>
      <c r="B1477" s="30">
        <f>M1477*S1477</f>
        <v>2.8827125294673703E-9</v>
      </c>
      <c r="C1477" t="inlineStr">
        <is>
          <t>RER</t>
        </is>
      </c>
      <c r="D1477" t="inlineStr">
        <is>
          <t>unit</t>
        </is>
      </c>
      <c r="F1477" t="inlineStr">
        <is>
          <t>technosphere</t>
        </is>
      </c>
      <c r="G1477" t="n">
        <v>0</v>
      </c>
      <c r="H1477" t="inlineStr">
        <is>
          <t>photovoltaic open ground installation, 570 kWp, CdTe, on open ground</t>
        </is>
      </c>
      <c r="I1477" t="inlineStr">
        <is>
          <t>(2,2,1,1,1,3); Calculation with average annual yield and share of technologies. Lifetime: 30a.</t>
        </is>
      </c>
      <c r="K1477" t="inlineStr">
        <is>
          <t>commercial</t>
        </is>
      </c>
      <c r="L1477">
        <f>L1476</f>
        <v>0.82233248462317254</v>
      </c>
      <c r="M1477" s="30">
        <f>INDEX(parameters!$D$41:$AG$178,MATCH('PV (extension)'!B1463,parameters!$C$41:$C$178,0),MATCH('PV (extension)'!A1477,parameters!$D$5:$AG$5,0))/L1477</f>
        <v>9.0261021034418951E-2</v>
      </c>
      <c r="N1477" t="inlineStr">
        <is>
          <t>central</t>
        </is>
      </c>
      <c r="O1477">
        <f>INDEX(parameters!$C$196:$EJ$198,MATCH('PV (extension)'!N1477,parameters!$B$196:$B$198,0),MATCH('PV (extension)'!B1463,parameters!$C$195:$EJ$195,0))</f>
        <v>1831.06092916238</v>
      </c>
      <c r="P1477" t="n">
        <v>570</v>
      </c>
      <c r="Q1477" t="n">
        <v>30</v>
      </c>
      <c r="R1477">
        <f>Q1477*P1477*O1477</f>
        <v>31311141.888676699</v>
      </c>
      <c r="S1477">
        <f>1/R1477</f>
        <v>3.1937512964407025E-8</v>
      </c>
    </row>
    <row r="1478" s="29">
      <c r="A1478" t="inlineStr">
        <is>
          <t>photovoltaic open ground installation, 570 kWp, micro-Si, on open ground</t>
        </is>
      </c>
      <c r="B1478" s="30">
        <f>M1478*S1478</f>
        <v>3.0554707192932398E-11</v>
      </c>
      <c r="C1478" t="inlineStr">
        <is>
          <t>RER</t>
        </is>
      </c>
      <c r="D1478" t="inlineStr">
        <is>
          <t>unit</t>
        </is>
      </c>
      <c r="F1478" t="inlineStr">
        <is>
          <t>technosphere</t>
        </is>
      </c>
      <c r="G1478" t="n">
        <v>0</v>
      </c>
      <c r="H1478" t="inlineStr">
        <is>
          <t>photovoltaic open ground installation, 570 kWp, micro-Si, on open ground</t>
        </is>
      </c>
      <c r="I1478" t="inlineStr">
        <is>
          <t>(2,2,1,1,1,3); Calculation with average annual yield and share of technologies. Lifetime: 30a.</t>
        </is>
      </c>
      <c r="K1478" t="inlineStr">
        <is>
          <t>commercial</t>
        </is>
      </c>
      <c r="L1478">
        <f>L1477</f>
        <v>0.82233248462317254</v>
      </c>
      <c r="M1478" s="30">
        <f>INDEX(parameters!$D$41:$AG$178,MATCH('PV (extension)'!B1463,parameters!$C$41:$C$178,0),MATCH('PV (extension)'!A1478,parameters!$D$5:$AG$5,0))/L1478</f>
        <v>9.5670277228487681E-4</v>
      </c>
      <c r="N1478" t="inlineStr">
        <is>
          <t>central</t>
        </is>
      </c>
      <c r="O1478">
        <f>INDEX(parameters!$C$196:$EJ$198,MATCH('PV (extension)'!N1478,parameters!$B$196:$B$198,0),MATCH('PV (extension)'!B1463,parameters!$C$195:$EJ$195,0))</f>
        <v>1831.06092916238</v>
      </c>
      <c r="P1478" t="n">
        <v>570</v>
      </c>
      <c r="Q1478" t="n">
        <v>30</v>
      </c>
      <c r="R1478">
        <f>Q1478*P1478*O1478</f>
        <v>31311141.888676699</v>
      </c>
      <c r="S1478">
        <f>1/R1478</f>
        <v>3.1937512964407025E-8</v>
      </c>
    </row>
    <row r="1479" s="29">
      <c r="A1479" t="inlineStr">
        <is>
          <t>photovoltaic open ground installation, 570 kWp, multi-Si, on open ground</t>
        </is>
      </c>
      <c r="B1479" s="30">
        <f>M1479*S1479</f>
        <v>1.0225108437298486E-8</v>
      </c>
      <c r="C1479" t="inlineStr">
        <is>
          <t>RER</t>
        </is>
      </c>
      <c r="D1479" t="inlineStr">
        <is>
          <t>unit</t>
        </is>
      </c>
      <c r="F1479" t="inlineStr">
        <is>
          <t>technosphere</t>
        </is>
      </c>
      <c r="G1479" t="n">
        <v>0</v>
      </c>
      <c r="H1479" t="inlineStr">
        <is>
          <t>photovoltaic open ground installation, 570 kWp, multi-Si, on open ground</t>
        </is>
      </c>
      <c r="I1479" t="inlineStr">
        <is>
          <t>(2,2,1,1,1,3); Calculation with average annual yield and share of technologies. Lifetime: 30a.</t>
        </is>
      </c>
      <c r="K1479" t="inlineStr">
        <is>
          <t>commercial</t>
        </is>
      </c>
      <c r="L1479">
        <f>L1478</f>
        <v>0.82233248462317254</v>
      </c>
      <c r="M1479" s="30">
        <f>INDEX(parameters!$D$41:$AG$178,MATCH('PV (extension)'!B1463,parameters!$C$41:$C$178,0),MATCH('PV (extension)'!A1479,parameters!$D$5:$AG$5,0))/L1479</f>
        <v>0.32015982110735819</v>
      </c>
      <c r="N1479" t="inlineStr">
        <is>
          <t>central</t>
        </is>
      </c>
      <c r="O1479">
        <f>INDEX(parameters!$C$196:$EJ$198,MATCH('PV (extension)'!N1479,parameters!$B$196:$B$198,0),MATCH('PV (extension)'!B1463,parameters!$C$195:$EJ$195,0))</f>
        <v>1831.06092916238</v>
      </c>
      <c r="P1479" t="n">
        <v>570</v>
      </c>
      <c r="Q1479" t="n">
        <v>30</v>
      </c>
      <c r="R1479">
        <f>Q1479*P1479*O1479</f>
        <v>31311141.888676699</v>
      </c>
      <c r="S1479">
        <f>1/R1479</f>
        <v>3.1937512964407025E-8</v>
      </c>
    </row>
    <row r="1480" s="29">
      <c r="A1480" t="inlineStr">
        <is>
          <t>photovoltaic open ground installation, 570 kWp, single-Si, on open ground</t>
        </is>
      </c>
      <c r="B1480" s="30">
        <f>M1480*S1480</f>
        <v>5.4238377319710649E-9</v>
      </c>
      <c r="C1480" t="inlineStr">
        <is>
          <t>RER</t>
        </is>
      </c>
      <c r="D1480" t="inlineStr">
        <is>
          <t>unit</t>
        </is>
      </c>
      <c r="F1480" t="inlineStr">
        <is>
          <t>technosphere</t>
        </is>
      </c>
      <c r="G1480" t="n">
        <v>0</v>
      </c>
      <c r="H1480" t="inlineStr">
        <is>
          <t>photovoltaic open ground installation, 570 kWp, single-Si, on open ground</t>
        </is>
      </c>
      <c r="I1480" t="inlineStr">
        <is>
          <t>(2,2,1,1,1,3); Calculation with average annual yield and share of technologies. Lifetime: 30a.</t>
        </is>
      </c>
      <c r="K1480" t="inlineStr">
        <is>
          <t>commercial</t>
        </is>
      </c>
      <c r="L1480">
        <f>L1479</f>
        <v>0.82233248462317254</v>
      </c>
      <c r="M1480" s="30">
        <f>INDEX(parameters!$D$41:$AG$178,MATCH('PV (extension)'!B1463,parameters!$C$41:$C$178,0),MATCH('PV (extension)'!A1480,parameters!$D$5:$AG$5,0))/L1480</f>
        <v>0.16982655280690445</v>
      </c>
      <c r="N1480" t="inlineStr">
        <is>
          <t>central</t>
        </is>
      </c>
      <c r="O1480">
        <f>INDEX(parameters!$C$196:$EJ$198,MATCH('PV (extension)'!N1480,parameters!$B$196:$B$198,0),MATCH('PV (extension)'!B1463,parameters!$C$195:$EJ$195,0))</f>
        <v>1831.06092916238</v>
      </c>
      <c r="P1480" t="n">
        <v>570</v>
      </c>
      <c r="Q1480" t="n">
        <v>30</v>
      </c>
      <c r="R1480">
        <f>Q1480*P1480*O1480</f>
        <v>31311141.888676699</v>
      </c>
      <c r="S1480">
        <f>1/R1480</f>
        <v>3.1937512964407025E-8</v>
      </c>
    </row>
    <row r="1481" ht="16" customHeight="1" s="29">
      <c r="A1481" t="inlineStr">
        <is>
          <t>photovoltaic slanted-roof installation, 93 kWp, multi-Si, laminated, integrated, on roof</t>
        </is>
      </c>
      <c r="B1481" s="30">
        <f>M1481*S1481</f>
        <v>1.6737232406759203E-9</v>
      </c>
      <c r="C1481" t="inlineStr">
        <is>
          <t>CH</t>
        </is>
      </c>
      <c r="D1481" t="inlineStr">
        <is>
          <t>unit</t>
        </is>
      </c>
      <c r="F1481" t="inlineStr">
        <is>
          <t>technosphere</t>
        </is>
      </c>
      <c r="G1481" t="n">
        <v>0</v>
      </c>
      <c r="H1481" t="inlineStr">
        <is>
          <t>photovoltaic slanted-roof installation, 93 kWp, multi-Si, laminated, integrated, on roof</t>
        </is>
      </c>
      <c r="I1481" t="inlineStr">
        <is>
          <t>(2,2,1,1,1,3); Calculation with average annual yield and share of technologies. Lifetime: 30a.</t>
        </is>
      </c>
      <c r="K1481" t="inlineStr">
        <is>
          <t>commercial</t>
        </is>
      </c>
      <c r="L1481">
        <f>L1480</f>
        <v>0.82233248462317254</v>
      </c>
      <c r="M1481" s="30">
        <f>INDEX(parameters!$D$41:$AG$178,MATCH('PV (extension)'!B1463,parameters!$C$41:$C$178,0),MATCH('PV (extension)'!A1481,parameters!$D$5:$AG$5,0))/L1481</f>
        <v>8.0374539804535308E-3</v>
      </c>
      <c r="N1481" s="3" t="inlineStr">
        <is>
          <t>roof-top</t>
        </is>
      </c>
      <c r="O1481">
        <f>INDEX(parameters!$C$196:$EJ$198,MATCH('PV (extension)'!N1481,parameters!$B$196:$B$198,0),MATCH('PV (extension)'!B1463,parameters!$C$195:$EJ$195,0))</f>
        <v>1721.1972734126371</v>
      </c>
      <c r="P1481" t="n">
        <v>93</v>
      </c>
      <c r="Q1481" t="n">
        <v>30</v>
      </c>
      <c r="R1481">
        <f>Q1481*P1481*O1481</f>
        <v>4802140.392821257</v>
      </c>
      <c r="S1481">
        <f>1/R1481</f>
        <v>2.0824047574596214E-7</v>
      </c>
    </row>
    <row r="1482" ht="16" customHeight="1" s="29">
      <c r="A1482" t="inlineStr">
        <is>
          <t>photovoltaic slanted-roof installation, 93 kWp, multi-Si, panel, mounted, on roof</t>
        </is>
      </c>
      <c r="B1482" s="30">
        <f>M1482*S1482</f>
        <v>2.8380409523889016E-8</v>
      </c>
      <c r="C1482" t="inlineStr">
        <is>
          <t>CH</t>
        </is>
      </c>
      <c r="D1482" t="inlineStr">
        <is>
          <t>unit</t>
        </is>
      </c>
      <c r="F1482" t="inlineStr">
        <is>
          <t>technosphere</t>
        </is>
      </c>
      <c r="G1482" t="n">
        <v>0</v>
      </c>
      <c r="H1482" t="inlineStr">
        <is>
          <t>photovoltaic slanted-roof installation, 93 kWp, multi-Si, panel, mounted, on roof</t>
        </is>
      </c>
      <c r="I1482" t="inlineStr">
        <is>
          <t>(2,2,1,1,1,3); Calculation with average annual yield and share of technologies. Lifetime: 30a.</t>
        </is>
      </c>
      <c r="K1482" t="inlineStr">
        <is>
          <t>commercial</t>
        </is>
      </c>
      <c r="L1482">
        <f>L1481</f>
        <v>0.82233248462317254</v>
      </c>
      <c r="M1482" s="30">
        <f>INDEX(parameters!$D$41:$AG$178,MATCH('PV (extension)'!B1463,parameters!$C$41:$C$178,0),MATCH('PV (extension)'!A1482,parameters!$D$5:$AG$5,0))/L1482</f>
        <v>0.13628671093947653</v>
      </c>
      <c r="N1482" s="3" t="inlineStr">
        <is>
          <t>roof-top</t>
        </is>
      </c>
      <c r="O1482">
        <f>INDEX(parameters!$C$196:$EJ$198,MATCH('PV (extension)'!N1482,parameters!$B$196:$B$198,0),MATCH('PV (extension)'!B1463,parameters!$C$195:$EJ$195,0))</f>
        <v>1721.1972734126371</v>
      </c>
      <c r="P1482" t="n">
        <v>93</v>
      </c>
      <c r="Q1482" t="n">
        <v>30</v>
      </c>
      <c r="R1482">
        <f>Q1482*P1482*O1482</f>
        <v>4802140.392821257</v>
      </c>
      <c r="S1482">
        <f>1/R1482</f>
        <v>2.0824047574596214E-7</v>
      </c>
    </row>
    <row r="1483" ht="16" customHeight="1" s="29">
      <c r="A1483" t="inlineStr">
        <is>
          <t>photovoltaic slanted-roof installation, 93 kWp, single-Si, laminated, integrated, on roof</t>
        </is>
      </c>
      <c r="B1483" s="30">
        <f>M1483*S1483</f>
        <v>8.8480261207938816E-10</v>
      </c>
      <c r="C1483" t="inlineStr">
        <is>
          <t>CH</t>
        </is>
      </c>
      <c r="D1483" t="inlineStr">
        <is>
          <t>unit</t>
        </is>
      </c>
      <c r="F1483" t="inlineStr">
        <is>
          <t>technosphere</t>
        </is>
      </c>
      <c r="G1483" t="n">
        <v>0</v>
      </c>
      <c r="H1483" t="inlineStr">
        <is>
          <t>photovoltaic slanted-roof installation, 93 kWp, single-Si, laminated, integrated, on roof</t>
        </is>
      </c>
      <c r="I1483" t="inlineStr">
        <is>
          <t>(2,2,1,1,1,3); Calculation with average annual yield and share of technologies. Lifetime: 30a.</t>
        </is>
      </c>
      <c r="K1483" t="inlineStr">
        <is>
          <t>commercial</t>
        </is>
      </c>
      <c r="L1483">
        <f>L1482</f>
        <v>0.82233248462317254</v>
      </c>
      <c r="M1483" s="30">
        <f>INDEX(parameters!$D$41:$AG$178,MATCH('PV (extension)'!B1463,parameters!$C$41:$C$178,0),MATCH('PV (extension)'!A1483,parameters!$D$5:$AG$5,0))/L1483</f>
        <v>4.2489463631401872E-3</v>
      </c>
      <c r="N1483" s="3" t="inlineStr">
        <is>
          <t>roof-top</t>
        </is>
      </c>
      <c r="O1483">
        <f>INDEX(parameters!$C$196:$EJ$198,MATCH('PV (extension)'!N1483,parameters!$B$196:$B$198,0),MATCH('PV (extension)'!B1463,parameters!$C$195:$EJ$195,0))</f>
        <v>1721.1972734126371</v>
      </c>
      <c r="P1483" t="n">
        <v>93</v>
      </c>
      <c r="Q1483" t="n">
        <v>30</v>
      </c>
      <c r="R1483">
        <f>Q1483*P1483*O1483</f>
        <v>4802140.392821257</v>
      </c>
      <c r="S1483">
        <f>1/R1483</f>
        <v>2.0824047574596214E-7</v>
      </c>
    </row>
    <row r="1484" ht="16" customHeight="1" s="29">
      <c r="A1484" t="inlineStr">
        <is>
          <t>photovoltaic slanted-roof installation, 93 kWp, single-Si, panel, mounted, on roof</t>
        </is>
      </c>
      <c r="B1484" s="30">
        <f>M1484*S1484</f>
        <v>1.4865956908644329E-8</v>
      </c>
      <c r="C1484" t="inlineStr">
        <is>
          <t>CH</t>
        </is>
      </c>
      <c r="D1484" t="inlineStr">
        <is>
          <t>unit</t>
        </is>
      </c>
      <c r="F1484" t="inlineStr">
        <is>
          <t>technosphere</t>
        </is>
      </c>
      <c r="G1484" t="n">
        <v>0</v>
      </c>
      <c r="H1484" t="inlineStr">
        <is>
          <t>photovoltaic slanted-roof installation, 93 kWp, single-Si, panel, mounted, on roof</t>
        </is>
      </c>
      <c r="I1484" t="inlineStr">
        <is>
          <t>(2,2,1,1,1,3); Calculation with average annual yield and share of technologies. Lifetime: 30a.</t>
        </is>
      </c>
      <c r="K1484" t="inlineStr">
        <is>
          <t>commercial</t>
        </is>
      </c>
      <c r="L1484">
        <f>L1483</f>
        <v>0.82233248462317254</v>
      </c>
      <c r="M1484" s="30">
        <f>INDEX(parameters!$D$41:$AG$178,MATCH('PV (extension)'!B1463,parameters!$C$41:$C$178,0),MATCH('PV (extension)'!A1484,parameters!$D$5:$AG$5,0))/L1484</f>
        <v>7.1388412148941149E-2</v>
      </c>
      <c r="N1484" s="3" t="inlineStr">
        <is>
          <t>roof-top</t>
        </is>
      </c>
      <c r="O1484">
        <f>INDEX(parameters!$C$196:$EJ$198,MATCH('PV (extension)'!N1484,parameters!$B$196:$B$198,0),MATCH('PV (extension)'!B1463,parameters!$C$195:$EJ$195,0))</f>
        <v>1721.1972734126371</v>
      </c>
      <c r="P1484" t="n">
        <v>93</v>
      </c>
      <c r="Q1484" t="n">
        <v>30</v>
      </c>
      <c r="R1484">
        <f>Q1484*P1484*O1484</f>
        <v>4802140.392821257</v>
      </c>
      <c r="S1484">
        <f>1/R1484</f>
        <v>2.0824047574596214E-7</v>
      </c>
    </row>
    <row r="1485" s="29">
      <c r="A1485" t="inlineStr">
        <is>
          <t>market for tap water</t>
        </is>
      </c>
      <c r="B1485" t="n">
        <v>0.0037026</v>
      </c>
      <c r="C1485" t="inlineStr">
        <is>
          <t>Europe without Switzerland</t>
        </is>
      </c>
      <c r="D1485" t="inlineStr">
        <is>
          <t>kilogram</t>
        </is>
      </c>
      <c r="F1485" t="inlineStr">
        <is>
          <t>technosphere</t>
        </is>
      </c>
      <c r="G1485" t="n">
        <v>0</v>
      </c>
      <c r="H1485" t="inlineStr">
        <is>
          <t>tap water</t>
        </is>
      </c>
      <c r="I1485" t="inlineStr">
        <is>
          <t>(2,2,1,1,1,3); Estimation 20l/m2 panel</t>
        </is>
      </c>
      <c r="M1485" s="30" t="n"/>
    </row>
    <row r="1486" s="29">
      <c r="A1486" t="inlineStr">
        <is>
          <t>treatment of wastewater, from residence, capacity 1.1E10l/year</t>
        </is>
      </c>
      <c r="B1486" t="n">
        <v>-3.3323e-06</v>
      </c>
      <c r="C1486" t="inlineStr">
        <is>
          <t>CH</t>
        </is>
      </c>
      <c r="D1486" t="inlineStr">
        <is>
          <t>cubic meter</t>
        </is>
      </c>
      <c r="F1486" t="inlineStr">
        <is>
          <t>technosphere</t>
        </is>
      </c>
      <c r="G1486" t="n">
        <v>0</v>
      </c>
      <c r="H1486" t="inlineStr">
        <is>
          <t>wastewater, from residence</t>
        </is>
      </c>
      <c r="I1486" t="inlineStr">
        <is>
          <t>(2,2,1,1,1,3); Estimation 20l/m2 panel</t>
        </is>
      </c>
      <c r="M1486" s="30" t="n"/>
    </row>
    <row r="1487" s="29">
      <c r="M1487" s="30" t="n"/>
    </row>
    <row r="1488" customFormat="1" s="28">
      <c r="A1488" s="28" t="inlineStr">
        <is>
          <t>Activity</t>
        </is>
      </c>
      <c r="B1488" s="28" t="inlineStr">
        <is>
          <t>electricity production, photovoltaic</t>
        </is>
      </c>
      <c r="M1488" s="30" t="n"/>
    </row>
    <row r="1489">
      <c r="A1489" t="inlineStr">
        <is>
          <t>comment</t>
        </is>
      </c>
      <c r="B148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")&amp;HLOOKUP(B1490,parameters!$C$195:$EJ$198,2,0)&amp;" kWh/kWp.
Annual output, Facade: "&amp;HLOOKUP(B1490,parameters!$C$195:$EJ$198,3,0)&amp;" kWh/kWp.
Annual output, Open-ground: "&amp;HLOOKUP(B1490,parameters!$C$195:$EJ$198,4,0)&amp;_xlfn._LONGTEXT("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")&amp;VLOOKUP(B1490,'extension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1721.19727341264 kWh/kWp.
Annual output, Facade: 1208.50021324717 kWh/kWp.
Annual output, Open-ground: 1831.06092916238 kWh/kWp.
Amount of solar energy transformed to electricity. Waste heat emission due to losses of electricity in the system.
Technology:  Electricity production with grid-connected photovoltaic power plants.
Time period:  Time of publications
Production volume: 10 GWh in 2025.
Sampling:  Statistical data and model calculations
Extrapolations:  Use of PV technology data investigated for other countries (Switzerland). Correction of average yield with Swiss data.
Uncertainty:  None
Author: Romain Sacchi, PSI, romain.sacchi@psi.ch</v>
      </c>
      <c r="M1489" s="30" t="n"/>
    </row>
    <row r="1490" s="29">
      <c r="A1490" t="inlineStr">
        <is>
          <t>location</t>
        </is>
      </c>
      <c r="B1490" t="inlineStr">
        <is>
          <t>AE</t>
        </is>
      </c>
    </row>
    <row r="1491" s="29">
      <c r="A1491" t="inlineStr">
        <is>
          <t>production amount</t>
        </is>
      </c>
      <c r="B1491" t="n">
        <v>1</v>
      </c>
    </row>
    <row r="1492" s="29">
      <c r="A1492" t="inlineStr">
        <is>
          <t>reference product</t>
        </is>
      </c>
      <c r="B1492" t="inlineStr">
        <is>
          <t>electricity, low voltage</t>
        </is>
      </c>
    </row>
    <row r="1493" s="29">
      <c r="A1493" t="inlineStr">
        <is>
          <t>source</t>
        </is>
      </c>
      <c r="B149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94" s="29">
      <c r="A1494" t="inlineStr">
        <is>
          <t>type</t>
        </is>
      </c>
      <c r="B1494" t="inlineStr">
        <is>
          <t>process</t>
        </is>
      </c>
    </row>
    <row r="1495" s="29">
      <c r="A1495" t="inlineStr">
        <is>
          <t>unit</t>
        </is>
      </c>
      <c r="B1495" t="inlineStr">
        <is>
          <t>kilowatt hour</t>
        </is>
      </c>
    </row>
    <row r="1496" s="29">
      <c r="A1496" t="inlineStr">
        <is>
          <t>Exchanges</t>
        </is>
      </c>
    </row>
    <row r="1497" customFormat="1" s="28">
      <c r="A1497" s="28" t="inlineStr">
        <is>
          <t>name</t>
        </is>
      </c>
      <c r="B1497" s="28" t="inlineStr">
        <is>
          <t>amount</t>
        </is>
      </c>
      <c r="C1497" s="28" t="inlineStr">
        <is>
          <t>location</t>
        </is>
      </c>
      <c r="D1497" s="28" t="inlineStr">
        <is>
          <t>unit</t>
        </is>
      </c>
      <c r="E1497" s="28" t="inlineStr">
        <is>
          <t>categories</t>
        </is>
      </c>
      <c r="F1497" s="28" t="inlineStr">
        <is>
          <t>type</t>
        </is>
      </c>
      <c r="G1497" s="28" t="inlineStr">
        <is>
          <t>uncertainty type</t>
        </is>
      </c>
      <c r="H1497" s="28" t="inlineStr">
        <is>
          <t>loc</t>
        </is>
      </c>
      <c r="I1497" s="28" t="inlineStr">
        <is>
          <t>scale</t>
        </is>
      </c>
      <c r="J1497" s="28" t="inlineStr">
        <is>
          <t>comment</t>
        </is>
      </c>
      <c r="K1497" s="28" t="inlineStr">
        <is>
          <t>negative</t>
        </is>
      </c>
      <c r="L1497" s="28" t="inlineStr">
        <is>
          <t>reference product</t>
        </is>
      </c>
      <c r="M1497" s="28" t="inlineStr">
        <is>
          <t>production volume</t>
        </is>
      </c>
      <c r="N1497" s="28" t="inlineStr">
        <is>
          <t>scope</t>
        </is>
      </c>
      <c r="O1497" s="28" t="inlineStr">
        <is>
          <t>scope share</t>
        </is>
      </c>
      <c r="P1497" s="28" t="inlineStr">
        <is>
          <t>tech share</t>
        </is>
      </c>
      <c r="Q1497" s="28" t="inlineStr">
        <is>
          <t>installation</t>
        </is>
      </c>
      <c r="R1497" s="28" t="inlineStr">
        <is>
          <t>productivity</t>
        </is>
      </c>
      <c r="S1497" s="28" t="inlineStr">
        <is>
          <t>kWp</t>
        </is>
      </c>
      <c r="T1497" s="28" t="inlineStr">
        <is>
          <t>lifetime</t>
        </is>
      </c>
      <c r="U1497" s="28" t="inlineStr">
        <is>
          <t>lifetime production</t>
        </is>
      </c>
      <c r="V1497" s="28" t="inlineStr">
        <is>
          <t>inverted lifetime production</t>
        </is>
      </c>
    </row>
    <row r="1498" s="29">
      <c r="A1498" t="inlineStr">
        <is>
          <t>Energy, solar, converted</t>
        </is>
      </c>
      <c r="B1498" t="n">
        <v>3.8503</v>
      </c>
      <c r="D1498" t="inlineStr">
        <is>
          <t>megajoule</t>
        </is>
      </c>
      <c r="E1498" t="inlineStr">
        <is>
          <t>natural resource::in air</t>
        </is>
      </c>
      <c r="F1498" t="inlineStr">
        <is>
          <t>biosphere</t>
        </is>
      </c>
      <c r="G1498" t="n">
        <v>2</v>
      </c>
      <c r="H1498" t="n">
        <v>1.348151067341848</v>
      </c>
      <c r="I1498" t="n">
        <v>0.04340984597628009</v>
      </c>
      <c r="J1498" t="inlineStr">
        <is>
          <t>(2,2,1,1,1,3); Energy loss in the system</t>
        </is>
      </c>
    </row>
    <row r="1499" s="29">
      <c r="A1499" t="inlineStr">
        <is>
          <t>Heat, waste</t>
        </is>
      </c>
      <c r="B1499" t="n">
        <v>0.25027</v>
      </c>
      <c r="D1499" t="inlineStr">
        <is>
          <t>megajoule</t>
        </is>
      </c>
      <c r="E1499" t="inlineStr">
        <is>
          <t>air</t>
        </is>
      </c>
      <c r="F1499" t="inlineStr">
        <is>
          <t>biosphere</t>
        </is>
      </c>
      <c r="G1499" t="n">
        <v>2</v>
      </c>
      <c r="H1499" t="n">
        <v>-1.385214943900327</v>
      </c>
      <c r="I1499" t="n">
        <v>0.02439508208471609</v>
      </c>
      <c r="J1499" t="inlineStr">
        <is>
          <t>(1,na,na,na,na,na); Calculation</t>
        </is>
      </c>
    </row>
    <row r="1500" s="29">
      <c r="A1500" t="inlineStr">
        <is>
          <t>electricity production, photovoltaic</t>
        </is>
      </c>
      <c r="B1500" t="n">
        <v>1</v>
      </c>
      <c r="C1500" t="inlineStr">
        <is>
          <t>AE</t>
        </is>
      </c>
      <c r="D1500" t="inlineStr">
        <is>
          <t>kilowatt hour</t>
        </is>
      </c>
      <c r="E1500" t="inlineStr">
        <is>
          <t>photovoltaic::power plants</t>
        </is>
      </c>
      <c r="F1500" t="inlineStr">
        <is>
          <t>production</t>
        </is>
      </c>
      <c r="G1500" t="n">
        <v>0</v>
      </c>
      <c r="H1500" t="n">
        <v>1</v>
      </c>
      <c r="L1500" t="inlineStr">
        <is>
          <t>electricity, low voltage</t>
        </is>
      </c>
      <c r="M1500">
        <f>VLOOKUP(C1500,'extension - production vol'!$B$6:$D$235,3,0)</f>
        <v>10</v>
      </c>
    </row>
    <row r="1501" ht="16" customHeight="1" s="29">
      <c r="A1501" t="inlineStr">
        <is>
          <t>photovoltaic flat-roof installation, 156 kWp, multi-Si, on roof</t>
        </is>
      </c>
      <c r="B1501" s="30">
        <f>P1501*V1501</f>
        <v>1.2534030451573796E-8</v>
      </c>
      <c r="C1501" t="inlineStr">
        <is>
          <t>CH</t>
        </is>
      </c>
      <c r="D1501" t="inlineStr">
        <is>
          <t>unit</t>
        </is>
      </c>
      <c r="F1501" t="inlineStr">
        <is>
          <t>technosphere</t>
        </is>
      </c>
      <c r="G1501" t="n">
        <v>2</v>
      </c>
      <c r="H1501" t="n">
        <v>-18.46800298604678</v>
      </c>
      <c r="I1501" t="n">
        <v>0.09798894162072011</v>
      </c>
      <c r="J1501" t="inlineStr">
        <is>
          <t>(2,2,1,1,1,3); Calculation with average annual yield and share of technologies. Lifetime: 30a.</t>
        </is>
      </c>
      <c r="L1501" t="inlineStr">
        <is>
          <t>photovoltaic flat-roof installation, 156 kWp, multi-Si, on roof</t>
        </is>
      </c>
      <c r="N1501" t="inlineStr">
        <is>
          <t>all</t>
        </is>
      </c>
      <c r="O1501" t="n">
        <v>1</v>
      </c>
      <c r="P1501" s="30">
        <f>INDEX(parameters!$D$41:$AG$178,MATCH('PV (extension)'!B1490,parameters!$C$41:$C$178,0),MATCH('PV (extension)'!A1501,parameters!$D$5:$AG$5,0))/O1501</f>
        <v>0.10096416269840058</v>
      </c>
      <c r="Q1501" s="3" t="inlineStr">
        <is>
          <t>roof-top</t>
        </is>
      </c>
      <c r="R1501">
        <f>INDEX(parameters!$C$196:$EJ$198,MATCH('PV (extension)'!Q1501,parameters!$B$196:$B$198,0),MATCH('PV (extension)'!B1490,parameters!$C$195:$EJ$195,0))</f>
        <v>1721.1972734126371</v>
      </c>
      <c r="S1501" t="n">
        <v>156</v>
      </c>
      <c r="T1501" t="n">
        <v>30</v>
      </c>
      <c r="U1501">
        <f>T1501*S1501*R1501</f>
        <v>8055203.2395711411</v>
      </c>
      <c r="V1501">
        <f>1/U1501</f>
        <v>1.2414336054086202E-7</v>
      </c>
    </row>
    <row r="1502" ht="16" customHeight="1" s="29">
      <c r="A1502" t="inlineStr">
        <is>
          <t>photovoltaic flat-roof installation, 156 kWp, single-Si, on roof</t>
        </is>
      </c>
      <c r="B1502" s="30">
        <f>P1502*V1502</f>
        <v>6.5473232263965827E-9</v>
      </c>
      <c r="C1502" t="inlineStr">
        <is>
          <t>CH</t>
        </is>
      </c>
      <c r="D1502" t="inlineStr">
        <is>
          <t>unit</t>
        </is>
      </c>
      <c r="F1502" t="inlineStr">
        <is>
          <t>technosphere</t>
        </is>
      </c>
      <c r="G1502" t="n">
        <v>2</v>
      </c>
      <c r="H1502" t="n">
        <v>-19.10362020104489</v>
      </c>
      <c r="I1502" t="n">
        <v>0.09798894162072011</v>
      </c>
      <c r="J1502" t="inlineStr">
        <is>
          <t>(2,2,1,1,1,3); Calculation with average annual yield and share of technologies. Lifetime: 30a.</t>
        </is>
      </c>
      <c r="L1502" t="inlineStr">
        <is>
          <t>photovoltaic flat-roof installation, 156 kWp, single-Si, on roof</t>
        </is>
      </c>
      <c r="N1502" t="inlineStr">
        <is>
          <t>all</t>
        </is>
      </c>
      <c r="O1502" t="n">
        <v>1</v>
      </c>
      <c r="P1502" s="30">
        <f>INDEX(parameters!$D$41:$AG$178,MATCH('PV (extension)'!B1490,parameters!$C$41:$C$178,0),MATCH('PV (extension)'!A1502,parameters!$D$5:$AG$5,0))/O1502</f>
        <v>5.2740019263789135E-2</v>
      </c>
      <c r="Q1502" s="3" t="inlineStr">
        <is>
          <t>roof-top</t>
        </is>
      </c>
      <c r="R1502">
        <f>INDEX(parameters!$C$196:$EJ$198,MATCH('PV (extension)'!Q1502,parameters!$B$196:$B$198,0),MATCH('PV (extension)'!B1490,parameters!$C$195:$EJ$195,0))</f>
        <v>1721.1972734126371</v>
      </c>
      <c r="S1502" t="n">
        <v>156</v>
      </c>
      <c r="T1502" t="n">
        <v>30</v>
      </c>
      <c r="U1502">
        <f>T1502*S1502*R1502</f>
        <v>8055203.2395711411</v>
      </c>
      <c r="V1502">
        <f>1/U1502</f>
        <v>1.2414336054086202E-7</v>
      </c>
    </row>
    <row r="1503" ht="16" customHeight="1" s="29">
      <c r="A1503" t="inlineStr">
        <is>
          <t>photovoltaic slanted-roof installation, 3 kWp, CIS, laminated, integrated, on roof</t>
        </is>
      </c>
      <c r="B1503" s="30">
        <f>P1503*V1503</f>
        <v>5.8720510655819628E-9</v>
      </c>
      <c r="C1503" t="inlineStr">
        <is>
          <t>CH</t>
        </is>
      </c>
      <c r="D1503" t="inlineStr">
        <is>
          <t>unit</t>
        </is>
      </c>
      <c r="F1503" t="inlineStr">
        <is>
          <t>technosphere</t>
        </is>
      </c>
      <c r="G1503" t="n">
        <v>2</v>
      </c>
      <c r="H1503" t="n">
        <v>-19.69743931800395</v>
      </c>
      <c r="I1503" t="n">
        <v>0.09798894162072011</v>
      </c>
      <c r="J1503" t="inlineStr">
        <is>
          <t>(2,2,1,1,1,3); Calculation with average annual yield and share of technologies. Lifetime: 30a.</t>
        </is>
      </c>
      <c r="L1503" t="inlineStr">
        <is>
          <t>photovoltaic slanted-roof installation, 3 kWp, CIS, laminated, integrated, on roof</t>
        </is>
      </c>
      <c r="N1503" t="inlineStr">
        <is>
          <t>all</t>
        </is>
      </c>
      <c r="O1503" t="n">
        <v>1</v>
      </c>
      <c r="P1503" s="30">
        <f>INDEX(parameters!$D$41:$AG$178,MATCH('PV (extension)'!B1490,parameters!$C$41:$C$178,0),MATCH('PV (extension)'!A1503,parameters!$D$5:$AG$5,0))/O1503</f>
        <v>9.0962624550774995E-4</v>
      </c>
      <c r="Q1503" s="3" t="inlineStr">
        <is>
          <t>roof-top</t>
        </is>
      </c>
      <c r="R1503">
        <f>INDEX(parameters!$C$196:$EJ$198,MATCH('PV (extension)'!Q1503,parameters!$B$196:$B$198,0),MATCH('PV (extension)'!B1490,parameters!$C$195:$EJ$195,0))</f>
        <v>1721.1972734126371</v>
      </c>
      <c r="S1503" t="n">
        <v>3</v>
      </c>
      <c r="T1503" t="n">
        <v>30</v>
      </c>
      <c r="U1503">
        <f>T1503*S1503*R1503</f>
        <v>154907.75460713732</v>
      </c>
      <c r="V1503">
        <f>1/U1503</f>
        <v>6.4554547481248256E-6</v>
      </c>
    </row>
    <row r="1504" ht="16" customHeight="1" s="29">
      <c r="A1504" t="inlineStr">
        <is>
          <t>photovoltaic slanted-roof installation, 3 kWp, CdTe, panel, mounted, on roof</t>
        </is>
      </c>
      <c r="B1504" s="30">
        <f>P1504*V1504</f>
        <v>3.8299314776904521E-8</v>
      </c>
      <c r="C1504" t="inlineStr">
        <is>
          <t>CH</t>
        </is>
      </c>
      <c r="D1504" t="inlineStr">
        <is>
          <t>unit</t>
        </is>
      </c>
      <c r="F1504" t="inlineStr">
        <is>
          <t>technosphere</t>
        </is>
      </c>
      <c r="G1504" t="n">
        <v>2</v>
      </c>
      <c r="H1504" t="n">
        <v>-16.69297991102503</v>
      </c>
      <c r="I1504" t="n">
        <v>0.09798894162072011</v>
      </c>
      <c r="J1504" t="inlineStr">
        <is>
          <t>(2,2,1,1,1,3); Calculation with average annual yield and share of technologies. Lifetime: 30a.</t>
        </is>
      </c>
      <c r="L1504" t="inlineStr">
        <is>
          <t>photovoltaic slanted-roof installation, 3 kWp, CdTe, panel, mounted, on roof</t>
        </is>
      </c>
      <c r="N1504" t="inlineStr">
        <is>
          <t>all</t>
        </is>
      </c>
      <c r="O1504" t="n">
        <v>1</v>
      </c>
      <c r="P1504" s="30">
        <f>INDEX(parameters!$D$41:$AG$178,MATCH('PV (extension)'!B1490,parameters!$C$41:$C$178,0),MATCH('PV (extension)'!A1504,parameters!$D$5:$AG$5,0))/O1504</f>
        <v>5.9328608550822341E-3</v>
      </c>
      <c r="Q1504" s="3" t="inlineStr">
        <is>
          <t>roof-top</t>
        </is>
      </c>
      <c r="R1504">
        <f>INDEX(parameters!$C$196:$EJ$198,MATCH('PV (extension)'!Q1504,parameters!$B$196:$B$198,0),MATCH('PV (extension)'!B1490,parameters!$C$195:$EJ$195,0))</f>
        <v>1721.1972734126371</v>
      </c>
      <c r="S1504" t="n">
        <v>3</v>
      </c>
      <c r="T1504" t="n">
        <v>30</v>
      </c>
      <c r="U1504">
        <f>T1504*S1504*R1504</f>
        <v>154907.75460713732</v>
      </c>
      <c r="V1504">
        <f>1/U1504</f>
        <v>6.4554547481248256E-6</v>
      </c>
    </row>
    <row r="1505" ht="16" customHeight="1" s="29">
      <c r="A1505" t="inlineStr">
        <is>
          <t>photovoltaic slanted-roof installation, 3 kWp, micro-Si, laminated, integrated, on roof</t>
        </is>
      </c>
      <c r="B1505" s="30">
        <f>P1505*V1505</f>
        <v>5.934473839935014E-10</v>
      </c>
      <c r="C1505" t="inlineStr">
        <is>
          <t>RER</t>
        </is>
      </c>
      <c r="D1505" t="inlineStr">
        <is>
          <t>unit</t>
        </is>
      </c>
      <c r="F1505" t="inlineStr">
        <is>
          <t>technosphere</t>
        </is>
      </c>
      <c r="G1505" t="n">
        <v>2</v>
      </c>
      <c r="H1505" t="n">
        <v>-21.54326959350907</v>
      </c>
      <c r="I1505" t="n">
        <v>0.09798894162072011</v>
      </c>
      <c r="J1505" t="inlineStr">
        <is>
          <t>(2,2,1,1,1,3); Calculation with average annual yield and share of technologies. Lifetime: 30a.</t>
        </is>
      </c>
      <c r="L1505" t="inlineStr">
        <is>
          <t>photovoltaic slanted-roof installation, 3 kWp, micro-Si, laminated, integrated, on roof</t>
        </is>
      </c>
      <c r="N1505" t="inlineStr">
        <is>
          <t>all</t>
        </is>
      </c>
      <c r="O1505" t="n">
        <v>1</v>
      </c>
      <c r="P1505" s="30">
        <f>INDEX(parameters!$D$41:$AG$178,MATCH('PV (extension)'!B1490,parameters!$C$41:$C$178,0),MATCH('PV (extension)'!A1505,parameters!$D$5:$AG$5,0))/O1505</f>
        <v>9.1929601731912907E-5</v>
      </c>
      <c r="Q1505" s="3" t="inlineStr">
        <is>
          <t>roof-top</t>
        </is>
      </c>
      <c r="R1505">
        <f>INDEX(parameters!$C$196:$EJ$198,MATCH('PV (extension)'!Q1505,parameters!$B$196:$B$198,0),MATCH('PV (extension)'!B1490,parameters!$C$195:$EJ$195,0))</f>
        <v>1721.1972734126371</v>
      </c>
      <c r="S1505" t="n">
        <v>3</v>
      </c>
      <c r="T1505" t="n">
        <v>30</v>
      </c>
      <c r="U1505">
        <f>T1505*S1505*R1505</f>
        <v>154907.75460713732</v>
      </c>
      <c r="V1505">
        <f>1/U1505</f>
        <v>6.4554547481248256E-6</v>
      </c>
    </row>
    <row r="1506" ht="16" customHeight="1" s="29">
      <c r="A1506" t="inlineStr">
        <is>
          <t>photovoltaic slanted-roof installation, 3 kWp, micro-Si, panel, mounted, on roof</t>
        </is>
      </c>
      <c r="B1506" s="30">
        <f>P1506*V1506</f>
        <v>1.0316979758421901E-8</v>
      </c>
      <c r="C1506" t="inlineStr">
        <is>
          <t>RER</t>
        </is>
      </c>
      <c r="D1506" t="inlineStr">
        <is>
          <t>unit</t>
        </is>
      </c>
      <c r="F1506" t="inlineStr">
        <is>
          <t>technosphere</t>
        </is>
      </c>
      <c r="G1506" t="n">
        <v>2</v>
      </c>
      <c r="H1506" t="n">
        <v>-18.72987249989203</v>
      </c>
      <c r="I1506" t="n">
        <v>0.09798894162072011</v>
      </c>
      <c r="J1506" t="inlineStr">
        <is>
          <t>(2,2,1,1,1,3); Calculation with average annual yield and share of technologies. Lifetime: 30a.</t>
        </is>
      </c>
      <c r="L1506" t="inlineStr">
        <is>
          <t>photovoltaic slanted-roof installation, 3 kWp, micro-Si, panel, mounted, on roof</t>
        </is>
      </c>
      <c r="N1506" t="inlineStr">
        <is>
          <t>all</t>
        </is>
      </c>
      <c r="O1506" t="n">
        <v>1</v>
      </c>
      <c r="P1506" s="30">
        <f>INDEX(parameters!$D$41:$AG$178,MATCH('PV (extension)'!B1490,parameters!$C$41:$C$178,0),MATCH('PV (extension)'!A1506,parameters!$D$5:$AG$5,0))/O1506</f>
        <v>1.5981801687044229E-3</v>
      </c>
      <c r="Q1506" s="3" t="inlineStr">
        <is>
          <t>roof-top</t>
        </is>
      </c>
      <c r="R1506">
        <f>INDEX(parameters!$C$196:$EJ$198,MATCH('PV (extension)'!Q1506,parameters!$B$196:$B$198,0),MATCH('PV (extension)'!B1490,parameters!$C$195:$EJ$195,0))</f>
        <v>1721.1972734126371</v>
      </c>
      <c r="S1506" t="n">
        <v>3</v>
      </c>
      <c r="T1506" t="n">
        <v>30</v>
      </c>
      <c r="U1506">
        <f>T1506*S1506*R1506</f>
        <v>154907.75460713732</v>
      </c>
      <c r="V1506">
        <f>1/U1506</f>
        <v>6.4554547481248256E-6</v>
      </c>
    </row>
    <row r="1507" s="29">
      <c r="A1507" t="inlineStr">
        <is>
          <t>photovoltaic open ground installation, 570 kWp, CIS, on open ground</t>
        </is>
      </c>
      <c r="B1507" s="30">
        <f>P1507*V1507</f>
        <v>3.2270256362567145E-10</v>
      </c>
      <c r="C1507" t="inlineStr">
        <is>
          <t>RER</t>
        </is>
      </c>
      <c r="D1507" t="inlineStr">
        <is>
          <t>unit</t>
        </is>
      </c>
      <c r="F1507" t="inlineStr">
        <is>
          <t>technosphere</t>
        </is>
      </c>
      <c r="G1507" t="n">
        <v>2</v>
      </c>
      <c r="H1507" t="n">
        <v>-21.66656811806742</v>
      </c>
      <c r="I1507" t="n">
        <v>0.09798894162072011</v>
      </c>
      <c r="J1507" t="inlineStr">
        <is>
          <t>(2,2,1,1,1,3); Calculation with average annual yield and share of technologies. Lifetime: 30a.</t>
        </is>
      </c>
      <c r="L1507" t="inlineStr">
        <is>
          <t>photovoltaic open ground installation, 570 kWp, CIS, on open ground</t>
        </is>
      </c>
      <c r="N1507" t="inlineStr">
        <is>
          <t>all</t>
        </is>
      </c>
      <c r="O1507" t="n">
        <v>1</v>
      </c>
      <c r="P1507" s="30">
        <f>INDEX(parameters!$D$41:$AG$178,MATCH('PV (extension)'!B1490,parameters!$C$41:$C$178,0),MATCH('PV (extension)'!A1507,parameters!$D$5:$AG$5,0))/O1507</f>
        <v>1.0104185757523119E-2</v>
      </c>
      <c r="Q1507" t="inlineStr">
        <is>
          <t>central</t>
        </is>
      </c>
      <c r="R1507">
        <f>INDEX(parameters!$C$196:$EJ$198,MATCH('PV (extension)'!Q1507,parameters!$B$196:$B$198,0),MATCH('PV (extension)'!B1490,parameters!$C$195:$EJ$195,0))</f>
        <v>1831.06092916238</v>
      </c>
      <c r="S1507" t="n">
        <v>570</v>
      </c>
      <c r="T1507" t="n">
        <v>30</v>
      </c>
      <c r="U1507">
        <f>T1507*S1507*R1507</f>
        <v>31311141.888676699</v>
      </c>
      <c r="V1507">
        <f>1/U1507</f>
        <v>3.1937512964407025E-8</v>
      </c>
    </row>
    <row r="1508" s="29">
      <c r="A1508" t="inlineStr">
        <is>
          <t>photovoltaic open ground installation, 570 kWp, CdTe, on open ground</t>
        </is>
      </c>
      <c r="B1508" s="30">
        <f>P1508*V1508</f>
        <v>2.370548156811253E-9</v>
      </c>
      <c r="C1508" t="inlineStr">
        <is>
          <t>RER</t>
        </is>
      </c>
      <c r="D1508" t="inlineStr">
        <is>
          <t>unit</t>
        </is>
      </c>
      <c r="F1508" t="inlineStr">
        <is>
          <t>technosphere</t>
        </is>
      </c>
      <c r="G1508" t="n">
        <v>2</v>
      </c>
      <c r="H1508" t="n">
        <v>-21.47552628199886</v>
      </c>
      <c r="I1508" t="n">
        <v>0.09798894162072011</v>
      </c>
      <c r="J1508" t="inlineStr">
        <is>
          <t>(2,2,1,1,1,3); Calculation with average annual yield and share of technologies. Lifetime: 30a.</t>
        </is>
      </c>
      <c r="L1508" t="inlineStr">
        <is>
          <t>photovoltaic open ground installation, 570 kWp, CdTe, on open ground</t>
        </is>
      </c>
      <c r="N1508" t="inlineStr">
        <is>
          <t>all</t>
        </is>
      </c>
      <c r="O1508" t="n">
        <v>1</v>
      </c>
      <c r="P1508" s="30">
        <f>INDEX(parameters!$D$41:$AG$178,MATCH('PV (extension)'!B1490,parameters!$C$41:$C$178,0),MATCH('PV (extension)'!A1508,parameters!$D$5:$AG$5,0))/O1508</f>
        <v>7.4224569691858172E-2</v>
      </c>
      <c r="Q1508" t="inlineStr">
        <is>
          <t>central</t>
        </is>
      </c>
      <c r="R1508">
        <f>INDEX(parameters!$C$196:$EJ$198,MATCH('PV (extension)'!Q1508,parameters!$B$196:$B$198,0),MATCH('PV (extension)'!B1490,parameters!$C$195:$EJ$195,0))</f>
        <v>1831.06092916238</v>
      </c>
      <c r="S1508" t="n">
        <v>570</v>
      </c>
      <c r="T1508" t="n">
        <v>30</v>
      </c>
      <c r="U1508">
        <f>T1508*S1508*R1508</f>
        <v>31311141.888676699</v>
      </c>
      <c r="V1508">
        <f>1/U1508</f>
        <v>3.1937512964407025E-8</v>
      </c>
    </row>
    <row r="1509" s="29">
      <c r="A1509" t="inlineStr">
        <is>
          <t>photovoltaic open ground installation, 570 kWp, micro-Si, on open ground</t>
        </is>
      </c>
      <c r="B1509" s="30">
        <f>P1509*V1509</f>
        <v>2.512612828289762E-11</v>
      </c>
      <c r="C1509" t="inlineStr">
        <is>
          <t>RER</t>
        </is>
      </c>
      <c r="D1509" t="inlineStr">
        <is>
          <t>unit</t>
        </is>
      </c>
      <c r="F1509" t="inlineStr">
        <is>
          <t>technosphere</t>
        </is>
      </c>
      <c r="G1509" t="n">
        <v>2</v>
      </c>
      <c r="H1509" t="n">
        <v>-23.51240679473371</v>
      </c>
      <c r="I1509" t="n">
        <v>0.09798894162072011</v>
      </c>
      <c r="J1509" t="inlineStr">
        <is>
          <t>(2,2,1,1,1,3); Calculation with average annual yield and share of technologies. Lifetime: 30a.</t>
        </is>
      </c>
      <c r="L1509" t="inlineStr">
        <is>
          <t>photovoltaic open ground installation, 570 kWp, micro-Si, on open ground</t>
        </is>
      </c>
      <c r="N1509" t="inlineStr">
        <is>
          <t>all</t>
        </is>
      </c>
      <c r="O1509" t="n">
        <v>1</v>
      </c>
      <c r="P1509" s="30">
        <f>INDEX(parameters!$D$41:$AG$178,MATCH('PV (extension)'!B1490,parameters!$C$41:$C$178,0),MATCH('PV (extension)'!A1509,parameters!$D$5:$AG$5,0))/O1509</f>
        <v>7.867277677789E-4</v>
      </c>
      <c r="Q1509" t="inlineStr">
        <is>
          <t>central</t>
        </is>
      </c>
      <c r="R1509">
        <f>INDEX(parameters!$C$196:$EJ$198,MATCH('PV (extension)'!Q1509,parameters!$B$196:$B$198,0),MATCH('PV (extension)'!B1490,parameters!$C$195:$EJ$195,0))</f>
        <v>1831.06092916238</v>
      </c>
      <c r="S1509" t="n">
        <v>570</v>
      </c>
      <c r="T1509" t="n">
        <v>30</v>
      </c>
      <c r="U1509">
        <f>T1509*S1509*R1509</f>
        <v>31311141.888676699</v>
      </c>
      <c r="V1509">
        <f>1/U1509</f>
        <v>3.1937512964407025E-8</v>
      </c>
    </row>
    <row r="1510" s="29">
      <c r="A1510" t="inlineStr">
        <is>
          <t>photovoltaic open ground installation, 570 kWp, multi-Si, on open ground</t>
        </is>
      </c>
      <c r="B1510" s="30">
        <f>P1510*V1510</f>
        <v>8.4084388267850289E-9</v>
      </c>
      <c r="C1510" t="inlineStr">
        <is>
          <t>RER</t>
        </is>
      </c>
      <c r="D1510" t="inlineStr">
        <is>
          <t>unit</t>
        </is>
      </c>
      <c r="F1510" t="inlineStr">
        <is>
          <t>technosphere</t>
        </is>
      </c>
      <c r="G1510" t="n">
        <v>2</v>
      </c>
      <c r="H1510" t="n">
        <v>-18.20082258362968</v>
      </c>
      <c r="I1510" t="n">
        <v>0.09798894162072011</v>
      </c>
      <c r="J1510" t="inlineStr">
        <is>
          <t>(2,2,1,1,1,3); Calculation with average annual yield and share of technologies. Lifetime: 30a.</t>
        </is>
      </c>
      <c r="L1510" t="inlineStr">
        <is>
          <t>photovoltaic open ground installation, 570 kWp, multi-Si, on open ground</t>
        </is>
      </c>
      <c r="N1510" t="inlineStr">
        <is>
          <t>all</t>
        </is>
      </c>
      <c r="O1510" t="n">
        <v>1</v>
      </c>
      <c r="P1510" s="30">
        <f>INDEX(parameters!$D$41:$AG$178,MATCH('PV (extension)'!B1490,parameters!$C$41:$C$178,0),MATCH('PV (extension)'!A1510,parameters!$D$5:$AG$5,0))/O1510</f>
        <v>0.2632778211677243</v>
      </c>
      <c r="Q1510" t="inlineStr">
        <is>
          <t>central</t>
        </is>
      </c>
      <c r="R1510">
        <f>INDEX(parameters!$C$196:$EJ$198,MATCH('PV (extension)'!Q1510,parameters!$B$196:$B$198,0),MATCH('PV (extension)'!B1490,parameters!$C$195:$EJ$195,0))</f>
        <v>1831.06092916238</v>
      </c>
      <c r="S1510" t="n">
        <v>570</v>
      </c>
      <c r="T1510" t="n">
        <v>30</v>
      </c>
      <c r="U1510">
        <f>T1510*S1510*R1510</f>
        <v>31311141.888676699</v>
      </c>
      <c r="V1510">
        <f>1/U1510</f>
        <v>3.1937512964407025E-8</v>
      </c>
    </row>
    <row r="1511" s="29">
      <c r="A1511" t="inlineStr">
        <is>
          <t>photovoltaic open ground installation, 570 kWp, single-Si, on open ground</t>
        </is>
      </c>
      <c r="B1511" s="30">
        <f>P1511*V1511</f>
        <v>4.4601979583246788E-9</v>
      </c>
      <c r="C1511" t="inlineStr">
        <is>
          <t>RER</t>
        </is>
      </c>
      <c r="D1511" t="inlineStr">
        <is>
          <t>unit</t>
        </is>
      </c>
      <c r="F1511" t="inlineStr">
        <is>
          <t>technosphere</t>
        </is>
      </c>
      <c r="G1511" t="n">
        <v>2</v>
      </c>
      <c r="H1511" t="n">
        <v>-18.8364689523836</v>
      </c>
      <c r="I1511" t="n">
        <v>0.09798894162072011</v>
      </c>
      <c r="J1511" t="inlineStr">
        <is>
          <t>(2,2,1,1,1,3); Calculation with average annual yield and share of technologies. Lifetime: 30a.</t>
        </is>
      </c>
      <c r="L1511" t="inlineStr">
        <is>
          <t>photovoltaic open ground installation, 570 kWp, single-Si, on open ground</t>
        </is>
      </c>
      <c r="N1511" t="inlineStr">
        <is>
          <t>all</t>
        </is>
      </c>
      <c r="O1511" t="n">
        <v>1</v>
      </c>
      <c r="P1511" s="30">
        <f>INDEX(parameters!$D$41:$AG$178,MATCH('PV (extension)'!B1490,parameters!$C$41:$C$178,0),MATCH('PV (extension)'!A1511,parameters!$D$5:$AG$5,0))/O1511</f>
        <v>0.13965389112469015</v>
      </c>
      <c r="Q1511" t="inlineStr">
        <is>
          <t>central</t>
        </is>
      </c>
      <c r="R1511">
        <f>INDEX(parameters!$C$196:$EJ$198,MATCH('PV (extension)'!Q1511,parameters!$B$196:$B$198,0),MATCH('PV (extension)'!B1490,parameters!$C$195:$EJ$195,0))</f>
        <v>1831.06092916238</v>
      </c>
      <c r="S1511" t="n">
        <v>570</v>
      </c>
      <c r="T1511" t="n">
        <v>30</v>
      </c>
      <c r="U1511">
        <f>T1511*S1511*R1511</f>
        <v>31311141.888676699</v>
      </c>
      <c r="V1511">
        <f>1/U1511</f>
        <v>3.1937512964407025E-8</v>
      </c>
    </row>
    <row r="1512" ht="16" customHeight="1" s="29">
      <c r="A1512" t="inlineStr">
        <is>
          <t>photovoltaic slanted-roof installation, 93 kWp, multi-Si, laminated, integrated, on roof</t>
        </is>
      </c>
      <c r="B1512" s="30">
        <f>P1512*V1512</f>
        <v>1.3763569910765779E-9</v>
      </c>
      <c r="C1512" t="inlineStr">
        <is>
          <t>CH</t>
        </is>
      </c>
      <c r="D1512" t="inlineStr">
        <is>
          <t>unit</t>
        </is>
      </c>
      <c r="F1512" t="inlineStr">
        <is>
          <t>technosphere</t>
        </is>
      </c>
      <c r="G1512" t="n">
        <v>2</v>
      </c>
      <c r="H1512" t="n">
        <v>-20.65878981776205</v>
      </c>
      <c r="I1512" t="n">
        <v>0.09798894162072011</v>
      </c>
      <c r="J1512" t="inlineStr">
        <is>
          <t>(2,2,1,1,1,3); Calculation with average annual yield and share of technologies. Lifetime: 30a.</t>
        </is>
      </c>
      <c r="L1512" t="inlineStr">
        <is>
          <t>photovoltaic slanted-roof installation, 93 kWp, multi-Si, laminated, integrated, on roof</t>
        </is>
      </c>
      <c r="N1512" t="inlineStr">
        <is>
          <t>all</t>
        </is>
      </c>
      <c r="O1512" t="n">
        <v>1</v>
      </c>
      <c r="P1512" s="30">
        <f>INDEX(parameters!$D$41:$AG$178,MATCH('PV (extension)'!B1490,parameters!$C$41:$C$178,0),MATCH('PV (extension)'!A1512,parameters!$D$5:$AG$5,0))/O1512</f>
        <v>6.6094595017907607E-3</v>
      </c>
      <c r="Q1512" s="3" t="inlineStr">
        <is>
          <t>roof-top</t>
        </is>
      </c>
      <c r="R1512">
        <f>INDEX(parameters!$C$196:$EJ$198,MATCH('PV (extension)'!Q1512,parameters!$B$196:$B$198,0),MATCH('PV (extension)'!B1490,parameters!$C$195:$EJ$195,0))</f>
        <v>1721.1972734126371</v>
      </c>
      <c r="S1512" t="n">
        <v>93</v>
      </c>
      <c r="T1512" t="n">
        <v>30</v>
      </c>
      <c r="U1512">
        <f>T1512*S1512*R1512</f>
        <v>4802140.392821257</v>
      </c>
      <c r="V1512">
        <f>1/U1512</f>
        <v>2.0824047574596214E-7</v>
      </c>
    </row>
    <row r="1513" ht="16" customHeight="1" s="29">
      <c r="A1513" t="inlineStr">
        <is>
          <t>photovoltaic slanted-roof installation, 93 kWp, multi-Si, panel, mounted, on roof</t>
        </is>
      </c>
      <c r="B1513" s="30">
        <f>P1513*V1513</f>
        <v>2.3338132678402802E-8</v>
      </c>
      <c r="C1513" t="inlineStr">
        <is>
          <t>CH</t>
        </is>
      </c>
      <c r="D1513" t="inlineStr">
        <is>
          <t>unit</t>
        </is>
      </c>
      <c r="F1513" t="inlineStr">
        <is>
          <t>technosphere</t>
        </is>
      </c>
      <c r="G1513" t="n">
        <v>2</v>
      </c>
      <c r="H1513" t="n">
        <v>-17.84536035000586</v>
      </c>
      <c r="I1513" t="n">
        <v>0.09798894162072011</v>
      </c>
      <c r="J1513" t="inlineStr">
        <is>
          <t>(2,2,1,1,1,3); Calculation with average annual yield and share of technologies. Lifetime: 30a.</t>
        </is>
      </c>
      <c r="L1513" t="inlineStr">
        <is>
          <t>photovoltaic slanted-roof installation, 93 kWp, multi-Si, panel, mounted, on roof</t>
        </is>
      </c>
      <c r="N1513" t="inlineStr">
        <is>
          <t>all</t>
        </is>
      </c>
      <c r="O1513" t="n">
        <v>1</v>
      </c>
      <c r="P1513" s="30">
        <f>INDEX(parameters!$D$41:$AG$178,MATCH('PV (extension)'!B1490,parameters!$C$41:$C$178,0),MATCH('PV (extension)'!A1513,parameters!$D$5:$AG$5,0))/O1513</f>
        <v>0.11207298962797985</v>
      </c>
      <c r="Q1513" s="3" t="inlineStr">
        <is>
          <t>roof-top</t>
        </is>
      </c>
      <c r="R1513">
        <f>INDEX(parameters!$C$196:$EJ$198,MATCH('PV (extension)'!Q1513,parameters!$B$196:$B$198,0),MATCH('PV (extension)'!B1490,parameters!$C$195:$EJ$195,0))</f>
        <v>1721.1972734126371</v>
      </c>
      <c r="S1513" t="n">
        <v>93</v>
      </c>
      <c r="T1513" t="n">
        <v>30</v>
      </c>
      <c r="U1513">
        <f>T1513*S1513*R1513</f>
        <v>4802140.392821257</v>
      </c>
      <c r="V1513">
        <f>1/U1513</f>
        <v>2.0824047574596214E-7</v>
      </c>
    </row>
    <row r="1514" ht="16" customHeight="1" s="29">
      <c r="A1514" t="inlineStr">
        <is>
          <t>photovoltaic slanted-roof installation, 93 kWp, single-Si, laminated, integrated, on roof</t>
        </is>
      </c>
      <c r="B1514" s="30">
        <f>P1514*V1514</f>
        <v>7.2760193039231632E-10</v>
      </c>
      <c r="C1514" t="inlineStr">
        <is>
          <t>CH</t>
        </is>
      </c>
      <c r="D1514" t="inlineStr">
        <is>
          <t>unit</t>
        </is>
      </c>
      <c r="F1514" t="inlineStr">
        <is>
          <t>technosphere</t>
        </is>
      </c>
      <c r="G1514" t="n">
        <v>2</v>
      </c>
      <c r="H1514" t="n">
        <v>-21.2944254997521</v>
      </c>
      <c r="I1514" t="n">
        <v>0.09798894162072011</v>
      </c>
      <c r="J1514" t="inlineStr">
        <is>
          <t>(2,2,1,1,1,3); Calculation with average annual yield and share of technologies. Lifetime: 30a.</t>
        </is>
      </c>
      <c r="L1514" t="inlineStr">
        <is>
          <t>photovoltaic slanted-roof installation, 93 kWp, single-Si, laminated, integrated, on roof</t>
        </is>
      </c>
      <c r="N1514" t="inlineStr">
        <is>
          <t>all</t>
        </is>
      </c>
      <c r="O1514" t="n">
        <v>1</v>
      </c>
      <c r="P1514" s="30">
        <f>INDEX(parameters!$D$41:$AG$178,MATCH('PV (extension)'!B1490,parameters!$C$41:$C$178,0),MATCH('PV (extension)'!A1514,parameters!$D$5:$AG$5,0))/O1514</f>
        <v>3.4940466198316628E-3</v>
      </c>
      <c r="Q1514" s="3" t="inlineStr">
        <is>
          <t>roof-top</t>
        </is>
      </c>
      <c r="R1514">
        <f>INDEX(parameters!$C$196:$EJ$198,MATCH('PV (extension)'!Q1514,parameters!$B$196:$B$198,0),MATCH('PV (extension)'!B1490,parameters!$C$195:$EJ$195,0))</f>
        <v>1721.1972734126371</v>
      </c>
      <c r="S1514" t="n">
        <v>93</v>
      </c>
      <c r="T1514" t="n">
        <v>30</v>
      </c>
      <c r="U1514">
        <f>T1514*S1514*R1514</f>
        <v>4802140.392821257</v>
      </c>
      <c r="V1514">
        <f>1/U1514</f>
        <v>2.0824047574596214E-7</v>
      </c>
    </row>
    <row r="1515" ht="16" customHeight="1" s="29">
      <c r="A1515" t="inlineStr">
        <is>
          <t>photovoltaic slanted-roof installation, 93 kWp, single-Si, panel, mounted, on roof</t>
        </is>
      </c>
      <c r="B1515" s="30">
        <f>P1515*V1515</f>
        <v>1.2224759280986507E-8</v>
      </c>
      <c r="C1515" t="inlineStr">
        <is>
          <t>CH</t>
        </is>
      </c>
      <c r="D1515" t="inlineStr">
        <is>
          <t>unit</t>
        </is>
      </c>
      <c r="F1515" t="inlineStr">
        <is>
          <t>technosphere</t>
        </is>
      </c>
      <c r="G1515" t="n">
        <v>2</v>
      </c>
      <c r="H1515" t="n">
        <v>-18.48100416113547</v>
      </c>
      <c r="I1515" t="n">
        <v>0.09798894162072011</v>
      </c>
      <c r="J1515" t="inlineStr">
        <is>
          <t>(2,2,1,1,1,3); Calculation with average annual yield and share of technologies. Lifetime: 30a.</t>
        </is>
      </c>
      <c r="L1515" t="inlineStr">
        <is>
          <t>photovoltaic slanted-roof installation, 93 kWp, single-Si, panel, mounted, on roof</t>
        </is>
      </c>
      <c r="N1515" t="inlineStr">
        <is>
          <t>all</t>
        </is>
      </c>
      <c r="O1515" t="n">
        <v>1</v>
      </c>
      <c r="P1515" s="30">
        <f>INDEX(parameters!$D$41:$AG$178,MATCH('PV (extension)'!B1490,parameters!$C$41:$C$178,0),MATCH('PV (extension)'!A1515,parameters!$D$5:$AG$5,0))/O1515</f>
        <v>5.8705010335741853E-2</v>
      </c>
      <c r="Q1515" s="3" t="inlineStr">
        <is>
          <t>roof-top</t>
        </is>
      </c>
      <c r="R1515">
        <f>INDEX(parameters!$C$196:$EJ$198,MATCH('PV (extension)'!Q1515,parameters!$B$196:$B$198,0),MATCH('PV (extension)'!B1490,parameters!$C$195:$EJ$195,0))</f>
        <v>1721.1972734126371</v>
      </c>
      <c r="S1515" t="n">
        <v>93</v>
      </c>
      <c r="T1515" t="n">
        <v>30</v>
      </c>
      <c r="U1515">
        <f>T1515*S1515*R1515</f>
        <v>4802140.392821257</v>
      </c>
      <c r="V1515">
        <f>1/U1515</f>
        <v>2.0824047574596214E-7</v>
      </c>
    </row>
    <row r="1516" s="29">
      <c r="A1516" t="inlineStr">
        <is>
          <t>photovoltaic facade installation, 3kWp, multi-Si, laminated, integrated, at building</t>
        </is>
      </c>
      <c r="B1516" s="30">
        <f>P1516*V1516</f>
        <v>3.0216189460455377E-8</v>
      </c>
      <c r="C1516" t="inlineStr">
        <is>
          <t>APAC</t>
        </is>
      </c>
      <c r="D1516" t="inlineStr">
        <is>
          <t>unit</t>
        </is>
      </c>
      <c r="F1516" t="inlineStr">
        <is>
          <t>technosphere</t>
        </is>
      </c>
      <c r="G1516" t="n">
        <v>2</v>
      </c>
      <c r="H1516" t="n">
        <v>-17.5612990452514</v>
      </c>
      <c r="I1516" t="n">
        <v>0.09798894162072011</v>
      </c>
      <c r="J1516" t="inlineStr">
        <is>
          <t>(2,2,1,1,1,3); Calculation with average annual yield and share of technologies. Lifetime: 30a.</t>
        </is>
      </c>
      <c r="L1516" t="inlineStr">
        <is>
          <t>photovoltaic facade installation, 3kWp, multi-Si, laminated, integrated, at building</t>
        </is>
      </c>
      <c r="N1516" t="inlineStr">
        <is>
          <t>all</t>
        </is>
      </c>
      <c r="O1516" t="n">
        <v>1</v>
      </c>
      <c r="P1516" s="30">
        <f>INDEX(parameters!$D$41:$AG$178,MATCH('PV (extension)'!B1490,parameters!$C$41:$C$178,0),MATCH('PV (extension)'!A1516,parameters!$D$5:$AG$5,0))/O1516</f>
        <v>3.2864644265829519E-3</v>
      </c>
      <c r="Q1516" t="inlineStr">
        <is>
          <t>façade</t>
        </is>
      </c>
      <c r="R1516">
        <f>INDEX(parameters!$C$196:$EJ$198,MATCH('PV (extension)'!Q1516,parameters!$B$196:$B$198,0),MATCH('PV (extension)'!B1490,parameters!$C$195:$EJ$195,0))</f>
        <v>1208.5002132471709</v>
      </c>
      <c r="S1516" t="n">
        <v>3</v>
      </c>
      <c r="T1516" t="n">
        <v>30</v>
      </c>
      <c r="U1516">
        <f>T1516*S1516*R1516</f>
        <v>108765.01919224538</v>
      </c>
      <c r="V1516">
        <f>1/U1516</f>
        <v>9.1941325200565674E-6</v>
      </c>
    </row>
    <row r="1517" s="29">
      <c r="A1517" t="inlineStr">
        <is>
          <t>photovoltaic facade installation, 3kWp, multi-Si, panel, mounted, at building</t>
        </is>
      </c>
      <c r="B1517" s="30">
        <f>P1517*V1517</f>
        <v>2.9634084607332526E-8</v>
      </c>
      <c r="C1517" t="inlineStr">
        <is>
          <t>APAC</t>
        </is>
      </c>
      <c r="D1517" t="inlineStr">
        <is>
          <t>unit</t>
        </is>
      </c>
      <c r="F1517" t="inlineStr">
        <is>
          <t>technosphere</t>
        </is>
      </c>
      <c r="G1517" t="n">
        <v>2</v>
      </c>
      <c r="H1517" t="n">
        <v>-17.5612990452514</v>
      </c>
      <c r="I1517" t="n">
        <v>0.09798894162072011</v>
      </c>
      <c r="J1517" t="inlineStr">
        <is>
          <t>(2,2,1,1,1,3); Calculation with average annual yield and share of technologies. Lifetime: 30a.</t>
        </is>
      </c>
      <c r="L1517" t="inlineStr">
        <is>
          <t>photovoltaic facade installation, 3kWp, multi-Si, panel, mounted, at building</t>
        </is>
      </c>
      <c r="N1517" t="inlineStr">
        <is>
          <t>all</t>
        </is>
      </c>
      <c r="O1517" t="n">
        <v>1</v>
      </c>
      <c r="P1517" s="30">
        <f>INDEX(parameters!$D$41:$AG$178,MATCH('PV (extension)'!B1490,parameters!$C$41:$C$178,0),MATCH('PV (extension)'!A1517,parameters!$D$5:$AG$5,0))/O1517</f>
        <v>3.2231517810611459E-3</v>
      </c>
      <c r="Q1517" t="inlineStr">
        <is>
          <t>façade</t>
        </is>
      </c>
      <c r="R1517">
        <f>INDEX(parameters!$C$196:$EJ$198,MATCH('PV (extension)'!Q1517,parameters!$B$196:$B$198,0),MATCH('PV (extension)'!B1490,parameters!$C$195:$EJ$195,0))</f>
        <v>1208.5002132471709</v>
      </c>
      <c r="S1517" t="n">
        <v>3</v>
      </c>
      <c r="T1517" t="n">
        <v>30</v>
      </c>
      <c r="U1517">
        <f>T1517*S1517*R1517</f>
        <v>108765.01919224538</v>
      </c>
      <c r="V1517">
        <f>1/U1517</f>
        <v>9.1941325200565674E-6</v>
      </c>
    </row>
    <row r="1518" s="29">
      <c r="A1518" t="inlineStr">
        <is>
          <t>photovoltaic facade installation, 3kWp, single-Si, laminated, integrated, at building</t>
        </is>
      </c>
      <c r="B1518" s="30">
        <f>P1518*V1518</f>
        <v>1.592963777646486E-8</v>
      </c>
      <c r="C1518" t="inlineStr">
        <is>
          <t>APAC</t>
        </is>
      </c>
      <c r="D1518" t="inlineStr">
        <is>
          <t>unit</t>
        </is>
      </c>
      <c r="F1518" t="inlineStr">
        <is>
          <t>technosphere</t>
        </is>
      </c>
      <c r="G1518" t="n">
        <v>2</v>
      </c>
      <c r="H1518" t="n">
        <v>-18.19689739735082</v>
      </c>
      <c r="I1518" t="n">
        <v>0.09798894162072011</v>
      </c>
      <c r="J1518" t="inlineStr">
        <is>
          <t>(2,2,1,1,1,3); Calculation with average annual yield and share of technologies. Lifetime: 30a.</t>
        </is>
      </c>
      <c r="L1518" t="inlineStr">
        <is>
          <t>photovoltaic facade installation, 3kWp, single-Si, laminated, integrated, at building</t>
        </is>
      </c>
      <c r="N1518" t="inlineStr">
        <is>
          <t>all</t>
        </is>
      </c>
      <c r="O1518" t="n">
        <v>1</v>
      </c>
      <c r="P1518" s="30">
        <f>INDEX(parameters!$D$41:$AG$178,MATCH('PV (extension)'!B1490,parameters!$C$41:$C$178,0),MATCH('PV (extension)'!A1518,parameters!$D$5:$AG$5,0))/O1518</f>
        <v>1.7325873584827175E-3</v>
      </c>
      <c r="Q1518" t="inlineStr">
        <is>
          <t>façade</t>
        </is>
      </c>
      <c r="R1518">
        <f>INDEX(parameters!$C$196:$EJ$198,MATCH('PV (extension)'!Q1518,parameters!$B$196:$B$198,0),MATCH('PV (extension)'!B1490,parameters!$C$195:$EJ$195,0))</f>
        <v>1208.5002132471709</v>
      </c>
      <c r="S1518" t="n">
        <v>3</v>
      </c>
      <c r="T1518" t="n">
        <v>30</v>
      </c>
      <c r="U1518">
        <f>T1518*S1518*R1518</f>
        <v>108765.01919224538</v>
      </c>
      <c r="V1518">
        <f>1/U1518</f>
        <v>9.1941325200565674E-6</v>
      </c>
    </row>
    <row r="1519" s="29">
      <c r="A1519" t="inlineStr">
        <is>
          <t>photovoltaic facade installation, 3kWp, single-Si, panel, mounted, at building</t>
        </is>
      </c>
      <c r="B1519" s="30">
        <f>P1519*V1519</f>
        <v>1.5915854675866655E-8</v>
      </c>
      <c r="C1519" t="inlineStr">
        <is>
          <t>APAC</t>
        </is>
      </c>
      <c r="D1519" t="inlineStr">
        <is>
          <t>unit</t>
        </is>
      </c>
      <c r="F1519" t="inlineStr">
        <is>
          <t>technosphere</t>
        </is>
      </c>
      <c r="G1519" t="n">
        <v>2</v>
      </c>
      <c r="H1519" t="n">
        <v>-18.19689739735082</v>
      </c>
      <c r="I1519" t="n">
        <v>0.09798894162072011</v>
      </c>
      <c r="J1519" t="inlineStr">
        <is>
          <t>(2,2,1,1,1,3); Calculation with average annual yield and share of technologies. Lifetime: 30a.</t>
        </is>
      </c>
      <c r="L1519" t="inlineStr">
        <is>
          <t>photovoltaic facade installation, 3kWp, single-Si, panel, mounted, at building</t>
        </is>
      </c>
      <c r="N1519" t="inlineStr">
        <is>
          <t>all</t>
        </is>
      </c>
      <c r="O1519" t="n">
        <v>1</v>
      </c>
      <c r="P1519" s="30">
        <f>INDEX(parameters!$D$41:$AG$178,MATCH('PV (extension)'!B1490,parameters!$C$41:$C$178,0),MATCH('PV (extension)'!A1519,parameters!$D$5:$AG$5,0))/O1519</f>
        <v>1.7310882392816251E-3</v>
      </c>
      <c r="Q1519" t="inlineStr">
        <is>
          <t>façade</t>
        </is>
      </c>
      <c r="R1519">
        <f>INDEX(parameters!$C$196:$EJ$198,MATCH('PV (extension)'!Q1519,parameters!$B$196:$B$198,0),MATCH('PV (extension)'!B1490,parameters!$C$195:$EJ$195,0))</f>
        <v>1208.5002132471709</v>
      </c>
      <c r="S1519" t="n">
        <v>3</v>
      </c>
      <c r="T1519" t="n">
        <v>30</v>
      </c>
      <c r="U1519">
        <f>T1519*S1519*R1519</f>
        <v>108765.01919224538</v>
      </c>
      <c r="V1519">
        <f>1/U1519</f>
        <v>9.1941325200565674E-6</v>
      </c>
    </row>
    <row r="1520" ht="16" customHeight="1" s="29">
      <c r="A1520" t="inlineStr">
        <is>
          <t>photovoltaic flat-roof installation, 3kWp, multi-Si, on roof</t>
        </is>
      </c>
      <c r="B1520" s="30">
        <f>P1520*V1520</f>
        <v>3.268078473725456E-7</v>
      </c>
      <c r="C1520" t="inlineStr">
        <is>
          <t>APAC</t>
        </is>
      </c>
      <c r="D1520" t="inlineStr">
        <is>
          <t>unit</t>
        </is>
      </c>
      <c r="F1520" t="inlineStr">
        <is>
          <t>technosphere</t>
        </is>
      </c>
      <c r="G1520" t="n">
        <v>2</v>
      </c>
      <c r="H1520" t="n">
        <v>-15.20991773919472</v>
      </c>
      <c r="I1520" t="n">
        <v>0.09798894162072011</v>
      </c>
      <c r="J1520" t="inlineStr">
        <is>
          <t>(2,2,1,1,1,3); Calculation with average annual yield and share of technologies. Lifetime: 30a.</t>
        </is>
      </c>
      <c r="L1520" t="inlineStr">
        <is>
          <t>photovoltaic flat-roof installation, 3kWp, multi-Si, on roof</t>
        </is>
      </c>
      <c r="N1520" t="inlineStr">
        <is>
          <t>all</t>
        </is>
      </c>
      <c r="O1520" t="n">
        <v>1</v>
      </c>
      <c r="P1520" s="30">
        <f>INDEX(parameters!$D$41:$AG$178,MATCH('PV (extension)'!B1490,parameters!$C$41:$C$178,0),MATCH('PV (extension)'!A1520,parameters!$D$5:$AG$5,0))/O1520</f>
        <v>5.0625069824473082E-2</v>
      </c>
      <c r="Q1520" s="3" t="inlineStr">
        <is>
          <t>roof-top</t>
        </is>
      </c>
      <c r="R1520">
        <f>INDEX(parameters!$C$196:$EJ$198,MATCH('PV (extension)'!Q1520,parameters!$B$196:$B$198,0),MATCH('PV (extension)'!B1490,parameters!$C$195:$EJ$195,0))</f>
        <v>1721.1972734126371</v>
      </c>
      <c r="S1520" t="n">
        <v>3</v>
      </c>
      <c r="T1520" t="n">
        <v>30</v>
      </c>
      <c r="U1520">
        <f>T1520*S1520*R1520</f>
        <v>154907.75460713732</v>
      </c>
      <c r="V1520">
        <f>1/U1520</f>
        <v>6.4554547481248256E-6</v>
      </c>
    </row>
    <row r="1521" ht="16" customHeight="1" s="29">
      <c r="A1521" t="inlineStr">
        <is>
          <t>photovoltaic flat-roof installation, 3kWp, single-Si, on roof</t>
        </is>
      </c>
      <c r="B1521" s="30">
        <f>P1521*V1521</f>
        <v>1.7058896232325058E-7</v>
      </c>
      <c r="C1521" t="inlineStr">
        <is>
          <t>APAC</t>
        </is>
      </c>
      <c r="D1521" t="inlineStr">
        <is>
          <t>unit</t>
        </is>
      </c>
      <c r="F1521" t="inlineStr">
        <is>
          <t>technosphere</t>
        </is>
      </c>
      <c r="G1521" t="n">
        <v>2</v>
      </c>
      <c r="H1521" t="n">
        <v>-15.84555259734934</v>
      </c>
      <c r="I1521" t="n">
        <v>0.09798894162072011</v>
      </c>
      <c r="J1521" t="inlineStr">
        <is>
          <t>(2,2,1,1,1,3); Calculation with average annual yield and share of technologies. Lifetime: 30a.</t>
        </is>
      </c>
      <c r="L1521" t="inlineStr">
        <is>
          <t>photovoltaic flat-roof installation, 3kWp, single-Si, on roof</t>
        </is>
      </c>
      <c r="N1521" t="inlineStr">
        <is>
          <t>all</t>
        </is>
      </c>
      <c r="O1521" t="n">
        <v>1</v>
      </c>
      <c r="P1521" s="30">
        <f>INDEX(parameters!$D$41:$AG$178,MATCH('PV (extension)'!B1490,parameters!$C$41:$C$178,0),MATCH('PV (extension)'!A1521,parameters!$D$5:$AG$5,0))/O1521</f>
        <v>2.6425553114256296E-2</v>
      </c>
      <c r="Q1521" s="3" t="inlineStr">
        <is>
          <t>roof-top</t>
        </is>
      </c>
      <c r="R1521">
        <f>INDEX(parameters!$C$196:$EJ$198,MATCH('PV (extension)'!Q1521,parameters!$B$196:$B$198,0),MATCH('PV (extension)'!B1490,parameters!$C$195:$EJ$195,0))</f>
        <v>1721.1972734126371</v>
      </c>
      <c r="S1521" t="n">
        <v>3</v>
      </c>
      <c r="T1521" t="n">
        <v>30</v>
      </c>
      <c r="U1521">
        <f>T1521*S1521*R1521</f>
        <v>154907.75460713732</v>
      </c>
      <c r="V1521">
        <f>1/U1521</f>
        <v>6.4554547481248256E-6</v>
      </c>
    </row>
    <row r="1522" ht="16" customHeight="1" s="29">
      <c r="A1522" t="inlineStr">
        <is>
          <t>photovoltaic slanted-roof installation, 3kWp, CIS, panel, mounted, on roof</t>
        </is>
      </c>
      <c r="B1522" s="30">
        <f>P1522*V1522</f>
        <v>9.4355865064359656E-8</v>
      </c>
      <c r="C1522" t="inlineStr">
        <is>
          <t>CH</t>
        </is>
      </c>
      <c r="D1522" t="inlineStr">
        <is>
          <t>unit</t>
        </is>
      </c>
      <c r="F1522" t="inlineStr">
        <is>
          <t>technosphere</t>
        </is>
      </c>
      <c r="G1522" t="n">
        <v>2</v>
      </c>
      <c r="H1522" t="n">
        <v>-16.88405011147741</v>
      </c>
      <c r="I1522" t="n">
        <v>0.09798894162072011</v>
      </c>
      <c r="J1522" t="inlineStr">
        <is>
          <t>(2,2,1,1,1,3); Calculation with average annual yield and share of technologies. Lifetime: 30a.</t>
        </is>
      </c>
      <c r="L1522" t="inlineStr">
        <is>
          <t>photovoltaic slanted-roof installation, 3kWp, CIS, panel, mounted, on roof</t>
        </is>
      </c>
      <c r="N1522" t="inlineStr">
        <is>
          <t>all</t>
        </is>
      </c>
      <c r="O1522" t="n">
        <v>1</v>
      </c>
      <c r="P1522" s="30">
        <f>INDEX(parameters!$D$41:$AG$178,MATCH('PV (extension)'!B1490,parameters!$C$41:$C$178,0),MATCH('PV (extension)'!A1522,parameters!$D$5:$AG$5,0))/O1522</f>
        <v>1.4616455191133988E-2</v>
      </c>
      <c r="Q1522" s="3" t="inlineStr">
        <is>
          <t>roof-top</t>
        </is>
      </c>
      <c r="R1522">
        <f>INDEX(parameters!$C$196:$EJ$198,MATCH('PV (extension)'!Q1522,parameters!$B$196:$B$198,0),MATCH('PV (extension)'!B1490,parameters!$C$195:$EJ$195,0))</f>
        <v>1721.1972734126371</v>
      </c>
      <c r="S1522" t="n">
        <v>3</v>
      </c>
      <c r="T1522" t="n">
        <v>30</v>
      </c>
      <c r="U1522">
        <f>T1522*S1522*R1522</f>
        <v>154907.75460713732</v>
      </c>
      <c r="V1522">
        <f>1/U1522</f>
        <v>6.4554547481248256E-6</v>
      </c>
    </row>
    <row r="1523" ht="16" customHeight="1" s="29">
      <c r="A1523" t="inlineStr">
        <is>
          <t>photovoltaic slanted-roof installation, 3kWp, CdTe, laminated, integrated, on roof</t>
        </is>
      </c>
      <c r="B1523" s="30">
        <f>P1523*V1523</f>
        <v>2.6420233921103056E-9</v>
      </c>
      <c r="C1523" t="inlineStr">
        <is>
          <t>CH</t>
        </is>
      </c>
      <c r="D1523" t="inlineStr">
        <is>
          <t>unit</t>
        </is>
      </c>
      <c r="F1523" t="inlineStr">
        <is>
          <t>technosphere</t>
        </is>
      </c>
      <c r="G1523" t="n">
        <v>2</v>
      </c>
      <c r="H1523" t="n">
        <v>-19.50639655088546</v>
      </c>
      <c r="I1523" t="n">
        <v>0.09798894162072011</v>
      </c>
      <c r="J1523" t="inlineStr">
        <is>
          <t>(2,2,1,1,1,3); Calculation with average annual yield and share of technologies. Lifetime: 30a.</t>
        </is>
      </c>
      <c r="L1523" t="inlineStr">
        <is>
          <t>photovoltaic slanted-roof installation, 3kWp, CdTe, laminated, integrated, on roof</t>
        </is>
      </c>
      <c r="N1523" t="inlineStr">
        <is>
          <t>all</t>
        </is>
      </c>
      <c r="O1523" t="n">
        <v>1</v>
      </c>
      <c r="P1523" s="30">
        <f>INDEX(parameters!$D$41:$AG$178,MATCH('PV (extension)'!B1490,parameters!$C$41:$C$178,0),MATCH('PV (extension)'!A1523,parameters!$D$5:$AG$5,0))/O1523</f>
        <v>4.0926991129133978E-4</v>
      </c>
      <c r="Q1523" s="3" t="inlineStr">
        <is>
          <t>roof-top</t>
        </is>
      </c>
      <c r="R1523">
        <f>INDEX(parameters!$C$196:$EJ$198,MATCH('PV (extension)'!Q1523,parameters!$B$196:$B$198,0),MATCH('PV (extension)'!B1490,parameters!$C$195:$EJ$195,0))</f>
        <v>1721.1972734126371</v>
      </c>
      <c r="S1523" t="n">
        <v>3</v>
      </c>
      <c r="T1523" t="n">
        <v>30</v>
      </c>
      <c r="U1523">
        <f>T1523*S1523*R1523</f>
        <v>154907.75460713732</v>
      </c>
      <c r="V1523">
        <f>1/U1523</f>
        <v>6.4554547481248256E-6</v>
      </c>
    </row>
    <row r="1524" ht="16" customHeight="1" s="29">
      <c r="A1524" t="inlineStr">
        <is>
          <t>photovoltaic slanted-roof installation, 3kWp, multi-Si, laminated, integrated, on roof</t>
        </is>
      </c>
      <c r="B1524" s="30">
        <f>P1524*V1524</f>
        <v>1.5696416180090859E-8</v>
      </c>
      <c r="C1524" t="inlineStr">
        <is>
          <t>APAC</t>
        </is>
      </c>
      <c r="D1524" t="inlineStr">
        <is>
          <t>unit</t>
        </is>
      </c>
      <c r="F1524" t="inlineStr">
        <is>
          <t>technosphere</t>
        </is>
      </c>
      <c r="G1524" t="n">
        <v>2</v>
      </c>
      <c r="H1524" t="n">
        <v>-18.22076487875746</v>
      </c>
      <c r="I1524" t="n">
        <v>0.09798894162072011</v>
      </c>
      <c r="J1524" t="inlineStr">
        <is>
          <t>(2,2,1,1,1,3); Calculation with average annual yield and share of technologies. Lifetime: 30a.</t>
        </is>
      </c>
      <c r="L1524" t="inlineStr">
        <is>
          <t>photovoltaic slanted-roof installation, 3kWp, multi-Si, laminated, integrated, on roof</t>
        </is>
      </c>
      <c r="N1524" t="inlineStr">
        <is>
          <t>all</t>
        </is>
      </c>
      <c r="O1524" t="n">
        <v>1</v>
      </c>
      <c r="P1524" s="30">
        <f>INDEX(parameters!$D$41:$AG$178,MATCH('PV (extension)'!B1490,parameters!$C$41:$C$178,0),MATCH('PV (extension)'!A1524,parameters!$D$5:$AG$5,0))/O1524</f>
        <v>2.4314965858370148E-3</v>
      </c>
      <c r="Q1524" s="3" t="inlineStr">
        <is>
          <t>roof-top</t>
        </is>
      </c>
      <c r="R1524">
        <f>INDEX(parameters!$C$196:$EJ$198,MATCH('PV (extension)'!Q1524,parameters!$B$196:$B$198,0),MATCH('PV (extension)'!B1490,parameters!$C$195:$EJ$195,0))</f>
        <v>1721.1972734126371</v>
      </c>
      <c r="S1524" t="n">
        <v>3</v>
      </c>
      <c r="T1524" t="n">
        <v>30</v>
      </c>
      <c r="U1524">
        <f>T1524*S1524*R1524</f>
        <v>154907.75460713732</v>
      </c>
      <c r="V1524">
        <f>1/U1524</f>
        <v>6.4554547481248256E-6</v>
      </c>
    </row>
    <row r="1525" ht="16" customHeight="1" s="29">
      <c r="A1525" t="inlineStr">
        <is>
          <t>photovoltaic slanted-roof installation, 3kWp, multi-Si, panel, mounted, on roof</t>
        </is>
      </c>
      <c r="B1525" s="30">
        <f>P1525*V1525</f>
        <v>2.6866689236382351E-7</v>
      </c>
      <c r="C1525" t="inlineStr">
        <is>
          <t>APAC</t>
        </is>
      </c>
      <c r="D1525" t="inlineStr">
        <is>
          <t>unit</t>
        </is>
      </c>
      <c r="F1525" t="inlineStr">
        <is>
          <t>technosphere</t>
        </is>
      </c>
      <c r="G1525" t="n">
        <v>2</v>
      </c>
      <c r="H1525" t="n">
        <v>-15.40735416199742</v>
      </c>
      <c r="I1525" t="n">
        <v>0.09798894162072011</v>
      </c>
      <c r="J1525" t="inlineStr">
        <is>
          <t>(2,2,1,1,1,3); Calculation with average annual yield and share of technologies. Lifetime: 30a.</t>
        </is>
      </c>
      <c r="L1525" t="inlineStr">
        <is>
          <t>photovoltaic slanted-roof installation, 3kWp, multi-Si, panel, mounted, on roof</t>
        </is>
      </c>
      <c r="N1525" t="inlineStr">
        <is>
          <t>all</t>
        </is>
      </c>
      <c r="O1525" t="n">
        <v>1</v>
      </c>
      <c r="P1525" s="30">
        <f>INDEX(parameters!$D$41:$AG$178,MATCH('PV (extension)'!B1490,parameters!$C$41:$C$178,0),MATCH('PV (extension)'!A1525,parameters!$D$5:$AG$5,0))/O1525</f>
        <v>4.1618585033357351E-2</v>
      </c>
      <c r="Q1525" s="3" t="inlineStr">
        <is>
          <t>roof-top</t>
        </is>
      </c>
      <c r="R1525">
        <f>INDEX(parameters!$C$196:$EJ$198,MATCH('PV (extension)'!Q1525,parameters!$B$196:$B$198,0),MATCH('PV (extension)'!B1490,parameters!$C$195:$EJ$195,0))</f>
        <v>1721.1972734126371</v>
      </c>
      <c r="S1525" t="n">
        <v>3</v>
      </c>
      <c r="T1525" t="n">
        <v>30</v>
      </c>
      <c r="U1525">
        <f>T1525*S1525*R1525</f>
        <v>154907.75460713732</v>
      </c>
      <c r="V1525">
        <f>1/U1525</f>
        <v>6.4554547481248256E-6</v>
      </c>
    </row>
    <row r="1526" ht="16" customHeight="1" s="29">
      <c r="A1526" t="inlineStr">
        <is>
          <t>photovoltaic slanted-roof installation, 3kWp, single-Si, laminated, integrated, on roof</t>
        </is>
      </c>
      <c r="B1526" s="30">
        <f>P1526*V1526</f>
        <v>8.2954977567857313E-9</v>
      </c>
      <c r="C1526" t="inlineStr">
        <is>
          <t>APAC</t>
        </is>
      </c>
      <c r="D1526" t="inlineStr">
        <is>
          <t>unit</t>
        </is>
      </c>
      <c r="F1526" t="inlineStr">
        <is>
          <t>technosphere</t>
        </is>
      </c>
      <c r="G1526" t="n">
        <v>2</v>
      </c>
      <c r="H1526" t="n">
        <v>-18.85636797425012</v>
      </c>
      <c r="I1526" t="n">
        <v>0.09798894162072011</v>
      </c>
      <c r="J1526" t="inlineStr">
        <is>
          <t>(2,2,1,1,1,3); Calculation with average annual yield and share of technologies. Lifetime: 30a.</t>
        </is>
      </c>
      <c r="L1526" t="inlineStr">
        <is>
          <t>photovoltaic slanted-roof installation, 3kWp, single-Si, laminated, integrated, on roof</t>
        </is>
      </c>
      <c r="N1526" t="inlineStr">
        <is>
          <t>all</t>
        </is>
      </c>
      <c r="O1526" t="n">
        <v>1</v>
      </c>
      <c r="P1526" s="30">
        <f>INDEX(parameters!$D$41:$AG$178,MATCH('PV (extension)'!B1490,parameters!$C$41:$C$178,0),MATCH('PV (extension)'!A1526,parameters!$D$5:$AG$5,0))/O1526</f>
        <v>1.2850369308522222E-3</v>
      </c>
      <c r="Q1526" s="3" t="inlineStr">
        <is>
          <t>roof-top</t>
        </is>
      </c>
      <c r="R1526">
        <f>INDEX(parameters!$C$196:$EJ$198,MATCH('PV (extension)'!Q1526,parameters!$B$196:$B$198,0),MATCH('PV (extension)'!B1490,parameters!$C$195:$EJ$195,0))</f>
        <v>1721.1972734126371</v>
      </c>
      <c r="S1526" t="n">
        <v>3</v>
      </c>
      <c r="T1526" t="n">
        <v>30</v>
      </c>
      <c r="U1526">
        <f>T1526*S1526*R1526</f>
        <v>154907.75460713732</v>
      </c>
      <c r="V1526">
        <f>1/U1526</f>
        <v>6.4554547481248256E-6</v>
      </c>
    </row>
    <row r="1527" ht="16" customHeight="1" s="29">
      <c r="A1527" t="inlineStr">
        <is>
          <t>photovoltaic slanted-roof installation, 3kWp, single-Si, panel, mounted, on roof</t>
        </is>
      </c>
      <c r="B1527" s="30">
        <f>P1527*V1527</f>
        <v>1.4040717434935516E-7</v>
      </c>
      <c r="C1527" t="inlineStr">
        <is>
          <t>APAC</t>
        </is>
      </c>
      <c r="D1527" t="inlineStr">
        <is>
          <t>unit</t>
        </is>
      </c>
      <c r="F1527" t="inlineStr">
        <is>
          <t>technosphere</t>
        </is>
      </c>
      <c r="G1527" t="n">
        <v>2</v>
      </c>
      <c r="H1527" t="n">
        <v>-16.04298817847151</v>
      </c>
      <c r="I1527" t="n">
        <v>0.09798894162072011</v>
      </c>
      <c r="J1527" t="inlineStr">
        <is>
          <t>(2,2,1,1,1,3); Calculation with average annual yield and share of technologies. Lifetime: 30a.</t>
        </is>
      </c>
      <c r="L1527" t="inlineStr">
        <is>
          <t>photovoltaic slanted-roof installation, 3kWp, single-Si, panel, mounted, on roof</t>
        </is>
      </c>
      <c r="N1527" t="inlineStr">
        <is>
          <t>all</t>
        </is>
      </c>
      <c r="O1527" t="n">
        <v>1</v>
      </c>
      <c r="P1527" s="30">
        <f>INDEX(parameters!$D$41:$AG$178,MATCH('PV (extension)'!B1490,parameters!$C$41:$C$178,0),MATCH('PV (extension)'!A1527,parameters!$D$5:$AG$5,0))/O1527</f>
        <v>2.1750160109191456E-2</v>
      </c>
      <c r="Q1527" s="3" t="inlineStr">
        <is>
          <t>roof-top</t>
        </is>
      </c>
      <c r="R1527">
        <f>INDEX(parameters!$C$196:$EJ$198,MATCH('PV (extension)'!Q1527,parameters!$B$196:$B$198,0),MATCH('PV (extension)'!B1490,parameters!$C$195:$EJ$195,0))</f>
        <v>1721.1972734126371</v>
      </c>
      <c r="S1527" t="n">
        <v>3</v>
      </c>
      <c r="T1527" t="n">
        <v>30</v>
      </c>
      <c r="U1527">
        <f>T1527*S1527*R1527</f>
        <v>154907.75460713732</v>
      </c>
      <c r="V1527">
        <f>1/U1527</f>
        <v>6.4554547481248256E-6</v>
      </c>
    </row>
    <row r="1528" s="29">
      <c r="A1528" t="inlineStr">
        <is>
          <t>market for tap water</t>
        </is>
      </c>
      <c r="B1528" t="n">
        <v>0.0020721</v>
      </c>
      <c r="C1528" t="inlineStr">
        <is>
          <t>Europe without Switzerland</t>
        </is>
      </c>
      <c r="D1528" t="inlineStr">
        <is>
          <t>kilogram</t>
        </is>
      </c>
      <c r="F1528" t="inlineStr">
        <is>
          <t>technosphere</t>
        </is>
      </c>
      <c r="G1528" t="n">
        <v>2</v>
      </c>
      <c r="H1528" t="n">
        <v>-6.179192693201237</v>
      </c>
      <c r="I1528" t="n">
        <v>0.04340984597628009</v>
      </c>
      <c r="J1528" t="inlineStr">
        <is>
          <t>(2,2,1,1,1,3); Estimation 20l/m2 panel</t>
        </is>
      </c>
      <c r="L1528" t="inlineStr">
        <is>
          <t>tap water</t>
        </is>
      </c>
    </row>
    <row r="1529" s="29">
      <c r="A1529" t="inlineStr">
        <is>
          <t>treatment of wastewater, from residence, capacity 1.1E10l/year</t>
        </is>
      </c>
      <c r="B1529" t="n">
        <v>-1.8649e-06</v>
      </c>
      <c r="C1529" t="inlineStr">
        <is>
          <t>CH</t>
        </is>
      </c>
      <c r="D1529" t="inlineStr">
        <is>
          <t>cubic meter</t>
        </is>
      </c>
      <c r="F1529" t="inlineStr">
        <is>
          <t>technosphere</t>
        </is>
      </c>
      <c r="G1529" t="n">
        <v>2</v>
      </c>
      <c r="H1529" t="n">
        <v>-13.19230312560901</v>
      </c>
      <c r="I1529" t="n">
        <v>0.04340984597628009</v>
      </c>
      <c r="J1529" t="inlineStr">
        <is>
          <t>(2,2,1,1,1,3); Estimation 20l/m2 panel</t>
        </is>
      </c>
      <c r="K1529" t="b">
        <v>1</v>
      </c>
      <c r="L1529" t="inlineStr">
        <is>
          <t>wastewater, from residence</t>
        </is>
      </c>
    </row>
    <row r="1530" s="29"/>
    <row r="1531" customFormat="1" s="28">
      <c r="A1531" s="28" t="inlineStr">
        <is>
          <t>Activity</t>
        </is>
      </c>
      <c r="B1531" s="28" t="inlineStr">
        <is>
          <t>electricity production, photovoltaic, residential</t>
        </is>
      </c>
    </row>
    <row r="1532">
      <c r="A1532" t="inlineStr">
        <is>
          <t>comment</t>
        </is>
      </c>
      <c r="B153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")&amp;HLOOKUP(B1533,parameters!$C$195:$EJ$198,2,0)&amp;" kWh/kWp.
Annual output, Facade: "&amp;HLOOKUP(B1533,parameters!$C$195:$EJ$198,3,0)&amp;" kWh/kWp.
Annual output, Open-ground: "&amp;HLOOKUP(B1533,parameters!$C$195:$EJ$198,4,0)&amp;_xlfn._LONGTEXT("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")&amp;VLOOKUP(B1533,'extension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1711.80609216213 kWh/kWp.
Annual output, Facade: 1201.90640513511 kWh/kWp.
Annual output, Open-ground: 1821.07031081078 kWh/kWp.
Amount of solar energy transformed to electricity. Waste heat emission due to losses of electricity in the system.
Technology:  Electricity production with grid-connected photovoltaic power plants.
Time period:  Time of publications
Production volume: 39.171 GWh in 2025.
Sampling:  Statistical data and model calculations
Extrapolations:  Use of PV technology data investigated for other countries (Switzerland). Correction of average yield with Swiss data.
Uncertainty:  None
Author: Romain Sacchi, PSI, romain.sacchi@psi.ch</v>
      </c>
    </row>
    <row r="1533" s="29">
      <c r="A1533" t="inlineStr">
        <is>
          <t>location</t>
        </is>
      </c>
      <c r="B1533" t="inlineStr">
        <is>
          <t>AF</t>
        </is>
      </c>
    </row>
    <row r="1534" s="29">
      <c r="A1534" t="inlineStr">
        <is>
          <t>production amount</t>
        </is>
      </c>
      <c r="B1534" t="n">
        <v>1</v>
      </c>
    </row>
    <row r="1535" s="29">
      <c r="A1535" t="inlineStr">
        <is>
          <t>reference product</t>
        </is>
      </c>
      <c r="B1535" t="inlineStr">
        <is>
          <t>electricity, low voltage</t>
        </is>
      </c>
    </row>
    <row r="1536" s="29">
      <c r="A1536" t="inlineStr">
        <is>
          <t>source</t>
        </is>
      </c>
      <c r="B15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537" s="29">
      <c r="A1537" t="inlineStr">
        <is>
          <t>type</t>
        </is>
      </c>
      <c r="B1537" t="inlineStr">
        <is>
          <t>process</t>
        </is>
      </c>
    </row>
    <row r="1538" s="29">
      <c r="A1538" t="inlineStr">
        <is>
          <t>unit</t>
        </is>
      </c>
      <c r="B1538" t="inlineStr">
        <is>
          <t>kilowatt hour</t>
        </is>
      </c>
    </row>
    <row r="1539" s="29">
      <c r="A1539" t="inlineStr">
        <is>
          <t>Exchanges</t>
        </is>
      </c>
    </row>
    <row r="1540" customFormat="1" s="28">
      <c r="A1540" s="28" t="inlineStr">
        <is>
          <t>name</t>
        </is>
      </c>
      <c r="B1540" s="28" t="inlineStr">
        <is>
          <t>amount</t>
        </is>
      </c>
      <c r="C1540" s="28" t="inlineStr">
        <is>
          <t>location</t>
        </is>
      </c>
      <c r="D1540" s="28" t="inlineStr">
        <is>
          <t>unit</t>
        </is>
      </c>
      <c r="E1540" s="28" t="inlineStr">
        <is>
          <t>categories</t>
        </is>
      </c>
      <c r="F1540" s="28" t="inlineStr">
        <is>
          <t>type</t>
        </is>
      </c>
      <c r="G1540" s="28" t="inlineStr">
        <is>
          <t>uncertainty type</t>
        </is>
      </c>
      <c r="H1540" s="28" t="inlineStr">
        <is>
          <t>reference product</t>
        </is>
      </c>
      <c r="I1540" s="28" t="inlineStr">
        <is>
          <t>comment</t>
        </is>
      </c>
      <c r="J1540" s="28" t="inlineStr">
        <is>
          <t>production volume</t>
        </is>
      </c>
      <c r="K1540" s="28" t="inlineStr">
        <is>
          <t>scope</t>
        </is>
      </c>
      <c r="L1540" s="28" t="inlineStr">
        <is>
          <t>scope share</t>
        </is>
      </c>
      <c r="M1540" s="28" t="inlineStr">
        <is>
          <t>tech share</t>
        </is>
      </c>
      <c r="N1540" s="28" t="inlineStr">
        <is>
          <t>installation</t>
        </is>
      </c>
      <c r="O1540" s="28" t="inlineStr">
        <is>
          <t>productivity</t>
        </is>
      </c>
      <c r="P1540" s="28" t="inlineStr">
        <is>
          <t>kWp</t>
        </is>
      </c>
      <c r="Q1540" s="28" t="inlineStr">
        <is>
          <t>lifetime</t>
        </is>
      </c>
      <c r="R1540" s="28" t="inlineStr">
        <is>
          <t>lifetime production</t>
        </is>
      </c>
      <c r="S1540" s="28" t="inlineStr">
        <is>
          <t>inverted lifetime production</t>
        </is>
      </c>
    </row>
    <row r="1541" s="29">
      <c r="A1541" t="inlineStr">
        <is>
          <t>Energy, solar, converted</t>
        </is>
      </c>
      <c r="B1541" t="n">
        <v>3.8503</v>
      </c>
      <c r="D1541" t="inlineStr">
        <is>
          <t>megajoule</t>
        </is>
      </c>
      <c r="E1541" t="inlineStr">
        <is>
          <t>natural resource::in air</t>
        </is>
      </c>
      <c r="F1541" t="inlineStr">
        <is>
          <t>biosphere</t>
        </is>
      </c>
      <c r="G1541" t="n">
        <v>0</v>
      </c>
      <c r="I1541" t="inlineStr">
        <is>
          <t>(2,2,1,1,1,3); Energy loss in the system</t>
        </is>
      </c>
    </row>
    <row r="1542" s="29">
      <c r="A1542" t="inlineStr">
        <is>
          <t>Heat, waste</t>
        </is>
      </c>
      <c r="B1542" t="n">
        <v>0.25027</v>
      </c>
      <c r="D1542" t="inlineStr">
        <is>
          <t>megajoule</t>
        </is>
      </c>
      <c r="E1542" t="inlineStr">
        <is>
          <t>air</t>
        </is>
      </c>
      <c r="F1542" t="inlineStr">
        <is>
          <t>biosphere</t>
        </is>
      </c>
      <c r="G1542" t="n">
        <v>0</v>
      </c>
      <c r="I1542" t="inlineStr">
        <is>
          <t>(1,na,na,na,na,na); Calculation with average annual output and share of technologies; Average degradation of 10.5% included</t>
        </is>
      </c>
    </row>
    <row r="1543" s="29">
      <c r="A1543" t="inlineStr">
        <is>
          <t>electricity production, photovoltaic, residential</t>
        </is>
      </c>
      <c r="B1543" t="n">
        <v>1</v>
      </c>
      <c r="C1543" t="inlineStr">
        <is>
          <t>AF</t>
        </is>
      </c>
      <c r="D1543" t="inlineStr">
        <is>
          <t>kilowatt hour</t>
        </is>
      </c>
      <c r="E1543" t="inlineStr">
        <is>
          <t>photovoltaic::power plants</t>
        </is>
      </c>
      <c r="F1543" t="inlineStr">
        <is>
          <t>production</t>
        </is>
      </c>
      <c r="G1543" t="n">
        <v>0</v>
      </c>
      <c r="H1543" t="inlineStr">
        <is>
          <t>electricity, low voltage</t>
        </is>
      </c>
      <c r="J1543">
        <f>VLOOKUP(C1543,'extension - production vol'!$B$6:$D$235,3,0)</f>
        <v>39.170999999999999</v>
      </c>
    </row>
    <row r="1544" ht="16" customHeight="1" s="29">
      <c r="A1544" t="inlineStr">
        <is>
          <t>photovoltaic slanted-roof installation, 3 kWp, CIS, laminated, integrated, on roof</t>
        </is>
      </c>
      <c r="B1544" s="30">
        <f>M1544*S1544</f>
        <v>3.3232106927162929E-8</v>
      </c>
      <c r="C1544" t="inlineStr">
        <is>
          <t>CH</t>
        </is>
      </c>
      <c r="D1544" t="inlineStr">
        <is>
          <t>unit</t>
        </is>
      </c>
      <c r="F1544" t="inlineStr">
        <is>
          <t>technosphere</t>
        </is>
      </c>
      <c r="G1544" t="n">
        <v>0</v>
      </c>
      <c r="H1544" t="inlineStr">
        <is>
          <t>photovoltaic slanted-roof installation, 3 kWp, CIS, laminated, integrated, on roof</t>
        </is>
      </c>
      <c r="I1544" t="inlineStr">
        <is>
          <t>(2,2,1,1,1,3); Calculation with average annual yield and share of technologies. Lifetime: 30a.</t>
        </is>
      </c>
      <c r="K1544" t="inlineStr">
        <is>
          <t>residential</t>
        </is>
      </c>
      <c r="L1544">
        <f>IF(K1544="residential",VLOOKUP(B1533,parameters!$C$41:$AG$178,18,0),IF(K1544="commercial",1-VLOOKUP(B1533,parameters!$C$41:$AG$178,18,0),1))</f>
        <v>0.17766751537682748</v>
      </c>
      <c r="M1544" s="30">
        <f>INDEX(parameters!$D$41:$AG$178,MATCH('PV (extension)'!B1533,parameters!$C$41:$C$178,0),MATCH('PV (extension)'!A1544,parameters!$D$5:$AG$5,0))/L1544</f>
        <v>5.119823078397083E-3</v>
      </c>
      <c r="N1544" s="3" t="inlineStr">
        <is>
          <t>roof-top</t>
        </is>
      </c>
      <c r="O1544">
        <f>INDEX(parameters!$C$196:$EJ$198,MATCH('PV (extension)'!N1544,parameters!$B$196:$B$198,0),MATCH('PV (extension)'!B1533,parameters!$C$195:$EJ$195,0))</f>
        <v>1711.8060921621332</v>
      </c>
      <c r="P1544" t="n">
        <v>3</v>
      </c>
      <c r="Q1544" t="n">
        <v>30</v>
      </c>
      <c r="R1544">
        <f>Q1544*P1544*O1544</f>
        <v>154062.54829459198</v>
      </c>
      <c r="S1544">
        <f>1/R1544</f>
        <v>6.4908701762341472E-6</v>
      </c>
    </row>
    <row r="1545" ht="16" customHeight="1" s="29">
      <c r="A1545" t="inlineStr">
        <is>
          <t>photovoltaic slanted-roof installation, 3 kWp, CdTe, panel, mounted, on roof</t>
        </is>
      </c>
      <c r="B1545" s="30">
        <f>M1545*S1545</f>
        <v>2.1674997538139114E-7</v>
      </c>
      <c r="C1545" t="inlineStr">
        <is>
          <t>CH</t>
        </is>
      </c>
      <c r="D1545" t="inlineStr">
        <is>
          <t>unit</t>
        </is>
      </c>
      <c r="F1545" t="inlineStr">
        <is>
          <t>technosphere</t>
        </is>
      </c>
      <c r="G1545" t="n">
        <v>0</v>
      </c>
      <c r="H1545" t="inlineStr">
        <is>
          <t>photovoltaic slanted-roof installation, 3 kWp, CdTe, panel, mounted, on roof</t>
        </is>
      </c>
      <c r="I1545" t="inlineStr">
        <is>
          <t>(2,2,1,1,1,3); Calculation with average annual yield and share of technologies. Lifetime: 30a.</t>
        </is>
      </c>
      <c r="K1545" t="inlineStr">
        <is>
          <t>residential</t>
        </is>
      </c>
      <c r="L1545">
        <f>L1544</f>
        <v>0.17766751537682748</v>
      </c>
      <c r="M1545" s="30">
        <f>INDEX(parameters!$D$41:$AG$178,MATCH('PV (extension)'!B1533,parameters!$C$41:$C$178,0),MATCH('PV (extension)'!A1545,parameters!$D$5:$AG$5,0))/L1545</f>
        <v>3.3393053550047194E-2</v>
      </c>
      <c r="N1545" s="3" t="inlineStr">
        <is>
          <t>roof-top</t>
        </is>
      </c>
      <c r="O1545">
        <f>INDEX(parameters!$C$196:$EJ$198,MATCH('PV (extension)'!N1545,parameters!$B$196:$B$198,0),MATCH('PV (extension)'!B1533,parameters!$C$195:$EJ$195,0))</f>
        <v>1711.8060921621332</v>
      </c>
      <c r="P1545" t="n">
        <v>3</v>
      </c>
      <c r="Q1545" t="n">
        <v>30</v>
      </c>
      <c r="R1545">
        <f>Q1545*P1545*O1545</f>
        <v>154062.54829459198</v>
      </c>
      <c r="S1545">
        <f>1/R1545</f>
        <v>6.4908701762341472E-6</v>
      </c>
    </row>
    <row r="1546" ht="16" customHeight="1" s="29">
      <c r="A1546" t="inlineStr">
        <is>
          <t>photovoltaic slanted-roof installation, 3 kWp, micro-Si, laminated, integrated, on roof</t>
        </is>
      </c>
      <c r="B1546" s="30">
        <f>M1546*S1546</f>
        <v>3.3585380474824957E-9</v>
      </c>
      <c r="C1546" t="inlineStr">
        <is>
          <t>RER</t>
        </is>
      </c>
      <c r="D1546" t="inlineStr">
        <is>
          <t>unit</t>
        </is>
      </c>
      <c r="F1546" t="inlineStr">
        <is>
          <t>technosphere</t>
        </is>
      </c>
      <c r="G1546" t="n">
        <v>0</v>
      </c>
      <c r="H1546" t="inlineStr">
        <is>
          <t>photovoltaic slanted-roof installation, 3 kWp, micro-Si, laminated, integrated, on roof</t>
        </is>
      </c>
      <c r="I1546" t="inlineStr">
        <is>
          <t>(2,2,1,1,1,3); Calculation with average annual yield and share of technologies. Lifetime: 30a.</t>
        </is>
      </c>
      <c r="K1546" t="inlineStr">
        <is>
          <t>residential</t>
        </is>
      </c>
      <c r="L1546">
        <f>L1545</f>
        <v>0.17766751537682748</v>
      </c>
      <c r="M1546" s="30">
        <f>INDEX(parameters!$D$41:$AG$178,MATCH('PV (extension)'!B1533,parameters!$C$41:$C$178,0),MATCH('PV (extension)'!A1546,parameters!$D$5:$AG$5,0))/L1546</f>
        <v>5.1742493013949662E-4</v>
      </c>
      <c r="N1546" s="3" t="inlineStr">
        <is>
          <t>roof-top</t>
        </is>
      </c>
      <c r="O1546">
        <f>INDEX(parameters!$C$196:$EJ$198,MATCH('PV (extension)'!N1546,parameters!$B$196:$B$198,0),MATCH('PV (extension)'!B1533,parameters!$C$195:$EJ$195,0))</f>
        <v>1711.8060921621332</v>
      </c>
      <c r="P1546" t="n">
        <v>3</v>
      </c>
      <c r="Q1546" t="n">
        <v>30</v>
      </c>
      <c r="R1546">
        <f>Q1546*P1546*O1546</f>
        <v>154062.54829459198</v>
      </c>
      <c r="S1546">
        <f>1/R1546</f>
        <v>6.4908701762341472E-6</v>
      </c>
    </row>
    <row r="1547" ht="16" customHeight="1" s="29">
      <c r="A1547" t="inlineStr">
        <is>
          <t>photovoltaic slanted-roof installation, 3 kWp, micro-Si, panel, mounted, on roof</t>
        </is>
      </c>
      <c r="B1547" s="30">
        <f>M1547*S1547</f>
        <v>5.8387600970781541E-8</v>
      </c>
      <c r="C1547" t="inlineStr">
        <is>
          <t>RER</t>
        </is>
      </c>
      <c r="D1547" t="inlineStr">
        <is>
          <t>unit</t>
        </is>
      </c>
      <c r="F1547" t="inlineStr">
        <is>
          <t>technosphere</t>
        </is>
      </c>
      <c r="G1547" t="n">
        <v>0</v>
      </c>
      <c r="H1547" t="inlineStr">
        <is>
          <t>photovoltaic slanted-roof installation, 3 kWp, micro-Si, panel, mounted, on roof</t>
        </is>
      </c>
      <c r="I1547" t="inlineStr">
        <is>
          <t>(2,2,1,1,1,3); Calculation with average annual yield and share of technologies. Lifetime: 30a.</t>
        </is>
      </c>
      <c r="K1547" t="inlineStr">
        <is>
          <t>residential</t>
        </is>
      </c>
      <c r="L1547">
        <f>L1546</f>
        <v>0.17766751537682748</v>
      </c>
      <c r="M1547" s="30">
        <f>INDEX(parameters!$D$41:$AG$178,MATCH('PV (extension)'!B1533,parameters!$C$41:$C$178,0),MATCH('PV (extension)'!A1547,parameters!$D$5:$AG$5,0))/L1547</f>
        <v>8.9953425943663963E-3</v>
      </c>
      <c r="N1547" s="3" t="inlineStr">
        <is>
          <t>roof-top</t>
        </is>
      </c>
      <c r="O1547">
        <f>INDEX(parameters!$C$196:$EJ$198,MATCH('PV (extension)'!N1547,parameters!$B$196:$B$198,0),MATCH('PV (extension)'!B1533,parameters!$C$195:$EJ$195,0))</f>
        <v>1711.8060921621332</v>
      </c>
      <c r="P1547" t="n">
        <v>3</v>
      </c>
      <c r="Q1547" t="n">
        <v>30</v>
      </c>
      <c r="R1547">
        <f>Q1547*P1547*O1547</f>
        <v>154062.54829459198</v>
      </c>
      <c r="S1547">
        <f>1/R1547</f>
        <v>6.4908701762341472E-6</v>
      </c>
    </row>
    <row r="1548" s="29">
      <c r="A1548" t="inlineStr">
        <is>
          <t>photovoltaic facade installation, 3kWp, multi-Si, laminated, integrated, at building</t>
        </is>
      </c>
      <c r="B1548" s="30">
        <f>M1548*S1548</f>
        <v>1.7100458219222731E-7</v>
      </c>
      <c r="C1548" t="inlineStr">
        <is>
          <t>RER</t>
        </is>
      </c>
      <c r="D1548" t="inlineStr">
        <is>
          <t>unit</t>
        </is>
      </c>
      <c r="F1548" t="inlineStr">
        <is>
          <t>technosphere</t>
        </is>
      </c>
      <c r="G1548" t="n">
        <v>0</v>
      </c>
      <c r="H1548" t="inlineStr">
        <is>
          <t>photovoltaic facade installation, 3kWp, multi-Si, laminated, integrated, at building</t>
        </is>
      </c>
      <c r="I1548" t="inlineStr">
        <is>
          <t>(2,2,1,1,1,3); Calculation with average annual yield and share of technologies. Lifetime: 30a.</t>
        </is>
      </c>
      <c r="K1548" t="inlineStr">
        <is>
          <t>residential</t>
        </is>
      </c>
      <c r="L1548">
        <f>L1547</f>
        <v>0.17766751537682748</v>
      </c>
      <c r="M1548" s="30">
        <f>INDEX(parameters!$D$41:$AG$178,MATCH('PV (extension)'!B1533,parameters!$C$41:$C$178,0),MATCH('PV (extension)'!A1548,parameters!$D$5:$AG$5,0))/L1548</f>
        <v>1.8497835237986298E-2</v>
      </c>
      <c r="N1548" t="inlineStr">
        <is>
          <t>façade</t>
        </is>
      </c>
      <c r="O1548">
        <f>INDEX(parameters!$C$196:$EJ$198,MATCH('PV (extension)'!N1548,parameters!$B$196:$B$198,0),MATCH('PV (extension)'!B1533,parameters!$C$195:$EJ$195,0))</f>
        <v>1201.9064051351149</v>
      </c>
      <c r="P1548" t="n">
        <v>3</v>
      </c>
      <c r="Q1548" t="n">
        <v>30</v>
      </c>
      <c r="R1548">
        <f>Q1548*P1548*O1548</f>
        <v>108171.57646216034</v>
      </c>
      <c r="S1548">
        <f>1/R1548</f>
        <v>9.2445726752425712E-6</v>
      </c>
    </row>
    <row r="1549" s="29">
      <c r="A1549" t="inlineStr">
        <is>
          <t>photovoltaic facade installation, 3kWp, multi-Si, panel, mounted, at building</t>
        </is>
      </c>
      <c r="B1549" s="30">
        <f>M1549*S1549</f>
        <v>1.6771023571843999E-7</v>
      </c>
      <c r="C1549" t="inlineStr">
        <is>
          <t>RER</t>
        </is>
      </c>
      <c r="D1549" t="inlineStr">
        <is>
          <t>unit</t>
        </is>
      </c>
      <c r="F1549" t="inlineStr">
        <is>
          <t>technosphere</t>
        </is>
      </c>
      <c r="G1549" t="n">
        <v>0</v>
      </c>
      <c r="H1549" t="inlineStr">
        <is>
          <t>photovoltaic facade installation, 3kWp, multi-Si, panel, mounted, at building</t>
        </is>
      </c>
      <c r="I1549" t="inlineStr">
        <is>
          <t>(2,2,1,1,1,3); Calculation with average annual yield and share of technologies. Lifetime: 30a.</t>
        </is>
      </c>
      <c r="K1549" t="inlineStr">
        <is>
          <t>residential</t>
        </is>
      </c>
      <c r="L1549">
        <f>L1548</f>
        <v>0.17766751537682748</v>
      </c>
      <c r="M1549" s="30">
        <f>INDEX(parameters!$D$41:$AG$178,MATCH('PV (extension)'!B1533,parameters!$C$41:$C$178,0),MATCH('PV (extension)'!A1549,parameters!$D$5:$AG$5,0))/L1549</f>
        <v>1.8141480586504166E-2</v>
      </c>
      <c r="N1549" t="inlineStr">
        <is>
          <t>façade</t>
        </is>
      </c>
      <c r="O1549">
        <f>INDEX(parameters!$C$196:$EJ$198,MATCH('PV (extension)'!N1549,parameters!$B$196:$B$198,0),MATCH('PV (extension)'!B1533,parameters!$C$195:$EJ$195,0))</f>
        <v>1201.9064051351149</v>
      </c>
      <c r="P1549" t="n">
        <v>3</v>
      </c>
      <c r="Q1549" t="n">
        <v>30</v>
      </c>
      <c r="R1549">
        <f>Q1549*P1549*O1549</f>
        <v>108171.57646216034</v>
      </c>
      <c r="S1549">
        <f>1/R1549</f>
        <v>9.2445726752425712E-6</v>
      </c>
    </row>
    <row r="1550" s="29">
      <c r="A1550" t="inlineStr">
        <is>
          <t>photovoltaic facade installation, 3kWp, single-Si, laminated, integrated, at building</t>
        </is>
      </c>
      <c r="B1550" s="30">
        <f>M1550*S1550</f>
        <v>9.0151706786287825E-8</v>
      </c>
      <c r="C1550" t="inlineStr">
        <is>
          <t>RER</t>
        </is>
      </c>
      <c r="D1550" t="inlineStr">
        <is>
          <t>unit</t>
        </is>
      </c>
      <c r="F1550" t="inlineStr">
        <is>
          <t>technosphere</t>
        </is>
      </c>
      <c r="G1550" t="n">
        <v>0</v>
      </c>
      <c r="H1550" t="inlineStr">
        <is>
          <t>photovoltaic facade installation, 3kWp, single-Si, laminated, integrated, at building</t>
        </is>
      </c>
      <c r="I1550" t="inlineStr">
        <is>
          <t>(2,2,1,1,1,3); Calculation with average annual yield and share of technologies. Lifetime: 30a.</t>
        </is>
      </c>
      <c r="K1550" t="inlineStr">
        <is>
          <t>residential</t>
        </is>
      </c>
      <c r="L1550">
        <f>L1549</f>
        <v>0.17766751537682748</v>
      </c>
      <c r="M1550" s="30">
        <f>INDEX(parameters!$D$41:$AG$178,MATCH('PV (extension)'!B1533,parameters!$C$41:$C$178,0),MATCH('PV (extension)'!A1550,parameters!$D$5:$AG$5,0))/L1550</f>
        <v>9.7518522438271929E-3</v>
      </c>
      <c r="N1550" t="inlineStr">
        <is>
          <t>façade</t>
        </is>
      </c>
      <c r="O1550">
        <f>INDEX(parameters!$C$196:$EJ$198,MATCH('PV (extension)'!N1550,parameters!$B$196:$B$198,0),MATCH('PV (extension)'!B1533,parameters!$C$195:$EJ$195,0))</f>
        <v>1201.9064051351149</v>
      </c>
      <c r="P1550" t="n">
        <v>3</v>
      </c>
      <c r="Q1550" t="n">
        <v>30</v>
      </c>
      <c r="R1550">
        <f>Q1550*P1550*O1550</f>
        <v>108171.57646216034</v>
      </c>
      <c r="S1550">
        <f>1/R1550</f>
        <v>9.2445726752425712E-6</v>
      </c>
    </row>
    <row r="1551" s="29">
      <c r="A1551" t="inlineStr">
        <is>
          <t>photovoltaic facade installation, 3kWp, single-Si, panel, mounted, at building</t>
        </is>
      </c>
      <c r="B1551" s="30">
        <f>M1551*S1551</f>
        <v>9.0073703126620743E-8</v>
      </c>
      <c r="C1551" t="inlineStr">
        <is>
          <t>RER</t>
        </is>
      </c>
      <c r="D1551" t="inlineStr">
        <is>
          <t>unit</t>
        </is>
      </c>
      <c r="F1551" t="inlineStr">
        <is>
          <t>technosphere</t>
        </is>
      </c>
      <c r="G1551" t="n">
        <v>0</v>
      </c>
      <c r="H1551" t="inlineStr">
        <is>
          <t>photovoltaic facade installation, 3kWp, single-Si, panel, mounted, at building</t>
        </is>
      </c>
      <c r="I1551" t="inlineStr">
        <is>
          <t>(2,2,1,1,1,3); Calculation with average annual yield and share of technologies. Lifetime: 30a.</t>
        </is>
      </c>
      <c r="K1551" t="inlineStr">
        <is>
          <t>residential</t>
        </is>
      </c>
      <c r="L1551">
        <f>L1550</f>
        <v>0.17766751537682748</v>
      </c>
      <c r="M1551" s="30">
        <f>INDEX(parameters!$D$41:$AG$178,MATCH('PV (extension)'!B1533,parameters!$C$41:$C$178,0),MATCH('PV (extension)'!A1551,parameters!$D$5:$AG$5,0))/L1551</f>
        <v>9.7434144649911868E-3</v>
      </c>
      <c r="N1551" t="inlineStr">
        <is>
          <t>façade</t>
        </is>
      </c>
      <c r="O1551">
        <f>INDEX(parameters!$C$196:$EJ$198,MATCH('PV (extension)'!N1551,parameters!$B$196:$B$198,0),MATCH('PV (extension)'!B1533,parameters!$C$195:$EJ$195,0))</f>
        <v>1201.9064051351149</v>
      </c>
      <c r="P1551" t="n">
        <v>3</v>
      </c>
      <c r="Q1551" t="n">
        <v>30</v>
      </c>
      <c r="R1551">
        <f>Q1551*P1551*O1551</f>
        <v>108171.57646216034</v>
      </c>
      <c r="S1551">
        <f>1/R1551</f>
        <v>9.2445726752425712E-6</v>
      </c>
    </row>
    <row r="1552" ht="16" customHeight="1" s="29">
      <c r="A1552" t="inlineStr">
        <is>
          <t>photovoltaic flat-roof installation, 3kWp, multi-Si, on roof</t>
        </is>
      </c>
      <c r="B1552" s="30">
        <f>M1552*S1552</f>
        <v>1.8495263762567469E-6</v>
      </c>
      <c r="C1552" t="inlineStr">
        <is>
          <t>RER</t>
        </is>
      </c>
      <c r="D1552" t="inlineStr">
        <is>
          <t>unit</t>
        </is>
      </c>
      <c r="F1552" t="inlineStr">
        <is>
          <t>technosphere</t>
        </is>
      </c>
      <c r="G1552" t="n">
        <v>0</v>
      </c>
      <c r="H1552" t="inlineStr">
        <is>
          <t>photovoltaic flat-roof installation, 3kWp, multi-Si, on roof</t>
        </is>
      </c>
      <c r="I1552" t="inlineStr">
        <is>
          <t>(2,2,1,1,1,3); Calculation with average annual yield and share of technologies. Lifetime: 30a.</t>
        </is>
      </c>
      <c r="K1552" t="inlineStr">
        <is>
          <t>residential</t>
        </is>
      </c>
      <c r="L1552">
        <f>L1551</f>
        <v>0.17766751537682748</v>
      </c>
      <c r="M1552" s="30">
        <f>INDEX(parameters!$D$41:$AG$178,MATCH('PV (extension)'!B1533,parameters!$C$41:$C$178,0),MATCH('PV (extension)'!A1552,parameters!$D$5:$AG$5,0))/L1552</f>
        <v>0.28494274666417674</v>
      </c>
      <c r="N1552" s="3" t="inlineStr">
        <is>
          <t>roof-top</t>
        </is>
      </c>
      <c r="O1552">
        <f>INDEX(parameters!$C$196:$EJ$198,MATCH('PV (extension)'!N1552,parameters!$B$196:$B$198,0),MATCH('PV (extension)'!B1533,parameters!$C$195:$EJ$195,0))</f>
        <v>1711.8060921621332</v>
      </c>
      <c r="P1552" t="n">
        <v>3</v>
      </c>
      <c r="Q1552" t="n">
        <v>30</v>
      </c>
      <c r="R1552">
        <f>Q1552*P1552*O1552</f>
        <v>154062.54829459198</v>
      </c>
      <c r="S1552">
        <f>1/R1552</f>
        <v>6.4908701762341472E-6</v>
      </c>
    </row>
    <row r="1553" ht="16" customHeight="1" s="29">
      <c r="A1553" t="inlineStr">
        <is>
          <t>photovoltaic flat-roof installation, 3kWp, single-Si, on roof</t>
        </is>
      </c>
      <c r="B1553" s="30">
        <f>M1553*S1553</f>
        <v>9.6542597692109634E-7</v>
      </c>
      <c r="C1553" t="inlineStr">
        <is>
          <t>RER</t>
        </is>
      </c>
      <c r="D1553" t="inlineStr">
        <is>
          <t>unit</t>
        </is>
      </c>
      <c r="F1553" t="inlineStr">
        <is>
          <t>technosphere</t>
        </is>
      </c>
      <c r="G1553" t="n">
        <v>0</v>
      </c>
      <c r="H1553" t="inlineStr">
        <is>
          <t>photovoltaic flat-roof installation, 3kWp, single-Si, on roof</t>
        </is>
      </c>
      <c r="I1553" t="inlineStr">
        <is>
          <t>(2,2,1,1,1,3); Calculation with average annual yield and share of technologies. Lifetime: 30a.</t>
        </is>
      </c>
      <c r="K1553" t="inlineStr">
        <is>
          <t>residential</t>
        </is>
      </c>
      <c r="L1553">
        <f>L1552</f>
        <v>0.17766751537682748</v>
      </c>
      <c r="M1553" s="30">
        <f>INDEX(parameters!$D$41:$AG$178,MATCH('PV (extension)'!B1533,parameters!$C$41:$C$178,0),MATCH('PV (extension)'!A1553,parameters!$D$5:$AG$5,0))/L1553</f>
        <v>0.14873598619426004</v>
      </c>
      <c r="N1553" s="3" t="inlineStr">
        <is>
          <t>roof-top</t>
        </is>
      </c>
      <c r="O1553">
        <f>INDEX(parameters!$C$196:$EJ$198,MATCH('PV (extension)'!N1553,parameters!$B$196:$B$198,0),MATCH('PV (extension)'!B1533,parameters!$C$195:$EJ$195,0))</f>
        <v>1711.8060921621332</v>
      </c>
      <c r="P1553" t="n">
        <v>3</v>
      </c>
      <c r="Q1553" t="n">
        <v>30</v>
      </c>
      <c r="R1553">
        <f>Q1553*P1553*O1553</f>
        <v>154062.54829459198</v>
      </c>
      <c r="S1553">
        <f>1/R1553</f>
        <v>6.4908701762341472E-6</v>
      </c>
    </row>
    <row r="1554" ht="16" customHeight="1" s="29">
      <c r="A1554" t="inlineStr">
        <is>
          <t>photovoltaic slanted-roof installation, 3kWp, CIS, panel, mounted, on roof</t>
        </is>
      </c>
      <c r="B1554" s="30">
        <f>M1554*S1554</f>
        <v>5.3399470849339284E-7</v>
      </c>
      <c r="C1554" t="inlineStr">
        <is>
          <t>CH</t>
        </is>
      </c>
      <c r="D1554" t="inlineStr">
        <is>
          <t>unit</t>
        </is>
      </c>
      <c r="F1554" t="inlineStr">
        <is>
          <t>technosphere</t>
        </is>
      </c>
      <c r="G1554" t="n">
        <v>0</v>
      </c>
      <c r="H1554" t="inlineStr">
        <is>
          <t>photovoltaic slanted-roof installation, 3kWp, CIS, panel, mounted, on roof</t>
        </is>
      </c>
      <c r="I1554" t="inlineStr">
        <is>
          <t>(2,2,1,1,1,3); Calculation with average annual yield and share of technologies. Lifetime: 30a.</t>
        </is>
      </c>
      <c r="K1554" t="inlineStr">
        <is>
          <t>residential</t>
        </is>
      </c>
      <c r="L1554">
        <f>L1553</f>
        <v>0.17766751537682748</v>
      </c>
      <c r="M1554" s="30">
        <f>INDEX(parameters!$D$41:$AG$178,MATCH('PV (extension)'!B1533,parameters!$C$41:$C$178,0),MATCH('PV (extension)'!A1554,parameters!$D$5:$AG$5,0))/L1554</f>
        <v>8.2268585566319899E-2</v>
      </c>
      <c r="N1554" s="3" t="inlineStr">
        <is>
          <t>roof-top</t>
        </is>
      </c>
      <c r="O1554">
        <f>INDEX(parameters!$C$196:$EJ$198,MATCH('PV (extension)'!N1554,parameters!$B$196:$B$198,0),MATCH('PV (extension)'!B1533,parameters!$C$195:$EJ$195,0))</f>
        <v>1711.8060921621332</v>
      </c>
      <c r="P1554" t="n">
        <v>3</v>
      </c>
      <c r="Q1554" t="n">
        <v>30</v>
      </c>
      <c r="R1554">
        <f>Q1554*P1554*O1554</f>
        <v>154062.54829459198</v>
      </c>
      <c r="S1554">
        <f>1/R1554</f>
        <v>6.4908701762341472E-6</v>
      </c>
    </row>
    <row r="1555" ht="16" customHeight="1" s="29">
      <c r="A1555" t="inlineStr">
        <is>
          <t>photovoltaic slanted-roof installation, 3kWp, CdTe, laminated, integrated, on roof</t>
        </is>
      </c>
      <c r="B1555" s="30">
        <f>M1555*S1555</f>
        <v>1.4952186704454988E-8</v>
      </c>
      <c r="C1555" t="inlineStr">
        <is>
          <t>CH</t>
        </is>
      </c>
      <c r="D1555" t="inlineStr">
        <is>
          <t>unit</t>
        </is>
      </c>
      <c r="F1555" t="inlineStr">
        <is>
          <t>technosphere</t>
        </is>
      </c>
      <c r="G1555" t="n">
        <v>0</v>
      </c>
      <c r="H1555" t="inlineStr">
        <is>
          <t>photovoltaic slanted-roof installation, 3kWp, CdTe, laminated, integrated, on roof</t>
        </is>
      </c>
      <c r="I1555" t="inlineStr">
        <is>
          <t>(2,2,1,1,1,3); Calculation with average annual yield and share of technologies. Lifetime: 30a.</t>
        </is>
      </c>
      <c r="K1555" t="inlineStr">
        <is>
          <t>residential</t>
        </is>
      </c>
      <c r="L1555">
        <f>L1554</f>
        <v>0.17766751537682748</v>
      </c>
      <c r="M1555" s="30">
        <f>INDEX(parameters!$D$41:$AG$178,MATCH('PV (extension)'!B1533,parameters!$C$41:$C$178,0),MATCH('PV (extension)'!A1555,parameters!$D$5:$AG$5,0))/L1555</f>
        <v>2.3035719862648527E-3</v>
      </c>
      <c r="N1555" s="3" t="inlineStr">
        <is>
          <t>roof-top</t>
        </is>
      </c>
      <c r="O1555">
        <f>INDEX(parameters!$C$196:$EJ$198,MATCH('PV (extension)'!N1555,parameters!$B$196:$B$198,0),MATCH('PV (extension)'!B1533,parameters!$C$195:$EJ$195,0))</f>
        <v>1711.8060921621332</v>
      </c>
      <c r="P1555" t="n">
        <v>3</v>
      </c>
      <c r="Q1555" t="n">
        <v>30</v>
      </c>
      <c r="R1555">
        <f>Q1555*P1555*O1555</f>
        <v>154062.54829459198</v>
      </c>
      <c r="S1555">
        <f>1/R1555</f>
        <v>6.4908701762341472E-6</v>
      </c>
    </row>
    <row r="1556" ht="16" customHeight="1" s="29">
      <c r="A1556" t="inlineStr">
        <is>
          <t>photovoltaic slanted-roof installation, 3kWp, multi-Si, laminated, integrated, on roof</t>
        </is>
      </c>
      <c r="B1556" s="30">
        <f>M1556*S1556</f>
        <v>8.8831819588124254E-8</v>
      </c>
      <c r="C1556" t="inlineStr">
        <is>
          <t>RER</t>
        </is>
      </c>
      <c r="D1556" t="inlineStr">
        <is>
          <t>unit</t>
        </is>
      </c>
      <c r="F1556" t="inlineStr">
        <is>
          <t>technosphere</t>
        </is>
      </c>
      <c r="G1556" t="n">
        <v>0</v>
      </c>
      <c r="H1556" t="inlineStr">
        <is>
          <t>photovoltaic slanted-roof installation, 3kWp, multi-Si, laminated, integrated, on roof</t>
        </is>
      </c>
      <c r="I1556" t="inlineStr">
        <is>
          <t>(2,2,1,1,1,3); Calculation with average annual yield and share of technologies. Lifetime: 30a.</t>
        </is>
      </c>
      <c r="K1556" t="inlineStr">
        <is>
          <t>residential</t>
        </is>
      </c>
      <c r="L1556">
        <f>L1555</f>
        <v>0.17766751537682748</v>
      </c>
      <c r="M1556" s="30">
        <f>INDEX(parameters!$D$41:$AG$178,MATCH('PV (extension)'!B1533,parameters!$C$41:$C$178,0),MATCH('PV (extension)'!A1556,parameters!$D$5:$AG$5,0))/L1556</f>
        <v>1.3685656495391874E-2</v>
      </c>
      <c r="N1556" s="3" t="inlineStr">
        <is>
          <t>roof-top</t>
        </is>
      </c>
      <c r="O1556">
        <f>INDEX(parameters!$C$196:$EJ$198,MATCH('PV (extension)'!N1556,parameters!$B$196:$B$198,0),MATCH('PV (extension)'!B1533,parameters!$C$195:$EJ$195,0))</f>
        <v>1711.8060921621332</v>
      </c>
      <c r="P1556" t="n">
        <v>3</v>
      </c>
      <c r="Q1556" t="n">
        <v>30</v>
      </c>
      <c r="R1556">
        <f>Q1556*P1556*O1556</f>
        <v>154062.54829459198</v>
      </c>
      <c r="S1556">
        <f>1/R1556</f>
        <v>6.4908701762341472E-6</v>
      </c>
    </row>
    <row r="1557" ht="16" customHeight="1" s="29">
      <c r="A1557" t="inlineStr">
        <is>
          <t>photovoltaic slanted-roof installation, 3kWp, multi-Si, panel, mounted, on roof</t>
        </is>
      </c>
      <c r="B1557" s="30">
        <f>M1557*S1557</f>
        <v>1.5204852265599789E-6</v>
      </c>
      <c r="C1557" t="inlineStr">
        <is>
          <t>RER</t>
        </is>
      </c>
      <c r="D1557" t="inlineStr">
        <is>
          <t>unit</t>
        </is>
      </c>
      <c r="F1557" t="inlineStr">
        <is>
          <t>technosphere</t>
        </is>
      </c>
      <c r="G1557" t="n">
        <v>0</v>
      </c>
      <c r="H1557" t="inlineStr">
        <is>
          <t>photovoltaic slanted-roof installation, 3kWp, multi-Si, panel, mounted, on roof</t>
        </is>
      </c>
      <c r="I1557" t="inlineStr">
        <is>
          <t>(2,2,1,1,1,3); Calculation with average annual yield and share of technologies. Lifetime: 30a.</t>
        </is>
      </c>
      <c r="K1557" t="inlineStr">
        <is>
          <t>residential</t>
        </is>
      </c>
      <c r="L1557">
        <f>L1556</f>
        <v>0.17766751537682748</v>
      </c>
      <c r="M1557" s="30">
        <f>INDEX(parameters!$D$41:$AG$178,MATCH('PV (extension)'!B1533,parameters!$C$41:$C$178,0),MATCH('PV (extension)'!A1557,parameters!$D$5:$AG$5,0))/L1557</f>
        <v>0.23424982864811036</v>
      </c>
      <c r="N1557" s="3" t="inlineStr">
        <is>
          <t>roof-top</t>
        </is>
      </c>
      <c r="O1557">
        <f>INDEX(parameters!$C$196:$EJ$198,MATCH('PV (extension)'!N1557,parameters!$B$196:$B$198,0),MATCH('PV (extension)'!B1533,parameters!$C$195:$EJ$195,0))</f>
        <v>1711.8060921621332</v>
      </c>
      <c r="P1557" t="n">
        <v>3</v>
      </c>
      <c r="Q1557" t="n">
        <v>30</v>
      </c>
      <c r="R1557">
        <f>Q1557*P1557*O1557</f>
        <v>154062.54829459198</v>
      </c>
      <c r="S1557">
        <f>1/R1557</f>
        <v>6.4908701762341472E-6</v>
      </c>
    </row>
    <row r="1558" ht="16" customHeight="1" s="29">
      <c r="A1558" t="inlineStr">
        <is>
          <t>photovoltaic slanted-roof installation, 3kWp, single-Si, laminated, integrated, on roof</t>
        </is>
      </c>
      <c r="B1558" s="30">
        <f>M1558*S1558</f>
        <v>4.6947287308752654E-8</v>
      </c>
      <c r="C1558" t="inlineStr">
        <is>
          <t>RER</t>
        </is>
      </c>
      <c r="D1558" t="inlineStr">
        <is>
          <t>unit</t>
        </is>
      </c>
      <c r="F1558" t="inlineStr">
        <is>
          <t>technosphere</t>
        </is>
      </c>
      <c r="G1558" t="n">
        <v>0</v>
      </c>
      <c r="H1558" t="inlineStr">
        <is>
          <t>photovoltaic slanted-roof installation, 3kWp, single-Si, laminated, integrated, on roof</t>
        </is>
      </c>
      <c r="I1558" t="inlineStr">
        <is>
          <t>(2,2,1,1,1,3); Calculation with average annual yield and share of technologies. Lifetime: 30a.</t>
        </is>
      </c>
      <c r="K1558" t="inlineStr">
        <is>
          <t>residential</t>
        </is>
      </c>
      <c r="L1558">
        <f>L1557</f>
        <v>0.17766751537682748</v>
      </c>
      <c r="M1558" s="30">
        <f>INDEX(parameters!$D$41:$AG$178,MATCH('PV (extension)'!B1533,parameters!$C$41:$C$178,0),MATCH('PV (extension)'!A1558,parameters!$D$5:$AG$5,0))/L1558</f>
        <v>7.2328187183047909E-3</v>
      </c>
      <c r="N1558" s="3" t="inlineStr">
        <is>
          <t>roof-top</t>
        </is>
      </c>
      <c r="O1558">
        <f>INDEX(parameters!$C$196:$EJ$198,MATCH('PV (extension)'!N1558,parameters!$B$196:$B$198,0),MATCH('PV (extension)'!B1533,parameters!$C$195:$EJ$195,0))</f>
        <v>1711.8060921621332</v>
      </c>
      <c r="P1558" t="n">
        <v>3</v>
      </c>
      <c r="Q1558" t="n">
        <v>30</v>
      </c>
      <c r="R1558">
        <f>Q1558*P1558*O1558</f>
        <v>154062.54829459198</v>
      </c>
      <c r="S1558">
        <f>1/R1558</f>
        <v>6.4908701762341472E-6</v>
      </c>
    </row>
    <row r="1559" ht="16" customHeight="1" s="29">
      <c r="A1559" t="inlineStr">
        <is>
          <t>photovoltaic slanted-roof installation, 3kWp, single-Si, panel, mounted, on roof</t>
        </is>
      </c>
      <c r="B1559" s="30">
        <f>M1559*S1559</f>
        <v>7.9461608545397439E-7</v>
      </c>
      <c r="C1559" t="inlineStr">
        <is>
          <t>RER</t>
        </is>
      </c>
      <c r="D1559" t="inlineStr">
        <is>
          <t>unit</t>
        </is>
      </c>
      <c r="F1559" t="inlineStr">
        <is>
          <t>technosphere</t>
        </is>
      </c>
      <c r="G1559" t="n">
        <v>0</v>
      </c>
      <c r="H1559" t="inlineStr">
        <is>
          <t>photovoltaic slanted-roof installation, 3kWp, single-Si, panel, mounted, on roof</t>
        </is>
      </c>
      <c r="I1559" t="inlineStr">
        <is>
          <t>(2,2,1,1,1,3); Calculation with average annual yield and share of technologies. Lifetime: 30a.</t>
        </is>
      </c>
      <c r="K1559" t="inlineStr">
        <is>
          <t>residential</t>
        </is>
      </c>
      <c r="L1559">
        <f>L1558</f>
        <v>0.17766751537682748</v>
      </c>
      <c r="M1559" s="30">
        <f>INDEX(parameters!$D$41:$AG$178,MATCH('PV (extension)'!B1533,parameters!$C$41:$C$178,0),MATCH('PV (extension)'!A1559,parameters!$D$5:$AG$5,0))/L1559</f>
        <v>0.12242057904091255</v>
      </c>
      <c r="N1559" s="3" t="inlineStr">
        <is>
          <t>roof-top</t>
        </is>
      </c>
      <c r="O1559">
        <f>INDEX(parameters!$C$196:$EJ$198,MATCH('PV (extension)'!N1559,parameters!$B$196:$B$198,0),MATCH('PV (extension)'!B1533,parameters!$C$195:$EJ$195,0))</f>
        <v>1711.8060921621332</v>
      </c>
      <c r="P1559" t="n">
        <v>3</v>
      </c>
      <c r="Q1559" t="n">
        <v>30</v>
      </c>
      <c r="R1559">
        <f>Q1559*P1559*O1559</f>
        <v>154062.54829459198</v>
      </c>
      <c r="S1559">
        <f>1/R1559</f>
        <v>6.4908701762341472E-6</v>
      </c>
    </row>
    <row r="1560" s="29">
      <c r="A1560" t="inlineStr">
        <is>
          <t>market for tap water</t>
        </is>
      </c>
      <c r="B1560" t="n">
        <v>0.0037026</v>
      </c>
      <c r="C1560" t="inlineStr">
        <is>
          <t>Europe without Switzerland</t>
        </is>
      </c>
      <c r="D1560" t="inlineStr">
        <is>
          <t>kilogram</t>
        </is>
      </c>
      <c r="F1560" t="inlineStr">
        <is>
          <t>technosphere</t>
        </is>
      </c>
      <c r="G1560" t="n">
        <v>0</v>
      </c>
      <c r="H1560" t="inlineStr">
        <is>
          <t>tap water</t>
        </is>
      </c>
      <c r="I1560" t="inlineStr">
        <is>
          <t>(2,2,1,1,1,3); Estimation 20l/m2 panel</t>
        </is>
      </c>
    </row>
    <row r="1561" s="29">
      <c r="A1561" t="inlineStr">
        <is>
          <t>treatment of wastewater, from residence, capacity 1.1E10l/year</t>
        </is>
      </c>
      <c r="B1561" t="n">
        <v>-3.3323e-06</v>
      </c>
      <c r="C1561" t="inlineStr">
        <is>
          <t>CH</t>
        </is>
      </c>
      <c r="D1561" t="inlineStr">
        <is>
          <t>cubic meter</t>
        </is>
      </c>
      <c r="F1561" t="inlineStr">
        <is>
          <t>technosphere</t>
        </is>
      </c>
      <c r="G1561" t="n">
        <v>0</v>
      </c>
      <c r="H1561" t="inlineStr">
        <is>
          <t>wastewater, from residence</t>
        </is>
      </c>
      <c r="I1561" t="inlineStr">
        <is>
          <t>(2,2,1,1,1,3); Estimation 20l/m2 panel</t>
        </is>
      </c>
    </row>
    <row r="1562" s="29"/>
    <row r="1563" customFormat="1" s="28">
      <c r="A1563" s="28" t="inlineStr">
        <is>
          <t>Activity</t>
        </is>
      </c>
      <c r="B1563" s="28" t="inlineStr">
        <is>
          <t>electricity production, photovoltaic, commercial</t>
        </is>
      </c>
    </row>
    <row r="1564">
      <c r="A1564" t="inlineStr">
        <is>
          <t>comment</t>
        </is>
      </c>
      <c r="B156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")&amp;HLOOKUP(B1565,parameters!$C$195:$EJ$198,2,0)&amp;" kWh/kWp.
Annual output, Facade: "&amp;HLOOKUP(B1565,parameters!$C$195:$EJ$198,3,0)&amp;" kWh/kWp.
Annual output, Open-ground: "&amp;HLOOKUP(B1565,parameters!$C$195:$EJ$198,4,0)&amp;_xlfn._LONGTEXT("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")&amp;VLOOKUP(B1565,'extension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1711.80609216213 kWh/kWp.
Annual output, Facade: 1201.90640513511 kWh/kWp.
Annual output, Open-ground: 1821.07031081078 kWh/kWp.
Amount of solar energy transformed to electricity. Waste heat emission due to losses of electricity in the system.
Technology:  Electricity production with grid-connected photovoltaic power plants.
Time period:  Time of publications
Production volume: 39.171 GWh in 2025.
Sampling:  Statistical data and model calculations
Extrapolations:  Use of PV technology data investigated for other countries (Switzerland). Correction of average yield with Swiss data.
Uncertainty:  None
Author: Romain Sacchi, PSI, romain.sacchi@psi.ch</v>
      </c>
    </row>
    <row r="1565" s="29">
      <c r="A1565" t="inlineStr">
        <is>
          <t>location</t>
        </is>
      </c>
      <c r="B1565" t="inlineStr">
        <is>
          <t>AF</t>
        </is>
      </c>
    </row>
    <row r="1566" s="29">
      <c r="A1566" t="inlineStr">
        <is>
          <t>production amount</t>
        </is>
      </c>
      <c r="B1566" t="n">
        <v>1</v>
      </c>
    </row>
    <row r="1567" s="29">
      <c r="A1567" t="inlineStr">
        <is>
          <t>reference product</t>
        </is>
      </c>
      <c r="B1567" t="inlineStr">
        <is>
          <t>electricity, low voltage</t>
        </is>
      </c>
    </row>
    <row r="1568" s="29">
      <c r="A1568" t="inlineStr">
        <is>
          <t>source</t>
        </is>
      </c>
      <c r="B15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569" s="29">
      <c r="A1569" t="inlineStr">
        <is>
          <t>type</t>
        </is>
      </c>
      <c r="B1569" t="inlineStr">
        <is>
          <t>process</t>
        </is>
      </c>
    </row>
    <row r="1570" s="29">
      <c r="A1570" t="inlineStr">
        <is>
          <t>unit</t>
        </is>
      </c>
      <c r="B1570" t="inlineStr">
        <is>
          <t>kilowatt hour</t>
        </is>
      </c>
    </row>
    <row r="1571" s="29">
      <c r="A1571" t="inlineStr">
        <is>
          <t>Exchanges</t>
        </is>
      </c>
    </row>
    <row r="1572" customFormat="1" s="28">
      <c r="A1572" s="28" t="inlineStr">
        <is>
          <t>name</t>
        </is>
      </c>
      <c r="B1572" s="28" t="inlineStr">
        <is>
          <t>amount</t>
        </is>
      </c>
      <c r="C1572" s="28" t="inlineStr">
        <is>
          <t>location</t>
        </is>
      </c>
      <c r="D1572" s="28" t="inlineStr">
        <is>
          <t>unit</t>
        </is>
      </c>
      <c r="E1572" s="28" t="inlineStr">
        <is>
          <t>categories</t>
        </is>
      </c>
      <c r="F1572" s="28" t="inlineStr">
        <is>
          <t>type</t>
        </is>
      </c>
      <c r="G1572" s="28" t="inlineStr">
        <is>
          <t>uncertainty type</t>
        </is>
      </c>
      <c r="H1572" s="28" t="inlineStr">
        <is>
          <t>reference product</t>
        </is>
      </c>
      <c r="I1572" s="28" t="inlineStr">
        <is>
          <t>comment</t>
        </is>
      </c>
      <c r="J1572" s="28" t="inlineStr">
        <is>
          <t>production volume</t>
        </is>
      </c>
      <c r="K1572" s="28" t="inlineStr">
        <is>
          <t>scope</t>
        </is>
      </c>
      <c r="L1572" s="28" t="inlineStr">
        <is>
          <t>scope share</t>
        </is>
      </c>
      <c r="M1572" s="28" t="inlineStr">
        <is>
          <t>tech share</t>
        </is>
      </c>
      <c r="N1572" s="28" t="inlineStr">
        <is>
          <t>installation</t>
        </is>
      </c>
      <c r="O1572" s="28" t="inlineStr">
        <is>
          <t>productivity</t>
        </is>
      </c>
      <c r="P1572" s="28" t="inlineStr">
        <is>
          <t>kWp</t>
        </is>
      </c>
      <c r="Q1572" s="28" t="inlineStr">
        <is>
          <t>lifetime</t>
        </is>
      </c>
      <c r="R1572" s="28" t="inlineStr">
        <is>
          <t>lifetime production</t>
        </is>
      </c>
      <c r="S1572" s="28" t="inlineStr">
        <is>
          <t>inverted lifetime production</t>
        </is>
      </c>
    </row>
    <row r="1573" s="29">
      <c r="A1573" t="inlineStr">
        <is>
          <t>Energy, solar, converted</t>
        </is>
      </c>
      <c r="B1573" t="n">
        <v>3.8503</v>
      </c>
      <c r="D1573" t="inlineStr">
        <is>
          <t>megajoule</t>
        </is>
      </c>
      <c r="E1573" t="inlineStr">
        <is>
          <t>natural resource::in air</t>
        </is>
      </c>
      <c r="F1573" t="inlineStr">
        <is>
          <t>biosphere</t>
        </is>
      </c>
      <c r="G1573" t="n">
        <v>0</v>
      </c>
      <c r="I1573" t="inlineStr">
        <is>
          <t>(2,2,1,1,1,3); Energy loss in the system</t>
        </is>
      </c>
    </row>
    <row r="1574" s="29">
      <c r="A1574" t="inlineStr">
        <is>
          <t>Heat, waste</t>
        </is>
      </c>
      <c r="B1574" t="n">
        <v>0.25027</v>
      </c>
      <c r="D1574" t="inlineStr">
        <is>
          <t>megajoule</t>
        </is>
      </c>
      <c r="E1574" t="inlineStr">
        <is>
          <t>air</t>
        </is>
      </c>
      <c r="F1574" t="inlineStr">
        <is>
          <t>biosphere</t>
        </is>
      </c>
      <c r="G1574" t="n">
        <v>0</v>
      </c>
      <c r="I1574" t="inlineStr">
        <is>
          <t>(1,na,na,na,na,na); Calculation with average annual output and share of technologies; Average degradation of 10.5% included</t>
        </is>
      </c>
    </row>
    <row r="1575" s="29">
      <c r="A1575" t="inlineStr">
        <is>
          <t>electricity production, photovoltaic, commercial</t>
        </is>
      </c>
      <c r="B1575" t="n">
        <v>1</v>
      </c>
      <c r="C1575" t="inlineStr">
        <is>
          <t>AF</t>
        </is>
      </c>
      <c r="D1575" t="inlineStr">
        <is>
          <t>kilowatt hour</t>
        </is>
      </c>
      <c r="E1575" t="inlineStr">
        <is>
          <t>photovoltaic::power plants</t>
        </is>
      </c>
      <c r="F1575" t="inlineStr">
        <is>
          <t>production</t>
        </is>
      </c>
      <c r="G1575" t="n">
        <v>0</v>
      </c>
      <c r="H1575" t="inlineStr">
        <is>
          <t>electricity, low voltage</t>
        </is>
      </c>
      <c r="J1575">
        <f>VLOOKUP(C1575,'extension - production vol'!$B$6:$D$235,3,0)</f>
        <v>39.170999999999999</v>
      </c>
    </row>
    <row r="1576" ht="16" customHeight="1" s="29">
      <c r="A1576" t="inlineStr">
        <is>
          <t>photovoltaic flat-roof installation, 156 kWp, multi-Si, on roof</t>
        </is>
      </c>
      <c r="B1576" s="30">
        <f>M1576*S1576</f>
        <v>1.5325666853872451E-8</v>
      </c>
      <c r="C1576" t="inlineStr">
        <is>
          <t>CH</t>
        </is>
      </c>
      <c r="D1576" t="inlineStr">
        <is>
          <t>unit</t>
        </is>
      </c>
      <c r="F1576" t="inlineStr">
        <is>
          <t>technosphere</t>
        </is>
      </c>
      <c r="G1576" t="n">
        <v>0</v>
      </c>
      <c r="H1576" t="inlineStr">
        <is>
          <t>photovoltaic flat-roof installation, 156 kWp, multi-Si, on roof</t>
        </is>
      </c>
      <c r="I1576" t="inlineStr">
        <is>
          <t>(2,2,1,1,1,3); Calculation with average annual yield and share of technologies. Lifetime: 30a.</t>
        </is>
      </c>
      <c r="K1576" t="inlineStr">
        <is>
          <t>commercial</t>
        </is>
      </c>
      <c r="L1576">
        <f>IF(K1576="residential",VLOOKUP(B1565,parameters!$C$41:$AG$178,18,0),IF(K1576="commercial",1-VLOOKUP(B1565,parameters!$C$41:$AG$178,18,0),1))</f>
        <v>0.82233248462317254</v>
      </c>
      <c r="M1576" s="30">
        <f>INDEX(parameters!$D$41:$AG$178,MATCH('PV (extension)'!B1565,parameters!$C$41:$C$178,0),MATCH('PV (extension)'!A1576,parameters!$D$5:$AG$5,0))/L1576</f>
        <v>0.12277778707072071</v>
      </c>
      <c r="N1576" s="3" t="inlineStr">
        <is>
          <t>roof-top</t>
        </is>
      </c>
      <c r="O1576">
        <f>INDEX(parameters!$C$196:$EJ$198,MATCH('PV (extension)'!N1576,parameters!$B$196:$B$198,0),MATCH('PV (extension)'!B1565,parameters!$C$195:$EJ$195,0))</f>
        <v>1711.8060921621332</v>
      </c>
      <c r="P1576" t="n">
        <v>156</v>
      </c>
      <c r="Q1576" t="n">
        <v>30</v>
      </c>
      <c r="R1576">
        <f>Q1576*P1576*O1576</f>
        <v>8011252.5113187833</v>
      </c>
      <c r="S1576">
        <f>1/R1576</f>
        <v>1.2482442646604128E-7</v>
      </c>
    </row>
    <row r="1577" ht="16" customHeight="1" s="29">
      <c r="A1577" t="inlineStr">
        <is>
          <t>photovoltaic flat-roof installation, 156 kWp, single-Si, on roof</t>
        </is>
      </c>
      <c r="B1577" s="30">
        <f>M1577*S1577</f>
        <v>8.0055729033095018E-9</v>
      </c>
      <c r="C1577" t="inlineStr">
        <is>
          <t>CH</t>
        </is>
      </c>
      <c r="D1577" t="inlineStr">
        <is>
          <t>unit</t>
        </is>
      </c>
      <c r="F1577" t="inlineStr">
        <is>
          <t>technosphere</t>
        </is>
      </c>
      <c r="G1577" t="n">
        <v>0</v>
      </c>
      <c r="H1577" t="inlineStr">
        <is>
          <t>photovoltaic flat-roof installation, 156 kWp, single-Si, on roof</t>
        </is>
      </c>
      <c r="I1577" t="inlineStr">
        <is>
          <t>(2,2,1,1,1,3); Calculation with average annual yield and share of technologies. Lifetime: 30a.</t>
        </is>
      </c>
      <c r="K1577" t="inlineStr">
        <is>
          <t>commercial</t>
        </is>
      </c>
      <c r="L1577">
        <f>L1576</f>
        <v>0.82233248462317254</v>
      </c>
      <c r="M1577" s="30">
        <f>INDEX(parameters!$D$41:$AG$178,MATCH('PV (extension)'!B1565,parameters!$C$41:$C$178,0),MATCH('PV (extension)'!A1577,parameters!$D$5:$AG$5,0))/L1577</f>
        <v>6.4134666026183854E-2</v>
      </c>
      <c r="N1577" s="3" t="inlineStr">
        <is>
          <t>roof-top</t>
        </is>
      </c>
      <c r="O1577">
        <f>INDEX(parameters!$C$196:$EJ$198,MATCH('PV (extension)'!N1577,parameters!$B$196:$B$198,0),MATCH('PV (extension)'!B1565,parameters!$C$195:$EJ$195,0))</f>
        <v>1711.8060921621332</v>
      </c>
      <c r="P1577" t="n">
        <v>156</v>
      </c>
      <c r="Q1577" t="n">
        <v>30</v>
      </c>
      <c r="R1577">
        <f>Q1577*P1577*O1577</f>
        <v>8011252.5113187833</v>
      </c>
      <c r="S1577">
        <f>1/R1577</f>
        <v>1.2482442646604128E-7</v>
      </c>
    </row>
    <row r="1578" s="29">
      <c r="A1578" t="inlineStr">
        <is>
          <t>photovoltaic open ground installation, 570 kWp, CIS, on open ground</t>
        </is>
      </c>
      <c r="B1578" s="30">
        <f>M1578*S1578</f>
        <v>3.9457634973247063E-10</v>
      </c>
      <c r="C1578" t="inlineStr">
        <is>
          <t>RER</t>
        </is>
      </c>
      <c r="D1578" t="inlineStr">
        <is>
          <t>unit</t>
        </is>
      </c>
      <c r="F1578" t="inlineStr">
        <is>
          <t>technosphere</t>
        </is>
      </c>
      <c r="G1578" t="n">
        <v>0</v>
      </c>
      <c r="H1578" t="inlineStr">
        <is>
          <t>photovoltaic open ground installation, 570 kWp, CIS, on open ground</t>
        </is>
      </c>
      <c r="I1578" t="inlineStr">
        <is>
          <t>(2,2,1,1,1,3); Calculation with average annual yield and share of technologies. Lifetime: 30a.</t>
        </is>
      </c>
      <c r="K1578" t="inlineStr">
        <is>
          <t>commercial</t>
        </is>
      </c>
      <c r="L1578">
        <f>L1577</f>
        <v>0.82233248462317254</v>
      </c>
      <c r="M1578" s="30">
        <f>INDEX(parameters!$D$41:$AG$178,MATCH('PV (extension)'!B1565,parameters!$C$41:$C$178,0),MATCH('PV (extension)'!A1578,parameters!$D$5:$AG$5,0))/L1578</f>
        <v>1.2287226816964775E-2</v>
      </c>
      <c r="N1578" t="inlineStr">
        <is>
          <t>central</t>
        </is>
      </c>
      <c r="O1578">
        <f>INDEX(parameters!$C$196:$EJ$198,MATCH('PV (extension)'!N1578,parameters!$B$196:$B$198,0),MATCH('PV (extension)'!B1565,parameters!$C$195:$EJ$195,0))</f>
        <v>1821.07031081078</v>
      </c>
      <c r="P1578" t="n">
        <v>570</v>
      </c>
      <c r="Q1578" t="n">
        <v>30</v>
      </c>
      <c r="R1578">
        <f>Q1578*P1578*O1578</f>
        <v>31140302.314864337</v>
      </c>
      <c r="S1578">
        <f>1/R1578</f>
        <v>3.2112726135053146E-8</v>
      </c>
    </row>
    <row r="1579" s="29">
      <c r="A1579" t="inlineStr">
        <is>
          <t>photovoltaic open ground installation, 570 kWp, CdTe, on open ground</t>
        </is>
      </c>
      <c r="B1579" s="30">
        <f>M1579*S1579</f>
        <v>2.8985274491485672E-9</v>
      </c>
      <c r="C1579" t="inlineStr">
        <is>
          <t>RER</t>
        </is>
      </c>
      <c r="D1579" t="inlineStr">
        <is>
          <t>unit</t>
        </is>
      </c>
      <c r="F1579" t="inlineStr">
        <is>
          <t>technosphere</t>
        </is>
      </c>
      <c r="G1579" t="n">
        <v>0</v>
      </c>
      <c r="H1579" t="inlineStr">
        <is>
          <t>photovoltaic open ground installation, 570 kWp, CdTe, on open ground</t>
        </is>
      </c>
      <c r="I1579" t="inlineStr">
        <is>
          <t>(2,2,1,1,1,3); Calculation with average annual yield and share of technologies. Lifetime: 30a.</t>
        </is>
      </c>
      <c r="K1579" t="inlineStr">
        <is>
          <t>commercial</t>
        </is>
      </c>
      <c r="L1579">
        <f>L1578</f>
        <v>0.82233248462317254</v>
      </c>
      <c r="M1579" s="30">
        <f>INDEX(parameters!$D$41:$AG$178,MATCH('PV (extension)'!B1565,parameters!$C$41:$C$178,0),MATCH('PV (extension)'!A1579,parameters!$D$5:$AG$5,0))/L1579</f>
        <v>9.0261021034418951E-2</v>
      </c>
      <c r="N1579" t="inlineStr">
        <is>
          <t>central</t>
        </is>
      </c>
      <c r="O1579">
        <f>INDEX(parameters!$C$196:$EJ$198,MATCH('PV (extension)'!N1579,parameters!$B$196:$B$198,0),MATCH('PV (extension)'!B1565,parameters!$C$195:$EJ$195,0))</f>
        <v>1821.07031081078</v>
      </c>
      <c r="P1579" t="n">
        <v>570</v>
      </c>
      <c r="Q1579" t="n">
        <v>30</v>
      </c>
      <c r="R1579">
        <f>Q1579*P1579*O1579</f>
        <v>31140302.314864337</v>
      </c>
      <c r="S1579">
        <f>1/R1579</f>
        <v>3.2112726135053146E-8</v>
      </c>
    </row>
    <row r="1580" s="29">
      <c r="A1580" t="inlineStr">
        <is>
          <t>photovoltaic open ground installation, 570 kWp, micro-Si, on open ground</t>
        </is>
      </c>
      <c r="B1580" s="30">
        <f>M1580*S1580</f>
        <v>3.0722334119030361E-11</v>
      </c>
      <c r="C1580" t="inlineStr">
        <is>
          <t>RER</t>
        </is>
      </c>
      <c r="D1580" t="inlineStr">
        <is>
          <t>unit</t>
        </is>
      </c>
      <c r="F1580" t="inlineStr">
        <is>
          <t>technosphere</t>
        </is>
      </c>
      <c r="G1580" t="n">
        <v>0</v>
      </c>
      <c r="H1580" t="inlineStr">
        <is>
          <t>photovoltaic open ground installation, 570 kWp, micro-Si, on open ground</t>
        </is>
      </c>
      <c r="I1580" t="inlineStr">
        <is>
          <t>(2,2,1,1,1,3); Calculation with average annual yield and share of technologies. Lifetime: 30a.</t>
        </is>
      </c>
      <c r="K1580" t="inlineStr">
        <is>
          <t>commercial</t>
        </is>
      </c>
      <c r="L1580">
        <f>L1579</f>
        <v>0.82233248462317254</v>
      </c>
      <c r="M1580" s="30">
        <f>INDEX(parameters!$D$41:$AG$178,MATCH('PV (extension)'!B1565,parameters!$C$41:$C$178,0),MATCH('PV (extension)'!A1580,parameters!$D$5:$AG$5,0))/L1580</f>
        <v>9.5670277228487681E-4</v>
      </c>
      <c r="N1580" t="inlineStr">
        <is>
          <t>central</t>
        </is>
      </c>
      <c r="O1580">
        <f>INDEX(parameters!$C$196:$EJ$198,MATCH('PV (extension)'!N1580,parameters!$B$196:$B$198,0),MATCH('PV (extension)'!B1565,parameters!$C$195:$EJ$195,0))</f>
        <v>1821.07031081078</v>
      </c>
      <c r="P1580" t="n">
        <v>570</v>
      </c>
      <c r="Q1580" t="n">
        <v>30</v>
      </c>
      <c r="R1580">
        <f>Q1580*P1580*O1580</f>
        <v>31140302.314864337</v>
      </c>
      <c r="S1580">
        <f>1/R1580</f>
        <v>3.2112726135053146E-8</v>
      </c>
    </row>
    <row r="1581" s="29">
      <c r="A1581" t="inlineStr">
        <is>
          <t>photovoltaic open ground installation, 570 kWp, multi-Si, on open ground</t>
        </is>
      </c>
      <c r="B1581" s="30">
        <f>M1581*S1581</f>
        <v>1.0281204654668201E-8</v>
      </c>
      <c r="C1581" t="inlineStr">
        <is>
          <t>RER</t>
        </is>
      </c>
      <c r="D1581" t="inlineStr">
        <is>
          <t>unit</t>
        </is>
      </c>
      <c r="F1581" t="inlineStr">
        <is>
          <t>technosphere</t>
        </is>
      </c>
      <c r="G1581" t="n">
        <v>0</v>
      </c>
      <c r="H1581" t="inlineStr">
        <is>
          <t>photovoltaic open ground installation, 570 kWp, multi-Si, on open ground</t>
        </is>
      </c>
      <c r="I1581" t="inlineStr">
        <is>
          <t>(2,2,1,1,1,3); Calculation with average annual yield and share of technologies. Lifetime: 30a.</t>
        </is>
      </c>
      <c r="K1581" t="inlineStr">
        <is>
          <t>commercial</t>
        </is>
      </c>
      <c r="L1581">
        <f>L1580</f>
        <v>0.82233248462317254</v>
      </c>
      <c r="M1581" s="30">
        <f>INDEX(parameters!$D$41:$AG$178,MATCH('PV (extension)'!B1565,parameters!$C$41:$C$178,0),MATCH('PV (extension)'!A1581,parameters!$D$5:$AG$5,0))/L1581</f>
        <v>0.32015982110735819</v>
      </c>
      <c r="N1581" t="inlineStr">
        <is>
          <t>central</t>
        </is>
      </c>
      <c r="O1581">
        <f>INDEX(parameters!$C$196:$EJ$198,MATCH('PV (extension)'!N1581,parameters!$B$196:$B$198,0),MATCH('PV (extension)'!B1565,parameters!$C$195:$EJ$195,0))</f>
        <v>1821.07031081078</v>
      </c>
      <c r="P1581" t="n">
        <v>570</v>
      </c>
      <c r="Q1581" t="n">
        <v>30</v>
      </c>
      <c r="R1581">
        <f>Q1581*P1581*O1581</f>
        <v>31140302.314864337</v>
      </c>
      <c r="S1581">
        <f>1/R1581</f>
        <v>3.2112726135053146E-8</v>
      </c>
    </row>
    <row r="1582" s="29">
      <c r="A1582" t="inlineStr">
        <is>
          <t>photovoltaic open ground installation, 570 kWp, single-Si, on open ground</t>
        </is>
      </c>
      <c r="B1582" s="30">
        <f>M1582*S1582</f>
        <v>5.4535935807482637E-9</v>
      </c>
      <c r="C1582" t="inlineStr">
        <is>
          <t>RER</t>
        </is>
      </c>
      <c r="D1582" t="inlineStr">
        <is>
          <t>unit</t>
        </is>
      </c>
      <c r="F1582" t="inlineStr">
        <is>
          <t>technosphere</t>
        </is>
      </c>
      <c r="G1582" t="n">
        <v>0</v>
      </c>
      <c r="H1582" t="inlineStr">
        <is>
          <t>photovoltaic open ground installation, 570 kWp, single-Si, on open ground</t>
        </is>
      </c>
      <c r="I1582" t="inlineStr">
        <is>
          <t>(2,2,1,1,1,3); Calculation with average annual yield and share of technologies. Lifetime: 30a.</t>
        </is>
      </c>
      <c r="K1582" t="inlineStr">
        <is>
          <t>commercial</t>
        </is>
      </c>
      <c r="L1582">
        <f>L1581</f>
        <v>0.82233248462317254</v>
      </c>
      <c r="M1582" s="30">
        <f>INDEX(parameters!$D$41:$AG$178,MATCH('PV (extension)'!B1565,parameters!$C$41:$C$178,0),MATCH('PV (extension)'!A1582,parameters!$D$5:$AG$5,0))/L1582</f>
        <v>0.16982655280690445</v>
      </c>
      <c r="N1582" t="inlineStr">
        <is>
          <t>central</t>
        </is>
      </c>
      <c r="O1582">
        <f>INDEX(parameters!$C$196:$EJ$198,MATCH('PV (extension)'!N1582,parameters!$B$196:$B$198,0),MATCH('PV (extension)'!B1565,parameters!$C$195:$EJ$195,0))</f>
        <v>1821.07031081078</v>
      </c>
      <c r="P1582" t="n">
        <v>570</v>
      </c>
      <c r="Q1582" t="n">
        <v>30</v>
      </c>
      <c r="R1582">
        <f>Q1582*P1582*O1582</f>
        <v>31140302.314864337</v>
      </c>
      <c r="S1582">
        <f>1/R1582</f>
        <v>3.2112726135053146E-8</v>
      </c>
    </row>
    <row r="1583" ht="16" customHeight="1" s="29">
      <c r="A1583" t="inlineStr">
        <is>
          <t>photovoltaic slanted-roof installation, 93 kWp, multi-Si, laminated, integrated, on roof</t>
        </is>
      </c>
      <c r="B1583" s="30">
        <f>M1583*S1583</f>
        <v>1.6829054946638791E-9</v>
      </c>
      <c r="C1583" t="inlineStr">
        <is>
          <t>CH</t>
        </is>
      </c>
      <c r="D1583" t="inlineStr">
        <is>
          <t>unit</t>
        </is>
      </c>
      <c r="F1583" t="inlineStr">
        <is>
          <t>technosphere</t>
        </is>
      </c>
      <c r="G1583" t="n">
        <v>0</v>
      </c>
      <c r="H1583" t="inlineStr">
        <is>
          <t>photovoltaic slanted-roof installation, 93 kWp, multi-Si, laminated, integrated, on roof</t>
        </is>
      </c>
      <c r="I1583" t="inlineStr">
        <is>
          <t>(2,2,1,1,1,3); Calculation with average annual yield and share of technologies. Lifetime: 30a.</t>
        </is>
      </c>
      <c r="K1583" t="inlineStr">
        <is>
          <t>commercial</t>
        </is>
      </c>
      <c r="L1583">
        <f>L1582</f>
        <v>0.82233248462317254</v>
      </c>
      <c r="M1583" s="30">
        <f>INDEX(parameters!$D$41:$AG$178,MATCH('PV (extension)'!B1565,parameters!$C$41:$C$178,0),MATCH('PV (extension)'!A1583,parameters!$D$5:$AG$5,0))/L1583</f>
        <v>8.0374539804535308E-3</v>
      </c>
      <c r="N1583" s="3" t="inlineStr">
        <is>
          <t>roof-top</t>
        </is>
      </c>
      <c r="O1583">
        <f>INDEX(parameters!$C$196:$EJ$198,MATCH('PV (extension)'!N1583,parameters!$B$196:$B$198,0),MATCH('PV (extension)'!B1565,parameters!$C$195:$EJ$195,0))</f>
        <v>1711.8060921621332</v>
      </c>
      <c r="P1583" t="n">
        <v>93</v>
      </c>
      <c r="Q1583" t="n">
        <v>30</v>
      </c>
      <c r="R1583">
        <f>Q1583*P1583*O1583</f>
        <v>4775938.9971323516</v>
      </c>
      <c r="S1583">
        <f>1/R1583</f>
        <v>2.0938290891077893E-7</v>
      </c>
    </row>
    <row r="1584" ht="16" customHeight="1" s="29">
      <c r="A1584" t="inlineStr">
        <is>
          <t>photovoltaic slanted-roof installation, 93 kWp, multi-Si, panel, mounted, on roof</t>
        </is>
      </c>
      <c r="B1584" s="30">
        <f>M1584*S1584</f>
        <v>2.8536107982390072E-8</v>
      </c>
      <c r="C1584" t="inlineStr">
        <is>
          <t>CH</t>
        </is>
      </c>
      <c r="D1584" t="inlineStr">
        <is>
          <t>unit</t>
        </is>
      </c>
      <c r="F1584" t="inlineStr">
        <is>
          <t>technosphere</t>
        </is>
      </c>
      <c r="G1584" t="n">
        <v>0</v>
      </c>
      <c r="H1584" t="inlineStr">
        <is>
          <t>photovoltaic slanted-roof installation, 93 kWp, multi-Si, panel, mounted, on roof</t>
        </is>
      </c>
      <c r="I1584" t="inlineStr">
        <is>
          <t>(2,2,1,1,1,3); Calculation with average annual yield and share of technologies. Lifetime: 30a.</t>
        </is>
      </c>
      <c r="K1584" t="inlineStr">
        <is>
          <t>commercial</t>
        </is>
      </c>
      <c r="L1584">
        <f>L1583</f>
        <v>0.82233248462317254</v>
      </c>
      <c r="M1584" s="30">
        <f>INDEX(parameters!$D$41:$AG$178,MATCH('PV (extension)'!B1565,parameters!$C$41:$C$178,0),MATCH('PV (extension)'!A1584,parameters!$D$5:$AG$5,0))/L1584</f>
        <v>0.13628671093947653</v>
      </c>
      <c r="N1584" s="3" t="inlineStr">
        <is>
          <t>roof-top</t>
        </is>
      </c>
      <c r="O1584">
        <f>INDEX(parameters!$C$196:$EJ$198,MATCH('PV (extension)'!N1584,parameters!$B$196:$B$198,0),MATCH('PV (extension)'!B1565,parameters!$C$195:$EJ$195,0))</f>
        <v>1711.8060921621332</v>
      </c>
      <c r="P1584" t="n">
        <v>93</v>
      </c>
      <c r="Q1584" t="n">
        <v>30</v>
      </c>
      <c r="R1584">
        <f>Q1584*P1584*O1584</f>
        <v>4775938.9971323516</v>
      </c>
      <c r="S1584">
        <f>1/R1584</f>
        <v>2.0938290891077893E-7</v>
      </c>
    </row>
    <row r="1585" ht="16" customHeight="1" s="29">
      <c r="A1585" t="inlineStr">
        <is>
          <t>photovoltaic slanted-roof installation, 93 kWp, single-Si, laminated, integrated, on roof</t>
        </is>
      </c>
      <c r="B1585" s="30">
        <f>M1585*S1585</f>
        <v>8.8965674932016725E-10</v>
      </c>
      <c r="C1585" t="inlineStr">
        <is>
          <t>CH</t>
        </is>
      </c>
      <c r="D1585" t="inlineStr">
        <is>
          <t>unit</t>
        </is>
      </c>
      <c r="F1585" t="inlineStr">
        <is>
          <t>technosphere</t>
        </is>
      </c>
      <c r="G1585" t="n">
        <v>0</v>
      </c>
      <c r="H1585" t="inlineStr">
        <is>
          <t>photovoltaic slanted-roof installation, 93 kWp, single-Si, laminated, integrated, on roof</t>
        </is>
      </c>
      <c r="I1585" t="inlineStr">
        <is>
          <t>(2,2,1,1,1,3); Calculation with average annual yield and share of technologies. Lifetime: 30a.</t>
        </is>
      </c>
      <c r="K1585" t="inlineStr">
        <is>
          <t>commercial</t>
        </is>
      </c>
      <c r="L1585">
        <f>L1584</f>
        <v>0.82233248462317254</v>
      </c>
      <c r="M1585" s="30">
        <f>INDEX(parameters!$D$41:$AG$178,MATCH('PV (extension)'!B1565,parameters!$C$41:$C$178,0),MATCH('PV (extension)'!A1585,parameters!$D$5:$AG$5,0))/L1585</f>
        <v>4.2489463631401872E-3</v>
      </c>
      <c r="N1585" s="3" t="inlineStr">
        <is>
          <t>roof-top</t>
        </is>
      </c>
      <c r="O1585">
        <f>INDEX(parameters!$C$196:$EJ$198,MATCH('PV (extension)'!N1585,parameters!$B$196:$B$198,0),MATCH('PV (extension)'!B1565,parameters!$C$195:$EJ$195,0))</f>
        <v>1711.8060921621332</v>
      </c>
      <c r="P1585" t="n">
        <v>93</v>
      </c>
      <c r="Q1585" t="n">
        <v>30</v>
      </c>
      <c r="R1585">
        <f>Q1585*P1585*O1585</f>
        <v>4775938.9971323516</v>
      </c>
      <c r="S1585">
        <f>1/R1585</f>
        <v>2.0938290891077893E-7</v>
      </c>
    </row>
    <row r="1586" ht="16" customHeight="1" s="29">
      <c r="A1586" t="inlineStr">
        <is>
          <t>photovoltaic slanted-roof installation, 93 kWp, single-Si, panel, mounted, on roof</t>
        </is>
      </c>
      <c r="B1586" s="30">
        <f>M1586*S1586</f>
        <v>1.4947513398266888E-8</v>
      </c>
      <c r="C1586" t="inlineStr">
        <is>
          <t>CH</t>
        </is>
      </c>
      <c r="D1586" t="inlineStr">
        <is>
          <t>unit</t>
        </is>
      </c>
      <c r="F1586" t="inlineStr">
        <is>
          <t>technosphere</t>
        </is>
      </c>
      <c r="G1586" t="n">
        <v>0</v>
      </c>
      <c r="H1586" t="inlineStr">
        <is>
          <t>photovoltaic slanted-roof installation, 93 kWp, single-Si, panel, mounted, on roof</t>
        </is>
      </c>
      <c r="I1586" t="inlineStr">
        <is>
          <t>(2,2,1,1,1,3); Calculation with average annual yield and share of technologies. Lifetime: 30a.</t>
        </is>
      </c>
      <c r="K1586" t="inlineStr">
        <is>
          <t>commercial</t>
        </is>
      </c>
      <c r="L1586">
        <f>L1585</f>
        <v>0.82233248462317254</v>
      </c>
      <c r="M1586" s="30">
        <f>INDEX(parameters!$D$41:$AG$178,MATCH('PV (extension)'!B1565,parameters!$C$41:$C$178,0),MATCH('PV (extension)'!A1586,parameters!$D$5:$AG$5,0))/L1586</f>
        <v>7.1388412148941149E-2</v>
      </c>
      <c r="N1586" s="3" t="inlineStr">
        <is>
          <t>roof-top</t>
        </is>
      </c>
      <c r="O1586">
        <f>INDEX(parameters!$C$196:$EJ$198,MATCH('PV (extension)'!N1586,parameters!$B$196:$B$198,0),MATCH('PV (extension)'!B1565,parameters!$C$195:$EJ$195,0))</f>
        <v>1711.8060921621332</v>
      </c>
      <c r="P1586" t="n">
        <v>93</v>
      </c>
      <c r="Q1586" t="n">
        <v>30</v>
      </c>
      <c r="R1586">
        <f>Q1586*P1586*O1586</f>
        <v>4775938.9971323516</v>
      </c>
      <c r="S1586">
        <f>1/R1586</f>
        <v>2.0938290891077893E-7</v>
      </c>
    </row>
    <row r="1587" s="29">
      <c r="A1587" t="inlineStr">
        <is>
          <t>market for tap water</t>
        </is>
      </c>
      <c r="B1587" t="n">
        <v>0.0037026</v>
      </c>
      <c r="C1587" t="inlineStr">
        <is>
          <t>Europe without Switzerland</t>
        </is>
      </c>
      <c r="D1587" t="inlineStr">
        <is>
          <t>kilogram</t>
        </is>
      </c>
      <c r="F1587" t="inlineStr">
        <is>
          <t>technosphere</t>
        </is>
      </c>
      <c r="G1587" t="n">
        <v>0</v>
      </c>
      <c r="H1587" t="inlineStr">
        <is>
          <t>tap water</t>
        </is>
      </c>
      <c r="I1587" t="inlineStr">
        <is>
          <t>(2,2,1,1,1,3); Estimation 20l/m2 panel</t>
        </is>
      </c>
      <c r="M1587" s="30" t="n"/>
    </row>
    <row r="1588" s="29">
      <c r="A1588" t="inlineStr">
        <is>
          <t>treatment of wastewater, from residence, capacity 1.1E10l/year</t>
        </is>
      </c>
      <c r="B1588" t="n">
        <v>-3.3323e-06</v>
      </c>
      <c r="C1588" t="inlineStr">
        <is>
          <t>CH</t>
        </is>
      </c>
      <c r="D1588" t="inlineStr">
        <is>
          <t>cubic meter</t>
        </is>
      </c>
      <c r="F1588" t="inlineStr">
        <is>
          <t>technosphere</t>
        </is>
      </c>
      <c r="G1588" t="n">
        <v>0</v>
      </c>
      <c r="H1588" t="inlineStr">
        <is>
          <t>wastewater, from residence</t>
        </is>
      </c>
      <c r="I1588" t="inlineStr">
        <is>
          <t>(2,2,1,1,1,3); Estimation 20l/m2 panel</t>
        </is>
      </c>
      <c r="M1588" s="30" t="n"/>
    </row>
    <row r="1589" s="29">
      <c r="M1589" s="30" t="n"/>
    </row>
    <row r="1590" customFormat="1" s="28">
      <c r="A1590" s="28" t="inlineStr">
        <is>
          <t>Activity</t>
        </is>
      </c>
      <c r="B1590" s="28" t="inlineStr">
        <is>
          <t>electricity production, photovoltaic</t>
        </is>
      </c>
      <c r="M1590" s="30" t="n"/>
    </row>
    <row r="1591">
      <c r="A1591" t="inlineStr">
        <is>
          <t>comment</t>
        </is>
      </c>
      <c r="B159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")&amp;HLOOKUP(B1592,parameters!$C$195:$EJ$198,2,0)&amp;" kWh/kWp.
Annual output, Facade: "&amp;HLOOKUP(B1592,parameters!$C$195:$EJ$198,3,0)&amp;" kWh/kWp.
Annual output, Open-ground: "&amp;HLOOKUP(B1592,parameters!$C$195:$EJ$198,4,0)&amp;_xlfn._LONGTEXT("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")&amp;VLOOKUP(B1592,'extension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1711.80609216213 kWh/kWp.
Annual output, Facade: 1201.90640513511 kWh/kWp.
Annual output, Open-ground: 1821.07031081078 kWh/kWp.
Amount of solar energy transformed to electricity. Waste heat emission due to losses of electricity in the system.
Technology:  Electricity production with grid-connected photovoltaic power plants.
Time period:  Time of publications
Production volume: 39.171 GWh in 2025.
Sampling:  Statistical data and model calculations
Extrapolations:  Use of PV technology data investigated for other countries (Switzerland). Correction of average yield with Swiss data.
Uncertainty:  None
Author: Romain Sacchi, PSI, romain.sacchi@psi.ch</v>
      </c>
      <c r="M1591" s="30" t="n"/>
    </row>
    <row r="1592" s="29">
      <c r="A1592" t="inlineStr">
        <is>
          <t>location</t>
        </is>
      </c>
      <c r="B1592" t="inlineStr">
        <is>
          <t>AF</t>
        </is>
      </c>
    </row>
    <row r="1593" s="29">
      <c r="A1593" t="inlineStr">
        <is>
          <t>production amount</t>
        </is>
      </c>
      <c r="B1593" t="n">
        <v>1</v>
      </c>
    </row>
    <row r="1594" s="29">
      <c r="A1594" t="inlineStr">
        <is>
          <t>reference product</t>
        </is>
      </c>
      <c r="B1594" t="inlineStr">
        <is>
          <t>electricity, low voltage</t>
        </is>
      </c>
    </row>
    <row r="1595" s="29">
      <c r="A1595" t="inlineStr">
        <is>
          <t>source</t>
        </is>
      </c>
      <c r="B159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596" s="29">
      <c r="A1596" t="inlineStr">
        <is>
          <t>type</t>
        </is>
      </c>
      <c r="B1596" t="inlineStr">
        <is>
          <t>process</t>
        </is>
      </c>
    </row>
    <row r="1597" s="29">
      <c r="A1597" t="inlineStr">
        <is>
          <t>unit</t>
        </is>
      </c>
      <c r="B1597" t="inlineStr">
        <is>
          <t>kilowatt hour</t>
        </is>
      </c>
    </row>
    <row r="1598" s="29">
      <c r="A1598" t="inlineStr">
        <is>
          <t>Exchanges</t>
        </is>
      </c>
    </row>
    <row r="1599" customFormat="1" s="28">
      <c r="A1599" s="28" t="inlineStr">
        <is>
          <t>name</t>
        </is>
      </c>
      <c r="B1599" s="28" t="inlineStr">
        <is>
          <t>amount</t>
        </is>
      </c>
      <c r="C1599" s="28" t="inlineStr">
        <is>
          <t>location</t>
        </is>
      </c>
      <c r="D1599" s="28" t="inlineStr">
        <is>
          <t>unit</t>
        </is>
      </c>
      <c r="E1599" s="28" t="inlineStr">
        <is>
          <t>categories</t>
        </is>
      </c>
      <c r="F1599" s="28" t="inlineStr">
        <is>
          <t>type</t>
        </is>
      </c>
      <c r="G1599" s="28" t="inlineStr">
        <is>
          <t>uncertainty type</t>
        </is>
      </c>
      <c r="H1599" s="28" t="inlineStr">
        <is>
          <t>loc</t>
        </is>
      </c>
      <c r="I1599" s="28" t="inlineStr">
        <is>
          <t>scale</t>
        </is>
      </c>
      <c r="J1599" s="28" t="inlineStr">
        <is>
          <t>comment</t>
        </is>
      </c>
      <c r="K1599" s="28" t="inlineStr">
        <is>
          <t>negative</t>
        </is>
      </c>
      <c r="L1599" s="28" t="inlineStr">
        <is>
          <t>reference product</t>
        </is>
      </c>
      <c r="M1599" s="28" t="inlineStr">
        <is>
          <t>production volume</t>
        </is>
      </c>
      <c r="N1599" s="28" t="inlineStr">
        <is>
          <t>scope</t>
        </is>
      </c>
      <c r="O1599" s="28" t="inlineStr">
        <is>
          <t>scope share</t>
        </is>
      </c>
      <c r="P1599" s="28" t="inlineStr">
        <is>
          <t>tech share</t>
        </is>
      </c>
      <c r="Q1599" s="28" t="inlineStr">
        <is>
          <t>installation</t>
        </is>
      </c>
      <c r="R1599" s="28" t="inlineStr">
        <is>
          <t>productivity</t>
        </is>
      </c>
      <c r="S1599" s="28" t="inlineStr">
        <is>
          <t>kWp</t>
        </is>
      </c>
      <c r="T1599" s="28" t="inlineStr">
        <is>
          <t>lifetime</t>
        </is>
      </c>
      <c r="U1599" s="28" t="inlineStr">
        <is>
          <t>lifetime production</t>
        </is>
      </c>
      <c r="V1599" s="28" t="inlineStr">
        <is>
          <t>inverted lifetime production</t>
        </is>
      </c>
    </row>
    <row r="1600" s="29">
      <c r="A1600" t="inlineStr">
        <is>
          <t>Energy, solar, converted</t>
        </is>
      </c>
      <c r="B1600" t="n">
        <v>3.8503</v>
      </c>
      <c r="D1600" t="inlineStr">
        <is>
          <t>megajoule</t>
        </is>
      </c>
      <c r="E1600" t="inlineStr">
        <is>
          <t>natural resource::in air</t>
        </is>
      </c>
      <c r="F1600" t="inlineStr">
        <is>
          <t>biosphere</t>
        </is>
      </c>
      <c r="G1600" t="n">
        <v>2</v>
      </c>
      <c r="H1600" t="n">
        <v>1.348151067341848</v>
      </c>
      <c r="I1600" t="n">
        <v>0.04340984597628009</v>
      </c>
      <c r="J1600" t="inlineStr">
        <is>
          <t>(2,2,1,1,1,3); Energy loss in the system</t>
        </is>
      </c>
    </row>
    <row r="1601" s="29">
      <c r="A1601" t="inlineStr">
        <is>
          <t>Heat, waste</t>
        </is>
      </c>
      <c r="B1601" t="n">
        <v>0.25027</v>
      </c>
      <c r="D1601" t="inlineStr">
        <is>
          <t>megajoule</t>
        </is>
      </c>
      <c r="E1601" t="inlineStr">
        <is>
          <t>air</t>
        </is>
      </c>
      <c r="F1601" t="inlineStr">
        <is>
          <t>biosphere</t>
        </is>
      </c>
      <c r="G1601" t="n">
        <v>2</v>
      </c>
      <c r="H1601" t="n">
        <v>-1.385214943900327</v>
      </c>
      <c r="I1601" t="n">
        <v>0.02439508208471609</v>
      </c>
      <c r="J1601" t="inlineStr">
        <is>
          <t>(1,na,na,na,na,na); Calculation</t>
        </is>
      </c>
    </row>
    <row r="1602" s="29">
      <c r="A1602" t="inlineStr">
        <is>
          <t>electricity production, photovoltaic</t>
        </is>
      </c>
      <c r="B1602" t="n">
        <v>1</v>
      </c>
      <c r="C1602" t="inlineStr">
        <is>
          <t>AF</t>
        </is>
      </c>
      <c r="D1602" t="inlineStr">
        <is>
          <t>kilowatt hour</t>
        </is>
      </c>
      <c r="E1602" t="inlineStr">
        <is>
          <t>photovoltaic::power plants</t>
        </is>
      </c>
      <c r="F1602" t="inlineStr">
        <is>
          <t>production</t>
        </is>
      </c>
      <c r="G1602" t="n">
        <v>0</v>
      </c>
      <c r="H1602" t="n">
        <v>1</v>
      </c>
      <c r="L1602" t="inlineStr">
        <is>
          <t>electricity, low voltage</t>
        </is>
      </c>
      <c r="M1602">
        <f>VLOOKUP(C1602,'extension - production vol'!$B$6:$D$235,3,0)</f>
        <v>39.170999999999999</v>
      </c>
    </row>
    <row r="1603" ht="16" customHeight="1" s="29">
      <c r="A1603" t="inlineStr">
        <is>
          <t>photovoltaic flat-roof installation, 156 kWp, multi-Si, on roof</t>
        </is>
      </c>
      <c r="B1603" s="30">
        <f>P1603*V1603</f>
        <v>1.2602793702451931E-8</v>
      </c>
      <c r="C1603" t="inlineStr">
        <is>
          <t>CH</t>
        </is>
      </c>
      <c r="D1603" t="inlineStr">
        <is>
          <t>unit</t>
        </is>
      </c>
      <c r="F1603" t="inlineStr">
        <is>
          <t>technosphere</t>
        </is>
      </c>
      <c r="G1603" t="n">
        <v>2</v>
      </c>
      <c r="H1603" t="n">
        <v>-18.46800298604678</v>
      </c>
      <c r="I1603" t="n">
        <v>0.09798894162072011</v>
      </c>
      <c r="J1603" t="inlineStr">
        <is>
          <t>(2,2,1,1,1,3); Calculation with average annual yield and share of technologies. Lifetime: 30a.</t>
        </is>
      </c>
      <c r="L1603" t="inlineStr">
        <is>
          <t>photovoltaic flat-roof installation, 156 kWp, multi-Si, on roof</t>
        </is>
      </c>
      <c r="N1603" t="inlineStr">
        <is>
          <t>all</t>
        </is>
      </c>
      <c r="O1603" t="n">
        <v>1</v>
      </c>
      <c r="P1603" s="30">
        <f>INDEX(parameters!$D$41:$AG$178,MATCH('PV (extension)'!B1592,parameters!$C$41:$C$178,0),MATCH('PV (extension)'!A1603,parameters!$D$5:$AG$5,0))/O1603</f>
        <v>0.10096416269840058</v>
      </c>
      <c r="Q1603" s="3" t="inlineStr">
        <is>
          <t>roof-top</t>
        </is>
      </c>
      <c r="R1603">
        <f>INDEX(parameters!$C$196:$EJ$198,MATCH('PV (extension)'!Q1603,parameters!$B$196:$B$198,0),MATCH('PV (extension)'!B1592,parameters!$C$195:$EJ$195,0))</f>
        <v>1711.8060921621332</v>
      </c>
      <c r="S1603" t="n">
        <v>156</v>
      </c>
      <c r="T1603" t="n">
        <v>30</v>
      </c>
      <c r="U1603">
        <f>T1603*S1603*R1603</f>
        <v>8011252.5113187833</v>
      </c>
      <c r="V1603">
        <f>1/U1603</f>
        <v>1.2482442646604128E-7</v>
      </c>
    </row>
    <row r="1604" ht="16" customHeight="1" s="29">
      <c r="A1604" t="inlineStr">
        <is>
          <t>photovoltaic flat-roof installation, 156 kWp, single-Si, on roof</t>
        </is>
      </c>
      <c r="B1604" s="30">
        <f>P1604*V1604</f>
        <v>6.5832426564104476E-9</v>
      </c>
      <c r="C1604" t="inlineStr">
        <is>
          <t>CH</t>
        </is>
      </c>
      <c r="D1604" t="inlineStr">
        <is>
          <t>unit</t>
        </is>
      </c>
      <c r="F1604" t="inlineStr">
        <is>
          <t>technosphere</t>
        </is>
      </c>
      <c r="G1604" t="n">
        <v>2</v>
      </c>
      <c r="H1604" t="n">
        <v>-19.10362020104489</v>
      </c>
      <c r="I1604" t="n">
        <v>0.09798894162072011</v>
      </c>
      <c r="J1604" t="inlineStr">
        <is>
          <t>(2,2,1,1,1,3); Calculation with average annual yield and share of technologies. Lifetime: 30a.</t>
        </is>
      </c>
      <c r="L1604" t="inlineStr">
        <is>
          <t>photovoltaic flat-roof installation, 156 kWp, single-Si, on roof</t>
        </is>
      </c>
      <c r="N1604" t="inlineStr">
        <is>
          <t>all</t>
        </is>
      </c>
      <c r="O1604" t="n">
        <v>1</v>
      </c>
      <c r="P1604" s="30">
        <f>INDEX(parameters!$D$41:$AG$178,MATCH('PV (extension)'!B1592,parameters!$C$41:$C$178,0),MATCH('PV (extension)'!A1604,parameters!$D$5:$AG$5,0))/O1604</f>
        <v>5.2740019263789135E-2</v>
      </c>
      <c r="Q1604" s="3" t="inlineStr">
        <is>
          <t>roof-top</t>
        </is>
      </c>
      <c r="R1604">
        <f>INDEX(parameters!$C$196:$EJ$198,MATCH('PV (extension)'!Q1604,parameters!$B$196:$B$198,0),MATCH('PV (extension)'!B1592,parameters!$C$195:$EJ$195,0))</f>
        <v>1711.8060921621332</v>
      </c>
      <c r="S1604" t="n">
        <v>156</v>
      </c>
      <c r="T1604" t="n">
        <v>30</v>
      </c>
      <c r="U1604">
        <f>T1604*S1604*R1604</f>
        <v>8011252.5113187833</v>
      </c>
      <c r="V1604">
        <f>1/U1604</f>
        <v>1.2482442646604128E-7</v>
      </c>
    </row>
    <row r="1605" ht="16" customHeight="1" s="29">
      <c r="A1605" t="inlineStr">
        <is>
          <t>photovoltaic slanted-roof installation, 3 kWp, CIS, laminated, integrated, on roof</t>
        </is>
      </c>
      <c r="B1605" s="30">
        <f>P1605*V1605</f>
        <v>5.9042658684860944E-9</v>
      </c>
      <c r="C1605" t="inlineStr">
        <is>
          <t>CH</t>
        </is>
      </c>
      <c r="D1605" t="inlineStr">
        <is>
          <t>unit</t>
        </is>
      </c>
      <c r="F1605" t="inlineStr">
        <is>
          <t>technosphere</t>
        </is>
      </c>
      <c r="G1605" t="n">
        <v>2</v>
      </c>
      <c r="H1605" t="n">
        <v>-19.69743931800395</v>
      </c>
      <c r="I1605" t="n">
        <v>0.09798894162072011</v>
      </c>
      <c r="J1605" t="inlineStr">
        <is>
          <t>(2,2,1,1,1,3); Calculation with average annual yield and share of technologies. Lifetime: 30a.</t>
        </is>
      </c>
      <c r="L1605" t="inlineStr">
        <is>
          <t>photovoltaic slanted-roof installation, 3 kWp, CIS, laminated, integrated, on roof</t>
        </is>
      </c>
      <c r="N1605" t="inlineStr">
        <is>
          <t>all</t>
        </is>
      </c>
      <c r="O1605" t="n">
        <v>1</v>
      </c>
      <c r="P1605" s="30">
        <f>INDEX(parameters!$D$41:$AG$178,MATCH('PV (extension)'!B1592,parameters!$C$41:$C$178,0),MATCH('PV (extension)'!A1605,parameters!$D$5:$AG$5,0))/O1605</f>
        <v>9.0962624550774995E-4</v>
      </c>
      <c r="Q1605" s="3" t="inlineStr">
        <is>
          <t>roof-top</t>
        </is>
      </c>
      <c r="R1605">
        <f>INDEX(parameters!$C$196:$EJ$198,MATCH('PV (extension)'!Q1605,parameters!$B$196:$B$198,0),MATCH('PV (extension)'!B1592,parameters!$C$195:$EJ$195,0))</f>
        <v>1711.8060921621332</v>
      </c>
      <c r="S1605" t="n">
        <v>3</v>
      </c>
      <c r="T1605" t="n">
        <v>30</v>
      </c>
      <c r="U1605">
        <f>T1605*S1605*R1605</f>
        <v>154062.54829459198</v>
      </c>
      <c r="V1605">
        <f>1/U1605</f>
        <v>6.4908701762341472E-6</v>
      </c>
    </row>
    <row r="1606" ht="16" customHeight="1" s="29">
      <c r="A1606" t="inlineStr">
        <is>
          <t>photovoltaic slanted-roof installation, 3 kWp, CdTe, panel, mounted, on roof</t>
        </is>
      </c>
      <c r="B1606" s="30">
        <f>P1606*V1606</f>
        <v>3.8509429584000291E-8</v>
      </c>
      <c r="C1606" t="inlineStr">
        <is>
          <t>CH</t>
        </is>
      </c>
      <c r="D1606" t="inlineStr">
        <is>
          <t>unit</t>
        </is>
      </c>
      <c r="F1606" t="inlineStr">
        <is>
          <t>technosphere</t>
        </is>
      </c>
      <c r="G1606" t="n">
        <v>2</v>
      </c>
      <c r="H1606" t="n">
        <v>-16.69297991102503</v>
      </c>
      <c r="I1606" t="n">
        <v>0.09798894162072011</v>
      </c>
      <c r="J1606" t="inlineStr">
        <is>
          <t>(2,2,1,1,1,3); Calculation with average annual yield and share of technologies. Lifetime: 30a.</t>
        </is>
      </c>
      <c r="L1606" t="inlineStr">
        <is>
          <t>photovoltaic slanted-roof installation, 3 kWp, CdTe, panel, mounted, on roof</t>
        </is>
      </c>
      <c r="N1606" t="inlineStr">
        <is>
          <t>all</t>
        </is>
      </c>
      <c r="O1606" t="n">
        <v>1</v>
      </c>
      <c r="P1606" s="30">
        <f>INDEX(parameters!$D$41:$AG$178,MATCH('PV (extension)'!B1592,parameters!$C$41:$C$178,0),MATCH('PV (extension)'!A1606,parameters!$D$5:$AG$5,0))/O1606</f>
        <v>5.9328608550822341E-3</v>
      </c>
      <c r="Q1606" s="3" t="inlineStr">
        <is>
          <t>roof-top</t>
        </is>
      </c>
      <c r="R1606">
        <f>INDEX(parameters!$C$196:$EJ$198,MATCH('PV (extension)'!Q1606,parameters!$B$196:$B$198,0),MATCH('PV (extension)'!B1592,parameters!$C$195:$EJ$195,0))</f>
        <v>1711.8060921621332</v>
      </c>
      <c r="S1606" t="n">
        <v>3</v>
      </c>
      <c r="T1606" t="n">
        <v>30</v>
      </c>
      <c r="U1606">
        <f>T1606*S1606*R1606</f>
        <v>154062.54829459198</v>
      </c>
      <c r="V1606">
        <f>1/U1606</f>
        <v>6.4908701762341472E-6</v>
      </c>
    </row>
    <row r="1607" ht="16" customHeight="1" s="29">
      <c r="A1607" t="inlineStr">
        <is>
          <t>photovoltaic slanted-roof installation, 3 kWp, micro-Si, laminated, integrated, on roof</t>
        </is>
      </c>
      <c r="B1607" s="30">
        <f>P1607*V1607</f>
        <v>5.9670311019475649E-10</v>
      </c>
      <c r="C1607" t="inlineStr">
        <is>
          <t>RER</t>
        </is>
      </c>
      <c r="D1607" t="inlineStr">
        <is>
          <t>unit</t>
        </is>
      </c>
      <c r="F1607" t="inlineStr">
        <is>
          <t>technosphere</t>
        </is>
      </c>
      <c r="G1607" t="n">
        <v>2</v>
      </c>
      <c r="H1607" t="n">
        <v>-21.54326959350907</v>
      </c>
      <c r="I1607" t="n">
        <v>0.09798894162072011</v>
      </c>
      <c r="J1607" t="inlineStr">
        <is>
          <t>(2,2,1,1,1,3); Calculation with average annual yield and share of technologies. Lifetime: 30a.</t>
        </is>
      </c>
      <c r="L1607" t="inlineStr">
        <is>
          <t>photovoltaic slanted-roof installation, 3 kWp, micro-Si, laminated, integrated, on roof</t>
        </is>
      </c>
      <c r="N1607" t="inlineStr">
        <is>
          <t>all</t>
        </is>
      </c>
      <c r="O1607" t="n">
        <v>1</v>
      </c>
      <c r="P1607" s="30">
        <f>INDEX(parameters!$D$41:$AG$178,MATCH('PV (extension)'!B1592,parameters!$C$41:$C$178,0),MATCH('PV (extension)'!A1607,parameters!$D$5:$AG$5,0))/O1607</f>
        <v>9.1929601731912907E-5</v>
      </c>
      <c r="Q1607" s="3" t="inlineStr">
        <is>
          <t>roof-top</t>
        </is>
      </c>
      <c r="R1607">
        <f>INDEX(parameters!$C$196:$EJ$198,MATCH('PV (extension)'!Q1607,parameters!$B$196:$B$198,0),MATCH('PV (extension)'!B1592,parameters!$C$195:$EJ$195,0))</f>
        <v>1711.8060921621332</v>
      </c>
      <c r="S1607" t="n">
        <v>3</v>
      </c>
      <c r="T1607" t="n">
        <v>30</v>
      </c>
      <c r="U1607">
        <f>T1607*S1607*R1607</f>
        <v>154062.54829459198</v>
      </c>
      <c r="V1607">
        <f>1/U1607</f>
        <v>6.4908701762341472E-6</v>
      </c>
    </row>
    <row r="1608" ht="16" customHeight="1" s="29">
      <c r="A1608" t="inlineStr">
        <is>
          <t>photovoltaic slanted-roof installation, 3 kWp, micro-Si, panel, mounted, on roof</t>
        </is>
      </c>
      <c r="B1608" s="30">
        <f>P1608*V1608</f>
        <v>1.0373579993292397E-8</v>
      </c>
      <c r="C1608" t="inlineStr">
        <is>
          <t>RER</t>
        </is>
      </c>
      <c r="D1608" t="inlineStr">
        <is>
          <t>unit</t>
        </is>
      </c>
      <c r="F1608" t="inlineStr">
        <is>
          <t>technosphere</t>
        </is>
      </c>
      <c r="G1608" t="n">
        <v>2</v>
      </c>
      <c r="H1608" t="n">
        <v>-18.72987249989203</v>
      </c>
      <c r="I1608" t="n">
        <v>0.09798894162072011</v>
      </c>
      <c r="J1608" t="inlineStr">
        <is>
          <t>(2,2,1,1,1,3); Calculation with average annual yield and share of technologies. Lifetime: 30a.</t>
        </is>
      </c>
      <c r="L1608" t="inlineStr">
        <is>
          <t>photovoltaic slanted-roof installation, 3 kWp, micro-Si, panel, mounted, on roof</t>
        </is>
      </c>
      <c r="N1608" t="inlineStr">
        <is>
          <t>all</t>
        </is>
      </c>
      <c r="O1608" t="n">
        <v>1</v>
      </c>
      <c r="P1608" s="30">
        <f>INDEX(parameters!$D$41:$AG$178,MATCH('PV (extension)'!B1592,parameters!$C$41:$C$178,0),MATCH('PV (extension)'!A1608,parameters!$D$5:$AG$5,0))/O1608</f>
        <v>1.5981801687044229E-3</v>
      </c>
      <c r="Q1608" s="3" t="inlineStr">
        <is>
          <t>roof-top</t>
        </is>
      </c>
      <c r="R1608">
        <f>INDEX(parameters!$C$196:$EJ$198,MATCH('PV (extension)'!Q1608,parameters!$B$196:$B$198,0),MATCH('PV (extension)'!B1592,parameters!$C$195:$EJ$195,0))</f>
        <v>1711.8060921621332</v>
      </c>
      <c r="S1608" t="n">
        <v>3</v>
      </c>
      <c r="T1608" t="n">
        <v>30</v>
      </c>
      <c r="U1608">
        <f>T1608*S1608*R1608</f>
        <v>154062.54829459198</v>
      </c>
      <c r="V1608">
        <f>1/U1608</f>
        <v>6.4908701762341472E-6</v>
      </c>
    </row>
    <row r="1609" s="29">
      <c r="A1609" t="inlineStr">
        <is>
          <t>photovoltaic open ground installation, 570 kWp, CIS, on open ground</t>
        </is>
      </c>
      <c r="B1609" s="30">
        <f>P1609*V1609</f>
        <v>3.2447295004904445E-10</v>
      </c>
      <c r="C1609" t="inlineStr">
        <is>
          <t>RER</t>
        </is>
      </c>
      <c r="D1609" t="inlineStr">
        <is>
          <t>unit</t>
        </is>
      </c>
      <c r="F1609" t="inlineStr">
        <is>
          <t>technosphere</t>
        </is>
      </c>
      <c r="G1609" t="n">
        <v>2</v>
      </c>
      <c r="H1609" t="n">
        <v>-21.66656811806742</v>
      </c>
      <c r="I1609" t="n">
        <v>0.09798894162072011</v>
      </c>
      <c r="J1609" t="inlineStr">
        <is>
          <t>(2,2,1,1,1,3); Calculation with average annual yield and share of technologies. Lifetime: 30a.</t>
        </is>
      </c>
      <c r="L1609" t="inlineStr">
        <is>
          <t>photovoltaic open ground installation, 570 kWp, CIS, on open ground</t>
        </is>
      </c>
      <c r="N1609" t="inlineStr">
        <is>
          <t>all</t>
        </is>
      </c>
      <c r="O1609" t="n">
        <v>1</v>
      </c>
      <c r="P1609" s="30">
        <f>INDEX(parameters!$D$41:$AG$178,MATCH('PV (extension)'!B1592,parameters!$C$41:$C$178,0),MATCH('PV (extension)'!A1609,parameters!$D$5:$AG$5,0))/O1609</f>
        <v>1.0104185757523119E-2</v>
      </c>
      <c r="Q1609" t="inlineStr">
        <is>
          <t>central</t>
        </is>
      </c>
      <c r="R1609">
        <f>INDEX(parameters!$C$196:$EJ$198,MATCH('PV (extension)'!Q1609,parameters!$B$196:$B$198,0),MATCH('PV (extension)'!B1592,parameters!$C$195:$EJ$195,0))</f>
        <v>1821.07031081078</v>
      </c>
      <c r="S1609" t="n">
        <v>570</v>
      </c>
      <c r="T1609" t="n">
        <v>30</v>
      </c>
      <c r="U1609">
        <f>T1609*S1609*R1609</f>
        <v>31140302.314864337</v>
      </c>
      <c r="V1609">
        <f>1/U1609</f>
        <v>3.2112726135053146E-8</v>
      </c>
    </row>
    <row r="1610" s="29">
      <c r="A1610" t="inlineStr">
        <is>
          <t>photovoltaic open ground installation, 570 kWp, CdTe, on open ground</t>
        </is>
      </c>
      <c r="B1610" s="30">
        <f>P1610*V1610</f>
        <v>2.3835532790068078E-9</v>
      </c>
      <c r="C1610" t="inlineStr">
        <is>
          <t>RER</t>
        </is>
      </c>
      <c r="D1610" t="inlineStr">
        <is>
          <t>unit</t>
        </is>
      </c>
      <c r="F1610" t="inlineStr">
        <is>
          <t>technosphere</t>
        </is>
      </c>
      <c r="G1610" t="n">
        <v>2</v>
      </c>
      <c r="H1610" t="n">
        <v>-21.47552628199886</v>
      </c>
      <c r="I1610" t="n">
        <v>0.09798894162072011</v>
      </c>
      <c r="J1610" t="inlineStr">
        <is>
          <t>(2,2,1,1,1,3); Calculation with average annual yield and share of technologies. Lifetime: 30a.</t>
        </is>
      </c>
      <c r="L1610" t="inlineStr">
        <is>
          <t>photovoltaic open ground installation, 570 kWp, CdTe, on open ground</t>
        </is>
      </c>
      <c r="N1610" t="inlineStr">
        <is>
          <t>all</t>
        </is>
      </c>
      <c r="O1610" t="n">
        <v>1</v>
      </c>
      <c r="P1610" s="30">
        <f>INDEX(parameters!$D$41:$AG$178,MATCH('PV (extension)'!B1592,parameters!$C$41:$C$178,0),MATCH('PV (extension)'!A1610,parameters!$D$5:$AG$5,0))/O1610</f>
        <v>7.4224569691858172E-2</v>
      </c>
      <c r="Q1610" t="inlineStr">
        <is>
          <t>central</t>
        </is>
      </c>
      <c r="R1610">
        <f>INDEX(parameters!$C$196:$EJ$198,MATCH('PV (extension)'!Q1610,parameters!$B$196:$B$198,0),MATCH('PV (extension)'!B1592,parameters!$C$195:$EJ$195,0))</f>
        <v>1821.07031081078</v>
      </c>
      <c r="S1610" t="n">
        <v>570</v>
      </c>
      <c r="T1610" t="n">
        <v>30</v>
      </c>
      <c r="U1610">
        <f>T1610*S1610*R1610</f>
        <v>31140302.314864337</v>
      </c>
      <c r="V1610">
        <f>1/U1610</f>
        <v>3.2112726135053146E-8</v>
      </c>
    </row>
    <row r="1611" s="29">
      <c r="A1611" t="inlineStr">
        <is>
          <t>photovoltaic open ground installation, 570 kWp, micro-Si, on open ground</t>
        </is>
      </c>
      <c r="B1611" s="30">
        <f>P1611*V1611</f>
        <v>2.5263973349525505E-11</v>
      </c>
      <c r="C1611" t="inlineStr">
        <is>
          <t>RER</t>
        </is>
      </c>
      <c r="D1611" t="inlineStr">
        <is>
          <t>unit</t>
        </is>
      </c>
      <c r="F1611" t="inlineStr">
        <is>
          <t>technosphere</t>
        </is>
      </c>
      <c r="G1611" t="n">
        <v>2</v>
      </c>
      <c r="H1611" t="n">
        <v>-23.51240679473371</v>
      </c>
      <c r="I1611" t="n">
        <v>0.09798894162072011</v>
      </c>
      <c r="J1611" t="inlineStr">
        <is>
          <t>(2,2,1,1,1,3); Calculation with average annual yield and share of technologies. Lifetime: 30a.</t>
        </is>
      </c>
      <c r="L1611" t="inlineStr">
        <is>
          <t>photovoltaic open ground installation, 570 kWp, micro-Si, on open ground</t>
        </is>
      </c>
      <c r="N1611" t="inlineStr">
        <is>
          <t>all</t>
        </is>
      </c>
      <c r="O1611" t="n">
        <v>1</v>
      </c>
      <c r="P1611" s="30">
        <f>INDEX(parameters!$D$41:$AG$178,MATCH('PV (extension)'!B1592,parameters!$C$41:$C$178,0),MATCH('PV (extension)'!A1611,parameters!$D$5:$AG$5,0))/O1611</f>
        <v>7.867277677789E-4</v>
      </c>
      <c r="Q1611" t="inlineStr">
        <is>
          <t>central</t>
        </is>
      </c>
      <c r="R1611">
        <f>INDEX(parameters!$C$196:$EJ$198,MATCH('PV (extension)'!Q1611,parameters!$B$196:$B$198,0),MATCH('PV (extension)'!B1592,parameters!$C$195:$EJ$195,0))</f>
        <v>1821.07031081078</v>
      </c>
      <c r="S1611" t="n">
        <v>570</v>
      </c>
      <c r="T1611" t="n">
        <v>30</v>
      </c>
      <c r="U1611">
        <f>T1611*S1611*R1611</f>
        <v>31140302.314864337</v>
      </c>
      <c r="V1611">
        <f>1/U1611</f>
        <v>3.2112726135053146E-8</v>
      </c>
    </row>
    <row r="1612" s="29">
      <c r="A1612" t="inlineStr">
        <is>
          <t>photovoltaic open ground installation, 570 kWp, multi-Si, on open ground</t>
        </is>
      </c>
      <c r="B1612" s="30">
        <f>P1612*V1612</f>
        <v>8.4545685685926288E-9</v>
      </c>
      <c r="C1612" t="inlineStr">
        <is>
          <t>RER</t>
        </is>
      </c>
      <c r="D1612" t="inlineStr">
        <is>
          <t>unit</t>
        </is>
      </c>
      <c r="F1612" t="inlineStr">
        <is>
          <t>technosphere</t>
        </is>
      </c>
      <c r="G1612" t="n">
        <v>2</v>
      </c>
      <c r="H1612" t="n">
        <v>-18.20082258362968</v>
      </c>
      <c r="I1612" t="n">
        <v>0.09798894162072011</v>
      </c>
      <c r="J1612" t="inlineStr">
        <is>
          <t>(2,2,1,1,1,3); Calculation with average annual yield and share of technologies. Lifetime: 30a.</t>
        </is>
      </c>
      <c r="L1612" t="inlineStr">
        <is>
          <t>photovoltaic open ground installation, 570 kWp, multi-Si, on open ground</t>
        </is>
      </c>
      <c r="N1612" t="inlineStr">
        <is>
          <t>all</t>
        </is>
      </c>
      <c r="O1612" t="n">
        <v>1</v>
      </c>
      <c r="P1612" s="30">
        <f>INDEX(parameters!$D$41:$AG$178,MATCH('PV (extension)'!B1592,parameters!$C$41:$C$178,0),MATCH('PV (extension)'!A1612,parameters!$D$5:$AG$5,0))/O1612</f>
        <v>0.2632778211677243</v>
      </c>
      <c r="Q1612" t="inlineStr">
        <is>
          <t>central</t>
        </is>
      </c>
      <c r="R1612">
        <f>INDEX(parameters!$C$196:$EJ$198,MATCH('PV (extension)'!Q1612,parameters!$B$196:$B$198,0),MATCH('PV (extension)'!B1592,parameters!$C$195:$EJ$195,0))</f>
        <v>1821.07031081078</v>
      </c>
      <c r="S1612" t="n">
        <v>570</v>
      </c>
      <c r="T1612" t="n">
        <v>30</v>
      </c>
      <c r="U1612">
        <f>T1612*S1612*R1612</f>
        <v>31140302.314864337</v>
      </c>
      <c r="V1612">
        <f>1/U1612</f>
        <v>3.2112726135053146E-8</v>
      </c>
    </row>
    <row r="1613" s="29">
      <c r="A1613" t="inlineStr">
        <is>
          <t>photovoltaic open ground installation, 570 kWp, single-Si, on open ground</t>
        </is>
      </c>
      <c r="B1613" s="30">
        <f>P1613*V1613</f>
        <v>4.4846671593817037E-9</v>
      </c>
      <c r="C1613" t="inlineStr">
        <is>
          <t>RER</t>
        </is>
      </c>
      <c r="D1613" t="inlineStr">
        <is>
          <t>unit</t>
        </is>
      </c>
      <c r="F1613" t="inlineStr">
        <is>
          <t>technosphere</t>
        </is>
      </c>
      <c r="G1613" t="n">
        <v>2</v>
      </c>
      <c r="H1613" t="n">
        <v>-18.8364689523836</v>
      </c>
      <c r="I1613" t="n">
        <v>0.09798894162072011</v>
      </c>
      <c r="J1613" t="inlineStr">
        <is>
          <t>(2,2,1,1,1,3); Calculation with average annual yield and share of technologies. Lifetime: 30a.</t>
        </is>
      </c>
      <c r="L1613" t="inlineStr">
        <is>
          <t>photovoltaic open ground installation, 570 kWp, single-Si, on open ground</t>
        </is>
      </c>
      <c r="N1613" t="inlineStr">
        <is>
          <t>all</t>
        </is>
      </c>
      <c r="O1613" t="n">
        <v>1</v>
      </c>
      <c r="P1613" s="30">
        <f>INDEX(parameters!$D$41:$AG$178,MATCH('PV (extension)'!B1592,parameters!$C$41:$C$178,0),MATCH('PV (extension)'!A1613,parameters!$D$5:$AG$5,0))/O1613</f>
        <v>0.13965389112469015</v>
      </c>
      <c r="Q1613" t="inlineStr">
        <is>
          <t>central</t>
        </is>
      </c>
      <c r="R1613">
        <f>INDEX(parameters!$C$196:$EJ$198,MATCH('PV (extension)'!Q1613,parameters!$B$196:$B$198,0),MATCH('PV (extension)'!B1592,parameters!$C$195:$EJ$195,0))</f>
        <v>1821.07031081078</v>
      </c>
      <c r="S1613" t="n">
        <v>570</v>
      </c>
      <c r="T1613" t="n">
        <v>30</v>
      </c>
      <c r="U1613">
        <f>T1613*S1613*R1613</f>
        <v>31140302.314864337</v>
      </c>
      <c r="V1613">
        <f>1/U1613</f>
        <v>3.2112726135053146E-8</v>
      </c>
    </row>
    <row r="1614" ht="16" customHeight="1" s="29">
      <c r="A1614" t="inlineStr">
        <is>
          <t>photovoltaic slanted-roof installation, 93 kWp, multi-Si, laminated, integrated, on roof</t>
        </is>
      </c>
      <c r="B1614" s="30">
        <f>P1614*V1614</f>
        <v>1.383907856812937E-9</v>
      </c>
      <c r="C1614" t="inlineStr">
        <is>
          <t>CH</t>
        </is>
      </c>
      <c r="D1614" t="inlineStr">
        <is>
          <t>unit</t>
        </is>
      </c>
      <c r="F1614" t="inlineStr">
        <is>
          <t>technosphere</t>
        </is>
      </c>
      <c r="G1614" t="n">
        <v>2</v>
      </c>
      <c r="H1614" t="n">
        <v>-20.65878981776205</v>
      </c>
      <c r="I1614" t="n">
        <v>0.09798894162072011</v>
      </c>
      <c r="J1614" t="inlineStr">
        <is>
          <t>(2,2,1,1,1,3); Calculation with average annual yield and share of technologies. Lifetime: 30a.</t>
        </is>
      </c>
      <c r="L1614" t="inlineStr">
        <is>
          <t>photovoltaic slanted-roof installation, 93 kWp, multi-Si, laminated, integrated, on roof</t>
        </is>
      </c>
      <c r="N1614" t="inlineStr">
        <is>
          <t>all</t>
        </is>
      </c>
      <c r="O1614" t="n">
        <v>1</v>
      </c>
      <c r="P1614" s="30">
        <f>INDEX(parameters!$D$41:$AG$178,MATCH('PV (extension)'!B1592,parameters!$C$41:$C$178,0),MATCH('PV (extension)'!A1614,parameters!$D$5:$AG$5,0))/O1614</f>
        <v>6.6094595017907607E-3</v>
      </c>
      <c r="Q1614" s="3" t="inlineStr">
        <is>
          <t>roof-top</t>
        </is>
      </c>
      <c r="R1614">
        <f>INDEX(parameters!$C$196:$EJ$198,MATCH('PV (extension)'!Q1614,parameters!$B$196:$B$198,0),MATCH('PV (extension)'!B1592,parameters!$C$195:$EJ$195,0))</f>
        <v>1711.8060921621332</v>
      </c>
      <c r="S1614" t="n">
        <v>93</v>
      </c>
      <c r="T1614" t="n">
        <v>30</v>
      </c>
      <c r="U1614">
        <f>T1614*S1614*R1614</f>
        <v>4775938.9971323516</v>
      </c>
      <c r="V1614">
        <f>1/U1614</f>
        <v>2.0938290891077893E-7</v>
      </c>
    </row>
    <row r="1615" ht="16" customHeight="1" s="29">
      <c r="A1615" t="inlineStr">
        <is>
          <t>photovoltaic slanted-roof installation, 93 kWp, multi-Si, panel, mounted, on roof</t>
        </is>
      </c>
      <c r="B1615" s="30">
        <f>P1615*V1615</f>
        <v>2.3466168578633975E-8</v>
      </c>
      <c r="C1615" t="inlineStr">
        <is>
          <t>CH</t>
        </is>
      </c>
      <c r="D1615" t="inlineStr">
        <is>
          <t>unit</t>
        </is>
      </c>
      <c r="F1615" t="inlineStr">
        <is>
          <t>technosphere</t>
        </is>
      </c>
      <c r="G1615" t="n">
        <v>2</v>
      </c>
      <c r="H1615" t="n">
        <v>-17.84536035000586</v>
      </c>
      <c r="I1615" t="n">
        <v>0.09798894162072011</v>
      </c>
      <c r="J1615" t="inlineStr">
        <is>
          <t>(2,2,1,1,1,3); Calculation with average annual yield and share of technologies. Lifetime: 30a.</t>
        </is>
      </c>
      <c r="L1615" t="inlineStr">
        <is>
          <t>photovoltaic slanted-roof installation, 93 kWp, multi-Si, panel, mounted, on roof</t>
        </is>
      </c>
      <c r="N1615" t="inlineStr">
        <is>
          <t>all</t>
        </is>
      </c>
      <c r="O1615" t="n">
        <v>1</v>
      </c>
      <c r="P1615" s="30">
        <f>INDEX(parameters!$D$41:$AG$178,MATCH('PV (extension)'!B1592,parameters!$C$41:$C$178,0),MATCH('PV (extension)'!A1615,parameters!$D$5:$AG$5,0))/O1615</f>
        <v>0.11207298962797985</v>
      </c>
      <c r="Q1615" s="3" t="inlineStr">
        <is>
          <t>roof-top</t>
        </is>
      </c>
      <c r="R1615">
        <f>INDEX(parameters!$C$196:$EJ$198,MATCH('PV (extension)'!Q1615,parameters!$B$196:$B$198,0),MATCH('PV (extension)'!B1592,parameters!$C$195:$EJ$195,0))</f>
        <v>1711.8060921621332</v>
      </c>
      <c r="S1615" t="n">
        <v>93</v>
      </c>
      <c r="T1615" t="n">
        <v>30</v>
      </c>
      <c r="U1615">
        <f>T1615*S1615*R1615</f>
        <v>4775938.9971323516</v>
      </c>
      <c r="V1615">
        <f>1/U1615</f>
        <v>2.0938290891077893E-7</v>
      </c>
    </row>
    <row r="1616" ht="16" customHeight="1" s="29">
      <c r="A1616" t="inlineStr">
        <is>
          <t>photovoltaic slanted-roof installation, 93 kWp, single-Si, laminated, integrated, on roof</t>
        </is>
      </c>
      <c r="B1616" s="30">
        <f>P1616*V1616</f>
        <v>7.3159364513022807E-10</v>
      </c>
      <c r="C1616" t="inlineStr">
        <is>
          <t>CH</t>
        </is>
      </c>
      <c r="D1616" t="inlineStr">
        <is>
          <t>unit</t>
        </is>
      </c>
      <c r="F1616" t="inlineStr">
        <is>
          <t>technosphere</t>
        </is>
      </c>
      <c r="G1616" t="n">
        <v>2</v>
      </c>
      <c r="H1616" t="n">
        <v>-21.2944254997521</v>
      </c>
      <c r="I1616" t="n">
        <v>0.09798894162072011</v>
      </c>
      <c r="J1616" t="inlineStr">
        <is>
          <t>(2,2,1,1,1,3); Calculation with average annual yield and share of technologies. Lifetime: 30a.</t>
        </is>
      </c>
      <c r="L1616" t="inlineStr">
        <is>
          <t>photovoltaic slanted-roof installation, 93 kWp, single-Si, laminated, integrated, on roof</t>
        </is>
      </c>
      <c r="N1616" t="inlineStr">
        <is>
          <t>all</t>
        </is>
      </c>
      <c r="O1616" t="n">
        <v>1</v>
      </c>
      <c r="P1616" s="30">
        <f>INDEX(parameters!$D$41:$AG$178,MATCH('PV (extension)'!B1592,parameters!$C$41:$C$178,0),MATCH('PV (extension)'!A1616,parameters!$D$5:$AG$5,0))/O1616</f>
        <v>3.4940466198316628E-3</v>
      </c>
      <c r="Q1616" s="3" t="inlineStr">
        <is>
          <t>roof-top</t>
        </is>
      </c>
      <c r="R1616">
        <f>INDEX(parameters!$C$196:$EJ$198,MATCH('PV (extension)'!Q1616,parameters!$B$196:$B$198,0),MATCH('PV (extension)'!B1592,parameters!$C$195:$EJ$195,0))</f>
        <v>1711.8060921621332</v>
      </c>
      <c r="S1616" t="n">
        <v>93</v>
      </c>
      <c r="T1616" t="n">
        <v>30</v>
      </c>
      <c r="U1616">
        <f>T1616*S1616*R1616</f>
        <v>4775938.9971323516</v>
      </c>
      <c r="V1616">
        <f>1/U1616</f>
        <v>2.0938290891077893E-7</v>
      </c>
    </row>
    <row r="1617" ht="16" customHeight="1" s="29">
      <c r="A1617" t="inlineStr">
        <is>
          <t>photovoltaic slanted-roof installation, 93 kWp, single-Si, panel, mounted, on roof</t>
        </is>
      </c>
      <c r="B1617" s="30">
        <f>P1617*V1617</f>
        <v>1.2291825831734972E-8</v>
      </c>
      <c r="C1617" t="inlineStr">
        <is>
          <t>CH</t>
        </is>
      </c>
      <c r="D1617" t="inlineStr">
        <is>
          <t>unit</t>
        </is>
      </c>
      <c r="F1617" t="inlineStr">
        <is>
          <t>technosphere</t>
        </is>
      </c>
      <c r="G1617" t="n">
        <v>2</v>
      </c>
      <c r="H1617" t="n">
        <v>-18.48100416113547</v>
      </c>
      <c r="I1617" t="n">
        <v>0.09798894162072011</v>
      </c>
      <c r="J1617" t="inlineStr">
        <is>
          <t>(2,2,1,1,1,3); Calculation with average annual yield and share of technologies. Lifetime: 30a.</t>
        </is>
      </c>
      <c r="L1617" t="inlineStr">
        <is>
          <t>photovoltaic slanted-roof installation, 93 kWp, single-Si, panel, mounted, on roof</t>
        </is>
      </c>
      <c r="N1617" t="inlineStr">
        <is>
          <t>all</t>
        </is>
      </c>
      <c r="O1617" t="n">
        <v>1</v>
      </c>
      <c r="P1617" s="30">
        <f>INDEX(parameters!$D$41:$AG$178,MATCH('PV (extension)'!B1592,parameters!$C$41:$C$178,0),MATCH('PV (extension)'!A1617,parameters!$D$5:$AG$5,0))/O1617</f>
        <v>5.8705010335741853E-2</v>
      </c>
      <c r="Q1617" s="3" t="inlineStr">
        <is>
          <t>roof-top</t>
        </is>
      </c>
      <c r="R1617">
        <f>INDEX(parameters!$C$196:$EJ$198,MATCH('PV (extension)'!Q1617,parameters!$B$196:$B$198,0),MATCH('PV (extension)'!B1592,parameters!$C$195:$EJ$195,0))</f>
        <v>1711.8060921621332</v>
      </c>
      <c r="S1617" t="n">
        <v>93</v>
      </c>
      <c r="T1617" t="n">
        <v>30</v>
      </c>
      <c r="U1617">
        <f>T1617*S1617*R1617</f>
        <v>4775938.9971323516</v>
      </c>
      <c r="V1617">
        <f>1/U1617</f>
        <v>2.0938290891077893E-7</v>
      </c>
    </row>
    <row r="1618" s="29">
      <c r="A1618" t="inlineStr">
        <is>
          <t>photovoltaic facade installation, 3kWp, multi-Si, laminated, integrated, at building</t>
        </is>
      </c>
      <c r="B1618" s="30">
        <f>P1618*V1618</f>
        <v>3.0381959236145504E-8</v>
      </c>
      <c r="C1618" t="inlineStr">
        <is>
          <t>APAC</t>
        </is>
      </c>
      <c r="D1618" t="inlineStr">
        <is>
          <t>unit</t>
        </is>
      </c>
      <c r="F1618" t="inlineStr">
        <is>
          <t>technosphere</t>
        </is>
      </c>
      <c r="G1618" t="n">
        <v>2</v>
      </c>
      <c r="H1618" t="n">
        <v>-17.5612990452514</v>
      </c>
      <c r="I1618" t="n">
        <v>0.09798894162072011</v>
      </c>
      <c r="J1618" t="inlineStr">
        <is>
          <t>(2,2,1,1,1,3); Calculation with average annual yield and share of technologies. Lifetime: 30a.</t>
        </is>
      </c>
      <c r="L1618" t="inlineStr">
        <is>
          <t>photovoltaic facade installation, 3kWp, multi-Si, laminated, integrated, at building</t>
        </is>
      </c>
      <c r="N1618" t="inlineStr">
        <is>
          <t>all</t>
        </is>
      </c>
      <c r="O1618" t="n">
        <v>1</v>
      </c>
      <c r="P1618" s="30">
        <f>INDEX(parameters!$D$41:$AG$178,MATCH('PV (extension)'!B1592,parameters!$C$41:$C$178,0),MATCH('PV (extension)'!A1618,parameters!$D$5:$AG$5,0))/O1618</f>
        <v>3.2864644265829519E-3</v>
      </c>
      <c r="Q1618" t="inlineStr">
        <is>
          <t>façade</t>
        </is>
      </c>
      <c r="R1618">
        <f>INDEX(parameters!$C$196:$EJ$198,MATCH('PV (extension)'!Q1618,parameters!$B$196:$B$198,0),MATCH('PV (extension)'!B1592,parameters!$C$195:$EJ$195,0))</f>
        <v>1201.9064051351149</v>
      </c>
      <c r="S1618" t="n">
        <v>3</v>
      </c>
      <c r="T1618" t="n">
        <v>30</v>
      </c>
      <c r="U1618">
        <f>T1618*S1618*R1618</f>
        <v>108171.57646216034</v>
      </c>
      <c r="V1618">
        <f>1/U1618</f>
        <v>9.2445726752425712E-6</v>
      </c>
    </row>
    <row r="1619" s="29">
      <c r="A1619" t="inlineStr">
        <is>
          <t>photovoltaic facade installation, 3kWp, multi-Si, panel, mounted, at building</t>
        </is>
      </c>
      <c r="B1619" s="30">
        <f>P1619*V1619</f>
        <v>2.9796660883357296E-8</v>
      </c>
      <c r="C1619" t="inlineStr">
        <is>
          <t>APAC</t>
        </is>
      </c>
      <c r="D1619" t="inlineStr">
        <is>
          <t>unit</t>
        </is>
      </c>
      <c r="F1619" t="inlineStr">
        <is>
          <t>technosphere</t>
        </is>
      </c>
      <c r="G1619" t="n">
        <v>2</v>
      </c>
      <c r="H1619" t="n">
        <v>-17.5612990452514</v>
      </c>
      <c r="I1619" t="n">
        <v>0.09798894162072011</v>
      </c>
      <c r="J1619" t="inlineStr">
        <is>
          <t>(2,2,1,1,1,3); Calculation with average annual yield and share of technologies. Lifetime: 30a.</t>
        </is>
      </c>
      <c r="L1619" t="inlineStr">
        <is>
          <t>photovoltaic facade installation, 3kWp, multi-Si, panel, mounted, at building</t>
        </is>
      </c>
      <c r="N1619" t="inlineStr">
        <is>
          <t>all</t>
        </is>
      </c>
      <c r="O1619" t="n">
        <v>1</v>
      </c>
      <c r="P1619" s="30">
        <f>INDEX(parameters!$D$41:$AG$178,MATCH('PV (extension)'!B1592,parameters!$C$41:$C$178,0),MATCH('PV (extension)'!A1619,parameters!$D$5:$AG$5,0))/O1619</f>
        <v>3.2231517810611459E-3</v>
      </c>
      <c r="Q1619" t="inlineStr">
        <is>
          <t>façade</t>
        </is>
      </c>
      <c r="R1619">
        <f>INDEX(parameters!$C$196:$EJ$198,MATCH('PV (extension)'!Q1619,parameters!$B$196:$B$198,0),MATCH('PV (extension)'!B1592,parameters!$C$195:$EJ$195,0))</f>
        <v>1201.9064051351149</v>
      </c>
      <c r="S1619" t="n">
        <v>3</v>
      </c>
      <c r="T1619" t="n">
        <v>30</v>
      </c>
      <c r="U1619">
        <f>T1619*S1619*R1619</f>
        <v>108171.57646216034</v>
      </c>
      <c r="V1619">
        <f>1/U1619</f>
        <v>9.2445726752425712E-6</v>
      </c>
    </row>
    <row r="1620" s="29">
      <c r="A1620" t="inlineStr">
        <is>
          <t>photovoltaic facade installation, 3kWp, single-Si, laminated, integrated, at building</t>
        </is>
      </c>
      <c r="B1620" s="30">
        <f>P1620*V1620</f>
        <v>1.6017029751700037E-8</v>
      </c>
      <c r="C1620" t="inlineStr">
        <is>
          <t>APAC</t>
        </is>
      </c>
      <c r="D1620" t="inlineStr">
        <is>
          <t>unit</t>
        </is>
      </c>
      <c r="F1620" t="inlineStr">
        <is>
          <t>technosphere</t>
        </is>
      </c>
      <c r="G1620" t="n">
        <v>2</v>
      </c>
      <c r="H1620" t="n">
        <v>-18.19689739735082</v>
      </c>
      <c r="I1620" t="n">
        <v>0.09798894162072011</v>
      </c>
      <c r="J1620" t="inlineStr">
        <is>
          <t>(2,2,1,1,1,3); Calculation with average annual yield and share of technologies. Lifetime: 30a.</t>
        </is>
      </c>
      <c r="L1620" t="inlineStr">
        <is>
          <t>photovoltaic facade installation, 3kWp, single-Si, laminated, integrated, at building</t>
        </is>
      </c>
      <c r="N1620" t="inlineStr">
        <is>
          <t>all</t>
        </is>
      </c>
      <c r="O1620" t="n">
        <v>1</v>
      </c>
      <c r="P1620" s="30">
        <f>INDEX(parameters!$D$41:$AG$178,MATCH('PV (extension)'!B1592,parameters!$C$41:$C$178,0),MATCH('PV (extension)'!A1620,parameters!$D$5:$AG$5,0))/O1620</f>
        <v>1.7325873584827175E-3</v>
      </c>
      <c r="Q1620" t="inlineStr">
        <is>
          <t>façade</t>
        </is>
      </c>
      <c r="R1620">
        <f>INDEX(parameters!$C$196:$EJ$198,MATCH('PV (extension)'!Q1620,parameters!$B$196:$B$198,0),MATCH('PV (extension)'!B1592,parameters!$C$195:$EJ$195,0))</f>
        <v>1201.9064051351149</v>
      </c>
      <c r="S1620" t="n">
        <v>3</v>
      </c>
      <c r="T1620" t="n">
        <v>30</v>
      </c>
      <c r="U1620">
        <f>T1620*S1620*R1620</f>
        <v>108171.57646216034</v>
      </c>
      <c r="V1620">
        <f>1/U1620</f>
        <v>9.2445726752425712E-6</v>
      </c>
    </row>
    <row r="1621" s="29">
      <c r="A1621" t="inlineStr">
        <is>
          <t>photovoltaic facade installation, 3kWp, single-Si, panel, mounted, at building</t>
        </is>
      </c>
      <c r="B1621" s="30">
        <f>P1621*V1621</f>
        <v>1.6003171035296686E-8</v>
      </c>
      <c r="C1621" t="inlineStr">
        <is>
          <t>APAC</t>
        </is>
      </c>
      <c r="D1621" t="inlineStr">
        <is>
          <t>unit</t>
        </is>
      </c>
      <c r="F1621" t="inlineStr">
        <is>
          <t>technosphere</t>
        </is>
      </c>
      <c r="G1621" t="n">
        <v>2</v>
      </c>
      <c r="H1621" t="n">
        <v>-18.19689739735082</v>
      </c>
      <c r="I1621" t="n">
        <v>0.09798894162072011</v>
      </c>
      <c r="J1621" t="inlineStr">
        <is>
          <t>(2,2,1,1,1,3); Calculation with average annual yield and share of technologies. Lifetime: 30a.</t>
        </is>
      </c>
      <c r="L1621" t="inlineStr">
        <is>
          <t>photovoltaic facade installation, 3kWp, single-Si, panel, mounted, at building</t>
        </is>
      </c>
      <c r="N1621" t="inlineStr">
        <is>
          <t>all</t>
        </is>
      </c>
      <c r="O1621" t="n">
        <v>1</v>
      </c>
      <c r="P1621" s="30">
        <f>INDEX(parameters!$D$41:$AG$178,MATCH('PV (extension)'!B1592,parameters!$C$41:$C$178,0),MATCH('PV (extension)'!A1621,parameters!$D$5:$AG$5,0))/O1621</f>
        <v>1.7310882392816251E-3</v>
      </c>
      <c r="Q1621" t="inlineStr">
        <is>
          <t>façade</t>
        </is>
      </c>
      <c r="R1621">
        <f>INDEX(parameters!$C$196:$EJ$198,MATCH('PV (extension)'!Q1621,parameters!$B$196:$B$198,0),MATCH('PV (extension)'!B1592,parameters!$C$195:$EJ$195,0))</f>
        <v>1201.9064051351149</v>
      </c>
      <c r="S1621" t="n">
        <v>3</v>
      </c>
      <c r="T1621" t="n">
        <v>30</v>
      </c>
      <c r="U1621">
        <f>T1621*S1621*R1621</f>
        <v>108171.57646216034</v>
      </c>
      <c r="V1621">
        <f>1/U1621</f>
        <v>9.2445726752425712E-6</v>
      </c>
    </row>
    <row r="1622" ht="16" customHeight="1" s="29">
      <c r="A1622" t="inlineStr">
        <is>
          <t>photovoltaic flat-roof installation, 3kWp, multi-Si, on roof</t>
        </is>
      </c>
      <c r="B1622" s="30">
        <f>P1622*V1622</f>
        <v>3.2860075589344358E-7</v>
      </c>
      <c r="C1622" t="inlineStr">
        <is>
          <t>APAC</t>
        </is>
      </c>
      <c r="D1622" t="inlineStr">
        <is>
          <t>unit</t>
        </is>
      </c>
      <c r="F1622" t="inlineStr">
        <is>
          <t>technosphere</t>
        </is>
      </c>
      <c r="G1622" t="n">
        <v>2</v>
      </c>
      <c r="H1622" t="n">
        <v>-15.20991773919472</v>
      </c>
      <c r="I1622" t="n">
        <v>0.09798894162072011</v>
      </c>
      <c r="J1622" t="inlineStr">
        <is>
          <t>(2,2,1,1,1,3); Calculation with average annual yield and share of technologies. Lifetime: 30a.</t>
        </is>
      </c>
      <c r="L1622" t="inlineStr">
        <is>
          <t>photovoltaic flat-roof installation, 3kWp, multi-Si, on roof</t>
        </is>
      </c>
      <c r="N1622" t="inlineStr">
        <is>
          <t>all</t>
        </is>
      </c>
      <c r="O1622" t="n">
        <v>1</v>
      </c>
      <c r="P1622" s="30">
        <f>INDEX(parameters!$D$41:$AG$178,MATCH('PV (extension)'!B1592,parameters!$C$41:$C$178,0),MATCH('PV (extension)'!A1622,parameters!$D$5:$AG$5,0))/O1622</f>
        <v>5.0625069824473082E-2</v>
      </c>
      <c r="Q1622" s="3" t="inlineStr">
        <is>
          <t>roof-top</t>
        </is>
      </c>
      <c r="R1622">
        <f>INDEX(parameters!$C$196:$EJ$198,MATCH('PV (extension)'!Q1622,parameters!$B$196:$B$198,0),MATCH('PV (extension)'!B1592,parameters!$C$195:$EJ$195,0))</f>
        <v>1711.8060921621332</v>
      </c>
      <c r="S1622" t="n">
        <v>3</v>
      </c>
      <c r="T1622" t="n">
        <v>30</v>
      </c>
      <c r="U1622">
        <f>T1622*S1622*R1622</f>
        <v>154062.54829459198</v>
      </c>
      <c r="V1622">
        <f>1/U1622</f>
        <v>6.4908701762341472E-6</v>
      </c>
    </row>
    <row r="1623" ht="16" customHeight="1" s="29">
      <c r="A1623" t="inlineStr">
        <is>
          <t>photovoltaic flat-roof installation, 3kWp, single-Si, on roof</t>
        </is>
      </c>
      <c r="B1623" s="30">
        <f>P1623*V1623</f>
        <v>1.715248345998176E-7</v>
      </c>
      <c r="C1623" t="inlineStr">
        <is>
          <t>APAC</t>
        </is>
      </c>
      <c r="D1623" t="inlineStr">
        <is>
          <t>unit</t>
        </is>
      </c>
      <c r="F1623" t="inlineStr">
        <is>
          <t>technosphere</t>
        </is>
      </c>
      <c r="G1623" t="n">
        <v>2</v>
      </c>
      <c r="H1623" t="n">
        <v>-15.84555259734934</v>
      </c>
      <c r="I1623" t="n">
        <v>0.09798894162072011</v>
      </c>
      <c r="J1623" t="inlineStr">
        <is>
          <t>(2,2,1,1,1,3); Calculation with average annual yield and share of technologies. Lifetime: 30a.</t>
        </is>
      </c>
      <c r="L1623" t="inlineStr">
        <is>
          <t>photovoltaic flat-roof installation, 3kWp, single-Si, on roof</t>
        </is>
      </c>
      <c r="N1623" t="inlineStr">
        <is>
          <t>all</t>
        </is>
      </c>
      <c r="O1623" t="n">
        <v>1</v>
      </c>
      <c r="P1623" s="30">
        <f>INDEX(parameters!$D$41:$AG$178,MATCH('PV (extension)'!B1592,parameters!$C$41:$C$178,0),MATCH('PV (extension)'!A1623,parameters!$D$5:$AG$5,0))/O1623</f>
        <v>2.6425553114256296E-2</v>
      </c>
      <c r="Q1623" s="3" t="inlineStr">
        <is>
          <t>roof-top</t>
        </is>
      </c>
      <c r="R1623">
        <f>INDEX(parameters!$C$196:$EJ$198,MATCH('PV (extension)'!Q1623,parameters!$B$196:$B$198,0),MATCH('PV (extension)'!B1592,parameters!$C$195:$EJ$195,0))</f>
        <v>1711.8060921621332</v>
      </c>
      <c r="S1623" t="n">
        <v>3</v>
      </c>
      <c r="T1623" t="n">
        <v>30</v>
      </c>
      <c r="U1623">
        <f>T1623*S1623*R1623</f>
        <v>154062.54829459198</v>
      </c>
      <c r="V1623">
        <f>1/U1623</f>
        <v>6.4908701762341472E-6</v>
      </c>
    </row>
    <row r="1624" ht="16" customHeight="1" s="29">
      <c r="A1624" t="inlineStr">
        <is>
          <t>photovoltaic slanted-roof installation, 3kWp, CIS, panel, mounted, on roof</t>
        </is>
      </c>
      <c r="B1624" s="30">
        <f>P1624*V1624</f>
        <v>9.4873513082394376E-8</v>
      </c>
      <c r="C1624" t="inlineStr">
        <is>
          <t>CH</t>
        </is>
      </c>
      <c r="D1624" t="inlineStr">
        <is>
          <t>unit</t>
        </is>
      </c>
      <c r="F1624" t="inlineStr">
        <is>
          <t>technosphere</t>
        </is>
      </c>
      <c r="G1624" t="n">
        <v>2</v>
      </c>
      <c r="H1624" t="n">
        <v>-16.88405011147741</v>
      </c>
      <c r="I1624" t="n">
        <v>0.09798894162072011</v>
      </c>
      <c r="J1624" t="inlineStr">
        <is>
          <t>(2,2,1,1,1,3); Calculation with average annual yield and share of technologies. Lifetime: 30a.</t>
        </is>
      </c>
      <c r="L1624" t="inlineStr">
        <is>
          <t>photovoltaic slanted-roof installation, 3kWp, CIS, panel, mounted, on roof</t>
        </is>
      </c>
      <c r="N1624" t="inlineStr">
        <is>
          <t>all</t>
        </is>
      </c>
      <c r="O1624" t="n">
        <v>1</v>
      </c>
      <c r="P1624" s="30">
        <f>INDEX(parameters!$D$41:$AG$178,MATCH('PV (extension)'!B1592,parameters!$C$41:$C$178,0),MATCH('PV (extension)'!A1624,parameters!$D$5:$AG$5,0))/O1624</f>
        <v>1.4616455191133988E-2</v>
      </c>
      <c r="Q1624" s="3" t="inlineStr">
        <is>
          <t>roof-top</t>
        </is>
      </c>
      <c r="R1624">
        <f>INDEX(parameters!$C$196:$EJ$198,MATCH('PV (extension)'!Q1624,parameters!$B$196:$B$198,0),MATCH('PV (extension)'!B1592,parameters!$C$195:$EJ$195,0))</f>
        <v>1711.8060921621332</v>
      </c>
      <c r="S1624" t="n">
        <v>3</v>
      </c>
      <c r="T1624" t="n">
        <v>30</v>
      </c>
      <c r="U1624">
        <f>T1624*S1624*R1624</f>
        <v>154062.54829459198</v>
      </c>
      <c r="V1624">
        <f>1/U1624</f>
        <v>6.4908701762341472E-6</v>
      </c>
    </row>
    <row r="1625" ht="16" customHeight="1" s="29">
      <c r="A1625" t="inlineStr">
        <is>
          <t>photovoltaic slanted-roof installation, 3kWp, CdTe, laminated, integrated, on roof</t>
        </is>
      </c>
      <c r="B1625" s="30">
        <f>P1625*V1625</f>
        <v>2.6565178612309525E-9</v>
      </c>
      <c r="C1625" t="inlineStr">
        <is>
          <t>CH</t>
        </is>
      </c>
      <c r="D1625" t="inlineStr">
        <is>
          <t>unit</t>
        </is>
      </c>
      <c r="F1625" t="inlineStr">
        <is>
          <t>technosphere</t>
        </is>
      </c>
      <c r="G1625" t="n">
        <v>2</v>
      </c>
      <c r="H1625" t="n">
        <v>-19.50639655088546</v>
      </c>
      <c r="I1625" t="n">
        <v>0.09798894162072011</v>
      </c>
      <c r="J1625" t="inlineStr">
        <is>
          <t>(2,2,1,1,1,3); Calculation with average annual yield and share of technologies. Lifetime: 30a.</t>
        </is>
      </c>
      <c r="L1625" t="inlineStr">
        <is>
          <t>photovoltaic slanted-roof installation, 3kWp, CdTe, laminated, integrated, on roof</t>
        </is>
      </c>
      <c r="N1625" t="inlineStr">
        <is>
          <t>all</t>
        </is>
      </c>
      <c r="O1625" t="n">
        <v>1</v>
      </c>
      <c r="P1625" s="30">
        <f>INDEX(parameters!$D$41:$AG$178,MATCH('PV (extension)'!B1592,parameters!$C$41:$C$178,0),MATCH('PV (extension)'!A1625,parameters!$D$5:$AG$5,0))/O1625</f>
        <v>4.0926991129133978E-4</v>
      </c>
      <c r="Q1625" s="3" t="inlineStr">
        <is>
          <t>roof-top</t>
        </is>
      </c>
      <c r="R1625">
        <f>INDEX(parameters!$C$196:$EJ$198,MATCH('PV (extension)'!Q1625,parameters!$B$196:$B$198,0),MATCH('PV (extension)'!B1592,parameters!$C$195:$EJ$195,0))</f>
        <v>1711.8060921621332</v>
      </c>
      <c r="S1625" t="n">
        <v>3</v>
      </c>
      <c r="T1625" t="n">
        <v>30</v>
      </c>
      <c r="U1625">
        <f>T1625*S1625*R1625</f>
        <v>154062.54829459198</v>
      </c>
      <c r="V1625">
        <f>1/U1625</f>
        <v>6.4908701762341472E-6</v>
      </c>
    </row>
    <row r="1626" ht="16" customHeight="1" s="29">
      <c r="A1626" t="inlineStr">
        <is>
          <t>photovoltaic slanted-roof installation, 3kWp, multi-Si, laminated, integrated, on roof</t>
        </is>
      </c>
      <c r="B1626" s="30">
        <f>P1626*V1626</f>
        <v>1.578252867262463E-8</v>
      </c>
      <c r="C1626" t="inlineStr">
        <is>
          <t>APAC</t>
        </is>
      </c>
      <c r="D1626" t="inlineStr">
        <is>
          <t>unit</t>
        </is>
      </c>
      <c r="F1626" t="inlineStr">
        <is>
          <t>technosphere</t>
        </is>
      </c>
      <c r="G1626" t="n">
        <v>2</v>
      </c>
      <c r="H1626" t="n">
        <v>-18.22076487875746</v>
      </c>
      <c r="I1626" t="n">
        <v>0.09798894162072011</v>
      </c>
      <c r="J1626" t="inlineStr">
        <is>
          <t>(2,2,1,1,1,3); Calculation with average annual yield and share of technologies. Lifetime: 30a.</t>
        </is>
      </c>
      <c r="L1626" t="inlineStr">
        <is>
          <t>photovoltaic slanted-roof installation, 3kWp, multi-Si, laminated, integrated, on roof</t>
        </is>
      </c>
      <c r="N1626" t="inlineStr">
        <is>
          <t>all</t>
        </is>
      </c>
      <c r="O1626" t="n">
        <v>1</v>
      </c>
      <c r="P1626" s="30">
        <f>INDEX(parameters!$D$41:$AG$178,MATCH('PV (extension)'!B1592,parameters!$C$41:$C$178,0),MATCH('PV (extension)'!A1626,parameters!$D$5:$AG$5,0))/O1626</f>
        <v>2.4314965858370148E-3</v>
      </c>
      <c r="Q1626" s="3" t="inlineStr">
        <is>
          <t>roof-top</t>
        </is>
      </c>
      <c r="R1626">
        <f>INDEX(parameters!$C$196:$EJ$198,MATCH('PV (extension)'!Q1626,parameters!$B$196:$B$198,0),MATCH('PV (extension)'!B1592,parameters!$C$195:$EJ$195,0))</f>
        <v>1711.8060921621332</v>
      </c>
      <c r="S1626" t="n">
        <v>3</v>
      </c>
      <c r="T1626" t="n">
        <v>30</v>
      </c>
      <c r="U1626">
        <f>T1626*S1626*R1626</f>
        <v>154062.54829459198</v>
      </c>
      <c r="V1626">
        <f>1/U1626</f>
        <v>6.4908701762341472E-6</v>
      </c>
    </row>
    <row r="1627" ht="16" customHeight="1" s="29">
      <c r="A1627" t="inlineStr">
        <is>
          <t>photovoltaic slanted-roof installation, 3kWp, multi-Si, panel, mounted, on roof</t>
        </is>
      </c>
      <c r="B1627" s="30">
        <f>P1627*V1627</f>
        <v>2.7014083237008406E-7</v>
      </c>
      <c r="C1627" t="inlineStr">
        <is>
          <t>APAC</t>
        </is>
      </c>
      <c r="D1627" t="inlineStr">
        <is>
          <t>unit</t>
        </is>
      </c>
      <c r="F1627" t="inlineStr">
        <is>
          <t>technosphere</t>
        </is>
      </c>
      <c r="G1627" t="n">
        <v>2</v>
      </c>
      <c r="H1627" t="n">
        <v>-15.40735416199742</v>
      </c>
      <c r="I1627" t="n">
        <v>0.09798894162072011</v>
      </c>
      <c r="J1627" t="inlineStr">
        <is>
          <t>(2,2,1,1,1,3); Calculation with average annual yield and share of technologies. Lifetime: 30a.</t>
        </is>
      </c>
      <c r="L1627" t="inlineStr">
        <is>
          <t>photovoltaic slanted-roof installation, 3kWp, multi-Si, panel, mounted, on roof</t>
        </is>
      </c>
      <c r="N1627" t="inlineStr">
        <is>
          <t>all</t>
        </is>
      </c>
      <c r="O1627" t="n">
        <v>1</v>
      </c>
      <c r="P1627" s="30">
        <f>INDEX(parameters!$D$41:$AG$178,MATCH('PV (extension)'!B1592,parameters!$C$41:$C$178,0),MATCH('PV (extension)'!A1627,parameters!$D$5:$AG$5,0))/O1627</f>
        <v>4.1618585033357351E-2</v>
      </c>
      <c r="Q1627" s="3" t="inlineStr">
        <is>
          <t>roof-top</t>
        </is>
      </c>
      <c r="R1627">
        <f>INDEX(parameters!$C$196:$EJ$198,MATCH('PV (extension)'!Q1627,parameters!$B$196:$B$198,0),MATCH('PV (extension)'!B1592,parameters!$C$195:$EJ$195,0))</f>
        <v>1711.8060921621332</v>
      </c>
      <c r="S1627" t="n">
        <v>3</v>
      </c>
      <c r="T1627" t="n">
        <v>30</v>
      </c>
      <c r="U1627">
        <f>T1627*S1627*R1627</f>
        <v>154062.54829459198</v>
      </c>
      <c r="V1627">
        <f>1/U1627</f>
        <v>6.4908701762341472E-6</v>
      </c>
    </row>
    <row r="1628" ht="16" customHeight="1" s="29">
      <c r="A1628" t="inlineStr">
        <is>
          <t>photovoltaic slanted-roof installation, 3kWp, single-Si, laminated, integrated, on roof</t>
        </is>
      </c>
      <c r="B1628" s="30">
        <f>P1628*V1628</f>
        <v>8.341007889828151E-9</v>
      </c>
      <c r="C1628" t="inlineStr">
        <is>
          <t>APAC</t>
        </is>
      </c>
      <c r="D1628" t="inlineStr">
        <is>
          <t>unit</t>
        </is>
      </c>
      <c r="F1628" t="inlineStr">
        <is>
          <t>technosphere</t>
        </is>
      </c>
      <c r="G1628" t="n">
        <v>2</v>
      </c>
      <c r="H1628" t="n">
        <v>-18.85636797425012</v>
      </c>
      <c r="I1628" t="n">
        <v>0.09798894162072011</v>
      </c>
      <c r="J1628" t="inlineStr">
        <is>
          <t>(2,2,1,1,1,3); Calculation with average annual yield and share of technologies. Lifetime: 30a.</t>
        </is>
      </c>
      <c r="L1628" t="inlineStr">
        <is>
          <t>photovoltaic slanted-roof installation, 3kWp, single-Si, laminated, integrated, on roof</t>
        </is>
      </c>
      <c r="N1628" t="inlineStr">
        <is>
          <t>all</t>
        </is>
      </c>
      <c r="O1628" t="n">
        <v>1</v>
      </c>
      <c r="P1628" s="30">
        <f>INDEX(parameters!$D$41:$AG$178,MATCH('PV (extension)'!B1592,parameters!$C$41:$C$178,0),MATCH('PV (extension)'!A1628,parameters!$D$5:$AG$5,0))/O1628</f>
        <v>1.2850369308522222E-3</v>
      </c>
      <c r="Q1628" s="3" t="inlineStr">
        <is>
          <t>roof-top</t>
        </is>
      </c>
      <c r="R1628">
        <f>INDEX(parameters!$C$196:$EJ$198,MATCH('PV (extension)'!Q1628,parameters!$B$196:$B$198,0),MATCH('PV (extension)'!B1592,parameters!$C$195:$EJ$195,0))</f>
        <v>1711.8060921621332</v>
      </c>
      <c r="S1628" t="n">
        <v>3</v>
      </c>
      <c r="T1628" t="n">
        <v>30</v>
      </c>
      <c r="U1628">
        <f>T1628*S1628*R1628</f>
        <v>154062.54829459198</v>
      </c>
      <c r="V1628">
        <f>1/U1628</f>
        <v>6.4908701762341472E-6</v>
      </c>
    </row>
    <row r="1629" ht="16" customHeight="1" s="29">
      <c r="A1629" t="inlineStr">
        <is>
          <t>photovoltaic slanted-roof installation, 3kWp, single-Si, panel, mounted, on roof</t>
        </is>
      </c>
      <c r="B1629" s="30">
        <f>P1629*V1629</f>
        <v>1.4117746558106845E-7</v>
      </c>
      <c r="C1629" t="inlineStr">
        <is>
          <t>APAC</t>
        </is>
      </c>
      <c r="D1629" t="inlineStr">
        <is>
          <t>unit</t>
        </is>
      </c>
      <c r="F1629" t="inlineStr">
        <is>
          <t>technosphere</t>
        </is>
      </c>
      <c r="G1629" t="n">
        <v>2</v>
      </c>
      <c r="H1629" t="n">
        <v>-16.04298817847151</v>
      </c>
      <c r="I1629" t="n">
        <v>0.09798894162072011</v>
      </c>
      <c r="J1629" t="inlineStr">
        <is>
          <t>(2,2,1,1,1,3); Calculation with average annual yield and share of technologies. Lifetime: 30a.</t>
        </is>
      </c>
      <c r="L1629" t="inlineStr">
        <is>
          <t>photovoltaic slanted-roof installation, 3kWp, single-Si, panel, mounted, on roof</t>
        </is>
      </c>
      <c r="N1629" t="inlineStr">
        <is>
          <t>all</t>
        </is>
      </c>
      <c r="O1629" t="n">
        <v>1</v>
      </c>
      <c r="P1629" s="30">
        <f>INDEX(parameters!$D$41:$AG$178,MATCH('PV (extension)'!B1592,parameters!$C$41:$C$178,0),MATCH('PV (extension)'!A1629,parameters!$D$5:$AG$5,0))/O1629</f>
        <v>2.1750160109191456E-2</v>
      </c>
      <c r="Q1629" s="3" t="inlineStr">
        <is>
          <t>roof-top</t>
        </is>
      </c>
      <c r="R1629">
        <f>INDEX(parameters!$C$196:$EJ$198,MATCH('PV (extension)'!Q1629,parameters!$B$196:$B$198,0),MATCH('PV (extension)'!B1592,parameters!$C$195:$EJ$195,0))</f>
        <v>1711.8060921621332</v>
      </c>
      <c r="S1629" t="n">
        <v>3</v>
      </c>
      <c r="T1629" t="n">
        <v>30</v>
      </c>
      <c r="U1629">
        <f>T1629*S1629*R1629</f>
        <v>154062.54829459198</v>
      </c>
      <c r="V1629">
        <f>1/U1629</f>
        <v>6.4908701762341472E-6</v>
      </c>
    </row>
    <row r="1630" s="29">
      <c r="A1630" t="inlineStr">
        <is>
          <t>market for tap water</t>
        </is>
      </c>
      <c r="B1630" t="n">
        <v>0.0020721</v>
      </c>
      <c r="C1630" t="inlineStr">
        <is>
          <t>Europe without Switzerland</t>
        </is>
      </c>
      <c r="D1630" t="inlineStr">
        <is>
          <t>kilogram</t>
        </is>
      </c>
      <c r="F1630" t="inlineStr">
        <is>
          <t>technosphere</t>
        </is>
      </c>
      <c r="G1630" t="n">
        <v>2</v>
      </c>
      <c r="H1630" t="n">
        <v>-6.179192693201237</v>
      </c>
      <c r="I1630" t="n">
        <v>0.04340984597628009</v>
      </c>
      <c r="J1630" t="inlineStr">
        <is>
          <t>(2,2,1,1,1,3); Estimation 20l/m2 panel</t>
        </is>
      </c>
      <c r="L1630" t="inlineStr">
        <is>
          <t>tap water</t>
        </is>
      </c>
    </row>
    <row r="1631" s="29">
      <c r="A1631" t="inlineStr">
        <is>
          <t>treatment of wastewater, from residence, capacity 1.1E10l/year</t>
        </is>
      </c>
      <c r="B1631" t="n">
        <v>-1.8649e-06</v>
      </c>
      <c r="C1631" t="inlineStr">
        <is>
          <t>CH</t>
        </is>
      </c>
      <c r="D1631" t="inlineStr">
        <is>
          <t>cubic meter</t>
        </is>
      </c>
      <c r="F1631" t="inlineStr">
        <is>
          <t>technosphere</t>
        </is>
      </c>
      <c r="G1631" t="n">
        <v>2</v>
      </c>
      <c r="H1631" t="n">
        <v>-13.19230312560901</v>
      </c>
      <c r="I1631" t="n">
        <v>0.04340984597628009</v>
      </c>
      <c r="J1631" t="inlineStr">
        <is>
          <t>(2,2,1,1,1,3); Estimation 20l/m2 panel</t>
        </is>
      </c>
      <c r="K1631" t="b">
        <v>1</v>
      </c>
      <c r="L1631" t="inlineStr">
        <is>
          <t>wastewater, from residence</t>
        </is>
      </c>
    </row>
    <row r="1632" s="29"/>
    <row r="1633" customFormat="1" s="28">
      <c r="A1633" s="28" t="inlineStr">
        <is>
          <t>Activity</t>
        </is>
      </c>
      <c r="B1633" s="28" t="inlineStr">
        <is>
          <t>electricity production, photovoltaic, residential</t>
        </is>
      </c>
    </row>
    <row r="1634">
      <c r="A1634" t="inlineStr">
        <is>
          <t>comment</t>
        </is>
      </c>
      <c r="B163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")&amp;HLOOKUP(B1635,parameters!$C$195:$EJ$198,2,0)&amp;" kWh/kWp.
Annual output, Facade: "&amp;HLOOKUP(B1635,parameters!$C$195:$EJ$198,3,0)&amp;" kWh/kWp.
Annual output, Open-ground: "&amp;HLOOKUP(B1635,parameters!$C$195:$EJ$198,4,0)&amp;_xlfn._LONGTEXT("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")&amp;VLOOKUP(B1635,'extension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1697.72765010265 kWh/kWp.
Annual output, Facade: 1192.02154156143 kWh/kWp.
Annual output, Open-ground: 1806.09324479005 kWh/kWp.
Amount of solar energy transformed to electricity. Waste heat emission due to losses of electricity in the system.
Technology:  Electricity production with grid-connected photovoltaic power plants.
Time period:  Time of publications
Production volume: 88 GWh in 2025.
Sampling:  Statistical data and model calculations
Extrapolations:  Use of PV technology data investigated for other countries (Switzerland). Correction of average yield with Swiss data.
Uncertainty:  None
Author: Romain Sacchi, PSI, romain.sacchi@psi.ch</v>
      </c>
    </row>
    <row r="1635" s="29">
      <c r="A1635" t="inlineStr">
        <is>
          <t>location</t>
        </is>
      </c>
      <c r="B1635" t="inlineStr">
        <is>
          <t>MR</t>
        </is>
      </c>
    </row>
    <row r="1636" s="29">
      <c r="A1636" t="inlineStr">
        <is>
          <t>production amount</t>
        </is>
      </c>
      <c r="B1636" t="n">
        <v>1</v>
      </c>
    </row>
    <row r="1637" s="29">
      <c r="A1637" t="inlineStr">
        <is>
          <t>reference product</t>
        </is>
      </c>
      <c r="B1637" t="inlineStr">
        <is>
          <t>electricity, low voltage</t>
        </is>
      </c>
    </row>
    <row r="1638" s="29">
      <c r="A1638" t="inlineStr">
        <is>
          <t>source</t>
        </is>
      </c>
      <c r="B16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639" s="29">
      <c r="A1639" t="inlineStr">
        <is>
          <t>type</t>
        </is>
      </c>
      <c r="B1639" t="inlineStr">
        <is>
          <t>process</t>
        </is>
      </c>
    </row>
    <row r="1640" s="29">
      <c r="A1640" t="inlineStr">
        <is>
          <t>unit</t>
        </is>
      </c>
      <c r="B1640" t="inlineStr">
        <is>
          <t>kilowatt hour</t>
        </is>
      </c>
    </row>
    <row r="1641" s="29">
      <c r="A1641" t="inlineStr">
        <is>
          <t>Exchanges</t>
        </is>
      </c>
    </row>
    <row r="1642" customFormat="1" s="28">
      <c r="A1642" s="28" t="inlineStr">
        <is>
          <t>name</t>
        </is>
      </c>
      <c r="B1642" s="28" t="inlineStr">
        <is>
          <t>amount</t>
        </is>
      </c>
      <c r="C1642" s="28" t="inlineStr">
        <is>
          <t>location</t>
        </is>
      </c>
      <c r="D1642" s="28" t="inlineStr">
        <is>
          <t>unit</t>
        </is>
      </c>
      <c r="E1642" s="28" t="inlineStr">
        <is>
          <t>categories</t>
        </is>
      </c>
      <c r="F1642" s="28" t="inlineStr">
        <is>
          <t>type</t>
        </is>
      </c>
      <c r="G1642" s="28" t="inlineStr">
        <is>
          <t>uncertainty type</t>
        </is>
      </c>
      <c r="H1642" s="28" t="inlineStr">
        <is>
          <t>reference product</t>
        </is>
      </c>
      <c r="I1642" s="28" t="inlineStr">
        <is>
          <t>comment</t>
        </is>
      </c>
      <c r="J1642" s="28" t="inlineStr">
        <is>
          <t>production volume</t>
        </is>
      </c>
      <c r="K1642" s="28" t="inlineStr">
        <is>
          <t>scope</t>
        </is>
      </c>
      <c r="L1642" s="28" t="inlineStr">
        <is>
          <t>scope share</t>
        </is>
      </c>
      <c r="M1642" s="28" t="inlineStr">
        <is>
          <t>tech share</t>
        </is>
      </c>
      <c r="N1642" s="28" t="inlineStr">
        <is>
          <t>installation</t>
        </is>
      </c>
      <c r="O1642" s="28" t="inlineStr">
        <is>
          <t>productivity</t>
        </is>
      </c>
      <c r="P1642" s="28" t="inlineStr">
        <is>
          <t>kWp</t>
        </is>
      </c>
      <c r="Q1642" s="28" t="inlineStr">
        <is>
          <t>lifetime</t>
        </is>
      </c>
      <c r="R1642" s="28" t="inlineStr">
        <is>
          <t>lifetime production</t>
        </is>
      </c>
      <c r="S1642" s="28" t="inlineStr">
        <is>
          <t>inverted lifetime production</t>
        </is>
      </c>
    </row>
    <row r="1643" s="29">
      <c r="A1643" t="inlineStr">
        <is>
          <t>Energy, solar, converted</t>
        </is>
      </c>
      <c r="B1643" t="n">
        <v>3.8503</v>
      </c>
      <c r="D1643" t="inlineStr">
        <is>
          <t>megajoule</t>
        </is>
      </c>
      <c r="E1643" t="inlineStr">
        <is>
          <t>natural resource::in air</t>
        </is>
      </c>
      <c r="F1643" t="inlineStr">
        <is>
          <t>biosphere</t>
        </is>
      </c>
      <c r="G1643" t="n">
        <v>0</v>
      </c>
      <c r="I1643" t="inlineStr">
        <is>
          <t>(2,2,1,1,1,3); Energy loss in the system</t>
        </is>
      </c>
    </row>
    <row r="1644" s="29">
      <c r="A1644" t="inlineStr">
        <is>
          <t>Heat, waste</t>
        </is>
      </c>
      <c r="B1644" t="n">
        <v>0.25027</v>
      </c>
      <c r="D1644" t="inlineStr">
        <is>
          <t>megajoule</t>
        </is>
      </c>
      <c r="E1644" t="inlineStr">
        <is>
          <t>air</t>
        </is>
      </c>
      <c r="F1644" t="inlineStr">
        <is>
          <t>biosphere</t>
        </is>
      </c>
      <c r="G1644" t="n">
        <v>0</v>
      </c>
      <c r="I1644" t="inlineStr">
        <is>
          <t>(1,na,na,na,na,na); Calculation with average annual output and share of technologies; Average degradation of 10.5% included</t>
        </is>
      </c>
    </row>
    <row r="1645" s="29">
      <c r="A1645" t="inlineStr">
        <is>
          <t>electricity production, photovoltaic, residential</t>
        </is>
      </c>
      <c r="B1645" t="n">
        <v>1</v>
      </c>
      <c r="C1645" t="inlineStr">
        <is>
          <t>MR</t>
        </is>
      </c>
      <c r="D1645" t="inlineStr">
        <is>
          <t>kilowatt hour</t>
        </is>
      </c>
      <c r="E1645" t="inlineStr">
        <is>
          <t>photovoltaic::power plants</t>
        </is>
      </c>
      <c r="F1645" t="inlineStr">
        <is>
          <t>production</t>
        </is>
      </c>
      <c r="G1645" t="n">
        <v>0</v>
      </c>
      <c r="H1645" t="inlineStr">
        <is>
          <t>electricity, low voltage</t>
        </is>
      </c>
      <c r="J1645">
        <f>VLOOKUP(C1645,'extension - production vol'!$B$6:$D$235,3,0)</f>
        <v>88</v>
      </c>
    </row>
    <row r="1646" ht="16" customHeight="1" s="29">
      <c r="A1646" t="inlineStr">
        <is>
          <t>photovoltaic slanted-roof installation, 3 kWp, CIS, laminated, integrated, on roof</t>
        </is>
      </c>
      <c r="B1646" s="30">
        <f>M1646*S1646</f>
        <v>3.3507684869161117E-8</v>
      </c>
      <c r="C1646" t="inlineStr">
        <is>
          <t>CH</t>
        </is>
      </c>
      <c r="D1646" t="inlineStr">
        <is>
          <t>unit</t>
        </is>
      </c>
      <c r="F1646" t="inlineStr">
        <is>
          <t>technosphere</t>
        </is>
      </c>
      <c r="G1646" t="n">
        <v>0</v>
      </c>
      <c r="H1646" t="inlineStr">
        <is>
          <t>photovoltaic slanted-roof installation, 3 kWp, CIS, laminated, integrated, on roof</t>
        </is>
      </c>
      <c r="I1646" t="inlineStr">
        <is>
          <t>(2,2,1,1,1,3); Calculation with average annual yield and share of technologies. Lifetime: 30a.</t>
        </is>
      </c>
      <c r="K1646" t="inlineStr">
        <is>
          <t>residential</t>
        </is>
      </c>
      <c r="L1646">
        <f>IF(K1646="residential",VLOOKUP(B1635,parameters!$C$41:$AG$178,18,0),IF(K1646="commercial",1-VLOOKUP(B1635,parameters!$C$41:$AG$178,18,0),1))</f>
        <v>0.17766751537682748</v>
      </c>
      <c r="M1646" s="30">
        <f>INDEX(parameters!$D$41:$AG$178,MATCH('PV (extension)'!B1635,parameters!$C$41:$C$178,0),MATCH('PV (extension)'!A1646,parameters!$D$5:$AG$5,0))/L1646</f>
        <v>5.119823078397083E-3</v>
      </c>
      <c r="N1646" s="3" t="inlineStr">
        <is>
          <t>roof-top</t>
        </is>
      </c>
      <c r="O1646">
        <f>INDEX(parameters!$C$196:$EJ$198,MATCH('PV (extension)'!N1646,parameters!$B$196:$B$198,0),MATCH('PV (extension)'!B1635,parameters!$C$195:$EJ$195,0))</f>
        <v>1697.727650102647</v>
      </c>
      <c r="P1646" t="n">
        <v>3</v>
      </c>
      <c r="Q1646" t="n">
        <v>30</v>
      </c>
      <c r="R1646">
        <f>Q1646*P1646*O1646</f>
        <v>152795.48850923823</v>
      </c>
      <c r="S1646">
        <f>1/R1646</f>
        <v>6.5446958529769585E-6</v>
      </c>
    </row>
    <row r="1647" ht="16" customHeight="1" s="29">
      <c r="A1647" t="inlineStr">
        <is>
          <t>photovoltaic slanted-roof installation, 3 kWp, CdTe, panel, mounted, on roof</t>
        </is>
      </c>
      <c r="B1647" s="30">
        <f>M1647*S1647</f>
        <v>2.1854737908723137E-7</v>
      </c>
      <c r="C1647" t="inlineStr">
        <is>
          <t>CH</t>
        </is>
      </c>
      <c r="D1647" t="inlineStr">
        <is>
          <t>unit</t>
        </is>
      </c>
      <c r="F1647" t="inlineStr">
        <is>
          <t>technosphere</t>
        </is>
      </c>
      <c r="G1647" t="n">
        <v>0</v>
      </c>
      <c r="H1647" t="inlineStr">
        <is>
          <t>photovoltaic slanted-roof installation, 3 kWp, CdTe, panel, mounted, on roof</t>
        </is>
      </c>
      <c r="I1647" t="inlineStr">
        <is>
          <t>(2,2,1,1,1,3); Calculation with average annual yield and share of technologies. Lifetime: 30a.</t>
        </is>
      </c>
      <c r="K1647" t="inlineStr">
        <is>
          <t>residential</t>
        </is>
      </c>
      <c r="L1647">
        <f>L1646</f>
        <v>0.17766751537682748</v>
      </c>
      <c r="M1647" s="30">
        <f>INDEX(parameters!$D$41:$AG$178,MATCH('PV (extension)'!B1635,parameters!$C$41:$C$178,0),MATCH('PV (extension)'!A1647,parameters!$D$5:$AG$5,0))/L1647</f>
        <v>3.3393053550047194E-2</v>
      </c>
      <c r="N1647" s="3" t="inlineStr">
        <is>
          <t>roof-top</t>
        </is>
      </c>
      <c r="O1647">
        <f>INDEX(parameters!$C$196:$EJ$198,MATCH('PV (extension)'!N1647,parameters!$B$196:$B$198,0),MATCH('PV (extension)'!B1635,parameters!$C$195:$EJ$195,0))</f>
        <v>1697.727650102647</v>
      </c>
      <c r="P1647" t="n">
        <v>3</v>
      </c>
      <c r="Q1647" t="n">
        <v>30</v>
      </c>
      <c r="R1647">
        <f>Q1647*P1647*O1647</f>
        <v>152795.48850923823</v>
      </c>
      <c r="S1647">
        <f>1/R1647</f>
        <v>6.5446958529769585E-6</v>
      </c>
    </row>
    <row r="1648" ht="16" customHeight="1" s="29">
      <c r="A1648" t="inlineStr">
        <is>
          <t>photovoltaic slanted-roof installation, 3 kWp, micro-Si, laminated, integrated, on roof</t>
        </is>
      </c>
      <c r="B1648" s="30">
        <f>M1648*S1648</f>
        <v>3.3863887945108559E-9</v>
      </c>
      <c r="C1648" t="inlineStr">
        <is>
          <t>RER</t>
        </is>
      </c>
      <c r="D1648" t="inlineStr">
        <is>
          <t>unit</t>
        </is>
      </c>
      <c r="F1648" t="inlineStr">
        <is>
          <t>technosphere</t>
        </is>
      </c>
      <c r="G1648" t="n">
        <v>0</v>
      </c>
      <c r="H1648" t="inlineStr">
        <is>
          <t>photovoltaic slanted-roof installation, 3 kWp, micro-Si, laminated, integrated, on roof</t>
        </is>
      </c>
      <c r="I1648" t="inlineStr">
        <is>
          <t>(2,2,1,1,1,3); Calculation with average annual yield and share of technologies. Lifetime: 30a.</t>
        </is>
      </c>
      <c r="K1648" t="inlineStr">
        <is>
          <t>residential</t>
        </is>
      </c>
      <c r="L1648">
        <f>L1647</f>
        <v>0.17766751537682748</v>
      </c>
      <c r="M1648" s="30">
        <f>INDEX(parameters!$D$41:$AG$178,MATCH('PV (extension)'!B1635,parameters!$C$41:$C$178,0),MATCH('PV (extension)'!A1648,parameters!$D$5:$AG$5,0))/L1648</f>
        <v>5.1742493013949662E-4</v>
      </c>
      <c r="N1648" s="3" t="inlineStr">
        <is>
          <t>roof-top</t>
        </is>
      </c>
      <c r="O1648">
        <f>INDEX(parameters!$C$196:$EJ$198,MATCH('PV (extension)'!N1648,parameters!$B$196:$B$198,0),MATCH('PV (extension)'!B1635,parameters!$C$195:$EJ$195,0))</f>
        <v>1697.727650102647</v>
      </c>
      <c r="P1648" t="n">
        <v>3</v>
      </c>
      <c r="Q1648" t="n">
        <v>30</v>
      </c>
      <c r="R1648">
        <f>Q1648*P1648*O1648</f>
        <v>152795.48850923823</v>
      </c>
      <c r="S1648">
        <f>1/R1648</f>
        <v>6.5446958529769585E-6</v>
      </c>
    </row>
    <row r="1649" ht="16" customHeight="1" s="29">
      <c r="A1649" t="inlineStr">
        <is>
          <t>photovoltaic slanted-roof installation, 3 kWp, micro-Si, panel, mounted, on roof</t>
        </is>
      </c>
      <c r="B1649" s="30">
        <f>M1649*S1649</f>
        <v>5.8871781373456746E-8</v>
      </c>
      <c r="C1649" t="inlineStr">
        <is>
          <t>RER</t>
        </is>
      </c>
      <c r="D1649" t="inlineStr">
        <is>
          <t>unit</t>
        </is>
      </c>
      <c r="F1649" t="inlineStr">
        <is>
          <t>technosphere</t>
        </is>
      </c>
      <c r="G1649" t="n">
        <v>0</v>
      </c>
      <c r="H1649" t="inlineStr">
        <is>
          <t>photovoltaic slanted-roof installation, 3 kWp, micro-Si, panel, mounted, on roof</t>
        </is>
      </c>
      <c r="I1649" t="inlineStr">
        <is>
          <t>(2,2,1,1,1,3); Calculation with average annual yield and share of technologies. Lifetime: 30a.</t>
        </is>
      </c>
      <c r="K1649" t="inlineStr">
        <is>
          <t>residential</t>
        </is>
      </c>
      <c r="L1649">
        <f>L1648</f>
        <v>0.17766751537682748</v>
      </c>
      <c r="M1649" s="30">
        <f>INDEX(parameters!$D$41:$AG$178,MATCH('PV (extension)'!B1635,parameters!$C$41:$C$178,0),MATCH('PV (extension)'!A1649,parameters!$D$5:$AG$5,0))/L1649</f>
        <v>8.9953425943663963E-3</v>
      </c>
      <c r="N1649" s="3" t="inlineStr">
        <is>
          <t>roof-top</t>
        </is>
      </c>
      <c r="O1649">
        <f>INDEX(parameters!$C$196:$EJ$198,MATCH('PV (extension)'!N1649,parameters!$B$196:$B$198,0),MATCH('PV (extension)'!B1635,parameters!$C$195:$EJ$195,0))</f>
        <v>1697.727650102647</v>
      </c>
      <c r="P1649" t="n">
        <v>3</v>
      </c>
      <c r="Q1649" t="n">
        <v>30</v>
      </c>
      <c r="R1649">
        <f>Q1649*P1649*O1649</f>
        <v>152795.48850923823</v>
      </c>
      <c r="S1649">
        <f>1/R1649</f>
        <v>6.5446958529769585E-6</v>
      </c>
    </row>
    <row r="1650" s="29">
      <c r="A1650" t="inlineStr">
        <is>
          <t>photovoltaic facade installation, 3kWp, multi-Si, laminated, integrated, at building</t>
        </is>
      </c>
      <c r="B1650" s="30">
        <f>M1650*S1650</f>
        <v>1.7242264126793026E-7</v>
      </c>
      <c r="C1650" t="inlineStr">
        <is>
          <t>RER</t>
        </is>
      </c>
      <c r="D1650" t="inlineStr">
        <is>
          <t>unit</t>
        </is>
      </c>
      <c r="F1650" t="inlineStr">
        <is>
          <t>technosphere</t>
        </is>
      </c>
      <c r="G1650" t="n">
        <v>0</v>
      </c>
      <c r="H1650" t="inlineStr">
        <is>
          <t>photovoltaic facade installation, 3kWp, multi-Si, laminated, integrated, at building</t>
        </is>
      </c>
      <c r="I1650" t="inlineStr">
        <is>
          <t>(2,2,1,1,1,3); Calculation with average annual yield and share of technologies. Lifetime: 30a.</t>
        </is>
      </c>
      <c r="K1650" t="inlineStr">
        <is>
          <t>residential</t>
        </is>
      </c>
      <c r="L1650">
        <f>L1649</f>
        <v>0.17766751537682748</v>
      </c>
      <c r="M1650" s="30">
        <f>INDEX(parameters!$D$41:$AG$178,MATCH('PV (extension)'!B1635,parameters!$C$41:$C$178,0),MATCH('PV (extension)'!A1650,parameters!$D$5:$AG$5,0))/L1650</f>
        <v>1.8497835237986298E-2</v>
      </c>
      <c r="N1650" t="inlineStr">
        <is>
          <t>façade</t>
        </is>
      </c>
      <c r="O1650">
        <f>INDEX(parameters!$C$196:$EJ$198,MATCH('PV (extension)'!N1650,parameters!$B$196:$B$198,0),MATCH('PV (extension)'!B1635,parameters!$C$195:$EJ$195,0))</f>
        <v>1192.021541561433</v>
      </c>
      <c r="P1650" t="n">
        <v>3</v>
      </c>
      <c r="Q1650" t="n">
        <v>30</v>
      </c>
      <c r="R1650">
        <f>Q1650*P1650*O1650</f>
        <v>107281.93874052897</v>
      </c>
      <c r="S1650">
        <f>1/R1650</f>
        <v>9.3212334875732438E-6</v>
      </c>
    </row>
    <row r="1651" s="29">
      <c r="A1651" t="inlineStr">
        <is>
          <t>photovoltaic facade installation, 3kWp, multi-Si, panel, mounted, at building</t>
        </is>
      </c>
      <c r="B1651" s="30">
        <f>M1651*S1651</f>
        <v>1.6910097635708253E-7</v>
      </c>
      <c r="C1651" t="inlineStr">
        <is>
          <t>RER</t>
        </is>
      </c>
      <c r="D1651" t="inlineStr">
        <is>
          <t>unit</t>
        </is>
      </c>
      <c r="F1651" t="inlineStr">
        <is>
          <t>technosphere</t>
        </is>
      </c>
      <c r="G1651" t="n">
        <v>0</v>
      </c>
      <c r="H1651" t="inlineStr">
        <is>
          <t>photovoltaic facade installation, 3kWp, multi-Si, panel, mounted, at building</t>
        </is>
      </c>
      <c r="I1651" t="inlineStr">
        <is>
          <t>(2,2,1,1,1,3); Calculation with average annual yield and share of technologies. Lifetime: 30a.</t>
        </is>
      </c>
      <c r="K1651" t="inlineStr">
        <is>
          <t>residential</t>
        </is>
      </c>
      <c r="L1651">
        <f>L1650</f>
        <v>0.17766751537682748</v>
      </c>
      <c r="M1651" s="30">
        <f>INDEX(parameters!$D$41:$AG$178,MATCH('PV (extension)'!B1635,parameters!$C$41:$C$178,0),MATCH('PV (extension)'!A1651,parameters!$D$5:$AG$5,0))/L1651</f>
        <v>1.8141480586504166E-2</v>
      </c>
      <c r="N1651" t="inlineStr">
        <is>
          <t>façade</t>
        </is>
      </c>
      <c r="O1651">
        <f>INDEX(parameters!$C$196:$EJ$198,MATCH('PV (extension)'!N1651,parameters!$B$196:$B$198,0),MATCH('PV (extension)'!B1635,parameters!$C$195:$EJ$195,0))</f>
        <v>1192.021541561433</v>
      </c>
      <c r="P1651" t="n">
        <v>3</v>
      </c>
      <c r="Q1651" t="n">
        <v>30</v>
      </c>
      <c r="R1651">
        <f>Q1651*P1651*O1651</f>
        <v>107281.93874052897</v>
      </c>
      <c r="S1651">
        <f>1/R1651</f>
        <v>9.3212334875732438E-6</v>
      </c>
    </row>
    <row r="1652" s="29">
      <c r="A1652" t="inlineStr">
        <is>
          <t>photovoltaic facade installation, 3kWp, single-Si, laminated, integrated, at building</t>
        </is>
      </c>
      <c r="B1652" s="30">
        <f>M1652*S1652</f>
        <v>9.0899291701028312E-8</v>
      </c>
      <c r="C1652" t="inlineStr">
        <is>
          <t>RER</t>
        </is>
      </c>
      <c r="D1652" t="inlineStr">
        <is>
          <t>unit</t>
        </is>
      </c>
      <c r="F1652" t="inlineStr">
        <is>
          <t>technosphere</t>
        </is>
      </c>
      <c r="G1652" t="n">
        <v>0</v>
      </c>
      <c r="H1652" t="inlineStr">
        <is>
          <t>photovoltaic facade installation, 3kWp, single-Si, laminated, integrated, at building</t>
        </is>
      </c>
      <c r="I1652" t="inlineStr">
        <is>
          <t>(2,2,1,1,1,3); Calculation with average annual yield and share of technologies. Lifetime: 30a.</t>
        </is>
      </c>
      <c r="K1652" t="inlineStr">
        <is>
          <t>residential</t>
        </is>
      </c>
      <c r="L1652">
        <f>L1651</f>
        <v>0.17766751537682748</v>
      </c>
      <c r="M1652" s="30">
        <f>INDEX(parameters!$D$41:$AG$178,MATCH('PV (extension)'!B1635,parameters!$C$41:$C$178,0),MATCH('PV (extension)'!A1652,parameters!$D$5:$AG$5,0))/L1652</f>
        <v>9.7518522438271929E-3</v>
      </c>
      <c r="N1652" t="inlineStr">
        <is>
          <t>façade</t>
        </is>
      </c>
      <c r="O1652">
        <f>INDEX(parameters!$C$196:$EJ$198,MATCH('PV (extension)'!N1652,parameters!$B$196:$B$198,0),MATCH('PV (extension)'!B1635,parameters!$C$195:$EJ$195,0))</f>
        <v>1192.021541561433</v>
      </c>
      <c r="P1652" t="n">
        <v>3</v>
      </c>
      <c r="Q1652" t="n">
        <v>30</v>
      </c>
      <c r="R1652">
        <f>Q1652*P1652*O1652</f>
        <v>107281.93874052897</v>
      </c>
      <c r="S1652">
        <f>1/R1652</f>
        <v>9.3212334875732438E-6</v>
      </c>
    </row>
    <row r="1653" s="29">
      <c r="A1653" t="inlineStr">
        <is>
          <t>photovoltaic facade installation, 3kWp, single-Si, panel, mounted, at building</t>
        </is>
      </c>
      <c r="B1653" s="30">
        <f>M1653*S1653</f>
        <v>9.0820641194381393E-8</v>
      </c>
      <c r="C1653" t="inlineStr">
        <is>
          <t>RER</t>
        </is>
      </c>
      <c r="D1653" t="inlineStr">
        <is>
          <t>unit</t>
        </is>
      </c>
      <c r="F1653" t="inlineStr">
        <is>
          <t>technosphere</t>
        </is>
      </c>
      <c r="G1653" t="n">
        <v>0</v>
      </c>
      <c r="H1653" t="inlineStr">
        <is>
          <t>photovoltaic facade installation, 3kWp, single-Si, panel, mounted, at building</t>
        </is>
      </c>
      <c r="I1653" t="inlineStr">
        <is>
          <t>(2,2,1,1,1,3); Calculation with average annual yield and share of technologies. Lifetime: 30a.</t>
        </is>
      </c>
      <c r="K1653" t="inlineStr">
        <is>
          <t>residential</t>
        </is>
      </c>
      <c r="L1653">
        <f>L1652</f>
        <v>0.17766751537682748</v>
      </c>
      <c r="M1653" s="30">
        <f>INDEX(parameters!$D$41:$AG$178,MATCH('PV (extension)'!B1635,parameters!$C$41:$C$178,0),MATCH('PV (extension)'!A1653,parameters!$D$5:$AG$5,0))/L1653</f>
        <v>9.7434144649911868E-3</v>
      </c>
      <c r="N1653" t="inlineStr">
        <is>
          <t>façade</t>
        </is>
      </c>
      <c r="O1653">
        <f>INDEX(parameters!$C$196:$EJ$198,MATCH('PV (extension)'!N1653,parameters!$B$196:$B$198,0),MATCH('PV (extension)'!B1635,parameters!$C$195:$EJ$195,0))</f>
        <v>1192.021541561433</v>
      </c>
      <c r="P1653" t="n">
        <v>3</v>
      </c>
      <c r="Q1653" t="n">
        <v>30</v>
      </c>
      <c r="R1653">
        <f>Q1653*P1653*O1653</f>
        <v>107281.93874052897</v>
      </c>
      <c r="S1653">
        <f>1/R1653</f>
        <v>9.3212334875732438E-6</v>
      </c>
    </row>
    <row r="1654" ht="16" customHeight="1" s="29">
      <c r="A1654" t="inlineStr">
        <is>
          <t>photovoltaic flat-roof installation, 3kWp, multi-Si, on roof</t>
        </is>
      </c>
      <c r="B1654" s="30">
        <f>M1654*S1654</f>
        <v>1.8648636124289015E-6</v>
      </c>
      <c r="C1654" t="inlineStr">
        <is>
          <t>RER</t>
        </is>
      </c>
      <c r="D1654" t="inlineStr">
        <is>
          <t>unit</t>
        </is>
      </c>
      <c r="F1654" t="inlineStr">
        <is>
          <t>technosphere</t>
        </is>
      </c>
      <c r="G1654" t="n">
        <v>0</v>
      </c>
      <c r="H1654" t="inlineStr">
        <is>
          <t>photovoltaic flat-roof installation, 3kWp, multi-Si, on roof</t>
        </is>
      </c>
      <c r="I1654" t="inlineStr">
        <is>
          <t>(2,2,1,1,1,3); Calculation with average annual yield and share of technologies. Lifetime: 30a.</t>
        </is>
      </c>
      <c r="K1654" t="inlineStr">
        <is>
          <t>residential</t>
        </is>
      </c>
      <c r="L1654">
        <f>L1653</f>
        <v>0.17766751537682748</v>
      </c>
      <c r="M1654" s="30">
        <f>INDEX(parameters!$D$41:$AG$178,MATCH('PV (extension)'!B1635,parameters!$C$41:$C$178,0),MATCH('PV (extension)'!A1654,parameters!$D$5:$AG$5,0))/L1654</f>
        <v>0.28494274666417674</v>
      </c>
      <c r="N1654" s="3" t="inlineStr">
        <is>
          <t>roof-top</t>
        </is>
      </c>
      <c r="O1654">
        <f>INDEX(parameters!$C$196:$EJ$198,MATCH('PV (extension)'!N1654,parameters!$B$196:$B$198,0),MATCH('PV (extension)'!B1635,parameters!$C$195:$EJ$195,0))</f>
        <v>1697.727650102647</v>
      </c>
      <c r="P1654" t="n">
        <v>3</v>
      </c>
      <c r="Q1654" t="n">
        <v>30</v>
      </c>
      <c r="R1654">
        <f>Q1654*P1654*O1654</f>
        <v>152795.48850923823</v>
      </c>
      <c r="S1654">
        <f>1/R1654</f>
        <v>6.5446958529769585E-6</v>
      </c>
    </row>
    <row r="1655" ht="16" customHeight="1" s="29">
      <c r="A1655" t="inlineStr">
        <is>
          <t>photovoltaic flat-roof installation, 3kWp, single-Si, on roof</t>
        </is>
      </c>
      <c r="B1655" s="30">
        <f>M1655*S1655</f>
        <v>9.7343179203401175E-7</v>
      </c>
      <c r="C1655" t="inlineStr">
        <is>
          <t>RER</t>
        </is>
      </c>
      <c r="D1655" t="inlineStr">
        <is>
          <t>unit</t>
        </is>
      </c>
      <c r="F1655" t="inlineStr">
        <is>
          <t>technosphere</t>
        </is>
      </c>
      <c r="G1655" t="n">
        <v>0</v>
      </c>
      <c r="H1655" t="inlineStr">
        <is>
          <t>photovoltaic flat-roof installation, 3kWp, single-Si, on roof</t>
        </is>
      </c>
      <c r="I1655" t="inlineStr">
        <is>
          <t>(2,2,1,1,1,3); Calculation with average annual yield and share of technologies. Lifetime: 30a.</t>
        </is>
      </c>
      <c r="K1655" t="inlineStr">
        <is>
          <t>residential</t>
        </is>
      </c>
      <c r="L1655">
        <f>L1654</f>
        <v>0.17766751537682748</v>
      </c>
      <c r="M1655" s="30">
        <f>INDEX(parameters!$D$41:$AG$178,MATCH('PV (extension)'!B1635,parameters!$C$41:$C$178,0),MATCH('PV (extension)'!A1655,parameters!$D$5:$AG$5,0))/L1655</f>
        <v>0.14873598619426004</v>
      </c>
      <c r="N1655" s="3" t="inlineStr">
        <is>
          <t>roof-top</t>
        </is>
      </c>
      <c r="O1655">
        <f>INDEX(parameters!$C$196:$EJ$198,MATCH('PV (extension)'!N1655,parameters!$B$196:$B$198,0),MATCH('PV (extension)'!B1635,parameters!$C$195:$EJ$195,0))</f>
        <v>1697.727650102647</v>
      </c>
      <c r="P1655" t="n">
        <v>3</v>
      </c>
      <c r="Q1655" t="n">
        <v>30</v>
      </c>
      <c r="R1655">
        <f>Q1655*P1655*O1655</f>
        <v>152795.48850923823</v>
      </c>
      <c r="S1655">
        <f>1/R1655</f>
        <v>6.5446958529769585E-6</v>
      </c>
    </row>
    <row r="1656" ht="16" customHeight="1" s="29">
      <c r="A1656" t="inlineStr">
        <is>
          <t>photovoltaic slanted-roof installation, 3kWp, CIS, panel, mounted, on roof</t>
        </is>
      </c>
      <c r="B1656" s="30">
        <f>M1656*S1656</f>
        <v>5.384228707861739E-7</v>
      </c>
      <c r="C1656" t="inlineStr">
        <is>
          <t>CH</t>
        </is>
      </c>
      <c r="D1656" t="inlineStr">
        <is>
          <t>unit</t>
        </is>
      </c>
      <c r="F1656" t="inlineStr">
        <is>
          <t>technosphere</t>
        </is>
      </c>
      <c r="G1656" t="n">
        <v>0</v>
      </c>
      <c r="H1656" t="inlineStr">
        <is>
          <t>photovoltaic slanted-roof installation, 3kWp, CIS, panel, mounted, on roof</t>
        </is>
      </c>
      <c r="I1656" t="inlineStr">
        <is>
          <t>(2,2,1,1,1,3); Calculation with average annual yield and share of technologies. Lifetime: 30a.</t>
        </is>
      </c>
      <c r="K1656" t="inlineStr">
        <is>
          <t>residential</t>
        </is>
      </c>
      <c r="L1656">
        <f>L1655</f>
        <v>0.17766751537682748</v>
      </c>
      <c r="M1656" s="30">
        <f>INDEX(parameters!$D$41:$AG$178,MATCH('PV (extension)'!B1635,parameters!$C$41:$C$178,0),MATCH('PV (extension)'!A1656,parameters!$D$5:$AG$5,0))/L1656</f>
        <v>8.2268585566319899E-2</v>
      </c>
      <c r="N1656" s="3" t="inlineStr">
        <is>
          <t>roof-top</t>
        </is>
      </c>
      <c r="O1656">
        <f>INDEX(parameters!$C$196:$EJ$198,MATCH('PV (extension)'!N1656,parameters!$B$196:$B$198,0),MATCH('PV (extension)'!B1635,parameters!$C$195:$EJ$195,0))</f>
        <v>1697.727650102647</v>
      </c>
      <c r="P1656" t="n">
        <v>3</v>
      </c>
      <c r="Q1656" t="n">
        <v>30</v>
      </c>
      <c r="R1656">
        <f>Q1656*P1656*O1656</f>
        <v>152795.48850923823</v>
      </c>
      <c r="S1656">
        <f>1/R1656</f>
        <v>6.5446958529769585E-6</v>
      </c>
    </row>
    <row r="1657" ht="16" customHeight="1" s="29">
      <c r="A1657" t="inlineStr">
        <is>
          <t>photovoltaic slanted-roof installation, 3kWp, CdTe, laminated, integrated, on roof</t>
        </is>
      </c>
      <c r="B1657" s="30">
        <f>M1657*S1657</f>
        <v>1.5076178025541477E-8</v>
      </c>
      <c r="C1657" t="inlineStr">
        <is>
          <t>CH</t>
        </is>
      </c>
      <c r="D1657" t="inlineStr">
        <is>
          <t>unit</t>
        </is>
      </c>
      <c r="F1657" t="inlineStr">
        <is>
          <t>technosphere</t>
        </is>
      </c>
      <c r="G1657" t="n">
        <v>0</v>
      </c>
      <c r="H1657" t="inlineStr">
        <is>
          <t>photovoltaic slanted-roof installation, 3kWp, CdTe, laminated, integrated, on roof</t>
        </is>
      </c>
      <c r="I1657" t="inlineStr">
        <is>
          <t>(2,2,1,1,1,3); Calculation with average annual yield and share of technologies. Lifetime: 30a.</t>
        </is>
      </c>
      <c r="K1657" t="inlineStr">
        <is>
          <t>residential</t>
        </is>
      </c>
      <c r="L1657">
        <f>L1656</f>
        <v>0.17766751537682748</v>
      </c>
      <c r="M1657" s="30">
        <f>INDEX(parameters!$D$41:$AG$178,MATCH('PV (extension)'!B1635,parameters!$C$41:$C$178,0),MATCH('PV (extension)'!A1657,parameters!$D$5:$AG$5,0))/L1657</f>
        <v>2.3035719862648527E-3</v>
      </c>
      <c r="N1657" s="3" t="inlineStr">
        <is>
          <t>roof-top</t>
        </is>
      </c>
      <c r="O1657">
        <f>INDEX(parameters!$C$196:$EJ$198,MATCH('PV (extension)'!N1657,parameters!$B$196:$B$198,0),MATCH('PV (extension)'!B1635,parameters!$C$195:$EJ$195,0))</f>
        <v>1697.727650102647</v>
      </c>
      <c r="P1657" t="n">
        <v>3</v>
      </c>
      <c r="Q1657" t="n">
        <v>30</v>
      </c>
      <c r="R1657">
        <f>Q1657*P1657*O1657</f>
        <v>152795.48850923823</v>
      </c>
      <c r="S1657">
        <f>1/R1657</f>
        <v>6.5446958529769585E-6</v>
      </c>
    </row>
    <row r="1658" ht="16" customHeight="1" s="29">
      <c r="A1658" t="inlineStr">
        <is>
          <t>photovoltaic slanted-roof installation, 3kWp, multi-Si, laminated, integrated, on roof</t>
        </is>
      </c>
      <c r="B1658" s="30">
        <f>M1658*S1658</f>
        <v>8.9568459310658369E-8</v>
      </c>
      <c r="C1658" t="inlineStr">
        <is>
          <t>RER</t>
        </is>
      </c>
      <c r="D1658" t="inlineStr">
        <is>
          <t>unit</t>
        </is>
      </c>
      <c r="F1658" t="inlineStr">
        <is>
          <t>technosphere</t>
        </is>
      </c>
      <c r="G1658" t="n">
        <v>0</v>
      </c>
      <c r="H1658" t="inlineStr">
        <is>
          <t>photovoltaic slanted-roof installation, 3kWp, multi-Si, laminated, integrated, on roof</t>
        </is>
      </c>
      <c r="I1658" t="inlineStr">
        <is>
          <t>(2,2,1,1,1,3); Calculation with average annual yield and share of technologies. Lifetime: 30a.</t>
        </is>
      </c>
      <c r="K1658" t="inlineStr">
        <is>
          <t>residential</t>
        </is>
      </c>
      <c r="L1658">
        <f>L1657</f>
        <v>0.17766751537682748</v>
      </c>
      <c r="M1658" s="30">
        <f>INDEX(parameters!$D$41:$AG$178,MATCH('PV (extension)'!B1635,parameters!$C$41:$C$178,0),MATCH('PV (extension)'!A1658,parameters!$D$5:$AG$5,0))/L1658</f>
        <v>1.3685656495391874E-2</v>
      </c>
      <c r="N1658" s="3" t="inlineStr">
        <is>
          <t>roof-top</t>
        </is>
      </c>
      <c r="O1658">
        <f>INDEX(parameters!$C$196:$EJ$198,MATCH('PV (extension)'!N1658,parameters!$B$196:$B$198,0),MATCH('PV (extension)'!B1635,parameters!$C$195:$EJ$195,0))</f>
        <v>1697.727650102647</v>
      </c>
      <c r="P1658" t="n">
        <v>3</v>
      </c>
      <c r="Q1658" t="n">
        <v>30</v>
      </c>
      <c r="R1658">
        <f>Q1658*P1658*O1658</f>
        <v>152795.48850923823</v>
      </c>
      <c r="S1658">
        <f>1/R1658</f>
        <v>6.5446958529769585E-6</v>
      </c>
    </row>
    <row r="1659" ht="16" customHeight="1" s="29">
      <c r="A1659" t="inlineStr">
        <is>
          <t>photovoltaic slanted-roof installation, 3kWp, multi-Si, panel, mounted, on roof</t>
        </is>
      </c>
      <c r="B1659" s="30">
        <f>M1659*S1659</f>
        <v>1.533093882113851E-6</v>
      </c>
      <c r="C1659" t="inlineStr">
        <is>
          <t>RER</t>
        </is>
      </c>
      <c r="D1659" t="inlineStr">
        <is>
          <t>unit</t>
        </is>
      </c>
      <c r="F1659" t="inlineStr">
        <is>
          <t>technosphere</t>
        </is>
      </c>
      <c r="G1659" t="n">
        <v>0</v>
      </c>
      <c r="H1659" t="inlineStr">
        <is>
          <t>photovoltaic slanted-roof installation, 3kWp, multi-Si, panel, mounted, on roof</t>
        </is>
      </c>
      <c r="I1659" t="inlineStr">
        <is>
          <t>(2,2,1,1,1,3); Calculation with average annual yield and share of technologies. Lifetime: 30a.</t>
        </is>
      </c>
      <c r="K1659" t="inlineStr">
        <is>
          <t>residential</t>
        </is>
      </c>
      <c r="L1659">
        <f>L1658</f>
        <v>0.17766751537682748</v>
      </c>
      <c r="M1659" s="30">
        <f>INDEX(parameters!$D$41:$AG$178,MATCH('PV (extension)'!B1635,parameters!$C$41:$C$178,0),MATCH('PV (extension)'!A1659,parameters!$D$5:$AG$5,0))/L1659</f>
        <v>0.23424982864811036</v>
      </c>
      <c r="N1659" s="3" t="inlineStr">
        <is>
          <t>roof-top</t>
        </is>
      </c>
      <c r="O1659">
        <f>INDEX(parameters!$C$196:$EJ$198,MATCH('PV (extension)'!N1659,parameters!$B$196:$B$198,0),MATCH('PV (extension)'!B1635,parameters!$C$195:$EJ$195,0))</f>
        <v>1697.727650102647</v>
      </c>
      <c r="P1659" t="n">
        <v>3</v>
      </c>
      <c r="Q1659" t="n">
        <v>30</v>
      </c>
      <c r="R1659">
        <f>Q1659*P1659*O1659</f>
        <v>152795.48850923823</v>
      </c>
      <c r="S1659">
        <f>1/R1659</f>
        <v>6.5446958529769585E-6</v>
      </c>
    </row>
    <row r="1660" ht="16" customHeight="1" s="29">
      <c r="A1660" t="inlineStr">
        <is>
          <t>photovoltaic slanted-roof installation, 3kWp, single-Si, laminated, integrated, on roof</t>
        </is>
      </c>
      <c r="B1660" s="30">
        <f>M1660*S1660</f>
        <v>4.7336598671023484E-8</v>
      </c>
      <c r="C1660" t="inlineStr">
        <is>
          <t>RER</t>
        </is>
      </c>
      <c r="D1660" t="inlineStr">
        <is>
          <t>unit</t>
        </is>
      </c>
      <c r="F1660" t="inlineStr">
        <is>
          <t>technosphere</t>
        </is>
      </c>
      <c r="G1660" t="n">
        <v>0</v>
      </c>
      <c r="H1660" t="inlineStr">
        <is>
          <t>photovoltaic slanted-roof installation, 3kWp, single-Si, laminated, integrated, on roof</t>
        </is>
      </c>
      <c r="I1660" t="inlineStr">
        <is>
          <t>(2,2,1,1,1,3); Calculation with average annual yield and share of technologies. Lifetime: 30a.</t>
        </is>
      </c>
      <c r="K1660" t="inlineStr">
        <is>
          <t>residential</t>
        </is>
      </c>
      <c r="L1660">
        <f>L1659</f>
        <v>0.17766751537682748</v>
      </c>
      <c r="M1660" s="30">
        <f>INDEX(parameters!$D$41:$AG$178,MATCH('PV (extension)'!B1635,parameters!$C$41:$C$178,0),MATCH('PV (extension)'!A1660,parameters!$D$5:$AG$5,0))/L1660</f>
        <v>7.2328187183047909E-3</v>
      </c>
      <c r="N1660" s="3" t="inlineStr">
        <is>
          <t>roof-top</t>
        </is>
      </c>
      <c r="O1660">
        <f>INDEX(parameters!$C$196:$EJ$198,MATCH('PV (extension)'!N1660,parameters!$B$196:$B$198,0),MATCH('PV (extension)'!B1635,parameters!$C$195:$EJ$195,0))</f>
        <v>1697.727650102647</v>
      </c>
      <c r="P1660" t="n">
        <v>3</v>
      </c>
      <c r="Q1660" t="n">
        <v>30</v>
      </c>
      <c r="R1660">
        <f>Q1660*P1660*O1660</f>
        <v>152795.48850923823</v>
      </c>
      <c r="S1660">
        <f>1/R1660</f>
        <v>6.5446958529769585E-6</v>
      </c>
    </row>
    <row r="1661" ht="16" customHeight="1" s="29">
      <c r="A1661" t="inlineStr">
        <is>
          <t>photovoltaic slanted-roof installation, 3kWp, single-Si, panel, mounted, on roof</t>
        </is>
      </c>
      <c r="B1661" s="30">
        <f>M1661*S1661</f>
        <v>8.0120545596809835E-7</v>
      </c>
      <c r="C1661" t="inlineStr">
        <is>
          <t>RER</t>
        </is>
      </c>
      <c r="D1661" t="inlineStr">
        <is>
          <t>unit</t>
        </is>
      </c>
      <c r="F1661" t="inlineStr">
        <is>
          <t>technosphere</t>
        </is>
      </c>
      <c r="G1661" t="n">
        <v>0</v>
      </c>
      <c r="H1661" t="inlineStr">
        <is>
          <t>photovoltaic slanted-roof installation, 3kWp, single-Si, panel, mounted, on roof</t>
        </is>
      </c>
      <c r="I1661" t="inlineStr">
        <is>
          <t>(2,2,1,1,1,3); Calculation with average annual yield and share of technologies. Lifetime: 30a.</t>
        </is>
      </c>
      <c r="K1661" t="inlineStr">
        <is>
          <t>residential</t>
        </is>
      </c>
      <c r="L1661">
        <f>L1660</f>
        <v>0.17766751537682748</v>
      </c>
      <c r="M1661" s="30">
        <f>INDEX(parameters!$D$41:$AG$178,MATCH('PV (extension)'!B1635,parameters!$C$41:$C$178,0),MATCH('PV (extension)'!A1661,parameters!$D$5:$AG$5,0))/L1661</f>
        <v>0.12242057904091255</v>
      </c>
      <c r="N1661" s="3" t="inlineStr">
        <is>
          <t>roof-top</t>
        </is>
      </c>
      <c r="O1661">
        <f>INDEX(parameters!$C$196:$EJ$198,MATCH('PV (extension)'!N1661,parameters!$B$196:$B$198,0),MATCH('PV (extension)'!B1635,parameters!$C$195:$EJ$195,0))</f>
        <v>1697.727650102647</v>
      </c>
      <c r="P1661" t="n">
        <v>3</v>
      </c>
      <c r="Q1661" t="n">
        <v>30</v>
      </c>
      <c r="R1661">
        <f>Q1661*P1661*O1661</f>
        <v>152795.48850923823</v>
      </c>
      <c r="S1661">
        <f>1/R1661</f>
        <v>6.5446958529769585E-6</v>
      </c>
    </row>
    <row r="1662" s="29">
      <c r="A1662" t="inlineStr">
        <is>
          <t>market for tap water</t>
        </is>
      </c>
      <c r="B1662" t="n">
        <v>0.0037026</v>
      </c>
      <c r="C1662" t="inlineStr">
        <is>
          <t>Europe without Switzerland</t>
        </is>
      </c>
      <c r="D1662" t="inlineStr">
        <is>
          <t>kilogram</t>
        </is>
      </c>
      <c r="F1662" t="inlineStr">
        <is>
          <t>technosphere</t>
        </is>
      </c>
      <c r="G1662" t="n">
        <v>0</v>
      </c>
      <c r="H1662" t="inlineStr">
        <is>
          <t>tap water</t>
        </is>
      </c>
      <c r="I1662" t="inlineStr">
        <is>
          <t>(2,2,1,1,1,3); Estimation 20l/m2 panel</t>
        </is>
      </c>
    </row>
    <row r="1663" s="29">
      <c r="A1663" t="inlineStr">
        <is>
          <t>treatment of wastewater, from residence, capacity 1.1E10l/year</t>
        </is>
      </c>
      <c r="B1663" t="n">
        <v>-3.3323e-06</v>
      </c>
      <c r="C1663" t="inlineStr">
        <is>
          <t>CH</t>
        </is>
      </c>
      <c r="D1663" t="inlineStr">
        <is>
          <t>cubic meter</t>
        </is>
      </c>
      <c r="F1663" t="inlineStr">
        <is>
          <t>technosphere</t>
        </is>
      </c>
      <c r="G1663" t="n">
        <v>0</v>
      </c>
      <c r="H1663" t="inlineStr">
        <is>
          <t>wastewater, from residence</t>
        </is>
      </c>
      <c r="I1663" t="inlineStr">
        <is>
          <t>(2,2,1,1,1,3); Estimation 20l/m2 panel</t>
        </is>
      </c>
    </row>
    <row r="1664" s="29"/>
    <row r="1665" customFormat="1" s="28">
      <c r="A1665" s="28" t="inlineStr">
        <is>
          <t>Activity</t>
        </is>
      </c>
      <c r="B1665" s="28" t="inlineStr">
        <is>
          <t>electricity production, photovoltaic, commercial</t>
        </is>
      </c>
    </row>
    <row r="1666">
      <c r="A1666" t="inlineStr">
        <is>
          <t>comment</t>
        </is>
      </c>
      <c r="B166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")&amp;HLOOKUP(B1667,parameters!$C$195:$EJ$198,2,0)&amp;" kWh/kWp.
Annual output, Facade: "&amp;HLOOKUP(B1667,parameters!$C$195:$EJ$198,3,0)&amp;" kWh/kWp.
Annual output, Open-ground: "&amp;HLOOKUP(B1667,parameters!$C$195:$EJ$198,4,0)&amp;_xlfn._LONGTEXT("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")&amp;VLOOKUP(B1667,'extension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1697.72765010265 kWh/kWp.
Annual output, Facade: 1192.02154156143 kWh/kWp.
Annual output, Open-ground: 1806.09324479005 kWh/kWp.
Amount of solar energy transformed to electricity. Waste heat emission due to losses of electricity in the system.
Technology:  Electricity production with grid-connected photovoltaic power plants.
Time period:  Time of publications
Production volume: 88 GWh in 2025.
Sampling:  Statistical data and model calculations
Extrapolations:  Use of PV technology data investigated for other countries (Switzerland). Correction of average yield with Swiss data.
Uncertainty:  None
Author: Romain Sacchi, PSI, romain.sacchi@psi.ch</v>
      </c>
    </row>
    <row r="1667" s="29">
      <c r="A1667" t="inlineStr">
        <is>
          <t>location</t>
        </is>
      </c>
      <c r="B1667" t="inlineStr">
        <is>
          <t>MR</t>
        </is>
      </c>
    </row>
    <row r="1668" s="29">
      <c r="A1668" t="inlineStr">
        <is>
          <t>production amount</t>
        </is>
      </c>
      <c r="B1668" t="n">
        <v>1</v>
      </c>
    </row>
    <row r="1669" s="29">
      <c r="A1669" t="inlineStr">
        <is>
          <t>reference product</t>
        </is>
      </c>
      <c r="B1669" t="inlineStr">
        <is>
          <t>electricity, low voltage</t>
        </is>
      </c>
    </row>
    <row r="1670" s="29">
      <c r="A1670" t="inlineStr">
        <is>
          <t>source</t>
        </is>
      </c>
      <c r="B16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671" s="29">
      <c r="A1671" t="inlineStr">
        <is>
          <t>type</t>
        </is>
      </c>
      <c r="B1671" t="inlineStr">
        <is>
          <t>process</t>
        </is>
      </c>
    </row>
    <row r="1672" s="29">
      <c r="A1672" t="inlineStr">
        <is>
          <t>unit</t>
        </is>
      </c>
      <c r="B1672" t="inlineStr">
        <is>
          <t>kilowatt hour</t>
        </is>
      </c>
    </row>
    <row r="1673" s="29">
      <c r="A1673" t="inlineStr">
        <is>
          <t>Exchanges</t>
        </is>
      </c>
    </row>
    <row r="1674" customFormat="1" s="28">
      <c r="A1674" s="28" t="inlineStr">
        <is>
          <t>name</t>
        </is>
      </c>
      <c r="B1674" s="28" t="inlineStr">
        <is>
          <t>amount</t>
        </is>
      </c>
      <c r="C1674" s="28" t="inlineStr">
        <is>
          <t>location</t>
        </is>
      </c>
      <c r="D1674" s="28" t="inlineStr">
        <is>
          <t>unit</t>
        </is>
      </c>
      <c r="E1674" s="28" t="inlineStr">
        <is>
          <t>categories</t>
        </is>
      </c>
      <c r="F1674" s="28" t="inlineStr">
        <is>
          <t>type</t>
        </is>
      </c>
      <c r="G1674" s="28" t="inlineStr">
        <is>
          <t>uncertainty type</t>
        </is>
      </c>
      <c r="H1674" s="28" t="inlineStr">
        <is>
          <t>reference product</t>
        </is>
      </c>
      <c r="I1674" s="28" t="inlineStr">
        <is>
          <t>comment</t>
        </is>
      </c>
      <c r="J1674" s="28" t="inlineStr">
        <is>
          <t>production volume</t>
        </is>
      </c>
      <c r="K1674" s="28" t="inlineStr">
        <is>
          <t>scope</t>
        </is>
      </c>
      <c r="L1674" s="28" t="inlineStr">
        <is>
          <t>scope share</t>
        </is>
      </c>
      <c r="M1674" s="28" t="inlineStr">
        <is>
          <t>tech share</t>
        </is>
      </c>
      <c r="N1674" s="28" t="inlineStr">
        <is>
          <t>installation</t>
        </is>
      </c>
      <c r="O1674" s="28" t="inlineStr">
        <is>
          <t>productivity</t>
        </is>
      </c>
      <c r="P1674" s="28" t="inlineStr">
        <is>
          <t>kWp</t>
        </is>
      </c>
      <c r="Q1674" s="28" t="inlineStr">
        <is>
          <t>lifetime</t>
        </is>
      </c>
      <c r="R1674" s="28" t="inlineStr">
        <is>
          <t>lifetime production</t>
        </is>
      </c>
      <c r="S1674" s="28" t="inlineStr">
        <is>
          <t>inverted lifetime production</t>
        </is>
      </c>
    </row>
    <row r="1675" s="29">
      <c r="A1675" t="inlineStr">
        <is>
          <t>Energy, solar, converted</t>
        </is>
      </c>
      <c r="B1675" t="n">
        <v>3.8503</v>
      </c>
      <c r="D1675" t="inlineStr">
        <is>
          <t>megajoule</t>
        </is>
      </c>
      <c r="E1675" t="inlineStr">
        <is>
          <t>natural resource::in air</t>
        </is>
      </c>
      <c r="F1675" t="inlineStr">
        <is>
          <t>biosphere</t>
        </is>
      </c>
      <c r="G1675" t="n">
        <v>0</v>
      </c>
      <c r="I1675" t="inlineStr">
        <is>
          <t>(2,2,1,1,1,3); Energy loss in the system</t>
        </is>
      </c>
    </row>
    <row r="1676" s="29">
      <c r="A1676" t="inlineStr">
        <is>
          <t>Heat, waste</t>
        </is>
      </c>
      <c r="B1676" t="n">
        <v>0.25027</v>
      </c>
      <c r="D1676" t="inlineStr">
        <is>
          <t>megajoule</t>
        </is>
      </c>
      <c r="E1676" t="inlineStr">
        <is>
          <t>air</t>
        </is>
      </c>
      <c r="F1676" t="inlineStr">
        <is>
          <t>biosphere</t>
        </is>
      </c>
      <c r="G1676" t="n">
        <v>0</v>
      </c>
      <c r="I1676" t="inlineStr">
        <is>
          <t>(1,na,na,na,na,na); Calculation with average annual output and share of technologies; Average degradation of 10.5% included</t>
        </is>
      </c>
    </row>
    <row r="1677" s="29">
      <c r="A1677" t="inlineStr">
        <is>
          <t>electricity production, photovoltaic, commercial</t>
        </is>
      </c>
      <c r="B1677" t="n">
        <v>1</v>
      </c>
      <c r="C1677" t="inlineStr">
        <is>
          <t>MR</t>
        </is>
      </c>
      <c r="D1677" t="inlineStr">
        <is>
          <t>kilowatt hour</t>
        </is>
      </c>
      <c r="E1677" t="inlineStr">
        <is>
          <t>photovoltaic::power plants</t>
        </is>
      </c>
      <c r="F1677" t="inlineStr">
        <is>
          <t>production</t>
        </is>
      </c>
      <c r="G1677" t="n">
        <v>0</v>
      </c>
      <c r="H1677" t="inlineStr">
        <is>
          <t>electricity, low voltage</t>
        </is>
      </c>
      <c r="J1677">
        <f>VLOOKUP(C1677,'extension - production vol'!$B$6:$D$235,3,0)</f>
        <v>88</v>
      </c>
    </row>
    <row r="1678" ht="16" customHeight="1" s="29">
      <c r="A1678" t="inlineStr">
        <is>
          <t>photovoltaic flat-roof installation, 156 kWp, multi-Si, on roof</t>
        </is>
      </c>
      <c r="B1678" s="30">
        <f>M1678*S1678</f>
        <v>1.5452755266912192E-8</v>
      </c>
      <c r="C1678" t="inlineStr">
        <is>
          <t>CH</t>
        </is>
      </c>
      <c r="D1678" t="inlineStr">
        <is>
          <t>unit</t>
        </is>
      </c>
      <c r="F1678" t="inlineStr">
        <is>
          <t>technosphere</t>
        </is>
      </c>
      <c r="G1678" t="n">
        <v>0</v>
      </c>
      <c r="H1678" t="inlineStr">
        <is>
          <t>photovoltaic flat-roof installation, 156 kWp, multi-Si, on roof</t>
        </is>
      </c>
      <c r="I1678" t="inlineStr">
        <is>
          <t>(2,2,1,1,1,3); Calculation with average annual yield and share of technologies. Lifetime: 30a.</t>
        </is>
      </c>
      <c r="K1678" t="inlineStr">
        <is>
          <t>commercial</t>
        </is>
      </c>
      <c r="L1678">
        <f>IF(K1678="residential",VLOOKUP(B1667,parameters!$C$41:$AG$178,18,0),IF(K1678="commercial",1-VLOOKUP(B1667,parameters!$C$41:$AG$178,18,0),1))</f>
        <v>0.82233248462317254</v>
      </c>
      <c r="M1678" s="30">
        <f>INDEX(parameters!$D$41:$AG$178,MATCH('PV (extension)'!B1667,parameters!$C$41:$C$178,0),MATCH('PV (extension)'!A1678,parameters!$D$5:$AG$5,0))/L1678</f>
        <v>0.12277778707072071</v>
      </c>
      <c r="N1678" s="3" t="inlineStr">
        <is>
          <t>roof-top</t>
        </is>
      </c>
      <c r="O1678">
        <f>INDEX(parameters!$C$196:$EJ$198,MATCH('PV (extension)'!N1678,parameters!$B$196:$B$198,0),MATCH('PV (extension)'!B1667,parameters!$C$195:$EJ$195,0))</f>
        <v>1697.727650102647</v>
      </c>
      <c r="P1678" t="n">
        <v>156</v>
      </c>
      <c r="Q1678" t="n">
        <v>30</v>
      </c>
      <c r="R1678">
        <f>Q1678*P1678*O1678</f>
        <v>7945365.4024803881</v>
      </c>
      <c r="S1678">
        <f>1/R1678</f>
        <v>1.2585953563417229E-7</v>
      </c>
    </row>
    <row r="1679" ht="16" customHeight="1" s="29">
      <c r="A1679" t="inlineStr">
        <is>
          <t>photovoltaic flat-roof installation, 156 kWp, single-Si, on roof</t>
        </is>
      </c>
      <c r="B1679" s="30">
        <f>M1679*S1679</f>
        <v>8.0719592841082256E-9</v>
      </c>
      <c r="C1679" t="inlineStr">
        <is>
          <t>CH</t>
        </is>
      </c>
      <c r="D1679" t="inlineStr">
        <is>
          <t>unit</t>
        </is>
      </c>
      <c r="F1679" t="inlineStr">
        <is>
          <t>technosphere</t>
        </is>
      </c>
      <c r="G1679" t="n">
        <v>0</v>
      </c>
      <c r="H1679" t="inlineStr">
        <is>
          <t>photovoltaic flat-roof installation, 156 kWp, single-Si, on roof</t>
        </is>
      </c>
      <c r="I1679" t="inlineStr">
        <is>
          <t>(2,2,1,1,1,3); Calculation with average annual yield and share of technologies. Lifetime: 30a.</t>
        </is>
      </c>
      <c r="K1679" t="inlineStr">
        <is>
          <t>commercial</t>
        </is>
      </c>
      <c r="L1679">
        <f>L1678</f>
        <v>0.82233248462317254</v>
      </c>
      <c r="M1679" s="30">
        <f>INDEX(parameters!$D$41:$AG$178,MATCH('PV (extension)'!B1667,parameters!$C$41:$C$178,0),MATCH('PV (extension)'!A1679,parameters!$D$5:$AG$5,0))/L1679</f>
        <v>6.4134666026183854E-2</v>
      </c>
      <c r="N1679" s="3" t="inlineStr">
        <is>
          <t>roof-top</t>
        </is>
      </c>
      <c r="O1679">
        <f>INDEX(parameters!$C$196:$EJ$198,MATCH('PV (extension)'!N1679,parameters!$B$196:$B$198,0),MATCH('PV (extension)'!B1667,parameters!$C$195:$EJ$195,0))</f>
        <v>1697.727650102647</v>
      </c>
      <c r="P1679" t="n">
        <v>156</v>
      </c>
      <c r="Q1679" t="n">
        <v>30</v>
      </c>
      <c r="R1679">
        <f>Q1679*P1679*O1679</f>
        <v>7945365.4024803881</v>
      </c>
      <c r="S1679">
        <f>1/R1679</f>
        <v>1.2585953563417229E-7</v>
      </c>
    </row>
    <row r="1680" s="29">
      <c r="A1680" t="inlineStr">
        <is>
          <t>photovoltaic open ground installation, 570 kWp, CIS, on open ground</t>
        </is>
      </c>
      <c r="B1680" s="30">
        <f>M1680*S1680</f>
        <v>3.9784838236822135E-10</v>
      </c>
      <c r="C1680" t="inlineStr">
        <is>
          <t>RER</t>
        </is>
      </c>
      <c r="D1680" t="inlineStr">
        <is>
          <t>unit</t>
        </is>
      </c>
      <c r="F1680" t="inlineStr">
        <is>
          <t>technosphere</t>
        </is>
      </c>
      <c r="G1680" t="n">
        <v>0</v>
      </c>
      <c r="H1680" t="inlineStr">
        <is>
          <t>photovoltaic open ground installation, 570 kWp, CIS, on open ground</t>
        </is>
      </c>
      <c r="I1680" t="inlineStr">
        <is>
          <t>(2,2,1,1,1,3); Calculation with average annual yield and share of technologies. Lifetime: 30a.</t>
        </is>
      </c>
      <c r="K1680" t="inlineStr">
        <is>
          <t>commercial</t>
        </is>
      </c>
      <c r="L1680">
        <f>L1679</f>
        <v>0.82233248462317254</v>
      </c>
      <c r="M1680" s="30">
        <f>INDEX(parameters!$D$41:$AG$178,MATCH('PV (extension)'!B1667,parameters!$C$41:$C$178,0),MATCH('PV (extension)'!A1680,parameters!$D$5:$AG$5,0))/L1680</f>
        <v>1.2287226816964775E-2</v>
      </c>
      <c r="N1680" t="inlineStr">
        <is>
          <t>central</t>
        </is>
      </c>
      <c r="O1680">
        <f>INDEX(parameters!$C$196:$EJ$198,MATCH('PV (extension)'!N1680,parameters!$B$196:$B$198,0),MATCH('PV (extension)'!B1667,parameters!$C$195:$EJ$195,0))</f>
        <v>1806.09324479005</v>
      </c>
      <c r="P1680" t="n">
        <v>570</v>
      </c>
      <c r="Q1680" t="n">
        <v>30</v>
      </c>
      <c r="R1680">
        <f>Q1680*P1680*O1680</f>
        <v>30884194.485909853</v>
      </c>
      <c r="S1680">
        <f>1/R1680</f>
        <v>3.2379021588412326E-8</v>
      </c>
    </row>
    <row r="1681" s="29">
      <c r="A1681" t="inlineStr">
        <is>
          <t>photovoltaic open ground installation, 570 kWp, CdTe, on open ground</t>
        </is>
      </c>
      <c r="B1681" s="30">
        <f>M1681*S1681</f>
        <v>2.9225635486655904E-9</v>
      </c>
      <c r="C1681" t="inlineStr">
        <is>
          <t>RER</t>
        </is>
      </c>
      <c r="D1681" t="inlineStr">
        <is>
          <t>unit</t>
        </is>
      </c>
      <c r="F1681" t="inlineStr">
        <is>
          <t>technosphere</t>
        </is>
      </c>
      <c r="G1681" t="n">
        <v>0</v>
      </c>
      <c r="H1681" t="inlineStr">
        <is>
          <t>photovoltaic open ground installation, 570 kWp, CdTe, on open ground</t>
        </is>
      </c>
      <c r="I1681" t="inlineStr">
        <is>
          <t>(2,2,1,1,1,3); Calculation with average annual yield and share of technologies. Lifetime: 30a.</t>
        </is>
      </c>
      <c r="K1681" t="inlineStr">
        <is>
          <t>commercial</t>
        </is>
      </c>
      <c r="L1681">
        <f>L1680</f>
        <v>0.82233248462317254</v>
      </c>
      <c r="M1681" s="30">
        <f>INDEX(parameters!$D$41:$AG$178,MATCH('PV (extension)'!B1667,parameters!$C$41:$C$178,0),MATCH('PV (extension)'!A1681,parameters!$D$5:$AG$5,0))/L1681</f>
        <v>9.0261021034418951E-2</v>
      </c>
      <c r="N1681" t="inlineStr">
        <is>
          <t>central</t>
        </is>
      </c>
      <c r="O1681">
        <f>INDEX(parameters!$C$196:$EJ$198,MATCH('PV (extension)'!N1681,parameters!$B$196:$B$198,0),MATCH('PV (extension)'!B1667,parameters!$C$195:$EJ$195,0))</f>
        <v>1806.09324479005</v>
      </c>
      <c r="P1681" t="n">
        <v>570</v>
      </c>
      <c r="Q1681" t="n">
        <v>30</v>
      </c>
      <c r="R1681">
        <f>Q1681*P1681*O1681</f>
        <v>30884194.485909853</v>
      </c>
      <c r="S1681">
        <f>1/R1681</f>
        <v>3.2379021588412326E-8</v>
      </c>
    </row>
    <row r="1682" s="29">
      <c r="A1682" t="inlineStr">
        <is>
          <t>photovoltaic open ground installation, 570 kWp, micro-Si, on open ground</t>
        </is>
      </c>
      <c r="B1682" s="30">
        <f>M1682*S1682</f>
        <v>3.0977099717505948E-11</v>
      </c>
      <c r="C1682" t="inlineStr">
        <is>
          <t>RER</t>
        </is>
      </c>
      <c r="D1682" t="inlineStr">
        <is>
          <t>unit</t>
        </is>
      </c>
      <c r="F1682" t="inlineStr">
        <is>
          <t>technosphere</t>
        </is>
      </c>
      <c r="G1682" t="n">
        <v>0</v>
      </c>
      <c r="H1682" t="inlineStr">
        <is>
          <t>photovoltaic open ground installation, 570 kWp, micro-Si, on open ground</t>
        </is>
      </c>
      <c r="I1682" t="inlineStr">
        <is>
          <t>(2,2,1,1,1,3); Calculation with average annual yield and share of technologies. Lifetime: 30a.</t>
        </is>
      </c>
      <c r="K1682" t="inlineStr">
        <is>
          <t>commercial</t>
        </is>
      </c>
      <c r="L1682">
        <f>L1681</f>
        <v>0.82233248462317254</v>
      </c>
      <c r="M1682" s="30">
        <f>INDEX(parameters!$D$41:$AG$178,MATCH('PV (extension)'!B1667,parameters!$C$41:$C$178,0),MATCH('PV (extension)'!A1682,parameters!$D$5:$AG$5,0))/L1682</f>
        <v>9.5670277228487681E-4</v>
      </c>
      <c r="N1682" t="inlineStr">
        <is>
          <t>central</t>
        </is>
      </c>
      <c r="O1682">
        <f>INDEX(parameters!$C$196:$EJ$198,MATCH('PV (extension)'!N1682,parameters!$B$196:$B$198,0),MATCH('PV (extension)'!B1667,parameters!$C$195:$EJ$195,0))</f>
        <v>1806.09324479005</v>
      </c>
      <c r="P1682" t="n">
        <v>570</v>
      </c>
      <c r="Q1682" t="n">
        <v>30</v>
      </c>
      <c r="R1682">
        <f>Q1682*P1682*O1682</f>
        <v>30884194.485909853</v>
      </c>
      <c r="S1682">
        <f>1/R1682</f>
        <v>3.2379021588412326E-8</v>
      </c>
    </row>
    <row r="1683" s="29">
      <c r="A1683" t="inlineStr">
        <is>
          <t>photovoltaic open ground installation, 570 kWp, multi-Si, on open ground</t>
        </is>
      </c>
      <c r="B1683" s="30">
        <f>M1683*S1683</f>
        <v>1.0366461759377378E-8</v>
      </c>
      <c r="C1683" t="inlineStr">
        <is>
          <t>RER</t>
        </is>
      </c>
      <c r="D1683" t="inlineStr">
        <is>
          <t>unit</t>
        </is>
      </c>
      <c r="F1683" t="inlineStr">
        <is>
          <t>technosphere</t>
        </is>
      </c>
      <c r="G1683" t="n">
        <v>0</v>
      </c>
      <c r="H1683" t="inlineStr">
        <is>
          <t>photovoltaic open ground installation, 570 kWp, multi-Si, on open ground</t>
        </is>
      </c>
      <c r="I1683" t="inlineStr">
        <is>
          <t>(2,2,1,1,1,3); Calculation with average annual yield and share of technologies. Lifetime: 30a.</t>
        </is>
      </c>
      <c r="K1683" t="inlineStr">
        <is>
          <t>commercial</t>
        </is>
      </c>
      <c r="L1683">
        <f>L1682</f>
        <v>0.82233248462317254</v>
      </c>
      <c r="M1683" s="30">
        <f>INDEX(parameters!$D$41:$AG$178,MATCH('PV (extension)'!B1667,parameters!$C$41:$C$178,0),MATCH('PV (extension)'!A1683,parameters!$D$5:$AG$5,0))/L1683</f>
        <v>0.32015982110735819</v>
      </c>
      <c r="N1683" t="inlineStr">
        <is>
          <t>central</t>
        </is>
      </c>
      <c r="O1683">
        <f>INDEX(parameters!$C$196:$EJ$198,MATCH('PV (extension)'!N1683,parameters!$B$196:$B$198,0),MATCH('PV (extension)'!B1667,parameters!$C$195:$EJ$195,0))</f>
        <v>1806.09324479005</v>
      </c>
      <c r="P1683" t="n">
        <v>570</v>
      </c>
      <c r="Q1683" t="n">
        <v>30</v>
      </c>
      <c r="R1683">
        <f>Q1683*P1683*O1683</f>
        <v>30884194.485909853</v>
      </c>
      <c r="S1683">
        <f>1/R1683</f>
        <v>3.2379021588412326E-8</v>
      </c>
    </row>
    <row r="1684" s="29">
      <c r="A1684" t="inlineStr">
        <is>
          <t>photovoltaic open ground installation, 570 kWp, single-Si, on open ground</t>
        </is>
      </c>
      <c r="B1684" s="30">
        <f>M1684*S1684</f>
        <v>5.4988176196204056E-9</v>
      </c>
      <c r="C1684" t="inlineStr">
        <is>
          <t>RER</t>
        </is>
      </c>
      <c r="D1684" t="inlineStr">
        <is>
          <t>unit</t>
        </is>
      </c>
      <c r="F1684" t="inlineStr">
        <is>
          <t>technosphere</t>
        </is>
      </c>
      <c r="G1684" t="n">
        <v>0</v>
      </c>
      <c r="H1684" t="inlineStr">
        <is>
          <t>photovoltaic open ground installation, 570 kWp, single-Si, on open ground</t>
        </is>
      </c>
      <c r="I1684" t="inlineStr">
        <is>
          <t>(2,2,1,1,1,3); Calculation with average annual yield and share of technologies. Lifetime: 30a.</t>
        </is>
      </c>
      <c r="K1684" t="inlineStr">
        <is>
          <t>commercial</t>
        </is>
      </c>
      <c r="L1684">
        <f>L1683</f>
        <v>0.82233248462317254</v>
      </c>
      <c r="M1684" s="30">
        <f>INDEX(parameters!$D$41:$AG$178,MATCH('PV (extension)'!B1667,parameters!$C$41:$C$178,0),MATCH('PV (extension)'!A1684,parameters!$D$5:$AG$5,0))/L1684</f>
        <v>0.16982655280690445</v>
      </c>
      <c r="N1684" t="inlineStr">
        <is>
          <t>central</t>
        </is>
      </c>
      <c r="O1684">
        <f>INDEX(parameters!$C$196:$EJ$198,MATCH('PV (extension)'!N1684,parameters!$B$196:$B$198,0),MATCH('PV (extension)'!B1667,parameters!$C$195:$EJ$195,0))</f>
        <v>1806.09324479005</v>
      </c>
      <c r="P1684" t="n">
        <v>570</v>
      </c>
      <c r="Q1684" t="n">
        <v>30</v>
      </c>
      <c r="R1684">
        <f>Q1684*P1684*O1684</f>
        <v>30884194.485909853</v>
      </c>
      <c r="S1684">
        <f>1/R1684</f>
        <v>3.2379021588412326E-8</v>
      </c>
    </row>
    <row r="1685" ht="16" customHeight="1" s="29">
      <c r="A1685" t="inlineStr">
        <is>
          <t>photovoltaic slanted-roof installation, 93 kWp, multi-Si, laminated, integrated, on roof</t>
        </is>
      </c>
      <c r="B1685" s="30">
        <f>M1685*S1685</f>
        <v>1.6968610236892703E-9</v>
      </c>
      <c r="C1685" t="inlineStr">
        <is>
          <t>CH</t>
        </is>
      </c>
      <c r="D1685" t="inlineStr">
        <is>
          <t>unit</t>
        </is>
      </c>
      <c r="F1685" t="inlineStr">
        <is>
          <t>technosphere</t>
        </is>
      </c>
      <c r="G1685" t="n">
        <v>0</v>
      </c>
      <c r="H1685" t="inlineStr">
        <is>
          <t>photovoltaic slanted-roof installation, 93 kWp, multi-Si, laminated, integrated, on roof</t>
        </is>
      </c>
      <c r="I1685" t="inlineStr">
        <is>
          <t>(2,2,1,1,1,3); Calculation with average annual yield and share of technologies. Lifetime: 30a.</t>
        </is>
      </c>
      <c r="K1685" t="inlineStr">
        <is>
          <t>commercial</t>
        </is>
      </c>
      <c r="L1685">
        <f>L1684</f>
        <v>0.82233248462317254</v>
      </c>
      <c r="M1685" s="30">
        <f>INDEX(parameters!$D$41:$AG$178,MATCH('PV (extension)'!B1667,parameters!$C$41:$C$178,0),MATCH('PV (extension)'!A1685,parameters!$D$5:$AG$5,0))/L1685</f>
        <v>8.0374539804535308E-3</v>
      </c>
      <c r="N1685" s="3" t="inlineStr">
        <is>
          <t>roof-top</t>
        </is>
      </c>
      <c r="O1685">
        <f>INDEX(parameters!$C$196:$EJ$198,MATCH('PV (extension)'!N1685,parameters!$B$196:$B$198,0),MATCH('PV (extension)'!B1667,parameters!$C$195:$EJ$195,0))</f>
        <v>1697.727650102647</v>
      </c>
      <c r="P1685" t="n">
        <v>93</v>
      </c>
      <c r="Q1685" t="n">
        <v>30</v>
      </c>
      <c r="R1685">
        <f>Q1685*P1685*O1685</f>
        <v>4736660.1437863847</v>
      </c>
      <c r="S1685">
        <f>1/R1685</f>
        <v>2.1111922106377288E-7</v>
      </c>
    </row>
    <row r="1686" ht="16" customHeight="1" s="29">
      <c r="A1686" t="inlineStr">
        <is>
          <t>photovoltaic slanted-roof installation, 93 kWp, multi-Si, panel, mounted, on roof</t>
        </is>
      </c>
      <c r="B1686" s="30">
        <f>M1686*S1686</f>
        <v>2.8772744254885859E-8</v>
      </c>
      <c r="C1686" t="inlineStr">
        <is>
          <t>CH</t>
        </is>
      </c>
      <c r="D1686" t="inlineStr">
        <is>
          <t>unit</t>
        </is>
      </c>
      <c r="F1686" t="inlineStr">
        <is>
          <t>technosphere</t>
        </is>
      </c>
      <c r="G1686" t="n">
        <v>0</v>
      </c>
      <c r="H1686" t="inlineStr">
        <is>
          <t>photovoltaic slanted-roof installation, 93 kWp, multi-Si, panel, mounted, on roof</t>
        </is>
      </c>
      <c r="I1686" t="inlineStr">
        <is>
          <t>(2,2,1,1,1,3); Calculation with average annual yield and share of technologies. Lifetime: 30a.</t>
        </is>
      </c>
      <c r="K1686" t="inlineStr">
        <is>
          <t>commercial</t>
        </is>
      </c>
      <c r="L1686">
        <f>L1685</f>
        <v>0.82233248462317254</v>
      </c>
      <c r="M1686" s="30">
        <f>INDEX(parameters!$D$41:$AG$178,MATCH('PV (extension)'!B1667,parameters!$C$41:$C$178,0),MATCH('PV (extension)'!A1686,parameters!$D$5:$AG$5,0))/L1686</f>
        <v>0.13628671093947653</v>
      </c>
      <c r="N1686" s="3" t="inlineStr">
        <is>
          <t>roof-top</t>
        </is>
      </c>
      <c r="O1686">
        <f>INDEX(parameters!$C$196:$EJ$198,MATCH('PV (extension)'!N1686,parameters!$B$196:$B$198,0),MATCH('PV (extension)'!B1667,parameters!$C$195:$EJ$195,0))</f>
        <v>1697.727650102647</v>
      </c>
      <c r="P1686" t="n">
        <v>93</v>
      </c>
      <c r="Q1686" t="n">
        <v>30</v>
      </c>
      <c r="R1686">
        <f>Q1686*P1686*O1686</f>
        <v>4736660.1437863847</v>
      </c>
      <c r="S1686">
        <f>1/R1686</f>
        <v>2.1111922106377288E-7</v>
      </c>
    </row>
    <row r="1687" ht="16" customHeight="1" s="29">
      <c r="A1687" t="inlineStr">
        <is>
          <t>photovoltaic slanted-roof installation, 93 kWp, single-Si, laminated, integrated, on roof</t>
        </is>
      </c>
      <c r="B1687" s="30">
        <f>M1687*S1687</f>
        <v>8.9703424652790696E-10</v>
      </c>
      <c r="C1687" t="inlineStr">
        <is>
          <t>CH</t>
        </is>
      </c>
      <c r="D1687" t="inlineStr">
        <is>
          <t>unit</t>
        </is>
      </c>
      <c r="F1687" t="inlineStr">
        <is>
          <t>technosphere</t>
        </is>
      </c>
      <c r="G1687" t="n">
        <v>0</v>
      </c>
      <c r="H1687" t="inlineStr">
        <is>
          <t>photovoltaic slanted-roof installation, 93 kWp, single-Si, laminated, integrated, on roof</t>
        </is>
      </c>
      <c r="I1687" t="inlineStr">
        <is>
          <t>(2,2,1,1,1,3); Calculation with average annual yield and share of technologies. Lifetime: 30a.</t>
        </is>
      </c>
      <c r="K1687" t="inlineStr">
        <is>
          <t>commercial</t>
        </is>
      </c>
      <c r="L1687">
        <f>L1686</f>
        <v>0.82233248462317254</v>
      </c>
      <c r="M1687" s="30">
        <f>INDEX(parameters!$D$41:$AG$178,MATCH('PV (extension)'!B1667,parameters!$C$41:$C$178,0),MATCH('PV (extension)'!A1687,parameters!$D$5:$AG$5,0))/L1687</f>
        <v>4.2489463631401872E-3</v>
      </c>
      <c r="N1687" s="3" t="inlineStr">
        <is>
          <t>roof-top</t>
        </is>
      </c>
      <c r="O1687">
        <f>INDEX(parameters!$C$196:$EJ$198,MATCH('PV (extension)'!N1687,parameters!$B$196:$B$198,0),MATCH('PV (extension)'!B1667,parameters!$C$195:$EJ$195,0))</f>
        <v>1697.727650102647</v>
      </c>
      <c r="P1687" t="n">
        <v>93</v>
      </c>
      <c r="Q1687" t="n">
        <v>30</v>
      </c>
      <c r="R1687">
        <f>Q1687*P1687*O1687</f>
        <v>4736660.1437863847</v>
      </c>
      <c r="S1687">
        <f>1/R1687</f>
        <v>2.1111922106377288E-7</v>
      </c>
    </row>
    <row r="1688" ht="16" customHeight="1" s="29">
      <c r="A1688" t="inlineStr">
        <is>
          <t>photovoltaic slanted-roof installation, 93 kWp, single-Si, panel, mounted, on roof</t>
        </is>
      </c>
      <c r="B1688" s="30">
        <f>M1688*S1688</f>
        <v>1.5071465965864036E-8</v>
      </c>
      <c r="C1688" t="inlineStr">
        <is>
          <t>CH</t>
        </is>
      </c>
      <c r="D1688" t="inlineStr">
        <is>
          <t>unit</t>
        </is>
      </c>
      <c r="F1688" t="inlineStr">
        <is>
          <t>technosphere</t>
        </is>
      </c>
      <c r="G1688" t="n">
        <v>0</v>
      </c>
      <c r="H1688" t="inlineStr">
        <is>
          <t>photovoltaic slanted-roof installation, 93 kWp, single-Si, panel, mounted, on roof</t>
        </is>
      </c>
      <c r="I1688" t="inlineStr">
        <is>
          <t>(2,2,1,1,1,3); Calculation with average annual yield and share of technologies. Lifetime: 30a.</t>
        </is>
      </c>
      <c r="K1688" t="inlineStr">
        <is>
          <t>commercial</t>
        </is>
      </c>
      <c r="L1688">
        <f>L1687</f>
        <v>0.82233248462317254</v>
      </c>
      <c r="M1688" s="30">
        <f>INDEX(parameters!$D$41:$AG$178,MATCH('PV (extension)'!B1667,parameters!$C$41:$C$178,0),MATCH('PV (extension)'!A1688,parameters!$D$5:$AG$5,0))/L1688</f>
        <v>7.1388412148941149E-2</v>
      </c>
      <c r="N1688" s="3" t="inlineStr">
        <is>
          <t>roof-top</t>
        </is>
      </c>
      <c r="O1688">
        <f>INDEX(parameters!$C$196:$EJ$198,MATCH('PV (extension)'!N1688,parameters!$B$196:$B$198,0),MATCH('PV (extension)'!B1667,parameters!$C$195:$EJ$195,0))</f>
        <v>1697.727650102647</v>
      </c>
      <c r="P1688" t="n">
        <v>93</v>
      </c>
      <c r="Q1688" t="n">
        <v>30</v>
      </c>
      <c r="R1688">
        <f>Q1688*P1688*O1688</f>
        <v>4736660.1437863847</v>
      </c>
      <c r="S1688">
        <f>1/R1688</f>
        <v>2.1111922106377288E-7</v>
      </c>
    </row>
    <row r="1689" s="29">
      <c r="A1689" t="inlineStr">
        <is>
          <t>market for tap water</t>
        </is>
      </c>
      <c r="B1689" t="n">
        <v>0.0037026</v>
      </c>
      <c r="C1689" t="inlineStr">
        <is>
          <t>Europe without Switzerland</t>
        </is>
      </c>
      <c r="D1689" t="inlineStr">
        <is>
          <t>kilogram</t>
        </is>
      </c>
      <c r="F1689" t="inlineStr">
        <is>
          <t>technosphere</t>
        </is>
      </c>
      <c r="G1689" t="n">
        <v>0</v>
      </c>
      <c r="H1689" t="inlineStr">
        <is>
          <t>tap water</t>
        </is>
      </c>
      <c r="I1689" t="inlineStr">
        <is>
          <t>(2,2,1,1,1,3); Estimation 20l/m2 panel</t>
        </is>
      </c>
      <c r="M1689" s="30" t="n"/>
    </row>
    <row r="1690" s="29">
      <c r="A1690" t="inlineStr">
        <is>
          <t>treatment of wastewater, from residence, capacity 1.1E10l/year</t>
        </is>
      </c>
      <c r="B1690" t="n">
        <v>-3.3323e-06</v>
      </c>
      <c r="C1690" t="inlineStr">
        <is>
          <t>CH</t>
        </is>
      </c>
      <c r="D1690" t="inlineStr">
        <is>
          <t>cubic meter</t>
        </is>
      </c>
      <c r="F1690" t="inlineStr">
        <is>
          <t>technosphere</t>
        </is>
      </c>
      <c r="G1690" t="n">
        <v>0</v>
      </c>
      <c r="H1690" t="inlineStr">
        <is>
          <t>wastewater, from residence</t>
        </is>
      </c>
      <c r="I1690" t="inlineStr">
        <is>
          <t>(2,2,1,1,1,3); Estimation 20l/m2 panel</t>
        </is>
      </c>
      <c r="M1690" s="30" t="n"/>
    </row>
    <row r="1691" s="29">
      <c r="M1691" s="30" t="n"/>
    </row>
    <row r="1692" customFormat="1" s="28">
      <c r="A1692" s="28" t="inlineStr">
        <is>
          <t>Activity</t>
        </is>
      </c>
      <c r="B1692" s="28" t="inlineStr">
        <is>
          <t>electricity production, photovoltaic</t>
        </is>
      </c>
      <c r="M1692" s="30" t="n"/>
    </row>
    <row r="1693">
      <c r="A1693" t="inlineStr">
        <is>
          <t>comment</t>
        </is>
      </c>
      <c r="B169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")&amp;HLOOKUP(B1694,parameters!$C$195:$EJ$198,2,0)&amp;" kWh/kWp.
Annual output, Facade: "&amp;HLOOKUP(B1694,parameters!$C$195:$EJ$198,3,0)&amp;" kWh/kWp.
Annual output, Open-ground: "&amp;HLOOKUP(B1694,parameters!$C$195:$EJ$198,4,0)&amp;_xlfn._LONGTEXT("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")&amp;VLOOKUP(B1694,'extension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1697.72765010265 kWh/kWp.
Annual output, Facade: 1192.02154156143 kWh/kWp.
Annual output, Open-ground: 1806.09324479005 kWh/kWp.
Amount of solar energy transformed to electricity. Waste heat emission due to losses of electricity in the system.
Technology:  Electricity production with grid-connected photovoltaic power plants.
Time period:  Time of publications
Production volume: 88 GWh in 2025.
Sampling:  Statistical data and model calculations
Extrapolations:  Use of PV technology data investigated for other countries (Switzerland). Correction of average yield with Swiss data.
Uncertainty:  None
Author: Romain Sacchi, PSI, romain.sacchi@psi.ch</v>
      </c>
      <c r="M1693" s="30" t="n"/>
    </row>
    <row r="1694" s="29">
      <c r="A1694" t="inlineStr">
        <is>
          <t>location</t>
        </is>
      </c>
      <c r="B1694" t="inlineStr">
        <is>
          <t>MR</t>
        </is>
      </c>
    </row>
    <row r="1695" s="29">
      <c r="A1695" t="inlineStr">
        <is>
          <t>production amount</t>
        </is>
      </c>
      <c r="B1695" t="n">
        <v>1</v>
      </c>
    </row>
    <row r="1696" s="29">
      <c r="A1696" t="inlineStr">
        <is>
          <t>reference product</t>
        </is>
      </c>
      <c r="B1696" t="inlineStr">
        <is>
          <t>electricity, low voltage</t>
        </is>
      </c>
    </row>
    <row r="1697" s="29">
      <c r="A1697" t="inlineStr">
        <is>
          <t>source</t>
        </is>
      </c>
      <c r="B16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698" s="29">
      <c r="A1698" t="inlineStr">
        <is>
          <t>type</t>
        </is>
      </c>
      <c r="B1698" t="inlineStr">
        <is>
          <t>process</t>
        </is>
      </c>
    </row>
    <row r="1699" s="29">
      <c r="A1699" t="inlineStr">
        <is>
          <t>unit</t>
        </is>
      </c>
      <c r="B1699" t="inlineStr">
        <is>
          <t>kilowatt hour</t>
        </is>
      </c>
    </row>
    <row r="1700" s="29">
      <c r="A1700" t="inlineStr">
        <is>
          <t>Exchanges</t>
        </is>
      </c>
    </row>
    <row r="1701" customFormat="1" s="28">
      <c r="A1701" s="28" t="inlineStr">
        <is>
          <t>name</t>
        </is>
      </c>
      <c r="B1701" s="28" t="inlineStr">
        <is>
          <t>amount</t>
        </is>
      </c>
      <c r="C1701" s="28" t="inlineStr">
        <is>
          <t>location</t>
        </is>
      </c>
      <c r="D1701" s="28" t="inlineStr">
        <is>
          <t>unit</t>
        </is>
      </c>
      <c r="E1701" s="28" t="inlineStr">
        <is>
          <t>categories</t>
        </is>
      </c>
      <c r="F1701" s="28" t="inlineStr">
        <is>
          <t>type</t>
        </is>
      </c>
      <c r="G1701" s="28" t="inlineStr">
        <is>
          <t>uncertainty type</t>
        </is>
      </c>
      <c r="H1701" s="28" t="inlineStr">
        <is>
          <t>loc</t>
        </is>
      </c>
      <c r="I1701" s="28" t="inlineStr">
        <is>
          <t>scale</t>
        </is>
      </c>
      <c r="J1701" s="28" t="inlineStr">
        <is>
          <t>comment</t>
        </is>
      </c>
      <c r="K1701" s="28" t="inlineStr">
        <is>
          <t>negative</t>
        </is>
      </c>
      <c r="L1701" s="28" t="inlineStr">
        <is>
          <t>reference product</t>
        </is>
      </c>
      <c r="M1701" s="28" t="inlineStr">
        <is>
          <t>production volume</t>
        </is>
      </c>
      <c r="N1701" s="28" t="inlineStr">
        <is>
          <t>scope</t>
        </is>
      </c>
      <c r="O1701" s="28" t="inlineStr">
        <is>
          <t>scope share</t>
        </is>
      </c>
      <c r="P1701" s="28" t="inlineStr">
        <is>
          <t>tech share</t>
        </is>
      </c>
      <c r="Q1701" s="28" t="inlineStr">
        <is>
          <t>installation</t>
        </is>
      </c>
      <c r="R1701" s="28" t="inlineStr">
        <is>
          <t>productivity</t>
        </is>
      </c>
      <c r="S1701" s="28" t="inlineStr">
        <is>
          <t>kWp</t>
        </is>
      </c>
      <c r="T1701" s="28" t="inlineStr">
        <is>
          <t>lifetime</t>
        </is>
      </c>
      <c r="U1701" s="28" t="inlineStr">
        <is>
          <t>lifetime production</t>
        </is>
      </c>
      <c r="V1701" s="28" t="inlineStr">
        <is>
          <t>inverted lifetime production</t>
        </is>
      </c>
    </row>
    <row r="1702" s="29">
      <c r="A1702" t="inlineStr">
        <is>
          <t>Energy, solar, converted</t>
        </is>
      </c>
      <c r="B1702" t="n">
        <v>3.8503</v>
      </c>
      <c r="D1702" t="inlineStr">
        <is>
          <t>megajoule</t>
        </is>
      </c>
      <c r="E1702" t="inlineStr">
        <is>
          <t>natural resource::in air</t>
        </is>
      </c>
      <c r="F1702" t="inlineStr">
        <is>
          <t>biosphere</t>
        </is>
      </c>
      <c r="G1702" t="n">
        <v>2</v>
      </c>
      <c r="H1702" t="n">
        <v>1.348151067341848</v>
      </c>
      <c r="I1702" t="n">
        <v>0.04340984597628009</v>
      </c>
      <c r="J1702" t="inlineStr">
        <is>
          <t>(2,2,1,1,1,3); Energy loss in the system</t>
        </is>
      </c>
    </row>
    <row r="1703" s="29">
      <c r="A1703" t="inlineStr">
        <is>
          <t>Heat, waste</t>
        </is>
      </c>
      <c r="B1703" t="n">
        <v>0.25027</v>
      </c>
      <c r="D1703" t="inlineStr">
        <is>
          <t>megajoule</t>
        </is>
      </c>
      <c r="E1703" t="inlineStr">
        <is>
          <t>air</t>
        </is>
      </c>
      <c r="F1703" t="inlineStr">
        <is>
          <t>biosphere</t>
        </is>
      </c>
      <c r="G1703" t="n">
        <v>2</v>
      </c>
      <c r="H1703" t="n">
        <v>-1.385214943900327</v>
      </c>
      <c r="I1703" t="n">
        <v>0.02439508208471609</v>
      </c>
      <c r="J1703" t="inlineStr">
        <is>
          <t>(1,na,na,na,na,na); Calculation</t>
        </is>
      </c>
    </row>
    <row r="1704" s="29">
      <c r="A1704" t="inlineStr">
        <is>
          <t>electricity production, photovoltaic</t>
        </is>
      </c>
      <c r="B1704" t="n">
        <v>1</v>
      </c>
      <c r="C1704" t="inlineStr">
        <is>
          <t>MR</t>
        </is>
      </c>
      <c r="D1704" t="inlineStr">
        <is>
          <t>kilowatt hour</t>
        </is>
      </c>
      <c r="E1704" t="inlineStr">
        <is>
          <t>photovoltaic::power plants</t>
        </is>
      </c>
      <c r="F1704" t="inlineStr">
        <is>
          <t>production</t>
        </is>
      </c>
      <c r="G1704" t="n">
        <v>0</v>
      </c>
      <c r="H1704" t="n">
        <v>1</v>
      </c>
      <c r="L1704" t="inlineStr">
        <is>
          <t>electricity, low voltage</t>
        </is>
      </c>
      <c r="M1704">
        <f>VLOOKUP(C1704,'extension - production vol'!$B$6:$D$235,3,0)</f>
        <v>88</v>
      </c>
    </row>
    <row r="1705" ht="16" customHeight="1" s="29">
      <c r="A1705" t="inlineStr">
        <is>
          <t>photovoltaic flat-roof installation, 156 kWp, multi-Si, on roof</t>
        </is>
      </c>
      <c r="B1705" s="30">
        <f>P1705*V1705</f>
        <v>1.2707302632913718E-8</v>
      </c>
      <c r="C1705" t="inlineStr">
        <is>
          <t>CH</t>
        </is>
      </c>
      <c r="D1705" t="inlineStr">
        <is>
          <t>unit</t>
        </is>
      </c>
      <c r="F1705" t="inlineStr">
        <is>
          <t>technosphere</t>
        </is>
      </c>
      <c r="G1705" t="n">
        <v>2</v>
      </c>
      <c r="H1705" t="n">
        <v>-18.46800298604678</v>
      </c>
      <c r="I1705" t="n">
        <v>0.09798894162072011</v>
      </c>
      <c r="J1705" t="inlineStr">
        <is>
          <t>(2,2,1,1,1,3); Calculation with average annual yield and share of technologies. Lifetime: 30a.</t>
        </is>
      </c>
      <c r="L1705" t="inlineStr">
        <is>
          <t>photovoltaic flat-roof installation, 156 kWp, multi-Si, on roof</t>
        </is>
      </c>
      <c r="N1705" t="inlineStr">
        <is>
          <t>all</t>
        </is>
      </c>
      <c r="O1705" t="n">
        <v>1</v>
      </c>
      <c r="P1705" s="30">
        <f>INDEX(parameters!$D$41:$AG$178,MATCH('PV (extension)'!B1694,parameters!$C$41:$C$178,0),MATCH('PV (extension)'!A1705,parameters!$D$5:$AG$5,0))/O1705</f>
        <v>0.10096416269840058</v>
      </c>
      <c r="Q1705" s="3" t="inlineStr">
        <is>
          <t>roof-top</t>
        </is>
      </c>
      <c r="R1705">
        <f>INDEX(parameters!$C$196:$EJ$198,MATCH('PV (extension)'!Q1705,parameters!$B$196:$B$198,0),MATCH('PV (extension)'!B1694,parameters!$C$195:$EJ$195,0))</f>
        <v>1697.727650102647</v>
      </c>
      <c r="S1705" t="n">
        <v>156</v>
      </c>
      <c r="T1705" t="n">
        <v>30</v>
      </c>
      <c r="U1705">
        <f>T1705*S1705*R1705</f>
        <v>7945365.4024803881</v>
      </c>
      <c r="V1705">
        <f>1/U1705</f>
        <v>1.2585953563417229E-7</v>
      </c>
    </row>
    <row r="1706" ht="16" customHeight="1" s="29">
      <c r="A1706" t="inlineStr">
        <is>
          <t>photovoltaic flat-roof installation, 156 kWp, single-Si, on roof</t>
        </is>
      </c>
      <c r="B1706" s="30">
        <f>P1706*V1706</f>
        <v>6.6378343338778021E-9</v>
      </c>
      <c r="C1706" t="inlineStr">
        <is>
          <t>CH</t>
        </is>
      </c>
      <c r="D1706" t="inlineStr">
        <is>
          <t>unit</t>
        </is>
      </c>
      <c r="F1706" t="inlineStr">
        <is>
          <t>technosphere</t>
        </is>
      </c>
      <c r="G1706" t="n">
        <v>2</v>
      </c>
      <c r="H1706" t="n">
        <v>-19.10362020104489</v>
      </c>
      <c r="I1706" t="n">
        <v>0.09798894162072011</v>
      </c>
      <c r="J1706" t="inlineStr">
        <is>
          <t>(2,2,1,1,1,3); Calculation with average annual yield and share of technologies. Lifetime: 30a.</t>
        </is>
      </c>
      <c r="L1706" t="inlineStr">
        <is>
          <t>photovoltaic flat-roof installation, 156 kWp, single-Si, on roof</t>
        </is>
      </c>
      <c r="N1706" t="inlineStr">
        <is>
          <t>all</t>
        </is>
      </c>
      <c r="O1706" t="n">
        <v>1</v>
      </c>
      <c r="P1706" s="30">
        <f>INDEX(parameters!$D$41:$AG$178,MATCH('PV (extension)'!B1694,parameters!$C$41:$C$178,0),MATCH('PV (extension)'!A1706,parameters!$D$5:$AG$5,0))/O1706</f>
        <v>5.2740019263789135E-2</v>
      </c>
      <c r="Q1706" s="3" t="inlineStr">
        <is>
          <t>roof-top</t>
        </is>
      </c>
      <c r="R1706">
        <f>INDEX(parameters!$C$196:$EJ$198,MATCH('PV (extension)'!Q1706,parameters!$B$196:$B$198,0),MATCH('PV (extension)'!B1694,parameters!$C$195:$EJ$195,0))</f>
        <v>1697.727650102647</v>
      </c>
      <c r="S1706" t="n">
        <v>156</v>
      </c>
      <c r="T1706" t="n">
        <v>30</v>
      </c>
      <c r="U1706">
        <f>T1706*S1706*R1706</f>
        <v>7945365.4024803881</v>
      </c>
      <c r="V1706">
        <f>1/U1706</f>
        <v>1.2585953563417229E-7</v>
      </c>
    </row>
    <row r="1707" ht="16" customHeight="1" s="29">
      <c r="A1707" t="inlineStr">
        <is>
          <t>photovoltaic slanted-roof installation, 3 kWp, CIS, laminated, integrated, on roof</t>
        </is>
      </c>
      <c r="B1707" s="30">
        <f>P1707*V1707</f>
        <v>5.9532271167335718E-9</v>
      </c>
      <c r="C1707" t="inlineStr">
        <is>
          <t>CH</t>
        </is>
      </c>
      <c r="D1707" t="inlineStr">
        <is>
          <t>unit</t>
        </is>
      </c>
      <c r="F1707" t="inlineStr">
        <is>
          <t>technosphere</t>
        </is>
      </c>
      <c r="G1707" t="n">
        <v>2</v>
      </c>
      <c r="H1707" t="n">
        <v>-19.69743931800395</v>
      </c>
      <c r="I1707" t="n">
        <v>0.09798894162072011</v>
      </c>
      <c r="J1707" t="inlineStr">
        <is>
          <t>(2,2,1,1,1,3); Calculation with average annual yield and share of technologies. Lifetime: 30a.</t>
        </is>
      </c>
      <c r="L1707" t="inlineStr">
        <is>
          <t>photovoltaic slanted-roof installation, 3 kWp, CIS, laminated, integrated, on roof</t>
        </is>
      </c>
      <c r="N1707" t="inlineStr">
        <is>
          <t>all</t>
        </is>
      </c>
      <c r="O1707" t="n">
        <v>1</v>
      </c>
      <c r="P1707" s="30">
        <f>INDEX(parameters!$D$41:$AG$178,MATCH('PV (extension)'!B1694,parameters!$C$41:$C$178,0),MATCH('PV (extension)'!A1707,parameters!$D$5:$AG$5,0))/O1707</f>
        <v>9.0962624550774995E-4</v>
      </c>
      <c r="Q1707" s="3" t="inlineStr">
        <is>
          <t>roof-top</t>
        </is>
      </c>
      <c r="R1707">
        <f>INDEX(parameters!$C$196:$EJ$198,MATCH('PV (extension)'!Q1707,parameters!$B$196:$B$198,0),MATCH('PV (extension)'!B1694,parameters!$C$195:$EJ$195,0))</f>
        <v>1697.727650102647</v>
      </c>
      <c r="S1707" t="n">
        <v>3</v>
      </c>
      <c r="T1707" t="n">
        <v>30</v>
      </c>
      <c r="U1707">
        <f>T1707*S1707*R1707</f>
        <v>152795.48850923823</v>
      </c>
      <c r="V1707">
        <f>1/U1707</f>
        <v>6.5446958529769585E-6</v>
      </c>
    </row>
    <row r="1708" ht="16" customHeight="1" s="29">
      <c r="A1708" t="inlineStr">
        <is>
          <t>photovoltaic slanted-roof installation, 3 kWp, CdTe, panel, mounted, on roof</t>
        </is>
      </c>
      <c r="B1708" s="30">
        <f>P1708*V1708</f>
        <v>3.8828769834546026E-8</v>
      </c>
      <c r="C1708" t="inlineStr">
        <is>
          <t>CH</t>
        </is>
      </c>
      <c r="D1708" t="inlineStr">
        <is>
          <t>unit</t>
        </is>
      </c>
      <c r="F1708" t="inlineStr">
        <is>
          <t>technosphere</t>
        </is>
      </c>
      <c r="G1708" t="n">
        <v>2</v>
      </c>
      <c r="H1708" t="n">
        <v>-16.69297991102503</v>
      </c>
      <c r="I1708" t="n">
        <v>0.09798894162072011</v>
      </c>
      <c r="J1708" t="inlineStr">
        <is>
          <t>(2,2,1,1,1,3); Calculation with average annual yield and share of technologies. Lifetime: 30a.</t>
        </is>
      </c>
      <c r="L1708" t="inlineStr">
        <is>
          <t>photovoltaic slanted-roof installation, 3 kWp, CdTe, panel, mounted, on roof</t>
        </is>
      </c>
      <c r="N1708" t="inlineStr">
        <is>
          <t>all</t>
        </is>
      </c>
      <c r="O1708" t="n">
        <v>1</v>
      </c>
      <c r="P1708" s="30">
        <f>INDEX(parameters!$D$41:$AG$178,MATCH('PV (extension)'!B1694,parameters!$C$41:$C$178,0),MATCH('PV (extension)'!A1708,parameters!$D$5:$AG$5,0))/O1708</f>
        <v>5.9328608550822341E-3</v>
      </c>
      <c r="Q1708" s="3" t="inlineStr">
        <is>
          <t>roof-top</t>
        </is>
      </c>
      <c r="R1708">
        <f>INDEX(parameters!$C$196:$EJ$198,MATCH('PV (extension)'!Q1708,parameters!$B$196:$B$198,0),MATCH('PV (extension)'!B1694,parameters!$C$195:$EJ$195,0))</f>
        <v>1697.727650102647</v>
      </c>
      <c r="S1708" t="n">
        <v>3</v>
      </c>
      <c r="T1708" t="n">
        <v>30</v>
      </c>
      <c r="U1708">
        <f>T1708*S1708*R1708</f>
        <v>152795.48850923823</v>
      </c>
      <c r="V1708">
        <f>1/U1708</f>
        <v>6.5446958529769585E-6</v>
      </c>
    </row>
    <row r="1709" ht="16" customHeight="1" s="29">
      <c r="A1709" t="inlineStr">
        <is>
          <t>photovoltaic slanted-roof installation, 3 kWp, micro-Si, laminated, integrated, on roof</t>
        </is>
      </c>
      <c r="B1709" s="30">
        <f>P1709*V1709</f>
        <v>6.0165128322067383E-10</v>
      </c>
      <c r="C1709" t="inlineStr">
        <is>
          <t>RER</t>
        </is>
      </c>
      <c r="D1709" t="inlineStr">
        <is>
          <t>unit</t>
        </is>
      </c>
      <c r="F1709" t="inlineStr">
        <is>
          <t>technosphere</t>
        </is>
      </c>
      <c r="G1709" t="n">
        <v>2</v>
      </c>
      <c r="H1709" t="n">
        <v>-21.54326959350907</v>
      </c>
      <c r="I1709" t="n">
        <v>0.09798894162072011</v>
      </c>
      <c r="J1709" t="inlineStr">
        <is>
          <t>(2,2,1,1,1,3); Calculation with average annual yield and share of technologies. Lifetime: 30a.</t>
        </is>
      </c>
      <c r="L1709" t="inlineStr">
        <is>
          <t>photovoltaic slanted-roof installation, 3 kWp, micro-Si, laminated, integrated, on roof</t>
        </is>
      </c>
      <c r="N1709" t="inlineStr">
        <is>
          <t>all</t>
        </is>
      </c>
      <c r="O1709" t="n">
        <v>1</v>
      </c>
      <c r="P1709" s="30">
        <f>INDEX(parameters!$D$41:$AG$178,MATCH('PV (extension)'!B1694,parameters!$C$41:$C$178,0),MATCH('PV (extension)'!A1709,parameters!$D$5:$AG$5,0))/O1709</f>
        <v>9.1929601731912907E-5</v>
      </c>
      <c r="Q1709" s="3" t="inlineStr">
        <is>
          <t>roof-top</t>
        </is>
      </c>
      <c r="R1709">
        <f>INDEX(parameters!$C$196:$EJ$198,MATCH('PV (extension)'!Q1709,parameters!$B$196:$B$198,0),MATCH('PV (extension)'!B1694,parameters!$C$195:$EJ$195,0))</f>
        <v>1697.727650102647</v>
      </c>
      <c r="S1709" t="n">
        <v>3</v>
      </c>
      <c r="T1709" t="n">
        <v>30</v>
      </c>
      <c r="U1709">
        <f>T1709*S1709*R1709</f>
        <v>152795.48850923823</v>
      </c>
      <c r="V1709">
        <f>1/U1709</f>
        <v>6.5446958529769585E-6</v>
      </c>
    </row>
    <row r="1710" ht="16" customHeight="1" s="29">
      <c r="A1710" t="inlineStr">
        <is>
          <t>photovoltaic slanted-roof installation, 3 kWp, micro-Si, panel, mounted, on roof</t>
        </is>
      </c>
      <c r="B1710" s="30">
        <f>P1710*V1710</f>
        <v>1.0459603122429853E-8</v>
      </c>
      <c r="C1710" t="inlineStr">
        <is>
          <t>RER</t>
        </is>
      </c>
      <c r="D1710" t="inlineStr">
        <is>
          <t>unit</t>
        </is>
      </c>
      <c r="F1710" t="inlineStr">
        <is>
          <t>technosphere</t>
        </is>
      </c>
      <c r="G1710" t="n">
        <v>2</v>
      </c>
      <c r="H1710" t="n">
        <v>-18.72987249989203</v>
      </c>
      <c r="I1710" t="n">
        <v>0.09798894162072011</v>
      </c>
      <c r="J1710" t="inlineStr">
        <is>
          <t>(2,2,1,1,1,3); Calculation with average annual yield and share of technologies. Lifetime: 30a.</t>
        </is>
      </c>
      <c r="L1710" t="inlineStr">
        <is>
          <t>photovoltaic slanted-roof installation, 3 kWp, micro-Si, panel, mounted, on roof</t>
        </is>
      </c>
      <c r="N1710" t="inlineStr">
        <is>
          <t>all</t>
        </is>
      </c>
      <c r="O1710" t="n">
        <v>1</v>
      </c>
      <c r="P1710" s="30">
        <f>INDEX(parameters!$D$41:$AG$178,MATCH('PV (extension)'!B1694,parameters!$C$41:$C$178,0),MATCH('PV (extension)'!A1710,parameters!$D$5:$AG$5,0))/O1710</f>
        <v>1.5981801687044229E-3</v>
      </c>
      <c r="Q1710" s="3" t="inlineStr">
        <is>
          <t>roof-top</t>
        </is>
      </c>
      <c r="R1710">
        <f>INDEX(parameters!$C$196:$EJ$198,MATCH('PV (extension)'!Q1710,parameters!$B$196:$B$198,0),MATCH('PV (extension)'!B1694,parameters!$C$195:$EJ$195,0))</f>
        <v>1697.727650102647</v>
      </c>
      <c r="S1710" t="n">
        <v>3</v>
      </c>
      <c r="T1710" t="n">
        <v>30</v>
      </c>
      <c r="U1710">
        <f>T1710*S1710*R1710</f>
        <v>152795.48850923823</v>
      </c>
      <c r="V1710">
        <f>1/U1710</f>
        <v>6.5446958529769585E-6</v>
      </c>
    </row>
    <row r="1711" s="29">
      <c r="A1711" t="inlineStr">
        <is>
          <t>photovoltaic open ground installation, 570 kWp, CIS, on open ground</t>
        </is>
      </c>
      <c r="B1711" s="30">
        <f>P1711*V1711</f>
        <v>3.2716364877616944E-10</v>
      </c>
      <c r="C1711" t="inlineStr">
        <is>
          <t>RER</t>
        </is>
      </c>
      <c r="D1711" t="inlineStr">
        <is>
          <t>unit</t>
        </is>
      </c>
      <c r="F1711" t="inlineStr">
        <is>
          <t>technosphere</t>
        </is>
      </c>
      <c r="G1711" t="n">
        <v>2</v>
      </c>
      <c r="H1711" t="n">
        <v>-21.66656811806742</v>
      </c>
      <c r="I1711" t="n">
        <v>0.09798894162072011</v>
      </c>
      <c r="J1711" t="inlineStr">
        <is>
          <t>(2,2,1,1,1,3); Calculation with average annual yield and share of technologies. Lifetime: 30a.</t>
        </is>
      </c>
      <c r="L1711" t="inlineStr">
        <is>
          <t>photovoltaic open ground installation, 570 kWp, CIS, on open ground</t>
        </is>
      </c>
      <c r="N1711" t="inlineStr">
        <is>
          <t>all</t>
        </is>
      </c>
      <c r="O1711" t="n">
        <v>1</v>
      </c>
      <c r="P1711" s="30">
        <f>INDEX(parameters!$D$41:$AG$178,MATCH('PV (extension)'!B1694,parameters!$C$41:$C$178,0),MATCH('PV (extension)'!A1711,parameters!$D$5:$AG$5,0))/O1711</f>
        <v>1.0104185757523119E-2</v>
      </c>
      <c r="Q1711" t="inlineStr">
        <is>
          <t>central</t>
        </is>
      </c>
      <c r="R1711">
        <f>INDEX(parameters!$C$196:$EJ$198,MATCH('PV (extension)'!Q1711,parameters!$B$196:$B$198,0),MATCH('PV (extension)'!B1694,parameters!$C$195:$EJ$195,0))</f>
        <v>1806.09324479005</v>
      </c>
      <c r="S1711" t="n">
        <v>570</v>
      </c>
      <c r="T1711" t="n">
        <v>30</v>
      </c>
      <c r="U1711">
        <f>T1711*S1711*R1711</f>
        <v>30884194.485909853</v>
      </c>
      <c r="V1711">
        <f>1/U1711</f>
        <v>3.2379021588412326E-8</v>
      </c>
    </row>
    <row r="1712" s="29">
      <c r="A1712" t="inlineStr">
        <is>
          <t>photovoltaic open ground installation, 570 kWp, CdTe, on open ground</t>
        </is>
      </c>
      <c r="B1712" s="30">
        <f>P1712*V1712</f>
        <v>2.403318944443291E-9</v>
      </c>
      <c r="C1712" t="inlineStr">
        <is>
          <t>RER</t>
        </is>
      </c>
      <c r="D1712" t="inlineStr">
        <is>
          <t>unit</t>
        </is>
      </c>
      <c r="F1712" t="inlineStr">
        <is>
          <t>technosphere</t>
        </is>
      </c>
      <c r="G1712" t="n">
        <v>2</v>
      </c>
      <c r="H1712" t="n">
        <v>-21.47552628199886</v>
      </c>
      <c r="I1712" t="n">
        <v>0.09798894162072011</v>
      </c>
      <c r="J1712" t="inlineStr">
        <is>
          <t>(2,2,1,1,1,3); Calculation with average annual yield and share of technologies. Lifetime: 30a.</t>
        </is>
      </c>
      <c r="L1712" t="inlineStr">
        <is>
          <t>photovoltaic open ground installation, 570 kWp, CdTe, on open ground</t>
        </is>
      </c>
      <c r="N1712" t="inlineStr">
        <is>
          <t>all</t>
        </is>
      </c>
      <c r="O1712" t="n">
        <v>1</v>
      </c>
      <c r="P1712" s="30">
        <f>INDEX(parameters!$D$41:$AG$178,MATCH('PV (extension)'!B1694,parameters!$C$41:$C$178,0),MATCH('PV (extension)'!A1712,parameters!$D$5:$AG$5,0))/O1712</f>
        <v>7.4224569691858172E-2</v>
      </c>
      <c r="Q1712" t="inlineStr">
        <is>
          <t>central</t>
        </is>
      </c>
      <c r="R1712">
        <f>INDEX(parameters!$C$196:$EJ$198,MATCH('PV (extension)'!Q1712,parameters!$B$196:$B$198,0),MATCH('PV (extension)'!B1694,parameters!$C$195:$EJ$195,0))</f>
        <v>1806.09324479005</v>
      </c>
      <c r="S1712" t="n">
        <v>570</v>
      </c>
      <c r="T1712" t="n">
        <v>30</v>
      </c>
      <c r="U1712">
        <f>T1712*S1712*R1712</f>
        <v>30884194.485909853</v>
      </c>
      <c r="V1712">
        <f>1/U1712</f>
        <v>3.2379021588412326E-8</v>
      </c>
    </row>
    <row r="1713" s="29">
      <c r="A1713" t="inlineStr">
        <is>
          <t>photovoltaic open ground installation, 570 kWp, micro-Si, on open ground</t>
        </is>
      </c>
      <c r="B1713" s="30">
        <f>P1713*V1713</f>
        <v>2.5473475377116443E-11</v>
      </c>
      <c r="C1713" t="inlineStr">
        <is>
          <t>RER</t>
        </is>
      </c>
      <c r="D1713" t="inlineStr">
        <is>
          <t>unit</t>
        </is>
      </c>
      <c r="F1713" t="inlineStr">
        <is>
          <t>technosphere</t>
        </is>
      </c>
      <c r="G1713" t="n">
        <v>2</v>
      </c>
      <c r="H1713" t="n">
        <v>-23.51240679473371</v>
      </c>
      <c r="I1713" t="n">
        <v>0.09798894162072011</v>
      </c>
      <c r="J1713" t="inlineStr">
        <is>
          <t>(2,2,1,1,1,3); Calculation with average annual yield and share of technologies. Lifetime: 30a.</t>
        </is>
      </c>
      <c r="L1713" t="inlineStr">
        <is>
          <t>photovoltaic open ground installation, 570 kWp, micro-Si, on open ground</t>
        </is>
      </c>
      <c r="N1713" t="inlineStr">
        <is>
          <t>all</t>
        </is>
      </c>
      <c r="O1713" t="n">
        <v>1</v>
      </c>
      <c r="P1713" s="30">
        <f>INDEX(parameters!$D$41:$AG$178,MATCH('PV (extension)'!B1694,parameters!$C$41:$C$178,0),MATCH('PV (extension)'!A1713,parameters!$D$5:$AG$5,0))/O1713</f>
        <v>7.867277677789E-4</v>
      </c>
      <c r="Q1713" t="inlineStr">
        <is>
          <t>central</t>
        </is>
      </c>
      <c r="R1713">
        <f>INDEX(parameters!$C$196:$EJ$198,MATCH('PV (extension)'!Q1713,parameters!$B$196:$B$198,0),MATCH('PV (extension)'!B1694,parameters!$C$195:$EJ$195,0))</f>
        <v>1806.09324479005</v>
      </c>
      <c r="S1713" t="n">
        <v>570</v>
      </c>
      <c r="T1713" t="n">
        <v>30</v>
      </c>
      <c r="U1713">
        <f>T1713*S1713*R1713</f>
        <v>30884194.485909853</v>
      </c>
      <c r="V1713">
        <f>1/U1713</f>
        <v>3.2379021588412326E-8</v>
      </c>
    </row>
    <row r="1714" s="29">
      <c r="A1714" t="inlineStr">
        <is>
          <t>photovoltaic open ground installation, 570 kWp, multi-Si, on open ground</t>
        </is>
      </c>
      <c r="B1714" s="30">
        <f>P1714*V1714</f>
        <v>8.5246782553399052E-9</v>
      </c>
      <c r="C1714" t="inlineStr">
        <is>
          <t>RER</t>
        </is>
      </c>
      <c r="D1714" t="inlineStr">
        <is>
          <t>unit</t>
        </is>
      </c>
      <c r="F1714" t="inlineStr">
        <is>
          <t>technosphere</t>
        </is>
      </c>
      <c r="G1714" t="n">
        <v>2</v>
      </c>
      <c r="H1714" t="n">
        <v>-18.20082258362968</v>
      </c>
      <c r="I1714" t="n">
        <v>0.09798894162072011</v>
      </c>
      <c r="J1714" t="inlineStr">
        <is>
          <t>(2,2,1,1,1,3); Calculation with average annual yield and share of technologies. Lifetime: 30a.</t>
        </is>
      </c>
      <c r="L1714" t="inlineStr">
        <is>
          <t>photovoltaic open ground installation, 570 kWp, multi-Si, on open ground</t>
        </is>
      </c>
      <c r="N1714" t="inlineStr">
        <is>
          <t>all</t>
        </is>
      </c>
      <c r="O1714" t="n">
        <v>1</v>
      </c>
      <c r="P1714" s="30">
        <f>INDEX(parameters!$D$41:$AG$178,MATCH('PV (extension)'!B1694,parameters!$C$41:$C$178,0),MATCH('PV (extension)'!A1714,parameters!$D$5:$AG$5,0))/O1714</f>
        <v>0.2632778211677243</v>
      </c>
      <c r="Q1714" t="inlineStr">
        <is>
          <t>central</t>
        </is>
      </c>
      <c r="R1714">
        <f>INDEX(parameters!$C$196:$EJ$198,MATCH('PV (extension)'!Q1714,parameters!$B$196:$B$198,0),MATCH('PV (extension)'!B1694,parameters!$C$195:$EJ$195,0))</f>
        <v>1806.09324479005</v>
      </c>
      <c r="S1714" t="n">
        <v>570</v>
      </c>
      <c r="T1714" t="n">
        <v>30</v>
      </c>
      <c r="U1714">
        <f>T1714*S1714*R1714</f>
        <v>30884194.485909853</v>
      </c>
      <c r="V1714">
        <f>1/U1714</f>
        <v>3.2379021588412326E-8</v>
      </c>
    </row>
    <row r="1715" s="29">
      <c r="A1715" t="inlineStr">
        <is>
          <t>photovoltaic open ground installation, 570 kWp, single-Si, on open ground</t>
        </is>
      </c>
      <c r="B1715" s="30">
        <f>P1715*V1715</f>
        <v>4.5218563556321268E-9</v>
      </c>
      <c r="C1715" t="inlineStr">
        <is>
          <t>RER</t>
        </is>
      </c>
      <c r="D1715" t="inlineStr">
        <is>
          <t>unit</t>
        </is>
      </c>
      <c r="F1715" t="inlineStr">
        <is>
          <t>technosphere</t>
        </is>
      </c>
      <c r="G1715" t="n">
        <v>2</v>
      </c>
      <c r="H1715" t="n">
        <v>-18.8364689523836</v>
      </c>
      <c r="I1715" t="n">
        <v>0.09798894162072011</v>
      </c>
      <c r="J1715" t="inlineStr">
        <is>
          <t>(2,2,1,1,1,3); Calculation with average annual yield and share of technologies. Lifetime: 30a.</t>
        </is>
      </c>
      <c r="L1715" t="inlineStr">
        <is>
          <t>photovoltaic open ground installation, 570 kWp, single-Si, on open ground</t>
        </is>
      </c>
      <c r="N1715" t="inlineStr">
        <is>
          <t>all</t>
        </is>
      </c>
      <c r="O1715" t="n">
        <v>1</v>
      </c>
      <c r="P1715" s="30">
        <f>INDEX(parameters!$D$41:$AG$178,MATCH('PV (extension)'!B1694,parameters!$C$41:$C$178,0),MATCH('PV (extension)'!A1715,parameters!$D$5:$AG$5,0))/O1715</f>
        <v>0.13965389112469015</v>
      </c>
      <c r="Q1715" t="inlineStr">
        <is>
          <t>central</t>
        </is>
      </c>
      <c r="R1715">
        <f>INDEX(parameters!$C$196:$EJ$198,MATCH('PV (extension)'!Q1715,parameters!$B$196:$B$198,0),MATCH('PV (extension)'!B1694,parameters!$C$195:$EJ$195,0))</f>
        <v>1806.09324479005</v>
      </c>
      <c r="S1715" t="n">
        <v>570</v>
      </c>
      <c r="T1715" t="n">
        <v>30</v>
      </c>
      <c r="U1715">
        <f>T1715*S1715*R1715</f>
        <v>30884194.485909853</v>
      </c>
      <c r="V1715">
        <f>1/U1715</f>
        <v>3.2379021588412326E-8</v>
      </c>
    </row>
    <row r="1716" ht="16" customHeight="1" s="29">
      <c r="A1716" t="inlineStr">
        <is>
          <t>photovoltaic slanted-roof installation, 93 kWp, multi-Si, laminated, integrated, on roof</t>
        </is>
      </c>
      <c r="B1716" s="30">
        <f>P1716*V1716</f>
        <v>1.3953839416706178E-9</v>
      </c>
      <c r="C1716" t="inlineStr">
        <is>
          <t>CH</t>
        </is>
      </c>
      <c r="D1716" t="inlineStr">
        <is>
          <t>unit</t>
        </is>
      </c>
      <c r="F1716" t="inlineStr">
        <is>
          <t>technosphere</t>
        </is>
      </c>
      <c r="G1716" t="n">
        <v>2</v>
      </c>
      <c r="H1716" t="n">
        <v>-20.65878981776205</v>
      </c>
      <c r="I1716" t="n">
        <v>0.09798894162072011</v>
      </c>
      <c r="J1716" t="inlineStr">
        <is>
          <t>(2,2,1,1,1,3); Calculation with average annual yield and share of technologies. Lifetime: 30a.</t>
        </is>
      </c>
      <c r="L1716" t="inlineStr">
        <is>
          <t>photovoltaic slanted-roof installation, 93 kWp, multi-Si, laminated, integrated, on roof</t>
        </is>
      </c>
      <c r="N1716" t="inlineStr">
        <is>
          <t>all</t>
        </is>
      </c>
      <c r="O1716" t="n">
        <v>1</v>
      </c>
      <c r="P1716" s="30">
        <f>INDEX(parameters!$D$41:$AG$178,MATCH('PV (extension)'!B1694,parameters!$C$41:$C$178,0),MATCH('PV (extension)'!A1716,parameters!$D$5:$AG$5,0))/O1716</f>
        <v>6.6094595017907607E-3</v>
      </c>
      <c r="Q1716" s="3" t="inlineStr">
        <is>
          <t>roof-top</t>
        </is>
      </c>
      <c r="R1716">
        <f>INDEX(parameters!$C$196:$EJ$198,MATCH('PV (extension)'!Q1716,parameters!$B$196:$B$198,0),MATCH('PV (extension)'!B1694,parameters!$C$195:$EJ$195,0))</f>
        <v>1697.727650102647</v>
      </c>
      <c r="S1716" t="n">
        <v>93</v>
      </c>
      <c r="T1716" t="n">
        <v>30</v>
      </c>
      <c r="U1716">
        <f>T1716*S1716*R1716</f>
        <v>4736660.1437863847</v>
      </c>
      <c r="V1716">
        <f>1/U1716</f>
        <v>2.1111922106377288E-7</v>
      </c>
    </row>
    <row r="1717" ht="16" customHeight="1" s="29">
      <c r="A1717" t="inlineStr">
        <is>
          <t>photovoltaic slanted-roof installation, 93 kWp, multi-Si, panel, mounted, on roof</t>
        </is>
      </c>
      <c r="B1717" s="30">
        <f>P1717*V1717</f>
        <v>2.3660762272547402E-8</v>
      </c>
      <c r="C1717" t="inlineStr">
        <is>
          <t>CH</t>
        </is>
      </c>
      <c r="D1717" t="inlineStr">
        <is>
          <t>unit</t>
        </is>
      </c>
      <c r="F1717" t="inlineStr">
        <is>
          <t>technosphere</t>
        </is>
      </c>
      <c r="G1717" t="n">
        <v>2</v>
      </c>
      <c r="H1717" t="n">
        <v>-17.84536035000586</v>
      </c>
      <c r="I1717" t="n">
        <v>0.09798894162072011</v>
      </c>
      <c r="J1717" t="inlineStr">
        <is>
          <t>(2,2,1,1,1,3); Calculation with average annual yield and share of technologies. Lifetime: 30a.</t>
        </is>
      </c>
      <c r="L1717" t="inlineStr">
        <is>
          <t>photovoltaic slanted-roof installation, 93 kWp, multi-Si, panel, mounted, on roof</t>
        </is>
      </c>
      <c r="N1717" t="inlineStr">
        <is>
          <t>all</t>
        </is>
      </c>
      <c r="O1717" t="n">
        <v>1</v>
      </c>
      <c r="P1717" s="30">
        <f>INDEX(parameters!$D$41:$AG$178,MATCH('PV (extension)'!B1694,parameters!$C$41:$C$178,0),MATCH('PV (extension)'!A1717,parameters!$D$5:$AG$5,0))/O1717</f>
        <v>0.11207298962797985</v>
      </c>
      <c r="Q1717" s="3" t="inlineStr">
        <is>
          <t>roof-top</t>
        </is>
      </c>
      <c r="R1717">
        <f>INDEX(parameters!$C$196:$EJ$198,MATCH('PV (extension)'!Q1717,parameters!$B$196:$B$198,0),MATCH('PV (extension)'!B1694,parameters!$C$195:$EJ$195,0))</f>
        <v>1697.727650102647</v>
      </c>
      <c r="S1717" t="n">
        <v>93</v>
      </c>
      <c r="T1717" t="n">
        <v>30</v>
      </c>
      <c r="U1717">
        <f>T1717*S1717*R1717</f>
        <v>4736660.1437863847</v>
      </c>
      <c r="V1717">
        <f>1/U1717</f>
        <v>2.1111922106377288E-7</v>
      </c>
    </row>
    <row r="1718" ht="16" customHeight="1" s="29">
      <c r="A1718" t="inlineStr">
        <is>
          <t>photovoltaic slanted-roof installation, 93 kWp, single-Si, laminated, integrated, on roof</t>
        </is>
      </c>
      <c r="B1718" s="30">
        <f>P1718*V1718</f>
        <v>7.3766040073936923E-10</v>
      </c>
      <c r="C1718" t="inlineStr">
        <is>
          <t>CH</t>
        </is>
      </c>
      <c r="D1718" t="inlineStr">
        <is>
          <t>unit</t>
        </is>
      </c>
      <c r="F1718" t="inlineStr">
        <is>
          <t>technosphere</t>
        </is>
      </c>
      <c r="G1718" t="n">
        <v>2</v>
      </c>
      <c r="H1718" t="n">
        <v>-21.2944254997521</v>
      </c>
      <c r="I1718" t="n">
        <v>0.09798894162072011</v>
      </c>
      <c r="J1718" t="inlineStr">
        <is>
          <t>(2,2,1,1,1,3); Calculation with average annual yield and share of technologies. Lifetime: 30a.</t>
        </is>
      </c>
      <c r="L1718" t="inlineStr">
        <is>
          <t>photovoltaic slanted-roof installation, 93 kWp, single-Si, laminated, integrated, on roof</t>
        </is>
      </c>
      <c r="N1718" t="inlineStr">
        <is>
          <t>all</t>
        </is>
      </c>
      <c r="O1718" t="n">
        <v>1</v>
      </c>
      <c r="P1718" s="30">
        <f>INDEX(parameters!$D$41:$AG$178,MATCH('PV (extension)'!B1694,parameters!$C$41:$C$178,0),MATCH('PV (extension)'!A1718,parameters!$D$5:$AG$5,0))/O1718</f>
        <v>3.4940466198316628E-3</v>
      </c>
      <c r="Q1718" s="3" t="inlineStr">
        <is>
          <t>roof-top</t>
        </is>
      </c>
      <c r="R1718">
        <f>INDEX(parameters!$C$196:$EJ$198,MATCH('PV (extension)'!Q1718,parameters!$B$196:$B$198,0),MATCH('PV (extension)'!B1694,parameters!$C$195:$EJ$195,0))</f>
        <v>1697.727650102647</v>
      </c>
      <c r="S1718" t="n">
        <v>93</v>
      </c>
      <c r="T1718" t="n">
        <v>30</v>
      </c>
      <c r="U1718">
        <f>T1718*S1718*R1718</f>
        <v>4736660.1437863847</v>
      </c>
      <c r="V1718">
        <f>1/U1718</f>
        <v>2.1111922106377288E-7</v>
      </c>
    </row>
    <row r="1719" ht="16" customHeight="1" s="29">
      <c r="A1719" t="inlineStr">
        <is>
          <t>photovoltaic slanted-roof installation, 93 kWp, single-Si, panel, mounted, on roof</t>
        </is>
      </c>
      <c r="B1719" s="30">
        <f>P1719*V1719</f>
        <v>1.2393756054622556E-8</v>
      </c>
      <c r="C1719" t="inlineStr">
        <is>
          <t>CH</t>
        </is>
      </c>
      <c r="D1719" t="inlineStr">
        <is>
          <t>unit</t>
        </is>
      </c>
      <c r="F1719" t="inlineStr">
        <is>
          <t>technosphere</t>
        </is>
      </c>
      <c r="G1719" t="n">
        <v>2</v>
      </c>
      <c r="H1719" t="n">
        <v>-18.48100416113547</v>
      </c>
      <c r="I1719" t="n">
        <v>0.09798894162072011</v>
      </c>
      <c r="J1719" t="inlineStr">
        <is>
          <t>(2,2,1,1,1,3); Calculation with average annual yield and share of technologies. Lifetime: 30a.</t>
        </is>
      </c>
      <c r="L1719" t="inlineStr">
        <is>
          <t>photovoltaic slanted-roof installation, 93 kWp, single-Si, panel, mounted, on roof</t>
        </is>
      </c>
      <c r="N1719" t="inlineStr">
        <is>
          <t>all</t>
        </is>
      </c>
      <c r="O1719" t="n">
        <v>1</v>
      </c>
      <c r="P1719" s="30">
        <f>INDEX(parameters!$D$41:$AG$178,MATCH('PV (extension)'!B1694,parameters!$C$41:$C$178,0),MATCH('PV (extension)'!A1719,parameters!$D$5:$AG$5,0))/O1719</f>
        <v>5.8705010335741853E-2</v>
      </c>
      <c r="Q1719" s="3" t="inlineStr">
        <is>
          <t>roof-top</t>
        </is>
      </c>
      <c r="R1719">
        <f>INDEX(parameters!$C$196:$EJ$198,MATCH('PV (extension)'!Q1719,parameters!$B$196:$B$198,0),MATCH('PV (extension)'!B1694,parameters!$C$195:$EJ$195,0))</f>
        <v>1697.727650102647</v>
      </c>
      <c r="S1719" t="n">
        <v>93</v>
      </c>
      <c r="T1719" t="n">
        <v>30</v>
      </c>
      <c r="U1719">
        <f>T1719*S1719*R1719</f>
        <v>4736660.1437863847</v>
      </c>
      <c r="V1719">
        <f>1/U1719</f>
        <v>2.1111922106377288E-7</v>
      </c>
    </row>
    <row r="1720" s="29">
      <c r="A1720" t="inlineStr">
        <is>
          <t>photovoltaic facade installation, 3kWp, multi-Si, laminated, integrated, at building</t>
        </is>
      </c>
      <c r="B1720" s="30">
        <f>P1720*V1720</f>
        <v>3.0633902268783211E-8</v>
      </c>
      <c r="C1720" t="inlineStr">
        <is>
          <t>APAC</t>
        </is>
      </c>
      <c r="D1720" t="inlineStr">
        <is>
          <t>unit</t>
        </is>
      </c>
      <c r="F1720" t="inlineStr">
        <is>
          <t>technosphere</t>
        </is>
      </c>
      <c r="G1720" t="n">
        <v>2</v>
      </c>
      <c r="H1720" t="n">
        <v>-17.5612990452514</v>
      </c>
      <c r="I1720" t="n">
        <v>0.09798894162072011</v>
      </c>
      <c r="J1720" t="inlineStr">
        <is>
          <t>(2,2,1,1,1,3); Calculation with average annual yield and share of technologies. Lifetime: 30a.</t>
        </is>
      </c>
      <c r="L1720" t="inlineStr">
        <is>
          <t>photovoltaic facade installation, 3kWp, multi-Si, laminated, integrated, at building</t>
        </is>
      </c>
      <c r="N1720" t="inlineStr">
        <is>
          <t>all</t>
        </is>
      </c>
      <c r="O1720" t="n">
        <v>1</v>
      </c>
      <c r="P1720" s="30">
        <f>INDEX(parameters!$D$41:$AG$178,MATCH('PV (extension)'!B1694,parameters!$C$41:$C$178,0),MATCH('PV (extension)'!A1720,parameters!$D$5:$AG$5,0))/O1720</f>
        <v>3.2864644265829519E-3</v>
      </c>
      <c r="Q1720" t="inlineStr">
        <is>
          <t>façade</t>
        </is>
      </c>
      <c r="R1720">
        <f>INDEX(parameters!$C$196:$EJ$198,MATCH('PV (extension)'!Q1720,parameters!$B$196:$B$198,0),MATCH('PV (extension)'!B1694,parameters!$C$195:$EJ$195,0))</f>
        <v>1192.021541561433</v>
      </c>
      <c r="S1720" t="n">
        <v>3</v>
      </c>
      <c r="T1720" t="n">
        <v>30</v>
      </c>
      <c r="U1720">
        <f>T1720*S1720*R1720</f>
        <v>107281.93874052897</v>
      </c>
      <c r="V1720">
        <f>1/U1720</f>
        <v>9.3212334875732438E-6</v>
      </c>
    </row>
    <row r="1721" s="29">
      <c r="A1721" t="inlineStr">
        <is>
          <t>photovoltaic facade installation, 3kWp, multi-Si, panel, mounted, at building</t>
        </is>
      </c>
      <c r="B1721" s="30">
        <f>P1721*V1721</f>
        <v>3.0043750317158498E-8</v>
      </c>
      <c r="C1721" t="inlineStr">
        <is>
          <t>APAC</t>
        </is>
      </c>
      <c r="D1721" t="inlineStr">
        <is>
          <t>unit</t>
        </is>
      </c>
      <c r="F1721" t="inlineStr">
        <is>
          <t>technosphere</t>
        </is>
      </c>
      <c r="G1721" t="n">
        <v>2</v>
      </c>
      <c r="H1721" t="n">
        <v>-17.5612990452514</v>
      </c>
      <c r="I1721" t="n">
        <v>0.09798894162072011</v>
      </c>
      <c r="J1721" t="inlineStr">
        <is>
          <t>(2,2,1,1,1,3); Calculation with average annual yield and share of technologies. Lifetime: 30a.</t>
        </is>
      </c>
      <c r="L1721" t="inlineStr">
        <is>
          <t>photovoltaic facade installation, 3kWp, multi-Si, panel, mounted, at building</t>
        </is>
      </c>
      <c r="N1721" t="inlineStr">
        <is>
          <t>all</t>
        </is>
      </c>
      <c r="O1721" t="n">
        <v>1</v>
      </c>
      <c r="P1721" s="30">
        <f>INDEX(parameters!$D$41:$AG$178,MATCH('PV (extension)'!B1694,parameters!$C$41:$C$178,0),MATCH('PV (extension)'!A1721,parameters!$D$5:$AG$5,0))/O1721</f>
        <v>3.2231517810611459E-3</v>
      </c>
      <c r="Q1721" t="inlineStr">
        <is>
          <t>façade</t>
        </is>
      </c>
      <c r="R1721">
        <f>INDEX(parameters!$C$196:$EJ$198,MATCH('PV (extension)'!Q1721,parameters!$B$196:$B$198,0),MATCH('PV (extension)'!B1694,parameters!$C$195:$EJ$195,0))</f>
        <v>1192.021541561433</v>
      </c>
      <c r="S1721" t="n">
        <v>3</v>
      </c>
      <c r="T1721" t="n">
        <v>30</v>
      </c>
      <c r="U1721">
        <f>T1721*S1721*R1721</f>
        <v>107281.93874052897</v>
      </c>
      <c r="V1721">
        <f>1/U1721</f>
        <v>9.3212334875732438E-6</v>
      </c>
    </row>
    <row r="1722" s="29">
      <c r="A1722" t="inlineStr">
        <is>
          <t>photovoltaic facade installation, 3kWp, single-Si, laminated, integrated, at building</t>
        </is>
      </c>
      <c r="B1722" s="30">
        <f>P1722*V1722</f>
        <v>1.6149851306035176E-8</v>
      </c>
      <c r="C1722" t="inlineStr">
        <is>
          <t>APAC</t>
        </is>
      </c>
      <c r="D1722" t="inlineStr">
        <is>
          <t>unit</t>
        </is>
      </c>
      <c r="F1722" t="inlineStr">
        <is>
          <t>technosphere</t>
        </is>
      </c>
      <c r="G1722" t="n">
        <v>2</v>
      </c>
      <c r="H1722" t="n">
        <v>-18.19689739735082</v>
      </c>
      <c r="I1722" t="n">
        <v>0.09798894162072011</v>
      </c>
      <c r="J1722" t="inlineStr">
        <is>
          <t>(2,2,1,1,1,3); Calculation with average annual yield and share of technologies. Lifetime: 30a.</t>
        </is>
      </c>
      <c r="L1722" t="inlineStr">
        <is>
          <t>photovoltaic facade installation, 3kWp, single-Si, laminated, integrated, at building</t>
        </is>
      </c>
      <c r="N1722" t="inlineStr">
        <is>
          <t>all</t>
        </is>
      </c>
      <c r="O1722" t="n">
        <v>1</v>
      </c>
      <c r="P1722" s="30">
        <f>INDEX(parameters!$D$41:$AG$178,MATCH('PV (extension)'!B1694,parameters!$C$41:$C$178,0),MATCH('PV (extension)'!A1722,parameters!$D$5:$AG$5,0))/O1722</f>
        <v>1.7325873584827175E-3</v>
      </c>
      <c r="Q1722" t="inlineStr">
        <is>
          <t>façade</t>
        </is>
      </c>
      <c r="R1722">
        <f>INDEX(parameters!$C$196:$EJ$198,MATCH('PV (extension)'!Q1722,parameters!$B$196:$B$198,0),MATCH('PV (extension)'!B1694,parameters!$C$195:$EJ$195,0))</f>
        <v>1192.021541561433</v>
      </c>
      <c r="S1722" t="n">
        <v>3</v>
      </c>
      <c r="T1722" t="n">
        <v>30</v>
      </c>
      <c r="U1722">
        <f>T1722*S1722*R1722</f>
        <v>107281.93874052897</v>
      </c>
      <c r="V1722">
        <f>1/U1722</f>
        <v>9.3212334875732438E-6</v>
      </c>
    </row>
    <row r="1723" s="29">
      <c r="A1723" t="inlineStr">
        <is>
          <t>photovoltaic facade installation, 3kWp, single-Si, panel, mounted, at building</t>
        </is>
      </c>
      <c r="B1723" s="30">
        <f>P1723*V1723</f>
        <v>1.6135877665936089E-8</v>
      </c>
      <c r="C1723" t="inlineStr">
        <is>
          <t>APAC</t>
        </is>
      </c>
      <c r="D1723" t="inlineStr">
        <is>
          <t>unit</t>
        </is>
      </c>
      <c r="F1723" t="inlineStr">
        <is>
          <t>technosphere</t>
        </is>
      </c>
      <c r="G1723" t="n">
        <v>2</v>
      </c>
      <c r="H1723" t="n">
        <v>-18.19689739735082</v>
      </c>
      <c r="I1723" t="n">
        <v>0.09798894162072011</v>
      </c>
      <c r="J1723" t="inlineStr">
        <is>
          <t>(2,2,1,1,1,3); Calculation with average annual yield and share of technologies. Lifetime: 30a.</t>
        </is>
      </c>
      <c r="L1723" t="inlineStr">
        <is>
          <t>photovoltaic facade installation, 3kWp, single-Si, panel, mounted, at building</t>
        </is>
      </c>
      <c r="N1723" t="inlineStr">
        <is>
          <t>all</t>
        </is>
      </c>
      <c r="O1723" t="n">
        <v>1</v>
      </c>
      <c r="P1723" s="30">
        <f>INDEX(parameters!$D$41:$AG$178,MATCH('PV (extension)'!B1694,parameters!$C$41:$C$178,0),MATCH('PV (extension)'!A1723,parameters!$D$5:$AG$5,0))/O1723</f>
        <v>1.7310882392816251E-3</v>
      </c>
      <c r="Q1723" t="inlineStr">
        <is>
          <t>façade</t>
        </is>
      </c>
      <c r="R1723">
        <f>INDEX(parameters!$C$196:$EJ$198,MATCH('PV (extension)'!Q1723,parameters!$B$196:$B$198,0),MATCH('PV (extension)'!B1694,parameters!$C$195:$EJ$195,0))</f>
        <v>1192.021541561433</v>
      </c>
      <c r="S1723" t="n">
        <v>3</v>
      </c>
      <c r="T1723" t="n">
        <v>30</v>
      </c>
      <c r="U1723">
        <f>T1723*S1723*R1723</f>
        <v>107281.93874052897</v>
      </c>
      <c r="V1723">
        <f>1/U1723</f>
        <v>9.3212334875732438E-6</v>
      </c>
    </row>
    <row r="1724" ht="16" customHeight="1" s="29">
      <c r="A1724" t="inlineStr">
        <is>
          <t>photovoltaic flat-roof installation, 3kWp, multi-Si, on roof</t>
        </is>
      </c>
      <c r="B1724" s="30">
        <f>P1724*V1724</f>
        <v>3.3132568453689793E-7</v>
      </c>
      <c r="C1724" t="inlineStr">
        <is>
          <t>APAC</t>
        </is>
      </c>
      <c r="D1724" t="inlineStr">
        <is>
          <t>unit</t>
        </is>
      </c>
      <c r="F1724" t="inlineStr">
        <is>
          <t>technosphere</t>
        </is>
      </c>
      <c r="G1724" t="n">
        <v>2</v>
      </c>
      <c r="H1724" t="n">
        <v>-15.20991773919472</v>
      </c>
      <c r="I1724" t="n">
        <v>0.09798894162072011</v>
      </c>
      <c r="J1724" t="inlineStr">
        <is>
          <t>(2,2,1,1,1,3); Calculation with average annual yield and share of technologies. Lifetime: 30a.</t>
        </is>
      </c>
      <c r="L1724" t="inlineStr">
        <is>
          <t>photovoltaic flat-roof installation, 3kWp, multi-Si, on roof</t>
        </is>
      </c>
      <c r="N1724" t="inlineStr">
        <is>
          <t>all</t>
        </is>
      </c>
      <c r="O1724" t="n">
        <v>1</v>
      </c>
      <c r="P1724" s="30">
        <f>INDEX(parameters!$D$41:$AG$178,MATCH('PV (extension)'!B1694,parameters!$C$41:$C$178,0),MATCH('PV (extension)'!A1724,parameters!$D$5:$AG$5,0))/O1724</f>
        <v>5.0625069824473082E-2</v>
      </c>
      <c r="Q1724" s="3" t="inlineStr">
        <is>
          <t>roof-top</t>
        </is>
      </c>
      <c r="R1724">
        <f>INDEX(parameters!$C$196:$EJ$198,MATCH('PV (extension)'!Q1724,parameters!$B$196:$B$198,0),MATCH('PV (extension)'!B1694,parameters!$C$195:$EJ$195,0))</f>
        <v>1697.727650102647</v>
      </c>
      <c r="S1724" t="n">
        <v>3</v>
      </c>
      <c r="T1724" t="n">
        <v>30</v>
      </c>
      <c r="U1724">
        <f>T1724*S1724*R1724</f>
        <v>152795.48850923823</v>
      </c>
      <c r="V1724">
        <f>1/U1724</f>
        <v>6.5446958529769585E-6</v>
      </c>
    </row>
    <row r="1725" ht="16" customHeight="1" s="29">
      <c r="A1725" t="inlineStr">
        <is>
          <t>photovoltaic flat-roof installation, 3kWp, single-Si, on roof</t>
        </is>
      </c>
      <c r="B1725" s="30">
        <f>P1725*V1725</f>
        <v>1.7294720787949554E-7</v>
      </c>
      <c r="C1725" t="inlineStr">
        <is>
          <t>APAC</t>
        </is>
      </c>
      <c r="D1725" t="inlineStr">
        <is>
          <t>unit</t>
        </is>
      </c>
      <c r="F1725" t="inlineStr">
        <is>
          <t>technosphere</t>
        </is>
      </c>
      <c r="G1725" t="n">
        <v>2</v>
      </c>
      <c r="H1725" t="n">
        <v>-15.84555259734934</v>
      </c>
      <c r="I1725" t="n">
        <v>0.09798894162072011</v>
      </c>
      <c r="J1725" t="inlineStr">
        <is>
          <t>(2,2,1,1,1,3); Calculation with average annual yield and share of technologies. Lifetime: 30a.</t>
        </is>
      </c>
      <c r="L1725" t="inlineStr">
        <is>
          <t>photovoltaic flat-roof installation, 3kWp, single-Si, on roof</t>
        </is>
      </c>
      <c r="N1725" t="inlineStr">
        <is>
          <t>all</t>
        </is>
      </c>
      <c r="O1725" t="n">
        <v>1</v>
      </c>
      <c r="P1725" s="30">
        <f>INDEX(parameters!$D$41:$AG$178,MATCH('PV (extension)'!B1694,parameters!$C$41:$C$178,0),MATCH('PV (extension)'!A1725,parameters!$D$5:$AG$5,0))/O1725</f>
        <v>2.6425553114256296E-2</v>
      </c>
      <c r="Q1725" s="3" t="inlineStr">
        <is>
          <t>roof-top</t>
        </is>
      </c>
      <c r="R1725">
        <f>INDEX(parameters!$C$196:$EJ$198,MATCH('PV (extension)'!Q1725,parameters!$B$196:$B$198,0),MATCH('PV (extension)'!B1694,parameters!$C$195:$EJ$195,0))</f>
        <v>1697.727650102647</v>
      </c>
      <c r="S1725" t="n">
        <v>3</v>
      </c>
      <c r="T1725" t="n">
        <v>30</v>
      </c>
      <c r="U1725">
        <f>T1725*S1725*R1725</f>
        <v>152795.48850923823</v>
      </c>
      <c r="V1725">
        <f>1/U1725</f>
        <v>6.5446958529769585E-6</v>
      </c>
    </row>
    <row r="1726" ht="16" customHeight="1" s="29">
      <c r="A1726" t="inlineStr">
        <is>
          <t>photovoltaic slanted-roof installation, 3kWp, CIS, panel, mounted, on roof</t>
        </is>
      </c>
      <c r="B1726" s="30">
        <f>P1726*V1726</f>
        <v>9.5660253674638147E-8</v>
      </c>
      <c r="C1726" t="inlineStr">
        <is>
          <t>CH</t>
        </is>
      </c>
      <c r="D1726" t="inlineStr">
        <is>
          <t>unit</t>
        </is>
      </c>
      <c r="F1726" t="inlineStr">
        <is>
          <t>technosphere</t>
        </is>
      </c>
      <c r="G1726" t="n">
        <v>2</v>
      </c>
      <c r="H1726" t="n">
        <v>-16.88405011147741</v>
      </c>
      <c r="I1726" t="n">
        <v>0.09798894162072011</v>
      </c>
      <c r="J1726" t="inlineStr">
        <is>
          <t>(2,2,1,1,1,3); Calculation with average annual yield and share of technologies. Lifetime: 30a.</t>
        </is>
      </c>
      <c r="L1726" t="inlineStr">
        <is>
          <t>photovoltaic slanted-roof installation, 3kWp, CIS, panel, mounted, on roof</t>
        </is>
      </c>
      <c r="N1726" t="inlineStr">
        <is>
          <t>all</t>
        </is>
      </c>
      <c r="O1726" t="n">
        <v>1</v>
      </c>
      <c r="P1726" s="30">
        <f>INDEX(parameters!$D$41:$AG$178,MATCH('PV (extension)'!B1694,parameters!$C$41:$C$178,0),MATCH('PV (extension)'!A1726,parameters!$D$5:$AG$5,0))/O1726</f>
        <v>1.4616455191133988E-2</v>
      </c>
      <c r="Q1726" s="3" t="inlineStr">
        <is>
          <t>roof-top</t>
        </is>
      </c>
      <c r="R1726">
        <f>INDEX(parameters!$C$196:$EJ$198,MATCH('PV (extension)'!Q1726,parameters!$B$196:$B$198,0),MATCH('PV (extension)'!B1694,parameters!$C$195:$EJ$195,0))</f>
        <v>1697.727650102647</v>
      </c>
      <c r="S1726" t="n">
        <v>3</v>
      </c>
      <c r="T1726" t="n">
        <v>30</v>
      </c>
      <c r="U1726">
        <f>T1726*S1726*R1726</f>
        <v>152795.48850923823</v>
      </c>
      <c r="V1726">
        <f>1/U1726</f>
        <v>6.5446958529769585E-6</v>
      </c>
    </row>
    <row r="1727" ht="16" customHeight="1" s="29">
      <c r="A1727" t="inlineStr">
        <is>
          <t>photovoltaic slanted-roof installation, 3kWp, CdTe, laminated, integrated, on roof</t>
        </is>
      </c>
      <c r="B1727" s="30">
        <f>P1727*V1727</f>
        <v>2.678547091176679E-9</v>
      </c>
      <c r="C1727" t="inlineStr">
        <is>
          <t>CH</t>
        </is>
      </c>
      <c r="D1727" t="inlineStr">
        <is>
          <t>unit</t>
        </is>
      </c>
      <c r="F1727" t="inlineStr">
        <is>
          <t>technosphere</t>
        </is>
      </c>
      <c r="G1727" t="n">
        <v>2</v>
      </c>
      <c r="H1727" t="n">
        <v>-19.50639655088546</v>
      </c>
      <c r="I1727" t="n">
        <v>0.09798894162072011</v>
      </c>
      <c r="J1727" t="inlineStr">
        <is>
          <t>(2,2,1,1,1,3); Calculation with average annual yield and share of technologies. Lifetime: 30a.</t>
        </is>
      </c>
      <c r="L1727" t="inlineStr">
        <is>
          <t>photovoltaic slanted-roof installation, 3kWp, CdTe, laminated, integrated, on roof</t>
        </is>
      </c>
      <c r="N1727" t="inlineStr">
        <is>
          <t>all</t>
        </is>
      </c>
      <c r="O1727" t="n">
        <v>1</v>
      </c>
      <c r="P1727" s="30">
        <f>INDEX(parameters!$D$41:$AG$178,MATCH('PV (extension)'!B1694,parameters!$C$41:$C$178,0),MATCH('PV (extension)'!A1727,parameters!$D$5:$AG$5,0))/O1727</f>
        <v>4.0926991129133978E-4</v>
      </c>
      <c r="Q1727" s="3" t="inlineStr">
        <is>
          <t>roof-top</t>
        </is>
      </c>
      <c r="R1727">
        <f>INDEX(parameters!$C$196:$EJ$198,MATCH('PV (extension)'!Q1727,parameters!$B$196:$B$198,0),MATCH('PV (extension)'!B1694,parameters!$C$195:$EJ$195,0))</f>
        <v>1697.727650102647</v>
      </c>
      <c r="S1727" t="n">
        <v>3</v>
      </c>
      <c r="T1727" t="n">
        <v>30</v>
      </c>
      <c r="U1727">
        <f>T1727*S1727*R1727</f>
        <v>152795.48850923823</v>
      </c>
      <c r="V1727">
        <f>1/U1727</f>
        <v>6.5446958529769585E-6</v>
      </c>
    </row>
    <row r="1728" ht="16" customHeight="1" s="29">
      <c r="A1728" t="inlineStr">
        <is>
          <t>photovoltaic slanted-roof installation, 3kWp, multi-Si, laminated, integrated, on roof</t>
        </is>
      </c>
      <c r="B1728" s="30">
        <f>P1728*V1728</f>
        <v>1.5913405621855143E-8</v>
      </c>
      <c r="C1728" t="inlineStr">
        <is>
          <t>APAC</t>
        </is>
      </c>
      <c r="D1728" t="inlineStr">
        <is>
          <t>unit</t>
        </is>
      </c>
      <c r="F1728" t="inlineStr">
        <is>
          <t>technosphere</t>
        </is>
      </c>
      <c r="G1728" t="n">
        <v>2</v>
      </c>
      <c r="H1728" t="n">
        <v>-18.22076487875746</v>
      </c>
      <c r="I1728" t="n">
        <v>0.09798894162072011</v>
      </c>
      <c r="J1728" t="inlineStr">
        <is>
          <t>(2,2,1,1,1,3); Calculation with average annual yield and share of technologies. Lifetime: 30a.</t>
        </is>
      </c>
      <c r="L1728" t="inlineStr">
        <is>
          <t>photovoltaic slanted-roof installation, 3kWp, multi-Si, laminated, integrated, on roof</t>
        </is>
      </c>
      <c r="N1728" t="inlineStr">
        <is>
          <t>all</t>
        </is>
      </c>
      <c r="O1728" t="n">
        <v>1</v>
      </c>
      <c r="P1728" s="30">
        <f>INDEX(parameters!$D$41:$AG$178,MATCH('PV (extension)'!B1694,parameters!$C$41:$C$178,0),MATCH('PV (extension)'!A1728,parameters!$D$5:$AG$5,0))/O1728</f>
        <v>2.4314965858370148E-3</v>
      </c>
      <c r="Q1728" s="3" t="inlineStr">
        <is>
          <t>roof-top</t>
        </is>
      </c>
      <c r="R1728">
        <f>INDEX(parameters!$C$196:$EJ$198,MATCH('PV (extension)'!Q1728,parameters!$B$196:$B$198,0),MATCH('PV (extension)'!B1694,parameters!$C$195:$EJ$195,0))</f>
        <v>1697.727650102647</v>
      </c>
      <c r="S1728" t="n">
        <v>3</v>
      </c>
      <c r="T1728" t="n">
        <v>30</v>
      </c>
      <c r="U1728">
        <f>T1728*S1728*R1728</f>
        <v>152795.48850923823</v>
      </c>
      <c r="V1728">
        <f>1/U1728</f>
        <v>6.5446958529769585E-6</v>
      </c>
    </row>
    <row r="1729" ht="16" customHeight="1" s="29">
      <c r="A1729" t="inlineStr">
        <is>
          <t>photovoltaic slanted-roof installation, 3kWp, multi-Si, panel, mounted, on roof</t>
        </is>
      </c>
      <c r="B1729" s="30">
        <f>P1729*V1729</f>
        <v>2.7238098087458276E-7</v>
      </c>
      <c r="C1729" t="inlineStr">
        <is>
          <t>APAC</t>
        </is>
      </c>
      <c r="D1729" t="inlineStr">
        <is>
          <t>unit</t>
        </is>
      </c>
      <c r="F1729" t="inlineStr">
        <is>
          <t>technosphere</t>
        </is>
      </c>
      <c r="G1729" t="n">
        <v>2</v>
      </c>
      <c r="H1729" t="n">
        <v>-15.40735416199742</v>
      </c>
      <c r="I1729" t="n">
        <v>0.09798894162072011</v>
      </c>
      <c r="J1729" t="inlineStr">
        <is>
          <t>(2,2,1,1,1,3); Calculation with average annual yield and share of technologies. Lifetime: 30a.</t>
        </is>
      </c>
      <c r="L1729" t="inlineStr">
        <is>
          <t>photovoltaic slanted-roof installation, 3kWp, multi-Si, panel, mounted, on roof</t>
        </is>
      </c>
      <c r="N1729" t="inlineStr">
        <is>
          <t>all</t>
        </is>
      </c>
      <c r="O1729" t="n">
        <v>1</v>
      </c>
      <c r="P1729" s="30">
        <f>INDEX(parameters!$D$41:$AG$178,MATCH('PV (extension)'!B1694,parameters!$C$41:$C$178,0),MATCH('PV (extension)'!A1729,parameters!$D$5:$AG$5,0))/O1729</f>
        <v>4.1618585033357351E-2</v>
      </c>
      <c r="Q1729" s="3" t="inlineStr">
        <is>
          <t>roof-top</t>
        </is>
      </c>
      <c r="R1729">
        <f>INDEX(parameters!$C$196:$EJ$198,MATCH('PV (extension)'!Q1729,parameters!$B$196:$B$198,0),MATCH('PV (extension)'!B1694,parameters!$C$195:$EJ$195,0))</f>
        <v>1697.727650102647</v>
      </c>
      <c r="S1729" t="n">
        <v>3</v>
      </c>
      <c r="T1729" t="n">
        <v>30</v>
      </c>
      <c r="U1729">
        <f>T1729*S1729*R1729</f>
        <v>152795.48850923823</v>
      </c>
      <c r="V1729">
        <f>1/U1729</f>
        <v>6.5446958529769585E-6</v>
      </c>
    </row>
    <row r="1730" ht="16" customHeight="1" s="29">
      <c r="A1730" t="inlineStr">
        <is>
          <t>photovoltaic slanted-roof installation, 3kWp, single-Si, laminated, integrated, on roof</t>
        </is>
      </c>
      <c r="B1730" s="30">
        <f>P1730*V1730</f>
        <v>8.4101758722707771E-9</v>
      </c>
      <c r="C1730" t="inlineStr">
        <is>
          <t>APAC</t>
        </is>
      </c>
      <c r="D1730" t="inlineStr">
        <is>
          <t>unit</t>
        </is>
      </c>
      <c r="F1730" t="inlineStr">
        <is>
          <t>technosphere</t>
        </is>
      </c>
      <c r="G1730" t="n">
        <v>2</v>
      </c>
      <c r="H1730" t="n">
        <v>-18.85636797425012</v>
      </c>
      <c r="I1730" t="n">
        <v>0.09798894162072011</v>
      </c>
      <c r="J1730" t="inlineStr">
        <is>
          <t>(2,2,1,1,1,3); Calculation with average annual yield and share of technologies. Lifetime: 30a.</t>
        </is>
      </c>
      <c r="L1730" t="inlineStr">
        <is>
          <t>photovoltaic slanted-roof installation, 3kWp, single-Si, laminated, integrated, on roof</t>
        </is>
      </c>
      <c r="N1730" t="inlineStr">
        <is>
          <t>all</t>
        </is>
      </c>
      <c r="O1730" t="n">
        <v>1</v>
      </c>
      <c r="P1730" s="30">
        <f>INDEX(parameters!$D$41:$AG$178,MATCH('PV (extension)'!B1694,parameters!$C$41:$C$178,0),MATCH('PV (extension)'!A1730,parameters!$D$5:$AG$5,0))/O1730</f>
        <v>1.2850369308522222E-3</v>
      </c>
      <c r="Q1730" s="3" t="inlineStr">
        <is>
          <t>roof-top</t>
        </is>
      </c>
      <c r="R1730">
        <f>INDEX(parameters!$C$196:$EJ$198,MATCH('PV (extension)'!Q1730,parameters!$B$196:$B$198,0),MATCH('PV (extension)'!B1694,parameters!$C$195:$EJ$195,0))</f>
        <v>1697.727650102647</v>
      </c>
      <c r="S1730" t="n">
        <v>3</v>
      </c>
      <c r="T1730" t="n">
        <v>30</v>
      </c>
      <c r="U1730">
        <f>T1730*S1730*R1730</f>
        <v>152795.48850923823</v>
      </c>
      <c r="V1730">
        <f>1/U1730</f>
        <v>6.5446958529769585E-6</v>
      </c>
    </row>
    <row r="1731" ht="16" customHeight="1" s="29">
      <c r="A1731" t="inlineStr">
        <is>
          <t>photovoltaic slanted-roof installation, 3kWp, single-Si, panel, mounted, on roof</t>
        </is>
      </c>
      <c r="B1731" s="30">
        <f>P1731*V1731</f>
        <v>1.4234818266821018E-7</v>
      </c>
      <c r="C1731" t="inlineStr">
        <is>
          <t>APAC</t>
        </is>
      </c>
      <c r="D1731" t="inlineStr">
        <is>
          <t>unit</t>
        </is>
      </c>
      <c r="F1731" t="inlineStr">
        <is>
          <t>technosphere</t>
        </is>
      </c>
      <c r="G1731" t="n">
        <v>2</v>
      </c>
      <c r="H1731" t="n">
        <v>-16.04298817847151</v>
      </c>
      <c r="I1731" t="n">
        <v>0.09798894162072011</v>
      </c>
      <c r="J1731" t="inlineStr">
        <is>
          <t>(2,2,1,1,1,3); Calculation with average annual yield and share of technologies. Lifetime: 30a.</t>
        </is>
      </c>
      <c r="L1731" t="inlineStr">
        <is>
          <t>photovoltaic slanted-roof installation, 3kWp, single-Si, panel, mounted, on roof</t>
        </is>
      </c>
      <c r="N1731" t="inlineStr">
        <is>
          <t>all</t>
        </is>
      </c>
      <c r="O1731" t="n">
        <v>1</v>
      </c>
      <c r="P1731" s="30">
        <f>INDEX(parameters!$D$41:$AG$178,MATCH('PV (extension)'!B1694,parameters!$C$41:$C$178,0),MATCH('PV (extension)'!A1731,parameters!$D$5:$AG$5,0))/O1731</f>
        <v>2.1750160109191456E-2</v>
      </c>
      <c r="Q1731" s="3" t="inlineStr">
        <is>
          <t>roof-top</t>
        </is>
      </c>
      <c r="R1731">
        <f>INDEX(parameters!$C$196:$EJ$198,MATCH('PV (extension)'!Q1731,parameters!$B$196:$B$198,0),MATCH('PV (extension)'!B1694,parameters!$C$195:$EJ$195,0))</f>
        <v>1697.727650102647</v>
      </c>
      <c r="S1731" t="n">
        <v>3</v>
      </c>
      <c r="T1731" t="n">
        <v>30</v>
      </c>
      <c r="U1731">
        <f>T1731*S1731*R1731</f>
        <v>152795.48850923823</v>
      </c>
      <c r="V1731">
        <f>1/U1731</f>
        <v>6.5446958529769585E-6</v>
      </c>
    </row>
    <row r="1732" s="29">
      <c r="A1732" t="inlineStr">
        <is>
          <t>market for tap water</t>
        </is>
      </c>
      <c r="B1732" t="n">
        <v>0.0020721</v>
      </c>
      <c r="C1732" t="inlineStr">
        <is>
          <t>Europe without Switzerland</t>
        </is>
      </c>
      <c r="D1732" t="inlineStr">
        <is>
          <t>kilogram</t>
        </is>
      </c>
      <c r="F1732" t="inlineStr">
        <is>
          <t>technosphere</t>
        </is>
      </c>
      <c r="G1732" t="n">
        <v>2</v>
      </c>
      <c r="H1732" t="n">
        <v>-6.179192693201237</v>
      </c>
      <c r="I1732" t="n">
        <v>0.04340984597628009</v>
      </c>
      <c r="J1732" t="inlineStr">
        <is>
          <t>(2,2,1,1,1,3); Estimation 20l/m2 panel</t>
        </is>
      </c>
      <c r="L1732" t="inlineStr">
        <is>
          <t>tap water</t>
        </is>
      </c>
    </row>
    <row r="1733" s="29">
      <c r="A1733" t="inlineStr">
        <is>
          <t>treatment of wastewater, from residence, capacity 1.1E10l/year</t>
        </is>
      </c>
      <c r="B1733" t="n">
        <v>-1.8649e-06</v>
      </c>
      <c r="C1733" t="inlineStr">
        <is>
          <t>CH</t>
        </is>
      </c>
      <c r="D1733" t="inlineStr">
        <is>
          <t>cubic meter</t>
        </is>
      </c>
      <c r="F1733" t="inlineStr">
        <is>
          <t>technosphere</t>
        </is>
      </c>
      <c r="G1733" t="n">
        <v>2</v>
      </c>
      <c r="H1733" t="n">
        <v>-13.19230312560901</v>
      </c>
      <c r="I1733" t="n">
        <v>0.04340984597628009</v>
      </c>
      <c r="J1733" t="inlineStr">
        <is>
          <t>(2,2,1,1,1,3); Estimation 20l/m2 panel</t>
        </is>
      </c>
      <c r="K1733" t="b">
        <v>1</v>
      </c>
      <c r="L1733" t="inlineStr">
        <is>
          <t>wastewater, from residence</t>
        </is>
      </c>
    </row>
    <row r="1734" s="29"/>
    <row r="1735" customFormat="1" s="28">
      <c r="A1735" s="28" t="inlineStr">
        <is>
          <t>Activity</t>
        </is>
      </c>
      <c r="B1735" s="28" t="inlineStr">
        <is>
          <t>electricity production, photovoltaic, residential</t>
        </is>
      </c>
    </row>
    <row r="1736">
      <c r="A1736" t="inlineStr">
        <is>
          <t>comment</t>
        </is>
      </c>
      <c r="B173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")&amp;HLOOKUP(B1737,parameters!$C$195:$EJ$198,2,0)&amp;" kWh/kWp.
Annual output, Facade: "&amp;HLOOKUP(B1737,parameters!$C$195:$EJ$198,3,0)&amp;" kWh/kWp.
Annual output, Open-ground: "&amp;HLOOKUP(B1737,parameters!$C$195:$EJ$198,4,0)&amp;_xlfn._LONGTEXT("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")&amp;VLOOKUP(B1737,'extension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1689.26379546076 kWh/kWp.
Annual output, Facade: 1186.07883511075 kWh/kWp.
Annual output, Open-ground: 1797.08914410719 kWh/kWp.
Amount of solar energy transformed to electricity. Waste heat emission due to losses of electricity in the system.
Technology:  Electricity production with grid-connected photovoltaic power plants.
Time period:  Time of publications
Production volume: 1882.019 GWh in 2025.
Sampling:  Statistical data and model calculations
Extrapolations:  Use of PV technology data investigated for other countries (Switzerland). Correction of average yield with Swiss data.
Uncertainty:  None
Author: Romain Sacchi, PSI, romain.sacchi@psi.ch</v>
      </c>
    </row>
    <row r="1737" s="29">
      <c r="A1737" t="inlineStr">
        <is>
          <t>location</t>
        </is>
      </c>
      <c r="B1737" t="inlineStr">
        <is>
          <t>QA</t>
        </is>
      </c>
    </row>
    <row r="1738" s="29">
      <c r="A1738" t="inlineStr">
        <is>
          <t>production amount</t>
        </is>
      </c>
      <c r="B1738" t="n">
        <v>1</v>
      </c>
    </row>
    <row r="1739" s="29">
      <c r="A1739" t="inlineStr">
        <is>
          <t>reference product</t>
        </is>
      </c>
      <c r="B1739" t="inlineStr">
        <is>
          <t>electricity, low voltage</t>
        </is>
      </c>
    </row>
    <row r="1740" s="29">
      <c r="A1740" t="inlineStr">
        <is>
          <t>source</t>
        </is>
      </c>
      <c r="B17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41" s="29">
      <c r="A1741" t="inlineStr">
        <is>
          <t>type</t>
        </is>
      </c>
      <c r="B1741" t="inlineStr">
        <is>
          <t>process</t>
        </is>
      </c>
    </row>
    <row r="1742" s="29">
      <c r="A1742" t="inlineStr">
        <is>
          <t>unit</t>
        </is>
      </c>
      <c r="B1742" t="inlineStr">
        <is>
          <t>kilowatt hour</t>
        </is>
      </c>
    </row>
    <row r="1743" s="29">
      <c r="A1743" t="inlineStr">
        <is>
          <t>Exchanges</t>
        </is>
      </c>
    </row>
    <row r="1744" customFormat="1" s="28">
      <c r="A1744" s="28" t="inlineStr">
        <is>
          <t>name</t>
        </is>
      </c>
      <c r="B1744" s="28" t="inlineStr">
        <is>
          <t>amount</t>
        </is>
      </c>
      <c r="C1744" s="28" t="inlineStr">
        <is>
          <t>location</t>
        </is>
      </c>
      <c r="D1744" s="28" t="inlineStr">
        <is>
          <t>unit</t>
        </is>
      </c>
      <c r="E1744" s="28" t="inlineStr">
        <is>
          <t>categories</t>
        </is>
      </c>
      <c r="F1744" s="28" t="inlineStr">
        <is>
          <t>type</t>
        </is>
      </c>
      <c r="G1744" s="28" t="inlineStr">
        <is>
          <t>uncertainty type</t>
        </is>
      </c>
      <c r="H1744" s="28" t="inlineStr">
        <is>
          <t>reference product</t>
        </is>
      </c>
      <c r="I1744" s="28" t="inlineStr">
        <is>
          <t>comment</t>
        </is>
      </c>
      <c r="J1744" s="28" t="inlineStr">
        <is>
          <t>production volume</t>
        </is>
      </c>
      <c r="K1744" s="28" t="inlineStr">
        <is>
          <t>scope</t>
        </is>
      </c>
      <c r="L1744" s="28" t="inlineStr">
        <is>
          <t>scope share</t>
        </is>
      </c>
      <c r="M1744" s="28" t="inlineStr">
        <is>
          <t>tech share</t>
        </is>
      </c>
      <c r="N1744" s="28" t="inlineStr">
        <is>
          <t>installation</t>
        </is>
      </c>
      <c r="O1744" s="28" t="inlineStr">
        <is>
          <t>productivity</t>
        </is>
      </c>
      <c r="P1744" s="28" t="inlineStr">
        <is>
          <t>kWp</t>
        </is>
      </c>
      <c r="Q1744" s="28" t="inlineStr">
        <is>
          <t>lifetime</t>
        </is>
      </c>
      <c r="R1744" s="28" t="inlineStr">
        <is>
          <t>lifetime production</t>
        </is>
      </c>
      <c r="S1744" s="28" t="inlineStr">
        <is>
          <t>inverted lifetime production</t>
        </is>
      </c>
    </row>
    <row r="1745" s="29">
      <c r="A1745" t="inlineStr">
        <is>
          <t>Energy, solar, converted</t>
        </is>
      </c>
      <c r="B1745" t="n">
        <v>3.8503</v>
      </c>
      <c r="D1745" t="inlineStr">
        <is>
          <t>megajoule</t>
        </is>
      </c>
      <c r="E1745" t="inlineStr">
        <is>
          <t>natural resource::in air</t>
        </is>
      </c>
      <c r="F1745" t="inlineStr">
        <is>
          <t>biosphere</t>
        </is>
      </c>
      <c r="G1745" t="n">
        <v>0</v>
      </c>
      <c r="I1745" t="inlineStr">
        <is>
          <t>(2,2,1,1,1,3); Energy loss in the system</t>
        </is>
      </c>
    </row>
    <row r="1746" s="29">
      <c r="A1746" t="inlineStr">
        <is>
          <t>Heat, waste</t>
        </is>
      </c>
      <c r="B1746" t="n">
        <v>0.25027</v>
      </c>
      <c r="D1746" t="inlineStr">
        <is>
          <t>megajoule</t>
        </is>
      </c>
      <c r="E1746" t="inlineStr">
        <is>
          <t>air</t>
        </is>
      </c>
      <c r="F1746" t="inlineStr">
        <is>
          <t>biosphere</t>
        </is>
      </c>
      <c r="G1746" t="n">
        <v>0</v>
      </c>
      <c r="I1746" t="inlineStr">
        <is>
          <t>(1,na,na,na,na,na); Calculation with average annual output and share of technologies; Average degradation of 10.5% included</t>
        </is>
      </c>
    </row>
    <row r="1747" s="29">
      <c r="A1747" t="inlineStr">
        <is>
          <t>electricity production, photovoltaic, residential</t>
        </is>
      </c>
      <c r="B1747" t="n">
        <v>1</v>
      </c>
      <c r="C1747" t="inlineStr">
        <is>
          <t>QA</t>
        </is>
      </c>
      <c r="D1747" t="inlineStr">
        <is>
          <t>kilowatt hour</t>
        </is>
      </c>
      <c r="E1747" t="inlineStr">
        <is>
          <t>photovoltaic::power plants</t>
        </is>
      </c>
      <c r="F1747" t="inlineStr">
        <is>
          <t>production</t>
        </is>
      </c>
      <c r="G1747" t="n">
        <v>0</v>
      </c>
      <c r="H1747" t="inlineStr">
        <is>
          <t>electricity, low voltage</t>
        </is>
      </c>
      <c r="J1747">
        <f>VLOOKUP(C1747,'extension - production vol'!$B$6:$D$235,3,0)</f>
        <v>1882.019</v>
      </c>
    </row>
    <row r="1748" ht="16" customHeight="1" s="29">
      <c r="A1748" t="inlineStr">
        <is>
          <t>photovoltaic slanted-roof installation, 3 kWp, CIS, laminated, integrated, on roof</t>
        </is>
      </c>
      <c r="B1748" s="30">
        <f>M1748*S1748</f>
        <v>3.3675571125221806E-8</v>
      </c>
      <c r="C1748" t="inlineStr">
        <is>
          <t>CH</t>
        </is>
      </c>
      <c r="D1748" t="inlineStr">
        <is>
          <t>unit</t>
        </is>
      </c>
      <c r="F1748" t="inlineStr">
        <is>
          <t>technosphere</t>
        </is>
      </c>
      <c r="G1748" t="n">
        <v>0</v>
      </c>
      <c r="H1748" t="inlineStr">
        <is>
          <t>photovoltaic slanted-roof installation, 3 kWp, CIS, laminated, integrated, on roof</t>
        </is>
      </c>
      <c r="I1748" t="inlineStr">
        <is>
          <t>(2,2,1,1,1,3); Calculation with average annual yield and share of technologies. Lifetime: 30a.</t>
        </is>
      </c>
      <c r="K1748" t="inlineStr">
        <is>
          <t>residential</t>
        </is>
      </c>
      <c r="L1748">
        <f>IF(K1748="residential",VLOOKUP(B1737,parameters!$C$41:$AG$178,18,0),IF(K1748="commercial",1-VLOOKUP(B1737,parameters!$C$41:$AG$178,18,0),1))</f>
        <v>0.17766751537682748</v>
      </c>
      <c r="M1748" s="30">
        <f>INDEX(parameters!$D$41:$AG$178,MATCH('PV (extension)'!B1737,parameters!$C$41:$C$178,0),MATCH('PV (extension)'!A1748,parameters!$D$5:$AG$5,0))/L1748</f>
        <v>5.119823078397083E-3</v>
      </c>
      <c r="N1748" s="3" t="inlineStr">
        <is>
          <t>roof-top</t>
        </is>
      </c>
      <c r="O1748">
        <f>INDEX(parameters!$C$196:$EJ$198,MATCH('PV (extension)'!N1748,parameters!$B$196:$B$198,0),MATCH('PV (extension)'!B1737,parameters!$C$195:$EJ$195,0))</f>
        <v>1689.2637954607585</v>
      </c>
      <c r="P1748" t="n">
        <v>3</v>
      </c>
      <c r="Q1748" t="n">
        <v>30</v>
      </c>
      <c r="R1748">
        <f>Q1748*P1748*O1748</f>
        <v>152033.74159146828</v>
      </c>
      <c r="S1748">
        <f>1/R1748</f>
        <v>6.5774872704712628E-6</v>
      </c>
    </row>
    <row r="1749" ht="16" customHeight="1" s="29">
      <c r="A1749" t="inlineStr">
        <is>
          <t>photovoltaic slanted-roof installation, 3 kWp, CdTe, panel, mounted, on roof</t>
        </is>
      </c>
      <c r="B1749" s="30">
        <f>M1749*S1749</f>
        <v>2.1964238464760062E-7</v>
      </c>
      <c r="C1749" t="inlineStr">
        <is>
          <t>CH</t>
        </is>
      </c>
      <c r="D1749" t="inlineStr">
        <is>
          <t>unit</t>
        </is>
      </c>
      <c r="F1749" t="inlineStr">
        <is>
          <t>technosphere</t>
        </is>
      </c>
      <c r="G1749" t="n">
        <v>0</v>
      </c>
      <c r="H1749" t="inlineStr">
        <is>
          <t>photovoltaic slanted-roof installation, 3 kWp, CdTe, panel, mounted, on roof</t>
        </is>
      </c>
      <c r="I1749" t="inlineStr">
        <is>
          <t>(2,2,1,1,1,3); Calculation with average annual yield and share of technologies. Lifetime: 30a.</t>
        </is>
      </c>
      <c r="K1749" t="inlineStr">
        <is>
          <t>residential</t>
        </is>
      </c>
      <c r="L1749">
        <f>L1748</f>
        <v>0.17766751537682748</v>
      </c>
      <c r="M1749" s="30">
        <f>INDEX(parameters!$D$41:$AG$178,MATCH('PV (extension)'!B1737,parameters!$C$41:$C$178,0),MATCH('PV (extension)'!A1749,parameters!$D$5:$AG$5,0))/L1749</f>
        <v>3.3393053550047194E-2</v>
      </c>
      <c r="N1749" s="3" t="inlineStr">
        <is>
          <t>roof-top</t>
        </is>
      </c>
      <c r="O1749">
        <f>INDEX(parameters!$C$196:$EJ$198,MATCH('PV (extension)'!N1749,parameters!$B$196:$B$198,0),MATCH('PV (extension)'!B1737,parameters!$C$195:$EJ$195,0))</f>
        <v>1689.2637954607585</v>
      </c>
      <c r="P1749" t="n">
        <v>3</v>
      </c>
      <c r="Q1749" t="n">
        <v>30</v>
      </c>
      <c r="R1749">
        <f>Q1749*P1749*O1749</f>
        <v>152033.74159146828</v>
      </c>
      <c r="S1749">
        <f>1/R1749</f>
        <v>6.5774872704712628E-6</v>
      </c>
    </row>
    <row r="1750" ht="16" customHeight="1" s="29">
      <c r="A1750" t="inlineStr">
        <is>
          <t>photovoltaic slanted-roof installation, 3 kWp, micro-Si, laminated, integrated, on roof</t>
        </is>
      </c>
      <c r="B1750" s="30">
        <f>M1750*S1750</f>
        <v>3.4033558914170214E-9</v>
      </c>
      <c r="C1750" t="inlineStr">
        <is>
          <t>RER</t>
        </is>
      </c>
      <c r="D1750" t="inlineStr">
        <is>
          <t>unit</t>
        </is>
      </c>
      <c r="F1750" t="inlineStr">
        <is>
          <t>technosphere</t>
        </is>
      </c>
      <c r="G1750" t="n">
        <v>0</v>
      </c>
      <c r="H1750" t="inlineStr">
        <is>
          <t>photovoltaic slanted-roof installation, 3 kWp, micro-Si, laminated, integrated, on roof</t>
        </is>
      </c>
      <c r="I1750" t="inlineStr">
        <is>
          <t>(2,2,1,1,1,3); Calculation with average annual yield and share of technologies. Lifetime: 30a.</t>
        </is>
      </c>
      <c r="K1750" t="inlineStr">
        <is>
          <t>residential</t>
        </is>
      </c>
      <c r="L1750">
        <f>L1749</f>
        <v>0.17766751537682748</v>
      </c>
      <c r="M1750" s="30">
        <f>INDEX(parameters!$D$41:$AG$178,MATCH('PV (extension)'!B1737,parameters!$C$41:$C$178,0),MATCH('PV (extension)'!A1750,parameters!$D$5:$AG$5,0))/L1750</f>
        <v>5.1742493013949662E-4</v>
      </c>
      <c r="N1750" s="3" t="inlineStr">
        <is>
          <t>roof-top</t>
        </is>
      </c>
      <c r="O1750">
        <f>INDEX(parameters!$C$196:$EJ$198,MATCH('PV (extension)'!N1750,parameters!$B$196:$B$198,0),MATCH('PV (extension)'!B1737,parameters!$C$195:$EJ$195,0))</f>
        <v>1689.2637954607585</v>
      </c>
      <c r="P1750" t="n">
        <v>3</v>
      </c>
      <c r="Q1750" t="n">
        <v>30</v>
      </c>
      <c r="R1750">
        <f>Q1750*P1750*O1750</f>
        <v>152033.74159146828</v>
      </c>
      <c r="S1750">
        <f>1/R1750</f>
        <v>6.5774872704712628E-6</v>
      </c>
    </row>
    <row r="1751" ht="16" customHeight="1" s="29">
      <c r="A1751" t="inlineStr">
        <is>
          <t>photovoltaic slanted-roof installation, 3 kWp, micro-Si, panel, mounted, on roof</t>
        </is>
      </c>
      <c r="B1751" s="30">
        <f>M1751*S1751</f>
        <v>5.9166751407972916E-8</v>
      </c>
      <c r="C1751" t="inlineStr">
        <is>
          <t>RER</t>
        </is>
      </c>
      <c r="D1751" t="inlineStr">
        <is>
          <t>unit</t>
        </is>
      </c>
      <c r="F1751" t="inlineStr">
        <is>
          <t>technosphere</t>
        </is>
      </c>
      <c r="G1751" t="n">
        <v>0</v>
      </c>
      <c r="H1751" t="inlineStr">
        <is>
          <t>photovoltaic slanted-roof installation, 3 kWp, micro-Si, panel, mounted, on roof</t>
        </is>
      </c>
      <c r="I1751" t="inlineStr">
        <is>
          <t>(2,2,1,1,1,3); Calculation with average annual yield and share of technologies. Lifetime: 30a.</t>
        </is>
      </c>
      <c r="K1751" t="inlineStr">
        <is>
          <t>residential</t>
        </is>
      </c>
      <c r="L1751">
        <f>L1750</f>
        <v>0.17766751537682748</v>
      </c>
      <c r="M1751" s="30">
        <f>INDEX(parameters!$D$41:$AG$178,MATCH('PV (extension)'!B1737,parameters!$C$41:$C$178,0),MATCH('PV (extension)'!A1751,parameters!$D$5:$AG$5,0))/L1751</f>
        <v>8.9953425943663963E-3</v>
      </c>
      <c r="N1751" s="3" t="inlineStr">
        <is>
          <t>roof-top</t>
        </is>
      </c>
      <c r="O1751">
        <f>INDEX(parameters!$C$196:$EJ$198,MATCH('PV (extension)'!N1751,parameters!$B$196:$B$198,0),MATCH('PV (extension)'!B1737,parameters!$C$195:$EJ$195,0))</f>
        <v>1689.2637954607585</v>
      </c>
      <c r="P1751" t="n">
        <v>3</v>
      </c>
      <c r="Q1751" t="n">
        <v>30</v>
      </c>
      <c r="R1751">
        <f>Q1751*P1751*O1751</f>
        <v>152033.74159146828</v>
      </c>
      <c r="S1751">
        <f>1/R1751</f>
        <v>6.5774872704712628E-6</v>
      </c>
    </row>
    <row r="1752" s="29">
      <c r="A1752" t="inlineStr">
        <is>
          <t>photovoltaic facade installation, 3kWp, multi-Si, laminated, integrated, at building</t>
        </is>
      </c>
      <c r="B1752" s="30">
        <f>M1752*S1752</f>
        <v>1.7328654433421495E-7</v>
      </c>
      <c r="C1752" t="inlineStr">
        <is>
          <t>RER</t>
        </is>
      </c>
      <c r="D1752" t="inlineStr">
        <is>
          <t>unit</t>
        </is>
      </c>
      <c r="F1752" t="inlineStr">
        <is>
          <t>technosphere</t>
        </is>
      </c>
      <c r="G1752" t="n">
        <v>0</v>
      </c>
      <c r="H1752" t="inlineStr">
        <is>
          <t>photovoltaic facade installation, 3kWp, multi-Si, laminated, integrated, at building</t>
        </is>
      </c>
      <c r="I1752" t="inlineStr">
        <is>
          <t>(2,2,1,1,1,3); Calculation with average annual yield and share of technologies. Lifetime: 30a.</t>
        </is>
      </c>
      <c r="K1752" t="inlineStr">
        <is>
          <t>residential</t>
        </is>
      </c>
      <c r="L1752">
        <f>L1751</f>
        <v>0.17766751537682748</v>
      </c>
      <c r="M1752" s="30">
        <f>INDEX(parameters!$D$41:$AG$178,MATCH('PV (extension)'!B1737,parameters!$C$41:$C$178,0),MATCH('PV (extension)'!A1752,parameters!$D$5:$AG$5,0))/L1752</f>
        <v>1.8497835237986298E-2</v>
      </c>
      <c r="N1752" t="inlineStr">
        <is>
          <t>façade</t>
        </is>
      </c>
      <c r="O1752">
        <f>INDEX(parameters!$C$196:$EJ$198,MATCH('PV (extension)'!N1752,parameters!$B$196:$B$198,0),MATCH('PV (extension)'!B1737,parameters!$C$195:$EJ$195,0))</f>
        <v>1186.0788351107453</v>
      </c>
      <c r="P1752" t="n">
        <v>3</v>
      </c>
      <c r="Q1752" t="n">
        <v>30</v>
      </c>
      <c r="R1752">
        <f>Q1752*P1752*O1752</f>
        <v>106747.09515996708</v>
      </c>
      <c r="S1752">
        <f>1/R1752</f>
        <v>9.3679364155196786E-6</v>
      </c>
    </row>
    <row r="1753" s="29">
      <c r="A1753" t="inlineStr">
        <is>
          <t>photovoltaic facade installation, 3kWp, multi-Si, panel, mounted, at building</t>
        </is>
      </c>
      <c r="B1753" s="30">
        <f>M1753*S1753</f>
        <v>1.6994823661775568E-7</v>
      </c>
      <c r="C1753" t="inlineStr">
        <is>
          <t>RER</t>
        </is>
      </c>
      <c r="D1753" t="inlineStr">
        <is>
          <t>unit</t>
        </is>
      </c>
      <c r="F1753" t="inlineStr">
        <is>
          <t>technosphere</t>
        </is>
      </c>
      <c r="G1753" t="n">
        <v>0</v>
      </c>
      <c r="H1753" t="inlineStr">
        <is>
          <t>photovoltaic facade installation, 3kWp, multi-Si, panel, mounted, at building</t>
        </is>
      </c>
      <c r="I1753" t="inlineStr">
        <is>
          <t>(2,2,1,1,1,3); Calculation with average annual yield and share of technologies. Lifetime: 30a.</t>
        </is>
      </c>
      <c r="K1753" t="inlineStr">
        <is>
          <t>residential</t>
        </is>
      </c>
      <c r="L1753">
        <f>L1752</f>
        <v>0.17766751537682748</v>
      </c>
      <c r="M1753" s="30">
        <f>INDEX(parameters!$D$41:$AG$178,MATCH('PV (extension)'!B1737,parameters!$C$41:$C$178,0),MATCH('PV (extension)'!A1753,parameters!$D$5:$AG$5,0))/L1753</f>
        <v>1.8141480586504166E-2</v>
      </c>
      <c r="N1753" t="inlineStr">
        <is>
          <t>façade</t>
        </is>
      </c>
      <c r="O1753">
        <f>INDEX(parameters!$C$196:$EJ$198,MATCH('PV (extension)'!N1753,parameters!$B$196:$B$198,0),MATCH('PV (extension)'!B1737,parameters!$C$195:$EJ$195,0))</f>
        <v>1186.0788351107453</v>
      </c>
      <c r="P1753" t="n">
        <v>3</v>
      </c>
      <c r="Q1753" t="n">
        <v>30</v>
      </c>
      <c r="R1753">
        <f>Q1753*P1753*O1753</f>
        <v>106747.09515996708</v>
      </c>
      <c r="S1753">
        <f>1/R1753</f>
        <v>9.3679364155196786E-6</v>
      </c>
    </row>
    <row r="1754" s="29">
      <c r="A1754" t="inlineStr">
        <is>
          <t>photovoltaic facade installation, 3kWp, single-Si, laminated, integrated, at building</t>
        </is>
      </c>
      <c r="B1754" s="30">
        <f>M1754*S1754</f>
        <v>9.1354731753716046E-8</v>
      </c>
      <c r="C1754" t="inlineStr">
        <is>
          <t>RER</t>
        </is>
      </c>
      <c r="D1754" t="inlineStr">
        <is>
          <t>unit</t>
        </is>
      </c>
      <c r="F1754" t="inlineStr">
        <is>
          <t>technosphere</t>
        </is>
      </c>
      <c r="G1754" t="n">
        <v>0</v>
      </c>
      <c r="H1754" t="inlineStr">
        <is>
          <t>photovoltaic facade installation, 3kWp, single-Si, laminated, integrated, at building</t>
        </is>
      </c>
      <c r="I1754" t="inlineStr">
        <is>
          <t>(2,2,1,1,1,3); Calculation with average annual yield and share of technologies. Lifetime: 30a.</t>
        </is>
      </c>
      <c r="K1754" t="inlineStr">
        <is>
          <t>residential</t>
        </is>
      </c>
      <c r="L1754">
        <f>L1753</f>
        <v>0.17766751537682748</v>
      </c>
      <c r="M1754" s="30">
        <f>INDEX(parameters!$D$41:$AG$178,MATCH('PV (extension)'!B1737,parameters!$C$41:$C$178,0),MATCH('PV (extension)'!A1754,parameters!$D$5:$AG$5,0))/L1754</f>
        <v>9.7518522438271929E-3</v>
      </c>
      <c r="N1754" t="inlineStr">
        <is>
          <t>façade</t>
        </is>
      </c>
      <c r="O1754">
        <f>INDEX(parameters!$C$196:$EJ$198,MATCH('PV (extension)'!N1754,parameters!$B$196:$B$198,0),MATCH('PV (extension)'!B1737,parameters!$C$195:$EJ$195,0))</f>
        <v>1186.0788351107453</v>
      </c>
      <c r="P1754" t="n">
        <v>3</v>
      </c>
      <c r="Q1754" t="n">
        <v>30</v>
      </c>
      <c r="R1754">
        <f>Q1754*P1754*O1754</f>
        <v>106747.09515996708</v>
      </c>
      <c r="S1754">
        <f>1/R1754</f>
        <v>9.3679364155196786E-6</v>
      </c>
    </row>
    <row r="1755" s="29">
      <c r="A1755" t="inlineStr">
        <is>
          <t>photovoltaic facade installation, 3kWp, single-Si, panel, mounted, at building</t>
        </is>
      </c>
      <c r="B1755" s="30">
        <f>M1755*S1755</f>
        <v>9.1275687178092124E-8</v>
      </c>
      <c r="C1755" t="inlineStr">
        <is>
          <t>RER</t>
        </is>
      </c>
      <c r="D1755" t="inlineStr">
        <is>
          <t>unit</t>
        </is>
      </c>
      <c r="F1755" t="inlineStr">
        <is>
          <t>technosphere</t>
        </is>
      </c>
      <c r="G1755" t="n">
        <v>0</v>
      </c>
      <c r="H1755" t="inlineStr">
        <is>
          <t>photovoltaic facade installation, 3kWp, single-Si, panel, mounted, at building</t>
        </is>
      </c>
      <c r="I1755" t="inlineStr">
        <is>
          <t>(2,2,1,1,1,3); Calculation with average annual yield and share of technologies. Lifetime: 30a.</t>
        </is>
      </c>
      <c r="K1755" t="inlineStr">
        <is>
          <t>residential</t>
        </is>
      </c>
      <c r="L1755">
        <f>L1754</f>
        <v>0.17766751537682748</v>
      </c>
      <c r="M1755" s="30">
        <f>INDEX(parameters!$D$41:$AG$178,MATCH('PV (extension)'!B1737,parameters!$C$41:$C$178,0),MATCH('PV (extension)'!A1755,parameters!$D$5:$AG$5,0))/L1755</f>
        <v>9.7434144649911868E-3</v>
      </c>
      <c r="N1755" t="inlineStr">
        <is>
          <t>façade</t>
        </is>
      </c>
      <c r="O1755">
        <f>INDEX(parameters!$C$196:$EJ$198,MATCH('PV (extension)'!N1755,parameters!$B$196:$B$198,0),MATCH('PV (extension)'!B1737,parameters!$C$195:$EJ$195,0))</f>
        <v>1186.0788351107453</v>
      </c>
      <c r="P1755" t="n">
        <v>3</v>
      </c>
      <c r="Q1755" t="n">
        <v>30</v>
      </c>
      <c r="R1755">
        <f>Q1755*P1755*O1755</f>
        <v>106747.09515996708</v>
      </c>
      <c r="S1755">
        <f>1/R1755</f>
        <v>9.3679364155196786E-6</v>
      </c>
    </row>
    <row r="1756" ht="16" customHeight="1" s="29">
      <c r="A1756" t="inlineStr">
        <is>
          <t>photovoltaic flat-roof installation, 3kWp, multi-Si, on roof</t>
        </is>
      </c>
      <c r="B1756" s="30">
        <f>M1756*S1756</f>
        <v>1.8742072889967405E-6</v>
      </c>
      <c r="C1756" t="inlineStr">
        <is>
          <t>RER</t>
        </is>
      </c>
      <c r="D1756" t="inlineStr">
        <is>
          <t>unit</t>
        </is>
      </c>
      <c r="F1756" t="inlineStr">
        <is>
          <t>technosphere</t>
        </is>
      </c>
      <c r="G1756" t="n">
        <v>0</v>
      </c>
      <c r="H1756" t="inlineStr">
        <is>
          <t>photovoltaic flat-roof installation, 3kWp, multi-Si, on roof</t>
        </is>
      </c>
      <c r="I1756" t="inlineStr">
        <is>
          <t>(2,2,1,1,1,3); Calculation with average annual yield and share of technologies. Lifetime: 30a.</t>
        </is>
      </c>
      <c r="K1756" t="inlineStr">
        <is>
          <t>residential</t>
        </is>
      </c>
      <c r="L1756">
        <f>L1755</f>
        <v>0.17766751537682748</v>
      </c>
      <c r="M1756" s="30">
        <f>INDEX(parameters!$D$41:$AG$178,MATCH('PV (extension)'!B1737,parameters!$C$41:$C$178,0),MATCH('PV (extension)'!A1756,parameters!$D$5:$AG$5,0))/L1756</f>
        <v>0.28494274666417674</v>
      </c>
      <c r="N1756" s="3" t="inlineStr">
        <is>
          <t>roof-top</t>
        </is>
      </c>
      <c r="O1756">
        <f>INDEX(parameters!$C$196:$EJ$198,MATCH('PV (extension)'!N1756,parameters!$B$196:$B$198,0),MATCH('PV (extension)'!B1737,parameters!$C$195:$EJ$195,0))</f>
        <v>1689.2637954607585</v>
      </c>
      <c r="P1756" t="n">
        <v>3</v>
      </c>
      <c r="Q1756" t="n">
        <v>30</v>
      </c>
      <c r="R1756">
        <f>Q1756*P1756*O1756</f>
        <v>152033.74159146828</v>
      </c>
      <c r="S1756">
        <f>1/R1756</f>
        <v>6.5774872704712628E-6</v>
      </c>
    </row>
    <row r="1757" ht="16" customHeight="1" s="29">
      <c r="A1757" t="inlineStr">
        <is>
          <t>photovoltaic flat-roof installation, 3kWp, single-Si, on roof</t>
        </is>
      </c>
      <c r="B1757" s="30">
        <f>M1757*S1757</f>
        <v>9.7830905585373482E-7</v>
      </c>
      <c r="C1757" t="inlineStr">
        <is>
          <t>RER</t>
        </is>
      </c>
      <c r="D1757" t="inlineStr">
        <is>
          <t>unit</t>
        </is>
      </c>
      <c r="F1757" t="inlineStr">
        <is>
          <t>technosphere</t>
        </is>
      </c>
      <c r="G1757" t="n">
        <v>0</v>
      </c>
      <c r="H1757" t="inlineStr">
        <is>
          <t>photovoltaic flat-roof installation, 3kWp, single-Si, on roof</t>
        </is>
      </c>
      <c r="I1757" t="inlineStr">
        <is>
          <t>(2,2,1,1,1,3); Calculation with average annual yield and share of technologies. Lifetime: 30a.</t>
        </is>
      </c>
      <c r="K1757" t="inlineStr">
        <is>
          <t>residential</t>
        </is>
      </c>
      <c r="L1757">
        <f>L1756</f>
        <v>0.17766751537682748</v>
      </c>
      <c r="M1757" s="30">
        <f>INDEX(parameters!$D$41:$AG$178,MATCH('PV (extension)'!B1737,parameters!$C$41:$C$178,0),MATCH('PV (extension)'!A1757,parameters!$D$5:$AG$5,0))/L1757</f>
        <v>0.14873598619426004</v>
      </c>
      <c r="N1757" s="3" t="inlineStr">
        <is>
          <t>roof-top</t>
        </is>
      </c>
      <c r="O1757">
        <f>INDEX(parameters!$C$196:$EJ$198,MATCH('PV (extension)'!N1757,parameters!$B$196:$B$198,0),MATCH('PV (extension)'!B1737,parameters!$C$195:$EJ$195,0))</f>
        <v>1689.2637954607585</v>
      </c>
      <c r="P1757" t="n">
        <v>3</v>
      </c>
      <c r="Q1757" t="n">
        <v>30</v>
      </c>
      <c r="R1757">
        <f>Q1757*P1757*O1757</f>
        <v>152033.74159146828</v>
      </c>
      <c r="S1757">
        <f>1/R1757</f>
        <v>6.5774872704712628E-6</v>
      </c>
    </row>
    <row r="1758" ht="16" customHeight="1" s="29">
      <c r="A1758" t="inlineStr">
        <is>
          <t>photovoltaic slanted-roof installation, 3kWp, CIS, panel, mounted, on roof</t>
        </is>
      </c>
      <c r="B1758" s="30">
        <f>M1758*S1758</f>
        <v>5.4112057432214503E-7</v>
      </c>
      <c r="C1758" t="inlineStr">
        <is>
          <t>CH</t>
        </is>
      </c>
      <c r="D1758" t="inlineStr">
        <is>
          <t>unit</t>
        </is>
      </c>
      <c r="F1758" t="inlineStr">
        <is>
          <t>technosphere</t>
        </is>
      </c>
      <c r="G1758" t="n">
        <v>0</v>
      </c>
      <c r="H1758" t="inlineStr">
        <is>
          <t>photovoltaic slanted-roof installation, 3kWp, CIS, panel, mounted, on roof</t>
        </is>
      </c>
      <c r="I1758" t="inlineStr">
        <is>
          <t>(2,2,1,1,1,3); Calculation with average annual yield and share of technologies. Lifetime: 30a.</t>
        </is>
      </c>
      <c r="K1758" t="inlineStr">
        <is>
          <t>residential</t>
        </is>
      </c>
      <c r="L1758">
        <f>L1757</f>
        <v>0.17766751537682748</v>
      </c>
      <c r="M1758" s="30">
        <f>INDEX(parameters!$D$41:$AG$178,MATCH('PV (extension)'!B1737,parameters!$C$41:$C$178,0),MATCH('PV (extension)'!A1758,parameters!$D$5:$AG$5,0))/L1758</f>
        <v>8.2268585566319899E-2</v>
      </c>
      <c r="N1758" s="3" t="inlineStr">
        <is>
          <t>roof-top</t>
        </is>
      </c>
      <c r="O1758">
        <f>INDEX(parameters!$C$196:$EJ$198,MATCH('PV (extension)'!N1758,parameters!$B$196:$B$198,0),MATCH('PV (extension)'!B1737,parameters!$C$195:$EJ$195,0))</f>
        <v>1689.2637954607585</v>
      </c>
      <c r="P1758" t="n">
        <v>3</v>
      </c>
      <c r="Q1758" t="n">
        <v>30</v>
      </c>
      <c r="R1758">
        <f>Q1758*P1758*O1758</f>
        <v>152033.74159146828</v>
      </c>
      <c r="S1758">
        <f>1/R1758</f>
        <v>6.5774872704712628E-6</v>
      </c>
    </row>
    <row r="1759" ht="16" customHeight="1" s="29">
      <c r="A1759" t="inlineStr">
        <is>
          <t>photovoltaic slanted-roof installation, 3kWp, CdTe, laminated, integrated, on roof</t>
        </is>
      </c>
      <c r="B1759" s="30">
        <f>M1759*S1759</f>
        <v>1.5151715416271272E-8</v>
      </c>
      <c r="C1759" t="inlineStr">
        <is>
          <t>CH</t>
        </is>
      </c>
      <c r="D1759" t="inlineStr">
        <is>
          <t>unit</t>
        </is>
      </c>
      <c r="F1759" t="inlineStr">
        <is>
          <t>technosphere</t>
        </is>
      </c>
      <c r="G1759" t="n">
        <v>0</v>
      </c>
      <c r="H1759" t="inlineStr">
        <is>
          <t>photovoltaic slanted-roof installation, 3kWp, CdTe, laminated, integrated, on roof</t>
        </is>
      </c>
      <c r="I1759" t="inlineStr">
        <is>
          <t>(2,2,1,1,1,3); Calculation with average annual yield and share of technologies. Lifetime: 30a.</t>
        </is>
      </c>
      <c r="K1759" t="inlineStr">
        <is>
          <t>residential</t>
        </is>
      </c>
      <c r="L1759">
        <f>L1758</f>
        <v>0.17766751537682748</v>
      </c>
      <c r="M1759" s="30">
        <f>INDEX(parameters!$D$41:$AG$178,MATCH('PV (extension)'!B1737,parameters!$C$41:$C$178,0),MATCH('PV (extension)'!A1759,parameters!$D$5:$AG$5,0))/L1759</f>
        <v>2.3035719862648527E-3</v>
      </c>
      <c r="N1759" s="3" t="inlineStr">
        <is>
          <t>roof-top</t>
        </is>
      </c>
      <c r="O1759">
        <f>INDEX(parameters!$C$196:$EJ$198,MATCH('PV (extension)'!N1759,parameters!$B$196:$B$198,0),MATCH('PV (extension)'!B1737,parameters!$C$195:$EJ$195,0))</f>
        <v>1689.2637954607585</v>
      </c>
      <c r="P1759" t="n">
        <v>3</v>
      </c>
      <c r="Q1759" t="n">
        <v>30</v>
      </c>
      <c r="R1759">
        <f>Q1759*P1759*O1759</f>
        <v>152033.74159146828</v>
      </c>
      <c r="S1759">
        <f>1/R1759</f>
        <v>6.5774872704712628E-6</v>
      </c>
    </row>
    <row r="1760" ht="16" customHeight="1" s="29">
      <c r="A1760" t="inlineStr">
        <is>
          <t>photovoltaic slanted-roof installation, 3kWp, multi-Si, laminated, integrated, on roof</t>
        </is>
      </c>
      <c r="B1760" s="30">
        <f>M1760*S1760</f>
        <v>9.0017231386482402E-8</v>
      </c>
      <c r="C1760" t="inlineStr">
        <is>
          <t>RER</t>
        </is>
      </c>
      <c r="D1760" t="inlineStr">
        <is>
          <t>unit</t>
        </is>
      </c>
      <c r="F1760" t="inlineStr">
        <is>
          <t>technosphere</t>
        </is>
      </c>
      <c r="G1760" t="n">
        <v>0</v>
      </c>
      <c r="H1760" t="inlineStr">
        <is>
          <t>photovoltaic slanted-roof installation, 3kWp, multi-Si, laminated, integrated, on roof</t>
        </is>
      </c>
      <c r="I1760" t="inlineStr">
        <is>
          <t>(2,2,1,1,1,3); Calculation with average annual yield and share of technologies. Lifetime: 30a.</t>
        </is>
      </c>
      <c r="K1760" t="inlineStr">
        <is>
          <t>residential</t>
        </is>
      </c>
      <c r="L1760">
        <f>L1759</f>
        <v>0.17766751537682748</v>
      </c>
      <c r="M1760" s="30">
        <f>INDEX(parameters!$D$41:$AG$178,MATCH('PV (extension)'!B1737,parameters!$C$41:$C$178,0),MATCH('PV (extension)'!A1760,parameters!$D$5:$AG$5,0))/L1760</f>
        <v>1.3685656495391874E-2</v>
      </c>
      <c r="N1760" s="3" t="inlineStr">
        <is>
          <t>roof-top</t>
        </is>
      </c>
      <c r="O1760">
        <f>INDEX(parameters!$C$196:$EJ$198,MATCH('PV (extension)'!N1760,parameters!$B$196:$B$198,0),MATCH('PV (extension)'!B1737,parameters!$C$195:$EJ$195,0))</f>
        <v>1689.2637954607585</v>
      </c>
      <c r="P1760" t="n">
        <v>3</v>
      </c>
      <c r="Q1760" t="n">
        <v>30</v>
      </c>
      <c r="R1760">
        <f>Q1760*P1760*O1760</f>
        <v>152033.74159146828</v>
      </c>
      <c r="S1760">
        <f>1/R1760</f>
        <v>6.5774872704712628E-6</v>
      </c>
    </row>
    <row r="1761" ht="16" customHeight="1" s="29">
      <c r="A1761" t="inlineStr">
        <is>
          <t>photovoltaic slanted-roof installation, 3kWp, multi-Si, panel, mounted, on roof</t>
        </is>
      </c>
      <c r="B1761" s="30">
        <f>M1761*S1761</f>
        <v>1.5407752660430204E-6</v>
      </c>
      <c r="C1761" t="inlineStr">
        <is>
          <t>RER</t>
        </is>
      </c>
      <c r="D1761" t="inlineStr">
        <is>
          <t>unit</t>
        </is>
      </c>
      <c r="F1761" t="inlineStr">
        <is>
          <t>technosphere</t>
        </is>
      </c>
      <c r="G1761" t="n">
        <v>0</v>
      </c>
      <c r="H1761" t="inlineStr">
        <is>
          <t>photovoltaic slanted-roof installation, 3kWp, multi-Si, panel, mounted, on roof</t>
        </is>
      </c>
      <c r="I1761" t="inlineStr">
        <is>
          <t>(2,2,1,1,1,3); Calculation with average annual yield and share of technologies. Lifetime: 30a.</t>
        </is>
      </c>
      <c r="K1761" t="inlineStr">
        <is>
          <t>residential</t>
        </is>
      </c>
      <c r="L1761">
        <f>L1760</f>
        <v>0.17766751537682748</v>
      </c>
      <c r="M1761" s="30">
        <f>INDEX(parameters!$D$41:$AG$178,MATCH('PV (extension)'!B1737,parameters!$C$41:$C$178,0),MATCH('PV (extension)'!A1761,parameters!$D$5:$AG$5,0))/L1761</f>
        <v>0.23424982864811036</v>
      </c>
      <c r="N1761" s="3" t="inlineStr">
        <is>
          <t>roof-top</t>
        </is>
      </c>
      <c r="O1761">
        <f>INDEX(parameters!$C$196:$EJ$198,MATCH('PV (extension)'!N1761,parameters!$B$196:$B$198,0),MATCH('PV (extension)'!B1737,parameters!$C$195:$EJ$195,0))</f>
        <v>1689.2637954607585</v>
      </c>
      <c r="P1761" t="n">
        <v>3</v>
      </c>
      <c r="Q1761" t="n">
        <v>30</v>
      </c>
      <c r="R1761">
        <f>Q1761*P1761*O1761</f>
        <v>152033.74159146828</v>
      </c>
      <c r="S1761">
        <f>1/R1761</f>
        <v>6.5774872704712628E-6</v>
      </c>
    </row>
    <row r="1762" ht="16" customHeight="1" s="29">
      <c r="A1762" t="inlineStr">
        <is>
          <t>photovoltaic slanted-roof installation, 3kWp, single-Si, laminated, integrated, on roof</t>
        </is>
      </c>
      <c r="B1762" s="30">
        <f>M1762*S1762</f>
        <v>4.7573773049276039E-8</v>
      </c>
      <c r="C1762" t="inlineStr">
        <is>
          <t>RER</t>
        </is>
      </c>
      <c r="D1762" t="inlineStr">
        <is>
          <t>unit</t>
        </is>
      </c>
      <c r="F1762" t="inlineStr">
        <is>
          <t>technosphere</t>
        </is>
      </c>
      <c r="G1762" t="n">
        <v>0</v>
      </c>
      <c r="H1762" t="inlineStr">
        <is>
          <t>photovoltaic slanted-roof installation, 3kWp, single-Si, laminated, integrated, on roof</t>
        </is>
      </c>
      <c r="I1762" t="inlineStr">
        <is>
          <t>(2,2,1,1,1,3); Calculation with average annual yield and share of technologies. Lifetime: 30a.</t>
        </is>
      </c>
      <c r="K1762" t="inlineStr">
        <is>
          <t>residential</t>
        </is>
      </c>
      <c r="L1762">
        <f>L1761</f>
        <v>0.17766751537682748</v>
      </c>
      <c r="M1762" s="30">
        <f>INDEX(parameters!$D$41:$AG$178,MATCH('PV (extension)'!B1737,parameters!$C$41:$C$178,0),MATCH('PV (extension)'!A1762,parameters!$D$5:$AG$5,0))/L1762</f>
        <v>7.2328187183047909E-3</v>
      </c>
      <c r="N1762" s="3" t="inlineStr">
        <is>
          <t>roof-top</t>
        </is>
      </c>
      <c r="O1762">
        <f>INDEX(parameters!$C$196:$EJ$198,MATCH('PV (extension)'!N1762,parameters!$B$196:$B$198,0),MATCH('PV (extension)'!B1737,parameters!$C$195:$EJ$195,0))</f>
        <v>1689.2637954607585</v>
      </c>
      <c r="P1762" t="n">
        <v>3</v>
      </c>
      <c r="Q1762" t="n">
        <v>30</v>
      </c>
      <c r="R1762">
        <f>Q1762*P1762*O1762</f>
        <v>152033.74159146828</v>
      </c>
      <c r="S1762">
        <f>1/R1762</f>
        <v>6.5774872704712628E-6</v>
      </c>
    </row>
    <row r="1763" ht="16" customHeight="1" s="29">
      <c r="A1763" t="inlineStr">
        <is>
          <t>photovoltaic slanted-roof installation, 3kWp, single-Si, panel, mounted, on roof</t>
        </is>
      </c>
      <c r="B1763" s="30">
        <f>M1763*S1763</f>
        <v>8.0521980028532334E-7</v>
      </c>
      <c r="C1763" t="inlineStr">
        <is>
          <t>RER</t>
        </is>
      </c>
      <c r="D1763" t="inlineStr">
        <is>
          <t>unit</t>
        </is>
      </c>
      <c r="F1763" t="inlineStr">
        <is>
          <t>technosphere</t>
        </is>
      </c>
      <c r="G1763" t="n">
        <v>0</v>
      </c>
      <c r="H1763" t="inlineStr">
        <is>
          <t>photovoltaic slanted-roof installation, 3kWp, single-Si, panel, mounted, on roof</t>
        </is>
      </c>
      <c r="I1763" t="inlineStr">
        <is>
          <t>(2,2,1,1,1,3); Calculation with average annual yield and share of technologies. Lifetime: 30a.</t>
        </is>
      </c>
      <c r="K1763" t="inlineStr">
        <is>
          <t>residential</t>
        </is>
      </c>
      <c r="L1763">
        <f>L1762</f>
        <v>0.17766751537682748</v>
      </c>
      <c r="M1763" s="30">
        <f>INDEX(parameters!$D$41:$AG$178,MATCH('PV (extension)'!B1737,parameters!$C$41:$C$178,0),MATCH('PV (extension)'!A1763,parameters!$D$5:$AG$5,0))/L1763</f>
        <v>0.12242057904091255</v>
      </c>
      <c r="N1763" s="3" t="inlineStr">
        <is>
          <t>roof-top</t>
        </is>
      </c>
      <c r="O1763">
        <f>INDEX(parameters!$C$196:$EJ$198,MATCH('PV (extension)'!N1763,parameters!$B$196:$B$198,0),MATCH('PV (extension)'!B1737,parameters!$C$195:$EJ$195,0))</f>
        <v>1689.2637954607585</v>
      </c>
      <c r="P1763" t="n">
        <v>3</v>
      </c>
      <c r="Q1763" t="n">
        <v>30</v>
      </c>
      <c r="R1763">
        <f>Q1763*P1763*O1763</f>
        <v>152033.74159146828</v>
      </c>
      <c r="S1763">
        <f>1/R1763</f>
        <v>6.5774872704712628E-6</v>
      </c>
    </row>
    <row r="1764" s="29">
      <c r="A1764" t="inlineStr">
        <is>
          <t>market for tap water</t>
        </is>
      </c>
      <c r="B1764" t="n">
        <v>0.0037026</v>
      </c>
      <c r="C1764" t="inlineStr">
        <is>
          <t>Europe without Switzerland</t>
        </is>
      </c>
      <c r="D1764" t="inlineStr">
        <is>
          <t>kilogram</t>
        </is>
      </c>
      <c r="F1764" t="inlineStr">
        <is>
          <t>technosphere</t>
        </is>
      </c>
      <c r="G1764" t="n">
        <v>0</v>
      </c>
      <c r="H1764" t="inlineStr">
        <is>
          <t>tap water</t>
        </is>
      </c>
      <c r="I1764" t="inlineStr">
        <is>
          <t>(2,2,1,1,1,3); Estimation 20l/m2 panel</t>
        </is>
      </c>
    </row>
    <row r="1765" s="29">
      <c r="A1765" t="inlineStr">
        <is>
          <t>treatment of wastewater, from residence, capacity 1.1E10l/year</t>
        </is>
      </c>
      <c r="B1765" t="n">
        <v>-3.3323e-06</v>
      </c>
      <c r="C1765" t="inlineStr">
        <is>
          <t>CH</t>
        </is>
      </c>
      <c r="D1765" t="inlineStr">
        <is>
          <t>cubic meter</t>
        </is>
      </c>
      <c r="F1765" t="inlineStr">
        <is>
          <t>technosphere</t>
        </is>
      </c>
      <c r="G1765" t="n">
        <v>0</v>
      </c>
      <c r="H1765" t="inlineStr">
        <is>
          <t>wastewater, from residence</t>
        </is>
      </c>
      <c r="I1765" t="inlineStr">
        <is>
          <t>(2,2,1,1,1,3); Estimation 20l/m2 panel</t>
        </is>
      </c>
    </row>
    <row r="1766" s="29"/>
    <row r="1767" customFormat="1" s="28">
      <c r="A1767" s="28" t="inlineStr">
        <is>
          <t>Activity</t>
        </is>
      </c>
      <c r="B1767" s="28" t="inlineStr">
        <is>
          <t>electricity production, photovoltaic, commercial</t>
        </is>
      </c>
    </row>
    <row r="1768">
      <c r="A1768" t="inlineStr">
        <is>
          <t>comment</t>
        </is>
      </c>
      <c r="B176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")&amp;HLOOKUP(B1769,parameters!$C$195:$EJ$198,2,0)&amp;" kWh/kWp.
Annual output, Facade: "&amp;HLOOKUP(B1769,parameters!$C$195:$EJ$198,3,0)&amp;" kWh/kWp.
Annual output, Open-ground: "&amp;HLOOKUP(B1769,parameters!$C$195:$EJ$198,4,0)&amp;_xlfn._LONGTEXT("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")&amp;VLOOKUP(B1769,'extension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1689.26379546076 kWh/kWp.
Annual output, Facade: 1186.07883511075 kWh/kWp.
Annual output, Open-ground: 1797.08914410719 kWh/kWp.
Amount of solar energy transformed to electricity. Waste heat emission due to losses of electricity in the system.
Technology:  Electricity production with grid-connected photovoltaic power plants.
Time period:  Time of publications
Production volume: 1882.019 GWh in 2025.
Sampling:  Statistical data and model calculations
Extrapolations:  Use of PV technology data investigated for other countries (Switzerland). Correction of average yield with Swiss data.
Uncertainty:  None
Author: Romain Sacchi, PSI, romain.sacchi@psi.ch</v>
      </c>
    </row>
    <row r="1769" s="29">
      <c r="A1769" t="inlineStr">
        <is>
          <t>location</t>
        </is>
      </c>
      <c r="B1769" t="inlineStr">
        <is>
          <t>QA</t>
        </is>
      </c>
    </row>
    <row r="1770" s="29">
      <c r="A1770" t="inlineStr">
        <is>
          <t>production amount</t>
        </is>
      </c>
      <c r="B1770" t="n">
        <v>1</v>
      </c>
    </row>
    <row r="1771" s="29">
      <c r="A1771" t="inlineStr">
        <is>
          <t>reference product</t>
        </is>
      </c>
      <c r="B1771" t="inlineStr">
        <is>
          <t>electricity, low voltage</t>
        </is>
      </c>
    </row>
    <row r="1772" s="29">
      <c r="A1772" t="inlineStr">
        <is>
          <t>source</t>
        </is>
      </c>
      <c r="B17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73" s="29">
      <c r="A1773" t="inlineStr">
        <is>
          <t>type</t>
        </is>
      </c>
      <c r="B1773" t="inlineStr">
        <is>
          <t>process</t>
        </is>
      </c>
    </row>
    <row r="1774" s="29">
      <c r="A1774" t="inlineStr">
        <is>
          <t>unit</t>
        </is>
      </c>
      <c r="B1774" t="inlineStr">
        <is>
          <t>kilowatt hour</t>
        </is>
      </c>
    </row>
    <row r="1775" s="29">
      <c r="A1775" t="inlineStr">
        <is>
          <t>Exchanges</t>
        </is>
      </c>
    </row>
    <row r="1776" customFormat="1" s="28">
      <c r="A1776" s="28" t="inlineStr">
        <is>
          <t>name</t>
        </is>
      </c>
      <c r="B1776" s="28" t="inlineStr">
        <is>
          <t>amount</t>
        </is>
      </c>
      <c r="C1776" s="28" t="inlineStr">
        <is>
          <t>location</t>
        </is>
      </c>
      <c r="D1776" s="28" t="inlineStr">
        <is>
          <t>unit</t>
        </is>
      </c>
      <c r="E1776" s="28" t="inlineStr">
        <is>
          <t>categories</t>
        </is>
      </c>
      <c r="F1776" s="28" t="inlineStr">
        <is>
          <t>type</t>
        </is>
      </c>
      <c r="G1776" s="28" t="inlineStr">
        <is>
          <t>uncertainty type</t>
        </is>
      </c>
      <c r="H1776" s="28" t="inlineStr">
        <is>
          <t>reference product</t>
        </is>
      </c>
      <c r="I1776" s="28" t="inlineStr">
        <is>
          <t>comment</t>
        </is>
      </c>
      <c r="J1776" s="28" t="inlineStr">
        <is>
          <t>production volume</t>
        </is>
      </c>
      <c r="K1776" s="28" t="inlineStr">
        <is>
          <t>scope</t>
        </is>
      </c>
      <c r="L1776" s="28" t="inlineStr">
        <is>
          <t>scope share</t>
        </is>
      </c>
      <c r="M1776" s="28" t="inlineStr">
        <is>
          <t>tech share</t>
        </is>
      </c>
      <c r="N1776" s="28" t="inlineStr">
        <is>
          <t>installation</t>
        </is>
      </c>
      <c r="O1776" s="28" t="inlineStr">
        <is>
          <t>productivity</t>
        </is>
      </c>
      <c r="P1776" s="28" t="inlineStr">
        <is>
          <t>kWp</t>
        </is>
      </c>
      <c r="Q1776" s="28" t="inlineStr">
        <is>
          <t>lifetime</t>
        </is>
      </c>
      <c r="R1776" s="28" t="inlineStr">
        <is>
          <t>lifetime production</t>
        </is>
      </c>
      <c r="S1776" s="28" t="inlineStr">
        <is>
          <t>inverted lifetime production</t>
        </is>
      </c>
    </row>
    <row r="1777" s="29">
      <c r="A1777" t="inlineStr">
        <is>
          <t>Energy, solar, converted</t>
        </is>
      </c>
      <c r="B1777" t="n">
        <v>3.8503</v>
      </c>
      <c r="D1777" t="inlineStr">
        <is>
          <t>megajoule</t>
        </is>
      </c>
      <c r="E1777" t="inlineStr">
        <is>
          <t>natural resource::in air</t>
        </is>
      </c>
      <c r="F1777" t="inlineStr">
        <is>
          <t>biosphere</t>
        </is>
      </c>
      <c r="G1777" t="n">
        <v>0</v>
      </c>
      <c r="I1777" t="inlineStr">
        <is>
          <t>(2,2,1,1,1,3); Energy loss in the system</t>
        </is>
      </c>
    </row>
    <row r="1778" s="29">
      <c r="A1778" t="inlineStr">
        <is>
          <t>Heat, waste</t>
        </is>
      </c>
      <c r="B1778" t="n">
        <v>0.25027</v>
      </c>
      <c r="D1778" t="inlineStr">
        <is>
          <t>megajoule</t>
        </is>
      </c>
      <c r="E1778" t="inlineStr">
        <is>
          <t>air</t>
        </is>
      </c>
      <c r="F1778" t="inlineStr">
        <is>
          <t>biosphere</t>
        </is>
      </c>
      <c r="G1778" t="n">
        <v>0</v>
      </c>
      <c r="I1778" t="inlineStr">
        <is>
          <t>(1,na,na,na,na,na); Calculation with average annual output and share of technologies; Average degradation of 10.5% included</t>
        </is>
      </c>
    </row>
    <row r="1779" s="29">
      <c r="A1779" t="inlineStr">
        <is>
          <t>electricity production, photovoltaic, commercial</t>
        </is>
      </c>
      <c r="B1779" t="n">
        <v>1</v>
      </c>
      <c r="C1779" t="inlineStr">
        <is>
          <t>QA</t>
        </is>
      </c>
      <c r="D1779" t="inlineStr">
        <is>
          <t>kilowatt hour</t>
        </is>
      </c>
      <c r="E1779" t="inlineStr">
        <is>
          <t>photovoltaic::power plants</t>
        </is>
      </c>
      <c r="F1779" t="inlineStr">
        <is>
          <t>production</t>
        </is>
      </c>
      <c r="G1779" t="n">
        <v>0</v>
      </c>
      <c r="H1779" t="inlineStr">
        <is>
          <t>electricity, low voltage</t>
        </is>
      </c>
      <c r="J1779">
        <f>VLOOKUP(C1779,'extension - production vol'!$B$6:$D$235,3,0)</f>
        <v>1882.019</v>
      </c>
    </row>
    <row r="1780" ht="16" customHeight="1" s="29">
      <c r="A1780" t="inlineStr">
        <is>
          <t>photovoltaic flat-roof installation, 156 kWp, multi-Si, on roof</t>
        </is>
      </c>
      <c r="B1780" s="30">
        <f>M1780*S1780</f>
        <v>1.5530179452967248E-8</v>
      </c>
      <c r="C1780" t="inlineStr">
        <is>
          <t>CH</t>
        </is>
      </c>
      <c r="D1780" t="inlineStr">
        <is>
          <t>unit</t>
        </is>
      </c>
      <c r="F1780" t="inlineStr">
        <is>
          <t>technosphere</t>
        </is>
      </c>
      <c r="G1780" t="n">
        <v>0</v>
      </c>
      <c r="H1780" t="inlineStr">
        <is>
          <t>photovoltaic flat-roof installation, 156 kWp, multi-Si, on roof</t>
        </is>
      </c>
      <c r="I1780" t="inlineStr">
        <is>
          <t>(2,2,1,1,1,3); Calculation with average annual yield and share of technologies. Lifetime: 30a.</t>
        </is>
      </c>
      <c r="K1780" t="inlineStr">
        <is>
          <t>commercial</t>
        </is>
      </c>
      <c r="L1780">
        <f>IF(K1780="residential",VLOOKUP(B1769,parameters!$C$41:$AG$178,18,0),IF(K1780="commercial",1-VLOOKUP(B1769,parameters!$C$41:$AG$178,18,0),1))</f>
        <v>0.82233248462317254</v>
      </c>
      <c r="M1780" s="30">
        <f>INDEX(parameters!$D$41:$AG$178,MATCH('PV (extension)'!B1769,parameters!$C$41:$C$178,0),MATCH('PV (extension)'!A1780,parameters!$D$5:$AG$5,0))/L1780</f>
        <v>0.12277778707072071</v>
      </c>
      <c r="N1780" s="3" t="inlineStr">
        <is>
          <t>roof-top</t>
        </is>
      </c>
      <c r="O1780">
        <f>INDEX(parameters!$C$196:$EJ$198,MATCH('PV (extension)'!N1780,parameters!$B$196:$B$198,0),MATCH('PV (extension)'!B1769,parameters!$C$195:$EJ$195,0))</f>
        <v>1689.2637954607585</v>
      </c>
      <c r="P1780" t="n">
        <v>156</v>
      </c>
      <c r="Q1780" t="n">
        <v>30</v>
      </c>
      <c r="R1780">
        <f>Q1780*P1780*O1780</f>
        <v>7905754.5627563493</v>
      </c>
      <c r="S1780">
        <f>1/R1780</f>
        <v>1.2649013981675508E-7</v>
      </c>
    </row>
    <row r="1781" ht="16" customHeight="1" s="29">
      <c r="A1781" t="inlineStr">
        <is>
          <t>photovoltaic flat-roof installation, 156 kWp, single-Si, on roof</t>
        </is>
      </c>
      <c r="B1781" s="30">
        <f>M1781*S1781</f>
        <v>8.1124028727528885E-9</v>
      </c>
      <c r="C1781" t="inlineStr">
        <is>
          <t>CH</t>
        </is>
      </c>
      <c r="D1781" t="inlineStr">
        <is>
          <t>unit</t>
        </is>
      </c>
      <c r="F1781" t="inlineStr">
        <is>
          <t>technosphere</t>
        </is>
      </c>
      <c r="G1781" t="n">
        <v>0</v>
      </c>
      <c r="H1781" t="inlineStr">
        <is>
          <t>photovoltaic flat-roof installation, 156 kWp, single-Si, on roof</t>
        </is>
      </c>
      <c r="I1781" t="inlineStr">
        <is>
          <t>(2,2,1,1,1,3); Calculation with average annual yield and share of technologies. Lifetime: 30a.</t>
        </is>
      </c>
      <c r="K1781" t="inlineStr">
        <is>
          <t>commercial</t>
        </is>
      </c>
      <c r="L1781">
        <f>L1780</f>
        <v>0.82233248462317254</v>
      </c>
      <c r="M1781" s="30">
        <f>INDEX(parameters!$D$41:$AG$178,MATCH('PV (extension)'!B1769,parameters!$C$41:$C$178,0),MATCH('PV (extension)'!A1781,parameters!$D$5:$AG$5,0))/L1781</f>
        <v>6.4134666026183854E-2</v>
      </c>
      <c r="N1781" s="3" t="inlineStr">
        <is>
          <t>roof-top</t>
        </is>
      </c>
      <c r="O1781">
        <f>INDEX(parameters!$C$196:$EJ$198,MATCH('PV (extension)'!N1781,parameters!$B$196:$B$198,0),MATCH('PV (extension)'!B1769,parameters!$C$195:$EJ$195,0))</f>
        <v>1689.2637954607585</v>
      </c>
      <c r="P1781" t="n">
        <v>156</v>
      </c>
      <c r="Q1781" t="n">
        <v>30</v>
      </c>
      <c r="R1781">
        <f>Q1781*P1781*O1781</f>
        <v>7905754.5627563493</v>
      </c>
      <c r="S1781">
        <f>1/R1781</f>
        <v>1.2649013981675508E-7</v>
      </c>
    </row>
    <row r="1782" s="29">
      <c r="A1782" t="inlineStr">
        <is>
          <t>photovoltaic open ground installation, 570 kWp, CIS, on open ground</t>
        </is>
      </c>
      <c r="B1782" s="30">
        <f>M1782*S1782</f>
        <v>3.9984175420684324E-10</v>
      </c>
      <c r="C1782" t="inlineStr">
        <is>
          <t>RER</t>
        </is>
      </c>
      <c r="D1782" t="inlineStr">
        <is>
          <t>unit</t>
        </is>
      </c>
      <c r="F1782" t="inlineStr">
        <is>
          <t>technosphere</t>
        </is>
      </c>
      <c r="G1782" t="n">
        <v>0</v>
      </c>
      <c r="H1782" t="inlineStr">
        <is>
          <t>photovoltaic open ground installation, 570 kWp, CIS, on open ground</t>
        </is>
      </c>
      <c r="I1782" t="inlineStr">
        <is>
          <t>(2,2,1,1,1,3); Calculation with average annual yield and share of technologies. Lifetime: 30a.</t>
        </is>
      </c>
      <c r="K1782" t="inlineStr">
        <is>
          <t>commercial</t>
        </is>
      </c>
      <c r="L1782">
        <f>L1781</f>
        <v>0.82233248462317254</v>
      </c>
      <c r="M1782" s="30">
        <f>INDEX(parameters!$D$41:$AG$178,MATCH('PV (extension)'!B1769,parameters!$C$41:$C$178,0),MATCH('PV (extension)'!A1782,parameters!$D$5:$AG$5,0))/L1782</f>
        <v>1.2287226816964775E-2</v>
      </c>
      <c r="N1782" t="inlineStr">
        <is>
          <t>central</t>
        </is>
      </c>
      <c r="O1782">
        <f>INDEX(parameters!$C$196:$EJ$198,MATCH('PV (extension)'!N1782,parameters!$B$196:$B$198,0),MATCH('PV (extension)'!B1769,parameters!$C$195:$EJ$195,0))</f>
        <v>1797.0891441071899</v>
      </c>
      <c r="P1782" t="n">
        <v>570</v>
      </c>
      <c r="Q1782" t="n">
        <v>30</v>
      </c>
      <c r="R1782">
        <f>Q1782*P1782*O1782</f>
        <v>30730224.364232946</v>
      </c>
      <c r="S1782">
        <f>1/R1782</f>
        <v>3.2541252811805199E-8</v>
      </c>
    </row>
    <row r="1783" s="29">
      <c r="A1783" t="inlineStr">
        <is>
          <t>photovoltaic open ground installation, 570 kWp, CdTe, on open ground</t>
        </is>
      </c>
      <c r="B1783" s="30">
        <f>M1783*S1783</f>
        <v>2.937206704532694E-9</v>
      </c>
      <c r="C1783" t="inlineStr">
        <is>
          <t>RER</t>
        </is>
      </c>
      <c r="D1783" t="inlineStr">
        <is>
          <t>unit</t>
        </is>
      </c>
      <c r="F1783" t="inlineStr">
        <is>
          <t>technosphere</t>
        </is>
      </c>
      <c r="G1783" t="n">
        <v>0</v>
      </c>
      <c r="H1783" t="inlineStr">
        <is>
          <t>photovoltaic open ground installation, 570 kWp, CdTe, on open ground</t>
        </is>
      </c>
      <c r="I1783" t="inlineStr">
        <is>
          <t>(2,2,1,1,1,3); Calculation with average annual yield and share of technologies. Lifetime: 30a.</t>
        </is>
      </c>
      <c r="K1783" t="inlineStr">
        <is>
          <t>commercial</t>
        </is>
      </c>
      <c r="L1783">
        <f>L1782</f>
        <v>0.82233248462317254</v>
      </c>
      <c r="M1783" s="30">
        <f>INDEX(parameters!$D$41:$AG$178,MATCH('PV (extension)'!B1769,parameters!$C$41:$C$178,0),MATCH('PV (extension)'!A1783,parameters!$D$5:$AG$5,0))/L1783</f>
        <v>9.0261021034418951E-2</v>
      </c>
      <c r="N1783" t="inlineStr">
        <is>
          <t>central</t>
        </is>
      </c>
      <c r="O1783">
        <f>INDEX(parameters!$C$196:$EJ$198,MATCH('PV (extension)'!N1783,parameters!$B$196:$B$198,0),MATCH('PV (extension)'!B1769,parameters!$C$195:$EJ$195,0))</f>
        <v>1797.0891441071899</v>
      </c>
      <c r="P1783" t="n">
        <v>570</v>
      </c>
      <c r="Q1783" t="n">
        <v>30</v>
      </c>
      <c r="R1783">
        <f>Q1783*P1783*O1783</f>
        <v>30730224.364232946</v>
      </c>
      <c r="S1783">
        <f>1/R1783</f>
        <v>3.2541252811805199E-8</v>
      </c>
    </row>
    <row r="1784" s="29">
      <c r="A1784" t="inlineStr">
        <is>
          <t>photovoltaic open ground installation, 570 kWp, micro-Si, on open ground</t>
        </is>
      </c>
      <c r="B1784" s="30">
        <f>M1784*S1784</f>
        <v>3.1132306778677074E-11</v>
      </c>
      <c r="C1784" t="inlineStr">
        <is>
          <t>RER</t>
        </is>
      </c>
      <c r="D1784" t="inlineStr">
        <is>
          <t>unit</t>
        </is>
      </c>
      <c r="F1784" t="inlineStr">
        <is>
          <t>technosphere</t>
        </is>
      </c>
      <c r="G1784" t="n">
        <v>0</v>
      </c>
      <c r="H1784" t="inlineStr">
        <is>
          <t>photovoltaic open ground installation, 570 kWp, micro-Si, on open ground</t>
        </is>
      </c>
      <c r="I1784" t="inlineStr">
        <is>
          <t>(2,2,1,1,1,3); Calculation with average annual yield and share of technologies. Lifetime: 30a.</t>
        </is>
      </c>
      <c r="K1784" t="inlineStr">
        <is>
          <t>commercial</t>
        </is>
      </c>
      <c r="L1784">
        <f>L1783</f>
        <v>0.82233248462317254</v>
      </c>
      <c r="M1784" s="30">
        <f>INDEX(parameters!$D$41:$AG$178,MATCH('PV (extension)'!B1769,parameters!$C$41:$C$178,0),MATCH('PV (extension)'!A1784,parameters!$D$5:$AG$5,0))/L1784</f>
        <v>9.5670277228487681E-4</v>
      </c>
      <c r="N1784" t="inlineStr">
        <is>
          <t>central</t>
        </is>
      </c>
      <c r="O1784">
        <f>INDEX(parameters!$C$196:$EJ$198,MATCH('PV (extension)'!N1784,parameters!$B$196:$B$198,0),MATCH('PV (extension)'!B1769,parameters!$C$195:$EJ$195,0))</f>
        <v>1797.0891441071899</v>
      </c>
      <c r="P1784" t="n">
        <v>570</v>
      </c>
      <c r="Q1784" t="n">
        <v>30</v>
      </c>
      <c r="R1784">
        <f>Q1784*P1784*O1784</f>
        <v>30730224.364232946</v>
      </c>
      <c r="S1784">
        <f>1/R1784</f>
        <v>3.2541252811805199E-8</v>
      </c>
    </row>
    <row r="1785" s="29">
      <c r="A1785" t="inlineStr">
        <is>
          <t>photovoltaic open ground installation, 570 kWp, multi-Si, on open ground</t>
        </is>
      </c>
      <c r="B1785" s="30">
        <f>M1785*S1785</f>
        <v>1.0418401678836869E-8</v>
      </c>
      <c r="C1785" t="inlineStr">
        <is>
          <t>RER</t>
        </is>
      </c>
      <c r="D1785" t="inlineStr">
        <is>
          <t>unit</t>
        </is>
      </c>
      <c r="F1785" t="inlineStr">
        <is>
          <t>technosphere</t>
        </is>
      </c>
      <c r="G1785" t="n">
        <v>0</v>
      </c>
      <c r="H1785" t="inlineStr">
        <is>
          <t>photovoltaic open ground installation, 570 kWp, multi-Si, on open ground</t>
        </is>
      </c>
      <c r="I1785" t="inlineStr">
        <is>
          <t>(2,2,1,1,1,3); Calculation with average annual yield and share of technologies. Lifetime: 30a.</t>
        </is>
      </c>
      <c r="K1785" t="inlineStr">
        <is>
          <t>commercial</t>
        </is>
      </c>
      <c r="L1785">
        <f>L1784</f>
        <v>0.82233248462317254</v>
      </c>
      <c r="M1785" s="30">
        <f>INDEX(parameters!$D$41:$AG$178,MATCH('PV (extension)'!B1769,parameters!$C$41:$C$178,0),MATCH('PV (extension)'!A1785,parameters!$D$5:$AG$5,0))/L1785</f>
        <v>0.32015982110735819</v>
      </c>
      <c r="N1785" t="inlineStr">
        <is>
          <t>central</t>
        </is>
      </c>
      <c r="O1785">
        <f>INDEX(parameters!$C$196:$EJ$198,MATCH('PV (extension)'!N1785,parameters!$B$196:$B$198,0),MATCH('PV (extension)'!B1769,parameters!$C$195:$EJ$195,0))</f>
        <v>1797.0891441071899</v>
      </c>
      <c r="P1785" t="n">
        <v>570</v>
      </c>
      <c r="Q1785" t="n">
        <v>30</v>
      </c>
      <c r="R1785">
        <f>Q1785*P1785*O1785</f>
        <v>30730224.364232946</v>
      </c>
      <c r="S1785">
        <f>1/R1785</f>
        <v>3.2541252811805199E-8</v>
      </c>
    </row>
    <row r="1786" s="29">
      <c r="A1786" t="inlineStr">
        <is>
          <t>photovoltaic open ground installation, 570 kWp, single-Si, on open ground</t>
        </is>
      </c>
      <c r="B1786" s="30">
        <f>M1786*S1786</f>
        <v>5.5263687890468634E-9</v>
      </c>
      <c r="C1786" t="inlineStr">
        <is>
          <t>RER</t>
        </is>
      </c>
      <c r="D1786" t="inlineStr">
        <is>
          <t>unit</t>
        </is>
      </c>
      <c r="F1786" t="inlineStr">
        <is>
          <t>technosphere</t>
        </is>
      </c>
      <c r="G1786" t="n">
        <v>0</v>
      </c>
      <c r="H1786" t="inlineStr">
        <is>
          <t>photovoltaic open ground installation, 570 kWp, single-Si, on open ground</t>
        </is>
      </c>
      <c r="I1786" t="inlineStr">
        <is>
          <t>(2,2,1,1,1,3); Calculation with average annual yield and share of technologies. Lifetime: 30a.</t>
        </is>
      </c>
      <c r="K1786" t="inlineStr">
        <is>
          <t>commercial</t>
        </is>
      </c>
      <c r="L1786">
        <f>L1785</f>
        <v>0.82233248462317254</v>
      </c>
      <c r="M1786" s="30">
        <f>INDEX(parameters!$D$41:$AG$178,MATCH('PV (extension)'!B1769,parameters!$C$41:$C$178,0),MATCH('PV (extension)'!A1786,parameters!$D$5:$AG$5,0))/L1786</f>
        <v>0.16982655280690445</v>
      </c>
      <c r="N1786" t="inlineStr">
        <is>
          <t>central</t>
        </is>
      </c>
      <c r="O1786">
        <f>INDEX(parameters!$C$196:$EJ$198,MATCH('PV (extension)'!N1786,parameters!$B$196:$B$198,0),MATCH('PV (extension)'!B1769,parameters!$C$195:$EJ$195,0))</f>
        <v>1797.0891441071899</v>
      </c>
      <c r="P1786" t="n">
        <v>570</v>
      </c>
      <c r="Q1786" t="n">
        <v>30</v>
      </c>
      <c r="R1786">
        <f>Q1786*P1786*O1786</f>
        <v>30730224.364232946</v>
      </c>
      <c r="S1786">
        <f>1/R1786</f>
        <v>3.2541252811805199E-8</v>
      </c>
    </row>
    <row r="1787" ht="16" customHeight="1" s="29">
      <c r="A1787" t="inlineStr">
        <is>
          <t>photovoltaic slanted-roof installation, 93 kWp, multi-Si, laminated, integrated, on roof</t>
        </is>
      </c>
      <c r="B1787" s="30">
        <f>M1787*S1787</f>
        <v>1.7053629433365059E-9</v>
      </c>
      <c r="C1787" t="inlineStr">
        <is>
          <t>CH</t>
        </is>
      </c>
      <c r="D1787" t="inlineStr">
        <is>
          <t>unit</t>
        </is>
      </c>
      <c r="F1787" t="inlineStr">
        <is>
          <t>technosphere</t>
        </is>
      </c>
      <c r="G1787" t="n">
        <v>0</v>
      </c>
      <c r="H1787" t="inlineStr">
        <is>
          <t>photovoltaic slanted-roof installation, 93 kWp, multi-Si, laminated, integrated, on roof</t>
        </is>
      </c>
      <c r="I1787" t="inlineStr">
        <is>
          <t>(2,2,1,1,1,3); Calculation with average annual yield and share of technologies. Lifetime: 30a.</t>
        </is>
      </c>
      <c r="K1787" t="inlineStr">
        <is>
          <t>commercial</t>
        </is>
      </c>
      <c r="L1787">
        <f>L1786</f>
        <v>0.82233248462317254</v>
      </c>
      <c r="M1787" s="30">
        <f>INDEX(parameters!$D$41:$AG$178,MATCH('PV (extension)'!B1769,parameters!$C$41:$C$178,0),MATCH('PV (extension)'!A1787,parameters!$D$5:$AG$5,0))/L1787</f>
        <v>8.0374539804535308E-3</v>
      </c>
      <c r="N1787" s="3" t="inlineStr">
        <is>
          <t>roof-top</t>
        </is>
      </c>
      <c r="O1787">
        <f>INDEX(parameters!$C$196:$EJ$198,MATCH('PV (extension)'!N1787,parameters!$B$196:$B$198,0),MATCH('PV (extension)'!B1769,parameters!$C$195:$EJ$195,0))</f>
        <v>1689.2637954607585</v>
      </c>
      <c r="P1787" t="n">
        <v>93</v>
      </c>
      <c r="Q1787" t="n">
        <v>30</v>
      </c>
      <c r="R1787">
        <f>Q1787*P1787*O1787</f>
        <v>4713045.9893355165</v>
      </c>
      <c r="S1787">
        <f>1/R1787</f>
        <v>2.1217700872487945E-7</v>
      </c>
    </row>
    <row r="1788" ht="16" customHeight="1" s="29">
      <c r="A1788" t="inlineStr">
        <is>
          <t>photovoltaic slanted-roof installation, 93 kWp, multi-Si, panel, mounted, on roof</t>
        </is>
      </c>
      <c r="B1788" s="30">
        <f>M1788*S1788</f>
        <v>2.8916906656090436E-8</v>
      </c>
      <c r="C1788" t="inlineStr">
        <is>
          <t>CH</t>
        </is>
      </c>
      <c r="D1788" t="inlineStr">
        <is>
          <t>unit</t>
        </is>
      </c>
      <c r="F1788" t="inlineStr">
        <is>
          <t>technosphere</t>
        </is>
      </c>
      <c r="G1788" t="n">
        <v>0</v>
      </c>
      <c r="H1788" t="inlineStr">
        <is>
          <t>photovoltaic slanted-roof installation, 93 kWp, multi-Si, panel, mounted, on roof</t>
        </is>
      </c>
      <c r="I1788" t="inlineStr">
        <is>
          <t>(2,2,1,1,1,3); Calculation with average annual yield and share of technologies. Lifetime: 30a.</t>
        </is>
      </c>
      <c r="K1788" t="inlineStr">
        <is>
          <t>commercial</t>
        </is>
      </c>
      <c r="L1788">
        <f>L1787</f>
        <v>0.82233248462317254</v>
      </c>
      <c r="M1788" s="30">
        <f>INDEX(parameters!$D$41:$AG$178,MATCH('PV (extension)'!B1769,parameters!$C$41:$C$178,0),MATCH('PV (extension)'!A1788,parameters!$D$5:$AG$5,0))/L1788</f>
        <v>0.13628671093947653</v>
      </c>
      <c r="N1788" s="3" t="inlineStr">
        <is>
          <t>roof-top</t>
        </is>
      </c>
      <c r="O1788">
        <f>INDEX(parameters!$C$196:$EJ$198,MATCH('PV (extension)'!N1788,parameters!$B$196:$B$198,0),MATCH('PV (extension)'!B1769,parameters!$C$195:$EJ$195,0))</f>
        <v>1689.2637954607585</v>
      </c>
      <c r="P1788" t="n">
        <v>93</v>
      </c>
      <c r="Q1788" t="n">
        <v>30</v>
      </c>
      <c r="R1788">
        <f>Q1788*P1788*O1788</f>
        <v>4713045.9893355165</v>
      </c>
      <c r="S1788">
        <f>1/R1788</f>
        <v>2.1217700872487945E-7</v>
      </c>
    </row>
    <row r="1789" ht="16" customHeight="1" s="29">
      <c r="A1789" t="inlineStr">
        <is>
          <t>photovoltaic slanted-roof installation, 93 kWp, single-Si, laminated, integrated, on roof</t>
        </is>
      </c>
      <c r="B1789" s="30">
        <f>M1789*S1789</f>
        <v>9.0152872956354034E-10</v>
      </c>
      <c r="C1789" t="inlineStr">
        <is>
          <t>CH</t>
        </is>
      </c>
      <c r="D1789" t="inlineStr">
        <is>
          <t>unit</t>
        </is>
      </c>
      <c r="F1789" t="inlineStr">
        <is>
          <t>technosphere</t>
        </is>
      </c>
      <c r="G1789" t="n">
        <v>0</v>
      </c>
      <c r="H1789" t="inlineStr">
        <is>
          <t>photovoltaic slanted-roof installation, 93 kWp, single-Si, laminated, integrated, on roof</t>
        </is>
      </c>
      <c r="I1789" t="inlineStr">
        <is>
          <t>(2,2,1,1,1,3); Calculation with average annual yield and share of technologies. Lifetime: 30a.</t>
        </is>
      </c>
      <c r="K1789" t="inlineStr">
        <is>
          <t>commercial</t>
        </is>
      </c>
      <c r="L1789">
        <f>L1788</f>
        <v>0.82233248462317254</v>
      </c>
      <c r="M1789" s="30">
        <f>INDEX(parameters!$D$41:$AG$178,MATCH('PV (extension)'!B1769,parameters!$C$41:$C$178,0),MATCH('PV (extension)'!A1789,parameters!$D$5:$AG$5,0))/L1789</f>
        <v>4.2489463631401872E-3</v>
      </c>
      <c r="N1789" s="3" t="inlineStr">
        <is>
          <t>roof-top</t>
        </is>
      </c>
      <c r="O1789">
        <f>INDEX(parameters!$C$196:$EJ$198,MATCH('PV (extension)'!N1789,parameters!$B$196:$B$198,0),MATCH('PV (extension)'!B1769,parameters!$C$195:$EJ$195,0))</f>
        <v>1689.2637954607585</v>
      </c>
      <c r="P1789" t="n">
        <v>93</v>
      </c>
      <c r="Q1789" t="n">
        <v>30</v>
      </c>
      <c r="R1789">
        <f>Q1789*P1789*O1789</f>
        <v>4713045.9893355165</v>
      </c>
      <c r="S1789">
        <f>1/R1789</f>
        <v>2.1217700872487945E-7</v>
      </c>
    </row>
    <row r="1790" ht="16" customHeight="1" s="29">
      <c r="A1790" t="inlineStr">
        <is>
          <t>photovoltaic slanted-roof installation, 93 kWp, single-Si, panel, mounted, on roof</t>
        </is>
      </c>
      <c r="B1790" s="30">
        <f>M1790*S1790</f>
        <v>1.5146979747381175E-8</v>
      </c>
      <c r="C1790" t="inlineStr">
        <is>
          <t>CH</t>
        </is>
      </c>
      <c r="D1790" t="inlineStr">
        <is>
          <t>unit</t>
        </is>
      </c>
      <c r="F1790" t="inlineStr">
        <is>
          <t>technosphere</t>
        </is>
      </c>
      <c r="G1790" t="n">
        <v>0</v>
      </c>
      <c r="H1790" t="inlineStr">
        <is>
          <t>photovoltaic slanted-roof installation, 93 kWp, single-Si, panel, mounted, on roof</t>
        </is>
      </c>
      <c r="I1790" t="inlineStr">
        <is>
          <t>(2,2,1,1,1,3); Calculation with average annual yield and share of technologies. Lifetime: 30a.</t>
        </is>
      </c>
      <c r="K1790" t="inlineStr">
        <is>
          <t>commercial</t>
        </is>
      </c>
      <c r="L1790">
        <f>L1789</f>
        <v>0.82233248462317254</v>
      </c>
      <c r="M1790" s="30">
        <f>INDEX(parameters!$D$41:$AG$178,MATCH('PV (extension)'!B1769,parameters!$C$41:$C$178,0),MATCH('PV (extension)'!A1790,parameters!$D$5:$AG$5,0))/L1790</f>
        <v>7.1388412148941149E-2</v>
      </c>
      <c r="N1790" s="3" t="inlineStr">
        <is>
          <t>roof-top</t>
        </is>
      </c>
      <c r="O1790">
        <f>INDEX(parameters!$C$196:$EJ$198,MATCH('PV (extension)'!N1790,parameters!$B$196:$B$198,0),MATCH('PV (extension)'!B1769,parameters!$C$195:$EJ$195,0))</f>
        <v>1689.2637954607585</v>
      </c>
      <c r="P1790" t="n">
        <v>93</v>
      </c>
      <c r="Q1790" t="n">
        <v>30</v>
      </c>
      <c r="R1790">
        <f>Q1790*P1790*O1790</f>
        <v>4713045.9893355165</v>
      </c>
      <c r="S1790">
        <f>1/R1790</f>
        <v>2.1217700872487945E-7</v>
      </c>
    </row>
    <row r="1791" s="29">
      <c r="A1791" t="inlineStr">
        <is>
          <t>market for tap water</t>
        </is>
      </c>
      <c r="B1791" t="n">
        <v>0.0037026</v>
      </c>
      <c r="C1791" t="inlineStr">
        <is>
          <t>Europe without Switzerland</t>
        </is>
      </c>
      <c r="D1791" t="inlineStr">
        <is>
          <t>kilogram</t>
        </is>
      </c>
      <c r="F1791" t="inlineStr">
        <is>
          <t>technosphere</t>
        </is>
      </c>
      <c r="G1791" t="n">
        <v>0</v>
      </c>
      <c r="H1791" t="inlineStr">
        <is>
          <t>tap water</t>
        </is>
      </c>
      <c r="I1791" t="inlineStr">
        <is>
          <t>(2,2,1,1,1,3); Estimation 20l/m2 panel</t>
        </is>
      </c>
      <c r="M1791" s="30" t="n"/>
    </row>
    <row r="1792" s="29">
      <c r="A1792" t="inlineStr">
        <is>
          <t>treatment of wastewater, from residence, capacity 1.1E10l/year</t>
        </is>
      </c>
      <c r="B1792" t="n">
        <v>-3.3323e-06</v>
      </c>
      <c r="C1792" t="inlineStr">
        <is>
          <t>CH</t>
        </is>
      </c>
      <c r="D1792" t="inlineStr">
        <is>
          <t>cubic meter</t>
        </is>
      </c>
      <c r="F1792" t="inlineStr">
        <is>
          <t>technosphere</t>
        </is>
      </c>
      <c r="G1792" t="n">
        <v>0</v>
      </c>
      <c r="H1792" t="inlineStr">
        <is>
          <t>wastewater, from residence</t>
        </is>
      </c>
      <c r="I1792" t="inlineStr">
        <is>
          <t>(2,2,1,1,1,3); Estimation 20l/m2 panel</t>
        </is>
      </c>
      <c r="M1792" s="30" t="n"/>
    </row>
    <row r="1793" s="29">
      <c r="M1793" s="30" t="n"/>
    </row>
    <row r="1794" customFormat="1" s="28">
      <c r="A1794" s="28" t="inlineStr">
        <is>
          <t>Activity</t>
        </is>
      </c>
      <c r="B1794" s="28" t="inlineStr">
        <is>
          <t>electricity production, photovoltaic</t>
        </is>
      </c>
      <c r="M1794" s="30" t="n"/>
    </row>
    <row r="1795">
      <c r="A1795" t="inlineStr">
        <is>
          <t>comment</t>
        </is>
      </c>
      <c r="B179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")&amp;HLOOKUP(B1796,parameters!$C$195:$EJ$198,2,0)&amp;" kWh/kWp.
Annual output, Facade: "&amp;HLOOKUP(B1796,parameters!$C$195:$EJ$198,3,0)&amp;" kWh/kWp.
Annual output, Open-ground: "&amp;HLOOKUP(B1796,parameters!$C$195:$EJ$198,4,0)&amp;_xlfn._LONGTEXT("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")&amp;VLOOKUP(B1796,'extension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1689.26379546076 kWh/kWp.
Annual output, Facade: 1186.07883511075 kWh/kWp.
Annual output, Open-ground: 1797.08914410719 kWh/kWp.
Amount of solar energy transformed to electricity. Waste heat emission due to losses of electricity in the system.
Technology:  Electricity production with grid-connected photovoltaic power plants.
Time period:  Time of publications
Production volume: 1882.019 GWh in 2025.
Sampling:  Statistical data and model calculations
Extrapolations:  Use of PV technology data investigated for other countries (Switzerland). Correction of average yield with Swiss data.
Uncertainty:  None
Author: Romain Sacchi, PSI, romain.sacchi@psi.ch</v>
      </c>
      <c r="M1795" s="30" t="n"/>
    </row>
    <row r="1796" s="29">
      <c r="A1796" t="inlineStr">
        <is>
          <t>location</t>
        </is>
      </c>
      <c r="B1796" t="inlineStr">
        <is>
          <t>QA</t>
        </is>
      </c>
    </row>
    <row r="1797" s="29">
      <c r="A1797" t="inlineStr">
        <is>
          <t>production amount</t>
        </is>
      </c>
      <c r="B1797" t="n">
        <v>1</v>
      </c>
    </row>
    <row r="1798" s="29">
      <c r="A1798" t="inlineStr">
        <is>
          <t>reference product</t>
        </is>
      </c>
      <c r="B1798" t="inlineStr">
        <is>
          <t>electricity, low voltage</t>
        </is>
      </c>
    </row>
    <row r="1799" s="29">
      <c r="A1799" t="inlineStr">
        <is>
          <t>source</t>
        </is>
      </c>
      <c r="B179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00" s="29">
      <c r="A1800" t="inlineStr">
        <is>
          <t>type</t>
        </is>
      </c>
      <c r="B1800" t="inlineStr">
        <is>
          <t>process</t>
        </is>
      </c>
    </row>
    <row r="1801" s="29">
      <c r="A1801" t="inlineStr">
        <is>
          <t>unit</t>
        </is>
      </c>
      <c r="B1801" t="inlineStr">
        <is>
          <t>kilowatt hour</t>
        </is>
      </c>
    </row>
    <row r="1802" s="29">
      <c r="A1802" t="inlineStr">
        <is>
          <t>Exchanges</t>
        </is>
      </c>
    </row>
    <row r="1803" customFormat="1" s="28">
      <c r="A1803" s="28" t="inlineStr">
        <is>
          <t>name</t>
        </is>
      </c>
      <c r="B1803" s="28" t="inlineStr">
        <is>
          <t>amount</t>
        </is>
      </c>
      <c r="C1803" s="28" t="inlineStr">
        <is>
          <t>location</t>
        </is>
      </c>
      <c r="D1803" s="28" t="inlineStr">
        <is>
          <t>unit</t>
        </is>
      </c>
      <c r="E1803" s="28" t="inlineStr">
        <is>
          <t>categories</t>
        </is>
      </c>
      <c r="F1803" s="28" t="inlineStr">
        <is>
          <t>type</t>
        </is>
      </c>
      <c r="G1803" s="28" t="inlineStr">
        <is>
          <t>uncertainty type</t>
        </is>
      </c>
      <c r="H1803" s="28" t="inlineStr">
        <is>
          <t>loc</t>
        </is>
      </c>
      <c r="I1803" s="28" t="inlineStr">
        <is>
          <t>scale</t>
        </is>
      </c>
      <c r="J1803" s="28" t="inlineStr">
        <is>
          <t>comment</t>
        </is>
      </c>
      <c r="K1803" s="28" t="inlineStr">
        <is>
          <t>negative</t>
        </is>
      </c>
      <c r="L1803" s="28" t="inlineStr">
        <is>
          <t>reference product</t>
        </is>
      </c>
      <c r="M1803" s="28" t="inlineStr">
        <is>
          <t>production volume</t>
        </is>
      </c>
      <c r="N1803" s="28" t="inlineStr">
        <is>
          <t>scope</t>
        </is>
      </c>
      <c r="O1803" s="28" t="inlineStr">
        <is>
          <t>scope share</t>
        </is>
      </c>
      <c r="P1803" s="28" t="inlineStr">
        <is>
          <t>tech share</t>
        </is>
      </c>
      <c r="Q1803" s="28" t="inlineStr">
        <is>
          <t>installation</t>
        </is>
      </c>
      <c r="R1803" s="28" t="inlineStr">
        <is>
          <t>productivity</t>
        </is>
      </c>
      <c r="S1803" s="28" t="inlineStr">
        <is>
          <t>kWp</t>
        </is>
      </c>
      <c r="T1803" s="28" t="inlineStr">
        <is>
          <t>lifetime</t>
        </is>
      </c>
      <c r="U1803" s="28" t="inlineStr">
        <is>
          <t>lifetime production</t>
        </is>
      </c>
      <c r="V1803" s="28" t="inlineStr">
        <is>
          <t>inverted lifetime production</t>
        </is>
      </c>
    </row>
    <row r="1804" s="29">
      <c r="A1804" t="inlineStr">
        <is>
          <t>Energy, solar, converted</t>
        </is>
      </c>
      <c r="B1804" t="n">
        <v>3.8503</v>
      </c>
      <c r="D1804" t="inlineStr">
        <is>
          <t>megajoule</t>
        </is>
      </c>
      <c r="E1804" t="inlineStr">
        <is>
          <t>natural resource::in air</t>
        </is>
      </c>
      <c r="F1804" t="inlineStr">
        <is>
          <t>biosphere</t>
        </is>
      </c>
      <c r="G1804" t="n">
        <v>2</v>
      </c>
      <c r="H1804" t="n">
        <v>1.348151067341848</v>
      </c>
      <c r="I1804" t="n">
        <v>0.04340984597628009</v>
      </c>
      <c r="J1804" t="inlineStr">
        <is>
          <t>(2,2,1,1,1,3); Energy loss in the system</t>
        </is>
      </c>
    </row>
    <row r="1805" s="29">
      <c r="A1805" t="inlineStr">
        <is>
          <t>Heat, waste</t>
        </is>
      </c>
      <c r="B1805" t="n">
        <v>0.25027</v>
      </c>
      <c r="D1805" t="inlineStr">
        <is>
          <t>megajoule</t>
        </is>
      </c>
      <c r="E1805" t="inlineStr">
        <is>
          <t>air</t>
        </is>
      </c>
      <c r="F1805" t="inlineStr">
        <is>
          <t>biosphere</t>
        </is>
      </c>
      <c r="G1805" t="n">
        <v>2</v>
      </c>
      <c r="H1805" t="n">
        <v>-1.385214943900327</v>
      </c>
      <c r="I1805" t="n">
        <v>0.02439508208471609</v>
      </c>
      <c r="J1805" t="inlineStr">
        <is>
          <t>(1,na,na,na,na,na); Calculation</t>
        </is>
      </c>
    </row>
    <row r="1806" s="29">
      <c r="A1806" t="inlineStr">
        <is>
          <t>electricity production, photovoltaic</t>
        </is>
      </c>
      <c r="B1806" t="n">
        <v>1</v>
      </c>
      <c r="C1806" t="inlineStr">
        <is>
          <t>QA</t>
        </is>
      </c>
      <c r="D1806" t="inlineStr">
        <is>
          <t>kilowatt hour</t>
        </is>
      </c>
      <c r="E1806" t="inlineStr">
        <is>
          <t>photovoltaic::power plants</t>
        </is>
      </c>
      <c r="F1806" t="inlineStr">
        <is>
          <t>production</t>
        </is>
      </c>
      <c r="G1806" t="n">
        <v>0</v>
      </c>
      <c r="H1806" t="n">
        <v>1</v>
      </c>
      <c r="L1806" t="inlineStr">
        <is>
          <t>electricity, low voltage</t>
        </is>
      </c>
      <c r="M1806">
        <f>VLOOKUP(C1806,'extension - production vol'!$B$6:$D$235,3,0)</f>
        <v>1882.019</v>
      </c>
    </row>
    <row r="1807" ht="16" customHeight="1" s="29">
      <c r="A1807" t="inlineStr">
        <is>
          <t>photovoltaic flat-roof installation, 156 kWp, multi-Si, on roof</t>
        </is>
      </c>
      <c r="B1807" s="30">
        <f>P1807*V1807</f>
        <v>1.2770971056202298E-8</v>
      </c>
      <c r="C1807" t="inlineStr">
        <is>
          <t>CH</t>
        </is>
      </c>
      <c r="D1807" t="inlineStr">
        <is>
          <t>unit</t>
        </is>
      </c>
      <c r="F1807" t="inlineStr">
        <is>
          <t>technosphere</t>
        </is>
      </c>
      <c r="G1807" t="n">
        <v>2</v>
      </c>
      <c r="H1807" t="n">
        <v>-18.46800298604678</v>
      </c>
      <c r="I1807" t="n">
        <v>0.09798894162072011</v>
      </c>
      <c r="J1807" t="inlineStr">
        <is>
          <t>(2,2,1,1,1,3); Calculation with average annual yield and share of technologies. Lifetime: 30a.</t>
        </is>
      </c>
      <c r="L1807" t="inlineStr">
        <is>
          <t>photovoltaic flat-roof installation, 156 kWp, multi-Si, on roof</t>
        </is>
      </c>
      <c r="N1807" t="inlineStr">
        <is>
          <t>all</t>
        </is>
      </c>
      <c r="O1807" t="n">
        <v>1</v>
      </c>
      <c r="P1807" s="30">
        <f>INDEX(parameters!$D$41:$AG$178,MATCH('PV (extension)'!B1796,parameters!$C$41:$C$178,0),MATCH('PV (extension)'!A1807,parameters!$D$5:$AG$5,0))/O1807</f>
        <v>0.10096416269840058</v>
      </c>
      <c r="Q1807" s="3" t="inlineStr">
        <is>
          <t>roof-top</t>
        </is>
      </c>
      <c r="R1807">
        <f>INDEX(parameters!$C$196:$EJ$198,MATCH('PV (extension)'!Q1807,parameters!$B$196:$B$198,0),MATCH('PV (extension)'!B1796,parameters!$C$195:$EJ$195,0))</f>
        <v>1689.2637954607585</v>
      </c>
      <c r="S1807" t="n">
        <v>156</v>
      </c>
      <c r="T1807" t="n">
        <v>30</v>
      </c>
      <c r="U1807">
        <f>T1807*S1807*R1807</f>
        <v>7905754.5627563493</v>
      </c>
      <c r="V1807">
        <f>1/U1807</f>
        <v>1.2649013981675508E-7</v>
      </c>
    </row>
    <row r="1808" ht="16" customHeight="1" s="29">
      <c r="A1808" t="inlineStr">
        <is>
          <t>photovoltaic flat-roof installation, 156 kWp, single-Si, on roof</t>
        </is>
      </c>
      <c r="B1808" s="30">
        <f>P1808*V1808</f>
        <v>6.6710924106150445E-9</v>
      </c>
      <c r="C1808" t="inlineStr">
        <is>
          <t>CH</t>
        </is>
      </c>
      <c r="D1808" t="inlineStr">
        <is>
          <t>unit</t>
        </is>
      </c>
      <c r="F1808" t="inlineStr">
        <is>
          <t>technosphere</t>
        </is>
      </c>
      <c r="G1808" t="n">
        <v>2</v>
      </c>
      <c r="H1808" t="n">
        <v>-19.10362020104489</v>
      </c>
      <c r="I1808" t="n">
        <v>0.09798894162072011</v>
      </c>
      <c r="J1808" t="inlineStr">
        <is>
          <t>(2,2,1,1,1,3); Calculation with average annual yield and share of technologies. Lifetime: 30a.</t>
        </is>
      </c>
      <c r="L1808" t="inlineStr">
        <is>
          <t>photovoltaic flat-roof installation, 156 kWp, single-Si, on roof</t>
        </is>
      </c>
      <c r="N1808" t="inlineStr">
        <is>
          <t>all</t>
        </is>
      </c>
      <c r="O1808" t="n">
        <v>1</v>
      </c>
      <c r="P1808" s="30">
        <f>INDEX(parameters!$D$41:$AG$178,MATCH('PV (extension)'!B1796,parameters!$C$41:$C$178,0),MATCH('PV (extension)'!A1808,parameters!$D$5:$AG$5,0))/O1808</f>
        <v>5.2740019263789135E-2</v>
      </c>
      <c r="Q1808" s="3" t="inlineStr">
        <is>
          <t>roof-top</t>
        </is>
      </c>
      <c r="R1808">
        <f>INDEX(parameters!$C$196:$EJ$198,MATCH('PV (extension)'!Q1808,parameters!$B$196:$B$198,0),MATCH('PV (extension)'!B1796,parameters!$C$195:$EJ$195,0))</f>
        <v>1689.2637954607585</v>
      </c>
      <c r="S1808" t="n">
        <v>156</v>
      </c>
      <c r="T1808" t="n">
        <v>30</v>
      </c>
      <c r="U1808">
        <f>T1808*S1808*R1808</f>
        <v>7905754.5627563493</v>
      </c>
      <c r="V1808">
        <f>1/U1808</f>
        <v>1.2649013981675508E-7</v>
      </c>
    </row>
    <row r="1809" ht="16" customHeight="1" s="29">
      <c r="A1809" t="inlineStr">
        <is>
          <t>photovoltaic slanted-roof installation, 3 kWp, CIS, laminated, integrated, on roof</t>
        </is>
      </c>
      <c r="B1809" s="30">
        <f>P1809*V1809</f>
        <v>5.9830550507137931E-9</v>
      </c>
      <c r="C1809" t="inlineStr">
        <is>
          <t>CH</t>
        </is>
      </c>
      <c r="D1809" t="inlineStr">
        <is>
          <t>unit</t>
        </is>
      </c>
      <c r="F1809" t="inlineStr">
        <is>
          <t>technosphere</t>
        </is>
      </c>
      <c r="G1809" t="n">
        <v>2</v>
      </c>
      <c r="H1809" t="n">
        <v>-19.69743931800395</v>
      </c>
      <c r="I1809" t="n">
        <v>0.09798894162072011</v>
      </c>
      <c r="J1809" t="inlineStr">
        <is>
          <t>(2,2,1,1,1,3); Calculation with average annual yield and share of technologies. Lifetime: 30a.</t>
        </is>
      </c>
      <c r="L1809" t="inlineStr">
        <is>
          <t>photovoltaic slanted-roof installation, 3 kWp, CIS, laminated, integrated, on roof</t>
        </is>
      </c>
      <c r="N1809" t="inlineStr">
        <is>
          <t>all</t>
        </is>
      </c>
      <c r="O1809" t="n">
        <v>1</v>
      </c>
      <c r="P1809" s="30">
        <f>INDEX(parameters!$D$41:$AG$178,MATCH('PV (extension)'!B1796,parameters!$C$41:$C$178,0),MATCH('PV (extension)'!A1809,parameters!$D$5:$AG$5,0))/O1809</f>
        <v>9.0962624550774995E-4</v>
      </c>
      <c r="Q1809" s="3" t="inlineStr">
        <is>
          <t>roof-top</t>
        </is>
      </c>
      <c r="R1809">
        <f>INDEX(parameters!$C$196:$EJ$198,MATCH('PV (extension)'!Q1809,parameters!$B$196:$B$198,0),MATCH('PV (extension)'!B1796,parameters!$C$195:$EJ$195,0))</f>
        <v>1689.2637954607585</v>
      </c>
      <c r="S1809" t="n">
        <v>3</v>
      </c>
      <c r="T1809" t="n">
        <v>30</v>
      </c>
      <c r="U1809">
        <f>T1809*S1809*R1809</f>
        <v>152033.74159146828</v>
      </c>
      <c r="V1809">
        <f>1/U1809</f>
        <v>6.5774872704712628E-6</v>
      </c>
    </row>
    <row r="1810" ht="16" customHeight="1" s="29">
      <c r="A1810" t="inlineStr">
        <is>
          <t>photovoltaic slanted-roof installation, 3 kWp, CdTe, panel, mounted, on roof</t>
        </is>
      </c>
      <c r="B1810" s="30">
        <f>P1810*V1810</f>
        <v>3.9023316751780644E-8</v>
      </c>
      <c r="C1810" t="inlineStr">
        <is>
          <t>CH</t>
        </is>
      </c>
      <c r="D1810" t="inlineStr">
        <is>
          <t>unit</t>
        </is>
      </c>
      <c r="F1810" t="inlineStr">
        <is>
          <t>technosphere</t>
        </is>
      </c>
      <c r="G1810" t="n">
        <v>2</v>
      </c>
      <c r="H1810" t="n">
        <v>-16.69297991102503</v>
      </c>
      <c r="I1810" t="n">
        <v>0.09798894162072011</v>
      </c>
      <c r="J1810" t="inlineStr">
        <is>
          <t>(2,2,1,1,1,3); Calculation with average annual yield and share of technologies. Lifetime: 30a.</t>
        </is>
      </c>
      <c r="L1810" t="inlineStr">
        <is>
          <t>photovoltaic slanted-roof installation, 3 kWp, CdTe, panel, mounted, on roof</t>
        </is>
      </c>
      <c r="N1810" t="inlineStr">
        <is>
          <t>all</t>
        </is>
      </c>
      <c r="O1810" t="n">
        <v>1</v>
      </c>
      <c r="P1810" s="30">
        <f>INDEX(parameters!$D$41:$AG$178,MATCH('PV (extension)'!B1796,parameters!$C$41:$C$178,0),MATCH('PV (extension)'!A1810,parameters!$D$5:$AG$5,0))/O1810</f>
        <v>5.9328608550822341E-3</v>
      </c>
      <c r="Q1810" s="3" t="inlineStr">
        <is>
          <t>roof-top</t>
        </is>
      </c>
      <c r="R1810">
        <f>INDEX(parameters!$C$196:$EJ$198,MATCH('PV (extension)'!Q1810,parameters!$B$196:$B$198,0),MATCH('PV (extension)'!B1796,parameters!$C$195:$EJ$195,0))</f>
        <v>1689.2637954607585</v>
      </c>
      <c r="S1810" t="n">
        <v>3</v>
      </c>
      <c r="T1810" t="n">
        <v>30</v>
      </c>
      <c r="U1810">
        <f>T1810*S1810*R1810</f>
        <v>152033.74159146828</v>
      </c>
      <c r="V1810">
        <f>1/U1810</f>
        <v>6.5774872704712628E-6</v>
      </c>
    </row>
    <row r="1811" ht="16" customHeight="1" s="29">
      <c r="A1811" t="inlineStr">
        <is>
          <t>photovoltaic slanted-roof installation, 3 kWp, micro-Si, laminated, integrated, on roof</t>
        </is>
      </c>
      <c r="B1811" s="30">
        <f>P1811*V1811</f>
        <v>6.0466578517115006E-10</v>
      </c>
      <c r="C1811" t="inlineStr">
        <is>
          <t>RER</t>
        </is>
      </c>
      <c r="D1811" t="inlineStr">
        <is>
          <t>unit</t>
        </is>
      </c>
      <c r="F1811" t="inlineStr">
        <is>
          <t>technosphere</t>
        </is>
      </c>
      <c r="G1811" t="n">
        <v>2</v>
      </c>
      <c r="H1811" t="n">
        <v>-21.54326959350907</v>
      </c>
      <c r="I1811" t="n">
        <v>0.09798894162072011</v>
      </c>
      <c r="J1811" t="inlineStr">
        <is>
          <t>(2,2,1,1,1,3); Calculation with average annual yield and share of technologies. Lifetime: 30a.</t>
        </is>
      </c>
      <c r="L1811" t="inlineStr">
        <is>
          <t>photovoltaic slanted-roof installation, 3 kWp, micro-Si, laminated, integrated, on roof</t>
        </is>
      </c>
      <c r="N1811" t="inlineStr">
        <is>
          <t>all</t>
        </is>
      </c>
      <c r="O1811" t="n">
        <v>1</v>
      </c>
      <c r="P1811" s="30">
        <f>INDEX(parameters!$D$41:$AG$178,MATCH('PV (extension)'!B1796,parameters!$C$41:$C$178,0),MATCH('PV (extension)'!A1811,parameters!$D$5:$AG$5,0))/O1811</f>
        <v>9.1929601731912907E-5</v>
      </c>
      <c r="Q1811" s="3" t="inlineStr">
        <is>
          <t>roof-top</t>
        </is>
      </c>
      <c r="R1811">
        <f>INDEX(parameters!$C$196:$EJ$198,MATCH('PV (extension)'!Q1811,parameters!$B$196:$B$198,0),MATCH('PV (extension)'!B1796,parameters!$C$195:$EJ$195,0))</f>
        <v>1689.2637954607585</v>
      </c>
      <c r="S1811" t="n">
        <v>3</v>
      </c>
      <c r="T1811" t="n">
        <v>30</v>
      </c>
      <c r="U1811">
        <f>T1811*S1811*R1811</f>
        <v>152033.74159146828</v>
      </c>
      <c r="V1811">
        <f>1/U1811</f>
        <v>6.5774872704712628E-6</v>
      </c>
    </row>
    <row r="1812" ht="16" customHeight="1" s="29">
      <c r="A1812" t="inlineStr">
        <is>
          <t>photovoltaic slanted-roof installation, 3 kWp, micro-Si, panel, mounted, on roof</t>
        </is>
      </c>
      <c r="B1812" s="30">
        <f>P1812*V1812</f>
        <v>1.0512009715572957E-8</v>
      </c>
      <c r="C1812" t="inlineStr">
        <is>
          <t>RER</t>
        </is>
      </c>
      <c r="D1812" t="inlineStr">
        <is>
          <t>unit</t>
        </is>
      </c>
      <c r="F1812" t="inlineStr">
        <is>
          <t>technosphere</t>
        </is>
      </c>
      <c r="G1812" t="n">
        <v>2</v>
      </c>
      <c r="H1812" t="n">
        <v>-18.72987249989203</v>
      </c>
      <c r="I1812" t="n">
        <v>0.09798894162072011</v>
      </c>
      <c r="J1812" t="inlineStr">
        <is>
          <t>(2,2,1,1,1,3); Calculation with average annual yield and share of technologies. Lifetime: 30a.</t>
        </is>
      </c>
      <c r="L1812" t="inlineStr">
        <is>
          <t>photovoltaic slanted-roof installation, 3 kWp, micro-Si, panel, mounted, on roof</t>
        </is>
      </c>
      <c r="N1812" t="inlineStr">
        <is>
          <t>all</t>
        </is>
      </c>
      <c r="O1812" t="n">
        <v>1</v>
      </c>
      <c r="P1812" s="30">
        <f>INDEX(parameters!$D$41:$AG$178,MATCH('PV (extension)'!B1796,parameters!$C$41:$C$178,0),MATCH('PV (extension)'!A1812,parameters!$D$5:$AG$5,0))/O1812</f>
        <v>1.5981801687044229E-3</v>
      </c>
      <c r="Q1812" s="3" t="inlineStr">
        <is>
          <t>roof-top</t>
        </is>
      </c>
      <c r="R1812">
        <f>INDEX(parameters!$C$196:$EJ$198,MATCH('PV (extension)'!Q1812,parameters!$B$196:$B$198,0),MATCH('PV (extension)'!B1796,parameters!$C$195:$EJ$195,0))</f>
        <v>1689.2637954607585</v>
      </c>
      <c r="S1812" t="n">
        <v>3</v>
      </c>
      <c r="T1812" t="n">
        <v>30</v>
      </c>
      <c r="U1812">
        <f>T1812*S1812*R1812</f>
        <v>152033.74159146828</v>
      </c>
      <c r="V1812">
        <f>1/U1812</f>
        <v>6.5774872704712628E-6</v>
      </c>
    </row>
    <row r="1813" s="29">
      <c r="A1813" t="inlineStr">
        <is>
          <t>photovoltaic open ground installation, 570 kWp, CIS, on open ground</t>
        </is>
      </c>
      <c r="B1813" s="30">
        <f>P1813*V1813</f>
        <v>3.2880286319300124E-10</v>
      </c>
      <c r="C1813" t="inlineStr">
        <is>
          <t>RER</t>
        </is>
      </c>
      <c r="D1813" t="inlineStr">
        <is>
          <t>unit</t>
        </is>
      </c>
      <c r="F1813" t="inlineStr">
        <is>
          <t>technosphere</t>
        </is>
      </c>
      <c r="G1813" t="n">
        <v>2</v>
      </c>
      <c r="H1813" t="n">
        <v>-21.66656811806742</v>
      </c>
      <c r="I1813" t="n">
        <v>0.09798894162072011</v>
      </c>
      <c r="J1813" t="inlineStr">
        <is>
          <t>(2,2,1,1,1,3); Calculation with average annual yield and share of technologies. Lifetime: 30a.</t>
        </is>
      </c>
      <c r="L1813" t="inlineStr">
        <is>
          <t>photovoltaic open ground installation, 570 kWp, CIS, on open ground</t>
        </is>
      </c>
      <c r="N1813" t="inlineStr">
        <is>
          <t>all</t>
        </is>
      </c>
      <c r="O1813" t="n">
        <v>1</v>
      </c>
      <c r="P1813" s="30">
        <f>INDEX(parameters!$D$41:$AG$178,MATCH('PV (extension)'!B1796,parameters!$C$41:$C$178,0),MATCH('PV (extension)'!A1813,parameters!$D$5:$AG$5,0))/O1813</f>
        <v>1.0104185757523119E-2</v>
      </c>
      <c r="Q1813" t="inlineStr">
        <is>
          <t>central</t>
        </is>
      </c>
      <c r="R1813">
        <f>INDEX(parameters!$C$196:$EJ$198,MATCH('PV (extension)'!Q1813,parameters!$B$196:$B$198,0),MATCH('PV (extension)'!B1796,parameters!$C$195:$EJ$195,0))</f>
        <v>1797.0891441071899</v>
      </c>
      <c r="S1813" t="n">
        <v>570</v>
      </c>
      <c r="T1813" t="n">
        <v>30</v>
      </c>
      <c r="U1813">
        <f>T1813*S1813*R1813</f>
        <v>30730224.364232946</v>
      </c>
      <c r="V1813">
        <f>1/U1813</f>
        <v>3.2541252811805199E-8</v>
      </c>
    </row>
    <row r="1814" s="29">
      <c r="A1814" t="inlineStr">
        <is>
          <t>photovoltaic open ground installation, 570 kWp, CdTe, on open ground</t>
        </is>
      </c>
      <c r="B1814" s="30">
        <f>P1814*V1814</f>
        <v>2.4153604871902107E-9</v>
      </c>
      <c r="C1814" t="inlineStr">
        <is>
          <t>RER</t>
        </is>
      </c>
      <c r="D1814" t="inlineStr">
        <is>
          <t>unit</t>
        </is>
      </c>
      <c r="F1814" t="inlineStr">
        <is>
          <t>technosphere</t>
        </is>
      </c>
      <c r="G1814" t="n">
        <v>2</v>
      </c>
      <c r="H1814" t="n">
        <v>-21.47552628199886</v>
      </c>
      <c r="I1814" t="n">
        <v>0.09798894162072011</v>
      </c>
      <c r="J1814" t="inlineStr">
        <is>
          <t>(2,2,1,1,1,3); Calculation with average annual yield and share of technologies. Lifetime: 30a.</t>
        </is>
      </c>
      <c r="L1814" t="inlineStr">
        <is>
          <t>photovoltaic open ground installation, 570 kWp, CdTe, on open ground</t>
        </is>
      </c>
      <c r="N1814" t="inlineStr">
        <is>
          <t>all</t>
        </is>
      </c>
      <c r="O1814" t="n">
        <v>1</v>
      </c>
      <c r="P1814" s="30">
        <f>INDEX(parameters!$D$41:$AG$178,MATCH('PV (extension)'!B1796,parameters!$C$41:$C$178,0),MATCH('PV (extension)'!A1814,parameters!$D$5:$AG$5,0))/O1814</f>
        <v>7.4224569691858172E-2</v>
      </c>
      <c r="Q1814" t="inlineStr">
        <is>
          <t>central</t>
        </is>
      </c>
      <c r="R1814">
        <f>INDEX(parameters!$C$196:$EJ$198,MATCH('PV (extension)'!Q1814,parameters!$B$196:$B$198,0),MATCH('PV (extension)'!B1796,parameters!$C$195:$EJ$195,0))</f>
        <v>1797.0891441071899</v>
      </c>
      <c r="S1814" t="n">
        <v>570</v>
      </c>
      <c r="T1814" t="n">
        <v>30</v>
      </c>
      <c r="U1814">
        <f>T1814*S1814*R1814</f>
        <v>30730224.364232946</v>
      </c>
      <c r="V1814">
        <f>1/U1814</f>
        <v>3.2541252811805199E-8</v>
      </c>
    </row>
    <row r="1815" s="29">
      <c r="A1815" t="inlineStr">
        <is>
          <t>photovoltaic open ground installation, 570 kWp, micro-Si, on open ground</t>
        </is>
      </c>
      <c r="B1815" s="30">
        <f>P1815*V1815</f>
        <v>2.5601107185360357E-11</v>
      </c>
      <c r="C1815" t="inlineStr">
        <is>
          <t>RER</t>
        </is>
      </c>
      <c r="D1815" t="inlineStr">
        <is>
          <t>unit</t>
        </is>
      </c>
      <c r="F1815" t="inlineStr">
        <is>
          <t>technosphere</t>
        </is>
      </c>
      <c r="G1815" t="n">
        <v>2</v>
      </c>
      <c r="H1815" t="n">
        <v>-23.51240679473371</v>
      </c>
      <c r="I1815" t="n">
        <v>0.09798894162072011</v>
      </c>
      <c r="J1815" t="inlineStr">
        <is>
          <t>(2,2,1,1,1,3); Calculation with average annual yield and share of technologies. Lifetime: 30a.</t>
        </is>
      </c>
      <c r="L1815" t="inlineStr">
        <is>
          <t>photovoltaic open ground installation, 570 kWp, micro-Si, on open ground</t>
        </is>
      </c>
      <c r="N1815" t="inlineStr">
        <is>
          <t>all</t>
        </is>
      </c>
      <c r="O1815" t="n">
        <v>1</v>
      </c>
      <c r="P1815" s="30">
        <f>INDEX(parameters!$D$41:$AG$178,MATCH('PV (extension)'!B1796,parameters!$C$41:$C$178,0),MATCH('PV (extension)'!A1815,parameters!$D$5:$AG$5,0))/O1815</f>
        <v>7.867277677789E-4</v>
      </c>
      <c r="Q1815" t="inlineStr">
        <is>
          <t>central</t>
        </is>
      </c>
      <c r="R1815">
        <f>INDEX(parameters!$C$196:$EJ$198,MATCH('PV (extension)'!Q1815,parameters!$B$196:$B$198,0),MATCH('PV (extension)'!B1796,parameters!$C$195:$EJ$195,0))</f>
        <v>1797.0891441071899</v>
      </c>
      <c r="S1815" t="n">
        <v>570</v>
      </c>
      <c r="T1815" t="n">
        <v>30</v>
      </c>
      <c r="U1815">
        <f>T1815*S1815*R1815</f>
        <v>30730224.364232946</v>
      </c>
      <c r="V1815">
        <f>1/U1815</f>
        <v>3.2541252811805199E-8</v>
      </c>
    </row>
    <row r="1816" s="29">
      <c r="A1816" t="inlineStr">
        <is>
          <t>photovoltaic open ground installation, 570 kWp, multi-Si, on open ground</t>
        </is>
      </c>
      <c r="B1816" s="30">
        <f>P1816*V1816</f>
        <v>8.5673901383601553E-9</v>
      </c>
      <c r="C1816" t="inlineStr">
        <is>
          <t>RER</t>
        </is>
      </c>
      <c r="D1816" t="inlineStr">
        <is>
          <t>unit</t>
        </is>
      </c>
      <c r="F1816" t="inlineStr">
        <is>
          <t>technosphere</t>
        </is>
      </c>
      <c r="G1816" t="n">
        <v>2</v>
      </c>
      <c r="H1816" t="n">
        <v>-18.20082258362968</v>
      </c>
      <c r="I1816" t="n">
        <v>0.09798894162072011</v>
      </c>
      <c r="J1816" t="inlineStr">
        <is>
          <t>(2,2,1,1,1,3); Calculation with average annual yield and share of technologies. Lifetime: 30a.</t>
        </is>
      </c>
      <c r="L1816" t="inlineStr">
        <is>
          <t>photovoltaic open ground installation, 570 kWp, multi-Si, on open ground</t>
        </is>
      </c>
      <c r="N1816" t="inlineStr">
        <is>
          <t>all</t>
        </is>
      </c>
      <c r="O1816" t="n">
        <v>1</v>
      </c>
      <c r="P1816" s="30">
        <f>INDEX(parameters!$D$41:$AG$178,MATCH('PV (extension)'!B1796,parameters!$C$41:$C$178,0),MATCH('PV (extension)'!A1816,parameters!$D$5:$AG$5,0))/O1816</f>
        <v>0.2632778211677243</v>
      </c>
      <c r="Q1816" t="inlineStr">
        <is>
          <t>central</t>
        </is>
      </c>
      <c r="R1816">
        <f>INDEX(parameters!$C$196:$EJ$198,MATCH('PV (extension)'!Q1816,parameters!$B$196:$B$198,0),MATCH('PV (extension)'!B1796,parameters!$C$195:$EJ$195,0))</f>
        <v>1797.0891441071899</v>
      </c>
      <c r="S1816" t="n">
        <v>570</v>
      </c>
      <c r="T1816" t="n">
        <v>30</v>
      </c>
      <c r="U1816">
        <f>T1816*S1816*R1816</f>
        <v>30730224.364232946</v>
      </c>
      <c r="V1816">
        <f>1/U1816</f>
        <v>3.2541252811805199E-8</v>
      </c>
    </row>
    <row r="1817" s="29">
      <c r="A1817" t="inlineStr">
        <is>
          <t>photovoltaic open ground installation, 570 kWp, single-Si, on open ground</t>
        </is>
      </c>
      <c r="B1817" s="30">
        <f>P1817*V1817</f>
        <v>4.5445125772408605E-9</v>
      </c>
      <c r="C1817" t="inlineStr">
        <is>
          <t>RER</t>
        </is>
      </c>
      <c r="D1817" t="inlineStr">
        <is>
          <t>unit</t>
        </is>
      </c>
      <c r="F1817" t="inlineStr">
        <is>
          <t>technosphere</t>
        </is>
      </c>
      <c r="G1817" t="n">
        <v>2</v>
      </c>
      <c r="H1817" t="n">
        <v>-18.8364689523836</v>
      </c>
      <c r="I1817" t="n">
        <v>0.09798894162072011</v>
      </c>
      <c r="J1817" t="inlineStr">
        <is>
          <t>(2,2,1,1,1,3); Calculation with average annual yield and share of technologies. Lifetime: 30a.</t>
        </is>
      </c>
      <c r="L1817" t="inlineStr">
        <is>
          <t>photovoltaic open ground installation, 570 kWp, single-Si, on open ground</t>
        </is>
      </c>
      <c r="N1817" t="inlineStr">
        <is>
          <t>all</t>
        </is>
      </c>
      <c r="O1817" t="n">
        <v>1</v>
      </c>
      <c r="P1817" s="30">
        <f>INDEX(parameters!$D$41:$AG$178,MATCH('PV (extension)'!B1796,parameters!$C$41:$C$178,0),MATCH('PV (extension)'!A1817,parameters!$D$5:$AG$5,0))/O1817</f>
        <v>0.13965389112469015</v>
      </c>
      <c r="Q1817" t="inlineStr">
        <is>
          <t>central</t>
        </is>
      </c>
      <c r="R1817">
        <f>INDEX(parameters!$C$196:$EJ$198,MATCH('PV (extension)'!Q1817,parameters!$B$196:$B$198,0),MATCH('PV (extension)'!B1796,parameters!$C$195:$EJ$195,0))</f>
        <v>1797.0891441071899</v>
      </c>
      <c r="S1817" t="n">
        <v>570</v>
      </c>
      <c r="T1817" t="n">
        <v>30</v>
      </c>
      <c r="U1817">
        <f>T1817*S1817*R1817</f>
        <v>30730224.364232946</v>
      </c>
      <c r="V1817">
        <f>1/U1817</f>
        <v>3.2541252811805199E-8</v>
      </c>
    </row>
    <row r="1818" ht="16" customHeight="1" s="29">
      <c r="A1818" t="inlineStr">
        <is>
          <t>photovoltaic slanted-roof installation, 93 kWp, multi-Si, laminated, integrated, on roof</t>
        </is>
      </c>
      <c r="B1818" s="30">
        <f>P1818*V1818</f>
        <v>1.4023753463781955E-9</v>
      </c>
      <c r="C1818" t="inlineStr">
        <is>
          <t>CH</t>
        </is>
      </c>
      <c r="D1818" t="inlineStr">
        <is>
          <t>unit</t>
        </is>
      </c>
      <c r="F1818" t="inlineStr">
        <is>
          <t>technosphere</t>
        </is>
      </c>
      <c r="G1818" t="n">
        <v>2</v>
      </c>
      <c r="H1818" t="n">
        <v>-20.65878981776205</v>
      </c>
      <c r="I1818" t="n">
        <v>0.09798894162072011</v>
      </c>
      <c r="J1818" t="inlineStr">
        <is>
          <t>(2,2,1,1,1,3); Calculation with average annual yield and share of technologies. Lifetime: 30a.</t>
        </is>
      </c>
      <c r="L1818" t="inlineStr">
        <is>
          <t>photovoltaic slanted-roof installation, 93 kWp, multi-Si, laminated, integrated, on roof</t>
        </is>
      </c>
      <c r="N1818" t="inlineStr">
        <is>
          <t>all</t>
        </is>
      </c>
      <c r="O1818" t="n">
        <v>1</v>
      </c>
      <c r="P1818" s="30">
        <f>INDEX(parameters!$D$41:$AG$178,MATCH('PV (extension)'!B1796,parameters!$C$41:$C$178,0),MATCH('PV (extension)'!A1818,parameters!$D$5:$AG$5,0))/O1818</f>
        <v>6.6094595017907607E-3</v>
      </c>
      <c r="Q1818" s="3" t="inlineStr">
        <is>
          <t>roof-top</t>
        </is>
      </c>
      <c r="R1818">
        <f>INDEX(parameters!$C$196:$EJ$198,MATCH('PV (extension)'!Q1818,parameters!$B$196:$B$198,0),MATCH('PV (extension)'!B1796,parameters!$C$195:$EJ$195,0))</f>
        <v>1689.2637954607585</v>
      </c>
      <c r="S1818" t="n">
        <v>93</v>
      </c>
      <c r="T1818" t="n">
        <v>30</v>
      </c>
      <c r="U1818">
        <f>T1818*S1818*R1818</f>
        <v>4713045.9893355165</v>
      </c>
      <c r="V1818">
        <f>1/U1818</f>
        <v>2.1217700872487945E-7</v>
      </c>
    </row>
    <row r="1819" ht="16" customHeight="1" s="29">
      <c r="A1819" t="inlineStr">
        <is>
          <t>photovoltaic slanted-roof installation, 93 kWp, multi-Si, panel, mounted, on roof</t>
        </is>
      </c>
      <c r="B1819" s="30">
        <f>P1819*V1819</f>
        <v>2.3779311698119206E-8</v>
      </c>
      <c r="C1819" t="inlineStr">
        <is>
          <t>CH</t>
        </is>
      </c>
      <c r="D1819" t="inlineStr">
        <is>
          <t>unit</t>
        </is>
      </c>
      <c r="F1819" t="inlineStr">
        <is>
          <t>technosphere</t>
        </is>
      </c>
      <c r="G1819" t="n">
        <v>2</v>
      </c>
      <c r="H1819" t="n">
        <v>-17.84536035000586</v>
      </c>
      <c r="I1819" t="n">
        <v>0.09798894162072011</v>
      </c>
      <c r="J1819" t="inlineStr">
        <is>
          <t>(2,2,1,1,1,3); Calculation with average annual yield and share of technologies. Lifetime: 30a.</t>
        </is>
      </c>
      <c r="L1819" t="inlineStr">
        <is>
          <t>photovoltaic slanted-roof installation, 93 kWp, multi-Si, panel, mounted, on roof</t>
        </is>
      </c>
      <c r="N1819" t="inlineStr">
        <is>
          <t>all</t>
        </is>
      </c>
      <c r="O1819" t="n">
        <v>1</v>
      </c>
      <c r="P1819" s="30">
        <f>INDEX(parameters!$D$41:$AG$178,MATCH('PV (extension)'!B1796,parameters!$C$41:$C$178,0),MATCH('PV (extension)'!A1819,parameters!$D$5:$AG$5,0))/O1819</f>
        <v>0.11207298962797985</v>
      </c>
      <c r="Q1819" s="3" t="inlineStr">
        <is>
          <t>roof-top</t>
        </is>
      </c>
      <c r="R1819">
        <f>INDEX(parameters!$C$196:$EJ$198,MATCH('PV (extension)'!Q1819,parameters!$B$196:$B$198,0),MATCH('PV (extension)'!B1796,parameters!$C$195:$EJ$195,0))</f>
        <v>1689.2637954607585</v>
      </c>
      <c r="S1819" t="n">
        <v>93</v>
      </c>
      <c r="T1819" t="n">
        <v>30</v>
      </c>
      <c r="U1819">
        <f>T1819*S1819*R1819</f>
        <v>4713045.9893355165</v>
      </c>
      <c r="V1819">
        <f>1/U1819</f>
        <v>2.1217700872487945E-7</v>
      </c>
    </row>
    <row r="1820" ht="16" customHeight="1" s="29">
      <c r="A1820" t="inlineStr">
        <is>
          <t>photovoltaic slanted-roof installation, 93 kWp, single-Si, laminated, integrated, on roof</t>
        </is>
      </c>
      <c r="B1820" s="30">
        <f>P1820*V1820</f>
        <v>7.413563601411583E-10</v>
      </c>
      <c r="C1820" t="inlineStr">
        <is>
          <t>CH</t>
        </is>
      </c>
      <c r="D1820" t="inlineStr">
        <is>
          <t>unit</t>
        </is>
      </c>
      <c r="F1820" t="inlineStr">
        <is>
          <t>technosphere</t>
        </is>
      </c>
      <c r="G1820" t="n">
        <v>2</v>
      </c>
      <c r="H1820" t="n">
        <v>-21.2944254997521</v>
      </c>
      <c r="I1820" t="n">
        <v>0.09798894162072011</v>
      </c>
      <c r="J1820" t="inlineStr">
        <is>
          <t>(2,2,1,1,1,3); Calculation with average annual yield and share of technologies. Lifetime: 30a.</t>
        </is>
      </c>
      <c r="L1820" t="inlineStr">
        <is>
          <t>photovoltaic slanted-roof installation, 93 kWp, single-Si, laminated, integrated, on roof</t>
        </is>
      </c>
      <c r="N1820" t="inlineStr">
        <is>
          <t>all</t>
        </is>
      </c>
      <c r="O1820" t="n">
        <v>1</v>
      </c>
      <c r="P1820" s="30">
        <f>INDEX(parameters!$D$41:$AG$178,MATCH('PV (extension)'!B1796,parameters!$C$41:$C$178,0),MATCH('PV (extension)'!A1820,parameters!$D$5:$AG$5,0))/O1820</f>
        <v>3.4940466198316628E-3</v>
      </c>
      <c r="Q1820" s="3" t="inlineStr">
        <is>
          <t>roof-top</t>
        </is>
      </c>
      <c r="R1820">
        <f>INDEX(parameters!$C$196:$EJ$198,MATCH('PV (extension)'!Q1820,parameters!$B$196:$B$198,0),MATCH('PV (extension)'!B1796,parameters!$C$195:$EJ$195,0))</f>
        <v>1689.2637954607585</v>
      </c>
      <c r="S1820" t="n">
        <v>93</v>
      </c>
      <c r="T1820" t="n">
        <v>30</v>
      </c>
      <c r="U1820">
        <f>T1820*S1820*R1820</f>
        <v>4713045.9893355165</v>
      </c>
      <c r="V1820">
        <f>1/U1820</f>
        <v>2.1217700872487945E-7</v>
      </c>
    </row>
    <row r="1821" ht="16" customHeight="1" s="29">
      <c r="A1821" t="inlineStr">
        <is>
          <t>photovoltaic slanted-roof installation, 93 kWp, single-Si, panel, mounted, on roof</t>
        </is>
      </c>
      <c r="B1821" s="30">
        <f>P1821*V1821</f>
        <v>1.2455853490200837E-8</v>
      </c>
      <c r="C1821" t="inlineStr">
        <is>
          <t>CH</t>
        </is>
      </c>
      <c r="D1821" t="inlineStr">
        <is>
          <t>unit</t>
        </is>
      </c>
      <c r="F1821" t="inlineStr">
        <is>
          <t>technosphere</t>
        </is>
      </c>
      <c r="G1821" t="n">
        <v>2</v>
      </c>
      <c r="H1821" t="n">
        <v>-18.48100416113547</v>
      </c>
      <c r="I1821" t="n">
        <v>0.09798894162072011</v>
      </c>
      <c r="J1821" t="inlineStr">
        <is>
          <t>(2,2,1,1,1,3); Calculation with average annual yield and share of technologies. Lifetime: 30a.</t>
        </is>
      </c>
      <c r="L1821" t="inlineStr">
        <is>
          <t>photovoltaic slanted-roof installation, 93 kWp, single-Si, panel, mounted, on roof</t>
        </is>
      </c>
      <c r="N1821" t="inlineStr">
        <is>
          <t>all</t>
        </is>
      </c>
      <c r="O1821" t="n">
        <v>1</v>
      </c>
      <c r="P1821" s="30">
        <f>INDEX(parameters!$D$41:$AG$178,MATCH('PV (extension)'!B1796,parameters!$C$41:$C$178,0),MATCH('PV (extension)'!A1821,parameters!$D$5:$AG$5,0))/O1821</f>
        <v>5.8705010335741853E-2</v>
      </c>
      <c r="Q1821" s="3" t="inlineStr">
        <is>
          <t>roof-top</t>
        </is>
      </c>
      <c r="R1821">
        <f>INDEX(parameters!$C$196:$EJ$198,MATCH('PV (extension)'!Q1821,parameters!$B$196:$B$198,0),MATCH('PV (extension)'!B1796,parameters!$C$195:$EJ$195,0))</f>
        <v>1689.2637954607585</v>
      </c>
      <c r="S1821" t="n">
        <v>93</v>
      </c>
      <c r="T1821" t="n">
        <v>30</v>
      </c>
      <c r="U1821">
        <f>T1821*S1821*R1821</f>
        <v>4713045.9893355165</v>
      </c>
      <c r="V1821">
        <f>1/U1821</f>
        <v>2.1217700872487945E-7</v>
      </c>
    </row>
    <row r="1822" s="29">
      <c r="A1822" t="inlineStr">
        <is>
          <t>photovoltaic facade installation, 3kWp, multi-Si, laminated, integrated, at building</t>
        </is>
      </c>
      <c r="B1822" s="30">
        <f>P1822*V1822</f>
        <v>3.0787389780096438E-8</v>
      </c>
      <c r="C1822" t="inlineStr">
        <is>
          <t>APAC</t>
        </is>
      </c>
      <c r="D1822" t="inlineStr">
        <is>
          <t>unit</t>
        </is>
      </c>
      <c r="F1822" t="inlineStr">
        <is>
          <t>technosphere</t>
        </is>
      </c>
      <c r="G1822" t="n">
        <v>2</v>
      </c>
      <c r="H1822" t="n">
        <v>-17.5612990452514</v>
      </c>
      <c r="I1822" t="n">
        <v>0.09798894162072011</v>
      </c>
      <c r="J1822" t="inlineStr">
        <is>
          <t>(2,2,1,1,1,3); Calculation with average annual yield and share of technologies. Lifetime: 30a.</t>
        </is>
      </c>
      <c r="L1822" t="inlineStr">
        <is>
          <t>photovoltaic facade installation, 3kWp, multi-Si, laminated, integrated, at building</t>
        </is>
      </c>
      <c r="N1822" t="inlineStr">
        <is>
          <t>all</t>
        </is>
      </c>
      <c r="O1822" t="n">
        <v>1</v>
      </c>
      <c r="P1822" s="30">
        <f>INDEX(parameters!$D$41:$AG$178,MATCH('PV (extension)'!B1796,parameters!$C$41:$C$178,0),MATCH('PV (extension)'!A1822,parameters!$D$5:$AG$5,0))/O1822</f>
        <v>3.2864644265829519E-3</v>
      </c>
      <c r="Q1822" t="inlineStr">
        <is>
          <t>façade</t>
        </is>
      </c>
      <c r="R1822">
        <f>INDEX(parameters!$C$196:$EJ$198,MATCH('PV (extension)'!Q1822,parameters!$B$196:$B$198,0),MATCH('PV (extension)'!B1796,parameters!$C$195:$EJ$195,0))</f>
        <v>1186.0788351107453</v>
      </c>
      <c r="S1822" t="n">
        <v>3</v>
      </c>
      <c r="T1822" t="n">
        <v>30</v>
      </c>
      <c r="U1822">
        <f>T1822*S1822*R1822</f>
        <v>106747.09515996708</v>
      </c>
      <c r="V1822">
        <f>1/U1822</f>
        <v>9.3679364155196786E-6</v>
      </c>
    </row>
    <row r="1823" s="29">
      <c r="A1823" t="inlineStr">
        <is>
          <t>photovoltaic facade installation, 3kWp, multi-Si, panel, mounted, at building</t>
        </is>
      </c>
      <c r="B1823" s="30">
        <f>P1823*V1823</f>
        <v>3.0194280942549817E-8</v>
      </c>
      <c r="C1823" t="inlineStr">
        <is>
          <t>APAC</t>
        </is>
      </c>
      <c r="D1823" t="inlineStr">
        <is>
          <t>unit</t>
        </is>
      </c>
      <c r="F1823" t="inlineStr">
        <is>
          <t>technosphere</t>
        </is>
      </c>
      <c r="G1823" t="n">
        <v>2</v>
      </c>
      <c r="H1823" t="n">
        <v>-17.5612990452514</v>
      </c>
      <c r="I1823" t="n">
        <v>0.09798894162072011</v>
      </c>
      <c r="J1823" t="inlineStr">
        <is>
          <t>(2,2,1,1,1,3); Calculation with average annual yield and share of technologies. Lifetime: 30a.</t>
        </is>
      </c>
      <c r="L1823" t="inlineStr">
        <is>
          <t>photovoltaic facade installation, 3kWp, multi-Si, panel, mounted, at building</t>
        </is>
      </c>
      <c r="N1823" t="inlineStr">
        <is>
          <t>all</t>
        </is>
      </c>
      <c r="O1823" t="n">
        <v>1</v>
      </c>
      <c r="P1823" s="30">
        <f>INDEX(parameters!$D$41:$AG$178,MATCH('PV (extension)'!B1796,parameters!$C$41:$C$178,0),MATCH('PV (extension)'!A1823,parameters!$D$5:$AG$5,0))/O1823</f>
        <v>3.2231517810611459E-3</v>
      </c>
      <c r="Q1823" t="inlineStr">
        <is>
          <t>façade</t>
        </is>
      </c>
      <c r="R1823">
        <f>INDEX(parameters!$C$196:$EJ$198,MATCH('PV (extension)'!Q1823,parameters!$B$196:$B$198,0),MATCH('PV (extension)'!B1796,parameters!$C$195:$EJ$195,0))</f>
        <v>1186.0788351107453</v>
      </c>
      <c r="S1823" t="n">
        <v>3</v>
      </c>
      <c r="T1823" t="n">
        <v>30</v>
      </c>
      <c r="U1823">
        <f>T1823*S1823*R1823</f>
        <v>106747.09515996708</v>
      </c>
      <c r="V1823">
        <f>1/U1823</f>
        <v>9.3679364155196786E-6</v>
      </c>
    </row>
    <row r="1824" s="29">
      <c r="A1824" t="inlineStr">
        <is>
          <t>photovoltaic facade installation, 3kWp, single-Si, laminated, integrated, at building</t>
        </is>
      </c>
      <c r="B1824" s="30">
        <f>P1824*V1824</f>
        <v>1.6230768208599297E-8</v>
      </c>
      <c r="C1824" t="inlineStr">
        <is>
          <t>APAC</t>
        </is>
      </c>
      <c r="D1824" t="inlineStr">
        <is>
          <t>unit</t>
        </is>
      </c>
      <c r="F1824" t="inlineStr">
        <is>
          <t>technosphere</t>
        </is>
      </c>
      <c r="G1824" t="n">
        <v>2</v>
      </c>
      <c r="H1824" t="n">
        <v>-18.19689739735082</v>
      </c>
      <c r="I1824" t="n">
        <v>0.09798894162072011</v>
      </c>
      <c r="J1824" t="inlineStr">
        <is>
          <t>(2,2,1,1,1,3); Calculation with average annual yield and share of technologies. Lifetime: 30a.</t>
        </is>
      </c>
      <c r="L1824" t="inlineStr">
        <is>
          <t>photovoltaic facade installation, 3kWp, single-Si, laminated, integrated, at building</t>
        </is>
      </c>
      <c r="N1824" t="inlineStr">
        <is>
          <t>all</t>
        </is>
      </c>
      <c r="O1824" t="n">
        <v>1</v>
      </c>
      <c r="P1824" s="30">
        <f>INDEX(parameters!$D$41:$AG$178,MATCH('PV (extension)'!B1796,parameters!$C$41:$C$178,0),MATCH('PV (extension)'!A1824,parameters!$D$5:$AG$5,0))/O1824</f>
        <v>1.7325873584827175E-3</v>
      </c>
      <c r="Q1824" t="inlineStr">
        <is>
          <t>façade</t>
        </is>
      </c>
      <c r="R1824">
        <f>INDEX(parameters!$C$196:$EJ$198,MATCH('PV (extension)'!Q1824,parameters!$B$196:$B$198,0),MATCH('PV (extension)'!B1796,parameters!$C$195:$EJ$195,0))</f>
        <v>1186.0788351107453</v>
      </c>
      <c r="S1824" t="n">
        <v>3</v>
      </c>
      <c r="T1824" t="n">
        <v>30</v>
      </c>
      <c r="U1824">
        <f>T1824*S1824*R1824</f>
        <v>106747.09515996708</v>
      </c>
      <c r="V1824">
        <f>1/U1824</f>
        <v>9.3679364155196786E-6</v>
      </c>
    </row>
    <row r="1825" s="29">
      <c r="A1825" t="inlineStr">
        <is>
          <t>photovoltaic facade installation, 3kWp, single-Si, panel, mounted, at building</t>
        </is>
      </c>
      <c r="B1825" s="30">
        <f>P1825*V1825</f>
        <v>1.6216724555244179E-8</v>
      </c>
      <c r="C1825" t="inlineStr">
        <is>
          <t>APAC</t>
        </is>
      </c>
      <c r="D1825" t="inlineStr">
        <is>
          <t>unit</t>
        </is>
      </c>
      <c r="F1825" t="inlineStr">
        <is>
          <t>technosphere</t>
        </is>
      </c>
      <c r="G1825" t="n">
        <v>2</v>
      </c>
      <c r="H1825" t="n">
        <v>-18.19689739735082</v>
      </c>
      <c r="I1825" t="n">
        <v>0.09798894162072011</v>
      </c>
      <c r="J1825" t="inlineStr">
        <is>
          <t>(2,2,1,1,1,3); Calculation with average annual yield and share of technologies. Lifetime: 30a.</t>
        </is>
      </c>
      <c r="L1825" t="inlineStr">
        <is>
          <t>photovoltaic facade installation, 3kWp, single-Si, panel, mounted, at building</t>
        </is>
      </c>
      <c r="N1825" t="inlineStr">
        <is>
          <t>all</t>
        </is>
      </c>
      <c r="O1825" t="n">
        <v>1</v>
      </c>
      <c r="P1825" s="30">
        <f>INDEX(parameters!$D$41:$AG$178,MATCH('PV (extension)'!B1796,parameters!$C$41:$C$178,0),MATCH('PV (extension)'!A1825,parameters!$D$5:$AG$5,0))/O1825</f>
        <v>1.7310882392816251E-3</v>
      </c>
      <c r="Q1825" t="inlineStr">
        <is>
          <t>façade</t>
        </is>
      </c>
      <c r="R1825">
        <f>INDEX(parameters!$C$196:$EJ$198,MATCH('PV (extension)'!Q1825,parameters!$B$196:$B$198,0),MATCH('PV (extension)'!B1796,parameters!$C$195:$EJ$195,0))</f>
        <v>1186.0788351107453</v>
      </c>
      <c r="S1825" t="n">
        <v>3</v>
      </c>
      <c r="T1825" t="n">
        <v>30</v>
      </c>
      <c r="U1825">
        <f>T1825*S1825*R1825</f>
        <v>106747.09515996708</v>
      </c>
      <c r="V1825">
        <f>1/U1825</f>
        <v>9.3679364155196786E-6</v>
      </c>
    </row>
    <row r="1826" ht="16" customHeight="1" s="29">
      <c r="A1826" t="inlineStr">
        <is>
          <t>photovoltaic flat-roof installation, 3kWp, multi-Si, on roof</t>
        </is>
      </c>
      <c r="B1826" s="30">
        <f>P1826*V1826</f>
        <v>3.3298575233719054E-7</v>
      </c>
      <c r="C1826" t="inlineStr">
        <is>
          <t>APAC</t>
        </is>
      </c>
      <c r="D1826" t="inlineStr">
        <is>
          <t>unit</t>
        </is>
      </c>
      <c r="F1826" t="inlineStr">
        <is>
          <t>technosphere</t>
        </is>
      </c>
      <c r="G1826" t="n">
        <v>2</v>
      </c>
      <c r="H1826" t="n">
        <v>-15.20991773919472</v>
      </c>
      <c r="I1826" t="n">
        <v>0.09798894162072011</v>
      </c>
      <c r="J1826" t="inlineStr">
        <is>
          <t>(2,2,1,1,1,3); Calculation with average annual yield and share of technologies. Lifetime: 30a.</t>
        </is>
      </c>
      <c r="L1826" t="inlineStr">
        <is>
          <t>photovoltaic flat-roof installation, 3kWp, multi-Si, on roof</t>
        </is>
      </c>
      <c r="N1826" t="inlineStr">
        <is>
          <t>all</t>
        </is>
      </c>
      <c r="O1826" t="n">
        <v>1</v>
      </c>
      <c r="P1826" s="30">
        <f>INDEX(parameters!$D$41:$AG$178,MATCH('PV (extension)'!B1796,parameters!$C$41:$C$178,0),MATCH('PV (extension)'!A1826,parameters!$D$5:$AG$5,0))/O1826</f>
        <v>5.0625069824473082E-2</v>
      </c>
      <c r="Q1826" s="3" t="inlineStr">
        <is>
          <t>roof-top</t>
        </is>
      </c>
      <c r="R1826">
        <f>INDEX(parameters!$C$196:$EJ$198,MATCH('PV (extension)'!Q1826,parameters!$B$196:$B$198,0),MATCH('PV (extension)'!B1796,parameters!$C$195:$EJ$195,0))</f>
        <v>1689.2637954607585</v>
      </c>
      <c r="S1826" t="n">
        <v>3</v>
      </c>
      <c r="T1826" t="n">
        <v>30</v>
      </c>
      <c r="U1826">
        <f>T1826*S1826*R1826</f>
        <v>152033.74159146828</v>
      </c>
      <c r="V1826">
        <f>1/U1826</f>
        <v>6.5774872704712628E-6</v>
      </c>
    </row>
    <row r="1827" ht="16" customHeight="1" s="29">
      <c r="A1827" t="inlineStr">
        <is>
          <t>photovoltaic flat-roof installation, 3kWp, single-Si, on roof</t>
        </is>
      </c>
      <c r="B1827" s="30">
        <f>P1827*V1827</f>
        <v>1.7381373922418302E-7</v>
      </c>
      <c r="C1827" t="inlineStr">
        <is>
          <t>APAC</t>
        </is>
      </c>
      <c r="D1827" t="inlineStr">
        <is>
          <t>unit</t>
        </is>
      </c>
      <c r="F1827" t="inlineStr">
        <is>
          <t>technosphere</t>
        </is>
      </c>
      <c r="G1827" t="n">
        <v>2</v>
      </c>
      <c r="H1827" t="n">
        <v>-15.84555259734934</v>
      </c>
      <c r="I1827" t="n">
        <v>0.09798894162072011</v>
      </c>
      <c r="J1827" t="inlineStr">
        <is>
          <t>(2,2,1,1,1,3); Calculation with average annual yield and share of technologies. Lifetime: 30a.</t>
        </is>
      </c>
      <c r="L1827" t="inlineStr">
        <is>
          <t>photovoltaic flat-roof installation, 3kWp, single-Si, on roof</t>
        </is>
      </c>
      <c r="N1827" t="inlineStr">
        <is>
          <t>all</t>
        </is>
      </c>
      <c r="O1827" t="n">
        <v>1</v>
      </c>
      <c r="P1827" s="30">
        <f>INDEX(parameters!$D$41:$AG$178,MATCH('PV (extension)'!B1796,parameters!$C$41:$C$178,0),MATCH('PV (extension)'!A1827,parameters!$D$5:$AG$5,0))/O1827</f>
        <v>2.6425553114256296E-2</v>
      </c>
      <c r="Q1827" s="3" t="inlineStr">
        <is>
          <t>roof-top</t>
        </is>
      </c>
      <c r="R1827">
        <f>INDEX(parameters!$C$196:$EJ$198,MATCH('PV (extension)'!Q1827,parameters!$B$196:$B$198,0),MATCH('PV (extension)'!B1796,parameters!$C$195:$EJ$195,0))</f>
        <v>1689.2637954607585</v>
      </c>
      <c r="S1827" t="n">
        <v>3</v>
      </c>
      <c r="T1827" t="n">
        <v>30</v>
      </c>
      <c r="U1827">
        <f>T1827*S1827*R1827</f>
        <v>152033.74159146828</v>
      </c>
      <c r="V1827">
        <f>1/U1827</f>
        <v>6.5774872704712628E-6</v>
      </c>
    </row>
    <row r="1828" ht="16" customHeight="1" s="29">
      <c r="A1828" t="inlineStr">
        <is>
          <t>photovoltaic slanted-roof installation, 3kWp, CIS, panel, mounted, on roof</t>
        </is>
      </c>
      <c r="B1828" s="30">
        <f>P1828*V1828</f>
        <v>9.6139547959097415E-8</v>
      </c>
      <c r="C1828" t="inlineStr">
        <is>
          <t>CH</t>
        </is>
      </c>
      <c r="D1828" t="inlineStr">
        <is>
          <t>unit</t>
        </is>
      </c>
      <c r="F1828" t="inlineStr">
        <is>
          <t>technosphere</t>
        </is>
      </c>
      <c r="G1828" t="n">
        <v>2</v>
      </c>
      <c r="H1828" t="n">
        <v>-16.88405011147741</v>
      </c>
      <c r="I1828" t="n">
        <v>0.09798894162072011</v>
      </c>
      <c r="J1828" t="inlineStr">
        <is>
          <t>(2,2,1,1,1,3); Calculation with average annual yield and share of technologies. Lifetime: 30a.</t>
        </is>
      </c>
      <c r="L1828" t="inlineStr">
        <is>
          <t>photovoltaic slanted-roof installation, 3kWp, CIS, panel, mounted, on roof</t>
        </is>
      </c>
      <c r="N1828" t="inlineStr">
        <is>
          <t>all</t>
        </is>
      </c>
      <c r="O1828" t="n">
        <v>1</v>
      </c>
      <c r="P1828" s="30">
        <f>INDEX(parameters!$D$41:$AG$178,MATCH('PV (extension)'!B1796,parameters!$C$41:$C$178,0),MATCH('PV (extension)'!A1828,parameters!$D$5:$AG$5,0))/O1828</f>
        <v>1.4616455191133988E-2</v>
      </c>
      <c r="Q1828" s="3" t="inlineStr">
        <is>
          <t>roof-top</t>
        </is>
      </c>
      <c r="R1828">
        <f>INDEX(parameters!$C$196:$EJ$198,MATCH('PV (extension)'!Q1828,parameters!$B$196:$B$198,0),MATCH('PV (extension)'!B1796,parameters!$C$195:$EJ$195,0))</f>
        <v>1689.2637954607585</v>
      </c>
      <c r="S1828" t="n">
        <v>3</v>
      </c>
      <c r="T1828" t="n">
        <v>30</v>
      </c>
      <c r="U1828">
        <f>T1828*S1828*R1828</f>
        <v>152033.74159146828</v>
      </c>
      <c r="V1828">
        <f>1/U1828</f>
        <v>6.5774872704712628E-6</v>
      </c>
    </row>
    <row r="1829" ht="16" customHeight="1" s="29">
      <c r="A1829" t="inlineStr">
        <is>
          <t>photovoltaic slanted-roof installation, 3kWp, CdTe, laminated, integrated, on roof</t>
        </is>
      </c>
      <c r="B1829" s="30">
        <f>P1829*V1829</f>
        <v>2.6919676317056904E-9</v>
      </c>
      <c r="C1829" t="inlineStr">
        <is>
          <t>CH</t>
        </is>
      </c>
      <c r="D1829" t="inlineStr">
        <is>
          <t>unit</t>
        </is>
      </c>
      <c r="F1829" t="inlineStr">
        <is>
          <t>technosphere</t>
        </is>
      </c>
      <c r="G1829" t="n">
        <v>2</v>
      </c>
      <c r="H1829" t="n">
        <v>-19.50639655088546</v>
      </c>
      <c r="I1829" t="n">
        <v>0.09798894162072011</v>
      </c>
      <c r="J1829" t="inlineStr">
        <is>
          <t>(2,2,1,1,1,3); Calculation with average annual yield and share of technologies. Lifetime: 30a.</t>
        </is>
      </c>
      <c r="L1829" t="inlineStr">
        <is>
          <t>photovoltaic slanted-roof installation, 3kWp, CdTe, laminated, integrated, on roof</t>
        </is>
      </c>
      <c r="N1829" t="inlineStr">
        <is>
          <t>all</t>
        </is>
      </c>
      <c r="O1829" t="n">
        <v>1</v>
      </c>
      <c r="P1829" s="30">
        <f>INDEX(parameters!$D$41:$AG$178,MATCH('PV (extension)'!B1796,parameters!$C$41:$C$178,0),MATCH('PV (extension)'!A1829,parameters!$D$5:$AG$5,0))/O1829</f>
        <v>4.0926991129133978E-4</v>
      </c>
      <c r="Q1829" s="3" t="inlineStr">
        <is>
          <t>roof-top</t>
        </is>
      </c>
      <c r="R1829">
        <f>INDEX(parameters!$C$196:$EJ$198,MATCH('PV (extension)'!Q1829,parameters!$B$196:$B$198,0),MATCH('PV (extension)'!B1796,parameters!$C$195:$EJ$195,0))</f>
        <v>1689.2637954607585</v>
      </c>
      <c r="S1829" t="n">
        <v>3</v>
      </c>
      <c r="T1829" t="n">
        <v>30</v>
      </c>
      <c r="U1829">
        <f>T1829*S1829*R1829</f>
        <v>152033.74159146828</v>
      </c>
      <c r="V1829">
        <f>1/U1829</f>
        <v>6.5774872704712628E-6</v>
      </c>
    </row>
    <row r="1830" ht="16" customHeight="1" s="29">
      <c r="A1830" t="inlineStr">
        <is>
          <t>photovoltaic slanted-roof installation, 3kWp, multi-Si, laminated, integrated, on roof</t>
        </is>
      </c>
      <c r="B1830" s="30">
        <f>P1830*V1830</f>
        <v>1.5993137841537302E-8</v>
      </c>
      <c r="C1830" t="inlineStr">
        <is>
          <t>APAC</t>
        </is>
      </c>
      <c r="D1830" t="inlineStr">
        <is>
          <t>unit</t>
        </is>
      </c>
      <c r="F1830" t="inlineStr">
        <is>
          <t>technosphere</t>
        </is>
      </c>
      <c r="G1830" t="n">
        <v>2</v>
      </c>
      <c r="H1830" t="n">
        <v>-18.22076487875746</v>
      </c>
      <c r="I1830" t="n">
        <v>0.09798894162072011</v>
      </c>
      <c r="J1830" t="inlineStr">
        <is>
          <t>(2,2,1,1,1,3); Calculation with average annual yield and share of technologies. Lifetime: 30a.</t>
        </is>
      </c>
      <c r="L1830" t="inlineStr">
        <is>
          <t>photovoltaic slanted-roof installation, 3kWp, multi-Si, laminated, integrated, on roof</t>
        </is>
      </c>
      <c r="N1830" t="inlineStr">
        <is>
          <t>all</t>
        </is>
      </c>
      <c r="O1830" t="n">
        <v>1</v>
      </c>
      <c r="P1830" s="30">
        <f>INDEX(parameters!$D$41:$AG$178,MATCH('PV (extension)'!B1796,parameters!$C$41:$C$178,0),MATCH('PV (extension)'!A1830,parameters!$D$5:$AG$5,0))/O1830</f>
        <v>2.4314965858370148E-3</v>
      </c>
      <c r="Q1830" s="3" t="inlineStr">
        <is>
          <t>roof-top</t>
        </is>
      </c>
      <c r="R1830">
        <f>INDEX(parameters!$C$196:$EJ$198,MATCH('PV (extension)'!Q1830,parameters!$B$196:$B$198,0),MATCH('PV (extension)'!B1796,parameters!$C$195:$EJ$195,0))</f>
        <v>1689.2637954607585</v>
      </c>
      <c r="S1830" t="n">
        <v>3</v>
      </c>
      <c r="T1830" t="n">
        <v>30</v>
      </c>
      <c r="U1830">
        <f>T1830*S1830*R1830</f>
        <v>152033.74159146828</v>
      </c>
      <c r="V1830">
        <f>1/U1830</f>
        <v>6.5774872704712628E-6</v>
      </c>
    </row>
    <row r="1831" ht="16" customHeight="1" s="29">
      <c r="A1831" t="inlineStr">
        <is>
          <t>photovoltaic slanted-roof installation, 3kWp, multi-Si, panel, mounted, on roof</t>
        </is>
      </c>
      <c r="B1831" s="30">
        <f>P1831*V1831</f>
        <v>2.7374571327193377E-7</v>
      </c>
      <c r="C1831" t="inlineStr">
        <is>
          <t>APAC</t>
        </is>
      </c>
      <c r="D1831" t="inlineStr">
        <is>
          <t>unit</t>
        </is>
      </c>
      <c r="F1831" t="inlineStr">
        <is>
          <t>technosphere</t>
        </is>
      </c>
      <c r="G1831" t="n">
        <v>2</v>
      </c>
      <c r="H1831" t="n">
        <v>-15.40735416199742</v>
      </c>
      <c r="I1831" t="n">
        <v>0.09798894162072011</v>
      </c>
      <c r="J1831" t="inlineStr">
        <is>
          <t>(2,2,1,1,1,3); Calculation with average annual yield and share of technologies. Lifetime: 30a.</t>
        </is>
      </c>
      <c r="L1831" t="inlineStr">
        <is>
          <t>photovoltaic slanted-roof installation, 3kWp, multi-Si, panel, mounted, on roof</t>
        </is>
      </c>
      <c r="N1831" t="inlineStr">
        <is>
          <t>all</t>
        </is>
      </c>
      <c r="O1831" t="n">
        <v>1</v>
      </c>
      <c r="P1831" s="30">
        <f>INDEX(parameters!$D$41:$AG$178,MATCH('PV (extension)'!B1796,parameters!$C$41:$C$178,0),MATCH('PV (extension)'!A1831,parameters!$D$5:$AG$5,0))/O1831</f>
        <v>4.1618585033357351E-2</v>
      </c>
      <c r="Q1831" s="3" t="inlineStr">
        <is>
          <t>roof-top</t>
        </is>
      </c>
      <c r="R1831">
        <f>INDEX(parameters!$C$196:$EJ$198,MATCH('PV (extension)'!Q1831,parameters!$B$196:$B$198,0),MATCH('PV (extension)'!B1796,parameters!$C$195:$EJ$195,0))</f>
        <v>1689.2637954607585</v>
      </c>
      <c r="S1831" t="n">
        <v>3</v>
      </c>
      <c r="T1831" t="n">
        <v>30</v>
      </c>
      <c r="U1831">
        <f>T1831*S1831*R1831</f>
        <v>152033.74159146828</v>
      </c>
      <c r="V1831">
        <f>1/U1831</f>
        <v>6.5774872704712628E-6</v>
      </c>
    </row>
    <row r="1832" ht="16" customHeight="1" s="29">
      <c r="A1832" t="inlineStr">
        <is>
          <t>photovoltaic slanted-roof installation, 3kWp, single-Si, laminated, integrated, on roof</t>
        </is>
      </c>
      <c r="B1832" s="30">
        <f>P1832*V1832</f>
        <v>8.4523140547659518E-9</v>
      </c>
      <c r="C1832" t="inlineStr">
        <is>
          <t>APAC</t>
        </is>
      </c>
      <c r="D1832" t="inlineStr">
        <is>
          <t>unit</t>
        </is>
      </c>
      <c r="F1832" t="inlineStr">
        <is>
          <t>technosphere</t>
        </is>
      </c>
      <c r="G1832" t="n">
        <v>2</v>
      </c>
      <c r="H1832" t="n">
        <v>-18.85636797425012</v>
      </c>
      <c r="I1832" t="n">
        <v>0.09798894162072011</v>
      </c>
      <c r="J1832" t="inlineStr">
        <is>
          <t>(2,2,1,1,1,3); Calculation with average annual yield and share of technologies. Lifetime: 30a.</t>
        </is>
      </c>
      <c r="L1832" t="inlineStr">
        <is>
          <t>photovoltaic slanted-roof installation, 3kWp, single-Si, laminated, integrated, on roof</t>
        </is>
      </c>
      <c r="N1832" t="inlineStr">
        <is>
          <t>all</t>
        </is>
      </c>
      <c r="O1832" t="n">
        <v>1</v>
      </c>
      <c r="P1832" s="30">
        <f>INDEX(parameters!$D$41:$AG$178,MATCH('PV (extension)'!B1796,parameters!$C$41:$C$178,0),MATCH('PV (extension)'!A1832,parameters!$D$5:$AG$5,0))/O1832</f>
        <v>1.2850369308522222E-3</v>
      </c>
      <c r="Q1832" s="3" t="inlineStr">
        <is>
          <t>roof-top</t>
        </is>
      </c>
      <c r="R1832">
        <f>INDEX(parameters!$C$196:$EJ$198,MATCH('PV (extension)'!Q1832,parameters!$B$196:$B$198,0),MATCH('PV (extension)'!B1796,parameters!$C$195:$EJ$195,0))</f>
        <v>1689.2637954607585</v>
      </c>
      <c r="S1832" t="n">
        <v>3</v>
      </c>
      <c r="T1832" t="n">
        <v>30</v>
      </c>
      <c r="U1832">
        <f>T1832*S1832*R1832</f>
        <v>152033.74159146828</v>
      </c>
      <c r="V1832">
        <f>1/U1832</f>
        <v>6.5774872704712628E-6</v>
      </c>
    </row>
    <row r="1833" ht="16" customHeight="1" s="29">
      <c r="A1833" t="inlineStr">
        <is>
          <t>photovoltaic slanted-roof installation, 3kWp, single-Si, panel, mounted, on roof</t>
        </is>
      </c>
      <c r="B1833" s="30">
        <f>P1833*V1833</f>
        <v>1.4306140124891864E-7</v>
      </c>
      <c r="C1833" t="inlineStr">
        <is>
          <t>APAC</t>
        </is>
      </c>
      <c r="D1833" t="inlineStr">
        <is>
          <t>unit</t>
        </is>
      </c>
      <c r="F1833" t="inlineStr">
        <is>
          <t>technosphere</t>
        </is>
      </c>
      <c r="G1833" t="n">
        <v>2</v>
      </c>
      <c r="H1833" t="n">
        <v>-16.04298817847151</v>
      </c>
      <c r="I1833" t="n">
        <v>0.09798894162072011</v>
      </c>
      <c r="J1833" t="inlineStr">
        <is>
          <t>(2,2,1,1,1,3); Calculation with average annual yield and share of technologies. Lifetime: 30a.</t>
        </is>
      </c>
      <c r="L1833" t="inlineStr">
        <is>
          <t>photovoltaic slanted-roof installation, 3kWp, single-Si, panel, mounted, on roof</t>
        </is>
      </c>
      <c r="N1833" t="inlineStr">
        <is>
          <t>all</t>
        </is>
      </c>
      <c r="O1833" t="n">
        <v>1</v>
      </c>
      <c r="P1833" s="30">
        <f>INDEX(parameters!$D$41:$AG$178,MATCH('PV (extension)'!B1796,parameters!$C$41:$C$178,0),MATCH('PV (extension)'!A1833,parameters!$D$5:$AG$5,0))/O1833</f>
        <v>2.1750160109191456E-2</v>
      </c>
      <c r="Q1833" s="3" t="inlineStr">
        <is>
          <t>roof-top</t>
        </is>
      </c>
      <c r="R1833">
        <f>INDEX(parameters!$C$196:$EJ$198,MATCH('PV (extension)'!Q1833,parameters!$B$196:$B$198,0),MATCH('PV (extension)'!B1796,parameters!$C$195:$EJ$195,0))</f>
        <v>1689.2637954607585</v>
      </c>
      <c r="S1833" t="n">
        <v>3</v>
      </c>
      <c r="T1833" t="n">
        <v>30</v>
      </c>
      <c r="U1833">
        <f>T1833*S1833*R1833</f>
        <v>152033.74159146828</v>
      </c>
      <c r="V1833">
        <f>1/U1833</f>
        <v>6.5774872704712628E-6</v>
      </c>
    </row>
    <row r="1834" s="29">
      <c r="A1834" t="inlineStr">
        <is>
          <t>market for tap water</t>
        </is>
      </c>
      <c r="B1834" t="n">
        <v>0.0020721</v>
      </c>
      <c r="C1834" t="inlineStr">
        <is>
          <t>Europe without Switzerland</t>
        </is>
      </c>
      <c r="D1834" t="inlineStr">
        <is>
          <t>kilogram</t>
        </is>
      </c>
      <c r="F1834" t="inlineStr">
        <is>
          <t>technosphere</t>
        </is>
      </c>
      <c r="G1834" t="n">
        <v>2</v>
      </c>
      <c r="H1834" t="n">
        <v>-6.179192693201237</v>
      </c>
      <c r="I1834" t="n">
        <v>0.04340984597628009</v>
      </c>
      <c r="J1834" t="inlineStr">
        <is>
          <t>(2,2,1,1,1,3); Estimation 20l/m2 panel</t>
        </is>
      </c>
      <c r="L1834" t="inlineStr">
        <is>
          <t>tap water</t>
        </is>
      </c>
    </row>
    <row r="1835" s="29">
      <c r="A1835" t="inlineStr">
        <is>
          <t>treatment of wastewater, from residence, capacity 1.1E10l/year</t>
        </is>
      </c>
      <c r="B1835" t="n">
        <v>-1.8649e-06</v>
      </c>
      <c r="C1835" t="inlineStr">
        <is>
          <t>CH</t>
        </is>
      </c>
      <c r="D1835" t="inlineStr">
        <is>
          <t>cubic meter</t>
        </is>
      </c>
      <c r="F1835" t="inlineStr">
        <is>
          <t>technosphere</t>
        </is>
      </c>
      <c r="G1835" t="n">
        <v>2</v>
      </c>
      <c r="H1835" t="n">
        <v>-13.19230312560901</v>
      </c>
      <c r="I1835" t="n">
        <v>0.04340984597628009</v>
      </c>
      <c r="J1835" t="inlineStr">
        <is>
          <t>(2,2,1,1,1,3); Estimation 20l/m2 panel</t>
        </is>
      </c>
      <c r="K1835" t="b">
        <v>1</v>
      </c>
      <c r="L1835" t="inlineStr">
        <is>
          <t>wastewater, from residence</t>
        </is>
      </c>
    </row>
    <row r="1836" s="29"/>
    <row r="1837" customFormat="1" s="28">
      <c r="A1837" s="28" t="inlineStr">
        <is>
          <t>Activity</t>
        </is>
      </c>
      <c r="B1837" s="28" t="inlineStr">
        <is>
          <t>electricity production, photovoltaic, residential</t>
        </is>
      </c>
    </row>
    <row r="1838">
      <c r="A1838" t="inlineStr">
        <is>
          <t>comment</t>
        </is>
      </c>
      <c r="B183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")&amp;HLOOKUP(B1839,parameters!$C$195:$EJ$198,2,0)&amp;" kWh/kWp.
Annual output, Facade: "&amp;HLOOKUP(B1839,parameters!$C$195:$EJ$198,3,0)&amp;" kWh/kWp.
Annual output, Open-ground: "&amp;HLOOKUP(B1839,parameters!$C$195:$EJ$198,4,0)&amp;_xlfn._LONGTEXT("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")&amp;VLOOKUP(B1839,'extension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1687.47085946574 kWh/kWp.
Annual output, Facade: 1184.81996515679 kWh/kWp.
Annual output, Open-ground: 1795.18176538908 kWh/kWp.
Amount of solar energy transformed to electricity. Waste heat emission due to losses of electricity in the system.
Technology:  Electricity production with grid-connected photovoltaic power plants.
Time period:  Time of publications
Production volume: 5.526 GWh in 2025.
Sampling:  Statistical data and model calculations
Extrapolations:  Use of PV technology data investigated for other countries (Switzerland). Correction of average yield with Swiss data.
Uncertainty:  None
Author: Romain Sacchi, PSI, romain.sacchi@psi.ch</v>
      </c>
    </row>
    <row r="1839" s="29">
      <c r="A1839" t="inlineStr">
        <is>
          <t>location</t>
        </is>
      </c>
      <c r="B1839" t="inlineStr">
        <is>
          <t>PS</t>
        </is>
      </c>
    </row>
    <row r="1840" s="29">
      <c r="A1840" t="inlineStr">
        <is>
          <t>production amount</t>
        </is>
      </c>
      <c r="B1840" t="n">
        <v>1</v>
      </c>
    </row>
    <row r="1841" s="29">
      <c r="A1841" t="inlineStr">
        <is>
          <t>reference product</t>
        </is>
      </c>
      <c r="B1841" t="inlineStr">
        <is>
          <t>electricity, low voltage</t>
        </is>
      </c>
    </row>
    <row r="1842" s="29">
      <c r="A1842" t="inlineStr">
        <is>
          <t>source</t>
        </is>
      </c>
      <c r="B18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43" s="29">
      <c r="A1843" t="inlineStr">
        <is>
          <t>type</t>
        </is>
      </c>
      <c r="B1843" t="inlineStr">
        <is>
          <t>process</t>
        </is>
      </c>
    </row>
    <row r="1844" s="29">
      <c r="A1844" t="inlineStr">
        <is>
          <t>unit</t>
        </is>
      </c>
      <c r="B1844" t="inlineStr">
        <is>
          <t>kilowatt hour</t>
        </is>
      </c>
    </row>
    <row r="1845" s="29">
      <c r="A1845" t="inlineStr">
        <is>
          <t>Exchanges</t>
        </is>
      </c>
    </row>
    <row r="1846" customFormat="1" s="28">
      <c r="A1846" s="28" t="inlineStr">
        <is>
          <t>name</t>
        </is>
      </c>
      <c r="B1846" s="28" t="inlineStr">
        <is>
          <t>amount</t>
        </is>
      </c>
      <c r="C1846" s="28" t="inlineStr">
        <is>
          <t>location</t>
        </is>
      </c>
      <c r="D1846" s="28" t="inlineStr">
        <is>
          <t>unit</t>
        </is>
      </c>
      <c r="E1846" s="28" t="inlineStr">
        <is>
          <t>categories</t>
        </is>
      </c>
      <c r="F1846" s="28" t="inlineStr">
        <is>
          <t>type</t>
        </is>
      </c>
      <c r="G1846" s="28" t="inlineStr">
        <is>
          <t>uncertainty type</t>
        </is>
      </c>
      <c r="H1846" s="28" t="inlineStr">
        <is>
          <t>reference product</t>
        </is>
      </c>
      <c r="I1846" s="28" t="inlineStr">
        <is>
          <t>comment</t>
        </is>
      </c>
      <c r="J1846" s="28" t="inlineStr">
        <is>
          <t>production volume</t>
        </is>
      </c>
      <c r="K1846" s="28" t="inlineStr">
        <is>
          <t>scope</t>
        </is>
      </c>
      <c r="L1846" s="28" t="inlineStr">
        <is>
          <t>scope share</t>
        </is>
      </c>
      <c r="M1846" s="28" t="inlineStr">
        <is>
          <t>tech share</t>
        </is>
      </c>
      <c r="N1846" s="28" t="inlineStr">
        <is>
          <t>installation</t>
        </is>
      </c>
      <c r="O1846" s="28" t="inlineStr">
        <is>
          <t>productivity</t>
        </is>
      </c>
      <c r="P1846" s="28" t="inlineStr">
        <is>
          <t>kWp</t>
        </is>
      </c>
      <c r="Q1846" s="28" t="inlineStr">
        <is>
          <t>lifetime</t>
        </is>
      </c>
      <c r="R1846" s="28" t="inlineStr">
        <is>
          <t>lifetime production</t>
        </is>
      </c>
      <c r="S1846" s="28" t="inlineStr">
        <is>
          <t>inverted lifetime production</t>
        </is>
      </c>
    </row>
    <row r="1847" s="29">
      <c r="A1847" t="inlineStr">
        <is>
          <t>Energy, solar, converted</t>
        </is>
      </c>
      <c r="B1847" t="n">
        <v>3.8503</v>
      </c>
      <c r="D1847" t="inlineStr">
        <is>
          <t>megajoule</t>
        </is>
      </c>
      <c r="E1847" t="inlineStr">
        <is>
          <t>natural resource::in air</t>
        </is>
      </c>
      <c r="F1847" t="inlineStr">
        <is>
          <t>biosphere</t>
        </is>
      </c>
      <c r="G1847" t="n">
        <v>0</v>
      </c>
      <c r="I1847" t="inlineStr">
        <is>
          <t>(2,2,1,1,1,3); Energy loss in the system</t>
        </is>
      </c>
    </row>
    <row r="1848" s="29">
      <c r="A1848" t="inlineStr">
        <is>
          <t>Heat, waste</t>
        </is>
      </c>
      <c r="B1848" t="n">
        <v>0.25027</v>
      </c>
      <c r="D1848" t="inlineStr">
        <is>
          <t>megajoule</t>
        </is>
      </c>
      <c r="E1848" t="inlineStr">
        <is>
          <t>air</t>
        </is>
      </c>
      <c r="F1848" t="inlineStr">
        <is>
          <t>biosphere</t>
        </is>
      </c>
      <c r="G1848" t="n">
        <v>0</v>
      </c>
      <c r="I1848" t="inlineStr">
        <is>
          <t>(1,na,na,na,na,na); Calculation with average annual output and share of technologies; Average degradation of 10.5% included</t>
        </is>
      </c>
    </row>
    <row r="1849" s="29">
      <c r="A1849" t="inlineStr">
        <is>
          <t>electricity production, photovoltaic, residential</t>
        </is>
      </c>
      <c r="B1849" t="n">
        <v>1</v>
      </c>
      <c r="C1849" t="inlineStr">
        <is>
          <t>PS</t>
        </is>
      </c>
      <c r="D1849" t="inlineStr">
        <is>
          <t>kilowatt hour</t>
        </is>
      </c>
      <c r="E1849" t="inlineStr">
        <is>
          <t>photovoltaic::power plants</t>
        </is>
      </c>
      <c r="F1849" t="inlineStr">
        <is>
          <t>production</t>
        </is>
      </c>
      <c r="G1849" t="n">
        <v>0</v>
      </c>
      <c r="H1849" t="inlineStr">
        <is>
          <t>electricity, low voltage</t>
        </is>
      </c>
      <c r="J1849">
        <f>VLOOKUP(C1849,'extension - production vol'!$B$6:$D$235,3,0)</f>
        <v>5.5259999999999998</v>
      </c>
    </row>
    <row r="1850" ht="16" customHeight="1" s="29">
      <c r="A1850" t="inlineStr">
        <is>
          <t>photovoltaic slanted-roof installation, 3 kWp, CIS, laminated, integrated, on roof</t>
        </is>
      </c>
      <c r="B1850" s="30">
        <f>M1850*S1850</f>
        <v>3.3711351383757646E-8</v>
      </c>
      <c r="C1850" t="inlineStr">
        <is>
          <t>CH</t>
        </is>
      </c>
      <c r="D1850" t="inlineStr">
        <is>
          <t>unit</t>
        </is>
      </c>
      <c r="F1850" t="inlineStr">
        <is>
          <t>technosphere</t>
        </is>
      </c>
      <c r="G1850" t="n">
        <v>0</v>
      </c>
      <c r="H1850" t="inlineStr">
        <is>
          <t>photovoltaic slanted-roof installation, 3 kWp, CIS, laminated, integrated, on roof</t>
        </is>
      </c>
      <c r="I1850" t="inlineStr">
        <is>
          <t>(2,2,1,1,1,3); Calculation with average annual yield and share of technologies. Lifetime: 30a.</t>
        </is>
      </c>
      <c r="K1850" t="inlineStr">
        <is>
          <t>residential</t>
        </is>
      </c>
      <c r="L1850">
        <f>IF(K1850="residential",VLOOKUP(B1839,parameters!$C$41:$AG$178,18,0),IF(K1850="commercial",1-VLOOKUP(B1839,parameters!$C$41:$AG$178,18,0),1))</f>
        <v>0.17766751537682748</v>
      </c>
      <c r="M1850" s="30">
        <f>INDEX(parameters!$D$41:$AG$178,MATCH('PV (extension)'!B1839,parameters!$C$41:$C$178,0),MATCH('PV (extension)'!A1850,parameters!$D$5:$AG$5,0))/L1850</f>
        <v>5.119823078397083E-3</v>
      </c>
      <c r="N1850" s="3" t="inlineStr">
        <is>
          <t>roof-top</t>
        </is>
      </c>
      <c r="O1850">
        <f>INDEX(parameters!$C$196:$EJ$198,MATCH('PV (extension)'!N1850,parameters!$B$196:$B$198,0),MATCH('PV (extension)'!B1839,parameters!$C$195:$EJ$195,0))</f>
        <v>1687.4708594657352</v>
      </c>
      <c r="P1850" t="n">
        <v>3</v>
      </c>
      <c r="Q1850" t="n">
        <v>30</v>
      </c>
      <c r="R1850">
        <f>Q1850*P1850*O1850</f>
        <v>151872.37735191616</v>
      </c>
      <c r="S1850">
        <f>1/R1850</f>
        <v>6.5844758437066965E-6</v>
      </c>
    </row>
    <row r="1851" ht="16" customHeight="1" s="29">
      <c r="A1851" t="inlineStr">
        <is>
          <t>photovoltaic slanted-roof installation, 3 kWp, CdTe, panel, mounted, on roof</t>
        </is>
      </c>
      <c r="B1851" s="30">
        <f>M1851*S1851</f>
        <v>2.1987575444788988E-7</v>
      </c>
      <c r="C1851" t="inlineStr">
        <is>
          <t>CH</t>
        </is>
      </c>
      <c r="D1851" t="inlineStr">
        <is>
          <t>unit</t>
        </is>
      </c>
      <c r="F1851" t="inlineStr">
        <is>
          <t>technosphere</t>
        </is>
      </c>
      <c r="G1851" t="n">
        <v>0</v>
      </c>
      <c r="H1851" t="inlineStr">
        <is>
          <t>photovoltaic slanted-roof installation, 3 kWp, CdTe, panel, mounted, on roof</t>
        </is>
      </c>
      <c r="I1851" t="inlineStr">
        <is>
          <t>(2,2,1,1,1,3); Calculation with average annual yield and share of technologies. Lifetime: 30a.</t>
        </is>
      </c>
      <c r="K1851" t="inlineStr">
        <is>
          <t>residential</t>
        </is>
      </c>
      <c r="L1851">
        <f>L1850</f>
        <v>0.17766751537682748</v>
      </c>
      <c r="M1851" s="30">
        <f>INDEX(parameters!$D$41:$AG$178,MATCH('PV (extension)'!B1839,parameters!$C$41:$C$178,0),MATCH('PV (extension)'!A1851,parameters!$D$5:$AG$5,0))/L1851</f>
        <v>3.3393053550047194E-2</v>
      </c>
      <c r="N1851" s="3" t="inlineStr">
        <is>
          <t>roof-top</t>
        </is>
      </c>
      <c r="O1851">
        <f>INDEX(parameters!$C$196:$EJ$198,MATCH('PV (extension)'!N1851,parameters!$B$196:$B$198,0),MATCH('PV (extension)'!B1839,parameters!$C$195:$EJ$195,0))</f>
        <v>1687.4708594657352</v>
      </c>
      <c r="P1851" t="n">
        <v>3</v>
      </c>
      <c r="Q1851" t="n">
        <v>30</v>
      </c>
      <c r="R1851">
        <f>Q1851*P1851*O1851</f>
        <v>151872.37735191616</v>
      </c>
      <c r="S1851">
        <f>1/R1851</f>
        <v>6.5844758437066965E-6</v>
      </c>
    </row>
    <row r="1852" ht="16" customHeight="1" s="29">
      <c r="A1852" t="inlineStr">
        <is>
          <t>photovoltaic slanted-roof installation, 3 kWp, micro-Si, laminated, integrated, on roof</t>
        </is>
      </c>
      <c r="B1852" s="30">
        <f>M1852*S1852</f>
        <v>3.4069719534351405E-9</v>
      </c>
      <c r="C1852" t="inlineStr">
        <is>
          <t>RER</t>
        </is>
      </c>
      <c r="D1852" t="inlineStr">
        <is>
          <t>unit</t>
        </is>
      </c>
      <c r="F1852" t="inlineStr">
        <is>
          <t>technosphere</t>
        </is>
      </c>
      <c r="G1852" t="n">
        <v>0</v>
      </c>
      <c r="H1852" t="inlineStr">
        <is>
          <t>photovoltaic slanted-roof installation, 3 kWp, micro-Si, laminated, integrated, on roof</t>
        </is>
      </c>
      <c r="I1852" t="inlineStr">
        <is>
          <t>(2,2,1,1,1,3); Calculation with average annual yield and share of technologies. Lifetime: 30a.</t>
        </is>
      </c>
      <c r="K1852" t="inlineStr">
        <is>
          <t>residential</t>
        </is>
      </c>
      <c r="L1852">
        <f>L1851</f>
        <v>0.17766751537682748</v>
      </c>
      <c r="M1852" s="30">
        <f>INDEX(parameters!$D$41:$AG$178,MATCH('PV (extension)'!B1839,parameters!$C$41:$C$178,0),MATCH('PV (extension)'!A1852,parameters!$D$5:$AG$5,0))/L1852</f>
        <v>5.1742493013949662E-4</v>
      </c>
      <c r="N1852" s="3" t="inlineStr">
        <is>
          <t>roof-top</t>
        </is>
      </c>
      <c r="O1852">
        <f>INDEX(parameters!$C$196:$EJ$198,MATCH('PV (extension)'!N1852,parameters!$B$196:$B$198,0),MATCH('PV (extension)'!B1839,parameters!$C$195:$EJ$195,0))</f>
        <v>1687.4708594657352</v>
      </c>
      <c r="P1852" t="n">
        <v>3</v>
      </c>
      <c r="Q1852" t="n">
        <v>30</v>
      </c>
      <c r="R1852">
        <f>Q1852*P1852*O1852</f>
        <v>151872.37735191616</v>
      </c>
      <c r="S1852">
        <f>1/R1852</f>
        <v>6.5844758437066965E-6</v>
      </c>
    </row>
    <row r="1853" ht="16" customHeight="1" s="29">
      <c r="A1853" t="inlineStr">
        <is>
          <t>photovoltaic slanted-roof installation, 3 kWp, micro-Si, panel, mounted, on roof</t>
        </is>
      </c>
      <c r="B1853" s="30">
        <f>M1853*S1853</f>
        <v>5.9229616018471464E-8</v>
      </c>
      <c r="C1853" t="inlineStr">
        <is>
          <t>RER</t>
        </is>
      </c>
      <c r="D1853" t="inlineStr">
        <is>
          <t>unit</t>
        </is>
      </c>
      <c r="F1853" t="inlineStr">
        <is>
          <t>technosphere</t>
        </is>
      </c>
      <c r="G1853" t="n">
        <v>0</v>
      </c>
      <c r="H1853" t="inlineStr">
        <is>
          <t>photovoltaic slanted-roof installation, 3 kWp, micro-Si, panel, mounted, on roof</t>
        </is>
      </c>
      <c r="I1853" t="inlineStr">
        <is>
          <t>(2,2,1,1,1,3); Calculation with average annual yield and share of technologies. Lifetime: 30a.</t>
        </is>
      </c>
      <c r="K1853" t="inlineStr">
        <is>
          <t>residential</t>
        </is>
      </c>
      <c r="L1853">
        <f>L1852</f>
        <v>0.17766751537682748</v>
      </c>
      <c r="M1853" s="30">
        <f>INDEX(parameters!$D$41:$AG$178,MATCH('PV (extension)'!B1839,parameters!$C$41:$C$178,0),MATCH('PV (extension)'!A1853,parameters!$D$5:$AG$5,0))/L1853</f>
        <v>8.9953425943663963E-3</v>
      </c>
      <c r="N1853" s="3" t="inlineStr">
        <is>
          <t>roof-top</t>
        </is>
      </c>
      <c r="O1853">
        <f>INDEX(parameters!$C$196:$EJ$198,MATCH('PV (extension)'!N1853,parameters!$B$196:$B$198,0),MATCH('PV (extension)'!B1839,parameters!$C$195:$EJ$195,0))</f>
        <v>1687.4708594657352</v>
      </c>
      <c r="P1853" t="n">
        <v>3</v>
      </c>
      <c r="Q1853" t="n">
        <v>30</v>
      </c>
      <c r="R1853">
        <f>Q1853*P1853*O1853</f>
        <v>151872.37735191616</v>
      </c>
      <c r="S1853">
        <f>1/R1853</f>
        <v>6.5844758437066965E-6</v>
      </c>
    </row>
    <row r="1854" s="29">
      <c r="A1854" t="inlineStr">
        <is>
          <t>photovoltaic facade installation, 3kWp, multi-Si, laminated, integrated, at building</t>
        </is>
      </c>
      <c r="B1854" s="30">
        <f>M1854*S1854</f>
        <v>1.7347066110343034E-7</v>
      </c>
      <c r="C1854" t="inlineStr">
        <is>
          <t>RER</t>
        </is>
      </c>
      <c r="D1854" t="inlineStr">
        <is>
          <t>unit</t>
        </is>
      </c>
      <c r="F1854" t="inlineStr">
        <is>
          <t>technosphere</t>
        </is>
      </c>
      <c r="G1854" t="n">
        <v>0</v>
      </c>
      <c r="H1854" t="inlineStr">
        <is>
          <t>photovoltaic facade installation, 3kWp, multi-Si, laminated, integrated, at building</t>
        </is>
      </c>
      <c r="I1854" t="inlineStr">
        <is>
          <t>(2,2,1,1,1,3); Calculation with average annual yield and share of technologies. Lifetime: 30a.</t>
        </is>
      </c>
      <c r="K1854" t="inlineStr">
        <is>
          <t>residential</t>
        </is>
      </c>
      <c r="L1854">
        <f>L1853</f>
        <v>0.17766751537682748</v>
      </c>
      <c r="M1854" s="30">
        <f>INDEX(parameters!$D$41:$AG$178,MATCH('PV (extension)'!B1839,parameters!$C$41:$C$178,0),MATCH('PV (extension)'!A1854,parameters!$D$5:$AG$5,0))/L1854</f>
        <v>1.8497835237986298E-2</v>
      </c>
      <c r="N1854" t="inlineStr">
        <is>
          <t>façade</t>
        </is>
      </c>
      <c r="O1854">
        <f>INDEX(parameters!$C$196:$EJ$198,MATCH('PV (extension)'!N1854,parameters!$B$196:$B$198,0),MATCH('PV (extension)'!B1839,parameters!$C$195:$EJ$195,0))</f>
        <v>1184.8199651567929</v>
      </c>
      <c r="P1854" t="n">
        <v>3</v>
      </c>
      <c r="Q1854" t="n">
        <v>30</v>
      </c>
      <c r="R1854">
        <f>Q1854*P1854*O1854</f>
        <v>106633.79686411137</v>
      </c>
      <c r="S1854">
        <f>1/R1854</f>
        <v>9.3778898380065054E-6</v>
      </c>
    </row>
    <row r="1855" s="29">
      <c r="A1855" t="inlineStr">
        <is>
          <t>photovoltaic facade installation, 3kWp, multi-Si, panel, mounted, at building</t>
        </is>
      </c>
      <c r="B1855" s="30">
        <f>M1855*S1855</f>
        <v>1.7012880643856972E-7</v>
      </c>
      <c r="C1855" t="inlineStr">
        <is>
          <t>RER</t>
        </is>
      </c>
      <c r="D1855" t="inlineStr">
        <is>
          <t>unit</t>
        </is>
      </c>
      <c r="F1855" t="inlineStr">
        <is>
          <t>technosphere</t>
        </is>
      </c>
      <c r="G1855" t="n">
        <v>0</v>
      </c>
      <c r="H1855" t="inlineStr">
        <is>
          <t>photovoltaic facade installation, 3kWp, multi-Si, panel, mounted, at building</t>
        </is>
      </c>
      <c r="I1855" t="inlineStr">
        <is>
          <t>(2,2,1,1,1,3); Calculation with average annual yield and share of technologies. Lifetime: 30a.</t>
        </is>
      </c>
      <c r="K1855" t="inlineStr">
        <is>
          <t>residential</t>
        </is>
      </c>
      <c r="L1855">
        <f>L1854</f>
        <v>0.17766751537682748</v>
      </c>
      <c r="M1855" s="30">
        <f>INDEX(parameters!$D$41:$AG$178,MATCH('PV (extension)'!B1839,parameters!$C$41:$C$178,0),MATCH('PV (extension)'!A1855,parameters!$D$5:$AG$5,0))/L1855</f>
        <v>1.8141480586504166E-2</v>
      </c>
      <c r="N1855" t="inlineStr">
        <is>
          <t>façade</t>
        </is>
      </c>
      <c r="O1855">
        <f>INDEX(parameters!$C$196:$EJ$198,MATCH('PV (extension)'!N1855,parameters!$B$196:$B$198,0),MATCH('PV (extension)'!B1839,parameters!$C$195:$EJ$195,0))</f>
        <v>1184.8199651567929</v>
      </c>
      <c r="P1855" t="n">
        <v>3</v>
      </c>
      <c r="Q1855" t="n">
        <v>30</v>
      </c>
      <c r="R1855">
        <f>Q1855*P1855*O1855</f>
        <v>106633.79686411137</v>
      </c>
      <c r="S1855">
        <f>1/R1855</f>
        <v>9.3778898380065054E-6</v>
      </c>
    </row>
    <row r="1856" s="29">
      <c r="A1856" t="inlineStr">
        <is>
          <t>photovoltaic facade installation, 3kWp, single-Si, laminated, integrated, at building</t>
        </is>
      </c>
      <c r="B1856" s="30">
        <f>M1856*S1856</f>
        <v>9.1451796059127974E-8</v>
      </c>
      <c r="C1856" t="inlineStr">
        <is>
          <t>RER</t>
        </is>
      </c>
      <c r="D1856" t="inlineStr">
        <is>
          <t>unit</t>
        </is>
      </c>
      <c r="F1856" t="inlineStr">
        <is>
          <t>technosphere</t>
        </is>
      </c>
      <c r="G1856" t="n">
        <v>0</v>
      </c>
      <c r="H1856" t="inlineStr">
        <is>
          <t>photovoltaic facade installation, 3kWp, single-Si, laminated, integrated, at building</t>
        </is>
      </c>
      <c r="I1856" t="inlineStr">
        <is>
          <t>(2,2,1,1,1,3); Calculation with average annual yield and share of technologies. Lifetime: 30a.</t>
        </is>
      </c>
      <c r="K1856" t="inlineStr">
        <is>
          <t>residential</t>
        </is>
      </c>
      <c r="L1856">
        <f>L1855</f>
        <v>0.17766751537682748</v>
      </c>
      <c r="M1856" s="30">
        <f>INDEX(parameters!$D$41:$AG$178,MATCH('PV (extension)'!B1839,parameters!$C$41:$C$178,0),MATCH('PV (extension)'!A1856,parameters!$D$5:$AG$5,0))/L1856</f>
        <v>9.7518522438271929E-3</v>
      </c>
      <c r="N1856" t="inlineStr">
        <is>
          <t>façade</t>
        </is>
      </c>
      <c r="O1856">
        <f>INDEX(parameters!$C$196:$EJ$198,MATCH('PV (extension)'!N1856,parameters!$B$196:$B$198,0),MATCH('PV (extension)'!B1839,parameters!$C$195:$EJ$195,0))</f>
        <v>1184.8199651567929</v>
      </c>
      <c r="P1856" t="n">
        <v>3</v>
      </c>
      <c r="Q1856" t="n">
        <v>30</v>
      </c>
      <c r="R1856">
        <f>Q1856*P1856*O1856</f>
        <v>106633.79686411137</v>
      </c>
      <c r="S1856">
        <f>1/R1856</f>
        <v>9.3778898380065054E-6</v>
      </c>
    </row>
    <row r="1857" s="29">
      <c r="A1857" t="inlineStr">
        <is>
          <t>photovoltaic facade installation, 3kWp, single-Si, panel, mounted, at building</t>
        </is>
      </c>
      <c r="B1857" s="30">
        <f>M1857*S1857</f>
        <v>9.1372667498726438E-8</v>
      </c>
      <c r="C1857" t="inlineStr">
        <is>
          <t>RER</t>
        </is>
      </c>
      <c r="D1857" t="inlineStr">
        <is>
          <t>unit</t>
        </is>
      </c>
      <c r="F1857" t="inlineStr">
        <is>
          <t>technosphere</t>
        </is>
      </c>
      <c r="G1857" t="n">
        <v>0</v>
      </c>
      <c r="H1857" t="inlineStr">
        <is>
          <t>photovoltaic facade installation, 3kWp, single-Si, panel, mounted, at building</t>
        </is>
      </c>
      <c r="I1857" t="inlineStr">
        <is>
          <t>(2,2,1,1,1,3); Calculation with average annual yield and share of technologies. Lifetime: 30a.</t>
        </is>
      </c>
      <c r="K1857" t="inlineStr">
        <is>
          <t>residential</t>
        </is>
      </c>
      <c r="L1857">
        <f>L1856</f>
        <v>0.17766751537682748</v>
      </c>
      <c r="M1857" s="30">
        <f>INDEX(parameters!$D$41:$AG$178,MATCH('PV (extension)'!B1839,parameters!$C$41:$C$178,0),MATCH('PV (extension)'!A1857,parameters!$D$5:$AG$5,0))/L1857</f>
        <v>9.7434144649911868E-3</v>
      </c>
      <c r="N1857" t="inlineStr">
        <is>
          <t>façade</t>
        </is>
      </c>
      <c r="O1857">
        <f>INDEX(parameters!$C$196:$EJ$198,MATCH('PV (extension)'!N1857,parameters!$B$196:$B$198,0),MATCH('PV (extension)'!B1839,parameters!$C$195:$EJ$195,0))</f>
        <v>1184.8199651567929</v>
      </c>
      <c r="P1857" t="n">
        <v>3</v>
      </c>
      <c r="Q1857" t="n">
        <v>30</v>
      </c>
      <c r="R1857">
        <f>Q1857*P1857*O1857</f>
        <v>106633.79686411137</v>
      </c>
      <c r="S1857">
        <f>1/R1857</f>
        <v>9.3778898380065054E-6</v>
      </c>
    </row>
    <row r="1858" ht="16" customHeight="1" s="29">
      <c r="A1858" t="inlineStr">
        <is>
          <t>photovoltaic flat-roof installation, 3kWp, multi-Si, on roof</t>
        </is>
      </c>
      <c r="B1858" s="30">
        <f>M1858*S1858</f>
        <v>1.8761986322497085E-6</v>
      </c>
      <c r="C1858" t="inlineStr">
        <is>
          <t>RER</t>
        </is>
      </c>
      <c r="D1858" t="inlineStr">
        <is>
          <t>unit</t>
        </is>
      </c>
      <c r="F1858" t="inlineStr">
        <is>
          <t>technosphere</t>
        </is>
      </c>
      <c r="G1858" t="n">
        <v>0</v>
      </c>
      <c r="H1858" t="inlineStr">
        <is>
          <t>photovoltaic flat-roof installation, 3kWp, multi-Si, on roof</t>
        </is>
      </c>
      <c r="I1858" t="inlineStr">
        <is>
          <t>(2,2,1,1,1,3); Calculation with average annual yield and share of technologies. Lifetime: 30a.</t>
        </is>
      </c>
      <c r="K1858" t="inlineStr">
        <is>
          <t>residential</t>
        </is>
      </c>
      <c r="L1858">
        <f>L1857</f>
        <v>0.17766751537682748</v>
      </c>
      <c r="M1858" s="30">
        <f>INDEX(parameters!$D$41:$AG$178,MATCH('PV (extension)'!B1839,parameters!$C$41:$C$178,0),MATCH('PV (extension)'!A1858,parameters!$D$5:$AG$5,0))/L1858</f>
        <v>0.28494274666417674</v>
      </c>
      <c r="N1858" s="3" t="inlineStr">
        <is>
          <t>roof-top</t>
        </is>
      </c>
      <c r="O1858">
        <f>INDEX(parameters!$C$196:$EJ$198,MATCH('PV (extension)'!N1858,parameters!$B$196:$B$198,0),MATCH('PV (extension)'!B1839,parameters!$C$195:$EJ$195,0))</f>
        <v>1687.4708594657352</v>
      </c>
      <c r="P1858" t="n">
        <v>3</v>
      </c>
      <c r="Q1858" t="n">
        <v>30</v>
      </c>
      <c r="R1858">
        <f>Q1858*P1858*O1858</f>
        <v>151872.37735191616</v>
      </c>
      <c r="S1858">
        <f>1/R1858</f>
        <v>6.5844758437066965E-6</v>
      </c>
    </row>
    <row r="1859" ht="16" customHeight="1" s="29">
      <c r="A1859" t="inlineStr">
        <is>
          <t>photovoltaic flat-roof installation, 3kWp, single-Si, on roof</t>
        </is>
      </c>
      <c r="B1859" s="30">
        <f>M1859*S1859</f>
        <v>9.7934850818599793E-7</v>
      </c>
      <c r="C1859" t="inlineStr">
        <is>
          <t>RER</t>
        </is>
      </c>
      <c r="D1859" t="inlineStr">
        <is>
          <t>unit</t>
        </is>
      </c>
      <c r="F1859" t="inlineStr">
        <is>
          <t>technosphere</t>
        </is>
      </c>
      <c r="G1859" t="n">
        <v>0</v>
      </c>
      <c r="H1859" t="inlineStr">
        <is>
          <t>photovoltaic flat-roof installation, 3kWp, single-Si, on roof</t>
        </is>
      </c>
      <c r="I1859" t="inlineStr">
        <is>
          <t>(2,2,1,1,1,3); Calculation with average annual yield and share of technologies. Lifetime: 30a.</t>
        </is>
      </c>
      <c r="K1859" t="inlineStr">
        <is>
          <t>residential</t>
        </is>
      </c>
      <c r="L1859">
        <f>L1858</f>
        <v>0.17766751537682748</v>
      </c>
      <c r="M1859" s="30">
        <f>INDEX(parameters!$D$41:$AG$178,MATCH('PV (extension)'!B1839,parameters!$C$41:$C$178,0),MATCH('PV (extension)'!A1859,parameters!$D$5:$AG$5,0))/L1859</f>
        <v>0.14873598619426004</v>
      </c>
      <c r="N1859" s="3" t="inlineStr">
        <is>
          <t>roof-top</t>
        </is>
      </c>
      <c r="O1859">
        <f>INDEX(parameters!$C$196:$EJ$198,MATCH('PV (extension)'!N1859,parameters!$B$196:$B$198,0),MATCH('PV (extension)'!B1839,parameters!$C$195:$EJ$195,0))</f>
        <v>1687.4708594657352</v>
      </c>
      <c r="P1859" t="n">
        <v>3</v>
      </c>
      <c r="Q1859" t="n">
        <v>30</v>
      </c>
      <c r="R1859">
        <f>Q1859*P1859*O1859</f>
        <v>151872.37735191616</v>
      </c>
      <c r="S1859">
        <f>1/R1859</f>
        <v>6.5844758437066965E-6</v>
      </c>
    </row>
    <row r="1860" ht="16" customHeight="1" s="29">
      <c r="A1860" t="inlineStr">
        <is>
          <t>photovoltaic slanted-roof installation, 3kWp, CIS, panel, mounted, on roof</t>
        </is>
      </c>
      <c r="B1860" s="30">
        <f>M1860*S1860</f>
        <v>5.4169551435735078E-7</v>
      </c>
      <c r="C1860" t="inlineStr">
        <is>
          <t>CH</t>
        </is>
      </c>
      <c r="D1860" t="inlineStr">
        <is>
          <t>unit</t>
        </is>
      </c>
      <c r="F1860" t="inlineStr">
        <is>
          <t>technosphere</t>
        </is>
      </c>
      <c r="G1860" t="n">
        <v>0</v>
      </c>
      <c r="H1860" t="inlineStr">
        <is>
          <t>photovoltaic slanted-roof installation, 3kWp, CIS, panel, mounted, on roof</t>
        </is>
      </c>
      <c r="I1860" t="inlineStr">
        <is>
          <t>(2,2,1,1,1,3); Calculation with average annual yield and share of technologies. Lifetime: 30a.</t>
        </is>
      </c>
      <c r="K1860" t="inlineStr">
        <is>
          <t>residential</t>
        </is>
      </c>
      <c r="L1860">
        <f>L1859</f>
        <v>0.17766751537682748</v>
      </c>
      <c r="M1860" s="30">
        <f>INDEX(parameters!$D$41:$AG$178,MATCH('PV (extension)'!B1839,parameters!$C$41:$C$178,0),MATCH('PV (extension)'!A1860,parameters!$D$5:$AG$5,0))/L1860</f>
        <v>8.2268585566319899E-2</v>
      </c>
      <c r="N1860" s="3" t="inlineStr">
        <is>
          <t>roof-top</t>
        </is>
      </c>
      <c r="O1860">
        <f>INDEX(parameters!$C$196:$EJ$198,MATCH('PV (extension)'!N1860,parameters!$B$196:$B$198,0),MATCH('PV (extension)'!B1839,parameters!$C$195:$EJ$195,0))</f>
        <v>1687.4708594657352</v>
      </c>
      <c r="P1860" t="n">
        <v>3</v>
      </c>
      <c r="Q1860" t="n">
        <v>30</v>
      </c>
      <c r="R1860">
        <f>Q1860*P1860*O1860</f>
        <v>151872.37735191616</v>
      </c>
      <c r="S1860">
        <f>1/R1860</f>
        <v>6.5844758437066965E-6</v>
      </c>
    </row>
    <row r="1861" ht="16" customHeight="1" s="29">
      <c r="A1861" t="inlineStr">
        <is>
          <t>photovoltaic slanted-roof installation, 3kWp, CdTe, laminated, integrated, on roof</t>
        </is>
      </c>
      <c r="B1861" s="30">
        <f>M1861*S1861</f>
        <v>1.5167814097800377E-8</v>
      </c>
      <c r="C1861" t="inlineStr">
        <is>
          <t>CH</t>
        </is>
      </c>
      <c r="D1861" t="inlineStr">
        <is>
          <t>unit</t>
        </is>
      </c>
      <c r="F1861" t="inlineStr">
        <is>
          <t>technosphere</t>
        </is>
      </c>
      <c r="G1861" t="n">
        <v>0</v>
      </c>
      <c r="H1861" t="inlineStr">
        <is>
          <t>photovoltaic slanted-roof installation, 3kWp, CdTe, laminated, integrated, on roof</t>
        </is>
      </c>
      <c r="I1861" t="inlineStr">
        <is>
          <t>(2,2,1,1,1,3); Calculation with average annual yield and share of technologies. Lifetime: 30a.</t>
        </is>
      </c>
      <c r="K1861" t="inlineStr">
        <is>
          <t>residential</t>
        </is>
      </c>
      <c r="L1861">
        <f>L1860</f>
        <v>0.17766751537682748</v>
      </c>
      <c r="M1861" s="30">
        <f>INDEX(parameters!$D$41:$AG$178,MATCH('PV (extension)'!B1839,parameters!$C$41:$C$178,0),MATCH('PV (extension)'!A1861,parameters!$D$5:$AG$5,0))/L1861</f>
        <v>2.3035719862648527E-3</v>
      </c>
      <c r="N1861" s="3" t="inlineStr">
        <is>
          <t>roof-top</t>
        </is>
      </c>
      <c r="O1861">
        <f>INDEX(parameters!$C$196:$EJ$198,MATCH('PV (extension)'!N1861,parameters!$B$196:$B$198,0),MATCH('PV (extension)'!B1839,parameters!$C$195:$EJ$195,0))</f>
        <v>1687.4708594657352</v>
      </c>
      <c r="P1861" t="n">
        <v>3</v>
      </c>
      <c r="Q1861" t="n">
        <v>30</v>
      </c>
      <c r="R1861">
        <f>Q1861*P1861*O1861</f>
        <v>151872.37735191616</v>
      </c>
      <c r="S1861">
        <f>1/R1861</f>
        <v>6.5844758437066965E-6</v>
      </c>
    </row>
    <row r="1862" ht="16" customHeight="1" s="29">
      <c r="A1862" t="inlineStr">
        <is>
          <t>photovoltaic slanted-roof installation, 3kWp, multi-Si, laminated, integrated, on roof</t>
        </is>
      </c>
      <c r="B1862" s="30">
        <f>M1862*S1862</f>
        <v>9.0112874599175437E-8</v>
      </c>
      <c r="C1862" t="inlineStr">
        <is>
          <t>RER</t>
        </is>
      </c>
      <c r="D1862" t="inlineStr">
        <is>
          <t>unit</t>
        </is>
      </c>
      <c r="F1862" t="inlineStr">
        <is>
          <t>technosphere</t>
        </is>
      </c>
      <c r="G1862" t="n">
        <v>0</v>
      </c>
      <c r="H1862" t="inlineStr">
        <is>
          <t>photovoltaic slanted-roof installation, 3kWp, multi-Si, laminated, integrated, on roof</t>
        </is>
      </c>
      <c r="I1862" t="inlineStr">
        <is>
          <t>(2,2,1,1,1,3); Calculation with average annual yield and share of technologies. Lifetime: 30a.</t>
        </is>
      </c>
      <c r="K1862" t="inlineStr">
        <is>
          <t>residential</t>
        </is>
      </c>
      <c r="L1862">
        <f>L1861</f>
        <v>0.17766751537682748</v>
      </c>
      <c r="M1862" s="30">
        <f>INDEX(parameters!$D$41:$AG$178,MATCH('PV (extension)'!B1839,parameters!$C$41:$C$178,0),MATCH('PV (extension)'!A1862,parameters!$D$5:$AG$5,0))/L1862</f>
        <v>1.3685656495391874E-2</v>
      </c>
      <c r="N1862" s="3" t="inlineStr">
        <is>
          <t>roof-top</t>
        </is>
      </c>
      <c r="O1862">
        <f>INDEX(parameters!$C$196:$EJ$198,MATCH('PV (extension)'!N1862,parameters!$B$196:$B$198,0),MATCH('PV (extension)'!B1839,parameters!$C$195:$EJ$195,0))</f>
        <v>1687.4708594657352</v>
      </c>
      <c r="P1862" t="n">
        <v>3</v>
      </c>
      <c r="Q1862" t="n">
        <v>30</v>
      </c>
      <c r="R1862">
        <f>Q1862*P1862*O1862</f>
        <v>151872.37735191616</v>
      </c>
      <c r="S1862">
        <f>1/R1862</f>
        <v>6.5844758437066965E-6</v>
      </c>
    </row>
    <row r="1863" ht="16" customHeight="1" s="29">
      <c r="A1863" t="inlineStr">
        <is>
          <t>photovoltaic slanted-roof installation, 3kWp, multi-Si, panel, mounted, on roof</t>
        </is>
      </c>
      <c r="B1863" s="30">
        <f>M1863*S1863</f>
        <v>1.5424123381259156E-6</v>
      </c>
      <c r="C1863" t="inlineStr">
        <is>
          <t>RER</t>
        </is>
      </c>
      <c r="D1863" t="inlineStr">
        <is>
          <t>unit</t>
        </is>
      </c>
      <c r="F1863" t="inlineStr">
        <is>
          <t>technosphere</t>
        </is>
      </c>
      <c r="G1863" t="n">
        <v>0</v>
      </c>
      <c r="H1863" t="inlineStr">
        <is>
          <t>photovoltaic slanted-roof installation, 3kWp, multi-Si, panel, mounted, on roof</t>
        </is>
      </c>
      <c r="I1863" t="inlineStr">
        <is>
          <t>(2,2,1,1,1,3); Calculation with average annual yield and share of technologies. Lifetime: 30a.</t>
        </is>
      </c>
      <c r="K1863" t="inlineStr">
        <is>
          <t>residential</t>
        </is>
      </c>
      <c r="L1863">
        <f>L1862</f>
        <v>0.17766751537682748</v>
      </c>
      <c r="M1863" s="30">
        <f>INDEX(parameters!$D$41:$AG$178,MATCH('PV (extension)'!B1839,parameters!$C$41:$C$178,0),MATCH('PV (extension)'!A1863,parameters!$D$5:$AG$5,0))/L1863</f>
        <v>0.23424982864811036</v>
      </c>
      <c r="N1863" s="3" t="inlineStr">
        <is>
          <t>roof-top</t>
        </is>
      </c>
      <c r="O1863">
        <f>INDEX(parameters!$C$196:$EJ$198,MATCH('PV (extension)'!N1863,parameters!$B$196:$B$198,0),MATCH('PV (extension)'!B1839,parameters!$C$195:$EJ$195,0))</f>
        <v>1687.4708594657352</v>
      </c>
      <c r="P1863" t="n">
        <v>3</v>
      </c>
      <c r="Q1863" t="n">
        <v>30</v>
      </c>
      <c r="R1863">
        <f>Q1863*P1863*O1863</f>
        <v>151872.37735191616</v>
      </c>
      <c r="S1863">
        <f>1/R1863</f>
        <v>6.5844758437066965E-6</v>
      </c>
    </row>
    <row r="1864" ht="16" customHeight="1" s="29">
      <c r="A1864" t="inlineStr">
        <is>
          <t>photovoltaic slanted-roof installation, 3kWp, single-Si, laminated, integrated, on roof</t>
        </is>
      </c>
      <c r="B1864" s="30">
        <f>M1864*S1864</f>
        <v>4.7624320132587523E-8</v>
      </c>
      <c r="C1864" t="inlineStr">
        <is>
          <t>RER</t>
        </is>
      </c>
      <c r="D1864" t="inlineStr">
        <is>
          <t>unit</t>
        </is>
      </c>
      <c r="F1864" t="inlineStr">
        <is>
          <t>technosphere</t>
        </is>
      </c>
      <c r="G1864" t="n">
        <v>0</v>
      </c>
      <c r="H1864" t="inlineStr">
        <is>
          <t>photovoltaic slanted-roof installation, 3kWp, single-Si, laminated, integrated, on roof</t>
        </is>
      </c>
      <c r="I1864" t="inlineStr">
        <is>
          <t>(2,2,1,1,1,3); Calculation with average annual yield and share of technologies. Lifetime: 30a.</t>
        </is>
      </c>
      <c r="K1864" t="inlineStr">
        <is>
          <t>residential</t>
        </is>
      </c>
      <c r="L1864">
        <f>L1863</f>
        <v>0.17766751537682748</v>
      </c>
      <c r="M1864" s="30">
        <f>INDEX(parameters!$D$41:$AG$178,MATCH('PV (extension)'!B1839,parameters!$C$41:$C$178,0),MATCH('PV (extension)'!A1864,parameters!$D$5:$AG$5,0))/L1864</f>
        <v>7.2328187183047909E-3</v>
      </c>
      <c r="N1864" s="3" t="inlineStr">
        <is>
          <t>roof-top</t>
        </is>
      </c>
      <c r="O1864">
        <f>INDEX(parameters!$C$196:$EJ$198,MATCH('PV (extension)'!N1864,parameters!$B$196:$B$198,0),MATCH('PV (extension)'!B1839,parameters!$C$195:$EJ$195,0))</f>
        <v>1687.4708594657352</v>
      </c>
      <c r="P1864" t="n">
        <v>3</v>
      </c>
      <c r="Q1864" t="n">
        <v>30</v>
      </c>
      <c r="R1864">
        <f>Q1864*P1864*O1864</f>
        <v>151872.37735191616</v>
      </c>
      <c r="S1864">
        <f>1/R1864</f>
        <v>6.5844758437066965E-6</v>
      </c>
    </row>
    <row r="1865" ht="16" customHeight="1" s="29">
      <c r="A1865" t="inlineStr">
        <is>
          <t>photovoltaic slanted-roof installation, 3kWp, single-Si, panel, mounted, on roof</t>
        </is>
      </c>
      <c r="B1865" s="30">
        <f>M1865*S1865</f>
        <v>8.0607534546747497E-7</v>
      </c>
      <c r="C1865" t="inlineStr">
        <is>
          <t>RER</t>
        </is>
      </c>
      <c r="D1865" t="inlineStr">
        <is>
          <t>unit</t>
        </is>
      </c>
      <c r="F1865" t="inlineStr">
        <is>
          <t>technosphere</t>
        </is>
      </c>
      <c r="G1865" t="n">
        <v>0</v>
      </c>
      <c r="H1865" t="inlineStr">
        <is>
          <t>photovoltaic slanted-roof installation, 3kWp, single-Si, panel, mounted, on roof</t>
        </is>
      </c>
      <c r="I1865" t="inlineStr">
        <is>
          <t>(2,2,1,1,1,3); Calculation with average annual yield and share of technologies. Lifetime: 30a.</t>
        </is>
      </c>
      <c r="K1865" t="inlineStr">
        <is>
          <t>residential</t>
        </is>
      </c>
      <c r="L1865">
        <f>L1864</f>
        <v>0.17766751537682748</v>
      </c>
      <c r="M1865" s="30">
        <f>INDEX(parameters!$D$41:$AG$178,MATCH('PV (extension)'!B1839,parameters!$C$41:$C$178,0),MATCH('PV (extension)'!A1865,parameters!$D$5:$AG$5,0))/L1865</f>
        <v>0.12242057904091255</v>
      </c>
      <c r="N1865" s="3" t="inlineStr">
        <is>
          <t>roof-top</t>
        </is>
      </c>
      <c r="O1865">
        <f>INDEX(parameters!$C$196:$EJ$198,MATCH('PV (extension)'!N1865,parameters!$B$196:$B$198,0),MATCH('PV (extension)'!B1839,parameters!$C$195:$EJ$195,0))</f>
        <v>1687.4708594657352</v>
      </c>
      <c r="P1865" t="n">
        <v>3</v>
      </c>
      <c r="Q1865" t="n">
        <v>30</v>
      </c>
      <c r="R1865">
        <f>Q1865*P1865*O1865</f>
        <v>151872.37735191616</v>
      </c>
      <c r="S1865">
        <f>1/R1865</f>
        <v>6.5844758437066965E-6</v>
      </c>
    </row>
    <row r="1866" s="29">
      <c r="A1866" t="inlineStr">
        <is>
          <t>market for tap water</t>
        </is>
      </c>
      <c r="B1866" t="n">
        <v>0.0037026</v>
      </c>
      <c r="C1866" t="inlineStr">
        <is>
          <t>Europe without Switzerland</t>
        </is>
      </c>
      <c r="D1866" t="inlineStr">
        <is>
          <t>kilogram</t>
        </is>
      </c>
      <c r="F1866" t="inlineStr">
        <is>
          <t>technosphere</t>
        </is>
      </c>
      <c r="G1866" t="n">
        <v>0</v>
      </c>
      <c r="H1866" t="inlineStr">
        <is>
          <t>tap water</t>
        </is>
      </c>
      <c r="I1866" t="inlineStr">
        <is>
          <t>(2,2,1,1,1,3); Estimation 20l/m2 panel</t>
        </is>
      </c>
    </row>
    <row r="1867" s="29">
      <c r="A1867" t="inlineStr">
        <is>
          <t>treatment of wastewater, from residence, capacity 1.1E10l/year</t>
        </is>
      </c>
      <c r="B1867" t="n">
        <v>-3.3323e-06</v>
      </c>
      <c r="C1867" t="inlineStr">
        <is>
          <t>CH</t>
        </is>
      </c>
      <c r="D1867" t="inlineStr">
        <is>
          <t>cubic meter</t>
        </is>
      </c>
      <c r="F1867" t="inlineStr">
        <is>
          <t>technosphere</t>
        </is>
      </c>
      <c r="G1867" t="n">
        <v>0</v>
      </c>
      <c r="H1867" t="inlineStr">
        <is>
          <t>wastewater, from residence</t>
        </is>
      </c>
      <c r="I1867" t="inlineStr">
        <is>
          <t>(2,2,1,1,1,3); Estimation 20l/m2 panel</t>
        </is>
      </c>
    </row>
    <row r="1868" s="29"/>
    <row r="1869" customFormat="1" s="28">
      <c r="A1869" s="28" t="inlineStr">
        <is>
          <t>Activity</t>
        </is>
      </c>
      <c r="B1869" s="28" t="inlineStr">
        <is>
          <t>electricity production, photovoltaic, commercial</t>
        </is>
      </c>
    </row>
    <row r="1870">
      <c r="A1870" t="inlineStr">
        <is>
          <t>comment</t>
        </is>
      </c>
      <c r="B187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")&amp;HLOOKUP(B1871,parameters!$C$195:$EJ$198,2,0)&amp;" kWh/kWp.
Annual output, Facade: "&amp;HLOOKUP(B1871,parameters!$C$195:$EJ$198,3,0)&amp;" kWh/kWp.
Annual output, Open-ground: "&amp;HLOOKUP(B1871,parameters!$C$195:$EJ$198,4,0)&amp;_xlfn._LONGTEXT("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")&amp;VLOOKUP(B1871,'extension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1687.47085946574 kWh/kWp.
Annual output, Facade: 1184.81996515679 kWh/kWp.
Annual output, Open-ground: 1795.18176538908 kWh/kWp.
Amount of solar energy transformed to electricity. Waste heat emission due to losses of electricity in the system.
Technology:  Electricity production with grid-connected photovoltaic power plants.
Time period:  Time of publications
Production volume: 5.526 GWh in 2025.
Sampling:  Statistical data and model calculations
Extrapolations:  Use of PV technology data investigated for other countries (Switzerland). Correction of average yield with Swiss data.
Uncertainty:  None
Author: Romain Sacchi, PSI, romain.sacchi@psi.ch</v>
      </c>
    </row>
    <row r="1871" s="29">
      <c r="A1871" t="inlineStr">
        <is>
          <t>location</t>
        </is>
      </c>
      <c r="B1871" t="inlineStr">
        <is>
          <t>PS</t>
        </is>
      </c>
    </row>
    <row r="1872" s="29">
      <c r="A1872" t="inlineStr">
        <is>
          <t>production amount</t>
        </is>
      </c>
      <c r="B1872" t="n">
        <v>1</v>
      </c>
    </row>
    <row r="1873" s="29">
      <c r="A1873" t="inlineStr">
        <is>
          <t>reference product</t>
        </is>
      </c>
      <c r="B1873" t="inlineStr">
        <is>
          <t>electricity, low voltage</t>
        </is>
      </c>
    </row>
    <row r="1874" s="29">
      <c r="A1874" t="inlineStr">
        <is>
          <t>source</t>
        </is>
      </c>
      <c r="B18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875" s="29">
      <c r="A1875" t="inlineStr">
        <is>
          <t>type</t>
        </is>
      </c>
      <c r="B1875" t="inlineStr">
        <is>
          <t>process</t>
        </is>
      </c>
    </row>
    <row r="1876" s="29">
      <c r="A1876" t="inlineStr">
        <is>
          <t>unit</t>
        </is>
      </c>
      <c r="B1876" t="inlineStr">
        <is>
          <t>kilowatt hour</t>
        </is>
      </c>
    </row>
    <row r="1877" s="29">
      <c r="A1877" t="inlineStr">
        <is>
          <t>Exchanges</t>
        </is>
      </c>
    </row>
    <row r="1878" customFormat="1" s="28">
      <c r="A1878" s="28" t="inlineStr">
        <is>
          <t>name</t>
        </is>
      </c>
      <c r="B1878" s="28" t="inlineStr">
        <is>
          <t>amount</t>
        </is>
      </c>
      <c r="C1878" s="28" t="inlineStr">
        <is>
          <t>location</t>
        </is>
      </c>
      <c r="D1878" s="28" t="inlineStr">
        <is>
          <t>unit</t>
        </is>
      </c>
      <c r="E1878" s="28" t="inlineStr">
        <is>
          <t>categories</t>
        </is>
      </c>
      <c r="F1878" s="28" t="inlineStr">
        <is>
          <t>type</t>
        </is>
      </c>
      <c r="G1878" s="28" t="inlineStr">
        <is>
          <t>uncertainty type</t>
        </is>
      </c>
      <c r="H1878" s="28" t="inlineStr">
        <is>
          <t>reference product</t>
        </is>
      </c>
      <c r="I1878" s="28" t="inlineStr">
        <is>
          <t>comment</t>
        </is>
      </c>
      <c r="J1878" s="28" t="inlineStr">
        <is>
          <t>production volume</t>
        </is>
      </c>
      <c r="K1878" s="28" t="inlineStr">
        <is>
          <t>scope</t>
        </is>
      </c>
      <c r="L1878" s="28" t="inlineStr">
        <is>
          <t>scope share</t>
        </is>
      </c>
      <c r="M1878" s="28" t="inlineStr">
        <is>
          <t>tech share</t>
        </is>
      </c>
      <c r="N1878" s="28" t="inlineStr">
        <is>
          <t>installation</t>
        </is>
      </c>
      <c r="O1878" s="28" t="inlineStr">
        <is>
          <t>productivity</t>
        </is>
      </c>
      <c r="P1878" s="28" t="inlineStr">
        <is>
          <t>kWp</t>
        </is>
      </c>
      <c r="Q1878" s="28" t="inlineStr">
        <is>
          <t>lifetime</t>
        </is>
      </c>
      <c r="R1878" s="28" t="inlineStr">
        <is>
          <t>lifetime production</t>
        </is>
      </c>
      <c r="S1878" s="28" t="inlineStr">
        <is>
          <t>inverted lifetime production</t>
        </is>
      </c>
    </row>
    <row r="1879" s="29">
      <c r="A1879" t="inlineStr">
        <is>
          <t>Energy, solar, converted</t>
        </is>
      </c>
      <c r="B1879" t="n">
        <v>3.8503</v>
      </c>
      <c r="D1879" t="inlineStr">
        <is>
          <t>megajoule</t>
        </is>
      </c>
      <c r="E1879" t="inlineStr">
        <is>
          <t>natural resource::in air</t>
        </is>
      </c>
      <c r="F1879" t="inlineStr">
        <is>
          <t>biosphere</t>
        </is>
      </c>
      <c r="G1879" t="n">
        <v>0</v>
      </c>
      <c r="I1879" t="inlineStr">
        <is>
          <t>(2,2,1,1,1,3); Energy loss in the system</t>
        </is>
      </c>
    </row>
    <row r="1880" s="29">
      <c r="A1880" t="inlineStr">
        <is>
          <t>Heat, waste</t>
        </is>
      </c>
      <c r="B1880" t="n">
        <v>0.25027</v>
      </c>
      <c r="D1880" t="inlineStr">
        <is>
          <t>megajoule</t>
        </is>
      </c>
      <c r="E1880" t="inlineStr">
        <is>
          <t>air</t>
        </is>
      </c>
      <c r="F1880" t="inlineStr">
        <is>
          <t>biosphere</t>
        </is>
      </c>
      <c r="G1880" t="n">
        <v>0</v>
      </c>
      <c r="I1880" t="inlineStr">
        <is>
          <t>(1,na,na,na,na,na); Calculation with average annual output and share of technologies; Average degradation of 10.5% included</t>
        </is>
      </c>
    </row>
    <row r="1881" s="29">
      <c r="A1881" t="inlineStr">
        <is>
          <t>electricity production, photovoltaic, commercial</t>
        </is>
      </c>
      <c r="B1881" t="n">
        <v>1</v>
      </c>
      <c r="C1881" t="inlineStr">
        <is>
          <t>PS</t>
        </is>
      </c>
      <c r="D1881" t="inlineStr">
        <is>
          <t>kilowatt hour</t>
        </is>
      </c>
      <c r="E1881" t="inlineStr">
        <is>
          <t>photovoltaic::power plants</t>
        </is>
      </c>
      <c r="F1881" t="inlineStr">
        <is>
          <t>production</t>
        </is>
      </c>
      <c r="G1881" t="n">
        <v>0</v>
      </c>
      <c r="H1881" t="inlineStr">
        <is>
          <t>electricity, low voltage</t>
        </is>
      </c>
      <c r="J1881">
        <f>VLOOKUP(C1881,'extension - production vol'!$B$6:$D$235,3,0)</f>
        <v>5.5259999999999998</v>
      </c>
    </row>
    <row r="1882" ht="16" customHeight="1" s="29">
      <c r="A1882" t="inlineStr">
        <is>
          <t>photovoltaic flat-roof installation, 156 kWp, multi-Si, on roof</t>
        </is>
      </c>
      <c r="B1882" s="30">
        <f>M1882*S1882</f>
        <v>1.5546680252133171E-8</v>
      </c>
      <c r="C1882" t="inlineStr">
        <is>
          <t>CH</t>
        </is>
      </c>
      <c r="D1882" t="inlineStr">
        <is>
          <t>unit</t>
        </is>
      </c>
      <c r="F1882" t="inlineStr">
        <is>
          <t>technosphere</t>
        </is>
      </c>
      <c r="G1882" t="n">
        <v>0</v>
      </c>
      <c r="H1882" t="inlineStr">
        <is>
          <t>photovoltaic flat-roof installation, 156 kWp, multi-Si, on roof</t>
        </is>
      </c>
      <c r="I1882" t="inlineStr">
        <is>
          <t>(2,2,1,1,1,3); Calculation with average annual yield and share of technologies. Lifetime: 30a.</t>
        </is>
      </c>
      <c r="K1882" t="inlineStr">
        <is>
          <t>commercial</t>
        </is>
      </c>
      <c r="L1882">
        <f>IF(K1882="residential",VLOOKUP(B1871,parameters!$C$41:$AG$178,18,0),IF(K1882="commercial",1-VLOOKUP(B1871,parameters!$C$41:$AG$178,18,0),1))</f>
        <v>0.82233248462317254</v>
      </c>
      <c r="M1882" s="30">
        <f>INDEX(parameters!$D$41:$AG$178,MATCH('PV (extension)'!B1871,parameters!$C$41:$C$178,0),MATCH('PV (extension)'!A1882,parameters!$D$5:$AG$5,0))/L1882</f>
        <v>0.12277778707072071</v>
      </c>
      <c r="N1882" s="3" t="inlineStr">
        <is>
          <t>roof-top</t>
        </is>
      </c>
      <c r="O1882">
        <f>INDEX(parameters!$C$196:$EJ$198,MATCH('PV (extension)'!N1882,parameters!$B$196:$B$198,0),MATCH('PV (extension)'!B1871,parameters!$C$195:$EJ$195,0))</f>
        <v>1687.4708594657352</v>
      </c>
      <c r="P1882" t="n">
        <v>156</v>
      </c>
      <c r="Q1882" t="n">
        <v>30</v>
      </c>
      <c r="R1882">
        <f>Q1882*P1882*O1882</f>
        <v>7897363.6222996404</v>
      </c>
      <c r="S1882">
        <f>1/R1882</f>
        <v>1.2662453545589801E-7</v>
      </c>
    </row>
    <row r="1883" ht="16" customHeight="1" s="29">
      <c r="A1883" t="inlineStr">
        <is>
          <t>photovoltaic flat-roof installation, 156 kWp, single-Si, on roof</t>
        </is>
      </c>
      <c r="B1883" s="30">
        <f>M1883*S1883</f>
        <v>8.1210222921846942E-9</v>
      </c>
      <c r="C1883" t="inlineStr">
        <is>
          <t>CH</t>
        </is>
      </c>
      <c r="D1883" t="inlineStr">
        <is>
          <t>unit</t>
        </is>
      </c>
      <c r="F1883" t="inlineStr">
        <is>
          <t>technosphere</t>
        </is>
      </c>
      <c r="G1883" t="n">
        <v>0</v>
      </c>
      <c r="H1883" t="inlineStr">
        <is>
          <t>photovoltaic flat-roof installation, 156 kWp, single-Si, on roof</t>
        </is>
      </c>
      <c r="I1883" t="inlineStr">
        <is>
          <t>(2,2,1,1,1,3); Calculation with average annual yield and share of technologies. Lifetime: 30a.</t>
        </is>
      </c>
      <c r="K1883" t="inlineStr">
        <is>
          <t>commercial</t>
        </is>
      </c>
      <c r="L1883">
        <f>L1882</f>
        <v>0.82233248462317254</v>
      </c>
      <c r="M1883" s="30">
        <f>INDEX(parameters!$D$41:$AG$178,MATCH('PV (extension)'!B1871,parameters!$C$41:$C$178,0),MATCH('PV (extension)'!A1883,parameters!$D$5:$AG$5,0))/L1883</f>
        <v>6.4134666026183854E-2</v>
      </c>
      <c r="N1883" s="3" t="inlineStr">
        <is>
          <t>roof-top</t>
        </is>
      </c>
      <c r="O1883">
        <f>INDEX(parameters!$C$196:$EJ$198,MATCH('PV (extension)'!N1883,parameters!$B$196:$B$198,0),MATCH('PV (extension)'!B1871,parameters!$C$195:$EJ$195,0))</f>
        <v>1687.4708594657352</v>
      </c>
      <c r="P1883" t="n">
        <v>156</v>
      </c>
      <c r="Q1883" t="n">
        <v>30</v>
      </c>
      <c r="R1883">
        <f>Q1883*P1883*O1883</f>
        <v>7897363.6222996404</v>
      </c>
      <c r="S1883">
        <f>1/R1883</f>
        <v>1.2662453545589801E-7</v>
      </c>
    </row>
    <row r="1884" s="29">
      <c r="A1884" t="inlineStr">
        <is>
          <t>photovoltaic open ground installation, 570 kWp, CIS, on open ground</t>
        </is>
      </c>
      <c r="B1884" s="30">
        <f>M1884*S1884</f>
        <v>4.0026658564580368E-10</v>
      </c>
      <c r="C1884" t="inlineStr">
        <is>
          <t>RER</t>
        </is>
      </c>
      <c r="D1884" t="inlineStr">
        <is>
          <t>unit</t>
        </is>
      </c>
      <c r="F1884" t="inlineStr">
        <is>
          <t>technosphere</t>
        </is>
      </c>
      <c r="G1884" t="n">
        <v>0</v>
      </c>
      <c r="H1884" t="inlineStr">
        <is>
          <t>photovoltaic open ground installation, 570 kWp, CIS, on open ground</t>
        </is>
      </c>
      <c r="I1884" t="inlineStr">
        <is>
          <t>(2,2,1,1,1,3); Calculation with average annual yield and share of technologies. Lifetime: 30a.</t>
        </is>
      </c>
      <c r="K1884" t="inlineStr">
        <is>
          <t>commercial</t>
        </is>
      </c>
      <c r="L1884">
        <f>L1883</f>
        <v>0.82233248462317254</v>
      </c>
      <c r="M1884" s="30">
        <f>INDEX(parameters!$D$41:$AG$178,MATCH('PV (extension)'!B1871,parameters!$C$41:$C$178,0),MATCH('PV (extension)'!A1884,parameters!$D$5:$AG$5,0))/L1884</f>
        <v>1.2287226816964775E-2</v>
      </c>
      <c r="N1884" t="inlineStr">
        <is>
          <t>central</t>
        </is>
      </c>
      <c r="O1884">
        <f>INDEX(parameters!$C$196:$EJ$198,MATCH('PV (extension)'!N1884,parameters!$B$196:$B$198,0),MATCH('PV (extension)'!B1871,parameters!$C$195:$EJ$195,0))</f>
        <v>1795.1817653890801</v>
      </c>
      <c r="P1884" t="n">
        <v>570</v>
      </c>
      <c r="Q1884" t="n">
        <v>30</v>
      </c>
      <c r="R1884">
        <f>Q1884*P1884*O1884</f>
        <v>30697608.188153271</v>
      </c>
      <c r="S1884">
        <f>1/R1884</f>
        <v>3.257582785833839E-8</v>
      </c>
    </row>
    <row r="1885" s="29">
      <c r="A1885" t="inlineStr">
        <is>
          <t>photovoltaic open ground installation, 570 kWp, CdTe, on open ground</t>
        </is>
      </c>
      <c r="B1885" s="30">
        <f>M1885*S1885</f>
        <v>2.9403274835350923E-9</v>
      </c>
      <c r="C1885" t="inlineStr">
        <is>
          <t>RER</t>
        </is>
      </c>
      <c r="D1885" t="inlineStr">
        <is>
          <t>unit</t>
        </is>
      </c>
      <c r="F1885" t="inlineStr">
        <is>
          <t>technosphere</t>
        </is>
      </c>
      <c r="G1885" t="n">
        <v>0</v>
      </c>
      <c r="H1885" t="inlineStr">
        <is>
          <t>photovoltaic open ground installation, 570 kWp, CdTe, on open ground</t>
        </is>
      </c>
      <c r="I1885" t="inlineStr">
        <is>
          <t>(2,2,1,1,1,3); Calculation with average annual yield and share of technologies. Lifetime: 30a.</t>
        </is>
      </c>
      <c r="K1885" t="inlineStr">
        <is>
          <t>commercial</t>
        </is>
      </c>
      <c r="L1885">
        <f>L1884</f>
        <v>0.82233248462317254</v>
      </c>
      <c r="M1885" s="30">
        <f>INDEX(parameters!$D$41:$AG$178,MATCH('PV (extension)'!B1871,parameters!$C$41:$C$178,0),MATCH('PV (extension)'!A1885,parameters!$D$5:$AG$5,0))/L1885</f>
        <v>9.0261021034418951E-2</v>
      </c>
      <c r="N1885" t="inlineStr">
        <is>
          <t>central</t>
        </is>
      </c>
      <c r="O1885">
        <f>INDEX(parameters!$C$196:$EJ$198,MATCH('PV (extension)'!N1885,parameters!$B$196:$B$198,0),MATCH('PV (extension)'!B1871,parameters!$C$195:$EJ$195,0))</f>
        <v>1795.1817653890801</v>
      </c>
      <c r="P1885" t="n">
        <v>570</v>
      </c>
      <c r="Q1885" t="n">
        <v>30</v>
      </c>
      <c r="R1885">
        <f>Q1885*P1885*O1885</f>
        <v>30697608.188153271</v>
      </c>
      <c r="S1885">
        <f>1/R1885</f>
        <v>3.257582785833839E-8</v>
      </c>
    </row>
    <row r="1886" s="29">
      <c r="A1886" t="inlineStr">
        <is>
          <t>photovoltaic open ground installation, 570 kWp, micro-Si, on open ground</t>
        </is>
      </c>
      <c r="B1886" s="30">
        <f>M1886*S1886</f>
        <v>3.1165384821547259E-11</v>
      </c>
      <c r="C1886" t="inlineStr">
        <is>
          <t>RER</t>
        </is>
      </c>
      <c r="D1886" t="inlineStr">
        <is>
          <t>unit</t>
        </is>
      </c>
      <c r="F1886" t="inlineStr">
        <is>
          <t>technosphere</t>
        </is>
      </c>
      <c r="G1886" t="n">
        <v>0</v>
      </c>
      <c r="H1886" t="inlineStr">
        <is>
          <t>photovoltaic open ground installation, 570 kWp, micro-Si, on open ground</t>
        </is>
      </c>
      <c r="I1886" t="inlineStr">
        <is>
          <t>(2,2,1,1,1,3); Calculation with average annual yield and share of technologies. Lifetime: 30a.</t>
        </is>
      </c>
      <c r="K1886" t="inlineStr">
        <is>
          <t>commercial</t>
        </is>
      </c>
      <c r="L1886">
        <f>L1885</f>
        <v>0.82233248462317254</v>
      </c>
      <c r="M1886" s="30">
        <f>INDEX(parameters!$D$41:$AG$178,MATCH('PV (extension)'!B1871,parameters!$C$41:$C$178,0),MATCH('PV (extension)'!A1886,parameters!$D$5:$AG$5,0))/L1886</f>
        <v>9.5670277228487681E-4</v>
      </c>
      <c r="N1886" t="inlineStr">
        <is>
          <t>central</t>
        </is>
      </c>
      <c r="O1886">
        <f>INDEX(parameters!$C$196:$EJ$198,MATCH('PV (extension)'!N1886,parameters!$B$196:$B$198,0),MATCH('PV (extension)'!B1871,parameters!$C$195:$EJ$195,0))</f>
        <v>1795.1817653890801</v>
      </c>
      <c r="P1886" t="n">
        <v>570</v>
      </c>
      <c r="Q1886" t="n">
        <v>30</v>
      </c>
      <c r="R1886">
        <f>Q1886*P1886*O1886</f>
        <v>30697608.188153271</v>
      </c>
      <c r="S1886">
        <f>1/R1886</f>
        <v>3.257582785833839E-8</v>
      </c>
    </row>
    <row r="1887" s="29">
      <c r="A1887" t="inlineStr">
        <is>
          <t>photovoltaic open ground installation, 570 kWp, multi-Si, on open ground</t>
        </is>
      </c>
      <c r="B1887" s="30">
        <f>M1887*S1887</f>
        <v>1.0429471219549714E-8</v>
      </c>
      <c r="C1887" t="inlineStr">
        <is>
          <t>RER</t>
        </is>
      </c>
      <c r="D1887" t="inlineStr">
        <is>
          <t>unit</t>
        </is>
      </c>
      <c r="F1887" t="inlineStr">
        <is>
          <t>technosphere</t>
        </is>
      </c>
      <c r="G1887" t="n">
        <v>0</v>
      </c>
      <c r="H1887" t="inlineStr">
        <is>
          <t>photovoltaic open ground installation, 570 kWp, multi-Si, on open ground</t>
        </is>
      </c>
      <c r="I1887" t="inlineStr">
        <is>
          <t>(2,2,1,1,1,3); Calculation with average annual yield and share of technologies. Lifetime: 30a.</t>
        </is>
      </c>
      <c r="K1887" t="inlineStr">
        <is>
          <t>commercial</t>
        </is>
      </c>
      <c r="L1887">
        <f>L1886</f>
        <v>0.82233248462317254</v>
      </c>
      <c r="M1887" s="30">
        <f>INDEX(parameters!$D$41:$AG$178,MATCH('PV (extension)'!B1871,parameters!$C$41:$C$178,0),MATCH('PV (extension)'!A1887,parameters!$D$5:$AG$5,0))/L1887</f>
        <v>0.32015982110735819</v>
      </c>
      <c r="N1887" t="inlineStr">
        <is>
          <t>central</t>
        </is>
      </c>
      <c r="O1887">
        <f>INDEX(parameters!$C$196:$EJ$198,MATCH('PV (extension)'!N1887,parameters!$B$196:$B$198,0),MATCH('PV (extension)'!B1871,parameters!$C$195:$EJ$195,0))</f>
        <v>1795.1817653890801</v>
      </c>
      <c r="P1887" t="n">
        <v>570</v>
      </c>
      <c r="Q1887" t="n">
        <v>30</v>
      </c>
      <c r="R1887">
        <f>Q1887*P1887*O1887</f>
        <v>30697608.188153271</v>
      </c>
      <c r="S1887">
        <f>1/R1887</f>
        <v>3.257582785833839E-8</v>
      </c>
    </row>
    <row r="1888" s="29">
      <c r="A1888" t="inlineStr">
        <is>
          <t>photovoltaic open ground installation, 570 kWp, single-Si, on open ground</t>
        </is>
      </c>
      <c r="B1888" s="30">
        <f>M1888*S1888</f>
        <v>5.5322405500127337E-9</v>
      </c>
      <c r="C1888" t="inlineStr">
        <is>
          <t>RER</t>
        </is>
      </c>
      <c r="D1888" t="inlineStr">
        <is>
          <t>unit</t>
        </is>
      </c>
      <c r="F1888" t="inlineStr">
        <is>
          <t>technosphere</t>
        </is>
      </c>
      <c r="G1888" t="n">
        <v>0</v>
      </c>
      <c r="H1888" t="inlineStr">
        <is>
          <t>photovoltaic open ground installation, 570 kWp, single-Si, on open ground</t>
        </is>
      </c>
      <c r="I1888" t="inlineStr">
        <is>
          <t>(2,2,1,1,1,3); Calculation with average annual yield and share of technologies. Lifetime: 30a.</t>
        </is>
      </c>
      <c r="K1888" t="inlineStr">
        <is>
          <t>commercial</t>
        </is>
      </c>
      <c r="L1888">
        <f>L1887</f>
        <v>0.82233248462317254</v>
      </c>
      <c r="M1888" s="30">
        <f>INDEX(parameters!$D$41:$AG$178,MATCH('PV (extension)'!B1871,parameters!$C$41:$C$178,0),MATCH('PV (extension)'!A1888,parameters!$D$5:$AG$5,0))/L1888</f>
        <v>0.16982655280690445</v>
      </c>
      <c r="N1888" t="inlineStr">
        <is>
          <t>central</t>
        </is>
      </c>
      <c r="O1888">
        <f>INDEX(parameters!$C$196:$EJ$198,MATCH('PV (extension)'!N1888,parameters!$B$196:$B$198,0),MATCH('PV (extension)'!B1871,parameters!$C$195:$EJ$195,0))</f>
        <v>1795.1817653890801</v>
      </c>
      <c r="P1888" t="n">
        <v>570</v>
      </c>
      <c r="Q1888" t="n">
        <v>30</v>
      </c>
      <c r="R1888">
        <f>Q1888*P1888*O1888</f>
        <v>30697608.188153271</v>
      </c>
      <c r="S1888">
        <f>1/R1888</f>
        <v>3.257582785833839E-8</v>
      </c>
    </row>
    <row r="1889" ht="16" customHeight="1" s="29">
      <c r="A1889" t="inlineStr">
        <is>
          <t>photovoltaic slanted-roof installation, 93 kWp, multi-Si, laminated, integrated, on roof</t>
        </is>
      </c>
      <c r="B1889" s="30">
        <f>M1889*S1889</f>
        <v>1.7071748896516294E-9</v>
      </c>
      <c r="C1889" t="inlineStr">
        <is>
          <t>CH</t>
        </is>
      </c>
      <c r="D1889" t="inlineStr">
        <is>
          <t>unit</t>
        </is>
      </c>
      <c r="F1889" t="inlineStr">
        <is>
          <t>technosphere</t>
        </is>
      </c>
      <c r="G1889" t="n">
        <v>0</v>
      </c>
      <c r="H1889" t="inlineStr">
        <is>
          <t>photovoltaic slanted-roof installation, 93 kWp, multi-Si, laminated, integrated, on roof</t>
        </is>
      </c>
      <c r="I1889" t="inlineStr">
        <is>
          <t>(2,2,1,1,1,3); Calculation with average annual yield and share of technologies. Lifetime: 30a.</t>
        </is>
      </c>
      <c r="K1889" t="inlineStr">
        <is>
          <t>commercial</t>
        </is>
      </c>
      <c r="L1889">
        <f>L1888</f>
        <v>0.82233248462317254</v>
      </c>
      <c r="M1889" s="30">
        <f>INDEX(parameters!$D$41:$AG$178,MATCH('PV (extension)'!B1871,parameters!$C$41:$C$178,0),MATCH('PV (extension)'!A1889,parameters!$D$5:$AG$5,0))/L1889</f>
        <v>8.0374539804535308E-3</v>
      </c>
      <c r="N1889" s="3" t="inlineStr">
        <is>
          <t>roof-top</t>
        </is>
      </c>
      <c r="O1889">
        <f>INDEX(parameters!$C$196:$EJ$198,MATCH('PV (extension)'!N1889,parameters!$B$196:$B$198,0),MATCH('PV (extension)'!B1871,parameters!$C$195:$EJ$195,0))</f>
        <v>1687.4708594657352</v>
      </c>
      <c r="P1889" t="n">
        <v>93</v>
      </c>
      <c r="Q1889" t="n">
        <v>30</v>
      </c>
      <c r="R1889">
        <f>Q1889*P1889*O1889</f>
        <v>4708043.6979094008</v>
      </c>
      <c r="S1889">
        <f>1/R1889</f>
        <v>2.1240244657118378E-7</v>
      </c>
    </row>
    <row r="1890" ht="16" customHeight="1" s="29">
      <c r="A1890" t="inlineStr">
        <is>
          <t>photovoltaic slanted-roof installation, 93 kWp, multi-Si, panel, mounted, on roof</t>
        </is>
      </c>
      <c r="B1890" s="30">
        <f>M1890*S1890</f>
        <v>2.8947630838684531E-8</v>
      </c>
      <c r="C1890" t="inlineStr">
        <is>
          <t>CH</t>
        </is>
      </c>
      <c r="D1890" t="inlineStr">
        <is>
          <t>unit</t>
        </is>
      </c>
      <c r="F1890" t="inlineStr">
        <is>
          <t>technosphere</t>
        </is>
      </c>
      <c r="G1890" t="n">
        <v>0</v>
      </c>
      <c r="H1890" t="inlineStr">
        <is>
          <t>photovoltaic slanted-roof installation, 93 kWp, multi-Si, panel, mounted, on roof</t>
        </is>
      </c>
      <c r="I1890" t="inlineStr">
        <is>
          <t>(2,2,1,1,1,3); Calculation with average annual yield and share of technologies. Lifetime: 30a.</t>
        </is>
      </c>
      <c r="K1890" t="inlineStr">
        <is>
          <t>commercial</t>
        </is>
      </c>
      <c r="L1890">
        <f>L1889</f>
        <v>0.82233248462317254</v>
      </c>
      <c r="M1890" s="30">
        <f>INDEX(parameters!$D$41:$AG$178,MATCH('PV (extension)'!B1871,parameters!$C$41:$C$178,0),MATCH('PV (extension)'!A1890,parameters!$D$5:$AG$5,0))/L1890</f>
        <v>0.13628671093947653</v>
      </c>
      <c r="N1890" s="3" t="inlineStr">
        <is>
          <t>roof-top</t>
        </is>
      </c>
      <c r="O1890">
        <f>INDEX(parameters!$C$196:$EJ$198,MATCH('PV (extension)'!N1890,parameters!$B$196:$B$198,0),MATCH('PV (extension)'!B1871,parameters!$C$195:$EJ$195,0))</f>
        <v>1687.4708594657352</v>
      </c>
      <c r="P1890" t="n">
        <v>93</v>
      </c>
      <c r="Q1890" t="n">
        <v>30</v>
      </c>
      <c r="R1890">
        <f>Q1890*P1890*O1890</f>
        <v>4708043.6979094008</v>
      </c>
      <c r="S1890">
        <f>1/R1890</f>
        <v>2.1240244657118378E-7</v>
      </c>
    </row>
    <row r="1891" ht="16" customHeight="1" s="29">
      <c r="A1891" t="inlineStr">
        <is>
          <t>photovoltaic slanted-roof installation, 93 kWp, single-Si, laminated, integrated, on roof</t>
        </is>
      </c>
      <c r="B1891" s="30">
        <f>M1891*S1891</f>
        <v>9.0248660288070922E-10</v>
      </c>
      <c r="C1891" t="inlineStr">
        <is>
          <t>CH</t>
        </is>
      </c>
      <c r="D1891" t="inlineStr">
        <is>
          <t>unit</t>
        </is>
      </c>
      <c r="F1891" t="inlineStr">
        <is>
          <t>technosphere</t>
        </is>
      </c>
      <c r="G1891" t="n">
        <v>0</v>
      </c>
      <c r="H1891" t="inlineStr">
        <is>
          <t>photovoltaic slanted-roof installation, 93 kWp, single-Si, laminated, integrated, on roof</t>
        </is>
      </c>
      <c r="I1891" t="inlineStr">
        <is>
          <t>(2,2,1,1,1,3); Calculation with average annual yield and share of technologies. Lifetime: 30a.</t>
        </is>
      </c>
      <c r="K1891" t="inlineStr">
        <is>
          <t>commercial</t>
        </is>
      </c>
      <c r="L1891">
        <f>L1890</f>
        <v>0.82233248462317254</v>
      </c>
      <c r="M1891" s="30">
        <f>INDEX(parameters!$D$41:$AG$178,MATCH('PV (extension)'!B1871,parameters!$C$41:$C$178,0),MATCH('PV (extension)'!A1891,parameters!$D$5:$AG$5,0))/L1891</f>
        <v>4.2489463631401872E-3</v>
      </c>
      <c r="N1891" s="3" t="inlineStr">
        <is>
          <t>roof-top</t>
        </is>
      </c>
      <c r="O1891">
        <f>INDEX(parameters!$C$196:$EJ$198,MATCH('PV (extension)'!N1891,parameters!$B$196:$B$198,0),MATCH('PV (extension)'!B1871,parameters!$C$195:$EJ$195,0))</f>
        <v>1687.4708594657352</v>
      </c>
      <c r="P1891" t="n">
        <v>93</v>
      </c>
      <c r="Q1891" t="n">
        <v>30</v>
      </c>
      <c r="R1891">
        <f>Q1891*P1891*O1891</f>
        <v>4708043.6979094008</v>
      </c>
      <c r="S1891">
        <f>1/R1891</f>
        <v>2.1240244657118378E-7</v>
      </c>
    </row>
    <row r="1892" ht="16" customHeight="1" s="29">
      <c r="A1892" t="inlineStr">
        <is>
          <t>photovoltaic slanted-roof installation, 93 kWp, single-Si, panel, mounted, on roof</t>
        </is>
      </c>
      <c r="B1892" s="30">
        <f>M1892*S1892</f>
        <v>1.5163073397267119E-8</v>
      </c>
      <c r="C1892" t="inlineStr">
        <is>
          <t>CH</t>
        </is>
      </c>
      <c r="D1892" t="inlineStr">
        <is>
          <t>unit</t>
        </is>
      </c>
      <c r="F1892" t="inlineStr">
        <is>
          <t>technosphere</t>
        </is>
      </c>
      <c r="G1892" t="n">
        <v>0</v>
      </c>
      <c r="H1892" t="inlineStr">
        <is>
          <t>photovoltaic slanted-roof installation, 93 kWp, single-Si, panel, mounted, on roof</t>
        </is>
      </c>
      <c r="I1892" t="inlineStr">
        <is>
          <t>(2,2,1,1,1,3); Calculation with average annual yield and share of technologies. Lifetime: 30a.</t>
        </is>
      </c>
      <c r="K1892" t="inlineStr">
        <is>
          <t>commercial</t>
        </is>
      </c>
      <c r="L1892">
        <f>L1891</f>
        <v>0.82233248462317254</v>
      </c>
      <c r="M1892" s="30">
        <f>INDEX(parameters!$D$41:$AG$178,MATCH('PV (extension)'!B1871,parameters!$C$41:$C$178,0),MATCH('PV (extension)'!A1892,parameters!$D$5:$AG$5,0))/L1892</f>
        <v>7.1388412148941149E-2</v>
      </c>
      <c r="N1892" s="3" t="inlineStr">
        <is>
          <t>roof-top</t>
        </is>
      </c>
      <c r="O1892">
        <f>INDEX(parameters!$C$196:$EJ$198,MATCH('PV (extension)'!N1892,parameters!$B$196:$B$198,0),MATCH('PV (extension)'!B1871,parameters!$C$195:$EJ$195,0))</f>
        <v>1687.4708594657352</v>
      </c>
      <c r="P1892" t="n">
        <v>93</v>
      </c>
      <c r="Q1892" t="n">
        <v>30</v>
      </c>
      <c r="R1892">
        <f>Q1892*P1892*O1892</f>
        <v>4708043.6979094008</v>
      </c>
      <c r="S1892">
        <f>1/R1892</f>
        <v>2.1240244657118378E-7</v>
      </c>
    </row>
    <row r="1893" s="29">
      <c r="A1893" t="inlineStr">
        <is>
          <t>market for tap water</t>
        </is>
      </c>
      <c r="B1893" t="n">
        <v>0.0037026</v>
      </c>
      <c r="C1893" t="inlineStr">
        <is>
          <t>Europe without Switzerland</t>
        </is>
      </c>
      <c r="D1893" t="inlineStr">
        <is>
          <t>kilogram</t>
        </is>
      </c>
      <c r="F1893" t="inlineStr">
        <is>
          <t>technosphere</t>
        </is>
      </c>
      <c r="G1893" t="n">
        <v>0</v>
      </c>
      <c r="H1893" t="inlineStr">
        <is>
          <t>tap water</t>
        </is>
      </c>
      <c r="I1893" t="inlineStr">
        <is>
          <t>(2,2,1,1,1,3); Estimation 20l/m2 panel</t>
        </is>
      </c>
      <c r="M1893" s="30" t="n"/>
    </row>
    <row r="1894" s="29">
      <c r="A1894" t="inlineStr">
        <is>
          <t>treatment of wastewater, from residence, capacity 1.1E10l/year</t>
        </is>
      </c>
      <c r="B1894" t="n">
        <v>-3.3323e-06</v>
      </c>
      <c r="C1894" t="inlineStr">
        <is>
          <t>CH</t>
        </is>
      </c>
      <c r="D1894" t="inlineStr">
        <is>
          <t>cubic meter</t>
        </is>
      </c>
      <c r="F1894" t="inlineStr">
        <is>
          <t>technosphere</t>
        </is>
      </c>
      <c r="G1894" t="n">
        <v>0</v>
      </c>
      <c r="H1894" t="inlineStr">
        <is>
          <t>wastewater, from residence</t>
        </is>
      </c>
      <c r="I1894" t="inlineStr">
        <is>
          <t>(2,2,1,1,1,3); Estimation 20l/m2 panel</t>
        </is>
      </c>
      <c r="M1894" s="30" t="n"/>
    </row>
    <row r="1895" s="29">
      <c r="M1895" s="30" t="n"/>
    </row>
    <row r="1896" customFormat="1" s="28">
      <c r="A1896" s="28" t="inlineStr">
        <is>
          <t>Activity</t>
        </is>
      </c>
      <c r="B1896" s="28" t="inlineStr">
        <is>
          <t>electricity production, photovoltaic</t>
        </is>
      </c>
      <c r="M1896" s="30" t="n"/>
    </row>
    <row r="1897">
      <c r="A1897" t="inlineStr">
        <is>
          <t>comment</t>
        </is>
      </c>
      <c r="B189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")&amp;HLOOKUP(B1898,parameters!$C$195:$EJ$198,2,0)&amp;" kWh/kWp.
Annual output, Facade: "&amp;HLOOKUP(B1898,parameters!$C$195:$EJ$198,3,0)&amp;" kWh/kWp.
Annual output, Open-ground: "&amp;HLOOKUP(B1898,parameters!$C$195:$EJ$198,4,0)&amp;_xlfn._LONGTEXT("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")&amp;VLOOKUP(B1898,'extension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1687.47085946574 kWh/kWp.
Annual output, Facade: 1184.81996515679 kWh/kWp.
Annual output, Open-ground: 1795.18176538908 kWh/kWp.
Amount of solar energy transformed to electricity. Waste heat emission due to losses of electricity in the system.
Technology:  Electricity production with grid-connected photovoltaic power plants.
Time period:  Time of publications
Production volume: 5.526 GWh in 2025.
Sampling:  Statistical data and model calculations
Extrapolations:  Use of PV technology data investigated for other countries (Switzerland). Correction of average yield with Swiss data.
Uncertainty:  None
Author: Romain Sacchi, PSI, romain.sacchi@psi.ch</v>
      </c>
      <c r="M1897" s="30" t="n"/>
    </row>
    <row r="1898" s="29">
      <c r="A1898" t="inlineStr">
        <is>
          <t>location</t>
        </is>
      </c>
      <c r="B1898" t="inlineStr">
        <is>
          <t>PS</t>
        </is>
      </c>
    </row>
    <row r="1899" s="29">
      <c r="A1899" t="inlineStr">
        <is>
          <t>production amount</t>
        </is>
      </c>
      <c r="B1899" t="n">
        <v>1</v>
      </c>
    </row>
    <row r="1900" s="29">
      <c r="A1900" t="inlineStr">
        <is>
          <t>reference product</t>
        </is>
      </c>
      <c r="B1900" t="inlineStr">
        <is>
          <t>electricity, low voltage</t>
        </is>
      </c>
    </row>
    <row r="1901" s="29">
      <c r="A1901" t="inlineStr">
        <is>
          <t>source</t>
        </is>
      </c>
      <c r="B190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02" s="29">
      <c r="A1902" t="inlineStr">
        <is>
          <t>type</t>
        </is>
      </c>
      <c r="B1902" t="inlineStr">
        <is>
          <t>process</t>
        </is>
      </c>
    </row>
    <row r="1903" s="29">
      <c r="A1903" t="inlineStr">
        <is>
          <t>unit</t>
        </is>
      </c>
      <c r="B1903" t="inlineStr">
        <is>
          <t>kilowatt hour</t>
        </is>
      </c>
    </row>
    <row r="1904" s="29">
      <c r="A1904" t="inlineStr">
        <is>
          <t>Exchanges</t>
        </is>
      </c>
    </row>
    <row r="1905" customFormat="1" s="28">
      <c r="A1905" s="28" t="inlineStr">
        <is>
          <t>name</t>
        </is>
      </c>
      <c r="B1905" s="28" t="inlineStr">
        <is>
          <t>amount</t>
        </is>
      </c>
      <c r="C1905" s="28" t="inlineStr">
        <is>
          <t>location</t>
        </is>
      </c>
      <c r="D1905" s="28" t="inlineStr">
        <is>
          <t>unit</t>
        </is>
      </c>
      <c r="E1905" s="28" t="inlineStr">
        <is>
          <t>categories</t>
        </is>
      </c>
      <c r="F1905" s="28" t="inlineStr">
        <is>
          <t>type</t>
        </is>
      </c>
      <c r="G1905" s="28" t="inlineStr">
        <is>
          <t>uncertainty type</t>
        </is>
      </c>
      <c r="H1905" s="28" t="inlineStr">
        <is>
          <t>loc</t>
        </is>
      </c>
      <c r="I1905" s="28" t="inlineStr">
        <is>
          <t>scale</t>
        </is>
      </c>
      <c r="J1905" s="28" t="inlineStr">
        <is>
          <t>comment</t>
        </is>
      </c>
      <c r="K1905" s="28" t="inlineStr">
        <is>
          <t>negative</t>
        </is>
      </c>
      <c r="L1905" s="28" t="inlineStr">
        <is>
          <t>reference product</t>
        </is>
      </c>
      <c r="M1905" s="28" t="inlineStr">
        <is>
          <t>production volume</t>
        </is>
      </c>
      <c r="N1905" s="28" t="inlineStr">
        <is>
          <t>scope</t>
        </is>
      </c>
      <c r="O1905" s="28" t="inlineStr">
        <is>
          <t>scope share</t>
        </is>
      </c>
      <c r="P1905" s="28" t="inlineStr">
        <is>
          <t>tech share</t>
        </is>
      </c>
      <c r="Q1905" s="28" t="inlineStr">
        <is>
          <t>installation</t>
        </is>
      </c>
      <c r="R1905" s="28" t="inlineStr">
        <is>
          <t>productivity</t>
        </is>
      </c>
      <c r="S1905" s="28" t="inlineStr">
        <is>
          <t>kWp</t>
        </is>
      </c>
      <c r="T1905" s="28" t="inlineStr">
        <is>
          <t>lifetime</t>
        </is>
      </c>
      <c r="U1905" s="28" t="inlineStr">
        <is>
          <t>lifetime production</t>
        </is>
      </c>
      <c r="V1905" s="28" t="inlineStr">
        <is>
          <t>inverted lifetime production</t>
        </is>
      </c>
    </row>
    <row r="1906" s="29">
      <c r="A1906" t="inlineStr">
        <is>
          <t>Energy, solar, converted</t>
        </is>
      </c>
      <c r="B1906" t="n">
        <v>3.8503</v>
      </c>
      <c r="D1906" t="inlineStr">
        <is>
          <t>megajoule</t>
        </is>
      </c>
      <c r="E1906" t="inlineStr">
        <is>
          <t>natural resource::in air</t>
        </is>
      </c>
      <c r="F1906" t="inlineStr">
        <is>
          <t>biosphere</t>
        </is>
      </c>
      <c r="G1906" t="n">
        <v>2</v>
      </c>
      <c r="H1906" t="n">
        <v>1.348151067341848</v>
      </c>
      <c r="I1906" t="n">
        <v>0.04340984597628009</v>
      </c>
      <c r="J1906" t="inlineStr">
        <is>
          <t>(2,2,1,1,1,3); Energy loss in the system</t>
        </is>
      </c>
    </row>
    <row r="1907" s="29">
      <c r="A1907" t="inlineStr">
        <is>
          <t>Heat, waste</t>
        </is>
      </c>
      <c r="B1907" t="n">
        <v>0.25027</v>
      </c>
      <c r="D1907" t="inlineStr">
        <is>
          <t>megajoule</t>
        </is>
      </c>
      <c r="E1907" t="inlineStr">
        <is>
          <t>air</t>
        </is>
      </c>
      <c r="F1907" t="inlineStr">
        <is>
          <t>biosphere</t>
        </is>
      </c>
      <c r="G1907" t="n">
        <v>2</v>
      </c>
      <c r="H1907" t="n">
        <v>-1.385214943900327</v>
      </c>
      <c r="I1907" t="n">
        <v>0.02439508208471609</v>
      </c>
      <c r="J1907" t="inlineStr">
        <is>
          <t>(1,na,na,na,na,na); Calculation</t>
        </is>
      </c>
    </row>
    <row r="1908" s="29">
      <c r="A1908" t="inlineStr">
        <is>
          <t>electricity production, photovoltaic</t>
        </is>
      </c>
      <c r="B1908" t="n">
        <v>1</v>
      </c>
      <c r="C1908" t="inlineStr">
        <is>
          <t>PS</t>
        </is>
      </c>
      <c r="D1908" t="inlineStr">
        <is>
          <t>kilowatt hour</t>
        </is>
      </c>
      <c r="E1908" t="inlineStr">
        <is>
          <t>photovoltaic::power plants</t>
        </is>
      </c>
      <c r="F1908" t="inlineStr">
        <is>
          <t>production</t>
        </is>
      </c>
      <c r="G1908" t="n">
        <v>0</v>
      </c>
      <c r="H1908" t="n">
        <v>1</v>
      </c>
      <c r="L1908" t="inlineStr">
        <is>
          <t>electricity, low voltage</t>
        </is>
      </c>
      <c r="M1908">
        <f>VLOOKUP(C1908,'extension - production vol'!$B$6:$D$235,3,0)</f>
        <v>5.5259999999999998</v>
      </c>
    </row>
    <row r="1909" ht="16" customHeight="1" s="29">
      <c r="A1909" t="inlineStr">
        <is>
          <t>photovoltaic flat-roof installation, 156 kWp, multi-Si, on roof</t>
        </is>
      </c>
      <c r="B1909" s="30">
        <f>P1909*V1909</f>
        <v>1.2784540199378679E-8</v>
      </c>
      <c r="C1909" t="inlineStr">
        <is>
          <t>CH</t>
        </is>
      </c>
      <c r="D1909" t="inlineStr">
        <is>
          <t>unit</t>
        </is>
      </c>
      <c r="F1909" t="inlineStr">
        <is>
          <t>technosphere</t>
        </is>
      </c>
      <c r="G1909" t="n">
        <v>2</v>
      </c>
      <c r="H1909" t="n">
        <v>-18.46800298604678</v>
      </c>
      <c r="I1909" t="n">
        <v>0.09798894162072011</v>
      </c>
      <c r="J1909" t="inlineStr">
        <is>
          <t>(2,2,1,1,1,3); Calculation with average annual yield and share of technologies. Lifetime: 30a.</t>
        </is>
      </c>
      <c r="L1909" t="inlineStr">
        <is>
          <t>photovoltaic flat-roof installation, 156 kWp, multi-Si, on roof</t>
        </is>
      </c>
      <c r="N1909" t="inlineStr">
        <is>
          <t>all</t>
        </is>
      </c>
      <c r="O1909" t="n">
        <v>1</v>
      </c>
      <c r="P1909" s="30">
        <f>INDEX(parameters!$D$41:$AG$178,MATCH('PV (extension)'!B1898,parameters!$C$41:$C$178,0),MATCH('PV (extension)'!A1909,parameters!$D$5:$AG$5,0))/O1909</f>
        <v>0.10096416269840058</v>
      </c>
      <c r="Q1909" s="3" t="inlineStr">
        <is>
          <t>roof-top</t>
        </is>
      </c>
      <c r="R1909">
        <f>INDEX(parameters!$C$196:$EJ$198,MATCH('PV (extension)'!Q1909,parameters!$B$196:$B$198,0),MATCH('PV (extension)'!B1898,parameters!$C$195:$EJ$195,0))</f>
        <v>1687.4708594657352</v>
      </c>
      <c r="S1909" t="n">
        <v>156</v>
      </c>
      <c r="T1909" t="n">
        <v>30</v>
      </c>
      <c r="U1909">
        <f>T1909*S1909*R1909</f>
        <v>7897363.6222996404</v>
      </c>
      <c r="V1909">
        <f>1/U1909</f>
        <v>1.2662453545589801E-7</v>
      </c>
    </row>
    <row r="1910" ht="16" customHeight="1" s="29">
      <c r="A1910" t="inlineStr">
        <is>
          <t>photovoltaic flat-roof installation, 156 kWp, single-Si, on roof</t>
        </is>
      </c>
      <c r="B1910" s="30">
        <f>P1910*V1910</f>
        <v>6.6781804392124108E-9</v>
      </c>
      <c r="C1910" t="inlineStr">
        <is>
          <t>CH</t>
        </is>
      </c>
      <c r="D1910" t="inlineStr">
        <is>
          <t>unit</t>
        </is>
      </c>
      <c r="F1910" t="inlineStr">
        <is>
          <t>technosphere</t>
        </is>
      </c>
      <c r="G1910" t="n">
        <v>2</v>
      </c>
      <c r="H1910" t="n">
        <v>-19.10362020104489</v>
      </c>
      <c r="I1910" t="n">
        <v>0.09798894162072011</v>
      </c>
      <c r="J1910" t="inlineStr">
        <is>
          <t>(2,2,1,1,1,3); Calculation with average annual yield and share of technologies. Lifetime: 30a.</t>
        </is>
      </c>
      <c r="L1910" t="inlineStr">
        <is>
          <t>photovoltaic flat-roof installation, 156 kWp, single-Si, on roof</t>
        </is>
      </c>
      <c r="N1910" t="inlineStr">
        <is>
          <t>all</t>
        </is>
      </c>
      <c r="O1910" t="n">
        <v>1</v>
      </c>
      <c r="P1910" s="30">
        <f>INDEX(parameters!$D$41:$AG$178,MATCH('PV (extension)'!B1898,parameters!$C$41:$C$178,0),MATCH('PV (extension)'!A1910,parameters!$D$5:$AG$5,0))/O1910</f>
        <v>5.2740019263789135E-2</v>
      </c>
      <c r="Q1910" s="3" t="inlineStr">
        <is>
          <t>roof-top</t>
        </is>
      </c>
      <c r="R1910">
        <f>INDEX(parameters!$C$196:$EJ$198,MATCH('PV (extension)'!Q1910,parameters!$B$196:$B$198,0),MATCH('PV (extension)'!B1898,parameters!$C$195:$EJ$195,0))</f>
        <v>1687.4708594657352</v>
      </c>
      <c r="S1910" t="n">
        <v>156</v>
      </c>
      <c r="T1910" t="n">
        <v>30</v>
      </c>
      <c r="U1910">
        <f>T1910*S1910*R1910</f>
        <v>7897363.6222996404</v>
      </c>
      <c r="V1910">
        <f>1/U1910</f>
        <v>1.2662453545589801E-7</v>
      </c>
    </row>
    <row r="1911" ht="16" customHeight="1" s="29">
      <c r="A1911" t="inlineStr">
        <is>
          <t>photovoltaic slanted-roof installation, 3 kWp, CIS, laminated, integrated, on roof</t>
        </is>
      </c>
      <c r="B1911" s="30">
        <f>P1911*V1911</f>
        <v>5.9894120403473967E-9</v>
      </c>
      <c r="C1911" t="inlineStr">
        <is>
          <t>CH</t>
        </is>
      </c>
      <c r="D1911" t="inlineStr">
        <is>
          <t>unit</t>
        </is>
      </c>
      <c r="F1911" t="inlineStr">
        <is>
          <t>technosphere</t>
        </is>
      </c>
      <c r="G1911" t="n">
        <v>2</v>
      </c>
      <c r="H1911" t="n">
        <v>-19.69743931800395</v>
      </c>
      <c r="I1911" t="n">
        <v>0.09798894162072011</v>
      </c>
      <c r="J1911" t="inlineStr">
        <is>
          <t>(2,2,1,1,1,3); Calculation with average annual yield and share of technologies. Lifetime: 30a.</t>
        </is>
      </c>
      <c r="L1911" t="inlineStr">
        <is>
          <t>photovoltaic slanted-roof installation, 3 kWp, CIS, laminated, integrated, on roof</t>
        </is>
      </c>
      <c r="N1911" t="inlineStr">
        <is>
          <t>all</t>
        </is>
      </c>
      <c r="O1911" t="n">
        <v>1</v>
      </c>
      <c r="P1911" s="30">
        <f>INDEX(parameters!$D$41:$AG$178,MATCH('PV (extension)'!B1898,parameters!$C$41:$C$178,0),MATCH('PV (extension)'!A1911,parameters!$D$5:$AG$5,0))/O1911</f>
        <v>9.0962624550774995E-4</v>
      </c>
      <c r="Q1911" s="3" t="inlineStr">
        <is>
          <t>roof-top</t>
        </is>
      </c>
      <c r="R1911">
        <f>INDEX(parameters!$C$196:$EJ$198,MATCH('PV (extension)'!Q1911,parameters!$B$196:$B$198,0),MATCH('PV (extension)'!B1898,parameters!$C$195:$EJ$195,0))</f>
        <v>1687.4708594657352</v>
      </c>
      <c r="S1911" t="n">
        <v>3</v>
      </c>
      <c r="T1911" t="n">
        <v>30</v>
      </c>
      <c r="U1911">
        <f>T1911*S1911*R1911</f>
        <v>151872.37735191616</v>
      </c>
      <c r="V1911">
        <f>1/U1911</f>
        <v>6.5844758437066965E-6</v>
      </c>
    </row>
    <row r="1912" ht="16" customHeight="1" s="29">
      <c r="A1912" t="inlineStr">
        <is>
          <t>photovoltaic slanted-roof installation, 3 kWp, CdTe, panel, mounted, on roof</t>
        </is>
      </c>
      <c r="B1912" s="30">
        <f>P1912*V1912</f>
        <v>3.9064778984362023E-8</v>
      </c>
      <c r="C1912" t="inlineStr">
        <is>
          <t>CH</t>
        </is>
      </c>
      <c r="D1912" t="inlineStr">
        <is>
          <t>unit</t>
        </is>
      </c>
      <c r="F1912" t="inlineStr">
        <is>
          <t>technosphere</t>
        </is>
      </c>
      <c r="G1912" t="n">
        <v>2</v>
      </c>
      <c r="H1912" t="n">
        <v>-16.69297991102503</v>
      </c>
      <c r="I1912" t="n">
        <v>0.09798894162072011</v>
      </c>
      <c r="J1912" t="inlineStr">
        <is>
          <t>(2,2,1,1,1,3); Calculation with average annual yield and share of technologies. Lifetime: 30a.</t>
        </is>
      </c>
      <c r="L1912" t="inlineStr">
        <is>
          <t>photovoltaic slanted-roof installation, 3 kWp, CdTe, panel, mounted, on roof</t>
        </is>
      </c>
      <c r="N1912" t="inlineStr">
        <is>
          <t>all</t>
        </is>
      </c>
      <c r="O1912" t="n">
        <v>1</v>
      </c>
      <c r="P1912" s="30">
        <f>INDEX(parameters!$D$41:$AG$178,MATCH('PV (extension)'!B1898,parameters!$C$41:$C$178,0),MATCH('PV (extension)'!A1912,parameters!$D$5:$AG$5,0))/O1912</f>
        <v>5.9328608550822341E-3</v>
      </c>
      <c r="Q1912" s="3" t="inlineStr">
        <is>
          <t>roof-top</t>
        </is>
      </c>
      <c r="R1912">
        <f>INDEX(parameters!$C$196:$EJ$198,MATCH('PV (extension)'!Q1912,parameters!$B$196:$B$198,0),MATCH('PV (extension)'!B1898,parameters!$C$195:$EJ$195,0))</f>
        <v>1687.4708594657352</v>
      </c>
      <c r="S1912" t="n">
        <v>3</v>
      </c>
      <c r="T1912" t="n">
        <v>30</v>
      </c>
      <c r="U1912">
        <f>T1912*S1912*R1912</f>
        <v>151872.37735191616</v>
      </c>
      <c r="V1912">
        <f>1/U1912</f>
        <v>6.5844758437066965E-6</v>
      </c>
    </row>
    <row r="1913" ht="16" customHeight="1" s="29">
      <c r="A1913" t="inlineStr">
        <is>
          <t>photovoltaic slanted-roof installation, 3 kWp, micro-Si, laminated, integrated, on roof</t>
        </is>
      </c>
      <c r="B1913" s="30">
        <f>P1913*V1913</f>
        <v>6.0530824192535787E-10</v>
      </c>
      <c r="C1913" t="inlineStr">
        <is>
          <t>RER</t>
        </is>
      </c>
      <c r="D1913" t="inlineStr">
        <is>
          <t>unit</t>
        </is>
      </c>
      <c r="F1913" t="inlineStr">
        <is>
          <t>technosphere</t>
        </is>
      </c>
      <c r="G1913" t="n">
        <v>2</v>
      </c>
      <c r="H1913" t="n">
        <v>-21.54326959350907</v>
      </c>
      <c r="I1913" t="n">
        <v>0.09798894162072011</v>
      </c>
      <c r="J1913" t="inlineStr">
        <is>
          <t>(2,2,1,1,1,3); Calculation with average annual yield and share of technologies. Lifetime: 30a.</t>
        </is>
      </c>
      <c r="L1913" t="inlineStr">
        <is>
          <t>photovoltaic slanted-roof installation, 3 kWp, micro-Si, laminated, integrated, on roof</t>
        </is>
      </c>
      <c r="N1913" t="inlineStr">
        <is>
          <t>all</t>
        </is>
      </c>
      <c r="O1913" t="n">
        <v>1</v>
      </c>
      <c r="P1913" s="30">
        <f>INDEX(parameters!$D$41:$AG$178,MATCH('PV (extension)'!B1898,parameters!$C$41:$C$178,0),MATCH('PV (extension)'!A1913,parameters!$D$5:$AG$5,0))/O1913</f>
        <v>9.1929601731912907E-5</v>
      </c>
      <c r="Q1913" s="3" t="inlineStr">
        <is>
          <t>roof-top</t>
        </is>
      </c>
      <c r="R1913">
        <f>INDEX(parameters!$C$196:$EJ$198,MATCH('PV (extension)'!Q1913,parameters!$B$196:$B$198,0),MATCH('PV (extension)'!B1898,parameters!$C$195:$EJ$195,0))</f>
        <v>1687.4708594657352</v>
      </c>
      <c r="S1913" t="n">
        <v>3</v>
      </c>
      <c r="T1913" t="n">
        <v>30</v>
      </c>
      <c r="U1913">
        <f>T1913*S1913*R1913</f>
        <v>151872.37735191616</v>
      </c>
      <c r="V1913">
        <f>1/U1913</f>
        <v>6.5844758437066965E-6</v>
      </c>
    </row>
    <row r="1914" ht="16" customHeight="1" s="29">
      <c r="A1914" t="inlineStr">
        <is>
          <t>photovoltaic slanted-roof installation, 3 kWp, micro-Si, panel, mounted, on roof</t>
        </is>
      </c>
      <c r="B1914" s="30">
        <f>P1914*V1914</f>
        <v>1.0523178714725365E-8</v>
      </c>
      <c r="C1914" t="inlineStr">
        <is>
          <t>RER</t>
        </is>
      </c>
      <c r="D1914" t="inlineStr">
        <is>
          <t>unit</t>
        </is>
      </c>
      <c r="F1914" t="inlineStr">
        <is>
          <t>technosphere</t>
        </is>
      </c>
      <c r="G1914" t="n">
        <v>2</v>
      </c>
      <c r="H1914" t="n">
        <v>-18.72987249989203</v>
      </c>
      <c r="I1914" t="n">
        <v>0.09798894162072011</v>
      </c>
      <c r="J1914" t="inlineStr">
        <is>
          <t>(2,2,1,1,1,3); Calculation with average annual yield and share of technologies. Lifetime: 30a.</t>
        </is>
      </c>
      <c r="L1914" t="inlineStr">
        <is>
          <t>photovoltaic slanted-roof installation, 3 kWp, micro-Si, panel, mounted, on roof</t>
        </is>
      </c>
      <c r="N1914" t="inlineStr">
        <is>
          <t>all</t>
        </is>
      </c>
      <c r="O1914" t="n">
        <v>1</v>
      </c>
      <c r="P1914" s="30">
        <f>INDEX(parameters!$D$41:$AG$178,MATCH('PV (extension)'!B1898,parameters!$C$41:$C$178,0),MATCH('PV (extension)'!A1914,parameters!$D$5:$AG$5,0))/O1914</f>
        <v>1.5981801687044229E-3</v>
      </c>
      <c r="Q1914" s="3" t="inlineStr">
        <is>
          <t>roof-top</t>
        </is>
      </c>
      <c r="R1914">
        <f>INDEX(parameters!$C$196:$EJ$198,MATCH('PV (extension)'!Q1914,parameters!$B$196:$B$198,0),MATCH('PV (extension)'!B1898,parameters!$C$195:$EJ$195,0))</f>
        <v>1687.4708594657352</v>
      </c>
      <c r="S1914" t="n">
        <v>3</v>
      </c>
      <c r="T1914" t="n">
        <v>30</v>
      </c>
      <c r="U1914">
        <f>T1914*S1914*R1914</f>
        <v>151872.37735191616</v>
      </c>
      <c r="V1914">
        <f>1/U1914</f>
        <v>6.5844758437066965E-6</v>
      </c>
    </row>
    <row r="1915" s="29">
      <c r="A1915" t="inlineStr">
        <is>
          <t>photovoltaic open ground installation, 570 kWp, CIS, on open ground</t>
        </is>
      </c>
      <c r="B1915" s="30">
        <f>P1915*V1915</f>
        <v>3.2915221588574762E-10</v>
      </c>
      <c r="C1915" t="inlineStr">
        <is>
          <t>RER</t>
        </is>
      </c>
      <c r="D1915" t="inlineStr">
        <is>
          <t>unit</t>
        </is>
      </c>
      <c r="F1915" t="inlineStr">
        <is>
          <t>technosphere</t>
        </is>
      </c>
      <c r="G1915" t="n">
        <v>2</v>
      </c>
      <c r="H1915" t="n">
        <v>-21.66656811806742</v>
      </c>
      <c r="I1915" t="n">
        <v>0.09798894162072011</v>
      </c>
      <c r="J1915" t="inlineStr">
        <is>
          <t>(2,2,1,1,1,3); Calculation with average annual yield and share of technologies. Lifetime: 30a.</t>
        </is>
      </c>
      <c r="L1915" t="inlineStr">
        <is>
          <t>photovoltaic open ground installation, 570 kWp, CIS, on open ground</t>
        </is>
      </c>
      <c r="N1915" t="inlineStr">
        <is>
          <t>all</t>
        </is>
      </c>
      <c r="O1915" t="n">
        <v>1</v>
      </c>
      <c r="P1915" s="30">
        <f>INDEX(parameters!$D$41:$AG$178,MATCH('PV (extension)'!B1898,parameters!$C$41:$C$178,0),MATCH('PV (extension)'!A1915,parameters!$D$5:$AG$5,0))/O1915</f>
        <v>1.0104185757523119E-2</v>
      </c>
      <c r="Q1915" t="inlineStr">
        <is>
          <t>central</t>
        </is>
      </c>
      <c r="R1915">
        <f>INDEX(parameters!$C$196:$EJ$198,MATCH('PV (extension)'!Q1915,parameters!$B$196:$B$198,0),MATCH('PV (extension)'!B1898,parameters!$C$195:$EJ$195,0))</f>
        <v>1795.1817653890801</v>
      </c>
      <c r="S1915" t="n">
        <v>570</v>
      </c>
      <c r="T1915" t="n">
        <v>30</v>
      </c>
      <c r="U1915">
        <f>T1915*S1915*R1915</f>
        <v>30697608.188153271</v>
      </c>
      <c r="V1915">
        <f>1/U1915</f>
        <v>3.257582785833839E-8</v>
      </c>
    </row>
    <row r="1916" s="29">
      <c r="A1916" t="inlineStr">
        <is>
          <t>photovoltaic open ground installation, 570 kWp, CdTe, on open ground</t>
        </is>
      </c>
      <c r="B1916" s="30">
        <f>P1916*V1916</f>
        <v>2.4179268051412128E-9</v>
      </c>
      <c r="C1916" t="inlineStr">
        <is>
          <t>RER</t>
        </is>
      </c>
      <c r="D1916" t="inlineStr">
        <is>
          <t>unit</t>
        </is>
      </c>
      <c r="F1916" t="inlineStr">
        <is>
          <t>technosphere</t>
        </is>
      </c>
      <c r="G1916" t="n">
        <v>2</v>
      </c>
      <c r="H1916" t="n">
        <v>-21.47552628199886</v>
      </c>
      <c r="I1916" t="n">
        <v>0.09798894162072011</v>
      </c>
      <c r="J1916" t="inlineStr">
        <is>
          <t>(2,2,1,1,1,3); Calculation with average annual yield and share of technologies. Lifetime: 30a.</t>
        </is>
      </c>
      <c r="L1916" t="inlineStr">
        <is>
          <t>photovoltaic open ground installation, 570 kWp, CdTe, on open ground</t>
        </is>
      </c>
      <c r="N1916" t="inlineStr">
        <is>
          <t>all</t>
        </is>
      </c>
      <c r="O1916" t="n">
        <v>1</v>
      </c>
      <c r="P1916" s="30">
        <f>INDEX(parameters!$D$41:$AG$178,MATCH('PV (extension)'!B1898,parameters!$C$41:$C$178,0),MATCH('PV (extension)'!A1916,parameters!$D$5:$AG$5,0))/O1916</f>
        <v>7.4224569691858172E-2</v>
      </c>
      <c r="Q1916" t="inlineStr">
        <is>
          <t>central</t>
        </is>
      </c>
      <c r="R1916">
        <f>INDEX(parameters!$C$196:$EJ$198,MATCH('PV (extension)'!Q1916,parameters!$B$196:$B$198,0),MATCH('PV (extension)'!B1898,parameters!$C$195:$EJ$195,0))</f>
        <v>1795.1817653890801</v>
      </c>
      <c r="S1916" t="n">
        <v>570</v>
      </c>
      <c r="T1916" t="n">
        <v>30</v>
      </c>
      <c r="U1916">
        <f>T1916*S1916*R1916</f>
        <v>30697608.188153271</v>
      </c>
      <c r="V1916">
        <f>1/U1916</f>
        <v>3.257582785833839E-8</v>
      </c>
    </row>
    <row r="1917" s="29">
      <c r="A1917" t="inlineStr">
        <is>
          <t>photovoltaic open ground installation, 570 kWp, micro-Si, on open ground</t>
        </is>
      </c>
      <c r="B1917" s="30">
        <f>P1917*V1917</f>
        <v>2.5628308334540266E-11</v>
      </c>
      <c r="C1917" t="inlineStr">
        <is>
          <t>RER</t>
        </is>
      </c>
      <c r="D1917" t="inlineStr">
        <is>
          <t>unit</t>
        </is>
      </c>
      <c r="F1917" t="inlineStr">
        <is>
          <t>technosphere</t>
        </is>
      </c>
      <c r="G1917" t="n">
        <v>2</v>
      </c>
      <c r="H1917" t="n">
        <v>-23.51240679473371</v>
      </c>
      <c r="I1917" t="n">
        <v>0.09798894162072011</v>
      </c>
      <c r="J1917" t="inlineStr">
        <is>
          <t>(2,2,1,1,1,3); Calculation with average annual yield and share of technologies. Lifetime: 30a.</t>
        </is>
      </c>
      <c r="L1917" t="inlineStr">
        <is>
          <t>photovoltaic open ground installation, 570 kWp, micro-Si, on open ground</t>
        </is>
      </c>
      <c r="N1917" t="inlineStr">
        <is>
          <t>all</t>
        </is>
      </c>
      <c r="O1917" t="n">
        <v>1</v>
      </c>
      <c r="P1917" s="30">
        <f>INDEX(parameters!$D$41:$AG$178,MATCH('PV (extension)'!B1898,parameters!$C$41:$C$178,0),MATCH('PV (extension)'!A1917,parameters!$D$5:$AG$5,0))/O1917</f>
        <v>7.867277677789E-4</v>
      </c>
      <c r="Q1917" t="inlineStr">
        <is>
          <t>central</t>
        </is>
      </c>
      <c r="R1917">
        <f>INDEX(parameters!$C$196:$EJ$198,MATCH('PV (extension)'!Q1917,parameters!$B$196:$B$198,0),MATCH('PV (extension)'!B1898,parameters!$C$195:$EJ$195,0))</f>
        <v>1795.1817653890801</v>
      </c>
      <c r="S1917" t="n">
        <v>570</v>
      </c>
      <c r="T1917" t="n">
        <v>30</v>
      </c>
      <c r="U1917">
        <f>T1917*S1917*R1917</f>
        <v>30697608.188153271</v>
      </c>
      <c r="V1917">
        <f>1/U1917</f>
        <v>3.257582785833839E-8</v>
      </c>
    </row>
    <row r="1918" s="29">
      <c r="A1918" t="inlineStr">
        <is>
          <t>photovoltaic open ground installation, 570 kWp, multi-Si, on open ground</t>
        </is>
      </c>
      <c r="B1918" s="30">
        <f>P1918*V1918</f>
        <v>8.5764929812781864E-9</v>
      </c>
      <c r="C1918" t="inlineStr">
        <is>
          <t>RER</t>
        </is>
      </c>
      <c r="D1918" t="inlineStr">
        <is>
          <t>unit</t>
        </is>
      </c>
      <c r="F1918" t="inlineStr">
        <is>
          <t>technosphere</t>
        </is>
      </c>
      <c r="G1918" t="n">
        <v>2</v>
      </c>
      <c r="H1918" t="n">
        <v>-18.20082258362968</v>
      </c>
      <c r="I1918" t="n">
        <v>0.09798894162072011</v>
      </c>
      <c r="J1918" t="inlineStr">
        <is>
          <t>(2,2,1,1,1,3); Calculation with average annual yield and share of technologies. Lifetime: 30a.</t>
        </is>
      </c>
      <c r="L1918" t="inlineStr">
        <is>
          <t>photovoltaic open ground installation, 570 kWp, multi-Si, on open ground</t>
        </is>
      </c>
      <c r="N1918" t="inlineStr">
        <is>
          <t>all</t>
        </is>
      </c>
      <c r="O1918" t="n">
        <v>1</v>
      </c>
      <c r="P1918" s="30">
        <f>INDEX(parameters!$D$41:$AG$178,MATCH('PV (extension)'!B1898,parameters!$C$41:$C$178,0),MATCH('PV (extension)'!A1918,parameters!$D$5:$AG$5,0))/O1918</f>
        <v>0.2632778211677243</v>
      </c>
      <c r="Q1918" t="inlineStr">
        <is>
          <t>central</t>
        </is>
      </c>
      <c r="R1918">
        <f>INDEX(parameters!$C$196:$EJ$198,MATCH('PV (extension)'!Q1918,parameters!$B$196:$B$198,0),MATCH('PV (extension)'!B1898,parameters!$C$195:$EJ$195,0))</f>
        <v>1795.1817653890801</v>
      </c>
      <c r="S1918" t="n">
        <v>570</v>
      </c>
      <c r="T1918" t="n">
        <v>30</v>
      </c>
      <c r="U1918">
        <f>T1918*S1918*R1918</f>
        <v>30697608.188153271</v>
      </c>
      <c r="V1918">
        <f>1/U1918</f>
        <v>3.257582785833839E-8</v>
      </c>
    </row>
    <row r="1919" s="29">
      <c r="A1919" t="inlineStr">
        <is>
          <t>photovoltaic open ground installation, 570 kWp, single-Si, on open ground</t>
        </is>
      </c>
      <c r="B1919" s="30">
        <f>P1919*V1919</f>
        <v>4.5493411170250374E-9</v>
      </c>
      <c r="C1919" t="inlineStr">
        <is>
          <t>RER</t>
        </is>
      </c>
      <c r="D1919" t="inlineStr">
        <is>
          <t>unit</t>
        </is>
      </c>
      <c r="F1919" t="inlineStr">
        <is>
          <t>technosphere</t>
        </is>
      </c>
      <c r="G1919" t="n">
        <v>2</v>
      </c>
      <c r="H1919" t="n">
        <v>-18.8364689523836</v>
      </c>
      <c r="I1919" t="n">
        <v>0.09798894162072011</v>
      </c>
      <c r="J1919" t="inlineStr">
        <is>
          <t>(2,2,1,1,1,3); Calculation with average annual yield and share of technologies. Lifetime: 30a.</t>
        </is>
      </c>
      <c r="L1919" t="inlineStr">
        <is>
          <t>photovoltaic open ground installation, 570 kWp, single-Si, on open ground</t>
        </is>
      </c>
      <c r="N1919" t="inlineStr">
        <is>
          <t>all</t>
        </is>
      </c>
      <c r="O1919" t="n">
        <v>1</v>
      </c>
      <c r="P1919" s="30">
        <f>INDEX(parameters!$D$41:$AG$178,MATCH('PV (extension)'!B1898,parameters!$C$41:$C$178,0),MATCH('PV (extension)'!A1919,parameters!$D$5:$AG$5,0))/O1919</f>
        <v>0.13965389112469015</v>
      </c>
      <c r="Q1919" t="inlineStr">
        <is>
          <t>central</t>
        </is>
      </c>
      <c r="R1919">
        <f>INDEX(parameters!$C$196:$EJ$198,MATCH('PV (extension)'!Q1919,parameters!$B$196:$B$198,0),MATCH('PV (extension)'!B1898,parameters!$C$195:$EJ$195,0))</f>
        <v>1795.1817653890801</v>
      </c>
      <c r="S1919" t="n">
        <v>570</v>
      </c>
      <c r="T1919" t="n">
        <v>30</v>
      </c>
      <c r="U1919">
        <f>T1919*S1919*R1919</f>
        <v>30697608.188153271</v>
      </c>
      <c r="V1919">
        <f>1/U1919</f>
        <v>3.257582785833839E-8</v>
      </c>
    </row>
    <row r="1920" ht="16" customHeight="1" s="29">
      <c r="A1920" t="inlineStr">
        <is>
          <t>photovoltaic slanted-roof installation, 93 kWp, multi-Si, laminated, integrated, on roof</t>
        </is>
      </c>
      <c r="B1920" s="30">
        <f>P1920*V1920</f>
        <v>1.403865368693515E-9</v>
      </c>
      <c r="C1920" t="inlineStr">
        <is>
          <t>CH</t>
        </is>
      </c>
      <c r="D1920" t="inlineStr">
        <is>
          <t>unit</t>
        </is>
      </c>
      <c r="F1920" t="inlineStr">
        <is>
          <t>technosphere</t>
        </is>
      </c>
      <c r="G1920" t="n">
        <v>2</v>
      </c>
      <c r="H1920" t="n">
        <v>-20.65878981776205</v>
      </c>
      <c r="I1920" t="n">
        <v>0.09798894162072011</v>
      </c>
      <c r="J1920" t="inlineStr">
        <is>
          <t>(2,2,1,1,1,3); Calculation with average annual yield and share of technologies. Lifetime: 30a.</t>
        </is>
      </c>
      <c r="L1920" t="inlineStr">
        <is>
          <t>photovoltaic slanted-roof installation, 93 kWp, multi-Si, laminated, integrated, on roof</t>
        </is>
      </c>
      <c r="N1920" t="inlineStr">
        <is>
          <t>all</t>
        </is>
      </c>
      <c r="O1920" t="n">
        <v>1</v>
      </c>
      <c r="P1920" s="30">
        <f>INDEX(parameters!$D$41:$AG$178,MATCH('PV (extension)'!B1898,parameters!$C$41:$C$178,0),MATCH('PV (extension)'!A1920,parameters!$D$5:$AG$5,0))/O1920</f>
        <v>6.6094595017907607E-3</v>
      </c>
      <c r="Q1920" s="3" t="inlineStr">
        <is>
          <t>roof-top</t>
        </is>
      </c>
      <c r="R1920">
        <f>INDEX(parameters!$C$196:$EJ$198,MATCH('PV (extension)'!Q1920,parameters!$B$196:$B$198,0),MATCH('PV (extension)'!B1898,parameters!$C$195:$EJ$195,0))</f>
        <v>1687.4708594657352</v>
      </c>
      <c r="S1920" t="n">
        <v>93</v>
      </c>
      <c r="T1920" t="n">
        <v>30</v>
      </c>
      <c r="U1920">
        <f>T1920*S1920*R1920</f>
        <v>4708043.6979094008</v>
      </c>
      <c r="V1920">
        <f>1/U1920</f>
        <v>2.1240244657118378E-7</v>
      </c>
    </row>
    <row r="1921" ht="16" customHeight="1" s="29">
      <c r="A1921" t="inlineStr">
        <is>
          <t>photovoltaic slanted-roof installation, 93 kWp, multi-Si, panel, mounted, on roof</t>
        </is>
      </c>
      <c r="B1921" s="30">
        <f>P1921*V1921</f>
        <v>2.3804577191529824E-8</v>
      </c>
      <c r="C1921" t="inlineStr">
        <is>
          <t>CH</t>
        </is>
      </c>
      <c r="D1921" t="inlineStr">
        <is>
          <t>unit</t>
        </is>
      </c>
      <c r="F1921" t="inlineStr">
        <is>
          <t>technosphere</t>
        </is>
      </c>
      <c r="G1921" t="n">
        <v>2</v>
      </c>
      <c r="H1921" t="n">
        <v>-17.84536035000586</v>
      </c>
      <c r="I1921" t="n">
        <v>0.09798894162072011</v>
      </c>
      <c r="J1921" t="inlineStr">
        <is>
          <t>(2,2,1,1,1,3); Calculation with average annual yield and share of technologies. Lifetime: 30a.</t>
        </is>
      </c>
      <c r="L1921" t="inlineStr">
        <is>
          <t>photovoltaic slanted-roof installation, 93 kWp, multi-Si, panel, mounted, on roof</t>
        </is>
      </c>
      <c r="N1921" t="inlineStr">
        <is>
          <t>all</t>
        </is>
      </c>
      <c r="O1921" t="n">
        <v>1</v>
      </c>
      <c r="P1921" s="30">
        <f>INDEX(parameters!$D$41:$AG$178,MATCH('PV (extension)'!B1898,parameters!$C$41:$C$178,0),MATCH('PV (extension)'!A1921,parameters!$D$5:$AG$5,0))/O1921</f>
        <v>0.11207298962797985</v>
      </c>
      <c r="Q1921" s="3" t="inlineStr">
        <is>
          <t>roof-top</t>
        </is>
      </c>
      <c r="R1921">
        <f>INDEX(parameters!$C$196:$EJ$198,MATCH('PV (extension)'!Q1921,parameters!$B$196:$B$198,0),MATCH('PV (extension)'!B1898,parameters!$C$195:$EJ$195,0))</f>
        <v>1687.4708594657352</v>
      </c>
      <c r="S1921" t="n">
        <v>93</v>
      </c>
      <c r="T1921" t="n">
        <v>30</v>
      </c>
      <c r="U1921">
        <f>T1921*S1921*R1921</f>
        <v>4708043.6979094008</v>
      </c>
      <c r="V1921">
        <f>1/U1921</f>
        <v>2.1240244657118378E-7</v>
      </c>
    </row>
    <row r="1922" ht="16" customHeight="1" s="29">
      <c r="A1922" t="inlineStr">
        <is>
          <t>photovoltaic slanted-roof installation, 93 kWp, single-Si, laminated, integrated, on roof</t>
        </is>
      </c>
      <c r="B1922" s="30">
        <f>P1922*V1922</f>
        <v>7.4214405048602003E-10</v>
      </c>
      <c r="C1922" t="inlineStr">
        <is>
          <t>CH</t>
        </is>
      </c>
      <c r="D1922" t="inlineStr">
        <is>
          <t>unit</t>
        </is>
      </c>
      <c r="F1922" t="inlineStr">
        <is>
          <t>technosphere</t>
        </is>
      </c>
      <c r="G1922" t="n">
        <v>2</v>
      </c>
      <c r="H1922" t="n">
        <v>-21.2944254997521</v>
      </c>
      <c r="I1922" t="n">
        <v>0.09798894162072011</v>
      </c>
      <c r="J1922" t="inlineStr">
        <is>
          <t>(2,2,1,1,1,3); Calculation with average annual yield and share of technologies. Lifetime: 30a.</t>
        </is>
      </c>
      <c r="L1922" t="inlineStr">
        <is>
          <t>photovoltaic slanted-roof installation, 93 kWp, single-Si, laminated, integrated, on roof</t>
        </is>
      </c>
      <c r="N1922" t="inlineStr">
        <is>
          <t>all</t>
        </is>
      </c>
      <c r="O1922" t="n">
        <v>1</v>
      </c>
      <c r="P1922" s="30">
        <f>INDEX(parameters!$D$41:$AG$178,MATCH('PV (extension)'!B1898,parameters!$C$41:$C$178,0),MATCH('PV (extension)'!A1922,parameters!$D$5:$AG$5,0))/O1922</f>
        <v>3.4940466198316628E-3</v>
      </c>
      <c r="Q1922" s="3" t="inlineStr">
        <is>
          <t>roof-top</t>
        </is>
      </c>
      <c r="R1922">
        <f>INDEX(parameters!$C$196:$EJ$198,MATCH('PV (extension)'!Q1922,parameters!$B$196:$B$198,0),MATCH('PV (extension)'!B1898,parameters!$C$195:$EJ$195,0))</f>
        <v>1687.4708594657352</v>
      </c>
      <c r="S1922" t="n">
        <v>93</v>
      </c>
      <c r="T1922" t="n">
        <v>30</v>
      </c>
      <c r="U1922">
        <f>T1922*S1922*R1922</f>
        <v>4708043.6979094008</v>
      </c>
      <c r="V1922">
        <f>1/U1922</f>
        <v>2.1240244657118378E-7</v>
      </c>
    </row>
    <row r="1923" ht="16" customHeight="1" s="29">
      <c r="A1923" t="inlineStr">
        <is>
          <t>photovoltaic slanted-roof installation, 93 kWp, single-Si, panel, mounted, on roof</t>
        </is>
      </c>
      <c r="B1923" s="30">
        <f>P1923*V1923</f>
        <v>1.2469087821298201E-8</v>
      </c>
      <c r="C1923" t="inlineStr">
        <is>
          <t>CH</t>
        </is>
      </c>
      <c r="D1923" t="inlineStr">
        <is>
          <t>unit</t>
        </is>
      </c>
      <c r="F1923" t="inlineStr">
        <is>
          <t>technosphere</t>
        </is>
      </c>
      <c r="G1923" t="n">
        <v>2</v>
      </c>
      <c r="H1923" t="n">
        <v>-18.48100416113547</v>
      </c>
      <c r="I1923" t="n">
        <v>0.09798894162072011</v>
      </c>
      <c r="J1923" t="inlineStr">
        <is>
          <t>(2,2,1,1,1,3); Calculation with average annual yield and share of technologies. Lifetime: 30a.</t>
        </is>
      </c>
      <c r="L1923" t="inlineStr">
        <is>
          <t>photovoltaic slanted-roof installation, 93 kWp, single-Si, panel, mounted, on roof</t>
        </is>
      </c>
      <c r="N1923" t="inlineStr">
        <is>
          <t>all</t>
        </is>
      </c>
      <c r="O1923" t="n">
        <v>1</v>
      </c>
      <c r="P1923" s="30">
        <f>INDEX(parameters!$D$41:$AG$178,MATCH('PV (extension)'!B1898,parameters!$C$41:$C$178,0),MATCH('PV (extension)'!A1923,parameters!$D$5:$AG$5,0))/O1923</f>
        <v>5.8705010335741853E-2</v>
      </c>
      <c r="Q1923" s="3" t="inlineStr">
        <is>
          <t>roof-top</t>
        </is>
      </c>
      <c r="R1923">
        <f>INDEX(parameters!$C$196:$EJ$198,MATCH('PV (extension)'!Q1923,parameters!$B$196:$B$198,0),MATCH('PV (extension)'!B1898,parameters!$C$195:$EJ$195,0))</f>
        <v>1687.4708594657352</v>
      </c>
      <c r="S1923" t="n">
        <v>93</v>
      </c>
      <c r="T1923" t="n">
        <v>30</v>
      </c>
      <c r="U1923">
        <f>T1923*S1923*R1923</f>
        <v>4708043.6979094008</v>
      </c>
      <c r="V1923">
        <f>1/U1923</f>
        <v>2.1240244657118378E-7</v>
      </c>
    </row>
    <row r="1924" s="29">
      <c r="A1924" t="inlineStr">
        <is>
          <t>photovoltaic facade installation, 3kWp, multi-Si, laminated, integrated, at building</t>
        </is>
      </c>
      <c r="B1924" s="30">
        <f>P1924*V1924</f>
        <v>3.0820101349022139E-8</v>
      </c>
      <c r="C1924" t="inlineStr">
        <is>
          <t>APAC</t>
        </is>
      </c>
      <c r="D1924" t="inlineStr">
        <is>
          <t>unit</t>
        </is>
      </c>
      <c r="F1924" t="inlineStr">
        <is>
          <t>technosphere</t>
        </is>
      </c>
      <c r="G1924" t="n">
        <v>2</v>
      </c>
      <c r="H1924" t="n">
        <v>-17.5612990452514</v>
      </c>
      <c r="I1924" t="n">
        <v>0.09798894162072011</v>
      </c>
      <c r="J1924" t="inlineStr">
        <is>
          <t>(2,2,1,1,1,3); Calculation with average annual yield and share of technologies. Lifetime: 30a.</t>
        </is>
      </c>
      <c r="L1924" t="inlineStr">
        <is>
          <t>photovoltaic facade installation, 3kWp, multi-Si, laminated, integrated, at building</t>
        </is>
      </c>
      <c r="N1924" t="inlineStr">
        <is>
          <t>all</t>
        </is>
      </c>
      <c r="O1924" t="n">
        <v>1</v>
      </c>
      <c r="P1924" s="30">
        <f>INDEX(parameters!$D$41:$AG$178,MATCH('PV (extension)'!B1898,parameters!$C$41:$C$178,0),MATCH('PV (extension)'!A1924,parameters!$D$5:$AG$5,0))/O1924</f>
        <v>3.2864644265829519E-3</v>
      </c>
      <c r="Q1924" t="inlineStr">
        <is>
          <t>façade</t>
        </is>
      </c>
      <c r="R1924">
        <f>INDEX(parameters!$C$196:$EJ$198,MATCH('PV (extension)'!Q1924,parameters!$B$196:$B$198,0),MATCH('PV (extension)'!B1898,parameters!$C$195:$EJ$195,0))</f>
        <v>1184.8199651567929</v>
      </c>
      <c r="S1924" t="n">
        <v>3</v>
      </c>
      <c r="T1924" t="n">
        <v>30</v>
      </c>
      <c r="U1924">
        <f>T1924*S1924*R1924</f>
        <v>106633.79686411137</v>
      </c>
      <c r="V1924">
        <f>1/U1924</f>
        <v>9.3778898380065054E-6</v>
      </c>
    </row>
    <row r="1925" s="29">
      <c r="A1925" t="inlineStr">
        <is>
          <t>photovoltaic facade installation, 3kWp, multi-Si, panel, mounted, at building</t>
        </is>
      </c>
      <c r="B1925" s="30">
        <f>P1925*V1925</f>
        <v>3.0226362333965892E-8</v>
      </c>
      <c r="C1925" t="inlineStr">
        <is>
          <t>APAC</t>
        </is>
      </c>
      <c r="D1925" t="inlineStr">
        <is>
          <t>unit</t>
        </is>
      </c>
      <c r="F1925" t="inlineStr">
        <is>
          <t>technosphere</t>
        </is>
      </c>
      <c r="G1925" t="n">
        <v>2</v>
      </c>
      <c r="H1925" t="n">
        <v>-17.5612990452514</v>
      </c>
      <c r="I1925" t="n">
        <v>0.09798894162072011</v>
      </c>
      <c r="J1925" t="inlineStr">
        <is>
          <t>(2,2,1,1,1,3); Calculation with average annual yield and share of technologies. Lifetime: 30a.</t>
        </is>
      </c>
      <c r="L1925" t="inlineStr">
        <is>
          <t>photovoltaic facade installation, 3kWp, multi-Si, panel, mounted, at building</t>
        </is>
      </c>
      <c r="N1925" t="inlineStr">
        <is>
          <t>all</t>
        </is>
      </c>
      <c r="O1925" t="n">
        <v>1</v>
      </c>
      <c r="P1925" s="30">
        <f>INDEX(parameters!$D$41:$AG$178,MATCH('PV (extension)'!B1898,parameters!$C$41:$C$178,0),MATCH('PV (extension)'!A1925,parameters!$D$5:$AG$5,0))/O1925</f>
        <v>3.2231517810611459E-3</v>
      </c>
      <c r="Q1925" t="inlineStr">
        <is>
          <t>façade</t>
        </is>
      </c>
      <c r="R1925">
        <f>INDEX(parameters!$C$196:$EJ$198,MATCH('PV (extension)'!Q1925,parameters!$B$196:$B$198,0),MATCH('PV (extension)'!B1898,parameters!$C$195:$EJ$195,0))</f>
        <v>1184.8199651567929</v>
      </c>
      <c r="S1925" t="n">
        <v>3</v>
      </c>
      <c r="T1925" t="n">
        <v>30</v>
      </c>
      <c r="U1925">
        <f>T1925*S1925*R1925</f>
        <v>106633.79686411137</v>
      </c>
      <c r="V1925">
        <f>1/U1925</f>
        <v>9.3778898380065054E-6</v>
      </c>
    </row>
    <row r="1926" s="29">
      <c r="A1926" t="inlineStr">
        <is>
          <t>photovoltaic facade installation, 3kWp, single-Si, laminated, integrated, at building</t>
        </is>
      </c>
      <c r="B1926" s="30">
        <f>P1926*V1926</f>
        <v>1.6248013382573613E-8</v>
      </c>
      <c r="C1926" t="inlineStr">
        <is>
          <t>APAC</t>
        </is>
      </c>
      <c r="D1926" t="inlineStr">
        <is>
          <t>unit</t>
        </is>
      </c>
      <c r="F1926" t="inlineStr">
        <is>
          <t>technosphere</t>
        </is>
      </c>
      <c r="G1926" t="n">
        <v>2</v>
      </c>
      <c r="H1926" t="n">
        <v>-18.19689739735082</v>
      </c>
      <c r="I1926" t="n">
        <v>0.09798894162072011</v>
      </c>
      <c r="J1926" t="inlineStr">
        <is>
          <t>(2,2,1,1,1,3); Calculation with average annual yield and share of technologies. Lifetime: 30a.</t>
        </is>
      </c>
      <c r="L1926" t="inlineStr">
        <is>
          <t>photovoltaic facade installation, 3kWp, single-Si, laminated, integrated, at building</t>
        </is>
      </c>
      <c r="N1926" t="inlineStr">
        <is>
          <t>all</t>
        </is>
      </c>
      <c r="O1926" t="n">
        <v>1</v>
      </c>
      <c r="P1926" s="30">
        <f>INDEX(parameters!$D$41:$AG$178,MATCH('PV (extension)'!B1898,parameters!$C$41:$C$178,0),MATCH('PV (extension)'!A1926,parameters!$D$5:$AG$5,0))/O1926</f>
        <v>1.7325873584827175E-3</v>
      </c>
      <c r="Q1926" t="inlineStr">
        <is>
          <t>façade</t>
        </is>
      </c>
      <c r="R1926">
        <f>INDEX(parameters!$C$196:$EJ$198,MATCH('PV (extension)'!Q1926,parameters!$B$196:$B$198,0),MATCH('PV (extension)'!B1898,parameters!$C$195:$EJ$195,0))</f>
        <v>1184.8199651567929</v>
      </c>
      <c r="S1926" t="n">
        <v>3</v>
      </c>
      <c r="T1926" t="n">
        <v>30</v>
      </c>
      <c r="U1926">
        <f>T1926*S1926*R1926</f>
        <v>106633.79686411137</v>
      </c>
      <c r="V1926">
        <f>1/U1926</f>
        <v>9.3778898380065054E-6</v>
      </c>
    </row>
    <row r="1927" s="29">
      <c r="A1927" t="inlineStr">
        <is>
          <t>photovoltaic facade installation, 3kWp, single-Si, panel, mounted, at building</t>
        </is>
      </c>
      <c r="B1927" s="30">
        <f>P1927*V1927</f>
        <v>1.6233954807851725E-8</v>
      </c>
      <c r="C1927" t="inlineStr">
        <is>
          <t>APAC</t>
        </is>
      </c>
      <c r="D1927" t="inlineStr">
        <is>
          <t>unit</t>
        </is>
      </c>
      <c r="F1927" t="inlineStr">
        <is>
          <t>technosphere</t>
        </is>
      </c>
      <c r="G1927" t="n">
        <v>2</v>
      </c>
      <c r="H1927" t="n">
        <v>-18.19689739735082</v>
      </c>
      <c r="I1927" t="n">
        <v>0.09798894162072011</v>
      </c>
      <c r="J1927" t="inlineStr">
        <is>
          <t>(2,2,1,1,1,3); Calculation with average annual yield and share of technologies. Lifetime: 30a.</t>
        </is>
      </c>
      <c r="L1927" t="inlineStr">
        <is>
          <t>photovoltaic facade installation, 3kWp, single-Si, panel, mounted, at building</t>
        </is>
      </c>
      <c r="N1927" t="inlineStr">
        <is>
          <t>all</t>
        </is>
      </c>
      <c r="O1927" t="n">
        <v>1</v>
      </c>
      <c r="P1927" s="30">
        <f>INDEX(parameters!$D$41:$AG$178,MATCH('PV (extension)'!B1898,parameters!$C$41:$C$178,0),MATCH('PV (extension)'!A1927,parameters!$D$5:$AG$5,0))/O1927</f>
        <v>1.7310882392816251E-3</v>
      </c>
      <c r="Q1927" t="inlineStr">
        <is>
          <t>façade</t>
        </is>
      </c>
      <c r="R1927">
        <f>INDEX(parameters!$C$196:$EJ$198,MATCH('PV (extension)'!Q1927,parameters!$B$196:$B$198,0),MATCH('PV (extension)'!B1898,parameters!$C$195:$EJ$195,0))</f>
        <v>1184.8199651567929</v>
      </c>
      <c r="S1927" t="n">
        <v>3</v>
      </c>
      <c r="T1927" t="n">
        <v>30</v>
      </c>
      <c r="U1927">
        <f>T1927*S1927*R1927</f>
        <v>106633.79686411137</v>
      </c>
      <c r="V1927">
        <f>1/U1927</f>
        <v>9.3778898380065054E-6</v>
      </c>
    </row>
    <row r="1928" ht="16" customHeight="1" s="29">
      <c r="A1928" t="inlineStr">
        <is>
          <t>photovoltaic flat-roof installation, 3kWp, multi-Si, on roof</t>
        </is>
      </c>
      <c r="B1928" s="30">
        <f>P1928*V1928</f>
        <v>3.333395493452078E-7</v>
      </c>
      <c r="C1928" t="inlineStr">
        <is>
          <t>APAC</t>
        </is>
      </c>
      <c r="D1928" t="inlineStr">
        <is>
          <t>unit</t>
        </is>
      </c>
      <c r="F1928" t="inlineStr">
        <is>
          <t>technosphere</t>
        </is>
      </c>
      <c r="G1928" t="n">
        <v>2</v>
      </c>
      <c r="H1928" t="n">
        <v>-15.20991773919472</v>
      </c>
      <c r="I1928" t="n">
        <v>0.09798894162072011</v>
      </c>
      <c r="J1928" t="inlineStr">
        <is>
          <t>(2,2,1,1,1,3); Calculation with average annual yield and share of technologies. Lifetime: 30a.</t>
        </is>
      </c>
      <c r="L1928" t="inlineStr">
        <is>
          <t>photovoltaic flat-roof installation, 3kWp, multi-Si, on roof</t>
        </is>
      </c>
      <c r="N1928" t="inlineStr">
        <is>
          <t>all</t>
        </is>
      </c>
      <c r="O1928" t="n">
        <v>1</v>
      </c>
      <c r="P1928" s="30">
        <f>INDEX(parameters!$D$41:$AG$178,MATCH('PV (extension)'!B1898,parameters!$C$41:$C$178,0),MATCH('PV (extension)'!A1928,parameters!$D$5:$AG$5,0))/O1928</f>
        <v>5.0625069824473082E-2</v>
      </c>
      <c r="Q1928" s="3" t="inlineStr">
        <is>
          <t>roof-top</t>
        </is>
      </c>
      <c r="R1928">
        <f>INDEX(parameters!$C$196:$EJ$198,MATCH('PV (extension)'!Q1928,parameters!$B$196:$B$198,0),MATCH('PV (extension)'!B1898,parameters!$C$195:$EJ$195,0))</f>
        <v>1687.4708594657352</v>
      </c>
      <c r="S1928" t="n">
        <v>3</v>
      </c>
      <c r="T1928" t="n">
        <v>30</v>
      </c>
      <c r="U1928">
        <f>T1928*S1928*R1928</f>
        <v>151872.37735191616</v>
      </c>
      <c r="V1928">
        <f>1/U1928</f>
        <v>6.5844758437066965E-6</v>
      </c>
    </row>
    <row r="1929" ht="16" customHeight="1" s="29">
      <c r="A1929" t="inlineStr">
        <is>
          <t>photovoltaic flat-roof installation, 3kWp, single-Si, on roof</t>
        </is>
      </c>
      <c r="B1929" s="30">
        <f>P1929*V1929</f>
        <v>1.7399841613740886E-7</v>
      </c>
      <c r="C1929" t="inlineStr">
        <is>
          <t>APAC</t>
        </is>
      </c>
      <c r="D1929" t="inlineStr">
        <is>
          <t>unit</t>
        </is>
      </c>
      <c r="F1929" t="inlineStr">
        <is>
          <t>technosphere</t>
        </is>
      </c>
      <c r="G1929" t="n">
        <v>2</v>
      </c>
      <c r="H1929" t="n">
        <v>-15.84555259734934</v>
      </c>
      <c r="I1929" t="n">
        <v>0.09798894162072011</v>
      </c>
      <c r="J1929" t="inlineStr">
        <is>
          <t>(2,2,1,1,1,3); Calculation with average annual yield and share of technologies. Lifetime: 30a.</t>
        </is>
      </c>
      <c r="L1929" t="inlineStr">
        <is>
          <t>photovoltaic flat-roof installation, 3kWp, single-Si, on roof</t>
        </is>
      </c>
      <c r="N1929" t="inlineStr">
        <is>
          <t>all</t>
        </is>
      </c>
      <c r="O1929" t="n">
        <v>1</v>
      </c>
      <c r="P1929" s="30">
        <f>INDEX(parameters!$D$41:$AG$178,MATCH('PV (extension)'!B1898,parameters!$C$41:$C$178,0),MATCH('PV (extension)'!A1929,parameters!$D$5:$AG$5,0))/O1929</f>
        <v>2.6425553114256296E-2</v>
      </c>
      <c r="Q1929" s="3" t="inlineStr">
        <is>
          <t>roof-top</t>
        </is>
      </c>
      <c r="R1929">
        <f>INDEX(parameters!$C$196:$EJ$198,MATCH('PV (extension)'!Q1929,parameters!$B$196:$B$198,0),MATCH('PV (extension)'!B1898,parameters!$C$195:$EJ$195,0))</f>
        <v>1687.4708594657352</v>
      </c>
      <c r="S1929" t="n">
        <v>3</v>
      </c>
      <c r="T1929" t="n">
        <v>30</v>
      </c>
      <c r="U1929">
        <f>T1929*S1929*R1929</f>
        <v>151872.37735191616</v>
      </c>
      <c r="V1929">
        <f>1/U1929</f>
        <v>6.5844758437066965E-6</v>
      </c>
    </row>
    <row r="1930" ht="16" customHeight="1" s="29">
      <c r="A1930" t="inlineStr">
        <is>
          <t>photovoltaic slanted-roof installation, 3kWp, CIS, panel, mounted, on roof</t>
        </is>
      </c>
      <c r="B1930" s="30">
        <f>P1930*V1930</f>
        <v>9.624169612664309E-8</v>
      </c>
      <c r="C1930" t="inlineStr">
        <is>
          <t>CH</t>
        </is>
      </c>
      <c r="D1930" t="inlineStr">
        <is>
          <t>unit</t>
        </is>
      </c>
      <c r="F1930" t="inlineStr">
        <is>
          <t>technosphere</t>
        </is>
      </c>
      <c r="G1930" t="n">
        <v>2</v>
      </c>
      <c r="H1930" t="n">
        <v>-16.88405011147741</v>
      </c>
      <c r="I1930" t="n">
        <v>0.09798894162072011</v>
      </c>
      <c r="J1930" t="inlineStr">
        <is>
          <t>(2,2,1,1,1,3); Calculation with average annual yield and share of technologies. Lifetime: 30a.</t>
        </is>
      </c>
      <c r="L1930" t="inlineStr">
        <is>
          <t>photovoltaic slanted-roof installation, 3kWp, CIS, panel, mounted, on roof</t>
        </is>
      </c>
      <c r="N1930" t="inlineStr">
        <is>
          <t>all</t>
        </is>
      </c>
      <c r="O1930" t="n">
        <v>1</v>
      </c>
      <c r="P1930" s="30">
        <f>INDEX(parameters!$D$41:$AG$178,MATCH('PV (extension)'!B1898,parameters!$C$41:$C$178,0),MATCH('PV (extension)'!A1930,parameters!$D$5:$AG$5,0))/O1930</f>
        <v>1.4616455191133988E-2</v>
      </c>
      <c r="Q1930" s="3" t="inlineStr">
        <is>
          <t>roof-top</t>
        </is>
      </c>
      <c r="R1930">
        <f>INDEX(parameters!$C$196:$EJ$198,MATCH('PV (extension)'!Q1930,parameters!$B$196:$B$198,0),MATCH('PV (extension)'!B1898,parameters!$C$195:$EJ$195,0))</f>
        <v>1687.4708594657352</v>
      </c>
      <c r="S1930" t="n">
        <v>3</v>
      </c>
      <c r="T1930" t="n">
        <v>30</v>
      </c>
      <c r="U1930">
        <f>T1930*S1930*R1930</f>
        <v>151872.37735191616</v>
      </c>
      <c r="V1930">
        <f>1/U1930</f>
        <v>6.5844758437066965E-6</v>
      </c>
    </row>
    <row r="1931" ht="16" customHeight="1" s="29">
      <c r="A1931" t="inlineStr">
        <is>
          <t>photovoltaic slanted-roof installation, 3kWp, CdTe, laminated, integrated, on roof</t>
        </is>
      </c>
      <c r="B1931" s="30">
        <f>P1931*V1931</f>
        <v>2.6948278444538094E-9</v>
      </c>
      <c r="C1931" t="inlineStr">
        <is>
          <t>CH</t>
        </is>
      </c>
      <c r="D1931" t="inlineStr">
        <is>
          <t>unit</t>
        </is>
      </c>
      <c r="F1931" t="inlineStr">
        <is>
          <t>technosphere</t>
        </is>
      </c>
      <c r="G1931" t="n">
        <v>2</v>
      </c>
      <c r="H1931" t="n">
        <v>-19.50639655088546</v>
      </c>
      <c r="I1931" t="n">
        <v>0.09798894162072011</v>
      </c>
      <c r="J1931" t="inlineStr">
        <is>
          <t>(2,2,1,1,1,3); Calculation with average annual yield and share of technologies. Lifetime: 30a.</t>
        </is>
      </c>
      <c r="L1931" t="inlineStr">
        <is>
          <t>photovoltaic slanted-roof installation, 3kWp, CdTe, laminated, integrated, on roof</t>
        </is>
      </c>
      <c r="N1931" t="inlineStr">
        <is>
          <t>all</t>
        </is>
      </c>
      <c r="O1931" t="n">
        <v>1</v>
      </c>
      <c r="P1931" s="30">
        <f>INDEX(parameters!$D$41:$AG$178,MATCH('PV (extension)'!B1898,parameters!$C$41:$C$178,0),MATCH('PV (extension)'!A1931,parameters!$D$5:$AG$5,0))/O1931</f>
        <v>4.0926991129133978E-4</v>
      </c>
      <c r="Q1931" s="3" t="inlineStr">
        <is>
          <t>roof-top</t>
        </is>
      </c>
      <c r="R1931">
        <f>INDEX(parameters!$C$196:$EJ$198,MATCH('PV (extension)'!Q1931,parameters!$B$196:$B$198,0),MATCH('PV (extension)'!B1898,parameters!$C$195:$EJ$195,0))</f>
        <v>1687.4708594657352</v>
      </c>
      <c r="S1931" t="n">
        <v>3</v>
      </c>
      <c r="T1931" t="n">
        <v>30</v>
      </c>
      <c r="U1931">
        <f>T1931*S1931*R1931</f>
        <v>151872.37735191616</v>
      </c>
      <c r="V1931">
        <f>1/U1931</f>
        <v>6.5844758437066965E-6</v>
      </c>
    </row>
    <row r="1932" ht="16" customHeight="1" s="29">
      <c r="A1932" t="inlineStr">
        <is>
          <t>photovoltaic slanted-roof installation, 3kWp, multi-Si, laminated, integrated, on roof</t>
        </is>
      </c>
      <c r="B1932" s="30">
        <f>P1932*V1932</f>
        <v>1.601013053349913E-8</v>
      </c>
      <c r="C1932" t="inlineStr">
        <is>
          <t>APAC</t>
        </is>
      </c>
      <c r="D1932" t="inlineStr">
        <is>
          <t>unit</t>
        </is>
      </c>
      <c r="F1932" t="inlineStr">
        <is>
          <t>technosphere</t>
        </is>
      </c>
      <c r="G1932" t="n">
        <v>2</v>
      </c>
      <c r="H1932" t="n">
        <v>-18.22076487875746</v>
      </c>
      <c r="I1932" t="n">
        <v>0.09798894162072011</v>
      </c>
      <c r="J1932" t="inlineStr">
        <is>
          <t>(2,2,1,1,1,3); Calculation with average annual yield and share of technologies. Lifetime: 30a.</t>
        </is>
      </c>
      <c r="L1932" t="inlineStr">
        <is>
          <t>photovoltaic slanted-roof installation, 3kWp, multi-Si, laminated, integrated, on roof</t>
        </is>
      </c>
      <c r="N1932" t="inlineStr">
        <is>
          <t>all</t>
        </is>
      </c>
      <c r="O1932" t="n">
        <v>1</v>
      </c>
      <c r="P1932" s="30">
        <f>INDEX(parameters!$D$41:$AG$178,MATCH('PV (extension)'!B1898,parameters!$C$41:$C$178,0),MATCH('PV (extension)'!A1932,parameters!$D$5:$AG$5,0))/O1932</f>
        <v>2.4314965858370148E-3</v>
      </c>
      <c r="Q1932" s="3" t="inlineStr">
        <is>
          <t>roof-top</t>
        </is>
      </c>
      <c r="R1932">
        <f>INDEX(parameters!$C$196:$EJ$198,MATCH('PV (extension)'!Q1932,parameters!$B$196:$B$198,0),MATCH('PV (extension)'!B1898,parameters!$C$195:$EJ$195,0))</f>
        <v>1687.4708594657352</v>
      </c>
      <c r="S1932" t="n">
        <v>3</v>
      </c>
      <c r="T1932" t="n">
        <v>30</v>
      </c>
      <c r="U1932">
        <f>T1932*S1932*R1932</f>
        <v>151872.37735191616</v>
      </c>
      <c r="V1932">
        <f>1/U1932</f>
        <v>6.5844758437066965E-6</v>
      </c>
    </row>
    <row r="1933" ht="16" customHeight="1" s="29">
      <c r="A1933" t="inlineStr">
        <is>
          <t>photovoltaic slanted-roof installation, 3kWp, multi-Si, panel, mounted, on roof</t>
        </is>
      </c>
      <c r="B1933" s="30">
        <f>P1933*V1933</f>
        <v>2.7403656780139452E-7</v>
      </c>
      <c r="C1933" t="inlineStr">
        <is>
          <t>APAC</t>
        </is>
      </c>
      <c r="D1933" t="inlineStr">
        <is>
          <t>unit</t>
        </is>
      </c>
      <c r="F1933" t="inlineStr">
        <is>
          <t>technosphere</t>
        </is>
      </c>
      <c r="G1933" t="n">
        <v>2</v>
      </c>
      <c r="H1933" t="n">
        <v>-15.40735416199742</v>
      </c>
      <c r="I1933" t="n">
        <v>0.09798894162072011</v>
      </c>
      <c r="J1933" t="inlineStr">
        <is>
          <t>(2,2,1,1,1,3); Calculation with average annual yield and share of technologies. Lifetime: 30a.</t>
        </is>
      </c>
      <c r="L1933" t="inlineStr">
        <is>
          <t>photovoltaic slanted-roof installation, 3kWp, multi-Si, panel, mounted, on roof</t>
        </is>
      </c>
      <c r="N1933" t="inlineStr">
        <is>
          <t>all</t>
        </is>
      </c>
      <c r="O1933" t="n">
        <v>1</v>
      </c>
      <c r="P1933" s="30">
        <f>INDEX(parameters!$D$41:$AG$178,MATCH('PV (extension)'!B1898,parameters!$C$41:$C$178,0),MATCH('PV (extension)'!A1933,parameters!$D$5:$AG$5,0))/O1933</f>
        <v>4.1618585033357351E-2</v>
      </c>
      <c r="Q1933" s="3" t="inlineStr">
        <is>
          <t>roof-top</t>
        </is>
      </c>
      <c r="R1933">
        <f>INDEX(parameters!$C$196:$EJ$198,MATCH('PV (extension)'!Q1933,parameters!$B$196:$B$198,0),MATCH('PV (extension)'!B1898,parameters!$C$195:$EJ$195,0))</f>
        <v>1687.4708594657352</v>
      </c>
      <c r="S1933" t="n">
        <v>3</v>
      </c>
      <c r="T1933" t="n">
        <v>30</v>
      </c>
      <c r="U1933">
        <f>T1933*S1933*R1933</f>
        <v>151872.37735191616</v>
      </c>
      <c r="V1933">
        <f>1/U1933</f>
        <v>6.5844758437066965E-6</v>
      </c>
    </row>
    <row r="1934" ht="16" customHeight="1" s="29">
      <c r="A1934" t="inlineStr">
        <is>
          <t>photovoltaic slanted-roof installation, 3kWp, single-Si, laminated, integrated, on roof</t>
        </is>
      </c>
      <c r="B1934" s="30">
        <f>P1934*V1934</f>
        <v>8.4612946294674491E-9</v>
      </c>
      <c r="C1934" t="inlineStr">
        <is>
          <t>APAC</t>
        </is>
      </c>
      <c r="D1934" t="inlineStr">
        <is>
          <t>unit</t>
        </is>
      </c>
      <c r="F1934" t="inlineStr">
        <is>
          <t>technosphere</t>
        </is>
      </c>
      <c r="G1934" t="n">
        <v>2</v>
      </c>
      <c r="H1934" t="n">
        <v>-18.85636797425012</v>
      </c>
      <c r="I1934" t="n">
        <v>0.09798894162072011</v>
      </c>
      <c r="J1934" t="inlineStr">
        <is>
          <t>(2,2,1,1,1,3); Calculation with average annual yield and share of technologies. Lifetime: 30a.</t>
        </is>
      </c>
      <c r="L1934" t="inlineStr">
        <is>
          <t>photovoltaic slanted-roof installation, 3kWp, single-Si, laminated, integrated, on roof</t>
        </is>
      </c>
      <c r="N1934" t="inlineStr">
        <is>
          <t>all</t>
        </is>
      </c>
      <c r="O1934" t="n">
        <v>1</v>
      </c>
      <c r="P1934" s="30">
        <f>INDEX(parameters!$D$41:$AG$178,MATCH('PV (extension)'!B1898,parameters!$C$41:$C$178,0),MATCH('PV (extension)'!A1934,parameters!$D$5:$AG$5,0))/O1934</f>
        <v>1.2850369308522222E-3</v>
      </c>
      <c r="Q1934" s="3" t="inlineStr">
        <is>
          <t>roof-top</t>
        </is>
      </c>
      <c r="R1934">
        <f>INDEX(parameters!$C$196:$EJ$198,MATCH('PV (extension)'!Q1934,parameters!$B$196:$B$198,0),MATCH('PV (extension)'!B1898,parameters!$C$195:$EJ$195,0))</f>
        <v>1687.4708594657352</v>
      </c>
      <c r="S1934" t="n">
        <v>3</v>
      </c>
      <c r="T1934" t="n">
        <v>30</v>
      </c>
      <c r="U1934">
        <f>T1934*S1934*R1934</f>
        <v>151872.37735191616</v>
      </c>
      <c r="V1934">
        <f>1/U1934</f>
        <v>6.5844758437066965E-6</v>
      </c>
    </row>
    <row r="1935" ht="16" customHeight="1" s="29">
      <c r="A1935" t="inlineStr">
        <is>
          <t>photovoltaic slanted-roof installation, 3kWp, single-Si, panel, mounted, on roof</t>
        </is>
      </c>
      <c r="B1935" s="30">
        <f>P1935*V1935</f>
        <v>1.4321340383572414E-7</v>
      </c>
      <c r="C1935" t="inlineStr">
        <is>
          <t>APAC</t>
        </is>
      </c>
      <c r="D1935" t="inlineStr">
        <is>
          <t>unit</t>
        </is>
      </c>
      <c r="F1935" t="inlineStr">
        <is>
          <t>technosphere</t>
        </is>
      </c>
      <c r="G1935" t="n">
        <v>2</v>
      </c>
      <c r="H1935" t="n">
        <v>-16.04298817847151</v>
      </c>
      <c r="I1935" t="n">
        <v>0.09798894162072011</v>
      </c>
      <c r="J1935" t="inlineStr">
        <is>
          <t>(2,2,1,1,1,3); Calculation with average annual yield and share of technologies. Lifetime: 30a.</t>
        </is>
      </c>
      <c r="L1935" t="inlineStr">
        <is>
          <t>photovoltaic slanted-roof installation, 3kWp, single-Si, panel, mounted, on roof</t>
        </is>
      </c>
      <c r="N1935" t="inlineStr">
        <is>
          <t>all</t>
        </is>
      </c>
      <c r="O1935" t="n">
        <v>1</v>
      </c>
      <c r="P1935" s="30">
        <f>INDEX(parameters!$D$41:$AG$178,MATCH('PV (extension)'!B1898,parameters!$C$41:$C$178,0),MATCH('PV (extension)'!A1935,parameters!$D$5:$AG$5,0))/O1935</f>
        <v>2.1750160109191456E-2</v>
      </c>
      <c r="Q1935" s="3" t="inlineStr">
        <is>
          <t>roof-top</t>
        </is>
      </c>
      <c r="R1935">
        <f>INDEX(parameters!$C$196:$EJ$198,MATCH('PV (extension)'!Q1935,parameters!$B$196:$B$198,0),MATCH('PV (extension)'!B1898,parameters!$C$195:$EJ$195,0))</f>
        <v>1687.4708594657352</v>
      </c>
      <c r="S1935" t="n">
        <v>3</v>
      </c>
      <c r="T1935" t="n">
        <v>30</v>
      </c>
      <c r="U1935">
        <f>T1935*S1935*R1935</f>
        <v>151872.37735191616</v>
      </c>
      <c r="V1935">
        <f>1/U1935</f>
        <v>6.5844758437066965E-6</v>
      </c>
    </row>
    <row r="1936" s="29">
      <c r="A1936" t="inlineStr">
        <is>
          <t>market for tap water</t>
        </is>
      </c>
      <c r="B1936" t="n">
        <v>0.0020721</v>
      </c>
      <c r="C1936" t="inlineStr">
        <is>
          <t>Europe without Switzerland</t>
        </is>
      </c>
      <c r="D1936" t="inlineStr">
        <is>
          <t>kilogram</t>
        </is>
      </c>
      <c r="F1936" t="inlineStr">
        <is>
          <t>technosphere</t>
        </is>
      </c>
      <c r="G1936" t="n">
        <v>2</v>
      </c>
      <c r="H1936" t="n">
        <v>-6.179192693201237</v>
      </c>
      <c r="I1936" t="n">
        <v>0.04340984597628009</v>
      </c>
      <c r="J1936" t="inlineStr">
        <is>
          <t>(2,2,1,1,1,3); Estimation 20l/m2 panel</t>
        </is>
      </c>
      <c r="L1936" t="inlineStr">
        <is>
          <t>tap water</t>
        </is>
      </c>
    </row>
    <row r="1937" s="29">
      <c r="A1937" t="inlineStr">
        <is>
          <t>treatment of wastewater, from residence, capacity 1.1E10l/year</t>
        </is>
      </c>
      <c r="B1937" t="n">
        <v>-1.8649e-06</v>
      </c>
      <c r="C1937" t="inlineStr">
        <is>
          <t>CH</t>
        </is>
      </c>
      <c r="D1937" t="inlineStr">
        <is>
          <t>cubic meter</t>
        </is>
      </c>
      <c r="F1937" t="inlineStr">
        <is>
          <t>technosphere</t>
        </is>
      </c>
      <c r="G1937" t="n">
        <v>2</v>
      </c>
      <c r="H1937" t="n">
        <v>-13.19230312560901</v>
      </c>
      <c r="I1937" t="n">
        <v>0.04340984597628009</v>
      </c>
      <c r="J1937" t="inlineStr">
        <is>
          <t>(2,2,1,1,1,3); Estimation 20l/m2 panel</t>
        </is>
      </c>
      <c r="K1937" t="b">
        <v>1</v>
      </c>
      <c r="L1937" t="inlineStr">
        <is>
          <t>wastewater, from residence</t>
        </is>
      </c>
    </row>
    <row r="1938" s="29"/>
    <row r="1939" customFormat="1" s="28">
      <c r="A1939" s="28" t="inlineStr">
        <is>
          <t>Activity</t>
        </is>
      </c>
      <c r="B1939" s="28" t="inlineStr">
        <is>
          <t>electricity production, photovoltaic, residential</t>
        </is>
      </c>
    </row>
    <row r="1940">
      <c r="A1940" t="inlineStr">
        <is>
          <t>comment</t>
        </is>
      </c>
      <c r="B194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")&amp;HLOOKUP(B1941,parameters!$C$195:$EJ$198,2,0)&amp;" kWh/kWp.
Annual output, Facade: "&amp;HLOOKUP(B1941,parameters!$C$195:$EJ$198,3,0)&amp;" kWh/kWp.
Annual output, Open-ground: "&amp;HLOOKUP(B1941,parameters!$C$195:$EJ$198,4,0)&amp;_xlfn._LONGTEXT("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")&amp;VLOOKUP(B1941,'extension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1685.40494649858 kWh/kWp.
Annual output, Facade: 1183.36943052028 kWh/kWp.
Annual output, Open-ground: 1792.98398563679 kWh/kWp.
Amount of solar energy transformed to electricity. Waste heat emission due to losses of electricity in the system.
Technology:  Electricity production with grid-connected photovoltaic power plants.
Time period:  Time of publications
Production volume: 102.1 GWh in 2025.
Sampling:  Statistical data and model calculations
Extrapolations:  Use of PV technology data investigated for other countries (Switzerland). Correction of average yield with Swiss data.
Uncertainty:  None
Author: Romain Sacchi, PSI, romain.sacchi@psi.ch</v>
      </c>
    </row>
    <row r="1941" s="29">
      <c r="A1941" t="inlineStr">
        <is>
          <t>location</t>
        </is>
      </c>
      <c r="B1941" t="inlineStr">
        <is>
          <t>SY</t>
        </is>
      </c>
    </row>
    <row r="1942" s="29">
      <c r="A1942" t="inlineStr">
        <is>
          <t>production amount</t>
        </is>
      </c>
      <c r="B1942" t="n">
        <v>1</v>
      </c>
    </row>
    <row r="1943" s="29">
      <c r="A1943" t="inlineStr">
        <is>
          <t>reference product</t>
        </is>
      </c>
      <c r="B1943" t="inlineStr">
        <is>
          <t>electricity, low voltage</t>
        </is>
      </c>
    </row>
    <row r="1944" s="29">
      <c r="A1944" t="inlineStr">
        <is>
          <t>source</t>
        </is>
      </c>
      <c r="B194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45" s="29">
      <c r="A1945" t="inlineStr">
        <is>
          <t>type</t>
        </is>
      </c>
      <c r="B1945" t="inlineStr">
        <is>
          <t>process</t>
        </is>
      </c>
    </row>
    <row r="1946" s="29">
      <c r="A1946" t="inlineStr">
        <is>
          <t>unit</t>
        </is>
      </c>
      <c r="B1946" t="inlineStr">
        <is>
          <t>kilowatt hour</t>
        </is>
      </c>
    </row>
    <row r="1947" s="29">
      <c r="A1947" t="inlineStr">
        <is>
          <t>Exchanges</t>
        </is>
      </c>
    </row>
    <row r="1948" customFormat="1" s="28">
      <c r="A1948" s="28" t="inlineStr">
        <is>
          <t>name</t>
        </is>
      </c>
      <c r="B1948" s="28" t="inlineStr">
        <is>
          <t>amount</t>
        </is>
      </c>
      <c r="C1948" s="28" t="inlineStr">
        <is>
          <t>location</t>
        </is>
      </c>
      <c r="D1948" s="28" t="inlineStr">
        <is>
          <t>unit</t>
        </is>
      </c>
      <c r="E1948" s="28" t="inlineStr">
        <is>
          <t>categories</t>
        </is>
      </c>
      <c r="F1948" s="28" t="inlineStr">
        <is>
          <t>type</t>
        </is>
      </c>
      <c r="G1948" s="28" t="inlineStr">
        <is>
          <t>uncertainty type</t>
        </is>
      </c>
      <c r="H1948" s="28" t="inlineStr">
        <is>
          <t>reference product</t>
        </is>
      </c>
      <c r="I1948" s="28" t="inlineStr">
        <is>
          <t>comment</t>
        </is>
      </c>
      <c r="J1948" s="28" t="inlineStr">
        <is>
          <t>production volume</t>
        </is>
      </c>
      <c r="K1948" s="28" t="inlineStr">
        <is>
          <t>scope</t>
        </is>
      </c>
      <c r="L1948" s="28" t="inlineStr">
        <is>
          <t>scope share</t>
        </is>
      </c>
      <c r="M1948" s="28" t="inlineStr">
        <is>
          <t>tech share</t>
        </is>
      </c>
      <c r="N1948" s="28" t="inlineStr">
        <is>
          <t>installation</t>
        </is>
      </c>
      <c r="O1948" s="28" t="inlineStr">
        <is>
          <t>productivity</t>
        </is>
      </c>
      <c r="P1948" s="28" t="inlineStr">
        <is>
          <t>kWp</t>
        </is>
      </c>
      <c r="Q1948" s="28" t="inlineStr">
        <is>
          <t>lifetime</t>
        </is>
      </c>
      <c r="R1948" s="28" t="inlineStr">
        <is>
          <t>lifetime production</t>
        </is>
      </c>
      <c r="S1948" s="28" t="inlineStr">
        <is>
          <t>inverted lifetime production</t>
        </is>
      </c>
    </row>
    <row r="1949" s="29">
      <c r="A1949" t="inlineStr">
        <is>
          <t>Energy, solar, converted</t>
        </is>
      </c>
      <c r="B1949" t="n">
        <v>3.8503</v>
      </c>
      <c r="D1949" t="inlineStr">
        <is>
          <t>megajoule</t>
        </is>
      </c>
      <c r="E1949" t="inlineStr">
        <is>
          <t>natural resource::in air</t>
        </is>
      </c>
      <c r="F1949" t="inlineStr">
        <is>
          <t>biosphere</t>
        </is>
      </c>
      <c r="G1949" t="n">
        <v>0</v>
      </c>
      <c r="I1949" t="inlineStr">
        <is>
          <t>(2,2,1,1,1,3); Energy loss in the system</t>
        </is>
      </c>
    </row>
    <row r="1950" s="29">
      <c r="A1950" t="inlineStr">
        <is>
          <t>Heat, waste</t>
        </is>
      </c>
      <c r="B1950" t="n">
        <v>0.25027</v>
      </c>
      <c r="D1950" t="inlineStr">
        <is>
          <t>megajoule</t>
        </is>
      </c>
      <c r="E1950" t="inlineStr">
        <is>
          <t>air</t>
        </is>
      </c>
      <c r="F1950" t="inlineStr">
        <is>
          <t>biosphere</t>
        </is>
      </c>
      <c r="G1950" t="n">
        <v>0</v>
      </c>
      <c r="I1950" t="inlineStr">
        <is>
          <t>(1,na,na,na,na,na); Calculation with average annual output and share of technologies; Average degradation of 10.5% included</t>
        </is>
      </c>
    </row>
    <row r="1951" s="29">
      <c r="A1951" t="inlineStr">
        <is>
          <t>electricity production, photovoltaic, residential</t>
        </is>
      </c>
      <c r="B1951" t="n">
        <v>1</v>
      </c>
      <c r="C1951" t="inlineStr">
        <is>
          <t>SY</t>
        </is>
      </c>
      <c r="D1951" t="inlineStr">
        <is>
          <t>kilowatt hour</t>
        </is>
      </c>
      <c r="E1951" t="inlineStr">
        <is>
          <t>photovoltaic::power plants</t>
        </is>
      </c>
      <c r="F1951" t="inlineStr">
        <is>
          <t>production</t>
        </is>
      </c>
      <c r="G1951" t="n">
        <v>0</v>
      </c>
      <c r="H1951" t="inlineStr">
        <is>
          <t>electricity, low voltage</t>
        </is>
      </c>
      <c r="J1951">
        <f>VLOOKUP(C1951,'extension - production vol'!$B$6:$D$235,3,0)</f>
        <v>102.1</v>
      </c>
    </row>
    <row r="1952" ht="16" customHeight="1" s="29">
      <c r="A1952" t="inlineStr">
        <is>
          <t>photovoltaic slanted-roof installation, 3 kWp, CIS, laminated, integrated, on roof</t>
        </is>
      </c>
      <c r="B1952" s="30">
        <f>M1952*S1952</f>
        <v>3.3752673629849679E-8</v>
      </c>
      <c r="C1952" t="inlineStr">
        <is>
          <t>CH</t>
        </is>
      </c>
      <c r="D1952" t="inlineStr">
        <is>
          <t>unit</t>
        </is>
      </c>
      <c r="F1952" t="inlineStr">
        <is>
          <t>technosphere</t>
        </is>
      </c>
      <c r="G1952" t="n">
        <v>0</v>
      </c>
      <c r="H1952" t="inlineStr">
        <is>
          <t>photovoltaic slanted-roof installation, 3 kWp, CIS, laminated, integrated, on roof</t>
        </is>
      </c>
      <c r="I1952" t="inlineStr">
        <is>
          <t>(2,2,1,1,1,3); Calculation with average annual yield and share of technologies. Lifetime: 30a.</t>
        </is>
      </c>
      <c r="K1952" t="inlineStr">
        <is>
          <t>residential</t>
        </is>
      </c>
      <c r="L1952">
        <f>IF(K1952="residential",VLOOKUP(B1941,parameters!$C$41:$AG$178,18,0),IF(K1952="commercial",1-VLOOKUP(B1941,parameters!$C$41:$AG$178,18,0),1))</f>
        <v>0.17766751537682748</v>
      </c>
      <c r="M1952" s="30">
        <f>INDEX(parameters!$D$41:$AG$178,MATCH('PV (extension)'!B1941,parameters!$C$41:$C$178,0),MATCH('PV (extension)'!A1952,parameters!$D$5:$AG$5,0))/L1952</f>
        <v>5.119823078397083E-3</v>
      </c>
      <c r="N1952" s="3" t="inlineStr">
        <is>
          <t>roof-top</t>
        </is>
      </c>
      <c r="O1952">
        <f>INDEX(parameters!$C$196:$EJ$198,MATCH('PV (extension)'!N1952,parameters!$B$196:$B$198,0),MATCH('PV (extension)'!B1941,parameters!$C$195:$EJ$195,0))</f>
        <v>1685.4049464985826</v>
      </c>
      <c r="P1952" t="n">
        <v>3</v>
      </c>
      <c r="Q1952" t="n">
        <v>30</v>
      </c>
      <c r="R1952">
        <f>Q1952*P1952*O1952</f>
        <v>151686.44518487243</v>
      </c>
      <c r="S1952">
        <f>1/R1952</f>
        <v>6.5925468737909959E-6</v>
      </c>
    </row>
    <row r="1953" ht="16" customHeight="1" s="29">
      <c r="A1953" t="inlineStr">
        <is>
          <t>photovoltaic slanted-roof installation, 3 kWp, CdTe, panel, mounted, on roof</t>
        </is>
      </c>
      <c r="B1953" s="30">
        <f>M1953*S1953</f>
        <v>2.2014527078769894E-7</v>
      </c>
      <c r="C1953" t="inlineStr">
        <is>
          <t>CH</t>
        </is>
      </c>
      <c r="D1953" t="inlineStr">
        <is>
          <t>unit</t>
        </is>
      </c>
      <c r="F1953" t="inlineStr">
        <is>
          <t>technosphere</t>
        </is>
      </c>
      <c r="G1953" t="n">
        <v>0</v>
      </c>
      <c r="H1953" t="inlineStr">
        <is>
          <t>photovoltaic slanted-roof installation, 3 kWp, CdTe, panel, mounted, on roof</t>
        </is>
      </c>
      <c r="I1953" t="inlineStr">
        <is>
          <t>(2,2,1,1,1,3); Calculation with average annual yield and share of technologies. Lifetime: 30a.</t>
        </is>
      </c>
      <c r="K1953" t="inlineStr">
        <is>
          <t>residential</t>
        </is>
      </c>
      <c r="L1953">
        <f>L1952</f>
        <v>0.17766751537682748</v>
      </c>
      <c r="M1953" s="30">
        <f>INDEX(parameters!$D$41:$AG$178,MATCH('PV (extension)'!B1941,parameters!$C$41:$C$178,0),MATCH('PV (extension)'!A1953,parameters!$D$5:$AG$5,0))/L1953</f>
        <v>3.3393053550047194E-2</v>
      </c>
      <c r="N1953" s="3" t="inlineStr">
        <is>
          <t>roof-top</t>
        </is>
      </c>
      <c r="O1953">
        <f>INDEX(parameters!$C$196:$EJ$198,MATCH('PV (extension)'!N1953,parameters!$B$196:$B$198,0),MATCH('PV (extension)'!B1941,parameters!$C$195:$EJ$195,0))</f>
        <v>1685.4049464985826</v>
      </c>
      <c r="P1953" t="n">
        <v>3</v>
      </c>
      <c r="Q1953" t="n">
        <v>30</v>
      </c>
      <c r="R1953">
        <f>Q1953*P1953*O1953</f>
        <v>151686.44518487243</v>
      </c>
      <c r="S1953">
        <f>1/R1953</f>
        <v>6.5925468737909959E-6</v>
      </c>
    </row>
    <row r="1954" ht="16" customHeight="1" s="29">
      <c r="A1954" t="inlineStr">
        <is>
          <t>photovoltaic slanted-roof installation, 3 kWp, micro-Si, laminated, integrated, on roof</t>
        </is>
      </c>
      <c r="B1954" s="30">
        <f>M1954*S1954</f>
        <v>3.4111481056126628E-9</v>
      </c>
      <c r="C1954" t="inlineStr">
        <is>
          <t>RER</t>
        </is>
      </c>
      <c r="D1954" t="inlineStr">
        <is>
          <t>unit</t>
        </is>
      </c>
      <c r="F1954" t="inlineStr">
        <is>
          <t>technosphere</t>
        </is>
      </c>
      <c r="G1954" t="n">
        <v>0</v>
      </c>
      <c r="H1954" t="inlineStr">
        <is>
          <t>photovoltaic slanted-roof installation, 3 kWp, micro-Si, laminated, integrated, on roof</t>
        </is>
      </c>
      <c r="I1954" t="inlineStr">
        <is>
          <t>(2,2,1,1,1,3); Calculation with average annual yield and share of technologies. Lifetime: 30a.</t>
        </is>
      </c>
      <c r="K1954" t="inlineStr">
        <is>
          <t>residential</t>
        </is>
      </c>
      <c r="L1954">
        <f>L1953</f>
        <v>0.17766751537682748</v>
      </c>
      <c r="M1954" s="30">
        <f>INDEX(parameters!$D$41:$AG$178,MATCH('PV (extension)'!B1941,parameters!$C$41:$C$178,0),MATCH('PV (extension)'!A1954,parameters!$D$5:$AG$5,0))/L1954</f>
        <v>5.1742493013949662E-4</v>
      </c>
      <c r="N1954" s="3" t="inlineStr">
        <is>
          <t>roof-top</t>
        </is>
      </c>
      <c r="O1954">
        <f>INDEX(parameters!$C$196:$EJ$198,MATCH('PV (extension)'!N1954,parameters!$B$196:$B$198,0),MATCH('PV (extension)'!B1941,parameters!$C$195:$EJ$195,0))</f>
        <v>1685.4049464985826</v>
      </c>
      <c r="P1954" t="n">
        <v>3</v>
      </c>
      <c r="Q1954" t="n">
        <v>30</v>
      </c>
      <c r="R1954">
        <f>Q1954*P1954*O1954</f>
        <v>151686.44518487243</v>
      </c>
      <c r="S1954">
        <f>1/R1954</f>
        <v>6.5925468737909959E-6</v>
      </c>
    </row>
    <row r="1955" ht="16" customHeight="1" s="29">
      <c r="A1955" t="inlineStr">
        <is>
          <t>photovoltaic slanted-roof installation, 3 kWp, micro-Si, panel, mounted, on roof</t>
        </is>
      </c>
      <c r="B1955" s="30">
        <f>M1955*S1955</f>
        <v>5.9302217699169175E-8</v>
      </c>
      <c r="C1955" t="inlineStr">
        <is>
          <t>RER</t>
        </is>
      </c>
      <c r="D1955" t="inlineStr">
        <is>
          <t>unit</t>
        </is>
      </c>
      <c r="F1955" t="inlineStr">
        <is>
          <t>technosphere</t>
        </is>
      </c>
      <c r="G1955" t="n">
        <v>0</v>
      </c>
      <c r="H1955" t="inlineStr">
        <is>
          <t>photovoltaic slanted-roof installation, 3 kWp, micro-Si, panel, mounted, on roof</t>
        </is>
      </c>
      <c r="I1955" t="inlineStr">
        <is>
          <t>(2,2,1,1,1,3); Calculation with average annual yield and share of technologies. Lifetime: 30a.</t>
        </is>
      </c>
      <c r="K1955" t="inlineStr">
        <is>
          <t>residential</t>
        </is>
      </c>
      <c r="L1955">
        <f>L1954</f>
        <v>0.17766751537682748</v>
      </c>
      <c r="M1955" s="30">
        <f>INDEX(parameters!$D$41:$AG$178,MATCH('PV (extension)'!B1941,parameters!$C$41:$C$178,0),MATCH('PV (extension)'!A1955,parameters!$D$5:$AG$5,0))/L1955</f>
        <v>8.9953425943663963E-3</v>
      </c>
      <c r="N1955" s="3" t="inlineStr">
        <is>
          <t>roof-top</t>
        </is>
      </c>
      <c r="O1955">
        <f>INDEX(parameters!$C$196:$EJ$198,MATCH('PV (extension)'!N1955,parameters!$B$196:$B$198,0),MATCH('PV (extension)'!B1941,parameters!$C$195:$EJ$195,0))</f>
        <v>1685.4049464985826</v>
      </c>
      <c r="P1955" t="n">
        <v>3</v>
      </c>
      <c r="Q1955" t="n">
        <v>30</v>
      </c>
      <c r="R1955">
        <f>Q1955*P1955*O1955</f>
        <v>151686.44518487243</v>
      </c>
      <c r="S1955">
        <f>1/R1955</f>
        <v>6.5925468737909959E-6</v>
      </c>
    </row>
    <row r="1956" s="29">
      <c r="A1956" t="inlineStr">
        <is>
          <t>photovoltaic facade installation, 3kWp, multi-Si, laminated, integrated, at building</t>
        </is>
      </c>
      <c r="B1956" s="30">
        <f>M1956*S1956</f>
        <v>1.7368329563315492E-7</v>
      </c>
      <c r="C1956" t="inlineStr">
        <is>
          <t>RER</t>
        </is>
      </c>
      <c r="D1956" t="inlineStr">
        <is>
          <t>unit</t>
        </is>
      </c>
      <c r="F1956" t="inlineStr">
        <is>
          <t>technosphere</t>
        </is>
      </c>
      <c r="G1956" t="n">
        <v>0</v>
      </c>
      <c r="H1956" t="inlineStr">
        <is>
          <t>photovoltaic facade installation, 3kWp, multi-Si, laminated, integrated, at building</t>
        </is>
      </c>
      <c r="I1956" t="inlineStr">
        <is>
          <t>(2,2,1,1,1,3); Calculation with average annual yield and share of technologies. Lifetime: 30a.</t>
        </is>
      </c>
      <c r="K1956" t="inlineStr">
        <is>
          <t>residential</t>
        </is>
      </c>
      <c r="L1956">
        <f>L1955</f>
        <v>0.17766751537682748</v>
      </c>
      <c r="M1956" s="30">
        <f>INDEX(parameters!$D$41:$AG$178,MATCH('PV (extension)'!B1941,parameters!$C$41:$C$178,0),MATCH('PV (extension)'!A1956,parameters!$D$5:$AG$5,0))/L1956</f>
        <v>1.8497835237986298E-2</v>
      </c>
      <c r="N1956" t="inlineStr">
        <is>
          <t>façade</t>
        </is>
      </c>
      <c r="O1956">
        <f>INDEX(parameters!$C$196:$EJ$198,MATCH('PV (extension)'!N1956,parameters!$B$196:$B$198,0),MATCH('PV (extension)'!B1941,parameters!$C$195:$EJ$195,0))</f>
        <v>1183.3694305202814</v>
      </c>
      <c r="P1956" t="n">
        <v>3</v>
      </c>
      <c r="Q1956" t="n">
        <v>30</v>
      </c>
      <c r="R1956">
        <f>Q1956*P1956*O1956</f>
        <v>106503.24874682532</v>
      </c>
      <c r="S1956">
        <f>1/R1956</f>
        <v>9.3893849414599039E-6</v>
      </c>
    </row>
    <row r="1957" s="29">
      <c r="A1957" t="inlineStr">
        <is>
          <t>photovoltaic facade installation, 3kWp, multi-Si, panel, mounted, at building</t>
        </is>
      </c>
      <c r="B1957" s="30">
        <f>M1957*S1957</f>
        <v>1.703373446347094E-7</v>
      </c>
      <c r="C1957" t="inlineStr">
        <is>
          <t>RER</t>
        </is>
      </c>
      <c r="D1957" t="inlineStr">
        <is>
          <t>unit</t>
        </is>
      </c>
      <c r="F1957" t="inlineStr">
        <is>
          <t>technosphere</t>
        </is>
      </c>
      <c r="G1957" t="n">
        <v>0</v>
      </c>
      <c r="H1957" t="inlineStr">
        <is>
          <t>photovoltaic facade installation, 3kWp, multi-Si, panel, mounted, at building</t>
        </is>
      </c>
      <c r="I1957" t="inlineStr">
        <is>
          <t>(2,2,1,1,1,3); Calculation with average annual yield and share of technologies. Lifetime: 30a.</t>
        </is>
      </c>
      <c r="K1957" t="inlineStr">
        <is>
          <t>residential</t>
        </is>
      </c>
      <c r="L1957">
        <f>L1956</f>
        <v>0.17766751537682748</v>
      </c>
      <c r="M1957" s="30">
        <f>INDEX(parameters!$D$41:$AG$178,MATCH('PV (extension)'!B1941,parameters!$C$41:$C$178,0),MATCH('PV (extension)'!A1957,parameters!$D$5:$AG$5,0))/L1957</f>
        <v>1.8141480586504166E-2</v>
      </c>
      <c r="N1957" t="inlineStr">
        <is>
          <t>façade</t>
        </is>
      </c>
      <c r="O1957">
        <f>INDEX(parameters!$C$196:$EJ$198,MATCH('PV (extension)'!N1957,parameters!$B$196:$B$198,0),MATCH('PV (extension)'!B1941,parameters!$C$195:$EJ$195,0))</f>
        <v>1183.3694305202814</v>
      </c>
      <c r="P1957" t="n">
        <v>3</v>
      </c>
      <c r="Q1957" t="n">
        <v>30</v>
      </c>
      <c r="R1957">
        <f>Q1957*P1957*O1957</f>
        <v>106503.24874682532</v>
      </c>
      <c r="S1957">
        <f>1/R1957</f>
        <v>9.3893849414599039E-6</v>
      </c>
    </row>
    <row r="1958" s="29">
      <c r="A1958" t="inlineStr">
        <is>
          <t>photovoltaic facade installation, 3kWp, single-Si, laminated, integrated, at building</t>
        </is>
      </c>
      <c r="B1958" s="30">
        <f>M1958*S1958</f>
        <v>9.156389460953302E-8</v>
      </c>
      <c r="C1958" t="inlineStr">
        <is>
          <t>RER</t>
        </is>
      </c>
      <c r="D1958" t="inlineStr">
        <is>
          <t>unit</t>
        </is>
      </c>
      <c r="F1958" t="inlineStr">
        <is>
          <t>technosphere</t>
        </is>
      </c>
      <c r="G1958" t="n">
        <v>0</v>
      </c>
      <c r="H1958" t="inlineStr">
        <is>
          <t>photovoltaic facade installation, 3kWp, single-Si, laminated, integrated, at building</t>
        </is>
      </c>
      <c r="I1958" t="inlineStr">
        <is>
          <t>(2,2,1,1,1,3); Calculation with average annual yield and share of technologies. Lifetime: 30a.</t>
        </is>
      </c>
      <c r="K1958" t="inlineStr">
        <is>
          <t>residential</t>
        </is>
      </c>
      <c r="L1958">
        <f>L1957</f>
        <v>0.17766751537682748</v>
      </c>
      <c r="M1958" s="30">
        <f>INDEX(parameters!$D$41:$AG$178,MATCH('PV (extension)'!B1941,parameters!$C$41:$C$178,0),MATCH('PV (extension)'!A1958,parameters!$D$5:$AG$5,0))/L1958</f>
        <v>9.7518522438271929E-3</v>
      </c>
      <c r="N1958" t="inlineStr">
        <is>
          <t>façade</t>
        </is>
      </c>
      <c r="O1958">
        <f>INDEX(parameters!$C$196:$EJ$198,MATCH('PV (extension)'!N1958,parameters!$B$196:$B$198,0),MATCH('PV (extension)'!B1941,parameters!$C$195:$EJ$195,0))</f>
        <v>1183.3694305202814</v>
      </c>
      <c r="P1958" t="n">
        <v>3</v>
      </c>
      <c r="Q1958" t="n">
        <v>30</v>
      </c>
      <c r="R1958">
        <f>Q1958*P1958*O1958</f>
        <v>106503.24874682532</v>
      </c>
      <c r="S1958">
        <f>1/R1958</f>
        <v>9.3893849414599039E-6</v>
      </c>
    </row>
    <row r="1959" s="29">
      <c r="A1959" t="inlineStr">
        <is>
          <t>photovoltaic facade installation, 3kWp, single-Si, panel, mounted, at building</t>
        </is>
      </c>
      <c r="B1959" s="30">
        <f>M1959*S1959</f>
        <v>9.1484669055990855E-8</v>
      </c>
      <c r="C1959" t="inlineStr">
        <is>
          <t>RER</t>
        </is>
      </c>
      <c r="D1959" t="inlineStr">
        <is>
          <t>unit</t>
        </is>
      </c>
      <c r="F1959" t="inlineStr">
        <is>
          <t>technosphere</t>
        </is>
      </c>
      <c r="G1959" t="n">
        <v>0</v>
      </c>
      <c r="H1959" t="inlineStr">
        <is>
          <t>photovoltaic facade installation, 3kWp, single-Si, panel, mounted, at building</t>
        </is>
      </c>
      <c r="I1959" t="inlineStr">
        <is>
          <t>(2,2,1,1,1,3); Calculation with average annual yield and share of technologies. Lifetime: 30a.</t>
        </is>
      </c>
      <c r="K1959" t="inlineStr">
        <is>
          <t>residential</t>
        </is>
      </c>
      <c r="L1959">
        <f>L1958</f>
        <v>0.17766751537682748</v>
      </c>
      <c r="M1959" s="30">
        <f>INDEX(parameters!$D$41:$AG$178,MATCH('PV (extension)'!B1941,parameters!$C$41:$C$178,0),MATCH('PV (extension)'!A1959,parameters!$D$5:$AG$5,0))/L1959</f>
        <v>9.7434144649911868E-3</v>
      </c>
      <c r="N1959" t="inlineStr">
        <is>
          <t>façade</t>
        </is>
      </c>
      <c r="O1959">
        <f>INDEX(parameters!$C$196:$EJ$198,MATCH('PV (extension)'!N1959,parameters!$B$196:$B$198,0),MATCH('PV (extension)'!B1941,parameters!$C$195:$EJ$195,0))</f>
        <v>1183.3694305202814</v>
      </c>
      <c r="P1959" t="n">
        <v>3</v>
      </c>
      <c r="Q1959" t="n">
        <v>30</v>
      </c>
      <c r="R1959">
        <f>Q1959*P1959*O1959</f>
        <v>106503.24874682532</v>
      </c>
      <c r="S1959">
        <f>1/R1959</f>
        <v>9.3893849414599039E-6</v>
      </c>
    </row>
    <row r="1960" ht="16" customHeight="1" s="29">
      <c r="A1960" t="inlineStr">
        <is>
          <t>photovoltaic flat-roof installation, 3kWp, multi-Si, on roof</t>
        </is>
      </c>
      <c r="B1960" s="30">
        <f>M1960*S1960</f>
        <v>1.878498413730338E-6</v>
      </c>
      <c r="C1960" t="inlineStr">
        <is>
          <t>RER</t>
        </is>
      </c>
      <c r="D1960" t="inlineStr">
        <is>
          <t>unit</t>
        </is>
      </c>
      <c r="F1960" t="inlineStr">
        <is>
          <t>technosphere</t>
        </is>
      </c>
      <c r="G1960" t="n">
        <v>0</v>
      </c>
      <c r="H1960" t="inlineStr">
        <is>
          <t>photovoltaic flat-roof installation, 3kWp, multi-Si, on roof</t>
        </is>
      </c>
      <c r="I1960" t="inlineStr">
        <is>
          <t>(2,2,1,1,1,3); Calculation with average annual yield and share of technologies. Lifetime: 30a.</t>
        </is>
      </c>
      <c r="K1960" t="inlineStr">
        <is>
          <t>residential</t>
        </is>
      </c>
      <c r="L1960">
        <f>L1959</f>
        <v>0.17766751537682748</v>
      </c>
      <c r="M1960" s="30">
        <f>INDEX(parameters!$D$41:$AG$178,MATCH('PV (extension)'!B1941,parameters!$C$41:$C$178,0),MATCH('PV (extension)'!A1960,parameters!$D$5:$AG$5,0))/L1960</f>
        <v>0.28494274666417674</v>
      </c>
      <c r="N1960" s="3" t="inlineStr">
        <is>
          <t>roof-top</t>
        </is>
      </c>
      <c r="O1960">
        <f>INDEX(parameters!$C$196:$EJ$198,MATCH('PV (extension)'!N1960,parameters!$B$196:$B$198,0),MATCH('PV (extension)'!B1941,parameters!$C$195:$EJ$195,0))</f>
        <v>1685.4049464985826</v>
      </c>
      <c r="P1960" t="n">
        <v>3</v>
      </c>
      <c r="Q1960" t="n">
        <v>30</v>
      </c>
      <c r="R1960">
        <f>Q1960*P1960*O1960</f>
        <v>151686.44518487243</v>
      </c>
      <c r="S1960">
        <f>1/R1960</f>
        <v>6.5925468737909959E-6</v>
      </c>
    </row>
    <row r="1961" ht="16" customHeight="1" s="29">
      <c r="A1961" t="inlineStr">
        <is>
          <t>photovoltaic flat-roof installation, 3kWp, single-Si, on roof</t>
        </is>
      </c>
      <c r="B1961" s="30">
        <f>M1961*S1961</f>
        <v>9.8054896080518964E-7</v>
      </c>
      <c r="C1961" t="inlineStr">
        <is>
          <t>RER</t>
        </is>
      </c>
      <c r="D1961" t="inlineStr">
        <is>
          <t>unit</t>
        </is>
      </c>
      <c r="F1961" t="inlineStr">
        <is>
          <t>technosphere</t>
        </is>
      </c>
      <c r="G1961" t="n">
        <v>0</v>
      </c>
      <c r="H1961" t="inlineStr">
        <is>
          <t>photovoltaic flat-roof installation, 3kWp, single-Si, on roof</t>
        </is>
      </c>
      <c r="I1961" t="inlineStr">
        <is>
          <t>(2,2,1,1,1,3); Calculation with average annual yield and share of technologies. Lifetime: 30a.</t>
        </is>
      </c>
      <c r="K1961" t="inlineStr">
        <is>
          <t>residential</t>
        </is>
      </c>
      <c r="L1961">
        <f>L1960</f>
        <v>0.17766751537682748</v>
      </c>
      <c r="M1961" s="30">
        <f>INDEX(parameters!$D$41:$AG$178,MATCH('PV (extension)'!B1941,parameters!$C$41:$C$178,0),MATCH('PV (extension)'!A1961,parameters!$D$5:$AG$5,0))/L1961</f>
        <v>0.14873598619426004</v>
      </c>
      <c r="N1961" s="3" t="inlineStr">
        <is>
          <t>roof-top</t>
        </is>
      </c>
      <c r="O1961">
        <f>INDEX(parameters!$C$196:$EJ$198,MATCH('PV (extension)'!N1961,parameters!$B$196:$B$198,0),MATCH('PV (extension)'!B1941,parameters!$C$195:$EJ$195,0))</f>
        <v>1685.4049464985826</v>
      </c>
      <c r="P1961" t="n">
        <v>3</v>
      </c>
      <c r="Q1961" t="n">
        <v>30</v>
      </c>
      <c r="R1961">
        <f>Q1961*P1961*O1961</f>
        <v>151686.44518487243</v>
      </c>
      <c r="S1961">
        <f>1/R1961</f>
        <v>6.5925468737909959E-6</v>
      </c>
    </row>
    <row r="1962" ht="16" customHeight="1" s="29">
      <c r="A1962" t="inlineStr">
        <is>
          <t>photovoltaic slanted-roof installation, 3kWp, CIS, panel, mounted, on roof</t>
        </is>
      </c>
      <c r="B1962" s="30">
        <f>M1962*S1962</f>
        <v>5.4235950658644925E-7</v>
      </c>
      <c r="C1962" t="inlineStr">
        <is>
          <t>CH</t>
        </is>
      </c>
      <c r="D1962" t="inlineStr">
        <is>
          <t>unit</t>
        </is>
      </c>
      <c r="F1962" t="inlineStr">
        <is>
          <t>technosphere</t>
        </is>
      </c>
      <c r="G1962" t="n">
        <v>0</v>
      </c>
      <c r="H1962" t="inlineStr">
        <is>
          <t>photovoltaic slanted-roof installation, 3kWp, CIS, panel, mounted, on roof</t>
        </is>
      </c>
      <c r="I1962" t="inlineStr">
        <is>
          <t>(2,2,1,1,1,3); Calculation with average annual yield and share of technologies. Lifetime: 30a.</t>
        </is>
      </c>
      <c r="K1962" t="inlineStr">
        <is>
          <t>residential</t>
        </is>
      </c>
      <c r="L1962">
        <f>L1961</f>
        <v>0.17766751537682748</v>
      </c>
      <c r="M1962" s="30">
        <f>INDEX(parameters!$D$41:$AG$178,MATCH('PV (extension)'!B1941,parameters!$C$41:$C$178,0),MATCH('PV (extension)'!A1962,parameters!$D$5:$AG$5,0))/L1962</f>
        <v>8.2268585566319899E-2</v>
      </c>
      <c r="N1962" s="3" t="inlineStr">
        <is>
          <t>roof-top</t>
        </is>
      </c>
      <c r="O1962">
        <f>INDEX(parameters!$C$196:$EJ$198,MATCH('PV (extension)'!N1962,parameters!$B$196:$B$198,0),MATCH('PV (extension)'!B1941,parameters!$C$195:$EJ$195,0))</f>
        <v>1685.4049464985826</v>
      </c>
      <c r="P1962" t="n">
        <v>3</v>
      </c>
      <c r="Q1962" t="n">
        <v>30</v>
      </c>
      <c r="R1962">
        <f>Q1962*P1962*O1962</f>
        <v>151686.44518487243</v>
      </c>
      <c r="S1962">
        <f>1/R1962</f>
        <v>6.5925468737909959E-6</v>
      </c>
    </row>
    <row r="1963" ht="16" customHeight="1" s="29">
      <c r="A1963" t="inlineStr">
        <is>
          <t>photovoltaic slanted-roof installation, 3kWp, CdTe, laminated, integrated, on roof</t>
        </is>
      </c>
      <c r="B1963" s="30">
        <f>M1963*S1963</f>
        <v>1.5186406296602868E-8</v>
      </c>
      <c r="C1963" t="inlineStr">
        <is>
          <t>CH</t>
        </is>
      </c>
      <c r="D1963" t="inlineStr">
        <is>
          <t>unit</t>
        </is>
      </c>
      <c r="F1963" t="inlineStr">
        <is>
          <t>technosphere</t>
        </is>
      </c>
      <c r="G1963" t="n">
        <v>0</v>
      </c>
      <c r="H1963" t="inlineStr">
        <is>
          <t>photovoltaic slanted-roof installation, 3kWp, CdTe, laminated, integrated, on roof</t>
        </is>
      </c>
      <c r="I1963" t="inlineStr">
        <is>
          <t>(2,2,1,1,1,3); Calculation with average annual yield and share of technologies. Lifetime: 30a.</t>
        </is>
      </c>
      <c r="K1963" t="inlineStr">
        <is>
          <t>residential</t>
        </is>
      </c>
      <c r="L1963">
        <f>L1962</f>
        <v>0.17766751537682748</v>
      </c>
      <c r="M1963" s="30">
        <f>INDEX(parameters!$D$41:$AG$178,MATCH('PV (extension)'!B1941,parameters!$C$41:$C$178,0),MATCH('PV (extension)'!A1963,parameters!$D$5:$AG$5,0))/L1963</f>
        <v>2.3035719862648527E-3</v>
      </c>
      <c r="N1963" s="3" t="inlineStr">
        <is>
          <t>roof-top</t>
        </is>
      </c>
      <c r="O1963">
        <f>INDEX(parameters!$C$196:$EJ$198,MATCH('PV (extension)'!N1963,parameters!$B$196:$B$198,0),MATCH('PV (extension)'!B1941,parameters!$C$195:$EJ$195,0))</f>
        <v>1685.4049464985826</v>
      </c>
      <c r="P1963" t="n">
        <v>3</v>
      </c>
      <c r="Q1963" t="n">
        <v>30</v>
      </c>
      <c r="R1963">
        <f>Q1963*P1963*O1963</f>
        <v>151686.44518487243</v>
      </c>
      <c r="S1963">
        <f>1/R1963</f>
        <v>6.5925468737909959E-6</v>
      </c>
    </row>
    <row r="1964" ht="16" customHeight="1" s="29">
      <c r="A1964" t="inlineStr">
        <is>
          <t>photovoltaic slanted-roof installation, 3kWp, multi-Si, laminated, integrated, on roof</t>
        </is>
      </c>
      <c r="B1964" s="30">
        <f>M1964*S1964</f>
        <v>9.0223331944473139E-8</v>
      </c>
      <c r="C1964" t="inlineStr">
        <is>
          <t>RER</t>
        </is>
      </c>
      <c r="D1964" t="inlineStr">
        <is>
          <t>unit</t>
        </is>
      </c>
      <c r="F1964" t="inlineStr">
        <is>
          <t>technosphere</t>
        </is>
      </c>
      <c r="G1964" t="n">
        <v>0</v>
      </c>
      <c r="H1964" t="inlineStr">
        <is>
          <t>photovoltaic slanted-roof installation, 3kWp, multi-Si, laminated, integrated, on roof</t>
        </is>
      </c>
      <c r="I1964" t="inlineStr">
        <is>
          <t>(2,2,1,1,1,3); Calculation with average annual yield and share of technologies. Lifetime: 30a.</t>
        </is>
      </c>
      <c r="K1964" t="inlineStr">
        <is>
          <t>residential</t>
        </is>
      </c>
      <c r="L1964">
        <f>L1963</f>
        <v>0.17766751537682748</v>
      </c>
      <c r="M1964" s="30">
        <f>INDEX(parameters!$D$41:$AG$178,MATCH('PV (extension)'!B1941,parameters!$C$41:$C$178,0),MATCH('PV (extension)'!A1964,parameters!$D$5:$AG$5,0))/L1964</f>
        <v>1.3685656495391874E-2</v>
      </c>
      <c r="N1964" s="3" t="inlineStr">
        <is>
          <t>roof-top</t>
        </is>
      </c>
      <c r="O1964">
        <f>INDEX(parameters!$C$196:$EJ$198,MATCH('PV (extension)'!N1964,parameters!$B$196:$B$198,0),MATCH('PV (extension)'!B1941,parameters!$C$195:$EJ$195,0))</f>
        <v>1685.4049464985826</v>
      </c>
      <c r="P1964" t="n">
        <v>3</v>
      </c>
      <c r="Q1964" t="n">
        <v>30</v>
      </c>
      <c r="R1964">
        <f>Q1964*P1964*O1964</f>
        <v>151686.44518487243</v>
      </c>
      <c r="S1964">
        <f>1/R1964</f>
        <v>6.5925468737909959E-6</v>
      </c>
    </row>
    <row r="1965" ht="16" customHeight="1" s="29">
      <c r="A1965" t="inlineStr">
        <is>
          <t>photovoltaic slanted-roof installation, 3kWp, multi-Si, panel, mounted, on roof</t>
        </is>
      </c>
      <c r="B1965" s="30">
        <f>M1965*S1965</f>
        <v>1.5443029755401765E-6</v>
      </c>
      <c r="C1965" t="inlineStr">
        <is>
          <t>RER</t>
        </is>
      </c>
      <c r="D1965" t="inlineStr">
        <is>
          <t>unit</t>
        </is>
      </c>
      <c r="F1965" t="inlineStr">
        <is>
          <t>technosphere</t>
        </is>
      </c>
      <c r="G1965" t="n">
        <v>0</v>
      </c>
      <c r="H1965" t="inlineStr">
        <is>
          <t>photovoltaic slanted-roof installation, 3kWp, multi-Si, panel, mounted, on roof</t>
        </is>
      </c>
      <c r="I1965" t="inlineStr">
        <is>
          <t>(2,2,1,1,1,3); Calculation with average annual yield and share of technologies. Lifetime: 30a.</t>
        </is>
      </c>
      <c r="K1965" t="inlineStr">
        <is>
          <t>residential</t>
        </is>
      </c>
      <c r="L1965">
        <f>L1964</f>
        <v>0.17766751537682748</v>
      </c>
      <c r="M1965" s="30">
        <f>INDEX(parameters!$D$41:$AG$178,MATCH('PV (extension)'!B1941,parameters!$C$41:$C$178,0),MATCH('PV (extension)'!A1965,parameters!$D$5:$AG$5,0))/L1965</f>
        <v>0.23424982864811036</v>
      </c>
      <c r="N1965" s="3" t="inlineStr">
        <is>
          <t>roof-top</t>
        </is>
      </c>
      <c r="O1965">
        <f>INDEX(parameters!$C$196:$EJ$198,MATCH('PV (extension)'!N1965,parameters!$B$196:$B$198,0),MATCH('PV (extension)'!B1941,parameters!$C$195:$EJ$195,0))</f>
        <v>1685.4049464985826</v>
      </c>
      <c r="P1965" t="n">
        <v>3</v>
      </c>
      <c r="Q1965" t="n">
        <v>30</v>
      </c>
      <c r="R1965">
        <f>Q1965*P1965*O1965</f>
        <v>151686.44518487243</v>
      </c>
      <c r="S1965">
        <f>1/R1965</f>
        <v>6.5925468737909959E-6</v>
      </c>
    </row>
    <row r="1966" ht="16" customHeight="1" s="29">
      <c r="A1966" t="inlineStr">
        <is>
          <t>photovoltaic slanted-roof installation, 3kWp, single-Si, laminated, integrated, on roof</t>
        </is>
      </c>
      <c r="B1966" s="30">
        <f>M1966*S1966</f>
        <v>4.7682696430057249E-8</v>
      </c>
      <c r="C1966" t="inlineStr">
        <is>
          <t>RER</t>
        </is>
      </c>
      <c r="D1966" t="inlineStr">
        <is>
          <t>unit</t>
        </is>
      </c>
      <c r="F1966" t="inlineStr">
        <is>
          <t>technosphere</t>
        </is>
      </c>
      <c r="G1966" t="n">
        <v>0</v>
      </c>
      <c r="H1966" t="inlineStr">
        <is>
          <t>photovoltaic slanted-roof installation, 3kWp, single-Si, laminated, integrated, on roof</t>
        </is>
      </c>
      <c r="I1966" t="inlineStr">
        <is>
          <t>(2,2,1,1,1,3); Calculation with average annual yield and share of technologies. Lifetime: 30a.</t>
        </is>
      </c>
      <c r="K1966" t="inlineStr">
        <is>
          <t>residential</t>
        </is>
      </c>
      <c r="L1966">
        <f>L1965</f>
        <v>0.17766751537682748</v>
      </c>
      <c r="M1966" s="30">
        <f>INDEX(parameters!$D$41:$AG$178,MATCH('PV (extension)'!B1941,parameters!$C$41:$C$178,0),MATCH('PV (extension)'!A1966,parameters!$D$5:$AG$5,0))/L1966</f>
        <v>7.2328187183047909E-3</v>
      </c>
      <c r="N1966" s="3" t="inlineStr">
        <is>
          <t>roof-top</t>
        </is>
      </c>
      <c r="O1966">
        <f>INDEX(parameters!$C$196:$EJ$198,MATCH('PV (extension)'!N1966,parameters!$B$196:$B$198,0),MATCH('PV (extension)'!B1941,parameters!$C$195:$EJ$195,0))</f>
        <v>1685.4049464985826</v>
      </c>
      <c r="P1966" t="n">
        <v>3</v>
      </c>
      <c r="Q1966" t="n">
        <v>30</v>
      </c>
      <c r="R1966">
        <f>Q1966*P1966*O1966</f>
        <v>151686.44518487243</v>
      </c>
      <c r="S1966">
        <f>1/R1966</f>
        <v>6.5925468737909959E-6</v>
      </c>
    </row>
    <row r="1967" ht="16" customHeight="1" s="29">
      <c r="A1967" t="inlineStr">
        <is>
          <t>photovoltaic slanted-roof installation, 3kWp, single-Si, panel, mounted, on roof</t>
        </is>
      </c>
      <c r="B1967" s="30">
        <f>M1967*S1967</f>
        <v>8.0706340564385155E-7</v>
      </c>
      <c r="C1967" t="inlineStr">
        <is>
          <t>RER</t>
        </is>
      </c>
      <c r="D1967" t="inlineStr">
        <is>
          <t>unit</t>
        </is>
      </c>
      <c r="F1967" t="inlineStr">
        <is>
          <t>technosphere</t>
        </is>
      </c>
      <c r="G1967" t="n">
        <v>0</v>
      </c>
      <c r="H1967" t="inlineStr">
        <is>
          <t>photovoltaic slanted-roof installation, 3kWp, single-Si, panel, mounted, on roof</t>
        </is>
      </c>
      <c r="I1967" t="inlineStr">
        <is>
          <t>(2,2,1,1,1,3); Calculation with average annual yield and share of technologies. Lifetime: 30a.</t>
        </is>
      </c>
      <c r="K1967" t="inlineStr">
        <is>
          <t>residential</t>
        </is>
      </c>
      <c r="L1967">
        <f>L1966</f>
        <v>0.17766751537682748</v>
      </c>
      <c r="M1967" s="30">
        <f>INDEX(parameters!$D$41:$AG$178,MATCH('PV (extension)'!B1941,parameters!$C$41:$C$178,0),MATCH('PV (extension)'!A1967,parameters!$D$5:$AG$5,0))/L1967</f>
        <v>0.12242057904091255</v>
      </c>
      <c r="N1967" s="3" t="inlineStr">
        <is>
          <t>roof-top</t>
        </is>
      </c>
      <c r="O1967">
        <f>INDEX(parameters!$C$196:$EJ$198,MATCH('PV (extension)'!N1967,parameters!$B$196:$B$198,0),MATCH('PV (extension)'!B1941,parameters!$C$195:$EJ$195,0))</f>
        <v>1685.4049464985826</v>
      </c>
      <c r="P1967" t="n">
        <v>3</v>
      </c>
      <c r="Q1967" t="n">
        <v>30</v>
      </c>
      <c r="R1967">
        <f>Q1967*P1967*O1967</f>
        <v>151686.44518487243</v>
      </c>
      <c r="S1967">
        <f>1/R1967</f>
        <v>6.5925468737909959E-6</v>
      </c>
    </row>
    <row r="1968" s="29">
      <c r="A1968" t="inlineStr">
        <is>
          <t>market for tap water</t>
        </is>
      </c>
      <c r="B1968" t="n">
        <v>0.0037026</v>
      </c>
      <c r="C1968" t="inlineStr">
        <is>
          <t>Europe without Switzerland</t>
        </is>
      </c>
      <c r="D1968" t="inlineStr">
        <is>
          <t>kilogram</t>
        </is>
      </c>
      <c r="F1968" t="inlineStr">
        <is>
          <t>technosphere</t>
        </is>
      </c>
      <c r="G1968" t="n">
        <v>0</v>
      </c>
      <c r="H1968" t="inlineStr">
        <is>
          <t>tap water</t>
        </is>
      </c>
      <c r="I1968" t="inlineStr">
        <is>
          <t>(2,2,1,1,1,3); Estimation 20l/m2 panel</t>
        </is>
      </c>
    </row>
    <row r="1969" s="29">
      <c r="A1969" t="inlineStr">
        <is>
          <t>treatment of wastewater, from residence, capacity 1.1E10l/year</t>
        </is>
      </c>
      <c r="B1969" t="n">
        <v>-3.3323e-06</v>
      </c>
      <c r="C1969" t="inlineStr">
        <is>
          <t>CH</t>
        </is>
      </c>
      <c r="D1969" t="inlineStr">
        <is>
          <t>cubic meter</t>
        </is>
      </c>
      <c r="F1969" t="inlineStr">
        <is>
          <t>technosphere</t>
        </is>
      </c>
      <c r="G1969" t="n">
        <v>0</v>
      </c>
      <c r="H1969" t="inlineStr">
        <is>
          <t>wastewater, from residence</t>
        </is>
      </c>
      <c r="I1969" t="inlineStr">
        <is>
          <t>(2,2,1,1,1,3); Estimation 20l/m2 panel</t>
        </is>
      </c>
    </row>
    <row r="1970" s="29"/>
    <row r="1971" customFormat="1" s="28">
      <c r="A1971" s="28" t="inlineStr">
        <is>
          <t>Activity</t>
        </is>
      </c>
      <c r="B1971" s="28" t="inlineStr">
        <is>
          <t>electricity production, photovoltaic, commercial</t>
        </is>
      </c>
    </row>
    <row r="1972">
      <c r="A1972" t="inlineStr">
        <is>
          <t>comment</t>
        </is>
      </c>
      <c r="B197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")&amp;HLOOKUP(B1973,parameters!$C$195:$EJ$198,2,0)&amp;" kWh/kWp.
Annual output, Facade: "&amp;HLOOKUP(B1973,parameters!$C$195:$EJ$198,3,0)&amp;" kWh/kWp.
Annual output, Open-ground: "&amp;HLOOKUP(B1973,parameters!$C$195:$EJ$198,4,0)&amp;_xlfn._LONGTEXT("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")&amp;VLOOKUP(B1973,'extension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1685.40494649858 kWh/kWp.
Annual output, Facade: 1183.36943052028 kWh/kWp.
Annual output, Open-ground: 1792.98398563679 kWh/kWp.
Amount of solar energy transformed to electricity. Waste heat emission due to losses of electricity in the system.
Technology:  Electricity production with grid-connected photovoltaic power plants.
Time period:  Time of publications
Production volume: 102.1 GWh in 2025.
Sampling:  Statistical data and model calculations
Extrapolations:  Use of PV technology data investigated for other countries (Switzerland). Correction of average yield with Swiss data.
Uncertainty:  None
Author: Romain Sacchi, PSI, romain.sacchi@psi.ch</v>
      </c>
    </row>
    <row r="1973" s="29">
      <c r="A1973" t="inlineStr">
        <is>
          <t>location</t>
        </is>
      </c>
      <c r="B1973" t="inlineStr">
        <is>
          <t>SY</t>
        </is>
      </c>
    </row>
    <row r="1974" s="29">
      <c r="A1974" t="inlineStr">
        <is>
          <t>production amount</t>
        </is>
      </c>
      <c r="B1974" t="n">
        <v>1</v>
      </c>
    </row>
    <row r="1975" s="29">
      <c r="A1975" t="inlineStr">
        <is>
          <t>reference product</t>
        </is>
      </c>
      <c r="B1975" t="inlineStr">
        <is>
          <t>electricity, low voltage</t>
        </is>
      </c>
    </row>
    <row r="1976" s="29">
      <c r="A1976" t="inlineStr">
        <is>
          <t>source</t>
        </is>
      </c>
      <c r="B19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77" s="29">
      <c r="A1977" t="inlineStr">
        <is>
          <t>type</t>
        </is>
      </c>
      <c r="B1977" t="inlineStr">
        <is>
          <t>process</t>
        </is>
      </c>
    </row>
    <row r="1978" s="29">
      <c r="A1978" t="inlineStr">
        <is>
          <t>unit</t>
        </is>
      </c>
      <c r="B1978" t="inlineStr">
        <is>
          <t>kilowatt hour</t>
        </is>
      </c>
    </row>
    <row r="1979" s="29">
      <c r="A1979" t="inlineStr">
        <is>
          <t>Exchanges</t>
        </is>
      </c>
    </row>
    <row r="1980" customFormat="1" s="28">
      <c r="A1980" s="28" t="inlineStr">
        <is>
          <t>name</t>
        </is>
      </c>
      <c r="B1980" s="28" t="inlineStr">
        <is>
          <t>amount</t>
        </is>
      </c>
      <c r="C1980" s="28" t="inlineStr">
        <is>
          <t>location</t>
        </is>
      </c>
      <c r="D1980" s="28" t="inlineStr">
        <is>
          <t>unit</t>
        </is>
      </c>
      <c r="E1980" s="28" t="inlineStr">
        <is>
          <t>categories</t>
        </is>
      </c>
      <c r="F1980" s="28" t="inlineStr">
        <is>
          <t>type</t>
        </is>
      </c>
      <c r="G1980" s="28" t="inlineStr">
        <is>
          <t>uncertainty type</t>
        </is>
      </c>
      <c r="H1980" s="28" t="inlineStr">
        <is>
          <t>reference product</t>
        </is>
      </c>
      <c r="I1980" s="28" t="inlineStr">
        <is>
          <t>comment</t>
        </is>
      </c>
      <c r="J1980" s="28" t="inlineStr">
        <is>
          <t>production volume</t>
        </is>
      </c>
      <c r="K1980" s="28" t="inlineStr">
        <is>
          <t>scope</t>
        </is>
      </c>
      <c r="L1980" s="28" t="inlineStr">
        <is>
          <t>scope share</t>
        </is>
      </c>
      <c r="M1980" s="28" t="inlineStr">
        <is>
          <t>tech share</t>
        </is>
      </c>
      <c r="N1980" s="28" t="inlineStr">
        <is>
          <t>installation</t>
        </is>
      </c>
      <c r="O1980" s="28" t="inlineStr">
        <is>
          <t>productivity</t>
        </is>
      </c>
      <c r="P1980" s="28" t="inlineStr">
        <is>
          <t>kWp</t>
        </is>
      </c>
      <c r="Q1980" s="28" t="inlineStr">
        <is>
          <t>lifetime</t>
        </is>
      </c>
      <c r="R1980" s="28" t="inlineStr">
        <is>
          <t>lifetime production</t>
        </is>
      </c>
      <c r="S1980" s="28" t="inlineStr">
        <is>
          <t>inverted lifetime production</t>
        </is>
      </c>
    </row>
    <row r="1981" s="29">
      <c r="A1981" t="inlineStr">
        <is>
          <t>Energy, solar, converted</t>
        </is>
      </c>
      <c r="B1981" t="n">
        <v>3.8503</v>
      </c>
      <c r="D1981" t="inlineStr">
        <is>
          <t>megajoule</t>
        </is>
      </c>
      <c r="E1981" t="inlineStr">
        <is>
          <t>natural resource::in air</t>
        </is>
      </c>
      <c r="F1981" t="inlineStr">
        <is>
          <t>biosphere</t>
        </is>
      </c>
      <c r="G1981" t="n">
        <v>0</v>
      </c>
      <c r="I1981" t="inlineStr">
        <is>
          <t>(2,2,1,1,1,3); Energy loss in the system</t>
        </is>
      </c>
    </row>
    <row r="1982" s="29">
      <c r="A1982" t="inlineStr">
        <is>
          <t>Heat, waste</t>
        </is>
      </c>
      <c r="B1982" t="n">
        <v>0.25027</v>
      </c>
      <c r="D1982" t="inlineStr">
        <is>
          <t>megajoule</t>
        </is>
      </c>
      <c r="E1982" t="inlineStr">
        <is>
          <t>air</t>
        </is>
      </c>
      <c r="F1982" t="inlineStr">
        <is>
          <t>biosphere</t>
        </is>
      </c>
      <c r="G1982" t="n">
        <v>0</v>
      </c>
      <c r="I1982" t="inlineStr">
        <is>
          <t>(1,na,na,na,na,na); Calculation with average annual output and share of technologies; Average degradation of 10.5% included</t>
        </is>
      </c>
    </row>
    <row r="1983" s="29">
      <c r="A1983" t="inlineStr">
        <is>
          <t>electricity production, photovoltaic, commercial</t>
        </is>
      </c>
      <c r="B1983" t="n">
        <v>1</v>
      </c>
      <c r="C1983" t="inlineStr">
        <is>
          <t>SY</t>
        </is>
      </c>
      <c r="D1983" t="inlineStr">
        <is>
          <t>kilowatt hour</t>
        </is>
      </c>
      <c r="E1983" t="inlineStr">
        <is>
          <t>photovoltaic::power plants</t>
        </is>
      </c>
      <c r="F1983" t="inlineStr">
        <is>
          <t>production</t>
        </is>
      </c>
      <c r="G1983" t="n">
        <v>0</v>
      </c>
      <c r="H1983" t="inlineStr">
        <is>
          <t>electricity, low voltage</t>
        </is>
      </c>
      <c r="J1983">
        <f>VLOOKUP(C1983,'extension - production vol'!$B$6:$D$235,3,0)</f>
        <v>102.1</v>
      </c>
    </row>
    <row r="1984" ht="16" customHeight="1" s="29">
      <c r="A1984" t="inlineStr">
        <is>
          <t>photovoltaic flat-roof installation, 156 kWp, multi-Si, on roof</t>
        </is>
      </c>
      <c r="B1984" s="30">
        <f>M1984*S1984</f>
        <v>1.55657368523857E-8</v>
      </c>
      <c r="C1984" t="inlineStr">
        <is>
          <t>CH</t>
        </is>
      </c>
      <c r="D1984" t="inlineStr">
        <is>
          <t>unit</t>
        </is>
      </c>
      <c r="F1984" t="inlineStr">
        <is>
          <t>technosphere</t>
        </is>
      </c>
      <c r="G1984" t="n">
        <v>0</v>
      </c>
      <c r="H1984" t="inlineStr">
        <is>
          <t>photovoltaic flat-roof installation, 156 kWp, multi-Si, on roof</t>
        </is>
      </c>
      <c r="I1984" t="inlineStr">
        <is>
          <t>(2,2,1,1,1,3); Calculation with average annual yield and share of technologies. Lifetime: 30a.</t>
        </is>
      </c>
      <c r="K1984" t="inlineStr">
        <is>
          <t>commercial</t>
        </is>
      </c>
      <c r="L1984">
        <f>IF(K1984="residential",VLOOKUP(B1973,parameters!$C$41:$AG$178,18,0),IF(K1984="commercial",1-VLOOKUP(B1973,parameters!$C$41:$AG$178,18,0),1))</f>
        <v>0.82233248462317254</v>
      </c>
      <c r="M1984" s="30">
        <f>INDEX(parameters!$D$41:$AG$178,MATCH('PV (extension)'!B1973,parameters!$C$41:$C$178,0),MATCH('PV (extension)'!A1984,parameters!$D$5:$AG$5,0))/L1984</f>
        <v>0.12277778707072071</v>
      </c>
      <c r="N1984" s="3" t="inlineStr">
        <is>
          <t>roof-top</t>
        </is>
      </c>
      <c r="O1984">
        <f>INDEX(parameters!$C$196:$EJ$198,MATCH('PV (extension)'!N1984,parameters!$B$196:$B$198,0),MATCH('PV (extension)'!B1973,parameters!$C$195:$EJ$195,0))</f>
        <v>1685.4049464985826</v>
      </c>
      <c r="P1984" t="n">
        <v>156</v>
      </c>
      <c r="Q1984" t="n">
        <v>30</v>
      </c>
      <c r="R1984">
        <f>Q1984*P1984*O1984</f>
        <v>7887695.1496133665</v>
      </c>
      <c r="S1984">
        <f>1/R1984</f>
        <v>1.2677974757290377E-7</v>
      </c>
    </row>
    <row r="1985" ht="16" customHeight="1" s="29">
      <c r="A1985" t="inlineStr">
        <is>
          <t>photovoltaic flat-roof installation, 156 kWp, single-Si, on roof</t>
        </is>
      </c>
      <c r="B1985" s="30">
        <f>M1985*S1985</f>
        <v>8.1309767694720766E-9</v>
      </c>
      <c r="C1985" t="inlineStr">
        <is>
          <t>CH</t>
        </is>
      </c>
      <c r="D1985" t="inlineStr">
        <is>
          <t>unit</t>
        </is>
      </c>
      <c r="F1985" t="inlineStr">
        <is>
          <t>technosphere</t>
        </is>
      </c>
      <c r="G1985" t="n">
        <v>0</v>
      </c>
      <c r="H1985" t="inlineStr">
        <is>
          <t>photovoltaic flat-roof installation, 156 kWp, single-Si, on roof</t>
        </is>
      </c>
      <c r="I1985" t="inlineStr">
        <is>
          <t>(2,2,1,1,1,3); Calculation with average annual yield and share of technologies. Lifetime: 30a.</t>
        </is>
      </c>
      <c r="K1985" t="inlineStr">
        <is>
          <t>commercial</t>
        </is>
      </c>
      <c r="L1985">
        <f>L1984</f>
        <v>0.82233248462317254</v>
      </c>
      <c r="M1985" s="30">
        <f>INDEX(parameters!$D$41:$AG$178,MATCH('PV (extension)'!B1973,parameters!$C$41:$C$178,0),MATCH('PV (extension)'!A1985,parameters!$D$5:$AG$5,0))/L1985</f>
        <v>6.4134666026183854E-2</v>
      </c>
      <c r="N1985" s="3" t="inlineStr">
        <is>
          <t>roof-top</t>
        </is>
      </c>
      <c r="O1985">
        <f>INDEX(parameters!$C$196:$EJ$198,MATCH('PV (extension)'!N1985,parameters!$B$196:$B$198,0),MATCH('PV (extension)'!B1973,parameters!$C$195:$EJ$195,0))</f>
        <v>1685.4049464985826</v>
      </c>
      <c r="P1985" t="n">
        <v>156</v>
      </c>
      <c r="Q1985" t="n">
        <v>30</v>
      </c>
      <c r="R1985">
        <f>Q1985*P1985*O1985</f>
        <v>7887695.1496133665</v>
      </c>
      <c r="S1985">
        <f>1/R1985</f>
        <v>1.2677974757290377E-7</v>
      </c>
    </row>
    <row r="1986" s="29">
      <c r="A1986" t="inlineStr">
        <is>
          <t>photovoltaic open ground installation, 570 kWp, CIS, on open ground</t>
        </is>
      </c>
      <c r="B1986" s="30">
        <f>M1986*S1986</f>
        <v>4.0075721902819734E-10</v>
      </c>
      <c r="C1986" t="inlineStr">
        <is>
          <t>RER</t>
        </is>
      </c>
      <c r="D1986" t="inlineStr">
        <is>
          <t>unit</t>
        </is>
      </c>
      <c r="F1986" t="inlineStr">
        <is>
          <t>technosphere</t>
        </is>
      </c>
      <c r="G1986" t="n">
        <v>0</v>
      </c>
      <c r="H1986" t="inlineStr">
        <is>
          <t>photovoltaic open ground installation, 570 kWp, CIS, on open ground</t>
        </is>
      </c>
      <c r="I1986" t="inlineStr">
        <is>
          <t>(2,2,1,1,1,3); Calculation with average annual yield and share of technologies. Lifetime: 30a.</t>
        </is>
      </c>
      <c r="K1986" t="inlineStr">
        <is>
          <t>commercial</t>
        </is>
      </c>
      <c r="L1986">
        <f>L1985</f>
        <v>0.82233248462317254</v>
      </c>
      <c r="M1986" s="30">
        <f>INDEX(parameters!$D$41:$AG$178,MATCH('PV (extension)'!B1973,parameters!$C$41:$C$178,0),MATCH('PV (extension)'!A1986,parameters!$D$5:$AG$5,0))/L1986</f>
        <v>1.2287226816964775E-2</v>
      </c>
      <c r="N1986" t="inlineStr">
        <is>
          <t>central</t>
        </is>
      </c>
      <c r="O1986">
        <f>INDEX(parameters!$C$196:$EJ$198,MATCH('PV (extension)'!N1986,parameters!$B$196:$B$198,0),MATCH('PV (extension)'!B1973,parameters!$C$195:$EJ$195,0))</f>
        <v>1792.9839856367901</v>
      </c>
      <c r="P1986" t="n">
        <v>570</v>
      </c>
      <c r="Q1986" t="n">
        <v>30</v>
      </c>
      <c r="R1986">
        <f>Q1986*P1986*O1986</f>
        <v>30660026.154389109</v>
      </c>
      <c r="S1986">
        <f>1/R1986</f>
        <v>3.2615758217702821E-8</v>
      </c>
    </row>
    <row r="1987" s="29">
      <c r="A1987" t="inlineStr">
        <is>
          <t>photovoltaic open ground installation, 570 kWp, CdTe, on open ground</t>
        </is>
      </c>
      <c r="B1987" s="30">
        <f>M1987*S1987</f>
        <v>2.9439316385415971E-9</v>
      </c>
      <c r="C1987" t="inlineStr">
        <is>
          <t>RER</t>
        </is>
      </c>
      <c r="D1987" t="inlineStr">
        <is>
          <t>unit</t>
        </is>
      </c>
      <c r="F1987" t="inlineStr">
        <is>
          <t>technosphere</t>
        </is>
      </c>
      <c r="G1987" t="n">
        <v>0</v>
      </c>
      <c r="H1987" t="inlineStr">
        <is>
          <t>photovoltaic open ground installation, 570 kWp, CdTe, on open ground</t>
        </is>
      </c>
      <c r="I1987" t="inlineStr">
        <is>
          <t>(2,2,1,1,1,3); Calculation with average annual yield and share of technologies. Lifetime: 30a.</t>
        </is>
      </c>
      <c r="K1987" t="inlineStr">
        <is>
          <t>commercial</t>
        </is>
      </c>
      <c r="L1987">
        <f>L1986</f>
        <v>0.82233248462317254</v>
      </c>
      <c r="M1987" s="30">
        <f>INDEX(parameters!$D$41:$AG$178,MATCH('PV (extension)'!B1973,parameters!$C$41:$C$178,0),MATCH('PV (extension)'!A1987,parameters!$D$5:$AG$5,0))/L1987</f>
        <v>9.0261021034418951E-2</v>
      </c>
      <c r="N1987" t="inlineStr">
        <is>
          <t>central</t>
        </is>
      </c>
      <c r="O1987">
        <f>INDEX(parameters!$C$196:$EJ$198,MATCH('PV (extension)'!N1987,parameters!$B$196:$B$198,0),MATCH('PV (extension)'!B1973,parameters!$C$195:$EJ$195,0))</f>
        <v>1792.9839856367901</v>
      </c>
      <c r="P1987" t="n">
        <v>570</v>
      </c>
      <c r="Q1987" t="n">
        <v>30</v>
      </c>
      <c r="R1987">
        <f>Q1987*P1987*O1987</f>
        <v>30660026.154389109</v>
      </c>
      <c r="S1987">
        <f>1/R1987</f>
        <v>3.2615758217702821E-8</v>
      </c>
    </row>
    <row r="1988" s="29">
      <c r="A1988" t="inlineStr">
        <is>
          <t>photovoltaic open ground installation, 570 kWp, micro-Si, on open ground</t>
        </is>
      </c>
      <c r="B1988" s="30">
        <f>M1988*S1988</f>
        <v>3.1203586307049542E-11</v>
      </c>
      <c r="C1988" t="inlineStr">
        <is>
          <t>RER</t>
        </is>
      </c>
      <c r="D1988" t="inlineStr">
        <is>
          <t>unit</t>
        </is>
      </c>
      <c r="F1988" t="inlineStr">
        <is>
          <t>technosphere</t>
        </is>
      </c>
      <c r="G1988" t="n">
        <v>0</v>
      </c>
      <c r="H1988" t="inlineStr">
        <is>
          <t>photovoltaic open ground installation, 570 kWp, micro-Si, on open ground</t>
        </is>
      </c>
      <c r="I1988" t="inlineStr">
        <is>
          <t>(2,2,1,1,1,3); Calculation with average annual yield and share of technologies. Lifetime: 30a.</t>
        </is>
      </c>
      <c r="K1988" t="inlineStr">
        <is>
          <t>commercial</t>
        </is>
      </c>
      <c r="L1988">
        <f>L1987</f>
        <v>0.82233248462317254</v>
      </c>
      <c r="M1988" s="30">
        <f>INDEX(parameters!$D$41:$AG$178,MATCH('PV (extension)'!B1973,parameters!$C$41:$C$178,0),MATCH('PV (extension)'!A1988,parameters!$D$5:$AG$5,0))/L1988</f>
        <v>9.5670277228487681E-4</v>
      </c>
      <c r="N1988" t="inlineStr">
        <is>
          <t>central</t>
        </is>
      </c>
      <c r="O1988">
        <f>INDEX(parameters!$C$196:$EJ$198,MATCH('PV (extension)'!N1988,parameters!$B$196:$B$198,0),MATCH('PV (extension)'!B1973,parameters!$C$195:$EJ$195,0))</f>
        <v>1792.9839856367901</v>
      </c>
      <c r="P1988" t="n">
        <v>570</v>
      </c>
      <c r="Q1988" t="n">
        <v>30</v>
      </c>
      <c r="R1988">
        <f>Q1988*P1988*O1988</f>
        <v>30660026.154389109</v>
      </c>
      <c r="S1988">
        <f>1/R1988</f>
        <v>3.2615758217702821E-8</v>
      </c>
    </row>
    <row r="1989" s="29">
      <c r="A1989" t="inlineStr">
        <is>
          <t>photovoltaic open ground installation, 570 kWp, multi-Si, on open ground</t>
        </is>
      </c>
      <c r="B1989" s="30">
        <f>M1989*S1989</f>
        <v>1.0442255316260583E-8</v>
      </c>
      <c r="C1989" t="inlineStr">
        <is>
          <t>RER</t>
        </is>
      </c>
      <c r="D1989" t="inlineStr">
        <is>
          <t>unit</t>
        </is>
      </c>
      <c r="F1989" t="inlineStr">
        <is>
          <t>technosphere</t>
        </is>
      </c>
      <c r="G1989" t="n">
        <v>0</v>
      </c>
      <c r="H1989" t="inlineStr">
        <is>
          <t>photovoltaic open ground installation, 570 kWp, multi-Si, on open ground</t>
        </is>
      </c>
      <c r="I1989" t="inlineStr">
        <is>
          <t>(2,2,1,1,1,3); Calculation with average annual yield and share of technologies. Lifetime: 30a.</t>
        </is>
      </c>
      <c r="K1989" t="inlineStr">
        <is>
          <t>commercial</t>
        </is>
      </c>
      <c r="L1989">
        <f>L1988</f>
        <v>0.82233248462317254</v>
      </c>
      <c r="M1989" s="30">
        <f>INDEX(parameters!$D$41:$AG$178,MATCH('PV (extension)'!B1973,parameters!$C$41:$C$178,0),MATCH('PV (extension)'!A1989,parameters!$D$5:$AG$5,0))/L1989</f>
        <v>0.32015982110735819</v>
      </c>
      <c r="N1989" t="inlineStr">
        <is>
          <t>central</t>
        </is>
      </c>
      <c r="O1989">
        <f>INDEX(parameters!$C$196:$EJ$198,MATCH('PV (extension)'!N1989,parameters!$B$196:$B$198,0),MATCH('PV (extension)'!B1973,parameters!$C$195:$EJ$195,0))</f>
        <v>1792.9839856367901</v>
      </c>
      <c r="P1989" t="n">
        <v>570</v>
      </c>
      <c r="Q1989" t="n">
        <v>30</v>
      </c>
      <c r="R1989">
        <f>Q1989*P1989*O1989</f>
        <v>30660026.154389109</v>
      </c>
      <c r="S1989">
        <f>1/R1989</f>
        <v>3.2615758217702821E-8</v>
      </c>
    </row>
    <row r="1990" s="29">
      <c r="A1990" t="inlineStr">
        <is>
          <t>photovoltaic open ground installation, 570 kWp, single-Si, on open ground</t>
        </is>
      </c>
      <c r="B1990" s="30">
        <f>M1990*S1990</f>
        <v>5.539021785295936E-9</v>
      </c>
      <c r="C1990" t="inlineStr">
        <is>
          <t>RER</t>
        </is>
      </c>
      <c r="D1990" t="inlineStr">
        <is>
          <t>unit</t>
        </is>
      </c>
      <c r="F1990" t="inlineStr">
        <is>
          <t>technosphere</t>
        </is>
      </c>
      <c r="G1990" t="n">
        <v>0</v>
      </c>
      <c r="H1990" t="inlineStr">
        <is>
          <t>photovoltaic open ground installation, 570 kWp, single-Si, on open ground</t>
        </is>
      </c>
      <c r="I1990" t="inlineStr">
        <is>
          <t>(2,2,1,1,1,3); Calculation with average annual yield and share of technologies. Lifetime: 30a.</t>
        </is>
      </c>
      <c r="K1990" t="inlineStr">
        <is>
          <t>commercial</t>
        </is>
      </c>
      <c r="L1990">
        <f>L1989</f>
        <v>0.82233248462317254</v>
      </c>
      <c r="M1990" s="30">
        <f>INDEX(parameters!$D$41:$AG$178,MATCH('PV (extension)'!B1973,parameters!$C$41:$C$178,0),MATCH('PV (extension)'!A1990,parameters!$D$5:$AG$5,0))/L1990</f>
        <v>0.16982655280690445</v>
      </c>
      <c r="N1990" t="inlineStr">
        <is>
          <t>central</t>
        </is>
      </c>
      <c r="O1990">
        <f>INDEX(parameters!$C$196:$EJ$198,MATCH('PV (extension)'!N1990,parameters!$B$196:$B$198,0),MATCH('PV (extension)'!B1973,parameters!$C$195:$EJ$195,0))</f>
        <v>1792.9839856367901</v>
      </c>
      <c r="P1990" t="n">
        <v>570</v>
      </c>
      <c r="Q1990" t="n">
        <v>30</v>
      </c>
      <c r="R1990">
        <f>Q1990*P1990*O1990</f>
        <v>30660026.154389109</v>
      </c>
      <c r="S1990">
        <f>1/R1990</f>
        <v>3.2615758217702821E-8</v>
      </c>
    </row>
    <row r="1991" ht="16" customHeight="1" s="29">
      <c r="A1991" t="inlineStr">
        <is>
          <t>photovoltaic slanted-roof installation, 93 kWp, multi-Si, laminated, integrated, on roof</t>
        </is>
      </c>
      <c r="B1991" s="30">
        <f>M1991*S1991</f>
        <v>1.7092674874863847E-9</v>
      </c>
      <c r="C1991" t="inlineStr">
        <is>
          <t>CH</t>
        </is>
      </c>
      <c r="D1991" t="inlineStr">
        <is>
          <t>unit</t>
        </is>
      </c>
      <c r="F1991" t="inlineStr">
        <is>
          <t>technosphere</t>
        </is>
      </c>
      <c r="G1991" t="n">
        <v>0</v>
      </c>
      <c r="H1991" t="inlineStr">
        <is>
          <t>photovoltaic slanted-roof installation, 93 kWp, multi-Si, laminated, integrated, on roof</t>
        </is>
      </c>
      <c r="I1991" t="inlineStr">
        <is>
          <t>(2,2,1,1,1,3); Calculation with average annual yield and share of technologies. Lifetime: 30a.</t>
        </is>
      </c>
      <c r="K1991" t="inlineStr">
        <is>
          <t>commercial</t>
        </is>
      </c>
      <c r="L1991">
        <f>L1990</f>
        <v>0.82233248462317254</v>
      </c>
      <c r="M1991" s="30">
        <f>INDEX(parameters!$D$41:$AG$178,MATCH('PV (extension)'!B1973,parameters!$C$41:$C$178,0),MATCH('PV (extension)'!A1991,parameters!$D$5:$AG$5,0))/L1991</f>
        <v>8.0374539804535308E-3</v>
      </c>
      <c r="N1991" s="3" t="inlineStr">
        <is>
          <t>roof-top</t>
        </is>
      </c>
      <c r="O1991">
        <f>INDEX(parameters!$C$196:$EJ$198,MATCH('PV (extension)'!N1991,parameters!$B$196:$B$198,0),MATCH('PV (extension)'!B1973,parameters!$C$195:$EJ$195,0))</f>
        <v>1685.4049464985826</v>
      </c>
      <c r="P1991" t="n">
        <v>93</v>
      </c>
      <c r="Q1991" t="n">
        <v>30</v>
      </c>
      <c r="R1991">
        <f>Q1991*P1991*O1991</f>
        <v>4702279.8007310452</v>
      </c>
      <c r="S1991">
        <f>1/R1991</f>
        <v>2.1266280238035472E-7</v>
      </c>
    </row>
    <row r="1992" ht="16" customHeight="1" s="29">
      <c r="A1992" t="inlineStr">
        <is>
          <t>photovoltaic slanted-roof installation, 93 kWp, multi-Si, panel, mounted, on roof</t>
        </is>
      </c>
      <c r="B1992" s="30">
        <f>M1992*S1992</f>
        <v>2.8983113875590423E-8</v>
      </c>
      <c r="C1992" t="inlineStr">
        <is>
          <t>CH</t>
        </is>
      </c>
      <c r="D1992" t="inlineStr">
        <is>
          <t>unit</t>
        </is>
      </c>
      <c r="F1992" t="inlineStr">
        <is>
          <t>technosphere</t>
        </is>
      </c>
      <c r="G1992" t="n">
        <v>0</v>
      </c>
      <c r="H1992" t="inlineStr">
        <is>
          <t>photovoltaic slanted-roof installation, 93 kWp, multi-Si, panel, mounted, on roof</t>
        </is>
      </c>
      <c r="I1992" t="inlineStr">
        <is>
          <t>(2,2,1,1,1,3); Calculation with average annual yield and share of technologies. Lifetime: 30a.</t>
        </is>
      </c>
      <c r="K1992" t="inlineStr">
        <is>
          <t>commercial</t>
        </is>
      </c>
      <c r="L1992">
        <f>L1991</f>
        <v>0.82233248462317254</v>
      </c>
      <c r="M1992" s="30">
        <f>INDEX(parameters!$D$41:$AG$178,MATCH('PV (extension)'!B1973,parameters!$C$41:$C$178,0),MATCH('PV (extension)'!A1992,parameters!$D$5:$AG$5,0))/L1992</f>
        <v>0.13628671093947653</v>
      </c>
      <c r="N1992" s="3" t="inlineStr">
        <is>
          <t>roof-top</t>
        </is>
      </c>
      <c r="O1992">
        <f>INDEX(parameters!$C$196:$EJ$198,MATCH('PV (extension)'!N1992,parameters!$B$196:$B$198,0),MATCH('PV (extension)'!B1973,parameters!$C$195:$EJ$195,0))</f>
        <v>1685.4049464985826</v>
      </c>
      <c r="P1992" t="n">
        <v>93</v>
      </c>
      <c r="Q1992" t="n">
        <v>30</v>
      </c>
      <c r="R1992">
        <f>Q1992*P1992*O1992</f>
        <v>4702279.8007310452</v>
      </c>
      <c r="S1992">
        <f>1/R1992</f>
        <v>2.1266280238035472E-7</v>
      </c>
    </row>
    <row r="1993" ht="16" customHeight="1" s="29">
      <c r="A1993" t="inlineStr">
        <is>
          <t>photovoltaic slanted-roof installation, 93 kWp, single-Si, laminated, integrated, on roof</t>
        </is>
      </c>
      <c r="B1993" s="30">
        <f>M1993*S1993</f>
        <v>9.0359284074920852E-10</v>
      </c>
      <c r="C1993" t="inlineStr">
        <is>
          <t>CH</t>
        </is>
      </c>
      <c r="D1993" t="inlineStr">
        <is>
          <t>unit</t>
        </is>
      </c>
      <c r="F1993" t="inlineStr">
        <is>
          <t>technosphere</t>
        </is>
      </c>
      <c r="G1993" t="n">
        <v>0</v>
      </c>
      <c r="H1993" t="inlineStr">
        <is>
          <t>photovoltaic slanted-roof installation, 93 kWp, single-Si, laminated, integrated, on roof</t>
        </is>
      </c>
      <c r="I1993" t="inlineStr">
        <is>
          <t>(2,2,1,1,1,3); Calculation with average annual yield and share of technologies. Lifetime: 30a.</t>
        </is>
      </c>
      <c r="K1993" t="inlineStr">
        <is>
          <t>commercial</t>
        </is>
      </c>
      <c r="L1993">
        <f>L1992</f>
        <v>0.82233248462317254</v>
      </c>
      <c r="M1993" s="30">
        <f>INDEX(parameters!$D$41:$AG$178,MATCH('PV (extension)'!B1973,parameters!$C$41:$C$178,0),MATCH('PV (extension)'!A1993,parameters!$D$5:$AG$5,0))/L1993</f>
        <v>4.2489463631401872E-3</v>
      </c>
      <c r="N1993" s="3" t="inlineStr">
        <is>
          <t>roof-top</t>
        </is>
      </c>
      <c r="O1993">
        <f>INDEX(parameters!$C$196:$EJ$198,MATCH('PV (extension)'!N1993,parameters!$B$196:$B$198,0),MATCH('PV (extension)'!B1973,parameters!$C$195:$EJ$195,0))</f>
        <v>1685.4049464985826</v>
      </c>
      <c r="P1993" t="n">
        <v>93</v>
      </c>
      <c r="Q1993" t="n">
        <v>30</v>
      </c>
      <c r="R1993">
        <f>Q1993*P1993*O1993</f>
        <v>4702279.8007310452</v>
      </c>
      <c r="S1993">
        <f>1/R1993</f>
        <v>2.1266280238035472E-7</v>
      </c>
    </row>
    <row r="1994" ht="16" customHeight="1" s="29">
      <c r="A1994" t="inlineStr">
        <is>
          <t>photovoltaic slanted-roof installation, 93 kWp, single-Si, panel, mounted, on roof</t>
        </is>
      </c>
      <c r="B1994" s="30">
        <f>M1994*S1994</f>
        <v>1.5181659785077586E-8</v>
      </c>
      <c r="C1994" t="inlineStr">
        <is>
          <t>CH</t>
        </is>
      </c>
      <c r="D1994" t="inlineStr">
        <is>
          <t>unit</t>
        </is>
      </c>
      <c r="F1994" t="inlineStr">
        <is>
          <t>technosphere</t>
        </is>
      </c>
      <c r="G1994" t="n">
        <v>0</v>
      </c>
      <c r="H1994" t="inlineStr">
        <is>
          <t>photovoltaic slanted-roof installation, 93 kWp, single-Si, panel, mounted, on roof</t>
        </is>
      </c>
      <c r="I1994" t="inlineStr">
        <is>
          <t>(2,2,1,1,1,3); Calculation with average annual yield and share of technologies. Lifetime: 30a.</t>
        </is>
      </c>
      <c r="K1994" t="inlineStr">
        <is>
          <t>commercial</t>
        </is>
      </c>
      <c r="L1994">
        <f>L1993</f>
        <v>0.82233248462317254</v>
      </c>
      <c r="M1994" s="30">
        <f>INDEX(parameters!$D$41:$AG$178,MATCH('PV (extension)'!B1973,parameters!$C$41:$C$178,0),MATCH('PV (extension)'!A1994,parameters!$D$5:$AG$5,0))/L1994</f>
        <v>7.1388412148941149E-2</v>
      </c>
      <c r="N1994" s="3" t="inlineStr">
        <is>
          <t>roof-top</t>
        </is>
      </c>
      <c r="O1994">
        <f>INDEX(parameters!$C$196:$EJ$198,MATCH('PV (extension)'!N1994,parameters!$B$196:$B$198,0),MATCH('PV (extension)'!B1973,parameters!$C$195:$EJ$195,0))</f>
        <v>1685.4049464985826</v>
      </c>
      <c r="P1994" t="n">
        <v>93</v>
      </c>
      <c r="Q1994" t="n">
        <v>30</v>
      </c>
      <c r="R1994">
        <f>Q1994*P1994*O1994</f>
        <v>4702279.8007310452</v>
      </c>
      <c r="S1994">
        <f>1/R1994</f>
        <v>2.1266280238035472E-7</v>
      </c>
    </row>
    <row r="1995" s="29">
      <c r="A1995" t="inlineStr">
        <is>
          <t>market for tap water</t>
        </is>
      </c>
      <c r="B1995" t="n">
        <v>0.0037026</v>
      </c>
      <c r="C1995" t="inlineStr">
        <is>
          <t>Europe without Switzerland</t>
        </is>
      </c>
      <c r="D1995" t="inlineStr">
        <is>
          <t>kilogram</t>
        </is>
      </c>
      <c r="F1995" t="inlineStr">
        <is>
          <t>technosphere</t>
        </is>
      </c>
      <c r="G1995" t="n">
        <v>0</v>
      </c>
      <c r="H1995" t="inlineStr">
        <is>
          <t>tap water</t>
        </is>
      </c>
      <c r="I1995" t="inlineStr">
        <is>
          <t>(2,2,1,1,1,3); Estimation 20l/m2 panel</t>
        </is>
      </c>
      <c r="M1995" s="30" t="n"/>
    </row>
    <row r="1996" s="29">
      <c r="A1996" t="inlineStr">
        <is>
          <t>treatment of wastewater, from residence, capacity 1.1E10l/year</t>
        </is>
      </c>
      <c r="B1996" t="n">
        <v>-3.3323e-06</v>
      </c>
      <c r="C1996" t="inlineStr">
        <is>
          <t>CH</t>
        </is>
      </c>
      <c r="D1996" t="inlineStr">
        <is>
          <t>cubic meter</t>
        </is>
      </c>
      <c r="F1996" t="inlineStr">
        <is>
          <t>technosphere</t>
        </is>
      </c>
      <c r="G1996" t="n">
        <v>0</v>
      </c>
      <c r="H1996" t="inlineStr">
        <is>
          <t>wastewater, from residence</t>
        </is>
      </c>
      <c r="I1996" t="inlineStr">
        <is>
          <t>(2,2,1,1,1,3); Estimation 20l/m2 panel</t>
        </is>
      </c>
      <c r="M1996" s="30" t="n"/>
    </row>
    <row r="1997" s="29">
      <c r="M1997" s="30" t="n"/>
    </row>
    <row r="1998" customFormat="1" s="28">
      <c r="A1998" s="28" t="inlineStr">
        <is>
          <t>Activity</t>
        </is>
      </c>
      <c r="B1998" s="28" t="inlineStr">
        <is>
          <t>electricity production, photovoltaic</t>
        </is>
      </c>
      <c r="M1998" s="30" t="n"/>
    </row>
    <row r="1999">
      <c r="A1999" t="inlineStr">
        <is>
          <t>comment</t>
        </is>
      </c>
      <c r="B199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")&amp;HLOOKUP(B2000,parameters!$C$195:$EJ$198,2,0)&amp;" kWh/kWp.
Annual output, Facade: "&amp;HLOOKUP(B2000,parameters!$C$195:$EJ$198,3,0)&amp;" kWh/kWp.
Annual output, Open-ground: "&amp;HLOOKUP(B2000,parameters!$C$195:$EJ$198,4,0)&amp;_xlfn._LONGTEXT("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")&amp;VLOOKUP(B2000,'extension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1685.40494649858 kWh/kWp.
Annual output, Facade: 1183.36943052028 kWh/kWp.
Annual output, Open-ground: 1792.98398563679 kWh/kWp.
Amount of solar energy transformed to electricity. Waste heat emission due to losses of electricity in the system.
Technology:  Electricity production with grid-connected photovoltaic power plants.
Time period:  Time of publications
Production volume: 102.1 GWh in 2025.
Sampling:  Statistical data and model calculations
Extrapolations:  Use of PV technology data investigated for other countries (Switzerland). Correction of average yield with Swiss data.
Uncertainty:  None
Author: Romain Sacchi, PSI, romain.sacchi@psi.ch</v>
      </c>
      <c r="M1999" s="30" t="n"/>
    </row>
    <row r="2000" s="29">
      <c r="A2000" t="inlineStr">
        <is>
          <t>location</t>
        </is>
      </c>
      <c r="B2000" t="inlineStr">
        <is>
          <t>SY</t>
        </is>
      </c>
    </row>
    <row r="2001" s="29">
      <c r="A2001" t="inlineStr">
        <is>
          <t>production amount</t>
        </is>
      </c>
      <c r="B2001" t="n">
        <v>1</v>
      </c>
    </row>
    <row r="2002" s="29">
      <c r="A2002" t="inlineStr">
        <is>
          <t>reference product</t>
        </is>
      </c>
      <c r="B2002" t="inlineStr">
        <is>
          <t>electricity, low voltage</t>
        </is>
      </c>
    </row>
    <row r="2003" s="29">
      <c r="A2003" t="inlineStr">
        <is>
          <t>source</t>
        </is>
      </c>
      <c r="B20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04" s="29">
      <c r="A2004" t="inlineStr">
        <is>
          <t>type</t>
        </is>
      </c>
      <c r="B2004" t="inlineStr">
        <is>
          <t>process</t>
        </is>
      </c>
    </row>
    <row r="2005" s="29">
      <c r="A2005" t="inlineStr">
        <is>
          <t>unit</t>
        </is>
      </c>
      <c r="B2005" t="inlineStr">
        <is>
          <t>kilowatt hour</t>
        </is>
      </c>
    </row>
    <row r="2006" s="29">
      <c r="A2006" t="inlineStr">
        <is>
          <t>Exchanges</t>
        </is>
      </c>
    </row>
    <row r="2007" customFormat="1" s="28">
      <c r="A2007" s="28" t="inlineStr">
        <is>
          <t>name</t>
        </is>
      </c>
      <c r="B2007" s="28" t="inlineStr">
        <is>
          <t>amount</t>
        </is>
      </c>
      <c r="C2007" s="28" t="inlineStr">
        <is>
          <t>location</t>
        </is>
      </c>
      <c r="D2007" s="28" t="inlineStr">
        <is>
          <t>unit</t>
        </is>
      </c>
      <c r="E2007" s="28" t="inlineStr">
        <is>
          <t>categories</t>
        </is>
      </c>
      <c r="F2007" s="28" t="inlineStr">
        <is>
          <t>type</t>
        </is>
      </c>
      <c r="G2007" s="28" t="inlineStr">
        <is>
          <t>uncertainty type</t>
        </is>
      </c>
      <c r="H2007" s="28" t="inlineStr">
        <is>
          <t>loc</t>
        </is>
      </c>
      <c r="I2007" s="28" t="inlineStr">
        <is>
          <t>scale</t>
        </is>
      </c>
      <c r="J2007" s="28" t="inlineStr">
        <is>
          <t>comment</t>
        </is>
      </c>
      <c r="K2007" s="28" t="inlineStr">
        <is>
          <t>negative</t>
        </is>
      </c>
      <c r="L2007" s="28" t="inlineStr">
        <is>
          <t>reference product</t>
        </is>
      </c>
      <c r="M2007" s="28" t="inlineStr">
        <is>
          <t>production volume</t>
        </is>
      </c>
      <c r="N2007" s="28" t="inlineStr">
        <is>
          <t>scope</t>
        </is>
      </c>
      <c r="O2007" s="28" t="inlineStr">
        <is>
          <t>scope share</t>
        </is>
      </c>
      <c r="P2007" s="28" t="inlineStr">
        <is>
          <t>tech share</t>
        </is>
      </c>
      <c r="Q2007" s="28" t="inlineStr">
        <is>
          <t>installation</t>
        </is>
      </c>
      <c r="R2007" s="28" t="inlineStr">
        <is>
          <t>productivity</t>
        </is>
      </c>
      <c r="S2007" s="28" t="inlineStr">
        <is>
          <t>kWp</t>
        </is>
      </c>
      <c r="T2007" s="28" t="inlineStr">
        <is>
          <t>lifetime</t>
        </is>
      </c>
      <c r="U2007" s="28" t="inlineStr">
        <is>
          <t>lifetime production</t>
        </is>
      </c>
      <c r="V2007" s="28" t="inlineStr">
        <is>
          <t>inverted lifetime production</t>
        </is>
      </c>
    </row>
    <row r="2008" s="29">
      <c r="A2008" t="inlineStr">
        <is>
          <t>Energy, solar, converted</t>
        </is>
      </c>
      <c r="B2008" t="n">
        <v>3.8503</v>
      </c>
      <c r="D2008" t="inlineStr">
        <is>
          <t>megajoule</t>
        </is>
      </c>
      <c r="E2008" t="inlineStr">
        <is>
          <t>natural resource::in air</t>
        </is>
      </c>
      <c r="F2008" t="inlineStr">
        <is>
          <t>biosphere</t>
        </is>
      </c>
      <c r="G2008" t="n">
        <v>2</v>
      </c>
      <c r="H2008" t="n">
        <v>1.348151067341848</v>
      </c>
      <c r="I2008" t="n">
        <v>0.04340984597628009</v>
      </c>
      <c r="J2008" t="inlineStr">
        <is>
          <t>(2,2,1,1,1,3); Energy loss in the system</t>
        </is>
      </c>
    </row>
    <row r="2009" s="29">
      <c r="A2009" t="inlineStr">
        <is>
          <t>Heat, waste</t>
        </is>
      </c>
      <c r="B2009" t="n">
        <v>0.25027</v>
      </c>
      <c r="D2009" t="inlineStr">
        <is>
          <t>megajoule</t>
        </is>
      </c>
      <c r="E2009" t="inlineStr">
        <is>
          <t>air</t>
        </is>
      </c>
      <c r="F2009" t="inlineStr">
        <is>
          <t>biosphere</t>
        </is>
      </c>
      <c r="G2009" t="n">
        <v>2</v>
      </c>
      <c r="H2009" t="n">
        <v>-1.385214943900327</v>
      </c>
      <c r="I2009" t="n">
        <v>0.02439508208471609</v>
      </c>
      <c r="J2009" t="inlineStr">
        <is>
          <t>(1,na,na,na,na,na); Calculation</t>
        </is>
      </c>
    </row>
    <row r="2010" s="29">
      <c r="A2010" t="inlineStr">
        <is>
          <t>electricity production, photovoltaic</t>
        </is>
      </c>
      <c r="B2010" t="n">
        <v>1</v>
      </c>
      <c r="C2010" t="inlineStr">
        <is>
          <t>SY</t>
        </is>
      </c>
      <c r="D2010" t="inlineStr">
        <is>
          <t>kilowatt hour</t>
        </is>
      </c>
      <c r="E2010" t="inlineStr">
        <is>
          <t>photovoltaic::power plants</t>
        </is>
      </c>
      <c r="F2010" t="inlineStr">
        <is>
          <t>production</t>
        </is>
      </c>
      <c r="G2010" t="n">
        <v>0</v>
      </c>
      <c r="H2010" t="n">
        <v>1</v>
      </c>
      <c r="L2010" t="inlineStr">
        <is>
          <t>electricity, low voltage</t>
        </is>
      </c>
      <c r="M2010">
        <f>VLOOKUP(C2010,'extension - production vol'!$B$6:$D$235,3,0)</f>
        <v>102.1</v>
      </c>
    </row>
    <row r="2011" ht="16" customHeight="1" s="29">
      <c r="A2011" t="inlineStr">
        <is>
          <t>photovoltaic flat-roof installation, 156 kWp, multi-Si, on roof</t>
        </is>
      </c>
      <c r="B2011" s="30">
        <f>P2011*V2011</f>
        <v>1.2800211060812813E-8</v>
      </c>
      <c r="C2011" t="inlineStr">
        <is>
          <t>CH</t>
        </is>
      </c>
      <c r="D2011" t="inlineStr">
        <is>
          <t>unit</t>
        </is>
      </c>
      <c r="F2011" t="inlineStr">
        <is>
          <t>technosphere</t>
        </is>
      </c>
      <c r="G2011" t="n">
        <v>2</v>
      </c>
      <c r="H2011" t="n">
        <v>-18.46800298604678</v>
      </c>
      <c r="I2011" t="n">
        <v>0.09798894162072011</v>
      </c>
      <c r="J2011" t="inlineStr">
        <is>
          <t>(2,2,1,1,1,3); Calculation with average annual yield and share of technologies. Lifetime: 30a.</t>
        </is>
      </c>
      <c r="L2011" t="inlineStr">
        <is>
          <t>photovoltaic flat-roof installation, 156 kWp, multi-Si, on roof</t>
        </is>
      </c>
      <c r="N2011" t="inlineStr">
        <is>
          <t>all</t>
        </is>
      </c>
      <c r="O2011" t="n">
        <v>1</v>
      </c>
      <c r="P2011" s="30">
        <f>INDEX(parameters!$D$41:$AG$178,MATCH('PV (extension)'!B2000,parameters!$C$41:$C$178,0),MATCH('PV (extension)'!A2011,parameters!$D$5:$AG$5,0))/O2011</f>
        <v>0.10096416269840058</v>
      </c>
      <c r="Q2011" s="3" t="inlineStr">
        <is>
          <t>roof-top</t>
        </is>
      </c>
      <c r="R2011">
        <f>INDEX(parameters!$C$196:$EJ$198,MATCH('PV (extension)'!Q2011,parameters!$B$196:$B$198,0),MATCH('PV (extension)'!B2000,parameters!$C$195:$EJ$195,0))</f>
        <v>1685.4049464985826</v>
      </c>
      <c r="S2011" t="n">
        <v>156</v>
      </c>
      <c r="T2011" t="n">
        <v>30</v>
      </c>
      <c r="U2011">
        <f>T2011*S2011*R2011</f>
        <v>7887695.1496133665</v>
      </c>
      <c r="V2011">
        <f>1/U2011</f>
        <v>1.2677974757290377E-7</v>
      </c>
    </row>
    <row r="2012" ht="16" customHeight="1" s="29">
      <c r="A2012" t="inlineStr">
        <is>
          <t>photovoltaic flat-roof installation, 156 kWp, single-Si, on roof</t>
        </is>
      </c>
      <c r="B2012" s="30">
        <f>P2012*V2012</f>
        <v>6.6863663292532684E-9</v>
      </c>
      <c r="C2012" t="inlineStr">
        <is>
          <t>CH</t>
        </is>
      </c>
      <c r="D2012" t="inlineStr">
        <is>
          <t>unit</t>
        </is>
      </c>
      <c r="F2012" t="inlineStr">
        <is>
          <t>technosphere</t>
        </is>
      </c>
      <c r="G2012" t="n">
        <v>2</v>
      </c>
      <c r="H2012" t="n">
        <v>-19.10362020104489</v>
      </c>
      <c r="I2012" t="n">
        <v>0.09798894162072011</v>
      </c>
      <c r="J2012" t="inlineStr">
        <is>
          <t>(2,2,1,1,1,3); Calculation with average annual yield and share of technologies. Lifetime: 30a.</t>
        </is>
      </c>
      <c r="L2012" t="inlineStr">
        <is>
          <t>photovoltaic flat-roof installation, 156 kWp, single-Si, on roof</t>
        </is>
      </c>
      <c r="N2012" t="inlineStr">
        <is>
          <t>all</t>
        </is>
      </c>
      <c r="O2012" t="n">
        <v>1</v>
      </c>
      <c r="P2012" s="30">
        <f>INDEX(parameters!$D$41:$AG$178,MATCH('PV (extension)'!B2000,parameters!$C$41:$C$178,0),MATCH('PV (extension)'!A2012,parameters!$D$5:$AG$5,0))/O2012</f>
        <v>5.2740019263789135E-2</v>
      </c>
      <c r="Q2012" s="3" t="inlineStr">
        <is>
          <t>roof-top</t>
        </is>
      </c>
      <c r="R2012">
        <f>INDEX(parameters!$C$196:$EJ$198,MATCH('PV (extension)'!Q2012,parameters!$B$196:$B$198,0),MATCH('PV (extension)'!B2000,parameters!$C$195:$EJ$195,0))</f>
        <v>1685.4049464985826</v>
      </c>
      <c r="S2012" t="n">
        <v>156</v>
      </c>
      <c r="T2012" t="n">
        <v>30</v>
      </c>
      <c r="U2012">
        <f>T2012*S2012*R2012</f>
        <v>7887695.1496133665</v>
      </c>
      <c r="V2012">
        <f>1/U2012</f>
        <v>1.2677974757290377E-7</v>
      </c>
    </row>
    <row r="2013" ht="16" customHeight="1" s="29">
      <c r="A2013" t="inlineStr">
        <is>
          <t>photovoltaic slanted-roof installation, 3 kWp, CIS, laminated, integrated, on roof</t>
        </is>
      </c>
      <c r="B2013" s="30">
        <f>P2013*V2013</f>
        <v>5.9967536611403576E-9</v>
      </c>
      <c r="C2013" t="inlineStr">
        <is>
          <t>CH</t>
        </is>
      </c>
      <c r="D2013" t="inlineStr">
        <is>
          <t>unit</t>
        </is>
      </c>
      <c r="F2013" t="inlineStr">
        <is>
          <t>technosphere</t>
        </is>
      </c>
      <c r="G2013" t="n">
        <v>2</v>
      </c>
      <c r="H2013" t="n">
        <v>-19.69743931800395</v>
      </c>
      <c r="I2013" t="n">
        <v>0.09798894162072011</v>
      </c>
      <c r="J2013" t="inlineStr">
        <is>
          <t>(2,2,1,1,1,3); Calculation with average annual yield and share of technologies. Lifetime: 30a.</t>
        </is>
      </c>
      <c r="L2013" t="inlineStr">
        <is>
          <t>photovoltaic slanted-roof installation, 3 kWp, CIS, laminated, integrated, on roof</t>
        </is>
      </c>
      <c r="N2013" t="inlineStr">
        <is>
          <t>all</t>
        </is>
      </c>
      <c r="O2013" t="n">
        <v>1</v>
      </c>
      <c r="P2013" s="30">
        <f>INDEX(parameters!$D$41:$AG$178,MATCH('PV (extension)'!B2000,parameters!$C$41:$C$178,0),MATCH('PV (extension)'!A2013,parameters!$D$5:$AG$5,0))/O2013</f>
        <v>9.0962624550774995E-4</v>
      </c>
      <c r="Q2013" s="3" t="inlineStr">
        <is>
          <t>roof-top</t>
        </is>
      </c>
      <c r="R2013">
        <f>INDEX(parameters!$C$196:$EJ$198,MATCH('PV (extension)'!Q2013,parameters!$B$196:$B$198,0),MATCH('PV (extension)'!B2000,parameters!$C$195:$EJ$195,0))</f>
        <v>1685.4049464985826</v>
      </c>
      <c r="S2013" t="n">
        <v>3</v>
      </c>
      <c r="T2013" t="n">
        <v>30</v>
      </c>
      <c r="U2013">
        <f>T2013*S2013*R2013</f>
        <v>151686.44518487243</v>
      </c>
      <c r="V2013">
        <f>1/U2013</f>
        <v>6.5925468737909959E-6</v>
      </c>
    </row>
    <row r="2014" ht="16" customHeight="1" s="29">
      <c r="A2014" t="inlineStr">
        <is>
          <t>photovoltaic slanted-roof installation, 3 kWp, CdTe, panel, mounted, on roof</t>
        </is>
      </c>
      <c r="B2014" s="30">
        <f>P2014*V2014</f>
        <v>3.9112663282809355E-8</v>
      </c>
      <c r="C2014" t="inlineStr">
        <is>
          <t>CH</t>
        </is>
      </c>
      <c r="D2014" t="inlineStr">
        <is>
          <t>unit</t>
        </is>
      </c>
      <c r="F2014" t="inlineStr">
        <is>
          <t>technosphere</t>
        </is>
      </c>
      <c r="G2014" t="n">
        <v>2</v>
      </c>
      <c r="H2014" t="n">
        <v>-16.69297991102503</v>
      </c>
      <c r="I2014" t="n">
        <v>0.09798894162072011</v>
      </c>
      <c r="J2014" t="inlineStr">
        <is>
          <t>(2,2,1,1,1,3); Calculation with average annual yield and share of technologies. Lifetime: 30a.</t>
        </is>
      </c>
      <c r="L2014" t="inlineStr">
        <is>
          <t>photovoltaic slanted-roof installation, 3 kWp, CdTe, panel, mounted, on roof</t>
        </is>
      </c>
      <c r="N2014" t="inlineStr">
        <is>
          <t>all</t>
        </is>
      </c>
      <c r="O2014" t="n">
        <v>1</v>
      </c>
      <c r="P2014" s="30">
        <f>INDEX(parameters!$D$41:$AG$178,MATCH('PV (extension)'!B2000,parameters!$C$41:$C$178,0),MATCH('PV (extension)'!A2014,parameters!$D$5:$AG$5,0))/O2014</f>
        <v>5.9328608550822341E-3</v>
      </c>
      <c r="Q2014" s="3" t="inlineStr">
        <is>
          <t>roof-top</t>
        </is>
      </c>
      <c r="R2014">
        <f>INDEX(parameters!$C$196:$EJ$198,MATCH('PV (extension)'!Q2014,parameters!$B$196:$B$198,0),MATCH('PV (extension)'!B2000,parameters!$C$195:$EJ$195,0))</f>
        <v>1685.4049464985826</v>
      </c>
      <c r="S2014" t="n">
        <v>3</v>
      </c>
      <c r="T2014" t="n">
        <v>30</v>
      </c>
      <c r="U2014">
        <f>T2014*S2014*R2014</f>
        <v>151686.44518487243</v>
      </c>
      <c r="V2014">
        <f>1/U2014</f>
        <v>6.5925468737909959E-6</v>
      </c>
    </row>
    <row r="2015" ht="16" customHeight="1" s="29">
      <c r="A2015" t="inlineStr">
        <is>
          <t>photovoltaic slanted-roof installation, 3 kWp, micro-Si, laminated, integrated, on roof</t>
        </is>
      </c>
      <c r="B2015" s="30">
        <f>P2015*V2015</f>
        <v>6.0605020850657379E-10</v>
      </c>
      <c r="C2015" t="inlineStr">
        <is>
          <t>RER</t>
        </is>
      </c>
      <c r="D2015" t="inlineStr">
        <is>
          <t>unit</t>
        </is>
      </c>
      <c r="F2015" t="inlineStr">
        <is>
          <t>technosphere</t>
        </is>
      </c>
      <c r="G2015" t="n">
        <v>2</v>
      </c>
      <c r="H2015" t="n">
        <v>-21.54326959350907</v>
      </c>
      <c r="I2015" t="n">
        <v>0.09798894162072011</v>
      </c>
      <c r="J2015" t="inlineStr">
        <is>
          <t>(2,2,1,1,1,3); Calculation with average annual yield and share of technologies. Lifetime: 30a.</t>
        </is>
      </c>
      <c r="L2015" t="inlineStr">
        <is>
          <t>photovoltaic slanted-roof installation, 3 kWp, micro-Si, laminated, integrated, on roof</t>
        </is>
      </c>
      <c r="N2015" t="inlineStr">
        <is>
          <t>all</t>
        </is>
      </c>
      <c r="O2015" t="n">
        <v>1</v>
      </c>
      <c r="P2015" s="30">
        <f>INDEX(parameters!$D$41:$AG$178,MATCH('PV (extension)'!B2000,parameters!$C$41:$C$178,0),MATCH('PV (extension)'!A2015,parameters!$D$5:$AG$5,0))/O2015</f>
        <v>9.1929601731912907E-5</v>
      </c>
      <c r="Q2015" s="3" t="inlineStr">
        <is>
          <t>roof-top</t>
        </is>
      </c>
      <c r="R2015">
        <f>INDEX(parameters!$C$196:$EJ$198,MATCH('PV (extension)'!Q2015,parameters!$B$196:$B$198,0),MATCH('PV (extension)'!B2000,parameters!$C$195:$EJ$195,0))</f>
        <v>1685.4049464985826</v>
      </c>
      <c r="S2015" t="n">
        <v>3</v>
      </c>
      <c r="T2015" t="n">
        <v>30</v>
      </c>
      <c r="U2015">
        <f>T2015*S2015*R2015</f>
        <v>151686.44518487243</v>
      </c>
      <c r="V2015">
        <f>1/U2015</f>
        <v>6.5925468737909959E-6</v>
      </c>
    </row>
    <row r="2016" ht="16" customHeight="1" s="29">
      <c r="A2016" t="inlineStr">
        <is>
          <t>photovoltaic slanted-roof installation, 3 kWp, micro-Si, panel, mounted, on roof</t>
        </is>
      </c>
      <c r="B2016" s="30">
        <f>P2016*V2016</f>
        <v>1.0536077674947109E-8</v>
      </c>
      <c r="C2016" t="inlineStr">
        <is>
          <t>RER</t>
        </is>
      </c>
      <c r="D2016" t="inlineStr">
        <is>
          <t>unit</t>
        </is>
      </c>
      <c r="F2016" t="inlineStr">
        <is>
          <t>technosphere</t>
        </is>
      </c>
      <c r="G2016" t="n">
        <v>2</v>
      </c>
      <c r="H2016" t="n">
        <v>-18.72987249989203</v>
      </c>
      <c r="I2016" t="n">
        <v>0.09798894162072011</v>
      </c>
      <c r="J2016" t="inlineStr">
        <is>
          <t>(2,2,1,1,1,3); Calculation with average annual yield and share of technologies. Lifetime: 30a.</t>
        </is>
      </c>
      <c r="L2016" t="inlineStr">
        <is>
          <t>photovoltaic slanted-roof installation, 3 kWp, micro-Si, panel, mounted, on roof</t>
        </is>
      </c>
      <c r="N2016" t="inlineStr">
        <is>
          <t>all</t>
        </is>
      </c>
      <c r="O2016" t="n">
        <v>1</v>
      </c>
      <c r="P2016" s="30">
        <f>INDEX(parameters!$D$41:$AG$178,MATCH('PV (extension)'!B2000,parameters!$C$41:$C$178,0),MATCH('PV (extension)'!A2016,parameters!$D$5:$AG$5,0))/O2016</f>
        <v>1.5981801687044229E-3</v>
      </c>
      <c r="Q2016" s="3" t="inlineStr">
        <is>
          <t>roof-top</t>
        </is>
      </c>
      <c r="R2016">
        <f>INDEX(parameters!$C$196:$EJ$198,MATCH('PV (extension)'!Q2016,parameters!$B$196:$B$198,0),MATCH('PV (extension)'!B2000,parameters!$C$195:$EJ$195,0))</f>
        <v>1685.4049464985826</v>
      </c>
      <c r="S2016" t="n">
        <v>3</v>
      </c>
      <c r="T2016" t="n">
        <v>30</v>
      </c>
      <c r="U2016">
        <f>T2016*S2016*R2016</f>
        <v>151686.44518487243</v>
      </c>
      <c r="V2016">
        <f>1/U2016</f>
        <v>6.5925468737909959E-6</v>
      </c>
    </row>
    <row r="2017" s="29">
      <c r="A2017" t="inlineStr">
        <is>
          <t>photovoltaic open ground installation, 570 kWp, CIS, on open ground</t>
        </is>
      </c>
      <c r="B2017" s="30">
        <f>P2017*V2017</f>
        <v>3.2955567965413049E-10</v>
      </c>
      <c r="C2017" t="inlineStr">
        <is>
          <t>RER</t>
        </is>
      </c>
      <c r="D2017" t="inlineStr">
        <is>
          <t>unit</t>
        </is>
      </c>
      <c r="F2017" t="inlineStr">
        <is>
          <t>technosphere</t>
        </is>
      </c>
      <c r="G2017" t="n">
        <v>2</v>
      </c>
      <c r="H2017" t="n">
        <v>-21.66656811806742</v>
      </c>
      <c r="I2017" t="n">
        <v>0.09798894162072011</v>
      </c>
      <c r="J2017" t="inlineStr">
        <is>
          <t>(2,2,1,1,1,3); Calculation with average annual yield and share of technologies. Lifetime: 30a.</t>
        </is>
      </c>
      <c r="L2017" t="inlineStr">
        <is>
          <t>photovoltaic open ground installation, 570 kWp, CIS, on open ground</t>
        </is>
      </c>
      <c r="N2017" t="inlineStr">
        <is>
          <t>all</t>
        </is>
      </c>
      <c r="O2017" t="n">
        <v>1</v>
      </c>
      <c r="P2017" s="30">
        <f>INDEX(parameters!$D$41:$AG$178,MATCH('PV (extension)'!B2000,parameters!$C$41:$C$178,0),MATCH('PV (extension)'!A2017,parameters!$D$5:$AG$5,0))/O2017</f>
        <v>1.0104185757523119E-2</v>
      </c>
      <c r="Q2017" t="inlineStr">
        <is>
          <t>central</t>
        </is>
      </c>
      <c r="R2017">
        <f>INDEX(parameters!$C$196:$EJ$198,MATCH('PV (extension)'!Q2017,parameters!$B$196:$B$198,0),MATCH('PV (extension)'!B2000,parameters!$C$195:$EJ$195,0))</f>
        <v>1792.9839856367901</v>
      </c>
      <c r="S2017" t="n">
        <v>570</v>
      </c>
      <c r="T2017" t="n">
        <v>30</v>
      </c>
      <c r="U2017">
        <f>T2017*S2017*R2017</f>
        <v>30660026.154389109</v>
      </c>
      <c r="V2017">
        <f>1/U2017</f>
        <v>3.2615758217702821E-8</v>
      </c>
    </row>
    <row r="2018" s="29">
      <c r="A2018" t="inlineStr">
        <is>
          <t>photovoltaic open ground installation, 570 kWp, CdTe, on open ground</t>
        </is>
      </c>
      <c r="B2018" s="30">
        <f>P2018*V2018</f>
        <v>2.4208906188826789E-9</v>
      </c>
      <c r="C2018" t="inlineStr">
        <is>
          <t>RER</t>
        </is>
      </c>
      <c r="D2018" t="inlineStr">
        <is>
          <t>unit</t>
        </is>
      </c>
      <c r="F2018" t="inlineStr">
        <is>
          <t>technosphere</t>
        </is>
      </c>
      <c r="G2018" t="n">
        <v>2</v>
      </c>
      <c r="H2018" t="n">
        <v>-21.47552628199886</v>
      </c>
      <c r="I2018" t="n">
        <v>0.09798894162072011</v>
      </c>
      <c r="J2018" t="inlineStr">
        <is>
          <t>(2,2,1,1,1,3); Calculation with average annual yield and share of technologies. Lifetime: 30a.</t>
        </is>
      </c>
      <c r="L2018" t="inlineStr">
        <is>
          <t>photovoltaic open ground installation, 570 kWp, CdTe, on open ground</t>
        </is>
      </c>
      <c r="N2018" t="inlineStr">
        <is>
          <t>all</t>
        </is>
      </c>
      <c r="O2018" t="n">
        <v>1</v>
      </c>
      <c r="P2018" s="30">
        <f>INDEX(parameters!$D$41:$AG$178,MATCH('PV (extension)'!B2000,parameters!$C$41:$C$178,0),MATCH('PV (extension)'!A2018,parameters!$D$5:$AG$5,0))/O2018</f>
        <v>7.4224569691858172E-2</v>
      </c>
      <c r="Q2018" t="inlineStr">
        <is>
          <t>central</t>
        </is>
      </c>
      <c r="R2018">
        <f>INDEX(parameters!$C$196:$EJ$198,MATCH('PV (extension)'!Q2018,parameters!$B$196:$B$198,0),MATCH('PV (extension)'!B2000,parameters!$C$195:$EJ$195,0))</f>
        <v>1792.9839856367901</v>
      </c>
      <c r="S2018" t="n">
        <v>570</v>
      </c>
      <c r="T2018" t="n">
        <v>30</v>
      </c>
      <c r="U2018">
        <f>T2018*S2018*R2018</f>
        <v>30660026.154389109</v>
      </c>
      <c r="V2018">
        <f>1/U2018</f>
        <v>3.2615758217702821E-8</v>
      </c>
    </row>
    <row r="2019" s="29">
      <c r="A2019" t="inlineStr">
        <is>
          <t>photovoltaic open ground installation, 570 kWp, micro-Si, on open ground</t>
        </is>
      </c>
      <c r="B2019" s="30">
        <f>P2019*V2019</f>
        <v>2.5659722657029654E-11</v>
      </c>
      <c r="C2019" t="inlineStr">
        <is>
          <t>RER</t>
        </is>
      </c>
      <c r="D2019" t="inlineStr">
        <is>
          <t>unit</t>
        </is>
      </c>
      <c r="F2019" t="inlineStr">
        <is>
          <t>technosphere</t>
        </is>
      </c>
      <c r="G2019" t="n">
        <v>2</v>
      </c>
      <c r="H2019" t="n">
        <v>-23.51240679473371</v>
      </c>
      <c r="I2019" t="n">
        <v>0.09798894162072011</v>
      </c>
      <c r="J2019" t="inlineStr">
        <is>
          <t>(2,2,1,1,1,3); Calculation with average annual yield and share of technologies. Lifetime: 30a.</t>
        </is>
      </c>
      <c r="L2019" t="inlineStr">
        <is>
          <t>photovoltaic open ground installation, 570 kWp, micro-Si, on open ground</t>
        </is>
      </c>
      <c r="N2019" t="inlineStr">
        <is>
          <t>all</t>
        </is>
      </c>
      <c r="O2019" t="n">
        <v>1</v>
      </c>
      <c r="P2019" s="30">
        <f>INDEX(parameters!$D$41:$AG$178,MATCH('PV (extension)'!B2000,parameters!$C$41:$C$178,0),MATCH('PV (extension)'!A2019,parameters!$D$5:$AG$5,0))/O2019</f>
        <v>7.867277677789E-4</v>
      </c>
      <c r="Q2019" t="inlineStr">
        <is>
          <t>central</t>
        </is>
      </c>
      <c r="R2019">
        <f>INDEX(parameters!$C$196:$EJ$198,MATCH('PV (extension)'!Q2019,parameters!$B$196:$B$198,0),MATCH('PV (extension)'!B2000,parameters!$C$195:$EJ$195,0))</f>
        <v>1792.9839856367901</v>
      </c>
      <c r="S2019" t="n">
        <v>570</v>
      </c>
      <c r="T2019" t="n">
        <v>30</v>
      </c>
      <c r="U2019">
        <f>T2019*S2019*R2019</f>
        <v>30660026.154389109</v>
      </c>
      <c r="V2019">
        <f>1/U2019</f>
        <v>3.2615758217702821E-8</v>
      </c>
    </row>
    <row r="2020" s="29">
      <c r="A2020" t="inlineStr">
        <is>
          <t>photovoltaic open ground installation, 570 kWp, multi-Si, on open ground</t>
        </is>
      </c>
      <c r="B2020" s="30">
        <f>P2020*V2020</f>
        <v>8.5870057592900973E-9</v>
      </c>
      <c r="C2020" t="inlineStr">
        <is>
          <t>RER</t>
        </is>
      </c>
      <c r="D2020" t="inlineStr">
        <is>
          <t>unit</t>
        </is>
      </c>
      <c r="F2020" t="inlineStr">
        <is>
          <t>technosphere</t>
        </is>
      </c>
      <c r="G2020" t="n">
        <v>2</v>
      </c>
      <c r="H2020" t="n">
        <v>-18.20082258362968</v>
      </c>
      <c r="I2020" t="n">
        <v>0.09798894162072011</v>
      </c>
      <c r="J2020" t="inlineStr">
        <is>
          <t>(2,2,1,1,1,3); Calculation with average annual yield and share of technologies. Lifetime: 30a.</t>
        </is>
      </c>
      <c r="L2020" t="inlineStr">
        <is>
          <t>photovoltaic open ground installation, 570 kWp, multi-Si, on open ground</t>
        </is>
      </c>
      <c r="N2020" t="inlineStr">
        <is>
          <t>all</t>
        </is>
      </c>
      <c r="O2020" t="n">
        <v>1</v>
      </c>
      <c r="P2020" s="30">
        <f>INDEX(parameters!$D$41:$AG$178,MATCH('PV (extension)'!B2000,parameters!$C$41:$C$178,0),MATCH('PV (extension)'!A2020,parameters!$D$5:$AG$5,0))/O2020</f>
        <v>0.2632778211677243</v>
      </c>
      <c r="Q2020" t="inlineStr">
        <is>
          <t>central</t>
        </is>
      </c>
      <c r="R2020">
        <f>INDEX(parameters!$C$196:$EJ$198,MATCH('PV (extension)'!Q2020,parameters!$B$196:$B$198,0),MATCH('PV (extension)'!B2000,parameters!$C$195:$EJ$195,0))</f>
        <v>1792.9839856367901</v>
      </c>
      <c r="S2020" t="n">
        <v>570</v>
      </c>
      <c r="T2020" t="n">
        <v>30</v>
      </c>
      <c r="U2020">
        <f>T2020*S2020*R2020</f>
        <v>30660026.154389109</v>
      </c>
      <c r="V2020">
        <f>1/U2020</f>
        <v>3.2615758217702821E-8</v>
      </c>
    </row>
    <row r="2021" s="29">
      <c r="A2021" t="inlineStr">
        <is>
          <t>photovoltaic open ground installation, 570 kWp, single-Si, on open ground</t>
        </is>
      </c>
      <c r="B2021" s="30">
        <f>P2021*V2021</f>
        <v>4.5549175470842879E-9</v>
      </c>
      <c r="C2021" t="inlineStr">
        <is>
          <t>RER</t>
        </is>
      </c>
      <c r="D2021" t="inlineStr">
        <is>
          <t>unit</t>
        </is>
      </c>
      <c r="F2021" t="inlineStr">
        <is>
          <t>technosphere</t>
        </is>
      </c>
      <c r="G2021" t="n">
        <v>2</v>
      </c>
      <c r="H2021" t="n">
        <v>-18.8364689523836</v>
      </c>
      <c r="I2021" t="n">
        <v>0.09798894162072011</v>
      </c>
      <c r="J2021" t="inlineStr">
        <is>
          <t>(2,2,1,1,1,3); Calculation with average annual yield and share of technologies. Lifetime: 30a.</t>
        </is>
      </c>
      <c r="L2021" t="inlineStr">
        <is>
          <t>photovoltaic open ground installation, 570 kWp, single-Si, on open ground</t>
        </is>
      </c>
      <c r="N2021" t="inlineStr">
        <is>
          <t>all</t>
        </is>
      </c>
      <c r="O2021" t="n">
        <v>1</v>
      </c>
      <c r="P2021" s="30">
        <f>INDEX(parameters!$D$41:$AG$178,MATCH('PV (extension)'!B2000,parameters!$C$41:$C$178,0),MATCH('PV (extension)'!A2021,parameters!$D$5:$AG$5,0))/O2021</f>
        <v>0.13965389112469015</v>
      </c>
      <c r="Q2021" t="inlineStr">
        <is>
          <t>central</t>
        </is>
      </c>
      <c r="R2021">
        <f>INDEX(parameters!$C$196:$EJ$198,MATCH('PV (extension)'!Q2021,parameters!$B$196:$B$198,0),MATCH('PV (extension)'!B2000,parameters!$C$195:$EJ$195,0))</f>
        <v>1792.9839856367901</v>
      </c>
      <c r="S2021" t="n">
        <v>570</v>
      </c>
      <c r="T2021" t="n">
        <v>30</v>
      </c>
      <c r="U2021">
        <f>T2021*S2021*R2021</f>
        <v>30660026.154389109</v>
      </c>
      <c r="V2021">
        <f>1/U2021</f>
        <v>3.2615758217702821E-8</v>
      </c>
    </row>
    <row r="2022" ht="16" customHeight="1" s="29">
      <c r="A2022" t="inlineStr">
        <is>
          <t>photovoltaic slanted-roof installation, 93 kWp, multi-Si, laminated, integrated, on roof</t>
        </is>
      </c>
      <c r="B2022" s="30">
        <f>P2022*V2022</f>
        <v>1.4055861798702863E-9</v>
      </c>
      <c r="C2022" t="inlineStr">
        <is>
          <t>CH</t>
        </is>
      </c>
      <c r="D2022" t="inlineStr">
        <is>
          <t>unit</t>
        </is>
      </c>
      <c r="F2022" t="inlineStr">
        <is>
          <t>technosphere</t>
        </is>
      </c>
      <c r="G2022" t="n">
        <v>2</v>
      </c>
      <c r="H2022" t="n">
        <v>-20.65878981776205</v>
      </c>
      <c r="I2022" t="n">
        <v>0.09798894162072011</v>
      </c>
      <c r="J2022" t="inlineStr">
        <is>
          <t>(2,2,1,1,1,3); Calculation with average annual yield and share of technologies. Lifetime: 30a.</t>
        </is>
      </c>
      <c r="L2022" t="inlineStr">
        <is>
          <t>photovoltaic slanted-roof installation, 93 kWp, multi-Si, laminated, integrated, on roof</t>
        </is>
      </c>
      <c r="N2022" t="inlineStr">
        <is>
          <t>all</t>
        </is>
      </c>
      <c r="O2022" t="n">
        <v>1</v>
      </c>
      <c r="P2022" s="30">
        <f>INDEX(parameters!$D$41:$AG$178,MATCH('PV (extension)'!B2000,parameters!$C$41:$C$178,0),MATCH('PV (extension)'!A2022,parameters!$D$5:$AG$5,0))/O2022</f>
        <v>6.6094595017907607E-3</v>
      </c>
      <c r="Q2022" s="3" t="inlineStr">
        <is>
          <t>roof-top</t>
        </is>
      </c>
      <c r="R2022">
        <f>INDEX(parameters!$C$196:$EJ$198,MATCH('PV (extension)'!Q2022,parameters!$B$196:$B$198,0),MATCH('PV (extension)'!B2000,parameters!$C$195:$EJ$195,0))</f>
        <v>1685.4049464985826</v>
      </c>
      <c r="S2022" t="n">
        <v>93</v>
      </c>
      <c r="T2022" t="n">
        <v>30</v>
      </c>
      <c r="U2022">
        <f>T2022*S2022*R2022</f>
        <v>4702279.8007310452</v>
      </c>
      <c r="V2022">
        <f>1/U2022</f>
        <v>2.1266280238035472E-7</v>
      </c>
    </row>
    <row r="2023" ht="16" customHeight="1" s="29">
      <c r="A2023" t="inlineStr">
        <is>
          <t>photovoltaic slanted-roof installation, 93 kWp, multi-Si, panel, mounted, on roof</t>
        </is>
      </c>
      <c r="B2023" s="30">
        <f>P2023*V2023</f>
        <v>2.3833756045430621E-8</v>
      </c>
      <c r="C2023" t="inlineStr">
        <is>
          <t>CH</t>
        </is>
      </c>
      <c r="D2023" t="inlineStr">
        <is>
          <t>unit</t>
        </is>
      </c>
      <c r="F2023" t="inlineStr">
        <is>
          <t>technosphere</t>
        </is>
      </c>
      <c r="G2023" t="n">
        <v>2</v>
      </c>
      <c r="H2023" t="n">
        <v>-17.84536035000586</v>
      </c>
      <c r="I2023" t="n">
        <v>0.09798894162072011</v>
      </c>
      <c r="J2023" t="inlineStr">
        <is>
          <t>(2,2,1,1,1,3); Calculation with average annual yield and share of technologies. Lifetime: 30a.</t>
        </is>
      </c>
      <c r="L2023" t="inlineStr">
        <is>
          <t>photovoltaic slanted-roof installation, 93 kWp, multi-Si, panel, mounted, on roof</t>
        </is>
      </c>
      <c r="N2023" t="inlineStr">
        <is>
          <t>all</t>
        </is>
      </c>
      <c r="O2023" t="n">
        <v>1</v>
      </c>
      <c r="P2023" s="30">
        <f>INDEX(parameters!$D$41:$AG$178,MATCH('PV (extension)'!B2000,parameters!$C$41:$C$178,0),MATCH('PV (extension)'!A2023,parameters!$D$5:$AG$5,0))/O2023</f>
        <v>0.11207298962797985</v>
      </c>
      <c r="Q2023" s="3" t="inlineStr">
        <is>
          <t>roof-top</t>
        </is>
      </c>
      <c r="R2023">
        <f>INDEX(parameters!$C$196:$EJ$198,MATCH('PV (extension)'!Q2023,parameters!$B$196:$B$198,0),MATCH('PV (extension)'!B2000,parameters!$C$195:$EJ$195,0))</f>
        <v>1685.4049464985826</v>
      </c>
      <c r="S2023" t="n">
        <v>93</v>
      </c>
      <c r="T2023" t="n">
        <v>30</v>
      </c>
      <c r="U2023">
        <f>T2023*S2023*R2023</f>
        <v>4702279.8007310452</v>
      </c>
      <c r="V2023">
        <f>1/U2023</f>
        <v>2.1266280238035472E-7</v>
      </c>
    </row>
    <row r="2024" ht="16" customHeight="1" s="29">
      <c r="A2024" t="inlineStr">
        <is>
          <t>photovoltaic slanted-roof installation, 93 kWp, single-Si, laminated, integrated, on roof</t>
        </is>
      </c>
      <c r="B2024" s="30">
        <f>P2024*V2024</f>
        <v>7.4305374582100733E-10</v>
      </c>
      <c r="C2024" t="inlineStr">
        <is>
          <t>CH</t>
        </is>
      </c>
      <c r="D2024" t="inlineStr">
        <is>
          <t>unit</t>
        </is>
      </c>
      <c r="F2024" t="inlineStr">
        <is>
          <t>technosphere</t>
        </is>
      </c>
      <c r="G2024" t="n">
        <v>2</v>
      </c>
      <c r="H2024" t="n">
        <v>-21.2944254997521</v>
      </c>
      <c r="I2024" t="n">
        <v>0.09798894162072011</v>
      </c>
      <c r="J2024" t="inlineStr">
        <is>
          <t>(2,2,1,1,1,3); Calculation with average annual yield and share of technologies. Lifetime: 30a.</t>
        </is>
      </c>
      <c r="L2024" t="inlineStr">
        <is>
          <t>photovoltaic slanted-roof installation, 93 kWp, single-Si, laminated, integrated, on roof</t>
        </is>
      </c>
      <c r="N2024" t="inlineStr">
        <is>
          <t>all</t>
        </is>
      </c>
      <c r="O2024" t="n">
        <v>1</v>
      </c>
      <c r="P2024" s="30">
        <f>INDEX(parameters!$D$41:$AG$178,MATCH('PV (extension)'!B2000,parameters!$C$41:$C$178,0),MATCH('PV (extension)'!A2024,parameters!$D$5:$AG$5,0))/O2024</f>
        <v>3.4940466198316628E-3</v>
      </c>
      <c r="Q2024" s="3" t="inlineStr">
        <is>
          <t>roof-top</t>
        </is>
      </c>
      <c r="R2024">
        <f>INDEX(parameters!$C$196:$EJ$198,MATCH('PV (extension)'!Q2024,parameters!$B$196:$B$198,0),MATCH('PV (extension)'!B2000,parameters!$C$195:$EJ$195,0))</f>
        <v>1685.4049464985826</v>
      </c>
      <c r="S2024" t="n">
        <v>93</v>
      </c>
      <c r="T2024" t="n">
        <v>30</v>
      </c>
      <c r="U2024">
        <f>T2024*S2024*R2024</f>
        <v>4702279.8007310452</v>
      </c>
      <c r="V2024">
        <f>1/U2024</f>
        <v>2.1266280238035472E-7</v>
      </c>
    </row>
    <row r="2025" ht="16" customHeight="1" s="29">
      <c r="A2025" t="inlineStr">
        <is>
          <t>photovoltaic slanted-roof installation, 93 kWp, single-Si, panel, mounted, on roof</t>
        </is>
      </c>
      <c r="B2025" s="30">
        <f>P2025*V2025</f>
        <v>1.2484372011766551E-8</v>
      </c>
      <c r="C2025" t="inlineStr">
        <is>
          <t>CH</t>
        </is>
      </c>
      <c r="D2025" t="inlineStr">
        <is>
          <t>unit</t>
        </is>
      </c>
      <c r="F2025" t="inlineStr">
        <is>
          <t>technosphere</t>
        </is>
      </c>
      <c r="G2025" t="n">
        <v>2</v>
      </c>
      <c r="H2025" t="n">
        <v>-18.48100416113547</v>
      </c>
      <c r="I2025" t="n">
        <v>0.09798894162072011</v>
      </c>
      <c r="J2025" t="inlineStr">
        <is>
          <t>(2,2,1,1,1,3); Calculation with average annual yield and share of technologies. Lifetime: 30a.</t>
        </is>
      </c>
      <c r="L2025" t="inlineStr">
        <is>
          <t>photovoltaic slanted-roof installation, 93 kWp, single-Si, panel, mounted, on roof</t>
        </is>
      </c>
      <c r="N2025" t="inlineStr">
        <is>
          <t>all</t>
        </is>
      </c>
      <c r="O2025" t="n">
        <v>1</v>
      </c>
      <c r="P2025" s="30">
        <f>INDEX(parameters!$D$41:$AG$178,MATCH('PV (extension)'!B2000,parameters!$C$41:$C$178,0),MATCH('PV (extension)'!A2025,parameters!$D$5:$AG$5,0))/O2025</f>
        <v>5.8705010335741853E-2</v>
      </c>
      <c r="Q2025" s="3" t="inlineStr">
        <is>
          <t>roof-top</t>
        </is>
      </c>
      <c r="R2025">
        <f>INDEX(parameters!$C$196:$EJ$198,MATCH('PV (extension)'!Q2025,parameters!$B$196:$B$198,0),MATCH('PV (extension)'!B2000,parameters!$C$195:$EJ$195,0))</f>
        <v>1685.4049464985826</v>
      </c>
      <c r="S2025" t="n">
        <v>93</v>
      </c>
      <c r="T2025" t="n">
        <v>30</v>
      </c>
      <c r="U2025">
        <f>T2025*S2025*R2025</f>
        <v>4702279.8007310452</v>
      </c>
      <c r="V2025">
        <f>1/U2025</f>
        <v>2.1266280238035472E-7</v>
      </c>
    </row>
    <row r="2026" s="29">
      <c r="A2026" t="inlineStr">
        <is>
          <t>photovoltaic facade installation, 3kWp, multi-Si, laminated, integrated, at building</t>
        </is>
      </c>
      <c r="B2026" s="30">
        <f>P2026*V2026</f>
        <v>3.0857879597601625E-8</v>
      </c>
      <c r="C2026" t="inlineStr">
        <is>
          <t>APAC</t>
        </is>
      </c>
      <c r="D2026" t="inlineStr">
        <is>
          <t>unit</t>
        </is>
      </c>
      <c r="F2026" t="inlineStr">
        <is>
          <t>technosphere</t>
        </is>
      </c>
      <c r="G2026" t="n">
        <v>2</v>
      </c>
      <c r="H2026" t="n">
        <v>-17.5612990452514</v>
      </c>
      <c r="I2026" t="n">
        <v>0.09798894162072011</v>
      </c>
      <c r="J2026" t="inlineStr">
        <is>
          <t>(2,2,1,1,1,3); Calculation with average annual yield and share of technologies. Lifetime: 30a.</t>
        </is>
      </c>
      <c r="L2026" t="inlineStr">
        <is>
          <t>photovoltaic facade installation, 3kWp, multi-Si, laminated, integrated, at building</t>
        </is>
      </c>
      <c r="N2026" t="inlineStr">
        <is>
          <t>all</t>
        </is>
      </c>
      <c r="O2026" t="n">
        <v>1</v>
      </c>
      <c r="P2026" s="30">
        <f>INDEX(parameters!$D$41:$AG$178,MATCH('PV (extension)'!B2000,parameters!$C$41:$C$178,0),MATCH('PV (extension)'!A2026,parameters!$D$5:$AG$5,0))/O2026</f>
        <v>3.2864644265829519E-3</v>
      </c>
      <c r="Q2026" t="inlineStr">
        <is>
          <t>façade</t>
        </is>
      </c>
      <c r="R2026">
        <f>INDEX(parameters!$C$196:$EJ$198,MATCH('PV (extension)'!Q2026,parameters!$B$196:$B$198,0),MATCH('PV (extension)'!B2000,parameters!$C$195:$EJ$195,0))</f>
        <v>1183.3694305202814</v>
      </c>
      <c r="S2026" t="n">
        <v>3</v>
      </c>
      <c r="T2026" t="n">
        <v>30</v>
      </c>
      <c r="U2026">
        <f>T2026*S2026*R2026</f>
        <v>106503.24874682532</v>
      </c>
      <c r="V2026">
        <f>1/U2026</f>
        <v>9.3893849414599039E-6</v>
      </c>
    </row>
    <row r="2027" s="29">
      <c r="A2027" t="inlineStr">
        <is>
          <t>photovoltaic facade installation, 3kWp, multi-Si, panel, mounted, at building</t>
        </is>
      </c>
      <c r="B2027" s="30">
        <f>P2027*V2027</f>
        <v>3.0263412797135193E-8</v>
      </c>
      <c r="C2027" t="inlineStr">
        <is>
          <t>APAC</t>
        </is>
      </c>
      <c r="D2027" t="inlineStr">
        <is>
          <t>unit</t>
        </is>
      </c>
      <c r="F2027" t="inlineStr">
        <is>
          <t>technosphere</t>
        </is>
      </c>
      <c r="G2027" t="n">
        <v>2</v>
      </c>
      <c r="H2027" t="n">
        <v>-17.5612990452514</v>
      </c>
      <c r="I2027" t="n">
        <v>0.09798894162072011</v>
      </c>
      <c r="J2027" t="inlineStr">
        <is>
          <t>(2,2,1,1,1,3); Calculation with average annual yield and share of technologies. Lifetime: 30a.</t>
        </is>
      </c>
      <c r="L2027" t="inlineStr">
        <is>
          <t>photovoltaic facade installation, 3kWp, multi-Si, panel, mounted, at building</t>
        </is>
      </c>
      <c r="N2027" t="inlineStr">
        <is>
          <t>all</t>
        </is>
      </c>
      <c r="O2027" t="n">
        <v>1</v>
      </c>
      <c r="P2027" s="30">
        <f>INDEX(parameters!$D$41:$AG$178,MATCH('PV (extension)'!B2000,parameters!$C$41:$C$178,0),MATCH('PV (extension)'!A2027,parameters!$D$5:$AG$5,0))/O2027</f>
        <v>3.2231517810611459E-3</v>
      </c>
      <c r="Q2027" t="inlineStr">
        <is>
          <t>façade</t>
        </is>
      </c>
      <c r="R2027">
        <f>INDEX(parameters!$C$196:$EJ$198,MATCH('PV (extension)'!Q2027,parameters!$B$196:$B$198,0),MATCH('PV (extension)'!B2000,parameters!$C$195:$EJ$195,0))</f>
        <v>1183.3694305202814</v>
      </c>
      <c r="S2027" t="n">
        <v>3</v>
      </c>
      <c r="T2027" t="n">
        <v>30</v>
      </c>
      <c r="U2027">
        <f>T2027*S2027*R2027</f>
        <v>106503.24874682532</v>
      </c>
      <c r="V2027">
        <f>1/U2027</f>
        <v>9.3893849414599039E-6</v>
      </c>
    </row>
    <row r="2028" s="29">
      <c r="A2028" t="inlineStr">
        <is>
          <t>photovoltaic facade installation, 3kWp, single-Si, laminated, integrated, at building</t>
        </is>
      </c>
      <c r="B2028" s="30">
        <f>P2028*V2028</f>
        <v>1.6267929653501421E-8</v>
      </c>
      <c r="C2028" t="inlineStr">
        <is>
          <t>APAC</t>
        </is>
      </c>
      <c r="D2028" t="inlineStr">
        <is>
          <t>unit</t>
        </is>
      </c>
      <c r="F2028" t="inlineStr">
        <is>
          <t>technosphere</t>
        </is>
      </c>
      <c r="G2028" t="n">
        <v>2</v>
      </c>
      <c r="H2028" t="n">
        <v>-18.19689739735082</v>
      </c>
      <c r="I2028" t="n">
        <v>0.09798894162072011</v>
      </c>
      <c r="J2028" t="inlineStr">
        <is>
          <t>(2,2,1,1,1,3); Calculation with average annual yield and share of technologies. Lifetime: 30a.</t>
        </is>
      </c>
      <c r="L2028" t="inlineStr">
        <is>
          <t>photovoltaic facade installation, 3kWp, single-Si, laminated, integrated, at building</t>
        </is>
      </c>
      <c r="N2028" t="inlineStr">
        <is>
          <t>all</t>
        </is>
      </c>
      <c r="O2028" t="n">
        <v>1</v>
      </c>
      <c r="P2028" s="30">
        <f>INDEX(parameters!$D$41:$AG$178,MATCH('PV (extension)'!B2000,parameters!$C$41:$C$178,0),MATCH('PV (extension)'!A2028,parameters!$D$5:$AG$5,0))/O2028</f>
        <v>1.7325873584827175E-3</v>
      </c>
      <c r="Q2028" t="inlineStr">
        <is>
          <t>façade</t>
        </is>
      </c>
      <c r="R2028">
        <f>INDEX(parameters!$C$196:$EJ$198,MATCH('PV (extension)'!Q2028,parameters!$B$196:$B$198,0),MATCH('PV (extension)'!B2000,parameters!$C$195:$EJ$195,0))</f>
        <v>1183.3694305202814</v>
      </c>
      <c r="S2028" t="n">
        <v>3</v>
      </c>
      <c r="T2028" t="n">
        <v>30</v>
      </c>
      <c r="U2028">
        <f>T2028*S2028*R2028</f>
        <v>106503.24874682532</v>
      </c>
      <c r="V2028">
        <f>1/U2028</f>
        <v>9.3893849414599039E-6</v>
      </c>
    </row>
    <row r="2029" s="29">
      <c r="A2029" t="inlineStr">
        <is>
          <t>photovoltaic facade installation, 3kWp, single-Si, panel, mounted, at building</t>
        </is>
      </c>
      <c r="B2029" s="30">
        <f>P2029*V2029</f>
        <v>1.6253853846249231E-8</v>
      </c>
      <c r="C2029" t="inlineStr">
        <is>
          <t>APAC</t>
        </is>
      </c>
      <c r="D2029" t="inlineStr">
        <is>
          <t>unit</t>
        </is>
      </c>
      <c r="F2029" t="inlineStr">
        <is>
          <t>technosphere</t>
        </is>
      </c>
      <c r="G2029" t="n">
        <v>2</v>
      </c>
      <c r="H2029" t="n">
        <v>-18.19689739735082</v>
      </c>
      <c r="I2029" t="n">
        <v>0.09798894162072011</v>
      </c>
      <c r="J2029" t="inlineStr">
        <is>
          <t>(2,2,1,1,1,3); Calculation with average annual yield and share of technologies. Lifetime: 30a.</t>
        </is>
      </c>
      <c r="L2029" t="inlineStr">
        <is>
          <t>photovoltaic facade installation, 3kWp, single-Si, panel, mounted, at building</t>
        </is>
      </c>
      <c r="N2029" t="inlineStr">
        <is>
          <t>all</t>
        </is>
      </c>
      <c r="O2029" t="n">
        <v>1</v>
      </c>
      <c r="P2029" s="30">
        <f>INDEX(parameters!$D$41:$AG$178,MATCH('PV (extension)'!B2000,parameters!$C$41:$C$178,0),MATCH('PV (extension)'!A2029,parameters!$D$5:$AG$5,0))/O2029</f>
        <v>1.7310882392816251E-3</v>
      </c>
      <c r="Q2029" t="inlineStr">
        <is>
          <t>façade</t>
        </is>
      </c>
      <c r="R2029">
        <f>INDEX(parameters!$C$196:$EJ$198,MATCH('PV (extension)'!Q2029,parameters!$B$196:$B$198,0),MATCH('PV (extension)'!B2000,parameters!$C$195:$EJ$195,0))</f>
        <v>1183.3694305202814</v>
      </c>
      <c r="S2029" t="n">
        <v>3</v>
      </c>
      <c r="T2029" t="n">
        <v>30</v>
      </c>
      <c r="U2029">
        <f>T2029*S2029*R2029</f>
        <v>106503.24874682532</v>
      </c>
      <c r="V2029">
        <f>1/U2029</f>
        <v>9.3893849414599039E-6</v>
      </c>
    </row>
    <row r="2030" ht="16" customHeight="1" s="29">
      <c r="A2030" t="inlineStr">
        <is>
          <t>photovoltaic flat-roof installation, 3kWp, multi-Si, on roof</t>
        </is>
      </c>
      <c r="B2030" s="30">
        <f>P2030*V2030</f>
        <v>3.3374814580678091E-7</v>
      </c>
      <c r="C2030" t="inlineStr">
        <is>
          <t>APAC</t>
        </is>
      </c>
      <c r="D2030" t="inlineStr">
        <is>
          <t>unit</t>
        </is>
      </c>
      <c r="F2030" t="inlineStr">
        <is>
          <t>technosphere</t>
        </is>
      </c>
      <c r="G2030" t="n">
        <v>2</v>
      </c>
      <c r="H2030" t="n">
        <v>-15.20991773919472</v>
      </c>
      <c r="I2030" t="n">
        <v>0.09798894162072011</v>
      </c>
      <c r="J2030" t="inlineStr">
        <is>
          <t>(2,2,1,1,1,3); Calculation with average annual yield and share of technologies. Lifetime: 30a.</t>
        </is>
      </c>
      <c r="L2030" t="inlineStr">
        <is>
          <t>photovoltaic flat-roof installation, 3kWp, multi-Si, on roof</t>
        </is>
      </c>
      <c r="N2030" t="inlineStr">
        <is>
          <t>all</t>
        </is>
      </c>
      <c r="O2030" t="n">
        <v>1</v>
      </c>
      <c r="P2030" s="30">
        <f>INDEX(parameters!$D$41:$AG$178,MATCH('PV (extension)'!B2000,parameters!$C$41:$C$178,0),MATCH('PV (extension)'!A2030,parameters!$D$5:$AG$5,0))/O2030</f>
        <v>5.0625069824473082E-2</v>
      </c>
      <c r="Q2030" s="3" t="inlineStr">
        <is>
          <t>roof-top</t>
        </is>
      </c>
      <c r="R2030">
        <f>INDEX(parameters!$C$196:$EJ$198,MATCH('PV (extension)'!Q2030,parameters!$B$196:$B$198,0),MATCH('PV (extension)'!B2000,parameters!$C$195:$EJ$195,0))</f>
        <v>1685.4049464985826</v>
      </c>
      <c r="S2030" t="n">
        <v>3</v>
      </c>
      <c r="T2030" t="n">
        <v>30</v>
      </c>
      <c r="U2030">
        <f>T2030*S2030*R2030</f>
        <v>151686.44518487243</v>
      </c>
      <c r="V2030">
        <f>1/U2030</f>
        <v>6.5925468737909959E-6</v>
      </c>
    </row>
    <row r="2031" ht="16" customHeight="1" s="29">
      <c r="A2031" t="inlineStr">
        <is>
          <t>photovoltaic flat-roof installation, 3kWp, single-Si, on roof</t>
        </is>
      </c>
      <c r="B2031" s="30">
        <f>P2031*V2031</f>
        <v>1.7421169757158827E-7</v>
      </c>
      <c r="C2031" t="inlineStr">
        <is>
          <t>APAC</t>
        </is>
      </c>
      <c r="D2031" t="inlineStr">
        <is>
          <t>unit</t>
        </is>
      </c>
      <c r="F2031" t="inlineStr">
        <is>
          <t>technosphere</t>
        </is>
      </c>
      <c r="G2031" t="n">
        <v>2</v>
      </c>
      <c r="H2031" t="n">
        <v>-15.84555259734934</v>
      </c>
      <c r="I2031" t="n">
        <v>0.09798894162072011</v>
      </c>
      <c r="J2031" t="inlineStr">
        <is>
          <t>(2,2,1,1,1,3); Calculation with average annual yield and share of technologies. Lifetime: 30a.</t>
        </is>
      </c>
      <c r="L2031" t="inlineStr">
        <is>
          <t>photovoltaic flat-roof installation, 3kWp, single-Si, on roof</t>
        </is>
      </c>
      <c r="N2031" t="inlineStr">
        <is>
          <t>all</t>
        </is>
      </c>
      <c r="O2031" t="n">
        <v>1</v>
      </c>
      <c r="P2031" s="30">
        <f>INDEX(parameters!$D$41:$AG$178,MATCH('PV (extension)'!B2000,parameters!$C$41:$C$178,0),MATCH('PV (extension)'!A2031,parameters!$D$5:$AG$5,0))/O2031</f>
        <v>2.6425553114256296E-2</v>
      </c>
      <c r="Q2031" s="3" t="inlineStr">
        <is>
          <t>roof-top</t>
        </is>
      </c>
      <c r="R2031">
        <f>INDEX(parameters!$C$196:$EJ$198,MATCH('PV (extension)'!Q2031,parameters!$B$196:$B$198,0),MATCH('PV (extension)'!B2000,parameters!$C$195:$EJ$195,0))</f>
        <v>1685.4049464985826</v>
      </c>
      <c r="S2031" t="n">
        <v>3</v>
      </c>
      <c r="T2031" t="n">
        <v>30</v>
      </c>
      <c r="U2031">
        <f>T2031*S2031*R2031</f>
        <v>151686.44518487243</v>
      </c>
      <c r="V2031">
        <f>1/U2031</f>
        <v>6.5925468737909959E-6</v>
      </c>
    </row>
    <row r="2032" ht="16" customHeight="1" s="29">
      <c r="A2032" t="inlineStr">
        <is>
          <t>photovoltaic slanted-roof installation, 3kWp, CIS, panel, mounted, on roof</t>
        </is>
      </c>
      <c r="B2032" s="30">
        <f>P2032*V2032</f>
        <v>9.6359665976216549E-8</v>
      </c>
      <c r="C2032" t="inlineStr">
        <is>
          <t>CH</t>
        </is>
      </c>
      <c r="D2032" t="inlineStr">
        <is>
          <t>unit</t>
        </is>
      </c>
      <c r="F2032" t="inlineStr">
        <is>
          <t>technosphere</t>
        </is>
      </c>
      <c r="G2032" t="n">
        <v>2</v>
      </c>
      <c r="H2032" t="n">
        <v>-16.88405011147741</v>
      </c>
      <c r="I2032" t="n">
        <v>0.09798894162072011</v>
      </c>
      <c r="J2032" t="inlineStr">
        <is>
          <t>(2,2,1,1,1,3); Calculation with average annual yield and share of technologies. Lifetime: 30a.</t>
        </is>
      </c>
      <c r="L2032" t="inlineStr">
        <is>
          <t>photovoltaic slanted-roof installation, 3kWp, CIS, panel, mounted, on roof</t>
        </is>
      </c>
      <c r="N2032" t="inlineStr">
        <is>
          <t>all</t>
        </is>
      </c>
      <c r="O2032" t="n">
        <v>1</v>
      </c>
      <c r="P2032" s="30">
        <f>INDEX(parameters!$D$41:$AG$178,MATCH('PV (extension)'!B2000,parameters!$C$41:$C$178,0),MATCH('PV (extension)'!A2032,parameters!$D$5:$AG$5,0))/O2032</f>
        <v>1.4616455191133988E-2</v>
      </c>
      <c r="Q2032" s="3" t="inlineStr">
        <is>
          <t>roof-top</t>
        </is>
      </c>
      <c r="R2032">
        <f>INDEX(parameters!$C$196:$EJ$198,MATCH('PV (extension)'!Q2032,parameters!$B$196:$B$198,0),MATCH('PV (extension)'!B2000,parameters!$C$195:$EJ$195,0))</f>
        <v>1685.4049464985826</v>
      </c>
      <c r="S2032" t="n">
        <v>3</v>
      </c>
      <c r="T2032" t="n">
        <v>30</v>
      </c>
      <c r="U2032">
        <f>T2032*S2032*R2032</f>
        <v>151686.44518487243</v>
      </c>
      <c r="V2032">
        <f>1/U2032</f>
        <v>6.5925468737909959E-6</v>
      </c>
    </row>
    <row r="2033" ht="16" customHeight="1" s="29">
      <c r="A2033" t="inlineStr">
        <is>
          <t>photovoltaic slanted-roof installation, 3kWp, CdTe, laminated, integrated, on roof</t>
        </is>
      </c>
      <c r="B2033" s="30">
        <f>P2033*V2033</f>
        <v>2.6981310742204402E-9</v>
      </c>
      <c r="C2033" t="inlineStr">
        <is>
          <t>CH</t>
        </is>
      </c>
      <c r="D2033" t="inlineStr">
        <is>
          <t>unit</t>
        </is>
      </c>
      <c r="F2033" t="inlineStr">
        <is>
          <t>technosphere</t>
        </is>
      </c>
      <c r="G2033" t="n">
        <v>2</v>
      </c>
      <c r="H2033" t="n">
        <v>-19.50639655088546</v>
      </c>
      <c r="I2033" t="n">
        <v>0.09798894162072011</v>
      </c>
      <c r="J2033" t="inlineStr">
        <is>
          <t>(2,2,1,1,1,3); Calculation with average annual yield and share of technologies. Lifetime: 30a.</t>
        </is>
      </c>
      <c r="L2033" t="inlineStr">
        <is>
          <t>photovoltaic slanted-roof installation, 3kWp, CdTe, laminated, integrated, on roof</t>
        </is>
      </c>
      <c r="N2033" t="inlineStr">
        <is>
          <t>all</t>
        </is>
      </c>
      <c r="O2033" t="n">
        <v>1</v>
      </c>
      <c r="P2033" s="30">
        <f>INDEX(parameters!$D$41:$AG$178,MATCH('PV (extension)'!B2000,parameters!$C$41:$C$178,0),MATCH('PV (extension)'!A2033,parameters!$D$5:$AG$5,0))/O2033</f>
        <v>4.0926991129133978E-4</v>
      </c>
      <c r="Q2033" s="3" t="inlineStr">
        <is>
          <t>roof-top</t>
        </is>
      </c>
      <c r="R2033">
        <f>INDEX(parameters!$C$196:$EJ$198,MATCH('PV (extension)'!Q2033,parameters!$B$196:$B$198,0),MATCH('PV (extension)'!B2000,parameters!$C$195:$EJ$195,0))</f>
        <v>1685.4049464985826</v>
      </c>
      <c r="S2033" t="n">
        <v>3</v>
      </c>
      <c r="T2033" t="n">
        <v>30</v>
      </c>
      <c r="U2033">
        <f>T2033*S2033*R2033</f>
        <v>151686.44518487243</v>
      </c>
      <c r="V2033">
        <f>1/U2033</f>
        <v>6.5925468737909959E-6</v>
      </c>
    </row>
    <row r="2034" ht="16" customHeight="1" s="29">
      <c r="A2034" t="inlineStr">
        <is>
          <t>photovoltaic slanted-roof installation, 3kWp, multi-Si, laminated, integrated, on roof</t>
        </is>
      </c>
      <c r="B2034" s="30">
        <f>P2034*V2034</f>
        <v>1.6029755215593291E-8</v>
      </c>
      <c r="C2034" t="inlineStr">
        <is>
          <t>APAC</t>
        </is>
      </c>
      <c r="D2034" t="inlineStr">
        <is>
          <t>unit</t>
        </is>
      </c>
      <c r="F2034" t="inlineStr">
        <is>
          <t>technosphere</t>
        </is>
      </c>
      <c r="G2034" t="n">
        <v>2</v>
      </c>
      <c r="H2034" t="n">
        <v>-18.22076487875746</v>
      </c>
      <c r="I2034" t="n">
        <v>0.09798894162072011</v>
      </c>
      <c r="J2034" t="inlineStr">
        <is>
          <t>(2,2,1,1,1,3); Calculation with average annual yield and share of technologies. Lifetime: 30a.</t>
        </is>
      </c>
      <c r="L2034" t="inlineStr">
        <is>
          <t>photovoltaic slanted-roof installation, 3kWp, multi-Si, laminated, integrated, on roof</t>
        </is>
      </c>
      <c r="N2034" t="inlineStr">
        <is>
          <t>all</t>
        </is>
      </c>
      <c r="O2034" t="n">
        <v>1</v>
      </c>
      <c r="P2034" s="30">
        <f>INDEX(parameters!$D$41:$AG$178,MATCH('PV (extension)'!B2000,parameters!$C$41:$C$178,0),MATCH('PV (extension)'!A2034,parameters!$D$5:$AG$5,0))/O2034</f>
        <v>2.4314965858370148E-3</v>
      </c>
      <c r="Q2034" s="3" t="inlineStr">
        <is>
          <t>roof-top</t>
        </is>
      </c>
      <c r="R2034">
        <f>INDEX(parameters!$C$196:$EJ$198,MATCH('PV (extension)'!Q2034,parameters!$B$196:$B$198,0),MATCH('PV (extension)'!B2000,parameters!$C$195:$EJ$195,0))</f>
        <v>1685.4049464985826</v>
      </c>
      <c r="S2034" t="n">
        <v>3</v>
      </c>
      <c r="T2034" t="n">
        <v>30</v>
      </c>
      <c r="U2034">
        <f>T2034*S2034*R2034</f>
        <v>151686.44518487243</v>
      </c>
      <c r="V2034">
        <f>1/U2034</f>
        <v>6.5925468737909959E-6</v>
      </c>
    </row>
    <row r="2035" ht="16" customHeight="1" s="29">
      <c r="A2035" t="inlineStr">
        <is>
          <t>photovoltaic slanted-roof installation, 3kWp, multi-Si, panel, mounted, on roof</t>
        </is>
      </c>
      <c r="B2035" s="30">
        <f>P2035*V2035</f>
        <v>2.7437247265326475E-7</v>
      </c>
      <c r="C2035" t="inlineStr">
        <is>
          <t>APAC</t>
        </is>
      </c>
      <c r="D2035" t="inlineStr">
        <is>
          <t>unit</t>
        </is>
      </c>
      <c r="F2035" t="inlineStr">
        <is>
          <t>technosphere</t>
        </is>
      </c>
      <c r="G2035" t="n">
        <v>2</v>
      </c>
      <c r="H2035" t="n">
        <v>-15.40735416199742</v>
      </c>
      <c r="I2035" t="n">
        <v>0.09798894162072011</v>
      </c>
      <c r="J2035" t="inlineStr">
        <is>
          <t>(2,2,1,1,1,3); Calculation with average annual yield and share of technologies. Lifetime: 30a.</t>
        </is>
      </c>
      <c r="L2035" t="inlineStr">
        <is>
          <t>photovoltaic slanted-roof installation, 3kWp, multi-Si, panel, mounted, on roof</t>
        </is>
      </c>
      <c r="N2035" t="inlineStr">
        <is>
          <t>all</t>
        </is>
      </c>
      <c r="O2035" t="n">
        <v>1</v>
      </c>
      <c r="P2035" s="30">
        <f>INDEX(parameters!$D$41:$AG$178,MATCH('PV (extension)'!B2000,parameters!$C$41:$C$178,0),MATCH('PV (extension)'!A2035,parameters!$D$5:$AG$5,0))/O2035</f>
        <v>4.1618585033357351E-2</v>
      </c>
      <c r="Q2035" s="3" t="inlineStr">
        <is>
          <t>roof-top</t>
        </is>
      </c>
      <c r="R2035">
        <f>INDEX(parameters!$C$196:$EJ$198,MATCH('PV (extension)'!Q2035,parameters!$B$196:$B$198,0),MATCH('PV (extension)'!B2000,parameters!$C$195:$EJ$195,0))</f>
        <v>1685.4049464985826</v>
      </c>
      <c r="S2035" t="n">
        <v>3</v>
      </c>
      <c r="T2035" t="n">
        <v>30</v>
      </c>
      <c r="U2035">
        <f>T2035*S2035*R2035</f>
        <v>151686.44518487243</v>
      </c>
      <c r="V2035">
        <f>1/U2035</f>
        <v>6.5925468737909959E-6</v>
      </c>
    </row>
    <row r="2036" ht="16" customHeight="1" s="29">
      <c r="A2036" t="inlineStr">
        <is>
          <t>photovoltaic slanted-roof installation, 3kWp, single-Si, laminated, integrated, on roof</t>
        </is>
      </c>
      <c r="B2036" s="30">
        <f>P2036*V2036</f>
        <v>8.471666201195793E-9</v>
      </c>
      <c r="C2036" t="inlineStr">
        <is>
          <t>APAC</t>
        </is>
      </c>
      <c r="D2036" t="inlineStr">
        <is>
          <t>unit</t>
        </is>
      </c>
      <c r="F2036" t="inlineStr">
        <is>
          <t>technosphere</t>
        </is>
      </c>
      <c r="G2036" t="n">
        <v>2</v>
      </c>
      <c r="H2036" t="n">
        <v>-18.85636797425012</v>
      </c>
      <c r="I2036" t="n">
        <v>0.09798894162072011</v>
      </c>
      <c r="J2036" t="inlineStr">
        <is>
          <t>(2,2,1,1,1,3); Calculation with average annual yield and share of technologies. Lifetime: 30a.</t>
        </is>
      </c>
      <c r="L2036" t="inlineStr">
        <is>
          <t>photovoltaic slanted-roof installation, 3kWp, single-Si, laminated, integrated, on roof</t>
        </is>
      </c>
      <c r="N2036" t="inlineStr">
        <is>
          <t>all</t>
        </is>
      </c>
      <c r="O2036" t="n">
        <v>1</v>
      </c>
      <c r="P2036" s="30">
        <f>INDEX(parameters!$D$41:$AG$178,MATCH('PV (extension)'!B2000,parameters!$C$41:$C$178,0),MATCH('PV (extension)'!A2036,parameters!$D$5:$AG$5,0))/O2036</f>
        <v>1.2850369308522222E-3</v>
      </c>
      <c r="Q2036" s="3" t="inlineStr">
        <is>
          <t>roof-top</t>
        </is>
      </c>
      <c r="R2036">
        <f>INDEX(parameters!$C$196:$EJ$198,MATCH('PV (extension)'!Q2036,parameters!$B$196:$B$198,0),MATCH('PV (extension)'!B2000,parameters!$C$195:$EJ$195,0))</f>
        <v>1685.4049464985826</v>
      </c>
      <c r="S2036" t="n">
        <v>3</v>
      </c>
      <c r="T2036" t="n">
        <v>30</v>
      </c>
      <c r="U2036">
        <f>T2036*S2036*R2036</f>
        <v>151686.44518487243</v>
      </c>
      <c r="V2036">
        <f>1/U2036</f>
        <v>6.5925468737909959E-6</v>
      </c>
    </row>
    <row r="2037" ht="16" customHeight="1" s="29">
      <c r="A2037" t="inlineStr">
        <is>
          <t>photovoltaic slanted-roof installation, 3kWp, single-Si, panel, mounted, on roof</t>
        </is>
      </c>
      <c r="B2037" s="30">
        <f>P2037*V2037</f>
        <v>1.4338895003230376E-7</v>
      </c>
      <c r="C2037" t="inlineStr">
        <is>
          <t>APAC</t>
        </is>
      </c>
      <c r="D2037" t="inlineStr">
        <is>
          <t>unit</t>
        </is>
      </c>
      <c r="F2037" t="inlineStr">
        <is>
          <t>technosphere</t>
        </is>
      </c>
      <c r="G2037" t="n">
        <v>2</v>
      </c>
      <c r="H2037" t="n">
        <v>-16.04298817847151</v>
      </c>
      <c r="I2037" t="n">
        <v>0.09798894162072011</v>
      </c>
      <c r="J2037" t="inlineStr">
        <is>
          <t>(2,2,1,1,1,3); Calculation with average annual yield and share of technologies. Lifetime: 30a.</t>
        </is>
      </c>
      <c r="L2037" t="inlineStr">
        <is>
          <t>photovoltaic slanted-roof installation, 3kWp, single-Si, panel, mounted, on roof</t>
        </is>
      </c>
      <c r="N2037" t="inlineStr">
        <is>
          <t>all</t>
        </is>
      </c>
      <c r="O2037" t="n">
        <v>1</v>
      </c>
      <c r="P2037" s="30">
        <f>INDEX(parameters!$D$41:$AG$178,MATCH('PV (extension)'!B2000,parameters!$C$41:$C$178,0),MATCH('PV (extension)'!A2037,parameters!$D$5:$AG$5,0))/O2037</f>
        <v>2.1750160109191456E-2</v>
      </c>
      <c r="Q2037" s="3" t="inlineStr">
        <is>
          <t>roof-top</t>
        </is>
      </c>
      <c r="R2037">
        <f>INDEX(parameters!$C$196:$EJ$198,MATCH('PV (extension)'!Q2037,parameters!$B$196:$B$198,0),MATCH('PV (extension)'!B2000,parameters!$C$195:$EJ$195,0))</f>
        <v>1685.4049464985826</v>
      </c>
      <c r="S2037" t="n">
        <v>3</v>
      </c>
      <c r="T2037" t="n">
        <v>30</v>
      </c>
      <c r="U2037">
        <f>T2037*S2037*R2037</f>
        <v>151686.44518487243</v>
      </c>
      <c r="V2037">
        <f>1/U2037</f>
        <v>6.5925468737909959E-6</v>
      </c>
    </row>
    <row r="2038" s="29">
      <c r="A2038" t="inlineStr">
        <is>
          <t>market for tap water</t>
        </is>
      </c>
      <c r="B2038" t="n">
        <v>0.0020721</v>
      </c>
      <c r="C2038" t="inlineStr">
        <is>
          <t>Europe without Switzerland</t>
        </is>
      </c>
      <c r="D2038" t="inlineStr">
        <is>
          <t>kilogram</t>
        </is>
      </c>
      <c r="F2038" t="inlineStr">
        <is>
          <t>technosphere</t>
        </is>
      </c>
      <c r="G2038" t="n">
        <v>2</v>
      </c>
      <c r="H2038" t="n">
        <v>-6.179192693201237</v>
      </c>
      <c r="I2038" t="n">
        <v>0.04340984597628009</v>
      </c>
      <c r="J2038" t="inlineStr">
        <is>
          <t>(2,2,1,1,1,3); Estimation 20l/m2 panel</t>
        </is>
      </c>
      <c r="L2038" t="inlineStr">
        <is>
          <t>tap water</t>
        </is>
      </c>
    </row>
    <row r="2039" s="29">
      <c r="A2039" t="inlineStr">
        <is>
          <t>treatment of wastewater, from residence, capacity 1.1E10l/year</t>
        </is>
      </c>
      <c r="B2039" t="n">
        <v>-1.8649e-06</v>
      </c>
      <c r="C2039" t="inlineStr">
        <is>
          <t>CH</t>
        </is>
      </c>
      <c r="D2039" t="inlineStr">
        <is>
          <t>cubic meter</t>
        </is>
      </c>
      <c r="F2039" t="inlineStr">
        <is>
          <t>technosphere</t>
        </is>
      </c>
      <c r="G2039" t="n">
        <v>2</v>
      </c>
      <c r="H2039" t="n">
        <v>-13.19230312560901</v>
      </c>
      <c r="I2039" t="n">
        <v>0.04340984597628009</v>
      </c>
      <c r="J2039" t="inlineStr">
        <is>
          <t>(2,2,1,1,1,3); Estimation 20l/m2 panel</t>
        </is>
      </c>
      <c r="K2039" t="b">
        <v>1</v>
      </c>
      <c r="L2039" t="inlineStr">
        <is>
          <t>wastewater, from residence</t>
        </is>
      </c>
    </row>
    <row r="2040" s="29"/>
    <row r="2041" customFormat="1" s="28">
      <c r="A2041" s="28" t="inlineStr">
        <is>
          <t>Activity</t>
        </is>
      </c>
      <c r="B2041" s="28" t="inlineStr">
        <is>
          <t>electricity production, photovoltaic, residential</t>
        </is>
      </c>
    </row>
    <row r="2042">
      <c r="A2042" t="inlineStr">
        <is>
          <t>comment</t>
        </is>
      </c>
      <c r="B204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")&amp;HLOOKUP(B2043,parameters!$C$195:$EJ$198,2,0)&amp;" kWh/kWp.
Annual output, Facade: "&amp;HLOOKUP(B2043,parameters!$C$195:$EJ$198,3,0)&amp;" kWh/kWp.
Annual output, Open-ground: "&amp;HLOOKUP(B2043,parameters!$C$195:$EJ$198,4,0)&amp;_xlfn._LONGTEXT("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")&amp;VLOOKUP(B2043,'extension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1682.02115466082 kWh/kWp.
Annual output, Facade: 1180.99357667675 kWh/kWp.
Annual output, Open-ground: 1789.38420708598 kWh/kWp.
Amount of solar energy transformed to electricity. Waste heat emission due to losses of electricity in the system.
Technology:  Electricity production with grid-connected photovoltaic power plants.
Time period:  Time of publications
Production volume: 0.635 GWh in 2025.
Sampling:  Statistical data and model calculations
Extrapolations:  Use of PV technology data investigated for other countries (Switzerland). Correction of average yield with Swiss data.
Uncertainty:  None
Author: Romain Sacchi, PSI, romain.sacchi@psi.ch</v>
      </c>
    </row>
    <row r="2043" s="29">
      <c r="A2043" t="inlineStr">
        <is>
          <t>location</t>
        </is>
      </c>
      <c r="B2043" t="inlineStr">
        <is>
          <t>IR</t>
        </is>
      </c>
    </row>
    <row r="2044" s="29">
      <c r="A2044" t="inlineStr">
        <is>
          <t>production amount</t>
        </is>
      </c>
      <c r="B2044" t="n">
        <v>1</v>
      </c>
    </row>
    <row r="2045" s="29">
      <c r="A2045" t="inlineStr">
        <is>
          <t>reference product</t>
        </is>
      </c>
      <c r="B2045" t="inlineStr">
        <is>
          <t>electricity, low voltage</t>
        </is>
      </c>
    </row>
    <row r="2046" s="29">
      <c r="A2046" t="inlineStr">
        <is>
          <t>source</t>
        </is>
      </c>
      <c r="B20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47" s="29">
      <c r="A2047" t="inlineStr">
        <is>
          <t>type</t>
        </is>
      </c>
      <c r="B2047" t="inlineStr">
        <is>
          <t>process</t>
        </is>
      </c>
    </row>
    <row r="2048" s="29">
      <c r="A2048" t="inlineStr">
        <is>
          <t>unit</t>
        </is>
      </c>
      <c r="B2048" t="inlineStr">
        <is>
          <t>kilowatt hour</t>
        </is>
      </c>
    </row>
    <row r="2049" s="29">
      <c r="A2049" t="inlineStr">
        <is>
          <t>Exchanges</t>
        </is>
      </c>
    </row>
    <row r="2050" customFormat="1" s="28">
      <c r="A2050" s="28" t="inlineStr">
        <is>
          <t>name</t>
        </is>
      </c>
      <c r="B2050" s="28" t="inlineStr">
        <is>
          <t>amount</t>
        </is>
      </c>
      <c r="C2050" s="28" t="inlineStr">
        <is>
          <t>location</t>
        </is>
      </c>
      <c r="D2050" s="28" t="inlineStr">
        <is>
          <t>unit</t>
        </is>
      </c>
      <c r="E2050" s="28" t="inlineStr">
        <is>
          <t>categories</t>
        </is>
      </c>
      <c r="F2050" s="28" t="inlineStr">
        <is>
          <t>type</t>
        </is>
      </c>
      <c r="G2050" s="28" t="inlineStr">
        <is>
          <t>uncertainty type</t>
        </is>
      </c>
      <c r="H2050" s="28" t="inlineStr">
        <is>
          <t>reference product</t>
        </is>
      </c>
      <c r="I2050" s="28" t="inlineStr">
        <is>
          <t>comment</t>
        </is>
      </c>
      <c r="J2050" s="28" t="inlineStr">
        <is>
          <t>production volume</t>
        </is>
      </c>
      <c r="K2050" s="28" t="inlineStr">
        <is>
          <t>scope</t>
        </is>
      </c>
      <c r="L2050" s="28" t="inlineStr">
        <is>
          <t>scope share</t>
        </is>
      </c>
      <c r="M2050" s="28" t="inlineStr">
        <is>
          <t>tech share</t>
        </is>
      </c>
      <c r="N2050" s="28" t="inlineStr">
        <is>
          <t>installation</t>
        </is>
      </c>
      <c r="O2050" s="28" t="inlineStr">
        <is>
          <t>productivity</t>
        </is>
      </c>
      <c r="P2050" s="28" t="inlineStr">
        <is>
          <t>kWp</t>
        </is>
      </c>
      <c r="Q2050" s="28" t="inlineStr">
        <is>
          <t>lifetime</t>
        </is>
      </c>
      <c r="R2050" s="28" t="inlineStr">
        <is>
          <t>lifetime production</t>
        </is>
      </c>
      <c r="S2050" s="28" t="inlineStr">
        <is>
          <t>inverted lifetime production</t>
        </is>
      </c>
    </row>
    <row r="2051" s="29">
      <c r="A2051" t="inlineStr">
        <is>
          <t>Energy, solar, converted</t>
        </is>
      </c>
      <c r="B2051" t="n">
        <v>3.8503</v>
      </c>
      <c r="D2051" t="inlineStr">
        <is>
          <t>megajoule</t>
        </is>
      </c>
      <c r="E2051" t="inlineStr">
        <is>
          <t>natural resource::in air</t>
        </is>
      </c>
      <c r="F2051" t="inlineStr">
        <is>
          <t>biosphere</t>
        </is>
      </c>
      <c r="G2051" t="n">
        <v>0</v>
      </c>
      <c r="I2051" t="inlineStr">
        <is>
          <t>(2,2,1,1,1,3); Energy loss in the system</t>
        </is>
      </c>
    </row>
    <row r="2052" s="29">
      <c r="A2052" t="inlineStr">
        <is>
          <t>Heat, waste</t>
        </is>
      </c>
      <c r="B2052" t="n">
        <v>0.25027</v>
      </c>
      <c r="D2052" t="inlineStr">
        <is>
          <t>megajoule</t>
        </is>
      </c>
      <c r="E2052" t="inlineStr">
        <is>
          <t>air</t>
        </is>
      </c>
      <c r="F2052" t="inlineStr">
        <is>
          <t>biosphere</t>
        </is>
      </c>
      <c r="G2052" t="n">
        <v>0</v>
      </c>
      <c r="I2052" t="inlineStr">
        <is>
          <t>(1,na,na,na,na,na); Calculation with average annual output and share of technologies; Average degradation of 10.5% included</t>
        </is>
      </c>
    </row>
    <row r="2053" s="29">
      <c r="A2053" t="inlineStr">
        <is>
          <t>electricity production, photovoltaic, residential</t>
        </is>
      </c>
      <c r="B2053" t="n">
        <v>1</v>
      </c>
      <c r="C2053" t="inlineStr">
        <is>
          <t>IR</t>
        </is>
      </c>
      <c r="D2053" t="inlineStr">
        <is>
          <t>kilowatt hour</t>
        </is>
      </c>
      <c r="E2053" t="inlineStr">
        <is>
          <t>photovoltaic::power plants</t>
        </is>
      </c>
      <c r="F2053" t="inlineStr">
        <is>
          <t>production</t>
        </is>
      </c>
      <c r="G2053" t="n">
        <v>0</v>
      </c>
      <c r="H2053" t="inlineStr">
        <is>
          <t>electricity, low voltage</t>
        </is>
      </c>
      <c r="J2053">
        <f>VLOOKUP(C2053,'extension - production vol'!$B$6:$D$235,3,0)</f>
        <v>0.63500000000000001</v>
      </c>
    </row>
    <row r="2054" ht="16" customHeight="1" s="29">
      <c r="A2054" t="inlineStr">
        <is>
          <t>photovoltaic slanted-roof installation, 3 kWp, CIS, laminated, integrated, on roof</t>
        </is>
      </c>
      <c r="B2054" s="30">
        <f>M2054*S2054</f>
        <v>3.3820575285672994E-8</v>
      </c>
      <c r="C2054" t="inlineStr">
        <is>
          <t>CH</t>
        </is>
      </c>
      <c r="D2054" t="inlineStr">
        <is>
          <t>unit</t>
        </is>
      </c>
      <c r="F2054" t="inlineStr">
        <is>
          <t>technosphere</t>
        </is>
      </c>
      <c r="G2054" t="n">
        <v>0</v>
      </c>
      <c r="H2054" t="inlineStr">
        <is>
          <t>photovoltaic slanted-roof installation, 3 kWp, CIS, laminated, integrated, on roof</t>
        </is>
      </c>
      <c r="I2054" t="inlineStr">
        <is>
          <t>(2,2,1,1,1,3); Calculation with average annual yield and share of technologies. Lifetime: 30a.</t>
        </is>
      </c>
      <c r="K2054" t="inlineStr">
        <is>
          <t>residential</t>
        </is>
      </c>
      <c r="L2054">
        <f>IF(K2054="residential",VLOOKUP(B2043,parameters!$C$41:$AG$178,18,0),IF(K2054="commercial",1-VLOOKUP(B2043,parameters!$C$41:$AG$178,18,0),1))</f>
        <v>0.17766751537682748</v>
      </c>
      <c r="M2054" s="30">
        <f>INDEX(parameters!$D$41:$AG$178,MATCH('PV (extension)'!B2043,parameters!$C$41:$C$178,0),MATCH('PV (extension)'!A2054,parameters!$D$5:$AG$5,0))/L2054</f>
        <v>5.119823078397083E-3</v>
      </c>
      <c r="N2054" s="3" t="inlineStr">
        <is>
          <t>roof-top</t>
        </is>
      </c>
      <c r="O2054">
        <f>INDEX(parameters!$C$196:$EJ$198,MATCH('PV (extension)'!N2054,parameters!$B$196:$B$198,0),MATCH('PV (extension)'!B2043,parameters!$C$195:$EJ$195,0))</f>
        <v>1682.0211546608211</v>
      </c>
      <c r="P2054" t="n">
        <v>3</v>
      </c>
      <c r="Q2054" t="n">
        <v>30</v>
      </c>
      <c r="R2054">
        <f>Q2054*P2054*O2054</f>
        <v>151381.9039194739</v>
      </c>
      <c r="S2054">
        <f>1/R2054</f>
        <v>6.6058093742296965E-6</v>
      </c>
    </row>
    <row r="2055" ht="16" customHeight="1" s="29">
      <c r="A2055" t="inlineStr">
        <is>
          <t>photovoltaic slanted-roof installation, 3 kWp, CdTe, panel, mounted, on roof</t>
        </is>
      </c>
      <c r="B2055" s="30">
        <f>M2055*S2055</f>
        <v>2.20588146175056E-7</v>
      </c>
      <c r="C2055" t="inlineStr">
        <is>
          <t>CH</t>
        </is>
      </c>
      <c r="D2055" t="inlineStr">
        <is>
          <t>unit</t>
        </is>
      </c>
      <c r="F2055" t="inlineStr">
        <is>
          <t>technosphere</t>
        </is>
      </c>
      <c r="G2055" t="n">
        <v>0</v>
      </c>
      <c r="H2055" t="inlineStr">
        <is>
          <t>photovoltaic slanted-roof installation, 3 kWp, CdTe, panel, mounted, on roof</t>
        </is>
      </c>
      <c r="I2055" t="inlineStr">
        <is>
          <t>(2,2,1,1,1,3); Calculation with average annual yield and share of technologies. Lifetime: 30a.</t>
        </is>
      </c>
      <c r="K2055" t="inlineStr">
        <is>
          <t>residential</t>
        </is>
      </c>
      <c r="L2055">
        <f>L2054</f>
        <v>0.17766751537682748</v>
      </c>
      <c r="M2055" s="30">
        <f>INDEX(parameters!$D$41:$AG$178,MATCH('PV (extension)'!B2043,parameters!$C$41:$C$178,0),MATCH('PV (extension)'!A2055,parameters!$D$5:$AG$5,0))/L2055</f>
        <v>3.3393053550047194E-2</v>
      </c>
      <c r="N2055" s="3" t="inlineStr">
        <is>
          <t>roof-top</t>
        </is>
      </c>
      <c r="O2055">
        <f>INDEX(parameters!$C$196:$EJ$198,MATCH('PV (extension)'!N2055,parameters!$B$196:$B$198,0),MATCH('PV (extension)'!B2043,parameters!$C$195:$EJ$195,0))</f>
        <v>1682.0211546608211</v>
      </c>
      <c r="P2055" t="n">
        <v>3</v>
      </c>
      <c r="Q2055" t="n">
        <v>30</v>
      </c>
      <c r="R2055">
        <f>Q2055*P2055*O2055</f>
        <v>151381.9039194739</v>
      </c>
      <c r="S2055">
        <f>1/R2055</f>
        <v>6.6058093742296965E-6</v>
      </c>
    </row>
    <row r="2056" ht="16" customHeight="1" s="29">
      <c r="A2056" t="inlineStr">
        <is>
          <t>photovoltaic slanted-roof installation, 3 kWp, micro-Si, laminated, integrated, on roof</t>
        </is>
      </c>
      <c r="B2056" s="30">
        <f>M2056*S2056</f>
        <v>3.4180104539756327E-9</v>
      </c>
      <c r="C2056" t="inlineStr">
        <is>
          <t>RER</t>
        </is>
      </c>
      <c r="D2056" t="inlineStr">
        <is>
          <t>unit</t>
        </is>
      </c>
      <c r="F2056" t="inlineStr">
        <is>
          <t>technosphere</t>
        </is>
      </c>
      <c r="G2056" t="n">
        <v>0</v>
      </c>
      <c r="H2056" t="inlineStr">
        <is>
          <t>photovoltaic slanted-roof installation, 3 kWp, micro-Si, laminated, integrated, on roof</t>
        </is>
      </c>
      <c r="I2056" t="inlineStr">
        <is>
          <t>(2,2,1,1,1,3); Calculation with average annual yield and share of technologies. Lifetime: 30a.</t>
        </is>
      </c>
      <c r="K2056" t="inlineStr">
        <is>
          <t>residential</t>
        </is>
      </c>
      <c r="L2056">
        <f>L2055</f>
        <v>0.17766751537682748</v>
      </c>
      <c r="M2056" s="30">
        <f>INDEX(parameters!$D$41:$AG$178,MATCH('PV (extension)'!B2043,parameters!$C$41:$C$178,0),MATCH('PV (extension)'!A2056,parameters!$D$5:$AG$5,0))/L2056</f>
        <v>5.1742493013949662E-4</v>
      </c>
      <c r="N2056" s="3" t="inlineStr">
        <is>
          <t>roof-top</t>
        </is>
      </c>
      <c r="O2056">
        <f>INDEX(parameters!$C$196:$EJ$198,MATCH('PV (extension)'!N2056,parameters!$B$196:$B$198,0),MATCH('PV (extension)'!B2043,parameters!$C$195:$EJ$195,0))</f>
        <v>1682.0211546608211</v>
      </c>
      <c r="P2056" t="n">
        <v>3</v>
      </c>
      <c r="Q2056" t="n">
        <v>30</v>
      </c>
      <c r="R2056">
        <f>Q2056*P2056*O2056</f>
        <v>151381.9039194739</v>
      </c>
      <c r="S2056">
        <f>1/R2056</f>
        <v>6.6058093742296965E-6</v>
      </c>
    </row>
    <row r="2057" ht="16" customHeight="1" s="29">
      <c r="A2057" t="inlineStr">
        <is>
          <t>photovoltaic slanted-roof installation, 3 kWp, micro-Si, panel, mounted, on roof</t>
        </is>
      </c>
      <c r="B2057" s="30">
        <f>M2057*S2057</f>
        <v>5.9421518434273222E-8</v>
      </c>
      <c r="C2057" t="inlineStr">
        <is>
          <t>RER</t>
        </is>
      </c>
      <c r="D2057" t="inlineStr">
        <is>
          <t>unit</t>
        </is>
      </c>
      <c r="F2057" t="inlineStr">
        <is>
          <t>technosphere</t>
        </is>
      </c>
      <c r="G2057" t="n">
        <v>0</v>
      </c>
      <c r="H2057" t="inlineStr">
        <is>
          <t>photovoltaic slanted-roof installation, 3 kWp, micro-Si, panel, mounted, on roof</t>
        </is>
      </c>
      <c r="I2057" t="inlineStr">
        <is>
          <t>(2,2,1,1,1,3); Calculation with average annual yield and share of technologies. Lifetime: 30a.</t>
        </is>
      </c>
      <c r="K2057" t="inlineStr">
        <is>
          <t>residential</t>
        </is>
      </c>
      <c r="L2057">
        <f>L2056</f>
        <v>0.17766751537682748</v>
      </c>
      <c r="M2057" s="30">
        <f>INDEX(parameters!$D$41:$AG$178,MATCH('PV (extension)'!B2043,parameters!$C$41:$C$178,0),MATCH('PV (extension)'!A2057,parameters!$D$5:$AG$5,0))/L2057</f>
        <v>8.9953425943663963E-3</v>
      </c>
      <c r="N2057" s="3" t="inlineStr">
        <is>
          <t>roof-top</t>
        </is>
      </c>
      <c r="O2057">
        <f>INDEX(parameters!$C$196:$EJ$198,MATCH('PV (extension)'!N2057,parameters!$B$196:$B$198,0),MATCH('PV (extension)'!B2043,parameters!$C$195:$EJ$195,0))</f>
        <v>1682.0211546608211</v>
      </c>
      <c r="P2057" t="n">
        <v>3</v>
      </c>
      <c r="Q2057" t="n">
        <v>30</v>
      </c>
      <c r="R2057">
        <f>Q2057*P2057*O2057</f>
        <v>151381.9039194739</v>
      </c>
      <c r="S2057">
        <f>1/R2057</f>
        <v>6.6058093742296965E-6</v>
      </c>
    </row>
    <row r="2058" s="29">
      <c r="A2058" t="inlineStr">
        <is>
          <t>photovoltaic facade installation, 3kWp, multi-Si, laminated, integrated, at building</t>
        </is>
      </c>
      <c r="B2058" s="30">
        <f>M2058*S2058</f>
        <v>1.7403270153479319E-7</v>
      </c>
      <c r="C2058" t="inlineStr">
        <is>
          <t>RER</t>
        </is>
      </c>
      <c r="D2058" t="inlineStr">
        <is>
          <t>unit</t>
        </is>
      </c>
      <c r="F2058" t="inlineStr">
        <is>
          <t>technosphere</t>
        </is>
      </c>
      <c r="G2058" t="n">
        <v>0</v>
      </c>
      <c r="H2058" t="inlineStr">
        <is>
          <t>photovoltaic facade installation, 3kWp, multi-Si, laminated, integrated, at building</t>
        </is>
      </c>
      <c r="I2058" t="inlineStr">
        <is>
          <t>(2,2,1,1,1,3); Calculation with average annual yield and share of technologies. Lifetime: 30a.</t>
        </is>
      </c>
      <c r="K2058" t="inlineStr">
        <is>
          <t>residential</t>
        </is>
      </c>
      <c r="L2058">
        <f>L2057</f>
        <v>0.17766751537682748</v>
      </c>
      <c r="M2058" s="30">
        <f>INDEX(parameters!$D$41:$AG$178,MATCH('PV (extension)'!B2043,parameters!$C$41:$C$178,0),MATCH('PV (extension)'!A2058,parameters!$D$5:$AG$5,0))/L2058</f>
        <v>1.8497835237986298E-2</v>
      </c>
      <c r="N2058" t="inlineStr">
        <is>
          <t>façade</t>
        </is>
      </c>
      <c r="O2058">
        <f>INDEX(parameters!$C$196:$EJ$198,MATCH('PV (extension)'!N2058,parameters!$B$196:$B$198,0),MATCH('PV (extension)'!B2043,parameters!$C$195:$EJ$195,0))</f>
        <v>1180.9935766767469</v>
      </c>
      <c r="P2058" t="n">
        <v>3</v>
      </c>
      <c r="Q2058" t="n">
        <v>30</v>
      </c>
      <c r="R2058">
        <f>Q2058*P2058*O2058</f>
        <v>106289.42190090723</v>
      </c>
      <c r="S2058">
        <f>1/R2058</f>
        <v>9.4082739572362337E-6</v>
      </c>
    </row>
    <row r="2059" s="29">
      <c r="A2059" t="inlineStr">
        <is>
          <t>photovoltaic facade installation, 3kWp, multi-Si, panel, mounted, at building</t>
        </is>
      </c>
      <c r="B2059" s="30">
        <f>M2059*S2059</f>
        <v>1.7068001934771386E-7</v>
      </c>
      <c r="C2059" t="inlineStr">
        <is>
          <t>RER</t>
        </is>
      </c>
      <c r="D2059" t="inlineStr">
        <is>
          <t>unit</t>
        </is>
      </c>
      <c r="F2059" t="inlineStr">
        <is>
          <t>technosphere</t>
        </is>
      </c>
      <c r="G2059" t="n">
        <v>0</v>
      </c>
      <c r="H2059" t="inlineStr">
        <is>
          <t>photovoltaic facade installation, 3kWp, multi-Si, panel, mounted, at building</t>
        </is>
      </c>
      <c r="I2059" t="inlineStr">
        <is>
          <t>(2,2,1,1,1,3); Calculation with average annual yield and share of technologies. Lifetime: 30a.</t>
        </is>
      </c>
      <c r="K2059" t="inlineStr">
        <is>
          <t>residential</t>
        </is>
      </c>
      <c r="L2059">
        <f>L2058</f>
        <v>0.17766751537682748</v>
      </c>
      <c r="M2059" s="30">
        <f>INDEX(parameters!$D$41:$AG$178,MATCH('PV (extension)'!B2043,parameters!$C$41:$C$178,0),MATCH('PV (extension)'!A2059,parameters!$D$5:$AG$5,0))/L2059</f>
        <v>1.8141480586504166E-2</v>
      </c>
      <c r="N2059" t="inlineStr">
        <is>
          <t>façade</t>
        </is>
      </c>
      <c r="O2059">
        <f>INDEX(parameters!$C$196:$EJ$198,MATCH('PV (extension)'!N2059,parameters!$B$196:$B$198,0),MATCH('PV (extension)'!B2043,parameters!$C$195:$EJ$195,0))</f>
        <v>1180.9935766767469</v>
      </c>
      <c r="P2059" t="n">
        <v>3</v>
      </c>
      <c r="Q2059" t="n">
        <v>30</v>
      </c>
      <c r="R2059">
        <f>Q2059*P2059*O2059</f>
        <v>106289.42190090723</v>
      </c>
      <c r="S2059">
        <f>1/R2059</f>
        <v>9.4082739572362337E-6</v>
      </c>
    </row>
    <row r="2060" s="29">
      <c r="A2060" t="inlineStr">
        <is>
          <t>photovoltaic facade installation, 3kWp, single-Si, laminated, integrated, at building</t>
        </is>
      </c>
      <c r="B2060" s="30">
        <f>M2060*S2060</f>
        <v>9.1748097500415104E-8</v>
      </c>
      <c r="C2060" t="inlineStr">
        <is>
          <t>RER</t>
        </is>
      </c>
      <c r="D2060" t="inlineStr">
        <is>
          <t>unit</t>
        </is>
      </c>
      <c r="F2060" t="inlineStr">
        <is>
          <t>technosphere</t>
        </is>
      </c>
      <c r="G2060" t="n">
        <v>0</v>
      </c>
      <c r="H2060" t="inlineStr">
        <is>
          <t>photovoltaic facade installation, 3kWp, single-Si, laminated, integrated, at building</t>
        </is>
      </c>
      <c r="I2060" t="inlineStr">
        <is>
          <t>(2,2,1,1,1,3); Calculation with average annual yield and share of technologies. Lifetime: 30a.</t>
        </is>
      </c>
      <c r="K2060" t="inlineStr">
        <is>
          <t>residential</t>
        </is>
      </c>
      <c r="L2060">
        <f>L2059</f>
        <v>0.17766751537682748</v>
      </c>
      <c r="M2060" s="30">
        <f>INDEX(parameters!$D$41:$AG$178,MATCH('PV (extension)'!B2043,parameters!$C$41:$C$178,0),MATCH('PV (extension)'!A2060,parameters!$D$5:$AG$5,0))/L2060</f>
        <v>9.7518522438271929E-3</v>
      </c>
      <c r="N2060" t="inlineStr">
        <is>
          <t>façade</t>
        </is>
      </c>
      <c r="O2060">
        <f>INDEX(parameters!$C$196:$EJ$198,MATCH('PV (extension)'!N2060,parameters!$B$196:$B$198,0),MATCH('PV (extension)'!B2043,parameters!$C$195:$EJ$195,0))</f>
        <v>1180.9935766767469</v>
      </c>
      <c r="P2060" t="n">
        <v>3</v>
      </c>
      <c r="Q2060" t="n">
        <v>30</v>
      </c>
      <c r="R2060">
        <f>Q2060*P2060*O2060</f>
        <v>106289.42190090723</v>
      </c>
      <c r="S2060">
        <f>1/R2060</f>
        <v>9.4082739572362337E-6</v>
      </c>
    </row>
    <row r="2061" s="29">
      <c r="A2061" t="inlineStr">
        <is>
          <t>photovoltaic facade installation, 3kWp, single-Si, panel, mounted, at building</t>
        </is>
      </c>
      <c r="B2061" s="30">
        <f>M2061*S2061</f>
        <v>9.166871256553539E-8</v>
      </c>
      <c r="C2061" t="inlineStr">
        <is>
          <t>RER</t>
        </is>
      </c>
      <c r="D2061" t="inlineStr">
        <is>
          <t>unit</t>
        </is>
      </c>
      <c r="F2061" t="inlineStr">
        <is>
          <t>technosphere</t>
        </is>
      </c>
      <c r="G2061" t="n">
        <v>0</v>
      </c>
      <c r="H2061" t="inlineStr">
        <is>
          <t>photovoltaic facade installation, 3kWp, single-Si, panel, mounted, at building</t>
        </is>
      </c>
      <c r="I2061" t="inlineStr">
        <is>
          <t>(2,2,1,1,1,3); Calculation with average annual yield and share of technologies. Lifetime: 30a.</t>
        </is>
      </c>
      <c r="K2061" t="inlineStr">
        <is>
          <t>residential</t>
        </is>
      </c>
      <c r="L2061">
        <f>L2060</f>
        <v>0.17766751537682748</v>
      </c>
      <c r="M2061" s="30">
        <f>INDEX(parameters!$D$41:$AG$178,MATCH('PV (extension)'!B2043,parameters!$C$41:$C$178,0),MATCH('PV (extension)'!A2061,parameters!$D$5:$AG$5,0))/L2061</f>
        <v>9.7434144649911868E-3</v>
      </c>
      <c r="N2061" t="inlineStr">
        <is>
          <t>façade</t>
        </is>
      </c>
      <c r="O2061">
        <f>INDEX(parameters!$C$196:$EJ$198,MATCH('PV (extension)'!N2061,parameters!$B$196:$B$198,0),MATCH('PV (extension)'!B2043,parameters!$C$195:$EJ$195,0))</f>
        <v>1180.9935766767469</v>
      </c>
      <c r="P2061" t="n">
        <v>3</v>
      </c>
      <c r="Q2061" t="n">
        <v>30</v>
      </c>
      <c r="R2061">
        <f>Q2061*P2061*O2061</f>
        <v>106289.42190090723</v>
      </c>
      <c r="S2061">
        <f>1/R2061</f>
        <v>9.4082739572362337E-6</v>
      </c>
    </row>
    <row r="2062" ht="16" customHeight="1" s="29">
      <c r="A2062" t="inlineStr">
        <is>
          <t>photovoltaic flat-roof installation, 3kWp, multi-Si, on roof</t>
        </is>
      </c>
      <c r="B2062" s="30">
        <f>M2062*S2062</f>
        <v>1.8822774670329763E-6</v>
      </c>
      <c r="C2062" t="inlineStr">
        <is>
          <t>RER</t>
        </is>
      </c>
      <c r="D2062" t="inlineStr">
        <is>
          <t>unit</t>
        </is>
      </c>
      <c r="F2062" t="inlineStr">
        <is>
          <t>technosphere</t>
        </is>
      </c>
      <c r="G2062" t="n">
        <v>0</v>
      </c>
      <c r="H2062" t="inlineStr">
        <is>
          <t>photovoltaic flat-roof installation, 3kWp, multi-Si, on roof</t>
        </is>
      </c>
      <c r="I2062" t="inlineStr">
        <is>
          <t>(2,2,1,1,1,3); Calculation with average annual yield and share of technologies. Lifetime: 30a.</t>
        </is>
      </c>
      <c r="K2062" t="inlineStr">
        <is>
          <t>residential</t>
        </is>
      </c>
      <c r="L2062">
        <f>L2061</f>
        <v>0.17766751537682748</v>
      </c>
      <c r="M2062" s="30">
        <f>INDEX(parameters!$D$41:$AG$178,MATCH('PV (extension)'!B2043,parameters!$C$41:$C$178,0),MATCH('PV (extension)'!A2062,parameters!$D$5:$AG$5,0))/L2062</f>
        <v>0.28494274666417674</v>
      </c>
      <c r="N2062" s="3" t="inlineStr">
        <is>
          <t>roof-top</t>
        </is>
      </c>
      <c r="O2062">
        <f>INDEX(parameters!$C$196:$EJ$198,MATCH('PV (extension)'!N2062,parameters!$B$196:$B$198,0),MATCH('PV (extension)'!B2043,parameters!$C$195:$EJ$195,0))</f>
        <v>1682.0211546608211</v>
      </c>
      <c r="P2062" t="n">
        <v>3</v>
      </c>
      <c r="Q2062" t="n">
        <v>30</v>
      </c>
      <c r="R2062">
        <f>Q2062*P2062*O2062</f>
        <v>151381.9039194739</v>
      </c>
      <c r="S2062">
        <f>1/R2062</f>
        <v>6.6058093742296965E-6</v>
      </c>
    </row>
    <row r="2063" ht="16" customHeight="1" s="29">
      <c r="A2063" t="inlineStr">
        <is>
          <t>photovoltaic flat-roof installation, 3kWp, single-Si, on roof</t>
        </is>
      </c>
      <c r="B2063" s="30">
        <f>M2063*S2063</f>
        <v>9.8252157188734168E-7</v>
      </c>
      <c r="C2063" t="inlineStr">
        <is>
          <t>RER</t>
        </is>
      </c>
      <c r="D2063" t="inlineStr">
        <is>
          <t>unit</t>
        </is>
      </c>
      <c r="F2063" t="inlineStr">
        <is>
          <t>technosphere</t>
        </is>
      </c>
      <c r="G2063" t="n">
        <v>0</v>
      </c>
      <c r="H2063" t="inlineStr">
        <is>
          <t>photovoltaic flat-roof installation, 3kWp, single-Si, on roof</t>
        </is>
      </c>
      <c r="I2063" t="inlineStr">
        <is>
          <t>(2,2,1,1,1,3); Calculation with average annual yield and share of technologies. Lifetime: 30a.</t>
        </is>
      </c>
      <c r="K2063" t="inlineStr">
        <is>
          <t>residential</t>
        </is>
      </c>
      <c r="L2063">
        <f>L2062</f>
        <v>0.17766751537682748</v>
      </c>
      <c r="M2063" s="30">
        <f>INDEX(parameters!$D$41:$AG$178,MATCH('PV (extension)'!B2043,parameters!$C$41:$C$178,0),MATCH('PV (extension)'!A2063,parameters!$D$5:$AG$5,0))/L2063</f>
        <v>0.14873598619426004</v>
      </c>
      <c r="N2063" s="3" t="inlineStr">
        <is>
          <t>roof-top</t>
        </is>
      </c>
      <c r="O2063">
        <f>INDEX(parameters!$C$196:$EJ$198,MATCH('PV (extension)'!N2063,parameters!$B$196:$B$198,0),MATCH('PV (extension)'!B2043,parameters!$C$195:$EJ$195,0))</f>
        <v>1682.0211546608211</v>
      </c>
      <c r="P2063" t="n">
        <v>3</v>
      </c>
      <c r="Q2063" t="n">
        <v>30</v>
      </c>
      <c r="R2063">
        <f>Q2063*P2063*O2063</f>
        <v>151381.9039194739</v>
      </c>
      <c r="S2063">
        <f>1/R2063</f>
        <v>6.6058093742296965E-6</v>
      </c>
    </row>
    <row r="2064" ht="16" customHeight="1" s="29">
      <c r="A2064" t="inlineStr">
        <is>
          <t>photovoltaic slanted-roof installation, 3kWp, CIS, panel, mounted, on roof</t>
        </is>
      </c>
      <c r="B2064" s="30">
        <f>M2064*S2064</f>
        <v>5.4345059373861389E-7</v>
      </c>
      <c r="C2064" t="inlineStr">
        <is>
          <t>CH</t>
        </is>
      </c>
      <c r="D2064" t="inlineStr">
        <is>
          <t>unit</t>
        </is>
      </c>
      <c r="F2064" t="inlineStr">
        <is>
          <t>technosphere</t>
        </is>
      </c>
      <c r="G2064" t="n">
        <v>0</v>
      </c>
      <c r="H2064" t="inlineStr">
        <is>
          <t>photovoltaic slanted-roof installation, 3kWp, CIS, panel, mounted, on roof</t>
        </is>
      </c>
      <c r="I2064" t="inlineStr">
        <is>
          <t>(2,2,1,1,1,3); Calculation with average annual yield and share of technologies. Lifetime: 30a.</t>
        </is>
      </c>
      <c r="K2064" t="inlineStr">
        <is>
          <t>residential</t>
        </is>
      </c>
      <c r="L2064">
        <f>L2063</f>
        <v>0.17766751537682748</v>
      </c>
      <c r="M2064" s="30">
        <f>INDEX(parameters!$D$41:$AG$178,MATCH('PV (extension)'!B2043,parameters!$C$41:$C$178,0),MATCH('PV (extension)'!A2064,parameters!$D$5:$AG$5,0))/L2064</f>
        <v>8.2268585566319899E-2</v>
      </c>
      <c r="N2064" s="3" t="inlineStr">
        <is>
          <t>roof-top</t>
        </is>
      </c>
      <c r="O2064">
        <f>INDEX(parameters!$C$196:$EJ$198,MATCH('PV (extension)'!N2064,parameters!$B$196:$B$198,0),MATCH('PV (extension)'!B2043,parameters!$C$195:$EJ$195,0))</f>
        <v>1682.0211546608211</v>
      </c>
      <c r="P2064" t="n">
        <v>3</v>
      </c>
      <c r="Q2064" t="n">
        <v>30</v>
      </c>
      <c r="R2064">
        <f>Q2064*P2064*O2064</f>
        <v>151381.9039194739</v>
      </c>
      <c r="S2064">
        <f>1/R2064</f>
        <v>6.6058093742296965E-6</v>
      </c>
    </row>
    <row r="2065" ht="16" customHeight="1" s="29">
      <c r="A2065" t="inlineStr">
        <is>
          <t>photovoltaic slanted-roof installation, 3kWp, CdTe, laminated, integrated, on roof</t>
        </is>
      </c>
      <c r="B2065" s="30">
        <f>M2065*S2065</f>
        <v>1.5216957421081286E-8</v>
      </c>
      <c r="C2065" t="inlineStr">
        <is>
          <t>CH</t>
        </is>
      </c>
      <c r="D2065" t="inlineStr">
        <is>
          <t>unit</t>
        </is>
      </c>
      <c r="F2065" t="inlineStr">
        <is>
          <t>technosphere</t>
        </is>
      </c>
      <c r="G2065" t="n">
        <v>0</v>
      </c>
      <c r="H2065" t="inlineStr">
        <is>
          <t>photovoltaic slanted-roof installation, 3kWp, CdTe, laminated, integrated, on roof</t>
        </is>
      </c>
      <c r="I2065" t="inlineStr">
        <is>
          <t>(2,2,1,1,1,3); Calculation with average annual yield and share of technologies. Lifetime: 30a.</t>
        </is>
      </c>
      <c r="K2065" t="inlineStr">
        <is>
          <t>residential</t>
        </is>
      </c>
      <c r="L2065">
        <f>L2064</f>
        <v>0.17766751537682748</v>
      </c>
      <c r="M2065" s="30">
        <f>INDEX(parameters!$D$41:$AG$178,MATCH('PV (extension)'!B2043,parameters!$C$41:$C$178,0),MATCH('PV (extension)'!A2065,parameters!$D$5:$AG$5,0))/L2065</f>
        <v>2.3035719862648527E-3</v>
      </c>
      <c r="N2065" s="3" t="inlineStr">
        <is>
          <t>roof-top</t>
        </is>
      </c>
      <c r="O2065">
        <f>INDEX(parameters!$C$196:$EJ$198,MATCH('PV (extension)'!N2065,parameters!$B$196:$B$198,0),MATCH('PV (extension)'!B2043,parameters!$C$195:$EJ$195,0))</f>
        <v>1682.0211546608211</v>
      </c>
      <c r="P2065" t="n">
        <v>3</v>
      </c>
      <c r="Q2065" t="n">
        <v>30</v>
      </c>
      <c r="R2065">
        <f>Q2065*P2065*O2065</f>
        <v>151381.9039194739</v>
      </c>
      <c r="S2065">
        <f>1/R2065</f>
        <v>6.6058093742296965E-6</v>
      </c>
    </row>
    <row r="2066" ht="16" customHeight="1" s="29">
      <c r="A2066" t="inlineStr">
        <is>
          <t>photovoltaic slanted-roof installation, 3kWp, multi-Si, laminated, integrated, on roof</t>
        </is>
      </c>
      <c r="B2066" s="30">
        <f>M2066*S2066</f>
        <v>9.0404837969747175E-8</v>
      </c>
      <c r="C2066" t="inlineStr">
        <is>
          <t>RER</t>
        </is>
      </c>
      <c r="D2066" t="inlineStr">
        <is>
          <t>unit</t>
        </is>
      </c>
      <c r="F2066" t="inlineStr">
        <is>
          <t>technosphere</t>
        </is>
      </c>
      <c r="G2066" t="n">
        <v>0</v>
      </c>
      <c r="H2066" t="inlineStr">
        <is>
          <t>photovoltaic slanted-roof installation, 3kWp, multi-Si, laminated, integrated, on roof</t>
        </is>
      </c>
      <c r="I2066" t="inlineStr">
        <is>
          <t>(2,2,1,1,1,3); Calculation with average annual yield and share of technologies. Lifetime: 30a.</t>
        </is>
      </c>
      <c r="K2066" t="inlineStr">
        <is>
          <t>residential</t>
        </is>
      </c>
      <c r="L2066">
        <f>L2065</f>
        <v>0.17766751537682748</v>
      </c>
      <c r="M2066" s="30">
        <f>INDEX(parameters!$D$41:$AG$178,MATCH('PV (extension)'!B2043,parameters!$C$41:$C$178,0),MATCH('PV (extension)'!A2066,parameters!$D$5:$AG$5,0))/L2066</f>
        <v>1.3685656495391874E-2</v>
      </c>
      <c r="N2066" s="3" t="inlineStr">
        <is>
          <t>roof-top</t>
        </is>
      </c>
      <c r="O2066">
        <f>INDEX(parameters!$C$196:$EJ$198,MATCH('PV (extension)'!N2066,parameters!$B$196:$B$198,0),MATCH('PV (extension)'!B2043,parameters!$C$195:$EJ$195,0))</f>
        <v>1682.0211546608211</v>
      </c>
      <c r="P2066" t="n">
        <v>3</v>
      </c>
      <c r="Q2066" t="n">
        <v>30</v>
      </c>
      <c r="R2066">
        <f>Q2066*P2066*O2066</f>
        <v>151381.9039194739</v>
      </c>
      <c r="S2066">
        <f>1/R2066</f>
        <v>6.6058093742296965E-6</v>
      </c>
    </row>
    <row r="2067" ht="16" customHeight="1" s="29">
      <c r="A2067" t="inlineStr">
        <is>
          <t>photovoltaic slanted-roof installation, 3kWp, multi-Si, panel, mounted, on roof</t>
        </is>
      </c>
      <c r="B2067" s="30">
        <f>M2067*S2067</f>
        <v>1.5474097139953876E-6</v>
      </c>
      <c r="C2067" t="inlineStr">
        <is>
          <t>RER</t>
        </is>
      </c>
      <c r="D2067" t="inlineStr">
        <is>
          <t>unit</t>
        </is>
      </c>
      <c r="F2067" t="inlineStr">
        <is>
          <t>technosphere</t>
        </is>
      </c>
      <c r="G2067" t="n">
        <v>0</v>
      </c>
      <c r="H2067" t="inlineStr">
        <is>
          <t>photovoltaic slanted-roof installation, 3kWp, multi-Si, panel, mounted, on roof</t>
        </is>
      </c>
      <c r="I2067" t="inlineStr">
        <is>
          <t>(2,2,1,1,1,3); Calculation with average annual yield and share of technologies. Lifetime: 30a.</t>
        </is>
      </c>
      <c r="K2067" t="inlineStr">
        <is>
          <t>residential</t>
        </is>
      </c>
      <c r="L2067">
        <f>L2066</f>
        <v>0.17766751537682748</v>
      </c>
      <c r="M2067" s="30">
        <f>INDEX(parameters!$D$41:$AG$178,MATCH('PV (extension)'!B2043,parameters!$C$41:$C$178,0),MATCH('PV (extension)'!A2067,parameters!$D$5:$AG$5,0))/L2067</f>
        <v>0.23424982864811036</v>
      </c>
      <c r="N2067" s="3" t="inlineStr">
        <is>
          <t>roof-top</t>
        </is>
      </c>
      <c r="O2067">
        <f>INDEX(parameters!$C$196:$EJ$198,MATCH('PV (extension)'!N2067,parameters!$B$196:$B$198,0),MATCH('PV (extension)'!B2043,parameters!$C$195:$EJ$195,0))</f>
        <v>1682.0211546608211</v>
      </c>
      <c r="P2067" t="n">
        <v>3</v>
      </c>
      <c r="Q2067" t="n">
        <v>30</v>
      </c>
      <c r="R2067">
        <f>Q2067*P2067*O2067</f>
        <v>151381.9039194739</v>
      </c>
      <c r="S2067">
        <f>1/R2067</f>
        <v>6.6058093742296965E-6</v>
      </c>
    </row>
    <row r="2068" ht="16" customHeight="1" s="29">
      <c r="A2068" t="inlineStr">
        <is>
          <t>photovoltaic slanted-roof installation, 3kWp, single-Si, laminated, integrated, on roof</t>
        </is>
      </c>
      <c r="B2068" s="30">
        <f>M2068*S2068</f>
        <v>4.7778621691481807E-8</v>
      </c>
      <c r="C2068" t="inlineStr">
        <is>
          <t>RER</t>
        </is>
      </c>
      <c r="D2068" t="inlineStr">
        <is>
          <t>unit</t>
        </is>
      </c>
      <c r="F2068" t="inlineStr">
        <is>
          <t>technosphere</t>
        </is>
      </c>
      <c r="G2068" t="n">
        <v>0</v>
      </c>
      <c r="H2068" t="inlineStr">
        <is>
          <t>photovoltaic slanted-roof installation, 3kWp, single-Si, laminated, integrated, on roof</t>
        </is>
      </c>
      <c r="I2068" t="inlineStr">
        <is>
          <t>(2,2,1,1,1,3); Calculation with average annual yield and share of technologies. Lifetime: 30a.</t>
        </is>
      </c>
      <c r="K2068" t="inlineStr">
        <is>
          <t>residential</t>
        </is>
      </c>
      <c r="L2068">
        <f>L2067</f>
        <v>0.17766751537682748</v>
      </c>
      <c r="M2068" s="30">
        <f>INDEX(parameters!$D$41:$AG$178,MATCH('PV (extension)'!B2043,parameters!$C$41:$C$178,0),MATCH('PV (extension)'!A2068,parameters!$D$5:$AG$5,0))/L2068</f>
        <v>7.2328187183047909E-3</v>
      </c>
      <c r="N2068" s="3" t="inlineStr">
        <is>
          <t>roof-top</t>
        </is>
      </c>
      <c r="O2068">
        <f>INDEX(parameters!$C$196:$EJ$198,MATCH('PV (extension)'!N2068,parameters!$B$196:$B$198,0),MATCH('PV (extension)'!B2043,parameters!$C$195:$EJ$195,0))</f>
        <v>1682.0211546608211</v>
      </c>
      <c r="P2068" t="n">
        <v>3</v>
      </c>
      <c r="Q2068" t="n">
        <v>30</v>
      </c>
      <c r="R2068">
        <f>Q2068*P2068*O2068</f>
        <v>151381.9039194739</v>
      </c>
      <c r="S2068">
        <f>1/R2068</f>
        <v>6.6058093742296965E-6</v>
      </c>
    </row>
    <row r="2069" ht="16" customHeight="1" s="29">
      <c r="A2069" t="inlineStr">
        <is>
          <t>photovoltaic slanted-roof installation, 3kWp, single-Si, panel, mounted, on roof</t>
        </is>
      </c>
      <c r="B2069" s="30">
        <f>M2069*S2069</f>
        <v>8.0868700862708768E-7</v>
      </c>
      <c r="C2069" t="inlineStr">
        <is>
          <t>RER</t>
        </is>
      </c>
      <c r="D2069" t="inlineStr">
        <is>
          <t>unit</t>
        </is>
      </c>
      <c r="F2069" t="inlineStr">
        <is>
          <t>technosphere</t>
        </is>
      </c>
      <c r="G2069" t="n">
        <v>0</v>
      </c>
      <c r="H2069" t="inlineStr">
        <is>
          <t>photovoltaic slanted-roof installation, 3kWp, single-Si, panel, mounted, on roof</t>
        </is>
      </c>
      <c r="I2069" t="inlineStr">
        <is>
          <t>(2,2,1,1,1,3); Calculation with average annual yield and share of technologies. Lifetime: 30a.</t>
        </is>
      </c>
      <c r="K2069" t="inlineStr">
        <is>
          <t>residential</t>
        </is>
      </c>
      <c r="L2069">
        <f>L2068</f>
        <v>0.17766751537682748</v>
      </c>
      <c r="M2069" s="30">
        <f>INDEX(parameters!$D$41:$AG$178,MATCH('PV (extension)'!B2043,parameters!$C$41:$C$178,0),MATCH('PV (extension)'!A2069,parameters!$D$5:$AG$5,0))/L2069</f>
        <v>0.12242057904091255</v>
      </c>
      <c r="N2069" s="3" t="inlineStr">
        <is>
          <t>roof-top</t>
        </is>
      </c>
      <c r="O2069">
        <f>INDEX(parameters!$C$196:$EJ$198,MATCH('PV (extension)'!N2069,parameters!$B$196:$B$198,0),MATCH('PV (extension)'!B2043,parameters!$C$195:$EJ$195,0))</f>
        <v>1682.0211546608211</v>
      </c>
      <c r="P2069" t="n">
        <v>3</v>
      </c>
      <c r="Q2069" t="n">
        <v>30</v>
      </c>
      <c r="R2069">
        <f>Q2069*P2069*O2069</f>
        <v>151381.9039194739</v>
      </c>
      <c r="S2069">
        <f>1/R2069</f>
        <v>6.6058093742296965E-6</v>
      </c>
    </row>
    <row r="2070" s="29">
      <c r="A2070" t="inlineStr">
        <is>
          <t>market for tap water</t>
        </is>
      </c>
      <c r="B2070" t="n">
        <v>0.0037026</v>
      </c>
      <c r="C2070" t="inlineStr">
        <is>
          <t>Europe without Switzerland</t>
        </is>
      </c>
      <c r="D2070" t="inlineStr">
        <is>
          <t>kilogram</t>
        </is>
      </c>
      <c r="F2070" t="inlineStr">
        <is>
          <t>technosphere</t>
        </is>
      </c>
      <c r="G2070" t="n">
        <v>0</v>
      </c>
      <c r="H2070" t="inlineStr">
        <is>
          <t>tap water</t>
        </is>
      </c>
      <c r="I2070" t="inlineStr">
        <is>
          <t>(2,2,1,1,1,3); Estimation 20l/m2 panel</t>
        </is>
      </c>
    </row>
    <row r="2071" s="29">
      <c r="A2071" t="inlineStr">
        <is>
          <t>treatment of wastewater, from residence, capacity 1.1E10l/year</t>
        </is>
      </c>
      <c r="B2071" t="n">
        <v>-3.3323e-06</v>
      </c>
      <c r="C2071" t="inlineStr">
        <is>
          <t>CH</t>
        </is>
      </c>
      <c r="D2071" t="inlineStr">
        <is>
          <t>cubic meter</t>
        </is>
      </c>
      <c r="F2071" t="inlineStr">
        <is>
          <t>technosphere</t>
        </is>
      </c>
      <c r="G2071" t="n">
        <v>0</v>
      </c>
      <c r="H2071" t="inlineStr">
        <is>
          <t>wastewater, from residence</t>
        </is>
      </c>
      <c r="I2071" t="inlineStr">
        <is>
          <t>(2,2,1,1,1,3); Estimation 20l/m2 panel</t>
        </is>
      </c>
    </row>
    <row r="2072" s="29"/>
    <row r="2073" customFormat="1" s="28">
      <c r="A2073" s="28" t="inlineStr">
        <is>
          <t>Activity</t>
        </is>
      </c>
      <c r="B2073" s="28" t="inlineStr">
        <is>
          <t>electricity production, photovoltaic, commercial</t>
        </is>
      </c>
    </row>
    <row r="2074">
      <c r="A2074" t="inlineStr">
        <is>
          <t>comment</t>
        </is>
      </c>
      <c r="B207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")&amp;HLOOKUP(B2075,parameters!$C$195:$EJ$198,2,0)&amp;" kWh/kWp.
Annual output, Facade: "&amp;HLOOKUP(B2075,parameters!$C$195:$EJ$198,3,0)&amp;" kWh/kWp.
Annual output, Open-ground: "&amp;HLOOKUP(B2075,parameters!$C$195:$EJ$198,4,0)&amp;_xlfn._LONGTEXT("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")&amp;VLOOKUP(B2075,'extension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1682.02115466082 kWh/kWp.
Annual output, Facade: 1180.99357667675 kWh/kWp.
Annual output, Open-ground: 1789.38420708598 kWh/kWp.
Amount of solar energy transformed to electricity. Waste heat emission due to losses of electricity in the system.
Technology:  Electricity production with grid-connected photovoltaic power plants.
Time period:  Time of publications
Production volume: 0.635 GWh in 2025.
Sampling:  Statistical data and model calculations
Extrapolations:  Use of PV technology data investigated for other countries (Switzerland). Correction of average yield with Swiss data.
Uncertainty:  None
Author: Romain Sacchi, PSI, romain.sacchi@psi.ch</v>
      </c>
    </row>
    <row r="2075" s="29">
      <c r="A2075" t="inlineStr">
        <is>
          <t>location</t>
        </is>
      </c>
      <c r="B2075" t="inlineStr">
        <is>
          <t>IR</t>
        </is>
      </c>
    </row>
    <row r="2076" s="29">
      <c r="A2076" t="inlineStr">
        <is>
          <t>production amount</t>
        </is>
      </c>
      <c r="B2076" t="n">
        <v>1</v>
      </c>
    </row>
    <row r="2077" s="29">
      <c r="A2077" t="inlineStr">
        <is>
          <t>reference product</t>
        </is>
      </c>
      <c r="B2077" t="inlineStr">
        <is>
          <t>electricity, low voltage</t>
        </is>
      </c>
    </row>
    <row r="2078" s="29">
      <c r="A2078" t="inlineStr">
        <is>
          <t>source</t>
        </is>
      </c>
      <c r="B207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079" s="29">
      <c r="A2079" t="inlineStr">
        <is>
          <t>type</t>
        </is>
      </c>
      <c r="B2079" t="inlineStr">
        <is>
          <t>process</t>
        </is>
      </c>
    </row>
    <row r="2080" s="29">
      <c r="A2080" t="inlineStr">
        <is>
          <t>unit</t>
        </is>
      </c>
      <c r="B2080" t="inlineStr">
        <is>
          <t>kilowatt hour</t>
        </is>
      </c>
    </row>
    <row r="2081" s="29">
      <c r="A2081" t="inlineStr">
        <is>
          <t>Exchanges</t>
        </is>
      </c>
    </row>
    <row r="2082" customFormat="1" s="28">
      <c r="A2082" s="28" t="inlineStr">
        <is>
          <t>name</t>
        </is>
      </c>
      <c r="B2082" s="28" t="inlineStr">
        <is>
          <t>amount</t>
        </is>
      </c>
      <c r="C2082" s="28" t="inlineStr">
        <is>
          <t>location</t>
        </is>
      </c>
      <c r="D2082" s="28" t="inlineStr">
        <is>
          <t>unit</t>
        </is>
      </c>
      <c r="E2082" s="28" t="inlineStr">
        <is>
          <t>categories</t>
        </is>
      </c>
      <c r="F2082" s="28" t="inlineStr">
        <is>
          <t>type</t>
        </is>
      </c>
      <c r="G2082" s="28" t="inlineStr">
        <is>
          <t>uncertainty type</t>
        </is>
      </c>
      <c r="H2082" s="28" t="inlineStr">
        <is>
          <t>reference product</t>
        </is>
      </c>
      <c r="I2082" s="28" t="inlineStr">
        <is>
          <t>comment</t>
        </is>
      </c>
      <c r="J2082" s="28" t="inlineStr">
        <is>
          <t>production volume</t>
        </is>
      </c>
      <c r="K2082" s="28" t="inlineStr">
        <is>
          <t>scope</t>
        </is>
      </c>
      <c r="L2082" s="28" t="inlineStr">
        <is>
          <t>scope share</t>
        </is>
      </c>
      <c r="M2082" s="28" t="inlineStr">
        <is>
          <t>tech share</t>
        </is>
      </c>
      <c r="N2082" s="28" t="inlineStr">
        <is>
          <t>installation</t>
        </is>
      </c>
      <c r="O2082" s="28" t="inlineStr">
        <is>
          <t>productivity</t>
        </is>
      </c>
      <c r="P2082" s="28" t="inlineStr">
        <is>
          <t>kWp</t>
        </is>
      </c>
      <c r="Q2082" s="28" t="inlineStr">
        <is>
          <t>lifetime</t>
        </is>
      </c>
      <c r="R2082" s="28" t="inlineStr">
        <is>
          <t>lifetime production</t>
        </is>
      </c>
      <c r="S2082" s="28" t="inlineStr">
        <is>
          <t>inverted lifetime production</t>
        </is>
      </c>
    </row>
    <row r="2083" s="29">
      <c r="A2083" t="inlineStr">
        <is>
          <t>Energy, solar, converted</t>
        </is>
      </c>
      <c r="B2083" t="n">
        <v>3.8503</v>
      </c>
      <c r="D2083" t="inlineStr">
        <is>
          <t>megajoule</t>
        </is>
      </c>
      <c r="E2083" t="inlineStr">
        <is>
          <t>natural resource::in air</t>
        </is>
      </c>
      <c r="F2083" t="inlineStr">
        <is>
          <t>biosphere</t>
        </is>
      </c>
      <c r="G2083" t="n">
        <v>0</v>
      </c>
      <c r="I2083" t="inlineStr">
        <is>
          <t>(2,2,1,1,1,3); Energy loss in the system</t>
        </is>
      </c>
    </row>
    <row r="2084" s="29">
      <c r="A2084" t="inlineStr">
        <is>
          <t>Heat, waste</t>
        </is>
      </c>
      <c r="B2084" t="n">
        <v>0.25027</v>
      </c>
      <c r="D2084" t="inlineStr">
        <is>
          <t>megajoule</t>
        </is>
      </c>
      <c r="E2084" t="inlineStr">
        <is>
          <t>air</t>
        </is>
      </c>
      <c r="F2084" t="inlineStr">
        <is>
          <t>biosphere</t>
        </is>
      </c>
      <c r="G2084" t="n">
        <v>0</v>
      </c>
      <c r="I2084" t="inlineStr">
        <is>
          <t>(1,na,na,na,na,na); Calculation with average annual output and share of technologies; Average degradation of 10.5% included</t>
        </is>
      </c>
    </row>
    <row r="2085" s="29">
      <c r="A2085" t="inlineStr">
        <is>
          <t>electricity production, photovoltaic, commercial</t>
        </is>
      </c>
      <c r="B2085" t="n">
        <v>1</v>
      </c>
      <c r="C2085" t="inlineStr">
        <is>
          <t>IR</t>
        </is>
      </c>
      <c r="D2085" t="inlineStr">
        <is>
          <t>kilowatt hour</t>
        </is>
      </c>
      <c r="E2085" t="inlineStr">
        <is>
          <t>photovoltaic::power plants</t>
        </is>
      </c>
      <c r="F2085" t="inlineStr">
        <is>
          <t>production</t>
        </is>
      </c>
      <c r="G2085" t="n">
        <v>0</v>
      </c>
      <c r="H2085" t="inlineStr">
        <is>
          <t>electricity, low voltage</t>
        </is>
      </c>
      <c r="J2085">
        <f>VLOOKUP(C2085,'extension - production vol'!$B$6:$D$235,3,0)</f>
        <v>0.63500000000000001</v>
      </c>
    </row>
    <row r="2086" ht="16" customHeight="1" s="29">
      <c r="A2086" t="inlineStr">
        <is>
          <t>photovoltaic flat-roof installation, 156 kWp, multi-Si, on roof</t>
        </is>
      </c>
      <c r="B2086" s="30">
        <f>M2086*S2086</f>
        <v>1.5597051091902777E-8</v>
      </c>
      <c r="C2086" t="inlineStr">
        <is>
          <t>CH</t>
        </is>
      </c>
      <c r="D2086" t="inlineStr">
        <is>
          <t>unit</t>
        </is>
      </c>
      <c r="F2086" t="inlineStr">
        <is>
          <t>technosphere</t>
        </is>
      </c>
      <c r="G2086" t="n">
        <v>0</v>
      </c>
      <c r="H2086" t="inlineStr">
        <is>
          <t>photovoltaic flat-roof installation, 156 kWp, multi-Si, on roof</t>
        </is>
      </c>
      <c r="I2086" t="inlineStr">
        <is>
          <t>(2,2,1,1,1,3); Calculation with average annual yield and share of technologies. Lifetime: 30a.</t>
        </is>
      </c>
      <c r="K2086" t="inlineStr">
        <is>
          <t>commercial</t>
        </is>
      </c>
      <c r="L2086">
        <f>IF(K2086="residential",VLOOKUP(B2075,parameters!$C$41:$AG$178,18,0),IF(K2086="commercial",1-VLOOKUP(B2075,parameters!$C$41:$AG$178,18,0),1))</f>
        <v>0.82233248462317254</v>
      </c>
      <c r="M2086" s="30">
        <f>INDEX(parameters!$D$41:$AG$178,MATCH('PV (extension)'!B2075,parameters!$C$41:$C$178,0),MATCH('PV (extension)'!A2086,parameters!$D$5:$AG$5,0))/L2086</f>
        <v>0.12277778707072071</v>
      </c>
      <c r="N2086" s="3" t="inlineStr">
        <is>
          <t>roof-top</t>
        </is>
      </c>
      <c r="O2086">
        <f>INDEX(parameters!$C$196:$EJ$198,MATCH('PV (extension)'!N2086,parameters!$B$196:$B$198,0),MATCH('PV (extension)'!B2075,parameters!$C$195:$EJ$195,0))</f>
        <v>1682.0211546608211</v>
      </c>
      <c r="P2086" t="n">
        <v>156</v>
      </c>
      <c r="Q2086" t="n">
        <v>30</v>
      </c>
      <c r="R2086">
        <f>Q2086*P2086*O2086</f>
        <v>7871859.0038126428</v>
      </c>
      <c r="S2086">
        <f>1/R2086</f>
        <v>1.2703479565826339E-7</v>
      </c>
    </row>
    <row r="2087" ht="16" customHeight="1" s="29">
      <c r="A2087" t="inlineStr">
        <is>
          <t>photovoltaic flat-roof installation, 156 kWp, single-Si, on roof</t>
        </is>
      </c>
      <c r="B2087" s="30">
        <f>M2087*S2087</f>
        <v>8.1473341932472341E-9</v>
      </c>
      <c r="C2087" t="inlineStr">
        <is>
          <t>CH</t>
        </is>
      </c>
      <c r="D2087" t="inlineStr">
        <is>
          <t>unit</t>
        </is>
      </c>
      <c r="F2087" t="inlineStr">
        <is>
          <t>technosphere</t>
        </is>
      </c>
      <c r="G2087" t="n">
        <v>0</v>
      </c>
      <c r="H2087" t="inlineStr">
        <is>
          <t>photovoltaic flat-roof installation, 156 kWp, single-Si, on roof</t>
        </is>
      </c>
      <c r="I2087" t="inlineStr">
        <is>
          <t>(2,2,1,1,1,3); Calculation with average annual yield and share of technologies. Lifetime: 30a.</t>
        </is>
      </c>
      <c r="K2087" t="inlineStr">
        <is>
          <t>commercial</t>
        </is>
      </c>
      <c r="L2087">
        <f>L2086</f>
        <v>0.82233248462317254</v>
      </c>
      <c r="M2087" s="30">
        <f>INDEX(parameters!$D$41:$AG$178,MATCH('PV (extension)'!B2075,parameters!$C$41:$C$178,0),MATCH('PV (extension)'!A2087,parameters!$D$5:$AG$5,0))/L2087</f>
        <v>6.4134666026183854E-2</v>
      </c>
      <c r="N2087" s="3" t="inlineStr">
        <is>
          <t>roof-top</t>
        </is>
      </c>
      <c r="O2087">
        <f>INDEX(parameters!$C$196:$EJ$198,MATCH('PV (extension)'!N2087,parameters!$B$196:$B$198,0),MATCH('PV (extension)'!B2075,parameters!$C$195:$EJ$195,0))</f>
        <v>1682.0211546608211</v>
      </c>
      <c r="P2087" t="n">
        <v>156</v>
      </c>
      <c r="Q2087" t="n">
        <v>30</v>
      </c>
      <c r="R2087">
        <f>Q2087*P2087*O2087</f>
        <v>7871859.0038126428</v>
      </c>
      <c r="S2087">
        <f>1/R2087</f>
        <v>1.2703479565826339E-7</v>
      </c>
    </row>
    <row r="2088" s="29">
      <c r="A2088" t="inlineStr">
        <is>
          <t>photovoltaic open ground installation, 570 kWp, CIS, on open ground</t>
        </is>
      </c>
      <c r="B2088" s="30">
        <f>M2088*S2088</f>
        <v>4.0156343897549936E-10</v>
      </c>
      <c r="C2088" t="inlineStr">
        <is>
          <t>RER</t>
        </is>
      </c>
      <c r="D2088" t="inlineStr">
        <is>
          <t>unit</t>
        </is>
      </c>
      <c r="F2088" t="inlineStr">
        <is>
          <t>technosphere</t>
        </is>
      </c>
      <c r="G2088" t="n">
        <v>0</v>
      </c>
      <c r="H2088" t="inlineStr">
        <is>
          <t>photovoltaic open ground installation, 570 kWp, CIS, on open ground</t>
        </is>
      </c>
      <c r="I2088" t="inlineStr">
        <is>
          <t>(2,2,1,1,1,3); Calculation with average annual yield and share of technologies. Lifetime: 30a.</t>
        </is>
      </c>
      <c r="K2088" t="inlineStr">
        <is>
          <t>commercial</t>
        </is>
      </c>
      <c r="L2088">
        <f>L2087</f>
        <v>0.82233248462317254</v>
      </c>
      <c r="M2088" s="30">
        <f>INDEX(parameters!$D$41:$AG$178,MATCH('PV (extension)'!B2075,parameters!$C$41:$C$178,0),MATCH('PV (extension)'!A2088,parameters!$D$5:$AG$5,0))/L2088</f>
        <v>1.2287226816964775E-2</v>
      </c>
      <c r="N2088" t="inlineStr">
        <is>
          <t>central</t>
        </is>
      </c>
      <c r="O2088">
        <f>INDEX(parameters!$C$196:$EJ$198,MATCH('PV (extension)'!N2088,parameters!$B$196:$B$198,0),MATCH('PV (extension)'!B2075,parameters!$C$195:$EJ$195,0))</f>
        <v>1789.3842070859801</v>
      </c>
      <c r="P2088" t="n">
        <v>570</v>
      </c>
      <c r="Q2088" t="n">
        <v>30</v>
      </c>
      <c r="R2088">
        <f>Q2088*P2088*O2088</f>
        <v>30598469.94117026</v>
      </c>
      <c r="S2088">
        <f>1/R2088</f>
        <v>3.2681372693557446E-8</v>
      </c>
    </row>
    <row r="2089" s="29">
      <c r="A2089" t="inlineStr">
        <is>
          <t>photovoltaic open ground installation, 570 kWp, CdTe, on open ground</t>
        </is>
      </c>
      <c r="B2089" s="30">
        <f>M2089*S2089</f>
        <v>2.9498540681268737E-9</v>
      </c>
      <c r="C2089" t="inlineStr">
        <is>
          <t>RER</t>
        </is>
      </c>
      <c r="D2089" t="inlineStr">
        <is>
          <t>unit</t>
        </is>
      </c>
      <c r="F2089" t="inlineStr">
        <is>
          <t>technosphere</t>
        </is>
      </c>
      <c r="G2089" t="n">
        <v>0</v>
      </c>
      <c r="H2089" t="inlineStr">
        <is>
          <t>photovoltaic open ground installation, 570 kWp, CdTe, on open ground</t>
        </is>
      </c>
      <c r="I2089" t="inlineStr">
        <is>
          <t>(2,2,1,1,1,3); Calculation with average annual yield and share of technologies. Lifetime: 30a.</t>
        </is>
      </c>
      <c r="K2089" t="inlineStr">
        <is>
          <t>commercial</t>
        </is>
      </c>
      <c r="L2089">
        <f>L2088</f>
        <v>0.82233248462317254</v>
      </c>
      <c r="M2089" s="30">
        <f>INDEX(parameters!$D$41:$AG$178,MATCH('PV (extension)'!B2075,parameters!$C$41:$C$178,0),MATCH('PV (extension)'!A2089,parameters!$D$5:$AG$5,0))/L2089</f>
        <v>9.0261021034418951E-2</v>
      </c>
      <c r="N2089" t="inlineStr">
        <is>
          <t>central</t>
        </is>
      </c>
      <c r="O2089">
        <f>INDEX(parameters!$C$196:$EJ$198,MATCH('PV (extension)'!N2089,parameters!$B$196:$B$198,0),MATCH('PV (extension)'!B2075,parameters!$C$195:$EJ$195,0))</f>
        <v>1789.3842070859801</v>
      </c>
      <c r="P2089" t="n">
        <v>570</v>
      </c>
      <c r="Q2089" t="n">
        <v>30</v>
      </c>
      <c r="R2089">
        <f>Q2089*P2089*O2089</f>
        <v>30598469.94117026</v>
      </c>
      <c r="S2089">
        <f>1/R2089</f>
        <v>3.2681372693557446E-8</v>
      </c>
    </row>
    <row r="2090" s="29">
      <c r="A2090" t="inlineStr">
        <is>
          <t>photovoltaic open ground installation, 570 kWp, micro-Si, on open ground</t>
        </is>
      </c>
      <c r="B2090" s="30">
        <f>M2090*S2090</f>
        <v>3.1266359858001683E-11</v>
      </c>
      <c r="C2090" t="inlineStr">
        <is>
          <t>RER</t>
        </is>
      </c>
      <c r="D2090" t="inlineStr">
        <is>
          <t>unit</t>
        </is>
      </c>
      <c r="F2090" t="inlineStr">
        <is>
          <t>technosphere</t>
        </is>
      </c>
      <c r="G2090" t="n">
        <v>0</v>
      </c>
      <c r="H2090" t="inlineStr">
        <is>
          <t>photovoltaic open ground installation, 570 kWp, micro-Si, on open ground</t>
        </is>
      </c>
      <c r="I2090" t="inlineStr">
        <is>
          <t>(2,2,1,1,1,3); Calculation with average annual yield and share of technologies. Lifetime: 30a.</t>
        </is>
      </c>
      <c r="K2090" t="inlineStr">
        <is>
          <t>commercial</t>
        </is>
      </c>
      <c r="L2090">
        <f>L2089</f>
        <v>0.82233248462317254</v>
      </c>
      <c r="M2090" s="30">
        <f>INDEX(parameters!$D$41:$AG$178,MATCH('PV (extension)'!B2075,parameters!$C$41:$C$178,0),MATCH('PV (extension)'!A2090,parameters!$D$5:$AG$5,0))/L2090</f>
        <v>9.5670277228487681E-4</v>
      </c>
      <c r="N2090" t="inlineStr">
        <is>
          <t>central</t>
        </is>
      </c>
      <c r="O2090">
        <f>INDEX(parameters!$C$196:$EJ$198,MATCH('PV (extension)'!N2090,parameters!$B$196:$B$198,0),MATCH('PV (extension)'!B2075,parameters!$C$195:$EJ$195,0))</f>
        <v>1789.3842070859801</v>
      </c>
      <c r="P2090" t="n">
        <v>570</v>
      </c>
      <c r="Q2090" t="n">
        <v>30</v>
      </c>
      <c r="R2090">
        <f>Q2090*P2090*O2090</f>
        <v>30598469.94117026</v>
      </c>
      <c r="S2090">
        <f>1/R2090</f>
        <v>3.2681372693557446E-8</v>
      </c>
    </row>
    <row r="2091" s="29">
      <c r="A2091" t="inlineStr">
        <is>
          <t>photovoltaic open ground installation, 570 kWp, multi-Si, on open ground</t>
        </is>
      </c>
      <c r="B2091" s="30">
        <f>M2091*S2091</f>
        <v>1.0463262435112252E-8</v>
      </c>
      <c r="C2091" t="inlineStr">
        <is>
          <t>RER</t>
        </is>
      </c>
      <c r="D2091" t="inlineStr">
        <is>
          <t>unit</t>
        </is>
      </c>
      <c r="F2091" t="inlineStr">
        <is>
          <t>technosphere</t>
        </is>
      </c>
      <c r="G2091" t="n">
        <v>0</v>
      </c>
      <c r="H2091" t="inlineStr">
        <is>
          <t>photovoltaic open ground installation, 570 kWp, multi-Si, on open ground</t>
        </is>
      </c>
      <c r="I2091" t="inlineStr">
        <is>
          <t>(2,2,1,1,1,3); Calculation with average annual yield and share of technologies. Lifetime: 30a.</t>
        </is>
      </c>
      <c r="K2091" t="inlineStr">
        <is>
          <t>commercial</t>
        </is>
      </c>
      <c r="L2091">
        <f>L2090</f>
        <v>0.82233248462317254</v>
      </c>
      <c r="M2091" s="30">
        <f>INDEX(parameters!$D$41:$AG$178,MATCH('PV (extension)'!B2075,parameters!$C$41:$C$178,0),MATCH('PV (extension)'!A2091,parameters!$D$5:$AG$5,0))/L2091</f>
        <v>0.32015982110735819</v>
      </c>
      <c r="N2091" t="inlineStr">
        <is>
          <t>central</t>
        </is>
      </c>
      <c r="O2091">
        <f>INDEX(parameters!$C$196:$EJ$198,MATCH('PV (extension)'!N2091,parameters!$B$196:$B$198,0),MATCH('PV (extension)'!B2075,parameters!$C$195:$EJ$195,0))</f>
        <v>1789.3842070859801</v>
      </c>
      <c r="P2091" t="n">
        <v>570</v>
      </c>
      <c r="Q2091" t="n">
        <v>30</v>
      </c>
      <c r="R2091">
        <f>Q2091*P2091*O2091</f>
        <v>30598469.94117026</v>
      </c>
      <c r="S2091">
        <f>1/R2091</f>
        <v>3.2681372693557446E-8</v>
      </c>
    </row>
    <row r="2092" s="29">
      <c r="A2092" t="inlineStr">
        <is>
          <t>photovoltaic open ground installation, 570 kWp, single-Si, on open ground</t>
        </is>
      </c>
      <c r="B2092" s="30">
        <f>M2092*S2092</f>
        <v>5.5501648655445589E-9</v>
      </c>
      <c r="C2092" t="inlineStr">
        <is>
          <t>RER</t>
        </is>
      </c>
      <c r="D2092" t="inlineStr">
        <is>
          <t>unit</t>
        </is>
      </c>
      <c r="F2092" t="inlineStr">
        <is>
          <t>technosphere</t>
        </is>
      </c>
      <c r="G2092" t="n">
        <v>0</v>
      </c>
      <c r="H2092" t="inlineStr">
        <is>
          <t>photovoltaic open ground installation, 570 kWp, single-Si, on open ground</t>
        </is>
      </c>
      <c r="I2092" t="inlineStr">
        <is>
          <t>(2,2,1,1,1,3); Calculation with average annual yield and share of technologies. Lifetime: 30a.</t>
        </is>
      </c>
      <c r="K2092" t="inlineStr">
        <is>
          <t>commercial</t>
        </is>
      </c>
      <c r="L2092">
        <f>L2091</f>
        <v>0.82233248462317254</v>
      </c>
      <c r="M2092" s="30">
        <f>INDEX(parameters!$D$41:$AG$178,MATCH('PV (extension)'!B2075,parameters!$C$41:$C$178,0),MATCH('PV (extension)'!A2092,parameters!$D$5:$AG$5,0))/L2092</f>
        <v>0.16982655280690445</v>
      </c>
      <c r="N2092" t="inlineStr">
        <is>
          <t>central</t>
        </is>
      </c>
      <c r="O2092">
        <f>INDEX(parameters!$C$196:$EJ$198,MATCH('PV (extension)'!N2092,parameters!$B$196:$B$198,0),MATCH('PV (extension)'!B2075,parameters!$C$195:$EJ$195,0))</f>
        <v>1789.3842070859801</v>
      </c>
      <c r="P2092" t="n">
        <v>570</v>
      </c>
      <c r="Q2092" t="n">
        <v>30</v>
      </c>
      <c r="R2092">
        <f>Q2092*P2092*O2092</f>
        <v>30598469.94117026</v>
      </c>
      <c r="S2092">
        <f>1/R2092</f>
        <v>3.2681372693557446E-8</v>
      </c>
    </row>
    <row r="2093" ht="16" customHeight="1" s="29">
      <c r="A2093" t="inlineStr">
        <is>
          <t>photovoltaic slanted-roof installation, 93 kWp, multi-Si, laminated, integrated, on roof</t>
        </is>
      </c>
      <c r="B2093" s="30">
        <f>M2093*S2093</f>
        <v>1.7127060919038622E-9</v>
      </c>
      <c r="C2093" t="inlineStr">
        <is>
          <t>CH</t>
        </is>
      </c>
      <c r="D2093" t="inlineStr">
        <is>
          <t>unit</t>
        </is>
      </c>
      <c r="F2093" t="inlineStr">
        <is>
          <t>technosphere</t>
        </is>
      </c>
      <c r="G2093" t="n">
        <v>0</v>
      </c>
      <c r="H2093" t="inlineStr">
        <is>
          <t>photovoltaic slanted-roof installation, 93 kWp, multi-Si, laminated, integrated, on roof</t>
        </is>
      </c>
      <c r="I2093" t="inlineStr">
        <is>
          <t>(2,2,1,1,1,3); Calculation with average annual yield and share of technologies. Lifetime: 30a.</t>
        </is>
      </c>
      <c r="K2093" t="inlineStr">
        <is>
          <t>commercial</t>
        </is>
      </c>
      <c r="L2093">
        <f>L2092</f>
        <v>0.82233248462317254</v>
      </c>
      <c r="M2093" s="30">
        <f>INDEX(parameters!$D$41:$AG$178,MATCH('PV (extension)'!B2075,parameters!$C$41:$C$178,0),MATCH('PV (extension)'!A2093,parameters!$D$5:$AG$5,0))/L2093</f>
        <v>8.0374539804535308E-3</v>
      </c>
      <c r="N2093" s="3" t="inlineStr">
        <is>
          <t>roof-top</t>
        </is>
      </c>
      <c r="O2093">
        <f>INDEX(parameters!$C$196:$EJ$198,MATCH('PV (extension)'!N2093,parameters!$B$196:$B$198,0),MATCH('PV (extension)'!B2075,parameters!$C$195:$EJ$195,0))</f>
        <v>1682.0211546608211</v>
      </c>
      <c r="P2093" t="n">
        <v>93</v>
      </c>
      <c r="Q2093" t="n">
        <v>30</v>
      </c>
      <c r="R2093">
        <f>Q2093*P2093*O2093</f>
        <v>4692839.0215036906</v>
      </c>
      <c r="S2093">
        <f>1/R2093</f>
        <v>2.1309062497515152E-7</v>
      </c>
    </row>
    <row r="2094" ht="16" customHeight="1" s="29">
      <c r="A2094" t="inlineStr">
        <is>
          <t>photovoltaic slanted-roof installation, 93 kWp, multi-Si, panel, mounted, on roof</t>
        </is>
      </c>
      <c r="B2094" s="30">
        <f>M2094*S2094</f>
        <v>2.9041420409900872E-8</v>
      </c>
      <c r="C2094" t="inlineStr">
        <is>
          <t>CH</t>
        </is>
      </c>
      <c r="D2094" t="inlineStr">
        <is>
          <t>unit</t>
        </is>
      </c>
      <c r="F2094" t="inlineStr">
        <is>
          <t>technosphere</t>
        </is>
      </c>
      <c r="G2094" t="n">
        <v>0</v>
      </c>
      <c r="H2094" t="inlineStr">
        <is>
          <t>photovoltaic slanted-roof installation, 93 kWp, multi-Si, panel, mounted, on roof</t>
        </is>
      </c>
      <c r="I2094" t="inlineStr">
        <is>
          <t>(2,2,1,1,1,3); Calculation with average annual yield and share of technologies. Lifetime: 30a.</t>
        </is>
      </c>
      <c r="K2094" t="inlineStr">
        <is>
          <t>commercial</t>
        </is>
      </c>
      <c r="L2094">
        <f>L2093</f>
        <v>0.82233248462317254</v>
      </c>
      <c r="M2094" s="30">
        <f>INDEX(parameters!$D$41:$AG$178,MATCH('PV (extension)'!B2075,parameters!$C$41:$C$178,0),MATCH('PV (extension)'!A2094,parameters!$D$5:$AG$5,0))/L2094</f>
        <v>0.13628671093947653</v>
      </c>
      <c r="N2094" s="3" t="inlineStr">
        <is>
          <t>roof-top</t>
        </is>
      </c>
      <c r="O2094">
        <f>INDEX(parameters!$C$196:$EJ$198,MATCH('PV (extension)'!N2094,parameters!$B$196:$B$198,0),MATCH('PV (extension)'!B2075,parameters!$C$195:$EJ$195,0))</f>
        <v>1682.0211546608211</v>
      </c>
      <c r="P2094" t="n">
        <v>93</v>
      </c>
      <c r="Q2094" t="n">
        <v>30</v>
      </c>
      <c r="R2094">
        <f>Q2094*P2094*O2094</f>
        <v>4692839.0215036906</v>
      </c>
      <c r="S2094">
        <f>1/R2094</f>
        <v>2.1309062497515152E-7</v>
      </c>
    </row>
    <row r="2095" ht="16" customHeight="1" s="29">
      <c r="A2095" t="inlineStr">
        <is>
          <t>photovoltaic slanted-roof installation, 93 kWp, single-Si, laminated, integrated, on roof</t>
        </is>
      </c>
      <c r="B2095" s="30">
        <f>M2095*S2095</f>
        <v>9.0541063600743962E-10</v>
      </c>
      <c r="C2095" t="inlineStr">
        <is>
          <t>CH</t>
        </is>
      </c>
      <c r="D2095" t="inlineStr">
        <is>
          <t>unit</t>
        </is>
      </c>
      <c r="F2095" t="inlineStr">
        <is>
          <t>technosphere</t>
        </is>
      </c>
      <c r="G2095" t="n">
        <v>0</v>
      </c>
      <c r="H2095" t="inlineStr">
        <is>
          <t>photovoltaic slanted-roof installation, 93 kWp, single-Si, laminated, integrated, on roof</t>
        </is>
      </c>
      <c r="I2095" t="inlineStr">
        <is>
          <t>(2,2,1,1,1,3); Calculation with average annual yield and share of technologies. Lifetime: 30a.</t>
        </is>
      </c>
      <c r="K2095" t="inlineStr">
        <is>
          <t>commercial</t>
        </is>
      </c>
      <c r="L2095">
        <f>L2094</f>
        <v>0.82233248462317254</v>
      </c>
      <c r="M2095" s="30">
        <f>INDEX(parameters!$D$41:$AG$178,MATCH('PV (extension)'!B2075,parameters!$C$41:$C$178,0),MATCH('PV (extension)'!A2095,parameters!$D$5:$AG$5,0))/L2095</f>
        <v>4.2489463631401872E-3</v>
      </c>
      <c r="N2095" s="3" t="inlineStr">
        <is>
          <t>roof-top</t>
        </is>
      </c>
      <c r="O2095">
        <f>INDEX(parameters!$C$196:$EJ$198,MATCH('PV (extension)'!N2095,parameters!$B$196:$B$198,0),MATCH('PV (extension)'!B2075,parameters!$C$195:$EJ$195,0))</f>
        <v>1682.0211546608211</v>
      </c>
      <c r="P2095" t="n">
        <v>93</v>
      </c>
      <c r="Q2095" t="n">
        <v>30</v>
      </c>
      <c r="R2095">
        <f>Q2095*P2095*O2095</f>
        <v>4692839.0215036906</v>
      </c>
      <c r="S2095">
        <f>1/R2095</f>
        <v>2.1309062497515152E-7</v>
      </c>
    </row>
    <row r="2096" ht="16" customHeight="1" s="29">
      <c r="A2096" t="inlineStr">
        <is>
          <t>photovoltaic slanted-roof installation, 93 kWp, single-Si, panel, mounted, on roof</t>
        </is>
      </c>
      <c r="B2096" s="30">
        <f>M2096*S2096</f>
        <v>1.5212201360801571E-8</v>
      </c>
      <c r="C2096" t="inlineStr">
        <is>
          <t>CH</t>
        </is>
      </c>
      <c r="D2096" t="inlineStr">
        <is>
          <t>unit</t>
        </is>
      </c>
      <c r="F2096" t="inlineStr">
        <is>
          <t>technosphere</t>
        </is>
      </c>
      <c r="G2096" t="n">
        <v>0</v>
      </c>
      <c r="H2096" t="inlineStr">
        <is>
          <t>photovoltaic slanted-roof installation, 93 kWp, single-Si, panel, mounted, on roof</t>
        </is>
      </c>
      <c r="I2096" t="inlineStr">
        <is>
          <t>(2,2,1,1,1,3); Calculation with average annual yield and share of technologies. Lifetime: 30a.</t>
        </is>
      </c>
      <c r="K2096" t="inlineStr">
        <is>
          <t>commercial</t>
        </is>
      </c>
      <c r="L2096">
        <f>L2095</f>
        <v>0.82233248462317254</v>
      </c>
      <c r="M2096" s="30">
        <f>INDEX(parameters!$D$41:$AG$178,MATCH('PV (extension)'!B2075,parameters!$C$41:$C$178,0),MATCH('PV (extension)'!A2096,parameters!$D$5:$AG$5,0))/L2096</f>
        <v>7.1388412148941149E-2</v>
      </c>
      <c r="N2096" s="3" t="inlineStr">
        <is>
          <t>roof-top</t>
        </is>
      </c>
      <c r="O2096">
        <f>INDEX(parameters!$C$196:$EJ$198,MATCH('PV (extension)'!N2096,parameters!$B$196:$B$198,0),MATCH('PV (extension)'!B2075,parameters!$C$195:$EJ$195,0))</f>
        <v>1682.0211546608211</v>
      </c>
      <c r="P2096" t="n">
        <v>93</v>
      </c>
      <c r="Q2096" t="n">
        <v>30</v>
      </c>
      <c r="R2096">
        <f>Q2096*P2096*O2096</f>
        <v>4692839.0215036906</v>
      </c>
      <c r="S2096">
        <f>1/R2096</f>
        <v>2.1309062497515152E-7</v>
      </c>
    </row>
    <row r="2097" s="29">
      <c r="A2097" t="inlineStr">
        <is>
          <t>market for tap water</t>
        </is>
      </c>
      <c r="B2097" t="n">
        <v>0.0037026</v>
      </c>
      <c r="C2097" t="inlineStr">
        <is>
          <t>Europe without Switzerland</t>
        </is>
      </c>
      <c r="D2097" t="inlineStr">
        <is>
          <t>kilogram</t>
        </is>
      </c>
      <c r="F2097" t="inlineStr">
        <is>
          <t>technosphere</t>
        </is>
      </c>
      <c r="G2097" t="n">
        <v>0</v>
      </c>
      <c r="H2097" t="inlineStr">
        <is>
          <t>tap water</t>
        </is>
      </c>
      <c r="I2097" t="inlineStr">
        <is>
          <t>(2,2,1,1,1,3); Estimation 20l/m2 panel</t>
        </is>
      </c>
      <c r="M2097" s="30" t="n"/>
    </row>
    <row r="2098" s="29">
      <c r="A2098" t="inlineStr">
        <is>
          <t>treatment of wastewater, from residence, capacity 1.1E10l/year</t>
        </is>
      </c>
      <c r="B2098" t="n">
        <v>-3.3323e-06</v>
      </c>
      <c r="C2098" t="inlineStr">
        <is>
          <t>CH</t>
        </is>
      </c>
      <c r="D2098" t="inlineStr">
        <is>
          <t>cubic meter</t>
        </is>
      </c>
      <c r="F2098" t="inlineStr">
        <is>
          <t>technosphere</t>
        </is>
      </c>
      <c r="G2098" t="n">
        <v>0</v>
      </c>
      <c r="H2098" t="inlineStr">
        <is>
          <t>wastewater, from residence</t>
        </is>
      </c>
      <c r="I2098" t="inlineStr">
        <is>
          <t>(2,2,1,1,1,3); Estimation 20l/m2 panel</t>
        </is>
      </c>
      <c r="M2098" s="30" t="n"/>
    </row>
    <row r="2099" s="29">
      <c r="M2099" s="30" t="n"/>
    </row>
    <row r="2100" customFormat="1" s="28">
      <c r="A2100" s="28" t="inlineStr">
        <is>
          <t>Activity</t>
        </is>
      </c>
      <c r="B2100" s="28" t="inlineStr">
        <is>
          <t>electricity production, photovoltaic</t>
        </is>
      </c>
      <c r="M2100" s="30" t="n"/>
    </row>
    <row r="2101">
      <c r="A2101" t="inlineStr">
        <is>
          <t>comment</t>
        </is>
      </c>
      <c r="B210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")&amp;HLOOKUP(B2102,parameters!$C$195:$EJ$198,2,0)&amp;" kWh/kWp.
Annual output, Facade: "&amp;HLOOKUP(B2102,parameters!$C$195:$EJ$198,3,0)&amp;" kWh/kWp.
Annual output, Open-ground: "&amp;HLOOKUP(B2102,parameters!$C$195:$EJ$198,4,0)&amp;_xlfn._LONGTEXT("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")&amp;VLOOKUP(B2102,'extension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1682.02115466082 kWh/kWp.
Annual output, Facade: 1180.99357667675 kWh/kWp.
Annual output, Open-ground: 1789.38420708598 kWh/kWp.
Amount of solar energy transformed to electricity. Waste heat emission due to losses of electricity in the system.
Technology:  Electricity production with grid-connected photovoltaic power plants.
Time period:  Time of publications
Production volume: 0.635 GWh in 2025.
Sampling:  Statistical data and model calculations
Extrapolations:  Use of PV technology data investigated for other countries (Switzerland). Correction of average yield with Swiss data.
Uncertainty:  None
Author: Romain Sacchi, PSI, romain.sacchi@psi.ch</v>
      </c>
      <c r="M2101" s="30" t="n"/>
    </row>
    <row r="2102" s="29">
      <c r="A2102" t="inlineStr">
        <is>
          <t>location</t>
        </is>
      </c>
      <c r="B2102" t="inlineStr">
        <is>
          <t>IR</t>
        </is>
      </c>
    </row>
    <row r="2103" s="29">
      <c r="A2103" t="inlineStr">
        <is>
          <t>production amount</t>
        </is>
      </c>
      <c r="B2103" t="n">
        <v>1</v>
      </c>
    </row>
    <row r="2104" s="29">
      <c r="A2104" t="inlineStr">
        <is>
          <t>reference product</t>
        </is>
      </c>
      <c r="B2104" t="inlineStr">
        <is>
          <t>electricity, low voltage</t>
        </is>
      </c>
    </row>
    <row r="2105" s="29">
      <c r="A2105" t="inlineStr">
        <is>
          <t>source</t>
        </is>
      </c>
      <c r="B210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06" s="29">
      <c r="A2106" t="inlineStr">
        <is>
          <t>type</t>
        </is>
      </c>
      <c r="B2106" t="inlineStr">
        <is>
          <t>process</t>
        </is>
      </c>
    </row>
    <row r="2107" s="29">
      <c r="A2107" t="inlineStr">
        <is>
          <t>unit</t>
        </is>
      </c>
      <c r="B2107" t="inlineStr">
        <is>
          <t>kilowatt hour</t>
        </is>
      </c>
    </row>
    <row r="2108" s="29">
      <c r="A2108" t="inlineStr">
        <is>
          <t>Exchanges</t>
        </is>
      </c>
    </row>
    <row r="2109" customFormat="1" s="28">
      <c r="A2109" s="28" t="inlineStr">
        <is>
          <t>name</t>
        </is>
      </c>
      <c r="B2109" s="28" t="inlineStr">
        <is>
          <t>amount</t>
        </is>
      </c>
      <c r="C2109" s="28" t="inlineStr">
        <is>
          <t>location</t>
        </is>
      </c>
      <c r="D2109" s="28" t="inlineStr">
        <is>
          <t>unit</t>
        </is>
      </c>
      <c r="E2109" s="28" t="inlineStr">
        <is>
          <t>categories</t>
        </is>
      </c>
      <c r="F2109" s="28" t="inlineStr">
        <is>
          <t>type</t>
        </is>
      </c>
      <c r="G2109" s="28" t="inlineStr">
        <is>
          <t>uncertainty type</t>
        </is>
      </c>
      <c r="H2109" s="28" t="inlineStr">
        <is>
          <t>loc</t>
        </is>
      </c>
      <c r="I2109" s="28" t="inlineStr">
        <is>
          <t>scale</t>
        </is>
      </c>
      <c r="J2109" s="28" t="inlineStr">
        <is>
          <t>comment</t>
        </is>
      </c>
      <c r="K2109" s="28" t="inlineStr">
        <is>
          <t>negative</t>
        </is>
      </c>
      <c r="L2109" s="28" t="inlineStr">
        <is>
          <t>reference product</t>
        </is>
      </c>
      <c r="M2109" s="28" t="inlineStr">
        <is>
          <t>production volume</t>
        </is>
      </c>
      <c r="N2109" s="28" t="inlineStr">
        <is>
          <t>scope</t>
        </is>
      </c>
      <c r="O2109" s="28" t="inlineStr">
        <is>
          <t>scope share</t>
        </is>
      </c>
      <c r="P2109" s="28" t="inlineStr">
        <is>
          <t>tech share</t>
        </is>
      </c>
      <c r="Q2109" s="28" t="inlineStr">
        <is>
          <t>installation</t>
        </is>
      </c>
      <c r="R2109" s="28" t="inlineStr">
        <is>
          <t>productivity</t>
        </is>
      </c>
      <c r="S2109" s="28" t="inlineStr">
        <is>
          <t>kWp</t>
        </is>
      </c>
      <c r="T2109" s="28" t="inlineStr">
        <is>
          <t>lifetime</t>
        </is>
      </c>
      <c r="U2109" s="28" t="inlineStr">
        <is>
          <t>lifetime production</t>
        </is>
      </c>
      <c r="V2109" s="28" t="inlineStr">
        <is>
          <t>inverted lifetime production</t>
        </is>
      </c>
    </row>
    <row r="2110" s="29">
      <c r="A2110" t="inlineStr">
        <is>
          <t>Energy, solar, converted</t>
        </is>
      </c>
      <c r="B2110" t="n">
        <v>3.8503</v>
      </c>
      <c r="D2110" t="inlineStr">
        <is>
          <t>megajoule</t>
        </is>
      </c>
      <c r="E2110" t="inlineStr">
        <is>
          <t>natural resource::in air</t>
        </is>
      </c>
      <c r="F2110" t="inlineStr">
        <is>
          <t>biosphere</t>
        </is>
      </c>
      <c r="G2110" t="n">
        <v>2</v>
      </c>
      <c r="H2110" t="n">
        <v>1.348151067341848</v>
      </c>
      <c r="I2110" t="n">
        <v>0.04340984597628009</v>
      </c>
      <c r="J2110" t="inlineStr">
        <is>
          <t>(2,2,1,1,1,3); Energy loss in the system</t>
        </is>
      </c>
    </row>
    <row r="2111" s="29">
      <c r="A2111" t="inlineStr">
        <is>
          <t>Heat, waste</t>
        </is>
      </c>
      <c r="B2111" t="n">
        <v>0.25027</v>
      </c>
      <c r="D2111" t="inlineStr">
        <is>
          <t>megajoule</t>
        </is>
      </c>
      <c r="E2111" t="inlineStr">
        <is>
          <t>air</t>
        </is>
      </c>
      <c r="F2111" t="inlineStr">
        <is>
          <t>biosphere</t>
        </is>
      </c>
      <c r="G2111" t="n">
        <v>2</v>
      </c>
      <c r="H2111" t="n">
        <v>-1.385214943900327</v>
      </c>
      <c r="I2111" t="n">
        <v>0.02439508208471609</v>
      </c>
      <c r="J2111" t="inlineStr">
        <is>
          <t>(1,na,na,na,na,na); Calculation</t>
        </is>
      </c>
    </row>
    <row r="2112" s="29">
      <c r="A2112" t="inlineStr">
        <is>
          <t>electricity production, photovoltaic</t>
        </is>
      </c>
      <c r="B2112" t="n">
        <v>1</v>
      </c>
      <c r="C2112" t="inlineStr">
        <is>
          <t>IR</t>
        </is>
      </c>
      <c r="D2112" t="inlineStr">
        <is>
          <t>kilowatt hour</t>
        </is>
      </c>
      <c r="E2112" t="inlineStr">
        <is>
          <t>photovoltaic::power plants</t>
        </is>
      </c>
      <c r="F2112" t="inlineStr">
        <is>
          <t>production</t>
        </is>
      </c>
      <c r="G2112" t="n">
        <v>0</v>
      </c>
      <c r="H2112" t="n">
        <v>1</v>
      </c>
      <c r="L2112" t="inlineStr">
        <is>
          <t>electricity, low voltage</t>
        </is>
      </c>
      <c r="M2112">
        <f>VLOOKUP(C2112,'extension - production vol'!$B$6:$D$235,3,0)</f>
        <v>0.63500000000000001</v>
      </c>
    </row>
    <row r="2113" ht="16" customHeight="1" s="29">
      <c r="A2113" t="inlineStr">
        <is>
          <t>photovoltaic flat-roof installation, 156 kWp, multi-Si, on roof</t>
        </is>
      </c>
      <c r="B2113" s="30">
        <f>P2113*V2113</f>
        <v>1.2825961777198978E-8</v>
      </c>
      <c r="C2113" t="inlineStr">
        <is>
          <t>CH</t>
        </is>
      </c>
      <c r="D2113" t="inlineStr">
        <is>
          <t>unit</t>
        </is>
      </c>
      <c r="F2113" t="inlineStr">
        <is>
          <t>technosphere</t>
        </is>
      </c>
      <c r="G2113" t="n">
        <v>2</v>
      </c>
      <c r="H2113" t="n">
        <v>-18.46800298604678</v>
      </c>
      <c r="I2113" t="n">
        <v>0.09798894162072011</v>
      </c>
      <c r="J2113" t="inlineStr">
        <is>
          <t>(2,2,1,1,1,3); Calculation with average annual yield and share of technologies. Lifetime: 30a.</t>
        </is>
      </c>
      <c r="L2113" t="inlineStr">
        <is>
          <t>photovoltaic flat-roof installation, 156 kWp, multi-Si, on roof</t>
        </is>
      </c>
      <c r="N2113" t="inlineStr">
        <is>
          <t>all</t>
        </is>
      </c>
      <c r="O2113" t="n">
        <v>1</v>
      </c>
      <c r="P2113" s="30">
        <f>INDEX(parameters!$D$41:$AG$178,MATCH('PV (extension)'!B2102,parameters!$C$41:$C$178,0),MATCH('PV (extension)'!A2113,parameters!$D$5:$AG$5,0))/O2113</f>
        <v>0.10096416269840058</v>
      </c>
      <c r="Q2113" s="3" t="inlineStr">
        <is>
          <t>roof-top</t>
        </is>
      </c>
      <c r="R2113">
        <f>INDEX(parameters!$C$196:$EJ$198,MATCH('PV (extension)'!Q2113,parameters!$B$196:$B$198,0),MATCH('PV (extension)'!B2102,parameters!$C$195:$EJ$195,0))</f>
        <v>1682.0211546608211</v>
      </c>
      <c r="S2113" t="n">
        <v>156</v>
      </c>
      <c r="T2113" t="n">
        <v>30</v>
      </c>
      <c r="U2113">
        <f>T2113*S2113*R2113</f>
        <v>7871859.0038126428</v>
      </c>
      <c r="V2113">
        <f>1/U2113</f>
        <v>1.2703479565826339E-7</v>
      </c>
    </row>
    <row r="2114" ht="16" customHeight="1" s="29">
      <c r="A2114" t="inlineStr">
        <is>
          <t>photovoltaic flat-roof installation, 156 kWp, single-Si, on roof</t>
        </is>
      </c>
      <c r="B2114" s="30">
        <f>P2114*V2114</f>
        <v>6.6998175701883274E-9</v>
      </c>
      <c r="C2114" t="inlineStr">
        <is>
          <t>CH</t>
        </is>
      </c>
      <c r="D2114" t="inlineStr">
        <is>
          <t>unit</t>
        </is>
      </c>
      <c r="F2114" t="inlineStr">
        <is>
          <t>technosphere</t>
        </is>
      </c>
      <c r="G2114" t="n">
        <v>2</v>
      </c>
      <c r="H2114" t="n">
        <v>-19.10362020104489</v>
      </c>
      <c r="I2114" t="n">
        <v>0.09798894162072011</v>
      </c>
      <c r="J2114" t="inlineStr">
        <is>
          <t>(2,2,1,1,1,3); Calculation with average annual yield and share of technologies. Lifetime: 30a.</t>
        </is>
      </c>
      <c r="L2114" t="inlineStr">
        <is>
          <t>photovoltaic flat-roof installation, 156 kWp, single-Si, on roof</t>
        </is>
      </c>
      <c r="N2114" t="inlineStr">
        <is>
          <t>all</t>
        </is>
      </c>
      <c r="O2114" t="n">
        <v>1</v>
      </c>
      <c r="P2114" s="30">
        <f>INDEX(parameters!$D$41:$AG$178,MATCH('PV (extension)'!B2102,parameters!$C$41:$C$178,0),MATCH('PV (extension)'!A2114,parameters!$D$5:$AG$5,0))/O2114</f>
        <v>5.2740019263789135E-2</v>
      </c>
      <c r="Q2114" s="3" t="inlineStr">
        <is>
          <t>roof-top</t>
        </is>
      </c>
      <c r="R2114">
        <f>INDEX(parameters!$C$196:$EJ$198,MATCH('PV (extension)'!Q2114,parameters!$B$196:$B$198,0),MATCH('PV (extension)'!B2102,parameters!$C$195:$EJ$195,0))</f>
        <v>1682.0211546608211</v>
      </c>
      <c r="S2114" t="n">
        <v>156</v>
      </c>
      <c r="T2114" t="n">
        <v>30</v>
      </c>
      <c r="U2114">
        <f>T2114*S2114*R2114</f>
        <v>7871859.0038126428</v>
      </c>
      <c r="V2114">
        <f>1/U2114</f>
        <v>1.2703479565826339E-7</v>
      </c>
    </row>
    <row r="2115" ht="16" customHeight="1" s="29">
      <c r="A2115" t="inlineStr">
        <is>
          <t>photovoltaic slanted-roof installation, 3 kWp, CIS, laminated, integrated, on roof</t>
        </is>
      </c>
      <c r="B2115" s="30">
        <f>P2115*V2115</f>
        <v>6.0088175796204576E-9</v>
      </c>
      <c r="C2115" t="inlineStr">
        <is>
          <t>CH</t>
        </is>
      </c>
      <c r="D2115" t="inlineStr">
        <is>
          <t>unit</t>
        </is>
      </c>
      <c r="F2115" t="inlineStr">
        <is>
          <t>technosphere</t>
        </is>
      </c>
      <c r="G2115" t="n">
        <v>2</v>
      </c>
      <c r="H2115" t="n">
        <v>-19.69743931800395</v>
      </c>
      <c r="I2115" t="n">
        <v>0.09798894162072011</v>
      </c>
      <c r="J2115" t="inlineStr">
        <is>
          <t>(2,2,1,1,1,3); Calculation with average annual yield and share of technologies. Lifetime: 30a.</t>
        </is>
      </c>
      <c r="L2115" t="inlineStr">
        <is>
          <t>photovoltaic slanted-roof installation, 3 kWp, CIS, laminated, integrated, on roof</t>
        </is>
      </c>
      <c r="N2115" t="inlineStr">
        <is>
          <t>all</t>
        </is>
      </c>
      <c r="O2115" t="n">
        <v>1</v>
      </c>
      <c r="P2115" s="30">
        <f>INDEX(parameters!$D$41:$AG$178,MATCH('PV (extension)'!B2102,parameters!$C$41:$C$178,0),MATCH('PV (extension)'!A2115,parameters!$D$5:$AG$5,0))/O2115</f>
        <v>9.0962624550774995E-4</v>
      </c>
      <c r="Q2115" s="3" t="inlineStr">
        <is>
          <t>roof-top</t>
        </is>
      </c>
      <c r="R2115">
        <f>INDEX(parameters!$C$196:$EJ$198,MATCH('PV (extension)'!Q2115,parameters!$B$196:$B$198,0),MATCH('PV (extension)'!B2102,parameters!$C$195:$EJ$195,0))</f>
        <v>1682.0211546608211</v>
      </c>
      <c r="S2115" t="n">
        <v>3</v>
      </c>
      <c r="T2115" t="n">
        <v>30</v>
      </c>
      <c r="U2115">
        <f>T2115*S2115*R2115</f>
        <v>151381.9039194739</v>
      </c>
      <c r="V2115">
        <f>1/U2115</f>
        <v>6.6058093742296965E-6</v>
      </c>
    </row>
    <row r="2116" ht="16" customHeight="1" s="29">
      <c r="A2116" t="inlineStr">
        <is>
          <t>photovoltaic slanted-roof installation, 3 kWp, CdTe, panel, mounted, on roof</t>
        </is>
      </c>
      <c r="B2116" s="30">
        <f>P2116*V2116</f>
        <v>3.9191347852502634E-8</v>
      </c>
      <c r="C2116" t="inlineStr">
        <is>
          <t>CH</t>
        </is>
      </c>
      <c r="D2116" t="inlineStr">
        <is>
          <t>unit</t>
        </is>
      </c>
      <c r="F2116" t="inlineStr">
        <is>
          <t>technosphere</t>
        </is>
      </c>
      <c r="G2116" t="n">
        <v>2</v>
      </c>
      <c r="H2116" t="n">
        <v>-16.69297991102503</v>
      </c>
      <c r="I2116" t="n">
        <v>0.09798894162072011</v>
      </c>
      <c r="J2116" t="inlineStr">
        <is>
          <t>(2,2,1,1,1,3); Calculation with average annual yield and share of technologies. Lifetime: 30a.</t>
        </is>
      </c>
      <c r="L2116" t="inlineStr">
        <is>
          <t>photovoltaic slanted-roof installation, 3 kWp, CdTe, panel, mounted, on roof</t>
        </is>
      </c>
      <c r="N2116" t="inlineStr">
        <is>
          <t>all</t>
        </is>
      </c>
      <c r="O2116" t="n">
        <v>1</v>
      </c>
      <c r="P2116" s="30">
        <f>INDEX(parameters!$D$41:$AG$178,MATCH('PV (extension)'!B2102,parameters!$C$41:$C$178,0),MATCH('PV (extension)'!A2116,parameters!$D$5:$AG$5,0))/O2116</f>
        <v>5.9328608550822341E-3</v>
      </c>
      <c r="Q2116" s="3" t="inlineStr">
        <is>
          <t>roof-top</t>
        </is>
      </c>
      <c r="R2116">
        <f>INDEX(parameters!$C$196:$EJ$198,MATCH('PV (extension)'!Q2116,parameters!$B$196:$B$198,0),MATCH('PV (extension)'!B2102,parameters!$C$195:$EJ$195,0))</f>
        <v>1682.0211546608211</v>
      </c>
      <c r="S2116" t="n">
        <v>3</v>
      </c>
      <c r="T2116" t="n">
        <v>30</v>
      </c>
      <c r="U2116">
        <f>T2116*S2116*R2116</f>
        <v>151381.9039194739</v>
      </c>
      <c r="V2116">
        <f>1/U2116</f>
        <v>6.6058093742296965E-6</v>
      </c>
    </row>
    <row r="2117" ht="16" customHeight="1" s="29">
      <c r="A2117" t="inlineStr">
        <is>
          <t>photovoltaic slanted-roof installation, 3 kWp, micro-Si, laminated, integrated, on roof</t>
        </is>
      </c>
      <c r="B2117" s="30">
        <f>P2117*V2117</f>
        <v>6.0726942488987283E-10</v>
      </c>
      <c r="C2117" t="inlineStr">
        <is>
          <t>RER</t>
        </is>
      </c>
      <c r="D2117" t="inlineStr">
        <is>
          <t>unit</t>
        </is>
      </c>
      <c r="F2117" t="inlineStr">
        <is>
          <t>technosphere</t>
        </is>
      </c>
      <c r="G2117" t="n">
        <v>2</v>
      </c>
      <c r="H2117" t="n">
        <v>-21.54326959350907</v>
      </c>
      <c r="I2117" t="n">
        <v>0.09798894162072011</v>
      </c>
      <c r="J2117" t="inlineStr">
        <is>
          <t>(2,2,1,1,1,3); Calculation with average annual yield and share of technologies. Lifetime: 30a.</t>
        </is>
      </c>
      <c r="L2117" t="inlineStr">
        <is>
          <t>photovoltaic slanted-roof installation, 3 kWp, micro-Si, laminated, integrated, on roof</t>
        </is>
      </c>
      <c r="N2117" t="inlineStr">
        <is>
          <t>all</t>
        </is>
      </c>
      <c r="O2117" t="n">
        <v>1</v>
      </c>
      <c r="P2117" s="30">
        <f>INDEX(parameters!$D$41:$AG$178,MATCH('PV (extension)'!B2102,parameters!$C$41:$C$178,0),MATCH('PV (extension)'!A2117,parameters!$D$5:$AG$5,0))/O2117</f>
        <v>9.1929601731912907E-5</v>
      </c>
      <c r="Q2117" s="3" t="inlineStr">
        <is>
          <t>roof-top</t>
        </is>
      </c>
      <c r="R2117">
        <f>INDEX(parameters!$C$196:$EJ$198,MATCH('PV (extension)'!Q2117,parameters!$B$196:$B$198,0),MATCH('PV (extension)'!B2102,parameters!$C$195:$EJ$195,0))</f>
        <v>1682.0211546608211</v>
      </c>
      <c r="S2117" t="n">
        <v>3</v>
      </c>
      <c r="T2117" t="n">
        <v>30</v>
      </c>
      <c r="U2117">
        <f>T2117*S2117*R2117</f>
        <v>151381.9039194739</v>
      </c>
      <c r="V2117">
        <f>1/U2117</f>
        <v>6.6058093742296965E-6</v>
      </c>
    </row>
    <row r="2118" ht="16" customHeight="1" s="29">
      <c r="A2118" t="inlineStr">
        <is>
          <t>photovoltaic slanted-roof installation, 3 kWp, micro-Si, panel, mounted, on roof</t>
        </is>
      </c>
      <c r="B2118" s="30">
        <f>P2118*V2118</f>
        <v>1.0557273540135675E-8</v>
      </c>
      <c r="C2118" t="inlineStr">
        <is>
          <t>RER</t>
        </is>
      </c>
      <c r="D2118" t="inlineStr">
        <is>
          <t>unit</t>
        </is>
      </c>
      <c r="F2118" t="inlineStr">
        <is>
          <t>technosphere</t>
        </is>
      </c>
      <c r="G2118" t="n">
        <v>2</v>
      </c>
      <c r="H2118" t="n">
        <v>-18.72987249989203</v>
      </c>
      <c r="I2118" t="n">
        <v>0.09798894162072011</v>
      </c>
      <c r="J2118" t="inlineStr">
        <is>
          <t>(2,2,1,1,1,3); Calculation with average annual yield and share of technologies. Lifetime: 30a.</t>
        </is>
      </c>
      <c r="L2118" t="inlineStr">
        <is>
          <t>photovoltaic slanted-roof installation, 3 kWp, micro-Si, panel, mounted, on roof</t>
        </is>
      </c>
      <c r="N2118" t="inlineStr">
        <is>
          <t>all</t>
        </is>
      </c>
      <c r="O2118" t="n">
        <v>1</v>
      </c>
      <c r="P2118" s="30">
        <f>INDEX(parameters!$D$41:$AG$178,MATCH('PV (extension)'!B2102,parameters!$C$41:$C$178,0),MATCH('PV (extension)'!A2118,parameters!$D$5:$AG$5,0))/O2118</f>
        <v>1.5981801687044229E-3</v>
      </c>
      <c r="Q2118" s="3" t="inlineStr">
        <is>
          <t>roof-top</t>
        </is>
      </c>
      <c r="R2118">
        <f>INDEX(parameters!$C$196:$EJ$198,MATCH('PV (extension)'!Q2118,parameters!$B$196:$B$198,0),MATCH('PV (extension)'!B2102,parameters!$C$195:$EJ$195,0))</f>
        <v>1682.0211546608211</v>
      </c>
      <c r="S2118" t="n">
        <v>3</v>
      </c>
      <c r="T2118" t="n">
        <v>30</v>
      </c>
      <c r="U2118">
        <f>T2118*S2118*R2118</f>
        <v>151381.9039194739</v>
      </c>
      <c r="V2118">
        <f>1/U2118</f>
        <v>6.6058093742296965E-6</v>
      </c>
    </row>
    <row r="2119" s="29">
      <c r="A2119" t="inlineStr">
        <is>
          <t>photovoltaic open ground installation, 570 kWp, CIS, on open ground</t>
        </is>
      </c>
      <c r="B2119" s="30">
        <f>P2119*V2119</f>
        <v>3.3021866050654809E-10</v>
      </c>
      <c r="C2119" t="inlineStr">
        <is>
          <t>RER</t>
        </is>
      </c>
      <c r="D2119" t="inlineStr">
        <is>
          <t>unit</t>
        </is>
      </c>
      <c r="F2119" t="inlineStr">
        <is>
          <t>technosphere</t>
        </is>
      </c>
      <c r="G2119" t="n">
        <v>2</v>
      </c>
      <c r="H2119" t="n">
        <v>-21.66656811806742</v>
      </c>
      <c r="I2119" t="n">
        <v>0.09798894162072011</v>
      </c>
      <c r="J2119" t="inlineStr">
        <is>
          <t>(2,2,1,1,1,3); Calculation with average annual yield and share of technologies. Lifetime: 30a.</t>
        </is>
      </c>
      <c r="L2119" t="inlineStr">
        <is>
          <t>photovoltaic open ground installation, 570 kWp, CIS, on open ground</t>
        </is>
      </c>
      <c r="N2119" t="inlineStr">
        <is>
          <t>all</t>
        </is>
      </c>
      <c r="O2119" t="n">
        <v>1</v>
      </c>
      <c r="P2119" s="30">
        <f>INDEX(parameters!$D$41:$AG$178,MATCH('PV (extension)'!B2102,parameters!$C$41:$C$178,0),MATCH('PV (extension)'!A2119,parameters!$D$5:$AG$5,0))/O2119</f>
        <v>1.0104185757523119E-2</v>
      </c>
      <c r="Q2119" t="inlineStr">
        <is>
          <t>central</t>
        </is>
      </c>
      <c r="R2119">
        <f>INDEX(parameters!$C$196:$EJ$198,MATCH('PV (extension)'!Q2119,parameters!$B$196:$B$198,0),MATCH('PV (extension)'!B2102,parameters!$C$195:$EJ$195,0))</f>
        <v>1789.3842070859801</v>
      </c>
      <c r="S2119" t="n">
        <v>570</v>
      </c>
      <c r="T2119" t="n">
        <v>30</v>
      </c>
      <c r="U2119">
        <f>T2119*S2119*R2119</f>
        <v>30598469.94117026</v>
      </c>
      <c r="V2119">
        <f>1/U2119</f>
        <v>3.2681372693557446E-8</v>
      </c>
    </row>
    <row r="2120" s="29">
      <c r="A2120" t="inlineStr">
        <is>
          <t>photovoltaic open ground installation, 570 kWp, CdTe, on open ground</t>
        </is>
      </c>
      <c r="B2120" s="30">
        <f>P2120*V2120</f>
        <v>2.4257608251185453E-9</v>
      </c>
      <c r="C2120" t="inlineStr">
        <is>
          <t>RER</t>
        </is>
      </c>
      <c r="D2120" t="inlineStr">
        <is>
          <t>unit</t>
        </is>
      </c>
      <c r="F2120" t="inlineStr">
        <is>
          <t>technosphere</t>
        </is>
      </c>
      <c r="G2120" t="n">
        <v>2</v>
      </c>
      <c r="H2120" t="n">
        <v>-21.47552628199886</v>
      </c>
      <c r="I2120" t="n">
        <v>0.09798894162072011</v>
      </c>
      <c r="J2120" t="inlineStr">
        <is>
          <t>(2,2,1,1,1,3); Calculation with average annual yield and share of technologies. Lifetime: 30a.</t>
        </is>
      </c>
      <c r="L2120" t="inlineStr">
        <is>
          <t>photovoltaic open ground installation, 570 kWp, CdTe, on open ground</t>
        </is>
      </c>
      <c r="N2120" t="inlineStr">
        <is>
          <t>all</t>
        </is>
      </c>
      <c r="O2120" t="n">
        <v>1</v>
      </c>
      <c r="P2120" s="30">
        <f>INDEX(parameters!$D$41:$AG$178,MATCH('PV (extension)'!B2102,parameters!$C$41:$C$178,0),MATCH('PV (extension)'!A2120,parameters!$D$5:$AG$5,0))/O2120</f>
        <v>7.4224569691858172E-2</v>
      </c>
      <c r="Q2120" t="inlineStr">
        <is>
          <t>central</t>
        </is>
      </c>
      <c r="R2120">
        <f>INDEX(parameters!$C$196:$EJ$198,MATCH('PV (extension)'!Q2120,parameters!$B$196:$B$198,0),MATCH('PV (extension)'!B2102,parameters!$C$195:$EJ$195,0))</f>
        <v>1789.3842070859801</v>
      </c>
      <c r="S2120" t="n">
        <v>570</v>
      </c>
      <c r="T2120" t="n">
        <v>30</v>
      </c>
      <c r="U2120">
        <f>T2120*S2120*R2120</f>
        <v>30598469.94117026</v>
      </c>
      <c r="V2120">
        <f>1/U2120</f>
        <v>3.2681372693557446E-8</v>
      </c>
    </row>
    <row r="2121" s="29">
      <c r="A2121" t="inlineStr">
        <is>
          <t>photovoltaic open ground installation, 570 kWp, micro-Si, on open ground</t>
        </is>
      </c>
      <c r="B2121" s="30">
        <f>P2121*V2121</f>
        <v>2.5711343387152745E-11</v>
      </c>
      <c r="C2121" t="inlineStr">
        <is>
          <t>RER</t>
        </is>
      </c>
      <c r="D2121" t="inlineStr">
        <is>
          <t>unit</t>
        </is>
      </c>
      <c r="F2121" t="inlineStr">
        <is>
          <t>technosphere</t>
        </is>
      </c>
      <c r="G2121" t="n">
        <v>2</v>
      </c>
      <c r="H2121" t="n">
        <v>-23.51240679473371</v>
      </c>
      <c r="I2121" t="n">
        <v>0.09798894162072011</v>
      </c>
      <c r="J2121" t="inlineStr">
        <is>
          <t>(2,2,1,1,1,3); Calculation with average annual yield and share of technologies. Lifetime: 30a.</t>
        </is>
      </c>
      <c r="L2121" t="inlineStr">
        <is>
          <t>photovoltaic open ground installation, 570 kWp, micro-Si, on open ground</t>
        </is>
      </c>
      <c r="N2121" t="inlineStr">
        <is>
          <t>all</t>
        </is>
      </c>
      <c r="O2121" t="n">
        <v>1</v>
      </c>
      <c r="P2121" s="30">
        <f>INDEX(parameters!$D$41:$AG$178,MATCH('PV (extension)'!B2102,parameters!$C$41:$C$178,0),MATCH('PV (extension)'!A2121,parameters!$D$5:$AG$5,0))/O2121</f>
        <v>7.867277677789E-4</v>
      </c>
      <c r="Q2121" t="inlineStr">
        <is>
          <t>central</t>
        </is>
      </c>
      <c r="R2121">
        <f>INDEX(parameters!$C$196:$EJ$198,MATCH('PV (extension)'!Q2121,parameters!$B$196:$B$198,0),MATCH('PV (extension)'!B2102,parameters!$C$195:$EJ$195,0))</f>
        <v>1789.3842070859801</v>
      </c>
      <c r="S2121" t="n">
        <v>570</v>
      </c>
      <c r="T2121" t="n">
        <v>30</v>
      </c>
      <c r="U2121">
        <f>T2121*S2121*R2121</f>
        <v>30598469.94117026</v>
      </c>
      <c r="V2121">
        <f>1/U2121</f>
        <v>3.2681372693557446E-8</v>
      </c>
    </row>
    <row r="2122" s="29">
      <c r="A2122" t="inlineStr">
        <is>
          <t>photovoltaic open ground installation, 570 kWp, multi-Si, on open ground</t>
        </is>
      </c>
      <c r="B2122" s="30">
        <f>P2122*V2122</f>
        <v>8.6042805955301647E-9</v>
      </c>
      <c r="C2122" t="inlineStr">
        <is>
          <t>RER</t>
        </is>
      </c>
      <c r="D2122" t="inlineStr">
        <is>
          <t>unit</t>
        </is>
      </c>
      <c r="F2122" t="inlineStr">
        <is>
          <t>technosphere</t>
        </is>
      </c>
      <c r="G2122" t="n">
        <v>2</v>
      </c>
      <c r="H2122" t="n">
        <v>-18.20082258362968</v>
      </c>
      <c r="I2122" t="n">
        <v>0.09798894162072011</v>
      </c>
      <c r="J2122" t="inlineStr">
        <is>
          <t>(2,2,1,1,1,3); Calculation with average annual yield and share of technologies. Lifetime: 30a.</t>
        </is>
      </c>
      <c r="L2122" t="inlineStr">
        <is>
          <t>photovoltaic open ground installation, 570 kWp, multi-Si, on open ground</t>
        </is>
      </c>
      <c r="N2122" t="inlineStr">
        <is>
          <t>all</t>
        </is>
      </c>
      <c r="O2122" t="n">
        <v>1</v>
      </c>
      <c r="P2122" s="30">
        <f>INDEX(parameters!$D$41:$AG$178,MATCH('PV (extension)'!B2102,parameters!$C$41:$C$178,0),MATCH('PV (extension)'!A2122,parameters!$D$5:$AG$5,0))/O2122</f>
        <v>0.2632778211677243</v>
      </c>
      <c r="Q2122" t="inlineStr">
        <is>
          <t>central</t>
        </is>
      </c>
      <c r="R2122">
        <f>INDEX(parameters!$C$196:$EJ$198,MATCH('PV (extension)'!Q2122,parameters!$B$196:$B$198,0),MATCH('PV (extension)'!B2102,parameters!$C$195:$EJ$195,0))</f>
        <v>1789.3842070859801</v>
      </c>
      <c r="S2122" t="n">
        <v>570</v>
      </c>
      <c r="T2122" t="n">
        <v>30</v>
      </c>
      <c r="U2122">
        <f>T2122*S2122*R2122</f>
        <v>30598469.94117026</v>
      </c>
      <c r="V2122">
        <f>1/U2122</f>
        <v>3.2681372693557446E-8</v>
      </c>
    </row>
    <row r="2123" s="29">
      <c r="A2123" t="inlineStr">
        <is>
          <t>photovoltaic open ground installation, 570 kWp, single-Si, on open ground</t>
        </is>
      </c>
      <c r="B2123" s="30">
        <f>P2123*V2123</f>
        <v>4.5640808639514934E-9</v>
      </c>
      <c r="C2123" t="inlineStr">
        <is>
          <t>RER</t>
        </is>
      </c>
      <c r="D2123" t="inlineStr">
        <is>
          <t>unit</t>
        </is>
      </c>
      <c r="F2123" t="inlineStr">
        <is>
          <t>technosphere</t>
        </is>
      </c>
      <c r="G2123" t="n">
        <v>2</v>
      </c>
      <c r="H2123" t="n">
        <v>-18.8364689523836</v>
      </c>
      <c r="I2123" t="n">
        <v>0.09798894162072011</v>
      </c>
      <c r="J2123" t="inlineStr">
        <is>
          <t>(2,2,1,1,1,3); Calculation with average annual yield and share of technologies. Lifetime: 30a.</t>
        </is>
      </c>
      <c r="L2123" t="inlineStr">
        <is>
          <t>photovoltaic open ground installation, 570 kWp, single-Si, on open ground</t>
        </is>
      </c>
      <c r="N2123" t="inlineStr">
        <is>
          <t>all</t>
        </is>
      </c>
      <c r="O2123" t="n">
        <v>1</v>
      </c>
      <c r="P2123" s="30">
        <f>INDEX(parameters!$D$41:$AG$178,MATCH('PV (extension)'!B2102,parameters!$C$41:$C$178,0),MATCH('PV (extension)'!A2123,parameters!$D$5:$AG$5,0))/O2123</f>
        <v>0.13965389112469015</v>
      </c>
      <c r="Q2123" t="inlineStr">
        <is>
          <t>central</t>
        </is>
      </c>
      <c r="R2123">
        <f>INDEX(parameters!$C$196:$EJ$198,MATCH('PV (extension)'!Q2123,parameters!$B$196:$B$198,0),MATCH('PV (extension)'!B2102,parameters!$C$195:$EJ$195,0))</f>
        <v>1789.3842070859801</v>
      </c>
      <c r="S2123" t="n">
        <v>570</v>
      </c>
      <c r="T2123" t="n">
        <v>30</v>
      </c>
      <c r="U2123">
        <f>T2123*S2123*R2123</f>
        <v>30598469.94117026</v>
      </c>
      <c r="V2123">
        <f>1/U2123</f>
        <v>3.2681372693557446E-8</v>
      </c>
    </row>
    <row r="2124" ht="16" customHeight="1" s="29">
      <c r="A2124" t="inlineStr">
        <is>
          <t>photovoltaic slanted-roof installation, 93 kWp, multi-Si, laminated, integrated, on roof</t>
        </is>
      </c>
      <c r="B2124" s="30">
        <f>P2124*V2124</f>
        <v>1.4084138559845468E-9</v>
      </c>
      <c r="C2124" t="inlineStr">
        <is>
          <t>CH</t>
        </is>
      </c>
      <c r="D2124" t="inlineStr">
        <is>
          <t>unit</t>
        </is>
      </c>
      <c r="F2124" t="inlineStr">
        <is>
          <t>technosphere</t>
        </is>
      </c>
      <c r="G2124" t="n">
        <v>2</v>
      </c>
      <c r="H2124" t="n">
        <v>-20.65878981776205</v>
      </c>
      <c r="I2124" t="n">
        <v>0.09798894162072011</v>
      </c>
      <c r="J2124" t="inlineStr">
        <is>
          <t>(2,2,1,1,1,3); Calculation with average annual yield and share of technologies. Lifetime: 30a.</t>
        </is>
      </c>
      <c r="L2124" t="inlineStr">
        <is>
          <t>photovoltaic slanted-roof installation, 93 kWp, multi-Si, laminated, integrated, on roof</t>
        </is>
      </c>
      <c r="N2124" t="inlineStr">
        <is>
          <t>all</t>
        </is>
      </c>
      <c r="O2124" t="n">
        <v>1</v>
      </c>
      <c r="P2124" s="30">
        <f>INDEX(parameters!$D$41:$AG$178,MATCH('PV (extension)'!B2102,parameters!$C$41:$C$178,0),MATCH('PV (extension)'!A2124,parameters!$D$5:$AG$5,0))/O2124</f>
        <v>6.6094595017907607E-3</v>
      </c>
      <c r="Q2124" s="3" t="inlineStr">
        <is>
          <t>roof-top</t>
        </is>
      </c>
      <c r="R2124">
        <f>INDEX(parameters!$C$196:$EJ$198,MATCH('PV (extension)'!Q2124,parameters!$B$196:$B$198,0),MATCH('PV (extension)'!B2102,parameters!$C$195:$EJ$195,0))</f>
        <v>1682.0211546608211</v>
      </c>
      <c r="S2124" t="n">
        <v>93</v>
      </c>
      <c r="T2124" t="n">
        <v>30</v>
      </c>
      <c r="U2124">
        <f>T2124*S2124*R2124</f>
        <v>4692839.0215036906</v>
      </c>
      <c r="V2124">
        <f>1/U2124</f>
        <v>2.1309062497515152E-7</v>
      </c>
    </row>
    <row r="2125" ht="16" customHeight="1" s="29">
      <c r="A2125" t="inlineStr">
        <is>
          <t>photovoltaic slanted-roof installation, 93 kWp, multi-Si, panel, mounted, on roof</t>
        </is>
      </c>
      <c r="B2125" s="30">
        <f>P2125*V2125</f>
        <v>2.3881703402659898E-8</v>
      </c>
      <c r="C2125" t="inlineStr">
        <is>
          <t>CH</t>
        </is>
      </c>
      <c r="D2125" t="inlineStr">
        <is>
          <t>unit</t>
        </is>
      </c>
      <c r="F2125" t="inlineStr">
        <is>
          <t>technosphere</t>
        </is>
      </c>
      <c r="G2125" t="n">
        <v>2</v>
      </c>
      <c r="H2125" t="n">
        <v>-17.84536035000586</v>
      </c>
      <c r="I2125" t="n">
        <v>0.09798894162072011</v>
      </c>
      <c r="J2125" t="inlineStr">
        <is>
          <t>(2,2,1,1,1,3); Calculation with average annual yield and share of technologies. Lifetime: 30a.</t>
        </is>
      </c>
      <c r="L2125" t="inlineStr">
        <is>
          <t>photovoltaic slanted-roof installation, 93 kWp, multi-Si, panel, mounted, on roof</t>
        </is>
      </c>
      <c r="N2125" t="inlineStr">
        <is>
          <t>all</t>
        </is>
      </c>
      <c r="O2125" t="n">
        <v>1</v>
      </c>
      <c r="P2125" s="30">
        <f>INDEX(parameters!$D$41:$AG$178,MATCH('PV (extension)'!B2102,parameters!$C$41:$C$178,0),MATCH('PV (extension)'!A2125,parameters!$D$5:$AG$5,0))/O2125</f>
        <v>0.11207298962797985</v>
      </c>
      <c r="Q2125" s="3" t="inlineStr">
        <is>
          <t>roof-top</t>
        </is>
      </c>
      <c r="R2125">
        <f>INDEX(parameters!$C$196:$EJ$198,MATCH('PV (extension)'!Q2125,parameters!$B$196:$B$198,0),MATCH('PV (extension)'!B2102,parameters!$C$195:$EJ$195,0))</f>
        <v>1682.0211546608211</v>
      </c>
      <c r="S2125" t="n">
        <v>93</v>
      </c>
      <c r="T2125" t="n">
        <v>30</v>
      </c>
      <c r="U2125">
        <f>T2125*S2125*R2125</f>
        <v>4692839.0215036906</v>
      </c>
      <c r="V2125">
        <f>1/U2125</f>
        <v>2.1309062497515152E-7</v>
      </c>
    </row>
    <row r="2126" ht="16" customHeight="1" s="29">
      <c r="A2126" t="inlineStr">
        <is>
          <t>photovoltaic slanted-roof installation, 93 kWp, single-Si, laminated, integrated, on roof</t>
        </is>
      </c>
      <c r="B2126" s="30">
        <f>P2126*V2126</f>
        <v>7.4454857791224469E-10</v>
      </c>
      <c r="C2126" t="inlineStr">
        <is>
          <t>CH</t>
        </is>
      </c>
      <c r="D2126" t="inlineStr">
        <is>
          <t>unit</t>
        </is>
      </c>
      <c r="F2126" t="inlineStr">
        <is>
          <t>technosphere</t>
        </is>
      </c>
      <c r="G2126" t="n">
        <v>2</v>
      </c>
      <c r="H2126" t="n">
        <v>-21.2944254997521</v>
      </c>
      <c r="I2126" t="n">
        <v>0.09798894162072011</v>
      </c>
      <c r="J2126" t="inlineStr">
        <is>
          <t>(2,2,1,1,1,3); Calculation with average annual yield and share of technologies. Lifetime: 30a.</t>
        </is>
      </c>
      <c r="L2126" t="inlineStr">
        <is>
          <t>photovoltaic slanted-roof installation, 93 kWp, single-Si, laminated, integrated, on roof</t>
        </is>
      </c>
      <c r="N2126" t="inlineStr">
        <is>
          <t>all</t>
        </is>
      </c>
      <c r="O2126" t="n">
        <v>1</v>
      </c>
      <c r="P2126" s="30">
        <f>INDEX(parameters!$D$41:$AG$178,MATCH('PV (extension)'!B2102,parameters!$C$41:$C$178,0),MATCH('PV (extension)'!A2126,parameters!$D$5:$AG$5,0))/O2126</f>
        <v>3.4940466198316628E-3</v>
      </c>
      <c r="Q2126" s="3" t="inlineStr">
        <is>
          <t>roof-top</t>
        </is>
      </c>
      <c r="R2126">
        <f>INDEX(parameters!$C$196:$EJ$198,MATCH('PV (extension)'!Q2126,parameters!$B$196:$B$198,0),MATCH('PV (extension)'!B2102,parameters!$C$195:$EJ$195,0))</f>
        <v>1682.0211546608211</v>
      </c>
      <c r="S2126" t="n">
        <v>93</v>
      </c>
      <c r="T2126" t="n">
        <v>30</v>
      </c>
      <c r="U2126">
        <f>T2126*S2126*R2126</f>
        <v>4692839.0215036906</v>
      </c>
      <c r="V2126">
        <f>1/U2126</f>
        <v>2.1309062497515152E-7</v>
      </c>
    </row>
    <row r="2127" ht="16" customHeight="1" s="29">
      <c r="A2127" t="inlineStr">
        <is>
          <t>photovoltaic slanted-roof installation, 93 kWp, single-Si, panel, mounted, on roof</t>
        </is>
      </c>
      <c r="B2127" s="30">
        <f>P2127*V2127</f>
        <v>1.2509487341615961E-8</v>
      </c>
      <c r="C2127" t="inlineStr">
        <is>
          <t>CH</t>
        </is>
      </c>
      <c r="D2127" t="inlineStr">
        <is>
          <t>unit</t>
        </is>
      </c>
      <c r="F2127" t="inlineStr">
        <is>
          <t>technosphere</t>
        </is>
      </c>
      <c r="G2127" t="n">
        <v>2</v>
      </c>
      <c r="H2127" t="n">
        <v>-18.48100416113547</v>
      </c>
      <c r="I2127" t="n">
        <v>0.09798894162072011</v>
      </c>
      <c r="J2127" t="inlineStr">
        <is>
          <t>(2,2,1,1,1,3); Calculation with average annual yield and share of technologies. Lifetime: 30a.</t>
        </is>
      </c>
      <c r="L2127" t="inlineStr">
        <is>
          <t>photovoltaic slanted-roof installation, 93 kWp, single-Si, panel, mounted, on roof</t>
        </is>
      </c>
      <c r="N2127" t="inlineStr">
        <is>
          <t>all</t>
        </is>
      </c>
      <c r="O2127" t="n">
        <v>1</v>
      </c>
      <c r="P2127" s="30">
        <f>INDEX(parameters!$D$41:$AG$178,MATCH('PV (extension)'!B2102,parameters!$C$41:$C$178,0),MATCH('PV (extension)'!A2127,parameters!$D$5:$AG$5,0))/O2127</f>
        <v>5.8705010335741853E-2</v>
      </c>
      <c r="Q2127" s="3" t="inlineStr">
        <is>
          <t>roof-top</t>
        </is>
      </c>
      <c r="R2127">
        <f>INDEX(parameters!$C$196:$EJ$198,MATCH('PV (extension)'!Q2127,parameters!$B$196:$B$198,0),MATCH('PV (extension)'!B2102,parameters!$C$195:$EJ$195,0))</f>
        <v>1682.0211546608211</v>
      </c>
      <c r="S2127" t="n">
        <v>93</v>
      </c>
      <c r="T2127" t="n">
        <v>30</v>
      </c>
      <c r="U2127">
        <f>T2127*S2127*R2127</f>
        <v>4692839.0215036906</v>
      </c>
      <c r="V2127">
        <f>1/U2127</f>
        <v>2.1309062497515152E-7</v>
      </c>
    </row>
    <row r="2128" s="29">
      <c r="A2128" t="inlineStr">
        <is>
          <t>photovoltaic facade installation, 3kWp, multi-Si, laminated, integrated, at building</t>
        </is>
      </c>
      <c r="B2128" s="30">
        <f>P2128*V2128</f>
        <v>3.0919957676003699E-8</v>
      </c>
      <c r="C2128" t="inlineStr">
        <is>
          <t>APAC</t>
        </is>
      </c>
      <c r="D2128" t="inlineStr">
        <is>
          <t>unit</t>
        </is>
      </c>
      <c r="F2128" t="inlineStr">
        <is>
          <t>technosphere</t>
        </is>
      </c>
      <c r="G2128" t="n">
        <v>2</v>
      </c>
      <c r="H2128" t="n">
        <v>-17.5612990452514</v>
      </c>
      <c r="I2128" t="n">
        <v>0.09798894162072011</v>
      </c>
      <c r="J2128" t="inlineStr">
        <is>
          <t>(2,2,1,1,1,3); Calculation with average annual yield and share of technologies. Lifetime: 30a.</t>
        </is>
      </c>
      <c r="L2128" t="inlineStr">
        <is>
          <t>photovoltaic facade installation, 3kWp, multi-Si, laminated, integrated, at building</t>
        </is>
      </c>
      <c r="N2128" t="inlineStr">
        <is>
          <t>all</t>
        </is>
      </c>
      <c r="O2128" t="n">
        <v>1</v>
      </c>
      <c r="P2128" s="30">
        <f>INDEX(parameters!$D$41:$AG$178,MATCH('PV (extension)'!B2102,parameters!$C$41:$C$178,0),MATCH('PV (extension)'!A2128,parameters!$D$5:$AG$5,0))/O2128</f>
        <v>3.2864644265829519E-3</v>
      </c>
      <c r="Q2128" t="inlineStr">
        <is>
          <t>façade</t>
        </is>
      </c>
      <c r="R2128">
        <f>INDEX(parameters!$C$196:$EJ$198,MATCH('PV (extension)'!Q2128,parameters!$B$196:$B$198,0),MATCH('PV (extension)'!B2102,parameters!$C$195:$EJ$195,0))</f>
        <v>1180.9935766767469</v>
      </c>
      <c r="S2128" t="n">
        <v>3</v>
      </c>
      <c r="T2128" t="n">
        <v>30</v>
      </c>
      <c r="U2128">
        <f>T2128*S2128*R2128</f>
        <v>106289.42190090723</v>
      </c>
      <c r="V2128">
        <f>1/U2128</f>
        <v>9.4082739572362337E-6</v>
      </c>
    </row>
    <row r="2129" s="29">
      <c r="A2129" t="inlineStr">
        <is>
          <t>photovoltaic facade installation, 3kWp, multi-Si, panel, mounted, at building</t>
        </is>
      </c>
      <c r="B2129" s="30">
        <f>P2129*V2129</f>
        <v>3.032429496197716E-8</v>
      </c>
      <c r="C2129" t="inlineStr">
        <is>
          <t>APAC</t>
        </is>
      </c>
      <c r="D2129" t="inlineStr">
        <is>
          <t>unit</t>
        </is>
      </c>
      <c r="F2129" t="inlineStr">
        <is>
          <t>technosphere</t>
        </is>
      </c>
      <c r="G2129" t="n">
        <v>2</v>
      </c>
      <c r="H2129" t="n">
        <v>-17.5612990452514</v>
      </c>
      <c r="I2129" t="n">
        <v>0.09798894162072011</v>
      </c>
      <c r="J2129" t="inlineStr">
        <is>
          <t>(2,2,1,1,1,3); Calculation with average annual yield and share of technologies. Lifetime: 30a.</t>
        </is>
      </c>
      <c r="L2129" t="inlineStr">
        <is>
          <t>photovoltaic facade installation, 3kWp, multi-Si, panel, mounted, at building</t>
        </is>
      </c>
      <c r="N2129" t="inlineStr">
        <is>
          <t>all</t>
        </is>
      </c>
      <c r="O2129" t="n">
        <v>1</v>
      </c>
      <c r="P2129" s="30">
        <f>INDEX(parameters!$D$41:$AG$178,MATCH('PV (extension)'!B2102,parameters!$C$41:$C$178,0),MATCH('PV (extension)'!A2129,parameters!$D$5:$AG$5,0))/O2129</f>
        <v>3.2231517810611459E-3</v>
      </c>
      <c r="Q2129" t="inlineStr">
        <is>
          <t>façade</t>
        </is>
      </c>
      <c r="R2129">
        <f>INDEX(parameters!$C$196:$EJ$198,MATCH('PV (extension)'!Q2129,parameters!$B$196:$B$198,0),MATCH('PV (extension)'!B2102,parameters!$C$195:$EJ$195,0))</f>
        <v>1180.9935766767469</v>
      </c>
      <c r="S2129" t="n">
        <v>3</v>
      </c>
      <c r="T2129" t="n">
        <v>30</v>
      </c>
      <c r="U2129">
        <f>T2129*S2129*R2129</f>
        <v>106289.42190090723</v>
      </c>
      <c r="V2129">
        <f>1/U2129</f>
        <v>9.4082739572362337E-6</v>
      </c>
    </row>
    <row r="2130" s="29">
      <c r="A2130" t="inlineStr">
        <is>
          <t>photovoltaic facade installation, 3kWp, single-Si, laminated, integrated, at building</t>
        </is>
      </c>
      <c r="B2130" s="30">
        <f>P2130*V2130</f>
        <v>1.630065652344967E-8</v>
      </c>
      <c r="C2130" t="inlineStr">
        <is>
          <t>APAC</t>
        </is>
      </c>
      <c r="D2130" t="inlineStr">
        <is>
          <t>unit</t>
        </is>
      </c>
      <c r="F2130" t="inlineStr">
        <is>
          <t>technosphere</t>
        </is>
      </c>
      <c r="G2130" t="n">
        <v>2</v>
      </c>
      <c r="H2130" t="n">
        <v>-18.19689739735082</v>
      </c>
      <c r="I2130" t="n">
        <v>0.09798894162072011</v>
      </c>
      <c r="J2130" t="inlineStr">
        <is>
          <t>(2,2,1,1,1,3); Calculation with average annual yield and share of technologies. Lifetime: 30a.</t>
        </is>
      </c>
      <c r="L2130" t="inlineStr">
        <is>
          <t>photovoltaic facade installation, 3kWp, single-Si, laminated, integrated, at building</t>
        </is>
      </c>
      <c r="N2130" t="inlineStr">
        <is>
          <t>all</t>
        </is>
      </c>
      <c r="O2130" t="n">
        <v>1</v>
      </c>
      <c r="P2130" s="30">
        <f>INDEX(parameters!$D$41:$AG$178,MATCH('PV (extension)'!B2102,parameters!$C$41:$C$178,0),MATCH('PV (extension)'!A2130,parameters!$D$5:$AG$5,0))/O2130</f>
        <v>1.7325873584827175E-3</v>
      </c>
      <c r="Q2130" t="inlineStr">
        <is>
          <t>façade</t>
        </is>
      </c>
      <c r="R2130">
        <f>INDEX(parameters!$C$196:$EJ$198,MATCH('PV (extension)'!Q2130,parameters!$B$196:$B$198,0),MATCH('PV (extension)'!B2102,parameters!$C$195:$EJ$195,0))</f>
        <v>1180.9935766767469</v>
      </c>
      <c r="S2130" t="n">
        <v>3</v>
      </c>
      <c r="T2130" t="n">
        <v>30</v>
      </c>
      <c r="U2130">
        <f>T2130*S2130*R2130</f>
        <v>106289.42190090723</v>
      </c>
      <c r="V2130">
        <f>1/U2130</f>
        <v>9.4082739572362337E-6</v>
      </c>
    </row>
    <row r="2131" s="29">
      <c r="A2131" t="inlineStr">
        <is>
          <t>photovoltaic facade installation, 3kWp, single-Si, panel, mounted, at building</t>
        </is>
      </c>
      <c r="B2131" s="30">
        <f>P2131*V2131</f>
        <v>1.6286552399311238E-8</v>
      </c>
      <c r="C2131" t="inlineStr">
        <is>
          <t>APAC</t>
        </is>
      </c>
      <c r="D2131" t="inlineStr">
        <is>
          <t>unit</t>
        </is>
      </c>
      <c r="F2131" t="inlineStr">
        <is>
          <t>technosphere</t>
        </is>
      </c>
      <c r="G2131" t="n">
        <v>2</v>
      </c>
      <c r="H2131" t="n">
        <v>-18.19689739735082</v>
      </c>
      <c r="I2131" t="n">
        <v>0.09798894162072011</v>
      </c>
      <c r="J2131" t="inlineStr">
        <is>
          <t>(2,2,1,1,1,3); Calculation with average annual yield and share of technologies. Lifetime: 30a.</t>
        </is>
      </c>
      <c r="L2131" t="inlineStr">
        <is>
          <t>photovoltaic facade installation, 3kWp, single-Si, panel, mounted, at building</t>
        </is>
      </c>
      <c r="N2131" t="inlineStr">
        <is>
          <t>all</t>
        </is>
      </c>
      <c r="O2131" t="n">
        <v>1</v>
      </c>
      <c r="P2131" s="30">
        <f>INDEX(parameters!$D$41:$AG$178,MATCH('PV (extension)'!B2102,parameters!$C$41:$C$178,0),MATCH('PV (extension)'!A2131,parameters!$D$5:$AG$5,0))/O2131</f>
        <v>1.7310882392816251E-3</v>
      </c>
      <c r="Q2131" t="inlineStr">
        <is>
          <t>façade</t>
        </is>
      </c>
      <c r="R2131">
        <f>INDEX(parameters!$C$196:$EJ$198,MATCH('PV (extension)'!Q2131,parameters!$B$196:$B$198,0),MATCH('PV (extension)'!B2102,parameters!$C$195:$EJ$195,0))</f>
        <v>1180.9935766767469</v>
      </c>
      <c r="S2131" t="n">
        <v>3</v>
      </c>
      <c r="T2131" t="n">
        <v>30</v>
      </c>
      <c r="U2131">
        <f>T2131*S2131*R2131</f>
        <v>106289.42190090723</v>
      </c>
      <c r="V2131">
        <f>1/U2131</f>
        <v>9.4082739572362337E-6</v>
      </c>
    </row>
    <row r="2132" ht="16" customHeight="1" s="29">
      <c r="A2132" t="inlineStr">
        <is>
          <t>photovoltaic flat-roof installation, 3kWp, multi-Si, on roof</t>
        </is>
      </c>
      <c r="B2132" s="30">
        <f>P2132*V2132</f>
        <v>3.3441956081753724E-7</v>
      </c>
      <c r="C2132" t="inlineStr">
        <is>
          <t>APAC</t>
        </is>
      </c>
      <c r="D2132" t="inlineStr">
        <is>
          <t>unit</t>
        </is>
      </c>
      <c r="F2132" t="inlineStr">
        <is>
          <t>technosphere</t>
        </is>
      </c>
      <c r="G2132" t="n">
        <v>2</v>
      </c>
      <c r="H2132" t="n">
        <v>-15.20991773919472</v>
      </c>
      <c r="I2132" t="n">
        <v>0.09798894162072011</v>
      </c>
      <c r="J2132" t="inlineStr">
        <is>
          <t>(2,2,1,1,1,3); Calculation with average annual yield and share of technologies. Lifetime: 30a.</t>
        </is>
      </c>
      <c r="L2132" t="inlineStr">
        <is>
          <t>photovoltaic flat-roof installation, 3kWp, multi-Si, on roof</t>
        </is>
      </c>
      <c r="N2132" t="inlineStr">
        <is>
          <t>all</t>
        </is>
      </c>
      <c r="O2132" t="n">
        <v>1</v>
      </c>
      <c r="P2132" s="30">
        <f>INDEX(parameters!$D$41:$AG$178,MATCH('PV (extension)'!B2102,parameters!$C$41:$C$178,0),MATCH('PV (extension)'!A2132,parameters!$D$5:$AG$5,0))/O2132</f>
        <v>5.0625069824473082E-2</v>
      </c>
      <c r="Q2132" s="3" t="inlineStr">
        <is>
          <t>roof-top</t>
        </is>
      </c>
      <c r="R2132">
        <f>INDEX(parameters!$C$196:$EJ$198,MATCH('PV (extension)'!Q2132,parameters!$B$196:$B$198,0),MATCH('PV (extension)'!B2102,parameters!$C$195:$EJ$195,0))</f>
        <v>1682.0211546608211</v>
      </c>
      <c r="S2132" t="n">
        <v>3</v>
      </c>
      <c r="T2132" t="n">
        <v>30</v>
      </c>
      <c r="U2132">
        <f>T2132*S2132*R2132</f>
        <v>151381.9039194739</v>
      </c>
      <c r="V2132">
        <f>1/U2132</f>
        <v>6.6058093742296965E-6</v>
      </c>
    </row>
    <row r="2133" ht="16" customHeight="1" s="29">
      <c r="A2133" t="inlineStr">
        <is>
          <t>photovoltaic flat-roof installation, 3kWp, single-Si, on roof</t>
        </is>
      </c>
      <c r="B2133" s="30">
        <f>P2133*V2133</f>
        <v>1.74562166481359E-7</v>
      </c>
      <c r="C2133" t="inlineStr">
        <is>
          <t>APAC</t>
        </is>
      </c>
      <c r="D2133" t="inlineStr">
        <is>
          <t>unit</t>
        </is>
      </c>
      <c r="F2133" t="inlineStr">
        <is>
          <t>technosphere</t>
        </is>
      </c>
      <c r="G2133" t="n">
        <v>2</v>
      </c>
      <c r="H2133" t="n">
        <v>-15.84555259734934</v>
      </c>
      <c r="I2133" t="n">
        <v>0.09798894162072011</v>
      </c>
      <c r="J2133" t="inlineStr">
        <is>
          <t>(2,2,1,1,1,3); Calculation with average annual yield and share of technologies. Lifetime: 30a.</t>
        </is>
      </c>
      <c r="L2133" t="inlineStr">
        <is>
          <t>photovoltaic flat-roof installation, 3kWp, single-Si, on roof</t>
        </is>
      </c>
      <c r="N2133" t="inlineStr">
        <is>
          <t>all</t>
        </is>
      </c>
      <c r="O2133" t="n">
        <v>1</v>
      </c>
      <c r="P2133" s="30">
        <f>INDEX(parameters!$D$41:$AG$178,MATCH('PV (extension)'!B2102,parameters!$C$41:$C$178,0),MATCH('PV (extension)'!A2133,parameters!$D$5:$AG$5,0))/O2133</f>
        <v>2.6425553114256296E-2</v>
      </c>
      <c r="Q2133" s="3" t="inlineStr">
        <is>
          <t>roof-top</t>
        </is>
      </c>
      <c r="R2133">
        <f>INDEX(parameters!$C$196:$EJ$198,MATCH('PV (extension)'!Q2133,parameters!$B$196:$B$198,0),MATCH('PV (extension)'!B2102,parameters!$C$195:$EJ$195,0))</f>
        <v>1682.0211546608211</v>
      </c>
      <c r="S2133" t="n">
        <v>3</v>
      </c>
      <c r="T2133" t="n">
        <v>30</v>
      </c>
      <c r="U2133">
        <f>T2133*S2133*R2133</f>
        <v>151381.9039194739</v>
      </c>
      <c r="V2133">
        <f>1/U2133</f>
        <v>6.6058093742296965E-6</v>
      </c>
    </row>
    <row r="2134" ht="16" customHeight="1" s="29">
      <c r="A2134" t="inlineStr">
        <is>
          <t>photovoltaic slanted-roof installation, 3kWp, CIS, panel, mounted, on roof</t>
        </is>
      </c>
      <c r="B2134" s="30">
        <f>P2134*V2134</f>
        <v>9.6553516719601205E-8</v>
      </c>
      <c r="C2134" t="inlineStr">
        <is>
          <t>CH</t>
        </is>
      </c>
      <c r="D2134" t="inlineStr">
        <is>
          <t>unit</t>
        </is>
      </c>
      <c r="F2134" t="inlineStr">
        <is>
          <t>technosphere</t>
        </is>
      </c>
      <c r="G2134" t="n">
        <v>2</v>
      </c>
      <c r="H2134" t="n">
        <v>-16.88405011147741</v>
      </c>
      <c r="I2134" t="n">
        <v>0.09798894162072011</v>
      </c>
      <c r="J2134" t="inlineStr">
        <is>
          <t>(2,2,1,1,1,3); Calculation with average annual yield and share of technologies. Lifetime: 30a.</t>
        </is>
      </c>
      <c r="L2134" t="inlineStr">
        <is>
          <t>photovoltaic slanted-roof installation, 3kWp, CIS, panel, mounted, on roof</t>
        </is>
      </c>
      <c r="N2134" t="inlineStr">
        <is>
          <t>all</t>
        </is>
      </c>
      <c r="O2134" t="n">
        <v>1</v>
      </c>
      <c r="P2134" s="30">
        <f>INDEX(parameters!$D$41:$AG$178,MATCH('PV (extension)'!B2102,parameters!$C$41:$C$178,0),MATCH('PV (extension)'!A2134,parameters!$D$5:$AG$5,0))/O2134</f>
        <v>1.4616455191133988E-2</v>
      </c>
      <c r="Q2134" s="3" t="inlineStr">
        <is>
          <t>roof-top</t>
        </is>
      </c>
      <c r="R2134">
        <f>INDEX(parameters!$C$196:$EJ$198,MATCH('PV (extension)'!Q2134,parameters!$B$196:$B$198,0),MATCH('PV (extension)'!B2102,parameters!$C$195:$EJ$195,0))</f>
        <v>1682.0211546608211</v>
      </c>
      <c r="S2134" t="n">
        <v>3</v>
      </c>
      <c r="T2134" t="n">
        <v>30</v>
      </c>
      <c r="U2134">
        <f>T2134*S2134*R2134</f>
        <v>151381.9039194739</v>
      </c>
      <c r="V2134">
        <f>1/U2134</f>
        <v>6.6058093742296965E-6</v>
      </c>
    </row>
    <row r="2135" ht="16" customHeight="1" s="29">
      <c r="A2135" t="inlineStr">
        <is>
          <t>photovoltaic slanted-roof installation, 3kWp, CdTe, laminated, integrated, on roof</t>
        </is>
      </c>
      <c r="B2135" s="30">
        <f>P2135*V2135</f>
        <v>2.7035590165984885E-9</v>
      </c>
      <c r="C2135" t="inlineStr">
        <is>
          <t>CH</t>
        </is>
      </c>
      <c r="D2135" t="inlineStr">
        <is>
          <t>unit</t>
        </is>
      </c>
      <c r="F2135" t="inlineStr">
        <is>
          <t>technosphere</t>
        </is>
      </c>
      <c r="G2135" t="n">
        <v>2</v>
      </c>
      <c r="H2135" t="n">
        <v>-19.50639655088546</v>
      </c>
      <c r="I2135" t="n">
        <v>0.09798894162072011</v>
      </c>
      <c r="J2135" t="inlineStr">
        <is>
          <t>(2,2,1,1,1,3); Calculation with average annual yield and share of technologies. Lifetime: 30a.</t>
        </is>
      </c>
      <c r="L2135" t="inlineStr">
        <is>
          <t>photovoltaic slanted-roof installation, 3kWp, CdTe, laminated, integrated, on roof</t>
        </is>
      </c>
      <c r="N2135" t="inlineStr">
        <is>
          <t>all</t>
        </is>
      </c>
      <c r="O2135" t="n">
        <v>1</v>
      </c>
      <c r="P2135" s="30">
        <f>INDEX(parameters!$D$41:$AG$178,MATCH('PV (extension)'!B2102,parameters!$C$41:$C$178,0),MATCH('PV (extension)'!A2135,parameters!$D$5:$AG$5,0))/O2135</f>
        <v>4.0926991129133978E-4</v>
      </c>
      <c r="Q2135" s="3" t="inlineStr">
        <is>
          <t>roof-top</t>
        </is>
      </c>
      <c r="R2135">
        <f>INDEX(parameters!$C$196:$EJ$198,MATCH('PV (extension)'!Q2135,parameters!$B$196:$B$198,0),MATCH('PV (extension)'!B2102,parameters!$C$195:$EJ$195,0))</f>
        <v>1682.0211546608211</v>
      </c>
      <c r="S2135" t="n">
        <v>3</v>
      </c>
      <c r="T2135" t="n">
        <v>30</v>
      </c>
      <c r="U2135">
        <f>T2135*S2135*R2135</f>
        <v>151381.9039194739</v>
      </c>
      <c r="V2135">
        <f>1/U2135</f>
        <v>6.6058093742296965E-6</v>
      </c>
    </row>
    <row r="2136" ht="16" customHeight="1" s="29">
      <c r="A2136" t="inlineStr">
        <is>
          <t>photovoltaic slanted-roof installation, 3kWp, multi-Si, laminated, integrated, on roof</t>
        </is>
      </c>
      <c r="B2136" s="30">
        <f>P2136*V2136</f>
        <v>1.6062002940129653E-8</v>
      </c>
      <c r="C2136" t="inlineStr">
        <is>
          <t>APAC</t>
        </is>
      </c>
      <c r="D2136" t="inlineStr">
        <is>
          <t>unit</t>
        </is>
      </c>
      <c r="F2136" t="inlineStr">
        <is>
          <t>technosphere</t>
        </is>
      </c>
      <c r="G2136" t="n">
        <v>2</v>
      </c>
      <c r="H2136" t="n">
        <v>-18.22076487875746</v>
      </c>
      <c r="I2136" t="n">
        <v>0.09798894162072011</v>
      </c>
      <c r="J2136" t="inlineStr">
        <is>
          <t>(2,2,1,1,1,3); Calculation with average annual yield and share of technologies. Lifetime: 30a.</t>
        </is>
      </c>
      <c r="L2136" t="inlineStr">
        <is>
          <t>photovoltaic slanted-roof installation, 3kWp, multi-Si, laminated, integrated, on roof</t>
        </is>
      </c>
      <c r="N2136" t="inlineStr">
        <is>
          <t>all</t>
        </is>
      </c>
      <c r="O2136" t="n">
        <v>1</v>
      </c>
      <c r="P2136" s="30">
        <f>INDEX(parameters!$D$41:$AG$178,MATCH('PV (extension)'!B2102,parameters!$C$41:$C$178,0),MATCH('PV (extension)'!A2136,parameters!$D$5:$AG$5,0))/O2136</f>
        <v>2.4314965858370148E-3</v>
      </c>
      <c r="Q2136" s="3" t="inlineStr">
        <is>
          <t>roof-top</t>
        </is>
      </c>
      <c r="R2136">
        <f>INDEX(parameters!$C$196:$EJ$198,MATCH('PV (extension)'!Q2136,parameters!$B$196:$B$198,0),MATCH('PV (extension)'!B2102,parameters!$C$195:$EJ$195,0))</f>
        <v>1682.0211546608211</v>
      </c>
      <c r="S2136" t="n">
        <v>3</v>
      </c>
      <c r="T2136" t="n">
        <v>30</v>
      </c>
      <c r="U2136">
        <f>T2136*S2136*R2136</f>
        <v>151381.9039194739</v>
      </c>
      <c r="V2136">
        <f>1/U2136</f>
        <v>6.6058093742296965E-6</v>
      </c>
    </row>
    <row r="2137" ht="16" customHeight="1" s="29">
      <c r="A2137" t="inlineStr">
        <is>
          <t>photovoltaic slanted-roof installation, 3kWp, multi-Si, panel, mounted, on roof</t>
        </is>
      </c>
      <c r="B2137" s="30">
        <f>P2137*V2137</f>
        <v>2.7492443915552773E-7</v>
      </c>
      <c r="C2137" t="inlineStr">
        <is>
          <t>APAC</t>
        </is>
      </c>
      <c r="D2137" t="inlineStr">
        <is>
          <t>unit</t>
        </is>
      </c>
      <c r="F2137" t="inlineStr">
        <is>
          <t>technosphere</t>
        </is>
      </c>
      <c r="G2137" t="n">
        <v>2</v>
      </c>
      <c r="H2137" t="n">
        <v>-15.40735416199742</v>
      </c>
      <c r="I2137" t="n">
        <v>0.09798894162072011</v>
      </c>
      <c r="J2137" t="inlineStr">
        <is>
          <t>(2,2,1,1,1,3); Calculation with average annual yield and share of technologies. Lifetime: 30a.</t>
        </is>
      </c>
      <c r="L2137" t="inlineStr">
        <is>
          <t>photovoltaic slanted-roof installation, 3kWp, multi-Si, panel, mounted, on roof</t>
        </is>
      </c>
      <c r="N2137" t="inlineStr">
        <is>
          <t>all</t>
        </is>
      </c>
      <c r="O2137" t="n">
        <v>1</v>
      </c>
      <c r="P2137" s="30">
        <f>INDEX(parameters!$D$41:$AG$178,MATCH('PV (extension)'!B2102,parameters!$C$41:$C$178,0),MATCH('PV (extension)'!A2137,parameters!$D$5:$AG$5,0))/O2137</f>
        <v>4.1618585033357351E-2</v>
      </c>
      <c r="Q2137" s="3" t="inlineStr">
        <is>
          <t>roof-top</t>
        </is>
      </c>
      <c r="R2137">
        <f>INDEX(parameters!$C$196:$EJ$198,MATCH('PV (extension)'!Q2137,parameters!$B$196:$B$198,0),MATCH('PV (extension)'!B2102,parameters!$C$195:$EJ$195,0))</f>
        <v>1682.0211546608211</v>
      </c>
      <c r="S2137" t="n">
        <v>3</v>
      </c>
      <c r="T2137" t="n">
        <v>30</v>
      </c>
      <c r="U2137">
        <f>T2137*S2137*R2137</f>
        <v>151381.9039194739</v>
      </c>
      <c r="V2137">
        <f>1/U2137</f>
        <v>6.6058093742296965E-6</v>
      </c>
    </row>
    <row r="2138" ht="16" customHeight="1" s="29">
      <c r="A2138" t="inlineStr">
        <is>
          <t>photovoltaic slanted-roof installation, 3kWp, single-Si, laminated, integrated, on roof</t>
        </is>
      </c>
      <c r="B2138" s="30">
        <f>P2138*V2138</f>
        <v>8.4887090040549674E-9</v>
      </c>
      <c r="C2138" t="inlineStr">
        <is>
          <t>APAC</t>
        </is>
      </c>
      <c r="D2138" t="inlineStr">
        <is>
          <t>unit</t>
        </is>
      </c>
      <c r="F2138" t="inlineStr">
        <is>
          <t>technosphere</t>
        </is>
      </c>
      <c r="G2138" t="n">
        <v>2</v>
      </c>
      <c r="H2138" t="n">
        <v>-18.85636797425012</v>
      </c>
      <c r="I2138" t="n">
        <v>0.09798894162072011</v>
      </c>
      <c r="J2138" t="inlineStr">
        <is>
          <t>(2,2,1,1,1,3); Calculation with average annual yield and share of technologies. Lifetime: 30a.</t>
        </is>
      </c>
      <c r="L2138" t="inlineStr">
        <is>
          <t>photovoltaic slanted-roof installation, 3kWp, single-Si, laminated, integrated, on roof</t>
        </is>
      </c>
      <c r="N2138" t="inlineStr">
        <is>
          <t>all</t>
        </is>
      </c>
      <c r="O2138" t="n">
        <v>1</v>
      </c>
      <c r="P2138" s="30">
        <f>INDEX(parameters!$D$41:$AG$178,MATCH('PV (extension)'!B2102,parameters!$C$41:$C$178,0),MATCH('PV (extension)'!A2138,parameters!$D$5:$AG$5,0))/O2138</f>
        <v>1.2850369308522222E-3</v>
      </c>
      <c r="Q2138" s="3" t="inlineStr">
        <is>
          <t>roof-top</t>
        </is>
      </c>
      <c r="R2138">
        <f>INDEX(parameters!$C$196:$EJ$198,MATCH('PV (extension)'!Q2138,parameters!$B$196:$B$198,0),MATCH('PV (extension)'!B2102,parameters!$C$195:$EJ$195,0))</f>
        <v>1682.0211546608211</v>
      </c>
      <c r="S2138" t="n">
        <v>3</v>
      </c>
      <c r="T2138" t="n">
        <v>30</v>
      </c>
      <c r="U2138">
        <f>T2138*S2138*R2138</f>
        <v>151381.9039194739</v>
      </c>
      <c r="V2138">
        <f>1/U2138</f>
        <v>6.6058093742296965E-6</v>
      </c>
    </row>
    <row r="2139" ht="16" customHeight="1" s="29">
      <c r="A2139" t="inlineStr">
        <is>
          <t>photovoltaic slanted-roof installation, 3kWp, single-Si, panel, mounted, on roof</t>
        </is>
      </c>
      <c r="B2139" s="30">
        <f>P2139*V2139</f>
        <v>1.4367741154029371E-7</v>
      </c>
      <c r="C2139" t="inlineStr">
        <is>
          <t>APAC</t>
        </is>
      </c>
      <c r="D2139" t="inlineStr">
        <is>
          <t>unit</t>
        </is>
      </c>
      <c r="F2139" t="inlineStr">
        <is>
          <t>technosphere</t>
        </is>
      </c>
      <c r="G2139" t="n">
        <v>2</v>
      </c>
      <c r="H2139" t="n">
        <v>-16.04298817847151</v>
      </c>
      <c r="I2139" t="n">
        <v>0.09798894162072011</v>
      </c>
      <c r="J2139" t="inlineStr">
        <is>
          <t>(2,2,1,1,1,3); Calculation with average annual yield and share of technologies. Lifetime: 30a.</t>
        </is>
      </c>
      <c r="L2139" t="inlineStr">
        <is>
          <t>photovoltaic slanted-roof installation, 3kWp, single-Si, panel, mounted, on roof</t>
        </is>
      </c>
      <c r="N2139" t="inlineStr">
        <is>
          <t>all</t>
        </is>
      </c>
      <c r="O2139" t="n">
        <v>1</v>
      </c>
      <c r="P2139" s="30">
        <f>INDEX(parameters!$D$41:$AG$178,MATCH('PV (extension)'!B2102,parameters!$C$41:$C$178,0),MATCH('PV (extension)'!A2139,parameters!$D$5:$AG$5,0))/O2139</f>
        <v>2.1750160109191456E-2</v>
      </c>
      <c r="Q2139" s="3" t="inlineStr">
        <is>
          <t>roof-top</t>
        </is>
      </c>
      <c r="R2139">
        <f>INDEX(parameters!$C$196:$EJ$198,MATCH('PV (extension)'!Q2139,parameters!$B$196:$B$198,0),MATCH('PV (extension)'!B2102,parameters!$C$195:$EJ$195,0))</f>
        <v>1682.0211546608211</v>
      </c>
      <c r="S2139" t="n">
        <v>3</v>
      </c>
      <c r="T2139" t="n">
        <v>30</v>
      </c>
      <c r="U2139">
        <f>T2139*S2139*R2139</f>
        <v>151381.9039194739</v>
      </c>
      <c r="V2139">
        <f>1/U2139</f>
        <v>6.6058093742296965E-6</v>
      </c>
    </row>
    <row r="2140" s="29">
      <c r="A2140" t="inlineStr">
        <is>
          <t>market for tap water</t>
        </is>
      </c>
      <c r="B2140" t="n">
        <v>0.0020721</v>
      </c>
      <c r="C2140" t="inlineStr">
        <is>
          <t>Europe without Switzerland</t>
        </is>
      </c>
      <c r="D2140" t="inlineStr">
        <is>
          <t>kilogram</t>
        </is>
      </c>
      <c r="F2140" t="inlineStr">
        <is>
          <t>technosphere</t>
        </is>
      </c>
      <c r="G2140" t="n">
        <v>2</v>
      </c>
      <c r="H2140" t="n">
        <v>-6.179192693201237</v>
      </c>
      <c r="I2140" t="n">
        <v>0.04340984597628009</v>
      </c>
      <c r="J2140" t="inlineStr">
        <is>
          <t>(2,2,1,1,1,3); Estimation 20l/m2 panel</t>
        </is>
      </c>
      <c r="L2140" t="inlineStr">
        <is>
          <t>tap water</t>
        </is>
      </c>
    </row>
    <row r="2141" s="29">
      <c r="A2141" t="inlineStr">
        <is>
          <t>treatment of wastewater, from residence, capacity 1.1E10l/year</t>
        </is>
      </c>
      <c r="B2141" t="n">
        <v>-1.8649e-06</v>
      </c>
      <c r="C2141" t="inlineStr">
        <is>
          <t>CH</t>
        </is>
      </c>
      <c r="D2141" t="inlineStr">
        <is>
          <t>cubic meter</t>
        </is>
      </c>
      <c r="F2141" t="inlineStr">
        <is>
          <t>technosphere</t>
        </is>
      </c>
      <c r="G2141" t="n">
        <v>2</v>
      </c>
      <c r="H2141" t="n">
        <v>-13.19230312560901</v>
      </c>
      <c r="I2141" t="n">
        <v>0.04340984597628009</v>
      </c>
      <c r="J2141" t="inlineStr">
        <is>
          <t>(2,2,1,1,1,3); Estimation 20l/m2 panel</t>
        </is>
      </c>
      <c r="K2141" t="b">
        <v>1</v>
      </c>
      <c r="L2141" t="inlineStr">
        <is>
          <t>wastewater, from residence</t>
        </is>
      </c>
    </row>
    <row r="2142" s="29"/>
    <row r="2143" customFormat="1" s="28">
      <c r="A2143" s="28" t="inlineStr">
        <is>
          <t>Activity</t>
        </is>
      </c>
      <c r="B2143" s="28" t="inlineStr">
        <is>
          <t>electricity production, photovoltaic, residential</t>
        </is>
      </c>
    </row>
    <row r="2144">
      <c r="A2144" t="inlineStr">
        <is>
          <t>comment</t>
        </is>
      </c>
      <c r="B214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")&amp;HLOOKUP(B2145,parameters!$C$195:$EJ$198,2,0)&amp;" kWh/kWp.
Annual output, Facade: "&amp;HLOOKUP(B2145,parameters!$C$195:$EJ$198,3,0)&amp;" kWh/kWp.
Annual output, Open-ground: "&amp;HLOOKUP(B2145,parameters!$C$195:$EJ$198,4,0)&amp;_xlfn._LONGTEXT("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")&amp;VLOOKUP(B2145,'extension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1678.68339635548 kWh/kWp.
Annual output, Facade: 1178.65004424959 kWh/kWp.
Annual output, Open-ground: 1785.83340037817 kWh/kWp.
Amount of solar energy transformed to electricity. Waste heat emission due to losses of electricity in the system.
Technology:  Electricity production with grid-connected photovoltaic power plants.
Time period:  Time of publications
Production volume: 5.146 GWh in 2025.
Sampling:  Statistical data and model calculations
Extrapolations:  Use of PV technology data investigated for other countries (Switzerland). Correction of average yield with Swiss data.
Uncertainty:  None
Author: Romain Sacchi, PSI, romain.sacchi@psi.ch</v>
      </c>
    </row>
    <row r="2145" s="29">
      <c r="A2145" t="inlineStr">
        <is>
          <t>location</t>
        </is>
      </c>
      <c r="B2145" t="inlineStr">
        <is>
          <t>ZW</t>
        </is>
      </c>
    </row>
    <row r="2146" s="29">
      <c r="A2146" t="inlineStr">
        <is>
          <t>production amount</t>
        </is>
      </c>
      <c r="B2146" t="n">
        <v>1</v>
      </c>
    </row>
    <row r="2147" s="29">
      <c r="A2147" t="inlineStr">
        <is>
          <t>reference product</t>
        </is>
      </c>
      <c r="B2147" t="inlineStr">
        <is>
          <t>electricity, low voltage</t>
        </is>
      </c>
    </row>
    <row r="2148" s="29">
      <c r="A2148" t="inlineStr">
        <is>
          <t>source</t>
        </is>
      </c>
      <c r="B21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49" s="29">
      <c r="A2149" t="inlineStr">
        <is>
          <t>type</t>
        </is>
      </c>
      <c r="B2149" t="inlineStr">
        <is>
          <t>process</t>
        </is>
      </c>
    </row>
    <row r="2150" s="29">
      <c r="A2150" t="inlineStr">
        <is>
          <t>unit</t>
        </is>
      </c>
      <c r="B2150" t="inlineStr">
        <is>
          <t>kilowatt hour</t>
        </is>
      </c>
    </row>
    <row r="2151" s="29">
      <c r="A2151" t="inlineStr">
        <is>
          <t>Exchanges</t>
        </is>
      </c>
    </row>
    <row r="2152" customFormat="1" s="28">
      <c r="A2152" s="28" t="inlineStr">
        <is>
          <t>name</t>
        </is>
      </c>
      <c r="B2152" s="28" t="inlineStr">
        <is>
          <t>amount</t>
        </is>
      </c>
      <c r="C2152" s="28" t="inlineStr">
        <is>
          <t>location</t>
        </is>
      </c>
      <c r="D2152" s="28" t="inlineStr">
        <is>
          <t>unit</t>
        </is>
      </c>
      <c r="E2152" s="28" t="inlineStr">
        <is>
          <t>categories</t>
        </is>
      </c>
      <c r="F2152" s="28" t="inlineStr">
        <is>
          <t>type</t>
        </is>
      </c>
      <c r="G2152" s="28" t="inlineStr">
        <is>
          <t>uncertainty type</t>
        </is>
      </c>
      <c r="H2152" s="28" t="inlineStr">
        <is>
          <t>reference product</t>
        </is>
      </c>
      <c r="I2152" s="28" t="inlineStr">
        <is>
          <t>comment</t>
        </is>
      </c>
      <c r="J2152" s="28" t="inlineStr">
        <is>
          <t>production volume</t>
        </is>
      </c>
      <c r="K2152" s="28" t="inlineStr">
        <is>
          <t>scope</t>
        </is>
      </c>
      <c r="L2152" s="28" t="inlineStr">
        <is>
          <t>scope share</t>
        </is>
      </c>
      <c r="M2152" s="28" t="inlineStr">
        <is>
          <t>tech share</t>
        </is>
      </c>
      <c r="N2152" s="28" t="inlineStr">
        <is>
          <t>installation</t>
        </is>
      </c>
      <c r="O2152" s="28" t="inlineStr">
        <is>
          <t>productivity</t>
        </is>
      </c>
      <c r="P2152" s="28" t="inlineStr">
        <is>
          <t>kWp</t>
        </is>
      </c>
      <c r="Q2152" s="28" t="inlineStr">
        <is>
          <t>lifetime</t>
        </is>
      </c>
      <c r="R2152" s="28" t="inlineStr">
        <is>
          <t>lifetime production</t>
        </is>
      </c>
      <c r="S2152" s="28" t="inlineStr">
        <is>
          <t>inverted lifetime production</t>
        </is>
      </c>
    </row>
    <row r="2153" s="29">
      <c r="A2153" t="inlineStr">
        <is>
          <t>Energy, solar, converted</t>
        </is>
      </c>
      <c r="B2153" t="n">
        <v>3.8503</v>
      </c>
      <c r="D2153" t="inlineStr">
        <is>
          <t>megajoule</t>
        </is>
      </c>
      <c r="E2153" t="inlineStr">
        <is>
          <t>natural resource::in air</t>
        </is>
      </c>
      <c r="F2153" t="inlineStr">
        <is>
          <t>biosphere</t>
        </is>
      </c>
      <c r="G2153" t="n">
        <v>0</v>
      </c>
      <c r="I2153" t="inlineStr">
        <is>
          <t>(2,2,1,1,1,3); Energy loss in the system</t>
        </is>
      </c>
    </row>
    <row r="2154" s="29">
      <c r="A2154" t="inlineStr">
        <is>
          <t>Heat, waste</t>
        </is>
      </c>
      <c r="B2154" t="n">
        <v>0.25027</v>
      </c>
      <c r="D2154" t="inlineStr">
        <is>
          <t>megajoule</t>
        </is>
      </c>
      <c r="E2154" t="inlineStr">
        <is>
          <t>air</t>
        </is>
      </c>
      <c r="F2154" t="inlineStr">
        <is>
          <t>biosphere</t>
        </is>
      </c>
      <c r="G2154" t="n">
        <v>0</v>
      </c>
      <c r="I2154" t="inlineStr">
        <is>
          <t>(1,na,na,na,na,na); Calculation with average annual output and share of technologies; Average degradation of 10.5% included</t>
        </is>
      </c>
    </row>
    <row r="2155" s="29">
      <c r="A2155" t="inlineStr">
        <is>
          <t>electricity production, photovoltaic, residential</t>
        </is>
      </c>
      <c r="B2155" t="n">
        <v>1</v>
      </c>
      <c r="C2155" t="inlineStr">
        <is>
          <t>ZW</t>
        </is>
      </c>
      <c r="D2155" t="inlineStr">
        <is>
          <t>kilowatt hour</t>
        </is>
      </c>
      <c r="E2155" t="inlineStr">
        <is>
          <t>photovoltaic::power plants</t>
        </is>
      </c>
      <c r="F2155" t="inlineStr">
        <is>
          <t>production</t>
        </is>
      </c>
      <c r="G2155" t="n">
        <v>0</v>
      </c>
      <c r="H2155" t="inlineStr">
        <is>
          <t>electricity, low voltage</t>
        </is>
      </c>
      <c r="J2155">
        <f>VLOOKUP(C2155,'extension - production vol'!$B$6:$D$235,3,0)</f>
        <v>5.1459999999999999</v>
      </c>
    </row>
    <row r="2156" ht="16" customHeight="1" s="29">
      <c r="A2156" t="inlineStr">
        <is>
          <t>photovoltaic slanted-roof installation, 3 kWp, CIS, laminated, integrated, on roof</t>
        </is>
      </c>
      <c r="B2156" s="30">
        <f>M2156*S2156</f>
        <v>3.3887821382403484E-8</v>
      </c>
      <c r="C2156" t="inlineStr">
        <is>
          <t>CH</t>
        </is>
      </c>
      <c r="D2156" t="inlineStr">
        <is>
          <t>unit</t>
        </is>
      </c>
      <c r="F2156" t="inlineStr">
        <is>
          <t>technosphere</t>
        </is>
      </c>
      <c r="G2156" t="n">
        <v>0</v>
      </c>
      <c r="H2156" t="inlineStr">
        <is>
          <t>photovoltaic slanted-roof installation, 3 kWp, CIS, laminated, integrated, on roof</t>
        </is>
      </c>
      <c r="I2156" t="inlineStr">
        <is>
          <t>(2,2,1,1,1,3); Calculation with average annual yield and share of technologies. Lifetime: 30a.</t>
        </is>
      </c>
      <c r="K2156" t="inlineStr">
        <is>
          <t>residential</t>
        </is>
      </c>
      <c r="L2156">
        <f>IF(K2156="residential",VLOOKUP(B2145,parameters!$C$41:$AG$178,18,0),IF(K2156="commercial",1-VLOOKUP(B2145,parameters!$C$41:$AG$178,18,0),1))</f>
        <v>0.17766751537682748</v>
      </c>
      <c r="M2156" s="30">
        <f>INDEX(parameters!$D$41:$AG$178,MATCH('PV (extension)'!B2145,parameters!$C$41:$C$178,0),MATCH('PV (extension)'!A2156,parameters!$D$5:$AG$5,0))/L2156</f>
        <v>5.119823078397083E-3</v>
      </c>
      <c r="N2156" s="3" t="inlineStr">
        <is>
          <t>roof-top</t>
        </is>
      </c>
      <c r="O2156">
        <f>INDEX(parameters!$C$196:$EJ$198,MATCH('PV (extension)'!N2156,parameters!$B$196:$B$198,0),MATCH('PV (extension)'!B2145,parameters!$C$195:$EJ$195,0))</f>
        <v>1678.6833963554795</v>
      </c>
      <c r="P2156" t="n">
        <v>3</v>
      </c>
      <c r="Q2156" t="n">
        <v>30</v>
      </c>
      <c r="R2156">
        <f>Q2156*P2156*O2156</f>
        <v>151081.50567199316</v>
      </c>
      <c r="S2156">
        <f>1/R2156</f>
        <v>6.6189438313585437E-6</v>
      </c>
    </row>
    <row r="2157" ht="16" customHeight="1" s="29">
      <c r="A2157" t="inlineStr">
        <is>
          <t>photovoltaic slanted-roof installation, 3 kWp, CdTe, panel, mounted, on roof</t>
        </is>
      </c>
      <c r="B2157" s="30">
        <f>M2157*S2157</f>
        <v>2.2102674580531039E-7</v>
      </c>
      <c r="C2157" t="inlineStr">
        <is>
          <t>CH</t>
        </is>
      </c>
      <c r="D2157" t="inlineStr">
        <is>
          <t>unit</t>
        </is>
      </c>
      <c r="F2157" t="inlineStr">
        <is>
          <t>technosphere</t>
        </is>
      </c>
      <c r="G2157" t="n">
        <v>0</v>
      </c>
      <c r="H2157" t="inlineStr">
        <is>
          <t>photovoltaic slanted-roof installation, 3 kWp, CdTe, panel, mounted, on roof</t>
        </is>
      </c>
      <c r="I2157" t="inlineStr">
        <is>
          <t>(2,2,1,1,1,3); Calculation with average annual yield and share of technologies. Lifetime: 30a.</t>
        </is>
      </c>
      <c r="K2157" t="inlineStr">
        <is>
          <t>residential</t>
        </is>
      </c>
      <c r="L2157">
        <f>L2156</f>
        <v>0.17766751537682748</v>
      </c>
      <c r="M2157" s="30">
        <f>INDEX(parameters!$D$41:$AG$178,MATCH('PV (extension)'!B2145,parameters!$C$41:$C$178,0),MATCH('PV (extension)'!A2157,parameters!$D$5:$AG$5,0))/L2157</f>
        <v>3.3393053550047194E-2</v>
      </c>
      <c r="N2157" s="3" t="inlineStr">
        <is>
          <t>roof-top</t>
        </is>
      </c>
      <c r="O2157">
        <f>INDEX(parameters!$C$196:$EJ$198,MATCH('PV (extension)'!N2157,parameters!$B$196:$B$198,0),MATCH('PV (extension)'!B2145,parameters!$C$195:$EJ$195,0))</f>
        <v>1678.6833963554795</v>
      </c>
      <c r="P2157" t="n">
        <v>3</v>
      </c>
      <c r="Q2157" t="n">
        <v>30</v>
      </c>
      <c r="R2157">
        <f>Q2157*P2157*O2157</f>
        <v>151081.50567199316</v>
      </c>
      <c r="S2157">
        <f>1/R2157</f>
        <v>6.6189438313585437E-6</v>
      </c>
    </row>
    <row r="2158" ht="16" customHeight="1" s="29">
      <c r="A2158" t="inlineStr">
        <is>
          <t>photovoltaic slanted-roof installation, 3 kWp, micro-Si, laminated, integrated, on roof</t>
        </is>
      </c>
      <c r="B2158" s="30">
        <f>M2158*S2158</f>
        <v>3.4248065495379464E-9</v>
      </c>
      <c r="C2158" t="inlineStr">
        <is>
          <t>RER</t>
        </is>
      </c>
      <c r="D2158" t="inlineStr">
        <is>
          <t>unit</t>
        </is>
      </c>
      <c r="F2158" t="inlineStr">
        <is>
          <t>technosphere</t>
        </is>
      </c>
      <c r="G2158" t="n">
        <v>0</v>
      </c>
      <c r="H2158" t="inlineStr">
        <is>
          <t>photovoltaic slanted-roof installation, 3 kWp, micro-Si, laminated, integrated, on roof</t>
        </is>
      </c>
      <c r="I2158" t="inlineStr">
        <is>
          <t>(2,2,1,1,1,3); Calculation with average annual yield and share of technologies. Lifetime: 30a.</t>
        </is>
      </c>
      <c r="K2158" t="inlineStr">
        <is>
          <t>residential</t>
        </is>
      </c>
      <c r="L2158">
        <f>L2157</f>
        <v>0.17766751537682748</v>
      </c>
      <c r="M2158" s="30">
        <f>INDEX(parameters!$D$41:$AG$178,MATCH('PV (extension)'!B2145,parameters!$C$41:$C$178,0),MATCH('PV (extension)'!A2158,parameters!$D$5:$AG$5,0))/L2158</f>
        <v>5.1742493013949662E-4</v>
      </c>
      <c r="N2158" s="3" t="inlineStr">
        <is>
          <t>roof-top</t>
        </is>
      </c>
      <c r="O2158">
        <f>INDEX(parameters!$C$196:$EJ$198,MATCH('PV (extension)'!N2158,parameters!$B$196:$B$198,0),MATCH('PV (extension)'!B2145,parameters!$C$195:$EJ$195,0))</f>
        <v>1678.6833963554795</v>
      </c>
      <c r="P2158" t="n">
        <v>3</v>
      </c>
      <c r="Q2158" t="n">
        <v>30</v>
      </c>
      <c r="R2158">
        <f>Q2158*P2158*O2158</f>
        <v>151081.50567199316</v>
      </c>
      <c r="S2158">
        <f>1/R2158</f>
        <v>6.6189438313585437E-6</v>
      </c>
    </row>
    <row r="2159" ht="16" customHeight="1" s="29">
      <c r="A2159" t="inlineStr">
        <is>
          <t>photovoltaic slanted-roof installation, 3 kWp, micro-Si, panel, mounted, on roof</t>
        </is>
      </c>
      <c r="B2159" s="30">
        <f>M2159*S2159</f>
        <v>5.9539667375938215E-8</v>
      </c>
      <c r="C2159" t="inlineStr">
        <is>
          <t>RER</t>
        </is>
      </c>
      <c r="D2159" t="inlineStr">
        <is>
          <t>unit</t>
        </is>
      </c>
      <c r="F2159" t="inlineStr">
        <is>
          <t>technosphere</t>
        </is>
      </c>
      <c r="G2159" t="n">
        <v>0</v>
      </c>
      <c r="H2159" t="inlineStr">
        <is>
          <t>photovoltaic slanted-roof installation, 3 kWp, micro-Si, panel, mounted, on roof</t>
        </is>
      </c>
      <c r="I2159" t="inlineStr">
        <is>
          <t>(2,2,1,1,1,3); Calculation with average annual yield and share of technologies. Lifetime: 30a.</t>
        </is>
      </c>
      <c r="K2159" t="inlineStr">
        <is>
          <t>residential</t>
        </is>
      </c>
      <c r="L2159">
        <f>L2158</f>
        <v>0.17766751537682748</v>
      </c>
      <c r="M2159" s="30">
        <f>INDEX(parameters!$D$41:$AG$178,MATCH('PV (extension)'!B2145,parameters!$C$41:$C$178,0),MATCH('PV (extension)'!A2159,parameters!$D$5:$AG$5,0))/L2159</f>
        <v>8.9953425943663963E-3</v>
      </c>
      <c r="N2159" s="3" t="inlineStr">
        <is>
          <t>roof-top</t>
        </is>
      </c>
      <c r="O2159">
        <f>INDEX(parameters!$C$196:$EJ$198,MATCH('PV (extension)'!N2159,parameters!$B$196:$B$198,0),MATCH('PV (extension)'!B2145,parameters!$C$195:$EJ$195,0))</f>
        <v>1678.6833963554795</v>
      </c>
      <c r="P2159" t="n">
        <v>3</v>
      </c>
      <c r="Q2159" t="n">
        <v>30</v>
      </c>
      <c r="R2159">
        <f>Q2159*P2159*O2159</f>
        <v>151081.50567199316</v>
      </c>
      <c r="S2159">
        <f>1/R2159</f>
        <v>6.6189438313585437E-6</v>
      </c>
    </row>
    <row r="2160" s="29">
      <c r="A2160" t="inlineStr">
        <is>
          <t>photovoltaic facade installation, 3kWp, multi-Si, laminated, integrated, at building</t>
        </is>
      </c>
      <c r="B2160" s="30">
        <f>M2160*S2160</f>
        <v>1.7437873408399805E-7</v>
      </c>
      <c r="C2160" t="inlineStr">
        <is>
          <t>RER</t>
        </is>
      </c>
      <c r="D2160" t="inlineStr">
        <is>
          <t>unit</t>
        </is>
      </c>
      <c r="F2160" t="inlineStr">
        <is>
          <t>technosphere</t>
        </is>
      </c>
      <c r="G2160" t="n">
        <v>0</v>
      </c>
      <c r="H2160" t="inlineStr">
        <is>
          <t>photovoltaic facade installation, 3kWp, multi-Si, laminated, integrated, at building</t>
        </is>
      </c>
      <c r="I2160" t="inlineStr">
        <is>
          <t>(2,2,1,1,1,3); Calculation with average annual yield and share of technologies. Lifetime: 30a.</t>
        </is>
      </c>
      <c r="K2160" t="inlineStr">
        <is>
          <t>residential</t>
        </is>
      </c>
      <c r="L2160">
        <f>L2159</f>
        <v>0.17766751537682748</v>
      </c>
      <c r="M2160" s="30">
        <f>INDEX(parameters!$D$41:$AG$178,MATCH('PV (extension)'!B2145,parameters!$C$41:$C$178,0),MATCH('PV (extension)'!A2160,parameters!$D$5:$AG$5,0))/L2160</f>
        <v>1.8497835237986298E-2</v>
      </c>
      <c r="N2160" t="inlineStr">
        <is>
          <t>façade</t>
        </is>
      </c>
      <c r="O2160">
        <f>INDEX(parameters!$C$196:$EJ$198,MATCH('PV (extension)'!N2160,parameters!$B$196:$B$198,0),MATCH('PV (extension)'!B2145,parameters!$C$195:$EJ$195,0))</f>
        <v>1178.6500442495922</v>
      </c>
      <c r="P2160" t="n">
        <v>3</v>
      </c>
      <c r="Q2160" t="n">
        <v>30</v>
      </c>
      <c r="R2160">
        <f>Q2160*P2160*O2160</f>
        <v>106078.5039824633</v>
      </c>
      <c r="S2160">
        <f>1/R2160</f>
        <v>9.4269806082985305E-6</v>
      </c>
    </row>
    <row r="2161" s="29">
      <c r="A2161" t="inlineStr">
        <is>
          <t>photovoltaic facade installation, 3kWp, multi-Si, panel, mounted, at building</t>
        </is>
      </c>
      <c r="B2161" s="30">
        <f>M2161*S2161</f>
        <v>1.7101938569479902E-7</v>
      </c>
      <c r="C2161" t="inlineStr">
        <is>
          <t>RER</t>
        </is>
      </c>
      <c r="D2161" t="inlineStr">
        <is>
          <t>unit</t>
        </is>
      </c>
      <c r="F2161" t="inlineStr">
        <is>
          <t>technosphere</t>
        </is>
      </c>
      <c r="G2161" t="n">
        <v>0</v>
      </c>
      <c r="H2161" t="inlineStr">
        <is>
          <t>photovoltaic facade installation, 3kWp, multi-Si, panel, mounted, at building</t>
        </is>
      </c>
      <c r="I2161" t="inlineStr">
        <is>
          <t>(2,2,1,1,1,3); Calculation with average annual yield and share of technologies. Lifetime: 30a.</t>
        </is>
      </c>
      <c r="K2161" t="inlineStr">
        <is>
          <t>residential</t>
        </is>
      </c>
      <c r="L2161">
        <f>L2160</f>
        <v>0.17766751537682748</v>
      </c>
      <c r="M2161" s="30">
        <f>INDEX(parameters!$D$41:$AG$178,MATCH('PV (extension)'!B2145,parameters!$C$41:$C$178,0),MATCH('PV (extension)'!A2161,parameters!$D$5:$AG$5,0))/L2161</f>
        <v>1.8141480586504166E-2</v>
      </c>
      <c r="N2161" t="inlineStr">
        <is>
          <t>façade</t>
        </is>
      </c>
      <c r="O2161">
        <f>INDEX(parameters!$C$196:$EJ$198,MATCH('PV (extension)'!N2161,parameters!$B$196:$B$198,0),MATCH('PV (extension)'!B2145,parameters!$C$195:$EJ$195,0))</f>
        <v>1178.6500442495922</v>
      </c>
      <c r="P2161" t="n">
        <v>3</v>
      </c>
      <c r="Q2161" t="n">
        <v>30</v>
      </c>
      <c r="R2161">
        <f>Q2161*P2161*O2161</f>
        <v>106078.5039824633</v>
      </c>
      <c r="S2161">
        <f>1/R2161</f>
        <v>9.4269806082985305E-6</v>
      </c>
    </row>
    <row r="2162" s="29">
      <c r="A2162" t="inlineStr">
        <is>
          <t>photovoltaic facade installation, 3kWp, single-Si, laminated, integrated, at building</t>
        </is>
      </c>
      <c r="B2162" s="30">
        <f>M2162*S2162</f>
        <v>9.1930521997551457E-8</v>
      </c>
      <c r="C2162" t="inlineStr">
        <is>
          <t>RER</t>
        </is>
      </c>
      <c r="D2162" t="inlineStr">
        <is>
          <t>unit</t>
        </is>
      </c>
      <c r="F2162" t="inlineStr">
        <is>
          <t>technosphere</t>
        </is>
      </c>
      <c r="G2162" t="n">
        <v>0</v>
      </c>
      <c r="H2162" t="inlineStr">
        <is>
          <t>photovoltaic facade installation, 3kWp, single-Si, laminated, integrated, at building</t>
        </is>
      </c>
      <c r="I2162" t="inlineStr">
        <is>
          <t>(2,2,1,1,1,3); Calculation with average annual yield and share of technologies. Lifetime: 30a.</t>
        </is>
      </c>
      <c r="K2162" t="inlineStr">
        <is>
          <t>residential</t>
        </is>
      </c>
      <c r="L2162">
        <f>L2161</f>
        <v>0.17766751537682748</v>
      </c>
      <c r="M2162" s="30">
        <f>INDEX(parameters!$D$41:$AG$178,MATCH('PV (extension)'!B2145,parameters!$C$41:$C$178,0),MATCH('PV (extension)'!A2162,parameters!$D$5:$AG$5,0))/L2162</f>
        <v>9.7518522438271929E-3</v>
      </c>
      <c r="N2162" t="inlineStr">
        <is>
          <t>façade</t>
        </is>
      </c>
      <c r="O2162">
        <f>INDEX(parameters!$C$196:$EJ$198,MATCH('PV (extension)'!N2162,parameters!$B$196:$B$198,0),MATCH('PV (extension)'!B2145,parameters!$C$195:$EJ$195,0))</f>
        <v>1178.6500442495922</v>
      </c>
      <c r="P2162" t="n">
        <v>3</v>
      </c>
      <c r="Q2162" t="n">
        <v>30</v>
      </c>
      <c r="R2162">
        <f>Q2162*P2162*O2162</f>
        <v>106078.5039824633</v>
      </c>
      <c r="S2162">
        <f>1/R2162</f>
        <v>9.4269806082985305E-6</v>
      </c>
    </row>
    <row r="2163" s="29">
      <c r="A2163" t="inlineStr">
        <is>
          <t>photovoltaic facade installation, 3kWp, single-Si, panel, mounted, at building</t>
        </is>
      </c>
      <c r="B2163" s="30">
        <f>M2163*S2163</f>
        <v>9.185097922008732E-8</v>
      </c>
      <c r="C2163" t="inlineStr">
        <is>
          <t>RER</t>
        </is>
      </c>
      <c r="D2163" t="inlineStr">
        <is>
          <t>unit</t>
        </is>
      </c>
      <c r="F2163" t="inlineStr">
        <is>
          <t>technosphere</t>
        </is>
      </c>
      <c r="G2163" t="n">
        <v>0</v>
      </c>
      <c r="H2163" t="inlineStr">
        <is>
          <t>photovoltaic facade installation, 3kWp, single-Si, panel, mounted, at building</t>
        </is>
      </c>
      <c r="I2163" t="inlineStr">
        <is>
          <t>(2,2,1,1,1,3); Calculation with average annual yield and share of technologies. Lifetime: 30a.</t>
        </is>
      </c>
      <c r="K2163" t="inlineStr">
        <is>
          <t>residential</t>
        </is>
      </c>
      <c r="L2163">
        <f>L2162</f>
        <v>0.17766751537682748</v>
      </c>
      <c r="M2163" s="30">
        <f>INDEX(parameters!$D$41:$AG$178,MATCH('PV (extension)'!B2145,parameters!$C$41:$C$178,0),MATCH('PV (extension)'!A2163,parameters!$D$5:$AG$5,0))/L2163</f>
        <v>9.7434144649911868E-3</v>
      </c>
      <c r="N2163" t="inlineStr">
        <is>
          <t>façade</t>
        </is>
      </c>
      <c r="O2163">
        <f>INDEX(parameters!$C$196:$EJ$198,MATCH('PV (extension)'!N2163,parameters!$B$196:$B$198,0),MATCH('PV (extension)'!B2145,parameters!$C$195:$EJ$195,0))</f>
        <v>1178.6500442495922</v>
      </c>
      <c r="P2163" t="n">
        <v>3</v>
      </c>
      <c r="Q2163" t="n">
        <v>30</v>
      </c>
      <c r="R2163">
        <f>Q2163*P2163*O2163</f>
        <v>106078.5039824633</v>
      </c>
      <c r="S2163">
        <f>1/R2163</f>
        <v>9.4269806082985305E-6</v>
      </c>
    </row>
    <row r="2164" ht="16" customHeight="1" s="29">
      <c r="A2164" t="inlineStr">
        <is>
          <t>photovoltaic flat-roof installation, 3kWp, multi-Si, on roof</t>
        </is>
      </c>
      <c r="B2164" s="30">
        <f>M2164*S2164</f>
        <v>1.8860200353232129E-6</v>
      </c>
      <c r="C2164" t="inlineStr">
        <is>
          <t>RER</t>
        </is>
      </c>
      <c r="D2164" t="inlineStr">
        <is>
          <t>unit</t>
        </is>
      </c>
      <c r="F2164" t="inlineStr">
        <is>
          <t>technosphere</t>
        </is>
      </c>
      <c r="G2164" t="n">
        <v>0</v>
      </c>
      <c r="H2164" t="inlineStr">
        <is>
          <t>photovoltaic flat-roof installation, 3kWp, multi-Si, on roof</t>
        </is>
      </c>
      <c r="I2164" t="inlineStr">
        <is>
          <t>(2,2,1,1,1,3); Calculation with average annual yield and share of technologies. Lifetime: 30a.</t>
        </is>
      </c>
      <c r="K2164" t="inlineStr">
        <is>
          <t>residential</t>
        </is>
      </c>
      <c r="L2164">
        <f>L2163</f>
        <v>0.17766751537682748</v>
      </c>
      <c r="M2164" s="30">
        <f>INDEX(parameters!$D$41:$AG$178,MATCH('PV (extension)'!B2145,parameters!$C$41:$C$178,0),MATCH('PV (extension)'!A2164,parameters!$D$5:$AG$5,0))/L2164</f>
        <v>0.28494274666417674</v>
      </c>
      <c r="N2164" s="3" t="inlineStr">
        <is>
          <t>roof-top</t>
        </is>
      </c>
      <c r="O2164">
        <f>INDEX(parameters!$C$196:$EJ$198,MATCH('PV (extension)'!N2164,parameters!$B$196:$B$198,0),MATCH('PV (extension)'!B2145,parameters!$C$195:$EJ$195,0))</f>
        <v>1678.6833963554795</v>
      </c>
      <c r="P2164" t="n">
        <v>3</v>
      </c>
      <c r="Q2164" t="n">
        <v>30</v>
      </c>
      <c r="R2164">
        <f>Q2164*P2164*O2164</f>
        <v>151081.50567199316</v>
      </c>
      <c r="S2164">
        <f>1/R2164</f>
        <v>6.6189438313585437E-6</v>
      </c>
    </row>
    <row r="2165" ht="16" customHeight="1" s="29">
      <c r="A2165" t="inlineStr">
        <is>
          <t>photovoltaic flat-roof installation, 3kWp, single-Si, on roof</t>
        </is>
      </c>
      <c r="B2165" s="30">
        <f>M2165*S2165</f>
        <v>9.8447513832152701E-7</v>
      </c>
      <c r="C2165" t="inlineStr">
        <is>
          <t>RER</t>
        </is>
      </c>
      <c r="D2165" t="inlineStr">
        <is>
          <t>unit</t>
        </is>
      </c>
      <c r="F2165" t="inlineStr">
        <is>
          <t>technosphere</t>
        </is>
      </c>
      <c r="G2165" t="n">
        <v>0</v>
      </c>
      <c r="H2165" t="inlineStr">
        <is>
          <t>photovoltaic flat-roof installation, 3kWp, single-Si, on roof</t>
        </is>
      </c>
      <c r="I2165" t="inlineStr">
        <is>
          <t>(2,2,1,1,1,3); Calculation with average annual yield and share of technologies. Lifetime: 30a.</t>
        </is>
      </c>
      <c r="K2165" t="inlineStr">
        <is>
          <t>residential</t>
        </is>
      </c>
      <c r="L2165">
        <f>L2164</f>
        <v>0.17766751537682748</v>
      </c>
      <c r="M2165" s="30">
        <f>INDEX(parameters!$D$41:$AG$178,MATCH('PV (extension)'!B2145,parameters!$C$41:$C$178,0),MATCH('PV (extension)'!A2165,parameters!$D$5:$AG$5,0))/L2165</f>
        <v>0.14873598619426004</v>
      </c>
      <c r="N2165" s="3" t="inlineStr">
        <is>
          <t>roof-top</t>
        </is>
      </c>
      <c r="O2165">
        <f>INDEX(parameters!$C$196:$EJ$198,MATCH('PV (extension)'!N2165,parameters!$B$196:$B$198,0),MATCH('PV (extension)'!B2145,parameters!$C$195:$EJ$195,0))</f>
        <v>1678.6833963554795</v>
      </c>
      <c r="P2165" t="n">
        <v>3</v>
      </c>
      <c r="Q2165" t="n">
        <v>30</v>
      </c>
      <c r="R2165">
        <f>Q2165*P2165*O2165</f>
        <v>151081.50567199316</v>
      </c>
      <c r="S2165">
        <f>1/R2165</f>
        <v>6.6189438313585437E-6</v>
      </c>
    </row>
    <row r="2166" ht="16" customHeight="1" s="29">
      <c r="A2166" t="inlineStr">
        <is>
          <t>photovoltaic slanted-roof installation, 3kWp, CIS, panel, mounted, on roof</t>
        </is>
      </c>
      <c r="B2166" s="30">
        <f>M2166*S2166</f>
        <v>5.4453114694878558E-7</v>
      </c>
      <c r="C2166" t="inlineStr">
        <is>
          <t>CH</t>
        </is>
      </c>
      <c r="D2166" t="inlineStr">
        <is>
          <t>unit</t>
        </is>
      </c>
      <c r="F2166" t="inlineStr">
        <is>
          <t>technosphere</t>
        </is>
      </c>
      <c r="G2166" t="n">
        <v>0</v>
      </c>
      <c r="H2166" t="inlineStr">
        <is>
          <t>photovoltaic slanted-roof installation, 3kWp, CIS, panel, mounted, on roof</t>
        </is>
      </c>
      <c r="I2166" t="inlineStr">
        <is>
          <t>(2,2,1,1,1,3); Calculation with average annual yield and share of technologies. Lifetime: 30a.</t>
        </is>
      </c>
      <c r="K2166" t="inlineStr">
        <is>
          <t>residential</t>
        </is>
      </c>
      <c r="L2166">
        <f>L2165</f>
        <v>0.17766751537682748</v>
      </c>
      <c r="M2166" s="30">
        <f>INDEX(parameters!$D$41:$AG$178,MATCH('PV (extension)'!B2145,parameters!$C$41:$C$178,0),MATCH('PV (extension)'!A2166,parameters!$D$5:$AG$5,0))/L2166</f>
        <v>8.2268585566319899E-2</v>
      </c>
      <c r="N2166" s="3" t="inlineStr">
        <is>
          <t>roof-top</t>
        </is>
      </c>
      <c r="O2166">
        <f>INDEX(parameters!$C$196:$EJ$198,MATCH('PV (extension)'!N2166,parameters!$B$196:$B$198,0),MATCH('PV (extension)'!B2145,parameters!$C$195:$EJ$195,0))</f>
        <v>1678.6833963554795</v>
      </c>
      <c r="P2166" t="n">
        <v>3</v>
      </c>
      <c r="Q2166" t="n">
        <v>30</v>
      </c>
      <c r="R2166">
        <f>Q2166*P2166*O2166</f>
        <v>151081.50567199316</v>
      </c>
      <c r="S2166">
        <f>1/R2166</f>
        <v>6.6189438313585437E-6</v>
      </c>
    </row>
    <row r="2167" ht="16" customHeight="1" s="29">
      <c r="A2167" t="inlineStr">
        <is>
          <t>photovoltaic slanted-roof installation, 3kWp, CdTe, laminated, integrated, on roof</t>
        </is>
      </c>
      <c r="B2167" s="30">
        <f>M2167*S2167</f>
        <v>1.5247213588578094E-8</v>
      </c>
      <c r="C2167" t="inlineStr">
        <is>
          <t>CH</t>
        </is>
      </c>
      <c r="D2167" t="inlineStr">
        <is>
          <t>unit</t>
        </is>
      </c>
      <c r="F2167" t="inlineStr">
        <is>
          <t>technosphere</t>
        </is>
      </c>
      <c r="G2167" t="n">
        <v>0</v>
      </c>
      <c r="H2167" t="inlineStr">
        <is>
          <t>photovoltaic slanted-roof installation, 3kWp, CdTe, laminated, integrated, on roof</t>
        </is>
      </c>
      <c r="I2167" t="inlineStr">
        <is>
          <t>(2,2,1,1,1,3); Calculation with average annual yield and share of technologies. Lifetime: 30a.</t>
        </is>
      </c>
      <c r="K2167" t="inlineStr">
        <is>
          <t>residential</t>
        </is>
      </c>
      <c r="L2167">
        <f>L2166</f>
        <v>0.17766751537682748</v>
      </c>
      <c r="M2167" s="30">
        <f>INDEX(parameters!$D$41:$AG$178,MATCH('PV (extension)'!B2145,parameters!$C$41:$C$178,0),MATCH('PV (extension)'!A2167,parameters!$D$5:$AG$5,0))/L2167</f>
        <v>2.3035719862648527E-3</v>
      </c>
      <c r="N2167" s="3" t="inlineStr">
        <is>
          <t>roof-top</t>
        </is>
      </c>
      <c r="O2167">
        <f>INDEX(parameters!$C$196:$EJ$198,MATCH('PV (extension)'!N2167,parameters!$B$196:$B$198,0),MATCH('PV (extension)'!B2145,parameters!$C$195:$EJ$195,0))</f>
        <v>1678.6833963554795</v>
      </c>
      <c r="P2167" t="n">
        <v>3</v>
      </c>
      <c r="Q2167" t="n">
        <v>30</v>
      </c>
      <c r="R2167">
        <f>Q2167*P2167*O2167</f>
        <v>151081.50567199316</v>
      </c>
      <c r="S2167">
        <f>1/R2167</f>
        <v>6.6189438313585437E-6</v>
      </c>
    </row>
    <row r="2168" ht="16" customHeight="1" s="29">
      <c r="A2168" t="inlineStr">
        <is>
          <t>photovoltaic slanted-roof installation, 3kWp, multi-Si, laminated, integrated, on roof</t>
        </is>
      </c>
      <c r="B2168" s="30">
        <f>M2168*S2168</f>
        <v>9.0584591638266033E-8</v>
      </c>
      <c r="C2168" t="inlineStr">
        <is>
          <t>RER</t>
        </is>
      </c>
      <c r="D2168" t="inlineStr">
        <is>
          <t>unit</t>
        </is>
      </c>
      <c r="F2168" t="inlineStr">
        <is>
          <t>technosphere</t>
        </is>
      </c>
      <c r="G2168" t="n">
        <v>0</v>
      </c>
      <c r="H2168" t="inlineStr">
        <is>
          <t>photovoltaic slanted-roof installation, 3kWp, multi-Si, laminated, integrated, on roof</t>
        </is>
      </c>
      <c r="I2168" t="inlineStr">
        <is>
          <t>(2,2,1,1,1,3); Calculation with average annual yield and share of technologies. Lifetime: 30a.</t>
        </is>
      </c>
      <c r="K2168" t="inlineStr">
        <is>
          <t>residential</t>
        </is>
      </c>
      <c r="L2168">
        <f>L2167</f>
        <v>0.17766751537682748</v>
      </c>
      <c r="M2168" s="30">
        <f>INDEX(parameters!$D$41:$AG$178,MATCH('PV (extension)'!B2145,parameters!$C$41:$C$178,0),MATCH('PV (extension)'!A2168,parameters!$D$5:$AG$5,0))/L2168</f>
        <v>1.3685656495391874E-2</v>
      </c>
      <c r="N2168" s="3" t="inlineStr">
        <is>
          <t>roof-top</t>
        </is>
      </c>
      <c r="O2168">
        <f>INDEX(parameters!$C$196:$EJ$198,MATCH('PV (extension)'!N2168,parameters!$B$196:$B$198,0),MATCH('PV (extension)'!B2145,parameters!$C$195:$EJ$195,0))</f>
        <v>1678.6833963554795</v>
      </c>
      <c r="P2168" t="n">
        <v>3</v>
      </c>
      <c r="Q2168" t="n">
        <v>30</v>
      </c>
      <c r="R2168">
        <f>Q2168*P2168*O2168</f>
        <v>151081.50567199316</v>
      </c>
      <c r="S2168">
        <f>1/R2168</f>
        <v>6.6189438313585437E-6</v>
      </c>
    </row>
    <row r="2169" ht="16" customHeight="1" s="29">
      <c r="A2169" t="inlineStr">
        <is>
          <t>photovoltaic slanted-roof installation, 3kWp, multi-Si, panel, mounted, on roof</t>
        </is>
      </c>
      <c r="B2169" s="30">
        <f>M2169*S2169</f>
        <v>1.5504864583272059E-6</v>
      </c>
      <c r="C2169" t="inlineStr">
        <is>
          <t>RER</t>
        </is>
      </c>
      <c r="D2169" t="inlineStr">
        <is>
          <t>unit</t>
        </is>
      </c>
      <c r="F2169" t="inlineStr">
        <is>
          <t>technosphere</t>
        </is>
      </c>
      <c r="G2169" t="n">
        <v>0</v>
      </c>
      <c r="H2169" t="inlineStr">
        <is>
          <t>photovoltaic slanted-roof installation, 3kWp, multi-Si, panel, mounted, on roof</t>
        </is>
      </c>
      <c r="I2169" t="inlineStr">
        <is>
          <t>(2,2,1,1,1,3); Calculation with average annual yield and share of technologies. Lifetime: 30a.</t>
        </is>
      </c>
      <c r="K2169" t="inlineStr">
        <is>
          <t>residential</t>
        </is>
      </c>
      <c r="L2169">
        <f>L2168</f>
        <v>0.17766751537682748</v>
      </c>
      <c r="M2169" s="30">
        <f>INDEX(parameters!$D$41:$AG$178,MATCH('PV (extension)'!B2145,parameters!$C$41:$C$178,0),MATCH('PV (extension)'!A2169,parameters!$D$5:$AG$5,0))/L2169</f>
        <v>0.23424982864811036</v>
      </c>
      <c r="N2169" s="3" t="inlineStr">
        <is>
          <t>roof-top</t>
        </is>
      </c>
      <c r="O2169">
        <f>INDEX(parameters!$C$196:$EJ$198,MATCH('PV (extension)'!N2169,parameters!$B$196:$B$198,0),MATCH('PV (extension)'!B2145,parameters!$C$195:$EJ$195,0))</f>
        <v>1678.6833963554795</v>
      </c>
      <c r="P2169" t="n">
        <v>3</v>
      </c>
      <c r="Q2169" t="n">
        <v>30</v>
      </c>
      <c r="R2169">
        <f>Q2169*P2169*O2169</f>
        <v>151081.50567199316</v>
      </c>
      <c r="S2169">
        <f>1/R2169</f>
        <v>6.6189438313585437E-6</v>
      </c>
    </row>
    <row r="2170" ht="16" customHeight="1" s="29">
      <c r="A2170" t="inlineStr">
        <is>
          <t>photovoltaic slanted-roof installation, 3kWp, single-Si, laminated, integrated, on roof</t>
        </is>
      </c>
      <c r="B2170" s="30">
        <f>M2170*S2170</f>
        <v>4.7873620838858107E-8</v>
      </c>
      <c r="C2170" t="inlineStr">
        <is>
          <t>RER</t>
        </is>
      </c>
      <c r="D2170" t="inlineStr">
        <is>
          <t>unit</t>
        </is>
      </c>
      <c r="F2170" t="inlineStr">
        <is>
          <t>technosphere</t>
        </is>
      </c>
      <c r="G2170" t="n">
        <v>0</v>
      </c>
      <c r="H2170" t="inlineStr">
        <is>
          <t>photovoltaic slanted-roof installation, 3kWp, single-Si, laminated, integrated, on roof</t>
        </is>
      </c>
      <c r="I2170" t="inlineStr">
        <is>
          <t>(2,2,1,1,1,3); Calculation with average annual yield and share of technologies. Lifetime: 30a.</t>
        </is>
      </c>
      <c r="K2170" t="inlineStr">
        <is>
          <t>residential</t>
        </is>
      </c>
      <c r="L2170">
        <f>L2169</f>
        <v>0.17766751537682748</v>
      </c>
      <c r="M2170" s="30">
        <f>INDEX(parameters!$D$41:$AG$178,MATCH('PV (extension)'!B2145,parameters!$C$41:$C$178,0),MATCH('PV (extension)'!A2170,parameters!$D$5:$AG$5,0))/L2170</f>
        <v>7.2328187183047909E-3</v>
      </c>
      <c r="N2170" s="3" t="inlineStr">
        <is>
          <t>roof-top</t>
        </is>
      </c>
      <c r="O2170">
        <f>INDEX(parameters!$C$196:$EJ$198,MATCH('PV (extension)'!N2170,parameters!$B$196:$B$198,0),MATCH('PV (extension)'!B2145,parameters!$C$195:$EJ$195,0))</f>
        <v>1678.6833963554795</v>
      </c>
      <c r="P2170" t="n">
        <v>3</v>
      </c>
      <c r="Q2170" t="n">
        <v>30</v>
      </c>
      <c r="R2170">
        <f>Q2170*P2170*O2170</f>
        <v>151081.50567199316</v>
      </c>
      <c r="S2170">
        <f>1/R2170</f>
        <v>6.6189438313585437E-6</v>
      </c>
    </row>
    <row r="2171" ht="16" customHeight="1" s="29">
      <c r="A2171" t="inlineStr">
        <is>
          <t>photovoltaic slanted-roof installation, 3kWp, single-Si, panel, mounted, on roof</t>
        </is>
      </c>
      <c r="B2171" s="30">
        <f>M2171*S2171</f>
        <v>8.1029493647418921E-7</v>
      </c>
      <c r="C2171" t="inlineStr">
        <is>
          <t>RER</t>
        </is>
      </c>
      <c r="D2171" t="inlineStr">
        <is>
          <t>unit</t>
        </is>
      </c>
      <c r="F2171" t="inlineStr">
        <is>
          <t>technosphere</t>
        </is>
      </c>
      <c r="G2171" t="n">
        <v>0</v>
      </c>
      <c r="H2171" t="inlineStr">
        <is>
          <t>photovoltaic slanted-roof installation, 3kWp, single-Si, panel, mounted, on roof</t>
        </is>
      </c>
      <c r="I2171" t="inlineStr">
        <is>
          <t>(2,2,1,1,1,3); Calculation with average annual yield and share of technologies. Lifetime: 30a.</t>
        </is>
      </c>
      <c r="K2171" t="inlineStr">
        <is>
          <t>residential</t>
        </is>
      </c>
      <c r="L2171">
        <f>L2170</f>
        <v>0.17766751537682748</v>
      </c>
      <c r="M2171" s="30">
        <f>INDEX(parameters!$D$41:$AG$178,MATCH('PV (extension)'!B2145,parameters!$C$41:$C$178,0),MATCH('PV (extension)'!A2171,parameters!$D$5:$AG$5,0))/L2171</f>
        <v>0.12242057904091255</v>
      </c>
      <c r="N2171" s="3" t="inlineStr">
        <is>
          <t>roof-top</t>
        </is>
      </c>
      <c r="O2171">
        <f>INDEX(parameters!$C$196:$EJ$198,MATCH('PV (extension)'!N2171,parameters!$B$196:$B$198,0),MATCH('PV (extension)'!B2145,parameters!$C$195:$EJ$195,0))</f>
        <v>1678.6833963554795</v>
      </c>
      <c r="P2171" t="n">
        <v>3</v>
      </c>
      <c r="Q2171" t="n">
        <v>30</v>
      </c>
      <c r="R2171">
        <f>Q2171*P2171*O2171</f>
        <v>151081.50567199316</v>
      </c>
      <c r="S2171">
        <f>1/R2171</f>
        <v>6.6189438313585437E-6</v>
      </c>
    </row>
    <row r="2172" s="29">
      <c r="A2172" t="inlineStr">
        <is>
          <t>market for tap water</t>
        </is>
      </c>
      <c r="B2172" t="n">
        <v>0.0037026</v>
      </c>
      <c r="C2172" t="inlineStr">
        <is>
          <t>Europe without Switzerland</t>
        </is>
      </c>
      <c r="D2172" t="inlineStr">
        <is>
          <t>kilogram</t>
        </is>
      </c>
      <c r="F2172" t="inlineStr">
        <is>
          <t>technosphere</t>
        </is>
      </c>
      <c r="G2172" t="n">
        <v>0</v>
      </c>
      <c r="H2172" t="inlineStr">
        <is>
          <t>tap water</t>
        </is>
      </c>
      <c r="I2172" t="inlineStr">
        <is>
          <t>(2,2,1,1,1,3); Estimation 20l/m2 panel</t>
        </is>
      </c>
    </row>
    <row r="2173" s="29">
      <c r="A2173" t="inlineStr">
        <is>
          <t>treatment of wastewater, from residence, capacity 1.1E10l/year</t>
        </is>
      </c>
      <c r="B2173" t="n">
        <v>-3.3323e-06</v>
      </c>
      <c r="C2173" t="inlineStr">
        <is>
          <t>CH</t>
        </is>
      </c>
      <c r="D2173" t="inlineStr">
        <is>
          <t>cubic meter</t>
        </is>
      </c>
      <c r="F2173" t="inlineStr">
        <is>
          <t>technosphere</t>
        </is>
      </c>
      <c r="G2173" t="n">
        <v>0</v>
      </c>
      <c r="H2173" t="inlineStr">
        <is>
          <t>wastewater, from residence</t>
        </is>
      </c>
      <c r="I2173" t="inlineStr">
        <is>
          <t>(2,2,1,1,1,3); Estimation 20l/m2 panel</t>
        </is>
      </c>
    </row>
    <row r="2174" s="29"/>
    <row r="2175" customFormat="1" s="28">
      <c r="A2175" s="28" t="inlineStr">
        <is>
          <t>Activity</t>
        </is>
      </c>
      <c r="B2175" s="28" t="inlineStr">
        <is>
          <t>electricity production, photovoltaic, commercial</t>
        </is>
      </c>
    </row>
    <row r="2176">
      <c r="A2176" t="inlineStr">
        <is>
          <t>comment</t>
        </is>
      </c>
      <c r="B217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")&amp;HLOOKUP(B2177,parameters!$C$195:$EJ$198,2,0)&amp;" kWh/kWp.
Annual output, Facade: "&amp;HLOOKUP(B2177,parameters!$C$195:$EJ$198,3,0)&amp;" kWh/kWp.
Annual output, Open-ground: "&amp;HLOOKUP(B2177,parameters!$C$195:$EJ$198,4,0)&amp;_xlfn._LONGTEXT("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")&amp;VLOOKUP(B2177,'extension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1678.68339635548 kWh/kWp.
Annual output, Facade: 1178.65004424959 kWh/kWp.
Annual output, Open-ground: 1785.83340037817 kWh/kWp.
Amount of solar energy transformed to electricity. Waste heat emission due to losses of electricity in the system.
Technology:  Electricity production with grid-connected photovoltaic power plants.
Time period:  Time of publications
Production volume: 5.146 GWh in 2025.
Sampling:  Statistical data and model calculations
Extrapolations:  Use of PV technology data investigated for other countries (Switzerland). Correction of average yield with Swiss data.
Uncertainty:  None
Author: Romain Sacchi, PSI, romain.sacchi@psi.ch</v>
      </c>
    </row>
    <row r="2177" s="29">
      <c r="A2177" t="inlineStr">
        <is>
          <t>location</t>
        </is>
      </c>
      <c r="B2177" t="inlineStr">
        <is>
          <t>ZW</t>
        </is>
      </c>
    </row>
    <row r="2178" s="29">
      <c r="A2178" t="inlineStr">
        <is>
          <t>production amount</t>
        </is>
      </c>
      <c r="B2178" t="n">
        <v>1</v>
      </c>
    </row>
    <row r="2179" s="29">
      <c r="A2179" t="inlineStr">
        <is>
          <t>reference product</t>
        </is>
      </c>
      <c r="B2179" t="inlineStr">
        <is>
          <t>electricity, low voltage</t>
        </is>
      </c>
    </row>
    <row r="2180" s="29">
      <c r="A2180" t="inlineStr">
        <is>
          <t>source</t>
        </is>
      </c>
      <c r="B21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181" s="29">
      <c r="A2181" t="inlineStr">
        <is>
          <t>type</t>
        </is>
      </c>
      <c r="B2181" t="inlineStr">
        <is>
          <t>process</t>
        </is>
      </c>
    </row>
    <row r="2182" s="29">
      <c r="A2182" t="inlineStr">
        <is>
          <t>unit</t>
        </is>
      </c>
      <c r="B2182" t="inlineStr">
        <is>
          <t>kilowatt hour</t>
        </is>
      </c>
    </row>
    <row r="2183" s="29">
      <c r="A2183" t="inlineStr">
        <is>
          <t>Exchanges</t>
        </is>
      </c>
    </row>
    <row r="2184" customFormat="1" s="28">
      <c r="A2184" s="28" t="inlineStr">
        <is>
          <t>name</t>
        </is>
      </c>
      <c r="B2184" s="28" t="inlineStr">
        <is>
          <t>amount</t>
        </is>
      </c>
      <c r="C2184" s="28" t="inlineStr">
        <is>
          <t>location</t>
        </is>
      </c>
      <c r="D2184" s="28" t="inlineStr">
        <is>
          <t>unit</t>
        </is>
      </c>
      <c r="E2184" s="28" t="inlineStr">
        <is>
          <t>categories</t>
        </is>
      </c>
      <c r="F2184" s="28" t="inlineStr">
        <is>
          <t>type</t>
        </is>
      </c>
      <c r="G2184" s="28" t="inlineStr">
        <is>
          <t>uncertainty type</t>
        </is>
      </c>
      <c r="H2184" s="28" t="inlineStr">
        <is>
          <t>reference product</t>
        </is>
      </c>
      <c r="I2184" s="28" t="inlineStr">
        <is>
          <t>comment</t>
        </is>
      </c>
      <c r="J2184" s="28" t="inlineStr">
        <is>
          <t>production volume</t>
        </is>
      </c>
      <c r="K2184" s="28" t="inlineStr">
        <is>
          <t>scope</t>
        </is>
      </c>
      <c r="L2184" s="28" t="inlineStr">
        <is>
          <t>scope share</t>
        </is>
      </c>
      <c r="M2184" s="28" t="inlineStr">
        <is>
          <t>tech share</t>
        </is>
      </c>
      <c r="N2184" s="28" t="inlineStr">
        <is>
          <t>installation</t>
        </is>
      </c>
      <c r="O2184" s="28" t="inlineStr">
        <is>
          <t>productivity</t>
        </is>
      </c>
      <c r="P2184" s="28" t="inlineStr">
        <is>
          <t>kWp</t>
        </is>
      </c>
      <c r="Q2184" s="28" t="inlineStr">
        <is>
          <t>lifetime</t>
        </is>
      </c>
      <c r="R2184" s="28" t="inlineStr">
        <is>
          <t>lifetime production</t>
        </is>
      </c>
      <c r="S2184" s="28" t="inlineStr">
        <is>
          <t>inverted lifetime production</t>
        </is>
      </c>
    </row>
    <row r="2185" s="29">
      <c r="A2185" t="inlineStr">
        <is>
          <t>Energy, solar, converted</t>
        </is>
      </c>
      <c r="B2185" t="n">
        <v>3.8503</v>
      </c>
      <c r="D2185" t="inlineStr">
        <is>
          <t>megajoule</t>
        </is>
      </c>
      <c r="E2185" t="inlineStr">
        <is>
          <t>natural resource::in air</t>
        </is>
      </c>
      <c r="F2185" t="inlineStr">
        <is>
          <t>biosphere</t>
        </is>
      </c>
      <c r="G2185" t="n">
        <v>0</v>
      </c>
      <c r="I2185" t="inlineStr">
        <is>
          <t>(2,2,1,1,1,3); Energy loss in the system</t>
        </is>
      </c>
    </row>
    <row r="2186" s="29">
      <c r="A2186" t="inlineStr">
        <is>
          <t>Heat, waste</t>
        </is>
      </c>
      <c r="B2186" t="n">
        <v>0.25027</v>
      </c>
      <c r="D2186" t="inlineStr">
        <is>
          <t>megajoule</t>
        </is>
      </c>
      <c r="E2186" t="inlineStr">
        <is>
          <t>air</t>
        </is>
      </c>
      <c r="F2186" t="inlineStr">
        <is>
          <t>biosphere</t>
        </is>
      </c>
      <c r="G2186" t="n">
        <v>0</v>
      </c>
      <c r="I2186" t="inlineStr">
        <is>
          <t>(1,na,na,na,na,na); Calculation with average annual output and share of technologies; Average degradation of 10.5% included</t>
        </is>
      </c>
    </row>
    <row r="2187" s="29">
      <c r="A2187" t="inlineStr">
        <is>
          <t>electricity production, photovoltaic, commercial</t>
        </is>
      </c>
      <c r="B2187" t="n">
        <v>1</v>
      </c>
      <c r="C2187" t="inlineStr">
        <is>
          <t>ZW</t>
        </is>
      </c>
      <c r="D2187" t="inlineStr">
        <is>
          <t>kilowatt hour</t>
        </is>
      </c>
      <c r="E2187" t="inlineStr">
        <is>
          <t>photovoltaic::power plants</t>
        </is>
      </c>
      <c r="F2187" t="inlineStr">
        <is>
          <t>production</t>
        </is>
      </c>
      <c r="G2187" t="n">
        <v>0</v>
      </c>
      <c r="H2187" t="inlineStr">
        <is>
          <t>electricity, low voltage</t>
        </is>
      </c>
      <c r="J2187">
        <f>VLOOKUP(C2187,'extension - production vol'!$B$6:$D$235,3,0)</f>
        <v>5.1459999999999999</v>
      </c>
    </row>
    <row r="2188" ht="16" customHeight="1" s="29">
      <c r="A2188" t="inlineStr">
        <is>
          <t>photovoltaic flat-roof installation, 156 kWp, multi-Si, on roof</t>
        </is>
      </c>
      <c r="B2188" s="30">
        <f>M2188*S2188</f>
        <v>1.5628063006915378E-8</v>
      </c>
      <c r="C2188" t="inlineStr">
        <is>
          <t>CH</t>
        </is>
      </c>
      <c r="D2188" t="inlineStr">
        <is>
          <t>unit</t>
        </is>
      </c>
      <c r="F2188" t="inlineStr">
        <is>
          <t>technosphere</t>
        </is>
      </c>
      <c r="G2188" t="n">
        <v>0</v>
      </c>
      <c r="H2188" t="inlineStr">
        <is>
          <t>photovoltaic flat-roof installation, 156 kWp, multi-Si, on roof</t>
        </is>
      </c>
      <c r="I2188" t="inlineStr">
        <is>
          <t>(2,2,1,1,1,3); Calculation with average annual yield and share of technologies. Lifetime: 30a.</t>
        </is>
      </c>
      <c r="K2188" t="inlineStr">
        <is>
          <t>commercial</t>
        </is>
      </c>
      <c r="L2188">
        <f>IF(K2188="residential",VLOOKUP(B2177,parameters!$C$41:$AG$178,18,0),IF(K2188="commercial",1-VLOOKUP(B2177,parameters!$C$41:$AG$178,18,0),1))</f>
        <v>0.82233248462317254</v>
      </c>
      <c r="M2188" s="30">
        <f>INDEX(parameters!$D$41:$AG$178,MATCH('PV (extension)'!B2177,parameters!$C$41:$C$178,0),MATCH('PV (extension)'!A2188,parameters!$D$5:$AG$5,0))/L2188</f>
        <v>0.12277778707072071</v>
      </c>
      <c r="N2188" s="3" t="inlineStr">
        <is>
          <t>roof-top</t>
        </is>
      </c>
      <c r="O2188">
        <f>INDEX(parameters!$C$196:$EJ$198,MATCH('PV (extension)'!N2188,parameters!$B$196:$B$198,0),MATCH('PV (extension)'!B2177,parameters!$C$195:$EJ$195,0))</f>
        <v>1678.6833963554795</v>
      </c>
      <c r="P2188" t="n">
        <v>156</v>
      </c>
      <c r="Q2188" t="n">
        <v>30</v>
      </c>
      <c r="R2188">
        <f>Q2188*P2188*O2188</f>
        <v>7856238.2949436447</v>
      </c>
      <c r="S2188">
        <f>1/R2188</f>
        <v>1.2728738137227969E-7</v>
      </c>
    </row>
    <row r="2189" ht="16" customHeight="1" s="29">
      <c r="A2189" t="inlineStr">
        <is>
          <t>photovoltaic flat-roof installation, 156 kWp, single-Si, on roof</t>
        </is>
      </c>
      <c r="B2189" s="30">
        <f>M2189*S2189</f>
        <v>8.1635336936586529E-9</v>
      </c>
      <c r="C2189" t="inlineStr">
        <is>
          <t>CH</t>
        </is>
      </c>
      <c r="D2189" t="inlineStr">
        <is>
          <t>unit</t>
        </is>
      </c>
      <c r="F2189" t="inlineStr">
        <is>
          <t>technosphere</t>
        </is>
      </c>
      <c r="G2189" t="n">
        <v>0</v>
      </c>
      <c r="H2189" t="inlineStr">
        <is>
          <t>photovoltaic flat-roof installation, 156 kWp, single-Si, on roof</t>
        </is>
      </c>
      <c r="I2189" t="inlineStr">
        <is>
          <t>(2,2,1,1,1,3); Calculation with average annual yield and share of technologies. Lifetime: 30a.</t>
        </is>
      </c>
      <c r="K2189" t="inlineStr">
        <is>
          <t>commercial</t>
        </is>
      </c>
      <c r="L2189">
        <f>L2188</f>
        <v>0.82233248462317254</v>
      </c>
      <c r="M2189" s="30">
        <f>INDEX(parameters!$D$41:$AG$178,MATCH('PV (extension)'!B2177,parameters!$C$41:$C$178,0),MATCH('PV (extension)'!A2189,parameters!$D$5:$AG$5,0))/L2189</f>
        <v>6.4134666026183854E-2</v>
      </c>
      <c r="N2189" s="3" t="inlineStr">
        <is>
          <t>roof-top</t>
        </is>
      </c>
      <c r="O2189">
        <f>INDEX(parameters!$C$196:$EJ$198,MATCH('PV (extension)'!N2189,parameters!$B$196:$B$198,0),MATCH('PV (extension)'!B2177,parameters!$C$195:$EJ$195,0))</f>
        <v>1678.6833963554795</v>
      </c>
      <c r="P2189" t="n">
        <v>156</v>
      </c>
      <c r="Q2189" t="n">
        <v>30</v>
      </c>
      <c r="R2189">
        <f>Q2189*P2189*O2189</f>
        <v>7856238.2949436447</v>
      </c>
      <c r="S2189">
        <f>1/R2189</f>
        <v>1.2728738137227969E-7</v>
      </c>
    </row>
    <row r="2190" s="29">
      <c r="A2190" t="inlineStr">
        <is>
          <t>photovoltaic open ground installation, 570 kWp, CIS, on open ground</t>
        </is>
      </c>
      <c r="B2190" s="30">
        <f>M2190*S2190</f>
        <v>4.0236187524196385E-10</v>
      </c>
      <c r="C2190" t="inlineStr">
        <is>
          <t>RER</t>
        </is>
      </c>
      <c r="D2190" t="inlineStr">
        <is>
          <t>unit</t>
        </is>
      </c>
      <c r="F2190" t="inlineStr">
        <is>
          <t>technosphere</t>
        </is>
      </c>
      <c r="G2190" t="n">
        <v>0</v>
      </c>
      <c r="H2190" t="inlineStr">
        <is>
          <t>photovoltaic open ground installation, 570 kWp, CIS, on open ground</t>
        </is>
      </c>
      <c r="I2190" t="inlineStr">
        <is>
          <t>(2,2,1,1,1,3); Calculation with average annual yield and share of technologies. Lifetime: 30a.</t>
        </is>
      </c>
      <c r="K2190" t="inlineStr">
        <is>
          <t>commercial</t>
        </is>
      </c>
      <c r="L2190">
        <f>L2189</f>
        <v>0.82233248462317254</v>
      </c>
      <c r="M2190" s="30">
        <f>INDEX(parameters!$D$41:$AG$178,MATCH('PV (extension)'!B2177,parameters!$C$41:$C$178,0),MATCH('PV (extension)'!A2190,parameters!$D$5:$AG$5,0))/L2190</f>
        <v>1.2287226816964775E-2</v>
      </c>
      <c r="N2190" t="inlineStr">
        <is>
          <t>central</t>
        </is>
      </c>
      <c r="O2190">
        <f>INDEX(parameters!$C$196:$EJ$198,MATCH('PV (extension)'!N2190,parameters!$B$196:$B$198,0),MATCH('PV (extension)'!B2177,parameters!$C$195:$EJ$195,0))</f>
        <v>1785.8334003781699</v>
      </c>
      <c r="P2190" t="n">
        <v>570</v>
      </c>
      <c r="Q2190" t="n">
        <v>30</v>
      </c>
      <c r="R2190">
        <f>Q2190*P2190*O2190</f>
        <v>30537751.146466706</v>
      </c>
      <c r="S2190">
        <f>1/R2190</f>
        <v>3.2746353691984371E-8</v>
      </c>
    </row>
    <row r="2191" s="29">
      <c r="A2191" t="inlineStr">
        <is>
          <t>photovoltaic open ground installation, 570 kWp, CdTe, on open ground</t>
        </is>
      </c>
      <c r="B2191" s="30">
        <f>M2191*S2191</f>
        <v>2.9557193193927242E-9</v>
      </c>
      <c r="C2191" t="inlineStr">
        <is>
          <t>RER</t>
        </is>
      </c>
      <c r="D2191" t="inlineStr">
        <is>
          <t>unit</t>
        </is>
      </c>
      <c r="F2191" t="inlineStr">
        <is>
          <t>technosphere</t>
        </is>
      </c>
      <c r="G2191" t="n">
        <v>0</v>
      </c>
      <c r="H2191" t="inlineStr">
        <is>
          <t>photovoltaic open ground installation, 570 kWp, CdTe, on open ground</t>
        </is>
      </c>
      <c r="I2191" t="inlineStr">
        <is>
          <t>(2,2,1,1,1,3); Calculation with average annual yield and share of technologies. Lifetime: 30a.</t>
        </is>
      </c>
      <c r="K2191" t="inlineStr">
        <is>
          <t>commercial</t>
        </is>
      </c>
      <c r="L2191">
        <f>L2190</f>
        <v>0.82233248462317254</v>
      </c>
      <c r="M2191" s="30">
        <f>INDEX(parameters!$D$41:$AG$178,MATCH('PV (extension)'!B2177,parameters!$C$41:$C$178,0),MATCH('PV (extension)'!A2191,parameters!$D$5:$AG$5,0))/L2191</f>
        <v>9.0261021034418951E-2</v>
      </c>
      <c r="N2191" t="inlineStr">
        <is>
          <t>central</t>
        </is>
      </c>
      <c r="O2191">
        <f>INDEX(parameters!$C$196:$EJ$198,MATCH('PV (extension)'!N2191,parameters!$B$196:$B$198,0),MATCH('PV (extension)'!B2177,parameters!$C$195:$EJ$195,0))</f>
        <v>1785.8334003781699</v>
      </c>
      <c r="P2191" t="n">
        <v>570</v>
      </c>
      <c r="Q2191" t="n">
        <v>30</v>
      </c>
      <c r="R2191">
        <f>Q2191*P2191*O2191</f>
        <v>30537751.146466706</v>
      </c>
      <c r="S2191">
        <f>1/R2191</f>
        <v>3.2746353691984371E-8</v>
      </c>
    </row>
    <row r="2192" s="29">
      <c r="A2192" t="inlineStr">
        <is>
          <t>photovoltaic open ground installation, 570 kWp, micro-Si, on open ground</t>
        </is>
      </c>
      <c r="B2192" s="30">
        <f>M2192*S2192</f>
        <v>3.132852735934256E-11</v>
      </c>
      <c r="C2192" t="inlineStr">
        <is>
          <t>RER</t>
        </is>
      </c>
      <c r="D2192" t="inlineStr">
        <is>
          <t>unit</t>
        </is>
      </c>
      <c r="F2192" t="inlineStr">
        <is>
          <t>technosphere</t>
        </is>
      </c>
      <c r="G2192" t="n">
        <v>0</v>
      </c>
      <c r="H2192" t="inlineStr">
        <is>
          <t>photovoltaic open ground installation, 570 kWp, micro-Si, on open ground</t>
        </is>
      </c>
      <c r="I2192" t="inlineStr">
        <is>
          <t>(2,2,1,1,1,3); Calculation with average annual yield and share of technologies. Lifetime: 30a.</t>
        </is>
      </c>
      <c r="K2192" t="inlineStr">
        <is>
          <t>commercial</t>
        </is>
      </c>
      <c r="L2192">
        <f>L2191</f>
        <v>0.82233248462317254</v>
      </c>
      <c r="M2192" s="30">
        <f>INDEX(parameters!$D$41:$AG$178,MATCH('PV (extension)'!B2177,parameters!$C$41:$C$178,0),MATCH('PV (extension)'!A2192,parameters!$D$5:$AG$5,0))/L2192</f>
        <v>9.5670277228487681E-4</v>
      </c>
      <c r="N2192" t="inlineStr">
        <is>
          <t>central</t>
        </is>
      </c>
      <c r="O2192">
        <f>INDEX(parameters!$C$196:$EJ$198,MATCH('PV (extension)'!N2192,parameters!$B$196:$B$198,0),MATCH('PV (extension)'!B2177,parameters!$C$195:$EJ$195,0))</f>
        <v>1785.8334003781699</v>
      </c>
      <c r="P2192" t="n">
        <v>570</v>
      </c>
      <c r="Q2192" t="n">
        <v>30</v>
      </c>
      <c r="R2192">
        <f>Q2192*P2192*O2192</f>
        <v>30537751.146466706</v>
      </c>
      <c r="S2192">
        <f>1/R2192</f>
        <v>3.2746353691984371E-8</v>
      </c>
    </row>
    <row r="2193" s="29">
      <c r="A2193" t="inlineStr">
        <is>
          <t>photovoltaic open ground installation, 570 kWp, multi-Si, on open ground</t>
        </is>
      </c>
      <c r="B2193" s="30">
        <f>M2193*S2193</f>
        <v>1.0484066739943995E-8</v>
      </c>
      <c r="C2193" t="inlineStr">
        <is>
          <t>RER</t>
        </is>
      </c>
      <c r="D2193" t="inlineStr">
        <is>
          <t>unit</t>
        </is>
      </c>
      <c r="F2193" t="inlineStr">
        <is>
          <t>technosphere</t>
        </is>
      </c>
      <c r="G2193" t="n">
        <v>0</v>
      </c>
      <c r="H2193" t="inlineStr">
        <is>
          <t>photovoltaic open ground installation, 570 kWp, multi-Si, on open ground</t>
        </is>
      </c>
      <c r="I2193" t="inlineStr">
        <is>
          <t>(2,2,1,1,1,3); Calculation with average annual yield and share of technologies. Lifetime: 30a.</t>
        </is>
      </c>
      <c r="K2193" t="inlineStr">
        <is>
          <t>commercial</t>
        </is>
      </c>
      <c r="L2193">
        <f>L2192</f>
        <v>0.82233248462317254</v>
      </c>
      <c r="M2193" s="30">
        <f>INDEX(parameters!$D$41:$AG$178,MATCH('PV (extension)'!B2177,parameters!$C$41:$C$178,0),MATCH('PV (extension)'!A2193,parameters!$D$5:$AG$5,0))/L2193</f>
        <v>0.32015982110735819</v>
      </c>
      <c r="N2193" t="inlineStr">
        <is>
          <t>central</t>
        </is>
      </c>
      <c r="O2193">
        <f>INDEX(parameters!$C$196:$EJ$198,MATCH('PV (extension)'!N2193,parameters!$B$196:$B$198,0),MATCH('PV (extension)'!B2177,parameters!$C$195:$EJ$195,0))</f>
        <v>1785.8334003781699</v>
      </c>
      <c r="P2193" t="n">
        <v>570</v>
      </c>
      <c r="Q2193" t="n">
        <v>30</v>
      </c>
      <c r="R2193">
        <f>Q2193*P2193*O2193</f>
        <v>30537751.146466706</v>
      </c>
      <c r="S2193">
        <f>1/R2193</f>
        <v>3.2746353691984371E-8</v>
      </c>
    </row>
    <row r="2194" s="29">
      <c r="A2194" t="inlineStr">
        <is>
          <t>photovoltaic open ground installation, 570 kWp, single-Si, on open ground</t>
        </is>
      </c>
      <c r="B2194" s="30">
        <f>M2194*S2194</f>
        <v>5.5612003645053543E-9</v>
      </c>
      <c r="C2194" t="inlineStr">
        <is>
          <t>RER</t>
        </is>
      </c>
      <c r="D2194" t="inlineStr">
        <is>
          <t>unit</t>
        </is>
      </c>
      <c r="F2194" t="inlineStr">
        <is>
          <t>technosphere</t>
        </is>
      </c>
      <c r="G2194" t="n">
        <v>0</v>
      </c>
      <c r="H2194" t="inlineStr">
        <is>
          <t>photovoltaic open ground installation, 570 kWp, single-Si, on open ground</t>
        </is>
      </c>
      <c r="I2194" t="inlineStr">
        <is>
          <t>(2,2,1,1,1,3); Calculation with average annual yield and share of technologies. Lifetime: 30a.</t>
        </is>
      </c>
      <c r="K2194" t="inlineStr">
        <is>
          <t>commercial</t>
        </is>
      </c>
      <c r="L2194">
        <f>L2193</f>
        <v>0.82233248462317254</v>
      </c>
      <c r="M2194" s="30">
        <f>INDEX(parameters!$D$41:$AG$178,MATCH('PV (extension)'!B2177,parameters!$C$41:$C$178,0),MATCH('PV (extension)'!A2194,parameters!$D$5:$AG$5,0))/L2194</f>
        <v>0.16982655280690445</v>
      </c>
      <c r="N2194" t="inlineStr">
        <is>
          <t>central</t>
        </is>
      </c>
      <c r="O2194">
        <f>INDEX(parameters!$C$196:$EJ$198,MATCH('PV (extension)'!N2194,parameters!$B$196:$B$198,0),MATCH('PV (extension)'!B2177,parameters!$C$195:$EJ$195,0))</f>
        <v>1785.8334003781699</v>
      </c>
      <c r="P2194" t="n">
        <v>570</v>
      </c>
      <c r="Q2194" t="n">
        <v>30</v>
      </c>
      <c r="R2194">
        <f>Q2194*P2194*O2194</f>
        <v>30537751.146466706</v>
      </c>
      <c r="S2194">
        <f>1/R2194</f>
        <v>3.2746353691984371E-8</v>
      </c>
    </row>
    <row r="2195" ht="16" customHeight="1" s="29">
      <c r="A2195" t="inlineStr">
        <is>
          <t>photovoltaic slanted-roof installation, 93 kWp, multi-Si, laminated, integrated, on roof</t>
        </is>
      </c>
      <c r="B2195" s="30">
        <f>M2195*S2195</f>
        <v>1.7161114981855184E-9</v>
      </c>
      <c r="C2195" t="inlineStr">
        <is>
          <t>CH</t>
        </is>
      </c>
      <c r="D2195" t="inlineStr">
        <is>
          <t>unit</t>
        </is>
      </c>
      <c r="F2195" t="inlineStr">
        <is>
          <t>technosphere</t>
        </is>
      </c>
      <c r="G2195" t="n">
        <v>0</v>
      </c>
      <c r="H2195" t="inlineStr">
        <is>
          <t>photovoltaic slanted-roof installation, 93 kWp, multi-Si, laminated, integrated, on roof</t>
        </is>
      </c>
      <c r="I2195" t="inlineStr">
        <is>
          <t>(2,2,1,1,1,3); Calculation with average annual yield and share of technologies. Lifetime: 30a.</t>
        </is>
      </c>
      <c r="K2195" t="inlineStr">
        <is>
          <t>commercial</t>
        </is>
      </c>
      <c r="L2195">
        <f>L2194</f>
        <v>0.82233248462317254</v>
      </c>
      <c r="M2195" s="30">
        <f>INDEX(parameters!$D$41:$AG$178,MATCH('PV (extension)'!B2177,parameters!$C$41:$C$178,0),MATCH('PV (extension)'!A2195,parameters!$D$5:$AG$5,0))/L2195</f>
        <v>8.0374539804535308E-3</v>
      </c>
      <c r="N2195" s="3" t="inlineStr">
        <is>
          <t>roof-top</t>
        </is>
      </c>
      <c r="O2195">
        <f>INDEX(parameters!$C$196:$EJ$198,MATCH('PV (extension)'!N2195,parameters!$B$196:$B$198,0),MATCH('PV (extension)'!B2177,parameters!$C$195:$EJ$195,0))</f>
        <v>1678.6833963554795</v>
      </c>
      <c r="P2195" t="n">
        <v>93</v>
      </c>
      <c r="Q2195" t="n">
        <v>30</v>
      </c>
      <c r="R2195">
        <f>Q2195*P2195*O2195</f>
        <v>4683526.6758317882</v>
      </c>
      <c r="S2195">
        <f>1/R2195</f>
        <v>2.1351431714059818E-7</v>
      </c>
    </row>
    <row r="2196" ht="16" customHeight="1" s="29">
      <c r="A2196" t="inlineStr">
        <is>
          <t>photovoltaic slanted-roof installation, 93 kWp, multi-Si, panel, mounted, on roof</t>
        </is>
      </c>
      <c r="B2196" s="30">
        <f>M2196*S2196</f>
        <v>2.9099164021580422E-8</v>
      </c>
      <c r="C2196" t="inlineStr">
        <is>
          <t>CH</t>
        </is>
      </c>
      <c r="D2196" t="inlineStr">
        <is>
          <t>unit</t>
        </is>
      </c>
      <c r="F2196" t="inlineStr">
        <is>
          <t>technosphere</t>
        </is>
      </c>
      <c r="G2196" t="n">
        <v>0</v>
      </c>
      <c r="H2196" t="inlineStr">
        <is>
          <t>photovoltaic slanted-roof installation, 93 kWp, multi-Si, panel, mounted, on roof</t>
        </is>
      </c>
      <c r="I2196" t="inlineStr">
        <is>
          <t>(2,2,1,1,1,3); Calculation with average annual yield and share of technologies. Lifetime: 30a.</t>
        </is>
      </c>
      <c r="K2196" t="inlineStr">
        <is>
          <t>commercial</t>
        </is>
      </c>
      <c r="L2196">
        <f>L2195</f>
        <v>0.82233248462317254</v>
      </c>
      <c r="M2196" s="30">
        <f>INDEX(parameters!$D$41:$AG$178,MATCH('PV (extension)'!B2177,parameters!$C$41:$C$178,0),MATCH('PV (extension)'!A2196,parameters!$D$5:$AG$5,0))/L2196</f>
        <v>0.13628671093947653</v>
      </c>
      <c r="N2196" s="3" t="inlineStr">
        <is>
          <t>roof-top</t>
        </is>
      </c>
      <c r="O2196">
        <f>INDEX(parameters!$C$196:$EJ$198,MATCH('PV (extension)'!N2196,parameters!$B$196:$B$198,0),MATCH('PV (extension)'!B2177,parameters!$C$195:$EJ$195,0))</f>
        <v>1678.6833963554795</v>
      </c>
      <c r="P2196" t="n">
        <v>93</v>
      </c>
      <c r="Q2196" t="n">
        <v>30</v>
      </c>
      <c r="R2196">
        <f>Q2196*P2196*O2196</f>
        <v>4683526.6758317882</v>
      </c>
      <c r="S2196">
        <f>1/R2196</f>
        <v>2.1351431714059818E-7</v>
      </c>
    </row>
    <row r="2197" ht="16" customHeight="1" s="29">
      <c r="A2197" t="inlineStr">
        <is>
          <t>photovoltaic slanted-roof installation, 93 kWp, single-Si, laminated, integrated, on roof</t>
        </is>
      </c>
      <c r="B2197" s="30">
        <f>M2197*S2197</f>
        <v>9.0721088129290512E-10</v>
      </c>
      <c r="C2197" t="inlineStr">
        <is>
          <t>CH</t>
        </is>
      </c>
      <c r="D2197" t="inlineStr">
        <is>
          <t>unit</t>
        </is>
      </c>
      <c r="F2197" t="inlineStr">
        <is>
          <t>technosphere</t>
        </is>
      </c>
      <c r="G2197" t="n">
        <v>0</v>
      </c>
      <c r="H2197" t="inlineStr">
        <is>
          <t>photovoltaic slanted-roof installation, 93 kWp, single-Si, laminated, integrated, on roof</t>
        </is>
      </c>
      <c r="I2197" t="inlineStr">
        <is>
          <t>(2,2,1,1,1,3); Calculation with average annual yield and share of technologies. Lifetime: 30a.</t>
        </is>
      </c>
      <c r="K2197" t="inlineStr">
        <is>
          <t>commercial</t>
        </is>
      </c>
      <c r="L2197">
        <f>L2196</f>
        <v>0.82233248462317254</v>
      </c>
      <c r="M2197" s="30">
        <f>INDEX(parameters!$D$41:$AG$178,MATCH('PV (extension)'!B2177,parameters!$C$41:$C$178,0),MATCH('PV (extension)'!A2197,parameters!$D$5:$AG$5,0))/L2197</f>
        <v>4.2489463631401872E-3</v>
      </c>
      <c r="N2197" s="3" t="inlineStr">
        <is>
          <t>roof-top</t>
        </is>
      </c>
      <c r="O2197">
        <f>INDEX(parameters!$C$196:$EJ$198,MATCH('PV (extension)'!N2197,parameters!$B$196:$B$198,0),MATCH('PV (extension)'!B2177,parameters!$C$195:$EJ$195,0))</f>
        <v>1678.6833963554795</v>
      </c>
      <c r="P2197" t="n">
        <v>93</v>
      </c>
      <c r="Q2197" t="n">
        <v>30</v>
      </c>
      <c r="R2197">
        <f>Q2197*P2197*O2197</f>
        <v>4683526.6758317882</v>
      </c>
      <c r="S2197">
        <f>1/R2197</f>
        <v>2.1351431714059818E-7</v>
      </c>
    </row>
    <row r="2198" ht="16" customHeight="1" s="29">
      <c r="A2198" t="inlineStr">
        <is>
          <t>photovoltaic slanted-roof installation, 93 kWp, single-Si, panel, mounted, on roof</t>
        </is>
      </c>
      <c r="B2198" s="30">
        <f>M2198*S2198</f>
        <v>1.5242448071732751E-8</v>
      </c>
      <c r="C2198" t="inlineStr">
        <is>
          <t>CH</t>
        </is>
      </c>
      <c r="D2198" t="inlineStr">
        <is>
          <t>unit</t>
        </is>
      </c>
      <c r="F2198" t="inlineStr">
        <is>
          <t>technosphere</t>
        </is>
      </c>
      <c r="G2198" t="n">
        <v>0</v>
      </c>
      <c r="H2198" t="inlineStr">
        <is>
          <t>photovoltaic slanted-roof installation, 93 kWp, single-Si, panel, mounted, on roof</t>
        </is>
      </c>
      <c r="I2198" t="inlineStr">
        <is>
          <t>(2,2,1,1,1,3); Calculation with average annual yield and share of technologies. Lifetime: 30a.</t>
        </is>
      </c>
      <c r="K2198" t="inlineStr">
        <is>
          <t>commercial</t>
        </is>
      </c>
      <c r="L2198">
        <f>L2197</f>
        <v>0.82233248462317254</v>
      </c>
      <c r="M2198" s="30">
        <f>INDEX(parameters!$D$41:$AG$178,MATCH('PV (extension)'!B2177,parameters!$C$41:$C$178,0),MATCH('PV (extension)'!A2198,parameters!$D$5:$AG$5,0))/L2198</f>
        <v>7.1388412148941149E-2</v>
      </c>
      <c r="N2198" s="3" t="inlineStr">
        <is>
          <t>roof-top</t>
        </is>
      </c>
      <c r="O2198">
        <f>INDEX(parameters!$C$196:$EJ$198,MATCH('PV (extension)'!N2198,parameters!$B$196:$B$198,0),MATCH('PV (extension)'!B2177,parameters!$C$195:$EJ$195,0))</f>
        <v>1678.6833963554795</v>
      </c>
      <c r="P2198" t="n">
        <v>93</v>
      </c>
      <c r="Q2198" t="n">
        <v>30</v>
      </c>
      <c r="R2198">
        <f>Q2198*P2198*O2198</f>
        <v>4683526.6758317882</v>
      </c>
      <c r="S2198">
        <f>1/R2198</f>
        <v>2.1351431714059818E-7</v>
      </c>
    </row>
    <row r="2199" s="29">
      <c r="A2199" t="inlineStr">
        <is>
          <t>market for tap water</t>
        </is>
      </c>
      <c r="B2199" t="n">
        <v>0.0037026</v>
      </c>
      <c r="C2199" t="inlineStr">
        <is>
          <t>Europe without Switzerland</t>
        </is>
      </c>
      <c r="D2199" t="inlineStr">
        <is>
          <t>kilogram</t>
        </is>
      </c>
      <c r="F2199" t="inlineStr">
        <is>
          <t>technosphere</t>
        </is>
      </c>
      <c r="G2199" t="n">
        <v>0</v>
      </c>
      <c r="H2199" t="inlineStr">
        <is>
          <t>tap water</t>
        </is>
      </c>
      <c r="I2199" t="inlineStr">
        <is>
          <t>(2,2,1,1,1,3); Estimation 20l/m2 panel</t>
        </is>
      </c>
      <c r="M2199" s="30" t="n"/>
    </row>
    <row r="2200" s="29">
      <c r="A2200" t="inlineStr">
        <is>
          <t>treatment of wastewater, from residence, capacity 1.1E10l/year</t>
        </is>
      </c>
      <c r="B2200" t="n">
        <v>-3.3323e-06</v>
      </c>
      <c r="C2200" t="inlineStr">
        <is>
          <t>CH</t>
        </is>
      </c>
      <c r="D2200" t="inlineStr">
        <is>
          <t>cubic meter</t>
        </is>
      </c>
      <c r="F2200" t="inlineStr">
        <is>
          <t>technosphere</t>
        </is>
      </c>
      <c r="G2200" t="n">
        <v>0</v>
      </c>
      <c r="H2200" t="inlineStr">
        <is>
          <t>wastewater, from residence</t>
        </is>
      </c>
      <c r="I2200" t="inlineStr">
        <is>
          <t>(2,2,1,1,1,3); Estimation 20l/m2 panel</t>
        </is>
      </c>
      <c r="M2200" s="30" t="n"/>
    </row>
    <row r="2201" s="29">
      <c r="M2201" s="30" t="n"/>
    </row>
    <row r="2202" customFormat="1" s="28">
      <c r="A2202" s="28" t="inlineStr">
        <is>
          <t>Activity</t>
        </is>
      </c>
      <c r="B2202" s="28" t="inlineStr">
        <is>
          <t>electricity production, photovoltaic</t>
        </is>
      </c>
      <c r="M2202" s="30" t="n"/>
    </row>
    <row r="2203">
      <c r="A2203" t="inlineStr">
        <is>
          <t>comment</t>
        </is>
      </c>
      <c r="B220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")&amp;HLOOKUP(B2204,parameters!$C$195:$EJ$198,2,0)&amp;" kWh/kWp.
Annual output, Facade: "&amp;HLOOKUP(B2204,parameters!$C$195:$EJ$198,3,0)&amp;" kWh/kWp.
Annual output, Open-ground: "&amp;HLOOKUP(B2204,parameters!$C$195:$EJ$198,4,0)&amp;_xlfn._LONGTEXT("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")&amp;VLOOKUP(B2204,'extension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1678.68339635548 kWh/kWp.
Annual output, Facade: 1178.65004424959 kWh/kWp.
Annual output, Open-ground: 1785.83340037817 kWh/kWp.
Amount of solar energy transformed to electricity. Waste heat emission due to losses of electricity in the system.
Technology:  Electricity production with grid-connected photovoltaic power plants.
Time period:  Time of publications
Production volume: 5.146 GWh in 2025.
Sampling:  Statistical data and model calculations
Extrapolations:  Use of PV technology data investigated for other countries (Switzerland). Correction of average yield with Swiss data.
Uncertainty:  None
Author: Romain Sacchi, PSI, romain.sacchi@psi.ch</v>
      </c>
      <c r="M2203" s="30" t="n"/>
    </row>
    <row r="2204" s="29">
      <c r="A2204" t="inlineStr">
        <is>
          <t>location</t>
        </is>
      </c>
      <c r="B2204" t="inlineStr">
        <is>
          <t>ZW</t>
        </is>
      </c>
    </row>
    <row r="2205" s="29">
      <c r="A2205" t="inlineStr">
        <is>
          <t>production amount</t>
        </is>
      </c>
      <c r="B2205" t="n">
        <v>1</v>
      </c>
    </row>
    <row r="2206" s="29">
      <c r="A2206" t="inlineStr">
        <is>
          <t>reference product</t>
        </is>
      </c>
      <c r="B2206" t="inlineStr">
        <is>
          <t>electricity, low voltage</t>
        </is>
      </c>
    </row>
    <row r="2207" s="29">
      <c r="A2207" t="inlineStr">
        <is>
          <t>source</t>
        </is>
      </c>
      <c r="B22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08" s="29">
      <c r="A2208" t="inlineStr">
        <is>
          <t>type</t>
        </is>
      </c>
      <c r="B2208" t="inlineStr">
        <is>
          <t>process</t>
        </is>
      </c>
    </row>
    <row r="2209" s="29">
      <c r="A2209" t="inlineStr">
        <is>
          <t>unit</t>
        </is>
      </c>
      <c r="B2209" t="inlineStr">
        <is>
          <t>kilowatt hour</t>
        </is>
      </c>
    </row>
    <row r="2210" s="29">
      <c r="A2210" t="inlineStr">
        <is>
          <t>Exchanges</t>
        </is>
      </c>
    </row>
    <row r="2211" customFormat="1" s="28">
      <c r="A2211" s="28" t="inlineStr">
        <is>
          <t>name</t>
        </is>
      </c>
      <c r="B2211" s="28" t="inlineStr">
        <is>
          <t>amount</t>
        </is>
      </c>
      <c r="C2211" s="28" t="inlineStr">
        <is>
          <t>location</t>
        </is>
      </c>
      <c r="D2211" s="28" t="inlineStr">
        <is>
          <t>unit</t>
        </is>
      </c>
      <c r="E2211" s="28" t="inlineStr">
        <is>
          <t>categories</t>
        </is>
      </c>
      <c r="F2211" s="28" t="inlineStr">
        <is>
          <t>type</t>
        </is>
      </c>
      <c r="G2211" s="28" t="inlineStr">
        <is>
          <t>uncertainty type</t>
        </is>
      </c>
      <c r="H2211" s="28" t="inlineStr">
        <is>
          <t>loc</t>
        </is>
      </c>
      <c r="I2211" s="28" t="inlineStr">
        <is>
          <t>scale</t>
        </is>
      </c>
      <c r="J2211" s="28" t="inlineStr">
        <is>
          <t>comment</t>
        </is>
      </c>
      <c r="K2211" s="28" t="inlineStr">
        <is>
          <t>negative</t>
        </is>
      </c>
      <c r="L2211" s="28" t="inlineStr">
        <is>
          <t>reference product</t>
        </is>
      </c>
      <c r="M2211" s="28" t="inlineStr">
        <is>
          <t>production volume</t>
        </is>
      </c>
      <c r="N2211" s="28" t="inlineStr">
        <is>
          <t>scope</t>
        </is>
      </c>
      <c r="O2211" s="28" t="inlineStr">
        <is>
          <t>scope share</t>
        </is>
      </c>
      <c r="P2211" s="28" t="inlineStr">
        <is>
          <t>tech share</t>
        </is>
      </c>
      <c r="Q2211" s="28" t="inlineStr">
        <is>
          <t>installation</t>
        </is>
      </c>
      <c r="R2211" s="28" t="inlineStr">
        <is>
          <t>productivity</t>
        </is>
      </c>
      <c r="S2211" s="28" t="inlineStr">
        <is>
          <t>kWp</t>
        </is>
      </c>
      <c r="T2211" s="28" t="inlineStr">
        <is>
          <t>lifetime</t>
        </is>
      </c>
      <c r="U2211" s="28" t="inlineStr">
        <is>
          <t>lifetime production</t>
        </is>
      </c>
      <c r="V2211" s="28" t="inlineStr">
        <is>
          <t>inverted lifetime production</t>
        </is>
      </c>
    </row>
    <row r="2212" s="29">
      <c r="A2212" t="inlineStr">
        <is>
          <t>Energy, solar, converted</t>
        </is>
      </c>
      <c r="B2212" t="n">
        <v>3.8503</v>
      </c>
      <c r="D2212" t="inlineStr">
        <is>
          <t>megajoule</t>
        </is>
      </c>
      <c r="E2212" t="inlineStr">
        <is>
          <t>natural resource::in air</t>
        </is>
      </c>
      <c r="F2212" t="inlineStr">
        <is>
          <t>biosphere</t>
        </is>
      </c>
      <c r="G2212" t="n">
        <v>2</v>
      </c>
      <c r="H2212" t="n">
        <v>1.348151067341848</v>
      </c>
      <c r="I2212" t="n">
        <v>0.04340984597628009</v>
      </c>
      <c r="J2212" t="inlineStr">
        <is>
          <t>(2,2,1,1,1,3); Energy loss in the system</t>
        </is>
      </c>
    </row>
    <row r="2213" s="29">
      <c r="A2213" t="inlineStr">
        <is>
          <t>Heat, waste</t>
        </is>
      </c>
      <c r="B2213" t="n">
        <v>0.25027</v>
      </c>
      <c r="D2213" t="inlineStr">
        <is>
          <t>megajoule</t>
        </is>
      </c>
      <c r="E2213" t="inlineStr">
        <is>
          <t>air</t>
        </is>
      </c>
      <c r="F2213" t="inlineStr">
        <is>
          <t>biosphere</t>
        </is>
      </c>
      <c r="G2213" t="n">
        <v>2</v>
      </c>
      <c r="H2213" t="n">
        <v>-1.385214943900327</v>
      </c>
      <c r="I2213" t="n">
        <v>0.02439508208471609</v>
      </c>
      <c r="J2213" t="inlineStr">
        <is>
          <t>(1,na,na,na,na,na); Calculation</t>
        </is>
      </c>
    </row>
    <row r="2214" s="29">
      <c r="A2214" t="inlineStr">
        <is>
          <t>electricity production, photovoltaic</t>
        </is>
      </c>
      <c r="B2214" t="n">
        <v>1</v>
      </c>
      <c r="C2214" t="inlineStr">
        <is>
          <t>ZW</t>
        </is>
      </c>
      <c r="D2214" t="inlineStr">
        <is>
          <t>kilowatt hour</t>
        </is>
      </c>
      <c r="E2214" t="inlineStr">
        <is>
          <t>photovoltaic::power plants</t>
        </is>
      </c>
      <c r="F2214" t="inlineStr">
        <is>
          <t>production</t>
        </is>
      </c>
      <c r="G2214" t="n">
        <v>0</v>
      </c>
      <c r="H2214" t="n">
        <v>1</v>
      </c>
      <c r="L2214" t="inlineStr">
        <is>
          <t>electricity, low voltage</t>
        </is>
      </c>
      <c r="M2214">
        <f>VLOOKUP(C2214,'extension - production vol'!$B$6:$D$235,3,0)</f>
        <v>5.1459999999999999</v>
      </c>
    </row>
    <row r="2215" ht="16" customHeight="1" s="29">
      <c r="A2215" t="inlineStr">
        <is>
          <t>photovoltaic flat-roof installation, 156 kWp, multi-Si, on roof</t>
        </is>
      </c>
      <c r="B2215" s="30">
        <f>P2215*V2215</f>
        <v>1.285146388232421E-8</v>
      </c>
      <c r="C2215" t="inlineStr">
        <is>
          <t>CH</t>
        </is>
      </c>
      <c r="D2215" t="inlineStr">
        <is>
          <t>unit</t>
        </is>
      </c>
      <c r="F2215" t="inlineStr">
        <is>
          <t>technosphere</t>
        </is>
      </c>
      <c r="G2215" t="n">
        <v>2</v>
      </c>
      <c r="H2215" t="n">
        <v>-18.46800298604678</v>
      </c>
      <c r="I2215" t="n">
        <v>0.09798894162072011</v>
      </c>
      <c r="J2215" t="inlineStr">
        <is>
          <t>(2,2,1,1,1,3); Calculation with average annual yield and share of technologies. Lifetime: 30a.</t>
        </is>
      </c>
      <c r="L2215" t="inlineStr">
        <is>
          <t>photovoltaic flat-roof installation, 156 kWp, multi-Si, on roof</t>
        </is>
      </c>
      <c r="N2215" t="inlineStr">
        <is>
          <t>all</t>
        </is>
      </c>
      <c r="O2215" t="n">
        <v>1</v>
      </c>
      <c r="P2215" s="30">
        <f>INDEX(parameters!$D$41:$AG$178,MATCH('PV (extension)'!B2204,parameters!$C$41:$C$178,0),MATCH('PV (extension)'!A2215,parameters!$D$5:$AG$5,0))/O2215</f>
        <v>0.10096416269840058</v>
      </c>
      <c r="Q2215" s="3" t="inlineStr">
        <is>
          <t>roof-top</t>
        </is>
      </c>
      <c r="R2215">
        <f>INDEX(parameters!$C$196:$EJ$198,MATCH('PV (extension)'!Q2215,parameters!$B$196:$B$198,0),MATCH('PV (extension)'!B2204,parameters!$C$195:$EJ$195,0))</f>
        <v>1678.6833963554795</v>
      </c>
      <c r="S2215" t="n">
        <v>156</v>
      </c>
      <c r="T2215" t="n">
        <v>30</v>
      </c>
      <c r="U2215">
        <f>T2215*S2215*R2215</f>
        <v>7856238.2949436447</v>
      </c>
      <c r="V2215">
        <f>1/U2215</f>
        <v>1.2728738137227969E-7</v>
      </c>
    </row>
    <row r="2216" ht="16" customHeight="1" s="29">
      <c r="A2216" t="inlineStr">
        <is>
          <t>photovoltaic flat-roof installation, 156 kWp, single-Si, on roof</t>
        </is>
      </c>
      <c r="B2216" s="30">
        <f>P2216*V2216</f>
        <v>6.7131389456113055E-9</v>
      </c>
      <c r="C2216" t="inlineStr">
        <is>
          <t>CH</t>
        </is>
      </c>
      <c r="D2216" t="inlineStr">
        <is>
          <t>unit</t>
        </is>
      </c>
      <c r="F2216" t="inlineStr">
        <is>
          <t>technosphere</t>
        </is>
      </c>
      <c r="G2216" t="n">
        <v>2</v>
      </c>
      <c r="H2216" t="n">
        <v>-19.10362020104489</v>
      </c>
      <c r="I2216" t="n">
        <v>0.09798894162072011</v>
      </c>
      <c r="J2216" t="inlineStr">
        <is>
          <t>(2,2,1,1,1,3); Calculation with average annual yield and share of technologies. Lifetime: 30a.</t>
        </is>
      </c>
      <c r="L2216" t="inlineStr">
        <is>
          <t>photovoltaic flat-roof installation, 156 kWp, single-Si, on roof</t>
        </is>
      </c>
      <c r="N2216" t="inlineStr">
        <is>
          <t>all</t>
        </is>
      </c>
      <c r="O2216" t="n">
        <v>1</v>
      </c>
      <c r="P2216" s="30">
        <f>INDEX(parameters!$D$41:$AG$178,MATCH('PV (extension)'!B2204,parameters!$C$41:$C$178,0),MATCH('PV (extension)'!A2216,parameters!$D$5:$AG$5,0))/O2216</f>
        <v>5.2740019263789135E-2</v>
      </c>
      <c r="Q2216" s="3" t="inlineStr">
        <is>
          <t>roof-top</t>
        </is>
      </c>
      <c r="R2216">
        <f>INDEX(parameters!$C$196:$EJ$198,MATCH('PV (extension)'!Q2216,parameters!$B$196:$B$198,0),MATCH('PV (extension)'!B2204,parameters!$C$195:$EJ$195,0))</f>
        <v>1678.6833963554795</v>
      </c>
      <c r="S2216" t="n">
        <v>156</v>
      </c>
      <c r="T2216" t="n">
        <v>30</v>
      </c>
      <c r="U2216">
        <f>T2216*S2216*R2216</f>
        <v>7856238.2949436447</v>
      </c>
      <c r="V2216">
        <f>1/U2216</f>
        <v>1.2728738137227969E-7</v>
      </c>
    </row>
    <row r="2217" ht="16" customHeight="1" s="29">
      <c r="A2217" t="inlineStr">
        <is>
          <t>photovoltaic slanted-roof installation, 3 kWp, CIS, laminated, integrated, on roof</t>
        </is>
      </c>
      <c r="B2217" s="30">
        <f>P2217*V2217</f>
        <v>6.0207650265453535E-9</v>
      </c>
      <c r="C2217" t="inlineStr">
        <is>
          <t>CH</t>
        </is>
      </c>
      <c r="D2217" t="inlineStr">
        <is>
          <t>unit</t>
        </is>
      </c>
      <c r="F2217" t="inlineStr">
        <is>
          <t>technosphere</t>
        </is>
      </c>
      <c r="G2217" t="n">
        <v>2</v>
      </c>
      <c r="H2217" t="n">
        <v>-19.69743931800395</v>
      </c>
      <c r="I2217" t="n">
        <v>0.09798894162072011</v>
      </c>
      <c r="J2217" t="inlineStr">
        <is>
          <t>(2,2,1,1,1,3); Calculation with average annual yield and share of technologies. Lifetime: 30a.</t>
        </is>
      </c>
      <c r="L2217" t="inlineStr">
        <is>
          <t>photovoltaic slanted-roof installation, 3 kWp, CIS, laminated, integrated, on roof</t>
        </is>
      </c>
      <c r="N2217" t="inlineStr">
        <is>
          <t>all</t>
        </is>
      </c>
      <c r="O2217" t="n">
        <v>1</v>
      </c>
      <c r="P2217" s="30">
        <f>INDEX(parameters!$D$41:$AG$178,MATCH('PV (extension)'!B2204,parameters!$C$41:$C$178,0),MATCH('PV (extension)'!A2217,parameters!$D$5:$AG$5,0))/O2217</f>
        <v>9.0962624550774995E-4</v>
      </c>
      <c r="Q2217" s="3" t="inlineStr">
        <is>
          <t>roof-top</t>
        </is>
      </c>
      <c r="R2217">
        <f>INDEX(parameters!$C$196:$EJ$198,MATCH('PV (extension)'!Q2217,parameters!$B$196:$B$198,0),MATCH('PV (extension)'!B2204,parameters!$C$195:$EJ$195,0))</f>
        <v>1678.6833963554795</v>
      </c>
      <c r="S2217" t="n">
        <v>3</v>
      </c>
      <c r="T2217" t="n">
        <v>30</v>
      </c>
      <c r="U2217">
        <f>T2217*S2217*R2217</f>
        <v>151081.50567199316</v>
      </c>
      <c r="V2217">
        <f>1/U2217</f>
        <v>6.6189438313585437E-6</v>
      </c>
    </row>
    <row r="2218" ht="16" customHeight="1" s="29">
      <c r="A2218" t="inlineStr">
        <is>
          <t>photovoltaic slanted-roof installation, 3 kWp, CdTe, panel, mounted, on roof</t>
        </is>
      </c>
      <c r="B2218" s="30">
        <f>P2218*V2218</f>
        <v>3.9269272759055129E-8</v>
      </c>
      <c r="C2218" t="inlineStr">
        <is>
          <t>CH</t>
        </is>
      </c>
      <c r="D2218" t="inlineStr">
        <is>
          <t>unit</t>
        </is>
      </c>
      <c r="F2218" t="inlineStr">
        <is>
          <t>technosphere</t>
        </is>
      </c>
      <c r="G2218" t="n">
        <v>2</v>
      </c>
      <c r="H2218" t="n">
        <v>-16.69297991102503</v>
      </c>
      <c r="I2218" t="n">
        <v>0.09798894162072011</v>
      </c>
      <c r="J2218" t="inlineStr">
        <is>
          <t>(2,2,1,1,1,3); Calculation with average annual yield and share of technologies. Lifetime: 30a.</t>
        </is>
      </c>
      <c r="L2218" t="inlineStr">
        <is>
          <t>photovoltaic slanted-roof installation, 3 kWp, CdTe, panel, mounted, on roof</t>
        </is>
      </c>
      <c r="N2218" t="inlineStr">
        <is>
          <t>all</t>
        </is>
      </c>
      <c r="O2218" t="n">
        <v>1</v>
      </c>
      <c r="P2218" s="30">
        <f>INDEX(parameters!$D$41:$AG$178,MATCH('PV (extension)'!B2204,parameters!$C$41:$C$178,0),MATCH('PV (extension)'!A2218,parameters!$D$5:$AG$5,0))/O2218</f>
        <v>5.9328608550822341E-3</v>
      </c>
      <c r="Q2218" s="3" t="inlineStr">
        <is>
          <t>roof-top</t>
        </is>
      </c>
      <c r="R2218">
        <f>INDEX(parameters!$C$196:$EJ$198,MATCH('PV (extension)'!Q2218,parameters!$B$196:$B$198,0),MATCH('PV (extension)'!B2204,parameters!$C$195:$EJ$195,0))</f>
        <v>1678.6833963554795</v>
      </c>
      <c r="S2218" t="n">
        <v>3</v>
      </c>
      <c r="T2218" t="n">
        <v>30</v>
      </c>
      <c r="U2218">
        <f>T2218*S2218*R2218</f>
        <v>151081.50567199316</v>
      </c>
      <c r="V2218">
        <f>1/U2218</f>
        <v>6.6189438313585437E-6</v>
      </c>
    </row>
    <row r="2219" ht="16" customHeight="1" s="29">
      <c r="A2219" t="inlineStr">
        <is>
          <t>photovoltaic slanted-roof installation, 3 kWp, micro-Si, laminated, integrated, on roof</t>
        </is>
      </c>
      <c r="B2219" s="30">
        <f>P2219*V2219</f>
        <v>6.0847687030269265E-10</v>
      </c>
      <c r="C2219" t="inlineStr">
        <is>
          <t>RER</t>
        </is>
      </c>
      <c r="D2219" t="inlineStr">
        <is>
          <t>unit</t>
        </is>
      </c>
      <c r="F2219" t="inlineStr">
        <is>
          <t>technosphere</t>
        </is>
      </c>
      <c r="G2219" t="n">
        <v>2</v>
      </c>
      <c r="H2219" t="n">
        <v>-21.54326959350907</v>
      </c>
      <c r="I2219" t="n">
        <v>0.09798894162072011</v>
      </c>
      <c r="J2219" t="inlineStr">
        <is>
          <t>(2,2,1,1,1,3); Calculation with average annual yield and share of technologies. Lifetime: 30a.</t>
        </is>
      </c>
      <c r="L2219" t="inlineStr">
        <is>
          <t>photovoltaic slanted-roof installation, 3 kWp, micro-Si, laminated, integrated, on roof</t>
        </is>
      </c>
      <c r="N2219" t="inlineStr">
        <is>
          <t>all</t>
        </is>
      </c>
      <c r="O2219" t="n">
        <v>1</v>
      </c>
      <c r="P2219" s="30">
        <f>INDEX(parameters!$D$41:$AG$178,MATCH('PV (extension)'!B2204,parameters!$C$41:$C$178,0),MATCH('PV (extension)'!A2219,parameters!$D$5:$AG$5,0))/O2219</f>
        <v>9.1929601731912907E-5</v>
      </c>
      <c r="Q2219" s="3" t="inlineStr">
        <is>
          <t>roof-top</t>
        </is>
      </c>
      <c r="R2219">
        <f>INDEX(parameters!$C$196:$EJ$198,MATCH('PV (extension)'!Q2219,parameters!$B$196:$B$198,0),MATCH('PV (extension)'!B2204,parameters!$C$195:$EJ$195,0))</f>
        <v>1678.6833963554795</v>
      </c>
      <c r="S2219" t="n">
        <v>3</v>
      </c>
      <c r="T2219" t="n">
        <v>30</v>
      </c>
      <c r="U2219">
        <f>T2219*S2219*R2219</f>
        <v>151081.50567199316</v>
      </c>
      <c r="V2219">
        <f>1/U2219</f>
        <v>6.6189438313585437E-6</v>
      </c>
    </row>
    <row r="2220" ht="16" customHeight="1" s="29">
      <c r="A2220" t="inlineStr">
        <is>
          <t>photovoltaic slanted-roof installation, 3 kWp, micro-Si, panel, mounted, on roof</t>
        </is>
      </c>
      <c r="B2220" s="30">
        <f>P2220*V2220</f>
        <v>1.0578264769045696E-8</v>
      </c>
      <c r="C2220" t="inlineStr">
        <is>
          <t>RER</t>
        </is>
      </c>
      <c r="D2220" t="inlineStr">
        <is>
          <t>unit</t>
        </is>
      </c>
      <c r="F2220" t="inlineStr">
        <is>
          <t>technosphere</t>
        </is>
      </c>
      <c r="G2220" t="n">
        <v>2</v>
      </c>
      <c r="H2220" t="n">
        <v>-18.72987249989203</v>
      </c>
      <c r="I2220" t="n">
        <v>0.09798894162072011</v>
      </c>
      <c r="J2220" t="inlineStr">
        <is>
          <t>(2,2,1,1,1,3); Calculation with average annual yield and share of technologies. Lifetime: 30a.</t>
        </is>
      </c>
      <c r="L2220" t="inlineStr">
        <is>
          <t>photovoltaic slanted-roof installation, 3 kWp, micro-Si, panel, mounted, on roof</t>
        </is>
      </c>
      <c r="N2220" t="inlineStr">
        <is>
          <t>all</t>
        </is>
      </c>
      <c r="O2220" t="n">
        <v>1</v>
      </c>
      <c r="P2220" s="30">
        <f>INDEX(parameters!$D$41:$AG$178,MATCH('PV (extension)'!B2204,parameters!$C$41:$C$178,0),MATCH('PV (extension)'!A2220,parameters!$D$5:$AG$5,0))/O2220</f>
        <v>1.5981801687044229E-3</v>
      </c>
      <c r="Q2220" s="3" t="inlineStr">
        <is>
          <t>roof-top</t>
        </is>
      </c>
      <c r="R2220">
        <f>INDEX(parameters!$C$196:$EJ$198,MATCH('PV (extension)'!Q2220,parameters!$B$196:$B$198,0),MATCH('PV (extension)'!B2204,parameters!$C$195:$EJ$195,0))</f>
        <v>1678.6833963554795</v>
      </c>
      <c r="S2220" t="n">
        <v>3</v>
      </c>
      <c r="T2220" t="n">
        <v>30</v>
      </c>
      <c r="U2220">
        <f>T2220*S2220*R2220</f>
        <v>151081.50567199316</v>
      </c>
      <c r="V2220">
        <f>1/U2220</f>
        <v>6.6189438313585437E-6</v>
      </c>
    </row>
    <row r="2221" s="29">
      <c r="A2221" t="inlineStr">
        <is>
          <t>photovoltaic open ground installation, 570 kWp, CIS, on open ground</t>
        </is>
      </c>
      <c r="B2221" s="30">
        <f>P2221*V2221</f>
        <v>3.3087524058536309E-10</v>
      </c>
      <c r="C2221" t="inlineStr">
        <is>
          <t>RER</t>
        </is>
      </c>
      <c r="D2221" t="inlineStr">
        <is>
          <t>unit</t>
        </is>
      </c>
      <c r="F2221" t="inlineStr">
        <is>
          <t>technosphere</t>
        </is>
      </c>
      <c r="G2221" t="n">
        <v>2</v>
      </c>
      <c r="H2221" t="n">
        <v>-21.66656811806742</v>
      </c>
      <c r="I2221" t="n">
        <v>0.09798894162072011</v>
      </c>
      <c r="J2221" t="inlineStr">
        <is>
          <t>(2,2,1,1,1,3); Calculation with average annual yield and share of technologies. Lifetime: 30a.</t>
        </is>
      </c>
      <c r="L2221" t="inlineStr">
        <is>
          <t>photovoltaic open ground installation, 570 kWp, CIS, on open ground</t>
        </is>
      </c>
      <c r="N2221" t="inlineStr">
        <is>
          <t>all</t>
        </is>
      </c>
      <c r="O2221" t="n">
        <v>1</v>
      </c>
      <c r="P2221" s="30">
        <f>INDEX(parameters!$D$41:$AG$178,MATCH('PV (extension)'!B2204,parameters!$C$41:$C$178,0),MATCH('PV (extension)'!A2221,parameters!$D$5:$AG$5,0))/O2221</f>
        <v>1.0104185757523119E-2</v>
      </c>
      <c r="Q2221" t="inlineStr">
        <is>
          <t>central</t>
        </is>
      </c>
      <c r="R2221">
        <f>INDEX(parameters!$C$196:$EJ$198,MATCH('PV (extension)'!Q2221,parameters!$B$196:$B$198,0),MATCH('PV (extension)'!B2204,parameters!$C$195:$EJ$195,0))</f>
        <v>1785.8334003781699</v>
      </c>
      <c r="S2221" t="n">
        <v>570</v>
      </c>
      <c r="T2221" t="n">
        <v>30</v>
      </c>
      <c r="U2221">
        <f>T2221*S2221*R2221</f>
        <v>30537751.146466706</v>
      </c>
      <c r="V2221">
        <f>1/U2221</f>
        <v>3.2746353691984371E-8</v>
      </c>
    </row>
    <row r="2222" s="29">
      <c r="A2222" t="inlineStr">
        <is>
          <t>photovoltaic open ground installation, 570 kWp, CdTe, on open ground</t>
        </is>
      </c>
      <c r="B2222" s="30">
        <f>P2222*V2222</f>
        <v>2.4305840117649313E-9</v>
      </c>
      <c r="C2222" t="inlineStr">
        <is>
          <t>RER</t>
        </is>
      </c>
      <c r="D2222" t="inlineStr">
        <is>
          <t>unit</t>
        </is>
      </c>
      <c r="F2222" t="inlineStr">
        <is>
          <t>technosphere</t>
        </is>
      </c>
      <c r="G2222" t="n">
        <v>2</v>
      </c>
      <c r="H2222" t="n">
        <v>-21.47552628199886</v>
      </c>
      <c r="I2222" t="n">
        <v>0.09798894162072011</v>
      </c>
      <c r="J2222" t="inlineStr">
        <is>
          <t>(2,2,1,1,1,3); Calculation with average annual yield and share of technologies. Lifetime: 30a.</t>
        </is>
      </c>
      <c r="L2222" t="inlineStr">
        <is>
          <t>photovoltaic open ground installation, 570 kWp, CdTe, on open ground</t>
        </is>
      </c>
      <c r="N2222" t="inlineStr">
        <is>
          <t>all</t>
        </is>
      </c>
      <c r="O2222" t="n">
        <v>1</v>
      </c>
      <c r="P2222" s="30">
        <f>INDEX(parameters!$D$41:$AG$178,MATCH('PV (extension)'!B2204,parameters!$C$41:$C$178,0),MATCH('PV (extension)'!A2222,parameters!$D$5:$AG$5,0))/O2222</f>
        <v>7.4224569691858172E-2</v>
      </c>
      <c r="Q2222" t="inlineStr">
        <is>
          <t>central</t>
        </is>
      </c>
      <c r="R2222">
        <f>INDEX(parameters!$C$196:$EJ$198,MATCH('PV (extension)'!Q2222,parameters!$B$196:$B$198,0),MATCH('PV (extension)'!B2204,parameters!$C$195:$EJ$195,0))</f>
        <v>1785.8334003781699</v>
      </c>
      <c r="S2222" t="n">
        <v>570</v>
      </c>
      <c r="T2222" t="n">
        <v>30</v>
      </c>
      <c r="U2222">
        <f>T2222*S2222*R2222</f>
        <v>30537751.146466706</v>
      </c>
      <c r="V2222">
        <f>1/U2222</f>
        <v>3.2746353691984371E-8</v>
      </c>
    </row>
    <row r="2223" s="29">
      <c r="A2223" t="inlineStr">
        <is>
          <t>photovoltaic open ground installation, 570 kWp, micro-Si, on open ground</t>
        </is>
      </c>
      <c r="B2223" s="30">
        <f>P2223*V2223</f>
        <v>2.5762465742993205E-11</v>
      </c>
      <c r="C2223" t="inlineStr">
        <is>
          <t>RER</t>
        </is>
      </c>
      <c r="D2223" t="inlineStr">
        <is>
          <t>unit</t>
        </is>
      </c>
      <c r="F2223" t="inlineStr">
        <is>
          <t>technosphere</t>
        </is>
      </c>
      <c r="G2223" t="n">
        <v>2</v>
      </c>
      <c r="H2223" t="n">
        <v>-23.51240679473371</v>
      </c>
      <c r="I2223" t="n">
        <v>0.09798894162072011</v>
      </c>
      <c r="J2223" t="inlineStr">
        <is>
          <t>(2,2,1,1,1,3); Calculation with average annual yield and share of technologies. Lifetime: 30a.</t>
        </is>
      </c>
      <c r="L2223" t="inlineStr">
        <is>
          <t>photovoltaic open ground installation, 570 kWp, micro-Si, on open ground</t>
        </is>
      </c>
      <c r="N2223" t="inlineStr">
        <is>
          <t>all</t>
        </is>
      </c>
      <c r="O2223" t="n">
        <v>1</v>
      </c>
      <c r="P2223" s="30">
        <f>INDEX(parameters!$D$41:$AG$178,MATCH('PV (extension)'!B2204,parameters!$C$41:$C$178,0),MATCH('PV (extension)'!A2223,parameters!$D$5:$AG$5,0))/O2223</f>
        <v>7.867277677789E-4</v>
      </c>
      <c r="Q2223" t="inlineStr">
        <is>
          <t>central</t>
        </is>
      </c>
      <c r="R2223">
        <f>INDEX(parameters!$C$196:$EJ$198,MATCH('PV (extension)'!Q2223,parameters!$B$196:$B$198,0),MATCH('PV (extension)'!B2204,parameters!$C$195:$EJ$195,0))</f>
        <v>1785.8334003781699</v>
      </c>
      <c r="S2223" t="n">
        <v>570</v>
      </c>
      <c r="T2223" t="n">
        <v>30</v>
      </c>
      <c r="U2223">
        <f>T2223*S2223*R2223</f>
        <v>30537751.146466706</v>
      </c>
      <c r="V2223">
        <f>1/U2223</f>
        <v>3.2746353691984371E-8</v>
      </c>
    </row>
    <row r="2224" s="29">
      <c r="A2224" t="inlineStr">
        <is>
          <t>photovoltaic open ground installation, 570 kWp, multi-Si, on open ground</t>
        </is>
      </c>
      <c r="B2224" s="30">
        <f>P2224*V2224</f>
        <v>8.6213886512133091E-9</v>
      </c>
      <c r="C2224" t="inlineStr">
        <is>
          <t>RER</t>
        </is>
      </c>
      <c r="D2224" t="inlineStr">
        <is>
          <t>unit</t>
        </is>
      </c>
      <c r="F2224" t="inlineStr">
        <is>
          <t>technosphere</t>
        </is>
      </c>
      <c r="G2224" t="n">
        <v>2</v>
      </c>
      <c r="H2224" t="n">
        <v>-18.20082258362968</v>
      </c>
      <c r="I2224" t="n">
        <v>0.09798894162072011</v>
      </c>
      <c r="J2224" t="inlineStr">
        <is>
          <t>(2,2,1,1,1,3); Calculation with average annual yield and share of technologies. Lifetime: 30a.</t>
        </is>
      </c>
      <c r="L2224" t="inlineStr">
        <is>
          <t>photovoltaic open ground installation, 570 kWp, multi-Si, on open ground</t>
        </is>
      </c>
      <c r="N2224" t="inlineStr">
        <is>
          <t>all</t>
        </is>
      </c>
      <c r="O2224" t="n">
        <v>1</v>
      </c>
      <c r="P2224" s="30">
        <f>INDEX(parameters!$D$41:$AG$178,MATCH('PV (extension)'!B2204,parameters!$C$41:$C$178,0),MATCH('PV (extension)'!A2224,parameters!$D$5:$AG$5,0))/O2224</f>
        <v>0.2632778211677243</v>
      </c>
      <c r="Q2224" t="inlineStr">
        <is>
          <t>central</t>
        </is>
      </c>
      <c r="R2224">
        <f>INDEX(parameters!$C$196:$EJ$198,MATCH('PV (extension)'!Q2224,parameters!$B$196:$B$198,0),MATCH('PV (extension)'!B2204,parameters!$C$195:$EJ$195,0))</f>
        <v>1785.8334003781699</v>
      </c>
      <c r="S2224" t="n">
        <v>570</v>
      </c>
      <c r="T2224" t="n">
        <v>30</v>
      </c>
      <c r="U2224">
        <f>T2224*S2224*R2224</f>
        <v>30537751.146466706</v>
      </c>
      <c r="V2224">
        <f>1/U2224</f>
        <v>3.2746353691984371E-8</v>
      </c>
    </row>
    <row r="2225" s="29">
      <c r="A2225" t="inlineStr">
        <is>
          <t>photovoltaic open ground installation, 570 kWp, single-Si, on open ground</t>
        </is>
      </c>
      <c r="B2225" s="30">
        <f>P2225*V2225</f>
        <v>4.5731557132309804E-9</v>
      </c>
      <c r="C2225" t="inlineStr">
        <is>
          <t>RER</t>
        </is>
      </c>
      <c r="D2225" t="inlineStr">
        <is>
          <t>unit</t>
        </is>
      </c>
      <c r="F2225" t="inlineStr">
        <is>
          <t>technosphere</t>
        </is>
      </c>
      <c r="G2225" t="n">
        <v>2</v>
      </c>
      <c r="H2225" t="n">
        <v>-18.8364689523836</v>
      </c>
      <c r="I2225" t="n">
        <v>0.09798894162072011</v>
      </c>
      <c r="J2225" t="inlineStr">
        <is>
          <t>(2,2,1,1,1,3); Calculation with average annual yield and share of technologies. Lifetime: 30a.</t>
        </is>
      </c>
      <c r="L2225" t="inlineStr">
        <is>
          <t>photovoltaic open ground installation, 570 kWp, single-Si, on open ground</t>
        </is>
      </c>
      <c r="N2225" t="inlineStr">
        <is>
          <t>all</t>
        </is>
      </c>
      <c r="O2225" t="n">
        <v>1</v>
      </c>
      <c r="P2225" s="30">
        <f>INDEX(parameters!$D$41:$AG$178,MATCH('PV (extension)'!B2204,parameters!$C$41:$C$178,0),MATCH('PV (extension)'!A2225,parameters!$D$5:$AG$5,0))/O2225</f>
        <v>0.13965389112469015</v>
      </c>
      <c r="Q2225" t="inlineStr">
        <is>
          <t>central</t>
        </is>
      </c>
      <c r="R2225">
        <f>INDEX(parameters!$C$196:$EJ$198,MATCH('PV (extension)'!Q2225,parameters!$B$196:$B$198,0),MATCH('PV (extension)'!B2204,parameters!$C$195:$EJ$195,0))</f>
        <v>1785.8334003781699</v>
      </c>
      <c r="S2225" t="n">
        <v>570</v>
      </c>
      <c r="T2225" t="n">
        <v>30</v>
      </c>
      <c r="U2225">
        <f>T2225*S2225*R2225</f>
        <v>30537751.146466706</v>
      </c>
      <c r="V2225">
        <f>1/U2225</f>
        <v>3.2746353691984371E-8</v>
      </c>
    </row>
    <row r="2226" ht="16" customHeight="1" s="29">
      <c r="A2226" t="inlineStr">
        <is>
          <t>photovoltaic slanted-roof installation, 93 kWp, multi-Si, laminated, integrated, on roof</t>
        </is>
      </c>
      <c r="B2226" s="30">
        <f>P2226*V2226</f>
        <v>1.4112142321932925E-9</v>
      </c>
      <c r="C2226" t="inlineStr">
        <is>
          <t>CH</t>
        </is>
      </c>
      <c r="D2226" t="inlineStr">
        <is>
          <t>unit</t>
        </is>
      </c>
      <c r="F2226" t="inlineStr">
        <is>
          <t>technosphere</t>
        </is>
      </c>
      <c r="G2226" t="n">
        <v>2</v>
      </c>
      <c r="H2226" t="n">
        <v>-20.65878981776205</v>
      </c>
      <c r="I2226" t="n">
        <v>0.09798894162072011</v>
      </c>
      <c r="J2226" t="inlineStr">
        <is>
          <t>(2,2,1,1,1,3); Calculation with average annual yield and share of technologies. Lifetime: 30a.</t>
        </is>
      </c>
      <c r="L2226" t="inlineStr">
        <is>
          <t>photovoltaic slanted-roof installation, 93 kWp, multi-Si, laminated, integrated, on roof</t>
        </is>
      </c>
      <c r="N2226" t="inlineStr">
        <is>
          <t>all</t>
        </is>
      </c>
      <c r="O2226" t="n">
        <v>1</v>
      </c>
      <c r="P2226" s="30">
        <f>INDEX(parameters!$D$41:$AG$178,MATCH('PV (extension)'!B2204,parameters!$C$41:$C$178,0),MATCH('PV (extension)'!A2226,parameters!$D$5:$AG$5,0))/O2226</f>
        <v>6.6094595017907607E-3</v>
      </c>
      <c r="Q2226" s="3" t="inlineStr">
        <is>
          <t>roof-top</t>
        </is>
      </c>
      <c r="R2226">
        <f>INDEX(parameters!$C$196:$EJ$198,MATCH('PV (extension)'!Q2226,parameters!$B$196:$B$198,0),MATCH('PV (extension)'!B2204,parameters!$C$195:$EJ$195,0))</f>
        <v>1678.6833963554795</v>
      </c>
      <c r="S2226" t="n">
        <v>93</v>
      </c>
      <c r="T2226" t="n">
        <v>30</v>
      </c>
      <c r="U2226">
        <f>T2226*S2226*R2226</f>
        <v>4683526.6758317882</v>
      </c>
      <c r="V2226">
        <f>1/U2226</f>
        <v>2.1351431714059818E-7</v>
      </c>
    </row>
    <row r="2227" ht="16" customHeight="1" s="29">
      <c r="A2227" t="inlineStr">
        <is>
          <t>photovoltaic slanted-roof installation, 93 kWp, multi-Si, panel, mounted, on roof</t>
        </is>
      </c>
      <c r="B2227" s="30">
        <f>P2227*V2227</f>
        <v>2.3929187850323461E-8</v>
      </c>
      <c r="C2227" t="inlineStr">
        <is>
          <t>CH</t>
        </is>
      </c>
      <c r="D2227" t="inlineStr">
        <is>
          <t>unit</t>
        </is>
      </c>
      <c r="F2227" t="inlineStr">
        <is>
          <t>technosphere</t>
        </is>
      </c>
      <c r="G2227" t="n">
        <v>2</v>
      </c>
      <c r="H2227" t="n">
        <v>-17.84536035000586</v>
      </c>
      <c r="I2227" t="n">
        <v>0.09798894162072011</v>
      </c>
      <c r="J2227" t="inlineStr">
        <is>
          <t>(2,2,1,1,1,3); Calculation with average annual yield and share of technologies. Lifetime: 30a.</t>
        </is>
      </c>
      <c r="L2227" t="inlineStr">
        <is>
          <t>photovoltaic slanted-roof installation, 93 kWp, multi-Si, panel, mounted, on roof</t>
        </is>
      </c>
      <c r="N2227" t="inlineStr">
        <is>
          <t>all</t>
        </is>
      </c>
      <c r="O2227" t="n">
        <v>1</v>
      </c>
      <c r="P2227" s="30">
        <f>INDEX(parameters!$D$41:$AG$178,MATCH('PV (extension)'!B2204,parameters!$C$41:$C$178,0),MATCH('PV (extension)'!A2227,parameters!$D$5:$AG$5,0))/O2227</f>
        <v>0.11207298962797985</v>
      </c>
      <c r="Q2227" s="3" t="inlineStr">
        <is>
          <t>roof-top</t>
        </is>
      </c>
      <c r="R2227">
        <f>INDEX(parameters!$C$196:$EJ$198,MATCH('PV (extension)'!Q2227,parameters!$B$196:$B$198,0),MATCH('PV (extension)'!B2204,parameters!$C$195:$EJ$195,0))</f>
        <v>1678.6833963554795</v>
      </c>
      <c r="S2227" t="n">
        <v>93</v>
      </c>
      <c r="T2227" t="n">
        <v>30</v>
      </c>
      <c r="U2227">
        <f>T2227*S2227*R2227</f>
        <v>4683526.6758317882</v>
      </c>
      <c r="V2227">
        <f>1/U2227</f>
        <v>2.1351431714059818E-7</v>
      </c>
    </row>
    <row r="2228" ht="16" customHeight="1" s="29">
      <c r="A2228" t="inlineStr">
        <is>
          <t>photovoltaic slanted-roof installation, 93 kWp, single-Si, laminated, integrated, on roof</t>
        </is>
      </c>
      <c r="B2228" s="30">
        <f>P2228*V2228</f>
        <v>7.4602897809077271E-10</v>
      </c>
      <c r="C2228" t="inlineStr">
        <is>
          <t>CH</t>
        </is>
      </c>
      <c r="D2228" t="inlineStr">
        <is>
          <t>unit</t>
        </is>
      </c>
      <c r="F2228" t="inlineStr">
        <is>
          <t>technosphere</t>
        </is>
      </c>
      <c r="G2228" t="n">
        <v>2</v>
      </c>
      <c r="H2228" t="n">
        <v>-21.2944254997521</v>
      </c>
      <c r="I2228" t="n">
        <v>0.09798894162072011</v>
      </c>
      <c r="J2228" t="inlineStr">
        <is>
          <t>(2,2,1,1,1,3); Calculation with average annual yield and share of technologies. Lifetime: 30a.</t>
        </is>
      </c>
      <c r="L2228" t="inlineStr">
        <is>
          <t>photovoltaic slanted-roof installation, 93 kWp, single-Si, laminated, integrated, on roof</t>
        </is>
      </c>
      <c r="N2228" t="inlineStr">
        <is>
          <t>all</t>
        </is>
      </c>
      <c r="O2228" t="n">
        <v>1</v>
      </c>
      <c r="P2228" s="30">
        <f>INDEX(parameters!$D$41:$AG$178,MATCH('PV (extension)'!B2204,parameters!$C$41:$C$178,0),MATCH('PV (extension)'!A2228,parameters!$D$5:$AG$5,0))/O2228</f>
        <v>3.4940466198316628E-3</v>
      </c>
      <c r="Q2228" s="3" t="inlineStr">
        <is>
          <t>roof-top</t>
        </is>
      </c>
      <c r="R2228">
        <f>INDEX(parameters!$C$196:$EJ$198,MATCH('PV (extension)'!Q2228,parameters!$B$196:$B$198,0),MATCH('PV (extension)'!B2204,parameters!$C$195:$EJ$195,0))</f>
        <v>1678.6833963554795</v>
      </c>
      <c r="S2228" t="n">
        <v>93</v>
      </c>
      <c r="T2228" t="n">
        <v>30</v>
      </c>
      <c r="U2228">
        <f>T2228*S2228*R2228</f>
        <v>4683526.6758317882</v>
      </c>
      <c r="V2228">
        <f>1/U2228</f>
        <v>2.1351431714059818E-7</v>
      </c>
    </row>
    <row r="2229" ht="16" customHeight="1" s="29">
      <c r="A2229" t="inlineStr">
        <is>
          <t>photovoltaic slanted-roof installation, 93 kWp, single-Si, panel, mounted, on roof</t>
        </is>
      </c>
      <c r="B2229" s="30">
        <f>P2229*V2229</f>
        <v>1.2534360194567681E-8</v>
      </c>
      <c r="C2229" t="inlineStr">
        <is>
          <t>CH</t>
        </is>
      </c>
      <c r="D2229" t="inlineStr">
        <is>
          <t>unit</t>
        </is>
      </c>
      <c r="F2229" t="inlineStr">
        <is>
          <t>technosphere</t>
        </is>
      </c>
      <c r="G2229" t="n">
        <v>2</v>
      </c>
      <c r="H2229" t="n">
        <v>-18.48100416113547</v>
      </c>
      <c r="I2229" t="n">
        <v>0.09798894162072011</v>
      </c>
      <c r="J2229" t="inlineStr">
        <is>
          <t>(2,2,1,1,1,3); Calculation with average annual yield and share of technologies. Lifetime: 30a.</t>
        </is>
      </c>
      <c r="L2229" t="inlineStr">
        <is>
          <t>photovoltaic slanted-roof installation, 93 kWp, single-Si, panel, mounted, on roof</t>
        </is>
      </c>
      <c r="N2229" t="inlineStr">
        <is>
          <t>all</t>
        </is>
      </c>
      <c r="O2229" t="n">
        <v>1</v>
      </c>
      <c r="P2229" s="30">
        <f>INDEX(parameters!$D$41:$AG$178,MATCH('PV (extension)'!B2204,parameters!$C$41:$C$178,0),MATCH('PV (extension)'!A2229,parameters!$D$5:$AG$5,0))/O2229</f>
        <v>5.8705010335741853E-2</v>
      </c>
      <c r="Q2229" s="3" t="inlineStr">
        <is>
          <t>roof-top</t>
        </is>
      </c>
      <c r="R2229">
        <f>INDEX(parameters!$C$196:$EJ$198,MATCH('PV (extension)'!Q2229,parameters!$B$196:$B$198,0),MATCH('PV (extension)'!B2204,parameters!$C$195:$EJ$195,0))</f>
        <v>1678.6833963554795</v>
      </c>
      <c r="S2229" t="n">
        <v>93</v>
      </c>
      <c r="T2229" t="n">
        <v>30</v>
      </c>
      <c r="U2229">
        <f>T2229*S2229*R2229</f>
        <v>4683526.6758317882</v>
      </c>
      <c r="V2229">
        <f>1/U2229</f>
        <v>2.1351431714059818E-7</v>
      </c>
    </row>
    <row r="2230" s="29">
      <c r="A2230" t="inlineStr">
        <is>
          <t>photovoltaic facade installation, 3kWp, multi-Si, laminated, integrated, at building</t>
        </is>
      </c>
      <c r="B2230" s="30">
        <f>P2230*V2230</f>
        <v>3.0981436419260435E-8</v>
      </c>
      <c r="C2230" t="inlineStr">
        <is>
          <t>APAC</t>
        </is>
      </c>
      <c r="D2230" t="inlineStr">
        <is>
          <t>unit</t>
        </is>
      </c>
      <c r="F2230" t="inlineStr">
        <is>
          <t>technosphere</t>
        </is>
      </c>
      <c r="G2230" t="n">
        <v>2</v>
      </c>
      <c r="H2230" t="n">
        <v>-17.5612990452514</v>
      </c>
      <c r="I2230" t="n">
        <v>0.09798894162072011</v>
      </c>
      <c r="J2230" t="inlineStr">
        <is>
          <t>(2,2,1,1,1,3); Calculation with average annual yield and share of technologies. Lifetime: 30a.</t>
        </is>
      </c>
      <c r="L2230" t="inlineStr">
        <is>
          <t>photovoltaic facade installation, 3kWp, multi-Si, laminated, integrated, at building</t>
        </is>
      </c>
      <c r="N2230" t="inlineStr">
        <is>
          <t>all</t>
        </is>
      </c>
      <c r="O2230" t="n">
        <v>1</v>
      </c>
      <c r="P2230" s="30">
        <f>INDEX(parameters!$D$41:$AG$178,MATCH('PV (extension)'!B2204,parameters!$C$41:$C$178,0),MATCH('PV (extension)'!A2230,parameters!$D$5:$AG$5,0))/O2230</f>
        <v>3.2864644265829519E-3</v>
      </c>
      <c r="Q2230" t="inlineStr">
        <is>
          <t>façade</t>
        </is>
      </c>
      <c r="R2230">
        <f>INDEX(parameters!$C$196:$EJ$198,MATCH('PV (extension)'!Q2230,parameters!$B$196:$B$198,0),MATCH('PV (extension)'!B2204,parameters!$C$195:$EJ$195,0))</f>
        <v>1178.6500442495922</v>
      </c>
      <c r="S2230" t="n">
        <v>3</v>
      </c>
      <c r="T2230" t="n">
        <v>30</v>
      </c>
      <c r="U2230">
        <f>T2230*S2230*R2230</f>
        <v>106078.5039824633</v>
      </c>
      <c r="V2230">
        <f>1/U2230</f>
        <v>9.4269806082985305E-6</v>
      </c>
    </row>
    <row r="2231" s="29">
      <c r="A2231" t="inlineStr">
        <is>
          <t>photovoltaic facade installation, 3kWp, multi-Si, panel, mounted, at building</t>
        </is>
      </c>
      <c r="B2231" s="30">
        <f>P2231*V2231</f>
        <v>3.0384589337666291E-8</v>
      </c>
      <c r="C2231" t="inlineStr">
        <is>
          <t>APAC</t>
        </is>
      </c>
      <c r="D2231" t="inlineStr">
        <is>
          <t>unit</t>
        </is>
      </c>
      <c r="F2231" t="inlineStr">
        <is>
          <t>technosphere</t>
        </is>
      </c>
      <c r="G2231" t="n">
        <v>2</v>
      </c>
      <c r="H2231" t="n">
        <v>-17.5612990452514</v>
      </c>
      <c r="I2231" t="n">
        <v>0.09798894162072011</v>
      </c>
      <c r="J2231" t="inlineStr">
        <is>
          <t>(2,2,1,1,1,3); Calculation with average annual yield and share of technologies. Lifetime: 30a.</t>
        </is>
      </c>
      <c r="L2231" t="inlineStr">
        <is>
          <t>photovoltaic facade installation, 3kWp, multi-Si, panel, mounted, at building</t>
        </is>
      </c>
      <c r="N2231" t="inlineStr">
        <is>
          <t>all</t>
        </is>
      </c>
      <c r="O2231" t="n">
        <v>1</v>
      </c>
      <c r="P2231" s="30">
        <f>INDEX(parameters!$D$41:$AG$178,MATCH('PV (extension)'!B2204,parameters!$C$41:$C$178,0),MATCH('PV (extension)'!A2231,parameters!$D$5:$AG$5,0))/O2231</f>
        <v>3.2231517810611459E-3</v>
      </c>
      <c r="Q2231" t="inlineStr">
        <is>
          <t>façade</t>
        </is>
      </c>
      <c r="R2231">
        <f>INDEX(parameters!$C$196:$EJ$198,MATCH('PV (extension)'!Q2231,parameters!$B$196:$B$198,0),MATCH('PV (extension)'!B2204,parameters!$C$195:$EJ$195,0))</f>
        <v>1178.6500442495922</v>
      </c>
      <c r="S2231" t="n">
        <v>3</v>
      </c>
      <c r="T2231" t="n">
        <v>30</v>
      </c>
      <c r="U2231">
        <f>T2231*S2231*R2231</f>
        <v>106078.5039824633</v>
      </c>
      <c r="V2231">
        <f>1/U2231</f>
        <v>9.4269806082985305E-6</v>
      </c>
    </row>
    <row r="2232" s="29">
      <c r="A2232" t="inlineStr">
        <is>
          <t>photovoltaic facade installation, 3kWp, single-Si, laminated, integrated, at building</t>
        </is>
      </c>
      <c r="B2232" s="30">
        <f>P2232*V2232</f>
        <v>1.6333067430599753E-8</v>
      </c>
      <c r="C2232" t="inlineStr">
        <is>
          <t>APAC</t>
        </is>
      </c>
      <c r="D2232" t="inlineStr">
        <is>
          <t>unit</t>
        </is>
      </c>
      <c r="F2232" t="inlineStr">
        <is>
          <t>technosphere</t>
        </is>
      </c>
      <c r="G2232" t="n">
        <v>2</v>
      </c>
      <c r="H2232" t="n">
        <v>-18.19689739735082</v>
      </c>
      <c r="I2232" t="n">
        <v>0.09798894162072011</v>
      </c>
      <c r="J2232" t="inlineStr">
        <is>
          <t>(2,2,1,1,1,3); Calculation with average annual yield and share of technologies. Lifetime: 30a.</t>
        </is>
      </c>
      <c r="L2232" t="inlineStr">
        <is>
          <t>photovoltaic facade installation, 3kWp, single-Si, laminated, integrated, at building</t>
        </is>
      </c>
      <c r="N2232" t="inlineStr">
        <is>
          <t>all</t>
        </is>
      </c>
      <c r="O2232" t="n">
        <v>1</v>
      </c>
      <c r="P2232" s="30">
        <f>INDEX(parameters!$D$41:$AG$178,MATCH('PV (extension)'!B2204,parameters!$C$41:$C$178,0),MATCH('PV (extension)'!A2232,parameters!$D$5:$AG$5,0))/O2232</f>
        <v>1.7325873584827175E-3</v>
      </c>
      <c r="Q2232" t="inlineStr">
        <is>
          <t>façade</t>
        </is>
      </c>
      <c r="R2232">
        <f>INDEX(parameters!$C$196:$EJ$198,MATCH('PV (extension)'!Q2232,parameters!$B$196:$B$198,0),MATCH('PV (extension)'!B2204,parameters!$C$195:$EJ$195,0))</f>
        <v>1178.6500442495922</v>
      </c>
      <c r="S2232" t="n">
        <v>3</v>
      </c>
      <c r="T2232" t="n">
        <v>30</v>
      </c>
      <c r="U2232">
        <f>T2232*S2232*R2232</f>
        <v>106078.5039824633</v>
      </c>
      <c r="V2232">
        <f>1/U2232</f>
        <v>9.4269806082985305E-6</v>
      </c>
    </row>
    <row r="2233" s="29">
      <c r="A2233" t="inlineStr">
        <is>
          <t>photovoltaic facade installation, 3kWp, single-Si, panel, mounted, at building</t>
        </is>
      </c>
      <c r="B2233" s="30">
        <f>P2233*V2233</f>
        <v>1.6318935262961525E-8</v>
      </c>
      <c r="C2233" t="inlineStr">
        <is>
          <t>APAC</t>
        </is>
      </c>
      <c r="D2233" t="inlineStr">
        <is>
          <t>unit</t>
        </is>
      </c>
      <c r="F2233" t="inlineStr">
        <is>
          <t>technosphere</t>
        </is>
      </c>
      <c r="G2233" t="n">
        <v>2</v>
      </c>
      <c r="H2233" t="n">
        <v>-18.19689739735082</v>
      </c>
      <c r="I2233" t="n">
        <v>0.09798894162072011</v>
      </c>
      <c r="J2233" t="inlineStr">
        <is>
          <t>(2,2,1,1,1,3); Calculation with average annual yield and share of technologies. Lifetime: 30a.</t>
        </is>
      </c>
      <c r="L2233" t="inlineStr">
        <is>
          <t>photovoltaic facade installation, 3kWp, single-Si, panel, mounted, at building</t>
        </is>
      </c>
      <c r="N2233" t="inlineStr">
        <is>
          <t>all</t>
        </is>
      </c>
      <c r="O2233" t="n">
        <v>1</v>
      </c>
      <c r="P2233" s="30">
        <f>INDEX(parameters!$D$41:$AG$178,MATCH('PV (extension)'!B2204,parameters!$C$41:$C$178,0),MATCH('PV (extension)'!A2233,parameters!$D$5:$AG$5,0))/O2233</f>
        <v>1.7310882392816251E-3</v>
      </c>
      <c r="Q2233" t="inlineStr">
        <is>
          <t>façade</t>
        </is>
      </c>
      <c r="R2233">
        <f>INDEX(parameters!$C$196:$EJ$198,MATCH('PV (extension)'!Q2233,parameters!$B$196:$B$198,0),MATCH('PV (extension)'!B2204,parameters!$C$195:$EJ$195,0))</f>
        <v>1178.6500442495922</v>
      </c>
      <c r="S2233" t="n">
        <v>3</v>
      </c>
      <c r="T2233" t="n">
        <v>30</v>
      </c>
      <c r="U2233">
        <f>T2233*S2233*R2233</f>
        <v>106078.5039824633</v>
      </c>
      <c r="V2233">
        <f>1/U2233</f>
        <v>9.4269806082985305E-6</v>
      </c>
    </row>
    <row r="2234" ht="16" customHeight="1" s="29">
      <c r="A2234" t="inlineStr">
        <is>
          <t>photovoltaic flat-roof installation, 3kWp, multi-Si, on roof</t>
        </is>
      </c>
      <c r="B2234" s="30">
        <f>P2234*V2234</f>
        <v>3.3508449362679168E-7</v>
      </c>
      <c r="C2234" t="inlineStr">
        <is>
          <t>APAC</t>
        </is>
      </c>
      <c r="D2234" t="inlineStr">
        <is>
          <t>unit</t>
        </is>
      </c>
      <c r="F2234" t="inlineStr">
        <is>
          <t>technosphere</t>
        </is>
      </c>
      <c r="G2234" t="n">
        <v>2</v>
      </c>
      <c r="H2234" t="n">
        <v>-15.20991773919472</v>
      </c>
      <c r="I2234" t="n">
        <v>0.09798894162072011</v>
      </c>
      <c r="J2234" t="inlineStr">
        <is>
          <t>(2,2,1,1,1,3); Calculation with average annual yield and share of technologies. Lifetime: 30a.</t>
        </is>
      </c>
      <c r="L2234" t="inlineStr">
        <is>
          <t>photovoltaic flat-roof installation, 3kWp, multi-Si, on roof</t>
        </is>
      </c>
      <c r="N2234" t="inlineStr">
        <is>
          <t>all</t>
        </is>
      </c>
      <c r="O2234" t="n">
        <v>1</v>
      </c>
      <c r="P2234" s="30">
        <f>INDEX(parameters!$D$41:$AG$178,MATCH('PV (extension)'!B2204,parameters!$C$41:$C$178,0),MATCH('PV (extension)'!A2234,parameters!$D$5:$AG$5,0))/O2234</f>
        <v>5.0625069824473082E-2</v>
      </c>
      <c r="Q2234" s="3" t="inlineStr">
        <is>
          <t>roof-top</t>
        </is>
      </c>
      <c r="R2234">
        <f>INDEX(parameters!$C$196:$EJ$198,MATCH('PV (extension)'!Q2234,parameters!$B$196:$B$198,0),MATCH('PV (extension)'!B2204,parameters!$C$195:$EJ$195,0))</f>
        <v>1678.6833963554795</v>
      </c>
      <c r="S2234" t="n">
        <v>3</v>
      </c>
      <c r="T2234" t="n">
        <v>30</v>
      </c>
      <c r="U2234">
        <f>T2234*S2234*R2234</f>
        <v>151081.50567199316</v>
      </c>
      <c r="V2234">
        <f>1/U2234</f>
        <v>6.6189438313585437E-6</v>
      </c>
    </row>
    <row r="2235" ht="16" customHeight="1" s="29">
      <c r="A2235" t="inlineStr">
        <is>
          <t>photovoltaic flat-roof installation, 3kWp, single-Si, on roof</t>
        </is>
      </c>
      <c r="B2235" s="30">
        <f>P2235*V2235</f>
        <v>1.7490925177584425E-7</v>
      </c>
      <c r="C2235" t="inlineStr">
        <is>
          <t>APAC</t>
        </is>
      </c>
      <c r="D2235" t="inlineStr">
        <is>
          <t>unit</t>
        </is>
      </c>
      <c r="F2235" t="inlineStr">
        <is>
          <t>technosphere</t>
        </is>
      </c>
      <c r="G2235" t="n">
        <v>2</v>
      </c>
      <c r="H2235" t="n">
        <v>-15.84555259734934</v>
      </c>
      <c r="I2235" t="n">
        <v>0.09798894162072011</v>
      </c>
      <c r="J2235" t="inlineStr">
        <is>
          <t>(2,2,1,1,1,3); Calculation with average annual yield and share of technologies. Lifetime: 30a.</t>
        </is>
      </c>
      <c r="L2235" t="inlineStr">
        <is>
          <t>photovoltaic flat-roof installation, 3kWp, single-Si, on roof</t>
        </is>
      </c>
      <c r="N2235" t="inlineStr">
        <is>
          <t>all</t>
        </is>
      </c>
      <c r="O2235" t="n">
        <v>1</v>
      </c>
      <c r="P2235" s="30">
        <f>INDEX(parameters!$D$41:$AG$178,MATCH('PV (extension)'!B2204,parameters!$C$41:$C$178,0),MATCH('PV (extension)'!A2235,parameters!$D$5:$AG$5,0))/O2235</f>
        <v>2.6425553114256296E-2</v>
      </c>
      <c r="Q2235" s="3" t="inlineStr">
        <is>
          <t>roof-top</t>
        </is>
      </c>
      <c r="R2235">
        <f>INDEX(parameters!$C$196:$EJ$198,MATCH('PV (extension)'!Q2235,parameters!$B$196:$B$198,0),MATCH('PV (extension)'!B2204,parameters!$C$195:$EJ$195,0))</f>
        <v>1678.6833963554795</v>
      </c>
      <c r="S2235" t="n">
        <v>3</v>
      </c>
      <c r="T2235" t="n">
        <v>30</v>
      </c>
      <c r="U2235">
        <f>T2235*S2235*R2235</f>
        <v>151081.50567199316</v>
      </c>
      <c r="V2235">
        <f>1/U2235</f>
        <v>6.6189438313585437E-6</v>
      </c>
    </row>
    <row r="2236" ht="16" customHeight="1" s="29">
      <c r="A2236" t="inlineStr">
        <is>
          <t>photovoltaic slanted-roof installation, 3kWp, CIS, panel, mounted, on roof</t>
        </is>
      </c>
      <c r="B2236" s="30">
        <f>P2236*V2236</f>
        <v>9.6745495923684869E-8</v>
      </c>
      <c r="C2236" t="inlineStr">
        <is>
          <t>CH</t>
        </is>
      </c>
      <c r="D2236" t="inlineStr">
        <is>
          <t>unit</t>
        </is>
      </c>
      <c r="F2236" t="inlineStr">
        <is>
          <t>technosphere</t>
        </is>
      </c>
      <c r="G2236" t="n">
        <v>2</v>
      </c>
      <c r="H2236" t="n">
        <v>-16.88405011147741</v>
      </c>
      <c r="I2236" t="n">
        <v>0.09798894162072011</v>
      </c>
      <c r="J2236" t="inlineStr">
        <is>
          <t>(2,2,1,1,1,3); Calculation with average annual yield and share of technologies. Lifetime: 30a.</t>
        </is>
      </c>
      <c r="L2236" t="inlineStr">
        <is>
          <t>photovoltaic slanted-roof installation, 3kWp, CIS, panel, mounted, on roof</t>
        </is>
      </c>
      <c r="N2236" t="inlineStr">
        <is>
          <t>all</t>
        </is>
      </c>
      <c r="O2236" t="n">
        <v>1</v>
      </c>
      <c r="P2236" s="30">
        <f>INDEX(parameters!$D$41:$AG$178,MATCH('PV (extension)'!B2204,parameters!$C$41:$C$178,0),MATCH('PV (extension)'!A2236,parameters!$D$5:$AG$5,0))/O2236</f>
        <v>1.4616455191133988E-2</v>
      </c>
      <c r="Q2236" s="3" t="inlineStr">
        <is>
          <t>roof-top</t>
        </is>
      </c>
      <c r="R2236">
        <f>INDEX(parameters!$C$196:$EJ$198,MATCH('PV (extension)'!Q2236,parameters!$B$196:$B$198,0),MATCH('PV (extension)'!B2204,parameters!$C$195:$EJ$195,0))</f>
        <v>1678.6833963554795</v>
      </c>
      <c r="S2236" t="n">
        <v>3</v>
      </c>
      <c r="T2236" t="n">
        <v>30</v>
      </c>
      <c r="U2236">
        <f>T2236*S2236*R2236</f>
        <v>151081.50567199316</v>
      </c>
      <c r="V2236">
        <f>1/U2236</f>
        <v>6.6189438313585437E-6</v>
      </c>
    </row>
    <row r="2237" ht="16" customHeight="1" s="29">
      <c r="A2237" t="inlineStr">
        <is>
          <t>photovoltaic slanted-roof installation, 3kWp, CdTe, laminated, integrated, on roof</t>
        </is>
      </c>
      <c r="B2237" s="30">
        <f>P2237*V2237</f>
        <v>2.708934554702472E-9</v>
      </c>
      <c r="C2237" t="inlineStr">
        <is>
          <t>CH</t>
        </is>
      </c>
      <c r="D2237" t="inlineStr">
        <is>
          <t>unit</t>
        </is>
      </c>
      <c r="F2237" t="inlineStr">
        <is>
          <t>technosphere</t>
        </is>
      </c>
      <c r="G2237" t="n">
        <v>2</v>
      </c>
      <c r="H2237" t="n">
        <v>-19.50639655088546</v>
      </c>
      <c r="I2237" t="n">
        <v>0.09798894162072011</v>
      </c>
      <c r="J2237" t="inlineStr">
        <is>
          <t>(2,2,1,1,1,3); Calculation with average annual yield and share of technologies. Lifetime: 30a.</t>
        </is>
      </c>
      <c r="L2237" t="inlineStr">
        <is>
          <t>photovoltaic slanted-roof installation, 3kWp, CdTe, laminated, integrated, on roof</t>
        </is>
      </c>
      <c r="N2237" t="inlineStr">
        <is>
          <t>all</t>
        </is>
      </c>
      <c r="O2237" t="n">
        <v>1</v>
      </c>
      <c r="P2237" s="30">
        <f>INDEX(parameters!$D$41:$AG$178,MATCH('PV (extension)'!B2204,parameters!$C$41:$C$178,0),MATCH('PV (extension)'!A2237,parameters!$D$5:$AG$5,0))/O2237</f>
        <v>4.0926991129133978E-4</v>
      </c>
      <c r="Q2237" s="3" t="inlineStr">
        <is>
          <t>roof-top</t>
        </is>
      </c>
      <c r="R2237">
        <f>INDEX(parameters!$C$196:$EJ$198,MATCH('PV (extension)'!Q2237,parameters!$B$196:$B$198,0),MATCH('PV (extension)'!B2204,parameters!$C$195:$EJ$195,0))</f>
        <v>1678.6833963554795</v>
      </c>
      <c r="S2237" t="n">
        <v>3</v>
      </c>
      <c r="T2237" t="n">
        <v>30</v>
      </c>
      <c r="U2237">
        <f>T2237*S2237*R2237</f>
        <v>151081.50567199316</v>
      </c>
      <c r="V2237">
        <f>1/U2237</f>
        <v>6.6189438313585437E-6</v>
      </c>
    </row>
    <row r="2238" ht="16" customHeight="1" s="29">
      <c r="A2238" t="inlineStr">
        <is>
          <t>photovoltaic slanted-roof installation, 3kWp, multi-Si, laminated, integrated, on roof</t>
        </is>
      </c>
      <c r="B2238" s="30">
        <f>P2238*V2238</f>
        <v>1.6093939327795268E-8</v>
      </c>
      <c r="C2238" t="inlineStr">
        <is>
          <t>APAC</t>
        </is>
      </c>
      <c r="D2238" t="inlineStr">
        <is>
          <t>unit</t>
        </is>
      </c>
      <c r="F2238" t="inlineStr">
        <is>
          <t>technosphere</t>
        </is>
      </c>
      <c r="G2238" t="n">
        <v>2</v>
      </c>
      <c r="H2238" t="n">
        <v>-18.22076487875746</v>
      </c>
      <c r="I2238" t="n">
        <v>0.09798894162072011</v>
      </c>
      <c r="J2238" t="inlineStr">
        <is>
          <t>(2,2,1,1,1,3); Calculation with average annual yield and share of technologies. Lifetime: 30a.</t>
        </is>
      </c>
      <c r="L2238" t="inlineStr">
        <is>
          <t>photovoltaic slanted-roof installation, 3kWp, multi-Si, laminated, integrated, on roof</t>
        </is>
      </c>
      <c r="N2238" t="inlineStr">
        <is>
          <t>all</t>
        </is>
      </c>
      <c r="O2238" t="n">
        <v>1</v>
      </c>
      <c r="P2238" s="30">
        <f>INDEX(parameters!$D$41:$AG$178,MATCH('PV (extension)'!B2204,parameters!$C$41:$C$178,0),MATCH('PV (extension)'!A2238,parameters!$D$5:$AG$5,0))/O2238</f>
        <v>2.4314965858370148E-3</v>
      </c>
      <c r="Q2238" s="3" t="inlineStr">
        <is>
          <t>roof-top</t>
        </is>
      </c>
      <c r="R2238">
        <f>INDEX(parameters!$C$196:$EJ$198,MATCH('PV (extension)'!Q2238,parameters!$B$196:$B$198,0),MATCH('PV (extension)'!B2204,parameters!$C$195:$EJ$195,0))</f>
        <v>1678.6833963554795</v>
      </c>
      <c r="S2238" t="n">
        <v>3</v>
      </c>
      <c r="T2238" t="n">
        <v>30</v>
      </c>
      <c r="U2238">
        <f>T2238*S2238*R2238</f>
        <v>151081.50567199316</v>
      </c>
      <c r="V2238">
        <f>1/U2238</f>
        <v>6.6189438313585437E-6</v>
      </c>
    </row>
    <row r="2239" ht="16" customHeight="1" s="29">
      <c r="A2239" t="inlineStr">
        <is>
          <t>photovoltaic slanted-roof installation, 3kWp, multi-Si, panel, mounted, on roof</t>
        </is>
      </c>
      <c r="B2239" s="30">
        <f>P2239*V2239</f>
        <v>2.7547107667641166E-7</v>
      </c>
      <c r="C2239" t="inlineStr">
        <is>
          <t>APAC</t>
        </is>
      </c>
      <c r="D2239" t="inlineStr">
        <is>
          <t>unit</t>
        </is>
      </c>
      <c r="F2239" t="inlineStr">
        <is>
          <t>technosphere</t>
        </is>
      </c>
      <c r="G2239" t="n">
        <v>2</v>
      </c>
      <c r="H2239" t="n">
        <v>-15.40735416199742</v>
      </c>
      <c r="I2239" t="n">
        <v>0.09798894162072011</v>
      </c>
      <c r="J2239" t="inlineStr">
        <is>
          <t>(2,2,1,1,1,3); Calculation with average annual yield and share of technologies. Lifetime: 30a.</t>
        </is>
      </c>
      <c r="L2239" t="inlineStr">
        <is>
          <t>photovoltaic slanted-roof installation, 3kWp, multi-Si, panel, mounted, on roof</t>
        </is>
      </c>
      <c r="N2239" t="inlineStr">
        <is>
          <t>all</t>
        </is>
      </c>
      <c r="O2239" t="n">
        <v>1</v>
      </c>
      <c r="P2239" s="30">
        <f>INDEX(parameters!$D$41:$AG$178,MATCH('PV (extension)'!B2204,parameters!$C$41:$C$178,0),MATCH('PV (extension)'!A2239,parameters!$D$5:$AG$5,0))/O2239</f>
        <v>4.1618585033357351E-2</v>
      </c>
      <c r="Q2239" s="3" t="inlineStr">
        <is>
          <t>roof-top</t>
        </is>
      </c>
      <c r="R2239">
        <f>INDEX(parameters!$C$196:$EJ$198,MATCH('PV (extension)'!Q2239,parameters!$B$196:$B$198,0),MATCH('PV (extension)'!B2204,parameters!$C$195:$EJ$195,0))</f>
        <v>1678.6833963554795</v>
      </c>
      <c r="S2239" t="n">
        <v>3</v>
      </c>
      <c r="T2239" t="n">
        <v>30</v>
      </c>
      <c r="U2239">
        <f>T2239*S2239*R2239</f>
        <v>151081.50567199316</v>
      </c>
      <c r="V2239">
        <f>1/U2239</f>
        <v>6.6189438313585437E-6</v>
      </c>
    </row>
    <row r="2240" ht="16" customHeight="1" s="29">
      <c r="A2240" t="inlineStr">
        <is>
          <t>photovoltaic slanted-roof installation, 3kWp, single-Si, laminated, integrated, on roof</t>
        </is>
      </c>
      <c r="B2240" s="30">
        <f>P2240*V2240</f>
        <v>8.505587266532232E-9</v>
      </c>
      <c r="C2240" t="inlineStr">
        <is>
          <t>APAC</t>
        </is>
      </c>
      <c r="D2240" t="inlineStr">
        <is>
          <t>unit</t>
        </is>
      </c>
      <c r="F2240" t="inlineStr">
        <is>
          <t>technosphere</t>
        </is>
      </c>
      <c r="G2240" t="n">
        <v>2</v>
      </c>
      <c r="H2240" t="n">
        <v>-18.85636797425012</v>
      </c>
      <c r="I2240" t="n">
        <v>0.09798894162072011</v>
      </c>
      <c r="J2240" t="inlineStr">
        <is>
          <t>(2,2,1,1,1,3); Calculation with average annual yield and share of technologies. Lifetime: 30a.</t>
        </is>
      </c>
      <c r="L2240" t="inlineStr">
        <is>
          <t>photovoltaic slanted-roof installation, 3kWp, single-Si, laminated, integrated, on roof</t>
        </is>
      </c>
      <c r="N2240" t="inlineStr">
        <is>
          <t>all</t>
        </is>
      </c>
      <c r="O2240" t="n">
        <v>1</v>
      </c>
      <c r="P2240" s="30">
        <f>INDEX(parameters!$D$41:$AG$178,MATCH('PV (extension)'!B2204,parameters!$C$41:$C$178,0),MATCH('PV (extension)'!A2240,parameters!$D$5:$AG$5,0))/O2240</f>
        <v>1.2850369308522222E-3</v>
      </c>
      <c r="Q2240" s="3" t="inlineStr">
        <is>
          <t>roof-top</t>
        </is>
      </c>
      <c r="R2240">
        <f>INDEX(parameters!$C$196:$EJ$198,MATCH('PV (extension)'!Q2240,parameters!$B$196:$B$198,0),MATCH('PV (extension)'!B2204,parameters!$C$195:$EJ$195,0))</f>
        <v>1678.6833963554795</v>
      </c>
      <c r="S2240" t="n">
        <v>3</v>
      </c>
      <c r="T2240" t="n">
        <v>30</v>
      </c>
      <c r="U2240">
        <f>T2240*S2240*R2240</f>
        <v>151081.50567199316</v>
      </c>
      <c r="V2240">
        <f>1/U2240</f>
        <v>6.6189438313585437E-6</v>
      </c>
    </row>
    <row r="2241" ht="16" customHeight="1" s="29">
      <c r="A2241" t="inlineStr">
        <is>
          <t>photovoltaic slanted-roof installation, 3kWp, single-Si, panel, mounted, on roof</t>
        </is>
      </c>
      <c r="B2241" s="30">
        <f>P2241*V2241</f>
        <v>1.4396308808579346E-7</v>
      </c>
      <c r="C2241" t="inlineStr">
        <is>
          <t>APAC</t>
        </is>
      </c>
      <c r="D2241" t="inlineStr">
        <is>
          <t>unit</t>
        </is>
      </c>
      <c r="F2241" t="inlineStr">
        <is>
          <t>technosphere</t>
        </is>
      </c>
      <c r="G2241" t="n">
        <v>2</v>
      </c>
      <c r="H2241" t="n">
        <v>-16.04298817847151</v>
      </c>
      <c r="I2241" t="n">
        <v>0.09798894162072011</v>
      </c>
      <c r="J2241" t="inlineStr">
        <is>
          <t>(2,2,1,1,1,3); Calculation with average annual yield and share of technologies. Lifetime: 30a.</t>
        </is>
      </c>
      <c r="L2241" t="inlineStr">
        <is>
          <t>photovoltaic slanted-roof installation, 3kWp, single-Si, panel, mounted, on roof</t>
        </is>
      </c>
      <c r="N2241" t="inlineStr">
        <is>
          <t>all</t>
        </is>
      </c>
      <c r="O2241" t="n">
        <v>1</v>
      </c>
      <c r="P2241" s="30">
        <f>INDEX(parameters!$D$41:$AG$178,MATCH('PV (extension)'!B2204,parameters!$C$41:$C$178,0),MATCH('PV (extension)'!A2241,parameters!$D$5:$AG$5,0))/O2241</f>
        <v>2.1750160109191456E-2</v>
      </c>
      <c r="Q2241" s="3" t="inlineStr">
        <is>
          <t>roof-top</t>
        </is>
      </c>
      <c r="R2241">
        <f>INDEX(parameters!$C$196:$EJ$198,MATCH('PV (extension)'!Q2241,parameters!$B$196:$B$198,0),MATCH('PV (extension)'!B2204,parameters!$C$195:$EJ$195,0))</f>
        <v>1678.6833963554795</v>
      </c>
      <c r="S2241" t="n">
        <v>3</v>
      </c>
      <c r="T2241" t="n">
        <v>30</v>
      </c>
      <c r="U2241">
        <f>T2241*S2241*R2241</f>
        <v>151081.50567199316</v>
      </c>
      <c r="V2241">
        <f>1/U2241</f>
        <v>6.6189438313585437E-6</v>
      </c>
    </row>
    <row r="2242" s="29">
      <c r="A2242" t="inlineStr">
        <is>
          <t>market for tap water</t>
        </is>
      </c>
      <c r="B2242" t="n">
        <v>0.0020721</v>
      </c>
      <c r="C2242" t="inlineStr">
        <is>
          <t>Europe without Switzerland</t>
        </is>
      </c>
      <c r="D2242" t="inlineStr">
        <is>
          <t>kilogram</t>
        </is>
      </c>
      <c r="F2242" t="inlineStr">
        <is>
          <t>technosphere</t>
        </is>
      </c>
      <c r="G2242" t="n">
        <v>2</v>
      </c>
      <c r="H2242" t="n">
        <v>-6.179192693201237</v>
      </c>
      <c r="I2242" t="n">
        <v>0.04340984597628009</v>
      </c>
      <c r="J2242" t="inlineStr">
        <is>
          <t>(2,2,1,1,1,3); Estimation 20l/m2 panel</t>
        </is>
      </c>
      <c r="L2242" t="inlineStr">
        <is>
          <t>tap water</t>
        </is>
      </c>
    </row>
    <row r="2243" s="29">
      <c r="A2243" t="inlineStr">
        <is>
          <t>treatment of wastewater, from residence, capacity 1.1E10l/year</t>
        </is>
      </c>
      <c r="B2243" t="n">
        <v>-1.8649e-06</v>
      </c>
      <c r="C2243" t="inlineStr">
        <is>
          <t>CH</t>
        </is>
      </c>
      <c r="D2243" t="inlineStr">
        <is>
          <t>cubic meter</t>
        </is>
      </c>
      <c r="F2243" t="inlineStr">
        <is>
          <t>technosphere</t>
        </is>
      </c>
      <c r="G2243" t="n">
        <v>2</v>
      </c>
      <c r="H2243" t="n">
        <v>-13.19230312560901</v>
      </c>
      <c r="I2243" t="n">
        <v>0.04340984597628009</v>
      </c>
      <c r="J2243" t="inlineStr">
        <is>
          <t>(2,2,1,1,1,3); Estimation 20l/m2 panel</t>
        </is>
      </c>
      <c r="K2243" t="b">
        <v>1</v>
      </c>
      <c r="L2243" t="inlineStr">
        <is>
          <t>wastewater, from residence</t>
        </is>
      </c>
    </row>
    <row r="2244" s="29"/>
    <row r="2245" customFormat="1" s="28">
      <c r="A2245" s="28" t="inlineStr">
        <is>
          <t>Activity</t>
        </is>
      </c>
      <c r="B2245" s="28" t="inlineStr">
        <is>
          <t>electricity production, photovoltaic, residential</t>
        </is>
      </c>
    </row>
    <row r="2246">
      <c r="A2246" t="inlineStr">
        <is>
          <t>comment</t>
        </is>
      </c>
      <c r="B224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")&amp;HLOOKUP(B2247,parameters!$C$195:$EJ$198,2,0)&amp;" kWh/kWp.
Annual output, Facade: "&amp;HLOOKUP(B2247,parameters!$C$195:$EJ$198,3,0)&amp;" kWh/kWp.
Annual output, Open-ground: "&amp;HLOOKUP(B2247,parameters!$C$195:$EJ$198,4,0)&amp;_xlfn._LONGTEXT("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")&amp;VLOOKUP(B2247,'extension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1673.18687196222 kWh/kWp.
Annual output, Facade: 1174.79078244156 kWh/kWp.
Annual output, Open-ground: 1779.98603400236 kWh/kWp.
Amount of solar energy transformed to electricity. Waste heat emission due to losses of electricity in the system.
Technology:  Electricity production with grid-connected photovoltaic power plants.
Time period:  Time of publications
Production volume: 47.414 GWh in 2025.
Sampling:  Statistical data and model calculations
Extrapolations:  Use of PV technology data investigated for other countries (Switzerland). Correction of average yield with Swiss data.
Uncertainty:  None
Author: Romain Sacchi, PSI, romain.sacchi@psi.ch</v>
      </c>
    </row>
    <row r="2247" s="29">
      <c r="A2247" t="inlineStr">
        <is>
          <t>location</t>
        </is>
      </c>
      <c r="B2247" t="inlineStr">
        <is>
          <t>ER</t>
        </is>
      </c>
    </row>
    <row r="2248" s="29">
      <c r="A2248" t="inlineStr">
        <is>
          <t>production amount</t>
        </is>
      </c>
      <c r="B2248" t="n">
        <v>1</v>
      </c>
    </row>
    <row r="2249" s="29">
      <c r="A2249" t="inlineStr">
        <is>
          <t>reference product</t>
        </is>
      </c>
      <c r="B2249" t="inlineStr">
        <is>
          <t>electricity, low voltage</t>
        </is>
      </c>
    </row>
    <row r="2250" s="29">
      <c r="A2250" t="inlineStr">
        <is>
          <t>source</t>
        </is>
      </c>
      <c r="B22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51" s="29">
      <c r="A2251" t="inlineStr">
        <is>
          <t>type</t>
        </is>
      </c>
      <c r="B2251" t="inlineStr">
        <is>
          <t>process</t>
        </is>
      </c>
    </row>
    <row r="2252" s="29">
      <c r="A2252" t="inlineStr">
        <is>
          <t>unit</t>
        </is>
      </c>
      <c r="B2252" t="inlineStr">
        <is>
          <t>kilowatt hour</t>
        </is>
      </c>
    </row>
    <row r="2253" s="29">
      <c r="A2253" t="inlineStr">
        <is>
          <t>Exchanges</t>
        </is>
      </c>
    </row>
    <row r="2254" customFormat="1" s="28">
      <c r="A2254" s="28" t="inlineStr">
        <is>
          <t>name</t>
        </is>
      </c>
      <c r="B2254" s="28" t="inlineStr">
        <is>
          <t>amount</t>
        </is>
      </c>
      <c r="C2254" s="28" t="inlineStr">
        <is>
          <t>location</t>
        </is>
      </c>
      <c r="D2254" s="28" t="inlineStr">
        <is>
          <t>unit</t>
        </is>
      </c>
      <c r="E2254" s="28" t="inlineStr">
        <is>
          <t>categories</t>
        </is>
      </c>
      <c r="F2254" s="28" t="inlineStr">
        <is>
          <t>type</t>
        </is>
      </c>
      <c r="G2254" s="28" t="inlineStr">
        <is>
          <t>uncertainty type</t>
        </is>
      </c>
      <c r="H2254" s="28" t="inlineStr">
        <is>
          <t>reference product</t>
        </is>
      </c>
      <c r="I2254" s="28" t="inlineStr">
        <is>
          <t>comment</t>
        </is>
      </c>
      <c r="J2254" s="28" t="inlineStr">
        <is>
          <t>production volume</t>
        </is>
      </c>
      <c r="K2254" s="28" t="inlineStr">
        <is>
          <t>scope</t>
        </is>
      </c>
      <c r="L2254" s="28" t="inlineStr">
        <is>
          <t>scope share</t>
        </is>
      </c>
      <c r="M2254" s="28" t="inlineStr">
        <is>
          <t>tech share</t>
        </is>
      </c>
      <c r="N2254" s="28" t="inlineStr">
        <is>
          <t>installation</t>
        </is>
      </c>
      <c r="O2254" s="28" t="inlineStr">
        <is>
          <t>productivity</t>
        </is>
      </c>
      <c r="P2254" s="28" t="inlineStr">
        <is>
          <t>kWp</t>
        </is>
      </c>
      <c r="Q2254" s="28" t="inlineStr">
        <is>
          <t>lifetime</t>
        </is>
      </c>
      <c r="R2254" s="28" t="inlineStr">
        <is>
          <t>lifetime production</t>
        </is>
      </c>
      <c r="S2254" s="28" t="inlineStr">
        <is>
          <t>inverted lifetime production</t>
        </is>
      </c>
    </row>
    <row r="2255" s="29">
      <c r="A2255" t="inlineStr">
        <is>
          <t>Energy, solar, converted</t>
        </is>
      </c>
      <c r="B2255" t="n">
        <v>3.8503</v>
      </c>
      <c r="D2255" t="inlineStr">
        <is>
          <t>megajoule</t>
        </is>
      </c>
      <c r="E2255" t="inlineStr">
        <is>
          <t>natural resource::in air</t>
        </is>
      </c>
      <c r="F2255" t="inlineStr">
        <is>
          <t>biosphere</t>
        </is>
      </c>
      <c r="G2255" t="n">
        <v>0</v>
      </c>
      <c r="I2255" t="inlineStr">
        <is>
          <t>(2,2,1,1,1,3); Energy loss in the system</t>
        </is>
      </c>
    </row>
    <row r="2256" s="29">
      <c r="A2256" t="inlineStr">
        <is>
          <t>Heat, waste</t>
        </is>
      </c>
      <c r="B2256" t="n">
        <v>0.25027</v>
      </c>
      <c r="D2256" t="inlineStr">
        <is>
          <t>megajoule</t>
        </is>
      </c>
      <c r="E2256" t="inlineStr">
        <is>
          <t>air</t>
        </is>
      </c>
      <c r="F2256" t="inlineStr">
        <is>
          <t>biosphere</t>
        </is>
      </c>
      <c r="G2256" t="n">
        <v>0</v>
      </c>
      <c r="I2256" t="inlineStr">
        <is>
          <t>(1,na,na,na,na,na); Calculation with average annual output and share of technologies; Average degradation of 10.5% included</t>
        </is>
      </c>
    </row>
    <row r="2257" s="29">
      <c r="A2257" t="inlineStr">
        <is>
          <t>electricity production, photovoltaic, residential</t>
        </is>
      </c>
      <c r="B2257" t="n">
        <v>1</v>
      </c>
      <c r="C2257" t="inlineStr">
        <is>
          <t>ER</t>
        </is>
      </c>
      <c r="D2257" t="inlineStr">
        <is>
          <t>kilowatt hour</t>
        </is>
      </c>
      <c r="E2257" t="inlineStr">
        <is>
          <t>photovoltaic::power plants</t>
        </is>
      </c>
      <c r="F2257" t="inlineStr">
        <is>
          <t>production</t>
        </is>
      </c>
      <c r="G2257" t="n">
        <v>0</v>
      </c>
      <c r="H2257" t="inlineStr">
        <is>
          <t>electricity, low voltage</t>
        </is>
      </c>
      <c r="J2257">
        <f>VLOOKUP(C2257,'extension - production vol'!$B$6:$D$235,3,0)</f>
        <v>47.414000000000001</v>
      </c>
    </row>
    <row r="2258" ht="16" customHeight="1" s="29">
      <c r="A2258" t="inlineStr">
        <is>
          <t>photovoltaic slanted-roof installation, 3 kWp, CIS, laminated, integrated, on roof</t>
        </is>
      </c>
      <c r="B2258" s="30">
        <f>M2258*S2258</f>
        <v>3.3999145012766675E-8</v>
      </c>
      <c r="C2258" t="inlineStr">
        <is>
          <t>CH</t>
        </is>
      </c>
      <c r="D2258" t="inlineStr">
        <is>
          <t>unit</t>
        </is>
      </c>
      <c r="F2258" t="inlineStr">
        <is>
          <t>technosphere</t>
        </is>
      </c>
      <c r="G2258" t="n">
        <v>0</v>
      </c>
      <c r="H2258" t="inlineStr">
        <is>
          <t>photovoltaic slanted-roof installation, 3 kWp, CIS, laminated, integrated, on roof</t>
        </is>
      </c>
      <c r="I2258" t="inlineStr">
        <is>
          <t>(2,2,1,1,1,3); Calculation with average annual yield and share of technologies. Lifetime: 30a.</t>
        </is>
      </c>
      <c r="K2258" t="inlineStr">
        <is>
          <t>residential</t>
        </is>
      </c>
      <c r="L2258">
        <f>IF(K2258="residential",VLOOKUP(B2247,parameters!$C$41:$AG$178,18,0),IF(K2258="commercial",1-VLOOKUP(B2247,parameters!$C$41:$AG$178,18,0),1))</f>
        <v>0.17766751537682748</v>
      </c>
      <c r="M2258" s="30">
        <f>INDEX(parameters!$D$41:$AG$178,MATCH('PV (extension)'!B2247,parameters!$C$41:$C$178,0),MATCH('PV (extension)'!A2258,parameters!$D$5:$AG$5,0))/L2258</f>
        <v>5.119823078397083E-3</v>
      </c>
      <c r="N2258" s="3" t="inlineStr">
        <is>
          <t>roof-top</t>
        </is>
      </c>
      <c r="O2258">
        <f>INDEX(parameters!$C$196:$EJ$198,MATCH('PV (extension)'!N2258,parameters!$B$196:$B$198,0),MATCH('PV (extension)'!B2247,parameters!$C$195:$EJ$195,0))</f>
        <v>1673.1868719622182</v>
      </c>
      <c r="P2258" t="n">
        <v>3</v>
      </c>
      <c r="Q2258" t="n">
        <v>30</v>
      </c>
      <c r="R2258">
        <f>Q2258*P2258*O2258</f>
        <v>150586.81847659964</v>
      </c>
      <c r="S2258">
        <f>1/R2258</f>
        <v>6.64068747926562E-6</v>
      </c>
    </row>
    <row r="2259" ht="16" customHeight="1" s="29">
      <c r="A2259" t="inlineStr">
        <is>
          <t>photovoltaic slanted-roof installation, 3 kWp, CdTe, panel, mounted, on roof</t>
        </is>
      </c>
      <c r="B2259" s="30">
        <f>M2259*S2259</f>
        <v>2.2175283260424476E-7</v>
      </c>
      <c r="C2259" t="inlineStr">
        <is>
          <t>CH</t>
        </is>
      </c>
      <c r="D2259" t="inlineStr">
        <is>
          <t>unit</t>
        </is>
      </c>
      <c r="F2259" t="inlineStr">
        <is>
          <t>technosphere</t>
        </is>
      </c>
      <c r="G2259" t="n">
        <v>0</v>
      </c>
      <c r="H2259" t="inlineStr">
        <is>
          <t>photovoltaic slanted-roof installation, 3 kWp, CdTe, panel, mounted, on roof</t>
        </is>
      </c>
      <c r="I2259" t="inlineStr">
        <is>
          <t>(2,2,1,1,1,3); Calculation with average annual yield and share of technologies. Lifetime: 30a.</t>
        </is>
      </c>
      <c r="K2259" t="inlineStr">
        <is>
          <t>residential</t>
        </is>
      </c>
      <c r="L2259">
        <f>L2258</f>
        <v>0.17766751537682748</v>
      </c>
      <c r="M2259" s="30">
        <f>INDEX(parameters!$D$41:$AG$178,MATCH('PV (extension)'!B2247,parameters!$C$41:$C$178,0),MATCH('PV (extension)'!A2259,parameters!$D$5:$AG$5,0))/L2259</f>
        <v>3.3393053550047194E-2</v>
      </c>
      <c r="N2259" s="3" t="inlineStr">
        <is>
          <t>roof-top</t>
        </is>
      </c>
      <c r="O2259">
        <f>INDEX(parameters!$C$196:$EJ$198,MATCH('PV (extension)'!N2259,parameters!$B$196:$B$198,0),MATCH('PV (extension)'!B2247,parameters!$C$195:$EJ$195,0))</f>
        <v>1673.1868719622182</v>
      </c>
      <c r="P2259" t="n">
        <v>3</v>
      </c>
      <c r="Q2259" t="n">
        <v>30</v>
      </c>
      <c r="R2259">
        <f>Q2259*P2259*O2259</f>
        <v>150586.81847659964</v>
      </c>
      <c r="S2259">
        <f>1/R2259</f>
        <v>6.64068747926562E-6</v>
      </c>
    </row>
    <row r="2260" ht="16" customHeight="1" s="29">
      <c r="A2260" t="inlineStr">
        <is>
          <t>photovoltaic slanted-roof installation, 3 kWp, micro-Si, laminated, integrated, on roof</t>
        </is>
      </c>
      <c r="B2260" s="30">
        <f>M2260*S2260</f>
        <v>3.4360572550372435E-9</v>
      </c>
      <c r="C2260" t="inlineStr">
        <is>
          <t>RER</t>
        </is>
      </c>
      <c r="D2260" t="inlineStr">
        <is>
          <t>unit</t>
        </is>
      </c>
      <c r="F2260" t="inlineStr">
        <is>
          <t>technosphere</t>
        </is>
      </c>
      <c r="G2260" t="n">
        <v>0</v>
      </c>
      <c r="H2260" t="inlineStr">
        <is>
          <t>photovoltaic slanted-roof installation, 3 kWp, micro-Si, laminated, integrated, on roof</t>
        </is>
      </c>
      <c r="I2260" t="inlineStr">
        <is>
          <t>(2,2,1,1,1,3); Calculation with average annual yield and share of technologies. Lifetime: 30a.</t>
        </is>
      </c>
      <c r="K2260" t="inlineStr">
        <is>
          <t>residential</t>
        </is>
      </c>
      <c r="L2260">
        <f>L2259</f>
        <v>0.17766751537682748</v>
      </c>
      <c r="M2260" s="30">
        <f>INDEX(parameters!$D$41:$AG$178,MATCH('PV (extension)'!B2247,parameters!$C$41:$C$178,0),MATCH('PV (extension)'!A2260,parameters!$D$5:$AG$5,0))/L2260</f>
        <v>5.1742493013949662E-4</v>
      </c>
      <c r="N2260" s="3" t="inlineStr">
        <is>
          <t>roof-top</t>
        </is>
      </c>
      <c r="O2260">
        <f>INDEX(parameters!$C$196:$EJ$198,MATCH('PV (extension)'!N2260,parameters!$B$196:$B$198,0),MATCH('PV (extension)'!B2247,parameters!$C$195:$EJ$195,0))</f>
        <v>1673.1868719622182</v>
      </c>
      <c r="P2260" t="n">
        <v>3</v>
      </c>
      <c r="Q2260" t="n">
        <v>30</v>
      </c>
      <c r="R2260">
        <f>Q2260*P2260*O2260</f>
        <v>150586.81847659964</v>
      </c>
      <c r="S2260">
        <f>1/R2260</f>
        <v>6.64068747926562E-6</v>
      </c>
    </row>
    <row r="2261" ht="16" customHeight="1" s="29">
      <c r="A2261" t="inlineStr">
        <is>
          <t>photovoltaic slanted-roof installation, 3 kWp, micro-Si, panel, mounted, on roof</t>
        </is>
      </c>
      <c r="B2261" s="30">
        <f>M2261*S2261</f>
        <v>5.973525893811364E-8</v>
      </c>
      <c r="C2261" t="inlineStr">
        <is>
          <t>RER</t>
        </is>
      </c>
      <c r="D2261" t="inlineStr">
        <is>
          <t>unit</t>
        </is>
      </c>
      <c r="F2261" t="inlineStr">
        <is>
          <t>technosphere</t>
        </is>
      </c>
      <c r="G2261" t="n">
        <v>0</v>
      </c>
      <c r="H2261" t="inlineStr">
        <is>
          <t>photovoltaic slanted-roof installation, 3 kWp, micro-Si, panel, mounted, on roof</t>
        </is>
      </c>
      <c r="I2261" t="inlineStr">
        <is>
          <t>(2,2,1,1,1,3); Calculation with average annual yield and share of technologies. Lifetime: 30a.</t>
        </is>
      </c>
      <c r="K2261" t="inlineStr">
        <is>
          <t>residential</t>
        </is>
      </c>
      <c r="L2261">
        <f>L2260</f>
        <v>0.17766751537682748</v>
      </c>
      <c r="M2261" s="30">
        <f>INDEX(parameters!$D$41:$AG$178,MATCH('PV (extension)'!B2247,parameters!$C$41:$C$178,0),MATCH('PV (extension)'!A2261,parameters!$D$5:$AG$5,0))/L2261</f>
        <v>8.9953425943663963E-3</v>
      </c>
      <c r="N2261" s="3" t="inlineStr">
        <is>
          <t>roof-top</t>
        </is>
      </c>
      <c r="O2261">
        <f>INDEX(parameters!$C$196:$EJ$198,MATCH('PV (extension)'!N2261,parameters!$B$196:$B$198,0),MATCH('PV (extension)'!B2247,parameters!$C$195:$EJ$195,0))</f>
        <v>1673.1868719622182</v>
      </c>
      <c r="P2261" t="n">
        <v>3</v>
      </c>
      <c r="Q2261" t="n">
        <v>30</v>
      </c>
      <c r="R2261">
        <f>Q2261*P2261*O2261</f>
        <v>150586.81847659964</v>
      </c>
      <c r="S2261">
        <f>1/R2261</f>
        <v>6.64068747926562E-6</v>
      </c>
    </row>
    <row r="2262" s="29">
      <c r="A2262" t="inlineStr">
        <is>
          <t>photovoltaic facade installation, 3kWp, multi-Si, laminated, integrated, at building</t>
        </is>
      </c>
      <c r="B2262" s="30">
        <f>M2262*S2262</f>
        <v>1.7495157922258959E-7</v>
      </c>
      <c r="C2262" t="inlineStr">
        <is>
          <t>RER</t>
        </is>
      </c>
      <c r="D2262" t="inlineStr">
        <is>
          <t>unit</t>
        </is>
      </c>
      <c r="F2262" t="inlineStr">
        <is>
          <t>technosphere</t>
        </is>
      </c>
      <c r="G2262" t="n">
        <v>0</v>
      </c>
      <c r="H2262" t="inlineStr">
        <is>
          <t>photovoltaic facade installation, 3kWp, multi-Si, laminated, integrated, at building</t>
        </is>
      </c>
      <c r="I2262" t="inlineStr">
        <is>
          <t>(2,2,1,1,1,3); Calculation with average annual yield and share of technologies. Lifetime: 30a.</t>
        </is>
      </c>
      <c r="K2262" t="inlineStr">
        <is>
          <t>residential</t>
        </is>
      </c>
      <c r="L2262">
        <f>L2261</f>
        <v>0.17766751537682748</v>
      </c>
      <c r="M2262" s="30">
        <f>INDEX(parameters!$D$41:$AG$178,MATCH('PV (extension)'!B2247,parameters!$C$41:$C$178,0),MATCH('PV (extension)'!A2262,parameters!$D$5:$AG$5,0))/L2262</f>
        <v>1.8497835237986298E-2</v>
      </c>
      <c r="N2262" t="inlineStr">
        <is>
          <t>façade</t>
        </is>
      </c>
      <c r="O2262">
        <f>INDEX(parameters!$C$196:$EJ$198,MATCH('PV (extension)'!N2262,parameters!$B$196:$B$198,0),MATCH('PV (extension)'!B2247,parameters!$C$195:$EJ$195,0))</f>
        <v>1174.7907824415577</v>
      </c>
      <c r="P2262" t="n">
        <v>3</v>
      </c>
      <c r="Q2262" t="n">
        <v>30</v>
      </c>
      <c r="R2262">
        <f>Q2262*P2262*O2262</f>
        <v>105731.17041974019</v>
      </c>
      <c r="S2262">
        <f>1/R2262</f>
        <v>9.4579488341055789E-6</v>
      </c>
    </row>
    <row r="2263" s="29">
      <c r="A2263" t="inlineStr">
        <is>
          <t>photovoltaic facade installation, 3kWp, multi-Si, panel, mounted, at building</t>
        </is>
      </c>
      <c r="B2263" s="30">
        <f>M2263*S2263</f>
        <v>1.7158119516207607E-7</v>
      </c>
      <c r="C2263" t="inlineStr">
        <is>
          <t>RER</t>
        </is>
      </c>
      <c r="D2263" t="inlineStr">
        <is>
          <t>unit</t>
        </is>
      </c>
      <c r="F2263" t="inlineStr">
        <is>
          <t>technosphere</t>
        </is>
      </c>
      <c r="G2263" t="n">
        <v>0</v>
      </c>
      <c r="H2263" t="inlineStr">
        <is>
          <t>photovoltaic facade installation, 3kWp, multi-Si, panel, mounted, at building</t>
        </is>
      </c>
      <c r="I2263" t="inlineStr">
        <is>
          <t>(2,2,1,1,1,3); Calculation with average annual yield and share of technologies. Lifetime: 30a.</t>
        </is>
      </c>
      <c r="K2263" t="inlineStr">
        <is>
          <t>residential</t>
        </is>
      </c>
      <c r="L2263">
        <f>L2262</f>
        <v>0.17766751537682748</v>
      </c>
      <c r="M2263" s="30">
        <f>INDEX(parameters!$D$41:$AG$178,MATCH('PV (extension)'!B2247,parameters!$C$41:$C$178,0),MATCH('PV (extension)'!A2263,parameters!$D$5:$AG$5,0))/L2263</f>
        <v>1.8141480586504166E-2</v>
      </c>
      <c r="N2263" t="inlineStr">
        <is>
          <t>façade</t>
        </is>
      </c>
      <c r="O2263">
        <f>INDEX(parameters!$C$196:$EJ$198,MATCH('PV (extension)'!N2263,parameters!$B$196:$B$198,0),MATCH('PV (extension)'!B2247,parameters!$C$195:$EJ$195,0))</f>
        <v>1174.7907824415577</v>
      </c>
      <c r="P2263" t="n">
        <v>3</v>
      </c>
      <c r="Q2263" t="n">
        <v>30</v>
      </c>
      <c r="R2263">
        <f>Q2263*P2263*O2263</f>
        <v>105731.17041974019</v>
      </c>
      <c r="S2263">
        <f>1/R2263</f>
        <v>9.4579488341055789E-6</v>
      </c>
    </row>
    <row r="2264" s="29">
      <c r="A2264" t="inlineStr">
        <is>
          <t>photovoltaic facade installation, 3kWp, single-Si, laminated, integrated, at building</t>
        </is>
      </c>
      <c r="B2264" s="30">
        <f>M2264*S2264</f>
        <v>9.223251955987527E-8</v>
      </c>
      <c r="C2264" t="inlineStr">
        <is>
          <t>RER</t>
        </is>
      </c>
      <c r="D2264" t="inlineStr">
        <is>
          <t>unit</t>
        </is>
      </c>
      <c r="F2264" t="inlineStr">
        <is>
          <t>technosphere</t>
        </is>
      </c>
      <c r="G2264" t="n">
        <v>0</v>
      </c>
      <c r="H2264" t="inlineStr">
        <is>
          <t>photovoltaic facade installation, 3kWp, single-Si, laminated, integrated, at building</t>
        </is>
      </c>
      <c r="I2264" t="inlineStr">
        <is>
          <t>(2,2,1,1,1,3); Calculation with average annual yield and share of technologies. Lifetime: 30a.</t>
        </is>
      </c>
      <c r="K2264" t="inlineStr">
        <is>
          <t>residential</t>
        </is>
      </c>
      <c r="L2264">
        <f>L2263</f>
        <v>0.17766751537682748</v>
      </c>
      <c r="M2264" s="30">
        <f>INDEX(parameters!$D$41:$AG$178,MATCH('PV (extension)'!B2247,parameters!$C$41:$C$178,0),MATCH('PV (extension)'!A2264,parameters!$D$5:$AG$5,0))/L2264</f>
        <v>9.7518522438271929E-3</v>
      </c>
      <c r="N2264" t="inlineStr">
        <is>
          <t>façade</t>
        </is>
      </c>
      <c r="O2264">
        <f>INDEX(parameters!$C$196:$EJ$198,MATCH('PV (extension)'!N2264,parameters!$B$196:$B$198,0),MATCH('PV (extension)'!B2247,parameters!$C$195:$EJ$195,0))</f>
        <v>1174.7907824415577</v>
      </c>
      <c r="P2264" t="n">
        <v>3</v>
      </c>
      <c r="Q2264" t="n">
        <v>30</v>
      </c>
      <c r="R2264">
        <f>Q2264*P2264*O2264</f>
        <v>105731.17041974019</v>
      </c>
      <c r="S2264">
        <f>1/R2264</f>
        <v>9.4579488341055789E-6</v>
      </c>
    </row>
    <row r="2265" s="29">
      <c r="A2265" t="inlineStr">
        <is>
          <t>photovoltaic facade installation, 3kWp, single-Si, panel, mounted, at building</t>
        </is>
      </c>
      <c r="B2265" s="30">
        <f>M2265*S2265</f>
        <v>9.2152715479370822E-8</v>
      </c>
      <c r="C2265" t="inlineStr">
        <is>
          <t>RER</t>
        </is>
      </c>
      <c r="D2265" t="inlineStr">
        <is>
          <t>unit</t>
        </is>
      </c>
      <c r="F2265" t="inlineStr">
        <is>
          <t>technosphere</t>
        </is>
      </c>
      <c r="G2265" t="n">
        <v>0</v>
      </c>
      <c r="H2265" t="inlineStr">
        <is>
          <t>photovoltaic facade installation, 3kWp, single-Si, panel, mounted, at building</t>
        </is>
      </c>
      <c r="I2265" t="inlineStr">
        <is>
          <t>(2,2,1,1,1,3); Calculation with average annual yield and share of technologies. Lifetime: 30a.</t>
        </is>
      </c>
      <c r="K2265" t="inlineStr">
        <is>
          <t>residential</t>
        </is>
      </c>
      <c r="L2265">
        <f>L2264</f>
        <v>0.17766751537682748</v>
      </c>
      <c r="M2265" s="30">
        <f>INDEX(parameters!$D$41:$AG$178,MATCH('PV (extension)'!B2247,parameters!$C$41:$C$178,0),MATCH('PV (extension)'!A2265,parameters!$D$5:$AG$5,0))/L2265</f>
        <v>9.7434144649911868E-3</v>
      </c>
      <c r="N2265" t="inlineStr">
        <is>
          <t>façade</t>
        </is>
      </c>
      <c r="O2265">
        <f>INDEX(parameters!$C$196:$EJ$198,MATCH('PV (extension)'!N2265,parameters!$B$196:$B$198,0),MATCH('PV (extension)'!B2247,parameters!$C$195:$EJ$195,0))</f>
        <v>1174.7907824415577</v>
      </c>
      <c r="P2265" t="n">
        <v>3</v>
      </c>
      <c r="Q2265" t="n">
        <v>30</v>
      </c>
      <c r="R2265">
        <f>Q2265*P2265*O2265</f>
        <v>105731.17041974019</v>
      </c>
      <c r="S2265">
        <f>1/R2265</f>
        <v>9.4579488341055789E-6</v>
      </c>
    </row>
    <row r="2266" ht="16" customHeight="1" s="29">
      <c r="A2266" t="inlineStr">
        <is>
          <t>photovoltaic flat-roof installation, 3kWp, multi-Si, on roof</t>
        </is>
      </c>
      <c r="B2266" s="30">
        <f>M2266*S2266</f>
        <v>1.8922157300803539E-6</v>
      </c>
      <c r="C2266" t="inlineStr">
        <is>
          <t>RER</t>
        </is>
      </c>
      <c r="D2266" t="inlineStr">
        <is>
          <t>unit</t>
        </is>
      </c>
      <c r="F2266" t="inlineStr">
        <is>
          <t>technosphere</t>
        </is>
      </c>
      <c r="G2266" t="n">
        <v>0</v>
      </c>
      <c r="H2266" t="inlineStr">
        <is>
          <t>photovoltaic flat-roof installation, 3kWp, multi-Si, on roof</t>
        </is>
      </c>
      <c r="I2266" t="inlineStr">
        <is>
          <t>(2,2,1,1,1,3); Calculation with average annual yield and share of technologies. Lifetime: 30a.</t>
        </is>
      </c>
      <c r="K2266" t="inlineStr">
        <is>
          <t>residential</t>
        </is>
      </c>
      <c r="L2266">
        <f>L2265</f>
        <v>0.17766751537682748</v>
      </c>
      <c r="M2266" s="30">
        <f>INDEX(parameters!$D$41:$AG$178,MATCH('PV (extension)'!B2247,parameters!$C$41:$C$178,0),MATCH('PV (extension)'!A2266,parameters!$D$5:$AG$5,0))/L2266</f>
        <v>0.28494274666417674</v>
      </c>
      <c r="N2266" s="3" t="inlineStr">
        <is>
          <t>roof-top</t>
        </is>
      </c>
      <c r="O2266">
        <f>INDEX(parameters!$C$196:$EJ$198,MATCH('PV (extension)'!N2266,parameters!$B$196:$B$198,0),MATCH('PV (extension)'!B2247,parameters!$C$195:$EJ$195,0))</f>
        <v>1673.1868719622182</v>
      </c>
      <c r="P2266" t="n">
        <v>3</v>
      </c>
      <c r="Q2266" t="n">
        <v>30</v>
      </c>
      <c r="R2266">
        <f>Q2266*P2266*O2266</f>
        <v>150586.81847659964</v>
      </c>
      <c r="S2266">
        <f>1/R2266</f>
        <v>6.64068747926562E-6</v>
      </c>
    </row>
    <row r="2267" ht="16" customHeight="1" s="29">
      <c r="A2267" t="inlineStr">
        <is>
          <t>photovoltaic flat-roof installation, 3kWp, single-Si, on roof</t>
        </is>
      </c>
      <c r="B2267" s="30">
        <f>M2267*S2267</f>
        <v>9.8770920123644682E-7</v>
      </c>
      <c r="C2267" t="inlineStr">
        <is>
          <t>RER</t>
        </is>
      </c>
      <c r="D2267" t="inlineStr">
        <is>
          <t>unit</t>
        </is>
      </c>
      <c r="F2267" t="inlineStr">
        <is>
          <t>technosphere</t>
        </is>
      </c>
      <c r="G2267" t="n">
        <v>0</v>
      </c>
      <c r="H2267" t="inlineStr">
        <is>
          <t>photovoltaic flat-roof installation, 3kWp, single-Si, on roof</t>
        </is>
      </c>
      <c r="I2267" t="inlineStr">
        <is>
          <t>(2,2,1,1,1,3); Calculation with average annual yield and share of technologies. Lifetime: 30a.</t>
        </is>
      </c>
      <c r="K2267" t="inlineStr">
        <is>
          <t>residential</t>
        </is>
      </c>
      <c r="L2267">
        <f>L2266</f>
        <v>0.17766751537682748</v>
      </c>
      <c r="M2267" s="30">
        <f>INDEX(parameters!$D$41:$AG$178,MATCH('PV (extension)'!B2247,parameters!$C$41:$C$178,0),MATCH('PV (extension)'!A2267,parameters!$D$5:$AG$5,0))/L2267</f>
        <v>0.14873598619426004</v>
      </c>
      <c r="N2267" s="3" t="inlineStr">
        <is>
          <t>roof-top</t>
        </is>
      </c>
      <c r="O2267">
        <f>INDEX(parameters!$C$196:$EJ$198,MATCH('PV (extension)'!N2267,parameters!$B$196:$B$198,0),MATCH('PV (extension)'!B2247,parameters!$C$195:$EJ$195,0))</f>
        <v>1673.1868719622182</v>
      </c>
      <c r="P2267" t="n">
        <v>3</v>
      </c>
      <c r="Q2267" t="n">
        <v>30</v>
      </c>
      <c r="R2267">
        <f>Q2267*P2267*O2267</f>
        <v>150586.81847659964</v>
      </c>
      <c r="S2267">
        <f>1/R2267</f>
        <v>6.64068747926562E-6</v>
      </c>
    </row>
    <row r="2268" ht="16" customHeight="1" s="29">
      <c r="A2268" t="inlineStr">
        <is>
          <t>photovoltaic slanted-roof installation, 3kWp, CIS, panel, mounted, on roof</t>
        </is>
      </c>
      <c r="B2268" s="30">
        <f>M2268*S2268</f>
        <v>5.4631996610715281E-7</v>
      </c>
      <c r="C2268" t="inlineStr">
        <is>
          <t>CH</t>
        </is>
      </c>
      <c r="D2268" t="inlineStr">
        <is>
          <t>unit</t>
        </is>
      </c>
      <c r="F2268" t="inlineStr">
        <is>
          <t>technosphere</t>
        </is>
      </c>
      <c r="G2268" t="n">
        <v>0</v>
      </c>
      <c r="H2268" t="inlineStr">
        <is>
          <t>photovoltaic slanted-roof installation, 3kWp, CIS, panel, mounted, on roof</t>
        </is>
      </c>
      <c r="I2268" t="inlineStr">
        <is>
          <t>(2,2,1,1,1,3); Calculation with average annual yield and share of technologies. Lifetime: 30a.</t>
        </is>
      </c>
      <c r="K2268" t="inlineStr">
        <is>
          <t>residential</t>
        </is>
      </c>
      <c r="L2268">
        <f>L2267</f>
        <v>0.17766751537682748</v>
      </c>
      <c r="M2268" s="30">
        <f>INDEX(parameters!$D$41:$AG$178,MATCH('PV (extension)'!B2247,parameters!$C$41:$C$178,0),MATCH('PV (extension)'!A2268,parameters!$D$5:$AG$5,0))/L2268</f>
        <v>8.2268585566319899E-2</v>
      </c>
      <c r="N2268" s="3" t="inlineStr">
        <is>
          <t>roof-top</t>
        </is>
      </c>
      <c r="O2268">
        <f>INDEX(parameters!$C$196:$EJ$198,MATCH('PV (extension)'!N2268,parameters!$B$196:$B$198,0),MATCH('PV (extension)'!B2247,parameters!$C$195:$EJ$195,0))</f>
        <v>1673.1868719622182</v>
      </c>
      <c r="P2268" t="n">
        <v>3</v>
      </c>
      <c r="Q2268" t="n">
        <v>30</v>
      </c>
      <c r="R2268">
        <f>Q2268*P2268*O2268</f>
        <v>150586.81847659964</v>
      </c>
      <c r="S2268">
        <f>1/R2268</f>
        <v>6.64068747926562E-6</v>
      </c>
    </row>
    <row r="2269" ht="16" customHeight="1" s="29">
      <c r="A2269" t="inlineStr">
        <is>
          <t>photovoltaic slanted-roof installation, 3kWp, CdTe, laminated, integrated, on roof</t>
        </is>
      </c>
      <c r="B2269" s="30">
        <f>M2269*S2269</f>
        <v>1.5297301646776043E-8</v>
      </c>
      <c r="C2269" t="inlineStr">
        <is>
          <t>CH</t>
        </is>
      </c>
      <c r="D2269" t="inlineStr">
        <is>
          <t>unit</t>
        </is>
      </c>
      <c r="F2269" t="inlineStr">
        <is>
          <t>technosphere</t>
        </is>
      </c>
      <c r="G2269" t="n">
        <v>0</v>
      </c>
      <c r="H2269" t="inlineStr">
        <is>
          <t>photovoltaic slanted-roof installation, 3kWp, CdTe, laminated, integrated, on roof</t>
        </is>
      </c>
      <c r="I2269" t="inlineStr">
        <is>
          <t>(2,2,1,1,1,3); Calculation with average annual yield and share of technologies. Lifetime: 30a.</t>
        </is>
      </c>
      <c r="K2269" t="inlineStr">
        <is>
          <t>residential</t>
        </is>
      </c>
      <c r="L2269">
        <f>L2268</f>
        <v>0.17766751537682748</v>
      </c>
      <c r="M2269" s="30">
        <f>INDEX(parameters!$D$41:$AG$178,MATCH('PV (extension)'!B2247,parameters!$C$41:$C$178,0),MATCH('PV (extension)'!A2269,parameters!$D$5:$AG$5,0))/L2269</f>
        <v>2.3035719862648527E-3</v>
      </c>
      <c r="N2269" s="3" t="inlineStr">
        <is>
          <t>roof-top</t>
        </is>
      </c>
      <c r="O2269">
        <f>INDEX(parameters!$C$196:$EJ$198,MATCH('PV (extension)'!N2269,parameters!$B$196:$B$198,0),MATCH('PV (extension)'!B2247,parameters!$C$195:$EJ$195,0))</f>
        <v>1673.1868719622182</v>
      </c>
      <c r="P2269" t="n">
        <v>3</v>
      </c>
      <c r="Q2269" t="n">
        <v>30</v>
      </c>
      <c r="R2269">
        <f>Q2269*P2269*O2269</f>
        <v>150586.81847659964</v>
      </c>
      <c r="S2269">
        <f>1/R2269</f>
        <v>6.64068747926562E-6</v>
      </c>
    </row>
    <row r="2270" ht="16" customHeight="1" s="29">
      <c r="A2270" t="inlineStr">
        <is>
          <t>photovoltaic slanted-roof installation, 3kWp, multi-Si, laminated, integrated, on roof</t>
        </is>
      </c>
      <c r="B2270" s="30">
        <f>M2270*S2270</f>
        <v>9.0882167734479027E-8</v>
      </c>
      <c r="C2270" t="inlineStr">
        <is>
          <t>RER</t>
        </is>
      </c>
      <c r="D2270" t="inlineStr">
        <is>
          <t>unit</t>
        </is>
      </c>
      <c r="F2270" t="inlineStr">
        <is>
          <t>technosphere</t>
        </is>
      </c>
      <c r="G2270" t="n">
        <v>0</v>
      </c>
      <c r="H2270" t="inlineStr">
        <is>
          <t>photovoltaic slanted-roof installation, 3kWp, multi-Si, laminated, integrated, on roof</t>
        </is>
      </c>
      <c r="I2270" t="inlineStr">
        <is>
          <t>(2,2,1,1,1,3); Calculation with average annual yield and share of technologies. Lifetime: 30a.</t>
        </is>
      </c>
      <c r="K2270" t="inlineStr">
        <is>
          <t>residential</t>
        </is>
      </c>
      <c r="L2270">
        <f>L2269</f>
        <v>0.17766751537682748</v>
      </c>
      <c r="M2270" s="30">
        <f>INDEX(parameters!$D$41:$AG$178,MATCH('PV (extension)'!B2247,parameters!$C$41:$C$178,0),MATCH('PV (extension)'!A2270,parameters!$D$5:$AG$5,0))/L2270</f>
        <v>1.3685656495391874E-2</v>
      </c>
      <c r="N2270" s="3" t="inlineStr">
        <is>
          <t>roof-top</t>
        </is>
      </c>
      <c r="O2270">
        <f>INDEX(parameters!$C$196:$EJ$198,MATCH('PV (extension)'!N2270,parameters!$B$196:$B$198,0),MATCH('PV (extension)'!B2247,parameters!$C$195:$EJ$195,0))</f>
        <v>1673.1868719622182</v>
      </c>
      <c r="P2270" t="n">
        <v>3</v>
      </c>
      <c r="Q2270" t="n">
        <v>30</v>
      </c>
      <c r="R2270">
        <f>Q2270*P2270*O2270</f>
        <v>150586.81847659964</v>
      </c>
      <c r="S2270">
        <f>1/R2270</f>
        <v>6.64068747926562E-6</v>
      </c>
    </row>
    <row r="2271" ht="16" customHeight="1" s="29">
      <c r="A2271" t="inlineStr">
        <is>
          <t>photovoltaic slanted-roof installation, 3kWp, multi-Si, panel, mounted, on roof</t>
        </is>
      </c>
      <c r="B2271" s="30">
        <f>M2271*S2271</f>
        <v>1.5555799041236235E-6</v>
      </c>
      <c r="C2271" t="inlineStr">
        <is>
          <t>RER</t>
        </is>
      </c>
      <c r="D2271" t="inlineStr">
        <is>
          <t>unit</t>
        </is>
      </c>
      <c r="F2271" t="inlineStr">
        <is>
          <t>technosphere</t>
        </is>
      </c>
      <c r="G2271" t="n">
        <v>0</v>
      </c>
      <c r="H2271" t="inlineStr">
        <is>
          <t>photovoltaic slanted-roof installation, 3kWp, multi-Si, panel, mounted, on roof</t>
        </is>
      </c>
      <c r="I2271" t="inlineStr">
        <is>
          <t>(2,2,1,1,1,3); Calculation with average annual yield and share of technologies. Lifetime: 30a.</t>
        </is>
      </c>
      <c r="K2271" t="inlineStr">
        <is>
          <t>residential</t>
        </is>
      </c>
      <c r="L2271">
        <f>L2270</f>
        <v>0.17766751537682748</v>
      </c>
      <c r="M2271" s="30">
        <f>INDEX(parameters!$D$41:$AG$178,MATCH('PV (extension)'!B2247,parameters!$C$41:$C$178,0),MATCH('PV (extension)'!A2271,parameters!$D$5:$AG$5,0))/L2271</f>
        <v>0.23424982864811036</v>
      </c>
      <c r="N2271" s="3" t="inlineStr">
        <is>
          <t>roof-top</t>
        </is>
      </c>
      <c r="O2271">
        <f>INDEX(parameters!$C$196:$EJ$198,MATCH('PV (extension)'!N2271,parameters!$B$196:$B$198,0),MATCH('PV (extension)'!B2247,parameters!$C$195:$EJ$195,0))</f>
        <v>1673.1868719622182</v>
      </c>
      <c r="P2271" t="n">
        <v>3</v>
      </c>
      <c r="Q2271" t="n">
        <v>30</v>
      </c>
      <c r="R2271">
        <f>Q2271*P2271*O2271</f>
        <v>150586.81847659964</v>
      </c>
      <c r="S2271">
        <f>1/R2271</f>
        <v>6.64068747926562E-6</v>
      </c>
    </row>
    <row r="2272" ht="16" customHeight="1" s="29">
      <c r="A2272" t="inlineStr">
        <is>
          <t>photovoltaic slanted-roof installation, 3kWp, single-Si, laminated, integrated, on roof</t>
        </is>
      </c>
      <c r="B2272" s="30">
        <f>M2272*S2272</f>
        <v>4.8030888702444634E-8</v>
      </c>
      <c r="C2272" t="inlineStr">
        <is>
          <t>RER</t>
        </is>
      </c>
      <c r="D2272" t="inlineStr">
        <is>
          <t>unit</t>
        </is>
      </c>
      <c r="F2272" t="inlineStr">
        <is>
          <t>technosphere</t>
        </is>
      </c>
      <c r="G2272" t="n">
        <v>0</v>
      </c>
      <c r="H2272" t="inlineStr">
        <is>
          <t>photovoltaic slanted-roof installation, 3kWp, single-Si, laminated, integrated, on roof</t>
        </is>
      </c>
      <c r="I2272" t="inlineStr">
        <is>
          <t>(2,2,1,1,1,3); Calculation with average annual yield and share of technologies. Lifetime: 30a.</t>
        </is>
      </c>
      <c r="K2272" t="inlineStr">
        <is>
          <t>residential</t>
        </is>
      </c>
      <c r="L2272">
        <f>L2271</f>
        <v>0.17766751537682748</v>
      </c>
      <c r="M2272" s="30">
        <f>INDEX(parameters!$D$41:$AG$178,MATCH('PV (extension)'!B2247,parameters!$C$41:$C$178,0),MATCH('PV (extension)'!A2272,parameters!$D$5:$AG$5,0))/L2272</f>
        <v>7.2328187183047909E-3</v>
      </c>
      <c r="N2272" s="3" t="inlineStr">
        <is>
          <t>roof-top</t>
        </is>
      </c>
      <c r="O2272">
        <f>INDEX(parameters!$C$196:$EJ$198,MATCH('PV (extension)'!N2272,parameters!$B$196:$B$198,0),MATCH('PV (extension)'!B2247,parameters!$C$195:$EJ$195,0))</f>
        <v>1673.1868719622182</v>
      </c>
      <c r="P2272" t="n">
        <v>3</v>
      </c>
      <c r="Q2272" t="n">
        <v>30</v>
      </c>
      <c r="R2272">
        <f>Q2272*P2272*O2272</f>
        <v>150586.81847659964</v>
      </c>
      <c r="S2272">
        <f>1/R2272</f>
        <v>6.64068747926562E-6</v>
      </c>
    </row>
    <row r="2273" ht="16" customHeight="1" s="29">
      <c r="A2273" t="inlineStr">
        <is>
          <t>photovoltaic slanted-roof installation, 3kWp, single-Si, panel, mounted, on roof</t>
        </is>
      </c>
      <c r="B2273" s="30">
        <f>M2273*S2273</f>
        <v>8.1295680644143514E-7</v>
      </c>
      <c r="C2273" t="inlineStr">
        <is>
          <t>RER</t>
        </is>
      </c>
      <c r="D2273" t="inlineStr">
        <is>
          <t>unit</t>
        </is>
      </c>
      <c r="F2273" t="inlineStr">
        <is>
          <t>technosphere</t>
        </is>
      </c>
      <c r="G2273" t="n">
        <v>0</v>
      </c>
      <c r="H2273" t="inlineStr">
        <is>
          <t>photovoltaic slanted-roof installation, 3kWp, single-Si, panel, mounted, on roof</t>
        </is>
      </c>
      <c r="I2273" t="inlineStr">
        <is>
          <t>(2,2,1,1,1,3); Calculation with average annual yield and share of technologies. Lifetime: 30a.</t>
        </is>
      </c>
      <c r="K2273" t="inlineStr">
        <is>
          <t>residential</t>
        </is>
      </c>
      <c r="L2273">
        <f>L2272</f>
        <v>0.17766751537682748</v>
      </c>
      <c r="M2273" s="30">
        <f>INDEX(parameters!$D$41:$AG$178,MATCH('PV (extension)'!B2247,parameters!$C$41:$C$178,0),MATCH('PV (extension)'!A2273,parameters!$D$5:$AG$5,0))/L2273</f>
        <v>0.12242057904091255</v>
      </c>
      <c r="N2273" s="3" t="inlineStr">
        <is>
          <t>roof-top</t>
        </is>
      </c>
      <c r="O2273">
        <f>INDEX(parameters!$C$196:$EJ$198,MATCH('PV (extension)'!N2273,parameters!$B$196:$B$198,0),MATCH('PV (extension)'!B2247,parameters!$C$195:$EJ$195,0))</f>
        <v>1673.1868719622182</v>
      </c>
      <c r="P2273" t="n">
        <v>3</v>
      </c>
      <c r="Q2273" t="n">
        <v>30</v>
      </c>
      <c r="R2273">
        <f>Q2273*P2273*O2273</f>
        <v>150586.81847659964</v>
      </c>
      <c r="S2273">
        <f>1/R2273</f>
        <v>6.64068747926562E-6</v>
      </c>
    </row>
    <row r="2274" s="29">
      <c r="A2274" t="inlineStr">
        <is>
          <t>market for tap water</t>
        </is>
      </c>
      <c r="B2274" t="n">
        <v>0.0037026</v>
      </c>
      <c r="C2274" t="inlineStr">
        <is>
          <t>Europe without Switzerland</t>
        </is>
      </c>
      <c r="D2274" t="inlineStr">
        <is>
          <t>kilogram</t>
        </is>
      </c>
      <c r="F2274" t="inlineStr">
        <is>
          <t>technosphere</t>
        </is>
      </c>
      <c r="G2274" t="n">
        <v>0</v>
      </c>
      <c r="H2274" t="inlineStr">
        <is>
          <t>tap water</t>
        </is>
      </c>
      <c r="I2274" t="inlineStr">
        <is>
          <t>(2,2,1,1,1,3); Estimation 20l/m2 panel</t>
        </is>
      </c>
    </row>
    <row r="2275" s="29">
      <c r="A2275" t="inlineStr">
        <is>
          <t>treatment of wastewater, from residence, capacity 1.1E10l/year</t>
        </is>
      </c>
      <c r="B2275" t="n">
        <v>-3.3323e-06</v>
      </c>
      <c r="C2275" t="inlineStr">
        <is>
          <t>CH</t>
        </is>
      </c>
      <c r="D2275" t="inlineStr">
        <is>
          <t>cubic meter</t>
        </is>
      </c>
      <c r="F2275" t="inlineStr">
        <is>
          <t>technosphere</t>
        </is>
      </c>
      <c r="G2275" t="n">
        <v>0</v>
      </c>
      <c r="H2275" t="inlineStr">
        <is>
          <t>wastewater, from residence</t>
        </is>
      </c>
      <c r="I2275" t="inlineStr">
        <is>
          <t>(2,2,1,1,1,3); Estimation 20l/m2 panel</t>
        </is>
      </c>
    </row>
    <row r="2276" s="29"/>
    <row r="2277" customFormat="1" s="28">
      <c r="A2277" s="28" t="inlineStr">
        <is>
          <t>Activity</t>
        </is>
      </c>
      <c r="B2277" s="28" t="inlineStr">
        <is>
          <t>electricity production, photovoltaic, commercial</t>
        </is>
      </c>
    </row>
    <row r="2278">
      <c r="A2278" t="inlineStr">
        <is>
          <t>comment</t>
        </is>
      </c>
      <c r="B227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")&amp;HLOOKUP(B2279,parameters!$C$195:$EJ$198,2,0)&amp;" kWh/kWp.
Annual output, Facade: "&amp;HLOOKUP(B2279,parameters!$C$195:$EJ$198,3,0)&amp;" kWh/kWp.
Annual output, Open-ground: "&amp;HLOOKUP(B2279,parameters!$C$195:$EJ$198,4,0)&amp;_xlfn._LONGTEXT("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")&amp;VLOOKUP(B2279,'extension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1673.18687196222 kWh/kWp.
Annual output, Facade: 1174.79078244156 kWh/kWp.
Annual output, Open-ground: 1779.98603400236 kWh/kWp.
Amount of solar energy transformed to electricity. Waste heat emission due to losses of electricity in the system.
Technology:  Electricity production with grid-connected photovoltaic power plants.
Time period:  Time of publications
Production volume: 47.414 GWh in 2025.
Sampling:  Statistical data and model calculations
Extrapolations:  Use of PV technology data investigated for other countries (Switzerland). Correction of average yield with Swiss data.
Uncertainty:  None
Author: Romain Sacchi, PSI, romain.sacchi@psi.ch</v>
      </c>
    </row>
    <row r="2279" s="29">
      <c r="A2279" t="inlineStr">
        <is>
          <t>location</t>
        </is>
      </c>
      <c r="B2279" t="inlineStr">
        <is>
          <t>ER</t>
        </is>
      </c>
    </row>
    <row r="2280" s="29">
      <c r="A2280" t="inlineStr">
        <is>
          <t>production amount</t>
        </is>
      </c>
      <c r="B2280" t="n">
        <v>1</v>
      </c>
    </row>
    <row r="2281" s="29">
      <c r="A2281" t="inlineStr">
        <is>
          <t>reference product</t>
        </is>
      </c>
      <c r="B2281" t="inlineStr">
        <is>
          <t>electricity, low voltage</t>
        </is>
      </c>
    </row>
    <row r="2282" s="29">
      <c r="A2282" t="inlineStr">
        <is>
          <t>source</t>
        </is>
      </c>
      <c r="B228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83" s="29">
      <c r="A2283" t="inlineStr">
        <is>
          <t>type</t>
        </is>
      </c>
      <c r="B2283" t="inlineStr">
        <is>
          <t>process</t>
        </is>
      </c>
    </row>
    <row r="2284" s="29">
      <c r="A2284" t="inlineStr">
        <is>
          <t>unit</t>
        </is>
      </c>
      <c r="B2284" t="inlineStr">
        <is>
          <t>kilowatt hour</t>
        </is>
      </c>
    </row>
    <row r="2285" s="29">
      <c r="A2285" t="inlineStr">
        <is>
          <t>Exchanges</t>
        </is>
      </c>
    </row>
    <row r="2286" customFormat="1" s="28">
      <c r="A2286" s="28" t="inlineStr">
        <is>
          <t>name</t>
        </is>
      </c>
      <c r="B2286" s="28" t="inlineStr">
        <is>
          <t>amount</t>
        </is>
      </c>
      <c r="C2286" s="28" t="inlineStr">
        <is>
          <t>location</t>
        </is>
      </c>
      <c r="D2286" s="28" t="inlineStr">
        <is>
          <t>unit</t>
        </is>
      </c>
      <c r="E2286" s="28" t="inlineStr">
        <is>
          <t>categories</t>
        </is>
      </c>
      <c r="F2286" s="28" t="inlineStr">
        <is>
          <t>type</t>
        </is>
      </c>
      <c r="G2286" s="28" t="inlineStr">
        <is>
          <t>uncertainty type</t>
        </is>
      </c>
      <c r="H2286" s="28" t="inlineStr">
        <is>
          <t>reference product</t>
        </is>
      </c>
      <c r="I2286" s="28" t="inlineStr">
        <is>
          <t>comment</t>
        </is>
      </c>
      <c r="J2286" s="28" t="inlineStr">
        <is>
          <t>production volume</t>
        </is>
      </c>
      <c r="K2286" s="28" t="inlineStr">
        <is>
          <t>scope</t>
        </is>
      </c>
      <c r="L2286" s="28" t="inlineStr">
        <is>
          <t>scope share</t>
        </is>
      </c>
      <c r="M2286" s="28" t="inlineStr">
        <is>
          <t>tech share</t>
        </is>
      </c>
      <c r="N2286" s="28" t="inlineStr">
        <is>
          <t>installation</t>
        </is>
      </c>
      <c r="O2286" s="28" t="inlineStr">
        <is>
          <t>productivity</t>
        </is>
      </c>
      <c r="P2286" s="28" t="inlineStr">
        <is>
          <t>kWp</t>
        </is>
      </c>
      <c r="Q2286" s="28" t="inlineStr">
        <is>
          <t>lifetime</t>
        </is>
      </c>
      <c r="R2286" s="28" t="inlineStr">
        <is>
          <t>lifetime production</t>
        </is>
      </c>
      <c r="S2286" s="28" t="inlineStr">
        <is>
          <t>inverted lifetime production</t>
        </is>
      </c>
    </row>
    <row r="2287" s="29">
      <c r="A2287" t="inlineStr">
        <is>
          <t>Energy, solar, converted</t>
        </is>
      </c>
      <c r="B2287" t="n">
        <v>3.8503</v>
      </c>
      <c r="D2287" t="inlineStr">
        <is>
          <t>megajoule</t>
        </is>
      </c>
      <c r="E2287" t="inlineStr">
        <is>
          <t>natural resource::in air</t>
        </is>
      </c>
      <c r="F2287" t="inlineStr">
        <is>
          <t>biosphere</t>
        </is>
      </c>
      <c r="G2287" t="n">
        <v>0</v>
      </c>
      <c r="I2287" t="inlineStr">
        <is>
          <t>(2,2,1,1,1,3); Energy loss in the system</t>
        </is>
      </c>
    </row>
    <row r="2288" s="29">
      <c r="A2288" t="inlineStr">
        <is>
          <t>Heat, waste</t>
        </is>
      </c>
      <c r="B2288" t="n">
        <v>0.25027</v>
      </c>
      <c r="D2288" t="inlineStr">
        <is>
          <t>megajoule</t>
        </is>
      </c>
      <c r="E2288" t="inlineStr">
        <is>
          <t>air</t>
        </is>
      </c>
      <c r="F2288" t="inlineStr">
        <is>
          <t>biosphere</t>
        </is>
      </c>
      <c r="G2288" t="n">
        <v>0</v>
      </c>
      <c r="I2288" t="inlineStr">
        <is>
          <t>(1,na,na,na,na,na); Calculation with average annual output and share of technologies; Average degradation of 10.5% included</t>
        </is>
      </c>
    </row>
    <row r="2289" s="29">
      <c r="A2289" t="inlineStr">
        <is>
          <t>electricity production, photovoltaic, commercial</t>
        </is>
      </c>
      <c r="B2289" t="n">
        <v>1</v>
      </c>
      <c r="C2289" t="inlineStr">
        <is>
          <t>ER</t>
        </is>
      </c>
      <c r="D2289" t="inlineStr">
        <is>
          <t>kilowatt hour</t>
        </is>
      </c>
      <c r="E2289" t="inlineStr">
        <is>
          <t>photovoltaic::power plants</t>
        </is>
      </c>
      <c r="F2289" t="inlineStr">
        <is>
          <t>production</t>
        </is>
      </c>
      <c r="G2289" t="n">
        <v>0</v>
      </c>
      <c r="H2289" t="inlineStr">
        <is>
          <t>electricity, low voltage</t>
        </is>
      </c>
      <c r="J2289">
        <f>VLOOKUP(C2289,'extension - production vol'!$B$6:$D$235,3,0)</f>
        <v>47.414000000000001</v>
      </c>
    </row>
    <row r="2290" ht="16" customHeight="1" s="29">
      <c r="A2290" t="inlineStr">
        <is>
          <t>photovoltaic flat-roof installation, 156 kWp, multi-Si, on roof</t>
        </is>
      </c>
      <c r="B2290" s="30">
        <f>M2290*S2290</f>
        <v>1.5679402179470681E-8</v>
      </c>
      <c r="C2290" t="inlineStr">
        <is>
          <t>CH</t>
        </is>
      </c>
      <c r="D2290" t="inlineStr">
        <is>
          <t>unit</t>
        </is>
      </c>
      <c r="F2290" t="inlineStr">
        <is>
          <t>technosphere</t>
        </is>
      </c>
      <c r="G2290" t="n">
        <v>0</v>
      </c>
      <c r="H2290" t="inlineStr">
        <is>
          <t>photovoltaic flat-roof installation, 156 kWp, multi-Si, on roof</t>
        </is>
      </c>
      <c r="I2290" t="inlineStr">
        <is>
          <t>(2,2,1,1,1,3); Calculation with average annual yield and share of technologies. Lifetime: 30a.</t>
        </is>
      </c>
      <c r="K2290" t="inlineStr">
        <is>
          <t>commercial</t>
        </is>
      </c>
      <c r="L2290">
        <f>IF(K2290="residential",VLOOKUP(B2279,parameters!$C$41:$AG$178,18,0),IF(K2290="commercial",1-VLOOKUP(B2279,parameters!$C$41:$AG$178,18,0),1))</f>
        <v>0.82233248462317254</v>
      </c>
      <c r="M2290" s="30">
        <f>INDEX(parameters!$D$41:$AG$178,MATCH('PV (extension)'!B2279,parameters!$C$41:$C$178,0),MATCH('PV (extension)'!A2290,parameters!$D$5:$AG$5,0))/L2290</f>
        <v>0.12277778707072071</v>
      </c>
      <c r="N2290" s="3" t="inlineStr">
        <is>
          <t>roof-top</t>
        </is>
      </c>
      <c r="O2290">
        <f>INDEX(parameters!$C$196:$EJ$198,MATCH('PV (extension)'!N2290,parameters!$B$196:$B$198,0),MATCH('PV (extension)'!B2279,parameters!$C$195:$EJ$195,0))</f>
        <v>1673.1868719622182</v>
      </c>
      <c r="P2290" t="n">
        <v>156</v>
      </c>
      <c r="Q2290" t="n">
        <v>30</v>
      </c>
      <c r="R2290">
        <f>Q2290*P2290*O2290</f>
        <v>7830514.5607831813</v>
      </c>
      <c r="S2290">
        <f>1/R2290</f>
        <v>1.2770552844741577E-7</v>
      </c>
    </row>
    <row r="2291" ht="16" customHeight="1" s="29">
      <c r="A2291" t="inlineStr">
        <is>
          <t>photovoltaic flat-roof installation, 156 kWp, single-Si, on roof</t>
        </is>
      </c>
      <c r="B2291" s="30">
        <f>M2291*S2291</f>
        <v>8.1903514166723319E-9</v>
      </c>
      <c r="C2291" t="inlineStr">
        <is>
          <t>CH</t>
        </is>
      </c>
      <c r="D2291" t="inlineStr">
        <is>
          <t>unit</t>
        </is>
      </c>
      <c r="F2291" t="inlineStr">
        <is>
          <t>technosphere</t>
        </is>
      </c>
      <c r="G2291" t="n">
        <v>0</v>
      </c>
      <c r="H2291" t="inlineStr">
        <is>
          <t>photovoltaic flat-roof installation, 156 kWp, single-Si, on roof</t>
        </is>
      </c>
      <c r="I2291" t="inlineStr">
        <is>
          <t>(2,2,1,1,1,3); Calculation with average annual yield and share of technologies. Lifetime: 30a.</t>
        </is>
      </c>
      <c r="K2291" t="inlineStr">
        <is>
          <t>commercial</t>
        </is>
      </c>
      <c r="L2291">
        <f>L2290</f>
        <v>0.82233248462317254</v>
      </c>
      <c r="M2291" s="30">
        <f>INDEX(parameters!$D$41:$AG$178,MATCH('PV (extension)'!B2279,parameters!$C$41:$C$178,0),MATCH('PV (extension)'!A2291,parameters!$D$5:$AG$5,0))/L2291</f>
        <v>6.4134666026183854E-2</v>
      </c>
      <c r="N2291" s="3" t="inlineStr">
        <is>
          <t>roof-top</t>
        </is>
      </c>
      <c r="O2291">
        <f>INDEX(parameters!$C$196:$EJ$198,MATCH('PV (extension)'!N2291,parameters!$B$196:$B$198,0),MATCH('PV (extension)'!B2279,parameters!$C$195:$EJ$195,0))</f>
        <v>1673.1868719622182</v>
      </c>
      <c r="P2291" t="n">
        <v>156</v>
      </c>
      <c r="Q2291" t="n">
        <v>30</v>
      </c>
      <c r="R2291">
        <f>Q2291*P2291*O2291</f>
        <v>7830514.5607831813</v>
      </c>
      <c r="S2291">
        <f>1/R2291</f>
        <v>1.2770552844741577E-7</v>
      </c>
    </row>
    <row r="2292" s="29">
      <c r="A2292" t="inlineStr">
        <is>
          <t>photovoltaic open ground installation, 570 kWp, CIS, on open ground</t>
        </is>
      </c>
      <c r="B2292" s="30">
        <f>M2292*S2292</f>
        <v>4.036836593769256E-10</v>
      </c>
      <c r="C2292" t="inlineStr">
        <is>
          <t>RER</t>
        </is>
      </c>
      <c r="D2292" t="inlineStr">
        <is>
          <t>unit</t>
        </is>
      </c>
      <c r="F2292" t="inlineStr">
        <is>
          <t>technosphere</t>
        </is>
      </c>
      <c r="G2292" t="n">
        <v>0</v>
      </c>
      <c r="H2292" t="inlineStr">
        <is>
          <t>photovoltaic open ground installation, 570 kWp, CIS, on open ground</t>
        </is>
      </c>
      <c r="I2292" t="inlineStr">
        <is>
          <t>(2,2,1,1,1,3); Calculation with average annual yield and share of technologies. Lifetime: 30a.</t>
        </is>
      </c>
      <c r="K2292" t="inlineStr">
        <is>
          <t>commercial</t>
        </is>
      </c>
      <c r="L2292">
        <f>L2291</f>
        <v>0.82233248462317254</v>
      </c>
      <c r="M2292" s="30">
        <f>INDEX(parameters!$D$41:$AG$178,MATCH('PV (extension)'!B2279,parameters!$C$41:$C$178,0),MATCH('PV (extension)'!A2292,parameters!$D$5:$AG$5,0))/L2292</f>
        <v>1.2287226816964775E-2</v>
      </c>
      <c r="N2292" t="inlineStr">
        <is>
          <t>central</t>
        </is>
      </c>
      <c r="O2292">
        <f>INDEX(parameters!$C$196:$EJ$198,MATCH('PV (extension)'!N2292,parameters!$B$196:$B$198,0),MATCH('PV (extension)'!B2279,parameters!$C$195:$EJ$195,0))</f>
        <v>1779.9860340023599</v>
      </c>
      <c r="P2292" t="n">
        <v>570</v>
      </c>
      <c r="Q2292" t="n">
        <v>30</v>
      </c>
      <c r="R2292">
        <f>Q2292*P2292*O2292</f>
        <v>30437761.181440353</v>
      </c>
      <c r="S2292">
        <f>1/R2292</f>
        <v>3.2853927528998331E-8</v>
      </c>
    </row>
    <row r="2293" s="29">
      <c r="A2293" t="inlineStr">
        <is>
          <t>photovoltaic open ground installation, 570 kWp, CdTe, on open ground</t>
        </is>
      </c>
      <c r="B2293" s="30">
        <f>M2293*S2293</f>
        <v>2.9654290437581942E-9</v>
      </c>
      <c r="C2293" t="inlineStr">
        <is>
          <t>RER</t>
        </is>
      </c>
      <c r="D2293" t="inlineStr">
        <is>
          <t>unit</t>
        </is>
      </c>
      <c r="F2293" t="inlineStr">
        <is>
          <t>technosphere</t>
        </is>
      </c>
      <c r="G2293" t="n">
        <v>0</v>
      </c>
      <c r="H2293" t="inlineStr">
        <is>
          <t>photovoltaic open ground installation, 570 kWp, CdTe, on open ground</t>
        </is>
      </c>
      <c r="I2293" t="inlineStr">
        <is>
          <t>(2,2,1,1,1,3); Calculation with average annual yield and share of technologies. Lifetime: 30a.</t>
        </is>
      </c>
      <c r="K2293" t="inlineStr">
        <is>
          <t>commercial</t>
        </is>
      </c>
      <c r="L2293">
        <f>L2292</f>
        <v>0.82233248462317254</v>
      </c>
      <c r="M2293" s="30">
        <f>INDEX(parameters!$D$41:$AG$178,MATCH('PV (extension)'!B2279,parameters!$C$41:$C$178,0),MATCH('PV (extension)'!A2293,parameters!$D$5:$AG$5,0))/L2293</f>
        <v>9.0261021034418951E-2</v>
      </c>
      <c r="N2293" t="inlineStr">
        <is>
          <t>central</t>
        </is>
      </c>
      <c r="O2293">
        <f>INDEX(parameters!$C$196:$EJ$198,MATCH('PV (extension)'!N2293,parameters!$B$196:$B$198,0),MATCH('PV (extension)'!B2279,parameters!$C$195:$EJ$195,0))</f>
        <v>1779.9860340023599</v>
      </c>
      <c r="P2293" t="n">
        <v>570</v>
      </c>
      <c r="Q2293" t="n">
        <v>30</v>
      </c>
      <c r="R2293">
        <f>Q2293*P2293*O2293</f>
        <v>30437761.181440353</v>
      </c>
      <c r="S2293">
        <f>1/R2293</f>
        <v>3.2853927528998331E-8</v>
      </c>
    </row>
    <row r="2294" s="29">
      <c r="A2294" t="inlineStr">
        <is>
          <t>photovoltaic open ground installation, 570 kWp, micro-Si, on open ground</t>
        </is>
      </c>
      <c r="B2294" s="30">
        <f>M2294*S2294</f>
        <v>3.1431443547439136E-11</v>
      </c>
      <c r="C2294" t="inlineStr">
        <is>
          <t>RER</t>
        </is>
      </c>
      <c r="D2294" t="inlineStr">
        <is>
          <t>unit</t>
        </is>
      </c>
      <c r="F2294" t="inlineStr">
        <is>
          <t>technosphere</t>
        </is>
      </c>
      <c r="G2294" t="n">
        <v>0</v>
      </c>
      <c r="H2294" t="inlineStr">
        <is>
          <t>photovoltaic open ground installation, 570 kWp, micro-Si, on open ground</t>
        </is>
      </c>
      <c r="I2294" t="inlineStr">
        <is>
          <t>(2,2,1,1,1,3); Calculation with average annual yield and share of technologies. Lifetime: 30a.</t>
        </is>
      </c>
      <c r="K2294" t="inlineStr">
        <is>
          <t>commercial</t>
        </is>
      </c>
      <c r="L2294">
        <f>L2293</f>
        <v>0.82233248462317254</v>
      </c>
      <c r="M2294" s="30">
        <f>INDEX(parameters!$D$41:$AG$178,MATCH('PV (extension)'!B2279,parameters!$C$41:$C$178,0),MATCH('PV (extension)'!A2294,parameters!$D$5:$AG$5,0))/L2294</f>
        <v>9.5670277228487681E-4</v>
      </c>
      <c r="N2294" t="inlineStr">
        <is>
          <t>central</t>
        </is>
      </c>
      <c r="O2294">
        <f>INDEX(parameters!$C$196:$EJ$198,MATCH('PV (extension)'!N2294,parameters!$B$196:$B$198,0),MATCH('PV (extension)'!B2279,parameters!$C$195:$EJ$195,0))</f>
        <v>1779.9860340023599</v>
      </c>
      <c r="P2294" t="n">
        <v>570</v>
      </c>
      <c r="Q2294" t="n">
        <v>30</v>
      </c>
      <c r="R2294">
        <f>Q2294*P2294*O2294</f>
        <v>30437761.181440353</v>
      </c>
      <c r="S2294">
        <f>1/R2294</f>
        <v>3.2853927528998331E-8</v>
      </c>
    </row>
    <row r="2295" s="29">
      <c r="A2295" t="inlineStr">
        <is>
          <t>photovoltaic open ground installation, 570 kWp, multi-Si, on open ground</t>
        </is>
      </c>
      <c r="B2295" s="30">
        <f>M2295*S2295</f>
        <v>1.0518507560358216E-8</v>
      </c>
      <c r="C2295" t="inlineStr">
        <is>
          <t>RER</t>
        </is>
      </c>
      <c r="D2295" t="inlineStr">
        <is>
          <t>unit</t>
        </is>
      </c>
      <c r="F2295" t="inlineStr">
        <is>
          <t>technosphere</t>
        </is>
      </c>
      <c r="G2295" t="n">
        <v>0</v>
      </c>
      <c r="H2295" t="inlineStr">
        <is>
          <t>photovoltaic open ground installation, 570 kWp, multi-Si, on open ground</t>
        </is>
      </c>
      <c r="I2295" t="inlineStr">
        <is>
          <t>(2,2,1,1,1,3); Calculation with average annual yield and share of technologies. Lifetime: 30a.</t>
        </is>
      </c>
      <c r="K2295" t="inlineStr">
        <is>
          <t>commercial</t>
        </is>
      </c>
      <c r="L2295">
        <f>L2294</f>
        <v>0.82233248462317254</v>
      </c>
      <c r="M2295" s="30">
        <f>INDEX(parameters!$D$41:$AG$178,MATCH('PV (extension)'!B2279,parameters!$C$41:$C$178,0),MATCH('PV (extension)'!A2295,parameters!$D$5:$AG$5,0))/L2295</f>
        <v>0.32015982110735819</v>
      </c>
      <c r="N2295" t="inlineStr">
        <is>
          <t>central</t>
        </is>
      </c>
      <c r="O2295">
        <f>INDEX(parameters!$C$196:$EJ$198,MATCH('PV (extension)'!N2295,parameters!$B$196:$B$198,0),MATCH('PV (extension)'!B2279,parameters!$C$195:$EJ$195,0))</f>
        <v>1779.9860340023599</v>
      </c>
      <c r="P2295" t="n">
        <v>570</v>
      </c>
      <c r="Q2295" t="n">
        <v>30</v>
      </c>
      <c r="R2295">
        <f>Q2295*P2295*O2295</f>
        <v>30437761.181440353</v>
      </c>
      <c r="S2295">
        <f>1/R2295</f>
        <v>3.2853927528998331E-8</v>
      </c>
    </row>
    <row r="2296" s="29">
      <c r="A2296" t="inlineStr">
        <is>
          <t>photovoltaic open ground installation, 570 kWp, single-Si, on open ground</t>
        </is>
      </c>
      <c r="B2296" s="30">
        <f>M2296*S2296</f>
        <v>5.5794692584176469E-9</v>
      </c>
      <c r="C2296" t="inlineStr">
        <is>
          <t>RER</t>
        </is>
      </c>
      <c r="D2296" t="inlineStr">
        <is>
          <t>unit</t>
        </is>
      </c>
      <c r="F2296" t="inlineStr">
        <is>
          <t>technosphere</t>
        </is>
      </c>
      <c r="G2296" t="n">
        <v>0</v>
      </c>
      <c r="H2296" t="inlineStr">
        <is>
          <t>photovoltaic open ground installation, 570 kWp, single-Si, on open ground</t>
        </is>
      </c>
      <c r="I2296" t="inlineStr">
        <is>
          <t>(2,2,1,1,1,3); Calculation with average annual yield and share of technologies. Lifetime: 30a.</t>
        </is>
      </c>
      <c r="K2296" t="inlineStr">
        <is>
          <t>commercial</t>
        </is>
      </c>
      <c r="L2296">
        <f>L2295</f>
        <v>0.82233248462317254</v>
      </c>
      <c r="M2296" s="30">
        <f>INDEX(parameters!$D$41:$AG$178,MATCH('PV (extension)'!B2279,parameters!$C$41:$C$178,0),MATCH('PV (extension)'!A2296,parameters!$D$5:$AG$5,0))/L2296</f>
        <v>0.16982655280690445</v>
      </c>
      <c r="N2296" t="inlineStr">
        <is>
          <t>central</t>
        </is>
      </c>
      <c r="O2296">
        <f>INDEX(parameters!$C$196:$EJ$198,MATCH('PV (extension)'!N2296,parameters!$B$196:$B$198,0),MATCH('PV (extension)'!B2279,parameters!$C$195:$EJ$195,0))</f>
        <v>1779.9860340023599</v>
      </c>
      <c r="P2296" t="n">
        <v>570</v>
      </c>
      <c r="Q2296" t="n">
        <v>30</v>
      </c>
      <c r="R2296">
        <f>Q2296*P2296*O2296</f>
        <v>30437761.181440353</v>
      </c>
      <c r="S2296">
        <f>1/R2296</f>
        <v>3.2853927528998331E-8</v>
      </c>
    </row>
    <row r="2297" ht="16" customHeight="1" s="29">
      <c r="A2297" t="inlineStr">
        <is>
          <t>photovoltaic slanted-roof installation, 93 kWp, multi-Si, laminated, integrated, on roof</t>
        </is>
      </c>
      <c r="B2297" s="30">
        <f>M2297*S2297</f>
        <v>1.7217490326829479E-9</v>
      </c>
      <c r="C2297" t="inlineStr">
        <is>
          <t>CH</t>
        </is>
      </c>
      <c r="D2297" t="inlineStr">
        <is>
          <t>unit</t>
        </is>
      </c>
      <c r="F2297" t="inlineStr">
        <is>
          <t>technosphere</t>
        </is>
      </c>
      <c r="G2297" t="n">
        <v>0</v>
      </c>
      <c r="H2297" t="inlineStr">
        <is>
          <t>photovoltaic slanted-roof installation, 93 kWp, multi-Si, laminated, integrated, on roof</t>
        </is>
      </c>
      <c r="I2297" t="inlineStr">
        <is>
          <t>(2,2,1,1,1,3); Calculation with average annual yield and share of technologies. Lifetime: 30a.</t>
        </is>
      </c>
      <c r="K2297" t="inlineStr">
        <is>
          <t>commercial</t>
        </is>
      </c>
      <c r="L2297">
        <f>L2296</f>
        <v>0.82233248462317254</v>
      </c>
      <c r="M2297" s="30">
        <f>INDEX(parameters!$D$41:$AG$178,MATCH('PV (extension)'!B2279,parameters!$C$41:$C$178,0),MATCH('PV (extension)'!A2297,parameters!$D$5:$AG$5,0))/L2297</f>
        <v>8.0374539804535308E-3</v>
      </c>
      <c r="N2297" s="3" t="inlineStr">
        <is>
          <t>roof-top</t>
        </is>
      </c>
      <c r="O2297">
        <f>INDEX(parameters!$C$196:$EJ$198,MATCH('PV (extension)'!N2297,parameters!$B$196:$B$198,0),MATCH('PV (extension)'!B2279,parameters!$C$195:$EJ$195,0))</f>
        <v>1673.1868719622182</v>
      </c>
      <c r="P2297" t="n">
        <v>93</v>
      </c>
      <c r="Q2297" t="n">
        <v>30</v>
      </c>
      <c r="R2297">
        <f>Q2297*P2297*O2297</f>
        <v>4668191.3727745889</v>
      </c>
      <c r="S2297">
        <f>1/R2297</f>
        <v>2.1421572513760066E-7</v>
      </c>
    </row>
    <row r="2298" ht="16" customHeight="1" s="29">
      <c r="A2298" t="inlineStr">
        <is>
          <t>photovoltaic slanted-roof installation, 93 kWp, multi-Si, panel, mounted, on roof</t>
        </is>
      </c>
      <c r="B2298" s="30">
        <f>M2298*S2298</f>
        <v>2.9194756610518537E-8</v>
      </c>
      <c r="C2298" t="inlineStr">
        <is>
          <t>CH</t>
        </is>
      </c>
      <c r="D2298" t="inlineStr">
        <is>
          <t>unit</t>
        </is>
      </c>
      <c r="F2298" t="inlineStr">
        <is>
          <t>technosphere</t>
        </is>
      </c>
      <c r="G2298" t="n">
        <v>0</v>
      </c>
      <c r="H2298" t="inlineStr">
        <is>
          <t>photovoltaic slanted-roof installation, 93 kWp, multi-Si, panel, mounted, on roof</t>
        </is>
      </c>
      <c r="I2298" t="inlineStr">
        <is>
          <t>(2,2,1,1,1,3); Calculation with average annual yield and share of technologies. Lifetime: 30a.</t>
        </is>
      </c>
      <c r="K2298" t="inlineStr">
        <is>
          <t>commercial</t>
        </is>
      </c>
      <c r="L2298">
        <f>L2297</f>
        <v>0.82233248462317254</v>
      </c>
      <c r="M2298" s="30">
        <f>INDEX(parameters!$D$41:$AG$178,MATCH('PV (extension)'!B2279,parameters!$C$41:$C$178,0),MATCH('PV (extension)'!A2298,parameters!$D$5:$AG$5,0))/L2298</f>
        <v>0.13628671093947653</v>
      </c>
      <c r="N2298" s="3" t="inlineStr">
        <is>
          <t>roof-top</t>
        </is>
      </c>
      <c r="O2298">
        <f>INDEX(parameters!$C$196:$EJ$198,MATCH('PV (extension)'!N2298,parameters!$B$196:$B$198,0),MATCH('PV (extension)'!B2279,parameters!$C$195:$EJ$195,0))</f>
        <v>1673.1868719622182</v>
      </c>
      <c r="P2298" t="n">
        <v>93</v>
      </c>
      <c r="Q2298" t="n">
        <v>30</v>
      </c>
      <c r="R2298">
        <f>Q2298*P2298*O2298</f>
        <v>4668191.3727745889</v>
      </c>
      <c r="S2298">
        <f>1/R2298</f>
        <v>2.1421572513760066E-7</v>
      </c>
    </row>
    <row r="2299" ht="16" customHeight="1" s="29">
      <c r="A2299" t="inlineStr">
        <is>
          <t>photovoltaic slanted-roof installation, 93 kWp, single-Si, laminated, integrated, on roof</t>
        </is>
      </c>
      <c r="B2299" s="30">
        <f>M2299*S2299</f>
        <v>9.1019112625084627E-10</v>
      </c>
      <c r="C2299" t="inlineStr">
        <is>
          <t>CH</t>
        </is>
      </c>
      <c r="D2299" t="inlineStr">
        <is>
          <t>unit</t>
        </is>
      </c>
      <c r="F2299" t="inlineStr">
        <is>
          <t>technosphere</t>
        </is>
      </c>
      <c r="G2299" t="n">
        <v>0</v>
      </c>
      <c r="H2299" t="inlineStr">
        <is>
          <t>photovoltaic slanted-roof installation, 93 kWp, single-Si, laminated, integrated, on roof</t>
        </is>
      </c>
      <c r="I2299" t="inlineStr">
        <is>
          <t>(2,2,1,1,1,3); Calculation with average annual yield and share of technologies. Lifetime: 30a.</t>
        </is>
      </c>
      <c r="K2299" t="inlineStr">
        <is>
          <t>commercial</t>
        </is>
      </c>
      <c r="L2299">
        <f>L2298</f>
        <v>0.82233248462317254</v>
      </c>
      <c r="M2299" s="30">
        <f>INDEX(parameters!$D$41:$AG$178,MATCH('PV (extension)'!B2279,parameters!$C$41:$C$178,0),MATCH('PV (extension)'!A2299,parameters!$D$5:$AG$5,0))/L2299</f>
        <v>4.2489463631401872E-3</v>
      </c>
      <c r="N2299" s="3" t="inlineStr">
        <is>
          <t>roof-top</t>
        </is>
      </c>
      <c r="O2299">
        <f>INDEX(parameters!$C$196:$EJ$198,MATCH('PV (extension)'!N2299,parameters!$B$196:$B$198,0),MATCH('PV (extension)'!B2279,parameters!$C$195:$EJ$195,0))</f>
        <v>1673.1868719622182</v>
      </c>
      <c r="P2299" t="n">
        <v>93</v>
      </c>
      <c r="Q2299" t="n">
        <v>30</v>
      </c>
      <c r="R2299">
        <f>Q2299*P2299*O2299</f>
        <v>4668191.3727745889</v>
      </c>
      <c r="S2299">
        <f>1/R2299</f>
        <v>2.1421572513760066E-7</v>
      </c>
    </row>
    <row r="2300" ht="16" customHeight="1" s="29">
      <c r="A2300" t="inlineStr">
        <is>
          <t>photovoltaic slanted-roof installation, 93 kWp, single-Si, panel, mounted, on roof</t>
        </is>
      </c>
      <c r="B2300" s="30">
        <f>M2300*S2300</f>
        <v>1.5292520474907328E-8</v>
      </c>
      <c r="C2300" t="inlineStr">
        <is>
          <t>CH</t>
        </is>
      </c>
      <c r="D2300" t="inlineStr">
        <is>
          <t>unit</t>
        </is>
      </c>
      <c r="F2300" t="inlineStr">
        <is>
          <t>technosphere</t>
        </is>
      </c>
      <c r="G2300" t="n">
        <v>0</v>
      </c>
      <c r="H2300" t="inlineStr">
        <is>
          <t>photovoltaic slanted-roof installation, 93 kWp, single-Si, panel, mounted, on roof</t>
        </is>
      </c>
      <c r="I2300" t="inlineStr">
        <is>
          <t>(2,2,1,1,1,3); Calculation with average annual yield and share of technologies. Lifetime: 30a.</t>
        </is>
      </c>
      <c r="K2300" t="inlineStr">
        <is>
          <t>commercial</t>
        </is>
      </c>
      <c r="L2300">
        <f>L2299</f>
        <v>0.82233248462317254</v>
      </c>
      <c r="M2300" s="30">
        <f>INDEX(parameters!$D$41:$AG$178,MATCH('PV (extension)'!B2279,parameters!$C$41:$C$178,0),MATCH('PV (extension)'!A2300,parameters!$D$5:$AG$5,0))/L2300</f>
        <v>7.1388412148941149E-2</v>
      </c>
      <c r="N2300" s="3" t="inlineStr">
        <is>
          <t>roof-top</t>
        </is>
      </c>
      <c r="O2300">
        <f>INDEX(parameters!$C$196:$EJ$198,MATCH('PV (extension)'!N2300,parameters!$B$196:$B$198,0),MATCH('PV (extension)'!B2279,parameters!$C$195:$EJ$195,0))</f>
        <v>1673.1868719622182</v>
      </c>
      <c r="P2300" t="n">
        <v>93</v>
      </c>
      <c r="Q2300" t="n">
        <v>30</v>
      </c>
      <c r="R2300">
        <f>Q2300*P2300*O2300</f>
        <v>4668191.3727745889</v>
      </c>
      <c r="S2300">
        <f>1/R2300</f>
        <v>2.1421572513760066E-7</v>
      </c>
    </row>
    <row r="2301" s="29">
      <c r="A2301" t="inlineStr">
        <is>
          <t>market for tap water</t>
        </is>
      </c>
      <c r="B2301" t="n">
        <v>0.0037026</v>
      </c>
      <c r="C2301" t="inlineStr">
        <is>
          <t>Europe without Switzerland</t>
        </is>
      </c>
      <c r="D2301" t="inlineStr">
        <is>
          <t>kilogram</t>
        </is>
      </c>
      <c r="F2301" t="inlineStr">
        <is>
          <t>technosphere</t>
        </is>
      </c>
      <c r="G2301" t="n">
        <v>0</v>
      </c>
      <c r="H2301" t="inlineStr">
        <is>
          <t>tap water</t>
        </is>
      </c>
      <c r="I2301" t="inlineStr">
        <is>
          <t>(2,2,1,1,1,3); Estimation 20l/m2 panel</t>
        </is>
      </c>
      <c r="M2301" s="30" t="n"/>
    </row>
    <row r="2302" s="29">
      <c r="A2302" t="inlineStr">
        <is>
          <t>treatment of wastewater, from residence, capacity 1.1E10l/year</t>
        </is>
      </c>
      <c r="B2302" t="n">
        <v>-3.3323e-06</v>
      </c>
      <c r="C2302" t="inlineStr">
        <is>
          <t>CH</t>
        </is>
      </c>
      <c r="D2302" t="inlineStr">
        <is>
          <t>cubic meter</t>
        </is>
      </c>
      <c r="F2302" t="inlineStr">
        <is>
          <t>technosphere</t>
        </is>
      </c>
      <c r="G2302" t="n">
        <v>0</v>
      </c>
      <c r="H2302" t="inlineStr">
        <is>
          <t>wastewater, from residence</t>
        </is>
      </c>
      <c r="I2302" t="inlineStr">
        <is>
          <t>(2,2,1,1,1,3); Estimation 20l/m2 panel</t>
        </is>
      </c>
      <c r="M2302" s="30" t="n"/>
    </row>
    <row r="2303" s="29">
      <c r="M2303" s="30" t="n"/>
    </row>
    <row r="2304" customFormat="1" s="28">
      <c r="A2304" s="28" t="inlineStr">
        <is>
          <t>Activity</t>
        </is>
      </c>
      <c r="B2304" s="28" t="inlineStr">
        <is>
          <t>electricity production, photovoltaic</t>
        </is>
      </c>
      <c r="M2304" s="30" t="n"/>
    </row>
    <row r="2305">
      <c r="A2305" t="inlineStr">
        <is>
          <t>comment</t>
        </is>
      </c>
      <c r="B230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")&amp;HLOOKUP(B2306,parameters!$C$195:$EJ$198,2,0)&amp;" kWh/kWp.
Annual output, Facade: "&amp;HLOOKUP(B2306,parameters!$C$195:$EJ$198,3,0)&amp;" kWh/kWp.
Annual output, Open-ground: "&amp;HLOOKUP(B2306,parameters!$C$195:$EJ$198,4,0)&amp;_xlfn._LONGTEXT("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")&amp;VLOOKUP(B2306,'extension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1673.18687196222 kWh/kWp.
Annual output, Facade: 1174.79078244156 kWh/kWp.
Annual output, Open-ground: 1779.98603400236 kWh/kWp.
Amount of solar energy transformed to electricity. Waste heat emission due to losses of electricity in the system.
Technology:  Electricity production with grid-connected photovoltaic power plants.
Time period:  Time of publications
Production volume: 47.414 GWh in 2025.
Sampling:  Statistical data and model calculations
Extrapolations:  Use of PV technology data investigated for other countries (Switzerland). Correction of average yield with Swiss data.
Uncertainty:  None
Author: Romain Sacchi, PSI, romain.sacchi@psi.ch</v>
      </c>
      <c r="M2305" s="30" t="n"/>
    </row>
    <row r="2306" s="29">
      <c r="A2306" t="inlineStr">
        <is>
          <t>location</t>
        </is>
      </c>
      <c r="B2306" t="inlineStr">
        <is>
          <t>ER</t>
        </is>
      </c>
    </row>
    <row r="2307" s="29">
      <c r="A2307" t="inlineStr">
        <is>
          <t>production amount</t>
        </is>
      </c>
      <c r="B2307" t="n">
        <v>1</v>
      </c>
    </row>
    <row r="2308" s="29">
      <c r="A2308" t="inlineStr">
        <is>
          <t>reference product</t>
        </is>
      </c>
      <c r="B2308" t="inlineStr">
        <is>
          <t>electricity, low voltage</t>
        </is>
      </c>
    </row>
    <row r="2309" s="29">
      <c r="A2309" t="inlineStr">
        <is>
          <t>source</t>
        </is>
      </c>
      <c r="B23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10" s="29">
      <c r="A2310" t="inlineStr">
        <is>
          <t>type</t>
        </is>
      </c>
      <c r="B2310" t="inlineStr">
        <is>
          <t>process</t>
        </is>
      </c>
    </row>
    <row r="2311" s="29">
      <c r="A2311" t="inlineStr">
        <is>
          <t>unit</t>
        </is>
      </c>
      <c r="B2311" t="inlineStr">
        <is>
          <t>kilowatt hour</t>
        </is>
      </c>
    </row>
    <row r="2312" s="29">
      <c r="A2312" t="inlineStr">
        <is>
          <t>Exchanges</t>
        </is>
      </c>
    </row>
    <row r="2313" customFormat="1" s="28">
      <c r="A2313" s="28" t="inlineStr">
        <is>
          <t>name</t>
        </is>
      </c>
      <c r="B2313" s="28" t="inlineStr">
        <is>
          <t>amount</t>
        </is>
      </c>
      <c r="C2313" s="28" t="inlineStr">
        <is>
          <t>location</t>
        </is>
      </c>
      <c r="D2313" s="28" t="inlineStr">
        <is>
          <t>unit</t>
        </is>
      </c>
      <c r="E2313" s="28" t="inlineStr">
        <is>
          <t>categories</t>
        </is>
      </c>
      <c r="F2313" s="28" t="inlineStr">
        <is>
          <t>type</t>
        </is>
      </c>
      <c r="G2313" s="28" t="inlineStr">
        <is>
          <t>uncertainty type</t>
        </is>
      </c>
      <c r="H2313" s="28" t="inlineStr">
        <is>
          <t>loc</t>
        </is>
      </c>
      <c r="I2313" s="28" t="inlineStr">
        <is>
          <t>scale</t>
        </is>
      </c>
      <c r="J2313" s="28" t="inlineStr">
        <is>
          <t>comment</t>
        </is>
      </c>
      <c r="K2313" s="28" t="inlineStr">
        <is>
          <t>negative</t>
        </is>
      </c>
      <c r="L2313" s="28" t="inlineStr">
        <is>
          <t>reference product</t>
        </is>
      </c>
      <c r="M2313" s="28" t="inlineStr">
        <is>
          <t>production volume</t>
        </is>
      </c>
      <c r="N2313" s="28" t="inlineStr">
        <is>
          <t>scope</t>
        </is>
      </c>
      <c r="O2313" s="28" t="inlineStr">
        <is>
          <t>scope share</t>
        </is>
      </c>
      <c r="P2313" s="28" t="inlineStr">
        <is>
          <t>tech share</t>
        </is>
      </c>
      <c r="Q2313" s="28" t="inlineStr">
        <is>
          <t>installation</t>
        </is>
      </c>
      <c r="R2313" s="28" t="inlineStr">
        <is>
          <t>productivity</t>
        </is>
      </c>
      <c r="S2313" s="28" t="inlineStr">
        <is>
          <t>kWp</t>
        </is>
      </c>
      <c r="T2313" s="28" t="inlineStr">
        <is>
          <t>lifetime</t>
        </is>
      </c>
      <c r="U2313" s="28" t="inlineStr">
        <is>
          <t>lifetime production</t>
        </is>
      </c>
      <c r="V2313" s="28" t="inlineStr">
        <is>
          <t>inverted lifetime production</t>
        </is>
      </c>
    </row>
    <row r="2314" s="29">
      <c r="A2314" t="inlineStr">
        <is>
          <t>Energy, solar, converted</t>
        </is>
      </c>
      <c r="B2314" t="n">
        <v>3.8503</v>
      </c>
      <c r="D2314" t="inlineStr">
        <is>
          <t>megajoule</t>
        </is>
      </c>
      <c r="E2314" t="inlineStr">
        <is>
          <t>natural resource::in air</t>
        </is>
      </c>
      <c r="F2314" t="inlineStr">
        <is>
          <t>biosphere</t>
        </is>
      </c>
      <c r="G2314" t="n">
        <v>2</v>
      </c>
      <c r="H2314" t="n">
        <v>1.348151067341848</v>
      </c>
      <c r="I2314" t="n">
        <v>0.04340984597628009</v>
      </c>
      <c r="J2314" t="inlineStr">
        <is>
          <t>(2,2,1,1,1,3); Energy loss in the system</t>
        </is>
      </c>
    </row>
    <row r="2315" s="29">
      <c r="A2315" t="inlineStr">
        <is>
          <t>Heat, waste</t>
        </is>
      </c>
      <c r="B2315" t="n">
        <v>0.25027</v>
      </c>
      <c r="D2315" t="inlineStr">
        <is>
          <t>megajoule</t>
        </is>
      </c>
      <c r="E2315" t="inlineStr">
        <is>
          <t>air</t>
        </is>
      </c>
      <c r="F2315" t="inlineStr">
        <is>
          <t>biosphere</t>
        </is>
      </c>
      <c r="G2315" t="n">
        <v>2</v>
      </c>
      <c r="H2315" t="n">
        <v>-1.385214943900327</v>
      </c>
      <c r="I2315" t="n">
        <v>0.02439508208471609</v>
      </c>
      <c r="J2315" t="inlineStr">
        <is>
          <t>(1,na,na,na,na,na); Calculation</t>
        </is>
      </c>
    </row>
    <row r="2316" s="29">
      <c r="A2316" t="inlineStr">
        <is>
          <t>electricity production, photovoltaic</t>
        </is>
      </c>
      <c r="B2316" t="n">
        <v>1</v>
      </c>
      <c r="C2316" t="inlineStr">
        <is>
          <t>ER</t>
        </is>
      </c>
      <c r="D2316" t="inlineStr">
        <is>
          <t>kilowatt hour</t>
        </is>
      </c>
      <c r="E2316" t="inlineStr">
        <is>
          <t>photovoltaic::power plants</t>
        </is>
      </c>
      <c r="F2316" t="inlineStr">
        <is>
          <t>production</t>
        </is>
      </c>
      <c r="G2316" t="n">
        <v>0</v>
      </c>
      <c r="H2316" t="n">
        <v>1</v>
      </c>
      <c r="L2316" t="inlineStr">
        <is>
          <t>electricity, low voltage</t>
        </is>
      </c>
      <c r="M2316">
        <f>VLOOKUP(C2316,'extension - production vol'!$B$6:$D$235,3,0)</f>
        <v>47.414000000000001</v>
      </c>
    </row>
    <row r="2317" ht="16" customHeight="1" s="29">
      <c r="A2317" t="inlineStr">
        <is>
          <t>photovoltaic flat-roof installation, 156 kWp, multi-Si, on roof</t>
        </is>
      </c>
      <c r="B2317" s="30">
        <f>P2317*V2317</f>
        <v>1.2893681751650111E-8</v>
      </c>
      <c r="C2317" t="inlineStr">
        <is>
          <t>CH</t>
        </is>
      </c>
      <c r="D2317" t="inlineStr">
        <is>
          <t>unit</t>
        </is>
      </c>
      <c r="F2317" t="inlineStr">
        <is>
          <t>technosphere</t>
        </is>
      </c>
      <c r="G2317" t="n">
        <v>2</v>
      </c>
      <c r="H2317" t="n">
        <v>-18.46800298604678</v>
      </c>
      <c r="I2317" t="n">
        <v>0.09798894162072011</v>
      </c>
      <c r="J2317" t="inlineStr">
        <is>
          <t>(2,2,1,1,1,3); Calculation with average annual yield and share of technologies. Lifetime: 30a.</t>
        </is>
      </c>
      <c r="L2317" t="inlineStr">
        <is>
          <t>photovoltaic flat-roof installation, 156 kWp, multi-Si, on roof</t>
        </is>
      </c>
      <c r="N2317" t="inlineStr">
        <is>
          <t>all</t>
        </is>
      </c>
      <c r="O2317" t="n">
        <v>1</v>
      </c>
      <c r="P2317" s="30">
        <f>INDEX(parameters!$D$41:$AG$178,MATCH('PV (extension)'!B2306,parameters!$C$41:$C$178,0),MATCH('PV (extension)'!A2317,parameters!$D$5:$AG$5,0))/O2317</f>
        <v>0.10096416269840058</v>
      </c>
      <c r="Q2317" s="3" t="inlineStr">
        <is>
          <t>roof-top</t>
        </is>
      </c>
      <c r="R2317">
        <f>INDEX(parameters!$C$196:$EJ$198,MATCH('PV (extension)'!Q2317,parameters!$B$196:$B$198,0),MATCH('PV (extension)'!B2306,parameters!$C$195:$EJ$195,0))</f>
        <v>1673.1868719622182</v>
      </c>
      <c r="S2317" t="n">
        <v>156</v>
      </c>
      <c r="T2317" t="n">
        <v>30</v>
      </c>
      <c r="U2317">
        <f>T2317*S2317*R2317</f>
        <v>7830514.5607831813</v>
      </c>
      <c r="V2317">
        <f>1/U2317</f>
        <v>1.2770552844741577E-7</v>
      </c>
    </row>
    <row r="2318" ht="16" customHeight="1" s="29">
      <c r="A2318" t="inlineStr">
        <is>
          <t>photovoltaic flat-roof installation, 156 kWp, single-Si, on roof</t>
        </is>
      </c>
      <c r="B2318" s="30">
        <f>P2318*V2318</f>
        <v>6.7351920304090796E-9</v>
      </c>
      <c r="C2318" t="inlineStr">
        <is>
          <t>CH</t>
        </is>
      </c>
      <c r="D2318" t="inlineStr">
        <is>
          <t>unit</t>
        </is>
      </c>
      <c r="F2318" t="inlineStr">
        <is>
          <t>technosphere</t>
        </is>
      </c>
      <c r="G2318" t="n">
        <v>2</v>
      </c>
      <c r="H2318" t="n">
        <v>-19.10362020104489</v>
      </c>
      <c r="I2318" t="n">
        <v>0.09798894162072011</v>
      </c>
      <c r="J2318" t="inlineStr">
        <is>
          <t>(2,2,1,1,1,3); Calculation with average annual yield and share of technologies. Lifetime: 30a.</t>
        </is>
      </c>
      <c r="L2318" t="inlineStr">
        <is>
          <t>photovoltaic flat-roof installation, 156 kWp, single-Si, on roof</t>
        </is>
      </c>
      <c r="N2318" t="inlineStr">
        <is>
          <t>all</t>
        </is>
      </c>
      <c r="O2318" t="n">
        <v>1</v>
      </c>
      <c r="P2318" s="30">
        <f>INDEX(parameters!$D$41:$AG$178,MATCH('PV (extension)'!B2306,parameters!$C$41:$C$178,0),MATCH('PV (extension)'!A2318,parameters!$D$5:$AG$5,0))/O2318</f>
        <v>5.2740019263789135E-2</v>
      </c>
      <c r="Q2318" s="3" t="inlineStr">
        <is>
          <t>roof-top</t>
        </is>
      </c>
      <c r="R2318">
        <f>INDEX(parameters!$C$196:$EJ$198,MATCH('PV (extension)'!Q2318,parameters!$B$196:$B$198,0),MATCH('PV (extension)'!B2306,parameters!$C$195:$EJ$195,0))</f>
        <v>1673.1868719622182</v>
      </c>
      <c r="S2318" t="n">
        <v>156</v>
      </c>
      <c r="T2318" t="n">
        <v>30</v>
      </c>
      <c r="U2318">
        <f>T2318*S2318*R2318</f>
        <v>7830514.5607831813</v>
      </c>
      <c r="V2318">
        <f>1/U2318</f>
        <v>1.2770552844741577E-7</v>
      </c>
    </row>
    <row r="2319" ht="16" customHeight="1" s="29">
      <c r="A2319" t="inlineStr">
        <is>
          <t>photovoltaic slanted-roof installation, 3 kWp, CIS, laminated, integrated, on roof</t>
        </is>
      </c>
      <c r="B2319" s="30">
        <f>P2319*V2319</f>
        <v>6.0405436193547097E-9</v>
      </c>
      <c r="C2319" t="inlineStr">
        <is>
          <t>CH</t>
        </is>
      </c>
      <c r="D2319" t="inlineStr">
        <is>
          <t>unit</t>
        </is>
      </c>
      <c r="F2319" t="inlineStr">
        <is>
          <t>technosphere</t>
        </is>
      </c>
      <c r="G2319" t="n">
        <v>2</v>
      </c>
      <c r="H2319" t="n">
        <v>-19.69743931800395</v>
      </c>
      <c r="I2319" t="n">
        <v>0.09798894162072011</v>
      </c>
      <c r="J2319" t="inlineStr">
        <is>
          <t>(2,2,1,1,1,3); Calculation with average annual yield and share of technologies. Lifetime: 30a.</t>
        </is>
      </c>
      <c r="L2319" t="inlineStr">
        <is>
          <t>photovoltaic slanted-roof installation, 3 kWp, CIS, laminated, integrated, on roof</t>
        </is>
      </c>
      <c r="N2319" t="inlineStr">
        <is>
          <t>all</t>
        </is>
      </c>
      <c r="O2319" t="n">
        <v>1</v>
      </c>
      <c r="P2319" s="30">
        <f>INDEX(parameters!$D$41:$AG$178,MATCH('PV (extension)'!B2306,parameters!$C$41:$C$178,0),MATCH('PV (extension)'!A2319,parameters!$D$5:$AG$5,0))/O2319</f>
        <v>9.0962624550774995E-4</v>
      </c>
      <c r="Q2319" s="3" t="inlineStr">
        <is>
          <t>roof-top</t>
        </is>
      </c>
      <c r="R2319">
        <f>INDEX(parameters!$C$196:$EJ$198,MATCH('PV (extension)'!Q2319,parameters!$B$196:$B$198,0),MATCH('PV (extension)'!B2306,parameters!$C$195:$EJ$195,0))</f>
        <v>1673.1868719622182</v>
      </c>
      <c r="S2319" t="n">
        <v>3</v>
      </c>
      <c r="T2319" t="n">
        <v>30</v>
      </c>
      <c r="U2319">
        <f>T2319*S2319*R2319</f>
        <v>150586.81847659964</v>
      </c>
      <c r="V2319">
        <f>1/U2319</f>
        <v>6.64068747926562E-6</v>
      </c>
    </row>
    <row r="2320" ht="16" customHeight="1" s="29">
      <c r="A2320" t="inlineStr">
        <is>
          <t>photovoltaic slanted-roof installation, 3 kWp, CdTe, panel, mounted, on roof</t>
        </is>
      </c>
      <c r="B2320" s="30">
        <f>P2320*V2320</f>
        <v>3.939827479656971E-8</v>
      </c>
      <c r="C2320" t="inlineStr">
        <is>
          <t>CH</t>
        </is>
      </c>
      <c r="D2320" t="inlineStr">
        <is>
          <t>unit</t>
        </is>
      </c>
      <c r="F2320" t="inlineStr">
        <is>
          <t>technosphere</t>
        </is>
      </c>
      <c r="G2320" t="n">
        <v>2</v>
      </c>
      <c r="H2320" t="n">
        <v>-16.69297991102503</v>
      </c>
      <c r="I2320" t="n">
        <v>0.09798894162072011</v>
      </c>
      <c r="J2320" t="inlineStr">
        <is>
          <t>(2,2,1,1,1,3); Calculation with average annual yield and share of technologies. Lifetime: 30a.</t>
        </is>
      </c>
      <c r="L2320" t="inlineStr">
        <is>
          <t>photovoltaic slanted-roof installation, 3 kWp, CdTe, panel, mounted, on roof</t>
        </is>
      </c>
      <c r="N2320" t="inlineStr">
        <is>
          <t>all</t>
        </is>
      </c>
      <c r="O2320" t="n">
        <v>1</v>
      </c>
      <c r="P2320" s="30">
        <f>INDEX(parameters!$D$41:$AG$178,MATCH('PV (extension)'!B2306,parameters!$C$41:$C$178,0),MATCH('PV (extension)'!A2320,parameters!$D$5:$AG$5,0))/O2320</f>
        <v>5.9328608550822341E-3</v>
      </c>
      <c r="Q2320" s="3" t="inlineStr">
        <is>
          <t>roof-top</t>
        </is>
      </c>
      <c r="R2320">
        <f>INDEX(parameters!$C$196:$EJ$198,MATCH('PV (extension)'!Q2320,parameters!$B$196:$B$198,0),MATCH('PV (extension)'!B2306,parameters!$C$195:$EJ$195,0))</f>
        <v>1673.1868719622182</v>
      </c>
      <c r="S2320" t="n">
        <v>3</v>
      </c>
      <c r="T2320" t="n">
        <v>30</v>
      </c>
      <c r="U2320">
        <f>T2320*S2320*R2320</f>
        <v>150586.81847659964</v>
      </c>
      <c r="V2320">
        <f>1/U2320</f>
        <v>6.64068747926562E-6</v>
      </c>
    </row>
    <row r="2321" ht="16" customHeight="1" s="29">
      <c r="A2321" t="inlineStr">
        <is>
          <t>photovoltaic slanted-roof installation, 3 kWp, micro-Si, laminated, integrated, on roof</t>
        </is>
      </c>
      <c r="B2321" s="30">
        <f>P2321*V2321</f>
        <v>6.1047575519498907E-10</v>
      </c>
      <c r="C2321" t="inlineStr">
        <is>
          <t>RER</t>
        </is>
      </c>
      <c r="D2321" t="inlineStr">
        <is>
          <t>unit</t>
        </is>
      </c>
      <c r="F2321" t="inlineStr">
        <is>
          <t>technosphere</t>
        </is>
      </c>
      <c r="G2321" t="n">
        <v>2</v>
      </c>
      <c r="H2321" t="n">
        <v>-21.54326959350907</v>
      </c>
      <c r="I2321" t="n">
        <v>0.09798894162072011</v>
      </c>
      <c r="J2321" t="inlineStr">
        <is>
          <t>(2,2,1,1,1,3); Calculation with average annual yield and share of technologies. Lifetime: 30a.</t>
        </is>
      </c>
      <c r="L2321" t="inlineStr">
        <is>
          <t>photovoltaic slanted-roof installation, 3 kWp, micro-Si, laminated, integrated, on roof</t>
        </is>
      </c>
      <c r="N2321" t="inlineStr">
        <is>
          <t>all</t>
        </is>
      </c>
      <c r="O2321" t="n">
        <v>1</v>
      </c>
      <c r="P2321" s="30">
        <f>INDEX(parameters!$D$41:$AG$178,MATCH('PV (extension)'!B2306,parameters!$C$41:$C$178,0),MATCH('PV (extension)'!A2321,parameters!$D$5:$AG$5,0))/O2321</f>
        <v>9.1929601731912907E-5</v>
      </c>
      <c r="Q2321" s="3" t="inlineStr">
        <is>
          <t>roof-top</t>
        </is>
      </c>
      <c r="R2321">
        <f>INDEX(parameters!$C$196:$EJ$198,MATCH('PV (extension)'!Q2321,parameters!$B$196:$B$198,0),MATCH('PV (extension)'!B2306,parameters!$C$195:$EJ$195,0))</f>
        <v>1673.1868719622182</v>
      </c>
      <c r="S2321" t="n">
        <v>3</v>
      </c>
      <c r="T2321" t="n">
        <v>30</v>
      </c>
      <c r="U2321">
        <f>T2321*S2321*R2321</f>
        <v>150586.81847659964</v>
      </c>
      <c r="V2321">
        <f>1/U2321</f>
        <v>6.64068747926562E-6</v>
      </c>
    </row>
    <row r="2322" ht="16" customHeight="1" s="29">
      <c r="A2322" t="inlineStr">
        <is>
          <t>photovoltaic slanted-roof installation, 3 kWp, micro-Si, panel, mounted, on roof</t>
        </is>
      </c>
      <c r="B2322" s="30">
        <f>P2322*V2322</f>
        <v>1.0613015035926077E-8</v>
      </c>
      <c r="C2322" t="inlineStr">
        <is>
          <t>RER</t>
        </is>
      </c>
      <c r="D2322" t="inlineStr">
        <is>
          <t>unit</t>
        </is>
      </c>
      <c r="F2322" t="inlineStr">
        <is>
          <t>technosphere</t>
        </is>
      </c>
      <c r="G2322" t="n">
        <v>2</v>
      </c>
      <c r="H2322" t="n">
        <v>-18.72987249989203</v>
      </c>
      <c r="I2322" t="n">
        <v>0.09798894162072011</v>
      </c>
      <c r="J2322" t="inlineStr">
        <is>
          <t>(2,2,1,1,1,3); Calculation with average annual yield and share of technologies. Lifetime: 30a.</t>
        </is>
      </c>
      <c r="L2322" t="inlineStr">
        <is>
          <t>photovoltaic slanted-roof installation, 3 kWp, micro-Si, panel, mounted, on roof</t>
        </is>
      </c>
      <c r="N2322" t="inlineStr">
        <is>
          <t>all</t>
        </is>
      </c>
      <c r="O2322" t="n">
        <v>1</v>
      </c>
      <c r="P2322" s="30">
        <f>INDEX(parameters!$D$41:$AG$178,MATCH('PV (extension)'!B2306,parameters!$C$41:$C$178,0),MATCH('PV (extension)'!A2322,parameters!$D$5:$AG$5,0))/O2322</f>
        <v>1.5981801687044229E-3</v>
      </c>
      <c r="Q2322" s="3" t="inlineStr">
        <is>
          <t>roof-top</t>
        </is>
      </c>
      <c r="R2322">
        <f>INDEX(parameters!$C$196:$EJ$198,MATCH('PV (extension)'!Q2322,parameters!$B$196:$B$198,0),MATCH('PV (extension)'!B2306,parameters!$C$195:$EJ$195,0))</f>
        <v>1673.1868719622182</v>
      </c>
      <c r="S2322" t="n">
        <v>3</v>
      </c>
      <c r="T2322" t="n">
        <v>30</v>
      </c>
      <c r="U2322">
        <f>T2322*S2322*R2322</f>
        <v>150586.81847659964</v>
      </c>
      <c r="V2322">
        <f>1/U2322</f>
        <v>6.64068747926562E-6</v>
      </c>
    </row>
    <row r="2323" s="29">
      <c r="A2323" t="inlineStr">
        <is>
          <t>photovoltaic open ground installation, 570 kWp, CIS, on open ground</t>
        </is>
      </c>
      <c r="B2323" s="30">
        <f>P2323*V2323</f>
        <v>3.3196218661720166E-10</v>
      </c>
      <c r="C2323" t="inlineStr">
        <is>
          <t>RER</t>
        </is>
      </c>
      <c r="D2323" t="inlineStr">
        <is>
          <t>unit</t>
        </is>
      </c>
      <c r="F2323" t="inlineStr">
        <is>
          <t>technosphere</t>
        </is>
      </c>
      <c r="G2323" t="n">
        <v>2</v>
      </c>
      <c r="H2323" t="n">
        <v>-21.66656811806742</v>
      </c>
      <c r="I2323" t="n">
        <v>0.09798894162072011</v>
      </c>
      <c r="J2323" t="inlineStr">
        <is>
          <t>(2,2,1,1,1,3); Calculation with average annual yield and share of technologies. Lifetime: 30a.</t>
        </is>
      </c>
      <c r="L2323" t="inlineStr">
        <is>
          <t>photovoltaic open ground installation, 570 kWp, CIS, on open ground</t>
        </is>
      </c>
      <c r="N2323" t="inlineStr">
        <is>
          <t>all</t>
        </is>
      </c>
      <c r="O2323" t="n">
        <v>1</v>
      </c>
      <c r="P2323" s="30">
        <f>INDEX(parameters!$D$41:$AG$178,MATCH('PV (extension)'!B2306,parameters!$C$41:$C$178,0),MATCH('PV (extension)'!A2323,parameters!$D$5:$AG$5,0))/O2323</f>
        <v>1.0104185757523119E-2</v>
      </c>
      <c r="Q2323" t="inlineStr">
        <is>
          <t>central</t>
        </is>
      </c>
      <c r="R2323">
        <f>INDEX(parameters!$C$196:$EJ$198,MATCH('PV (extension)'!Q2323,parameters!$B$196:$B$198,0),MATCH('PV (extension)'!B2306,parameters!$C$195:$EJ$195,0))</f>
        <v>1779.9860340023599</v>
      </c>
      <c r="S2323" t="n">
        <v>570</v>
      </c>
      <c r="T2323" t="n">
        <v>30</v>
      </c>
      <c r="U2323">
        <f>T2323*S2323*R2323</f>
        <v>30437761.181440353</v>
      </c>
      <c r="V2323">
        <f>1/U2323</f>
        <v>3.2853927528998331E-8</v>
      </c>
    </row>
    <row r="2324" s="29">
      <c r="A2324" t="inlineStr">
        <is>
          <t>photovoltaic open ground installation, 570 kWp, CdTe, on open ground</t>
        </is>
      </c>
      <c r="B2324" s="30">
        <f>P2324*V2324</f>
        <v>2.4385686335273943E-9</v>
      </c>
      <c r="C2324" t="inlineStr">
        <is>
          <t>RER</t>
        </is>
      </c>
      <c r="D2324" t="inlineStr">
        <is>
          <t>unit</t>
        </is>
      </c>
      <c r="F2324" t="inlineStr">
        <is>
          <t>technosphere</t>
        </is>
      </c>
      <c r="G2324" t="n">
        <v>2</v>
      </c>
      <c r="H2324" t="n">
        <v>-21.47552628199886</v>
      </c>
      <c r="I2324" t="n">
        <v>0.09798894162072011</v>
      </c>
      <c r="J2324" t="inlineStr">
        <is>
          <t>(2,2,1,1,1,3); Calculation with average annual yield and share of technologies. Lifetime: 30a.</t>
        </is>
      </c>
      <c r="L2324" t="inlineStr">
        <is>
          <t>photovoltaic open ground installation, 570 kWp, CdTe, on open ground</t>
        </is>
      </c>
      <c r="N2324" t="inlineStr">
        <is>
          <t>all</t>
        </is>
      </c>
      <c r="O2324" t="n">
        <v>1</v>
      </c>
      <c r="P2324" s="30">
        <f>INDEX(parameters!$D$41:$AG$178,MATCH('PV (extension)'!B2306,parameters!$C$41:$C$178,0),MATCH('PV (extension)'!A2324,parameters!$D$5:$AG$5,0))/O2324</f>
        <v>7.4224569691858172E-2</v>
      </c>
      <c r="Q2324" t="inlineStr">
        <is>
          <t>central</t>
        </is>
      </c>
      <c r="R2324">
        <f>INDEX(parameters!$C$196:$EJ$198,MATCH('PV (extension)'!Q2324,parameters!$B$196:$B$198,0),MATCH('PV (extension)'!B2306,parameters!$C$195:$EJ$195,0))</f>
        <v>1779.9860340023599</v>
      </c>
      <c r="S2324" t="n">
        <v>570</v>
      </c>
      <c r="T2324" t="n">
        <v>30</v>
      </c>
      <c r="U2324">
        <f>T2324*S2324*R2324</f>
        <v>30437761.181440353</v>
      </c>
      <c r="V2324">
        <f>1/U2324</f>
        <v>3.2853927528998331E-8</v>
      </c>
    </row>
    <row r="2325" s="29">
      <c r="A2325" t="inlineStr">
        <is>
          <t>photovoltaic open ground installation, 570 kWp, micro-Si, on open ground</t>
        </is>
      </c>
      <c r="B2325" s="30">
        <f>P2325*V2325</f>
        <v>2.5847097067658609E-11</v>
      </c>
      <c r="C2325" t="inlineStr">
        <is>
          <t>RER</t>
        </is>
      </c>
      <c r="D2325" t="inlineStr">
        <is>
          <t>unit</t>
        </is>
      </c>
      <c r="F2325" t="inlineStr">
        <is>
          <t>technosphere</t>
        </is>
      </c>
      <c r="G2325" t="n">
        <v>2</v>
      </c>
      <c r="H2325" t="n">
        <v>-23.51240679473371</v>
      </c>
      <c r="I2325" t="n">
        <v>0.09798894162072011</v>
      </c>
      <c r="J2325" t="inlineStr">
        <is>
          <t>(2,2,1,1,1,3); Calculation with average annual yield and share of technologies. Lifetime: 30a.</t>
        </is>
      </c>
      <c r="L2325" t="inlineStr">
        <is>
          <t>photovoltaic open ground installation, 570 kWp, micro-Si, on open ground</t>
        </is>
      </c>
      <c r="N2325" t="inlineStr">
        <is>
          <t>all</t>
        </is>
      </c>
      <c r="O2325" t="n">
        <v>1</v>
      </c>
      <c r="P2325" s="30">
        <f>INDEX(parameters!$D$41:$AG$178,MATCH('PV (extension)'!B2306,parameters!$C$41:$C$178,0),MATCH('PV (extension)'!A2325,parameters!$D$5:$AG$5,0))/O2325</f>
        <v>7.867277677789E-4</v>
      </c>
      <c r="Q2325" t="inlineStr">
        <is>
          <t>central</t>
        </is>
      </c>
      <c r="R2325">
        <f>INDEX(parameters!$C$196:$EJ$198,MATCH('PV (extension)'!Q2325,parameters!$B$196:$B$198,0),MATCH('PV (extension)'!B2306,parameters!$C$195:$EJ$195,0))</f>
        <v>1779.9860340023599</v>
      </c>
      <c r="S2325" t="n">
        <v>570</v>
      </c>
      <c r="T2325" t="n">
        <v>30</v>
      </c>
      <c r="U2325">
        <f>T2325*S2325*R2325</f>
        <v>30437761.181440353</v>
      </c>
      <c r="V2325">
        <f>1/U2325</f>
        <v>3.2853927528998331E-8</v>
      </c>
    </row>
    <row r="2326" s="29">
      <c r="A2326" t="inlineStr">
        <is>
          <t>photovoltaic open ground installation, 570 kWp, multi-Si, on open ground</t>
        </is>
      </c>
      <c r="B2326" s="30">
        <f>P2326*V2326</f>
        <v>8.649710456636997E-9</v>
      </c>
      <c r="C2326" t="inlineStr">
        <is>
          <t>RER</t>
        </is>
      </c>
      <c r="D2326" t="inlineStr">
        <is>
          <t>unit</t>
        </is>
      </c>
      <c r="F2326" t="inlineStr">
        <is>
          <t>technosphere</t>
        </is>
      </c>
      <c r="G2326" t="n">
        <v>2</v>
      </c>
      <c r="H2326" t="n">
        <v>-18.20082258362968</v>
      </c>
      <c r="I2326" t="n">
        <v>0.09798894162072011</v>
      </c>
      <c r="J2326" t="inlineStr">
        <is>
          <t>(2,2,1,1,1,3); Calculation with average annual yield and share of technologies. Lifetime: 30a.</t>
        </is>
      </c>
      <c r="L2326" t="inlineStr">
        <is>
          <t>photovoltaic open ground installation, 570 kWp, multi-Si, on open ground</t>
        </is>
      </c>
      <c r="N2326" t="inlineStr">
        <is>
          <t>all</t>
        </is>
      </c>
      <c r="O2326" t="n">
        <v>1</v>
      </c>
      <c r="P2326" s="30">
        <f>INDEX(parameters!$D$41:$AG$178,MATCH('PV (extension)'!B2306,parameters!$C$41:$C$178,0),MATCH('PV (extension)'!A2326,parameters!$D$5:$AG$5,0))/O2326</f>
        <v>0.2632778211677243</v>
      </c>
      <c r="Q2326" t="inlineStr">
        <is>
          <t>central</t>
        </is>
      </c>
      <c r="R2326">
        <f>INDEX(parameters!$C$196:$EJ$198,MATCH('PV (extension)'!Q2326,parameters!$B$196:$B$198,0),MATCH('PV (extension)'!B2306,parameters!$C$195:$EJ$195,0))</f>
        <v>1779.9860340023599</v>
      </c>
      <c r="S2326" t="n">
        <v>570</v>
      </c>
      <c r="T2326" t="n">
        <v>30</v>
      </c>
      <c r="U2326">
        <f>T2326*S2326*R2326</f>
        <v>30437761.181440353</v>
      </c>
      <c r="V2326">
        <f>1/U2326</f>
        <v>3.2853927528998331E-8</v>
      </c>
    </row>
    <row r="2327" s="29">
      <c r="A2327" t="inlineStr">
        <is>
          <t>photovoltaic open ground installation, 570 kWp, single-Si, on open ground</t>
        </is>
      </c>
      <c r="B2327" s="30">
        <f>P2327*V2327</f>
        <v>4.5881788181531934E-9</v>
      </c>
      <c r="C2327" t="inlineStr">
        <is>
          <t>RER</t>
        </is>
      </c>
      <c r="D2327" t="inlineStr">
        <is>
          <t>unit</t>
        </is>
      </c>
      <c r="F2327" t="inlineStr">
        <is>
          <t>technosphere</t>
        </is>
      </c>
      <c r="G2327" t="n">
        <v>2</v>
      </c>
      <c r="H2327" t="n">
        <v>-18.8364689523836</v>
      </c>
      <c r="I2327" t="n">
        <v>0.09798894162072011</v>
      </c>
      <c r="J2327" t="inlineStr">
        <is>
          <t>(2,2,1,1,1,3); Calculation with average annual yield and share of technologies. Lifetime: 30a.</t>
        </is>
      </c>
      <c r="L2327" t="inlineStr">
        <is>
          <t>photovoltaic open ground installation, 570 kWp, single-Si, on open ground</t>
        </is>
      </c>
      <c r="N2327" t="inlineStr">
        <is>
          <t>all</t>
        </is>
      </c>
      <c r="O2327" t="n">
        <v>1</v>
      </c>
      <c r="P2327" s="30">
        <f>INDEX(parameters!$D$41:$AG$178,MATCH('PV (extension)'!B2306,parameters!$C$41:$C$178,0),MATCH('PV (extension)'!A2327,parameters!$D$5:$AG$5,0))/O2327</f>
        <v>0.13965389112469015</v>
      </c>
      <c r="Q2327" t="inlineStr">
        <is>
          <t>central</t>
        </is>
      </c>
      <c r="R2327">
        <f>INDEX(parameters!$C$196:$EJ$198,MATCH('PV (extension)'!Q2327,parameters!$B$196:$B$198,0),MATCH('PV (extension)'!B2306,parameters!$C$195:$EJ$195,0))</f>
        <v>1779.9860340023599</v>
      </c>
      <c r="S2327" t="n">
        <v>570</v>
      </c>
      <c r="T2327" t="n">
        <v>30</v>
      </c>
      <c r="U2327">
        <f>T2327*S2327*R2327</f>
        <v>30437761.181440353</v>
      </c>
      <c r="V2327">
        <f>1/U2327</f>
        <v>3.2853927528998331E-8</v>
      </c>
    </row>
    <row r="2328" ht="16" customHeight="1" s="29">
      <c r="A2328" t="inlineStr">
        <is>
          <t>photovoltaic slanted-roof installation, 93 kWp, multi-Si, laminated, integrated, on roof</t>
        </is>
      </c>
      <c r="B2328" s="30">
        <f>P2328*V2328</f>
        <v>1.4158501599437125E-9</v>
      </c>
      <c r="C2328" t="inlineStr">
        <is>
          <t>CH</t>
        </is>
      </c>
      <c r="D2328" t="inlineStr">
        <is>
          <t>unit</t>
        </is>
      </c>
      <c r="F2328" t="inlineStr">
        <is>
          <t>technosphere</t>
        </is>
      </c>
      <c r="G2328" t="n">
        <v>2</v>
      </c>
      <c r="H2328" t="n">
        <v>-20.65878981776205</v>
      </c>
      <c r="I2328" t="n">
        <v>0.09798894162072011</v>
      </c>
      <c r="J2328" t="inlineStr">
        <is>
          <t>(2,2,1,1,1,3); Calculation with average annual yield and share of technologies. Lifetime: 30a.</t>
        </is>
      </c>
      <c r="L2328" t="inlineStr">
        <is>
          <t>photovoltaic slanted-roof installation, 93 kWp, multi-Si, laminated, integrated, on roof</t>
        </is>
      </c>
      <c r="N2328" t="inlineStr">
        <is>
          <t>all</t>
        </is>
      </c>
      <c r="O2328" t="n">
        <v>1</v>
      </c>
      <c r="P2328" s="30">
        <f>INDEX(parameters!$D$41:$AG$178,MATCH('PV (extension)'!B2306,parameters!$C$41:$C$178,0),MATCH('PV (extension)'!A2328,parameters!$D$5:$AG$5,0))/O2328</f>
        <v>6.6094595017907607E-3</v>
      </c>
      <c r="Q2328" s="3" t="inlineStr">
        <is>
          <t>roof-top</t>
        </is>
      </c>
      <c r="R2328">
        <f>INDEX(parameters!$C$196:$EJ$198,MATCH('PV (extension)'!Q2328,parameters!$B$196:$B$198,0),MATCH('PV (extension)'!B2306,parameters!$C$195:$EJ$195,0))</f>
        <v>1673.1868719622182</v>
      </c>
      <c r="S2328" t="n">
        <v>93</v>
      </c>
      <c r="T2328" t="n">
        <v>30</v>
      </c>
      <c r="U2328">
        <f>T2328*S2328*R2328</f>
        <v>4668191.3727745889</v>
      </c>
      <c r="V2328">
        <f>1/U2328</f>
        <v>2.1421572513760066E-7</v>
      </c>
    </row>
    <row r="2329" ht="16" customHeight="1" s="29">
      <c r="A2329" t="inlineStr">
        <is>
          <t>photovoltaic slanted-roof installation, 93 kWp, multi-Si, panel, mounted, on roof</t>
        </is>
      </c>
      <c r="B2329" s="30">
        <f>P2329*V2329</f>
        <v>2.40077967414965E-8</v>
      </c>
      <c r="C2329" t="inlineStr">
        <is>
          <t>CH</t>
        </is>
      </c>
      <c r="D2329" t="inlineStr">
        <is>
          <t>unit</t>
        </is>
      </c>
      <c r="F2329" t="inlineStr">
        <is>
          <t>technosphere</t>
        </is>
      </c>
      <c r="G2329" t="n">
        <v>2</v>
      </c>
      <c r="H2329" t="n">
        <v>-17.84536035000586</v>
      </c>
      <c r="I2329" t="n">
        <v>0.09798894162072011</v>
      </c>
      <c r="J2329" t="inlineStr">
        <is>
          <t>(2,2,1,1,1,3); Calculation with average annual yield and share of technologies. Lifetime: 30a.</t>
        </is>
      </c>
      <c r="L2329" t="inlineStr">
        <is>
          <t>photovoltaic slanted-roof installation, 93 kWp, multi-Si, panel, mounted, on roof</t>
        </is>
      </c>
      <c r="N2329" t="inlineStr">
        <is>
          <t>all</t>
        </is>
      </c>
      <c r="O2329" t="n">
        <v>1</v>
      </c>
      <c r="P2329" s="30">
        <f>INDEX(parameters!$D$41:$AG$178,MATCH('PV (extension)'!B2306,parameters!$C$41:$C$178,0),MATCH('PV (extension)'!A2329,parameters!$D$5:$AG$5,0))/O2329</f>
        <v>0.11207298962797985</v>
      </c>
      <c r="Q2329" s="3" t="inlineStr">
        <is>
          <t>roof-top</t>
        </is>
      </c>
      <c r="R2329">
        <f>INDEX(parameters!$C$196:$EJ$198,MATCH('PV (extension)'!Q2329,parameters!$B$196:$B$198,0),MATCH('PV (extension)'!B2306,parameters!$C$195:$EJ$195,0))</f>
        <v>1673.1868719622182</v>
      </c>
      <c r="S2329" t="n">
        <v>93</v>
      </c>
      <c r="T2329" t="n">
        <v>30</v>
      </c>
      <c r="U2329">
        <f>T2329*S2329*R2329</f>
        <v>4668191.3727745889</v>
      </c>
      <c r="V2329">
        <f>1/U2329</f>
        <v>2.1421572513760066E-7</v>
      </c>
    </row>
    <row r="2330" ht="16" customHeight="1" s="29">
      <c r="A2330" t="inlineStr">
        <is>
          <t>photovoltaic slanted-roof installation, 93 kWp, single-Si, laminated, integrated, on roof</t>
        </is>
      </c>
      <c r="B2330" s="30">
        <f>P2330*V2330</f>
        <v>7.4847973033182218E-10</v>
      </c>
      <c r="C2330" t="inlineStr">
        <is>
          <t>CH</t>
        </is>
      </c>
      <c r="D2330" t="inlineStr">
        <is>
          <t>unit</t>
        </is>
      </c>
      <c r="F2330" t="inlineStr">
        <is>
          <t>technosphere</t>
        </is>
      </c>
      <c r="G2330" t="n">
        <v>2</v>
      </c>
      <c r="H2330" t="n">
        <v>-21.2944254997521</v>
      </c>
      <c r="I2330" t="n">
        <v>0.09798894162072011</v>
      </c>
      <c r="J2330" t="inlineStr">
        <is>
          <t>(2,2,1,1,1,3); Calculation with average annual yield and share of technologies. Lifetime: 30a.</t>
        </is>
      </c>
      <c r="L2330" t="inlineStr">
        <is>
          <t>photovoltaic slanted-roof installation, 93 kWp, single-Si, laminated, integrated, on roof</t>
        </is>
      </c>
      <c r="N2330" t="inlineStr">
        <is>
          <t>all</t>
        </is>
      </c>
      <c r="O2330" t="n">
        <v>1</v>
      </c>
      <c r="P2330" s="30">
        <f>INDEX(parameters!$D$41:$AG$178,MATCH('PV (extension)'!B2306,parameters!$C$41:$C$178,0),MATCH('PV (extension)'!A2330,parameters!$D$5:$AG$5,0))/O2330</f>
        <v>3.4940466198316628E-3</v>
      </c>
      <c r="Q2330" s="3" t="inlineStr">
        <is>
          <t>roof-top</t>
        </is>
      </c>
      <c r="R2330">
        <f>INDEX(parameters!$C$196:$EJ$198,MATCH('PV (extension)'!Q2330,parameters!$B$196:$B$198,0),MATCH('PV (extension)'!B2306,parameters!$C$195:$EJ$195,0))</f>
        <v>1673.1868719622182</v>
      </c>
      <c r="S2330" t="n">
        <v>93</v>
      </c>
      <c r="T2330" t="n">
        <v>30</v>
      </c>
      <c r="U2330">
        <f>T2330*S2330*R2330</f>
        <v>4668191.3727745889</v>
      </c>
      <c r="V2330">
        <f>1/U2330</f>
        <v>2.1421572513760066E-7</v>
      </c>
    </row>
    <row r="2331" ht="16" customHeight="1" s="29">
      <c r="A2331" t="inlineStr">
        <is>
          <t>photovoltaic slanted-roof installation, 93 kWp, single-Si, panel, mounted, on roof</t>
        </is>
      </c>
      <c r="B2331" s="30">
        <f>P2331*V2331</f>
        <v>1.2575536358281282E-8</v>
      </c>
      <c r="C2331" t="inlineStr">
        <is>
          <t>CH</t>
        </is>
      </c>
      <c r="D2331" t="inlineStr">
        <is>
          <t>unit</t>
        </is>
      </c>
      <c r="F2331" t="inlineStr">
        <is>
          <t>technosphere</t>
        </is>
      </c>
      <c r="G2331" t="n">
        <v>2</v>
      </c>
      <c r="H2331" t="n">
        <v>-18.48100416113547</v>
      </c>
      <c r="I2331" t="n">
        <v>0.09798894162072011</v>
      </c>
      <c r="J2331" t="inlineStr">
        <is>
          <t>(2,2,1,1,1,3); Calculation with average annual yield and share of technologies. Lifetime: 30a.</t>
        </is>
      </c>
      <c r="L2331" t="inlineStr">
        <is>
          <t>photovoltaic slanted-roof installation, 93 kWp, single-Si, panel, mounted, on roof</t>
        </is>
      </c>
      <c r="N2331" t="inlineStr">
        <is>
          <t>all</t>
        </is>
      </c>
      <c r="O2331" t="n">
        <v>1</v>
      </c>
      <c r="P2331" s="30">
        <f>INDEX(parameters!$D$41:$AG$178,MATCH('PV (extension)'!B2306,parameters!$C$41:$C$178,0),MATCH('PV (extension)'!A2331,parameters!$D$5:$AG$5,0))/O2331</f>
        <v>5.8705010335741853E-2</v>
      </c>
      <c r="Q2331" s="3" t="inlineStr">
        <is>
          <t>roof-top</t>
        </is>
      </c>
      <c r="R2331">
        <f>INDEX(parameters!$C$196:$EJ$198,MATCH('PV (extension)'!Q2331,parameters!$B$196:$B$198,0),MATCH('PV (extension)'!B2306,parameters!$C$195:$EJ$195,0))</f>
        <v>1673.1868719622182</v>
      </c>
      <c r="S2331" t="n">
        <v>93</v>
      </c>
      <c r="T2331" t="n">
        <v>30</v>
      </c>
      <c r="U2331">
        <f>T2331*S2331*R2331</f>
        <v>4668191.3727745889</v>
      </c>
      <c r="V2331">
        <f>1/U2331</f>
        <v>2.1421572513760066E-7</v>
      </c>
    </row>
    <row r="2332" s="29">
      <c r="A2332" t="inlineStr">
        <is>
          <t>photovoltaic facade installation, 3kWp, multi-Si, laminated, integrated, at building</t>
        </is>
      </c>
      <c r="B2332" s="30">
        <f>P2332*V2332</f>
        <v>3.1083212391729692E-8</v>
      </c>
      <c r="C2332" t="inlineStr">
        <is>
          <t>APAC</t>
        </is>
      </c>
      <c r="D2332" t="inlineStr">
        <is>
          <t>unit</t>
        </is>
      </c>
      <c r="F2332" t="inlineStr">
        <is>
          <t>technosphere</t>
        </is>
      </c>
      <c r="G2332" t="n">
        <v>2</v>
      </c>
      <c r="H2332" t="n">
        <v>-17.5612990452514</v>
      </c>
      <c r="I2332" t="n">
        <v>0.09798894162072011</v>
      </c>
      <c r="J2332" t="inlineStr">
        <is>
          <t>(2,2,1,1,1,3); Calculation with average annual yield and share of technologies. Lifetime: 30a.</t>
        </is>
      </c>
      <c r="L2332" t="inlineStr">
        <is>
          <t>photovoltaic facade installation, 3kWp, multi-Si, laminated, integrated, at building</t>
        </is>
      </c>
      <c r="N2332" t="inlineStr">
        <is>
          <t>all</t>
        </is>
      </c>
      <c r="O2332" t="n">
        <v>1</v>
      </c>
      <c r="P2332" s="30">
        <f>INDEX(parameters!$D$41:$AG$178,MATCH('PV (extension)'!B2306,parameters!$C$41:$C$178,0),MATCH('PV (extension)'!A2332,parameters!$D$5:$AG$5,0))/O2332</f>
        <v>3.2864644265829519E-3</v>
      </c>
      <c r="Q2332" t="inlineStr">
        <is>
          <t>façade</t>
        </is>
      </c>
      <c r="R2332">
        <f>INDEX(parameters!$C$196:$EJ$198,MATCH('PV (extension)'!Q2332,parameters!$B$196:$B$198,0),MATCH('PV (extension)'!B2306,parameters!$C$195:$EJ$195,0))</f>
        <v>1174.7907824415577</v>
      </c>
      <c r="S2332" t="n">
        <v>3</v>
      </c>
      <c r="T2332" t="n">
        <v>30</v>
      </c>
      <c r="U2332">
        <f>T2332*S2332*R2332</f>
        <v>105731.17041974019</v>
      </c>
      <c r="V2332">
        <f>1/U2332</f>
        <v>9.4579488341055789E-6</v>
      </c>
    </row>
    <row r="2333" s="29">
      <c r="A2333" t="inlineStr">
        <is>
          <t>photovoltaic facade installation, 3kWp, multi-Si, panel, mounted, at building</t>
        </is>
      </c>
      <c r="B2333" s="30">
        <f>P2333*V2333</f>
        <v>3.0484404629832583E-8</v>
      </c>
      <c r="C2333" t="inlineStr">
        <is>
          <t>APAC</t>
        </is>
      </c>
      <c r="D2333" t="inlineStr">
        <is>
          <t>unit</t>
        </is>
      </c>
      <c r="F2333" t="inlineStr">
        <is>
          <t>technosphere</t>
        </is>
      </c>
      <c r="G2333" t="n">
        <v>2</v>
      </c>
      <c r="H2333" t="n">
        <v>-17.5612990452514</v>
      </c>
      <c r="I2333" t="n">
        <v>0.09798894162072011</v>
      </c>
      <c r="J2333" t="inlineStr">
        <is>
          <t>(2,2,1,1,1,3); Calculation with average annual yield and share of technologies. Lifetime: 30a.</t>
        </is>
      </c>
      <c r="L2333" t="inlineStr">
        <is>
          <t>photovoltaic facade installation, 3kWp, multi-Si, panel, mounted, at building</t>
        </is>
      </c>
      <c r="N2333" t="inlineStr">
        <is>
          <t>all</t>
        </is>
      </c>
      <c r="O2333" t="n">
        <v>1</v>
      </c>
      <c r="P2333" s="30">
        <f>INDEX(parameters!$D$41:$AG$178,MATCH('PV (extension)'!B2306,parameters!$C$41:$C$178,0),MATCH('PV (extension)'!A2333,parameters!$D$5:$AG$5,0))/O2333</f>
        <v>3.2231517810611459E-3</v>
      </c>
      <c r="Q2333" t="inlineStr">
        <is>
          <t>façade</t>
        </is>
      </c>
      <c r="R2333">
        <f>INDEX(parameters!$C$196:$EJ$198,MATCH('PV (extension)'!Q2333,parameters!$B$196:$B$198,0),MATCH('PV (extension)'!B2306,parameters!$C$195:$EJ$195,0))</f>
        <v>1174.7907824415577</v>
      </c>
      <c r="S2333" t="n">
        <v>3</v>
      </c>
      <c r="T2333" t="n">
        <v>30</v>
      </c>
      <c r="U2333">
        <f>T2333*S2333*R2333</f>
        <v>105731.17041974019</v>
      </c>
      <c r="V2333">
        <f>1/U2333</f>
        <v>9.4579488341055789E-6</v>
      </c>
    </row>
    <row r="2334" s="29">
      <c r="A2334" t="inlineStr">
        <is>
          <t>photovoltaic facade installation, 3kWp, single-Si, laminated, integrated, at building</t>
        </is>
      </c>
      <c r="B2334" s="30">
        <f>P2334*V2334</f>
        <v>1.6386722587147682E-8</v>
      </c>
      <c r="C2334" t="inlineStr">
        <is>
          <t>APAC</t>
        </is>
      </c>
      <c r="D2334" t="inlineStr">
        <is>
          <t>unit</t>
        </is>
      </c>
      <c r="F2334" t="inlineStr">
        <is>
          <t>technosphere</t>
        </is>
      </c>
      <c r="G2334" t="n">
        <v>2</v>
      </c>
      <c r="H2334" t="n">
        <v>-18.19689739735082</v>
      </c>
      <c r="I2334" t="n">
        <v>0.09798894162072011</v>
      </c>
      <c r="J2334" t="inlineStr">
        <is>
          <t>(2,2,1,1,1,3); Calculation with average annual yield and share of technologies. Lifetime: 30a.</t>
        </is>
      </c>
      <c r="L2334" t="inlineStr">
        <is>
          <t>photovoltaic facade installation, 3kWp, single-Si, laminated, integrated, at building</t>
        </is>
      </c>
      <c r="N2334" t="inlineStr">
        <is>
          <t>all</t>
        </is>
      </c>
      <c r="O2334" t="n">
        <v>1</v>
      </c>
      <c r="P2334" s="30">
        <f>INDEX(parameters!$D$41:$AG$178,MATCH('PV (extension)'!B2306,parameters!$C$41:$C$178,0),MATCH('PV (extension)'!A2334,parameters!$D$5:$AG$5,0))/O2334</f>
        <v>1.7325873584827175E-3</v>
      </c>
      <c r="Q2334" t="inlineStr">
        <is>
          <t>façade</t>
        </is>
      </c>
      <c r="R2334">
        <f>INDEX(parameters!$C$196:$EJ$198,MATCH('PV (extension)'!Q2334,parameters!$B$196:$B$198,0),MATCH('PV (extension)'!B2306,parameters!$C$195:$EJ$195,0))</f>
        <v>1174.7907824415577</v>
      </c>
      <c r="S2334" t="n">
        <v>3</v>
      </c>
      <c r="T2334" t="n">
        <v>30</v>
      </c>
      <c r="U2334">
        <f>T2334*S2334*R2334</f>
        <v>105731.17041974019</v>
      </c>
      <c r="V2334">
        <f>1/U2334</f>
        <v>9.4579488341055789E-6</v>
      </c>
    </row>
    <row r="2335" s="29">
      <c r="A2335" t="inlineStr">
        <is>
          <t>photovoltaic facade installation, 3kWp, single-Si, panel, mounted, at building</t>
        </is>
      </c>
      <c r="B2335" s="30">
        <f>P2335*V2335</f>
        <v>1.6372543994447524E-8</v>
      </c>
      <c r="C2335" t="inlineStr">
        <is>
          <t>APAC</t>
        </is>
      </c>
      <c r="D2335" t="inlineStr">
        <is>
          <t>unit</t>
        </is>
      </c>
      <c r="F2335" t="inlineStr">
        <is>
          <t>technosphere</t>
        </is>
      </c>
      <c r="G2335" t="n">
        <v>2</v>
      </c>
      <c r="H2335" t="n">
        <v>-18.19689739735082</v>
      </c>
      <c r="I2335" t="n">
        <v>0.09798894162072011</v>
      </c>
      <c r="J2335" t="inlineStr">
        <is>
          <t>(2,2,1,1,1,3); Calculation with average annual yield and share of technologies. Lifetime: 30a.</t>
        </is>
      </c>
      <c r="L2335" t="inlineStr">
        <is>
          <t>photovoltaic facade installation, 3kWp, single-Si, panel, mounted, at building</t>
        </is>
      </c>
      <c r="N2335" t="inlineStr">
        <is>
          <t>all</t>
        </is>
      </c>
      <c r="O2335" t="n">
        <v>1</v>
      </c>
      <c r="P2335" s="30">
        <f>INDEX(parameters!$D$41:$AG$178,MATCH('PV (extension)'!B2306,parameters!$C$41:$C$178,0),MATCH('PV (extension)'!A2335,parameters!$D$5:$AG$5,0))/O2335</f>
        <v>1.7310882392816251E-3</v>
      </c>
      <c r="Q2335" t="inlineStr">
        <is>
          <t>façade</t>
        </is>
      </c>
      <c r="R2335">
        <f>INDEX(parameters!$C$196:$EJ$198,MATCH('PV (extension)'!Q2335,parameters!$B$196:$B$198,0),MATCH('PV (extension)'!B2306,parameters!$C$195:$EJ$195,0))</f>
        <v>1174.7907824415577</v>
      </c>
      <c r="S2335" t="n">
        <v>3</v>
      </c>
      <c r="T2335" t="n">
        <v>30</v>
      </c>
      <c r="U2335">
        <f>T2335*S2335*R2335</f>
        <v>105731.17041974019</v>
      </c>
      <c r="V2335">
        <f>1/U2335</f>
        <v>9.4579488341055789E-6</v>
      </c>
    </row>
    <row r="2336" ht="16" customHeight="1" s="29">
      <c r="A2336" t="inlineStr">
        <is>
          <t>photovoltaic flat-roof installation, 3kWp, multi-Si, on roof</t>
        </is>
      </c>
      <c r="B2336" s="30">
        <f>P2336*V2336</f>
        <v>3.3618526732032613E-7</v>
      </c>
      <c r="C2336" t="inlineStr">
        <is>
          <t>APAC</t>
        </is>
      </c>
      <c r="D2336" t="inlineStr">
        <is>
          <t>unit</t>
        </is>
      </c>
      <c r="F2336" t="inlineStr">
        <is>
          <t>technosphere</t>
        </is>
      </c>
      <c r="G2336" t="n">
        <v>2</v>
      </c>
      <c r="H2336" t="n">
        <v>-15.20991773919472</v>
      </c>
      <c r="I2336" t="n">
        <v>0.09798894162072011</v>
      </c>
      <c r="J2336" t="inlineStr">
        <is>
          <t>(2,2,1,1,1,3); Calculation with average annual yield and share of technologies. Lifetime: 30a.</t>
        </is>
      </c>
      <c r="L2336" t="inlineStr">
        <is>
          <t>photovoltaic flat-roof installation, 3kWp, multi-Si, on roof</t>
        </is>
      </c>
      <c r="N2336" t="inlineStr">
        <is>
          <t>all</t>
        </is>
      </c>
      <c r="O2336" t="n">
        <v>1</v>
      </c>
      <c r="P2336" s="30">
        <f>INDEX(parameters!$D$41:$AG$178,MATCH('PV (extension)'!B2306,parameters!$C$41:$C$178,0),MATCH('PV (extension)'!A2336,parameters!$D$5:$AG$5,0))/O2336</f>
        <v>5.0625069824473082E-2</v>
      </c>
      <c r="Q2336" s="3" t="inlineStr">
        <is>
          <t>roof-top</t>
        </is>
      </c>
      <c r="R2336">
        <f>INDEX(parameters!$C$196:$EJ$198,MATCH('PV (extension)'!Q2336,parameters!$B$196:$B$198,0),MATCH('PV (extension)'!B2306,parameters!$C$195:$EJ$195,0))</f>
        <v>1673.1868719622182</v>
      </c>
      <c r="S2336" t="n">
        <v>3</v>
      </c>
      <c r="T2336" t="n">
        <v>30</v>
      </c>
      <c r="U2336">
        <f>T2336*S2336*R2336</f>
        <v>150586.81847659964</v>
      </c>
      <c r="V2336">
        <f>1/U2336</f>
        <v>6.64068747926562E-6</v>
      </c>
    </row>
    <row r="2337" ht="16" customHeight="1" s="29">
      <c r="A2337" t="inlineStr">
        <is>
          <t>photovoltaic flat-roof installation, 3kWp, single-Si, on roof</t>
        </is>
      </c>
      <c r="B2337" s="30">
        <f>P2337*V2337</f>
        <v>1.7548383969851039E-7</v>
      </c>
      <c r="C2337" t="inlineStr">
        <is>
          <t>APAC</t>
        </is>
      </c>
      <c r="D2337" t="inlineStr">
        <is>
          <t>unit</t>
        </is>
      </c>
      <c r="F2337" t="inlineStr">
        <is>
          <t>technosphere</t>
        </is>
      </c>
      <c r="G2337" t="n">
        <v>2</v>
      </c>
      <c r="H2337" t="n">
        <v>-15.84555259734934</v>
      </c>
      <c r="I2337" t="n">
        <v>0.09798894162072011</v>
      </c>
      <c r="J2337" t="inlineStr">
        <is>
          <t>(2,2,1,1,1,3); Calculation with average annual yield and share of technologies. Lifetime: 30a.</t>
        </is>
      </c>
      <c r="L2337" t="inlineStr">
        <is>
          <t>photovoltaic flat-roof installation, 3kWp, single-Si, on roof</t>
        </is>
      </c>
      <c r="N2337" t="inlineStr">
        <is>
          <t>all</t>
        </is>
      </c>
      <c r="O2337" t="n">
        <v>1</v>
      </c>
      <c r="P2337" s="30">
        <f>INDEX(parameters!$D$41:$AG$178,MATCH('PV (extension)'!B2306,parameters!$C$41:$C$178,0),MATCH('PV (extension)'!A2337,parameters!$D$5:$AG$5,0))/O2337</f>
        <v>2.6425553114256296E-2</v>
      </c>
      <c r="Q2337" s="3" t="inlineStr">
        <is>
          <t>roof-top</t>
        </is>
      </c>
      <c r="R2337">
        <f>INDEX(parameters!$C$196:$EJ$198,MATCH('PV (extension)'!Q2337,parameters!$B$196:$B$198,0),MATCH('PV (extension)'!B2306,parameters!$C$195:$EJ$195,0))</f>
        <v>1673.1868719622182</v>
      </c>
      <c r="S2337" t="n">
        <v>3</v>
      </c>
      <c r="T2337" t="n">
        <v>30</v>
      </c>
      <c r="U2337">
        <f>T2337*S2337*R2337</f>
        <v>150586.81847659964</v>
      </c>
      <c r="V2337">
        <f>1/U2337</f>
        <v>6.64068747926562E-6</v>
      </c>
    </row>
    <row r="2338" ht="16" customHeight="1" s="29">
      <c r="A2338" t="inlineStr">
        <is>
          <t>photovoltaic slanted-roof installation, 3kWp, CIS, panel, mounted, on roof</t>
        </is>
      </c>
      <c r="B2338" s="30">
        <f>P2338*V2338</f>
        <v>9.7063310979010448E-8</v>
      </c>
      <c r="C2338" t="inlineStr">
        <is>
          <t>CH</t>
        </is>
      </c>
      <c r="D2338" t="inlineStr">
        <is>
          <t>unit</t>
        </is>
      </c>
      <c r="F2338" t="inlineStr">
        <is>
          <t>technosphere</t>
        </is>
      </c>
      <c r="G2338" t="n">
        <v>2</v>
      </c>
      <c r="H2338" t="n">
        <v>-16.88405011147741</v>
      </c>
      <c r="I2338" t="n">
        <v>0.09798894162072011</v>
      </c>
      <c r="J2338" t="inlineStr">
        <is>
          <t>(2,2,1,1,1,3); Calculation with average annual yield and share of technologies. Lifetime: 30a.</t>
        </is>
      </c>
      <c r="L2338" t="inlineStr">
        <is>
          <t>photovoltaic slanted-roof installation, 3kWp, CIS, panel, mounted, on roof</t>
        </is>
      </c>
      <c r="N2338" t="inlineStr">
        <is>
          <t>all</t>
        </is>
      </c>
      <c r="O2338" t="n">
        <v>1</v>
      </c>
      <c r="P2338" s="30">
        <f>INDEX(parameters!$D$41:$AG$178,MATCH('PV (extension)'!B2306,parameters!$C$41:$C$178,0),MATCH('PV (extension)'!A2338,parameters!$D$5:$AG$5,0))/O2338</f>
        <v>1.4616455191133988E-2</v>
      </c>
      <c r="Q2338" s="3" t="inlineStr">
        <is>
          <t>roof-top</t>
        </is>
      </c>
      <c r="R2338">
        <f>INDEX(parameters!$C$196:$EJ$198,MATCH('PV (extension)'!Q2338,parameters!$B$196:$B$198,0),MATCH('PV (extension)'!B2306,parameters!$C$195:$EJ$195,0))</f>
        <v>1673.1868719622182</v>
      </c>
      <c r="S2338" t="n">
        <v>3</v>
      </c>
      <c r="T2338" t="n">
        <v>30</v>
      </c>
      <c r="U2338">
        <f>T2338*S2338*R2338</f>
        <v>150586.81847659964</v>
      </c>
      <c r="V2338">
        <f>1/U2338</f>
        <v>6.64068747926562E-6</v>
      </c>
    </row>
    <row r="2339" ht="16" customHeight="1" s="29">
      <c r="A2339" t="inlineStr">
        <is>
          <t>photovoltaic slanted-roof installation, 3kWp, CdTe, laminated, integrated, on roof</t>
        </is>
      </c>
      <c r="B2339" s="30">
        <f>P2339*V2339</f>
        <v>2.7178335755525511E-9</v>
      </c>
      <c r="C2339" t="inlineStr">
        <is>
          <t>CH</t>
        </is>
      </c>
      <c r="D2339" t="inlineStr">
        <is>
          <t>unit</t>
        </is>
      </c>
      <c r="F2339" t="inlineStr">
        <is>
          <t>technosphere</t>
        </is>
      </c>
      <c r="G2339" t="n">
        <v>2</v>
      </c>
      <c r="H2339" t="n">
        <v>-19.50639655088546</v>
      </c>
      <c r="I2339" t="n">
        <v>0.09798894162072011</v>
      </c>
      <c r="J2339" t="inlineStr">
        <is>
          <t>(2,2,1,1,1,3); Calculation with average annual yield and share of technologies. Lifetime: 30a.</t>
        </is>
      </c>
      <c r="L2339" t="inlineStr">
        <is>
          <t>photovoltaic slanted-roof installation, 3kWp, CdTe, laminated, integrated, on roof</t>
        </is>
      </c>
      <c r="N2339" t="inlineStr">
        <is>
          <t>all</t>
        </is>
      </c>
      <c r="O2339" t="n">
        <v>1</v>
      </c>
      <c r="P2339" s="30">
        <f>INDEX(parameters!$D$41:$AG$178,MATCH('PV (extension)'!B2306,parameters!$C$41:$C$178,0),MATCH('PV (extension)'!A2339,parameters!$D$5:$AG$5,0))/O2339</f>
        <v>4.0926991129133978E-4</v>
      </c>
      <c r="Q2339" s="3" t="inlineStr">
        <is>
          <t>roof-top</t>
        </is>
      </c>
      <c r="R2339">
        <f>INDEX(parameters!$C$196:$EJ$198,MATCH('PV (extension)'!Q2339,parameters!$B$196:$B$198,0),MATCH('PV (extension)'!B2306,parameters!$C$195:$EJ$195,0))</f>
        <v>1673.1868719622182</v>
      </c>
      <c r="S2339" t="n">
        <v>3</v>
      </c>
      <c r="T2339" t="n">
        <v>30</v>
      </c>
      <c r="U2339">
        <f>T2339*S2339*R2339</f>
        <v>150586.81847659964</v>
      </c>
      <c r="V2339">
        <f>1/U2339</f>
        <v>6.64068747926562E-6</v>
      </c>
    </row>
    <row r="2340" ht="16" customHeight="1" s="29">
      <c r="A2340" t="inlineStr">
        <is>
          <t>photovoltaic slanted-roof installation, 3kWp, multi-Si, laminated, integrated, on roof</t>
        </is>
      </c>
      <c r="B2340" s="30">
        <f>P2340*V2340</f>
        <v>1.6146808933444966E-8</v>
      </c>
      <c r="C2340" t="inlineStr">
        <is>
          <t>APAC</t>
        </is>
      </c>
      <c r="D2340" t="inlineStr">
        <is>
          <t>unit</t>
        </is>
      </c>
      <c r="F2340" t="inlineStr">
        <is>
          <t>technosphere</t>
        </is>
      </c>
      <c r="G2340" t="n">
        <v>2</v>
      </c>
      <c r="H2340" t="n">
        <v>-18.22076487875746</v>
      </c>
      <c r="I2340" t="n">
        <v>0.09798894162072011</v>
      </c>
      <c r="J2340" t="inlineStr">
        <is>
          <t>(2,2,1,1,1,3); Calculation with average annual yield and share of technologies. Lifetime: 30a.</t>
        </is>
      </c>
      <c r="L2340" t="inlineStr">
        <is>
          <t>photovoltaic slanted-roof installation, 3kWp, multi-Si, laminated, integrated, on roof</t>
        </is>
      </c>
      <c r="N2340" t="inlineStr">
        <is>
          <t>all</t>
        </is>
      </c>
      <c r="O2340" t="n">
        <v>1</v>
      </c>
      <c r="P2340" s="30">
        <f>INDEX(parameters!$D$41:$AG$178,MATCH('PV (extension)'!B2306,parameters!$C$41:$C$178,0),MATCH('PV (extension)'!A2340,parameters!$D$5:$AG$5,0))/O2340</f>
        <v>2.4314965858370148E-3</v>
      </c>
      <c r="Q2340" s="3" t="inlineStr">
        <is>
          <t>roof-top</t>
        </is>
      </c>
      <c r="R2340">
        <f>INDEX(parameters!$C$196:$EJ$198,MATCH('PV (extension)'!Q2340,parameters!$B$196:$B$198,0),MATCH('PV (extension)'!B2306,parameters!$C$195:$EJ$195,0))</f>
        <v>1673.1868719622182</v>
      </c>
      <c r="S2340" t="n">
        <v>3</v>
      </c>
      <c r="T2340" t="n">
        <v>30</v>
      </c>
      <c r="U2340">
        <f>T2340*S2340*R2340</f>
        <v>150586.81847659964</v>
      </c>
      <c r="V2340">
        <f>1/U2340</f>
        <v>6.64068747926562E-6</v>
      </c>
    </row>
    <row r="2341" ht="16" customHeight="1" s="29">
      <c r="A2341" t="inlineStr">
        <is>
          <t>photovoltaic slanted-roof installation, 3kWp, multi-Si, panel, mounted, on roof</t>
        </is>
      </c>
      <c r="B2341" s="30">
        <f>P2341*V2341</f>
        <v>2.7637601653576771E-7</v>
      </c>
      <c r="C2341" t="inlineStr">
        <is>
          <t>APAC</t>
        </is>
      </c>
      <c r="D2341" t="inlineStr">
        <is>
          <t>unit</t>
        </is>
      </c>
      <c r="F2341" t="inlineStr">
        <is>
          <t>technosphere</t>
        </is>
      </c>
      <c r="G2341" t="n">
        <v>2</v>
      </c>
      <c r="H2341" t="n">
        <v>-15.40735416199742</v>
      </c>
      <c r="I2341" t="n">
        <v>0.09798894162072011</v>
      </c>
      <c r="J2341" t="inlineStr">
        <is>
          <t>(2,2,1,1,1,3); Calculation with average annual yield and share of technologies. Lifetime: 30a.</t>
        </is>
      </c>
      <c r="L2341" t="inlineStr">
        <is>
          <t>photovoltaic slanted-roof installation, 3kWp, multi-Si, panel, mounted, on roof</t>
        </is>
      </c>
      <c r="N2341" t="inlineStr">
        <is>
          <t>all</t>
        </is>
      </c>
      <c r="O2341" t="n">
        <v>1</v>
      </c>
      <c r="P2341" s="30">
        <f>INDEX(parameters!$D$41:$AG$178,MATCH('PV (extension)'!B2306,parameters!$C$41:$C$178,0),MATCH('PV (extension)'!A2341,parameters!$D$5:$AG$5,0))/O2341</f>
        <v>4.1618585033357351E-2</v>
      </c>
      <c r="Q2341" s="3" t="inlineStr">
        <is>
          <t>roof-top</t>
        </is>
      </c>
      <c r="R2341">
        <f>INDEX(parameters!$C$196:$EJ$198,MATCH('PV (extension)'!Q2341,parameters!$B$196:$B$198,0),MATCH('PV (extension)'!B2306,parameters!$C$195:$EJ$195,0))</f>
        <v>1673.1868719622182</v>
      </c>
      <c r="S2341" t="n">
        <v>3</v>
      </c>
      <c r="T2341" t="n">
        <v>30</v>
      </c>
      <c r="U2341">
        <f>T2341*S2341*R2341</f>
        <v>150586.81847659964</v>
      </c>
      <c r="V2341">
        <f>1/U2341</f>
        <v>6.64068747926562E-6</v>
      </c>
    </row>
    <row r="2342" ht="16" customHeight="1" s="29">
      <c r="A2342" t="inlineStr">
        <is>
          <t>photovoltaic slanted-roof installation, 3kWp, single-Si, laminated, integrated, on roof</t>
        </is>
      </c>
      <c r="B2342" s="30">
        <f>P2342*V2342</f>
        <v>8.5335286571042721E-9</v>
      </c>
      <c r="C2342" t="inlineStr">
        <is>
          <t>APAC</t>
        </is>
      </c>
      <c r="D2342" t="inlineStr">
        <is>
          <t>unit</t>
        </is>
      </c>
      <c r="F2342" t="inlineStr">
        <is>
          <t>technosphere</t>
        </is>
      </c>
      <c r="G2342" t="n">
        <v>2</v>
      </c>
      <c r="H2342" t="n">
        <v>-18.85636797425012</v>
      </c>
      <c r="I2342" t="n">
        <v>0.09798894162072011</v>
      </c>
      <c r="J2342" t="inlineStr">
        <is>
          <t>(2,2,1,1,1,3); Calculation with average annual yield and share of technologies. Lifetime: 30a.</t>
        </is>
      </c>
      <c r="L2342" t="inlineStr">
        <is>
          <t>photovoltaic slanted-roof installation, 3kWp, single-Si, laminated, integrated, on roof</t>
        </is>
      </c>
      <c r="N2342" t="inlineStr">
        <is>
          <t>all</t>
        </is>
      </c>
      <c r="O2342" t="n">
        <v>1</v>
      </c>
      <c r="P2342" s="30">
        <f>INDEX(parameters!$D$41:$AG$178,MATCH('PV (extension)'!B2306,parameters!$C$41:$C$178,0),MATCH('PV (extension)'!A2342,parameters!$D$5:$AG$5,0))/O2342</f>
        <v>1.2850369308522222E-3</v>
      </c>
      <c r="Q2342" s="3" t="inlineStr">
        <is>
          <t>roof-top</t>
        </is>
      </c>
      <c r="R2342">
        <f>INDEX(parameters!$C$196:$EJ$198,MATCH('PV (extension)'!Q2342,parameters!$B$196:$B$198,0),MATCH('PV (extension)'!B2306,parameters!$C$195:$EJ$195,0))</f>
        <v>1673.1868719622182</v>
      </c>
      <c r="S2342" t="n">
        <v>3</v>
      </c>
      <c r="T2342" t="n">
        <v>30</v>
      </c>
      <c r="U2342">
        <f>T2342*S2342*R2342</f>
        <v>150586.81847659964</v>
      </c>
      <c r="V2342">
        <f>1/U2342</f>
        <v>6.64068747926562E-6</v>
      </c>
    </row>
    <row r="2343" ht="16" customHeight="1" s="29">
      <c r="A2343" t="inlineStr">
        <is>
          <t>photovoltaic slanted-roof installation, 3kWp, single-Si, panel, mounted, on roof</t>
        </is>
      </c>
      <c r="B2343" s="30">
        <f>P2343*V2343</f>
        <v>1.4443601590913024E-7</v>
      </c>
      <c r="C2343" t="inlineStr">
        <is>
          <t>APAC</t>
        </is>
      </c>
      <c r="D2343" t="inlineStr">
        <is>
          <t>unit</t>
        </is>
      </c>
      <c r="F2343" t="inlineStr">
        <is>
          <t>technosphere</t>
        </is>
      </c>
      <c r="G2343" t="n">
        <v>2</v>
      </c>
      <c r="H2343" t="n">
        <v>-16.04298817847151</v>
      </c>
      <c r="I2343" t="n">
        <v>0.09798894162072011</v>
      </c>
      <c r="J2343" t="inlineStr">
        <is>
          <t>(2,2,1,1,1,3); Calculation with average annual yield and share of technologies. Lifetime: 30a.</t>
        </is>
      </c>
      <c r="L2343" t="inlineStr">
        <is>
          <t>photovoltaic slanted-roof installation, 3kWp, single-Si, panel, mounted, on roof</t>
        </is>
      </c>
      <c r="N2343" t="inlineStr">
        <is>
          <t>all</t>
        </is>
      </c>
      <c r="O2343" t="n">
        <v>1</v>
      </c>
      <c r="P2343" s="30">
        <f>INDEX(parameters!$D$41:$AG$178,MATCH('PV (extension)'!B2306,parameters!$C$41:$C$178,0),MATCH('PV (extension)'!A2343,parameters!$D$5:$AG$5,0))/O2343</f>
        <v>2.1750160109191456E-2</v>
      </c>
      <c r="Q2343" s="3" t="inlineStr">
        <is>
          <t>roof-top</t>
        </is>
      </c>
      <c r="R2343">
        <f>INDEX(parameters!$C$196:$EJ$198,MATCH('PV (extension)'!Q2343,parameters!$B$196:$B$198,0),MATCH('PV (extension)'!B2306,parameters!$C$195:$EJ$195,0))</f>
        <v>1673.1868719622182</v>
      </c>
      <c r="S2343" t="n">
        <v>3</v>
      </c>
      <c r="T2343" t="n">
        <v>30</v>
      </c>
      <c r="U2343">
        <f>T2343*S2343*R2343</f>
        <v>150586.81847659964</v>
      </c>
      <c r="V2343">
        <f>1/U2343</f>
        <v>6.64068747926562E-6</v>
      </c>
    </row>
    <row r="2344" s="29">
      <c r="A2344" t="inlineStr">
        <is>
          <t>market for tap water</t>
        </is>
      </c>
      <c r="B2344" t="n">
        <v>0.0020721</v>
      </c>
      <c r="C2344" t="inlineStr">
        <is>
          <t>Europe without Switzerland</t>
        </is>
      </c>
      <c r="D2344" t="inlineStr">
        <is>
          <t>kilogram</t>
        </is>
      </c>
      <c r="F2344" t="inlineStr">
        <is>
          <t>technosphere</t>
        </is>
      </c>
      <c r="G2344" t="n">
        <v>2</v>
      </c>
      <c r="H2344" t="n">
        <v>-6.179192693201237</v>
      </c>
      <c r="I2344" t="n">
        <v>0.04340984597628009</v>
      </c>
      <c r="J2344" t="inlineStr">
        <is>
          <t>(2,2,1,1,1,3); Estimation 20l/m2 panel</t>
        </is>
      </c>
      <c r="L2344" t="inlineStr">
        <is>
          <t>tap water</t>
        </is>
      </c>
    </row>
    <row r="2345" s="29">
      <c r="A2345" t="inlineStr">
        <is>
          <t>treatment of wastewater, from residence, capacity 1.1E10l/year</t>
        </is>
      </c>
      <c r="B2345" t="n">
        <v>-1.8649e-06</v>
      </c>
      <c r="C2345" t="inlineStr">
        <is>
          <t>CH</t>
        </is>
      </c>
      <c r="D2345" t="inlineStr">
        <is>
          <t>cubic meter</t>
        </is>
      </c>
      <c r="F2345" t="inlineStr">
        <is>
          <t>technosphere</t>
        </is>
      </c>
      <c r="G2345" t="n">
        <v>2</v>
      </c>
      <c r="H2345" t="n">
        <v>-13.19230312560901</v>
      </c>
      <c r="I2345" t="n">
        <v>0.04340984597628009</v>
      </c>
      <c r="J2345" t="inlineStr">
        <is>
          <t>(2,2,1,1,1,3); Estimation 20l/m2 panel</t>
        </is>
      </c>
      <c r="K2345" t="b">
        <v>1</v>
      </c>
      <c r="L2345" t="inlineStr">
        <is>
          <t>wastewater, from residence</t>
        </is>
      </c>
    </row>
    <row r="2346" s="29"/>
    <row r="2347" customFormat="1" s="28">
      <c r="A2347" s="28" t="inlineStr">
        <is>
          <t>Activity</t>
        </is>
      </c>
      <c r="B2347" s="28" t="inlineStr">
        <is>
          <t>electricity production, photovoltaic, residential</t>
        </is>
      </c>
    </row>
    <row r="2348">
      <c r="A2348" t="inlineStr">
        <is>
          <t>comment</t>
        </is>
      </c>
      <c r="B234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")&amp;HLOOKUP(B2349,parameters!$C$195:$EJ$198,2,0)&amp;" kWh/kWp.
Annual output, Facade: "&amp;HLOOKUP(B2349,parameters!$C$195:$EJ$198,3,0)&amp;" kWh/kWp.
Annual output, Open-ground: "&amp;HLOOKUP(B2349,parameters!$C$195:$EJ$198,4,0)&amp;_xlfn._LONGTEXT("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")&amp;VLOOKUP(B2349,'extension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1667.0990057832 kWh/kWp.
Annual output, Facade: 1170.51632320948 kWh/kWp.
Annual output, Open-ground: 1773.50958062043 kWh/kWp.
Amount of solar energy transformed to electricity. Waste heat emission due to losses of electricity in the system.
Technology:  Electricity production with grid-connected photovoltaic power plants.
Time period:  Time of publications
Production volume: 17.086 GWh in 2025.
Sampling:  Statistical data and model calculations
Extrapolations:  Use of PV technology data investigated for other countries (Switzerland). Correction of average yield with Swiss data.
Uncertainty:  None
Author: Romain Sacchi, PSI, romain.sacchi@psi.ch</v>
      </c>
    </row>
    <row r="2349" s="29">
      <c r="A2349" t="inlineStr">
        <is>
          <t>location</t>
        </is>
      </c>
      <c r="B2349" t="inlineStr">
        <is>
          <t>ZM</t>
        </is>
      </c>
    </row>
    <row r="2350" s="29">
      <c r="A2350" t="inlineStr">
        <is>
          <t>production amount</t>
        </is>
      </c>
      <c r="B2350" t="n">
        <v>1</v>
      </c>
    </row>
    <row r="2351" s="29">
      <c r="A2351" t="inlineStr">
        <is>
          <t>reference product</t>
        </is>
      </c>
      <c r="B2351" t="inlineStr">
        <is>
          <t>electricity, low voltage</t>
        </is>
      </c>
    </row>
    <row r="2352" s="29">
      <c r="A2352" t="inlineStr">
        <is>
          <t>source</t>
        </is>
      </c>
      <c r="B23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53" s="29">
      <c r="A2353" t="inlineStr">
        <is>
          <t>type</t>
        </is>
      </c>
      <c r="B2353" t="inlineStr">
        <is>
          <t>process</t>
        </is>
      </c>
    </row>
    <row r="2354" s="29">
      <c r="A2354" t="inlineStr">
        <is>
          <t>unit</t>
        </is>
      </c>
      <c r="B2354" t="inlineStr">
        <is>
          <t>kilowatt hour</t>
        </is>
      </c>
    </row>
    <row r="2355" s="29">
      <c r="A2355" t="inlineStr">
        <is>
          <t>Exchanges</t>
        </is>
      </c>
    </row>
    <row r="2356" customFormat="1" s="28">
      <c r="A2356" s="28" t="inlineStr">
        <is>
          <t>name</t>
        </is>
      </c>
      <c r="B2356" s="28" t="inlineStr">
        <is>
          <t>amount</t>
        </is>
      </c>
      <c r="C2356" s="28" t="inlineStr">
        <is>
          <t>location</t>
        </is>
      </c>
      <c r="D2356" s="28" t="inlineStr">
        <is>
          <t>unit</t>
        </is>
      </c>
      <c r="E2356" s="28" t="inlineStr">
        <is>
          <t>categories</t>
        </is>
      </c>
      <c r="F2356" s="28" t="inlineStr">
        <is>
          <t>type</t>
        </is>
      </c>
      <c r="G2356" s="28" t="inlineStr">
        <is>
          <t>uncertainty type</t>
        </is>
      </c>
      <c r="H2356" s="28" t="inlineStr">
        <is>
          <t>reference product</t>
        </is>
      </c>
      <c r="I2356" s="28" t="inlineStr">
        <is>
          <t>comment</t>
        </is>
      </c>
      <c r="J2356" s="28" t="inlineStr">
        <is>
          <t>production volume</t>
        </is>
      </c>
      <c r="K2356" s="28" t="inlineStr">
        <is>
          <t>scope</t>
        </is>
      </c>
      <c r="L2356" s="28" t="inlineStr">
        <is>
          <t>scope share</t>
        </is>
      </c>
      <c r="M2356" s="28" t="inlineStr">
        <is>
          <t>tech share</t>
        </is>
      </c>
      <c r="N2356" s="28" t="inlineStr">
        <is>
          <t>installation</t>
        </is>
      </c>
      <c r="O2356" s="28" t="inlineStr">
        <is>
          <t>productivity</t>
        </is>
      </c>
      <c r="P2356" s="28" t="inlineStr">
        <is>
          <t>kWp</t>
        </is>
      </c>
      <c r="Q2356" s="28" t="inlineStr">
        <is>
          <t>lifetime</t>
        </is>
      </c>
      <c r="R2356" s="28" t="inlineStr">
        <is>
          <t>lifetime production</t>
        </is>
      </c>
      <c r="S2356" s="28" t="inlineStr">
        <is>
          <t>inverted lifetime production</t>
        </is>
      </c>
    </row>
    <row r="2357" s="29">
      <c r="A2357" t="inlineStr">
        <is>
          <t>Energy, solar, converted</t>
        </is>
      </c>
      <c r="B2357" t="n">
        <v>3.8503</v>
      </c>
      <c r="D2357" t="inlineStr">
        <is>
          <t>megajoule</t>
        </is>
      </c>
      <c r="E2357" t="inlineStr">
        <is>
          <t>natural resource::in air</t>
        </is>
      </c>
      <c r="F2357" t="inlineStr">
        <is>
          <t>biosphere</t>
        </is>
      </c>
      <c r="G2357" t="n">
        <v>0</v>
      </c>
      <c r="I2357" t="inlineStr">
        <is>
          <t>(2,2,1,1,1,3); Energy loss in the system</t>
        </is>
      </c>
    </row>
    <row r="2358" s="29">
      <c r="A2358" t="inlineStr">
        <is>
          <t>Heat, waste</t>
        </is>
      </c>
      <c r="B2358" t="n">
        <v>0.25027</v>
      </c>
      <c r="D2358" t="inlineStr">
        <is>
          <t>megajoule</t>
        </is>
      </c>
      <c r="E2358" t="inlineStr">
        <is>
          <t>air</t>
        </is>
      </c>
      <c r="F2358" t="inlineStr">
        <is>
          <t>biosphere</t>
        </is>
      </c>
      <c r="G2358" t="n">
        <v>0</v>
      </c>
      <c r="I2358" t="inlineStr">
        <is>
          <t>(1,na,na,na,na,na); Calculation with average annual output and share of technologies; Average degradation of 10.5% included</t>
        </is>
      </c>
    </row>
    <row r="2359" s="29">
      <c r="A2359" t="inlineStr">
        <is>
          <t>electricity production, photovoltaic, residential</t>
        </is>
      </c>
      <c r="B2359" t="n">
        <v>1</v>
      </c>
      <c r="C2359" t="inlineStr">
        <is>
          <t>ZM</t>
        </is>
      </c>
      <c r="D2359" t="inlineStr">
        <is>
          <t>kilowatt hour</t>
        </is>
      </c>
      <c r="E2359" t="inlineStr">
        <is>
          <t>photovoltaic::power plants</t>
        </is>
      </c>
      <c r="F2359" t="inlineStr">
        <is>
          <t>production</t>
        </is>
      </c>
      <c r="G2359" t="n">
        <v>0</v>
      </c>
      <c r="H2359" t="inlineStr">
        <is>
          <t>electricity, low voltage</t>
        </is>
      </c>
      <c r="J2359">
        <f>VLOOKUP(C2359,'extension - production vol'!$B$6:$D$235,3,0)</f>
        <v>17.085999999999999</v>
      </c>
    </row>
    <row r="2360" ht="16" customHeight="1" s="29">
      <c r="A2360" t="inlineStr">
        <is>
          <t>photovoltaic slanted-roof installation, 3 kWp, CIS, laminated, integrated, on roof</t>
        </is>
      </c>
      <c r="B2360" s="30">
        <f>M2360*S2360</f>
        <v>3.4123302152996852E-8</v>
      </c>
      <c r="C2360" t="inlineStr">
        <is>
          <t>CH</t>
        </is>
      </c>
      <c r="D2360" t="inlineStr">
        <is>
          <t>unit</t>
        </is>
      </c>
      <c r="F2360" t="inlineStr">
        <is>
          <t>technosphere</t>
        </is>
      </c>
      <c r="G2360" t="n">
        <v>0</v>
      </c>
      <c r="H2360" t="inlineStr">
        <is>
          <t>photovoltaic slanted-roof installation, 3 kWp, CIS, laminated, integrated, on roof</t>
        </is>
      </c>
      <c r="I2360" t="inlineStr">
        <is>
          <t>(2,2,1,1,1,3); Calculation with average annual yield and share of technologies. Lifetime: 30a.</t>
        </is>
      </c>
      <c r="K2360" t="inlineStr">
        <is>
          <t>residential</t>
        </is>
      </c>
      <c r="L2360">
        <f>IF(K2360="residential",VLOOKUP(B2349,parameters!$C$41:$AG$178,18,0),IF(K2360="commercial",1-VLOOKUP(B2349,parameters!$C$41:$AG$178,18,0),1))</f>
        <v>0.17766751537682748</v>
      </c>
      <c r="M2360" s="30">
        <f>INDEX(parameters!$D$41:$AG$178,MATCH('PV (extension)'!B2349,parameters!$C$41:$C$178,0),MATCH('PV (extension)'!A2360,parameters!$D$5:$AG$5,0))/L2360</f>
        <v>5.119823078397083E-3</v>
      </c>
      <c r="N2360" s="3" t="inlineStr">
        <is>
          <t>roof-top</t>
        </is>
      </c>
      <c r="O2360">
        <f>INDEX(parameters!$C$196:$EJ$198,MATCH('PV (extension)'!N2360,parameters!$B$196:$B$198,0),MATCH('PV (extension)'!B2349,parameters!$C$195:$EJ$195,0))</f>
        <v>1667.0990057832041</v>
      </c>
      <c r="P2360" t="n">
        <v>3</v>
      </c>
      <c r="Q2360" t="n">
        <v>30</v>
      </c>
      <c r="R2360">
        <f>Q2360*P2360*O2360</f>
        <v>150038.91052048837</v>
      </c>
      <c r="S2360">
        <f>1/R2360</f>
        <v>6.6649377586852466E-6</v>
      </c>
    </row>
    <row r="2361" ht="16" customHeight="1" s="29">
      <c r="A2361" t="inlineStr">
        <is>
          <t>photovoltaic slanted-roof installation, 3 kWp, CdTe, panel, mounted, on roof</t>
        </is>
      </c>
      <c r="B2361" s="30">
        <f>M2361*S2361</f>
        <v>2.2256262348350797E-7</v>
      </c>
      <c r="C2361" t="inlineStr">
        <is>
          <t>CH</t>
        </is>
      </c>
      <c r="D2361" t="inlineStr">
        <is>
          <t>unit</t>
        </is>
      </c>
      <c r="F2361" t="inlineStr">
        <is>
          <t>technosphere</t>
        </is>
      </c>
      <c r="G2361" t="n">
        <v>0</v>
      </c>
      <c r="H2361" t="inlineStr">
        <is>
          <t>photovoltaic slanted-roof installation, 3 kWp, CdTe, panel, mounted, on roof</t>
        </is>
      </c>
      <c r="I2361" t="inlineStr">
        <is>
          <t>(2,2,1,1,1,3); Calculation with average annual yield and share of technologies. Lifetime: 30a.</t>
        </is>
      </c>
      <c r="K2361" t="inlineStr">
        <is>
          <t>residential</t>
        </is>
      </c>
      <c r="L2361">
        <f>L2360</f>
        <v>0.17766751537682748</v>
      </c>
      <c r="M2361" s="30">
        <f>INDEX(parameters!$D$41:$AG$178,MATCH('PV (extension)'!B2349,parameters!$C$41:$C$178,0),MATCH('PV (extension)'!A2361,parameters!$D$5:$AG$5,0))/L2361</f>
        <v>3.3393053550047194E-2</v>
      </c>
      <c r="N2361" s="3" t="inlineStr">
        <is>
          <t>roof-top</t>
        </is>
      </c>
      <c r="O2361">
        <f>INDEX(parameters!$C$196:$EJ$198,MATCH('PV (extension)'!N2361,parameters!$B$196:$B$198,0),MATCH('PV (extension)'!B2349,parameters!$C$195:$EJ$195,0))</f>
        <v>1667.0990057832041</v>
      </c>
      <c r="P2361" t="n">
        <v>3</v>
      </c>
      <c r="Q2361" t="n">
        <v>30</v>
      </c>
      <c r="R2361">
        <f>Q2361*P2361*O2361</f>
        <v>150038.91052048837</v>
      </c>
      <c r="S2361">
        <f>1/R2361</f>
        <v>6.6649377586852466E-6</v>
      </c>
    </row>
    <row r="2362" ht="16" customHeight="1" s="29">
      <c r="A2362" t="inlineStr">
        <is>
          <t>photovoltaic slanted-roof installation, 3 kWp, micro-Si, laminated, integrated, on roof</t>
        </is>
      </c>
      <c r="B2362" s="30">
        <f>M2362*S2362</f>
        <v>3.448604954171807E-9</v>
      </c>
      <c r="C2362" t="inlineStr">
        <is>
          <t>RER</t>
        </is>
      </c>
      <c r="D2362" t="inlineStr">
        <is>
          <t>unit</t>
        </is>
      </c>
      <c r="F2362" t="inlineStr">
        <is>
          <t>technosphere</t>
        </is>
      </c>
      <c r="G2362" t="n">
        <v>0</v>
      </c>
      <c r="H2362" t="inlineStr">
        <is>
          <t>photovoltaic slanted-roof installation, 3 kWp, micro-Si, laminated, integrated, on roof</t>
        </is>
      </c>
      <c r="I2362" t="inlineStr">
        <is>
          <t>(2,2,1,1,1,3); Calculation with average annual yield and share of technologies. Lifetime: 30a.</t>
        </is>
      </c>
      <c r="K2362" t="inlineStr">
        <is>
          <t>residential</t>
        </is>
      </c>
      <c r="L2362">
        <f>L2361</f>
        <v>0.17766751537682748</v>
      </c>
      <c r="M2362" s="30">
        <f>INDEX(parameters!$D$41:$AG$178,MATCH('PV (extension)'!B2349,parameters!$C$41:$C$178,0),MATCH('PV (extension)'!A2362,parameters!$D$5:$AG$5,0))/L2362</f>
        <v>5.1742493013949662E-4</v>
      </c>
      <c r="N2362" s="3" t="inlineStr">
        <is>
          <t>roof-top</t>
        </is>
      </c>
      <c r="O2362">
        <f>INDEX(parameters!$C$196:$EJ$198,MATCH('PV (extension)'!N2362,parameters!$B$196:$B$198,0),MATCH('PV (extension)'!B2349,parameters!$C$195:$EJ$195,0))</f>
        <v>1667.0990057832041</v>
      </c>
      <c r="P2362" t="n">
        <v>3</v>
      </c>
      <c r="Q2362" t="n">
        <v>30</v>
      </c>
      <c r="R2362">
        <f>Q2362*P2362*O2362</f>
        <v>150038.91052048837</v>
      </c>
      <c r="S2362">
        <f>1/R2362</f>
        <v>6.6649377586852466E-6</v>
      </c>
    </row>
    <row r="2363" ht="16" customHeight="1" s="29">
      <c r="A2363" t="inlineStr">
        <is>
          <t>photovoltaic slanted-roof installation, 3 kWp, micro-Si, panel, mounted, on roof</t>
        </is>
      </c>
      <c r="B2363" s="30">
        <f>M2363*S2363</f>
        <v>5.9953398509502304E-8</v>
      </c>
      <c r="C2363" t="inlineStr">
        <is>
          <t>RER</t>
        </is>
      </c>
      <c r="D2363" t="inlineStr">
        <is>
          <t>unit</t>
        </is>
      </c>
      <c r="F2363" t="inlineStr">
        <is>
          <t>technosphere</t>
        </is>
      </c>
      <c r="G2363" t="n">
        <v>0</v>
      </c>
      <c r="H2363" t="inlineStr">
        <is>
          <t>photovoltaic slanted-roof installation, 3 kWp, micro-Si, panel, mounted, on roof</t>
        </is>
      </c>
      <c r="I2363" t="inlineStr">
        <is>
          <t>(2,2,1,1,1,3); Calculation with average annual yield and share of technologies. Lifetime: 30a.</t>
        </is>
      </c>
      <c r="K2363" t="inlineStr">
        <is>
          <t>residential</t>
        </is>
      </c>
      <c r="L2363">
        <f>L2362</f>
        <v>0.17766751537682748</v>
      </c>
      <c r="M2363" s="30">
        <f>INDEX(parameters!$D$41:$AG$178,MATCH('PV (extension)'!B2349,parameters!$C$41:$C$178,0),MATCH('PV (extension)'!A2363,parameters!$D$5:$AG$5,0))/L2363</f>
        <v>8.9953425943663963E-3</v>
      </c>
      <c r="N2363" s="3" t="inlineStr">
        <is>
          <t>roof-top</t>
        </is>
      </c>
      <c r="O2363">
        <f>INDEX(parameters!$C$196:$EJ$198,MATCH('PV (extension)'!N2363,parameters!$B$196:$B$198,0),MATCH('PV (extension)'!B2349,parameters!$C$195:$EJ$195,0))</f>
        <v>1667.0990057832041</v>
      </c>
      <c r="P2363" t="n">
        <v>3</v>
      </c>
      <c r="Q2363" t="n">
        <v>30</v>
      </c>
      <c r="R2363">
        <f>Q2363*P2363*O2363</f>
        <v>150038.91052048837</v>
      </c>
      <c r="S2363">
        <f>1/R2363</f>
        <v>6.6649377586852466E-6</v>
      </c>
    </row>
    <row r="2364" s="29">
      <c r="A2364" t="inlineStr">
        <is>
          <t>photovoltaic facade installation, 3kWp, multi-Si, laminated, integrated, at building</t>
        </is>
      </c>
      <c r="B2364" s="30">
        <f>M2364*S2364</f>
        <v>1.7559046257529965E-7</v>
      </c>
      <c r="C2364" t="inlineStr">
        <is>
          <t>RER</t>
        </is>
      </c>
      <c r="D2364" t="inlineStr">
        <is>
          <t>unit</t>
        </is>
      </c>
      <c r="F2364" t="inlineStr">
        <is>
          <t>technosphere</t>
        </is>
      </c>
      <c r="G2364" t="n">
        <v>0</v>
      </c>
      <c r="H2364" t="inlineStr">
        <is>
          <t>photovoltaic facade installation, 3kWp, multi-Si, laminated, integrated, at building</t>
        </is>
      </c>
      <c r="I2364" t="inlineStr">
        <is>
          <t>(2,2,1,1,1,3); Calculation with average annual yield and share of technologies. Lifetime: 30a.</t>
        </is>
      </c>
      <c r="K2364" t="inlineStr">
        <is>
          <t>residential</t>
        </is>
      </c>
      <c r="L2364">
        <f>L2363</f>
        <v>0.17766751537682748</v>
      </c>
      <c r="M2364" s="30">
        <f>INDEX(parameters!$D$41:$AG$178,MATCH('PV (extension)'!B2349,parameters!$C$41:$C$178,0),MATCH('PV (extension)'!A2364,parameters!$D$5:$AG$5,0))/L2364</f>
        <v>1.8497835237986298E-2</v>
      </c>
      <c r="N2364" t="inlineStr">
        <is>
          <t>façade</t>
        </is>
      </c>
      <c r="O2364">
        <f>INDEX(parameters!$C$196:$EJ$198,MATCH('PV (extension)'!N2364,parameters!$B$196:$B$198,0),MATCH('PV (extension)'!B2349,parameters!$C$195:$EJ$195,0))</f>
        <v>1170.5163232094837</v>
      </c>
      <c r="P2364" t="n">
        <v>3</v>
      </c>
      <c r="Q2364" t="n">
        <v>30</v>
      </c>
      <c r="R2364">
        <f>Q2364*P2364*O2364</f>
        <v>105346.46908885354</v>
      </c>
      <c r="S2364">
        <f>1/R2364</f>
        <v>9.4924871108547445E-6</v>
      </c>
    </row>
    <row r="2365" s="29">
      <c r="A2365" t="inlineStr">
        <is>
          <t>photovoltaic facade installation, 3kWp, multi-Si, panel, mounted, at building</t>
        </is>
      </c>
      <c r="B2365" s="30">
        <f>M2365*S2365</f>
        <v>1.7220777063921237E-7</v>
      </c>
      <c r="C2365" t="inlineStr">
        <is>
          <t>RER</t>
        </is>
      </c>
      <c r="D2365" t="inlineStr">
        <is>
          <t>unit</t>
        </is>
      </c>
      <c r="F2365" t="inlineStr">
        <is>
          <t>technosphere</t>
        </is>
      </c>
      <c r="G2365" t="n">
        <v>0</v>
      </c>
      <c r="H2365" t="inlineStr">
        <is>
          <t>photovoltaic facade installation, 3kWp, multi-Si, panel, mounted, at building</t>
        </is>
      </c>
      <c r="I2365" t="inlineStr">
        <is>
          <t>(2,2,1,1,1,3); Calculation with average annual yield and share of technologies. Lifetime: 30a.</t>
        </is>
      </c>
      <c r="K2365" t="inlineStr">
        <is>
          <t>residential</t>
        </is>
      </c>
      <c r="L2365">
        <f>L2364</f>
        <v>0.17766751537682748</v>
      </c>
      <c r="M2365" s="30">
        <f>INDEX(parameters!$D$41:$AG$178,MATCH('PV (extension)'!B2349,parameters!$C$41:$C$178,0),MATCH('PV (extension)'!A2365,parameters!$D$5:$AG$5,0))/L2365</f>
        <v>1.8141480586504166E-2</v>
      </c>
      <c r="N2365" t="inlineStr">
        <is>
          <t>façade</t>
        </is>
      </c>
      <c r="O2365">
        <f>INDEX(parameters!$C$196:$EJ$198,MATCH('PV (extension)'!N2365,parameters!$B$196:$B$198,0),MATCH('PV (extension)'!B2349,parameters!$C$195:$EJ$195,0))</f>
        <v>1170.5163232094837</v>
      </c>
      <c r="P2365" t="n">
        <v>3</v>
      </c>
      <c r="Q2365" t="n">
        <v>30</v>
      </c>
      <c r="R2365">
        <f>Q2365*P2365*O2365</f>
        <v>105346.46908885354</v>
      </c>
      <c r="S2365">
        <f>1/R2365</f>
        <v>9.4924871108547445E-6</v>
      </c>
    </row>
    <row r="2366" s="29">
      <c r="A2366" t="inlineStr">
        <is>
          <t>photovoltaic facade installation, 3kWp, single-Si, laminated, integrated, at building</t>
        </is>
      </c>
      <c r="B2366" s="30">
        <f>M2366*S2366</f>
        <v>9.256933173148955E-8</v>
      </c>
      <c r="C2366" t="inlineStr">
        <is>
          <t>RER</t>
        </is>
      </c>
      <c r="D2366" t="inlineStr">
        <is>
          <t>unit</t>
        </is>
      </c>
      <c r="F2366" t="inlineStr">
        <is>
          <t>technosphere</t>
        </is>
      </c>
      <c r="G2366" t="n">
        <v>0</v>
      </c>
      <c r="H2366" t="inlineStr">
        <is>
          <t>photovoltaic facade installation, 3kWp, single-Si, laminated, integrated, at building</t>
        </is>
      </c>
      <c r="I2366" t="inlineStr">
        <is>
          <t>(2,2,1,1,1,3); Calculation with average annual yield and share of technologies. Lifetime: 30a.</t>
        </is>
      </c>
      <c r="K2366" t="inlineStr">
        <is>
          <t>residential</t>
        </is>
      </c>
      <c r="L2366">
        <f>L2365</f>
        <v>0.17766751537682748</v>
      </c>
      <c r="M2366" s="30">
        <f>INDEX(parameters!$D$41:$AG$178,MATCH('PV (extension)'!B2349,parameters!$C$41:$C$178,0),MATCH('PV (extension)'!A2366,parameters!$D$5:$AG$5,0))/L2366</f>
        <v>9.7518522438271929E-3</v>
      </c>
      <c r="N2366" t="inlineStr">
        <is>
          <t>façade</t>
        </is>
      </c>
      <c r="O2366">
        <f>INDEX(parameters!$C$196:$EJ$198,MATCH('PV (extension)'!N2366,parameters!$B$196:$B$198,0),MATCH('PV (extension)'!B2349,parameters!$C$195:$EJ$195,0))</f>
        <v>1170.5163232094837</v>
      </c>
      <c r="P2366" t="n">
        <v>3</v>
      </c>
      <c r="Q2366" t="n">
        <v>30</v>
      </c>
      <c r="R2366">
        <f>Q2366*P2366*O2366</f>
        <v>105346.46908885354</v>
      </c>
      <c r="S2366">
        <f>1/R2366</f>
        <v>9.4924871108547445E-6</v>
      </c>
    </row>
    <row r="2367" s="29">
      <c r="A2367" t="inlineStr">
        <is>
          <t>photovoltaic facade installation, 3kWp, single-Si, panel, mounted, at building</t>
        </is>
      </c>
      <c r="B2367" s="30">
        <f>M2367*S2367</f>
        <v>9.2489236224644517E-8</v>
      </c>
      <c r="C2367" t="inlineStr">
        <is>
          <t>RER</t>
        </is>
      </c>
      <c r="D2367" t="inlineStr">
        <is>
          <t>unit</t>
        </is>
      </c>
      <c r="F2367" t="inlineStr">
        <is>
          <t>technosphere</t>
        </is>
      </c>
      <c r="G2367" t="n">
        <v>0</v>
      </c>
      <c r="H2367" t="inlineStr">
        <is>
          <t>photovoltaic facade installation, 3kWp, single-Si, panel, mounted, at building</t>
        </is>
      </c>
      <c r="I2367" t="inlineStr">
        <is>
          <t>(2,2,1,1,1,3); Calculation with average annual yield and share of technologies. Lifetime: 30a.</t>
        </is>
      </c>
      <c r="K2367" t="inlineStr">
        <is>
          <t>residential</t>
        </is>
      </c>
      <c r="L2367">
        <f>L2366</f>
        <v>0.17766751537682748</v>
      </c>
      <c r="M2367" s="30">
        <f>INDEX(parameters!$D$41:$AG$178,MATCH('PV (extension)'!B2349,parameters!$C$41:$C$178,0),MATCH('PV (extension)'!A2367,parameters!$D$5:$AG$5,0))/L2367</f>
        <v>9.7434144649911868E-3</v>
      </c>
      <c r="N2367" t="inlineStr">
        <is>
          <t>façade</t>
        </is>
      </c>
      <c r="O2367">
        <f>INDEX(parameters!$C$196:$EJ$198,MATCH('PV (extension)'!N2367,parameters!$B$196:$B$198,0),MATCH('PV (extension)'!B2349,parameters!$C$195:$EJ$195,0))</f>
        <v>1170.5163232094837</v>
      </c>
      <c r="P2367" t="n">
        <v>3</v>
      </c>
      <c r="Q2367" t="n">
        <v>30</v>
      </c>
      <c r="R2367">
        <f>Q2367*P2367*O2367</f>
        <v>105346.46908885354</v>
      </c>
      <c r="S2367">
        <f>1/R2367</f>
        <v>9.4924871108547445E-6</v>
      </c>
    </row>
    <row r="2368" ht="16" customHeight="1" s="29">
      <c r="A2368" t="inlineStr">
        <is>
          <t>photovoltaic flat-roof installation, 3kWp, multi-Si, on roof</t>
        </is>
      </c>
      <c r="B2368" s="30">
        <f>M2368*S2368</f>
        <v>1.8991256713055561E-6</v>
      </c>
      <c r="C2368" t="inlineStr">
        <is>
          <t>RER</t>
        </is>
      </c>
      <c r="D2368" t="inlineStr">
        <is>
          <t>unit</t>
        </is>
      </c>
      <c r="F2368" t="inlineStr">
        <is>
          <t>technosphere</t>
        </is>
      </c>
      <c r="G2368" t="n">
        <v>0</v>
      </c>
      <c r="H2368" t="inlineStr">
        <is>
          <t>photovoltaic flat-roof installation, 3kWp, multi-Si, on roof</t>
        </is>
      </c>
      <c r="I2368" t="inlineStr">
        <is>
          <t>(2,2,1,1,1,3); Calculation with average annual yield and share of technologies. Lifetime: 30a.</t>
        </is>
      </c>
      <c r="K2368" t="inlineStr">
        <is>
          <t>residential</t>
        </is>
      </c>
      <c r="L2368">
        <f>L2367</f>
        <v>0.17766751537682748</v>
      </c>
      <c r="M2368" s="30">
        <f>INDEX(parameters!$D$41:$AG$178,MATCH('PV (extension)'!B2349,parameters!$C$41:$C$178,0),MATCH('PV (extension)'!A2368,parameters!$D$5:$AG$5,0))/L2368</f>
        <v>0.28494274666417674</v>
      </c>
      <c r="N2368" s="3" t="inlineStr">
        <is>
          <t>roof-top</t>
        </is>
      </c>
      <c r="O2368">
        <f>INDEX(parameters!$C$196:$EJ$198,MATCH('PV (extension)'!N2368,parameters!$B$196:$B$198,0),MATCH('PV (extension)'!B2349,parameters!$C$195:$EJ$195,0))</f>
        <v>1667.0990057832041</v>
      </c>
      <c r="P2368" t="n">
        <v>3</v>
      </c>
      <c r="Q2368" t="n">
        <v>30</v>
      </c>
      <c r="R2368">
        <f>Q2368*P2368*O2368</f>
        <v>150038.91052048837</v>
      </c>
      <c r="S2368">
        <f>1/R2368</f>
        <v>6.6649377586852466E-6</v>
      </c>
    </row>
    <row r="2369" ht="16" customHeight="1" s="29">
      <c r="A2369" t="inlineStr">
        <is>
          <t>photovoltaic flat-roof installation, 3kWp, single-Si, on roof</t>
        </is>
      </c>
      <c r="B2369" s="30">
        <f>M2369*S2369</f>
        <v>9.9131609046141131E-7</v>
      </c>
      <c r="C2369" t="inlineStr">
        <is>
          <t>RER</t>
        </is>
      </c>
      <c r="D2369" t="inlineStr">
        <is>
          <t>unit</t>
        </is>
      </c>
      <c r="F2369" t="inlineStr">
        <is>
          <t>technosphere</t>
        </is>
      </c>
      <c r="G2369" t="n">
        <v>0</v>
      </c>
      <c r="H2369" t="inlineStr">
        <is>
          <t>photovoltaic flat-roof installation, 3kWp, single-Si, on roof</t>
        </is>
      </c>
      <c r="I2369" t="inlineStr">
        <is>
          <t>(2,2,1,1,1,3); Calculation with average annual yield and share of technologies. Lifetime: 30a.</t>
        </is>
      </c>
      <c r="K2369" t="inlineStr">
        <is>
          <t>residential</t>
        </is>
      </c>
      <c r="L2369">
        <f>L2368</f>
        <v>0.17766751537682748</v>
      </c>
      <c r="M2369" s="30">
        <f>INDEX(parameters!$D$41:$AG$178,MATCH('PV (extension)'!B2349,parameters!$C$41:$C$178,0),MATCH('PV (extension)'!A2369,parameters!$D$5:$AG$5,0))/L2369</f>
        <v>0.14873598619426004</v>
      </c>
      <c r="N2369" s="3" t="inlineStr">
        <is>
          <t>roof-top</t>
        </is>
      </c>
      <c r="O2369">
        <f>INDEX(parameters!$C$196:$EJ$198,MATCH('PV (extension)'!N2369,parameters!$B$196:$B$198,0),MATCH('PV (extension)'!B2349,parameters!$C$195:$EJ$195,0))</f>
        <v>1667.0990057832041</v>
      </c>
      <c r="P2369" t="n">
        <v>3</v>
      </c>
      <c r="Q2369" t="n">
        <v>30</v>
      </c>
      <c r="R2369">
        <f>Q2369*P2369*O2369</f>
        <v>150038.91052048837</v>
      </c>
      <c r="S2369">
        <f>1/R2369</f>
        <v>6.6649377586852466E-6</v>
      </c>
    </row>
    <row r="2370" ht="16" customHeight="1" s="29">
      <c r="A2370" t="inlineStr">
        <is>
          <t>photovoltaic slanted-roof installation, 3kWp, CIS, panel, mounted, on roof</t>
        </is>
      </c>
      <c r="B2370" s="30">
        <f>M2370*S2370</f>
        <v>5.4831500229459362E-7</v>
      </c>
      <c r="C2370" t="inlineStr">
        <is>
          <t>CH</t>
        </is>
      </c>
      <c r="D2370" t="inlineStr">
        <is>
          <t>unit</t>
        </is>
      </c>
      <c r="F2370" t="inlineStr">
        <is>
          <t>technosphere</t>
        </is>
      </c>
      <c r="G2370" t="n">
        <v>0</v>
      </c>
      <c r="H2370" t="inlineStr">
        <is>
          <t>photovoltaic slanted-roof installation, 3kWp, CIS, panel, mounted, on roof</t>
        </is>
      </c>
      <c r="I2370" t="inlineStr">
        <is>
          <t>(2,2,1,1,1,3); Calculation with average annual yield and share of technologies. Lifetime: 30a.</t>
        </is>
      </c>
      <c r="K2370" t="inlineStr">
        <is>
          <t>residential</t>
        </is>
      </c>
      <c r="L2370">
        <f>L2369</f>
        <v>0.17766751537682748</v>
      </c>
      <c r="M2370" s="30">
        <f>INDEX(parameters!$D$41:$AG$178,MATCH('PV (extension)'!B2349,parameters!$C$41:$C$178,0),MATCH('PV (extension)'!A2370,parameters!$D$5:$AG$5,0))/L2370</f>
        <v>8.2268585566319899E-2</v>
      </c>
      <c r="N2370" s="3" t="inlineStr">
        <is>
          <t>roof-top</t>
        </is>
      </c>
      <c r="O2370">
        <f>INDEX(parameters!$C$196:$EJ$198,MATCH('PV (extension)'!N2370,parameters!$B$196:$B$198,0),MATCH('PV (extension)'!B2349,parameters!$C$195:$EJ$195,0))</f>
        <v>1667.0990057832041</v>
      </c>
      <c r="P2370" t="n">
        <v>3</v>
      </c>
      <c r="Q2370" t="n">
        <v>30</v>
      </c>
      <c r="R2370">
        <f>Q2370*P2370*O2370</f>
        <v>150038.91052048837</v>
      </c>
      <c r="S2370">
        <f>1/R2370</f>
        <v>6.6649377586852466E-6</v>
      </c>
    </row>
    <row r="2371" ht="16" customHeight="1" s="29">
      <c r="A2371" t="inlineStr">
        <is>
          <t>photovoltaic slanted-roof installation, 3kWp, CdTe, laminated, integrated, on roof</t>
        </is>
      </c>
      <c r="B2371" s="30">
        <f>M2371*S2371</f>
        <v>1.535316391110619E-8</v>
      </c>
      <c r="C2371" t="inlineStr">
        <is>
          <t>CH</t>
        </is>
      </c>
      <c r="D2371" t="inlineStr">
        <is>
          <t>unit</t>
        </is>
      </c>
      <c r="F2371" t="inlineStr">
        <is>
          <t>technosphere</t>
        </is>
      </c>
      <c r="G2371" t="n">
        <v>0</v>
      </c>
      <c r="H2371" t="inlineStr">
        <is>
          <t>photovoltaic slanted-roof installation, 3kWp, CdTe, laminated, integrated, on roof</t>
        </is>
      </c>
      <c r="I2371" t="inlineStr">
        <is>
          <t>(2,2,1,1,1,3); Calculation with average annual yield and share of technologies. Lifetime: 30a.</t>
        </is>
      </c>
      <c r="K2371" t="inlineStr">
        <is>
          <t>residential</t>
        </is>
      </c>
      <c r="L2371">
        <f>L2370</f>
        <v>0.17766751537682748</v>
      </c>
      <c r="M2371" s="30">
        <f>INDEX(parameters!$D$41:$AG$178,MATCH('PV (extension)'!B2349,parameters!$C$41:$C$178,0),MATCH('PV (extension)'!A2371,parameters!$D$5:$AG$5,0))/L2371</f>
        <v>2.3035719862648527E-3</v>
      </c>
      <c r="N2371" s="3" t="inlineStr">
        <is>
          <t>roof-top</t>
        </is>
      </c>
      <c r="O2371">
        <f>INDEX(parameters!$C$196:$EJ$198,MATCH('PV (extension)'!N2371,parameters!$B$196:$B$198,0),MATCH('PV (extension)'!B2349,parameters!$C$195:$EJ$195,0))</f>
        <v>1667.0990057832041</v>
      </c>
      <c r="P2371" t="n">
        <v>3</v>
      </c>
      <c r="Q2371" t="n">
        <v>30</v>
      </c>
      <c r="R2371">
        <f>Q2371*P2371*O2371</f>
        <v>150038.91052048837</v>
      </c>
      <c r="S2371">
        <f>1/R2371</f>
        <v>6.6649377586852466E-6</v>
      </c>
    </row>
    <row r="2372" ht="16" customHeight="1" s="29">
      <c r="A2372" t="inlineStr">
        <is>
          <t>photovoltaic slanted-roof installation, 3kWp, multi-Si, laminated, integrated, on roof</t>
        </is>
      </c>
      <c r="B2372" s="30">
        <f>M2372*S2372</f>
        <v>9.1214048728533303E-8</v>
      </c>
      <c r="C2372" t="inlineStr">
        <is>
          <t>RER</t>
        </is>
      </c>
      <c r="D2372" t="inlineStr">
        <is>
          <t>unit</t>
        </is>
      </c>
      <c r="F2372" t="inlineStr">
        <is>
          <t>technosphere</t>
        </is>
      </c>
      <c r="G2372" t="n">
        <v>0</v>
      </c>
      <c r="H2372" t="inlineStr">
        <is>
          <t>photovoltaic slanted-roof installation, 3kWp, multi-Si, laminated, integrated, on roof</t>
        </is>
      </c>
      <c r="I2372" t="inlineStr">
        <is>
          <t>(2,2,1,1,1,3); Calculation with average annual yield and share of technologies. Lifetime: 30a.</t>
        </is>
      </c>
      <c r="K2372" t="inlineStr">
        <is>
          <t>residential</t>
        </is>
      </c>
      <c r="L2372">
        <f>L2371</f>
        <v>0.17766751537682748</v>
      </c>
      <c r="M2372" s="30">
        <f>INDEX(parameters!$D$41:$AG$178,MATCH('PV (extension)'!B2349,parameters!$C$41:$C$178,0),MATCH('PV (extension)'!A2372,parameters!$D$5:$AG$5,0))/L2372</f>
        <v>1.3685656495391874E-2</v>
      </c>
      <c r="N2372" s="3" t="inlineStr">
        <is>
          <t>roof-top</t>
        </is>
      </c>
      <c r="O2372">
        <f>INDEX(parameters!$C$196:$EJ$198,MATCH('PV (extension)'!N2372,parameters!$B$196:$B$198,0),MATCH('PV (extension)'!B2349,parameters!$C$195:$EJ$195,0))</f>
        <v>1667.0990057832041</v>
      </c>
      <c r="P2372" t="n">
        <v>3</v>
      </c>
      <c r="Q2372" t="n">
        <v>30</v>
      </c>
      <c r="R2372">
        <f>Q2372*P2372*O2372</f>
        <v>150038.91052048837</v>
      </c>
      <c r="S2372">
        <f>1/R2372</f>
        <v>6.6649377586852466E-6</v>
      </c>
    </row>
    <row r="2373" ht="16" customHeight="1" s="29">
      <c r="A2373" t="inlineStr">
        <is>
          <t>photovoltaic slanted-roof installation, 3kWp, multi-Si, panel, mounted, on roof</t>
        </is>
      </c>
      <c r="B2373" s="30">
        <f>M2373*S2373</f>
        <v>1.5612605279223397E-6</v>
      </c>
      <c r="C2373" t="inlineStr">
        <is>
          <t>RER</t>
        </is>
      </c>
      <c r="D2373" t="inlineStr">
        <is>
          <t>unit</t>
        </is>
      </c>
      <c r="F2373" t="inlineStr">
        <is>
          <t>technosphere</t>
        </is>
      </c>
      <c r="G2373" t="n">
        <v>0</v>
      </c>
      <c r="H2373" t="inlineStr">
        <is>
          <t>photovoltaic slanted-roof installation, 3kWp, multi-Si, panel, mounted, on roof</t>
        </is>
      </c>
      <c r="I2373" t="inlineStr">
        <is>
          <t>(2,2,1,1,1,3); Calculation with average annual yield and share of technologies. Lifetime: 30a.</t>
        </is>
      </c>
      <c r="K2373" t="inlineStr">
        <is>
          <t>residential</t>
        </is>
      </c>
      <c r="L2373">
        <f>L2372</f>
        <v>0.17766751537682748</v>
      </c>
      <c r="M2373" s="30">
        <f>INDEX(parameters!$D$41:$AG$178,MATCH('PV (extension)'!B2349,parameters!$C$41:$C$178,0),MATCH('PV (extension)'!A2373,parameters!$D$5:$AG$5,0))/L2373</f>
        <v>0.23424982864811036</v>
      </c>
      <c r="N2373" s="3" t="inlineStr">
        <is>
          <t>roof-top</t>
        </is>
      </c>
      <c r="O2373">
        <f>INDEX(parameters!$C$196:$EJ$198,MATCH('PV (extension)'!N2373,parameters!$B$196:$B$198,0),MATCH('PV (extension)'!B2349,parameters!$C$195:$EJ$195,0))</f>
        <v>1667.0990057832041</v>
      </c>
      <c r="P2373" t="n">
        <v>3</v>
      </c>
      <c r="Q2373" t="n">
        <v>30</v>
      </c>
      <c r="R2373">
        <f>Q2373*P2373*O2373</f>
        <v>150038.91052048837</v>
      </c>
      <c r="S2373">
        <f>1/R2373</f>
        <v>6.6649377586852466E-6</v>
      </c>
    </row>
    <row r="2374" ht="16" customHeight="1" s="29">
      <c r="A2374" t="inlineStr">
        <is>
          <t>photovoltaic slanted-roof installation, 3kWp, single-Si, laminated, integrated, on roof</t>
        </is>
      </c>
      <c r="B2374" s="30">
        <f>M2374*S2374</f>
        <v>4.8206286577355028E-8</v>
      </c>
      <c r="C2374" t="inlineStr">
        <is>
          <t>RER</t>
        </is>
      </c>
      <c r="D2374" t="inlineStr">
        <is>
          <t>unit</t>
        </is>
      </c>
      <c r="F2374" t="inlineStr">
        <is>
          <t>technosphere</t>
        </is>
      </c>
      <c r="G2374" t="n">
        <v>0</v>
      </c>
      <c r="H2374" t="inlineStr">
        <is>
          <t>photovoltaic slanted-roof installation, 3kWp, single-Si, laminated, integrated, on roof</t>
        </is>
      </c>
      <c r="I2374" t="inlineStr">
        <is>
          <t>(2,2,1,1,1,3); Calculation with average annual yield and share of technologies. Lifetime: 30a.</t>
        </is>
      </c>
      <c r="K2374" t="inlineStr">
        <is>
          <t>residential</t>
        </is>
      </c>
      <c r="L2374">
        <f>L2373</f>
        <v>0.17766751537682748</v>
      </c>
      <c r="M2374" s="30">
        <f>INDEX(parameters!$D$41:$AG$178,MATCH('PV (extension)'!B2349,parameters!$C$41:$C$178,0),MATCH('PV (extension)'!A2374,parameters!$D$5:$AG$5,0))/L2374</f>
        <v>7.2328187183047909E-3</v>
      </c>
      <c r="N2374" s="3" t="inlineStr">
        <is>
          <t>roof-top</t>
        </is>
      </c>
      <c r="O2374">
        <f>INDEX(parameters!$C$196:$EJ$198,MATCH('PV (extension)'!N2374,parameters!$B$196:$B$198,0),MATCH('PV (extension)'!B2349,parameters!$C$195:$EJ$195,0))</f>
        <v>1667.0990057832041</v>
      </c>
      <c r="P2374" t="n">
        <v>3</v>
      </c>
      <c r="Q2374" t="n">
        <v>30</v>
      </c>
      <c r="R2374">
        <f>Q2374*P2374*O2374</f>
        <v>150038.91052048837</v>
      </c>
      <c r="S2374">
        <f>1/R2374</f>
        <v>6.6649377586852466E-6</v>
      </c>
    </row>
    <row r="2375" ht="16" customHeight="1" s="29">
      <c r="A2375" t="inlineStr">
        <is>
          <t>photovoltaic slanted-roof installation, 3kWp, single-Si, panel, mounted, on roof</t>
        </is>
      </c>
      <c r="B2375" s="30">
        <f>M2375*S2375</f>
        <v>8.159255396898898E-7</v>
      </c>
      <c r="C2375" t="inlineStr">
        <is>
          <t>RER</t>
        </is>
      </c>
      <c r="D2375" t="inlineStr">
        <is>
          <t>unit</t>
        </is>
      </c>
      <c r="F2375" t="inlineStr">
        <is>
          <t>technosphere</t>
        </is>
      </c>
      <c r="G2375" t="n">
        <v>0</v>
      </c>
      <c r="H2375" t="inlineStr">
        <is>
          <t>photovoltaic slanted-roof installation, 3kWp, single-Si, panel, mounted, on roof</t>
        </is>
      </c>
      <c r="I2375" t="inlineStr">
        <is>
          <t>(2,2,1,1,1,3); Calculation with average annual yield and share of technologies. Lifetime: 30a.</t>
        </is>
      </c>
      <c r="K2375" t="inlineStr">
        <is>
          <t>residential</t>
        </is>
      </c>
      <c r="L2375">
        <f>L2374</f>
        <v>0.17766751537682748</v>
      </c>
      <c r="M2375" s="30">
        <f>INDEX(parameters!$D$41:$AG$178,MATCH('PV (extension)'!B2349,parameters!$C$41:$C$178,0),MATCH('PV (extension)'!A2375,parameters!$D$5:$AG$5,0))/L2375</f>
        <v>0.12242057904091255</v>
      </c>
      <c r="N2375" s="3" t="inlineStr">
        <is>
          <t>roof-top</t>
        </is>
      </c>
      <c r="O2375">
        <f>INDEX(parameters!$C$196:$EJ$198,MATCH('PV (extension)'!N2375,parameters!$B$196:$B$198,0),MATCH('PV (extension)'!B2349,parameters!$C$195:$EJ$195,0))</f>
        <v>1667.0990057832041</v>
      </c>
      <c r="P2375" t="n">
        <v>3</v>
      </c>
      <c r="Q2375" t="n">
        <v>30</v>
      </c>
      <c r="R2375">
        <f>Q2375*P2375*O2375</f>
        <v>150038.91052048837</v>
      </c>
      <c r="S2375">
        <f>1/R2375</f>
        <v>6.6649377586852466E-6</v>
      </c>
    </row>
    <row r="2376" s="29">
      <c r="A2376" t="inlineStr">
        <is>
          <t>market for tap water</t>
        </is>
      </c>
      <c r="B2376" t="n">
        <v>0.0037026</v>
      </c>
      <c r="C2376" t="inlineStr">
        <is>
          <t>Europe without Switzerland</t>
        </is>
      </c>
      <c r="D2376" t="inlineStr">
        <is>
          <t>kilogram</t>
        </is>
      </c>
      <c r="F2376" t="inlineStr">
        <is>
          <t>technosphere</t>
        </is>
      </c>
      <c r="G2376" t="n">
        <v>0</v>
      </c>
      <c r="H2376" t="inlineStr">
        <is>
          <t>tap water</t>
        </is>
      </c>
      <c r="I2376" t="inlineStr">
        <is>
          <t>(2,2,1,1,1,3); Estimation 20l/m2 panel</t>
        </is>
      </c>
    </row>
    <row r="2377" s="29">
      <c r="A2377" t="inlineStr">
        <is>
          <t>treatment of wastewater, from residence, capacity 1.1E10l/year</t>
        </is>
      </c>
      <c r="B2377" t="n">
        <v>-3.3323e-06</v>
      </c>
      <c r="C2377" t="inlineStr">
        <is>
          <t>CH</t>
        </is>
      </c>
      <c r="D2377" t="inlineStr">
        <is>
          <t>cubic meter</t>
        </is>
      </c>
      <c r="F2377" t="inlineStr">
        <is>
          <t>technosphere</t>
        </is>
      </c>
      <c r="G2377" t="n">
        <v>0</v>
      </c>
      <c r="H2377" t="inlineStr">
        <is>
          <t>wastewater, from residence</t>
        </is>
      </c>
      <c r="I2377" t="inlineStr">
        <is>
          <t>(2,2,1,1,1,3); Estimation 20l/m2 panel</t>
        </is>
      </c>
    </row>
    <row r="2378" s="29"/>
    <row r="2379" customFormat="1" s="28">
      <c r="A2379" s="28" t="inlineStr">
        <is>
          <t>Activity</t>
        </is>
      </c>
      <c r="B2379" s="28" t="inlineStr">
        <is>
          <t>electricity production, photovoltaic, commercial</t>
        </is>
      </c>
    </row>
    <row r="2380">
      <c r="A2380" t="inlineStr">
        <is>
          <t>comment</t>
        </is>
      </c>
      <c r="B238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")&amp;HLOOKUP(B2381,parameters!$C$195:$EJ$198,2,0)&amp;" kWh/kWp.
Annual output, Facade: "&amp;HLOOKUP(B2381,parameters!$C$195:$EJ$198,3,0)&amp;" kWh/kWp.
Annual output, Open-ground: "&amp;HLOOKUP(B2381,parameters!$C$195:$EJ$198,4,0)&amp;_xlfn._LONGTEXT("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")&amp;VLOOKUP(B2381,'extension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1667.0990057832 kWh/kWp.
Annual output, Facade: 1170.51632320948 kWh/kWp.
Annual output, Open-ground: 1773.50958062043 kWh/kWp.
Amount of solar energy transformed to electricity. Waste heat emission due to losses of electricity in the system.
Technology:  Electricity production with grid-connected photovoltaic power plants.
Time period:  Time of publications
Production volume: 17.086 GWh in 2025.
Sampling:  Statistical data and model calculations
Extrapolations:  Use of PV technology data investigated for other countries (Switzerland). Correction of average yield with Swiss data.
Uncertainty:  None
Author: Romain Sacchi, PSI, romain.sacchi@psi.ch</v>
      </c>
    </row>
    <row r="2381" s="29">
      <c r="A2381" t="inlineStr">
        <is>
          <t>location</t>
        </is>
      </c>
      <c r="B2381" t="inlineStr">
        <is>
          <t>ZM</t>
        </is>
      </c>
    </row>
    <row r="2382" s="29">
      <c r="A2382" t="inlineStr">
        <is>
          <t>production amount</t>
        </is>
      </c>
      <c r="B2382" t="n">
        <v>1</v>
      </c>
    </row>
    <row r="2383" s="29">
      <c r="A2383" t="inlineStr">
        <is>
          <t>reference product</t>
        </is>
      </c>
      <c r="B2383" t="inlineStr">
        <is>
          <t>electricity, low voltage</t>
        </is>
      </c>
    </row>
    <row r="2384" s="29">
      <c r="A2384" t="inlineStr">
        <is>
          <t>source</t>
        </is>
      </c>
      <c r="B23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385" s="29">
      <c r="A2385" t="inlineStr">
        <is>
          <t>type</t>
        </is>
      </c>
      <c r="B2385" t="inlineStr">
        <is>
          <t>process</t>
        </is>
      </c>
    </row>
    <row r="2386" s="29">
      <c r="A2386" t="inlineStr">
        <is>
          <t>unit</t>
        </is>
      </c>
      <c r="B2386" t="inlineStr">
        <is>
          <t>kilowatt hour</t>
        </is>
      </c>
    </row>
    <row r="2387" s="29">
      <c r="A2387" t="inlineStr">
        <is>
          <t>Exchanges</t>
        </is>
      </c>
    </row>
    <row r="2388" customFormat="1" s="28">
      <c r="A2388" s="28" t="inlineStr">
        <is>
          <t>name</t>
        </is>
      </c>
      <c r="B2388" s="28" t="inlineStr">
        <is>
          <t>amount</t>
        </is>
      </c>
      <c r="C2388" s="28" t="inlineStr">
        <is>
          <t>location</t>
        </is>
      </c>
      <c r="D2388" s="28" t="inlineStr">
        <is>
          <t>unit</t>
        </is>
      </c>
      <c r="E2388" s="28" t="inlineStr">
        <is>
          <t>categories</t>
        </is>
      </c>
      <c r="F2388" s="28" t="inlineStr">
        <is>
          <t>type</t>
        </is>
      </c>
      <c r="G2388" s="28" t="inlineStr">
        <is>
          <t>uncertainty type</t>
        </is>
      </c>
      <c r="H2388" s="28" t="inlineStr">
        <is>
          <t>reference product</t>
        </is>
      </c>
      <c r="I2388" s="28" t="inlineStr">
        <is>
          <t>comment</t>
        </is>
      </c>
      <c r="J2388" s="28" t="inlineStr">
        <is>
          <t>production volume</t>
        </is>
      </c>
      <c r="K2388" s="28" t="inlineStr">
        <is>
          <t>scope</t>
        </is>
      </c>
      <c r="L2388" s="28" t="inlineStr">
        <is>
          <t>scope share</t>
        </is>
      </c>
      <c r="M2388" s="28" t="inlineStr">
        <is>
          <t>tech share</t>
        </is>
      </c>
      <c r="N2388" s="28" t="inlineStr">
        <is>
          <t>installation</t>
        </is>
      </c>
      <c r="O2388" s="28" t="inlineStr">
        <is>
          <t>productivity</t>
        </is>
      </c>
      <c r="P2388" s="28" t="inlineStr">
        <is>
          <t>kWp</t>
        </is>
      </c>
      <c r="Q2388" s="28" t="inlineStr">
        <is>
          <t>lifetime</t>
        </is>
      </c>
      <c r="R2388" s="28" t="inlineStr">
        <is>
          <t>lifetime production</t>
        </is>
      </c>
      <c r="S2388" s="28" t="inlineStr">
        <is>
          <t>inverted lifetime production</t>
        </is>
      </c>
    </row>
    <row r="2389" s="29">
      <c r="A2389" t="inlineStr">
        <is>
          <t>Energy, solar, converted</t>
        </is>
      </c>
      <c r="B2389" t="n">
        <v>3.8503</v>
      </c>
      <c r="D2389" t="inlineStr">
        <is>
          <t>megajoule</t>
        </is>
      </c>
      <c r="E2389" t="inlineStr">
        <is>
          <t>natural resource::in air</t>
        </is>
      </c>
      <c r="F2389" t="inlineStr">
        <is>
          <t>biosphere</t>
        </is>
      </c>
      <c r="G2389" t="n">
        <v>0</v>
      </c>
      <c r="I2389" t="inlineStr">
        <is>
          <t>(2,2,1,1,1,3); Energy loss in the system</t>
        </is>
      </c>
    </row>
    <row r="2390" s="29">
      <c r="A2390" t="inlineStr">
        <is>
          <t>Heat, waste</t>
        </is>
      </c>
      <c r="B2390" t="n">
        <v>0.25027</v>
      </c>
      <c r="D2390" t="inlineStr">
        <is>
          <t>megajoule</t>
        </is>
      </c>
      <c r="E2390" t="inlineStr">
        <is>
          <t>air</t>
        </is>
      </c>
      <c r="F2390" t="inlineStr">
        <is>
          <t>biosphere</t>
        </is>
      </c>
      <c r="G2390" t="n">
        <v>0</v>
      </c>
      <c r="I2390" t="inlineStr">
        <is>
          <t>(1,na,na,na,na,na); Calculation with average annual output and share of technologies; Average degradation of 10.5% included</t>
        </is>
      </c>
    </row>
    <row r="2391" s="29">
      <c r="A2391" t="inlineStr">
        <is>
          <t>electricity production, photovoltaic, commercial</t>
        </is>
      </c>
      <c r="B2391" t="n">
        <v>1</v>
      </c>
      <c r="C2391" t="inlineStr">
        <is>
          <t>ZM</t>
        </is>
      </c>
      <c r="D2391" t="inlineStr">
        <is>
          <t>kilowatt hour</t>
        </is>
      </c>
      <c r="E2391" t="inlineStr">
        <is>
          <t>photovoltaic::power plants</t>
        </is>
      </c>
      <c r="F2391" t="inlineStr">
        <is>
          <t>production</t>
        </is>
      </c>
      <c r="G2391" t="n">
        <v>0</v>
      </c>
      <c r="H2391" t="inlineStr">
        <is>
          <t>electricity, low voltage</t>
        </is>
      </c>
      <c r="J2391">
        <f>VLOOKUP(C2391,'extension - production vol'!$B$6:$D$235,3,0)</f>
        <v>17.085999999999999</v>
      </c>
    </row>
    <row r="2392" ht="16" customHeight="1" s="29">
      <c r="A2392" t="inlineStr">
        <is>
          <t>photovoltaic flat-roof installation, 156 kWp, multi-Si, on roof</t>
        </is>
      </c>
      <c r="B2392" s="30">
        <f>M2392*S2392</f>
        <v>1.5736659787989683E-8</v>
      </c>
      <c r="C2392" t="inlineStr">
        <is>
          <t>CH</t>
        </is>
      </c>
      <c r="D2392" t="inlineStr">
        <is>
          <t>unit</t>
        </is>
      </c>
      <c r="F2392" t="inlineStr">
        <is>
          <t>technosphere</t>
        </is>
      </c>
      <c r="G2392" t="n">
        <v>0</v>
      </c>
      <c r="H2392" t="inlineStr">
        <is>
          <t>photovoltaic flat-roof installation, 156 kWp, multi-Si, on roof</t>
        </is>
      </c>
      <c r="I2392" t="inlineStr">
        <is>
          <t>(2,2,1,1,1,3); Calculation with average annual yield and share of technologies. Lifetime: 30a.</t>
        </is>
      </c>
      <c r="K2392" t="inlineStr">
        <is>
          <t>commercial</t>
        </is>
      </c>
      <c r="L2392">
        <f>IF(K2392="residential",VLOOKUP(B2381,parameters!$C$41:$AG$178,18,0),IF(K2392="commercial",1-VLOOKUP(B2381,parameters!$C$41:$AG$178,18,0),1))</f>
        <v>0.82233248462317254</v>
      </c>
      <c r="M2392" s="30">
        <f>INDEX(parameters!$D$41:$AG$178,MATCH('PV (extension)'!B2381,parameters!$C$41:$C$178,0),MATCH('PV (extension)'!A2392,parameters!$D$5:$AG$5,0))/L2392</f>
        <v>0.12277778707072071</v>
      </c>
      <c r="N2392" s="3" t="inlineStr">
        <is>
          <t>roof-top</t>
        </is>
      </c>
      <c r="O2392">
        <f>INDEX(parameters!$C$196:$EJ$198,MATCH('PV (extension)'!N2392,parameters!$B$196:$B$198,0),MATCH('PV (extension)'!B2381,parameters!$C$195:$EJ$195,0))</f>
        <v>1667.0990057832041</v>
      </c>
      <c r="P2392" t="n">
        <v>156</v>
      </c>
      <c r="Q2392" t="n">
        <v>30</v>
      </c>
      <c r="R2392">
        <f>Q2392*P2392*O2392</f>
        <v>7802023.3470653957</v>
      </c>
      <c r="S2392">
        <f>1/R2392</f>
        <v>1.2817187997471626E-7</v>
      </c>
    </row>
    <row r="2393" ht="16" customHeight="1" s="29">
      <c r="A2393" t="inlineStr">
        <is>
          <t>photovoltaic flat-roof installation, 156 kWp, single-Si, on roof</t>
        </is>
      </c>
      <c r="B2393" s="30">
        <f>M2393*S2393</f>
        <v>8.22026071612655E-9</v>
      </c>
      <c r="C2393" t="inlineStr">
        <is>
          <t>CH</t>
        </is>
      </c>
      <c r="D2393" t="inlineStr">
        <is>
          <t>unit</t>
        </is>
      </c>
      <c r="F2393" t="inlineStr">
        <is>
          <t>technosphere</t>
        </is>
      </c>
      <c r="G2393" t="n">
        <v>0</v>
      </c>
      <c r="H2393" t="inlineStr">
        <is>
          <t>photovoltaic flat-roof installation, 156 kWp, single-Si, on roof</t>
        </is>
      </c>
      <c r="I2393" t="inlineStr">
        <is>
          <t>(2,2,1,1,1,3); Calculation with average annual yield and share of technologies. Lifetime: 30a.</t>
        </is>
      </c>
      <c r="K2393" t="inlineStr">
        <is>
          <t>commercial</t>
        </is>
      </c>
      <c r="L2393">
        <f>L2392</f>
        <v>0.82233248462317254</v>
      </c>
      <c r="M2393" s="30">
        <f>INDEX(parameters!$D$41:$AG$178,MATCH('PV (extension)'!B2381,parameters!$C$41:$C$178,0),MATCH('PV (extension)'!A2393,parameters!$D$5:$AG$5,0))/L2393</f>
        <v>6.4134666026183854E-2</v>
      </c>
      <c r="N2393" s="3" t="inlineStr">
        <is>
          <t>roof-top</t>
        </is>
      </c>
      <c r="O2393">
        <f>INDEX(parameters!$C$196:$EJ$198,MATCH('PV (extension)'!N2393,parameters!$B$196:$B$198,0),MATCH('PV (extension)'!B2381,parameters!$C$195:$EJ$195,0))</f>
        <v>1667.0990057832041</v>
      </c>
      <c r="P2393" t="n">
        <v>156</v>
      </c>
      <c r="Q2393" t="n">
        <v>30</v>
      </c>
      <c r="R2393">
        <f>Q2393*P2393*O2393</f>
        <v>7802023.3470653957</v>
      </c>
      <c r="S2393">
        <f>1/R2393</f>
        <v>1.2817187997471626E-7</v>
      </c>
    </row>
    <row r="2394" s="29">
      <c r="A2394" t="inlineStr">
        <is>
          <t>photovoltaic open ground installation, 570 kWp, CIS, on open ground</t>
        </is>
      </c>
      <c r="B2394" s="30">
        <f>M2394*S2394</f>
        <v>4.0515782023264929E-10</v>
      </c>
      <c r="C2394" t="inlineStr">
        <is>
          <t>RER</t>
        </is>
      </c>
      <c r="D2394" t="inlineStr">
        <is>
          <t>unit</t>
        </is>
      </c>
      <c r="F2394" t="inlineStr">
        <is>
          <t>technosphere</t>
        </is>
      </c>
      <c r="G2394" t="n">
        <v>0</v>
      </c>
      <c r="H2394" t="inlineStr">
        <is>
          <t>photovoltaic open ground installation, 570 kWp, CIS, on open ground</t>
        </is>
      </c>
      <c r="I2394" t="inlineStr">
        <is>
          <t>(2,2,1,1,1,3); Calculation with average annual yield and share of technologies. Lifetime: 30a.</t>
        </is>
      </c>
      <c r="K2394" t="inlineStr">
        <is>
          <t>commercial</t>
        </is>
      </c>
      <c r="L2394">
        <f>L2393</f>
        <v>0.82233248462317254</v>
      </c>
      <c r="M2394" s="30">
        <f>INDEX(parameters!$D$41:$AG$178,MATCH('PV (extension)'!B2381,parameters!$C$41:$C$178,0),MATCH('PV (extension)'!A2394,parameters!$D$5:$AG$5,0))/L2394</f>
        <v>1.2287226816964775E-2</v>
      </c>
      <c r="N2394" t="inlineStr">
        <is>
          <t>central</t>
        </is>
      </c>
      <c r="O2394">
        <f>INDEX(parameters!$C$196:$EJ$198,MATCH('PV (extension)'!N2394,parameters!$B$196:$B$198,0),MATCH('PV (extension)'!B2381,parameters!$C$195:$EJ$195,0))</f>
        <v>1773.5095806204299</v>
      </c>
      <c r="P2394" t="n">
        <v>570</v>
      </c>
      <c r="Q2394" t="n">
        <v>30</v>
      </c>
      <c r="R2394">
        <f>Q2394*P2394*O2394</f>
        <v>30327013.828609351</v>
      </c>
      <c r="S2394">
        <f>1/R2394</f>
        <v>3.2973902595600696E-8</v>
      </c>
    </row>
    <row r="2395" s="29">
      <c r="A2395" t="inlineStr">
        <is>
          <t>photovoltaic open ground installation, 570 kWp, CdTe, on open ground</t>
        </is>
      </c>
      <c r="B2395" s="30">
        <f>M2395*S2395</f>
        <v>2.976258115768396E-9</v>
      </c>
      <c r="C2395" t="inlineStr">
        <is>
          <t>RER</t>
        </is>
      </c>
      <c r="D2395" t="inlineStr">
        <is>
          <t>unit</t>
        </is>
      </c>
      <c r="F2395" t="inlineStr">
        <is>
          <t>technosphere</t>
        </is>
      </c>
      <c r="G2395" t="n">
        <v>0</v>
      </c>
      <c r="H2395" t="inlineStr">
        <is>
          <t>photovoltaic open ground installation, 570 kWp, CdTe, on open ground</t>
        </is>
      </c>
      <c r="I2395" t="inlineStr">
        <is>
          <t>(2,2,1,1,1,3); Calculation with average annual yield and share of technologies. Lifetime: 30a.</t>
        </is>
      </c>
      <c r="K2395" t="inlineStr">
        <is>
          <t>commercial</t>
        </is>
      </c>
      <c r="L2395">
        <f>L2394</f>
        <v>0.82233248462317254</v>
      </c>
      <c r="M2395" s="30">
        <f>INDEX(parameters!$D$41:$AG$178,MATCH('PV (extension)'!B2381,parameters!$C$41:$C$178,0),MATCH('PV (extension)'!A2395,parameters!$D$5:$AG$5,0))/L2395</f>
        <v>9.0261021034418951E-2</v>
      </c>
      <c r="N2395" t="inlineStr">
        <is>
          <t>central</t>
        </is>
      </c>
      <c r="O2395">
        <f>INDEX(parameters!$C$196:$EJ$198,MATCH('PV (extension)'!N2395,parameters!$B$196:$B$198,0),MATCH('PV (extension)'!B2381,parameters!$C$195:$EJ$195,0))</f>
        <v>1773.5095806204299</v>
      </c>
      <c r="P2395" t="n">
        <v>570</v>
      </c>
      <c r="Q2395" t="n">
        <v>30</v>
      </c>
      <c r="R2395">
        <f>Q2395*P2395*O2395</f>
        <v>30327013.828609351</v>
      </c>
      <c r="S2395">
        <f>1/R2395</f>
        <v>3.2973902595600696E-8</v>
      </c>
    </row>
    <row r="2396" s="29">
      <c r="A2396" t="inlineStr">
        <is>
          <t>photovoltaic open ground installation, 570 kWp, micro-Si, on open ground</t>
        </is>
      </c>
      <c r="B2396" s="30">
        <f>M2396*S2396</f>
        <v>3.1546224026262682E-11</v>
      </c>
      <c r="C2396" t="inlineStr">
        <is>
          <t>RER</t>
        </is>
      </c>
      <c r="D2396" t="inlineStr">
        <is>
          <t>unit</t>
        </is>
      </c>
      <c r="F2396" t="inlineStr">
        <is>
          <t>technosphere</t>
        </is>
      </c>
      <c r="G2396" t="n">
        <v>0</v>
      </c>
      <c r="H2396" t="inlineStr">
        <is>
          <t>photovoltaic open ground installation, 570 kWp, micro-Si, on open ground</t>
        </is>
      </c>
      <c r="I2396" t="inlineStr">
        <is>
          <t>(2,2,1,1,1,3); Calculation with average annual yield and share of technologies. Lifetime: 30a.</t>
        </is>
      </c>
      <c r="K2396" t="inlineStr">
        <is>
          <t>commercial</t>
        </is>
      </c>
      <c r="L2396">
        <f>L2395</f>
        <v>0.82233248462317254</v>
      </c>
      <c r="M2396" s="30">
        <f>INDEX(parameters!$D$41:$AG$178,MATCH('PV (extension)'!B2381,parameters!$C$41:$C$178,0),MATCH('PV (extension)'!A2396,parameters!$D$5:$AG$5,0))/L2396</f>
        <v>9.5670277228487681E-4</v>
      </c>
      <c r="N2396" t="inlineStr">
        <is>
          <t>central</t>
        </is>
      </c>
      <c r="O2396">
        <f>INDEX(parameters!$C$196:$EJ$198,MATCH('PV (extension)'!N2396,parameters!$B$196:$B$198,0),MATCH('PV (extension)'!B2381,parameters!$C$195:$EJ$195,0))</f>
        <v>1773.5095806204299</v>
      </c>
      <c r="P2396" t="n">
        <v>570</v>
      </c>
      <c r="Q2396" t="n">
        <v>30</v>
      </c>
      <c r="R2396">
        <f>Q2396*P2396*O2396</f>
        <v>30327013.828609351</v>
      </c>
      <c r="S2396">
        <f>1/R2396</f>
        <v>3.2973902595600696E-8</v>
      </c>
    </row>
    <row r="2397" s="29">
      <c r="A2397" t="inlineStr">
        <is>
          <t>photovoltaic open ground installation, 570 kWp, multi-Si, on open ground</t>
        </is>
      </c>
      <c r="B2397" s="30">
        <f>M2397*S2397</f>
        <v>1.0556918756218973E-8</v>
      </c>
      <c r="C2397" t="inlineStr">
        <is>
          <t>RER</t>
        </is>
      </c>
      <c r="D2397" t="inlineStr">
        <is>
          <t>unit</t>
        </is>
      </c>
      <c r="F2397" t="inlineStr">
        <is>
          <t>technosphere</t>
        </is>
      </c>
      <c r="G2397" t="n">
        <v>0</v>
      </c>
      <c r="H2397" t="inlineStr">
        <is>
          <t>photovoltaic open ground installation, 570 kWp, multi-Si, on open ground</t>
        </is>
      </c>
      <c r="I2397" t="inlineStr">
        <is>
          <t>(2,2,1,1,1,3); Calculation with average annual yield and share of technologies. Lifetime: 30a.</t>
        </is>
      </c>
      <c r="K2397" t="inlineStr">
        <is>
          <t>commercial</t>
        </is>
      </c>
      <c r="L2397">
        <f>L2396</f>
        <v>0.82233248462317254</v>
      </c>
      <c r="M2397" s="30">
        <f>INDEX(parameters!$D$41:$AG$178,MATCH('PV (extension)'!B2381,parameters!$C$41:$C$178,0),MATCH('PV (extension)'!A2397,parameters!$D$5:$AG$5,0))/L2397</f>
        <v>0.32015982110735819</v>
      </c>
      <c r="N2397" t="inlineStr">
        <is>
          <t>central</t>
        </is>
      </c>
      <c r="O2397">
        <f>INDEX(parameters!$C$196:$EJ$198,MATCH('PV (extension)'!N2397,parameters!$B$196:$B$198,0),MATCH('PV (extension)'!B2381,parameters!$C$195:$EJ$195,0))</f>
        <v>1773.5095806204299</v>
      </c>
      <c r="P2397" t="n">
        <v>570</v>
      </c>
      <c r="Q2397" t="n">
        <v>30</v>
      </c>
      <c r="R2397">
        <f>Q2397*P2397*O2397</f>
        <v>30327013.828609351</v>
      </c>
      <c r="S2397">
        <f>1/R2397</f>
        <v>3.2973902595600696E-8</v>
      </c>
    </row>
    <row r="2398" s="29">
      <c r="A2398" t="inlineStr">
        <is>
          <t>photovoltaic open ground installation, 570 kWp, single-Si, on open ground</t>
        </is>
      </c>
      <c r="B2398" s="30">
        <f>M2398*S2398</f>
        <v>5.5998442104015055E-9</v>
      </c>
      <c r="C2398" t="inlineStr">
        <is>
          <t>RER</t>
        </is>
      </c>
      <c r="D2398" t="inlineStr">
        <is>
          <t>unit</t>
        </is>
      </c>
      <c r="F2398" t="inlineStr">
        <is>
          <t>technosphere</t>
        </is>
      </c>
      <c r="G2398" t="n">
        <v>0</v>
      </c>
      <c r="H2398" t="inlineStr">
        <is>
          <t>photovoltaic open ground installation, 570 kWp, single-Si, on open ground</t>
        </is>
      </c>
      <c r="I2398" t="inlineStr">
        <is>
          <t>(2,2,1,1,1,3); Calculation with average annual yield and share of technologies. Lifetime: 30a.</t>
        </is>
      </c>
      <c r="K2398" t="inlineStr">
        <is>
          <t>commercial</t>
        </is>
      </c>
      <c r="L2398">
        <f>L2397</f>
        <v>0.82233248462317254</v>
      </c>
      <c r="M2398" s="30">
        <f>INDEX(parameters!$D$41:$AG$178,MATCH('PV (extension)'!B2381,parameters!$C$41:$C$178,0),MATCH('PV (extension)'!A2398,parameters!$D$5:$AG$5,0))/L2398</f>
        <v>0.16982655280690445</v>
      </c>
      <c r="N2398" t="inlineStr">
        <is>
          <t>central</t>
        </is>
      </c>
      <c r="O2398">
        <f>INDEX(parameters!$C$196:$EJ$198,MATCH('PV (extension)'!N2398,parameters!$B$196:$B$198,0),MATCH('PV (extension)'!B2381,parameters!$C$195:$EJ$195,0))</f>
        <v>1773.5095806204299</v>
      </c>
      <c r="P2398" t="n">
        <v>570</v>
      </c>
      <c r="Q2398" t="n">
        <v>30</v>
      </c>
      <c r="R2398">
        <f>Q2398*P2398*O2398</f>
        <v>30327013.828609351</v>
      </c>
      <c r="S2398">
        <f>1/R2398</f>
        <v>3.2973902595600696E-8</v>
      </c>
    </row>
    <row r="2399" ht="16" customHeight="1" s="29">
      <c r="A2399" t="inlineStr">
        <is>
          <t>photovoltaic slanted-roof installation, 93 kWp, multi-Si, laminated, integrated, on roof</t>
        </is>
      </c>
      <c r="B2399" s="30">
        <f>M2399*S2399</f>
        <v>1.7280364683232182E-9</v>
      </c>
      <c r="C2399" t="inlineStr">
        <is>
          <t>CH</t>
        </is>
      </c>
      <c r="D2399" t="inlineStr">
        <is>
          <t>unit</t>
        </is>
      </c>
      <c r="F2399" t="inlineStr">
        <is>
          <t>technosphere</t>
        </is>
      </c>
      <c r="G2399" t="n">
        <v>0</v>
      </c>
      <c r="H2399" t="inlineStr">
        <is>
          <t>photovoltaic slanted-roof installation, 93 kWp, multi-Si, laminated, integrated, on roof</t>
        </is>
      </c>
      <c r="I2399" t="inlineStr">
        <is>
          <t>(2,2,1,1,1,3); Calculation with average annual yield and share of technologies. Lifetime: 30a.</t>
        </is>
      </c>
      <c r="K2399" t="inlineStr">
        <is>
          <t>commercial</t>
        </is>
      </c>
      <c r="L2399">
        <f>L2398</f>
        <v>0.82233248462317254</v>
      </c>
      <c r="M2399" s="30">
        <f>INDEX(parameters!$D$41:$AG$178,MATCH('PV (extension)'!B2381,parameters!$C$41:$C$178,0),MATCH('PV (extension)'!A2399,parameters!$D$5:$AG$5,0))/L2399</f>
        <v>8.0374539804535308E-3</v>
      </c>
      <c r="N2399" s="3" t="inlineStr">
        <is>
          <t>roof-top</t>
        </is>
      </c>
      <c r="O2399">
        <f>INDEX(parameters!$C$196:$EJ$198,MATCH('PV (extension)'!N2399,parameters!$B$196:$B$198,0),MATCH('PV (extension)'!B2381,parameters!$C$195:$EJ$195,0))</f>
        <v>1667.0990057832041</v>
      </c>
      <c r="P2399" t="n">
        <v>93</v>
      </c>
      <c r="Q2399" t="n">
        <v>30</v>
      </c>
      <c r="R2399">
        <f>Q2399*P2399*O2399</f>
        <v>4651206.2261351394</v>
      </c>
      <c r="S2399">
        <f>1/R2399</f>
        <v>2.1499799221565311E-7</v>
      </c>
    </row>
    <row r="2400" ht="16" customHeight="1" s="29">
      <c r="A2400" t="inlineStr">
        <is>
          <t>photovoltaic slanted-roof installation, 93 kWp, multi-Si, panel, mounted, on roof</t>
        </is>
      </c>
      <c r="B2400" s="30">
        <f>M2400*S2400</f>
        <v>2.930136921766254E-8</v>
      </c>
      <c r="C2400" t="inlineStr">
        <is>
          <t>CH</t>
        </is>
      </c>
      <c r="D2400" t="inlineStr">
        <is>
          <t>unit</t>
        </is>
      </c>
      <c r="F2400" t="inlineStr">
        <is>
          <t>technosphere</t>
        </is>
      </c>
      <c r="G2400" t="n">
        <v>0</v>
      </c>
      <c r="H2400" t="inlineStr">
        <is>
          <t>photovoltaic slanted-roof installation, 93 kWp, multi-Si, panel, mounted, on roof</t>
        </is>
      </c>
      <c r="I2400" t="inlineStr">
        <is>
          <t>(2,2,1,1,1,3); Calculation with average annual yield and share of technologies. Lifetime: 30a.</t>
        </is>
      </c>
      <c r="K2400" t="inlineStr">
        <is>
          <t>commercial</t>
        </is>
      </c>
      <c r="L2400">
        <f>L2399</f>
        <v>0.82233248462317254</v>
      </c>
      <c r="M2400" s="30">
        <f>INDEX(parameters!$D$41:$AG$178,MATCH('PV (extension)'!B2381,parameters!$C$41:$C$178,0),MATCH('PV (extension)'!A2400,parameters!$D$5:$AG$5,0))/L2400</f>
        <v>0.13628671093947653</v>
      </c>
      <c r="N2400" s="3" t="inlineStr">
        <is>
          <t>roof-top</t>
        </is>
      </c>
      <c r="O2400">
        <f>INDEX(parameters!$C$196:$EJ$198,MATCH('PV (extension)'!N2400,parameters!$B$196:$B$198,0),MATCH('PV (extension)'!B2381,parameters!$C$195:$EJ$195,0))</f>
        <v>1667.0990057832041</v>
      </c>
      <c r="P2400" t="n">
        <v>93</v>
      </c>
      <c r="Q2400" t="n">
        <v>30</v>
      </c>
      <c r="R2400">
        <f>Q2400*P2400*O2400</f>
        <v>4651206.2261351394</v>
      </c>
      <c r="S2400">
        <f>1/R2400</f>
        <v>2.1499799221565311E-7</v>
      </c>
    </row>
    <row r="2401" ht="16" customHeight="1" s="29">
      <c r="A2401" t="inlineStr">
        <is>
          <t>photovoltaic slanted-roof installation, 93 kWp, single-Si, laminated, integrated, on roof</t>
        </is>
      </c>
      <c r="B2401" s="30">
        <f>M2401*S2401</f>
        <v>9.1351493710714153E-10</v>
      </c>
      <c r="C2401" t="inlineStr">
        <is>
          <t>CH</t>
        </is>
      </c>
      <c r="D2401" t="inlineStr">
        <is>
          <t>unit</t>
        </is>
      </c>
      <c r="F2401" t="inlineStr">
        <is>
          <t>technosphere</t>
        </is>
      </c>
      <c r="G2401" t="n">
        <v>0</v>
      </c>
      <c r="H2401" t="inlineStr">
        <is>
          <t>photovoltaic slanted-roof installation, 93 kWp, single-Si, laminated, integrated, on roof</t>
        </is>
      </c>
      <c r="I2401" t="inlineStr">
        <is>
          <t>(2,2,1,1,1,3); Calculation with average annual yield and share of technologies. Lifetime: 30a.</t>
        </is>
      </c>
      <c r="K2401" t="inlineStr">
        <is>
          <t>commercial</t>
        </is>
      </c>
      <c r="L2401">
        <f>L2400</f>
        <v>0.82233248462317254</v>
      </c>
      <c r="M2401" s="30">
        <f>INDEX(parameters!$D$41:$AG$178,MATCH('PV (extension)'!B2381,parameters!$C$41:$C$178,0),MATCH('PV (extension)'!A2401,parameters!$D$5:$AG$5,0))/L2401</f>
        <v>4.2489463631401872E-3</v>
      </c>
      <c r="N2401" s="3" t="inlineStr">
        <is>
          <t>roof-top</t>
        </is>
      </c>
      <c r="O2401">
        <f>INDEX(parameters!$C$196:$EJ$198,MATCH('PV (extension)'!N2401,parameters!$B$196:$B$198,0),MATCH('PV (extension)'!B2381,parameters!$C$195:$EJ$195,0))</f>
        <v>1667.0990057832041</v>
      </c>
      <c r="P2401" t="n">
        <v>93</v>
      </c>
      <c r="Q2401" t="n">
        <v>30</v>
      </c>
      <c r="R2401">
        <f>Q2401*P2401*O2401</f>
        <v>4651206.2261351394</v>
      </c>
      <c r="S2401">
        <f>1/R2401</f>
        <v>2.1499799221565311E-7</v>
      </c>
    </row>
    <row r="2402" ht="16" customHeight="1" s="29">
      <c r="A2402" t="inlineStr">
        <is>
          <t>photovoltaic slanted-roof installation, 93 kWp, single-Si, panel, mounted, on roof</t>
        </is>
      </c>
      <c r="B2402" s="30">
        <f>M2402*S2402</f>
        <v>1.5348365279485886E-8</v>
      </c>
      <c r="C2402" t="inlineStr">
        <is>
          <t>CH</t>
        </is>
      </c>
      <c r="D2402" t="inlineStr">
        <is>
          <t>unit</t>
        </is>
      </c>
      <c r="F2402" t="inlineStr">
        <is>
          <t>technosphere</t>
        </is>
      </c>
      <c r="G2402" t="n">
        <v>0</v>
      </c>
      <c r="H2402" t="inlineStr">
        <is>
          <t>photovoltaic slanted-roof installation, 93 kWp, single-Si, panel, mounted, on roof</t>
        </is>
      </c>
      <c r="I2402" t="inlineStr">
        <is>
          <t>(2,2,1,1,1,3); Calculation with average annual yield and share of technologies. Lifetime: 30a.</t>
        </is>
      </c>
      <c r="K2402" t="inlineStr">
        <is>
          <t>commercial</t>
        </is>
      </c>
      <c r="L2402">
        <f>L2401</f>
        <v>0.82233248462317254</v>
      </c>
      <c r="M2402" s="30">
        <f>INDEX(parameters!$D$41:$AG$178,MATCH('PV (extension)'!B2381,parameters!$C$41:$C$178,0),MATCH('PV (extension)'!A2402,parameters!$D$5:$AG$5,0))/L2402</f>
        <v>7.1388412148941149E-2</v>
      </c>
      <c r="N2402" s="3" t="inlineStr">
        <is>
          <t>roof-top</t>
        </is>
      </c>
      <c r="O2402">
        <f>INDEX(parameters!$C$196:$EJ$198,MATCH('PV (extension)'!N2402,parameters!$B$196:$B$198,0),MATCH('PV (extension)'!B2381,parameters!$C$195:$EJ$195,0))</f>
        <v>1667.0990057832041</v>
      </c>
      <c r="P2402" t="n">
        <v>93</v>
      </c>
      <c r="Q2402" t="n">
        <v>30</v>
      </c>
      <c r="R2402">
        <f>Q2402*P2402*O2402</f>
        <v>4651206.2261351394</v>
      </c>
      <c r="S2402">
        <f>1/R2402</f>
        <v>2.1499799221565311E-7</v>
      </c>
    </row>
    <row r="2403" s="29">
      <c r="A2403" t="inlineStr">
        <is>
          <t>market for tap water</t>
        </is>
      </c>
      <c r="B2403" t="n">
        <v>0.0037026</v>
      </c>
      <c r="C2403" t="inlineStr">
        <is>
          <t>Europe without Switzerland</t>
        </is>
      </c>
      <c r="D2403" t="inlineStr">
        <is>
          <t>kilogram</t>
        </is>
      </c>
      <c r="F2403" t="inlineStr">
        <is>
          <t>technosphere</t>
        </is>
      </c>
      <c r="G2403" t="n">
        <v>0</v>
      </c>
      <c r="H2403" t="inlineStr">
        <is>
          <t>tap water</t>
        </is>
      </c>
      <c r="I2403" t="inlineStr">
        <is>
          <t>(2,2,1,1,1,3); Estimation 20l/m2 panel</t>
        </is>
      </c>
      <c r="M2403" s="30" t="n"/>
    </row>
    <row r="2404" s="29">
      <c r="A2404" t="inlineStr">
        <is>
          <t>treatment of wastewater, from residence, capacity 1.1E10l/year</t>
        </is>
      </c>
      <c r="B2404" t="n">
        <v>-3.3323e-06</v>
      </c>
      <c r="C2404" t="inlineStr">
        <is>
          <t>CH</t>
        </is>
      </c>
      <c r="D2404" t="inlineStr">
        <is>
          <t>cubic meter</t>
        </is>
      </c>
      <c r="F2404" t="inlineStr">
        <is>
          <t>technosphere</t>
        </is>
      </c>
      <c r="G2404" t="n">
        <v>0</v>
      </c>
      <c r="H2404" t="inlineStr">
        <is>
          <t>wastewater, from residence</t>
        </is>
      </c>
      <c r="I2404" t="inlineStr">
        <is>
          <t>(2,2,1,1,1,3); Estimation 20l/m2 panel</t>
        </is>
      </c>
      <c r="M2404" s="30" t="n"/>
    </row>
    <row r="2405" s="29">
      <c r="M2405" s="30" t="n"/>
    </row>
    <row r="2406" customFormat="1" s="28">
      <c r="A2406" s="28" t="inlineStr">
        <is>
          <t>Activity</t>
        </is>
      </c>
      <c r="B2406" s="28" t="inlineStr">
        <is>
          <t>electricity production, photovoltaic</t>
        </is>
      </c>
      <c r="M2406" s="30" t="n"/>
    </row>
    <row r="2407">
      <c r="A2407" t="inlineStr">
        <is>
          <t>comment</t>
        </is>
      </c>
      <c r="B240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")&amp;HLOOKUP(B2408,parameters!$C$195:$EJ$198,2,0)&amp;" kWh/kWp.
Annual output, Facade: "&amp;HLOOKUP(B2408,parameters!$C$195:$EJ$198,3,0)&amp;" kWh/kWp.
Annual output, Open-ground: "&amp;HLOOKUP(B2408,parameters!$C$195:$EJ$198,4,0)&amp;_xlfn._LONGTEXT("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")&amp;VLOOKUP(B2408,'extension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1667.0990057832 kWh/kWp.
Annual output, Facade: 1170.51632320948 kWh/kWp.
Annual output, Open-ground: 1773.50958062043 kWh/kWp.
Amount of solar energy transformed to electricity. Waste heat emission due to losses of electricity in the system.
Technology:  Electricity production with grid-connected photovoltaic power plants.
Time period:  Time of publications
Production volume: 17.086 GWh in 2025.
Sampling:  Statistical data and model calculations
Extrapolations:  Use of PV technology data investigated for other countries (Switzerland). Correction of average yield with Swiss data.
Uncertainty:  None
Author: Romain Sacchi, PSI, romain.sacchi@psi.ch</v>
      </c>
      <c r="M2407" s="30" t="n"/>
    </row>
    <row r="2408" s="29">
      <c r="A2408" t="inlineStr">
        <is>
          <t>location</t>
        </is>
      </c>
      <c r="B2408" t="inlineStr">
        <is>
          <t>ZM</t>
        </is>
      </c>
    </row>
    <row r="2409" s="29">
      <c r="A2409" t="inlineStr">
        <is>
          <t>production amount</t>
        </is>
      </c>
      <c r="B2409" t="n">
        <v>1</v>
      </c>
    </row>
    <row r="2410" s="29">
      <c r="A2410" t="inlineStr">
        <is>
          <t>reference product</t>
        </is>
      </c>
      <c r="B2410" t="inlineStr">
        <is>
          <t>electricity, low voltage</t>
        </is>
      </c>
    </row>
    <row r="2411" s="29">
      <c r="A2411" t="inlineStr">
        <is>
          <t>source</t>
        </is>
      </c>
      <c r="B241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412" s="29">
      <c r="A2412" t="inlineStr">
        <is>
          <t>type</t>
        </is>
      </c>
      <c r="B2412" t="inlineStr">
        <is>
          <t>process</t>
        </is>
      </c>
    </row>
    <row r="2413" s="29">
      <c r="A2413" t="inlineStr">
        <is>
          <t>unit</t>
        </is>
      </c>
      <c r="B2413" t="inlineStr">
        <is>
          <t>kilowatt hour</t>
        </is>
      </c>
    </row>
    <row r="2414" s="29">
      <c r="A2414" t="inlineStr">
        <is>
          <t>Exchanges</t>
        </is>
      </c>
    </row>
    <row r="2415" customFormat="1" s="28">
      <c r="A2415" s="28" t="inlineStr">
        <is>
          <t>name</t>
        </is>
      </c>
      <c r="B2415" s="28" t="inlineStr">
        <is>
          <t>amount</t>
        </is>
      </c>
      <c r="C2415" s="28" t="inlineStr">
        <is>
          <t>location</t>
        </is>
      </c>
      <c r="D2415" s="28" t="inlineStr">
        <is>
          <t>unit</t>
        </is>
      </c>
      <c r="E2415" s="28" t="inlineStr">
        <is>
          <t>categories</t>
        </is>
      </c>
      <c r="F2415" s="28" t="inlineStr">
        <is>
          <t>type</t>
        </is>
      </c>
      <c r="G2415" s="28" t="inlineStr">
        <is>
          <t>uncertainty type</t>
        </is>
      </c>
      <c r="H2415" s="28" t="inlineStr">
        <is>
          <t>loc</t>
        </is>
      </c>
      <c r="I2415" s="28" t="inlineStr">
        <is>
          <t>scale</t>
        </is>
      </c>
      <c r="J2415" s="28" t="inlineStr">
        <is>
          <t>comment</t>
        </is>
      </c>
      <c r="K2415" s="28" t="inlineStr">
        <is>
          <t>negative</t>
        </is>
      </c>
      <c r="L2415" s="28" t="inlineStr">
        <is>
          <t>reference product</t>
        </is>
      </c>
      <c r="M2415" s="28" t="inlineStr">
        <is>
          <t>production volume</t>
        </is>
      </c>
      <c r="N2415" s="28" t="inlineStr">
        <is>
          <t>scope</t>
        </is>
      </c>
      <c r="O2415" s="28" t="inlineStr">
        <is>
          <t>scope share</t>
        </is>
      </c>
      <c r="P2415" s="28" t="inlineStr">
        <is>
          <t>tech share</t>
        </is>
      </c>
      <c r="Q2415" s="28" t="inlineStr">
        <is>
          <t>installation</t>
        </is>
      </c>
      <c r="R2415" s="28" t="inlineStr">
        <is>
          <t>productivity</t>
        </is>
      </c>
      <c r="S2415" s="28" t="inlineStr">
        <is>
          <t>kWp</t>
        </is>
      </c>
      <c r="T2415" s="28" t="inlineStr">
        <is>
          <t>lifetime</t>
        </is>
      </c>
      <c r="U2415" s="28" t="inlineStr">
        <is>
          <t>lifetime production</t>
        </is>
      </c>
      <c r="V2415" s="28" t="inlineStr">
        <is>
          <t>inverted lifetime production</t>
        </is>
      </c>
    </row>
    <row r="2416" s="29">
      <c r="A2416" t="inlineStr">
        <is>
          <t>Energy, solar, converted</t>
        </is>
      </c>
      <c r="B2416" t="n">
        <v>3.8503</v>
      </c>
      <c r="D2416" t="inlineStr">
        <is>
          <t>megajoule</t>
        </is>
      </c>
      <c r="E2416" t="inlineStr">
        <is>
          <t>natural resource::in air</t>
        </is>
      </c>
      <c r="F2416" t="inlineStr">
        <is>
          <t>biosphere</t>
        </is>
      </c>
      <c r="G2416" t="n">
        <v>2</v>
      </c>
      <c r="H2416" t="n">
        <v>1.348151067341848</v>
      </c>
      <c r="I2416" t="n">
        <v>0.04340984597628009</v>
      </c>
      <c r="J2416" t="inlineStr">
        <is>
          <t>(2,2,1,1,1,3); Energy loss in the system</t>
        </is>
      </c>
    </row>
    <row r="2417" s="29">
      <c r="A2417" t="inlineStr">
        <is>
          <t>Heat, waste</t>
        </is>
      </c>
      <c r="B2417" t="n">
        <v>0.25027</v>
      </c>
      <c r="D2417" t="inlineStr">
        <is>
          <t>megajoule</t>
        </is>
      </c>
      <c r="E2417" t="inlineStr">
        <is>
          <t>air</t>
        </is>
      </c>
      <c r="F2417" t="inlineStr">
        <is>
          <t>biosphere</t>
        </is>
      </c>
      <c r="G2417" t="n">
        <v>2</v>
      </c>
      <c r="H2417" t="n">
        <v>-1.385214943900327</v>
      </c>
      <c r="I2417" t="n">
        <v>0.02439508208471609</v>
      </c>
      <c r="J2417" t="inlineStr">
        <is>
          <t>(1,na,na,na,na,na); Calculation</t>
        </is>
      </c>
    </row>
    <row r="2418" s="29">
      <c r="A2418" t="inlineStr">
        <is>
          <t>electricity production, photovoltaic</t>
        </is>
      </c>
      <c r="B2418" t="n">
        <v>1</v>
      </c>
      <c r="C2418" t="inlineStr">
        <is>
          <t>ZM</t>
        </is>
      </c>
      <c r="D2418" t="inlineStr">
        <is>
          <t>kilowatt hour</t>
        </is>
      </c>
      <c r="E2418" t="inlineStr">
        <is>
          <t>photovoltaic::power plants</t>
        </is>
      </c>
      <c r="F2418" t="inlineStr">
        <is>
          <t>production</t>
        </is>
      </c>
      <c r="G2418" t="n">
        <v>0</v>
      </c>
      <c r="H2418" t="n">
        <v>1</v>
      </c>
      <c r="L2418" t="inlineStr">
        <is>
          <t>electricity, low voltage</t>
        </is>
      </c>
      <c r="M2418">
        <f>VLOOKUP(C2418,'extension - production vol'!$B$6:$D$235,3,0)</f>
        <v>17.085999999999999</v>
      </c>
    </row>
    <row r="2419" ht="16" customHeight="1" s="29">
      <c r="A2419" t="inlineStr">
        <is>
          <t>photovoltaic flat-roof installation, 156 kWp, multi-Si, on roof</t>
        </is>
      </c>
      <c r="B2419" s="30">
        <f>P2419*V2419</f>
        <v>1.2940766543127124E-8</v>
      </c>
      <c r="C2419" t="inlineStr">
        <is>
          <t>CH</t>
        </is>
      </c>
      <c r="D2419" t="inlineStr">
        <is>
          <t>unit</t>
        </is>
      </c>
      <c r="F2419" t="inlineStr">
        <is>
          <t>technosphere</t>
        </is>
      </c>
      <c r="G2419" t="n">
        <v>2</v>
      </c>
      <c r="H2419" t="n">
        <v>-18.46800298604678</v>
      </c>
      <c r="I2419" t="n">
        <v>0.09798894162072011</v>
      </c>
      <c r="J2419" t="inlineStr">
        <is>
          <t>(2,2,1,1,1,3); Calculation with average annual yield and share of technologies. Lifetime: 30a.</t>
        </is>
      </c>
      <c r="L2419" t="inlineStr">
        <is>
          <t>photovoltaic flat-roof installation, 156 kWp, multi-Si, on roof</t>
        </is>
      </c>
      <c r="N2419" t="inlineStr">
        <is>
          <t>all</t>
        </is>
      </c>
      <c r="O2419" t="n">
        <v>1</v>
      </c>
      <c r="P2419" s="30">
        <f>INDEX(parameters!$D$41:$AG$178,MATCH('PV (extension)'!B2408,parameters!$C$41:$C$178,0),MATCH('PV (extension)'!A2419,parameters!$D$5:$AG$5,0))/O2419</f>
        <v>0.10096416269840058</v>
      </c>
      <c r="Q2419" s="3" t="inlineStr">
        <is>
          <t>roof-top</t>
        </is>
      </c>
      <c r="R2419">
        <f>INDEX(parameters!$C$196:$EJ$198,MATCH('PV (extension)'!Q2419,parameters!$B$196:$B$198,0),MATCH('PV (extension)'!B2408,parameters!$C$195:$EJ$195,0))</f>
        <v>1667.0990057832041</v>
      </c>
      <c r="S2419" t="n">
        <v>156</v>
      </c>
      <c r="T2419" t="n">
        <v>30</v>
      </c>
      <c r="U2419">
        <f>T2419*S2419*R2419</f>
        <v>7802023.3470653957</v>
      </c>
      <c r="V2419">
        <f>1/U2419</f>
        <v>1.2817187997471626E-7</v>
      </c>
    </row>
    <row r="2420" ht="16" customHeight="1" s="29">
      <c r="A2420" t="inlineStr">
        <is>
          <t>photovoltaic flat-roof installation, 156 kWp, single-Si, on roof</t>
        </is>
      </c>
      <c r="B2420" s="30">
        <f>P2420*V2420</f>
        <v>6.7597874189426046E-9</v>
      </c>
      <c r="C2420" t="inlineStr">
        <is>
          <t>CH</t>
        </is>
      </c>
      <c r="D2420" t="inlineStr">
        <is>
          <t>unit</t>
        </is>
      </c>
      <c r="F2420" t="inlineStr">
        <is>
          <t>technosphere</t>
        </is>
      </c>
      <c r="G2420" t="n">
        <v>2</v>
      </c>
      <c r="H2420" t="n">
        <v>-19.10362020104489</v>
      </c>
      <c r="I2420" t="n">
        <v>0.09798894162072011</v>
      </c>
      <c r="J2420" t="inlineStr">
        <is>
          <t>(2,2,1,1,1,3); Calculation with average annual yield and share of technologies. Lifetime: 30a.</t>
        </is>
      </c>
      <c r="L2420" t="inlineStr">
        <is>
          <t>photovoltaic flat-roof installation, 156 kWp, single-Si, on roof</t>
        </is>
      </c>
      <c r="N2420" t="inlineStr">
        <is>
          <t>all</t>
        </is>
      </c>
      <c r="O2420" t="n">
        <v>1</v>
      </c>
      <c r="P2420" s="30">
        <f>INDEX(parameters!$D$41:$AG$178,MATCH('PV (extension)'!B2408,parameters!$C$41:$C$178,0),MATCH('PV (extension)'!A2420,parameters!$D$5:$AG$5,0))/O2420</f>
        <v>5.2740019263789135E-2</v>
      </c>
      <c r="Q2420" s="3" t="inlineStr">
        <is>
          <t>roof-top</t>
        </is>
      </c>
      <c r="R2420">
        <f>INDEX(parameters!$C$196:$EJ$198,MATCH('PV (extension)'!Q2420,parameters!$B$196:$B$198,0),MATCH('PV (extension)'!B2408,parameters!$C$195:$EJ$195,0))</f>
        <v>1667.0990057832041</v>
      </c>
      <c r="S2420" t="n">
        <v>156</v>
      </c>
      <c r="T2420" t="n">
        <v>30</v>
      </c>
      <c r="U2420">
        <f>T2420*S2420*R2420</f>
        <v>7802023.3470653957</v>
      </c>
      <c r="V2420">
        <f>1/U2420</f>
        <v>1.2817187997471626E-7</v>
      </c>
    </row>
    <row r="2421" ht="16" customHeight="1" s="29">
      <c r="A2421" t="inlineStr">
        <is>
          <t>photovoltaic slanted-roof installation, 3 kWp, CIS, laminated, integrated, on roof</t>
        </is>
      </c>
      <c r="B2421" s="30">
        <f>P2421*V2421</f>
        <v>6.062602309975699E-9</v>
      </c>
      <c r="C2421" t="inlineStr">
        <is>
          <t>CH</t>
        </is>
      </c>
      <c r="D2421" t="inlineStr">
        <is>
          <t>unit</t>
        </is>
      </c>
      <c r="F2421" t="inlineStr">
        <is>
          <t>technosphere</t>
        </is>
      </c>
      <c r="G2421" t="n">
        <v>2</v>
      </c>
      <c r="H2421" t="n">
        <v>-19.69743931800395</v>
      </c>
      <c r="I2421" t="n">
        <v>0.09798894162072011</v>
      </c>
      <c r="J2421" t="inlineStr">
        <is>
          <t>(2,2,1,1,1,3); Calculation with average annual yield and share of technologies. Lifetime: 30a.</t>
        </is>
      </c>
      <c r="L2421" t="inlineStr">
        <is>
          <t>photovoltaic slanted-roof installation, 3 kWp, CIS, laminated, integrated, on roof</t>
        </is>
      </c>
      <c r="N2421" t="inlineStr">
        <is>
          <t>all</t>
        </is>
      </c>
      <c r="O2421" t="n">
        <v>1</v>
      </c>
      <c r="P2421" s="30">
        <f>INDEX(parameters!$D$41:$AG$178,MATCH('PV (extension)'!B2408,parameters!$C$41:$C$178,0),MATCH('PV (extension)'!A2421,parameters!$D$5:$AG$5,0))/O2421</f>
        <v>9.0962624550774995E-4</v>
      </c>
      <c r="Q2421" s="3" t="inlineStr">
        <is>
          <t>roof-top</t>
        </is>
      </c>
      <c r="R2421">
        <f>INDEX(parameters!$C$196:$EJ$198,MATCH('PV (extension)'!Q2421,parameters!$B$196:$B$198,0),MATCH('PV (extension)'!B2408,parameters!$C$195:$EJ$195,0))</f>
        <v>1667.0990057832041</v>
      </c>
      <c r="S2421" t="n">
        <v>3</v>
      </c>
      <c r="T2421" t="n">
        <v>30</v>
      </c>
      <c r="U2421">
        <f>T2421*S2421*R2421</f>
        <v>150038.91052048837</v>
      </c>
      <c r="V2421">
        <f>1/U2421</f>
        <v>6.6649377586852466E-6</v>
      </c>
    </row>
    <row r="2422" ht="16" customHeight="1" s="29">
      <c r="A2422" t="inlineStr">
        <is>
          <t>photovoltaic slanted-roof installation, 3 kWp, CdTe, panel, mounted, on roof</t>
        </is>
      </c>
      <c r="B2422" s="30">
        <f>P2422*V2422</f>
        <v>3.9542148330063221E-8</v>
      </c>
      <c r="C2422" t="inlineStr">
        <is>
          <t>CH</t>
        </is>
      </c>
      <c r="D2422" t="inlineStr">
        <is>
          <t>unit</t>
        </is>
      </c>
      <c r="F2422" t="inlineStr">
        <is>
          <t>technosphere</t>
        </is>
      </c>
      <c r="G2422" t="n">
        <v>2</v>
      </c>
      <c r="H2422" t="n">
        <v>-16.69297991102503</v>
      </c>
      <c r="I2422" t="n">
        <v>0.09798894162072011</v>
      </c>
      <c r="J2422" t="inlineStr">
        <is>
          <t>(2,2,1,1,1,3); Calculation with average annual yield and share of technologies. Lifetime: 30a.</t>
        </is>
      </c>
      <c r="L2422" t="inlineStr">
        <is>
          <t>photovoltaic slanted-roof installation, 3 kWp, CdTe, panel, mounted, on roof</t>
        </is>
      </c>
      <c r="N2422" t="inlineStr">
        <is>
          <t>all</t>
        </is>
      </c>
      <c r="O2422" t="n">
        <v>1</v>
      </c>
      <c r="P2422" s="30">
        <f>INDEX(parameters!$D$41:$AG$178,MATCH('PV (extension)'!B2408,parameters!$C$41:$C$178,0),MATCH('PV (extension)'!A2422,parameters!$D$5:$AG$5,0))/O2422</f>
        <v>5.9328608550822341E-3</v>
      </c>
      <c r="Q2422" s="3" t="inlineStr">
        <is>
          <t>roof-top</t>
        </is>
      </c>
      <c r="R2422">
        <f>INDEX(parameters!$C$196:$EJ$198,MATCH('PV (extension)'!Q2422,parameters!$B$196:$B$198,0),MATCH('PV (extension)'!B2408,parameters!$C$195:$EJ$195,0))</f>
        <v>1667.0990057832041</v>
      </c>
      <c r="S2422" t="n">
        <v>3</v>
      </c>
      <c r="T2422" t="n">
        <v>30</v>
      </c>
      <c r="U2422">
        <f>T2422*S2422*R2422</f>
        <v>150038.91052048837</v>
      </c>
      <c r="V2422">
        <f>1/U2422</f>
        <v>6.6649377586852466E-6</v>
      </c>
    </row>
    <row r="2423" ht="16" customHeight="1" s="29">
      <c r="A2423" t="inlineStr">
        <is>
          <t>photovoltaic slanted-roof installation, 3 kWp, micro-Si, laminated, integrated, on roof</t>
        </is>
      </c>
      <c r="B2423" s="30">
        <f>P2423*V2423</f>
        <v>6.1270507372392297E-10</v>
      </c>
      <c r="C2423" t="inlineStr">
        <is>
          <t>RER</t>
        </is>
      </c>
      <c r="D2423" t="inlineStr">
        <is>
          <t>unit</t>
        </is>
      </c>
      <c r="F2423" t="inlineStr">
        <is>
          <t>technosphere</t>
        </is>
      </c>
      <c r="G2423" t="n">
        <v>2</v>
      </c>
      <c r="H2423" t="n">
        <v>-21.54326959350907</v>
      </c>
      <c r="I2423" t="n">
        <v>0.09798894162072011</v>
      </c>
      <c r="J2423" t="inlineStr">
        <is>
          <t>(2,2,1,1,1,3); Calculation with average annual yield and share of technologies. Lifetime: 30a.</t>
        </is>
      </c>
      <c r="L2423" t="inlineStr">
        <is>
          <t>photovoltaic slanted-roof installation, 3 kWp, micro-Si, laminated, integrated, on roof</t>
        </is>
      </c>
      <c r="N2423" t="inlineStr">
        <is>
          <t>all</t>
        </is>
      </c>
      <c r="O2423" t="n">
        <v>1</v>
      </c>
      <c r="P2423" s="30">
        <f>INDEX(parameters!$D$41:$AG$178,MATCH('PV (extension)'!B2408,parameters!$C$41:$C$178,0),MATCH('PV (extension)'!A2423,parameters!$D$5:$AG$5,0))/O2423</f>
        <v>9.1929601731912907E-5</v>
      </c>
      <c r="Q2423" s="3" t="inlineStr">
        <is>
          <t>roof-top</t>
        </is>
      </c>
      <c r="R2423">
        <f>INDEX(parameters!$C$196:$EJ$198,MATCH('PV (extension)'!Q2423,parameters!$B$196:$B$198,0),MATCH('PV (extension)'!B2408,parameters!$C$195:$EJ$195,0))</f>
        <v>1667.0990057832041</v>
      </c>
      <c r="S2423" t="n">
        <v>3</v>
      </c>
      <c r="T2423" t="n">
        <v>30</v>
      </c>
      <c r="U2423">
        <f>T2423*S2423*R2423</f>
        <v>150038.91052048837</v>
      </c>
      <c r="V2423">
        <f>1/U2423</f>
        <v>6.6649377586852466E-6</v>
      </c>
    </row>
    <row r="2424" ht="16" customHeight="1" s="29">
      <c r="A2424" t="inlineStr">
        <is>
          <t>photovoltaic slanted-roof installation, 3 kWp, micro-Si, panel, mounted, on roof</t>
        </is>
      </c>
      <c r="B2424" s="30">
        <f>P2424*V2424</f>
        <v>1.0651771351580065E-8</v>
      </c>
      <c r="C2424" t="inlineStr">
        <is>
          <t>RER</t>
        </is>
      </c>
      <c r="D2424" t="inlineStr">
        <is>
          <t>unit</t>
        </is>
      </c>
      <c r="F2424" t="inlineStr">
        <is>
          <t>technosphere</t>
        </is>
      </c>
      <c r="G2424" t="n">
        <v>2</v>
      </c>
      <c r="H2424" t="n">
        <v>-18.72987249989203</v>
      </c>
      <c r="I2424" t="n">
        <v>0.09798894162072011</v>
      </c>
      <c r="J2424" t="inlineStr">
        <is>
          <t>(2,2,1,1,1,3); Calculation with average annual yield and share of technologies. Lifetime: 30a.</t>
        </is>
      </c>
      <c r="L2424" t="inlineStr">
        <is>
          <t>photovoltaic slanted-roof installation, 3 kWp, micro-Si, panel, mounted, on roof</t>
        </is>
      </c>
      <c r="N2424" t="inlineStr">
        <is>
          <t>all</t>
        </is>
      </c>
      <c r="O2424" t="n">
        <v>1</v>
      </c>
      <c r="P2424" s="30">
        <f>INDEX(parameters!$D$41:$AG$178,MATCH('PV (extension)'!B2408,parameters!$C$41:$C$178,0),MATCH('PV (extension)'!A2424,parameters!$D$5:$AG$5,0))/O2424</f>
        <v>1.5981801687044229E-3</v>
      </c>
      <c r="Q2424" s="3" t="inlineStr">
        <is>
          <t>roof-top</t>
        </is>
      </c>
      <c r="R2424">
        <f>INDEX(parameters!$C$196:$EJ$198,MATCH('PV (extension)'!Q2424,parameters!$B$196:$B$198,0),MATCH('PV (extension)'!B2408,parameters!$C$195:$EJ$195,0))</f>
        <v>1667.0990057832041</v>
      </c>
      <c r="S2424" t="n">
        <v>3</v>
      </c>
      <c r="T2424" t="n">
        <v>30</v>
      </c>
      <c r="U2424">
        <f>T2424*S2424*R2424</f>
        <v>150038.91052048837</v>
      </c>
      <c r="V2424">
        <f>1/U2424</f>
        <v>6.6649377586852466E-6</v>
      </c>
    </row>
    <row r="2425" s="29">
      <c r="A2425" t="inlineStr">
        <is>
          <t>photovoltaic open ground installation, 570 kWp, CIS, on open ground</t>
        </is>
      </c>
      <c r="B2425" s="30">
        <f>P2425*V2425</f>
        <v>3.3317443697642318E-10</v>
      </c>
      <c r="C2425" t="inlineStr">
        <is>
          <t>RER</t>
        </is>
      </c>
      <c r="D2425" t="inlineStr">
        <is>
          <t>unit</t>
        </is>
      </c>
      <c r="F2425" t="inlineStr">
        <is>
          <t>technosphere</t>
        </is>
      </c>
      <c r="G2425" t="n">
        <v>2</v>
      </c>
      <c r="H2425" t="n">
        <v>-21.66656811806742</v>
      </c>
      <c r="I2425" t="n">
        <v>0.09798894162072011</v>
      </c>
      <c r="J2425" t="inlineStr">
        <is>
          <t>(2,2,1,1,1,3); Calculation with average annual yield and share of technologies. Lifetime: 30a.</t>
        </is>
      </c>
      <c r="L2425" t="inlineStr">
        <is>
          <t>photovoltaic open ground installation, 570 kWp, CIS, on open ground</t>
        </is>
      </c>
      <c r="N2425" t="inlineStr">
        <is>
          <t>all</t>
        </is>
      </c>
      <c r="O2425" t="n">
        <v>1</v>
      </c>
      <c r="P2425" s="30">
        <f>INDEX(parameters!$D$41:$AG$178,MATCH('PV (extension)'!B2408,parameters!$C$41:$C$178,0),MATCH('PV (extension)'!A2425,parameters!$D$5:$AG$5,0))/O2425</f>
        <v>1.0104185757523119E-2</v>
      </c>
      <c r="Q2425" t="inlineStr">
        <is>
          <t>central</t>
        </is>
      </c>
      <c r="R2425">
        <f>INDEX(parameters!$C$196:$EJ$198,MATCH('PV (extension)'!Q2425,parameters!$B$196:$B$198,0),MATCH('PV (extension)'!B2408,parameters!$C$195:$EJ$195,0))</f>
        <v>1773.5095806204299</v>
      </c>
      <c r="S2425" t="n">
        <v>570</v>
      </c>
      <c r="T2425" t="n">
        <v>30</v>
      </c>
      <c r="U2425">
        <f>T2425*S2425*R2425</f>
        <v>30327013.828609351</v>
      </c>
      <c r="V2425">
        <f>1/U2425</f>
        <v>3.2973902595600696E-8</v>
      </c>
    </row>
    <row r="2426" s="29">
      <c r="A2426" t="inlineStr">
        <is>
          <t>photovoltaic open ground installation, 570 kWp, CdTe, on open ground</t>
        </is>
      </c>
      <c r="B2426" s="30">
        <f>P2426*V2426</f>
        <v>2.4474737312197071E-9</v>
      </c>
      <c r="C2426" t="inlineStr">
        <is>
          <t>RER</t>
        </is>
      </c>
      <c r="D2426" t="inlineStr">
        <is>
          <t>unit</t>
        </is>
      </c>
      <c r="F2426" t="inlineStr">
        <is>
          <t>technosphere</t>
        </is>
      </c>
      <c r="G2426" t="n">
        <v>2</v>
      </c>
      <c r="H2426" t="n">
        <v>-21.47552628199886</v>
      </c>
      <c r="I2426" t="n">
        <v>0.09798894162072011</v>
      </c>
      <c r="J2426" t="inlineStr">
        <is>
          <t>(2,2,1,1,1,3); Calculation with average annual yield and share of technologies. Lifetime: 30a.</t>
        </is>
      </c>
      <c r="L2426" t="inlineStr">
        <is>
          <t>photovoltaic open ground installation, 570 kWp, CdTe, on open ground</t>
        </is>
      </c>
      <c r="N2426" t="inlineStr">
        <is>
          <t>all</t>
        </is>
      </c>
      <c r="O2426" t="n">
        <v>1</v>
      </c>
      <c r="P2426" s="30">
        <f>INDEX(parameters!$D$41:$AG$178,MATCH('PV (extension)'!B2408,parameters!$C$41:$C$178,0),MATCH('PV (extension)'!A2426,parameters!$D$5:$AG$5,0))/O2426</f>
        <v>7.4224569691858172E-2</v>
      </c>
      <c r="Q2426" t="inlineStr">
        <is>
          <t>central</t>
        </is>
      </c>
      <c r="R2426">
        <f>INDEX(parameters!$C$196:$EJ$198,MATCH('PV (extension)'!Q2426,parameters!$B$196:$B$198,0),MATCH('PV (extension)'!B2408,parameters!$C$195:$EJ$195,0))</f>
        <v>1773.5095806204299</v>
      </c>
      <c r="S2426" t="n">
        <v>570</v>
      </c>
      <c r="T2426" t="n">
        <v>30</v>
      </c>
      <c r="U2426">
        <f>T2426*S2426*R2426</f>
        <v>30327013.828609351</v>
      </c>
      <c r="V2426">
        <f>1/U2426</f>
        <v>3.2973902595600696E-8</v>
      </c>
    </row>
    <row r="2427" s="29">
      <c r="A2427" t="inlineStr">
        <is>
          <t>photovoltaic open ground installation, 570 kWp, micro-Si, on open ground</t>
        </is>
      </c>
      <c r="B2427" s="30">
        <f>P2427*V2427</f>
        <v>2.5941484783995814E-11</v>
      </c>
      <c r="C2427" t="inlineStr">
        <is>
          <t>RER</t>
        </is>
      </c>
      <c r="D2427" t="inlineStr">
        <is>
          <t>unit</t>
        </is>
      </c>
      <c r="F2427" t="inlineStr">
        <is>
          <t>technosphere</t>
        </is>
      </c>
      <c r="G2427" t="n">
        <v>2</v>
      </c>
      <c r="H2427" t="n">
        <v>-23.51240679473371</v>
      </c>
      <c r="I2427" t="n">
        <v>0.09798894162072011</v>
      </c>
      <c r="J2427" t="inlineStr">
        <is>
          <t>(2,2,1,1,1,3); Calculation with average annual yield and share of technologies. Lifetime: 30a.</t>
        </is>
      </c>
      <c r="L2427" t="inlineStr">
        <is>
          <t>photovoltaic open ground installation, 570 kWp, micro-Si, on open ground</t>
        </is>
      </c>
      <c r="N2427" t="inlineStr">
        <is>
          <t>all</t>
        </is>
      </c>
      <c r="O2427" t="n">
        <v>1</v>
      </c>
      <c r="P2427" s="30">
        <f>INDEX(parameters!$D$41:$AG$178,MATCH('PV (extension)'!B2408,parameters!$C$41:$C$178,0),MATCH('PV (extension)'!A2427,parameters!$D$5:$AG$5,0))/O2427</f>
        <v>7.867277677789E-4</v>
      </c>
      <c r="Q2427" t="inlineStr">
        <is>
          <t>central</t>
        </is>
      </c>
      <c r="R2427">
        <f>INDEX(parameters!$C$196:$EJ$198,MATCH('PV (extension)'!Q2427,parameters!$B$196:$B$198,0),MATCH('PV (extension)'!B2408,parameters!$C$195:$EJ$195,0))</f>
        <v>1773.5095806204299</v>
      </c>
      <c r="S2427" t="n">
        <v>570</v>
      </c>
      <c r="T2427" t="n">
        <v>30</v>
      </c>
      <c r="U2427">
        <f>T2427*S2427*R2427</f>
        <v>30327013.828609351</v>
      </c>
      <c r="V2427">
        <f>1/U2427</f>
        <v>3.2973902595600696E-8</v>
      </c>
    </row>
    <row r="2428" s="29">
      <c r="A2428" t="inlineStr">
        <is>
          <t>photovoltaic open ground installation, 570 kWp, multi-Si, on open ground</t>
        </is>
      </c>
      <c r="B2428" s="30">
        <f>P2428*V2428</f>
        <v>8.6812972307665202E-9</v>
      </c>
      <c r="C2428" t="inlineStr">
        <is>
          <t>RER</t>
        </is>
      </c>
      <c r="D2428" t="inlineStr">
        <is>
          <t>unit</t>
        </is>
      </c>
      <c r="F2428" t="inlineStr">
        <is>
          <t>technosphere</t>
        </is>
      </c>
      <c r="G2428" t="n">
        <v>2</v>
      </c>
      <c r="H2428" t="n">
        <v>-18.20082258362968</v>
      </c>
      <c r="I2428" t="n">
        <v>0.09798894162072011</v>
      </c>
      <c r="J2428" t="inlineStr">
        <is>
          <t>(2,2,1,1,1,3); Calculation with average annual yield and share of technologies. Lifetime: 30a.</t>
        </is>
      </c>
      <c r="L2428" t="inlineStr">
        <is>
          <t>photovoltaic open ground installation, 570 kWp, multi-Si, on open ground</t>
        </is>
      </c>
      <c r="N2428" t="inlineStr">
        <is>
          <t>all</t>
        </is>
      </c>
      <c r="O2428" t="n">
        <v>1</v>
      </c>
      <c r="P2428" s="30">
        <f>INDEX(parameters!$D$41:$AG$178,MATCH('PV (extension)'!B2408,parameters!$C$41:$C$178,0),MATCH('PV (extension)'!A2428,parameters!$D$5:$AG$5,0))/O2428</f>
        <v>0.2632778211677243</v>
      </c>
      <c r="Q2428" t="inlineStr">
        <is>
          <t>central</t>
        </is>
      </c>
      <c r="R2428">
        <f>INDEX(parameters!$C$196:$EJ$198,MATCH('PV (extension)'!Q2428,parameters!$B$196:$B$198,0),MATCH('PV (extension)'!B2408,parameters!$C$195:$EJ$195,0))</f>
        <v>1773.5095806204299</v>
      </c>
      <c r="S2428" t="n">
        <v>570</v>
      </c>
      <c r="T2428" t="n">
        <v>30</v>
      </c>
      <c r="U2428">
        <f>T2428*S2428*R2428</f>
        <v>30327013.828609351</v>
      </c>
      <c r="V2428">
        <f>1/U2428</f>
        <v>3.2973902595600696E-8</v>
      </c>
    </row>
    <row r="2429" s="29">
      <c r="A2429" t="inlineStr">
        <is>
          <t>photovoltaic open ground installation, 570 kWp, single-Si, on open ground</t>
        </is>
      </c>
      <c r="B2429" s="30">
        <f>P2429*V2429</f>
        <v>4.6049338030421578E-9</v>
      </c>
      <c r="C2429" t="inlineStr">
        <is>
          <t>RER</t>
        </is>
      </c>
      <c r="D2429" t="inlineStr">
        <is>
          <t>unit</t>
        </is>
      </c>
      <c r="F2429" t="inlineStr">
        <is>
          <t>technosphere</t>
        </is>
      </c>
      <c r="G2429" t="n">
        <v>2</v>
      </c>
      <c r="H2429" t="n">
        <v>-18.8364689523836</v>
      </c>
      <c r="I2429" t="n">
        <v>0.09798894162072011</v>
      </c>
      <c r="J2429" t="inlineStr">
        <is>
          <t>(2,2,1,1,1,3); Calculation with average annual yield and share of technologies. Lifetime: 30a.</t>
        </is>
      </c>
      <c r="L2429" t="inlineStr">
        <is>
          <t>photovoltaic open ground installation, 570 kWp, single-Si, on open ground</t>
        </is>
      </c>
      <c r="N2429" t="inlineStr">
        <is>
          <t>all</t>
        </is>
      </c>
      <c r="O2429" t="n">
        <v>1</v>
      </c>
      <c r="P2429" s="30">
        <f>INDEX(parameters!$D$41:$AG$178,MATCH('PV (extension)'!B2408,parameters!$C$41:$C$178,0),MATCH('PV (extension)'!A2429,parameters!$D$5:$AG$5,0))/O2429</f>
        <v>0.13965389112469015</v>
      </c>
      <c r="Q2429" t="inlineStr">
        <is>
          <t>central</t>
        </is>
      </c>
      <c r="R2429">
        <f>INDEX(parameters!$C$196:$EJ$198,MATCH('PV (extension)'!Q2429,parameters!$B$196:$B$198,0),MATCH('PV (extension)'!B2408,parameters!$C$195:$EJ$195,0))</f>
        <v>1773.5095806204299</v>
      </c>
      <c r="S2429" t="n">
        <v>570</v>
      </c>
      <c r="T2429" t="n">
        <v>30</v>
      </c>
      <c r="U2429">
        <f>T2429*S2429*R2429</f>
        <v>30327013.828609351</v>
      </c>
      <c r="V2429">
        <f>1/U2429</f>
        <v>3.2973902595600696E-8</v>
      </c>
    </row>
    <row r="2430" ht="16" customHeight="1" s="29">
      <c r="A2430" t="inlineStr">
        <is>
          <t>photovoltaic slanted-roof installation, 93 kWp, multi-Si, laminated, integrated, on roof</t>
        </is>
      </c>
      <c r="B2430" s="30">
        <f>P2430*V2430</f>
        <v>1.4210205225156845E-9</v>
      </c>
      <c r="C2430" t="inlineStr">
        <is>
          <t>CH</t>
        </is>
      </c>
      <c r="D2430" t="inlineStr">
        <is>
          <t>unit</t>
        </is>
      </c>
      <c r="F2430" t="inlineStr">
        <is>
          <t>technosphere</t>
        </is>
      </c>
      <c r="G2430" t="n">
        <v>2</v>
      </c>
      <c r="H2430" t="n">
        <v>-20.65878981776205</v>
      </c>
      <c r="I2430" t="n">
        <v>0.09798894162072011</v>
      </c>
      <c r="J2430" t="inlineStr">
        <is>
          <t>(2,2,1,1,1,3); Calculation with average annual yield and share of technologies. Lifetime: 30a.</t>
        </is>
      </c>
      <c r="L2430" t="inlineStr">
        <is>
          <t>photovoltaic slanted-roof installation, 93 kWp, multi-Si, laminated, integrated, on roof</t>
        </is>
      </c>
      <c r="N2430" t="inlineStr">
        <is>
          <t>all</t>
        </is>
      </c>
      <c r="O2430" t="n">
        <v>1</v>
      </c>
      <c r="P2430" s="30">
        <f>INDEX(parameters!$D$41:$AG$178,MATCH('PV (extension)'!B2408,parameters!$C$41:$C$178,0),MATCH('PV (extension)'!A2430,parameters!$D$5:$AG$5,0))/O2430</f>
        <v>6.6094595017907607E-3</v>
      </c>
      <c r="Q2430" s="3" t="inlineStr">
        <is>
          <t>roof-top</t>
        </is>
      </c>
      <c r="R2430">
        <f>INDEX(parameters!$C$196:$EJ$198,MATCH('PV (extension)'!Q2430,parameters!$B$196:$B$198,0),MATCH('PV (extension)'!B2408,parameters!$C$195:$EJ$195,0))</f>
        <v>1667.0990057832041</v>
      </c>
      <c r="S2430" t="n">
        <v>93</v>
      </c>
      <c r="T2430" t="n">
        <v>30</v>
      </c>
      <c r="U2430">
        <f>T2430*S2430*R2430</f>
        <v>4651206.2261351394</v>
      </c>
      <c r="V2430">
        <f>1/U2430</f>
        <v>2.1499799221565311E-7</v>
      </c>
    </row>
    <row r="2431" ht="16" customHeight="1" s="29">
      <c r="A2431" t="inlineStr">
        <is>
          <t>photovoltaic slanted-roof installation, 93 kWp, multi-Si, panel, mounted, on roof</t>
        </is>
      </c>
      <c r="B2431" s="30">
        <f>P2431*V2431</f>
        <v>2.4095467751621381E-8</v>
      </c>
      <c r="C2431" t="inlineStr">
        <is>
          <t>CH</t>
        </is>
      </c>
      <c r="D2431" t="inlineStr">
        <is>
          <t>unit</t>
        </is>
      </c>
      <c r="F2431" t="inlineStr">
        <is>
          <t>technosphere</t>
        </is>
      </c>
      <c r="G2431" t="n">
        <v>2</v>
      </c>
      <c r="H2431" t="n">
        <v>-17.84536035000586</v>
      </c>
      <c r="I2431" t="n">
        <v>0.09798894162072011</v>
      </c>
      <c r="J2431" t="inlineStr">
        <is>
          <t>(2,2,1,1,1,3); Calculation with average annual yield and share of technologies. Lifetime: 30a.</t>
        </is>
      </c>
      <c r="L2431" t="inlineStr">
        <is>
          <t>photovoltaic slanted-roof installation, 93 kWp, multi-Si, panel, mounted, on roof</t>
        </is>
      </c>
      <c r="N2431" t="inlineStr">
        <is>
          <t>all</t>
        </is>
      </c>
      <c r="O2431" t="n">
        <v>1</v>
      </c>
      <c r="P2431" s="30">
        <f>INDEX(parameters!$D$41:$AG$178,MATCH('PV (extension)'!B2408,parameters!$C$41:$C$178,0),MATCH('PV (extension)'!A2431,parameters!$D$5:$AG$5,0))/O2431</f>
        <v>0.11207298962797985</v>
      </c>
      <c r="Q2431" s="3" t="inlineStr">
        <is>
          <t>roof-top</t>
        </is>
      </c>
      <c r="R2431">
        <f>INDEX(parameters!$C$196:$EJ$198,MATCH('PV (extension)'!Q2431,parameters!$B$196:$B$198,0),MATCH('PV (extension)'!B2408,parameters!$C$195:$EJ$195,0))</f>
        <v>1667.0990057832041</v>
      </c>
      <c r="S2431" t="n">
        <v>93</v>
      </c>
      <c r="T2431" t="n">
        <v>30</v>
      </c>
      <c r="U2431">
        <f>T2431*S2431*R2431</f>
        <v>4651206.2261351394</v>
      </c>
      <c r="V2431">
        <f>1/U2431</f>
        <v>2.1499799221565311E-7</v>
      </c>
    </row>
    <row r="2432" ht="16" customHeight="1" s="29">
      <c r="A2432" t="inlineStr">
        <is>
          <t>photovoltaic slanted-roof installation, 93 kWp, single-Si, laminated, integrated, on roof</t>
        </is>
      </c>
      <c r="B2432" s="30">
        <f>P2432*V2432</f>
        <v>7.5121300797169689E-10</v>
      </c>
      <c r="C2432" t="inlineStr">
        <is>
          <t>CH</t>
        </is>
      </c>
      <c r="D2432" t="inlineStr">
        <is>
          <t>unit</t>
        </is>
      </c>
      <c r="F2432" t="inlineStr">
        <is>
          <t>technosphere</t>
        </is>
      </c>
      <c r="G2432" t="n">
        <v>2</v>
      </c>
      <c r="H2432" t="n">
        <v>-21.2944254997521</v>
      </c>
      <c r="I2432" t="n">
        <v>0.09798894162072011</v>
      </c>
      <c r="J2432" t="inlineStr">
        <is>
          <t>(2,2,1,1,1,3); Calculation with average annual yield and share of technologies. Lifetime: 30a.</t>
        </is>
      </c>
      <c r="L2432" t="inlineStr">
        <is>
          <t>photovoltaic slanted-roof installation, 93 kWp, single-Si, laminated, integrated, on roof</t>
        </is>
      </c>
      <c r="N2432" t="inlineStr">
        <is>
          <t>all</t>
        </is>
      </c>
      <c r="O2432" t="n">
        <v>1</v>
      </c>
      <c r="P2432" s="30">
        <f>INDEX(parameters!$D$41:$AG$178,MATCH('PV (extension)'!B2408,parameters!$C$41:$C$178,0),MATCH('PV (extension)'!A2432,parameters!$D$5:$AG$5,0))/O2432</f>
        <v>3.4940466198316628E-3</v>
      </c>
      <c r="Q2432" s="3" t="inlineStr">
        <is>
          <t>roof-top</t>
        </is>
      </c>
      <c r="R2432">
        <f>INDEX(parameters!$C$196:$EJ$198,MATCH('PV (extension)'!Q2432,parameters!$B$196:$B$198,0),MATCH('PV (extension)'!B2408,parameters!$C$195:$EJ$195,0))</f>
        <v>1667.0990057832041</v>
      </c>
      <c r="S2432" t="n">
        <v>93</v>
      </c>
      <c r="T2432" t="n">
        <v>30</v>
      </c>
      <c r="U2432">
        <f>T2432*S2432*R2432</f>
        <v>4651206.2261351394</v>
      </c>
      <c r="V2432">
        <f>1/U2432</f>
        <v>2.1499799221565311E-7</v>
      </c>
    </row>
    <row r="2433" ht="16" customHeight="1" s="29">
      <c r="A2433" t="inlineStr">
        <is>
          <t>photovoltaic slanted-roof installation, 93 kWp, single-Si, panel, mounted, on roof</t>
        </is>
      </c>
      <c r="B2433" s="30">
        <f>P2433*V2433</f>
        <v>1.2621459355183662E-8</v>
      </c>
      <c r="C2433" t="inlineStr">
        <is>
          <t>CH</t>
        </is>
      </c>
      <c r="D2433" t="inlineStr">
        <is>
          <t>unit</t>
        </is>
      </c>
      <c r="F2433" t="inlineStr">
        <is>
          <t>technosphere</t>
        </is>
      </c>
      <c r="G2433" t="n">
        <v>2</v>
      </c>
      <c r="H2433" t="n">
        <v>-18.48100416113547</v>
      </c>
      <c r="I2433" t="n">
        <v>0.09798894162072011</v>
      </c>
      <c r="J2433" t="inlineStr">
        <is>
          <t>(2,2,1,1,1,3); Calculation with average annual yield and share of technologies. Lifetime: 30a.</t>
        </is>
      </c>
      <c r="L2433" t="inlineStr">
        <is>
          <t>photovoltaic slanted-roof installation, 93 kWp, single-Si, panel, mounted, on roof</t>
        </is>
      </c>
      <c r="N2433" t="inlineStr">
        <is>
          <t>all</t>
        </is>
      </c>
      <c r="O2433" t="n">
        <v>1</v>
      </c>
      <c r="P2433" s="30">
        <f>INDEX(parameters!$D$41:$AG$178,MATCH('PV (extension)'!B2408,parameters!$C$41:$C$178,0),MATCH('PV (extension)'!A2433,parameters!$D$5:$AG$5,0))/O2433</f>
        <v>5.8705010335741853E-2</v>
      </c>
      <c r="Q2433" s="3" t="inlineStr">
        <is>
          <t>roof-top</t>
        </is>
      </c>
      <c r="R2433">
        <f>INDEX(parameters!$C$196:$EJ$198,MATCH('PV (extension)'!Q2433,parameters!$B$196:$B$198,0),MATCH('PV (extension)'!B2408,parameters!$C$195:$EJ$195,0))</f>
        <v>1667.0990057832041</v>
      </c>
      <c r="S2433" t="n">
        <v>93</v>
      </c>
      <c r="T2433" t="n">
        <v>30</v>
      </c>
      <c r="U2433">
        <f>T2433*S2433*R2433</f>
        <v>4651206.2261351394</v>
      </c>
      <c r="V2433">
        <f>1/U2433</f>
        <v>2.1499799221565311E-7</v>
      </c>
    </row>
    <row r="2434" s="29">
      <c r="A2434" t="inlineStr">
        <is>
          <t>photovoltaic facade installation, 3kWp, multi-Si, laminated, integrated, at building</t>
        </is>
      </c>
      <c r="B2434" s="30">
        <f>P2434*V2434</f>
        <v>3.1196721209621297E-8</v>
      </c>
      <c r="C2434" t="inlineStr">
        <is>
          <t>APAC</t>
        </is>
      </c>
      <c r="D2434" t="inlineStr">
        <is>
          <t>unit</t>
        </is>
      </c>
      <c r="F2434" t="inlineStr">
        <is>
          <t>technosphere</t>
        </is>
      </c>
      <c r="G2434" t="n">
        <v>2</v>
      </c>
      <c r="H2434" t="n">
        <v>-17.5612990452514</v>
      </c>
      <c r="I2434" t="n">
        <v>0.09798894162072011</v>
      </c>
      <c r="J2434" t="inlineStr">
        <is>
          <t>(2,2,1,1,1,3); Calculation with average annual yield and share of technologies. Lifetime: 30a.</t>
        </is>
      </c>
      <c r="L2434" t="inlineStr">
        <is>
          <t>photovoltaic facade installation, 3kWp, multi-Si, laminated, integrated, at building</t>
        </is>
      </c>
      <c r="N2434" t="inlineStr">
        <is>
          <t>all</t>
        </is>
      </c>
      <c r="O2434" t="n">
        <v>1</v>
      </c>
      <c r="P2434" s="30">
        <f>INDEX(parameters!$D$41:$AG$178,MATCH('PV (extension)'!B2408,parameters!$C$41:$C$178,0),MATCH('PV (extension)'!A2434,parameters!$D$5:$AG$5,0))/O2434</f>
        <v>3.2864644265829519E-3</v>
      </c>
      <c r="Q2434" t="inlineStr">
        <is>
          <t>façade</t>
        </is>
      </c>
      <c r="R2434">
        <f>INDEX(parameters!$C$196:$EJ$198,MATCH('PV (extension)'!Q2434,parameters!$B$196:$B$198,0),MATCH('PV (extension)'!B2408,parameters!$C$195:$EJ$195,0))</f>
        <v>1170.5163232094837</v>
      </c>
      <c r="S2434" t="n">
        <v>3</v>
      </c>
      <c r="T2434" t="n">
        <v>30</v>
      </c>
      <c r="U2434">
        <f>T2434*S2434*R2434</f>
        <v>105346.46908885354</v>
      </c>
      <c r="V2434">
        <f>1/U2434</f>
        <v>9.4924871108547445E-6</v>
      </c>
    </row>
    <row r="2435" s="29">
      <c r="A2435" t="inlineStr">
        <is>
          <t>photovoltaic facade installation, 3kWp, multi-Si, panel, mounted, at building</t>
        </is>
      </c>
      <c r="B2435" s="30">
        <f>P2435*V2435</f>
        <v>3.0595726738051442E-8</v>
      </c>
      <c r="C2435" t="inlineStr">
        <is>
          <t>APAC</t>
        </is>
      </c>
      <c r="D2435" t="inlineStr">
        <is>
          <t>unit</t>
        </is>
      </c>
      <c r="F2435" t="inlineStr">
        <is>
          <t>technosphere</t>
        </is>
      </c>
      <c r="G2435" t="n">
        <v>2</v>
      </c>
      <c r="H2435" t="n">
        <v>-17.5612990452514</v>
      </c>
      <c r="I2435" t="n">
        <v>0.09798894162072011</v>
      </c>
      <c r="J2435" t="inlineStr">
        <is>
          <t>(2,2,1,1,1,3); Calculation with average annual yield and share of technologies. Lifetime: 30a.</t>
        </is>
      </c>
      <c r="L2435" t="inlineStr">
        <is>
          <t>photovoltaic facade installation, 3kWp, multi-Si, panel, mounted, at building</t>
        </is>
      </c>
      <c r="N2435" t="inlineStr">
        <is>
          <t>all</t>
        </is>
      </c>
      <c r="O2435" t="n">
        <v>1</v>
      </c>
      <c r="P2435" s="30">
        <f>INDEX(parameters!$D$41:$AG$178,MATCH('PV (extension)'!B2408,parameters!$C$41:$C$178,0),MATCH('PV (extension)'!A2435,parameters!$D$5:$AG$5,0))/O2435</f>
        <v>3.2231517810611459E-3</v>
      </c>
      <c r="Q2435" t="inlineStr">
        <is>
          <t>façade</t>
        </is>
      </c>
      <c r="R2435">
        <f>INDEX(parameters!$C$196:$EJ$198,MATCH('PV (extension)'!Q2435,parameters!$B$196:$B$198,0),MATCH('PV (extension)'!B2408,parameters!$C$195:$EJ$195,0))</f>
        <v>1170.5163232094837</v>
      </c>
      <c r="S2435" t="n">
        <v>3</v>
      </c>
      <c r="T2435" t="n">
        <v>30</v>
      </c>
      <c r="U2435">
        <f>T2435*S2435*R2435</f>
        <v>105346.46908885354</v>
      </c>
      <c r="V2435">
        <f>1/U2435</f>
        <v>9.4924871108547445E-6</v>
      </c>
    </row>
    <row r="2436" s="29">
      <c r="A2436" t="inlineStr">
        <is>
          <t>photovoltaic facade installation, 3kWp, single-Si, laminated, integrated, at building</t>
        </is>
      </c>
      <c r="B2436" s="30">
        <f>P2436*V2436</f>
        <v>1.6446563168827065E-8</v>
      </c>
      <c r="C2436" t="inlineStr">
        <is>
          <t>APAC</t>
        </is>
      </c>
      <c r="D2436" t="inlineStr">
        <is>
          <t>unit</t>
        </is>
      </c>
      <c r="F2436" t="inlineStr">
        <is>
          <t>technosphere</t>
        </is>
      </c>
      <c r="G2436" t="n">
        <v>2</v>
      </c>
      <c r="H2436" t="n">
        <v>-18.19689739735082</v>
      </c>
      <c r="I2436" t="n">
        <v>0.09798894162072011</v>
      </c>
      <c r="J2436" t="inlineStr">
        <is>
          <t>(2,2,1,1,1,3); Calculation with average annual yield and share of technologies. Lifetime: 30a.</t>
        </is>
      </c>
      <c r="L2436" t="inlineStr">
        <is>
          <t>photovoltaic facade installation, 3kWp, single-Si, laminated, integrated, at building</t>
        </is>
      </c>
      <c r="N2436" t="inlineStr">
        <is>
          <t>all</t>
        </is>
      </c>
      <c r="O2436" t="n">
        <v>1</v>
      </c>
      <c r="P2436" s="30">
        <f>INDEX(parameters!$D$41:$AG$178,MATCH('PV (extension)'!B2408,parameters!$C$41:$C$178,0),MATCH('PV (extension)'!A2436,parameters!$D$5:$AG$5,0))/O2436</f>
        <v>1.7325873584827175E-3</v>
      </c>
      <c r="Q2436" t="inlineStr">
        <is>
          <t>façade</t>
        </is>
      </c>
      <c r="R2436">
        <f>INDEX(parameters!$C$196:$EJ$198,MATCH('PV (extension)'!Q2436,parameters!$B$196:$B$198,0),MATCH('PV (extension)'!B2408,parameters!$C$195:$EJ$195,0))</f>
        <v>1170.5163232094837</v>
      </c>
      <c r="S2436" t="n">
        <v>3</v>
      </c>
      <c r="T2436" t="n">
        <v>30</v>
      </c>
      <c r="U2436">
        <f>T2436*S2436*R2436</f>
        <v>105346.46908885354</v>
      </c>
      <c r="V2436">
        <f>1/U2436</f>
        <v>9.4924871108547445E-6</v>
      </c>
    </row>
    <row r="2437" s="29">
      <c r="A2437" t="inlineStr">
        <is>
          <t>photovoltaic facade installation, 3kWp, single-Si, panel, mounted, at building</t>
        </is>
      </c>
      <c r="B2437" s="30">
        <f>P2437*V2437</f>
        <v>1.643233279913306E-8</v>
      </c>
      <c r="C2437" t="inlineStr">
        <is>
          <t>APAC</t>
        </is>
      </c>
      <c r="D2437" t="inlineStr">
        <is>
          <t>unit</t>
        </is>
      </c>
      <c r="F2437" t="inlineStr">
        <is>
          <t>technosphere</t>
        </is>
      </c>
      <c r="G2437" t="n">
        <v>2</v>
      </c>
      <c r="H2437" t="n">
        <v>-18.19689739735082</v>
      </c>
      <c r="I2437" t="n">
        <v>0.09798894162072011</v>
      </c>
      <c r="J2437" t="inlineStr">
        <is>
          <t>(2,2,1,1,1,3); Calculation with average annual yield and share of technologies. Lifetime: 30a.</t>
        </is>
      </c>
      <c r="L2437" t="inlineStr">
        <is>
          <t>photovoltaic facade installation, 3kWp, single-Si, panel, mounted, at building</t>
        </is>
      </c>
      <c r="N2437" t="inlineStr">
        <is>
          <t>all</t>
        </is>
      </c>
      <c r="O2437" t="n">
        <v>1</v>
      </c>
      <c r="P2437" s="30">
        <f>INDEX(parameters!$D$41:$AG$178,MATCH('PV (extension)'!B2408,parameters!$C$41:$C$178,0),MATCH('PV (extension)'!A2437,parameters!$D$5:$AG$5,0))/O2437</f>
        <v>1.7310882392816251E-3</v>
      </c>
      <c r="Q2437" t="inlineStr">
        <is>
          <t>façade</t>
        </is>
      </c>
      <c r="R2437">
        <f>INDEX(parameters!$C$196:$EJ$198,MATCH('PV (extension)'!Q2437,parameters!$B$196:$B$198,0),MATCH('PV (extension)'!B2408,parameters!$C$195:$EJ$195,0))</f>
        <v>1170.5163232094837</v>
      </c>
      <c r="S2437" t="n">
        <v>3</v>
      </c>
      <c r="T2437" t="n">
        <v>30</v>
      </c>
      <c r="U2437">
        <f>T2437*S2437*R2437</f>
        <v>105346.46908885354</v>
      </c>
      <c r="V2437">
        <f>1/U2437</f>
        <v>9.4924871108547445E-6</v>
      </c>
    </row>
    <row r="2438" ht="16" customHeight="1" s="29">
      <c r="A2438" t="inlineStr">
        <is>
          <t>photovoltaic flat-roof installation, 3kWp, multi-Si, on roof</t>
        </is>
      </c>
      <c r="B2438" s="30">
        <f>P2438*V2438</f>
        <v>3.3741293940920773E-7</v>
      </c>
      <c r="C2438" t="inlineStr">
        <is>
          <t>APAC</t>
        </is>
      </c>
      <c r="D2438" t="inlineStr">
        <is>
          <t>unit</t>
        </is>
      </c>
      <c r="F2438" t="inlineStr">
        <is>
          <t>technosphere</t>
        </is>
      </c>
      <c r="G2438" t="n">
        <v>2</v>
      </c>
      <c r="H2438" t="n">
        <v>-15.20991773919472</v>
      </c>
      <c r="I2438" t="n">
        <v>0.09798894162072011</v>
      </c>
      <c r="J2438" t="inlineStr">
        <is>
          <t>(2,2,1,1,1,3); Calculation with average annual yield and share of technologies. Lifetime: 30a.</t>
        </is>
      </c>
      <c r="L2438" t="inlineStr">
        <is>
          <t>photovoltaic flat-roof installation, 3kWp, multi-Si, on roof</t>
        </is>
      </c>
      <c r="N2438" t="inlineStr">
        <is>
          <t>all</t>
        </is>
      </c>
      <c r="O2438" t="n">
        <v>1</v>
      </c>
      <c r="P2438" s="30">
        <f>INDEX(parameters!$D$41:$AG$178,MATCH('PV (extension)'!B2408,parameters!$C$41:$C$178,0),MATCH('PV (extension)'!A2438,parameters!$D$5:$AG$5,0))/O2438</f>
        <v>5.0625069824473082E-2</v>
      </c>
      <c r="Q2438" s="3" t="inlineStr">
        <is>
          <t>roof-top</t>
        </is>
      </c>
      <c r="R2438">
        <f>INDEX(parameters!$C$196:$EJ$198,MATCH('PV (extension)'!Q2438,parameters!$B$196:$B$198,0),MATCH('PV (extension)'!B2408,parameters!$C$195:$EJ$195,0))</f>
        <v>1667.0990057832041</v>
      </c>
      <c r="S2438" t="n">
        <v>3</v>
      </c>
      <c r="T2438" t="n">
        <v>30</v>
      </c>
      <c r="U2438">
        <f>T2438*S2438*R2438</f>
        <v>150038.91052048837</v>
      </c>
      <c r="V2438">
        <f>1/U2438</f>
        <v>6.6649377586852466E-6</v>
      </c>
    </row>
    <row r="2439" ht="16" customHeight="1" s="29">
      <c r="A2439" t="inlineStr">
        <is>
          <t>photovoltaic flat-roof installation, 3kWp, single-Si, on roof</t>
        </is>
      </c>
      <c r="B2439" s="30">
        <f>P2439*V2439</f>
        <v>1.7612466674534929E-7</v>
      </c>
      <c r="C2439" t="inlineStr">
        <is>
          <t>APAC</t>
        </is>
      </c>
      <c r="D2439" t="inlineStr">
        <is>
          <t>unit</t>
        </is>
      </c>
      <c r="F2439" t="inlineStr">
        <is>
          <t>technosphere</t>
        </is>
      </c>
      <c r="G2439" t="n">
        <v>2</v>
      </c>
      <c r="H2439" t="n">
        <v>-15.84555259734934</v>
      </c>
      <c r="I2439" t="n">
        <v>0.09798894162072011</v>
      </c>
      <c r="J2439" t="inlineStr">
        <is>
          <t>(2,2,1,1,1,3); Calculation with average annual yield and share of technologies. Lifetime: 30a.</t>
        </is>
      </c>
      <c r="L2439" t="inlineStr">
        <is>
          <t>photovoltaic flat-roof installation, 3kWp, single-Si, on roof</t>
        </is>
      </c>
      <c r="N2439" t="inlineStr">
        <is>
          <t>all</t>
        </is>
      </c>
      <c r="O2439" t="n">
        <v>1</v>
      </c>
      <c r="P2439" s="30">
        <f>INDEX(parameters!$D$41:$AG$178,MATCH('PV (extension)'!B2408,parameters!$C$41:$C$178,0),MATCH('PV (extension)'!A2439,parameters!$D$5:$AG$5,0))/O2439</f>
        <v>2.6425553114256296E-2</v>
      </c>
      <c r="Q2439" s="3" t="inlineStr">
        <is>
          <t>roof-top</t>
        </is>
      </c>
      <c r="R2439">
        <f>INDEX(parameters!$C$196:$EJ$198,MATCH('PV (extension)'!Q2439,parameters!$B$196:$B$198,0),MATCH('PV (extension)'!B2408,parameters!$C$195:$EJ$195,0))</f>
        <v>1667.0990057832041</v>
      </c>
      <c r="S2439" t="n">
        <v>3</v>
      </c>
      <c r="T2439" t="n">
        <v>30</v>
      </c>
      <c r="U2439">
        <f>T2439*S2439*R2439</f>
        <v>150038.91052048837</v>
      </c>
      <c r="V2439">
        <f>1/U2439</f>
        <v>6.6649377586852466E-6</v>
      </c>
    </row>
    <row r="2440" ht="16" customHeight="1" s="29">
      <c r="A2440" t="inlineStr">
        <is>
          <t>photovoltaic slanted-roof installation, 3kWp, CIS, panel, mounted, on roof</t>
        </is>
      </c>
      <c r="B2440" s="30">
        <f>P2440*V2440</f>
        <v>9.74177641015199E-8</v>
      </c>
      <c r="C2440" t="inlineStr">
        <is>
          <t>CH</t>
        </is>
      </c>
      <c r="D2440" t="inlineStr">
        <is>
          <t>unit</t>
        </is>
      </c>
      <c r="F2440" t="inlineStr">
        <is>
          <t>technosphere</t>
        </is>
      </c>
      <c r="G2440" t="n">
        <v>2</v>
      </c>
      <c r="H2440" t="n">
        <v>-16.88405011147741</v>
      </c>
      <c r="I2440" t="n">
        <v>0.09798894162072011</v>
      </c>
      <c r="J2440" t="inlineStr">
        <is>
          <t>(2,2,1,1,1,3); Calculation with average annual yield and share of technologies. Lifetime: 30a.</t>
        </is>
      </c>
      <c r="L2440" t="inlineStr">
        <is>
          <t>photovoltaic slanted-roof installation, 3kWp, CIS, panel, mounted, on roof</t>
        </is>
      </c>
      <c r="N2440" t="inlineStr">
        <is>
          <t>all</t>
        </is>
      </c>
      <c r="O2440" t="n">
        <v>1</v>
      </c>
      <c r="P2440" s="30">
        <f>INDEX(parameters!$D$41:$AG$178,MATCH('PV (extension)'!B2408,parameters!$C$41:$C$178,0),MATCH('PV (extension)'!A2440,parameters!$D$5:$AG$5,0))/O2440</f>
        <v>1.4616455191133988E-2</v>
      </c>
      <c r="Q2440" s="3" t="inlineStr">
        <is>
          <t>roof-top</t>
        </is>
      </c>
      <c r="R2440">
        <f>INDEX(parameters!$C$196:$EJ$198,MATCH('PV (extension)'!Q2440,parameters!$B$196:$B$198,0),MATCH('PV (extension)'!B2408,parameters!$C$195:$EJ$195,0))</f>
        <v>1667.0990057832041</v>
      </c>
      <c r="S2440" t="n">
        <v>3</v>
      </c>
      <c r="T2440" t="n">
        <v>30</v>
      </c>
      <c r="U2440">
        <f>T2440*S2440*R2440</f>
        <v>150038.91052048837</v>
      </c>
      <c r="V2440">
        <f>1/U2440</f>
        <v>6.6649377586852466E-6</v>
      </c>
    </row>
    <row r="2441" ht="16" customHeight="1" s="29">
      <c r="A2441" t="inlineStr">
        <is>
          <t>photovoltaic slanted-roof installation, 3kWp, CdTe, laminated, integrated, on roof</t>
        </is>
      </c>
      <c r="B2441" s="30">
        <f>P2441*V2441</f>
        <v>2.727758485259412E-9</v>
      </c>
      <c r="C2441" t="inlineStr">
        <is>
          <t>CH</t>
        </is>
      </c>
      <c r="D2441" t="inlineStr">
        <is>
          <t>unit</t>
        </is>
      </c>
      <c r="F2441" t="inlineStr">
        <is>
          <t>technosphere</t>
        </is>
      </c>
      <c r="G2441" t="n">
        <v>2</v>
      </c>
      <c r="H2441" t="n">
        <v>-19.50639655088546</v>
      </c>
      <c r="I2441" t="n">
        <v>0.09798894162072011</v>
      </c>
      <c r="J2441" t="inlineStr">
        <is>
          <t>(2,2,1,1,1,3); Calculation with average annual yield and share of technologies. Lifetime: 30a.</t>
        </is>
      </c>
      <c r="L2441" t="inlineStr">
        <is>
          <t>photovoltaic slanted-roof installation, 3kWp, CdTe, laminated, integrated, on roof</t>
        </is>
      </c>
      <c r="N2441" t="inlineStr">
        <is>
          <t>all</t>
        </is>
      </c>
      <c r="O2441" t="n">
        <v>1</v>
      </c>
      <c r="P2441" s="30">
        <f>INDEX(parameters!$D$41:$AG$178,MATCH('PV (extension)'!B2408,parameters!$C$41:$C$178,0),MATCH('PV (extension)'!A2441,parameters!$D$5:$AG$5,0))/O2441</f>
        <v>4.0926991129133978E-4</v>
      </c>
      <c r="Q2441" s="3" t="inlineStr">
        <is>
          <t>roof-top</t>
        </is>
      </c>
      <c r="R2441">
        <f>INDEX(parameters!$C$196:$EJ$198,MATCH('PV (extension)'!Q2441,parameters!$B$196:$B$198,0),MATCH('PV (extension)'!B2408,parameters!$C$195:$EJ$195,0))</f>
        <v>1667.0990057832041</v>
      </c>
      <c r="S2441" t="n">
        <v>3</v>
      </c>
      <c r="T2441" t="n">
        <v>30</v>
      </c>
      <c r="U2441">
        <f>T2441*S2441*R2441</f>
        <v>150038.91052048837</v>
      </c>
      <c r="V2441">
        <f>1/U2441</f>
        <v>6.6649377586852466E-6</v>
      </c>
    </row>
    <row r="2442" ht="16" customHeight="1" s="29">
      <c r="A2442" t="inlineStr">
        <is>
          <t>photovoltaic slanted-roof installation, 3kWp, multi-Si, laminated, integrated, on roof</t>
        </is>
      </c>
      <c r="B2442" s="30">
        <f>P2442*V2442</f>
        <v>1.6205773405059381E-8</v>
      </c>
      <c r="C2442" t="inlineStr">
        <is>
          <t>APAC</t>
        </is>
      </c>
      <c r="D2442" t="inlineStr">
        <is>
          <t>unit</t>
        </is>
      </c>
      <c r="F2442" t="inlineStr">
        <is>
          <t>technosphere</t>
        </is>
      </c>
      <c r="G2442" t="n">
        <v>2</v>
      </c>
      <c r="H2442" t="n">
        <v>-18.22076487875746</v>
      </c>
      <c r="I2442" t="n">
        <v>0.09798894162072011</v>
      </c>
      <c r="J2442" t="inlineStr">
        <is>
          <t>(2,2,1,1,1,3); Calculation with average annual yield and share of technologies. Lifetime: 30a.</t>
        </is>
      </c>
      <c r="L2442" t="inlineStr">
        <is>
          <t>photovoltaic slanted-roof installation, 3kWp, multi-Si, laminated, integrated, on roof</t>
        </is>
      </c>
      <c r="N2442" t="inlineStr">
        <is>
          <t>all</t>
        </is>
      </c>
      <c r="O2442" t="n">
        <v>1</v>
      </c>
      <c r="P2442" s="30">
        <f>INDEX(parameters!$D$41:$AG$178,MATCH('PV (extension)'!B2408,parameters!$C$41:$C$178,0),MATCH('PV (extension)'!A2442,parameters!$D$5:$AG$5,0))/O2442</f>
        <v>2.4314965858370148E-3</v>
      </c>
      <c r="Q2442" s="3" t="inlineStr">
        <is>
          <t>roof-top</t>
        </is>
      </c>
      <c r="R2442">
        <f>INDEX(parameters!$C$196:$EJ$198,MATCH('PV (extension)'!Q2442,parameters!$B$196:$B$198,0),MATCH('PV (extension)'!B2408,parameters!$C$195:$EJ$195,0))</f>
        <v>1667.0990057832041</v>
      </c>
      <c r="S2442" t="n">
        <v>3</v>
      </c>
      <c r="T2442" t="n">
        <v>30</v>
      </c>
      <c r="U2442">
        <f>T2442*S2442*R2442</f>
        <v>150038.91052048837</v>
      </c>
      <c r="V2442">
        <f>1/U2442</f>
        <v>6.6649377586852466E-6</v>
      </c>
    </row>
    <row r="2443" ht="16" customHeight="1" s="29">
      <c r="A2443" t="inlineStr">
        <is>
          <t>photovoltaic slanted-roof installation, 3kWp, multi-Si, panel, mounted, on roof</t>
        </is>
      </c>
      <c r="B2443" s="30">
        <f>P2443*V2443</f>
        <v>2.7738527885187612E-7</v>
      </c>
      <c r="C2443" t="inlineStr">
        <is>
          <t>APAC</t>
        </is>
      </c>
      <c r="D2443" t="inlineStr">
        <is>
          <t>unit</t>
        </is>
      </c>
      <c r="F2443" t="inlineStr">
        <is>
          <t>technosphere</t>
        </is>
      </c>
      <c r="G2443" t="n">
        <v>2</v>
      </c>
      <c r="H2443" t="n">
        <v>-15.40735416199742</v>
      </c>
      <c r="I2443" t="n">
        <v>0.09798894162072011</v>
      </c>
      <c r="J2443" t="inlineStr">
        <is>
          <t>(2,2,1,1,1,3); Calculation with average annual yield and share of technologies. Lifetime: 30a.</t>
        </is>
      </c>
      <c r="L2443" t="inlineStr">
        <is>
          <t>photovoltaic slanted-roof installation, 3kWp, multi-Si, panel, mounted, on roof</t>
        </is>
      </c>
      <c r="N2443" t="inlineStr">
        <is>
          <t>all</t>
        </is>
      </c>
      <c r="O2443" t="n">
        <v>1</v>
      </c>
      <c r="P2443" s="30">
        <f>INDEX(parameters!$D$41:$AG$178,MATCH('PV (extension)'!B2408,parameters!$C$41:$C$178,0),MATCH('PV (extension)'!A2443,parameters!$D$5:$AG$5,0))/O2443</f>
        <v>4.1618585033357351E-2</v>
      </c>
      <c r="Q2443" s="3" t="inlineStr">
        <is>
          <t>roof-top</t>
        </is>
      </c>
      <c r="R2443">
        <f>INDEX(parameters!$C$196:$EJ$198,MATCH('PV (extension)'!Q2443,parameters!$B$196:$B$198,0),MATCH('PV (extension)'!B2408,parameters!$C$195:$EJ$195,0))</f>
        <v>1667.0990057832041</v>
      </c>
      <c r="S2443" t="n">
        <v>3</v>
      </c>
      <c r="T2443" t="n">
        <v>30</v>
      </c>
      <c r="U2443">
        <f>T2443*S2443*R2443</f>
        <v>150038.91052048837</v>
      </c>
      <c r="V2443">
        <f>1/U2443</f>
        <v>6.6649377586852466E-6</v>
      </c>
    </row>
    <row r="2444" ht="16" customHeight="1" s="29">
      <c r="A2444" t="inlineStr">
        <is>
          <t>photovoltaic slanted-roof installation, 3kWp, single-Si, laminated, integrated, on roof</t>
        </is>
      </c>
      <c r="B2444" s="30">
        <f>P2444*V2444</f>
        <v>8.5646911617419769E-9</v>
      </c>
      <c r="C2444" t="inlineStr">
        <is>
          <t>APAC</t>
        </is>
      </c>
      <c r="D2444" t="inlineStr">
        <is>
          <t>unit</t>
        </is>
      </c>
      <c r="F2444" t="inlineStr">
        <is>
          <t>technosphere</t>
        </is>
      </c>
      <c r="G2444" t="n">
        <v>2</v>
      </c>
      <c r="H2444" t="n">
        <v>-18.85636797425012</v>
      </c>
      <c r="I2444" t="n">
        <v>0.09798894162072011</v>
      </c>
      <c r="J2444" t="inlineStr">
        <is>
          <t>(2,2,1,1,1,3); Calculation with average annual yield and share of technologies. Lifetime: 30a.</t>
        </is>
      </c>
      <c r="L2444" t="inlineStr">
        <is>
          <t>photovoltaic slanted-roof installation, 3kWp, single-Si, laminated, integrated, on roof</t>
        </is>
      </c>
      <c r="N2444" t="inlineStr">
        <is>
          <t>all</t>
        </is>
      </c>
      <c r="O2444" t="n">
        <v>1</v>
      </c>
      <c r="P2444" s="30">
        <f>INDEX(parameters!$D$41:$AG$178,MATCH('PV (extension)'!B2408,parameters!$C$41:$C$178,0),MATCH('PV (extension)'!A2444,parameters!$D$5:$AG$5,0))/O2444</f>
        <v>1.2850369308522222E-3</v>
      </c>
      <c r="Q2444" s="3" t="inlineStr">
        <is>
          <t>roof-top</t>
        </is>
      </c>
      <c r="R2444">
        <f>INDEX(parameters!$C$196:$EJ$198,MATCH('PV (extension)'!Q2444,parameters!$B$196:$B$198,0),MATCH('PV (extension)'!B2408,parameters!$C$195:$EJ$195,0))</f>
        <v>1667.0990057832041</v>
      </c>
      <c r="S2444" t="n">
        <v>3</v>
      </c>
      <c r="T2444" t="n">
        <v>30</v>
      </c>
      <c r="U2444">
        <f>T2444*S2444*R2444</f>
        <v>150038.91052048837</v>
      </c>
      <c r="V2444">
        <f>1/U2444</f>
        <v>6.6649377586852466E-6</v>
      </c>
    </row>
    <row r="2445" ht="16" customHeight="1" s="29">
      <c r="A2445" t="inlineStr">
        <is>
          <t>photovoltaic slanted-roof installation, 3kWp, single-Si, panel, mounted, on roof</t>
        </is>
      </c>
      <c r="B2445" s="30">
        <f>P2445*V2445</f>
        <v>1.4496346336919976E-7</v>
      </c>
      <c r="C2445" t="inlineStr">
        <is>
          <t>APAC</t>
        </is>
      </c>
      <c r="D2445" t="inlineStr">
        <is>
          <t>unit</t>
        </is>
      </c>
      <c r="F2445" t="inlineStr">
        <is>
          <t>technosphere</t>
        </is>
      </c>
      <c r="G2445" t="n">
        <v>2</v>
      </c>
      <c r="H2445" t="n">
        <v>-16.04298817847151</v>
      </c>
      <c r="I2445" t="n">
        <v>0.09798894162072011</v>
      </c>
      <c r="J2445" t="inlineStr">
        <is>
          <t>(2,2,1,1,1,3); Calculation with average annual yield and share of technologies. Lifetime: 30a.</t>
        </is>
      </c>
      <c r="L2445" t="inlineStr">
        <is>
          <t>photovoltaic slanted-roof installation, 3kWp, single-Si, panel, mounted, on roof</t>
        </is>
      </c>
      <c r="N2445" t="inlineStr">
        <is>
          <t>all</t>
        </is>
      </c>
      <c r="O2445" t="n">
        <v>1</v>
      </c>
      <c r="P2445" s="30">
        <f>INDEX(parameters!$D$41:$AG$178,MATCH('PV (extension)'!B2408,parameters!$C$41:$C$178,0),MATCH('PV (extension)'!A2445,parameters!$D$5:$AG$5,0))/O2445</f>
        <v>2.1750160109191456E-2</v>
      </c>
      <c r="Q2445" s="3" t="inlineStr">
        <is>
          <t>roof-top</t>
        </is>
      </c>
      <c r="R2445">
        <f>INDEX(parameters!$C$196:$EJ$198,MATCH('PV (extension)'!Q2445,parameters!$B$196:$B$198,0),MATCH('PV (extension)'!B2408,parameters!$C$195:$EJ$195,0))</f>
        <v>1667.0990057832041</v>
      </c>
      <c r="S2445" t="n">
        <v>3</v>
      </c>
      <c r="T2445" t="n">
        <v>30</v>
      </c>
      <c r="U2445">
        <f>T2445*S2445*R2445</f>
        <v>150038.91052048837</v>
      </c>
      <c r="V2445">
        <f>1/U2445</f>
        <v>6.6649377586852466E-6</v>
      </c>
    </row>
    <row r="2446" s="29">
      <c r="A2446" t="inlineStr">
        <is>
          <t>market for tap water</t>
        </is>
      </c>
      <c r="B2446" t="n">
        <v>0.0020721</v>
      </c>
      <c r="C2446" t="inlineStr">
        <is>
          <t>Europe without Switzerland</t>
        </is>
      </c>
      <c r="D2446" t="inlineStr">
        <is>
          <t>kilogram</t>
        </is>
      </c>
      <c r="F2446" t="inlineStr">
        <is>
          <t>technosphere</t>
        </is>
      </c>
      <c r="G2446" t="n">
        <v>2</v>
      </c>
      <c r="H2446" t="n">
        <v>-6.179192693201237</v>
      </c>
      <c r="I2446" t="n">
        <v>0.04340984597628009</v>
      </c>
      <c r="J2446" t="inlineStr">
        <is>
          <t>(2,2,1,1,1,3); Estimation 20l/m2 panel</t>
        </is>
      </c>
      <c r="L2446" t="inlineStr">
        <is>
          <t>tap water</t>
        </is>
      </c>
    </row>
    <row r="2447" s="29">
      <c r="A2447" t="inlineStr">
        <is>
          <t>treatment of wastewater, from residence, capacity 1.1E10l/year</t>
        </is>
      </c>
      <c r="B2447" t="n">
        <v>-1.8649e-06</v>
      </c>
      <c r="C2447" t="inlineStr">
        <is>
          <t>CH</t>
        </is>
      </c>
      <c r="D2447" t="inlineStr">
        <is>
          <t>cubic meter</t>
        </is>
      </c>
      <c r="F2447" t="inlineStr">
        <is>
          <t>technosphere</t>
        </is>
      </c>
      <c r="G2447" t="n">
        <v>2</v>
      </c>
      <c r="H2447" t="n">
        <v>-13.19230312560901</v>
      </c>
      <c r="I2447" t="n">
        <v>0.04340984597628009</v>
      </c>
      <c r="J2447" t="inlineStr">
        <is>
          <t>(2,2,1,1,1,3); Estimation 20l/m2 panel</t>
        </is>
      </c>
      <c r="K2447" t="b">
        <v>1</v>
      </c>
      <c r="L2447" t="inlineStr">
        <is>
          <t>wastewater, from residence</t>
        </is>
      </c>
    </row>
    <row r="2448" s="29"/>
    <row r="2449" customFormat="1" s="28">
      <c r="A2449" s="28" t="inlineStr">
        <is>
          <t>Activity</t>
        </is>
      </c>
      <c r="B2449" s="28" t="inlineStr">
        <is>
          <t>electricity production, photovoltaic, residential</t>
        </is>
      </c>
    </row>
    <row r="2450">
      <c r="A2450" t="inlineStr">
        <is>
          <t>comment</t>
        </is>
      </c>
      <c r="B245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")&amp;HLOOKUP(B2451,parameters!$C$195:$EJ$198,2,0)&amp;" kWh/kWp.
Annual output, Facade: "&amp;HLOOKUP(B2451,parameters!$C$195:$EJ$198,3,0)&amp;" kWh/kWp.
Annual output, Open-ground: "&amp;HLOOKUP(B2451,parameters!$C$195:$EJ$198,4,0)&amp;_xlfn._LONGTEXT("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")&amp;VLOOKUP(B2451,'extension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1658.7630357675 kWh/kWp.
Annual output, Facade: 1164.66340809207 kWh/kWp.
Annual output, Open-ground: 1764.64152741223 kWh/kWp.
Amount of solar energy transformed to electricity. Waste heat emission due to losses of electricity in the system.
Technology:  Electricity production with grid-connected photovoltaic power plants.
Time period:  Time of publications
Production volume: 63.24 GWh in 2025.
Sampling:  Statistical data and model calculations
Extrapolations:  Use of PV technology data investigated for other countries (Switzerland). Correction of average yield with Swiss data.
Uncertainty:  None
Author: Romain Sacchi, PSI, romain.sacchi@psi.ch</v>
      </c>
    </row>
    <row r="2451" s="29">
      <c r="A2451" t="inlineStr">
        <is>
          <t>location</t>
        </is>
      </c>
      <c r="B2451" t="inlineStr">
        <is>
          <t>ML</t>
        </is>
      </c>
    </row>
    <row r="2452" s="29">
      <c r="A2452" t="inlineStr">
        <is>
          <t>production amount</t>
        </is>
      </c>
      <c r="B2452" t="n">
        <v>1</v>
      </c>
    </row>
    <row r="2453" s="29">
      <c r="A2453" t="inlineStr">
        <is>
          <t>reference product</t>
        </is>
      </c>
      <c r="B2453" t="inlineStr">
        <is>
          <t>electricity, low voltage</t>
        </is>
      </c>
    </row>
    <row r="2454" s="29">
      <c r="A2454" t="inlineStr">
        <is>
          <t>source</t>
        </is>
      </c>
      <c r="B24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455" s="29">
      <c r="A2455" t="inlineStr">
        <is>
          <t>type</t>
        </is>
      </c>
      <c r="B2455" t="inlineStr">
        <is>
          <t>process</t>
        </is>
      </c>
    </row>
    <row r="2456" s="29">
      <c r="A2456" t="inlineStr">
        <is>
          <t>unit</t>
        </is>
      </c>
      <c r="B2456" t="inlineStr">
        <is>
          <t>kilowatt hour</t>
        </is>
      </c>
    </row>
    <row r="2457" s="29">
      <c r="A2457" t="inlineStr">
        <is>
          <t>Exchanges</t>
        </is>
      </c>
    </row>
    <row r="2458" customFormat="1" s="28">
      <c r="A2458" s="28" t="inlineStr">
        <is>
          <t>name</t>
        </is>
      </c>
      <c r="B2458" s="28" t="inlineStr">
        <is>
          <t>amount</t>
        </is>
      </c>
      <c r="C2458" s="28" t="inlineStr">
        <is>
          <t>location</t>
        </is>
      </c>
      <c r="D2458" s="28" t="inlineStr">
        <is>
          <t>unit</t>
        </is>
      </c>
      <c r="E2458" s="28" t="inlineStr">
        <is>
          <t>categories</t>
        </is>
      </c>
      <c r="F2458" s="28" t="inlineStr">
        <is>
          <t>type</t>
        </is>
      </c>
      <c r="G2458" s="28" t="inlineStr">
        <is>
          <t>uncertainty type</t>
        </is>
      </c>
      <c r="H2458" s="28" t="inlineStr">
        <is>
          <t>reference product</t>
        </is>
      </c>
      <c r="I2458" s="28" t="inlineStr">
        <is>
          <t>comment</t>
        </is>
      </c>
      <c r="J2458" s="28" t="inlineStr">
        <is>
          <t>production volume</t>
        </is>
      </c>
      <c r="K2458" s="28" t="inlineStr">
        <is>
          <t>scope</t>
        </is>
      </c>
      <c r="L2458" s="28" t="inlineStr">
        <is>
          <t>scope share</t>
        </is>
      </c>
      <c r="M2458" s="28" t="inlineStr">
        <is>
          <t>tech share</t>
        </is>
      </c>
      <c r="N2458" s="28" t="inlineStr">
        <is>
          <t>installation</t>
        </is>
      </c>
      <c r="O2458" s="28" t="inlineStr">
        <is>
          <t>productivity</t>
        </is>
      </c>
      <c r="P2458" s="28" t="inlineStr">
        <is>
          <t>kWp</t>
        </is>
      </c>
      <c r="Q2458" s="28" t="inlineStr">
        <is>
          <t>lifetime</t>
        </is>
      </c>
      <c r="R2458" s="28" t="inlineStr">
        <is>
          <t>lifetime production</t>
        </is>
      </c>
      <c r="S2458" s="28" t="inlineStr">
        <is>
          <t>inverted lifetime production</t>
        </is>
      </c>
    </row>
    <row r="2459" s="29">
      <c r="A2459" t="inlineStr">
        <is>
          <t>Energy, solar, converted</t>
        </is>
      </c>
      <c r="B2459" t="n">
        <v>3.8503</v>
      </c>
      <c r="D2459" t="inlineStr">
        <is>
          <t>megajoule</t>
        </is>
      </c>
      <c r="E2459" t="inlineStr">
        <is>
          <t>natural resource::in air</t>
        </is>
      </c>
      <c r="F2459" t="inlineStr">
        <is>
          <t>biosphere</t>
        </is>
      </c>
      <c r="G2459" t="n">
        <v>0</v>
      </c>
      <c r="I2459" t="inlineStr">
        <is>
          <t>(2,2,1,1,1,3); Energy loss in the system</t>
        </is>
      </c>
    </row>
    <row r="2460" s="29">
      <c r="A2460" t="inlineStr">
        <is>
          <t>Heat, waste</t>
        </is>
      </c>
      <c r="B2460" t="n">
        <v>0.25027</v>
      </c>
      <c r="D2460" t="inlineStr">
        <is>
          <t>megajoule</t>
        </is>
      </c>
      <c r="E2460" t="inlineStr">
        <is>
          <t>air</t>
        </is>
      </c>
      <c r="F2460" t="inlineStr">
        <is>
          <t>biosphere</t>
        </is>
      </c>
      <c r="G2460" t="n">
        <v>0</v>
      </c>
      <c r="I2460" t="inlineStr">
        <is>
          <t>(1,na,na,na,na,na); Calculation with average annual output and share of technologies; Average degradation of 10.5% included</t>
        </is>
      </c>
    </row>
    <row r="2461" s="29">
      <c r="A2461" t="inlineStr">
        <is>
          <t>electricity production, photovoltaic, residential</t>
        </is>
      </c>
      <c r="B2461" t="n">
        <v>1</v>
      </c>
      <c r="C2461" t="inlineStr">
        <is>
          <t>ML</t>
        </is>
      </c>
      <c r="D2461" t="inlineStr">
        <is>
          <t>kilowatt hour</t>
        </is>
      </c>
      <c r="E2461" t="inlineStr">
        <is>
          <t>photovoltaic::power plants</t>
        </is>
      </c>
      <c r="F2461" t="inlineStr">
        <is>
          <t>production</t>
        </is>
      </c>
      <c r="G2461" t="n">
        <v>0</v>
      </c>
      <c r="H2461" t="inlineStr">
        <is>
          <t>electricity, low voltage</t>
        </is>
      </c>
      <c r="J2461">
        <f>VLOOKUP(C2461,'extension - production vol'!$B$6:$D$235,3,0)</f>
        <v>63.24</v>
      </c>
    </row>
    <row r="2462" ht="16" customHeight="1" s="29">
      <c r="A2462" t="inlineStr">
        <is>
          <t>photovoltaic slanted-roof installation, 3 kWp, CIS, laminated, integrated, on roof</t>
        </is>
      </c>
      <c r="B2462" s="30">
        <f>M2462*S2462</f>
        <v>3.4294785853471719E-8</v>
      </c>
      <c r="C2462" t="inlineStr">
        <is>
          <t>CH</t>
        </is>
      </c>
      <c r="D2462" t="inlineStr">
        <is>
          <t>unit</t>
        </is>
      </c>
      <c r="F2462" t="inlineStr">
        <is>
          <t>technosphere</t>
        </is>
      </c>
      <c r="G2462" t="n">
        <v>0</v>
      </c>
      <c r="H2462" t="inlineStr">
        <is>
          <t>photovoltaic slanted-roof installation, 3 kWp, CIS, laminated, integrated, on roof</t>
        </is>
      </c>
      <c r="I2462" t="inlineStr">
        <is>
          <t>(2,2,1,1,1,3); Calculation with average annual yield and share of technologies. Lifetime: 30a.</t>
        </is>
      </c>
      <c r="K2462" t="inlineStr">
        <is>
          <t>residential</t>
        </is>
      </c>
      <c r="L2462">
        <f>IF(K2462="residential",VLOOKUP(B2451,parameters!$C$41:$AG$178,18,0),IF(K2462="commercial",1-VLOOKUP(B2451,parameters!$C$41:$AG$178,18,0),1))</f>
        <v>0.17766751537682748</v>
      </c>
      <c r="M2462" s="30">
        <f>INDEX(parameters!$D$41:$AG$178,MATCH('PV (extension)'!B2451,parameters!$C$41:$C$178,0),MATCH('PV (extension)'!A2462,parameters!$D$5:$AG$5,0))/L2462</f>
        <v>5.119823078397083E-3</v>
      </c>
      <c r="N2462" s="3" t="inlineStr">
        <is>
          <t>roof-top</t>
        </is>
      </c>
      <c r="O2462">
        <f>INDEX(parameters!$C$196:$EJ$198,MATCH('PV (extension)'!N2462,parameters!$B$196:$B$198,0),MATCH('PV (extension)'!B2451,parameters!$C$195:$EJ$195,0))</f>
        <v>1658.7630357674961</v>
      </c>
      <c r="P2462" t="n">
        <v>3</v>
      </c>
      <c r="Q2462" t="n">
        <v>30</v>
      </c>
      <c r="R2462">
        <f>Q2462*P2462*O2462</f>
        <v>149288.67321907464</v>
      </c>
      <c r="S2462">
        <f>1/R2462</f>
        <v>6.6984318263217693E-6</v>
      </c>
    </row>
    <row r="2463" ht="16" customHeight="1" s="29">
      <c r="A2463" t="inlineStr">
        <is>
          <t>photovoltaic slanted-roof installation, 3 kWp, CdTe, panel, mounted, on roof</t>
        </is>
      </c>
      <c r="B2463" s="30">
        <f>M2463*S2463</f>
        <v>2.2368109267770327E-7</v>
      </c>
      <c r="C2463" t="inlineStr">
        <is>
          <t>CH</t>
        </is>
      </c>
      <c r="D2463" t="inlineStr">
        <is>
          <t>unit</t>
        </is>
      </c>
      <c r="F2463" t="inlineStr">
        <is>
          <t>technosphere</t>
        </is>
      </c>
      <c r="G2463" t="n">
        <v>0</v>
      </c>
      <c r="H2463" t="inlineStr">
        <is>
          <t>photovoltaic slanted-roof installation, 3 kWp, CdTe, panel, mounted, on roof</t>
        </is>
      </c>
      <c r="I2463" t="inlineStr">
        <is>
          <t>(2,2,1,1,1,3); Calculation with average annual yield and share of technologies. Lifetime: 30a.</t>
        </is>
      </c>
      <c r="K2463" t="inlineStr">
        <is>
          <t>residential</t>
        </is>
      </c>
      <c r="L2463">
        <f>L2462</f>
        <v>0.17766751537682748</v>
      </c>
      <c r="M2463" s="30">
        <f>INDEX(parameters!$D$41:$AG$178,MATCH('PV (extension)'!B2451,parameters!$C$41:$C$178,0),MATCH('PV (extension)'!A2463,parameters!$D$5:$AG$5,0))/L2463</f>
        <v>3.3393053550047194E-2</v>
      </c>
      <c r="N2463" s="3" t="inlineStr">
        <is>
          <t>roof-top</t>
        </is>
      </c>
      <c r="O2463">
        <f>INDEX(parameters!$C$196:$EJ$198,MATCH('PV (extension)'!N2463,parameters!$B$196:$B$198,0),MATCH('PV (extension)'!B2451,parameters!$C$195:$EJ$195,0))</f>
        <v>1658.7630357674961</v>
      </c>
      <c r="P2463" t="n">
        <v>3</v>
      </c>
      <c r="Q2463" t="n">
        <v>30</v>
      </c>
      <c r="R2463">
        <f>Q2463*P2463*O2463</f>
        <v>149288.67321907464</v>
      </c>
      <c r="S2463">
        <f>1/R2463</f>
        <v>6.6984318263217693E-6</v>
      </c>
    </row>
    <row r="2464" ht="16" customHeight="1" s="29">
      <c r="A2464" t="inlineStr">
        <is>
          <t>photovoltaic slanted-roof installation, 3 kWp, micro-Si, laminated, integrated, on roof</t>
        </is>
      </c>
      <c r="B2464" s="30">
        <f>M2464*S2464</f>
        <v>3.4659356197787222E-9</v>
      </c>
      <c r="C2464" t="inlineStr">
        <is>
          <t>RER</t>
        </is>
      </c>
      <c r="D2464" t="inlineStr">
        <is>
          <t>unit</t>
        </is>
      </c>
      <c r="F2464" t="inlineStr">
        <is>
          <t>technosphere</t>
        </is>
      </c>
      <c r="G2464" t="n">
        <v>0</v>
      </c>
      <c r="H2464" t="inlineStr">
        <is>
          <t>photovoltaic slanted-roof installation, 3 kWp, micro-Si, laminated, integrated, on roof</t>
        </is>
      </c>
      <c r="I2464" t="inlineStr">
        <is>
          <t>(2,2,1,1,1,3); Calculation with average annual yield and share of technologies. Lifetime: 30a.</t>
        </is>
      </c>
      <c r="K2464" t="inlineStr">
        <is>
          <t>residential</t>
        </is>
      </c>
      <c r="L2464">
        <f>L2463</f>
        <v>0.17766751537682748</v>
      </c>
      <c r="M2464" s="30">
        <f>INDEX(parameters!$D$41:$AG$178,MATCH('PV (extension)'!B2451,parameters!$C$41:$C$178,0),MATCH('PV (extension)'!A2464,parameters!$D$5:$AG$5,0))/L2464</f>
        <v>5.1742493013949662E-4</v>
      </c>
      <c r="N2464" s="3" t="inlineStr">
        <is>
          <t>roof-top</t>
        </is>
      </c>
      <c r="O2464">
        <f>INDEX(parameters!$C$196:$EJ$198,MATCH('PV (extension)'!N2464,parameters!$B$196:$B$198,0),MATCH('PV (extension)'!B2451,parameters!$C$195:$EJ$195,0))</f>
        <v>1658.7630357674961</v>
      </c>
      <c r="P2464" t="n">
        <v>3</v>
      </c>
      <c r="Q2464" t="n">
        <v>30</v>
      </c>
      <c r="R2464">
        <f>Q2464*P2464*O2464</f>
        <v>149288.67321907464</v>
      </c>
      <c r="S2464">
        <f>1/R2464</f>
        <v>6.6984318263217693E-6</v>
      </c>
    </row>
    <row r="2465" ht="16" customHeight="1" s="29">
      <c r="A2465" t="inlineStr">
        <is>
          <t>photovoltaic slanted-roof installation, 3 kWp, micro-Si, panel, mounted, on roof</t>
        </is>
      </c>
      <c r="B2465" s="30">
        <f>M2465*S2465</f>
        <v>6.0254689122771698E-8</v>
      </c>
      <c r="C2465" t="inlineStr">
        <is>
          <t>RER</t>
        </is>
      </c>
      <c r="D2465" t="inlineStr">
        <is>
          <t>unit</t>
        </is>
      </c>
      <c r="F2465" t="inlineStr">
        <is>
          <t>technosphere</t>
        </is>
      </c>
      <c r="G2465" t="n">
        <v>0</v>
      </c>
      <c r="H2465" t="inlineStr">
        <is>
          <t>photovoltaic slanted-roof installation, 3 kWp, micro-Si, panel, mounted, on roof</t>
        </is>
      </c>
      <c r="I2465" t="inlineStr">
        <is>
          <t>(2,2,1,1,1,3); Calculation with average annual yield and share of technologies. Lifetime: 30a.</t>
        </is>
      </c>
      <c r="K2465" t="inlineStr">
        <is>
          <t>residential</t>
        </is>
      </c>
      <c r="L2465">
        <f>L2464</f>
        <v>0.17766751537682748</v>
      </c>
      <c r="M2465" s="30">
        <f>INDEX(parameters!$D$41:$AG$178,MATCH('PV (extension)'!B2451,parameters!$C$41:$C$178,0),MATCH('PV (extension)'!A2465,parameters!$D$5:$AG$5,0))/L2465</f>
        <v>8.9953425943663963E-3</v>
      </c>
      <c r="N2465" s="3" t="inlineStr">
        <is>
          <t>roof-top</t>
        </is>
      </c>
      <c r="O2465">
        <f>INDEX(parameters!$C$196:$EJ$198,MATCH('PV (extension)'!N2465,parameters!$B$196:$B$198,0),MATCH('PV (extension)'!B2451,parameters!$C$195:$EJ$195,0))</f>
        <v>1658.7630357674961</v>
      </c>
      <c r="P2465" t="n">
        <v>3</v>
      </c>
      <c r="Q2465" t="n">
        <v>30</v>
      </c>
      <c r="R2465">
        <f>Q2465*P2465*O2465</f>
        <v>149288.67321907464</v>
      </c>
      <c r="S2465">
        <f>1/R2465</f>
        <v>6.6984318263217693E-6</v>
      </c>
    </row>
    <row r="2466" s="29">
      <c r="A2466" t="inlineStr">
        <is>
          <t>photovoltaic facade installation, 3kWp, multi-Si, laminated, integrated, at building</t>
        </is>
      </c>
      <c r="B2466" s="30">
        <f>M2466*S2466</f>
        <v>1.7647287724183741E-7</v>
      </c>
      <c r="C2466" t="inlineStr">
        <is>
          <t>RER</t>
        </is>
      </c>
      <c r="D2466" t="inlineStr">
        <is>
          <t>unit</t>
        </is>
      </c>
      <c r="F2466" t="inlineStr">
        <is>
          <t>technosphere</t>
        </is>
      </c>
      <c r="G2466" t="n">
        <v>0</v>
      </c>
      <c r="H2466" t="inlineStr">
        <is>
          <t>photovoltaic facade installation, 3kWp, multi-Si, laminated, integrated, at building</t>
        </is>
      </c>
      <c r="I2466" t="inlineStr">
        <is>
          <t>(2,2,1,1,1,3); Calculation with average annual yield and share of technologies. Lifetime: 30a.</t>
        </is>
      </c>
      <c r="K2466" t="inlineStr">
        <is>
          <t>residential</t>
        </is>
      </c>
      <c r="L2466">
        <f>L2465</f>
        <v>0.17766751537682748</v>
      </c>
      <c r="M2466" s="30">
        <f>INDEX(parameters!$D$41:$AG$178,MATCH('PV (extension)'!B2451,parameters!$C$41:$C$178,0),MATCH('PV (extension)'!A2466,parameters!$D$5:$AG$5,0))/L2466</f>
        <v>1.8497835237986298E-2</v>
      </c>
      <c r="N2466" t="inlineStr">
        <is>
          <t>façade</t>
        </is>
      </c>
      <c r="O2466">
        <f>INDEX(parameters!$C$196:$EJ$198,MATCH('PV (extension)'!N2466,parameters!$B$196:$B$198,0),MATCH('PV (extension)'!B2451,parameters!$C$195:$EJ$195,0))</f>
        <v>1164.6634080920719</v>
      </c>
      <c r="P2466" t="n">
        <v>3</v>
      </c>
      <c r="Q2466" t="n">
        <v>30</v>
      </c>
      <c r="R2466">
        <f>Q2466*P2466*O2466</f>
        <v>104819.70672828647</v>
      </c>
      <c r="S2466">
        <f>1/R2466</f>
        <v>9.5401907829431241E-6</v>
      </c>
    </row>
    <row r="2467" s="29">
      <c r="A2467" t="inlineStr">
        <is>
          <t>photovoltaic facade installation, 3kWp, multi-Si, panel, mounted, at building</t>
        </is>
      </c>
      <c r="B2467" s="30">
        <f>M2467*S2467</f>
        <v>1.7307318588030868E-7</v>
      </c>
      <c r="C2467" t="inlineStr">
        <is>
          <t>RER</t>
        </is>
      </c>
      <c r="D2467" t="inlineStr">
        <is>
          <t>unit</t>
        </is>
      </c>
      <c r="F2467" t="inlineStr">
        <is>
          <t>technosphere</t>
        </is>
      </c>
      <c r="G2467" t="n">
        <v>0</v>
      </c>
      <c r="H2467" t="inlineStr">
        <is>
          <t>photovoltaic facade installation, 3kWp, multi-Si, panel, mounted, at building</t>
        </is>
      </c>
      <c r="I2467" t="inlineStr">
        <is>
          <t>(2,2,1,1,1,3); Calculation with average annual yield and share of technologies. Lifetime: 30a.</t>
        </is>
      </c>
      <c r="K2467" t="inlineStr">
        <is>
          <t>residential</t>
        </is>
      </c>
      <c r="L2467">
        <f>L2466</f>
        <v>0.17766751537682748</v>
      </c>
      <c r="M2467" s="30">
        <f>INDEX(parameters!$D$41:$AG$178,MATCH('PV (extension)'!B2451,parameters!$C$41:$C$178,0),MATCH('PV (extension)'!A2467,parameters!$D$5:$AG$5,0))/L2467</f>
        <v>1.8141480586504166E-2</v>
      </c>
      <c r="N2467" t="inlineStr">
        <is>
          <t>façade</t>
        </is>
      </c>
      <c r="O2467">
        <f>INDEX(parameters!$C$196:$EJ$198,MATCH('PV (extension)'!N2467,parameters!$B$196:$B$198,0),MATCH('PV (extension)'!B2451,parameters!$C$195:$EJ$195,0))</f>
        <v>1164.6634080920719</v>
      </c>
      <c r="P2467" t="n">
        <v>3</v>
      </c>
      <c r="Q2467" t="n">
        <v>30</v>
      </c>
      <c r="R2467">
        <f>Q2467*P2467*O2467</f>
        <v>104819.70672828647</v>
      </c>
      <c r="S2467">
        <f>1/R2467</f>
        <v>9.5401907829431241E-6</v>
      </c>
    </row>
    <row r="2468" s="29">
      <c r="A2468" t="inlineStr">
        <is>
          <t>photovoltaic facade installation, 3kWp, single-Si, laminated, integrated, at building</t>
        </is>
      </c>
      <c r="B2468" s="30">
        <f>M2468*S2468</f>
        <v>9.3034530893183406E-8</v>
      </c>
      <c r="C2468" t="inlineStr">
        <is>
          <t>RER</t>
        </is>
      </c>
      <c r="D2468" t="inlineStr">
        <is>
          <t>unit</t>
        </is>
      </c>
      <c r="F2468" t="inlineStr">
        <is>
          <t>technosphere</t>
        </is>
      </c>
      <c r="G2468" t="n">
        <v>0</v>
      </c>
      <c r="H2468" t="inlineStr">
        <is>
          <t>photovoltaic facade installation, 3kWp, single-Si, laminated, integrated, at building</t>
        </is>
      </c>
      <c r="I2468" t="inlineStr">
        <is>
          <t>(2,2,1,1,1,3); Calculation with average annual yield and share of technologies. Lifetime: 30a.</t>
        </is>
      </c>
      <c r="K2468" t="inlineStr">
        <is>
          <t>residential</t>
        </is>
      </c>
      <c r="L2468">
        <f>L2467</f>
        <v>0.17766751537682748</v>
      </c>
      <c r="M2468" s="30">
        <f>INDEX(parameters!$D$41:$AG$178,MATCH('PV (extension)'!B2451,parameters!$C$41:$C$178,0),MATCH('PV (extension)'!A2468,parameters!$D$5:$AG$5,0))/L2468</f>
        <v>9.7518522438271929E-3</v>
      </c>
      <c r="N2468" t="inlineStr">
        <is>
          <t>façade</t>
        </is>
      </c>
      <c r="O2468">
        <f>INDEX(parameters!$C$196:$EJ$198,MATCH('PV (extension)'!N2468,parameters!$B$196:$B$198,0),MATCH('PV (extension)'!B2451,parameters!$C$195:$EJ$195,0))</f>
        <v>1164.6634080920719</v>
      </c>
      <c r="P2468" t="n">
        <v>3</v>
      </c>
      <c r="Q2468" t="n">
        <v>30</v>
      </c>
      <c r="R2468">
        <f>Q2468*P2468*O2468</f>
        <v>104819.70672828647</v>
      </c>
      <c r="S2468">
        <f>1/R2468</f>
        <v>9.5401907829431241E-6</v>
      </c>
    </row>
    <row r="2469" s="29">
      <c r="A2469" t="inlineStr">
        <is>
          <t>photovoltaic facade installation, 3kWp, single-Si, panel, mounted, at building</t>
        </is>
      </c>
      <c r="B2469" s="30">
        <f>M2469*S2469</f>
        <v>9.2954032873303631E-8</v>
      </c>
      <c r="C2469" t="inlineStr">
        <is>
          <t>RER</t>
        </is>
      </c>
      <c r="D2469" t="inlineStr">
        <is>
          <t>unit</t>
        </is>
      </c>
      <c r="F2469" t="inlineStr">
        <is>
          <t>technosphere</t>
        </is>
      </c>
      <c r="G2469" t="n">
        <v>0</v>
      </c>
      <c r="H2469" t="inlineStr">
        <is>
          <t>photovoltaic facade installation, 3kWp, single-Si, panel, mounted, at building</t>
        </is>
      </c>
      <c r="I2469" t="inlineStr">
        <is>
          <t>(2,2,1,1,1,3); Calculation with average annual yield and share of technologies. Lifetime: 30a.</t>
        </is>
      </c>
      <c r="K2469" t="inlineStr">
        <is>
          <t>residential</t>
        </is>
      </c>
      <c r="L2469">
        <f>L2468</f>
        <v>0.17766751537682748</v>
      </c>
      <c r="M2469" s="30">
        <f>INDEX(parameters!$D$41:$AG$178,MATCH('PV (extension)'!B2451,parameters!$C$41:$C$178,0),MATCH('PV (extension)'!A2469,parameters!$D$5:$AG$5,0))/L2469</f>
        <v>9.7434144649911868E-3</v>
      </c>
      <c r="N2469" t="inlineStr">
        <is>
          <t>façade</t>
        </is>
      </c>
      <c r="O2469">
        <f>INDEX(parameters!$C$196:$EJ$198,MATCH('PV (extension)'!N2469,parameters!$B$196:$B$198,0),MATCH('PV (extension)'!B2451,parameters!$C$195:$EJ$195,0))</f>
        <v>1164.6634080920719</v>
      </c>
      <c r="P2469" t="n">
        <v>3</v>
      </c>
      <c r="Q2469" t="n">
        <v>30</v>
      </c>
      <c r="R2469">
        <f>Q2469*P2469*O2469</f>
        <v>104819.70672828647</v>
      </c>
      <c r="S2469">
        <f>1/R2469</f>
        <v>9.5401907829431241E-6</v>
      </c>
    </row>
    <row r="2470" ht="16" customHeight="1" s="29">
      <c r="A2470" t="inlineStr">
        <is>
          <t>photovoltaic flat-roof installation, 3kWp, multi-Si, on roof</t>
        </is>
      </c>
      <c r="B2470" s="30">
        <f>M2470*S2470</f>
        <v>1.9086695629348626E-6</v>
      </c>
      <c r="C2470" t="inlineStr">
        <is>
          <t>RER</t>
        </is>
      </c>
      <c r="D2470" t="inlineStr">
        <is>
          <t>unit</t>
        </is>
      </c>
      <c r="F2470" t="inlineStr">
        <is>
          <t>technosphere</t>
        </is>
      </c>
      <c r="G2470" t="n">
        <v>0</v>
      </c>
      <c r="H2470" t="inlineStr">
        <is>
          <t>photovoltaic flat-roof installation, 3kWp, multi-Si, on roof</t>
        </is>
      </c>
      <c r="I2470" t="inlineStr">
        <is>
          <t>(2,2,1,1,1,3); Calculation with average annual yield and share of technologies. Lifetime: 30a.</t>
        </is>
      </c>
      <c r="K2470" t="inlineStr">
        <is>
          <t>residential</t>
        </is>
      </c>
      <c r="L2470">
        <f>L2469</f>
        <v>0.17766751537682748</v>
      </c>
      <c r="M2470" s="30">
        <f>INDEX(parameters!$D$41:$AG$178,MATCH('PV (extension)'!B2451,parameters!$C$41:$C$178,0),MATCH('PV (extension)'!A2470,parameters!$D$5:$AG$5,0))/L2470</f>
        <v>0.28494274666417674</v>
      </c>
      <c r="N2470" s="3" t="inlineStr">
        <is>
          <t>roof-top</t>
        </is>
      </c>
      <c r="O2470">
        <f>INDEX(parameters!$C$196:$EJ$198,MATCH('PV (extension)'!N2470,parameters!$B$196:$B$198,0),MATCH('PV (extension)'!B2451,parameters!$C$195:$EJ$195,0))</f>
        <v>1658.7630357674961</v>
      </c>
      <c r="P2470" t="n">
        <v>3</v>
      </c>
      <c r="Q2470" t="n">
        <v>30</v>
      </c>
      <c r="R2470">
        <f>Q2470*P2470*O2470</f>
        <v>149288.67321907464</v>
      </c>
      <c r="S2470">
        <f>1/R2470</f>
        <v>6.6984318263217693E-6</v>
      </c>
    </row>
    <row r="2471" ht="16" customHeight="1" s="29">
      <c r="A2471" t="inlineStr">
        <is>
          <t>photovoltaic flat-roof installation, 3kWp, single-Si, on roof</t>
        </is>
      </c>
      <c r="B2471" s="30">
        <f>M2471*S2471</f>
        <v>9.9629786364298681E-7</v>
      </c>
      <c r="C2471" t="inlineStr">
        <is>
          <t>RER</t>
        </is>
      </c>
      <c r="D2471" t="inlineStr">
        <is>
          <t>unit</t>
        </is>
      </c>
      <c r="F2471" t="inlineStr">
        <is>
          <t>technosphere</t>
        </is>
      </c>
      <c r="G2471" t="n">
        <v>0</v>
      </c>
      <c r="H2471" t="inlineStr">
        <is>
          <t>photovoltaic flat-roof installation, 3kWp, single-Si, on roof</t>
        </is>
      </c>
      <c r="I2471" t="inlineStr">
        <is>
          <t>(2,2,1,1,1,3); Calculation with average annual yield and share of technologies. Lifetime: 30a.</t>
        </is>
      </c>
      <c r="K2471" t="inlineStr">
        <is>
          <t>residential</t>
        </is>
      </c>
      <c r="L2471">
        <f>L2470</f>
        <v>0.17766751537682748</v>
      </c>
      <c r="M2471" s="30">
        <f>INDEX(parameters!$D$41:$AG$178,MATCH('PV (extension)'!B2451,parameters!$C$41:$C$178,0),MATCH('PV (extension)'!A2471,parameters!$D$5:$AG$5,0))/L2471</f>
        <v>0.14873598619426004</v>
      </c>
      <c r="N2471" s="3" t="inlineStr">
        <is>
          <t>roof-top</t>
        </is>
      </c>
      <c r="O2471">
        <f>INDEX(parameters!$C$196:$EJ$198,MATCH('PV (extension)'!N2471,parameters!$B$196:$B$198,0),MATCH('PV (extension)'!B2451,parameters!$C$195:$EJ$195,0))</f>
        <v>1658.7630357674961</v>
      </c>
      <c r="P2471" t="n">
        <v>3</v>
      </c>
      <c r="Q2471" t="n">
        <v>30</v>
      </c>
      <c r="R2471">
        <f>Q2471*P2471*O2471</f>
        <v>149288.67321907464</v>
      </c>
      <c r="S2471">
        <f>1/R2471</f>
        <v>6.6984318263217693E-6</v>
      </c>
    </row>
    <row r="2472" ht="16" customHeight="1" s="29">
      <c r="A2472" t="inlineStr">
        <is>
          <t>photovoltaic slanted-roof installation, 3kWp, CIS, panel, mounted, on roof</t>
        </is>
      </c>
      <c r="B2472" s="30">
        <f>M2472*S2472</f>
        <v>5.5107051186391291E-7</v>
      </c>
      <c r="C2472" t="inlineStr">
        <is>
          <t>CH</t>
        </is>
      </c>
      <c r="D2472" t="inlineStr">
        <is>
          <t>unit</t>
        </is>
      </c>
      <c r="F2472" t="inlineStr">
        <is>
          <t>technosphere</t>
        </is>
      </c>
      <c r="G2472" t="n">
        <v>0</v>
      </c>
      <c r="H2472" t="inlineStr">
        <is>
          <t>photovoltaic slanted-roof installation, 3kWp, CIS, panel, mounted, on roof</t>
        </is>
      </c>
      <c r="I2472" t="inlineStr">
        <is>
          <t>(2,2,1,1,1,3); Calculation with average annual yield and share of technologies. Lifetime: 30a.</t>
        </is>
      </c>
      <c r="K2472" t="inlineStr">
        <is>
          <t>residential</t>
        </is>
      </c>
      <c r="L2472">
        <f>L2471</f>
        <v>0.17766751537682748</v>
      </c>
      <c r="M2472" s="30">
        <f>INDEX(parameters!$D$41:$AG$178,MATCH('PV (extension)'!B2451,parameters!$C$41:$C$178,0),MATCH('PV (extension)'!A2472,parameters!$D$5:$AG$5,0))/L2472</f>
        <v>8.2268585566319899E-2</v>
      </c>
      <c r="N2472" s="3" t="inlineStr">
        <is>
          <t>roof-top</t>
        </is>
      </c>
      <c r="O2472">
        <f>INDEX(parameters!$C$196:$EJ$198,MATCH('PV (extension)'!N2472,parameters!$B$196:$B$198,0),MATCH('PV (extension)'!B2451,parameters!$C$195:$EJ$195,0))</f>
        <v>1658.7630357674961</v>
      </c>
      <c r="P2472" t="n">
        <v>3</v>
      </c>
      <c r="Q2472" t="n">
        <v>30</v>
      </c>
      <c r="R2472">
        <f>Q2472*P2472*O2472</f>
        <v>149288.67321907464</v>
      </c>
      <c r="S2472">
        <f>1/R2472</f>
        <v>6.6984318263217693E-6</v>
      </c>
    </row>
    <row r="2473" ht="16" customHeight="1" s="29">
      <c r="A2473" t="inlineStr">
        <is>
          <t>photovoltaic slanted-roof installation, 3kWp, CdTe, laminated, integrated, on roof</t>
        </is>
      </c>
      <c r="B2473" s="30">
        <f>M2473*S2473</f>
        <v>1.5430319907019743E-8</v>
      </c>
      <c r="C2473" t="inlineStr">
        <is>
          <t>CH</t>
        </is>
      </c>
      <c r="D2473" t="inlineStr">
        <is>
          <t>unit</t>
        </is>
      </c>
      <c r="F2473" t="inlineStr">
        <is>
          <t>technosphere</t>
        </is>
      </c>
      <c r="G2473" t="n">
        <v>0</v>
      </c>
      <c r="H2473" t="inlineStr">
        <is>
          <t>photovoltaic slanted-roof installation, 3kWp, CdTe, laminated, integrated, on roof</t>
        </is>
      </c>
      <c r="I2473" t="inlineStr">
        <is>
          <t>(2,2,1,1,1,3); Calculation with average annual yield and share of technologies. Lifetime: 30a.</t>
        </is>
      </c>
      <c r="K2473" t="inlineStr">
        <is>
          <t>residential</t>
        </is>
      </c>
      <c r="L2473">
        <f>L2472</f>
        <v>0.17766751537682748</v>
      </c>
      <c r="M2473" s="30">
        <f>INDEX(parameters!$D$41:$AG$178,MATCH('PV (extension)'!B2451,parameters!$C$41:$C$178,0),MATCH('PV (extension)'!A2473,parameters!$D$5:$AG$5,0))/L2473</f>
        <v>2.3035719862648527E-3</v>
      </c>
      <c r="N2473" s="3" t="inlineStr">
        <is>
          <t>roof-top</t>
        </is>
      </c>
      <c r="O2473">
        <f>INDEX(parameters!$C$196:$EJ$198,MATCH('PV (extension)'!N2473,parameters!$B$196:$B$198,0),MATCH('PV (extension)'!B2451,parameters!$C$195:$EJ$195,0))</f>
        <v>1658.7630357674961</v>
      </c>
      <c r="P2473" t="n">
        <v>3</v>
      </c>
      <c r="Q2473" t="n">
        <v>30</v>
      </c>
      <c r="R2473">
        <f>Q2473*P2473*O2473</f>
        <v>149288.67321907464</v>
      </c>
      <c r="S2473">
        <f>1/R2473</f>
        <v>6.6984318263217693E-6</v>
      </c>
    </row>
    <row r="2474" ht="16" customHeight="1" s="29">
      <c r="A2474" t="inlineStr">
        <is>
          <t>photovoltaic slanted-roof installation, 3kWp, multi-Si, laminated, integrated, on roof</t>
        </is>
      </c>
      <c r="B2474" s="30">
        <f>M2474*S2474</f>
        <v>9.1672437032840181E-8</v>
      </c>
      <c r="C2474" t="inlineStr">
        <is>
          <t>RER</t>
        </is>
      </c>
      <c r="D2474" t="inlineStr">
        <is>
          <t>unit</t>
        </is>
      </c>
      <c r="F2474" t="inlineStr">
        <is>
          <t>technosphere</t>
        </is>
      </c>
      <c r="G2474" t="n">
        <v>0</v>
      </c>
      <c r="H2474" t="inlineStr">
        <is>
          <t>photovoltaic slanted-roof installation, 3kWp, multi-Si, laminated, integrated, on roof</t>
        </is>
      </c>
      <c r="I2474" t="inlineStr">
        <is>
          <t>(2,2,1,1,1,3); Calculation with average annual yield and share of technologies. Lifetime: 30a.</t>
        </is>
      </c>
      <c r="K2474" t="inlineStr">
        <is>
          <t>residential</t>
        </is>
      </c>
      <c r="L2474">
        <f>L2473</f>
        <v>0.17766751537682748</v>
      </c>
      <c r="M2474" s="30">
        <f>INDEX(parameters!$D$41:$AG$178,MATCH('PV (extension)'!B2451,parameters!$C$41:$C$178,0),MATCH('PV (extension)'!A2474,parameters!$D$5:$AG$5,0))/L2474</f>
        <v>1.3685656495391874E-2</v>
      </c>
      <c r="N2474" s="3" t="inlineStr">
        <is>
          <t>roof-top</t>
        </is>
      </c>
      <c r="O2474">
        <f>INDEX(parameters!$C$196:$EJ$198,MATCH('PV (extension)'!N2474,parameters!$B$196:$B$198,0),MATCH('PV (extension)'!B2451,parameters!$C$195:$EJ$195,0))</f>
        <v>1658.7630357674961</v>
      </c>
      <c r="P2474" t="n">
        <v>3</v>
      </c>
      <c r="Q2474" t="n">
        <v>30</v>
      </c>
      <c r="R2474">
        <f>Q2474*P2474*O2474</f>
        <v>149288.67321907464</v>
      </c>
      <c r="S2474">
        <f>1/R2474</f>
        <v>6.6984318263217693E-6</v>
      </c>
    </row>
    <row r="2475" ht="16" customHeight="1" s="29">
      <c r="A2475" t="inlineStr">
        <is>
          <t>photovoltaic slanted-roof installation, 3kWp, multi-Si, panel, mounted, on roof</t>
        </is>
      </c>
      <c r="B2475" s="30">
        <f>M2475*S2475</f>
        <v>1.5691065075269235E-6</v>
      </c>
      <c r="C2475" t="inlineStr">
        <is>
          <t>RER</t>
        </is>
      </c>
      <c r="D2475" t="inlineStr">
        <is>
          <t>unit</t>
        </is>
      </c>
      <c r="F2475" t="inlineStr">
        <is>
          <t>technosphere</t>
        </is>
      </c>
      <c r="G2475" t="n">
        <v>0</v>
      </c>
      <c r="H2475" t="inlineStr">
        <is>
          <t>photovoltaic slanted-roof installation, 3kWp, multi-Si, panel, mounted, on roof</t>
        </is>
      </c>
      <c r="I2475" t="inlineStr">
        <is>
          <t>(2,2,1,1,1,3); Calculation with average annual yield and share of technologies. Lifetime: 30a.</t>
        </is>
      </c>
      <c r="K2475" t="inlineStr">
        <is>
          <t>residential</t>
        </is>
      </c>
      <c r="L2475">
        <f>L2474</f>
        <v>0.17766751537682748</v>
      </c>
      <c r="M2475" s="30">
        <f>INDEX(parameters!$D$41:$AG$178,MATCH('PV (extension)'!B2451,parameters!$C$41:$C$178,0),MATCH('PV (extension)'!A2475,parameters!$D$5:$AG$5,0))/L2475</f>
        <v>0.23424982864811036</v>
      </c>
      <c r="N2475" s="3" t="inlineStr">
        <is>
          <t>roof-top</t>
        </is>
      </c>
      <c r="O2475">
        <f>INDEX(parameters!$C$196:$EJ$198,MATCH('PV (extension)'!N2475,parameters!$B$196:$B$198,0),MATCH('PV (extension)'!B2451,parameters!$C$195:$EJ$195,0))</f>
        <v>1658.7630357674961</v>
      </c>
      <c r="P2475" t="n">
        <v>3</v>
      </c>
      <c r="Q2475" t="n">
        <v>30</v>
      </c>
      <c r="R2475">
        <f>Q2475*P2475*O2475</f>
        <v>149288.67321907464</v>
      </c>
      <c r="S2475">
        <f>1/R2475</f>
        <v>6.6984318263217693E-6</v>
      </c>
    </row>
    <row r="2476" ht="16" customHeight="1" s="29">
      <c r="A2476" t="inlineStr">
        <is>
          <t>photovoltaic slanted-roof installation, 3kWp, single-Si, laminated, integrated, on roof</t>
        </is>
      </c>
      <c r="B2476" s="30">
        <f>M2476*S2476</f>
        <v>4.8448543096708639E-8</v>
      </c>
      <c r="C2476" t="inlineStr">
        <is>
          <t>RER</t>
        </is>
      </c>
      <c r="D2476" t="inlineStr">
        <is>
          <t>unit</t>
        </is>
      </c>
      <c r="F2476" t="inlineStr">
        <is>
          <t>technosphere</t>
        </is>
      </c>
      <c r="G2476" t="n">
        <v>0</v>
      </c>
      <c r="H2476" t="inlineStr">
        <is>
          <t>photovoltaic slanted-roof installation, 3kWp, single-Si, laminated, integrated, on roof</t>
        </is>
      </c>
      <c r="I2476" t="inlineStr">
        <is>
          <t>(2,2,1,1,1,3); Calculation with average annual yield and share of technologies. Lifetime: 30a.</t>
        </is>
      </c>
      <c r="K2476" t="inlineStr">
        <is>
          <t>residential</t>
        </is>
      </c>
      <c r="L2476">
        <f>L2475</f>
        <v>0.17766751537682748</v>
      </c>
      <c r="M2476" s="30">
        <f>INDEX(parameters!$D$41:$AG$178,MATCH('PV (extension)'!B2451,parameters!$C$41:$C$178,0),MATCH('PV (extension)'!A2476,parameters!$D$5:$AG$5,0))/L2476</f>
        <v>7.2328187183047909E-3</v>
      </c>
      <c r="N2476" s="3" t="inlineStr">
        <is>
          <t>roof-top</t>
        </is>
      </c>
      <c r="O2476">
        <f>INDEX(parameters!$C$196:$EJ$198,MATCH('PV (extension)'!N2476,parameters!$B$196:$B$198,0),MATCH('PV (extension)'!B2451,parameters!$C$195:$EJ$195,0))</f>
        <v>1658.7630357674961</v>
      </c>
      <c r="P2476" t="n">
        <v>3</v>
      </c>
      <c r="Q2476" t="n">
        <v>30</v>
      </c>
      <c r="R2476">
        <f>Q2476*P2476*O2476</f>
        <v>149288.67321907464</v>
      </c>
      <c r="S2476">
        <f>1/R2476</f>
        <v>6.6984318263217693E-6</v>
      </c>
    </row>
    <row r="2477" ht="16" customHeight="1" s="29">
      <c r="A2477" t="inlineStr">
        <is>
          <t>photovoltaic slanted-roof installation, 3kWp, single-Si, panel, mounted, on roof</t>
        </is>
      </c>
      <c r="B2477" s="30">
        <f>M2477*S2477</f>
        <v>8.2002590284438843E-7</v>
      </c>
      <c r="C2477" t="inlineStr">
        <is>
          <t>RER</t>
        </is>
      </c>
      <c r="D2477" t="inlineStr">
        <is>
          <t>unit</t>
        </is>
      </c>
      <c r="F2477" t="inlineStr">
        <is>
          <t>technosphere</t>
        </is>
      </c>
      <c r="G2477" t="n">
        <v>0</v>
      </c>
      <c r="H2477" t="inlineStr">
        <is>
          <t>photovoltaic slanted-roof installation, 3kWp, single-Si, panel, mounted, on roof</t>
        </is>
      </c>
      <c r="I2477" t="inlineStr">
        <is>
          <t>(2,2,1,1,1,3); Calculation with average annual yield and share of technologies. Lifetime: 30a.</t>
        </is>
      </c>
      <c r="K2477" t="inlineStr">
        <is>
          <t>residential</t>
        </is>
      </c>
      <c r="L2477">
        <f>L2476</f>
        <v>0.17766751537682748</v>
      </c>
      <c r="M2477" s="30">
        <f>INDEX(parameters!$D$41:$AG$178,MATCH('PV (extension)'!B2451,parameters!$C$41:$C$178,0),MATCH('PV (extension)'!A2477,parameters!$D$5:$AG$5,0))/L2477</f>
        <v>0.12242057904091255</v>
      </c>
      <c r="N2477" s="3" t="inlineStr">
        <is>
          <t>roof-top</t>
        </is>
      </c>
      <c r="O2477">
        <f>INDEX(parameters!$C$196:$EJ$198,MATCH('PV (extension)'!N2477,parameters!$B$196:$B$198,0),MATCH('PV (extension)'!B2451,parameters!$C$195:$EJ$195,0))</f>
        <v>1658.7630357674961</v>
      </c>
      <c r="P2477" t="n">
        <v>3</v>
      </c>
      <c r="Q2477" t="n">
        <v>30</v>
      </c>
      <c r="R2477">
        <f>Q2477*P2477*O2477</f>
        <v>149288.67321907464</v>
      </c>
      <c r="S2477">
        <f>1/R2477</f>
        <v>6.6984318263217693E-6</v>
      </c>
    </row>
    <row r="2478" s="29">
      <c r="A2478" t="inlineStr">
        <is>
          <t>market for tap water</t>
        </is>
      </c>
      <c r="B2478" t="n">
        <v>0.0037026</v>
      </c>
      <c r="C2478" t="inlineStr">
        <is>
          <t>Europe without Switzerland</t>
        </is>
      </c>
      <c r="D2478" t="inlineStr">
        <is>
          <t>kilogram</t>
        </is>
      </c>
      <c r="F2478" t="inlineStr">
        <is>
          <t>technosphere</t>
        </is>
      </c>
      <c r="G2478" t="n">
        <v>0</v>
      </c>
      <c r="H2478" t="inlineStr">
        <is>
          <t>tap water</t>
        </is>
      </c>
      <c r="I2478" t="inlineStr">
        <is>
          <t>(2,2,1,1,1,3); Estimation 20l/m2 panel</t>
        </is>
      </c>
    </row>
    <row r="2479" s="29">
      <c r="A2479" t="inlineStr">
        <is>
          <t>treatment of wastewater, from residence, capacity 1.1E10l/year</t>
        </is>
      </c>
      <c r="B2479" t="n">
        <v>-3.3323e-06</v>
      </c>
      <c r="C2479" t="inlineStr">
        <is>
          <t>CH</t>
        </is>
      </c>
      <c r="D2479" t="inlineStr">
        <is>
          <t>cubic meter</t>
        </is>
      </c>
      <c r="F2479" t="inlineStr">
        <is>
          <t>technosphere</t>
        </is>
      </c>
      <c r="G2479" t="n">
        <v>0</v>
      </c>
      <c r="H2479" t="inlineStr">
        <is>
          <t>wastewater, from residence</t>
        </is>
      </c>
      <c r="I2479" t="inlineStr">
        <is>
          <t>(2,2,1,1,1,3); Estimation 20l/m2 panel</t>
        </is>
      </c>
    </row>
    <row r="2480" s="29"/>
    <row r="2481" customFormat="1" s="28">
      <c r="A2481" s="28" t="inlineStr">
        <is>
          <t>Activity</t>
        </is>
      </c>
      <c r="B2481" s="28" t="inlineStr">
        <is>
          <t>electricity production, photovoltaic, commercial</t>
        </is>
      </c>
    </row>
    <row r="2482">
      <c r="A2482" t="inlineStr">
        <is>
          <t>comment</t>
        </is>
      </c>
      <c r="B248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")&amp;HLOOKUP(B2483,parameters!$C$195:$EJ$198,2,0)&amp;" kWh/kWp.
Annual output, Facade: "&amp;HLOOKUP(B2483,parameters!$C$195:$EJ$198,3,0)&amp;" kWh/kWp.
Annual output, Open-ground: "&amp;HLOOKUP(B2483,parameters!$C$195:$EJ$198,4,0)&amp;_xlfn._LONGTEXT("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")&amp;VLOOKUP(B2483,'extension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1658.7630357675 kWh/kWp.
Annual output, Facade: 1164.66340809207 kWh/kWp.
Annual output, Open-ground: 1764.64152741223 kWh/kWp.
Amount of solar energy transformed to electricity. Waste heat emission due to losses of electricity in the system.
Technology:  Electricity production with grid-connected photovoltaic power plants.
Time period:  Time of publications
Production volume: 63.24 GWh in 2025.
Sampling:  Statistical data and model calculations
Extrapolations:  Use of PV technology data investigated for other countries (Switzerland). Correction of average yield with Swiss data.
Uncertainty:  None
Author: Romain Sacchi, PSI, romain.sacchi@psi.ch</v>
      </c>
    </row>
    <row r="2483" s="29">
      <c r="A2483" t="inlineStr">
        <is>
          <t>location</t>
        </is>
      </c>
      <c r="B2483" t="inlineStr">
        <is>
          <t>ML</t>
        </is>
      </c>
    </row>
    <row r="2484" s="29">
      <c r="A2484" t="inlineStr">
        <is>
          <t>production amount</t>
        </is>
      </c>
      <c r="B2484" t="n">
        <v>1</v>
      </c>
    </row>
    <row r="2485" s="29">
      <c r="A2485" t="inlineStr">
        <is>
          <t>reference product</t>
        </is>
      </c>
      <c r="B2485" t="inlineStr">
        <is>
          <t>electricity, low voltage</t>
        </is>
      </c>
    </row>
    <row r="2486" s="29">
      <c r="A2486" t="inlineStr">
        <is>
          <t>source</t>
        </is>
      </c>
      <c r="B24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487" s="29">
      <c r="A2487" t="inlineStr">
        <is>
          <t>type</t>
        </is>
      </c>
      <c r="B2487" t="inlineStr">
        <is>
          <t>process</t>
        </is>
      </c>
    </row>
    <row r="2488" s="29">
      <c r="A2488" t="inlineStr">
        <is>
          <t>unit</t>
        </is>
      </c>
      <c r="B2488" t="inlineStr">
        <is>
          <t>kilowatt hour</t>
        </is>
      </c>
    </row>
    <row r="2489" s="29">
      <c r="A2489" t="inlineStr">
        <is>
          <t>Exchanges</t>
        </is>
      </c>
    </row>
    <row r="2490" customFormat="1" s="28">
      <c r="A2490" s="28" t="inlineStr">
        <is>
          <t>name</t>
        </is>
      </c>
      <c r="B2490" s="28" t="inlineStr">
        <is>
          <t>amount</t>
        </is>
      </c>
      <c r="C2490" s="28" t="inlineStr">
        <is>
          <t>location</t>
        </is>
      </c>
      <c r="D2490" s="28" t="inlineStr">
        <is>
          <t>unit</t>
        </is>
      </c>
      <c r="E2490" s="28" t="inlineStr">
        <is>
          <t>categories</t>
        </is>
      </c>
      <c r="F2490" s="28" t="inlineStr">
        <is>
          <t>type</t>
        </is>
      </c>
      <c r="G2490" s="28" t="inlineStr">
        <is>
          <t>uncertainty type</t>
        </is>
      </c>
      <c r="H2490" s="28" t="inlineStr">
        <is>
          <t>reference product</t>
        </is>
      </c>
      <c r="I2490" s="28" t="inlineStr">
        <is>
          <t>comment</t>
        </is>
      </c>
      <c r="J2490" s="28" t="inlineStr">
        <is>
          <t>production volume</t>
        </is>
      </c>
      <c r="K2490" s="28" t="inlineStr">
        <is>
          <t>scope</t>
        </is>
      </c>
      <c r="L2490" s="28" t="inlineStr">
        <is>
          <t>scope share</t>
        </is>
      </c>
      <c r="M2490" s="28" t="inlineStr">
        <is>
          <t>tech share</t>
        </is>
      </c>
      <c r="N2490" s="28" t="inlineStr">
        <is>
          <t>installation</t>
        </is>
      </c>
      <c r="O2490" s="28" t="inlineStr">
        <is>
          <t>productivity</t>
        </is>
      </c>
      <c r="P2490" s="28" t="inlineStr">
        <is>
          <t>kWp</t>
        </is>
      </c>
      <c r="Q2490" s="28" t="inlineStr">
        <is>
          <t>lifetime</t>
        </is>
      </c>
      <c r="R2490" s="28" t="inlineStr">
        <is>
          <t>lifetime production</t>
        </is>
      </c>
      <c r="S2490" s="28" t="inlineStr">
        <is>
          <t>inverted lifetime production</t>
        </is>
      </c>
    </row>
    <row r="2491" s="29">
      <c r="A2491" t="inlineStr">
        <is>
          <t>Energy, solar, converted</t>
        </is>
      </c>
      <c r="B2491" t="n">
        <v>3.8503</v>
      </c>
      <c r="D2491" t="inlineStr">
        <is>
          <t>megajoule</t>
        </is>
      </c>
      <c r="E2491" t="inlineStr">
        <is>
          <t>natural resource::in air</t>
        </is>
      </c>
      <c r="F2491" t="inlineStr">
        <is>
          <t>biosphere</t>
        </is>
      </c>
      <c r="G2491" t="n">
        <v>0</v>
      </c>
      <c r="I2491" t="inlineStr">
        <is>
          <t>(2,2,1,1,1,3); Energy loss in the system</t>
        </is>
      </c>
    </row>
    <row r="2492" s="29">
      <c r="A2492" t="inlineStr">
        <is>
          <t>Heat, waste</t>
        </is>
      </c>
      <c r="B2492" t="n">
        <v>0.25027</v>
      </c>
      <c r="D2492" t="inlineStr">
        <is>
          <t>megajoule</t>
        </is>
      </c>
      <c r="E2492" t="inlineStr">
        <is>
          <t>air</t>
        </is>
      </c>
      <c r="F2492" t="inlineStr">
        <is>
          <t>biosphere</t>
        </is>
      </c>
      <c r="G2492" t="n">
        <v>0</v>
      </c>
      <c r="I2492" t="inlineStr">
        <is>
          <t>(1,na,na,na,na,na); Calculation with average annual output and share of technologies; Average degradation of 10.5% included</t>
        </is>
      </c>
    </row>
    <row r="2493" s="29">
      <c r="A2493" t="inlineStr">
        <is>
          <t>electricity production, photovoltaic, commercial</t>
        </is>
      </c>
      <c r="B2493" t="n">
        <v>1</v>
      </c>
      <c r="C2493" t="inlineStr">
        <is>
          <t>ML</t>
        </is>
      </c>
      <c r="D2493" t="inlineStr">
        <is>
          <t>kilowatt hour</t>
        </is>
      </c>
      <c r="E2493" t="inlineStr">
        <is>
          <t>photovoltaic::power plants</t>
        </is>
      </c>
      <c r="F2493" t="inlineStr">
        <is>
          <t>production</t>
        </is>
      </c>
      <c r="G2493" t="n">
        <v>0</v>
      </c>
      <c r="H2493" t="inlineStr">
        <is>
          <t>electricity, low voltage</t>
        </is>
      </c>
      <c r="J2493">
        <f>VLOOKUP(C2493,'extension - production vol'!$B$6:$D$235,3,0)</f>
        <v>63.24</v>
      </c>
    </row>
    <row r="2494" ht="16" customHeight="1" s="29">
      <c r="A2494" t="inlineStr">
        <is>
          <t>photovoltaic flat-roof installation, 156 kWp, multi-Si, on roof</t>
        </is>
      </c>
      <c r="B2494" s="30">
        <f>M2494*S2494</f>
        <v>1.5815743009228326E-8</v>
      </c>
      <c r="C2494" t="inlineStr">
        <is>
          <t>CH</t>
        </is>
      </c>
      <c r="D2494" t="inlineStr">
        <is>
          <t>unit</t>
        </is>
      </c>
      <c r="F2494" t="inlineStr">
        <is>
          <t>technosphere</t>
        </is>
      </c>
      <c r="G2494" t="n">
        <v>0</v>
      </c>
      <c r="H2494" t="inlineStr">
        <is>
          <t>photovoltaic flat-roof installation, 156 kWp, multi-Si, on roof</t>
        </is>
      </c>
      <c r="I2494" t="inlineStr">
        <is>
          <t>(2,2,1,1,1,3); Calculation with average annual yield and share of technologies. Lifetime: 30a.</t>
        </is>
      </c>
      <c r="K2494" t="inlineStr">
        <is>
          <t>commercial</t>
        </is>
      </c>
      <c r="L2494">
        <f>IF(K2494="residential",VLOOKUP(B2483,parameters!$C$41:$AG$178,18,0),IF(K2494="commercial",1-VLOOKUP(B2483,parameters!$C$41:$AG$178,18,0),1))</f>
        <v>0.82233248462317254</v>
      </c>
      <c r="M2494" s="30">
        <f>INDEX(parameters!$D$41:$AG$178,MATCH('PV (extension)'!B2483,parameters!$C$41:$C$178,0),MATCH('PV (extension)'!A2494,parameters!$D$5:$AG$5,0))/L2494</f>
        <v>0.12277778707072071</v>
      </c>
      <c r="N2494" s="3" t="inlineStr">
        <is>
          <t>roof-top</t>
        </is>
      </c>
      <c r="O2494">
        <f>INDEX(parameters!$C$196:$EJ$198,MATCH('PV (extension)'!N2494,parameters!$B$196:$B$198,0),MATCH('PV (extension)'!B2483,parameters!$C$195:$EJ$195,0))</f>
        <v>1658.7630357674961</v>
      </c>
      <c r="P2494" t="n">
        <v>156</v>
      </c>
      <c r="Q2494" t="n">
        <v>30</v>
      </c>
      <c r="R2494">
        <f>Q2494*P2494*O2494</f>
        <v>7763011.0073918821</v>
      </c>
      <c r="S2494">
        <f>1/R2494</f>
        <v>1.2881599666003401E-7</v>
      </c>
    </row>
    <row r="2495" ht="16" customHeight="1" s="29">
      <c r="A2495" t="inlineStr">
        <is>
          <t>photovoltaic flat-roof installation, 156 kWp, single-Si, on roof</t>
        </is>
      </c>
      <c r="B2495" s="30">
        <f>M2495*S2495</f>
        <v>8.261570924621296E-9</v>
      </c>
      <c r="C2495" t="inlineStr">
        <is>
          <t>CH</t>
        </is>
      </c>
      <c r="D2495" t="inlineStr">
        <is>
          <t>unit</t>
        </is>
      </c>
      <c r="F2495" t="inlineStr">
        <is>
          <t>technosphere</t>
        </is>
      </c>
      <c r="G2495" t="n">
        <v>0</v>
      </c>
      <c r="H2495" t="inlineStr">
        <is>
          <t>photovoltaic flat-roof installation, 156 kWp, single-Si, on roof</t>
        </is>
      </c>
      <c r="I2495" t="inlineStr">
        <is>
          <t>(2,2,1,1,1,3); Calculation with average annual yield and share of technologies. Lifetime: 30a.</t>
        </is>
      </c>
      <c r="K2495" t="inlineStr">
        <is>
          <t>commercial</t>
        </is>
      </c>
      <c r="L2495">
        <f>L2494</f>
        <v>0.82233248462317254</v>
      </c>
      <c r="M2495" s="30">
        <f>INDEX(parameters!$D$41:$AG$178,MATCH('PV (extension)'!B2483,parameters!$C$41:$C$178,0),MATCH('PV (extension)'!A2495,parameters!$D$5:$AG$5,0))/L2495</f>
        <v>6.4134666026183854E-2</v>
      </c>
      <c r="N2495" s="3" t="inlineStr">
        <is>
          <t>roof-top</t>
        </is>
      </c>
      <c r="O2495">
        <f>INDEX(parameters!$C$196:$EJ$198,MATCH('PV (extension)'!N2495,parameters!$B$196:$B$198,0),MATCH('PV (extension)'!B2483,parameters!$C$195:$EJ$195,0))</f>
        <v>1658.7630357674961</v>
      </c>
      <c r="P2495" t="n">
        <v>156</v>
      </c>
      <c r="Q2495" t="n">
        <v>30</v>
      </c>
      <c r="R2495">
        <f>Q2495*P2495*O2495</f>
        <v>7763011.0073918821</v>
      </c>
      <c r="S2495">
        <f>1/R2495</f>
        <v>1.2881599666003401E-7</v>
      </c>
    </row>
    <row r="2496" s="29">
      <c r="A2496" t="inlineStr">
        <is>
          <t>photovoltaic open ground installation, 570 kWp, CIS, on open ground</t>
        </is>
      </c>
      <c r="B2496" s="30">
        <f>M2496*S2496</f>
        <v>4.0719390577848267E-10</v>
      </c>
      <c r="C2496" t="inlineStr">
        <is>
          <t>RER</t>
        </is>
      </c>
      <c r="D2496" t="inlineStr">
        <is>
          <t>unit</t>
        </is>
      </c>
      <c r="F2496" t="inlineStr">
        <is>
          <t>technosphere</t>
        </is>
      </c>
      <c r="G2496" t="n">
        <v>0</v>
      </c>
      <c r="H2496" t="inlineStr">
        <is>
          <t>photovoltaic open ground installation, 570 kWp, CIS, on open ground</t>
        </is>
      </c>
      <c r="I2496" t="inlineStr">
        <is>
          <t>(2,2,1,1,1,3); Calculation with average annual yield and share of technologies. Lifetime: 30a.</t>
        </is>
      </c>
      <c r="K2496" t="inlineStr">
        <is>
          <t>commercial</t>
        </is>
      </c>
      <c r="L2496">
        <f>L2495</f>
        <v>0.82233248462317254</v>
      </c>
      <c r="M2496" s="30">
        <f>INDEX(parameters!$D$41:$AG$178,MATCH('PV (extension)'!B2483,parameters!$C$41:$C$178,0),MATCH('PV (extension)'!A2496,parameters!$D$5:$AG$5,0))/L2496</f>
        <v>1.2287226816964775E-2</v>
      </c>
      <c r="N2496" t="inlineStr">
        <is>
          <t>central</t>
        </is>
      </c>
      <c r="O2496">
        <f>INDEX(parameters!$C$196:$EJ$198,MATCH('PV (extension)'!N2496,parameters!$B$196:$B$198,0),MATCH('PV (extension)'!B2483,parameters!$C$195:$EJ$195,0))</f>
        <v>1764.6415274122301</v>
      </c>
      <c r="P2496" t="n">
        <v>570</v>
      </c>
      <c r="Q2496" t="n">
        <v>30</v>
      </c>
      <c r="R2496">
        <f>Q2496*P2496*O2496</f>
        <v>30175370.118749134</v>
      </c>
      <c r="S2496">
        <f>1/R2496</f>
        <v>3.3139610088118226E-8</v>
      </c>
    </row>
    <row r="2497" s="29">
      <c r="A2497" t="inlineStr">
        <is>
          <t>photovoltaic open ground installation, 570 kWp, CdTe, on open ground</t>
        </is>
      </c>
      <c r="B2497" s="30">
        <f>M2497*S2497</f>
        <v>2.9912150432360817E-9</v>
      </c>
      <c r="C2497" t="inlineStr">
        <is>
          <t>RER</t>
        </is>
      </c>
      <c r="D2497" t="inlineStr">
        <is>
          <t>unit</t>
        </is>
      </c>
      <c r="F2497" t="inlineStr">
        <is>
          <t>technosphere</t>
        </is>
      </c>
      <c r="G2497" t="n">
        <v>0</v>
      </c>
      <c r="H2497" t="inlineStr">
        <is>
          <t>photovoltaic open ground installation, 570 kWp, CdTe, on open ground</t>
        </is>
      </c>
      <c r="I2497" t="inlineStr">
        <is>
          <t>(2,2,1,1,1,3); Calculation with average annual yield and share of technologies. Lifetime: 30a.</t>
        </is>
      </c>
      <c r="K2497" t="inlineStr">
        <is>
          <t>commercial</t>
        </is>
      </c>
      <c r="L2497">
        <f>L2496</f>
        <v>0.82233248462317254</v>
      </c>
      <c r="M2497" s="30">
        <f>INDEX(parameters!$D$41:$AG$178,MATCH('PV (extension)'!B2483,parameters!$C$41:$C$178,0),MATCH('PV (extension)'!A2497,parameters!$D$5:$AG$5,0))/L2497</f>
        <v>9.0261021034418951E-2</v>
      </c>
      <c r="N2497" t="inlineStr">
        <is>
          <t>central</t>
        </is>
      </c>
      <c r="O2497">
        <f>INDEX(parameters!$C$196:$EJ$198,MATCH('PV (extension)'!N2497,parameters!$B$196:$B$198,0),MATCH('PV (extension)'!B2483,parameters!$C$195:$EJ$195,0))</f>
        <v>1764.6415274122301</v>
      </c>
      <c r="P2497" t="n">
        <v>570</v>
      </c>
      <c r="Q2497" t="n">
        <v>30</v>
      </c>
      <c r="R2497">
        <f>Q2497*P2497*O2497</f>
        <v>30175370.118749134</v>
      </c>
      <c r="S2497">
        <f>1/R2497</f>
        <v>3.3139610088118226E-8</v>
      </c>
    </row>
    <row r="2498" s="29">
      <c r="A2498" t="inlineStr">
        <is>
          <t>photovoltaic open ground installation, 570 kWp, micro-Si, on open ground</t>
        </is>
      </c>
      <c r="B2498" s="30">
        <f>M2498*S2498</f>
        <v>3.1704756843742575E-11</v>
      </c>
      <c r="C2498" t="inlineStr">
        <is>
          <t>RER</t>
        </is>
      </c>
      <c r="D2498" t="inlineStr">
        <is>
          <t>unit</t>
        </is>
      </c>
      <c r="F2498" t="inlineStr">
        <is>
          <t>technosphere</t>
        </is>
      </c>
      <c r="G2498" t="n">
        <v>0</v>
      </c>
      <c r="H2498" t="inlineStr">
        <is>
          <t>photovoltaic open ground installation, 570 kWp, micro-Si, on open ground</t>
        </is>
      </c>
      <c r="I2498" t="inlineStr">
        <is>
          <t>(2,2,1,1,1,3); Calculation with average annual yield and share of technologies. Lifetime: 30a.</t>
        </is>
      </c>
      <c r="K2498" t="inlineStr">
        <is>
          <t>commercial</t>
        </is>
      </c>
      <c r="L2498">
        <f>L2497</f>
        <v>0.82233248462317254</v>
      </c>
      <c r="M2498" s="30">
        <f>INDEX(parameters!$D$41:$AG$178,MATCH('PV (extension)'!B2483,parameters!$C$41:$C$178,0),MATCH('PV (extension)'!A2498,parameters!$D$5:$AG$5,0))/L2498</f>
        <v>9.5670277228487681E-4</v>
      </c>
      <c r="N2498" t="inlineStr">
        <is>
          <t>central</t>
        </is>
      </c>
      <c r="O2498">
        <f>INDEX(parameters!$C$196:$EJ$198,MATCH('PV (extension)'!N2498,parameters!$B$196:$B$198,0),MATCH('PV (extension)'!B2483,parameters!$C$195:$EJ$195,0))</f>
        <v>1764.6415274122301</v>
      </c>
      <c r="P2498" t="n">
        <v>570</v>
      </c>
      <c r="Q2498" t="n">
        <v>30</v>
      </c>
      <c r="R2498">
        <f>Q2498*P2498*O2498</f>
        <v>30175370.118749134</v>
      </c>
      <c r="S2498">
        <f>1/R2498</f>
        <v>3.3139610088118226E-8</v>
      </c>
    </row>
    <row r="2499" s="29">
      <c r="A2499" t="inlineStr">
        <is>
          <t>photovoltaic open ground installation, 570 kWp, multi-Si, on open ground</t>
        </is>
      </c>
      <c r="B2499" s="30">
        <f>M2499*S2499</f>
        <v>1.0609971637379534E-8</v>
      </c>
      <c r="C2499" t="inlineStr">
        <is>
          <t>RER</t>
        </is>
      </c>
      <c r="D2499" t="inlineStr">
        <is>
          <t>unit</t>
        </is>
      </c>
      <c r="F2499" t="inlineStr">
        <is>
          <t>technosphere</t>
        </is>
      </c>
      <c r="G2499" t="n">
        <v>0</v>
      </c>
      <c r="H2499" t="inlineStr">
        <is>
          <t>photovoltaic open ground installation, 570 kWp, multi-Si, on open ground</t>
        </is>
      </c>
      <c r="I2499" t="inlineStr">
        <is>
          <t>(2,2,1,1,1,3); Calculation with average annual yield and share of technologies. Lifetime: 30a.</t>
        </is>
      </c>
      <c r="K2499" t="inlineStr">
        <is>
          <t>commercial</t>
        </is>
      </c>
      <c r="L2499">
        <f>L2498</f>
        <v>0.82233248462317254</v>
      </c>
      <c r="M2499" s="30">
        <f>INDEX(parameters!$D$41:$AG$178,MATCH('PV (extension)'!B2483,parameters!$C$41:$C$178,0),MATCH('PV (extension)'!A2499,parameters!$D$5:$AG$5,0))/L2499</f>
        <v>0.32015982110735819</v>
      </c>
      <c r="N2499" t="inlineStr">
        <is>
          <t>central</t>
        </is>
      </c>
      <c r="O2499">
        <f>INDEX(parameters!$C$196:$EJ$198,MATCH('PV (extension)'!N2499,parameters!$B$196:$B$198,0),MATCH('PV (extension)'!B2483,parameters!$C$195:$EJ$195,0))</f>
        <v>1764.6415274122301</v>
      </c>
      <c r="P2499" t="n">
        <v>570</v>
      </c>
      <c r="Q2499" t="n">
        <v>30</v>
      </c>
      <c r="R2499">
        <f>Q2499*P2499*O2499</f>
        <v>30175370.118749134</v>
      </c>
      <c r="S2499">
        <f>1/R2499</f>
        <v>3.3139610088118226E-8</v>
      </c>
    </row>
    <row r="2500" s="29">
      <c r="A2500" t="inlineStr">
        <is>
          <t>photovoltaic open ground installation, 570 kWp, single-Si, on open ground</t>
        </is>
      </c>
      <c r="B2500" s="30">
        <f>M2500*S2500</f>
        <v>5.6279857426300338E-9</v>
      </c>
      <c r="C2500" t="inlineStr">
        <is>
          <t>RER</t>
        </is>
      </c>
      <c r="D2500" t="inlineStr">
        <is>
          <t>unit</t>
        </is>
      </c>
      <c r="F2500" t="inlineStr">
        <is>
          <t>technosphere</t>
        </is>
      </c>
      <c r="G2500" t="n">
        <v>0</v>
      </c>
      <c r="H2500" t="inlineStr">
        <is>
          <t>photovoltaic open ground installation, 570 kWp, single-Si, on open ground</t>
        </is>
      </c>
      <c r="I2500" t="inlineStr">
        <is>
          <t>(2,2,1,1,1,3); Calculation with average annual yield and share of technologies. Lifetime: 30a.</t>
        </is>
      </c>
      <c r="K2500" t="inlineStr">
        <is>
          <t>commercial</t>
        </is>
      </c>
      <c r="L2500">
        <f>L2499</f>
        <v>0.82233248462317254</v>
      </c>
      <c r="M2500" s="30">
        <f>INDEX(parameters!$D$41:$AG$178,MATCH('PV (extension)'!B2483,parameters!$C$41:$C$178,0),MATCH('PV (extension)'!A2500,parameters!$D$5:$AG$5,0))/L2500</f>
        <v>0.16982655280690445</v>
      </c>
      <c r="N2500" t="inlineStr">
        <is>
          <t>central</t>
        </is>
      </c>
      <c r="O2500">
        <f>INDEX(parameters!$C$196:$EJ$198,MATCH('PV (extension)'!N2500,parameters!$B$196:$B$198,0),MATCH('PV (extension)'!B2483,parameters!$C$195:$EJ$195,0))</f>
        <v>1764.6415274122301</v>
      </c>
      <c r="P2500" t="n">
        <v>570</v>
      </c>
      <c r="Q2500" t="n">
        <v>30</v>
      </c>
      <c r="R2500">
        <f>Q2500*P2500*O2500</f>
        <v>30175370.118749134</v>
      </c>
      <c r="S2500">
        <f>1/R2500</f>
        <v>3.3139610088118226E-8</v>
      </c>
    </row>
    <row r="2501" ht="16" customHeight="1" s="29">
      <c r="A2501" t="inlineStr">
        <is>
          <t>photovoltaic slanted-roof installation, 93 kWp, multi-Si, laminated, integrated, on roof</t>
        </is>
      </c>
      <c r="B2501" s="30">
        <f>M2501*S2501</f>
        <v>1.7367205659763394E-9</v>
      </c>
      <c r="C2501" t="inlineStr">
        <is>
          <t>CH</t>
        </is>
      </c>
      <c r="D2501" t="inlineStr">
        <is>
          <t>unit</t>
        </is>
      </c>
      <c r="F2501" t="inlineStr">
        <is>
          <t>technosphere</t>
        </is>
      </c>
      <c r="G2501" t="n">
        <v>0</v>
      </c>
      <c r="H2501" t="inlineStr">
        <is>
          <t>photovoltaic slanted-roof installation, 93 kWp, multi-Si, laminated, integrated, on roof</t>
        </is>
      </c>
      <c r="I2501" t="inlineStr">
        <is>
          <t>(2,2,1,1,1,3); Calculation with average annual yield and share of technologies. Lifetime: 30a.</t>
        </is>
      </c>
      <c r="K2501" t="inlineStr">
        <is>
          <t>commercial</t>
        </is>
      </c>
      <c r="L2501">
        <f>L2500</f>
        <v>0.82233248462317254</v>
      </c>
      <c r="M2501" s="30">
        <f>INDEX(parameters!$D$41:$AG$178,MATCH('PV (extension)'!B2483,parameters!$C$41:$C$178,0),MATCH('PV (extension)'!A2501,parameters!$D$5:$AG$5,0))/L2501</f>
        <v>8.0374539804535308E-3</v>
      </c>
      <c r="N2501" s="3" t="inlineStr">
        <is>
          <t>roof-top</t>
        </is>
      </c>
      <c r="O2501">
        <f>INDEX(parameters!$C$196:$EJ$198,MATCH('PV (extension)'!N2501,parameters!$B$196:$B$198,0),MATCH('PV (extension)'!B2483,parameters!$C$195:$EJ$195,0))</f>
        <v>1658.7630357674961</v>
      </c>
      <c r="P2501" t="n">
        <v>93</v>
      </c>
      <c r="Q2501" t="n">
        <v>30</v>
      </c>
      <c r="R2501">
        <f>Q2501*P2501*O2501</f>
        <v>4627948.869791314</v>
      </c>
      <c r="S2501">
        <f>1/R2501</f>
        <v>2.1607844601037966E-7</v>
      </c>
    </row>
    <row r="2502" ht="16" customHeight="1" s="29">
      <c r="A2502" t="inlineStr">
        <is>
          <t>photovoltaic slanted-roof installation, 93 kWp, multi-Si, panel, mounted, on roof</t>
        </is>
      </c>
      <c r="B2502" s="30">
        <f>M2502*S2502</f>
        <v>2.94486207116679E-8</v>
      </c>
      <c r="C2502" t="inlineStr">
        <is>
          <t>CH</t>
        </is>
      </c>
      <c r="D2502" t="inlineStr">
        <is>
          <t>unit</t>
        </is>
      </c>
      <c r="F2502" t="inlineStr">
        <is>
          <t>technosphere</t>
        </is>
      </c>
      <c r="G2502" t="n">
        <v>0</v>
      </c>
      <c r="H2502" t="inlineStr">
        <is>
          <t>photovoltaic slanted-roof installation, 93 kWp, multi-Si, panel, mounted, on roof</t>
        </is>
      </c>
      <c r="I2502" t="inlineStr">
        <is>
          <t>(2,2,1,1,1,3); Calculation with average annual yield and share of technologies. Lifetime: 30a.</t>
        </is>
      </c>
      <c r="K2502" t="inlineStr">
        <is>
          <t>commercial</t>
        </is>
      </c>
      <c r="L2502">
        <f>L2501</f>
        <v>0.82233248462317254</v>
      </c>
      <c r="M2502" s="30">
        <f>INDEX(parameters!$D$41:$AG$178,MATCH('PV (extension)'!B2483,parameters!$C$41:$C$178,0),MATCH('PV (extension)'!A2502,parameters!$D$5:$AG$5,0))/L2502</f>
        <v>0.13628671093947653</v>
      </c>
      <c r="N2502" s="3" t="inlineStr">
        <is>
          <t>roof-top</t>
        </is>
      </c>
      <c r="O2502">
        <f>INDEX(parameters!$C$196:$EJ$198,MATCH('PV (extension)'!N2502,parameters!$B$196:$B$198,0),MATCH('PV (extension)'!B2483,parameters!$C$195:$EJ$195,0))</f>
        <v>1658.7630357674961</v>
      </c>
      <c r="P2502" t="n">
        <v>93</v>
      </c>
      <c r="Q2502" t="n">
        <v>30</v>
      </c>
      <c r="R2502">
        <f>Q2502*P2502*O2502</f>
        <v>4627948.869791314</v>
      </c>
      <c r="S2502">
        <f>1/R2502</f>
        <v>2.1607844601037966E-7</v>
      </c>
    </row>
    <row r="2503" ht="16" customHeight="1" s="29">
      <c r="A2503" t="inlineStr">
        <is>
          <t>photovoltaic slanted-roof installation, 93 kWp, single-Si, laminated, integrated, on roof</t>
        </is>
      </c>
      <c r="B2503" s="30">
        <f>M2503*S2503</f>
        <v>9.1810572732878591E-10</v>
      </c>
      <c r="C2503" t="inlineStr">
        <is>
          <t>CH</t>
        </is>
      </c>
      <c r="D2503" t="inlineStr">
        <is>
          <t>unit</t>
        </is>
      </c>
      <c r="F2503" t="inlineStr">
        <is>
          <t>technosphere</t>
        </is>
      </c>
      <c r="G2503" t="n">
        <v>0</v>
      </c>
      <c r="H2503" t="inlineStr">
        <is>
          <t>photovoltaic slanted-roof installation, 93 kWp, single-Si, laminated, integrated, on roof</t>
        </is>
      </c>
      <c r="I2503" t="inlineStr">
        <is>
          <t>(2,2,1,1,1,3); Calculation with average annual yield and share of technologies. Lifetime: 30a.</t>
        </is>
      </c>
      <c r="K2503" t="inlineStr">
        <is>
          <t>commercial</t>
        </is>
      </c>
      <c r="L2503">
        <f>L2502</f>
        <v>0.82233248462317254</v>
      </c>
      <c r="M2503" s="30">
        <f>INDEX(parameters!$D$41:$AG$178,MATCH('PV (extension)'!B2483,parameters!$C$41:$C$178,0),MATCH('PV (extension)'!A2503,parameters!$D$5:$AG$5,0))/L2503</f>
        <v>4.2489463631401872E-3</v>
      </c>
      <c r="N2503" s="3" t="inlineStr">
        <is>
          <t>roof-top</t>
        </is>
      </c>
      <c r="O2503">
        <f>INDEX(parameters!$C$196:$EJ$198,MATCH('PV (extension)'!N2503,parameters!$B$196:$B$198,0),MATCH('PV (extension)'!B2483,parameters!$C$195:$EJ$195,0))</f>
        <v>1658.7630357674961</v>
      </c>
      <c r="P2503" t="n">
        <v>93</v>
      </c>
      <c r="Q2503" t="n">
        <v>30</v>
      </c>
      <c r="R2503">
        <f>Q2503*P2503*O2503</f>
        <v>4627948.869791314</v>
      </c>
      <c r="S2503">
        <f>1/R2503</f>
        <v>2.1607844601037966E-7</v>
      </c>
    </row>
    <row r="2504" ht="16" customHeight="1" s="29">
      <c r="A2504" t="inlineStr">
        <is>
          <t>photovoltaic slanted-roof installation, 93 kWp, single-Si, panel, mounted, on roof</t>
        </is>
      </c>
      <c r="B2504" s="30">
        <f>M2504*S2504</f>
        <v>1.5425497160291711E-8</v>
      </c>
      <c r="C2504" t="inlineStr">
        <is>
          <t>CH</t>
        </is>
      </c>
      <c r="D2504" t="inlineStr">
        <is>
          <t>unit</t>
        </is>
      </c>
      <c r="F2504" t="inlineStr">
        <is>
          <t>technosphere</t>
        </is>
      </c>
      <c r="G2504" t="n">
        <v>0</v>
      </c>
      <c r="H2504" t="inlineStr">
        <is>
          <t>photovoltaic slanted-roof installation, 93 kWp, single-Si, panel, mounted, on roof</t>
        </is>
      </c>
      <c r="I2504" t="inlineStr">
        <is>
          <t>(2,2,1,1,1,3); Calculation with average annual yield and share of technologies. Lifetime: 30a.</t>
        </is>
      </c>
      <c r="K2504" t="inlineStr">
        <is>
          <t>commercial</t>
        </is>
      </c>
      <c r="L2504">
        <f>L2503</f>
        <v>0.82233248462317254</v>
      </c>
      <c r="M2504" s="30">
        <f>INDEX(parameters!$D$41:$AG$178,MATCH('PV (extension)'!B2483,parameters!$C$41:$C$178,0),MATCH('PV (extension)'!A2504,parameters!$D$5:$AG$5,0))/L2504</f>
        <v>7.1388412148941149E-2</v>
      </c>
      <c r="N2504" s="3" t="inlineStr">
        <is>
          <t>roof-top</t>
        </is>
      </c>
      <c r="O2504">
        <f>INDEX(parameters!$C$196:$EJ$198,MATCH('PV (extension)'!N2504,parameters!$B$196:$B$198,0),MATCH('PV (extension)'!B2483,parameters!$C$195:$EJ$195,0))</f>
        <v>1658.7630357674961</v>
      </c>
      <c r="P2504" t="n">
        <v>93</v>
      </c>
      <c r="Q2504" t="n">
        <v>30</v>
      </c>
      <c r="R2504">
        <f>Q2504*P2504*O2504</f>
        <v>4627948.869791314</v>
      </c>
      <c r="S2504">
        <f>1/R2504</f>
        <v>2.1607844601037966E-7</v>
      </c>
    </row>
    <row r="2505" s="29">
      <c r="A2505" t="inlineStr">
        <is>
          <t>market for tap water</t>
        </is>
      </c>
      <c r="B2505" t="n">
        <v>0.0037026</v>
      </c>
      <c r="C2505" t="inlineStr">
        <is>
          <t>Europe without Switzerland</t>
        </is>
      </c>
      <c r="D2505" t="inlineStr">
        <is>
          <t>kilogram</t>
        </is>
      </c>
      <c r="F2505" t="inlineStr">
        <is>
          <t>technosphere</t>
        </is>
      </c>
      <c r="G2505" t="n">
        <v>0</v>
      </c>
      <c r="H2505" t="inlineStr">
        <is>
          <t>tap water</t>
        </is>
      </c>
      <c r="I2505" t="inlineStr">
        <is>
          <t>(2,2,1,1,1,3); Estimation 20l/m2 panel</t>
        </is>
      </c>
      <c r="M2505" s="30" t="n"/>
    </row>
    <row r="2506" s="29">
      <c r="A2506" t="inlineStr">
        <is>
          <t>treatment of wastewater, from residence, capacity 1.1E10l/year</t>
        </is>
      </c>
      <c r="B2506" t="n">
        <v>-3.3323e-06</v>
      </c>
      <c r="C2506" t="inlineStr">
        <is>
          <t>CH</t>
        </is>
      </c>
      <c r="D2506" t="inlineStr">
        <is>
          <t>cubic meter</t>
        </is>
      </c>
      <c r="F2506" t="inlineStr">
        <is>
          <t>technosphere</t>
        </is>
      </c>
      <c r="G2506" t="n">
        <v>0</v>
      </c>
      <c r="H2506" t="inlineStr">
        <is>
          <t>wastewater, from residence</t>
        </is>
      </c>
      <c r="I2506" t="inlineStr">
        <is>
          <t>(2,2,1,1,1,3); Estimation 20l/m2 panel</t>
        </is>
      </c>
      <c r="M2506" s="30" t="n"/>
    </row>
    <row r="2507" s="29">
      <c r="M2507" s="30" t="n"/>
    </row>
    <row r="2508" customFormat="1" s="28">
      <c r="A2508" s="28" t="inlineStr">
        <is>
          <t>Activity</t>
        </is>
      </c>
      <c r="B2508" s="28" t="inlineStr">
        <is>
          <t>electricity production, photovoltaic</t>
        </is>
      </c>
      <c r="M2508" s="30" t="n"/>
    </row>
    <row r="2509">
      <c r="A2509" t="inlineStr">
        <is>
          <t>comment</t>
        </is>
      </c>
      <c r="B250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")&amp;HLOOKUP(B2510,parameters!$C$195:$EJ$198,2,0)&amp;" kWh/kWp.
Annual output, Facade: "&amp;HLOOKUP(B2510,parameters!$C$195:$EJ$198,3,0)&amp;" kWh/kWp.
Annual output, Open-ground: "&amp;HLOOKUP(B2510,parameters!$C$195:$EJ$198,4,0)&amp;_xlfn._LONGTEXT("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")&amp;VLOOKUP(B2510,'extension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1658.7630357675 kWh/kWp.
Annual output, Facade: 1164.66340809207 kWh/kWp.
Annual output, Open-ground: 1764.64152741223 kWh/kWp.
Amount of solar energy transformed to electricity. Waste heat emission due to losses of electricity in the system.
Technology:  Electricity production with grid-connected photovoltaic power plants.
Time period:  Time of publications
Production volume: 63.24 GWh in 2025.
Sampling:  Statistical data and model calculations
Extrapolations:  Use of PV technology data investigated for other countries (Switzerland). Correction of average yield with Swiss data.
Uncertainty:  None
Author: Romain Sacchi, PSI, romain.sacchi@psi.ch</v>
      </c>
      <c r="M2509" s="30" t="n"/>
    </row>
    <row r="2510" s="29">
      <c r="A2510" t="inlineStr">
        <is>
          <t>location</t>
        </is>
      </c>
      <c r="B2510" t="inlineStr">
        <is>
          <t>ML</t>
        </is>
      </c>
    </row>
    <row r="2511" s="29">
      <c r="A2511" t="inlineStr">
        <is>
          <t>production amount</t>
        </is>
      </c>
      <c r="B2511" t="n">
        <v>1</v>
      </c>
    </row>
    <row r="2512" s="29">
      <c r="A2512" t="inlineStr">
        <is>
          <t>reference product</t>
        </is>
      </c>
      <c r="B2512" t="inlineStr">
        <is>
          <t>electricity, low voltage</t>
        </is>
      </c>
    </row>
    <row r="2513" s="29">
      <c r="A2513" t="inlineStr">
        <is>
          <t>source</t>
        </is>
      </c>
      <c r="B25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514" s="29">
      <c r="A2514" t="inlineStr">
        <is>
          <t>type</t>
        </is>
      </c>
      <c r="B2514" t="inlineStr">
        <is>
          <t>process</t>
        </is>
      </c>
    </row>
    <row r="2515" s="29">
      <c r="A2515" t="inlineStr">
        <is>
          <t>unit</t>
        </is>
      </c>
      <c r="B2515" t="inlineStr">
        <is>
          <t>kilowatt hour</t>
        </is>
      </c>
    </row>
    <row r="2516" s="29">
      <c r="A2516" t="inlineStr">
        <is>
          <t>Exchanges</t>
        </is>
      </c>
    </row>
    <row r="2517" customFormat="1" s="28">
      <c r="A2517" s="28" t="inlineStr">
        <is>
          <t>name</t>
        </is>
      </c>
      <c r="B2517" s="28" t="inlineStr">
        <is>
          <t>amount</t>
        </is>
      </c>
      <c r="C2517" s="28" t="inlineStr">
        <is>
          <t>location</t>
        </is>
      </c>
      <c r="D2517" s="28" t="inlineStr">
        <is>
          <t>unit</t>
        </is>
      </c>
      <c r="E2517" s="28" t="inlineStr">
        <is>
          <t>categories</t>
        </is>
      </c>
      <c r="F2517" s="28" t="inlineStr">
        <is>
          <t>type</t>
        </is>
      </c>
      <c r="G2517" s="28" t="inlineStr">
        <is>
          <t>uncertainty type</t>
        </is>
      </c>
      <c r="H2517" s="28" t="inlineStr">
        <is>
          <t>loc</t>
        </is>
      </c>
      <c r="I2517" s="28" t="inlineStr">
        <is>
          <t>scale</t>
        </is>
      </c>
      <c r="J2517" s="28" t="inlineStr">
        <is>
          <t>comment</t>
        </is>
      </c>
      <c r="K2517" s="28" t="inlineStr">
        <is>
          <t>negative</t>
        </is>
      </c>
      <c r="L2517" s="28" t="inlineStr">
        <is>
          <t>reference product</t>
        </is>
      </c>
      <c r="M2517" s="28" t="inlineStr">
        <is>
          <t>production volume</t>
        </is>
      </c>
      <c r="N2517" s="28" t="inlineStr">
        <is>
          <t>scope</t>
        </is>
      </c>
      <c r="O2517" s="28" t="inlineStr">
        <is>
          <t>scope share</t>
        </is>
      </c>
      <c r="P2517" s="28" t="inlineStr">
        <is>
          <t>tech share</t>
        </is>
      </c>
      <c r="Q2517" s="28" t="inlineStr">
        <is>
          <t>installation</t>
        </is>
      </c>
      <c r="R2517" s="28" t="inlineStr">
        <is>
          <t>productivity</t>
        </is>
      </c>
      <c r="S2517" s="28" t="inlineStr">
        <is>
          <t>kWp</t>
        </is>
      </c>
      <c r="T2517" s="28" t="inlineStr">
        <is>
          <t>lifetime</t>
        </is>
      </c>
      <c r="U2517" s="28" t="inlineStr">
        <is>
          <t>lifetime production</t>
        </is>
      </c>
      <c r="V2517" s="28" t="inlineStr">
        <is>
          <t>inverted lifetime production</t>
        </is>
      </c>
    </row>
    <row r="2518" s="29">
      <c r="A2518" t="inlineStr">
        <is>
          <t>Energy, solar, converted</t>
        </is>
      </c>
      <c r="B2518" t="n">
        <v>3.8503</v>
      </c>
      <c r="D2518" t="inlineStr">
        <is>
          <t>megajoule</t>
        </is>
      </c>
      <c r="E2518" t="inlineStr">
        <is>
          <t>natural resource::in air</t>
        </is>
      </c>
      <c r="F2518" t="inlineStr">
        <is>
          <t>biosphere</t>
        </is>
      </c>
      <c r="G2518" t="n">
        <v>2</v>
      </c>
      <c r="H2518" t="n">
        <v>1.348151067341848</v>
      </c>
      <c r="I2518" t="n">
        <v>0.04340984597628009</v>
      </c>
      <c r="J2518" t="inlineStr">
        <is>
          <t>(2,2,1,1,1,3); Energy loss in the system</t>
        </is>
      </c>
    </row>
    <row r="2519" s="29">
      <c r="A2519" t="inlineStr">
        <is>
          <t>Heat, waste</t>
        </is>
      </c>
      <c r="B2519" t="n">
        <v>0.25027</v>
      </c>
      <c r="D2519" t="inlineStr">
        <is>
          <t>megajoule</t>
        </is>
      </c>
      <c r="E2519" t="inlineStr">
        <is>
          <t>air</t>
        </is>
      </c>
      <c r="F2519" t="inlineStr">
        <is>
          <t>biosphere</t>
        </is>
      </c>
      <c r="G2519" t="n">
        <v>2</v>
      </c>
      <c r="H2519" t="n">
        <v>-1.385214943900327</v>
      </c>
      <c r="I2519" t="n">
        <v>0.02439508208471609</v>
      </c>
      <c r="J2519" t="inlineStr">
        <is>
          <t>(1,na,na,na,na,na); Calculation</t>
        </is>
      </c>
    </row>
    <row r="2520" s="29">
      <c r="A2520" t="inlineStr">
        <is>
          <t>electricity production, photovoltaic</t>
        </is>
      </c>
      <c r="B2520" t="n">
        <v>1</v>
      </c>
      <c r="C2520" t="inlineStr">
        <is>
          <t>ML</t>
        </is>
      </c>
      <c r="D2520" t="inlineStr">
        <is>
          <t>kilowatt hour</t>
        </is>
      </c>
      <c r="E2520" t="inlineStr">
        <is>
          <t>photovoltaic::power plants</t>
        </is>
      </c>
      <c r="F2520" t="inlineStr">
        <is>
          <t>production</t>
        </is>
      </c>
      <c r="G2520" t="n">
        <v>0</v>
      </c>
      <c r="H2520" t="n">
        <v>1</v>
      </c>
      <c r="L2520" t="inlineStr">
        <is>
          <t>electricity, low voltage</t>
        </is>
      </c>
      <c r="M2520">
        <f>VLOOKUP(C2520,'extension - production vol'!$B$6:$D$235,3,0)</f>
        <v>63.24</v>
      </c>
    </row>
    <row r="2521" ht="16" customHeight="1" s="29">
      <c r="A2521" t="inlineStr">
        <is>
          <t>photovoltaic flat-roof installation, 156 kWp, multi-Si, on roof</t>
        </is>
      </c>
      <c r="B2521" s="30">
        <f>P2521*V2521</f>
        <v>1.3005799244940299E-8</v>
      </c>
      <c r="C2521" t="inlineStr">
        <is>
          <t>CH</t>
        </is>
      </c>
      <c r="D2521" t="inlineStr">
        <is>
          <t>unit</t>
        </is>
      </c>
      <c r="F2521" t="inlineStr">
        <is>
          <t>technosphere</t>
        </is>
      </c>
      <c r="G2521" t="n">
        <v>2</v>
      </c>
      <c r="H2521" t="n">
        <v>-18.46800298604678</v>
      </c>
      <c r="I2521" t="n">
        <v>0.09798894162072011</v>
      </c>
      <c r="J2521" t="inlineStr">
        <is>
          <t>(2,2,1,1,1,3); Calculation with average annual yield and share of technologies. Lifetime: 30a.</t>
        </is>
      </c>
      <c r="L2521" t="inlineStr">
        <is>
          <t>photovoltaic flat-roof installation, 156 kWp, multi-Si, on roof</t>
        </is>
      </c>
      <c r="N2521" t="inlineStr">
        <is>
          <t>all</t>
        </is>
      </c>
      <c r="O2521" t="n">
        <v>1</v>
      </c>
      <c r="P2521" s="30">
        <f>INDEX(parameters!$D$41:$AG$178,MATCH('PV (extension)'!B2510,parameters!$C$41:$C$178,0),MATCH('PV (extension)'!A2521,parameters!$D$5:$AG$5,0))/O2521</f>
        <v>0.10096416269840058</v>
      </c>
      <c r="Q2521" s="3" t="inlineStr">
        <is>
          <t>roof-top</t>
        </is>
      </c>
      <c r="R2521">
        <f>INDEX(parameters!$C$196:$EJ$198,MATCH('PV (extension)'!Q2521,parameters!$B$196:$B$198,0),MATCH('PV (extension)'!B2510,parameters!$C$195:$EJ$195,0))</f>
        <v>1658.7630357674961</v>
      </c>
      <c r="S2521" t="n">
        <v>156</v>
      </c>
      <c r="T2521" t="n">
        <v>30</v>
      </c>
      <c r="U2521">
        <f>T2521*S2521*R2521</f>
        <v>7763011.0073918821</v>
      </c>
      <c r="V2521">
        <f>1/U2521</f>
        <v>1.2881599666003401E-7</v>
      </c>
    </row>
    <row r="2522" ht="16" customHeight="1" s="29">
      <c r="A2522" t="inlineStr">
        <is>
          <t>photovoltaic flat-roof installation, 156 kWp, single-Si, on roof</t>
        </is>
      </c>
      <c r="B2522" s="30">
        <f>P2522*V2522</f>
        <v>6.7937581453343905E-9</v>
      </c>
      <c r="C2522" t="inlineStr">
        <is>
          <t>CH</t>
        </is>
      </c>
      <c r="D2522" t="inlineStr">
        <is>
          <t>unit</t>
        </is>
      </c>
      <c r="F2522" t="inlineStr">
        <is>
          <t>technosphere</t>
        </is>
      </c>
      <c r="G2522" t="n">
        <v>2</v>
      </c>
      <c r="H2522" t="n">
        <v>-19.10362020104489</v>
      </c>
      <c r="I2522" t="n">
        <v>0.09798894162072011</v>
      </c>
      <c r="J2522" t="inlineStr">
        <is>
          <t>(2,2,1,1,1,3); Calculation with average annual yield and share of technologies. Lifetime: 30a.</t>
        </is>
      </c>
      <c r="L2522" t="inlineStr">
        <is>
          <t>photovoltaic flat-roof installation, 156 kWp, single-Si, on roof</t>
        </is>
      </c>
      <c r="N2522" t="inlineStr">
        <is>
          <t>all</t>
        </is>
      </c>
      <c r="O2522" t="n">
        <v>1</v>
      </c>
      <c r="P2522" s="30">
        <f>INDEX(parameters!$D$41:$AG$178,MATCH('PV (extension)'!B2510,parameters!$C$41:$C$178,0),MATCH('PV (extension)'!A2522,parameters!$D$5:$AG$5,0))/O2522</f>
        <v>5.2740019263789135E-2</v>
      </c>
      <c r="Q2522" s="3" t="inlineStr">
        <is>
          <t>roof-top</t>
        </is>
      </c>
      <c r="R2522">
        <f>INDEX(parameters!$C$196:$EJ$198,MATCH('PV (extension)'!Q2522,parameters!$B$196:$B$198,0),MATCH('PV (extension)'!B2510,parameters!$C$195:$EJ$195,0))</f>
        <v>1658.7630357674961</v>
      </c>
      <c r="S2522" t="n">
        <v>156</v>
      </c>
      <c r="T2522" t="n">
        <v>30</v>
      </c>
      <c r="U2522">
        <f>T2522*S2522*R2522</f>
        <v>7763011.0073918821</v>
      </c>
      <c r="V2522">
        <f>1/U2522</f>
        <v>1.2881599666003401E-7</v>
      </c>
    </row>
    <row r="2523" ht="16" customHeight="1" s="29">
      <c r="A2523" t="inlineStr">
        <is>
          <t>photovoltaic slanted-roof installation, 3 kWp, CIS, laminated, integrated, on roof</t>
        </is>
      </c>
      <c r="B2523" s="30">
        <f>P2523*V2523</f>
        <v>6.0930693929666919E-9</v>
      </c>
      <c r="C2523" t="inlineStr">
        <is>
          <t>CH</t>
        </is>
      </c>
      <c r="D2523" t="inlineStr">
        <is>
          <t>unit</t>
        </is>
      </c>
      <c r="F2523" t="inlineStr">
        <is>
          <t>technosphere</t>
        </is>
      </c>
      <c r="G2523" t="n">
        <v>2</v>
      </c>
      <c r="H2523" t="n">
        <v>-19.69743931800395</v>
      </c>
      <c r="I2523" t="n">
        <v>0.09798894162072011</v>
      </c>
      <c r="J2523" t="inlineStr">
        <is>
          <t>(2,2,1,1,1,3); Calculation with average annual yield and share of technologies. Lifetime: 30a.</t>
        </is>
      </c>
      <c r="L2523" t="inlineStr">
        <is>
          <t>photovoltaic slanted-roof installation, 3 kWp, CIS, laminated, integrated, on roof</t>
        </is>
      </c>
      <c r="N2523" t="inlineStr">
        <is>
          <t>all</t>
        </is>
      </c>
      <c r="O2523" t="n">
        <v>1</v>
      </c>
      <c r="P2523" s="30">
        <f>INDEX(parameters!$D$41:$AG$178,MATCH('PV (extension)'!B2510,parameters!$C$41:$C$178,0),MATCH('PV (extension)'!A2523,parameters!$D$5:$AG$5,0))/O2523</f>
        <v>9.0962624550774995E-4</v>
      </c>
      <c r="Q2523" s="3" t="inlineStr">
        <is>
          <t>roof-top</t>
        </is>
      </c>
      <c r="R2523">
        <f>INDEX(parameters!$C$196:$EJ$198,MATCH('PV (extension)'!Q2523,parameters!$B$196:$B$198,0),MATCH('PV (extension)'!B2510,parameters!$C$195:$EJ$195,0))</f>
        <v>1658.7630357674961</v>
      </c>
      <c r="S2523" t="n">
        <v>3</v>
      </c>
      <c r="T2523" t="n">
        <v>30</v>
      </c>
      <c r="U2523">
        <f>T2523*S2523*R2523</f>
        <v>149288.67321907464</v>
      </c>
      <c r="V2523">
        <f>1/U2523</f>
        <v>6.6984318263217693E-6</v>
      </c>
    </row>
    <row r="2524" ht="16" customHeight="1" s="29">
      <c r="A2524" t="inlineStr">
        <is>
          <t>photovoltaic slanted-roof installation, 3 kWp, CdTe, panel, mounted, on roof</t>
        </is>
      </c>
      <c r="B2524" s="30">
        <f>P2524*V2524</f>
        <v>3.9740863972821421E-8</v>
      </c>
      <c r="C2524" t="inlineStr">
        <is>
          <t>CH</t>
        </is>
      </c>
      <c r="D2524" t="inlineStr">
        <is>
          <t>unit</t>
        </is>
      </c>
      <c r="F2524" t="inlineStr">
        <is>
          <t>technosphere</t>
        </is>
      </c>
      <c r="G2524" t="n">
        <v>2</v>
      </c>
      <c r="H2524" t="n">
        <v>-16.69297991102503</v>
      </c>
      <c r="I2524" t="n">
        <v>0.09798894162072011</v>
      </c>
      <c r="J2524" t="inlineStr">
        <is>
          <t>(2,2,1,1,1,3); Calculation with average annual yield and share of technologies. Lifetime: 30a.</t>
        </is>
      </c>
      <c r="L2524" t="inlineStr">
        <is>
          <t>photovoltaic slanted-roof installation, 3 kWp, CdTe, panel, mounted, on roof</t>
        </is>
      </c>
      <c r="N2524" t="inlineStr">
        <is>
          <t>all</t>
        </is>
      </c>
      <c r="O2524" t="n">
        <v>1</v>
      </c>
      <c r="P2524" s="30">
        <f>INDEX(parameters!$D$41:$AG$178,MATCH('PV (extension)'!B2510,parameters!$C$41:$C$178,0),MATCH('PV (extension)'!A2524,parameters!$D$5:$AG$5,0))/O2524</f>
        <v>5.9328608550822341E-3</v>
      </c>
      <c r="Q2524" s="3" t="inlineStr">
        <is>
          <t>roof-top</t>
        </is>
      </c>
      <c r="R2524">
        <f>INDEX(parameters!$C$196:$EJ$198,MATCH('PV (extension)'!Q2524,parameters!$B$196:$B$198,0),MATCH('PV (extension)'!B2510,parameters!$C$195:$EJ$195,0))</f>
        <v>1658.7630357674961</v>
      </c>
      <c r="S2524" t="n">
        <v>3</v>
      </c>
      <c r="T2524" t="n">
        <v>30</v>
      </c>
      <c r="U2524">
        <f>T2524*S2524*R2524</f>
        <v>149288.67321907464</v>
      </c>
      <c r="V2524">
        <f>1/U2524</f>
        <v>6.6984318263217693E-6</v>
      </c>
    </row>
    <row r="2525" ht="16" customHeight="1" s="29">
      <c r="A2525" t="inlineStr">
        <is>
          <t>photovoltaic slanted-roof installation, 3 kWp, micro-Si, laminated, integrated, on roof</t>
        </is>
      </c>
      <c r="B2525" s="30">
        <f>P2525*V2525</f>
        <v>6.1578417002213027E-10</v>
      </c>
      <c r="C2525" t="inlineStr">
        <is>
          <t>RER</t>
        </is>
      </c>
      <c r="D2525" t="inlineStr">
        <is>
          <t>unit</t>
        </is>
      </c>
      <c r="F2525" t="inlineStr">
        <is>
          <t>technosphere</t>
        </is>
      </c>
      <c r="G2525" t="n">
        <v>2</v>
      </c>
      <c r="H2525" t="n">
        <v>-21.54326959350907</v>
      </c>
      <c r="I2525" t="n">
        <v>0.09798894162072011</v>
      </c>
      <c r="J2525" t="inlineStr">
        <is>
          <t>(2,2,1,1,1,3); Calculation with average annual yield and share of technologies. Lifetime: 30a.</t>
        </is>
      </c>
      <c r="L2525" t="inlineStr">
        <is>
          <t>photovoltaic slanted-roof installation, 3 kWp, micro-Si, laminated, integrated, on roof</t>
        </is>
      </c>
      <c r="N2525" t="inlineStr">
        <is>
          <t>all</t>
        </is>
      </c>
      <c r="O2525" t="n">
        <v>1</v>
      </c>
      <c r="P2525" s="30">
        <f>INDEX(parameters!$D$41:$AG$178,MATCH('PV (extension)'!B2510,parameters!$C$41:$C$178,0),MATCH('PV (extension)'!A2525,parameters!$D$5:$AG$5,0))/O2525</f>
        <v>9.1929601731912907E-5</v>
      </c>
      <c r="Q2525" s="3" t="inlineStr">
        <is>
          <t>roof-top</t>
        </is>
      </c>
      <c r="R2525">
        <f>INDEX(parameters!$C$196:$EJ$198,MATCH('PV (extension)'!Q2525,parameters!$B$196:$B$198,0),MATCH('PV (extension)'!B2510,parameters!$C$195:$EJ$195,0))</f>
        <v>1658.7630357674961</v>
      </c>
      <c r="S2525" t="n">
        <v>3</v>
      </c>
      <c r="T2525" t="n">
        <v>30</v>
      </c>
      <c r="U2525">
        <f>T2525*S2525*R2525</f>
        <v>149288.67321907464</v>
      </c>
      <c r="V2525">
        <f>1/U2525</f>
        <v>6.6984318263217693E-6</v>
      </c>
    </row>
    <row r="2526" ht="16" customHeight="1" s="29">
      <c r="A2526" t="inlineStr">
        <is>
          <t>photovoltaic slanted-roof installation, 3 kWp, micro-Si, panel, mounted, on roof</t>
        </is>
      </c>
      <c r="B2526" s="30">
        <f>P2526*V2526</f>
        <v>1.0705300906246E-8</v>
      </c>
      <c r="C2526" t="inlineStr">
        <is>
          <t>RER</t>
        </is>
      </c>
      <c r="D2526" t="inlineStr">
        <is>
          <t>unit</t>
        </is>
      </c>
      <c r="F2526" t="inlineStr">
        <is>
          <t>technosphere</t>
        </is>
      </c>
      <c r="G2526" t="n">
        <v>2</v>
      </c>
      <c r="H2526" t="n">
        <v>-18.72987249989203</v>
      </c>
      <c r="I2526" t="n">
        <v>0.09798894162072011</v>
      </c>
      <c r="J2526" t="inlineStr">
        <is>
          <t>(2,2,1,1,1,3); Calculation with average annual yield and share of technologies. Lifetime: 30a.</t>
        </is>
      </c>
      <c r="L2526" t="inlineStr">
        <is>
          <t>photovoltaic slanted-roof installation, 3 kWp, micro-Si, panel, mounted, on roof</t>
        </is>
      </c>
      <c r="N2526" t="inlineStr">
        <is>
          <t>all</t>
        </is>
      </c>
      <c r="O2526" t="n">
        <v>1</v>
      </c>
      <c r="P2526" s="30">
        <f>INDEX(parameters!$D$41:$AG$178,MATCH('PV (extension)'!B2510,parameters!$C$41:$C$178,0),MATCH('PV (extension)'!A2526,parameters!$D$5:$AG$5,0))/O2526</f>
        <v>1.5981801687044229E-3</v>
      </c>
      <c r="Q2526" s="3" t="inlineStr">
        <is>
          <t>roof-top</t>
        </is>
      </c>
      <c r="R2526">
        <f>INDEX(parameters!$C$196:$EJ$198,MATCH('PV (extension)'!Q2526,parameters!$B$196:$B$198,0),MATCH('PV (extension)'!B2510,parameters!$C$195:$EJ$195,0))</f>
        <v>1658.7630357674961</v>
      </c>
      <c r="S2526" t="n">
        <v>3</v>
      </c>
      <c r="T2526" t="n">
        <v>30</v>
      </c>
      <c r="U2526">
        <f>T2526*S2526*R2526</f>
        <v>149288.67321907464</v>
      </c>
      <c r="V2526">
        <f>1/U2526</f>
        <v>6.6984318263217693E-6</v>
      </c>
    </row>
    <row r="2527" s="29">
      <c r="A2527" t="inlineStr">
        <is>
          <t>photovoltaic open ground installation, 570 kWp, CIS, on open ground</t>
        </is>
      </c>
      <c r="B2527" s="30">
        <f>P2527*V2527</f>
        <v>3.3484877626223363E-10</v>
      </c>
      <c r="C2527" t="inlineStr">
        <is>
          <t>RER</t>
        </is>
      </c>
      <c r="D2527" t="inlineStr">
        <is>
          <t>unit</t>
        </is>
      </c>
      <c r="F2527" t="inlineStr">
        <is>
          <t>technosphere</t>
        </is>
      </c>
      <c r="G2527" t="n">
        <v>2</v>
      </c>
      <c r="H2527" t="n">
        <v>-21.66656811806742</v>
      </c>
      <c r="I2527" t="n">
        <v>0.09798894162072011</v>
      </c>
      <c r="J2527" t="inlineStr">
        <is>
          <t>(2,2,1,1,1,3); Calculation with average annual yield and share of technologies. Lifetime: 30a.</t>
        </is>
      </c>
      <c r="L2527" t="inlineStr">
        <is>
          <t>photovoltaic open ground installation, 570 kWp, CIS, on open ground</t>
        </is>
      </c>
      <c r="N2527" t="inlineStr">
        <is>
          <t>all</t>
        </is>
      </c>
      <c r="O2527" t="n">
        <v>1</v>
      </c>
      <c r="P2527" s="30">
        <f>INDEX(parameters!$D$41:$AG$178,MATCH('PV (extension)'!B2510,parameters!$C$41:$C$178,0),MATCH('PV (extension)'!A2527,parameters!$D$5:$AG$5,0))/O2527</f>
        <v>1.0104185757523119E-2</v>
      </c>
      <c r="Q2527" t="inlineStr">
        <is>
          <t>central</t>
        </is>
      </c>
      <c r="R2527">
        <f>INDEX(parameters!$C$196:$EJ$198,MATCH('PV (extension)'!Q2527,parameters!$B$196:$B$198,0),MATCH('PV (extension)'!B2510,parameters!$C$195:$EJ$195,0))</f>
        <v>1764.6415274122301</v>
      </c>
      <c r="S2527" t="n">
        <v>570</v>
      </c>
      <c r="T2527" t="n">
        <v>30</v>
      </c>
      <c r="U2527">
        <f>T2527*S2527*R2527</f>
        <v>30175370.118749134</v>
      </c>
      <c r="V2527">
        <f>1/U2527</f>
        <v>3.3139610088118226E-8</v>
      </c>
    </row>
    <row r="2528" s="29">
      <c r="A2528" t="inlineStr">
        <is>
          <t>photovoltaic open ground installation, 570 kWp, CdTe, on open ground</t>
        </is>
      </c>
      <c r="B2528" s="30">
        <f>P2528*V2528</f>
        <v>2.4597732985465373E-9</v>
      </c>
      <c r="C2528" t="inlineStr">
        <is>
          <t>RER</t>
        </is>
      </c>
      <c r="D2528" t="inlineStr">
        <is>
          <t>unit</t>
        </is>
      </c>
      <c r="F2528" t="inlineStr">
        <is>
          <t>technosphere</t>
        </is>
      </c>
      <c r="G2528" t="n">
        <v>2</v>
      </c>
      <c r="H2528" t="n">
        <v>-21.47552628199886</v>
      </c>
      <c r="I2528" t="n">
        <v>0.09798894162072011</v>
      </c>
      <c r="J2528" t="inlineStr">
        <is>
          <t>(2,2,1,1,1,3); Calculation with average annual yield and share of technologies. Lifetime: 30a.</t>
        </is>
      </c>
      <c r="L2528" t="inlineStr">
        <is>
          <t>photovoltaic open ground installation, 570 kWp, CdTe, on open ground</t>
        </is>
      </c>
      <c r="N2528" t="inlineStr">
        <is>
          <t>all</t>
        </is>
      </c>
      <c r="O2528" t="n">
        <v>1</v>
      </c>
      <c r="P2528" s="30">
        <f>INDEX(parameters!$D$41:$AG$178,MATCH('PV (extension)'!B2510,parameters!$C$41:$C$178,0),MATCH('PV (extension)'!A2528,parameters!$D$5:$AG$5,0))/O2528</f>
        <v>7.4224569691858172E-2</v>
      </c>
      <c r="Q2528" t="inlineStr">
        <is>
          <t>central</t>
        </is>
      </c>
      <c r="R2528">
        <f>INDEX(parameters!$C$196:$EJ$198,MATCH('PV (extension)'!Q2528,parameters!$B$196:$B$198,0),MATCH('PV (extension)'!B2510,parameters!$C$195:$EJ$195,0))</f>
        <v>1764.6415274122301</v>
      </c>
      <c r="S2528" t="n">
        <v>570</v>
      </c>
      <c r="T2528" t="n">
        <v>30</v>
      </c>
      <c r="U2528">
        <f>T2528*S2528*R2528</f>
        <v>30175370.118749134</v>
      </c>
      <c r="V2528">
        <f>1/U2528</f>
        <v>3.3139610088118226E-8</v>
      </c>
    </row>
    <row r="2529" s="29">
      <c r="A2529" t="inlineStr">
        <is>
          <t>photovoltaic open ground installation, 570 kWp, micro-Si, on open ground</t>
        </is>
      </c>
      <c r="B2529" s="30">
        <f>P2529*V2529</f>
        <v>2.6071851469688367E-11</v>
      </c>
      <c r="C2529" t="inlineStr">
        <is>
          <t>RER</t>
        </is>
      </c>
      <c r="D2529" t="inlineStr">
        <is>
          <t>unit</t>
        </is>
      </c>
      <c r="F2529" t="inlineStr">
        <is>
          <t>technosphere</t>
        </is>
      </c>
      <c r="G2529" t="n">
        <v>2</v>
      </c>
      <c r="H2529" t="n">
        <v>-23.51240679473371</v>
      </c>
      <c r="I2529" t="n">
        <v>0.09798894162072011</v>
      </c>
      <c r="J2529" t="inlineStr">
        <is>
          <t>(2,2,1,1,1,3); Calculation with average annual yield and share of technologies. Lifetime: 30a.</t>
        </is>
      </c>
      <c r="L2529" t="inlineStr">
        <is>
          <t>photovoltaic open ground installation, 570 kWp, micro-Si, on open ground</t>
        </is>
      </c>
      <c r="N2529" t="inlineStr">
        <is>
          <t>all</t>
        </is>
      </c>
      <c r="O2529" t="n">
        <v>1</v>
      </c>
      <c r="P2529" s="30">
        <f>INDEX(parameters!$D$41:$AG$178,MATCH('PV (extension)'!B2510,parameters!$C$41:$C$178,0),MATCH('PV (extension)'!A2529,parameters!$D$5:$AG$5,0))/O2529</f>
        <v>7.867277677789E-4</v>
      </c>
      <c r="Q2529" t="inlineStr">
        <is>
          <t>central</t>
        </is>
      </c>
      <c r="R2529">
        <f>INDEX(parameters!$C$196:$EJ$198,MATCH('PV (extension)'!Q2529,parameters!$B$196:$B$198,0),MATCH('PV (extension)'!B2510,parameters!$C$195:$EJ$195,0))</f>
        <v>1764.6415274122301</v>
      </c>
      <c r="S2529" t="n">
        <v>570</v>
      </c>
      <c r="T2529" t="n">
        <v>30</v>
      </c>
      <c r="U2529">
        <f>T2529*S2529*R2529</f>
        <v>30175370.118749134</v>
      </c>
      <c r="V2529">
        <f>1/U2529</f>
        <v>3.3139610088118226E-8</v>
      </c>
    </row>
    <row r="2530" s="29">
      <c r="A2530" t="inlineStr">
        <is>
          <t>photovoltaic open ground installation, 570 kWp, multi-Si, on open ground</t>
        </is>
      </c>
      <c r="B2530" s="30">
        <f>P2530*V2530</f>
        <v>8.7249243383477022E-9</v>
      </c>
      <c r="C2530" t="inlineStr">
        <is>
          <t>RER</t>
        </is>
      </c>
      <c r="D2530" t="inlineStr">
        <is>
          <t>unit</t>
        </is>
      </c>
      <c r="F2530" t="inlineStr">
        <is>
          <t>technosphere</t>
        </is>
      </c>
      <c r="G2530" t="n">
        <v>2</v>
      </c>
      <c r="H2530" t="n">
        <v>-18.20082258362968</v>
      </c>
      <c r="I2530" t="n">
        <v>0.09798894162072011</v>
      </c>
      <c r="J2530" t="inlineStr">
        <is>
          <t>(2,2,1,1,1,3); Calculation with average annual yield and share of technologies. Lifetime: 30a.</t>
        </is>
      </c>
      <c r="L2530" t="inlineStr">
        <is>
          <t>photovoltaic open ground installation, 570 kWp, multi-Si, on open ground</t>
        </is>
      </c>
      <c r="N2530" t="inlineStr">
        <is>
          <t>all</t>
        </is>
      </c>
      <c r="O2530" t="n">
        <v>1</v>
      </c>
      <c r="P2530" s="30">
        <f>INDEX(parameters!$D$41:$AG$178,MATCH('PV (extension)'!B2510,parameters!$C$41:$C$178,0),MATCH('PV (extension)'!A2530,parameters!$D$5:$AG$5,0))/O2530</f>
        <v>0.2632778211677243</v>
      </c>
      <c r="Q2530" t="inlineStr">
        <is>
          <t>central</t>
        </is>
      </c>
      <c r="R2530">
        <f>INDEX(parameters!$C$196:$EJ$198,MATCH('PV (extension)'!Q2530,parameters!$B$196:$B$198,0),MATCH('PV (extension)'!B2510,parameters!$C$195:$EJ$195,0))</f>
        <v>1764.6415274122301</v>
      </c>
      <c r="S2530" t="n">
        <v>570</v>
      </c>
      <c r="T2530" t="n">
        <v>30</v>
      </c>
      <c r="U2530">
        <f>T2530*S2530*R2530</f>
        <v>30175370.118749134</v>
      </c>
      <c r="V2530">
        <f>1/U2530</f>
        <v>3.3139610088118226E-8</v>
      </c>
    </row>
    <row r="2531" s="29">
      <c r="A2531" t="inlineStr">
        <is>
          <t>photovoltaic open ground installation, 570 kWp, single-Si, on open ground</t>
        </is>
      </c>
      <c r="B2531" s="30">
        <f>P2531*V2531</f>
        <v>4.6280754991607461E-9</v>
      </c>
      <c r="C2531" t="inlineStr">
        <is>
          <t>RER</t>
        </is>
      </c>
      <c r="D2531" t="inlineStr">
        <is>
          <t>unit</t>
        </is>
      </c>
      <c r="F2531" t="inlineStr">
        <is>
          <t>technosphere</t>
        </is>
      </c>
      <c r="G2531" t="n">
        <v>2</v>
      </c>
      <c r="H2531" t="n">
        <v>-18.8364689523836</v>
      </c>
      <c r="I2531" t="n">
        <v>0.09798894162072011</v>
      </c>
      <c r="J2531" t="inlineStr">
        <is>
          <t>(2,2,1,1,1,3); Calculation with average annual yield and share of technologies. Lifetime: 30a.</t>
        </is>
      </c>
      <c r="L2531" t="inlineStr">
        <is>
          <t>photovoltaic open ground installation, 570 kWp, single-Si, on open ground</t>
        </is>
      </c>
      <c r="N2531" t="inlineStr">
        <is>
          <t>all</t>
        </is>
      </c>
      <c r="O2531" t="n">
        <v>1</v>
      </c>
      <c r="P2531" s="30">
        <f>INDEX(parameters!$D$41:$AG$178,MATCH('PV (extension)'!B2510,parameters!$C$41:$C$178,0),MATCH('PV (extension)'!A2531,parameters!$D$5:$AG$5,0))/O2531</f>
        <v>0.13965389112469015</v>
      </c>
      <c r="Q2531" t="inlineStr">
        <is>
          <t>central</t>
        </is>
      </c>
      <c r="R2531">
        <f>INDEX(parameters!$C$196:$EJ$198,MATCH('PV (extension)'!Q2531,parameters!$B$196:$B$198,0),MATCH('PV (extension)'!B2510,parameters!$C$195:$EJ$195,0))</f>
        <v>1764.6415274122301</v>
      </c>
      <c r="S2531" t="n">
        <v>570</v>
      </c>
      <c r="T2531" t="n">
        <v>30</v>
      </c>
      <c r="U2531">
        <f>T2531*S2531*R2531</f>
        <v>30175370.118749134</v>
      </c>
      <c r="V2531">
        <f>1/U2531</f>
        <v>3.3139610088118226E-8</v>
      </c>
    </row>
    <row r="2532" ht="16" customHeight="1" s="29">
      <c r="A2532" t="inlineStr">
        <is>
          <t>photovoltaic slanted-roof installation, 93 kWp, multi-Si, laminated, integrated, on roof</t>
        </is>
      </c>
      <c r="B2532" s="30">
        <f>P2532*V2532</f>
        <v>1.4281617381154858E-9</v>
      </c>
      <c r="C2532" t="inlineStr">
        <is>
          <t>CH</t>
        </is>
      </c>
      <c r="D2532" t="inlineStr">
        <is>
          <t>unit</t>
        </is>
      </c>
      <c r="F2532" t="inlineStr">
        <is>
          <t>technosphere</t>
        </is>
      </c>
      <c r="G2532" t="n">
        <v>2</v>
      </c>
      <c r="H2532" t="n">
        <v>-20.65878981776205</v>
      </c>
      <c r="I2532" t="n">
        <v>0.09798894162072011</v>
      </c>
      <c r="J2532" t="inlineStr">
        <is>
          <t>(2,2,1,1,1,3); Calculation with average annual yield and share of technologies. Lifetime: 30a.</t>
        </is>
      </c>
      <c r="L2532" t="inlineStr">
        <is>
          <t>photovoltaic slanted-roof installation, 93 kWp, multi-Si, laminated, integrated, on roof</t>
        </is>
      </c>
      <c r="N2532" t="inlineStr">
        <is>
          <t>all</t>
        </is>
      </c>
      <c r="O2532" t="n">
        <v>1</v>
      </c>
      <c r="P2532" s="30">
        <f>INDEX(parameters!$D$41:$AG$178,MATCH('PV (extension)'!B2510,parameters!$C$41:$C$178,0),MATCH('PV (extension)'!A2532,parameters!$D$5:$AG$5,0))/O2532</f>
        <v>6.6094595017907607E-3</v>
      </c>
      <c r="Q2532" s="3" t="inlineStr">
        <is>
          <t>roof-top</t>
        </is>
      </c>
      <c r="R2532">
        <f>INDEX(parameters!$C$196:$EJ$198,MATCH('PV (extension)'!Q2532,parameters!$B$196:$B$198,0),MATCH('PV (extension)'!B2510,parameters!$C$195:$EJ$195,0))</f>
        <v>1658.7630357674961</v>
      </c>
      <c r="S2532" t="n">
        <v>93</v>
      </c>
      <c r="T2532" t="n">
        <v>30</v>
      </c>
      <c r="U2532">
        <f>T2532*S2532*R2532</f>
        <v>4627948.869791314</v>
      </c>
      <c r="V2532">
        <f>1/U2532</f>
        <v>2.1607844601037966E-7</v>
      </c>
    </row>
    <row r="2533" ht="16" customHeight="1" s="29">
      <c r="A2533" t="inlineStr">
        <is>
          <t>photovoltaic slanted-roof installation, 93 kWp, multi-Si, panel, mounted, on roof</t>
        </is>
      </c>
      <c r="B2533" s="30">
        <f>P2533*V2533</f>
        <v>2.4216557438551284E-8</v>
      </c>
      <c r="C2533" t="inlineStr">
        <is>
          <t>CH</t>
        </is>
      </c>
      <c r="D2533" t="inlineStr">
        <is>
          <t>unit</t>
        </is>
      </c>
      <c r="F2533" t="inlineStr">
        <is>
          <t>technosphere</t>
        </is>
      </c>
      <c r="G2533" t="n">
        <v>2</v>
      </c>
      <c r="H2533" t="n">
        <v>-17.84536035000586</v>
      </c>
      <c r="I2533" t="n">
        <v>0.09798894162072011</v>
      </c>
      <c r="J2533" t="inlineStr">
        <is>
          <t>(2,2,1,1,1,3); Calculation with average annual yield and share of technologies. Lifetime: 30a.</t>
        </is>
      </c>
      <c r="L2533" t="inlineStr">
        <is>
          <t>photovoltaic slanted-roof installation, 93 kWp, multi-Si, panel, mounted, on roof</t>
        </is>
      </c>
      <c r="N2533" t="inlineStr">
        <is>
          <t>all</t>
        </is>
      </c>
      <c r="O2533" t="n">
        <v>1</v>
      </c>
      <c r="P2533" s="30">
        <f>INDEX(parameters!$D$41:$AG$178,MATCH('PV (extension)'!B2510,parameters!$C$41:$C$178,0),MATCH('PV (extension)'!A2533,parameters!$D$5:$AG$5,0))/O2533</f>
        <v>0.11207298962797985</v>
      </c>
      <c r="Q2533" s="3" t="inlineStr">
        <is>
          <t>roof-top</t>
        </is>
      </c>
      <c r="R2533">
        <f>INDEX(parameters!$C$196:$EJ$198,MATCH('PV (extension)'!Q2533,parameters!$B$196:$B$198,0),MATCH('PV (extension)'!B2510,parameters!$C$195:$EJ$195,0))</f>
        <v>1658.7630357674961</v>
      </c>
      <c r="S2533" t="n">
        <v>93</v>
      </c>
      <c r="T2533" t="n">
        <v>30</v>
      </c>
      <c r="U2533">
        <f>T2533*S2533*R2533</f>
        <v>4627948.869791314</v>
      </c>
      <c r="V2533">
        <f>1/U2533</f>
        <v>2.1607844601037966E-7</v>
      </c>
    </row>
    <row r="2534" ht="16" customHeight="1" s="29">
      <c r="A2534" t="inlineStr">
        <is>
          <t>photovoltaic slanted-roof installation, 93 kWp, single-Si, laminated, integrated, on roof</t>
        </is>
      </c>
      <c r="B2534" s="30">
        <f>P2534*V2534</f>
        <v>7.5498816390104546E-10</v>
      </c>
      <c r="C2534" t="inlineStr">
        <is>
          <t>CH</t>
        </is>
      </c>
      <c r="D2534" t="inlineStr">
        <is>
          <t>unit</t>
        </is>
      </c>
      <c r="F2534" t="inlineStr">
        <is>
          <t>technosphere</t>
        </is>
      </c>
      <c r="G2534" t="n">
        <v>2</v>
      </c>
      <c r="H2534" t="n">
        <v>-21.2944254997521</v>
      </c>
      <c r="I2534" t="n">
        <v>0.09798894162072011</v>
      </c>
      <c r="J2534" t="inlineStr">
        <is>
          <t>(2,2,1,1,1,3); Calculation with average annual yield and share of technologies. Lifetime: 30a.</t>
        </is>
      </c>
      <c r="L2534" t="inlineStr">
        <is>
          <t>photovoltaic slanted-roof installation, 93 kWp, single-Si, laminated, integrated, on roof</t>
        </is>
      </c>
      <c r="N2534" t="inlineStr">
        <is>
          <t>all</t>
        </is>
      </c>
      <c r="O2534" t="n">
        <v>1</v>
      </c>
      <c r="P2534" s="30">
        <f>INDEX(parameters!$D$41:$AG$178,MATCH('PV (extension)'!B2510,parameters!$C$41:$C$178,0),MATCH('PV (extension)'!A2534,parameters!$D$5:$AG$5,0))/O2534</f>
        <v>3.4940466198316628E-3</v>
      </c>
      <c r="Q2534" s="3" t="inlineStr">
        <is>
          <t>roof-top</t>
        </is>
      </c>
      <c r="R2534">
        <f>INDEX(parameters!$C$196:$EJ$198,MATCH('PV (extension)'!Q2534,parameters!$B$196:$B$198,0),MATCH('PV (extension)'!B2510,parameters!$C$195:$EJ$195,0))</f>
        <v>1658.7630357674961</v>
      </c>
      <c r="S2534" t="n">
        <v>93</v>
      </c>
      <c r="T2534" t="n">
        <v>30</v>
      </c>
      <c r="U2534">
        <f>T2534*S2534*R2534</f>
        <v>4627948.869791314</v>
      </c>
      <c r="V2534">
        <f>1/U2534</f>
        <v>2.1607844601037966E-7</v>
      </c>
    </row>
    <row r="2535" ht="16" customHeight="1" s="29">
      <c r="A2535" t="inlineStr">
        <is>
          <t>photovoltaic slanted-roof installation, 93 kWp, single-Si, panel, mounted, on roof</t>
        </is>
      </c>
      <c r="B2535" s="30">
        <f>P2535*V2535</f>
        <v>1.2684887406370376E-8</v>
      </c>
      <c r="C2535" t="inlineStr">
        <is>
          <t>CH</t>
        </is>
      </c>
      <c r="D2535" t="inlineStr">
        <is>
          <t>unit</t>
        </is>
      </c>
      <c r="F2535" t="inlineStr">
        <is>
          <t>technosphere</t>
        </is>
      </c>
      <c r="G2535" t="n">
        <v>2</v>
      </c>
      <c r="H2535" t="n">
        <v>-18.48100416113547</v>
      </c>
      <c r="I2535" t="n">
        <v>0.09798894162072011</v>
      </c>
      <c r="J2535" t="inlineStr">
        <is>
          <t>(2,2,1,1,1,3); Calculation with average annual yield and share of technologies. Lifetime: 30a.</t>
        </is>
      </c>
      <c r="L2535" t="inlineStr">
        <is>
          <t>photovoltaic slanted-roof installation, 93 kWp, single-Si, panel, mounted, on roof</t>
        </is>
      </c>
      <c r="N2535" t="inlineStr">
        <is>
          <t>all</t>
        </is>
      </c>
      <c r="O2535" t="n">
        <v>1</v>
      </c>
      <c r="P2535" s="30">
        <f>INDEX(parameters!$D$41:$AG$178,MATCH('PV (extension)'!B2510,parameters!$C$41:$C$178,0),MATCH('PV (extension)'!A2535,parameters!$D$5:$AG$5,0))/O2535</f>
        <v>5.8705010335741853E-2</v>
      </c>
      <c r="Q2535" s="3" t="inlineStr">
        <is>
          <t>roof-top</t>
        </is>
      </c>
      <c r="R2535">
        <f>INDEX(parameters!$C$196:$EJ$198,MATCH('PV (extension)'!Q2535,parameters!$B$196:$B$198,0),MATCH('PV (extension)'!B2510,parameters!$C$195:$EJ$195,0))</f>
        <v>1658.7630357674961</v>
      </c>
      <c r="S2535" t="n">
        <v>93</v>
      </c>
      <c r="T2535" t="n">
        <v>30</v>
      </c>
      <c r="U2535">
        <f>T2535*S2535*R2535</f>
        <v>4627948.869791314</v>
      </c>
      <c r="V2535">
        <f>1/U2535</f>
        <v>2.1607844601037966E-7</v>
      </c>
    </row>
    <row r="2536" s="29">
      <c r="A2536" t="inlineStr">
        <is>
          <t>photovoltaic facade installation, 3kWp, multi-Si, laminated, integrated, at building</t>
        </is>
      </c>
      <c r="B2536" s="30">
        <f>P2536*V2536</f>
        <v>3.1353497630957138E-8</v>
      </c>
      <c r="C2536" t="inlineStr">
        <is>
          <t>APAC</t>
        </is>
      </c>
      <c r="D2536" t="inlineStr">
        <is>
          <t>unit</t>
        </is>
      </c>
      <c r="F2536" t="inlineStr">
        <is>
          <t>technosphere</t>
        </is>
      </c>
      <c r="G2536" t="n">
        <v>2</v>
      </c>
      <c r="H2536" t="n">
        <v>-17.5612990452514</v>
      </c>
      <c r="I2536" t="n">
        <v>0.09798894162072011</v>
      </c>
      <c r="J2536" t="inlineStr">
        <is>
          <t>(2,2,1,1,1,3); Calculation with average annual yield and share of technologies. Lifetime: 30a.</t>
        </is>
      </c>
      <c r="L2536" t="inlineStr">
        <is>
          <t>photovoltaic facade installation, 3kWp, multi-Si, laminated, integrated, at building</t>
        </is>
      </c>
      <c r="N2536" t="inlineStr">
        <is>
          <t>all</t>
        </is>
      </c>
      <c r="O2536" t="n">
        <v>1</v>
      </c>
      <c r="P2536" s="30">
        <f>INDEX(parameters!$D$41:$AG$178,MATCH('PV (extension)'!B2510,parameters!$C$41:$C$178,0),MATCH('PV (extension)'!A2536,parameters!$D$5:$AG$5,0))/O2536</f>
        <v>3.2864644265829519E-3</v>
      </c>
      <c r="Q2536" t="inlineStr">
        <is>
          <t>façade</t>
        </is>
      </c>
      <c r="R2536">
        <f>INDEX(parameters!$C$196:$EJ$198,MATCH('PV (extension)'!Q2536,parameters!$B$196:$B$198,0),MATCH('PV (extension)'!B2510,parameters!$C$195:$EJ$195,0))</f>
        <v>1164.6634080920719</v>
      </c>
      <c r="S2536" t="n">
        <v>3</v>
      </c>
      <c r="T2536" t="n">
        <v>30</v>
      </c>
      <c r="U2536">
        <f>T2536*S2536*R2536</f>
        <v>104819.70672828647</v>
      </c>
      <c r="V2536">
        <f>1/U2536</f>
        <v>9.5401907829431241E-6</v>
      </c>
    </row>
    <row r="2537" s="29">
      <c r="A2537" t="inlineStr">
        <is>
          <t>photovoltaic facade installation, 3kWp, multi-Si, panel, mounted, at building</t>
        </is>
      </c>
      <c r="B2537" s="30">
        <f>P2537*V2537</f>
        <v>3.074948291370626E-8</v>
      </c>
      <c r="C2537" t="inlineStr">
        <is>
          <t>APAC</t>
        </is>
      </c>
      <c r="D2537" t="inlineStr">
        <is>
          <t>unit</t>
        </is>
      </c>
      <c r="F2537" t="inlineStr">
        <is>
          <t>technosphere</t>
        </is>
      </c>
      <c r="G2537" t="n">
        <v>2</v>
      </c>
      <c r="H2537" t="n">
        <v>-17.5612990452514</v>
      </c>
      <c r="I2537" t="n">
        <v>0.09798894162072011</v>
      </c>
      <c r="J2537" t="inlineStr">
        <is>
          <t>(2,2,1,1,1,3); Calculation with average annual yield and share of technologies. Lifetime: 30a.</t>
        </is>
      </c>
      <c r="L2537" t="inlineStr">
        <is>
          <t>photovoltaic facade installation, 3kWp, multi-Si, panel, mounted, at building</t>
        </is>
      </c>
      <c r="N2537" t="inlineStr">
        <is>
          <t>all</t>
        </is>
      </c>
      <c r="O2537" t="n">
        <v>1</v>
      </c>
      <c r="P2537" s="30">
        <f>INDEX(parameters!$D$41:$AG$178,MATCH('PV (extension)'!B2510,parameters!$C$41:$C$178,0),MATCH('PV (extension)'!A2537,parameters!$D$5:$AG$5,0))/O2537</f>
        <v>3.2231517810611459E-3</v>
      </c>
      <c r="Q2537" t="inlineStr">
        <is>
          <t>façade</t>
        </is>
      </c>
      <c r="R2537">
        <f>INDEX(parameters!$C$196:$EJ$198,MATCH('PV (extension)'!Q2537,parameters!$B$196:$B$198,0),MATCH('PV (extension)'!B2510,parameters!$C$195:$EJ$195,0))</f>
        <v>1164.6634080920719</v>
      </c>
      <c r="S2537" t="n">
        <v>3</v>
      </c>
      <c r="T2537" t="n">
        <v>30</v>
      </c>
      <c r="U2537">
        <f>T2537*S2537*R2537</f>
        <v>104819.70672828647</v>
      </c>
      <c r="V2537">
        <f>1/U2537</f>
        <v>9.5401907829431241E-6</v>
      </c>
    </row>
    <row r="2538" s="29">
      <c r="A2538" t="inlineStr">
        <is>
          <t>photovoltaic facade installation, 3kWp, single-Si, laminated, integrated, at building</t>
        </is>
      </c>
      <c r="B2538" s="30">
        <f>P2538*V2538</f>
        <v>1.6529213948040598E-8</v>
      </c>
      <c r="C2538" t="inlineStr">
        <is>
          <t>APAC</t>
        </is>
      </c>
      <c r="D2538" t="inlineStr">
        <is>
          <t>unit</t>
        </is>
      </c>
      <c r="F2538" t="inlineStr">
        <is>
          <t>technosphere</t>
        </is>
      </c>
      <c r="G2538" t="n">
        <v>2</v>
      </c>
      <c r="H2538" t="n">
        <v>-18.19689739735082</v>
      </c>
      <c r="I2538" t="n">
        <v>0.09798894162072011</v>
      </c>
      <c r="J2538" t="inlineStr">
        <is>
          <t>(2,2,1,1,1,3); Calculation with average annual yield and share of technologies. Lifetime: 30a.</t>
        </is>
      </c>
      <c r="L2538" t="inlineStr">
        <is>
          <t>photovoltaic facade installation, 3kWp, single-Si, laminated, integrated, at building</t>
        </is>
      </c>
      <c r="N2538" t="inlineStr">
        <is>
          <t>all</t>
        </is>
      </c>
      <c r="O2538" t="n">
        <v>1</v>
      </c>
      <c r="P2538" s="30">
        <f>INDEX(parameters!$D$41:$AG$178,MATCH('PV (extension)'!B2510,parameters!$C$41:$C$178,0),MATCH('PV (extension)'!A2538,parameters!$D$5:$AG$5,0))/O2538</f>
        <v>1.7325873584827175E-3</v>
      </c>
      <c r="Q2538" t="inlineStr">
        <is>
          <t>façade</t>
        </is>
      </c>
      <c r="R2538">
        <f>INDEX(parameters!$C$196:$EJ$198,MATCH('PV (extension)'!Q2538,parameters!$B$196:$B$198,0),MATCH('PV (extension)'!B2510,parameters!$C$195:$EJ$195,0))</f>
        <v>1164.6634080920719</v>
      </c>
      <c r="S2538" t="n">
        <v>3</v>
      </c>
      <c r="T2538" t="n">
        <v>30</v>
      </c>
      <c r="U2538">
        <f>T2538*S2538*R2538</f>
        <v>104819.70672828647</v>
      </c>
      <c r="V2538">
        <f>1/U2538</f>
        <v>9.5401907829431241E-6</v>
      </c>
    </row>
    <row r="2539" s="29">
      <c r="A2539" t="inlineStr">
        <is>
          <t>photovoltaic facade installation, 3kWp, single-Si, panel, mounted, at building</t>
        </is>
      </c>
      <c r="B2539" s="30">
        <f>P2539*V2539</f>
        <v>1.6514912064855802E-8</v>
      </c>
      <c r="C2539" t="inlineStr">
        <is>
          <t>APAC</t>
        </is>
      </c>
      <c r="D2539" t="inlineStr">
        <is>
          <t>unit</t>
        </is>
      </c>
      <c r="F2539" t="inlineStr">
        <is>
          <t>technosphere</t>
        </is>
      </c>
      <c r="G2539" t="n">
        <v>2</v>
      </c>
      <c r="H2539" t="n">
        <v>-18.19689739735082</v>
      </c>
      <c r="I2539" t="n">
        <v>0.09798894162072011</v>
      </c>
      <c r="J2539" t="inlineStr">
        <is>
          <t>(2,2,1,1,1,3); Calculation with average annual yield and share of technologies. Lifetime: 30a.</t>
        </is>
      </c>
      <c r="L2539" t="inlineStr">
        <is>
          <t>photovoltaic facade installation, 3kWp, single-Si, panel, mounted, at building</t>
        </is>
      </c>
      <c r="N2539" t="inlineStr">
        <is>
          <t>all</t>
        </is>
      </c>
      <c r="O2539" t="n">
        <v>1</v>
      </c>
      <c r="P2539" s="30">
        <f>INDEX(parameters!$D$41:$AG$178,MATCH('PV (extension)'!B2510,parameters!$C$41:$C$178,0),MATCH('PV (extension)'!A2539,parameters!$D$5:$AG$5,0))/O2539</f>
        <v>1.7310882392816251E-3</v>
      </c>
      <c r="Q2539" t="inlineStr">
        <is>
          <t>façade</t>
        </is>
      </c>
      <c r="R2539">
        <f>INDEX(parameters!$C$196:$EJ$198,MATCH('PV (extension)'!Q2539,parameters!$B$196:$B$198,0),MATCH('PV (extension)'!B2510,parameters!$C$195:$EJ$195,0))</f>
        <v>1164.6634080920719</v>
      </c>
      <c r="S2539" t="n">
        <v>3</v>
      </c>
      <c r="T2539" t="n">
        <v>30</v>
      </c>
      <c r="U2539">
        <f>T2539*S2539*R2539</f>
        <v>104819.70672828647</v>
      </c>
      <c r="V2539">
        <f>1/U2539</f>
        <v>9.5401907829431241E-6</v>
      </c>
    </row>
    <row r="2540" ht="16" customHeight="1" s="29">
      <c r="A2540" t="inlineStr">
        <is>
          <t>photovoltaic flat-roof installation, 3kWp, multi-Si, on roof</t>
        </is>
      </c>
      <c r="B2540" s="30">
        <f>P2540*V2540</f>
        <v>3.391085789220123E-7</v>
      </c>
      <c r="C2540" t="inlineStr">
        <is>
          <t>APAC</t>
        </is>
      </c>
      <c r="D2540" t="inlineStr">
        <is>
          <t>unit</t>
        </is>
      </c>
      <c r="F2540" t="inlineStr">
        <is>
          <t>technosphere</t>
        </is>
      </c>
      <c r="G2540" t="n">
        <v>2</v>
      </c>
      <c r="H2540" t="n">
        <v>-15.20991773919472</v>
      </c>
      <c r="I2540" t="n">
        <v>0.09798894162072011</v>
      </c>
      <c r="J2540" t="inlineStr">
        <is>
          <t>(2,2,1,1,1,3); Calculation with average annual yield and share of technologies. Lifetime: 30a.</t>
        </is>
      </c>
      <c r="L2540" t="inlineStr">
        <is>
          <t>photovoltaic flat-roof installation, 3kWp, multi-Si, on roof</t>
        </is>
      </c>
      <c r="N2540" t="inlineStr">
        <is>
          <t>all</t>
        </is>
      </c>
      <c r="O2540" t="n">
        <v>1</v>
      </c>
      <c r="P2540" s="30">
        <f>INDEX(parameters!$D$41:$AG$178,MATCH('PV (extension)'!B2510,parameters!$C$41:$C$178,0),MATCH('PV (extension)'!A2540,parameters!$D$5:$AG$5,0))/O2540</f>
        <v>5.0625069824473082E-2</v>
      </c>
      <c r="Q2540" s="3" t="inlineStr">
        <is>
          <t>roof-top</t>
        </is>
      </c>
      <c r="R2540">
        <f>INDEX(parameters!$C$196:$EJ$198,MATCH('PV (extension)'!Q2540,parameters!$B$196:$B$198,0),MATCH('PV (extension)'!B2510,parameters!$C$195:$EJ$195,0))</f>
        <v>1658.7630357674961</v>
      </c>
      <c r="S2540" t="n">
        <v>3</v>
      </c>
      <c r="T2540" t="n">
        <v>30</v>
      </c>
      <c r="U2540">
        <f>T2540*S2540*R2540</f>
        <v>149288.67321907464</v>
      </c>
      <c r="V2540">
        <f>1/U2540</f>
        <v>6.6984318263217693E-6</v>
      </c>
    </row>
    <row r="2541" ht="16" customHeight="1" s="29">
      <c r="A2541" t="inlineStr">
        <is>
          <t>photovoltaic flat-roof installation, 3kWp, single-Si, on roof</t>
        </is>
      </c>
      <c r="B2541" s="30">
        <f>P2541*V2541</f>
        <v>1.7700976600869071E-7</v>
      </c>
      <c r="C2541" t="inlineStr">
        <is>
          <t>APAC</t>
        </is>
      </c>
      <c r="D2541" t="inlineStr">
        <is>
          <t>unit</t>
        </is>
      </c>
      <c r="F2541" t="inlineStr">
        <is>
          <t>technosphere</t>
        </is>
      </c>
      <c r="G2541" t="n">
        <v>2</v>
      </c>
      <c r="H2541" t="n">
        <v>-15.84555259734934</v>
      </c>
      <c r="I2541" t="n">
        <v>0.09798894162072011</v>
      </c>
      <c r="J2541" t="inlineStr">
        <is>
          <t>(2,2,1,1,1,3); Calculation with average annual yield and share of technologies. Lifetime: 30a.</t>
        </is>
      </c>
      <c r="L2541" t="inlineStr">
        <is>
          <t>photovoltaic flat-roof installation, 3kWp, single-Si, on roof</t>
        </is>
      </c>
      <c r="N2541" t="inlineStr">
        <is>
          <t>all</t>
        </is>
      </c>
      <c r="O2541" t="n">
        <v>1</v>
      </c>
      <c r="P2541" s="30">
        <f>INDEX(parameters!$D$41:$AG$178,MATCH('PV (extension)'!B2510,parameters!$C$41:$C$178,0),MATCH('PV (extension)'!A2541,parameters!$D$5:$AG$5,0))/O2541</f>
        <v>2.6425553114256296E-2</v>
      </c>
      <c r="Q2541" s="3" t="inlineStr">
        <is>
          <t>roof-top</t>
        </is>
      </c>
      <c r="R2541">
        <f>INDEX(parameters!$C$196:$EJ$198,MATCH('PV (extension)'!Q2541,parameters!$B$196:$B$198,0),MATCH('PV (extension)'!B2510,parameters!$C$195:$EJ$195,0))</f>
        <v>1658.7630357674961</v>
      </c>
      <c r="S2541" t="n">
        <v>3</v>
      </c>
      <c r="T2541" t="n">
        <v>30</v>
      </c>
      <c r="U2541">
        <f>T2541*S2541*R2541</f>
        <v>149288.67321907464</v>
      </c>
      <c r="V2541">
        <f>1/U2541</f>
        <v>6.6984318263217693E-6</v>
      </c>
    </row>
    <row r="2542" ht="16" customHeight="1" s="29">
      <c r="A2542" t="inlineStr">
        <is>
          <t>photovoltaic slanted-roof installation, 3kWp, CIS, panel, mounted, on roof</t>
        </is>
      </c>
      <c r="B2542" s="30">
        <f>P2542*V2542</f>
        <v>9.7907328640297937E-8</v>
      </c>
      <c r="C2542" t="inlineStr">
        <is>
          <t>CH</t>
        </is>
      </c>
      <c r="D2542" t="inlineStr">
        <is>
          <t>unit</t>
        </is>
      </c>
      <c r="F2542" t="inlineStr">
        <is>
          <t>technosphere</t>
        </is>
      </c>
      <c r="G2542" t="n">
        <v>2</v>
      </c>
      <c r="H2542" t="n">
        <v>-16.88405011147741</v>
      </c>
      <c r="I2542" t="n">
        <v>0.09798894162072011</v>
      </c>
      <c r="J2542" t="inlineStr">
        <is>
          <t>(2,2,1,1,1,3); Calculation with average annual yield and share of technologies. Lifetime: 30a.</t>
        </is>
      </c>
      <c r="L2542" t="inlineStr">
        <is>
          <t>photovoltaic slanted-roof installation, 3kWp, CIS, panel, mounted, on roof</t>
        </is>
      </c>
      <c r="N2542" t="inlineStr">
        <is>
          <t>all</t>
        </is>
      </c>
      <c r="O2542" t="n">
        <v>1</v>
      </c>
      <c r="P2542" s="30">
        <f>INDEX(parameters!$D$41:$AG$178,MATCH('PV (extension)'!B2510,parameters!$C$41:$C$178,0),MATCH('PV (extension)'!A2542,parameters!$D$5:$AG$5,0))/O2542</f>
        <v>1.4616455191133988E-2</v>
      </c>
      <c r="Q2542" s="3" t="inlineStr">
        <is>
          <t>roof-top</t>
        </is>
      </c>
      <c r="R2542">
        <f>INDEX(parameters!$C$196:$EJ$198,MATCH('PV (extension)'!Q2542,parameters!$B$196:$B$198,0),MATCH('PV (extension)'!B2510,parameters!$C$195:$EJ$195,0))</f>
        <v>1658.7630357674961</v>
      </c>
      <c r="S2542" t="n">
        <v>3</v>
      </c>
      <c r="T2542" t="n">
        <v>30</v>
      </c>
      <c r="U2542">
        <f>T2542*S2542*R2542</f>
        <v>149288.67321907464</v>
      </c>
      <c r="V2542">
        <f>1/U2542</f>
        <v>6.6984318263217693E-6</v>
      </c>
    </row>
    <row r="2543" ht="16" customHeight="1" s="29">
      <c r="A2543" t="inlineStr">
        <is>
          <t>photovoltaic slanted-roof installation, 3kWp, CdTe, laminated, integrated, on roof</t>
        </is>
      </c>
      <c r="B2543" s="30">
        <f>P2543*V2543</f>
        <v>2.7414665993497978E-9</v>
      </c>
      <c r="C2543" t="inlineStr">
        <is>
          <t>CH</t>
        </is>
      </c>
      <c r="D2543" t="inlineStr">
        <is>
          <t>unit</t>
        </is>
      </c>
      <c r="F2543" t="inlineStr">
        <is>
          <t>technosphere</t>
        </is>
      </c>
      <c r="G2543" t="n">
        <v>2</v>
      </c>
      <c r="H2543" t="n">
        <v>-19.50639655088546</v>
      </c>
      <c r="I2543" t="n">
        <v>0.09798894162072011</v>
      </c>
      <c r="J2543" t="inlineStr">
        <is>
          <t>(2,2,1,1,1,3); Calculation with average annual yield and share of technologies. Lifetime: 30a.</t>
        </is>
      </c>
      <c r="L2543" t="inlineStr">
        <is>
          <t>photovoltaic slanted-roof installation, 3kWp, CdTe, laminated, integrated, on roof</t>
        </is>
      </c>
      <c r="N2543" t="inlineStr">
        <is>
          <t>all</t>
        </is>
      </c>
      <c r="O2543" t="n">
        <v>1</v>
      </c>
      <c r="P2543" s="30">
        <f>INDEX(parameters!$D$41:$AG$178,MATCH('PV (extension)'!B2510,parameters!$C$41:$C$178,0),MATCH('PV (extension)'!A2543,parameters!$D$5:$AG$5,0))/O2543</f>
        <v>4.0926991129133978E-4</v>
      </c>
      <c r="Q2543" s="3" t="inlineStr">
        <is>
          <t>roof-top</t>
        </is>
      </c>
      <c r="R2543">
        <f>INDEX(parameters!$C$196:$EJ$198,MATCH('PV (extension)'!Q2543,parameters!$B$196:$B$198,0),MATCH('PV (extension)'!B2510,parameters!$C$195:$EJ$195,0))</f>
        <v>1658.7630357674961</v>
      </c>
      <c r="S2543" t="n">
        <v>3</v>
      </c>
      <c r="T2543" t="n">
        <v>30</v>
      </c>
      <c r="U2543">
        <f>T2543*S2543*R2543</f>
        <v>149288.67321907464</v>
      </c>
      <c r="V2543">
        <f>1/U2543</f>
        <v>6.6984318263217693E-6</v>
      </c>
    </row>
    <row r="2544" ht="16" customHeight="1" s="29">
      <c r="A2544" t="inlineStr">
        <is>
          <t>photovoltaic slanted-roof installation, 3kWp, multi-Si, laminated, integrated, on roof</t>
        </is>
      </c>
      <c r="B2544" s="30">
        <f>P2544*V2544</f>
        <v>1.6287214116163383E-8</v>
      </c>
      <c r="C2544" t="inlineStr">
        <is>
          <t>APAC</t>
        </is>
      </c>
      <c r="D2544" t="inlineStr">
        <is>
          <t>unit</t>
        </is>
      </c>
      <c r="F2544" t="inlineStr">
        <is>
          <t>technosphere</t>
        </is>
      </c>
      <c r="G2544" t="n">
        <v>2</v>
      </c>
      <c r="H2544" t="n">
        <v>-18.22076487875746</v>
      </c>
      <c r="I2544" t="n">
        <v>0.09798894162072011</v>
      </c>
      <c r="J2544" t="inlineStr">
        <is>
          <t>(2,2,1,1,1,3); Calculation with average annual yield and share of technologies. Lifetime: 30a.</t>
        </is>
      </c>
      <c r="L2544" t="inlineStr">
        <is>
          <t>photovoltaic slanted-roof installation, 3kWp, multi-Si, laminated, integrated, on roof</t>
        </is>
      </c>
      <c r="N2544" t="inlineStr">
        <is>
          <t>all</t>
        </is>
      </c>
      <c r="O2544" t="n">
        <v>1</v>
      </c>
      <c r="P2544" s="30">
        <f>INDEX(parameters!$D$41:$AG$178,MATCH('PV (extension)'!B2510,parameters!$C$41:$C$178,0),MATCH('PV (extension)'!A2544,parameters!$D$5:$AG$5,0))/O2544</f>
        <v>2.4314965858370148E-3</v>
      </c>
      <c r="Q2544" s="3" t="inlineStr">
        <is>
          <t>roof-top</t>
        </is>
      </c>
      <c r="R2544">
        <f>INDEX(parameters!$C$196:$EJ$198,MATCH('PV (extension)'!Q2544,parameters!$B$196:$B$198,0),MATCH('PV (extension)'!B2510,parameters!$C$195:$EJ$195,0))</f>
        <v>1658.7630357674961</v>
      </c>
      <c r="S2544" t="n">
        <v>3</v>
      </c>
      <c r="T2544" t="n">
        <v>30</v>
      </c>
      <c r="U2544">
        <f>T2544*S2544*R2544</f>
        <v>149288.67321907464</v>
      </c>
      <c r="V2544">
        <f>1/U2544</f>
        <v>6.6984318263217693E-6</v>
      </c>
    </row>
    <row r="2545" ht="16" customHeight="1" s="29">
      <c r="A2545" t="inlineStr">
        <is>
          <t>photovoltaic slanted-roof installation, 3kWp, multi-Si, panel, mounted, on roof</t>
        </is>
      </c>
      <c r="B2545" s="30">
        <f>P2545*V2545</f>
        <v>2.7877925455391974E-7</v>
      </c>
      <c r="C2545" t="inlineStr">
        <is>
          <t>APAC</t>
        </is>
      </c>
      <c r="D2545" t="inlineStr">
        <is>
          <t>unit</t>
        </is>
      </c>
      <c r="F2545" t="inlineStr">
        <is>
          <t>technosphere</t>
        </is>
      </c>
      <c r="G2545" t="n">
        <v>2</v>
      </c>
      <c r="H2545" t="n">
        <v>-15.40735416199742</v>
      </c>
      <c r="I2545" t="n">
        <v>0.09798894162072011</v>
      </c>
      <c r="J2545" t="inlineStr">
        <is>
          <t>(2,2,1,1,1,3); Calculation with average annual yield and share of technologies. Lifetime: 30a.</t>
        </is>
      </c>
      <c r="L2545" t="inlineStr">
        <is>
          <t>photovoltaic slanted-roof installation, 3kWp, multi-Si, panel, mounted, on roof</t>
        </is>
      </c>
      <c r="N2545" t="inlineStr">
        <is>
          <t>all</t>
        </is>
      </c>
      <c r="O2545" t="n">
        <v>1</v>
      </c>
      <c r="P2545" s="30">
        <f>INDEX(parameters!$D$41:$AG$178,MATCH('PV (extension)'!B2510,parameters!$C$41:$C$178,0),MATCH('PV (extension)'!A2545,parameters!$D$5:$AG$5,0))/O2545</f>
        <v>4.1618585033357351E-2</v>
      </c>
      <c r="Q2545" s="3" t="inlineStr">
        <is>
          <t>roof-top</t>
        </is>
      </c>
      <c r="R2545">
        <f>INDEX(parameters!$C$196:$EJ$198,MATCH('PV (extension)'!Q2545,parameters!$B$196:$B$198,0),MATCH('PV (extension)'!B2510,parameters!$C$195:$EJ$195,0))</f>
        <v>1658.7630357674961</v>
      </c>
      <c r="S2545" t="n">
        <v>3</v>
      </c>
      <c r="T2545" t="n">
        <v>30</v>
      </c>
      <c r="U2545">
        <f>T2545*S2545*R2545</f>
        <v>149288.67321907464</v>
      </c>
      <c r="V2545">
        <f>1/U2545</f>
        <v>6.6984318263217693E-6</v>
      </c>
    </row>
    <row r="2546" ht="16" customHeight="1" s="29">
      <c r="A2546" t="inlineStr">
        <is>
          <t>photovoltaic slanted-roof installation, 3kWp, single-Si, laminated, integrated, on roof</t>
        </is>
      </c>
      <c r="B2546" s="30">
        <f>P2546*V2546</f>
        <v>8.6077322756193717E-9</v>
      </c>
      <c r="C2546" t="inlineStr">
        <is>
          <t>APAC</t>
        </is>
      </c>
      <c r="D2546" t="inlineStr">
        <is>
          <t>unit</t>
        </is>
      </c>
      <c r="F2546" t="inlineStr">
        <is>
          <t>technosphere</t>
        </is>
      </c>
      <c r="G2546" t="n">
        <v>2</v>
      </c>
      <c r="H2546" t="n">
        <v>-18.85636797425012</v>
      </c>
      <c r="I2546" t="n">
        <v>0.09798894162072011</v>
      </c>
      <c r="J2546" t="inlineStr">
        <is>
          <t>(2,2,1,1,1,3); Calculation with average annual yield and share of technologies. Lifetime: 30a.</t>
        </is>
      </c>
      <c r="L2546" t="inlineStr">
        <is>
          <t>photovoltaic slanted-roof installation, 3kWp, single-Si, laminated, integrated, on roof</t>
        </is>
      </c>
      <c r="N2546" t="inlineStr">
        <is>
          <t>all</t>
        </is>
      </c>
      <c r="O2546" t="n">
        <v>1</v>
      </c>
      <c r="P2546" s="30">
        <f>INDEX(parameters!$D$41:$AG$178,MATCH('PV (extension)'!B2510,parameters!$C$41:$C$178,0),MATCH('PV (extension)'!A2546,parameters!$D$5:$AG$5,0))/O2546</f>
        <v>1.2850369308522222E-3</v>
      </c>
      <c r="Q2546" s="3" t="inlineStr">
        <is>
          <t>roof-top</t>
        </is>
      </c>
      <c r="R2546">
        <f>INDEX(parameters!$C$196:$EJ$198,MATCH('PV (extension)'!Q2546,parameters!$B$196:$B$198,0),MATCH('PV (extension)'!B2510,parameters!$C$195:$EJ$195,0))</f>
        <v>1658.7630357674961</v>
      </c>
      <c r="S2546" t="n">
        <v>3</v>
      </c>
      <c r="T2546" t="n">
        <v>30</v>
      </c>
      <c r="U2546">
        <f>T2546*S2546*R2546</f>
        <v>149288.67321907464</v>
      </c>
      <c r="V2546">
        <f>1/U2546</f>
        <v>6.6984318263217693E-6</v>
      </c>
    </row>
    <row r="2547" ht="16" customHeight="1" s="29">
      <c r="A2547" t="inlineStr">
        <is>
          <t>photovoltaic slanted-roof installation, 3kWp, single-Si, panel, mounted, on roof</t>
        </is>
      </c>
      <c r="B2547" s="30">
        <f>P2547*V2547</f>
        <v>1.4569196470300223E-7</v>
      </c>
      <c r="C2547" t="inlineStr">
        <is>
          <t>APAC</t>
        </is>
      </c>
      <c r="D2547" t="inlineStr">
        <is>
          <t>unit</t>
        </is>
      </c>
      <c r="F2547" t="inlineStr">
        <is>
          <t>technosphere</t>
        </is>
      </c>
      <c r="G2547" t="n">
        <v>2</v>
      </c>
      <c r="H2547" t="n">
        <v>-16.04298817847151</v>
      </c>
      <c r="I2547" t="n">
        <v>0.09798894162072011</v>
      </c>
      <c r="J2547" t="inlineStr">
        <is>
          <t>(2,2,1,1,1,3); Calculation with average annual yield and share of technologies. Lifetime: 30a.</t>
        </is>
      </c>
      <c r="L2547" t="inlineStr">
        <is>
          <t>photovoltaic slanted-roof installation, 3kWp, single-Si, panel, mounted, on roof</t>
        </is>
      </c>
      <c r="N2547" t="inlineStr">
        <is>
          <t>all</t>
        </is>
      </c>
      <c r="O2547" t="n">
        <v>1</v>
      </c>
      <c r="P2547" s="30">
        <f>INDEX(parameters!$D$41:$AG$178,MATCH('PV (extension)'!B2510,parameters!$C$41:$C$178,0),MATCH('PV (extension)'!A2547,parameters!$D$5:$AG$5,0))/O2547</f>
        <v>2.1750160109191456E-2</v>
      </c>
      <c r="Q2547" s="3" t="inlineStr">
        <is>
          <t>roof-top</t>
        </is>
      </c>
      <c r="R2547">
        <f>INDEX(parameters!$C$196:$EJ$198,MATCH('PV (extension)'!Q2547,parameters!$B$196:$B$198,0),MATCH('PV (extension)'!B2510,parameters!$C$195:$EJ$195,0))</f>
        <v>1658.7630357674961</v>
      </c>
      <c r="S2547" t="n">
        <v>3</v>
      </c>
      <c r="T2547" t="n">
        <v>30</v>
      </c>
      <c r="U2547">
        <f>T2547*S2547*R2547</f>
        <v>149288.67321907464</v>
      </c>
      <c r="V2547">
        <f>1/U2547</f>
        <v>6.6984318263217693E-6</v>
      </c>
    </row>
    <row r="2548" s="29">
      <c r="A2548" t="inlineStr">
        <is>
          <t>market for tap water</t>
        </is>
      </c>
      <c r="B2548" t="n">
        <v>0.0020721</v>
      </c>
      <c r="C2548" t="inlineStr">
        <is>
          <t>Europe without Switzerland</t>
        </is>
      </c>
      <c r="D2548" t="inlineStr">
        <is>
          <t>kilogram</t>
        </is>
      </c>
      <c r="F2548" t="inlineStr">
        <is>
          <t>technosphere</t>
        </is>
      </c>
      <c r="G2548" t="n">
        <v>2</v>
      </c>
      <c r="H2548" t="n">
        <v>-6.179192693201237</v>
      </c>
      <c r="I2548" t="n">
        <v>0.04340984597628009</v>
      </c>
      <c r="J2548" t="inlineStr">
        <is>
          <t>(2,2,1,1,1,3); Estimation 20l/m2 panel</t>
        </is>
      </c>
      <c r="L2548" t="inlineStr">
        <is>
          <t>tap water</t>
        </is>
      </c>
    </row>
    <row r="2549" s="29">
      <c r="A2549" t="inlineStr">
        <is>
          <t>treatment of wastewater, from residence, capacity 1.1E10l/year</t>
        </is>
      </c>
      <c r="B2549" t="n">
        <v>-1.8649e-06</v>
      </c>
      <c r="C2549" t="inlineStr">
        <is>
          <t>CH</t>
        </is>
      </c>
      <c r="D2549" t="inlineStr">
        <is>
          <t>cubic meter</t>
        </is>
      </c>
      <c r="F2549" t="inlineStr">
        <is>
          <t>technosphere</t>
        </is>
      </c>
      <c r="G2549" t="n">
        <v>2</v>
      </c>
      <c r="H2549" t="n">
        <v>-13.19230312560901</v>
      </c>
      <c r="I2549" t="n">
        <v>0.04340984597628009</v>
      </c>
      <c r="J2549" t="inlineStr">
        <is>
          <t>(2,2,1,1,1,3); Estimation 20l/m2 panel</t>
        </is>
      </c>
      <c r="K2549" t="b">
        <v>1</v>
      </c>
      <c r="L2549" t="inlineStr">
        <is>
          <t>wastewater, from residence</t>
        </is>
      </c>
    </row>
    <row r="2550" s="29"/>
    <row r="2551" customFormat="1" s="28">
      <c r="A2551" s="28" t="inlineStr">
        <is>
          <t>Activity</t>
        </is>
      </c>
      <c r="B2551" s="28" t="inlineStr">
        <is>
          <t>electricity production, photovoltaic, residential</t>
        </is>
      </c>
    </row>
    <row r="2552">
      <c r="A2552" t="inlineStr">
        <is>
          <t>comment</t>
        </is>
      </c>
      <c r="B255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")&amp;HLOOKUP(B2553,parameters!$C$195:$EJ$198,2,0)&amp;" kWh/kWp.
Annual output, Facade: "&amp;HLOOKUP(B2553,parameters!$C$195:$EJ$198,3,0)&amp;" kWh/kWp.
Annual output, Open-ground: "&amp;HLOOKUP(B2553,parameters!$C$195:$EJ$198,4,0)&amp;_xlfn._LONGTEXT("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")&amp;VLOOKUP(B2553,'extension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1655.81825895465 kWh/kWp.
Annual output, Facade: 1162.5957988405 kWh/kWp.
Annual output, Open-ground: 1761.50878612197 kWh/kWp.
Amount of solar energy transformed to electricity. Waste heat emission due to losses of electricity in the system.
Technology:  Electricity production with grid-connected photovoltaic power plants.
Time period:  Time of publications
Production volume: 57.174 GWh in 2025.
Sampling:  Statistical data and model calculations
Extrapolations:  Use of PV technology data investigated for other countries (Switzerland). Correction of average yield with Swiss data.
Uncertainty:  None
Author: Romain Sacchi, PSI, romain.sacchi@psi.ch</v>
      </c>
    </row>
    <row r="2553" s="29">
      <c r="A2553" t="inlineStr">
        <is>
          <t>location</t>
        </is>
      </c>
      <c r="B2553" t="inlineStr">
        <is>
          <t>KW</t>
        </is>
      </c>
    </row>
    <row r="2554" s="29">
      <c r="A2554" t="inlineStr">
        <is>
          <t>production amount</t>
        </is>
      </c>
      <c r="B2554" t="n">
        <v>1</v>
      </c>
    </row>
    <row r="2555" s="29">
      <c r="A2555" t="inlineStr">
        <is>
          <t>reference product</t>
        </is>
      </c>
      <c r="B2555" t="inlineStr">
        <is>
          <t>electricity, low voltage</t>
        </is>
      </c>
    </row>
    <row r="2556" s="29">
      <c r="A2556" t="inlineStr">
        <is>
          <t>source</t>
        </is>
      </c>
      <c r="B25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557" s="29">
      <c r="A2557" t="inlineStr">
        <is>
          <t>type</t>
        </is>
      </c>
      <c r="B2557" t="inlineStr">
        <is>
          <t>process</t>
        </is>
      </c>
    </row>
    <row r="2558" s="29">
      <c r="A2558" t="inlineStr">
        <is>
          <t>unit</t>
        </is>
      </c>
      <c r="B2558" t="inlineStr">
        <is>
          <t>kilowatt hour</t>
        </is>
      </c>
    </row>
    <row r="2559" s="29">
      <c r="A2559" t="inlineStr">
        <is>
          <t>Exchanges</t>
        </is>
      </c>
    </row>
    <row r="2560" customFormat="1" s="28">
      <c r="A2560" s="28" t="inlineStr">
        <is>
          <t>name</t>
        </is>
      </c>
      <c r="B2560" s="28" t="inlineStr">
        <is>
          <t>amount</t>
        </is>
      </c>
      <c r="C2560" s="28" t="inlineStr">
        <is>
          <t>location</t>
        </is>
      </c>
      <c r="D2560" s="28" t="inlineStr">
        <is>
          <t>unit</t>
        </is>
      </c>
      <c r="E2560" s="28" t="inlineStr">
        <is>
          <t>categories</t>
        </is>
      </c>
      <c r="F2560" s="28" t="inlineStr">
        <is>
          <t>type</t>
        </is>
      </c>
      <c r="G2560" s="28" t="inlineStr">
        <is>
          <t>uncertainty type</t>
        </is>
      </c>
      <c r="H2560" s="28" t="inlineStr">
        <is>
          <t>reference product</t>
        </is>
      </c>
      <c r="I2560" s="28" t="inlineStr">
        <is>
          <t>comment</t>
        </is>
      </c>
      <c r="J2560" s="28" t="inlineStr">
        <is>
          <t>production volume</t>
        </is>
      </c>
      <c r="K2560" s="28" t="inlineStr">
        <is>
          <t>scope</t>
        </is>
      </c>
      <c r="L2560" s="28" t="inlineStr">
        <is>
          <t>scope share</t>
        </is>
      </c>
      <c r="M2560" s="28" t="inlineStr">
        <is>
          <t>tech share</t>
        </is>
      </c>
      <c r="N2560" s="28" t="inlineStr">
        <is>
          <t>installation</t>
        </is>
      </c>
      <c r="O2560" s="28" t="inlineStr">
        <is>
          <t>productivity</t>
        </is>
      </c>
      <c r="P2560" s="28" t="inlineStr">
        <is>
          <t>kWp</t>
        </is>
      </c>
      <c r="Q2560" s="28" t="inlineStr">
        <is>
          <t>lifetime</t>
        </is>
      </c>
      <c r="R2560" s="28" t="inlineStr">
        <is>
          <t>lifetime production</t>
        </is>
      </c>
      <c r="S2560" s="28" t="inlineStr">
        <is>
          <t>inverted lifetime production</t>
        </is>
      </c>
    </row>
    <row r="2561" s="29">
      <c r="A2561" t="inlineStr">
        <is>
          <t>Energy, solar, converted</t>
        </is>
      </c>
      <c r="B2561" t="n">
        <v>3.8503</v>
      </c>
      <c r="D2561" t="inlineStr">
        <is>
          <t>megajoule</t>
        </is>
      </c>
      <c r="E2561" t="inlineStr">
        <is>
          <t>natural resource::in air</t>
        </is>
      </c>
      <c r="F2561" t="inlineStr">
        <is>
          <t>biosphere</t>
        </is>
      </c>
      <c r="G2561" t="n">
        <v>0</v>
      </c>
      <c r="I2561" t="inlineStr">
        <is>
          <t>(2,2,1,1,1,3); Energy loss in the system</t>
        </is>
      </c>
    </row>
    <row r="2562" s="29">
      <c r="A2562" t="inlineStr">
        <is>
          <t>Heat, waste</t>
        </is>
      </c>
      <c r="B2562" t="n">
        <v>0.25027</v>
      </c>
      <c r="D2562" t="inlineStr">
        <is>
          <t>megajoule</t>
        </is>
      </c>
      <c r="E2562" t="inlineStr">
        <is>
          <t>air</t>
        </is>
      </c>
      <c r="F2562" t="inlineStr">
        <is>
          <t>biosphere</t>
        </is>
      </c>
      <c r="G2562" t="n">
        <v>0</v>
      </c>
      <c r="I2562" t="inlineStr">
        <is>
          <t>(1,na,na,na,na,na); Calculation with average annual output and share of technologies; Average degradation of 10.5% included</t>
        </is>
      </c>
    </row>
    <row r="2563" s="29">
      <c r="A2563" t="inlineStr">
        <is>
          <t>electricity production, photovoltaic, residential</t>
        </is>
      </c>
      <c r="B2563" t="n">
        <v>1</v>
      </c>
      <c r="C2563" t="inlineStr">
        <is>
          <t>KW</t>
        </is>
      </c>
      <c r="D2563" t="inlineStr">
        <is>
          <t>kilowatt hour</t>
        </is>
      </c>
      <c r="E2563" t="inlineStr">
        <is>
          <t>photovoltaic::power plants</t>
        </is>
      </c>
      <c r="F2563" t="inlineStr">
        <is>
          <t>production</t>
        </is>
      </c>
      <c r="G2563" t="n">
        <v>0</v>
      </c>
      <c r="H2563" t="inlineStr">
        <is>
          <t>electricity, low voltage</t>
        </is>
      </c>
      <c r="J2563">
        <f>VLOOKUP(C2563,'extension - production vol'!$B$6:$D$235,3,0)</f>
        <v>57.173999999999999</v>
      </c>
    </row>
    <row r="2564" ht="16" customHeight="1" s="29">
      <c r="A2564" t="inlineStr">
        <is>
          <t>photovoltaic slanted-roof installation, 3 kWp, CIS, laminated, integrated, on roof</t>
        </is>
      </c>
      <c r="B2564" s="30">
        <f>M2564*S2564</f>
        <v>3.4355777142604216E-8</v>
      </c>
      <c r="C2564" t="inlineStr">
        <is>
          <t>CH</t>
        </is>
      </c>
      <c r="D2564" t="inlineStr">
        <is>
          <t>unit</t>
        </is>
      </c>
      <c r="F2564" t="inlineStr">
        <is>
          <t>technosphere</t>
        </is>
      </c>
      <c r="G2564" t="n">
        <v>0</v>
      </c>
      <c r="H2564" t="inlineStr">
        <is>
          <t>photovoltaic slanted-roof installation, 3 kWp, CIS, laminated, integrated, on roof</t>
        </is>
      </c>
      <c r="I2564" t="inlineStr">
        <is>
          <t>(2,2,1,1,1,3); Calculation with average annual yield and share of technologies. Lifetime: 30a.</t>
        </is>
      </c>
      <c r="K2564" t="inlineStr">
        <is>
          <t>residential</t>
        </is>
      </c>
      <c r="L2564">
        <f>IF(K2564="residential",VLOOKUP(B2553,parameters!$C$41:$AG$178,18,0),IF(K2564="commercial",1-VLOOKUP(B2553,parameters!$C$41:$AG$178,18,0),1))</f>
        <v>0.17766751537682748</v>
      </c>
      <c r="M2564" s="30">
        <f>INDEX(parameters!$D$41:$AG$178,MATCH('PV (extension)'!B2553,parameters!$C$41:$C$178,0),MATCH('PV (extension)'!A2564,parameters!$D$5:$AG$5,0))/L2564</f>
        <v>5.119823078397083E-3</v>
      </c>
      <c r="N2564" s="3" t="inlineStr">
        <is>
          <t>roof-top</t>
        </is>
      </c>
      <c r="O2564">
        <f>INDEX(parameters!$C$196:$EJ$198,MATCH('PV (extension)'!N2564,parameters!$B$196:$B$198,0),MATCH('PV (extension)'!B2553,parameters!$C$195:$EJ$195,0))</f>
        <v>1655.8182589546516</v>
      </c>
      <c r="P2564" t="n">
        <v>3</v>
      </c>
      <c r="Q2564" t="n">
        <v>30</v>
      </c>
      <c r="R2564">
        <f>Q2564*P2564*O2564</f>
        <v>149023.64330591864</v>
      </c>
      <c r="S2564">
        <f>1/R2564</f>
        <v>6.7103445991263312E-6</v>
      </c>
    </row>
    <row r="2565" ht="16" customHeight="1" s="29">
      <c r="A2565" t="inlineStr">
        <is>
          <t>photovoltaic slanted-roof installation, 3 kWp, CdTe, panel, mounted, on roof</t>
        </is>
      </c>
      <c r="B2565" s="30">
        <f>M2565*S2565</f>
        <v>2.2407889653789554E-7</v>
      </c>
      <c r="C2565" t="inlineStr">
        <is>
          <t>CH</t>
        </is>
      </c>
      <c r="D2565" t="inlineStr">
        <is>
          <t>unit</t>
        </is>
      </c>
      <c r="F2565" t="inlineStr">
        <is>
          <t>technosphere</t>
        </is>
      </c>
      <c r="G2565" t="n">
        <v>0</v>
      </c>
      <c r="H2565" t="inlineStr">
        <is>
          <t>photovoltaic slanted-roof installation, 3 kWp, CdTe, panel, mounted, on roof</t>
        </is>
      </c>
      <c r="I2565" t="inlineStr">
        <is>
          <t>(2,2,1,1,1,3); Calculation with average annual yield and share of technologies. Lifetime: 30a.</t>
        </is>
      </c>
      <c r="K2565" t="inlineStr">
        <is>
          <t>residential</t>
        </is>
      </c>
      <c r="L2565">
        <f>L2564</f>
        <v>0.17766751537682748</v>
      </c>
      <c r="M2565" s="30">
        <f>INDEX(parameters!$D$41:$AG$178,MATCH('PV (extension)'!B2553,parameters!$C$41:$C$178,0),MATCH('PV (extension)'!A2565,parameters!$D$5:$AG$5,0))/L2565</f>
        <v>3.3393053550047194E-2</v>
      </c>
      <c r="N2565" s="3" t="inlineStr">
        <is>
          <t>roof-top</t>
        </is>
      </c>
      <c r="O2565">
        <f>INDEX(parameters!$C$196:$EJ$198,MATCH('PV (extension)'!N2565,parameters!$B$196:$B$198,0),MATCH('PV (extension)'!B2553,parameters!$C$195:$EJ$195,0))</f>
        <v>1655.8182589546516</v>
      </c>
      <c r="P2565" t="n">
        <v>3</v>
      </c>
      <c r="Q2565" t="n">
        <v>30</v>
      </c>
      <c r="R2565">
        <f>Q2565*P2565*O2565</f>
        <v>149023.64330591864</v>
      </c>
      <c r="S2565">
        <f>1/R2565</f>
        <v>6.7103445991263312E-6</v>
      </c>
    </row>
    <row r="2566" ht="16" customHeight="1" s="29">
      <c r="A2566" t="inlineStr">
        <is>
          <t>photovoltaic slanted-roof installation, 3 kWp, micro-Si, laminated, integrated, on roof</t>
        </is>
      </c>
      <c r="B2566" s="30">
        <f>M2566*S2566</f>
        <v>3.4720995854148904E-9</v>
      </c>
      <c r="C2566" t="inlineStr">
        <is>
          <t>RER</t>
        </is>
      </c>
      <c r="D2566" t="inlineStr">
        <is>
          <t>unit</t>
        </is>
      </c>
      <c r="F2566" t="inlineStr">
        <is>
          <t>technosphere</t>
        </is>
      </c>
      <c r="G2566" t="n">
        <v>0</v>
      </c>
      <c r="H2566" t="inlineStr">
        <is>
          <t>photovoltaic slanted-roof installation, 3 kWp, micro-Si, laminated, integrated, on roof</t>
        </is>
      </c>
      <c r="I2566" t="inlineStr">
        <is>
          <t>(2,2,1,1,1,3); Calculation with average annual yield and share of technologies. Lifetime: 30a.</t>
        </is>
      </c>
      <c r="K2566" t="inlineStr">
        <is>
          <t>residential</t>
        </is>
      </c>
      <c r="L2566">
        <f>L2565</f>
        <v>0.17766751537682748</v>
      </c>
      <c r="M2566" s="30">
        <f>INDEX(parameters!$D$41:$AG$178,MATCH('PV (extension)'!B2553,parameters!$C$41:$C$178,0),MATCH('PV (extension)'!A2566,parameters!$D$5:$AG$5,0))/L2566</f>
        <v>5.1742493013949662E-4</v>
      </c>
      <c r="N2566" s="3" t="inlineStr">
        <is>
          <t>roof-top</t>
        </is>
      </c>
      <c r="O2566">
        <f>INDEX(parameters!$C$196:$EJ$198,MATCH('PV (extension)'!N2566,parameters!$B$196:$B$198,0),MATCH('PV (extension)'!B2553,parameters!$C$195:$EJ$195,0))</f>
        <v>1655.8182589546516</v>
      </c>
      <c r="P2566" t="n">
        <v>3</v>
      </c>
      <c r="Q2566" t="n">
        <v>30</v>
      </c>
      <c r="R2566">
        <f>Q2566*P2566*O2566</f>
        <v>149023.64330591864</v>
      </c>
      <c r="S2566">
        <f>1/R2566</f>
        <v>6.7103445991263312E-6</v>
      </c>
    </row>
    <row r="2567" ht="16" customHeight="1" s="29">
      <c r="A2567" t="inlineStr">
        <is>
          <t>photovoltaic slanted-roof installation, 3 kWp, micro-Si, panel, mounted, on roof</t>
        </is>
      </c>
      <c r="B2567" s="30">
        <f>M2567*S2567</f>
        <v>6.036184859539759E-8</v>
      </c>
      <c r="C2567" t="inlineStr">
        <is>
          <t>RER</t>
        </is>
      </c>
      <c r="D2567" t="inlineStr">
        <is>
          <t>unit</t>
        </is>
      </c>
      <c r="F2567" t="inlineStr">
        <is>
          <t>technosphere</t>
        </is>
      </c>
      <c r="G2567" t="n">
        <v>0</v>
      </c>
      <c r="H2567" t="inlineStr">
        <is>
          <t>photovoltaic slanted-roof installation, 3 kWp, micro-Si, panel, mounted, on roof</t>
        </is>
      </c>
      <c r="I2567" t="inlineStr">
        <is>
          <t>(2,2,1,1,1,3); Calculation with average annual yield and share of technologies. Lifetime: 30a.</t>
        </is>
      </c>
      <c r="K2567" t="inlineStr">
        <is>
          <t>residential</t>
        </is>
      </c>
      <c r="L2567">
        <f>L2566</f>
        <v>0.17766751537682748</v>
      </c>
      <c r="M2567" s="30">
        <f>INDEX(parameters!$D$41:$AG$178,MATCH('PV (extension)'!B2553,parameters!$C$41:$C$178,0),MATCH('PV (extension)'!A2567,parameters!$D$5:$AG$5,0))/L2567</f>
        <v>8.9953425943663963E-3</v>
      </c>
      <c r="N2567" s="3" t="inlineStr">
        <is>
          <t>roof-top</t>
        </is>
      </c>
      <c r="O2567">
        <f>INDEX(parameters!$C$196:$EJ$198,MATCH('PV (extension)'!N2567,parameters!$B$196:$B$198,0),MATCH('PV (extension)'!B2553,parameters!$C$195:$EJ$195,0))</f>
        <v>1655.8182589546516</v>
      </c>
      <c r="P2567" t="n">
        <v>3</v>
      </c>
      <c r="Q2567" t="n">
        <v>30</v>
      </c>
      <c r="R2567">
        <f>Q2567*P2567*O2567</f>
        <v>149023.64330591864</v>
      </c>
      <c r="S2567">
        <f>1/R2567</f>
        <v>6.7103445991263312E-6</v>
      </c>
    </row>
    <row r="2568" s="29">
      <c r="A2568" t="inlineStr">
        <is>
          <t>photovoltaic facade installation, 3kWp, multi-Si, laminated, integrated, at building</t>
        </is>
      </c>
      <c r="B2568" s="30">
        <f>M2568*S2568</f>
        <v>1.7678672402676527E-7</v>
      </c>
      <c r="C2568" t="inlineStr">
        <is>
          <t>RER</t>
        </is>
      </c>
      <c r="D2568" t="inlineStr">
        <is>
          <t>unit</t>
        </is>
      </c>
      <c r="F2568" t="inlineStr">
        <is>
          <t>technosphere</t>
        </is>
      </c>
      <c r="G2568" t="n">
        <v>0</v>
      </c>
      <c r="H2568" t="inlineStr">
        <is>
          <t>photovoltaic facade installation, 3kWp, multi-Si, laminated, integrated, at building</t>
        </is>
      </c>
      <c r="I2568" t="inlineStr">
        <is>
          <t>(2,2,1,1,1,3); Calculation with average annual yield and share of technologies. Lifetime: 30a.</t>
        </is>
      </c>
      <c r="K2568" t="inlineStr">
        <is>
          <t>residential</t>
        </is>
      </c>
      <c r="L2568">
        <f>L2567</f>
        <v>0.17766751537682748</v>
      </c>
      <c r="M2568" s="30">
        <f>INDEX(parameters!$D$41:$AG$178,MATCH('PV (extension)'!B2553,parameters!$C$41:$C$178,0),MATCH('PV (extension)'!A2568,parameters!$D$5:$AG$5,0))/L2568</f>
        <v>1.8497835237986298E-2</v>
      </c>
      <c r="N2568" t="inlineStr">
        <is>
          <t>façade</t>
        </is>
      </c>
      <c r="O2568">
        <f>INDEX(parameters!$C$196:$EJ$198,MATCH('PV (extension)'!N2568,parameters!$B$196:$B$198,0),MATCH('PV (extension)'!B2553,parameters!$C$195:$EJ$195,0))</f>
        <v>1162.5957988405003</v>
      </c>
      <c r="P2568" t="n">
        <v>3</v>
      </c>
      <c r="Q2568" t="n">
        <v>30</v>
      </c>
      <c r="R2568">
        <f>Q2568*P2568*O2568</f>
        <v>104633.62189564502</v>
      </c>
      <c r="S2568">
        <f>1/R2568</f>
        <v>9.5571574593617437E-6</v>
      </c>
    </row>
    <row r="2569" s="29">
      <c r="A2569" t="inlineStr">
        <is>
          <t>photovoltaic facade installation, 3kWp, multi-Si, panel, mounted, at building</t>
        </is>
      </c>
      <c r="B2569" s="30">
        <f>M2569*S2569</f>
        <v>1.7338098651117455E-7</v>
      </c>
      <c r="C2569" t="inlineStr">
        <is>
          <t>RER</t>
        </is>
      </c>
      <c r="D2569" t="inlineStr">
        <is>
          <t>unit</t>
        </is>
      </c>
      <c r="F2569" t="inlineStr">
        <is>
          <t>technosphere</t>
        </is>
      </c>
      <c r="G2569" t="n">
        <v>0</v>
      </c>
      <c r="H2569" t="inlineStr">
        <is>
          <t>photovoltaic facade installation, 3kWp, multi-Si, panel, mounted, at building</t>
        </is>
      </c>
      <c r="I2569" t="inlineStr">
        <is>
          <t>(2,2,1,1,1,3); Calculation with average annual yield and share of technologies. Lifetime: 30a.</t>
        </is>
      </c>
      <c r="K2569" t="inlineStr">
        <is>
          <t>residential</t>
        </is>
      </c>
      <c r="L2569">
        <f>L2568</f>
        <v>0.17766751537682748</v>
      </c>
      <c r="M2569" s="30">
        <f>INDEX(parameters!$D$41:$AG$178,MATCH('PV (extension)'!B2553,parameters!$C$41:$C$178,0),MATCH('PV (extension)'!A2569,parameters!$D$5:$AG$5,0))/L2569</f>
        <v>1.8141480586504166E-2</v>
      </c>
      <c r="N2569" t="inlineStr">
        <is>
          <t>façade</t>
        </is>
      </c>
      <c r="O2569">
        <f>INDEX(parameters!$C$196:$EJ$198,MATCH('PV (extension)'!N2569,parameters!$B$196:$B$198,0),MATCH('PV (extension)'!B2553,parameters!$C$195:$EJ$195,0))</f>
        <v>1162.5957988405003</v>
      </c>
      <c r="P2569" t="n">
        <v>3</v>
      </c>
      <c r="Q2569" t="n">
        <v>30</v>
      </c>
      <c r="R2569">
        <f>Q2569*P2569*O2569</f>
        <v>104633.62189564502</v>
      </c>
      <c r="S2569">
        <f>1/R2569</f>
        <v>9.5571574593617437E-6</v>
      </c>
    </row>
    <row r="2570" s="29">
      <c r="A2570" t="inlineStr">
        <is>
          <t>photovoltaic facade installation, 3kWp, single-Si, laminated, integrated, at building</t>
        </is>
      </c>
      <c r="B2570" s="30">
        <f>M2570*S2570</f>
        <v>9.3199987414686612E-8</v>
      </c>
      <c r="C2570" t="inlineStr">
        <is>
          <t>RER</t>
        </is>
      </c>
      <c r="D2570" t="inlineStr">
        <is>
          <t>unit</t>
        </is>
      </c>
      <c r="F2570" t="inlineStr">
        <is>
          <t>technosphere</t>
        </is>
      </c>
      <c r="G2570" t="n">
        <v>0</v>
      </c>
      <c r="H2570" t="inlineStr">
        <is>
          <t>photovoltaic facade installation, 3kWp, single-Si, laminated, integrated, at building</t>
        </is>
      </c>
      <c r="I2570" t="inlineStr">
        <is>
          <t>(2,2,1,1,1,3); Calculation with average annual yield and share of technologies. Lifetime: 30a.</t>
        </is>
      </c>
      <c r="K2570" t="inlineStr">
        <is>
          <t>residential</t>
        </is>
      </c>
      <c r="L2570">
        <f>L2569</f>
        <v>0.17766751537682748</v>
      </c>
      <c r="M2570" s="30">
        <f>INDEX(parameters!$D$41:$AG$178,MATCH('PV (extension)'!B2553,parameters!$C$41:$C$178,0),MATCH('PV (extension)'!A2570,parameters!$D$5:$AG$5,0))/L2570</f>
        <v>9.7518522438271929E-3</v>
      </c>
      <c r="N2570" t="inlineStr">
        <is>
          <t>façade</t>
        </is>
      </c>
      <c r="O2570">
        <f>INDEX(parameters!$C$196:$EJ$198,MATCH('PV (extension)'!N2570,parameters!$B$196:$B$198,0),MATCH('PV (extension)'!B2553,parameters!$C$195:$EJ$195,0))</f>
        <v>1162.5957988405003</v>
      </c>
      <c r="P2570" t="n">
        <v>3</v>
      </c>
      <c r="Q2570" t="n">
        <v>30</v>
      </c>
      <c r="R2570">
        <f>Q2570*P2570*O2570</f>
        <v>104633.62189564502</v>
      </c>
      <c r="S2570">
        <f>1/R2570</f>
        <v>9.5571574593617437E-6</v>
      </c>
    </row>
    <row r="2571" s="29">
      <c r="A2571" t="inlineStr">
        <is>
          <t>photovoltaic facade installation, 3kWp, single-Si, panel, mounted, at building</t>
        </is>
      </c>
      <c r="B2571" s="30">
        <f>M2571*S2571</f>
        <v>9.3119346233743638E-8</v>
      </c>
      <c r="C2571" t="inlineStr">
        <is>
          <t>RER</t>
        </is>
      </c>
      <c r="D2571" t="inlineStr">
        <is>
          <t>unit</t>
        </is>
      </c>
      <c r="F2571" t="inlineStr">
        <is>
          <t>technosphere</t>
        </is>
      </c>
      <c r="G2571" t="n">
        <v>0</v>
      </c>
      <c r="H2571" t="inlineStr">
        <is>
          <t>photovoltaic facade installation, 3kWp, single-Si, panel, mounted, at building</t>
        </is>
      </c>
      <c r="I2571" t="inlineStr">
        <is>
          <t>(2,2,1,1,1,3); Calculation with average annual yield and share of technologies. Lifetime: 30a.</t>
        </is>
      </c>
      <c r="K2571" t="inlineStr">
        <is>
          <t>residential</t>
        </is>
      </c>
      <c r="L2571">
        <f>L2570</f>
        <v>0.17766751537682748</v>
      </c>
      <c r="M2571" s="30">
        <f>INDEX(parameters!$D$41:$AG$178,MATCH('PV (extension)'!B2553,parameters!$C$41:$C$178,0),MATCH('PV (extension)'!A2571,parameters!$D$5:$AG$5,0))/L2571</f>
        <v>9.7434144649911868E-3</v>
      </c>
      <c r="N2571" t="inlineStr">
        <is>
          <t>façade</t>
        </is>
      </c>
      <c r="O2571">
        <f>INDEX(parameters!$C$196:$EJ$198,MATCH('PV (extension)'!N2571,parameters!$B$196:$B$198,0),MATCH('PV (extension)'!B2553,parameters!$C$195:$EJ$195,0))</f>
        <v>1162.5957988405003</v>
      </c>
      <c r="P2571" t="n">
        <v>3</v>
      </c>
      <c r="Q2571" t="n">
        <v>30</v>
      </c>
      <c r="R2571">
        <f>Q2571*P2571*O2571</f>
        <v>104633.62189564502</v>
      </c>
      <c r="S2571">
        <f>1/R2571</f>
        <v>9.5571574593617437E-6</v>
      </c>
    </row>
    <row r="2572" ht="16" customHeight="1" s="29">
      <c r="A2572" t="inlineStr">
        <is>
          <t>photovoltaic flat-roof installation, 3kWp, multi-Si, on roof</t>
        </is>
      </c>
      <c r="B2572" s="30">
        <f>M2572*S2572</f>
        <v>1.9120640211381808E-6</v>
      </c>
      <c r="C2572" t="inlineStr">
        <is>
          <t>RER</t>
        </is>
      </c>
      <c r="D2572" t="inlineStr">
        <is>
          <t>unit</t>
        </is>
      </c>
      <c r="F2572" t="inlineStr">
        <is>
          <t>technosphere</t>
        </is>
      </c>
      <c r="G2572" t="n">
        <v>0</v>
      </c>
      <c r="H2572" t="inlineStr">
        <is>
          <t>photovoltaic flat-roof installation, 3kWp, multi-Si, on roof</t>
        </is>
      </c>
      <c r="I2572" t="inlineStr">
        <is>
          <t>(2,2,1,1,1,3); Calculation with average annual yield and share of technologies. Lifetime: 30a.</t>
        </is>
      </c>
      <c r="K2572" t="inlineStr">
        <is>
          <t>residential</t>
        </is>
      </c>
      <c r="L2572">
        <f>L2571</f>
        <v>0.17766751537682748</v>
      </c>
      <c r="M2572" s="30">
        <f>INDEX(parameters!$D$41:$AG$178,MATCH('PV (extension)'!B2553,parameters!$C$41:$C$178,0),MATCH('PV (extension)'!A2572,parameters!$D$5:$AG$5,0))/L2572</f>
        <v>0.28494274666417674</v>
      </c>
      <c r="N2572" s="3" t="inlineStr">
        <is>
          <t>roof-top</t>
        </is>
      </c>
      <c r="O2572">
        <f>INDEX(parameters!$C$196:$EJ$198,MATCH('PV (extension)'!N2572,parameters!$B$196:$B$198,0),MATCH('PV (extension)'!B2553,parameters!$C$195:$EJ$195,0))</f>
        <v>1655.8182589546516</v>
      </c>
      <c r="P2572" t="n">
        <v>3</v>
      </c>
      <c r="Q2572" t="n">
        <v>30</v>
      </c>
      <c r="R2572">
        <f>Q2572*P2572*O2572</f>
        <v>149023.64330591864</v>
      </c>
      <c r="S2572">
        <f>1/R2572</f>
        <v>6.7103445991263312E-6</v>
      </c>
    </row>
    <row r="2573" ht="16" customHeight="1" s="29">
      <c r="A2573" t="inlineStr">
        <is>
          <t>photovoltaic flat-roof installation, 3kWp, single-Si, on roof</t>
        </is>
      </c>
      <c r="B2573" s="30">
        <f>M2573*S2573</f>
        <v>9.9806972165438143E-7</v>
      </c>
      <c r="C2573" t="inlineStr">
        <is>
          <t>RER</t>
        </is>
      </c>
      <c r="D2573" t="inlineStr">
        <is>
          <t>unit</t>
        </is>
      </c>
      <c r="F2573" t="inlineStr">
        <is>
          <t>technosphere</t>
        </is>
      </c>
      <c r="G2573" t="n">
        <v>0</v>
      </c>
      <c r="H2573" t="inlineStr">
        <is>
          <t>photovoltaic flat-roof installation, 3kWp, single-Si, on roof</t>
        </is>
      </c>
      <c r="I2573" t="inlineStr">
        <is>
          <t>(2,2,1,1,1,3); Calculation with average annual yield and share of technologies. Lifetime: 30a.</t>
        </is>
      </c>
      <c r="K2573" t="inlineStr">
        <is>
          <t>residential</t>
        </is>
      </c>
      <c r="L2573">
        <f>L2572</f>
        <v>0.17766751537682748</v>
      </c>
      <c r="M2573" s="30">
        <f>INDEX(parameters!$D$41:$AG$178,MATCH('PV (extension)'!B2553,parameters!$C$41:$C$178,0),MATCH('PV (extension)'!A2573,parameters!$D$5:$AG$5,0))/L2573</f>
        <v>0.14873598619426004</v>
      </c>
      <c r="N2573" s="3" t="inlineStr">
        <is>
          <t>roof-top</t>
        </is>
      </c>
      <c r="O2573">
        <f>INDEX(parameters!$C$196:$EJ$198,MATCH('PV (extension)'!N2573,parameters!$B$196:$B$198,0),MATCH('PV (extension)'!B2553,parameters!$C$195:$EJ$195,0))</f>
        <v>1655.8182589546516</v>
      </c>
      <c r="P2573" t="n">
        <v>3</v>
      </c>
      <c r="Q2573" t="n">
        <v>30</v>
      </c>
      <c r="R2573">
        <f>Q2573*P2573*O2573</f>
        <v>149023.64330591864</v>
      </c>
      <c r="S2573">
        <f>1/R2573</f>
        <v>6.7103445991263312E-6</v>
      </c>
    </row>
    <row r="2574" ht="16" customHeight="1" s="29">
      <c r="A2574" t="inlineStr">
        <is>
          <t>photovoltaic slanted-roof installation, 3kWp, CIS, panel, mounted, on roof</t>
        </is>
      </c>
      <c r="B2574" s="30">
        <f>M2574*S2574</f>
        <v>5.5205055883271723E-7</v>
      </c>
      <c r="C2574" t="inlineStr">
        <is>
          <t>CH</t>
        </is>
      </c>
      <c r="D2574" t="inlineStr">
        <is>
          <t>unit</t>
        </is>
      </c>
      <c r="F2574" t="inlineStr">
        <is>
          <t>technosphere</t>
        </is>
      </c>
      <c r="G2574" t="n">
        <v>0</v>
      </c>
      <c r="H2574" t="inlineStr">
        <is>
          <t>photovoltaic slanted-roof installation, 3kWp, CIS, panel, mounted, on roof</t>
        </is>
      </c>
      <c r="I2574" t="inlineStr">
        <is>
          <t>(2,2,1,1,1,3); Calculation with average annual yield and share of technologies. Lifetime: 30a.</t>
        </is>
      </c>
      <c r="K2574" t="inlineStr">
        <is>
          <t>residential</t>
        </is>
      </c>
      <c r="L2574">
        <f>L2573</f>
        <v>0.17766751537682748</v>
      </c>
      <c r="M2574" s="30">
        <f>INDEX(parameters!$D$41:$AG$178,MATCH('PV (extension)'!B2553,parameters!$C$41:$C$178,0),MATCH('PV (extension)'!A2574,parameters!$D$5:$AG$5,0))/L2574</f>
        <v>8.2268585566319899E-2</v>
      </c>
      <c r="N2574" s="3" t="inlineStr">
        <is>
          <t>roof-top</t>
        </is>
      </c>
      <c r="O2574">
        <f>INDEX(parameters!$C$196:$EJ$198,MATCH('PV (extension)'!N2574,parameters!$B$196:$B$198,0),MATCH('PV (extension)'!B2553,parameters!$C$195:$EJ$195,0))</f>
        <v>1655.8182589546516</v>
      </c>
      <c r="P2574" t="n">
        <v>3</v>
      </c>
      <c r="Q2574" t="n">
        <v>30</v>
      </c>
      <c r="R2574">
        <f>Q2574*P2574*O2574</f>
        <v>149023.64330591864</v>
      </c>
      <c r="S2574">
        <f>1/R2574</f>
        <v>6.7103445991263312E-6</v>
      </c>
    </row>
    <row r="2575" ht="16" customHeight="1" s="29">
      <c r="A2575" t="inlineStr">
        <is>
          <t>photovoltaic slanted-roof installation, 3kWp, CdTe, laminated, integrated, on roof</t>
        </is>
      </c>
      <c r="B2575" s="30">
        <f>M2575*S2575</f>
        <v>1.545776183673107E-8</v>
      </c>
      <c r="C2575" t="inlineStr">
        <is>
          <t>CH</t>
        </is>
      </c>
      <c r="D2575" t="inlineStr">
        <is>
          <t>unit</t>
        </is>
      </c>
      <c r="F2575" t="inlineStr">
        <is>
          <t>technosphere</t>
        </is>
      </c>
      <c r="G2575" t="n">
        <v>0</v>
      </c>
      <c r="H2575" t="inlineStr">
        <is>
          <t>photovoltaic slanted-roof installation, 3kWp, CdTe, laminated, integrated, on roof</t>
        </is>
      </c>
      <c r="I2575" t="inlineStr">
        <is>
          <t>(2,2,1,1,1,3); Calculation with average annual yield and share of technologies. Lifetime: 30a.</t>
        </is>
      </c>
      <c r="K2575" t="inlineStr">
        <is>
          <t>residential</t>
        </is>
      </c>
      <c r="L2575">
        <f>L2574</f>
        <v>0.17766751537682748</v>
      </c>
      <c r="M2575" s="30">
        <f>INDEX(parameters!$D$41:$AG$178,MATCH('PV (extension)'!B2553,parameters!$C$41:$C$178,0),MATCH('PV (extension)'!A2575,parameters!$D$5:$AG$5,0))/L2575</f>
        <v>2.3035719862648527E-3</v>
      </c>
      <c r="N2575" s="3" t="inlineStr">
        <is>
          <t>roof-top</t>
        </is>
      </c>
      <c r="O2575">
        <f>INDEX(parameters!$C$196:$EJ$198,MATCH('PV (extension)'!N2575,parameters!$B$196:$B$198,0),MATCH('PV (extension)'!B2553,parameters!$C$195:$EJ$195,0))</f>
        <v>1655.8182589546516</v>
      </c>
      <c r="P2575" t="n">
        <v>3</v>
      </c>
      <c r="Q2575" t="n">
        <v>30</v>
      </c>
      <c r="R2575">
        <f>Q2575*P2575*O2575</f>
        <v>149023.64330591864</v>
      </c>
      <c r="S2575">
        <f>1/R2575</f>
        <v>6.7103445991263312E-6</v>
      </c>
    </row>
    <row r="2576" ht="16" customHeight="1" s="29">
      <c r="A2576" t="inlineStr">
        <is>
          <t>photovoltaic slanted-roof installation, 3kWp, multi-Si, laminated, integrated, on roof</t>
        </is>
      </c>
      <c r="B2576" s="30">
        <f>M2576*S2576</f>
        <v>9.1835471149351062E-8</v>
      </c>
      <c r="C2576" t="inlineStr">
        <is>
          <t>RER</t>
        </is>
      </c>
      <c r="D2576" t="inlineStr">
        <is>
          <t>unit</t>
        </is>
      </c>
      <c r="F2576" t="inlineStr">
        <is>
          <t>technosphere</t>
        </is>
      </c>
      <c r="G2576" t="n">
        <v>0</v>
      </c>
      <c r="H2576" t="inlineStr">
        <is>
          <t>photovoltaic slanted-roof installation, 3kWp, multi-Si, laminated, integrated, on roof</t>
        </is>
      </c>
      <c r="I2576" t="inlineStr">
        <is>
          <t>(2,2,1,1,1,3); Calculation with average annual yield and share of technologies. Lifetime: 30a.</t>
        </is>
      </c>
      <c r="K2576" t="inlineStr">
        <is>
          <t>residential</t>
        </is>
      </c>
      <c r="L2576">
        <f>L2575</f>
        <v>0.17766751537682748</v>
      </c>
      <c r="M2576" s="30">
        <f>INDEX(parameters!$D$41:$AG$178,MATCH('PV (extension)'!B2553,parameters!$C$41:$C$178,0),MATCH('PV (extension)'!A2576,parameters!$D$5:$AG$5,0))/L2576</f>
        <v>1.3685656495391874E-2</v>
      </c>
      <c r="N2576" s="3" t="inlineStr">
        <is>
          <t>roof-top</t>
        </is>
      </c>
      <c r="O2576">
        <f>INDEX(parameters!$C$196:$EJ$198,MATCH('PV (extension)'!N2576,parameters!$B$196:$B$198,0),MATCH('PV (extension)'!B2553,parameters!$C$195:$EJ$195,0))</f>
        <v>1655.8182589546516</v>
      </c>
      <c r="P2576" t="n">
        <v>3</v>
      </c>
      <c r="Q2576" t="n">
        <v>30</v>
      </c>
      <c r="R2576">
        <f>Q2576*P2576*O2576</f>
        <v>149023.64330591864</v>
      </c>
      <c r="S2576">
        <f>1/R2576</f>
        <v>6.7103445991263312E-6</v>
      </c>
    </row>
    <row r="2577" ht="16" customHeight="1" s="29">
      <c r="A2577" t="inlineStr">
        <is>
          <t>photovoltaic slanted-roof installation, 3kWp, multi-Si, panel, mounted, on roof</t>
        </is>
      </c>
      <c r="B2577" s="30">
        <f>M2577*S2577</f>
        <v>1.571897072515116E-6</v>
      </c>
      <c r="C2577" t="inlineStr">
        <is>
          <t>RER</t>
        </is>
      </c>
      <c r="D2577" t="inlineStr">
        <is>
          <t>unit</t>
        </is>
      </c>
      <c r="F2577" t="inlineStr">
        <is>
          <t>technosphere</t>
        </is>
      </c>
      <c r="G2577" t="n">
        <v>0</v>
      </c>
      <c r="H2577" t="inlineStr">
        <is>
          <t>photovoltaic slanted-roof installation, 3kWp, multi-Si, panel, mounted, on roof</t>
        </is>
      </c>
      <c r="I2577" t="inlineStr">
        <is>
          <t>(2,2,1,1,1,3); Calculation with average annual yield and share of technologies. Lifetime: 30a.</t>
        </is>
      </c>
      <c r="K2577" t="inlineStr">
        <is>
          <t>residential</t>
        </is>
      </c>
      <c r="L2577">
        <f>L2576</f>
        <v>0.17766751537682748</v>
      </c>
      <c r="M2577" s="30">
        <f>INDEX(parameters!$D$41:$AG$178,MATCH('PV (extension)'!B2553,parameters!$C$41:$C$178,0),MATCH('PV (extension)'!A2577,parameters!$D$5:$AG$5,0))/L2577</f>
        <v>0.23424982864811036</v>
      </c>
      <c r="N2577" s="3" t="inlineStr">
        <is>
          <t>roof-top</t>
        </is>
      </c>
      <c r="O2577">
        <f>INDEX(parameters!$C$196:$EJ$198,MATCH('PV (extension)'!N2577,parameters!$B$196:$B$198,0),MATCH('PV (extension)'!B2553,parameters!$C$195:$EJ$195,0))</f>
        <v>1655.8182589546516</v>
      </c>
      <c r="P2577" t="n">
        <v>3</v>
      </c>
      <c r="Q2577" t="n">
        <v>30</v>
      </c>
      <c r="R2577">
        <f>Q2577*P2577*O2577</f>
        <v>149023.64330591864</v>
      </c>
      <c r="S2577">
        <f>1/R2577</f>
        <v>6.7103445991263312E-6</v>
      </c>
    </row>
    <row r="2578" ht="16" customHeight="1" s="29">
      <c r="A2578" t="inlineStr">
        <is>
          <t>photovoltaic slanted-roof installation, 3kWp, single-Si, laminated, integrated, on roof</t>
        </is>
      </c>
      <c r="B2578" s="30">
        <f>M2578*S2578</f>
        <v>4.8534706022836389E-8</v>
      </c>
      <c r="C2578" t="inlineStr">
        <is>
          <t>RER</t>
        </is>
      </c>
      <c r="D2578" t="inlineStr">
        <is>
          <t>unit</t>
        </is>
      </c>
      <c r="F2578" t="inlineStr">
        <is>
          <t>technosphere</t>
        </is>
      </c>
      <c r="G2578" t="n">
        <v>0</v>
      </c>
      <c r="H2578" t="inlineStr">
        <is>
          <t>photovoltaic slanted-roof installation, 3kWp, single-Si, laminated, integrated, on roof</t>
        </is>
      </c>
      <c r="I2578" t="inlineStr">
        <is>
          <t>(2,2,1,1,1,3); Calculation with average annual yield and share of technologies. Lifetime: 30a.</t>
        </is>
      </c>
      <c r="K2578" t="inlineStr">
        <is>
          <t>residential</t>
        </is>
      </c>
      <c r="L2578">
        <f>L2577</f>
        <v>0.17766751537682748</v>
      </c>
      <c r="M2578" s="30">
        <f>INDEX(parameters!$D$41:$AG$178,MATCH('PV (extension)'!B2553,parameters!$C$41:$C$178,0),MATCH('PV (extension)'!A2578,parameters!$D$5:$AG$5,0))/L2578</f>
        <v>7.2328187183047909E-3</v>
      </c>
      <c r="N2578" s="3" t="inlineStr">
        <is>
          <t>roof-top</t>
        </is>
      </c>
      <c r="O2578">
        <f>INDEX(parameters!$C$196:$EJ$198,MATCH('PV (extension)'!N2578,parameters!$B$196:$B$198,0),MATCH('PV (extension)'!B2553,parameters!$C$195:$EJ$195,0))</f>
        <v>1655.8182589546516</v>
      </c>
      <c r="P2578" t="n">
        <v>3</v>
      </c>
      <c r="Q2578" t="n">
        <v>30</v>
      </c>
      <c r="R2578">
        <f>Q2578*P2578*O2578</f>
        <v>149023.64330591864</v>
      </c>
      <c r="S2578">
        <f>1/R2578</f>
        <v>6.7103445991263312E-6</v>
      </c>
    </row>
    <row r="2579" ht="16" customHeight="1" s="29">
      <c r="A2579" t="inlineStr">
        <is>
          <t>photovoltaic slanted-roof installation, 3kWp, single-Si, panel, mounted, on roof</t>
        </is>
      </c>
      <c r="B2579" s="30">
        <f>M2579*S2579</f>
        <v>8.2148427138910566E-7</v>
      </c>
      <c r="C2579" t="inlineStr">
        <is>
          <t>RER</t>
        </is>
      </c>
      <c r="D2579" t="inlineStr">
        <is>
          <t>unit</t>
        </is>
      </c>
      <c r="F2579" t="inlineStr">
        <is>
          <t>technosphere</t>
        </is>
      </c>
      <c r="G2579" t="n">
        <v>0</v>
      </c>
      <c r="H2579" t="inlineStr">
        <is>
          <t>photovoltaic slanted-roof installation, 3kWp, single-Si, panel, mounted, on roof</t>
        </is>
      </c>
      <c r="I2579" t="inlineStr">
        <is>
          <t>(2,2,1,1,1,3); Calculation with average annual yield and share of technologies. Lifetime: 30a.</t>
        </is>
      </c>
      <c r="K2579" t="inlineStr">
        <is>
          <t>residential</t>
        </is>
      </c>
      <c r="L2579">
        <f>L2578</f>
        <v>0.17766751537682748</v>
      </c>
      <c r="M2579" s="30">
        <f>INDEX(parameters!$D$41:$AG$178,MATCH('PV (extension)'!B2553,parameters!$C$41:$C$178,0),MATCH('PV (extension)'!A2579,parameters!$D$5:$AG$5,0))/L2579</f>
        <v>0.12242057904091255</v>
      </c>
      <c r="N2579" s="3" t="inlineStr">
        <is>
          <t>roof-top</t>
        </is>
      </c>
      <c r="O2579">
        <f>INDEX(parameters!$C$196:$EJ$198,MATCH('PV (extension)'!N2579,parameters!$B$196:$B$198,0),MATCH('PV (extension)'!B2553,parameters!$C$195:$EJ$195,0))</f>
        <v>1655.8182589546516</v>
      </c>
      <c r="P2579" t="n">
        <v>3</v>
      </c>
      <c r="Q2579" t="n">
        <v>30</v>
      </c>
      <c r="R2579">
        <f>Q2579*P2579*O2579</f>
        <v>149023.64330591864</v>
      </c>
      <c r="S2579">
        <f>1/R2579</f>
        <v>6.7103445991263312E-6</v>
      </c>
    </row>
    <row r="2580" s="29">
      <c r="A2580" t="inlineStr">
        <is>
          <t>market for tap water</t>
        </is>
      </c>
      <c r="B2580" t="n">
        <v>0.0037026</v>
      </c>
      <c r="C2580" t="inlineStr">
        <is>
          <t>Europe without Switzerland</t>
        </is>
      </c>
      <c r="D2580" t="inlineStr">
        <is>
          <t>kilogram</t>
        </is>
      </c>
      <c r="F2580" t="inlineStr">
        <is>
          <t>technosphere</t>
        </is>
      </c>
      <c r="G2580" t="n">
        <v>0</v>
      </c>
      <c r="H2580" t="inlineStr">
        <is>
          <t>tap water</t>
        </is>
      </c>
      <c r="I2580" t="inlineStr">
        <is>
          <t>(2,2,1,1,1,3); Estimation 20l/m2 panel</t>
        </is>
      </c>
    </row>
    <row r="2581" s="29">
      <c r="A2581" t="inlineStr">
        <is>
          <t>treatment of wastewater, from residence, capacity 1.1E10l/year</t>
        </is>
      </c>
      <c r="B2581" t="n">
        <v>-3.3323e-06</v>
      </c>
      <c r="C2581" t="inlineStr">
        <is>
          <t>CH</t>
        </is>
      </c>
      <c r="D2581" t="inlineStr">
        <is>
          <t>cubic meter</t>
        </is>
      </c>
      <c r="F2581" t="inlineStr">
        <is>
          <t>technosphere</t>
        </is>
      </c>
      <c r="G2581" t="n">
        <v>0</v>
      </c>
      <c r="H2581" t="inlineStr">
        <is>
          <t>wastewater, from residence</t>
        </is>
      </c>
      <c r="I2581" t="inlineStr">
        <is>
          <t>(2,2,1,1,1,3); Estimation 20l/m2 panel</t>
        </is>
      </c>
    </row>
    <row r="2582" s="29"/>
    <row r="2583" customFormat="1" s="28">
      <c r="A2583" s="28" t="inlineStr">
        <is>
          <t>Activity</t>
        </is>
      </c>
      <c r="B2583" s="28" t="inlineStr">
        <is>
          <t>electricity production, photovoltaic, commercial</t>
        </is>
      </c>
    </row>
    <row r="2584">
      <c r="A2584" t="inlineStr">
        <is>
          <t>comment</t>
        </is>
      </c>
      <c r="B258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")&amp;HLOOKUP(B2585,parameters!$C$195:$EJ$198,2,0)&amp;" kWh/kWp.
Annual output, Facade: "&amp;HLOOKUP(B2585,parameters!$C$195:$EJ$198,3,0)&amp;" kWh/kWp.
Annual output, Open-ground: "&amp;HLOOKUP(B2585,parameters!$C$195:$EJ$198,4,0)&amp;_xlfn._LONGTEXT("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")&amp;VLOOKUP(B2585,'extension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1655.81825895465 kWh/kWp.
Annual output, Facade: 1162.5957988405 kWh/kWp.
Annual output, Open-ground: 1761.50878612197 kWh/kWp.
Amount of solar energy transformed to electricity. Waste heat emission due to losses of electricity in the system.
Technology:  Electricity production with grid-connected photovoltaic power plants.
Time period:  Time of publications
Production volume: 57.174 GWh in 2025.
Sampling:  Statistical data and model calculations
Extrapolations:  Use of PV technology data investigated for other countries (Switzerland). Correction of average yield with Swiss data.
Uncertainty:  None
Author: Romain Sacchi, PSI, romain.sacchi@psi.ch</v>
      </c>
    </row>
    <row r="2585" s="29">
      <c r="A2585" t="inlineStr">
        <is>
          <t>location</t>
        </is>
      </c>
      <c r="B2585" t="inlineStr">
        <is>
          <t>KW</t>
        </is>
      </c>
    </row>
    <row r="2586" s="29">
      <c r="A2586" t="inlineStr">
        <is>
          <t>production amount</t>
        </is>
      </c>
      <c r="B2586" t="n">
        <v>1</v>
      </c>
    </row>
    <row r="2587" s="29">
      <c r="A2587" t="inlineStr">
        <is>
          <t>reference product</t>
        </is>
      </c>
      <c r="B2587" t="inlineStr">
        <is>
          <t>electricity, low voltage</t>
        </is>
      </c>
    </row>
    <row r="2588" s="29">
      <c r="A2588" t="inlineStr">
        <is>
          <t>source</t>
        </is>
      </c>
      <c r="B25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589" s="29">
      <c r="A2589" t="inlineStr">
        <is>
          <t>type</t>
        </is>
      </c>
      <c r="B2589" t="inlineStr">
        <is>
          <t>process</t>
        </is>
      </c>
    </row>
    <row r="2590" s="29">
      <c r="A2590" t="inlineStr">
        <is>
          <t>unit</t>
        </is>
      </c>
      <c r="B2590" t="inlineStr">
        <is>
          <t>kilowatt hour</t>
        </is>
      </c>
    </row>
    <row r="2591" s="29">
      <c r="A2591" t="inlineStr">
        <is>
          <t>Exchanges</t>
        </is>
      </c>
    </row>
    <row r="2592" customFormat="1" s="28">
      <c r="A2592" s="28" t="inlineStr">
        <is>
          <t>name</t>
        </is>
      </c>
      <c r="B2592" s="28" t="inlineStr">
        <is>
          <t>amount</t>
        </is>
      </c>
      <c r="C2592" s="28" t="inlineStr">
        <is>
          <t>location</t>
        </is>
      </c>
      <c r="D2592" s="28" t="inlineStr">
        <is>
          <t>unit</t>
        </is>
      </c>
      <c r="E2592" s="28" t="inlineStr">
        <is>
          <t>categories</t>
        </is>
      </c>
      <c r="F2592" s="28" t="inlineStr">
        <is>
          <t>type</t>
        </is>
      </c>
      <c r="G2592" s="28" t="inlineStr">
        <is>
          <t>uncertainty type</t>
        </is>
      </c>
      <c r="H2592" s="28" t="inlineStr">
        <is>
          <t>reference product</t>
        </is>
      </c>
      <c r="I2592" s="28" t="inlineStr">
        <is>
          <t>comment</t>
        </is>
      </c>
      <c r="J2592" s="28" t="inlineStr">
        <is>
          <t>production volume</t>
        </is>
      </c>
      <c r="K2592" s="28" t="inlineStr">
        <is>
          <t>scope</t>
        </is>
      </c>
      <c r="L2592" s="28" t="inlineStr">
        <is>
          <t>scope share</t>
        </is>
      </c>
      <c r="M2592" s="28" t="inlineStr">
        <is>
          <t>tech share</t>
        </is>
      </c>
      <c r="N2592" s="28" t="inlineStr">
        <is>
          <t>installation</t>
        </is>
      </c>
      <c r="O2592" s="28" t="inlineStr">
        <is>
          <t>productivity</t>
        </is>
      </c>
      <c r="P2592" s="28" t="inlineStr">
        <is>
          <t>kWp</t>
        </is>
      </c>
      <c r="Q2592" s="28" t="inlineStr">
        <is>
          <t>lifetime</t>
        </is>
      </c>
      <c r="R2592" s="28" t="inlineStr">
        <is>
          <t>lifetime production</t>
        </is>
      </c>
      <c r="S2592" s="28" t="inlineStr">
        <is>
          <t>inverted lifetime production</t>
        </is>
      </c>
    </row>
    <row r="2593" s="29">
      <c r="A2593" t="inlineStr">
        <is>
          <t>Energy, solar, converted</t>
        </is>
      </c>
      <c r="B2593" t="n">
        <v>3.8503</v>
      </c>
      <c r="D2593" t="inlineStr">
        <is>
          <t>megajoule</t>
        </is>
      </c>
      <c r="E2593" t="inlineStr">
        <is>
          <t>natural resource::in air</t>
        </is>
      </c>
      <c r="F2593" t="inlineStr">
        <is>
          <t>biosphere</t>
        </is>
      </c>
      <c r="G2593" t="n">
        <v>0</v>
      </c>
      <c r="I2593" t="inlineStr">
        <is>
          <t>(2,2,1,1,1,3); Energy loss in the system</t>
        </is>
      </c>
    </row>
    <row r="2594" s="29">
      <c r="A2594" t="inlineStr">
        <is>
          <t>Heat, waste</t>
        </is>
      </c>
      <c r="B2594" t="n">
        <v>0.25027</v>
      </c>
      <c r="D2594" t="inlineStr">
        <is>
          <t>megajoule</t>
        </is>
      </c>
      <c r="E2594" t="inlineStr">
        <is>
          <t>air</t>
        </is>
      </c>
      <c r="F2594" t="inlineStr">
        <is>
          <t>biosphere</t>
        </is>
      </c>
      <c r="G2594" t="n">
        <v>0</v>
      </c>
      <c r="I2594" t="inlineStr">
        <is>
          <t>(1,na,na,na,na,na); Calculation with average annual output and share of technologies; Average degradation of 10.5% included</t>
        </is>
      </c>
    </row>
    <row r="2595" s="29">
      <c r="A2595" t="inlineStr">
        <is>
          <t>electricity production, photovoltaic, commercial</t>
        </is>
      </c>
      <c r="B2595" t="n">
        <v>1</v>
      </c>
      <c r="C2595" t="inlineStr">
        <is>
          <t>KW</t>
        </is>
      </c>
      <c r="D2595" t="inlineStr">
        <is>
          <t>kilowatt hour</t>
        </is>
      </c>
      <c r="E2595" t="inlineStr">
        <is>
          <t>photovoltaic::power plants</t>
        </is>
      </c>
      <c r="F2595" t="inlineStr">
        <is>
          <t>production</t>
        </is>
      </c>
      <c r="G2595" t="n">
        <v>0</v>
      </c>
      <c r="H2595" t="inlineStr">
        <is>
          <t>electricity, low voltage</t>
        </is>
      </c>
      <c r="J2595">
        <f>VLOOKUP(C2595,'extension - production vol'!$B$6:$D$235,3,0)</f>
        <v>57.173999999999999</v>
      </c>
    </row>
    <row r="2596" ht="16" customHeight="1" s="29">
      <c r="A2596" t="inlineStr">
        <is>
          <t>photovoltaic flat-roof installation, 156 kWp, multi-Si, on roof</t>
        </is>
      </c>
      <c r="B2596" s="30">
        <f>M2596*S2596</f>
        <v>1.5843870391590258E-8</v>
      </c>
      <c r="C2596" t="inlineStr">
        <is>
          <t>CH</t>
        </is>
      </c>
      <c r="D2596" t="inlineStr">
        <is>
          <t>unit</t>
        </is>
      </c>
      <c r="F2596" t="inlineStr">
        <is>
          <t>technosphere</t>
        </is>
      </c>
      <c r="G2596" t="n">
        <v>0</v>
      </c>
      <c r="H2596" t="inlineStr">
        <is>
          <t>photovoltaic flat-roof installation, 156 kWp, multi-Si, on roof</t>
        </is>
      </c>
      <c r="I2596" t="inlineStr">
        <is>
          <t>(2,2,1,1,1,3); Calculation with average annual yield and share of technologies. Lifetime: 30a.</t>
        </is>
      </c>
      <c r="K2596" t="inlineStr">
        <is>
          <t>commercial</t>
        </is>
      </c>
      <c r="L2596">
        <f>IF(K2596="residential",VLOOKUP(B2585,parameters!$C$41:$AG$178,18,0),IF(K2596="commercial",1-VLOOKUP(B2585,parameters!$C$41:$AG$178,18,0),1))</f>
        <v>0.82233248462317254</v>
      </c>
      <c r="M2596" s="30">
        <f>INDEX(parameters!$D$41:$AG$178,MATCH('PV (extension)'!B2585,parameters!$C$41:$C$178,0),MATCH('PV (extension)'!A2596,parameters!$D$5:$AG$5,0))/L2596</f>
        <v>0.12277778707072071</v>
      </c>
      <c r="N2596" s="3" t="inlineStr">
        <is>
          <t>roof-top</t>
        </is>
      </c>
      <c r="O2596">
        <f>INDEX(parameters!$C$196:$EJ$198,MATCH('PV (extension)'!N2596,parameters!$B$196:$B$198,0),MATCH('PV (extension)'!B2585,parameters!$C$195:$EJ$195,0))</f>
        <v>1655.8182589546516</v>
      </c>
      <c r="P2596" t="n">
        <v>156</v>
      </c>
      <c r="Q2596" t="n">
        <v>30</v>
      </c>
      <c r="R2596">
        <f>Q2596*P2596*O2596</f>
        <v>7749229.4519077698</v>
      </c>
      <c r="S2596">
        <f>1/R2596</f>
        <v>1.2904508844473714E-7</v>
      </c>
    </row>
    <row r="2597" ht="16" customHeight="1" s="29">
      <c r="A2597" t="inlineStr">
        <is>
          <t>photovoltaic flat-roof installation, 156 kWp, single-Si, on roof</t>
        </is>
      </c>
      <c r="B2597" s="30">
        <f>M2597*S2597</f>
        <v>8.2762636497225732E-9</v>
      </c>
      <c r="C2597" t="inlineStr">
        <is>
          <t>CH</t>
        </is>
      </c>
      <c r="D2597" t="inlineStr">
        <is>
          <t>unit</t>
        </is>
      </c>
      <c r="F2597" t="inlineStr">
        <is>
          <t>technosphere</t>
        </is>
      </c>
      <c r="G2597" t="n">
        <v>0</v>
      </c>
      <c r="H2597" t="inlineStr">
        <is>
          <t>photovoltaic flat-roof installation, 156 kWp, single-Si, on roof</t>
        </is>
      </c>
      <c r="I2597" t="inlineStr">
        <is>
          <t>(2,2,1,1,1,3); Calculation with average annual yield and share of technologies. Lifetime: 30a.</t>
        </is>
      </c>
      <c r="K2597" t="inlineStr">
        <is>
          <t>commercial</t>
        </is>
      </c>
      <c r="L2597">
        <f>L2596</f>
        <v>0.82233248462317254</v>
      </c>
      <c r="M2597" s="30">
        <f>INDEX(parameters!$D$41:$AG$178,MATCH('PV (extension)'!B2585,parameters!$C$41:$C$178,0),MATCH('PV (extension)'!A2597,parameters!$D$5:$AG$5,0))/L2597</f>
        <v>6.4134666026183854E-2</v>
      </c>
      <c r="N2597" s="3" t="inlineStr">
        <is>
          <t>roof-top</t>
        </is>
      </c>
      <c r="O2597">
        <f>INDEX(parameters!$C$196:$EJ$198,MATCH('PV (extension)'!N2597,parameters!$B$196:$B$198,0),MATCH('PV (extension)'!B2585,parameters!$C$195:$EJ$195,0))</f>
        <v>1655.8182589546516</v>
      </c>
      <c r="P2597" t="n">
        <v>156</v>
      </c>
      <c r="Q2597" t="n">
        <v>30</v>
      </c>
      <c r="R2597">
        <f>Q2597*P2597*O2597</f>
        <v>7749229.4519077698</v>
      </c>
      <c r="S2597">
        <f>1/R2597</f>
        <v>1.2904508844473714E-7</v>
      </c>
    </row>
    <row r="2598" s="29">
      <c r="A2598" t="inlineStr">
        <is>
          <t>photovoltaic open ground installation, 570 kWp, CIS, on open ground</t>
        </is>
      </c>
      <c r="B2598" s="30">
        <f>M2598*S2598</f>
        <v>4.0791807654153796E-10</v>
      </c>
      <c r="C2598" t="inlineStr">
        <is>
          <t>RER</t>
        </is>
      </c>
      <c r="D2598" t="inlineStr">
        <is>
          <t>unit</t>
        </is>
      </c>
      <c r="F2598" t="inlineStr">
        <is>
          <t>technosphere</t>
        </is>
      </c>
      <c r="G2598" t="n">
        <v>0</v>
      </c>
      <c r="H2598" t="inlineStr">
        <is>
          <t>photovoltaic open ground installation, 570 kWp, CIS, on open ground</t>
        </is>
      </c>
      <c r="I2598" t="inlineStr">
        <is>
          <t>(2,2,1,1,1,3); Calculation with average annual yield and share of technologies. Lifetime: 30a.</t>
        </is>
      </c>
      <c r="K2598" t="inlineStr">
        <is>
          <t>commercial</t>
        </is>
      </c>
      <c r="L2598">
        <f>L2597</f>
        <v>0.82233248462317254</v>
      </c>
      <c r="M2598" s="30">
        <f>INDEX(parameters!$D$41:$AG$178,MATCH('PV (extension)'!B2585,parameters!$C$41:$C$178,0),MATCH('PV (extension)'!A2598,parameters!$D$5:$AG$5,0))/L2598</f>
        <v>1.2287226816964775E-2</v>
      </c>
      <c r="N2598" t="inlineStr">
        <is>
          <t>central</t>
        </is>
      </c>
      <c r="O2598">
        <f>INDEX(parameters!$C$196:$EJ$198,MATCH('PV (extension)'!N2598,parameters!$B$196:$B$198,0),MATCH('PV (extension)'!B2585,parameters!$C$195:$EJ$195,0))</f>
        <v>1761.5087861219699</v>
      </c>
      <c r="P2598" t="n">
        <v>570</v>
      </c>
      <c r="Q2598" t="n">
        <v>30</v>
      </c>
      <c r="R2598">
        <f>Q2598*P2598*O2598</f>
        <v>30121800.242685687</v>
      </c>
      <c r="S2598">
        <f>1/R2598</f>
        <v>3.319854696409869E-8</v>
      </c>
    </row>
    <row r="2599" s="29">
      <c r="A2599" t="inlineStr">
        <is>
          <t>photovoltaic open ground installation, 570 kWp, CdTe, on open ground</t>
        </is>
      </c>
      <c r="B2599" s="30">
        <f>M2599*S2599</f>
        <v>2.9965347458386571E-9</v>
      </c>
      <c r="C2599" t="inlineStr">
        <is>
          <t>RER</t>
        </is>
      </c>
      <c r="D2599" t="inlineStr">
        <is>
          <t>unit</t>
        </is>
      </c>
      <c r="F2599" t="inlineStr">
        <is>
          <t>technosphere</t>
        </is>
      </c>
      <c r="G2599" t="n">
        <v>0</v>
      </c>
      <c r="H2599" t="inlineStr">
        <is>
          <t>photovoltaic open ground installation, 570 kWp, CdTe, on open ground</t>
        </is>
      </c>
      <c r="I2599" t="inlineStr">
        <is>
          <t>(2,2,1,1,1,3); Calculation with average annual yield and share of technologies. Lifetime: 30a.</t>
        </is>
      </c>
      <c r="K2599" t="inlineStr">
        <is>
          <t>commercial</t>
        </is>
      </c>
      <c r="L2599">
        <f>L2598</f>
        <v>0.82233248462317254</v>
      </c>
      <c r="M2599" s="30">
        <f>INDEX(parameters!$D$41:$AG$178,MATCH('PV (extension)'!B2585,parameters!$C$41:$C$178,0),MATCH('PV (extension)'!A2599,parameters!$D$5:$AG$5,0))/L2599</f>
        <v>9.0261021034418951E-2</v>
      </c>
      <c r="N2599" t="inlineStr">
        <is>
          <t>central</t>
        </is>
      </c>
      <c r="O2599">
        <f>INDEX(parameters!$C$196:$EJ$198,MATCH('PV (extension)'!N2599,parameters!$B$196:$B$198,0),MATCH('PV (extension)'!B2585,parameters!$C$195:$EJ$195,0))</f>
        <v>1761.5087861219699</v>
      </c>
      <c r="P2599" t="n">
        <v>570</v>
      </c>
      <c r="Q2599" t="n">
        <v>30</v>
      </c>
      <c r="R2599">
        <f>Q2599*P2599*O2599</f>
        <v>30121800.242685687</v>
      </c>
      <c r="S2599">
        <f>1/R2599</f>
        <v>3.319854696409869E-8</v>
      </c>
    </row>
    <row r="2600" s="29">
      <c r="A2600" t="inlineStr">
        <is>
          <t>photovoltaic open ground installation, 570 kWp, micro-Si, on open ground</t>
        </is>
      </c>
      <c r="B2600" s="30">
        <f>M2600*S2600</f>
        <v>3.1761141916382899E-11</v>
      </c>
      <c r="C2600" t="inlineStr">
        <is>
          <t>RER</t>
        </is>
      </c>
      <c r="D2600" t="inlineStr">
        <is>
          <t>unit</t>
        </is>
      </c>
      <c r="F2600" t="inlineStr">
        <is>
          <t>technosphere</t>
        </is>
      </c>
      <c r="G2600" t="n">
        <v>0</v>
      </c>
      <c r="H2600" t="inlineStr">
        <is>
          <t>photovoltaic open ground installation, 570 kWp, micro-Si, on open ground</t>
        </is>
      </c>
      <c r="I2600" t="inlineStr">
        <is>
          <t>(2,2,1,1,1,3); Calculation with average annual yield and share of technologies. Lifetime: 30a.</t>
        </is>
      </c>
      <c r="K2600" t="inlineStr">
        <is>
          <t>commercial</t>
        </is>
      </c>
      <c r="L2600">
        <f>L2599</f>
        <v>0.82233248462317254</v>
      </c>
      <c r="M2600" s="30">
        <f>INDEX(parameters!$D$41:$AG$178,MATCH('PV (extension)'!B2585,parameters!$C$41:$C$178,0),MATCH('PV (extension)'!A2600,parameters!$D$5:$AG$5,0))/L2600</f>
        <v>9.5670277228487681E-4</v>
      </c>
      <c r="N2600" t="inlineStr">
        <is>
          <t>central</t>
        </is>
      </c>
      <c r="O2600">
        <f>INDEX(parameters!$C$196:$EJ$198,MATCH('PV (extension)'!N2600,parameters!$B$196:$B$198,0),MATCH('PV (extension)'!B2585,parameters!$C$195:$EJ$195,0))</f>
        <v>1761.5087861219699</v>
      </c>
      <c r="P2600" t="n">
        <v>570</v>
      </c>
      <c r="Q2600" t="n">
        <v>30</v>
      </c>
      <c r="R2600">
        <f>Q2600*P2600*O2600</f>
        <v>30121800.242685687</v>
      </c>
      <c r="S2600">
        <f>1/R2600</f>
        <v>3.319854696409869E-8</v>
      </c>
    </row>
    <row r="2601" s="29">
      <c r="A2601" t="inlineStr">
        <is>
          <t>photovoltaic open ground installation, 570 kWp, multi-Si, on open ground</t>
        </is>
      </c>
      <c r="B2601" s="30">
        <f>M2601*S2601</f>
        <v>1.0628840857050065E-8</v>
      </c>
      <c r="C2601" t="inlineStr">
        <is>
          <t>RER</t>
        </is>
      </c>
      <c r="D2601" t="inlineStr">
        <is>
          <t>unit</t>
        </is>
      </c>
      <c r="F2601" t="inlineStr">
        <is>
          <t>technosphere</t>
        </is>
      </c>
      <c r="G2601" t="n">
        <v>0</v>
      </c>
      <c r="H2601" t="inlineStr">
        <is>
          <t>photovoltaic open ground installation, 570 kWp, multi-Si, on open ground</t>
        </is>
      </c>
      <c r="I2601" t="inlineStr">
        <is>
          <t>(2,2,1,1,1,3); Calculation with average annual yield and share of technologies. Lifetime: 30a.</t>
        </is>
      </c>
      <c r="K2601" t="inlineStr">
        <is>
          <t>commercial</t>
        </is>
      </c>
      <c r="L2601">
        <f>L2600</f>
        <v>0.82233248462317254</v>
      </c>
      <c r="M2601" s="30">
        <f>INDEX(parameters!$D$41:$AG$178,MATCH('PV (extension)'!B2585,parameters!$C$41:$C$178,0),MATCH('PV (extension)'!A2601,parameters!$D$5:$AG$5,0))/L2601</f>
        <v>0.32015982110735819</v>
      </c>
      <c r="N2601" t="inlineStr">
        <is>
          <t>central</t>
        </is>
      </c>
      <c r="O2601">
        <f>INDEX(parameters!$C$196:$EJ$198,MATCH('PV (extension)'!N2601,parameters!$B$196:$B$198,0),MATCH('PV (extension)'!B2585,parameters!$C$195:$EJ$195,0))</f>
        <v>1761.5087861219699</v>
      </c>
      <c r="P2601" t="n">
        <v>570</v>
      </c>
      <c r="Q2601" t="n">
        <v>30</v>
      </c>
      <c r="R2601">
        <f>Q2601*P2601*O2601</f>
        <v>30121800.242685687</v>
      </c>
      <c r="S2601">
        <f>1/R2601</f>
        <v>3.319854696409869E-8</v>
      </c>
    </row>
    <row r="2602" s="29">
      <c r="A2602" t="inlineStr">
        <is>
          <t>photovoltaic open ground installation, 570 kWp, single-Si, on open ground</t>
        </is>
      </c>
      <c r="B2602" s="30">
        <f>M2602*S2602</f>
        <v>5.6379947891110033E-9</v>
      </c>
      <c r="C2602" t="inlineStr">
        <is>
          <t>RER</t>
        </is>
      </c>
      <c r="D2602" t="inlineStr">
        <is>
          <t>unit</t>
        </is>
      </c>
      <c r="F2602" t="inlineStr">
        <is>
          <t>technosphere</t>
        </is>
      </c>
      <c r="G2602" t="n">
        <v>0</v>
      </c>
      <c r="H2602" t="inlineStr">
        <is>
          <t>photovoltaic open ground installation, 570 kWp, single-Si, on open ground</t>
        </is>
      </c>
      <c r="I2602" t="inlineStr">
        <is>
          <t>(2,2,1,1,1,3); Calculation with average annual yield and share of technologies. Lifetime: 30a.</t>
        </is>
      </c>
      <c r="K2602" t="inlineStr">
        <is>
          <t>commercial</t>
        </is>
      </c>
      <c r="L2602">
        <f>L2601</f>
        <v>0.82233248462317254</v>
      </c>
      <c r="M2602" s="30">
        <f>INDEX(parameters!$D$41:$AG$178,MATCH('PV (extension)'!B2585,parameters!$C$41:$C$178,0),MATCH('PV (extension)'!A2602,parameters!$D$5:$AG$5,0))/L2602</f>
        <v>0.16982655280690445</v>
      </c>
      <c r="N2602" t="inlineStr">
        <is>
          <t>central</t>
        </is>
      </c>
      <c r="O2602">
        <f>INDEX(parameters!$C$196:$EJ$198,MATCH('PV (extension)'!N2602,parameters!$B$196:$B$198,0),MATCH('PV (extension)'!B2585,parameters!$C$195:$EJ$195,0))</f>
        <v>1761.5087861219699</v>
      </c>
      <c r="P2602" t="n">
        <v>570</v>
      </c>
      <c r="Q2602" t="n">
        <v>30</v>
      </c>
      <c r="R2602">
        <f>Q2602*P2602*O2602</f>
        <v>30121800.242685687</v>
      </c>
      <c r="S2602">
        <f>1/R2602</f>
        <v>3.319854696409869E-8</v>
      </c>
    </row>
    <row r="2603" ht="16" customHeight="1" s="29">
      <c r="A2603" t="inlineStr">
        <is>
          <t>photovoltaic slanted-roof installation, 93 kWp, multi-Si, laminated, integrated, on roof</t>
        </is>
      </c>
      <c r="B2603" s="30">
        <f>M2603*S2603</f>
        <v>1.7398092228536379E-9</v>
      </c>
      <c r="C2603" t="inlineStr">
        <is>
          <t>CH</t>
        </is>
      </c>
      <c r="D2603" t="inlineStr">
        <is>
          <t>unit</t>
        </is>
      </c>
      <c r="F2603" t="inlineStr">
        <is>
          <t>technosphere</t>
        </is>
      </c>
      <c r="G2603" t="n">
        <v>0</v>
      </c>
      <c r="H2603" t="inlineStr">
        <is>
          <t>photovoltaic slanted-roof installation, 93 kWp, multi-Si, laminated, integrated, on roof</t>
        </is>
      </c>
      <c r="I2603" t="inlineStr">
        <is>
          <t>(2,2,1,1,1,3); Calculation with average annual yield and share of technologies. Lifetime: 30a.</t>
        </is>
      </c>
      <c r="K2603" t="inlineStr">
        <is>
          <t>commercial</t>
        </is>
      </c>
      <c r="L2603">
        <f>L2602</f>
        <v>0.82233248462317254</v>
      </c>
      <c r="M2603" s="30">
        <f>INDEX(parameters!$D$41:$AG$178,MATCH('PV (extension)'!B2585,parameters!$C$41:$C$178,0),MATCH('PV (extension)'!A2603,parameters!$D$5:$AG$5,0))/L2603</f>
        <v>8.0374539804535308E-3</v>
      </c>
      <c r="N2603" s="3" t="inlineStr">
        <is>
          <t>roof-top</t>
        </is>
      </c>
      <c r="O2603">
        <f>INDEX(parameters!$C$196:$EJ$198,MATCH('PV (extension)'!N2603,parameters!$B$196:$B$198,0),MATCH('PV (extension)'!B2585,parameters!$C$195:$EJ$195,0))</f>
        <v>1655.8182589546516</v>
      </c>
      <c r="P2603" t="n">
        <v>93</v>
      </c>
      <c r="Q2603" t="n">
        <v>30</v>
      </c>
      <c r="R2603">
        <f>Q2603*P2603*O2603</f>
        <v>4619732.9424834782</v>
      </c>
      <c r="S2603">
        <f>1/R2603</f>
        <v>2.1646272900407518E-7</v>
      </c>
    </row>
    <row r="2604" ht="16" customHeight="1" s="29">
      <c r="A2604" t="inlineStr">
        <is>
          <t>photovoltaic slanted-roof installation, 93 kWp, multi-Si, panel, mounted, on roof</t>
        </is>
      </c>
      <c r="B2604" s="30">
        <f>M2604*S2604</f>
        <v>2.9500993376948635E-8</v>
      </c>
      <c r="C2604" t="inlineStr">
        <is>
          <t>CH</t>
        </is>
      </c>
      <c r="D2604" t="inlineStr">
        <is>
          <t>unit</t>
        </is>
      </c>
      <c r="F2604" t="inlineStr">
        <is>
          <t>technosphere</t>
        </is>
      </c>
      <c r="G2604" t="n">
        <v>0</v>
      </c>
      <c r="H2604" t="inlineStr">
        <is>
          <t>photovoltaic slanted-roof installation, 93 kWp, multi-Si, panel, mounted, on roof</t>
        </is>
      </c>
      <c r="I2604" t="inlineStr">
        <is>
          <t>(2,2,1,1,1,3); Calculation with average annual yield and share of technologies. Lifetime: 30a.</t>
        </is>
      </c>
      <c r="K2604" t="inlineStr">
        <is>
          <t>commercial</t>
        </is>
      </c>
      <c r="L2604">
        <f>L2603</f>
        <v>0.82233248462317254</v>
      </c>
      <c r="M2604" s="30">
        <f>INDEX(parameters!$D$41:$AG$178,MATCH('PV (extension)'!B2585,parameters!$C$41:$C$178,0),MATCH('PV (extension)'!A2604,parameters!$D$5:$AG$5,0))/L2604</f>
        <v>0.13628671093947653</v>
      </c>
      <c r="N2604" s="3" t="inlineStr">
        <is>
          <t>roof-top</t>
        </is>
      </c>
      <c r="O2604">
        <f>INDEX(parameters!$C$196:$EJ$198,MATCH('PV (extension)'!N2604,parameters!$B$196:$B$198,0),MATCH('PV (extension)'!B2585,parameters!$C$195:$EJ$195,0))</f>
        <v>1655.8182589546516</v>
      </c>
      <c r="P2604" t="n">
        <v>93</v>
      </c>
      <c r="Q2604" t="n">
        <v>30</v>
      </c>
      <c r="R2604">
        <f>Q2604*P2604*O2604</f>
        <v>4619732.9424834782</v>
      </c>
      <c r="S2604">
        <f>1/R2604</f>
        <v>2.1646272900407518E-7</v>
      </c>
    </row>
    <row r="2605" ht="16" customHeight="1" s="29">
      <c r="A2605" t="inlineStr">
        <is>
          <t>photovoltaic slanted-roof installation, 93 kWp, single-Si, laminated, integrated, on roof</t>
        </is>
      </c>
      <c r="B2605" s="30">
        <f>M2605*S2605</f>
        <v>9.1973852515726515E-10</v>
      </c>
      <c r="C2605" t="inlineStr">
        <is>
          <t>CH</t>
        </is>
      </c>
      <c r="D2605" t="inlineStr">
        <is>
          <t>unit</t>
        </is>
      </c>
      <c r="F2605" t="inlineStr">
        <is>
          <t>technosphere</t>
        </is>
      </c>
      <c r="G2605" t="n">
        <v>0</v>
      </c>
      <c r="H2605" t="inlineStr">
        <is>
          <t>photovoltaic slanted-roof installation, 93 kWp, single-Si, laminated, integrated, on roof</t>
        </is>
      </c>
      <c r="I2605" t="inlineStr">
        <is>
          <t>(2,2,1,1,1,3); Calculation with average annual yield and share of technologies. Lifetime: 30a.</t>
        </is>
      </c>
      <c r="K2605" t="inlineStr">
        <is>
          <t>commercial</t>
        </is>
      </c>
      <c r="L2605">
        <f>L2604</f>
        <v>0.82233248462317254</v>
      </c>
      <c r="M2605" s="30">
        <f>INDEX(parameters!$D$41:$AG$178,MATCH('PV (extension)'!B2585,parameters!$C$41:$C$178,0),MATCH('PV (extension)'!A2605,parameters!$D$5:$AG$5,0))/L2605</f>
        <v>4.2489463631401872E-3</v>
      </c>
      <c r="N2605" s="3" t="inlineStr">
        <is>
          <t>roof-top</t>
        </is>
      </c>
      <c r="O2605">
        <f>INDEX(parameters!$C$196:$EJ$198,MATCH('PV (extension)'!N2605,parameters!$B$196:$B$198,0),MATCH('PV (extension)'!B2585,parameters!$C$195:$EJ$195,0))</f>
        <v>1655.8182589546516</v>
      </c>
      <c r="P2605" t="n">
        <v>93</v>
      </c>
      <c r="Q2605" t="n">
        <v>30</v>
      </c>
      <c r="R2605">
        <f>Q2605*P2605*O2605</f>
        <v>4619732.9424834782</v>
      </c>
      <c r="S2605">
        <f>1/R2605</f>
        <v>2.1646272900407518E-7</v>
      </c>
    </row>
    <row r="2606" ht="16" customHeight="1" s="29">
      <c r="A2606" t="inlineStr">
        <is>
          <t>photovoltaic slanted-roof installation, 93 kWp, single-Si, panel, mounted, on roof</t>
        </is>
      </c>
      <c r="B2606" s="30">
        <f>M2606*S2606</f>
        <v>1.5452930513027475E-8</v>
      </c>
      <c r="C2606" t="inlineStr">
        <is>
          <t>CH</t>
        </is>
      </c>
      <c r="D2606" t="inlineStr">
        <is>
          <t>unit</t>
        </is>
      </c>
      <c r="F2606" t="inlineStr">
        <is>
          <t>technosphere</t>
        </is>
      </c>
      <c r="G2606" t="n">
        <v>0</v>
      </c>
      <c r="H2606" t="inlineStr">
        <is>
          <t>photovoltaic slanted-roof installation, 93 kWp, single-Si, panel, mounted, on roof</t>
        </is>
      </c>
      <c r="I2606" t="inlineStr">
        <is>
          <t>(2,2,1,1,1,3); Calculation with average annual yield and share of technologies. Lifetime: 30a.</t>
        </is>
      </c>
      <c r="K2606" t="inlineStr">
        <is>
          <t>commercial</t>
        </is>
      </c>
      <c r="L2606">
        <f>L2605</f>
        <v>0.82233248462317254</v>
      </c>
      <c r="M2606" s="30">
        <f>INDEX(parameters!$D$41:$AG$178,MATCH('PV (extension)'!B2585,parameters!$C$41:$C$178,0),MATCH('PV (extension)'!A2606,parameters!$D$5:$AG$5,0))/L2606</f>
        <v>7.1388412148941149E-2</v>
      </c>
      <c r="N2606" s="3" t="inlineStr">
        <is>
          <t>roof-top</t>
        </is>
      </c>
      <c r="O2606">
        <f>INDEX(parameters!$C$196:$EJ$198,MATCH('PV (extension)'!N2606,parameters!$B$196:$B$198,0),MATCH('PV (extension)'!B2585,parameters!$C$195:$EJ$195,0))</f>
        <v>1655.8182589546516</v>
      </c>
      <c r="P2606" t="n">
        <v>93</v>
      </c>
      <c r="Q2606" t="n">
        <v>30</v>
      </c>
      <c r="R2606">
        <f>Q2606*P2606*O2606</f>
        <v>4619732.9424834782</v>
      </c>
      <c r="S2606">
        <f>1/R2606</f>
        <v>2.1646272900407518E-7</v>
      </c>
    </row>
    <row r="2607" s="29">
      <c r="A2607" t="inlineStr">
        <is>
          <t>market for tap water</t>
        </is>
      </c>
      <c r="B2607" t="n">
        <v>0.0037026</v>
      </c>
      <c r="C2607" t="inlineStr">
        <is>
          <t>Europe without Switzerland</t>
        </is>
      </c>
      <c r="D2607" t="inlineStr">
        <is>
          <t>kilogram</t>
        </is>
      </c>
      <c r="F2607" t="inlineStr">
        <is>
          <t>technosphere</t>
        </is>
      </c>
      <c r="G2607" t="n">
        <v>0</v>
      </c>
      <c r="H2607" t="inlineStr">
        <is>
          <t>tap water</t>
        </is>
      </c>
      <c r="I2607" t="inlineStr">
        <is>
          <t>(2,2,1,1,1,3); Estimation 20l/m2 panel</t>
        </is>
      </c>
      <c r="M2607" s="30" t="n"/>
    </row>
    <row r="2608" s="29">
      <c r="A2608" t="inlineStr">
        <is>
          <t>treatment of wastewater, from residence, capacity 1.1E10l/year</t>
        </is>
      </c>
      <c r="B2608" t="n">
        <v>-3.3323e-06</v>
      </c>
      <c r="C2608" t="inlineStr">
        <is>
          <t>CH</t>
        </is>
      </c>
      <c r="D2608" t="inlineStr">
        <is>
          <t>cubic meter</t>
        </is>
      </c>
      <c r="F2608" t="inlineStr">
        <is>
          <t>technosphere</t>
        </is>
      </c>
      <c r="G2608" t="n">
        <v>0</v>
      </c>
      <c r="H2608" t="inlineStr">
        <is>
          <t>wastewater, from residence</t>
        </is>
      </c>
      <c r="I2608" t="inlineStr">
        <is>
          <t>(2,2,1,1,1,3); Estimation 20l/m2 panel</t>
        </is>
      </c>
      <c r="M2608" s="30" t="n"/>
    </row>
    <row r="2609" s="29">
      <c r="M2609" s="30" t="n"/>
    </row>
    <row r="2610" customFormat="1" s="28">
      <c r="A2610" s="28" t="inlineStr">
        <is>
          <t>Activity</t>
        </is>
      </c>
      <c r="B2610" s="28" t="inlineStr">
        <is>
          <t>electricity production, photovoltaic</t>
        </is>
      </c>
      <c r="M2610" s="30" t="n"/>
    </row>
    <row r="2611">
      <c r="A2611" t="inlineStr">
        <is>
          <t>comment</t>
        </is>
      </c>
      <c r="B261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")&amp;HLOOKUP(B2612,parameters!$C$195:$EJ$198,2,0)&amp;" kWh/kWp.
Annual output, Facade: "&amp;HLOOKUP(B2612,parameters!$C$195:$EJ$198,3,0)&amp;" kWh/kWp.
Annual output, Open-ground: "&amp;HLOOKUP(B2612,parameters!$C$195:$EJ$198,4,0)&amp;_xlfn._LONGTEXT("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")&amp;VLOOKUP(B2612,'extension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1655.81825895465 kWh/kWp.
Annual output, Facade: 1162.5957988405 kWh/kWp.
Annual output, Open-ground: 1761.50878612197 kWh/kWp.
Amount of solar energy transformed to electricity. Waste heat emission due to losses of electricity in the system.
Technology:  Electricity production with grid-connected photovoltaic power plants.
Time period:  Time of publications
Production volume: 57.174 GWh in 2025.
Sampling:  Statistical data and model calculations
Extrapolations:  Use of PV technology data investigated for other countries (Switzerland). Correction of average yield with Swiss data.
Uncertainty:  None
Author: Romain Sacchi, PSI, romain.sacchi@psi.ch</v>
      </c>
      <c r="M2611" s="30" t="n"/>
    </row>
    <row r="2612" s="29">
      <c r="A2612" t="inlineStr">
        <is>
          <t>location</t>
        </is>
      </c>
      <c r="B2612" t="inlineStr">
        <is>
          <t>KW</t>
        </is>
      </c>
    </row>
    <row r="2613" s="29">
      <c r="A2613" t="inlineStr">
        <is>
          <t>production amount</t>
        </is>
      </c>
      <c r="B2613" t="n">
        <v>1</v>
      </c>
    </row>
    <row r="2614" s="29">
      <c r="A2614" t="inlineStr">
        <is>
          <t>reference product</t>
        </is>
      </c>
      <c r="B2614" t="inlineStr">
        <is>
          <t>electricity, low voltage</t>
        </is>
      </c>
    </row>
    <row r="2615" s="29">
      <c r="A2615" t="inlineStr">
        <is>
          <t>source</t>
        </is>
      </c>
      <c r="B26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616" s="29">
      <c r="A2616" t="inlineStr">
        <is>
          <t>type</t>
        </is>
      </c>
      <c r="B2616" t="inlineStr">
        <is>
          <t>process</t>
        </is>
      </c>
    </row>
    <row r="2617" s="29">
      <c r="A2617" t="inlineStr">
        <is>
          <t>unit</t>
        </is>
      </c>
      <c r="B2617" t="inlineStr">
        <is>
          <t>kilowatt hour</t>
        </is>
      </c>
    </row>
    <row r="2618" s="29">
      <c r="A2618" t="inlineStr">
        <is>
          <t>Exchanges</t>
        </is>
      </c>
    </row>
    <row r="2619" customFormat="1" s="28">
      <c r="A2619" s="28" t="inlineStr">
        <is>
          <t>name</t>
        </is>
      </c>
      <c r="B2619" s="28" t="inlineStr">
        <is>
          <t>amount</t>
        </is>
      </c>
      <c r="C2619" s="28" t="inlineStr">
        <is>
          <t>location</t>
        </is>
      </c>
      <c r="D2619" s="28" t="inlineStr">
        <is>
          <t>unit</t>
        </is>
      </c>
      <c r="E2619" s="28" t="inlineStr">
        <is>
          <t>categories</t>
        </is>
      </c>
      <c r="F2619" s="28" t="inlineStr">
        <is>
          <t>type</t>
        </is>
      </c>
      <c r="G2619" s="28" t="inlineStr">
        <is>
          <t>uncertainty type</t>
        </is>
      </c>
      <c r="H2619" s="28" t="inlineStr">
        <is>
          <t>loc</t>
        </is>
      </c>
      <c r="I2619" s="28" t="inlineStr">
        <is>
          <t>scale</t>
        </is>
      </c>
      <c r="J2619" s="28" t="inlineStr">
        <is>
          <t>comment</t>
        </is>
      </c>
      <c r="K2619" s="28" t="inlineStr">
        <is>
          <t>negative</t>
        </is>
      </c>
      <c r="L2619" s="28" t="inlineStr">
        <is>
          <t>reference product</t>
        </is>
      </c>
      <c r="M2619" s="28" t="inlineStr">
        <is>
          <t>production volume</t>
        </is>
      </c>
      <c r="N2619" s="28" t="inlineStr">
        <is>
          <t>scope</t>
        </is>
      </c>
      <c r="O2619" s="28" t="inlineStr">
        <is>
          <t>scope share</t>
        </is>
      </c>
      <c r="P2619" s="28" t="inlineStr">
        <is>
          <t>tech share</t>
        </is>
      </c>
      <c r="Q2619" s="28" t="inlineStr">
        <is>
          <t>installation</t>
        </is>
      </c>
      <c r="R2619" s="28" t="inlineStr">
        <is>
          <t>productivity</t>
        </is>
      </c>
      <c r="S2619" s="28" t="inlineStr">
        <is>
          <t>kWp</t>
        </is>
      </c>
      <c r="T2619" s="28" t="inlineStr">
        <is>
          <t>lifetime</t>
        </is>
      </c>
      <c r="U2619" s="28" t="inlineStr">
        <is>
          <t>lifetime production</t>
        </is>
      </c>
      <c r="V2619" s="28" t="inlineStr">
        <is>
          <t>inverted lifetime production</t>
        </is>
      </c>
    </row>
    <row r="2620" s="29">
      <c r="A2620" t="inlineStr">
        <is>
          <t>Energy, solar, converted</t>
        </is>
      </c>
      <c r="B2620" t="n">
        <v>3.8503</v>
      </c>
      <c r="D2620" t="inlineStr">
        <is>
          <t>megajoule</t>
        </is>
      </c>
      <c r="E2620" t="inlineStr">
        <is>
          <t>natural resource::in air</t>
        </is>
      </c>
      <c r="F2620" t="inlineStr">
        <is>
          <t>biosphere</t>
        </is>
      </c>
      <c r="G2620" t="n">
        <v>2</v>
      </c>
      <c r="H2620" t="n">
        <v>1.348151067341848</v>
      </c>
      <c r="I2620" t="n">
        <v>0.04340984597628009</v>
      </c>
      <c r="J2620" t="inlineStr">
        <is>
          <t>(2,2,1,1,1,3); Energy loss in the system</t>
        </is>
      </c>
    </row>
    <row r="2621" s="29">
      <c r="A2621" t="inlineStr">
        <is>
          <t>Heat, waste</t>
        </is>
      </c>
      <c r="B2621" t="n">
        <v>0.25027</v>
      </c>
      <c r="D2621" t="inlineStr">
        <is>
          <t>megajoule</t>
        </is>
      </c>
      <c r="E2621" t="inlineStr">
        <is>
          <t>air</t>
        </is>
      </c>
      <c r="F2621" t="inlineStr">
        <is>
          <t>biosphere</t>
        </is>
      </c>
      <c r="G2621" t="n">
        <v>2</v>
      </c>
      <c r="H2621" t="n">
        <v>-1.385214943900327</v>
      </c>
      <c r="I2621" t="n">
        <v>0.02439508208471609</v>
      </c>
      <c r="J2621" t="inlineStr">
        <is>
          <t>(1,na,na,na,na,na); Calculation</t>
        </is>
      </c>
    </row>
    <row r="2622" s="29">
      <c r="A2622" t="inlineStr">
        <is>
          <t>electricity production, photovoltaic</t>
        </is>
      </c>
      <c r="B2622" t="n">
        <v>1</v>
      </c>
      <c r="C2622" t="inlineStr">
        <is>
          <t>KW</t>
        </is>
      </c>
      <c r="D2622" t="inlineStr">
        <is>
          <t>kilowatt hour</t>
        </is>
      </c>
      <c r="E2622" t="inlineStr">
        <is>
          <t>photovoltaic::power plants</t>
        </is>
      </c>
      <c r="F2622" t="inlineStr">
        <is>
          <t>production</t>
        </is>
      </c>
      <c r="G2622" t="n">
        <v>0</v>
      </c>
      <c r="H2622" t="n">
        <v>1</v>
      </c>
      <c r="L2622" t="inlineStr">
        <is>
          <t>electricity, low voltage</t>
        </is>
      </c>
      <c r="M2622">
        <f>VLOOKUP(C2622,'extension - production vol'!$B$6:$D$235,3,0)</f>
        <v>57.173999999999999</v>
      </c>
    </row>
    <row r="2623" ht="16" customHeight="1" s="29">
      <c r="A2623" t="inlineStr">
        <is>
          <t>photovoltaic flat-roof installation, 156 kWp, multi-Si, on roof</t>
        </is>
      </c>
      <c r="B2623" s="30">
        <f>P2623*V2623</f>
        <v>1.3028929305163934E-8</v>
      </c>
      <c r="C2623" t="inlineStr">
        <is>
          <t>CH</t>
        </is>
      </c>
      <c r="D2623" t="inlineStr">
        <is>
          <t>unit</t>
        </is>
      </c>
      <c r="F2623" t="inlineStr">
        <is>
          <t>technosphere</t>
        </is>
      </c>
      <c r="G2623" t="n">
        <v>2</v>
      </c>
      <c r="H2623" t="n">
        <v>-18.46800298604678</v>
      </c>
      <c r="I2623" t="n">
        <v>0.09798894162072011</v>
      </c>
      <c r="J2623" t="inlineStr">
        <is>
          <t>(2,2,1,1,1,3); Calculation with average annual yield and share of technologies. Lifetime: 30a.</t>
        </is>
      </c>
      <c r="L2623" t="inlineStr">
        <is>
          <t>photovoltaic flat-roof installation, 156 kWp, multi-Si, on roof</t>
        </is>
      </c>
      <c r="N2623" t="inlineStr">
        <is>
          <t>all</t>
        </is>
      </c>
      <c r="O2623" t="n">
        <v>1</v>
      </c>
      <c r="P2623" s="30">
        <f>INDEX(parameters!$D$41:$AG$178,MATCH('PV (extension)'!B2612,parameters!$C$41:$C$178,0),MATCH('PV (extension)'!A2623,parameters!$D$5:$AG$5,0))/O2623</f>
        <v>0.10096416269840058</v>
      </c>
      <c r="Q2623" s="3" t="inlineStr">
        <is>
          <t>roof-top</t>
        </is>
      </c>
      <c r="R2623">
        <f>INDEX(parameters!$C$196:$EJ$198,MATCH('PV (extension)'!Q2623,parameters!$B$196:$B$198,0),MATCH('PV (extension)'!B2612,parameters!$C$195:$EJ$195,0))</f>
        <v>1655.8182589546516</v>
      </c>
      <c r="S2623" t="n">
        <v>156</v>
      </c>
      <c r="T2623" t="n">
        <v>30</v>
      </c>
      <c r="U2623">
        <f>T2623*S2623*R2623</f>
        <v>7749229.4519077698</v>
      </c>
      <c r="V2623">
        <f>1/U2623</f>
        <v>1.2904508844473714E-7</v>
      </c>
    </row>
    <row r="2624" ht="16" customHeight="1" s="29">
      <c r="A2624" t="inlineStr">
        <is>
          <t>photovoltaic flat-roof installation, 156 kWp, single-Si, on roof</t>
        </is>
      </c>
      <c r="B2624" s="30">
        <f>P2624*V2624</f>
        <v>6.8058404504728093E-9</v>
      </c>
      <c r="C2624" t="inlineStr">
        <is>
          <t>CH</t>
        </is>
      </c>
      <c r="D2624" t="inlineStr">
        <is>
          <t>unit</t>
        </is>
      </c>
      <c r="F2624" t="inlineStr">
        <is>
          <t>technosphere</t>
        </is>
      </c>
      <c r="G2624" t="n">
        <v>2</v>
      </c>
      <c r="H2624" t="n">
        <v>-19.10362020104489</v>
      </c>
      <c r="I2624" t="n">
        <v>0.09798894162072011</v>
      </c>
      <c r="J2624" t="inlineStr">
        <is>
          <t>(2,2,1,1,1,3); Calculation with average annual yield and share of technologies. Lifetime: 30a.</t>
        </is>
      </c>
      <c r="L2624" t="inlineStr">
        <is>
          <t>photovoltaic flat-roof installation, 156 kWp, single-Si, on roof</t>
        </is>
      </c>
      <c r="N2624" t="inlineStr">
        <is>
          <t>all</t>
        </is>
      </c>
      <c r="O2624" t="n">
        <v>1</v>
      </c>
      <c r="P2624" s="30">
        <f>INDEX(parameters!$D$41:$AG$178,MATCH('PV (extension)'!B2612,parameters!$C$41:$C$178,0),MATCH('PV (extension)'!A2624,parameters!$D$5:$AG$5,0))/O2624</f>
        <v>5.2740019263789135E-2</v>
      </c>
      <c r="Q2624" s="3" t="inlineStr">
        <is>
          <t>roof-top</t>
        </is>
      </c>
      <c r="R2624">
        <f>INDEX(parameters!$C$196:$EJ$198,MATCH('PV (extension)'!Q2624,parameters!$B$196:$B$198,0),MATCH('PV (extension)'!B2612,parameters!$C$195:$EJ$195,0))</f>
        <v>1655.8182589546516</v>
      </c>
      <c r="S2624" t="n">
        <v>156</v>
      </c>
      <c r="T2624" t="n">
        <v>30</v>
      </c>
      <c r="U2624">
        <f>T2624*S2624*R2624</f>
        <v>7749229.4519077698</v>
      </c>
      <c r="V2624">
        <f>1/U2624</f>
        <v>1.2904508844473714E-7</v>
      </c>
    </row>
    <row r="2625" ht="16" customHeight="1" s="29">
      <c r="A2625" t="inlineStr">
        <is>
          <t>photovoltaic slanted-roof installation, 3 kWp, CIS, laminated, integrated, on roof</t>
        </is>
      </c>
      <c r="B2625" s="30">
        <f>P2625*V2625</f>
        <v>6.1039055637664924E-9</v>
      </c>
      <c r="C2625" t="inlineStr">
        <is>
          <t>CH</t>
        </is>
      </c>
      <c r="D2625" t="inlineStr">
        <is>
          <t>unit</t>
        </is>
      </c>
      <c r="F2625" t="inlineStr">
        <is>
          <t>technosphere</t>
        </is>
      </c>
      <c r="G2625" t="n">
        <v>2</v>
      </c>
      <c r="H2625" t="n">
        <v>-19.69743931800395</v>
      </c>
      <c r="I2625" t="n">
        <v>0.09798894162072011</v>
      </c>
      <c r="J2625" t="inlineStr">
        <is>
          <t>(2,2,1,1,1,3); Calculation with average annual yield and share of technologies. Lifetime: 30a.</t>
        </is>
      </c>
      <c r="L2625" t="inlineStr">
        <is>
          <t>photovoltaic slanted-roof installation, 3 kWp, CIS, laminated, integrated, on roof</t>
        </is>
      </c>
      <c r="N2625" t="inlineStr">
        <is>
          <t>all</t>
        </is>
      </c>
      <c r="O2625" t="n">
        <v>1</v>
      </c>
      <c r="P2625" s="30">
        <f>INDEX(parameters!$D$41:$AG$178,MATCH('PV (extension)'!B2612,parameters!$C$41:$C$178,0),MATCH('PV (extension)'!A2625,parameters!$D$5:$AG$5,0))/O2625</f>
        <v>9.0962624550774995E-4</v>
      </c>
      <c r="Q2625" s="3" t="inlineStr">
        <is>
          <t>roof-top</t>
        </is>
      </c>
      <c r="R2625">
        <f>INDEX(parameters!$C$196:$EJ$198,MATCH('PV (extension)'!Q2625,parameters!$B$196:$B$198,0),MATCH('PV (extension)'!B2612,parameters!$C$195:$EJ$195,0))</f>
        <v>1655.8182589546516</v>
      </c>
      <c r="S2625" t="n">
        <v>3</v>
      </c>
      <c r="T2625" t="n">
        <v>30</v>
      </c>
      <c r="U2625">
        <f>T2625*S2625*R2625</f>
        <v>149023.64330591864</v>
      </c>
      <c r="V2625">
        <f>1/U2625</f>
        <v>6.7103445991263312E-6</v>
      </c>
    </row>
    <row r="2626" ht="16" customHeight="1" s="29">
      <c r="A2626" t="inlineStr">
        <is>
          <t>photovoltaic slanted-roof installation, 3 kWp, CdTe, panel, mounted, on roof</t>
        </is>
      </c>
      <c r="B2626" s="30">
        <f>P2626*V2626</f>
        <v>3.9811540796269096E-8</v>
      </c>
      <c r="C2626" t="inlineStr">
        <is>
          <t>CH</t>
        </is>
      </c>
      <c r="D2626" t="inlineStr">
        <is>
          <t>unit</t>
        </is>
      </c>
      <c r="F2626" t="inlineStr">
        <is>
          <t>technosphere</t>
        </is>
      </c>
      <c r="G2626" t="n">
        <v>2</v>
      </c>
      <c r="H2626" t="n">
        <v>-16.69297991102503</v>
      </c>
      <c r="I2626" t="n">
        <v>0.09798894162072011</v>
      </c>
      <c r="J2626" t="inlineStr">
        <is>
          <t>(2,2,1,1,1,3); Calculation with average annual yield and share of technologies. Lifetime: 30a.</t>
        </is>
      </c>
      <c r="L2626" t="inlineStr">
        <is>
          <t>photovoltaic slanted-roof installation, 3 kWp, CdTe, panel, mounted, on roof</t>
        </is>
      </c>
      <c r="N2626" t="inlineStr">
        <is>
          <t>all</t>
        </is>
      </c>
      <c r="O2626" t="n">
        <v>1</v>
      </c>
      <c r="P2626" s="30">
        <f>INDEX(parameters!$D$41:$AG$178,MATCH('PV (extension)'!B2612,parameters!$C$41:$C$178,0),MATCH('PV (extension)'!A2626,parameters!$D$5:$AG$5,0))/O2626</f>
        <v>5.9328608550822341E-3</v>
      </c>
      <c r="Q2626" s="3" t="inlineStr">
        <is>
          <t>roof-top</t>
        </is>
      </c>
      <c r="R2626">
        <f>INDEX(parameters!$C$196:$EJ$198,MATCH('PV (extension)'!Q2626,parameters!$B$196:$B$198,0),MATCH('PV (extension)'!B2612,parameters!$C$195:$EJ$195,0))</f>
        <v>1655.8182589546516</v>
      </c>
      <c r="S2626" t="n">
        <v>3</v>
      </c>
      <c r="T2626" t="n">
        <v>30</v>
      </c>
      <c r="U2626">
        <f>T2626*S2626*R2626</f>
        <v>149023.64330591864</v>
      </c>
      <c r="V2626">
        <f>1/U2626</f>
        <v>6.7103445991263312E-6</v>
      </c>
    </row>
    <row r="2627" ht="16" customHeight="1" s="29">
      <c r="A2627" t="inlineStr">
        <is>
          <t>photovoltaic slanted-roof installation, 3 kWp, micro-Si, laminated, integrated, on roof</t>
        </is>
      </c>
      <c r="B2627" s="30">
        <f>P2627*V2627</f>
        <v>6.1687930648157638E-10</v>
      </c>
      <c r="C2627" t="inlineStr">
        <is>
          <t>RER</t>
        </is>
      </c>
      <c r="D2627" t="inlineStr">
        <is>
          <t>unit</t>
        </is>
      </c>
      <c r="F2627" t="inlineStr">
        <is>
          <t>technosphere</t>
        </is>
      </c>
      <c r="G2627" t="n">
        <v>2</v>
      </c>
      <c r="H2627" t="n">
        <v>-21.54326959350907</v>
      </c>
      <c r="I2627" t="n">
        <v>0.09798894162072011</v>
      </c>
      <c r="J2627" t="inlineStr">
        <is>
          <t>(2,2,1,1,1,3); Calculation with average annual yield and share of technologies. Lifetime: 30a.</t>
        </is>
      </c>
      <c r="L2627" t="inlineStr">
        <is>
          <t>photovoltaic slanted-roof installation, 3 kWp, micro-Si, laminated, integrated, on roof</t>
        </is>
      </c>
      <c r="N2627" t="inlineStr">
        <is>
          <t>all</t>
        </is>
      </c>
      <c r="O2627" t="n">
        <v>1</v>
      </c>
      <c r="P2627" s="30">
        <f>INDEX(parameters!$D$41:$AG$178,MATCH('PV (extension)'!B2612,parameters!$C$41:$C$178,0),MATCH('PV (extension)'!A2627,parameters!$D$5:$AG$5,0))/O2627</f>
        <v>9.1929601731912907E-5</v>
      </c>
      <c r="Q2627" s="3" t="inlineStr">
        <is>
          <t>roof-top</t>
        </is>
      </c>
      <c r="R2627">
        <f>INDEX(parameters!$C$196:$EJ$198,MATCH('PV (extension)'!Q2627,parameters!$B$196:$B$198,0),MATCH('PV (extension)'!B2612,parameters!$C$195:$EJ$195,0))</f>
        <v>1655.8182589546516</v>
      </c>
      <c r="S2627" t="n">
        <v>3</v>
      </c>
      <c r="T2627" t="n">
        <v>30</v>
      </c>
      <c r="U2627">
        <f>T2627*S2627*R2627</f>
        <v>149023.64330591864</v>
      </c>
      <c r="V2627">
        <f>1/U2627</f>
        <v>6.7103445991263312E-6</v>
      </c>
    </row>
    <row r="2628" ht="16" customHeight="1" s="29">
      <c r="A2628" t="inlineStr">
        <is>
          <t>photovoltaic slanted-roof installation, 3 kWp, micro-Si, panel, mounted, on roof</t>
        </is>
      </c>
      <c r="B2628" s="30">
        <f>P2628*V2628</f>
        <v>1.0724339663496533E-8</v>
      </c>
      <c r="C2628" t="inlineStr">
        <is>
          <t>RER</t>
        </is>
      </c>
      <c r="D2628" t="inlineStr">
        <is>
          <t>unit</t>
        </is>
      </c>
      <c r="F2628" t="inlineStr">
        <is>
          <t>technosphere</t>
        </is>
      </c>
      <c r="G2628" t="n">
        <v>2</v>
      </c>
      <c r="H2628" t="n">
        <v>-18.72987249989203</v>
      </c>
      <c r="I2628" t="n">
        <v>0.09798894162072011</v>
      </c>
      <c r="J2628" t="inlineStr">
        <is>
          <t>(2,2,1,1,1,3); Calculation with average annual yield and share of technologies. Lifetime: 30a.</t>
        </is>
      </c>
      <c r="L2628" t="inlineStr">
        <is>
          <t>photovoltaic slanted-roof installation, 3 kWp, micro-Si, panel, mounted, on roof</t>
        </is>
      </c>
      <c r="N2628" t="inlineStr">
        <is>
          <t>all</t>
        </is>
      </c>
      <c r="O2628" t="n">
        <v>1</v>
      </c>
      <c r="P2628" s="30">
        <f>INDEX(parameters!$D$41:$AG$178,MATCH('PV (extension)'!B2612,parameters!$C$41:$C$178,0),MATCH('PV (extension)'!A2628,parameters!$D$5:$AG$5,0))/O2628</f>
        <v>1.5981801687044229E-3</v>
      </c>
      <c r="Q2628" s="3" t="inlineStr">
        <is>
          <t>roof-top</t>
        </is>
      </c>
      <c r="R2628">
        <f>INDEX(parameters!$C$196:$EJ$198,MATCH('PV (extension)'!Q2628,parameters!$B$196:$B$198,0),MATCH('PV (extension)'!B2612,parameters!$C$195:$EJ$195,0))</f>
        <v>1655.8182589546516</v>
      </c>
      <c r="S2628" t="n">
        <v>3</v>
      </c>
      <c r="T2628" t="n">
        <v>30</v>
      </c>
      <c r="U2628">
        <f>T2628*S2628*R2628</f>
        <v>149023.64330591864</v>
      </c>
      <c r="V2628">
        <f>1/U2628</f>
        <v>6.7103445991263312E-6</v>
      </c>
    </row>
    <row r="2629" s="29">
      <c r="A2629" t="inlineStr">
        <is>
          <t>photovoltaic open ground installation, 570 kWp, CIS, on open ground</t>
        </is>
      </c>
      <c r="B2629" s="30">
        <f>P2629*V2629</f>
        <v>3.3544428540510834E-10</v>
      </c>
      <c r="C2629" t="inlineStr">
        <is>
          <t>RER</t>
        </is>
      </c>
      <c r="D2629" t="inlineStr">
        <is>
          <t>unit</t>
        </is>
      </c>
      <c r="F2629" t="inlineStr">
        <is>
          <t>technosphere</t>
        </is>
      </c>
      <c r="G2629" t="n">
        <v>2</v>
      </c>
      <c r="H2629" t="n">
        <v>-21.66656811806742</v>
      </c>
      <c r="I2629" t="n">
        <v>0.09798894162072011</v>
      </c>
      <c r="J2629" t="inlineStr">
        <is>
          <t>(2,2,1,1,1,3); Calculation with average annual yield and share of technologies. Lifetime: 30a.</t>
        </is>
      </c>
      <c r="L2629" t="inlineStr">
        <is>
          <t>photovoltaic open ground installation, 570 kWp, CIS, on open ground</t>
        </is>
      </c>
      <c r="N2629" t="inlineStr">
        <is>
          <t>all</t>
        </is>
      </c>
      <c r="O2629" t="n">
        <v>1</v>
      </c>
      <c r="P2629" s="30">
        <f>INDEX(parameters!$D$41:$AG$178,MATCH('PV (extension)'!B2612,parameters!$C$41:$C$178,0),MATCH('PV (extension)'!A2629,parameters!$D$5:$AG$5,0))/O2629</f>
        <v>1.0104185757523119E-2</v>
      </c>
      <c r="Q2629" t="inlineStr">
        <is>
          <t>central</t>
        </is>
      </c>
      <c r="R2629">
        <f>INDEX(parameters!$C$196:$EJ$198,MATCH('PV (extension)'!Q2629,parameters!$B$196:$B$198,0),MATCH('PV (extension)'!B2612,parameters!$C$195:$EJ$195,0))</f>
        <v>1761.5087861219699</v>
      </c>
      <c r="S2629" t="n">
        <v>570</v>
      </c>
      <c r="T2629" t="n">
        <v>30</v>
      </c>
      <c r="U2629">
        <f>T2629*S2629*R2629</f>
        <v>30121800.242685687</v>
      </c>
      <c r="V2629">
        <f>1/U2629</f>
        <v>3.319854696409869E-8</v>
      </c>
    </row>
    <row r="2630" s="29">
      <c r="A2630" t="inlineStr">
        <is>
          <t>photovoltaic open ground installation, 570 kWp, CdTe, on open ground</t>
        </is>
      </c>
      <c r="B2630" s="30">
        <f>P2630*V2630</f>
        <v>2.4641478628051696E-9</v>
      </c>
      <c r="C2630" t="inlineStr">
        <is>
          <t>RER</t>
        </is>
      </c>
      <c r="D2630" t="inlineStr">
        <is>
          <t>unit</t>
        </is>
      </c>
      <c r="F2630" t="inlineStr">
        <is>
          <t>technosphere</t>
        </is>
      </c>
      <c r="G2630" t="n">
        <v>2</v>
      </c>
      <c r="H2630" t="n">
        <v>-21.47552628199886</v>
      </c>
      <c r="I2630" t="n">
        <v>0.09798894162072011</v>
      </c>
      <c r="J2630" t="inlineStr">
        <is>
          <t>(2,2,1,1,1,3); Calculation with average annual yield and share of technologies. Lifetime: 30a.</t>
        </is>
      </c>
      <c r="L2630" t="inlineStr">
        <is>
          <t>photovoltaic open ground installation, 570 kWp, CdTe, on open ground</t>
        </is>
      </c>
      <c r="N2630" t="inlineStr">
        <is>
          <t>all</t>
        </is>
      </c>
      <c r="O2630" t="n">
        <v>1</v>
      </c>
      <c r="P2630" s="30">
        <f>INDEX(parameters!$D$41:$AG$178,MATCH('PV (extension)'!B2612,parameters!$C$41:$C$178,0),MATCH('PV (extension)'!A2630,parameters!$D$5:$AG$5,0))/O2630</f>
        <v>7.4224569691858172E-2</v>
      </c>
      <c r="Q2630" t="inlineStr">
        <is>
          <t>central</t>
        </is>
      </c>
      <c r="R2630">
        <f>INDEX(parameters!$C$196:$EJ$198,MATCH('PV (extension)'!Q2630,parameters!$B$196:$B$198,0),MATCH('PV (extension)'!B2612,parameters!$C$195:$EJ$195,0))</f>
        <v>1761.5087861219699</v>
      </c>
      <c r="S2630" t="n">
        <v>570</v>
      </c>
      <c r="T2630" t="n">
        <v>30</v>
      </c>
      <c r="U2630">
        <f>T2630*S2630*R2630</f>
        <v>30121800.242685687</v>
      </c>
      <c r="V2630">
        <f>1/U2630</f>
        <v>3.319854696409869E-8</v>
      </c>
    </row>
    <row r="2631" s="29">
      <c r="A2631" t="inlineStr">
        <is>
          <t>photovoltaic open ground installation, 570 kWp, micro-Si, on open ground</t>
        </is>
      </c>
      <c r="B2631" s="30">
        <f>P2631*V2631</f>
        <v>2.6118218746568341E-11</v>
      </c>
      <c r="C2631" t="inlineStr">
        <is>
          <t>RER</t>
        </is>
      </c>
      <c r="D2631" t="inlineStr">
        <is>
          <t>unit</t>
        </is>
      </c>
      <c r="F2631" t="inlineStr">
        <is>
          <t>technosphere</t>
        </is>
      </c>
      <c r="G2631" t="n">
        <v>2</v>
      </c>
      <c r="H2631" t="n">
        <v>-23.51240679473371</v>
      </c>
      <c r="I2631" t="n">
        <v>0.09798894162072011</v>
      </c>
      <c r="J2631" t="inlineStr">
        <is>
          <t>(2,2,1,1,1,3); Calculation with average annual yield and share of technologies. Lifetime: 30a.</t>
        </is>
      </c>
      <c r="L2631" t="inlineStr">
        <is>
          <t>photovoltaic open ground installation, 570 kWp, micro-Si, on open ground</t>
        </is>
      </c>
      <c r="N2631" t="inlineStr">
        <is>
          <t>all</t>
        </is>
      </c>
      <c r="O2631" t="n">
        <v>1</v>
      </c>
      <c r="P2631" s="30">
        <f>INDEX(parameters!$D$41:$AG$178,MATCH('PV (extension)'!B2612,parameters!$C$41:$C$178,0),MATCH('PV (extension)'!A2631,parameters!$D$5:$AG$5,0))/O2631</f>
        <v>7.867277677789E-4</v>
      </c>
      <c r="Q2631" t="inlineStr">
        <is>
          <t>central</t>
        </is>
      </c>
      <c r="R2631">
        <f>INDEX(parameters!$C$196:$EJ$198,MATCH('PV (extension)'!Q2631,parameters!$B$196:$B$198,0),MATCH('PV (extension)'!B2612,parameters!$C$195:$EJ$195,0))</f>
        <v>1761.5087861219699</v>
      </c>
      <c r="S2631" t="n">
        <v>570</v>
      </c>
      <c r="T2631" t="n">
        <v>30</v>
      </c>
      <c r="U2631">
        <f>T2631*S2631*R2631</f>
        <v>30121800.242685687</v>
      </c>
      <c r="V2631">
        <f>1/U2631</f>
        <v>3.319854696409869E-8</v>
      </c>
    </row>
    <row r="2632" s="29">
      <c r="A2632" t="inlineStr">
        <is>
          <t>photovoltaic open ground installation, 570 kWp, multi-Si, on open ground</t>
        </is>
      </c>
      <c r="B2632" s="30">
        <f>P2632*V2632</f>
        <v>8.7404411106422717E-9</v>
      </c>
      <c r="C2632" t="inlineStr">
        <is>
          <t>RER</t>
        </is>
      </c>
      <c r="D2632" t="inlineStr">
        <is>
          <t>unit</t>
        </is>
      </c>
      <c r="F2632" t="inlineStr">
        <is>
          <t>technosphere</t>
        </is>
      </c>
      <c r="G2632" t="n">
        <v>2</v>
      </c>
      <c r="H2632" t="n">
        <v>-18.20082258362968</v>
      </c>
      <c r="I2632" t="n">
        <v>0.09798894162072011</v>
      </c>
      <c r="J2632" t="inlineStr">
        <is>
          <t>(2,2,1,1,1,3); Calculation with average annual yield and share of technologies. Lifetime: 30a.</t>
        </is>
      </c>
      <c r="L2632" t="inlineStr">
        <is>
          <t>photovoltaic open ground installation, 570 kWp, multi-Si, on open ground</t>
        </is>
      </c>
      <c r="N2632" t="inlineStr">
        <is>
          <t>all</t>
        </is>
      </c>
      <c r="O2632" t="n">
        <v>1</v>
      </c>
      <c r="P2632" s="30">
        <f>INDEX(parameters!$D$41:$AG$178,MATCH('PV (extension)'!B2612,parameters!$C$41:$C$178,0),MATCH('PV (extension)'!A2632,parameters!$D$5:$AG$5,0))/O2632</f>
        <v>0.2632778211677243</v>
      </c>
      <c r="Q2632" t="inlineStr">
        <is>
          <t>central</t>
        </is>
      </c>
      <c r="R2632">
        <f>INDEX(parameters!$C$196:$EJ$198,MATCH('PV (extension)'!Q2632,parameters!$B$196:$B$198,0),MATCH('PV (extension)'!B2612,parameters!$C$195:$EJ$195,0))</f>
        <v>1761.5087861219699</v>
      </c>
      <c r="S2632" t="n">
        <v>570</v>
      </c>
      <c r="T2632" t="n">
        <v>30</v>
      </c>
      <c r="U2632">
        <f>T2632*S2632*R2632</f>
        <v>30121800.242685687</v>
      </c>
      <c r="V2632">
        <f>1/U2632</f>
        <v>3.319854696409869E-8</v>
      </c>
    </row>
    <row r="2633" s="29">
      <c r="A2633" t="inlineStr">
        <is>
          <t>photovoltaic open ground installation, 570 kWp, single-Si, on open ground</t>
        </is>
      </c>
      <c r="B2633" s="30">
        <f>P2633*V2633</f>
        <v>4.6363062632221514E-9</v>
      </c>
      <c r="C2633" t="inlineStr">
        <is>
          <t>RER</t>
        </is>
      </c>
      <c r="D2633" t="inlineStr">
        <is>
          <t>unit</t>
        </is>
      </c>
      <c r="F2633" t="inlineStr">
        <is>
          <t>technosphere</t>
        </is>
      </c>
      <c r="G2633" t="n">
        <v>2</v>
      </c>
      <c r="H2633" t="n">
        <v>-18.8364689523836</v>
      </c>
      <c r="I2633" t="n">
        <v>0.09798894162072011</v>
      </c>
      <c r="J2633" t="inlineStr">
        <is>
          <t>(2,2,1,1,1,3); Calculation with average annual yield and share of technologies. Lifetime: 30a.</t>
        </is>
      </c>
      <c r="L2633" t="inlineStr">
        <is>
          <t>photovoltaic open ground installation, 570 kWp, single-Si, on open ground</t>
        </is>
      </c>
      <c r="N2633" t="inlineStr">
        <is>
          <t>all</t>
        </is>
      </c>
      <c r="O2633" t="n">
        <v>1</v>
      </c>
      <c r="P2633" s="30">
        <f>INDEX(parameters!$D$41:$AG$178,MATCH('PV (extension)'!B2612,parameters!$C$41:$C$178,0),MATCH('PV (extension)'!A2633,parameters!$D$5:$AG$5,0))/O2633</f>
        <v>0.13965389112469015</v>
      </c>
      <c r="Q2633" t="inlineStr">
        <is>
          <t>central</t>
        </is>
      </c>
      <c r="R2633">
        <f>INDEX(parameters!$C$196:$EJ$198,MATCH('PV (extension)'!Q2633,parameters!$B$196:$B$198,0),MATCH('PV (extension)'!B2612,parameters!$C$195:$EJ$195,0))</f>
        <v>1761.5087861219699</v>
      </c>
      <c r="S2633" t="n">
        <v>570</v>
      </c>
      <c r="T2633" t="n">
        <v>30</v>
      </c>
      <c r="U2633">
        <f>T2633*S2633*R2633</f>
        <v>30121800.242685687</v>
      </c>
      <c r="V2633">
        <f>1/U2633</f>
        <v>3.319854696409869E-8</v>
      </c>
    </row>
    <row r="2634" ht="16" customHeight="1" s="29">
      <c r="A2634" t="inlineStr">
        <is>
          <t>photovoltaic slanted-roof installation, 93 kWp, multi-Si, laminated, integrated, on roof</t>
        </is>
      </c>
      <c r="B2634" s="30">
        <f>P2634*V2634</f>
        <v>1.4307016409995432E-9</v>
      </c>
      <c r="C2634" t="inlineStr">
        <is>
          <t>CH</t>
        </is>
      </c>
      <c r="D2634" t="inlineStr">
        <is>
          <t>unit</t>
        </is>
      </c>
      <c r="F2634" t="inlineStr">
        <is>
          <t>technosphere</t>
        </is>
      </c>
      <c r="G2634" t="n">
        <v>2</v>
      </c>
      <c r="H2634" t="n">
        <v>-20.65878981776205</v>
      </c>
      <c r="I2634" t="n">
        <v>0.09798894162072011</v>
      </c>
      <c r="J2634" t="inlineStr">
        <is>
          <t>(2,2,1,1,1,3); Calculation with average annual yield and share of technologies. Lifetime: 30a.</t>
        </is>
      </c>
      <c r="L2634" t="inlineStr">
        <is>
          <t>photovoltaic slanted-roof installation, 93 kWp, multi-Si, laminated, integrated, on roof</t>
        </is>
      </c>
      <c r="N2634" t="inlineStr">
        <is>
          <t>all</t>
        </is>
      </c>
      <c r="O2634" t="n">
        <v>1</v>
      </c>
      <c r="P2634" s="30">
        <f>INDEX(parameters!$D$41:$AG$178,MATCH('PV (extension)'!B2612,parameters!$C$41:$C$178,0),MATCH('PV (extension)'!A2634,parameters!$D$5:$AG$5,0))/O2634</f>
        <v>6.6094595017907607E-3</v>
      </c>
      <c r="Q2634" s="3" t="inlineStr">
        <is>
          <t>roof-top</t>
        </is>
      </c>
      <c r="R2634">
        <f>INDEX(parameters!$C$196:$EJ$198,MATCH('PV (extension)'!Q2634,parameters!$B$196:$B$198,0),MATCH('PV (extension)'!B2612,parameters!$C$195:$EJ$195,0))</f>
        <v>1655.8182589546516</v>
      </c>
      <c r="S2634" t="n">
        <v>93</v>
      </c>
      <c r="T2634" t="n">
        <v>30</v>
      </c>
      <c r="U2634">
        <f>T2634*S2634*R2634</f>
        <v>4619732.9424834782</v>
      </c>
      <c r="V2634">
        <f>1/U2634</f>
        <v>2.1646272900407518E-7</v>
      </c>
    </row>
    <row r="2635" ht="16" customHeight="1" s="29">
      <c r="A2635" t="inlineStr">
        <is>
          <t>photovoltaic slanted-roof installation, 93 kWp, multi-Si, panel, mounted, on roof</t>
        </is>
      </c>
      <c r="B2635" s="30">
        <f>P2635*V2635</f>
        <v>2.4259625182517928E-8</v>
      </c>
      <c r="C2635" t="inlineStr">
        <is>
          <t>CH</t>
        </is>
      </c>
      <c r="D2635" t="inlineStr">
        <is>
          <t>unit</t>
        </is>
      </c>
      <c r="F2635" t="inlineStr">
        <is>
          <t>technosphere</t>
        </is>
      </c>
      <c r="G2635" t="n">
        <v>2</v>
      </c>
      <c r="H2635" t="n">
        <v>-17.84536035000586</v>
      </c>
      <c r="I2635" t="n">
        <v>0.09798894162072011</v>
      </c>
      <c r="J2635" t="inlineStr">
        <is>
          <t>(2,2,1,1,1,3); Calculation with average annual yield and share of technologies. Lifetime: 30a.</t>
        </is>
      </c>
      <c r="L2635" t="inlineStr">
        <is>
          <t>photovoltaic slanted-roof installation, 93 kWp, multi-Si, panel, mounted, on roof</t>
        </is>
      </c>
      <c r="N2635" t="inlineStr">
        <is>
          <t>all</t>
        </is>
      </c>
      <c r="O2635" t="n">
        <v>1</v>
      </c>
      <c r="P2635" s="30">
        <f>INDEX(parameters!$D$41:$AG$178,MATCH('PV (extension)'!B2612,parameters!$C$41:$C$178,0),MATCH('PV (extension)'!A2635,parameters!$D$5:$AG$5,0))/O2635</f>
        <v>0.11207298962797985</v>
      </c>
      <c r="Q2635" s="3" t="inlineStr">
        <is>
          <t>roof-top</t>
        </is>
      </c>
      <c r="R2635">
        <f>INDEX(parameters!$C$196:$EJ$198,MATCH('PV (extension)'!Q2635,parameters!$B$196:$B$198,0),MATCH('PV (extension)'!B2612,parameters!$C$195:$EJ$195,0))</f>
        <v>1655.8182589546516</v>
      </c>
      <c r="S2635" t="n">
        <v>93</v>
      </c>
      <c r="T2635" t="n">
        <v>30</v>
      </c>
      <c r="U2635">
        <f>T2635*S2635*R2635</f>
        <v>4619732.9424834782</v>
      </c>
      <c r="V2635">
        <f>1/U2635</f>
        <v>2.1646272900407518E-7</v>
      </c>
    </row>
    <row r="2636" ht="16" customHeight="1" s="29">
      <c r="A2636" t="inlineStr">
        <is>
          <t>photovoltaic slanted-roof installation, 93 kWp, single-Si, laminated, integrated, on roof</t>
        </is>
      </c>
      <c r="B2636" s="30">
        <f>P2636*V2636</f>
        <v>7.5633086659622608E-10</v>
      </c>
      <c r="C2636" t="inlineStr">
        <is>
          <t>CH</t>
        </is>
      </c>
      <c r="D2636" t="inlineStr">
        <is>
          <t>unit</t>
        </is>
      </c>
      <c r="F2636" t="inlineStr">
        <is>
          <t>technosphere</t>
        </is>
      </c>
      <c r="G2636" t="n">
        <v>2</v>
      </c>
      <c r="H2636" t="n">
        <v>-21.2944254997521</v>
      </c>
      <c r="I2636" t="n">
        <v>0.09798894162072011</v>
      </c>
      <c r="J2636" t="inlineStr">
        <is>
          <t>(2,2,1,1,1,3); Calculation with average annual yield and share of technologies. Lifetime: 30a.</t>
        </is>
      </c>
      <c r="L2636" t="inlineStr">
        <is>
          <t>photovoltaic slanted-roof installation, 93 kWp, single-Si, laminated, integrated, on roof</t>
        </is>
      </c>
      <c r="N2636" t="inlineStr">
        <is>
          <t>all</t>
        </is>
      </c>
      <c r="O2636" t="n">
        <v>1</v>
      </c>
      <c r="P2636" s="30">
        <f>INDEX(parameters!$D$41:$AG$178,MATCH('PV (extension)'!B2612,parameters!$C$41:$C$178,0),MATCH('PV (extension)'!A2636,parameters!$D$5:$AG$5,0))/O2636</f>
        <v>3.4940466198316628E-3</v>
      </c>
      <c r="Q2636" s="3" t="inlineStr">
        <is>
          <t>roof-top</t>
        </is>
      </c>
      <c r="R2636">
        <f>INDEX(parameters!$C$196:$EJ$198,MATCH('PV (extension)'!Q2636,parameters!$B$196:$B$198,0),MATCH('PV (extension)'!B2612,parameters!$C$195:$EJ$195,0))</f>
        <v>1655.8182589546516</v>
      </c>
      <c r="S2636" t="n">
        <v>93</v>
      </c>
      <c r="T2636" t="n">
        <v>30</v>
      </c>
      <c r="U2636">
        <f>T2636*S2636*R2636</f>
        <v>4619732.9424834782</v>
      </c>
      <c r="V2636">
        <f>1/U2636</f>
        <v>2.1646272900407518E-7</v>
      </c>
    </row>
    <row r="2637" ht="16" customHeight="1" s="29">
      <c r="A2637" t="inlineStr">
        <is>
          <t>photovoltaic slanted-roof installation, 93 kWp, single-Si, panel, mounted, on roof</t>
        </is>
      </c>
      <c r="B2637" s="30">
        <f>P2637*V2637</f>
        <v>1.2707446743487121E-8</v>
      </c>
      <c r="C2637" t="inlineStr">
        <is>
          <t>CH</t>
        </is>
      </c>
      <c r="D2637" t="inlineStr">
        <is>
          <t>unit</t>
        </is>
      </c>
      <c r="F2637" t="inlineStr">
        <is>
          <t>technosphere</t>
        </is>
      </c>
      <c r="G2637" t="n">
        <v>2</v>
      </c>
      <c r="H2637" t="n">
        <v>-18.48100416113547</v>
      </c>
      <c r="I2637" t="n">
        <v>0.09798894162072011</v>
      </c>
      <c r="J2637" t="inlineStr">
        <is>
          <t>(2,2,1,1,1,3); Calculation with average annual yield and share of technologies. Lifetime: 30a.</t>
        </is>
      </c>
      <c r="L2637" t="inlineStr">
        <is>
          <t>photovoltaic slanted-roof installation, 93 kWp, single-Si, panel, mounted, on roof</t>
        </is>
      </c>
      <c r="N2637" t="inlineStr">
        <is>
          <t>all</t>
        </is>
      </c>
      <c r="O2637" t="n">
        <v>1</v>
      </c>
      <c r="P2637" s="30">
        <f>INDEX(parameters!$D$41:$AG$178,MATCH('PV (extension)'!B2612,parameters!$C$41:$C$178,0),MATCH('PV (extension)'!A2637,parameters!$D$5:$AG$5,0))/O2637</f>
        <v>5.8705010335741853E-2</v>
      </c>
      <c r="Q2637" s="3" t="inlineStr">
        <is>
          <t>roof-top</t>
        </is>
      </c>
      <c r="R2637">
        <f>INDEX(parameters!$C$196:$EJ$198,MATCH('PV (extension)'!Q2637,parameters!$B$196:$B$198,0),MATCH('PV (extension)'!B2612,parameters!$C$195:$EJ$195,0))</f>
        <v>1655.8182589546516</v>
      </c>
      <c r="S2637" t="n">
        <v>93</v>
      </c>
      <c r="T2637" t="n">
        <v>30</v>
      </c>
      <c r="U2637">
        <f>T2637*S2637*R2637</f>
        <v>4619732.9424834782</v>
      </c>
      <c r="V2637">
        <f>1/U2637</f>
        <v>2.1646272900407518E-7</v>
      </c>
    </row>
    <row r="2638" s="29">
      <c r="A2638" t="inlineStr">
        <is>
          <t>photovoltaic facade installation, 3kWp, multi-Si, laminated, integrated, at building</t>
        </is>
      </c>
      <c r="B2638" s="30">
        <f>P2638*V2638</f>
        <v>3.1409258009444275E-8</v>
      </c>
      <c r="C2638" t="inlineStr">
        <is>
          <t>APAC</t>
        </is>
      </c>
      <c r="D2638" t="inlineStr">
        <is>
          <t>unit</t>
        </is>
      </c>
      <c r="F2638" t="inlineStr">
        <is>
          <t>technosphere</t>
        </is>
      </c>
      <c r="G2638" t="n">
        <v>2</v>
      </c>
      <c r="H2638" t="n">
        <v>-17.5612990452514</v>
      </c>
      <c r="I2638" t="n">
        <v>0.09798894162072011</v>
      </c>
      <c r="J2638" t="inlineStr">
        <is>
          <t>(2,2,1,1,1,3); Calculation with average annual yield and share of technologies. Lifetime: 30a.</t>
        </is>
      </c>
      <c r="L2638" t="inlineStr">
        <is>
          <t>photovoltaic facade installation, 3kWp, multi-Si, laminated, integrated, at building</t>
        </is>
      </c>
      <c r="N2638" t="inlineStr">
        <is>
          <t>all</t>
        </is>
      </c>
      <c r="O2638" t="n">
        <v>1</v>
      </c>
      <c r="P2638" s="30">
        <f>INDEX(parameters!$D$41:$AG$178,MATCH('PV (extension)'!B2612,parameters!$C$41:$C$178,0),MATCH('PV (extension)'!A2638,parameters!$D$5:$AG$5,0))/O2638</f>
        <v>3.2864644265829519E-3</v>
      </c>
      <c r="Q2638" t="inlineStr">
        <is>
          <t>façade</t>
        </is>
      </c>
      <c r="R2638">
        <f>INDEX(parameters!$C$196:$EJ$198,MATCH('PV (extension)'!Q2638,parameters!$B$196:$B$198,0),MATCH('PV (extension)'!B2612,parameters!$C$195:$EJ$195,0))</f>
        <v>1162.5957988405003</v>
      </c>
      <c r="S2638" t="n">
        <v>3</v>
      </c>
      <c r="T2638" t="n">
        <v>30</v>
      </c>
      <c r="U2638">
        <f>T2638*S2638*R2638</f>
        <v>104633.62189564502</v>
      </c>
      <c r="V2638">
        <f>1/U2638</f>
        <v>9.5571574593617437E-6</v>
      </c>
    </row>
    <row r="2639" s="29">
      <c r="A2639" t="inlineStr">
        <is>
          <t>photovoltaic facade installation, 3kWp, multi-Si, panel, mounted, at building</t>
        </is>
      </c>
      <c r="B2639" s="30">
        <f>P2639*V2639</f>
        <v>3.0804169087023622E-8</v>
      </c>
      <c r="C2639" t="inlineStr">
        <is>
          <t>APAC</t>
        </is>
      </c>
      <c r="D2639" t="inlineStr">
        <is>
          <t>unit</t>
        </is>
      </c>
      <c r="F2639" t="inlineStr">
        <is>
          <t>technosphere</t>
        </is>
      </c>
      <c r="G2639" t="n">
        <v>2</v>
      </c>
      <c r="H2639" t="n">
        <v>-17.5612990452514</v>
      </c>
      <c r="I2639" t="n">
        <v>0.09798894162072011</v>
      </c>
      <c r="J2639" t="inlineStr">
        <is>
          <t>(2,2,1,1,1,3); Calculation with average annual yield and share of technologies. Lifetime: 30a.</t>
        </is>
      </c>
      <c r="L2639" t="inlineStr">
        <is>
          <t>photovoltaic facade installation, 3kWp, multi-Si, panel, mounted, at building</t>
        </is>
      </c>
      <c r="N2639" t="inlineStr">
        <is>
          <t>all</t>
        </is>
      </c>
      <c r="O2639" t="n">
        <v>1</v>
      </c>
      <c r="P2639" s="30">
        <f>INDEX(parameters!$D$41:$AG$178,MATCH('PV (extension)'!B2612,parameters!$C$41:$C$178,0),MATCH('PV (extension)'!A2639,parameters!$D$5:$AG$5,0))/O2639</f>
        <v>3.2231517810611459E-3</v>
      </c>
      <c r="Q2639" t="inlineStr">
        <is>
          <t>façade</t>
        </is>
      </c>
      <c r="R2639">
        <f>INDEX(parameters!$C$196:$EJ$198,MATCH('PV (extension)'!Q2639,parameters!$B$196:$B$198,0),MATCH('PV (extension)'!B2612,parameters!$C$195:$EJ$195,0))</f>
        <v>1162.5957988405003</v>
      </c>
      <c r="S2639" t="n">
        <v>3</v>
      </c>
      <c r="T2639" t="n">
        <v>30</v>
      </c>
      <c r="U2639">
        <f>T2639*S2639*R2639</f>
        <v>104633.62189564502</v>
      </c>
      <c r="V2639">
        <f>1/U2639</f>
        <v>9.5571574593617437E-6</v>
      </c>
    </row>
    <row r="2640" s="29">
      <c r="A2640" t="inlineStr">
        <is>
          <t>photovoltaic facade installation, 3kWp, single-Si, laminated, integrated, at building</t>
        </is>
      </c>
      <c r="B2640" s="30">
        <f>P2640*V2640</f>
        <v>1.6558610197118964E-8</v>
      </c>
      <c r="C2640" t="inlineStr">
        <is>
          <t>APAC</t>
        </is>
      </c>
      <c r="D2640" t="inlineStr">
        <is>
          <t>unit</t>
        </is>
      </c>
      <c r="F2640" t="inlineStr">
        <is>
          <t>technosphere</t>
        </is>
      </c>
      <c r="G2640" t="n">
        <v>2</v>
      </c>
      <c r="H2640" t="n">
        <v>-18.19689739735082</v>
      </c>
      <c r="I2640" t="n">
        <v>0.09798894162072011</v>
      </c>
      <c r="J2640" t="inlineStr">
        <is>
          <t>(2,2,1,1,1,3); Calculation with average annual yield and share of technologies. Lifetime: 30a.</t>
        </is>
      </c>
      <c r="L2640" t="inlineStr">
        <is>
          <t>photovoltaic facade installation, 3kWp, single-Si, laminated, integrated, at building</t>
        </is>
      </c>
      <c r="N2640" t="inlineStr">
        <is>
          <t>all</t>
        </is>
      </c>
      <c r="O2640" t="n">
        <v>1</v>
      </c>
      <c r="P2640" s="30">
        <f>INDEX(parameters!$D$41:$AG$178,MATCH('PV (extension)'!B2612,parameters!$C$41:$C$178,0),MATCH('PV (extension)'!A2640,parameters!$D$5:$AG$5,0))/O2640</f>
        <v>1.7325873584827175E-3</v>
      </c>
      <c r="Q2640" t="inlineStr">
        <is>
          <t>façade</t>
        </is>
      </c>
      <c r="R2640">
        <f>INDEX(parameters!$C$196:$EJ$198,MATCH('PV (extension)'!Q2640,parameters!$B$196:$B$198,0),MATCH('PV (extension)'!B2612,parameters!$C$195:$EJ$195,0))</f>
        <v>1162.5957988405003</v>
      </c>
      <c r="S2640" t="n">
        <v>3</v>
      </c>
      <c r="T2640" t="n">
        <v>30</v>
      </c>
      <c r="U2640">
        <f>T2640*S2640*R2640</f>
        <v>104633.62189564502</v>
      </c>
      <c r="V2640">
        <f>1/U2640</f>
        <v>9.5571574593617437E-6</v>
      </c>
    </row>
    <row r="2641" s="29">
      <c r="A2641" t="inlineStr">
        <is>
          <t>photovoltaic facade installation, 3kWp, single-Si, panel, mounted, at building</t>
        </is>
      </c>
      <c r="B2641" s="30">
        <f>P2641*V2641</f>
        <v>1.654428287886377E-8</v>
      </c>
      <c r="C2641" t="inlineStr">
        <is>
          <t>APAC</t>
        </is>
      </c>
      <c r="D2641" t="inlineStr">
        <is>
          <t>unit</t>
        </is>
      </c>
      <c r="F2641" t="inlineStr">
        <is>
          <t>technosphere</t>
        </is>
      </c>
      <c r="G2641" t="n">
        <v>2</v>
      </c>
      <c r="H2641" t="n">
        <v>-18.19689739735082</v>
      </c>
      <c r="I2641" t="n">
        <v>0.09798894162072011</v>
      </c>
      <c r="J2641" t="inlineStr">
        <is>
          <t>(2,2,1,1,1,3); Calculation with average annual yield and share of technologies. Lifetime: 30a.</t>
        </is>
      </c>
      <c r="L2641" t="inlineStr">
        <is>
          <t>photovoltaic facade installation, 3kWp, single-Si, panel, mounted, at building</t>
        </is>
      </c>
      <c r="N2641" t="inlineStr">
        <is>
          <t>all</t>
        </is>
      </c>
      <c r="O2641" t="n">
        <v>1</v>
      </c>
      <c r="P2641" s="30">
        <f>INDEX(parameters!$D$41:$AG$178,MATCH('PV (extension)'!B2612,parameters!$C$41:$C$178,0),MATCH('PV (extension)'!A2641,parameters!$D$5:$AG$5,0))/O2641</f>
        <v>1.7310882392816251E-3</v>
      </c>
      <c r="Q2641" t="inlineStr">
        <is>
          <t>façade</t>
        </is>
      </c>
      <c r="R2641">
        <f>INDEX(parameters!$C$196:$EJ$198,MATCH('PV (extension)'!Q2641,parameters!$B$196:$B$198,0),MATCH('PV (extension)'!B2612,parameters!$C$195:$EJ$195,0))</f>
        <v>1162.5957988405003</v>
      </c>
      <c r="S2641" t="n">
        <v>3</v>
      </c>
      <c r="T2641" t="n">
        <v>30</v>
      </c>
      <c r="U2641">
        <f>T2641*S2641*R2641</f>
        <v>104633.62189564502</v>
      </c>
      <c r="V2641">
        <f>1/U2641</f>
        <v>9.5571574593617437E-6</v>
      </c>
    </row>
    <row r="2642" ht="16" customHeight="1" s="29">
      <c r="A2642" t="inlineStr">
        <is>
          <t>photovoltaic flat-roof installation, 3kWp, multi-Si, on roof</t>
        </is>
      </c>
      <c r="B2642" s="30">
        <f>P2642*V2642</f>
        <v>3.3971166387704636E-7</v>
      </c>
      <c r="C2642" t="inlineStr">
        <is>
          <t>APAC</t>
        </is>
      </c>
      <c r="D2642" t="inlineStr">
        <is>
          <t>unit</t>
        </is>
      </c>
      <c r="F2642" t="inlineStr">
        <is>
          <t>technosphere</t>
        </is>
      </c>
      <c r="G2642" t="n">
        <v>2</v>
      </c>
      <c r="H2642" t="n">
        <v>-15.20991773919472</v>
      </c>
      <c r="I2642" t="n">
        <v>0.09798894162072011</v>
      </c>
      <c r="J2642" t="inlineStr">
        <is>
          <t>(2,2,1,1,1,3); Calculation with average annual yield and share of technologies. Lifetime: 30a.</t>
        </is>
      </c>
      <c r="L2642" t="inlineStr">
        <is>
          <t>photovoltaic flat-roof installation, 3kWp, multi-Si, on roof</t>
        </is>
      </c>
      <c r="N2642" t="inlineStr">
        <is>
          <t>all</t>
        </is>
      </c>
      <c r="O2642" t="n">
        <v>1</v>
      </c>
      <c r="P2642" s="30">
        <f>INDEX(parameters!$D$41:$AG$178,MATCH('PV (extension)'!B2612,parameters!$C$41:$C$178,0),MATCH('PV (extension)'!A2642,parameters!$D$5:$AG$5,0))/O2642</f>
        <v>5.0625069824473082E-2</v>
      </c>
      <c r="Q2642" s="3" t="inlineStr">
        <is>
          <t>roof-top</t>
        </is>
      </c>
      <c r="R2642">
        <f>INDEX(parameters!$C$196:$EJ$198,MATCH('PV (extension)'!Q2642,parameters!$B$196:$B$198,0),MATCH('PV (extension)'!B2612,parameters!$C$195:$EJ$195,0))</f>
        <v>1655.8182589546516</v>
      </c>
      <c r="S2642" t="n">
        <v>3</v>
      </c>
      <c r="T2642" t="n">
        <v>30</v>
      </c>
      <c r="U2642">
        <f>T2642*S2642*R2642</f>
        <v>149023.64330591864</v>
      </c>
      <c r="V2642">
        <f>1/U2642</f>
        <v>6.7103445991263312E-6</v>
      </c>
    </row>
    <row r="2643" ht="16" customHeight="1" s="29">
      <c r="A2643" t="inlineStr">
        <is>
          <t>photovoltaic flat-roof installation, 3kWp, single-Si, on roof</t>
        </is>
      </c>
      <c r="B2643" s="30">
        <f>P2643*V2643</f>
        <v>1.7732456761917574E-7</v>
      </c>
      <c r="C2643" t="inlineStr">
        <is>
          <t>APAC</t>
        </is>
      </c>
      <c r="D2643" t="inlineStr">
        <is>
          <t>unit</t>
        </is>
      </c>
      <c r="F2643" t="inlineStr">
        <is>
          <t>technosphere</t>
        </is>
      </c>
      <c r="G2643" t="n">
        <v>2</v>
      </c>
      <c r="H2643" t="n">
        <v>-15.84555259734934</v>
      </c>
      <c r="I2643" t="n">
        <v>0.09798894162072011</v>
      </c>
      <c r="J2643" t="inlineStr">
        <is>
          <t>(2,2,1,1,1,3); Calculation with average annual yield and share of technologies. Lifetime: 30a.</t>
        </is>
      </c>
      <c r="L2643" t="inlineStr">
        <is>
          <t>photovoltaic flat-roof installation, 3kWp, single-Si, on roof</t>
        </is>
      </c>
      <c r="N2643" t="inlineStr">
        <is>
          <t>all</t>
        </is>
      </c>
      <c r="O2643" t="n">
        <v>1</v>
      </c>
      <c r="P2643" s="30">
        <f>INDEX(parameters!$D$41:$AG$178,MATCH('PV (extension)'!B2612,parameters!$C$41:$C$178,0),MATCH('PV (extension)'!A2643,parameters!$D$5:$AG$5,0))/O2643</f>
        <v>2.6425553114256296E-2</v>
      </c>
      <c r="Q2643" s="3" t="inlineStr">
        <is>
          <t>roof-top</t>
        </is>
      </c>
      <c r="R2643">
        <f>INDEX(parameters!$C$196:$EJ$198,MATCH('PV (extension)'!Q2643,parameters!$B$196:$B$198,0),MATCH('PV (extension)'!B2612,parameters!$C$195:$EJ$195,0))</f>
        <v>1655.8182589546516</v>
      </c>
      <c r="S2643" t="n">
        <v>3</v>
      </c>
      <c r="T2643" t="n">
        <v>30</v>
      </c>
      <c r="U2643">
        <f>T2643*S2643*R2643</f>
        <v>149023.64330591864</v>
      </c>
      <c r="V2643">
        <f>1/U2643</f>
        <v>6.7103445991263312E-6</v>
      </c>
    </row>
    <row r="2644" ht="16" customHeight="1" s="29">
      <c r="A2644" t="inlineStr">
        <is>
          <t>photovoltaic slanted-roof installation, 3kWp, CIS, panel, mounted, on roof</t>
        </is>
      </c>
      <c r="B2644" s="30">
        <f>P2644*V2644</f>
        <v>9.8081451150197985E-8</v>
      </c>
      <c r="C2644" t="inlineStr">
        <is>
          <t>CH</t>
        </is>
      </c>
      <c r="D2644" t="inlineStr">
        <is>
          <t>unit</t>
        </is>
      </c>
      <c r="F2644" t="inlineStr">
        <is>
          <t>technosphere</t>
        </is>
      </c>
      <c r="G2644" t="n">
        <v>2</v>
      </c>
      <c r="H2644" t="n">
        <v>-16.88405011147741</v>
      </c>
      <c r="I2644" t="n">
        <v>0.09798894162072011</v>
      </c>
      <c r="J2644" t="inlineStr">
        <is>
          <t>(2,2,1,1,1,3); Calculation with average annual yield and share of technologies. Lifetime: 30a.</t>
        </is>
      </c>
      <c r="L2644" t="inlineStr">
        <is>
          <t>photovoltaic slanted-roof installation, 3kWp, CIS, panel, mounted, on roof</t>
        </is>
      </c>
      <c r="N2644" t="inlineStr">
        <is>
          <t>all</t>
        </is>
      </c>
      <c r="O2644" t="n">
        <v>1</v>
      </c>
      <c r="P2644" s="30">
        <f>INDEX(parameters!$D$41:$AG$178,MATCH('PV (extension)'!B2612,parameters!$C$41:$C$178,0),MATCH('PV (extension)'!A2644,parameters!$D$5:$AG$5,0))/O2644</f>
        <v>1.4616455191133988E-2</v>
      </c>
      <c r="Q2644" s="3" t="inlineStr">
        <is>
          <t>roof-top</t>
        </is>
      </c>
      <c r="R2644">
        <f>INDEX(parameters!$C$196:$EJ$198,MATCH('PV (extension)'!Q2644,parameters!$B$196:$B$198,0),MATCH('PV (extension)'!B2612,parameters!$C$195:$EJ$195,0))</f>
        <v>1655.8182589546516</v>
      </c>
      <c r="S2644" t="n">
        <v>3</v>
      </c>
      <c r="T2644" t="n">
        <v>30</v>
      </c>
      <c r="U2644">
        <f>T2644*S2644*R2644</f>
        <v>149023.64330591864</v>
      </c>
      <c r="V2644">
        <f>1/U2644</f>
        <v>6.7103445991263312E-6</v>
      </c>
    </row>
    <row r="2645" ht="16" customHeight="1" s="29">
      <c r="A2645" t="inlineStr">
        <is>
          <t>photovoltaic slanted-roof installation, 3kWp, CdTe, laminated, integrated, on roof</t>
        </is>
      </c>
      <c r="B2645" s="30">
        <f>P2645*V2645</f>
        <v>2.7463421388187545E-9</v>
      </c>
      <c r="C2645" t="inlineStr">
        <is>
          <t>CH</t>
        </is>
      </c>
      <c r="D2645" t="inlineStr">
        <is>
          <t>unit</t>
        </is>
      </c>
      <c r="F2645" t="inlineStr">
        <is>
          <t>technosphere</t>
        </is>
      </c>
      <c r="G2645" t="n">
        <v>2</v>
      </c>
      <c r="H2645" t="n">
        <v>-19.50639655088546</v>
      </c>
      <c r="I2645" t="n">
        <v>0.09798894162072011</v>
      </c>
      <c r="J2645" t="inlineStr">
        <is>
          <t>(2,2,1,1,1,3); Calculation with average annual yield and share of technologies. Lifetime: 30a.</t>
        </is>
      </c>
      <c r="L2645" t="inlineStr">
        <is>
          <t>photovoltaic slanted-roof installation, 3kWp, CdTe, laminated, integrated, on roof</t>
        </is>
      </c>
      <c r="N2645" t="inlineStr">
        <is>
          <t>all</t>
        </is>
      </c>
      <c r="O2645" t="n">
        <v>1</v>
      </c>
      <c r="P2645" s="30">
        <f>INDEX(parameters!$D$41:$AG$178,MATCH('PV (extension)'!B2612,parameters!$C$41:$C$178,0),MATCH('PV (extension)'!A2645,parameters!$D$5:$AG$5,0))/O2645</f>
        <v>4.0926991129133978E-4</v>
      </c>
      <c r="Q2645" s="3" t="inlineStr">
        <is>
          <t>roof-top</t>
        </is>
      </c>
      <c r="R2645">
        <f>INDEX(parameters!$C$196:$EJ$198,MATCH('PV (extension)'!Q2645,parameters!$B$196:$B$198,0),MATCH('PV (extension)'!B2612,parameters!$C$195:$EJ$195,0))</f>
        <v>1655.8182589546516</v>
      </c>
      <c r="S2645" t="n">
        <v>3</v>
      </c>
      <c r="T2645" t="n">
        <v>30</v>
      </c>
      <c r="U2645">
        <f>T2645*S2645*R2645</f>
        <v>149023.64330591864</v>
      </c>
      <c r="V2645">
        <f>1/U2645</f>
        <v>6.7103445991263312E-6</v>
      </c>
    </row>
    <row r="2646" ht="16" customHeight="1" s="29">
      <c r="A2646" t="inlineStr">
        <is>
          <t>photovoltaic slanted-roof installation, 3kWp, multi-Si, laminated, integrated, on roof</t>
        </is>
      </c>
      <c r="B2646" s="30">
        <f>P2646*V2646</f>
        <v>1.6316179982565527E-8</v>
      </c>
      <c r="C2646" t="inlineStr">
        <is>
          <t>APAC</t>
        </is>
      </c>
      <c r="D2646" t="inlineStr">
        <is>
          <t>unit</t>
        </is>
      </c>
      <c r="F2646" t="inlineStr">
        <is>
          <t>technosphere</t>
        </is>
      </c>
      <c r="G2646" t="n">
        <v>2</v>
      </c>
      <c r="H2646" t="n">
        <v>-18.22076487875746</v>
      </c>
      <c r="I2646" t="n">
        <v>0.09798894162072011</v>
      </c>
      <c r="J2646" t="inlineStr">
        <is>
          <t>(2,2,1,1,1,3); Calculation with average annual yield and share of technologies. Lifetime: 30a.</t>
        </is>
      </c>
      <c r="L2646" t="inlineStr">
        <is>
          <t>photovoltaic slanted-roof installation, 3kWp, multi-Si, laminated, integrated, on roof</t>
        </is>
      </c>
      <c r="N2646" t="inlineStr">
        <is>
          <t>all</t>
        </is>
      </c>
      <c r="O2646" t="n">
        <v>1</v>
      </c>
      <c r="P2646" s="30">
        <f>INDEX(parameters!$D$41:$AG$178,MATCH('PV (extension)'!B2612,parameters!$C$41:$C$178,0),MATCH('PV (extension)'!A2646,parameters!$D$5:$AG$5,0))/O2646</f>
        <v>2.4314965858370148E-3</v>
      </c>
      <c r="Q2646" s="3" t="inlineStr">
        <is>
          <t>roof-top</t>
        </is>
      </c>
      <c r="R2646">
        <f>INDEX(parameters!$C$196:$EJ$198,MATCH('PV (extension)'!Q2646,parameters!$B$196:$B$198,0),MATCH('PV (extension)'!B2612,parameters!$C$195:$EJ$195,0))</f>
        <v>1655.8182589546516</v>
      </c>
      <c r="S2646" t="n">
        <v>3</v>
      </c>
      <c r="T2646" t="n">
        <v>30</v>
      </c>
      <c r="U2646">
        <f>T2646*S2646*R2646</f>
        <v>149023.64330591864</v>
      </c>
      <c r="V2646">
        <f>1/U2646</f>
        <v>6.7103445991263312E-6</v>
      </c>
    </row>
    <row r="2647" ht="16" customHeight="1" s="29">
      <c r="A2647" t="inlineStr">
        <is>
          <t>photovoltaic slanted-roof installation, 3kWp, multi-Si, panel, mounted, on roof</t>
        </is>
      </c>
      <c r="B2647" s="30">
        <f>P2647*V2647</f>
        <v>2.7927504730186944E-7</v>
      </c>
      <c r="C2647" t="inlineStr">
        <is>
          <t>APAC</t>
        </is>
      </c>
      <c r="D2647" t="inlineStr">
        <is>
          <t>unit</t>
        </is>
      </c>
      <c r="F2647" t="inlineStr">
        <is>
          <t>technosphere</t>
        </is>
      </c>
      <c r="G2647" t="n">
        <v>2</v>
      </c>
      <c r="H2647" t="n">
        <v>-15.40735416199742</v>
      </c>
      <c r="I2647" t="n">
        <v>0.09798894162072011</v>
      </c>
      <c r="J2647" t="inlineStr">
        <is>
          <t>(2,2,1,1,1,3); Calculation with average annual yield and share of technologies. Lifetime: 30a.</t>
        </is>
      </c>
      <c r="L2647" t="inlineStr">
        <is>
          <t>photovoltaic slanted-roof installation, 3kWp, multi-Si, panel, mounted, on roof</t>
        </is>
      </c>
      <c r="N2647" t="inlineStr">
        <is>
          <t>all</t>
        </is>
      </c>
      <c r="O2647" t="n">
        <v>1</v>
      </c>
      <c r="P2647" s="30">
        <f>INDEX(parameters!$D$41:$AG$178,MATCH('PV (extension)'!B2612,parameters!$C$41:$C$178,0),MATCH('PV (extension)'!A2647,parameters!$D$5:$AG$5,0))/O2647</f>
        <v>4.1618585033357351E-2</v>
      </c>
      <c r="Q2647" s="3" t="inlineStr">
        <is>
          <t>roof-top</t>
        </is>
      </c>
      <c r="R2647">
        <f>INDEX(parameters!$C$196:$EJ$198,MATCH('PV (extension)'!Q2647,parameters!$B$196:$B$198,0),MATCH('PV (extension)'!B2612,parameters!$C$195:$EJ$195,0))</f>
        <v>1655.8182589546516</v>
      </c>
      <c r="S2647" t="n">
        <v>3</v>
      </c>
      <c r="T2647" t="n">
        <v>30</v>
      </c>
      <c r="U2647">
        <f>T2647*S2647*R2647</f>
        <v>149023.64330591864</v>
      </c>
      <c r="V2647">
        <f>1/U2647</f>
        <v>6.7103445991263312E-6</v>
      </c>
    </row>
    <row r="2648" ht="16" customHeight="1" s="29">
      <c r="A2648" t="inlineStr">
        <is>
          <t>photovoltaic slanted-roof installation, 3kWp, single-Si, laminated, integrated, on roof</t>
        </is>
      </c>
      <c r="B2648" s="30">
        <f>P2648*V2648</f>
        <v>8.6230406286220856E-9</v>
      </c>
      <c r="C2648" t="inlineStr">
        <is>
          <t>APAC</t>
        </is>
      </c>
      <c r="D2648" t="inlineStr">
        <is>
          <t>unit</t>
        </is>
      </c>
      <c r="F2648" t="inlineStr">
        <is>
          <t>technosphere</t>
        </is>
      </c>
      <c r="G2648" t="n">
        <v>2</v>
      </c>
      <c r="H2648" t="n">
        <v>-18.85636797425012</v>
      </c>
      <c r="I2648" t="n">
        <v>0.09798894162072011</v>
      </c>
      <c r="J2648" t="inlineStr">
        <is>
          <t>(2,2,1,1,1,3); Calculation with average annual yield and share of technologies. Lifetime: 30a.</t>
        </is>
      </c>
      <c r="L2648" t="inlineStr">
        <is>
          <t>photovoltaic slanted-roof installation, 3kWp, single-Si, laminated, integrated, on roof</t>
        </is>
      </c>
      <c r="N2648" t="inlineStr">
        <is>
          <t>all</t>
        </is>
      </c>
      <c r="O2648" t="n">
        <v>1</v>
      </c>
      <c r="P2648" s="30">
        <f>INDEX(parameters!$D$41:$AG$178,MATCH('PV (extension)'!B2612,parameters!$C$41:$C$178,0),MATCH('PV (extension)'!A2648,parameters!$D$5:$AG$5,0))/O2648</f>
        <v>1.2850369308522222E-3</v>
      </c>
      <c r="Q2648" s="3" t="inlineStr">
        <is>
          <t>roof-top</t>
        </is>
      </c>
      <c r="R2648">
        <f>INDEX(parameters!$C$196:$EJ$198,MATCH('PV (extension)'!Q2648,parameters!$B$196:$B$198,0),MATCH('PV (extension)'!B2612,parameters!$C$195:$EJ$195,0))</f>
        <v>1655.8182589546516</v>
      </c>
      <c r="S2648" t="n">
        <v>3</v>
      </c>
      <c r="T2648" t="n">
        <v>30</v>
      </c>
      <c r="U2648">
        <f>T2648*S2648*R2648</f>
        <v>149023.64330591864</v>
      </c>
      <c r="V2648">
        <f>1/U2648</f>
        <v>6.7103445991263312E-6</v>
      </c>
    </row>
    <row r="2649" ht="16" customHeight="1" s="29">
      <c r="A2649" t="inlineStr">
        <is>
          <t>photovoltaic slanted-roof installation, 3kWp, single-Si, panel, mounted, on roof</t>
        </is>
      </c>
      <c r="B2649" s="30">
        <f>P2649*V2649</f>
        <v>1.4595106941884585E-7</v>
      </c>
      <c r="C2649" t="inlineStr">
        <is>
          <t>APAC</t>
        </is>
      </c>
      <c r="D2649" t="inlineStr">
        <is>
          <t>unit</t>
        </is>
      </c>
      <c r="F2649" t="inlineStr">
        <is>
          <t>technosphere</t>
        </is>
      </c>
      <c r="G2649" t="n">
        <v>2</v>
      </c>
      <c r="H2649" t="n">
        <v>-16.04298817847151</v>
      </c>
      <c r="I2649" t="n">
        <v>0.09798894162072011</v>
      </c>
      <c r="J2649" t="inlineStr">
        <is>
          <t>(2,2,1,1,1,3); Calculation with average annual yield and share of technologies. Lifetime: 30a.</t>
        </is>
      </c>
      <c r="L2649" t="inlineStr">
        <is>
          <t>photovoltaic slanted-roof installation, 3kWp, single-Si, panel, mounted, on roof</t>
        </is>
      </c>
      <c r="N2649" t="inlineStr">
        <is>
          <t>all</t>
        </is>
      </c>
      <c r="O2649" t="n">
        <v>1</v>
      </c>
      <c r="P2649" s="30">
        <f>INDEX(parameters!$D$41:$AG$178,MATCH('PV (extension)'!B2612,parameters!$C$41:$C$178,0),MATCH('PV (extension)'!A2649,parameters!$D$5:$AG$5,0))/O2649</f>
        <v>2.1750160109191456E-2</v>
      </c>
      <c r="Q2649" s="3" t="inlineStr">
        <is>
          <t>roof-top</t>
        </is>
      </c>
      <c r="R2649">
        <f>INDEX(parameters!$C$196:$EJ$198,MATCH('PV (extension)'!Q2649,parameters!$B$196:$B$198,0),MATCH('PV (extension)'!B2612,parameters!$C$195:$EJ$195,0))</f>
        <v>1655.8182589546516</v>
      </c>
      <c r="S2649" t="n">
        <v>3</v>
      </c>
      <c r="T2649" t="n">
        <v>30</v>
      </c>
      <c r="U2649">
        <f>T2649*S2649*R2649</f>
        <v>149023.64330591864</v>
      </c>
      <c r="V2649">
        <f>1/U2649</f>
        <v>6.7103445991263312E-6</v>
      </c>
    </row>
    <row r="2650" s="29">
      <c r="A2650" t="inlineStr">
        <is>
          <t>market for tap water</t>
        </is>
      </c>
      <c r="B2650" t="n">
        <v>0.0020721</v>
      </c>
      <c r="C2650" t="inlineStr">
        <is>
          <t>Europe without Switzerland</t>
        </is>
      </c>
      <c r="D2650" t="inlineStr">
        <is>
          <t>kilogram</t>
        </is>
      </c>
      <c r="F2650" t="inlineStr">
        <is>
          <t>technosphere</t>
        </is>
      </c>
      <c r="G2650" t="n">
        <v>2</v>
      </c>
      <c r="H2650" t="n">
        <v>-6.179192693201237</v>
      </c>
      <c r="I2650" t="n">
        <v>0.04340984597628009</v>
      </c>
      <c r="J2650" t="inlineStr">
        <is>
          <t>(2,2,1,1,1,3); Estimation 20l/m2 panel</t>
        </is>
      </c>
      <c r="L2650" t="inlineStr">
        <is>
          <t>tap water</t>
        </is>
      </c>
    </row>
    <row r="2651" s="29">
      <c r="A2651" t="inlineStr">
        <is>
          <t>treatment of wastewater, from residence, capacity 1.1E10l/year</t>
        </is>
      </c>
      <c r="B2651" t="n">
        <v>-1.8649e-06</v>
      </c>
      <c r="C2651" t="inlineStr">
        <is>
          <t>CH</t>
        </is>
      </c>
      <c r="D2651" t="inlineStr">
        <is>
          <t>cubic meter</t>
        </is>
      </c>
      <c r="F2651" t="inlineStr">
        <is>
          <t>technosphere</t>
        </is>
      </c>
      <c r="G2651" t="n">
        <v>2</v>
      </c>
      <c r="H2651" t="n">
        <v>-13.19230312560901</v>
      </c>
      <c r="I2651" t="n">
        <v>0.04340984597628009</v>
      </c>
      <c r="J2651" t="inlineStr">
        <is>
          <t>(2,2,1,1,1,3); Estimation 20l/m2 panel</t>
        </is>
      </c>
      <c r="K2651" t="b">
        <v>1</v>
      </c>
      <c r="L2651" t="inlineStr">
        <is>
          <t>wastewater, from residence</t>
        </is>
      </c>
    </row>
    <row r="2652" s="29"/>
    <row r="2653" customFormat="1" s="28">
      <c r="A2653" s="28" t="inlineStr">
        <is>
          <t>Activity</t>
        </is>
      </c>
      <c r="B2653" s="28" t="inlineStr">
        <is>
          <t>electricity production, photovoltaic, residential</t>
        </is>
      </c>
    </row>
    <row r="2654">
      <c r="A2654" t="inlineStr">
        <is>
          <t>comment</t>
        </is>
      </c>
      <c r="B265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")&amp;HLOOKUP(B2655,parameters!$C$195:$EJ$198,2,0)&amp;" kWh/kWp.
Annual output, Facade: "&amp;HLOOKUP(B2655,parameters!$C$195:$EJ$198,3,0)&amp;" kWh/kWp.
Annual output, Open-ground: "&amp;HLOOKUP(B2655,parameters!$C$195:$EJ$198,4,0)&amp;_xlfn._LONGTEXT("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")&amp;VLOOKUP(B2655,'extension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1654.37540150197 kWh/kWp.
Annual output, Facade: 1161.58272871415 kWh/kWp.
Annual output, Open-ground: 1759.97383138507 kWh/kWp.
Amount of solar energy transformed to electricity. Waste heat emission due to losses of electricity in the system.
Technology:  Electricity production with grid-connected photovoltaic power plants.
Time period:  Time of publications
Production volume: 16 GWh in 2025.
Sampling:  Statistical data and model calculations
Extrapolations:  Use of PV technology data investigated for other countries (Switzerland). Correction of average yield with Swiss data.
Uncertainty:  None
Author: Romain Sacchi, PSI, romain.sacchi@psi.ch</v>
      </c>
    </row>
    <row r="2655" s="29">
      <c r="A2655" t="inlineStr">
        <is>
          <t>location</t>
        </is>
      </c>
      <c r="B2655" t="inlineStr">
        <is>
          <t>TN</t>
        </is>
      </c>
    </row>
    <row r="2656" s="29">
      <c r="A2656" t="inlineStr">
        <is>
          <t>production amount</t>
        </is>
      </c>
      <c r="B2656" t="n">
        <v>1</v>
      </c>
    </row>
    <row r="2657" s="29">
      <c r="A2657" t="inlineStr">
        <is>
          <t>reference product</t>
        </is>
      </c>
      <c r="B2657" t="inlineStr">
        <is>
          <t>electricity, low voltage</t>
        </is>
      </c>
    </row>
    <row r="2658" s="29">
      <c r="A2658" t="inlineStr">
        <is>
          <t>source</t>
        </is>
      </c>
      <c r="B26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659" s="29">
      <c r="A2659" t="inlineStr">
        <is>
          <t>type</t>
        </is>
      </c>
      <c r="B2659" t="inlineStr">
        <is>
          <t>process</t>
        </is>
      </c>
    </row>
    <row r="2660" s="29">
      <c r="A2660" t="inlineStr">
        <is>
          <t>unit</t>
        </is>
      </c>
      <c r="B2660" t="inlineStr">
        <is>
          <t>kilowatt hour</t>
        </is>
      </c>
    </row>
    <row r="2661" s="29">
      <c r="A2661" t="inlineStr">
        <is>
          <t>Exchanges</t>
        </is>
      </c>
    </row>
    <row r="2662" customFormat="1" s="28">
      <c r="A2662" s="28" t="inlineStr">
        <is>
          <t>name</t>
        </is>
      </c>
      <c r="B2662" s="28" t="inlineStr">
        <is>
          <t>amount</t>
        </is>
      </c>
      <c r="C2662" s="28" t="inlineStr">
        <is>
          <t>location</t>
        </is>
      </c>
      <c r="D2662" s="28" t="inlineStr">
        <is>
          <t>unit</t>
        </is>
      </c>
      <c r="E2662" s="28" t="inlineStr">
        <is>
          <t>categories</t>
        </is>
      </c>
      <c r="F2662" s="28" t="inlineStr">
        <is>
          <t>type</t>
        </is>
      </c>
      <c r="G2662" s="28" t="inlineStr">
        <is>
          <t>uncertainty type</t>
        </is>
      </c>
      <c r="H2662" s="28" t="inlineStr">
        <is>
          <t>reference product</t>
        </is>
      </c>
      <c r="I2662" s="28" t="inlineStr">
        <is>
          <t>comment</t>
        </is>
      </c>
      <c r="J2662" s="28" t="inlineStr">
        <is>
          <t>production volume</t>
        </is>
      </c>
      <c r="K2662" s="28" t="inlineStr">
        <is>
          <t>scope</t>
        </is>
      </c>
      <c r="L2662" s="28" t="inlineStr">
        <is>
          <t>scope share</t>
        </is>
      </c>
      <c r="M2662" s="28" t="inlineStr">
        <is>
          <t>tech share</t>
        </is>
      </c>
      <c r="N2662" s="28" t="inlineStr">
        <is>
          <t>installation</t>
        </is>
      </c>
      <c r="O2662" s="28" t="inlineStr">
        <is>
          <t>productivity</t>
        </is>
      </c>
      <c r="P2662" s="28" t="inlineStr">
        <is>
          <t>kWp</t>
        </is>
      </c>
      <c r="Q2662" s="28" t="inlineStr">
        <is>
          <t>lifetime</t>
        </is>
      </c>
      <c r="R2662" s="28" t="inlineStr">
        <is>
          <t>lifetime production</t>
        </is>
      </c>
      <c r="S2662" s="28" t="inlineStr">
        <is>
          <t>inverted lifetime production</t>
        </is>
      </c>
    </row>
    <row r="2663" s="29">
      <c r="A2663" t="inlineStr">
        <is>
          <t>Energy, solar, converted</t>
        </is>
      </c>
      <c r="B2663" t="n">
        <v>3.8503</v>
      </c>
      <c r="D2663" t="inlineStr">
        <is>
          <t>megajoule</t>
        </is>
      </c>
      <c r="E2663" t="inlineStr">
        <is>
          <t>natural resource::in air</t>
        </is>
      </c>
      <c r="F2663" t="inlineStr">
        <is>
          <t>biosphere</t>
        </is>
      </c>
      <c r="G2663" t="n">
        <v>0</v>
      </c>
      <c r="I2663" t="inlineStr">
        <is>
          <t>(2,2,1,1,1,3); Energy loss in the system</t>
        </is>
      </c>
    </row>
    <row r="2664" s="29">
      <c r="A2664" t="inlineStr">
        <is>
          <t>Heat, waste</t>
        </is>
      </c>
      <c r="B2664" t="n">
        <v>0.25027</v>
      </c>
      <c r="D2664" t="inlineStr">
        <is>
          <t>megajoule</t>
        </is>
      </c>
      <c r="E2664" t="inlineStr">
        <is>
          <t>air</t>
        </is>
      </c>
      <c r="F2664" t="inlineStr">
        <is>
          <t>biosphere</t>
        </is>
      </c>
      <c r="G2664" t="n">
        <v>0</v>
      </c>
      <c r="I2664" t="inlineStr">
        <is>
          <t>(1,na,na,na,na,na); Calculation with average annual output and share of technologies; Average degradation of 10.5% included</t>
        </is>
      </c>
    </row>
    <row r="2665" s="29">
      <c r="A2665" t="inlineStr">
        <is>
          <t>electricity production, photovoltaic, residential</t>
        </is>
      </c>
      <c r="B2665" t="n">
        <v>1</v>
      </c>
      <c r="C2665" t="inlineStr">
        <is>
          <t>TN</t>
        </is>
      </c>
      <c r="D2665" t="inlineStr">
        <is>
          <t>kilowatt hour</t>
        </is>
      </c>
      <c r="E2665" t="inlineStr">
        <is>
          <t>photovoltaic::power plants</t>
        </is>
      </c>
      <c r="F2665" t="inlineStr">
        <is>
          <t>production</t>
        </is>
      </c>
      <c r="G2665" t="n">
        <v>0</v>
      </c>
      <c r="H2665" t="inlineStr">
        <is>
          <t>electricity, low voltage</t>
        </is>
      </c>
      <c r="J2665">
        <f>VLOOKUP(C2665,'extension - production vol'!$B$6:$D$235,3,0)</f>
        <v>16</v>
      </c>
    </row>
    <row r="2666" ht="16" customHeight="1" s="29">
      <c r="A2666" t="inlineStr">
        <is>
          <t>photovoltaic slanted-roof installation, 3 kWp, CIS, laminated, integrated, on roof</t>
        </is>
      </c>
      <c r="B2666" s="30">
        <f>M2666*S2666</f>
        <v>3.4385740407923567E-8</v>
      </c>
      <c r="C2666" t="inlineStr">
        <is>
          <t>CH</t>
        </is>
      </c>
      <c r="D2666" t="inlineStr">
        <is>
          <t>unit</t>
        </is>
      </c>
      <c r="F2666" t="inlineStr">
        <is>
          <t>technosphere</t>
        </is>
      </c>
      <c r="G2666" t="n">
        <v>0</v>
      </c>
      <c r="H2666" t="inlineStr">
        <is>
          <t>photovoltaic slanted-roof installation, 3 kWp, CIS, laminated, integrated, on roof</t>
        </is>
      </c>
      <c r="I2666" t="inlineStr">
        <is>
          <t>(2,2,1,1,1,3); Calculation with average annual yield and share of technologies. Lifetime: 30a.</t>
        </is>
      </c>
      <c r="K2666" t="inlineStr">
        <is>
          <t>residential</t>
        </is>
      </c>
      <c r="L2666">
        <f>IF(K2666="residential",VLOOKUP(B2655,parameters!$C$41:$AG$178,18,0),IF(K2666="commercial",1-VLOOKUP(B2655,parameters!$C$41:$AG$178,18,0),1))</f>
        <v>0.17766751537682748</v>
      </c>
      <c r="M2666" s="30">
        <f>INDEX(parameters!$D$41:$AG$178,MATCH('PV (extension)'!B2655,parameters!$C$41:$C$178,0),MATCH('PV (extension)'!A2666,parameters!$D$5:$AG$5,0))/L2666</f>
        <v>5.119823078397083E-3</v>
      </c>
      <c r="N2666" s="3" t="inlineStr">
        <is>
          <t>roof-top</t>
        </is>
      </c>
      <c r="O2666">
        <f>INDEX(parameters!$C$196:$EJ$198,MATCH('PV (extension)'!N2666,parameters!$B$196:$B$198,0),MATCH('PV (extension)'!B2655,parameters!$C$195:$EJ$195,0))</f>
        <v>1654.3754015019658</v>
      </c>
      <c r="P2666" t="n">
        <v>3</v>
      </c>
      <c r="Q2666" t="n">
        <v>30</v>
      </c>
      <c r="R2666">
        <f>Q2666*P2666*O2666</f>
        <v>148893.78613517692</v>
      </c>
      <c r="S2666">
        <f>1/R2666</f>
        <v>6.7161970016137886E-6</v>
      </c>
    </row>
    <row r="2667" ht="16" customHeight="1" s="29">
      <c r="A2667" t="inlineStr">
        <is>
          <t>photovoltaic slanted-roof installation, 3 kWp, CdTe, panel, mounted, on roof</t>
        </is>
      </c>
      <c r="B2667" s="30">
        <f>M2667*S2667</f>
        <v>2.2427432612755565E-7</v>
      </c>
      <c r="C2667" t="inlineStr">
        <is>
          <t>CH</t>
        </is>
      </c>
      <c r="D2667" t="inlineStr">
        <is>
          <t>unit</t>
        </is>
      </c>
      <c r="F2667" t="inlineStr">
        <is>
          <t>technosphere</t>
        </is>
      </c>
      <c r="G2667" t="n">
        <v>0</v>
      </c>
      <c r="H2667" t="inlineStr">
        <is>
          <t>photovoltaic slanted-roof installation, 3 kWp, CdTe, panel, mounted, on roof</t>
        </is>
      </c>
      <c r="I2667" t="inlineStr">
        <is>
          <t>(2,2,1,1,1,3); Calculation with average annual yield and share of technologies. Lifetime: 30a.</t>
        </is>
      </c>
      <c r="K2667" t="inlineStr">
        <is>
          <t>residential</t>
        </is>
      </c>
      <c r="L2667">
        <f>L2666</f>
        <v>0.17766751537682748</v>
      </c>
      <c r="M2667" s="30">
        <f>INDEX(parameters!$D$41:$AG$178,MATCH('PV (extension)'!B2655,parameters!$C$41:$C$178,0),MATCH('PV (extension)'!A2667,parameters!$D$5:$AG$5,0))/L2667</f>
        <v>3.3393053550047194E-2</v>
      </c>
      <c r="N2667" s="3" t="inlineStr">
        <is>
          <t>roof-top</t>
        </is>
      </c>
      <c r="O2667">
        <f>INDEX(parameters!$C$196:$EJ$198,MATCH('PV (extension)'!N2667,parameters!$B$196:$B$198,0),MATCH('PV (extension)'!B2655,parameters!$C$195:$EJ$195,0))</f>
        <v>1654.3754015019658</v>
      </c>
      <c r="P2667" t="n">
        <v>3</v>
      </c>
      <c r="Q2667" t="n">
        <v>30</v>
      </c>
      <c r="R2667">
        <f>Q2667*P2667*O2667</f>
        <v>148893.78613517692</v>
      </c>
      <c r="S2667">
        <f>1/R2667</f>
        <v>6.7161970016137886E-6</v>
      </c>
    </row>
    <row r="2668" ht="16" customHeight="1" s="29">
      <c r="A2668" t="inlineStr">
        <is>
          <t>photovoltaic slanted-roof installation, 3 kWp, micro-Si, laminated, integrated, on roof</t>
        </is>
      </c>
      <c r="B2668" s="30">
        <f>M2668*S2668</f>
        <v>3.4751277643631111E-9</v>
      </c>
      <c r="C2668" t="inlineStr">
        <is>
          <t>RER</t>
        </is>
      </c>
      <c r="D2668" t="inlineStr">
        <is>
          <t>unit</t>
        </is>
      </c>
      <c r="F2668" t="inlineStr">
        <is>
          <t>technosphere</t>
        </is>
      </c>
      <c r="G2668" t="n">
        <v>0</v>
      </c>
      <c r="H2668" t="inlineStr">
        <is>
          <t>photovoltaic slanted-roof installation, 3 kWp, micro-Si, laminated, integrated, on roof</t>
        </is>
      </c>
      <c r="I2668" t="inlineStr">
        <is>
          <t>(2,2,1,1,1,3); Calculation with average annual yield and share of technologies. Lifetime: 30a.</t>
        </is>
      </c>
      <c r="K2668" t="inlineStr">
        <is>
          <t>residential</t>
        </is>
      </c>
      <c r="L2668">
        <f>L2667</f>
        <v>0.17766751537682748</v>
      </c>
      <c r="M2668" s="30">
        <f>INDEX(parameters!$D$41:$AG$178,MATCH('PV (extension)'!B2655,parameters!$C$41:$C$178,0),MATCH('PV (extension)'!A2668,parameters!$D$5:$AG$5,0))/L2668</f>
        <v>5.1742493013949662E-4</v>
      </c>
      <c r="N2668" s="3" t="inlineStr">
        <is>
          <t>roof-top</t>
        </is>
      </c>
      <c r="O2668">
        <f>INDEX(parameters!$C$196:$EJ$198,MATCH('PV (extension)'!N2668,parameters!$B$196:$B$198,0),MATCH('PV (extension)'!B2655,parameters!$C$195:$EJ$195,0))</f>
        <v>1654.3754015019658</v>
      </c>
      <c r="P2668" t="n">
        <v>3</v>
      </c>
      <c r="Q2668" t="n">
        <v>30</v>
      </c>
      <c r="R2668">
        <f>Q2668*P2668*O2668</f>
        <v>148893.78613517692</v>
      </c>
      <c r="S2668">
        <f>1/R2668</f>
        <v>6.7161970016137886E-6</v>
      </c>
    </row>
    <row r="2669" ht="16" customHeight="1" s="29">
      <c r="A2669" t="inlineStr">
        <is>
          <t>photovoltaic slanted-roof installation, 3 kWp, micro-Si, panel, mounted, on roof</t>
        </is>
      </c>
      <c r="B2669" s="30">
        <f>M2669*S2669</f>
        <v>6.0414492960772385E-8</v>
      </c>
      <c r="C2669" t="inlineStr">
        <is>
          <t>RER</t>
        </is>
      </c>
      <c r="D2669" t="inlineStr">
        <is>
          <t>unit</t>
        </is>
      </c>
      <c r="F2669" t="inlineStr">
        <is>
          <t>technosphere</t>
        </is>
      </c>
      <c r="G2669" t="n">
        <v>0</v>
      </c>
      <c r="H2669" t="inlineStr">
        <is>
          <t>photovoltaic slanted-roof installation, 3 kWp, micro-Si, panel, mounted, on roof</t>
        </is>
      </c>
      <c r="I2669" t="inlineStr">
        <is>
          <t>(2,2,1,1,1,3); Calculation with average annual yield and share of technologies. Lifetime: 30a.</t>
        </is>
      </c>
      <c r="K2669" t="inlineStr">
        <is>
          <t>residential</t>
        </is>
      </c>
      <c r="L2669">
        <f>L2668</f>
        <v>0.17766751537682748</v>
      </c>
      <c r="M2669" s="30">
        <f>INDEX(parameters!$D$41:$AG$178,MATCH('PV (extension)'!B2655,parameters!$C$41:$C$178,0),MATCH('PV (extension)'!A2669,parameters!$D$5:$AG$5,0))/L2669</f>
        <v>8.9953425943663963E-3</v>
      </c>
      <c r="N2669" s="3" t="inlineStr">
        <is>
          <t>roof-top</t>
        </is>
      </c>
      <c r="O2669">
        <f>INDEX(parameters!$C$196:$EJ$198,MATCH('PV (extension)'!N2669,parameters!$B$196:$B$198,0),MATCH('PV (extension)'!B2655,parameters!$C$195:$EJ$195,0))</f>
        <v>1654.3754015019658</v>
      </c>
      <c r="P2669" t="n">
        <v>3</v>
      </c>
      <c r="Q2669" t="n">
        <v>30</v>
      </c>
      <c r="R2669">
        <f>Q2669*P2669*O2669</f>
        <v>148893.78613517692</v>
      </c>
      <c r="S2669">
        <f>1/R2669</f>
        <v>6.7161970016137886E-6</v>
      </c>
    </row>
    <row r="2670" s="29">
      <c r="A2670" t="inlineStr">
        <is>
          <t>photovoltaic facade installation, 3kWp, multi-Si, laminated, integrated, at building</t>
        </is>
      </c>
      <c r="B2670" s="30">
        <f>M2670*S2670</f>
        <v>1.7694090792122258E-7</v>
      </c>
      <c r="C2670" t="inlineStr">
        <is>
          <t>RER</t>
        </is>
      </c>
      <c r="D2670" t="inlineStr">
        <is>
          <t>unit</t>
        </is>
      </c>
      <c r="F2670" t="inlineStr">
        <is>
          <t>technosphere</t>
        </is>
      </c>
      <c r="G2670" t="n">
        <v>0</v>
      </c>
      <c r="H2670" t="inlineStr">
        <is>
          <t>photovoltaic facade installation, 3kWp, multi-Si, laminated, integrated, at building</t>
        </is>
      </c>
      <c r="I2670" t="inlineStr">
        <is>
          <t>(2,2,1,1,1,3); Calculation with average annual yield and share of technologies. Lifetime: 30a.</t>
        </is>
      </c>
      <c r="K2670" t="inlineStr">
        <is>
          <t>residential</t>
        </is>
      </c>
      <c r="L2670">
        <f>L2669</f>
        <v>0.17766751537682748</v>
      </c>
      <c r="M2670" s="30">
        <f>INDEX(parameters!$D$41:$AG$178,MATCH('PV (extension)'!B2655,parameters!$C$41:$C$178,0),MATCH('PV (extension)'!A2670,parameters!$D$5:$AG$5,0))/L2670</f>
        <v>1.8497835237986298E-2</v>
      </c>
      <c r="N2670" t="inlineStr">
        <is>
          <t>façade</t>
        </is>
      </c>
      <c r="O2670">
        <f>INDEX(parameters!$C$196:$EJ$198,MATCH('PV (extension)'!N2670,parameters!$B$196:$B$198,0),MATCH('PV (extension)'!B2655,parameters!$C$195:$EJ$195,0))</f>
        <v>1161.5827287141462</v>
      </c>
      <c r="P2670" t="n">
        <v>3</v>
      </c>
      <c r="Q2670" t="n">
        <v>30</v>
      </c>
      <c r="R2670">
        <f>Q2670*P2670*O2670</f>
        <v>104542.44558427315</v>
      </c>
      <c r="S2670">
        <f>1/R2670</f>
        <v>9.5654926992681241E-6</v>
      </c>
    </row>
    <row r="2671" s="29">
      <c r="A2671" t="inlineStr">
        <is>
          <t>photovoltaic facade installation, 3kWp, multi-Si, panel, mounted, at building</t>
        </is>
      </c>
      <c r="B2671" s="30">
        <f>M2671*S2671</f>
        <v>1.7353220010412E-7</v>
      </c>
      <c r="C2671" t="inlineStr">
        <is>
          <t>RER</t>
        </is>
      </c>
      <c r="D2671" t="inlineStr">
        <is>
          <t>unit</t>
        </is>
      </c>
      <c r="F2671" t="inlineStr">
        <is>
          <t>technosphere</t>
        </is>
      </c>
      <c r="G2671" t="n">
        <v>0</v>
      </c>
      <c r="H2671" t="inlineStr">
        <is>
          <t>photovoltaic facade installation, 3kWp, multi-Si, panel, mounted, at building</t>
        </is>
      </c>
      <c r="I2671" t="inlineStr">
        <is>
          <t>(2,2,1,1,1,3); Calculation with average annual yield and share of technologies. Lifetime: 30a.</t>
        </is>
      </c>
      <c r="K2671" t="inlineStr">
        <is>
          <t>residential</t>
        </is>
      </c>
      <c r="L2671">
        <f>L2670</f>
        <v>0.17766751537682748</v>
      </c>
      <c r="M2671" s="30">
        <f>INDEX(parameters!$D$41:$AG$178,MATCH('PV (extension)'!B2655,parameters!$C$41:$C$178,0),MATCH('PV (extension)'!A2671,parameters!$D$5:$AG$5,0))/L2671</f>
        <v>1.8141480586504166E-2</v>
      </c>
      <c r="N2671" t="inlineStr">
        <is>
          <t>façade</t>
        </is>
      </c>
      <c r="O2671">
        <f>INDEX(parameters!$C$196:$EJ$198,MATCH('PV (extension)'!N2671,parameters!$B$196:$B$198,0),MATCH('PV (extension)'!B2655,parameters!$C$195:$EJ$195,0))</f>
        <v>1161.5827287141462</v>
      </c>
      <c r="P2671" t="n">
        <v>3</v>
      </c>
      <c r="Q2671" t="n">
        <v>30</v>
      </c>
      <c r="R2671">
        <f>Q2671*P2671*O2671</f>
        <v>104542.44558427315</v>
      </c>
      <c r="S2671">
        <f>1/R2671</f>
        <v>9.5654926992681241E-6</v>
      </c>
    </row>
    <row r="2672" s="29">
      <c r="A2672" t="inlineStr">
        <is>
          <t>photovoltaic facade installation, 3kWp, single-Si, laminated, integrated, at building</t>
        </is>
      </c>
      <c r="B2672" s="30">
        <f>M2672*S2672</f>
        <v>9.3281271442670486E-8</v>
      </c>
      <c r="C2672" t="inlineStr">
        <is>
          <t>RER</t>
        </is>
      </c>
      <c r="D2672" t="inlineStr">
        <is>
          <t>unit</t>
        </is>
      </c>
      <c r="F2672" t="inlineStr">
        <is>
          <t>technosphere</t>
        </is>
      </c>
      <c r="G2672" t="n">
        <v>0</v>
      </c>
      <c r="H2672" t="inlineStr">
        <is>
          <t>photovoltaic facade installation, 3kWp, single-Si, laminated, integrated, at building</t>
        </is>
      </c>
      <c r="I2672" t="inlineStr">
        <is>
          <t>(2,2,1,1,1,3); Calculation with average annual yield and share of technologies. Lifetime: 30a.</t>
        </is>
      </c>
      <c r="K2672" t="inlineStr">
        <is>
          <t>residential</t>
        </is>
      </c>
      <c r="L2672">
        <f>L2671</f>
        <v>0.17766751537682748</v>
      </c>
      <c r="M2672" s="30">
        <f>INDEX(parameters!$D$41:$AG$178,MATCH('PV (extension)'!B2655,parameters!$C$41:$C$178,0),MATCH('PV (extension)'!A2672,parameters!$D$5:$AG$5,0))/L2672</f>
        <v>9.7518522438271929E-3</v>
      </c>
      <c r="N2672" t="inlineStr">
        <is>
          <t>façade</t>
        </is>
      </c>
      <c r="O2672">
        <f>INDEX(parameters!$C$196:$EJ$198,MATCH('PV (extension)'!N2672,parameters!$B$196:$B$198,0),MATCH('PV (extension)'!B2655,parameters!$C$195:$EJ$195,0))</f>
        <v>1161.5827287141462</v>
      </c>
      <c r="P2672" t="n">
        <v>3</v>
      </c>
      <c r="Q2672" t="n">
        <v>30</v>
      </c>
      <c r="R2672">
        <f>Q2672*P2672*O2672</f>
        <v>104542.44558427315</v>
      </c>
      <c r="S2672">
        <f>1/R2672</f>
        <v>9.5654926992681241E-6</v>
      </c>
    </row>
    <row r="2673" s="29">
      <c r="A2673" t="inlineStr">
        <is>
          <t>photovoltaic facade installation, 3kWp, single-Si, panel, mounted, at building</t>
        </is>
      </c>
      <c r="B2673" s="30">
        <f>M2673*S2673</f>
        <v>9.3200559930816632E-8</v>
      </c>
      <c r="C2673" t="inlineStr">
        <is>
          <t>RER</t>
        </is>
      </c>
      <c r="D2673" t="inlineStr">
        <is>
          <t>unit</t>
        </is>
      </c>
      <c r="F2673" t="inlineStr">
        <is>
          <t>technosphere</t>
        </is>
      </c>
      <c r="G2673" t="n">
        <v>0</v>
      </c>
      <c r="H2673" t="inlineStr">
        <is>
          <t>photovoltaic facade installation, 3kWp, single-Si, panel, mounted, at building</t>
        </is>
      </c>
      <c r="I2673" t="inlineStr">
        <is>
          <t>(2,2,1,1,1,3); Calculation with average annual yield and share of technologies. Lifetime: 30a.</t>
        </is>
      </c>
      <c r="K2673" t="inlineStr">
        <is>
          <t>residential</t>
        </is>
      </c>
      <c r="L2673">
        <f>L2672</f>
        <v>0.17766751537682748</v>
      </c>
      <c r="M2673" s="30">
        <f>INDEX(parameters!$D$41:$AG$178,MATCH('PV (extension)'!B2655,parameters!$C$41:$C$178,0),MATCH('PV (extension)'!A2673,parameters!$D$5:$AG$5,0))/L2673</f>
        <v>9.7434144649911868E-3</v>
      </c>
      <c r="N2673" t="inlineStr">
        <is>
          <t>façade</t>
        </is>
      </c>
      <c r="O2673">
        <f>INDEX(parameters!$C$196:$EJ$198,MATCH('PV (extension)'!N2673,parameters!$B$196:$B$198,0),MATCH('PV (extension)'!B2655,parameters!$C$195:$EJ$195,0))</f>
        <v>1161.5827287141462</v>
      </c>
      <c r="P2673" t="n">
        <v>3</v>
      </c>
      <c r="Q2673" t="n">
        <v>30</v>
      </c>
      <c r="R2673">
        <f>Q2673*P2673*O2673</f>
        <v>104542.44558427315</v>
      </c>
      <c r="S2673">
        <f>1/R2673</f>
        <v>9.5654926992681241E-6</v>
      </c>
    </row>
    <row r="2674" ht="16" customHeight="1" s="29">
      <c r="A2674" t="inlineStr">
        <is>
          <t>photovoltaic flat-roof installation, 3kWp, multi-Si, on roof</t>
        </is>
      </c>
      <c r="B2674" s="30">
        <f>M2674*S2674</f>
        <v>1.913731620777541E-6</v>
      </c>
      <c r="C2674" t="inlineStr">
        <is>
          <t>RER</t>
        </is>
      </c>
      <c r="D2674" t="inlineStr">
        <is>
          <t>unit</t>
        </is>
      </c>
      <c r="F2674" t="inlineStr">
        <is>
          <t>technosphere</t>
        </is>
      </c>
      <c r="G2674" t="n">
        <v>0</v>
      </c>
      <c r="H2674" t="inlineStr">
        <is>
          <t>photovoltaic flat-roof installation, 3kWp, multi-Si, on roof</t>
        </is>
      </c>
      <c r="I2674" t="inlineStr">
        <is>
          <t>(2,2,1,1,1,3); Calculation with average annual yield and share of technologies. Lifetime: 30a.</t>
        </is>
      </c>
      <c r="K2674" t="inlineStr">
        <is>
          <t>residential</t>
        </is>
      </c>
      <c r="L2674">
        <f>L2673</f>
        <v>0.17766751537682748</v>
      </c>
      <c r="M2674" s="30">
        <f>INDEX(parameters!$D$41:$AG$178,MATCH('PV (extension)'!B2655,parameters!$C$41:$C$178,0),MATCH('PV (extension)'!A2674,parameters!$D$5:$AG$5,0))/L2674</f>
        <v>0.28494274666417674</v>
      </c>
      <c r="N2674" s="3" t="inlineStr">
        <is>
          <t>roof-top</t>
        </is>
      </c>
      <c r="O2674">
        <f>INDEX(parameters!$C$196:$EJ$198,MATCH('PV (extension)'!N2674,parameters!$B$196:$B$198,0),MATCH('PV (extension)'!B2655,parameters!$C$195:$EJ$195,0))</f>
        <v>1654.3754015019658</v>
      </c>
      <c r="P2674" t="n">
        <v>3</v>
      </c>
      <c r="Q2674" t="n">
        <v>30</v>
      </c>
      <c r="R2674">
        <f>Q2674*P2674*O2674</f>
        <v>148893.78613517692</v>
      </c>
      <c r="S2674">
        <f>1/R2674</f>
        <v>6.7161970016137886E-6</v>
      </c>
    </row>
    <row r="2675" ht="16" customHeight="1" s="29">
      <c r="A2675" t="inlineStr">
        <is>
          <t>photovoltaic flat-roof installation, 3kWp, single-Si, on roof</t>
        </is>
      </c>
      <c r="B2675" s="30">
        <f>M2675*S2675</f>
        <v>9.989401845099591E-7</v>
      </c>
      <c r="C2675" t="inlineStr">
        <is>
          <t>RER</t>
        </is>
      </c>
      <c r="D2675" t="inlineStr">
        <is>
          <t>unit</t>
        </is>
      </c>
      <c r="F2675" t="inlineStr">
        <is>
          <t>technosphere</t>
        </is>
      </c>
      <c r="G2675" t="n">
        <v>0</v>
      </c>
      <c r="H2675" t="inlineStr">
        <is>
          <t>photovoltaic flat-roof installation, 3kWp, single-Si, on roof</t>
        </is>
      </c>
      <c r="I2675" t="inlineStr">
        <is>
          <t>(2,2,1,1,1,3); Calculation with average annual yield and share of technologies. Lifetime: 30a.</t>
        </is>
      </c>
      <c r="K2675" t="inlineStr">
        <is>
          <t>residential</t>
        </is>
      </c>
      <c r="L2675">
        <f>L2674</f>
        <v>0.17766751537682748</v>
      </c>
      <c r="M2675" s="30">
        <f>INDEX(parameters!$D$41:$AG$178,MATCH('PV (extension)'!B2655,parameters!$C$41:$C$178,0),MATCH('PV (extension)'!A2675,parameters!$D$5:$AG$5,0))/L2675</f>
        <v>0.14873598619426004</v>
      </c>
      <c r="N2675" s="3" t="inlineStr">
        <is>
          <t>roof-top</t>
        </is>
      </c>
      <c r="O2675">
        <f>INDEX(parameters!$C$196:$EJ$198,MATCH('PV (extension)'!N2675,parameters!$B$196:$B$198,0),MATCH('PV (extension)'!B2655,parameters!$C$195:$EJ$195,0))</f>
        <v>1654.3754015019658</v>
      </c>
      <c r="P2675" t="n">
        <v>3</v>
      </c>
      <c r="Q2675" t="n">
        <v>30</v>
      </c>
      <c r="R2675">
        <f>Q2675*P2675*O2675</f>
        <v>148893.78613517692</v>
      </c>
      <c r="S2675">
        <f>1/R2675</f>
        <v>6.7161970016137886E-6</v>
      </c>
    </row>
    <row r="2676" ht="16" customHeight="1" s="29">
      <c r="A2676" t="inlineStr">
        <is>
          <t>photovoltaic slanted-roof installation, 3kWp, CIS, panel, mounted, on roof</t>
        </is>
      </c>
      <c r="B2676" s="30">
        <f>M2676*S2676</f>
        <v>5.5253202770752507E-7</v>
      </c>
      <c r="C2676" t="inlineStr">
        <is>
          <t>CH</t>
        </is>
      </c>
      <c r="D2676" t="inlineStr">
        <is>
          <t>unit</t>
        </is>
      </c>
      <c r="F2676" t="inlineStr">
        <is>
          <t>technosphere</t>
        </is>
      </c>
      <c r="G2676" t="n">
        <v>0</v>
      </c>
      <c r="H2676" t="inlineStr">
        <is>
          <t>photovoltaic slanted-roof installation, 3kWp, CIS, panel, mounted, on roof</t>
        </is>
      </c>
      <c r="I2676" t="inlineStr">
        <is>
          <t>(2,2,1,1,1,3); Calculation with average annual yield and share of technologies. Lifetime: 30a.</t>
        </is>
      </c>
      <c r="K2676" t="inlineStr">
        <is>
          <t>residential</t>
        </is>
      </c>
      <c r="L2676">
        <f>L2675</f>
        <v>0.17766751537682748</v>
      </c>
      <c r="M2676" s="30">
        <f>INDEX(parameters!$D$41:$AG$178,MATCH('PV (extension)'!B2655,parameters!$C$41:$C$178,0),MATCH('PV (extension)'!A2676,parameters!$D$5:$AG$5,0))/L2676</f>
        <v>8.2268585566319899E-2</v>
      </c>
      <c r="N2676" s="3" t="inlineStr">
        <is>
          <t>roof-top</t>
        </is>
      </c>
      <c r="O2676">
        <f>INDEX(parameters!$C$196:$EJ$198,MATCH('PV (extension)'!N2676,parameters!$B$196:$B$198,0),MATCH('PV (extension)'!B2655,parameters!$C$195:$EJ$195,0))</f>
        <v>1654.3754015019658</v>
      </c>
      <c r="P2676" t="n">
        <v>3</v>
      </c>
      <c r="Q2676" t="n">
        <v>30</v>
      </c>
      <c r="R2676">
        <f>Q2676*P2676*O2676</f>
        <v>148893.78613517692</v>
      </c>
      <c r="S2676">
        <f>1/R2676</f>
        <v>6.7161970016137886E-6</v>
      </c>
    </row>
    <row r="2677" ht="16" customHeight="1" s="29">
      <c r="A2677" t="inlineStr">
        <is>
          <t>photovoltaic slanted-roof installation, 3kWp, CdTe, laminated, integrated, on roof</t>
        </is>
      </c>
      <c r="B2677" s="30">
        <f>M2677*S2677</f>
        <v>1.5471243267153525E-8</v>
      </c>
      <c r="C2677" t="inlineStr">
        <is>
          <t>CH</t>
        </is>
      </c>
      <c r="D2677" t="inlineStr">
        <is>
          <t>unit</t>
        </is>
      </c>
      <c r="F2677" t="inlineStr">
        <is>
          <t>technosphere</t>
        </is>
      </c>
      <c r="G2677" t="n">
        <v>0</v>
      </c>
      <c r="H2677" t="inlineStr">
        <is>
          <t>photovoltaic slanted-roof installation, 3kWp, CdTe, laminated, integrated, on roof</t>
        </is>
      </c>
      <c r="I2677" t="inlineStr">
        <is>
          <t>(2,2,1,1,1,3); Calculation with average annual yield and share of technologies. Lifetime: 30a.</t>
        </is>
      </c>
      <c r="K2677" t="inlineStr">
        <is>
          <t>residential</t>
        </is>
      </c>
      <c r="L2677">
        <f>L2676</f>
        <v>0.17766751537682748</v>
      </c>
      <c r="M2677" s="30">
        <f>INDEX(parameters!$D$41:$AG$178,MATCH('PV (extension)'!B2655,parameters!$C$41:$C$178,0),MATCH('PV (extension)'!A2677,parameters!$D$5:$AG$5,0))/L2677</f>
        <v>2.3035719862648527E-3</v>
      </c>
      <c r="N2677" s="3" t="inlineStr">
        <is>
          <t>roof-top</t>
        </is>
      </c>
      <c r="O2677">
        <f>INDEX(parameters!$C$196:$EJ$198,MATCH('PV (extension)'!N2677,parameters!$B$196:$B$198,0),MATCH('PV (extension)'!B2655,parameters!$C$195:$EJ$195,0))</f>
        <v>1654.3754015019658</v>
      </c>
      <c r="P2677" t="n">
        <v>3</v>
      </c>
      <c r="Q2677" t="n">
        <v>30</v>
      </c>
      <c r="R2677">
        <f>Q2677*P2677*O2677</f>
        <v>148893.78613517692</v>
      </c>
      <c r="S2677">
        <f>1/R2677</f>
        <v>6.7161970016137886E-6</v>
      </c>
    </row>
    <row r="2678" ht="16" customHeight="1" s="29">
      <c r="A2678" t="inlineStr">
        <is>
          <t>photovoltaic slanted-roof installation, 3kWp, multi-Si, laminated, integrated, on roof</t>
        </is>
      </c>
      <c r="B2678" s="30">
        <f>M2678*S2678</f>
        <v>9.1915565119467179E-8</v>
      </c>
      <c r="C2678" t="inlineStr">
        <is>
          <t>RER</t>
        </is>
      </c>
      <c r="D2678" t="inlineStr">
        <is>
          <t>unit</t>
        </is>
      </c>
      <c r="F2678" t="inlineStr">
        <is>
          <t>technosphere</t>
        </is>
      </c>
      <c r="G2678" t="n">
        <v>0</v>
      </c>
      <c r="H2678" t="inlineStr">
        <is>
          <t>photovoltaic slanted-roof installation, 3kWp, multi-Si, laminated, integrated, on roof</t>
        </is>
      </c>
      <c r="I2678" t="inlineStr">
        <is>
          <t>(2,2,1,1,1,3); Calculation with average annual yield and share of technologies. Lifetime: 30a.</t>
        </is>
      </c>
      <c r="K2678" t="inlineStr">
        <is>
          <t>residential</t>
        </is>
      </c>
      <c r="L2678">
        <f>L2677</f>
        <v>0.17766751537682748</v>
      </c>
      <c r="M2678" s="30">
        <f>INDEX(parameters!$D$41:$AG$178,MATCH('PV (extension)'!B2655,parameters!$C$41:$C$178,0),MATCH('PV (extension)'!A2678,parameters!$D$5:$AG$5,0))/L2678</f>
        <v>1.3685656495391874E-2</v>
      </c>
      <c r="N2678" s="3" t="inlineStr">
        <is>
          <t>roof-top</t>
        </is>
      </c>
      <c r="O2678">
        <f>INDEX(parameters!$C$196:$EJ$198,MATCH('PV (extension)'!N2678,parameters!$B$196:$B$198,0),MATCH('PV (extension)'!B2655,parameters!$C$195:$EJ$195,0))</f>
        <v>1654.3754015019658</v>
      </c>
      <c r="P2678" t="n">
        <v>3</v>
      </c>
      <c r="Q2678" t="n">
        <v>30</v>
      </c>
      <c r="R2678">
        <f>Q2678*P2678*O2678</f>
        <v>148893.78613517692</v>
      </c>
      <c r="S2678">
        <f>1/R2678</f>
        <v>6.7161970016137886E-6</v>
      </c>
    </row>
    <row r="2679" ht="16" customHeight="1" s="29">
      <c r="A2679" t="inlineStr">
        <is>
          <t>photovoltaic slanted-roof installation, 3kWp, multi-Si, panel, mounted, on roof</t>
        </is>
      </c>
      <c r="B2679" s="30">
        <f>M2679*S2679</f>
        <v>1.5732679967949825E-6</v>
      </c>
      <c r="C2679" t="inlineStr">
        <is>
          <t>RER</t>
        </is>
      </c>
      <c r="D2679" t="inlineStr">
        <is>
          <t>unit</t>
        </is>
      </c>
      <c r="F2679" t="inlineStr">
        <is>
          <t>technosphere</t>
        </is>
      </c>
      <c r="G2679" t="n">
        <v>0</v>
      </c>
      <c r="H2679" t="inlineStr">
        <is>
          <t>photovoltaic slanted-roof installation, 3kWp, multi-Si, panel, mounted, on roof</t>
        </is>
      </c>
      <c r="I2679" t="inlineStr">
        <is>
          <t>(2,2,1,1,1,3); Calculation with average annual yield and share of technologies. Lifetime: 30a.</t>
        </is>
      </c>
      <c r="K2679" t="inlineStr">
        <is>
          <t>residential</t>
        </is>
      </c>
      <c r="L2679">
        <f>L2678</f>
        <v>0.17766751537682748</v>
      </c>
      <c r="M2679" s="30">
        <f>INDEX(parameters!$D$41:$AG$178,MATCH('PV (extension)'!B2655,parameters!$C$41:$C$178,0),MATCH('PV (extension)'!A2679,parameters!$D$5:$AG$5,0))/L2679</f>
        <v>0.23424982864811036</v>
      </c>
      <c r="N2679" s="3" t="inlineStr">
        <is>
          <t>roof-top</t>
        </is>
      </c>
      <c r="O2679">
        <f>INDEX(parameters!$C$196:$EJ$198,MATCH('PV (extension)'!N2679,parameters!$B$196:$B$198,0),MATCH('PV (extension)'!B2655,parameters!$C$195:$EJ$195,0))</f>
        <v>1654.3754015019658</v>
      </c>
      <c r="P2679" t="n">
        <v>3</v>
      </c>
      <c r="Q2679" t="n">
        <v>30</v>
      </c>
      <c r="R2679">
        <f>Q2679*P2679*O2679</f>
        <v>148893.78613517692</v>
      </c>
      <c r="S2679">
        <f>1/R2679</f>
        <v>6.7161970016137886E-6</v>
      </c>
    </row>
    <row r="2680" ht="16" customHeight="1" s="29">
      <c r="A2680" t="inlineStr">
        <is>
          <t>photovoltaic slanted-roof installation, 3kWp, single-Si, laminated, integrated, on roof</t>
        </is>
      </c>
      <c r="B2680" s="30">
        <f>M2680*S2680</f>
        <v>4.8577035389094722E-8</v>
      </c>
      <c r="C2680" t="inlineStr">
        <is>
          <t>RER</t>
        </is>
      </c>
      <c r="D2680" t="inlineStr">
        <is>
          <t>unit</t>
        </is>
      </c>
      <c r="F2680" t="inlineStr">
        <is>
          <t>technosphere</t>
        </is>
      </c>
      <c r="G2680" t="n">
        <v>0</v>
      </c>
      <c r="H2680" t="inlineStr">
        <is>
          <t>photovoltaic slanted-roof installation, 3kWp, single-Si, laminated, integrated, on roof</t>
        </is>
      </c>
      <c r="I2680" t="inlineStr">
        <is>
          <t>(2,2,1,1,1,3); Calculation with average annual yield and share of technologies. Lifetime: 30a.</t>
        </is>
      </c>
      <c r="K2680" t="inlineStr">
        <is>
          <t>residential</t>
        </is>
      </c>
      <c r="L2680">
        <f>L2679</f>
        <v>0.17766751537682748</v>
      </c>
      <c r="M2680" s="30">
        <f>INDEX(parameters!$D$41:$AG$178,MATCH('PV (extension)'!B2655,parameters!$C$41:$C$178,0),MATCH('PV (extension)'!A2680,parameters!$D$5:$AG$5,0))/L2680</f>
        <v>7.2328187183047909E-3</v>
      </c>
      <c r="N2680" s="3" t="inlineStr">
        <is>
          <t>roof-top</t>
        </is>
      </c>
      <c r="O2680">
        <f>INDEX(parameters!$C$196:$EJ$198,MATCH('PV (extension)'!N2680,parameters!$B$196:$B$198,0),MATCH('PV (extension)'!B2655,parameters!$C$195:$EJ$195,0))</f>
        <v>1654.3754015019658</v>
      </c>
      <c r="P2680" t="n">
        <v>3</v>
      </c>
      <c r="Q2680" t="n">
        <v>30</v>
      </c>
      <c r="R2680">
        <f>Q2680*P2680*O2680</f>
        <v>148893.78613517692</v>
      </c>
      <c r="S2680">
        <f>1/R2680</f>
        <v>6.7161970016137886E-6</v>
      </c>
    </row>
    <row r="2681" ht="16" customHeight="1" s="29">
      <c r="A2681" t="inlineStr">
        <is>
          <t>photovoltaic slanted-roof installation, 3kWp, single-Si, panel, mounted, on roof</t>
        </is>
      </c>
      <c r="B2681" s="30">
        <f>M2681*S2681</f>
        <v>8.2220072589040074E-7</v>
      </c>
      <c r="C2681" t="inlineStr">
        <is>
          <t>RER</t>
        </is>
      </c>
      <c r="D2681" t="inlineStr">
        <is>
          <t>unit</t>
        </is>
      </c>
      <c r="F2681" t="inlineStr">
        <is>
          <t>technosphere</t>
        </is>
      </c>
      <c r="G2681" t="n">
        <v>0</v>
      </c>
      <c r="H2681" t="inlineStr">
        <is>
          <t>photovoltaic slanted-roof installation, 3kWp, single-Si, panel, mounted, on roof</t>
        </is>
      </c>
      <c r="I2681" t="inlineStr">
        <is>
          <t>(2,2,1,1,1,3); Calculation with average annual yield and share of technologies. Lifetime: 30a.</t>
        </is>
      </c>
      <c r="K2681" t="inlineStr">
        <is>
          <t>residential</t>
        </is>
      </c>
      <c r="L2681">
        <f>L2680</f>
        <v>0.17766751537682748</v>
      </c>
      <c r="M2681" s="30">
        <f>INDEX(parameters!$D$41:$AG$178,MATCH('PV (extension)'!B2655,parameters!$C$41:$C$178,0),MATCH('PV (extension)'!A2681,parameters!$D$5:$AG$5,0))/L2681</f>
        <v>0.12242057904091255</v>
      </c>
      <c r="N2681" s="3" t="inlineStr">
        <is>
          <t>roof-top</t>
        </is>
      </c>
      <c r="O2681">
        <f>INDEX(parameters!$C$196:$EJ$198,MATCH('PV (extension)'!N2681,parameters!$B$196:$B$198,0),MATCH('PV (extension)'!B2655,parameters!$C$195:$EJ$195,0))</f>
        <v>1654.3754015019658</v>
      </c>
      <c r="P2681" t="n">
        <v>3</v>
      </c>
      <c r="Q2681" t="n">
        <v>30</v>
      </c>
      <c r="R2681">
        <f>Q2681*P2681*O2681</f>
        <v>148893.78613517692</v>
      </c>
      <c r="S2681">
        <f>1/R2681</f>
        <v>6.7161970016137886E-6</v>
      </c>
    </row>
    <row r="2682" s="29">
      <c r="A2682" t="inlineStr">
        <is>
          <t>market for tap water</t>
        </is>
      </c>
      <c r="B2682" t="n">
        <v>0.0037026</v>
      </c>
      <c r="C2682" t="inlineStr">
        <is>
          <t>Europe without Switzerland</t>
        </is>
      </c>
      <c r="D2682" t="inlineStr">
        <is>
          <t>kilogram</t>
        </is>
      </c>
      <c r="F2682" t="inlineStr">
        <is>
          <t>technosphere</t>
        </is>
      </c>
      <c r="G2682" t="n">
        <v>0</v>
      </c>
      <c r="H2682" t="inlineStr">
        <is>
          <t>tap water</t>
        </is>
      </c>
      <c r="I2682" t="inlineStr">
        <is>
          <t>(2,2,1,1,1,3); Estimation 20l/m2 panel</t>
        </is>
      </c>
    </row>
    <row r="2683" s="29">
      <c r="A2683" t="inlineStr">
        <is>
          <t>treatment of wastewater, from residence, capacity 1.1E10l/year</t>
        </is>
      </c>
      <c r="B2683" t="n">
        <v>-3.3323e-06</v>
      </c>
      <c r="C2683" t="inlineStr">
        <is>
          <t>CH</t>
        </is>
      </c>
      <c r="D2683" t="inlineStr">
        <is>
          <t>cubic meter</t>
        </is>
      </c>
      <c r="F2683" t="inlineStr">
        <is>
          <t>technosphere</t>
        </is>
      </c>
      <c r="G2683" t="n">
        <v>0</v>
      </c>
      <c r="H2683" t="inlineStr">
        <is>
          <t>wastewater, from residence</t>
        </is>
      </c>
      <c r="I2683" t="inlineStr">
        <is>
          <t>(2,2,1,1,1,3); Estimation 20l/m2 panel</t>
        </is>
      </c>
    </row>
    <row r="2684" s="29"/>
    <row r="2685" customFormat="1" s="28">
      <c r="A2685" s="28" t="inlineStr">
        <is>
          <t>Activity</t>
        </is>
      </c>
      <c r="B2685" s="28" t="inlineStr">
        <is>
          <t>electricity production, photovoltaic, commercial</t>
        </is>
      </c>
    </row>
    <row r="2686">
      <c r="A2686" t="inlineStr">
        <is>
          <t>comment</t>
        </is>
      </c>
      <c r="B268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")&amp;HLOOKUP(B2687,parameters!$C$195:$EJ$198,2,0)&amp;" kWh/kWp.
Annual output, Facade: "&amp;HLOOKUP(B2687,parameters!$C$195:$EJ$198,3,0)&amp;" kWh/kWp.
Annual output, Open-ground: "&amp;HLOOKUP(B2687,parameters!$C$195:$EJ$198,4,0)&amp;_xlfn._LONGTEXT("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")&amp;VLOOKUP(B2687,'extension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1654.37540150197 kWh/kWp.
Annual output, Facade: 1161.58272871415 kWh/kWp.
Annual output, Open-ground: 1759.97383138507 kWh/kWp.
Amount of solar energy transformed to electricity. Waste heat emission due to losses of electricity in the system.
Technology:  Electricity production with grid-connected photovoltaic power plants.
Time period:  Time of publications
Production volume: 16 GWh in 2025.
Sampling:  Statistical data and model calculations
Extrapolations:  Use of PV technology data investigated for other countries (Switzerland). Correction of average yield with Swiss data.
Uncertainty:  None
Author: Romain Sacchi, PSI, romain.sacchi@psi.ch</v>
      </c>
    </row>
    <row r="2687" s="29">
      <c r="A2687" t="inlineStr">
        <is>
          <t>location</t>
        </is>
      </c>
      <c r="B2687" t="inlineStr">
        <is>
          <t>TN</t>
        </is>
      </c>
    </row>
    <row r="2688" s="29">
      <c r="A2688" t="inlineStr">
        <is>
          <t>production amount</t>
        </is>
      </c>
      <c r="B2688" t="n">
        <v>1</v>
      </c>
    </row>
    <row r="2689" s="29">
      <c r="A2689" t="inlineStr">
        <is>
          <t>reference product</t>
        </is>
      </c>
      <c r="B2689" t="inlineStr">
        <is>
          <t>electricity, low voltage</t>
        </is>
      </c>
    </row>
    <row r="2690" s="29">
      <c r="A2690" t="inlineStr">
        <is>
          <t>source</t>
        </is>
      </c>
      <c r="B26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691" s="29">
      <c r="A2691" t="inlineStr">
        <is>
          <t>type</t>
        </is>
      </c>
      <c r="B2691" t="inlineStr">
        <is>
          <t>process</t>
        </is>
      </c>
    </row>
    <row r="2692" s="29">
      <c r="A2692" t="inlineStr">
        <is>
          <t>unit</t>
        </is>
      </c>
      <c r="B2692" t="inlineStr">
        <is>
          <t>kilowatt hour</t>
        </is>
      </c>
    </row>
    <row r="2693" s="29">
      <c r="A2693" t="inlineStr">
        <is>
          <t>Exchanges</t>
        </is>
      </c>
    </row>
    <row r="2694" customFormat="1" s="28">
      <c r="A2694" s="28" t="inlineStr">
        <is>
          <t>name</t>
        </is>
      </c>
      <c r="B2694" s="28" t="inlineStr">
        <is>
          <t>amount</t>
        </is>
      </c>
      <c r="C2694" s="28" t="inlineStr">
        <is>
          <t>location</t>
        </is>
      </c>
      <c r="D2694" s="28" t="inlineStr">
        <is>
          <t>unit</t>
        </is>
      </c>
      <c r="E2694" s="28" t="inlineStr">
        <is>
          <t>categories</t>
        </is>
      </c>
      <c r="F2694" s="28" t="inlineStr">
        <is>
          <t>type</t>
        </is>
      </c>
      <c r="G2694" s="28" t="inlineStr">
        <is>
          <t>uncertainty type</t>
        </is>
      </c>
      <c r="H2694" s="28" t="inlineStr">
        <is>
          <t>reference product</t>
        </is>
      </c>
      <c r="I2694" s="28" t="inlineStr">
        <is>
          <t>comment</t>
        </is>
      </c>
      <c r="J2694" s="28" t="inlineStr">
        <is>
          <t>production volume</t>
        </is>
      </c>
      <c r="K2694" s="28" t="inlineStr">
        <is>
          <t>scope</t>
        </is>
      </c>
      <c r="L2694" s="28" t="inlineStr">
        <is>
          <t>scope share</t>
        </is>
      </c>
      <c r="M2694" s="28" t="inlineStr">
        <is>
          <t>tech share</t>
        </is>
      </c>
      <c r="N2694" s="28" t="inlineStr">
        <is>
          <t>installation</t>
        </is>
      </c>
      <c r="O2694" s="28" t="inlineStr">
        <is>
          <t>productivity</t>
        </is>
      </c>
      <c r="P2694" s="28" t="inlineStr">
        <is>
          <t>kWp</t>
        </is>
      </c>
      <c r="Q2694" s="28" t="inlineStr">
        <is>
          <t>lifetime</t>
        </is>
      </c>
      <c r="R2694" s="28" t="inlineStr">
        <is>
          <t>lifetime production</t>
        </is>
      </c>
      <c r="S2694" s="28" t="inlineStr">
        <is>
          <t>inverted lifetime production</t>
        </is>
      </c>
    </row>
    <row r="2695" s="29">
      <c r="A2695" t="inlineStr">
        <is>
          <t>Energy, solar, converted</t>
        </is>
      </c>
      <c r="B2695" t="n">
        <v>3.8503</v>
      </c>
      <c r="D2695" t="inlineStr">
        <is>
          <t>megajoule</t>
        </is>
      </c>
      <c r="E2695" t="inlineStr">
        <is>
          <t>natural resource::in air</t>
        </is>
      </c>
      <c r="F2695" t="inlineStr">
        <is>
          <t>biosphere</t>
        </is>
      </c>
      <c r="G2695" t="n">
        <v>0</v>
      </c>
      <c r="I2695" t="inlineStr">
        <is>
          <t>(2,2,1,1,1,3); Energy loss in the system</t>
        </is>
      </c>
    </row>
    <row r="2696" s="29">
      <c r="A2696" t="inlineStr">
        <is>
          <t>Heat, waste</t>
        </is>
      </c>
      <c r="B2696" t="n">
        <v>0.25027</v>
      </c>
      <c r="D2696" t="inlineStr">
        <is>
          <t>megajoule</t>
        </is>
      </c>
      <c r="E2696" t="inlineStr">
        <is>
          <t>air</t>
        </is>
      </c>
      <c r="F2696" t="inlineStr">
        <is>
          <t>biosphere</t>
        </is>
      </c>
      <c r="G2696" t="n">
        <v>0</v>
      </c>
      <c r="I2696" t="inlineStr">
        <is>
          <t>(1,na,na,na,na,na); Calculation with average annual output and share of technologies; Average degradation of 10.5% included</t>
        </is>
      </c>
    </row>
    <row r="2697" s="29">
      <c r="A2697" t="inlineStr">
        <is>
          <t>electricity production, photovoltaic, commercial</t>
        </is>
      </c>
      <c r="B2697" t="n">
        <v>1</v>
      </c>
      <c r="C2697" t="inlineStr">
        <is>
          <t>TN</t>
        </is>
      </c>
      <c r="D2697" t="inlineStr">
        <is>
          <t>kilowatt hour</t>
        </is>
      </c>
      <c r="E2697" t="inlineStr">
        <is>
          <t>photovoltaic::power plants</t>
        </is>
      </c>
      <c r="F2697" t="inlineStr">
        <is>
          <t>production</t>
        </is>
      </c>
      <c r="G2697" t="n">
        <v>0</v>
      </c>
      <c r="H2697" t="inlineStr">
        <is>
          <t>electricity, low voltage</t>
        </is>
      </c>
      <c r="J2697">
        <f>VLOOKUP(C2697,'extension - production vol'!$B$6:$D$235,3,0)</f>
        <v>16</v>
      </c>
    </row>
    <row r="2698" ht="16" customHeight="1" s="29">
      <c r="A2698" t="inlineStr">
        <is>
          <t>photovoltaic flat-roof installation, 156 kWp, multi-Si, on roof</t>
        </is>
      </c>
      <c r="B2698" s="30">
        <f>M2698*S2698</f>
        <v>1.5857688565175973E-8</v>
      </c>
      <c r="C2698" t="inlineStr">
        <is>
          <t>CH</t>
        </is>
      </c>
      <c r="D2698" t="inlineStr">
        <is>
          <t>unit</t>
        </is>
      </c>
      <c r="F2698" t="inlineStr">
        <is>
          <t>technosphere</t>
        </is>
      </c>
      <c r="G2698" t="n">
        <v>0</v>
      </c>
      <c r="H2698" t="inlineStr">
        <is>
          <t>photovoltaic flat-roof installation, 156 kWp, multi-Si, on roof</t>
        </is>
      </c>
      <c r="I2698" t="inlineStr">
        <is>
          <t>(2,2,1,1,1,3); Calculation with average annual yield and share of technologies. Lifetime: 30a.</t>
        </is>
      </c>
      <c r="K2698" t="inlineStr">
        <is>
          <t>commercial</t>
        </is>
      </c>
      <c r="L2698">
        <f>IF(K2698="residential",VLOOKUP(B2687,parameters!$C$41:$AG$178,18,0),IF(K2698="commercial",1-VLOOKUP(B2687,parameters!$C$41:$AG$178,18,0),1))</f>
        <v>0.82233248462317254</v>
      </c>
      <c r="M2698" s="30">
        <f>INDEX(parameters!$D$41:$AG$178,MATCH('PV (extension)'!B2687,parameters!$C$41:$C$178,0),MATCH('PV (extension)'!A2698,parameters!$D$5:$AG$5,0))/L2698</f>
        <v>0.12277778707072071</v>
      </c>
      <c r="N2698" s="3" t="inlineStr">
        <is>
          <t>roof-top</t>
        </is>
      </c>
      <c r="O2698">
        <f>INDEX(parameters!$C$196:$EJ$198,MATCH('PV (extension)'!N2698,parameters!$B$196:$B$198,0),MATCH('PV (extension)'!B2687,parameters!$C$195:$EJ$195,0))</f>
        <v>1654.3754015019658</v>
      </c>
      <c r="P2698" t="n">
        <v>156</v>
      </c>
      <c r="Q2698" t="n">
        <v>30</v>
      </c>
      <c r="R2698">
        <f>Q2698*P2698*O2698</f>
        <v>7742476.8790292004</v>
      </c>
      <c r="S2698">
        <f>1/R2698</f>
        <v>1.2915763464641901E-7</v>
      </c>
    </row>
    <row r="2699" ht="16" customHeight="1" s="29">
      <c r="A2699" t="inlineStr">
        <is>
          <t>photovoltaic flat-roof installation, 156 kWp, single-Si, on roof</t>
        </is>
      </c>
      <c r="B2699" s="30">
        <f>M2699*S2699</f>
        <v>8.2834817627799563E-9</v>
      </c>
      <c r="C2699" t="inlineStr">
        <is>
          <t>CH</t>
        </is>
      </c>
      <c r="D2699" t="inlineStr">
        <is>
          <t>unit</t>
        </is>
      </c>
      <c r="F2699" t="inlineStr">
        <is>
          <t>technosphere</t>
        </is>
      </c>
      <c r="G2699" t="n">
        <v>0</v>
      </c>
      <c r="H2699" t="inlineStr">
        <is>
          <t>photovoltaic flat-roof installation, 156 kWp, single-Si, on roof</t>
        </is>
      </c>
      <c r="I2699" t="inlineStr">
        <is>
          <t>(2,2,1,1,1,3); Calculation with average annual yield and share of technologies. Lifetime: 30a.</t>
        </is>
      </c>
      <c r="K2699" t="inlineStr">
        <is>
          <t>commercial</t>
        </is>
      </c>
      <c r="L2699">
        <f>L2698</f>
        <v>0.82233248462317254</v>
      </c>
      <c r="M2699" s="30">
        <f>INDEX(parameters!$D$41:$AG$178,MATCH('PV (extension)'!B2687,parameters!$C$41:$C$178,0),MATCH('PV (extension)'!A2699,parameters!$D$5:$AG$5,0))/L2699</f>
        <v>6.4134666026183854E-2</v>
      </c>
      <c r="N2699" s="3" t="inlineStr">
        <is>
          <t>roof-top</t>
        </is>
      </c>
      <c r="O2699">
        <f>INDEX(parameters!$C$196:$EJ$198,MATCH('PV (extension)'!N2699,parameters!$B$196:$B$198,0),MATCH('PV (extension)'!B2687,parameters!$C$195:$EJ$195,0))</f>
        <v>1654.3754015019658</v>
      </c>
      <c r="P2699" t="n">
        <v>156</v>
      </c>
      <c r="Q2699" t="n">
        <v>30</v>
      </c>
      <c r="R2699">
        <f>Q2699*P2699*O2699</f>
        <v>7742476.8790292004</v>
      </c>
      <c r="S2699">
        <f>1/R2699</f>
        <v>1.2915763464641901E-7</v>
      </c>
    </row>
    <row r="2700" s="29">
      <c r="A2700" t="inlineStr">
        <is>
          <t>photovoltaic open ground installation, 570 kWp, CIS, on open ground</t>
        </is>
      </c>
      <c r="B2700" s="30">
        <f>M2700*S2700</f>
        <v>4.08273840799329E-10</v>
      </c>
      <c r="C2700" t="inlineStr">
        <is>
          <t>RER</t>
        </is>
      </c>
      <c r="D2700" t="inlineStr">
        <is>
          <t>unit</t>
        </is>
      </c>
      <c r="F2700" t="inlineStr">
        <is>
          <t>technosphere</t>
        </is>
      </c>
      <c r="G2700" t="n">
        <v>0</v>
      </c>
      <c r="H2700" t="inlineStr">
        <is>
          <t>photovoltaic open ground installation, 570 kWp, CIS, on open ground</t>
        </is>
      </c>
      <c r="I2700" t="inlineStr">
        <is>
          <t>(2,2,1,1,1,3); Calculation with average annual yield and share of technologies. Lifetime: 30a.</t>
        </is>
      </c>
      <c r="K2700" t="inlineStr">
        <is>
          <t>commercial</t>
        </is>
      </c>
      <c r="L2700">
        <f>L2699</f>
        <v>0.82233248462317254</v>
      </c>
      <c r="M2700" s="30">
        <f>INDEX(parameters!$D$41:$AG$178,MATCH('PV (extension)'!B2687,parameters!$C$41:$C$178,0),MATCH('PV (extension)'!A2700,parameters!$D$5:$AG$5,0))/L2700</f>
        <v>1.2287226816964775E-2</v>
      </c>
      <c r="N2700" t="inlineStr">
        <is>
          <t>central</t>
        </is>
      </c>
      <c r="O2700">
        <f>INDEX(parameters!$C$196:$EJ$198,MATCH('PV (extension)'!N2700,parameters!$B$196:$B$198,0),MATCH('PV (extension)'!B2687,parameters!$C$195:$EJ$195,0))</f>
        <v>1759.9738313850701</v>
      </c>
      <c r="P2700" t="n">
        <v>570</v>
      </c>
      <c r="Q2700" t="n">
        <v>30</v>
      </c>
      <c r="R2700">
        <f>Q2700*P2700*O2700</f>
        <v>30095552.5166847</v>
      </c>
      <c r="S2700">
        <f>1/R2700</f>
        <v>3.3227500955352425E-8</v>
      </c>
    </row>
    <row r="2701" s="29">
      <c r="A2701" t="inlineStr">
        <is>
          <t>photovoltaic open ground installation, 570 kWp, CdTe, on open ground</t>
        </is>
      </c>
      <c r="B2701" s="30">
        <f>M2701*S2701</f>
        <v>2.9991481626522409E-9</v>
      </c>
      <c r="C2701" t="inlineStr">
        <is>
          <t>RER</t>
        </is>
      </c>
      <c r="D2701" t="inlineStr">
        <is>
          <t>unit</t>
        </is>
      </c>
      <c r="F2701" t="inlineStr">
        <is>
          <t>technosphere</t>
        </is>
      </c>
      <c r="G2701" t="n">
        <v>0</v>
      </c>
      <c r="H2701" t="inlineStr">
        <is>
          <t>photovoltaic open ground installation, 570 kWp, CdTe, on open ground</t>
        </is>
      </c>
      <c r="I2701" t="inlineStr">
        <is>
          <t>(2,2,1,1,1,3); Calculation with average annual yield and share of technologies. Lifetime: 30a.</t>
        </is>
      </c>
      <c r="K2701" t="inlineStr">
        <is>
          <t>commercial</t>
        </is>
      </c>
      <c r="L2701">
        <f>L2700</f>
        <v>0.82233248462317254</v>
      </c>
      <c r="M2701" s="30">
        <f>INDEX(parameters!$D$41:$AG$178,MATCH('PV (extension)'!B2687,parameters!$C$41:$C$178,0),MATCH('PV (extension)'!A2701,parameters!$D$5:$AG$5,0))/L2701</f>
        <v>9.0261021034418951E-2</v>
      </c>
      <c r="N2701" t="inlineStr">
        <is>
          <t>central</t>
        </is>
      </c>
      <c r="O2701">
        <f>INDEX(parameters!$C$196:$EJ$198,MATCH('PV (extension)'!N2701,parameters!$B$196:$B$198,0),MATCH('PV (extension)'!B2687,parameters!$C$195:$EJ$195,0))</f>
        <v>1759.9738313850701</v>
      </c>
      <c r="P2701" t="n">
        <v>570</v>
      </c>
      <c r="Q2701" t="n">
        <v>30</v>
      </c>
      <c r="R2701">
        <f>Q2701*P2701*O2701</f>
        <v>30095552.5166847</v>
      </c>
      <c r="S2701">
        <f>1/R2701</f>
        <v>3.3227500955352425E-8</v>
      </c>
    </row>
    <row r="2702" s="29">
      <c r="A2702" t="inlineStr">
        <is>
          <t>photovoltaic open ground installation, 570 kWp, micro-Si, on open ground</t>
        </is>
      </c>
      <c r="B2702" s="30">
        <f>M2702*S2702</f>
        <v>3.1788842280084058E-11</v>
      </c>
      <c r="C2702" t="inlineStr">
        <is>
          <t>RER</t>
        </is>
      </c>
      <c r="D2702" t="inlineStr">
        <is>
          <t>unit</t>
        </is>
      </c>
      <c r="F2702" t="inlineStr">
        <is>
          <t>technosphere</t>
        </is>
      </c>
      <c r="G2702" t="n">
        <v>0</v>
      </c>
      <c r="H2702" t="inlineStr">
        <is>
          <t>photovoltaic open ground installation, 570 kWp, micro-Si, on open ground</t>
        </is>
      </c>
      <c r="I2702" t="inlineStr">
        <is>
          <t>(2,2,1,1,1,3); Calculation with average annual yield and share of technologies. Lifetime: 30a.</t>
        </is>
      </c>
      <c r="K2702" t="inlineStr">
        <is>
          <t>commercial</t>
        </is>
      </c>
      <c r="L2702">
        <f>L2701</f>
        <v>0.82233248462317254</v>
      </c>
      <c r="M2702" s="30">
        <f>INDEX(parameters!$D$41:$AG$178,MATCH('PV (extension)'!B2687,parameters!$C$41:$C$178,0),MATCH('PV (extension)'!A2702,parameters!$D$5:$AG$5,0))/L2702</f>
        <v>9.5670277228487681E-4</v>
      </c>
      <c r="N2702" t="inlineStr">
        <is>
          <t>central</t>
        </is>
      </c>
      <c r="O2702">
        <f>INDEX(parameters!$C$196:$EJ$198,MATCH('PV (extension)'!N2702,parameters!$B$196:$B$198,0),MATCH('PV (extension)'!B2687,parameters!$C$195:$EJ$195,0))</f>
        <v>1759.9738313850701</v>
      </c>
      <c r="P2702" t="n">
        <v>570</v>
      </c>
      <c r="Q2702" t="n">
        <v>30</v>
      </c>
      <c r="R2702">
        <f>Q2702*P2702*O2702</f>
        <v>30095552.5166847</v>
      </c>
      <c r="S2702">
        <f>1/R2702</f>
        <v>3.3227500955352425E-8</v>
      </c>
    </row>
    <row r="2703" s="29">
      <c r="A2703" t="inlineStr">
        <is>
          <t>photovoltaic open ground installation, 570 kWp, multi-Si, on open ground</t>
        </is>
      </c>
      <c r="B2703" s="30">
        <f>M2703*S2703</f>
        <v>1.0638110761710206E-8</v>
      </c>
      <c r="C2703" t="inlineStr">
        <is>
          <t>RER</t>
        </is>
      </c>
      <c r="D2703" t="inlineStr">
        <is>
          <t>unit</t>
        </is>
      </c>
      <c r="F2703" t="inlineStr">
        <is>
          <t>technosphere</t>
        </is>
      </c>
      <c r="G2703" t="n">
        <v>0</v>
      </c>
      <c r="H2703" t="inlineStr">
        <is>
          <t>photovoltaic open ground installation, 570 kWp, multi-Si, on open ground</t>
        </is>
      </c>
      <c r="I2703" t="inlineStr">
        <is>
          <t>(2,2,1,1,1,3); Calculation with average annual yield and share of technologies. Lifetime: 30a.</t>
        </is>
      </c>
      <c r="K2703" t="inlineStr">
        <is>
          <t>commercial</t>
        </is>
      </c>
      <c r="L2703">
        <f>L2702</f>
        <v>0.82233248462317254</v>
      </c>
      <c r="M2703" s="30">
        <f>INDEX(parameters!$D$41:$AG$178,MATCH('PV (extension)'!B2687,parameters!$C$41:$C$178,0),MATCH('PV (extension)'!A2703,parameters!$D$5:$AG$5,0))/L2703</f>
        <v>0.32015982110735819</v>
      </c>
      <c r="N2703" t="inlineStr">
        <is>
          <t>central</t>
        </is>
      </c>
      <c r="O2703">
        <f>INDEX(parameters!$C$196:$EJ$198,MATCH('PV (extension)'!N2703,parameters!$B$196:$B$198,0),MATCH('PV (extension)'!B2687,parameters!$C$195:$EJ$195,0))</f>
        <v>1759.9738313850701</v>
      </c>
      <c r="P2703" t="n">
        <v>570</v>
      </c>
      <c r="Q2703" t="n">
        <v>30</v>
      </c>
      <c r="R2703">
        <f>Q2703*P2703*O2703</f>
        <v>30095552.5166847</v>
      </c>
      <c r="S2703">
        <f>1/R2703</f>
        <v>3.3227500955352425E-8</v>
      </c>
    </row>
    <row r="2704" s="29">
      <c r="A2704" t="inlineStr">
        <is>
          <t>photovoltaic open ground installation, 570 kWp, single-Si, on open ground</t>
        </is>
      </c>
      <c r="B2704" s="30">
        <f>M2704*S2704</f>
        <v>5.6429119456356269E-9</v>
      </c>
      <c r="C2704" t="inlineStr">
        <is>
          <t>RER</t>
        </is>
      </c>
      <c r="D2704" t="inlineStr">
        <is>
          <t>unit</t>
        </is>
      </c>
      <c r="F2704" t="inlineStr">
        <is>
          <t>technosphere</t>
        </is>
      </c>
      <c r="G2704" t="n">
        <v>0</v>
      </c>
      <c r="H2704" t="inlineStr">
        <is>
          <t>photovoltaic open ground installation, 570 kWp, single-Si, on open ground</t>
        </is>
      </c>
      <c r="I2704" t="inlineStr">
        <is>
          <t>(2,2,1,1,1,3); Calculation with average annual yield and share of technologies. Lifetime: 30a.</t>
        </is>
      </c>
      <c r="K2704" t="inlineStr">
        <is>
          <t>commercial</t>
        </is>
      </c>
      <c r="L2704">
        <f>L2703</f>
        <v>0.82233248462317254</v>
      </c>
      <c r="M2704" s="30">
        <f>INDEX(parameters!$D$41:$AG$178,MATCH('PV (extension)'!B2687,parameters!$C$41:$C$178,0),MATCH('PV (extension)'!A2704,parameters!$D$5:$AG$5,0))/L2704</f>
        <v>0.16982655280690445</v>
      </c>
      <c r="N2704" t="inlineStr">
        <is>
          <t>central</t>
        </is>
      </c>
      <c r="O2704">
        <f>INDEX(parameters!$C$196:$EJ$198,MATCH('PV (extension)'!N2704,parameters!$B$196:$B$198,0),MATCH('PV (extension)'!B2687,parameters!$C$195:$EJ$195,0))</f>
        <v>1759.9738313850701</v>
      </c>
      <c r="P2704" t="n">
        <v>570</v>
      </c>
      <c r="Q2704" t="n">
        <v>30</v>
      </c>
      <c r="R2704">
        <f>Q2704*P2704*O2704</f>
        <v>30095552.5166847</v>
      </c>
      <c r="S2704">
        <f>1/R2704</f>
        <v>3.3227500955352425E-8</v>
      </c>
    </row>
    <row r="2705" ht="16" customHeight="1" s="29">
      <c r="A2705" t="inlineStr">
        <is>
          <t>photovoltaic slanted-roof installation, 93 kWp, multi-Si, laminated, integrated, on roof</t>
        </is>
      </c>
      <c r="B2705" s="30">
        <f>M2705*S2705</f>
        <v>1.7413265911009941E-9</v>
      </c>
      <c r="C2705" t="inlineStr">
        <is>
          <t>CH</t>
        </is>
      </c>
      <c r="D2705" t="inlineStr">
        <is>
          <t>unit</t>
        </is>
      </c>
      <c r="F2705" t="inlineStr">
        <is>
          <t>technosphere</t>
        </is>
      </c>
      <c r="G2705" t="n">
        <v>0</v>
      </c>
      <c r="H2705" t="inlineStr">
        <is>
          <t>photovoltaic slanted-roof installation, 93 kWp, multi-Si, laminated, integrated, on roof</t>
        </is>
      </c>
      <c r="I2705" t="inlineStr">
        <is>
          <t>(2,2,1,1,1,3); Calculation with average annual yield and share of technologies. Lifetime: 30a.</t>
        </is>
      </c>
      <c r="K2705" t="inlineStr">
        <is>
          <t>commercial</t>
        </is>
      </c>
      <c r="L2705">
        <f>L2704</f>
        <v>0.82233248462317254</v>
      </c>
      <c r="M2705" s="30">
        <f>INDEX(parameters!$D$41:$AG$178,MATCH('PV (extension)'!B2687,parameters!$C$41:$C$178,0),MATCH('PV (extension)'!A2705,parameters!$D$5:$AG$5,0))/L2705</f>
        <v>8.0374539804535308E-3</v>
      </c>
      <c r="N2705" s="3" t="inlineStr">
        <is>
          <t>roof-top</t>
        </is>
      </c>
      <c r="O2705">
        <f>INDEX(parameters!$C$196:$EJ$198,MATCH('PV (extension)'!N2705,parameters!$B$196:$B$198,0),MATCH('PV (extension)'!B2687,parameters!$C$195:$EJ$195,0))</f>
        <v>1654.3754015019658</v>
      </c>
      <c r="P2705" t="n">
        <v>93</v>
      </c>
      <c r="Q2705" t="n">
        <v>30</v>
      </c>
      <c r="R2705">
        <f>Q2705*P2705*O2705</f>
        <v>4615707.3701904844</v>
      </c>
      <c r="S2705">
        <f>1/R2705</f>
        <v>2.1665151618108997E-7</v>
      </c>
    </row>
    <row r="2706" ht="16" customHeight="1" s="29">
      <c r="A2706" t="inlineStr">
        <is>
          <t>photovoltaic slanted-roof installation, 93 kWp, multi-Si, panel, mounted, on roof</t>
        </is>
      </c>
      <c r="B2706" s="30">
        <f>M2706*S2706</f>
        <v>2.9526722560371532E-8</v>
      </c>
      <c r="C2706" t="inlineStr">
        <is>
          <t>CH</t>
        </is>
      </c>
      <c r="D2706" t="inlineStr">
        <is>
          <t>unit</t>
        </is>
      </c>
      <c r="F2706" t="inlineStr">
        <is>
          <t>technosphere</t>
        </is>
      </c>
      <c r="G2706" t="n">
        <v>0</v>
      </c>
      <c r="H2706" t="inlineStr">
        <is>
          <t>photovoltaic slanted-roof installation, 93 kWp, multi-Si, panel, mounted, on roof</t>
        </is>
      </c>
      <c r="I2706" t="inlineStr">
        <is>
          <t>(2,2,1,1,1,3); Calculation with average annual yield and share of technologies. Lifetime: 30a.</t>
        </is>
      </c>
      <c r="K2706" t="inlineStr">
        <is>
          <t>commercial</t>
        </is>
      </c>
      <c r="L2706">
        <f>L2705</f>
        <v>0.82233248462317254</v>
      </c>
      <c r="M2706" s="30">
        <f>INDEX(parameters!$D$41:$AG$178,MATCH('PV (extension)'!B2687,parameters!$C$41:$C$178,0),MATCH('PV (extension)'!A2706,parameters!$D$5:$AG$5,0))/L2706</f>
        <v>0.13628671093947653</v>
      </c>
      <c r="N2706" s="3" t="inlineStr">
        <is>
          <t>roof-top</t>
        </is>
      </c>
      <c r="O2706">
        <f>INDEX(parameters!$C$196:$EJ$198,MATCH('PV (extension)'!N2706,parameters!$B$196:$B$198,0),MATCH('PV (extension)'!B2687,parameters!$C$195:$EJ$195,0))</f>
        <v>1654.3754015019658</v>
      </c>
      <c r="P2706" t="n">
        <v>93</v>
      </c>
      <c r="Q2706" t="n">
        <v>30</v>
      </c>
      <c r="R2706">
        <f>Q2706*P2706*O2706</f>
        <v>4615707.3701904844</v>
      </c>
      <c r="S2706">
        <f>1/R2706</f>
        <v>2.1665151618108997E-7</v>
      </c>
    </row>
    <row r="2707" ht="16" customHeight="1" s="29">
      <c r="A2707" t="inlineStr">
        <is>
          <t>photovoltaic slanted-roof installation, 93 kWp, single-Si, laminated, integrated, on roof</t>
        </is>
      </c>
      <c r="B2707" s="30">
        <f>M2707*S2707</f>
        <v>9.2054067174644969E-10</v>
      </c>
      <c r="C2707" t="inlineStr">
        <is>
          <t>CH</t>
        </is>
      </c>
      <c r="D2707" t="inlineStr">
        <is>
          <t>unit</t>
        </is>
      </c>
      <c r="F2707" t="inlineStr">
        <is>
          <t>technosphere</t>
        </is>
      </c>
      <c r="G2707" t="n">
        <v>0</v>
      </c>
      <c r="H2707" t="inlineStr">
        <is>
          <t>photovoltaic slanted-roof installation, 93 kWp, single-Si, laminated, integrated, on roof</t>
        </is>
      </c>
      <c r="I2707" t="inlineStr">
        <is>
          <t>(2,2,1,1,1,3); Calculation with average annual yield and share of technologies. Lifetime: 30a.</t>
        </is>
      </c>
      <c r="K2707" t="inlineStr">
        <is>
          <t>commercial</t>
        </is>
      </c>
      <c r="L2707">
        <f>L2706</f>
        <v>0.82233248462317254</v>
      </c>
      <c r="M2707" s="30">
        <f>INDEX(parameters!$D$41:$AG$178,MATCH('PV (extension)'!B2687,parameters!$C$41:$C$178,0),MATCH('PV (extension)'!A2707,parameters!$D$5:$AG$5,0))/L2707</f>
        <v>4.2489463631401872E-3</v>
      </c>
      <c r="N2707" s="3" t="inlineStr">
        <is>
          <t>roof-top</t>
        </is>
      </c>
      <c r="O2707">
        <f>INDEX(parameters!$C$196:$EJ$198,MATCH('PV (extension)'!N2707,parameters!$B$196:$B$198,0),MATCH('PV (extension)'!B2687,parameters!$C$195:$EJ$195,0))</f>
        <v>1654.3754015019658</v>
      </c>
      <c r="P2707" t="n">
        <v>93</v>
      </c>
      <c r="Q2707" t="n">
        <v>30</v>
      </c>
      <c r="R2707">
        <f>Q2707*P2707*O2707</f>
        <v>4615707.3701904844</v>
      </c>
      <c r="S2707">
        <f>1/R2707</f>
        <v>2.1665151618108997E-7</v>
      </c>
    </row>
    <row r="2708" ht="16" customHeight="1" s="29">
      <c r="A2708" t="inlineStr">
        <is>
          <t>photovoltaic slanted-roof installation, 93 kWp, single-Si, panel, mounted, on roof</t>
        </is>
      </c>
      <c r="B2708" s="30">
        <f>M2708*S2708</f>
        <v>1.5466407729828643E-8</v>
      </c>
      <c r="C2708" t="inlineStr">
        <is>
          <t>CH</t>
        </is>
      </c>
      <c r="D2708" t="inlineStr">
        <is>
          <t>unit</t>
        </is>
      </c>
      <c r="F2708" t="inlineStr">
        <is>
          <t>technosphere</t>
        </is>
      </c>
      <c r="G2708" t="n">
        <v>0</v>
      </c>
      <c r="H2708" t="inlineStr">
        <is>
          <t>photovoltaic slanted-roof installation, 93 kWp, single-Si, panel, mounted, on roof</t>
        </is>
      </c>
      <c r="I2708" t="inlineStr">
        <is>
          <t>(2,2,1,1,1,3); Calculation with average annual yield and share of technologies. Lifetime: 30a.</t>
        </is>
      </c>
      <c r="K2708" t="inlineStr">
        <is>
          <t>commercial</t>
        </is>
      </c>
      <c r="L2708">
        <f>L2707</f>
        <v>0.82233248462317254</v>
      </c>
      <c r="M2708" s="30">
        <f>INDEX(parameters!$D$41:$AG$178,MATCH('PV (extension)'!B2687,parameters!$C$41:$C$178,0),MATCH('PV (extension)'!A2708,parameters!$D$5:$AG$5,0))/L2708</f>
        <v>7.1388412148941149E-2</v>
      </c>
      <c r="N2708" s="3" t="inlineStr">
        <is>
          <t>roof-top</t>
        </is>
      </c>
      <c r="O2708">
        <f>INDEX(parameters!$C$196:$EJ$198,MATCH('PV (extension)'!N2708,parameters!$B$196:$B$198,0),MATCH('PV (extension)'!B2687,parameters!$C$195:$EJ$195,0))</f>
        <v>1654.3754015019658</v>
      </c>
      <c r="P2708" t="n">
        <v>93</v>
      </c>
      <c r="Q2708" t="n">
        <v>30</v>
      </c>
      <c r="R2708">
        <f>Q2708*P2708*O2708</f>
        <v>4615707.3701904844</v>
      </c>
      <c r="S2708">
        <f>1/R2708</f>
        <v>2.1665151618108997E-7</v>
      </c>
    </row>
    <row r="2709" s="29">
      <c r="A2709" t="inlineStr">
        <is>
          <t>market for tap water</t>
        </is>
      </c>
      <c r="B2709" t="n">
        <v>0.0037026</v>
      </c>
      <c r="C2709" t="inlineStr">
        <is>
          <t>Europe without Switzerland</t>
        </is>
      </c>
      <c r="D2709" t="inlineStr">
        <is>
          <t>kilogram</t>
        </is>
      </c>
      <c r="F2709" t="inlineStr">
        <is>
          <t>technosphere</t>
        </is>
      </c>
      <c r="G2709" t="n">
        <v>0</v>
      </c>
      <c r="H2709" t="inlineStr">
        <is>
          <t>tap water</t>
        </is>
      </c>
      <c r="I2709" t="inlineStr">
        <is>
          <t>(2,2,1,1,1,3); Estimation 20l/m2 panel</t>
        </is>
      </c>
      <c r="M2709" s="30" t="n"/>
    </row>
    <row r="2710" s="29">
      <c r="A2710" t="inlineStr">
        <is>
          <t>treatment of wastewater, from residence, capacity 1.1E10l/year</t>
        </is>
      </c>
      <c r="B2710" t="n">
        <v>-3.3323e-06</v>
      </c>
      <c r="C2710" t="inlineStr">
        <is>
          <t>CH</t>
        </is>
      </c>
      <c r="D2710" t="inlineStr">
        <is>
          <t>cubic meter</t>
        </is>
      </c>
      <c r="F2710" t="inlineStr">
        <is>
          <t>technosphere</t>
        </is>
      </c>
      <c r="G2710" t="n">
        <v>0</v>
      </c>
      <c r="H2710" t="inlineStr">
        <is>
          <t>wastewater, from residence</t>
        </is>
      </c>
      <c r="I2710" t="inlineStr">
        <is>
          <t>(2,2,1,1,1,3); Estimation 20l/m2 panel</t>
        </is>
      </c>
      <c r="M2710" s="30" t="n"/>
    </row>
    <row r="2711" s="29">
      <c r="M2711" s="30" t="n"/>
    </row>
    <row r="2712" customFormat="1" s="28">
      <c r="A2712" s="28" t="inlineStr">
        <is>
          <t>Activity</t>
        </is>
      </c>
      <c r="B2712" s="28" t="inlineStr">
        <is>
          <t>electricity production, photovoltaic</t>
        </is>
      </c>
      <c r="M2712" s="30" t="n"/>
    </row>
    <row r="2713">
      <c r="A2713" t="inlineStr">
        <is>
          <t>comment</t>
        </is>
      </c>
      <c r="B271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")&amp;HLOOKUP(B2714,parameters!$C$195:$EJ$198,2,0)&amp;" kWh/kWp.
Annual output, Facade: "&amp;HLOOKUP(B2714,parameters!$C$195:$EJ$198,3,0)&amp;" kWh/kWp.
Annual output, Open-ground: "&amp;HLOOKUP(B2714,parameters!$C$195:$EJ$198,4,0)&amp;_xlfn._LONGTEXT("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")&amp;VLOOKUP(B2714,'extension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1654.37540150197 kWh/kWp.
Annual output, Facade: 1161.58272871415 kWh/kWp.
Annual output, Open-ground: 1759.97383138507 kWh/kWp.
Amount of solar energy transformed to electricity. Waste heat emission due to losses of electricity in the system.
Technology:  Electricity production with grid-connected photovoltaic power plants.
Time period:  Time of publications
Production volume: 16 GWh in 2025.
Sampling:  Statistical data and model calculations
Extrapolations:  Use of PV technology data investigated for other countries (Switzerland). Correction of average yield with Swiss data.
Uncertainty:  None
Author: Romain Sacchi, PSI, romain.sacchi@psi.ch</v>
      </c>
      <c r="M2713" s="30" t="n"/>
    </row>
    <row r="2714" s="29">
      <c r="A2714" t="inlineStr">
        <is>
          <t>location</t>
        </is>
      </c>
      <c r="B2714" t="inlineStr">
        <is>
          <t>TN</t>
        </is>
      </c>
    </row>
    <row r="2715" s="29">
      <c r="A2715" t="inlineStr">
        <is>
          <t>production amount</t>
        </is>
      </c>
      <c r="B2715" t="n">
        <v>1</v>
      </c>
    </row>
    <row r="2716" s="29">
      <c r="A2716" t="inlineStr">
        <is>
          <t>reference product</t>
        </is>
      </c>
      <c r="B2716" t="inlineStr">
        <is>
          <t>electricity, low voltage</t>
        </is>
      </c>
    </row>
    <row r="2717" s="29">
      <c r="A2717" t="inlineStr">
        <is>
          <t>source</t>
        </is>
      </c>
      <c r="B27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18" s="29">
      <c r="A2718" t="inlineStr">
        <is>
          <t>type</t>
        </is>
      </c>
      <c r="B2718" t="inlineStr">
        <is>
          <t>process</t>
        </is>
      </c>
    </row>
    <row r="2719" s="29">
      <c r="A2719" t="inlineStr">
        <is>
          <t>unit</t>
        </is>
      </c>
      <c r="B2719" t="inlineStr">
        <is>
          <t>kilowatt hour</t>
        </is>
      </c>
    </row>
    <row r="2720" s="29">
      <c r="A2720" t="inlineStr">
        <is>
          <t>Exchanges</t>
        </is>
      </c>
    </row>
    <row r="2721" customFormat="1" s="28">
      <c r="A2721" s="28" t="inlineStr">
        <is>
          <t>name</t>
        </is>
      </c>
      <c r="B2721" s="28" t="inlineStr">
        <is>
          <t>amount</t>
        </is>
      </c>
      <c r="C2721" s="28" t="inlineStr">
        <is>
          <t>location</t>
        </is>
      </c>
      <c r="D2721" s="28" t="inlineStr">
        <is>
          <t>unit</t>
        </is>
      </c>
      <c r="E2721" s="28" t="inlineStr">
        <is>
          <t>categories</t>
        </is>
      </c>
      <c r="F2721" s="28" t="inlineStr">
        <is>
          <t>type</t>
        </is>
      </c>
      <c r="G2721" s="28" t="inlineStr">
        <is>
          <t>uncertainty type</t>
        </is>
      </c>
      <c r="H2721" s="28" t="inlineStr">
        <is>
          <t>loc</t>
        </is>
      </c>
      <c r="I2721" s="28" t="inlineStr">
        <is>
          <t>scale</t>
        </is>
      </c>
      <c r="J2721" s="28" t="inlineStr">
        <is>
          <t>comment</t>
        </is>
      </c>
      <c r="K2721" s="28" t="inlineStr">
        <is>
          <t>negative</t>
        </is>
      </c>
      <c r="L2721" s="28" t="inlineStr">
        <is>
          <t>reference product</t>
        </is>
      </c>
      <c r="M2721" s="28" t="inlineStr">
        <is>
          <t>production volume</t>
        </is>
      </c>
      <c r="N2721" s="28" t="inlineStr">
        <is>
          <t>scope</t>
        </is>
      </c>
      <c r="O2721" s="28" t="inlineStr">
        <is>
          <t>scope share</t>
        </is>
      </c>
      <c r="P2721" s="28" t="inlineStr">
        <is>
          <t>tech share</t>
        </is>
      </c>
      <c r="Q2721" s="28" t="inlineStr">
        <is>
          <t>installation</t>
        </is>
      </c>
      <c r="R2721" s="28" t="inlineStr">
        <is>
          <t>productivity</t>
        </is>
      </c>
      <c r="S2721" s="28" t="inlineStr">
        <is>
          <t>kWp</t>
        </is>
      </c>
      <c r="T2721" s="28" t="inlineStr">
        <is>
          <t>lifetime</t>
        </is>
      </c>
      <c r="U2721" s="28" t="inlineStr">
        <is>
          <t>lifetime production</t>
        </is>
      </c>
      <c r="V2721" s="28" t="inlineStr">
        <is>
          <t>inverted lifetime production</t>
        </is>
      </c>
    </row>
    <row r="2722" s="29">
      <c r="A2722" t="inlineStr">
        <is>
          <t>Energy, solar, converted</t>
        </is>
      </c>
      <c r="B2722" t="n">
        <v>3.8503</v>
      </c>
      <c r="D2722" t="inlineStr">
        <is>
          <t>megajoule</t>
        </is>
      </c>
      <c r="E2722" t="inlineStr">
        <is>
          <t>natural resource::in air</t>
        </is>
      </c>
      <c r="F2722" t="inlineStr">
        <is>
          <t>biosphere</t>
        </is>
      </c>
      <c r="G2722" t="n">
        <v>2</v>
      </c>
      <c r="H2722" t="n">
        <v>1.348151067341848</v>
      </c>
      <c r="I2722" t="n">
        <v>0.04340984597628009</v>
      </c>
      <c r="J2722" t="inlineStr">
        <is>
          <t>(2,2,1,1,1,3); Energy loss in the system</t>
        </is>
      </c>
    </row>
    <row r="2723" s="29">
      <c r="A2723" t="inlineStr">
        <is>
          <t>Heat, waste</t>
        </is>
      </c>
      <c r="B2723" t="n">
        <v>0.25027</v>
      </c>
      <c r="D2723" t="inlineStr">
        <is>
          <t>megajoule</t>
        </is>
      </c>
      <c r="E2723" t="inlineStr">
        <is>
          <t>air</t>
        </is>
      </c>
      <c r="F2723" t="inlineStr">
        <is>
          <t>biosphere</t>
        </is>
      </c>
      <c r="G2723" t="n">
        <v>2</v>
      </c>
      <c r="H2723" t="n">
        <v>-1.385214943900327</v>
      </c>
      <c r="I2723" t="n">
        <v>0.02439508208471609</v>
      </c>
      <c r="J2723" t="inlineStr">
        <is>
          <t>(1,na,na,na,na,na); Calculation</t>
        </is>
      </c>
    </row>
    <row r="2724" s="29">
      <c r="A2724" t="inlineStr">
        <is>
          <t>electricity production, photovoltaic</t>
        </is>
      </c>
      <c r="B2724" t="n">
        <v>1</v>
      </c>
      <c r="C2724" t="inlineStr">
        <is>
          <t>TN</t>
        </is>
      </c>
      <c r="D2724" t="inlineStr">
        <is>
          <t>kilowatt hour</t>
        </is>
      </c>
      <c r="E2724" t="inlineStr">
        <is>
          <t>photovoltaic::power plants</t>
        </is>
      </c>
      <c r="F2724" t="inlineStr">
        <is>
          <t>production</t>
        </is>
      </c>
      <c r="G2724" t="n">
        <v>0</v>
      </c>
      <c r="H2724" t="n">
        <v>1</v>
      </c>
      <c r="L2724" t="inlineStr">
        <is>
          <t>electricity, low voltage</t>
        </is>
      </c>
      <c r="M2724">
        <f>VLOOKUP(C2724,'extension - production vol'!$B$6:$D$235,3,0)</f>
        <v>16</v>
      </c>
    </row>
    <row r="2725" ht="16" customHeight="1" s="29">
      <c r="A2725" t="inlineStr">
        <is>
          <t>photovoltaic flat-roof installation, 156 kWp, multi-Si, on roof</t>
        </is>
      </c>
      <c r="B2725" s="30">
        <f>P2725*V2725</f>
        <v>1.304029243818163E-8</v>
      </c>
      <c r="C2725" t="inlineStr">
        <is>
          <t>CH</t>
        </is>
      </c>
      <c r="D2725" t="inlineStr">
        <is>
          <t>unit</t>
        </is>
      </c>
      <c r="F2725" t="inlineStr">
        <is>
          <t>technosphere</t>
        </is>
      </c>
      <c r="G2725" t="n">
        <v>2</v>
      </c>
      <c r="H2725" t="n">
        <v>-18.46800298604678</v>
      </c>
      <c r="I2725" t="n">
        <v>0.09798894162072011</v>
      </c>
      <c r="J2725" t="inlineStr">
        <is>
          <t>(2,2,1,1,1,3); Calculation with average annual yield and share of technologies. Lifetime: 30a.</t>
        </is>
      </c>
      <c r="L2725" t="inlineStr">
        <is>
          <t>photovoltaic flat-roof installation, 156 kWp, multi-Si, on roof</t>
        </is>
      </c>
      <c r="N2725" t="inlineStr">
        <is>
          <t>all</t>
        </is>
      </c>
      <c r="O2725" t="n">
        <v>1</v>
      </c>
      <c r="P2725" s="30">
        <f>INDEX(parameters!$D$41:$AG$178,MATCH('PV (extension)'!B2714,parameters!$C$41:$C$178,0),MATCH('PV (extension)'!A2725,parameters!$D$5:$AG$5,0))/O2725</f>
        <v>0.10096416269840058</v>
      </c>
      <c r="Q2725" s="3" t="inlineStr">
        <is>
          <t>roof-top</t>
        </is>
      </c>
      <c r="R2725">
        <f>INDEX(parameters!$C$196:$EJ$198,MATCH('PV (extension)'!Q2725,parameters!$B$196:$B$198,0),MATCH('PV (extension)'!B2714,parameters!$C$195:$EJ$195,0))</f>
        <v>1654.3754015019658</v>
      </c>
      <c r="S2725" t="n">
        <v>156</v>
      </c>
      <c r="T2725" t="n">
        <v>30</v>
      </c>
      <c r="U2725">
        <f>T2725*S2725*R2725</f>
        <v>7742476.8790292004</v>
      </c>
      <c r="V2725">
        <f>1/U2725</f>
        <v>1.2915763464641901E-7</v>
      </c>
    </row>
    <row r="2726" ht="16" customHeight="1" s="29">
      <c r="A2726" t="inlineStr">
        <is>
          <t>photovoltaic flat-roof installation, 156 kWp, single-Si, on roof</t>
        </is>
      </c>
      <c r="B2726" s="30">
        <f>P2726*V2726</f>
        <v>6.8117761393175776E-9</v>
      </c>
      <c r="C2726" t="inlineStr">
        <is>
          <t>CH</t>
        </is>
      </c>
      <c r="D2726" t="inlineStr">
        <is>
          <t>unit</t>
        </is>
      </c>
      <c r="F2726" t="inlineStr">
        <is>
          <t>technosphere</t>
        </is>
      </c>
      <c r="G2726" t="n">
        <v>2</v>
      </c>
      <c r="H2726" t="n">
        <v>-19.10362020104489</v>
      </c>
      <c r="I2726" t="n">
        <v>0.09798894162072011</v>
      </c>
      <c r="J2726" t="inlineStr">
        <is>
          <t>(2,2,1,1,1,3); Calculation with average annual yield and share of technologies. Lifetime: 30a.</t>
        </is>
      </c>
      <c r="L2726" t="inlineStr">
        <is>
          <t>photovoltaic flat-roof installation, 156 kWp, single-Si, on roof</t>
        </is>
      </c>
      <c r="N2726" t="inlineStr">
        <is>
          <t>all</t>
        </is>
      </c>
      <c r="O2726" t="n">
        <v>1</v>
      </c>
      <c r="P2726" s="30">
        <f>INDEX(parameters!$D$41:$AG$178,MATCH('PV (extension)'!B2714,parameters!$C$41:$C$178,0),MATCH('PV (extension)'!A2726,parameters!$D$5:$AG$5,0))/O2726</f>
        <v>5.2740019263789135E-2</v>
      </c>
      <c r="Q2726" s="3" t="inlineStr">
        <is>
          <t>roof-top</t>
        </is>
      </c>
      <c r="R2726">
        <f>INDEX(parameters!$C$196:$EJ$198,MATCH('PV (extension)'!Q2726,parameters!$B$196:$B$198,0),MATCH('PV (extension)'!B2714,parameters!$C$195:$EJ$195,0))</f>
        <v>1654.3754015019658</v>
      </c>
      <c r="S2726" t="n">
        <v>156</v>
      </c>
      <c r="T2726" t="n">
        <v>30</v>
      </c>
      <c r="U2726">
        <f>T2726*S2726*R2726</f>
        <v>7742476.8790292004</v>
      </c>
      <c r="V2726">
        <f>1/U2726</f>
        <v>1.2915763464641901E-7</v>
      </c>
    </row>
    <row r="2727" ht="16" customHeight="1" s="29">
      <c r="A2727" t="inlineStr">
        <is>
          <t>photovoltaic slanted-roof installation, 3 kWp, CIS, laminated, integrated, on roof</t>
        </is>
      </c>
      <c r="B2727" s="30">
        <f>P2727*V2727</f>
        <v>6.1092290626683585E-9</v>
      </c>
      <c r="C2727" t="inlineStr">
        <is>
          <t>CH</t>
        </is>
      </c>
      <c r="D2727" t="inlineStr">
        <is>
          <t>unit</t>
        </is>
      </c>
      <c r="F2727" t="inlineStr">
        <is>
          <t>technosphere</t>
        </is>
      </c>
      <c r="G2727" t="n">
        <v>2</v>
      </c>
      <c r="H2727" t="n">
        <v>-19.69743931800395</v>
      </c>
      <c r="I2727" t="n">
        <v>0.09798894162072011</v>
      </c>
      <c r="J2727" t="inlineStr">
        <is>
          <t>(2,2,1,1,1,3); Calculation with average annual yield and share of technologies. Lifetime: 30a.</t>
        </is>
      </c>
      <c r="L2727" t="inlineStr">
        <is>
          <t>photovoltaic slanted-roof installation, 3 kWp, CIS, laminated, integrated, on roof</t>
        </is>
      </c>
      <c r="N2727" t="inlineStr">
        <is>
          <t>all</t>
        </is>
      </c>
      <c r="O2727" t="n">
        <v>1</v>
      </c>
      <c r="P2727" s="30">
        <f>INDEX(parameters!$D$41:$AG$178,MATCH('PV (extension)'!B2714,parameters!$C$41:$C$178,0),MATCH('PV (extension)'!A2727,parameters!$D$5:$AG$5,0))/O2727</f>
        <v>9.0962624550774995E-4</v>
      </c>
      <c r="Q2727" s="3" t="inlineStr">
        <is>
          <t>roof-top</t>
        </is>
      </c>
      <c r="R2727">
        <f>INDEX(parameters!$C$196:$EJ$198,MATCH('PV (extension)'!Q2727,parameters!$B$196:$B$198,0),MATCH('PV (extension)'!B2714,parameters!$C$195:$EJ$195,0))</f>
        <v>1654.3754015019658</v>
      </c>
      <c r="S2727" t="n">
        <v>3</v>
      </c>
      <c r="T2727" t="n">
        <v>30</v>
      </c>
      <c r="U2727">
        <f>T2727*S2727*R2727</f>
        <v>148893.78613517692</v>
      </c>
      <c r="V2727">
        <f>1/U2727</f>
        <v>6.7161970016137886E-6</v>
      </c>
    </row>
    <row r="2728" ht="16" customHeight="1" s="29">
      <c r="A2728" t="inlineStr">
        <is>
          <t>photovoltaic slanted-roof installation, 3 kWp, CdTe, panel, mounted, on roof</t>
        </is>
      </c>
      <c r="B2728" s="30">
        <f>P2728*V2728</f>
        <v>3.9846262285895116E-8</v>
      </c>
      <c r="C2728" t="inlineStr">
        <is>
          <t>CH</t>
        </is>
      </c>
      <c r="D2728" t="inlineStr">
        <is>
          <t>unit</t>
        </is>
      </c>
      <c r="F2728" t="inlineStr">
        <is>
          <t>technosphere</t>
        </is>
      </c>
      <c r="G2728" t="n">
        <v>2</v>
      </c>
      <c r="H2728" t="n">
        <v>-16.69297991102503</v>
      </c>
      <c r="I2728" t="n">
        <v>0.09798894162072011</v>
      </c>
      <c r="J2728" t="inlineStr">
        <is>
          <t>(2,2,1,1,1,3); Calculation with average annual yield and share of technologies. Lifetime: 30a.</t>
        </is>
      </c>
      <c r="L2728" t="inlineStr">
        <is>
          <t>photovoltaic slanted-roof installation, 3 kWp, CdTe, panel, mounted, on roof</t>
        </is>
      </c>
      <c r="N2728" t="inlineStr">
        <is>
          <t>all</t>
        </is>
      </c>
      <c r="O2728" t="n">
        <v>1</v>
      </c>
      <c r="P2728" s="30">
        <f>INDEX(parameters!$D$41:$AG$178,MATCH('PV (extension)'!B2714,parameters!$C$41:$C$178,0),MATCH('PV (extension)'!A2728,parameters!$D$5:$AG$5,0))/O2728</f>
        <v>5.9328608550822341E-3</v>
      </c>
      <c r="Q2728" s="3" t="inlineStr">
        <is>
          <t>roof-top</t>
        </is>
      </c>
      <c r="R2728">
        <f>INDEX(parameters!$C$196:$EJ$198,MATCH('PV (extension)'!Q2728,parameters!$B$196:$B$198,0),MATCH('PV (extension)'!B2714,parameters!$C$195:$EJ$195,0))</f>
        <v>1654.3754015019658</v>
      </c>
      <c r="S2728" t="n">
        <v>3</v>
      </c>
      <c r="T2728" t="n">
        <v>30</v>
      </c>
      <c r="U2728">
        <f>T2728*S2728*R2728</f>
        <v>148893.78613517692</v>
      </c>
      <c r="V2728">
        <f>1/U2728</f>
        <v>6.7161970016137886E-6</v>
      </c>
    </row>
    <row r="2729" ht="16" customHeight="1" s="29">
      <c r="A2729" t="inlineStr">
        <is>
          <t>photovoltaic slanted-roof installation, 3 kWp, micro-Si, laminated, integrated, on roof</t>
        </is>
      </c>
      <c r="B2729" s="30">
        <f>P2729*V2729</f>
        <v>6.1741731551142319E-10</v>
      </c>
      <c r="C2729" t="inlineStr">
        <is>
          <t>RER</t>
        </is>
      </c>
      <c r="D2729" t="inlineStr">
        <is>
          <t>unit</t>
        </is>
      </c>
      <c r="F2729" t="inlineStr">
        <is>
          <t>technosphere</t>
        </is>
      </c>
      <c r="G2729" t="n">
        <v>2</v>
      </c>
      <c r="H2729" t="n">
        <v>-21.54326959350907</v>
      </c>
      <c r="I2729" t="n">
        <v>0.09798894162072011</v>
      </c>
      <c r="J2729" t="inlineStr">
        <is>
          <t>(2,2,1,1,1,3); Calculation with average annual yield and share of technologies. Lifetime: 30a.</t>
        </is>
      </c>
      <c r="L2729" t="inlineStr">
        <is>
          <t>photovoltaic slanted-roof installation, 3 kWp, micro-Si, laminated, integrated, on roof</t>
        </is>
      </c>
      <c r="N2729" t="inlineStr">
        <is>
          <t>all</t>
        </is>
      </c>
      <c r="O2729" t="n">
        <v>1</v>
      </c>
      <c r="P2729" s="30">
        <f>INDEX(parameters!$D$41:$AG$178,MATCH('PV (extension)'!B2714,parameters!$C$41:$C$178,0),MATCH('PV (extension)'!A2729,parameters!$D$5:$AG$5,0))/O2729</f>
        <v>9.1929601731912907E-5</v>
      </c>
      <c r="Q2729" s="3" t="inlineStr">
        <is>
          <t>roof-top</t>
        </is>
      </c>
      <c r="R2729">
        <f>INDEX(parameters!$C$196:$EJ$198,MATCH('PV (extension)'!Q2729,parameters!$B$196:$B$198,0),MATCH('PV (extension)'!B2714,parameters!$C$195:$EJ$195,0))</f>
        <v>1654.3754015019658</v>
      </c>
      <c r="S2729" t="n">
        <v>3</v>
      </c>
      <c r="T2729" t="n">
        <v>30</v>
      </c>
      <c r="U2729">
        <f>T2729*S2729*R2729</f>
        <v>148893.78613517692</v>
      </c>
      <c r="V2729">
        <f>1/U2729</f>
        <v>6.7161970016137886E-6</v>
      </c>
    </row>
    <row r="2730" ht="16" customHeight="1" s="29">
      <c r="A2730" t="inlineStr">
        <is>
          <t>photovoltaic slanted-roof installation, 3 kWp, micro-Si, panel, mounted, on roof</t>
        </is>
      </c>
      <c r="B2730" s="30">
        <f>P2730*V2730</f>
        <v>1.0733692857091263E-8</v>
      </c>
      <c r="C2730" t="inlineStr">
        <is>
          <t>RER</t>
        </is>
      </c>
      <c r="D2730" t="inlineStr">
        <is>
          <t>unit</t>
        </is>
      </c>
      <c r="F2730" t="inlineStr">
        <is>
          <t>technosphere</t>
        </is>
      </c>
      <c r="G2730" t="n">
        <v>2</v>
      </c>
      <c r="H2730" t="n">
        <v>-18.72987249989203</v>
      </c>
      <c r="I2730" t="n">
        <v>0.09798894162072011</v>
      </c>
      <c r="J2730" t="inlineStr">
        <is>
          <t>(2,2,1,1,1,3); Calculation with average annual yield and share of technologies. Lifetime: 30a.</t>
        </is>
      </c>
      <c r="L2730" t="inlineStr">
        <is>
          <t>photovoltaic slanted-roof installation, 3 kWp, micro-Si, panel, mounted, on roof</t>
        </is>
      </c>
      <c r="N2730" t="inlineStr">
        <is>
          <t>all</t>
        </is>
      </c>
      <c r="O2730" t="n">
        <v>1</v>
      </c>
      <c r="P2730" s="30">
        <f>INDEX(parameters!$D$41:$AG$178,MATCH('PV (extension)'!B2714,parameters!$C$41:$C$178,0),MATCH('PV (extension)'!A2730,parameters!$D$5:$AG$5,0))/O2730</f>
        <v>1.5981801687044229E-3</v>
      </c>
      <c r="Q2730" s="3" t="inlineStr">
        <is>
          <t>roof-top</t>
        </is>
      </c>
      <c r="R2730">
        <f>INDEX(parameters!$C$196:$EJ$198,MATCH('PV (extension)'!Q2730,parameters!$B$196:$B$198,0),MATCH('PV (extension)'!B2714,parameters!$C$195:$EJ$195,0))</f>
        <v>1654.3754015019658</v>
      </c>
      <c r="S2730" t="n">
        <v>3</v>
      </c>
      <c r="T2730" t="n">
        <v>30</v>
      </c>
      <c r="U2730">
        <f>T2730*S2730*R2730</f>
        <v>148893.78613517692</v>
      </c>
      <c r="V2730">
        <f>1/U2730</f>
        <v>6.7161970016137886E-6</v>
      </c>
    </row>
    <row r="2731" s="29">
      <c r="A2731" t="inlineStr">
        <is>
          <t>photovoltaic open ground installation, 570 kWp, CIS, on open ground</t>
        </is>
      </c>
      <c r="B2731" s="30">
        <f>P2731*V2731</f>
        <v>3.357368419111578E-10</v>
      </c>
      <c r="C2731" t="inlineStr">
        <is>
          <t>RER</t>
        </is>
      </c>
      <c r="D2731" t="inlineStr">
        <is>
          <t>unit</t>
        </is>
      </c>
      <c r="F2731" t="inlineStr">
        <is>
          <t>technosphere</t>
        </is>
      </c>
      <c r="G2731" t="n">
        <v>2</v>
      </c>
      <c r="H2731" t="n">
        <v>-21.66656811806742</v>
      </c>
      <c r="I2731" t="n">
        <v>0.09798894162072011</v>
      </c>
      <c r="J2731" t="inlineStr">
        <is>
          <t>(2,2,1,1,1,3); Calculation with average annual yield and share of technologies. Lifetime: 30a.</t>
        </is>
      </c>
      <c r="L2731" t="inlineStr">
        <is>
          <t>photovoltaic open ground installation, 570 kWp, CIS, on open ground</t>
        </is>
      </c>
      <c r="N2731" t="inlineStr">
        <is>
          <t>all</t>
        </is>
      </c>
      <c r="O2731" t="n">
        <v>1</v>
      </c>
      <c r="P2731" s="30">
        <f>INDEX(parameters!$D$41:$AG$178,MATCH('PV (extension)'!B2714,parameters!$C$41:$C$178,0),MATCH('PV (extension)'!A2731,parameters!$D$5:$AG$5,0))/O2731</f>
        <v>1.0104185757523119E-2</v>
      </c>
      <c r="Q2731" t="inlineStr">
        <is>
          <t>central</t>
        </is>
      </c>
      <c r="R2731">
        <f>INDEX(parameters!$C$196:$EJ$198,MATCH('PV (extension)'!Q2731,parameters!$B$196:$B$198,0),MATCH('PV (extension)'!B2714,parameters!$C$195:$EJ$195,0))</f>
        <v>1759.9738313850701</v>
      </c>
      <c r="S2731" t="n">
        <v>570</v>
      </c>
      <c r="T2731" t="n">
        <v>30</v>
      </c>
      <c r="U2731">
        <f>T2731*S2731*R2731</f>
        <v>30095552.5166847</v>
      </c>
      <c r="V2731">
        <f>1/U2731</f>
        <v>3.3227500955352425E-8</v>
      </c>
    </row>
    <row r="2732" s="29">
      <c r="A2732" t="inlineStr">
        <is>
          <t>photovoltaic open ground installation, 570 kWp, CdTe, on open ground</t>
        </is>
      </c>
      <c r="B2732" s="30">
        <f>P2732*V2732</f>
        <v>2.4662969603468399E-9</v>
      </c>
      <c r="C2732" t="inlineStr">
        <is>
          <t>RER</t>
        </is>
      </c>
      <c r="D2732" t="inlineStr">
        <is>
          <t>unit</t>
        </is>
      </c>
      <c r="F2732" t="inlineStr">
        <is>
          <t>technosphere</t>
        </is>
      </c>
      <c r="G2732" t="n">
        <v>2</v>
      </c>
      <c r="H2732" t="n">
        <v>-21.47552628199886</v>
      </c>
      <c r="I2732" t="n">
        <v>0.09798894162072011</v>
      </c>
      <c r="J2732" t="inlineStr">
        <is>
          <t>(2,2,1,1,1,3); Calculation with average annual yield and share of technologies. Lifetime: 30a.</t>
        </is>
      </c>
      <c r="L2732" t="inlineStr">
        <is>
          <t>photovoltaic open ground installation, 570 kWp, CdTe, on open ground</t>
        </is>
      </c>
      <c r="N2732" t="inlineStr">
        <is>
          <t>all</t>
        </is>
      </c>
      <c r="O2732" t="n">
        <v>1</v>
      </c>
      <c r="P2732" s="30">
        <f>INDEX(parameters!$D$41:$AG$178,MATCH('PV (extension)'!B2714,parameters!$C$41:$C$178,0),MATCH('PV (extension)'!A2732,parameters!$D$5:$AG$5,0))/O2732</f>
        <v>7.4224569691858172E-2</v>
      </c>
      <c r="Q2732" t="inlineStr">
        <is>
          <t>central</t>
        </is>
      </c>
      <c r="R2732">
        <f>INDEX(parameters!$C$196:$EJ$198,MATCH('PV (extension)'!Q2732,parameters!$B$196:$B$198,0),MATCH('PV (extension)'!B2714,parameters!$C$195:$EJ$195,0))</f>
        <v>1759.9738313850701</v>
      </c>
      <c r="S2732" t="n">
        <v>570</v>
      </c>
      <c r="T2732" t="n">
        <v>30</v>
      </c>
      <c r="U2732">
        <f>T2732*S2732*R2732</f>
        <v>30095552.5166847</v>
      </c>
      <c r="V2732">
        <f>1/U2732</f>
        <v>3.3227500955352425E-8</v>
      </c>
    </row>
    <row r="2733" s="29">
      <c r="A2733" t="inlineStr">
        <is>
          <t>photovoltaic open ground installation, 570 kWp, micro-Si, on open ground</t>
        </is>
      </c>
      <c r="B2733" s="30">
        <f>P2733*V2733</f>
        <v>2.6140997655475679E-11</v>
      </c>
      <c r="C2733" t="inlineStr">
        <is>
          <t>RER</t>
        </is>
      </c>
      <c r="D2733" t="inlineStr">
        <is>
          <t>unit</t>
        </is>
      </c>
      <c r="F2733" t="inlineStr">
        <is>
          <t>technosphere</t>
        </is>
      </c>
      <c r="G2733" t="n">
        <v>2</v>
      </c>
      <c r="H2733" t="n">
        <v>-23.51240679473371</v>
      </c>
      <c r="I2733" t="n">
        <v>0.09798894162072011</v>
      </c>
      <c r="J2733" t="inlineStr">
        <is>
          <t>(2,2,1,1,1,3); Calculation with average annual yield and share of technologies. Lifetime: 30a.</t>
        </is>
      </c>
      <c r="L2733" t="inlineStr">
        <is>
          <t>photovoltaic open ground installation, 570 kWp, micro-Si, on open ground</t>
        </is>
      </c>
      <c r="N2733" t="inlineStr">
        <is>
          <t>all</t>
        </is>
      </c>
      <c r="O2733" t="n">
        <v>1</v>
      </c>
      <c r="P2733" s="30">
        <f>INDEX(parameters!$D$41:$AG$178,MATCH('PV (extension)'!B2714,parameters!$C$41:$C$178,0),MATCH('PV (extension)'!A2733,parameters!$D$5:$AG$5,0))/O2733</f>
        <v>7.867277677789E-4</v>
      </c>
      <c r="Q2733" t="inlineStr">
        <is>
          <t>central</t>
        </is>
      </c>
      <c r="R2733">
        <f>INDEX(parameters!$C$196:$EJ$198,MATCH('PV (extension)'!Q2733,parameters!$B$196:$B$198,0),MATCH('PV (extension)'!B2714,parameters!$C$195:$EJ$195,0))</f>
        <v>1759.9738313850701</v>
      </c>
      <c r="S2733" t="n">
        <v>570</v>
      </c>
      <c r="T2733" t="n">
        <v>30</v>
      </c>
      <c r="U2733">
        <f>T2733*S2733*R2733</f>
        <v>30095552.5166847</v>
      </c>
      <c r="V2733">
        <f>1/U2733</f>
        <v>3.3227500955352425E-8</v>
      </c>
    </row>
    <row r="2734" s="29">
      <c r="A2734" t="inlineStr">
        <is>
          <t>photovoltaic open ground installation, 570 kWp, multi-Si, on open ground</t>
        </is>
      </c>
      <c r="B2734" s="30">
        <f>P2734*V2734</f>
        <v>8.7480640543736643E-9</v>
      </c>
      <c r="C2734" t="inlineStr">
        <is>
          <t>RER</t>
        </is>
      </c>
      <c r="D2734" t="inlineStr">
        <is>
          <t>unit</t>
        </is>
      </c>
      <c r="F2734" t="inlineStr">
        <is>
          <t>technosphere</t>
        </is>
      </c>
      <c r="G2734" t="n">
        <v>2</v>
      </c>
      <c r="H2734" t="n">
        <v>-18.20082258362968</v>
      </c>
      <c r="I2734" t="n">
        <v>0.09798894162072011</v>
      </c>
      <c r="J2734" t="inlineStr">
        <is>
          <t>(2,2,1,1,1,3); Calculation with average annual yield and share of technologies. Lifetime: 30a.</t>
        </is>
      </c>
      <c r="L2734" t="inlineStr">
        <is>
          <t>photovoltaic open ground installation, 570 kWp, multi-Si, on open ground</t>
        </is>
      </c>
      <c r="N2734" t="inlineStr">
        <is>
          <t>all</t>
        </is>
      </c>
      <c r="O2734" t="n">
        <v>1</v>
      </c>
      <c r="P2734" s="30">
        <f>INDEX(parameters!$D$41:$AG$178,MATCH('PV (extension)'!B2714,parameters!$C$41:$C$178,0),MATCH('PV (extension)'!A2734,parameters!$D$5:$AG$5,0))/O2734</f>
        <v>0.2632778211677243</v>
      </c>
      <c r="Q2734" t="inlineStr">
        <is>
          <t>central</t>
        </is>
      </c>
      <c r="R2734">
        <f>INDEX(parameters!$C$196:$EJ$198,MATCH('PV (extension)'!Q2734,parameters!$B$196:$B$198,0),MATCH('PV (extension)'!B2714,parameters!$C$195:$EJ$195,0))</f>
        <v>1759.9738313850701</v>
      </c>
      <c r="S2734" t="n">
        <v>570</v>
      </c>
      <c r="T2734" t="n">
        <v>30</v>
      </c>
      <c r="U2734">
        <f>T2734*S2734*R2734</f>
        <v>30095552.5166847</v>
      </c>
      <c r="V2734">
        <f>1/U2734</f>
        <v>3.3227500955352425E-8</v>
      </c>
    </row>
    <row r="2735" s="29">
      <c r="A2735" t="inlineStr">
        <is>
          <t>photovoltaic open ground installation, 570 kWp, single-Si, on open ground</t>
        </is>
      </c>
      <c r="B2735" s="30">
        <f>P2735*V2735</f>
        <v>4.6403498007643252E-9</v>
      </c>
      <c r="C2735" t="inlineStr">
        <is>
          <t>RER</t>
        </is>
      </c>
      <c r="D2735" t="inlineStr">
        <is>
          <t>unit</t>
        </is>
      </c>
      <c r="F2735" t="inlineStr">
        <is>
          <t>technosphere</t>
        </is>
      </c>
      <c r="G2735" t="n">
        <v>2</v>
      </c>
      <c r="H2735" t="n">
        <v>-18.8364689523836</v>
      </c>
      <c r="I2735" t="n">
        <v>0.09798894162072011</v>
      </c>
      <c r="J2735" t="inlineStr">
        <is>
          <t>(2,2,1,1,1,3); Calculation with average annual yield and share of technologies. Lifetime: 30a.</t>
        </is>
      </c>
      <c r="L2735" t="inlineStr">
        <is>
          <t>photovoltaic open ground installation, 570 kWp, single-Si, on open ground</t>
        </is>
      </c>
      <c r="N2735" t="inlineStr">
        <is>
          <t>all</t>
        </is>
      </c>
      <c r="O2735" t="n">
        <v>1</v>
      </c>
      <c r="P2735" s="30">
        <f>INDEX(parameters!$D$41:$AG$178,MATCH('PV (extension)'!B2714,parameters!$C$41:$C$178,0),MATCH('PV (extension)'!A2735,parameters!$D$5:$AG$5,0))/O2735</f>
        <v>0.13965389112469015</v>
      </c>
      <c r="Q2735" t="inlineStr">
        <is>
          <t>central</t>
        </is>
      </c>
      <c r="R2735">
        <f>INDEX(parameters!$C$196:$EJ$198,MATCH('PV (extension)'!Q2735,parameters!$B$196:$B$198,0),MATCH('PV (extension)'!B2714,parameters!$C$195:$EJ$195,0))</f>
        <v>1759.9738313850701</v>
      </c>
      <c r="S2735" t="n">
        <v>570</v>
      </c>
      <c r="T2735" t="n">
        <v>30</v>
      </c>
      <c r="U2735">
        <f>T2735*S2735*R2735</f>
        <v>30095552.5166847</v>
      </c>
      <c r="V2735">
        <f>1/U2735</f>
        <v>3.3227500955352425E-8</v>
      </c>
    </row>
    <row r="2736" ht="16" customHeight="1" s="29">
      <c r="A2736" t="inlineStr">
        <is>
          <t>photovoltaic slanted-roof installation, 93 kWp, multi-Si, laminated, integrated, on roof</t>
        </is>
      </c>
      <c r="B2736" s="30">
        <f>P2736*V2736</f>
        <v>1.4319494222004798E-9</v>
      </c>
      <c r="C2736" t="inlineStr">
        <is>
          <t>CH</t>
        </is>
      </c>
      <c r="D2736" t="inlineStr">
        <is>
          <t>unit</t>
        </is>
      </c>
      <c r="F2736" t="inlineStr">
        <is>
          <t>technosphere</t>
        </is>
      </c>
      <c r="G2736" t="n">
        <v>2</v>
      </c>
      <c r="H2736" t="n">
        <v>-20.65878981776205</v>
      </c>
      <c r="I2736" t="n">
        <v>0.09798894162072011</v>
      </c>
      <c r="J2736" t="inlineStr">
        <is>
          <t>(2,2,1,1,1,3); Calculation with average annual yield and share of technologies. Lifetime: 30a.</t>
        </is>
      </c>
      <c r="L2736" t="inlineStr">
        <is>
          <t>photovoltaic slanted-roof installation, 93 kWp, multi-Si, laminated, integrated, on roof</t>
        </is>
      </c>
      <c r="N2736" t="inlineStr">
        <is>
          <t>all</t>
        </is>
      </c>
      <c r="O2736" t="n">
        <v>1</v>
      </c>
      <c r="P2736" s="30">
        <f>INDEX(parameters!$D$41:$AG$178,MATCH('PV (extension)'!B2714,parameters!$C$41:$C$178,0),MATCH('PV (extension)'!A2736,parameters!$D$5:$AG$5,0))/O2736</f>
        <v>6.6094595017907607E-3</v>
      </c>
      <c r="Q2736" s="3" t="inlineStr">
        <is>
          <t>roof-top</t>
        </is>
      </c>
      <c r="R2736">
        <f>INDEX(parameters!$C$196:$EJ$198,MATCH('PV (extension)'!Q2736,parameters!$B$196:$B$198,0),MATCH('PV (extension)'!B2714,parameters!$C$195:$EJ$195,0))</f>
        <v>1654.3754015019658</v>
      </c>
      <c r="S2736" t="n">
        <v>93</v>
      </c>
      <c r="T2736" t="n">
        <v>30</v>
      </c>
      <c r="U2736">
        <f>T2736*S2736*R2736</f>
        <v>4615707.3701904844</v>
      </c>
      <c r="V2736">
        <f>1/U2736</f>
        <v>2.1665151618108997E-7</v>
      </c>
    </row>
    <row r="2737" ht="16" customHeight="1" s="29">
      <c r="A2737" t="inlineStr">
        <is>
          <t>photovoltaic slanted-roof installation, 93 kWp, multi-Si, panel, mounted, on roof</t>
        </is>
      </c>
      <c r="B2737" s="30">
        <f>P2737*V2737</f>
        <v>2.4280783125849404E-8</v>
      </c>
      <c r="C2737" t="inlineStr">
        <is>
          <t>CH</t>
        </is>
      </c>
      <c r="D2737" t="inlineStr">
        <is>
          <t>unit</t>
        </is>
      </c>
      <c r="F2737" t="inlineStr">
        <is>
          <t>technosphere</t>
        </is>
      </c>
      <c r="G2737" t="n">
        <v>2</v>
      </c>
      <c r="H2737" t="n">
        <v>-17.84536035000586</v>
      </c>
      <c r="I2737" t="n">
        <v>0.09798894162072011</v>
      </c>
      <c r="J2737" t="inlineStr">
        <is>
          <t>(2,2,1,1,1,3); Calculation with average annual yield and share of technologies. Lifetime: 30a.</t>
        </is>
      </c>
      <c r="L2737" t="inlineStr">
        <is>
          <t>photovoltaic slanted-roof installation, 93 kWp, multi-Si, panel, mounted, on roof</t>
        </is>
      </c>
      <c r="N2737" t="inlineStr">
        <is>
          <t>all</t>
        </is>
      </c>
      <c r="O2737" t="n">
        <v>1</v>
      </c>
      <c r="P2737" s="30">
        <f>INDEX(parameters!$D$41:$AG$178,MATCH('PV (extension)'!B2714,parameters!$C$41:$C$178,0),MATCH('PV (extension)'!A2737,parameters!$D$5:$AG$5,0))/O2737</f>
        <v>0.11207298962797985</v>
      </c>
      <c r="Q2737" s="3" t="inlineStr">
        <is>
          <t>roof-top</t>
        </is>
      </c>
      <c r="R2737">
        <f>INDEX(parameters!$C$196:$EJ$198,MATCH('PV (extension)'!Q2737,parameters!$B$196:$B$198,0),MATCH('PV (extension)'!B2714,parameters!$C$195:$EJ$195,0))</f>
        <v>1654.3754015019658</v>
      </c>
      <c r="S2737" t="n">
        <v>93</v>
      </c>
      <c r="T2737" t="n">
        <v>30</v>
      </c>
      <c r="U2737">
        <f>T2737*S2737*R2737</f>
        <v>4615707.3701904844</v>
      </c>
      <c r="V2737">
        <f>1/U2737</f>
        <v>2.1665151618108997E-7</v>
      </c>
    </row>
    <row r="2738" ht="16" customHeight="1" s="29">
      <c r="A2738" t="inlineStr">
        <is>
          <t>photovoltaic slanted-roof installation, 93 kWp, single-Si, laminated, integrated, on roof</t>
        </is>
      </c>
      <c r="B2738" s="30">
        <f>P2738*V2738</f>
        <v>7.5699049779394223E-10</v>
      </c>
      <c r="C2738" t="inlineStr">
        <is>
          <t>CH</t>
        </is>
      </c>
      <c r="D2738" t="inlineStr">
        <is>
          <t>unit</t>
        </is>
      </c>
      <c r="F2738" t="inlineStr">
        <is>
          <t>technosphere</t>
        </is>
      </c>
      <c r="G2738" t="n">
        <v>2</v>
      </c>
      <c r="H2738" t="n">
        <v>-21.2944254997521</v>
      </c>
      <c r="I2738" t="n">
        <v>0.09798894162072011</v>
      </c>
      <c r="J2738" t="inlineStr">
        <is>
          <t>(2,2,1,1,1,3); Calculation with average annual yield and share of technologies. Lifetime: 30a.</t>
        </is>
      </c>
      <c r="L2738" t="inlineStr">
        <is>
          <t>photovoltaic slanted-roof installation, 93 kWp, single-Si, laminated, integrated, on roof</t>
        </is>
      </c>
      <c r="N2738" t="inlineStr">
        <is>
          <t>all</t>
        </is>
      </c>
      <c r="O2738" t="n">
        <v>1</v>
      </c>
      <c r="P2738" s="30">
        <f>INDEX(parameters!$D$41:$AG$178,MATCH('PV (extension)'!B2714,parameters!$C$41:$C$178,0),MATCH('PV (extension)'!A2738,parameters!$D$5:$AG$5,0))/O2738</f>
        <v>3.4940466198316628E-3</v>
      </c>
      <c r="Q2738" s="3" t="inlineStr">
        <is>
          <t>roof-top</t>
        </is>
      </c>
      <c r="R2738">
        <f>INDEX(parameters!$C$196:$EJ$198,MATCH('PV (extension)'!Q2738,parameters!$B$196:$B$198,0),MATCH('PV (extension)'!B2714,parameters!$C$195:$EJ$195,0))</f>
        <v>1654.3754015019658</v>
      </c>
      <c r="S2738" t="n">
        <v>93</v>
      </c>
      <c r="T2738" t="n">
        <v>30</v>
      </c>
      <c r="U2738">
        <f>T2738*S2738*R2738</f>
        <v>4615707.3701904844</v>
      </c>
      <c r="V2738">
        <f>1/U2738</f>
        <v>2.1665151618108997E-7</v>
      </c>
    </row>
    <row r="2739" ht="16" customHeight="1" s="29">
      <c r="A2739" t="inlineStr">
        <is>
          <t>photovoltaic slanted-roof installation, 93 kWp, single-Si, panel, mounted, on roof</t>
        </is>
      </c>
      <c r="B2739" s="30">
        <f>P2739*V2739</f>
        <v>1.271852949666503E-8</v>
      </c>
      <c r="C2739" t="inlineStr">
        <is>
          <t>CH</t>
        </is>
      </c>
      <c r="D2739" t="inlineStr">
        <is>
          <t>unit</t>
        </is>
      </c>
      <c r="F2739" t="inlineStr">
        <is>
          <t>technosphere</t>
        </is>
      </c>
      <c r="G2739" t="n">
        <v>2</v>
      </c>
      <c r="H2739" t="n">
        <v>-18.48100416113547</v>
      </c>
      <c r="I2739" t="n">
        <v>0.09798894162072011</v>
      </c>
      <c r="J2739" t="inlineStr">
        <is>
          <t>(2,2,1,1,1,3); Calculation with average annual yield and share of technologies. Lifetime: 30a.</t>
        </is>
      </c>
      <c r="L2739" t="inlineStr">
        <is>
          <t>photovoltaic slanted-roof installation, 93 kWp, single-Si, panel, mounted, on roof</t>
        </is>
      </c>
      <c r="N2739" t="inlineStr">
        <is>
          <t>all</t>
        </is>
      </c>
      <c r="O2739" t="n">
        <v>1</v>
      </c>
      <c r="P2739" s="30">
        <f>INDEX(parameters!$D$41:$AG$178,MATCH('PV (extension)'!B2714,parameters!$C$41:$C$178,0),MATCH('PV (extension)'!A2739,parameters!$D$5:$AG$5,0))/O2739</f>
        <v>5.8705010335741853E-2</v>
      </c>
      <c r="Q2739" s="3" t="inlineStr">
        <is>
          <t>roof-top</t>
        </is>
      </c>
      <c r="R2739">
        <f>INDEX(parameters!$C$196:$EJ$198,MATCH('PV (extension)'!Q2739,parameters!$B$196:$B$198,0),MATCH('PV (extension)'!B2714,parameters!$C$195:$EJ$195,0))</f>
        <v>1654.3754015019658</v>
      </c>
      <c r="S2739" t="n">
        <v>93</v>
      </c>
      <c r="T2739" t="n">
        <v>30</v>
      </c>
      <c r="U2739">
        <f>T2739*S2739*R2739</f>
        <v>4615707.3701904844</v>
      </c>
      <c r="V2739">
        <f>1/U2739</f>
        <v>2.1665151618108997E-7</v>
      </c>
    </row>
    <row r="2740" s="29">
      <c r="A2740" t="inlineStr">
        <is>
          <t>photovoltaic facade installation, 3kWp, multi-Si, laminated, integrated, at building</t>
        </is>
      </c>
      <c r="B2740" s="30">
        <f>P2740*V2740</f>
        <v>3.1436651478883626E-8</v>
      </c>
      <c r="C2740" t="inlineStr">
        <is>
          <t>APAC</t>
        </is>
      </c>
      <c r="D2740" t="inlineStr">
        <is>
          <t>unit</t>
        </is>
      </c>
      <c r="F2740" t="inlineStr">
        <is>
          <t>technosphere</t>
        </is>
      </c>
      <c r="G2740" t="n">
        <v>2</v>
      </c>
      <c r="H2740" t="n">
        <v>-17.5612990452514</v>
      </c>
      <c r="I2740" t="n">
        <v>0.09798894162072011</v>
      </c>
      <c r="J2740" t="inlineStr">
        <is>
          <t>(2,2,1,1,1,3); Calculation with average annual yield and share of technologies. Lifetime: 30a.</t>
        </is>
      </c>
      <c r="L2740" t="inlineStr">
        <is>
          <t>photovoltaic facade installation, 3kWp, multi-Si, laminated, integrated, at building</t>
        </is>
      </c>
      <c r="N2740" t="inlineStr">
        <is>
          <t>all</t>
        </is>
      </c>
      <c r="O2740" t="n">
        <v>1</v>
      </c>
      <c r="P2740" s="30">
        <f>INDEX(parameters!$D$41:$AG$178,MATCH('PV (extension)'!B2714,parameters!$C$41:$C$178,0),MATCH('PV (extension)'!A2740,parameters!$D$5:$AG$5,0))/O2740</f>
        <v>3.2864644265829519E-3</v>
      </c>
      <c r="Q2740" t="inlineStr">
        <is>
          <t>façade</t>
        </is>
      </c>
      <c r="R2740">
        <f>INDEX(parameters!$C$196:$EJ$198,MATCH('PV (extension)'!Q2740,parameters!$B$196:$B$198,0),MATCH('PV (extension)'!B2714,parameters!$C$195:$EJ$195,0))</f>
        <v>1161.5827287141462</v>
      </c>
      <c r="S2740" t="n">
        <v>3</v>
      </c>
      <c r="T2740" t="n">
        <v>30</v>
      </c>
      <c r="U2740">
        <f>T2740*S2740*R2740</f>
        <v>104542.44558427315</v>
      </c>
      <c r="V2740">
        <f>1/U2740</f>
        <v>9.5654926992681241E-6</v>
      </c>
    </row>
    <row r="2741" s="29">
      <c r="A2741" t="inlineStr">
        <is>
          <t>photovoltaic facade installation, 3kWp, multi-Si, panel, mounted, at building</t>
        </is>
      </c>
      <c r="B2741" s="30">
        <f>P2741*V2741</f>
        <v>3.0831034830373441E-8</v>
      </c>
      <c r="C2741" t="inlineStr">
        <is>
          <t>APAC</t>
        </is>
      </c>
      <c r="D2741" t="inlineStr">
        <is>
          <t>unit</t>
        </is>
      </c>
      <c r="F2741" t="inlineStr">
        <is>
          <t>technosphere</t>
        </is>
      </c>
      <c r="G2741" t="n">
        <v>2</v>
      </c>
      <c r="H2741" t="n">
        <v>-17.5612990452514</v>
      </c>
      <c r="I2741" t="n">
        <v>0.09798894162072011</v>
      </c>
      <c r="J2741" t="inlineStr">
        <is>
          <t>(2,2,1,1,1,3); Calculation with average annual yield and share of technologies. Lifetime: 30a.</t>
        </is>
      </c>
      <c r="L2741" t="inlineStr">
        <is>
          <t>photovoltaic facade installation, 3kWp, multi-Si, panel, mounted, at building</t>
        </is>
      </c>
      <c r="N2741" t="inlineStr">
        <is>
          <t>all</t>
        </is>
      </c>
      <c r="O2741" t="n">
        <v>1</v>
      </c>
      <c r="P2741" s="30">
        <f>INDEX(parameters!$D$41:$AG$178,MATCH('PV (extension)'!B2714,parameters!$C$41:$C$178,0),MATCH('PV (extension)'!A2741,parameters!$D$5:$AG$5,0))/O2741</f>
        <v>3.2231517810611459E-3</v>
      </c>
      <c r="Q2741" t="inlineStr">
        <is>
          <t>façade</t>
        </is>
      </c>
      <c r="R2741">
        <f>INDEX(parameters!$C$196:$EJ$198,MATCH('PV (extension)'!Q2741,parameters!$B$196:$B$198,0),MATCH('PV (extension)'!B2714,parameters!$C$195:$EJ$195,0))</f>
        <v>1161.5827287141462</v>
      </c>
      <c r="S2741" t="n">
        <v>3</v>
      </c>
      <c r="T2741" t="n">
        <v>30</v>
      </c>
      <c r="U2741">
        <f>T2741*S2741*R2741</f>
        <v>104542.44558427315</v>
      </c>
      <c r="V2741">
        <f>1/U2741</f>
        <v>9.5654926992681241E-6</v>
      </c>
    </row>
    <row r="2742" s="29">
      <c r="A2742" t="inlineStr">
        <is>
          <t>photovoltaic facade installation, 3kWp, single-Si, laminated, integrated, at building</t>
        </is>
      </c>
      <c r="B2742" s="30">
        <f>P2742*V2742</f>
        <v>1.657305172841068E-8</v>
      </c>
      <c r="C2742" t="inlineStr">
        <is>
          <t>APAC</t>
        </is>
      </c>
      <c r="D2742" t="inlineStr">
        <is>
          <t>unit</t>
        </is>
      </c>
      <c r="F2742" t="inlineStr">
        <is>
          <t>technosphere</t>
        </is>
      </c>
      <c r="G2742" t="n">
        <v>2</v>
      </c>
      <c r="H2742" t="n">
        <v>-18.19689739735082</v>
      </c>
      <c r="I2742" t="n">
        <v>0.09798894162072011</v>
      </c>
      <c r="J2742" t="inlineStr">
        <is>
          <t>(2,2,1,1,1,3); Calculation with average annual yield and share of technologies. Lifetime: 30a.</t>
        </is>
      </c>
      <c r="L2742" t="inlineStr">
        <is>
          <t>photovoltaic facade installation, 3kWp, single-Si, laminated, integrated, at building</t>
        </is>
      </c>
      <c r="N2742" t="inlineStr">
        <is>
          <t>all</t>
        </is>
      </c>
      <c r="O2742" t="n">
        <v>1</v>
      </c>
      <c r="P2742" s="30">
        <f>INDEX(parameters!$D$41:$AG$178,MATCH('PV (extension)'!B2714,parameters!$C$41:$C$178,0),MATCH('PV (extension)'!A2742,parameters!$D$5:$AG$5,0))/O2742</f>
        <v>1.7325873584827175E-3</v>
      </c>
      <c r="Q2742" t="inlineStr">
        <is>
          <t>façade</t>
        </is>
      </c>
      <c r="R2742">
        <f>INDEX(parameters!$C$196:$EJ$198,MATCH('PV (extension)'!Q2742,parameters!$B$196:$B$198,0),MATCH('PV (extension)'!B2714,parameters!$C$195:$EJ$195,0))</f>
        <v>1161.5827287141462</v>
      </c>
      <c r="S2742" t="n">
        <v>3</v>
      </c>
      <c r="T2742" t="n">
        <v>30</v>
      </c>
      <c r="U2742">
        <f>T2742*S2742*R2742</f>
        <v>104542.44558427315</v>
      </c>
      <c r="V2742">
        <f>1/U2742</f>
        <v>9.5654926992681241E-6</v>
      </c>
    </row>
    <row r="2743" s="29">
      <c r="A2743" t="inlineStr">
        <is>
          <t>photovoltaic facade installation, 3kWp, single-Si, panel, mounted, at building</t>
        </is>
      </c>
      <c r="B2743" s="30">
        <f>P2743*V2743</f>
        <v>1.6558711914637297E-8</v>
      </c>
      <c r="C2743" t="inlineStr">
        <is>
          <t>APAC</t>
        </is>
      </c>
      <c r="D2743" t="inlineStr">
        <is>
          <t>unit</t>
        </is>
      </c>
      <c r="F2743" t="inlineStr">
        <is>
          <t>technosphere</t>
        </is>
      </c>
      <c r="G2743" t="n">
        <v>2</v>
      </c>
      <c r="H2743" t="n">
        <v>-18.19689739735082</v>
      </c>
      <c r="I2743" t="n">
        <v>0.09798894162072011</v>
      </c>
      <c r="J2743" t="inlineStr">
        <is>
          <t>(2,2,1,1,1,3); Calculation with average annual yield and share of technologies. Lifetime: 30a.</t>
        </is>
      </c>
      <c r="L2743" t="inlineStr">
        <is>
          <t>photovoltaic facade installation, 3kWp, single-Si, panel, mounted, at building</t>
        </is>
      </c>
      <c r="N2743" t="inlineStr">
        <is>
          <t>all</t>
        </is>
      </c>
      <c r="O2743" t="n">
        <v>1</v>
      </c>
      <c r="P2743" s="30">
        <f>INDEX(parameters!$D$41:$AG$178,MATCH('PV (extension)'!B2714,parameters!$C$41:$C$178,0),MATCH('PV (extension)'!A2743,parameters!$D$5:$AG$5,0))/O2743</f>
        <v>1.7310882392816251E-3</v>
      </c>
      <c r="Q2743" t="inlineStr">
        <is>
          <t>façade</t>
        </is>
      </c>
      <c r="R2743">
        <f>INDEX(parameters!$C$196:$EJ$198,MATCH('PV (extension)'!Q2743,parameters!$B$196:$B$198,0),MATCH('PV (extension)'!B2714,parameters!$C$195:$EJ$195,0))</f>
        <v>1161.5827287141462</v>
      </c>
      <c r="S2743" t="n">
        <v>3</v>
      </c>
      <c r="T2743" t="n">
        <v>30</v>
      </c>
      <c r="U2743">
        <f>T2743*S2743*R2743</f>
        <v>104542.44558427315</v>
      </c>
      <c r="V2743">
        <f>1/U2743</f>
        <v>9.5654926992681241E-6</v>
      </c>
    </row>
    <row r="2744" ht="16" customHeight="1" s="29">
      <c r="A2744" t="inlineStr">
        <is>
          <t>photovoltaic flat-roof installation, 3kWp, multi-Si, on roof</t>
        </is>
      </c>
      <c r="B2744" s="30">
        <f>P2744*V2744</f>
        <v>3.4000794216161482E-7</v>
      </c>
      <c r="C2744" t="inlineStr">
        <is>
          <t>APAC</t>
        </is>
      </c>
      <c r="D2744" t="inlineStr">
        <is>
          <t>unit</t>
        </is>
      </c>
      <c r="F2744" t="inlineStr">
        <is>
          <t>technosphere</t>
        </is>
      </c>
      <c r="G2744" t="n">
        <v>2</v>
      </c>
      <c r="H2744" t="n">
        <v>-15.20991773919472</v>
      </c>
      <c r="I2744" t="n">
        <v>0.09798894162072011</v>
      </c>
      <c r="J2744" t="inlineStr">
        <is>
          <t>(2,2,1,1,1,3); Calculation with average annual yield and share of technologies. Lifetime: 30a.</t>
        </is>
      </c>
      <c r="L2744" t="inlineStr">
        <is>
          <t>photovoltaic flat-roof installation, 3kWp, multi-Si, on roof</t>
        </is>
      </c>
      <c r="N2744" t="inlineStr">
        <is>
          <t>all</t>
        </is>
      </c>
      <c r="O2744" t="n">
        <v>1</v>
      </c>
      <c r="P2744" s="30">
        <f>INDEX(parameters!$D$41:$AG$178,MATCH('PV (extension)'!B2714,parameters!$C$41:$C$178,0),MATCH('PV (extension)'!A2744,parameters!$D$5:$AG$5,0))/O2744</f>
        <v>5.0625069824473082E-2</v>
      </c>
      <c r="Q2744" s="3" t="inlineStr">
        <is>
          <t>roof-top</t>
        </is>
      </c>
      <c r="R2744">
        <f>INDEX(parameters!$C$196:$EJ$198,MATCH('PV (extension)'!Q2744,parameters!$B$196:$B$198,0),MATCH('PV (extension)'!B2714,parameters!$C$195:$EJ$195,0))</f>
        <v>1654.3754015019658</v>
      </c>
      <c r="S2744" t="n">
        <v>3</v>
      </c>
      <c r="T2744" t="n">
        <v>30</v>
      </c>
      <c r="U2744">
        <f>T2744*S2744*R2744</f>
        <v>148893.78613517692</v>
      </c>
      <c r="V2744">
        <f>1/U2744</f>
        <v>6.7161970016137886E-6</v>
      </c>
    </row>
    <row r="2745" ht="16" customHeight="1" s="29">
      <c r="A2745" t="inlineStr">
        <is>
          <t>photovoltaic flat-roof installation, 3kWp, single-Si, on roof</t>
        </is>
      </c>
      <c r="B2745" s="30">
        <f>P2745*V2745</f>
        <v>1.7747922059195406E-7</v>
      </c>
      <c r="C2745" t="inlineStr">
        <is>
          <t>APAC</t>
        </is>
      </c>
      <c r="D2745" t="inlineStr">
        <is>
          <t>unit</t>
        </is>
      </c>
      <c r="F2745" t="inlineStr">
        <is>
          <t>technosphere</t>
        </is>
      </c>
      <c r="G2745" t="n">
        <v>2</v>
      </c>
      <c r="H2745" t="n">
        <v>-15.84555259734934</v>
      </c>
      <c r="I2745" t="n">
        <v>0.09798894162072011</v>
      </c>
      <c r="J2745" t="inlineStr">
        <is>
          <t>(2,2,1,1,1,3); Calculation with average annual yield and share of technologies. Lifetime: 30a.</t>
        </is>
      </c>
      <c r="L2745" t="inlineStr">
        <is>
          <t>photovoltaic flat-roof installation, 3kWp, single-Si, on roof</t>
        </is>
      </c>
      <c r="N2745" t="inlineStr">
        <is>
          <t>all</t>
        </is>
      </c>
      <c r="O2745" t="n">
        <v>1</v>
      </c>
      <c r="P2745" s="30">
        <f>INDEX(parameters!$D$41:$AG$178,MATCH('PV (extension)'!B2714,parameters!$C$41:$C$178,0),MATCH('PV (extension)'!A2745,parameters!$D$5:$AG$5,0))/O2745</f>
        <v>2.6425553114256296E-2</v>
      </c>
      <c r="Q2745" s="3" t="inlineStr">
        <is>
          <t>roof-top</t>
        </is>
      </c>
      <c r="R2745">
        <f>INDEX(parameters!$C$196:$EJ$198,MATCH('PV (extension)'!Q2745,parameters!$B$196:$B$198,0),MATCH('PV (extension)'!B2714,parameters!$C$195:$EJ$195,0))</f>
        <v>1654.3754015019658</v>
      </c>
      <c r="S2745" t="n">
        <v>3</v>
      </c>
      <c r="T2745" t="n">
        <v>30</v>
      </c>
      <c r="U2745">
        <f>T2745*S2745*R2745</f>
        <v>148893.78613517692</v>
      </c>
      <c r="V2745">
        <f>1/U2745</f>
        <v>6.7161970016137886E-6</v>
      </c>
    </row>
    <row r="2746" ht="16" customHeight="1" s="29">
      <c r="A2746" t="inlineStr">
        <is>
          <t>photovoltaic slanted-roof installation, 3kWp, CIS, panel, mounted, on roof</t>
        </is>
      </c>
      <c r="B2746" s="30">
        <f>P2746*V2746</f>
        <v>9.8166992528916389E-8</v>
      </c>
      <c r="C2746" t="inlineStr">
        <is>
          <t>CH</t>
        </is>
      </c>
      <c r="D2746" t="inlineStr">
        <is>
          <t>unit</t>
        </is>
      </c>
      <c r="F2746" t="inlineStr">
        <is>
          <t>technosphere</t>
        </is>
      </c>
      <c r="G2746" t="n">
        <v>2</v>
      </c>
      <c r="H2746" t="n">
        <v>-16.88405011147741</v>
      </c>
      <c r="I2746" t="n">
        <v>0.09798894162072011</v>
      </c>
      <c r="J2746" t="inlineStr">
        <is>
          <t>(2,2,1,1,1,3); Calculation with average annual yield and share of technologies. Lifetime: 30a.</t>
        </is>
      </c>
      <c r="L2746" t="inlineStr">
        <is>
          <t>photovoltaic slanted-roof installation, 3kWp, CIS, panel, mounted, on roof</t>
        </is>
      </c>
      <c r="N2746" t="inlineStr">
        <is>
          <t>all</t>
        </is>
      </c>
      <c r="O2746" t="n">
        <v>1</v>
      </c>
      <c r="P2746" s="30">
        <f>INDEX(parameters!$D$41:$AG$178,MATCH('PV (extension)'!B2714,parameters!$C$41:$C$178,0),MATCH('PV (extension)'!A2746,parameters!$D$5:$AG$5,0))/O2746</f>
        <v>1.4616455191133988E-2</v>
      </c>
      <c r="Q2746" s="3" t="inlineStr">
        <is>
          <t>roof-top</t>
        </is>
      </c>
      <c r="R2746">
        <f>INDEX(parameters!$C$196:$EJ$198,MATCH('PV (extension)'!Q2746,parameters!$B$196:$B$198,0),MATCH('PV (extension)'!B2714,parameters!$C$195:$EJ$195,0))</f>
        <v>1654.3754015019658</v>
      </c>
      <c r="S2746" t="n">
        <v>3</v>
      </c>
      <c r="T2746" t="n">
        <v>30</v>
      </c>
      <c r="U2746">
        <f>T2746*S2746*R2746</f>
        <v>148893.78613517692</v>
      </c>
      <c r="V2746">
        <f>1/U2746</f>
        <v>6.7161970016137886E-6</v>
      </c>
    </row>
    <row r="2747" ht="16" customHeight="1" s="29">
      <c r="A2747" t="inlineStr">
        <is>
          <t>photovoltaic slanted-roof installation, 3kWp, CdTe, laminated, integrated, on roof</t>
        </is>
      </c>
      <c r="B2747" s="30">
        <f>P2747*V2747</f>
        <v>2.7487373510656375E-9</v>
      </c>
      <c r="C2747" t="inlineStr">
        <is>
          <t>CH</t>
        </is>
      </c>
      <c r="D2747" t="inlineStr">
        <is>
          <t>unit</t>
        </is>
      </c>
      <c r="F2747" t="inlineStr">
        <is>
          <t>technosphere</t>
        </is>
      </c>
      <c r="G2747" t="n">
        <v>2</v>
      </c>
      <c r="H2747" t="n">
        <v>-19.50639655088546</v>
      </c>
      <c r="I2747" t="n">
        <v>0.09798894162072011</v>
      </c>
      <c r="J2747" t="inlineStr">
        <is>
          <t>(2,2,1,1,1,3); Calculation with average annual yield and share of technologies. Lifetime: 30a.</t>
        </is>
      </c>
      <c r="L2747" t="inlineStr">
        <is>
          <t>photovoltaic slanted-roof installation, 3kWp, CdTe, laminated, integrated, on roof</t>
        </is>
      </c>
      <c r="N2747" t="inlineStr">
        <is>
          <t>all</t>
        </is>
      </c>
      <c r="O2747" t="n">
        <v>1</v>
      </c>
      <c r="P2747" s="30">
        <f>INDEX(parameters!$D$41:$AG$178,MATCH('PV (extension)'!B2714,parameters!$C$41:$C$178,0),MATCH('PV (extension)'!A2747,parameters!$D$5:$AG$5,0))/O2747</f>
        <v>4.0926991129133978E-4</v>
      </c>
      <c r="Q2747" s="3" t="inlineStr">
        <is>
          <t>roof-top</t>
        </is>
      </c>
      <c r="R2747">
        <f>INDEX(parameters!$C$196:$EJ$198,MATCH('PV (extension)'!Q2747,parameters!$B$196:$B$198,0),MATCH('PV (extension)'!B2714,parameters!$C$195:$EJ$195,0))</f>
        <v>1654.3754015019658</v>
      </c>
      <c r="S2747" t="n">
        <v>3</v>
      </c>
      <c r="T2747" t="n">
        <v>30</v>
      </c>
      <c r="U2747">
        <f>T2747*S2747*R2747</f>
        <v>148893.78613517692</v>
      </c>
      <c r="V2747">
        <f>1/U2747</f>
        <v>6.7161970016137886E-6</v>
      </c>
    </row>
    <row r="2748" ht="16" customHeight="1" s="29">
      <c r="A2748" t="inlineStr">
        <is>
          <t>photovoltaic slanted-roof installation, 3kWp, multi-Si, laminated, integrated, on roof</t>
        </is>
      </c>
      <c r="B2748" s="30">
        <f>P2748*V2748</f>
        <v>1.6330410079232722E-8</v>
      </c>
      <c r="C2748" t="inlineStr">
        <is>
          <t>APAC</t>
        </is>
      </c>
      <c r="D2748" t="inlineStr">
        <is>
          <t>unit</t>
        </is>
      </c>
      <c r="F2748" t="inlineStr">
        <is>
          <t>technosphere</t>
        </is>
      </c>
      <c r="G2748" t="n">
        <v>2</v>
      </c>
      <c r="H2748" t="n">
        <v>-18.22076487875746</v>
      </c>
      <c r="I2748" t="n">
        <v>0.09798894162072011</v>
      </c>
      <c r="J2748" t="inlineStr">
        <is>
          <t>(2,2,1,1,1,3); Calculation with average annual yield and share of technologies. Lifetime: 30a.</t>
        </is>
      </c>
      <c r="L2748" t="inlineStr">
        <is>
          <t>photovoltaic slanted-roof installation, 3kWp, multi-Si, laminated, integrated, on roof</t>
        </is>
      </c>
      <c r="N2748" t="inlineStr">
        <is>
          <t>all</t>
        </is>
      </c>
      <c r="O2748" t="n">
        <v>1</v>
      </c>
      <c r="P2748" s="30">
        <f>INDEX(parameters!$D$41:$AG$178,MATCH('PV (extension)'!B2714,parameters!$C$41:$C$178,0),MATCH('PV (extension)'!A2748,parameters!$D$5:$AG$5,0))/O2748</f>
        <v>2.4314965858370148E-3</v>
      </c>
      <c r="Q2748" s="3" t="inlineStr">
        <is>
          <t>roof-top</t>
        </is>
      </c>
      <c r="R2748">
        <f>INDEX(parameters!$C$196:$EJ$198,MATCH('PV (extension)'!Q2748,parameters!$B$196:$B$198,0),MATCH('PV (extension)'!B2714,parameters!$C$195:$EJ$195,0))</f>
        <v>1654.3754015019658</v>
      </c>
      <c r="S2748" t="n">
        <v>3</v>
      </c>
      <c r="T2748" t="n">
        <v>30</v>
      </c>
      <c r="U2748">
        <f>T2748*S2748*R2748</f>
        <v>148893.78613517692</v>
      </c>
      <c r="V2748">
        <f>1/U2748</f>
        <v>6.7161970016137886E-6</v>
      </c>
    </row>
    <row r="2749" ht="16" customHeight="1" s="29">
      <c r="A2749" t="inlineStr">
        <is>
          <t>photovoltaic slanted-roof installation, 3kWp, multi-Si, panel, mounted, on roof</t>
        </is>
      </c>
      <c r="B2749" s="30">
        <f>P2749*V2749</f>
        <v>2.7951861601244314E-7</v>
      </c>
      <c r="C2749" t="inlineStr">
        <is>
          <t>APAC</t>
        </is>
      </c>
      <c r="D2749" t="inlineStr">
        <is>
          <t>unit</t>
        </is>
      </c>
      <c r="F2749" t="inlineStr">
        <is>
          <t>technosphere</t>
        </is>
      </c>
      <c r="G2749" t="n">
        <v>2</v>
      </c>
      <c r="H2749" t="n">
        <v>-15.40735416199742</v>
      </c>
      <c r="I2749" t="n">
        <v>0.09798894162072011</v>
      </c>
      <c r="J2749" t="inlineStr">
        <is>
          <t>(2,2,1,1,1,3); Calculation with average annual yield and share of technologies. Lifetime: 30a.</t>
        </is>
      </c>
      <c r="L2749" t="inlineStr">
        <is>
          <t>photovoltaic slanted-roof installation, 3kWp, multi-Si, panel, mounted, on roof</t>
        </is>
      </c>
      <c r="N2749" t="inlineStr">
        <is>
          <t>all</t>
        </is>
      </c>
      <c r="O2749" t="n">
        <v>1</v>
      </c>
      <c r="P2749" s="30">
        <f>INDEX(parameters!$D$41:$AG$178,MATCH('PV (extension)'!B2714,parameters!$C$41:$C$178,0),MATCH('PV (extension)'!A2749,parameters!$D$5:$AG$5,0))/O2749</f>
        <v>4.1618585033357351E-2</v>
      </c>
      <c r="Q2749" s="3" t="inlineStr">
        <is>
          <t>roof-top</t>
        </is>
      </c>
      <c r="R2749">
        <f>INDEX(parameters!$C$196:$EJ$198,MATCH('PV (extension)'!Q2749,parameters!$B$196:$B$198,0),MATCH('PV (extension)'!B2714,parameters!$C$195:$EJ$195,0))</f>
        <v>1654.3754015019658</v>
      </c>
      <c r="S2749" t="n">
        <v>3</v>
      </c>
      <c r="T2749" t="n">
        <v>30</v>
      </c>
      <c r="U2749">
        <f>T2749*S2749*R2749</f>
        <v>148893.78613517692</v>
      </c>
      <c r="V2749">
        <f>1/U2749</f>
        <v>6.7161970016137886E-6</v>
      </c>
    </row>
    <row r="2750" ht="16" customHeight="1" s="29">
      <c r="A2750" t="inlineStr">
        <is>
          <t>photovoltaic slanted-roof installation, 3kWp, single-Si, laminated, integrated, on roof</t>
        </is>
      </c>
      <c r="B2750" s="30">
        <f>P2750*V2750</f>
        <v>8.6305611819526797E-9</v>
      </c>
      <c r="C2750" t="inlineStr">
        <is>
          <t>APAC</t>
        </is>
      </c>
      <c r="D2750" t="inlineStr">
        <is>
          <t>unit</t>
        </is>
      </c>
      <c r="F2750" t="inlineStr">
        <is>
          <t>technosphere</t>
        </is>
      </c>
      <c r="G2750" t="n">
        <v>2</v>
      </c>
      <c r="H2750" t="n">
        <v>-18.85636797425012</v>
      </c>
      <c r="I2750" t="n">
        <v>0.09798894162072011</v>
      </c>
      <c r="J2750" t="inlineStr">
        <is>
          <t>(2,2,1,1,1,3); Calculation with average annual yield and share of technologies. Lifetime: 30a.</t>
        </is>
      </c>
      <c r="L2750" t="inlineStr">
        <is>
          <t>photovoltaic slanted-roof installation, 3kWp, single-Si, laminated, integrated, on roof</t>
        </is>
      </c>
      <c r="N2750" t="inlineStr">
        <is>
          <t>all</t>
        </is>
      </c>
      <c r="O2750" t="n">
        <v>1</v>
      </c>
      <c r="P2750" s="30">
        <f>INDEX(parameters!$D$41:$AG$178,MATCH('PV (extension)'!B2714,parameters!$C$41:$C$178,0),MATCH('PV (extension)'!A2750,parameters!$D$5:$AG$5,0))/O2750</f>
        <v>1.2850369308522222E-3</v>
      </c>
      <c r="Q2750" s="3" t="inlineStr">
        <is>
          <t>roof-top</t>
        </is>
      </c>
      <c r="R2750">
        <f>INDEX(parameters!$C$196:$EJ$198,MATCH('PV (extension)'!Q2750,parameters!$B$196:$B$198,0),MATCH('PV (extension)'!B2714,parameters!$C$195:$EJ$195,0))</f>
        <v>1654.3754015019658</v>
      </c>
      <c r="S2750" t="n">
        <v>3</v>
      </c>
      <c r="T2750" t="n">
        <v>30</v>
      </c>
      <c r="U2750">
        <f>T2750*S2750*R2750</f>
        <v>148893.78613517692</v>
      </c>
      <c r="V2750">
        <f>1/U2750</f>
        <v>6.7161970016137886E-6</v>
      </c>
    </row>
    <row r="2751" ht="16" customHeight="1" s="29">
      <c r="A2751" t="inlineStr">
        <is>
          <t>photovoltaic slanted-roof installation, 3kWp, single-Si, panel, mounted, on roof</t>
        </is>
      </c>
      <c r="B2751" s="30">
        <f>P2751*V2751</f>
        <v>1.4607836010997148E-7</v>
      </c>
      <c r="C2751" t="inlineStr">
        <is>
          <t>APAC</t>
        </is>
      </c>
      <c r="D2751" t="inlineStr">
        <is>
          <t>unit</t>
        </is>
      </c>
      <c r="F2751" t="inlineStr">
        <is>
          <t>technosphere</t>
        </is>
      </c>
      <c r="G2751" t="n">
        <v>2</v>
      </c>
      <c r="H2751" t="n">
        <v>-16.04298817847151</v>
      </c>
      <c r="I2751" t="n">
        <v>0.09798894162072011</v>
      </c>
      <c r="J2751" t="inlineStr">
        <is>
          <t>(2,2,1,1,1,3); Calculation with average annual yield and share of technologies. Lifetime: 30a.</t>
        </is>
      </c>
      <c r="L2751" t="inlineStr">
        <is>
          <t>photovoltaic slanted-roof installation, 3kWp, single-Si, panel, mounted, on roof</t>
        </is>
      </c>
      <c r="N2751" t="inlineStr">
        <is>
          <t>all</t>
        </is>
      </c>
      <c r="O2751" t="n">
        <v>1</v>
      </c>
      <c r="P2751" s="30">
        <f>INDEX(parameters!$D$41:$AG$178,MATCH('PV (extension)'!B2714,parameters!$C$41:$C$178,0),MATCH('PV (extension)'!A2751,parameters!$D$5:$AG$5,0))/O2751</f>
        <v>2.1750160109191456E-2</v>
      </c>
      <c r="Q2751" s="3" t="inlineStr">
        <is>
          <t>roof-top</t>
        </is>
      </c>
      <c r="R2751">
        <f>INDEX(parameters!$C$196:$EJ$198,MATCH('PV (extension)'!Q2751,parameters!$B$196:$B$198,0),MATCH('PV (extension)'!B2714,parameters!$C$195:$EJ$195,0))</f>
        <v>1654.3754015019658</v>
      </c>
      <c r="S2751" t="n">
        <v>3</v>
      </c>
      <c r="T2751" t="n">
        <v>30</v>
      </c>
      <c r="U2751">
        <f>T2751*S2751*R2751</f>
        <v>148893.78613517692</v>
      </c>
      <c r="V2751">
        <f>1/U2751</f>
        <v>6.7161970016137886E-6</v>
      </c>
    </row>
    <row r="2752" s="29">
      <c r="A2752" t="inlineStr">
        <is>
          <t>market for tap water</t>
        </is>
      </c>
      <c r="B2752" t="n">
        <v>0.0020721</v>
      </c>
      <c r="C2752" t="inlineStr">
        <is>
          <t>Europe without Switzerland</t>
        </is>
      </c>
      <c r="D2752" t="inlineStr">
        <is>
          <t>kilogram</t>
        </is>
      </c>
      <c r="F2752" t="inlineStr">
        <is>
          <t>technosphere</t>
        </is>
      </c>
      <c r="G2752" t="n">
        <v>2</v>
      </c>
      <c r="H2752" t="n">
        <v>-6.179192693201237</v>
      </c>
      <c r="I2752" t="n">
        <v>0.04340984597628009</v>
      </c>
      <c r="J2752" t="inlineStr">
        <is>
          <t>(2,2,1,1,1,3); Estimation 20l/m2 panel</t>
        </is>
      </c>
      <c r="L2752" t="inlineStr">
        <is>
          <t>tap water</t>
        </is>
      </c>
    </row>
    <row r="2753" s="29">
      <c r="A2753" t="inlineStr">
        <is>
          <t>treatment of wastewater, from residence, capacity 1.1E10l/year</t>
        </is>
      </c>
      <c r="B2753" t="n">
        <v>-1.8649e-06</v>
      </c>
      <c r="C2753" t="inlineStr">
        <is>
          <t>CH</t>
        </is>
      </c>
      <c r="D2753" t="inlineStr">
        <is>
          <t>cubic meter</t>
        </is>
      </c>
      <c r="F2753" t="inlineStr">
        <is>
          <t>technosphere</t>
        </is>
      </c>
      <c r="G2753" t="n">
        <v>2</v>
      </c>
      <c r="H2753" t="n">
        <v>-13.19230312560901</v>
      </c>
      <c r="I2753" t="n">
        <v>0.04340984597628009</v>
      </c>
      <c r="J2753" t="inlineStr">
        <is>
          <t>(2,2,1,1,1,3); Estimation 20l/m2 panel</t>
        </is>
      </c>
      <c r="K2753" t="b">
        <v>1</v>
      </c>
      <c r="L2753" t="inlineStr">
        <is>
          <t>wastewater, from residence</t>
        </is>
      </c>
    </row>
    <row r="2754" s="29"/>
    <row r="2755" customFormat="1" s="28">
      <c r="A2755" s="28" t="inlineStr">
        <is>
          <t>Activity</t>
        </is>
      </c>
      <c r="B2755" s="28" t="inlineStr">
        <is>
          <t>electricity production, photovoltaic, residential</t>
        </is>
      </c>
    </row>
    <row r="2756">
      <c r="A2756" t="inlineStr">
        <is>
          <t>comment</t>
        </is>
      </c>
      <c r="B275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")&amp;HLOOKUP(B2757,parameters!$C$195:$EJ$198,2,0)&amp;" kWh/kWp.
Annual output, Facade: "&amp;HLOOKUP(B2757,parameters!$C$195:$EJ$198,3,0)&amp;" kWh/kWp.
Annual output, Open-ground: "&amp;HLOOKUP(B2757,parameters!$C$195:$EJ$198,4,0)&amp;_xlfn._LONGTEXT("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")&amp;VLOOKUP(B2757,'extension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1648.88470487074 kWh/kWp.
Annual output, Facade: 1157.72755873903 kWh/kWp.
Annual output, Open-ground: 1754.13266475611 kWh/kWp.
Amount of solar energy transformed to electricity. Waste heat emission due to losses of electricity in the system.
Technology:  Electricity production with grid-connected photovoltaic power plants.
Time period:  Time of publications
Production volume: 7.795 GWh in 2025.
Sampling:  Statistical data and model calculations
Extrapolations:  Use of PV technology data investigated for other countries (Switzerland). Correction of average yield with Swiss data.
Uncertainty:  None
Author: Romain Sacchi, PSI, romain.sacchi@psi.ch</v>
      </c>
    </row>
    <row r="2757" s="29">
      <c r="A2757" t="inlineStr">
        <is>
          <t>location</t>
        </is>
      </c>
      <c r="B2757" t="inlineStr">
        <is>
          <t>MN</t>
        </is>
      </c>
    </row>
    <row r="2758" s="29">
      <c r="A2758" t="inlineStr">
        <is>
          <t>production amount</t>
        </is>
      </c>
      <c r="B2758" t="n">
        <v>1</v>
      </c>
    </row>
    <row r="2759" s="29">
      <c r="A2759" t="inlineStr">
        <is>
          <t>reference product</t>
        </is>
      </c>
      <c r="B2759" t="inlineStr">
        <is>
          <t>electricity, low voltage</t>
        </is>
      </c>
    </row>
    <row r="2760" s="29">
      <c r="A2760" t="inlineStr">
        <is>
          <t>source</t>
        </is>
      </c>
      <c r="B27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61" s="29">
      <c r="A2761" t="inlineStr">
        <is>
          <t>type</t>
        </is>
      </c>
      <c r="B2761" t="inlineStr">
        <is>
          <t>process</t>
        </is>
      </c>
    </row>
    <row r="2762" s="29">
      <c r="A2762" t="inlineStr">
        <is>
          <t>unit</t>
        </is>
      </c>
      <c r="B2762" t="inlineStr">
        <is>
          <t>kilowatt hour</t>
        </is>
      </c>
    </row>
    <row r="2763" s="29">
      <c r="A2763" t="inlineStr">
        <is>
          <t>Exchanges</t>
        </is>
      </c>
    </row>
    <row r="2764" customFormat="1" s="28">
      <c r="A2764" s="28" t="inlineStr">
        <is>
          <t>name</t>
        </is>
      </c>
      <c r="B2764" s="28" t="inlineStr">
        <is>
          <t>amount</t>
        </is>
      </c>
      <c r="C2764" s="28" t="inlineStr">
        <is>
          <t>location</t>
        </is>
      </c>
      <c r="D2764" s="28" t="inlineStr">
        <is>
          <t>unit</t>
        </is>
      </c>
      <c r="E2764" s="28" t="inlineStr">
        <is>
          <t>categories</t>
        </is>
      </c>
      <c r="F2764" s="28" t="inlineStr">
        <is>
          <t>type</t>
        </is>
      </c>
      <c r="G2764" s="28" t="inlineStr">
        <is>
          <t>uncertainty type</t>
        </is>
      </c>
      <c r="H2764" s="28" t="inlineStr">
        <is>
          <t>reference product</t>
        </is>
      </c>
      <c r="I2764" s="28" t="inlineStr">
        <is>
          <t>comment</t>
        </is>
      </c>
      <c r="J2764" s="28" t="inlineStr">
        <is>
          <t>production volume</t>
        </is>
      </c>
      <c r="K2764" s="28" t="inlineStr">
        <is>
          <t>scope</t>
        </is>
      </c>
      <c r="L2764" s="28" t="inlineStr">
        <is>
          <t>scope share</t>
        </is>
      </c>
      <c r="M2764" s="28" t="inlineStr">
        <is>
          <t>tech share</t>
        </is>
      </c>
      <c r="N2764" s="28" t="inlineStr">
        <is>
          <t>installation</t>
        </is>
      </c>
      <c r="O2764" s="28" t="inlineStr">
        <is>
          <t>productivity</t>
        </is>
      </c>
      <c r="P2764" s="28" t="inlineStr">
        <is>
          <t>kWp</t>
        </is>
      </c>
      <c r="Q2764" s="28" t="inlineStr">
        <is>
          <t>lifetime</t>
        </is>
      </c>
      <c r="R2764" s="28" t="inlineStr">
        <is>
          <t>lifetime production</t>
        </is>
      </c>
      <c r="S2764" s="28" t="inlineStr">
        <is>
          <t>inverted lifetime production</t>
        </is>
      </c>
    </row>
    <row r="2765" s="29">
      <c r="A2765" t="inlineStr">
        <is>
          <t>Energy, solar, converted</t>
        </is>
      </c>
      <c r="B2765" t="n">
        <v>3.8503</v>
      </c>
      <c r="D2765" t="inlineStr">
        <is>
          <t>megajoule</t>
        </is>
      </c>
      <c r="E2765" t="inlineStr">
        <is>
          <t>natural resource::in air</t>
        </is>
      </c>
      <c r="F2765" t="inlineStr">
        <is>
          <t>biosphere</t>
        </is>
      </c>
      <c r="G2765" t="n">
        <v>0</v>
      </c>
      <c r="I2765" t="inlineStr">
        <is>
          <t>(2,2,1,1,1,3); Energy loss in the system</t>
        </is>
      </c>
    </row>
    <row r="2766" s="29">
      <c r="A2766" t="inlineStr">
        <is>
          <t>Heat, waste</t>
        </is>
      </c>
      <c r="B2766" t="n">
        <v>0.25027</v>
      </c>
      <c r="D2766" t="inlineStr">
        <is>
          <t>megajoule</t>
        </is>
      </c>
      <c r="E2766" t="inlineStr">
        <is>
          <t>air</t>
        </is>
      </c>
      <c r="F2766" t="inlineStr">
        <is>
          <t>biosphere</t>
        </is>
      </c>
      <c r="G2766" t="n">
        <v>0</v>
      </c>
      <c r="I2766" t="inlineStr">
        <is>
          <t>(1,na,na,na,na,na); Calculation with average annual output and share of technologies; Average degradation of 10.5% included</t>
        </is>
      </c>
    </row>
    <row r="2767" s="29">
      <c r="A2767" t="inlineStr">
        <is>
          <t>electricity production, photovoltaic, residential</t>
        </is>
      </c>
      <c r="B2767" t="n">
        <v>1</v>
      </c>
      <c r="C2767" t="inlineStr">
        <is>
          <t>MN</t>
        </is>
      </c>
      <c r="D2767" t="inlineStr">
        <is>
          <t>kilowatt hour</t>
        </is>
      </c>
      <c r="E2767" t="inlineStr">
        <is>
          <t>photovoltaic::power plants</t>
        </is>
      </c>
      <c r="F2767" t="inlineStr">
        <is>
          <t>production</t>
        </is>
      </c>
      <c r="G2767" t="n">
        <v>0</v>
      </c>
      <c r="H2767" t="inlineStr">
        <is>
          <t>electricity, low voltage</t>
        </is>
      </c>
      <c r="J2767">
        <f>VLOOKUP(C2767,'extension - production vol'!$B$6:$D$235,3,0)</f>
        <v>7.7949999999999999</v>
      </c>
    </row>
    <row r="2768" ht="16" customHeight="1" s="29">
      <c r="A2768" t="inlineStr">
        <is>
          <t>photovoltaic slanted-roof installation, 3 kWp, CIS, laminated, integrated, on roof</t>
        </is>
      </c>
      <c r="B2768" s="30">
        <f>M2768*S2768</f>
        <v>3.4500243058389163E-8</v>
      </c>
      <c r="C2768" t="inlineStr">
        <is>
          <t>CH</t>
        </is>
      </c>
      <c r="D2768" t="inlineStr">
        <is>
          <t>unit</t>
        </is>
      </c>
      <c r="F2768" t="inlineStr">
        <is>
          <t>technosphere</t>
        </is>
      </c>
      <c r="G2768" t="n">
        <v>0</v>
      </c>
      <c r="H2768" t="inlineStr">
        <is>
          <t>photovoltaic slanted-roof installation, 3 kWp, CIS, laminated, integrated, on roof</t>
        </is>
      </c>
      <c r="I2768" t="inlineStr">
        <is>
          <t>(2,2,1,1,1,3); Calculation with average annual yield and share of technologies. Lifetime: 30a.</t>
        </is>
      </c>
      <c r="K2768" t="inlineStr">
        <is>
          <t>residential</t>
        </is>
      </c>
      <c r="L2768">
        <f>IF(K2768="residential",VLOOKUP(B2757,parameters!$C$41:$AG$178,18,0),IF(K2768="commercial",1-VLOOKUP(B2757,parameters!$C$41:$AG$178,18,0),1))</f>
        <v>0.17766751537682748</v>
      </c>
      <c r="M2768" s="30">
        <f>INDEX(parameters!$D$41:$AG$178,MATCH('PV (extension)'!B2757,parameters!$C$41:$C$178,0),MATCH('PV (extension)'!A2768,parameters!$D$5:$AG$5,0))/L2768</f>
        <v>5.119823078397083E-3</v>
      </c>
      <c r="N2768" s="3" t="inlineStr">
        <is>
          <t>roof-top</t>
        </is>
      </c>
      <c r="O2768">
        <f>INDEX(parameters!$C$196:$EJ$198,MATCH('PV (extension)'!N2768,parameters!$B$196:$B$198,0),MATCH('PV (extension)'!B2757,parameters!$C$195:$EJ$195,0))</f>
        <v>1648.8847048707432</v>
      </c>
      <c r="P2768" t="n">
        <v>3</v>
      </c>
      <c r="Q2768" t="n">
        <v>30</v>
      </c>
      <c r="R2768">
        <f>Q2768*P2768*O2768</f>
        <v>148399.62343836689</v>
      </c>
      <c r="S2768">
        <f>1/R2768</f>
        <v>6.738561573340639E-6</v>
      </c>
    </row>
    <row r="2769" ht="16" customHeight="1" s="29">
      <c r="A2769" t="inlineStr">
        <is>
          <t>photovoltaic slanted-roof installation, 3 kWp, CdTe, panel, mounted, on roof</t>
        </is>
      </c>
      <c r="B2769" s="30">
        <f>M2769*S2769</f>
        <v>2.2502114746885422E-7</v>
      </c>
      <c r="C2769" t="inlineStr">
        <is>
          <t>CH</t>
        </is>
      </c>
      <c r="D2769" t="inlineStr">
        <is>
          <t>unit</t>
        </is>
      </c>
      <c r="F2769" t="inlineStr">
        <is>
          <t>technosphere</t>
        </is>
      </c>
      <c r="G2769" t="n">
        <v>0</v>
      </c>
      <c r="H2769" t="inlineStr">
        <is>
          <t>photovoltaic slanted-roof installation, 3 kWp, CdTe, panel, mounted, on roof</t>
        </is>
      </c>
      <c r="I2769" t="inlineStr">
        <is>
          <t>(2,2,1,1,1,3); Calculation with average annual yield and share of technologies. Lifetime: 30a.</t>
        </is>
      </c>
      <c r="K2769" t="inlineStr">
        <is>
          <t>residential</t>
        </is>
      </c>
      <c r="L2769">
        <f>L2768</f>
        <v>0.17766751537682748</v>
      </c>
      <c r="M2769" s="30">
        <f>INDEX(parameters!$D$41:$AG$178,MATCH('PV (extension)'!B2757,parameters!$C$41:$C$178,0),MATCH('PV (extension)'!A2769,parameters!$D$5:$AG$5,0))/L2769</f>
        <v>3.3393053550047194E-2</v>
      </c>
      <c r="N2769" s="3" t="inlineStr">
        <is>
          <t>roof-top</t>
        </is>
      </c>
      <c r="O2769">
        <f>INDEX(parameters!$C$196:$EJ$198,MATCH('PV (extension)'!N2769,parameters!$B$196:$B$198,0),MATCH('PV (extension)'!B2757,parameters!$C$195:$EJ$195,0))</f>
        <v>1648.8847048707432</v>
      </c>
      <c r="P2769" t="n">
        <v>3</v>
      </c>
      <c r="Q2769" t="n">
        <v>30</v>
      </c>
      <c r="R2769">
        <f>Q2769*P2769*O2769</f>
        <v>148399.62343836689</v>
      </c>
      <c r="S2769">
        <f>1/R2769</f>
        <v>6.738561573340639E-6</v>
      </c>
    </row>
    <row r="2770" ht="16" customHeight="1" s="29">
      <c r="A2770" t="inlineStr">
        <is>
          <t>photovoltaic slanted-roof installation, 3 kWp, micro-Si, laminated, integrated, on roof</t>
        </is>
      </c>
      <c r="B2770" s="30">
        <f>M2770*S2770</f>
        <v>3.4866997513264766E-9</v>
      </c>
      <c r="C2770" t="inlineStr">
        <is>
          <t>RER</t>
        </is>
      </c>
      <c r="D2770" t="inlineStr">
        <is>
          <t>unit</t>
        </is>
      </c>
      <c r="F2770" t="inlineStr">
        <is>
          <t>technosphere</t>
        </is>
      </c>
      <c r="G2770" t="n">
        <v>0</v>
      </c>
      <c r="H2770" t="inlineStr">
        <is>
          <t>photovoltaic slanted-roof installation, 3 kWp, micro-Si, laminated, integrated, on roof</t>
        </is>
      </c>
      <c r="I2770" t="inlineStr">
        <is>
          <t>(2,2,1,1,1,3); Calculation with average annual yield and share of technologies. Lifetime: 30a.</t>
        </is>
      </c>
      <c r="K2770" t="inlineStr">
        <is>
          <t>residential</t>
        </is>
      </c>
      <c r="L2770">
        <f>L2769</f>
        <v>0.17766751537682748</v>
      </c>
      <c r="M2770" s="30">
        <f>INDEX(parameters!$D$41:$AG$178,MATCH('PV (extension)'!B2757,parameters!$C$41:$C$178,0),MATCH('PV (extension)'!A2770,parameters!$D$5:$AG$5,0))/L2770</f>
        <v>5.1742493013949662E-4</v>
      </c>
      <c r="N2770" s="3" t="inlineStr">
        <is>
          <t>roof-top</t>
        </is>
      </c>
      <c r="O2770">
        <f>INDEX(parameters!$C$196:$EJ$198,MATCH('PV (extension)'!N2770,parameters!$B$196:$B$198,0),MATCH('PV (extension)'!B2757,parameters!$C$195:$EJ$195,0))</f>
        <v>1648.8847048707432</v>
      </c>
      <c r="P2770" t="n">
        <v>3</v>
      </c>
      <c r="Q2770" t="n">
        <v>30</v>
      </c>
      <c r="R2770">
        <f>Q2770*P2770*O2770</f>
        <v>148399.62343836689</v>
      </c>
      <c r="S2770">
        <f>1/R2770</f>
        <v>6.738561573340639E-6</v>
      </c>
    </row>
    <row r="2771" ht="16" customHeight="1" s="29">
      <c r="A2771" t="inlineStr">
        <is>
          <t>photovoltaic slanted-roof installation, 3 kWp, micro-Si, panel, mounted, on roof</t>
        </is>
      </c>
      <c r="B2771" s="30">
        <f>M2771*S2771</f>
        <v>6.0615669945431688E-8</v>
      </c>
      <c r="C2771" t="inlineStr">
        <is>
          <t>RER</t>
        </is>
      </c>
      <c r="D2771" t="inlineStr">
        <is>
          <t>unit</t>
        </is>
      </c>
      <c r="F2771" t="inlineStr">
        <is>
          <t>technosphere</t>
        </is>
      </c>
      <c r="G2771" t="n">
        <v>0</v>
      </c>
      <c r="H2771" t="inlineStr">
        <is>
          <t>photovoltaic slanted-roof installation, 3 kWp, micro-Si, panel, mounted, on roof</t>
        </is>
      </c>
      <c r="I2771" t="inlineStr">
        <is>
          <t>(2,2,1,1,1,3); Calculation with average annual yield and share of technologies. Lifetime: 30a.</t>
        </is>
      </c>
      <c r="K2771" t="inlineStr">
        <is>
          <t>residential</t>
        </is>
      </c>
      <c r="L2771">
        <f>L2770</f>
        <v>0.17766751537682748</v>
      </c>
      <c r="M2771" s="30">
        <f>INDEX(parameters!$D$41:$AG$178,MATCH('PV (extension)'!B2757,parameters!$C$41:$C$178,0),MATCH('PV (extension)'!A2771,parameters!$D$5:$AG$5,0))/L2771</f>
        <v>8.9953425943663963E-3</v>
      </c>
      <c r="N2771" s="3" t="inlineStr">
        <is>
          <t>roof-top</t>
        </is>
      </c>
      <c r="O2771">
        <f>INDEX(parameters!$C$196:$EJ$198,MATCH('PV (extension)'!N2771,parameters!$B$196:$B$198,0),MATCH('PV (extension)'!B2757,parameters!$C$195:$EJ$195,0))</f>
        <v>1648.8847048707432</v>
      </c>
      <c r="P2771" t="n">
        <v>3</v>
      </c>
      <c r="Q2771" t="n">
        <v>30</v>
      </c>
      <c r="R2771">
        <f>Q2771*P2771*O2771</f>
        <v>148399.62343836689</v>
      </c>
      <c r="S2771">
        <f>1/R2771</f>
        <v>6.738561573340639E-6</v>
      </c>
    </row>
    <row r="2772" s="29">
      <c r="A2772" t="inlineStr">
        <is>
          <t>photovoltaic facade installation, 3kWp, multi-Si, laminated, integrated, at building</t>
        </is>
      </c>
      <c r="B2772" s="30">
        <f>M2772*S2772</f>
        <v>1.7753011154727271E-7</v>
      </c>
      <c r="C2772" t="inlineStr">
        <is>
          <t>RER</t>
        </is>
      </c>
      <c r="D2772" t="inlineStr">
        <is>
          <t>unit</t>
        </is>
      </c>
      <c r="F2772" t="inlineStr">
        <is>
          <t>technosphere</t>
        </is>
      </c>
      <c r="G2772" t="n">
        <v>0</v>
      </c>
      <c r="H2772" t="inlineStr">
        <is>
          <t>photovoltaic facade installation, 3kWp, multi-Si, laminated, integrated, at building</t>
        </is>
      </c>
      <c r="I2772" t="inlineStr">
        <is>
          <t>(2,2,1,1,1,3); Calculation with average annual yield and share of technologies. Lifetime: 30a.</t>
        </is>
      </c>
      <c r="K2772" t="inlineStr">
        <is>
          <t>residential</t>
        </is>
      </c>
      <c r="L2772">
        <f>L2771</f>
        <v>0.17766751537682748</v>
      </c>
      <c r="M2772" s="30">
        <f>INDEX(parameters!$D$41:$AG$178,MATCH('PV (extension)'!B2757,parameters!$C$41:$C$178,0),MATCH('PV (extension)'!A2772,parameters!$D$5:$AG$5,0))/L2772</f>
        <v>1.8497835237986298E-2</v>
      </c>
      <c r="N2772" t="inlineStr">
        <is>
          <t>façade</t>
        </is>
      </c>
      <c r="O2772">
        <f>INDEX(parameters!$C$196:$EJ$198,MATCH('PV (extension)'!N2772,parameters!$B$196:$B$198,0),MATCH('PV (extension)'!B2757,parameters!$C$195:$EJ$195,0))</f>
        <v>1157.7275587390327</v>
      </c>
      <c r="P2772" t="n">
        <v>3</v>
      </c>
      <c r="Q2772" t="n">
        <v>30</v>
      </c>
      <c r="R2772">
        <f>Q2772*P2772*O2772</f>
        <v>104195.48028651295</v>
      </c>
      <c r="S2772">
        <f>1/R2772</f>
        <v>9.5973452711215145E-6</v>
      </c>
    </row>
    <row r="2773" s="29">
      <c r="A2773" t="inlineStr">
        <is>
          <t>photovoltaic facade installation, 3kWp, multi-Si, panel, mounted, at building</t>
        </is>
      </c>
      <c r="B2773" s="30">
        <f>M2773*S2773</f>
        <v>1.7411005291802851E-7</v>
      </c>
      <c r="C2773" t="inlineStr">
        <is>
          <t>RER</t>
        </is>
      </c>
      <c r="D2773" t="inlineStr">
        <is>
          <t>unit</t>
        </is>
      </c>
      <c r="F2773" t="inlineStr">
        <is>
          <t>technosphere</t>
        </is>
      </c>
      <c r="G2773" t="n">
        <v>0</v>
      </c>
      <c r="H2773" t="inlineStr">
        <is>
          <t>photovoltaic facade installation, 3kWp, multi-Si, panel, mounted, at building</t>
        </is>
      </c>
      <c r="I2773" t="inlineStr">
        <is>
          <t>(2,2,1,1,1,3); Calculation with average annual yield and share of technologies. Lifetime: 30a.</t>
        </is>
      </c>
      <c r="K2773" t="inlineStr">
        <is>
          <t>residential</t>
        </is>
      </c>
      <c r="L2773">
        <f>L2772</f>
        <v>0.17766751537682748</v>
      </c>
      <c r="M2773" s="30">
        <f>INDEX(parameters!$D$41:$AG$178,MATCH('PV (extension)'!B2757,parameters!$C$41:$C$178,0),MATCH('PV (extension)'!A2773,parameters!$D$5:$AG$5,0))/L2773</f>
        <v>1.8141480586504166E-2</v>
      </c>
      <c r="N2773" t="inlineStr">
        <is>
          <t>façade</t>
        </is>
      </c>
      <c r="O2773">
        <f>INDEX(parameters!$C$196:$EJ$198,MATCH('PV (extension)'!N2773,parameters!$B$196:$B$198,0),MATCH('PV (extension)'!B2757,parameters!$C$195:$EJ$195,0))</f>
        <v>1157.7275587390327</v>
      </c>
      <c r="P2773" t="n">
        <v>3</v>
      </c>
      <c r="Q2773" t="n">
        <v>30</v>
      </c>
      <c r="R2773">
        <f>Q2773*P2773*O2773</f>
        <v>104195.48028651295</v>
      </c>
      <c r="S2773">
        <f>1/R2773</f>
        <v>9.5973452711215145E-6</v>
      </c>
    </row>
    <row r="2774" s="29">
      <c r="A2774" t="inlineStr">
        <is>
          <t>photovoltaic facade installation, 3kWp, single-Si, laminated, integrated, at building</t>
        </is>
      </c>
      <c r="B2774" s="30">
        <f>M2774*S2774</f>
        <v>9.359189301697064E-8</v>
      </c>
      <c r="C2774" t="inlineStr">
        <is>
          <t>RER</t>
        </is>
      </c>
      <c r="D2774" t="inlineStr">
        <is>
          <t>unit</t>
        </is>
      </c>
      <c r="F2774" t="inlineStr">
        <is>
          <t>technosphere</t>
        </is>
      </c>
      <c r="G2774" t="n">
        <v>0</v>
      </c>
      <c r="H2774" t="inlineStr">
        <is>
          <t>photovoltaic facade installation, 3kWp, single-Si, laminated, integrated, at building</t>
        </is>
      </c>
      <c r="I2774" t="inlineStr">
        <is>
          <t>(2,2,1,1,1,3); Calculation with average annual yield and share of technologies. Lifetime: 30a.</t>
        </is>
      </c>
      <c r="K2774" t="inlineStr">
        <is>
          <t>residential</t>
        </is>
      </c>
      <c r="L2774">
        <f>L2773</f>
        <v>0.17766751537682748</v>
      </c>
      <c r="M2774" s="30">
        <f>INDEX(parameters!$D$41:$AG$178,MATCH('PV (extension)'!B2757,parameters!$C$41:$C$178,0),MATCH('PV (extension)'!A2774,parameters!$D$5:$AG$5,0))/L2774</f>
        <v>9.7518522438271929E-3</v>
      </c>
      <c r="N2774" t="inlineStr">
        <is>
          <t>façade</t>
        </is>
      </c>
      <c r="O2774">
        <f>INDEX(parameters!$C$196:$EJ$198,MATCH('PV (extension)'!N2774,parameters!$B$196:$B$198,0),MATCH('PV (extension)'!B2757,parameters!$C$195:$EJ$195,0))</f>
        <v>1157.7275587390327</v>
      </c>
      <c r="P2774" t="n">
        <v>3</v>
      </c>
      <c r="Q2774" t="n">
        <v>30</v>
      </c>
      <c r="R2774">
        <f>Q2774*P2774*O2774</f>
        <v>104195.48028651295</v>
      </c>
      <c r="S2774">
        <f>1/R2774</f>
        <v>9.5973452711215145E-6</v>
      </c>
    </row>
    <row r="2775" s="29">
      <c r="A2775" t="inlineStr">
        <is>
          <t>photovoltaic facade installation, 3kWp, single-Si, panel, mounted, at building</t>
        </is>
      </c>
      <c r="B2775" s="30">
        <f>M2775*S2775</f>
        <v>9.3510912740160121E-8</v>
      </c>
      <c r="C2775" t="inlineStr">
        <is>
          <t>RER</t>
        </is>
      </c>
      <c r="D2775" t="inlineStr">
        <is>
          <t>unit</t>
        </is>
      </c>
      <c r="F2775" t="inlineStr">
        <is>
          <t>technosphere</t>
        </is>
      </c>
      <c r="G2775" t="n">
        <v>0</v>
      </c>
      <c r="H2775" t="inlineStr">
        <is>
          <t>photovoltaic facade installation, 3kWp, single-Si, panel, mounted, at building</t>
        </is>
      </c>
      <c r="I2775" t="inlineStr">
        <is>
          <t>(2,2,1,1,1,3); Calculation with average annual yield and share of technologies. Lifetime: 30a.</t>
        </is>
      </c>
      <c r="K2775" t="inlineStr">
        <is>
          <t>residential</t>
        </is>
      </c>
      <c r="L2775">
        <f>L2774</f>
        <v>0.17766751537682748</v>
      </c>
      <c r="M2775" s="30">
        <f>INDEX(parameters!$D$41:$AG$178,MATCH('PV (extension)'!B2757,parameters!$C$41:$C$178,0),MATCH('PV (extension)'!A2775,parameters!$D$5:$AG$5,0))/L2775</f>
        <v>9.7434144649911868E-3</v>
      </c>
      <c r="N2775" t="inlineStr">
        <is>
          <t>façade</t>
        </is>
      </c>
      <c r="O2775">
        <f>INDEX(parameters!$C$196:$EJ$198,MATCH('PV (extension)'!N2775,parameters!$B$196:$B$198,0),MATCH('PV (extension)'!B2757,parameters!$C$195:$EJ$195,0))</f>
        <v>1157.7275587390327</v>
      </c>
      <c r="P2775" t="n">
        <v>3</v>
      </c>
      <c r="Q2775" t="n">
        <v>30</v>
      </c>
      <c r="R2775">
        <f>Q2775*P2775*O2775</f>
        <v>104195.48028651295</v>
      </c>
      <c r="S2775">
        <f>1/R2775</f>
        <v>9.5973452711215145E-6</v>
      </c>
    </row>
    <row r="2776" ht="16" customHeight="1" s="29">
      <c r="A2776" t="inlineStr">
        <is>
          <t>photovoltaic flat-roof installation, 3kWp, multi-Si, on roof</t>
        </is>
      </c>
      <c r="B2776" s="30">
        <f>M2776*S2776</f>
        <v>1.9201042432733577E-6</v>
      </c>
      <c r="C2776" t="inlineStr">
        <is>
          <t>RER</t>
        </is>
      </c>
      <c r="D2776" t="inlineStr">
        <is>
          <t>unit</t>
        </is>
      </c>
      <c r="F2776" t="inlineStr">
        <is>
          <t>technosphere</t>
        </is>
      </c>
      <c r="G2776" t="n">
        <v>0</v>
      </c>
      <c r="H2776" t="inlineStr">
        <is>
          <t>photovoltaic flat-roof installation, 3kWp, multi-Si, on roof</t>
        </is>
      </c>
      <c r="I2776" t="inlineStr">
        <is>
          <t>(2,2,1,1,1,3); Calculation with average annual yield and share of technologies. Lifetime: 30a.</t>
        </is>
      </c>
      <c r="K2776" t="inlineStr">
        <is>
          <t>residential</t>
        </is>
      </c>
      <c r="L2776">
        <f>L2775</f>
        <v>0.17766751537682748</v>
      </c>
      <c r="M2776" s="30">
        <f>INDEX(parameters!$D$41:$AG$178,MATCH('PV (extension)'!B2757,parameters!$C$41:$C$178,0),MATCH('PV (extension)'!A2776,parameters!$D$5:$AG$5,0))/L2776</f>
        <v>0.28494274666417674</v>
      </c>
      <c r="N2776" s="3" t="inlineStr">
        <is>
          <t>roof-top</t>
        </is>
      </c>
      <c r="O2776">
        <f>INDEX(parameters!$C$196:$EJ$198,MATCH('PV (extension)'!N2776,parameters!$B$196:$B$198,0),MATCH('PV (extension)'!B2757,parameters!$C$195:$EJ$195,0))</f>
        <v>1648.8847048707432</v>
      </c>
      <c r="P2776" t="n">
        <v>3</v>
      </c>
      <c r="Q2776" t="n">
        <v>30</v>
      </c>
      <c r="R2776">
        <f>Q2776*P2776*O2776</f>
        <v>148399.62343836689</v>
      </c>
      <c r="S2776">
        <f>1/R2776</f>
        <v>6.738561573340639E-6</v>
      </c>
    </row>
    <row r="2777" ht="16" customHeight="1" s="29">
      <c r="A2777" t="inlineStr">
        <is>
          <t>photovoltaic flat-roof installation, 3kWp, single-Si, on roof</t>
        </is>
      </c>
      <c r="B2777" s="30">
        <f>M2777*S2777</f>
        <v>1.0022666011415644E-6</v>
      </c>
      <c r="C2777" t="inlineStr">
        <is>
          <t>RER</t>
        </is>
      </c>
      <c r="D2777" t="inlineStr">
        <is>
          <t>unit</t>
        </is>
      </c>
      <c r="F2777" t="inlineStr">
        <is>
          <t>technosphere</t>
        </is>
      </c>
      <c r="G2777" t="n">
        <v>0</v>
      </c>
      <c r="H2777" t="inlineStr">
        <is>
          <t>photovoltaic flat-roof installation, 3kWp, single-Si, on roof</t>
        </is>
      </c>
      <c r="I2777" t="inlineStr">
        <is>
          <t>(2,2,1,1,1,3); Calculation with average annual yield and share of technologies. Lifetime: 30a.</t>
        </is>
      </c>
      <c r="K2777" t="inlineStr">
        <is>
          <t>residential</t>
        </is>
      </c>
      <c r="L2777">
        <f>L2776</f>
        <v>0.17766751537682748</v>
      </c>
      <c r="M2777" s="30">
        <f>INDEX(parameters!$D$41:$AG$178,MATCH('PV (extension)'!B2757,parameters!$C$41:$C$178,0),MATCH('PV (extension)'!A2777,parameters!$D$5:$AG$5,0))/L2777</f>
        <v>0.14873598619426004</v>
      </c>
      <c r="N2777" s="3" t="inlineStr">
        <is>
          <t>roof-top</t>
        </is>
      </c>
      <c r="O2777">
        <f>INDEX(parameters!$C$196:$EJ$198,MATCH('PV (extension)'!N2777,parameters!$B$196:$B$198,0),MATCH('PV (extension)'!B2757,parameters!$C$195:$EJ$195,0))</f>
        <v>1648.8847048707432</v>
      </c>
      <c r="P2777" t="n">
        <v>3</v>
      </c>
      <c r="Q2777" t="n">
        <v>30</v>
      </c>
      <c r="R2777">
        <f>Q2777*P2777*O2777</f>
        <v>148399.62343836689</v>
      </c>
      <c r="S2777">
        <f>1/R2777</f>
        <v>6.738561573340639E-6</v>
      </c>
    </row>
    <row r="2778" ht="16" customHeight="1" s="29">
      <c r="A2778" t="inlineStr">
        <is>
          <t>photovoltaic slanted-roof installation, 3kWp, CIS, panel, mounted, on roof</t>
        </is>
      </c>
      <c r="B2778" s="30">
        <f>M2778*S2778</f>
        <v>5.5437192939028956E-7</v>
      </c>
      <c r="C2778" t="inlineStr">
        <is>
          <t>CH</t>
        </is>
      </c>
      <c r="D2778" t="inlineStr">
        <is>
          <t>unit</t>
        </is>
      </c>
      <c r="F2778" t="inlineStr">
        <is>
          <t>technosphere</t>
        </is>
      </c>
      <c r="G2778" t="n">
        <v>0</v>
      </c>
      <c r="H2778" t="inlineStr">
        <is>
          <t>photovoltaic slanted-roof installation, 3kWp, CIS, panel, mounted, on roof</t>
        </is>
      </c>
      <c r="I2778" t="inlineStr">
        <is>
          <t>(2,2,1,1,1,3); Calculation with average annual yield and share of technologies. Lifetime: 30a.</t>
        </is>
      </c>
      <c r="K2778" t="inlineStr">
        <is>
          <t>residential</t>
        </is>
      </c>
      <c r="L2778">
        <f>L2777</f>
        <v>0.17766751537682748</v>
      </c>
      <c r="M2778" s="30">
        <f>INDEX(parameters!$D$41:$AG$178,MATCH('PV (extension)'!B2757,parameters!$C$41:$C$178,0),MATCH('PV (extension)'!A2778,parameters!$D$5:$AG$5,0))/L2778</f>
        <v>8.2268585566319899E-2</v>
      </c>
      <c r="N2778" s="3" t="inlineStr">
        <is>
          <t>roof-top</t>
        </is>
      </c>
      <c r="O2778">
        <f>INDEX(parameters!$C$196:$EJ$198,MATCH('PV (extension)'!N2778,parameters!$B$196:$B$198,0),MATCH('PV (extension)'!B2757,parameters!$C$195:$EJ$195,0))</f>
        <v>1648.8847048707432</v>
      </c>
      <c r="P2778" t="n">
        <v>3</v>
      </c>
      <c r="Q2778" t="n">
        <v>30</v>
      </c>
      <c r="R2778">
        <f>Q2778*P2778*O2778</f>
        <v>148399.62343836689</v>
      </c>
      <c r="S2778">
        <f>1/R2778</f>
        <v>6.738561573340639E-6</v>
      </c>
    </row>
    <row r="2779" ht="16" customHeight="1" s="29">
      <c r="A2779" t="inlineStr">
        <is>
          <t>photovoltaic slanted-roof installation, 3kWp, CdTe, laminated, integrated, on roof</t>
        </is>
      </c>
      <c r="B2779" s="30">
        <f>M2779*S2779</f>
        <v>1.5522761668068305E-8</v>
      </c>
      <c r="C2779" t="inlineStr">
        <is>
          <t>CH</t>
        </is>
      </c>
      <c r="D2779" t="inlineStr">
        <is>
          <t>unit</t>
        </is>
      </c>
      <c r="F2779" t="inlineStr">
        <is>
          <t>technosphere</t>
        </is>
      </c>
      <c r="G2779" t="n">
        <v>0</v>
      </c>
      <c r="H2779" t="inlineStr">
        <is>
          <t>photovoltaic slanted-roof installation, 3kWp, CdTe, laminated, integrated, on roof</t>
        </is>
      </c>
      <c r="I2779" t="inlineStr">
        <is>
          <t>(2,2,1,1,1,3); Calculation with average annual yield and share of technologies. Lifetime: 30a.</t>
        </is>
      </c>
      <c r="K2779" t="inlineStr">
        <is>
          <t>residential</t>
        </is>
      </c>
      <c r="L2779">
        <f>L2778</f>
        <v>0.17766751537682748</v>
      </c>
      <c r="M2779" s="30">
        <f>INDEX(parameters!$D$41:$AG$178,MATCH('PV (extension)'!B2757,parameters!$C$41:$C$178,0),MATCH('PV (extension)'!A2779,parameters!$D$5:$AG$5,0))/L2779</f>
        <v>2.3035719862648527E-3</v>
      </c>
      <c r="N2779" s="3" t="inlineStr">
        <is>
          <t>roof-top</t>
        </is>
      </c>
      <c r="O2779">
        <f>INDEX(parameters!$C$196:$EJ$198,MATCH('PV (extension)'!N2779,parameters!$B$196:$B$198,0),MATCH('PV (extension)'!B2757,parameters!$C$195:$EJ$195,0))</f>
        <v>1648.8847048707432</v>
      </c>
      <c r="P2779" t="n">
        <v>3</v>
      </c>
      <c r="Q2779" t="n">
        <v>30</v>
      </c>
      <c r="R2779">
        <f>Q2779*P2779*O2779</f>
        <v>148399.62343836689</v>
      </c>
      <c r="S2779">
        <f>1/R2779</f>
        <v>6.738561573340639E-6</v>
      </c>
    </row>
    <row r="2780" ht="16" customHeight="1" s="29">
      <c r="A2780" t="inlineStr">
        <is>
          <t>photovoltaic slanted-roof installation, 3kWp, multi-Si, laminated, integrated, on roof</t>
        </is>
      </c>
      <c r="B2780" s="30">
        <f>M2780*S2780</f>
        <v>9.2221638965787404E-8</v>
      </c>
      <c r="C2780" t="inlineStr">
        <is>
          <t>RER</t>
        </is>
      </c>
      <c r="D2780" t="inlineStr">
        <is>
          <t>unit</t>
        </is>
      </c>
      <c r="F2780" t="inlineStr">
        <is>
          <t>technosphere</t>
        </is>
      </c>
      <c r="G2780" t="n">
        <v>0</v>
      </c>
      <c r="H2780" t="inlineStr">
        <is>
          <t>photovoltaic slanted-roof installation, 3kWp, multi-Si, laminated, integrated, on roof</t>
        </is>
      </c>
      <c r="I2780" t="inlineStr">
        <is>
          <t>(2,2,1,1,1,3); Calculation with average annual yield and share of technologies. Lifetime: 30a.</t>
        </is>
      </c>
      <c r="K2780" t="inlineStr">
        <is>
          <t>residential</t>
        </is>
      </c>
      <c r="L2780">
        <f>L2779</f>
        <v>0.17766751537682748</v>
      </c>
      <c r="M2780" s="30">
        <f>INDEX(parameters!$D$41:$AG$178,MATCH('PV (extension)'!B2757,parameters!$C$41:$C$178,0),MATCH('PV (extension)'!A2780,parameters!$D$5:$AG$5,0))/L2780</f>
        <v>1.3685656495391874E-2</v>
      </c>
      <c r="N2780" s="3" t="inlineStr">
        <is>
          <t>roof-top</t>
        </is>
      </c>
      <c r="O2780">
        <f>INDEX(parameters!$C$196:$EJ$198,MATCH('PV (extension)'!N2780,parameters!$B$196:$B$198,0),MATCH('PV (extension)'!B2757,parameters!$C$195:$EJ$195,0))</f>
        <v>1648.8847048707432</v>
      </c>
      <c r="P2780" t="n">
        <v>3</v>
      </c>
      <c r="Q2780" t="n">
        <v>30</v>
      </c>
      <c r="R2780">
        <f>Q2780*P2780*O2780</f>
        <v>148399.62343836689</v>
      </c>
      <c r="S2780">
        <f>1/R2780</f>
        <v>6.738561573340639E-6</v>
      </c>
    </row>
    <row r="2781" ht="16" customHeight="1" s="29">
      <c r="A2781" t="inlineStr">
        <is>
          <t>photovoltaic slanted-roof installation, 3kWp, multi-Si, panel, mounted, on roof</t>
        </is>
      </c>
      <c r="B2781" s="30">
        <f>M2781*S2781</f>
        <v>1.5785068938897856E-6</v>
      </c>
      <c r="C2781" t="inlineStr">
        <is>
          <t>RER</t>
        </is>
      </c>
      <c r="D2781" t="inlineStr">
        <is>
          <t>unit</t>
        </is>
      </c>
      <c r="F2781" t="inlineStr">
        <is>
          <t>technosphere</t>
        </is>
      </c>
      <c r="G2781" t="n">
        <v>0</v>
      </c>
      <c r="H2781" t="inlineStr">
        <is>
          <t>photovoltaic slanted-roof installation, 3kWp, multi-Si, panel, mounted, on roof</t>
        </is>
      </c>
      <c r="I2781" t="inlineStr">
        <is>
          <t>(2,2,1,1,1,3); Calculation with average annual yield and share of technologies. Lifetime: 30a.</t>
        </is>
      </c>
      <c r="K2781" t="inlineStr">
        <is>
          <t>residential</t>
        </is>
      </c>
      <c r="L2781">
        <f>L2780</f>
        <v>0.17766751537682748</v>
      </c>
      <c r="M2781" s="30">
        <f>INDEX(parameters!$D$41:$AG$178,MATCH('PV (extension)'!B2757,parameters!$C$41:$C$178,0),MATCH('PV (extension)'!A2781,parameters!$D$5:$AG$5,0))/L2781</f>
        <v>0.23424982864811036</v>
      </c>
      <c r="N2781" s="3" t="inlineStr">
        <is>
          <t>roof-top</t>
        </is>
      </c>
      <c r="O2781">
        <f>INDEX(parameters!$C$196:$EJ$198,MATCH('PV (extension)'!N2781,parameters!$B$196:$B$198,0),MATCH('PV (extension)'!B2757,parameters!$C$195:$EJ$195,0))</f>
        <v>1648.8847048707432</v>
      </c>
      <c r="P2781" t="n">
        <v>3</v>
      </c>
      <c r="Q2781" t="n">
        <v>30</v>
      </c>
      <c r="R2781">
        <f>Q2781*P2781*O2781</f>
        <v>148399.62343836689</v>
      </c>
      <c r="S2781">
        <f>1/R2781</f>
        <v>6.738561573340639E-6</v>
      </c>
    </row>
    <row r="2782" ht="16" customHeight="1" s="29">
      <c r="A2782" t="inlineStr">
        <is>
          <t>photovoltaic slanted-roof installation, 3kWp, single-Si, laminated, integrated, on roof</t>
        </is>
      </c>
      <c r="B2782" s="30">
        <f>M2782*S2782</f>
        <v>4.8738794282107557E-8</v>
      </c>
      <c r="C2782" t="inlineStr">
        <is>
          <t>RER</t>
        </is>
      </c>
      <c r="D2782" t="inlineStr">
        <is>
          <t>unit</t>
        </is>
      </c>
      <c r="F2782" t="inlineStr">
        <is>
          <t>technosphere</t>
        </is>
      </c>
      <c r="G2782" t="n">
        <v>0</v>
      </c>
      <c r="H2782" t="inlineStr">
        <is>
          <t>photovoltaic slanted-roof installation, 3kWp, single-Si, laminated, integrated, on roof</t>
        </is>
      </c>
      <c r="I2782" t="inlineStr">
        <is>
          <t>(2,2,1,1,1,3); Calculation with average annual yield and share of technologies. Lifetime: 30a.</t>
        </is>
      </c>
      <c r="K2782" t="inlineStr">
        <is>
          <t>residential</t>
        </is>
      </c>
      <c r="L2782">
        <f>L2781</f>
        <v>0.17766751537682748</v>
      </c>
      <c r="M2782" s="30">
        <f>INDEX(parameters!$D$41:$AG$178,MATCH('PV (extension)'!B2757,parameters!$C$41:$C$178,0),MATCH('PV (extension)'!A2782,parameters!$D$5:$AG$5,0))/L2782</f>
        <v>7.2328187183047909E-3</v>
      </c>
      <c r="N2782" s="3" t="inlineStr">
        <is>
          <t>roof-top</t>
        </is>
      </c>
      <c r="O2782">
        <f>INDEX(parameters!$C$196:$EJ$198,MATCH('PV (extension)'!N2782,parameters!$B$196:$B$198,0),MATCH('PV (extension)'!B2757,parameters!$C$195:$EJ$195,0))</f>
        <v>1648.8847048707432</v>
      </c>
      <c r="P2782" t="n">
        <v>3</v>
      </c>
      <c r="Q2782" t="n">
        <v>30</v>
      </c>
      <c r="R2782">
        <f>Q2782*P2782*O2782</f>
        <v>148399.62343836689</v>
      </c>
      <c r="S2782">
        <f>1/R2782</f>
        <v>6.738561573340639E-6</v>
      </c>
    </row>
    <row r="2783" ht="16" customHeight="1" s="29">
      <c r="A2783" t="inlineStr">
        <is>
          <t>photovoltaic slanted-roof installation, 3kWp, single-Si, panel, mounted, on roof</t>
        </is>
      </c>
      <c r="B2783" s="30">
        <f>M2783*S2783</f>
        <v>8.2493860971120371E-7</v>
      </c>
      <c r="C2783" t="inlineStr">
        <is>
          <t>RER</t>
        </is>
      </c>
      <c r="D2783" t="inlineStr">
        <is>
          <t>unit</t>
        </is>
      </c>
      <c r="F2783" t="inlineStr">
        <is>
          <t>technosphere</t>
        </is>
      </c>
      <c r="G2783" t="n">
        <v>0</v>
      </c>
      <c r="H2783" t="inlineStr">
        <is>
          <t>photovoltaic slanted-roof installation, 3kWp, single-Si, panel, mounted, on roof</t>
        </is>
      </c>
      <c r="I2783" t="inlineStr">
        <is>
          <t>(2,2,1,1,1,3); Calculation with average annual yield and share of technologies. Lifetime: 30a.</t>
        </is>
      </c>
      <c r="K2783" t="inlineStr">
        <is>
          <t>residential</t>
        </is>
      </c>
      <c r="L2783">
        <f>L2782</f>
        <v>0.17766751537682748</v>
      </c>
      <c r="M2783" s="30">
        <f>INDEX(parameters!$D$41:$AG$178,MATCH('PV (extension)'!B2757,parameters!$C$41:$C$178,0),MATCH('PV (extension)'!A2783,parameters!$D$5:$AG$5,0))/L2783</f>
        <v>0.12242057904091255</v>
      </c>
      <c r="N2783" s="3" t="inlineStr">
        <is>
          <t>roof-top</t>
        </is>
      </c>
      <c r="O2783">
        <f>INDEX(parameters!$C$196:$EJ$198,MATCH('PV (extension)'!N2783,parameters!$B$196:$B$198,0),MATCH('PV (extension)'!B2757,parameters!$C$195:$EJ$195,0))</f>
        <v>1648.8847048707432</v>
      </c>
      <c r="P2783" t="n">
        <v>3</v>
      </c>
      <c r="Q2783" t="n">
        <v>30</v>
      </c>
      <c r="R2783">
        <f>Q2783*P2783*O2783</f>
        <v>148399.62343836689</v>
      </c>
      <c r="S2783">
        <f>1/R2783</f>
        <v>6.738561573340639E-6</v>
      </c>
    </row>
    <row r="2784" s="29">
      <c r="A2784" t="inlineStr">
        <is>
          <t>market for tap water</t>
        </is>
      </c>
      <c r="B2784" t="n">
        <v>0.0037026</v>
      </c>
      <c r="C2784" t="inlineStr">
        <is>
          <t>Europe without Switzerland</t>
        </is>
      </c>
      <c r="D2784" t="inlineStr">
        <is>
          <t>kilogram</t>
        </is>
      </c>
      <c r="F2784" t="inlineStr">
        <is>
          <t>technosphere</t>
        </is>
      </c>
      <c r="G2784" t="n">
        <v>0</v>
      </c>
      <c r="H2784" t="inlineStr">
        <is>
          <t>tap water</t>
        </is>
      </c>
      <c r="I2784" t="inlineStr">
        <is>
          <t>(2,2,1,1,1,3); Estimation 20l/m2 panel</t>
        </is>
      </c>
    </row>
    <row r="2785" s="29">
      <c r="A2785" t="inlineStr">
        <is>
          <t>treatment of wastewater, from residence, capacity 1.1E10l/year</t>
        </is>
      </c>
      <c r="B2785" t="n">
        <v>-3.3323e-06</v>
      </c>
      <c r="C2785" t="inlineStr">
        <is>
          <t>CH</t>
        </is>
      </c>
      <c r="D2785" t="inlineStr">
        <is>
          <t>cubic meter</t>
        </is>
      </c>
      <c r="F2785" t="inlineStr">
        <is>
          <t>technosphere</t>
        </is>
      </c>
      <c r="G2785" t="n">
        <v>0</v>
      </c>
      <c r="H2785" t="inlineStr">
        <is>
          <t>wastewater, from residence</t>
        </is>
      </c>
      <c r="I2785" t="inlineStr">
        <is>
          <t>(2,2,1,1,1,3); Estimation 20l/m2 panel</t>
        </is>
      </c>
    </row>
    <row r="2786" s="29"/>
    <row r="2787" customFormat="1" s="28">
      <c r="A2787" s="28" t="inlineStr">
        <is>
          <t>Activity</t>
        </is>
      </c>
      <c r="B2787" s="28" t="inlineStr">
        <is>
          <t>electricity production, photovoltaic, commercial</t>
        </is>
      </c>
    </row>
    <row r="2788">
      <c r="A2788" t="inlineStr">
        <is>
          <t>comment</t>
        </is>
      </c>
      <c r="B278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")&amp;HLOOKUP(B2789,parameters!$C$195:$EJ$198,2,0)&amp;" kWh/kWp.
Annual output, Facade: "&amp;HLOOKUP(B2789,parameters!$C$195:$EJ$198,3,0)&amp;" kWh/kWp.
Annual output, Open-ground: "&amp;HLOOKUP(B2789,parameters!$C$195:$EJ$198,4,0)&amp;_xlfn._LONGTEXT("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")&amp;VLOOKUP(B2789,'extension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1648.88470487074 kWh/kWp.
Annual output, Facade: 1157.72755873903 kWh/kWp.
Annual output, Open-ground: 1754.13266475611 kWh/kWp.
Amount of solar energy transformed to electricity. Waste heat emission due to losses of electricity in the system.
Technology:  Electricity production with grid-connected photovoltaic power plants.
Time period:  Time of publications
Production volume: 7.795 GWh in 2025.
Sampling:  Statistical data and model calculations
Extrapolations:  Use of PV technology data investigated for other countries (Switzerland). Correction of average yield with Swiss data.
Uncertainty:  None
Author: Romain Sacchi, PSI, romain.sacchi@psi.ch</v>
      </c>
    </row>
    <row r="2789" s="29">
      <c r="A2789" t="inlineStr">
        <is>
          <t>location</t>
        </is>
      </c>
      <c r="B2789" t="inlineStr">
        <is>
          <t>MN</t>
        </is>
      </c>
    </row>
    <row r="2790" s="29">
      <c r="A2790" t="inlineStr">
        <is>
          <t>production amount</t>
        </is>
      </c>
      <c r="B2790" t="n">
        <v>1</v>
      </c>
    </row>
    <row r="2791" s="29">
      <c r="A2791" t="inlineStr">
        <is>
          <t>reference product</t>
        </is>
      </c>
      <c r="B2791" t="inlineStr">
        <is>
          <t>electricity, low voltage</t>
        </is>
      </c>
    </row>
    <row r="2792" s="29">
      <c r="A2792" t="inlineStr">
        <is>
          <t>source</t>
        </is>
      </c>
      <c r="B27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793" s="29">
      <c r="A2793" t="inlineStr">
        <is>
          <t>type</t>
        </is>
      </c>
      <c r="B2793" t="inlineStr">
        <is>
          <t>process</t>
        </is>
      </c>
    </row>
    <row r="2794" s="29">
      <c r="A2794" t="inlineStr">
        <is>
          <t>unit</t>
        </is>
      </c>
      <c r="B2794" t="inlineStr">
        <is>
          <t>kilowatt hour</t>
        </is>
      </c>
    </row>
    <row r="2795" s="29">
      <c r="A2795" t="inlineStr">
        <is>
          <t>Exchanges</t>
        </is>
      </c>
    </row>
    <row r="2796" customFormat="1" s="28">
      <c r="A2796" s="28" t="inlineStr">
        <is>
          <t>name</t>
        </is>
      </c>
      <c r="B2796" s="28" t="inlineStr">
        <is>
          <t>amount</t>
        </is>
      </c>
      <c r="C2796" s="28" t="inlineStr">
        <is>
          <t>location</t>
        </is>
      </c>
      <c r="D2796" s="28" t="inlineStr">
        <is>
          <t>unit</t>
        </is>
      </c>
      <c r="E2796" s="28" t="inlineStr">
        <is>
          <t>categories</t>
        </is>
      </c>
      <c r="F2796" s="28" t="inlineStr">
        <is>
          <t>type</t>
        </is>
      </c>
      <c r="G2796" s="28" t="inlineStr">
        <is>
          <t>uncertainty type</t>
        </is>
      </c>
      <c r="H2796" s="28" t="inlineStr">
        <is>
          <t>reference product</t>
        </is>
      </c>
      <c r="I2796" s="28" t="inlineStr">
        <is>
          <t>comment</t>
        </is>
      </c>
      <c r="J2796" s="28" t="inlineStr">
        <is>
          <t>production volume</t>
        </is>
      </c>
      <c r="K2796" s="28" t="inlineStr">
        <is>
          <t>scope</t>
        </is>
      </c>
      <c r="L2796" s="28" t="inlineStr">
        <is>
          <t>scope share</t>
        </is>
      </c>
      <c r="M2796" s="28" t="inlineStr">
        <is>
          <t>tech share</t>
        </is>
      </c>
      <c r="N2796" s="28" t="inlineStr">
        <is>
          <t>installation</t>
        </is>
      </c>
      <c r="O2796" s="28" t="inlineStr">
        <is>
          <t>productivity</t>
        </is>
      </c>
      <c r="P2796" s="28" t="inlineStr">
        <is>
          <t>kWp</t>
        </is>
      </c>
      <c r="Q2796" s="28" t="inlineStr">
        <is>
          <t>lifetime</t>
        </is>
      </c>
      <c r="R2796" s="28" t="inlineStr">
        <is>
          <t>lifetime production</t>
        </is>
      </c>
      <c r="S2796" s="28" t="inlineStr">
        <is>
          <t>inverted lifetime production</t>
        </is>
      </c>
    </row>
    <row r="2797" s="29">
      <c r="A2797" t="inlineStr">
        <is>
          <t>Energy, solar, converted</t>
        </is>
      </c>
      <c r="B2797" t="n">
        <v>3.8503</v>
      </c>
      <c r="D2797" t="inlineStr">
        <is>
          <t>megajoule</t>
        </is>
      </c>
      <c r="E2797" t="inlineStr">
        <is>
          <t>natural resource::in air</t>
        </is>
      </c>
      <c r="F2797" t="inlineStr">
        <is>
          <t>biosphere</t>
        </is>
      </c>
      <c r="G2797" t="n">
        <v>0</v>
      </c>
      <c r="I2797" t="inlineStr">
        <is>
          <t>(2,2,1,1,1,3); Energy loss in the system</t>
        </is>
      </c>
    </row>
    <row r="2798" s="29">
      <c r="A2798" t="inlineStr">
        <is>
          <t>Heat, waste</t>
        </is>
      </c>
      <c r="B2798" t="n">
        <v>0.25027</v>
      </c>
      <c r="D2798" t="inlineStr">
        <is>
          <t>megajoule</t>
        </is>
      </c>
      <c r="E2798" t="inlineStr">
        <is>
          <t>air</t>
        </is>
      </c>
      <c r="F2798" t="inlineStr">
        <is>
          <t>biosphere</t>
        </is>
      </c>
      <c r="G2798" t="n">
        <v>0</v>
      </c>
      <c r="I2798" t="inlineStr">
        <is>
          <t>(1,na,na,na,na,na); Calculation with average annual output and share of technologies; Average degradation of 10.5% included</t>
        </is>
      </c>
    </row>
    <row r="2799" s="29">
      <c r="A2799" t="inlineStr">
        <is>
          <t>electricity production, photovoltaic, commercial</t>
        </is>
      </c>
      <c r="B2799" t="n">
        <v>1</v>
      </c>
      <c r="C2799" t="inlineStr">
        <is>
          <t>MN</t>
        </is>
      </c>
      <c r="D2799" t="inlineStr">
        <is>
          <t>kilowatt hour</t>
        </is>
      </c>
      <c r="E2799" t="inlineStr">
        <is>
          <t>photovoltaic::power plants</t>
        </is>
      </c>
      <c r="F2799" t="inlineStr">
        <is>
          <t>production</t>
        </is>
      </c>
      <c r="G2799" t="n">
        <v>0</v>
      </c>
      <c r="H2799" t="inlineStr">
        <is>
          <t>electricity, low voltage</t>
        </is>
      </c>
      <c r="J2799">
        <f>VLOOKUP(C2799,'extension - production vol'!$B$6:$D$235,3,0)</f>
        <v>7.7949999999999999</v>
      </c>
    </row>
    <row r="2800" ht="16" customHeight="1" s="29">
      <c r="A2800" t="inlineStr">
        <is>
          <t>photovoltaic flat-roof installation, 156 kWp, multi-Si, on roof</t>
        </is>
      </c>
      <c r="B2800" s="30">
        <f>M2800*S2800</f>
        <v>1.5910493807972264E-8</v>
      </c>
      <c r="C2800" t="inlineStr">
        <is>
          <t>CH</t>
        </is>
      </c>
      <c r="D2800" t="inlineStr">
        <is>
          <t>unit</t>
        </is>
      </c>
      <c r="F2800" t="inlineStr">
        <is>
          <t>technosphere</t>
        </is>
      </c>
      <c r="G2800" t="n">
        <v>0</v>
      </c>
      <c r="H2800" t="inlineStr">
        <is>
          <t>photovoltaic flat-roof installation, 156 kWp, multi-Si, on roof</t>
        </is>
      </c>
      <c r="I2800" t="inlineStr">
        <is>
          <t>(2,2,1,1,1,3); Calculation with average annual yield and share of technologies. Lifetime: 30a.</t>
        </is>
      </c>
      <c r="K2800" t="inlineStr">
        <is>
          <t>commercial</t>
        </is>
      </c>
      <c r="L2800">
        <f>IF(K2800="residential",VLOOKUP(B2789,parameters!$C$41:$AG$178,18,0),IF(K2800="commercial",1-VLOOKUP(B2789,parameters!$C$41:$AG$178,18,0),1))</f>
        <v>0.82233248462317254</v>
      </c>
      <c r="M2800" s="30">
        <f>INDEX(parameters!$D$41:$AG$178,MATCH('PV (extension)'!B2789,parameters!$C$41:$C$178,0),MATCH('PV (extension)'!A2800,parameters!$D$5:$AG$5,0))/L2800</f>
        <v>0.12277778707072071</v>
      </c>
      <c r="N2800" s="3" t="inlineStr">
        <is>
          <t>roof-top</t>
        </is>
      </c>
      <c r="O2800">
        <f>INDEX(parameters!$C$196:$EJ$198,MATCH('PV (extension)'!N2800,parameters!$B$196:$B$198,0),MATCH('PV (extension)'!B2789,parameters!$C$195:$EJ$195,0))</f>
        <v>1648.8847048707432</v>
      </c>
      <c r="P2800" t="n">
        <v>156</v>
      </c>
      <c r="Q2800" t="n">
        <v>30</v>
      </c>
      <c r="R2800">
        <f>Q2800*P2800*O2800</f>
        <v>7716780.4187950781</v>
      </c>
      <c r="S2800">
        <f>1/R2800</f>
        <v>1.2958772256424306E-7</v>
      </c>
    </row>
    <row r="2801" ht="16" customHeight="1" s="29">
      <c r="A2801" t="inlineStr">
        <is>
          <t>photovoltaic flat-roof installation, 156 kWp, single-Si, on roof</t>
        </is>
      </c>
      <c r="B2801" s="30">
        <f>M2801*S2801</f>
        <v>8.311065307751498E-9</v>
      </c>
      <c r="C2801" t="inlineStr">
        <is>
          <t>CH</t>
        </is>
      </c>
      <c r="D2801" t="inlineStr">
        <is>
          <t>unit</t>
        </is>
      </c>
      <c r="F2801" t="inlineStr">
        <is>
          <t>technosphere</t>
        </is>
      </c>
      <c r="G2801" t="n">
        <v>0</v>
      </c>
      <c r="H2801" t="inlineStr">
        <is>
          <t>photovoltaic flat-roof installation, 156 kWp, single-Si, on roof</t>
        </is>
      </c>
      <c r="I2801" t="inlineStr">
        <is>
          <t>(2,2,1,1,1,3); Calculation with average annual yield and share of technologies. Lifetime: 30a.</t>
        </is>
      </c>
      <c r="K2801" t="inlineStr">
        <is>
          <t>commercial</t>
        </is>
      </c>
      <c r="L2801">
        <f>L2800</f>
        <v>0.82233248462317254</v>
      </c>
      <c r="M2801" s="30">
        <f>INDEX(parameters!$D$41:$AG$178,MATCH('PV (extension)'!B2789,parameters!$C$41:$C$178,0),MATCH('PV (extension)'!A2801,parameters!$D$5:$AG$5,0))/L2801</f>
        <v>6.4134666026183854E-2</v>
      </c>
      <c r="N2801" s="3" t="inlineStr">
        <is>
          <t>roof-top</t>
        </is>
      </c>
      <c r="O2801">
        <f>INDEX(parameters!$C$196:$EJ$198,MATCH('PV (extension)'!N2801,parameters!$B$196:$B$198,0),MATCH('PV (extension)'!B2789,parameters!$C$195:$EJ$195,0))</f>
        <v>1648.8847048707432</v>
      </c>
      <c r="P2801" t="n">
        <v>156</v>
      </c>
      <c r="Q2801" t="n">
        <v>30</v>
      </c>
      <c r="R2801">
        <f>Q2801*P2801*O2801</f>
        <v>7716780.4187950781</v>
      </c>
      <c r="S2801">
        <f>1/R2801</f>
        <v>1.2958772256424306E-7</v>
      </c>
    </row>
    <row r="2802" s="29">
      <c r="A2802" t="inlineStr">
        <is>
          <t>photovoltaic open ground installation, 570 kWp, CIS, on open ground</t>
        </is>
      </c>
      <c r="B2802" s="30">
        <f>M2802*S2802</f>
        <v>4.096333705442962E-10</v>
      </c>
      <c r="C2802" t="inlineStr">
        <is>
          <t>RER</t>
        </is>
      </c>
      <c r="D2802" t="inlineStr">
        <is>
          <t>unit</t>
        </is>
      </c>
      <c r="F2802" t="inlineStr">
        <is>
          <t>technosphere</t>
        </is>
      </c>
      <c r="G2802" t="n">
        <v>0</v>
      </c>
      <c r="H2802" t="inlineStr">
        <is>
          <t>photovoltaic open ground installation, 570 kWp, CIS, on open ground</t>
        </is>
      </c>
      <c r="I2802" t="inlineStr">
        <is>
          <t>(2,2,1,1,1,3); Calculation with average annual yield and share of technologies. Lifetime: 30a.</t>
        </is>
      </c>
      <c r="K2802" t="inlineStr">
        <is>
          <t>commercial</t>
        </is>
      </c>
      <c r="L2802">
        <f>L2801</f>
        <v>0.82233248462317254</v>
      </c>
      <c r="M2802" s="30">
        <f>INDEX(parameters!$D$41:$AG$178,MATCH('PV (extension)'!B2789,parameters!$C$41:$C$178,0),MATCH('PV (extension)'!A2802,parameters!$D$5:$AG$5,0))/L2802</f>
        <v>1.2287226816964775E-2</v>
      </c>
      <c r="N2802" t="inlineStr">
        <is>
          <t>central</t>
        </is>
      </c>
      <c r="O2802">
        <f>INDEX(parameters!$C$196:$EJ$198,MATCH('PV (extension)'!N2802,parameters!$B$196:$B$198,0),MATCH('PV (extension)'!B2789,parameters!$C$195:$EJ$195,0))</f>
        <v>1754.13266475611</v>
      </c>
      <c r="P2802" t="n">
        <v>570</v>
      </c>
      <c r="Q2802" t="n">
        <v>30</v>
      </c>
      <c r="R2802">
        <f>Q2802*P2802*O2802</f>
        <v>29995668.567329481</v>
      </c>
      <c r="S2802">
        <f>1/R2802</f>
        <v>3.3338146731264214E-8</v>
      </c>
    </row>
    <row r="2803" s="29">
      <c r="A2803" t="inlineStr">
        <is>
          <t>photovoltaic open ground installation, 570 kWp, CdTe, on open ground</t>
        </is>
      </c>
      <c r="B2803" s="30">
        <f>M2803*S2803</f>
        <v>3.0091351633591848E-9</v>
      </c>
      <c r="C2803" t="inlineStr">
        <is>
          <t>RER</t>
        </is>
      </c>
      <c r="D2803" t="inlineStr">
        <is>
          <t>unit</t>
        </is>
      </c>
      <c r="F2803" t="inlineStr">
        <is>
          <t>technosphere</t>
        </is>
      </c>
      <c r="G2803" t="n">
        <v>0</v>
      </c>
      <c r="H2803" t="inlineStr">
        <is>
          <t>photovoltaic open ground installation, 570 kWp, CdTe, on open ground</t>
        </is>
      </c>
      <c r="I2803" t="inlineStr">
        <is>
          <t>(2,2,1,1,1,3); Calculation with average annual yield and share of technologies. Lifetime: 30a.</t>
        </is>
      </c>
      <c r="K2803" t="inlineStr">
        <is>
          <t>commercial</t>
        </is>
      </c>
      <c r="L2803">
        <f>L2802</f>
        <v>0.82233248462317254</v>
      </c>
      <c r="M2803" s="30">
        <f>INDEX(parameters!$D$41:$AG$178,MATCH('PV (extension)'!B2789,parameters!$C$41:$C$178,0),MATCH('PV (extension)'!A2803,parameters!$D$5:$AG$5,0))/L2803</f>
        <v>9.0261021034418951E-2</v>
      </c>
      <c r="N2803" t="inlineStr">
        <is>
          <t>central</t>
        </is>
      </c>
      <c r="O2803">
        <f>INDEX(parameters!$C$196:$EJ$198,MATCH('PV (extension)'!N2803,parameters!$B$196:$B$198,0),MATCH('PV (extension)'!B2789,parameters!$C$195:$EJ$195,0))</f>
        <v>1754.13266475611</v>
      </c>
      <c r="P2803" t="n">
        <v>570</v>
      </c>
      <c r="Q2803" t="n">
        <v>30</v>
      </c>
      <c r="R2803">
        <f>Q2803*P2803*O2803</f>
        <v>29995668.567329481</v>
      </c>
      <c r="S2803">
        <f>1/R2803</f>
        <v>3.3338146731264214E-8</v>
      </c>
    </row>
    <row r="2804" s="29">
      <c r="A2804" t="inlineStr">
        <is>
          <t>photovoltaic open ground installation, 570 kWp, micro-Si, on open ground</t>
        </is>
      </c>
      <c r="B2804" s="30">
        <f>M2804*S2804</f>
        <v>3.189469740064048E-11</v>
      </c>
      <c r="C2804" t="inlineStr">
        <is>
          <t>RER</t>
        </is>
      </c>
      <c r="D2804" t="inlineStr">
        <is>
          <t>unit</t>
        </is>
      </c>
      <c r="F2804" t="inlineStr">
        <is>
          <t>technosphere</t>
        </is>
      </c>
      <c r="G2804" t="n">
        <v>0</v>
      </c>
      <c r="H2804" t="inlineStr">
        <is>
          <t>photovoltaic open ground installation, 570 kWp, micro-Si, on open ground</t>
        </is>
      </c>
      <c r="I2804" t="inlineStr">
        <is>
          <t>(2,2,1,1,1,3); Calculation with average annual yield and share of technologies. Lifetime: 30a.</t>
        </is>
      </c>
      <c r="K2804" t="inlineStr">
        <is>
          <t>commercial</t>
        </is>
      </c>
      <c r="L2804">
        <f>L2803</f>
        <v>0.82233248462317254</v>
      </c>
      <c r="M2804" s="30">
        <f>INDEX(parameters!$D$41:$AG$178,MATCH('PV (extension)'!B2789,parameters!$C$41:$C$178,0),MATCH('PV (extension)'!A2804,parameters!$D$5:$AG$5,0))/L2804</f>
        <v>9.5670277228487681E-4</v>
      </c>
      <c r="N2804" t="inlineStr">
        <is>
          <t>central</t>
        </is>
      </c>
      <c r="O2804">
        <f>INDEX(parameters!$C$196:$EJ$198,MATCH('PV (extension)'!N2804,parameters!$B$196:$B$198,0),MATCH('PV (extension)'!B2789,parameters!$C$195:$EJ$195,0))</f>
        <v>1754.13266475611</v>
      </c>
      <c r="P2804" t="n">
        <v>570</v>
      </c>
      <c r="Q2804" t="n">
        <v>30</v>
      </c>
      <c r="R2804">
        <f>Q2804*P2804*O2804</f>
        <v>29995668.567329481</v>
      </c>
      <c r="S2804">
        <f>1/R2804</f>
        <v>3.3338146731264214E-8</v>
      </c>
    </row>
    <row r="2805" s="29">
      <c r="A2805" t="inlineStr">
        <is>
          <t>photovoltaic open ground installation, 570 kWp, multi-Si, on open ground</t>
        </is>
      </c>
      <c r="B2805" s="30">
        <f>M2805*S2805</f>
        <v>1.0673535093532408E-8</v>
      </c>
      <c r="C2805" t="inlineStr">
        <is>
          <t>RER</t>
        </is>
      </c>
      <c r="D2805" t="inlineStr">
        <is>
          <t>unit</t>
        </is>
      </c>
      <c r="F2805" t="inlineStr">
        <is>
          <t>technosphere</t>
        </is>
      </c>
      <c r="G2805" t="n">
        <v>0</v>
      </c>
      <c r="H2805" t="inlineStr">
        <is>
          <t>photovoltaic open ground installation, 570 kWp, multi-Si, on open ground</t>
        </is>
      </c>
      <c r="I2805" t="inlineStr">
        <is>
          <t>(2,2,1,1,1,3); Calculation with average annual yield and share of technologies. Lifetime: 30a.</t>
        </is>
      </c>
      <c r="K2805" t="inlineStr">
        <is>
          <t>commercial</t>
        </is>
      </c>
      <c r="L2805">
        <f>L2804</f>
        <v>0.82233248462317254</v>
      </c>
      <c r="M2805" s="30">
        <f>INDEX(parameters!$D$41:$AG$178,MATCH('PV (extension)'!B2789,parameters!$C$41:$C$178,0),MATCH('PV (extension)'!A2805,parameters!$D$5:$AG$5,0))/L2805</f>
        <v>0.32015982110735819</v>
      </c>
      <c r="N2805" t="inlineStr">
        <is>
          <t>central</t>
        </is>
      </c>
      <c r="O2805">
        <f>INDEX(parameters!$C$196:$EJ$198,MATCH('PV (extension)'!N2805,parameters!$B$196:$B$198,0),MATCH('PV (extension)'!B2789,parameters!$C$195:$EJ$195,0))</f>
        <v>1754.13266475611</v>
      </c>
      <c r="P2805" t="n">
        <v>570</v>
      </c>
      <c r="Q2805" t="n">
        <v>30</v>
      </c>
      <c r="R2805">
        <f>Q2805*P2805*O2805</f>
        <v>29995668.567329481</v>
      </c>
      <c r="S2805">
        <f>1/R2805</f>
        <v>3.3338146731264214E-8</v>
      </c>
    </row>
    <row r="2806" s="29">
      <c r="A2806" t="inlineStr">
        <is>
          <t>photovoltaic open ground installation, 570 kWp, single-Si, on open ground</t>
        </is>
      </c>
      <c r="B2806" s="30">
        <f>M2806*S2806</f>
        <v>5.6617025363413712E-9</v>
      </c>
      <c r="C2806" t="inlineStr">
        <is>
          <t>RER</t>
        </is>
      </c>
      <c r="D2806" t="inlineStr">
        <is>
          <t>unit</t>
        </is>
      </c>
      <c r="F2806" t="inlineStr">
        <is>
          <t>technosphere</t>
        </is>
      </c>
      <c r="G2806" t="n">
        <v>0</v>
      </c>
      <c r="H2806" t="inlineStr">
        <is>
          <t>photovoltaic open ground installation, 570 kWp, single-Si, on open ground</t>
        </is>
      </c>
      <c r="I2806" t="inlineStr">
        <is>
          <t>(2,2,1,1,1,3); Calculation with average annual yield and share of technologies. Lifetime: 30a.</t>
        </is>
      </c>
      <c r="K2806" t="inlineStr">
        <is>
          <t>commercial</t>
        </is>
      </c>
      <c r="L2806">
        <f>L2805</f>
        <v>0.82233248462317254</v>
      </c>
      <c r="M2806" s="30">
        <f>INDEX(parameters!$D$41:$AG$178,MATCH('PV (extension)'!B2789,parameters!$C$41:$C$178,0),MATCH('PV (extension)'!A2806,parameters!$D$5:$AG$5,0))/L2806</f>
        <v>0.16982655280690445</v>
      </c>
      <c r="N2806" t="inlineStr">
        <is>
          <t>central</t>
        </is>
      </c>
      <c r="O2806">
        <f>INDEX(parameters!$C$196:$EJ$198,MATCH('PV (extension)'!N2806,parameters!$B$196:$B$198,0),MATCH('PV (extension)'!B2789,parameters!$C$195:$EJ$195,0))</f>
        <v>1754.13266475611</v>
      </c>
      <c r="P2806" t="n">
        <v>570</v>
      </c>
      <c r="Q2806" t="n">
        <v>30</v>
      </c>
      <c r="R2806">
        <f>Q2806*P2806*O2806</f>
        <v>29995668.567329481</v>
      </c>
      <c r="S2806">
        <f>1/R2806</f>
        <v>3.3338146731264214E-8</v>
      </c>
    </row>
    <row r="2807" ht="16" customHeight="1" s="29">
      <c r="A2807" t="inlineStr">
        <is>
          <t>photovoltaic slanted-roof installation, 93 kWp, multi-Si, laminated, integrated, on roof</t>
        </is>
      </c>
      <c r="B2807" s="30">
        <f>M2807*S2807</f>
        <v>1.7471251141992879E-9</v>
      </c>
      <c r="C2807" t="inlineStr">
        <is>
          <t>CH</t>
        </is>
      </c>
      <c r="D2807" t="inlineStr">
        <is>
          <t>unit</t>
        </is>
      </c>
      <c r="F2807" t="inlineStr">
        <is>
          <t>technosphere</t>
        </is>
      </c>
      <c r="G2807" t="n">
        <v>0</v>
      </c>
      <c r="H2807" t="inlineStr">
        <is>
          <t>photovoltaic slanted-roof installation, 93 kWp, multi-Si, laminated, integrated, on roof</t>
        </is>
      </c>
      <c r="I2807" t="inlineStr">
        <is>
          <t>(2,2,1,1,1,3); Calculation with average annual yield and share of technologies. Lifetime: 30a.</t>
        </is>
      </c>
      <c r="K2807" t="inlineStr">
        <is>
          <t>commercial</t>
        </is>
      </c>
      <c r="L2807">
        <f>L2806</f>
        <v>0.82233248462317254</v>
      </c>
      <c r="M2807" s="30">
        <f>INDEX(parameters!$D$41:$AG$178,MATCH('PV (extension)'!B2789,parameters!$C$41:$C$178,0),MATCH('PV (extension)'!A2807,parameters!$D$5:$AG$5,0))/L2807</f>
        <v>8.0374539804535308E-3</v>
      </c>
      <c r="N2807" s="3" t="inlineStr">
        <is>
          <t>roof-top</t>
        </is>
      </c>
      <c r="O2807">
        <f>INDEX(parameters!$C$196:$EJ$198,MATCH('PV (extension)'!N2807,parameters!$B$196:$B$198,0),MATCH('PV (extension)'!B2789,parameters!$C$195:$EJ$195,0))</f>
        <v>1648.8847048707432</v>
      </c>
      <c r="P2807" t="n">
        <v>93</v>
      </c>
      <c r="Q2807" t="n">
        <v>30</v>
      </c>
      <c r="R2807">
        <f>Q2807*P2807*O2807</f>
        <v>4600388.3265893739</v>
      </c>
      <c r="S2807">
        <f>1/R2807</f>
        <v>2.1737295397873028E-7</v>
      </c>
    </row>
    <row r="2808" ht="16" customHeight="1" s="29">
      <c r="A2808" t="inlineStr">
        <is>
          <t>photovoltaic slanted-roof installation, 93 kWp, multi-Si, panel, mounted, on roof</t>
        </is>
      </c>
      <c r="B2808" s="30">
        <f>M2808*S2808</f>
        <v>2.9625044944959349E-8</v>
      </c>
      <c r="C2808" t="inlineStr">
        <is>
          <t>CH</t>
        </is>
      </c>
      <c r="D2808" t="inlineStr">
        <is>
          <t>unit</t>
        </is>
      </c>
      <c r="F2808" t="inlineStr">
        <is>
          <t>technosphere</t>
        </is>
      </c>
      <c r="G2808" t="n">
        <v>0</v>
      </c>
      <c r="H2808" t="inlineStr">
        <is>
          <t>photovoltaic slanted-roof installation, 93 kWp, multi-Si, panel, mounted, on roof</t>
        </is>
      </c>
      <c r="I2808" t="inlineStr">
        <is>
          <t>(2,2,1,1,1,3); Calculation with average annual yield and share of technologies. Lifetime: 30a.</t>
        </is>
      </c>
      <c r="K2808" t="inlineStr">
        <is>
          <t>commercial</t>
        </is>
      </c>
      <c r="L2808">
        <f>L2807</f>
        <v>0.82233248462317254</v>
      </c>
      <c r="M2808" s="30">
        <f>INDEX(parameters!$D$41:$AG$178,MATCH('PV (extension)'!B2789,parameters!$C$41:$C$178,0),MATCH('PV (extension)'!A2808,parameters!$D$5:$AG$5,0))/L2808</f>
        <v>0.13628671093947653</v>
      </c>
      <c r="N2808" s="3" t="inlineStr">
        <is>
          <t>roof-top</t>
        </is>
      </c>
      <c r="O2808">
        <f>INDEX(parameters!$C$196:$EJ$198,MATCH('PV (extension)'!N2808,parameters!$B$196:$B$198,0),MATCH('PV (extension)'!B2789,parameters!$C$195:$EJ$195,0))</f>
        <v>1648.8847048707432</v>
      </c>
      <c r="P2808" t="n">
        <v>93</v>
      </c>
      <c r="Q2808" t="n">
        <v>30</v>
      </c>
      <c r="R2808">
        <f>Q2808*P2808*O2808</f>
        <v>4600388.3265893739</v>
      </c>
      <c r="S2808">
        <f>1/R2808</f>
        <v>2.1737295397873028E-7</v>
      </c>
    </row>
    <row r="2809" ht="16" customHeight="1" s="29">
      <c r="A2809" t="inlineStr">
        <is>
          <t>photovoltaic slanted-roof installation, 93 kWp, single-Si, laminated, integrated, on roof</t>
        </is>
      </c>
      <c r="B2809" s="30">
        <f>M2809*S2809</f>
        <v>9.2360602225296529E-10</v>
      </c>
      <c r="C2809" t="inlineStr">
        <is>
          <t>CH</t>
        </is>
      </c>
      <c r="D2809" t="inlineStr">
        <is>
          <t>unit</t>
        </is>
      </c>
      <c r="F2809" t="inlineStr">
        <is>
          <t>technosphere</t>
        </is>
      </c>
      <c r="G2809" t="n">
        <v>0</v>
      </c>
      <c r="H2809" t="inlineStr">
        <is>
          <t>photovoltaic slanted-roof installation, 93 kWp, single-Si, laminated, integrated, on roof</t>
        </is>
      </c>
      <c r="I2809" t="inlineStr">
        <is>
          <t>(2,2,1,1,1,3); Calculation with average annual yield and share of technologies. Lifetime: 30a.</t>
        </is>
      </c>
      <c r="K2809" t="inlineStr">
        <is>
          <t>commercial</t>
        </is>
      </c>
      <c r="L2809">
        <f>L2808</f>
        <v>0.82233248462317254</v>
      </c>
      <c r="M2809" s="30">
        <f>INDEX(parameters!$D$41:$AG$178,MATCH('PV (extension)'!B2789,parameters!$C$41:$C$178,0),MATCH('PV (extension)'!A2809,parameters!$D$5:$AG$5,0))/L2809</f>
        <v>4.2489463631401872E-3</v>
      </c>
      <c r="N2809" s="3" t="inlineStr">
        <is>
          <t>roof-top</t>
        </is>
      </c>
      <c r="O2809">
        <f>INDEX(parameters!$C$196:$EJ$198,MATCH('PV (extension)'!N2809,parameters!$B$196:$B$198,0),MATCH('PV (extension)'!B2789,parameters!$C$195:$EJ$195,0))</f>
        <v>1648.8847048707432</v>
      </c>
      <c r="P2809" t="n">
        <v>93</v>
      </c>
      <c r="Q2809" t="n">
        <v>30</v>
      </c>
      <c r="R2809">
        <f>Q2809*P2809*O2809</f>
        <v>4600388.3265893739</v>
      </c>
      <c r="S2809">
        <f>1/R2809</f>
        <v>2.1737295397873028E-7</v>
      </c>
    </row>
    <row r="2810" ht="16" customHeight="1" s="29">
      <c r="A2810" t="inlineStr">
        <is>
          <t>photovoltaic slanted-roof installation, 93 kWp, single-Si, panel, mounted, on roof</t>
        </is>
      </c>
      <c r="B2810" s="30">
        <f>M2810*S2810</f>
        <v>1.5517910028666415E-8</v>
      </c>
      <c r="C2810" t="inlineStr">
        <is>
          <t>CH</t>
        </is>
      </c>
      <c r="D2810" t="inlineStr">
        <is>
          <t>unit</t>
        </is>
      </c>
      <c r="F2810" t="inlineStr">
        <is>
          <t>technosphere</t>
        </is>
      </c>
      <c r="G2810" t="n">
        <v>0</v>
      </c>
      <c r="H2810" t="inlineStr">
        <is>
          <t>photovoltaic slanted-roof installation, 93 kWp, single-Si, panel, mounted, on roof</t>
        </is>
      </c>
      <c r="I2810" t="inlineStr">
        <is>
          <t>(2,2,1,1,1,3); Calculation with average annual yield and share of technologies. Lifetime: 30a.</t>
        </is>
      </c>
      <c r="K2810" t="inlineStr">
        <is>
          <t>commercial</t>
        </is>
      </c>
      <c r="L2810">
        <f>L2809</f>
        <v>0.82233248462317254</v>
      </c>
      <c r="M2810" s="30">
        <f>INDEX(parameters!$D$41:$AG$178,MATCH('PV (extension)'!B2789,parameters!$C$41:$C$178,0),MATCH('PV (extension)'!A2810,parameters!$D$5:$AG$5,0))/L2810</f>
        <v>7.1388412148941149E-2</v>
      </c>
      <c r="N2810" s="3" t="inlineStr">
        <is>
          <t>roof-top</t>
        </is>
      </c>
      <c r="O2810">
        <f>INDEX(parameters!$C$196:$EJ$198,MATCH('PV (extension)'!N2810,parameters!$B$196:$B$198,0),MATCH('PV (extension)'!B2789,parameters!$C$195:$EJ$195,0))</f>
        <v>1648.8847048707432</v>
      </c>
      <c r="P2810" t="n">
        <v>93</v>
      </c>
      <c r="Q2810" t="n">
        <v>30</v>
      </c>
      <c r="R2810">
        <f>Q2810*P2810*O2810</f>
        <v>4600388.3265893739</v>
      </c>
      <c r="S2810">
        <f>1/R2810</f>
        <v>2.1737295397873028E-7</v>
      </c>
    </row>
    <row r="2811" s="29">
      <c r="A2811" t="inlineStr">
        <is>
          <t>market for tap water</t>
        </is>
      </c>
      <c r="B2811" t="n">
        <v>0.0037026</v>
      </c>
      <c r="C2811" t="inlineStr">
        <is>
          <t>Europe without Switzerland</t>
        </is>
      </c>
      <c r="D2811" t="inlineStr">
        <is>
          <t>kilogram</t>
        </is>
      </c>
      <c r="F2811" t="inlineStr">
        <is>
          <t>technosphere</t>
        </is>
      </c>
      <c r="G2811" t="n">
        <v>0</v>
      </c>
      <c r="H2811" t="inlineStr">
        <is>
          <t>tap water</t>
        </is>
      </c>
      <c r="I2811" t="inlineStr">
        <is>
          <t>(2,2,1,1,1,3); Estimation 20l/m2 panel</t>
        </is>
      </c>
      <c r="M2811" s="30" t="n"/>
    </row>
    <row r="2812" s="29">
      <c r="A2812" t="inlineStr">
        <is>
          <t>treatment of wastewater, from residence, capacity 1.1E10l/year</t>
        </is>
      </c>
      <c r="B2812" t="n">
        <v>-3.3323e-06</v>
      </c>
      <c r="C2812" t="inlineStr">
        <is>
          <t>CH</t>
        </is>
      </c>
      <c r="D2812" t="inlineStr">
        <is>
          <t>cubic meter</t>
        </is>
      </c>
      <c r="F2812" t="inlineStr">
        <is>
          <t>technosphere</t>
        </is>
      </c>
      <c r="G2812" t="n">
        <v>0</v>
      </c>
      <c r="H2812" t="inlineStr">
        <is>
          <t>wastewater, from residence</t>
        </is>
      </c>
      <c r="I2812" t="inlineStr">
        <is>
          <t>(2,2,1,1,1,3); Estimation 20l/m2 panel</t>
        </is>
      </c>
      <c r="M2812" s="30" t="n"/>
    </row>
    <row r="2813" s="29">
      <c r="M2813" s="30" t="n"/>
    </row>
    <row r="2814" customFormat="1" s="28">
      <c r="A2814" s="28" t="inlineStr">
        <is>
          <t>Activity</t>
        </is>
      </c>
      <c r="B2814" s="28" t="inlineStr">
        <is>
          <t>electricity production, photovoltaic</t>
        </is>
      </c>
      <c r="M2814" s="30" t="n"/>
    </row>
    <row r="2815">
      <c r="A2815" t="inlineStr">
        <is>
          <t>comment</t>
        </is>
      </c>
      <c r="B281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")&amp;HLOOKUP(B2816,parameters!$C$195:$EJ$198,2,0)&amp;" kWh/kWp.
Annual output, Facade: "&amp;HLOOKUP(B2816,parameters!$C$195:$EJ$198,3,0)&amp;" kWh/kWp.
Annual output, Open-ground: "&amp;HLOOKUP(B2816,parameters!$C$195:$EJ$198,4,0)&amp;_xlfn._LONGTEXT("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")&amp;VLOOKUP(B2816,'extension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1648.88470487074 kWh/kWp.
Annual output, Facade: 1157.72755873903 kWh/kWp.
Annual output, Open-ground: 1754.13266475611 kWh/kWp.
Amount of solar energy transformed to electricity. Waste heat emission due to losses of electricity in the system.
Technology:  Electricity production with grid-connected photovoltaic power plants.
Time period:  Time of publications
Production volume: 7.795 GWh in 2025.
Sampling:  Statistical data and model calculations
Extrapolations:  Use of PV technology data investigated for other countries (Switzerland). Correction of average yield with Swiss data.
Uncertainty:  None
Author: Romain Sacchi, PSI, romain.sacchi@psi.ch</v>
      </c>
      <c r="M2815" s="30" t="n"/>
    </row>
    <row r="2816" s="29">
      <c r="A2816" t="inlineStr">
        <is>
          <t>location</t>
        </is>
      </c>
      <c r="B2816" t="inlineStr">
        <is>
          <t>MN</t>
        </is>
      </c>
    </row>
    <row r="2817" s="29">
      <c r="A2817" t="inlineStr">
        <is>
          <t>production amount</t>
        </is>
      </c>
      <c r="B2817" t="n">
        <v>1</v>
      </c>
    </row>
    <row r="2818" s="29">
      <c r="A2818" t="inlineStr">
        <is>
          <t>reference product</t>
        </is>
      </c>
      <c r="B2818" t="inlineStr">
        <is>
          <t>electricity, low voltage</t>
        </is>
      </c>
    </row>
    <row r="2819" s="29">
      <c r="A2819" t="inlineStr">
        <is>
          <t>source</t>
        </is>
      </c>
      <c r="B281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820" s="29">
      <c r="A2820" t="inlineStr">
        <is>
          <t>type</t>
        </is>
      </c>
      <c r="B2820" t="inlineStr">
        <is>
          <t>process</t>
        </is>
      </c>
    </row>
    <row r="2821" s="29">
      <c r="A2821" t="inlineStr">
        <is>
          <t>unit</t>
        </is>
      </c>
      <c r="B2821" t="inlineStr">
        <is>
          <t>kilowatt hour</t>
        </is>
      </c>
    </row>
    <row r="2822" s="29">
      <c r="A2822" t="inlineStr">
        <is>
          <t>Exchanges</t>
        </is>
      </c>
    </row>
    <row r="2823" customFormat="1" s="28">
      <c r="A2823" s="28" t="inlineStr">
        <is>
          <t>name</t>
        </is>
      </c>
      <c r="B2823" s="28" t="inlineStr">
        <is>
          <t>amount</t>
        </is>
      </c>
      <c r="C2823" s="28" t="inlineStr">
        <is>
          <t>location</t>
        </is>
      </c>
      <c r="D2823" s="28" t="inlineStr">
        <is>
          <t>unit</t>
        </is>
      </c>
      <c r="E2823" s="28" t="inlineStr">
        <is>
          <t>categories</t>
        </is>
      </c>
      <c r="F2823" s="28" t="inlineStr">
        <is>
          <t>type</t>
        </is>
      </c>
      <c r="G2823" s="28" t="inlineStr">
        <is>
          <t>uncertainty type</t>
        </is>
      </c>
      <c r="H2823" s="28" t="inlineStr">
        <is>
          <t>loc</t>
        </is>
      </c>
      <c r="I2823" s="28" t="inlineStr">
        <is>
          <t>scale</t>
        </is>
      </c>
      <c r="J2823" s="28" t="inlineStr">
        <is>
          <t>comment</t>
        </is>
      </c>
      <c r="K2823" s="28" t="inlineStr">
        <is>
          <t>negative</t>
        </is>
      </c>
      <c r="L2823" s="28" t="inlineStr">
        <is>
          <t>reference product</t>
        </is>
      </c>
      <c r="M2823" s="28" t="inlineStr">
        <is>
          <t>production volume</t>
        </is>
      </c>
      <c r="N2823" s="28" t="inlineStr">
        <is>
          <t>scope</t>
        </is>
      </c>
      <c r="O2823" s="28" t="inlineStr">
        <is>
          <t>scope share</t>
        </is>
      </c>
      <c r="P2823" s="28" t="inlineStr">
        <is>
          <t>tech share</t>
        </is>
      </c>
      <c r="Q2823" s="28" t="inlineStr">
        <is>
          <t>installation</t>
        </is>
      </c>
      <c r="R2823" s="28" t="inlineStr">
        <is>
          <t>productivity</t>
        </is>
      </c>
      <c r="S2823" s="28" t="inlineStr">
        <is>
          <t>kWp</t>
        </is>
      </c>
      <c r="T2823" s="28" t="inlineStr">
        <is>
          <t>lifetime</t>
        </is>
      </c>
      <c r="U2823" s="28" t="inlineStr">
        <is>
          <t>lifetime production</t>
        </is>
      </c>
      <c r="V2823" s="28" t="inlineStr">
        <is>
          <t>inverted lifetime production</t>
        </is>
      </c>
    </row>
    <row r="2824" s="29">
      <c r="A2824" t="inlineStr">
        <is>
          <t>Energy, solar, converted</t>
        </is>
      </c>
      <c r="B2824" t="n">
        <v>3.8503</v>
      </c>
      <c r="D2824" t="inlineStr">
        <is>
          <t>megajoule</t>
        </is>
      </c>
      <c r="E2824" t="inlineStr">
        <is>
          <t>natural resource::in air</t>
        </is>
      </c>
      <c r="F2824" t="inlineStr">
        <is>
          <t>biosphere</t>
        </is>
      </c>
      <c r="G2824" t="n">
        <v>2</v>
      </c>
      <c r="H2824" t="n">
        <v>1.348151067341848</v>
      </c>
      <c r="I2824" t="n">
        <v>0.04340984597628009</v>
      </c>
      <c r="J2824" t="inlineStr">
        <is>
          <t>(2,2,1,1,1,3); Energy loss in the system</t>
        </is>
      </c>
    </row>
    <row r="2825" s="29">
      <c r="A2825" t="inlineStr">
        <is>
          <t>Heat, waste</t>
        </is>
      </c>
      <c r="B2825" t="n">
        <v>0.25027</v>
      </c>
      <c r="D2825" t="inlineStr">
        <is>
          <t>megajoule</t>
        </is>
      </c>
      <c r="E2825" t="inlineStr">
        <is>
          <t>air</t>
        </is>
      </c>
      <c r="F2825" t="inlineStr">
        <is>
          <t>biosphere</t>
        </is>
      </c>
      <c r="G2825" t="n">
        <v>2</v>
      </c>
      <c r="H2825" t="n">
        <v>-1.385214943900327</v>
      </c>
      <c r="I2825" t="n">
        <v>0.02439508208471609</v>
      </c>
      <c r="J2825" t="inlineStr">
        <is>
          <t>(1,na,na,na,na,na); Calculation</t>
        </is>
      </c>
    </row>
    <row r="2826" s="29">
      <c r="A2826" t="inlineStr">
        <is>
          <t>electricity production, photovoltaic</t>
        </is>
      </c>
      <c r="B2826" t="n">
        <v>1</v>
      </c>
      <c r="C2826" t="inlineStr">
        <is>
          <t>MN</t>
        </is>
      </c>
      <c r="D2826" t="inlineStr">
        <is>
          <t>kilowatt hour</t>
        </is>
      </c>
      <c r="E2826" t="inlineStr">
        <is>
          <t>photovoltaic::power plants</t>
        </is>
      </c>
      <c r="F2826" t="inlineStr">
        <is>
          <t>production</t>
        </is>
      </c>
      <c r="G2826" t="n">
        <v>0</v>
      </c>
      <c r="H2826" t="n">
        <v>1</v>
      </c>
      <c r="L2826" t="inlineStr">
        <is>
          <t>electricity, low voltage</t>
        </is>
      </c>
      <c r="M2826">
        <f>VLOOKUP(C2826,'extension - production vol'!$B$6:$D$235,3,0)</f>
        <v>7.7949999999999999</v>
      </c>
    </row>
    <row r="2827" ht="16" customHeight="1" s="29">
      <c r="A2827" t="inlineStr">
        <is>
          <t>photovoltaic flat-roof installation, 156 kWp, multi-Si, on roof</t>
        </is>
      </c>
      <c r="B2827" s="30">
        <f>P2827*V2827</f>
        <v>1.3083715904691433E-8</v>
      </c>
      <c r="C2827" t="inlineStr">
        <is>
          <t>CH</t>
        </is>
      </c>
      <c r="D2827" t="inlineStr">
        <is>
          <t>unit</t>
        </is>
      </c>
      <c r="F2827" t="inlineStr">
        <is>
          <t>technosphere</t>
        </is>
      </c>
      <c r="G2827" t="n">
        <v>2</v>
      </c>
      <c r="H2827" t="n">
        <v>-18.46800298604678</v>
      </c>
      <c r="I2827" t="n">
        <v>0.09798894162072011</v>
      </c>
      <c r="J2827" t="inlineStr">
        <is>
          <t>(2,2,1,1,1,3); Calculation with average annual yield and share of technologies. Lifetime: 30a.</t>
        </is>
      </c>
      <c r="L2827" t="inlineStr">
        <is>
          <t>photovoltaic flat-roof installation, 156 kWp, multi-Si, on roof</t>
        </is>
      </c>
      <c r="N2827" t="inlineStr">
        <is>
          <t>all</t>
        </is>
      </c>
      <c r="O2827" t="n">
        <v>1</v>
      </c>
      <c r="P2827" s="30">
        <f>INDEX(parameters!$D$41:$AG$178,MATCH('PV (extension)'!B2816,parameters!$C$41:$C$178,0),MATCH('PV (extension)'!A2827,parameters!$D$5:$AG$5,0))/O2827</f>
        <v>0.10096416269840058</v>
      </c>
      <c r="Q2827" s="3" t="inlineStr">
        <is>
          <t>roof-top</t>
        </is>
      </c>
      <c r="R2827">
        <f>INDEX(parameters!$C$196:$EJ$198,MATCH('PV (extension)'!Q2827,parameters!$B$196:$B$198,0),MATCH('PV (extension)'!B2816,parameters!$C$195:$EJ$195,0))</f>
        <v>1648.8847048707432</v>
      </c>
      <c r="S2827" t="n">
        <v>156</v>
      </c>
      <c r="T2827" t="n">
        <v>30</v>
      </c>
      <c r="U2827">
        <f>T2827*S2827*R2827</f>
        <v>7716780.4187950781</v>
      </c>
      <c r="V2827">
        <f>1/U2827</f>
        <v>1.2958772256424306E-7</v>
      </c>
    </row>
    <row r="2828" ht="16" customHeight="1" s="29">
      <c r="A2828" t="inlineStr">
        <is>
          <t>photovoltaic flat-roof installation, 156 kWp, single-Si, on roof</t>
        </is>
      </c>
      <c r="B2828" s="30">
        <f>P2828*V2828</f>
        <v>6.8344589843887412E-9</v>
      </c>
      <c r="C2828" t="inlineStr">
        <is>
          <t>CH</t>
        </is>
      </c>
      <c r="D2828" t="inlineStr">
        <is>
          <t>unit</t>
        </is>
      </c>
      <c r="F2828" t="inlineStr">
        <is>
          <t>technosphere</t>
        </is>
      </c>
      <c r="G2828" t="n">
        <v>2</v>
      </c>
      <c r="H2828" t="n">
        <v>-19.10362020104489</v>
      </c>
      <c r="I2828" t="n">
        <v>0.09798894162072011</v>
      </c>
      <c r="J2828" t="inlineStr">
        <is>
          <t>(2,2,1,1,1,3); Calculation with average annual yield and share of technologies. Lifetime: 30a.</t>
        </is>
      </c>
      <c r="L2828" t="inlineStr">
        <is>
          <t>photovoltaic flat-roof installation, 156 kWp, single-Si, on roof</t>
        </is>
      </c>
      <c r="N2828" t="inlineStr">
        <is>
          <t>all</t>
        </is>
      </c>
      <c r="O2828" t="n">
        <v>1</v>
      </c>
      <c r="P2828" s="30">
        <f>INDEX(parameters!$D$41:$AG$178,MATCH('PV (extension)'!B2816,parameters!$C$41:$C$178,0),MATCH('PV (extension)'!A2828,parameters!$D$5:$AG$5,0))/O2828</f>
        <v>5.2740019263789135E-2</v>
      </c>
      <c r="Q2828" s="3" t="inlineStr">
        <is>
          <t>roof-top</t>
        </is>
      </c>
      <c r="R2828">
        <f>INDEX(parameters!$C$196:$EJ$198,MATCH('PV (extension)'!Q2828,parameters!$B$196:$B$198,0),MATCH('PV (extension)'!B2816,parameters!$C$195:$EJ$195,0))</f>
        <v>1648.8847048707432</v>
      </c>
      <c r="S2828" t="n">
        <v>156</v>
      </c>
      <c r="T2828" t="n">
        <v>30</v>
      </c>
      <c r="U2828">
        <f>T2828*S2828*R2828</f>
        <v>7716780.4187950781</v>
      </c>
      <c r="V2828">
        <f>1/U2828</f>
        <v>1.2958772256424306E-7</v>
      </c>
    </row>
    <row r="2829" ht="16" customHeight="1" s="29">
      <c r="A2829" t="inlineStr">
        <is>
          <t>photovoltaic slanted-roof installation, 3 kWp, CIS, laminated, integrated, on roof</t>
        </is>
      </c>
      <c r="B2829" s="30">
        <f>P2829*V2829</f>
        <v>6.1295724640806418E-9</v>
      </c>
      <c r="C2829" t="inlineStr">
        <is>
          <t>CH</t>
        </is>
      </c>
      <c r="D2829" t="inlineStr">
        <is>
          <t>unit</t>
        </is>
      </c>
      <c r="F2829" t="inlineStr">
        <is>
          <t>technosphere</t>
        </is>
      </c>
      <c r="G2829" t="n">
        <v>2</v>
      </c>
      <c r="H2829" t="n">
        <v>-19.69743931800395</v>
      </c>
      <c r="I2829" t="n">
        <v>0.09798894162072011</v>
      </c>
      <c r="J2829" t="inlineStr">
        <is>
          <t>(2,2,1,1,1,3); Calculation with average annual yield and share of technologies. Lifetime: 30a.</t>
        </is>
      </c>
      <c r="L2829" t="inlineStr">
        <is>
          <t>photovoltaic slanted-roof installation, 3 kWp, CIS, laminated, integrated, on roof</t>
        </is>
      </c>
      <c r="N2829" t="inlineStr">
        <is>
          <t>all</t>
        </is>
      </c>
      <c r="O2829" t="n">
        <v>1</v>
      </c>
      <c r="P2829" s="30">
        <f>INDEX(parameters!$D$41:$AG$178,MATCH('PV (extension)'!B2816,parameters!$C$41:$C$178,0),MATCH('PV (extension)'!A2829,parameters!$D$5:$AG$5,0))/O2829</f>
        <v>9.0962624550774995E-4</v>
      </c>
      <c r="Q2829" s="3" t="inlineStr">
        <is>
          <t>roof-top</t>
        </is>
      </c>
      <c r="R2829">
        <f>INDEX(parameters!$C$196:$EJ$198,MATCH('PV (extension)'!Q2829,parameters!$B$196:$B$198,0),MATCH('PV (extension)'!B2816,parameters!$C$195:$EJ$195,0))</f>
        <v>1648.8847048707432</v>
      </c>
      <c r="S2829" t="n">
        <v>3</v>
      </c>
      <c r="T2829" t="n">
        <v>30</v>
      </c>
      <c r="U2829">
        <f>T2829*S2829*R2829</f>
        <v>148399.62343836689</v>
      </c>
      <c r="V2829">
        <f>1/U2829</f>
        <v>6.738561573340639E-6</v>
      </c>
    </row>
    <row r="2830" ht="16" customHeight="1" s="29">
      <c r="A2830" t="inlineStr">
        <is>
          <t>photovoltaic slanted-roof installation, 3 kWp, CdTe, panel, mounted, on roof</t>
        </is>
      </c>
      <c r="B2830" s="30">
        <f>P2830*V2830</f>
        <v>3.997894817803403E-8</v>
      </c>
      <c r="C2830" t="inlineStr">
        <is>
          <t>CH</t>
        </is>
      </c>
      <c r="D2830" t="inlineStr">
        <is>
          <t>unit</t>
        </is>
      </c>
      <c r="F2830" t="inlineStr">
        <is>
          <t>technosphere</t>
        </is>
      </c>
      <c r="G2830" t="n">
        <v>2</v>
      </c>
      <c r="H2830" t="n">
        <v>-16.69297991102503</v>
      </c>
      <c r="I2830" t="n">
        <v>0.09798894162072011</v>
      </c>
      <c r="J2830" t="inlineStr">
        <is>
          <t>(2,2,1,1,1,3); Calculation with average annual yield and share of technologies. Lifetime: 30a.</t>
        </is>
      </c>
      <c r="L2830" t="inlineStr">
        <is>
          <t>photovoltaic slanted-roof installation, 3 kWp, CdTe, panel, mounted, on roof</t>
        </is>
      </c>
      <c r="N2830" t="inlineStr">
        <is>
          <t>all</t>
        </is>
      </c>
      <c r="O2830" t="n">
        <v>1</v>
      </c>
      <c r="P2830" s="30">
        <f>INDEX(parameters!$D$41:$AG$178,MATCH('PV (extension)'!B2816,parameters!$C$41:$C$178,0),MATCH('PV (extension)'!A2830,parameters!$D$5:$AG$5,0))/O2830</f>
        <v>5.9328608550822341E-3</v>
      </c>
      <c r="Q2830" s="3" t="inlineStr">
        <is>
          <t>roof-top</t>
        </is>
      </c>
      <c r="R2830">
        <f>INDEX(parameters!$C$196:$EJ$198,MATCH('PV (extension)'!Q2830,parameters!$B$196:$B$198,0),MATCH('PV (extension)'!B2816,parameters!$C$195:$EJ$195,0))</f>
        <v>1648.8847048707432</v>
      </c>
      <c r="S2830" t="n">
        <v>3</v>
      </c>
      <c r="T2830" t="n">
        <v>30</v>
      </c>
      <c r="U2830">
        <f>T2830*S2830*R2830</f>
        <v>148399.62343836689</v>
      </c>
      <c r="V2830">
        <f>1/U2830</f>
        <v>6.738561573340639E-6</v>
      </c>
    </row>
    <row r="2831" ht="16" customHeight="1" s="29">
      <c r="A2831" t="inlineStr">
        <is>
          <t>photovoltaic slanted-roof installation, 3 kWp, micro-Si, laminated, integrated, on roof</t>
        </is>
      </c>
      <c r="B2831" s="30">
        <f>P2831*V2831</f>
        <v>6.1947328168317737E-10</v>
      </c>
      <c r="C2831" t="inlineStr">
        <is>
          <t>RER</t>
        </is>
      </c>
      <c r="D2831" t="inlineStr">
        <is>
          <t>unit</t>
        </is>
      </c>
      <c r="F2831" t="inlineStr">
        <is>
          <t>technosphere</t>
        </is>
      </c>
      <c r="G2831" t="n">
        <v>2</v>
      </c>
      <c r="H2831" t="n">
        <v>-21.54326959350907</v>
      </c>
      <c r="I2831" t="n">
        <v>0.09798894162072011</v>
      </c>
      <c r="J2831" t="inlineStr">
        <is>
          <t>(2,2,1,1,1,3); Calculation with average annual yield and share of technologies. Lifetime: 30a.</t>
        </is>
      </c>
      <c r="L2831" t="inlineStr">
        <is>
          <t>photovoltaic slanted-roof installation, 3 kWp, micro-Si, laminated, integrated, on roof</t>
        </is>
      </c>
      <c r="N2831" t="inlineStr">
        <is>
          <t>all</t>
        </is>
      </c>
      <c r="O2831" t="n">
        <v>1</v>
      </c>
      <c r="P2831" s="30">
        <f>INDEX(parameters!$D$41:$AG$178,MATCH('PV (extension)'!B2816,parameters!$C$41:$C$178,0),MATCH('PV (extension)'!A2831,parameters!$D$5:$AG$5,0))/O2831</f>
        <v>9.1929601731912907E-5</v>
      </c>
      <c r="Q2831" s="3" t="inlineStr">
        <is>
          <t>roof-top</t>
        </is>
      </c>
      <c r="R2831">
        <f>INDEX(parameters!$C$196:$EJ$198,MATCH('PV (extension)'!Q2831,parameters!$B$196:$B$198,0),MATCH('PV (extension)'!B2816,parameters!$C$195:$EJ$195,0))</f>
        <v>1648.8847048707432</v>
      </c>
      <c r="S2831" t="n">
        <v>3</v>
      </c>
      <c r="T2831" t="n">
        <v>30</v>
      </c>
      <c r="U2831">
        <f>T2831*S2831*R2831</f>
        <v>148399.62343836689</v>
      </c>
      <c r="V2831">
        <f>1/U2831</f>
        <v>6.738561573340639E-6</v>
      </c>
    </row>
    <row r="2832" ht="16" customHeight="1" s="29">
      <c r="A2832" t="inlineStr">
        <is>
          <t>photovoltaic slanted-roof installation, 3 kWp, micro-Si, panel, mounted, on roof</t>
        </is>
      </c>
      <c r="B2832" s="30">
        <f>P2832*V2832</f>
        <v>1.0769435472106684E-8</v>
      </c>
      <c r="C2832" t="inlineStr">
        <is>
          <t>RER</t>
        </is>
      </c>
      <c r="D2832" t="inlineStr">
        <is>
          <t>unit</t>
        </is>
      </c>
      <c r="F2832" t="inlineStr">
        <is>
          <t>technosphere</t>
        </is>
      </c>
      <c r="G2832" t="n">
        <v>2</v>
      </c>
      <c r="H2832" t="n">
        <v>-18.72987249989203</v>
      </c>
      <c r="I2832" t="n">
        <v>0.09798894162072011</v>
      </c>
      <c r="J2832" t="inlineStr">
        <is>
          <t>(2,2,1,1,1,3); Calculation with average annual yield and share of technologies. Lifetime: 30a.</t>
        </is>
      </c>
      <c r="L2832" t="inlineStr">
        <is>
          <t>photovoltaic slanted-roof installation, 3 kWp, micro-Si, panel, mounted, on roof</t>
        </is>
      </c>
      <c r="N2832" t="inlineStr">
        <is>
          <t>all</t>
        </is>
      </c>
      <c r="O2832" t="n">
        <v>1</v>
      </c>
      <c r="P2832" s="30">
        <f>INDEX(parameters!$D$41:$AG$178,MATCH('PV (extension)'!B2816,parameters!$C$41:$C$178,0),MATCH('PV (extension)'!A2832,parameters!$D$5:$AG$5,0))/O2832</f>
        <v>1.5981801687044229E-3</v>
      </c>
      <c r="Q2832" s="3" t="inlineStr">
        <is>
          <t>roof-top</t>
        </is>
      </c>
      <c r="R2832">
        <f>INDEX(parameters!$C$196:$EJ$198,MATCH('PV (extension)'!Q2832,parameters!$B$196:$B$198,0),MATCH('PV (extension)'!B2816,parameters!$C$195:$EJ$195,0))</f>
        <v>1648.8847048707432</v>
      </c>
      <c r="S2832" t="n">
        <v>3</v>
      </c>
      <c r="T2832" t="n">
        <v>30</v>
      </c>
      <c r="U2832">
        <f>T2832*S2832*R2832</f>
        <v>148399.62343836689</v>
      </c>
      <c r="V2832">
        <f>1/U2832</f>
        <v>6.738561573340639E-6</v>
      </c>
    </row>
    <row r="2833" s="29">
      <c r="A2833" t="inlineStr">
        <is>
          <t>photovoltaic open ground installation, 570 kWp, CIS, on open ground</t>
        </is>
      </c>
      <c r="B2833" s="30">
        <f>P2833*V2833</f>
        <v>3.368548273842558E-10</v>
      </c>
      <c r="C2833" t="inlineStr">
        <is>
          <t>RER</t>
        </is>
      </c>
      <c r="D2833" t="inlineStr">
        <is>
          <t>unit</t>
        </is>
      </c>
      <c r="F2833" t="inlineStr">
        <is>
          <t>technosphere</t>
        </is>
      </c>
      <c r="G2833" t="n">
        <v>2</v>
      </c>
      <c r="H2833" t="n">
        <v>-21.66656811806742</v>
      </c>
      <c r="I2833" t="n">
        <v>0.09798894162072011</v>
      </c>
      <c r="J2833" t="inlineStr">
        <is>
          <t>(2,2,1,1,1,3); Calculation with average annual yield and share of technologies. Lifetime: 30a.</t>
        </is>
      </c>
      <c r="L2833" t="inlineStr">
        <is>
          <t>photovoltaic open ground installation, 570 kWp, CIS, on open ground</t>
        </is>
      </c>
      <c r="N2833" t="inlineStr">
        <is>
          <t>all</t>
        </is>
      </c>
      <c r="O2833" t="n">
        <v>1</v>
      </c>
      <c r="P2833" s="30">
        <f>INDEX(parameters!$D$41:$AG$178,MATCH('PV (extension)'!B2816,parameters!$C$41:$C$178,0),MATCH('PV (extension)'!A2833,parameters!$D$5:$AG$5,0))/O2833</f>
        <v>1.0104185757523119E-2</v>
      </c>
      <c r="Q2833" t="inlineStr">
        <is>
          <t>central</t>
        </is>
      </c>
      <c r="R2833">
        <f>INDEX(parameters!$C$196:$EJ$198,MATCH('PV (extension)'!Q2833,parameters!$B$196:$B$198,0),MATCH('PV (extension)'!B2816,parameters!$C$195:$EJ$195,0))</f>
        <v>1754.13266475611</v>
      </c>
      <c r="S2833" t="n">
        <v>570</v>
      </c>
      <c r="T2833" t="n">
        <v>30</v>
      </c>
      <c r="U2833">
        <f>T2833*S2833*R2833</f>
        <v>29995668.567329481</v>
      </c>
      <c r="V2833">
        <f>1/U2833</f>
        <v>3.3338146731264214E-8</v>
      </c>
    </row>
    <row r="2834" s="29">
      <c r="A2834" t="inlineStr">
        <is>
          <t>photovoltaic open ground installation, 570 kWp, CdTe, on open ground</t>
        </is>
      </c>
      <c r="B2834" s="30">
        <f>P2834*V2834</f>
        <v>2.4745095954521145E-9</v>
      </c>
      <c r="C2834" t="inlineStr">
        <is>
          <t>RER</t>
        </is>
      </c>
      <c r="D2834" t="inlineStr">
        <is>
          <t>unit</t>
        </is>
      </c>
      <c r="F2834" t="inlineStr">
        <is>
          <t>technosphere</t>
        </is>
      </c>
      <c r="G2834" t="n">
        <v>2</v>
      </c>
      <c r="H2834" t="n">
        <v>-21.47552628199886</v>
      </c>
      <c r="I2834" t="n">
        <v>0.09798894162072011</v>
      </c>
      <c r="J2834" t="inlineStr">
        <is>
          <t>(2,2,1,1,1,3); Calculation with average annual yield and share of technologies. Lifetime: 30a.</t>
        </is>
      </c>
      <c r="L2834" t="inlineStr">
        <is>
          <t>photovoltaic open ground installation, 570 kWp, CdTe, on open ground</t>
        </is>
      </c>
      <c r="N2834" t="inlineStr">
        <is>
          <t>all</t>
        </is>
      </c>
      <c r="O2834" t="n">
        <v>1</v>
      </c>
      <c r="P2834" s="30">
        <f>INDEX(parameters!$D$41:$AG$178,MATCH('PV (extension)'!B2816,parameters!$C$41:$C$178,0),MATCH('PV (extension)'!A2834,parameters!$D$5:$AG$5,0))/O2834</f>
        <v>7.4224569691858172E-2</v>
      </c>
      <c r="Q2834" t="inlineStr">
        <is>
          <t>central</t>
        </is>
      </c>
      <c r="R2834">
        <f>INDEX(parameters!$C$196:$EJ$198,MATCH('PV (extension)'!Q2834,parameters!$B$196:$B$198,0),MATCH('PV (extension)'!B2816,parameters!$C$195:$EJ$195,0))</f>
        <v>1754.13266475611</v>
      </c>
      <c r="S2834" t="n">
        <v>570</v>
      </c>
      <c r="T2834" t="n">
        <v>30</v>
      </c>
      <c r="U2834">
        <f>T2834*S2834*R2834</f>
        <v>29995668.567329481</v>
      </c>
      <c r="V2834">
        <f>1/U2834</f>
        <v>3.3338146731264214E-8</v>
      </c>
    </row>
    <row r="2835" s="29">
      <c r="A2835" t="inlineStr">
        <is>
          <t>photovoltaic open ground installation, 570 kWp, micro-Si, on open ground</t>
        </is>
      </c>
      <c r="B2835" s="30">
        <f>P2835*V2835</f>
        <v>2.6228045759772926E-11</v>
      </c>
      <c r="C2835" t="inlineStr">
        <is>
          <t>RER</t>
        </is>
      </c>
      <c r="D2835" t="inlineStr">
        <is>
          <t>unit</t>
        </is>
      </c>
      <c r="F2835" t="inlineStr">
        <is>
          <t>technosphere</t>
        </is>
      </c>
      <c r="G2835" t="n">
        <v>2</v>
      </c>
      <c r="H2835" t="n">
        <v>-23.51240679473371</v>
      </c>
      <c r="I2835" t="n">
        <v>0.09798894162072011</v>
      </c>
      <c r="J2835" t="inlineStr">
        <is>
          <t>(2,2,1,1,1,3); Calculation with average annual yield and share of technologies. Lifetime: 30a.</t>
        </is>
      </c>
      <c r="L2835" t="inlineStr">
        <is>
          <t>photovoltaic open ground installation, 570 kWp, micro-Si, on open ground</t>
        </is>
      </c>
      <c r="N2835" t="inlineStr">
        <is>
          <t>all</t>
        </is>
      </c>
      <c r="O2835" t="n">
        <v>1</v>
      </c>
      <c r="P2835" s="30">
        <f>INDEX(parameters!$D$41:$AG$178,MATCH('PV (extension)'!B2816,parameters!$C$41:$C$178,0),MATCH('PV (extension)'!A2835,parameters!$D$5:$AG$5,0))/O2835</f>
        <v>7.867277677789E-4</v>
      </c>
      <c r="Q2835" t="inlineStr">
        <is>
          <t>central</t>
        </is>
      </c>
      <c r="R2835">
        <f>INDEX(parameters!$C$196:$EJ$198,MATCH('PV (extension)'!Q2835,parameters!$B$196:$B$198,0),MATCH('PV (extension)'!B2816,parameters!$C$195:$EJ$195,0))</f>
        <v>1754.13266475611</v>
      </c>
      <c r="S2835" t="n">
        <v>570</v>
      </c>
      <c r="T2835" t="n">
        <v>30</v>
      </c>
      <c r="U2835">
        <f>T2835*S2835*R2835</f>
        <v>29995668.567329481</v>
      </c>
      <c r="V2835">
        <f>1/U2835</f>
        <v>3.3338146731264214E-8</v>
      </c>
    </row>
    <row r="2836" s="29">
      <c r="A2836" t="inlineStr">
        <is>
          <t>photovoltaic open ground installation, 570 kWp, multi-Si, on open ground</t>
        </is>
      </c>
      <c r="B2836" s="30">
        <f>P2836*V2836</f>
        <v>8.7771946331771314E-9</v>
      </c>
      <c r="C2836" t="inlineStr">
        <is>
          <t>RER</t>
        </is>
      </c>
      <c r="D2836" t="inlineStr">
        <is>
          <t>unit</t>
        </is>
      </c>
      <c r="F2836" t="inlineStr">
        <is>
          <t>technosphere</t>
        </is>
      </c>
      <c r="G2836" t="n">
        <v>2</v>
      </c>
      <c r="H2836" t="n">
        <v>-18.20082258362968</v>
      </c>
      <c r="I2836" t="n">
        <v>0.09798894162072011</v>
      </c>
      <c r="J2836" t="inlineStr">
        <is>
          <t>(2,2,1,1,1,3); Calculation with average annual yield and share of technologies. Lifetime: 30a.</t>
        </is>
      </c>
      <c r="L2836" t="inlineStr">
        <is>
          <t>photovoltaic open ground installation, 570 kWp, multi-Si, on open ground</t>
        </is>
      </c>
      <c r="N2836" t="inlineStr">
        <is>
          <t>all</t>
        </is>
      </c>
      <c r="O2836" t="n">
        <v>1</v>
      </c>
      <c r="P2836" s="30">
        <f>INDEX(parameters!$D$41:$AG$178,MATCH('PV (extension)'!B2816,parameters!$C$41:$C$178,0),MATCH('PV (extension)'!A2836,parameters!$D$5:$AG$5,0))/O2836</f>
        <v>0.2632778211677243</v>
      </c>
      <c r="Q2836" t="inlineStr">
        <is>
          <t>central</t>
        </is>
      </c>
      <c r="R2836">
        <f>INDEX(parameters!$C$196:$EJ$198,MATCH('PV (extension)'!Q2836,parameters!$B$196:$B$198,0),MATCH('PV (extension)'!B2816,parameters!$C$195:$EJ$195,0))</f>
        <v>1754.13266475611</v>
      </c>
      <c r="S2836" t="n">
        <v>570</v>
      </c>
      <c r="T2836" t="n">
        <v>30</v>
      </c>
      <c r="U2836">
        <f>T2836*S2836*R2836</f>
        <v>29995668.567329481</v>
      </c>
      <c r="V2836">
        <f>1/U2836</f>
        <v>3.3338146731264214E-8</v>
      </c>
    </row>
    <row r="2837" s="29">
      <c r="A2837" t="inlineStr">
        <is>
          <t>photovoltaic open ground installation, 570 kWp, single-Si, on open ground</t>
        </is>
      </c>
      <c r="B2837" s="30">
        <f>P2837*V2837</f>
        <v>4.6558019139069172E-9</v>
      </c>
      <c r="C2837" t="inlineStr">
        <is>
          <t>RER</t>
        </is>
      </c>
      <c r="D2837" t="inlineStr">
        <is>
          <t>unit</t>
        </is>
      </c>
      <c r="F2837" t="inlineStr">
        <is>
          <t>technosphere</t>
        </is>
      </c>
      <c r="G2837" t="n">
        <v>2</v>
      </c>
      <c r="H2837" t="n">
        <v>-18.8364689523836</v>
      </c>
      <c r="I2837" t="n">
        <v>0.09798894162072011</v>
      </c>
      <c r="J2837" t="inlineStr">
        <is>
          <t>(2,2,1,1,1,3); Calculation with average annual yield and share of technologies. Lifetime: 30a.</t>
        </is>
      </c>
      <c r="L2837" t="inlineStr">
        <is>
          <t>photovoltaic open ground installation, 570 kWp, single-Si, on open ground</t>
        </is>
      </c>
      <c r="N2837" t="inlineStr">
        <is>
          <t>all</t>
        </is>
      </c>
      <c r="O2837" t="n">
        <v>1</v>
      </c>
      <c r="P2837" s="30">
        <f>INDEX(parameters!$D$41:$AG$178,MATCH('PV (extension)'!B2816,parameters!$C$41:$C$178,0),MATCH('PV (extension)'!A2837,parameters!$D$5:$AG$5,0))/O2837</f>
        <v>0.13965389112469015</v>
      </c>
      <c r="Q2837" t="inlineStr">
        <is>
          <t>central</t>
        </is>
      </c>
      <c r="R2837">
        <f>INDEX(parameters!$C$196:$EJ$198,MATCH('PV (extension)'!Q2837,parameters!$B$196:$B$198,0),MATCH('PV (extension)'!B2816,parameters!$C$195:$EJ$195,0))</f>
        <v>1754.13266475611</v>
      </c>
      <c r="S2837" t="n">
        <v>570</v>
      </c>
      <c r="T2837" t="n">
        <v>30</v>
      </c>
      <c r="U2837">
        <f>T2837*S2837*R2837</f>
        <v>29995668.567329481</v>
      </c>
      <c r="V2837">
        <f>1/U2837</f>
        <v>3.3338146731264214E-8</v>
      </c>
    </row>
    <row r="2838" ht="16" customHeight="1" s="29">
      <c r="A2838" t="inlineStr">
        <is>
          <t>photovoltaic slanted-roof installation, 93 kWp, multi-Si, laminated, integrated, on roof</t>
        </is>
      </c>
      <c r="B2838" s="30">
        <f>P2838*V2838</f>
        <v>1.4367177361070445E-9</v>
      </c>
      <c r="C2838" t="inlineStr">
        <is>
          <t>CH</t>
        </is>
      </c>
      <c r="D2838" t="inlineStr">
        <is>
          <t>unit</t>
        </is>
      </c>
      <c r="F2838" t="inlineStr">
        <is>
          <t>technosphere</t>
        </is>
      </c>
      <c r="G2838" t="n">
        <v>2</v>
      </c>
      <c r="H2838" t="n">
        <v>-20.65878981776205</v>
      </c>
      <c r="I2838" t="n">
        <v>0.09798894162072011</v>
      </c>
      <c r="J2838" t="inlineStr">
        <is>
          <t>(2,2,1,1,1,3); Calculation with average annual yield and share of technologies. Lifetime: 30a.</t>
        </is>
      </c>
      <c r="L2838" t="inlineStr">
        <is>
          <t>photovoltaic slanted-roof installation, 93 kWp, multi-Si, laminated, integrated, on roof</t>
        </is>
      </c>
      <c r="N2838" t="inlineStr">
        <is>
          <t>all</t>
        </is>
      </c>
      <c r="O2838" t="n">
        <v>1</v>
      </c>
      <c r="P2838" s="30">
        <f>INDEX(parameters!$D$41:$AG$178,MATCH('PV (extension)'!B2816,parameters!$C$41:$C$178,0),MATCH('PV (extension)'!A2838,parameters!$D$5:$AG$5,0))/O2838</f>
        <v>6.6094595017907607E-3</v>
      </c>
      <c r="Q2838" s="3" t="inlineStr">
        <is>
          <t>roof-top</t>
        </is>
      </c>
      <c r="R2838">
        <f>INDEX(parameters!$C$196:$EJ$198,MATCH('PV (extension)'!Q2838,parameters!$B$196:$B$198,0),MATCH('PV (extension)'!B2816,parameters!$C$195:$EJ$195,0))</f>
        <v>1648.8847048707432</v>
      </c>
      <c r="S2838" t="n">
        <v>93</v>
      </c>
      <c r="T2838" t="n">
        <v>30</v>
      </c>
      <c r="U2838">
        <f>T2838*S2838*R2838</f>
        <v>4600388.3265893739</v>
      </c>
      <c r="V2838">
        <f>1/U2838</f>
        <v>2.1737295397873028E-7</v>
      </c>
    </row>
    <row r="2839" ht="16" customHeight="1" s="29">
      <c r="A2839" t="inlineStr">
        <is>
          <t>photovoltaic slanted-roof installation, 93 kWp, multi-Si, panel, mounted, on roof</t>
        </is>
      </c>
      <c r="B2839" s="30">
        <f>P2839*V2839</f>
        <v>2.4361636816661578E-8</v>
      </c>
      <c r="C2839" t="inlineStr">
        <is>
          <t>CH</t>
        </is>
      </c>
      <c r="D2839" t="inlineStr">
        <is>
          <t>unit</t>
        </is>
      </c>
      <c r="F2839" t="inlineStr">
        <is>
          <t>technosphere</t>
        </is>
      </c>
      <c r="G2839" t="n">
        <v>2</v>
      </c>
      <c r="H2839" t="n">
        <v>-17.84536035000586</v>
      </c>
      <c r="I2839" t="n">
        <v>0.09798894162072011</v>
      </c>
      <c r="J2839" t="inlineStr">
        <is>
          <t>(2,2,1,1,1,3); Calculation with average annual yield and share of technologies. Lifetime: 30a.</t>
        </is>
      </c>
      <c r="L2839" t="inlineStr">
        <is>
          <t>photovoltaic slanted-roof installation, 93 kWp, multi-Si, panel, mounted, on roof</t>
        </is>
      </c>
      <c r="N2839" t="inlineStr">
        <is>
          <t>all</t>
        </is>
      </c>
      <c r="O2839" t="n">
        <v>1</v>
      </c>
      <c r="P2839" s="30">
        <f>INDEX(parameters!$D$41:$AG$178,MATCH('PV (extension)'!B2816,parameters!$C$41:$C$178,0),MATCH('PV (extension)'!A2839,parameters!$D$5:$AG$5,0))/O2839</f>
        <v>0.11207298962797985</v>
      </c>
      <c r="Q2839" s="3" t="inlineStr">
        <is>
          <t>roof-top</t>
        </is>
      </c>
      <c r="R2839">
        <f>INDEX(parameters!$C$196:$EJ$198,MATCH('PV (extension)'!Q2839,parameters!$B$196:$B$198,0),MATCH('PV (extension)'!B2816,parameters!$C$195:$EJ$195,0))</f>
        <v>1648.8847048707432</v>
      </c>
      <c r="S2839" t="n">
        <v>93</v>
      </c>
      <c r="T2839" t="n">
        <v>30</v>
      </c>
      <c r="U2839">
        <f>T2839*S2839*R2839</f>
        <v>4600388.3265893739</v>
      </c>
      <c r="V2839">
        <f>1/U2839</f>
        <v>2.1737295397873028E-7</v>
      </c>
    </row>
    <row r="2840" ht="16" customHeight="1" s="29">
      <c r="A2840" t="inlineStr">
        <is>
          <t>photovoltaic slanted-roof installation, 93 kWp, single-Si, laminated, integrated, on roof</t>
        </is>
      </c>
      <c r="B2840" s="30">
        <f>P2840*V2840</f>
        <v>7.5951123509220615E-10</v>
      </c>
      <c r="C2840" t="inlineStr">
        <is>
          <t>CH</t>
        </is>
      </c>
      <c r="D2840" t="inlineStr">
        <is>
          <t>unit</t>
        </is>
      </c>
      <c r="F2840" t="inlineStr">
        <is>
          <t>technosphere</t>
        </is>
      </c>
      <c r="G2840" t="n">
        <v>2</v>
      </c>
      <c r="H2840" t="n">
        <v>-21.2944254997521</v>
      </c>
      <c r="I2840" t="n">
        <v>0.09798894162072011</v>
      </c>
      <c r="J2840" t="inlineStr">
        <is>
          <t>(2,2,1,1,1,3); Calculation with average annual yield and share of technologies. Lifetime: 30a.</t>
        </is>
      </c>
      <c r="L2840" t="inlineStr">
        <is>
          <t>photovoltaic slanted-roof installation, 93 kWp, single-Si, laminated, integrated, on roof</t>
        </is>
      </c>
      <c r="N2840" t="inlineStr">
        <is>
          <t>all</t>
        </is>
      </c>
      <c r="O2840" t="n">
        <v>1</v>
      </c>
      <c r="P2840" s="30">
        <f>INDEX(parameters!$D$41:$AG$178,MATCH('PV (extension)'!B2816,parameters!$C$41:$C$178,0),MATCH('PV (extension)'!A2840,parameters!$D$5:$AG$5,0))/O2840</f>
        <v>3.4940466198316628E-3</v>
      </c>
      <c r="Q2840" s="3" t="inlineStr">
        <is>
          <t>roof-top</t>
        </is>
      </c>
      <c r="R2840">
        <f>INDEX(parameters!$C$196:$EJ$198,MATCH('PV (extension)'!Q2840,parameters!$B$196:$B$198,0),MATCH('PV (extension)'!B2816,parameters!$C$195:$EJ$195,0))</f>
        <v>1648.8847048707432</v>
      </c>
      <c r="S2840" t="n">
        <v>93</v>
      </c>
      <c r="T2840" t="n">
        <v>30</v>
      </c>
      <c r="U2840">
        <f>T2840*S2840*R2840</f>
        <v>4600388.3265893739</v>
      </c>
      <c r="V2840">
        <f>1/U2840</f>
        <v>2.1737295397873028E-7</v>
      </c>
    </row>
    <row r="2841" ht="16" customHeight="1" s="29">
      <c r="A2841" t="inlineStr">
        <is>
          <t>photovoltaic slanted-roof installation, 93 kWp, single-Si, panel, mounted, on roof</t>
        </is>
      </c>
      <c r="B2841" s="30">
        <f>P2841*V2841</f>
        <v>1.2760881510032099E-8</v>
      </c>
      <c r="C2841" t="inlineStr">
        <is>
          <t>CH</t>
        </is>
      </c>
      <c r="D2841" t="inlineStr">
        <is>
          <t>unit</t>
        </is>
      </c>
      <c r="F2841" t="inlineStr">
        <is>
          <t>technosphere</t>
        </is>
      </c>
      <c r="G2841" t="n">
        <v>2</v>
      </c>
      <c r="H2841" t="n">
        <v>-18.48100416113547</v>
      </c>
      <c r="I2841" t="n">
        <v>0.09798894162072011</v>
      </c>
      <c r="J2841" t="inlineStr">
        <is>
          <t>(2,2,1,1,1,3); Calculation with average annual yield and share of technologies. Lifetime: 30a.</t>
        </is>
      </c>
      <c r="L2841" t="inlineStr">
        <is>
          <t>photovoltaic slanted-roof installation, 93 kWp, single-Si, panel, mounted, on roof</t>
        </is>
      </c>
      <c r="N2841" t="inlineStr">
        <is>
          <t>all</t>
        </is>
      </c>
      <c r="O2841" t="n">
        <v>1</v>
      </c>
      <c r="P2841" s="30">
        <f>INDEX(parameters!$D$41:$AG$178,MATCH('PV (extension)'!B2816,parameters!$C$41:$C$178,0),MATCH('PV (extension)'!A2841,parameters!$D$5:$AG$5,0))/O2841</f>
        <v>5.8705010335741853E-2</v>
      </c>
      <c r="Q2841" s="3" t="inlineStr">
        <is>
          <t>roof-top</t>
        </is>
      </c>
      <c r="R2841">
        <f>INDEX(parameters!$C$196:$EJ$198,MATCH('PV (extension)'!Q2841,parameters!$B$196:$B$198,0),MATCH('PV (extension)'!B2816,parameters!$C$195:$EJ$195,0))</f>
        <v>1648.8847048707432</v>
      </c>
      <c r="S2841" t="n">
        <v>93</v>
      </c>
      <c r="T2841" t="n">
        <v>30</v>
      </c>
      <c r="U2841">
        <f>T2841*S2841*R2841</f>
        <v>4600388.3265893739</v>
      </c>
      <c r="V2841">
        <f>1/U2841</f>
        <v>2.1737295397873028E-7</v>
      </c>
    </row>
    <row r="2842" s="29">
      <c r="A2842" t="inlineStr">
        <is>
          <t>photovoltaic facade installation, 3kWp, multi-Si, laminated, integrated, at building</t>
        </is>
      </c>
      <c r="B2842" s="30">
        <f>P2842*V2842</f>
        <v>3.1541333823174975E-8</v>
      </c>
      <c r="C2842" t="inlineStr">
        <is>
          <t>APAC</t>
        </is>
      </c>
      <c r="D2842" t="inlineStr">
        <is>
          <t>unit</t>
        </is>
      </c>
      <c r="F2842" t="inlineStr">
        <is>
          <t>technosphere</t>
        </is>
      </c>
      <c r="G2842" t="n">
        <v>2</v>
      </c>
      <c r="H2842" t="n">
        <v>-17.5612990452514</v>
      </c>
      <c r="I2842" t="n">
        <v>0.09798894162072011</v>
      </c>
      <c r="J2842" t="inlineStr">
        <is>
          <t>(2,2,1,1,1,3); Calculation with average annual yield and share of technologies. Lifetime: 30a.</t>
        </is>
      </c>
      <c r="L2842" t="inlineStr">
        <is>
          <t>photovoltaic facade installation, 3kWp, multi-Si, laminated, integrated, at building</t>
        </is>
      </c>
      <c r="N2842" t="inlineStr">
        <is>
          <t>all</t>
        </is>
      </c>
      <c r="O2842" t="n">
        <v>1</v>
      </c>
      <c r="P2842" s="30">
        <f>INDEX(parameters!$D$41:$AG$178,MATCH('PV (extension)'!B2816,parameters!$C$41:$C$178,0),MATCH('PV (extension)'!A2842,parameters!$D$5:$AG$5,0))/O2842</f>
        <v>3.2864644265829519E-3</v>
      </c>
      <c r="Q2842" t="inlineStr">
        <is>
          <t>façade</t>
        </is>
      </c>
      <c r="R2842">
        <f>INDEX(parameters!$C$196:$EJ$198,MATCH('PV (extension)'!Q2842,parameters!$B$196:$B$198,0),MATCH('PV (extension)'!B2816,parameters!$C$195:$EJ$195,0))</f>
        <v>1157.7275587390327</v>
      </c>
      <c r="S2842" t="n">
        <v>3</v>
      </c>
      <c r="T2842" t="n">
        <v>30</v>
      </c>
      <c r="U2842">
        <f>T2842*S2842*R2842</f>
        <v>104195.48028651295</v>
      </c>
      <c r="V2842">
        <f>1/U2842</f>
        <v>9.5973452711215145E-6</v>
      </c>
    </row>
    <row r="2843" s="29">
      <c r="A2843" t="inlineStr">
        <is>
          <t>photovoltaic facade installation, 3kWp, multi-Si, panel, mounted, at building</t>
        </is>
      </c>
      <c r="B2843" s="30">
        <f>P2843*V2843</f>
        <v>3.0933700504074073E-8</v>
      </c>
      <c r="C2843" t="inlineStr">
        <is>
          <t>APAC</t>
        </is>
      </c>
      <c r="D2843" t="inlineStr">
        <is>
          <t>unit</t>
        </is>
      </c>
      <c r="F2843" t="inlineStr">
        <is>
          <t>technosphere</t>
        </is>
      </c>
      <c r="G2843" t="n">
        <v>2</v>
      </c>
      <c r="H2843" t="n">
        <v>-17.5612990452514</v>
      </c>
      <c r="I2843" t="n">
        <v>0.09798894162072011</v>
      </c>
      <c r="J2843" t="inlineStr">
        <is>
          <t>(2,2,1,1,1,3); Calculation with average annual yield and share of technologies. Lifetime: 30a.</t>
        </is>
      </c>
      <c r="L2843" t="inlineStr">
        <is>
          <t>photovoltaic facade installation, 3kWp, multi-Si, panel, mounted, at building</t>
        </is>
      </c>
      <c r="N2843" t="inlineStr">
        <is>
          <t>all</t>
        </is>
      </c>
      <c r="O2843" t="n">
        <v>1</v>
      </c>
      <c r="P2843" s="30">
        <f>INDEX(parameters!$D$41:$AG$178,MATCH('PV (extension)'!B2816,parameters!$C$41:$C$178,0),MATCH('PV (extension)'!A2843,parameters!$D$5:$AG$5,0))/O2843</f>
        <v>3.2231517810611459E-3</v>
      </c>
      <c r="Q2843" t="inlineStr">
        <is>
          <t>façade</t>
        </is>
      </c>
      <c r="R2843">
        <f>INDEX(parameters!$C$196:$EJ$198,MATCH('PV (extension)'!Q2843,parameters!$B$196:$B$198,0),MATCH('PV (extension)'!B2816,parameters!$C$195:$EJ$195,0))</f>
        <v>1157.7275587390327</v>
      </c>
      <c r="S2843" t="n">
        <v>3</v>
      </c>
      <c r="T2843" t="n">
        <v>30</v>
      </c>
      <c r="U2843">
        <f>T2843*S2843*R2843</f>
        <v>104195.48028651295</v>
      </c>
      <c r="V2843">
        <f>1/U2843</f>
        <v>9.5973452711215145E-6</v>
      </c>
    </row>
    <row r="2844" s="29">
      <c r="A2844" t="inlineStr">
        <is>
          <t>photovoltaic facade installation, 3kWp, single-Si, laminated, integrated, at building</t>
        </is>
      </c>
      <c r="B2844" s="30">
        <f>P2844*V2844</f>
        <v>1.6628239091739027E-8</v>
      </c>
      <c r="C2844" t="inlineStr">
        <is>
          <t>APAC</t>
        </is>
      </c>
      <c r="D2844" t="inlineStr">
        <is>
          <t>unit</t>
        </is>
      </c>
      <c r="F2844" t="inlineStr">
        <is>
          <t>technosphere</t>
        </is>
      </c>
      <c r="G2844" t="n">
        <v>2</v>
      </c>
      <c r="H2844" t="n">
        <v>-18.19689739735082</v>
      </c>
      <c r="I2844" t="n">
        <v>0.09798894162072011</v>
      </c>
      <c r="J2844" t="inlineStr">
        <is>
          <t>(2,2,1,1,1,3); Calculation with average annual yield and share of technologies. Lifetime: 30a.</t>
        </is>
      </c>
      <c r="L2844" t="inlineStr">
        <is>
          <t>photovoltaic facade installation, 3kWp, single-Si, laminated, integrated, at building</t>
        </is>
      </c>
      <c r="N2844" t="inlineStr">
        <is>
          <t>all</t>
        </is>
      </c>
      <c r="O2844" t="n">
        <v>1</v>
      </c>
      <c r="P2844" s="30">
        <f>INDEX(parameters!$D$41:$AG$178,MATCH('PV (extension)'!B2816,parameters!$C$41:$C$178,0),MATCH('PV (extension)'!A2844,parameters!$D$5:$AG$5,0))/O2844</f>
        <v>1.7325873584827175E-3</v>
      </c>
      <c r="Q2844" t="inlineStr">
        <is>
          <t>façade</t>
        </is>
      </c>
      <c r="R2844">
        <f>INDEX(parameters!$C$196:$EJ$198,MATCH('PV (extension)'!Q2844,parameters!$B$196:$B$198,0),MATCH('PV (extension)'!B2816,parameters!$C$195:$EJ$195,0))</f>
        <v>1157.7275587390327</v>
      </c>
      <c r="S2844" t="n">
        <v>3</v>
      </c>
      <c r="T2844" t="n">
        <v>30</v>
      </c>
      <c r="U2844">
        <f>T2844*S2844*R2844</f>
        <v>104195.48028651295</v>
      </c>
      <c r="V2844">
        <f>1/U2844</f>
        <v>9.5973452711215145E-6</v>
      </c>
    </row>
    <row r="2845" s="29">
      <c r="A2845" t="inlineStr">
        <is>
          <t>photovoltaic facade installation, 3kWp, single-Si, panel, mounted, at building</t>
        </is>
      </c>
      <c r="B2845" s="30">
        <f>P2845*V2845</f>
        <v>1.6613851527163572E-8</v>
      </c>
      <c r="C2845" t="inlineStr">
        <is>
          <t>APAC</t>
        </is>
      </c>
      <c r="D2845" t="inlineStr">
        <is>
          <t>unit</t>
        </is>
      </c>
      <c r="F2845" t="inlineStr">
        <is>
          <t>technosphere</t>
        </is>
      </c>
      <c r="G2845" t="n">
        <v>2</v>
      </c>
      <c r="H2845" t="n">
        <v>-18.19689739735082</v>
      </c>
      <c r="I2845" t="n">
        <v>0.09798894162072011</v>
      </c>
      <c r="J2845" t="inlineStr">
        <is>
          <t>(2,2,1,1,1,3); Calculation with average annual yield and share of technologies. Lifetime: 30a.</t>
        </is>
      </c>
      <c r="L2845" t="inlineStr">
        <is>
          <t>photovoltaic facade installation, 3kWp, single-Si, panel, mounted, at building</t>
        </is>
      </c>
      <c r="N2845" t="inlineStr">
        <is>
          <t>all</t>
        </is>
      </c>
      <c r="O2845" t="n">
        <v>1</v>
      </c>
      <c r="P2845" s="30">
        <f>INDEX(parameters!$D$41:$AG$178,MATCH('PV (extension)'!B2816,parameters!$C$41:$C$178,0),MATCH('PV (extension)'!A2845,parameters!$D$5:$AG$5,0))/O2845</f>
        <v>1.7310882392816251E-3</v>
      </c>
      <c r="Q2845" t="inlineStr">
        <is>
          <t>façade</t>
        </is>
      </c>
      <c r="R2845">
        <f>INDEX(parameters!$C$196:$EJ$198,MATCH('PV (extension)'!Q2845,parameters!$B$196:$B$198,0),MATCH('PV (extension)'!B2816,parameters!$C$195:$EJ$195,0))</f>
        <v>1157.7275587390327</v>
      </c>
      <c r="S2845" t="n">
        <v>3</v>
      </c>
      <c r="T2845" t="n">
        <v>30</v>
      </c>
      <c r="U2845">
        <f>T2845*S2845*R2845</f>
        <v>104195.48028651295</v>
      </c>
      <c r="V2845">
        <f>1/U2845</f>
        <v>9.5973452711215145E-6</v>
      </c>
    </row>
    <row r="2846" ht="16" customHeight="1" s="29">
      <c r="A2846" t="inlineStr">
        <is>
          <t>photovoltaic flat-roof installation, 3kWp, multi-Si, on roof</t>
        </is>
      </c>
      <c r="B2846" s="30">
        <f>P2846*V2846</f>
        <v>3.4114015016688101E-7</v>
      </c>
      <c r="C2846" t="inlineStr">
        <is>
          <t>APAC</t>
        </is>
      </c>
      <c r="D2846" t="inlineStr">
        <is>
          <t>unit</t>
        </is>
      </c>
      <c r="F2846" t="inlineStr">
        <is>
          <t>technosphere</t>
        </is>
      </c>
      <c r="G2846" t="n">
        <v>2</v>
      </c>
      <c r="H2846" t="n">
        <v>-15.20991773919472</v>
      </c>
      <c r="I2846" t="n">
        <v>0.09798894162072011</v>
      </c>
      <c r="J2846" t="inlineStr">
        <is>
          <t>(2,2,1,1,1,3); Calculation with average annual yield and share of technologies. Lifetime: 30a.</t>
        </is>
      </c>
      <c r="L2846" t="inlineStr">
        <is>
          <t>photovoltaic flat-roof installation, 3kWp, multi-Si, on roof</t>
        </is>
      </c>
      <c r="N2846" t="inlineStr">
        <is>
          <t>all</t>
        </is>
      </c>
      <c r="O2846" t="n">
        <v>1</v>
      </c>
      <c r="P2846" s="30">
        <f>INDEX(parameters!$D$41:$AG$178,MATCH('PV (extension)'!B2816,parameters!$C$41:$C$178,0),MATCH('PV (extension)'!A2846,parameters!$D$5:$AG$5,0))/O2846</f>
        <v>5.0625069824473082E-2</v>
      </c>
      <c r="Q2846" s="3" t="inlineStr">
        <is>
          <t>roof-top</t>
        </is>
      </c>
      <c r="R2846">
        <f>INDEX(parameters!$C$196:$EJ$198,MATCH('PV (extension)'!Q2846,parameters!$B$196:$B$198,0),MATCH('PV (extension)'!B2816,parameters!$C$195:$EJ$195,0))</f>
        <v>1648.8847048707432</v>
      </c>
      <c r="S2846" t="n">
        <v>3</v>
      </c>
      <c r="T2846" t="n">
        <v>30</v>
      </c>
      <c r="U2846">
        <f>T2846*S2846*R2846</f>
        <v>148399.62343836689</v>
      </c>
      <c r="V2846">
        <f>1/U2846</f>
        <v>6.738561573340639E-6</v>
      </c>
    </row>
    <row r="2847" ht="16" customHeight="1" s="29">
      <c r="A2847" t="inlineStr">
        <is>
          <t>photovoltaic flat-roof installation, 3kWp, single-Si, on roof</t>
        </is>
      </c>
      <c r="B2847" s="30">
        <f>P2847*V2847</f>
        <v>1.7807021676999953E-7</v>
      </c>
      <c r="C2847" t="inlineStr">
        <is>
          <t>APAC</t>
        </is>
      </c>
      <c r="D2847" t="inlineStr">
        <is>
          <t>unit</t>
        </is>
      </c>
      <c r="F2847" t="inlineStr">
        <is>
          <t>technosphere</t>
        </is>
      </c>
      <c r="G2847" t="n">
        <v>2</v>
      </c>
      <c r="H2847" t="n">
        <v>-15.84555259734934</v>
      </c>
      <c r="I2847" t="n">
        <v>0.09798894162072011</v>
      </c>
      <c r="J2847" t="inlineStr">
        <is>
          <t>(2,2,1,1,1,3); Calculation with average annual yield and share of technologies. Lifetime: 30a.</t>
        </is>
      </c>
      <c r="L2847" t="inlineStr">
        <is>
          <t>photovoltaic flat-roof installation, 3kWp, single-Si, on roof</t>
        </is>
      </c>
      <c r="N2847" t="inlineStr">
        <is>
          <t>all</t>
        </is>
      </c>
      <c r="O2847" t="n">
        <v>1</v>
      </c>
      <c r="P2847" s="30">
        <f>INDEX(parameters!$D$41:$AG$178,MATCH('PV (extension)'!B2816,parameters!$C$41:$C$178,0),MATCH('PV (extension)'!A2847,parameters!$D$5:$AG$5,0))/O2847</f>
        <v>2.6425553114256296E-2</v>
      </c>
      <c r="Q2847" s="3" t="inlineStr">
        <is>
          <t>roof-top</t>
        </is>
      </c>
      <c r="R2847">
        <f>INDEX(parameters!$C$196:$EJ$198,MATCH('PV (extension)'!Q2847,parameters!$B$196:$B$198,0),MATCH('PV (extension)'!B2816,parameters!$C$195:$EJ$195,0))</f>
        <v>1648.8847048707432</v>
      </c>
      <c r="S2847" t="n">
        <v>3</v>
      </c>
      <c r="T2847" t="n">
        <v>30</v>
      </c>
      <c r="U2847">
        <f>T2847*S2847*R2847</f>
        <v>148399.62343836689</v>
      </c>
      <c r="V2847">
        <f>1/U2847</f>
        <v>6.738561573340639E-6</v>
      </c>
    </row>
    <row r="2848" ht="16" customHeight="1" s="29">
      <c r="A2848" t="inlineStr">
        <is>
          <t>photovoltaic slanted-roof installation, 3kWp, CIS, panel, mounted, on roof</t>
        </is>
      </c>
      <c r="B2848" s="30">
        <f>P2848*V2848</f>
        <v>9.8493883289430795E-8</v>
      </c>
      <c r="C2848" t="inlineStr">
        <is>
          <t>CH</t>
        </is>
      </c>
      <c r="D2848" t="inlineStr">
        <is>
          <t>unit</t>
        </is>
      </c>
      <c r="F2848" t="inlineStr">
        <is>
          <t>technosphere</t>
        </is>
      </c>
      <c r="G2848" t="n">
        <v>2</v>
      </c>
      <c r="H2848" t="n">
        <v>-16.88405011147741</v>
      </c>
      <c r="I2848" t="n">
        <v>0.09798894162072011</v>
      </c>
      <c r="J2848" t="inlineStr">
        <is>
          <t>(2,2,1,1,1,3); Calculation with average annual yield and share of technologies. Lifetime: 30a.</t>
        </is>
      </c>
      <c r="L2848" t="inlineStr">
        <is>
          <t>photovoltaic slanted-roof installation, 3kWp, CIS, panel, mounted, on roof</t>
        </is>
      </c>
      <c r="N2848" t="inlineStr">
        <is>
          <t>all</t>
        </is>
      </c>
      <c r="O2848" t="n">
        <v>1</v>
      </c>
      <c r="P2848" s="30">
        <f>INDEX(parameters!$D$41:$AG$178,MATCH('PV (extension)'!B2816,parameters!$C$41:$C$178,0),MATCH('PV (extension)'!A2848,parameters!$D$5:$AG$5,0))/O2848</f>
        <v>1.4616455191133988E-2</v>
      </c>
      <c r="Q2848" s="3" t="inlineStr">
        <is>
          <t>roof-top</t>
        </is>
      </c>
      <c r="R2848">
        <f>INDEX(parameters!$C$196:$EJ$198,MATCH('PV (extension)'!Q2848,parameters!$B$196:$B$198,0),MATCH('PV (extension)'!B2816,parameters!$C$195:$EJ$195,0))</f>
        <v>1648.8847048707432</v>
      </c>
      <c r="S2848" t="n">
        <v>3</v>
      </c>
      <c r="T2848" t="n">
        <v>30</v>
      </c>
      <c r="U2848">
        <f>T2848*S2848*R2848</f>
        <v>148399.62343836689</v>
      </c>
      <c r="V2848">
        <f>1/U2848</f>
        <v>6.738561573340639E-6</v>
      </c>
    </row>
    <row r="2849" ht="16" customHeight="1" s="29">
      <c r="A2849" t="inlineStr">
        <is>
          <t>photovoltaic slanted-roof installation, 3kWp, CdTe, laminated, integrated, on roof</t>
        </is>
      </c>
      <c r="B2849" s="30">
        <f>P2849*V2849</f>
        <v>2.7578904973523541E-9</v>
      </c>
      <c r="C2849" t="inlineStr">
        <is>
          <t>CH</t>
        </is>
      </c>
      <c r="D2849" t="inlineStr">
        <is>
          <t>unit</t>
        </is>
      </c>
      <c r="F2849" t="inlineStr">
        <is>
          <t>technosphere</t>
        </is>
      </c>
      <c r="G2849" t="n">
        <v>2</v>
      </c>
      <c r="H2849" t="n">
        <v>-19.50639655088546</v>
      </c>
      <c r="I2849" t="n">
        <v>0.09798894162072011</v>
      </c>
      <c r="J2849" t="inlineStr">
        <is>
          <t>(2,2,1,1,1,3); Calculation with average annual yield and share of technologies. Lifetime: 30a.</t>
        </is>
      </c>
      <c r="L2849" t="inlineStr">
        <is>
          <t>photovoltaic slanted-roof installation, 3kWp, CdTe, laminated, integrated, on roof</t>
        </is>
      </c>
      <c r="N2849" t="inlineStr">
        <is>
          <t>all</t>
        </is>
      </c>
      <c r="O2849" t="n">
        <v>1</v>
      </c>
      <c r="P2849" s="30">
        <f>INDEX(parameters!$D$41:$AG$178,MATCH('PV (extension)'!B2816,parameters!$C$41:$C$178,0),MATCH('PV (extension)'!A2849,parameters!$D$5:$AG$5,0))/O2849</f>
        <v>4.0926991129133978E-4</v>
      </c>
      <c r="Q2849" s="3" t="inlineStr">
        <is>
          <t>roof-top</t>
        </is>
      </c>
      <c r="R2849">
        <f>INDEX(parameters!$C$196:$EJ$198,MATCH('PV (extension)'!Q2849,parameters!$B$196:$B$198,0),MATCH('PV (extension)'!B2816,parameters!$C$195:$EJ$195,0))</f>
        <v>1648.8847048707432</v>
      </c>
      <c r="S2849" t="n">
        <v>3</v>
      </c>
      <c r="T2849" t="n">
        <v>30</v>
      </c>
      <c r="U2849">
        <f>T2849*S2849*R2849</f>
        <v>148399.62343836689</v>
      </c>
      <c r="V2849">
        <f>1/U2849</f>
        <v>6.738561573340639E-6</v>
      </c>
    </row>
    <row r="2850" ht="16" customHeight="1" s="29">
      <c r="A2850" t="inlineStr">
        <is>
          <t>photovoltaic slanted-roof installation, 3kWp, multi-Si, laminated, integrated, on roof</t>
        </is>
      </c>
      <c r="B2850" s="30">
        <f>P2850*V2850</f>
        <v>1.6384789459030265E-8</v>
      </c>
      <c r="C2850" t="inlineStr">
        <is>
          <t>APAC</t>
        </is>
      </c>
      <c r="D2850" t="inlineStr">
        <is>
          <t>unit</t>
        </is>
      </c>
      <c r="F2850" t="inlineStr">
        <is>
          <t>technosphere</t>
        </is>
      </c>
      <c r="G2850" t="n">
        <v>2</v>
      </c>
      <c r="H2850" t="n">
        <v>-18.22076487875746</v>
      </c>
      <c r="I2850" t="n">
        <v>0.09798894162072011</v>
      </c>
      <c r="J2850" t="inlineStr">
        <is>
          <t>(2,2,1,1,1,3); Calculation with average annual yield and share of technologies. Lifetime: 30a.</t>
        </is>
      </c>
      <c r="L2850" t="inlineStr">
        <is>
          <t>photovoltaic slanted-roof installation, 3kWp, multi-Si, laminated, integrated, on roof</t>
        </is>
      </c>
      <c r="N2850" t="inlineStr">
        <is>
          <t>all</t>
        </is>
      </c>
      <c r="O2850" t="n">
        <v>1</v>
      </c>
      <c r="P2850" s="30">
        <f>INDEX(parameters!$D$41:$AG$178,MATCH('PV (extension)'!B2816,parameters!$C$41:$C$178,0),MATCH('PV (extension)'!A2850,parameters!$D$5:$AG$5,0))/O2850</f>
        <v>2.4314965858370148E-3</v>
      </c>
      <c r="Q2850" s="3" t="inlineStr">
        <is>
          <t>roof-top</t>
        </is>
      </c>
      <c r="R2850">
        <f>INDEX(parameters!$C$196:$EJ$198,MATCH('PV (extension)'!Q2850,parameters!$B$196:$B$198,0),MATCH('PV (extension)'!B2816,parameters!$C$195:$EJ$195,0))</f>
        <v>1648.8847048707432</v>
      </c>
      <c r="S2850" t="n">
        <v>3</v>
      </c>
      <c r="T2850" t="n">
        <v>30</v>
      </c>
      <c r="U2850">
        <f>T2850*S2850*R2850</f>
        <v>148399.62343836689</v>
      </c>
      <c r="V2850">
        <f>1/U2850</f>
        <v>6.738561573340639E-6</v>
      </c>
    </row>
    <row r="2851" ht="16" customHeight="1" s="29">
      <c r="A2851" t="inlineStr">
        <is>
          <t>photovoltaic slanted-roof installation, 3kWp, multi-Si, panel, mounted, on roof</t>
        </is>
      </c>
      <c r="B2851" s="30">
        <f>P2851*V2851</f>
        <v>2.8044939784259167E-7</v>
      </c>
      <c r="C2851" t="inlineStr">
        <is>
          <t>APAC</t>
        </is>
      </c>
      <c r="D2851" t="inlineStr">
        <is>
          <t>unit</t>
        </is>
      </c>
      <c r="F2851" t="inlineStr">
        <is>
          <t>technosphere</t>
        </is>
      </c>
      <c r="G2851" t="n">
        <v>2</v>
      </c>
      <c r="H2851" t="n">
        <v>-15.40735416199742</v>
      </c>
      <c r="I2851" t="n">
        <v>0.09798894162072011</v>
      </c>
      <c r="J2851" t="inlineStr">
        <is>
          <t>(2,2,1,1,1,3); Calculation with average annual yield and share of technologies. Lifetime: 30a.</t>
        </is>
      </c>
      <c r="L2851" t="inlineStr">
        <is>
          <t>photovoltaic slanted-roof installation, 3kWp, multi-Si, panel, mounted, on roof</t>
        </is>
      </c>
      <c r="N2851" t="inlineStr">
        <is>
          <t>all</t>
        </is>
      </c>
      <c r="O2851" t="n">
        <v>1</v>
      </c>
      <c r="P2851" s="30">
        <f>INDEX(parameters!$D$41:$AG$178,MATCH('PV (extension)'!B2816,parameters!$C$41:$C$178,0),MATCH('PV (extension)'!A2851,parameters!$D$5:$AG$5,0))/O2851</f>
        <v>4.1618585033357351E-2</v>
      </c>
      <c r="Q2851" s="3" t="inlineStr">
        <is>
          <t>roof-top</t>
        </is>
      </c>
      <c r="R2851">
        <f>INDEX(parameters!$C$196:$EJ$198,MATCH('PV (extension)'!Q2851,parameters!$B$196:$B$198,0),MATCH('PV (extension)'!B2816,parameters!$C$195:$EJ$195,0))</f>
        <v>1648.8847048707432</v>
      </c>
      <c r="S2851" t="n">
        <v>3</v>
      </c>
      <c r="T2851" t="n">
        <v>30</v>
      </c>
      <c r="U2851">
        <f>T2851*S2851*R2851</f>
        <v>148399.62343836689</v>
      </c>
      <c r="V2851">
        <f>1/U2851</f>
        <v>6.738561573340639E-6</v>
      </c>
    </row>
    <row r="2852" ht="16" customHeight="1" s="29">
      <c r="A2852" t="inlineStr">
        <is>
          <t>photovoltaic slanted-roof installation, 3kWp, single-Si, laminated, integrated, on roof</t>
        </is>
      </c>
      <c r="B2852" s="30">
        <f>P2852*V2852</f>
        <v>8.6593004825643758E-9</v>
      </c>
      <c r="C2852" t="inlineStr">
        <is>
          <t>APAC</t>
        </is>
      </c>
      <c r="D2852" t="inlineStr">
        <is>
          <t>unit</t>
        </is>
      </c>
      <c r="F2852" t="inlineStr">
        <is>
          <t>technosphere</t>
        </is>
      </c>
      <c r="G2852" t="n">
        <v>2</v>
      </c>
      <c r="H2852" t="n">
        <v>-18.85636797425012</v>
      </c>
      <c r="I2852" t="n">
        <v>0.09798894162072011</v>
      </c>
      <c r="J2852" t="inlineStr">
        <is>
          <t>(2,2,1,1,1,3); Calculation with average annual yield and share of technologies. Lifetime: 30a.</t>
        </is>
      </c>
      <c r="L2852" t="inlineStr">
        <is>
          <t>photovoltaic slanted-roof installation, 3kWp, single-Si, laminated, integrated, on roof</t>
        </is>
      </c>
      <c r="N2852" t="inlineStr">
        <is>
          <t>all</t>
        </is>
      </c>
      <c r="O2852" t="n">
        <v>1</v>
      </c>
      <c r="P2852" s="30">
        <f>INDEX(parameters!$D$41:$AG$178,MATCH('PV (extension)'!B2816,parameters!$C$41:$C$178,0),MATCH('PV (extension)'!A2852,parameters!$D$5:$AG$5,0))/O2852</f>
        <v>1.2850369308522222E-3</v>
      </c>
      <c r="Q2852" s="3" t="inlineStr">
        <is>
          <t>roof-top</t>
        </is>
      </c>
      <c r="R2852">
        <f>INDEX(parameters!$C$196:$EJ$198,MATCH('PV (extension)'!Q2852,parameters!$B$196:$B$198,0),MATCH('PV (extension)'!B2816,parameters!$C$195:$EJ$195,0))</f>
        <v>1648.8847048707432</v>
      </c>
      <c r="S2852" t="n">
        <v>3</v>
      </c>
      <c r="T2852" t="n">
        <v>30</v>
      </c>
      <c r="U2852">
        <f>T2852*S2852*R2852</f>
        <v>148399.62343836689</v>
      </c>
      <c r="V2852">
        <f>1/U2852</f>
        <v>6.738561573340639E-6</v>
      </c>
    </row>
    <row r="2853" ht="16" customHeight="1" s="29">
      <c r="A2853" t="inlineStr">
        <is>
          <t>photovoltaic slanted-roof installation, 3kWp, single-Si, panel, mounted, on roof</t>
        </is>
      </c>
      <c r="B2853" s="30">
        <f>P2853*V2853</f>
        <v>1.4656479312580399E-7</v>
      </c>
      <c r="C2853" t="inlineStr">
        <is>
          <t>APAC</t>
        </is>
      </c>
      <c r="D2853" t="inlineStr">
        <is>
          <t>unit</t>
        </is>
      </c>
      <c r="F2853" t="inlineStr">
        <is>
          <t>technosphere</t>
        </is>
      </c>
      <c r="G2853" t="n">
        <v>2</v>
      </c>
      <c r="H2853" t="n">
        <v>-16.04298817847151</v>
      </c>
      <c r="I2853" t="n">
        <v>0.09798894162072011</v>
      </c>
      <c r="J2853" t="inlineStr">
        <is>
          <t>(2,2,1,1,1,3); Calculation with average annual yield and share of technologies. Lifetime: 30a.</t>
        </is>
      </c>
      <c r="L2853" t="inlineStr">
        <is>
          <t>photovoltaic slanted-roof installation, 3kWp, single-Si, panel, mounted, on roof</t>
        </is>
      </c>
      <c r="N2853" t="inlineStr">
        <is>
          <t>all</t>
        </is>
      </c>
      <c r="O2853" t="n">
        <v>1</v>
      </c>
      <c r="P2853" s="30">
        <f>INDEX(parameters!$D$41:$AG$178,MATCH('PV (extension)'!B2816,parameters!$C$41:$C$178,0),MATCH('PV (extension)'!A2853,parameters!$D$5:$AG$5,0))/O2853</f>
        <v>2.1750160109191456E-2</v>
      </c>
      <c r="Q2853" s="3" t="inlineStr">
        <is>
          <t>roof-top</t>
        </is>
      </c>
      <c r="R2853">
        <f>INDEX(parameters!$C$196:$EJ$198,MATCH('PV (extension)'!Q2853,parameters!$B$196:$B$198,0),MATCH('PV (extension)'!B2816,parameters!$C$195:$EJ$195,0))</f>
        <v>1648.8847048707432</v>
      </c>
      <c r="S2853" t="n">
        <v>3</v>
      </c>
      <c r="T2853" t="n">
        <v>30</v>
      </c>
      <c r="U2853">
        <f>T2853*S2853*R2853</f>
        <v>148399.62343836689</v>
      </c>
      <c r="V2853">
        <f>1/U2853</f>
        <v>6.738561573340639E-6</v>
      </c>
    </row>
    <row r="2854" s="29">
      <c r="A2854" t="inlineStr">
        <is>
          <t>market for tap water</t>
        </is>
      </c>
      <c r="B2854" t="n">
        <v>0.0020721</v>
      </c>
      <c r="C2854" t="inlineStr">
        <is>
          <t>Europe without Switzerland</t>
        </is>
      </c>
      <c r="D2854" t="inlineStr">
        <is>
          <t>kilogram</t>
        </is>
      </c>
      <c r="F2854" t="inlineStr">
        <is>
          <t>technosphere</t>
        </is>
      </c>
      <c r="G2854" t="n">
        <v>2</v>
      </c>
      <c r="H2854" t="n">
        <v>-6.179192693201237</v>
      </c>
      <c r="I2854" t="n">
        <v>0.04340984597628009</v>
      </c>
      <c r="J2854" t="inlineStr">
        <is>
          <t>(2,2,1,1,1,3); Estimation 20l/m2 panel</t>
        </is>
      </c>
      <c r="L2854" t="inlineStr">
        <is>
          <t>tap water</t>
        </is>
      </c>
    </row>
    <row r="2855" s="29">
      <c r="A2855" t="inlineStr">
        <is>
          <t>treatment of wastewater, from residence, capacity 1.1E10l/year</t>
        </is>
      </c>
      <c r="B2855" t="n">
        <v>-1.8649e-06</v>
      </c>
      <c r="C2855" t="inlineStr">
        <is>
          <t>CH</t>
        </is>
      </c>
      <c r="D2855" t="inlineStr">
        <is>
          <t>cubic meter</t>
        </is>
      </c>
      <c r="F2855" t="inlineStr">
        <is>
          <t>technosphere</t>
        </is>
      </c>
      <c r="G2855" t="n">
        <v>2</v>
      </c>
      <c r="H2855" t="n">
        <v>-13.19230312560901</v>
      </c>
      <c r="I2855" t="n">
        <v>0.04340984597628009</v>
      </c>
      <c r="J2855" t="inlineStr">
        <is>
          <t>(2,2,1,1,1,3); Estimation 20l/m2 panel</t>
        </is>
      </c>
      <c r="K2855" t="b">
        <v>1</v>
      </c>
      <c r="L2855" t="inlineStr">
        <is>
          <t>wastewater, from residence</t>
        </is>
      </c>
    </row>
    <row r="2856" s="29"/>
    <row r="2857" customFormat="1" s="28">
      <c r="A2857" s="28" t="inlineStr">
        <is>
          <t>Activity</t>
        </is>
      </c>
      <c r="B2857" s="28" t="inlineStr">
        <is>
          <t>electricity production, photovoltaic, residential</t>
        </is>
      </c>
    </row>
    <row r="2858">
      <c r="A2858" t="inlineStr">
        <is>
          <t>comment</t>
        </is>
      </c>
      <c r="B285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")&amp;HLOOKUP(B2859,parameters!$C$195:$EJ$198,2,0)&amp;" kWh/kWp.
Annual output, Facade: "&amp;HLOOKUP(B2859,parameters!$C$195:$EJ$198,3,0)&amp;" kWh/kWp.
Annual output, Open-ground: "&amp;HLOOKUP(B2859,parameters!$C$195:$EJ$198,4,0)&amp;_xlfn._LONGTEXT("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")&amp;VLOOKUP(B2859,'extension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1648.23057347258 kWh/kWp.
Annual output, Facade: 1157.26827499139 kWh/kWp.
Annual output, Open-ground: 1753.43678028998 kWh/kWp.
Amount of solar energy transformed to electricity. Waste heat emission due to losses of electricity in the system.
Technology:  Electricity production with grid-connected photovoltaic power plants.
Time period:  Time of publications
Production volume: 0.7 GWh in 2025.
Sampling:  Statistical data and model calculations
Extrapolations:  Use of PV technology data investigated for other countries (Switzerland). Correction of average yield with Swiss data.
Uncertainty:  None
Author: Romain Sacchi, PSI, romain.sacchi@psi.ch</v>
      </c>
    </row>
    <row r="2859" s="29">
      <c r="A2859" t="inlineStr">
        <is>
          <t>location</t>
        </is>
      </c>
      <c r="B2859" t="inlineStr">
        <is>
          <t>DJ</t>
        </is>
      </c>
    </row>
    <row r="2860" s="29">
      <c r="A2860" t="inlineStr">
        <is>
          <t>production amount</t>
        </is>
      </c>
      <c r="B2860" t="n">
        <v>1</v>
      </c>
    </row>
    <row r="2861" s="29">
      <c r="A2861" t="inlineStr">
        <is>
          <t>reference product</t>
        </is>
      </c>
      <c r="B2861" t="inlineStr">
        <is>
          <t>electricity, low voltage</t>
        </is>
      </c>
    </row>
    <row r="2862" s="29">
      <c r="A2862" t="inlineStr">
        <is>
          <t>source</t>
        </is>
      </c>
      <c r="B28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863" s="29">
      <c r="A2863" t="inlineStr">
        <is>
          <t>type</t>
        </is>
      </c>
      <c r="B2863" t="inlineStr">
        <is>
          <t>process</t>
        </is>
      </c>
    </row>
    <row r="2864" s="29">
      <c r="A2864" t="inlineStr">
        <is>
          <t>unit</t>
        </is>
      </c>
      <c r="B2864" t="inlineStr">
        <is>
          <t>kilowatt hour</t>
        </is>
      </c>
    </row>
    <row r="2865" s="29">
      <c r="A2865" t="inlineStr">
        <is>
          <t>Exchanges</t>
        </is>
      </c>
    </row>
    <row r="2866" customFormat="1" s="28">
      <c r="A2866" s="28" t="inlineStr">
        <is>
          <t>name</t>
        </is>
      </c>
      <c r="B2866" s="28" t="inlineStr">
        <is>
          <t>amount</t>
        </is>
      </c>
      <c r="C2866" s="28" t="inlineStr">
        <is>
          <t>location</t>
        </is>
      </c>
      <c r="D2866" s="28" t="inlineStr">
        <is>
          <t>unit</t>
        </is>
      </c>
      <c r="E2866" s="28" t="inlineStr">
        <is>
          <t>categories</t>
        </is>
      </c>
      <c r="F2866" s="28" t="inlineStr">
        <is>
          <t>type</t>
        </is>
      </c>
      <c r="G2866" s="28" t="inlineStr">
        <is>
          <t>uncertainty type</t>
        </is>
      </c>
      <c r="H2866" s="28" t="inlineStr">
        <is>
          <t>reference product</t>
        </is>
      </c>
      <c r="I2866" s="28" t="inlineStr">
        <is>
          <t>comment</t>
        </is>
      </c>
      <c r="J2866" s="28" t="inlineStr">
        <is>
          <t>production volume</t>
        </is>
      </c>
      <c r="K2866" s="28" t="inlineStr">
        <is>
          <t>scope</t>
        </is>
      </c>
      <c r="L2866" s="28" t="inlineStr">
        <is>
          <t>scope share</t>
        </is>
      </c>
      <c r="M2866" s="28" t="inlineStr">
        <is>
          <t>tech share</t>
        </is>
      </c>
      <c r="N2866" s="28" t="inlineStr">
        <is>
          <t>installation</t>
        </is>
      </c>
      <c r="O2866" s="28" t="inlineStr">
        <is>
          <t>productivity</t>
        </is>
      </c>
      <c r="P2866" s="28" t="inlineStr">
        <is>
          <t>kWp</t>
        </is>
      </c>
      <c r="Q2866" s="28" t="inlineStr">
        <is>
          <t>lifetime</t>
        </is>
      </c>
      <c r="R2866" s="28" t="inlineStr">
        <is>
          <t>lifetime production</t>
        </is>
      </c>
      <c r="S2866" s="28" t="inlineStr">
        <is>
          <t>inverted lifetime production</t>
        </is>
      </c>
    </row>
    <row r="2867" s="29">
      <c r="A2867" t="inlineStr">
        <is>
          <t>Energy, solar, converted</t>
        </is>
      </c>
      <c r="B2867" t="n">
        <v>3.8503</v>
      </c>
      <c r="D2867" t="inlineStr">
        <is>
          <t>megajoule</t>
        </is>
      </c>
      <c r="E2867" t="inlineStr">
        <is>
          <t>natural resource::in air</t>
        </is>
      </c>
      <c r="F2867" t="inlineStr">
        <is>
          <t>biosphere</t>
        </is>
      </c>
      <c r="G2867" t="n">
        <v>0</v>
      </c>
      <c r="I2867" t="inlineStr">
        <is>
          <t>(2,2,1,1,1,3); Energy loss in the system</t>
        </is>
      </c>
    </row>
    <row r="2868" s="29">
      <c r="A2868" t="inlineStr">
        <is>
          <t>Heat, waste</t>
        </is>
      </c>
      <c r="B2868" t="n">
        <v>0.25027</v>
      </c>
      <c r="D2868" t="inlineStr">
        <is>
          <t>megajoule</t>
        </is>
      </c>
      <c r="E2868" t="inlineStr">
        <is>
          <t>air</t>
        </is>
      </c>
      <c r="F2868" t="inlineStr">
        <is>
          <t>biosphere</t>
        </is>
      </c>
      <c r="G2868" t="n">
        <v>0</v>
      </c>
      <c r="I2868" t="inlineStr">
        <is>
          <t>(1,na,na,na,na,na); Calculation with average annual output and share of technologies; Average degradation of 10.5% included</t>
        </is>
      </c>
    </row>
    <row r="2869" s="29">
      <c r="A2869" t="inlineStr">
        <is>
          <t>electricity production, photovoltaic, residential</t>
        </is>
      </c>
      <c r="B2869" t="n">
        <v>1</v>
      </c>
      <c r="C2869" t="inlineStr">
        <is>
          <t>DJ</t>
        </is>
      </c>
      <c r="D2869" t="inlineStr">
        <is>
          <t>kilowatt hour</t>
        </is>
      </c>
      <c r="E2869" t="inlineStr">
        <is>
          <t>photovoltaic::power plants</t>
        </is>
      </c>
      <c r="F2869" t="inlineStr">
        <is>
          <t>production</t>
        </is>
      </c>
      <c r="G2869" t="n">
        <v>0</v>
      </c>
      <c r="H2869" t="inlineStr">
        <is>
          <t>electricity, low voltage</t>
        </is>
      </c>
      <c r="J2869">
        <f>VLOOKUP(C2869,'extension - production vol'!$B$6:$D$235,3,0)</f>
        <v>0.7</v>
      </c>
    </row>
    <row r="2870" ht="16" customHeight="1" s="29">
      <c r="A2870" t="inlineStr">
        <is>
          <t>photovoltaic slanted-roof installation, 3 kWp, CIS, laminated, integrated, on roof</t>
        </is>
      </c>
      <c r="B2870" s="30">
        <f>M2870*S2870</f>
        <v>3.4513935130719289E-8</v>
      </c>
      <c r="C2870" t="inlineStr">
        <is>
          <t>CH</t>
        </is>
      </c>
      <c r="D2870" t="inlineStr">
        <is>
          <t>unit</t>
        </is>
      </c>
      <c r="F2870" t="inlineStr">
        <is>
          <t>technosphere</t>
        </is>
      </c>
      <c r="G2870" t="n">
        <v>0</v>
      </c>
      <c r="H2870" t="inlineStr">
        <is>
          <t>photovoltaic slanted-roof installation, 3 kWp, CIS, laminated, integrated, on roof</t>
        </is>
      </c>
      <c r="I2870" t="inlineStr">
        <is>
          <t>(2,2,1,1,1,3); Calculation with average annual yield and share of technologies. Lifetime: 30a.</t>
        </is>
      </c>
      <c r="K2870" t="inlineStr">
        <is>
          <t>residential</t>
        </is>
      </c>
      <c r="L2870">
        <f>IF(K2870="residential",VLOOKUP(B2859,parameters!$C$41:$AG$178,18,0),IF(K2870="commercial",1-VLOOKUP(B2859,parameters!$C$41:$AG$178,18,0),1))</f>
        <v>0.17766751537682748</v>
      </c>
      <c r="M2870" s="30">
        <f>INDEX(parameters!$D$41:$AG$178,MATCH('PV (extension)'!B2859,parameters!$C$41:$C$178,0),MATCH('PV (extension)'!A2870,parameters!$D$5:$AG$5,0))/L2870</f>
        <v>5.119823078397083E-3</v>
      </c>
      <c r="N2870" s="3" t="inlineStr">
        <is>
          <t>roof-top</t>
        </is>
      </c>
      <c r="O2870">
        <f>INDEX(parameters!$C$196:$EJ$198,MATCH('PV (extension)'!N2870,parameters!$B$196:$B$198,0),MATCH('PV (extension)'!B2859,parameters!$C$195:$EJ$195,0))</f>
        <v>1648.2305734725812</v>
      </c>
      <c r="P2870" t="n">
        <v>3</v>
      </c>
      <c r="Q2870" t="n">
        <v>30</v>
      </c>
      <c r="R2870">
        <f>Q2870*P2870*O2870</f>
        <v>148340.7516125323</v>
      </c>
      <c r="S2870">
        <f>1/R2870</f>
        <v>6.7412358986289291E-6</v>
      </c>
    </row>
    <row r="2871" ht="16" customHeight="1" s="29">
      <c r="A2871" t="inlineStr">
        <is>
          <t>photovoltaic slanted-roof installation, 3 kWp, CdTe, panel, mounted, on roof</t>
        </is>
      </c>
      <c r="B2871" s="30">
        <f>M2871*S2871</f>
        <v>2.2511045135641635E-7</v>
      </c>
      <c r="C2871" t="inlineStr">
        <is>
          <t>CH</t>
        </is>
      </c>
      <c r="D2871" t="inlineStr">
        <is>
          <t>unit</t>
        </is>
      </c>
      <c r="F2871" t="inlineStr">
        <is>
          <t>technosphere</t>
        </is>
      </c>
      <c r="G2871" t="n">
        <v>0</v>
      </c>
      <c r="H2871" t="inlineStr">
        <is>
          <t>photovoltaic slanted-roof installation, 3 kWp, CdTe, panel, mounted, on roof</t>
        </is>
      </c>
      <c r="I2871" t="inlineStr">
        <is>
          <t>(2,2,1,1,1,3); Calculation with average annual yield and share of technologies. Lifetime: 30a.</t>
        </is>
      </c>
      <c r="K2871" t="inlineStr">
        <is>
          <t>residential</t>
        </is>
      </c>
      <c r="L2871">
        <f>L2870</f>
        <v>0.17766751537682748</v>
      </c>
      <c r="M2871" s="30">
        <f>INDEX(parameters!$D$41:$AG$178,MATCH('PV (extension)'!B2859,parameters!$C$41:$C$178,0),MATCH('PV (extension)'!A2871,parameters!$D$5:$AG$5,0))/L2871</f>
        <v>3.3393053550047194E-2</v>
      </c>
      <c r="N2871" s="3" t="inlineStr">
        <is>
          <t>roof-top</t>
        </is>
      </c>
      <c r="O2871">
        <f>INDEX(parameters!$C$196:$EJ$198,MATCH('PV (extension)'!N2871,parameters!$B$196:$B$198,0),MATCH('PV (extension)'!B2859,parameters!$C$195:$EJ$195,0))</f>
        <v>1648.2305734725812</v>
      </c>
      <c r="P2871" t="n">
        <v>3</v>
      </c>
      <c r="Q2871" t="n">
        <v>30</v>
      </c>
      <c r="R2871">
        <f>Q2871*P2871*O2871</f>
        <v>148340.7516125323</v>
      </c>
      <c r="S2871">
        <f>1/R2871</f>
        <v>6.7412358986289291E-6</v>
      </c>
    </row>
    <row r="2872" ht="16" customHeight="1" s="29">
      <c r="A2872" t="inlineStr">
        <is>
          <t>photovoltaic slanted-roof installation, 3 kWp, micro-Si, laminated, integrated, on roof</t>
        </is>
      </c>
      <c r="B2872" s="30">
        <f>M2872*S2872</f>
        <v>3.4880835139019403E-9</v>
      </c>
      <c r="C2872" t="inlineStr">
        <is>
          <t>RER</t>
        </is>
      </c>
      <c r="D2872" t="inlineStr">
        <is>
          <t>unit</t>
        </is>
      </c>
      <c r="F2872" t="inlineStr">
        <is>
          <t>technosphere</t>
        </is>
      </c>
      <c r="G2872" t="n">
        <v>0</v>
      </c>
      <c r="H2872" t="inlineStr">
        <is>
          <t>photovoltaic slanted-roof installation, 3 kWp, micro-Si, laminated, integrated, on roof</t>
        </is>
      </c>
      <c r="I2872" t="inlineStr">
        <is>
          <t>(2,2,1,1,1,3); Calculation with average annual yield and share of technologies. Lifetime: 30a.</t>
        </is>
      </c>
      <c r="K2872" t="inlineStr">
        <is>
          <t>residential</t>
        </is>
      </c>
      <c r="L2872">
        <f>L2871</f>
        <v>0.17766751537682748</v>
      </c>
      <c r="M2872" s="30">
        <f>INDEX(parameters!$D$41:$AG$178,MATCH('PV (extension)'!B2859,parameters!$C$41:$C$178,0),MATCH('PV (extension)'!A2872,parameters!$D$5:$AG$5,0))/L2872</f>
        <v>5.1742493013949662E-4</v>
      </c>
      <c r="N2872" s="3" t="inlineStr">
        <is>
          <t>roof-top</t>
        </is>
      </c>
      <c r="O2872">
        <f>INDEX(parameters!$C$196:$EJ$198,MATCH('PV (extension)'!N2872,parameters!$B$196:$B$198,0),MATCH('PV (extension)'!B2859,parameters!$C$195:$EJ$195,0))</f>
        <v>1648.2305734725812</v>
      </c>
      <c r="P2872" t="n">
        <v>3</v>
      </c>
      <c r="Q2872" t="n">
        <v>30</v>
      </c>
      <c r="R2872">
        <f>Q2872*P2872*O2872</f>
        <v>148340.7516125323</v>
      </c>
      <c r="S2872">
        <f>1/R2872</f>
        <v>6.7412358986289291E-6</v>
      </c>
    </row>
    <row r="2873" ht="16" customHeight="1" s="29">
      <c r="A2873" t="inlineStr">
        <is>
          <t>photovoltaic slanted-roof installation, 3 kWp, micro-Si, panel, mounted, on roof</t>
        </is>
      </c>
      <c r="B2873" s="30">
        <f>M2873*S2873</f>
        <v>6.0639726417608635E-8</v>
      </c>
      <c r="C2873" t="inlineStr">
        <is>
          <t>RER</t>
        </is>
      </c>
      <c r="D2873" t="inlineStr">
        <is>
          <t>unit</t>
        </is>
      </c>
      <c r="F2873" t="inlineStr">
        <is>
          <t>technosphere</t>
        </is>
      </c>
      <c r="G2873" t="n">
        <v>0</v>
      </c>
      <c r="H2873" t="inlineStr">
        <is>
          <t>photovoltaic slanted-roof installation, 3 kWp, micro-Si, panel, mounted, on roof</t>
        </is>
      </c>
      <c r="I2873" t="inlineStr">
        <is>
          <t>(2,2,1,1,1,3); Calculation with average annual yield and share of technologies. Lifetime: 30a.</t>
        </is>
      </c>
      <c r="K2873" t="inlineStr">
        <is>
          <t>residential</t>
        </is>
      </c>
      <c r="L2873">
        <f>L2872</f>
        <v>0.17766751537682748</v>
      </c>
      <c r="M2873" s="30">
        <f>INDEX(parameters!$D$41:$AG$178,MATCH('PV (extension)'!B2859,parameters!$C$41:$C$178,0),MATCH('PV (extension)'!A2873,parameters!$D$5:$AG$5,0))/L2873</f>
        <v>8.9953425943663963E-3</v>
      </c>
      <c r="N2873" s="3" t="inlineStr">
        <is>
          <t>roof-top</t>
        </is>
      </c>
      <c r="O2873">
        <f>INDEX(parameters!$C$196:$EJ$198,MATCH('PV (extension)'!N2873,parameters!$B$196:$B$198,0),MATCH('PV (extension)'!B2859,parameters!$C$195:$EJ$195,0))</f>
        <v>1648.2305734725812</v>
      </c>
      <c r="P2873" t="n">
        <v>3</v>
      </c>
      <c r="Q2873" t="n">
        <v>30</v>
      </c>
      <c r="R2873">
        <f>Q2873*P2873*O2873</f>
        <v>148340.7516125323</v>
      </c>
      <c r="S2873">
        <f>1/R2873</f>
        <v>6.7412358986289291E-6</v>
      </c>
    </row>
    <row r="2874" s="29">
      <c r="A2874" t="inlineStr">
        <is>
          <t>photovoltaic facade installation, 3kWp, multi-Si, laminated, integrated, at building</t>
        </is>
      </c>
      <c r="B2874" s="30">
        <f>M2874*S2874</f>
        <v>1.776005677212761E-7</v>
      </c>
      <c r="C2874" t="inlineStr">
        <is>
          <t>RER</t>
        </is>
      </c>
      <c r="D2874" t="inlineStr">
        <is>
          <t>unit</t>
        </is>
      </c>
      <c r="F2874" t="inlineStr">
        <is>
          <t>technosphere</t>
        </is>
      </c>
      <c r="G2874" t="n">
        <v>0</v>
      </c>
      <c r="H2874" t="inlineStr">
        <is>
          <t>photovoltaic facade installation, 3kWp, multi-Si, laminated, integrated, at building</t>
        </is>
      </c>
      <c r="I2874" t="inlineStr">
        <is>
          <t>(2,2,1,1,1,3); Calculation with average annual yield and share of technologies. Lifetime: 30a.</t>
        </is>
      </c>
      <c r="K2874" t="inlineStr">
        <is>
          <t>residential</t>
        </is>
      </c>
      <c r="L2874">
        <f>L2873</f>
        <v>0.17766751537682748</v>
      </c>
      <c r="M2874" s="30">
        <f>INDEX(parameters!$D$41:$AG$178,MATCH('PV (extension)'!B2859,parameters!$C$41:$C$178,0),MATCH('PV (extension)'!A2874,parameters!$D$5:$AG$5,0))/L2874</f>
        <v>1.8497835237986298E-2</v>
      </c>
      <c r="N2874" t="inlineStr">
        <is>
          <t>façade</t>
        </is>
      </c>
      <c r="O2874">
        <f>INDEX(parameters!$C$196:$EJ$198,MATCH('PV (extension)'!N2874,parameters!$B$196:$B$198,0),MATCH('PV (extension)'!B2859,parameters!$C$195:$EJ$195,0))</f>
        <v>1157.268274991387</v>
      </c>
      <c r="P2874" t="n">
        <v>3</v>
      </c>
      <c r="Q2874" t="n">
        <v>30</v>
      </c>
      <c r="R2874">
        <f>Q2874*P2874*O2874</f>
        <v>104154.14474922483</v>
      </c>
      <c r="S2874">
        <f>1/R2874</f>
        <v>9.6011541586533212E-6</v>
      </c>
    </row>
    <row r="2875" s="29">
      <c r="A2875" t="inlineStr">
        <is>
          <t>photovoltaic facade installation, 3kWp, multi-Si, panel, mounted, at building</t>
        </is>
      </c>
      <c r="B2875" s="30">
        <f>M2875*S2875</f>
        <v>1.7417915177724297E-7</v>
      </c>
      <c r="C2875" t="inlineStr">
        <is>
          <t>RER</t>
        </is>
      </c>
      <c r="D2875" t="inlineStr">
        <is>
          <t>unit</t>
        </is>
      </c>
      <c r="F2875" t="inlineStr">
        <is>
          <t>technosphere</t>
        </is>
      </c>
      <c r="G2875" t="n">
        <v>0</v>
      </c>
      <c r="H2875" t="inlineStr">
        <is>
          <t>photovoltaic facade installation, 3kWp, multi-Si, panel, mounted, at building</t>
        </is>
      </c>
      <c r="I2875" t="inlineStr">
        <is>
          <t>(2,2,1,1,1,3); Calculation with average annual yield and share of technologies. Lifetime: 30a.</t>
        </is>
      </c>
      <c r="K2875" t="inlineStr">
        <is>
          <t>residential</t>
        </is>
      </c>
      <c r="L2875">
        <f>L2874</f>
        <v>0.17766751537682748</v>
      </c>
      <c r="M2875" s="30">
        <f>INDEX(parameters!$D$41:$AG$178,MATCH('PV (extension)'!B2859,parameters!$C$41:$C$178,0),MATCH('PV (extension)'!A2875,parameters!$D$5:$AG$5,0))/L2875</f>
        <v>1.8141480586504166E-2</v>
      </c>
      <c r="N2875" t="inlineStr">
        <is>
          <t>façade</t>
        </is>
      </c>
      <c r="O2875">
        <f>INDEX(parameters!$C$196:$EJ$198,MATCH('PV (extension)'!N2875,parameters!$B$196:$B$198,0),MATCH('PV (extension)'!B2859,parameters!$C$195:$EJ$195,0))</f>
        <v>1157.268274991387</v>
      </c>
      <c r="P2875" t="n">
        <v>3</v>
      </c>
      <c r="Q2875" t="n">
        <v>30</v>
      </c>
      <c r="R2875">
        <f>Q2875*P2875*O2875</f>
        <v>104154.14474922483</v>
      </c>
      <c r="S2875">
        <f>1/R2875</f>
        <v>9.6011541586533212E-6</v>
      </c>
    </row>
    <row r="2876" s="29">
      <c r="A2876" t="inlineStr">
        <is>
          <t>photovoltaic facade installation, 3kWp, single-Si, laminated, integrated, at building</t>
        </is>
      </c>
      <c r="B2876" s="30">
        <f>M2876*S2876</f>
        <v>9.3629036725394181E-8</v>
      </c>
      <c r="C2876" t="inlineStr">
        <is>
          <t>RER</t>
        </is>
      </c>
      <c r="D2876" t="inlineStr">
        <is>
          <t>unit</t>
        </is>
      </c>
      <c r="F2876" t="inlineStr">
        <is>
          <t>technosphere</t>
        </is>
      </c>
      <c r="G2876" t="n">
        <v>0</v>
      </c>
      <c r="H2876" t="inlineStr">
        <is>
          <t>photovoltaic facade installation, 3kWp, single-Si, laminated, integrated, at building</t>
        </is>
      </c>
      <c r="I2876" t="inlineStr">
        <is>
          <t>(2,2,1,1,1,3); Calculation with average annual yield and share of technologies. Lifetime: 30a.</t>
        </is>
      </c>
      <c r="K2876" t="inlineStr">
        <is>
          <t>residential</t>
        </is>
      </c>
      <c r="L2876">
        <f>L2875</f>
        <v>0.17766751537682748</v>
      </c>
      <c r="M2876" s="30">
        <f>INDEX(parameters!$D$41:$AG$178,MATCH('PV (extension)'!B2859,parameters!$C$41:$C$178,0),MATCH('PV (extension)'!A2876,parameters!$D$5:$AG$5,0))/L2876</f>
        <v>9.7518522438271929E-3</v>
      </c>
      <c r="N2876" t="inlineStr">
        <is>
          <t>façade</t>
        </is>
      </c>
      <c r="O2876">
        <f>INDEX(parameters!$C$196:$EJ$198,MATCH('PV (extension)'!N2876,parameters!$B$196:$B$198,0),MATCH('PV (extension)'!B2859,parameters!$C$195:$EJ$195,0))</f>
        <v>1157.268274991387</v>
      </c>
      <c r="P2876" t="n">
        <v>3</v>
      </c>
      <c r="Q2876" t="n">
        <v>30</v>
      </c>
      <c r="R2876">
        <f>Q2876*P2876*O2876</f>
        <v>104154.14474922483</v>
      </c>
      <c r="S2876">
        <f>1/R2876</f>
        <v>9.6011541586533212E-6</v>
      </c>
    </row>
    <row r="2877" s="29">
      <c r="A2877" t="inlineStr">
        <is>
          <t>photovoltaic facade installation, 3kWp, single-Si, panel, mounted, at building</t>
        </is>
      </c>
      <c r="B2877" s="30">
        <f>M2877*S2877</f>
        <v>9.3548024310033057E-8</v>
      </c>
      <c r="C2877" t="inlineStr">
        <is>
          <t>RER</t>
        </is>
      </c>
      <c r="D2877" t="inlineStr">
        <is>
          <t>unit</t>
        </is>
      </c>
      <c r="F2877" t="inlineStr">
        <is>
          <t>technosphere</t>
        </is>
      </c>
      <c r="G2877" t="n">
        <v>0</v>
      </c>
      <c r="H2877" t="inlineStr">
        <is>
          <t>photovoltaic facade installation, 3kWp, single-Si, panel, mounted, at building</t>
        </is>
      </c>
      <c r="I2877" t="inlineStr">
        <is>
          <t>(2,2,1,1,1,3); Calculation with average annual yield and share of technologies. Lifetime: 30a.</t>
        </is>
      </c>
      <c r="K2877" t="inlineStr">
        <is>
          <t>residential</t>
        </is>
      </c>
      <c r="L2877">
        <f>L2876</f>
        <v>0.17766751537682748</v>
      </c>
      <c r="M2877" s="30">
        <f>INDEX(parameters!$D$41:$AG$178,MATCH('PV (extension)'!B2859,parameters!$C$41:$C$178,0),MATCH('PV (extension)'!A2877,parameters!$D$5:$AG$5,0))/L2877</f>
        <v>9.7434144649911868E-3</v>
      </c>
      <c r="N2877" t="inlineStr">
        <is>
          <t>façade</t>
        </is>
      </c>
      <c r="O2877">
        <f>INDEX(parameters!$C$196:$EJ$198,MATCH('PV (extension)'!N2877,parameters!$B$196:$B$198,0),MATCH('PV (extension)'!B2859,parameters!$C$195:$EJ$195,0))</f>
        <v>1157.268274991387</v>
      </c>
      <c r="P2877" t="n">
        <v>3</v>
      </c>
      <c r="Q2877" t="n">
        <v>30</v>
      </c>
      <c r="R2877">
        <f>Q2877*P2877*O2877</f>
        <v>104154.14474922483</v>
      </c>
      <c r="S2877">
        <f>1/R2877</f>
        <v>9.6011541586533212E-6</v>
      </c>
    </row>
    <row r="2878" ht="16" customHeight="1" s="29">
      <c r="A2878" t="inlineStr">
        <is>
          <t>photovoltaic flat-roof installation, 3kWp, multi-Si, on roof</t>
        </is>
      </c>
      <c r="B2878" s="30">
        <f>M2878*S2878</f>
        <v>1.9208662728664767E-6</v>
      </c>
      <c r="C2878" t="inlineStr">
        <is>
          <t>RER</t>
        </is>
      </c>
      <c r="D2878" t="inlineStr">
        <is>
          <t>unit</t>
        </is>
      </c>
      <c r="F2878" t="inlineStr">
        <is>
          <t>technosphere</t>
        </is>
      </c>
      <c r="G2878" t="n">
        <v>0</v>
      </c>
      <c r="H2878" t="inlineStr">
        <is>
          <t>photovoltaic flat-roof installation, 3kWp, multi-Si, on roof</t>
        </is>
      </c>
      <c r="I2878" t="inlineStr">
        <is>
          <t>(2,2,1,1,1,3); Calculation with average annual yield and share of technologies. Lifetime: 30a.</t>
        </is>
      </c>
      <c r="K2878" t="inlineStr">
        <is>
          <t>residential</t>
        </is>
      </c>
      <c r="L2878">
        <f>L2877</f>
        <v>0.17766751537682748</v>
      </c>
      <c r="M2878" s="30">
        <f>INDEX(parameters!$D$41:$AG$178,MATCH('PV (extension)'!B2859,parameters!$C$41:$C$178,0),MATCH('PV (extension)'!A2878,parameters!$D$5:$AG$5,0))/L2878</f>
        <v>0.28494274666417674</v>
      </c>
      <c r="N2878" s="3" t="inlineStr">
        <is>
          <t>roof-top</t>
        </is>
      </c>
      <c r="O2878">
        <f>INDEX(parameters!$C$196:$EJ$198,MATCH('PV (extension)'!N2878,parameters!$B$196:$B$198,0),MATCH('PV (extension)'!B2859,parameters!$C$195:$EJ$195,0))</f>
        <v>1648.2305734725812</v>
      </c>
      <c r="P2878" t="n">
        <v>3</v>
      </c>
      <c r="Q2878" t="n">
        <v>30</v>
      </c>
      <c r="R2878">
        <f>Q2878*P2878*O2878</f>
        <v>148340.7516125323</v>
      </c>
      <c r="S2878">
        <f>1/R2878</f>
        <v>6.7412358986289291E-6</v>
      </c>
    </row>
    <row r="2879" ht="16" customHeight="1" s="29">
      <c r="A2879" t="inlineStr">
        <is>
          <t>photovoltaic flat-roof installation, 3kWp, single-Si, on roof</t>
        </is>
      </c>
      <c r="B2879" s="30">
        <f>M2879*S2879</f>
        <v>1.0026643695507226E-6</v>
      </c>
      <c r="C2879" t="inlineStr">
        <is>
          <t>RER</t>
        </is>
      </c>
      <c r="D2879" t="inlineStr">
        <is>
          <t>unit</t>
        </is>
      </c>
      <c r="F2879" t="inlineStr">
        <is>
          <t>technosphere</t>
        </is>
      </c>
      <c r="G2879" t="n">
        <v>0</v>
      </c>
      <c r="H2879" t="inlineStr">
        <is>
          <t>photovoltaic flat-roof installation, 3kWp, single-Si, on roof</t>
        </is>
      </c>
      <c r="I2879" t="inlineStr">
        <is>
          <t>(2,2,1,1,1,3); Calculation with average annual yield and share of technologies. Lifetime: 30a.</t>
        </is>
      </c>
      <c r="K2879" t="inlineStr">
        <is>
          <t>residential</t>
        </is>
      </c>
      <c r="L2879">
        <f>L2878</f>
        <v>0.17766751537682748</v>
      </c>
      <c r="M2879" s="30">
        <f>INDEX(parameters!$D$41:$AG$178,MATCH('PV (extension)'!B2859,parameters!$C$41:$C$178,0),MATCH('PV (extension)'!A2879,parameters!$D$5:$AG$5,0))/L2879</f>
        <v>0.14873598619426004</v>
      </c>
      <c r="N2879" s="3" t="inlineStr">
        <is>
          <t>roof-top</t>
        </is>
      </c>
      <c r="O2879">
        <f>INDEX(parameters!$C$196:$EJ$198,MATCH('PV (extension)'!N2879,parameters!$B$196:$B$198,0),MATCH('PV (extension)'!B2859,parameters!$C$195:$EJ$195,0))</f>
        <v>1648.2305734725812</v>
      </c>
      <c r="P2879" t="n">
        <v>3</v>
      </c>
      <c r="Q2879" t="n">
        <v>30</v>
      </c>
      <c r="R2879">
        <f>Q2879*P2879*O2879</f>
        <v>148340.7516125323</v>
      </c>
      <c r="S2879">
        <f>1/R2879</f>
        <v>6.7412358986289291E-6</v>
      </c>
    </row>
    <row r="2880" ht="16" customHeight="1" s="29">
      <c r="A2880" t="inlineStr">
        <is>
          <t>photovoltaic slanted-roof installation, 3kWp, CIS, panel, mounted, on roof</t>
        </is>
      </c>
      <c r="B2880" s="30">
        <f>M2880*S2880</f>
        <v>5.545919423491015E-7</v>
      </c>
      <c r="C2880" t="inlineStr">
        <is>
          <t>CH</t>
        </is>
      </c>
      <c r="D2880" t="inlineStr">
        <is>
          <t>unit</t>
        </is>
      </c>
      <c r="F2880" t="inlineStr">
        <is>
          <t>technosphere</t>
        </is>
      </c>
      <c r="G2880" t="n">
        <v>0</v>
      </c>
      <c r="H2880" t="inlineStr">
        <is>
          <t>photovoltaic slanted-roof installation, 3kWp, CIS, panel, mounted, on roof</t>
        </is>
      </c>
      <c r="I2880" t="inlineStr">
        <is>
          <t>(2,2,1,1,1,3); Calculation with average annual yield and share of technologies. Lifetime: 30a.</t>
        </is>
      </c>
      <c r="K2880" t="inlineStr">
        <is>
          <t>residential</t>
        </is>
      </c>
      <c r="L2880">
        <f>L2879</f>
        <v>0.17766751537682748</v>
      </c>
      <c r="M2880" s="30">
        <f>INDEX(parameters!$D$41:$AG$178,MATCH('PV (extension)'!B2859,parameters!$C$41:$C$178,0),MATCH('PV (extension)'!A2880,parameters!$D$5:$AG$5,0))/L2880</f>
        <v>8.2268585566319899E-2</v>
      </c>
      <c r="N2880" s="3" t="inlineStr">
        <is>
          <t>roof-top</t>
        </is>
      </c>
      <c r="O2880">
        <f>INDEX(parameters!$C$196:$EJ$198,MATCH('PV (extension)'!N2880,parameters!$B$196:$B$198,0),MATCH('PV (extension)'!B2859,parameters!$C$195:$EJ$195,0))</f>
        <v>1648.2305734725812</v>
      </c>
      <c r="P2880" t="n">
        <v>3</v>
      </c>
      <c r="Q2880" t="n">
        <v>30</v>
      </c>
      <c r="R2880">
        <f>Q2880*P2880*O2880</f>
        <v>148340.7516125323</v>
      </c>
      <c r="S2880">
        <f>1/R2880</f>
        <v>6.7412358986289291E-6</v>
      </c>
    </row>
    <row r="2881" ht="16" customHeight="1" s="29">
      <c r="A2881" t="inlineStr">
        <is>
          <t>photovoltaic slanted-roof installation, 3kWp, CdTe, laminated, integrated, on roof</t>
        </is>
      </c>
      <c r="B2881" s="30">
        <f>M2881*S2881</f>
        <v>1.552892216888457E-8</v>
      </c>
      <c r="C2881" t="inlineStr">
        <is>
          <t>CH</t>
        </is>
      </c>
      <c r="D2881" t="inlineStr">
        <is>
          <t>unit</t>
        </is>
      </c>
      <c r="F2881" t="inlineStr">
        <is>
          <t>technosphere</t>
        </is>
      </c>
      <c r="G2881" t="n">
        <v>0</v>
      </c>
      <c r="H2881" t="inlineStr">
        <is>
          <t>photovoltaic slanted-roof installation, 3kWp, CdTe, laminated, integrated, on roof</t>
        </is>
      </c>
      <c r="I2881" t="inlineStr">
        <is>
          <t>(2,2,1,1,1,3); Calculation with average annual yield and share of technologies. Lifetime: 30a.</t>
        </is>
      </c>
      <c r="K2881" t="inlineStr">
        <is>
          <t>residential</t>
        </is>
      </c>
      <c r="L2881">
        <f>L2880</f>
        <v>0.17766751537682748</v>
      </c>
      <c r="M2881" s="30">
        <f>INDEX(parameters!$D$41:$AG$178,MATCH('PV (extension)'!B2859,parameters!$C$41:$C$178,0),MATCH('PV (extension)'!A2881,parameters!$D$5:$AG$5,0))/L2881</f>
        <v>2.3035719862648527E-3</v>
      </c>
      <c r="N2881" s="3" t="inlineStr">
        <is>
          <t>roof-top</t>
        </is>
      </c>
      <c r="O2881">
        <f>INDEX(parameters!$C$196:$EJ$198,MATCH('PV (extension)'!N2881,parameters!$B$196:$B$198,0),MATCH('PV (extension)'!B2859,parameters!$C$195:$EJ$195,0))</f>
        <v>1648.2305734725812</v>
      </c>
      <c r="P2881" t="n">
        <v>3</v>
      </c>
      <c r="Q2881" t="n">
        <v>30</v>
      </c>
      <c r="R2881">
        <f>Q2881*P2881*O2881</f>
        <v>148340.7516125323</v>
      </c>
      <c r="S2881">
        <f>1/R2881</f>
        <v>6.7412358986289291E-6</v>
      </c>
    </row>
    <row r="2882" ht="16" customHeight="1" s="29">
      <c r="A2882" t="inlineStr">
        <is>
          <t>photovoltaic slanted-roof installation, 3kWp, multi-Si, laminated, integrated, on roof</t>
        </is>
      </c>
      <c r="B2882" s="30">
        <f>M2882*S2882</f>
        <v>9.2258238863039879E-8</v>
      </c>
      <c r="C2882" t="inlineStr">
        <is>
          <t>RER</t>
        </is>
      </c>
      <c r="D2882" t="inlineStr">
        <is>
          <t>unit</t>
        </is>
      </c>
      <c r="F2882" t="inlineStr">
        <is>
          <t>technosphere</t>
        </is>
      </c>
      <c r="G2882" t="n">
        <v>0</v>
      </c>
      <c r="H2882" t="inlineStr">
        <is>
          <t>photovoltaic slanted-roof installation, 3kWp, multi-Si, laminated, integrated, on roof</t>
        </is>
      </c>
      <c r="I2882" t="inlineStr">
        <is>
          <t>(2,2,1,1,1,3); Calculation with average annual yield and share of technologies. Lifetime: 30a.</t>
        </is>
      </c>
      <c r="K2882" t="inlineStr">
        <is>
          <t>residential</t>
        </is>
      </c>
      <c r="L2882">
        <f>L2881</f>
        <v>0.17766751537682748</v>
      </c>
      <c r="M2882" s="30">
        <f>INDEX(parameters!$D$41:$AG$178,MATCH('PV (extension)'!B2859,parameters!$C$41:$C$178,0),MATCH('PV (extension)'!A2882,parameters!$D$5:$AG$5,0))/L2882</f>
        <v>1.3685656495391874E-2</v>
      </c>
      <c r="N2882" s="3" t="inlineStr">
        <is>
          <t>roof-top</t>
        </is>
      </c>
      <c r="O2882">
        <f>INDEX(parameters!$C$196:$EJ$198,MATCH('PV (extension)'!N2882,parameters!$B$196:$B$198,0),MATCH('PV (extension)'!B2859,parameters!$C$195:$EJ$195,0))</f>
        <v>1648.2305734725812</v>
      </c>
      <c r="P2882" t="n">
        <v>3</v>
      </c>
      <c r="Q2882" t="n">
        <v>30</v>
      </c>
      <c r="R2882">
        <f>Q2882*P2882*O2882</f>
        <v>148340.7516125323</v>
      </c>
      <c r="S2882">
        <f>1/R2882</f>
        <v>6.7412358986289291E-6</v>
      </c>
    </row>
    <row r="2883" ht="16" customHeight="1" s="29">
      <c r="A2883" t="inlineStr">
        <is>
          <t>photovoltaic slanted-roof installation, 3kWp, multi-Si, panel, mounted, on roof</t>
        </is>
      </c>
      <c r="B2883" s="30">
        <f>M2883*S2883</f>
        <v>1.579133354130317E-6</v>
      </c>
      <c r="C2883" t="inlineStr">
        <is>
          <t>RER</t>
        </is>
      </c>
      <c r="D2883" t="inlineStr">
        <is>
          <t>unit</t>
        </is>
      </c>
      <c r="F2883" t="inlineStr">
        <is>
          <t>technosphere</t>
        </is>
      </c>
      <c r="G2883" t="n">
        <v>0</v>
      </c>
      <c r="H2883" t="inlineStr">
        <is>
          <t>photovoltaic slanted-roof installation, 3kWp, multi-Si, panel, mounted, on roof</t>
        </is>
      </c>
      <c r="I2883" t="inlineStr">
        <is>
          <t>(2,2,1,1,1,3); Calculation with average annual yield and share of technologies. Lifetime: 30a.</t>
        </is>
      </c>
      <c r="K2883" t="inlineStr">
        <is>
          <t>residential</t>
        </is>
      </c>
      <c r="L2883">
        <f>L2882</f>
        <v>0.17766751537682748</v>
      </c>
      <c r="M2883" s="30">
        <f>INDEX(parameters!$D$41:$AG$178,MATCH('PV (extension)'!B2859,parameters!$C$41:$C$178,0),MATCH('PV (extension)'!A2883,parameters!$D$5:$AG$5,0))/L2883</f>
        <v>0.23424982864811036</v>
      </c>
      <c r="N2883" s="3" t="inlineStr">
        <is>
          <t>roof-top</t>
        </is>
      </c>
      <c r="O2883">
        <f>INDEX(parameters!$C$196:$EJ$198,MATCH('PV (extension)'!N2883,parameters!$B$196:$B$198,0),MATCH('PV (extension)'!B2859,parameters!$C$195:$EJ$195,0))</f>
        <v>1648.2305734725812</v>
      </c>
      <c r="P2883" t="n">
        <v>3</v>
      </c>
      <c r="Q2883" t="n">
        <v>30</v>
      </c>
      <c r="R2883">
        <f>Q2883*P2883*O2883</f>
        <v>148340.7516125323</v>
      </c>
      <c r="S2883">
        <f>1/R2883</f>
        <v>6.7412358986289291E-6</v>
      </c>
    </row>
    <row r="2884" ht="16" customHeight="1" s="29">
      <c r="A2884" t="inlineStr">
        <is>
          <t>photovoltaic slanted-roof installation, 3kWp, single-Si, laminated, integrated, on roof</t>
        </is>
      </c>
      <c r="B2884" s="30">
        <f>M2884*S2884</f>
        <v>4.8758137192111539E-8</v>
      </c>
      <c r="C2884" t="inlineStr">
        <is>
          <t>RER</t>
        </is>
      </c>
      <c r="D2884" t="inlineStr">
        <is>
          <t>unit</t>
        </is>
      </c>
      <c r="F2884" t="inlineStr">
        <is>
          <t>technosphere</t>
        </is>
      </c>
      <c r="G2884" t="n">
        <v>0</v>
      </c>
      <c r="H2884" t="inlineStr">
        <is>
          <t>photovoltaic slanted-roof installation, 3kWp, single-Si, laminated, integrated, on roof</t>
        </is>
      </c>
      <c r="I2884" t="inlineStr">
        <is>
          <t>(2,2,1,1,1,3); Calculation with average annual yield and share of technologies. Lifetime: 30a.</t>
        </is>
      </c>
      <c r="K2884" t="inlineStr">
        <is>
          <t>residential</t>
        </is>
      </c>
      <c r="L2884">
        <f>L2883</f>
        <v>0.17766751537682748</v>
      </c>
      <c r="M2884" s="30">
        <f>INDEX(parameters!$D$41:$AG$178,MATCH('PV (extension)'!B2859,parameters!$C$41:$C$178,0),MATCH('PV (extension)'!A2884,parameters!$D$5:$AG$5,0))/L2884</f>
        <v>7.2328187183047909E-3</v>
      </c>
      <c r="N2884" s="3" t="inlineStr">
        <is>
          <t>roof-top</t>
        </is>
      </c>
      <c r="O2884">
        <f>INDEX(parameters!$C$196:$EJ$198,MATCH('PV (extension)'!N2884,parameters!$B$196:$B$198,0),MATCH('PV (extension)'!B2859,parameters!$C$195:$EJ$195,0))</f>
        <v>1648.2305734725812</v>
      </c>
      <c r="P2884" t="n">
        <v>3</v>
      </c>
      <c r="Q2884" t="n">
        <v>30</v>
      </c>
      <c r="R2884">
        <f>Q2884*P2884*O2884</f>
        <v>148340.7516125323</v>
      </c>
      <c r="S2884">
        <f>1/R2884</f>
        <v>6.7412358986289291E-6</v>
      </c>
    </row>
    <row r="2885" ht="16" customHeight="1" s="29">
      <c r="A2885" t="inlineStr">
        <is>
          <t>photovoltaic slanted-roof installation, 3kWp, single-Si, panel, mounted, on roof</t>
        </is>
      </c>
      <c r="B2885" s="30">
        <f>M2885*S2885</f>
        <v>8.2526600216153996E-7</v>
      </c>
      <c r="C2885" t="inlineStr">
        <is>
          <t>RER</t>
        </is>
      </c>
      <c r="D2885" t="inlineStr">
        <is>
          <t>unit</t>
        </is>
      </c>
      <c r="F2885" t="inlineStr">
        <is>
          <t>technosphere</t>
        </is>
      </c>
      <c r="G2885" t="n">
        <v>0</v>
      </c>
      <c r="H2885" t="inlineStr">
        <is>
          <t>photovoltaic slanted-roof installation, 3kWp, single-Si, panel, mounted, on roof</t>
        </is>
      </c>
      <c r="I2885" t="inlineStr">
        <is>
          <t>(2,2,1,1,1,3); Calculation with average annual yield and share of technologies. Lifetime: 30a.</t>
        </is>
      </c>
      <c r="K2885" t="inlineStr">
        <is>
          <t>residential</t>
        </is>
      </c>
      <c r="L2885">
        <f>L2884</f>
        <v>0.17766751537682748</v>
      </c>
      <c r="M2885" s="30">
        <f>INDEX(parameters!$D$41:$AG$178,MATCH('PV (extension)'!B2859,parameters!$C$41:$C$178,0),MATCH('PV (extension)'!A2885,parameters!$D$5:$AG$5,0))/L2885</f>
        <v>0.12242057904091255</v>
      </c>
      <c r="N2885" s="3" t="inlineStr">
        <is>
          <t>roof-top</t>
        </is>
      </c>
      <c r="O2885">
        <f>INDEX(parameters!$C$196:$EJ$198,MATCH('PV (extension)'!N2885,parameters!$B$196:$B$198,0),MATCH('PV (extension)'!B2859,parameters!$C$195:$EJ$195,0))</f>
        <v>1648.2305734725812</v>
      </c>
      <c r="P2885" t="n">
        <v>3</v>
      </c>
      <c r="Q2885" t="n">
        <v>30</v>
      </c>
      <c r="R2885">
        <f>Q2885*P2885*O2885</f>
        <v>148340.7516125323</v>
      </c>
      <c r="S2885">
        <f>1/R2885</f>
        <v>6.7412358986289291E-6</v>
      </c>
    </row>
    <row r="2886" s="29">
      <c r="A2886" t="inlineStr">
        <is>
          <t>market for tap water</t>
        </is>
      </c>
      <c r="B2886" t="n">
        <v>0.0037026</v>
      </c>
      <c r="C2886" t="inlineStr">
        <is>
          <t>Europe without Switzerland</t>
        </is>
      </c>
      <c r="D2886" t="inlineStr">
        <is>
          <t>kilogram</t>
        </is>
      </c>
      <c r="F2886" t="inlineStr">
        <is>
          <t>technosphere</t>
        </is>
      </c>
      <c r="G2886" t="n">
        <v>0</v>
      </c>
      <c r="H2886" t="inlineStr">
        <is>
          <t>tap water</t>
        </is>
      </c>
      <c r="I2886" t="inlineStr">
        <is>
          <t>(2,2,1,1,1,3); Estimation 20l/m2 panel</t>
        </is>
      </c>
    </row>
    <row r="2887" s="29">
      <c r="A2887" t="inlineStr">
        <is>
          <t>treatment of wastewater, from residence, capacity 1.1E10l/year</t>
        </is>
      </c>
      <c r="B2887" t="n">
        <v>-3.3323e-06</v>
      </c>
      <c r="C2887" t="inlineStr">
        <is>
          <t>CH</t>
        </is>
      </c>
      <c r="D2887" t="inlineStr">
        <is>
          <t>cubic meter</t>
        </is>
      </c>
      <c r="F2887" t="inlineStr">
        <is>
          <t>technosphere</t>
        </is>
      </c>
      <c r="G2887" t="n">
        <v>0</v>
      </c>
      <c r="H2887" t="inlineStr">
        <is>
          <t>wastewater, from residence</t>
        </is>
      </c>
      <c r="I2887" t="inlineStr">
        <is>
          <t>(2,2,1,1,1,3); Estimation 20l/m2 panel</t>
        </is>
      </c>
    </row>
    <row r="2888" s="29"/>
    <row r="2889" customFormat="1" s="28">
      <c r="A2889" s="28" t="inlineStr">
        <is>
          <t>Activity</t>
        </is>
      </c>
      <c r="B2889" s="28" t="inlineStr">
        <is>
          <t>electricity production, photovoltaic, commercial</t>
        </is>
      </c>
    </row>
    <row r="2890">
      <c r="A2890" t="inlineStr">
        <is>
          <t>comment</t>
        </is>
      </c>
      <c r="B289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")&amp;HLOOKUP(B2891,parameters!$C$195:$EJ$198,2,0)&amp;" kWh/kWp.
Annual output, Facade: "&amp;HLOOKUP(B2891,parameters!$C$195:$EJ$198,3,0)&amp;" kWh/kWp.
Annual output, Open-ground: "&amp;HLOOKUP(B2891,parameters!$C$195:$EJ$198,4,0)&amp;_xlfn._LONGTEXT("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")&amp;VLOOKUP(B2891,'extension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1648.23057347258 kWh/kWp.
Annual output, Facade: 1157.26827499139 kWh/kWp.
Annual output, Open-ground: 1753.43678028998 kWh/kWp.
Amount of solar energy transformed to electricity. Waste heat emission due to losses of electricity in the system.
Technology:  Electricity production with grid-connected photovoltaic power plants.
Time period:  Time of publications
Production volume: 0.7 GWh in 2025.
Sampling:  Statistical data and model calculations
Extrapolations:  Use of PV technology data investigated for other countries (Switzerland). Correction of average yield with Swiss data.
Uncertainty:  None
Author: Romain Sacchi, PSI, romain.sacchi@psi.ch</v>
      </c>
    </row>
    <row r="2891" s="29">
      <c r="A2891" t="inlineStr">
        <is>
          <t>location</t>
        </is>
      </c>
      <c r="B2891" t="inlineStr">
        <is>
          <t>DJ</t>
        </is>
      </c>
    </row>
    <row r="2892" s="29">
      <c r="A2892" t="inlineStr">
        <is>
          <t>production amount</t>
        </is>
      </c>
      <c r="B2892" t="n">
        <v>1</v>
      </c>
    </row>
    <row r="2893" s="29">
      <c r="A2893" t="inlineStr">
        <is>
          <t>reference product</t>
        </is>
      </c>
      <c r="B2893" t="inlineStr">
        <is>
          <t>electricity, low voltage</t>
        </is>
      </c>
    </row>
    <row r="2894" s="29">
      <c r="A2894" t="inlineStr">
        <is>
          <t>source</t>
        </is>
      </c>
      <c r="B28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895" s="29">
      <c r="A2895" t="inlineStr">
        <is>
          <t>type</t>
        </is>
      </c>
      <c r="B2895" t="inlineStr">
        <is>
          <t>process</t>
        </is>
      </c>
    </row>
    <row r="2896" s="29">
      <c r="A2896" t="inlineStr">
        <is>
          <t>unit</t>
        </is>
      </c>
      <c r="B2896" t="inlineStr">
        <is>
          <t>kilowatt hour</t>
        </is>
      </c>
    </row>
    <row r="2897" s="29">
      <c r="A2897" t="inlineStr">
        <is>
          <t>Exchanges</t>
        </is>
      </c>
    </row>
    <row r="2898" customFormat="1" s="28">
      <c r="A2898" s="28" t="inlineStr">
        <is>
          <t>name</t>
        </is>
      </c>
      <c r="B2898" s="28" t="inlineStr">
        <is>
          <t>amount</t>
        </is>
      </c>
      <c r="C2898" s="28" t="inlineStr">
        <is>
          <t>location</t>
        </is>
      </c>
      <c r="D2898" s="28" t="inlineStr">
        <is>
          <t>unit</t>
        </is>
      </c>
      <c r="E2898" s="28" t="inlineStr">
        <is>
          <t>categories</t>
        </is>
      </c>
      <c r="F2898" s="28" t="inlineStr">
        <is>
          <t>type</t>
        </is>
      </c>
      <c r="G2898" s="28" t="inlineStr">
        <is>
          <t>uncertainty type</t>
        </is>
      </c>
      <c r="H2898" s="28" t="inlineStr">
        <is>
          <t>reference product</t>
        </is>
      </c>
      <c r="I2898" s="28" t="inlineStr">
        <is>
          <t>comment</t>
        </is>
      </c>
      <c r="J2898" s="28" t="inlineStr">
        <is>
          <t>production volume</t>
        </is>
      </c>
      <c r="K2898" s="28" t="inlineStr">
        <is>
          <t>scope</t>
        </is>
      </c>
      <c r="L2898" s="28" t="inlineStr">
        <is>
          <t>scope share</t>
        </is>
      </c>
      <c r="M2898" s="28" t="inlineStr">
        <is>
          <t>tech share</t>
        </is>
      </c>
      <c r="N2898" s="28" t="inlineStr">
        <is>
          <t>installation</t>
        </is>
      </c>
      <c r="O2898" s="28" t="inlineStr">
        <is>
          <t>productivity</t>
        </is>
      </c>
      <c r="P2898" s="28" t="inlineStr">
        <is>
          <t>kWp</t>
        </is>
      </c>
      <c r="Q2898" s="28" t="inlineStr">
        <is>
          <t>lifetime</t>
        </is>
      </c>
      <c r="R2898" s="28" t="inlineStr">
        <is>
          <t>lifetime production</t>
        </is>
      </c>
      <c r="S2898" s="28" t="inlineStr">
        <is>
          <t>inverted lifetime production</t>
        </is>
      </c>
    </row>
    <row r="2899" s="29">
      <c r="A2899" t="inlineStr">
        <is>
          <t>Energy, solar, converted</t>
        </is>
      </c>
      <c r="B2899" t="n">
        <v>3.8503</v>
      </c>
      <c r="D2899" t="inlineStr">
        <is>
          <t>megajoule</t>
        </is>
      </c>
      <c r="E2899" t="inlineStr">
        <is>
          <t>natural resource::in air</t>
        </is>
      </c>
      <c r="F2899" t="inlineStr">
        <is>
          <t>biosphere</t>
        </is>
      </c>
      <c r="G2899" t="n">
        <v>0</v>
      </c>
      <c r="I2899" t="inlineStr">
        <is>
          <t>(2,2,1,1,1,3); Energy loss in the system</t>
        </is>
      </c>
    </row>
    <row r="2900" s="29">
      <c r="A2900" t="inlineStr">
        <is>
          <t>Heat, waste</t>
        </is>
      </c>
      <c r="B2900" t="n">
        <v>0.25027</v>
      </c>
      <c r="D2900" t="inlineStr">
        <is>
          <t>megajoule</t>
        </is>
      </c>
      <c r="E2900" t="inlineStr">
        <is>
          <t>air</t>
        </is>
      </c>
      <c r="F2900" t="inlineStr">
        <is>
          <t>biosphere</t>
        </is>
      </c>
      <c r="G2900" t="n">
        <v>0</v>
      </c>
      <c r="I2900" t="inlineStr">
        <is>
          <t>(1,na,na,na,na,na); Calculation with average annual output and share of technologies; Average degradation of 10.5% included</t>
        </is>
      </c>
    </row>
    <row r="2901" s="29">
      <c r="A2901" t="inlineStr">
        <is>
          <t>electricity production, photovoltaic, commercial</t>
        </is>
      </c>
      <c r="B2901" t="n">
        <v>1</v>
      </c>
      <c r="C2901" t="inlineStr">
        <is>
          <t>DJ</t>
        </is>
      </c>
      <c r="D2901" t="inlineStr">
        <is>
          <t>kilowatt hour</t>
        </is>
      </c>
      <c r="E2901" t="inlineStr">
        <is>
          <t>photovoltaic::power plants</t>
        </is>
      </c>
      <c r="F2901" t="inlineStr">
        <is>
          <t>production</t>
        </is>
      </c>
      <c r="G2901" t="n">
        <v>0</v>
      </c>
      <c r="H2901" t="inlineStr">
        <is>
          <t>electricity, low voltage</t>
        </is>
      </c>
      <c r="J2901">
        <f>VLOOKUP(C2901,'extension - production vol'!$B$6:$D$235,3,0)</f>
        <v>0.7</v>
      </c>
    </row>
    <row r="2902" ht="16" customHeight="1" s="29">
      <c r="A2902" t="inlineStr">
        <is>
          <t>photovoltaic flat-roof installation, 156 kWp, multi-Si, on roof</t>
        </is>
      </c>
      <c r="B2902" s="30">
        <f>M2902*S2902</f>
        <v>1.5916808187603098E-8</v>
      </c>
      <c r="C2902" t="inlineStr">
        <is>
          <t>CH</t>
        </is>
      </c>
      <c r="D2902" t="inlineStr">
        <is>
          <t>unit</t>
        </is>
      </c>
      <c r="F2902" t="inlineStr">
        <is>
          <t>technosphere</t>
        </is>
      </c>
      <c r="G2902" t="n">
        <v>0</v>
      </c>
      <c r="H2902" t="inlineStr">
        <is>
          <t>photovoltaic flat-roof installation, 156 kWp, multi-Si, on roof</t>
        </is>
      </c>
      <c r="I2902" t="inlineStr">
        <is>
          <t>(2,2,1,1,1,3); Calculation with average annual yield and share of technologies. Lifetime: 30a.</t>
        </is>
      </c>
      <c r="K2902" t="inlineStr">
        <is>
          <t>commercial</t>
        </is>
      </c>
      <c r="L2902">
        <f>IF(K2902="residential",VLOOKUP(B2891,parameters!$C$41:$AG$178,18,0),IF(K2902="commercial",1-VLOOKUP(B2891,parameters!$C$41:$AG$178,18,0),1))</f>
        <v>0.82233248462317254</v>
      </c>
      <c r="M2902" s="30">
        <f>INDEX(parameters!$D$41:$AG$178,MATCH('PV (extension)'!B2891,parameters!$C$41:$C$178,0),MATCH('PV (extension)'!A2902,parameters!$D$5:$AG$5,0))/L2902</f>
        <v>0.12277778707072071</v>
      </c>
      <c r="N2902" s="3" t="inlineStr">
        <is>
          <t>roof-top</t>
        </is>
      </c>
      <c r="O2902">
        <f>INDEX(parameters!$C$196:$EJ$198,MATCH('PV (extension)'!N2902,parameters!$B$196:$B$198,0),MATCH('PV (extension)'!B2891,parameters!$C$195:$EJ$195,0))</f>
        <v>1648.2305734725812</v>
      </c>
      <c r="P2902" t="n">
        <v>156</v>
      </c>
      <c r="Q2902" t="n">
        <v>30</v>
      </c>
      <c r="R2902">
        <f>Q2902*P2902*O2902</f>
        <v>7713719.0838516802</v>
      </c>
      <c r="S2902">
        <f>1/R2902</f>
        <v>1.2963915189671016E-7</v>
      </c>
    </row>
    <row r="2903" ht="16" customHeight="1" s="29">
      <c r="A2903" t="inlineStr">
        <is>
          <t>photovoltaic flat-roof installation, 156 kWp, single-Si, on roof</t>
        </is>
      </c>
      <c r="B2903" s="30">
        <f>M2903*S2903</f>
        <v>8.3143637108132253E-9</v>
      </c>
      <c r="C2903" t="inlineStr">
        <is>
          <t>CH</t>
        </is>
      </c>
      <c r="D2903" t="inlineStr">
        <is>
          <t>unit</t>
        </is>
      </c>
      <c r="F2903" t="inlineStr">
        <is>
          <t>technosphere</t>
        </is>
      </c>
      <c r="G2903" t="n">
        <v>0</v>
      </c>
      <c r="H2903" t="inlineStr">
        <is>
          <t>photovoltaic flat-roof installation, 156 kWp, single-Si, on roof</t>
        </is>
      </c>
      <c r="I2903" t="inlineStr">
        <is>
          <t>(2,2,1,1,1,3); Calculation with average annual yield and share of technologies. Lifetime: 30a.</t>
        </is>
      </c>
      <c r="K2903" t="inlineStr">
        <is>
          <t>commercial</t>
        </is>
      </c>
      <c r="L2903">
        <f>L2902</f>
        <v>0.82233248462317254</v>
      </c>
      <c r="M2903" s="30">
        <f>INDEX(parameters!$D$41:$AG$178,MATCH('PV (extension)'!B2891,parameters!$C$41:$C$178,0),MATCH('PV (extension)'!A2903,parameters!$D$5:$AG$5,0))/L2903</f>
        <v>6.4134666026183854E-2</v>
      </c>
      <c r="N2903" s="3" t="inlineStr">
        <is>
          <t>roof-top</t>
        </is>
      </c>
      <c r="O2903">
        <f>INDEX(parameters!$C$196:$EJ$198,MATCH('PV (extension)'!N2903,parameters!$B$196:$B$198,0),MATCH('PV (extension)'!B2891,parameters!$C$195:$EJ$195,0))</f>
        <v>1648.2305734725812</v>
      </c>
      <c r="P2903" t="n">
        <v>156</v>
      </c>
      <c r="Q2903" t="n">
        <v>30</v>
      </c>
      <c r="R2903">
        <f>Q2903*P2903*O2903</f>
        <v>7713719.0838516802</v>
      </c>
      <c r="S2903">
        <f>1/R2903</f>
        <v>1.2963915189671016E-7</v>
      </c>
    </row>
    <row r="2904" s="29">
      <c r="A2904" t="inlineStr">
        <is>
          <t>photovoltaic open ground installation, 570 kWp, CIS, on open ground</t>
        </is>
      </c>
      <c r="B2904" s="30">
        <f>M2904*S2904</f>
        <v>4.0979594127543085E-10</v>
      </c>
      <c r="C2904" t="inlineStr">
        <is>
          <t>RER</t>
        </is>
      </c>
      <c r="D2904" t="inlineStr">
        <is>
          <t>unit</t>
        </is>
      </c>
      <c r="F2904" t="inlineStr">
        <is>
          <t>technosphere</t>
        </is>
      </c>
      <c r="G2904" t="n">
        <v>0</v>
      </c>
      <c r="H2904" t="inlineStr">
        <is>
          <t>photovoltaic open ground installation, 570 kWp, CIS, on open ground</t>
        </is>
      </c>
      <c r="I2904" t="inlineStr">
        <is>
          <t>(2,2,1,1,1,3); Calculation with average annual yield and share of technologies. Lifetime: 30a.</t>
        </is>
      </c>
      <c r="K2904" t="inlineStr">
        <is>
          <t>commercial</t>
        </is>
      </c>
      <c r="L2904">
        <f>L2903</f>
        <v>0.82233248462317254</v>
      </c>
      <c r="M2904" s="30">
        <f>INDEX(parameters!$D$41:$AG$178,MATCH('PV (extension)'!B2891,parameters!$C$41:$C$178,0),MATCH('PV (extension)'!A2904,parameters!$D$5:$AG$5,0))/L2904</f>
        <v>1.2287226816964775E-2</v>
      </c>
      <c r="N2904" t="inlineStr">
        <is>
          <t>central</t>
        </is>
      </c>
      <c r="O2904">
        <f>INDEX(parameters!$C$196:$EJ$198,MATCH('PV (extension)'!N2904,parameters!$B$196:$B$198,0),MATCH('PV (extension)'!B2891,parameters!$C$195:$EJ$195,0))</f>
        <v>1753.4367802899801</v>
      </c>
      <c r="P2904" t="n">
        <v>570</v>
      </c>
      <c r="Q2904" t="n">
        <v>30</v>
      </c>
      <c r="R2904">
        <f>Q2904*P2904*O2904</f>
        <v>29983768.94295866</v>
      </c>
      <c r="S2904">
        <f>1/R2904</f>
        <v>3.3351377603743118E-8</v>
      </c>
    </row>
    <row r="2905" s="29">
      <c r="A2905" t="inlineStr">
        <is>
          <t>photovoltaic open ground installation, 570 kWp, CdTe, on open ground</t>
        </is>
      </c>
      <c r="B2905" s="30">
        <f>M2905*S2905</f>
        <v>3.0103293954183067E-9</v>
      </c>
      <c r="C2905" t="inlineStr">
        <is>
          <t>RER</t>
        </is>
      </c>
      <c r="D2905" t="inlineStr">
        <is>
          <t>unit</t>
        </is>
      </c>
      <c r="F2905" t="inlineStr">
        <is>
          <t>technosphere</t>
        </is>
      </c>
      <c r="G2905" t="n">
        <v>0</v>
      </c>
      <c r="H2905" t="inlineStr">
        <is>
          <t>photovoltaic open ground installation, 570 kWp, CdTe, on open ground</t>
        </is>
      </c>
      <c r="I2905" t="inlineStr">
        <is>
          <t>(2,2,1,1,1,3); Calculation with average annual yield and share of technologies. Lifetime: 30a.</t>
        </is>
      </c>
      <c r="K2905" t="inlineStr">
        <is>
          <t>commercial</t>
        </is>
      </c>
      <c r="L2905">
        <f>L2904</f>
        <v>0.82233248462317254</v>
      </c>
      <c r="M2905" s="30">
        <f>INDEX(parameters!$D$41:$AG$178,MATCH('PV (extension)'!B2891,parameters!$C$41:$C$178,0),MATCH('PV (extension)'!A2905,parameters!$D$5:$AG$5,0))/L2905</f>
        <v>9.0261021034418951E-2</v>
      </c>
      <c r="N2905" t="inlineStr">
        <is>
          <t>central</t>
        </is>
      </c>
      <c r="O2905">
        <f>INDEX(parameters!$C$196:$EJ$198,MATCH('PV (extension)'!N2905,parameters!$B$196:$B$198,0),MATCH('PV (extension)'!B2891,parameters!$C$195:$EJ$195,0))</f>
        <v>1753.4367802899801</v>
      </c>
      <c r="P2905" t="n">
        <v>570</v>
      </c>
      <c r="Q2905" t="n">
        <v>30</v>
      </c>
      <c r="R2905">
        <f>Q2905*P2905*O2905</f>
        <v>29983768.94295866</v>
      </c>
      <c r="S2905">
        <f>1/R2905</f>
        <v>3.3351377603743118E-8</v>
      </c>
    </row>
    <row r="2906" s="29">
      <c r="A2906" t="inlineStr">
        <is>
          <t>photovoltaic open ground installation, 570 kWp, micro-Si, on open ground</t>
        </is>
      </c>
      <c r="B2906" s="30">
        <f>M2906*S2906</f>
        <v>3.1907355413020793E-11</v>
      </c>
      <c r="C2906" t="inlineStr">
        <is>
          <t>RER</t>
        </is>
      </c>
      <c r="D2906" t="inlineStr">
        <is>
          <t>unit</t>
        </is>
      </c>
      <c r="F2906" t="inlineStr">
        <is>
          <t>technosphere</t>
        </is>
      </c>
      <c r="G2906" t="n">
        <v>0</v>
      </c>
      <c r="H2906" t="inlineStr">
        <is>
          <t>photovoltaic open ground installation, 570 kWp, micro-Si, on open ground</t>
        </is>
      </c>
      <c r="I2906" t="inlineStr">
        <is>
          <t>(2,2,1,1,1,3); Calculation with average annual yield and share of technologies. Lifetime: 30a.</t>
        </is>
      </c>
      <c r="K2906" t="inlineStr">
        <is>
          <t>commercial</t>
        </is>
      </c>
      <c r="L2906">
        <f>L2905</f>
        <v>0.82233248462317254</v>
      </c>
      <c r="M2906" s="30">
        <f>INDEX(parameters!$D$41:$AG$178,MATCH('PV (extension)'!B2891,parameters!$C$41:$C$178,0),MATCH('PV (extension)'!A2906,parameters!$D$5:$AG$5,0))/L2906</f>
        <v>9.5670277228487681E-4</v>
      </c>
      <c r="N2906" t="inlineStr">
        <is>
          <t>central</t>
        </is>
      </c>
      <c r="O2906">
        <f>INDEX(parameters!$C$196:$EJ$198,MATCH('PV (extension)'!N2906,parameters!$B$196:$B$198,0),MATCH('PV (extension)'!B2891,parameters!$C$195:$EJ$195,0))</f>
        <v>1753.4367802899801</v>
      </c>
      <c r="P2906" t="n">
        <v>570</v>
      </c>
      <c r="Q2906" t="n">
        <v>30</v>
      </c>
      <c r="R2906">
        <f>Q2906*P2906*O2906</f>
        <v>29983768.94295866</v>
      </c>
      <c r="S2906">
        <f>1/R2906</f>
        <v>3.3351377603743118E-8</v>
      </c>
    </row>
    <row r="2907" s="29">
      <c r="A2907" t="inlineStr">
        <is>
          <t>photovoltaic open ground installation, 570 kWp, multi-Si, on open ground</t>
        </is>
      </c>
      <c r="B2907" s="30">
        <f>M2907*S2907</f>
        <v>1.0677771087298348E-8</v>
      </c>
      <c r="C2907" t="inlineStr">
        <is>
          <t>RER</t>
        </is>
      </c>
      <c r="D2907" t="inlineStr">
        <is>
          <t>unit</t>
        </is>
      </c>
      <c r="F2907" t="inlineStr">
        <is>
          <t>technosphere</t>
        </is>
      </c>
      <c r="G2907" t="n">
        <v>0</v>
      </c>
      <c r="H2907" t="inlineStr">
        <is>
          <t>photovoltaic open ground installation, 570 kWp, multi-Si, on open ground</t>
        </is>
      </c>
      <c r="I2907" t="inlineStr">
        <is>
          <t>(2,2,1,1,1,3); Calculation with average annual yield and share of technologies. Lifetime: 30a.</t>
        </is>
      </c>
      <c r="K2907" t="inlineStr">
        <is>
          <t>commercial</t>
        </is>
      </c>
      <c r="L2907">
        <f>L2906</f>
        <v>0.82233248462317254</v>
      </c>
      <c r="M2907" s="30">
        <f>INDEX(parameters!$D$41:$AG$178,MATCH('PV (extension)'!B2891,parameters!$C$41:$C$178,0),MATCH('PV (extension)'!A2907,parameters!$D$5:$AG$5,0))/L2907</f>
        <v>0.32015982110735819</v>
      </c>
      <c r="N2907" t="inlineStr">
        <is>
          <t>central</t>
        </is>
      </c>
      <c r="O2907">
        <f>INDEX(parameters!$C$196:$EJ$198,MATCH('PV (extension)'!N2907,parameters!$B$196:$B$198,0),MATCH('PV (extension)'!B2891,parameters!$C$195:$EJ$195,0))</f>
        <v>1753.4367802899801</v>
      </c>
      <c r="P2907" t="n">
        <v>570</v>
      </c>
      <c r="Q2907" t="n">
        <v>30</v>
      </c>
      <c r="R2907">
        <f>Q2907*P2907*O2907</f>
        <v>29983768.94295866</v>
      </c>
      <c r="S2907">
        <f>1/R2907</f>
        <v>3.3351377603743118E-8</v>
      </c>
    </row>
    <row r="2908" s="29">
      <c r="A2908" t="inlineStr">
        <is>
          <t>photovoltaic open ground installation, 570 kWp, single-Si, on open ground</t>
        </is>
      </c>
      <c r="B2908" s="30">
        <f>M2908*S2908</f>
        <v>5.6639494898050907E-9</v>
      </c>
      <c r="C2908" t="inlineStr">
        <is>
          <t>RER</t>
        </is>
      </c>
      <c r="D2908" t="inlineStr">
        <is>
          <t>unit</t>
        </is>
      </c>
      <c r="F2908" t="inlineStr">
        <is>
          <t>technosphere</t>
        </is>
      </c>
      <c r="G2908" t="n">
        <v>0</v>
      </c>
      <c r="H2908" t="inlineStr">
        <is>
          <t>photovoltaic open ground installation, 570 kWp, single-Si, on open ground</t>
        </is>
      </c>
      <c r="I2908" t="inlineStr">
        <is>
          <t>(2,2,1,1,1,3); Calculation with average annual yield and share of technologies. Lifetime: 30a.</t>
        </is>
      </c>
      <c r="K2908" t="inlineStr">
        <is>
          <t>commercial</t>
        </is>
      </c>
      <c r="L2908">
        <f>L2907</f>
        <v>0.82233248462317254</v>
      </c>
      <c r="M2908" s="30">
        <f>INDEX(parameters!$D$41:$AG$178,MATCH('PV (extension)'!B2891,parameters!$C$41:$C$178,0),MATCH('PV (extension)'!A2908,parameters!$D$5:$AG$5,0))/L2908</f>
        <v>0.16982655280690445</v>
      </c>
      <c r="N2908" t="inlineStr">
        <is>
          <t>central</t>
        </is>
      </c>
      <c r="O2908">
        <f>INDEX(parameters!$C$196:$EJ$198,MATCH('PV (extension)'!N2908,parameters!$B$196:$B$198,0),MATCH('PV (extension)'!B2891,parameters!$C$195:$EJ$195,0))</f>
        <v>1753.4367802899801</v>
      </c>
      <c r="P2908" t="n">
        <v>570</v>
      </c>
      <c r="Q2908" t="n">
        <v>30</v>
      </c>
      <c r="R2908">
        <f>Q2908*P2908*O2908</f>
        <v>29983768.94295866</v>
      </c>
      <c r="S2908">
        <f>1/R2908</f>
        <v>3.3351377603743118E-8</v>
      </c>
    </row>
    <row r="2909" ht="16" customHeight="1" s="29">
      <c r="A2909" t="inlineStr">
        <is>
          <t>photovoltaic slanted-roof installation, 93 kWp, multi-Si, laminated, integrated, on roof</t>
        </is>
      </c>
      <c r="B2909" s="30">
        <f>M2909*S2909</f>
        <v>1.7478184937616555E-9</v>
      </c>
      <c r="C2909" t="inlineStr">
        <is>
          <t>CH</t>
        </is>
      </c>
      <c r="D2909" t="inlineStr">
        <is>
          <t>unit</t>
        </is>
      </c>
      <c r="F2909" t="inlineStr">
        <is>
          <t>technosphere</t>
        </is>
      </c>
      <c r="G2909" t="n">
        <v>0</v>
      </c>
      <c r="H2909" t="inlineStr">
        <is>
          <t>photovoltaic slanted-roof installation, 93 kWp, multi-Si, laminated, integrated, on roof</t>
        </is>
      </c>
      <c r="I2909" t="inlineStr">
        <is>
          <t>(2,2,1,1,1,3); Calculation with average annual yield and share of technologies. Lifetime: 30a.</t>
        </is>
      </c>
      <c r="K2909" t="inlineStr">
        <is>
          <t>commercial</t>
        </is>
      </c>
      <c r="L2909">
        <f>L2908</f>
        <v>0.82233248462317254</v>
      </c>
      <c r="M2909" s="30">
        <f>INDEX(parameters!$D$41:$AG$178,MATCH('PV (extension)'!B2891,parameters!$C$41:$C$178,0),MATCH('PV (extension)'!A2909,parameters!$D$5:$AG$5,0))/L2909</f>
        <v>8.0374539804535308E-3</v>
      </c>
      <c r="N2909" s="3" t="inlineStr">
        <is>
          <t>roof-top</t>
        </is>
      </c>
      <c r="O2909">
        <f>INDEX(parameters!$C$196:$EJ$198,MATCH('PV (extension)'!N2909,parameters!$B$196:$B$198,0),MATCH('PV (extension)'!B2891,parameters!$C$195:$EJ$195,0))</f>
        <v>1648.2305734725812</v>
      </c>
      <c r="P2909" t="n">
        <v>93</v>
      </c>
      <c r="Q2909" t="n">
        <v>30</v>
      </c>
      <c r="R2909">
        <f>Q2909*P2909*O2909</f>
        <v>4598563.2999885017</v>
      </c>
      <c r="S2909">
        <f>1/R2909</f>
        <v>2.1745922253641707E-7</v>
      </c>
    </row>
    <row r="2910" ht="16" customHeight="1" s="29">
      <c r="A2910" t="inlineStr">
        <is>
          <t>photovoltaic slanted-roof installation, 93 kWp, multi-Si, panel, mounted, on roof</t>
        </is>
      </c>
      <c r="B2910" s="30">
        <f>M2910*S2910</f>
        <v>2.9636802202943975E-8</v>
      </c>
      <c r="C2910" t="inlineStr">
        <is>
          <t>CH</t>
        </is>
      </c>
      <c r="D2910" t="inlineStr">
        <is>
          <t>unit</t>
        </is>
      </c>
      <c r="F2910" t="inlineStr">
        <is>
          <t>technosphere</t>
        </is>
      </c>
      <c r="G2910" t="n">
        <v>0</v>
      </c>
      <c r="H2910" t="inlineStr">
        <is>
          <t>photovoltaic slanted-roof installation, 93 kWp, multi-Si, panel, mounted, on roof</t>
        </is>
      </c>
      <c r="I2910" t="inlineStr">
        <is>
          <t>(2,2,1,1,1,3); Calculation with average annual yield and share of technologies. Lifetime: 30a.</t>
        </is>
      </c>
      <c r="K2910" t="inlineStr">
        <is>
          <t>commercial</t>
        </is>
      </c>
      <c r="L2910">
        <f>L2909</f>
        <v>0.82233248462317254</v>
      </c>
      <c r="M2910" s="30">
        <f>INDEX(parameters!$D$41:$AG$178,MATCH('PV (extension)'!B2891,parameters!$C$41:$C$178,0),MATCH('PV (extension)'!A2910,parameters!$D$5:$AG$5,0))/L2910</f>
        <v>0.13628671093947653</v>
      </c>
      <c r="N2910" s="3" t="inlineStr">
        <is>
          <t>roof-top</t>
        </is>
      </c>
      <c r="O2910">
        <f>INDEX(parameters!$C$196:$EJ$198,MATCH('PV (extension)'!N2910,parameters!$B$196:$B$198,0),MATCH('PV (extension)'!B2891,parameters!$C$195:$EJ$195,0))</f>
        <v>1648.2305734725812</v>
      </c>
      <c r="P2910" t="n">
        <v>93</v>
      </c>
      <c r="Q2910" t="n">
        <v>30</v>
      </c>
      <c r="R2910">
        <f>Q2910*P2910*O2910</f>
        <v>4598563.2999885017</v>
      </c>
      <c r="S2910">
        <f>1/R2910</f>
        <v>2.1745922253641707E-7</v>
      </c>
    </row>
    <row r="2911" ht="16" customHeight="1" s="29">
      <c r="A2911" t="inlineStr">
        <is>
          <t>photovoltaic slanted-roof installation, 93 kWp, single-Si, laminated, integrated, on roof</t>
        </is>
      </c>
      <c r="B2911" s="30">
        <f>M2911*S2911</f>
        <v>9.2397257272740198E-10</v>
      </c>
      <c r="C2911" t="inlineStr">
        <is>
          <t>CH</t>
        </is>
      </c>
      <c r="D2911" t="inlineStr">
        <is>
          <t>unit</t>
        </is>
      </c>
      <c r="F2911" t="inlineStr">
        <is>
          <t>technosphere</t>
        </is>
      </c>
      <c r="G2911" t="n">
        <v>0</v>
      </c>
      <c r="H2911" t="inlineStr">
        <is>
          <t>photovoltaic slanted-roof installation, 93 kWp, single-Si, laminated, integrated, on roof</t>
        </is>
      </c>
      <c r="I2911" t="inlineStr">
        <is>
          <t>(2,2,1,1,1,3); Calculation with average annual yield and share of technologies. Lifetime: 30a.</t>
        </is>
      </c>
      <c r="K2911" t="inlineStr">
        <is>
          <t>commercial</t>
        </is>
      </c>
      <c r="L2911">
        <f>L2910</f>
        <v>0.82233248462317254</v>
      </c>
      <c r="M2911" s="30">
        <f>INDEX(parameters!$D$41:$AG$178,MATCH('PV (extension)'!B2891,parameters!$C$41:$C$178,0),MATCH('PV (extension)'!A2911,parameters!$D$5:$AG$5,0))/L2911</f>
        <v>4.2489463631401872E-3</v>
      </c>
      <c r="N2911" s="3" t="inlineStr">
        <is>
          <t>roof-top</t>
        </is>
      </c>
      <c r="O2911">
        <f>INDEX(parameters!$C$196:$EJ$198,MATCH('PV (extension)'!N2911,parameters!$B$196:$B$198,0),MATCH('PV (extension)'!B2891,parameters!$C$195:$EJ$195,0))</f>
        <v>1648.2305734725812</v>
      </c>
      <c r="P2911" t="n">
        <v>93</v>
      </c>
      <c r="Q2911" t="n">
        <v>30</v>
      </c>
      <c r="R2911">
        <f>Q2911*P2911*O2911</f>
        <v>4598563.2999885017</v>
      </c>
      <c r="S2911">
        <f>1/R2911</f>
        <v>2.1745922253641707E-7</v>
      </c>
    </row>
    <row r="2912" ht="16" customHeight="1" s="29">
      <c r="A2912" t="inlineStr">
        <is>
          <t>photovoltaic slanted-roof installation, 93 kWp, single-Si, panel, mounted, on roof</t>
        </is>
      </c>
      <c r="B2912" s="30">
        <f>M2912*S2912</f>
        <v>1.5524068604018052E-8</v>
      </c>
      <c r="C2912" t="inlineStr">
        <is>
          <t>CH</t>
        </is>
      </c>
      <c r="D2912" t="inlineStr">
        <is>
          <t>unit</t>
        </is>
      </c>
      <c r="F2912" t="inlineStr">
        <is>
          <t>technosphere</t>
        </is>
      </c>
      <c r="G2912" t="n">
        <v>0</v>
      </c>
      <c r="H2912" t="inlineStr">
        <is>
          <t>photovoltaic slanted-roof installation, 93 kWp, single-Si, panel, mounted, on roof</t>
        </is>
      </c>
      <c r="I2912" t="inlineStr">
        <is>
          <t>(2,2,1,1,1,3); Calculation with average annual yield and share of technologies. Lifetime: 30a.</t>
        </is>
      </c>
      <c r="K2912" t="inlineStr">
        <is>
          <t>commercial</t>
        </is>
      </c>
      <c r="L2912">
        <f>L2911</f>
        <v>0.82233248462317254</v>
      </c>
      <c r="M2912" s="30">
        <f>INDEX(parameters!$D$41:$AG$178,MATCH('PV (extension)'!B2891,parameters!$C$41:$C$178,0),MATCH('PV (extension)'!A2912,parameters!$D$5:$AG$5,0))/L2912</f>
        <v>7.1388412148941149E-2</v>
      </c>
      <c r="N2912" s="3" t="inlineStr">
        <is>
          <t>roof-top</t>
        </is>
      </c>
      <c r="O2912">
        <f>INDEX(parameters!$C$196:$EJ$198,MATCH('PV (extension)'!N2912,parameters!$B$196:$B$198,0),MATCH('PV (extension)'!B2891,parameters!$C$195:$EJ$195,0))</f>
        <v>1648.2305734725812</v>
      </c>
      <c r="P2912" t="n">
        <v>93</v>
      </c>
      <c r="Q2912" t="n">
        <v>30</v>
      </c>
      <c r="R2912">
        <f>Q2912*P2912*O2912</f>
        <v>4598563.2999885017</v>
      </c>
      <c r="S2912">
        <f>1/R2912</f>
        <v>2.1745922253641707E-7</v>
      </c>
    </row>
    <row r="2913" s="29">
      <c r="A2913" t="inlineStr">
        <is>
          <t>market for tap water</t>
        </is>
      </c>
      <c r="B2913" t="n">
        <v>0.0037026</v>
      </c>
      <c r="C2913" t="inlineStr">
        <is>
          <t>Europe without Switzerland</t>
        </is>
      </c>
      <c r="D2913" t="inlineStr">
        <is>
          <t>kilogram</t>
        </is>
      </c>
      <c r="F2913" t="inlineStr">
        <is>
          <t>technosphere</t>
        </is>
      </c>
      <c r="G2913" t="n">
        <v>0</v>
      </c>
      <c r="H2913" t="inlineStr">
        <is>
          <t>tap water</t>
        </is>
      </c>
      <c r="I2913" t="inlineStr">
        <is>
          <t>(2,2,1,1,1,3); Estimation 20l/m2 panel</t>
        </is>
      </c>
      <c r="M2913" s="30" t="n"/>
    </row>
    <row r="2914" s="29">
      <c r="A2914" t="inlineStr">
        <is>
          <t>treatment of wastewater, from residence, capacity 1.1E10l/year</t>
        </is>
      </c>
      <c r="B2914" t="n">
        <v>-3.3323e-06</v>
      </c>
      <c r="C2914" t="inlineStr">
        <is>
          <t>CH</t>
        </is>
      </c>
      <c r="D2914" t="inlineStr">
        <is>
          <t>cubic meter</t>
        </is>
      </c>
      <c r="F2914" t="inlineStr">
        <is>
          <t>technosphere</t>
        </is>
      </c>
      <c r="G2914" t="n">
        <v>0</v>
      </c>
      <c r="H2914" t="inlineStr">
        <is>
          <t>wastewater, from residence</t>
        </is>
      </c>
      <c r="I2914" t="inlineStr">
        <is>
          <t>(2,2,1,1,1,3); Estimation 20l/m2 panel</t>
        </is>
      </c>
      <c r="M2914" s="30" t="n"/>
    </row>
    <row r="2915" s="29">
      <c r="M2915" s="30" t="n"/>
    </row>
    <row r="2916" customFormat="1" s="28">
      <c r="A2916" s="28" t="inlineStr">
        <is>
          <t>Activity</t>
        </is>
      </c>
      <c r="B2916" s="28" t="inlineStr">
        <is>
          <t>electricity production, photovoltaic</t>
        </is>
      </c>
      <c r="M2916" s="30" t="n"/>
    </row>
    <row r="2917">
      <c r="A2917" t="inlineStr">
        <is>
          <t>comment</t>
        </is>
      </c>
      <c r="B291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")&amp;HLOOKUP(B2918,parameters!$C$195:$EJ$198,2,0)&amp;" kWh/kWp.
Annual output, Facade: "&amp;HLOOKUP(B2918,parameters!$C$195:$EJ$198,3,0)&amp;" kWh/kWp.
Annual output, Open-ground: "&amp;HLOOKUP(B2918,parameters!$C$195:$EJ$198,4,0)&amp;_xlfn._LONGTEXT("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")&amp;VLOOKUP(B2918,'extension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1648.23057347258 kWh/kWp.
Annual output, Facade: 1157.26827499139 kWh/kWp.
Annual output, Open-ground: 1753.43678028998 kWh/kWp.
Amount of solar energy transformed to electricity. Waste heat emission due to losses of electricity in the system.
Technology:  Electricity production with grid-connected photovoltaic power plants.
Time period:  Time of publications
Production volume: 0.7 GWh in 2025.
Sampling:  Statistical data and model calculations
Extrapolations:  Use of PV technology data investigated for other countries (Switzerland). Correction of average yield with Swiss data.
Uncertainty:  None
Author: Romain Sacchi, PSI, romain.sacchi@psi.ch</v>
      </c>
      <c r="M2917" s="30" t="n"/>
    </row>
    <row r="2918" s="29">
      <c r="A2918" t="inlineStr">
        <is>
          <t>location</t>
        </is>
      </c>
      <c r="B2918" t="inlineStr">
        <is>
          <t>DJ</t>
        </is>
      </c>
    </row>
    <row r="2919" s="29">
      <c r="A2919" t="inlineStr">
        <is>
          <t>production amount</t>
        </is>
      </c>
      <c r="B2919" t="n">
        <v>1</v>
      </c>
    </row>
    <row r="2920" s="29">
      <c r="A2920" t="inlineStr">
        <is>
          <t>reference product</t>
        </is>
      </c>
      <c r="B2920" t="inlineStr">
        <is>
          <t>electricity, low voltage</t>
        </is>
      </c>
    </row>
    <row r="2921" s="29">
      <c r="A2921" t="inlineStr">
        <is>
          <t>source</t>
        </is>
      </c>
      <c r="B29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22" s="29">
      <c r="A2922" t="inlineStr">
        <is>
          <t>type</t>
        </is>
      </c>
      <c r="B2922" t="inlineStr">
        <is>
          <t>process</t>
        </is>
      </c>
    </row>
    <row r="2923" s="29">
      <c r="A2923" t="inlineStr">
        <is>
          <t>unit</t>
        </is>
      </c>
      <c r="B2923" t="inlineStr">
        <is>
          <t>kilowatt hour</t>
        </is>
      </c>
    </row>
    <row r="2924" s="29">
      <c r="A2924" t="inlineStr">
        <is>
          <t>Exchanges</t>
        </is>
      </c>
    </row>
    <row r="2925" customFormat="1" s="28">
      <c r="A2925" s="28" t="inlineStr">
        <is>
          <t>name</t>
        </is>
      </c>
      <c r="B2925" s="28" t="inlineStr">
        <is>
          <t>amount</t>
        </is>
      </c>
      <c r="C2925" s="28" t="inlineStr">
        <is>
          <t>location</t>
        </is>
      </c>
      <c r="D2925" s="28" t="inlineStr">
        <is>
          <t>unit</t>
        </is>
      </c>
      <c r="E2925" s="28" t="inlineStr">
        <is>
          <t>categories</t>
        </is>
      </c>
      <c r="F2925" s="28" t="inlineStr">
        <is>
          <t>type</t>
        </is>
      </c>
      <c r="G2925" s="28" t="inlineStr">
        <is>
          <t>uncertainty type</t>
        </is>
      </c>
      <c r="H2925" s="28" t="inlineStr">
        <is>
          <t>loc</t>
        </is>
      </c>
      <c r="I2925" s="28" t="inlineStr">
        <is>
          <t>scale</t>
        </is>
      </c>
      <c r="J2925" s="28" t="inlineStr">
        <is>
          <t>comment</t>
        </is>
      </c>
      <c r="K2925" s="28" t="inlineStr">
        <is>
          <t>negative</t>
        </is>
      </c>
      <c r="L2925" s="28" t="inlineStr">
        <is>
          <t>reference product</t>
        </is>
      </c>
      <c r="M2925" s="28" t="inlineStr">
        <is>
          <t>production volume</t>
        </is>
      </c>
      <c r="N2925" s="28" t="inlineStr">
        <is>
          <t>scope</t>
        </is>
      </c>
      <c r="O2925" s="28" t="inlineStr">
        <is>
          <t>scope share</t>
        </is>
      </c>
      <c r="P2925" s="28" t="inlineStr">
        <is>
          <t>tech share</t>
        </is>
      </c>
      <c r="Q2925" s="28" t="inlineStr">
        <is>
          <t>installation</t>
        </is>
      </c>
      <c r="R2925" s="28" t="inlineStr">
        <is>
          <t>productivity</t>
        </is>
      </c>
      <c r="S2925" s="28" t="inlineStr">
        <is>
          <t>kWp</t>
        </is>
      </c>
      <c r="T2925" s="28" t="inlineStr">
        <is>
          <t>lifetime</t>
        </is>
      </c>
      <c r="U2925" s="28" t="inlineStr">
        <is>
          <t>lifetime production</t>
        </is>
      </c>
      <c r="V2925" s="28" t="inlineStr">
        <is>
          <t>inverted lifetime production</t>
        </is>
      </c>
    </row>
    <row r="2926" s="29">
      <c r="A2926" t="inlineStr">
        <is>
          <t>Energy, solar, converted</t>
        </is>
      </c>
      <c r="B2926" t="n">
        <v>3.8503</v>
      </c>
      <c r="D2926" t="inlineStr">
        <is>
          <t>megajoule</t>
        </is>
      </c>
      <c r="E2926" t="inlineStr">
        <is>
          <t>natural resource::in air</t>
        </is>
      </c>
      <c r="F2926" t="inlineStr">
        <is>
          <t>biosphere</t>
        </is>
      </c>
      <c r="G2926" t="n">
        <v>2</v>
      </c>
      <c r="H2926" t="n">
        <v>1.348151067341848</v>
      </c>
      <c r="I2926" t="n">
        <v>0.04340984597628009</v>
      </c>
      <c r="J2926" t="inlineStr">
        <is>
          <t>(2,2,1,1,1,3); Energy loss in the system</t>
        </is>
      </c>
    </row>
    <row r="2927" s="29">
      <c r="A2927" t="inlineStr">
        <is>
          <t>Heat, waste</t>
        </is>
      </c>
      <c r="B2927" t="n">
        <v>0.25027</v>
      </c>
      <c r="D2927" t="inlineStr">
        <is>
          <t>megajoule</t>
        </is>
      </c>
      <c r="E2927" t="inlineStr">
        <is>
          <t>air</t>
        </is>
      </c>
      <c r="F2927" t="inlineStr">
        <is>
          <t>biosphere</t>
        </is>
      </c>
      <c r="G2927" t="n">
        <v>2</v>
      </c>
      <c r="H2927" t="n">
        <v>-1.385214943900327</v>
      </c>
      <c r="I2927" t="n">
        <v>0.02439508208471609</v>
      </c>
      <c r="J2927" t="inlineStr">
        <is>
          <t>(1,na,na,na,na,na); Calculation</t>
        </is>
      </c>
    </row>
    <row r="2928" s="29">
      <c r="A2928" t="inlineStr">
        <is>
          <t>electricity production, photovoltaic</t>
        </is>
      </c>
      <c r="B2928" t="n">
        <v>1</v>
      </c>
      <c r="C2928" t="inlineStr">
        <is>
          <t>DJ</t>
        </is>
      </c>
      <c r="D2928" t="inlineStr">
        <is>
          <t>kilowatt hour</t>
        </is>
      </c>
      <c r="E2928" t="inlineStr">
        <is>
          <t>photovoltaic::power plants</t>
        </is>
      </c>
      <c r="F2928" t="inlineStr">
        <is>
          <t>production</t>
        </is>
      </c>
      <c r="G2928" t="n">
        <v>0</v>
      </c>
      <c r="H2928" t="n">
        <v>1</v>
      </c>
      <c r="L2928" t="inlineStr">
        <is>
          <t>electricity, low voltage</t>
        </is>
      </c>
      <c r="M2928">
        <f>VLOOKUP(C2928,'extension - production vol'!$B$6:$D$235,3,0)</f>
        <v>0.7</v>
      </c>
    </row>
    <row r="2929" ht="16" customHeight="1" s="29">
      <c r="A2929" t="inlineStr">
        <is>
          <t>photovoltaic flat-roof installation, 156 kWp, multi-Si, on roof</t>
        </is>
      </c>
      <c r="B2929" s="30">
        <f>P2929*V2929</f>
        <v>1.3088908424182112E-8</v>
      </c>
      <c r="C2929" t="inlineStr">
        <is>
          <t>CH</t>
        </is>
      </c>
      <c r="D2929" t="inlineStr">
        <is>
          <t>unit</t>
        </is>
      </c>
      <c r="F2929" t="inlineStr">
        <is>
          <t>technosphere</t>
        </is>
      </c>
      <c r="G2929" t="n">
        <v>2</v>
      </c>
      <c r="H2929" t="n">
        <v>-18.46800298604678</v>
      </c>
      <c r="I2929" t="n">
        <v>0.09798894162072011</v>
      </c>
      <c r="J2929" t="inlineStr">
        <is>
          <t>(2,2,1,1,1,3); Calculation with average annual yield and share of technologies. Lifetime: 30a.</t>
        </is>
      </c>
      <c r="L2929" t="inlineStr">
        <is>
          <t>photovoltaic flat-roof installation, 156 kWp, multi-Si, on roof</t>
        </is>
      </c>
      <c r="N2929" t="inlineStr">
        <is>
          <t>all</t>
        </is>
      </c>
      <c r="O2929" t="n">
        <v>1</v>
      </c>
      <c r="P2929" s="30">
        <f>INDEX(parameters!$D$41:$AG$178,MATCH('PV (extension)'!B2918,parameters!$C$41:$C$178,0),MATCH('PV (extension)'!A2929,parameters!$D$5:$AG$5,0))/O2929</f>
        <v>0.10096416269840058</v>
      </c>
      <c r="Q2929" s="3" t="inlineStr">
        <is>
          <t>roof-top</t>
        </is>
      </c>
      <c r="R2929">
        <f>INDEX(parameters!$C$196:$EJ$198,MATCH('PV (extension)'!Q2929,parameters!$B$196:$B$198,0),MATCH('PV (extension)'!B2918,parameters!$C$195:$EJ$195,0))</f>
        <v>1648.2305734725812</v>
      </c>
      <c r="S2929" t="n">
        <v>156</v>
      </c>
      <c r="T2929" t="n">
        <v>30</v>
      </c>
      <c r="U2929">
        <f>T2929*S2929*R2929</f>
        <v>7713719.0838516802</v>
      </c>
      <c r="V2929">
        <f>1/U2929</f>
        <v>1.2963915189671016E-7</v>
      </c>
    </row>
    <row r="2930" ht="16" customHeight="1" s="29">
      <c r="A2930" t="inlineStr">
        <is>
          <t>photovoltaic flat-roof installation, 156 kWp, single-Si, on roof</t>
        </is>
      </c>
      <c r="B2930" s="30">
        <f>P2930*V2930</f>
        <v>6.8371713683737803E-9</v>
      </c>
      <c r="C2930" t="inlineStr">
        <is>
          <t>CH</t>
        </is>
      </c>
      <c r="D2930" t="inlineStr">
        <is>
          <t>unit</t>
        </is>
      </c>
      <c r="F2930" t="inlineStr">
        <is>
          <t>technosphere</t>
        </is>
      </c>
      <c r="G2930" t="n">
        <v>2</v>
      </c>
      <c r="H2930" t="n">
        <v>-19.10362020104489</v>
      </c>
      <c r="I2930" t="n">
        <v>0.09798894162072011</v>
      </c>
      <c r="J2930" t="inlineStr">
        <is>
          <t>(2,2,1,1,1,3); Calculation with average annual yield and share of technologies. Lifetime: 30a.</t>
        </is>
      </c>
      <c r="L2930" t="inlineStr">
        <is>
          <t>photovoltaic flat-roof installation, 156 kWp, single-Si, on roof</t>
        </is>
      </c>
      <c r="N2930" t="inlineStr">
        <is>
          <t>all</t>
        </is>
      </c>
      <c r="O2930" t="n">
        <v>1</v>
      </c>
      <c r="P2930" s="30">
        <f>INDEX(parameters!$D$41:$AG$178,MATCH('PV (extension)'!B2918,parameters!$C$41:$C$178,0),MATCH('PV (extension)'!A2930,parameters!$D$5:$AG$5,0))/O2930</f>
        <v>5.2740019263789135E-2</v>
      </c>
      <c r="Q2930" s="3" t="inlineStr">
        <is>
          <t>roof-top</t>
        </is>
      </c>
      <c r="R2930">
        <f>INDEX(parameters!$C$196:$EJ$198,MATCH('PV (extension)'!Q2930,parameters!$B$196:$B$198,0),MATCH('PV (extension)'!B2918,parameters!$C$195:$EJ$195,0))</f>
        <v>1648.2305734725812</v>
      </c>
      <c r="S2930" t="n">
        <v>156</v>
      </c>
      <c r="T2930" t="n">
        <v>30</v>
      </c>
      <c r="U2930">
        <f>T2930*S2930*R2930</f>
        <v>7713719.0838516802</v>
      </c>
      <c r="V2930">
        <f>1/U2930</f>
        <v>1.2963915189671016E-7</v>
      </c>
    </row>
    <row r="2931" ht="16" customHeight="1" s="29">
      <c r="A2931" t="inlineStr">
        <is>
          <t>photovoltaic slanted-roof installation, 3 kWp, CIS, laminated, integrated, on roof</t>
        </is>
      </c>
      <c r="B2931" s="30">
        <f>P2931*V2931</f>
        <v>6.1320051005518956E-9</v>
      </c>
      <c r="C2931" t="inlineStr">
        <is>
          <t>CH</t>
        </is>
      </c>
      <c r="D2931" t="inlineStr">
        <is>
          <t>unit</t>
        </is>
      </c>
      <c r="F2931" t="inlineStr">
        <is>
          <t>technosphere</t>
        </is>
      </c>
      <c r="G2931" t="n">
        <v>2</v>
      </c>
      <c r="H2931" t="n">
        <v>-19.69743931800395</v>
      </c>
      <c r="I2931" t="n">
        <v>0.09798894162072011</v>
      </c>
      <c r="J2931" t="inlineStr">
        <is>
          <t>(2,2,1,1,1,3); Calculation with average annual yield and share of technologies. Lifetime: 30a.</t>
        </is>
      </c>
      <c r="L2931" t="inlineStr">
        <is>
          <t>photovoltaic slanted-roof installation, 3 kWp, CIS, laminated, integrated, on roof</t>
        </is>
      </c>
      <c r="N2931" t="inlineStr">
        <is>
          <t>all</t>
        </is>
      </c>
      <c r="O2931" t="n">
        <v>1</v>
      </c>
      <c r="P2931" s="30">
        <f>INDEX(parameters!$D$41:$AG$178,MATCH('PV (extension)'!B2918,parameters!$C$41:$C$178,0),MATCH('PV (extension)'!A2931,parameters!$D$5:$AG$5,0))/O2931</f>
        <v>9.0962624550774995E-4</v>
      </c>
      <c r="Q2931" s="3" t="inlineStr">
        <is>
          <t>roof-top</t>
        </is>
      </c>
      <c r="R2931">
        <f>INDEX(parameters!$C$196:$EJ$198,MATCH('PV (extension)'!Q2931,parameters!$B$196:$B$198,0),MATCH('PV (extension)'!B2918,parameters!$C$195:$EJ$195,0))</f>
        <v>1648.2305734725812</v>
      </c>
      <c r="S2931" t="n">
        <v>3</v>
      </c>
      <c r="T2931" t="n">
        <v>30</v>
      </c>
      <c r="U2931">
        <f>T2931*S2931*R2931</f>
        <v>148340.7516125323</v>
      </c>
      <c r="V2931">
        <f>1/U2931</f>
        <v>6.7412358986289291E-6</v>
      </c>
    </row>
    <row r="2932" ht="16" customHeight="1" s="29">
      <c r="A2932" t="inlineStr">
        <is>
          <t>photovoltaic slanted-roof installation, 3 kWp, CdTe, panel, mounted, on roof</t>
        </is>
      </c>
      <c r="B2932" s="30">
        <f>P2932*V2932</f>
        <v>3.9994814577850683E-8</v>
      </c>
      <c r="C2932" t="inlineStr">
        <is>
          <t>CH</t>
        </is>
      </c>
      <c r="D2932" t="inlineStr">
        <is>
          <t>unit</t>
        </is>
      </c>
      <c r="F2932" t="inlineStr">
        <is>
          <t>technosphere</t>
        </is>
      </c>
      <c r="G2932" t="n">
        <v>2</v>
      </c>
      <c r="H2932" t="n">
        <v>-16.69297991102503</v>
      </c>
      <c r="I2932" t="n">
        <v>0.09798894162072011</v>
      </c>
      <c r="J2932" t="inlineStr">
        <is>
          <t>(2,2,1,1,1,3); Calculation with average annual yield and share of technologies. Lifetime: 30a.</t>
        </is>
      </c>
      <c r="L2932" t="inlineStr">
        <is>
          <t>photovoltaic slanted-roof installation, 3 kWp, CdTe, panel, mounted, on roof</t>
        </is>
      </c>
      <c r="N2932" t="inlineStr">
        <is>
          <t>all</t>
        </is>
      </c>
      <c r="O2932" t="n">
        <v>1</v>
      </c>
      <c r="P2932" s="30">
        <f>INDEX(parameters!$D$41:$AG$178,MATCH('PV (extension)'!B2918,parameters!$C$41:$C$178,0),MATCH('PV (extension)'!A2932,parameters!$D$5:$AG$5,0))/O2932</f>
        <v>5.9328608550822341E-3</v>
      </c>
      <c r="Q2932" s="3" t="inlineStr">
        <is>
          <t>roof-top</t>
        </is>
      </c>
      <c r="R2932">
        <f>INDEX(parameters!$C$196:$EJ$198,MATCH('PV (extension)'!Q2932,parameters!$B$196:$B$198,0),MATCH('PV (extension)'!B2918,parameters!$C$195:$EJ$195,0))</f>
        <v>1648.2305734725812</v>
      </c>
      <c r="S2932" t="n">
        <v>3</v>
      </c>
      <c r="T2932" t="n">
        <v>30</v>
      </c>
      <c r="U2932">
        <f>T2932*S2932*R2932</f>
        <v>148340.7516125323</v>
      </c>
      <c r="V2932">
        <f>1/U2932</f>
        <v>6.7412358986289291E-6</v>
      </c>
    </row>
    <row r="2933" ht="16" customHeight="1" s="29">
      <c r="A2933" t="inlineStr">
        <is>
          <t>photovoltaic slanted-roof installation, 3 kWp, micro-Si, laminated, integrated, on roof</t>
        </is>
      </c>
      <c r="B2933" s="30">
        <f>P2933*V2933</f>
        <v>6.1971913134183146E-10</v>
      </c>
      <c r="C2933" t="inlineStr">
        <is>
          <t>RER</t>
        </is>
      </c>
      <c r="D2933" t="inlineStr">
        <is>
          <t>unit</t>
        </is>
      </c>
      <c r="F2933" t="inlineStr">
        <is>
          <t>technosphere</t>
        </is>
      </c>
      <c r="G2933" t="n">
        <v>2</v>
      </c>
      <c r="H2933" t="n">
        <v>-21.54326959350907</v>
      </c>
      <c r="I2933" t="n">
        <v>0.09798894162072011</v>
      </c>
      <c r="J2933" t="inlineStr">
        <is>
          <t>(2,2,1,1,1,3); Calculation with average annual yield and share of technologies. Lifetime: 30a.</t>
        </is>
      </c>
      <c r="L2933" t="inlineStr">
        <is>
          <t>photovoltaic slanted-roof installation, 3 kWp, micro-Si, laminated, integrated, on roof</t>
        </is>
      </c>
      <c r="N2933" t="inlineStr">
        <is>
          <t>all</t>
        </is>
      </c>
      <c r="O2933" t="n">
        <v>1</v>
      </c>
      <c r="P2933" s="30">
        <f>INDEX(parameters!$D$41:$AG$178,MATCH('PV (extension)'!B2918,parameters!$C$41:$C$178,0),MATCH('PV (extension)'!A2933,parameters!$D$5:$AG$5,0))/O2933</f>
        <v>9.1929601731912907E-5</v>
      </c>
      <c r="Q2933" s="3" t="inlineStr">
        <is>
          <t>roof-top</t>
        </is>
      </c>
      <c r="R2933">
        <f>INDEX(parameters!$C$196:$EJ$198,MATCH('PV (extension)'!Q2933,parameters!$B$196:$B$198,0),MATCH('PV (extension)'!B2918,parameters!$C$195:$EJ$195,0))</f>
        <v>1648.2305734725812</v>
      </c>
      <c r="S2933" t="n">
        <v>3</v>
      </c>
      <c r="T2933" t="n">
        <v>30</v>
      </c>
      <c r="U2933">
        <f>T2933*S2933*R2933</f>
        <v>148340.7516125323</v>
      </c>
      <c r="V2933">
        <f>1/U2933</f>
        <v>6.7412358986289291E-6</v>
      </c>
    </row>
    <row r="2934" ht="16" customHeight="1" s="29">
      <c r="A2934" t="inlineStr">
        <is>
          <t>photovoltaic slanted-roof installation, 3 kWp, micro-Si, panel, mounted, on roof</t>
        </is>
      </c>
      <c r="B2934" s="30">
        <f>P2934*V2934</f>
        <v>1.0773709525747093E-8</v>
      </c>
      <c r="C2934" t="inlineStr">
        <is>
          <t>RER</t>
        </is>
      </c>
      <c r="D2934" t="inlineStr">
        <is>
          <t>unit</t>
        </is>
      </c>
      <c r="F2934" t="inlineStr">
        <is>
          <t>technosphere</t>
        </is>
      </c>
      <c r="G2934" t="n">
        <v>2</v>
      </c>
      <c r="H2934" t="n">
        <v>-18.72987249989203</v>
      </c>
      <c r="I2934" t="n">
        <v>0.09798894162072011</v>
      </c>
      <c r="J2934" t="inlineStr">
        <is>
          <t>(2,2,1,1,1,3); Calculation with average annual yield and share of technologies. Lifetime: 30a.</t>
        </is>
      </c>
      <c r="L2934" t="inlineStr">
        <is>
          <t>photovoltaic slanted-roof installation, 3 kWp, micro-Si, panel, mounted, on roof</t>
        </is>
      </c>
      <c r="N2934" t="inlineStr">
        <is>
          <t>all</t>
        </is>
      </c>
      <c r="O2934" t="n">
        <v>1</v>
      </c>
      <c r="P2934" s="30">
        <f>INDEX(parameters!$D$41:$AG$178,MATCH('PV (extension)'!B2918,parameters!$C$41:$C$178,0),MATCH('PV (extension)'!A2934,parameters!$D$5:$AG$5,0))/O2934</f>
        <v>1.5981801687044229E-3</v>
      </c>
      <c r="Q2934" s="3" t="inlineStr">
        <is>
          <t>roof-top</t>
        </is>
      </c>
      <c r="R2934">
        <f>INDEX(parameters!$C$196:$EJ$198,MATCH('PV (extension)'!Q2934,parameters!$B$196:$B$198,0),MATCH('PV (extension)'!B2918,parameters!$C$195:$EJ$195,0))</f>
        <v>1648.2305734725812</v>
      </c>
      <c r="S2934" t="n">
        <v>3</v>
      </c>
      <c r="T2934" t="n">
        <v>30</v>
      </c>
      <c r="U2934">
        <f>T2934*S2934*R2934</f>
        <v>148340.7516125323</v>
      </c>
      <c r="V2934">
        <f>1/U2934</f>
        <v>6.7412358986289291E-6</v>
      </c>
    </row>
    <row r="2935" s="29">
      <c r="A2935" t="inlineStr">
        <is>
          <t>photovoltaic open ground installation, 570 kWp, CIS, on open ground</t>
        </is>
      </c>
      <c r="B2935" s="30">
        <f>P2935*V2935</f>
        <v>3.3698851457751672E-10</v>
      </c>
      <c r="C2935" t="inlineStr">
        <is>
          <t>RER</t>
        </is>
      </c>
      <c r="D2935" t="inlineStr">
        <is>
          <t>unit</t>
        </is>
      </c>
      <c r="F2935" t="inlineStr">
        <is>
          <t>technosphere</t>
        </is>
      </c>
      <c r="G2935" t="n">
        <v>2</v>
      </c>
      <c r="H2935" t="n">
        <v>-21.66656811806742</v>
      </c>
      <c r="I2935" t="n">
        <v>0.09798894162072011</v>
      </c>
      <c r="J2935" t="inlineStr">
        <is>
          <t>(2,2,1,1,1,3); Calculation with average annual yield and share of technologies. Lifetime: 30a.</t>
        </is>
      </c>
      <c r="L2935" t="inlineStr">
        <is>
          <t>photovoltaic open ground installation, 570 kWp, CIS, on open ground</t>
        </is>
      </c>
      <c r="N2935" t="inlineStr">
        <is>
          <t>all</t>
        </is>
      </c>
      <c r="O2935" t="n">
        <v>1</v>
      </c>
      <c r="P2935" s="30">
        <f>INDEX(parameters!$D$41:$AG$178,MATCH('PV (extension)'!B2918,parameters!$C$41:$C$178,0),MATCH('PV (extension)'!A2935,parameters!$D$5:$AG$5,0))/O2935</f>
        <v>1.0104185757523119E-2</v>
      </c>
      <c r="Q2935" t="inlineStr">
        <is>
          <t>central</t>
        </is>
      </c>
      <c r="R2935">
        <f>INDEX(parameters!$C$196:$EJ$198,MATCH('PV (extension)'!Q2935,parameters!$B$196:$B$198,0),MATCH('PV (extension)'!B2918,parameters!$C$195:$EJ$195,0))</f>
        <v>1753.4367802899801</v>
      </c>
      <c r="S2935" t="n">
        <v>570</v>
      </c>
      <c r="T2935" t="n">
        <v>30</v>
      </c>
      <c r="U2935">
        <f>T2935*S2935*R2935</f>
        <v>29983768.94295866</v>
      </c>
      <c r="V2935">
        <f>1/U2935</f>
        <v>3.3351377603743118E-8</v>
      </c>
    </row>
    <row r="2936" s="29">
      <c r="A2936" t="inlineStr">
        <is>
          <t>photovoltaic open ground installation, 570 kWp, CdTe, on open ground</t>
        </is>
      </c>
      <c r="B2936" s="30">
        <f>P2936*V2936</f>
        <v>2.475491651268509E-9</v>
      </c>
      <c r="C2936" t="inlineStr">
        <is>
          <t>RER</t>
        </is>
      </c>
      <c r="D2936" t="inlineStr">
        <is>
          <t>unit</t>
        </is>
      </c>
      <c r="F2936" t="inlineStr">
        <is>
          <t>technosphere</t>
        </is>
      </c>
      <c r="G2936" t="n">
        <v>2</v>
      </c>
      <c r="H2936" t="n">
        <v>-21.47552628199886</v>
      </c>
      <c r="I2936" t="n">
        <v>0.09798894162072011</v>
      </c>
      <c r="J2936" t="inlineStr">
        <is>
          <t>(2,2,1,1,1,3); Calculation with average annual yield and share of technologies. Lifetime: 30a.</t>
        </is>
      </c>
      <c r="L2936" t="inlineStr">
        <is>
          <t>photovoltaic open ground installation, 570 kWp, CdTe, on open ground</t>
        </is>
      </c>
      <c r="N2936" t="inlineStr">
        <is>
          <t>all</t>
        </is>
      </c>
      <c r="O2936" t="n">
        <v>1</v>
      </c>
      <c r="P2936" s="30">
        <f>INDEX(parameters!$D$41:$AG$178,MATCH('PV (extension)'!B2918,parameters!$C$41:$C$178,0),MATCH('PV (extension)'!A2936,parameters!$D$5:$AG$5,0))/O2936</f>
        <v>7.4224569691858172E-2</v>
      </c>
      <c r="Q2936" t="inlineStr">
        <is>
          <t>central</t>
        </is>
      </c>
      <c r="R2936">
        <f>INDEX(parameters!$C$196:$EJ$198,MATCH('PV (extension)'!Q2936,parameters!$B$196:$B$198,0),MATCH('PV (extension)'!B2918,parameters!$C$195:$EJ$195,0))</f>
        <v>1753.4367802899801</v>
      </c>
      <c r="S2936" t="n">
        <v>570</v>
      </c>
      <c r="T2936" t="n">
        <v>30</v>
      </c>
      <c r="U2936">
        <f>T2936*S2936*R2936</f>
        <v>29983768.94295866</v>
      </c>
      <c r="V2936">
        <f>1/U2936</f>
        <v>3.3351377603743118E-8</v>
      </c>
    </row>
    <row r="2937" s="29">
      <c r="A2937" t="inlineStr">
        <is>
          <t>photovoltaic open ground installation, 570 kWp, micro-Si, on open ground</t>
        </is>
      </c>
      <c r="B2937" s="30">
        <f>P2937*V2937</f>
        <v>2.6238454854544022E-11</v>
      </c>
      <c r="C2937" t="inlineStr">
        <is>
          <t>RER</t>
        </is>
      </c>
      <c r="D2937" t="inlineStr">
        <is>
          <t>unit</t>
        </is>
      </c>
      <c r="F2937" t="inlineStr">
        <is>
          <t>technosphere</t>
        </is>
      </c>
      <c r="G2937" t="n">
        <v>2</v>
      </c>
      <c r="H2937" t="n">
        <v>-23.51240679473371</v>
      </c>
      <c r="I2937" t="n">
        <v>0.09798894162072011</v>
      </c>
      <c r="J2937" t="inlineStr">
        <is>
          <t>(2,2,1,1,1,3); Calculation with average annual yield and share of technologies. Lifetime: 30a.</t>
        </is>
      </c>
      <c r="L2937" t="inlineStr">
        <is>
          <t>photovoltaic open ground installation, 570 kWp, micro-Si, on open ground</t>
        </is>
      </c>
      <c r="N2937" t="inlineStr">
        <is>
          <t>all</t>
        </is>
      </c>
      <c r="O2937" t="n">
        <v>1</v>
      </c>
      <c r="P2937" s="30">
        <f>INDEX(parameters!$D$41:$AG$178,MATCH('PV (extension)'!B2918,parameters!$C$41:$C$178,0),MATCH('PV (extension)'!A2937,parameters!$D$5:$AG$5,0))/O2937</f>
        <v>7.867277677789E-4</v>
      </c>
      <c r="Q2937" t="inlineStr">
        <is>
          <t>central</t>
        </is>
      </c>
      <c r="R2937">
        <f>INDEX(parameters!$C$196:$EJ$198,MATCH('PV (extension)'!Q2937,parameters!$B$196:$B$198,0),MATCH('PV (extension)'!B2918,parameters!$C$195:$EJ$195,0))</f>
        <v>1753.4367802899801</v>
      </c>
      <c r="S2937" t="n">
        <v>570</v>
      </c>
      <c r="T2937" t="n">
        <v>30</v>
      </c>
      <c r="U2937">
        <f>T2937*S2937*R2937</f>
        <v>29983768.94295866</v>
      </c>
      <c r="V2937">
        <f>1/U2937</f>
        <v>3.3351377603743118E-8</v>
      </c>
    </row>
    <row r="2938" s="29">
      <c r="A2938" t="inlineStr">
        <is>
          <t>photovoltaic open ground installation, 570 kWp, multi-Si, on open ground</t>
        </is>
      </c>
      <c r="B2938" s="30">
        <f>P2938*V2938</f>
        <v>8.7806780284555269E-9</v>
      </c>
      <c r="C2938" t="inlineStr">
        <is>
          <t>RER</t>
        </is>
      </c>
      <c r="D2938" t="inlineStr">
        <is>
          <t>unit</t>
        </is>
      </c>
      <c r="F2938" t="inlineStr">
        <is>
          <t>technosphere</t>
        </is>
      </c>
      <c r="G2938" t="n">
        <v>2</v>
      </c>
      <c r="H2938" t="n">
        <v>-18.20082258362968</v>
      </c>
      <c r="I2938" t="n">
        <v>0.09798894162072011</v>
      </c>
      <c r="J2938" t="inlineStr">
        <is>
          <t>(2,2,1,1,1,3); Calculation with average annual yield and share of technologies. Lifetime: 30a.</t>
        </is>
      </c>
      <c r="L2938" t="inlineStr">
        <is>
          <t>photovoltaic open ground installation, 570 kWp, multi-Si, on open ground</t>
        </is>
      </c>
      <c r="N2938" t="inlineStr">
        <is>
          <t>all</t>
        </is>
      </c>
      <c r="O2938" t="n">
        <v>1</v>
      </c>
      <c r="P2938" s="30">
        <f>INDEX(parameters!$D$41:$AG$178,MATCH('PV (extension)'!B2918,parameters!$C$41:$C$178,0),MATCH('PV (extension)'!A2938,parameters!$D$5:$AG$5,0))/O2938</f>
        <v>0.2632778211677243</v>
      </c>
      <c r="Q2938" t="inlineStr">
        <is>
          <t>central</t>
        </is>
      </c>
      <c r="R2938">
        <f>INDEX(parameters!$C$196:$EJ$198,MATCH('PV (extension)'!Q2938,parameters!$B$196:$B$198,0),MATCH('PV (extension)'!B2918,parameters!$C$195:$EJ$195,0))</f>
        <v>1753.4367802899801</v>
      </c>
      <c r="S2938" t="n">
        <v>570</v>
      </c>
      <c r="T2938" t="n">
        <v>30</v>
      </c>
      <c r="U2938">
        <f>T2938*S2938*R2938</f>
        <v>29983768.94295866</v>
      </c>
      <c r="V2938">
        <f>1/U2938</f>
        <v>3.3351377603743118E-8</v>
      </c>
    </row>
    <row r="2939" s="29">
      <c r="A2939" t="inlineStr">
        <is>
          <t>photovoltaic open ground installation, 570 kWp, single-Si, on open ground</t>
        </is>
      </c>
      <c r="B2939" s="30">
        <f>P2939*V2939</f>
        <v>4.6576496567315712E-9</v>
      </c>
      <c r="C2939" t="inlineStr">
        <is>
          <t>RER</t>
        </is>
      </c>
      <c r="D2939" t="inlineStr">
        <is>
          <t>unit</t>
        </is>
      </c>
      <c r="F2939" t="inlineStr">
        <is>
          <t>technosphere</t>
        </is>
      </c>
      <c r="G2939" t="n">
        <v>2</v>
      </c>
      <c r="H2939" t="n">
        <v>-18.8364689523836</v>
      </c>
      <c r="I2939" t="n">
        <v>0.09798894162072011</v>
      </c>
      <c r="J2939" t="inlineStr">
        <is>
          <t>(2,2,1,1,1,3); Calculation with average annual yield and share of technologies. Lifetime: 30a.</t>
        </is>
      </c>
      <c r="L2939" t="inlineStr">
        <is>
          <t>photovoltaic open ground installation, 570 kWp, single-Si, on open ground</t>
        </is>
      </c>
      <c r="N2939" t="inlineStr">
        <is>
          <t>all</t>
        </is>
      </c>
      <c r="O2939" t="n">
        <v>1</v>
      </c>
      <c r="P2939" s="30">
        <f>INDEX(parameters!$D$41:$AG$178,MATCH('PV (extension)'!B2918,parameters!$C$41:$C$178,0),MATCH('PV (extension)'!A2939,parameters!$D$5:$AG$5,0))/O2939</f>
        <v>0.13965389112469015</v>
      </c>
      <c r="Q2939" t="inlineStr">
        <is>
          <t>central</t>
        </is>
      </c>
      <c r="R2939">
        <f>INDEX(parameters!$C$196:$EJ$198,MATCH('PV (extension)'!Q2939,parameters!$B$196:$B$198,0),MATCH('PV (extension)'!B2918,parameters!$C$195:$EJ$195,0))</f>
        <v>1753.4367802899801</v>
      </c>
      <c r="S2939" t="n">
        <v>570</v>
      </c>
      <c r="T2939" t="n">
        <v>30</v>
      </c>
      <c r="U2939">
        <f>T2939*S2939*R2939</f>
        <v>29983768.94295866</v>
      </c>
      <c r="V2939">
        <f>1/U2939</f>
        <v>3.3351377603743118E-8</v>
      </c>
    </row>
    <row r="2940" ht="16" customHeight="1" s="29">
      <c r="A2940" t="inlineStr">
        <is>
          <t>photovoltaic slanted-roof installation, 93 kWp, multi-Si, laminated, integrated, on roof</t>
        </is>
      </c>
      <c r="B2940" s="30">
        <f>P2940*V2940</f>
        <v>1.4372879246453534E-9</v>
      </c>
      <c r="C2940" t="inlineStr">
        <is>
          <t>CH</t>
        </is>
      </c>
      <c r="D2940" t="inlineStr">
        <is>
          <t>unit</t>
        </is>
      </c>
      <c r="F2940" t="inlineStr">
        <is>
          <t>technosphere</t>
        </is>
      </c>
      <c r="G2940" t="n">
        <v>2</v>
      </c>
      <c r="H2940" t="n">
        <v>-20.65878981776205</v>
      </c>
      <c r="I2940" t="n">
        <v>0.09798894162072011</v>
      </c>
      <c r="J2940" t="inlineStr">
        <is>
          <t>(2,2,1,1,1,3); Calculation with average annual yield and share of technologies. Lifetime: 30a.</t>
        </is>
      </c>
      <c r="L2940" t="inlineStr">
        <is>
          <t>photovoltaic slanted-roof installation, 93 kWp, multi-Si, laminated, integrated, on roof</t>
        </is>
      </c>
      <c r="N2940" t="inlineStr">
        <is>
          <t>all</t>
        </is>
      </c>
      <c r="O2940" t="n">
        <v>1</v>
      </c>
      <c r="P2940" s="30">
        <f>INDEX(parameters!$D$41:$AG$178,MATCH('PV (extension)'!B2918,parameters!$C$41:$C$178,0),MATCH('PV (extension)'!A2940,parameters!$D$5:$AG$5,0))/O2940</f>
        <v>6.6094595017907607E-3</v>
      </c>
      <c r="Q2940" s="3" t="inlineStr">
        <is>
          <t>roof-top</t>
        </is>
      </c>
      <c r="R2940">
        <f>INDEX(parameters!$C$196:$EJ$198,MATCH('PV (extension)'!Q2940,parameters!$B$196:$B$198,0),MATCH('PV (extension)'!B2918,parameters!$C$195:$EJ$195,0))</f>
        <v>1648.2305734725812</v>
      </c>
      <c r="S2940" t="n">
        <v>93</v>
      </c>
      <c r="T2940" t="n">
        <v>30</v>
      </c>
      <c r="U2940">
        <f>T2940*S2940*R2940</f>
        <v>4598563.2999885017</v>
      </c>
      <c r="V2940">
        <f>1/U2940</f>
        <v>2.1745922253641707E-7</v>
      </c>
    </row>
    <row r="2941" ht="16" customHeight="1" s="29">
      <c r="A2941" t="inlineStr">
        <is>
          <t>photovoltaic slanted-roof installation, 93 kWp, multi-Si, panel, mounted, on roof</t>
        </is>
      </c>
      <c r="B2941" s="30">
        <f>P2941*V2941</f>
        <v>2.437130519183243E-8</v>
      </c>
      <c r="C2941" t="inlineStr">
        <is>
          <t>CH</t>
        </is>
      </c>
      <c r="D2941" t="inlineStr">
        <is>
          <t>unit</t>
        </is>
      </c>
      <c r="F2941" t="inlineStr">
        <is>
          <t>technosphere</t>
        </is>
      </c>
      <c r="G2941" t="n">
        <v>2</v>
      </c>
      <c r="H2941" t="n">
        <v>-17.84536035000586</v>
      </c>
      <c r="I2941" t="n">
        <v>0.09798894162072011</v>
      </c>
      <c r="J2941" t="inlineStr">
        <is>
          <t>(2,2,1,1,1,3); Calculation with average annual yield and share of technologies. Lifetime: 30a.</t>
        </is>
      </c>
      <c r="L2941" t="inlineStr">
        <is>
          <t>photovoltaic slanted-roof installation, 93 kWp, multi-Si, panel, mounted, on roof</t>
        </is>
      </c>
      <c r="N2941" t="inlineStr">
        <is>
          <t>all</t>
        </is>
      </c>
      <c r="O2941" t="n">
        <v>1</v>
      </c>
      <c r="P2941" s="30">
        <f>INDEX(parameters!$D$41:$AG$178,MATCH('PV (extension)'!B2918,parameters!$C$41:$C$178,0),MATCH('PV (extension)'!A2941,parameters!$D$5:$AG$5,0))/O2941</f>
        <v>0.11207298962797985</v>
      </c>
      <c r="Q2941" s="3" t="inlineStr">
        <is>
          <t>roof-top</t>
        </is>
      </c>
      <c r="R2941">
        <f>INDEX(parameters!$C$196:$EJ$198,MATCH('PV (extension)'!Q2941,parameters!$B$196:$B$198,0),MATCH('PV (extension)'!B2918,parameters!$C$195:$EJ$195,0))</f>
        <v>1648.2305734725812</v>
      </c>
      <c r="S2941" t="n">
        <v>93</v>
      </c>
      <c r="T2941" t="n">
        <v>30</v>
      </c>
      <c r="U2941">
        <f>T2941*S2941*R2941</f>
        <v>4598563.2999885017</v>
      </c>
      <c r="V2941">
        <f>1/U2941</f>
        <v>2.1745922253641707E-7</v>
      </c>
    </row>
    <row r="2942" ht="16" customHeight="1" s="29">
      <c r="A2942" t="inlineStr">
        <is>
          <t>photovoltaic slanted-roof installation, 93 kWp, single-Si, laminated, integrated, on roof</t>
        </is>
      </c>
      <c r="B2942" s="30">
        <f>P2942*V2942</f>
        <v>7.598126614545894E-10</v>
      </c>
      <c r="C2942" t="inlineStr">
        <is>
          <t>CH</t>
        </is>
      </c>
      <c r="D2942" t="inlineStr">
        <is>
          <t>unit</t>
        </is>
      </c>
      <c r="F2942" t="inlineStr">
        <is>
          <t>technosphere</t>
        </is>
      </c>
      <c r="G2942" t="n">
        <v>2</v>
      </c>
      <c r="H2942" t="n">
        <v>-21.2944254997521</v>
      </c>
      <c r="I2942" t="n">
        <v>0.09798894162072011</v>
      </c>
      <c r="J2942" t="inlineStr">
        <is>
          <t>(2,2,1,1,1,3); Calculation with average annual yield and share of technologies. Lifetime: 30a.</t>
        </is>
      </c>
      <c r="L2942" t="inlineStr">
        <is>
          <t>photovoltaic slanted-roof installation, 93 kWp, single-Si, laminated, integrated, on roof</t>
        </is>
      </c>
      <c r="N2942" t="inlineStr">
        <is>
          <t>all</t>
        </is>
      </c>
      <c r="O2942" t="n">
        <v>1</v>
      </c>
      <c r="P2942" s="30">
        <f>INDEX(parameters!$D$41:$AG$178,MATCH('PV (extension)'!B2918,parameters!$C$41:$C$178,0),MATCH('PV (extension)'!A2942,parameters!$D$5:$AG$5,0))/O2942</f>
        <v>3.4940466198316628E-3</v>
      </c>
      <c r="Q2942" s="3" t="inlineStr">
        <is>
          <t>roof-top</t>
        </is>
      </c>
      <c r="R2942">
        <f>INDEX(parameters!$C$196:$EJ$198,MATCH('PV (extension)'!Q2942,parameters!$B$196:$B$198,0),MATCH('PV (extension)'!B2918,parameters!$C$195:$EJ$195,0))</f>
        <v>1648.2305734725812</v>
      </c>
      <c r="S2942" t="n">
        <v>93</v>
      </c>
      <c r="T2942" t="n">
        <v>30</v>
      </c>
      <c r="U2942">
        <f>T2942*S2942*R2942</f>
        <v>4598563.2999885017</v>
      </c>
      <c r="V2942">
        <f>1/U2942</f>
        <v>2.1745922253641707E-7</v>
      </c>
    </row>
    <row r="2943" ht="16" customHeight="1" s="29">
      <c r="A2943" t="inlineStr">
        <is>
          <t>photovoltaic slanted-roof installation, 93 kWp, single-Si, panel, mounted, on roof</t>
        </is>
      </c>
      <c r="B2943" s="30">
        <f>P2943*V2943</f>
        <v>1.2765945906602752E-8</v>
      </c>
      <c r="C2943" t="inlineStr">
        <is>
          <t>CH</t>
        </is>
      </c>
      <c r="D2943" t="inlineStr">
        <is>
          <t>unit</t>
        </is>
      </c>
      <c r="F2943" t="inlineStr">
        <is>
          <t>technosphere</t>
        </is>
      </c>
      <c r="G2943" t="n">
        <v>2</v>
      </c>
      <c r="H2943" t="n">
        <v>-18.48100416113547</v>
      </c>
      <c r="I2943" t="n">
        <v>0.09798894162072011</v>
      </c>
      <c r="J2943" t="inlineStr">
        <is>
          <t>(2,2,1,1,1,3); Calculation with average annual yield and share of technologies. Lifetime: 30a.</t>
        </is>
      </c>
      <c r="L2943" t="inlineStr">
        <is>
          <t>photovoltaic slanted-roof installation, 93 kWp, single-Si, panel, mounted, on roof</t>
        </is>
      </c>
      <c r="N2943" t="inlineStr">
        <is>
          <t>all</t>
        </is>
      </c>
      <c r="O2943" t="n">
        <v>1</v>
      </c>
      <c r="P2943" s="30">
        <f>INDEX(parameters!$D$41:$AG$178,MATCH('PV (extension)'!B2918,parameters!$C$41:$C$178,0),MATCH('PV (extension)'!A2943,parameters!$D$5:$AG$5,0))/O2943</f>
        <v>5.8705010335741853E-2</v>
      </c>
      <c r="Q2943" s="3" t="inlineStr">
        <is>
          <t>roof-top</t>
        </is>
      </c>
      <c r="R2943">
        <f>INDEX(parameters!$C$196:$EJ$198,MATCH('PV (extension)'!Q2943,parameters!$B$196:$B$198,0),MATCH('PV (extension)'!B2918,parameters!$C$195:$EJ$195,0))</f>
        <v>1648.2305734725812</v>
      </c>
      <c r="S2943" t="n">
        <v>93</v>
      </c>
      <c r="T2943" t="n">
        <v>30</v>
      </c>
      <c r="U2943">
        <f>T2943*S2943*R2943</f>
        <v>4598563.2999885017</v>
      </c>
      <c r="V2943">
        <f>1/U2943</f>
        <v>2.1745922253641707E-7</v>
      </c>
    </row>
    <row r="2944" s="29">
      <c r="A2944" t="inlineStr">
        <is>
          <t>photovoltaic facade installation, 3kWp, multi-Si, laminated, integrated, at building</t>
        </is>
      </c>
      <c r="B2944" s="30">
        <f>P2944*V2944</f>
        <v>3.155385159655311E-8</v>
      </c>
      <c r="C2944" t="inlineStr">
        <is>
          <t>APAC</t>
        </is>
      </c>
      <c r="D2944" t="inlineStr">
        <is>
          <t>unit</t>
        </is>
      </c>
      <c r="F2944" t="inlineStr">
        <is>
          <t>technosphere</t>
        </is>
      </c>
      <c r="G2944" t="n">
        <v>2</v>
      </c>
      <c r="H2944" t="n">
        <v>-17.5612990452514</v>
      </c>
      <c r="I2944" t="n">
        <v>0.09798894162072011</v>
      </c>
      <c r="J2944" t="inlineStr">
        <is>
          <t>(2,2,1,1,1,3); Calculation with average annual yield and share of technologies. Lifetime: 30a.</t>
        </is>
      </c>
      <c r="L2944" t="inlineStr">
        <is>
          <t>photovoltaic facade installation, 3kWp, multi-Si, laminated, integrated, at building</t>
        </is>
      </c>
      <c r="N2944" t="inlineStr">
        <is>
          <t>all</t>
        </is>
      </c>
      <c r="O2944" t="n">
        <v>1</v>
      </c>
      <c r="P2944" s="30">
        <f>INDEX(parameters!$D$41:$AG$178,MATCH('PV (extension)'!B2918,parameters!$C$41:$C$178,0),MATCH('PV (extension)'!A2944,parameters!$D$5:$AG$5,0))/O2944</f>
        <v>3.2864644265829519E-3</v>
      </c>
      <c r="Q2944" t="inlineStr">
        <is>
          <t>façade</t>
        </is>
      </c>
      <c r="R2944">
        <f>INDEX(parameters!$C$196:$EJ$198,MATCH('PV (extension)'!Q2944,parameters!$B$196:$B$198,0),MATCH('PV (extension)'!B2918,parameters!$C$195:$EJ$195,0))</f>
        <v>1157.268274991387</v>
      </c>
      <c r="S2944" t="n">
        <v>3</v>
      </c>
      <c r="T2944" t="n">
        <v>30</v>
      </c>
      <c r="U2944">
        <f>T2944*S2944*R2944</f>
        <v>104154.14474922483</v>
      </c>
      <c r="V2944">
        <f>1/U2944</f>
        <v>9.6011541586533212E-6</v>
      </c>
    </row>
    <row r="2945" s="29">
      <c r="A2945" t="inlineStr">
        <is>
          <t>photovoltaic facade installation, 3kWp, multi-Si, panel, mounted, at building</t>
        </is>
      </c>
      <c r="B2945" s="30">
        <f>P2945*V2945</f>
        <v>3.0945977126706078E-8</v>
      </c>
      <c r="C2945" t="inlineStr">
        <is>
          <t>APAC</t>
        </is>
      </c>
      <c r="D2945" t="inlineStr">
        <is>
          <t>unit</t>
        </is>
      </c>
      <c r="F2945" t="inlineStr">
        <is>
          <t>technosphere</t>
        </is>
      </c>
      <c r="G2945" t="n">
        <v>2</v>
      </c>
      <c r="H2945" t="n">
        <v>-17.5612990452514</v>
      </c>
      <c r="I2945" t="n">
        <v>0.09798894162072011</v>
      </c>
      <c r="J2945" t="inlineStr">
        <is>
          <t>(2,2,1,1,1,3); Calculation with average annual yield and share of technologies. Lifetime: 30a.</t>
        </is>
      </c>
      <c r="L2945" t="inlineStr">
        <is>
          <t>photovoltaic facade installation, 3kWp, multi-Si, panel, mounted, at building</t>
        </is>
      </c>
      <c r="N2945" t="inlineStr">
        <is>
          <t>all</t>
        </is>
      </c>
      <c r="O2945" t="n">
        <v>1</v>
      </c>
      <c r="P2945" s="30">
        <f>INDEX(parameters!$D$41:$AG$178,MATCH('PV (extension)'!B2918,parameters!$C$41:$C$178,0),MATCH('PV (extension)'!A2945,parameters!$D$5:$AG$5,0))/O2945</f>
        <v>3.2231517810611459E-3</v>
      </c>
      <c r="Q2945" t="inlineStr">
        <is>
          <t>façade</t>
        </is>
      </c>
      <c r="R2945">
        <f>INDEX(parameters!$C$196:$EJ$198,MATCH('PV (extension)'!Q2945,parameters!$B$196:$B$198,0),MATCH('PV (extension)'!B2918,parameters!$C$195:$EJ$195,0))</f>
        <v>1157.268274991387</v>
      </c>
      <c r="S2945" t="n">
        <v>3</v>
      </c>
      <c r="T2945" t="n">
        <v>30</v>
      </c>
      <c r="U2945">
        <f>T2945*S2945*R2945</f>
        <v>104154.14474922483</v>
      </c>
      <c r="V2945">
        <f>1/U2945</f>
        <v>9.6011541586533212E-6</v>
      </c>
    </row>
    <row r="2946" s="29">
      <c r="A2946" t="inlineStr">
        <is>
          <t>photovoltaic facade installation, 3kWp, single-Si, laminated, integrated, at building</t>
        </is>
      </c>
      <c r="B2946" s="30">
        <f>P2946*V2946</f>
        <v>1.6634838322126515E-8</v>
      </c>
      <c r="C2946" t="inlineStr">
        <is>
          <t>APAC</t>
        </is>
      </c>
      <c r="D2946" t="inlineStr">
        <is>
          <t>unit</t>
        </is>
      </c>
      <c r="F2946" t="inlineStr">
        <is>
          <t>technosphere</t>
        </is>
      </c>
      <c r="G2946" t="n">
        <v>2</v>
      </c>
      <c r="H2946" t="n">
        <v>-18.19689739735082</v>
      </c>
      <c r="I2946" t="n">
        <v>0.09798894162072011</v>
      </c>
      <c r="J2946" t="inlineStr">
        <is>
          <t>(2,2,1,1,1,3); Calculation with average annual yield and share of technologies. Lifetime: 30a.</t>
        </is>
      </c>
      <c r="L2946" t="inlineStr">
        <is>
          <t>photovoltaic facade installation, 3kWp, single-Si, laminated, integrated, at building</t>
        </is>
      </c>
      <c r="N2946" t="inlineStr">
        <is>
          <t>all</t>
        </is>
      </c>
      <c r="O2946" t="n">
        <v>1</v>
      </c>
      <c r="P2946" s="30">
        <f>INDEX(parameters!$D$41:$AG$178,MATCH('PV (extension)'!B2918,parameters!$C$41:$C$178,0),MATCH('PV (extension)'!A2946,parameters!$D$5:$AG$5,0))/O2946</f>
        <v>1.7325873584827175E-3</v>
      </c>
      <c r="Q2946" t="inlineStr">
        <is>
          <t>façade</t>
        </is>
      </c>
      <c r="R2946">
        <f>INDEX(parameters!$C$196:$EJ$198,MATCH('PV (extension)'!Q2946,parameters!$B$196:$B$198,0),MATCH('PV (extension)'!B2918,parameters!$C$195:$EJ$195,0))</f>
        <v>1157.268274991387</v>
      </c>
      <c r="S2946" t="n">
        <v>3</v>
      </c>
      <c r="T2946" t="n">
        <v>30</v>
      </c>
      <c r="U2946">
        <f>T2946*S2946*R2946</f>
        <v>104154.14474922483</v>
      </c>
      <c r="V2946">
        <f>1/U2946</f>
        <v>9.6011541586533212E-6</v>
      </c>
    </row>
    <row r="2947" s="29">
      <c r="A2947" t="inlineStr">
        <is>
          <t>photovoltaic facade installation, 3kWp, single-Si, panel, mounted, at building</t>
        </is>
      </c>
      <c r="B2947" s="30">
        <f>P2947*V2947</f>
        <v>1.662044504757463E-8</v>
      </c>
      <c r="C2947" t="inlineStr">
        <is>
          <t>APAC</t>
        </is>
      </c>
      <c r="D2947" t="inlineStr">
        <is>
          <t>unit</t>
        </is>
      </c>
      <c r="F2947" t="inlineStr">
        <is>
          <t>technosphere</t>
        </is>
      </c>
      <c r="G2947" t="n">
        <v>2</v>
      </c>
      <c r="H2947" t="n">
        <v>-18.19689739735082</v>
      </c>
      <c r="I2947" t="n">
        <v>0.09798894162072011</v>
      </c>
      <c r="J2947" t="inlineStr">
        <is>
          <t>(2,2,1,1,1,3); Calculation with average annual yield and share of technologies. Lifetime: 30a.</t>
        </is>
      </c>
      <c r="L2947" t="inlineStr">
        <is>
          <t>photovoltaic facade installation, 3kWp, single-Si, panel, mounted, at building</t>
        </is>
      </c>
      <c r="N2947" t="inlineStr">
        <is>
          <t>all</t>
        </is>
      </c>
      <c r="O2947" t="n">
        <v>1</v>
      </c>
      <c r="P2947" s="30">
        <f>INDEX(parameters!$D$41:$AG$178,MATCH('PV (extension)'!B2918,parameters!$C$41:$C$178,0),MATCH('PV (extension)'!A2947,parameters!$D$5:$AG$5,0))/O2947</f>
        <v>1.7310882392816251E-3</v>
      </c>
      <c r="Q2947" t="inlineStr">
        <is>
          <t>façade</t>
        </is>
      </c>
      <c r="R2947">
        <f>INDEX(parameters!$C$196:$EJ$198,MATCH('PV (extension)'!Q2947,parameters!$B$196:$B$198,0),MATCH('PV (extension)'!B2918,parameters!$C$195:$EJ$195,0))</f>
        <v>1157.268274991387</v>
      </c>
      <c r="S2947" t="n">
        <v>3</v>
      </c>
      <c r="T2947" t="n">
        <v>30</v>
      </c>
      <c r="U2947">
        <f>T2947*S2947*R2947</f>
        <v>104154.14474922483</v>
      </c>
      <c r="V2947">
        <f>1/U2947</f>
        <v>9.6011541586533212E-6</v>
      </c>
    </row>
    <row r="2948" ht="16" customHeight="1" s="29">
      <c r="A2948" t="inlineStr">
        <is>
          <t>photovoltaic flat-roof installation, 3kWp, multi-Si, on roof</t>
        </is>
      </c>
      <c r="B2948" s="30">
        <f>P2948*V2948</f>
        <v>3.4127553807133405E-7</v>
      </c>
      <c r="C2948" t="inlineStr">
        <is>
          <t>APAC</t>
        </is>
      </c>
      <c r="D2948" t="inlineStr">
        <is>
          <t>unit</t>
        </is>
      </c>
      <c r="F2948" t="inlineStr">
        <is>
          <t>technosphere</t>
        </is>
      </c>
      <c r="G2948" t="n">
        <v>2</v>
      </c>
      <c r="H2948" t="n">
        <v>-15.20991773919472</v>
      </c>
      <c r="I2948" t="n">
        <v>0.09798894162072011</v>
      </c>
      <c r="J2948" t="inlineStr">
        <is>
          <t>(2,2,1,1,1,3); Calculation with average annual yield and share of technologies. Lifetime: 30a.</t>
        </is>
      </c>
      <c r="L2948" t="inlineStr">
        <is>
          <t>photovoltaic flat-roof installation, 3kWp, multi-Si, on roof</t>
        </is>
      </c>
      <c r="N2948" t="inlineStr">
        <is>
          <t>all</t>
        </is>
      </c>
      <c r="O2948" t="n">
        <v>1</v>
      </c>
      <c r="P2948" s="30">
        <f>INDEX(parameters!$D$41:$AG$178,MATCH('PV (extension)'!B2918,parameters!$C$41:$C$178,0),MATCH('PV (extension)'!A2948,parameters!$D$5:$AG$5,0))/O2948</f>
        <v>5.0625069824473082E-2</v>
      </c>
      <c r="Q2948" s="3" t="inlineStr">
        <is>
          <t>roof-top</t>
        </is>
      </c>
      <c r="R2948">
        <f>INDEX(parameters!$C$196:$EJ$198,MATCH('PV (extension)'!Q2948,parameters!$B$196:$B$198,0),MATCH('PV (extension)'!B2918,parameters!$C$195:$EJ$195,0))</f>
        <v>1648.2305734725812</v>
      </c>
      <c r="S2948" t="n">
        <v>3</v>
      </c>
      <c r="T2948" t="n">
        <v>30</v>
      </c>
      <c r="U2948">
        <f>T2948*S2948*R2948</f>
        <v>148340.7516125323</v>
      </c>
      <c r="V2948">
        <f>1/U2948</f>
        <v>6.7412358986289291E-6</v>
      </c>
    </row>
    <row r="2949" ht="16" customHeight="1" s="29">
      <c r="A2949" t="inlineStr">
        <is>
          <t>photovoltaic flat-roof installation, 3kWp, single-Si, on roof</t>
        </is>
      </c>
      <c r="B2949" s="30">
        <f>P2949*V2949</f>
        <v>1.7814088729495005E-7</v>
      </c>
      <c r="C2949" t="inlineStr">
        <is>
          <t>APAC</t>
        </is>
      </c>
      <c r="D2949" t="inlineStr">
        <is>
          <t>unit</t>
        </is>
      </c>
      <c r="F2949" t="inlineStr">
        <is>
          <t>technosphere</t>
        </is>
      </c>
      <c r="G2949" t="n">
        <v>2</v>
      </c>
      <c r="H2949" t="n">
        <v>-15.84555259734934</v>
      </c>
      <c r="I2949" t="n">
        <v>0.09798894162072011</v>
      </c>
      <c r="J2949" t="inlineStr">
        <is>
          <t>(2,2,1,1,1,3); Calculation with average annual yield and share of technologies. Lifetime: 30a.</t>
        </is>
      </c>
      <c r="L2949" t="inlineStr">
        <is>
          <t>photovoltaic flat-roof installation, 3kWp, single-Si, on roof</t>
        </is>
      </c>
      <c r="N2949" t="inlineStr">
        <is>
          <t>all</t>
        </is>
      </c>
      <c r="O2949" t="n">
        <v>1</v>
      </c>
      <c r="P2949" s="30">
        <f>INDEX(parameters!$D$41:$AG$178,MATCH('PV (extension)'!B2918,parameters!$C$41:$C$178,0),MATCH('PV (extension)'!A2949,parameters!$D$5:$AG$5,0))/O2949</f>
        <v>2.6425553114256296E-2</v>
      </c>
      <c r="Q2949" s="3" t="inlineStr">
        <is>
          <t>roof-top</t>
        </is>
      </c>
      <c r="R2949">
        <f>INDEX(parameters!$C$196:$EJ$198,MATCH('PV (extension)'!Q2949,parameters!$B$196:$B$198,0),MATCH('PV (extension)'!B2918,parameters!$C$195:$EJ$195,0))</f>
        <v>1648.2305734725812</v>
      </c>
      <c r="S2949" t="n">
        <v>3</v>
      </c>
      <c r="T2949" t="n">
        <v>30</v>
      </c>
      <c r="U2949">
        <f>T2949*S2949*R2949</f>
        <v>148340.7516125323</v>
      </c>
      <c r="V2949">
        <f>1/U2949</f>
        <v>6.7412358986289291E-6</v>
      </c>
    </row>
    <row r="2950" ht="16" customHeight="1" s="29">
      <c r="A2950" t="inlineStr">
        <is>
          <t>photovoltaic slanted-roof installation, 3kWp, CIS, panel, mounted, on roof</t>
        </is>
      </c>
      <c r="B2950" s="30">
        <f>P2950*V2950</f>
        <v>9.8532972445173601E-8</v>
      </c>
      <c r="C2950" t="inlineStr">
        <is>
          <t>CH</t>
        </is>
      </c>
      <c r="D2950" t="inlineStr">
        <is>
          <t>unit</t>
        </is>
      </c>
      <c r="F2950" t="inlineStr">
        <is>
          <t>technosphere</t>
        </is>
      </c>
      <c r="G2950" t="n">
        <v>2</v>
      </c>
      <c r="H2950" t="n">
        <v>-16.88405011147741</v>
      </c>
      <c r="I2950" t="n">
        <v>0.09798894162072011</v>
      </c>
      <c r="J2950" t="inlineStr">
        <is>
          <t>(2,2,1,1,1,3); Calculation with average annual yield and share of technologies. Lifetime: 30a.</t>
        </is>
      </c>
      <c r="L2950" t="inlineStr">
        <is>
          <t>photovoltaic slanted-roof installation, 3kWp, CIS, panel, mounted, on roof</t>
        </is>
      </c>
      <c r="N2950" t="inlineStr">
        <is>
          <t>all</t>
        </is>
      </c>
      <c r="O2950" t="n">
        <v>1</v>
      </c>
      <c r="P2950" s="30">
        <f>INDEX(parameters!$D$41:$AG$178,MATCH('PV (extension)'!B2918,parameters!$C$41:$C$178,0),MATCH('PV (extension)'!A2950,parameters!$D$5:$AG$5,0))/O2950</f>
        <v>1.4616455191133988E-2</v>
      </c>
      <c r="Q2950" s="3" t="inlineStr">
        <is>
          <t>roof-top</t>
        </is>
      </c>
      <c r="R2950">
        <f>INDEX(parameters!$C$196:$EJ$198,MATCH('PV (extension)'!Q2950,parameters!$B$196:$B$198,0),MATCH('PV (extension)'!B2918,parameters!$C$195:$EJ$195,0))</f>
        <v>1648.2305734725812</v>
      </c>
      <c r="S2950" t="n">
        <v>3</v>
      </c>
      <c r="T2950" t="n">
        <v>30</v>
      </c>
      <c r="U2950">
        <f>T2950*S2950*R2950</f>
        <v>148340.7516125323</v>
      </c>
      <c r="V2950">
        <f>1/U2950</f>
        <v>6.7412358986289291E-6</v>
      </c>
    </row>
    <row r="2951" ht="16" customHeight="1" s="29">
      <c r="A2951" t="inlineStr">
        <is>
          <t>photovoltaic slanted-roof installation, 3kWp, CdTe, laminated, integrated, on roof</t>
        </is>
      </c>
      <c r="B2951" s="30">
        <f>P2951*V2951</f>
        <v>2.7589850182258572E-9</v>
      </c>
      <c r="C2951" t="inlineStr">
        <is>
          <t>CH</t>
        </is>
      </c>
      <c r="D2951" t="inlineStr">
        <is>
          <t>unit</t>
        </is>
      </c>
      <c r="F2951" t="inlineStr">
        <is>
          <t>technosphere</t>
        </is>
      </c>
      <c r="G2951" t="n">
        <v>2</v>
      </c>
      <c r="H2951" t="n">
        <v>-19.50639655088546</v>
      </c>
      <c r="I2951" t="n">
        <v>0.09798894162072011</v>
      </c>
      <c r="J2951" t="inlineStr">
        <is>
          <t>(2,2,1,1,1,3); Calculation with average annual yield and share of technologies. Lifetime: 30a.</t>
        </is>
      </c>
      <c r="L2951" t="inlineStr">
        <is>
          <t>photovoltaic slanted-roof installation, 3kWp, CdTe, laminated, integrated, on roof</t>
        </is>
      </c>
      <c r="N2951" t="inlineStr">
        <is>
          <t>all</t>
        </is>
      </c>
      <c r="O2951" t="n">
        <v>1</v>
      </c>
      <c r="P2951" s="30">
        <f>INDEX(parameters!$D$41:$AG$178,MATCH('PV (extension)'!B2918,parameters!$C$41:$C$178,0),MATCH('PV (extension)'!A2951,parameters!$D$5:$AG$5,0))/O2951</f>
        <v>4.0926991129133978E-4</v>
      </c>
      <c r="Q2951" s="3" t="inlineStr">
        <is>
          <t>roof-top</t>
        </is>
      </c>
      <c r="R2951">
        <f>INDEX(parameters!$C$196:$EJ$198,MATCH('PV (extension)'!Q2951,parameters!$B$196:$B$198,0),MATCH('PV (extension)'!B2918,parameters!$C$195:$EJ$195,0))</f>
        <v>1648.2305734725812</v>
      </c>
      <c r="S2951" t="n">
        <v>3</v>
      </c>
      <c r="T2951" t="n">
        <v>30</v>
      </c>
      <c r="U2951">
        <f>T2951*S2951*R2951</f>
        <v>148340.7516125323</v>
      </c>
      <c r="V2951">
        <f>1/U2951</f>
        <v>6.7412358986289291E-6</v>
      </c>
    </row>
    <row r="2952" ht="16" customHeight="1" s="29">
      <c r="A2952" t="inlineStr">
        <is>
          <t>photovoltaic slanted-roof installation, 3kWp, multi-Si, laminated, integrated, on roof</t>
        </is>
      </c>
      <c r="B2952" s="30">
        <f>P2952*V2952</f>
        <v>1.6391292071838163E-8</v>
      </c>
      <c r="C2952" t="inlineStr">
        <is>
          <t>APAC</t>
        </is>
      </c>
      <c r="D2952" t="inlineStr">
        <is>
          <t>unit</t>
        </is>
      </c>
      <c r="F2952" t="inlineStr">
        <is>
          <t>technosphere</t>
        </is>
      </c>
      <c r="G2952" t="n">
        <v>2</v>
      </c>
      <c r="H2952" t="n">
        <v>-18.22076487875746</v>
      </c>
      <c r="I2952" t="n">
        <v>0.09798894162072011</v>
      </c>
      <c r="J2952" t="inlineStr">
        <is>
          <t>(2,2,1,1,1,3); Calculation with average annual yield and share of technologies. Lifetime: 30a.</t>
        </is>
      </c>
      <c r="L2952" t="inlineStr">
        <is>
          <t>photovoltaic slanted-roof installation, 3kWp, multi-Si, laminated, integrated, on roof</t>
        </is>
      </c>
      <c r="N2952" t="inlineStr">
        <is>
          <t>all</t>
        </is>
      </c>
      <c r="O2952" t="n">
        <v>1</v>
      </c>
      <c r="P2952" s="30">
        <f>INDEX(parameters!$D$41:$AG$178,MATCH('PV (extension)'!B2918,parameters!$C$41:$C$178,0),MATCH('PV (extension)'!A2952,parameters!$D$5:$AG$5,0))/O2952</f>
        <v>2.4314965858370148E-3</v>
      </c>
      <c r="Q2952" s="3" t="inlineStr">
        <is>
          <t>roof-top</t>
        </is>
      </c>
      <c r="R2952">
        <f>INDEX(parameters!$C$196:$EJ$198,MATCH('PV (extension)'!Q2952,parameters!$B$196:$B$198,0),MATCH('PV (extension)'!B2918,parameters!$C$195:$EJ$195,0))</f>
        <v>1648.2305734725812</v>
      </c>
      <c r="S2952" t="n">
        <v>3</v>
      </c>
      <c r="T2952" t="n">
        <v>30</v>
      </c>
      <c r="U2952">
        <f>T2952*S2952*R2952</f>
        <v>148340.7516125323</v>
      </c>
      <c r="V2952">
        <f>1/U2952</f>
        <v>6.7412358986289291E-6</v>
      </c>
    </row>
    <row r="2953" ht="16" customHeight="1" s="29">
      <c r="A2953" t="inlineStr">
        <is>
          <t>photovoltaic slanted-roof installation, 3kWp, multi-Si, panel, mounted, on roof</t>
        </is>
      </c>
      <c r="B2953" s="30">
        <f>P2953*V2953</f>
        <v>2.8056069947700926E-7</v>
      </c>
      <c r="C2953" t="inlineStr">
        <is>
          <t>APAC</t>
        </is>
      </c>
      <c r="D2953" t="inlineStr">
        <is>
          <t>unit</t>
        </is>
      </c>
      <c r="F2953" t="inlineStr">
        <is>
          <t>technosphere</t>
        </is>
      </c>
      <c r="G2953" t="n">
        <v>2</v>
      </c>
      <c r="H2953" t="n">
        <v>-15.40735416199742</v>
      </c>
      <c r="I2953" t="n">
        <v>0.09798894162072011</v>
      </c>
      <c r="J2953" t="inlineStr">
        <is>
          <t>(2,2,1,1,1,3); Calculation with average annual yield and share of technologies. Lifetime: 30a.</t>
        </is>
      </c>
      <c r="L2953" t="inlineStr">
        <is>
          <t>photovoltaic slanted-roof installation, 3kWp, multi-Si, panel, mounted, on roof</t>
        </is>
      </c>
      <c r="N2953" t="inlineStr">
        <is>
          <t>all</t>
        </is>
      </c>
      <c r="O2953" t="n">
        <v>1</v>
      </c>
      <c r="P2953" s="30">
        <f>INDEX(parameters!$D$41:$AG$178,MATCH('PV (extension)'!B2918,parameters!$C$41:$C$178,0),MATCH('PV (extension)'!A2953,parameters!$D$5:$AG$5,0))/O2953</f>
        <v>4.1618585033357351E-2</v>
      </c>
      <c r="Q2953" s="3" t="inlineStr">
        <is>
          <t>roof-top</t>
        </is>
      </c>
      <c r="R2953">
        <f>INDEX(parameters!$C$196:$EJ$198,MATCH('PV (extension)'!Q2953,parameters!$B$196:$B$198,0),MATCH('PV (extension)'!B2918,parameters!$C$195:$EJ$195,0))</f>
        <v>1648.2305734725812</v>
      </c>
      <c r="S2953" t="n">
        <v>3</v>
      </c>
      <c r="T2953" t="n">
        <v>30</v>
      </c>
      <c r="U2953">
        <f>T2953*S2953*R2953</f>
        <v>148340.7516125323</v>
      </c>
      <c r="V2953">
        <f>1/U2953</f>
        <v>6.7412358986289291E-6</v>
      </c>
    </row>
    <row r="2954" ht="16" customHeight="1" s="29">
      <c r="A2954" t="inlineStr">
        <is>
          <t>photovoltaic slanted-roof installation, 3kWp, single-Si, laminated, integrated, on roof</t>
        </is>
      </c>
      <c r="B2954" s="30">
        <f>P2954*V2954</f>
        <v>8.6627370893249415E-9</v>
      </c>
      <c r="C2954" t="inlineStr">
        <is>
          <t>APAC</t>
        </is>
      </c>
      <c r="D2954" t="inlineStr">
        <is>
          <t>unit</t>
        </is>
      </c>
      <c r="F2954" t="inlineStr">
        <is>
          <t>technosphere</t>
        </is>
      </c>
      <c r="G2954" t="n">
        <v>2</v>
      </c>
      <c r="H2954" t="n">
        <v>-18.85636797425012</v>
      </c>
      <c r="I2954" t="n">
        <v>0.09798894162072011</v>
      </c>
      <c r="J2954" t="inlineStr">
        <is>
          <t>(2,2,1,1,1,3); Calculation with average annual yield and share of technologies. Lifetime: 30a.</t>
        </is>
      </c>
      <c r="L2954" t="inlineStr">
        <is>
          <t>photovoltaic slanted-roof installation, 3kWp, single-Si, laminated, integrated, on roof</t>
        </is>
      </c>
      <c r="N2954" t="inlineStr">
        <is>
          <t>all</t>
        </is>
      </c>
      <c r="O2954" t="n">
        <v>1</v>
      </c>
      <c r="P2954" s="30">
        <f>INDEX(parameters!$D$41:$AG$178,MATCH('PV (extension)'!B2918,parameters!$C$41:$C$178,0),MATCH('PV (extension)'!A2954,parameters!$D$5:$AG$5,0))/O2954</f>
        <v>1.2850369308522222E-3</v>
      </c>
      <c r="Q2954" s="3" t="inlineStr">
        <is>
          <t>roof-top</t>
        </is>
      </c>
      <c r="R2954">
        <f>INDEX(parameters!$C$196:$EJ$198,MATCH('PV (extension)'!Q2954,parameters!$B$196:$B$198,0),MATCH('PV (extension)'!B2918,parameters!$C$195:$EJ$195,0))</f>
        <v>1648.2305734725812</v>
      </c>
      <c r="S2954" t="n">
        <v>3</v>
      </c>
      <c r="T2954" t="n">
        <v>30</v>
      </c>
      <c r="U2954">
        <f>T2954*S2954*R2954</f>
        <v>148340.7516125323</v>
      </c>
      <c r="V2954">
        <f>1/U2954</f>
        <v>6.7412358986289291E-6</v>
      </c>
    </row>
    <row r="2955" ht="16" customHeight="1" s="29">
      <c r="A2955" t="inlineStr">
        <is>
          <t>photovoltaic slanted-roof installation, 3kWp, single-Si, panel, mounted, on roof</t>
        </is>
      </c>
      <c r="B2955" s="30">
        <f>P2955*V2955</f>
        <v>1.4662296012900835E-7</v>
      </c>
      <c r="C2955" t="inlineStr">
        <is>
          <t>APAC</t>
        </is>
      </c>
      <c r="D2955" t="inlineStr">
        <is>
          <t>unit</t>
        </is>
      </c>
      <c r="F2955" t="inlineStr">
        <is>
          <t>technosphere</t>
        </is>
      </c>
      <c r="G2955" t="n">
        <v>2</v>
      </c>
      <c r="H2955" t="n">
        <v>-16.04298817847151</v>
      </c>
      <c r="I2955" t="n">
        <v>0.09798894162072011</v>
      </c>
      <c r="J2955" t="inlineStr">
        <is>
          <t>(2,2,1,1,1,3); Calculation with average annual yield and share of technologies. Lifetime: 30a.</t>
        </is>
      </c>
      <c r="L2955" t="inlineStr">
        <is>
          <t>photovoltaic slanted-roof installation, 3kWp, single-Si, panel, mounted, on roof</t>
        </is>
      </c>
      <c r="N2955" t="inlineStr">
        <is>
          <t>all</t>
        </is>
      </c>
      <c r="O2955" t="n">
        <v>1</v>
      </c>
      <c r="P2955" s="30">
        <f>INDEX(parameters!$D$41:$AG$178,MATCH('PV (extension)'!B2918,parameters!$C$41:$C$178,0),MATCH('PV (extension)'!A2955,parameters!$D$5:$AG$5,0))/O2955</f>
        <v>2.1750160109191456E-2</v>
      </c>
      <c r="Q2955" s="3" t="inlineStr">
        <is>
          <t>roof-top</t>
        </is>
      </c>
      <c r="R2955">
        <f>INDEX(parameters!$C$196:$EJ$198,MATCH('PV (extension)'!Q2955,parameters!$B$196:$B$198,0),MATCH('PV (extension)'!B2918,parameters!$C$195:$EJ$195,0))</f>
        <v>1648.2305734725812</v>
      </c>
      <c r="S2955" t="n">
        <v>3</v>
      </c>
      <c r="T2955" t="n">
        <v>30</v>
      </c>
      <c r="U2955">
        <f>T2955*S2955*R2955</f>
        <v>148340.7516125323</v>
      </c>
      <c r="V2955">
        <f>1/U2955</f>
        <v>6.7412358986289291E-6</v>
      </c>
    </row>
    <row r="2956" s="29">
      <c r="A2956" t="inlineStr">
        <is>
          <t>market for tap water</t>
        </is>
      </c>
      <c r="B2956" t="n">
        <v>0.0020721</v>
      </c>
      <c r="C2956" t="inlineStr">
        <is>
          <t>Europe without Switzerland</t>
        </is>
      </c>
      <c r="D2956" t="inlineStr">
        <is>
          <t>kilogram</t>
        </is>
      </c>
      <c r="F2956" t="inlineStr">
        <is>
          <t>technosphere</t>
        </is>
      </c>
      <c r="G2956" t="n">
        <v>2</v>
      </c>
      <c r="H2956" t="n">
        <v>-6.179192693201237</v>
      </c>
      <c r="I2956" t="n">
        <v>0.04340984597628009</v>
      </c>
      <c r="J2956" t="inlineStr">
        <is>
          <t>(2,2,1,1,1,3); Estimation 20l/m2 panel</t>
        </is>
      </c>
      <c r="L2956" t="inlineStr">
        <is>
          <t>tap water</t>
        </is>
      </c>
    </row>
    <row r="2957" s="29">
      <c r="A2957" t="inlineStr">
        <is>
          <t>treatment of wastewater, from residence, capacity 1.1E10l/year</t>
        </is>
      </c>
      <c r="B2957" t="n">
        <v>-1.8649e-06</v>
      </c>
      <c r="C2957" t="inlineStr">
        <is>
          <t>CH</t>
        </is>
      </c>
      <c r="D2957" t="inlineStr">
        <is>
          <t>cubic meter</t>
        </is>
      </c>
      <c r="F2957" t="inlineStr">
        <is>
          <t>technosphere</t>
        </is>
      </c>
      <c r="G2957" t="n">
        <v>2</v>
      </c>
      <c r="H2957" t="n">
        <v>-13.19230312560901</v>
      </c>
      <c r="I2957" t="n">
        <v>0.04340984597628009</v>
      </c>
      <c r="J2957" t="inlineStr">
        <is>
          <t>(2,2,1,1,1,3); Estimation 20l/m2 panel</t>
        </is>
      </c>
      <c r="K2957" t="b">
        <v>1</v>
      </c>
      <c r="L2957" t="inlineStr">
        <is>
          <t>wastewater, from residence</t>
        </is>
      </c>
    </row>
    <row r="2958" s="29"/>
    <row r="2959" customFormat="1" s="28">
      <c r="A2959" s="28" t="inlineStr">
        <is>
          <t>Activity</t>
        </is>
      </c>
      <c r="B2959" s="28" t="inlineStr">
        <is>
          <t>electricity production, photovoltaic, residential</t>
        </is>
      </c>
    </row>
    <row r="2960">
      <c r="A2960" t="inlineStr">
        <is>
          <t>comment</t>
        </is>
      </c>
      <c r="B296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")&amp;HLOOKUP(B2961,parameters!$C$195:$EJ$198,2,0)&amp;" kWh/kWp.
Annual output, Facade: "&amp;HLOOKUP(B2961,parameters!$C$195:$EJ$198,3,0)&amp;" kWh/kWp.
Annual output, Open-ground: "&amp;HLOOKUP(B2961,parameters!$C$195:$EJ$198,4,0)&amp;_xlfn._LONGTEXT("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")&amp;VLOOKUP(B2961,'extension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1647.11597307048 kWh/kWp.
Annual output, Facade: 1156.4856832197 kWh/kWp.
Annual output, Open-ground: 1752.25103518136 kWh/kWp.
Amount of solar energy transformed to electricity. Waste heat emission due to losses of electricity in the system.
Technology:  Electricity production with grid-connected photovoltaic power plants.
Time period:  Time of publications
Production volume: 61.425 GWh in 2025.
Sampling:  Statistical data and model calculations
Extrapolations:  Use of PV technology data investigated for other countries (Switzerland). Correction of average yield with Swiss data.
Uncertainty:  None
Author: Romain Sacchi, PSI, romain.sacchi@psi.ch</v>
      </c>
    </row>
    <row r="2961" s="29">
      <c r="A2961" t="inlineStr">
        <is>
          <t>location</t>
        </is>
      </c>
      <c r="B2961" t="inlineStr">
        <is>
          <t>IQ</t>
        </is>
      </c>
    </row>
    <row r="2962" s="29">
      <c r="A2962" t="inlineStr">
        <is>
          <t>production amount</t>
        </is>
      </c>
      <c r="B2962" t="n">
        <v>1</v>
      </c>
    </row>
    <row r="2963" s="29">
      <c r="A2963" t="inlineStr">
        <is>
          <t>reference product</t>
        </is>
      </c>
      <c r="B2963" t="inlineStr">
        <is>
          <t>electricity, low voltage</t>
        </is>
      </c>
    </row>
    <row r="2964" s="29">
      <c r="A2964" t="inlineStr">
        <is>
          <t>source</t>
        </is>
      </c>
      <c r="B29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65" s="29">
      <c r="A2965" t="inlineStr">
        <is>
          <t>type</t>
        </is>
      </c>
      <c r="B2965" t="inlineStr">
        <is>
          <t>process</t>
        </is>
      </c>
    </row>
    <row r="2966" s="29">
      <c r="A2966" t="inlineStr">
        <is>
          <t>unit</t>
        </is>
      </c>
      <c r="B2966" t="inlineStr">
        <is>
          <t>kilowatt hour</t>
        </is>
      </c>
    </row>
    <row r="2967" s="29">
      <c r="A2967" t="inlineStr">
        <is>
          <t>Exchanges</t>
        </is>
      </c>
    </row>
    <row r="2968" customFormat="1" s="28">
      <c r="A2968" s="28" t="inlineStr">
        <is>
          <t>name</t>
        </is>
      </c>
      <c r="B2968" s="28" t="inlineStr">
        <is>
          <t>amount</t>
        </is>
      </c>
      <c r="C2968" s="28" t="inlineStr">
        <is>
          <t>location</t>
        </is>
      </c>
      <c r="D2968" s="28" t="inlineStr">
        <is>
          <t>unit</t>
        </is>
      </c>
      <c r="E2968" s="28" t="inlineStr">
        <is>
          <t>categories</t>
        </is>
      </c>
      <c r="F2968" s="28" t="inlineStr">
        <is>
          <t>type</t>
        </is>
      </c>
      <c r="G2968" s="28" t="inlineStr">
        <is>
          <t>uncertainty type</t>
        </is>
      </c>
      <c r="H2968" s="28" t="inlineStr">
        <is>
          <t>reference product</t>
        </is>
      </c>
      <c r="I2968" s="28" t="inlineStr">
        <is>
          <t>comment</t>
        </is>
      </c>
      <c r="J2968" s="28" t="inlineStr">
        <is>
          <t>production volume</t>
        </is>
      </c>
      <c r="K2968" s="28" t="inlineStr">
        <is>
          <t>scope</t>
        </is>
      </c>
      <c r="L2968" s="28" t="inlineStr">
        <is>
          <t>scope share</t>
        </is>
      </c>
      <c r="M2968" s="28" t="inlineStr">
        <is>
          <t>tech share</t>
        </is>
      </c>
      <c r="N2968" s="28" t="inlineStr">
        <is>
          <t>installation</t>
        </is>
      </c>
      <c r="O2968" s="28" t="inlineStr">
        <is>
          <t>productivity</t>
        </is>
      </c>
      <c r="P2968" s="28" t="inlineStr">
        <is>
          <t>kWp</t>
        </is>
      </c>
      <c r="Q2968" s="28" t="inlineStr">
        <is>
          <t>lifetime</t>
        </is>
      </c>
      <c r="R2968" s="28" t="inlineStr">
        <is>
          <t>lifetime production</t>
        </is>
      </c>
      <c r="S2968" s="28" t="inlineStr">
        <is>
          <t>inverted lifetime production</t>
        </is>
      </c>
    </row>
    <row r="2969" s="29">
      <c r="A2969" t="inlineStr">
        <is>
          <t>Energy, solar, converted</t>
        </is>
      </c>
      <c r="B2969" t="n">
        <v>3.8503</v>
      </c>
      <c r="D2969" t="inlineStr">
        <is>
          <t>megajoule</t>
        </is>
      </c>
      <c r="E2969" t="inlineStr">
        <is>
          <t>natural resource::in air</t>
        </is>
      </c>
      <c r="F2969" t="inlineStr">
        <is>
          <t>biosphere</t>
        </is>
      </c>
      <c r="G2969" t="n">
        <v>0</v>
      </c>
      <c r="I2969" t="inlineStr">
        <is>
          <t>(2,2,1,1,1,3); Energy loss in the system</t>
        </is>
      </c>
    </row>
    <row r="2970" s="29">
      <c r="A2970" t="inlineStr">
        <is>
          <t>Heat, waste</t>
        </is>
      </c>
      <c r="B2970" t="n">
        <v>0.25027</v>
      </c>
      <c r="D2970" t="inlineStr">
        <is>
          <t>megajoule</t>
        </is>
      </c>
      <c r="E2970" t="inlineStr">
        <is>
          <t>air</t>
        </is>
      </c>
      <c r="F2970" t="inlineStr">
        <is>
          <t>biosphere</t>
        </is>
      </c>
      <c r="G2970" t="n">
        <v>0</v>
      </c>
      <c r="I2970" t="inlineStr">
        <is>
          <t>(1,na,na,na,na,na); Calculation with average annual output and share of technologies; Average degradation of 10.5% included</t>
        </is>
      </c>
    </row>
    <row r="2971" s="29">
      <c r="A2971" t="inlineStr">
        <is>
          <t>electricity production, photovoltaic, residential</t>
        </is>
      </c>
      <c r="B2971" t="n">
        <v>1</v>
      </c>
      <c r="C2971" t="inlineStr">
        <is>
          <t>IQ</t>
        </is>
      </c>
      <c r="D2971" t="inlineStr">
        <is>
          <t>kilowatt hour</t>
        </is>
      </c>
      <c r="E2971" t="inlineStr">
        <is>
          <t>photovoltaic::power plants</t>
        </is>
      </c>
      <c r="F2971" t="inlineStr">
        <is>
          <t>production</t>
        </is>
      </c>
      <c r="G2971" t="n">
        <v>0</v>
      </c>
      <c r="H2971" t="inlineStr">
        <is>
          <t>electricity, low voltage</t>
        </is>
      </c>
      <c r="J2971">
        <f>VLOOKUP(C2971,'extension - production vol'!$B$6:$D$235,3,0)</f>
        <v>61.424999999999997</v>
      </c>
    </row>
    <row r="2972" ht="16" customHeight="1" s="29">
      <c r="A2972" t="inlineStr">
        <is>
          <t>photovoltaic slanted-roof installation, 3 kWp, CIS, laminated, integrated, on roof</t>
        </is>
      </c>
      <c r="B2972" s="30">
        <f>M2972*S2972</f>
        <v>3.4537290648244347E-8</v>
      </c>
      <c r="C2972" t="inlineStr">
        <is>
          <t>CH</t>
        </is>
      </c>
      <c r="D2972" t="inlineStr">
        <is>
          <t>unit</t>
        </is>
      </c>
      <c r="F2972" t="inlineStr">
        <is>
          <t>technosphere</t>
        </is>
      </c>
      <c r="G2972" t="n">
        <v>0</v>
      </c>
      <c r="H2972" t="inlineStr">
        <is>
          <t>photovoltaic slanted-roof installation, 3 kWp, CIS, laminated, integrated, on roof</t>
        </is>
      </c>
      <c r="I2972" t="inlineStr">
        <is>
          <t>(2,2,1,1,1,3); Calculation with average annual yield and share of technologies. Lifetime: 30a.</t>
        </is>
      </c>
      <c r="K2972" t="inlineStr">
        <is>
          <t>residential</t>
        </is>
      </c>
      <c r="L2972">
        <f>IF(K2972="residential",VLOOKUP(B2961,parameters!$C$41:$AG$178,18,0),IF(K2972="commercial",1-VLOOKUP(B2961,parameters!$C$41:$AG$178,18,0),1))</f>
        <v>0.17766751537682748</v>
      </c>
      <c r="M2972" s="30">
        <f>INDEX(parameters!$D$41:$AG$178,MATCH('PV (extension)'!B2961,parameters!$C$41:$C$178,0),MATCH('PV (extension)'!A2972,parameters!$D$5:$AG$5,0))/L2972</f>
        <v>5.119823078397083E-3</v>
      </c>
      <c r="N2972" s="3" t="inlineStr">
        <is>
          <t>roof-top</t>
        </is>
      </c>
      <c r="O2972">
        <f>INDEX(parameters!$C$196:$EJ$198,MATCH('PV (extension)'!N2972,parameters!$B$196:$B$198,0),MATCH('PV (extension)'!B2961,parameters!$C$195:$EJ$195,0))</f>
        <v>1647.1159730704783</v>
      </c>
      <c r="P2972" t="n">
        <v>3</v>
      </c>
      <c r="Q2972" t="n">
        <v>30</v>
      </c>
      <c r="R2972">
        <f>Q2972*P2972*O2972</f>
        <v>148240.43757634304</v>
      </c>
      <c r="S2972">
        <f>1/R2972</f>
        <v>6.7457976807779268E-6</v>
      </c>
    </row>
    <row r="2973" ht="16" customHeight="1" s="29">
      <c r="A2973" t="inlineStr">
        <is>
          <t>photovoltaic slanted-roof installation, 3 kWp, CdTe, panel, mounted, on roof</t>
        </is>
      </c>
      <c r="B2973" s="30">
        <f>M2973*S2973</f>
        <v>2.2526278319200149E-7</v>
      </c>
      <c r="C2973" t="inlineStr">
        <is>
          <t>CH</t>
        </is>
      </c>
      <c r="D2973" t="inlineStr">
        <is>
          <t>unit</t>
        </is>
      </c>
      <c r="F2973" t="inlineStr">
        <is>
          <t>technosphere</t>
        </is>
      </c>
      <c r="G2973" t="n">
        <v>0</v>
      </c>
      <c r="H2973" t="inlineStr">
        <is>
          <t>photovoltaic slanted-roof installation, 3 kWp, CdTe, panel, mounted, on roof</t>
        </is>
      </c>
      <c r="I2973" t="inlineStr">
        <is>
          <t>(2,2,1,1,1,3); Calculation with average annual yield and share of technologies. Lifetime: 30a.</t>
        </is>
      </c>
      <c r="K2973" t="inlineStr">
        <is>
          <t>residential</t>
        </is>
      </c>
      <c r="L2973">
        <f>L2972</f>
        <v>0.17766751537682748</v>
      </c>
      <c r="M2973" s="30">
        <f>INDEX(parameters!$D$41:$AG$178,MATCH('PV (extension)'!B2961,parameters!$C$41:$C$178,0),MATCH('PV (extension)'!A2973,parameters!$D$5:$AG$5,0))/L2973</f>
        <v>3.3393053550047194E-2</v>
      </c>
      <c r="N2973" s="3" t="inlineStr">
        <is>
          <t>roof-top</t>
        </is>
      </c>
      <c r="O2973">
        <f>INDEX(parameters!$C$196:$EJ$198,MATCH('PV (extension)'!N2973,parameters!$B$196:$B$198,0),MATCH('PV (extension)'!B2961,parameters!$C$195:$EJ$195,0))</f>
        <v>1647.1159730704783</v>
      </c>
      <c r="P2973" t="n">
        <v>3</v>
      </c>
      <c r="Q2973" t="n">
        <v>30</v>
      </c>
      <c r="R2973">
        <f>Q2973*P2973*O2973</f>
        <v>148240.43757634304</v>
      </c>
      <c r="S2973">
        <f>1/R2973</f>
        <v>6.7457976807779268E-6</v>
      </c>
    </row>
    <row r="2974" ht="16" customHeight="1" s="29">
      <c r="A2974" t="inlineStr">
        <is>
          <t>photovoltaic slanted-roof installation, 3 kWp, micro-Si, laminated, integrated, on roof</t>
        </is>
      </c>
      <c r="B2974" s="30">
        <f>M2974*S2974</f>
        <v>3.4904438937116971E-9</v>
      </c>
      <c r="C2974" t="inlineStr">
        <is>
          <t>RER</t>
        </is>
      </c>
      <c r="D2974" t="inlineStr">
        <is>
          <t>unit</t>
        </is>
      </c>
      <c r="F2974" t="inlineStr">
        <is>
          <t>technosphere</t>
        </is>
      </c>
      <c r="G2974" t="n">
        <v>0</v>
      </c>
      <c r="H2974" t="inlineStr">
        <is>
          <t>photovoltaic slanted-roof installation, 3 kWp, micro-Si, laminated, integrated, on roof</t>
        </is>
      </c>
      <c r="I2974" t="inlineStr">
        <is>
          <t>(2,2,1,1,1,3); Calculation with average annual yield and share of technologies. Lifetime: 30a.</t>
        </is>
      </c>
      <c r="K2974" t="inlineStr">
        <is>
          <t>residential</t>
        </is>
      </c>
      <c r="L2974">
        <f>L2973</f>
        <v>0.17766751537682748</v>
      </c>
      <c r="M2974" s="30">
        <f>INDEX(parameters!$D$41:$AG$178,MATCH('PV (extension)'!B2961,parameters!$C$41:$C$178,0),MATCH('PV (extension)'!A2974,parameters!$D$5:$AG$5,0))/L2974</f>
        <v>5.1742493013949662E-4</v>
      </c>
      <c r="N2974" s="3" t="inlineStr">
        <is>
          <t>roof-top</t>
        </is>
      </c>
      <c r="O2974">
        <f>INDEX(parameters!$C$196:$EJ$198,MATCH('PV (extension)'!N2974,parameters!$B$196:$B$198,0),MATCH('PV (extension)'!B2961,parameters!$C$195:$EJ$195,0))</f>
        <v>1647.1159730704783</v>
      </c>
      <c r="P2974" t="n">
        <v>3</v>
      </c>
      <c r="Q2974" t="n">
        <v>30</v>
      </c>
      <c r="R2974">
        <f>Q2974*P2974*O2974</f>
        <v>148240.43757634304</v>
      </c>
      <c r="S2974">
        <f>1/R2974</f>
        <v>6.7457976807779268E-6</v>
      </c>
    </row>
    <row r="2975" ht="16" customHeight="1" s="29">
      <c r="A2975" t="inlineStr">
        <is>
          <t>photovoltaic slanted-roof installation, 3 kWp, micro-Si, panel, mounted, on roof</t>
        </is>
      </c>
      <c r="B2975" s="30">
        <f>M2975*S2975</f>
        <v>6.0680761210879737E-8</v>
      </c>
      <c r="C2975" t="inlineStr">
        <is>
          <t>RER</t>
        </is>
      </c>
      <c r="D2975" t="inlineStr">
        <is>
          <t>unit</t>
        </is>
      </c>
      <c r="F2975" t="inlineStr">
        <is>
          <t>technosphere</t>
        </is>
      </c>
      <c r="G2975" t="n">
        <v>0</v>
      </c>
      <c r="H2975" t="inlineStr">
        <is>
          <t>photovoltaic slanted-roof installation, 3 kWp, micro-Si, panel, mounted, on roof</t>
        </is>
      </c>
      <c r="I2975" t="inlineStr">
        <is>
          <t>(2,2,1,1,1,3); Calculation with average annual yield and share of technologies. Lifetime: 30a.</t>
        </is>
      </c>
      <c r="K2975" t="inlineStr">
        <is>
          <t>residential</t>
        </is>
      </c>
      <c r="L2975">
        <f>L2974</f>
        <v>0.17766751537682748</v>
      </c>
      <c r="M2975" s="30">
        <f>INDEX(parameters!$D$41:$AG$178,MATCH('PV (extension)'!B2961,parameters!$C$41:$C$178,0),MATCH('PV (extension)'!A2975,parameters!$D$5:$AG$5,0))/L2975</f>
        <v>8.9953425943663963E-3</v>
      </c>
      <c r="N2975" s="3" t="inlineStr">
        <is>
          <t>roof-top</t>
        </is>
      </c>
      <c r="O2975">
        <f>INDEX(parameters!$C$196:$EJ$198,MATCH('PV (extension)'!N2975,parameters!$B$196:$B$198,0),MATCH('PV (extension)'!B2961,parameters!$C$195:$EJ$195,0))</f>
        <v>1647.1159730704783</v>
      </c>
      <c r="P2975" t="n">
        <v>3</v>
      </c>
      <c r="Q2975" t="n">
        <v>30</v>
      </c>
      <c r="R2975">
        <f>Q2975*P2975*O2975</f>
        <v>148240.43757634304</v>
      </c>
      <c r="S2975">
        <f>1/R2975</f>
        <v>6.7457976807779268E-6</v>
      </c>
    </row>
    <row r="2976" s="29">
      <c r="A2976" t="inlineStr">
        <is>
          <t>photovoltaic facade installation, 3kWp, multi-Si, laminated, integrated, at building</t>
        </is>
      </c>
      <c r="B2976" s="30">
        <f>M2976*S2976</f>
        <v>1.7772074970447116E-7</v>
      </c>
      <c r="C2976" t="inlineStr">
        <is>
          <t>RER</t>
        </is>
      </c>
      <c r="D2976" t="inlineStr">
        <is>
          <t>unit</t>
        </is>
      </c>
      <c r="F2976" t="inlineStr">
        <is>
          <t>technosphere</t>
        </is>
      </c>
      <c r="G2976" t="n">
        <v>0</v>
      </c>
      <c r="H2976" t="inlineStr">
        <is>
          <t>photovoltaic facade installation, 3kWp, multi-Si, laminated, integrated, at building</t>
        </is>
      </c>
      <c r="I2976" t="inlineStr">
        <is>
          <t>(2,2,1,1,1,3); Calculation with average annual yield and share of technologies. Lifetime: 30a.</t>
        </is>
      </c>
      <c r="K2976" t="inlineStr">
        <is>
          <t>residential</t>
        </is>
      </c>
      <c r="L2976">
        <f>L2975</f>
        <v>0.17766751537682748</v>
      </c>
      <c r="M2976" s="30">
        <f>INDEX(parameters!$D$41:$AG$178,MATCH('PV (extension)'!B2961,parameters!$C$41:$C$178,0),MATCH('PV (extension)'!A2976,parameters!$D$5:$AG$5,0))/L2976</f>
        <v>1.8497835237986298E-2</v>
      </c>
      <c r="N2976" t="inlineStr">
        <is>
          <t>façade</t>
        </is>
      </c>
      <c r="O2976">
        <f>INDEX(parameters!$C$196:$EJ$198,MATCH('PV (extension)'!N2976,parameters!$B$196:$B$198,0),MATCH('PV (extension)'!B2961,parameters!$C$195:$EJ$195,0))</f>
        <v>1156.4856832196976</v>
      </c>
      <c r="P2976" t="n">
        <v>3</v>
      </c>
      <c r="Q2976" t="n">
        <v>30</v>
      </c>
      <c r="R2976">
        <f>Q2976*P2976*O2976</f>
        <v>104083.71148977279</v>
      </c>
      <c r="S2976">
        <f>1/R2976</f>
        <v>9.6076512423200771E-6</v>
      </c>
    </row>
    <row r="2977" s="29">
      <c r="A2977" t="inlineStr">
        <is>
          <t>photovoltaic facade installation, 3kWp, multi-Si, panel, mounted, at building</t>
        </is>
      </c>
      <c r="B2977" s="30">
        <f>M2977*S2977</f>
        <v>1.7429701849445231E-7</v>
      </c>
      <c r="C2977" t="inlineStr">
        <is>
          <t>RER</t>
        </is>
      </c>
      <c r="D2977" t="inlineStr">
        <is>
          <t>unit</t>
        </is>
      </c>
      <c r="F2977" t="inlineStr">
        <is>
          <t>technosphere</t>
        </is>
      </c>
      <c r="G2977" t="n">
        <v>0</v>
      </c>
      <c r="H2977" t="inlineStr">
        <is>
          <t>photovoltaic facade installation, 3kWp, multi-Si, panel, mounted, at building</t>
        </is>
      </c>
      <c r="I2977" t="inlineStr">
        <is>
          <t>(2,2,1,1,1,3); Calculation with average annual yield and share of technologies. Lifetime: 30a.</t>
        </is>
      </c>
      <c r="K2977" t="inlineStr">
        <is>
          <t>residential</t>
        </is>
      </c>
      <c r="L2977">
        <f>L2976</f>
        <v>0.17766751537682748</v>
      </c>
      <c r="M2977" s="30">
        <f>INDEX(parameters!$D$41:$AG$178,MATCH('PV (extension)'!B2961,parameters!$C$41:$C$178,0),MATCH('PV (extension)'!A2977,parameters!$D$5:$AG$5,0))/L2977</f>
        <v>1.8141480586504166E-2</v>
      </c>
      <c r="N2977" t="inlineStr">
        <is>
          <t>façade</t>
        </is>
      </c>
      <c r="O2977">
        <f>INDEX(parameters!$C$196:$EJ$198,MATCH('PV (extension)'!N2977,parameters!$B$196:$B$198,0),MATCH('PV (extension)'!B2961,parameters!$C$195:$EJ$195,0))</f>
        <v>1156.4856832196976</v>
      </c>
      <c r="P2977" t="n">
        <v>3</v>
      </c>
      <c r="Q2977" t="n">
        <v>30</v>
      </c>
      <c r="R2977">
        <f>Q2977*P2977*O2977</f>
        <v>104083.71148977279</v>
      </c>
      <c r="S2977">
        <f>1/R2977</f>
        <v>9.6076512423200771E-6</v>
      </c>
    </row>
    <row r="2978" s="29">
      <c r="A2978" t="inlineStr">
        <is>
          <t>photovoltaic facade installation, 3kWp, single-Si, laminated, integrated, at building</t>
        </is>
      </c>
      <c r="B2978" s="30">
        <f>M2978*S2978</f>
        <v>9.3692395325328156E-8</v>
      </c>
      <c r="C2978" t="inlineStr">
        <is>
          <t>RER</t>
        </is>
      </c>
      <c r="D2978" t="inlineStr">
        <is>
          <t>unit</t>
        </is>
      </c>
      <c r="F2978" t="inlineStr">
        <is>
          <t>technosphere</t>
        </is>
      </c>
      <c r="G2978" t="n">
        <v>0</v>
      </c>
      <c r="H2978" t="inlineStr">
        <is>
          <t>photovoltaic facade installation, 3kWp, single-Si, laminated, integrated, at building</t>
        </is>
      </c>
      <c r="I2978" t="inlineStr">
        <is>
          <t>(2,2,1,1,1,3); Calculation with average annual yield and share of technologies. Lifetime: 30a.</t>
        </is>
      </c>
      <c r="K2978" t="inlineStr">
        <is>
          <t>residential</t>
        </is>
      </c>
      <c r="L2978">
        <f>L2977</f>
        <v>0.17766751537682748</v>
      </c>
      <c r="M2978" s="30">
        <f>INDEX(parameters!$D$41:$AG$178,MATCH('PV (extension)'!B2961,parameters!$C$41:$C$178,0),MATCH('PV (extension)'!A2978,parameters!$D$5:$AG$5,0))/L2978</f>
        <v>9.7518522438271929E-3</v>
      </c>
      <c r="N2978" t="inlineStr">
        <is>
          <t>façade</t>
        </is>
      </c>
      <c r="O2978">
        <f>INDEX(parameters!$C$196:$EJ$198,MATCH('PV (extension)'!N2978,parameters!$B$196:$B$198,0),MATCH('PV (extension)'!B2961,parameters!$C$195:$EJ$195,0))</f>
        <v>1156.4856832196976</v>
      </c>
      <c r="P2978" t="n">
        <v>3</v>
      </c>
      <c r="Q2978" t="n">
        <v>30</v>
      </c>
      <c r="R2978">
        <f>Q2978*P2978*O2978</f>
        <v>104083.71148977279</v>
      </c>
      <c r="S2978">
        <f>1/R2978</f>
        <v>9.6076512423200771E-6</v>
      </c>
    </row>
    <row r="2979" s="29">
      <c r="A2979" t="inlineStr">
        <is>
          <t>photovoltaic facade installation, 3kWp, single-Si, panel, mounted, at building</t>
        </is>
      </c>
      <c r="B2979" s="30">
        <f>M2979*S2979</f>
        <v>9.3611328089011982E-8</v>
      </c>
      <c r="C2979" t="inlineStr">
        <is>
          <t>RER</t>
        </is>
      </c>
      <c r="D2979" t="inlineStr">
        <is>
          <t>unit</t>
        </is>
      </c>
      <c r="F2979" t="inlineStr">
        <is>
          <t>technosphere</t>
        </is>
      </c>
      <c r="G2979" t="n">
        <v>0</v>
      </c>
      <c r="H2979" t="inlineStr">
        <is>
          <t>photovoltaic facade installation, 3kWp, single-Si, panel, mounted, at building</t>
        </is>
      </c>
      <c r="I2979" t="inlineStr">
        <is>
          <t>(2,2,1,1,1,3); Calculation with average annual yield and share of technologies. Lifetime: 30a.</t>
        </is>
      </c>
      <c r="K2979" t="inlineStr">
        <is>
          <t>residential</t>
        </is>
      </c>
      <c r="L2979">
        <f>L2978</f>
        <v>0.17766751537682748</v>
      </c>
      <c r="M2979" s="30">
        <f>INDEX(parameters!$D$41:$AG$178,MATCH('PV (extension)'!B2961,parameters!$C$41:$C$178,0),MATCH('PV (extension)'!A2979,parameters!$D$5:$AG$5,0))/L2979</f>
        <v>9.7434144649911868E-3</v>
      </c>
      <c r="N2979" t="inlineStr">
        <is>
          <t>façade</t>
        </is>
      </c>
      <c r="O2979">
        <f>INDEX(parameters!$C$196:$EJ$198,MATCH('PV (extension)'!N2979,parameters!$B$196:$B$198,0),MATCH('PV (extension)'!B2961,parameters!$C$195:$EJ$195,0))</f>
        <v>1156.4856832196976</v>
      </c>
      <c r="P2979" t="n">
        <v>3</v>
      </c>
      <c r="Q2979" t="n">
        <v>30</v>
      </c>
      <c r="R2979">
        <f>Q2979*P2979*O2979</f>
        <v>104083.71148977279</v>
      </c>
      <c r="S2979">
        <f>1/R2979</f>
        <v>9.6076512423200771E-6</v>
      </c>
    </row>
    <row r="2980" ht="16" customHeight="1" s="29">
      <c r="A2980" t="inlineStr">
        <is>
          <t>photovoltaic flat-roof installation, 3kWp, multi-Si, on roof</t>
        </is>
      </c>
      <c r="B2980" s="30">
        <f>M2980*S2980</f>
        <v>1.9221661196016958E-6</v>
      </c>
      <c r="C2980" t="inlineStr">
        <is>
          <t>RER</t>
        </is>
      </c>
      <c r="D2980" t="inlineStr">
        <is>
          <t>unit</t>
        </is>
      </c>
      <c r="F2980" t="inlineStr">
        <is>
          <t>technosphere</t>
        </is>
      </c>
      <c r="G2980" t="n">
        <v>0</v>
      </c>
      <c r="H2980" t="inlineStr">
        <is>
          <t>photovoltaic flat-roof installation, 3kWp, multi-Si, on roof</t>
        </is>
      </c>
      <c r="I2980" t="inlineStr">
        <is>
          <t>(2,2,1,1,1,3); Calculation with average annual yield and share of technologies. Lifetime: 30a.</t>
        </is>
      </c>
      <c r="K2980" t="inlineStr">
        <is>
          <t>residential</t>
        </is>
      </c>
      <c r="L2980">
        <f>L2979</f>
        <v>0.17766751537682748</v>
      </c>
      <c r="M2980" s="30">
        <f>INDEX(parameters!$D$41:$AG$178,MATCH('PV (extension)'!B2961,parameters!$C$41:$C$178,0),MATCH('PV (extension)'!A2980,parameters!$D$5:$AG$5,0))/L2980</f>
        <v>0.28494274666417674</v>
      </c>
      <c r="N2980" s="3" t="inlineStr">
        <is>
          <t>roof-top</t>
        </is>
      </c>
      <c r="O2980">
        <f>INDEX(parameters!$C$196:$EJ$198,MATCH('PV (extension)'!N2980,parameters!$B$196:$B$198,0),MATCH('PV (extension)'!B2961,parameters!$C$195:$EJ$195,0))</f>
        <v>1647.1159730704783</v>
      </c>
      <c r="P2980" t="n">
        <v>3</v>
      </c>
      <c r="Q2980" t="n">
        <v>30</v>
      </c>
      <c r="R2980">
        <f>Q2980*P2980*O2980</f>
        <v>148240.43757634304</v>
      </c>
      <c r="S2980">
        <f>1/R2980</f>
        <v>6.7457976807779268E-6</v>
      </c>
    </row>
    <row r="2981" ht="16" customHeight="1" s="29">
      <c r="A2981" t="inlineStr">
        <is>
          <t>photovoltaic flat-roof installation, 3kWp, single-Si, on roof</t>
        </is>
      </c>
      <c r="B2981" s="30">
        <f>M2981*S2981</f>
        <v>1.0033428707174571E-6</v>
      </c>
      <c r="C2981" t="inlineStr">
        <is>
          <t>RER</t>
        </is>
      </c>
      <c r="D2981" t="inlineStr">
        <is>
          <t>unit</t>
        </is>
      </c>
      <c r="F2981" t="inlineStr">
        <is>
          <t>technosphere</t>
        </is>
      </c>
      <c r="G2981" t="n">
        <v>0</v>
      </c>
      <c r="H2981" t="inlineStr">
        <is>
          <t>photovoltaic flat-roof installation, 3kWp, single-Si, on roof</t>
        </is>
      </c>
      <c r="I2981" t="inlineStr">
        <is>
          <t>(2,2,1,1,1,3); Calculation with average annual yield and share of technologies. Lifetime: 30a.</t>
        </is>
      </c>
      <c r="K2981" t="inlineStr">
        <is>
          <t>residential</t>
        </is>
      </c>
      <c r="L2981">
        <f>L2980</f>
        <v>0.17766751537682748</v>
      </c>
      <c r="M2981" s="30">
        <f>INDEX(parameters!$D$41:$AG$178,MATCH('PV (extension)'!B2961,parameters!$C$41:$C$178,0),MATCH('PV (extension)'!A2981,parameters!$D$5:$AG$5,0))/L2981</f>
        <v>0.14873598619426004</v>
      </c>
      <c r="N2981" s="3" t="inlineStr">
        <is>
          <t>roof-top</t>
        </is>
      </c>
      <c r="O2981">
        <f>INDEX(parameters!$C$196:$EJ$198,MATCH('PV (extension)'!N2981,parameters!$B$196:$B$198,0),MATCH('PV (extension)'!B2961,parameters!$C$195:$EJ$195,0))</f>
        <v>1647.1159730704783</v>
      </c>
      <c r="P2981" t="n">
        <v>3</v>
      </c>
      <c r="Q2981" t="n">
        <v>30</v>
      </c>
      <c r="R2981">
        <f>Q2981*P2981*O2981</f>
        <v>148240.43757634304</v>
      </c>
      <c r="S2981">
        <f>1/R2981</f>
        <v>6.7457976807779268E-6</v>
      </c>
    </row>
    <row r="2982" ht="16" customHeight="1" s="29">
      <c r="A2982" t="inlineStr">
        <is>
          <t>photovoltaic slanted-roof installation, 3kWp, CIS, panel, mounted, on roof</t>
        </is>
      </c>
      <c r="B2982" s="30">
        <f>M2982*S2982</f>
        <v>5.5496723371416124E-7</v>
      </c>
      <c r="C2982" t="inlineStr">
        <is>
          <t>CH</t>
        </is>
      </c>
      <c r="D2982" t="inlineStr">
        <is>
          <t>unit</t>
        </is>
      </c>
      <c r="F2982" t="inlineStr">
        <is>
          <t>technosphere</t>
        </is>
      </c>
      <c r="G2982" t="n">
        <v>0</v>
      </c>
      <c r="H2982" t="inlineStr">
        <is>
          <t>photovoltaic slanted-roof installation, 3kWp, CIS, panel, mounted, on roof</t>
        </is>
      </c>
      <c r="I2982" t="inlineStr">
        <is>
          <t>(2,2,1,1,1,3); Calculation with average annual yield and share of technologies. Lifetime: 30a.</t>
        </is>
      </c>
      <c r="K2982" t="inlineStr">
        <is>
          <t>residential</t>
        </is>
      </c>
      <c r="L2982">
        <f>L2981</f>
        <v>0.17766751537682748</v>
      </c>
      <c r="M2982" s="30">
        <f>INDEX(parameters!$D$41:$AG$178,MATCH('PV (extension)'!B2961,parameters!$C$41:$C$178,0),MATCH('PV (extension)'!A2982,parameters!$D$5:$AG$5,0))/L2982</f>
        <v>8.2268585566319899E-2</v>
      </c>
      <c r="N2982" s="3" t="inlineStr">
        <is>
          <t>roof-top</t>
        </is>
      </c>
      <c r="O2982">
        <f>INDEX(parameters!$C$196:$EJ$198,MATCH('PV (extension)'!N2982,parameters!$B$196:$B$198,0),MATCH('PV (extension)'!B2961,parameters!$C$195:$EJ$195,0))</f>
        <v>1647.1159730704783</v>
      </c>
      <c r="P2982" t="n">
        <v>3</v>
      </c>
      <c r="Q2982" t="n">
        <v>30</v>
      </c>
      <c r="R2982">
        <f>Q2982*P2982*O2982</f>
        <v>148240.43757634304</v>
      </c>
      <c r="S2982">
        <f>1/R2982</f>
        <v>6.7457976807779268E-6</v>
      </c>
    </row>
    <row r="2983" ht="16" customHeight="1" s="29">
      <c r="A2983" t="inlineStr">
        <is>
          <t>photovoltaic slanted-roof installation, 3kWp, CdTe, laminated, integrated, on roof</t>
        </is>
      </c>
      <c r="B2983" s="30">
        <f>M2983*S2983</f>
        <v>1.5539430562450446E-8</v>
      </c>
      <c r="C2983" t="inlineStr">
        <is>
          <t>CH</t>
        </is>
      </c>
      <c r="D2983" t="inlineStr">
        <is>
          <t>unit</t>
        </is>
      </c>
      <c r="F2983" t="inlineStr">
        <is>
          <t>technosphere</t>
        </is>
      </c>
      <c r="G2983" t="n">
        <v>0</v>
      </c>
      <c r="H2983" t="inlineStr">
        <is>
          <t>photovoltaic slanted-roof installation, 3kWp, CdTe, laminated, integrated, on roof</t>
        </is>
      </c>
      <c r="I2983" t="inlineStr">
        <is>
          <t>(2,2,1,1,1,3); Calculation with average annual yield and share of technologies. Lifetime: 30a.</t>
        </is>
      </c>
      <c r="K2983" t="inlineStr">
        <is>
          <t>residential</t>
        </is>
      </c>
      <c r="L2983">
        <f>L2982</f>
        <v>0.17766751537682748</v>
      </c>
      <c r="M2983" s="30">
        <f>INDEX(parameters!$D$41:$AG$178,MATCH('PV (extension)'!B2961,parameters!$C$41:$C$178,0),MATCH('PV (extension)'!A2983,parameters!$D$5:$AG$5,0))/L2983</f>
        <v>2.3035719862648527E-3</v>
      </c>
      <c r="N2983" s="3" t="inlineStr">
        <is>
          <t>roof-top</t>
        </is>
      </c>
      <c r="O2983">
        <f>INDEX(parameters!$C$196:$EJ$198,MATCH('PV (extension)'!N2983,parameters!$B$196:$B$198,0),MATCH('PV (extension)'!B2961,parameters!$C$195:$EJ$195,0))</f>
        <v>1647.1159730704783</v>
      </c>
      <c r="P2983" t="n">
        <v>3</v>
      </c>
      <c r="Q2983" t="n">
        <v>30</v>
      </c>
      <c r="R2983">
        <f>Q2983*P2983*O2983</f>
        <v>148240.43757634304</v>
      </c>
      <c r="S2983">
        <f>1/R2983</f>
        <v>6.7457976807779268E-6</v>
      </c>
    </row>
    <row r="2984" ht="16" customHeight="1" s="29">
      <c r="A2984" t="inlineStr">
        <is>
          <t>photovoltaic slanted-roof installation, 3kWp, multi-Si, laminated, integrated, on roof</t>
        </is>
      </c>
      <c r="B2984" s="30">
        <f>M2984*S2984</f>
        <v>9.232066984653787E-8</v>
      </c>
      <c r="C2984" t="inlineStr">
        <is>
          <t>RER</t>
        </is>
      </c>
      <c r="D2984" t="inlineStr">
        <is>
          <t>unit</t>
        </is>
      </c>
      <c r="F2984" t="inlineStr">
        <is>
          <t>technosphere</t>
        </is>
      </c>
      <c r="G2984" t="n">
        <v>0</v>
      </c>
      <c r="H2984" t="inlineStr">
        <is>
          <t>photovoltaic slanted-roof installation, 3kWp, multi-Si, laminated, integrated, on roof</t>
        </is>
      </c>
      <c r="I2984" t="inlineStr">
        <is>
          <t>(2,2,1,1,1,3); Calculation with average annual yield and share of technologies. Lifetime: 30a.</t>
        </is>
      </c>
      <c r="K2984" t="inlineStr">
        <is>
          <t>residential</t>
        </is>
      </c>
      <c r="L2984">
        <f>L2983</f>
        <v>0.17766751537682748</v>
      </c>
      <c r="M2984" s="30">
        <f>INDEX(parameters!$D$41:$AG$178,MATCH('PV (extension)'!B2961,parameters!$C$41:$C$178,0),MATCH('PV (extension)'!A2984,parameters!$D$5:$AG$5,0))/L2984</f>
        <v>1.3685656495391874E-2</v>
      </c>
      <c r="N2984" s="3" t="inlineStr">
        <is>
          <t>roof-top</t>
        </is>
      </c>
      <c r="O2984">
        <f>INDEX(parameters!$C$196:$EJ$198,MATCH('PV (extension)'!N2984,parameters!$B$196:$B$198,0),MATCH('PV (extension)'!B2961,parameters!$C$195:$EJ$195,0))</f>
        <v>1647.1159730704783</v>
      </c>
      <c r="P2984" t="n">
        <v>3</v>
      </c>
      <c r="Q2984" t="n">
        <v>30</v>
      </c>
      <c r="R2984">
        <f>Q2984*P2984*O2984</f>
        <v>148240.43757634304</v>
      </c>
      <c r="S2984">
        <f>1/R2984</f>
        <v>6.7457976807779268E-6</v>
      </c>
    </row>
    <row r="2985" ht="16" customHeight="1" s="29">
      <c r="A2985" t="inlineStr">
        <is>
          <t>photovoltaic slanted-roof installation, 3kWp, multi-Si, panel, mounted, on roof</t>
        </is>
      </c>
      <c r="B2985" s="30">
        <f>M2985*S2985</f>
        <v>1.5802019508170497E-6</v>
      </c>
      <c r="C2985" t="inlineStr">
        <is>
          <t>RER</t>
        </is>
      </c>
      <c r="D2985" t="inlineStr">
        <is>
          <t>unit</t>
        </is>
      </c>
      <c r="F2985" t="inlineStr">
        <is>
          <t>technosphere</t>
        </is>
      </c>
      <c r="G2985" t="n">
        <v>0</v>
      </c>
      <c r="H2985" t="inlineStr">
        <is>
          <t>photovoltaic slanted-roof installation, 3kWp, multi-Si, panel, mounted, on roof</t>
        </is>
      </c>
      <c r="I2985" t="inlineStr">
        <is>
          <t>(2,2,1,1,1,3); Calculation with average annual yield and share of technologies. Lifetime: 30a.</t>
        </is>
      </c>
      <c r="K2985" t="inlineStr">
        <is>
          <t>residential</t>
        </is>
      </c>
      <c r="L2985">
        <f>L2984</f>
        <v>0.17766751537682748</v>
      </c>
      <c r="M2985" s="30">
        <f>INDEX(parameters!$D$41:$AG$178,MATCH('PV (extension)'!B2961,parameters!$C$41:$C$178,0),MATCH('PV (extension)'!A2985,parameters!$D$5:$AG$5,0))/L2985</f>
        <v>0.23424982864811036</v>
      </c>
      <c r="N2985" s="3" t="inlineStr">
        <is>
          <t>roof-top</t>
        </is>
      </c>
      <c r="O2985">
        <f>INDEX(parameters!$C$196:$EJ$198,MATCH('PV (extension)'!N2985,parameters!$B$196:$B$198,0),MATCH('PV (extension)'!B2961,parameters!$C$195:$EJ$195,0))</f>
        <v>1647.1159730704783</v>
      </c>
      <c r="P2985" t="n">
        <v>3</v>
      </c>
      <c r="Q2985" t="n">
        <v>30</v>
      </c>
      <c r="R2985">
        <f>Q2985*P2985*O2985</f>
        <v>148240.43757634304</v>
      </c>
      <c r="S2985">
        <f>1/R2985</f>
        <v>6.7457976807779268E-6</v>
      </c>
    </row>
    <row r="2986" ht="16" customHeight="1" s="29">
      <c r="A2986" t="inlineStr">
        <is>
          <t>photovoltaic slanted-roof installation, 3kWp, single-Si, laminated, integrated, on roof</t>
        </is>
      </c>
      <c r="B2986" s="30">
        <f>M2986*S2986</f>
        <v>4.8791131735427637E-8</v>
      </c>
      <c r="C2986" t="inlineStr">
        <is>
          <t>RER</t>
        </is>
      </c>
      <c r="D2986" t="inlineStr">
        <is>
          <t>unit</t>
        </is>
      </c>
      <c r="F2986" t="inlineStr">
        <is>
          <t>technosphere</t>
        </is>
      </c>
      <c r="G2986" t="n">
        <v>0</v>
      </c>
      <c r="H2986" t="inlineStr">
        <is>
          <t>photovoltaic slanted-roof installation, 3kWp, single-Si, laminated, integrated, on roof</t>
        </is>
      </c>
      <c r="I2986" t="inlineStr">
        <is>
          <t>(2,2,1,1,1,3); Calculation with average annual yield and share of technologies. Lifetime: 30a.</t>
        </is>
      </c>
      <c r="K2986" t="inlineStr">
        <is>
          <t>residential</t>
        </is>
      </c>
      <c r="L2986">
        <f>L2985</f>
        <v>0.17766751537682748</v>
      </c>
      <c r="M2986" s="30">
        <f>INDEX(parameters!$D$41:$AG$178,MATCH('PV (extension)'!B2961,parameters!$C$41:$C$178,0),MATCH('PV (extension)'!A2986,parameters!$D$5:$AG$5,0))/L2986</f>
        <v>7.2328187183047909E-3</v>
      </c>
      <c r="N2986" s="3" t="inlineStr">
        <is>
          <t>roof-top</t>
        </is>
      </c>
      <c r="O2986">
        <f>INDEX(parameters!$C$196:$EJ$198,MATCH('PV (extension)'!N2986,parameters!$B$196:$B$198,0),MATCH('PV (extension)'!B2961,parameters!$C$195:$EJ$195,0))</f>
        <v>1647.1159730704783</v>
      </c>
      <c r="P2986" t="n">
        <v>3</v>
      </c>
      <c r="Q2986" t="n">
        <v>30</v>
      </c>
      <c r="R2986">
        <f>Q2986*P2986*O2986</f>
        <v>148240.43757634304</v>
      </c>
      <c r="S2986">
        <f>1/R2986</f>
        <v>6.7457976807779268E-6</v>
      </c>
    </row>
    <row r="2987" ht="16" customHeight="1" s="29">
      <c r="A2987" t="inlineStr">
        <is>
          <t>photovoltaic slanted-roof installation, 3kWp, single-Si, panel, mounted, on roof</t>
        </is>
      </c>
      <c r="B2987" s="30">
        <f>M2987*S2987</f>
        <v>8.258244581736788E-7</v>
      </c>
      <c r="C2987" t="inlineStr">
        <is>
          <t>RER</t>
        </is>
      </c>
      <c r="D2987" t="inlineStr">
        <is>
          <t>unit</t>
        </is>
      </c>
      <c r="F2987" t="inlineStr">
        <is>
          <t>technosphere</t>
        </is>
      </c>
      <c r="G2987" t="n">
        <v>0</v>
      </c>
      <c r="H2987" t="inlineStr">
        <is>
          <t>photovoltaic slanted-roof installation, 3kWp, single-Si, panel, mounted, on roof</t>
        </is>
      </c>
      <c r="I2987" t="inlineStr">
        <is>
          <t>(2,2,1,1,1,3); Calculation with average annual yield and share of technologies. Lifetime: 30a.</t>
        </is>
      </c>
      <c r="K2987" t="inlineStr">
        <is>
          <t>residential</t>
        </is>
      </c>
      <c r="L2987">
        <f>L2986</f>
        <v>0.17766751537682748</v>
      </c>
      <c r="M2987" s="30">
        <f>INDEX(parameters!$D$41:$AG$178,MATCH('PV (extension)'!B2961,parameters!$C$41:$C$178,0),MATCH('PV (extension)'!A2987,parameters!$D$5:$AG$5,0))/L2987</f>
        <v>0.12242057904091255</v>
      </c>
      <c r="N2987" s="3" t="inlineStr">
        <is>
          <t>roof-top</t>
        </is>
      </c>
      <c r="O2987">
        <f>INDEX(parameters!$C$196:$EJ$198,MATCH('PV (extension)'!N2987,parameters!$B$196:$B$198,0),MATCH('PV (extension)'!B2961,parameters!$C$195:$EJ$195,0))</f>
        <v>1647.1159730704783</v>
      </c>
      <c r="P2987" t="n">
        <v>3</v>
      </c>
      <c r="Q2987" t="n">
        <v>30</v>
      </c>
      <c r="R2987">
        <f>Q2987*P2987*O2987</f>
        <v>148240.43757634304</v>
      </c>
      <c r="S2987">
        <f>1/R2987</f>
        <v>6.7457976807779268E-6</v>
      </c>
    </row>
    <row r="2988" s="29">
      <c r="A2988" t="inlineStr">
        <is>
          <t>market for tap water</t>
        </is>
      </c>
      <c r="B2988" t="n">
        <v>0.0037026</v>
      </c>
      <c r="C2988" t="inlineStr">
        <is>
          <t>Europe without Switzerland</t>
        </is>
      </c>
      <c r="D2988" t="inlineStr">
        <is>
          <t>kilogram</t>
        </is>
      </c>
      <c r="F2988" t="inlineStr">
        <is>
          <t>technosphere</t>
        </is>
      </c>
      <c r="G2988" t="n">
        <v>0</v>
      </c>
      <c r="H2988" t="inlineStr">
        <is>
          <t>tap water</t>
        </is>
      </c>
      <c r="I2988" t="inlineStr">
        <is>
          <t>(2,2,1,1,1,3); Estimation 20l/m2 panel</t>
        </is>
      </c>
    </row>
    <row r="2989" s="29">
      <c r="A2989" t="inlineStr">
        <is>
          <t>treatment of wastewater, from residence, capacity 1.1E10l/year</t>
        </is>
      </c>
      <c r="B2989" t="n">
        <v>-3.3323e-06</v>
      </c>
      <c r="C2989" t="inlineStr">
        <is>
          <t>CH</t>
        </is>
      </c>
      <c r="D2989" t="inlineStr">
        <is>
          <t>cubic meter</t>
        </is>
      </c>
      <c r="F2989" t="inlineStr">
        <is>
          <t>technosphere</t>
        </is>
      </c>
      <c r="G2989" t="n">
        <v>0</v>
      </c>
      <c r="H2989" t="inlineStr">
        <is>
          <t>wastewater, from residence</t>
        </is>
      </c>
      <c r="I2989" t="inlineStr">
        <is>
          <t>(2,2,1,1,1,3); Estimation 20l/m2 panel</t>
        </is>
      </c>
    </row>
    <row r="2990" s="29"/>
    <row r="2991" customFormat="1" s="28">
      <c r="A2991" s="28" t="inlineStr">
        <is>
          <t>Activity</t>
        </is>
      </c>
      <c r="B2991" s="28" t="inlineStr">
        <is>
          <t>electricity production, photovoltaic, commercial</t>
        </is>
      </c>
    </row>
    <row r="2992">
      <c r="A2992" t="inlineStr">
        <is>
          <t>comment</t>
        </is>
      </c>
      <c r="B299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")&amp;HLOOKUP(B2993,parameters!$C$195:$EJ$198,2,0)&amp;" kWh/kWp.
Annual output, Facade: "&amp;HLOOKUP(B2993,parameters!$C$195:$EJ$198,3,0)&amp;" kWh/kWp.
Annual output, Open-ground: "&amp;HLOOKUP(B2993,parameters!$C$195:$EJ$198,4,0)&amp;_xlfn._LONGTEXT("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")&amp;VLOOKUP(B2993,'extension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1647.11597307048 kWh/kWp.
Annual output, Facade: 1156.4856832197 kWh/kWp.
Annual output, Open-ground: 1752.25103518136 kWh/kWp.
Amount of solar energy transformed to electricity. Waste heat emission due to losses of electricity in the system.
Technology:  Electricity production with grid-connected photovoltaic power plants.
Time period:  Time of publications
Production volume: 61.425 GWh in 2025.
Sampling:  Statistical data and model calculations
Extrapolations:  Use of PV technology data investigated for other countries (Switzerland). Correction of average yield with Swiss data.
Uncertainty:  None
Author: Romain Sacchi, PSI, romain.sacchi@psi.ch</v>
      </c>
    </row>
    <row r="2993" s="29">
      <c r="A2993" t="inlineStr">
        <is>
          <t>location</t>
        </is>
      </c>
      <c r="B2993" t="inlineStr">
        <is>
          <t>IQ</t>
        </is>
      </c>
    </row>
    <row r="2994" s="29">
      <c r="A2994" t="inlineStr">
        <is>
          <t>production amount</t>
        </is>
      </c>
      <c r="B2994" t="n">
        <v>1</v>
      </c>
    </row>
    <row r="2995" s="29">
      <c r="A2995" t="inlineStr">
        <is>
          <t>reference product</t>
        </is>
      </c>
      <c r="B2995" t="inlineStr">
        <is>
          <t>electricity, low voltage</t>
        </is>
      </c>
    </row>
    <row r="2996" s="29">
      <c r="A2996" t="inlineStr">
        <is>
          <t>source</t>
        </is>
      </c>
      <c r="B299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997" s="29">
      <c r="A2997" t="inlineStr">
        <is>
          <t>type</t>
        </is>
      </c>
      <c r="B2997" t="inlineStr">
        <is>
          <t>process</t>
        </is>
      </c>
    </row>
    <row r="2998" s="29">
      <c r="A2998" t="inlineStr">
        <is>
          <t>unit</t>
        </is>
      </c>
      <c r="B2998" t="inlineStr">
        <is>
          <t>kilowatt hour</t>
        </is>
      </c>
    </row>
    <row r="2999" s="29">
      <c r="A2999" t="inlineStr">
        <is>
          <t>Exchanges</t>
        </is>
      </c>
    </row>
    <row r="3000" customFormat="1" s="28">
      <c r="A3000" s="28" t="inlineStr">
        <is>
          <t>name</t>
        </is>
      </c>
      <c r="B3000" s="28" t="inlineStr">
        <is>
          <t>amount</t>
        </is>
      </c>
      <c r="C3000" s="28" t="inlineStr">
        <is>
          <t>location</t>
        </is>
      </c>
      <c r="D3000" s="28" t="inlineStr">
        <is>
          <t>unit</t>
        </is>
      </c>
      <c r="E3000" s="28" t="inlineStr">
        <is>
          <t>categories</t>
        </is>
      </c>
      <c r="F3000" s="28" t="inlineStr">
        <is>
          <t>type</t>
        </is>
      </c>
      <c r="G3000" s="28" t="inlineStr">
        <is>
          <t>uncertainty type</t>
        </is>
      </c>
      <c r="H3000" s="28" t="inlineStr">
        <is>
          <t>reference product</t>
        </is>
      </c>
      <c r="I3000" s="28" t="inlineStr">
        <is>
          <t>comment</t>
        </is>
      </c>
      <c r="J3000" s="28" t="inlineStr">
        <is>
          <t>production volume</t>
        </is>
      </c>
      <c r="K3000" s="28" t="inlineStr">
        <is>
          <t>scope</t>
        </is>
      </c>
      <c r="L3000" s="28" t="inlineStr">
        <is>
          <t>scope share</t>
        </is>
      </c>
      <c r="M3000" s="28" t="inlineStr">
        <is>
          <t>tech share</t>
        </is>
      </c>
      <c r="N3000" s="28" t="inlineStr">
        <is>
          <t>installation</t>
        </is>
      </c>
      <c r="O3000" s="28" t="inlineStr">
        <is>
          <t>productivity</t>
        </is>
      </c>
      <c r="P3000" s="28" t="inlineStr">
        <is>
          <t>kWp</t>
        </is>
      </c>
      <c r="Q3000" s="28" t="inlineStr">
        <is>
          <t>lifetime</t>
        </is>
      </c>
      <c r="R3000" s="28" t="inlineStr">
        <is>
          <t>lifetime production</t>
        </is>
      </c>
      <c r="S3000" s="28" t="inlineStr">
        <is>
          <t>inverted lifetime production</t>
        </is>
      </c>
    </row>
    <row r="3001" s="29">
      <c r="A3001" t="inlineStr">
        <is>
          <t>Energy, solar, converted</t>
        </is>
      </c>
      <c r="B3001" t="n">
        <v>3.8503</v>
      </c>
      <c r="D3001" t="inlineStr">
        <is>
          <t>megajoule</t>
        </is>
      </c>
      <c r="E3001" t="inlineStr">
        <is>
          <t>natural resource::in air</t>
        </is>
      </c>
      <c r="F3001" t="inlineStr">
        <is>
          <t>biosphere</t>
        </is>
      </c>
      <c r="G3001" t="n">
        <v>0</v>
      </c>
      <c r="I3001" t="inlineStr">
        <is>
          <t>(2,2,1,1,1,3); Energy loss in the system</t>
        </is>
      </c>
    </row>
    <row r="3002" s="29">
      <c r="A3002" t="inlineStr">
        <is>
          <t>Heat, waste</t>
        </is>
      </c>
      <c r="B3002" t="n">
        <v>0.25027</v>
      </c>
      <c r="D3002" t="inlineStr">
        <is>
          <t>megajoule</t>
        </is>
      </c>
      <c r="E3002" t="inlineStr">
        <is>
          <t>air</t>
        </is>
      </c>
      <c r="F3002" t="inlineStr">
        <is>
          <t>biosphere</t>
        </is>
      </c>
      <c r="G3002" t="n">
        <v>0</v>
      </c>
      <c r="I3002" t="inlineStr">
        <is>
          <t>(1,na,na,na,na,na); Calculation with average annual output and share of technologies; Average degradation of 10.5% included</t>
        </is>
      </c>
    </row>
    <row r="3003" s="29">
      <c r="A3003" t="inlineStr">
        <is>
          <t>electricity production, photovoltaic, commercial</t>
        </is>
      </c>
      <c r="B3003" t="n">
        <v>1</v>
      </c>
      <c r="C3003" t="inlineStr">
        <is>
          <t>IQ</t>
        </is>
      </c>
      <c r="D3003" t="inlineStr">
        <is>
          <t>kilowatt hour</t>
        </is>
      </c>
      <c r="E3003" t="inlineStr">
        <is>
          <t>photovoltaic::power plants</t>
        </is>
      </c>
      <c r="F3003" t="inlineStr">
        <is>
          <t>production</t>
        </is>
      </c>
      <c r="G3003" t="n">
        <v>0</v>
      </c>
      <c r="H3003" t="inlineStr">
        <is>
          <t>electricity, low voltage</t>
        </is>
      </c>
      <c r="J3003">
        <f>VLOOKUP(C3003,'extension - production vol'!$B$6:$D$235,3,0)</f>
        <v>61.424999999999997</v>
      </c>
    </row>
    <row r="3004" ht="16" customHeight="1" s="29">
      <c r="A3004" t="inlineStr">
        <is>
          <t>photovoltaic flat-roof installation, 156 kWp, multi-Si, on roof</t>
        </is>
      </c>
      <c r="B3004" s="30">
        <f>M3004*S3004</f>
        <v>1.5927579062936808E-8</v>
      </c>
      <c r="C3004" t="inlineStr">
        <is>
          <t>CH</t>
        </is>
      </c>
      <c r="D3004" t="inlineStr">
        <is>
          <t>unit</t>
        </is>
      </c>
      <c r="F3004" t="inlineStr">
        <is>
          <t>technosphere</t>
        </is>
      </c>
      <c r="G3004" t="n">
        <v>0</v>
      </c>
      <c r="H3004" t="inlineStr">
        <is>
          <t>photovoltaic flat-roof installation, 156 kWp, multi-Si, on roof</t>
        </is>
      </c>
      <c r="I3004" t="inlineStr">
        <is>
          <t>(2,2,1,1,1,3); Calculation with average annual yield and share of technologies. Lifetime: 30a.</t>
        </is>
      </c>
      <c r="K3004" t="inlineStr">
        <is>
          <t>commercial</t>
        </is>
      </c>
      <c r="L3004">
        <f>IF(K3004="residential",VLOOKUP(B2993,parameters!$C$41:$AG$178,18,0),IF(K3004="commercial",1-VLOOKUP(B2993,parameters!$C$41:$AG$178,18,0),1))</f>
        <v>0.82233248462317254</v>
      </c>
      <c r="M3004" s="30">
        <f>INDEX(parameters!$D$41:$AG$178,MATCH('PV (extension)'!B2993,parameters!$C$41:$C$178,0),MATCH('PV (extension)'!A3004,parameters!$D$5:$AG$5,0))/L3004</f>
        <v>0.12277778707072071</v>
      </c>
      <c r="N3004" s="3" t="inlineStr">
        <is>
          <t>roof-top</t>
        </is>
      </c>
      <c r="O3004">
        <f>INDEX(parameters!$C$196:$EJ$198,MATCH('PV (extension)'!N3004,parameters!$B$196:$B$198,0),MATCH('PV (extension)'!B2993,parameters!$C$195:$EJ$195,0))</f>
        <v>1647.1159730704783</v>
      </c>
      <c r="P3004" t="n">
        <v>156</v>
      </c>
      <c r="Q3004" t="n">
        <v>30</v>
      </c>
      <c r="R3004">
        <f>Q3004*P3004*O3004</f>
        <v>7708502.7539698379</v>
      </c>
      <c r="S3004">
        <f>1/R3004</f>
        <v>1.2972687847649861E-7</v>
      </c>
    </row>
    <row r="3005" ht="16" customHeight="1" s="29">
      <c r="A3005" t="inlineStr">
        <is>
          <t>photovoltaic flat-roof installation, 156 kWp, single-Si, on roof</t>
        </is>
      </c>
      <c r="B3005" s="30">
        <f>M3005*S3005</f>
        <v>8.319990025709577E-9</v>
      </c>
      <c r="C3005" t="inlineStr">
        <is>
          <t>CH</t>
        </is>
      </c>
      <c r="D3005" t="inlineStr">
        <is>
          <t>unit</t>
        </is>
      </c>
      <c r="F3005" t="inlineStr">
        <is>
          <t>technosphere</t>
        </is>
      </c>
      <c r="G3005" t="n">
        <v>0</v>
      </c>
      <c r="H3005" t="inlineStr">
        <is>
          <t>photovoltaic flat-roof installation, 156 kWp, single-Si, on roof</t>
        </is>
      </c>
      <c r="I3005" t="inlineStr">
        <is>
          <t>(2,2,1,1,1,3); Calculation with average annual yield and share of technologies. Lifetime: 30a.</t>
        </is>
      </c>
      <c r="K3005" t="inlineStr">
        <is>
          <t>commercial</t>
        </is>
      </c>
      <c r="L3005">
        <f>L3004</f>
        <v>0.82233248462317254</v>
      </c>
      <c r="M3005" s="30">
        <f>INDEX(parameters!$D$41:$AG$178,MATCH('PV (extension)'!B2993,parameters!$C$41:$C$178,0),MATCH('PV (extension)'!A3005,parameters!$D$5:$AG$5,0))/L3005</f>
        <v>6.4134666026183854E-2</v>
      </c>
      <c r="N3005" s="3" t="inlineStr">
        <is>
          <t>roof-top</t>
        </is>
      </c>
      <c r="O3005">
        <f>INDEX(parameters!$C$196:$EJ$198,MATCH('PV (extension)'!N3005,parameters!$B$196:$B$198,0),MATCH('PV (extension)'!B2993,parameters!$C$195:$EJ$195,0))</f>
        <v>1647.1159730704783</v>
      </c>
      <c r="P3005" t="n">
        <v>156</v>
      </c>
      <c r="Q3005" t="n">
        <v>30</v>
      </c>
      <c r="R3005">
        <f>Q3005*P3005*O3005</f>
        <v>7708502.7539698379</v>
      </c>
      <c r="S3005">
        <f>1/R3005</f>
        <v>1.2972687847649861E-7</v>
      </c>
    </row>
    <row r="3006" s="29">
      <c r="A3006" t="inlineStr">
        <is>
          <t>photovoltaic open ground installation, 570 kWp, CIS, on open ground</t>
        </is>
      </c>
      <c r="B3006" s="30">
        <f>M3006*S3006</f>
        <v>4.1007324944825747E-10</v>
      </c>
      <c r="C3006" t="inlineStr">
        <is>
          <t>RER</t>
        </is>
      </c>
      <c r="D3006" t="inlineStr">
        <is>
          <t>unit</t>
        </is>
      </c>
      <c r="F3006" t="inlineStr">
        <is>
          <t>technosphere</t>
        </is>
      </c>
      <c r="G3006" t="n">
        <v>0</v>
      </c>
      <c r="H3006" t="inlineStr">
        <is>
          <t>photovoltaic open ground installation, 570 kWp, CIS, on open ground</t>
        </is>
      </c>
      <c r="I3006" t="inlineStr">
        <is>
          <t>(2,2,1,1,1,3); Calculation with average annual yield and share of technologies. Lifetime: 30a.</t>
        </is>
      </c>
      <c r="K3006" t="inlineStr">
        <is>
          <t>commercial</t>
        </is>
      </c>
      <c r="L3006">
        <f>L3005</f>
        <v>0.82233248462317254</v>
      </c>
      <c r="M3006" s="30">
        <f>INDEX(parameters!$D$41:$AG$178,MATCH('PV (extension)'!B2993,parameters!$C$41:$C$178,0),MATCH('PV (extension)'!A3006,parameters!$D$5:$AG$5,0))/L3006</f>
        <v>1.2287226816964775E-2</v>
      </c>
      <c r="N3006" t="inlineStr">
        <is>
          <t>central</t>
        </is>
      </c>
      <c r="O3006">
        <f>INDEX(parameters!$C$196:$EJ$198,MATCH('PV (extension)'!N3006,parameters!$B$196:$B$198,0),MATCH('PV (extension)'!B2993,parameters!$C$195:$EJ$195,0))</f>
        <v>1752.2510351813601</v>
      </c>
      <c r="P3006" t="n">
        <v>570</v>
      </c>
      <c r="Q3006" t="n">
        <v>30</v>
      </c>
      <c r="R3006">
        <f>Q3006*P3006*O3006</f>
        <v>29963492.701601256</v>
      </c>
      <c r="S3006">
        <f>1/R3006</f>
        <v>3.3373946420690792E-8</v>
      </c>
    </row>
    <row r="3007" s="29">
      <c r="A3007" t="inlineStr">
        <is>
          <t>photovoltaic open ground installation, 570 kWp, CdTe, on open ground</t>
        </is>
      </c>
      <c r="B3007" s="30">
        <f>M3007*S3007</f>
        <v>3.0123664798795427E-9</v>
      </c>
      <c r="C3007" t="inlineStr">
        <is>
          <t>RER</t>
        </is>
      </c>
      <c r="D3007" t="inlineStr">
        <is>
          <t>unit</t>
        </is>
      </c>
      <c r="F3007" t="inlineStr">
        <is>
          <t>technosphere</t>
        </is>
      </c>
      <c r="G3007" t="n">
        <v>0</v>
      </c>
      <c r="H3007" t="inlineStr">
        <is>
          <t>photovoltaic open ground installation, 570 kWp, CdTe, on open ground</t>
        </is>
      </c>
      <c r="I3007" t="inlineStr">
        <is>
          <t>(2,2,1,1,1,3); Calculation with average annual yield and share of technologies. Lifetime: 30a.</t>
        </is>
      </c>
      <c r="K3007" t="inlineStr">
        <is>
          <t>commercial</t>
        </is>
      </c>
      <c r="L3007">
        <f>L3006</f>
        <v>0.82233248462317254</v>
      </c>
      <c r="M3007" s="30">
        <f>INDEX(parameters!$D$41:$AG$178,MATCH('PV (extension)'!B2993,parameters!$C$41:$C$178,0),MATCH('PV (extension)'!A3007,parameters!$D$5:$AG$5,0))/L3007</f>
        <v>9.0261021034418951E-2</v>
      </c>
      <c r="N3007" t="inlineStr">
        <is>
          <t>central</t>
        </is>
      </c>
      <c r="O3007">
        <f>INDEX(parameters!$C$196:$EJ$198,MATCH('PV (extension)'!N3007,parameters!$B$196:$B$198,0),MATCH('PV (extension)'!B2993,parameters!$C$195:$EJ$195,0))</f>
        <v>1752.2510351813601</v>
      </c>
      <c r="P3007" t="n">
        <v>570</v>
      </c>
      <c r="Q3007" t="n">
        <v>30</v>
      </c>
      <c r="R3007">
        <f>Q3007*P3007*O3007</f>
        <v>29963492.701601256</v>
      </c>
      <c r="S3007">
        <f>1/R3007</f>
        <v>3.3373946420690792E-8</v>
      </c>
    </row>
    <row r="3008" s="29">
      <c r="A3008" t="inlineStr">
        <is>
          <t>photovoltaic open ground installation, 570 kWp, micro-Si, on open ground</t>
        </is>
      </c>
      <c r="B3008" s="30">
        <f>M3008*S3008</f>
        <v>3.1928947062761824E-11</v>
      </c>
      <c r="C3008" t="inlineStr">
        <is>
          <t>RER</t>
        </is>
      </c>
      <c r="D3008" t="inlineStr">
        <is>
          <t>unit</t>
        </is>
      </c>
      <c r="F3008" t="inlineStr">
        <is>
          <t>technosphere</t>
        </is>
      </c>
      <c r="G3008" t="n">
        <v>0</v>
      </c>
      <c r="H3008" t="inlineStr">
        <is>
          <t>photovoltaic open ground installation, 570 kWp, micro-Si, on open ground</t>
        </is>
      </c>
      <c r="I3008" t="inlineStr">
        <is>
          <t>(2,2,1,1,1,3); Calculation with average annual yield and share of technologies. Lifetime: 30a.</t>
        </is>
      </c>
      <c r="K3008" t="inlineStr">
        <is>
          <t>commercial</t>
        </is>
      </c>
      <c r="L3008">
        <f>L3007</f>
        <v>0.82233248462317254</v>
      </c>
      <c r="M3008" s="30">
        <f>INDEX(parameters!$D$41:$AG$178,MATCH('PV (extension)'!B2993,parameters!$C$41:$C$178,0),MATCH('PV (extension)'!A3008,parameters!$D$5:$AG$5,0))/L3008</f>
        <v>9.5670277228487681E-4</v>
      </c>
      <c r="N3008" t="inlineStr">
        <is>
          <t>central</t>
        </is>
      </c>
      <c r="O3008">
        <f>INDEX(parameters!$C$196:$EJ$198,MATCH('PV (extension)'!N3008,parameters!$B$196:$B$198,0),MATCH('PV (extension)'!B2993,parameters!$C$195:$EJ$195,0))</f>
        <v>1752.2510351813601</v>
      </c>
      <c r="P3008" t="n">
        <v>570</v>
      </c>
      <c r="Q3008" t="n">
        <v>30</v>
      </c>
      <c r="R3008">
        <f>Q3008*P3008*O3008</f>
        <v>29963492.701601256</v>
      </c>
      <c r="S3008">
        <f>1/R3008</f>
        <v>3.3373946420690792E-8</v>
      </c>
    </row>
    <row r="3009" s="29">
      <c r="A3009" t="inlineStr">
        <is>
          <t>photovoltaic open ground installation, 570 kWp, multi-Si, on open ground</t>
        </is>
      </c>
      <c r="B3009" s="30">
        <f>M3009*S3009</f>
        <v>1.0684996715694922E-8</v>
      </c>
      <c r="C3009" t="inlineStr">
        <is>
          <t>RER</t>
        </is>
      </c>
      <c r="D3009" t="inlineStr">
        <is>
          <t>unit</t>
        </is>
      </c>
      <c r="F3009" t="inlineStr">
        <is>
          <t>technosphere</t>
        </is>
      </c>
      <c r="G3009" t="n">
        <v>0</v>
      </c>
      <c r="H3009" t="inlineStr">
        <is>
          <t>photovoltaic open ground installation, 570 kWp, multi-Si, on open ground</t>
        </is>
      </c>
      <c r="I3009" t="inlineStr">
        <is>
          <t>(2,2,1,1,1,3); Calculation with average annual yield and share of technologies. Lifetime: 30a.</t>
        </is>
      </c>
      <c r="K3009" t="inlineStr">
        <is>
          <t>commercial</t>
        </is>
      </c>
      <c r="L3009">
        <f>L3008</f>
        <v>0.82233248462317254</v>
      </c>
      <c r="M3009" s="30">
        <f>INDEX(parameters!$D$41:$AG$178,MATCH('PV (extension)'!B2993,parameters!$C$41:$C$178,0),MATCH('PV (extension)'!A3009,parameters!$D$5:$AG$5,0))/L3009</f>
        <v>0.32015982110735819</v>
      </c>
      <c r="N3009" t="inlineStr">
        <is>
          <t>central</t>
        </is>
      </c>
      <c r="O3009">
        <f>INDEX(parameters!$C$196:$EJ$198,MATCH('PV (extension)'!N3009,parameters!$B$196:$B$198,0),MATCH('PV (extension)'!B2993,parameters!$C$195:$EJ$195,0))</f>
        <v>1752.2510351813601</v>
      </c>
      <c r="P3009" t="n">
        <v>570</v>
      </c>
      <c r="Q3009" t="n">
        <v>30</v>
      </c>
      <c r="R3009">
        <f>Q3009*P3009*O3009</f>
        <v>29963492.701601256</v>
      </c>
      <c r="S3009">
        <f>1/R3009</f>
        <v>3.3373946420690792E-8</v>
      </c>
    </row>
    <row r="3010" s="29">
      <c r="A3010" t="inlineStr">
        <is>
          <t>photovoltaic open ground installation, 570 kWp, single-Si, on open ground</t>
        </is>
      </c>
      <c r="B3010" s="30">
        <f>M3010*S3010</f>
        <v>5.667782274188245E-9</v>
      </c>
      <c r="C3010" t="inlineStr">
        <is>
          <t>RER</t>
        </is>
      </c>
      <c r="D3010" t="inlineStr">
        <is>
          <t>unit</t>
        </is>
      </c>
      <c r="F3010" t="inlineStr">
        <is>
          <t>technosphere</t>
        </is>
      </c>
      <c r="G3010" t="n">
        <v>0</v>
      </c>
      <c r="H3010" t="inlineStr">
        <is>
          <t>photovoltaic open ground installation, 570 kWp, single-Si, on open ground</t>
        </is>
      </c>
      <c r="I3010" t="inlineStr">
        <is>
          <t>(2,2,1,1,1,3); Calculation with average annual yield and share of technologies. Lifetime: 30a.</t>
        </is>
      </c>
      <c r="K3010" t="inlineStr">
        <is>
          <t>commercial</t>
        </is>
      </c>
      <c r="L3010">
        <f>L3009</f>
        <v>0.82233248462317254</v>
      </c>
      <c r="M3010" s="30">
        <f>INDEX(parameters!$D$41:$AG$178,MATCH('PV (extension)'!B2993,parameters!$C$41:$C$178,0),MATCH('PV (extension)'!A3010,parameters!$D$5:$AG$5,0))/L3010</f>
        <v>0.16982655280690445</v>
      </c>
      <c r="N3010" t="inlineStr">
        <is>
          <t>central</t>
        </is>
      </c>
      <c r="O3010">
        <f>INDEX(parameters!$C$196:$EJ$198,MATCH('PV (extension)'!N3010,parameters!$B$196:$B$198,0),MATCH('PV (extension)'!B2993,parameters!$C$195:$EJ$195,0))</f>
        <v>1752.2510351813601</v>
      </c>
      <c r="P3010" t="n">
        <v>570</v>
      </c>
      <c r="Q3010" t="n">
        <v>30</v>
      </c>
      <c r="R3010">
        <f>Q3010*P3010*O3010</f>
        <v>29963492.701601256</v>
      </c>
      <c r="S3010">
        <f>1/R3010</f>
        <v>3.3373946420690792E-8</v>
      </c>
    </row>
    <row r="3011" ht="16" customHeight="1" s="29">
      <c r="A3011" t="inlineStr">
        <is>
          <t>photovoltaic slanted-roof installation, 93 kWp, multi-Si, laminated, integrated, on roof</t>
        </is>
      </c>
      <c r="B3011" s="30">
        <f>M3011*S3011</f>
        <v>1.7490012393775081E-9</v>
      </c>
      <c r="C3011" t="inlineStr">
        <is>
          <t>CH</t>
        </is>
      </c>
      <c r="D3011" t="inlineStr">
        <is>
          <t>unit</t>
        </is>
      </c>
      <c r="F3011" t="inlineStr">
        <is>
          <t>technosphere</t>
        </is>
      </c>
      <c r="G3011" t="n">
        <v>0</v>
      </c>
      <c r="H3011" t="inlineStr">
        <is>
          <t>photovoltaic slanted-roof installation, 93 kWp, multi-Si, laminated, integrated, on roof</t>
        </is>
      </c>
      <c r="I3011" t="inlineStr">
        <is>
          <t>(2,2,1,1,1,3); Calculation with average annual yield and share of technologies. Lifetime: 30a.</t>
        </is>
      </c>
      <c r="K3011" t="inlineStr">
        <is>
          <t>commercial</t>
        </is>
      </c>
      <c r="L3011">
        <f>L3010</f>
        <v>0.82233248462317254</v>
      </c>
      <c r="M3011" s="30">
        <f>INDEX(parameters!$D$41:$AG$178,MATCH('PV (extension)'!B2993,parameters!$C$41:$C$178,0),MATCH('PV (extension)'!A3011,parameters!$D$5:$AG$5,0))/L3011</f>
        <v>8.0374539804535308E-3</v>
      </c>
      <c r="N3011" s="3" t="inlineStr">
        <is>
          <t>roof-top</t>
        </is>
      </c>
      <c r="O3011">
        <f>INDEX(parameters!$C$196:$EJ$198,MATCH('PV (extension)'!N3011,parameters!$B$196:$B$198,0),MATCH('PV (extension)'!B2993,parameters!$C$195:$EJ$195,0))</f>
        <v>1647.1159730704783</v>
      </c>
      <c r="P3011" t="n">
        <v>93</v>
      </c>
      <c r="Q3011" t="n">
        <v>30</v>
      </c>
      <c r="R3011">
        <f>Q3011*P3011*O3011</f>
        <v>4595453.5648666341</v>
      </c>
      <c r="S3011">
        <f>1/R3011</f>
        <v>2.1760637679928799E-7</v>
      </c>
    </row>
    <row r="3012" ht="16" customHeight="1" s="29">
      <c r="A3012" t="inlineStr">
        <is>
          <t>photovoltaic slanted-roof installation, 93 kWp, multi-Si, panel, mounted, on roof</t>
        </is>
      </c>
      <c r="B3012" s="30">
        <f>M3012*S3012</f>
        <v>2.9656857373431375E-8</v>
      </c>
      <c r="C3012" t="inlineStr">
        <is>
          <t>CH</t>
        </is>
      </c>
      <c r="D3012" t="inlineStr">
        <is>
          <t>unit</t>
        </is>
      </c>
      <c r="F3012" t="inlineStr">
        <is>
          <t>technosphere</t>
        </is>
      </c>
      <c r="G3012" t="n">
        <v>0</v>
      </c>
      <c r="H3012" t="inlineStr">
        <is>
          <t>photovoltaic slanted-roof installation, 93 kWp, multi-Si, panel, mounted, on roof</t>
        </is>
      </c>
      <c r="I3012" t="inlineStr">
        <is>
          <t>(2,2,1,1,1,3); Calculation with average annual yield and share of technologies. Lifetime: 30a.</t>
        </is>
      </c>
      <c r="K3012" t="inlineStr">
        <is>
          <t>commercial</t>
        </is>
      </c>
      <c r="L3012">
        <f>L3011</f>
        <v>0.82233248462317254</v>
      </c>
      <c r="M3012" s="30">
        <f>INDEX(parameters!$D$41:$AG$178,MATCH('PV (extension)'!B2993,parameters!$C$41:$C$178,0),MATCH('PV (extension)'!A3012,parameters!$D$5:$AG$5,0))/L3012</f>
        <v>0.13628671093947653</v>
      </c>
      <c r="N3012" s="3" t="inlineStr">
        <is>
          <t>roof-top</t>
        </is>
      </c>
      <c r="O3012">
        <f>INDEX(parameters!$C$196:$EJ$198,MATCH('PV (extension)'!N3012,parameters!$B$196:$B$198,0),MATCH('PV (extension)'!B2993,parameters!$C$195:$EJ$195,0))</f>
        <v>1647.1159730704783</v>
      </c>
      <c r="P3012" t="n">
        <v>93</v>
      </c>
      <c r="Q3012" t="n">
        <v>30</v>
      </c>
      <c r="R3012">
        <f>Q3012*P3012*O3012</f>
        <v>4595453.5648666341</v>
      </c>
      <c r="S3012">
        <f>1/R3012</f>
        <v>2.1760637679928799E-7</v>
      </c>
    </row>
    <row r="3013" ht="16" customHeight="1" s="29">
      <c r="A3013" t="inlineStr">
        <is>
          <t>photovoltaic slanted-roof installation, 93 kWp, single-Si, laminated, integrated, on roof</t>
        </is>
      </c>
      <c r="B3013" s="30">
        <f>M3013*S3013</f>
        <v>9.2459782329744788E-10</v>
      </c>
      <c r="C3013" t="inlineStr">
        <is>
          <t>CH</t>
        </is>
      </c>
      <c r="D3013" t="inlineStr">
        <is>
          <t>unit</t>
        </is>
      </c>
      <c r="F3013" t="inlineStr">
        <is>
          <t>technosphere</t>
        </is>
      </c>
      <c r="G3013" t="n">
        <v>0</v>
      </c>
      <c r="H3013" t="inlineStr">
        <is>
          <t>photovoltaic slanted-roof installation, 93 kWp, single-Si, laminated, integrated, on roof</t>
        </is>
      </c>
      <c r="I3013" t="inlineStr">
        <is>
          <t>(2,2,1,1,1,3); Calculation with average annual yield and share of technologies. Lifetime: 30a.</t>
        </is>
      </c>
      <c r="K3013" t="inlineStr">
        <is>
          <t>commercial</t>
        </is>
      </c>
      <c r="L3013">
        <f>L3012</f>
        <v>0.82233248462317254</v>
      </c>
      <c r="M3013" s="30">
        <f>INDEX(parameters!$D$41:$AG$178,MATCH('PV (extension)'!B2993,parameters!$C$41:$C$178,0),MATCH('PV (extension)'!A3013,parameters!$D$5:$AG$5,0))/L3013</f>
        <v>4.2489463631401872E-3</v>
      </c>
      <c r="N3013" s="3" t="inlineStr">
        <is>
          <t>roof-top</t>
        </is>
      </c>
      <c r="O3013">
        <f>INDEX(parameters!$C$196:$EJ$198,MATCH('PV (extension)'!N3013,parameters!$B$196:$B$198,0),MATCH('PV (extension)'!B2993,parameters!$C$195:$EJ$195,0))</f>
        <v>1647.1159730704783</v>
      </c>
      <c r="P3013" t="n">
        <v>93</v>
      </c>
      <c r="Q3013" t="n">
        <v>30</v>
      </c>
      <c r="R3013">
        <f>Q3013*P3013*O3013</f>
        <v>4595453.5648666341</v>
      </c>
      <c r="S3013">
        <f>1/R3013</f>
        <v>2.1760637679928799E-7</v>
      </c>
    </row>
    <row r="3014" ht="16" customHeight="1" s="29">
      <c r="A3014" t="inlineStr">
        <is>
          <t>photovoltaic slanted-roof installation, 93 kWp, single-Si, panel, mounted, on roof</t>
        </is>
      </c>
      <c r="B3014" s="30">
        <f>M3014*S3014</f>
        <v>1.5534573713185356E-8</v>
      </c>
      <c r="C3014" t="inlineStr">
        <is>
          <t>CH</t>
        </is>
      </c>
      <c r="D3014" t="inlineStr">
        <is>
          <t>unit</t>
        </is>
      </c>
      <c r="F3014" t="inlineStr">
        <is>
          <t>technosphere</t>
        </is>
      </c>
      <c r="G3014" t="n">
        <v>0</v>
      </c>
      <c r="H3014" t="inlineStr">
        <is>
          <t>photovoltaic slanted-roof installation, 93 kWp, single-Si, panel, mounted, on roof</t>
        </is>
      </c>
      <c r="I3014" t="inlineStr">
        <is>
          <t>(2,2,1,1,1,3); Calculation with average annual yield and share of technologies. Lifetime: 30a.</t>
        </is>
      </c>
      <c r="K3014" t="inlineStr">
        <is>
          <t>commercial</t>
        </is>
      </c>
      <c r="L3014">
        <f>L3013</f>
        <v>0.82233248462317254</v>
      </c>
      <c r="M3014" s="30">
        <f>INDEX(parameters!$D$41:$AG$178,MATCH('PV (extension)'!B2993,parameters!$C$41:$C$178,0),MATCH('PV (extension)'!A3014,parameters!$D$5:$AG$5,0))/L3014</f>
        <v>7.1388412148941149E-2</v>
      </c>
      <c r="N3014" s="3" t="inlineStr">
        <is>
          <t>roof-top</t>
        </is>
      </c>
      <c r="O3014">
        <f>INDEX(parameters!$C$196:$EJ$198,MATCH('PV (extension)'!N3014,parameters!$B$196:$B$198,0),MATCH('PV (extension)'!B2993,parameters!$C$195:$EJ$195,0))</f>
        <v>1647.1159730704783</v>
      </c>
      <c r="P3014" t="n">
        <v>93</v>
      </c>
      <c r="Q3014" t="n">
        <v>30</v>
      </c>
      <c r="R3014">
        <f>Q3014*P3014*O3014</f>
        <v>4595453.5648666341</v>
      </c>
      <c r="S3014">
        <f>1/R3014</f>
        <v>2.1760637679928799E-7</v>
      </c>
    </row>
    <row r="3015" s="29">
      <c r="A3015" t="inlineStr">
        <is>
          <t>market for tap water</t>
        </is>
      </c>
      <c r="B3015" t="n">
        <v>0.0037026</v>
      </c>
      <c r="C3015" t="inlineStr">
        <is>
          <t>Europe without Switzerland</t>
        </is>
      </c>
      <c r="D3015" t="inlineStr">
        <is>
          <t>kilogram</t>
        </is>
      </c>
      <c r="F3015" t="inlineStr">
        <is>
          <t>technosphere</t>
        </is>
      </c>
      <c r="G3015" t="n">
        <v>0</v>
      </c>
      <c r="H3015" t="inlineStr">
        <is>
          <t>tap water</t>
        </is>
      </c>
      <c r="I3015" t="inlineStr">
        <is>
          <t>(2,2,1,1,1,3); Estimation 20l/m2 panel</t>
        </is>
      </c>
      <c r="M3015" s="30" t="n"/>
    </row>
    <row r="3016" s="29">
      <c r="A3016" t="inlineStr">
        <is>
          <t>treatment of wastewater, from residence, capacity 1.1E10l/year</t>
        </is>
      </c>
      <c r="B3016" t="n">
        <v>-3.3323e-06</v>
      </c>
      <c r="C3016" t="inlineStr">
        <is>
          <t>CH</t>
        </is>
      </c>
      <c r="D3016" t="inlineStr">
        <is>
          <t>cubic meter</t>
        </is>
      </c>
      <c r="F3016" t="inlineStr">
        <is>
          <t>technosphere</t>
        </is>
      </c>
      <c r="G3016" t="n">
        <v>0</v>
      </c>
      <c r="H3016" t="inlineStr">
        <is>
          <t>wastewater, from residence</t>
        </is>
      </c>
      <c r="I3016" t="inlineStr">
        <is>
          <t>(2,2,1,1,1,3); Estimation 20l/m2 panel</t>
        </is>
      </c>
      <c r="M3016" s="30" t="n"/>
    </row>
    <row r="3017" s="29">
      <c r="M3017" s="30" t="n"/>
    </row>
    <row r="3018" customFormat="1" s="28">
      <c r="A3018" s="28" t="inlineStr">
        <is>
          <t>Activity</t>
        </is>
      </c>
      <c r="B3018" s="28" t="inlineStr">
        <is>
          <t>electricity production, photovoltaic</t>
        </is>
      </c>
      <c r="M3018" s="30" t="n"/>
    </row>
    <row r="3019">
      <c r="A3019" t="inlineStr">
        <is>
          <t>comment</t>
        </is>
      </c>
      <c r="B301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")&amp;HLOOKUP(B3020,parameters!$C$195:$EJ$198,2,0)&amp;" kWh/kWp.
Annual output, Facade: "&amp;HLOOKUP(B3020,parameters!$C$195:$EJ$198,3,0)&amp;" kWh/kWp.
Annual output, Open-ground: "&amp;HLOOKUP(B3020,parameters!$C$195:$EJ$198,4,0)&amp;_xlfn._LONGTEXT("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")&amp;VLOOKUP(B3020,'extension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1647.11597307048 kWh/kWp.
Annual output, Facade: 1156.4856832197 kWh/kWp.
Annual output, Open-ground: 1752.25103518136 kWh/kWp.
Amount of solar energy transformed to electricity. Waste heat emission due to losses of electricity in the system.
Technology:  Electricity production with grid-connected photovoltaic power plants.
Time period:  Time of publications
Production volume: 61.425 GWh in 2025.
Sampling:  Statistical data and model calculations
Extrapolations:  Use of PV technology data investigated for other countries (Switzerland). Correction of average yield with Swiss data.
Uncertainty:  None
Author: Romain Sacchi, PSI, romain.sacchi@psi.ch</v>
      </c>
      <c r="M3019" s="30" t="n"/>
    </row>
    <row r="3020" s="29">
      <c r="A3020" t="inlineStr">
        <is>
          <t>location</t>
        </is>
      </c>
      <c r="B3020" t="inlineStr">
        <is>
          <t>IQ</t>
        </is>
      </c>
    </row>
    <row r="3021" s="29">
      <c r="A3021" t="inlineStr">
        <is>
          <t>production amount</t>
        </is>
      </c>
      <c r="B3021" t="n">
        <v>1</v>
      </c>
    </row>
    <row r="3022" s="29">
      <c r="A3022" t="inlineStr">
        <is>
          <t>reference product</t>
        </is>
      </c>
      <c r="B3022" t="inlineStr">
        <is>
          <t>electricity, low voltage</t>
        </is>
      </c>
    </row>
    <row r="3023" s="29">
      <c r="A3023" t="inlineStr">
        <is>
          <t>source</t>
        </is>
      </c>
      <c r="B302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24" s="29">
      <c r="A3024" t="inlineStr">
        <is>
          <t>type</t>
        </is>
      </c>
      <c r="B3024" t="inlineStr">
        <is>
          <t>process</t>
        </is>
      </c>
    </row>
    <row r="3025" s="29">
      <c r="A3025" t="inlineStr">
        <is>
          <t>unit</t>
        </is>
      </c>
      <c r="B3025" t="inlineStr">
        <is>
          <t>kilowatt hour</t>
        </is>
      </c>
    </row>
    <row r="3026" s="29">
      <c r="A3026" t="inlineStr">
        <is>
          <t>Exchanges</t>
        </is>
      </c>
    </row>
    <row r="3027" customFormat="1" s="28">
      <c r="A3027" s="28" t="inlineStr">
        <is>
          <t>name</t>
        </is>
      </c>
      <c r="B3027" s="28" t="inlineStr">
        <is>
          <t>amount</t>
        </is>
      </c>
      <c r="C3027" s="28" t="inlineStr">
        <is>
          <t>location</t>
        </is>
      </c>
      <c r="D3027" s="28" t="inlineStr">
        <is>
          <t>unit</t>
        </is>
      </c>
      <c r="E3027" s="28" t="inlineStr">
        <is>
          <t>categories</t>
        </is>
      </c>
      <c r="F3027" s="28" t="inlineStr">
        <is>
          <t>type</t>
        </is>
      </c>
      <c r="G3027" s="28" t="inlineStr">
        <is>
          <t>uncertainty type</t>
        </is>
      </c>
      <c r="H3027" s="28" t="inlineStr">
        <is>
          <t>loc</t>
        </is>
      </c>
      <c r="I3027" s="28" t="inlineStr">
        <is>
          <t>scale</t>
        </is>
      </c>
      <c r="J3027" s="28" t="inlineStr">
        <is>
          <t>comment</t>
        </is>
      </c>
      <c r="K3027" s="28" t="inlineStr">
        <is>
          <t>negative</t>
        </is>
      </c>
      <c r="L3027" s="28" t="inlineStr">
        <is>
          <t>reference product</t>
        </is>
      </c>
      <c r="M3027" s="28" t="inlineStr">
        <is>
          <t>production volume</t>
        </is>
      </c>
      <c r="N3027" s="28" t="inlineStr">
        <is>
          <t>scope</t>
        </is>
      </c>
      <c r="O3027" s="28" t="inlineStr">
        <is>
          <t>scope share</t>
        </is>
      </c>
      <c r="P3027" s="28" t="inlineStr">
        <is>
          <t>tech share</t>
        </is>
      </c>
      <c r="Q3027" s="28" t="inlineStr">
        <is>
          <t>installation</t>
        </is>
      </c>
      <c r="R3027" s="28" t="inlineStr">
        <is>
          <t>productivity</t>
        </is>
      </c>
      <c r="S3027" s="28" t="inlineStr">
        <is>
          <t>kWp</t>
        </is>
      </c>
      <c r="T3027" s="28" t="inlineStr">
        <is>
          <t>lifetime</t>
        </is>
      </c>
      <c r="U3027" s="28" t="inlineStr">
        <is>
          <t>lifetime production</t>
        </is>
      </c>
      <c r="V3027" s="28" t="inlineStr">
        <is>
          <t>inverted lifetime production</t>
        </is>
      </c>
    </row>
    <row r="3028" s="29">
      <c r="A3028" t="inlineStr">
        <is>
          <t>Energy, solar, converted</t>
        </is>
      </c>
      <c r="B3028" t="n">
        <v>3.8503</v>
      </c>
      <c r="D3028" t="inlineStr">
        <is>
          <t>megajoule</t>
        </is>
      </c>
      <c r="E3028" t="inlineStr">
        <is>
          <t>natural resource::in air</t>
        </is>
      </c>
      <c r="F3028" t="inlineStr">
        <is>
          <t>biosphere</t>
        </is>
      </c>
      <c r="G3028" t="n">
        <v>2</v>
      </c>
      <c r="H3028" t="n">
        <v>1.348151067341848</v>
      </c>
      <c r="I3028" t="n">
        <v>0.04340984597628009</v>
      </c>
      <c r="J3028" t="inlineStr">
        <is>
          <t>(2,2,1,1,1,3); Energy loss in the system</t>
        </is>
      </c>
    </row>
    <row r="3029" s="29">
      <c r="A3029" t="inlineStr">
        <is>
          <t>Heat, waste</t>
        </is>
      </c>
      <c r="B3029" t="n">
        <v>0.25027</v>
      </c>
      <c r="D3029" t="inlineStr">
        <is>
          <t>megajoule</t>
        </is>
      </c>
      <c r="E3029" t="inlineStr">
        <is>
          <t>air</t>
        </is>
      </c>
      <c r="F3029" t="inlineStr">
        <is>
          <t>biosphere</t>
        </is>
      </c>
      <c r="G3029" t="n">
        <v>2</v>
      </c>
      <c r="H3029" t="n">
        <v>-1.385214943900327</v>
      </c>
      <c r="I3029" t="n">
        <v>0.02439508208471609</v>
      </c>
      <c r="J3029" t="inlineStr">
        <is>
          <t>(1,na,na,na,na,na); Calculation</t>
        </is>
      </c>
    </row>
    <row r="3030" s="29">
      <c r="A3030" t="inlineStr">
        <is>
          <t>electricity production, photovoltaic</t>
        </is>
      </c>
      <c r="B3030" t="n">
        <v>1</v>
      </c>
      <c r="C3030" t="inlineStr">
        <is>
          <t>IQ</t>
        </is>
      </c>
      <c r="D3030" t="inlineStr">
        <is>
          <t>kilowatt hour</t>
        </is>
      </c>
      <c r="E3030" t="inlineStr">
        <is>
          <t>photovoltaic::power plants</t>
        </is>
      </c>
      <c r="F3030" t="inlineStr">
        <is>
          <t>production</t>
        </is>
      </c>
      <c r="G3030" t="n">
        <v>0</v>
      </c>
      <c r="H3030" t="n">
        <v>1</v>
      </c>
      <c r="L3030" t="inlineStr">
        <is>
          <t>electricity, low voltage</t>
        </is>
      </c>
      <c r="M3030">
        <f>VLOOKUP(C3030,'extension - production vol'!$B$6:$D$235,3,0)</f>
        <v>61.424999999999997</v>
      </c>
    </row>
    <row r="3031" ht="16" customHeight="1" s="29">
      <c r="A3031" t="inlineStr">
        <is>
          <t>photovoltaic flat-roof installation, 156 kWp, multi-Si, on roof</t>
        </is>
      </c>
      <c r="B3031" s="30">
        <f>P3031*V3031</f>
        <v>1.3097765664856847E-8</v>
      </c>
      <c r="C3031" t="inlineStr">
        <is>
          <t>CH</t>
        </is>
      </c>
      <c r="D3031" t="inlineStr">
        <is>
          <t>unit</t>
        </is>
      </c>
      <c r="F3031" t="inlineStr">
        <is>
          <t>technosphere</t>
        </is>
      </c>
      <c r="G3031" t="n">
        <v>2</v>
      </c>
      <c r="H3031" t="n">
        <v>-18.46800298604678</v>
      </c>
      <c r="I3031" t="n">
        <v>0.09798894162072011</v>
      </c>
      <c r="J3031" t="inlineStr">
        <is>
          <t>(2,2,1,1,1,3); Calculation with average annual yield and share of technologies. Lifetime: 30a.</t>
        </is>
      </c>
      <c r="L3031" t="inlineStr">
        <is>
          <t>photovoltaic flat-roof installation, 156 kWp, multi-Si, on roof</t>
        </is>
      </c>
      <c r="N3031" t="inlineStr">
        <is>
          <t>all</t>
        </is>
      </c>
      <c r="O3031" t="n">
        <v>1</v>
      </c>
      <c r="P3031" s="30">
        <f>INDEX(parameters!$D$41:$AG$178,MATCH('PV (extension)'!B3020,parameters!$C$41:$C$178,0),MATCH('PV (extension)'!A3031,parameters!$D$5:$AG$5,0))/O3031</f>
        <v>0.10096416269840058</v>
      </c>
      <c r="Q3031" s="3" t="inlineStr">
        <is>
          <t>roof-top</t>
        </is>
      </c>
      <c r="R3031">
        <f>INDEX(parameters!$C$196:$EJ$198,MATCH('PV (extension)'!Q3031,parameters!$B$196:$B$198,0),MATCH('PV (extension)'!B3020,parameters!$C$195:$EJ$195,0))</f>
        <v>1647.1159730704783</v>
      </c>
      <c r="S3031" t="n">
        <v>156</v>
      </c>
      <c r="T3031" t="n">
        <v>30</v>
      </c>
      <c r="U3031">
        <f>T3031*S3031*R3031</f>
        <v>7708502.7539698379</v>
      </c>
      <c r="V3031">
        <f>1/U3031</f>
        <v>1.2972687847649861E-7</v>
      </c>
    </row>
    <row r="3032" ht="16" customHeight="1" s="29">
      <c r="A3032" t="inlineStr">
        <is>
          <t>photovoltaic flat-roof installation, 156 kWp, single-Si, on roof</t>
        </is>
      </c>
      <c r="B3032" s="30">
        <f>P3032*V3032</f>
        <v>6.8417980698817686E-9</v>
      </c>
      <c r="C3032" t="inlineStr">
        <is>
          <t>CH</t>
        </is>
      </c>
      <c r="D3032" t="inlineStr">
        <is>
          <t>unit</t>
        </is>
      </c>
      <c r="F3032" t="inlineStr">
        <is>
          <t>technosphere</t>
        </is>
      </c>
      <c r="G3032" t="n">
        <v>2</v>
      </c>
      <c r="H3032" t="n">
        <v>-19.10362020104489</v>
      </c>
      <c r="I3032" t="n">
        <v>0.09798894162072011</v>
      </c>
      <c r="J3032" t="inlineStr">
        <is>
          <t>(2,2,1,1,1,3); Calculation with average annual yield and share of technologies. Lifetime: 30a.</t>
        </is>
      </c>
      <c r="L3032" t="inlineStr">
        <is>
          <t>photovoltaic flat-roof installation, 156 kWp, single-Si, on roof</t>
        </is>
      </c>
      <c r="N3032" t="inlineStr">
        <is>
          <t>all</t>
        </is>
      </c>
      <c r="O3032" t="n">
        <v>1</v>
      </c>
      <c r="P3032" s="30">
        <f>INDEX(parameters!$D$41:$AG$178,MATCH('PV (extension)'!B3020,parameters!$C$41:$C$178,0),MATCH('PV (extension)'!A3032,parameters!$D$5:$AG$5,0))/O3032</f>
        <v>5.2740019263789135E-2</v>
      </c>
      <c r="Q3032" s="3" t="inlineStr">
        <is>
          <t>roof-top</t>
        </is>
      </c>
      <c r="R3032">
        <f>INDEX(parameters!$C$196:$EJ$198,MATCH('PV (extension)'!Q3032,parameters!$B$196:$B$198,0),MATCH('PV (extension)'!B3020,parameters!$C$195:$EJ$195,0))</f>
        <v>1647.1159730704783</v>
      </c>
      <c r="S3032" t="n">
        <v>156</v>
      </c>
      <c r="T3032" t="n">
        <v>30</v>
      </c>
      <c r="U3032">
        <f>T3032*S3032*R3032</f>
        <v>7708502.7539698379</v>
      </c>
      <c r="V3032">
        <f>1/U3032</f>
        <v>1.2972687847649861E-7</v>
      </c>
    </row>
    <row r="3033" ht="16" customHeight="1" s="29">
      <c r="A3033" t="inlineStr">
        <is>
          <t>photovoltaic slanted-roof installation, 3 kWp, CIS, laminated, integrated, on roof</t>
        </is>
      </c>
      <c r="B3033" s="30">
        <f>P3033*V3033</f>
        <v>6.136154617320913E-9</v>
      </c>
      <c r="C3033" t="inlineStr">
        <is>
          <t>CH</t>
        </is>
      </c>
      <c r="D3033" t="inlineStr">
        <is>
          <t>unit</t>
        </is>
      </c>
      <c r="F3033" t="inlineStr">
        <is>
          <t>technosphere</t>
        </is>
      </c>
      <c r="G3033" t="n">
        <v>2</v>
      </c>
      <c r="H3033" t="n">
        <v>-19.69743931800395</v>
      </c>
      <c r="I3033" t="n">
        <v>0.09798894162072011</v>
      </c>
      <c r="J3033" t="inlineStr">
        <is>
          <t>(2,2,1,1,1,3); Calculation with average annual yield and share of technologies. Lifetime: 30a.</t>
        </is>
      </c>
      <c r="L3033" t="inlineStr">
        <is>
          <t>photovoltaic slanted-roof installation, 3 kWp, CIS, laminated, integrated, on roof</t>
        </is>
      </c>
      <c r="N3033" t="inlineStr">
        <is>
          <t>all</t>
        </is>
      </c>
      <c r="O3033" t="n">
        <v>1</v>
      </c>
      <c r="P3033" s="30">
        <f>INDEX(parameters!$D$41:$AG$178,MATCH('PV (extension)'!B3020,parameters!$C$41:$C$178,0),MATCH('PV (extension)'!A3033,parameters!$D$5:$AG$5,0))/O3033</f>
        <v>9.0962624550774995E-4</v>
      </c>
      <c r="Q3033" s="3" t="inlineStr">
        <is>
          <t>roof-top</t>
        </is>
      </c>
      <c r="R3033">
        <f>INDEX(parameters!$C$196:$EJ$198,MATCH('PV (extension)'!Q3033,parameters!$B$196:$B$198,0),MATCH('PV (extension)'!B3020,parameters!$C$195:$EJ$195,0))</f>
        <v>1647.1159730704783</v>
      </c>
      <c r="S3033" t="n">
        <v>3</v>
      </c>
      <c r="T3033" t="n">
        <v>30</v>
      </c>
      <c r="U3033">
        <f>T3033*S3033*R3033</f>
        <v>148240.43757634304</v>
      </c>
      <c r="V3033">
        <f>1/U3033</f>
        <v>6.7457976807779268E-6</v>
      </c>
    </row>
    <row r="3034" ht="16" customHeight="1" s="29">
      <c r="A3034" t="inlineStr">
        <is>
          <t>photovoltaic slanted-roof installation, 3 kWp, CdTe, panel, mounted, on roof</t>
        </is>
      </c>
      <c r="B3034" s="30">
        <f>P3034*V3034</f>
        <v>4.0021878996591881E-8</v>
      </c>
      <c r="C3034" t="inlineStr">
        <is>
          <t>CH</t>
        </is>
      </c>
      <c r="D3034" t="inlineStr">
        <is>
          <t>unit</t>
        </is>
      </c>
      <c r="F3034" t="inlineStr">
        <is>
          <t>technosphere</t>
        </is>
      </c>
      <c r="G3034" t="n">
        <v>2</v>
      </c>
      <c r="H3034" t="n">
        <v>-16.69297991102503</v>
      </c>
      <c r="I3034" t="n">
        <v>0.09798894162072011</v>
      </c>
      <c r="J3034" t="inlineStr">
        <is>
          <t>(2,2,1,1,1,3); Calculation with average annual yield and share of technologies. Lifetime: 30a.</t>
        </is>
      </c>
      <c r="L3034" t="inlineStr">
        <is>
          <t>photovoltaic slanted-roof installation, 3 kWp, CdTe, panel, mounted, on roof</t>
        </is>
      </c>
      <c r="N3034" t="inlineStr">
        <is>
          <t>all</t>
        </is>
      </c>
      <c r="O3034" t="n">
        <v>1</v>
      </c>
      <c r="P3034" s="30">
        <f>INDEX(parameters!$D$41:$AG$178,MATCH('PV (extension)'!B3020,parameters!$C$41:$C$178,0),MATCH('PV (extension)'!A3034,parameters!$D$5:$AG$5,0))/O3034</f>
        <v>5.9328608550822341E-3</v>
      </c>
      <c r="Q3034" s="3" t="inlineStr">
        <is>
          <t>roof-top</t>
        </is>
      </c>
      <c r="R3034">
        <f>INDEX(parameters!$C$196:$EJ$198,MATCH('PV (extension)'!Q3034,parameters!$B$196:$B$198,0),MATCH('PV (extension)'!B3020,parameters!$C$195:$EJ$195,0))</f>
        <v>1647.1159730704783</v>
      </c>
      <c r="S3034" t="n">
        <v>3</v>
      </c>
      <c r="T3034" t="n">
        <v>30</v>
      </c>
      <c r="U3034">
        <f>T3034*S3034*R3034</f>
        <v>148240.43757634304</v>
      </c>
      <c r="V3034">
        <f>1/U3034</f>
        <v>6.7457976807779268E-6</v>
      </c>
    </row>
    <row r="3035" ht="16" customHeight="1" s="29">
      <c r="A3035" t="inlineStr">
        <is>
          <t>photovoltaic slanted-roof installation, 3 kWp, micro-Si, laminated, integrated, on roof</t>
        </is>
      </c>
      <c r="B3035" s="30">
        <f>P3035*V3035</f>
        <v>6.2013849415797657E-10</v>
      </c>
      <c r="C3035" t="inlineStr">
        <is>
          <t>RER</t>
        </is>
      </c>
      <c r="D3035" t="inlineStr">
        <is>
          <t>unit</t>
        </is>
      </c>
      <c r="F3035" t="inlineStr">
        <is>
          <t>technosphere</t>
        </is>
      </c>
      <c r="G3035" t="n">
        <v>2</v>
      </c>
      <c r="H3035" t="n">
        <v>-21.54326959350907</v>
      </c>
      <c r="I3035" t="n">
        <v>0.09798894162072011</v>
      </c>
      <c r="J3035" t="inlineStr">
        <is>
          <t>(2,2,1,1,1,3); Calculation with average annual yield and share of technologies. Lifetime: 30a.</t>
        </is>
      </c>
      <c r="L3035" t="inlineStr">
        <is>
          <t>photovoltaic slanted-roof installation, 3 kWp, micro-Si, laminated, integrated, on roof</t>
        </is>
      </c>
      <c r="N3035" t="inlineStr">
        <is>
          <t>all</t>
        </is>
      </c>
      <c r="O3035" t="n">
        <v>1</v>
      </c>
      <c r="P3035" s="30">
        <f>INDEX(parameters!$D$41:$AG$178,MATCH('PV (extension)'!B3020,parameters!$C$41:$C$178,0),MATCH('PV (extension)'!A3035,parameters!$D$5:$AG$5,0))/O3035</f>
        <v>9.1929601731912907E-5</v>
      </c>
      <c r="Q3035" s="3" t="inlineStr">
        <is>
          <t>roof-top</t>
        </is>
      </c>
      <c r="R3035">
        <f>INDEX(parameters!$C$196:$EJ$198,MATCH('PV (extension)'!Q3035,parameters!$B$196:$B$198,0),MATCH('PV (extension)'!B3020,parameters!$C$195:$EJ$195,0))</f>
        <v>1647.1159730704783</v>
      </c>
      <c r="S3035" t="n">
        <v>3</v>
      </c>
      <c r="T3035" t="n">
        <v>30</v>
      </c>
      <c r="U3035">
        <f>T3035*S3035*R3035</f>
        <v>148240.43757634304</v>
      </c>
      <c r="V3035">
        <f>1/U3035</f>
        <v>6.7457976807779268E-6</v>
      </c>
    </row>
    <row r="3036" ht="16" customHeight="1" s="29">
      <c r="A3036" t="inlineStr">
        <is>
          <t>photovoltaic slanted-roof installation, 3 kWp, micro-Si, panel, mounted, on roof</t>
        </is>
      </c>
      <c r="B3036" s="30">
        <f>P3036*V3036</f>
        <v>1.0781000075511572E-8</v>
      </c>
      <c r="C3036" t="inlineStr">
        <is>
          <t>RER</t>
        </is>
      </c>
      <c r="D3036" t="inlineStr">
        <is>
          <t>unit</t>
        </is>
      </c>
      <c r="F3036" t="inlineStr">
        <is>
          <t>technosphere</t>
        </is>
      </c>
      <c r="G3036" t="n">
        <v>2</v>
      </c>
      <c r="H3036" t="n">
        <v>-18.72987249989203</v>
      </c>
      <c r="I3036" t="n">
        <v>0.09798894162072011</v>
      </c>
      <c r="J3036" t="inlineStr">
        <is>
          <t>(2,2,1,1,1,3); Calculation with average annual yield and share of technologies. Lifetime: 30a.</t>
        </is>
      </c>
      <c r="L3036" t="inlineStr">
        <is>
          <t>photovoltaic slanted-roof installation, 3 kWp, micro-Si, panel, mounted, on roof</t>
        </is>
      </c>
      <c r="N3036" t="inlineStr">
        <is>
          <t>all</t>
        </is>
      </c>
      <c r="O3036" t="n">
        <v>1</v>
      </c>
      <c r="P3036" s="30">
        <f>INDEX(parameters!$D$41:$AG$178,MATCH('PV (extension)'!B3020,parameters!$C$41:$C$178,0),MATCH('PV (extension)'!A3036,parameters!$D$5:$AG$5,0))/O3036</f>
        <v>1.5981801687044229E-3</v>
      </c>
      <c r="Q3036" s="3" t="inlineStr">
        <is>
          <t>roof-top</t>
        </is>
      </c>
      <c r="R3036">
        <f>INDEX(parameters!$C$196:$EJ$198,MATCH('PV (extension)'!Q3036,parameters!$B$196:$B$198,0),MATCH('PV (extension)'!B3020,parameters!$C$195:$EJ$195,0))</f>
        <v>1647.1159730704783</v>
      </c>
      <c r="S3036" t="n">
        <v>3</v>
      </c>
      <c r="T3036" t="n">
        <v>30</v>
      </c>
      <c r="U3036">
        <f>T3036*S3036*R3036</f>
        <v>148240.43757634304</v>
      </c>
      <c r="V3036">
        <f>1/U3036</f>
        <v>6.7457976807779268E-6</v>
      </c>
    </row>
    <row r="3037" s="29">
      <c r="A3037" t="inlineStr">
        <is>
          <t>photovoltaic open ground installation, 570 kWp, CIS, on open ground</t>
        </is>
      </c>
      <c r="B3037" s="30">
        <f>P3037*V3037</f>
        <v>3.3721655409628358E-10</v>
      </c>
      <c r="C3037" t="inlineStr">
        <is>
          <t>RER</t>
        </is>
      </c>
      <c r="D3037" t="inlineStr">
        <is>
          <t>unit</t>
        </is>
      </c>
      <c r="F3037" t="inlineStr">
        <is>
          <t>technosphere</t>
        </is>
      </c>
      <c r="G3037" t="n">
        <v>2</v>
      </c>
      <c r="H3037" t="n">
        <v>-21.66656811806742</v>
      </c>
      <c r="I3037" t="n">
        <v>0.09798894162072011</v>
      </c>
      <c r="J3037" t="inlineStr">
        <is>
          <t>(2,2,1,1,1,3); Calculation with average annual yield and share of technologies. Lifetime: 30a.</t>
        </is>
      </c>
      <c r="L3037" t="inlineStr">
        <is>
          <t>photovoltaic open ground installation, 570 kWp, CIS, on open ground</t>
        </is>
      </c>
      <c r="N3037" t="inlineStr">
        <is>
          <t>all</t>
        </is>
      </c>
      <c r="O3037" t="n">
        <v>1</v>
      </c>
      <c r="P3037" s="30">
        <f>INDEX(parameters!$D$41:$AG$178,MATCH('PV (extension)'!B3020,parameters!$C$41:$C$178,0),MATCH('PV (extension)'!A3037,parameters!$D$5:$AG$5,0))/O3037</f>
        <v>1.0104185757523119E-2</v>
      </c>
      <c r="Q3037" t="inlineStr">
        <is>
          <t>central</t>
        </is>
      </c>
      <c r="R3037">
        <f>INDEX(parameters!$C$196:$EJ$198,MATCH('PV (extension)'!Q3037,parameters!$B$196:$B$198,0),MATCH('PV (extension)'!B3020,parameters!$C$195:$EJ$195,0))</f>
        <v>1752.2510351813601</v>
      </c>
      <c r="S3037" t="n">
        <v>570</v>
      </c>
      <c r="T3037" t="n">
        <v>30</v>
      </c>
      <c r="U3037">
        <f>T3037*S3037*R3037</f>
        <v>29963492.701601256</v>
      </c>
      <c r="V3037">
        <f>1/U3037</f>
        <v>3.3373946420690792E-8</v>
      </c>
    </row>
    <row r="3038" s="29">
      <c r="A3038" t="inlineStr">
        <is>
          <t>photovoltaic open ground installation, 570 kWp, CdTe, on open ground</t>
        </is>
      </c>
      <c r="B3038" s="30">
        <f>P3038*V3038</f>
        <v>2.4771668119949041E-9</v>
      </c>
      <c r="C3038" t="inlineStr">
        <is>
          <t>RER</t>
        </is>
      </c>
      <c r="D3038" t="inlineStr">
        <is>
          <t>unit</t>
        </is>
      </c>
      <c r="F3038" t="inlineStr">
        <is>
          <t>technosphere</t>
        </is>
      </c>
      <c r="G3038" t="n">
        <v>2</v>
      </c>
      <c r="H3038" t="n">
        <v>-21.47552628199886</v>
      </c>
      <c r="I3038" t="n">
        <v>0.09798894162072011</v>
      </c>
      <c r="J3038" t="inlineStr">
        <is>
          <t>(2,2,1,1,1,3); Calculation with average annual yield and share of technologies. Lifetime: 30a.</t>
        </is>
      </c>
      <c r="L3038" t="inlineStr">
        <is>
          <t>photovoltaic open ground installation, 570 kWp, CdTe, on open ground</t>
        </is>
      </c>
      <c r="N3038" t="inlineStr">
        <is>
          <t>all</t>
        </is>
      </c>
      <c r="O3038" t="n">
        <v>1</v>
      </c>
      <c r="P3038" s="30">
        <f>INDEX(parameters!$D$41:$AG$178,MATCH('PV (extension)'!B3020,parameters!$C$41:$C$178,0),MATCH('PV (extension)'!A3038,parameters!$D$5:$AG$5,0))/O3038</f>
        <v>7.4224569691858172E-2</v>
      </c>
      <c r="Q3038" t="inlineStr">
        <is>
          <t>central</t>
        </is>
      </c>
      <c r="R3038">
        <f>INDEX(parameters!$C$196:$EJ$198,MATCH('PV (extension)'!Q3038,parameters!$B$196:$B$198,0),MATCH('PV (extension)'!B3020,parameters!$C$195:$EJ$195,0))</f>
        <v>1752.2510351813601</v>
      </c>
      <c r="S3038" t="n">
        <v>570</v>
      </c>
      <c r="T3038" t="n">
        <v>30</v>
      </c>
      <c r="U3038">
        <f>T3038*S3038*R3038</f>
        <v>29963492.701601256</v>
      </c>
      <c r="V3038">
        <f>1/U3038</f>
        <v>3.3373946420690792E-8</v>
      </c>
    </row>
    <row r="3039" s="29">
      <c r="A3039" t="inlineStr">
        <is>
          <t>photovoltaic open ground installation, 570 kWp, micro-Si, on open ground</t>
        </is>
      </c>
      <c r="B3039" s="30">
        <f>P3039*V3039</f>
        <v>2.6256210369522677E-11</v>
      </c>
      <c r="C3039" t="inlineStr">
        <is>
          <t>RER</t>
        </is>
      </c>
      <c r="D3039" t="inlineStr">
        <is>
          <t>unit</t>
        </is>
      </c>
      <c r="F3039" t="inlineStr">
        <is>
          <t>technosphere</t>
        </is>
      </c>
      <c r="G3039" t="n">
        <v>2</v>
      </c>
      <c r="H3039" t="n">
        <v>-23.51240679473371</v>
      </c>
      <c r="I3039" t="n">
        <v>0.09798894162072011</v>
      </c>
      <c r="J3039" t="inlineStr">
        <is>
          <t>(2,2,1,1,1,3); Calculation with average annual yield and share of technologies. Lifetime: 30a.</t>
        </is>
      </c>
      <c r="L3039" t="inlineStr">
        <is>
          <t>photovoltaic open ground installation, 570 kWp, micro-Si, on open ground</t>
        </is>
      </c>
      <c r="N3039" t="inlineStr">
        <is>
          <t>all</t>
        </is>
      </c>
      <c r="O3039" t="n">
        <v>1</v>
      </c>
      <c r="P3039" s="30">
        <f>INDEX(parameters!$D$41:$AG$178,MATCH('PV (extension)'!B3020,parameters!$C$41:$C$178,0),MATCH('PV (extension)'!A3039,parameters!$D$5:$AG$5,0))/O3039</f>
        <v>7.867277677789E-4</v>
      </c>
      <c r="Q3039" t="inlineStr">
        <is>
          <t>central</t>
        </is>
      </c>
      <c r="R3039">
        <f>INDEX(parameters!$C$196:$EJ$198,MATCH('PV (extension)'!Q3039,parameters!$B$196:$B$198,0),MATCH('PV (extension)'!B3020,parameters!$C$195:$EJ$195,0))</f>
        <v>1752.2510351813601</v>
      </c>
      <c r="S3039" t="n">
        <v>570</v>
      </c>
      <c r="T3039" t="n">
        <v>30</v>
      </c>
      <c r="U3039">
        <f>T3039*S3039*R3039</f>
        <v>29963492.701601256</v>
      </c>
      <c r="V3039">
        <f>1/U3039</f>
        <v>3.3373946420690792E-8</v>
      </c>
    </row>
    <row r="3040" s="29">
      <c r="A3040" t="inlineStr">
        <is>
          <t>photovoltaic open ground installation, 570 kWp, multi-Si, on open ground</t>
        </is>
      </c>
      <c r="B3040" s="30">
        <f>P3040*V3040</f>
        <v>8.7866198974078434E-9</v>
      </c>
      <c r="C3040" t="inlineStr">
        <is>
          <t>RER</t>
        </is>
      </c>
      <c r="D3040" t="inlineStr">
        <is>
          <t>unit</t>
        </is>
      </c>
      <c r="F3040" t="inlineStr">
        <is>
          <t>technosphere</t>
        </is>
      </c>
      <c r="G3040" t="n">
        <v>2</v>
      </c>
      <c r="H3040" t="n">
        <v>-18.20082258362968</v>
      </c>
      <c r="I3040" t="n">
        <v>0.09798894162072011</v>
      </c>
      <c r="J3040" t="inlineStr">
        <is>
          <t>(2,2,1,1,1,3); Calculation with average annual yield and share of technologies. Lifetime: 30a.</t>
        </is>
      </c>
      <c r="L3040" t="inlineStr">
        <is>
          <t>photovoltaic open ground installation, 570 kWp, multi-Si, on open ground</t>
        </is>
      </c>
      <c r="N3040" t="inlineStr">
        <is>
          <t>all</t>
        </is>
      </c>
      <c r="O3040" t="n">
        <v>1</v>
      </c>
      <c r="P3040" s="30">
        <f>INDEX(parameters!$D$41:$AG$178,MATCH('PV (extension)'!B3020,parameters!$C$41:$C$178,0),MATCH('PV (extension)'!A3040,parameters!$D$5:$AG$5,0))/O3040</f>
        <v>0.2632778211677243</v>
      </c>
      <c r="Q3040" t="inlineStr">
        <is>
          <t>central</t>
        </is>
      </c>
      <c r="R3040">
        <f>INDEX(parameters!$C$196:$EJ$198,MATCH('PV (extension)'!Q3040,parameters!$B$196:$B$198,0),MATCH('PV (extension)'!B3020,parameters!$C$195:$EJ$195,0))</f>
        <v>1752.2510351813601</v>
      </c>
      <c r="S3040" t="n">
        <v>570</v>
      </c>
      <c r="T3040" t="n">
        <v>30</v>
      </c>
      <c r="U3040">
        <f>T3040*S3040*R3040</f>
        <v>29963492.701601256</v>
      </c>
      <c r="V3040">
        <f>1/U3040</f>
        <v>3.3373946420690792E-8</v>
      </c>
    </row>
    <row r="3041" s="29">
      <c r="A3041" t="inlineStr">
        <is>
          <t>photovoltaic open ground installation, 570 kWp, single-Si, on open ground</t>
        </is>
      </c>
      <c r="B3041" s="30">
        <f>P3041*V3041</f>
        <v>4.6608014798363947E-9</v>
      </c>
      <c r="C3041" t="inlineStr">
        <is>
          <t>RER</t>
        </is>
      </c>
      <c r="D3041" t="inlineStr">
        <is>
          <t>unit</t>
        </is>
      </c>
      <c r="F3041" t="inlineStr">
        <is>
          <t>technosphere</t>
        </is>
      </c>
      <c r="G3041" t="n">
        <v>2</v>
      </c>
      <c r="H3041" t="n">
        <v>-18.8364689523836</v>
      </c>
      <c r="I3041" t="n">
        <v>0.09798894162072011</v>
      </c>
      <c r="J3041" t="inlineStr">
        <is>
          <t>(2,2,1,1,1,3); Calculation with average annual yield and share of technologies. Lifetime: 30a.</t>
        </is>
      </c>
      <c r="L3041" t="inlineStr">
        <is>
          <t>photovoltaic open ground installation, 570 kWp, single-Si, on open ground</t>
        </is>
      </c>
      <c r="N3041" t="inlineStr">
        <is>
          <t>all</t>
        </is>
      </c>
      <c r="O3041" t="n">
        <v>1</v>
      </c>
      <c r="P3041" s="30">
        <f>INDEX(parameters!$D$41:$AG$178,MATCH('PV (extension)'!B3020,parameters!$C$41:$C$178,0),MATCH('PV (extension)'!A3041,parameters!$D$5:$AG$5,0))/O3041</f>
        <v>0.13965389112469015</v>
      </c>
      <c r="Q3041" t="inlineStr">
        <is>
          <t>central</t>
        </is>
      </c>
      <c r="R3041">
        <f>INDEX(parameters!$C$196:$EJ$198,MATCH('PV (extension)'!Q3041,parameters!$B$196:$B$198,0),MATCH('PV (extension)'!B3020,parameters!$C$195:$EJ$195,0))</f>
        <v>1752.2510351813601</v>
      </c>
      <c r="S3041" t="n">
        <v>570</v>
      </c>
      <c r="T3041" t="n">
        <v>30</v>
      </c>
      <c r="U3041">
        <f>T3041*S3041*R3041</f>
        <v>29963492.701601256</v>
      </c>
      <c r="V3041">
        <f>1/U3041</f>
        <v>3.3373946420690792E-8</v>
      </c>
    </row>
    <row r="3042" ht="16" customHeight="1" s="29">
      <c r="A3042" t="inlineStr">
        <is>
          <t>photovoltaic slanted-roof installation, 93 kWp, multi-Si, laminated, integrated, on roof</t>
        </is>
      </c>
      <c r="B3042" s="30">
        <f>P3042*V3042</f>
        <v>1.4382605347863146E-9</v>
      </c>
      <c r="C3042" t="inlineStr">
        <is>
          <t>CH</t>
        </is>
      </c>
      <c r="D3042" t="inlineStr">
        <is>
          <t>unit</t>
        </is>
      </c>
      <c r="F3042" t="inlineStr">
        <is>
          <t>technosphere</t>
        </is>
      </c>
      <c r="G3042" t="n">
        <v>2</v>
      </c>
      <c r="H3042" t="n">
        <v>-20.65878981776205</v>
      </c>
      <c r="I3042" t="n">
        <v>0.09798894162072011</v>
      </c>
      <c r="J3042" t="inlineStr">
        <is>
          <t>(2,2,1,1,1,3); Calculation with average annual yield and share of technologies. Lifetime: 30a.</t>
        </is>
      </c>
      <c r="L3042" t="inlineStr">
        <is>
          <t>photovoltaic slanted-roof installation, 93 kWp, multi-Si, laminated, integrated, on roof</t>
        </is>
      </c>
      <c r="N3042" t="inlineStr">
        <is>
          <t>all</t>
        </is>
      </c>
      <c r="O3042" t="n">
        <v>1</v>
      </c>
      <c r="P3042" s="30">
        <f>INDEX(parameters!$D$41:$AG$178,MATCH('PV (extension)'!B3020,parameters!$C$41:$C$178,0),MATCH('PV (extension)'!A3042,parameters!$D$5:$AG$5,0))/O3042</f>
        <v>6.6094595017907607E-3</v>
      </c>
      <c r="Q3042" s="3" t="inlineStr">
        <is>
          <t>roof-top</t>
        </is>
      </c>
      <c r="R3042">
        <f>INDEX(parameters!$C$196:$EJ$198,MATCH('PV (extension)'!Q3042,parameters!$B$196:$B$198,0),MATCH('PV (extension)'!B3020,parameters!$C$195:$EJ$195,0))</f>
        <v>1647.1159730704783</v>
      </c>
      <c r="S3042" t="n">
        <v>93</v>
      </c>
      <c r="T3042" t="n">
        <v>30</v>
      </c>
      <c r="U3042">
        <f>T3042*S3042*R3042</f>
        <v>4595453.5648666341</v>
      </c>
      <c r="V3042">
        <f>1/U3042</f>
        <v>2.1760637679928799E-7</v>
      </c>
    </row>
    <row r="3043" ht="16" customHeight="1" s="29">
      <c r="A3043" t="inlineStr">
        <is>
          <t>photovoltaic slanted-roof installation, 93 kWp, multi-Si, panel, mounted, on roof</t>
        </is>
      </c>
      <c r="B3043" s="30">
        <f>P3043*V3043</f>
        <v>2.4387797210008877E-8</v>
      </c>
      <c r="C3043" t="inlineStr">
        <is>
          <t>CH</t>
        </is>
      </c>
      <c r="D3043" t="inlineStr">
        <is>
          <t>unit</t>
        </is>
      </c>
      <c r="F3043" t="inlineStr">
        <is>
          <t>technosphere</t>
        </is>
      </c>
      <c r="G3043" t="n">
        <v>2</v>
      </c>
      <c r="H3043" t="n">
        <v>-17.84536035000586</v>
      </c>
      <c r="I3043" t="n">
        <v>0.09798894162072011</v>
      </c>
      <c r="J3043" t="inlineStr">
        <is>
          <t>(2,2,1,1,1,3); Calculation with average annual yield and share of technologies. Lifetime: 30a.</t>
        </is>
      </c>
      <c r="L3043" t="inlineStr">
        <is>
          <t>photovoltaic slanted-roof installation, 93 kWp, multi-Si, panel, mounted, on roof</t>
        </is>
      </c>
      <c r="N3043" t="inlineStr">
        <is>
          <t>all</t>
        </is>
      </c>
      <c r="O3043" t="n">
        <v>1</v>
      </c>
      <c r="P3043" s="30">
        <f>INDEX(parameters!$D$41:$AG$178,MATCH('PV (extension)'!B3020,parameters!$C$41:$C$178,0),MATCH('PV (extension)'!A3043,parameters!$D$5:$AG$5,0))/O3043</f>
        <v>0.11207298962797985</v>
      </c>
      <c r="Q3043" s="3" t="inlineStr">
        <is>
          <t>roof-top</t>
        </is>
      </c>
      <c r="R3043">
        <f>INDEX(parameters!$C$196:$EJ$198,MATCH('PV (extension)'!Q3043,parameters!$B$196:$B$198,0),MATCH('PV (extension)'!B3020,parameters!$C$195:$EJ$195,0))</f>
        <v>1647.1159730704783</v>
      </c>
      <c r="S3043" t="n">
        <v>93</v>
      </c>
      <c r="T3043" t="n">
        <v>30</v>
      </c>
      <c r="U3043">
        <f>T3043*S3043*R3043</f>
        <v>4595453.5648666341</v>
      </c>
      <c r="V3043">
        <f>1/U3043</f>
        <v>2.1760637679928799E-7</v>
      </c>
    </row>
    <row r="3044" ht="16" customHeight="1" s="29">
      <c r="A3044" t="inlineStr">
        <is>
          <t>photovoltaic slanted-roof installation, 93 kWp, single-Si, laminated, integrated, on roof</t>
        </is>
      </c>
      <c r="B3044" s="30">
        <f>P3044*V3044</f>
        <v>7.6032682530936733E-10</v>
      </c>
      <c r="C3044" t="inlineStr">
        <is>
          <t>CH</t>
        </is>
      </c>
      <c r="D3044" t="inlineStr">
        <is>
          <t>unit</t>
        </is>
      </c>
      <c r="F3044" t="inlineStr">
        <is>
          <t>technosphere</t>
        </is>
      </c>
      <c r="G3044" t="n">
        <v>2</v>
      </c>
      <c r="H3044" t="n">
        <v>-21.2944254997521</v>
      </c>
      <c r="I3044" t="n">
        <v>0.09798894162072011</v>
      </c>
      <c r="J3044" t="inlineStr">
        <is>
          <t>(2,2,1,1,1,3); Calculation with average annual yield and share of technologies. Lifetime: 30a.</t>
        </is>
      </c>
      <c r="L3044" t="inlineStr">
        <is>
          <t>photovoltaic slanted-roof installation, 93 kWp, single-Si, laminated, integrated, on roof</t>
        </is>
      </c>
      <c r="N3044" t="inlineStr">
        <is>
          <t>all</t>
        </is>
      </c>
      <c r="O3044" t="n">
        <v>1</v>
      </c>
      <c r="P3044" s="30">
        <f>INDEX(parameters!$D$41:$AG$178,MATCH('PV (extension)'!B3020,parameters!$C$41:$C$178,0),MATCH('PV (extension)'!A3044,parameters!$D$5:$AG$5,0))/O3044</f>
        <v>3.4940466198316628E-3</v>
      </c>
      <c r="Q3044" s="3" t="inlineStr">
        <is>
          <t>roof-top</t>
        </is>
      </c>
      <c r="R3044">
        <f>INDEX(parameters!$C$196:$EJ$198,MATCH('PV (extension)'!Q3044,parameters!$B$196:$B$198,0),MATCH('PV (extension)'!B3020,parameters!$C$195:$EJ$195,0))</f>
        <v>1647.1159730704783</v>
      </c>
      <c r="S3044" t="n">
        <v>93</v>
      </c>
      <c r="T3044" t="n">
        <v>30</v>
      </c>
      <c r="U3044">
        <f>T3044*S3044*R3044</f>
        <v>4595453.5648666341</v>
      </c>
      <c r="V3044">
        <f>1/U3044</f>
        <v>2.1760637679928799E-7</v>
      </c>
    </row>
    <row r="3045" ht="16" customHeight="1" s="29">
      <c r="A3045" t="inlineStr">
        <is>
          <t>photovoltaic slanted-roof installation, 93 kWp, single-Si, panel, mounted, on roof</t>
        </is>
      </c>
      <c r="B3045" s="30">
        <f>P3045*V3045</f>
        <v>1.2774584599125538E-8</v>
      </c>
      <c r="C3045" t="inlineStr">
        <is>
          <t>CH</t>
        </is>
      </c>
      <c r="D3045" t="inlineStr">
        <is>
          <t>unit</t>
        </is>
      </c>
      <c r="F3045" t="inlineStr">
        <is>
          <t>technosphere</t>
        </is>
      </c>
      <c r="G3045" t="n">
        <v>2</v>
      </c>
      <c r="H3045" t="n">
        <v>-18.48100416113547</v>
      </c>
      <c r="I3045" t="n">
        <v>0.09798894162072011</v>
      </c>
      <c r="J3045" t="inlineStr">
        <is>
          <t>(2,2,1,1,1,3); Calculation with average annual yield and share of technologies. Lifetime: 30a.</t>
        </is>
      </c>
      <c r="L3045" t="inlineStr">
        <is>
          <t>photovoltaic slanted-roof installation, 93 kWp, single-Si, panel, mounted, on roof</t>
        </is>
      </c>
      <c r="N3045" t="inlineStr">
        <is>
          <t>all</t>
        </is>
      </c>
      <c r="O3045" t="n">
        <v>1</v>
      </c>
      <c r="P3045" s="30">
        <f>INDEX(parameters!$D$41:$AG$178,MATCH('PV (extension)'!B3020,parameters!$C$41:$C$178,0),MATCH('PV (extension)'!A3045,parameters!$D$5:$AG$5,0))/O3045</f>
        <v>5.8705010335741853E-2</v>
      </c>
      <c r="Q3045" s="3" t="inlineStr">
        <is>
          <t>roof-top</t>
        </is>
      </c>
      <c r="R3045">
        <f>INDEX(parameters!$C$196:$EJ$198,MATCH('PV (extension)'!Q3045,parameters!$B$196:$B$198,0),MATCH('PV (extension)'!B3020,parameters!$C$195:$EJ$195,0))</f>
        <v>1647.1159730704783</v>
      </c>
      <c r="S3045" t="n">
        <v>93</v>
      </c>
      <c r="T3045" t="n">
        <v>30</v>
      </c>
      <c r="U3045">
        <f>T3045*S3045*R3045</f>
        <v>4595453.5648666341</v>
      </c>
      <c r="V3045">
        <f>1/U3045</f>
        <v>2.1760637679928799E-7</v>
      </c>
    </row>
    <row r="3046" s="29">
      <c r="A3046" t="inlineStr">
        <is>
          <t>photovoltaic facade installation, 3kWp, multi-Si, laminated, integrated, at building</t>
        </is>
      </c>
      <c r="B3046" s="30">
        <f>P3046*V3046</f>
        <v>3.1575204030900439E-8</v>
      </c>
      <c r="C3046" t="inlineStr">
        <is>
          <t>APAC</t>
        </is>
      </c>
      <c r="D3046" t="inlineStr">
        <is>
          <t>unit</t>
        </is>
      </c>
      <c r="F3046" t="inlineStr">
        <is>
          <t>technosphere</t>
        </is>
      </c>
      <c r="G3046" t="n">
        <v>2</v>
      </c>
      <c r="H3046" t="n">
        <v>-17.5612990452514</v>
      </c>
      <c r="I3046" t="n">
        <v>0.09798894162072011</v>
      </c>
      <c r="J3046" t="inlineStr">
        <is>
          <t>(2,2,1,1,1,3); Calculation with average annual yield and share of technologies. Lifetime: 30a.</t>
        </is>
      </c>
      <c r="L3046" t="inlineStr">
        <is>
          <t>photovoltaic facade installation, 3kWp, multi-Si, laminated, integrated, at building</t>
        </is>
      </c>
      <c r="N3046" t="inlineStr">
        <is>
          <t>all</t>
        </is>
      </c>
      <c r="O3046" t="n">
        <v>1</v>
      </c>
      <c r="P3046" s="30">
        <f>INDEX(parameters!$D$41:$AG$178,MATCH('PV (extension)'!B3020,parameters!$C$41:$C$178,0),MATCH('PV (extension)'!A3046,parameters!$D$5:$AG$5,0))/O3046</f>
        <v>3.2864644265829519E-3</v>
      </c>
      <c r="Q3046" t="inlineStr">
        <is>
          <t>façade</t>
        </is>
      </c>
      <c r="R3046">
        <f>INDEX(parameters!$C$196:$EJ$198,MATCH('PV (extension)'!Q3046,parameters!$B$196:$B$198,0),MATCH('PV (extension)'!B3020,parameters!$C$195:$EJ$195,0))</f>
        <v>1156.4856832196976</v>
      </c>
      <c r="S3046" t="n">
        <v>3</v>
      </c>
      <c r="T3046" t="n">
        <v>30</v>
      </c>
      <c r="U3046">
        <f>T3046*S3046*R3046</f>
        <v>104083.71148977279</v>
      </c>
      <c r="V3046">
        <f>1/U3046</f>
        <v>9.6076512423200771E-6</v>
      </c>
    </row>
    <row r="3047" s="29">
      <c r="A3047" t="inlineStr">
        <is>
          <t>photovoltaic facade installation, 3kWp, multi-Si, panel, mounted, at building</t>
        </is>
      </c>
      <c r="B3047" s="30">
        <f>P3047*V3047</f>
        <v>3.096691821349829E-8</v>
      </c>
      <c r="C3047" t="inlineStr">
        <is>
          <t>APAC</t>
        </is>
      </c>
      <c r="D3047" t="inlineStr">
        <is>
          <t>unit</t>
        </is>
      </c>
      <c r="F3047" t="inlineStr">
        <is>
          <t>technosphere</t>
        </is>
      </c>
      <c r="G3047" t="n">
        <v>2</v>
      </c>
      <c r="H3047" t="n">
        <v>-17.5612990452514</v>
      </c>
      <c r="I3047" t="n">
        <v>0.09798894162072011</v>
      </c>
      <c r="J3047" t="inlineStr">
        <is>
          <t>(2,2,1,1,1,3); Calculation with average annual yield and share of technologies. Lifetime: 30a.</t>
        </is>
      </c>
      <c r="L3047" t="inlineStr">
        <is>
          <t>photovoltaic facade installation, 3kWp, multi-Si, panel, mounted, at building</t>
        </is>
      </c>
      <c r="N3047" t="inlineStr">
        <is>
          <t>all</t>
        </is>
      </c>
      <c r="O3047" t="n">
        <v>1</v>
      </c>
      <c r="P3047" s="30">
        <f>INDEX(parameters!$D$41:$AG$178,MATCH('PV (extension)'!B3020,parameters!$C$41:$C$178,0),MATCH('PV (extension)'!A3047,parameters!$D$5:$AG$5,0))/O3047</f>
        <v>3.2231517810611459E-3</v>
      </c>
      <c r="Q3047" t="inlineStr">
        <is>
          <t>façade</t>
        </is>
      </c>
      <c r="R3047">
        <f>INDEX(parameters!$C$196:$EJ$198,MATCH('PV (extension)'!Q3047,parameters!$B$196:$B$198,0),MATCH('PV (extension)'!B3020,parameters!$C$195:$EJ$195,0))</f>
        <v>1156.4856832196976</v>
      </c>
      <c r="S3047" t="n">
        <v>3</v>
      </c>
      <c r="T3047" t="n">
        <v>30</v>
      </c>
      <c r="U3047">
        <f>T3047*S3047*R3047</f>
        <v>104083.71148977279</v>
      </c>
      <c r="V3047">
        <f>1/U3047</f>
        <v>9.6076512423200771E-6</v>
      </c>
    </row>
    <row r="3048" s="29">
      <c r="A3048" t="inlineStr">
        <is>
          <t>photovoltaic facade installation, 3kWp, single-Si, laminated, integrated, at building</t>
        </is>
      </c>
      <c r="B3048" s="30">
        <f>P3048*V3048</f>
        <v>1.6646095087154541E-8</v>
      </c>
      <c r="C3048" t="inlineStr">
        <is>
          <t>APAC</t>
        </is>
      </c>
      <c r="D3048" t="inlineStr">
        <is>
          <t>unit</t>
        </is>
      </c>
      <c r="F3048" t="inlineStr">
        <is>
          <t>technosphere</t>
        </is>
      </c>
      <c r="G3048" t="n">
        <v>2</v>
      </c>
      <c r="H3048" t="n">
        <v>-18.19689739735082</v>
      </c>
      <c r="I3048" t="n">
        <v>0.09798894162072011</v>
      </c>
      <c r="J3048" t="inlineStr">
        <is>
          <t>(2,2,1,1,1,3); Calculation with average annual yield and share of technologies. Lifetime: 30a.</t>
        </is>
      </c>
      <c r="L3048" t="inlineStr">
        <is>
          <t>photovoltaic facade installation, 3kWp, single-Si, laminated, integrated, at building</t>
        </is>
      </c>
      <c r="N3048" t="inlineStr">
        <is>
          <t>all</t>
        </is>
      </c>
      <c r="O3048" t="n">
        <v>1</v>
      </c>
      <c r="P3048" s="30">
        <f>INDEX(parameters!$D$41:$AG$178,MATCH('PV (extension)'!B3020,parameters!$C$41:$C$178,0),MATCH('PV (extension)'!A3048,parameters!$D$5:$AG$5,0))/O3048</f>
        <v>1.7325873584827175E-3</v>
      </c>
      <c r="Q3048" t="inlineStr">
        <is>
          <t>façade</t>
        </is>
      </c>
      <c r="R3048">
        <f>INDEX(parameters!$C$196:$EJ$198,MATCH('PV (extension)'!Q3048,parameters!$B$196:$B$198,0),MATCH('PV (extension)'!B3020,parameters!$C$195:$EJ$195,0))</f>
        <v>1156.4856832196976</v>
      </c>
      <c r="S3048" t="n">
        <v>3</v>
      </c>
      <c r="T3048" t="n">
        <v>30</v>
      </c>
      <c r="U3048">
        <f>T3048*S3048*R3048</f>
        <v>104083.71148977279</v>
      </c>
      <c r="V3048">
        <f>1/U3048</f>
        <v>9.6076512423200771E-6</v>
      </c>
    </row>
    <row r="3049" s="29">
      <c r="A3049" t="inlineStr">
        <is>
          <t>photovoltaic facade installation, 3kWp, single-Si, panel, mounted, at building</t>
        </is>
      </c>
      <c r="B3049" s="30">
        <f>P3049*V3049</f>
        <v>1.663169207269978E-8</v>
      </c>
      <c r="C3049" t="inlineStr">
        <is>
          <t>APAC</t>
        </is>
      </c>
      <c r="D3049" t="inlineStr">
        <is>
          <t>unit</t>
        </is>
      </c>
      <c r="F3049" t="inlineStr">
        <is>
          <t>technosphere</t>
        </is>
      </c>
      <c r="G3049" t="n">
        <v>2</v>
      </c>
      <c r="H3049" t="n">
        <v>-18.19689739735082</v>
      </c>
      <c r="I3049" t="n">
        <v>0.09798894162072011</v>
      </c>
      <c r="J3049" t="inlineStr">
        <is>
          <t>(2,2,1,1,1,3); Calculation with average annual yield and share of technologies. Lifetime: 30a.</t>
        </is>
      </c>
      <c r="L3049" t="inlineStr">
        <is>
          <t>photovoltaic facade installation, 3kWp, single-Si, panel, mounted, at building</t>
        </is>
      </c>
      <c r="N3049" t="inlineStr">
        <is>
          <t>all</t>
        </is>
      </c>
      <c r="O3049" t="n">
        <v>1</v>
      </c>
      <c r="P3049" s="30">
        <f>INDEX(parameters!$D$41:$AG$178,MATCH('PV (extension)'!B3020,parameters!$C$41:$C$178,0),MATCH('PV (extension)'!A3049,parameters!$D$5:$AG$5,0))/O3049</f>
        <v>1.7310882392816251E-3</v>
      </c>
      <c r="Q3049" t="inlineStr">
        <is>
          <t>façade</t>
        </is>
      </c>
      <c r="R3049">
        <f>INDEX(parameters!$C$196:$EJ$198,MATCH('PV (extension)'!Q3049,parameters!$B$196:$B$198,0),MATCH('PV (extension)'!B3020,parameters!$C$195:$EJ$195,0))</f>
        <v>1156.4856832196976</v>
      </c>
      <c r="S3049" t="n">
        <v>3</v>
      </c>
      <c r="T3049" t="n">
        <v>30</v>
      </c>
      <c r="U3049">
        <f>T3049*S3049*R3049</f>
        <v>104083.71148977279</v>
      </c>
      <c r="V3049">
        <f>1/U3049</f>
        <v>9.6076512423200771E-6</v>
      </c>
    </row>
    <row r="3050" ht="16" customHeight="1" s="29">
      <c r="A3050" t="inlineStr">
        <is>
          <t>photovoltaic flat-roof installation, 3kWp, multi-Si, on roof</t>
        </is>
      </c>
      <c r="B3050" s="30">
        <f>P3050*V3050</f>
        <v>3.4150647861115113E-7</v>
      </c>
      <c r="C3050" t="inlineStr">
        <is>
          <t>APAC</t>
        </is>
      </c>
      <c r="D3050" t="inlineStr">
        <is>
          <t>unit</t>
        </is>
      </c>
      <c r="F3050" t="inlineStr">
        <is>
          <t>technosphere</t>
        </is>
      </c>
      <c r="G3050" t="n">
        <v>2</v>
      </c>
      <c r="H3050" t="n">
        <v>-15.20991773919472</v>
      </c>
      <c r="I3050" t="n">
        <v>0.09798894162072011</v>
      </c>
      <c r="J3050" t="inlineStr">
        <is>
          <t>(2,2,1,1,1,3); Calculation with average annual yield and share of technologies. Lifetime: 30a.</t>
        </is>
      </c>
      <c r="L3050" t="inlineStr">
        <is>
          <t>photovoltaic flat-roof installation, 3kWp, multi-Si, on roof</t>
        </is>
      </c>
      <c r="N3050" t="inlineStr">
        <is>
          <t>all</t>
        </is>
      </c>
      <c r="O3050" t="n">
        <v>1</v>
      </c>
      <c r="P3050" s="30">
        <f>INDEX(parameters!$D$41:$AG$178,MATCH('PV (extension)'!B3020,parameters!$C$41:$C$178,0),MATCH('PV (extension)'!A3050,parameters!$D$5:$AG$5,0))/O3050</f>
        <v>5.0625069824473082E-2</v>
      </c>
      <c r="Q3050" s="3" t="inlineStr">
        <is>
          <t>roof-top</t>
        </is>
      </c>
      <c r="R3050">
        <f>INDEX(parameters!$C$196:$EJ$198,MATCH('PV (extension)'!Q3050,parameters!$B$196:$B$198,0),MATCH('PV (extension)'!B3020,parameters!$C$195:$EJ$195,0))</f>
        <v>1647.1159730704783</v>
      </c>
      <c r="S3050" t="n">
        <v>3</v>
      </c>
      <c r="T3050" t="n">
        <v>30</v>
      </c>
      <c r="U3050">
        <f>T3050*S3050*R3050</f>
        <v>148240.43757634304</v>
      </c>
      <c r="V3050">
        <f>1/U3050</f>
        <v>6.7457976807779268E-6</v>
      </c>
    </row>
    <row r="3051" ht="16" customHeight="1" s="29">
      <c r="A3051" t="inlineStr">
        <is>
          <t>photovoltaic flat-roof installation, 3kWp, single-Si, on roof</t>
        </is>
      </c>
      <c r="B3051" s="30">
        <f>P3051*V3051</f>
        <v>1.7826143491142404E-7</v>
      </c>
      <c r="C3051" t="inlineStr">
        <is>
          <t>APAC</t>
        </is>
      </c>
      <c r="D3051" t="inlineStr">
        <is>
          <t>unit</t>
        </is>
      </c>
      <c r="F3051" t="inlineStr">
        <is>
          <t>technosphere</t>
        </is>
      </c>
      <c r="G3051" t="n">
        <v>2</v>
      </c>
      <c r="H3051" t="n">
        <v>-15.84555259734934</v>
      </c>
      <c r="I3051" t="n">
        <v>0.09798894162072011</v>
      </c>
      <c r="J3051" t="inlineStr">
        <is>
          <t>(2,2,1,1,1,3); Calculation with average annual yield and share of technologies. Lifetime: 30a.</t>
        </is>
      </c>
      <c r="L3051" t="inlineStr">
        <is>
          <t>photovoltaic flat-roof installation, 3kWp, single-Si, on roof</t>
        </is>
      </c>
      <c r="N3051" t="inlineStr">
        <is>
          <t>all</t>
        </is>
      </c>
      <c r="O3051" t="n">
        <v>1</v>
      </c>
      <c r="P3051" s="30">
        <f>INDEX(parameters!$D$41:$AG$178,MATCH('PV (extension)'!B3020,parameters!$C$41:$C$178,0),MATCH('PV (extension)'!A3051,parameters!$D$5:$AG$5,0))/O3051</f>
        <v>2.6425553114256296E-2</v>
      </c>
      <c r="Q3051" s="3" t="inlineStr">
        <is>
          <t>roof-top</t>
        </is>
      </c>
      <c r="R3051">
        <f>INDEX(parameters!$C$196:$EJ$198,MATCH('PV (extension)'!Q3051,parameters!$B$196:$B$198,0),MATCH('PV (extension)'!B3020,parameters!$C$195:$EJ$195,0))</f>
        <v>1647.1159730704783</v>
      </c>
      <c r="S3051" t="n">
        <v>3</v>
      </c>
      <c r="T3051" t="n">
        <v>30</v>
      </c>
      <c r="U3051">
        <f>T3051*S3051*R3051</f>
        <v>148240.43757634304</v>
      </c>
      <c r="V3051">
        <f>1/U3051</f>
        <v>6.7457976807779268E-6</v>
      </c>
    </row>
    <row r="3052" ht="16" customHeight="1" s="29">
      <c r="A3052" t="inlineStr">
        <is>
          <t>photovoltaic slanted-roof installation, 3kWp, CIS, panel, mounted, on roof</t>
        </is>
      </c>
      <c r="B3052" s="30">
        <f>P3052*V3052</f>
        <v>9.8599649529546146E-8</v>
      </c>
      <c r="C3052" t="inlineStr">
        <is>
          <t>CH</t>
        </is>
      </c>
      <c r="D3052" t="inlineStr">
        <is>
          <t>unit</t>
        </is>
      </c>
      <c r="F3052" t="inlineStr">
        <is>
          <t>technosphere</t>
        </is>
      </c>
      <c r="G3052" t="n">
        <v>2</v>
      </c>
      <c r="H3052" t="n">
        <v>-16.88405011147741</v>
      </c>
      <c r="I3052" t="n">
        <v>0.09798894162072011</v>
      </c>
      <c r="J3052" t="inlineStr">
        <is>
          <t>(2,2,1,1,1,3); Calculation with average annual yield and share of technologies. Lifetime: 30a.</t>
        </is>
      </c>
      <c r="L3052" t="inlineStr">
        <is>
          <t>photovoltaic slanted-roof installation, 3kWp, CIS, panel, mounted, on roof</t>
        </is>
      </c>
      <c r="N3052" t="inlineStr">
        <is>
          <t>all</t>
        </is>
      </c>
      <c r="O3052" t="n">
        <v>1</v>
      </c>
      <c r="P3052" s="30">
        <f>INDEX(parameters!$D$41:$AG$178,MATCH('PV (extension)'!B3020,parameters!$C$41:$C$178,0),MATCH('PV (extension)'!A3052,parameters!$D$5:$AG$5,0))/O3052</f>
        <v>1.4616455191133988E-2</v>
      </c>
      <c r="Q3052" s="3" t="inlineStr">
        <is>
          <t>roof-top</t>
        </is>
      </c>
      <c r="R3052">
        <f>INDEX(parameters!$C$196:$EJ$198,MATCH('PV (extension)'!Q3052,parameters!$B$196:$B$198,0),MATCH('PV (extension)'!B3020,parameters!$C$195:$EJ$195,0))</f>
        <v>1647.1159730704783</v>
      </c>
      <c r="S3052" t="n">
        <v>3</v>
      </c>
      <c r="T3052" t="n">
        <v>30</v>
      </c>
      <c r="U3052">
        <f>T3052*S3052*R3052</f>
        <v>148240.43757634304</v>
      </c>
      <c r="V3052">
        <f>1/U3052</f>
        <v>6.7457976807779268E-6</v>
      </c>
    </row>
    <row r="3053" ht="16" customHeight="1" s="29">
      <c r="A3053" t="inlineStr">
        <is>
          <t>photovoltaic slanted-roof installation, 3kWp, CdTe, laminated, integrated, on roof</t>
        </is>
      </c>
      <c r="B3053" s="30">
        <f>P3053*V3053</f>
        <v>2.7608520184013076E-9</v>
      </c>
      <c r="C3053" t="inlineStr">
        <is>
          <t>CH</t>
        </is>
      </c>
      <c r="D3053" t="inlineStr">
        <is>
          <t>unit</t>
        </is>
      </c>
      <c r="F3053" t="inlineStr">
        <is>
          <t>technosphere</t>
        </is>
      </c>
      <c r="G3053" t="n">
        <v>2</v>
      </c>
      <c r="H3053" t="n">
        <v>-19.50639655088546</v>
      </c>
      <c r="I3053" t="n">
        <v>0.09798894162072011</v>
      </c>
      <c r="J3053" t="inlineStr">
        <is>
          <t>(2,2,1,1,1,3); Calculation with average annual yield and share of technologies. Lifetime: 30a.</t>
        </is>
      </c>
      <c r="L3053" t="inlineStr">
        <is>
          <t>photovoltaic slanted-roof installation, 3kWp, CdTe, laminated, integrated, on roof</t>
        </is>
      </c>
      <c r="N3053" t="inlineStr">
        <is>
          <t>all</t>
        </is>
      </c>
      <c r="O3053" t="n">
        <v>1</v>
      </c>
      <c r="P3053" s="30">
        <f>INDEX(parameters!$D$41:$AG$178,MATCH('PV (extension)'!B3020,parameters!$C$41:$C$178,0),MATCH('PV (extension)'!A3053,parameters!$D$5:$AG$5,0))/O3053</f>
        <v>4.0926991129133978E-4</v>
      </c>
      <c r="Q3053" s="3" t="inlineStr">
        <is>
          <t>roof-top</t>
        </is>
      </c>
      <c r="R3053">
        <f>INDEX(parameters!$C$196:$EJ$198,MATCH('PV (extension)'!Q3053,parameters!$B$196:$B$198,0),MATCH('PV (extension)'!B3020,parameters!$C$195:$EJ$195,0))</f>
        <v>1647.1159730704783</v>
      </c>
      <c r="S3053" t="n">
        <v>3</v>
      </c>
      <c r="T3053" t="n">
        <v>30</v>
      </c>
      <c r="U3053">
        <f>T3053*S3053*R3053</f>
        <v>148240.43757634304</v>
      </c>
      <c r="V3053">
        <f>1/U3053</f>
        <v>6.7457976807779268E-6</v>
      </c>
    </row>
    <row r="3054" ht="16" customHeight="1" s="29">
      <c r="A3054" t="inlineStr">
        <is>
          <t>photovoltaic slanted-roof installation, 3kWp, multi-Si, laminated, integrated, on roof</t>
        </is>
      </c>
      <c r="B3054" s="30">
        <f>P3054*V3054</f>
        <v>1.640238402955878E-8</v>
      </c>
      <c r="C3054" t="inlineStr">
        <is>
          <t>APAC</t>
        </is>
      </c>
      <c r="D3054" t="inlineStr">
        <is>
          <t>unit</t>
        </is>
      </c>
      <c r="F3054" t="inlineStr">
        <is>
          <t>technosphere</t>
        </is>
      </c>
      <c r="G3054" t="n">
        <v>2</v>
      </c>
      <c r="H3054" t="n">
        <v>-18.22076487875746</v>
      </c>
      <c r="I3054" t="n">
        <v>0.09798894162072011</v>
      </c>
      <c r="J3054" t="inlineStr">
        <is>
          <t>(2,2,1,1,1,3); Calculation with average annual yield and share of technologies. Lifetime: 30a.</t>
        </is>
      </c>
      <c r="L3054" t="inlineStr">
        <is>
          <t>photovoltaic slanted-roof installation, 3kWp, multi-Si, laminated, integrated, on roof</t>
        </is>
      </c>
      <c r="N3054" t="inlineStr">
        <is>
          <t>all</t>
        </is>
      </c>
      <c r="O3054" t="n">
        <v>1</v>
      </c>
      <c r="P3054" s="30">
        <f>INDEX(parameters!$D$41:$AG$178,MATCH('PV (extension)'!B3020,parameters!$C$41:$C$178,0),MATCH('PV (extension)'!A3054,parameters!$D$5:$AG$5,0))/O3054</f>
        <v>2.4314965858370148E-3</v>
      </c>
      <c r="Q3054" s="3" t="inlineStr">
        <is>
          <t>roof-top</t>
        </is>
      </c>
      <c r="R3054">
        <f>INDEX(parameters!$C$196:$EJ$198,MATCH('PV (extension)'!Q3054,parameters!$B$196:$B$198,0),MATCH('PV (extension)'!B3020,parameters!$C$195:$EJ$195,0))</f>
        <v>1647.1159730704783</v>
      </c>
      <c r="S3054" t="n">
        <v>3</v>
      </c>
      <c r="T3054" t="n">
        <v>30</v>
      </c>
      <c r="U3054">
        <f>T3054*S3054*R3054</f>
        <v>148240.43757634304</v>
      </c>
      <c r="V3054">
        <f>1/U3054</f>
        <v>6.7457976807779268E-6</v>
      </c>
    </row>
    <row r="3055" ht="16" customHeight="1" s="29">
      <c r="A3055" t="inlineStr">
        <is>
          <t>photovoltaic slanted-roof installation, 3kWp, multi-Si, panel, mounted, on roof</t>
        </is>
      </c>
      <c r="B3055" s="30">
        <f>P3055*V3055</f>
        <v>2.8075055439528097E-7</v>
      </c>
      <c r="C3055" t="inlineStr">
        <is>
          <t>APAC</t>
        </is>
      </c>
      <c r="D3055" t="inlineStr">
        <is>
          <t>unit</t>
        </is>
      </c>
      <c r="F3055" t="inlineStr">
        <is>
          <t>technosphere</t>
        </is>
      </c>
      <c r="G3055" t="n">
        <v>2</v>
      </c>
      <c r="H3055" t="n">
        <v>-15.40735416199742</v>
      </c>
      <c r="I3055" t="n">
        <v>0.09798894162072011</v>
      </c>
      <c r="J3055" t="inlineStr">
        <is>
          <t>(2,2,1,1,1,3); Calculation with average annual yield and share of technologies. Lifetime: 30a.</t>
        </is>
      </c>
      <c r="L3055" t="inlineStr">
        <is>
          <t>photovoltaic slanted-roof installation, 3kWp, multi-Si, panel, mounted, on roof</t>
        </is>
      </c>
      <c r="N3055" t="inlineStr">
        <is>
          <t>all</t>
        </is>
      </c>
      <c r="O3055" t="n">
        <v>1</v>
      </c>
      <c r="P3055" s="30">
        <f>INDEX(parameters!$D$41:$AG$178,MATCH('PV (extension)'!B3020,parameters!$C$41:$C$178,0),MATCH('PV (extension)'!A3055,parameters!$D$5:$AG$5,0))/O3055</f>
        <v>4.1618585033357351E-2</v>
      </c>
      <c r="Q3055" s="3" t="inlineStr">
        <is>
          <t>roof-top</t>
        </is>
      </c>
      <c r="R3055">
        <f>INDEX(parameters!$C$196:$EJ$198,MATCH('PV (extension)'!Q3055,parameters!$B$196:$B$198,0),MATCH('PV (extension)'!B3020,parameters!$C$195:$EJ$195,0))</f>
        <v>1647.1159730704783</v>
      </c>
      <c r="S3055" t="n">
        <v>3</v>
      </c>
      <c r="T3055" t="n">
        <v>30</v>
      </c>
      <c r="U3055">
        <f>T3055*S3055*R3055</f>
        <v>148240.43757634304</v>
      </c>
      <c r="V3055">
        <f>1/U3055</f>
        <v>6.7457976807779268E-6</v>
      </c>
    </row>
    <row r="3056" ht="16" customHeight="1" s="29">
      <c r="A3056" t="inlineStr">
        <is>
          <t>photovoltaic slanted-roof installation, 3kWp, single-Si, laminated, integrated, on roof</t>
        </is>
      </c>
      <c r="B3056" s="30">
        <f>P3056*V3056</f>
        <v>8.6685991478569059E-9</v>
      </c>
      <c r="C3056" t="inlineStr">
        <is>
          <t>APAC</t>
        </is>
      </c>
      <c r="D3056" t="inlineStr">
        <is>
          <t>unit</t>
        </is>
      </c>
      <c r="F3056" t="inlineStr">
        <is>
          <t>technosphere</t>
        </is>
      </c>
      <c r="G3056" t="n">
        <v>2</v>
      </c>
      <c r="H3056" t="n">
        <v>-18.85636797425012</v>
      </c>
      <c r="I3056" t="n">
        <v>0.09798894162072011</v>
      </c>
      <c r="J3056" t="inlineStr">
        <is>
          <t>(2,2,1,1,1,3); Calculation with average annual yield and share of technologies. Lifetime: 30a.</t>
        </is>
      </c>
      <c r="L3056" t="inlineStr">
        <is>
          <t>photovoltaic slanted-roof installation, 3kWp, single-Si, laminated, integrated, on roof</t>
        </is>
      </c>
      <c r="N3056" t="inlineStr">
        <is>
          <t>all</t>
        </is>
      </c>
      <c r="O3056" t="n">
        <v>1</v>
      </c>
      <c r="P3056" s="30">
        <f>INDEX(parameters!$D$41:$AG$178,MATCH('PV (extension)'!B3020,parameters!$C$41:$C$178,0),MATCH('PV (extension)'!A3056,parameters!$D$5:$AG$5,0))/O3056</f>
        <v>1.2850369308522222E-3</v>
      </c>
      <c r="Q3056" s="3" t="inlineStr">
        <is>
          <t>roof-top</t>
        </is>
      </c>
      <c r="R3056">
        <f>INDEX(parameters!$C$196:$EJ$198,MATCH('PV (extension)'!Q3056,parameters!$B$196:$B$198,0),MATCH('PV (extension)'!B3020,parameters!$C$195:$EJ$195,0))</f>
        <v>1647.1159730704783</v>
      </c>
      <c r="S3056" t="n">
        <v>3</v>
      </c>
      <c r="T3056" t="n">
        <v>30</v>
      </c>
      <c r="U3056">
        <f>T3056*S3056*R3056</f>
        <v>148240.43757634304</v>
      </c>
      <c r="V3056">
        <f>1/U3056</f>
        <v>6.7457976807779268E-6</v>
      </c>
    </row>
    <row r="3057" ht="16" customHeight="1" s="29">
      <c r="A3057" t="inlineStr">
        <is>
          <t>photovoltaic slanted-roof installation, 3kWp, single-Si, panel, mounted, on roof</t>
        </is>
      </c>
      <c r="B3057" s="30">
        <f>P3057*V3057</f>
        <v>1.467221796211323E-7</v>
      </c>
      <c r="C3057" t="inlineStr">
        <is>
          <t>APAC</t>
        </is>
      </c>
      <c r="D3057" t="inlineStr">
        <is>
          <t>unit</t>
        </is>
      </c>
      <c r="F3057" t="inlineStr">
        <is>
          <t>technosphere</t>
        </is>
      </c>
      <c r="G3057" t="n">
        <v>2</v>
      </c>
      <c r="H3057" t="n">
        <v>-16.04298817847151</v>
      </c>
      <c r="I3057" t="n">
        <v>0.09798894162072011</v>
      </c>
      <c r="J3057" t="inlineStr">
        <is>
          <t>(2,2,1,1,1,3); Calculation with average annual yield and share of technologies. Lifetime: 30a.</t>
        </is>
      </c>
      <c r="L3057" t="inlineStr">
        <is>
          <t>photovoltaic slanted-roof installation, 3kWp, single-Si, panel, mounted, on roof</t>
        </is>
      </c>
      <c r="N3057" t="inlineStr">
        <is>
          <t>all</t>
        </is>
      </c>
      <c r="O3057" t="n">
        <v>1</v>
      </c>
      <c r="P3057" s="30">
        <f>INDEX(parameters!$D$41:$AG$178,MATCH('PV (extension)'!B3020,parameters!$C$41:$C$178,0),MATCH('PV (extension)'!A3057,parameters!$D$5:$AG$5,0))/O3057</f>
        <v>2.1750160109191456E-2</v>
      </c>
      <c r="Q3057" s="3" t="inlineStr">
        <is>
          <t>roof-top</t>
        </is>
      </c>
      <c r="R3057">
        <f>INDEX(parameters!$C$196:$EJ$198,MATCH('PV (extension)'!Q3057,parameters!$B$196:$B$198,0),MATCH('PV (extension)'!B3020,parameters!$C$195:$EJ$195,0))</f>
        <v>1647.1159730704783</v>
      </c>
      <c r="S3057" t="n">
        <v>3</v>
      </c>
      <c r="T3057" t="n">
        <v>30</v>
      </c>
      <c r="U3057">
        <f>T3057*S3057*R3057</f>
        <v>148240.43757634304</v>
      </c>
      <c r="V3057">
        <f>1/U3057</f>
        <v>6.7457976807779268E-6</v>
      </c>
    </row>
    <row r="3058" s="29">
      <c r="A3058" t="inlineStr">
        <is>
          <t>market for tap water</t>
        </is>
      </c>
      <c r="B3058" t="n">
        <v>0.0020721</v>
      </c>
      <c r="C3058" t="inlineStr">
        <is>
          <t>Europe without Switzerland</t>
        </is>
      </c>
      <c r="D3058" t="inlineStr">
        <is>
          <t>kilogram</t>
        </is>
      </c>
      <c r="F3058" t="inlineStr">
        <is>
          <t>technosphere</t>
        </is>
      </c>
      <c r="G3058" t="n">
        <v>2</v>
      </c>
      <c r="H3058" t="n">
        <v>-6.179192693201237</v>
      </c>
      <c r="I3058" t="n">
        <v>0.04340984597628009</v>
      </c>
      <c r="J3058" t="inlineStr">
        <is>
          <t>(2,2,1,1,1,3); Estimation 20l/m2 panel</t>
        </is>
      </c>
      <c r="L3058" t="inlineStr">
        <is>
          <t>tap water</t>
        </is>
      </c>
    </row>
    <row r="3059" s="29">
      <c r="A3059" t="inlineStr">
        <is>
          <t>treatment of wastewater, from residence, capacity 1.1E10l/year</t>
        </is>
      </c>
      <c r="B3059" t="n">
        <v>-1.8649e-06</v>
      </c>
      <c r="C3059" t="inlineStr">
        <is>
          <t>CH</t>
        </is>
      </c>
      <c r="D3059" t="inlineStr">
        <is>
          <t>cubic meter</t>
        </is>
      </c>
      <c r="F3059" t="inlineStr">
        <is>
          <t>technosphere</t>
        </is>
      </c>
      <c r="G3059" t="n">
        <v>2</v>
      </c>
      <c r="H3059" t="n">
        <v>-13.19230312560901</v>
      </c>
      <c r="I3059" t="n">
        <v>0.04340984597628009</v>
      </c>
      <c r="J3059" t="inlineStr">
        <is>
          <t>(2,2,1,1,1,3); Estimation 20l/m2 panel</t>
        </is>
      </c>
      <c r="K3059" t="b">
        <v>1</v>
      </c>
      <c r="L3059" t="inlineStr">
        <is>
          <t>wastewater, from residence</t>
        </is>
      </c>
    </row>
    <row r="3060" s="29"/>
    <row r="3061" customFormat="1" s="28">
      <c r="A3061" s="28" t="inlineStr">
        <is>
          <t>Activity</t>
        </is>
      </c>
      <c r="B3061" s="28" t="inlineStr">
        <is>
          <t>electricity production, photovoltaic, residential</t>
        </is>
      </c>
    </row>
    <row r="3062">
      <c r="A3062" t="inlineStr">
        <is>
          <t>comment</t>
        </is>
      </c>
      <c r="B306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")&amp;HLOOKUP(B3063,parameters!$C$195:$EJ$198,2,0)&amp;" kWh/kWp.
Annual output, Facade: "&amp;HLOOKUP(B3063,parameters!$C$195:$EJ$198,3,0)&amp;" kWh/kWp.
Annual output, Open-ground: "&amp;HLOOKUP(B3063,parameters!$C$195:$EJ$198,4,0)&amp;_xlfn._LONGTEXT("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")&amp;VLOOKUP(B3063,'extension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1645.1326680714 kWh/kWp.
Annual output, Facade: 1155.09314992247 kWh/kWp.
Annual output, Open-ground: 1750.14113624617 kWh/kWp.
Amount of solar energy transformed to electricity. Waste heat emission due to losses of electricity in the system.
Technology:  Electricity production with grid-connected photovoltaic power plants.
Time period:  Time of publications
Production volume: 6.853 GWh in 2025.
Sampling:  Statistical data and model calculations
Extrapolations:  Use of PV technology data investigated for other countries (Switzerland). Correction of average yield with Swiss data.
Uncertainty:  None
Author: Romain Sacchi, PSI, romain.sacchi@psi.ch</v>
      </c>
    </row>
    <row r="3063" s="29">
      <c r="A3063" t="inlineStr">
        <is>
          <t>location</t>
        </is>
      </c>
      <c r="B3063" t="inlineStr">
        <is>
          <t>SV</t>
        </is>
      </c>
    </row>
    <row r="3064" s="29">
      <c r="A3064" t="inlineStr">
        <is>
          <t>production amount</t>
        </is>
      </c>
      <c r="B3064" t="n">
        <v>1</v>
      </c>
    </row>
    <row r="3065" s="29">
      <c r="A3065" t="inlineStr">
        <is>
          <t>reference product</t>
        </is>
      </c>
      <c r="B3065" t="inlineStr">
        <is>
          <t>electricity, low voltage</t>
        </is>
      </c>
    </row>
    <row r="3066" s="29">
      <c r="A3066" t="inlineStr">
        <is>
          <t>source</t>
        </is>
      </c>
      <c r="B30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67" s="29">
      <c r="A3067" t="inlineStr">
        <is>
          <t>type</t>
        </is>
      </c>
      <c r="B3067" t="inlineStr">
        <is>
          <t>process</t>
        </is>
      </c>
    </row>
    <row r="3068" s="29">
      <c r="A3068" t="inlineStr">
        <is>
          <t>unit</t>
        </is>
      </c>
      <c r="B3068" t="inlineStr">
        <is>
          <t>kilowatt hour</t>
        </is>
      </c>
    </row>
    <row r="3069" s="29">
      <c r="A3069" t="inlineStr">
        <is>
          <t>Exchanges</t>
        </is>
      </c>
    </row>
    <row r="3070" customFormat="1" s="28">
      <c r="A3070" s="28" t="inlineStr">
        <is>
          <t>name</t>
        </is>
      </c>
      <c r="B3070" s="28" t="inlineStr">
        <is>
          <t>amount</t>
        </is>
      </c>
      <c r="C3070" s="28" t="inlineStr">
        <is>
          <t>location</t>
        </is>
      </c>
      <c r="D3070" s="28" t="inlineStr">
        <is>
          <t>unit</t>
        </is>
      </c>
      <c r="E3070" s="28" t="inlineStr">
        <is>
          <t>categories</t>
        </is>
      </c>
      <c r="F3070" s="28" t="inlineStr">
        <is>
          <t>type</t>
        </is>
      </c>
      <c r="G3070" s="28" t="inlineStr">
        <is>
          <t>uncertainty type</t>
        </is>
      </c>
      <c r="H3070" s="28" t="inlineStr">
        <is>
          <t>reference product</t>
        </is>
      </c>
      <c r="I3070" s="28" t="inlineStr">
        <is>
          <t>comment</t>
        </is>
      </c>
      <c r="J3070" s="28" t="inlineStr">
        <is>
          <t>production volume</t>
        </is>
      </c>
      <c r="K3070" s="28" t="inlineStr">
        <is>
          <t>scope</t>
        </is>
      </c>
      <c r="L3070" s="28" t="inlineStr">
        <is>
          <t>scope share</t>
        </is>
      </c>
      <c r="M3070" s="28" t="inlineStr">
        <is>
          <t>tech share</t>
        </is>
      </c>
      <c r="N3070" s="28" t="inlineStr">
        <is>
          <t>installation</t>
        </is>
      </c>
      <c r="O3070" s="28" t="inlineStr">
        <is>
          <t>productivity</t>
        </is>
      </c>
      <c r="P3070" s="28" t="inlineStr">
        <is>
          <t>kWp</t>
        </is>
      </c>
      <c r="Q3070" s="28" t="inlineStr">
        <is>
          <t>lifetime</t>
        </is>
      </c>
      <c r="R3070" s="28" t="inlineStr">
        <is>
          <t>lifetime production</t>
        </is>
      </c>
      <c r="S3070" s="28" t="inlineStr">
        <is>
          <t>inverted lifetime production</t>
        </is>
      </c>
    </row>
    <row r="3071" s="29">
      <c r="A3071" t="inlineStr">
        <is>
          <t>Energy, solar, converted</t>
        </is>
      </c>
      <c r="B3071" t="n">
        <v>3.8503</v>
      </c>
      <c r="D3071" t="inlineStr">
        <is>
          <t>megajoule</t>
        </is>
      </c>
      <c r="E3071" t="inlineStr">
        <is>
          <t>natural resource::in air</t>
        </is>
      </c>
      <c r="F3071" t="inlineStr">
        <is>
          <t>biosphere</t>
        </is>
      </c>
      <c r="G3071" t="n">
        <v>0</v>
      </c>
      <c r="I3071" t="inlineStr">
        <is>
          <t>(2,2,1,1,1,3); Energy loss in the system</t>
        </is>
      </c>
    </row>
    <row r="3072" s="29">
      <c r="A3072" t="inlineStr">
        <is>
          <t>Heat, waste</t>
        </is>
      </c>
      <c r="B3072" t="n">
        <v>0.25027</v>
      </c>
      <c r="D3072" t="inlineStr">
        <is>
          <t>megajoule</t>
        </is>
      </c>
      <c r="E3072" t="inlineStr">
        <is>
          <t>air</t>
        </is>
      </c>
      <c r="F3072" t="inlineStr">
        <is>
          <t>biosphere</t>
        </is>
      </c>
      <c r="G3072" t="n">
        <v>0</v>
      </c>
      <c r="I3072" t="inlineStr">
        <is>
          <t>(1,na,na,na,na,na); Calculation with average annual output and share of technologies; Average degradation of 10.5% included</t>
        </is>
      </c>
    </row>
    <row r="3073" s="29">
      <c r="A3073" t="inlineStr">
        <is>
          <t>electricity production, photovoltaic, residential</t>
        </is>
      </c>
      <c r="B3073" t="n">
        <v>1</v>
      </c>
      <c r="C3073" t="inlineStr">
        <is>
          <t>SV</t>
        </is>
      </c>
      <c r="D3073" t="inlineStr">
        <is>
          <t>kilowatt hour</t>
        </is>
      </c>
      <c r="E3073" t="inlineStr">
        <is>
          <t>photovoltaic::power plants</t>
        </is>
      </c>
      <c r="F3073" t="inlineStr">
        <is>
          <t>production</t>
        </is>
      </c>
      <c r="G3073" t="n">
        <v>0</v>
      </c>
      <c r="H3073" t="inlineStr">
        <is>
          <t>electricity, low voltage</t>
        </is>
      </c>
      <c r="J3073">
        <f>VLOOKUP(C3073,'extension - production vol'!$B$6:$D$235,3,0)</f>
        <v>6.8529999999999998</v>
      </c>
    </row>
    <row r="3074" ht="16" customHeight="1" s="29">
      <c r="A3074" t="inlineStr">
        <is>
          <t>photovoltaic slanted-roof installation, 3 kWp, CIS, laminated, integrated, on roof</t>
        </is>
      </c>
      <c r="B3074" s="30">
        <f>M3074*S3074</f>
        <v>3.4578927400420454E-8</v>
      </c>
      <c r="C3074" t="inlineStr">
        <is>
          <t>CH</t>
        </is>
      </c>
      <c r="D3074" t="inlineStr">
        <is>
          <t>unit</t>
        </is>
      </c>
      <c r="F3074" t="inlineStr">
        <is>
          <t>technosphere</t>
        </is>
      </c>
      <c r="G3074" t="n">
        <v>0</v>
      </c>
      <c r="H3074" t="inlineStr">
        <is>
          <t>photovoltaic slanted-roof installation, 3 kWp, CIS, laminated, integrated, on roof</t>
        </is>
      </c>
      <c r="I3074" t="inlineStr">
        <is>
          <t>(2,2,1,1,1,3); Calculation with average annual yield and share of technologies. Lifetime: 30a.</t>
        </is>
      </c>
      <c r="K3074" t="inlineStr">
        <is>
          <t>residential</t>
        </is>
      </c>
      <c r="L3074">
        <f>IF(K3074="residential",VLOOKUP(B3063,parameters!$C$41:$AG$178,18,0),IF(K3074="commercial",1-VLOOKUP(B3063,parameters!$C$41:$AG$178,18,0),1))</f>
        <v>0.17766751537682748</v>
      </c>
      <c r="M3074" s="30">
        <f>INDEX(parameters!$D$41:$AG$178,MATCH('PV (extension)'!B3063,parameters!$C$41:$C$178,0),MATCH('PV (extension)'!A3074,parameters!$D$5:$AG$5,0))/L3074</f>
        <v>5.119823078397083E-3</v>
      </c>
      <c r="N3074" s="3" t="inlineStr">
        <is>
          <t>roof-top</t>
        </is>
      </c>
      <c r="O3074">
        <f>INDEX(parameters!$C$196:$EJ$198,MATCH('PV (extension)'!N3074,parameters!$B$196:$B$198,0),MATCH('PV (extension)'!B3063,parameters!$C$195:$EJ$195,0))</f>
        <v>1645.1326680713996</v>
      </c>
      <c r="P3074" t="n">
        <v>3</v>
      </c>
      <c r="Q3074" t="n">
        <v>30</v>
      </c>
      <c r="R3074">
        <f>Q3074*P3074*O3074</f>
        <v>148061.94012642596</v>
      </c>
      <c r="S3074">
        <f>1/R3074</f>
        <v>6.7539301399544537E-6</v>
      </c>
    </row>
    <row r="3075" ht="16" customHeight="1" s="29">
      <c r="A3075" t="inlineStr">
        <is>
          <t>photovoltaic slanted-roof installation, 3 kWp, CdTe, panel, mounted, on roof</t>
        </is>
      </c>
      <c r="B3075" s="30">
        <f>M3075*S3075</f>
        <v>2.2553435083677682E-7</v>
      </c>
      <c r="C3075" t="inlineStr">
        <is>
          <t>CH</t>
        </is>
      </c>
      <c r="D3075" t="inlineStr">
        <is>
          <t>unit</t>
        </is>
      </c>
      <c r="F3075" t="inlineStr">
        <is>
          <t>technosphere</t>
        </is>
      </c>
      <c r="G3075" t="n">
        <v>0</v>
      </c>
      <c r="H3075" t="inlineStr">
        <is>
          <t>photovoltaic slanted-roof installation, 3 kWp, CdTe, panel, mounted, on roof</t>
        </is>
      </c>
      <c r="I3075" t="inlineStr">
        <is>
          <t>(2,2,1,1,1,3); Calculation with average annual yield and share of technologies. Lifetime: 30a.</t>
        </is>
      </c>
      <c r="K3075" t="inlineStr">
        <is>
          <t>residential</t>
        </is>
      </c>
      <c r="L3075">
        <f>L3074</f>
        <v>0.17766751537682748</v>
      </c>
      <c r="M3075" s="30">
        <f>INDEX(parameters!$D$41:$AG$178,MATCH('PV (extension)'!B3063,parameters!$C$41:$C$178,0),MATCH('PV (extension)'!A3075,parameters!$D$5:$AG$5,0))/L3075</f>
        <v>3.3393053550047194E-2</v>
      </c>
      <c r="N3075" s="3" t="inlineStr">
        <is>
          <t>roof-top</t>
        </is>
      </c>
      <c r="O3075">
        <f>INDEX(parameters!$C$196:$EJ$198,MATCH('PV (extension)'!N3075,parameters!$B$196:$B$198,0),MATCH('PV (extension)'!B3063,parameters!$C$195:$EJ$195,0))</f>
        <v>1645.1326680713996</v>
      </c>
      <c r="P3075" t="n">
        <v>3</v>
      </c>
      <c r="Q3075" t="n">
        <v>30</v>
      </c>
      <c r="R3075">
        <f>Q3075*P3075*O3075</f>
        <v>148061.94012642596</v>
      </c>
      <c r="S3075">
        <f>1/R3075</f>
        <v>6.7539301399544537E-6</v>
      </c>
    </row>
    <row r="3076" ht="16" customHeight="1" s="29">
      <c r="A3076" t="inlineStr">
        <is>
          <t>photovoltaic slanted-roof installation, 3 kWp, micro-Si, laminated, integrated, on roof</t>
        </is>
      </c>
      <c r="B3076" s="30">
        <f>M3076*S3076</f>
        <v>3.494651830832974E-9</v>
      </c>
      <c r="C3076" t="inlineStr">
        <is>
          <t>RER</t>
        </is>
      </c>
      <c r="D3076" t="inlineStr">
        <is>
          <t>unit</t>
        </is>
      </c>
      <c r="F3076" t="inlineStr">
        <is>
          <t>technosphere</t>
        </is>
      </c>
      <c r="G3076" t="n">
        <v>0</v>
      </c>
      <c r="H3076" t="inlineStr">
        <is>
          <t>photovoltaic slanted-roof installation, 3 kWp, micro-Si, laminated, integrated, on roof</t>
        </is>
      </c>
      <c r="I3076" t="inlineStr">
        <is>
          <t>(2,2,1,1,1,3); Calculation with average annual yield and share of technologies. Lifetime: 30a.</t>
        </is>
      </c>
      <c r="K3076" t="inlineStr">
        <is>
          <t>residential</t>
        </is>
      </c>
      <c r="L3076">
        <f>L3075</f>
        <v>0.17766751537682748</v>
      </c>
      <c r="M3076" s="30">
        <f>INDEX(parameters!$D$41:$AG$178,MATCH('PV (extension)'!B3063,parameters!$C$41:$C$178,0),MATCH('PV (extension)'!A3076,parameters!$D$5:$AG$5,0))/L3076</f>
        <v>5.1742493013949662E-4</v>
      </c>
      <c r="N3076" s="3" t="inlineStr">
        <is>
          <t>roof-top</t>
        </is>
      </c>
      <c r="O3076">
        <f>INDEX(parameters!$C$196:$EJ$198,MATCH('PV (extension)'!N3076,parameters!$B$196:$B$198,0),MATCH('PV (extension)'!B3063,parameters!$C$195:$EJ$195,0))</f>
        <v>1645.1326680713996</v>
      </c>
      <c r="P3076" t="n">
        <v>3</v>
      </c>
      <c r="Q3076" t="n">
        <v>30</v>
      </c>
      <c r="R3076">
        <f>Q3076*P3076*O3076</f>
        <v>148061.94012642596</v>
      </c>
      <c r="S3076">
        <f>1/R3076</f>
        <v>6.7539301399544537E-6</v>
      </c>
    </row>
    <row r="3077" ht="16" customHeight="1" s="29">
      <c r="A3077" t="inlineStr">
        <is>
          <t>photovoltaic slanted-roof installation, 3 kWp, micro-Si, panel, mounted, on roof</t>
        </is>
      </c>
      <c r="B3077" s="30">
        <f>M3077*S3077</f>
        <v>6.0753915467307295E-8</v>
      </c>
      <c r="C3077" t="inlineStr">
        <is>
          <t>RER</t>
        </is>
      </c>
      <c r="D3077" t="inlineStr">
        <is>
          <t>unit</t>
        </is>
      </c>
      <c r="F3077" t="inlineStr">
        <is>
          <t>technosphere</t>
        </is>
      </c>
      <c r="G3077" t="n">
        <v>0</v>
      </c>
      <c r="H3077" t="inlineStr">
        <is>
          <t>photovoltaic slanted-roof installation, 3 kWp, micro-Si, panel, mounted, on roof</t>
        </is>
      </c>
      <c r="I3077" t="inlineStr">
        <is>
          <t>(2,2,1,1,1,3); Calculation with average annual yield and share of technologies. Lifetime: 30a.</t>
        </is>
      </c>
      <c r="K3077" t="inlineStr">
        <is>
          <t>residential</t>
        </is>
      </c>
      <c r="L3077">
        <f>L3076</f>
        <v>0.17766751537682748</v>
      </c>
      <c r="M3077" s="30">
        <f>INDEX(parameters!$D$41:$AG$178,MATCH('PV (extension)'!B3063,parameters!$C$41:$C$178,0),MATCH('PV (extension)'!A3077,parameters!$D$5:$AG$5,0))/L3077</f>
        <v>8.9953425943663963E-3</v>
      </c>
      <c r="N3077" s="3" t="inlineStr">
        <is>
          <t>roof-top</t>
        </is>
      </c>
      <c r="O3077">
        <f>INDEX(parameters!$C$196:$EJ$198,MATCH('PV (extension)'!N3077,parameters!$B$196:$B$198,0),MATCH('PV (extension)'!B3063,parameters!$C$195:$EJ$195,0))</f>
        <v>1645.1326680713996</v>
      </c>
      <c r="P3077" t="n">
        <v>3</v>
      </c>
      <c r="Q3077" t="n">
        <v>30</v>
      </c>
      <c r="R3077">
        <f>Q3077*P3077*O3077</f>
        <v>148061.94012642596</v>
      </c>
      <c r="S3077">
        <f>1/R3077</f>
        <v>6.7539301399544537E-6</v>
      </c>
    </row>
    <row r="3078" s="29">
      <c r="A3078" t="inlineStr">
        <is>
          <t>photovoltaic facade installation, 3kWp, multi-Si, laminated, integrated, at building</t>
        </is>
      </c>
      <c r="B3078" s="30">
        <f>M3078*S3078</f>
        <v>1.779350026083066E-7</v>
      </c>
      <c r="C3078" t="inlineStr">
        <is>
          <t>RER</t>
        </is>
      </c>
      <c r="D3078" t="inlineStr">
        <is>
          <t>unit</t>
        </is>
      </c>
      <c r="F3078" t="inlineStr">
        <is>
          <t>technosphere</t>
        </is>
      </c>
      <c r="G3078" t="n">
        <v>0</v>
      </c>
      <c r="H3078" t="inlineStr">
        <is>
          <t>photovoltaic facade installation, 3kWp, multi-Si, laminated, integrated, at building</t>
        </is>
      </c>
      <c r="I3078" t="inlineStr">
        <is>
          <t>(2,2,1,1,1,3); Calculation with average annual yield and share of technologies. Lifetime: 30a.</t>
        </is>
      </c>
      <c r="K3078" t="inlineStr">
        <is>
          <t>residential</t>
        </is>
      </c>
      <c r="L3078">
        <f>L3077</f>
        <v>0.17766751537682748</v>
      </c>
      <c r="M3078" s="30">
        <f>INDEX(parameters!$D$41:$AG$178,MATCH('PV (extension)'!B3063,parameters!$C$41:$C$178,0),MATCH('PV (extension)'!A3078,parameters!$D$5:$AG$5,0))/L3078</f>
        <v>1.8497835237986298E-2</v>
      </c>
      <c r="N3078" t="inlineStr">
        <is>
          <t>façade</t>
        </is>
      </c>
      <c r="O3078">
        <f>INDEX(parameters!$C$196:$EJ$198,MATCH('PV (extension)'!N3078,parameters!$B$196:$B$198,0),MATCH('PV (extension)'!B3063,parameters!$C$195:$EJ$195,0))</f>
        <v>1155.0931499224723</v>
      </c>
      <c r="P3078" t="n">
        <v>3</v>
      </c>
      <c r="Q3078" t="n">
        <v>30</v>
      </c>
      <c r="R3078">
        <f>Q3078*P3078*O3078</f>
        <v>103958.38349302251</v>
      </c>
      <c r="S3078">
        <f>1/R3078</f>
        <v>9.6192338356927037E-6</v>
      </c>
    </row>
    <row r="3079" s="29">
      <c r="A3079" t="inlineStr">
        <is>
          <t>photovoltaic facade installation, 3kWp, multi-Si, panel, mounted, at building</t>
        </is>
      </c>
      <c r="B3079" s="30">
        <f>M3079*S3079</f>
        <v>1.7450714388726318E-7</v>
      </c>
      <c r="C3079" t="inlineStr">
        <is>
          <t>RER</t>
        </is>
      </c>
      <c r="D3079" t="inlineStr">
        <is>
          <t>unit</t>
        </is>
      </c>
      <c r="F3079" t="inlineStr">
        <is>
          <t>technosphere</t>
        </is>
      </c>
      <c r="G3079" t="n">
        <v>0</v>
      </c>
      <c r="H3079" t="inlineStr">
        <is>
          <t>photovoltaic facade installation, 3kWp, multi-Si, panel, mounted, at building</t>
        </is>
      </c>
      <c r="I3079" t="inlineStr">
        <is>
          <t>(2,2,1,1,1,3); Calculation with average annual yield and share of technologies. Lifetime: 30a.</t>
        </is>
      </c>
      <c r="K3079" t="inlineStr">
        <is>
          <t>residential</t>
        </is>
      </c>
      <c r="L3079">
        <f>L3078</f>
        <v>0.17766751537682748</v>
      </c>
      <c r="M3079" s="30">
        <f>INDEX(parameters!$D$41:$AG$178,MATCH('PV (extension)'!B3063,parameters!$C$41:$C$178,0),MATCH('PV (extension)'!A3079,parameters!$D$5:$AG$5,0))/L3079</f>
        <v>1.8141480586504166E-2</v>
      </c>
      <c r="N3079" t="inlineStr">
        <is>
          <t>façade</t>
        </is>
      </c>
      <c r="O3079">
        <f>INDEX(parameters!$C$196:$EJ$198,MATCH('PV (extension)'!N3079,parameters!$B$196:$B$198,0),MATCH('PV (extension)'!B3063,parameters!$C$195:$EJ$195,0))</f>
        <v>1155.0931499224723</v>
      </c>
      <c r="P3079" t="n">
        <v>3</v>
      </c>
      <c r="Q3079" t="n">
        <v>30</v>
      </c>
      <c r="R3079">
        <f>Q3079*P3079*O3079</f>
        <v>103958.38349302251</v>
      </c>
      <c r="S3079">
        <f>1/R3079</f>
        <v>9.6192338356927037E-6</v>
      </c>
    </row>
    <row r="3080" s="29">
      <c r="A3080" t="inlineStr">
        <is>
          <t>photovoltaic facade installation, 3kWp, single-Si, laminated, integrated, at building</t>
        </is>
      </c>
      <c r="B3080" s="30">
        <f>M3080*S3080</f>
        <v>9.3805347064498343E-8</v>
      </c>
      <c r="C3080" t="inlineStr">
        <is>
          <t>RER</t>
        </is>
      </c>
      <c r="D3080" t="inlineStr">
        <is>
          <t>unit</t>
        </is>
      </c>
      <c r="F3080" t="inlineStr">
        <is>
          <t>technosphere</t>
        </is>
      </c>
      <c r="G3080" t="n">
        <v>0</v>
      </c>
      <c r="H3080" t="inlineStr">
        <is>
          <t>photovoltaic facade installation, 3kWp, single-Si, laminated, integrated, at building</t>
        </is>
      </c>
      <c r="I3080" t="inlineStr">
        <is>
          <t>(2,2,1,1,1,3); Calculation with average annual yield and share of technologies. Lifetime: 30a.</t>
        </is>
      </c>
      <c r="K3080" t="inlineStr">
        <is>
          <t>residential</t>
        </is>
      </c>
      <c r="L3080">
        <f>L3079</f>
        <v>0.17766751537682748</v>
      </c>
      <c r="M3080" s="30">
        <f>INDEX(parameters!$D$41:$AG$178,MATCH('PV (extension)'!B3063,parameters!$C$41:$C$178,0),MATCH('PV (extension)'!A3080,parameters!$D$5:$AG$5,0))/L3080</f>
        <v>9.7518522438271929E-3</v>
      </c>
      <c r="N3080" t="inlineStr">
        <is>
          <t>façade</t>
        </is>
      </c>
      <c r="O3080">
        <f>INDEX(parameters!$C$196:$EJ$198,MATCH('PV (extension)'!N3080,parameters!$B$196:$B$198,0),MATCH('PV (extension)'!B3063,parameters!$C$195:$EJ$195,0))</f>
        <v>1155.0931499224723</v>
      </c>
      <c r="P3080" t="n">
        <v>3</v>
      </c>
      <c r="Q3080" t="n">
        <v>30</v>
      </c>
      <c r="R3080">
        <f>Q3080*P3080*O3080</f>
        <v>103958.38349302251</v>
      </c>
      <c r="S3080">
        <f>1/R3080</f>
        <v>9.6192338356927037E-6</v>
      </c>
    </row>
    <row r="3081" s="29">
      <c r="A3081" t="inlineStr">
        <is>
          <t>photovoltaic facade installation, 3kWp, single-Si, panel, mounted, at building</t>
        </is>
      </c>
      <c r="B3081" s="30">
        <f>M3081*S3081</f>
        <v>9.3724182096820946E-8</v>
      </c>
      <c r="C3081" t="inlineStr">
        <is>
          <t>RER</t>
        </is>
      </c>
      <c r="D3081" t="inlineStr">
        <is>
          <t>unit</t>
        </is>
      </c>
      <c r="F3081" t="inlineStr">
        <is>
          <t>technosphere</t>
        </is>
      </c>
      <c r="G3081" t="n">
        <v>0</v>
      </c>
      <c r="H3081" t="inlineStr">
        <is>
          <t>photovoltaic facade installation, 3kWp, single-Si, panel, mounted, at building</t>
        </is>
      </c>
      <c r="I3081" t="inlineStr">
        <is>
          <t>(2,2,1,1,1,3); Calculation with average annual yield and share of technologies. Lifetime: 30a.</t>
        </is>
      </c>
      <c r="K3081" t="inlineStr">
        <is>
          <t>residential</t>
        </is>
      </c>
      <c r="L3081">
        <f>L3080</f>
        <v>0.17766751537682748</v>
      </c>
      <c r="M3081" s="30">
        <f>INDEX(parameters!$D$41:$AG$178,MATCH('PV (extension)'!B3063,parameters!$C$41:$C$178,0),MATCH('PV (extension)'!A3081,parameters!$D$5:$AG$5,0))/L3081</f>
        <v>9.7434144649911868E-3</v>
      </c>
      <c r="N3081" t="inlineStr">
        <is>
          <t>façade</t>
        </is>
      </c>
      <c r="O3081">
        <f>INDEX(parameters!$C$196:$EJ$198,MATCH('PV (extension)'!N3081,parameters!$B$196:$B$198,0),MATCH('PV (extension)'!B3063,parameters!$C$195:$EJ$195,0))</f>
        <v>1155.0931499224723</v>
      </c>
      <c r="P3081" t="n">
        <v>3</v>
      </c>
      <c r="Q3081" t="n">
        <v>30</v>
      </c>
      <c r="R3081">
        <f>Q3081*P3081*O3081</f>
        <v>103958.38349302251</v>
      </c>
      <c r="S3081">
        <f>1/R3081</f>
        <v>9.6192338356927037E-6</v>
      </c>
    </row>
    <row r="3082" ht="16" customHeight="1" s="29">
      <c r="A3082" t="inlineStr">
        <is>
          <t>photovoltaic flat-roof installation, 3kWp, multi-Si, on roof</t>
        </is>
      </c>
      <c r="B3082" s="30">
        <f>M3082*S3082</f>
        <v>1.9244834048565895E-6</v>
      </c>
      <c r="C3082" t="inlineStr">
        <is>
          <t>RER</t>
        </is>
      </c>
      <c r="D3082" t="inlineStr">
        <is>
          <t>unit</t>
        </is>
      </c>
      <c r="F3082" t="inlineStr">
        <is>
          <t>technosphere</t>
        </is>
      </c>
      <c r="G3082" t="n">
        <v>0</v>
      </c>
      <c r="H3082" t="inlineStr">
        <is>
          <t>photovoltaic flat-roof installation, 3kWp, multi-Si, on roof</t>
        </is>
      </c>
      <c r="I3082" t="inlineStr">
        <is>
          <t>(2,2,1,1,1,3); Calculation with average annual yield and share of technologies. Lifetime: 30a.</t>
        </is>
      </c>
      <c r="K3082" t="inlineStr">
        <is>
          <t>residential</t>
        </is>
      </c>
      <c r="L3082">
        <f>L3081</f>
        <v>0.17766751537682748</v>
      </c>
      <c r="M3082" s="30">
        <f>INDEX(parameters!$D$41:$AG$178,MATCH('PV (extension)'!B3063,parameters!$C$41:$C$178,0),MATCH('PV (extension)'!A3082,parameters!$D$5:$AG$5,0))/L3082</f>
        <v>0.28494274666417674</v>
      </c>
      <c r="N3082" s="3" t="inlineStr">
        <is>
          <t>roof-top</t>
        </is>
      </c>
      <c r="O3082">
        <f>INDEX(parameters!$C$196:$EJ$198,MATCH('PV (extension)'!N3082,parameters!$B$196:$B$198,0),MATCH('PV (extension)'!B3063,parameters!$C$195:$EJ$195,0))</f>
        <v>1645.1326680713996</v>
      </c>
      <c r="P3082" t="n">
        <v>3</v>
      </c>
      <c r="Q3082" t="n">
        <v>30</v>
      </c>
      <c r="R3082">
        <f>Q3082*P3082*O3082</f>
        <v>148061.94012642596</v>
      </c>
      <c r="S3082">
        <f>1/R3082</f>
        <v>6.7539301399544537E-6</v>
      </c>
    </row>
    <row r="3083" ht="16" customHeight="1" s="29">
      <c r="A3083" t="inlineStr">
        <is>
          <t>photovoltaic flat-roof installation, 3kWp, single-Si, on roof</t>
        </is>
      </c>
      <c r="B3083" s="30">
        <f>M3083*S3083</f>
        <v>1.0045524600532625E-6</v>
      </c>
      <c r="C3083" t="inlineStr">
        <is>
          <t>RER</t>
        </is>
      </c>
      <c r="D3083" t="inlineStr">
        <is>
          <t>unit</t>
        </is>
      </c>
      <c r="F3083" t="inlineStr">
        <is>
          <t>technosphere</t>
        </is>
      </c>
      <c r="G3083" t="n">
        <v>0</v>
      </c>
      <c r="H3083" t="inlineStr">
        <is>
          <t>photovoltaic flat-roof installation, 3kWp, single-Si, on roof</t>
        </is>
      </c>
      <c r="I3083" t="inlineStr">
        <is>
          <t>(2,2,1,1,1,3); Calculation with average annual yield and share of technologies. Lifetime: 30a.</t>
        </is>
      </c>
      <c r="K3083" t="inlineStr">
        <is>
          <t>residential</t>
        </is>
      </c>
      <c r="L3083">
        <f>L3082</f>
        <v>0.17766751537682748</v>
      </c>
      <c r="M3083" s="30">
        <f>INDEX(parameters!$D$41:$AG$178,MATCH('PV (extension)'!B3063,parameters!$C$41:$C$178,0),MATCH('PV (extension)'!A3083,parameters!$D$5:$AG$5,0))/L3083</f>
        <v>0.14873598619426004</v>
      </c>
      <c r="N3083" s="3" t="inlineStr">
        <is>
          <t>roof-top</t>
        </is>
      </c>
      <c r="O3083">
        <f>INDEX(parameters!$C$196:$EJ$198,MATCH('PV (extension)'!N3083,parameters!$B$196:$B$198,0),MATCH('PV (extension)'!B3063,parameters!$C$195:$EJ$195,0))</f>
        <v>1645.1326680713996</v>
      </c>
      <c r="P3083" t="n">
        <v>3</v>
      </c>
      <c r="Q3083" t="n">
        <v>30</v>
      </c>
      <c r="R3083">
        <f>Q3083*P3083*O3083</f>
        <v>148061.94012642596</v>
      </c>
      <c r="S3083">
        <f>1/R3083</f>
        <v>6.7539301399544537E-6</v>
      </c>
    </row>
    <row r="3084" ht="16" customHeight="1" s="29">
      <c r="A3084" t="inlineStr">
        <is>
          <t>photovoltaic slanted-roof installation, 3kWp, CIS, panel, mounted, on roof</t>
        </is>
      </c>
      <c r="B3084" s="30">
        <f>M3084*S3084</f>
        <v>5.5563627962778992E-7</v>
      </c>
      <c r="C3084" t="inlineStr">
        <is>
          <t>CH</t>
        </is>
      </c>
      <c r="D3084" t="inlineStr">
        <is>
          <t>unit</t>
        </is>
      </c>
      <c r="F3084" t="inlineStr">
        <is>
          <t>technosphere</t>
        </is>
      </c>
      <c r="G3084" t="n">
        <v>0</v>
      </c>
      <c r="H3084" t="inlineStr">
        <is>
          <t>photovoltaic slanted-roof installation, 3kWp, CIS, panel, mounted, on roof</t>
        </is>
      </c>
      <c r="I3084" t="inlineStr">
        <is>
          <t>(2,2,1,1,1,3); Calculation with average annual yield and share of technologies. Lifetime: 30a.</t>
        </is>
      </c>
      <c r="K3084" t="inlineStr">
        <is>
          <t>residential</t>
        </is>
      </c>
      <c r="L3084">
        <f>L3083</f>
        <v>0.17766751537682748</v>
      </c>
      <c r="M3084" s="30">
        <f>INDEX(parameters!$D$41:$AG$178,MATCH('PV (extension)'!B3063,parameters!$C$41:$C$178,0),MATCH('PV (extension)'!A3084,parameters!$D$5:$AG$5,0))/L3084</f>
        <v>8.2268585566319899E-2</v>
      </c>
      <c r="N3084" s="3" t="inlineStr">
        <is>
          <t>roof-top</t>
        </is>
      </c>
      <c r="O3084">
        <f>INDEX(parameters!$C$196:$EJ$198,MATCH('PV (extension)'!N3084,parameters!$B$196:$B$198,0),MATCH('PV (extension)'!B3063,parameters!$C$195:$EJ$195,0))</f>
        <v>1645.1326680713996</v>
      </c>
      <c r="P3084" t="n">
        <v>3</v>
      </c>
      <c r="Q3084" t="n">
        <v>30</v>
      </c>
      <c r="R3084">
        <f>Q3084*P3084*O3084</f>
        <v>148061.94012642596</v>
      </c>
      <c r="S3084">
        <f>1/R3084</f>
        <v>6.7539301399544537E-6</v>
      </c>
    </row>
    <row r="3085" ht="16" customHeight="1" s="29">
      <c r="A3085" t="inlineStr">
        <is>
          <t>photovoltaic slanted-roof installation, 3kWp, CdTe, laminated, integrated, on roof</t>
        </is>
      </c>
      <c r="B3085" s="30">
        <f>M3085*S3085</f>
        <v>1.5558164267588937E-8</v>
      </c>
      <c r="C3085" t="inlineStr">
        <is>
          <t>CH</t>
        </is>
      </c>
      <c r="D3085" t="inlineStr">
        <is>
          <t>unit</t>
        </is>
      </c>
      <c r="F3085" t="inlineStr">
        <is>
          <t>technosphere</t>
        </is>
      </c>
      <c r="G3085" t="n">
        <v>0</v>
      </c>
      <c r="H3085" t="inlineStr">
        <is>
          <t>photovoltaic slanted-roof installation, 3kWp, CdTe, laminated, integrated, on roof</t>
        </is>
      </c>
      <c r="I3085" t="inlineStr">
        <is>
          <t>(2,2,1,1,1,3); Calculation with average annual yield and share of technologies. Lifetime: 30a.</t>
        </is>
      </c>
      <c r="K3085" t="inlineStr">
        <is>
          <t>residential</t>
        </is>
      </c>
      <c r="L3085">
        <f>L3084</f>
        <v>0.17766751537682748</v>
      </c>
      <c r="M3085" s="30">
        <f>INDEX(parameters!$D$41:$AG$178,MATCH('PV (extension)'!B3063,parameters!$C$41:$C$178,0),MATCH('PV (extension)'!A3085,parameters!$D$5:$AG$5,0))/L3085</f>
        <v>2.3035719862648527E-3</v>
      </c>
      <c r="N3085" s="3" t="inlineStr">
        <is>
          <t>roof-top</t>
        </is>
      </c>
      <c r="O3085">
        <f>INDEX(parameters!$C$196:$EJ$198,MATCH('PV (extension)'!N3085,parameters!$B$196:$B$198,0),MATCH('PV (extension)'!B3063,parameters!$C$195:$EJ$195,0))</f>
        <v>1645.1326680713996</v>
      </c>
      <c r="P3085" t="n">
        <v>3</v>
      </c>
      <c r="Q3085" t="n">
        <v>30</v>
      </c>
      <c r="R3085">
        <f>Q3085*P3085*O3085</f>
        <v>148061.94012642596</v>
      </c>
      <c r="S3085">
        <f>1/R3085</f>
        <v>6.7539301399544537E-6</v>
      </c>
    </row>
    <row r="3086" ht="16" customHeight="1" s="29">
      <c r="A3086" t="inlineStr">
        <is>
          <t>photovoltaic slanted-roof installation, 3kWp, multi-Si, laminated, integrated, on roof</t>
        </is>
      </c>
      <c r="B3086" s="30">
        <f>M3086*S3086</f>
        <v>9.2431967889290616E-8</v>
      </c>
      <c r="C3086" t="inlineStr">
        <is>
          <t>RER</t>
        </is>
      </c>
      <c r="D3086" t="inlineStr">
        <is>
          <t>unit</t>
        </is>
      </c>
      <c r="F3086" t="inlineStr">
        <is>
          <t>technosphere</t>
        </is>
      </c>
      <c r="G3086" t="n">
        <v>0</v>
      </c>
      <c r="H3086" t="inlineStr">
        <is>
          <t>photovoltaic slanted-roof installation, 3kWp, multi-Si, laminated, integrated, on roof</t>
        </is>
      </c>
      <c r="I3086" t="inlineStr">
        <is>
          <t>(2,2,1,1,1,3); Calculation with average annual yield and share of technologies. Lifetime: 30a.</t>
        </is>
      </c>
      <c r="K3086" t="inlineStr">
        <is>
          <t>residential</t>
        </is>
      </c>
      <c r="L3086">
        <f>L3085</f>
        <v>0.17766751537682748</v>
      </c>
      <c r="M3086" s="30">
        <f>INDEX(parameters!$D$41:$AG$178,MATCH('PV (extension)'!B3063,parameters!$C$41:$C$178,0),MATCH('PV (extension)'!A3086,parameters!$D$5:$AG$5,0))/L3086</f>
        <v>1.3685656495391874E-2</v>
      </c>
      <c r="N3086" s="3" t="inlineStr">
        <is>
          <t>roof-top</t>
        </is>
      </c>
      <c r="O3086">
        <f>INDEX(parameters!$C$196:$EJ$198,MATCH('PV (extension)'!N3086,parameters!$B$196:$B$198,0),MATCH('PV (extension)'!B3063,parameters!$C$195:$EJ$195,0))</f>
        <v>1645.1326680713996</v>
      </c>
      <c r="P3086" t="n">
        <v>3</v>
      </c>
      <c r="Q3086" t="n">
        <v>30</v>
      </c>
      <c r="R3086">
        <f>Q3086*P3086*O3086</f>
        <v>148061.94012642596</v>
      </c>
      <c r="S3086">
        <f>1/R3086</f>
        <v>6.7539301399544537E-6</v>
      </c>
    </row>
    <row r="3087" ht="16" customHeight="1" s="29">
      <c r="A3087" t="inlineStr">
        <is>
          <t>photovoltaic slanted-roof installation, 3kWp, multi-Si, panel, mounted, on roof</t>
        </is>
      </c>
      <c r="B3087" s="30">
        <f>M3087*S3087</f>
        <v>1.5821069779856387E-6</v>
      </c>
      <c r="C3087" t="inlineStr">
        <is>
          <t>RER</t>
        </is>
      </c>
      <c r="D3087" t="inlineStr">
        <is>
          <t>unit</t>
        </is>
      </c>
      <c r="F3087" t="inlineStr">
        <is>
          <t>technosphere</t>
        </is>
      </c>
      <c r="G3087" t="n">
        <v>0</v>
      </c>
      <c r="H3087" t="inlineStr">
        <is>
          <t>photovoltaic slanted-roof installation, 3kWp, multi-Si, panel, mounted, on roof</t>
        </is>
      </c>
      <c r="I3087" t="inlineStr">
        <is>
          <t>(2,2,1,1,1,3); Calculation with average annual yield and share of technologies. Lifetime: 30a.</t>
        </is>
      </c>
      <c r="K3087" t="inlineStr">
        <is>
          <t>residential</t>
        </is>
      </c>
      <c r="L3087">
        <f>L3086</f>
        <v>0.17766751537682748</v>
      </c>
      <c r="M3087" s="30">
        <f>INDEX(parameters!$D$41:$AG$178,MATCH('PV (extension)'!B3063,parameters!$C$41:$C$178,0),MATCH('PV (extension)'!A3087,parameters!$D$5:$AG$5,0))/L3087</f>
        <v>0.23424982864811036</v>
      </c>
      <c r="N3087" s="3" t="inlineStr">
        <is>
          <t>roof-top</t>
        </is>
      </c>
      <c r="O3087">
        <f>INDEX(parameters!$C$196:$EJ$198,MATCH('PV (extension)'!N3087,parameters!$B$196:$B$198,0),MATCH('PV (extension)'!B3063,parameters!$C$195:$EJ$195,0))</f>
        <v>1645.1326680713996</v>
      </c>
      <c r="P3087" t="n">
        <v>3</v>
      </c>
      <c r="Q3087" t="n">
        <v>30</v>
      </c>
      <c r="R3087">
        <f>Q3087*P3087*O3087</f>
        <v>148061.94012642596</v>
      </c>
      <c r="S3087">
        <f>1/R3087</f>
        <v>6.7539301399544537E-6</v>
      </c>
    </row>
    <row r="3088" ht="16" customHeight="1" s="29">
      <c r="A3088" t="inlineStr">
        <is>
          <t>photovoltaic slanted-roof installation, 3kWp, single-Si, laminated, integrated, on roof</t>
        </is>
      </c>
      <c r="B3088" s="30">
        <f>M3088*S3088</f>
        <v>4.8849952338385469E-8</v>
      </c>
      <c r="C3088" t="inlineStr">
        <is>
          <t>RER</t>
        </is>
      </c>
      <c r="D3088" t="inlineStr">
        <is>
          <t>unit</t>
        </is>
      </c>
      <c r="F3088" t="inlineStr">
        <is>
          <t>technosphere</t>
        </is>
      </c>
      <c r="G3088" t="n">
        <v>0</v>
      </c>
      <c r="H3088" t="inlineStr">
        <is>
          <t>photovoltaic slanted-roof installation, 3kWp, single-Si, laminated, integrated, on roof</t>
        </is>
      </c>
      <c r="I3088" t="inlineStr">
        <is>
          <t>(2,2,1,1,1,3); Calculation with average annual yield and share of technologies. Lifetime: 30a.</t>
        </is>
      </c>
      <c r="K3088" t="inlineStr">
        <is>
          <t>residential</t>
        </is>
      </c>
      <c r="L3088">
        <f>L3087</f>
        <v>0.17766751537682748</v>
      </c>
      <c r="M3088" s="30">
        <f>INDEX(parameters!$D$41:$AG$178,MATCH('PV (extension)'!B3063,parameters!$C$41:$C$178,0),MATCH('PV (extension)'!A3088,parameters!$D$5:$AG$5,0))/L3088</f>
        <v>7.2328187183047909E-3</v>
      </c>
      <c r="N3088" s="3" t="inlineStr">
        <is>
          <t>roof-top</t>
        </is>
      </c>
      <c r="O3088">
        <f>INDEX(parameters!$C$196:$EJ$198,MATCH('PV (extension)'!N3088,parameters!$B$196:$B$198,0),MATCH('PV (extension)'!B3063,parameters!$C$195:$EJ$195,0))</f>
        <v>1645.1326680713996</v>
      </c>
      <c r="P3088" t="n">
        <v>3</v>
      </c>
      <c r="Q3088" t="n">
        <v>30</v>
      </c>
      <c r="R3088">
        <f>Q3088*P3088*O3088</f>
        <v>148061.94012642596</v>
      </c>
      <c r="S3088">
        <f>1/R3088</f>
        <v>6.7539301399544537E-6</v>
      </c>
    </row>
    <row r="3089" ht="16" customHeight="1" s="29">
      <c r="A3089" t="inlineStr">
        <is>
          <t>photovoltaic slanted-roof installation, 3kWp, single-Si, panel, mounted, on roof</t>
        </is>
      </c>
      <c r="B3089" s="30">
        <f>M3089*S3089</f>
        <v>8.2682003853509583E-7</v>
      </c>
      <c r="C3089" t="inlineStr">
        <is>
          <t>RER</t>
        </is>
      </c>
      <c r="D3089" t="inlineStr">
        <is>
          <t>unit</t>
        </is>
      </c>
      <c r="F3089" t="inlineStr">
        <is>
          <t>technosphere</t>
        </is>
      </c>
      <c r="G3089" t="n">
        <v>0</v>
      </c>
      <c r="H3089" t="inlineStr">
        <is>
          <t>photovoltaic slanted-roof installation, 3kWp, single-Si, panel, mounted, on roof</t>
        </is>
      </c>
      <c r="I3089" t="inlineStr">
        <is>
          <t>(2,2,1,1,1,3); Calculation with average annual yield and share of technologies. Lifetime: 30a.</t>
        </is>
      </c>
      <c r="K3089" t="inlineStr">
        <is>
          <t>residential</t>
        </is>
      </c>
      <c r="L3089">
        <f>L3088</f>
        <v>0.17766751537682748</v>
      </c>
      <c r="M3089" s="30">
        <f>INDEX(parameters!$D$41:$AG$178,MATCH('PV (extension)'!B3063,parameters!$C$41:$C$178,0),MATCH('PV (extension)'!A3089,parameters!$D$5:$AG$5,0))/L3089</f>
        <v>0.12242057904091255</v>
      </c>
      <c r="N3089" s="3" t="inlineStr">
        <is>
          <t>roof-top</t>
        </is>
      </c>
      <c r="O3089">
        <f>INDEX(parameters!$C$196:$EJ$198,MATCH('PV (extension)'!N3089,parameters!$B$196:$B$198,0),MATCH('PV (extension)'!B3063,parameters!$C$195:$EJ$195,0))</f>
        <v>1645.1326680713996</v>
      </c>
      <c r="P3089" t="n">
        <v>3</v>
      </c>
      <c r="Q3089" t="n">
        <v>30</v>
      </c>
      <c r="R3089">
        <f>Q3089*P3089*O3089</f>
        <v>148061.94012642596</v>
      </c>
      <c r="S3089">
        <f>1/R3089</f>
        <v>6.7539301399544537E-6</v>
      </c>
    </row>
    <row r="3090" s="29">
      <c r="A3090" t="inlineStr">
        <is>
          <t>market for tap water</t>
        </is>
      </c>
      <c r="B3090" t="n">
        <v>0.0037026</v>
      </c>
      <c r="C3090" t="inlineStr">
        <is>
          <t>Europe without Switzerland</t>
        </is>
      </c>
      <c r="D3090" t="inlineStr">
        <is>
          <t>kilogram</t>
        </is>
      </c>
      <c r="F3090" t="inlineStr">
        <is>
          <t>technosphere</t>
        </is>
      </c>
      <c r="G3090" t="n">
        <v>0</v>
      </c>
      <c r="H3090" t="inlineStr">
        <is>
          <t>tap water</t>
        </is>
      </c>
      <c r="I3090" t="inlineStr">
        <is>
          <t>(2,2,1,1,1,3); Estimation 20l/m2 panel</t>
        </is>
      </c>
    </row>
    <row r="3091" s="29">
      <c r="A3091" t="inlineStr">
        <is>
          <t>treatment of wastewater, from residence, capacity 1.1E10l/year</t>
        </is>
      </c>
      <c r="B3091" t="n">
        <v>-3.3323e-06</v>
      </c>
      <c r="C3091" t="inlineStr">
        <is>
          <t>CH</t>
        </is>
      </c>
      <c r="D3091" t="inlineStr">
        <is>
          <t>cubic meter</t>
        </is>
      </c>
      <c r="F3091" t="inlineStr">
        <is>
          <t>technosphere</t>
        </is>
      </c>
      <c r="G3091" t="n">
        <v>0</v>
      </c>
      <c r="H3091" t="inlineStr">
        <is>
          <t>wastewater, from residence</t>
        </is>
      </c>
      <c r="I3091" t="inlineStr">
        <is>
          <t>(2,2,1,1,1,3); Estimation 20l/m2 panel</t>
        </is>
      </c>
    </row>
    <row r="3092" s="29"/>
    <row r="3093" customFormat="1" s="28">
      <c r="A3093" s="28" t="inlineStr">
        <is>
          <t>Activity</t>
        </is>
      </c>
      <c r="B3093" s="28" t="inlineStr">
        <is>
          <t>electricity production, photovoltaic, commercial</t>
        </is>
      </c>
    </row>
    <row r="3094">
      <c r="A3094" t="inlineStr">
        <is>
          <t>comment</t>
        </is>
      </c>
      <c r="B309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")&amp;HLOOKUP(B3095,parameters!$C$195:$EJ$198,2,0)&amp;" kWh/kWp.
Annual output, Facade: "&amp;HLOOKUP(B3095,parameters!$C$195:$EJ$198,3,0)&amp;" kWh/kWp.
Annual output, Open-ground: "&amp;HLOOKUP(B3095,parameters!$C$195:$EJ$198,4,0)&amp;_xlfn._LONGTEXT("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")&amp;VLOOKUP(B3095,'extension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1645.1326680714 kWh/kWp.
Annual output, Facade: 1155.09314992247 kWh/kWp.
Annual output, Open-ground: 1750.14113624617 kWh/kWp.
Amount of solar energy transformed to electricity. Waste heat emission due to losses of electricity in the system.
Technology:  Electricity production with grid-connected photovoltaic power plants.
Time period:  Time of publications
Production volume: 6.853 GWh in 2025.
Sampling:  Statistical data and model calculations
Extrapolations:  Use of PV technology data investigated for other countries (Switzerland). Correction of average yield with Swiss data.
Uncertainty:  None
Author: Romain Sacchi, PSI, romain.sacchi@psi.ch</v>
      </c>
    </row>
    <row r="3095" s="29">
      <c r="A3095" t="inlineStr">
        <is>
          <t>location</t>
        </is>
      </c>
      <c r="B3095" t="inlineStr">
        <is>
          <t>SV</t>
        </is>
      </c>
    </row>
    <row r="3096" s="29">
      <c r="A3096" t="inlineStr">
        <is>
          <t>production amount</t>
        </is>
      </c>
      <c r="B3096" t="n">
        <v>1</v>
      </c>
    </row>
    <row r="3097" s="29">
      <c r="A3097" t="inlineStr">
        <is>
          <t>reference product</t>
        </is>
      </c>
      <c r="B3097" t="inlineStr">
        <is>
          <t>electricity, low voltage</t>
        </is>
      </c>
    </row>
    <row r="3098" s="29">
      <c r="A3098" t="inlineStr">
        <is>
          <t>source</t>
        </is>
      </c>
      <c r="B30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099" s="29">
      <c r="A3099" t="inlineStr">
        <is>
          <t>type</t>
        </is>
      </c>
      <c r="B3099" t="inlineStr">
        <is>
          <t>process</t>
        </is>
      </c>
    </row>
    <row r="3100" s="29">
      <c r="A3100" t="inlineStr">
        <is>
          <t>unit</t>
        </is>
      </c>
      <c r="B3100" t="inlineStr">
        <is>
          <t>kilowatt hour</t>
        </is>
      </c>
    </row>
    <row r="3101" s="29">
      <c r="A3101" t="inlineStr">
        <is>
          <t>Exchanges</t>
        </is>
      </c>
    </row>
    <row r="3102" customFormat="1" s="28">
      <c r="A3102" s="28" t="inlineStr">
        <is>
          <t>name</t>
        </is>
      </c>
      <c r="B3102" s="28" t="inlineStr">
        <is>
          <t>amount</t>
        </is>
      </c>
      <c r="C3102" s="28" t="inlineStr">
        <is>
          <t>location</t>
        </is>
      </c>
      <c r="D3102" s="28" t="inlineStr">
        <is>
          <t>unit</t>
        </is>
      </c>
      <c r="E3102" s="28" t="inlineStr">
        <is>
          <t>categories</t>
        </is>
      </c>
      <c r="F3102" s="28" t="inlineStr">
        <is>
          <t>type</t>
        </is>
      </c>
      <c r="G3102" s="28" t="inlineStr">
        <is>
          <t>uncertainty type</t>
        </is>
      </c>
      <c r="H3102" s="28" t="inlineStr">
        <is>
          <t>reference product</t>
        </is>
      </c>
      <c r="I3102" s="28" t="inlineStr">
        <is>
          <t>comment</t>
        </is>
      </c>
      <c r="J3102" s="28" t="inlineStr">
        <is>
          <t>production volume</t>
        </is>
      </c>
      <c r="K3102" s="28" t="inlineStr">
        <is>
          <t>scope</t>
        </is>
      </c>
      <c r="L3102" s="28" t="inlineStr">
        <is>
          <t>scope share</t>
        </is>
      </c>
      <c r="M3102" s="28" t="inlineStr">
        <is>
          <t>tech share</t>
        </is>
      </c>
      <c r="N3102" s="28" t="inlineStr">
        <is>
          <t>installation</t>
        </is>
      </c>
      <c r="O3102" s="28" t="inlineStr">
        <is>
          <t>productivity</t>
        </is>
      </c>
      <c r="P3102" s="28" t="inlineStr">
        <is>
          <t>kWp</t>
        </is>
      </c>
      <c r="Q3102" s="28" t="inlineStr">
        <is>
          <t>lifetime</t>
        </is>
      </c>
      <c r="R3102" s="28" t="inlineStr">
        <is>
          <t>lifetime production</t>
        </is>
      </c>
      <c r="S3102" s="28" t="inlineStr">
        <is>
          <t>inverted lifetime production</t>
        </is>
      </c>
    </row>
    <row r="3103" s="29">
      <c r="A3103" t="inlineStr">
        <is>
          <t>Energy, solar, converted</t>
        </is>
      </c>
      <c r="B3103" t="n">
        <v>3.8503</v>
      </c>
      <c r="D3103" t="inlineStr">
        <is>
          <t>megajoule</t>
        </is>
      </c>
      <c r="E3103" t="inlineStr">
        <is>
          <t>natural resource::in air</t>
        </is>
      </c>
      <c r="F3103" t="inlineStr">
        <is>
          <t>biosphere</t>
        </is>
      </c>
      <c r="G3103" t="n">
        <v>0</v>
      </c>
      <c r="I3103" t="inlineStr">
        <is>
          <t>(2,2,1,1,1,3); Energy loss in the system</t>
        </is>
      </c>
    </row>
    <row r="3104" s="29">
      <c r="A3104" t="inlineStr">
        <is>
          <t>Heat, waste</t>
        </is>
      </c>
      <c r="B3104" t="n">
        <v>0.25027</v>
      </c>
      <c r="D3104" t="inlineStr">
        <is>
          <t>megajoule</t>
        </is>
      </c>
      <c r="E3104" t="inlineStr">
        <is>
          <t>air</t>
        </is>
      </c>
      <c r="F3104" t="inlineStr">
        <is>
          <t>biosphere</t>
        </is>
      </c>
      <c r="G3104" t="n">
        <v>0</v>
      </c>
      <c r="I3104" t="inlineStr">
        <is>
          <t>(1,na,na,na,na,na); Calculation with average annual output and share of technologies; Average degradation of 10.5% included</t>
        </is>
      </c>
    </row>
    <row r="3105" s="29">
      <c r="A3105" t="inlineStr">
        <is>
          <t>electricity production, photovoltaic, commercial</t>
        </is>
      </c>
      <c r="B3105" t="n">
        <v>1</v>
      </c>
      <c r="C3105" t="inlineStr">
        <is>
          <t>SV</t>
        </is>
      </c>
      <c r="D3105" t="inlineStr">
        <is>
          <t>kilowatt hour</t>
        </is>
      </c>
      <c r="E3105" t="inlineStr">
        <is>
          <t>photovoltaic::power plants</t>
        </is>
      </c>
      <c r="F3105" t="inlineStr">
        <is>
          <t>production</t>
        </is>
      </c>
      <c r="G3105" t="n">
        <v>0</v>
      </c>
      <c r="H3105" t="inlineStr">
        <is>
          <t>electricity, low voltage</t>
        </is>
      </c>
      <c r="J3105">
        <f>VLOOKUP(C3105,'extension - production vol'!$B$6:$D$235,3,0)</f>
        <v>6.8529999999999998</v>
      </c>
    </row>
    <row r="3106" ht="16" customHeight="1" s="29">
      <c r="A3106" t="inlineStr">
        <is>
          <t>photovoltaic flat-roof installation, 156 kWp, multi-Si, on roof</t>
        </is>
      </c>
      <c r="B3106" s="30">
        <f>M3106*S3106</f>
        <v>1.5946780704112515E-8</v>
      </c>
      <c r="C3106" t="inlineStr">
        <is>
          <t>CH</t>
        </is>
      </c>
      <c r="D3106" t="inlineStr">
        <is>
          <t>unit</t>
        </is>
      </c>
      <c r="F3106" t="inlineStr">
        <is>
          <t>technosphere</t>
        </is>
      </c>
      <c r="G3106" t="n">
        <v>0</v>
      </c>
      <c r="H3106" t="inlineStr">
        <is>
          <t>photovoltaic flat-roof installation, 156 kWp, multi-Si, on roof</t>
        </is>
      </c>
      <c r="I3106" t="inlineStr">
        <is>
          <t>(2,2,1,1,1,3); Calculation with average annual yield and share of technologies. Lifetime: 30a.</t>
        </is>
      </c>
      <c r="K3106" t="inlineStr">
        <is>
          <t>commercial</t>
        </is>
      </c>
      <c r="L3106">
        <f>IF(K3106="residential",VLOOKUP(B3095,parameters!$C$41:$AG$178,18,0),IF(K3106="commercial",1-VLOOKUP(B3095,parameters!$C$41:$AG$178,18,0),1))</f>
        <v>0.82233248462317254</v>
      </c>
      <c r="M3106" s="30">
        <f>INDEX(parameters!$D$41:$AG$178,MATCH('PV (extension)'!B3095,parameters!$C$41:$C$178,0),MATCH('PV (extension)'!A3106,parameters!$D$5:$AG$5,0))/L3106</f>
        <v>0.12277778707072071</v>
      </c>
      <c r="N3106" s="3" t="inlineStr">
        <is>
          <t>roof-top</t>
        </is>
      </c>
      <c r="O3106">
        <f>INDEX(parameters!$C$196:$EJ$198,MATCH('PV (extension)'!N3106,parameters!$B$196:$B$198,0),MATCH('PV (extension)'!B3095,parameters!$C$195:$EJ$195,0))</f>
        <v>1645.1326680713996</v>
      </c>
      <c r="P3106" t="n">
        <v>156</v>
      </c>
      <c r="Q3106" t="n">
        <v>30</v>
      </c>
      <c r="R3106">
        <f>Q3106*P3106*O3106</f>
        <v>7699220.8865741501</v>
      </c>
      <c r="S3106">
        <f>1/R3106</f>
        <v>1.2988327192220104E-7</v>
      </c>
    </row>
    <row r="3107" ht="16" customHeight="1" s="29">
      <c r="A3107" t="inlineStr">
        <is>
          <t>photovoltaic flat-roof installation, 156 kWp, single-Si, on roof</t>
        </is>
      </c>
      <c r="B3107" s="30">
        <f>M3107*S3107</f>
        <v>8.3300202671183868E-9</v>
      </c>
      <c r="C3107" t="inlineStr">
        <is>
          <t>CH</t>
        </is>
      </c>
      <c r="D3107" t="inlineStr">
        <is>
          <t>unit</t>
        </is>
      </c>
      <c r="F3107" t="inlineStr">
        <is>
          <t>technosphere</t>
        </is>
      </c>
      <c r="G3107" t="n">
        <v>0</v>
      </c>
      <c r="H3107" t="inlineStr">
        <is>
          <t>photovoltaic flat-roof installation, 156 kWp, single-Si, on roof</t>
        </is>
      </c>
      <c r="I3107" t="inlineStr">
        <is>
          <t>(2,2,1,1,1,3); Calculation with average annual yield and share of technologies. Lifetime: 30a.</t>
        </is>
      </c>
      <c r="K3107" t="inlineStr">
        <is>
          <t>commercial</t>
        </is>
      </c>
      <c r="L3107">
        <f>L3106</f>
        <v>0.82233248462317254</v>
      </c>
      <c r="M3107" s="30">
        <f>INDEX(parameters!$D$41:$AG$178,MATCH('PV (extension)'!B3095,parameters!$C$41:$C$178,0),MATCH('PV (extension)'!A3107,parameters!$D$5:$AG$5,0))/L3107</f>
        <v>6.4134666026183854E-2</v>
      </c>
      <c r="N3107" s="3" t="inlineStr">
        <is>
          <t>roof-top</t>
        </is>
      </c>
      <c r="O3107">
        <f>INDEX(parameters!$C$196:$EJ$198,MATCH('PV (extension)'!N3107,parameters!$B$196:$B$198,0),MATCH('PV (extension)'!B3095,parameters!$C$195:$EJ$195,0))</f>
        <v>1645.1326680713996</v>
      </c>
      <c r="P3107" t="n">
        <v>156</v>
      </c>
      <c r="Q3107" t="n">
        <v>30</v>
      </c>
      <c r="R3107">
        <f>Q3107*P3107*O3107</f>
        <v>7699220.8865741501</v>
      </c>
      <c r="S3107">
        <f>1/R3107</f>
        <v>1.2988327192220104E-7</v>
      </c>
    </row>
    <row r="3108" s="29">
      <c r="A3108" t="inlineStr">
        <is>
          <t>photovoltaic open ground installation, 570 kWp, CIS, on open ground</t>
        </is>
      </c>
      <c r="B3108" s="30">
        <f>M3108*S3108</f>
        <v>4.1056761707064052E-10</v>
      </c>
      <c r="C3108" t="inlineStr">
        <is>
          <t>RER</t>
        </is>
      </c>
      <c r="D3108" t="inlineStr">
        <is>
          <t>unit</t>
        </is>
      </c>
      <c r="F3108" t="inlineStr">
        <is>
          <t>technosphere</t>
        </is>
      </c>
      <c r="G3108" t="n">
        <v>0</v>
      </c>
      <c r="H3108" t="inlineStr">
        <is>
          <t>photovoltaic open ground installation, 570 kWp, CIS, on open ground</t>
        </is>
      </c>
      <c r="I3108" t="inlineStr">
        <is>
          <t>(2,2,1,1,1,3); Calculation with average annual yield and share of technologies. Lifetime: 30a.</t>
        </is>
      </c>
      <c r="K3108" t="inlineStr">
        <is>
          <t>commercial</t>
        </is>
      </c>
      <c r="L3108">
        <f>L3107</f>
        <v>0.82233248462317254</v>
      </c>
      <c r="M3108" s="30">
        <f>INDEX(parameters!$D$41:$AG$178,MATCH('PV (extension)'!B3095,parameters!$C$41:$C$178,0),MATCH('PV (extension)'!A3108,parameters!$D$5:$AG$5,0))/L3108</f>
        <v>1.2287226816964775E-2</v>
      </c>
      <c r="N3108" t="inlineStr">
        <is>
          <t>central</t>
        </is>
      </c>
      <c r="O3108">
        <f>INDEX(parameters!$C$196:$EJ$198,MATCH('PV (extension)'!N3108,parameters!$B$196:$B$198,0),MATCH('PV (extension)'!B3095,parameters!$C$195:$EJ$195,0))</f>
        <v>1750.1411362461699</v>
      </c>
      <c r="P3108" t="n">
        <v>570</v>
      </c>
      <c r="Q3108" t="n">
        <v>30</v>
      </c>
      <c r="R3108">
        <f>Q3108*P3108*O3108</f>
        <v>29927413.429809507</v>
      </c>
      <c r="S3108">
        <f>1/R3108</f>
        <v>3.3414180692406237E-8</v>
      </c>
    </row>
    <row r="3109" s="29">
      <c r="A3109" t="inlineStr">
        <is>
          <t>photovoltaic open ground installation, 570 kWp, CdTe, on open ground</t>
        </is>
      </c>
      <c r="B3109" s="30">
        <f>M3109*S3109</f>
        <v>3.0159980663251548E-9</v>
      </c>
      <c r="C3109" t="inlineStr">
        <is>
          <t>RER</t>
        </is>
      </c>
      <c r="D3109" t="inlineStr">
        <is>
          <t>unit</t>
        </is>
      </c>
      <c r="F3109" t="inlineStr">
        <is>
          <t>technosphere</t>
        </is>
      </c>
      <c r="G3109" t="n">
        <v>0</v>
      </c>
      <c r="H3109" t="inlineStr">
        <is>
          <t>photovoltaic open ground installation, 570 kWp, CdTe, on open ground</t>
        </is>
      </c>
      <c r="I3109" t="inlineStr">
        <is>
          <t>(2,2,1,1,1,3); Calculation with average annual yield and share of technologies. Lifetime: 30a.</t>
        </is>
      </c>
      <c r="K3109" t="inlineStr">
        <is>
          <t>commercial</t>
        </is>
      </c>
      <c r="L3109">
        <f>L3108</f>
        <v>0.82233248462317254</v>
      </c>
      <c r="M3109" s="30">
        <f>INDEX(parameters!$D$41:$AG$178,MATCH('PV (extension)'!B3095,parameters!$C$41:$C$178,0),MATCH('PV (extension)'!A3109,parameters!$D$5:$AG$5,0))/L3109</f>
        <v>9.0261021034418951E-2</v>
      </c>
      <c r="N3109" t="inlineStr">
        <is>
          <t>central</t>
        </is>
      </c>
      <c r="O3109">
        <f>INDEX(parameters!$C$196:$EJ$198,MATCH('PV (extension)'!N3109,parameters!$B$196:$B$198,0),MATCH('PV (extension)'!B3095,parameters!$C$195:$EJ$195,0))</f>
        <v>1750.1411362461699</v>
      </c>
      <c r="P3109" t="n">
        <v>570</v>
      </c>
      <c r="Q3109" t="n">
        <v>30</v>
      </c>
      <c r="R3109">
        <f>Q3109*P3109*O3109</f>
        <v>29927413.429809507</v>
      </c>
      <c r="S3109">
        <f>1/R3109</f>
        <v>3.3414180692406237E-8</v>
      </c>
    </row>
    <row r="3110" s="29">
      <c r="A3110" t="inlineStr">
        <is>
          <t>photovoltaic open ground installation, 570 kWp, micro-Si, on open ground</t>
        </is>
      </c>
      <c r="B3110" s="30">
        <f>M3110*S3110</f>
        <v>3.1967439302052854E-11</v>
      </c>
      <c r="C3110" t="inlineStr">
        <is>
          <t>RER</t>
        </is>
      </c>
      <c r="D3110" t="inlineStr">
        <is>
          <t>unit</t>
        </is>
      </c>
      <c r="F3110" t="inlineStr">
        <is>
          <t>technosphere</t>
        </is>
      </c>
      <c r="G3110" t="n">
        <v>0</v>
      </c>
      <c r="H3110" t="inlineStr">
        <is>
          <t>photovoltaic open ground installation, 570 kWp, micro-Si, on open ground</t>
        </is>
      </c>
      <c r="I3110" t="inlineStr">
        <is>
          <t>(2,2,1,1,1,3); Calculation with average annual yield and share of technologies. Lifetime: 30a.</t>
        </is>
      </c>
      <c r="K3110" t="inlineStr">
        <is>
          <t>commercial</t>
        </is>
      </c>
      <c r="L3110">
        <f>L3109</f>
        <v>0.82233248462317254</v>
      </c>
      <c r="M3110" s="30">
        <f>INDEX(parameters!$D$41:$AG$178,MATCH('PV (extension)'!B3095,parameters!$C$41:$C$178,0),MATCH('PV (extension)'!A3110,parameters!$D$5:$AG$5,0))/L3110</f>
        <v>9.5670277228487681E-4</v>
      </c>
      <c r="N3110" t="inlineStr">
        <is>
          <t>central</t>
        </is>
      </c>
      <c r="O3110">
        <f>INDEX(parameters!$C$196:$EJ$198,MATCH('PV (extension)'!N3110,parameters!$B$196:$B$198,0),MATCH('PV (extension)'!B3095,parameters!$C$195:$EJ$195,0))</f>
        <v>1750.1411362461699</v>
      </c>
      <c r="P3110" t="n">
        <v>570</v>
      </c>
      <c r="Q3110" t="n">
        <v>30</v>
      </c>
      <c r="R3110">
        <f>Q3110*P3110*O3110</f>
        <v>29927413.429809507</v>
      </c>
      <c r="S3110">
        <f>1/R3110</f>
        <v>3.3414180692406237E-8</v>
      </c>
    </row>
    <row r="3111" s="29">
      <c r="A3111" t="inlineStr">
        <is>
          <t>photovoltaic open ground installation, 570 kWp, multi-Si, on open ground</t>
        </is>
      </c>
      <c r="B3111" s="30">
        <f>M3111*S3111</f>
        <v>1.0697878112929723E-8</v>
      </c>
      <c r="C3111" t="inlineStr">
        <is>
          <t>RER</t>
        </is>
      </c>
      <c r="D3111" t="inlineStr">
        <is>
          <t>unit</t>
        </is>
      </c>
      <c r="F3111" t="inlineStr">
        <is>
          <t>technosphere</t>
        </is>
      </c>
      <c r="G3111" t="n">
        <v>0</v>
      </c>
      <c r="H3111" t="inlineStr">
        <is>
          <t>photovoltaic open ground installation, 570 kWp, multi-Si, on open ground</t>
        </is>
      </c>
      <c r="I3111" t="inlineStr">
        <is>
          <t>(2,2,1,1,1,3); Calculation with average annual yield and share of technologies. Lifetime: 30a.</t>
        </is>
      </c>
      <c r="K3111" t="inlineStr">
        <is>
          <t>commercial</t>
        </is>
      </c>
      <c r="L3111">
        <f>L3110</f>
        <v>0.82233248462317254</v>
      </c>
      <c r="M3111" s="30">
        <f>INDEX(parameters!$D$41:$AG$178,MATCH('PV (extension)'!B3095,parameters!$C$41:$C$178,0),MATCH('PV (extension)'!A3111,parameters!$D$5:$AG$5,0))/L3111</f>
        <v>0.32015982110735819</v>
      </c>
      <c r="N3111" t="inlineStr">
        <is>
          <t>central</t>
        </is>
      </c>
      <c r="O3111">
        <f>INDEX(parameters!$C$196:$EJ$198,MATCH('PV (extension)'!N3111,parameters!$B$196:$B$198,0),MATCH('PV (extension)'!B3095,parameters!$C$195:$EJ$195,0))</f>
        <v>1750.1411362461699</v>
      </c>
      <c r="P3111" t="n">
        <v>570</v>
      </c>
      <c r="Q3111" t="n">
        <v>30</v>
      </c>
      <c r="R3111">
        <f>Q3111*P3111*O3111</f>
        <v>29927413.429809507</v>
      </c>
      <c r="S3111">
        <f>1/R3111</f>
        <v>3.3414180692406237E-8</v>
      </c>
    </row>
    <row r="3112" s="29">
      <c r="A3112" t="inlineStr">
        <is>
          <t>photovoltaic open ground installation, 570 kWp, single-Si, on open ground</t>
        </is>
      </c>
      <c r="B3112" s="30">
        <f>M3112*S3112</f>
        <v>5.6746151218583752E-9</v>
      </c>
      <c r="C3112" t="inlineStr">
        <is>
          <t>RER</t>
        </is>
      </c>
      <c r="D3112" t="inlineStr">
        <is>
          <t>unit</t>
        </is>
      </c>
      <c r="F3112" t="inlineStr">
        <is>
          <t>technosphere</t>
        </is>
      </c>
      <c r="G3112" t="n">
        <v>0</v>
      </c>
      <c r="H3112" t="inlineStr">
        <is>
          <t>photovoltaic open ground installation, 570 kWp, single-Si, on open ground</t>
        </is>
      </c>
      <c r="I3112" t="inlineStr">
        <is>
          <t>(2,2,1,1,1,3); Calculation with average annual yield and share of technologies. Lifetime: 30a.</t>
        </is>
      </c>
      <c r="K3112" t="inlineStr">
        <is>
          <t>commercial</t>
        </is>
      </c>
      <c r="L3112">
        <f>L3111</f>
        <v>0.82233248462317254</v>
      </c>
      <c r="M3112" s="30">
        <f>INDEX(parameters!$D$41:$AG$178,MATCH('PV (extension)'!B3095,parameters!$C$41:$C$178,0),MATCH('PV (extension)'!A3112,parameters!$D$5:$AG$5,0))/L3112</f>
        <v>0.16982655280690445</v>
      </c>
      <c r="N3112" t="inlineStr">
        <is>
          <t>central</t>
        </is>
      </c>
      <c r="O3112">
        <f>INDEX(parameters!$C$196:$EJ$198,MATCH('PV (extension)'!N3112,parameters!$B$196:$B$198,0),MATCH('PV (extension)'!B3095,parameters!$C$195:$EJ$195,0))</f>
        <v>1750.1411362461699</v>
      </c>
      <c r="P3112" t="n">
        <v>570</v>
      </c>
      <c r="Q3112" t="n">
        <v>30</v>
      </c>
      <c r="R3112">
        <f>Q3112*P3112*O3112</f>
        <v>29927413.429809507</v>
      </c>
      <c r="S3112">
        <f>1/R3112</f>
        <v>3.3414180692406237E-8</v>
      </c>
    </row>
    <row r="3113" ht="16" customHeight="1" s="29">
      <c r="A3113" t="inlineStr">
        <is>
          <t>photovoltaic slanted-roof installation, 93 kWp, multi-Si, laminated, integrated, on roof</t>
        </is>
      </c>
      <c r="B3113" s="30">
        <f>M3113*S3113</f>
        <v>1.7511097640994189E-9</v>
      </c>
      <c r="C3113" t="inlineStr">
        <is>
          <t>CH</t>
        </is>
      </c>
      <c r="D3113" t="inlineStr">
        <is>
          <t>unit</t>
        </is>
      </c>
      <c r="F3113" t="inlineStr">
        <is>
          <t>technosphere</t>
        </is>
      </c>
      <c r="G3113" t="n">
        <v>0</v>
      </c>
      <c r="H3113" t="inlineStr">
        <is>
          <t>photovoltaic slanted-roof installation, 93 kWp, multi-Si, laminated, integrated, on roof</t>
        </is>
      </c>
      <c r="I3113" t="inlineStr">
        <is>
          <t>(2,2,1,1,1,3); Calculation with average annual yield and share of technologies. Lifetime: 30a.</t>
        </is>
      </c>
      <c r="K3113" t="inlineStr">
        <is>
          <t>commercial</t>
        </is>
      </c>
      <c r="L3113">
        <f>L3112</f>
        <v>0.82233248462317254</v>
      </c>
      <c r="M3113" s="30">
        <f>INDEX(parameters!$D$41:$AG$178,MATCH('PV (extension)'!B3095,parameters!$C$41:$C$178,0),MATCH('PV (extension)'!A3113,parameters!$D$5:$AG$5,0))/L3113</f>
        <v>8.0374539804535308E-3</v>
      </c>
      <c r="N3113" s="3" t="inlineStr">
        <is>
          <t>roof-top</t>
        </is>
      </c>
      <c r="O3113">
        <f>INDEX(parameters!$C$196:$EJ$198,MATCH('PV (extension)'!N3113,parameters!$B$196:$B$198,0),MATCH('PV (extension)'!B3095,parameters!$C$195:$EJ$195,0))</f>
        <v>1645.1326680713996</v>
      </c>
      <c r="P3113" t="n">
        <v>93</v>
      </c>
      <c r="Q3113" t="n">
        <v>30</v>
      </c>
      <c r="R3113">
        <f>Q3113*P3113*O3113</f>
        <v>4589920.1439192053</v>
      </c>
      <c r="S3113">
        <f>1/R3113</f>
        <v>2.1786871419207912E-7</v>
      </c>
    </row>
    <row r="3114" ht="16" customHeight="1" s="29">
      <c r="A3114" t="inlineStr">
        <is>
          <t>photovoltaic slanted-roof installation, 93 kWp, multi-Si, panel, mounted, on roof</t>
        </is>
      </c>
      <c r="B3114" s="30">
        <f>M3114*S3114</f>
        <v>2.9692610473851315E-8</v>
      </c>
      <c r="C3114" t="inlineStr">
        <is>
          <t>CH</t>
        </is>
      </c>
      <c r="D3114" t="inlineStr">
        <is>
          <t>unit</t>
        </is>
      </c>
      <c r="F3114" t="inlineStr">
        <is>
          <t>technosphere</t>
        </is>
      </c>
      <c r="G3114" t="n">
        <v>0</v>
      </c>
      <c r="H3114" t="inlineStr">
        <is>
          <t>photovoltaic slanted-roof installation, 93 kWp, multi-Si, panel, mounted, on roof</t>
        </is>
      </c>
      <c r="I3114" t="inlineStr">
        <is>
          <t>(2,2,1,1,1,3); Calculation with average annual yield and share of technologies. Lifetime: 30a.</t>
        </is>
      </c>
      <c r="K3114" t="inlineStr">
        <is>
          <t>commercial</t>
        </is>
      </c>
      <c r="L3114">
        <f>L3113</f>
        <v>0.82233248462317254</v>
      </c>
      <c r="M3114" s="30">
        <f>INDEX(parameters!$D$41:$AG$178,MATCH('PV (extension)'!B3095,parameters!$C$41:$C$178,0),MATCH('PV (extension)'!A3114,parameters!$D$5:$AG$5,0))/L3114</f>
        <v>0.13628671093947653</v>
      </c>
      <c r="N3114" s="3" t="inlineStr">
        <is>
          <t>roof-top</t>
        </is>
      </c>
      <c r="O3114">
        <f>INDEX(parameters!$C$196:$EJ$198,MATCH('PV (extension)'!N3114,parameters!$B$196:$B$198,0),MATCH('PV (extension)'!B3095,parameters!$C$195:$EJ$195,0))</f>
        <v>1645.1326680713996</v>
      </c>
      <c r="P3114" t="n">
        <v>93</v>
      </c>
      <c r="Q3114" t="n">
        <v>30</v>
      </c>
      <c r="R3114">
        <f>Q3114*P3114*O3114</f>
        <v>4589920.1439192053</v>
      </c>
      <c r="S3114">
        <f>1/R3114</f>
        <v>2.1786871419207912E-7</v>
      </c>
    </row>
    <row r="3115" ht="16" customHeight="1" s="29">
      <c r="A3115" t="inlineStr">
        <is>
          <t>photovoltaic slanted-roof installation, 93 kWp, single-Si, laminated, integrated, on roof</t>
        </is>
      </c>
      <c r="B3115" s="30">
        <f>M3115*S3115</f>
        <v>9.2571248080846347E-10</v>
      </c>
      <c r="C3115" t="inlineStr">
        <is>
          <t>CH</t>
        </is>
      </c>
      <c r="D3115" t="inlineStr">
        <is>
          <t>unit</t>
        </is>
      </c>
      <c r="F3115" t="inlineStr">
        <is>
          <t>technosphere</t>
        </is>
      </c>
      <c r="G3115" t="n">
        <v>0</v>
      </c>
      <c r="H3115" t="inlineStr">
        <is>
          <t>photovoltaic slanted-roof installation, 93 kWp, single-Si, laminated, integrated, on roof</t>
        </is>
      </c>
      <c r="I3115" t="inlineStr">
        <is>
          <t>(2,2,1,1,1,3); Calculation with average annual yield and share of technologies. Lifetime: 30a.</t>
        </is>
      </c>
      <c r="K3115" t="inlineStr">
        <is>
          <t>commercial</t>
        </is>
      </c>
      <c r="L3115">
        <f>L3114</f>
        <v>0.82233248462317254</v>
      </c>
      <c r="M3115" s="30">
        <f>INDEX(parameters!$D$41:$AG$178,MATCH('PV (extension)'!B3095,parameters!$C$41:$C$178,0),MATCH('PV (extension)'!A3115,parameters!$D$5:$AG$5,0))/L3115</f>
        <v>4.2489463631401872E-3</v>
      </c>
      <c r="N3115" s="3" t="inlineStr">
        <is>
          <t>roof-top</t>
        </is>
      </c>
      <c r="O3115">
        <f>INDEX(parameters!$C$196:$EJ$198,MATCH('PV (extension)'!N3115,parameters!$B$196:$B$198,0),MATCH('PV (extension)'!B3095,parameters!$C$195:$EJ$195,0))</f>
        <v>1645.1326680713996</v>
      </c>
      <c r="P3115" t="n">
        <v>93</v>
      </c>
      <c r="Q3115" t="n">
        <v>30</v>
      </c>
      <c r="R3115">
        <f>Q3115*P3115*O3115</f>
        <v>4589920.1439192053</v>
      </c>
      <c r="S3115">
        <f>1/R3115</f>
        <v>2.1786871419207912E-7</v>
      </c>
    </row>
    <row r="3116" ht="16" customHeight="1" s="29">
      <c r="A3116" t="inlineStr">
        <is>
          <t>photovoltaic slanted-roof installation, 93 kWp, single-Si, panel, mounted, on roof</t>
        </is>
      </c>
      <c r="B3116" s="30">
        <f>M3116*S3116</f>
        <v>1.5553301563104006E-8</v>
      </c>
      <c r="C3116" t="inlineStr">
        <is>
          <t>CH</t>
        </is>
      </c>
      <c r="D3116" t="inlineStr">
        <is>
          <t>unit</t>
        </is>
      </c>
      <c r="F3116" t="inlineStr">
        <is>
          <t>technosphere</t>
        </is>
      </c>
      <c r="G3116" t="n">
        <v>0</v>
      </c>
      <c r="H3116" t="inlineStr">
        <is>
          <t>photovoltaic slanted-roof installation, 93 kWp, single-Si, panel, mounted, on roof</t>
        </is>
      </c>
      <c r="I3116" t="inlineStr">
        <is>
          <t>(2,2,1,1,1,3); Calculation with average annual yield and share of technologies. Lifetime: 30a.</t>
        </is>
      </c>
      <c r="K3116" t="inlineStr">
        <is>
          <t>commercial</t>
        </is>
      </c>
      <c r="L3116">
        <f>L3115</f>
        <v>0.82233248462317254</v>
      </c>
      <c r="M3116" s="30">
        <f>INDEX(parameters!$D$41:$AG$178,MATCH('PV (extension)'!B3095,parameters!$C$41:$C$178,0),MATCH('PV (extension)'!A3116,parameters!$D$5:$AG$5,0))/L3116</f>
        <v>7.1388412148941149E-2</v>
      </c>
      <c r="N3116" s="3" t="inlineStr">
        <is>
          <t>roof-top</t>
        </is>
      </c>
      <c r="O3116">
        <f>INDEX(parameters!$C$196:$EJ$198,MATCH('PV (extension)'!N3116,parameters!$B$196:$B$198,0),MATCH('PV (extension)'!B3095,parameters!$C$195:$EJ$195,0))</f>
        <v>1645.1326680713996</v>
      </c>
      <c r="P3116" t="n">
        <v>93</v>
      </c>
      <c r="Q3116" t="n">
        <v>30</v>
      </c>
      <c r="R3116">
        <f>Q3116*P3116*O3116</f>
        <v>4589920.1439192053</v>
      </c>
      <c r="S3116">
        <f>1/R3116</f>
        <v>2.1786871419207912E-7</v>
      </c>
    </row>
    <row r="3117" s="29">
      <c r="A3117" t="inlineStr">
        <is>
          <t>market for tap water</t>
        </is>
      </c>
      <c r="B3117" t="n">
        <v>0.0037026</v>
      </c>
      <c r="C3117" t="inlineStr">
        <is>
          <t>Europe without Switzerland</t>
        </is>
      </c>
      <c r="D3117" t="inlineStr">
        <is>
          <t>kilogram</t>
        </is>
      </c>
      <c r="F3117" t="inlineStr">
        <is>
          <t>technosphere</t>
        </is>
      </c>
      <c r="G3117" t="n">
        <v>0</v>
      </c>
      <c r="H3117" t="inlineStr">
        <is>
          <t>tap water</t>
        </is>
      </c>
      <c r="I3117" t="inlineStr">
        <is>
          <t>(2,2,1,1,1,3); Estimation 20l/m2 panel</t>
        </is>
      </c>
      <c r="M3117" s="30" t="n"/>
    </row>
    <row r="3118" s="29">
      <c r="A3118" t="inlineStr">
        <is>
          <t>treatment of wastewater, from residence, capacity 1.1E10l/year</t>
        </is>
      </c>
      <c r="B3118" t="n">
        <v>-3.3323e-06</v>
      </c>
      <c r="C3118" t="inlineStr">
        <is>
          <t>CH</t>
        </is>
      </c>
      <c r="D3118" t="inlineStr">
        <is>
          <t>cubic meter</t>
        </is>
      </c>
      <c r="F3118" t="inlineStr">
        <is>
          <t>technosphere</t>
        </is>
      </c>
      <c r="G3118" t="n">
        <v>0</v>
      </c>
      <c r="H3118" t="inlineStr">
        <is>
          <t>wastewater, from residence</t>
        </is>
      </c>
      <c r="I3118" t="inlineStr">
        <is>
          <t>(2,2,1,1,1,3); Estimation 20l/m2 panel</t>
        </is>
      </c>
      <c r="M3118" s="30" t="n"/>
    </row>
    <row r="3119" s="29">
      <c r="M3119" s="30" t="n"/>
    </row>
    <row r="3120" customFormat="1" s="28">
      <c r="A3120" s="28" t="inlineStr">
        <is>
          <t>Activity</t>
        </is>
      </c>
      <c r="B3120" s="28" t="inlineStr">
        <is>
          <t>electricity production, photovoltaic</t>
        </is>
      </c>
      <c r="M3120" s="30" t="n"/>
    </row>
    <row r="3121">
      <c r="A3121" t="inlineStr">
        <is>
          <t>comment</t>
        </is>
      </c>
      <c r="B312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")&amp;HLOOKUP(B3122,parameters!$C$195:$EJ$198,2,0)&amp;" kWh/kWp.
Annual output, Facade: "&amp;HLOOKUP(B3122,parameters!$C$195:$EJ$198,3,0)&amp;" kWh/kWp.
Annual output, Open-ground: "&amp;HLOOKUP(B3122,parameters!$C$195:$EJ$198,4,0)&amp;_xlfn._LONGTEXT("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")&amp;VLOOKUP(B3122,'extension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1645.1326680714 kWh/kWp.
Annual output, Facade: 1155.09314992247 kWh/kWp.
Annual output, Open-ground: 1750.14113624617 kWh/kWp.
Amount of solar energy transformed to electricity. Waste heat emission due to losses of electricity in the system.
Technology:  Electricity production with grid-connected photovoltaic power plants.
Time period:  Time of publications
Production volume: 6.853 GWh in 2025.
Sampling:  Statistical data and model calculations
Extrapolations:  Use of PV technology data investigated for other countries (Switzerland). Correction of average yield with Swiss data.
Uncertainty:  None
Author: Romain Sacchi, PSI, romain.sacchi@psi.ch</v>
      </c>
      <c r="M3121" s="30" t="n"/>
    </row>
    <row r="3122" s="29">
      <c r="A3122" t="inlineStr">
        <is>
          <t>location</t>
        </is>
      </c>
      <c r="B3122" t="inlineStr">
        <is>
          <t>SV</t>
        </is>
      </c>
    </row>
    <row r="3123" s="29">
      <c r="A3123" t="inlineStr">
        <is>
          <t>production amount</t>
        </is>
      </c>
      <c r="B3123" t="n">
        <v>1</v>
      </c>
    </row>
    <row r="3124" s="29">
      <c r="A3124" t="inlineStr">
        <is>
          <t>reference product</t>
        </is>
      </c>
      <c r="B3124" t="inlineStr">
        <is>
          <t>electricity, low voltage</t>
        </is>
      </c>
    </row>
    <row r="3125" s="29">
      <c r="A3125" t="inlineStr">
        <is>
          <t>source</t>
        </is>
      </c>
      <c r="B312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126" s="29">
      <c r="A3126" t="inlineStr">
        <is>
          <t>type</t>
        </is>
      </c>
      <c r="B3126" t="inlineStr">
        <is>
          <t>process</t>
        </is>
      </c>
    </row>
    <row r="3127" s="29">
      <c r="A3127" t="inlineStr">
        <is>
          <t>unit</t>
        </is>
      </c>
      <c r="B3127" t="inlineStr">
        <is>
          <t>kilowatt hour</t>
        </is>
      </c>
    </row>
    <row r="3128" s="29">
      <c r="A3128" t="inlineStr">
        <is>
          <t>Exchanges</t>
        </is>
      </c>
    </row>
    <row r="3129" customFormat="1" s="28">
      <c r="A3129" s="28" t="inlineStr">
        <is>
          <t>name</t>
        </is>
      </c>
      <c r="B3129" s="28" t="inlineStr">
        <is>
          <t>amount</t>
        </is>
      </c>
      <c r="C3129" s="28" t="inlineStr">
        <is>
          <t>location</t>
        </is>
      </c>
      <c r="D3129" s="28" t="inlineStr">
        <is>
          <t>unit</t>
        </is>
      </c>
      <c r="E3129" s="28" t="inlineStr">
        <is>
          <t>categories</t>
        </is>
      </c>
      <c r="F3129" s="28" t="inlineStr">
        <is>
          <t>type</t>
        </is>
      </c>
      <c r="G3129" s="28" t="inlineStr">
        <is>
          <t>uncertainty type</t>
        </is>
      </c>
      <c r="H3129" s="28" t="inlineStr">
        <is>
          <t>loc</t>
        </is>
      </c>
      <c r="I3129" s="28" t="inlineStr">
        <is>
          <t>scale</t>
        </is>
      </c>
      <c r="J3129" s="28" t="inlineStr">
        <is>
          <t>comment</t>
        </is>
      </c>
      <c r="K3129" s="28" t="inlineStr">
        <is>
          <t>negative</t>
        </is>
      </c>
      <c r="L3129" s="28" t="inlineStr">
        <is>
          <t>reference product</t>
        </is>
      </c>
      <c r="M3129" s="28" t="inlineStr">
        <is>
          <t>production volume</t>
        </is>
      </c>
      <c r="N3129" s="28" t="inlineStr">
        <is>
          <t>scope</t>
        </is>
      </c>
      <c r="O3129" s="28" t="inlineStr">
        <is>
          <t>scope share</t>
        </is>
      </c>
      <c r="P3129" s="28" t="inlineStr">
        <is>
          <t>tech share</t>
        </is>
      </c>
      <c r="Q3129" s="28" t="inlineStr">
        <is>
          <t>installation</t>
        </is>
      </c>
      <c r="R3129" s="28" t="inlineStr">
        <is>
          <t>productivity</t>
        </is>
      </c>
      <c r="S3129" s="28" t="inlineStr">
        <is>
          <t>kWp</t>
        </is>
      </c>
      <c r="T3129" s="28" t="inlineStr">
        <is>
          <t>lifetime</t>
        </is>
      </c>
      <c r="U3129" s="28" t="inlineStr">
        <is>
          <t>lifetime production</t>
        </is>
      </c>
      <c r="V3129" s="28" t="inlineStr">
        <is>
          <t>inverted lifetime production</t>
        </is>
      </c>
    </row>
    <row r="3130" s="29">
      <c r="A3130" t="inlineStr">
        <is>
          <t>Energy, solar, converted</t>
        </is>
      </c>
      <c r="B3130" t="n">
        <v>3.8503</v>
      </c>
      <c r="D3130" t="inlineStr">
        <is>
          <t>megajoule</t>
        </is>
      </c>
      <c r="E3130" t="inlineStr">
        <is>
          <t>natural resource::in air</t>
        </is>
      </c>
      <c r="F3130" t="inlineStr">
        <is>
          <t>biosphere</t>
        </is>
      </c>
      <c r="G3130" t="n">
        <v>2</v>
      </c>
      <c r="H3130" t="n">
        <v>1.348151067341848</v>
      </c>
      <c r="I3130" t="n">
        <v>0.04340984597628009</v>
      </c>
      <c r="J3130" t="inlineStr">
        <is>
          <t>(2,2,1,1,1,3); Energy loss in the system</t>
        </is>
      </c>
    </row>
    <row r="3131" s="29">
      <c r="A3131" t="inlineStr">
        <is>
          <t>Heat, waste</t>
        </is>
      </c>
      <c r="B3131" t="n">
        <v>0.25027</v>
      </c>
      <c r="D3131" t="inlineStr">
        <is>
          <t>megajoule</t>
        </is>
      </c>
      <c r="E3131" t="inlineStr">
        <is>
          <t>air</t>
        </is>
      </c>
      <c r="F3131" t="inlineStr">
        <is>
          <t>biosphere</t>
        </is>
      </c>
      <c r="G3131" t="n">
        <v>2</v>
      </c>
      <c r="H3131" t="n">
        <v>-1.385214943900327</v>
      </c>
      <c r="I3131" t="n">
        <v>0.02439508208471609</v>
      </c>
      <c r="J3131" t="inlineStr">
        <is>
          <t>(1,na,na,na,na,na); Calculation</t>
        </is>
      </c>
    </row>
    <row r="3132" s="29">
      <c r="A3132" t="inlineStr">
        <is>
          <t>electricity production, photovoltaic</t>
        </is>
      </c>
      <c r="B3132" t="n">
        <v>1</v>
      </c>
      <c r="C3132" t="inlineStr">
        <is>
          <t>SV</t>
        </is>
      </c>
      <c r="D3132" t="inlineStr">
        <is>
          <t>kilowatt hour</t>
        </is>
      </c>
      <c r="E3132" t="inlineStr">
        <is>
          <t>photovoltaic::power plants</t>
        </is>
      </c>
      <c r="F3132" t="inlineStr">
        <is>
          <t>production</t>
        </is>
      </c>
      <c r="G3132" t="n">
        <v>0</v>
      </c>
      <c r="H3132" t="n">
        <v>1</v>
      </c>
      <c r="L3132" t="inlineStr">
        <is>
          <t>electricity, low voltage</t>
        </is>
      </c>
      <c r="M3132">
        <f>VLOOKUP(C3132,'extension - production vol'!$B$6:$D$235,3,0)</f>
        <v>6.8529999999999998</v>
      </c>
    </row>
    <row r="3133" ht="16" customHeight="1" s="29">
      <c r="A3133" t="inlineStr">
        <is>
          <t>photovoltaic flat-roof installation, 156 kWp, multi-Si, on roof</t>
        </is>
      </c>
      <c r="B3133" s="30">
        <f>P3133*V3133</f>
        <v>1.311355579815371E-8</v>
      </c>
      <c r="C3133" t="inlineStr">
        <is>
          <t>CH</t>
        </is>
      </c>
      <c r="D3133" t="inlineStr">
        <is>
          <t>unit</t>
        </is>
      </c>
      <c r="F3133" t="inlineStr">
        <is>
          <t>technosphere</t>
        </is>
      </c>
      <c r="G3133" t="n">
        <v>2</v>
      </c>
      <c r="H3133" t="n">
        <v>-18.46800298604678</v>
      </c>
      <c r="I3133" t="n">
        <v>0.09798894162072011</v>
      </c>
      <c r="J3133" t="inlineStr">
        <is>
          <t>(2,2,1,1,1,3); Calculation with average annual yield and share of technologies. Lifetime: 30a.</t>
        </is>
      </c>
      <c r="L3133" t="inlineStr">
        <is>
          <t>photovoltaic flat-roof installation, 156 kWp, multi-Si, on roof</t>
        </is>
      </c>
      <c r="N3133" t="inlineStr">
        <is>
          <t>all</t>
        </is>
      </c>
      <c r="O3133" t="n">
        <v>1</v>
      </c>
      <c r="P3133" s="30">
        <f>INDEX(parameters!$D$41:$AG$178,MATCH('PV (extension)'!B3122,parameters!$C$41:$C$178,0),MATCH('PV (extension)'!A3133,parameters!$D$5:$AG$5,0))/O3133</f>
        <v>0.10096416269840058</v>
      </c>
      <c r="Q3133" s="3" t="inlineStr">
        <is>
          <t>roof-top</t>
        </is>
      </c>
      <c r="R3133">
        <f>INDEX(parameters!$C$196:$EJ$198,MATCH('PV (extension)'!Q3133,parameters!$B$196:$B$198,0),MATCH('PV (extension)'!B3122,parameters!$C$195:$EJ$195,0))</f>
        <v>1645.1326680713996</v>
      </c>
      <c r="S3133" t="n">
        <v>156</v>
      </c>
      <c r="T3133" t="n">
        <v>30</v>
      </c>
      <c r="U3133">
        <f>T3133*S3133*R3133</f>
        <v>7699220.8865741501</v>
      </c>
      <c r="V3133">
        <f>1/U3133</f>
        <v>1.2988327192220104E-7</v>
      </c>
    </row>
    <row r="3134" ht="16" customHeight="1" s="29">
      <c r="A3134" t="inlineStr">
        <is>
          <t>photovoltaic flat-roof installation, 156 kWp, single-Si, on roof</t>
        </is>
      </c>
      <c r="B3134" s="30">
        <f>P3134*V3134</f>
        <v>6.8500462632208451E-9</v>
      </c>
      <c r="C3134" t="inlineStr">
        <is>
          <t>CH</t>
        </is>
      </c>
      <c r="D3134" t="inlineStr">
        <is>
          <t>unit</t>
        </is>
      </c>
      <c r="F3134" t="inlineStr">
        <is>
          <t>technosphere</t>
        </is>
      </c>
      <c r="G3134" t="n">
        <v>2</v>
      </c>
      <c r="H3134" t="n">
        <v>-19.10362020104489</v>
      </c>
      <c r="I3134" t="n">
        <v>0.09798894162072011</v>
      </c>
      <c r="J3134" t="inlineStr">
        <is>
          <t>(2,2,1,1,1,3); Calculation with average annual yield and share of technologies. Lifetime: 30a.</t>
        </is>
      </c>
      <c r="L3134" t="inlineStr">
        <is>
          <t>photovoltaic flat-roof installation, 156 kWp, single-Si, on roof</t>
        </is>
      </c>
      <c r="N3134" t="inlineStr">
        <is>
          <t>all</t>
        </is>
      </c>
      <c r="O3134" t="n">
        <v>1</v>
      </c>
      <c r="P3134" s="30">
        <f>INDEX(parameters!$D$41:$AG$178,MATCH('PV (extension)'!B3122,parameters!$C$41:$C$178,0),MATCH('PV (extension)'!A3134,parameters!$D$5:$AG$5,0))/O3134</f>
        <v>5.2740019263789135E-2</v>
      </c>
      <c r="Q3134" s="3" t="inlineStr">
        <is>
          <t>roof-top</t>
        </is>
      </c>
      <c r="R3134">
        <f>INDEX(parameters!$C$196:$EJ$198,MATCH('PV (extension)'!Q3134,parameters!$B$196:$B$198,0),MATCH('PV (extension)'!B3122,parameters!$C$195:$EJ$195,0))</f>
        <v>1645.1326680713996</v>
      </c>
      <c r="S3134" t="n">
        <v>156</v>
      </c>
      <c r="T3134" t="n">
        <v>30</v>
      </c>
      <c r="U3134">
        <f>T3134*S3134*R3134</f>
        <v>7699220.8865741501</v>
      </c>
      <c r="V3134">
        <f>1/U3134</f>
        <v>1.2988327192220104E-7</v>
      </c>
    </row>
    <row r="3135" ht="16" customHeight="1" s="29">
      <c r="A3135" t="inlineStr">
        <is>
          <t>photovoltaic slanted-roof installation, 3 kWp, CIS, laminated, integrated, on roof</t>
        </is>
      </c>
      <c r="B3135" s="30">
        <f>P3135*V3135</f>
        <v>6.143552115628402E-9</v>
      </c>
      <c r="C3135" t="inlineStr">
        <is>
          <t>CH</t>
        </is>
      </c>
      <c r="D3135" t="inlineStr">
        <is>
          <t>unit</t>
        </is>
      </c>
      <c r="F3135" t="inlineStr">
        <is>
          <t>technosphere</t>
        </is>
      </c>
      <c r="G3135" t="n">
        <v>2</v>
      </c>
      <c r="H3135" t="n">
        <v>-19.69743931800395</v>
      </c>
      <c r="I3135" t="n">
        <v>0.09798894162072011</v>
      </c>
      <c r="J3135" t="inlineStr">
        <is>
          <t>(2,2,1,1,1,3); Calculation with average annual yield and share of technologies. Lifetime: 30a.</t>
        </is>
      </c>
      <c r="L3135" t="inlineStr">
        <is>
          <t>photovoltaic slanted-roof installation, 3 kWp, CIS, laminated, integrated, on roof</t>
        </is>
      </c>
      <c r="N3135" t="inlineStr">
        <is>
          <t>all</t>
        </is>
      </c>
      <c r="O3135" t="n">
        <v>1</v>
      </c>
      <c r="P3135" s="30">
        <f>INDEX(parameters!$D$41:$AG$178,MATCH('PV (extension)'!B3122,parameters!$C$41:$C$178,0),MATCH('PV (extension)'!A3135,parameters!$D$5:$AG$5,0))/O3135</f>
        <v>9.0962624550774995E-4</v>
      </c>
      <c r="Q3135" s="3" t="inlineStr">
        <is>
          <t>roof-top</t>
        </is>
      </c>
      <c r="R3135">
        <f>INDEX(parameters!$C$196:$EJ$198,MATCH('PV (extension)'!Q3135,parameters!$B$196:$B$198,0),MATCH('PV (extension)'!B3122,parameters!$C$195:$EJ$195,0))</f>
        <v>1645.1326680713996</v>
      </c>
      <c r="S3135" t="n">
        <v>3</v>
      </c>
      <c r="T3135" t="n">
        <v>30</v>
      </c>
      <c r="U3135">
        <f>T3135*S3135*R3135</f>
        <v>148061.94012642596</v>
      </c>
      <c r="V3135">
        <f>1/U3135</f>
        <v>6.7539301399544537E-6</v>
      </c>
    </row>
    <row r="3136" ht="16" customHeight="1" s="29">
      <c r="A3136" t="inlineStr">
        <is>
          <t>photovoltaic slanted-roof installation, 3 kWp, CdTe, panel, mounted, on roof</t>
        </is>
      </c>
      <c r="B3136" s="30">
        <f>P3136*V3136</f>
        <v>4.0070127745295851E-8</v>
      </c>
      <c r="C3136" t="inlineStr">
        <is>
          <t>CH</t>
        </is>
      </c>
      <c r="D3136" t="inlineStr">
        <is>
          <t>unit</t>
        </is>
      </c>
      <c r="F3136" t="inlineStr">
        <is>
          <t>technosphere</t>
        </is>
      </c>
      <c r="G3136" t="n">
        <v>2</v>
      </c>
      <c r="H3136" t="n">
        <v>-16.69297991102503</v>
      </c>
      <c r="I3136" t="n">
        <v>0.09798894162072011</v>
      </c>
      <c r="J3136" t="inlineStr">
        <is>
          <t>(2,2,1,1,1,3); Calculation with average annual yield and share of technologies. Lifetime: 30a.</t>
        </is>
      </c>
      <c r="L3136" t="inlineStr">
        <is>
          <t>photovoltaic slanted-roof installation, 3 kWp, CdTe, panel, mounted, on roof</t>
        </is>
      </c>
      <c r="N3136" t="inlineStr">
        <is>
          <t>all</t>
        </is>
      </c>
      <c r="O3136" t="n">
        <v>1</v>
      </c>
      <c r="P3136" s="30">
        <f>INDEX(parameters!$D$41:$AG$178,MATCH('PV (extension)'!B3122,parameters!$C$41:$C$178,0),MATCH('PV (extension)'!A3136,parameters!$D$5:$AG$5,0))/O3136</f>
        <v>5.9328608550822341E-3</v>
      </c>
      <c r="Q3136" s="3" t="inlineStr">
        <is>
          <t>roof-top</t>
        </is>
      </c>
      <c r="R3136">
        <f>INDEX(parameters!$C$196:$EJ$198,MATCH('PV (extension)'!Q3136,parameters!$B$196:$B$198,0),MATCH('PV (extension)'!B3122,parameters!$C$195:$EJ$195,0))</f>
        <v>1645.1326680713996</v>
      </c>
      <c r="S3136" t="n">
        <v>3</v>
      </c>
      <c r="T3136" t="n">
        <v>30</v>
      </c>
      <c r="U3136">
        <f>T3136*S3136*R3136</f>
        <v>148061.94012642596</v>
      </c>
      <c r="V3136">
        <f>1/U3136</f>
        <v>6.7539301399544537E-6</v>
      </c>
    </row>
    <row r="3137" ht="16" customHeight="1" s="29">
      <c r="A3137" t="inlineStr">
        <is>
          <t>photovoltaic slanted-roof installation, 3 kWp, micro-Si, laminated, integrated, on roof</t>
        </is>
      </c>
      <c r="B3137" s="30">
        <f>P3137*V3137</f>
        <v>6.2088610789117577E-10</v>
      </c>
      <c r="C3137" t="inlineStr">
        <is>
          <t>RER</t>
        </is>
      </c>
      <c r="D3137" t="inlineStr">
        <is>
          <t>unit</t>
        </is>
      </c>
      <c r="F3137" t="inlineStr">
        <is>
          <t>technosphere</t>
        </is>
      </c>
      <c r="G3137" t="n">
        <v>2</v>
      </c>
      <c r="H3137" t="n">
        <v>-21.54326959350907</v>
      </c>
      <c r="I3137" t="n">
        <v>0.09798894162072011</v>
      </c>
      <c r="J3137" t="inlineStr">
        <is>
          <t>(2,2,1,1,1,3); Calculation with average annual yield and share of technologies. Lifetime: 30a.</t>
        </is>
      </c>
      <c r="L3137" t="inlineStr">
        <is>
          <t>photovoltaic slanted-roof installation, 3 kWp, micro-Si, laminated, integrated, on roof</t>
        </is>
      </c>
      <c r="N3137" t="inlineStr">
        <is>
          <t>all</t>
        </is>
      </c>
      <c r="O3137" t="n">
        <v>1</v>
      </c>
      <c r="P3137" s="30">
        <f>INDEX(parameters!$D$41:$AG$178,MATCH('PV (extension)'!B3122,parameters!$C$41:$C$178,0),MATCH('PV (extension)'!A3137,parameters!$D$5:$AG$5,0))/O3137</f>
        <v>9.1929601731912907E-5</v>
      </c>
      <c r="Q3137" s="3" t="inlineStr">
        <is>
          <t>roof-top</t>
        </is>
      </c>
      <c r="R3137">
        <f>INDEX(parameters!$C$196:$EJ$198,MATCH('PV (extension)'!Q3137,parameters!$B$196:$B$198,0),MATCH('PV (extension)'!B3122,parameters!$C$195:$EJ$195,0))</f>
        <v>1645.1326680713996</v>
      </c>
      <c r="S3137" t="n">
        <v>3</v>
      </c>
      <c r="T3137" t="n">
        <v>30</v>
      </c>
      <c r="U3137">
        <f>T3137*S3137*R3137</f>
        <v>148061.94012642596</v>
      </c>
      <c r="V3137">
        <f>1/U3137</f>
        <v>6.7539301399544537E-6</v>
      </c>
    </row>
    <row r="3138" ht="16" customHeight="1" s="29">
      <c r="A3138" t="inlineStr">
        <is>
          <t>photovoltaic slanted-roof installation, 3 kWp, micro-Si, panel, mounted, on roof</t>
        </is>
      </c>
      <c r="B3138" s="30">
        <f>P3138*V3138</f>
        <v>1.0793997210490296E-8</v>
      </c>
      <c r="C3138" t="inlineStr">
        <is>
          <t>RER</t>
        </is>
      </c>
      <c r="D3138" t="inlineStr">
        <is>
          <t>unit</t>
        </is>
      </c>
      <c r="F3138" t="inlineStr">
        <is>
          <t>technosphere</t>
        </is>
      </c>
      <c r="G3138" t="n">
        <v>2</v>
      </c>
      <c r="H3138" t="n">
        <v>-18.72987249989203</v>
      </c>
      <c r="I3138" t="n">
        <v>0.09798894162072011</v>
      </c>
      <c r="J3138" t="inlineStr">
        <is>
          <t>(2,2,1,1,1,3); Calculation with average annual yield and share of technologies. Lifetime: 30a.</t>
        </is>
      </c>
      <c r="L3138" t="inlineStr">
        <is>
          <t>photovoltaic slanted-roof installation, 3 kWp, micro-Si, panel, mounted, on roof</t>
        </is>
      </c>
      <c r="N3138" t="inlineStr">
        <is>
          <t>all</t>
        </is>
      </c>
      <c r="O3138" t="n">
        <v>1</v>
      </c>
      <c r="P3138" s="30">
        <f>INDEX(parameters!$D$41:$AG$178,MATCH('PV (extension)'!B3122,parameters!$C$41:$C$178,0),MATCH('PV (extension)'!A3138,parameters!$D$5:$AG$5,0))/O3138</f>
        <v>1.5981801687044229E-3</v>
      </c>
      <c r="Q3138" s="3" t="inlineStr">
        <is>
          <t>roof-top</t>
        </is>
      </c>
      <c r="R3138">
        <f>INDEX(parameters!$C$196:$EJ$198,MATCH('PV (extension)'!Q3138,parameters!$B$196:$B$198,0),MATCH('PV (extension)'!B3122,parameters!$C$195:$EJ$195,0))</f>
        <v>1645.1326680713996</v>
      </c>
      <c r="S3138" t="n">
        <v>3</v>
      </c>
      <c r="T3138" t="n">
        <v>30</v>
      </c>
      <c r="U3138">
        <f>T3138*S3138*R3138</f>
        <v>148061.94012642596</v>
      </c>
      <c r="V3138">
        <f>1/U3138</f>
        <v>6.7539301399544537E-6</v>
      </c>
    </row>
    <row r="3139" s="29">
      <c r="A3139" t="inlineStr">
        <is>
          <t>photovoltaic open ground installation, 570 kWp, CIS, on open ground</t>
        </is>
      </c>
      <c r="B3139" s="30">
        <f>P3139*V3139</f>
        <v>3.376230886515151E-10</v>
      </c>
      <c r="C3139" t="inlineStr">
        <is>
          <t>RER</t>
        </is>
      </c>
      <c r="D3139" t="inlineStr">
        <is>
          <t>unit</t>
        </is>
      </c>
      <c r="F3139" t="inlineStr">
        <is>
          <t>technosphere</t>
        </is>
      </c>
      <c r="G3139" t="n">
        <v>2</v>
      </c>
      <c r="H3139" t="n">
        <v>-21.66656811806742</v>
      </c>
      <c r="I3139" t="n">
        <v>0.09798894162072011</v>
      </c>
      <c r="J3139" t="inlineStr">
        <is>
          <t>(2,2,1,1,1,3); Calculation with average annual yield and share of technologies. Lifetime: 30a.</t>
        </is>
      </c>
      <c r="L3139" t="inlineStr">
        <is>
          <t>photovoltaic open ground installation, 570 kWp, CIS, on open ground</t>
        </is>
      </c>
      <c r="N3139" t="inlineStr">
        <is>
          <t>all</t>
        </is>
      </c>
      <c r="O3139" t="n">
        <v>1</v>
      </c>
      <c r="P3139" s="30">
        <f>INDEX(parameters!$D$41:$AG$178,MATCH('PV (extension)'!B3122,parameters!$C$41:$C$178,0),MATCH('PV (extension)'!A3139,parameters!$D$5:$AG$5,0))/O3139</f>
        <v>1.0104185757523119E-2</v>
      </c>
      <c r="Q3139" t="inlineStr">
        <is>
          <t>central</t>
        </is>
      </c>
      <c r="R3139">
        <f>INDEX(parameters!$C$196:$EJ$198,MATCH('PV (extension)'!Q3139,parameters!$B$196:$B$198,0),MATCH('PV (extension)'!B3122,parameters!$C$195:$EJ$195,0))</f>
        <v>1750.1411362461699</v>
      </c>
      <c r="S3139" t="n">
        <v>570</v>
      </c>
      <c r="T3139" t="n">
        <v>30</v>
      </c>
      <c r="U3139">
        <f>T3139*S3139*R3139</f>
        <v>29927413.429809507</v>
      </c>
      <c r="V3139">
        <f>1/U3139</f>
        <v>3.3414180692406237E-8</v>
      </c>
    </row>
    <row r="3140" s="29">
      <c r="A3140" t="inlineStr">
        <is>
          <t>photovoltaic open ground installation, 570 kWp, CdTe, on open ground</t>
        </is>
      </c>
      <c r="B3140" s="30">
        <f>P3140*V3140</f>
        <v>2.4801531834998484E-9</v>
      </c>
      <c r="C3140" t="inlineStr">
        <is>
          <t>RER</t>
        </is>
      </c>
      <c r="D3140" t="inlineStr">
        <is>
          <t>unit</t>
        </is>
      </c>
      <c r="F3140" t="inlineStr">
        <is>
          <t>technosphere</t>
        </is>
      </c>
      <c r="G3140" t="n">
        <v>2</v>
      </c>
      <c r="H3140" t="n">
        <v>-21.47552628199886</v>
      </c>
      <c r="I3140" t="n">
        <v>0.09798894162072011</v>
      </c>
      <c r="J3140" t="inlineStr">
        <is>
          <t>(2,2,1,1,1,3); Calculation with average annual yield and share of technologies. Lifetime: 30a.</t>
        </is>
      </c>
      <c r="L3140" t="inlineStr">
        <is>
          <t>photovoltaic open ground installation, 570 kWp, CdTe, on open ground</t>
        </is>
      </c>
      <c r="N3140" t="inlineStr">
        <is>
          <t>all</t>
        </is>
      </c>
      <c r="O3140" t="n">
        <v>1</v>
      </c>
      <c r="P3140" s="30">
        <f>INDEX(parameters!$D$41:$AG$178,MATCH('PV (extension)'!B3122,parameters!$C$41:$C$178,0),MATCH('PV (extension)'!A3140,parameters!$D$5:$AG$5,0))/O3140</f>
        <v>7.4224569691858172E-2</v>
      </c>
      <c r="Q3140" t="inlineStr">
        <is>
          <t>central</t>
        </is>
      </c>
      <c r="R3140">
        <f>INDEX(parameters!$C$196:$EJ$198,MATCH('PV (extension)'!Q3140,parameters!$B$196:$B$198,0),MATCH('PV (extension)'!B3122,parameters!$C$195:$EJ$195,0))</f>
        <v>1750.1411362461699</v>
      </c>
      <c r="S3140" t="n">
        <v>570</v>
      </c>
      <c r="T3140" t="n">
        <v>30</v>
      </c>
      <c r="U3140">
        <f>T3140*S3140*R3140</f>
        <v>29927413.429809507</v>
      </c>
      <c r="V3140">
        <f>1/U3140</f>
        <v>3.3414180692406237E-8</v>
      </c>
    </row>
    <row r="3141" s="29">
      <c r="A3141" t="inlineStr">
        <is>
          <t>photovoltaic open ground installation, 570 kWp, micro-Si, on open ground</t>
        </is>
      </c>
      <c r="B3141" s="30">
        <f>P3141*V3141</f>
        <v>2.6287863788297577E-11</v>
      </c>
      <c r="C3141" t="inlineStr">
        <is>
          <t>RER</t>
        </is>
      </c>
      <c r="D3141" t="inlineStr">
        <is>
          <t>unit</t>
        </is>
      </c>
      <c r="F3141" t="inlineStr">
        <is>
          <t>technosphere</t>
        </is>
      </c>
      <c r="G3141" t="n">
        <v>2</v>
      </c>
      <c r="H3141" t="n">
        <v>-23.51240679473371</v>
      </c>
      <c r="I3141" t="n">
        <v>0.09798894162072011</v>
      </c>
      <c r="J3141" t="inlineStr">
        <is>
          <t>(2,2,1,1,1,3); Calculation with average annual yield and share of technologies. Lifetime: 30a.</t>
        </is>
      </c>
      <c r="L3141" t="inlineStr">
        <is>
          <t>photovoltaic open ground installation, 570 kWp, micro-Si, on open ground</t>
        </is>
      </c>
      <c r="N3141" t="inlineStr">
        <is>
          <t>all</t>
        </is>
      </c>
      <c r="O3141" t="n">
        <v>1</v>
      </c>
      <c r="P3141" s="30">
        <f>INDEX(parameters!$D$41:$AG$178,MATCH('PV (extension)'!B3122,parameters!$C$41:$C$178,0),MATCH('PV (extension)'!A3141,parameters!$D$5:$AG$5,0))/O3141</f>
        <v>7.867277677789E-4</v>
      </c>
      <c r="Q3141" t="inlineStr">
        <is>
          <t>central</t>
        </is>
      </c>
      <c r="R3141">
        <f>INDEX(parameters!$C$196:$EJ$198,MATCH('PV (extension)'!Q3141,parameters!$B$196:$B$198,0),MATCH('PV (extension)'!B3122,parameters!$C$195:$EJ$195,0))</f>
        <v>1750.1411362461699</v>
      </c>
      <c r="S3141" t="n">
        <v>570</v>
      </c>
      <c r="T3141" t="n">
        <v>30</v>
      </c>
      <c r="U3141">
        <f>T3141*S3141*R3141</f>
        <v>29927413.429809507</v>
      </c>
      <c r="V3141">
        <f>1/U3141</f>
        <v>3.3414180692406237E-8</v>
      </c>
    </row>
    <row r="3142" s="29">
      <c r="A3142" t="inlineStr">
        <is>
          <t>photovoltaic open ground installation, 570 kWp, multi-Si, on open ground</t>
        </is>
      </c>
      <c r="B3142" s="30">
        <f>P3142*V3142</f>
        <v>8.7972126888013552E-9</v>
      </c>
      <c r="C3142" t="inlineStr">
        <is>
          <t>RER</t>
        </is>
      </c>
      <c r="D3142" t="inlineStr">
        <is>
          <t>unit</t>
        </is>
      </c>
      <c r="F3142" t="inlineStr">
        <is>
          <t>technosphere</t>
        </is>
      </c>
      <c r="G3142" t="n">
        <v>2</v>
      </c>
      <c r="H3142" t="n">
        <v>-18.20082258362968</v>
      </c>
      <c r="I3142" t="n">
        <v>0.09798894162072011</v>
      </c>
      <c r="J3142" t="inlineStr">
        <is>
          <t>(2,2,1,1,1,3); Calculation with average annual yield and share of technologies. Lifetime: 30a.</t>
        </is>
      </c>
      <c r="L3142" t="inlineStr">
        <is>
          <t>photovoltaic open ground installation, 570 kWp, multi-Si, on open ground</t>
        </is>
      </c>
      <c r="N3142" t="inlineStr">
        <is>
          <t>all</t>
        </is>
      </c>
      <c r="O3142" t="n">
        <v>1</v>
      </c>
      <c r="P3142" s="30">
        <f>INDEX(parameters!$D$41:$AG$178,MATCH('PV (extension)'!B3122,parameters!$C$41:$C$178,0),MATCH('PV (extension)'!A3142,parameters!$D$5:$AG$5,0))/O3142</f>
        <v>0.2632778211677243</v>
      </c>
      <c r="Q3142" t="inlineStr">
        <is>
          <t>central</t>
        </is>
      </c>
      <c r="R3142">
        <f>INDEX(parameters!$C$196:$EJ$198,MATCH('PV (extension)'!Q3142,parameters!$B$196:$B$198,0),MATCH('PV (extension)'!B3122,parameters!$C$195:$EJ$195,0))</f>
        <v>1750.1411362461699</v>
      </c>
      <c r="S3142" t="n">
        <v>570</v>
      </c>
      <c r="T3142" t="n">
        <v>30</v>
      </c>
      <c r="U3142">
        <f>T3142*S3142*R3142</f>
        <v>29927413.429809507</v>
      </c>
      <c r="V3142">
        <f>1/U3142</f>
        <v>3.3414180692406237E-8</v>
      </c>
    </row>
    <row r="3143" s="29">
      <c r="A3143" t="inlineStr">
        <is>
          <t>photovoltaic open ground installation, 570 kWp, single-Si, on open ground</t>
        </is>
      </c>
      <c r="B3143" s="30">
        <f>P3143*V3143</f>
        <v>4.6664203524380241E-9</v>
      </c>
      <c r="C3143" t="inlineStr">
        <is>
          <t>RER</t>
        </is>
      </c>
      <c r="D3143" t="inlineStr">
        <is>
          <t>unit</t>
        </is>
      </c>
      <c r="F3143" t="inlineStr">
        <is>
          <t>technosphere</t>
        </is>
      </c>
      <c r="G3143" t="n">
        <v>2</v>
      </c>
      <c r="H3143" t="n">
        <v>-18.8364689523836</v>
      </c>
      <c r="I3143" t="n">
        <v>0.09798894162072011</v>
      </c>
      <c r="J3143" t="inlineStr">
        <is>
          <t>(2,2,1,1,1,3); Calculation with average annual yield and share of technologies. Lifetime: 30a.</t>
        </is>
      </c>
      <c r="L3143" t="inlineStr">
        <is>
          <t>photovoltaic open ground installation, 570 kWp, single-Si, on open ground</t>
        </is>
      </c>
      <c r="N3143" t="inlineStr">
        <is>
          <t>all</t>
        </is>
      </c>
      <c r="O3143" t="n">
        <v>1</v>
      </c>
      <c r="P3143" s="30">
        <f>INDEX(parameters!$D$41:$AG$178,MATCH('PV (extension)'!B3122,parameters!$C$41:$C$178,0),MATCH('PV (extension)'!A3143,parameters!$D$5:$AG$5,0))/O3143</f>
        <v>0.13965389112469015</v>
      </c>
      <c r="Q3143" t="inlineStr">
        <is>
          <t>central</t>
        </is>
      </c>
      <c r="R3143">
        <f>INDEX(parameters!$C$196:$EJ$198,MATCH('PV (extension)'!Q3143,parameters!$B$196:$B$198,0),MATCH('PV (extension)'!B3122,parameters!$C$195:$EJ$195,0))</f>
        <v>1750.1411362461699</v>
      </c>
      <c r="S3143" t="n">
        <v>570</v>
      </c>
      <c r="T3143" t="n">
        <v>30</v>
      </c>
      <c r="U3143">
        <f>T3143*S3143*R3143</f>
        <v>29927413.429809507</v>
      </c>
      <c r="V3143">
        <f>1/U3143</f>
        <v>3.3414180692406237E-8</v>
      </c>
    </row>
    <row r="3144" ht="16" customHeight="1" s="29">
      <c r="A3144" t="inlineStr">
        <is>
          <t>photovoltaic slanted-roof installation, 93 kWp, multi-Si, laminated, integrated, on roof</t>
        </is>
      </c>
      <c r="B3144" s="30">
        <f>P3144*V3144</f>
        <v>1.4399944431597729E-9</v>
      </c>
      <c r="C3144" t="inlineStr">
        <is>
          <t>CH</t>
        </is>
      </c>
      <c r="D3144" t="inlineStr">
        <is>
          <t>unit</t>
        </is>
      </c>
      <c r="F3144" t="inlineStr">
        <is>
          <t>technosphere</t>
        </is>
      </c>
      <c r="G3144" t="n">
        <v>2</v>
      </c>
      <c r="H3144" t="n">
        <v>-20.65878981776205</v>
      </c>
      <c r="I3144" t="n">
        <v>0.09798894162072011</v>
      </c>
      <c r="J3144" t="inlineStr">
        <is>
          <t>(2,2,1,1,1,3); Calculation with average annual yield and share of technologies. Lifetime: 30a.</t>
        </is>
      </c>
      <c r="L3144" t="inlineStr">
        <is>
          <t>photovoltaic slanted-roof installation, 93 kWp, multi-Si, laminated, integrated, on roof</t>
        </is>
      </c>
      <c r="N3144" t="inlineStr">
        <is>
          <t>all</t>
        </is>
      </c>
      <c r="O3144" t="n">
        <v>1</v>
      </c>
      <c r="P3144" s="30">
        <f>INDEX(parameters!$D$41:$AG$178,MATCH('PV (extension)'!B3122,parameters!$C$41:$C$178,0),MATCH('PV (extension)'!A3144,parameters!$D$5:$AG$5,0))/O3144</f>
        <v>6.6094595017907607E-3</v>
      </c>
      <c r="Q3144" s="3" t="inlineStr">
        <is>
          <t>roof-top</t>
        </is>
      </c>
      <c r="R3144">
        <f>INDEX(parameters!$C$196:$EJ$198,MATCH('PV (extension)'!Q3144,parameters!$B$196:$B$198,0),MATCH('PV (extension)'!B3122,parameters!$C$195:$EJ$195,0))</f>
        <v>1645.1326680713996</v>
      </c>
      <c r="S3144" t="n">
        <v>93</v>
      </c>
      <c r="T3144" t="n">
        <v>30</v>
      </c>
      <c r="U3144">
        <f>T3144*S3144*R3144</f>
        <v>4589920.1439192053</v>
      </c>
      <c r="V3144">
        <f>1/U3144</f>
        <v>2.1786871419207912E-7</v>
      </c>
    </row>
    <row r="3145" ht="16" customHeight="1" s="29">
      <c r="A3145" t="inlineStr">
        <is>
          <t>photovoltaic slanted-roof installation, 93 kWp, multi-Si, panel, mounted, on roof</t>
        </is>
      </c>
      <c r="B3145" s="30">
        <f>P3145*V3145</f>
        <v>2.441719814591019E-8</v>
      </c>
      <c r="C3145" t="inlineStr">
        <is>
          <t>CH</t>
        </is>
      </c>
      <c r="D3145" t="inlineStr">
        <is>
          <t>unit</t>
        </is>
      </c>
      <c r="F3145" t="inlineStr">
        <is>
          <t>technosphere</t>
        </is>
      </c>
      <c r="G3145" t="n">
        <v>2</v>
      </c>
      <c r="H3145" t="n">
        <v>-17.84536035000586</v>
      </c>
      <c r="I3145" t="n">
        <v>0.09798894162072011</v>
      </c>
      <c r="J3145" t="inlineStr">
        <is>
          <t>(2,2,1,1,1,3); Calculation with average annual yield and share of technologies. Lifetime: 30a.</t>
        </is>
      </c>
      <c r="L3145" t="inlineStr">
        <is>
          <t>photovoltaic slanted-roof installation, 93 kWp, multi-Si, panel, mounted, on roof</t>
        </is>
      </c>
      <c r="N3145" t="inlineStr">
        <is>
          <t>all</t>
        </is>
      </c>
      <c r="O3145" t="n">
        <v>1</v>
      </c>
      <c r="P3145" s="30">
        <f>INDEX(parameters!$D$41:$AG$178,MATCH('PV (extension)'!B3122,parameters!$C$41:$C$178,0),MATCH('PV (extension)'!A3145,parameters!$D$5:$AG$5,0))/O3145</f>
        <v>0.11207298962797985</v>
      </c>
      <c r="Q3145" s="3" t="inlineStr">
        <is>
          <t>roof-top</t>
        </is>
      </c>
      <c r="R3145">
        <f>INDEX(parameters!$C$196:$EJ$198,MATCH('PV (extension)'!Q3145,parameters!$B$196:$B$198,0),MATCH('PV (extension)'!B3122,parameters!$C$195:$EJ$195,0))</f>
        <v>1645.1326680713996</v>
      </c>
      <c r="S3145" t="n">
        <v>93</v>
      </c>
      <c r="T3145" t="n">
        <v>30</v>
      </c>
      <c r="U3145">
        <f>T3145*S3145*R3145</f>
        <v>4589920.1439192053</v>
      </c>
      <c r="V3145">
        <f>1/U3145</f>
        <v>2.1786871419207912E-7</v>
      </c>
    </row>
    <row r="3146" ht="16" customHeight="1" s="29">
      <c r="A3146" t="inlineStr">
        <is>
          <t>photovoltaic slanted-roof installation, 93 kWp, single-Si, laminated, integrated, on roof</t>
        </is>
      </c>
      <c r="B3146" s="30">
        <f>P3146*V3146</f>
        <v>7.6124344438990466E-10</v>
      </c>
      <c r="C3146" t="inlineStr">
        <is>
          <t>CH</t>
        </is>
      </c>
      <c r="D3146" t="inlineStr">
        <is>
          <t>unit</t>
        </is>
      </c>
      <c r="F3146" t="inlineStr">
        <is>
          <t>technosphere</t>
        </is>
      </c>
      <c r="G3146" t="n">
        <v>2</v>
      </c>
      <c r="H3146" t="n">
        <v>-21.2944254997521</v>
      </c>
      <c r="I3146" t="n">
        <v>0.09798894162072011</v>
      </c>
      <c r="J3146" t="inlineStr">
        <is>
          <t>(2,2,1,1,1,3); Calculation with average annual yield and share of technologies. Lifetime: 30a.</t>
        </is>
      </c>
      <c r="L3146" t="inlineStr">
        <is>
          <t>photovoltaic slanted-roof installation, 93 kWp, single-Si, laminated, integrated, on roof</t>
        </is>
      </c>
      <c r="N3146" t="inlineStr">
        <is>
          <t>all</t>
        </is>
      </c>
      <c r="O3146" t="n">
        <v>1</v>
      </c>
      <c r="P3146" s="30">
        <f>INDEX(parameters!$D$41:$AG$178,MATCH('PV (extension)'!B3122,parameters!$C$41:$C$178,0),MATCH('PV (extension)'!A3146,parameters!$D$5:$AG$5,0))/O3146</f>
        <v>3.4940466198316628E-3</v>
      </c>
      <c r="Q3146" s="3" t="inlineStr">
        <is>
          <t>roof-top</t>
        </is>
      </c>
      <c r="R3146">
        <f>INDEX(parameters!$C$196:$EJ$198,MATCH('PV (extension)'!Q3146,parameters!$B$196:$B$198,0),MATCH('PV (extension)'!B3122,parameters!$C$195:$EJ$195,0))</f>
        <v>1645.1326680713996</v>
      </c>
      <c r="S3146" t="n">
        <v>93</v>
      </c>
      <c r="T3146" t="n">
        <v>30</v>
      </c>
      <c r="U3146">
        <f>T3146*S3146*R3146</f>
        <v>4589920.1439192053</v>
      </c>
      <c r="V3146">
        <f>1/U3146</f>
        <v>2.1786871419207912E-7</v>
      </c>
    </row>
    <row r="3147" ht="16" customHeight="1" s="29">
      <c r="A3147" t="inlineStr">
        <is>
          <t>photovoltaic slanted-roof installation, 93 kWp, single-Si, panel, mounted, on roof</t>
        </is>
      </c>
      <c r="B3147" s="30">
        <f>P3147*V3147</f>
        <v>1.2789985118480792E-8</v>
      </c>
      <c r="C3147" t="inlineStr">
        <is>
          <t>CH</t>
        </is>
      </c>
      <c r="D3147" t="inlineStr">
        <is>
          <t>unit</t>
        </is>
      </c>
      <c r="F3147" t="inlineStr">
        <is>
          <t>technosphere</t>
        </is>
      </c>
      <c r="G3147" t="n">
        <v>2</v>
      </c>
      <c r="H3147" t="n">
        <v>-18.48100416113547</v>
      </c>
      <c r="I3147" t="n">
        <v>0.09798894162072011</v>
      </c>
      <c r="J3147" t="inlineStr">
        <is>
          <t>(2,2,1,1,1,3); Calculation with average annual yield and share of technologies. Lifetime: 30a.</t>
        </is>
      </c>
      <c r="L3147" t="inlineStr">
        <is>
          <t>photovoltaic slanted-roof installation, 93 kWp, single-Si, panel, mounted, on roof</t>
        </is>
      </c>
      <c r="N3147" t="inlineStr">
        <is>
          <t>all</t>
        </is>
      </c>
      <c r="O3147" t="n">
        <v>1</v>
      </c>
      <c r="P3147" s="30">
        <f>INDEX(parameters!$D$41:$AG$178,MATCH('PV (extension)'!B3122,parameters!$C$41:$C$178,0),MATCH('PV (extension)'!A3147,parameters!$D$5:$AG$5,0))/O3147</f>
        <v>5.8705010335741853E-2</v>
      </c>
      <c r="Q3147" s="3" t="inlineStr">
        <is>
          <t>roof-top</t>
        </is>
      </c>
      <c r="R3147">
        <f>INDEX(parameters!$C$196:$EJ$198,MATCH('PV (extension)'!Q3147,parameters!$B$196:$B$198,0),MATCH('PV (extension)'!B3122,parameters!$C$195:$EJ$195,0))</f>
        <v>1645.1326680713996</v>
      </c>
      <c r="S3147" t="n">
        <v>93</v>
      </c>
      <c r="T3147" t="n">
        <v>30</v>
      </c>
      <c r="U3147">
        <f>T3147*S3147*R3147</f>
        <v>4589920.1439192053</v>
      </c>
      <c r="V3147">
        <f>1/U3147</f>
        <v>2.1786871419207912E-7</v>
      </c>
    </row>
    <row r="3148" s="29">
      <c r="A3148" t="inlineStr">
        <is>
          <t>photovoltaic facade installation, 3kWp, multi-Si, laminated, integrated, at building</t>
        </is>
      </c>
      <c r="B3148" s="30">
        <f>P3148*V3148</f>
        <v>3.1613269811987154E-8</v>
      </c>
      <c r="C3148" t="inlineStr">
        <is>
          <t>APAC</t>
        </is>
      </c>
      <c r="D3148" t="inlineStr">
        <is>
          <t>unit</t>
        </is>
      </c>
      <c r="F3148" t="inlineStr">
        <is>
          <t>technosphere</t>
        </is>
      </c>
      <c r="G3148" t="n">
        <v>2</v>
      </c>
      <c r="H3148" t="n">
        <v>-17.5612990452514</v>
      </c>
      <c r="I3148" t="n">
        <v>0.09798894162072011</v>
      </c>
      <c r="J3148" t="inlineStr">
        <is>
          <t>(2,2,1,1,1,3); Calculation with average annual yield and share of technologies. Lifetime: 30a.</t>
        </is>
      </c>
      <c r="L3148" t="inlineStr">
        <is>
          <t>photovoltaic facade installation, 3kWp, multi-Si, laminated, integrated, at building</t>
        </is>
      </c>
      <c r="N3148" t="inlineStr">
        <is>
          <t>all</t>
        </is>
      </c>
      <c r="O3148" t="n">
        <v>1</v>
      </c>
      <c r="P3148" s="30">
        <f>INDEX(parameters!$D$41:$AG$178,MATCH('PV (extension)'!B3122,parameters!$C$41:$C$178,0),MATCH('PV (extension)'!A3148,parameters!$D$5:$AG$5,0))/O3148</f>
        <v>3.2864644265829519E-3</v>
      </c>
      <c r="Q3148" t="inlineStr">
        <is>
          <t>façade</t>
        </is>
      </c>
      <c r="R3148">
        <f>INDEX(parameters!$C$196:$EJ$198,MATCH('PV (extension)'!Q3148,parameters!$B$196:$B$198,0),MATCH('PV (extension)'!B3122,parameters!$C$195:$EJ$195,0))</f>
        <v>1155.0931499224723</v>
      </c>
      <c r="S3148" t="n">
        <v>3</v>
      </c>
      <c r="T3148" t="n">
        <v>30</v>
      </c>
      <c r="U3148">
        <f>T3148*S3148*R3148</f>
        <v>103958.38349302251</v>
      </c>
      <c r="V3148">
        <f>1/U3148</f>
        <v>9.6192338356927037E-6</v>
      </c>
    </row>
    <row r="3149" s="29">
      <c r="A3149" t="inlineStr">
        <is>
          <t>photovoltaic facade installation, 3kWp, multi-Si, panel, mounted, at building</t>
        </is>
      </c>
      <c r="B3149" s="30">
        <f>P3149*V3149</f>
        <v>3.1004250669956578E-8</v>
      </c>
      <c r="C3149" t="inlineStr">
        <is>
          <t>APAC</t>
        </is>
      </c>
      <c r="D3149" t="inlineStr">
        <is>
          <t>unit</t>
        </is>
      </c>
      <c r="F3149" t="inlineStr">
        <is>
          <t>technosphere</t>
        </is>
      </c>
      <c r="G3149" t="n">
        <v>2</v>
      </c>
      <c r="H3149" t="n">
        <v>-17.5612990452514</v>
      </c>
      <c r="I3149" t="n">
        <v>0.09798894162072011</v>
      </c>
      <c r="J3149" t="inlineStr">
        <is>
          <t>(2,2,1,1,1,3); Calculation with average annual yield and share of technologies. Lifetime: 30a.</t>
        </is>
      </c>
      <c r="L3149" t="inlineStr">
        <is>
          <t>photovoltaic facade installation, 3kWp, multi-Si, panel, mounted, at building</t>
        </is>
      </c>
      <c r="N3149" t="inlineStr">
        <is>
          <t>all</t>
        </is>
      </c>
      <c r="O3149" t="n">
        <v>1</v>
      </c>
      <c r="P3149" s="30">
        <f>INDEX(parameters!$D$41:$AG$178,MATCH('PV (extension)'!B3122,parameters!$C$41:$C$178,0),MATCH('PV (extension)'!A3149,parameters!$D$5:$AG$5,0))/O3149</f>
        <v>3.2231517810611459E-3</v>
      </c>
      <c r="Q3149" t="inlineStr">
        <is>
          <t>façade</t>
        </is>
      </c>
      <c r="R3149">
        <f>INDEX(parameters!$C$196:$EJ$198,MATCH('PV (extension)'!Q3149,parameters!$B$196:$B$198,0),MATCH('PV (extension)'!B3122,parameters!$C$195:$EJ$195,0))</f>
        <v>1155.0931499224723</v>
      </c>
      <c r="S3149" t="n">
        <v>3</v>
      </c>
      <c r="T3149" t="n">
        <v>30</v>
      </c>
      <c r="U3149">
        <f>T3149*S3149*R3149</f>
        <v>103958.38349302251</v>
      </c>
      <c r="V3149">
        <f>1/U3149</f>
        <v>9.6192338356927037E-6</v>
      </c>
    </row>
    <row r="3150" s="29">
      <c r="A3150" t="inlineStr">
        <is>
          <t>photovoltaic facade installation, 3kWp, single-Si, laminated, integrated, at building</t>
        </is>
      </c>
      <c r="B3150" s="30">
        <f>P3150*V3150</f>
        <v>1.6666162942010401E-8</v>
      </c>
      <c r="C3150" t="inlineStr">
        <is>
          <t>APAC</t>
        </is>
      </c>
      <c r="D3150" t="inlineStr">
        <is>
          <t>unit</t>
        </is>
      </c>
      <c r="F3150" t="inlineStr">
        <is>
          <t>technosphere</t>
        </is>
      </c>
      <c r="G3150" t="n">
        <v>2</v>
      </c>
      <c r="H3150" t="n">
        <v>-18.19689739735082</v>
      </c>
      <c r="I3150" t="n">
        <v>0.09798894162072011</v>
      </c>
      <c r="J3150" t="inlineStr">
        <is>
          <t>(2,2,1,1,1,3); Calculation with average annual yield and share of technologies. Lifetime: 30a.</t>
        </is>
      </c>
      <c r="L3150" t="inlineStr">
        <is>
          <t>photovoltaic facade installation, 3kWp, single-Si, laminated, integrated, at building</t>
        </is>
      </c>
      <c r="N3150" t="inlineStr">
        <is>
          <t>all</t>
        </is>
      </c>
      <c r="O3150" t="n">
        <v>1</v>
      </c>
      <c r="P3150" s="30">
        <f>INDEX(parameters!$D$41:$AG$178,MATCH('PV (extension)'!B3122,parameters!$C$41:$C$178,0),MATCH('PV (extension)'!A3150,parameters!$D$5:$AG$5,0))/O3150</f>
        <v>1.7325873584827175E-3</v>
      </c>
      <c r="Q3150" t="inlineStr">
        <is>
          <t>façade</t>
        </is>
      </c>
      <c r="R3150">
        <f>INDEX(parameters!$C$196:$EJ$198,MATCH('PV (extension)'!Q3150,parameters!$B$196:$B$198,0),MATCH('PV (extension)'!B3122,parameters!$C$195:$EJ$195,0))</f>
        <v>1155.0931499224723</v>
      </c>
      <c r="S3150" t="n">
        <v>3</v>
      </c>
      <c r="T3150" t="n">
        <v>30</v>
      </c>
      <c r="U3150">
        <f>T3150*S3150*R3150</f>
        <v>103958.38349302251</v>
      </c>
      <c r="V3150">
        <f>1/U3150</f>
        <v>9.6192338356927037E-6</v>
      </c>
    </row>
    <row r="3151" s="29">
      <c r="A3151" t="inlineStr">
        <is>
          <t>photovoltaic facade installation, 3kWp, single-Si, panel, mounted, at building</t>
        </is>
      </c>
      <c r="B3151" s="30">
        <f>P3151*V3151</f>
        <v>1.6651742563867517E-8</v>
      </c>
      <c r="C3151" t="inlineStr">
        <is>
          <t>APAC</t>
        </is>
      </c>
      <c r="D3151" t="inlineStr">
        <is>
          <t>unit</t>
        </is>
      </c>
      <c r="F3151" t="inlineStr">
        <is>
          <t>technosphere</t>
        </is>
      </c>
      <c r="G3151" t="n">
        <v>2</v>
      </c>
      <c r="H3151" t="n">
        <v>-18.19689739735082</v>
      </c>
      <c r="I3151" t="n">
        <v>0.09798894162072011</v>
      </c>
      <c r="J3151" t="inlineStr">
        <is>
          <t>(2,2,1,1,1,3); Calculation with average annual yield and share of technologies. Lifetime: 30a.</t>
        </is>
      </c>
      <c r="L3151" t="inlineStr">
        <is>
          <t>photovoltaic facade installation, 3kWp, single-Si, panel, mounted, at building</t>
        </is>
      </c>
      <c r="N3151" t="inlineStr">
        <is>
          <t>all</t>
        </is>
      </c>
      <c r="O3151" t="n">
        <v>1</v>
      </c>
      <c r="P3151" s="30">
        <f>INDEX(parameters!$D$41:$AG$178,MATCH('PV (extension)'!B3122,parameters!$C$41:$C$178,0),MATCH('PV (extension)'!A3151,parameters!$D$5:$AG$5,0))/O3151</f>
        <v>1.7310882392816251E-3</v>
      </c>
      <c r="Q3151" t="inlineStr">
        <is>
          <t>façade</t>
        </is>
      </c>
      <c r="R3151">
        <f>INDEX(parameters!$C$196:$EJ$198,MATCH('PV (extension)'!Q3151,parameters!$B$196:$B$198,0),MATCH('PV (extension)'!B3122,parameters!$C$195:$EJ$195,0))</f>
        <v>1155.0931499224723</v>
      </c>
      <c r="S3151" t="n">
        <v>3</v>
      </c>
      <c r="T3151" t="n">
        <v>30</v>
      </c>
      <c r="U3151">
        <f>T3151*S3151*R3151</f>
        <v>103958.38349302251</v>
      </c>
      <c r="V3151">
        <f>1/U3151</f>
        <v>9.6192338356927037E-6</v>
      </c>
    </row>
    <row r="3152" ht="16" customHeight="1" s="29">
      <c r="A3152" t="inlineStr">
        <is>
          <t>photovoltaic flat-roof installation, 3kWp, multi-Si, on roof</t>
        </is>
      </c>
      <c r="B3152" s="30">
        <f>P3152*V3152</f>
        <v>3.4191818492480747E-7</v>
      </c>
      <c r="C3152" t="inlineStr">
        <is>
          <t>APAC</t>
        </is>
      </c>
      <c r="D3152" t="inlineStr">
        <is>
          <t>unit</t>
        </is>
      </c>
      <c r="F3152" t="inlineStr">
        <is>
          <t>technosphere</t>
        </is>
      </c>
      <c r="G3152" t="n">
        <v>2</v>
      </c>
      <c r="H3152" t="n">
        <v>-15.20991773919472</v>
      </c>
      <c r="I3152" t="n">
        <v>0.09798894162072011</v>
      </c>
      <c r="J3152" t="inlineStr">
        <is>
          <t>(2,2,1,1,1,3); Calculation with average annual yield and share of technologies. Lifetime: 30a.</t>
        </is>
      </c>
      <c r="L3152" t="inlineStr">
        <is>
          <t>photovoltaic flat-roof installation, 3kWp, multi-Si, on roof</t>
        </is>
      </c>
      <c r="N3152" t="inlineStr">
        <is>
          <t>all</t>
        </is>
      </c>
      <c r="O3152" t="n">
        <v>1</v>
      </c>
      <c r="P3152" s="30">
        <f>INDEX(parameters!$D$41:$AG$178,MATCH('PV (extension)'!B3122,parameters!$C$41:$C$178,0),MATCH('PV (extension)'!A3152,parameters!$D$5:$AG$5,0))/O3152</f>
        <v>5.0625069824473082E-2</v>
      </c>
      <c r="Q3152" s="3" t="inlineStr">
        <is>
          <t>roof-top</t>
        </is>
      </c>
      <c r="R3152">
        <f>INDEX(parameters!$C$196:$EJ$198,MATCH('PV (extension)'!Q3152,parameters!$B$196:$B$198,0),MATCH('PV (extension)'!B3122,parameters!$C$195:$EJ$195,0))</f>
        <v>1645.1326680713996</v>
      </c>
      <c r="S3152" t="n">
        <v>3</v>
      </c>
      <c r="T3152" t="n">
        <v>30</v>
      </c>
      <c r="U3152">
        <f>T3152*S3152*R3152</f>
        <v>148061.94012642596</v>
      </c>
      <c r="V3152">
        <f>1/U3152</f>
        <v>6.7539301399544537E-6</v>
      </c>
    </row>
    <row r="3153" ht="16" customHeight="1" s="29">
      <c r="A3153" t="inlineStr">
        <is>
          <t>photovoltaic flat-roof installation, 3kWp, single-Si, on roof</t>
        </is>
      </c>
      <c r="B3153" s="30">
        <f>P3153*V3153</f>
        <v>1.7847633964334289E-7</v>
      </c>
      <c r="C3153" t="inlineStr">
        <is>
          <t>APAC</t>
        </is>
      </c>
      <c r="D3153" t="inlineStr">
        <is>
          <t>unit</t>
        </is>
      </c>
      <c r="F3153" t="inlineStr">
        <is>
          <t>technosphere</t>
        </is>
      </c>
      <c r="G3153" t="n">
        <v>2</v>
      </c>
      <c r="H3153" t="n">
        <v>-15.84555259734934</v>
      </c>
      <c r="I3153" t="n">
        <v>0.09798894162072011</v>
      </c>
      <c r="J3153" t="inlineStr">
        <is>
          <t>(2,2,1,1,1,3); Calculation with average annual yield and share of technologies. Lifetime: 30a.</t>
        </is>
      </c>
      <c r="L3153" t="inlineStr">
        <is>
          <t>photovoltaic flat-roof installation, 3kWp, single-Si, on roof</t>
        </is>
      </c>
      <c r="N3153" t="inlineStr">
        <is>
          <t>all</t>
        </is>
      </c>
      <c r="O3153" t="n">
        <v>1</v>
      </c>
      <c r="P3153" s="30">
        <f>INDEX(parameters!$D$41:$AG$178,MATCH('PV (extension)'!B3122,parameters!$C$41:$C$178,0),MATCH('PV (extension)'!A3153,parameters!$D$5:$AG$5,0))/O3153</f>
        <v>2.6425553114256296E-2</v>
      </c>
      <c r="Q3153" s="3" t="inlineStr">
        <is>
          <t>roof-top</t>
        </is>
      </c>
      <c r="R3153">
        <f>INDEX(parameters!$C$196:$EJ$198,MATCH('PV (extension)'!Q3153,parameters!$B$196:$B$198,0),MATCH('PV (extension)'!B3122,parameters!$C$195:$EJ$195,0))</f>
        <v>1645.1326680713996</v>
      </c>
      <c r="S3153" t="n">
        <v>3</v>
      </c>
      <c r="T3153" t="n">
        <v>30</v>
      </c>
      <c r="U3153">
        <f>T3153*S3153*R3153</f>
        <v>148061.94012642596</v>
      </c>
      <c r="V3153">
        <f>1/U3153</f>
        <v>6.7539301399544537E-6</v>
      </c>
    </row>
    <row r="3154" ht="16" customHeight="1" s="29">
      <c r="A3154" t="inlineStr">
        <is>
          <t>photovoltaic slanted-roof installation, 3kWp, CIS, panel, mounted, on roof</t>
        </is>
      </c>
      <c r="B3154" s="30">
        <f>P3154*V3154</f>
        <v>9.8718517254693576E-8</v>
      </c>
      <c r="C3154" t="inlineStr">
        <is>
          <t>CH</t>
        </is>
      </c>
      <c r="D3154" t="inlineStr">
        <is>
          <t>unit</t>
        </is>
      </c>
      <c r="F3154" t="inlineStr">
        <is>
          <t>technosphere</t>
        </is>
      </c>
      <c r="G3154" t="n">
        <v>2</v>
      </c>
      <c r="H3154" t="n">
        <v>-16.88405011147741</v>
      </c>
      <c r="I3154" t="n">
        <v>0.09798894162072011</v>
      </c>
      <c r="J3154" t="inlineStr">
        <is>
          <t>(2,2,1,1,1,3); Calculation with average annual yield and share of technologies. Lifetime: 30a.</t>
        </is>
      </c>
      <c r="L3154" t="inlineStr">
        <is>
          <t>photovoltaic slanted-roof installation, 3kWp, CIS, panel, mounted, on roof</t>
        </is>
      </c>
      <c r="N3154" t="inlineStr">
        <is>
          <t>all</t>
        </is>
      </c>
      <c r="O3154" t="n">
        <v>1</v>
      </c>
      <c r="P3154" s="30">
        <f>INDEX(parameters!$D$41:$AG$178,MATCH('PV (extension)'!B3122,parameters!$C$41:$C$178,0),MATCH('PV (extension)'!A3154,parameters!$D$5:$AG$5,0))/O3154</f>
        <v>1.4616455191133988E-2</v>
      </c>
      <c r="Q3154" s="3" t="inlineStr">
        <is>
          <t>roof-top</t>
        </is>
      </c>
      <c r="R3154">
        <f>INDEX(parameters!$C$196:$EJ$198,MATCH('PV (extension)'!Q3154,parameters!$B$196:$B$198,0),MATCH('PV (extension)'!B3122,parameters!$C$195:$EJ$195,0))</f>
        <v>1645.1326680713996</v>
      </c>
      <c r="S3154" t="n">
        <v>3</v>
      </c>
      <c r="T3154" t="n">
        <v>30</v>
      </c>
      <c r="U3154">
        <f>T3154*S3154*R3154</f>
        <v>148061.94012642596</v>
      </c>
      <c r="V3154">
        <f>1/U3154</f>
        <v>6.7539301399544537E-6</v>
      </c>
    </row>
    <row r="3155" ht="16" customHeight="1" s="29">
      <c r="A3155" t="inlineStr">
        <is>
          <t>photovoltaic slanted-roof installation, 3kWp, CdTe, laminated, integrated, on roof</t>
        </is>
      </c>
      <c r="B3155" s="30">
        <f>P3155*V3155</f>
        <v>2.7641803892470652E-9</v>
      </c>
      <c r="C3155" t="inlineStr">
        <is>
          <t>CH</t>
        </is>
      </c>
      <c r="D3155" t="inlineStr">
        <is>
          <t>unit</t>
        </is>
      </c>
      <c r="F3155" t="inlineStr">
        <is>
          <t>technosphere</t>
        </is>
      </c>
      <c r="G3155" t="n">
        <v>2</v>
      </c>
      <c r="H3155" t="n">
        <v>-19.50639655088546</v>
      </c>
      <c r="I3155" t="n">
        <v>0.09798894162072011</v>
      </c>
      <c r="J3155" t="inlineStr">
        <is>
          <t>(2,2,1,1,1,3); Calculation with average annual yield and share of technologies. Lifetime: 30a.</t>
        </is>
      </c>
      <c r="L3155" t="inlineStr">
        <is>
          <t>photovoltaic slanted-roof installation, 3kWp, CdTe, laminated, integrated, on roof</t>
        </is>
      </c>
      <c r="N3155" t="inlineStr">
        <is>
          <t>all</t>
        </is>
      </c>
      <c r="O3155" t="n">
        <v>1</v>
      </c>
      <c r="P3155" s="30">
        <f>INDEX(parameters!$D$41:$AG$178,MATCH('PV (extension)'!B3122,parameters!$C$41:$C$178,0),MATCH('PV (extension)'!A3155,parameters!$D$5:$AG$5,0))/O3155</f>
        <v>4.0926991129133978E-4</v>
      </c>
      <c r="Q3155" s="3" t="inlineStr">
        <is>
          <t>roof-top</t>
        </is>
      </c>
      <c r="R3155">
        <f>INDEX(parameters!$C$196:$EJ$198,MATCH('PV (extension)'!Q3155,parameters!$B$196:$B$198,0),MATCH('PV (extension)'!B3122,parameters!$C$195:$EJ$195,0))</f>
        <v>1645.1326680713996</v>
      </c>
      <c r="S3155" t="n">
        <v>3</v>
      </c>
      <c r="T3155" t="n">
        <v>30</v>
      </c>
      <c r="U3155">
        <f>T3155*S3155*R3155</f>
        <v>148061.94012642596</v>
      </c>
      <c r="V3155">
        <f>1/U3155</f>
        <v>6.7539301399544537E-6</v>
      </c>
    </row>
    <row r="3156" ht="16" customHeight="1" s="29">
      <c r="A3156" t="inlineStr">
        <is>
          <t>photovoltaic slanted-roof installation, 3kWp, multi-Si, laminated, integrated, on roof</t>
        </is>
      </c>
      <c r="B3156" s="30">
        <f>P3156*V3156</f>
        <v>1.6422158076280965E-8</v>
      </c>
      <c r="C3156" t="inlineStr">
        <is>
          <t>APAC</t>
        </is>
      </c>
      <c r="D3156" t="inlineStr">
        <is>
          <t>unit</t>
        </is>
      </c>
      <c r="F3156" t="inlineStr">
        <is>
          <t>technosphere</t>
        </is>
      </c>
      <c r="G3156" t="n">
        <v>2</v>
      </c>
      <c r="H3156" t="n">
        <v>-18.22076487875746</v>
      </c>
      <c r="I3156" t="n">
        <v>0.09798894162072011</v>
      </c>
      <c r="J3156" t="inlineStr">
        <is>
          <t>(2,2,1,1,1,3); Calculation with average annual yield and share of technologies. Lifetime: 30a.</t>
        </is>
      </c>
      <c r="L3156" t="inlineStr">
        <is>
          <t>photovoltaic slanted-roof installation, 3kWp, multi-Si, laminated, integrated, on roof</t>
        </is>
      </c>
      <c r="N3156" t="inlineStr">
        <is>
          <t>all</t>
        </is>
      </c>
      <c r="O3156" t="n">
        <v>1</v>
      </c>
      <c r="P3156" s="30">
        <f>INDEX(parameters!$D$41:$AG$178,MATCH('PV (extension)'!B3122,parameters!$C$41:$C$178,0),MATCH('PV (extension)'!A3156,parameters!$D$5:$AG$5,0))/O3156</f>
        <v>2.4314965858370148E-3</v>
      </c>
      <c r="Q3156" s="3" t="inlineStr">
        <is>
          <t>roof-top</t>
        </is>
      </c>
      <c r="R3156">
        <f>INDEX(parameters!$C$196:$EJ$198,MATCH('PV (extension)'!Q3156,parameters!$B$196:$B$198,0),MATCH('PV (extension)'!B3122,parameters!$C$195:$EJ$195,0))</f>
        <v>1645.1326680713996</v>
      </c>
      <c r="S3156" t="n">
        <v>3</v>
      </c>
      <c r="T3156" t="n">
        <v>30</v>
      </c>
      <c r="U3156">
        <f>T3156*S3156*R3156</f>
        <v>148061.94012642596</v>
      </c>
      <c r="V3156">
        <f>1/U3156</f>
        <v>6.7539301399544537E-6</v>
      </c>
    </row>
    <row r="3157" ht="16" customHeight="1" s="29">
      <c r="A3157" t="inlineStr">
        <is>
          <t>photovoltaic slanted-roof installation, 3kWp, multi-Si, panel, mounted, on roof</t>
        </is>
      </c>
      <c r="B3157" s="30">
        <f>P3157*V3157</f>
        <v>2.8108901583904957E-7</v>
      </c>
      <c r="C3157" t="inlineStr">
        <is>
          <t>APAC</t>
        </is>
      </c>
      <c r="D3157" t="inlineStr">
        <is>
          <t>unit</t>
        </is>
      </c>
      <c r="F3157" t="inlineStr">
        <is>
          <t>technosphere</t>
        </is>
      </c>
      <c r="G3157" t="n">
        <v>2</v>
      </c>
      <c r="H3157" t="n">
        <v>-15.40735416199742</v>
      </c>
      <c r="I3157" t="n">
        <v>0.09798894162072011</v>
      </c>
      <c r="J3157" t="inlineStr">
        <is>
          <t>(2,2,1,1,1,3); Calculation with average annual yield and share of technologies. Lifetime: 30a.</t>
        </is>
      </c>
      <c r="L3157" t="inlineStr">
        <is>
          <t>photovoltaic slanted-roof installation, 3kWp, multi-Si, panel, mounted, on roof</t>
        </is>
      </c>
      <c r="N3157" t="inlineStr">
        <is>
          <t>all</t>
        </is>
      </c>
      <c r="O3157" t="n">
        <v>1</v>
      </c>
      <c r="P3157" s="30">
        <f>INDEX(parameters!$D$41:$AG$178,MATCH('PV (extension)'!B3122,parameters!$C$41:$C$178,0),MATCH('PV (extension)'!A3157,parameters!$D$5:$AG$5,0))/O3157</f>
        <v>4.1618585033357351E-2</v>
      </c>
      <c r="Q3157" s="3" t="inlineStr">
        <is>
          <t>roof-top</t>
        </is>
      </c>
      <c r="R3157">
        <f>INDEX(parameters!$C$196:$EJ$198,MATCH('PV (extension)'!Q3157,parameters!$B$196:$B$198,0),MATCH('PV (extension)'!B3122,parameters!$C$195:$EJ$195,0))</f>
        <v>1645.1326680713996</v>
      </c>
      <c r="S3157" t="n">
        <v>3</v>
      </c>
      <c r="T3157" t="n">
        <v>30</v>
      </c>
      <c r="U3157">
        <f>T3157*S3157*R3157</f>
        <v>148061.94012642596</v>
      </c>
      <c r="V3157">
        <f>1/U3157</f>
        <v>6.7539301399544537E-6</v>
      </c>
    </row>
    <row r="3158" ht="16" customHeight="1" s="29">
      <c r="A3158" t="inlineStr">
        <is>
          <t>photovoltaic slanted-roof installation, 3kWp, single-Si, laminated, integrated, on roof</t>
        </is>
      </c>
      <c r="B3158" s="30">
        <f>P3158*V3158</f>
        <v>8.6790496582373901E-9</v>
      </c>
      <c r="C3158" t="inlineStr">
        <is>
          <t>APAC</t>
        </is>
      </c>
      <c r="D3158" t="inlineStr">
        <is>
          <t>unit</t>
        </is>
      </c>
      <c r="F3158" t="inlineStr">
        <is>
          <t>technosphere</t>
        </is>
      </c>
      <c r="G3158" t="n">
        <v>2</v>
      </c>
      <c r="H3158" t="n">
        <v>-18.85636797425012</v>
      </c>
      <c r="I3158" t="n">
        <v>0.09798894162072011</v>
      </c>
      <c r="J3158" t="inlineStr">
        <is>
          <t>(2,2,1,1,1,3); Calculation with average annual yield and share of technologies. Lifetime: 30a.</t>
        </is>
      </c>
      <c r="L3158" t="inlineStr">
        <is>
          <t>photovoltaic slanted-roof installation, 3kWp, single-Si, laminated, integrated, on roof</t>
        </is>
      </c>
      <c r="N3158" t="inlineStr">
        <is>
          <t>all</t>
        </is>
      </c>
      <c r="O3158" t="n">
        <v>1</v>
      </c>
      <c r="P3158" s="30">
        <f>INDEX(parameters!$D$41:$AG$178,MATCH('PV (extension)'!B3122,parameters!$C$41:$C$178,0),MATCH('PV (extension)'!A3158,parameters!$D$5:$AG$5,0))/O3158</f>
        <v>1.2850369308522222E-3</v>
      </c>
      <c r="Q3158" s="3" t="inlineStr">
        <is>
          <t>roof-top</t>
        </is>
      </c>
      <c r="R3158">
        <f>INDEX(parameters!$C$196:$EJ$198,MATCH('PV (extension)'!Q3158,parameters!$B$196:$B$198,0),MATCH('PV (extension)'!B3122,parameters!$C$195:$EJ$195,0))</f>
        <v>1645.1326680713996</v>
      </c>
      <c r="S3158" t="n">
        <v>3</v>
      </c>
      <c r="T3158" t="n">
        <v>30</v>
      </c>
      <c r="U3158">
        <f>T3158*S3158*R3158</f>
        <v>148061.94012642596</v>
      </c>
      <c r="V3158">
        <f>1/U3158</f>
        <v>6.7539301399544537E-6</v>
      </c>
    </row>
    <row r="3159" ht="16" customHeight="1" s="29">
      <c r="A3159" t="inlineStr">
        <is>
          <t>photovoltaic slanted-roof installation, 3kWp, single-Si, panel, mounted, on roof</t>
        </is>
      </c>
      <c r="B3159" s="30">
        <f>P3159*V3159</f>
        <v>1.4689906191030322E-7</v>
      </c>
      <c r="C3159" t="inlineStr">
        <is>
          <t>APAC</t>
        </is>
      </c>
      <c r="D3159" t="inlineStr">
        <is>
          <t>unit</t>
        </is>
      </c>
      <c r="F3159" t="inlineStr">
        <is>
          <t>technosphere</t>
        </is>
      </c>
      <c r="G3159" t="n">
        <v>2</v>
      </c>
      <c r="H3159" t="n">
        <v>-16.04298817847151</v>
      </c>
      <c r="I3159" t="n">
        <v>0.09798894162072011</v>
      </c>
      <c r="J3159" t="inlineStr">
        <is>
          <t>(2,2,1,1,1,3); Calculation with average annual yield and share of technologies. Lifetime: 30a.</t>
        </is>
      </c>
      <c r="L3159" t="inlineStr">
        <is>
          <t>photovoltaic slanted-roof installation, 3kWp, single-Si, panel, mounted, on roof</t>
        </is>
      </c>
      <c r="N3159" t="inlineStr">
        <is>
          <t>all</t>
        </is>
      </c>
      <c r="O3159" t="n">
        <v>1</v>
      </c>
      <c r="P3159" s="30">
        <f>INDEX(parameters!$D$41:$AG$178,MATCH('PV (extension)'!B3122,parameters!$C$41:$C$178,0),MATCH('PV (extension)'!A3159,parameters!$D$5:$AG$5,0))/O3159</f>
        <v>2.1750160109191456E-2</v>
      </c>
      <c r="Q3159" s="3" t="inlineStr">
        <is>
          <t>roof-top</t>
        </is>
      </c>
      <c r="R3159">
        <f>INDEX(parameters!$C$196:$EJ$198,MATCH('PV (extension)'!Q3159,parameters!$B$196:$B$198,0),MATCH('PV (extension)'!B3122,parameters!$C$195:$EJ$195,0))</f>
        <v>1645.1326680713996</v>
      </c>
      <c r="S3159" t="n">
        <v>3</v>
      </c>
      <c r="T3159" t="n">
        <v>30</v>
      </c>
      <c r="U3159">
        <f>T3159*S3159*R3159</f>
        <v>148061.94012642596</v>
      </c>
      <c r="V3159">
        <f>1/U3159</f>
        <v>6.7539301399544537E-6</v>
      </c>
    </row>
    <row r="3160" s="29">
      <c r="A3160" t="inlineStr">
        <is>
          <t>market for tap water</t>
        </is>
      </c>
      <c r="B3160" t="n">
        <v>0.0020721</v>
      </c>
      <c r="C3160" t="inlineStr">
        <is>
          <t>Europe without Switzerland</t>
        </is>
      </c>
      <c r="D3160" t="inlineStr">
        <is>
          <t>kilogram</t>
        </is>
      </c>
      <c r="F3160" t="inlineStr">
        <is>
          <t>technosphere</t>
        </is>
      </c>
      <c r="G3160" t="n">
        <v>2</v>
      </c>
      <c r="H3160" t="n">
        <v>-6.179192693201237</v>
      </c>
      <c r="I3160" t="n">
        <v>0.04340984597628009</v>
      </c>
      <c r="J3160" t="inlineStr">
        <is>
          <t>(2,2,1,1,1,3); Estimation 20l/m2 panel</t>
        </is>
      </c>
      <c r="L3160" t="inlineStr">
        <is>
          <t>tap water</t>
        </is>
      </c>
    </row>
    <row r="3161" s="29">
      <c r="A3161" t="inlineStr">
        <is>
          <t>treatment of wastewater, from residence, capacity 1.1E10l/year</t>
        </is>
      </c>
      <c r="B3161" t="n">
        <v>-1.8649e-06</v>
      </c>
      <c r="C3161" t="inlineStr">
        <is>
          <t>CH</t>
        </is>
      </c>
      <c r="D3161" t="inlineStr">
        <is>
          <t>cubic meter</t>
        </is>
      </c>
      <c r="F3161" t="inlineStr">
        <is>
          <t>technosphere</t>
        </is>
      </c>
      <c r="G3161" t="n">
        <v>2</v>
      </c>
      <c r="H3161" t="n">
        <v>-13.19230312560901</v>
      </c>
      <c r="I3161" t="n">
        <v>0.04340984597628009</v>
      </c>
      <c r="J3161" t="inlineStr">
        <is>
          <t>(2,2,1,1,1,3); Estimation 20l/m2 panel</t>
        </is>
      </c>
      <c r="K3161" t="b">
        <v>1</v>
      </c>
      <c r="L3161" t="inlineStr">
        <is>
          <t>wastewater, from residence</t>
        </is>
      </c>
    </row>
    <row r="3162" s="29"/>
    <row r="3163" customFormat="1" s="28">
      <c r="A3163" s="28" t="inlineStr">
        <is>
          <t>Activity</t>
        </is>
      </c>
      <c r="B3163" s="28" t="inlineStr">
        <is>
          <t>electricity production, photovoltaic, residential</t>
        </is>
      </c>
    </row>
    <row r="3164">
      <c r="A3164" t="inlineStr">
        <is>
          <t>comment</t>
        </is>
      </c>
      <c r="B316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")&amp;HLOOKUP(B3165,parameters!$C$195:$EJ$198,2,0)&amp;" kWh/kWp.
Annual output, Facade: "&amp;HLOOKUP(B3165,parameters!$C$195:$EJ$198,3,0)&amp;" kWh/kWp.
Annual output, Open-ground: "&amp;HLOOKUP(B3165,parameters!$C$195:$EJ$198,4,0)&amp;_xlfn._LONGTEXT("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")&amp;VLOOKUP(B3165,'extension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1639.14184617558 kWh/kWp.
Annual output, Facade: 1150.88682816583 kWh/kWp.
Annual output, Open-ground: 1743.76792146338 kWh/kWp.
Amount of solar energy transformed to electricity. Waste heat emission due to losses of electricity in the system.
Technology:  Electricity production with grid-connected photovoltaic power plants.
Time period:  Time of publications
Production volume: 0.801 GWh in 2025.
Sampling:  Statistical data and model calculations
Extrapolations:  Use of PV technology data investigated for other countries (Switzerland). Correction of average yield with Swiss data.
Uncertainty:  None
Author: Romain Sacchi, PSI, romain.sacchi@psi.ch</v>
      </c>
    </row>
    <row r="3165" s="29">
      <c r="A3165" t="inlineStr">
        <is>
          <t>location</t>
        </is>
      </c>
      <c r="B3165" t="inlineStr">
        <is>
          <t>LB</t>
        </is>
      </c>
    </row>
    <row r="3166" s="29">
      <c r="A3166" t="inlineStr">
        <is>
          <t>production amount</t>
        </is>
      </c>
      <c r="B3166" t="n">
        <v>1</v>
      </c>
    </row>
    <row r="3167" s="29">
      <c r="A3167" t="inlineStr">
        <is>
          <t>reference product</t>
        </is>
      </c>
      <c r="B3167" t="inlineStr">
        <is>
          <t>electricity, low voltage</t>
        </is>
      </c>
    </row>
    <row r="3168" s="29">
      <c r="A3168" t="inlineStr">
        <is>
          <t>source</t>
        </is>
      </c>
      <c r="B31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169" s="29">
      <c r="A3169" t="inlineStr">
        <is>
          <t>type</t>
        </is>
      </c>
      <c r="B3169" t="inlineStr">
        <is>
          <t>process</t>
        </is>
      </c>
    </row>
    <row r="3170" s="29">
      <c r="A3170" t="inlineStr">
        <is>
          <t>unit</t>
        </is>
      </c>
      <c r="B3170" t="inlineStr">
        <is>
          <t>kilowatt hour</t>
        </is>
      </c>
    </row>
    <row r="3171" s="29">
      <c r="A3171" t="inlineStr">
        <is>
          <t>Exchanges</t>
        </is>
      </c>
    </row>
    <row r="3172" customFormat="1" s="28">
      <c r="A3172" s="28" t="inlineStr">
        <is>
          <t>name</t>
        </is>
      </c>
      <c r="B3172" s="28" t="inlineStr">
        <is>
          <t>amount</t>
        </is>
      </c>
      <c r="C3172" s="28" t="inlineStr">
        <is>
          <t>location</t>
        </is>
      </c>
      <c r="D3172" s="28" t="inlineStr">
        <is>
          <t>unit</t>
        </is>
      </c>
      <c r="E3172" s="28" t="inlineStr">
        <is>
          <t>categories</t>
        </is>
      </c>
      <c r="F3172" s="28" t="inlineStr">
        <is>
          <t>type</t>
        </is>
      </c>
      <c r="G3172" s="28" t="inlineStr">
        <is>
          <t>uncertainty type</t>
        </is>
      </c>
      <c r="H3172" s="28" t="inlineStr">
        <is>
          <t>reference product</t>
        </is>
      </c>
      <c r="I3172" s="28" t="inlineStr">
        <is>
          <t>comment</t>
        </is>
      </c>
      <c r="J3172" s="28" t="inlineStr">
        <is>
          <t>production volume</t>
        </is>
      </c>
      <c r="K3172" s="28" t="inlineStr">
        <is>
          <t>scope</t>
        </is>
      </c>
      <c r="L3172" s="28" t="inlineStr">
        <is>
          <t>scope share</t>
        </is>
      </c>
      <c r="M3172" s="28" t="inlineStr">
        <is>
          <t>tech share</t>
        </is>
      </c>
      <c r="N3172" s="28" t="inlineStr">
        <is>
          <t>installation</t>
        </is>
      </c>
      <c r="O3172" s="28" t="inlineStr">
        <is>
          <t>productivity</t>
        </is>
      </c>
      <c r="P3172" s="28" t="inlineStr">
        <is>
          <t>kWp</t>
        </is>
      </c>
      <c r="Q3172" s="28" t="inlineStr">
        <is>
          <t>lifetime</t>
        </is>
      </c>
      <c r="R3172" s="28" t="inlineStr">
        <is>
          <t>lifetime production</t>
        </is>
      </c>
      <c r="S3172" s="28" t="inlineStr">
        <is>
          <t>inverted lifetime production</t>
        </is>
      </c>
    </row>
    <row r="3173" s="29">
      <c r="A3173" t="inlineStr">
        <is>
          <t>Energy, solar, converted</t>
        </is>
      </c>
      <c r="B3173" t="n">
        <v>3.8503</v>
      </c>
      <c r="D3173" t="inlineStr">
        <is>
          <t>megajoule</t>
        </is>
      </c>
      <c r="E3173" t="inlineStr">
        <is>
          <t>natural resource::in air</t>
        </is>
      </c>
      <c r="F3173" t="inlineStr">
        <is>
          <t>biosphere</t>
        </is>
      </c>
      <c r="G3173" t="n">
        <v>0</v>
      </c>
      <c r="I3173" t="inlineStr">
        <is>
          <t>(2,2,1,1,1,3); Energy loss in the system</t>
        </is>
      </c>
    </row>
    <row r="3174" s="29">
      <c r="A3174" t="inlineStr">
        <is>
          <t>Heat, waste</t>
        </is>
      </c>
      <c r="B3174" t="n">
        <v>0.25027</v>
      </c>
      <c r="D3174" t="inlineStr">
        <is>
          <t>megajoule</t>
        </is>
      </c>
      <c r="E3174" t="inlineStr">
        <is>
          <t>air</t>
        </is>
      </c>
      <c r="F3174" t="inlineStr">
        <is>
          <t>biosphere</t>
        </is>
      </c>
      <c r="G3174" t="n">
        <v>0</v>
      </c>
      <c r="I3174" t="inlineStr">
        <is>
          <t>(1,na,na,na,na,na); Calculation with average annual output and share of technologies; Average degradation of 10.5% included</t>
        </is>
      </c>
    </row>
    <row r="3175" s="29">
      <c r="A3175" t="inlineStr">
        <is>
          <t>electricity production, photovoltaic, residential</t>
        </is>
      </c>
      <c r="B3175" t="n">
        <v>1</v>
      </c>
      <c r="C3175" t="inlineStr">
        <is>
          <t>LB</t>
        </is>
      </c>
      <c r="D3175" t="inlineStr">
        <is>
          <t>kilowatt hour</t>
        </is>
      </c>
      <c r="E3175" t="inlineStr">
        <is>
          <t>photovoltaic::power plants</t>
        </is>
      </c>
      <c r="F3175" t="inlineStr">
        <is>
          <t>production</t>
        </is>
      </c>
      <c r="G3175" t="n">
        <v>0</v>
      </c>
      <c r="H3175" t="inlineStr">
        <is>
          <t>electricity, low voltage</t>
        </is>
      </c>
      <c r="J3175">
        <f>VLOOKUP(C3175,'extension - production vol'!$B$6:$D$235,3,0)</f>
        <v>0.80100000000000005</v>
      </c>
    </row>
    <row r="3176" ht="16" customHeight="1" s="29">
      <c r="A3176" t="inlineStr">
        <is>
          <t>photovoltaic slanted-roof installation, 3 kWp, CIS, laminated, integrated, on roof</t>
        </is>
      </c>
      <c r="B3176" s="30">
        <f>M3176*S3176</f>
        <v>3.4705308284349335E-8</v>
      </c>
      <c r="C3176" t="inlineStr">
        <is>
          <t>CH</t>
        </is>
      </c>
      <c r="D3176" t="inlineStr">
        <is>
          <t>unit</t>
        </is>
      </c>
      <c r="F3176" t="inlineStr">
        <is>
          <t>technosphere</t>
        </is>
      </c>
      <c r="G3176" t="n">
        <v>0</v>
      </c>
      <c r="H3176" t="inlineStr">
        <is>
          <t>photovoltaic slanted-roof installation, 3 kWp, CIS, laminated, integrated, on roof</t>
        </is>
      </c>
      <c r="I3176" t="inlineStr">
        <is>
          <t>(2,2,1,1,1,3); Calculation with average annual yield and share of technologies. Lifetime: 30a.</t>
        </is>
      </c>
      <c r="K3176" t="inlineStr">
        <is>
          <t>residential</t>
        </is>
      </c>
      <c r="L3176">
        <f>IF(K3176="residential",VLOOKUP(B3165,parameters!$C$41:$AG$178,18,0),IF(K3176="commercial",1-VLOOKUP(B3165,parameters!$C$41:$AG$178,18,0),1))</f>
        <v>0.17766751537682748</v>
      </c>
      <c r="M3176" s="30">
        <f>INDEX(parameters!$D$41:$AG$178,MATCH('PV (extension)'!B3165,parameters!$C$41:$C$178,0),MATCH('PV (extension)'!A3176,parameters!$D$5:$AG$5,0))/L3176</f>
        <v>5.119823078397083E-3</v>
      </c>
      <c r="N3176" s="3" t="inlineStr">
        <is>
          <t>roof-top</t>
        </is>
      </c>
      <c r="O3176">
        <f>INDEX(parameters!$C$196:$EJ$198,MATCH('PV (extension)'!N3176,parameters!$B$196:$B$198,0),MATCH('PV (extension)'!B3165,parameters!$C$195:$EJ$195,0))</f>
        <v>1639.141846175577</v>
      </c>
      <c r="P3176" t="n">
        <v>3</v>
      </c>
      <c r="Q3176" t="n">
        <v>30</v>
      </c>
      <c r="R3176">
        <f>Q3176*P3176*O3176</f>
        <v>147522.76615580195</v>
      </c>
      <c r="S3176">
        <f>1/R3176</f>
        <v>6.77861475932385E-6</v>
      </c>
    </row>
    <row r="3177" ht="16" customHeight="1" s="29">
      <c r="A3177" t="inlineStr">
        <is>
          <t>photovoltaic slanted-roof installation, 3 kWp, CdTe, panel, mounted, on roof</t>
        </is>
      </c>
      <c r="B3177" s="30">
        <f>M3177*S3177</f>
        <v>2.2635864565324161E-7</v>
      </c>
      <c r="C3177" t="inlineStr">
        <is>
          <t>CH</t>
        </is>
      </c>
      <c r="D3177" t="inlineStr">
        <is>
          <t>unit</t>
        </is>
      </c>
      <c r="F3177" t="inlineStr">
        <is>
          <t>technosphere</t>
        </is>
      </c>
      <c r="G3177" t="n">
        <v>0</v>
      </c>
      <c r="H3177" t="inlineStr">
        <is>
          <t>photovoltaic slanted-roof installation, 3 kWp, CdTe, panel, mounted, on roof</t>
        </is>
      </c>
      <c r="I3177" t="inlineStr">
        <is>
          <t>(2,2,1,1,1,3); Calculation with average annual yield and share of technologies. Lifetime: 30a.</t>
        </is>
      </c>
      <c r="K3177" t="inlineStr">
        <is>
          <t>residential</t>
        </is>
      </c>
      <c r="L3177">
        <f>L3176</f>
        <v>0.17766751537682748</v>
      </c>
      <c r="M3177" s="30">
        <f>INDEX(parameters!$D$41:$AG$178,MATCH('PV (extension)'!B3165,parameters!$C$41:$C$178,0),MATCH('PV (extension)'!A3177,parameters!$D$5:$AG$5,0))/L3177</f>
        <v>3.3393053550047194E-2</v>
      </c>
      <c r="N3177" s="3" t="inlineStr">
        <is>
          <t>roof-top</t>
        </is>
      </c>
      <c r="O3177">
        <f>INDEX(parameters!$C$196:$EJ$198,MATCH('PV (extension)'!N3177,parameters!$B$196:$B$198,0),MATCH('PV (extension)'!B3165,parameters!$C$195:$EJ$195,0))</f>
        <v>1639.141846175577</v>
      </c>
      <c r="P3177" t="n">
        <v>3</v>
      </c>
      <c r="Q3177" t="n">
        <v>30</v>
      </c>
      <c r="R3177">
        <f>Q3177*P3177*O3177</f>
        <v>147522.76615580195</v>
      </c>
      <c r="S3177">
        <f>1/R3177</f>
        <v>6.77861475932385E-6</v>
      </c>
    </row>
    <row r="3178" ht="16" customHeight="1" s="29">
      <c r="A3178" t="inlineStr">
        <is>
          <t>photovoltaic slanted-roof installation, 3 kWp, micro-Si, laminated, integrated, on roof</t>
        </is>
      </c>
      <c r="B3178" s="30">
        <f>M3178*S3178</f>
        <v>3.5074242682857038E-9</v>
      </c>
      <c r="C3178" t="inlineStr">
        <is>
          <t>RER</t>
        </is>
      </c>
      <c r="D3178" t="inlineStr">
        <is>
          <t>unit</t>
        </is>
      </c>
      <c r="F3178" t="inlineStr">
        <is>
          <t>technosphere</t>
        </is>
      </c>
      <c r="G3178" t="n">
        <v>0</v>
      </c>
      <c r="H3178" t="inlineStr">
        <is>
          <t>photovoltaic slanted-roof installation, 3 kWp, micro-Si, laminated, integrated, on roof</t>
        </is>
      </c>
      <c r="I3178" t="inlineStr">
        <is>
          <t>(2,2,1,1,1,3); Calculation with average annual yield and share of technologies. Lifetime: 30a.</t>
        </is>
      </c>
      <c r="K3178" t="inlineStr">
        <is>
          <t>residential</t>
        </is>
      </c>
      <c r="L3178">
        <f>L3177</f>
        <v>0.17766751537682748</v>
      </c>
      <c r="M3178" s="30">
        <f>INDEX(parameters!$D$41:$AG$178,MATCH('PV (extension)'!B3165,parameters!$C$41:$C$178,0),MATCH('PV (extension)'!A3178,parameters!$D$5:$AG$5,0))/L3178</f>
        <v>5.1742493013949662E-4</v>
      </c>
      <c r="N3178" s="3" t="inlineStr">
        <is>
          <t>roof-top</t>
        </is>
      </c>
      <c r="O3178">
        <f>INDEX(parameters!$C$196:$EJ$198,MATCH('PV (extension)'!N3178,parameters!$B$196:$B$198,0),MATCH('PV (extension)'!B3165,parameters!$C$195:$EJ$195,0))</f>
        <v>1639.141846175577</v>
      </c>
      <c r="P3178" t="n">
        <v>3</v>
      </c>
      <c r="Q3178" t="n">
        <v>30</v>
      </c>
      <c r="R3178">
        <f>Q3178*P3178*O3178</f>
        <v>147522.76615580195</v>
      </c>
      <c r="S3178">
        <f>1/R3178</f>
        <v>6.77861475932385E-6</v>
      </c>
    </row>
    <row r="3179" ht="16" customHeight="1" s="29">
      <c r="A3179" t="inlineStr">
        <is>
          <t>photovoltaic slanted-roof installation, 3 kWp, micro-Si, panel, mounted, on roof</t>
        </is>
      </c>
      <c r="B3179" s="30">
        <f>M3179*S3179</f>
        <v>6.0975962075346543E-8</v>
      </c>
      <c r="C3179" t="inlineStr">
        <is>
          <t>RER</t>
        </is>
      </c>
      <c r="D3179" t="inlineStr">
        <is>
          <t>unit</t>
        </is>
      </c>
      <c r="F3179" t="inlineStr">
        <is>
          <t>technosphere</t>
        </is>
      </c>
      <c r="G3179" t="n">
        <v>0</v>
      </c>
      <c r="H3179" t="inlineStr">
        <is>
          <t>photovoltaic slanted-roof installation, 3 kWp, micro-Si, panel, mounted, on roof</t>
        </is>
      </c>
      <c r="I3179" t="inlineStr">
        <is>
          <t>(2,2,1,1,1,3); Calculation with average annual yield and share of technologies. Lifetime: 30a.</t>
        </is>
      </c>
      <c r="K3179" t="inlineStr">
        <is>
          <t>residential</t>
        </is>
      </c>
      <c r="L3179">
        <f>L3178</f>
        <v>0.17766751537682748</v>
      </c>
      <c r="M3179" s="30">
        <f>INDEX(parameters!$D$41:$AG$178,MATCH('PV (extension)'!B3165,parameters!$C$41:$C$178,0),MATCH('PV (extension)'!A3179,parameters!$D$5:$AG$5,0))/L3179</f>
        <v>8.9953425943663963E-3</v>
      </c>
      <c r="N3179" s="3" t="inlineStr">
        <is>
          <t>roof-top</t>
        </is>
      </c>
      <c r="O3179">
        <f>INDEX(parameters!$C$196:$EJ$198,MATCH('PV (extension)'!N3179,parameters!$B$196:$B$198,0),MATCH('PV (extension)'!B3165,parameters!$C$195:$EJ$195,0))</f>
        <v>1639.141846175577</v>
      </c>
      <c r="P3179" t="n">
        <v>3</v>
      </c>
      <c r="Q3179" t="n">
        <v>30</v>
      </c>
      <c r="R3179">
        <f>Q3179*P3179*O3179</f>
        <v>147522.76615580195</v>
      </c>
      <c r="S3179">
        <f>1/R3179</f>
        <v>6.77861475932385E-6</v>
      </c>
    </row>
    <row r="3180" s="29">
      <c r="A3180" t="inlineStr">
        <is>
          <t>photovoltaic facade installation, 3kWp, multi-Si, laminated, integrated, at building</t>
        </is>
      </c>
      <c r="B3180" s="30">
        <f>M3180*S3180</f>
        <v>1.7858532882146881E-7</v>
      </c>
      <c r="C3180" t="inlineStr">
        <is>
          <t>RER</t>
        </is>
      </c>
      <c r="D3180" t="inlineStr">
        <is>
          <t>unit</t>
        </is>
      </c>
      <c r="F3180" t="inlineStr">
        <is>
          <t>technosphere</t>
        </is>
      </c>
      <c r="G3180" t="n">
        <v>0</v>
      </c>
      <c r="H3180" t="inlineStr">
        <is>
          <t>photovoltaic facade installation, 3kWp, multi-Si, laminated, integrated, at building</t>
        </is>
      </c>
      <c r="I3180" t="inlineStr">
        <is>
          <t>(2,2,1,1,1,3); Calculation with average annual yield and share of technologies. Lifetime: 30a.</t>
        </is>
      </c>
      <c r="K3180" t="inlineStr">
        <is>
          <t>residential</t>
        </is>
      </c>
      <c r="L3180">
        <f>L3179</f>
        <v>0.17766751537682748</v>
      </c>
      <c r="M3180" s="30">
        <f>INDEX(parameters!$D$41:$AG$178,MATCH('PV (extension)'!B3165,parameters!$C$41:$C$178,0),MATCH('PV (extension)'!A3180,parameters!$D$5:$AG$5,0))/L3180</f>
        <v>1.8497835237986298E-2</v>
      </c>
      <c r="N3180" t="inlineStr">
        <is>
          <t>façade</t>
        </is>
      </c>
      <c r="O3180">
        <f>INDEX(parameters!$C$196:$EJ$198,MATCH('PV (extension)'!N3180,parameters!$B$196:$B$198,0),MATCH('PV (extension)'!B3165,parameters!$C$195:$EJ$195,0))</f>
        <v>1150.8868281658308</v>
      </c>
      <c r="P3180" t="n">
        <v>3</v>
      </c>
      <c r="Q3180" t="n">
        <v>30</v>
      </c>
      <c r="R3180">
        <f>Q3180*P3180*O3180</f>
        <v>103579.81453492478</v>
      </c>
      <c r="S3180">
        <f>1/R3180</f>
        <v>9.6543907178248758E-6</v>
      </c>
    </row>
    <row r="3181" s="29">
      <c r="A3181" t="inlineStr">
        <is>
          <t>photovoltaic facade installation, 3kWp, multi-Si, panel, mounted, at building</t>
        </is>
      </c>
      <c r="B3181" s="30">
        <f>M3181*S3181</f>
        <v>1.75144941781946E-7</v>
      </c>
      <c r="C3181" t="inlineStr">
        <is>
          <t>RER</t>
        </is>
      </c>
      <c r="D3181" t="inlineStr">
        <is>
          <t>unit</t>
        </is>
      </c>
      <c r="F3181" t="inlineStr">
        <is>
          <t>technosphere</t>
        </is>
      </c>
      <c r="G3181" t="n">
        <v>0</v>
      </c>
      <c r="H3181" t="inlineStr">
        <is>
          <t>photovoltaic facade installation, 3kWp, multi-Si, panel, mounted, at building</t>
        </is>
      </c>
      <c r="I3181" t="inlineStr">
        <is>
          <t>(2,2,1,1,1,3); Calculation with average annual yield and share of technologies. Lifetime: 30a.</t>
        </is>
      </c>
      <c r="K3181" t="inlineStr">
        <is>
          <t>residential</t>
        </is>
      </c>
      <c r="L3181">
        <f>L3180</f>
        <v>0.17766751537682748</v>
      </c>
      <c r="M3181" s="30">
        <f>INDEX(parameters!$D$41:$AG$178,MATCH('PV (extension)'!B3165,parameters!$C$41:$C$178,0),MATCH('PV (extension)'!A3181,parameters!$D$5:$AG$5,0))/L3181</f>
        <v>1.8141480586504166E-2</v>
      </c>
      <c r="N3181" t="inlineStr">
        <is>
          <t>façade</t>
        </is>
      </c>
      <c r="O3181">
        <f>INDEX(parameters!$C$196:$EJ$198,MATCH('PV (extension)'!N3181,parameters!$B$196:$B$198,0),MATCH('PV (extension)'!B3165,parameters!$C$195:$EJ$195,0))</f>
        <v>1150.8868281658308</v>
      </c>
      <c r="P3181" t="n">
        <v>3</v>
      </c>
      <c r="Q3181" t="n">
        <v>30</v>
      </c>
      <c r="R3181">
        <f>Q3181*P3181*O3181</f>
        <v>103579.81453492478</v>
      </c>
      <c r="S3181">
        <f>1/R3181</f>
        <v>9.6543907178248758E-6</v>
      </c>
    </row>
    <row r="3182" s="29">
      <c r="A3182" t="inlineStr">
        <is>
          <t>photovoltaic facade installation, 3kWp, single-Si, laminated, integrated, at building</t>
        </is>
      </c>
      <c r="B3182" s="30">
        <f>M3182*S3182</f>
        <v>9.4148191784404941E-8</v>
      </c>
      <c r="C3182" t="inlineStr">
        <is>
          <t>RER</t>
        </is>
      </c>
      <c r="D3182" t="inlineStr">
        <is>
          <t>unit</t>
        </is>
      </c>
      <c r="F3182" t="inlineStr">
        <is>
          <t>technosphere</t>
        </is>
      </c>
      <c r="G3182" t="n">
        <v>0</v>
      </c>
      <c r="H3182" t="inlineStr">
        <is>
          <t>photovoltaic facade installation, 3kWp, single-Si, laminated, integrated, at building</t>
        </is>
      </c>
      <c r="I3182" t="inlineStr">
        <is>
          <t>(2,2,1,1,1,3); Calculation with average annual yield and share of technologies. Lifetime: 30a.</t>
        </is>
      </c>
      <c r="K3182" t="inlineStr">
        <is>
          <t>residential</t>
        </is>
      </c>
      <c r="L3182">
        <f>L3181</f>
        <v>0.17766751537682748</v>
      </c>
      <c r="M3182" s="30">
        <f>INDEX(parameters!$D$41:$AG$178,MATCH('PV (extension)'!B3165,parameters!$C$41:$C$178,0),MATCH('PV (extension)'!A3182,parameters!$D$5:$AG$5,0))/L3182</f>
        <v>9.7518522438271929E-3</v>
      </c>
      <c r="N3182" t="inlineStr">
        <is>
          <t>façade</t>
        </is>
      </c>
      <c r="O3182">
        <f>INDEX(parameters!$C$196:$EJ$198,MATCH('PV (extension)'!N3182,parameters!$B$196:$B$198,0),MATCH('PV (extension)'!B3165,parameters!$C$195:$EJ$195,0))</f>
        <v>1150.8868281658308</v>
      </c>
      <c r="P3182" t="n">
        <v>3</v>
      </c>
      <c r="Q3182" t="n">
        <v>30</v>
      </c>
      <c r="R3182">
        <f>Q3182*P3182*O3182</f>
        <v>103579.81453492478</v>
      </c>
      <c r="S3182">
        <f>1/R3182</f>
        <v>9.6543907178248758E-6</v>
      </c>
    </row>
    <row r="3183" s="29">
      <c r="A3183" t="inlineStr">
        <is>
          <t>photovoltaic facade installation, 3kWp, single-Si, panel, mounted, at building</t>
        </is>
      </c>
      <c r="B3183" s="30">
        <f>M3183*S3183</f>
        <v>9.4066730170731539E-8</v>
      </c>
      <c r="C3183" t="inlineStr">
        <is>
          <t>RER</t>
        </is>
      </c>
      <c r="D3183" t="inlineStr">
        <is>
          <t>unit</t>
        </is>
      </c>
      <c r="F3183" t="inlineStr">
        <is>
          <t>technosphere</t>
        </is>
      </c>
      <c r="G3183" t="n">
        <v>0</v>
      </c>
      <c r="H3183" t="inlineStr">
        <is>
          <t>photovoltaic facade installation, 3kWp, single-Si, panel, mounted, at building</t>
        </is>
      </c>
      <c r="I3183" t="inlineStr">
        <is>
          <t>(2,2,1,1,1,3); Calculation with average annual yield and share of technologies. Lifetime: 30a.</t>
        </is>
      </c>
      <c r="K3183" t="inlineStr">
        <is>
          <t>residential</t>
        </is>
      </c>
      <c r="L3183">
        <f>L3182</f>
        <v>0.17766751537682748</v>
      </c>
      <c r="M3183" s="30">
        <f>INDEX(parameters!$D$41:$AG$178,MATCH('PV (extension)'!B3165,parameters!$C$41:$C$178,0),MATCH('PV (extension)'!A3183,parameters!$D$5:$AG$5,0))/L3183</f>
        <v>9.7434144649911868E-3</v>
      </c>
      <c r="N3183" t="inlineStr">
        <is>
          <t>façade</t>
        </is>
      </c>
      <c r="O3183">
        <f>INDEX(parameters!$C$196:$EJ$198,MATCH('PV (extension)'!N3183,parameters!$B$196:$B$198,0),MATCH('PV (extension)'!B3165,parameters!$C$195:$EJ$195,0))</f>
        <v>1150.8868281658308</v>
      </c>
      <c r="P3183" t="n">
        <v>3</v>
      </c>
      <c r="Q3183" t="n">
        <v>30</v>
      </c>
      <c r="R3183">
        <f>Q3183*P3183*O3183</f>
        <v>103579.81453492478</v>
      </c>
      <c r="S3183">
        <f>1/R3183</f>
        <v>9.6543907178248758E-6</v>
      </c>
    </row>
    <row r="3184" ht="16" customHeight="1" s="29">
      <c r="A3184" t="inlineStr">
        <is>
          <t>photovoltaic flat-roof installation, 3kWp, multi-Si, on roof</t>
        </is>
      </c>
      <c r="B3184" s="30">
        <f>M3184*S3184</f>
        <v>1.9315171081000654E-6</v>
      </c>
      <c r="C3184" t="inlineStr">
        <is>
          <t>RER</t>
        </is>
      </c>
      <c r="D3184" t="inlineStr">
        <is>
          <t>unit</t>
        </is>
      </c>
      <c r="F3184" t="inlineStr">
        <is>
          <t>technosphere</t>
        </is>
      </c>
      <c r="G3184" t="n">
        <v>0</v>
      </c>
      <c r="H3184" t="inlineStr">
        <is>
          <t>photovoltaic flat-roof installation, 3kWp, multi-Si, on roof</t>
        </is>
      </c>
      <c r="I3184" t="inlineStr">
        <is>
          <t>(2,2,1,1,1,3); Calculation with average annual yield and share of technologies. Lifetime: 30a.</t>
        </is>
      </c>
      <c r="K3184" t="inlineStr">
        <is>
          <t>residential</t>
        </is>
      </c>
      <c r="L3184">
        <f>L3183</f>
        <v>0.17766751537682748</v>
      </c>
      <c r="M3184" s="30">
        <f>INDEX(parameters!$D$41:$AG$178,MATCH('PV (extension)'!B3165,parameters!$C$41:$C$178,0),MATCH('PV (extension)'!A3184,parameters!$D$5:$AG$5,0))/L3184</f>
        <v>0.28494274666417674</v>
      </c>
      <c r="N3184" s="3" t="inlineStr">
        <is>
          <t>roof-top</t>
        </is>
      </c>
      <c r="O3184">
        <f>INDEX(parameters!$C$196:$EJ$198,MATCH('PV (extension)'!N3184,parameters!$B$196:$B$198,0),MATCH('PV (extension)'!B3165,parameters!$C$195:$EJ$195,0))</f>
        <v>1639.141846175577</v>
      </c>
      <c r="P3184" t="n">
        <v>3</v>
      </c>
      <c r="Q3184" t="n">
        <v>30</v>
      </c>
      <c r="R3184">
        <f>Q3184*P3184*O3184</f>
        <v>147522.76615580195</v>
      </c>
      <c r="S3184">
        <f>1/R3184</f>
        <v>6.77861475932385E-6</v>
      </c>
    </row>
    <row r="3185" ht="16" customHeight="1" s="29">
      <c r="A3185" t="inlineStr">
        <is>
          <t>photovoltaic flat-roof installation, 3kWp, single-Si, on roof</t>
        </is>
      </c>
      <c r="B3185" s="30">
        <f>M3185*S3185</f>
        <v>1.0082239512589995E-6</v>
      </c>
      <c r="C3185" t="inlineStr">
        <is>
          <t>RER</t>
        </is>
      </c>
      <c r="D3185" t="inlineStr">
        <is>
          <t>unit</t>
        </is>
      </c>
      <c r="F3185" t="inlineStr">
        <is>
          <t>technosphere</t>
        </is>
      </c>
      <c r="G3185" t="n">
        <v>0</v>
      </c>
      <c r="H3185" t="inlineStr">
        <is>
          <t>photovoltaic flat-roof installation, 3kWp, single-Si, on roof</t>
        </is>
      </c>
      <c r="I3185" t="inlineStr">
        <is>
          <t>(2,2,1,1,1,3); Calculation with average annual yield and share of technologies. Lifetime: 30a.</t>
        </is>
      </c>
      <c r="K3185" t="inlineStr">
        <is>
          <t>residential</t>
        </is>
      </c>
      <c r="L3185">
        <f>L3184</f>
        <v>0.17766751537682748</v>
      </c>
      <c r="M3185" s="30">
        <f>INDEX(parameters!$D$41:$AG$178,MATCH('PV (extension)'!B3165,parameters!$C$41:$C$178,0),MATCH('PV (extension)'!A3185,parameters!$D$5:$AG$5,0))/L3185</f>
        <v>0.14873598619426004</v>
      </c>
      <c r="N3185" s="3" t="inlineStr">
        <is>
          <t>roof-top</t>
        </is>
      </c>
      <c r="O3185">
        <f>INDEX(parameters!$C$196:$EJ$198,MATCH('PV (extension)'!N3185,parameters!$B$196:$B$198,0),MATCH('PV (extension)'!B3165,parameters!$C$195:$EJ$195,0))</f>
        <v>1639.141846175577</v>
      </c>
      <c r="P3185" t="n">
        <v>3</v>
      </c>
      <c r="Q3185" t="n">
        <v>30</v>
      </c>
      <c r="R3185">
        <f>Q3185*P3185*O3185</f>
        <v>147522.76615580195</v>
      </c>
      <c r="S3185">
        <f>1/R3185</f>
        <v>6.77861475932385E-6</v>
      </c>
    </row>
    <row r="3186" ht="16" customHeight="1" s="29">
      <c r="A3186" t="inlineStr">
        <is>
          <t>photovoltaic slanted-roof installation, 3kWp, CIS, panel, mounted, on roof</t>
        </is>
      </c>
      <c r="B3186" s="30">
        <f>M3186*S3186</f>
        <v>5.5766704834855308E-7</v>
      </c>
      <c r="C3186" t="inlineStr">
        <is>
          <t>CH</t>
        </is>
      </c>
      <c r="D3186" t="inlineStr">
        <is>
          <t>unit</t>
        </is>
      </c>
      <c r="F3186" t="inlineStr">
        <is>
          <t>technosphere</t>
        </is>
      </c>
      <c r="G3186" t="n">
        <v>0</v>
      </c>
      <c r="H3186" t="inlineStr">
        <is>
          <t>photovoltaic slanted-roof installation, 3kWp, CIS, panel, mounted, on roof</t>
        </is>
      </c>
      <c r="I3186" t="inlineStr">
        <is>
          <t>(2,2,1,1,1,3); Calculation with average annual yield and share of technologies. Lifetime: 30a.</t>
        </is>
      </c>
      <c r="K3186" t="inlineStr">
        <is>
          <t>residential</t>
        </is>
      </c>
      <c r="L3186">
        <f>L3185</f>
        <v>0.17766751537682748</v>
      </c>
      <c r="M3186" s="30">
        <f>INDEX(parameters!$D$41:$AG$178,MATCH('PV (extension)'!B3165,parameters!$C$41:$C$178,0),MATCH('PV (extension)'!A3186,parameters!$D$5:$AG$5,0))/L3186</f>
        <v>8.2268585566319899E-2</v>
      </c>
      <c r="N3186" s="3" t="inlineStr">
        <is>
          <t>roof-top</t>
        </is>
      </c>
      <c r="O3186">
        <f>INDEX(parameters!$C$196:$EJ$198,MATCH('PV (extension)'!N3186,parameters!$B$196:$B$198,0),MATCH('PV (extension)'!B3165,parameters!$C$195:$EJ$195,0))</f>
        <v>1639.141846175577</v>
      </c>
      <c r="P3186" t="n">
        <v>3</v>
      </c>
      <c r="Q3186" t="n">
        <v>30</v>
      </c>
      <c r="R3186">
        <f>Q3186*P3186*O3186</f>
        <v>147522.76615580195</v>
      </c>
      <c r="S3186">
        <f>1/R3186</f>
        <v>6.77861475932385E-6</v>
      </c>
    </row>
    <row r="3187" ht="16" customHeight="1" s="29">
      <c r="A3187" t="inlineStr">
        <is>
          <t>photovoltaic slanted-roof installation, 3kWp, CdTe, laminated, integrated, on roof</t>
        </is>
      </c>
      <c r="B3187" s="30">
        <f>M3187*S3187</f>
        <v>1.5615027065259888E-8</v>
      </c>
      <c r="C3187" t="inlineStr">
        <is>
          <t>CH</t>
        </is>
      </c>
      <c r="D3187" t="inlineStr">
        <is>
          <t>unit</t>
        </is>
      </c>
      <c r="F3187" t="inlineStr">
        <is>
          <t>technosphere</t>
        </is>
      </c>
      <c r="G3187" t="n">
        <v>0</v>
      </c>
      <c r="H3187" t="inlineStr">
        <is>
          <t>photovoltaic slanted-roof installation, 3kWp, CdTe, laminated, integrated, on roof</t>
        </is>
      </c>
      <c r="I3187" t="inlineStr">
        <is>
          <t>(2,2,1,1,1,3); Calculation with average annual yield and share of technologies. Lifetime: 30a.</t>
        </is>
      </c>
      <c r="K3187" t="inlineStr">
        <is>
          <t>residential</t>
        </is>
      </c>
      <c r="L3187">
        <f>L3186</f>
        <v>0.17766751537682748</v>
      </c>
      <c r="M3187" s="30">
        <f>INDEX(parameters!$D$41:$AG$178,MATCH('PV (extension)'!B3165,parameters!$C$41:$C$178,0),MATCH('PV (extension)'!A3187,parameters!$D$5:$AG$5,0))/L3187</f>
        <v>2.3035719862648527E-3</v>
      </c>
      <c r="N3187" s="3" t="inlineStr">
        <is>
          <t>roof-top</t>
        </is>
      </c>
      <c r="O3187">
        <f>INDEX(parameters!$C$196:$EJ$198,MATCH('PV (extension)'!N3187,parameters!$B$196:$B$198,0),MATCH('PV (extension)'!B3165,parameters!$C$195:$EJ$195,0))</f>
        <v>1639.141846175577</v>
      </c>
      <c r="P3187" t="n">
        <v>3</v>
      </c>
      <c r="Q3187" t="n">
        <v>30</v>
      </c>
      <c r="R3187">
        <f>Q3187*P3187*O3187</f>
        <v>147522.76615580195</v>
      </c>
      <c r="S3187">
        <f>1/R3187</f>
        <v>6.77861475932385E-6</v>
      </c>
    </row>
    <row r="3188" ht="16" customHeight="1" s="29">
      <c r="A3188" t="inlineStr">
        <is>
          <t>photovoltaic slanted-roof installation, 3kWp, multi-Si, laminated, integrated, on roof</t>
        </is>
      </c>
      <c r="B3188" s="30">
        <f>M3188*S3188</f>
        <v>9.2769793110699669E-8</v>
      </c>
      <c r="C3188" t="inlineStr">
        <is>
          <t>RER</t>
        </is>
      </c>
      <c r="D3188" t="inlineStr">
        <is>
          <t>unit</t>
        </is>
      </c>
      <c r="F3188" t="inlineStr">
        <is>
          <t>technosphere</t>
        </is>
      </c>
      <c r="G3188" t="n">
        <v>0</v>
      </c>
      <c r="H3188" t="inlineStr">
        <is>
          <t>photovoltaic slanted-roof installation, 3kWp, multi-Si, laminated, integrated, on roof</t>
        </is>
      </c>
      <c r="I3188" t="inlineStr">
        <is>
          <t>(2,2,1,1,1,3); Calculation with average annual yield and share of technologies. Lifetime: 30a.</t>
        </is>
      </c>
      <c r="K3188" t="inlineStr">
        <is>
          <t>residential</t>
        </is>
      </c>
      <c r="L3188">
        <f>L3187</f>
        <v>0.17766751537682748</v>
      </c>
      <c r="M3188" s="30">
        <f>INDEX(parameters!$D$41:$AG$178,MATCH('PV (extension)'!B3165,parameters!$C$41:$C$178,0),MATCH('PV (extension)'!A3188,parameters!$D$5:$AG$5,0))/L3188</f>
        <v>1.3685656495391874E-2</v>
      </c>
      <c r="N3188" s="3" t="inlineStr">
        <is>
          <t>roof-top</t>
        </is>
      </c>
      <c r="O3188">
        <f>INDEX(parameters!$C$196:$EJ$198,MATCH('PV (extension)'!N3188,parameters!$B$196:$B$198,0),MATCH('PV (extension)'!B3165,parameters!$C$195:$EJ$195,0))</f>
        <v>1639.141846175577</v>
      </c>
      <c r="P3188" t="n">
        <v>3</v>
      </c>
      <c r="Q3188" t="n">
        <v>30</v>
      </c>
      <c r="R3188">
        <f>Q3188*P3188*O3188</f>
        <v>147522.76615580195</v>
      </c>
      <c r="S3188">
        <f>1/R3188</f>
        <v>6.77861475932385E-6</v>
      </c>
    </row>
    <row r="3189" ht="16" customHeight="1" s="29">
      <c r="A3189" t="inlineStr">
        <is>
          <t>photovoltaic slanted-roof installation, 3kWp, multi-Si, panel, mounted, on roof</t>
        </is>
      </c>
      <c r="B3189" s="30">
        <f>M3189*S3189</f>
        <v>1.5878893458431638E-6</v>
      </c>
      <c r="C3189" t="inlineStr">
        <is>
          <t>RER</t>
        </is>
      </c>
      <c r="D3189" t="inlineStr">
        <is>
          <t>unit</t>
        </is>
      </c>
      <c r="F3189" t="inlineStr">
        <is>
          <t>technosphere</t>
        </is>
      </c>
      <c r="G3189" t="n">
        <v>0</v>
      </c>
      <c r="H3189" t="inlineStr">
        <is>
          <t>photovoltaic slanted-roof installation, 3kWp, multi-Si, panel, mounted, on roof</t>
        </is>
      </c>
      <c r="I3189" t="inlineStr">
        <is>
          <t>(2,2,1,1,1,3); Calculation with average annual yield and share of technologies. Lifetime: 30a.</t>
        </is>
      </c>
      <c r="K3189" t="inlineStr">
        <is>
          <t>residential</t>
        </is>
      </c>
      <c r="L3189">
        <f>L3188</f>
        <v>0.17766751537682748</v>
      </c>
      <c r="M3189" s="30">
        <f>INDEX(parameters!$D$41:$AG$178,MATCH('PV (extension)'!B3165,parameters!$C$41:$C$178,0),MATCH('PV (extension)'!A3189,parameters!$D$5:$AG$5,0))/L3189</f>
        <v>0.23424982864811036</v>
      </c>
      <c r="N3189" s="3" t="inlineStr">
        <is>
          <t>roof-top</t>
        </is>
      </c>
      <c r="O3189">
        <f>INDEX(parameters!$C$196:$EJ$198,MATCH('PV (extension)'!N3189,parameters!$B$196:$B$198,0),MATCH('PV (extension)'!B3165,parameters!$C$195:$EJ$195,0))</f>
        <v>1639.141846175577</v>
      </c>
      <c r="P3189" t="n">
        <v>3</v>
      </c>
      <c r="Q3189" t="n">
        <v>30</v>
      </c>
      <c r="R3189">
        <f>Q3189*P3189*O3189</f>
        <v>147522.76615580195</v>
      </c>
      <c r="S3189">
        <f>1/R3189</f>
        <v>6.77861475932385E-6</v>
      </c>
    </row>
    <row r="3190" ht="16" customHeight="1" s="29">
      <c r="A3190" t="inlineStr">
        <is>
          <t>photovoltaic slanted-roof installation, 3kWp, single-Si, laminated, integrated, on roof</t>
        </is>
      </c>
      <c r="B3190" s="30">
        <f>M3190*S3190</f>
        <v>4.902849171541467E-8</v>
      </c>
      <c r="C3190" t="inlineStr">
        <is>
          <t>RER</t>
        </is>
      </c>
      <c r="D3190" t="inlineStr">
        <is>
          <t>unit</t>
        </is>
      </c>
      <c r="F3190" t="inlineStr">
        <is>
          <t>technosphere</t>
        </is>
      </c>
      <c r="G3190" t="n">
        <v>0</v>
      </c>
      <c r="H3190" t="inlineStr">
        <is>
          <t>photovoltaic slanted-roof installation, 3kWp, single-Si, laminated, integrated, on roof</t>
        </is>
      </c>
      <c r="I3190" t="inlineStr">
        <is>
          <t>(2,2,1,1,1,3); Calculation with average annual yield and share of technologies. Lifetime: 30a.</t>
        </is>
      </c>
      <c r="K3190" t="inlineStr">
        <is>
          <t>residential</t>
        </is>
      </c>
      <c r="L3190">
        <f>L3189</f>
        <v>0.17766751537682748</v>
      </c>
      <c r="M3190" s="30">
        <f>INDEX(parameters!$D$41:$AG$178,MATCH('PV (extension)'!B3165,parameters!$C$41:$C$178,0),MATCH('PV (extension)'!A3190,parameters!$D$5:$AG$5,0))/L3190</f>
        <v>7.2328187183047909E-3</v>
      </c>
      <c r="N3190" s="3" t="inlineStr">
        <is>
          <t>roof-top</t>
        </is>
      </c>
      <c r="O3190">
        <f>INDEX(parameters!$C$196:$EJ$198,MATCH('PV (extension)'!N3190,parameters!$B$196:$B$198,0),MATCH('PV (extension)'!B3165,parameters!$C$195:$EJ$195,0))</f>
        <v>1639.141846175577</v>
      </c>
      <c r="P3190" t="n">
        <v>3</v>
      </c>
      <c r="Q3190" t="n">
        <v>30</v>
      </c>
      <c r="R3190">
        <f>Q3190*P3190*O3190</f>
        <v>147522.76615580195</v>
      </c>
      <c r="S3190">
        <f>1/R3190</f>
        <v>6.77861475932385E-6</v>
      </c>
    </row>
    <row r="3191" ht="16" customHeight="1" s="29">
      <c r="A3191" t="inlineStr">
        <is>
          <t>photovoltaic slanted-roof installation, 3kWp, single-Si, panel, mounted, on roof</t>
        </is>
      </c>
      <c r="B3191" s="30">
        <f>M3191*S3191</f>
        <v>8.2984194393170181E-7</v>
      </c>
      <c r="C3191" t="inlineStr">
        <is>
          <t>RER</t>
        </is>
      </c>
      <c r="D3191" t="inlineStr">
        <is>
          <t>unit</t>
        </is>
      </c>
      <c r="F3191" t="inlineStr">
        <is>
          <t>technosphere</t>
        </is>
      </c>
      <c r="G3191" t="n">
        <v>0</v>
      </c>
      <c r="H3191" t="inlineStr">
        <is>
          <t>photovoltaic slanted-roof installation, 3kWp, single-Si, panel, mounted, on roof</t>
        </is>
      </c>
      <c r="I3191" t="inlineStr">
        <is>
          <t>(2,2,1,1,1,3); Calculation with average annual yield and share of technologies. Lifetime: 30a.</t>
        </is>
      </c>
      <c r="K3191" t="inlineStr">
        <is>
          <t>residential</t>
        </is>
      </c>
      <c r="L3191">
        <f>L3190</f>
        <v>0.17766751537682748</v>
      </c>
      <c r="M3191" s="30">
        <f>INDEX(parameters!$D$41:$AG$178,MATCH('PV (extension)'!B3165,parameters!$C$41:$C$178,0),MATCH('PV (extension)'!A3191,parameters!$D$5:$AG$5,0))/L3191</f>
        <v>0.12242057904091255</v>
      </c>
      <c r="N3191" s="3" t="inlineStr">
        <is>
          <t>roof-top</t>
        </is>
      </c>
      <c r="O3191">
        <f>INDEX(parameters!$C$196:$EJ$198,MATCH('PV (extension)'!N3191,parameters!$B$196:$B$198,0),MATCH('PV (extension)'!B3165,parameters!$C$195:$EJ$195,0))</f>
        <v>1639.141846175577</v>
      </c>
      <c r="P3191" t="n">
        <v>3</v>
      </c>
      <c r="Q3191" t="n">
        <v>30</v>
      </c>
      <c r="R3191">
        <f>Q3191*P3191*O3191</f>
        <v>147522.76615580195</v>
      </c>
      <c r="S3191">
        <f>1/R3191</f>
        <v>6.77861475932385E-6</v>
      </c>
    </row>
    <row r="3192" s="29">
      <c r="A3192" t="inlineStr">
        <is>
          <t>market for tap water</t>
        </is>
      </c>
      <c r="B3192" t="n">
        <v>0.0037026</v>
      </c>
      <c r="C3192" t="inlineStr">
        <is>
          <t>Europe without Switzerland</t>
        </is>
      </c>
      <c r="D3192" t="inlineStr">
        <is>
          <t>kilogram</t>
        </is>
      </c>
      <c r="F3192" t="inlineStr">
        <is>
          <t>technosphere</t>
        </is>
      </c>
      <c r="G3192" t="n">
        <v>0</v>
      </c>
      <c r="H3192" t="inlineStr">
        <is>
          <t>tap water</t>
        </is>
      </c>
      <c r="I3192" t="inlineStr">
        <is>
          <t>(2,2,1,1,1,3); Estimation 20l/m2 panel</t>
        </is>
      </c>
    </row>
    <row r="3193" s="29">
      <c r="A3193" t="inlineStr">
        <is>
          <t>treatment of wastewater, from residence, capacity 1.1E10l/year</t>
        </is>
      </c>
      <c r="B3193" t="n">
        <v>-3.3323e-06</v>
      </c>
      <c r="C3193" t="inlineStr">
        <is>
          <t>CH</t>
        </is>
      </c>
      <c r="D3193" t="inlineStr">
        <is>
          <t>cubic meter</t>
        </is>
      </c>
      <c r="F3193" t="inlineStr">
        <is>
          <t>technosphere</t>
        </is>
      </c>
      <c r="G3193" t="n">
        <v>0</v>
      </c>
      <c r="H3193" t="inlineStr">
        <is>
          <t>wastewater, from residence</t>
        </is>
      </c>
      <c r="I3193" t="inlineStr">
        <is>
          <t>(2,2,1,1,1,3); Estimation 20l/m2 panel</t>
        </is>
      </c>
    </row>
    <row r="3194" s="29"/>
    <row r="3195" customFormat="1" s="28">
      <c r="A3195" s="28" t="inlineStr">
        <is>
          <t>Activity</t>
        </is>
      </c>
      <c r="B3195" s="28" t="inlineStr">
        <is>
          <t>electricity production, photovoltaic, commercial</t>
        </is>
      </c>
    </row>
    <row r="3196">
      <c r="A3196" t="inlineStr">
        <is>
          <t>comment</t>
        </is>
      </c>
      <c r="B319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")&amp;HLOOKUP(B3197,parameters!$C$195:$EJ$198,2,0)&amp;" kWh/kWp.
Annual output, Facade: "&amp;HLOOKUP(B3197,parameters!$C$195:$EJ$198,3,0)&amp;" kWh/kWp.
Annual output, Open-ground: "&amp;HLOOKUP(B3197,parameters!$C$195:$EJ$198,4,0)&amp;_xlfn._LONGTEXT("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")&amp;VLOOKUP(B3197,'extension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1639.14184617558 kWh/kWp.
Annual output, Facade: 1150.88682816583 kWh/kWp.
Annual output, Open-ground: 1743.76792146338 kWh/kWp.
Amount of solar energy transformed to electricity. Waste heat emission due to losses of electricity in the system.
Technology:  Electricity production with grid-connected photovoltaic power plants.
Time period:  Time of publications
Production volume: 0.801 GWh in 2025.
Sampling:  Statistical data and model calculations
Extrapolations:  Use of PV technology data investigated for other countries (Switzerland). Correction of average yield with Swiss data.
Uncertainty:  None
Author: Romain Sacchi, PSI, romain.sacchi@psi.ch</v>
      </c>
    </row>
    <row r="3197" s="29">
      <c r="A3197" t="inlineStr">
        <is>
          <t>location</t>
        </is>
      </c>
      <c r="B3197" t="inlineStr">
        <is>
          <t>LB</t>
        </is>
      </c>
    </row>
    <row r="3198" s="29">
      <c r="A3198" t="inlineStr">
        <is>
          <t>production amount</t>
        </is>
      </c>
      <c r="B3198" t="n">
        <v>1</v>
      </c>
    </row>
    <row r="3199" s="29">
      <c r="A3199" t="inlineStr">
        <is>
          <t>reference product</t>
        </is>
      </c>
      <c r="B3199" t="inlineStr">
        <is>
          <t>electricity, low voltage</t>
        </is>
      </c>
    </row>
    <row r="3200" s="29">
      <c r="A3200" t="inlineStr">
        <is>
          <t>source</t>
        </is>
      </c>
      <c r="B32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201" s="29">
      <c r="A3201" t="inlineStr">
        <is>
          <t>type</t>
        </is>
      </c>
      <c r="B3201" t="inlineStr">
        <is>
          <t>process</t>
        </is>
      </c>
    </row>
    <row r="3202" s="29">
      <c r="A3202" t="inlineStr">
        <is>
          <t>unit</t>
        </is>
      </c>
      <c r="B3202" t="inlineStr">
        <is>
          <t>kilowatt hour</t>
        </is>
      </c>
    </row>
    <row r="3203" s="29">
      <c r="A3203" t="inlineStr">
        <is>
          <t>Exchanges</t>
        </is>
      </c>
    </row>
    <row r="3204" customFormat="1" s="28">
      <c r="A3204" s="28" t="inlineStr">
        <is>
          <t>name</t>
        </is>
      </c>
      <c r="B3204" s="28" t="inlineStr">
        <is>
          <t>amount</t>
        </is>
      </c>
      <c r="C3204" s="28" t="inlineStr">
        <is>
          <t>location</t>
        </is>
      </c>
      <c r="D3204" s="28" t="inlineStr">
        <is>
          <t>unit</t>
        </is>
      </c>
      <c r="E3204" s="28" t="inlineStr">
        <is>
          <t>categories</t>
        </is>
      </c>
      <c r="F3204" s="28" t="inlineStr">
        <is>
          <t>type</t>
        </is>
      </c>
      <c r="G3204" s="28" t="inlineStr">
        <is>
          <t>uncertainty type</t>
        </is>
      </c>
      <c r="H3204" s="28" t="inlineStr">
        <is>
          <t>reference product</t>
        </is>
      </c>
      <c r="I3204" s="28" t="inlineStr">
        <is>
          <t>comment</t>
        </is>
      </c>
      <c r="J3204" s="28" t="inlineStr">
        <is>
          <t>production volume</t>
        </is>
      </c>
      <c r="K3204" s="28" t="inlineStr">
        <is>
          <t>scope</t>
        </is>
      </c>
      <c r="L3204" s="28" t="inlineStr">
        <is>
          <t>scope share</t>
        </is>
      </c>
      <c r="M3204" s="28" t="inlineStr">
        <is>
          <t>tech share</t>
        </is>
      </c>
      <c r="N3204" s="28" t="inlineStr">
        <is>
          <t>installation</t>
        </is>
      </c>
      <c r="O3204" s="28" t="inlineStr">
        <is>
          <t>productivity</t>
        </is>
      </c>
      <c r="P3204" s="28" t="inlineStr">
        <is>
          <t>kWp</t>
        </is>
      </c>
      <c r="Q3204" s="28" t="inlineStr">
        <is>
          <t>lifetime</t>
        </is>
      </c>
      <c r="R3204" s="28" t="inlineStr">
        <is>
          <t>lifetime production</t>
        </is>
      </c>
      <c r="S3204" s="28" t="inlineStr">
        <is>
          <t>inverted lifetime production</t>
        </is>
      </c>
    </row>
    <row r="3205" s="29">
      <c r="A3205" t="inlineStr">
        <is>
          <t>Energy, solar, converted</t>
        </is>
      </c>
      <c r="B3205" t="n">
        <v>3.8503</v>
      </c>
      <c r="D3205" t="inlineStr">
        <is>
          <t>megajoule</t>
        </is>
      </c>
      <c r="E3205" t="inlineStr">
        <is>
          <t>natural resource::in air</t>
        </is>
      </c>
      <c r="F3205" t="inlineStr">
        <is>
          <t>biosphere</t>
        </is>
      </c>
      <c r="G3205" t="n">
        <v>0</v>
      </c>
      <c r="I3205" t="inlineStr">
        <is>
          <t>(2,2,1,1,1,3); Energy loss in the system</t>
        </is>
      </c>
    </row>
    <row r="3206" s="29">
      <c r="A3206" t="inlineStr">
        <is>
          <t>Heat, waste</t>
        </is>
      </c>
      <c r="B3206" t="n">
        <v>0.25027</v>
      </c>
      <c r="D3206" t="inlineStr">
        <is>
          <t>megajoule</t>
        </is>
      </c>
      <c r="E3206" t="inlineStr">
        <is>
          <t>air</t>
        </is>
      </c>
      <c r="F3206" t="inlineStr">
        <is>
          <t>biosphere</t>
        </is>
      </c>
      <c r="G3206" t="n">
        <v>0</v>
      </c>
      <c r="I3206" t="inlineStr">
        <is>
          <t>(1,na,na,na,na,na); Calculation with average annual output and share of technologies; Average degradation of 10.5% included</t>
        </is>
      </c>
    </row>
    <row r="3207" s="29">
      <c r="A3207" t="inlineStr">
        <is>
          <t>electricity production, photovoltaic, commercial</t>
        </is>
      </c>
      <c r="B3207" t="n">
        <v>1</v>
      </c>
      <c r="C3207" t="inlineStr">
        <is>
          <t>LB</t>
        </is>
      </c>
      <c r="D3207" t="inlineStr">
        <is>
          <t>kilowatt hour</t>
        </is>
      </c>
      <c r="E3207" t="inlineStr">
        <is>
          <t>photovoltaic::power plants</t>
        </is>
      </c>
      <c r="F3207" t="inlineStr">
        <is>
          <t>production</t>
        </is>
      </c>
      <c r="G3207" t="n">
        <v>0</v>
      </c>
      <c r="H3207" t="inlineStr">
        <is>
          <t>electricity, low voltage</t>
        </is>
      </c>
      <c r="J3207">
        <f>VLOOKUP(C3207,'extension - production vol'!$B$6:$D$235,3,0)</f>
        <v>0.80100000000000005</v>
      </c>
    </row>
    <row r="3208" ht="16" customHeight="1" s="29">
      <c r="A3208" t="inlineStr">
        <is>
          <t>photovoltaic flat-roof installation, 156 kWp, multi-Si, on roof</t>
        </is>
      </c>
      <c r="B3208" s="30">
        <f>M3208*S3208</f>
        <v>1.6005063837590548E-8</v>
      </c>
      <c r="C3208" t="inlineStr">
        <is>
          <t>CH</t>
        </is>
      </c>
      <c r="D3208" t="inlineStr">
        <is>
          <t>unit</t>
        </is>
      </c>
      <c r="F3208" t="inlineStr">
        <is>
          <t>technosphere</t>
        </is>
      </c>
      <c r="G3208" t="n">
        <v>0</v>
      </c>
      <c r="H3208" t="inlineStr">
        <is>
          <t>photovoltaic flat-roof installation, 156 kWp, multi-Si, on roof</t>
        </is>
      </c>
      <c r="I3208" t="inlineStr">
        <is>
          <t>(2,2,1,1,1,3); Calculation with average annual yield and share of technologies. Lifetime: 30a.</t>
        </is>
      </c>
      <c r="K3208" t="inlineStr">
        <is>
          <t>commercial</t>
        </is>
      </c>
      <c r="L3208">
        <f>IF(K3208="residential",VLOOKUP(B3197,parameters!$C$41:$AG$178,18,0),IF(K3208="commercial",1-VLOOKUP(B3197,parameters!$C$41:$AG$178,18,0),1))</f>
        <v>0.82233248462317254</v>
      </c>
      <c r="M3208" s="30">
        <f>INDEX(parameters!$D$41:$AG$178,MATCH('PV (extension)'!B3197,parameters!$C$41:$C$178,0),MATCH('PV (extension)'!A3208,parameters!$D$5:$AG$5,0))/L3208</f>
        <v>0.12277778707072071</v>
      </c>
      <c r="N3208" s="3" t="inlineStr">
        <is>
          <t>roof-top</t>
        </is>
      </c>
      <c r="O3208">
        <f>INDEX(parameters!$C$196:$EJ$198,MATCH('PV (extension)'!N3208,parameters!$B$196:$B$198,0),MATCH('PV (extension)'!B3197,parameters!$C$195:$EJ$195,0))</f>
        <v>1639.141846175577</v>
      </c>
      <c r="P3208" t="n">
        <v>156</v>
      </c>
      <c r="Q3208" t="n">
        <v>30</v>
      </c>
      <c r="R3208">
        <f>Q3208*P3208*O3208</f>
        <v>7671183.8401017003</v>
      </c>
      <c r="S3208">
        <f>1/R3208</f>
        <v>1.3035797614084329E-7</v>
      </c>
    </row>
    <row r="3209" ht="16" customHeight="1" s="29">
      <c r="A3209" t="inlineStr">
        <is>
          <t>photovoltaic flat-roof installation, 156 kWp, single-Si, on roof</t>
        </is>
      </c>
      <c r="B3209" s="30">
        <f>M3209*S3209</f>
        <v>8.3604652636422269E-9</v>
      </c>
      <c r="C3209" t="inlineStr">
        <is>
          <t>CH</t>
        </is>
      </c>
      <c r="D3209" t="inlineStr">
        <is>
          <t>unit</t>
        </is>
      </c>
      <c r="F3209" t="inlineStr">
        <is>
          <t>technosphere</t>
        </is>
      </c>
      <c r="G3209" t="n">
        <v>0</v>
      </c>
      <c r="H3209" t="inlineStr">
        <is>
          <t>photovoltaic flat-roof installation, 156 kWp, single-Si, on roof</t>
        </is>
      </c>
      <c r="I3209" t="inlineStr">
        <is>
          <t>(2,2,1,1,1,3); Calculation with average annual yield and share of technologies. Lifetime: 30a.</t>
        </is>
      </c>
      <c r="K3209" t="inlineStr">
        <is>
          <t>commercial</t>
        </is>
      </c>
      <c r="L3209">
        <f>L3208</f>
        <v>0.82233248462317254</v>
      </c>
      <c r="M3209" s="30">
        <f>INDEX(parameters!$D$41:$AG$178,MATCH('PV (extension)'!B3197,parameters!$C$41:$C$178,0),MATCH('PV (extension)'!A3209,parameters!$D$5:$AG$5,0))/L3209</f>
        <v>6.4134666026183854E-2</v>
      </c>
      <c r="N3209" s="3" t="inlineStr">
        <is>
          <t>roof-top</t>
        </is>
      </c>
      <c r="O3209">
        <f>INDEX(parameters!$C$196:$EJ$198,MATCH('PV (extension)'!N3209,parameters!$B$196:$B$198,0),MATCH('PV (extension)'!B3197,parameters!$C$195:$EJ$195,0))</f>
        <v>1639.141846175577</v>
      </c>
      <c r="P3209" t="n">
        <v>156</v>
      </c>
      <c r="Q3209" t="n">
        <v>30</v>
      </c>
      <c r="R3209">
        <f>Q3209*P3209*O3209</f>
        <v>7671183.8401017003</v>
      </c>
      <c r="S3209">
        <f>1/R3209</f>
        <v>1.3035797614084329E-7</v>
      </c>
    </row>
    <row r="3210" s="29">
      <c r="A3210" t="inlineStr">
        <is>
          <t>photovoltaic open ground installation, 570 kWp, CIS, on open ground</t>
        </is>
      </c>
      <c r="B3210" s="30">
        <f>M3210*S3210</f>
        <v>4.1206818120778421E-10</v>
      </c>
      <c r="C3210" t="inlineStr">
        <is>
          <t>RER</t>
        </is>
      </c>
      <c r="D3210" t="inlineStr">
        <is>
          <t>unit</t>
        </is>
      </c>
      <c r="F3210" t="inlineStr">
        <is>
          <t>technosphere</t>
        </is>
      </c>
      <c r="G3210" t="n">
        <v>0</v>
      </c>
      <c r="H3210" t="inlineStr">
        <is>
          <t>photovoltaic open ground installation, 570 kWp, CIS, on open ground</t>
        </is>
      </c>
      <c r="I3210" t="inlineStr">
        <is>
          <t>(2,2,1,1,1,3); Calculation with average annual yield and share of technologies. Lifetime: 30a.</t>
        </is>
      </c>
      <c r="K3210" t="inlineStr">
        <is>
          <t>commercial</t>
        </is>
      </c>
      <c r="L3210">
        <f>L3209</f>
        <v>0.82233248462317254</v>
      </c>
      <c r="M3210" s="30">
        <f>INDEX(parameters!$D$41:$AG$178,MATCH('PV (extension)'!B3197,parameters!$C$41:$C$178,0),MATCH('PV (extension)'!A3210,parameters!$D$5:$AG$5,0))/L3210</f>
        <v>1.2287226816964775E-2</v>
      </c>
      <c r="N3210" t="inlineStr">
        <is>
          <t>central</t>
        </is>
      </c>
      <c r="O3210">
        <f>INDEX(parameters!$C$196:$EJ$198,MATCH('PV (extension)'!N3210,parameters!$B$196:$B$198,0),MATCH('PV (extension)'!B3197,parameters!$C$195:$EJ$195,0))</f>
        <v>1743.7679214633799</v>
      </c>
      <c r="P3210" t="n">
        <v>570</v>
      </c>
      <c r="Q3210" t="n">
        <v>30</v>
      </c>
      <c r="R3210">
        <f>Q3210*P3210*O3210</f>
        <v>29818431.457023796</v>
      </c>
      <c r="S3210">
        <f>1/R3210</f>
        <v>3.35363045987601E-8</v>
      </c>
    </row>
    <row r="3211" s="29">
      <c r="A3211" t="inlineStr">
        <is>
          <t>photovoltaic open ground installation, 570 kWp, CdTe, on open ground</t>
        </is>
      </c>
      <c r="B3211" s="30">
        <f>M3211*S3211</f>
        <v>3.0270210948053662E-9</v>
      </c>
      <c r="C3211" t="inlineStr">
        <is>
          <t>RER</t>
        </is>
      </c>
      <c r="D3211" t="inlineStr">
        <is>
          <t>unit</t>
        </is>
      </c>
      <c r="F3211" t="inlineStr">
        <is>
          <t>technosphere</t>
        </is>
      </c>
      <c r="G3211" t="n">
        <v>0</v>
      </c>
      <c r="H3211" t="inlineStr">
        <is>
          <t>photovoltaic open ground installation, 570 kWp, CdTe, on open ground</t>
        </is>
      </c>
      <c r="I3211" t="inlineStr">
        <is>
          <t>(2,2,1,1,1,3); Calculation with average annual yield and share of technologies. Lifetime: 30a.</t>
        </is>
      </c>
      <c r="K3211" t="inlineStr">
        <is>
          <t>commercial</t>
        </is>
      </c>
      <c r="L3211">
        <f>L3210</f>
        <v>0.82233248462317254</v>
      </c>
      <c r="M3211" s="30">
        <f>INDEX(parameters!$D$41:$AG$178,MATCH('PV (extension)'!B3197,parameters!$C$41:$C$178,0),MATCH('PV (extension)'!A3211,parameters!$D$5:$AG$5,0))/L3211</f>
        <v>9.0261021034418951E-2</v>
      </c>
      <c r="N3211" t="inlineStr">
        <is>
          <t>central</t>
        </is>
      </c>
      <c r="O3211">
        <f>INDEX(parameters!$C$196:$EJ$198,MATCH('PV (extension)'!N3211,parameters!$B$196:$B$198,0),MATCH('PV (extension)'!B3197,parameters!$C$195:$EJ$195,0))</f>
        <v>1743.7679214633799</v>
      </c>
      <c r="P3211" t="n">
        <v>570</v>
      </c>
      <c r="Q3211" t="n">
        <v>30</v>
      </c>
      <c r="R3211">
        <f>Q3211*P3211*O3211</f>
        <v>29818431.457023796</v>
      </c>
      <c r="S3211">
        <f>1/R3211</f>
        <v>3.35363045987601E-8</v>
      </c>
    </row>
    <row r="3212" s="29">
      <c r="A3212" t="inlineStr">
        <is>
          <t>photovoltaic open ground installation, 570 kWp, micro-Si, on open ground</t>
        </is>
      </c>
      <c r="B3212" s="30">
        <f>M3212*S3212</f>
        <v>3.208427558182385E-11</v>
      </c>
      <c r="C3212" t="inlineStr">
        <is>
          <t>RER</t>
        </is>
      </c>
      <c r="D3212" t="inlineStr">
        <is>
          <t>unit</t>
        </is>
      </c>
      <c r="F3212" t="inlineStr">
        <is>
          <t>technosphere</t>
        </is>
      </c>
      <c r="G3212" t="n">
        <v>0</v>
      </c>
      <c r="H3212" t="inlineStr">
        <is>
          <t>photovoltaic open ground installation, 570 kWp, micro-Si, on open ground</t>
        </is>
      </c>
      <c r="I3212" t="inlineStr">
        <is>
          <t>(2,2,1,1,1,3); Calculation with average annual yield and share of technologies. Lifetime: 30a.</t>
        </is>
      </c>
      <c r="K3212" t="inlineStr">
        <is>
          <t>commercial</t>
        </is>
      </c>
      <c r="L3212">
        <f>L3211</f>
        <v>0.82233248462317254</v>
      </c>
      <c r="M3212" s="30">
        <f>INDEX(parameters!$D$41:$AG$178,MATCH('PV (extension)'!B3197,parameters!$C$41:$C$178,0),MATCH('PV (extension)'!A3212,parameters!$D$5:$AG$5,0))/L3212</f>
        <v>9.5670277228487681E-4</v>
      </c>
      <c r="N3212" t="inlineStr">
        <is>
          <t>central</t>
        </is>
      </c>
      <c r="O3212">
        <f>INDEX(parameters!$C$196:$EJ$198,MATCH('PV (extension)'!N3212,parameters!$B$196:$B$198,0),MATCH('PV (extension)'!B3197,parameters!$C$195:$EJ$195,0))</f>
        <v>1743.7679214633799</v>
      </c>
      <c r="P3212" t="n">
        <v>570</v>
      </c>
      <c r="Q3212" t="n">
        <v>30</v>
      </c>
      <c r="R3212">
        <f>Q3212*P3212*O3212</f>
        <v>29818431.457023796</v>
      </c>
      <c r="S3212">
        <f>1/R3212</f>
        <v>3.35363045987601E-8</v>
      </c>
    </row>
    <row r="3213" s="29">
      <c r="A3213" t="inlineStr">
        <is>
          <t>photovoltaic open ground installation, 570 kWp, multi-Si, on open ground</t>
        </is>
      </c>
      <c r="B3213" s="30">
        <f>M3213*S3213</f>
        <v>1.0736977280940908E-8</v>
      </c>
      <c r="C3213" t="inlineStr">
        <is>
          <t>RER</t>
        </is>
      </c>
      <c r="D3213" t="inlineStr">
        <is>
          <t>unit</t>
        </is>
      </c>
      <c r="F3213" t="inlineStr">
        <is>
          <t>technosphere</t>
        </is>
      </c>
      <c r="G3213" t="n">
        <v>0</v>
      </c>
      <c r="H3213" t="inlineStr">
        <is>
          <t>photovoltaic open ground installation, 570 kWp, multi-Si, on open ground</t>
        </is>
      </c>
      <c r="I3213" t="inlineStr">
        <is>
          <t>(2,2,1,1,1,3); Calculation with average annual yield and share of technologies. Lifetime: 30a.</t>
        </is>
      </c>
      <c r="K3213" t="inlineStr">
        <is>
          <t>commercial</t>
        </is>
      </c>
      <c r="L3213">
        <f>L3212</f>
        <v>0.82233248462317254</v>
      </c>
      <c r="M3213" s="30">
        <f>INDEX(parameters!$D$41:$AG$178,MATCH('PV (extension)'!B3197,parameters!$C$41:$C$178,0),MATCH('PV (extension)'!A3213,parameters!$D$5:$AG$5,0))/L3213</f>
        <v>0.32015982110735819</v>
      </c>
      <c r="N3213" t="inlineStr">
        <is>
          <t>central</t>
        </is>
      </c>
      <c r="O3213">
        <f>INDEX(parameters!$C$196:$EJ$198,MATCH('PV (extension)'!N3213,parameters!$B$196:$B$198,0),MATCH('PV (extension)'!B3197,parameters!$C$195:$EJ$195,0))</f>
        <v>1743.7679214633799</v>
      </c>
      <c r="P3213" t="n">
        <v>570</v>
      </c>
      <c r="Q3213" t="n">
        <v>30</v>
      </c>
      <c r="R3213">
        <f>Q3213*P3213*O3213</f>
        <v>29818431.457023796</v>
      </c>
      <c r="S3213">
        <f>1/R3213</f>
        <v>3.35363045987601E-8</v>
      </c>
    </row>
    <row r="3214" s="29">
      <c r="A3214" t="inlineStr">
        <is>
          <t>photovoltaic open ground installation, 570 kWp, single-Si, on open ground</t>
        </is>
      </c>
      <c r="B3214" s="30">
        <f>M3214*S3214</f>
        <v>5.6953550038897644E-9</v>
      </c>
      <c r="C3214" t="inlineStr">
        <is>
          <t>RER</t>
        </is>
      </c>
      <c r="D3214" t="inlineStr">
        <is>
          <t>unit</t>
        </is>
      </c>
      <c r="F3214" t="inlineStr">
        <is>
          <t>technosphere</t>
        </is>
      </c>
      <c r="G3214" t="n">
        <v>0</v>
      </c>
      <c r="H3214" t="inlineStr">
        <is>
          <t>photovoltaic open ground installation, 570 kWp, single-Si, on open ground</t>
        </is>
      </c>
      <c r="I3214" t="inlineStr">
        <is>
          <t>(2,2,1,1,1,3); Calculation with average annual yield and share of technologies. Lifetime: 30a.</t>
        </is>
      </c>
      <c r="K3214" t="inlineStr">
        <is>
          <t>commercial</t>
        </is>
      </c>
      <c r="L3214">
        <f>L3213</f>
        <v>0.82233248462317254</v>
      </c>
      <c r="M3214" s="30">
        <f>INDEX(parameters!$D$41:$AG$178,MATCH('PV (extension)'!B3197,parameters!$C$41:$C$178,0),MATCH('PV (extension)'!A3214,parameters!$D$5:$AG$5,0))/L3214</f>
        <v>0.16982655280690445</v>
      </c>
      <c r="N3214" t="inlineStr">
        <is>
          <t>central</t>
        </is>
      </c>
      <c r="O3214">
        <f>INDEX(parameters!$C$196:$EJ$198,MATCH('PV (extension)'!N3214,parameters!$B$196:$B$198,0),MATCH('PV (extension)'!B3197,parameters!$C$195:$EJ$195,0))</f>
        <v>1743.7679214633799</v>
      </c>
      <c r="P3214" t="n">
        <v>570</v>
      </c>
      <c r="Q3214" t="n">
        <v>30</v>
      </c>
      <c r="R3214">
        <f>Q3214*P3214*O3214</f>
        <v>29818431.457023796</v>
      </c>
      <c r="S3214">
        <f>1/R3214</f>
        <v>3.35363045987601E-8</v>
      </c>
    </row>
    <row r="3215" ht="16" customHeight="1" s="29">
      <c r="A3215" t="inlineStr">
        <is>
          <t>photovoltaic slanted-roof installation, 93 kWp, multi-Si, laminated, integrated, on roof</t>
        </is>
      </c>
      <c r="B3215" s="30">
        <f>M3215*S3215</f>
        <v>1.7575098122351142E-9</v>
      </c>
      <c r="C3215" t="inlineStr">
        <is>
          <t>CH</t>
        </is>
      </c>
      <c r="D3215" t="inlineStr">
        <is>
          <t>unit</t>
        </is>
      </c>
      <c r="F3215" t="inlineStr">
        <is>
          <t>technosphere</t>
        </is>
      </c>
      <c r="G3215" t="n">
        <v>0</v>
      </c>
      <c r="H3215" t="inlineStr">
        <is>
          <t>photovoltaic slanted-roof installation, 93 kWp, multi-Si, laminated, integrated, on roof</t>
        </is>
      </c>
      <c r="I3215" t="inlineStr">
        <is>
          <t>(2,2,1,1,1,3); Calculation with average annual yield and share of technologies. Lifetime: 30a.</t>
        </is>
      </c>
      <c r="K3215" t="inlineStr">
        <is>
          <t>commercial</t>
        </is>
      </c>
      <c r="L3215">
        <f>L3214</f>
        <v>0.82233248462317254</v>
      </c>
      <c r="M3215" s="30">
        <f>INDEX(parameters!$D$41:$AG$178,MATCH('PV (extension)'!B3197,parameters!$C$41:$C$178,0),MATCH('PV (extension)'!A3215,parameters!$D$5:$AG$5,0))/L3215</f>
        <v>8.0374539804535308E-3</v>
      </c>
      <c r="N3215" s="3" t="inlineStr">
        <is>
          <t>roof-top</t>
        </is>
      </c>
      <c r="O3215">
        <f>INDEX(parameters!$C$196:$EJ$198,MATCH('PV (extension)'!N3215,parameters!$B$196:$B$198,0),MATCH('PV (extension)'!B3197,parameters!$C$195:$EJ$195,0))</f>
        <v>1639.141846175577</v>
      </c>
      <c r="P3215" t="n">
        <v>93</v>
      </c>
      <c r="Q3215" t="n">
        <v>30</v>
      </c>
      <c r="R3215">
        <f>Q3215*P3215*O3215</f>
        <v>4573205.7508298596</v>
      </c>
      <c r="S3215">
        <f>1/R3215</f>
        <v>2.1866499223625327E-7</v>
      </c>
    </row>
    <row r="3216" ht="16" customHeight="1" s="29">
      <c r="A3216" t="inlineStr">
        <is>
          <t>photovoltaic slanted-roof installation, 93 kWp, multi-Si, panel, mounted, on roof</t>
        </is>
      </c>
      <c r="B3216" s="30">
        <f>M3216*S3216</f>
        <v>2.9801132589485127E-8</v>
      </c>
      <c r="C3216" t="inlineStr">
        <is>
          <t>CH</t>
        </is>
      </c>
      <c r="D3216" t="inlineStr">
        <is>
          <t>unit</t>
        </is>
      </c>
      <c r="F3216" t="inlineStr">
        <is>
          <t>technosphere</t>
        </is>
      </c>
      <c r="G3216" t="n">
        <v>0</v>
      </c>
      <c r="H3216" t="inlineStr">
        <is>
          <t>photovoltaic slanted-roof installation, 93 kWp, multi-Si, panel, mounted, on roof</t>
        </is>
      </c>
      <c r="I3216" t="inlineStr">
        <is>
          <t>(2,2,1,1,1,3); Calculation with average annual yield and share of technologies. Lifetime: 30a.</t>
        </is>
      </c>
      <c r="K3216" t="inlineStr">
        <is>
          <t>commercial</t>
        </is>
      </c>
      <c r="L3216">
        <f>L3215</f>
        <v>0.82233248462317254</v>
      </c>
      <c r="M3216" s="30">
        <f>INDEX(parameters!$D$41:$AG$178,MATCH('PV (extension)'!B3197,parameters!$C$41:$C$178,0),MATCH('PV (extension)'!A3216,parameters!$D$5:$AG$5,0))/L3216</f>
        <v>0.13628671093947653</v>
      </c>
      <c r="N3216" s="3" t="inlineStr">
        <is>
          <t>roof-top</t>
        </is>
      </c>
      <c r="O3216">
        <f>INDEX(parameters!$C$196:$EJ$198,MATCH('PV (extension)'!N3216,parameters!$B$196:$B$198,0),MATCH('PV (extension)'!B3197,parameters!$C$195:$EJ$195,0))</f>
        <v>1639.141846175577</v>
      </c>
      <c r="P3216" t="n">
        <v>93</v>
      </c>
      <c r="Q3216" t="n">
        <v>30</v>
      </c>
      <c r="R3216">
        <f>Q3216*P3216*O3216</f>
        <v>4573205.7508298596</v>
      </c>
      <c r="S3216">
        <f>1/R3216</f>
        <v>2.1866499223625327E-7</v>
      </c>
    </row>
    <row r="3217" ht="16" customHeight="1" s="29">
      <c r="A3217" t="inlineStr">
        <is>
          <t>photovoltaic slanted-roof installation, 93 kWp, single-Si, laminated, integrated, on roof</t>
        </is>
      </c>
      <c r="B3217" s="30">
        <f>M3217*S3217</f>
        <v>9.2909582350830554E-10</v>
      </c>
      <c r="C3217" t="inlineStr">
        <is>
          <t>CH</t>
        </is>
      </c>
      <c r="D3217" t="inlineStr">
        <is>
          <t>unit</t>
        </is>
      </c>
      <c r="F3217" t="inlineStr">
        <is>
          <t>technosphere</t>
        </is>
      </c>
      <c r="G3217" t="n">
        <v>0</v>
      </c>
      <c r="H3217" t="inlineStr">
        <is>
          <t>photovoltaic slanted-roof installation, 93 kWp, single-Si, laminated, integrated, on roof</t>
        </is>
      </c>
      <c r="I3217" t="inlineStr">
        <is>
          <t>(2,2,1,1,1,3); Calculation with average annual yield and share of technologies. Lifetime: 30a.</t>
        </is>
      </c>
      <c r="K3217" t="inlineStr">
        <is>
          <t>commercial</t>
        </is>
      </c>
      <c r="L3217">
        <f>L3216</f>
        <v>0.82233248462317254</v>
      </c>
      <c r="M3217" s="30">
        <f>INDEX(parameters!$D$41:$AG$178,MATCH('PV (extension)'!B3197,parameters!$C$41:$C$178,0),MATCH('PV (extension)'!A3217,parameters!$D$5:$AG$5,0))/L3217</f>
        <v>4.2489463631401872E-3</v>
      </c>
      <c r="N3217" s="3" t="inlineStr">
        <is>
          <t>roof-top</t>
        </is>
      </c>
      <c r="O3217">
        <f>INDEX(parameters!$C$196:$EJ$198,MATCH('PV (extension)'!N3217,parameters!$B$196:$B$198,0),MATCH('PV (extension)'!B3197,parameters!$C$195:$EJ$195,0))</f>
        <v>1639.141846175577</v>
      </c>
      <c r="P3217" t="n">
        <v>93</v>
      </c>
      <c r="Q3217" t="n">
        <v>30</v>
      </c>
      <c r="R3217">
        <f>Q3217*P3217*O3217</f>
        <v>4573205.7508298596</v>
      </c>
      <c r="S3217">
        <f>1/R3217</f>
        <v>2.1866499223625327E-7</v>
      </c>
    </row>
    <row r="3218" ht="16" customHeight="1" s="29">
      <c r="A3218" t="inlineStr">
        <is>
          <t>photovoltaic slanted-roof installation, 93 kWp, single-Si, panel, mounted, on roof</t>
        </is>
      </c>
      <c r="B3218" s="30">
        <f>M3218*S3218</f>
        <v>1.5610146588306666E-8</v>
      </c>
      <c r="C3218" t="inlineStr">
        <is>
          <t>CH</t>
        </is>
      </c>
      <c r="D3218" t="inlineStr">
        <is>
          <t>unit</t>
        </is>
      </c>
      <c r="F3218" t="inlineStr">
        <is>
          <t>technosphere</t>
        </is>
      </c>
      <c r="G3218" t="n">
        <v>0</v>
      </c>
      <c r="H3218" t="inlineStr">
        <is>
          <t>photovoltaic slanted-roof installation, 93 kWp, single-Si, panel, mounted, on roof</t>
        </is>
      </c>
      <c r="I3218" t="inlineStr">
        <is>
          <t>(2,2,1,1,1,3); Calculation with average annual yield and share of technologies. Lifetime: 30a.</t>
        </is>
      </c>
      <c r="K3218" t="inlineStr">
        <is>
          <t>commercial</t>
        </is>
      </c>
      <c r="L3218">
        <f>L3217</f>
        <v>0.82233248462317254</v>
      </c>
      <c r="M3218" s="30">
        <f>INDEX(parameters!$D$41:$AG$178,MATCH('PV (extension)'!B3197,parameters!$C$41:$C$178,0),MATCH('PV (extension)'!A3218,parameters!$D$5:$AG$5,0))/L3218</f>
        <v>7.1388412148941149E-2</v>
      </c>
      <c r="N3218" s="3" t="inlineStr">
        <is>
          <t>roof-top</t>
        </is>
      </c>
      <c r="O3218">
        <f>INDEX(parameters!$C$196:$EJ$198,MATCH('PV (extension)'!N3218,parameters!$B$196:$B$198,0),MATCH('PV (extension)'!B3197,parameters!$C$195:$EJ$195,0))</f>
        <v>1639.141846175577</v>
      </c>
      <c r="P3218" t="n">
        <v>93</v>
      </c>
      <c r="Q3218" t="n">
        <v>30</v>
      </c>
      <c r="R3218">
        <f>Q3218*P3218*O3218</f>
        <v>4573205.7508298596</v>
      </c>
      <c r="S3218">
        <f>1/R3218</f>
        <v>2.1866499223625327E-7</v>
      </c>
    </row>
    <row r="3219" s="29">
      <c r="A3219" t="inlineStr">
        <is>
          <t>market for tap water</t>
        </is>
      </c>
      <c r="B3219" t="n">
        <v>0.0037026</v>
      </c>
      <c r="C3219" t="inlineStr">
        <is>
          <t>Europe without Switzerland</t>
        </is>
      </c>
      <c r="D3219" t="inlineStr">
        <is>
          <t>kilogram</t>
        </is>
      </c>
      <c r="F3219" t="inlineStr">
        <is>
          <t>technosphere</t>
        </is>
      </c>
      <c r="G3219" t="n">
        <v>0</v>
      </c>
      <c r="H3219" t="inlineStr">
        <is>
          <t>tap water</t>
        </is>
      </c>
      <c r="I3219" t="inlineStr">
        <is>
          <t>(2,2,1,1,1,3); Estimation 20l/m2 panel</t>
        </is>
      </c>
      <c r="M3219" s="30" t="n"/>
    </row>
    <row r="3220" s="29">
      <c r="A3220" t="inlineStr">
        <is>
          <t>treatment of wastewater, from residence, capacity 1.1E10l/year</t>
        </is>
      </c>
      <c r="B3220" t="n">
        <v>-3.3323e-06</v>
      </c>
      <c r="C3220" t="inlineStr">
        <is>
          <t>CH</t>
        </is>
      </c>
      <c r="D3220" t="inlineStr">
        <is>
          <t>cubic meter</t>
        </is>
      </c>
      <c r="F3220" t="inlineStr">
        <is>
          <t>technosphere</t>
        </is>
      </c>
      <c r="G3220" t="n">
        <v>0</v>
      </c>
      <c r="H3220" t="inlineStr">
        <is>
          <t>wastewater, from residence</t>
        </is>
      </c>
      <c r="I3220" t="inlineStr">
        <is>
          <t>(2,2,1,1,1,3); Estimation 20l/m2 panel</t>
        </is>
      </c>
      <c r="M3220" s="30" t="n"/>
    </row>
    <row r="3221" s="29">
      <c r="M3221" s="30" t="n"/>
    </row>
    <row r="3222" customFormat="1" s="28">
      <c r="A3222" s="28" t="inlineStr">
        <is>
          <t>Activity</t>
        </is>
      </c>
      <c r="B3222" s="28" t="inlineStr">
        <is>
          <t>electricity production, photovoltaic</t>
        </is>
      </c>
      <c r="M3222" s="30" t="n"/>
    </row>
    <row r="3223">
      <c r="A3223" t="inlineStr">
        <is>
          <t>comment</t>
        </is>
      </c>
      <c r="B322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")&amp;HLOOKUP(B3224,parameters!$C$195:$EJ$198,2,0)&amp;" kWh/kWp.
Annual output, Facade: "&amp;HLOOKUP(B3224,parameters!$C$195:$EJ$198,3,0)&amp;" kWh/kWp.
Annual output, Open-ground: "&amp;HLOOKUP(B3224,parameters!$C$195:$EJ$198,4,0)&amp;_xlfn._LONGTEXT("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")&amp;VLOOKUP(B3224,'extension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1639.14184617558 kWh/kWp.
Annual output, Facade: 1150.88682816583 kWh/kWp.
Annual output, Open-ground: 1743.76792146338 kWh/kWp.
Amount of solar energy transformed to electricity. Waste heat emission due to losses of electricity in the system.
Technology:  Electricity production with grid-connected photovoltaic power plants.
Time period:  Time of publications
Production volume: 0.801 GWh in 2025.
Sampling:  Statistical data and model calculations
Extrapolations:  Use of PV technology data investigated for other countries (Switzerland). Correction of average yield with Swiss data.
Uncertainty:  None
Author: Romain Sacchi, PSI, romain.sacchi@psi.ch</v>
      </c>
      <c r="M3223" s="30" t="n"/>
    </row>
    <row r="3224" s="29">
      <c r="A3224" t="inlineStr">
        <is>
          <t>location</t>
        </is>
      </c>
      <c r="B3224" t="inlineStr">
        <is>
          <t>LB</t>
        </is>
      </c>
    </row>
    <row r="3225" s="29">
      <c r="A3225" t="inlineStr">
        <is>
          <t>production amount</t>
        </is>
      </c>
      <c r="B3225" t="n">
        <v>1</v>
      </c>
    </row>
    <row r="3226" s="29">
      <c r="A3226" t="inlineStr">
        <is>
          <t>reference product</t>
        </is>
      </c>
      <c r="B3226" t="inlineStr">
        <is>
          <t>electricity, low voltage</t>
        </is>
      </c>
    </row>
    <row r="3227" s="29">
      <c r="A3227" t="inlineStr">
        <is>
          <t>source</t>
        </is>
      </c>
      <c r="B322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228" s="29">
      <c r="A3228" t="inlineStr">
        <is>
          <t>type</t>
        </is>
      </c>
      <c r="B3228" t="inlineStr">
        <is>
          <t>process</t>
        </is>
      </c>
    </row>
    <row r="3229" s="29">
      <c r="A3229" t="inlineStr">
        <is>
          <t>unit</t>
        </is>
      </c>
      <c r="B3229" t="inlineStr">
        <is>
          <t>kilowatt hour</t>
        </is>
      </c>
    </row>
    <row r="3230" s="29">
      <c r="A3230" t="inlineStr">
        <is>
          <t>Exchanges</t>
        </is>
      </c>
    </row>
    <row r="3231" customFormat="1" s="28">
      <c r="A3231" s="28" t="inlineStr">
        <is>
          <t>name</t>
        </is>
      </c>
      <c r="B3231" s="28" t="inlineStr">
        <is>
          <t>amount</t>
        </is>
      </c>
      <c r="C3231" s="28" t="inlineStr">
        <is>
          <t>location</t>
        </is>
      </c>
      <c r="D3231" s="28" t="inlineStr">
        <is>
          <t>unit</t>
        </is>
      </c>
      <c r="E3231" s="28" t="inlineStr">
        <is>
          <t>categories</t>
        </is>
      </c>
      <c r="F3231" s="28" t="inlineStr">
        <is>
          <t>type</t>
        </is>
      </c>
      <c r="G3231" s="28" t="inlineStr">
        <is>
          <t>uncertainty type</t>
        </is>
      </c>
      <c r="H3231" s="28" t="inlineStr">
        <is>
          <t>loc</t>
        </is>
      </c>
      <c r="I3231" s="28" t="inlineStr">
        <is>
          <t>scale</t>
        </is>
      </c>
      <c r="J3231" s="28" t="inlineStr">
        <is>
          <t>comment</t>
        </is>
      </c>
      <c r="K3231" s="28" t="inlineStr">
        <is>
          <t>negative</t>
        </is>
      </c>
      <c r="L3231" s="28" t="inlineStr">
        <is>
          <t>reference product</t>
        </is>
      </c>
      <c r="M3231" s="28" t="inlineStr">
        <is>
          <t>production volume</t>
        </is>
      </c>
      <c r="N3231" s="28" t="inlineStr">
        <is>
          <t>scope</t>
        </is>
      </c>
      <c r="O3231" s="28" t="inlineStr">
        <is>
          <t>scope share</t>
        </is>
      </c>
      <c r="P3231" s="28" t="inlineStr">
        <is>
          <t>tech share</t>
        </is>
      </c>
      <c r="Q3231" s="28" t="inlineStr">
        <is>
          <t>installation</t>
        </is>
      </c>
      <c r="R3231" s="28" t="inlineStr">
        <is>
          <t>productivity</t>
        </is>
      </c>
      <c r="S3231" s="28" t="inlineStr">
        <is>
          <t>kWp</t>
        </is>
      </c>
      <c r="T3231" s="28" t="inlineStr">
        <is>
          <t>lifetime</t>
        </is>
      </c>
      <c r="U3231" s="28" t="inlineStr">
        <is>
          <t>lifetime production</t>
        </is>
      </c>
      <c r="V3231" s="28" t="inlineStr">
        <is>
          <t>inverted lifetime production</t>
        </is>
      </c>
    </row>
    <row r="3232" s="29">
      <c r="A3232" t="inlineStr">
        <is>
          <t>Energy, solar, converted</t>
        </is>
      </c>
      <c r="B3232" t="n">
        <v>3.8503</v>
      </c>
      <c r="D3232" t="inlineStr">
        <is>
          <t>megajoule</t>
        </is>
      </c>
      <c r="E3232" t="inlineStr">
        <is>
          <t>natural resource::in air</t>
        </is>
      </c>
      <c r="F3232" t="inlineStr">
        <is>
          <t>biosphere</t>
        </is>
      </c>
      <c r="G3232" t="n">
        <v>2</v>
      </c>
      <c r="H3232" t="n">
        <v>1.348151067341848</v>
      </c>
      <c r="I3232" t="n">
        <v>0.04340984597628009</v>
      </c>
      <c r="J3232" t="inlineStr">
        <is>
          <t>(2,2,1,1,1,3); Energy loss in the system</t>
        </is>
      </c>
    </row>
    <row r="3233" s="29">
      <c r="A3233" t="inlineStr">
        <is>
          <t>Heat, waste</t>
        </is>
      </c>
      <c r="B3233" t="n">
        <v>0.25027</v>
      </c>
      <c r="D3233" t="inlineStr">
        <is>
          <t>megajoule</t>
        </is>
      </c>
      <c r="E3233" t="inlineStr">
        <is>
          <t>air</t>
        </is>
      </c>
      <c r="F3233" t="inlineStr">
        <is>
          <t>biosphere</t>
        </is>
      </c>
      <c r="G3233" t="n">
        <v>2</v>
      </c>
      <c r="H3233" t="n">
        <v>-1.385214943900327</v>
      </c>
      <c r="I3233" t="n">
        <v>0.02439508208471609</v>
      </c>
      <c r="J3233" t="inlineStr">
        <is>
          <t>(1,na,na,na,na,na); Calculation</t>
        </is>
      </c>
    </row>
    <row r="3234" s="29">
      <c r="A3234" t="inlineStr">
        <is>
          <t>electricity production, photovoltaic</t>
        </is>
      </c>
      <c r="B3234" t="n">
        <v>1</v>
      </c>
      <c r="C3234" t="inlineStr">
        <is>
          <t>LB</t>
        </is>
      </c>
      <c r="D3234" t="inlineStr">
        <is>
          <t>kilowatt hour</t>
        </is>
      </c>
      <c r="E3234" t="inlineStr">
        <is>
          <t>photovoltaic::power plants</t>
        </is>
      </c>
      <c r="F3234" t="inlineStr">
        <is>
          <t>production</t>
        </is>
      </c>
      <c r="G3234" t="n">
        <v>0</v>
      </c>
      <c r="H3234" t="n">
        <v>1</v>
      </c>
      <c r="L3234" t="inlineStr">
        <is>
          <t>electricity, low voltage</t>
        </is>
      </c>
      <c r="M3234">
        <f>VLOOKUP(C3234,'extension - production vol'!$B$6:$D$235,3,0)</f>
        <v>0.80100000000000005</v>
      </c>
    </row>
    <row r="3235" ht="16" customHeight="1" s="29">
      <c r="A3235" t="inlineStr">
        <is>
          <t>photovoltaic flat-roof installation, 156 kWp, multi-Si, on roof</t>
        </is>
      </c>
      <c r="B3235" s="30">
        <f>P3235*V3235</f>
        <v>1.3161483912118323E-8</v>
      </c>
      <c r="C3235" t="inlineStr">
        <is>
          <t>CH</t>
        </is>
      </c>
      <c r="D3235" t="inlineStr">
        <is>
          <t>unit</t>
        </is>
      </c>
      <c r="F3235" t="inlineStr">
        <is>
          <t>technosphere</t>
        </is>
      </c>
      <c r="G3235" t="n">
        <v>2</v>
      </c>
      <c r="H3235" t="n">
        <v>-18.46800298604678</v>
      </c>
      <c r="I3235" t="n">
        <v>0.09798894162072011</v>
      </c>
      <c r="J3235" t="inlineStr">
        <is>
          <t>(2,2,1,1,1,3); Calculation with average annual yield and share of technologies. Lifetime: 30a.</t>
        </is>
      </c>
      <c r="L3235" t="inlineStr">
        <is>
          <t>photovoltaic flat-roof installation, 156 kWp, multi-Si, on roof</t>
        </is>
      </c>
      <c r="N3235" t="inlineStr">
        <is>
          <t>all</t>
        </is>
      </c>
      <c r="O3235" t="n">
        <v>1</v>
      </c>
      <c r="P3235" s="30">
        <f>INDEX(parameters!$D$41:$AG$178,MATCH('PV (extension)'!B3224,parameters!$C$41:$C$178,0),MATCH('PV (extension)'!A3235,parameters!$D$5:$AG$5,0))/O3235</f>
        <v>0.10096416269840058</v>
      </c>
      <c r="Q3235" s="3" t="inlineStr">
        <is>
          <t>roof-top</t>
        </is>
      </c>
      <c r="R3235">
        <f>INDEX(parameters!$C$196:$EJ$198,MATCH('PV (extension)'!Q3235,parameters!$B$196:$B$198,0),MATCH('PV (extension)'!B3224,parameters!$C$195:$EJ$195,0))</f>
        <v>1639.141846175577</v>
      </c>
      <c r="S3235" t="n">
        <v>156</v>
      </c>
      <c r="T3235" t="n">
        <v>30</v>
      </c>
      <c r="U3235">
        <f>T3235*S3235*R3235</f>
        <v>7671183.8401017003</v>
      </c>
      <c r="V3235">
        <f>1/U3235</f>
        <v>1.3035797614084329E-7</v>
      </c>
    </row>
    <row r="3236" ht="16" customHeight="1" s="29">
      <c r="A3236" t="inlineStr">
        <is>
          <t>photovoltaic flat-roof installation, 156 kWp, single-Si, on roof</t>
        </is>
      </c>
      <c r="B3236" s="30">
        <f>P3236*V3236</f>
        <v>6.8750821728566399E-9</v>
      </c>
      <c r="C3236" t="inlineStr">
        <is>
          <t>CH</t>
        </is>
      </c>
      <c r="D3236" t="inlineStr">
        <is>
          <t>unit</t>
        </is>
      </c>
      <c r="F3236" t="inlineStr">
        <is>
          <t>technosphere</t>
        </is>
      </c>
      <c r="G3236" t="n">
        <v>2</v>
      </c>
      <c r="H3236" t="n">
        <v>-19.10362020104489</v>
      </c>
      <c r="I3236" t="n">
        <v>0.09798894162072011</v>
      </c>
      <c r="J3236" t="inlineStr">
        <is>
          <t>(2,2,1,1,1,3); Calculation with average annual yield and share of technologies. Lifetime: 30a.</t>
        </is>
      </c>
      <c r="L3236" t="inlineStr">
        <is>
          <t>photovoltaic flat-roof installation, 156 kWp, single-Si, on roof</t>
        </is>
      </c>
      <c r="N3236" t="inlineStr">
        <is>
          <t>all</t>
        </is>
      </c>
      <c r="O3236" t="n">
        <v>1</v>
      </c>
      <c r="P3236" s="30">
        <f>INDEX(parameters!$D$41:$AG$178,MATCH('PV (extension)'!B3224,parameters!$C$41:$C$178,0),MATCH('PV (extension)'!A3236,parameters!$D$5:$AG$5,0))/O3236</f>
        <v>5.2740019263789135E-2</v>
      </c>
      <c r="Q3236" s="3" t="inlineStr">
        <is>
          <t>roof-top</t>
        </is>
      </c>
      <c r="R3236">
        <f>INDEX(parameters!$C$196:$EJ$198,MATCH('PV (extension)'!Q3236,parameters!$B$196:$B$198,0),MATCH('PV (extension)'!B3224,parameters!$C$195:$EJ$195,0))</f>
        <v>1639.141846175577</v>
      </c>
      <c r="S3236" t="n">
        <v>156</v>
      </c>
      <c r="T3236" t="n">
        <v>30</v>
      </c>
      <c r="U3236">
        <f>T3236*S3236*R3236</f>
        <v>7671183.8401017003</v>
      </c>
      <c r="V3236">
        <f>1/U3236</f>
        <v>1.3035797614084329E-7</v>
      </c>
    </row>
    <row r="3237" ht="16" customHeight="1" s="29">
      <c r="A3237" t="inlineStr">
        <is>
          <t>photovoltaic slanted-roof installation, 3 kWp, CIS, laminated, integrated, on roof</t>
        </is>
      </c>
      <c r="B3237" s="30">
        <f>P3237*V3237</f>
        <v>6.166005893267174E-9</v>
      </c>
      <c r="C3237" t="inlineStr">
        <is>
          <t>CH</t>
        </is>
      </c>
      <c r="D3237" t="inlineStr">
        <is>
          <t>unit</t>
        </is>
      </c>
      <c r="F3237" t="inlineStr">
        <is>
          <t>technosphere</t>
        </is>
      </c>
      <c r="G3237" t="n">
        <v>2</v>
      </c>
      <c r="H3237" t="n">
        <v>-19.69743931800395</v>
      </c>
      <c r="I3237" t="n">
        <v>0.09798894162072011</v>
      </c>
      <c r="J3237" t="inlineStr">
        <is>
          <t>(2,2,1,1,1,3); Calculation with average annual yield and share of technologies. Lifetime: 30a.</t>
        </is>
      </c>
      <c r="L3237" t="inlineStr">
        <is>
          <t>photovoltaic slanted-roof installation, 3 kWp, CIS, laminated, integrated, on roof</t>
        </is>
      </c>
      <c r="N3237" t="inlineStr">
        <is>
          <t>all</t>
        </is>
      </c>
      <c r="O3237" t="n">
        <v>1</v>
      </c>
      <c r="P3237" s="30">
        <f>INDEX(parameters!$D$41:$AG$178,MATCH('PV (extension)'!B3224,parameters!$C$41:$C$178,0),MATCH('PV (extension)'!A3237,parameters!$D$5:$AG$5,0))/O3237</f>
        <v>9.0962624550774995E-4</v>
      </c>
      <c r="Q3237" s="3" t="inlineStr">
        <is>
          <t>roof-top</t>
        </is>
      </c>
      <c r="R3237">
        <f>INDEX(parameters!$C$196:$EJ$198,MATCH('PV (extension)'!Q3237,parameters!$B$196:$B$198,0),MATCH('PV (extension)'!B3224,parameters!$C$195:$EJ$195,0))</f>
        <v>1639.141846175577</v>
      </c>
      <c r="S3237" t="n">
        <v>3</v>
      </c>
      <c r="T3237" t="n">
        <v>30</v>
      </c>
      <c r="U3237">
        <f>T3237*S3237*R3237</f>
        <v>147522.76615580195</v>
      </c>
      <c r="V3237">
        <f>1/U3237</f>
        <v>6.77861475932385E-6</v>
      </c>
    </row>
    <row r="3238" ht="16" customHeight="1" s="29">
      <c r="A3238" t="inlineStr">
        <is>
          <t>photovoltaic slanted-roof installation, 3 kWp, CdTe, panel, mounted, on roof</t>
        </is>
      </c>
      <c r="B3238" s="30">
        <f>P3238*V3238</f>
        <v>4.0216578157275152E-8</v>
      </c>
      <c r="C3238" t="inlineStr">
        <is>
          <t>CH</t>
        </is>
      </c>
      <c r="D3238" t="inlineStr">
        <is>
          <t>unit</t>
        </is>
      </c>
      <c r="F3238" t="inlineStr">
        <is>
          <t>technosphere</t>
        </is>
      </c>
      <c r="G3238" t="n">
        <v>2</v>
      </c>
      <c r="H3238" t="n">
        <v>-16.69297991102503</v>
      </c>
      <c r="I3238" t="n">
        <v>0.09798894162072011</v>
      </c>
      <c r="J3238" t="inlineStr">
        <is>
          <t>(2,2,1,1,1,3); Calculation with average annual yield and share of technologies. Lifetime: 30a.</t>
        </is>
      </c>
      <c r="L3238" t="inlineStr">
        <is>
          <t>photovoltaic slanted-roof installation, 3 kWp, CdTe, panel, mounted, on roof</t>
        </is>
      </c>
      <c r="N3238" t="inlineStr">
        <is>
          <t>all</t>
        </is>
      </c>
      <c r="O3238" t="n">
        <v>1</v>
      </c>
      <c r="P3238" s="30">
        <f>INDEX(parameters!$D$41:$AG$178,MATCH('PV (extension)'!B3224,parameters!$C$41:$C$178,0),MATCH('PV (extension)'!A3238,parameters!$D$5:$AG$5,0))/O3238</f>
        <v>5.9328608550822341E-3</v>
      </c>
      <c r="Q3238" s="3" t="inlineStr">
        <is>
          <t>roof-top</t>
        </is>
      </c>
      <c r="R3238">
        <f>INDEX(parameters!$C$196:$EJ$198,MATCH('PV (extension)'!Q3238,parameters!$B$196:$B$198,0),MATCH('PV (extension)'!B3224,parameters!$C$195:$EJ$195,0))</f>
        <v>1639.141846175577</v>
      </c>
      <c r="S3238" t="n">
        <v>3</v>
      </c>
      <c r="T3238" t="n">
        <v>30</v>
      </c>
      <c r="U3238">
        <f>T3238*S3238*R3238</f>
        <v>147522.76615580195</v>
      </c>
      <c r="V3238">
        <f>1/U3238</f>
        <v>6.77861475932385E-6</v>
      </c>
    </row>
    <row r="3239" ht="16" customHeight="1" s="29">
      <c r="A3239" t="inlineStr">
        <is>
          <t>photovoltaic slanted-roof installation, 3 kWp, micro-Si, laminated, integrated, on roof</t>
        </is>
      </c>
      <c r="B3239" s="30">
        <f>P3239*V3239</f>
        <v>6.2315535511870821E-10</v>
      </c>
      <c r="C3239" t="inlineStr">
        <is>
          <t>RER</t>
        </is>
      </c>
      <c r="D3239" t="inlineStr">
        <is>
          <t>unit</t>
        </is>
      </c>
      <c r="F3239" t="inlineStr">
        <is>
          <t>technosphere</t>
        </is>
      </c>
      <c r="G3239" t="n">
        <v>2</v>
      </c>
      <c r="H3239" t="n">
        <v>-21.54326959350907</v>
      </c>
      <c r="I3239" t="n">
        <v>0.09798894162072011</v>
      </c>
      <c r="J3239" t="inlineStr">
        <is>
          <t>(2,2,1,1,1,3); Calculation with average annual yield and share of technologies. Lifetime: 30a.</t>
        </is>
      </c>
      <c r="L3239" t="inlineStr">
        <is>
          <t>photovoltaic slanted-roof installation, 3 kWp, micro-Si, laminated, integrated, on roof</t>
        </is>
      </c>
      <c r="N3239" t="inlineStr">
        <is>
          <t>all</t>
        </is>
      </c>
      <c r="O3239" t="n">
        <v>1</v>
      </c>
      <c r="P3239" s="30">
        <f>INDEX(parameters!$D$41:$AG$178,MATCH('PV (extension)'!B3224,parameters!$C$41:$C$178,0),MATCH('PV (extension)'!A3239,parameters!$D$5:$AG$5,0))/O3239</f>
        <v>9.1929601731912907E-5</v>
      </c>
      <c r="Q3239" s="3" t="inlineStr">
        <is>
          <t>roof-top</t>
        </is>
      </c>
      <c r="R3239">
        <f>INDEX(parameters!$C$196:$EJ$198,MATCH('PV (extension)'!Q3239,parameters!$B$196:$B$198,0),MATCH('PV (extension)'!B3224,parameters!$C$195:$EJ$195,0))</f>
        <v>1639.141846175577</v>
      </c>
      <c r="S3239" t="n">
        <v>3</v>
      </c>
      <c r="T3239" t="n">
        <v>30</v>
      </c>
      <c r="U3239">
        <f>T3239*S3239*R3239</f>
        <v>147522.76615580195</v>
      </c>
      <c r="V3239">
        <f>1/U3239</f>
        <v>6.77861475932385E-6</v>
      </c>
    </row>
    <row r="3240" ht="16" customHeight="1" s="29">
      <c r="A3240" t="inlineStr">
        <is>
          <t>photovoltaic slanted-roof installation, 3 kWp, micro-Si, panel, mounted, on roof</t>
        </is>
      </c>
      <c r="B3240" s="30">
        <f>P3240*V3240</f>
        <v>1.0833447679638482E-8</v>
      </c>
      <c r="C3240" t="inlineStr">
        <is>
          <t>RER</t>
        </is>
      </c>
      <c r="D3240" t="inlineStr">
        <is>
          <t>unit</t>
        </is>
      </c>
      <c r="F3240" t="inlineStr">
        <is>
          <t>technosphere</t>
        </is>
      </c>
      <c r="G3240" t="n">
        <v>2</v>
      </c>
      <c r="H3240" t="n">
        <v>-18.72987249989203</v>
      </c>
      <c r="I3240" t="n">
        <v>0.09798894162072011</v>
      </c>
      <c r="J3240" t="inlineStr">
        <is>
          <t>(2,2,1,1,1,3); Calculation with average annual yield and share of technologies. Lifetime: 30a.</t>
        </is>
      </c>
      <c r="L3240" t="inlineStr">
        <is>
          <t>photovoltaic slanted-roof installation, 3 kWp, micro-Si, panel, mounted, on roof</t>
        </is>
      </c>
      <c r="N3240" t="inlineStr">
        <is>
          <t>all</t>
        </is>
      </c>
      <c r="O3240" t="n">
        <v>1</v>
      </c>
      <c r="P3240" s="30">
        <f>INDEX(parameters!$D$41:$AG$178,MATCH('PV (extension)'!B3224,parameters!$C$41:$C$178,0),MATCH('PV (extension)'!A3240,parameters!$D$5:$AG$5,0))/O3240</f>
        <v>1.5981801687044229E-3</v>
      </c>
      <c r="Q3240" s="3" t="inlineStr">
        <is>
          <t>roof-top</t>
        </is>
      </c>
      <c r="R3240">
        <f>INDEX(parameters!$C$196:$EJ$198,MATCH('PV (extension)'!Q3240,parameters!$B$196:$B$198,0),MATCH('PV (extension)'!B3224,parameters!$C$195:$EJ$195,0))</f>
        <v>1639.141846175577</v>
      </c>
      <c r="S3240" t="n">
        <v>3</v>
      </c>
      <c r="T3240" t="n">
        <v>30</v>
      </c>
      <c r="U3240">
        <f>T3240*S3240*R3240</f>
        <v>147522.76615580195</v>
      </c>
      <c r="V3240">
        <f>1/U3240</f>
        <v>6.77861475932385E-6</v>
      </c>
    </row>
    <row r="3241" s="29">
      <c r="A3241" t="inlineStr">
        <is>
          <t>photovoltaic open ground installation, 570 kWp, CIS, on open ground</t>
        </is>
      </c>
      <c r="B3241" s="30">
        <f>P3241*V3241</f>
        <v>3.3885705128674887E-10</v>
      </c>
      <c r="C3241" t="inlineStr">
        <is>
          <t>RER</t>
        </is>
      </c>
      <c r="D3241" t="inlineStr">
        <is>
          <t>unit</t>
        </is>
      </c>
      <c r="F3241" t="inlineStr">
        <is>
          <t>technosphere</t>
        </is>
      </c>
      <c r="G3241" t="n">
        <v>2</v>
      </c>
      <c r="H3241" t="n">
        <v>-21.66656811806742</v>
      </c>
      <c r="I3241" t="n">
        <v>0.09798894162072011</v>
      </c>
      <c r="J3241" t="inlineStr">
        <is>
          <t>(2,2,1,1,1,3); Calculation with average annual yield and share of technologies. Lifetime: 30a.</t>
        </is>
      </c>
      <c r="L3241" t="inlineStr">
        <is>
          <t>photovoltaic open ground installation, 570 kWp, CIS, on open ground</t>
        </is>
      </c>
      <c r="N3241" t="inlineStr">
        <is>
          <t>all</t>
        </is>
      </c>
      <c r="O3241" t="n">
        <v>1</v>
      </c>
      <c r="P3241" s="30">
        <f>INDEX(parameters!$D$41:$AG$178,MATCH('PV (extension)'!B3224,parameters!$C$41:$C$178,0),MATCH('PV (extension)'!A3241,parameters!$D$5:$AG$5,0))/O3241</f>
        <v>1.0104185757523119E-2</v>
      </c>
      <c r="Q3241" t="inlineStr">
        <is>
          <t>central</t>
        </is>
      </c>
      <c r="R3241">
        <f>INDEX(parameters!$C$196:$EJ$198,MATCH('PV (extension)'!Q3241,parameters!$B$196:$B$198,0),MATCH('PV (extension)'!B3224,parameters!$C$195:$EJ$195,0))</f>
        <v>1743.7679214633799</v>
      </c>
      <c r="S3241" t="n">
        <v>570</v>
      </c>
      <c r="T3241" t="n">
        <v>30</v>
      </c>
      <c r="U3241">
        <f>T3241*S3241*R3241</f>
        <v>29818431.457023796</v>
      </c>
      <c r="V3241">
        <f>1/U3241</f>
        <v>3.35363045987601E-8</v>
      </c>
    </row>
    <row r="3242" s="29">
      <c r="A3242" t="inlineStr">
        <is>
          <t>photovoltaic open ground installation, 570 kWp, CdTe, on open ground</t>
        </is>
      </c>
      <c r="B3242" s="30">
        <f>P3242*V3242</f>
        <v>2.4892177778980528E-9</v>
      </c>
      <c r="C3242" t="inlineStr">
        <is>
          <t>RER</t>
        </is>
      </c>
      <c r="D3242" t="inlineStr">
        <is>
          <t>unit</t>
        </is>
      </c>
      <c r="F3242" t="inlineStr">
        <is>
          <t>technosphere</t>
        </is>
      </c>
      <c r="G3242" t="n">
        <v>2</v>
      </c>
      <c r="H3242" t="n">
        <v>-21.47552628199886</v>
      </c>
      <c r="I3242" t="n">
        <v>0.09798894162072011</v>
      </c>
      <c r="J3242" t="inlineStr">
        <is>
          <t>(2,2,1,1,1,3); Calculation with average annual yield and share of technologies. Lifetime: 30a.</t>
        </is>
      </c>
      <c r="L3242" t="inlineStr">
        <is>
          <t>photovoltaic open ground installation, 570 kWp, CdTe, on open ground</t>
        </is>
      </c>
      <c r="N3242" t="inlineStr">
        <is>
          <t>all</t>
        </is>
      </c>
      <c r="O3242" t="n">
        <v>1</v>
      </c>
      <c r="P3242" s="30">
        <f>INDEX(parameters!$D$41:$AG$178,MATCH('PV (extension)'!B3224,parameters!$C$41:$C$178,0),MATCH('PV (extension)'!A3242,parameters!$D$5:$AG$5,0))/O3242</f>
        <v>7.4224569691858172E-2</v>
      </c>
      <c r="Q3242" t="inlineStr">
        <is>
          <t>central</t>
        </is>
      </c>
      <c r="R3242">
        <f>INDEX(parameters!$C$196:$EJ$198,MATCH('PV (extension)'!Q3242,parameters!$B$196:$B$198,0),MATCH('PV (extension)'!B3224,parameters!$C$195:$EJ$195,0))</f>
        <v>1743.7679214633799</v>
      </c>
      <c r="S3242" t="n">
        <v>570</v>
      </c>
      <c r="T3242" t="n">
        <v>30</v>
      </c>
      <c r="U3242">
        <f>T3242*S3242*R3242</f>
        <v>29818431.457023796</v>
      </c>
      <c r="V3242">
        <f>1/U3242</f>
        <v>3.35363045987601E-8</v>
      </c>
    </row>
    <row r="3243" s="29">
      <c r="A3243" t="inlineStr">
        <is>
          <t>photovoltaic open ground installation, 570 kWp, micro-Si, on open ground</t>
        </is>
      </c>
      <c r="B3243" s="30">
        <f>P3243*V3243</f>
        <v>2.6383942056535793E-11</v>
      </c>
      <c r="C3243" t="inlineStr">
        <is>
          <t>RER</t>
        </is>
      </c>
      <c r="D3243" t="inlineStr">
        <is>
          <t>unit</t>
        </is>
      </c>
      <c r="F3243" t="inlineStr">
        <is>
          <t>technosphere</t>
        </is>
      </c>
      <c r="G3243" t="n">
        <v>2</v>
      </c>
      <c r="H3243" t="n">
        <v>-23.51240679473371</v>
      </c>
      <c r="I3243" t="n">
        <v>0.09798894162072011</v>
      </c>
      <c r="J3243" t="inlineStr">
        <is>
          <t>(2,2,1,1,1,3); Calculation with average annual yield and share of technologies. Lifetime: 30a.</t>
        </is>
      </c>
      <c r="L3243" t="inlineStr">
        <is>
          <t>photovoltaic open ground installation, 570 kWp, micro-Si, on open ground</t>
        </is>
      </c>
      <c r="N3243" t="inlineStr">
        <is>
          <t>all</t>
        </is>
      </c>
      <c r="O3243" t="n">
        <v>1</v>
      </c>
      <c r="P3243" s="30">
        <f>INDEX(parameters!$D$41:$AG$178,MATCH('PV (extension)'!B3224,parameters!$C$41:$C$178,0),MATCH('PV (extension)'!A3243,parameters!$D$5:$AG$5,0))/O3243</f>
        <v>7.867277677789E-4</v>
      </c>
      <c r="Q3243" t="inlineStr">
        <is>
          <t>central</t>
        </is>
      </c>
      <c r="R3243">
        <f>INDEX(parameters!$C$196:$EJ$198,MATCH('PV (extension)'!Q3243,parameters!$B$196:$B$198,0),MATCH('PV (extension)'!B3224,parameters!$C$195:$EJ$195,0))</f>
        <v>1743.7679214633799</v>
      </c>
      <c r="S3243" t="n">
        <v>570</v>
      </c>
      <c r="T3243" t="n">
        <v>30</v>
      </c>
      <c r="U3243">
        <f>T3243*S3243*R3243</f>
        <v>29818431.457023796</v>
      </c>
      <c r="V3243">
        <f>1/U3243</f>
        <v>3.35363045987601E-8</v>
      </c>
    </row>
    <row r="3244" s="29">
      <c r="A3244" t="inlineStr">
        <is>
          <t>photovoltaic open ground installation, 570 kWp, multi-Si, on open ground</t>
        </is>
      </c>
      <c r="B3244" s="30">
        <f>P3244*V3244</f>
        <v>8.8293652047786917E-9</v>
      </c>
      <c r="C3244" t="inlineStr">
        <is>
          <t>RER</t>
        </is>
      </c>
      <c r="D3244" t="inlineStr">
        <is>
          <t>unit</t>
        </is>
      </c>
      <c r="F3244" t="inlineStr">
        <is>
          <t>technosphere</t>
        </is>
      </c>
      <c r="G3244" t="n">
        <v>2</v>
      </c>
      <c r="H3244" t="n">
        <v>-18.20082258362968</v>
      </c>
      <c r="I3244" t="n">
        <v>0.09798894162072011</v>
      </c>
      <c r="J3244" t="inlineStr">
        <is>
          <t>(2,2,1,1,1,3); Calculation with average annual yield and share of technologies. Lifetime: 30a.</t>
        </is>
      </c>
      <c r="L3244" t="inlineStr">
        <is>
          <t>photovoltaic open ground installation, 570 kWp, multi-Si, on open ground</t>
        </is>
      </c>
      <c r="N3244" t="inlineStr">
        <is>
          <t>all</t>
        </is>
      </c>
      <c r="O3244" t="n">
        <v>1</v>
      </c>
      <c r="P3244" s="30">
        <f>INDEX(parameters!$D$41:$AG$178,MATCH('PV (extension)'!B3224,parameters!$C$41:$C$178,0),MATCH('PV (extension)'!A3244,parameters!$D$5:$AG$5,0))/O3244</f>
        <v>0.2632778211677243</v>
      </c>
      <c r="Q3244" t="inlineStr">
        <is>
          <t>central</t>
        </is>
      </c>
      <c r="R3244">
        <f>INDEX(parameters!$C$196:$EJ$198,MATCH('PV (extension)'!Q3244,parameters!$B$196:$B$198,0),MATCH('PV (extension)'!B3224,parameters!$C$195:$EJ$195,0))</f>
        <v>1743.7679214633799</v>
      </c>
      <c r="S3244" t="n">
        <v>570</v>
      </c>
      <c r="T3244" t="n">
        <v>30</v>
      </c>
      <c r="U3244">
        <f>T3244*S3244*R3244</f>
        <v>29818431.457023796</v>
      </c>
      <c r="V3244">
        <f>1/U3244</f>
        <v>3.35363045987601E-8</v>
      </c>
    </row>
    <row r="3245" s="29">
      <c r="A3245" t="inlineStr">
        <is>
          <t>photovoltaic open ground installation, 570 kWp, single-Si, on open ground</t>
        </is>
      </c>
      <c r="B3245" s="30">
        <f>P3245*V3245</f>
        <v>4.6834754311596884E-9</v>
      </c>
      <c r="C3245" t="inlineStr">
        <is>
          <t>RER</t>
        </is>
      </c>
      <c r="D3245" t="inlineStr">
        <is>
          <t>unit</t>
        </is>
      </c>
      <c r="F3245" t="inlineStr">
        <is>
          <t>technosphere</t>
        </is>
      </c>
      <c r="G3245" t="n">
        <v>2</v>
      </c>
      <c r="H3245" t="n">
        <v>-18.8364689523836</v>
      </c>
      <c r="I3245" t="n">
        <v>0.09798894162072011</v>
      </c>
      <c r="J3245" t="inlineStr">
        <is>
          <t>(2,2,1,1,1,3); Calculation with average annual yield and share of technologies. Lifetime: 30a.</t>
        </is>
      </c>
      <c r="L3245" t="inlineStr">
        <is>
          <t>photovoltaic open ground installation, 570 kWp, single-Si, on open ground</t>
        </is>
      </c>
      <c r="N3245" t="inlineStr">
        <is>
          <t>all</t>
        </is>
      </c>
      <c r="O3245" t="n">
        <v>1</v>
      </c>
      <c r="P3245" s="30">
        <f>INDEX(parameters!$D$41:$AG$178,MATCH('PV (extension)'!B3224,parameters!$C$41:$C$178,0),MATCH('PV (extension)'!A3245,parameters!$D$5:$AG$5,0))/O3245</f>
        <v>0.13965389112469015</v>
      </c>
      <c r="Q3245" t="inlineStr">
        <is>
          <t>central</t>
        </is>
      </c>
      <c r="R3245">
        <f>INDEX(parameters!$C$196:$EJ$198,MATCH('PV (extension)'!Q3245,parameters!$B$196:$B$198,0),MATCH('PV (extension)'!B3224,parameters!$C$195:$EJ$195,0))</f>
        <v>1743.7679214633799</v>
      </c>
      <c r="S3245" t="n">
        <v>570</v>
      </c>
      <c r="T3245" t="n">
        <v>30</v>
      </c>
      <c r="U3245">
        <f>T3245*S3245*R3245</f>
        <v>29818431.457023796</v>
      </c>
      <c r="V3245">
        <f>1/U3245</f>
        <v>3.35363045987601E-8</v>
      </c>
    </row>
    <row r="3246" ht="16" customHeight="1" s="29">
      <c r="A3246" t="inlineStr">
        <is>
          <t>photovoltaic slanted-roof installation, 93 kWp, multi-Si, laminated, integrated, on roof</t>
        </is>
      </c>
      <c r="B3246" s="30">
        <f>P3246*V3246</f>
        <v>1.4452574106449071E-9</v>
      </c>
      <c r="C3246" t="inlineStr">
        <is>
          <t>CH</t>
        </is>
      </c>
      <c r="D3246" t="inlineStr">
        <is>
          <t>unit</t>
        </is>
      </c>
      <c r="F3246" t="inlineStr">
        <is>
          <t>technosphere</t>
        </is>
      </c>
      <c r="G3246" t="n">
        <v>2</v>
      </c>
      <c r="H3246" t="n">
        <v>-20.65878981776205</v>
      </c>
      <c r="I3246" t="n">
        <v>0.09798894162072011</v>
      </c>
      <c r="J3246" t="inlineStr">
        <is>
          <t>(2,2,1,1,1,3); Calculation with average annual yield and share of technologies. Lifetime: 30a.</t>
        </is>
      </c>
      <c r="L3246" t="inlineStr">
        <is>
          <t>photovoltaic slanted-roof installation, 93 kWp, multi-Si, laminated, integrated, on roof</t>
        </is>
      </c>
      <c r="N3246" t="inlineStr">
        <is>
          <t>all</t>
        </is>
      </c>
      <c r="O3246" t="n">
        <v>1</v>
      </c>
      <c r="P3246" s="30">
        <f>INDEX(parameters!$D$41:$AG$178,MATCH('PV (extension)'!B3224,parameters!$C$41:$C$178,0),MATCH('PV (extension)'!A3246,parameters!$D$5:$AG$5,0))/O3246</f>
        <v>6.6094595017907607E-3</v>
      </c>
      <c r="Q3246" s="3" t="inlineStr">
        <is>
          <t>roof-top</t>
        </is>
      </c>
      <c r="R3246">
        <f>INDEX(parameters!$C$196:$EJ$198,MATCH('PV (extension)'!Q3246,parameters!$B$196:$B$198,0),MATCH('PV (extension)'!B3224,parameters!$C$195:$EJ$195,0))</f>
        <v>1639.141846175577</v>
      </c>
      <c r="S3246" t="n">
        <v>93</v>
      </c>
      <c r="T3246" t="n">
        <v>30</v>
      </c>
      <c r="U3246">
        <f>T3246*S3246*R3246</f>
        <v>4573205.7508298596</v>
      </c>
      <c r="V3246">
        <f>1/U3246</f>
        <v>2.1866499223625327E-7</v>
      </c>
    </row>
    <row r="3247" ht="16" customHeight="1" s="29">
      <c r="A3247" t="inlineStr">
        <is>
          <t>photovoltaic slanted-roof installation, 93 kWp, multi-Si, panel, mounted, on roof</t>
        </is>
      </c>
      <c r="B3247" s="30">
        <f>P3247*V3247</f>
        <v>2.4506439406895906E-8</v>
      </c>
      <c r="C3247" t="inlineStr">
        <is>
          <t>CH</t>
        </is>
      </c>
      <c r="D3247" t="inlineStr">
        <is>
          <t>unit</t>
        </is>
      </c>
      <c r="F3247" t="inlineStr">
        <is>
          <t>technosphere</t>
        </is>
      </c>
      <c r="G3247" t="n">
        <v>2</v>
      </c>
      <c r="H3247" t="n">
        <v>-17.84536035000586</v>
      </c>
      <c r="I3247" t="n">
        <v>0.09798894162072011</v>
      </c>
      <c r="J3247" t="inlineStr">
        <is>
          <t>(2,2,1,1,1,3); Calculation with average annual yield and share of technologies. Lifetime: 30a.</t>
        </is>
      </c>
      <c r="L3247" t="inlineStr">
        <is>
          <t>photovoltaic slanted-roof installation, 93 kWp, multi-Si, panel, mounted, on roof</t>
        </is>
      </c>
      <c r="N3247" t="inlineStr">
        <is>
          <t>all</t>
        </is>
      </c>
      <c r="O3247" t="n">
        <v>1</v>
      </c>
      <c r="P3247" s="30">
        <f>INDEX(parameters!$D$41:$AG$178,MATCH('PV (extension)'!B3224,parameters!$C$41:$C$178,0),MATCH('PV (extension)'!A3247,parameters!$D$5:$AG$5,0))/O3247</f>
        <v>0.11207298962797985</v>
      </c>
      <c r="Q3247" s="3" t="inlineStr">
        <is>
          <t>roof-top</t>
        </is>
      </c>
      <c r="R3247">
        <f>INDEX(parameters!$C$196:$EJ$198,MATCH('PV (extension)'!Q3247,parameters!$B$196:$B$198,0),MATCH('PV (extension)'!B3224,parameters!$C$195:$EJ$195,0))</f>
        <v>1639.141846175577</v>
      </c>
      <c r="S3247" t="n">
        <v>93</v>
      </c>
      <c r="T3247" t="n">
        <v>30</v>
      </c>
      <c r="U3247">
        <f>T3247*S3247*R3247</f>
        <v>4573205.7508298596</v>
      </c>
      <c r="V3247">
        <f>1/U3247</f>
        <v>2.1866499223625327E-7</v>
      </c>
    </row>
    <row r="3248" ht="16" customHeight="1" s="29">
      <c r="A3248" t="inlineStr">
        <is>
          <t>photovoltaic slanted-roof installation, 93 kWp, single-Si, laminated, integrated, on roof</t>
        </is>
      </c>
      <c r="B3248" s="30">
        <f>P3248*V3248</f>
        <v>7.6402567699859747E-10</v>
      </c>
      <c r="C3248" t="inlineStr">
        <is>
          <t>CH</t>
        </is>
      </c>
      <c r="D3248" t="inlineStr">
        <is>
          <t>unit</t>
        </is>
      </c>
      <c r="F3248" t="inlineStr">
        <is>
          <t>technosphere</t>
        </is>
      </c>
      <c r="G3248" t="n">
        <v>2</v>
      </c>
      <c r="H3248" t="n">
        <v>-21.2944254997521</v>
      </c>
      <c r="I3248" t="n">
        <v>0.09798894162072011</v>
      </c>
      <c r="J3248" t="inlineStr">
        <is>
          <t>(2,2,1,1,1,3); Calculation with average annual yield and share of technologies. Lifetime: 30a.</t>
        </is>
      </c>
      <c r="L3248" t="inlineStr">
        <is>
          <t>photovoltaic slanted-roof installation, 93 kWp, single-Si, laminated, integrated, on roof</t>
        </is>
      </c>
      <c r="N3248" t="inlineStr">
        <is>
          <t>all</t>
        </is>
      </c>
      <c r="O3248" t="n">
        <v>1</v>
      </c>
      <c r="P3248" s="30">
        <f>INDEX(parameters!$D$41:$AG$178,MATCH('PV (extension)'!B3224,parameters!$C$41:$C$178,0),MATCH('PV (extension)'!A3248,parameters!$D$5:$AG$5,0))/O3248</f>
        <v>3.4940466198316628E-3</v>
      </c>
      <c r="Q3248" s="3" t="inlineStr">
        <is>
          <t>roof-top</t>
        </is>
      </c>
      <c r="R3248">
        <f>INDEX(parameters!$C$196:$EJ$198,MATCH('PV (extension)'!Q3248,parameters!$B$196:$B$198,0),MATCH('PV (extension)'!B3224,parameters!$C$195:$EJ$195,0))</f>
        <v>1639.141846175577</v>
      </c>
      <c r="S3248" t="n">
        <v>93</v>
      </c>
      <c r="T3248" t="n">
        <v>30</v>
      </c>
      <c r="U3248">
        <f>T3248*S3248*R3248</f>
        <v>4573205.7508298596</v>
      </c>
      <c r="V3248">
        <f>1/U3248</f>
        <v>2.1866499223625327E-7</v>
      </c>
    </row>
    <row r="3249" ht="16" customHeight="1" s="29">
      <c r="A3249" t="inlineStr">
        <is>
          <t>photovoltaic slanted-roof installation, 93 kWp, single-Si, panel, mounted, on roof</t>
        </is>
      </c>
      <c r="B3249" s="30">
        <f>P3249*V3249</f>
        <v>1.2836730629294161E-8</v>
      </c>
      <c r="C3249" t="inlineStr">
        <is>
          <t>CH</t>
        </is>
      </c>
      <c r="D3249" t="inlineStr">
        <is>
          <t>unit</t>
        </is>
      </c>
      <c r="F3249" t="inlineStr">
        <is>
          <t>technosphere</t>
        </is>
      </c>
      <c r="G3249" t="n">
        <v>2</v>
      </c>
      <c r="H3249" t="n">
        <v>-18.48100416113547</v>
      </c>
      <c r="I3249" t="n">
        <v>0.09798894162072011</v>
      </c>
      <c r="J3249" t="inlineStr">
        <is>
          <t>(2,2,1,1,1,3); Calculation with average annual yield and share of technologies. Lifetime: 30a.</t>
        </is>
      </c>
      <c r="L3249" t="inlineStr">
        <is>
          <t>photovoltaic slanted-roof installation, 93 kWp, single-Si, panel, mounted, on roof</t>
        </is>
      </c>
      <c r="N3249" t="inlineStr">
        <is>
          <t>all</t>
        </is>
      </c>
      <c r="O3249" t="n">
        <v>1</v>
      </c>
      <c r="P3249" s="30">
        <f>INDEX(parameters!$D$41:$AG$178,MATCH('PV (extension)'!B3224,parameters!$C$41:$C$178,0),MATCH('PV (extension)'!A3249,parameters!$D$5:$AG$5,0))/O3249</f>
        <v>5.8705010335741853E-2</v>
      </c>
      <c r="Q3249" s="3" t="inlineStr">
        <is>
          <t>roof-top</t>
        </is>
      </c>
      <c r="R3249">
        <f>INDEX(parameters!$C$196:$EJ$198,MATCH('PV (extension)'!Q3249,parameters!$B$196:$B$198,0),MATCH('PV (extension)'!B3224,parameters!$C$195:$EJ$195,0))</f>
        <v>1639.141846175577</v>
      </c>
      <c r="S3249" t="n">
        <v>93</v>
      </c>
      <c r="T3249" t="n">
        <v>30</v>
      </c>
      <c r="U3249">
        <f>T3249*S3249*R3249</f>
        <v>4573205.7508298596</v>
      </c>
      <c r="V3249">
        <f>1/U3249</f>
        <v>2.1866499223625327E-7</v>
      </c>
    </row>
    <row r="3250" s="29">
      <c r="A3250" t="inlineStr">
        <is>
          <t>photovoltaic facade installation, 3kWp, multi-Si, laminated, integrated, at building</t>
        </is>
      </c>
      <c r="B3250" s="30">
        <f>P3250*V3250</f>
        <v>3.1728811654464105E-8</v>
      </c>
      <c r="C3250" t="inlineStr">
        <is>
          <t>APAC</t>
        </is>
      </c>
      <c r="D3250" t="inlineStr">
        <is>
          <t>unit</t>
        </is>
      </c>
      <c r="F3250" t="inlineStr">
        <is>
          <t>technosphere</t>
        </is>
      </c>
      <c r="G3250" t="n">
        <v>2</v>
      </c>
      <c r="H3250" t="n">
        <v>-17.5612990452514</v>
      </c>
      <c r="I3250" t="n">
        <v>0.09798894162072011</v>
      </c>
      <c r="J3250" t="inlineStr">
        <is>
          <t>(2,2,1,1,1,3); Calculation with average annual yield and share of technologies. Lifetime: 30a.</t>
        </is>
      </c>
      <c r="L3250" t="inlineStr">
        <is>
          <t>photovoltaic facade installation, 3kWp, multi-Si, laminated, integrated, at building</t>
        </is>
      </c>
      <c r="N3250" t="inlineStr">
        <is>
          <t>all</t>
        </is>
      </c>
      <c r="O3250" t="n">
        <v>1</v>
      </c>
      <c r="P3250" s="30">
        <f>INDEX(parameters!$D$41:$AG$178,MATCH('PV (extension)'!B3224,parameters!$C$41:$C$178,0),MATCH('PV (extension)'!A3250,parameters!$D$5:$AG$5,0))/O3250</f>
        <v>3.2864644265829519E-3</v>
      </c>
      <c r="Q3250" t="inlineStr">
        <is>
          <t>façade</t>
        </is>
      </c>
      <c r="R3250">
        <f>INDEX(parameters!$C$196:$EJ$198,MATCH('PV (extension)'!Q3250,parameters!$B$196:$B$198,0),MATCH('PV (extension)'!B3224,parameters!$C$195:$EJ$195,0))</f>
        <v>1150.8868281658308</v>
      </c>
      <c r="S3250" t="n">
        <v>3</v>
      </c>
      <c r="T3250" t="n">
        <v>30</v>
      </c>
      <c r="U3250">
        <f>T3250*S3250*R3250</f>
        <v>103579.81453492478</v>
      </c>
      <c r="V3250">
        <f>1/U3250</f>
        <v>9.6543907178248758E-6</v>
      </c>
    </row>
    <row r="3251" s="29">
      <c r="A3251" t="inlineStr">
        <is>
          <t>photovoltaic facade installation, 3kWp, multi-Si, panel, mounted, at building</t>
        </is>
      </c>
      <c r="B3251" s="30">
        <f>P3251*V3251</f>
        <v>3.1117566637217442E-8</v>
      </c>
      <c r="C3251" t="inlineStr">
        <is>
          <t>APAC</t>
        </is>
      </c>
      <c r="D3251" t="inlineStr">
        <is>
          <t>unit</t>
        </is>
      </c>
      <c r="F3251" t="inlineStr">
        <is>
          <t>technosphere</t>
        </is>
      </c>
      <c r="G3251" t="n">
        <v>2</v>
      </c>
      <c r="H3251" t="n">
        <v>-17.5612990452514</v>
      </c>
      <c r="I3251" t="n">
        <v>0.09798894162072011</v>
      </c>
      <c r="J3251" t="inlineStr">
        <is>
          <t>(2,2,1,1,1,3); Calculation with average annual yield and share of technologies. Lifetime: 30a.</t>
        </is>
      </c>
      <c r="L3251" t="inlineStr">
        <is>
          <t>photovoltaic facade installation, 3kWp, multi-Si, panel, mounted, at building</t>
        </is>
      </c>
      <c r="N3251" t="inlineStr">
        <is>
          <t>all</t>
        </is>
      </c>
      <c r="O3251" t="n">
        <v>1</v>
      </c>
      <c r="P3251" s="30">
        <f>INDEX(parameters!$D$41:$AG$178,MATCH('PV (extension)'!B3224,parameters!$C$41:$C$178,0),MATCH('PV (extension)'!A3251,parameters!$D$5:$AG$5,0))/O3251</f>
        <v>3.2231517810611459E-3</v>
      </c>
      <c r="Q3251" t="inlineStr">
        <is>
          <t>façade</t>
        </is>
      </c>
      <c r="R3251">
        <f>INDEX(parameters!$C$196:$EJ$198,MATCH('PV (extension)'!Q3251,parameters!$B$196:$B$198,0),MATCH('PV (extension)'!B3224,parameters!$C$195:$EJ$195,0))</f>
        <v>1150.8868281658308</v>
      </c>
      <c r="S3251" t="n">
        <v>3</v>
      </c>
      <c r="T3251" t="n">
        <v>30</v>
      </c>
      <c r="U3251">
        <f>T3251*S3251*R3251</f>
        <v>103579.81453492478</v>
      </c>
      <c r="V3251">
        <f>1/U3251</f>
        <v>9.6543907178248758E-6</v>
      </c>
    </row>
    <row r="3252" s="29">
      <c r="A3252" t="inlineStr">
        <is>
          <t>photovoltaic facade installation, 3kWp, single-Si, laminated, integrated, at building</t>
        </is>
      </c>
      <c r="B3252" s="30">
        <f>P3252*V3252</f>
        <v>1.672707531155627E-8</v>
      </c>
      <c r="C3252" t="inlineStr">
        <is>
          <t>APAC</t>
        </is>
      </c>
      <c r="D3252" t="inlineStr">
        <is>
          <t>unit</t>
        </is>
      </c>
      <c r="F3252" t="inlineStr">
        <is>
          <t>technosphere</t>
        </is>
      </c>
      <c r="G3252" t="n">
        <v>2</v>
      </c>
      <c r="H3252" t="n">
        <v>-18.19689739735082</v>
      </c>
      <c r="I3252" t="n">
        <v>0.09798894162072011</v>
      </c>
      <c r="J3252" t="inlineStr">
        <is>
          <t>(2,2,1,1,1,3); Calculation with average annual yield and share of technologies. Lifetime: 30a.</t>
        </is>
      </c>
      <c r="L3252" t="inlineStr">
        <is>
          <t>photovoltaic facade installation, 3kWp, single-Si, laminated, integrated, at building</t>
        </is>
      </c>
      <c r="N3252" t="inlineStr">
        <is>
          <t>all</t>
        </is>
      </c>
      <c r="O3252" t="n">
        <v>1</v>
      </c>
      <c r="P3252" s="30">
        <f>INDEX(parameters!$D$41:$AG$178,MATCH('PV (extension)'!B3224,parameters!$C$41:$C$178,0),MATCH('PV (extension)'!A3252,parameters!$D$5:$AG$5,0))/O3252</f>
        <v>1.7325873584827175E-3</v>
      </c>
      <c r="Q3252" t="inlineStr">
        <is>
          <t>façade</t>
        </is>
      </c>
      <c r="R3252">
        <f>INDEX(parameters!$C$196:$EJ$198,MATCH('PV (extension)'!Q3252,parameters!$B$196:$B$198,0),MATCH('PV (extension)'!B3224,parameters!$C$195:$EJ$195,0))</f>
        <v>1150.8868281658308</v>
      </c>
      <c r="S3252" t="n">
        <v>3</v>
      </c>
      <c r="T3252" t="n">
        <v>30</v>
      </c>
      <c r="U3252">
        <f>T3252*S3252*R3252</f>
        <v>103579.81453492478</v>
      </c>
      <c r="V3252">
        <f>1/U3252</f>
        <v>9.6543907178248758E-6</v>
      </c>
    </row>
    <row r="3253" s="29">
      <c r="A3253" t="inlineStr">
        <is>
          <t>photovoltaic facade installation, 3kWp, single-Si, panel, mounted, at building</t>
        </is>
      </c>
      <c r="B3253" s="30">
        <f>P3253*V3253</f>
        <v>1.6712602229056328E-8</v>
      </c>
      <c r="C3253" t="inlineStr">
        <is>
          <t>APAC</t>
        </is>
      </c>
      <c r="D3253" t="inlineStr">
        <is>
          <t>unit</t>
        </is>
      </c>
      <c r="F3253" t="inlineStr">
        <is>
          <t>technosphere</t>
        </is>
      </c>
      <c r="G3253" t="n">
        <v>2</v>
      </c>
      <c r="H3253" t="n">
        <v>-18.19689739735082</v>
      </c>
      <c r="I3253" t="n">
        <v>0.09798894162072011</v>
      </c>
      <c r="J3253" t="inlineStr">
        <is>
          <t>(2,2,1,1,1,3); Calculation with average annual yield and share of technologies. Lifetime: 30a.</t>
        </is>
      </c>
      <c r="L3253" t="inlineStr">
        <is>
          <t>photovoltaic facade installation, 3kWp, single-Si, panel, mounted, at building</t>
        </is>
      </c>
      <c r="N3253" t="inlineStr">
        <is>
          <t>all</t>
        </is>
      </c>
      <c r="O3253" t="n">
        <v>1</v>
      </c>
      <c r="P3253" s="30">
        <f>INDEX(parameters!$D$41:$AG$178,MATCH('PV (extension)'!B3224,parameters!$C$41:$C$178,0),MATCH('PV (extension)'!A3253,parameters!$D$5:$AG$5,0))/O3253</f>
        <v>1.7310882392816251E-3</v>
      </c>
      <c r="Q3253" t="inlineStr">
        <is>
          <t>façade</t>
        </is>
      </c>
      <c r="R3253">
        <f>INDEX(parameters!$C$196:$EJ$198,MATCH('PV (extension)'!Q3253,parameters!$B$196:$B$198,0),MATCH('PV (extension)'!B3224,parameters!$C$195:$EJ$195,0))</f>
        <v>1150.8868281658308</v>
      </c>
      <c r="S3253" t="n">
        <v>3</v>
      </c>
      <c r="T3253" t="n">
        <v>30</v>
      </c>
      <c r="U3253">
        <f>T3253*S3253*R3253</f>
        <v>103579.81453492478</v>
      </c>
      <c r="V3253">
        <f>1/U3253</f>
        <v>9.6543907178248758E-6</v>
      </c>
    </row>
    <row r="3254" ht="16" customHeight="1" s="29">
      <c r="A3254" t="inlineStr">
        <is>
          <t>photovoltaic flat-roof installation, 3kWp, multi-Si, on roof</t>
        </is>
      </c>
      <c r="B3254" s="30">
        <f>P3254*V3254</f>
        <v>3.4316784550397368E-7</v>
      </c>
      <c r="C3254" t="inlineStr">
        <is>
          <t>APAC</t>
        </is>
      </c>
      <c r="D3254" t="inlineStr">
        <is>
          <t>unit</t>
        </is>
      </c>
      <c r="F3254" t="inlineStr">
        <is>
          <t>technosphere</t>
        </is>
      </c>
      <c r="G3254" t="n">
        <v>2</v>
      </c>
      <c r="H3254" t="n">
        <v>-15.20991773919472</v>
      </c>
      <c r="I3254" t="n">
        <v>0.09798894162072011</v>
      </c>
      <c r="J3254" t="inlineStr">
        <is>
          <t>(2,2,1,1,1,3); Calculation with average annual yield and share of technologies. Lifetime: 30a.</t>
        </is>
      </c>
      <c r="L3254" t="inlineStr">
        <is>
          <t>photovoltaic flat-roof installation, 3kWp, multi-Si, on roof</t>
        </is>
      </c>
      <c r="N3254" t="inlineStr">
        <is>
          <t>all</t>
        </is>
      </c>
      <c r="O3254" t="n">
        <v>1</v>
      </c>
      <c r="P3254" s="30">
        <f>INDEX(parameters!$D$41:$AG$178,MATCH('PV (extension)'!B3224,parameters!$C$41:$C$178,0),MATCH('PV (extension)'!A3254,parameters!$D$5:$AG$5,0))/O3254</f>
        <v>5.0625069824473082E-2</v>
      </c>
      <c r="Q3254" s="3" t="inlineStr">
        <is>
          <t>roof-top</t>
        </is>
      </c>
      <c r="R3254">
        <f>INDEX(parameters!$C$196:$EJ$198,MATCH('PV (extension)'!Q3254,parameters!$B$196:$B$198,0),MATCH('PV (extension)'!B3224,parameters!$C$195:$EJ$195,0))</f>
        <v>1639.141846175577</v>
      </c>
      <c r="S3254" t="n">
        <v>3</v>
      </c>
      <c r="T3254" t="n">
        <v>30</v>
      </c>
      <c r="U3254">
        <f>T3254*S3254*R3254</f>
        <v>147522.76615580195</v>
      </c>
      <c r="V3254">
        <f>1/U3254</f>
        <v>6.77861475932385E-6</v>
      </c>
    </row>
    <row r="3255" ht="16" customHeight="1" s="29">
      <c r="A3255" t="inlineStr">
        <is>
          <t>photovoltaic flat-roof installation, 3kWp, single-Si, on roof</t>
        </is>
      </c>
      <c r="B3255" s="30">
        <f>P3255*V3255</f>
        <v>1.7912864436359405E-7</v>
      </c>
      <c r="C3255" t="inlineStr">
        <is>
          <t>APAC</t>
        </is>
      </c>
      <c r="D3255" t="inlineStr">
        <is>
          <t>unit</t>
        </is>
      </c>
      <c r="F3255" t="inlineStr">
        <is>
          <t>technosphere</t>
        </is>
      </c>
      <c r="G3255" t="n">
        <v>2</v>
      </c>
      <c r="H3255" t="n">
        <v>-15.84555259734934</v>
      </c>
      <c r="I3255" t="n">
        <v>0.09798894162072011</v>
      </c>
      <c r="J3255" t="inlineStr">
        <is>
          <t>(2,2,1,1,1,3); Calculation with average annual yield and share of technologies. Lifetime: 30a.</t>
        </is>
      </c>
      <c r="L3255" t="inlineStr">
        <is>
          <t>photovoltaic flat-roof installation, 3kWp, single-Si, on roof</t>
        </is>
      </c>
      <c r="N3255" t="inlineStr">
        <is>
          <t>all</t>
        </is>
      </c>
      <c r="O3255" t="n">
        <v>1</v>
      </c>
      <c r="P3255" s="30">
        <f>INDEX(parameters!$D$41:$AG$178,MATCH('PV (extension)'!B3224,parameters!$C$41:$C$178,0),MATCH('PV (extension)'!A3255,parameters!$D$5:$AG$5,0))/O3255</f>
        <v>2.6425553114256296E-2</v>
      </c>
      <c r="Q3255" s="3" t="inlineStr">
        <is>
          <t>roof-top</t>
        </is>
      </c>
      <c r="R3255">
        <f>INDEX(parameters!$C$196:$EJ$198,MATCH('PV (extension)'!Q3255,parameters!$B$196:$B$198,0),MATCH('PV (extension)'!B3224,parameters!$C$195:$EJ$195,0))</f>
        <v>1639.141846175577</v>
      </c>
      <c r="S3255" t="n">
        <v>3</v>
      </c>
      <c r="T3255" t="n">
        <v>30</v>
      </c>
      <c r="U3255">
        <f>T3255*S3255*R3255</f>
        <v>147522.76615580195</v>
      </c>
      <c r="V3255">
        <f>1/U3255</f>
        <v>6.77861475932385E-6</v>
      </c>
    </row>
    <row r="3256" ht="16" customHeight="1" s="29">
      <c r="A3256" t="inlineStr">
        <is>
          <t>photovoltaic slanted-roof installation, 3kWp, CIS, panel, mounted, on roof</t>
        </is>
      </c>
      <c r="B3256" s="30">
        <f>P3256*V3256</f>
        <v>9.9079318887616558E-8</v>
      </c>
      <c r="C3256" t="inlineStr">
        <is>
          <t>CH</t>
        </is>
      </c>
      <c r="D3256" t="inlineStr">
        <is>
          <t>unit</t>
        </is>
      </c>
      <c r="F3256" t="inlineStr">
        <is>
          <t>technosphere</t>
        </is>
      </c>
      <c r="G3256" t="n">
        <v>2</v>
      </c>
      <c r="H3256" t="n">
        <v>-16.88405011147741</v>
      </c>
      <c r="I3256" t="n">
        <v>0.09798894162072011</v>
      </c>
      <c r="J3256" t="inlineStr">
        <is>
          <t>(2,2,1,1,1,3); Calculation with average annual yield and share of technologies. Lifetime: 30a.</t>
        </is>
      </c>
      <c r="L3256" t="inlineStr">
        <is>
          <t>photovoltaic slanted-roof installation, 3kWp, CIS, panel, mounted, on roof</t>
        </is>
      </c>
      <c r="N3256" t="inlineStr">
        <is>
          <t>all</t>
        </is>
      </c>
      <c r="O3256" t="n">
        <v>1</v>
      </c>
      <c r="P3256" s="30">
        <f>INDEX(parameters!$D$41:$AG$178,MATCH('PV (extension)'!B3224,parameters!$C$41:$C$178,0),MATCH('PV (extension)'!A3256,parameters!$D$5:$AG$5,0))/O3256</f>
        <v>1.4616455191133988E-2</v>
      </c>
      <c r="Q3256" s="3" t="inlineStr">
        <is>
          <t>roof-top</t>
        </is>
      </c>
      <c r="R3256">
        <f>INDEX(parameters!$C$196:$EJ$198,MATCH('PV (extension)'!Q3256,parameters!$B$196:$B$198,0),MATCH('PV (extension)'!B3224,parameters!$C$195:$EJ$195,0))</f>
        <v>1639.141846175577</v>
      </c>
      <c r="S3256" t="n">
        <v>3</v>
      </c>
      <c r="T3256" t="n">
        <v>30</v>
      </c>
      <c r="U3256">
        <f>T3256*S3256*R3256</f>
        <v>147522.76615580195</v>
      </c>
      <c r="V3256">
        <f>1/U3256</f>
        <v>6.77861475932385E-6</v>
      </c>
    </row>
    <row r="3257" ht="16" customHeight="1" s="29">
      <c r="A3257" t="inlineStr">
        <is>
          <t>photovoltaic slanted-roof installation, 3kWp, CdTe, laminated, integrated, on roof</t>
        </is>
      </c>
      <c r="B3257" s="30">
        <f>P3257*V3257</f>
        <v>2.7742830612266386E-9</v>
      </c>
      <c r="C3257" t="inlineStr">
        <is>
          <t>CH</t>
        </is>
      </c>
      <c r="D3257" t="inlineStr">
        <is>
          <t>unit</t>
        </is>
      </c>
      <c r="F3257" t="inlineStr">
        <is>
          <t>technosphere</t>
        </is>
      </c>
      <c r="G3257" t="n">
        <v>2</v>
      </c>
      <c r="H3257" t="n">
        <v>-19.50639655088546</v>
      </c>
      <c r="I3257" t="n">
        <v>0.09798894162072011</v>
      </c>
      <c r="J3257" t="inlineStr">
        <is>
          <t>(2,2,1,1,1,3); Calculation with average annual yield and share of technologies. Lifetime: 30a.</t>
        </is>
      </c>
      <c r="L3257" t="inlineStr">
        <is>
          <t>photovoltaic slanted-roof installation, 3kWp, CdTe, laminated, integrated, on roof</t>
        </is>
      </c>
      <c r="N3257" t="inlineStr">
        <is>
          <t>all</t>
        </is>
      </c>
      <c r="O3257" t="n">
        <v>1</v>
      </c>
      <c r="P3257" s="30">
        <f>INDEX(parameters!$D$41:$AG$178,MATCH('PV (extension)'!B3224,parameters!$C$41:$C$178,0),MATCH('PV (extension)'!A3257,parameters!$D$5:$AG$5,0))/O3257</f>
        <v>4.0926991129133978E-4</v>
      </c>
      <c r="Q3257" s="3" t="inlineStr">
        <is>
          <t>roof-top</t>
        </is>
      </c>
      <c r="R3257">
        <f>INDEX(parameters!$C$196:$EJ$198,MATCH('PV (extension)'!Q3257,parameters!$B$196:$B$198,0),MATCH('PV (extension)'!B3224,parameters!$C$195:$EJ$195,0))</f>
        <v>1639.141846175577</v>
      </c>
      <c r="S3257" t="n">
        <v>3</v>
      </c>
      <c r="T3257" t="n">
        <v>30</v>
      </c>
      <c r="U3257">
        <f>T3257*S3257*R3257</f>
        <v>147522.76615580195</v>
      </c>
      <c r="V3257">
        <f>1/U3257</f>
        <v>6.77861475932385E-6</v>
      </c>
    </row>
    <row r="3258" ht="16" customHeight="1" s="29">
      <c r="A3258" t="inlineStr">
        <is>
          <t>photovoltaic slanted-roof installation, 3kWp, multi-Si, laminated, integrated, on roof</t>
        </is>
      </c>
      <c r="B3258" s="30">
        <f>P3258*V3258</f>
        <v>1.648217864400034E-8</v>
      </c>
      <c r="C3258" t="inlineStr">
        <is>
          <t>APAC</t>
        </is>
      </c>
      <c r="D3258" t="inlineStr">
        <is>
          <t>unit</t>
        </is>
      </c>
      <c r="F3258" t="inlineStr">
        <is>
          <t>technosphere</t>
        </is>
      </c>
      <c r="G3258" t="n">
        <v>2</v>
      </c>
      <c r="H3258" t="n">
        <v>-18.22076487875746</v>
      </c>
      <c r="I3258" t="n">
        <v>0.09798894162072011</v>
      </c>
      <c r="J3258" t="inlineStr">
        <is>
          <t>(2,2,1,1,1,3); Calculation with average annual yield and share of technologies. Lifetime: 30a.</t>
        </is>
      </c>
      <c r="L3258" t="inlineStr">
        <is>
          <t>photovoltaic slanted-roof installation, 3kWp, multi-Si, laminated, integrated, on roof</t>
        </is>
      </c>
      <c r="N3258" t="inlineStr">
        <is>
          <t>all</t>
        </is>
      </c>
      <c r="O3258" t="n">
        <v>1</v>
      </c>
      <c r="P3258" s="30">
        <f>INDEX(parameters!$D$41:$AG$178,MATCH('PV (extension)'!B3224,parameters!$C$41:$C$178,0),MATCH('PV (extension)'!A3258,parameters!$D$5:$AG$5,0))/O3258</f>
        <v>2.4314965858370148E-3</v>
      </c>
      <c r="Q3258" s="3" t="inlineStr">
        <is>
          <t>roof-top</t>
        </is>
      </c>
      <c r="R3258">
        <f>INDEX(parameters!$C$196:$EJ$198,MATCH('PV (extension)'!Q3258,parameters!$B$196:$B$198,0),MATCH('PV (extension)'!B3224,parameters!$C$195:$EJ$195,0))</f>
        <v>1639.141846175577</v>
      </c>
      <c r="S3258" t="n">
        <v>3</v>
      </c>
      <c r="T3258" t="n">
        <v>30</v>
      </c>
      <c r="U3258">
        <f>T3258*S3258*R3258</f>
        <v>147522.76615580195</v>
      </c>
      <c r="V3258">
        <f>1/U3258</f>
        <v>6.77861475932385E-6</v>
      </c>
    </row>
    <row r="3259" ht="16" customHeight="1" s="29">
      <c r="A3259" t="inlineStr">
        <is>
          <t>photovoltaic slanted-roof installation, 3kWp, multi-Si, panel, mounted, on roof</t>
        </is>
      </c>
      <c r="B3259" s="30">
        <f>P3259*V3259</f>
        <v>2.8211635476929083E-7</v>
      </c>
      <c r="C3259" t="inlineStr">
        <is>
          <t>APAC</t>
        </is>
      </c>
      <c r="D3259" t="inlineStr">
        <is>
          <t>unit</t>
        </is>
      </c>
      <c r="F3259" t="inlineStr">
        <is>
          <t>technosphere</t>
        </is>
      </c>
      <c r="G3259" t="n">
        <v>2</v>
      </c>
      <c r="H3259" t="n">
        <v>-15.40735416199742</v>
      </c>
      <c r="I3259" t="n">
        <v>0.09798894162072011</v>
      </c>
      <c r="J3259" t="inlineStr">
        <is>
          <t>(2,2,1,1,1,3); Calculation with average annual yield and share of technologies. Lifetime: 30a.</t>
        </is>
      </c>
      <c r="L3259" t="inlineStr">
        <is>
          <t>photovoltaic slanted-roof installation, 3kWp, multi-Si, panel, mounted, on roof</t>
        </is>
      </c>
      <c r="N3259" t="inlineStr">
        <is>
          <t>all</t>
        </is>
      </c>
      <c r="O3259" t="n">
        <v>1</v>
      </c>
      <c r="P3259" s="30">
        <f>INDEX(parameters!$D$41:$AG$178,MATCH('PV (extension)'!B3224,parameters!$C$41:$C$178,0),MATCH('PV (extension)'!A3259,parameters!$D$5:$AG$5,0))/O3259</f>
        <v>4.1618585033357351E-2</v>
      </c>
      <c r="Q3259" s="3" t="inlineStr">
        <is>
          <t>roof-top</t>
        </is>
      </c>
      <c r="R3259">
        <f>INDEX(parameters!$C$196:$EJ$198,MATCH('PV (extension)'!Q3259,parameters!$B$196:$B$198,0),MATCH('PV (extension)'!B3224,parameters!$C$195:$EJ$195,0))</f>
        <v>1639.141846175577</v>
      </c>
      <c r="S3259" t="n">
        <v>3</v>
      </c>
      <c r="T3259" t="n">
        <v>30</v>
      </c>
      <c r="U3259">
        <f>T3259*S3259*R3259</f>
        <v>147522.76615580195</v>
      </c>
      <c r="V3259">
        <f>1/U3259</f>
        <v>6.77861475932385E-6</v>
      </c>
    </row>
    <row r="3260" ht="16" customHeight="1" s="29">
      <c r="A3260" t="inlineStr">
        <is>
          <t>photovoltaic slanted-roof installation, 3kWp, single-Si, laminated, integrated, on roof</t>
        </is>
      </c>
      <c r="B3260" s="30">
        <f>P3260*V3260</f>
        <v>8.7107703057510946E-9</v>
      </c>
      <c r="C3260" t="inlineStr">
        <is>
          <t>APAC</t>
        </is>
      </c>
      <c r="D3260" t="inlineStr">
        <is>
          <t>unit</t>
        </is>
      </c>
      <c r="F3260" t="inlineStr">
        <is>
          <t>technosphere</t>
        </is>
      </c>
      <c r="G3260" t="n">
        <v>2</v>
      </c>
      <c r="H3260" t="n">
        <v>-18.85636797425012</v>
      </c>
      <c r="I3260" t="n">
        <v>0.09798894162072011</v>
      </c>
      <c r="J3260" t="inlineStr">
        <is>
          <t>(2,2,1,1,1,3); Calculation with average annual yield and share of technologies. Lifetime: 30a.</t>
        </is>
      </c>
      <c r="L3260" t="inlineStr">
        <is>
          <t>photovoltaic slanted-roof installation, 3kWp, single-Si, laminated, integrated, on roof</t>
        </is>
      </c>
      <c r="N3260" t="inlineStr">
        <is>
          <t>all</t>
        </is>
      </c>
      <c r="O3260" t="n">
        <v>1</v>
      </c>
      <c r="P3260" s="30">
        <f>INDEX(parameters!$D$41:$AG$178,MATCH('PV (extension)'!B3224,parameters!$C$41:$C$178,0),MATCH('PV (extension)'!A3260,parameters!$D$5:$AG$5,0))/O3260</f>
        <v>1.2850369308522222E-3</v>
      </c>
      <c r="Q3260" s="3" t="inlineStr">
        <is>
          <t>roof-top</t>
        </is>
      </c>
      <c r="R3260">
        <f>INDEX(parameters!$C$196:$EJ$198,MATCH('PV (extension)'!Q3260,parameters!$B$196:$B$198,0),MATCH('PV (extension)'!B3224,parameters!$C$195:$EJ$195,0))</f>
        <v>1639.141846175577</v>
      </c>
      <c r="S3260" t="n">
        <v>3</v>
      </c>
      <c r="T3260" t="n">
        <v>30</v>
      </c>
      <c r="U3260">
        <f>T3260*S3260*R3260</f>
        <v>147522.76615580195</v>
      </c>
      <c r="V3260">
        <f>1/U3260</f>
        <v>6.77861475932385E-6</v>
      </c>
    </row>
    <row r="3261" ht="16" customHeight="1" s="29">
      <c r="A3261" t="inlineStr">
        <is>
          <t>photovoltaic slanted-roof installation, 3kWp, single-Si, panel, mounted, on roof</t>
        </is>
      </c>
      <c r="B3261" s="30">
        <f>P3261*V3261</f>
        <v>1.4743595633382203E-7</v>
      </c>
      <c r="C3261" t="inlineStr">
        <is>
          <t>APAC</t>
        </is>
      </c>
      <c r="D3261" t="inlineStr">
        <is>
          <t>unit</t>
        </is>
      </c>
      <c r="F3261" t="inlineStr">
        <is>
          <t>technosphere</t>
        </is>
      </c>
      <c r="G3261" t="n">
        <v>2</v>
      </c>
      <c r="H3261" t="n">
        <v>-16.04298817847151</v>
      </c>
      <c r="I3261" t="n">
        <v>0.09798894162072011</v>
      </c>
      <c r="J3261" t="inlineStr">
        <is>
          <t>(2,2,1,1,1,3); Calculation with average annual yield and share of technologies. Lifetime: 30a.</t>
        </is>
      </c>
      <c r="L3261" t="inlineStr">
        <is>
          <t>photovoltaic slanted-roof installation, 3kWp, single-Si, panel, mounted, on roof</t>
        </is>
      </c>
      <c r="N3261" t="inlineStr">
        <is>
          <t>all</t>
        </is>
      </c>
      <c r="O3261" t="n">
        <v>1</v>
      </c>
      <c r="P3261" s="30">
        <f>INDEX(parameters!$D$41:$AG$178,MATCH('PV (extension)'!B3224,parameters!$C$41:$C$178,0),MATCH('PV (extension)'!A3261,parameters!$D$5:$AG$5,0))/O3261</f>
        <v>2.1750160109191456E-2</v>
      </c>
      <c r="Q3261" s="3" t="inlineStr">
        <is>
          <t>roof-top</t>
        </is>
      </c>
      <c r="R3261">
        <f>INDEX(parameters!$C$196:$EJ$198,MATCH('PV (extension)'!Q3261,parameters!$B$196:$B$198,0),MATCH('PV (extension)'!B3224,parameters!$C$195:$EJ$195,0))</f>
        <v>1639.141846175577</v>
      </c>
      <c r="S3261" t="n">
        <v>3</v>
      </c>
      <c r="T3261" t="n">
        <v>30</v>
      </c>
      <c r="U3261">
        <f>T3261*S3261*R3261</f>
        <v>147522.76615580195</v>
      </c>
      <c r="V3261">
        <f>1/U3261</f>
        <v>6.77861475932385E-6</v>
      </c>
    </row>
    <row r="3262" s="29">
      <c r="A3262" t="inlineStr">
        <is>
          <t>market for tap water</t>
        </is>
      </c>
      <c r="B3262" t="n">
        <v>0.0020721</v>
      </c>
      <c r="C3262" t="inlineStr">
        <is>
          <t>Europe without Switzerland</t>
        </is>
      </c>
      <c r="D3262" t="inlineStr">
        <is>
          <t>kilogram</t>
        </is>
      </c>
      <c r="F3262" t="inlineStr">
        <is>
          <t>technosphere</t>
        </is>
      </c>
      <c r="G3262" t="n">
        <v>2</v>
      </c>
      <c r="H3262" t="n">
        <v>-6.179192693201237</v>
      </c>
      <c r="I3262" t="n">
        <v>0.04340984597628009</v>
      </c>
      <c r="J3262" t="inlineStr">
        <is>
          <t>(2,2,1,1,1,3); Estimation 20l/m2 panel</t>
        </is>
      </c>
      <c r="L3262" t="inlineStr">
        <is>
          <t>tap water</t>
        </is>
      </c>
    </row>
    <row r="3263" s="29">
      <c r="A3263" t="inlineStr">
        <is>
          <t>treatment of wastewater, from residence, capacity 1.1E10l/year</t>
        </is>
      </c>
      <c r="B3263" t="n">
        <v>-1.8649e-06</v>
      </c>
      <c r="C3263" t="inlineStr">
        <is>
          <t>CH</t>
        </is>
      </c>
      <c r="D3263" t="inlineStr">
        <is>
          <t>cubic meter</t>
        </is>
      </c>
      <c r="F3263" t="inlineStr">
        <is>
          <t>technosphere</t>
        </is>
      </c>
      <c r="G3263" t="n">
        <v>2</v>
      </c>
      <c r="H3263" t="n">
        <v>-13.19230312560901</v>
      </c>
      <c r="I3263" t="n">
        <v>0.04340984597628009</v>
      </c>
      <c r="J3263" t="inlineStr">
        <is>
          <t>(2,2,1,1,1,3); Estimation 20l/m2 panel</t>
        </is>
      </c>
      <c r="K3263" t="b">
        <v>1</v>
      </c>
      <c r="L3263" t="inlineStr">
        <is>
          <t>wastewater, from residence</t>
        </is>
      </c>
    </row>
    <row r="3264" s="29"/>
    <row r="3265" customFormat="1" s="28">
      <c r="A3265" s="28" t="inlineStr">
        <is>
          <t>Activity</t>
        </is>
      </c>
      <c r="B3265" s="28" t="inlineStr">
        <is>
          <t>electricity production, photovoltaic, residential</t>
        </is>
      </c>
    </row>
    <row r="3266">
      <c r="A3266" t="inlineStr">
        <is>
          <t>comment</t>
        </is>
      </c>
      <c r="B326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")&amp;HLOOKUP(B3267,parameters!$C$195:$EJ$198,2,0)&amp;" kWh/kWp.
Annual output, Facade: "&amp;HLOOKUP(B3267,parameters!$C$195:$EJ$198,3,0)&amp;" kWh/kWp.
Annual output, Open-ground: "&amp;HLOOKUP(B3267,parameters!$C$195:$EJ$198,4,0)&amp;_xlfn._LONGTEXT("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")&amp;VLOOKUP(B3267,'extension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1628.80387288536 kWh/kWp.
Annual output, Facade: 1143.62825117483 kWh/kWp.
Annual output, Open-ground: 1732.77007753762 kWh/kWp.
Amount of solar energy transformed to electricity. Waste heat emission due to losses of electricity in the system.
Technology:  Electricity production with grid-connected photovoltaic power plants.
Time period:  Time of publications
Production volume: 14.169 GWh in 2025.
Sampling:  Statistical data and model calculations
Extrapolations:  Use of PV technology data investigated for other countries (Switzerland). Correction of average yield with Swiss data.
Uncertainty:  None
Author: Romain Sacchi, PSI, romain.sacchi@psi.ch</v>
      </c>
    </row>
    <row r="3267" s="29">
      <c r="A3267" t="inlineStr">
        <is>
          <t>location</t>
        </is>
      </c>
      <c r="B3267" t="inlineStr">
        <is>
          <t>MG</t>
        </is>
      </c>
    </row>
    <row r="3268" s="29">
      <c r="A3268" t="inlineStr">
        <is>
          <t>production amount</t>
        </is>
      </c>
      <c r="B3268" t="n">
        <v>1</v>
      </c>
    </row>
    <row r="3269" s="29">
      <c r="A3269" t="inlineStr">
        <is>
          <t>reference product</t>
        </is>
      </c>
      <c r="B3269" t="inlineStr">
        <is>
          <t>electricity, low voltage</t>
        </is>
      </c>
    </row>
    <row r="3270" s="29">
      <c r="A3270" t="inlineStr">
        <is>
          <t>source</t>
        </is>
      </c>
      <c r="B32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271" s="29">
      <c r="A3271" t="inlineStr">
        <is>
          <t>type</t>
        </is>
      </c>
      <c r="B3271" t="inlineStr">
        <is>
          <t>process</t>
        </is>
      </c>
    </row>
    <row r="3272" s="29">
      <c r="A3272" t="inlineStr">
        <is>
          <t>unit</t>
        </is>
      </c>
      <c r="B3272" t="inlineStr">
        <is>
          <t>kilowatt hour</t>
        </is>
      </c>
    </row>
    <row r="3273" s="29">
      <c r="A3273" t="inlineStr">
        <is>
          <t>Exchanges</t>
        </is>
      </c>
    </row>
    <row r="3274" customFormat="1" s="28">
      <c r="A3274" s="28" t="inlineStr">
        <is>
          <t>name</t>
        </is>
      </c>
      <c r="B3274" s="28" t="inlineStr">
        <is>
          <t>amount</t>
        </is>
      </c>
      <c r="C3274" s="28" t="inlineStr">
        <is>
          <t>location</t>
        </is>
      </c>
      <c r="D3274" s="28" t="inlineStr">
        <is>
          <t>unit</t>
        </is>
      </c>
      <c r="E3274" s="28" t="inlineStr">
        <is>
          <t>categories</t>
        </is>
      </c>
      <c r="F3274" s="28" t="inlineStr">
        <is>
          <t>type</t>
        </is>
      </c>
      <c r="G3274" s="28" t="inlineStr">
        <is>
          <t>uncertainty type</t>
        </is>
      </c>
      <c r="H3274" s="28" t="inlineStr">
        <is>
          <t>reference product</t>
        </is>
      </c>
      <c r="I3274" s="28" t="inlineStr">
        <is>
          <t>comment</t>
        </is>
      </c>
      <c r="J3274" s="28" t="inlineStr">
        <is>
          <t>production volume</t>
        </is>
      </c>
      <c r="K3274" s="28" t="inlineStr">
        <is>
          <t>scope</t>
        </is>
      </c>
      <c r="L3274" s="28" t="inlineStr">
        <is>
          <t>scope share</t>
        </is>
      </c>
      <c r="M3274" s="28" t="inlineStr">
        <is>
          <t>tech share</t>
        </is>
      </c>
      <c r="N3274" s="28" t="inlineStr">
        <is>
          <t>installation</t>
        </is>
      </c>
      <c r="O3274" s="28" t="inlineStr">
        <is>
          <t>productivity</t>
        </is>
      </c>
      <c r="P3274" s="28" t="inlineStr">
        <is>
          <t>kWp</t>
        </is>
      </c>
      <c r="Q3274" s="28" t="inlineStr">
        <is>
          <t>lifetime</t>
        </is>
      </c>
      <c r="R3274" s="28" t="inlineStr">
        <is>
          <t>lifetime production</t>
        </is>
      </c>
      <c r="S3274" s="28" t="inlineStr">
        <is>
          <t>inverted lifetime production</t>
        </is>
      </c>
    </row>
    <row r="3275" s="29">
      <c r="A3275" t="inlineStr">
        <is>
          <t>Energy, solar, converted</t>
        </is>
      </c>
      <c r="B3275" t="n">
        <v>3.8503</v>
      </c>
      <c r="D3275" t="inlineStr">
        <is>
          <t>megajoule</t>
        </is>
      </c>
      <c r="E3275" t="inlineStr">
        <is>
          <t>natural resource::in air</t>
        </is>
      </c>
      <c r="F3275" t="inlineStr">
        <is>
          <t>biosphere</t>
        </is>
      </c>
      <c r="G3275" t="n">
        <v>0</v>
      </c>
      <c r="I3275" t="inlineStr">
        <is>
          <t>(2,2,1,1,1,3); Energy loss in the system</t>
        </is>
      </c>
    </row>
    <row r="3276" s="29">
      <c r="A3276" t="inlineStr">
        <is>
          <t>Heat, waste</t>
        </is>
      </c>
      <c r="B3276" t="n">
        <v>0.25027</v>
      </c>
      <c r="D3276" t="inlineStr">
        <is>
          <t>megajoule</t>
        </is>
      </c>
      <c r="E3276" t="inlineStr">
        <is>
          <t>air</t>
        </is>
      </c>
      <c r="F3276" t="inlineStr">
        <is>
          <t>biosphere</t>
        </is>
      </c>
      <c r="G3276" t="n">
        <v>0</v>
      </c>
      <c r="I3276" t="inlineStr">
        <is>
          <t>(1,na,na,na,na,na); Calculation with average annual output and share of technologies; Average degradation of 10.5% included</t>
        </is>
      </c>
    </row>
    <row r="3277" s="29">
      <c r="A3277" t="inlineStr">
        <is>
          <t>electricity production, photovoltaic, residential</t>
        </is>
      </c>
      <c r="B3277" t="n">
        <v>1</v>
      </c>
      <c r="C3277" t="inlineStr">
        <is>
          <t>MG</t>
        </is>
      </c>
      <c r="D3277" t="inlineStr">
        <is>
          <t>kilowatt hour</t>
        </is>
      </c>
      <c r="E3277" t="inlineStr">
        <is>
          <t>photovoltaic::power plants</t>
        </is>
      </c>
      <c r="F3277" t="inlineStr">
        <is>
          <t>production</t>
        </is>
      </c>
      <c r="G3277" t="n">
        <v>0</v>
      </c>
      <c r="H3277" t="inlineStr">
        <is>
          <t>electricity, low voltage</t>
        </is>
      </c>
      <c r="J3277">
        <f>VLOOKUP(C3277,'extension - production vol'!$B$6:$D$235,3,0)</f>
        <v>14.169</v>
      </c>
    </row>
    <row r="3278" ht="16" customHeight="1" s="29">
      <c r="A3278" t="inlineStr">
        <is>
          <t>photovoltaic slanted-roof installation, 3 kWp, CIS, laminated, integrated, on roof</t>
        </is>
      </c>
      <c r="B3278" s="30">
        <f>M3278*S3278</f>
        <v>3.4925581919527215E-8</v>
      </c>
      <c r="C3278" t="inlineStr">
        <is>
          <t>CH</t>
        </is>
      </c>
      <c r="D3278" t="inlineStr">
        <is>
          <t>unit</t>
        </is>
      </c>
      <c r="F3278" t="inlineStr">
        <is>
          <t>technosphere</t>
        </is>
      </c>
      <c r="G3278" t="n">
        <v>0</v>
      </c>
      <c r="H3278" t="inlineStr">
        <is>
          <t>photovoltaic slanted-roof installation, 3 kWp, CIS, laminated, integrated, on roof</t>
        </is>
      </c>
      <c r="I3278" t="inlineStr">
        <is>
          <t>(2,2,1,1,1,3); Calculation with average annual yield and share of technologies. Lifetime: 30a.</t>
        </is>
      </c>
      <c r="K3278" t="inlineStr">
        <is>
          <t>residential</t>
        </is>
      </c>
      <c r="L3278">
        <f>IF(K3278="residential",VLOOKUP(B3267,parameters!$C$41:$AG$178,18,0),IF(K3278="commercial",1-VLOOKUP(B3267,parameters!$C$41:$AG$178,18,0),1))</f>
        <v>0.17766751537682748</v>
      </c>
      <c r="M3278" s="30">
        <f>INDEX(parameters!$D$41:$AG$178,MATCH('PV (extension)'!B3267,parameters!$C$41:$C$178,0),MATCH('PV (extension)'!A3278,parameters!$D$5:$AG$5,0))/L3278</f>
        <v>5.119823078397083E-3</v>
      </c>
      <c r="N3278" s="3" t="inlineStr">
        <is>
          <t>roof-top</t>
        </is>
      </c>
      <c r="O3278">
        <f>INDEX(parameters!$C$196:$EJ$198,MATCH('PV (extension)'!N3278,parameters!$B$196:$B$198,0),MATCH('PV (extension)'!B3267,parameters!$C$195:$EJ$195,0))</f>
        <v>1628.8038728853626</v>
      </c>
      <c r="P3278" t="n">
        <v>3</v>
      </c>
      <c r="Q3278" t="n">
        <v>30</v>
      </c>
      <c r="R3278">
        <f>Q3278*P3278*O3278</f>
        <v>146592.34855968264</v>
      </c>
      <c r="S3278">
        <f>1/R3278</f>
        <v>6.8216384403778527E-6</v>
      </c>
    </row>
    <row r="3279" ht="16" customHeight="1" s="29">
      <c r="A3279" t="inlineStr">
        <is>
          <t>photovoltaic slanted-roof installation, 3 kWp, CdTe, panel, mounted, on roof</t>
        </is>
      </c>
      <c r="B3279" s="30">
        <f>M3279*S3279</f>
        <v>2.2779533773859805E-7</v>
      </c>
      <c r="C3279" t="inlineStr">
        <is>
          <t>CH</t>
        </is>
      </c>
      <c r="D3279" t="inlineStr">
        <is>
          <t>unit</t>
        </is>
      </c>
      <c r="F3279" t="inlineStr">
        <is>
          <t>technosphere</t>
        </is>
      </c>
      <c r="G3279" t="n">
        <v>0</v>
      </c>
      <c r="H3279" t="inlineStr">
        <is>
          <t>photovoltaic slanted-roof installation, 3 kWp, CdTe, panel, mounted, on roof</t>
        </is>
      </c>
      <c r="I3279" t="inlineStr">
        <is>
          <t>(2,2,1,1,1,3); Calculation with average annual yield and share of technologies. Lifetime: 30a.</t>
        </is>
      </c>
      <c r="K3279" t="inlineStr">
        <is>
          <t>residential</t>
        </is>
      </c>
      <c r="L3279">
        <f>L3278</f>
        <v>0.17766751537682748</v>
      </c>
      <c r="M3279" s="30">
        <f>INDEX(parameters!$D$41:$AG$178,MATCH('PV (extension)'!B3267,parameters!$C$41:$C$178,0),MATCH('PV (extension)'!A3279,parameters!$D$5:$AG$5,0))/L3279</f>
        <v>3.3393053550047194E-2</v>
      </c>
      <c r="N3279" s="3" t="inlineStr">
        <is>
          <t>roof-top</t>
        </is>
      </c>
      <c r="O3279">
        <f>INDEX(parameters!$C$196:$EJ$198,MATCH('PV (extension)'!N3279,parameters!$B$196:$B$198,0),MATCH('PV (extension)'!B3267,parameters!$C$195:$EJ$195,0))</f>
        <v>1628.8038728853626</v>
      </c>
      <c r="P3279" t="n">
        <v>3</v>
      </c>
      <c r="Q3279" t="n">
        <v>30</v>
      </c>
      <c r="R3279">
        <f>Q3279*P3279*O3279</f>
        <v>146592.34855968264</v>
      </c>
      <c r="S3279">
        <f>1/R3279</f>
        <v>6.8216384403778527E-6</v>
      </c>
    </row>
    <row r="3280" ht="16" customHeight="1" s="29">
      <c r="A3280" t="inlineStr">
        <is>
          <t>photovoltaic slanted-roof installation, 3 kWp, micro-Si, laminated, integrated, on roof</t>
        </is>
      </c>
      <c r="B3280" s="30">
        <f>M3280*S3280</f>
        <v>3.5296857934494152E-9</v>
      </c>
      <c r="C3280" t="inlineStr">
        <is>
          <t>RER</t>
        </is>
      </c>
      <c r="D3280" t="inlineStr">
        <is>
          <t>unit</t>
        </is>
      </c>
      <c r="F3280" t="inlineStr">
        <is>
          <t>technosphere</t>
        </is>
      </c>
      <c r="G3280" t="n">
        <v>0</v>
      </c>
      <c r="H3280" t="inlineStr">
        <is>
          <t>photovoltaic slanted-roof installation, 3 kWp, micro-Si, laminated, integrated, on roof</t>
        </is>
      </c>
      <c r="I3280" t="inlineStr">
        <is>
          <t>(2,2,1,1,1,3); Calculation with average annual yield and share of technologies. Lifetime: 30a.</t>
        </is>
      </c>
      <c r="K3280" t="inlineStr">
        <is>
          <t>residential</t>
        </is>
      </c>
      <c r="L3280">
        <f>L3279</f>
        <v>0.17766751537682748</v>
      </c>
      <c r="M3280" s="30">
        <f>INDEX(parameters!$D$41:$AG$178,MATCH('PV (extension)'!B3267,parameters!$C$41:$C$178,0),MATCH('PV (extension)'!A3280,parameters!$D$5:$AG$5,0))/L3280</f>
        <v>5.1742493013949662E-4</v>
      </c>
      <c r="N3280" s="3" t="inlineStr">
        <is>
          <t>roof-top</t>
        </is>
      </c>
      <c r="O3280">
        <f>INDEX(parameters!$C$196:$EJ$198,MATCH('PV (extension)'!N3280,parameters!$B$196:$B$198,0),MATCH('PV (extension)'!B3267,parameters!$C$195:$EJ$195,0))</f>
        <v>1628.8038728853626</v>
      </c>
      <c r="P3280" t="n">
        <v>3</v>
      </c>
      <c r="Q3280" t="n">
        <v>30</v>
      </c>
      <c r="R3280">
        <f>Q3280*P3280*O3280</f>
        <v>146592.34855968264</v>
      </c>
      <c r="S3280">
        <f>1/R3280</f>
        <v>6.8216384403778527E-6</v>
      </c>
    </row>
    <row r="3281" ht="16" customHeight="1" s="29">
      <c r="A3281" t="inlineStr">
        <is>
          <t>photovoltaic slanted-roof installation, 3 kWp, micro-Si, panel, mounted, on roof</t>
        </is>
      </c>
      <c r="B3281" s="30">
        <f>M3281*S3281</f>
        <v>6.1362974826098055E-8</v>
      </c>
      <c r="C3281" t="inlineStr">
        <is>
          <t>RER</t>
        </is>
      </c>
      <c r="D3281" t="inlineStr">
        <is>
          <t>unit</t>
        </is>
      </c>
      <c r="F3281" t="inlineStr">
        <is>
          <t>technosphere</t>
        </is>
      </c>
      <c r="G3281" t="n">
        <v>0</v>
      </c>
      <c r="H3281" t="inlineStr">
        <is>
          <t>photovoltaic slanted-roof installation, 3 kWp, micro-Si, panel, mounted, on roof</t>
        </is>
      </c>
      <c r="I3281" t="inlineStr">
        <is>
          <t>(2,2,1,1,1,3); Calculation with average annual yield and share of technologies. Lifetime: 30a.</t>
        </is>
      </c>
      <c r="K3281" t="inlineStr">
        <is>
          <t>residential</t>
        </is>
      </c>
      <c r="L3281">
        <f>L3280</f>
        <v>0.17766751537682748</v>
      </c>
      <c r="M3281" s="30">
        <f>INDEX(parameters!$D$41:$AG$178,MATCH('PV (extension)'!B3267,parameters!$C$41:$C$178,0),MATCH('PV (extension)'!A3281,parameters!$D$5:$AG$5,0))/L3281</f>
        <v>8.9953425943663963E-3</v>
      </c>
      <c r="N3281" s="3" t="inlineStr">
        <is>
          <t>roof-top</t>
        </is>
      </c>
      <c r="O3281">
        <f>INDEX(parameters!$C$196:$EJ$198,MATCH('PV (extension)'!N3281,parameters!$B$196:$B$198,0),MATCH('PV (extension)'!B3267,parameters!$C$195:$EJ$195,0))</f>
        <v>1628.8038728853626</v>
      </c>
      <c r="P3281" t="n">
        <v>3</v>
      </c>
      <c r="Q3281" t="n">
        <v>30</v>
      </c>
      <c r="R3281">
        <f>Q3281*P3281*O3281</f>
        <v>146592.34855968264</v>
      </c>
      <c r="S3281">
        <f>1/R3281</f>
        <v>6.8216384403778527E-6</v>
      </c>
    </row>
    <row r="3282" s="29">
      <c r="A3282" t="inlineStr">
        <is>
          <t>photovoltaic facade installation, 3kWp, multi-Si, laminated, integrated, at building</t>
        </is>
      </c>
      <c r="B3282" s="30">
        <f>M3282*S3282</f>
        <v>1.7971880498156049E-7</v>
      </c>
      <c r="C3282" t="inlineStr">
        <is>
          <t>RER</t>
        </is>
      </c>
      <c r="D3282" t="inlineStr">
        <is>
          <t>unit</t>
        </is>
      </c>
      <c r="F3282" t="inlineStr">
        <is>
          <t>technosphere</t>
        </is>
      </c>
      <c r="G3282" t="n">
        <v>0</v>
      </c>
      <c r="H3282" t="inlineStr">
        <is>
          <t>photovoltaic facade installation, 3kWp, multi-Si, laminated, integrated, at building</t>
        </is>
      </c>
      <c r="I3282" t="inlineStr">
        <is>
          <t>(2,2,1,1,1,3); Calculation with average annual yield and share of technologies. Lifetime: 30a.</t>
        </is>
      </c>
      <c r="K3282" t="inlineStr">
        <is>
          <t>residential</t>
        </is>
      </c>
      <c r="L3282">
        <f>L3281</f>
        <v>0.17766751537682748</v>
      </c>
      <c r="M3282" s="30">
        <f>INDEX(parameters!$D$41:$AG$178,MATCH('PV (extension)'!B3267,parameters!$C$41:$C$178,0),MATCH('PV (extension)'!A3282,parameters!$D$5:$AG$5,0))/L3282</f>
        <v>1.8497835237986298E-2</v>
      </c>
      <c r="N3282" t="inlineStr">
        <is>
          <t>façade</t>
        </is>
      </c>
      <c r="O3282">
        <f>INDEX(parameters!$C$196:$EJ$198,MATCH('PV (extension)'!N3282,parameters!$B$196:$B$198,0),MATCH('PV (extension)'!B3267,parameters!$C$195:$EJ$195,0))</f>
        <v>1143.6282511748293</v>
      </c>
      <c r="P3282" t="n">
        <v>3</v>
      </c>
      <c r="Q3282" t="n">
        <v>30</v>
      </c>
      <c r="R3282">
        <f>Q3282*P3282*O3282</f>
        <v>102926.54260573463</v>
      </c>
      <c r="S3282">
        <f>1/R3282</f>
        <v>9.7156668696290617E-6</v>
      </c>
    </row>
    <row r="3283" s="29">
      <c r="A3283" t="inlineStr">
        <is>
          <t>photovoltaic facade installation, 3kWp, multi-Si, panel, mounted, at building</t>
        </is>
      </c>
      <c r="B3283" s="30">
        <f>M3283*S3283</f>
        <v>1.7625658190031733E-7</v>
      </c>
      <c r="C3283" t="inlineStr">
        <is>
          <t>RER</t>
        </is>
      </c>
      <c r="D3283" t="inlineStr">
        <is>
          <t>unit</t>
        </is>
      </c>
      <c r="F3283" t="inlineStr">
        <is>
          <t>technosphere</t>
        </is>
      </c>
      <c r="G3283" t="n">
        <v>0</v>
      </c>
      <c r="H3283" t="inlineStr">
        <is>
          <t>photovoltaic facade installation, 3kWp, multi-Si, panel, mounted, at building</t>
        </is>
      </c>
      <c r="I3283" t="inlineStr">
        <is>
          <t>(2,2,1,1,1,3); Calculation with average annual yield and share of technologies. Lifetime: 30a.</t>
        </is>
      </c>
      <c r="K3283" t="inlineStr">
        <is>
          <t>residential</t>
        </is>
      </c>
      <c r="L3283">
        <f>L3282</f>
        <v>0.17766751537682748</v>
      </c>
      <c r="M3283" s="30">
        <f>INDEX(parameters!$D$41:$AG$178,MATCH('PV (extension)'!B3267,parameters!$C$41:$C$178,0),MATCH('PV (extension)'!A3283,parameters!$D$5:$AG$5,0))/L3283</f>
        <v>1.8141480586504166E-2</v>
      </c>
      <c r="N3283" t="inlineStr">
        <is>
          <t>façade</t>
        </is>
      </c>
      <c r="O3283">
        <f>INDEX(parameters!$C$196:$EJ$198,MATCH('PV (extension)'!N3283,parameters!$B$196:$B$198,0),MATCH('PV (extension)'!B3267,parameters!$C$195:$EJ$195,0))</f>
        <v>1143.6282511748293</v>
      </c>
      <c r="P3283" t="n">
        <v>3</v>
      </c>
      <c r="Q3283" t="n">
        <v>30</v>
      </c>
      <c r="R3283">
        <f>Q3283*P3283*O3283</f>
        <v>102926.54260573463</v>
      </c>
      <c r="S3283">
        <f>1/R3283</f>
        <v>9.7156668696290617E-6</v>
      </c>
    </row>
    <row r="3284" s="29">
      <c r="A3284" t="inlineStr">
        <is>
          <t>photovoltaic facade installation, 3kWp, single-Si, laminated, integrated, at building</t>
        </is>
      </c>
      <c r="B3284" s="30">
        <f>M3284*S3284</f>
        <v>9.4745747762869691E-8</v>
      </c>
      <c r="C3284" t="inlineStr">
        <is>
          <t>RER</t>
        </is>
      </c>
      <c r="D3284" t="inlineStr">
        <is>
          <t>unit</t>
        </is>
      </c>
      <c r="F3284" t="inlineStr">
        <is>
          <t>technosphere</t>
        </is>
      </c>
      <c r="G3284" t="n">
        <v>0</v>
      </c>
      <c r="H3284" t="inlineStr">
        <is>
          <t>photovoltaic facade installation, 3kWp, single-Si, laminated, integrated, at building</t>
        </is>
      </c>
      <c r="I3284" t="inlineStr">
        <is>
          <t>(2,2,1,1,1,3); Calculation with average annual yield and share of technologies. Lifetime: 30a.</t>
        </is>
      </c>
      <c r="K3284" t="inlineStr">
        <is>
          <t>residential</t>
        </is>
      </c>
      <c r="L3284">
        <f>L3283</f>
        <v>0.17766751537682748</v>
      </c>
      <c r="M3284" s="30">
        <f>INDEX(parameters!$D$41:$AG$178,MATCH('PV (extension)'!B3267,parameters!$C$41:$C$178,0),MATCH('PV (extension)'!A3284,parameters!$D$5:$AG$5,0))/L3284</f>
        <v>9.7518522438271929E-3</v>
      </c>
      <c r="N3284" t="inlineStr">
        <is>
          <t>façade</t>
        </is>
      </c>
      <c r="O3284">
        <f>INDEX(parameters!$C$196:$EJ$198,MATCH('PV (extension)'!N3284,parameters!$B$196:$B$198,0),MATCH('PV (extension)'!B3267,parameters!$C$195:$EJ$195,0))</f>
        <v>1143.6282511748293</v>
      </c>
      <c r="P3284" t="n">
        <v>3</v>
      </c>
      <c r="Q3284" t="n">
        <v>30</v>
      </c>
      <c r="R3284">
        <f>Q3284*P3284*O3284</f>
        <v>102926.54260573463</v>
      </c>
      <c r="S3284">
        <f>1/R3284</f>
        <v>9.7156668696290617E-6</v>
      </c>
    </row>
    <row r="3285" s="29">
      <c r="A3285" t="inlineStr">
        <is>
          <t>photovoltaic facade installation, 3kWp, single-Si, panel, mounted, at building</t>
        </is>
      </c>
      <c r="B3285" s="30">
        <f>M3285*S3285</f>
        <v>9.4663769114579446E-8</v>
      </c>
      <c r="C3285" t="inlineStr">
        <is>
          <t>RER</t>
        </is>
      </c>
      <c r="D3285" t="inlineStr">
        <is>
          <t>unit</t>
        </is>
      </c>
      <c r="F3285" t="inlineStr">
        <is>
          <t>technosphere</t>
        </is>
      </c>
      <c r="G3285" t="n">
        <v>0</v>
      </c>
      <c r="H3285" t="inlineStr">
        <is>
          <t>photovoltaic facade installation, 3kWp, single-Si, panel, mounted, at building</t>
        </is>
      </c>
      <c r="I3285" t="inlineStr">
        <is>
          <t>(2,2,1,1,1,3); Calculation with average annual yield and share of technologies. Lifetime: 30a.</t>
        </is>
      </c>
      <c r="K3285" t="inlineStr">
        <is>
          <t>residential</t>
        </is>
      </c>
      <c r="L3285">
        <f>L3284</f>
        <v>0.17766751537682748</v>
      </c>
      <c r="M3285" s="30">
        <f>INDEX(parameters!$D$41:$AG$178,MATCH('PV (extension)'!B3267,parameters!$C$41:$C$178,0),MATCH('PV (extension)'!A3285,parameters!$D$5:$AG$5,0))/L3285</f>
        <v>9.7434144649911868E-3</v>
      </c>
      <c r="N3285" t="inlineStr">
        <is>
          <t>façade</t>
        </is>
      </c>
      <c r="O3285">
        <f>INDEX(parameters!$C$196:$EJ$198,MATCH('PV (extension)'!N3285,parameters!$B$196:$B$198,0),MATCH('PV (extension)'!B3267,parameters!$C$195:$EJ$195,0))</f>
        <v>1143.6282511748293</v>
      </c>
      <c r="P3285" t="n">
        <v>3</v>
      </c>
      <c r="Q3285" t="n">
        <v>30</v>
      </c>
      <c r="R3285">
        <f>Q3285*P3285*O3285</f>
        <v>102926.54260573463</v>
      </c>
      <c r="S3285">
        <f>1/R3285</f>
        <v>9.7156668696290617E-6</v>
      </c>
    </row>
    <row r="3286" ht="16" customHeight="1" s="29">
      <c r="A3286" t="inlineStr">
        <is>
          <t>photovoltaic flat-roof installation, 3kWp, multi-Si, on roof</t>
        </is>
      </c>
      <c r="B3286" s="30">
        <f>M3286*S3286</f>
        <v>1.9437763939511961E-6</v>
      </c>
      <c r="C3286" t="inlineStr">
        <is>
          <t>RER</t>
        </is>
      </c>
      <c r="D3286" t="inlineStr">
        <is>
          <t>unit</t>
        </is>
      </c>
      <c r="F3286" t="inlineStr">
        <is>
          <t>technosphere</t>
        </is>
      </c>
      <c r="G3286" t="n">
        <v>0</v>
      </c>
      <c r="H3286" t="inlineStr">
        <is>
          <t>photovoltaic flat-roof installation, 3kWp, multi-Si, on roof</t>
        </is>
      </c>
      <c r="I3286" t="inlineStr">
        <is>
          <t>(2,2,1,1,1,3); Calculation with average annual yield and share of technologies. Lifetime: 30a.</t>
        </is>
      </c>
      <c r="K3286" t="inlineStr">
        <is>
          <t>residential</t>
        </is>
      </c>
      <c r="L3286">
        <f>L3285</f>
        <v>0.17766751537682748</v>
      </c>
      <c r="M3286" s="30">
        <f>INDEX(parameters!$D$41:$AG$178,MATCH('PV (extension)'!B3267,parameters!$C$41:$C$178,0),MATCH('PV (extension)'!A3286,parameters!$D$5:$AG$5,0))/L3286</f>
        <v>0.28494274666417674</v>
      </c>
      <c r="N3286" s="3" t="inlineStr">
        <is>
          <t>roof-top</t>
        </is>
      </c>
      <c r="O3286">
        <f>INDEX(parameters!$C$196:$EJ$198,MATCH('PV (extension)'!N3286,parameters!$B$196:$B$198,0),MATCH('PV (extension)'!B3267,parameters!$C$195:$EJ$195,0))</f>
        <v>1628.8038728853626</v>
      </c>
      <c r="P3286" t="n">
        <v>3</v>
      </c>
      <c r="Q3286" t="n">
        <v>30</v>
      </c>
      <c r="R3286">
        <f>Q3286*P3286*O3286</f>
        <v>146592.34855968264</v>
      </c>
      <c r="S3286">
        <f>1/R3286</f>
        <v>6.8216384403778527E-6</v>
      </c>
    </row>
    <row r="3287" ht="16" customHeight="1" s="29">
      <c r="A3287" t="inlineStr">
        <is>
          <t>photovoltaic flat-roof installation, 3kWp, single-Si, on roof</t>
        </is>
      </c>
      <c r="B3287" s="30">
        <f>M3287*S3287</f>
        <v>1.014623120890274E-6</v>
      </c>
      <c r="C3287" t="inlineStr">
        <is>
          <t>RER</t>
        </is>
      </c>
      <c r="D3287" t="inlineStr">
        <is>
          <t>unit</t>
        </is>
      </c>
      <c r="F3287" t="inlineStr">
        <is>
          <t>technosphere</t>
        </is>
      </c>
      <c r="G3287" t="n">
        <v>0</v>
      </c>
      <c r="H3287" t="inlineStr">
        <is>
          <t>photovoltaic flat-roof installation, 3kWp, single-Si, on roof</t>
        </is>
      </c>
      <c r="I3287" t="inlineStr">
        <is>
          <t>(2,2,1,1,1,3); Calculation with average annual yield and share of technologies. Lifetime: 30a.</t>
        </is>
      </c>
      <c r="K3287" t="inlineStr">
        <is>
          <t>residential</t>
        </is>
      </c>
      <c r="L3287">
        <f>L3286</f>
        <v>0.17766751537682748</v>
      </c>
      <c r="M3287" s="30">
        <f>INDEX(parameters!$D$41:$AG$178,MATCH('PV (extension)'!B3267,parameters!$C$41:$C$178,0),MATCH('PV (extension)'!A3287,parameters!$D$5:$AG$5,0))/L3287</f>
        <v>0.14873598619426004</v>
      </c>
      <c r="N3287" s="3" t="inlineStr">
        <is>
          <t>roof-top</t>
        </is>
      </c>
      <c r="O3287">
        <f>INDEX(parameters!$C$196:$EJ$198,MATCH('PV (extension)'!N3287,parameters!$B$196:$B$198,0),MATCH('PV (extension)'!B3267,parameters!$C$195:$EJ$195,0))</f>
        <v>1628.8038728853626</v>
      </c>
      <c r="P3287" t="n">
        <v>3</v>
      </c>
      <c r="Q3287" t="n">
        <v>30</v>
      </c>
      <c r="R3287">
        <f>Q3287*P3287*O3287</f>
        <v>146592.34855968264</v>
      </c>
      <c r="S3287">
        <f>1/R3287</f>
        <v>6.8216384403778527E-6</v>
      </c>
    </row>
    <row r="3288" ht="16" customHeight="1" s="29">
      <c r="A3288" t="inlineStr">
        <is>
          <t>photovoltaic slanted-roof installation, 3kWp, CIS, panel, mounted, on roof</t>
        </is>
      </c>
      <c r="B3288" s="30">
        <f>M3288*S3288</f>
        <v>5.6120654573472236E-7</v>
      </c>
      <c r="C3288" t="inlineStr">
        <is>
          <t>CH</t>
        </is>
      </c>
      <c r="D3288" t="inlineStr">
        <is>
          <t>unit</t>
        </is>
      </c>
      <c r="F3288" t="inlineStr">
        <is>
          <t>technosphere</t>
        </is>
      </c>
      <c r="G3288" t="n">
        <v>0</v>
      </c>
      <c r="H3288" t="inlineStr">
        <is>
          <t>photovoltaic slanted-roof installation, 3kWp, CIS, panel, mounted, on roof</t>
        </is>
      </c>
      <c r="I3288" t="inlineStr">
        <is>
          <t>(2,2,1,1,1,3); Calculation with average annual yield and share of technologies. Lifetime: 30a.</t>
        </is>
      </c>
      <c r="K3288" t="inlineStr">
        <is>
          <t>residential</t>
        </is>
      </c>
      <c r="L3288">
        <f>L3287</f>
        <v>0.17766751537682748</v>
      </c>
      <c r="M3288" s="30">
        <f>INDEX(parameters!$D$41:$AG$178,MATCH('PV (extension)'!B3267,parameters!$C$41:$C$178,0),MATCH('PV (extension)'!A3288,parameters!$D$5:$AG$5,0))/L3288</f>
        <v>8.2268585566319899E-2</v>
      </c>
      <c r="N3288" s="3" t="inlineStr">
        <is>
          <t>roof-top</t>
        </is>
      </c>
      <c r="O3288">
        <f>INDEX(parameters!$C$196:$EJ$198,MATCH('PV (extension)'!N3288,parameters!$B$196:$B$198,0),MATCH('PV (extension)'!B3267,parameters!$C$195:$EJ$195,0))</f>
        <v>1628.8038728853626</v>
      </c>
      <c r="P3288" t="n">
        <v>3</v>
      </c>
      <c r="Q3288" t="n">
        <v>30</v>
      </c>
      <c r="R3288">
        <f>Q3288*P3288*O3288</f>
        <v>146592.34855968264</v>
      </c>
      <c r="S3288">
        <f>1/R3288</f>
        <v>6.8216384403778527E-6</v>
      </c>
    </row>
    <row r="3289" ht="16" customHeight="1" s="29">
      <c r="A3289" t="inlineStr">
        <is>
          <t>photovoltaic slanted-roof installation, 3kWp, CdTe, laminated, integrated, on roof</t>
        </is>
      </c>
      <c r="B3289" s="30">
        <f>M3289*S3289</f>
        <v>1.5714135211681882E-8</v>
      </c>
      <c r="C3289" t="inlineStr">
        <is>
          <t>CH</t>
        </is>
      </c>
      <c r="D3289" t="inlineStr">
        <is>
          <t>unit</t>
        </is>
      </c>
      <c r="F3289" t="inlineStr">
        <is>
          <t>technosphere</t>
        </is>
      </c>
      <c r="G3289" t="n">
        <v>0</v>
      </c>
      <c r="H3289" t="inlineStr">
        <is>
          <t>photovoltaic slanted-roof installation, 3kWp, CdTe, laminated, integrated, on roof</t>
        </is>
      </c>
      <c r="I3289" t="inlineStr">
        <is>
          <t>(2,2,1,1,1,3); Calculation with average annual yield and share of technologies. Lifetime: 30a.</t>
        </is>
      </c>
      <c r="K3289" t="inlineStr">
        <is>
          <t>residential</t>
        </is>
      </c>
      <c r="L3289">
        <f>L3288</f>
        <v>0.17766751537682748</v>
      </c>
      <c r="M3289" s="30">
        <f>INDEX(parameters!$D$41:$AG$178,MATCH('PV (extension)'!B3267,parameters!$C$41:$C$178,0),MATCH('PV (extension)'!A3289,parameters!$D$5:$AG$5,0))/L3289</f>
        <v>2.3035719862648527E-3</v>
      </c>
      <c r="N3289" s="3" t="inlineStr">
        <is>
          <t>roof-top</t>
        </is>
      </c>
      <c r="O3289">
        <f>INDEX(parameters!$C$196:$EJ$198,MATCH('PV (extension)'!N3289,parameters!$B$196:$B$198,0),MATCH('PV (extension)'!B3267,parameters!$C$195:$EJ$195,0))</f>
        <v>1628.8038728853626</v>
      </c>
      <c r="P3289" t="n">
        <v>3</v>
      </c>
      <c r="Q3289" t="n">
        <v>30</v>
      </c>
      <c r="R3289">
        <f>Q3289*P3289*O3289</f>
        <v>146592.34855968264</v>
      </c>
      <c r="S3289">
        <f>1/R3289</f>
        <v>6.8216384403778527E-6</v>
      </c>
    </row>
    <row r="3290" ht="16" customHeight="1" s="29">
      <c r="A3290" t="inlineStr">
        <is>
          <t>photovoltaic slanted-roof installation, 3kWp, multi-Si, laminated, integrated, on roof</t>
        </is>
      </c>
      <c r="B3290" s="30">
        <f>M3290*S3290</f>
        <v>9.3358600430772053E-8</v>
      </c>
      <c r="C3290" t="inlineStr">
        <is>
          <t>RER</t>
        </is>
      </c>
      <c r="D3290" t="inlineStr">
        <is>
          <t>unit</t>
        </is>
      </c>
      <c r="F3290" t="inlineStr">
        <is>
          <t>technosphere</t>
        </is>
      </c>
      <c r="G3290" t="n">
        <v>0</v>
      </c>
      <c r="H3290" t="inlineStr">
        <is>
          <t>photovoltaic slanted-roof installation, 3kWp, multi-Si, laminated, integrated, on roof</t>
        </is>
      </c>
      <c r="I3290" t="inlineStr">
        <is>
          <t>(2,2,1,1,1,3); Calculation with average annual yield and share of technologies. Lifetime: 30a.</t>
        </is>
      </c>
      <c r="K3290" t="inlineStr">
        <is>
          <t>residential</t>
        </is>
      </c>
      <c r="L3290">
        <f>L3289</f>
        <v>0.17766751537682748</v>
      </c>
      <c r="M3290" s="30">
        <f>INDEX(parameters!$D$41:$AG$178,MATCH('PV (extension)'!B3267,parameters!$C$41:$C$178,0),MATCH('PV (extension)'!A3290,parameters!$D$5:$AG$5,0))/L3290</f>
        <v>1.3685656495391874E-2</v>
      </c>
      <c r="N3290" s="3" t="inlineStr">
        <is>
          <t>roof-top</t>
        </is>
      </c>
      <c r="O3290">
        <f>INDEX(parameters!$C$196:$EJ$198,MATCH('PV (extension)'!N3290,parameters!$B$196:$B$198,0),MATCH('PV (extension)'!B3267,parameters!$C$195:$EJ$195,0))</f>
        <v>1628.8038728853626</v>
      </c>
      <c r="P3290" t="n">
        <v>3</v>
      </c>
      <c r="Q3290" t="n">
        <v>30</v>
      </c>
      <c r="R3290">
        <f>Q3290*P3290*O3290</f>
        <v>146592.34855968264</v>
      </c>
      <c r="S3290">
        <f>1/R3290</f>
        <v>6.8216384403778527E-6</v>
      </c>
    </row>
    <row r="3291" ht="16" customHeight="1" s="29">
      <c r="A3291" t="inlineStr">
        <is>
          <t>photovoltaic slanted-roof installation, 3kWp, multi-Si, panel, mounted, on roof</t>
        </is>
      </c>
      <c r="B3291" s="30">
        <f>M3291*S3291</f>
        <v>1.5979676357578749E-6</v>
      </c>
      <c r="C3291" t="inlineStr">
        <is>
          <t>RER</t>
        </is>
      </c>
      <c r="D3291" t="inlineStr">
        <is>
          <t>unit</t>
        </is>
      </c>
      <c r="F3291" t="inlineStr">
        <is>
          <t>technosphere</t>
        </is>
      </c>
      <c r="G3291" t="n">
        <v>0</v>
      </c>
      <c r="H3291" t="inlineStr">
        <is>
          <t>photovoltaic slanted-roof installation, 3kWp, multi-Si, panel, mounted, on roof</t>
        </is>
      </c>
      <c r="I3291" t="inlineStr">
        <is>
          <t>(2,2,1,1,1,3); Calculation with average annual yield and share of technologies. Lifetime: 30a.</t>
        </is>
      </c>
      <c r="K3291" t="inlineStr">
        <is>
          <t>residential</t>
        </is>
      </c>
      <c r="L3291">
        <f>L3290</f>
        <v>0.17766751537682748</v>
      </c>
      <c r="M3291" s="30">
        <f>INDEX(parameters!$D$41:$AG$178,MATCH('PV (extension)'!B3267,parameters!$C$41:$C$178,0),MATCH('PV (extension)'!A3291,parameters!$D$5:$AG$5,0))/L3291</f>
        <v>0.23424982864811036</v>
      </c>
      <c r="N3291" s="3" t="inlineStr">
        <is>
          <t>roof-top</t>
        </is>
      </c>
      <c r="O3291">
        <f>INDEX(parameters!$C$196:$EJ$198,MATCH('PV (extension)'!N3291,parameters!$B$196:$B$198,0),MATCH('PV (extension)'!B3267,parameters!$C$195:$EJ$195,0))</f>
        <v>1628.8038728853626</v>
      </c>
      <c r="P3291" t="n">
        <v>3</v>
      </c>
      <c r="Q3291" t="n">
        <v>30</v>
      </c>
      <c r="R3291">
        <f>Q3291*P3291*O3291</f>
        <v>146592.34855968264</v>
      </c>
      <c r="S3291">
        <f>1/R3291</f>
        <v>6.8216384403778527E-6</v>
      </c>
    </row>
    <row r="3292" ht="16" customHeight="1" s="29">
      <c r="A3292" t="inlineStr">
        <is>
          <t>photovoltaic slanted-roof installation, 3kWp, single-Si, laminated, integrated, on roof</t>
        </is>
      </c>
      <c r="B3292" s="30">
        <f>M3292*S3292</f>
        <v>4.9339674201072432E-8</v>
      </c>
      <c r="C3292" t="inlineStr">
        <is>
          <t>RER</t>
        </is>
      </c>
      <c r="D3292" t="inlineStr">
        <is>
          <t>unit</t>
        </is>
      </c>
      <c r="F3292" t="inlineStr">
        <is>
          <t>technosphere</t>
        </is>
      </c>
      <c r="G3292" t="n">
        <v>0</v>
      </c>
      <c r="H3292" t="inlineStr">
        <is>
          <t>photovoltaic slanted-roof installation, 3kWp, single-Si, laminated, integrated, on roof</t>
        </is>
      </c>
      <c r="I3292" t="inlineStr">
        <is>
          <t>(2,2,1,1,1,3); Calculation with average annual yield and share of technologies. Lifetime: 30a.</t>
        </is>
      </c>
      <c r="K3292" t="inlineStr">
        <is>
          <t>residential</t>
        </is>
      </c>
      <c r="L3292">
        <f>L3291</f>
        <v>0.17766751537682748</v>
      </c>
      <c r="M3292" s="30">
        <f>INDEX(parameters!$D$41:$AG$178,MATCH('PV (extension)'!B3267,parameters!$C$41:$C$178,0),MATCH('PV (extension)'!A3292,parameters!$D$5:$AG$5,0))/L3292</f>
        <v>7.2328187183047909E-3</v>
      </c>
      <c r="N3292" s="3" t="inlineStr">
        <is>
          <t>roof-top</t>
        </is>
      </c>
      <c r="O3292">
        <f>INDEX(parameters!$C$196:$EJ$198,MATCH('PV (extension)'!N3292,parameters!$B$196:$B$198,0),MATCH('PV (extension)'!B3267,parameters!$C$195:$EJ$195,0))</f>
        <v>1628.8038728853626</v>
      </c>
      <c r="P3292" t="n">
        <v>3</v>
      </c>
      <c r="Q3292" t="n">
        <v>30</v>
      </c>
      <c r="R3292">
        <f>Q3292*P3292*O3292</f>
        <v>146592.34855968264</v>
      </c>
      <c r="S3292">
        <f>1/R3292</f>
        <v>6.8216384403778527E-6</v>
      </c>
    </row>
    <row r="3293" ht="16" customHeight="1" s="29">
      <c r="A3293" t="inlineStr">
        <is>
          <t>photovoltaic slanted-roof installation, 3kWp, single-Si, panel, mounted, on roof</t>
        </is>
      </c>
      <c r="B3293" s="30">
        <f>M3293*S3293</f>
        <v>8.3510892787880435E-7</v>
      </c>
      <c r="C3293" t="inlineStr">
        <is>
          <t>RER</t>
        </is>
      </c>
      <c r="D3293" t="inlineStr">
        <is>
          <t>unit</t>
        </is>
      </c>
      <c r="F3293" t="inlineStr">
        <is>
          <t>technosphere</t>
        </is>
      </c>
      <c r="G3293" t="n">
        <v>0</v>
      </c>
      <c r="H3293" t="inlineStr">
        <is>
          <t>photovoltaic slanted-roof installation, 3kWp, single-Si, panel, mounted, on roof</t>
        </is>
      </c>
      <c r="I3293" t="inlineStr">
        <is>
          <t>(2,2,1,1,1,3); Calculation with average annual yield and share of technologies. Lifetime: 30a.</t>
        </is>
      </c>
      <c r="K3293" t="inlineStr">
        <is>
          <t>residential</t>
        </is>
      </c>
      <c r="L3293">
        <f>L3292</f>
        <v>0.17766751537682748</v>
      </c>
      <c r="M3293" s="30">
        <f>INDEX(parameters!$D$41:$AG$178,MATCH('PV (extension)'!B3267,parameters!$C$41:$C$178,0),MATCH('PV (extension)'!A3293,parameters!$D$5:$AG$5,0))/L3293</f>
        <v>0.12242057904091255</v>
      </c>
      <c r="N3293" s="3" t="inlineStr">
        <is>
          <t>roof-top</t>
        </is>
      </c>
      <c r="O3293">
        <f>INDEX(parameters!$C$196:$EJ$198,MATCH('PV (extension)'!N3293,parameters!$B$196:$B$198,0),MATCH('PV (extension)'!B3267,parameters!$C$195:$EJ$195,0))</f>
        <v>1628.8038728853626</v>
      </c>
      <c r="P3293" t="n">
        <v>3</v>
      </c>
      <c r="Q3293" t="n">
        <v>30</v>
      </c>
      <c r="R3293">
        <f>Q3293*P3293*O3293</f>
        <v>146592.34855968264</v>
      </c>
      <c r="S3293">
        <f>1/R3293</f>
        <v>6.8216384403778527E-6</v>
      </c>
    </row>
    <row r="3294" s="29">
      <c r="A3294" t="inlineStr">
        <is>
          <t>market for tap water</t>
        </is>
      </c>
      <c r="B3294" t="n">
        <v>0.0037026</v>
      </c>
      <c r="C3294" t="inlineStr">
        <is>
          <t>Europe without Switzerland</t>
        </is>
      </c>
      <c r="D3294" t="inlineStr">
        <is>
          <t>kilogram</t>
        </is>
      </c>
      <c r="F3294" t="inlineStr">
        <is>
          <t>technosphere</t>
        </is>
      </c>
      <c r="G3294" t="n">
        <v>0</v>
      </c>
      <c r="H3294" t="inlineStr">
        <is>
          <t>tap water</t>
        </is>
      </c>
      <c r="I3294" t="inlineStr">
        <is>
          <t>(2,2,1,1,1,3); Estimation 20l/m2 panel</t>
        </is>
      </c>
    </row>
    <row r="3295" s="29">
      <c r="A3295" t="inlineStr">
        <is>
          <t>treatment of wastewater, from residence, capacity 1.1E10l/year</t>
        </is>
      </c>
      <c r="B3295" t="n">
        <v>-3.3323e-06</v>
      </c>
      <c r="C3295" t="inlineStr">
        <is>
          <t>CH</t>
        </is>
      </c>
      <c r="D3295" t="inlineStr">
        <is>
          <t>cubic meter</t>
        </is>
      </c>
      <c r="F3295" t="inlineStr">
        <is>
          <t>technosphere</t>
        </is>
      </c>
      <c r="G3295" t="n">
        <v>0</v>
      </c>
      <c r="H3295" t="inlineStr">
        <is>
          <t>wastewater, from residence</t>
        </is>
      </c>
      <c r="I3295" t="inlineStr">
        <is>
          <t>(2,2,1,1,1,3); Estimation 20l/m2 panel</t>
        </is>
      </c>
    </row>
    <row r="3296" s="29"/>
    <row r="3297" customFormat="1" s="28">
      <c r="A3297" s="28" t="inlineStr">
        <is>
          <t>Activity</t>
        </is>
      </c>
      <c r="B3297" s="28" t="inlineStr">
        <is>
          <t>electricity production, photovoltaic, commercial</t>
        </is>
      </c>
    </row>
    <row r="3298">
      <c r="A3298" t="inlineStr">
        <is>
          <t>comment</t>
        </is>
      </c>
      <c r="B329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")&amp;HLOOKUP(B3299,parameters!$C$195:$EJ$198,2,0)&amp;" kWh/kWp.
Annual output, Facade: "&amp;HLOOKUP(B3299,parameters!$C$195:$EJ$198,3,0)&amp;" kWh/kWp.
Annual output, Open-ground: "&amp;HLOOKUP(B3299,parameters!$C$195:$EJ$198,4,0)&amp;_xlfn._LONGTEXT("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")&amp;VLOOKUP(B3299,'extension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1628.80387288536 kWh/kWp.
Annual output, Facade: 1143.62825117483 kWh/kWp.
Annual output, Open-ground: 1732.77007753762 kWh/kWp.
Amount of solar energy transformed to electricity. Waste heat emission due to losses of electricity in the system.
Technology:  Electricity production with grid-connected photovoltaic power plants.
Time period:  Time of publications
Production volume: 14.169 GWh in 2025.
Sampling:  Statistical data and model calculations
Extrapolations:  Use of PV technology data investigated for other countries (Switzerland). Correction of average yield with Swiss data.
Uncertainty:  None
Author: Romain Sacchi, PSI, romain.sacchi@psi.ch</v>
      </c>
    </row>
    <row r="3299" s="29">
      <c r="A3299" t="inlineStr">
        <is>
          <t>location</t>
        </is>
      </c>
      <c r="B3299" t="inlineStr">
        <is>
          <t>MG</t>
        </is>
      </c>
    </row>
    <row r="3300" s="29">
      <c r="A3300" t="inlineStr">
        <is>
          <t>production amount</t>
        </is>
      </c>
      <c r="B3300" t="n">
        <v>1</v>
      </c>
    </row>
    <row r="3301" s="29">
      <c r="A3301" t="inlineStr">
        <is>
          <t>reference product</t>
        </is>
      </c>
      <c r="B3301" t="inlineStr">
        <is>
          <t>electricity, low voltage</t>
        </is>
      </c>
    </row>
    <row r="3302" s="29">
      <c r="A3302" t="inlineStr">
        <is>
          <t>source</t>
        </is>
      </c>
      <c r="B33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303" s="29">
      <c r="A3303" t="inlineStr">
        <is>
          <t>type</t>
        </is>
      </c>
      <c r="B3303" t="inlineStr">
        <is>
          <t>process</t>
        </is>
      </c>
    </row>
    <row r="3304" s="29">
      <c r="A3304" t="inlineStr">
        <is>
          <t>unit</t>
        </is>
      </c>
      <c r="B3304" t="inlineStr">
        <is>
          <t>kilowatt hour</t>
        </is>
      </c>
    </row>
    <row r="3305" s="29">
      <c r="A3305" t="inlineStr">
        <is>
          <t>Exchanges</t>
        </is>
      </c>
    </row>
    <row r="3306" customFormat="1" s="28">
      <c r="A3306" s="28" t="inlineStr">
        <is>
          <t>name</t>
        </is>
      </c>
      <c r="B3306" s="28" t="inlineStr">
        <is>
          <t>amount</t>
        </is>
      </c>
      <c r="C3306" s="28" t="inlineStr">
        <is>
          <t>location</t>
        </is>
      </c>
      <c r="D3306" s="28" t="inlineStr">
        <is>
          <t>unit</t>
        </is>
      </c>
      <c r="E3306" s="28" t="inlineStr">
        <is>
          <t>categories</t>
        </is>
      </c>
      <c r="F3306" s="28" t="inlineStr">
        <is>
          <t>type</t>
        </is>
      </c>
      <c r="G3306" s="28" t="inlineStr">
        <is>
          <t>uncertainty type</t>
        </is>
      </c>
      <c r="H3306" s="28" t="inlineStr">
        <is>
          <t>reference product</t>
        </is>
      </c>
      <c r="I3306" s="28" t="inlineStr">
        <is>
          <t>comment</t>
        </is>
      </c>
      <c r="J3306" s="28" t="inlineStr">
        <is>
          <t>production volume</t>
        </is>
      </c>
      <c r="K3306" s="28" t="inlineStr">
        <is>
          <t>scope</t>
        </is>
      </c>
      <c r="L3306" s="28" t="inlineStr">
        <is>
          <t>scope share</t>
        </is>
      </c>
      <c r="M3306" s="28" t="inlineStr">
        <is>
          <t>tech share</t>
        </is>
      </c>
      <c r="N3306" s="28" t="inlineStr">
        <is>
          <t>installation</t>
        </is>
      </c>
      <c r="O3306" s="28" t="inlineStr">
        <is>
          <t>productivity</t>
        </is>
      </c>
      <c r="P3306" s="28" t="inlineStr">
        <is>
          <t>kWp</t>
        </is>
      </c>
      <c r="Q3306" s="28" t="inlineStr">
        <is>
          <t>lifetime</t>
        </is>
      </c>
      <c r="R3306" s="28" t="inlineStr">
        <is>
          <t>lifetime production</t>
        </is>
      </c>
      <c r="S3306" s="28" t="inlineStr">
        <is>
          <t>inverted lifetime production</t>
        </is>
      </c>
    </row>
    <row r="3307" s="29">
      <c r="A3307" t="inlineStr">
        <is>
          <t>Energy, solar, converted</t>
        </is>
      </c>
      <c r="B3307" t="n">
        <v>3.8503</v>
      </c>
      <c r="D3307" t="inlineStr">
        <is>
          <t>megajoule</t>
        </is>
      </c>
      <c r="E3307" t="inlineStr">
        <is>
          <t>natural resource::in air</t>
        </is>
      </c>
      <c r="F3307" t="inlineStr">
        <is>
          <t>biosphere</t>
        </is>
      </c>
      <c r="G3307" t="n">
        <v>0</v>
      </c>
      <c r="I3307" t="inlineStr">
        <is>
          <t>(2,2,1,1,1,3); Energy loss in the system</t>
        </is>
      </c>
    </row>
    <row r="3308" s="29">
      <c r="A3308" t="inlineStr">
        <is>
          <t>Heat, waste</t>
        </is>
      </c>
      <c r="B3308" t="n">
        <v>0.25027</v>
      </c>
      <c r="D3308" t="inlineStr">
        <is>
          <t>megajoule</t>
        </is>
      </c>
      <c r="E3308" t="inlineStr">
        <is>
          <t>air</t>
        </is>
      </c>
      <c r="F3308" t="inlineStr">
        <is>
          <t>biosphere</t>
        </is>
      </c>
      <c r="G3308" t="n">
        <v>0</v>
      </c>
      <c r="I3308" t="inlineStr">
        <is>
          <t>(1,na,na,na,na,na); Calculation with average annual output and share of technologies; Average degradation of 10.5% included</t>
        </is>
      </c>
    </row>
    <row r="3309" s="29">
      <c r="A3309" t="inlineStr">
        <is>
          <t>electricity production, photovoltaic, commercial</t>
        </is>
      </c>
      <c r="B3309" t="n">
        <v>1</v>
      </c>
      <c r="C3309" t="inlineStr">
        <is>
          <t>MG</t>
        </is>
      </c>
      <c r="D3309" t="inlineStr">
        <is>
          <t>kilowatt hour</t>
        </is>
      </c>
      <c r="E3309" t="inlineStr">
        <is>
          <t>photovoltaic::power plants</t>
        </is>
      </c>
      <c r="F3309" t="inlineStr">
        <is>
          <t>production</t>
        </is>
      </c>
      <c r="G3309" t="n">
        <v>0</v>
      </c>
      <c r="H3309" t="inlineStr">
        <is>
          <t>electricity, low voltage</t>
        </is>
      </c>
      <c r="J3309">
        <f>VLOOKUP(C3309,'extension - production vol'!$B$6:$D$235,3,0)</f>
        <v>14.169</v>
      </c>
    </row>
    <row r="3310" ht="16" customHeight="1" s="29">
      <c r="A3310" t="inlineStr">
        <is>
          <t>photovoltaic flat-roof installation, 156 kWp, multi-Si, on roof</t>
        </is>
      </c>
      <c r="B3310" s="30">
        <f>M3310*S3310</f>
        <v>1.6106647536656831E-8</v>
      </c>
      <c r="C3310" t="inlineStr">
        <is>
          <t>CH</t>
        </is>
      </c>
      <c r="D3310" t="inlineStr">
        <is>
          <t>unit</t>
        </is>
      </c>
      <c r="F3310" t="inlineStr">
        <is>
          <t>technosphere</t>
        </is>
      </c>
      <c r="G3310" t="n">
        <v>0</v>
      </c>
      <c r="H3310" t="inlineStr">
        <is>
          <t>photovoltaic flat-roof installation, 156 kWp, multi-Si, on roof</t>
        </is>
      </c>
      <c r="I3310" t="inlineStr">
        <is>
          <t>(2,2,1,1,1,3); Calculation with average annual yield and share of technologies. Lifetime: 30a.</t>
        </is>
      </c>
      <c r="K3310" t="inlineStr">
        <is>
          <t>commercial</t>
        </is>
      </c>
      <c r="L3310">
        <f>IF(K3310="residential",VLOOKUP(B3299,parameters!$C$41:$AG$178,18,0),IF(K3310="commercial",1-VLOOKUP(B3299,parameters!$C$41:$AG$178,18,0),1))</f>
        <v>0.82233248462317254</v>
      </c>
      <c r="M3310" s="30">
        <f>INDEX(parameters!$D$41:$AG$178,MATCH('PV (extension)'!B3299,parameters!$C$41:$C$178,0),MATCH('PV (extension)'!A3310,parameters!$D$5:$AG$5,0))/L3310</f>
        <v>0.12277778707072071</v>
      </c>
      <c r="N3310" s="3" t="inlineStr">
        <is>
          <t>roof-top</t>
        </is>
      </c>
      <c r="O3310">
        <f>INDEX(parameters!$C$196:$EJ$198,MATCH('PV (extension)'!N3310,parameters!$B$196:$B$198,0),MATCH('PV (extension)'!B3299,parameters!$C$195:$EJ$195,0))</f>
        <v>1628.8038728853626</v>
      </c>
      <c r="P3310" t="n">
        <v>156</v>
      </c>
      <c r="Q3310" t="n">
        <v>30</v>
      </c>
      <c r="R3310">
        <f>Q3310*P3310*O3310</f>
        <v>7622802.1251034969</v>
      </c>
      <c r="S3310">
        <f>1/R3310</f>
        <v>1.3118535462265101E-7</v>
      </c>
    </row>
    <row r="3311" ht="16" customHeight="1" s="29">
      <c r="A3311" t="inlineStr">
        <is>
          <t>photovoltaic flat-roof installation, 156 kWp, single-Si, on roof</t>
        </is>
      </c>
      <c r="B3311" s="30">
        <f>M3311*S3311</f>
        <v>8.4135289062502169E-9</v>
      </c>
      <c r="C3311" t="inlineStr">
        <is>
          <t>CH</t>
        </is>
      </c>
      <c r="D3311" t="inlineStr">
        <is>
          <t>unit</t>
        </is>
      </c>
      <c r="F3311" t="inlineStr">
        <is>
          <t>technosphere</t>
        </is>
      </c>
      <c r="G3311" t="n">
        <v>0</v>
      </c>
      <c r="H3311" t="inlineStr">
        <is>
          <t>photovoltaic flat-roof installation, 156 kWp, single-Si, on roof</t>
        </is>
      </c>
      <c r="I3311" t="inlineStr">
        <is>
          <t>(2,2,1,1,1,3); Calculation with average annual yield and share of technologies. Lifetime: 30a.</t>
        </is>
      </c>
      <c r="K3311" t="inlineStr">
        <is>
          <t>commercial</t>
        </is>
      </c>
      <c r="L3311">
        <f>L3310</f>
        <v>0.82233248462317254</v>
      </c>
      <c r="M3311" s="30">
        <f>INDEX(parameters!$D$41:$AG$178,MATCH('PV (extension)'!B3299,parameters!$C$41:$C$178,0),MATCH('PV (extension)'!A3311,parameters!$D$5:$AG$5,0))/L3311</f>
        <v>6.4134666026183854E-2</v>
      </c>
      <c r="N3311" s="3" t="inlineStr">
        <is>
          <t>roof-top</t>
        </is>
      </c>
      <c r="O3311">
        <f>INDEX(parameters!$C$196:$EJ$198,MATCH('PV (extension)'!N3311,parameters!$B$196:$B$198,0),MATCH('PV (extension)'!B3299,parameters!$C$195:$EJ$195,0))</f>
        <v>1628.8038728853626</v>
      </c>
      <c r="P3311" t="n">
        <v>156</v>
      </c>
      <c r="Q3311" t="n">
        <v>30</v>
      </c>
      <c r="R3311">
        <f>Q3311*P3311*O3311</f>
        <v>7622802.1251034969</v>
      </c>
      <c r="S3311">
        <f>1/R3311</f>
        <v>1.3118535462265101E-7</v>
      </c>
    </row>
    <row r="3312" s="29">
      <c r="A3312" t="inlineStr">
        <is>
          <t>photovoltaic open ground installation, 570 kWp, CIS, on open ground</t>
        </is>
      </c>
      <c r="B3312" s="30">
        <f>M3312*S3312</f>
        <v>4.1468356659701891E-10</v>
      </c>
      <c r="C3312" t="inlineStr">
        <is>
          <t>RER</t>
        </is>
      </c>
      <c r="D3312" t="inlineStr">
        <is>
          <t>unit</t>
        </is>
      </c>
      <c r="F3312" t="inlineStr">
        <is>
          <t>technosphere</t>
        </is>
      </c>
      <c r="G3312" t="n">
        <v>0</v>
      </c>
      <c r="H3312" t="inlineStr">
        <is>
          <t>photovoltaic open ground installation, 570 kWp, CIS, on open ground</t>
        </is>
      </c>
      <c r="I3312" t="inlineStr">
        <is>
          <t>(2,2,1,1,1,3); Calculation with average annual yield and share of technologies. Lifetime: 30a.</t>
        </is>
      </c>
      <c r="K3312" t="inlineStr">
        <is>
          <t>commercial</t>
        </is>
      </c>
      <c r="L3312">
        <f>L3311</f>
        <v>0.82233248462317254</v>
      </c>
      <c r="M3312" s="30">
        <f>INDEX(parameters!$D$41:$AG$178,MATCH('PV (extension)'!B3299,parameters!$C$41:$C$178,0),MATCH('PV (extension)'!A3312,parameters!$D$5:$AG$5,0))/L3312</f>
        <v>1.2287226816964775E-2</v>
      </c>
      <c r="N3312" t="inlineStr">
        <is>
          <t>central</t>
        </is>
      </c>
      <c r="O3312">
        <f>INDEX(parameters!$C$196:$EJ$198,MATCH('PV (extension)'!N3312,parameters!$B$196:$B$198,0),MATCH('PV (extension)'!B3299,parameters!$C$195:$EJ$195,0))</f>
        <v>1732.77007753762</v>
      </c>
      <c r="P3312" t="n">
        <v>570</v>
      </c>
      <c r="Q3312" t="n">
        <v>30</v>
      </c>
      <c r="R3312">
        <f>Q3312*P3312*O3312</f>
        <v>29630368.325893302</v>
      </c>
      <c r="S3312">
        <f>1/R3312</f>
        <v>3.3749158599764109E-8</v>
      </c>
    </row>
    <row r="3313" s="29">
      <c r="A3313" t="inlineStr">
        <is>
          <t>photovoltaic open ground installation, 570 kWp, CdTe, on open ground</t>
        </is>
      </c>
      <c r="B3313" s="30">
        <f>M3313*S3313</f>
        <v>3.0462335142672493E-9</v>
      </c>
      <c r="C3313" t="inlineStr">
        <is>
          <t>RER</t>
        </is>
      </c>
      <c r="D3313" t="inlineStr">
        <is>
          <t>unit</t>
        </is>
      </c>
      <c r="F3313" t="inlineStr">
        <is>
          <t>technosphere</t>
        </is>
      </c>
      <c r="G3313" t="n">
        <v>0</v>
      </c>
      <c r="H3313" t="inlineStr">
        <is>
          <t>photovoltaic open ground installation, 570 kWp, CdTe, on open ground</t>
        </is>
      </c>
      <c r="I3313" t="inlineStr">
        <is>
          <t>(2,2,1,1,1,3); Calculation with average annual yield and share of technologies. Lifetime: 30a.</t>
        </is>
      </c>
      <c r="K3313" t="inlineStr">
        <is>
          <t>commercial</t>
        </is>
      </c>
      <c r="L3313">
        <f>L3312</f>
        <v>0.82233248462317254</v>
      </c>
      <c r="M3313" s="30">
        <f>INDEX(parameters!$D$41:$AG$178,MATCH('PV (extension)'!B3299,parameters!$C$41:$C$178,0),MATCH('PV (extension)'!A3313,parameters!$D$5:$AG$5,0))/L3313</f>
        <v>9.0261021034418951E-2</v>
      </c>
      <c r="N3313" t="inlineStr">
        <is>
          <t>central</t>
        </is>
      </c>
      <c r="O3313">
        <f>INDEX(parameters!$C$196:$EJ$198,MATCH('PV (extension)'!N3313,parameters!$B$196:$B$198,0),MATCH('PV (extension)'!B3299,parameters!$C$195:$EJ$195,0))</f>
        <v>1732.77007753762</v>
      </c>
      <c r="P3313" t="n">
        <v>570</v>
      </c>
      <c r="Q3313" t="n">
        <v>30</v>
      </c>
      <c r="R3313">
        <f>Q3313*P3313*O3313</f>
        <v>29630368.325893302</v>
      </c>
      <c r="S3313">
        <f>1/R3313</f>
        <v>3.3749158599764109E-8</v>
      </c>
    </row>
    <row r="3314" s="29">
      <c r="A3314" t="inlineStr">
        <is>
          <t>photovoltaic open ground installation, 570 kWp, micro-Si, on open ground</t>
        </is>
      </c>
      <c r="B3314" s="30">
        <f>M3314*S3314</f>
        <v>3.2287913594676314E-11</v>
      </c>
      <c r="C3314" t="inlineStr">
        <is>
          <t>RER</t>
        </is>
      </c>
      <c r="D3314" t="inlineStr">
        <is>
          <t>unit</t>
        </is>
      </c>
      <c r="F3314" t="inlineStr">
        <is>
          <t>technosphere</t>
        </is>
      </c>
      <c r="G3314" t="n">
        <v>0</v>
      </c>
      <c r="H3314" t="inlineStr">
        <is>
          <t>photovoltaic open ground installation, 570 kWp, micro-Si, on open ground</t>
        </is>
      </c>
      <c r="I3314" t="inlineStr">
        <is>
          <t>(2,2,1,1,1,3); Calculation with average annual yield and share of technologies. Lifetime: 30a.</t>
        </is>
      </c>
      <c r="K3314" t="inlineStr">
        <is>
          <t>commercial</t>
        </is>
      </c>
      <c r="L3314">
        <f>L3313</f>
        <v>0.82233248462317254</v>
      </c>
      <c r="M3314" s="30">
        <f>INDEX(parameters!$D$41:$AG$178,MATCH('PV (extension)'!B3299,parameters!$C$41:$C$178,0),MATCH('PV (extension)'!A3314,parameters!$D$5:$AG$5,0))/L3314</f>
        <v>9.5670277228487681E-4</v>
      </c>
      <c r="N3314" t="inlineStr">
        <is>
          <t>central</t>
        </is>
      </c>
      <c r="O3314">
        <f>INDEX(parameters!$C$196:$EJ$198,MATCH('PV (extension)'!N3314,parameters!$B$196:$B$198,0),MATCH('PV (extension)'!B3299,parameters!$C$195:$EJ$195,0))</f>
        <v>1732.77007753762</v>
      </c>
      <c r="P3314" t="n">
        <v>570</v>
      </c>
      <c r="Q3314" t="n">
        <v>30</v>
      </c>
      <c r="R3314">
        <f>Q3314*P3314*O3314</f>
        <v>29630368.325893302</v>
      </c>
      <c r="S3314">
        <f>1/R3314</f>
        <v>3.3749158599764109E-8</v>
      </c>
    </row>
    <row r="3315" s="29">
      <c r="A3315" t="inlineStr">
        <is>
          <t>photovoltaic open ground installation, 570 kWp, multi-Si, on open ground</t>
        </is>
      </c>
      <c r="B3315" s="30">
        <f>M3315*S3315</f>
        <v>1.0805124579824337E-8</v>
      </c>
      <c r="C3315" t="inlineStr">
        <is>
          <t>RER</t>
        </is>
      </c>
      <c r="D3315" t="inlineStr">
        <is>
          <t>unit</t>
        </is>
      </c>
      <c r="F3315" t="inlineStr">
        <is>
          <t>technosphere</t>
        </is>
      </c>
      <c r="G3315" t="n">
        <v>0</v>
      </c>
      <c r="H3315" t="inlineStr">
        <is>
          <t>photovoltaic open ground installation, 570 kWp, multi-Si, on open ground</t>
        </is>
      </c>
      <c r="I3315" t="inlineStr">
        <is>
          <t>(2,2,1,1,1,3); Calculation with average annual yield and share of technologies. Lifetime: 30a.</t>
        </is>
      </c>
      <c r="K3315" t="inlineStr">
        <is>
          <t>commercial</t>
        </is>
      </c>
      <c r="L3315">
        <f>L3314</f>
        <v>0.82233248462317254</v>
      </c>
      <c r="M3315" s="30">
        <f>INDEX(parameters!$D$41:$AG$178,MATCH('PV (extension)'!B3299,parameters!$C$41:$C$178,0),MATCH('PV (extension)'!A3315,parameters!$D$5:$AG$5,0))/L3315</f>
        <v>0.32015982110735819</v>
      </c>
      <c r="N3315" t="inlineStr">
        <is>
          <t>central</t>
        </is>
      </c>
      <c r="O3315">
        <f>INDEX(parameters!$C$196:$EJ$198,MATCH('PV (extension)'!N3315,parameters!$B$196:$B$198,0),MATCH('PV (extension)'!B3299,parameters!$C$195:$EJ$195,0))</f>
        <v>1732.77007753762</v>
      </c>
      <c r="P3315" t="n">
        <v>570</v>
      </c>
      <c r="Q3315" t="n">
        <v>30</v>
      </c>
      <c r="R3315">
        <f>Q3315*P3315*O3315</f>
        <v>29630368.325893302</v>
      </c>
      <c r="S3315">
        <f>1/R3315</f>
        <v>3.3749158599764109E-8</v>
      </c>
    </row>
    <row r="3316" s="29">
      <c r="A3316" t="inlineStr">
        <is>
          <t>photovoltaic open ground installation, 570 kWp, single-Si, on open ground</t>
        </is>
      </c>
      <c r="B3316" s="30">
        <f>M3316*S3316</f>
        <v>5.7315032651314331E-9</v>
      </c>
      <c r="C3316" t="inlineStr">
        <is>
          <t>RER</t>
        </is>
      </c>
      <c r="D3316" t="inlineStr">
        <is>
          <t>unit</t>
        </is>
      </c>
      <c r="F3316" t="inlineStr">
        <is>
          <t>technosphere</t>
        </is>
      </c>
      <c r="G3316" t="n">
        <v>0</v>
      </c>
      <c r="H3316" t="inlineStr">
        <is>
          <t>photovoltaic open ground installation, 570 kWp, single-Si, on open ground</t>
        </is>
      </c>
      <c r="I3316" t="inlineStr">
        <is>
          <t>(2,2,1,1,1,3); Calculation with average annual yield and share of technologies. Lifetime: 30a.</t>
        </is>
      </c>
      <c r="K3316" t="inlineStr">
        <is>
          <t>commercial</t>
        </is>
      </c>
      <c r="L3316">
        <f>L3315</f>
        <v>0.82233248462317254</v>
      </c>
      <c r="M3316" s="30">
        <f>INDEX(parameters!$D$41:$AG$178,MATCH('PV (extension)'!B3299,parameters!$C$41:$C$178,0),MATCH('PV (extension)'!A3316,parameters!$D$5:$AG$5,0))/L3316</f>
        <v>0.16982655280690445</v>
      </c>
      <c r="N3316" t="inlineStr">
        <is>
          <t>central</t>
        </is>
      </c>
      <c r="O3316">
        <f>INDEX(parameters!$C$196:$EJ$198,MATCH('PV (extension)'!N3316,parameters!$B$196:$B$198,0),MATCH('PV (extension)'!B3299,parameters!$C$195:$EJ$195,0))</f>
        <v>1732.77007753762</v>
      </c>
      <c r="P3316" t="n">
        <v>570</v>
      </c>
      <c r="Q3316" t="n">
        <v>30</v>
      </c>
      <c r="R3316">
        <f>Q3316*P3316*O3316</f>
        <v>29630368.325893302</v>
      </c>
      <c r="S3316">
        <f>1/R3316</f>
        <v>3.3749158599764109E-8</v>
      </c>
    </row>
    <row r="3317" ht="16" customHeight="1" s="29">
      <c r="A3317" t="inlineStr">
        <is>
          <t>photovoltaic slanted-roof installation, 93 kWp, multi-Si, laminated, integrated, on roof</t>
        </is>
      </c>
      <c r="B3317" s="30">
        <f>M3317*S3317</f>
        <v>1.7686646785751546E-9</v>
      </c>
      <c r="C3317" t="inlineStr">
        <is>
          <t>CH</t>
        </is>
      </c>
      <c r="D3317" t="inlineStr">
        <is>
          <t>unit</t>
        </is>
      </c>
      <c r="F3317" t="inlineStr">
        <is>
          <t>technosphere</t>
        </is>
      </c>
      <c r="G3317" t="n">
        <v>0</v>
      </c>
      <c r="H3317" t="inlineStr">
        <is>
          <t>photovoltaic slanted-roof installation, 93 kWp, multi-Si, laminated, integrated, on roof</t>
        </is>
      </c>
      <c r="I3317" t="inlineStr">
        <is>
          <t>(2,2,1,1,1,3); Calculation with average annual yield and share of technologies. Lifetime: 30a.</t>
        </is>
      </c>
      <c r="K3317" t="inlineStr">
        <is>
          <t>commercial</t>
        </is>
      </c>
      <c r="L3317">
        <f>L3316</f>
        <v>0.82233248462317254</v>
      </c>
      <c r="M3317" s="30">
        <f>INDEX(parameters!$D$41:$AG$178,MATCH('PV (extension)'!B3299,parameters!$C$41:$C$178,0),MATCH('PV (extension)'!A3317,parameters!$D$5:$AG$5,0))/L3317</f>
        <v>8.0374539804535308E-3</v>
      </c>
      <c r="N3317" s="3" t="inlineStr">
        <is>
          <t>roof-top</t>
        </is>
      </c>
      <c r="O3317">
        <f>INDEX(parameters!$C$196:$EJ$198,MATCH('PV (extension)'!N3317,parameters!$B$196:$B$198,0),MATCH('PV (extension)'!B3299,parameters!$C$195:$EJ$195,0))</f>
        <v>1628.8038728853626</v>
      </c>
      <c r="P3317" t="n">
        <v>93</v>
      </c>
      <c r="Q3317" t="n">
        <v>30</v>
      </c>
      <c r="R3317">
        <f>Q3317*P3317*O3317</f>
        <v>4544362.8053501612</v>
      </c>
      <c r="S3317">
        <f>1/R3317</f>
        <v>2.2005285291541462E-7</v>
      </c>
    </row>
    <row r="3318" ht="16" customHeight="1" s="29">
      <c r="A3318" t="inlineStr">
        <is>
          <t>photovoltaic slanted-roof installation, 93 kWp, multi-Si, panel, mounted, on roof</t>
        </is>
      </c>
      <c r="B3318" s="30">
        <f>M3318*S3318</f>
        <v>2.9990279556690255E-8</v>
      </c>
      <c r="C3318" t="inlineStr">
        <is>
          <t>CH</t>
        </is>
      </c>
      <c r="D3318" t="inlineStr">
        <is>
          <t>unit</t>
        </is>
      </c>
      <c r="F3318" t="inlineStr">
        <is>
          <t>technosphere</t>
        </is>
      </c>
      <c r="G3318" t="n">
        <v>0</v>
      </c>
      <c r="H3318" t="inlineStr">
        <is>
          <t>photovoltaic slanted-roof installation, 93 kWp, multi-Si, panel, mounted, on roof</t>
        </is>
      </c>
      <c r="I3318" t="inlineStr">
        <is>
          <t>(2,2,1,1,1,3); Calculation with average annual yield and share of technologies. Lifetime: 30a.</t>
        </is>
      </c>
      <c r="K3318" t="inlineStr">
        <is>
          <t>commercial</t>
        </is>
      </c>
      <c r="L3318">
        <f>L3317</f>
        <v>0.82233248462317254</v>
      </c>
      <c r="M3318" s="30">
        <f>INDEX(parameters!$D$41:$AG$178,MATCH('PV (extension)'!B3299,parameters!$C$41:$C$178,0),MATCH('PV (extension)'!A3318,parameters!$D$5:$AG$5,0))/L3318</f>
        <v>0.13628671093947653</v>
      </c>
      <c r="N3318" s="3" t="inlineStr">
        <is>
          <t>roof-top</t>
        </is>
      </c>
      <c r="O3318">
        <f>INDEX(parameters!$C$196:$EJ$198,MATCH('PV (extension)'!N3318,parameters!$B$196:$B$198,0),MATCH('PV (extension)'!B3299,parameters!$C$195:$EJ$195,0))</f>
        <v>1628.8038728853626</v>
      </c>
      <c r="P3318" t="n">
        <v>93</v>
      </c>
      <c r="Q3318" t="n">
        <v>30</v>
      </c>
      <c r="R3318">
        <f>Q3318*P3318*O3318</f>
        <v>4544362.8053501612</v>
      </c>
      <c r="S3318">
        <f>1/R3318</f>
        <v>2.2005285291541462E-7</v>
      </c>
    </row>
    <row r="3319" ht="16" customHeight="1" s="29">
      <c r="A3319" t="inlineStr">
        <is>
          <t>photovoltaic slanted-roof installation, 93 kWp, single-Si, laminated, integrated, on roof</t>
        </is>
      </c>
      <c r="B3319" s="30">
        <f>M3319*S3319</f>
        <v>9.3499276909357345E-10</v>
      </c>
      <c r="C3319" t="inlineStr">
        <is>
          <t>CH</t>
        </is>
      </c>
      <c r="D3319" t="inlineStr">
        <is>
          <t>unit</t>
        </is>
      </c>
      <c r="F3319" t="inlineStr">
        <is>
          <t>technosphere</t>
        </is>
      </c>
      <c r="G3319" t="n">
        <v>0</v>
      </c>
      <c r="H3319" t="inlineStr">
        <is>
          <t>photovoltaic slanted-roof installation, 93 kWp, single-Si, laminated, integrated, on roof</t>
        </is>
      </c>
      <c r="I3319" t="inlineStr">
        <is>
          <t>(2,2,1,1,1,3); Calculation with average annual yield and share of technologies. Lifetime: 30a.</t>
        </is>
      </c>
      <c r="K3319" t="inlineStr">
        <is>
          <t>commercial</t>
        </is>
      </c>
      <c r="L3319">
        <f>L3318</f>
        <v>0.82233248462317254</v>
      </c>
      <c r="M3319" s="30">
        <f>INDEX(parameters!$D$41:$AG$178,MATCH('PV (extension)'!B3299,parameters!$C$41:$C$178,0),MATCH('PV (extension)'!A3319,parameters!$D$5:$AG$5,0))/L3319</f>
        <v>4.2489463631401872E-3</v>
      </c>
      <c r="N3319" s="3" t="inlineStr">
        <is>
          <t>roof-top</t>
        </is>
      </c>
      <c r="O3319">
        <f>INDEX(parameters!$C$196:$EJ$198,MATCH('PV (extension)'!N3319,parameters!$B$196:$B$198,0),MATCH('PV (extension)'!B3299,parameters!$C$195:$EJ$195,0))</f>
        <v>1628.8038728853626</v>
      </c>
      <c r="P3319" t="n">
        <v>93</v>
      </c>
      <c r="Q3319" t="n">
        <v>30</v>
      </c>
      <c r="R3319">
        <f>Q3319*P3319*O3319</f>
        <v>4544362.8053501612</v>
      </c>
      <c r="S3319">
        <f>1/R3319</f>
        <v>2.2005285291541462E-7</v>
      </c>
    </row>
    <row r="3320" ht="16" customHeight="1" s="29">
      <c r="A3320" t="inlineStr">
        <is>
          <t>photovoltaic slanted-roof installation, 93 kWp, single-Si, panel, mounted, on roof</t>
        </is>
      </c>
      <c r="B3320" s="30">
        <f>M3320*S3320</f>
        <v>1.5709223758475944E-8</v>
      </c>
      <c r="C3320" t="inlineStr">
        <is>
          <t>CH</t>
        </is>
      </c>
      <c r="D3320" t="inlineStr">
        <is>
          <t>unit</t>
        </is>
      </c>
      <c r="F3320" t="inlineStr">
        <is>
          <t>technosphere</t>
        </is>
      </c>
      <c r="G3320" t="n">
        <v>0</v>
      </c>
      <c r="H3320" t="inlineStr">
        <is>
          <t>photovoltaic slanted-roof installation, 93 kWp, single-Si, panel, mounted, on roof</t>
        </is>
      </c>
      <c r="I3320" t="inlineStr">
        <is>
          <t>(2,2,1,1,1,3); Calculation with average annual yield and share of technologies. Lifetime: 30a.</t>
        </is>
      </c>
      <c r="K3320" t="inlineStr">
        <is>
          <t>commercial</t>
        </is>
      </c>
      <c r="L3320">
        <f>L3319</f>
        <v>0.82233248462317254</v>
      </c>
      <c r="M3320" s="30">
        <f>INDEX(parameters!$D$41:$AG$178,MATCH('PV (extension)'!B3299,parameters!$C$41:$C$178,0),MATCH('PV (extension)'!A3320,parameters!$D$5:$AG$5,0))/L3320</f>
        <v>7.1388412148941149E-2</v>
      </c>
      <c r="N3320" s="3" t="inlineStr">
        <is>
          <t>roof-top</t>
        </is>
      </c>
      <c r="O3320">
        <f>INDEX(parameters!$C$196:$EJ$198,MATCH('PV (extension)'!N3320,parameters!$B$196:$B$198,0),MATCH('PV (extension)'!B3299,parameters!$C$195:$EJ$195,0))</f>
        <v>1628.8038728853626</v>
      </c>
      <c r="P3320" t="n">
        <v>93</v>
      </c>
      <c r="Q3320" t="n">
        <v>30</v>
      </c>
      <c r="R3320">
        <f>Q3320*P3320*O3320</f>
        <v>4544362.8053501612</v>
      </c>
      <c r="S3320">
        <f>1/R3320</f>
        <v>2.2005285291541462E-7</v>
      </c>
    </row>
    <row r="3321" s="29">
      <c r="A3321" t="inlineStr">
        <is>
          <t>market for tap water</t>
        </is>
      </c>
      <c r="B3321" t="n">
        <v>0.0037026</v>
      </c>
      <c r="C3321" t="inlineStr">
        <is>
          <t>Europe without Switzerland</t>
        </is>
      </c>
      <c r="D3321" t="inlineStr">
        <is>
          <t>kilogram</t>
        </is>
      </c>
      <c r="F3321" t="inlineStr">
        <is>
          <t>technosphere</t>
        </is>
      </c>
      <c r="G3321" t="n">
        <v>0</v>
      </c>
      <c r="H3321" t="inlineStr">
        <is>
          <t>tap water</t>
        </is>
      </c>
      <c r="I3321" t="inlineStr">
        <is>
          <t>(2,2,1,1,1,3); Estimation 20l/m2 panel</t>
        </is>
      </c>
      <c r="M3321" s="30" t="n"/>
    </row>
    <row r="3322" s="29">
      <c r="A3322" t="inlineStr">
        <is>
          <t>treatment of wastewater, from residence, capacity 1.1E10l/year</t>
        </is>
      </c>
      <c r="B3322" t="n">
        <v>-3.3323e-06</v>
      </c>
      <c r="C3322" t="inlineStr">
        <is>
          <t>CH</t>
        </is>
      </c>
      <c r="D3322" t="inlineStr">
        <is>
          <t>cubic meter</t>
        </is>
      </c>
      <c r="F3322" t="inlineStr">
        <is>
          <t>technosphere</t>
        </is>
      </c>
      <c r="G3322" t="n">
        <v>0</v>
      </c>
      <c r="H3322" t="inlineStr">
        <is>
          <t>wastewater, from residence</t>
        </is>
      </c>
      <c r="I3322" t="inlineStr">
        <is>
          <t>(2,2,1,1,1,3); Estimation 20l/m2 panel</t>
        </is>
      </c>
      <c r="M3322" s="30" t="n"/>
    </row>
    <row r="3323" s="29">
      <c r="M3323" s="30" t="n"/>
    </row>
    <row r="3324" customFormat="1" s="28">
      <c r="A3324" s="28" t="inlineStr">
        <is>
          <t>Activity</t>
        </is>
      </c>
      <c r="B3324" s="28" t="inlineStr">
        <is>
          <t>electricity production, photovoltaic</t>
        </is>
      </c>
      <c r="M3324" s="30" t="n"/>
    </row>
    <row r="3325">
      <c r="A3325" t="inlineStr">
        <is>
          <t>comment</t>
        </is>
      </c>
      <c r="B332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")&amp;HLOOKUP(B3326,parameters!$C$195:$EJ$198,2,0)&amp;" kWh/kWp.
Annual output, Facade: "&amp;HLOOKUP(B3326,parameters!$C$195:$EJ$198,3,0)&amp;" kWh/kWp.
Annual output, Open-ground: "&amp;HLOOKUP(B3326,parameters!$C$195:$EJ$198,4,0)&amp;_xlfn._LONGTEXT("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")&amp;VLOOKUP(B3326,'extension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1628.80387288536 kWh/kWp.
Annual output, Facade: 1143.62825117483 kWh/kWp.
Annual output, Open-ground: 1732.77007753762 kWh/kWp.
Amount of solar energy transformed to electricity. Waste heat emission due to losses of electricity in the system.
Technology:  Electricity production with grid-connected photovoltaic power plants.
Time period:  Time of publications
Production volume: 14.169 GWh in 2025.
Sampling:  Statistical data and model calculations
Extrapolations:  Use of PV technology data investigated for other countries (Switzerland). Correction of average yield with Swiss data.
Uncertainty:  None
Author: Romain Sacchi, PSI, romain.sacchi@psi.ch</v>
      </c>
      <c r="M3325" s="30" t="n"/>
    </row>
    <row r="3326" s="29">
      <c r="A3326" t="inlineStr">
        <is>
          <t>location</t>
        </is>
      </c>
      <c r="B3326" t="inlineStr">
        <is>
          <t>MG</t>
        </is>
      </c>
    </row>
    <row r="3327" s="29">
      <c r="A3327" t="inlineStr">
        <is>
          <t>production amount</t>
        </is>
      </c>
      <c r="B3327" t="n">
        <v>1</v>
      </c>
    </row>
    <row r="3328" s="29">
      <c r="A3328" t="inlineStr">
        <is>
          <t>reference product</t>
        </is>
      </c>
      <c r="B3328" t="inlineStr">
        <is>
          <t>electricity, low voltage</t>
        </is>
      </c>
    </row>
    <row r="3329" s="29">
      <c r="A3329" t="inlineStr">
        <is>
          <t>source</t>
        </is>
      </c>
      <c r="B33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330" s="29">
      <c r="A3330" t="inlineStr">
        <is>
          <t>type</t>
        </is>
      </c>
      <c r="B3330" t="inlineStr">
        <is>
          <t>process</t>
        </is>
      </c>
    </row>
    <row r="3331" s="29">
      <c r="A3331" t="inlineStr">
        <is>
          <t>unit</t>
        </is>
      </c>
      <c r="B3331" t="inlineStr">
        <is>
          <t>kilowatt hour</t>
        </is>
      </c>
    </row>
    <row r="3332" s="29">
      <c r="A3332" t="inlineStr">
        <is>
          <t>Exchanges</t>
        </is>
      </c>
    </row>
    <row r="3333" customFormat="1" s="28">
      <c r="A3333" s="28" t="inlineStr">
        <is>
          <t>name</t>
        </is>
      </c>
      <c r="B3333" s="28" t="inlineStr">
        <is>
          <t>amount</t>
        </is>
      </c>
      <c r="C3333" s="28" t="inlineStr">
        <is>
          <t>location</t>
        </is>
      </c>
      <c r="D3333" s="28" t="inlineStr">
        <is>
          <t>unit</t>
        </is>
      </c>
      <c r="E3333" s="28" t="inlineStr">
        <is>
          <t>categories</t>
        </is>
      </c>
      <c r="F3333" s="28" t="inlineStr">
        <is>
          <t>type</t>
        </is>
      </c>
      <c r="G3333" s="28" t="inlineStr">
        <is>
          <t>uncertainty type</t>
        </is>
      </c>
      <c r="H3333" s="28" t="inlineStr">
        <is>
          <t>loc</t>
        </is>
      </c>
      <c r="I3333" s="28" t="inlineStr">
        <is>
          <t>scale</t>
        </is>
      </c>
      <c r="J3333" s="28" t="inlineStr">
        <is>
          <t>comment</t>
        </is>
      </c>
      <c r="K3333" s="28" t="inlineStr">
        <is>
          <t>negative</t>
        </is>
      </c>
      <c r="L3333" s="28" t="inlineStr">
        <is>
          <t>reference product</t>
        </is>
      </c>
      <c r="M3333" s="28" t="inlineStr">
        <is>
          <t>production volume</t>
        </is>
      </c>
      <c r="N3333" s="28" t="inlineStr">
        <is>
          <t>scope</t>
        </is>
      </c>
      <c r="O3333" s="28" t="inlineStr">
        <is>
          <t>scope share</t>
        </is>
      </c>
      <c r="P3333" s="28" t="inlineStr">
        <is>
          <t>tech share</t>
        </is>
      </c>
      <c r="Q3333" s="28" t="inlineStr">
        <is>
          <t>installation</t>
        </is>
      </c>
      <c r="R3333" s="28" t="inlineStr">
        <is>
          <t>productivity</t>
        </is>
      </c>
      <c r="S3333" s="28" t="inlineStr">
        <is>
          <t>kWp</t>
        </is>
      </c>
      <c r="T3333" s="28" t="inlineStr">
        <is>
          <t>lifetime</t>
        </is>
      </c>
      <c r="U3333" s="28" t="inlineStr">
        <is>
          <t>lifetime production</t>
        </is>
      </c>
      <c r="V3333" s="28" t="inlineStr">
        <is>
          <t>inverted lifetime production</t>
        </is>
      </c>
    </row>
    <row r="3334" s="29">
      <c r="A3334" t="inlineStr">
        <is>
          <t>Energy, solar, converted</t>
        </is>
      </c>
      <c r="B3334" t="n">
        <v>3.8503</v>
      </c>
      <c r="D3334" t="inlineStr">
        <is>
          <t>megajoule</t>
        </is>
      </c>
      <c r="E3334" t="inlineStr">
        <is>
          <t>natural resource::in air</t>
        </is>
      </c>
      <c r="F3334" t="inlineStr">
        <is>
          <t>biosphere</t>
        </is>
      </c>
      <c r="G3334" t="n">
        <v>2</v>
      </c>
      <c r="H3334" t="n">
        <v>1.348151067341848</v>
      </c>
      <c r="I3334" t="n">
        <v>0.04340984597628009</v>
      </c>
      <c r="J3334" t="inlineStr">
        <is>
          <t>(2,2,1,1,1,3); Energy loss in the system</t>
        </is>
      </c>
    </row>
    <row r="3335" s="29">
      <c r="A3335" t="inlineStr">
        <is>
          <t>Heat, waste</t>
        </is>
      </c>
      <c r="B3335" t="n">
        <v>0.25027</v>
      </c>
      <c r="D3335" t="inlineStr">
        <is>
          <t>megajoule</t>
        </is>
      </c>
      <c r="E3335" t="inlineStr">
        <is>
          <t>air</t>
        </is>
      </c>
      <c r="F3335" t="inlineStr">
        <is>
          <t>biosphere</t>
        </is>
      </c>
      <c r="G3335" t="n">
        <v>2</v>
      </c>
      <c r="H3335" t="n">
        <v>-1.385214943900327</v>
      </c>
      <c r="I3335" t="n">
        <v>0.02439508208471609</v>
      </c>
      <c r="J3335" t="inlineStr">
        <is>
          <t>(1,na,na,na,na,na); Calculation</t>
        </is>
      </c>
    </row>
    <row r="3336" s="29">
      <c r="A3336" t="inlineStr">
        <is>
          <t>electricity production, photovoltaic</t>
        </is>
      </c>
      <c r="B3336" t="n">
        <v>1</v>
      </c>
      <c r="C3336" t="inlineStr">
        <is>
          <t>MG</t>
        </is>
      </c>
      <c r="D3336" t="inlineStr">
        <is>
          <t>kilowatt hour</t>
        </is>
      </c>
      <c r="E3336" t="inlineStr">
        <is>
          <t>photovoltaic::power plants</t>
        </is>
      </c>
      <c r="F3336" t="inlineStr">
        <is>
          <t>production</t>
        </is>
      </c>
      <c r="G3336" t="n">
        <v>0</v>
      </c>
      <c r="H3336" t="n">
        <v>1</v>
      </c>
      <c r="L3336" t="inlineStr">
        <is>
          <t>electricity, low voltage</t>
        </is>
      </c>
      <c r="M3336">
        <f>VLOOKUP(C3336,'extension - production vol'!$B$6:$D$235,3,0)</f>
        <v>14.169</v>
      </c>
    </row>
    <row r="3337" ht="16" customHeight="1" s="29">
      <c r="A3337" t="inlineStr">
        <is>
          <t>photovoltaic flat-roof installation, 156 kWp, multi-Si, on roof</t>
        </is>
      </c>
      <c r="B3337" s="30">
        <f>P3337*V3337</f>
        <v>1.3245019487768714E-8</v>
      </c>
      <c r="C3337" t="inlineStr">
        <is>
          <t>CH</t>
        </is>
      </c>
      <c r="D3337" t="inlineStr">
        <is>
          <t>unit</t>
        </is>
      </c>
      <c r="F3337" t="inlineStr">
        <is>
          <t>technosphere</t>
        </is>
      </c>
      <c r="G3337" t="n">
        <v>2</v>
      </c>
      <c r="H3337" t="n">
        <v>-18.46800298604678</v>
      </c>
      <c r="I3337" t="n">
        <v>0.09798894162072011</v>
      </c>
      <c r="J3337" t="inlineStr">
        <is>
          <t>(2,2,1,1,1,3); Calculation with average annual yield and share of technologies. Lifetime: 30a.</t>
        </is>
      </c>
      <c r="L3337" t="inlineStr">
        <is>
          <t>photovoltaic flat-roof installation, 156 kWp, multi-Si, on roof</t>
        </is>
      </c>
      <c r="N3337" t="inlineStr">
        <is>
          <t>all</t>
        </is>
      </c>
      <c r="O3337" t="n">
        <v>1</v>
      </c>
      <c r="P3337" s="30">
        <f>INDEX(parameters!$D$41:$AG$178,MATCH('PV (extension)'!B3326,parameters!$C$41:$C$178,0),MATCH('PV (extension)'!A3337,parameters!$D$5:$AG$5,0))/O3337</f>
        <v>0.10096416269840058</v>
      </c>
      <c r="Q3337" s="3" t="inlineStr">
        <is>
          <t>roof-top</t>
        </is>
      </c>
      <c r="R3337">
        <f>INDEX(parameters!$C$196:$EJ$198,MATCH('PV (extension)'!Q3337,parameters!$B$196:$B$198,0),MATCH('PV (extension)'!B3326,parameters!$C$195:$EJ$195,0))</f>
        <v>1628.8038728853626</v>
      </c>
      <c r="S3337" t="n">
        <v>156</v>
      </c>
      <c r="T3337" t="n">
        <v>30</v>
      </c>
      <c r="U3337">
        <f>T3337*S3337*R3337</f>
        <v>7622802.1251034969</v>
      </c>
      <c r="V3337">
        <f>1/U3337</f>
        <v>1.3118535462265101E-7</v>
      </c>
    </row>
    <row r="3338" ht="16" customHeight="1" s="29">
      <c r="A3338" t="inlineStr">
        <is>
          <t>photovoltaic flat-roof installation, 156 kWp, single-Si, on roof</t>
        </is>
      </c>
      <c r="B3338" s="30">
        <f>P3338*V3338</f>
        <v>6.9187181299256237E-9</v>
      </c>
      <c r="C3338" t="inlineStr">
        <is>
          <t>CH</t>
        </is>
      </c>
      <c r="D3338" t="inlineStr">
        <is>
          <t>unit</t>
        </is>
      </c>
      <c r="F3338" t="inlineStr">
        <is>
          <t>technosphere</t>
        </is>
      </c>
      <c r="G3338" t="n">
        <v>2</v>
      </c>
      <c r="H3338" t="n">
        <v>-19.10362020104489</v>
      </c>
      <c r="I3338" t="n">
        <v>0.09798894162072011</v>
      </c>
      <c r="J3338" t="inlineStr">
        <is>
          <t>(2,2,1,1,1,3); Calculation with average annual yield and share of technologies. Lifetime: 30a.</t>
        </is>
      </c>
      <c r="L3338" t="inlineStr">
        <is>
          <t>photovoltaic flat-roof installation, 156 kWp, single-Si, on roof</t>
        </is>
      </c>
      <c r="N3338" t="inlineStr">
        <is>
          <t>all</t>
        </is>
      </c>
      <c r="O3338" t="n">
        <v>1</v>
      </c>
      <c r="P3338" s="30">
        <f>INDEX(parameters!$D$41:$AG$178,MATCH('PV (extension)'!B3326,parameters!$C$41:$C$178,0),MATCH('PV (extension)'!A3338,parameters!$D$5:$AG$5,0))/O3338</f>
        <v>5.2740019263789135E-2</v>
      </c>
      <c r="Q3338" s="3" t="inlineStr">
        <is>
          <t>roof-top</t>
        </is>
      </c>
      <c r="R3338">
        <f>INDEX(parameters!$C$196:$EJ$198,MATCH('PV (extension)'!Q3338,parameters!$B$196:$B$198,0),MATCH('PV (extension)'!B3326,parameters!$C$195:$EJ$195,0))</f>
        <v>1628.8038728853626</v>
      </c>
      <c r="S3338" t="n">
        <v>156</v>
      </c>
      <c r="T3338" t="n">
        <v>30</v>
      </c>
      <c r="U3338">
        <f>T3338*S3338*R3338</f>
        <v>7622802.1251034969</v>
      </c>
      <c r="V3338">
        <f>1/U3338</f>
        <v>1.3118535462265101E-7</v>
      </c>
    </row>
    <row r="3339" ht="16" customHeight="1" s="29">
      <c r="A3339" t="inlineStr">
        <is>
          <t>photovoltaic slanted-roof installation, 3 kWp, CIS, laminated, integrated, on roof</t>
        </is>
      </c>
      <c r="B3339" s="30">
        <f>P3339*V3339</f>
        <v>6.2051413627322489E-9</v>
      </c>
      <c r="C3339" t="inlineStr">
        <is>
          <t>CH</t>
        </is>
      </c>
      <c r="D3339" t="inlineStr">
        <is>
          <t>unit</t>
        </is>
      </c>
      <c r="F3339" t="inlineStr">
        <is>
          <t>technosphere</t>
        </is>
      </c>
      <c r="G3339" t="n">
        <v>2</v>
      </c>
      <c r="H3339" t="n">
        <v>-19.69743931800395</v>
      </c>
      <c r="I3339" t="n">
        <v>0.09798894162072011</v>
      </c>
      <c r="J3339" t="inlineStr">
        <is>
          <t>(2,2,1,1,1,3); Calculation with average annual yield and share of technologies. Lifetime: 30a.</t>
        </is>
      </c>
      <c r="L3339" t="inlineStr">
        <is>
          <t>photovoltaic slanted-roof installation, 3 kWp, CIS, laminated, integrated, on roof</t>
        </is>
      </c>
      <c r="N3339" t="inlineStr">
        <is>
          <t>all</t>
        </is>
      </c>
      <c r="O3339" t="n">
        <v>1</v>
      </c>
      <c r="P3339" s="30">
        <f>INDEX(parameters!$D$41:$AG$178,MATCH('PV (extension)'!B3326,parameters!$C$41:$C$178,0),MATCH('PV (extension)'!A3339,parameters!$D$5:$AG$5,0))/O3339</f>
        <v>9.0962624550774995E-4</v>
      </c>
      <c r="Q3339" s="3" t="inlineStr">
        <is>
          <t>roof-top</t>
        </is>
      </c>
      <c r="R3339">
        <f>INDEX(parameters!$C$196:$EJ$198,MATCH('PV (extension)'!Q3339,parameters!$B$196:$B$198,0),MATCH('PV (extension)'!B3326,parameters!$C$195:$EJ$195,0))</f>
        <v>1628.8038728853626</v>
      </c>
      <c r="S3339" t="n">
        <v>3</v>
      </c>
      <c r="T3339" t="n">
        <v>30</v>
      </c>
      <c r="U3339">
        <f>T3339*S3339*R3339</f>
        <v>146592.34855968264</v>
      </c>
      <c r="V3339">
        <f>1/U3339</f>
        <v>6.8216384403778527E-6</v>
      </c>
    </row>
    <row r="3340" ht="16" customHeight="1" s="29">
      <c r="A3340" t="inlineStr">
        <is>
          <t>photovoltaic slanted-roof installation, 3 kWp, CdTe, panel, mounted, on roof</t>
        </is>
      </c>
      <c r="B3340" s="30">
        <f>P3340*V3340</f>
        <v>4.0471831670441986E-8</v>
      </c>
      <c r="C3340" t="inlineStr">
        <is>
          <t>CH</t>
        </is>
      </c>
      <c r="D3340" t="inlineStr">
        <is>
          <t>unit</t>
        </is>
      </c>
      <c r="F3340" t="inlineStr">
        <is>
          <t>technosphere</t>
        </is>
      </c>
      <c r="G3340" t="n">
        <v>2</v>
      </c>
      <c r="H3340" t="n">
        <v>-16.69297991102503</v>
      </c>
      <c r="I3340" t="n">
        <v>0.09798894162072011</v>
      </c>
      <c r="J3340" t="inlineStr">
        <is>
          <t>(2,2,1,1,1,3); Calculation with average annual yield and share of technologies. Lifetime: 30a.</t>
        </is>
      </c>
      <c r="L3340" t="inlineStr">
        <is>
          <t>photovoltaic slanted-roof installation, 3 kWp, CdTe, panel, mounted, on roof</t>
        </is>
      </c>
      <c r="N3340" t="inlineStr">
        <is>
          <t>all</t>
        </is>
      </c>
      <c r="O3340" t="n">
        <v>1</v>
      </c>
      <c r="P3340" s="30">
        <f>INDEX(parameters!$D$41:$AG$178,MATCH('PV (extension)'!B3326,parameters!$C$41:$C$178,0),MATCH('PV (extension)'!A3340,parameters!$D$5:$AG$5,0))/O3340</f>
        <v>5.9328608550822341E-3</v>
      </c>
      <c r="Q3340" s="3" t="inlineStr">
        <is>
          <t>roof-top</t>
        </is>
      </c>
      <c r="R3340">
        <f>INDEX(parameters!$C$196:$EJ$198,MATCH('PV (extension)'!Q3340,parameters!$B$196:$B$198,0),MATCH('PV (extension)'!B3326,parameters!$C$195:$EJ$195,0))</f>
        <v>1628.8038728853626</v>
      </c>
      <c r="S3340" t="n">
        <v>3</v>
      </c>
      <c r="T3340" t="n">
        <v>30</v>
      </c>
      <c r="U3340">
        <f>T3340*S3340*R3340</f>
        <v>146592.34855968264</v>
      </c>
      <c r="V3340">
        <f>1/U3340</f>
        <v>6.8216384403778527E-6</v>
      </c>
    </row>
    <row r="3341" ht="16" customHeight="1" s="29">
      <c r="A3341" t="inlineStr">
        <is>
          <t>photovoltaic slanted-roof installation, 3 kWp, micro-Si, laminated, integrated, on roof</t>
        </is>
      </c>
      <c r="B3341" s="30">
        <f>P3341*V3341</f>
        <v>6.2711050498304352E-10</v>
      </c>
      <c r="C3341" t="inlineStr">
        <is>
          <t>RER</t>
        </is>
      </c>
      <c r="D3341" t="inlineStr">
        <is>
          <t>unit</t>
        </is>
      </c>
      <c r="F3341" t="inlineStr">
        <is>
          <t>technosphere</t>
        </is>
      </c>
      <c r="G3341" t="n">
        <v>2</v>
      </c>
      <c r="H3341" t="n">
        <v>-21.54326959350907</v>
      </c>
      <c r="I3341" t="n">
        <v>0.09798894162072011</v>
      </c>
      <c r="J3341" t="inlineStr">
        <is>
          <t>(2,2,1,1,1,3); Calculation with average annual yield and share of technologies. Lifetime: 30a.</t>
        </is>
      </c>
      <c r="L3341" t="inlineStr">
        <is>
          <t>photovoltaic slanted-roof installation, 3 kWp, micro-Si, laminated, integrated, on roof</t>
        </is>
      </c>
      <c r="N3341" t="inlineStr">
        <is>
          <t>all</t>
        </is>
      </c>
      <c r="O3341" t="n">
        <v>1</v>
      </c>
      <c r="P3341" s="30">
        <f>INDEX(parameters!$D$41:$AG$178,MATCH('PV (extension)'!B3326,parameters!$C$41:$C$178,0),MATCH('PV (extension)'!A3341,parameters!$D$5:$AG$5,0))/O3341</f>
        <v>9.1929601731912907E-5</v>
      </c>
      <c r="Q3341" s="3" t="inlineStr">
        <is>
          <t>roof-top</t>
        </is>
      </c>
      <c r="R3341">
        <f>INDEX(parameters!$C$196:$EJ$198,MATCH('PV (extension)'!Q3341,parameters!$B$196:$B$198,0),MATCH('PV (extension)'!B3326,parameters!$C$195:$EJ$195,0))</f>
        <v>1628.8038728853626</v>
      </c>
      <c r="S3341" t="n">
        <v>3</v>
      </c>
      <c r="T3341" t="n">
        <v>30</v>
      </c>
      <c r="U3341">
        <f>T3341*S3341*R3341</f>
        <v>146592.34855968264</v>
      </c>
      <c r="V3341">
        <f>1/U3341</f>
        <v>6.8216384403778527E-6</v>
      </c>
    </row>
    <row r="3342" ht="16" customHeight="1" s="29">
      <c r="A3342" t="inlineStr">
        <is>
          <t>photovoltaic slanted-roof installation, 3 kWp, micro-Si, panel, mounted, on roof</t>
        </is>
      </c>
      <c r="B3342" s="30">
        <f>P3342*V3342</f>
        <v>1.0902207273483652E-8</v>
      </c>
      <c r="C3342" t="inlineStr">
        <is>
          <t>RER</t>
        </is>
      </c>
      <c r="D3342" t="inlineStr">
        <is>
          <t>unit</t>
        </is>
      </c>
      <c r="F3342" t="inlineStr">
        <is>
          <t>technosphere</t>
        </is>
      </c>
      <c r="G3342" t="n">
        <v>2</v>
      </c>
      <c r="H3342" t="n">
        <v>-18.72987249989203</v>
      </c>
      <c r="I3342" t="n">
        <v>0.09798894162072011</v>
      </c>
      <c r="J3342" t="inlineStr">
        <is>
          <t>(2,2,1,1,1,3); Calculation with average annual yield and share of technologies. Lifetime: 30a.</t>
        </is>
      </c>
      <c r="L3342" t="inlineStr">
        <is>
          <t>photovoltaic slanted-roof installation, 3 kWp, micro-Si, panel, mounted, on roof</t>
        </is>
      </c>
      <c r="N3342" t="inlineStr">
        <is>
          <t>all</t>
        </is>
      </c>
      <c r="O3342" t="n">
        <v>1</v>
      </c>
      <c r="P3342" s="30">
        <f>INDEX(parameters!$D$41:$AG$178,MATCH('PV (extension)'!B3326,parameters!$C$41:$C$178,0),MATCH('PV (extension)'!A3342,parameters!$D$5:$AG$5,0))/O3342</f>
        <v>1.5981801687044229E-3</v>
      </c>
      <c r="Q3342" s="3" t="inlineStr">
        <is>
          <t>roof-top</t>
        </is>
      </c>
      <c r="R3342">
        <f>INDEX(parameters!$C$196:$EJ$198,MATCH('PV (extension)'!Q3342,parameters!$B$196:$B$198,0),MATCH('PV (extension)'!B3326,parameters!$C$195:$EJ$195,0))</f>
        <v>1628.8038728853626</v>
      </c>
      <c r="S3342" t="n">
        <v>3</v>
      </c>
      <c r="T3342" t="n">
        <v>30</v>
      </c>
      <c r="U3342">
        <f>T3342*S3342*R3342</f>
        <v>146592.34855968264</v>
      </c>
      <c r="V3342">
        <f>1/U3342</f>
        <v>6.8216384403778527E-6</v>
      </c>
    </row>
    <row r="3343" s="29">
      <c r="A3343" t="inlineStr">
        <is>
          <t>photovoltaic open ground installation, 570 kWp, CIS, on open ground</t>
        </is>
      </c>
      <c r="B3343" s="30">
        <f>P3343*V3343</f>
        <v>3.4100776765212537E-10</v>
      </c>
      <c r="C3343" t="inlineStr">
        <is>
          <t>RER</t>
        </is>
      </c>
      <c r="D3343" t="inlineStr">
        <is>
          <t>unit</t>
        </is>
      </c>
      <c r="F3343" t="inlineStr">
        <is>
          <t>technosphere</t>
        </is>
      </c>
      <c r="G3343" t="n">
        <v>2</v>
      </c>
      <c r="H3343" t="n">
        <v>-21.66656811806742</v>
      </c>
      <c r="I3343" t="n">
        <v>0.09798894162072011</v>
      </c>
      <c r="J3343" t="inlineStr">
        <is>
          <t>(2,2,1,1,1,3); Calculation with average annual yield and share of technologies. Lifetime: 30a.</t>
        </is>
      </c>
      <c r="L3343" t="inlineStr">
        <is>
          <t>photovoltaic open ground installation, 570 kWp, CIS, on open ground</t>
        </is>
      </c>
      <c r="N3343" t="inlineStr">
        <is>
          <t>all</t>
        </is>
      </c>
      <c r="O3343" t="n">
        <v>1</v>
      </c>
      <c r="P3343" s="30">
        <f>INDEX(parameters!$D$41:$AG$178,MATCH('PV (extension)'!B3326,parameters!$C$41:$C$178,0),MATCH('PV (extension)'!A3343,parameters!$D$5:$AG$5,0))/O3343</f>
        <v>1.0104185757523119E-2</v>
      </c>
      <c r="Q3343" t="inlineStr">
        <is>
          <t>central</t>
        </is>
      </c>
      <c r="R3343">
        <f>INDEX(parameters!$C$196:$EJ$198,MATCH('PV (extension)'!Q3343,parameters!$B$196:$B$198,0),MATCH('PV (extension)'!B3326,parameters!$C$195:$EJ$195,0))</f>
        <v>1732.77007753762</v>
      </c>
      <c r="S3343" t="n">
        <v>570</v>
      </c>
      <c r="T3343" t="n">
        <v>30</v>
      </c>
      <c r="U3343">
        <f>T3343*S3343*R3343</f>
        <v>29630368.325893302</v>
      </c>
      <c r="V3343">
        <f>1/U3343</f>
        <v>3.3749158599764109E-8</v>
      </c>
    </row>
    <row r="3344" s="29">
      <c r="A3344" t="inlineStr">
        <is>
          <t>photovoltaic open ground installation, 570 kWp, CdTe, on open ground</t>
        </is>
      </c>
      <c r="B3344" s="30">
        <f>P3344*V3344</f>
        <v>2.5050167745297655E-9</v>
      </c>
      <c r="C3344" t="inlineStr">
        <is>
          <t>RER</t>
        </is>
      </c>
      <c r="D3344" t="inlineStr">
        <is>
          <t>unit</t>
        </is>
      </c>
      <c r="F3344" t="inlineStr">
        <is>
          <t>technosphere</t>
        </is>
      </c>
      <c r="G3344" t="n">
        <v>2</v>
      </c>
      <c r="H3344" t="n">
        <v>-21.47552628199886</v>
      </c>
      <c r="I3344" t="n">
        <v>0.09798894162072011</v>
      </c>
      <c r="J3344" t="inlineStr">
        <is>
          <t>(2,2,1,1,1,3); Calculation with average annual yield and share of technologies. Lifetime: 30a.</t>
        </is>
      </c>
      <c r="L3344" t="inlineStr">
        <is>
          <t>photovoltaic open ground installation, 570 kWp, CdTe, on open ground</t>
        </is>
      </c>
      <c r="N3344" t="inlineStr">
        <is>
          <t>all</t>
        </is>
      </c>
      <c r="O3344" t="n">
        <v>1</v>
      </c>
      <c r="P3344" s="30">
        <f>INDEX(parameters!$D$41:$AG$178,MATCH('PV (extension)'!B3326,parameters!$C$41:$C$178,0),MATCH('PV (extension)'!A3344,parameters!$D$5:$AG$5,0))/O3344</f>
        <v>7.4224569691858172E-2</v>
      </c>
      <c r="Q3344" t="inlineStr">
        <is>
          <t>central</t>
        </is>
      </c>
      <c r="R3344">
        <f>INDEX(parameters!$C$196:$EJ$198,MATCH('PV (extension)'!Q3344,parameters!$B$196:$B$198,0),MATCH('PV (extension)'!B3326,parameters!$C$195:$EJ$195,0))</f>
        <v>1732.77007753762</v>
      </c>
      <c r="S3344" t="n">
        <v>570</v>
      </c>
      <c r="T3344" t="n">
        <v>30</v>
      </c>
      <c r="U3344">
        <f>T3344*S3344*R3344</f>
        <v>29630368.325893302</v>
      </c>
      <c r="V3344">
        <f>1/U3344</f>
        <v>3.3749158599764109E-8</v>
      </c>
    </row>
    <row r="3345" s="29">
      <c r="A3345" t="inlineStr">
        <is>
          <t>photovoltaic open ground installation, 570 kWp, micro-Si, on open ground</t>
        </is>
      </c>
      <c r="B3345" s="30">
        <f>P3345*V3345</f>
        <v>2.6551400209608483E-11</v>
      </c>
      <c r="C3345" t="inlineStr">
        <is>
          <t>RER</t>
        </is>
      </c>
      <c r="D3345" t="inlineStr">
        <is>
          <t>unit</t>
        </is>
      </c>
      <c r="F3345" t="inlineStr">
        <is>
          <t>technosphere</t>
        </is>
      </c>
      <c r="G3345" t="n">
        <v>2</v>
      </c>
      <c r="H3345" t="n">
        <v>-23.51240679473371</v>
      </c>
      <c r="I3345" t="n">
        <v>0.09798894162072011</v>
      </c>
      <c r="J3345" t="inlineStr">
        <is>
          <t>(2,2,1,1,1,3); Calculation with average annual yield and share of technologies. Lifetime: 30a.</t>
        </is>
      </c>
      <c r="L3345" t="inlineStr">
        <is>
          <t>photovoltaic open ground installation, 570 kWp, micro-Si, on open ground</t>
        </is>
      </c>
      <c r="N3345" t="inlineStr">
        <is>
          <t>all</t>
        </is>
      </c>
      <c r="O3345" t="n">
        <v>1</v>
      </c>
      <c r="P3345" s="30">
        <f>INDEX(parameters!$D$41:$AG$178,MATCH('PV (extension)'!B3326,parameters!$C$41:$C$178,0),MATCH('PV (extension)'!A3345,parameters!$D$5:$AG$5,0))/O3345</f>
        <v>7.867277677789E-4</v>
      </c>
      <c r="Q3345" t="inlineStr">
        <is>
          <t>central</t>
        </is>
      </c>
      <c r="R3345">
        <f>INDEX(parameters!$C$196:$EJ$198,MATCH('PV (extension)'!Q3345,parameters!$B$196:$B$198,0),MATCH('PV (extension)'!B3326,parameters!$C$195:$EJ$195,0))</f>
        <v>1732.77007753762</v>
      </c>
      <c r="S3345" t="n">
        <v>570</v>
      </c>
      <c r="T3345" t="n">
        <v>30</v>
      </c>
      <c r="U3345">
        <f>T3345*S3345*R3345</f>
        <v>29630368.325893302</v>
      </c>
      <c r="V3345">
        <f>1/U3345</f>
        <v>3.3749158599764109E-8</v>
      </c>
    </row>
    <row r="3346" s="29">
      <c r="A3346" t="inlineStr">
        <is>
          <t>photovoltaic open ground installation, 570 kWp, multi-Si, on open ground</t>
        </is>
      </c>
      <c r="B3346" s="30">
        <f>P3346*V3346</f>
        <v>8.8854049423898596E-9</v>
      </c>
      <c r="C3346" t="inlineStr">
        <is>
          <t>RER</t>
        </is>
      </c>
      <c r="D3346" t="inlineStr">
        <is>
          <t>unit</t>
        </is>
      </c>
      <c r="F3346" t="inlineStr">
        <is>
          <t>technosphere</t>
        </is>
      </c>
      <c r="G3346" t="n">
        <v>2</v>
      </c>
      <c r="H3346" t="n">
        <v>-18.20082258362968</v>
      </c>
      <c r="I3346" t="n">
        <v>0.09798894162072011</v>
      </c>
      <c r="J3346" t="inlineStr">
        <is>
          <t>(2,2,1,1,1,3); Calculation with average annual yield and share of technologies. Lifetime: 30a.</t>
        </is>
      </c>
      <c r="L3346" t="inlineStr">
        <is>
          <t>photovoltaic open ground installation, 570 kWp, multi-Si, on open ground</t>
        </is>
      </c>
      <c r="N3346" t="inlineStr">
        <is>
          <t>all</t>
        </is>
      </c>
      <c r="O3346" t="n">
        <v>1</v>
      </c>
      <c r="P3346" s="30">
        <f>INDEX(parameters!$D$41:$AG$178,MATCH('PV (extension)'!B3326,parameters!$C$41:$C$178,0),MATCH('PV (extension)'!A3346,parameters!$D$5:$AG$5,0))/O3346</f>
        <v>0.2632778211677243</v>
      </c>
      <c r="Q3346" t="inlineStr">
        <is>
          <t>central</t>
        </is>
      </c>
      <c r="R3346">
        <f>INDEX(parameters!$C$196:$EJ$198,MATCH('PV (extension)'!Q3346,parameters!$B$196:$B$198,0),MATCH('PV (extension)'!B3326,parameters!$C$195:$EJ$195,0))</f>
        <v>1732.77007753762</v>
      </c>
      <c r="S3346" t="n">
        <v>570</v>
      </c>
      <c r="T3346" t="n">
        <v>30</v>
      </c>
      <c r="U3346">
        <f>T3346*S3346*R3346</f>
        <v>29630368.325893302</v>
      </c>
      <c r="V3346">
        <f>1/U3346</f>
        <v>3.3749158599764109E-8</v>
      </c>
    </row>
    <row r="3347" s="29">
      <c r="A3347" t="inlineStr">
        <is>
          <t>photovoltaic open ground installation, 570 kWp, single-Si, on open ground</t>
        </is>
      </c>
      <c r="B3347" s="30">
        <f>P3347*V3347</f>
        <v>4.7132013206413569E-9</v>
      </c>
      <c r="C3347" t="inlineStr">
        <is>
          <t>RER</t>
        </is>
      </c>
      <c r="D3347" t="inlineStr">
        <is>
          <t>unit</t>
        </is>
      </c>
      <c r="F3347" t="inlineStr">
        <is>
          <t>technosphere</t>
        </is>
      </c>
      <c r="G3347" t="n">
        <v>2</v>
      </c>
      <c r="H3347" t="n">
        <v>-18.8364689523836</v>
      </c>
      <c r="I3347" t="n">
        <v>0.09798894162072011</v>
      </c>
      <c r="J3347" t="inlineStr">
        <is>
          <t>(2,2,1,1,1,3); Calculation with average annual yield and share of technologies. Lifetime: 30a.</t>
        </is>
      </c>
      <c r="L3347" t="inlineStr">
        <is>
          <t>photovoltaic open ground installation, 570 kWp, single-Si, on open ground</t>
        </is>
      </c>
      <c r="N3347" t="inlineStr">
        <is>
          <t>all</t>
        </is>
      </c>
      <c r="O3347" t="n">
        <v>1</v>
      </c>
      <c r="P3347" s="30">
        <f>INDEX(parameters!$D$41:$AG$178,MATCH('PV (extension)'!B3326,parameters!$C$41:$C$178,0),MATCH('PV (extension)'!A3347,parameters!$D$5:$AG$5,0))/O3347</f>
        <v>0.13965389112469015</v>
      </c>
      <c r="Q3347" t="inlineStr">
        <is>
          <t>central</t>
        </is>
      </c>
      <c r="R3347">
        <f>INDEX(parameters!$C$196:$EJ$198,MATCH('PV (extension)'!Q3347,parameters!$B$196:$B$198,0),MATCH('PV (extension)'!B3326,parameters!$C$195:$EJ$195,0))</f>
        <v>1732.77007753762</v>
      </c>
      <c r="S3347" t="n">
        <v>570</v>
      </c>
      <c r="T3347" t="n">
        <v>30</v>
      </c>
      <c r="U3347">
        <f>T3347*S3347*R3347</f>
        <v>29630368.325893302</v>
      </c>
      <c r="V3347">
        <f>1/U3347</f>
        <v>3.3749158599764109E-8</v>
      </c>
    </row>
    <row r="3348" ht="16" customHeight="1" s="29">
      <c r="A3348" t="inlineStr">
        <is>
          <t>photovoltaic slanted-roof installation, 93 kWp, multi-Si, laminated, integrated, on roof</t>
        </is>
      </c>
      <c r="B3348" s="30">
        <f>P3348*V3348</f>
        <v>1.4544304195979519E-9</v>
      </c>
      <c r="C3348" t="inlineStr">
        <is>
          <t>CH</t>
        </is>
      </c>
      <c r="D3348" t="inlineStr">
        <is>
          <t>unit</t>
        </is>
      </c>
      <c r="F3348" t="inlineStr">
        <is>
          <t>technosphere</t>
        </is>
      </c>
      <c r="G3348" t="n">
        <v>2</v>
      </c>
      <c r="H3348" t="n">
        <v>-20.65878981776205</v>
      </c>
      <c r="I3348" t="n">
        <v>0.09798894162072011</v>
      </c>
      <c r="J3348" t="inlineStr">
        <is>
          <t>(2,2,1,1,1,3); Calculation with average annual yield and share of technologies. Lifetime: 30a.</t>
        </is>
      </c>
      <c r="L3348" t="inlineStr">
        <is>
          <t>photovoltaic slanted-roof installation, 93 kWp, multi-Si, laminated, integrated, on roof</t>
        </is>
      </c>
      <c r="N3348" t="inlineStr">
        <is>
          <t>all</t>
        </is>
      </c>
      <c r="O3348" t="n">
        <v>1</v>
      </c>
      <c r="P3348" s="30">
        <f>INDEX(parameters!$D$41:$AG$178,MATCH('PV (extension)'!B3326,parameters!$C$41:$C$178,0),MATCH('PV (extension)'!A3348,parameters!$D$5:$AG$5,0))/O3348</f>
        <v>6.6094595017907607E-3</v>
      </c>
      <c r="Q3348" s="3" t="inlineStr">
        <is>
          <t>roof-top</t>
        </is>
      </c>
      <c r="R3348">
        <f>INDEX(parameters!$C$196:$EJ$198,MATCH('PV (extension)'!Q3348,parameters!$B$196:$B$198,0),MATCH('PV (extension)'!B3326,parameters!$C$195:$EJ$195,0))</f>
        <v>1628.8038728853626</v>
      </c>
      <c r="S3348" t="n">
        <v>93</v>
      </c>
      <c r="T3348" t="n">
        <v>30</v>
      </c>
      <c r="U3348">
        <f>T3348*S3348*R3348</f>
        <v>4544362.8053501612</v>
      </c>
      <c r="V3348">
        <f>1/U3348</f>
        <v>2.2005285291541462E-7</v>
      </c>
    </row>
    <row r="3349" ht="16" customHeight="1" s="29">
      <c r="A3349" t="inlineStr">
        <is>
          <t>photovoltaic slanted-roof installation, 93 kWp, multi-Si, panel, mounted, on roof</t>
        </is>
      </c>
      <c r="B3349" s="30">
        <f>P3349*V3349</f>
        <v>2.4661981102396638E-8</v>
      </c>
      <c r="C3349" t="inlineStr">
        <is>
          <t>CH</t>
        </is>
      </c>
      <c r="D3349" t="inlineStr">
        <is>
          <t>unit</t>
        </is>
      </c>
      <c r="F3349" t="inlineStr">
        <is>
          <t>technosphere</t>
        </is>
      </c>
      <c r="G3349" t="n">
        <v>2</v>
      </c>
      <c r="H3349" t="n">
        <v>-17.84536035000586</v>
      </c>
      <c r="I3349" t="n">
        <v>0.09798894162072011</v>
      </c>
      <c r="J3349" t="inlineStr">
        <is>
          <t>(2,2,1,1,1,3); Calculation with average annual yield and share of technologies. Lifetime: 30a.</t>
        </is>
      </c>
      <c r="L3349" t="inlineStr">
        <is>
          <t>photovoltaic slanted-roof installation, 93 kWp, multi-Si, panel, mounted, on roof</t>
        </is>
      </c>
      <c r="N3349" t="inlineStr">
        <is>
          <t>all</t>
        </is>
      </c>
      <c r="O3349" t="n">
        <v>1</v>
      </c>
      <c r="P3349" s="30">
        <f>INDEX(parameters!$D$41:$AG$178,MATCH('PV (extension)'!B3326,parameters!$C$41:$C$178,0),MATCH('PV (extension)'!A3349,parameters!$D$5:$AG$5,0))/O3349</f>
        <v>0.11207298962797985</v>
      </c>
      <c r="Q3349" s="3" t="inlineStr">
        <is>
          <t>roof-top</t>
        </is>
      </c>
      <c r="R3349">
        <f>INDEX(parameters!$C$196:$EJ$198,MATCH('PV (extension)'!Q3349,parameters!$B$196:$B$198,0),MATCH('PV (extension)'!B3326,parameters!$C$195:$EJ$195,0))</f>
        <v>1628.8038728853626</v>
      </c>
      <c r="S3349" t="n">
        <v>93</v>
      </c>
      <c r="T3349" t="n">
        <v>30</v>
      </c>
      <c r="U3349">
        <f>T3349*S3349*R3349</f>
        <v>4544362.8053501612</v>
      </c>
      <c r="V3349">
        <f>1/U3349</f>
        <v>2.2005285291541462E-7</v>
      </c>
    </row>
    <row r="3350" ht="16" customHeight="1" s="29">
      <c r="A3350" t="inlineStr">
        <is>
          <t>photovoltaic slanted-roof installation, 93 kWp, single-Si, laminated, integrated, on roof</t>
        </is>
      </c>
      <c r="B3350" s="30">
        <f>P3350*V3350</f>
        <v>7.6887492691341855E-10</v>
      </c>
      <c r="C3350" t="inlineStr">
        <is>
          <t>CH</t>
        </is>
      </c>
      <c r="D3350" t="inlineStr">
        <is>
          <t>unit</t>
        </is>
      </c>
      <c r="F3350" t="inlineStr">
        <is>
          <t>technosphere</t>
        </is>
      </c>
      <c r="G3350" t="n">
        <v>2</v>
      </c>
      <c r="H3350" t="n">
        <v>-21.2944254997521</v>
      </c>
      <c r="I3350" t="n">
        <v>0.09798894162072011</v>
      </c>
      <c r="J3350" t="inlineStr">
        <is>
          <t>(2,2,1,1,1,3); Calculation with average annual yield and share of technologies. Lifetime: 30a.</t>
        </is>
      </c>
      <c r="L3350" t="inlineStr">
        <is>
          <t>photovoltaic slanted-roof installation, 93 kWp, single-Si, laminated, integrated, on roof</t>
        </is>
      </c>
      <c r="N3350" t="inlineStr">
        <is>
          <t>all</t>
        </is>
      </c>
      <c r="O3350" t="n">
        <v>1</v>
      </c>
      <c r="P3350" s="30">
        <f>INDEX(parameters!$D$41:$AG$178,MATCH('PV (extension)'!B3326,parameters!$C$41:$C$178,0),MATCH('PV (extension)'!A3350,parameters!$D$5:$AG$5,0))/O3350</f>
        <v>3.4940466198316628E-3</v>
      </c>
      <c r="Q3350" s="3" t="inlineStr">
        <is>
          <t>roof-top</t>
        </is>
      </c>
      <c r="R3350">
        <f>INDEX(parameters!$C$196:$EJ$198,MATCH('PV (extension)'!Q3350,parameters!$B$196:$B$198,0),MATCH('PV (extension)'!B3326,parameters!$C$195:$EJ$195,0))</f>
        <v>1628.8038728853626</v>
      </c>
      <c r="S3350" t="n">
        <v>93</v>
      </c>
      <c r="T3350" t="n">
        <v>30</v>
      </c>
      <c r="U3350">
        <f>T3350*S3350*R3350</f>
        <v>4544362.8053501612</v>
      </c>
      <c r="V3350">
        <f>1/U3350</f>
        <v>2.2005285291541462E-7</v>
      </c>
    </row>
    <row r="3351" ht="16" customHeight="1" s="29">
      <c r="A3351" t="inlineStr">
        <is>
          <t>photovoltaic slanted-roof installation, 93 kWp, single-Si, panel, mounted, on roof</t>
        </is>
      </c>
      <c r="B3351" s="30">
        <f>P3351*V3351</f>
        <v>1.2918205004808897E-8</v>
      </c>
      <c r="C3351" t="inlineStr">
        <is>
          <t>CH</t>
        </is>
      </c>
      <c r="D3351" t="inlineStr">
        <is>
          <t>unit</t>
        </is>
      </c>
      <c r="F3351" t="inlineStr">
        <is>
          <t>technosphere</t>
        </is>
      </c>
      <c r="G3351" t="n">
        <v>2</v>
      </c>
      <c r="H3351" t="n">
        <v>-18.48100416113547</v>
      </c>
      <c r="I3351" t="n">
        <v>0.09798894162072011</v>
      </c>
      <c r="J3351" t="inlineStr">
        <is>
          <t>(2,2,1,1,1,3); Calculation with average annual yield and share of technologies. Lifetime: 30a.</t>
        </is>
      </c>
      <c r="L3351" t="inlineStr">
        <is>
          <t>photovoltaic slanted-roof installation, 93 kWp, single-Si, panel, mounted, on roof</t>
        </is>
      </c>
      <c r="N3351" t="inlineStr">
        <is>
          <t>all</t>
        </is>
      </c>
      <c r="O3351" t="n">
        <v>1</v>
      </c>
      <c r="P3351" s="30">
        <f>INDEX(parameters!$D$41:$AG$178,MATCH('PV (extension)'!B3326,parameters!$C$41:$C$178,0),MATCH('PV (extension)'!A3351,parameters!$D$5:$AG$5,0))/O3351</f>
        <v>5.8705010335741853E-2</v>
      </c>
      <c r="Q3351" s="3" t="inlineStr">
        <is>
          <t>roof-top</t>
        </is>
      </c>
      <c r="R3351">
        <f>INDEX(parameters!$C$196:$EJ$198,MATCH('PV (extension)'!Q3351,parameters!$B$196:$B$198,0),MATCH('PV (extension)'!B3326,parameters!$C$195:$EJ$195,0))</f>
        <v>1628.8038728853626</v>
      </c>
      <c r="S3351" t="n">
        <v>93</v>
      </c>
      <c r="T3351" t="n">
        <v>30</v>
      </c>
      <c r="U3351">
        <f>T3351*S3351*R3351</f>
        <v>4544362.8053501612</v>
      </c>
      <c r="V3351">
        <f>1/U3351</f>
        <v>2.2005285291541462E-7</v>
      </c>
    </row>
    <row r="3352" s="29">
      <c r="A3352" t="inlineStr">
        <is>
          <t>photovoltaic facade installation, 3kWp, multi-Si, laminated, integrated, at building</t>
        </is>
      </c>
      <c r="B3352" s="30">
        <f>P3352*V3352</f>
        <v>3.1930193547566455E-8</v>
      </c>
      <c r="C3352" t="inlineStr">
        <is>
          <t>APAC</t>
        </is>
      </c>
      <c r="D3352" t="inlineStr">
        <is>
          <t>unit</t>
        </is>
      </c>
      <c r="F3352" t="inlineStr">
        <is>
          <t>technosphere</t>
        </is>
      </c>
      <c r="G3352" t="n">
        <v>2</v>
      </c>
      <c r="H3352" t="n">
        <v>-17.5612990452514</v>
      </c>
      <c r="I3352" t="n">
        <v>0.09798894162072011</v>
      </c>
      <c r="J3352" t="inlineStr">
        <is>
          <t>(2,2,1,1,1,3); Calculation with average annual yield and share of technologies. Lifetime: 30a.</t>
        </is>
      </c>
      <c r="L3352" t="inlineStr">
        <is>
          <t>photovoltaic facade installation, 3kWp, multi-Si, laminated, integrated, at building</t>
        </is>
      </c>
      <c r="N3352" t="inlineStr">
        <is>
          <t>all</t>
        </is>
      </c>
      <c r="O3352" t="n">
        <v>1</v>
      </c>
      <c r="P3352" s="30">
        <f>INDEX(parameters!$D$41:$AG$178,MATCH('PV (extension)'!B3326,parameters!$C$41:$C$178,0),MATCH('PV (extension)'!A3352,parameters!$D$5:$AG$5,0))/O3352</f>
        <v>3.2864644265829519E-3</v>
      </c>
      <c r="Q3352" t="inlineStr">
        <is>
          <t>façade</t>
        </is>
      </c>
      <c r="R3352">
        <f>INDEX(parameters!$C$196:$EJ$198,MATCH('PV (extension)'!Q3352,parameters!$B$196:$B$198,0),MATCH('PV (extension)'!B3326,parameters!$C$195:$EJ$195,0))</f>
        <v>1143.6282511748293</v>
      </c>
      <c r="S3352" t="n">
        <v>3</v>
      </c>
      <c r="T3352" t="n">
        <v>30</v>
      </c>
      <c r="U3352">
        <f>T3352*S3352*R3352</f>
        <v>102926.54260573463</v>
      </c>
      <c r="V3352">
        <f>1/U3352</f>
        <v>9.7156668696290617E-6</v>
      </c>
    </row>
    <row r="3353" s="29">
      <c r="A3353" t="inlineStr">
        <is>
          <t>photovoltaic facade installation, 3kWp, multi-Si, panel, mounted, at building</t>
        </is>
      </c>
      <c r="B3353" s="30">
        <f>P3353*V3353</f>
        <v>3.1315068975041676E-8</v>
      </c>
      <c r="C3353" t="inlineStr">
        <is>
          <t>APAC</t>
        </is>
      </c>
      <c r="D3353" t="inlineStr">
        <is>
          <t>unit</t>
        </is>
      </c>
      <c r="F3353" t="inlineStr">
        <is>
          <t>technosphere</t>
        </is>
      </c>
      <c r="G3353" t="n">
        <v>2</v>
      </c>
      <c r="H3353" t="n">
        <v>-17.5612990452514</v>
      </c>
      <c r="I3353" t="n">
        <v>0.09798894162072011</v>
      </c>
      <c r="J3353" t="inlineStr">
        <is>
          <t>(2,2,1,1,1,3); Calculation with average annual yield and share of technologies. Lifetime: 30a.</t>
        </is>
      </c>
      <c r="L3353" t="inlineStr">
        <is>
          <t>photovoltaic facade installation, 3kWp, multi-Si, panel, mounted, at building</t>
        </is>
      </c>
      <c r="N3353" t="inlineStr">
        <is>
          <t>all</t>
        </is>
      </c>
      <c r="O3353" t="n">
        <v>1</v>
      </c>
      <c r="P3353" s="30">
        <f>INDEX(parameters!$D$41:$AG$178,MATCH('PV (extension)'!B3326,parameters!$C$41:$C$178,0),MATCH('PV (extension)'!A3353,parameters!$D$5:$AG$5,0))/O3353</f>
        <v>3.2231517810611459E-3</v>
      </c>
      <c r="Q3353" t="inlineStr">
        <is>
          <t>façade</t>
        </is>
      </c>
      <c r="R3353">
        <f>INDEX(parameters!$C$196:$EJ$198,MATCH('PV (extension)'!Q3353,parameters!$B$196:$B$198,0),MATCH('PV (extension)'!B3326,parameters!$C$195:$EJ$195,0))</f>
        <v>1143.6282511748293</v>
      </c>
      <c r="S3353" t="n">
        <v>3</v>
      </c>
      <c r="T3353" t="n">
        <v>30</v>
      </c>
      <c r="U3353">
        <f>T3353*S3353*R3353</f>
        <v>102926.54260573463</v>
      </c>
      <c r="V3353">
        <f>1/U3353</f>
        <v>9.7156668696290617E-6</v>
      </c>
    </row>
    <row r="3354" s="29">
      <c r="A3354" t="inlineStr">
        <is>
          <t>photovoltaic facade installation, 3kWp, single-Si, laminated, integrated, at building</t>
        </is>
      </c>
      <c r="B3354" s="30">
        <f>P3354*V3354</f>
        <v>1.683324159754867E-8</v>
      </c>
      <c r="C3354" t="inlineStr">
        <is>
          <t>APAC</t>
        </is>
      </c>
      <c r="D3354" t="inlineStr">
        <is>
          <t>unit</t>
        </is>
      </c>
      <c r="F3354" t="inlineStr">
        <is>
          <t>technosphere</t>
        </is>
      </c>
      <c r="G3354" t="n">
        <v>2</v>
      </c>
      <c r="H3354" t="n">
        <v>-18.19689739735082</v>
      </c>
      <c r="I3354" t="n">
        <v>0.09798894162072011</v>
      </c>
      <c r="J3354" t="inlineStr">
        <is>
          <t>(2,2,1,1,1,3); Calculation with average annual yield and share of technologies. Lifetime: 30a.</t>
        </is>
      </c>
      <c r="L3354" t="inlineStr">
        <is>
          <t>photovoltaic facade installation, 3kWp, single-Si, laminated, integrated, at building</t>
        </is>
      </c>
      <c r="N3354" t="inlineStr">
        <is>
          <t>all</t>
        </is>
      </c>
      <c r="O3354" t="n">
        <v>1</v>
      </c>
      <c r="P3354" s="30">
        <f>INDEX(parameters!$D$41:$AG$178,MATCH('PV (extension)'!B3326,parameters!$C$41:$C$178,0),MATCH('PV (extension)'!A3354,parameters!$D$5:$AG$5,0))/O3354</f>
        <v>1.7325873584827175E-3</v>
      </c>
      <c r="Q3354" t="inlineStr">
        <is>
          <t>façade</t>
        </is>
      </c>
      <c r="R3354">
        <f>INDEX(parameters!$C$196:$EJ$198,MATCH('PV (extension)'!Q3354,parameters!$B$196:$B$198,0),MATCH('PV (extension)'!B3326,parameters!$C$195:$EJ$195,0))</f>
        <v>1143.6282511748293</v>
      </c>
      <c r="S3354" t="n">
        <v>3</v>
      </c>
      <c r="T3354" t="n">
        <v>30</v>
      </c>
      <c r="U3354">
        <f>T3354*S3354*R3354</f>
        <v>102926.54260573463</v>
      </c>
      <c r="V3354">
        <f>1/U3354</f>
        <v>9.7156668696290617E-6</v>
      </c>
    </row>
    <row r="3355" s="29">
      <c r="A3355" t="inlineStr">
        <is>
          <t>photovoltaic facade installation, 3kWp, single-Si, panel, mounted, at building</t>
        </is>
      </c>
      <c r="B3355" s="30">
        <f>P3355*V3355</f>
        <v>1.6818676654792989E-8</v>
      </c>
      <c r="C3355" t="inlineStr">
        <is>
          <t>APAC</t>
        </is>
      </c>
      <c r="D3355" t="inlineStr">
        <is>
          <t>unit</t>
        </is>
      </c>
      <c r="F3355" t="inlineStr">
        <is>
          <t>technosphere</t>
        </is>
      </c>
      <c r="G3355" t="n">
        <v>2</v>
      </c>
      <c r="H3355" t="n">
        <v>-18.19689739735082</v>
      </c>
      <c r="I3355" t="n">
        <v>0.09798894162072011</v>
      </c>
      <c r="J3355" t="inlineStr">
        <is>
          <t>(2,2,1,1,1,3); Calculation with average annual yield and share of technologies. Lifetime: 30a.</t>
        </is>
      </c>
      <c r="L3355" t="inlineStr">
        <is>
          <t>photovoltaic facade installation, 3kWp, single-Si, panel, mounted, at building</t>
        </is>
      </c>
      <c r="N3355" t="inlineStr">
        <is>
          <t>all</t>
        </is>
      </c>
      <c r="O3355" t="n">
        <v>1</v>
      </c>
      <c r="P3355" s="30">
        <f>INDEX(parameters!$D$41:$AG$178,MATCH('PV (extension)'!B3326,parameters!$C$41:$C$178,0),MATCH('PV (extension)'!A3355,parameters!$D$5:$AG$5,0))/O3355</f>
        <v>1.7310882392816251E-3</v>
      </c>
      <c r="Q3355" t="inlineStr">
        <is>
          <t>façade</t>
        </is>
      </c>
      <c r="R3355">
        <f>INDEX(parameters!$C$196:$EJ$198,MATCH('PV (extension)'!Q3355,parameters!$B$196:$B$198,0),MATCH('PV (extension)'!B3326,parameters!$C$195:$EJ$195,0))</f>
        <v>1143.6282511748293</v>
      </c>
      <c r="S3355" t="n">
        <v>3</v>
      </c>
      <c r="T3355" t="n">
        <v>30</v>
      </c>
      <c r="U3355">
        <f>T3355*S3355*R3355</f>
        <v>102926.54260573463</v>
      </c>
      <c r="V3355">
        <f>1/U3355</f>
        <v>9.7156668696290617E-6</v>
      </c>
    </row>
    <row r="3356" ht="16" customHeight="1" s="29">
      <c r="A3356" t="inlineStr">
        <is>
          <t>photovoltaic flat-roof installation, 3kWp, multi-Si, on roof</t>
        </is>
      </c>
      <c r="B3356" s="30">
        <f>P3356*V3356</f>
        <v>3.4534592236143847E-7</v>
      </c>
      <c r="C3356" t="inlineStr">
        <is>
          <t>APAC</t>
        </is>
      </c>
      <c r="D3356" t="inlineStr">
        <is>
          <t>unit</t>
        </is>
      </c>
      <c r="F3356" t="inlineStr">
        <is>
          <t>technosphere</t>
        </is>
      </c>
      <c r="G3356" t="n">
        <v>2</v>
      </c>
      <c r="H3356" t="n">
        <v>-15.20991773919472</v>
      </c>
      <c r="I3356" t="n">
        <v>0.09798894162072011</v>
      </c>
      <c r="J3356" t="inlineStr">
        <is>
          <t>(2,2,1,1,1,3); Calculation with average annual yield and share of technologies. Lifetime: 30a.</t>
        </is>
      </c>
      <c r="L3356" t="inlineStr">
        <is>
          <t>photovoltaic flat-roof installation, 3kWp, multi-Si, on roof</t>
        </is>
      </c>
      <c r="N3356" t="inlineStr">
        <is>
          <t>all</t>
        </is>
      </c>
      <c r="O3356" t="n">
        <v>1</v>
      </c>
      <c r="P3356" s="30">
        <f>INDEX(parameters!$D$41:$AG$178,MATCH('PV (extension)'!B3326,parameters!$C$41:$C$178,0),MATCH('PV (extension)'!A3356,parameters!$D$5:$AG$5,0))/O3356</f>
        <v>5.0625069824473082E-2</v>
      </c>
      <c r="Q3356" s="3" t="inlineStr">
        <is>
          <t>roof-top</t>
        </is>
      </c>
      <c r="R3356">
        <f>INDEX(parameters!$C$196:$EJ$198,MATCH('PV (extension)'!Q3356,parameters!$B$196:$B$198,0),MATCH('PV (extension)'!B3326,parameters!$C$195:$EJ$195,0))</f>
        <v>1628.8038728853626</v>
      </c>
      <c r="S3356" t="n">
        <v>3</v>
      </c>
      <c r="T3356" t="n">
        <v>30</v>
      </c>
      <c r="U3356">
        <f>T3356*S3356*R3356</f>
        <v>146592.34855968264</v>
      </c>
      <c r="V3356">
        <f>1/U3356</f>
        <v>6.8216384403778527E-6</v>
      </c>
    </row>
    <row r="3357" ht="16" customHeight="1" s="29">
      <c r="A3357" t="inlineStr">
        <is>
          <t>photovoltaic flat-roof installation, 3kWp, single-Si, on roof</t>
        </is>
      </c>
      <c r="B3357" s="30">
        <f>P3357*V3357</f>
        <v>1.8026556893245744E-7</v>
      </c>
      <c r="C3357" t="inlineStr">
        <is>
          <t>APAC</t>
        </is>
      </c>
      <c r="D3357" t="inlineStr">
        <is>
          <t>unit</t>
        </is>
      </c>
      <c r="F3357" t="inlineStr">
        <is>
          <t>technosphere</t>
        </is>
      </c>
      <c r="G3357" t="n">
        <v>2</v>
      </c>
      <c r="H3357" t="n">
        <v>-15.84555259734934</v>
      </c>
      <c r="I3357" t="n">
        <v>0.09798894162072011</v>
      </c>
      <c r="J3357" t="inlineStr">
        <is>
          <t>(2,2,1,1,1,3); Calculation with average annual yield and share of technologies. Lifetime: 30a.</t>
        </is>
      </c>
      <c r="L3357" t="inlineStr">
        <is>
          <t>photovoltaic flat-roof installation, 3kWp, single-Si, on roof</t>
        </is>
      </c>
      <c r="N3357" t="inlineStr">
        <is>
          <t>all</t>
        </is>
      </c>
      <c r="O3357" t="n">
        <v>1</v>
      </c>
      <c r="P3357" s="30">
        <f>INDEX(parameters!$D$41:$AG$178,MATCH('PV (extension)'!B3326,parameters!$C$41:$C$178,0),MATCH('PV (extension)'!A3357,parameters!$D$5:$AG$5,0))/O3357</f>
        <v>2.6425553114256296E-2</v>
      </c>
      <c r="Q3357" s="3" t="inlineStr">
        <is>
          <t>roof-top</t>
        </is>
      </c>
      <c r="R3357">
        <f>INDEX(parameters!$C$196:$EJ$198,MATCH('PV (extension)'!Q3357,parameters!$B$196:$B$198,0),MATCH('PV (extension)'!B3326,parameters!$C$195:$EJ$195,0))</f>
        <v>1628.8038728853626</v>
      </c>
      <c r="S3357" t="n">
        <v>3</v>
      </c>
      <c r="T3357" t="n">
        <v>30</v>
      </c>
      <c r="U3357">
        <f>T3357*S3357*R3357</f>
        <v>146592.34855968264</v>
      </c>
      <c r="V3357">
        <f>1/U3357</f>
        <v>6.8216384403778527E-6</v>
      </c>
    </row>
    <row r="3358" ht="16" customHeight="1" s="29">
      <c r="A3358" t="inlineStr">
        <is>
          <t>photovoltaic slanted-roof installation, 3kWp, CIS, panel, mounted, on roof</t>
        </is>
      </c>
      <c r="B3358" s="30">
        <f>P3358*V3358</f>
        <v>9.970817259390002E-8</v>
      </c>
      <c r="C3358" t="inlineStr">
        <is>
          <t>CH</t>
        </is>
      </c>
      <c r="D3358" t="inlineStr">
        <is>
          <t>unit</t>
        </is>
      </c>
      <c r="F3358" t="inlineStr">
        <is>
          <t>technosphere</t>
        </is>
      </c>
      <c r="G3358" t="n">
        <v>2</v>
      </c>
      <c r="H3358" t="n">
        <v>-16.88405011147741</v>
      </c>
      <c r="I3358" t="n">
        <v>0.09798894162072011</v>
      </c>
      <c r="J3358" t="inlineStr">
        <is>
          <t>(2,2,1,1,1,3); Calculation with average annual yield and share of technologies. Lifetime: 30a.</t>
        </is>
      </c>
      <c r="L3358" t="inlineStr">
        <is>
          <t>photovoltaic slanted-roof installation, 3kWp, CIS, panel, mounted, on roof</t>
        </is>
      </c>
      <c r="N3358" t="inlineStr">
        <is>
          <t>all</t>
        </is>
      </c>
      <c r="O3358" t="n">
        <v>1</v>
      </c>
      <c r="P3358" s="30">
        <f>INDEX(parameters!$D$41:$AG$178,MATCH('PV (extension)'!B3326,parameters!$C$41:$C$178,0),MATCH('PV (extension)'!A3358,parameters!$D$5:$AG$5,0))/O3358</f>
        <v>1.4616455191133988E-2</v>
      </c>
      <c r="Q3358" s="3" t="inlineStr">
        <is>
          <t>roof-top</t>
        </is>
      </c>
      <c r="R3358">
        <f>INDEX(parameters!$C$196:$EJ$198,MATCH('PV (extension)'!Q3358,parameters!$B$196:$B$198,0),MATCH('PV (extension)'!B3326,parameters!$C$195:$EJ$195,0))</f>
        <v>1628.8038728853626</v>
      </c>
      <c r="S3358" t="n">
        <v>3</v>
      </c>
      <c r="T3358" t="n">
        <v>30</v>
      </c>
      <c r="U3358">
        <f>T3358*S3358*R3358</f>
        <v>146592.34855968264</v>
      </c>
      <c r="V3358">
        <f>1/U3358</f>
        <v>6.8216384403778527E-6</v>
      </c>
    </row>
    <row r="3359" ht="16" customHeight="1" s="29">
      <c r="A3359" t="inlineStr">
        <is>
          <t>photovoltaic slanted-roof installation, 3kWp, CdTe, laminated, integrated, on roof</t>
        </is>
      </c>
      <c r="B3359" s="30">
        <f>P3359*V3359</f>
        <v>2.7918913593550372E-9</v>
      </c>
      <c r="C3359" t="inlineStr">
        <is>
          <t>CH</t>
        </is>
      </c>
      <c r="D3359" t="inlineStr">
        <is>
          <t>unit</t>
        </is>
      </c>
      <c r="F3359" t="inlineStr">
        <is>
          <t>technosphere</t>
        </is>
      </c>
      <c r="G3359" t="n">
        <v>2</v>
      </c>
      <c r="H3359" t="n">
        <v>-19.50639655088546</v>
      </c>
      <c r="I3359" t="n">
        <v>0.09798894162072011</v>
      </c>
      <c r="J3359" t="inlineStr">
        <is>
          <t>(2,2,1,1,1,3); Calculation with average annual yield and share of technologies. Lifetime: 30a.</t>
        </is>
      </c>
      <c r="L3359" t="inlineStr">
        <is>
          <t>photovoltaic slanted-roof installation, 3kWp, CdTe, laminated, integrated, on roof</t>
        </is>
      </c>
      <c r="N3359" t="inlineStr">
        <is>
          <t>all</t>
        </is>
      </c>
      <c r="O3359" t="n">
        <v>1</v>
      </c>
      <c r="P3359" s="30">
        <f>INDEX(parameters!$D$41:$AG$178,MATCH('PV (extension)'!B3326,parameters!$C$41:$C$178,0),MATCH('PV (extension)'!A3359,parameters!$D$5:$AG$5,0))/O3359</f>
        <v>4.0926991129133978E-4</v>
      </c>
      <c r="Q3359" s="3" t="inlineStr">
        <is>
          <t>roof-top</t>
        </is>
      </c>
      <c r="R3359">
        <f>INDEX(parameters!$C$196:$EJ$198,MATCH('PV (extension)'!Q3359,parameters!$B$196:$B$198,0),MATCH('PV (extension)'!B3326,parameters!$C$195:$EJ$195,0))</f>
        <v>1628.8038728853626</v>
      </c>
      <c r="S3359" t="n">
        <v>3</v>
      </c>
      <c r="T3359" t="n">
        <v>30</v>
      </c>
      <c r="U3359">
        <f>T3359*S3359*R3359</f>
        <v>146592.34855968264</v>
      </c>
      <c r="V3359">
        <f>1/U3359</f>
        <v>6.8216384403778527E-6</v>
      </c>
    </row>
    <row r="3360" ht="16" customHeight="1" s="29">
      <c r="A3360" t="inlineStr">
        <is>
          <t>photovoltaic slanted-roof installation, 3kWp, multi-Si, laminated, integrated, on roof</t>
        </is>
      </c>
      <c r="B3360" s="30">
        <f>P3360*V3360</f>
        <v>1.6586790577593286E-8</v>
      </c>
      <c r="C3360" t="inlineStr">
        <is>
          <t>APAC</t>
        </is>
      </c>
      <c r="D3360" t="inlineStr">
        <is>
          <t>unit</t>
        </is>
      </c>
      <c r="F3360" t="inlineStr">
        <is>
          <t>technosphere</t>
        </is>
      </c>
      <c r="G3360" t="n">
        <v>2</v>
      </c>
      <c r="H3360" t="n">
        <v>-18.22076487875746</v>
      </c>
      <c r="I3360" t="n">
        <v>0.09798894162072011</v>
      </c>
      <c r="J3360" t="inlineStr">
        <is>
          <t>(2,2,1,1,1,3); Calculation with average annual yield and share of technologies. Lifetime: 30a.</t>
        </is>
      </c>
      <c r="L3360" t="inlineStr">
        <is>
          <t>photovoltaic slanted-roof installation, 3kWp, multi-Si, laminated, integrated, on roof</t>
        </is>
      </c>
      <c r="N3360" t="inlineStr">
        <is>
          <t>all</t>
        </is>
      </c>
      <c r="O3360" t="n">
        <v>1</v>
      </c>
      <c r="P3360" s="30">
        <f>INDEX(parameters!$D$41:$AG$178,MATCH('PV (extension)'!B3326,parameters!$C$41:$C$178,0),MATCH('PV (extension)'!A3360,parameters!$D$5:$AG$5,0))/O3360</f>
        <v>2.4314965858370148E-3</v>
      </c>
      <c r="Q3360" s="3" t="inlineStr">
        <is>
          <t>roof-top</t>
        </is>
      </c>
      <c r="R3360">
        <f>INDEX(parameters!$C$196:$EJ$198,MATCH('PV (extension)'!Q3360,parameters!$B$196:$B$198,0),MATCH('PV (extension)'!B3326,parameters!$C$195:$EJ$195,0))</f>
        <v>1628.8038728853626</v>
      </c>
      <c r="S3360" t="n">
        <v>3</v>
      </c>
      <c r="T3360" t="n">
        <v>30</v>
      </c>
      <c r="U3360">
        <f>T3360*S3360*R3360</f>
        <v>146592.34855968264</v>
      </c>
      <c r="V3360">
        <f>1/U3360</f>
        <v>6.8216384403778527E-6</v>
      </c>
    </row>
    <row r="3361" ht="16" customHeight="1" s="29">
      <c r="A3361" t="inlineStr">
        <is>
          <t>photovoltaic slanted-roof installation, 3kWp, multi-Si, panel, mounted, on roof</t>
        </is>
      </c>
      <c r="B3361" s="30">
        <f>P3361*V3361</f>
        <v>2.8390693949768487E-7</v>
      </c>
      <c r="C3361" t="inlineStr">
        <is>
          <t>APAC</t>
        </is>
      </c>
      <c r="D3361" t="inlineStr">
        <is>
          <t>unit</t>
        </is>
      </c>
      <c r="F3361" t="inlineStr">
        <is>
          <t>technosphere</t>
        </is>
      </c>
      <c r="G3361" t="n">
        <v>2</v>
      </c>
      <c r="H3361" t="n">
        <v>-15.40735416199742</v>
      </c>
      <c r="I3361" t="n">
        <v>0.09798894162072011</v>
      </c>
      <c r="J3361" t="inlineStr">
        <is>
          <t>(2,2,1,1,1,3); Calculation with average annual yield and share of technologies. Lifetime: 30a.</t>
        </is>
      </c>
      <c r="L3361" t="inlineStr">
        <is>
          <t>photovoltaic slanted-roof installation, 3kWp, multi-Si, panel, mounted, on roof</t>
        </is>
      </c>
      <c r="N3361" t="inlineStr">
        <is>
          <t>all</t>
        </is>
      </c>
      <c r="O3361" t="n">
        <v>1</v>
      </c>
      <c r="P3361" s="30">
        <f>INDEX(parameters!$D$41:$AG$178,MATCH('PV (extension)'!B3326,parameters!$C$41:$C$178,0),MATCH('PV (extension)'!A3361,parameters!$D$5:$AG$5,0))/O3361</f>
        <v>4.1618585033357351E-2</v>
      </c>
      <c r="Q3361" s="3" t="inlineStr">
        <is>
          <t>roof-top</t>
        </is>
      </c>
      <c r="R3361">
        <f>INDEX(parameters!$C$196:$EJ$198,MATCH('PV (extension)'!Q3361,parameters!$B$196:$B$198,0),MATCH('PV (extension)'!B3326,parameters!$C$195:$EJ$195,0))</f>
        <v>1628.8038728853626</v>
      </c>
      <c r="S3361" t="n">
        <v>3</v>
      </c>
      <c r="T3361" t="n">
        <v>30</v>
      </c>
      <c r="U3361">
        <f>T3361*S3361*R3361</f>
        <v>146592.34855968264</v>
      </c>
      <c r="V3361">
        <f>1/U3361</f>
        <v>6.8216384403778527E-6</v>
      </c>
    </row>
    <row r="3362" ht="16" customHeight="1" s="29">
      <c r="A3362" t="inlineStr">
        <is>
          <t>photovoltaic slanted-roof installation, 3kWp, single-Si, laminated, integrated, on roof</t>
        </is>
      </c>
      <c r="B3362" s="30">
        <f>P3362*V3362</f>
        <v>8.7660573248066955E-9</v>
      </c>
      <c r="C3362" t="inlineStr">
        <is>
          <t>APAC</t>
        </is>
      </c>
      <c r="D3362" t="inlineStr">
        <is>
          <t>unit</t>
        </is>
      </c>
      <c r="F3362" t="inlineStr">
        <is>
          <t>technosphere</t>
        </is>
      </c>
      <c r="G3362" t="n">
        <v>2</v>
      </c>
      <c r="H3362" t="n">
        <v>-18.85636797425012</v>
      </c>
      <c r="I3362" t="n">
        <v>0.09798894162072011</v>
      </c>
      <c r="J3362" t="inlineStr">
        <is>
          <t>(2,2,1,1,1,3); Calculation with average annual yield and share of technologies. Lifetime: 30a.</t>
        </is>
      </c>
      <c r="L3362" t="inlineStr">
        <is>
          <t>photovoltaic slanted-roof installation, 3kWp, single-Si, laminated, integrated, on roof</t>
        </is>
      </c>
      <c r="N3362" t="inlineStr">
        <is>
          <t>all</t>
        </is>
      </c>
      <c r="O3362" t="n">
        <v>1</v>
      </c>
      <c r="P3362" s="30">
        <f>INDEX(parameters!$D$41:$AG$178,MATCH('PV (extension)'!B3326,parameters!$C$41:$C$178,0),MATCH('PV (extension)'!A3362,parameters!$D$5:$AG$5,0))/O3362</f>
        <v>1.2850369308522222E-3</v>
      </c>
      <c r="Q3362" s="3" t="inlineStr">
        <is>
          <t>roof-top</t>
        </is>
      </c>
      <c r="R3362">
        <f>INDEX(parameters!$C$196:$EJ$198,MATCH('PV (extension)'!Q3362,parameters!$B$196:$B$198,0),MATCH('PV (extension)'!B3326,parameters!$C$195:$EJ$195,0))</f>
        <v>1628.8038728853626</v>
      </c>
      <c r="S3362" t="n">
        <v>3</v>
      </c>
      <c r="T3362" t="n">
        <v>30</v>
      </c>
      <c r="U3362">
        <f>T3362*S3362*R3362</f>
        <v>146592.34855968264</v>
      </c>
      <c r="V3362">
        <f>1/U3362</f>
        <v>6.8216384403778527E-6</v>
      </c>
    </row>
    <row r="3363" ht="16" customHeight="1" s="29">
      <c r="A3363" t="inlineStr">
        <is>
          <t>photovoltaic slanted-roof installation, 3kWp, single-Si, panel, mounted, on roof</t>
        </is>
      </c>
      <c r="B3363" s="30">
        <f>P3363*V3363</f>
        <v>1.4837172828523339E-7</v>
      </c>
      <c r="C3363" t="inlineStr">
        <is>
          <t>APAC</t>
        </is>
      </c>
      <c r="D3363" t="inlineStr">
        <is>
          <t>unit</t>
        </is>
      </c>
      <c r="F3363" t="inlineStr">
        <is>
          <t>technosphere</t>
        </is>
      </c>
      <c r="G3363" t="n">
        <v>2</v>
      </c>
      <c r="H3363" t="n">
        <v>-16.04298817847151</v>
      </c>
      <c r="I3363" t="n">
        <v>0.09798894162072011</v>
      </c>
      <c r="J3363" t="inlineStr">
        <is>
          <t>(2,2,1,1,1,3); Calculation with average annual yield and share of technologies. Lifetime: 30a.</t>
        </is>
      </c>
      <c r="L3363" t="inlineStr">
        <is>
          <t>photovoltaic slanted-roof installation, 3kWp, single-Si, panel, mounted, on roof</t>
        </is>
      </c>
      <c r="N3363" t="inlineStr">
        <is>
          <t>all</t>
        </is>
      </c>
      <c r="O3363" t="n">
        <v>1</v>
      </c>
      <c r="P3363" s="30">
        <f>INDEX(parameters!$D$41:$AG$178,MATCH('PV (extension)'!B3326,parameters!$C$41:$C$178,0),MATCH('PV (extension)'!A3363,parameters!$D$5:$AG$5,0))/O3363</f>
        <v>2.1750160109191456E-2</v>
      </c>
      <c r="Q3363" s="3" t="inlineStr">
        <is>
          <t>roof-top</t>
        </is>
      </c>
      <c r="R3363">
        <f>INDEX(parameters!$C$196:$EJ$198,MATCH('PV (extension)'!Q3363,parameters!$B$196:$B$198,0),MATCH('PV (extension)'!B3326,parameters!$C$195:$EJ$195,0))</f>
        <v>1628.8038728853626</v>
      </c>
      <c r="S3363" t="n">
        <v>3</v>
      </c>
      <c r="T3363" t="n">
        <v>30</v>
      </c>
      <c r="U3363">
        <f>T3363*S3363*R3363</f>
        <v>146592.34855968264</v>
      </c>
      <c r="V3363">
        <f>1/U3363</f>
        <v>6.8216384403778527E-6</v>
      </c>
    </row>
    <row r="3364" s="29">
      <c r="A3364" t="inlineStr">
        <is>
          <t>market for tap water</t>
        </is>
      </c>
      <c r="B3364" t="n">
        <v>0.0020721</v>
      </c>
      <c r="C3364" t="inlineStr">
        <is>
          <t>Europe without Switzerland</t>
        </is>
      </c>
      <c r="D3364" t="inlineStr">
        <is>
          <t>kilogram</t>
        </is>
      </c>
      <c r="F3364" t="inlineStr">
        <is>
          <t>technosphere</t>
        </is>
      </c>
      <c r="G3364" t="n">
        <v>2</v>
      </c>
      <c r="H3364" t="n">
        <v>-6.179192693201237</v>
      </c>
      <c r="I3364" t="n">
        <v>0.04340984597628009</v>
      </c>
      <c r="J3364" t="inlineStr">
        <is>
          <t>(2,2,1,1,1,3); Estimation 20l/m2 panel</t>
        </is>
      </c>
      <c r="L3364" t="inlineStr">
        <is>
          <t>tap water</t>
        </is>
      </c>
    </row>
    <row r="3365" s="29">
      <c r="A3365" t="inlineStr">
        <is>
          <t>treatment of wastewater, from residence, capacity 1.1E10l/year</t>
        </is>
      </c>
      <c r="B3365" t="n">
        <v>-1.8649e-06</v>
      </c>
      <c r="C3365" t="inlineStr">
        <is>
          <t>CH</t>
        </is>
      </c>
      <c r="D3365" t="inlineStr">
        <is>
          <t>cubic meter</t>
        </is>
      </c>
      <c r="F3365" t="inlineStr">
        <is>
          <t>technosphere</t>
        </is>
      </c>
      <c r="G3365" t="n">
        <v>2</v>
      </c>
      <c r="H3365" t="n">
        <v>-13.19230312560901</v>
      </c>
      <c r="I3365" t="n">
        <v>0.04340984597628009</v>
      </c>
      <c r="J3365" t="inlineStr">
        <is>
          <t>(2,2,1,1,1,3); Estimation 20l/m2 panel</t>
        </is>
      </c>
      <c r="K3365" t="b">
        <v>1</v>
      </c>
      <c r="L3365" t="inlineStr">
        <is>
          <t>wastewater, from residence</t>
        </is>
      </c>
    </row>
    <row r="3366" s="29"/>
    <row r="3367" customFormat="1" s="28">
      <c r="A3367" s="28" t="inlineStr">
        <is>
          <t>Activity</t>
        </is>
      </c>
      <c r="B3367" s="28" t="inlineStr">
        <is>
          <t>electricity production, photovoltaic, residential</t>
        </is>
      </c>
    </row>
    <row r="3368">
      <c r="A3368" t="inlineStr">
        <is>
          <t>comment</t>
        </is>
      </c>
      <c r="B336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")&amp;HLOOKUP(B3369,parameters!$C$195:$EJ$198,2,0)&amp;" kWh/kWp.
Annual output, Facade: "&amp;HLOOKUP(B3369,parameters!$C$195:$EJ$198,3,0)&amp;" kWh/kWp.
Annual output, Open-ground: "&amp;HLOOKUP(B3369,parameters!$C$195:$EJ$198,4,0)&amp;_xlfn._LONGTEXT("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")&amp;VLOOKUP(B3369,'extension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1610.80991068011 kWh/kWp.
Annual output, Facade: 1130.99419260518 kWh/kWp.
Annual output, Open-ground: 1713.62756455331 kWh/kWp.
Amount of solar energy transformed to electricity. Waste heat emission due to losses of electricity in the system.
Technology:  Electricity production with grid-connected photovoltaic power plants.
Time period:  Time of publications
Production volume: 2.073 GWh in 2025.
Sampling:  Statistical data and model calculations
Extrapolations:  Use of PV technology data investigated for other countries (Switzerland). Correction of average yield with Swiss data.
Uncertainty:  None
Author: Romain Sacchi, PSI, romain.sacchi@psi.ch</v>
      </c>
    </row>
    <row r="3369" s="29">
      <c r="A3369" t="inlineStr">
        <is>
          <t>location</t>
        </is>
      </c>
      <c r="B3369" t="inlineStr">
        <is>
          <t>AO</t>
        </is>
      </c>
    </row>
    <row r="3370" s="29">
      <c r="A3370" t="inlineStr">
        <is>
          <t>production amount</t>
        </is>
      </c>
      <c r="B3370" t="n">
        <v>1</v>
      </c>
    </row>
    <row r="3371" s="29">
      <c r="A3371" t="inlineStr">
        <is>
          <t>reference product</t>
        </is>
      </c>
      <c r="B3371" t="inlineStr">
        <is>
          <t>electricity, low voltage</t>
        </is>
      </c>
    </row>
    <row r="3372" s="29">
      <c r="A3372" t="inlineStr">
        <is>
          <t>source</t>
        </is>
      </c>
      <c r="B33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373" s="29">
      <c r="A3373" t="inlineStr">
        <is>
          <t>type</t>
        </is>
      </c>
      <c r="B3373" t="inlineStr">
        <is>
          <t>process</t>
        </is>
      </c>
    </row>
    <row r="3374" s="29">
      <c r="A3374" t="inlineStr">
        <is>
          <t>unit</t>
        </is>
      </c>
      <c r="B3374" t="inlineStr">
        <is>
          <t>kilowatt hour</t>
        </is>
      </c>
    </row>
    <row r="3375" s="29">
      <c r="A3375" t="inlineStr">
        <is>
          <t>Exchanges</t>
        </is>
      </c>
    </row>
    <row r="3376" customFormat="1" s="28">
      <c r="A3376" s="28" t="inlineStr">
        <is>
          <t>name</t>
        </is>
      </c>
      <c r="B3376" s="28" t="inlineStr">
        <is>
          <t>amount</t>
        </is>
      </c>
      <c r="C3376" s="28" t="inlineStr">
        <is>
          <t>location</t>
        </is>
      </c>
      <c r="D3376" s="28" t="inlineStr">
        <is>
          <t>unit</t>
        </is>
      </c>
      <c r="E3376" s="28" t="inlineStr">
        <is>
          <t>categories</t>
        </is>
      </c>
      <c r="F3376" s="28" t="inlineStr">
        <is>
          <t>type</t>
        </is>
      </c>
      <c r="G3376" s="28" t="inlineStr">
        <is>
          <t>uncertainty type</t>
        </is>
      </c>
      <c r="H3376" s="28" t="inlineStr">
        <is>
          <t>reference product</t>
        </is>
      </c>
      <c r="I3376" s="28" t="inlineStr">
        <is>
          <t>comment</t>
        </is>
      </c>
      <c r="J3376" s="28" t="inlineStr">
        <is>
          <t>production volume</t>
        </is>
      </c>
      <c r="K3376" s="28" t="inlineStr">
        <is>
          <t>scope</t>
        </is>
      </c>
      <c r="L3376" s="28" t="inlineStr">
        <is>
          <t>scope share</t>
        </is>
      </c>
      <c r="M3376" s="28" t="inlineStr">
        <is>
          <t>tech share</t>
        </is>
      </c>
      <c r="N3376" s="28" t="inlineStr">
        <is>
          <t>installation</t>
        </is>
      </c>
      <c r="O3376" s="28" t="inlineStr">
        <is>
          <t>productivity</t>
        </is>
      </c>
      <c r="P3376" s="28" t="inlineStr">
        <is>
          <t>kWp</t>
        </is>
      </c>
      <c r="Q3376" s="28" t="inlineStr">
        <is>
          <t>lifetime</t>
        </is>
      </c>
      <c r="R3376" s="28" t="inlineStr">
        <is>
          <t>lifetime production</t>
        </is>
      </c>
      <c r="S3376" s="28" t="inlineStr">
        <is>
          <t>inverted lifetime production</t>
        </is>
      </c>
    </row>
    <row r="3377" s="29">
      <c r="A3377" t="inlineStr">
        <is>
          <t>Energy, solar, converted</t>
        </is>
      </c>
      <c r="B3377" t="n">
        <v>3.8503</v>
      </c>
      <c r="D3377" t="inlineStr">
        <is>
          <t>megajoule</t>
        </is>
      </c>
      <c r="E3377" t="inlineStr">
        <is>
          <t>natural resource::in air</t>
        </is>
      </c>
      <c r="F3377" t="inlineStr">
        <is>
          <t>biosphere</t>
        </is>
      </c>
      <c r="G3377" t="n">
        <v>0</v>
      </c>
      <c r="I3377" t="inlineStr">
        <is>
          <t>(2,2,1,1,1,3); Energy loss in the system</t>
        </is>
      </c>
    </row>
    <row r="3378" s="29">
      <c r="A3378" t="inlineStr">
        <is>
          <t>Heat, waste</t>
        </is>
      </c>
      <c r="B3378" t="n">
        <v>0.25027</v>
      </c>
      <c r="D3378" t="inlineStr">
        <is>
          <t>megajoule</t>
        </is>
      </c>
      <c r="E3378" t="inlineStr">
        <is>
          <t>air</t>
        </is>
      </c>
      <c r="F3378" t="inlineStr">
        <is>
          <t>biosphere</t>
        </is>
      </c>
      <c r="G3378" t="n">
        <v>0</v>
      </c>
      <c r="I3378" t="inlineStr">
        <is>
          <t>(1,na,na,na,na,na); Calculation with average annual output and share of technologies; Average degradation of 10.5% included</t>
        </is>
      </c>
    </row>
    <row r="3379" s="29">
      <c r="A3379" t="inlineStr">
        <is>
          <t>electricity production, photovoltaic, residential</t>
        </is>
      </c>
      <c r="B3379" t="n">
        <v>1</v>
      </c>
      <c r="C3379" t="inlineStr">
        <is>
          <t>AO</t>
        </is>
      </c>
      <c r="D3379" t="inlineStr">
        <is>
          <t>kilowatt hour</t>
        </is>
      </c>
      <c r="E3379" t="inlineStr">
        <is>
          <t>photovoltaic::power plants</t>
        </is>
      </c>
      <c r="F3379" t="inlineStr">
        <is>
          <t>production</t>
        </is>
      </c>
      <c r="G3379" t="n">
        <v>0</v>
      </c>
      <c r="H3379" t="inlineStr">
        <is>
          <t>electricity, low voltage</t>
        </is>
      </c>
      <c r="J3379">
        <f>VLOOKUP(C3379,'extension - production vol'!$B$6:$D$235,3,0)</f>
        <v>2.073</v>
      </c>
    </row>
    <row r="3380" ht="16" customHeight="1" s="29">
      <c r="A3380" t="inlineStr">
        <is>
          <t>photovoltaic slanted-roof installation, 3 kWp, CIS, laminated, integrated, on roof</t>
        </is>
      </c>
      <c r="B3380" s="30">
        <f>M3380*S3380</f>
        <v>3.5315727024104472E-8</v>
      </c>
      <c r="C3380" t="inlineStr">
        <is>
          <t>CH</t>
        </is>
      </c>
      <c r="D3380" t="inlineStr">
        <is>
          <t>unit</t>
        </is>
      </c>
      <c r="F3380" t="inlineStr">
        <is>
          <t>technosphere</t>
        </is>
      </c>
      <c r="G3380" t="n">
        <v>0</v>
      </c>
      <c r="H3380" t="inlineStr">
        <is>
          <t>photovoltaic slanted-roof installation, 3 kWp, CIS, laminated, integrated, on roof</t>
        </is>
      </c>
      <c r="I3380" t="inlineStr">
        <is>
          <t>(2,2,1,1,1,3); Calculation with average annual yield and share of technologies. Lifetime: 30a.</t>
        </is>
      </c>
      <c r="K3380" t="inlineStr">
        <is>
          <t>residential</t>
        </is>
      </c>
      <c r="L3380">
        <f>IF(K3380="residential",VLOOKUP(B3369,parameters!$C$41:$AG$178,18,0),IF(K3380="commercial",1-VLOOKUP(B3369,parameters!$C$41:$AG$178,18,0),1))</f>
        <v>0.17766751537682748</v>
      </c>
      <c r="M3380" s="30">
        <f>INDEX(parameters!$D$41:$AG$178,MATCH('PV (extension)'!B3369,parameters!$C$41:$C$178,0),MATCH('PV (extension)'!A3380,parameters!$D$5:$AG$5,0))/L3380</f>
        <v>5.119823078397083E-3</v>
      </c>
      <c r="N3380" s="3" t="inlineStr">
        <is>
          <t>roof-top</t>
        </is>
      </c>
      <c r="O3380">
        <f>INDEX(parameters!$C$196:$EJ$198,MATCH('PV (extension)'!N3380,parameters!$B$196:$B$198,0),MATCH('PV (extension)'!B3369,parameters!$C$195:$EJ$195,0))</f>
        <v>1610.8099106801114</v>
      </c>
      <c r="P3380" t="n">
        <v>3</v>
      </c>
      <c r="Q3380" t="n">
        <v>30</v>
      </c>
      <c r="R3380">
        <f>Q3380*P3380*O3380</f>
        <v>144972.89196121003</v>
      </c>
      <c r="S3380">
        <f>1/R3380</f>
        <v>6.8978412893050865E-6</v>
      </c>
    </row>
    <row r="3381" ht="16" customHeight="1" s="29">
      <c r="A3381" t="inlineStr">
        <is>
          <t>photovoltaic slanted-roof installation, 3 kWp, CdTe, panel, mounted, on roof</t>
        </is>
      </c>
      <c r="B3381" s="30">
        <f>M3381*S3381</f>
        <v>2.3033998355349132E-7</v>
      </c>
      <c r="C3381" t="inlineStr">
        <is>
          <t>CH</t>
        </is>
      </c>
      <c r="D3381" t="inlineStr">
        <is>
          <t>unit</t>
        </is>
      </c>
      <c r="F3381" t="inlineStr">
        <is>
          <t>technosphere</t>
        </is>
      </c>
      <c r="G3381" t="n">
        <v>0</v>
      </c>
      <c r="H3381" t="inlineStr">
        <is>
          <t>photovoltaic slanted-roof installation, 3 kWp, CdTe, panel, mounted, on roof</t>
        </is>
      </c>
      <c r="I3381" t="inlineStr">
        <is>
          <t>(2,2,1,1,1,3); Calculation with average annual yield and share of technologies. Lifetime: 30a.</t>
        </is>
      </c>
      <c r="K3381" t="inlineStr">
        <is>
          <t>residential</t>
        </is>
      </c>
      <c r="L3381">
        <f>L3380</f>
        <v>0.17766751537682748</v>
      </c>
      <c r="M3381" s="30">
        <f>INDEX(parameters!$D$41:$AG$178,MATCH('PV (extension)'!B3369,parameters!$C$41:$C$178,0),MATCH('PV (extension)'!A3381,parameters!$D$5:$AG$5,0))/L3381</f>
        <v>3.3393053550047194E-2</v>
      </c>
      <c r="N3381" s="3" t="inlineStr">
        <is>
          <t>roof-top</t>
        </is>
      </c>
      <c r="O3381">
        <f>INDEX(parameters!$C$196:$EJ$198,MATCH('PV (extension)'!N3381,parameters!$B$196:$B$198,0),MATCH('PV (extension)'!B3369,parameters!$C$195:$EJ$195,0))</f>
        <v>1610.8099106801114</v>
      </c>
      <c r="P3381" t="n">
        <v>3</v>
      </c>
      <c r="Q3381" t="n">
        <v>30</v>
      </c>
      <c r="R3381">
        <f>Q3381*P3381*O3381</f>
        <v>144972.89196121003</v>
      </c>
      <c r="S3381">
        <f>1/R3381</f>
        <v>6.8978412893050865E-6</v>
      </c>
    </row>
    <row r="3382" ht="16" customHeight="1" s="29">
      <c r="A3382" t="inlineStr">
        <is>
          <t>photovoltaic slanted-roof installation, 3 kWp, micro-Si, laminated, integrated, on roof</t>
        </is>
      </c>
      <c r="B3382" s="30">
        <f>M3382*S3382</f>
        <v>3.5691150472320198E-9</v>
      </c>
      <c r="C3382" t="inlineStr">
        <is>
          <t>RER</t>
        </is>
      </c>
      <c r="D3382" t="inlineStr">
        <is>
          <t>unit</t>
        </is>
      </c>
      <c r="F3382" t="inlineStr">
        <is>
          <t>technosphere</t>
        </is>
      </c>
      <c r="G3382" t="n">
        <v>0</v>
      </c>
      <c r="H3382" t="inlineStr">
        <is>
          <t>photovoltaic slanted-roof installation, 3 kWp, micro-Si, laminated, integrated, on roof</t>
        </is>
      </c>
      <c r="I3382" t="inlineStr">
        <is>
          <t>(2,2,1,1,1,3); Calculation with average annual yield and share of technologies. Lifetime: 30a.</t>
        </is>
      </c>
      <c r="K3382" t="inlineStr">
        <is>
          <t>residential</t>
        </is>
      </c>
      <c r="L3382">
        <f>L3381</f>
        <v>0.17766751537682748</v>
      </c>
      <c r="M3382" s="30">
        <f>INDEX(parameters!$D$41:$AG$178,MATCH('PV (extension)'!B3369,parameters!$C$41:$C$178,0),MATCH('PV (extension)'!A3382,parameters!$D$5:$AG$5,0))/L3382</f>
        <v>5.1742493013949662E-4</v>
      </c>
      <c r="N3382" s="3" t="inlineStr">
        <is>
          <t>roof-top</t>
        </is>
      </c>
      <c r="O3382">
        <f>INDEX(parameters!$C$196:$EJ$198,MATCH('PV (extension)'!N3382,parameters!$B$196:$B$198,0),MATCH('PV (extension)'!B3369,parameters!$C$195:$EJ$195,0))</f>
        <v>1610.8099106801114</v>
      </c>
      <c r="P3382" t="n">
        <v>3</v>
      </c>
      <c r="Q3382" t="n">
        <v>30</v>
      </c>
      <c r="R3382">
        <f>Q3382*P3382*O3382</f>
        <v>144972.89196121003</v>
      </c>
      <c r="S3382">
        <f>1/R3382</f>
        <v>6.8978412893050865E-6</v>
      </c>
    </row>
    <row r="3383" ht="16" customHeight="1" s="29">
      <c r="A3383" t="inlineStr">
        <is>
          <t>photovoltaic slanted-roof installation, 3 kWp, micro-Si, panel, mounted, on roof</t>
        </is>
      </c>
      <c r="B3383" s="30">
        <f>M3383*S3383</f>
        <v>6.2048445558865258E-8</v>
      </c>
      <c r="C3383" t="inlineStr">
        <is>
          <t>RER</t>
        </is>
      </c>
      <c r="D3383" t="inlineStr">
        <is>
          <t>unit</t>
        </is>
      </c>
      <c r="F3383" t="inlineStr">
        <is>
          <t>technosphere</t>
        </is>
      </c>
      <c r="G3383" t="n">
        <v>0</v>
      </c>
      <c r="H3383" t="inlineStr">
        <is>
          <t>photovoltaic slanted-roof installation, 3 kWp, micro-Si, panel, mounted, on roof</t>
        </is>
      </c>
      <c r="I3383" t="inlineStr">
        <is>
          <t>(2,2,1,1,1,3); Calculation with average annual yield and share of technologies. Lifetime: 30a.</t>
        </is>
      </c>
      <c r="K3383" t="inlineStr">
        <is>
          <t>residential</t>
        </is>
      </c>
      <c r="L3383">
        <f>L3382</f>
        <v>0.17766751537682748</v>
      </c>
      <c r="M3383" s="30">
        <f>INDEX(parameters!$D$41:$AG$178,MATCH('PV (extension)'!B3369,parameters!$C$41:$C$178,0),MATCH('PV (extension)'!A3383,parameters!$D$5:$AG$5,0))/L3383</f>
        <v>8.9953425943663963E-3</v>
      </c>
      <c r="N3383" s="3" t="inlineStr">
        <is>
          <t>roof-top</t>
        </is>
      </c>
      <c r="O3383">
        <f>INDEX(parameters!$C$196:$EJ$198,MATCH('PV (extension)'!N3383,parameters!$B$196:$B$198,0),MATCH('PV (extension)'!B3369,parameters!$C$195:$EJ$195,0))</f>
        <v>1610.8099106801114</v>
      </c>
      <c r="P3383" t="n">
        <v>3</v>
      </c>
      <c r="Q3383" t="n">
        <v>30</v>
      </c>
      <c r="R3383">
        <f>Q3383*P3383*O3383</f>
        <v>144972.89196121003</v>
      </c>
      <c r="S3383">
        <f>1/R3383</f>
        <v>6.8978412893050865E-6</v>
      </c>
    </row>
    <row r="3384" s="29">
      <c r="A3384" t="inlineStr">
        <is>
          <t>photovoltaic facade installation, 3kWp, multi-Si, laminated, integrated, at building</t>
        </is>
      </c>
      <c r="B3384" s="30">
        <f>M3384*S3384</f>
        <v>1.8172639964742999E-7</v>
      </c>
      <c r="C3384" t="inlineStr">
        <is>
          <t>RER</t>
        </is>
      </c>
      <c r="D3384" t="inlineStr">
        <is>
          <t>unit</t>
        </is>
      </c>
      <c r="F3384" t="inlineStr">
        <is>
          <t>technosphere</t>
        </is>
      </c>
      <c r="G3384" t="n">
        <v>0</v>
      </c>
      <c r="H3384" t="inlineStr">
        <is>
          <t>photovoltaic facade installation, 3kWp, multi-Si, laminated, integrated, at building</t>
        </is>
      </c>
      <c r="I3384" t="inlineStr">
        <is>
          <t>(2,2,1,1,1,3); Calculation with average annual yield and share of technologies. Lifetime: 30a.</t>
        </is>
      </c>
      <c r="K3384" t="inlineStr">
        <is>
          <t>residential</t>
        </is>
      </c>
      <c r="L3384">
        <f>L3383</f>
        <v>0.17766751537682748</v>
      </c>
      <c r="M3384" s="30">
        <f>INDEX(parameters!$D$41:$AG$178,MATCH('PV (extension)'!B3369,parameters!$C$41:$C$178,0),MATCH('PV (extension)'!A3384,parameters!$D$5:$AG$5,0))/L3384</f>
        <v>1.8497835237986298E-2</v>
      </c>
      <c r="N3384" t="inlineStr">
        <is>
          <t>façade</t>
        </is>
      </c>
      <c r="O3384">
        <f>INDEX(parameters!$C$196:$EJ$198,MATCH('PV (extension)'!N3384,parameters!$B$196:$B$198,0),MATCH('PV (extension)'!B3369,parameters!$C$195:$EJ$195,0))</f>
        <v>1130.9941926051847</v>
      </c>
      <c r="P3384" t="n">
        <v>3</v>
      </c>
      <c r="Q3384" t="n">
        <v>30</v>
      </c>
      <c r="R3384">
        <f>Q3384*P3384*O3384</f>
        <v>101789.47733446662</v>
      </c>
      <c r="S3384">
        <f>1/R3384</f>
        <v>9.8241981999193651E-6</v>
      </c>
    </row>
    <row r="3385" s="29">
      <c r="A3385" t="inlineStr">
        <is>
          <t>photovoltaic facade installation, 3kWp, multi-Si, panel, mounted, at building</t>
        </is>
      </c>
      <c r="B3385" s="30">
        <f>M3385*S3385</f>
        <v>1.7822550092180633E-7</v>
      </c>
      <c r="C3385" t="inlineStr">
        <is>
          <t>RER</t>
        </is>
      </c>
      <c r="D3385" t="inlineStr">
        <is>
          <t>unit</t>
        </is>
      </c>
      <c r="F3385" t="inlineStr">
        <is>
          <t>technosphere</t>
        </is>
      </c>
      <c r="G3385" t="n">
        <v>0</v>
      </c>
      <c r="H3385" t="inlineStr">
        <is>
          <t>photovoltaic facade installation, 3kWp, multi-Si, panel, mounted, at building</t>
        </is>
      </c>
      <c r="I3385" t="inlineStr">
        <is>
          <t>(2,2,1,1,1,3); Calculation with average annual yield and share of technologies. Lifetime: 30a.</t>
        </is>
      </c>
      <c r="K3385" t="inlineStr">
        <is>
          <t>residential</t>
        </is>
      </c>
      <c r="L3385">
        <f>L3384</f>
        <v>0.17766751537682748</v>
      </c>
      <c r="M3385" s="30">
        <f>INDEX(parameters!$D$41:$AG$178,MATCH('PV (extension)'!B3369,parameters!$C$41:$C$178,0),MATCH('PV (extension)'!A3385,parameters!$D$5:$AG$5,0))/L3385</f>
        <v>1.8141480586504166E-2</v>
      </c>
      <c r="N3385" t="inlineStr">
        <is>
          <t>façade</t>
        </is>
      </c>
      <c r="O3385">
        <f>INDEX(parameters!$C$196:$EJ$198,MATCH('PV (extension)'!N3385,parameters!$B$196:$B$198,0),MATCH('PV (extension)'!B3369,parameters!$C$195:$EJ$195,0))</f>
        <v>1130.9941926051847</v>
      </c>
      <c r="P3385" t="n">
        <v>3</v>
      </c>
      <c r="Q3385" t="n">
        <v>30</v>
      </c>
      <c r="R3385">
        <f>Q3385*P3385*O3385</f>
        <v>101789.47733446662</v>
      </c>
      <c r="S3385">
        <f>1/R3385</f>
        <v>9.8241981999193651E-6</v>
      </c>
    </row>
    <row r="3386" s="29">
      <c r="A3386" t="inlineStr">
        <is>
          <t>photovoltaic facade installation, 3kWp, single-Si, laminated, integrated, at building</t>
        </is>
      </c>
      <c r="B3386" s="30">
        <f>M3386*S3386</f>
        <v>9.5804129259686729E-8</v>
      </c>
      <c r="C3386" t="inlineStr">
        <is>
          <t>RER</t>
        </is>
      </c>
      <c r="D3386" t="inlineStr">
        <is>
          <t>unit</t>
        </is>
      </c>
      <c r="F3386" t="inlineStr">
        <is>
          <t>technosphere</t>
        </is>
      </c>
      <c r="G3386" t="n">
        <v>0</v>
      </c>
      <c r="H3386" t="inlineStr">
        <is>
          <t>photovoltaic facade installation, 3kWp, single-Si, laminated, integrated, at building</t>
        </is>
      </c>
      <c r="I3386" t="inlineStr">
        <is>
          <t>(2,2,1,1,1,3); Calculation with average annual yield and share of technologies. Lifetime: 30a.</t>
        </is>
      </c>
      <c r="K3386" t="inlineStr">
        <is>
          <t>residential</t>
        </is>
      </c>
      <c r="L3386">
        <f>L3385</f>
        <v>0.17766751537682748</v>
      </c>
      <c r="M3386" s="30">
        <f>INDEX(parameters!$D$41:$AG$178,MATCH('PV (extension)'!B3369,parameters!$C$41:$C$178,0),MATCH('PV (extension)'!A3386,parameters!$D$5:$AG$5,0))/L3386</f>
        <v>9.7518522438271929E-3</v>
      </c>
      <c r="N3386" t="inlineStr">
        <is>
          <t>façade</t>
        </is>
      </c>
      <c r="O3386">
        <f>INDEX(parameters!$C$196:$EJ$198,MATCH('PV (extension)'!N3386,parameters!$B$196:$B$198,0),MATCH('PV (extension)'!B3369,parameters!$C$195:$EJ$195,0))</f>
        <v>1130.9941926051847</v>
      </c>
      <c r="P3386" t="n">
        <v>3</v>
      </c>
      <c r="Q3386" t="n">
        <v>30</v>
      </c>
      <c r="R3386">
        <f>Q3386*P3386*O3386</f>
        <v>101789.47733446662</v>
      </c>
      <c r="S3386">
        <f>1/R3386</f>
        <v>9.8241981999193651E-6</v>
      </c>
    </row>
    <row r="3387" s="29">
      <c r="A3387" t="inlineStr">
        <is>
          <t>photovoltaic facade installation, 3kWp, single-Si, panel, mounted, at building</t>
        </is>
      </c>
      <c r="B3387" s="30">
        <f>M3387*S3387</f>
        <v>9.5721234848034725E-8</v>
      </c>
      <c r="C3387" t="inlineStr">
        <is>
          <t>RER</t>
        </is>
      </c>
      <c r="D3387" t="inlineStr">
        <is>
          <t>unit</t>
        </is>
      </c>
      <c r="F3387" t="inlineStr">
        <is>
          <t>technosphere</t>
        </is>
      </c>
      <c r="G3387" t="n">
        <v>0</v>
      </c>
      <c r="H3387" t="inlineStr">
        <is>
          <t>photovoltaic facade installation, 3kWp, single-Si, panel, mounted, at building</t>
        </is>
      </c>
      <c r="I3387" t="inlineStr">
        <is>
          <t>(2,2,1,1,1,3); Calculation with average annual yield and share of technologies. Lifetime: 30a.</t>
        </is>
      </c>
      <c r="K3387" t="inlineStr">
        <is>
          <t>residential</t>
        </is>
      </c>
      <c r="L3387">
        <f>L3386</f>
        <v>0.17766751537682748</v>
      </c>
      <c r="M3387" s="30">
        <f>INDEX(parameters!$D$41:$AG$178,MATCH('PV (extension)'!B3369,parameters!$C$41:$C$178,0),MATCH('PV (extension)'!A3387,parameters!$D$5:$AG$5,0))/L3387</f>
        <v>9.7434144649911868E-3</v>
      </c>
      <c r="N3387" t="inlineStr">
        <is>
          <t>façade</t>
        </is>
      </c>
      <c r="O3387">
        <f>INDEX(parameters!$C$196:$EJ$198,MATCH('PV (extension)'!N3387,parameters!$B$196:$B$198,0),MATCH('PV (extension)'!B3369,parameters!$C$195:$EJ$195,0))</f>
        <v>1130.9941926051847</v>
      </c>
      <c r="P3387" t="n">
        <v>3</v>
      </c>
      <c r="Q3387" t="n">
        <v>30</v>
      </c>
      <c r="R3387">
        <f>Q3387*P3387*O3387</f>
        <v>101789.47733446662</v>
      </c>
      <c r="S3387">
        <f>1/R3387</f>
        <v>9.8241981999193651E-6</v>
      </c>
    </row>
    <row r="3388" ht="16" customHeight="1" s="29">
      <c r="A3388" t="inlineStr">
        <is>
          <t>photovoltaic flat-roof installation, 3kWp, multi-Si, on roof</t>
        </is>
      </c>
      <c r="B3388" s="30">
        <f>M3388*S3388</f>
        <v>1.9654898430281577E-6</v>
      </c>
      <c r="C3388" t="inlineStr">
        <is>
          <t>RER</t>
        </is>
      </c>
      <c r="D3388" t="inlineStr">
        <is>
          <t>unit</t>
        </is>
      </c>
      <c r="F3388" t="inlineStr">
        <is>
          <t>technosphere</t>
        </is>
      </c>
      <c r="G3388" t="n">
        <v>0</v>
      </c>
      <c r="H3388" t="inlineStr">
        <is>
          <t>photovoltaic flat-roof installation, 3kWp, multi-Si, on roof</t>
        </is>
      </c>
      <c r="I3388" t="inlineStr">
        <is>
          <t>(2,2,1,1,1,3); Calculation with average annual yield and share of technologies. Lifetime: 30a.</t>
        </is>
      </c>
      <c r="K3388" t="inlineStr">
        <is>
          <t>residential</t>
        </is>
      </c>
      <c r="L3388">
        <f>L3387</f>
        <v>0.17766751537682748</v>
      </c>
      <c r="M3388" s="30">
        <f>INDEX(parameters!$D$41:$AG$178,MATCH('PV (extension)'!B3369,parameters!$C$41:$C$178,0),MATCH('PV (extension)'!A3388,parameters!$D$5:$AG$5,0))/L3388</f>
        <v>0.28494274666417674</v>
      </c>
      <c r="N3388" s="3" t="inlineStr">
        <is>
          <t>roof-top</t>
        </is>
      </c>
      <c r="O3388">
        <f>INDEX(parameters!$C$196:$EJ$198,MATCH('PV (extension)'!N3388,parameters!$B$196:$B$198,0),MATCH('PV (extension)'!B3369,parameters!$C$195:$EJ$195,0))</f>
        <v>1610.8099106801114</v>
      </c>
      <c r="P3388" t="n">
        <v>3</v>
      </c>
      <c r="Q3388" t="n">
        <v>30</v>
      </c>
      <c r="R3388">
        <f>Q3388*P3388*O3388</f>
        <v>144972.89196121003</v>
      </c>
      <c r="S3388">
        <f>1/R3388</f>
        <v>6.8978412893050865E-6</v>
      </c>
    </row>
    <row r="3389" ht="16" customHeight="1" s="29">
      <c r="A3389" t="inlineStr">
        <is>
          <t>photovoltaic flat-roof installation, 3kWp, single-Si, on roof</t>
        </is>
      </c>
      <c r="B3389" s="30">
        <f>M3389*S3389</f>
        <v>1.0259572267762782E-6</v>
      </c>
      <c r="C3389" t="inlineStr">
        <is>
          <t>RER</t>
        </is>
      </c>
      <c r="D3389" t="inlineStr">
        <is>
          <t>unit</t>
        </is>
      </c>
      <c r="F3389" t="inlineStr">
        <is>
          <t>technosphere</t>
        </is>
      </c>
      <c r="G3389" t="n">
        <v>0</v>
      </c>
      <c r="H3389" t="inlineStr">
        <is>
          <t>photovoltaic flat-roof installation, 3kWp, single-Si, on roof</t>
        </is>
      </c>
      <c r="I3389" t="inlineStr">
        <is>
          <t>(2,2,1,1,1,3); Calculation with average annual yield and share of technologies. Lifetime: 30a.</t>
        </is>
      </c>
      <c r="K3389" t="inlineStr">
        <is>
          <t>residential</t>
        </is>
      </c>
      <c r="L3389">
        <f>L3388</f>
        <v>0.17766751537682748</v>
      </c>
      <c r="M3389" s="30">
        <f>INDEX(parameters!$D$41:$AG$178,MATCH('PV (extension)'!B3369,parameters!$C$41:$C$178,0),MATCH('PV (extension)'!A3389,parameters!$D$5:$AG$5,0))/L3389</f>
        <v>0.14873598619426004</v>
      </c>
      <c r="N3389" s="3" t="inlineStr">
        <is>
          <t>roof-top</t>
        </is>
      </c>
      <c r="O3389">
        <f>INDEX(parameters!$C$196:$EJ$198,MATCH('PV (extension)'!N3389,parameters!$B$196:$B$198,0),MATCH('PV (extension)'!B3369,parameters!$C$195:$EJ$195,0))</f>
        <v>1610.8099106801114</v>
      </c>
      <c r="P3389" t="n">
        <v>3</v>
      </c>
      <c r="Q3389" t="n">
        <v>30</v>
      </c>
      <c r="R3389">
        <f>Q3389*P3389*O3389</f>
        <v>144972.89196121003</v>
      </c>
      <c r="S3389">
        <f>1/R3389</f>
        <v>6.8978412893050865E-6</v>
      </c>
    </row>
    <row r="3390" ht="16" customHeight="1" s="29">
      <c r="A3390" t="inlineStr">
        <is>
          <t>photovoltaic slanted-roof installation, 3kWp, CIS, panel, mounted, on roof</t>
        </is>
      </c>
      <c r="B3390" s="30">
        <f>M3390*S3390</f>
        <v>5.6747564633208989E-7</v>
      </c>
      <c r="C3390" t="inlineStr">
        <is>
          <t>CH</t>
        </is>
      </c>
      <c r="D3390" t="inlineStr">
        <is>
          <t>unit</t>
        </is>
      </c>
      <c r="F3390" t="inlineStr">
        <is>
          <t>technosphere</t>
        </is>
      </c>
      <c r="G3390" t="n">
        <v>0</v>
      </c>
      <c r="H3390" t="inlineStr">
        <is>
          <t>photovoltaic slanted-roof installation, 3kWp, CIS, panel, mounted, on roof</t>
        </is>
      </c>
      <c r="I3390" t="inlineStr">
        <is>
          <t>(2,2,1,1,1,3); Calculation with average annual yield and share of technologies. Lifetime: 30a.</t>
        </is>
      </c>
      <c r="K3390" t="inlineStr">
        <is>
          <t>residential</t>
        </is>
      </c>
      <c r="L3390">
        <f>L3389</f>
        <v>0.17766751537682748</v>
      </c>
      <c r="M3390" s="30">
        <f>INDEX(parameters!$D$41:$AG$178,MATCH('PV (extension)'!B3369,parameters!$C$41:$C$178,0),MATCH('PV (extension)'!A3390,parameters!$D$5:$AG$5,0))/L3390</f>
        <v>8.2268585566319899E-2</v>
      </c>
      <c r="N3390" s="3" t="inlineStr">
        <is>
          <t>roof-top</t>
        </is>
      </c>
      <c r="O3390">
        <f>INDEX(parameters!$C$196:$EJ$198,MATCH('PV (extension)'!N3390,parameters!$B$196:$B$198,0),MATCH('PV (extension)'!B3369,parameters!$C$195:$EJ$195,0))</f>
        <v>1610.8099106801114</v>
      </c>
      <c r="P3390" t="n">
        <v>3</v>
      </c>
      <c r="Q3390" t="n">
        <v>30</v>
      </c>
      <c r="R3390">
        <f>Q3390*P3390*O3390</f>
        <v>144972.89196121003</v>
      </c>
      <c r="S3390">
        <f>1/R3390</f>
        <v>6.8978412893050865E-6</v>
      </c>
    </row>
    <row r="3391" ht="16" customHeight="1" s="29">
      <c r="A3391" t="inlineStr">
        <is>
          <t>photovoltaic slanted-roof installation, 3kWp, CdTe, laminated, integrated, on roof</t>
        </is>
      </c>
      <c r="B3391" s="30">
        <f>M3391*S3391</f>
        <v>1.588967395974423E-8</v>
      </c>
      <c r="C3391" t="inlineStr">
        <is>
          <t>CH</t>
        </is>
      </c>
      <c r="D3391" t="inlineStr">
        <is>
          <t>unit</t>
        </is>
      </c>
      <c r="F3391" t="inlineStr">
        <is>
          <t>technosphere</t>
        </is>
      </c>
      <c r="G3391" t="n">
        <v>0</v>
      </c>
      <c r="H3391" t="inlineStr">
        <is>
          <t>photovoltaic slanted-roof installation, 3kWp, CdTe, laminated, integrated, on roof</t>
        </is>
      </c>
      <c r="I3391" t="inlineStr">
        <is>
          <t>(2,2,1,1,1,3); Calculation with average annual yield and share of technologies. Lifetime: 30a.</t>
        </is>
      </c>
      <c r="K3391" t="inlineStr">
        <is>
          <t>residential</t>
        </is>
      </c>
      <c r="L3391">
        <f>L3390</f>
        <v>0.17766751537682748</v>
      </c>
      <c r="M3391" s="30">
        <f>INDEX(parameters!$D$41:$AG$178,MATCH('PV (extension)'!B3369,parameters!$C$41:$C$178,0),MATCH('PV (extension)'!A3391,parameters!$D$5:$AG$5,0))/L3391</f>
        <v>2.3035719862648527E-3</v>
      </c>
      <c r="N3391" s="3" t="inlineStr">
        <is>
          <t>roof-top</t>
        </is>
      </c>
      <c r="O3391">
        <f>INDEX(parameters!$C$196:$EJ$198,MATCH('PV (extension)'!N3391,parameters!$B$196:$B$198,0),MATCH('PV (extension)'!B3369,parameters!$C$195:$EJ$195,0))</f>
        <v>1610.8099106801114</v>
      </c>
      <c r="P3391" t="n">
        <v>3</v>
      </c>
      <c r="Q3391" t="n">
        <v>30</v>
      </c>
      <c r="R3391">
        <f>Q3391*P3391*O3391</f>
        <v>144972.89196121003</v>
      </c>
      <c r="S3391">
        <f>1/R3391</f>
        <v>6.8978412893050865E-6</v>
      </c>
    </row>
    <row r="3392" ht="16" customHeight="1" s="29">
      <c r="A3392" t="inlineStr">
        <is>
          <t>photovoltaic slanted-roof installation, 3kWp, multi-Si, laminated, integrated, on roof</t>
        </is>
      </c>
      <c r="B3392" s="30">
        <f>M3392*S3392</f>
        <v>9.4401486445160417E-8</v>
      </c>
      <c r="C3392" t="inlineStr">
        <is>
          <t>RER</t>
        </is>
      </c>
      <c r="D3392" t="inlineStr">
        <is>
          <t>unit</t>
        </is>
      </c>
      <c r="F3392" t="inlineStr">
        <is>
          <t>technosphere</t>
        </is>
      </c>
      <c r="G3392" t="n">
        <v>0</v>
      </c>
      <c r="H3392" t="inlineStr">
        <is>
          <t>photovoltaic slanted-roof installation, 3kWp, multi-Si, laminated, integrated, on roof</t>
        </is>
      </c>
      <c r="I3392" t="inlineStr">
        <is>
          <t>(2,2,1,1,1,3); Calculation with average annual yield and share of technologies. Lifetime: 30a.</t>
        </is>
      </c>
      <c r="K3392" t="inlineStr">
        <is>
          <t>residential</t>
        </is>
      </c>
      <c r="L3392">
        <f>L3391</f>
        <v>0.17766751537682748</v>
      </c>
      <c r="M3392" s="30">
        <f>INDEX(parameters!$D$41:$AG$178,MATCH('PV (extension)'!B3369,parameters!$C$41:$C$178,0),MATCH('PV (extension)'!A3392,parameters!$D$5:$AG$5,0))/L3392</f>
        <v>1.3685656495391874E-2</v>
      </c>
      <c r="N3392" s="3" t="inlineStr">
        <is>
          <t>roof-top</t>
        </is>
      </c>
      <c r="O3392">
        <f>INDEX(parameters!$C$196:$EJ$198,MATCH('PV (extension)'!N3392,parameters!$B$196:$B$198,0),MATCH('PV (extension)'!B3369,parameters!$C$195:$EJ$195,0))</f>
        <v>1610.8099106801114</v>
      </c>
      <c r="P3392" t="n">
        <v>3</v>
      </c>
      <c r="Q3392" t="n">
        <v>30</v>
      </c>
      <c r="R3392">
        <f>Q3392*P3392*O3392</f>
        <v>144972.89196121003</v>
      </c>
      <c r="S3392">
        <f>1/R3392</f>
        <v>6.8978412893050865E-6</v>
      </c>
    </row>
    <row r="3393" ht="16" customHeight="1" s="29">
      <c r="A3393" t="inlineStr">
        <is>
          <t>photovoltaic slanted-roof installation, 3kWp, multi-Si, panel, mounted, on roof</t>
        </is>
      </c>
      <c r="B3393" s="30">
        <f>M3393*S3393</f>
        <v>1.6158181400615772E-6</v>
      </c>
      <c r="C3393" t="inlineStr">
        <is>
          <t>RER</t>
        </is>
      </c>
      <c r="D3393" t="inlineStr">
        <is>
          <t>unit</t>
        </is>
      </c>
      <c r="F3393" t="inlineStr">
        <is>
          <t>technosphere</t>
        </is>
      </c>
      <c r="G3393" t="n">
        <v>0</v>
      </c>
      <c r="H3393" t="inlineStr">
        <is>
          <t>photovoltaic slanted-roof installation, 3kWp, multi-Si, panel, mounted, on roof</t>
        </is>
      </c>
      <c r="I3393" t="inlineStr">
        <is>
          <t>(2,2,1,1,1,3); Calculation with average annual yield and share of technologies. Lifetime: 30a.</t>
        </is>
      </c>
      <c r="K3393" t="inlineStr">
        <is>
          <t>residential</t>
        </is>
      </c>
      <c r="L3393">
        <f>L3392</f>
        <v>0.17766751537682748</v>
      </c>
      <c r="M3393" s="30">
        <f>INDEX(parameters!$D$41:$AG$178,MATCH('PV (extension)'!B3369,parameters!$C$41:$C$178,0),MATCH('PV (extension)'!A3393,parameters!$D$5:$AG$5,0))/L3393</f>
        <v>0.23424982864811036</v>
      </c>
      <c r="N3393" s="3" t="inlineStr">
        <is>
          <t>roof-top</t>
        </is>
      </c>
      <c r="O3393">
        <f>INDEX(parameters!$C$196:$EJ$198,MATCH('PV (extension)'!N3393,parameters!$B$196:$B$198,0),MATCH('PV (extension)'!B3369,parameters!$C$195:$EJ$195,0))</f>
        <v>1610.8099106801114</v>
      </c>
      <c r="P3393" t="n">
        <v>3</v>
      </c>
      <c r="Q3393" t="n">
        <v>30</v>
      </c>
      <c r="R3393">
        <f>Q3393*P3393*O3393</f>
        <v>144972.89196121003</v>
      </c>
      <c r="S3393">
        <f>1/R3393</f>
        <v>6.8978412893050865E-6</v>
      </c>
    </row>
    <row r="3394" ht="16" customHeight="1" s="29">
      <c r="A3394" t="inlineStr">
        <is>
          <t>photovoltaic slanted-roof installation, 3kWp, single-Si, laminated, integrated, on roof</t>
        </is>
      </c>
      <c r="B3394" s="30">
        <f>M3394*S3394</f>
        <v>4.9890835593181484E-8</v>
      </c>
      <c r="C3394" t="inlineStr">
        <is>
          <t>RER</t>
        </is>
      </c>
      <c r="D3394" t="inlineStr">
        <is>
          <t>unit</t>
        </is>
      </c>
      <c r="F3394" t="inlineStr">
        <is>
          <t>technosphere</t>
        </is>
      </c>
      <c r="G3394" t="n">
        <v>0</v>
      </c>
      <c r="H3394" t="inlineStr">
        <is>
          <t>photovoltaic slanted-roof installation, 3kWp, single-Si, laminated, integrated, on roof</t>
        </is>
      </c>
      <c r="I3394" t="inlineStr">
        <is>
          <t>(2,2,1,1,1,3); Calculation with average annual yield and share of technologies. Lifetime: 30a.</t>
        </is>
      </c>
      <c r="K3394" t="inlineStr">
        <is>
          <t>residential</t>
        </is>
      </c>
      <c r="L3394">
        <f>L3393</f>
        <v>0.17766751537682748</v>
      </c>
      <c r="M3394" s="30">
        <f>INDEX(parameters!$D$41:$AG$178,MATCH('PV (extension)'!B3369,parameters!$C$41:$C$178,0),MATCH('PV (extension)'!A3394,parameters!$D$5:$AG$5,0))/L3394</f>
        <v>7.2328187183047909E-3</v>
      </c>
      <c r="N3394" s="3" t="inlineStr">
        <is>
          <t>roof-top</t>
        </is>
      </c>
      <c r="O3394">
        <f>INDEX(parameters!$C$196:$EJ$198,MATCH('PV (extension)'!N3394,parameters!$B$196:$B$198,0),MATCH('PV (extension)'!B3369,parameters!$C$195:$EJ$195,0))</f>
        <v>1610.8099106801114</v>
      </c>
      <c r="P3394" t="n">
        <v>3</v>
      </c>
      <c r="Q3394" t="n">
        <v>30</v>
      </c>
      <c r="R3394">
        <f>Q3394*P3394*O3394</f>
        <v>144972.89196121003</v>
      </c>
      <c r="S3394">
        <f>1/R3394</f>
        <v>6.8978412893050865E-6</v>
      </c>
    </row>
    <row r="3395" ht="16" customHeight="1" s="29">
      <c r="A3395" t="inlineStr">
        <is>
          <t>photovoltaic slanted-roof installation, 3kWp, single-Si, panel, mounted, on roof</t>
        </is>
      </c>
      <c r="B3395" s="30">
        <f>M3395*S3395</f>
        <v>8.4443772476904351E-7</v>
      </c>
      <c r="C3395" t="inlineStr">
        <is>
          <t>RER</t>
        </is>
      </c>
      <c r="D3395" t="inlineStr">
        <is>
          <t>unit</t>
        </is>
      </c>
      <c r="F3395" t="inlineStr">
        <is>
          <t>technosphere</t>
        </is>
      </c>
      <c r="G3395" t="n">
        <v>0</v>
      </c>
      <c r="H3395" t="inlineStr">
        <is>
          <t>photovoltaic slanted-roof installation, 3kWp, single-Si, panel, mounted, on roof</t>
        </is>
      </c>
      <c r="I3395" t="inlineStr">
        <is>
          <t>(2,2,1,1,1,3); Calculation with average annual yield and share of technologies. Lifetime: 30a.</t>
        </is>
      </c>
      <c r="K3395" t="inlineStr">
        <is>
          <t>residential</t>
        </is>
      </c>
      <c r="L3395">
        <f>L3394</f>
        <v>0.17766751537682748</v>
      </c>
      <c r="M3395" s="30">
        <f>INDEX(parameters!$D$41:$AG$178,MATCH('PV (extension)'!B3369,parameters!$C$41:$C$178,0),MATCH('PV (extension)'!A3395,parameters!$D$5:$AG$5,0))/L3395</f>
        <v>0.12242057904091255</v>
      </c>
      <c r="N3395" s="3" t="inlineStr">
        <is>
          <t>roof-top</t>
        </is>
      </c>
      <c r="O3395">
        <f>INDEX(parameters!$C$196:$EJ$198,MATCH('PV (extension)'!N3395,parameters!$B$196:$B$198,0),MATCH('PV (extension)'!B3369,parameters!$C$195:$EJ$195,0))</f>
        <v>1610.8099106801114</v>
      </c>
      <c r="P3395" t="n">
        <v>3</v>
      </c>
      <c r="Q3395" t="n">
        <v>30</v>
      </c>
      <c r="R3395">
        <f>Q3395*P3395*O3395</f>
        <v>144972.89196121003</v>
      </c>
      <c r="S3395">
        <f>1/R3395</f>
        <v>6.8978412893050865E-6</v>
      </c>
    </row>
    <row r="3396" s="29">
      <c r="A3396" t="inlineStr">
        <is>
          <t>market for tap water</t>
        </is>
      </c>
      <c r="B3396" t="n">
        <v>0.0037026</v>
      </c>
      <c r="C3396" t="inlineStr">
        <is>
          <t>Europe without Switzerland</t>
        </is>
      </c>
      <c r="D3396" t="inlineStr">
        <is>
          <t>kilogram</t>
        </is>
      </c>
      <c r="F3396" t="inlineStr">
        <is>
          <t>technosphere</t>
        </is>
      </c>
      <c r="G3396" t="n">
        <v>0</v>
      </c>
      <c r="H3396" t="inlineStr">
        <is>
          <t>tap water</t>
        </is>
      </c>
      <c r="I3396" t="inlineStr">
        <is>
          <t>(2,2,1,1,1,3); Estimation 20l/m2 panel</t>
        </is>
      </c>
    </row>
    <row r="3397" s="29">
      <c r="A3397" t="inlineStr">
        <is>
          <t>treatment of wastewater, from residence, capacity 1.1E10l/year</t>
        </is>
      </c>
      <c r="B3397" t="n">
        <v>-3.3323e-06</v>
      </c>
      <c r="C3397" t="inlineStr">
        <is>
          <t>CH</t>
        </is>
      </c>
      <c r="D3397" t="inlineStr">
        <is>
          <t>cubic meter</t>
        </is>
      </c>
      <c r="F3397" t="inlineStr">
        <is>
          <t>technosphere</t>
        </is>
      </c>
      <c r="G3397" t="n">
        <v>0</v>
      </c>
      <c r="H3397" t="inlineStr">
        <is>
          <t>wastewater, from residence</t>
        </is>
      </c>
      <c r="I3397" t="inlineStr">
        <is>
          <t>(2,2,1,1,1,3); Estimation 20l/m2 panel</t>
        </is>
      </c>
    </row>
    <row r="3398" s="29"/>
    <row r="3399" customFormat="1" s="28">
      <c r="A3399" s="28" t="inlineStr">
        <is>
          <t>Activity</t>
        </is>
      </c>
      <c r="B3399" s="28" t="inlineStr">
        <is>
          <t>electricity production, photovoltaic, commercial</t>
        </is>
      </c>
    </row>
    <row r="3400">
      <c r="A3400" t="inlineStr">
        <is>
          <t>comment</t>
        </is>
      </c>
      <c r="B340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")&amp;HLOOKUP(B3401,parameters!$C$195:$EJ$198,2,0)&amp;" kWh/kWp.
Annual output, Facade: "&amp;HLOOKUP(B3401,parameters!$C$195:$EJ$198,3,0)&amp;" kWh/kWp.
Annual output, Open-ground: "&amp;HLOOKUP(B3401,parameters!$C$195:$EJ$198,4,0)&amp;_xlfn._LONGTEXT("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")&amp;VLOOKUP(B3401,'extension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1610.80991068011 kWh/kWp.
Annual output, Facade: 1130.99419260518 kWh/kWp.
Annual output, Open-ground: 1713.62756455331 kWh/kWp.
Amount of solar energy transformed to electricity. Waste heat emission due to losses of electricity in the system.
Technology:  Electricity production with grid-connected photovoltaic power plants.
Time period:  Time of publications
Production volume: 2.073 GWh in 2025.
Sampling:  Statistical data and model calculations
Extrapolations:  Use of PV technology data investigated for other countries (Switzerland). Correction of average yield with Swiss data.
Uncertainty:  None
Author: Romain Sacchi, PSI, romain.sacchi@psi.ch</v>
      </c>
    </row>
    <row r="3401" s="29">
      <c r="A3401" t="inlineStr">
        <is>
          <t>location</t>
        </is>
      </c>
      <c r="B3401" t="inlineStr">
        <is>
          <t>AO</t>
        </is>
      </c>
    </row>
    <row r="3402" s="29">
      <c r="A3402" t="inlineStr">
        <is>
          <t>production amount</t>
        </is>
      </c>
      <c r="B3402" t="n">
        <v>1</v>
      </c>
    </row>
    <row r="3403" s="29">
      <c r="A3403" t="inlineStr">
        <is>
          <t>reference product</t>
        </is>
      </c>
      <c r="B3403" t="inlineStr">
        <is>
          <t>electricity, low voltage</t>
        </is>
      </c>
    </row>
    <row r="3404" s="29">
      <c r="A3404" t="inlineStr">
        <is>
          <t>source</t>
        </is>
      </c>
      <c r="B340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05" s="29">
      <c r="A3405" t="inlineStr">
        <is>
          <t>type</t>
        </is>
      </c>
      <c r="B3405" t="inlineStr">
        <is>
          <t>process</t>
        </is>
      </c>
    </row>
    <row r="3406" s="29">
      <c r="A3406" t="inlineStr">
        <is>
          <t>unit</t>
        </is>
      </c>
      <c r="B3406" t="inlineStr">
        <is>
          <t>kilowatt hour</t>
        </is>
      </c>
    </row>
    <row r="3407" s="29">
      <c r="A3407" t="inlineStr">
        <is>
          <t>Exchanges</t>
        </is>
      </c>
    </row>
    <row r="3408" customFormat="1" s="28">
      <c r="A3408" s="28" t="inlineStr">
        <is>
          <t>name</t>
        </is>
      </c>
      <c r="B3408" s="28" t="inlineStr">
        <is>
          <t>amount</t>
        </is>
      </c>
      <c r="C3408" s="28" t="inlineStr">
        <is>
          <t>location</t>
        </is>
      </c>
      <c r="D3408" s="28" t="inlineStr">
        <is>
          <t>unit</t>
        </is>
      </c>
      <c r="E3408" s="28" t="inlineStr">
        <is>
          <t>categories</t>
        </is>
      </c>
      <c r="F3408" s="28" t="inlineStr">
        <is>
          <t>type</t>
        </is>
      </c>
      <c r="G3408" s="28" t="inlineStr">
        <is>
          <t>uncertainty type</t>
        </is>
      </c>
      <c r="H3408" s="28" t="inlineStr">
        <is>
          <t>reference product</t>
        </is>
      </c>
      <c r="I3408" s="28" t="inlineStr">
        <is>
          <t>comment</t>
        </is>
      </c>
      <c r="J3408" s="28" t="inlineStr">
        <is>
          <t>production volume</t>
        </is>
      </c>
      <c r="K3408" s="28" t="inlineStr">
        <is>
          <t>scope</t>
        </is>
      </c>
      <c r="L3408" s="28" t="inlineStr">
        <is>
          <t>scope share</t>
        </is>
      </c>
      <c r="M3408" s="28" t="inlineStr">
        <is>
          <t>tech share</t>
        </is>
      </c>
      <c r="N3408" s="28" t="inlineStr">
        <is>
          <t>installation</t>
        </is>
      </c>
      <c r="O3408" s="28" t="inlineStr">
        <is>
          <t>productivity</t>
        </is>
      </c>
      <c r="P3408" s="28" t="inlineStr">
        <is>
          <t>kWp</t>
        </is>
      </c>
      <c r="Q3408" s="28" t="inlineStr">
        <is>
          <t>lifetime</t>
        </is>
      </c>
      <c r="R3408" s="28" t="inlineStr">
        <is>
          <t>lifetime production</t>
        </is>
      </c>
      <c r="S3408" s="28" t="inlineStr">
        <is>
          <t>inverted lifetime production</t>
        </is>
      </c>
    </row>
    <row r="3409" s="29">
      <c r="A3409" t="inlineStr">
        <is>
          <t>Energy, solar, converted</t>
        </is>
      </c>
      <c r="B3409" t="n">
        <v>3.8503</v>
      </c>
      <c r="D3409" t="inlineStr">
        <is>
          <t>megajoule</t>
        </is>
      </c>
      <c r="E3409" t="inlineStr">
        <is>
          <t>natural resource::in air</t>
        </is>
      </c>
      <c r="F3409" t="inlineStr">
        <is>
          <t>biosphere</t>
        </is>
      </c>
      <c r="G3409" t="n">
        <v>0</v>
      </c>
      <c r="I3409" t="inlineStr">
        <is>
          <t>(2,2,1,1,1,3); Energy loss in the system</t>
        </is>
      </c>
    </row>
    <row r="3410" s="29">
      <c r="A3410" t="inlineStr">
        <is>
          <t>Heat, waste</t>
        </is>
      </c>
      <c r="B3410" t="n">
        <v>0.25027</v>
      </c>
      <c r="D3410" t="inlineStr">
        <is>
          <t>megajoule</t>
        </is>
      </c>
      <c r="E3410" t="inlineStr">
        <is>
          <t>air</t>
        </is>
      </c>
      <c r="F3410" t="inlineStr">
        <is>
          <t>biosphere</t>
        </is>
      </c>
      <c r="G3410" t="n">
        <v>0</v>
      </c>
      <c r="I3410" t="inlineStr">
        <is>
          <t>(1,na,na,na,na,na); Calculation with average annual output and share of technologies; Average degradation of 10.5% included</t>
        </is>
      </c>
    </row>
    <row r="3411" s="29">
      <c r="A3411" t="inlineStr">
        <is>
          <t>electricity production, photovoltaic, commercial</t>
        </is>
      </c>
      <c r="B3411" t="n">
        <v>1</v>
      </c>
      <c r="C3411" t="inlineStr">
        <is>
          <t>AO</t>
        </is>
      </c>
      <c r="D3411" t="inlineStr">
        <is>
          <t>kilowatt hour</t>
        </is>
      </c>
      <c r="E3411" t="inlineStr">
        <is>
          <t>photovoltaic::power plants</t>
        </is>
      </c>
      <c r="F3411" t="inlineStr">
        <is>
          <t>production</t>
        </is>
      </c>
      <c r="G3411" t="n">
        <v>0</v>
      </c>
      <c r="H3411" t="inlineStr">
        <is>
          <t>electricity, low voltage</t>
        </is>
      </c>
      <c r="J3411">
        <f>VLOOKUP(C3411,'extension - production vol'!$B$6:$D$235,3,0)</f>
        <v>2.073</v>
      </c>
    </row>
    <row r="3412" ht="16" customHeight="1" s="29">
      <c r="A3412" t="inlineStr">
        <is>
          <t>photovoltaic flat-roof installation, 156 kWp, multi-Si, on roof</t>
        </is>
      </c>
      <c r="B3412" s="30">
        <f>M3412*S3412</f>
        <v>1.628657094357549E-8</v>
      </c>
      <c r="C3412" t="inlineStr">
        <is>
          <t>CH</t>
        </is>
      </c>
      <c r="D3412" t="inlineStr">
        <is>
          <t>unit</t>
        </is>
      </c>
      <c r="F3412" t="inlineStr">
        <is>
          <t>technosphere</t>
        </is>
      </c>
      <c r="G3412" t="n">
        <v>0</v>
      </c>
      <c r="H3412" t="inlineStr">
        <is>
          <t>photovoltaic flat-roof installation, 156 kWp, multi-Si, on roof</t>
        </is>
      </c>
      <c r="I3412" t="inlineStr">
        <is>
          <t>(2,2,1,1,1,3); Calculation with average annual yield and share of technologies. Lifetime: 30a.</t>
        </is>
      </c>
      <c r="K3412" t="inlineStr">
        <is>
          <t>commercial</t>
        </is>
      </c>
      <c r="L3412">
        <f>IF(K3412="residential",VLOOKUP(B3401,parameters!$C$41:$AG$178,18,0),IF(K3412="commercial",1-VLOOKUP(B3401,parameters!$C$41:$AG$178,18,0),1))</f>
        <v>0.82233248462317254</v>
      </c>
      <c r="M3412" s="30">
        <f>INDEX(parameters!$D$41:$AG$178,MATCH('PV (extension)'!B3401,parameters!$C$41:$C$178,0),MATCH('PV (extension)'!A3412,parameters!$D$5:$AG$5,0))/L3412</f>
        <v>0.12277778707072071</v>
      </c>
      <c r="N3412" s="3" t="inlineStr">
        <is>
          <t>roof-top</t>
        </is>
      </c>
      <c r="O3412">
        <f>INDEX(parameters!$C$196:$EJ$198,MATCH('PV (extension)'!N3412,parameters!$B$196:$B$198,0),MATCH('PV (extension)'!B3401,parameters!$C$195:$EJ$195,0))</f>
        <v>1610.8099106801114</v>
      </c>
      <c r="P3412" t="n">
        <v>156</v>
      </c>
      <c r="Q3412" t="n">
        <v>30</v>
      </c>
      <c r="R3412">
        <f>Q3412*P3412*O3412</f>
        <v>7538590.3819829216</v>
      </c>
      <c r="S3412">
        <f>1/R3412</f>
        <v>1.3265079402509781E-7</v>
      </c>
    </row>
    <row r="3413" ht="16" customHeight="1" s="29">
      <c r="A3413" t="inlineStr">
        <is>
          <t>photovoltaic flat-roof installation, 156 kWp, single-Si, on roof</t>
        </is>
      </c>
      <c r="B3413" s="30">
        <f>M3413*S3413</f>
        <v>8.507514372907752E-9</v>
      </c>
      <c r="C3413" t="inlineStr">
        <is>
          <t>CH</t>
        </is>
      </c>
      <c r="D3413" t="inlineStr">
        <is>
          <t>unit</t>
        </is>
      </c>
      <c r="F3413" t="inlineStr">
        <is>
          <t>technosphere</t>
        </is>
      </c>
      <c r="G3413" t="n">
        <v>0</v>
      </c>
      <c r="H3413" t="inlineStr">
        <is>
          <t>photovoltaic flat-roof installation, 156 kWp, single-Si, on roof</t>
        </is>
      </c>
      <c r="I3413" t="inlineStr">
        <is>
          <t>(2,2,1,1,1,3); Calculation with average annual yield and share of technologies. Lifetime: 30a.</t>
        </is>
      </c>
      <c r="K3413" t="inlineStr">
        <is>
          <t>commercial</t>
        </is>
      </c>
      <c r="L3413">
        <f>L3412</f>
        <v>0.82233248462317254</v>
      </c>
      <c r="M3413" s="30">
        <f>INDEX(parameters!$D$41:$AG$178,MATCH('PV (extension)'!B3401,parameters!$C$41:$C$178,0),MATCH('PV (extension)'!A3413,parameters!$D$5:$AG$5,0))/L3413</f>
        <v>6.4134666026183854E-2</v>
      </c>
      <c r="N3413" s="3" t="inlineStr">
        <is>
          <t>roof-top</t>
        </is>
      </c>
      <c r="O3413">
        <f>INDEX(parameters!$C$196:$EJ$198,MATCH('PV (extension)'!N3413,parameters!$B$196:$B$198,0),MATCH('PV (extension)'!B3401,parameters!$C$195:$EJ$195,0))</f>
        <v>1610.8099106801114</v>
      </c>
      <c r="P3413" t="n">
        <v>156</v>
      </c>
      <c r="Q3413" t="n">
        <v>30</v>
      </c>
      <c r="R3413">
        <f>Q3413*P3413*O3413</f>
        <v>7538590.3819829216</v>
      </c>
      <c r="S3413">
        <f>1/R3413</f>
        <v>1.3265079402509781E-7</v>
      </c>
    </row>
    <row r="3414" s="29">
      <c r="A3414" t="inlineStr">
        <is>
          <t>photovoltaic open ground installation, 570 kWp, CIS, on open ground</t>
        </is>
      </c>
      <c r="B3414" s="30">
        <f>M3414*S3414</f>
        <v>4.1931589495247027E-10</v>
      </c>
      <c r="C3414" t="inlineStr">
        <is>
          <t>RER</t>
        </is>
      </c>
      <c r="D3414" t="inlineStr">
        <is>
          <t>unit</t>
        </is>
      </c>
      <c r="F3414" t="inlineStr">
        <is>
          <t>technosphere</t>
        </is>
      </c>
      <c r="G3414" t="n">
        <v>0</v>
      </c>
      <c r="H3414" t="inlineStr">
        <is>
          <t>photovoltaic open ground installation, 570 kWp, CIS, on open ground</t>
        </is>
      </c>
      <c r="I3414" t="inlineStr">
        <is>
          <t>(2,2,1,1,1,3); Calculation with average annual yield and share of technologies. Lifetime: 30a.</t>
        </is>
      </c>
      <c r="K3414" t="inlineStr">
        <is>
          <t>commercial</t>
        </is>
      </c>
      <c r="L3414">
        <f>L3413</f>
        <v>0.82233248462317254</v>
      </c>
      <c r="M3414" s="30">
        <f>INDEX(parameters!$D$41:$AG$178,MATCH('PV (extension)'!B3401,parameters!$C$41:$C$178,0),MATCH('PV (extension)'!A3414,parameters!$D$5:$AG$5,0))/L3414</f>
        <v>1.2287226816964775E-2</v>
      </c>
      <c r="N3414" t="inlineStr">
        <is>
          <t>central</t>
        </is>
      </c>
      <c r="O3414">
        <f>INDEX(parameters!$C$196:$EJ$198,MATCH('PV (extension)'!N3414,parameters!$B$196:$B$198,0),MATCH('PV (extension)'!B3401,parameters!$C$195:$EJ$195,0))</f>
        <v>1713.6275645533101</v>
      </c>
      <c r="P3414" t="n">
        <v>570</v>
      </c>
      <c r="Q3414" t="n">
        <v>30</v>
      </c>
      <c r="R3414">
        <f>Q3414*P3414*O3414</f>
        <v>29303031.353861604</v>
      </c>
      <c r="S3414">
        <f>1/R3414</f>
        <v>3.4126162168140953E-8</v>
      </c>
    </row>
    <row r="3415" s="29">
      <c r="A3415" t="inlineStr">
        <is>
          <t>photovoltaic open ground installation, 570 kWp, CdTe, on open ground</t>
        </is>
      </c>
      <c r="B3415" s="30">
        <f>M3415*S3415</f>
        <v>3.0802622412825629E-9</v>
      </c>
      <c r="C3415" t="inlineStr">
        <is>
          <t>RER</t>
        </is>
      </c>
      <c r="D3415" t="inlineStr">
        <is>
          <t>unit</t>
        </is>
      </c>
      <c r="F3415" t="inlineStr">
        <is>
          <t>technosphere</t>
        </is>
      </c>
      <c r="G3415" t="n">
        <v>0</v>
      </c>
      <c r="H3415" t="inlineStr">
        <is>
          <t>photovoltaic open ground installation, 570 kWp, CdTe, on open ground</t>
        </is>
      </c>
      <c r="I3415" t="inlineStr">
        <is>
          <t>(2,2,1,1,1,3); Calculation with average annual yield and share of technologies. Lifetime: 30a.</t>
        </is>
      </c>
      <c r="K3415" t="inlineStr">
        <is>
          <t>commercial</t>
        </is>
      </c>
      <c r="L3415">
        <f>L3414</f>
        <v>0.82233248462317254</v>
      </c>
      <c r="M3415" s="30">
        <f>INDEX(parameters!$D$41:$AG$178,MATCH('PV (extension)'!B3401,parameters!$C$41:$C$178,0),MATCH('PV (extension)'!A3415,parameters!$D$5:$AG$5,0))/L3415</f>
        <v>9.0261021034418951E-2</v>
      </c>
      <c r="N3415" t="inlineStr">
        <is>
          <t>central</t>
        </is>
      </c>
      <c r="O3415">
        <f>INDEX(parameters!$C$196:$EJ$198,MATCH('PV (extension)'!N3415,parameters!$B$196:$B$198,0),MATCH('PV (extension)'!B3401,parameters!$C$195:$EJ$195,0))</f>
        <v>1713.6275645533101</v>
      </c>
      <c r="P3415" t="n">
        <v>570</v>
      </c>
      <c r="Q3415" t="n">
        <v>30</v>
      </c>
      <c r="R3415">
        <f>Q3415*P3415*O3415</f>
        <v>29303031.353861604</v>
      </c>
      <c r="S3415">
        <f>1/R3415</f>
        <v>3.4126162168140953E-8</v>
      </c>
    </row>
    <row r="3416" s="29">
      <c r="A3416" t="inlineStr">
        <is>
          <t>photovoltaic open ground installation, 570 kWp, micro-Si, on open ground</t>
        </is>
      </c>
      <c r="B3416" s="30">
        <f>M3416*S3416</f>
        <v>3.264859395370373E-11</v>
      </c>
      <c r="C3416" t="inlineStr">
        <is>
          <t>RER</t>
        </is>
      </c>
      <c r="D3416" t="inlineStr">
        <is>
          <t>unit</t>
        </is>
      </c>
      <c r="F3416" t="inlineStr">
        <is>
          <t>technosphere</t>
        </is>
      </c>
      <c r="G3416" t="n">
        <v>0</v>
      </c>
      <c r="H3416" t="inlineStr">
        <is>
          <t>photovoltaic open ground installation, 570 kWp, micro-Si, on open ground</t>
        </is>
      </c>
      <c r="I3416" t="inlineStr">
        <is>
          <t>(2,2,1,1,1,3); Calculation with average annual yield and share of technologies. Lifetime: 30a.</t>
        </is>
      </c>
      <c r="K3416" t="inlineStr">
        <is>
          <t>commercial</t>
        </is>
      </c>
      <c r="L3416">
        <f>L3415</f>
        <v>0.82233248462317254</v>
      </c>
      <c r="M3416" s="30">
        <f>INDEX(parameters!$D$41:$AG$178,MATCH('PV (extension)'!B3401,parameters!$C$41:$C$178,0),MATCH('PV (extension)'!A3416,parameters!$D$5:$AG$5,0))/L3416</f>
        <v>9.5670277228487681E-4</v>
      </c>
      <c r="N3416" t="inlineStr">
        <is>
          <t>central</t>
        </is>
      </c>
      <c r="O3416">
        <f>INDEX(parameters!$C$196:$EJ$198,MATCH('PV (extension)'!N3416,parameters!$B$196:$B$198,0),MATCH('PV (extension)'!B3401,parameters!$C$195:$EJ$195,0))</f>
        <v>1713.6275645533101</v>
      </c>
      <c r="P3416" t="n">
        <v>570</v>
      </c>
      <c r="Q3416" t="n">
        <v>30</v>
      </c>
      <c r="R3416">
        <f>Q3416*P3416*O3416</f>
        <v>29303031.353861604</v>
      </c>
      <c r="S3416">
        <f>1/R3416</f>
        <v>3.4126162168140953E-8</v>
      </c>
    </row>
    <row r="3417" s="29">
      <c r="A3417" t="inlineStr">
        <is>
          <t>photovoltaic open ground installation, 570 kWp, multi-Si, on open ground</t>
        </is>
      </c>
      <c r="B3417" s="30">
        <f>M3417*S3417</f>
        <v>1.0925825974832703E-8</v>
      </c>
      <c r="C3417" t="inlineStr">
        <is>
          <t>RER</t>
        </is>
      </c>
      <c r="D3417" t="inlineStr">
        <is>
          <t>unit</t>
        </is>
      </c>
      <c r="F3417" t="inlineStr">
        <is>
          <t>technosphere</t>
        </is>
      </c>
      <c r="G3417" t="n">
        <v>0</v>
      </c>
      <c r="H3417" t="inlineStr">
        <is>
          <t>photovoltaic open ground installation, 570 kWp, multi-Si, on open ground</t>
        </is>
      </c>
      <c r="I3417" t="inlineStr">
        <is>
          <t>(2,2,1,1,1,3); Calculation with average annual yield and share of technologies. Lifetime: 30a.</t>
        </is>
      </c>
      <c r="K3417" t="inlineStr">
        <is>
          <t>commercial</t>
        </is>
      </c>
      <c r="L3417">
        <f>L3416</f>
        <v>0.82233248462317254</v>
      </c>
      <c r="M3417" s="30">
        <f>INDEX(parameters!$D$41:$AG$178,MATCH('PV (extension)'!B3401,parameters!$C$41:$C$178,0),MATCH('PV (extension)'!A3417,parameters!$D$5:$AG$5,0))/L3417</f>
        <v>0.32015982110735819</v>
      </c>
      <c r="N3417" t="inlineStr">
        <is>
          <t>central</t>
        </is>
      </c>
      <c r="O3417">
        <f>INDEX(parameters!$C$196:$EJ$198,MATCH('PV (extension)'!N3417,parameters!$B$196:$B$198,0),MATCH('PV (extension)'!B3401,parameters!$C$195:$EJ$195,0))</f>
        <v>1713.6275645533101</v>
      </c>
      <c r="P3417" t="n">
        <v>570</v>
      </c>
      <c r="Q3417" t="n">
        <v>30</v>
      </c>
      <c r="R3417">
        <f>Q3417*P3417*O3417</f>
        <v>29303031.353861604</v>
      </c>
      <c r="S3417">
        <f>1/R3417</f>
        <v>3.4126162168140953E-8</v>
      </c>
    </row>
    <row r="3418" s="29">
      <c r="A3418" t="inlineStr">
        <is>
          <t>photovoltaic open ground installation, 570 kWp, single-Si, on open ground</t>
        </is>
      </c>
      <c r="B3418" s="30">
        <f>M3418*S3418</f>
        <v>5.7955284815447747E-9</v>
      </c>
      <c r="C3418" t="inlineStr">
        <is>
          <t>RER</t>
        </is>
      </c>
      <c r="D3418" t="inlineStr">
        <is>
          <t>unit</t>
        </is>
      </c>
      <c r="F3418" t="inlineStr">
        <is>
          <t>technosphere</t>
        </is>
      </c>
      <c r="G3418" t="n">
        <v>0</v>
      </c>
      <c r="H3418" t="inlineStr">
        <is>
          <t>photovoltaic open ground installation, 570 kWp, single-Si, on open ground</t>
        </is>
      </c>
      <c r="I3418" t="inlineStr">
        <is>
          <t>(2,2,1,1,1,3); Calculation with average annual yield and share of technologies. Lifetime: 30a.</t>
        </is>
      </c>
      <c r="K3418" t="inlineStr">
        <is>
          <t>commercial</t>
        </is>
      </c>
      <c r="L3418">
        <f>L3417</f>
        <v>0.82233248462317254</v>
      </c>
      <c r="M3418" s="30">
        <f>INDEX(parameters!$D$41:$AG$178,MATCH('PV (extension)'!B3401,parameters!$C$41:$C$178,0),MATCH('PV (extension)'!A3418,parameters!$D$5:$AG$5,0))/L3418</f>
        <v>0.16982655280690445</v>
      </c>
      <c r="N3418" t="inlineStr">
        <is>
          <t>central</t>
        </is>
      </c>
      <c r="O3418">
        <f>INDEX(parameters!$C$196:$EJ$198,MATCH('PV (extension)'!N3418,parameters!$B$196:$B$198,0),MATCH('PV (extension)'!B3401,parameters!$C$195:$EJ$195,0))</f>
        <v>1713.6275645533101</v>
      </c>
      <c r="P3418" t="n">
        <v>570</v>
      </c>
      <c r="Q3418" t="n">
        <v>30</v>
      </c>
      <c r="R3418">
        <f>Q3418*P3418*O3418</f>
        <v>29303031.353861604</v>
      </c>
      <c r="S3418">
        <f>1/R3418</f>
        <v>3.4126162168140953E-8</v>
      </c>
    </row>
    <row r="3419" ht="16" customHeight="1" s="29">
      <c r="A3419" t="inlineStr">
        <is>
          <t>photovoltaic slanted-roof installation, 93 kWp, multi-Si, laminated, integrated, on roof</t>
        </is>
      </c>
      <c r="B3419" s="30">
        <f>M3419*S3419</f>
        <v>1.7884219976536093E-9</v>
      </c>
      <c r="C3419" t="inlineStr">
        <is>
          <t>CH</t>
        </is>
      </c>
      <c r="D3419" t="inlineStr">
        <is>
          <t>unit</t>
        </is>
      </c>
      <c r="F3419" t="inlineStr">
        <is>
          <t>technosphere</t>
        </is>
      </c>
      <c r="G3419" t="n">
        <v>0</v>
      </c>
      <c r="H3419" t="inlineStr">
        <is>
          <t>photovoltaic slanted-roof installation, 93 kWp, multi-Si, laminated, integrated, on roof</t>
        </is>
      </c>
      <c r="I3419" t="inlineStr">
        <is>
          <t>(2,2,1,1,1,3); Calculation with average annual yield and share of technologies. Lifetime: 30a.</t>
        </is>
      </c>
      <c r="K3419" t="inlineStr">
        <is>
          <t>commercial</t>
        </is>
      </c>
      <c r="L3419">
        <f>L3418</f>
        <v>0.82233248462317254</v>
      </c>
      <c r="M3419" s="30">
        <f>INDEX(parameters!$D$41:$AG$178,MATCH('PV (extension)'!B3401,parameters!$C$41:$C$178,0),MATCH('PV (extension)'!A3419,parameters!$D$5:$AG$5,0))/L3419</f>
        <v>8.0374539804535308E-3</v>
      </c>
      <c r="N3419" s="3" t="inlineStr">
        <is>
          <t>roof-top</t>
        </is>
      </c>
      <c r="O3419">
        <f>INDEX(parameters!$C$196:$EJ$198,MATCH('PV (extension)'!N3419,parameters!$B$196:$B$198,0),MATCH('PV (extension)'!B3401,parameters!$C$195:$EJ$195,0))</f>
        <v>1610.8099106801114</v>
      </c>
      <c r="P3419" t="n">
        <v>93</v>
      </c>
      <c r="Q3419" t="n">
        <v>30</v>
      </c>
      <c r="R3419">
        <f>Q3419*P3419*O3419</f>
        <v>4494159.6507975105</v>
      </c>
      <c r="S3419">
        <f>1/R3419</f>
        <v>2.2251100933242216E-7</v>
      </c>
    </row>
    <row r="3420" ht="16" customHeight="1" s="29">
      <c r="A3420" t="inlineStr">
        <is>
          <t>photovoltaic slanted-roof installation, 93 kWp, multi-Si, panel, mounted, on roof</t>
        </is>
      </c>
      <c r="B3420" s="30">
        <f>M3420*S3420</f>
        <v>3.0325293609738983E-8</v>
      </c>
      <c r="C3420" t="inlineStr">
        <is>
          <t>CH</t>
        </is>
      </c>
      <c r="D3420" t="inlineStr">
        <is>
          <t>unit</t>
        </is>
      </c>
      <c r="F3420" t="inlineStr">
        <is>
          <t>technosphere</t>
        </is>
      </c>
      <c r="G3420" t="n">
        <v>0</v>
      </c>
      <c r="H3420" t="inlineStr">
        <is>
          <t>photovoltaic slanted-roof installation, 93 kWp, multi-Si, panel, mounted, on roof</t>
        </is>
      </c>
      <c r="I3420" t="inlineStr">
        <is>
          <t>(2,2,1,1,1,3); Calculation with average annual yield and share of technologies. Lifetime: 30a.</t>
        </is>
      </c>
      <c r="K3420" t="inlineStr">
        <is>
          <t>commercial</t>
        </is>
      </c>
      <c r="L3420">
        <f>L3419</f>
        <v>0.82233248462317254</v>
      </c>
      <c r="M3420" s="30">
        <f>INDEX(parameters!$D$41:$AG$178,MATCH('PV (extension)'!B3401,parameters!$C$41:$C$178,0),MATCH('PV (extension)'!A3420,parameters!$D$5:$AG$5,0))/L3420</f>
        <v>0.13628671093947653</v>
      </c>
      <c r="N3420" s="3" t="inlineStr">
        <is>
          <t>roof-top</t>
        </is>
      </c>
      <c r="O3420">
        <f>INDEX(parameters!$C$196:$EJ$198,MATCH('PV (extension)'!N3420,parameters!$B$196:$B$198,0),MATCH('PV (extension)'!B3401,parameters!$C$195:$EJ$195,0))</f>
        <v>1610.8099106801114</v>
      </c>
      <c r="P3420" t="n">
        <v>93</v>
      </c>
      <c r="Q3420" t="n">
        <v>30</v>
      </c>
      <c r="R3420">
        <f>Q3420*P3420*O3420</f>
        <v>4494159.6507975105</v>
      </c>
      <c r="S3420">
        <f>1/R3420</f>
        <v>2.2251100933242216E-7</v>
      </c>
    </row>
    <row r="3421" ht="16" customHeight="1" s="29">
      <c r="A3421" t="inlineStr">
        <is>
          <t>photovoltaic slanted-roof installation, 93 kWp, single-Si, laminated, integrated, on roof</t>
        </is>
      </c>
      <c r="B3421" s="30">
        <f>M3421*S3421</f>
        <v>9.4543734386164733E-10</v>
      </c>
      <c r="C3421" t="inlineStr">
        <is>
          <t>CH</t>
        </is>
      </c>
      <c r="D3421" t="inlineStr">
        <is>
          <t>unit</t>
        </is>
      </c>
      <c r="F3421" t="inlineStr">
        <is>
          <t>technosphere</t>
        </is>
      </c>
      <c r="G3421" t="n">
        <v>0</v>
      </c>
      <c r="H3421" t="inlineStr">
        <is>
          <t>photovoltaic slanted-roof installation, 93 kWp, single-Si, laminated, integrated, on roof</t>
        </is>
      </c>
      <c r="I3421" t="inlineStr">
        <is>
          <t>(2,2,1,1,1,3); Calculation with average annual yield and share of technologies. Lifetime: 30a.</t>
        </is>
      </c>
      <c r="K3421" t="inlineStr">
        <is>
          <t>commercial</t>
        </is>
      </c>
      <c r="L3421">
        <f>L3420</f>
        <v>0.82233248462317254</v>
      </c>
      <c r="M3421" s="30">
        <f>INDEX(parameters!$D$41:$AG$178,MATCH('PV (extension)'!B3401,parameters!$C$41:$C$178,0),MATCH('PV (extension)'!A3421,parameters!$D$5:$AG$5,0))/L3421</f>
        <v>4.2489463631401872E-3</v>
      </c>
      <c r="N3421" s="3" t="inlineStr">
        <is>
          <t>roof-top</t>
        </is>
      </c>
      <c r="O3421">
        <f>INDEX(parameters!$C$196:$EJ$198,MATCH('PV (extension)'!N3421,parameters!$B$196:$B$198,0),MATCH('PV (extension)'!B3401,parameters!$C$195:$EJ$195,0))</f>
        <v>1610.8099106801114</v>
      </c>
      <c r="P3421" t="n">
        <v>93</v>
      </c>
      <c r="Q3421" t="n">
        <v>30</v>
      </c>
      <c r="R3421">
        <f>Q3421*P3421*O3421</f>
        <v>4494159.6507975105</v>
      </c>
      <c r="S3421">
        <f>1/R3421</f>
        <v>2.2251100933242216E-7</v>
      </c>
    </row>
    <row r="3422" ht="16" customHeight="1" s="29">
      <c r="A3422" t="inlineStr">
        <is>
          <t>photovoltaic slanted-roof installation, 93 kWp, single-Si, panel, mounted, on roof</t>
        </is>
      </c>
      <c r="B3422" s="30">
        <f>M3422*S3422</f>
        <v>1.5884707641899844E-8</v>
      </c>
      <c r="C3422" t="inlineStr">
        <is>
          <t>CH</t>
        </is>
      </c>
      <c r="D3422" t="inlineStr">
        <is>
          <t>unit</t>
        </is>
      </c>
      <c r="F3422" t="inlineStr">
        <is>
          <t>technosphere</t>
        </is>
      </c>
      <c r="G3422" t="n">
        <v>0</v>
      </c>
      <c r="H3422" t="inlineStr">
        <is>
          <t>photovoltaic slanted-roof installation, 93 kWp, single-Si, panel, mounted, on roof</t>
        </is>
      </c>
      <c r="I3422" t="inlineStr">
        <is>
          <t>(2,2,1,1,1,3); Calculation with average annual yield and share of technologies. Lifetime: 30a.</t>
        </is>
      </c>
      <c r="K3422" t="inlineStr">
        <is>
          <t>commercial</t>
        </is>
      </c>
      <c r="L3422">
        <f>L3421</f>
        <v>0.82233248462317254</v>
      </c>
      <c r="M3422" s="30">
        <f>INDEX(parameters!$D$41:$AG$178,MATCH('PV (extension)'!B3401,parameters!$C$41:$C$178,0),MATCH('PV (extension)'!A3422,parameters!$D$5:$AG$5,0))/L3422</f>
        <v>7.1388412148941149E-2</v>
      </c>
      <c r="N3422" s="3" t="inlineStr">
        <is>
          <t>roof-top</t>
        </is>
      </c>
      <c r="O3422">
        <f>INDEX(parameters!$C$196:$EJ$198,MATCH('PV (extension)'!N3422,parameters!$B$196:$B$198,0),MATCH('PV (extension)'!B3401,parameters!$C$195:$EJ$195,0))</f>
        <v>1610.8099106801114</v>
      </c>
      <c r="P3422" t="n">
        <v>93</v>
      </c>
      <c r="Q3422" t="n">
        <v>30</v>
      </c>
      <c r="R3422">
        <f>Q3422*P3422*O3422</f>
        <v>4494159.6507975105</v>
      </c>
      <c r="S3422">
        <f>1/R3422</f>
        <v>2.2251100933242216E-7</v>
      </c>
    </row>
    <row r="3423" s="29">
      <c r="A3423" t="inlineStr">
        <is>
          <t>market for tap water</t>
        </is>
      </c>
      <c r="B3423" t="n">
        <v>0.0037026</v>
      </c>
      <c r="C3423" t="inlineStr">
        <is>
          <t>Europe without Switzerland</t>
        </is>
      </c>
      <c r="D3423" t="inlineStr">
        <is>
          <t>kilogram</t>
        </is>
      </c>
      <c r="F3423" t="inlineStr">
        <is>
          <t>technosphere</t>
        </is>
      </c>
      <c r="G3423" t="n">
        <v>0</v>
      </c>
      <c r="H3423" t="inlineStr">
        <is>
          <t>tap water</t>
        </is>
      </c>
      <c r="I3423" t="inlineStr">
        <is>
          <t>(2,2,1,1,1,3); Estimation 20l/m2 panel</t>
        </is>
      </c>
      <c r="M3423" s="30" t="n"/>
    </row>
    <row r="3424" s="29">
      <c r="A3424" t="inlineStr">
        <is>
          <t>treatment of wastewater, from residence, capacity 1.1E10l/year</t>
        </is>
      </c>
      <c r="B3424" t="n">
        <v>-3.3323e-06</v>
      </c>
      <c r="C3424" t="inlineStr">
        <is>
          <t>CH</t>
        </is>
      </c>
      <c r="D3424" t="inlineStr">
        <is>
          <t>cubic meter</t>
        </is>
      </c>
      <c r="F3424" t="inlineStr">
        <is>
          <t>technosphere</t>
        </is>
      </c>
      <c r="G3424" t="n">
        <v>0</v>
      </c>
      <c r="H3424" t="inlineStr">
        <is>
          <t>wastewater, from residence</t>
        </is>
      </c>
      <c r="I3424" t="inlineStr">
        <is>
          <t>(2,2,1,1,1,3); Estimation 20l/m2 panel</t>
        </is>
      </c>
      <c r="M3424" s="30" t="n"/>
    </row>
    <row r="3425" s="29">
      <c r="M3425" s="30" t="n"/>
    </row>
    <row r="3426" customFormat="1" s="28">
      <c r="A3426" s="28" t="inlineStr">
        <is>
          <t>Activity</t>
        </is>
      </c>
      <c r="B3426" s="28" t="inlineStr">
        <is>
          <t>electricity production, photovoltaic</t>
        </is>
      </c>
      <c r="M3426" s="30" t="n"/>
    </row>
    <row r="3427">
      <c r="A3427" t="inlineStr">
        <is>
          <t>comment</t>
        </is>
      </c>
      <c r="B342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")&amp;HLOOKUP(B3428,parameters!$C$195:$EJ$198,2,0)&amp;" kWh/kWp.
Annual output, Facade: "&amp;HLOOKUP(B3428,parameters!$C$195:$EJ$198,3,0)&amp;" kWh/kWp.
Annual output, Open-ground: "&amp;HLOOKUP(B3428,parameters!$C$195:$EJ$198,4,0)&amp;_xlfn._LONGTEXT("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")&amp;VLOOKUP(B3428,'extension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1610.80991068011 kWh/kWp.
Annual output, Facade: 1130.99419260518 kWh/kWp.
Annual output, Open-ground: 1713.62756455331 kWh/kWp.
Amount of solar energy transformed to electricity. Waste heat emission due to losses of electricity in the system.
Technology:  Electricity production with grid-connected photovoltaic power plants.
Time period:  Time of publications
Production volume: 2.073 GWh in 2025.
Sampling:  Statistical data and model calculations
Extrapolations:  Use of PV technology data investigated for other countries (Switzerland). Correction of average yield with Swiss data.
Uncertainty:  None
Author: Romain Sacchi, PSI, romain.sacchi@psi.ch</v>
      </c>
      <c r="M3427" s="30" t="n"/>
    </row>
    <row r="3428" s="29">
      <c r="A3428" t="inlineStr">
        <is>
          <t>location</t>
        </is>
      </c>
      <c r="B3428" t="inlineStr">
        <is>
          <t>AO</t>
        </is>
      </c>
    </row>
    <row r="3429" s="29">
      <c r="A3429" t="inlineStr">
        <is>
          <t>production amount</t>
        </is>
      </c>
      <c r="B3429" t="n">
        <v>1</v>
      </c>
    </row>
    <row r="3430" s="29">
      <c r="A3430" t="inlineStr">
        <is>
          <t>reference product</t>
        </is>
      </c>
      <c r="B3430" t="inlineStr">
        <is>
          <t>electricity, low voltage</t>
        </is>
      </c>
    </row>
    <row r="3431" s="29">
      <c r="A3431" t="inlineStr">
        <is>
          <t>source</t>
        </is>
      </c>
      <c r="B343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32" s="29">
      <c r="A3432" t="inlineStr">
        <is>
          <t>type</t>
        </is>
      </c>
      <c r="B3432" t="inlineStr">
        <is>
          <t>process</t>
        </is>
      </c>
    </row>
    <row r="3433" s="29">
      <c r="A3433" t="inlineStr">
        <is>
          <t>unit</t>
        </is>
      </c>
      <c r="B3433" t="inlineStr">
        <is>
          <t>kilowatt hour</t>
        </is>
      </c>
    </row>
    <row r="3434" s="29">
      <c r="A3434" t="inlineStr">
        <is>
          <t>Exchanges</t>
        </is>
      </c>
    </row>
    <row r="3435" customFormat="1" s="28">
      <c r="A3435" s="28" t="inlineStr">
        <is>
          <t>name</t>
        </is>
      </c>
      <c r="B3435" s="28" t="inlineStr">
        <is>
          <t>amount</t>
        </is>
      </c>
      <c r="C3435" s="28" t="inlineStr">
        <is>
          <t>location</t>
        </is>
      </c>
      <c r="D3435" s="28" t="inlineStr">
        <is>
          <t>unit</t>
        </is>
      </c>
      <c r="E3435" s="28" t="inlineStr">
        <is>
          <t>categories</t>
        </is>
      </c>
      <c r="F3435" s="28" t="inlineStr">
        <is>
          <t>type</t>
        </is>
      </c>
      <c r="G3435" s="28" t="inlineStr">
        <is>
          <t>uncertainty type</t>
        </is>
      </c>
      <c r="H3435" s="28" t="inlineStr">
        <is>
          <t>loc</t>
        </is>
      </c>
      <c r="I3435" s="28" t="inlineStr">
        <is>
          <t>scale</t>
        </is>
      </c>
      <c r="J3435" s="28" t="inlineStr">
        <is>
          <t>comment</t>
        </is>
      </c>
      <c r="K3435" s="28" t="inlineStr">
        <is>
          <t>negative</t>
        </is>
      </c>
      <c r="L3435" s="28" t="inlineStr">
        <is>
          <t>reference product</t>
        </is>
      </c>
      <c r="M3435" s="28" t="inlineStr">
        <is>
          <t>production volume</t>
        </is>
      </c>
      <c r="N3435" s="28" t="inlineStr">
        <is>
          <t>scope</t>
        </is>
      </c>
      <c r="O3435" s="28" t="inlineStr">
        <is>
          <t>scope share</t>
        </is>
      </c>
      <c r="P3435" s="28" t="inlineStr">
        <is>
          <t>tech share</t>
        </is>
      </c>
      <c r="Q3435" s="28" t="inlineStr">
        <is>
          <t>installation</t>
        </is>
      </c>
      <c r="R3435" s="28" t="inlineStr">
        <is>
          <t>productivity</t>
        </is>
      </c>
      <c r="S3435" s="28" t="inlineStr">
        <is>
          <t>kWp</t>
        </is>
      </c>
      <c r="T3435" s="28" t="inlineStr">
        <is>
          <t>lifetime</t>
        </is>
      </c>
      <c r="U3435" s="28" t="inlineStr">
        <is>
          <t>lifetime production</t>
        </is>
      </c>
      <c r="V3435" s="28" t="inlineStr">
        <is>
          <t>inverted lifetime production</t>
        </is>
      </c>
    </row>
    <row r="3436" s="29">
      <c r="A3436" t="inlineStr">
        <is>
          <t>Energy, solar, converted</t>
        </is>
      </c>
      <c r="B3436" t="n">
        <v>3.8503</v>
      </c>
      <c r="D3436" t="inlineStr">
        <is>
          <t>megajoule</t>
        </is>
      </c>
      <c r="E3436" t="inlineStr">
        <is>
          <t>natural resource::in air</t>
        </is>
      </c>
      <c r="F3436" t="inlineStr">
        <is>
          <t>biosphere</t>
        </is>
      </c>
      <c r="G3436" t="n">
        <v>2</v>
      </c>
      <c r="H3436" t="n">
        <v>1.348151067341848</v>
      </c>
      <c r="I3436" t="n">
        <v>0.04340984597628009</v>
      </c>
      <c r="J3436" t="inlineStr">
        <is>
          <t>(2,2,1,1,1,3); Energy loss in the system</t>
        </is>
      </c>
    </row>
    <row r="3437" s="29">
      <c r="A3437" t="inlineStr">
        <is>
          <t>Heat, waste</t>
        </is>
      </c>
      <c r="B3437" t="n">
        <v>0.25027</v>
      </c>
      <c r="D3437" t="inlineStr">
        <is>
          <t>megajoule</t>
        </is>
      </c>
      <c r="E3437" t="inlineStr">
        <is>
          <t>air</t>
        </is>
      </c>
      <c r="F3437" t="inlineStr">
        <is>
          <t>biosphere</t>
        </is>
      </c>
      <c r="G3437" t="n">
        <v>2</v>
      </c>
      <c r="H3437" t="n">
        <v>-1.385214943900327</v>
      </c>
      <c r="I3437" t="n">
        <v>0.02439508208471609</v>
      </c>
      <c r="J3437" t="inlineStr">
        <is>
          <t>(1,na,na,na,na,na); Calculation</t>
        </is>
      </c>
    </row>
    <row r="3438" s="29">
      <c r="A3438" t="inlineStr">
        <is>
          <t>electricity production, photovoltaic</t>
        </is>
      </c>
      <c r="B3438" t="n">
        <v>1</v>
      </c>
      <c r="C3438" t="inlineStr">
        <is>
          <t>AO</t>
        </is>
      </c>
      <c r="D3438" t="inlineStr">
        <is>
          <t>kilowatt hour</t>
        </is>
      </c>
      <c r="E3438" t="inlineStr">
        <is>
          <t>photovoltaic::power plants</t>
        </is>
      </c>
      <c r="F3438" t="inlineStr">
        <is>
          <t>production</t>
        </is>
      </c>
      <c r="G3438" t="n">
        <v>0</v>
      </c>
      <c r="H3438" t="n">
        <v>1</v>
      </c>
      <c r="L3438" t="inlineStr">
        <is>
          <t>electricity, low voltage</t>
        </is>
      </c>
      <c r="M3438">
        <f>VLOOKUP(C3438,'extension - production vol'!$B$6:$D$235,3,0)</f>
        <v>2.073</v>
      </c>
    </row>
    <row r="3439" ht="16" customHeight="1" s="29">
      <c r="A3439" t="inlineStr">
        <is>
          <t>photovoltaic flat-roof installation, 156 kWp, multi-Si, on roof</t>
        </is>
      </c>
      <c r="B3439" s="30">
        <f>P3439*V3439</f>
        <v>1.3392976350021999E-8</v>
      </c>
      <c r="C3439" t="inlineStr">
        <is>
          <t>CH</t>
        </is>
      </c>
      <c r="D3439" t="inlineStr">
        <is>
          <t>unit</t>
        </is>
      </c>
      <c r="F3439" t="inlineStr">
        <is>
          <t>technosphere</t>
        </is>
      </c>
      <c r="G3439" t="n">
        <v>2</v>
      </c>
      <c r="H3439" t="n">
        <v>-18.46800298604678</v>
      </c>
      <c r="I3439" t="n">
        <v>0.09798894162072011</v>
      </c>
      <c r="J3439" t="inlineStr">
        <is>
          <t>(2,2,1,1,1,3); Calculation with average annual yield and share of technologies. Lifetime: 30a.</t>
        </is>
      </c>
      <c r="L3439" t="inlineStr">
        <is>
          <t>photovoltaic flat-roof installation, 156 kWp, multi-Si, on roof</t>
        </is>
      </c>
      <c r="N3439" t="inlineStr">
        <is>
          <t>all</t>
        </is>
      </c>
      <c r="O3439" t="n">
        <v>1</v>
      </c>
      <c r="P3439" s="30">
        <f>INDEX(parameters!$D$41:$AG$178,MATCH('PV (extension)'!B3428,parameters!$C$41:$C$178,0),MATCH('PV (extension)'!A3439,parameters!$D$5:$AG$5,0))/O3439</f>
        <v>0.10096416269840058</v>
      </c>
      <c r="Q3439" s="3" t="inlineStr">
        <is>
          <t>roof-top</t>
        </is>
      </c>
      <c r="R3439">
        <f>INDEX(parameters!$C$196:$EJ$198,MATCH('PV (extension)'!Q3439,parameters!$B$196:$B$198,0),MATCH('PV (extension)'!B3428,parameters!$C$195:$EJ$195,0))</f>
        <v>1610.8099106801114</v>
      </c>
      <c r="S3439" t="n">
        <v>156</v>
      </c>
      <c r="T3439" t="n">
        <v>30</v>
      </c>
      <c r="U3439">
        <f>T3439*S3439*R3439</f>
        <v>7538590.3819829216</v>
      </c>
      <c r="V3439">
        <f>1/U3439</f>
        <v>1.3265079402509781E-7</v>
      </c>
    </row>
    <row r="3440" ht="16" customHeight="1" s="29">
      <c r="A3440" t="inlineStr">
        <is>
          <t>photovoltaic flat-roof installation, 156 kWp, single-Si, on roof</t>
        </is>
      </c>
      <c r="B3440" s="30">
        <f>P3440*V3440</f>
        <v>6.9960054322405831E-9</v>
      </c>
      <c r="C3440" t="inlineStr">
        <is>
          <t>CH</t>
        </is>
      </c>
      <c r="D3440" t="inlineStr">
        <is>
          <t>unit</t>
        </is>
      </c>
      <c r="F3440" t="inlineStr">
        <is>
          <t>technosphere</t>
        </is>
      </c>
      <c r="G3440" t="n">
        <v>2</v>
      </c>
      <c r="H3440" t="n">
        <v>-19.10362020104489</v>
      </c>
      <c r="I3440" t="n">
        <v>0.09798894162072011</v>
      </c>
      <c r="J3440" t="inlineStr">
        <is>
          <t>(2,2,1,1,1,3); Calculation with average annual yield and share of technologies. Lifetime: 30a.</t>
        </is>
      </c>
      <c r="L3440" t="inlineStr">
        <is>
          <t>photovoltaic flat-roof installation, 156 kWp, single-Si, on roof</t>
        </is>
      </c>
      <c r="N3440" t="inlineStr">
        <is>
          <t>all</t>
        </is>
      </c>
      <c r="O3440" t="n">
        <v>1</v>
      </c>
      <c r="P3440" s="30">
        <f>INDEX(parameters!$D$41:$AG$178,MATCH('PV (extension)'!B3428,parameters!$C$41:$C$178,0),MATCH('PV (extension)'!A3440,parameters!$D$5:$AG$5,0))/O3440</f>
        <v>5.2740019263789135E-2</v>
      </c>
      <c r="Q3440" s="3" t="inlineStr">
        <is>
          <t>roof-top</t>
        </is>
      </c>
      <c r="R3440">
        <f>INDEX(parameters!$C$196:$EJ$198,MATCH('PV (extension)'!Q3440,parameters!$B$196:$B$198,0),MATCH('PV (extension)'!B3428,parameters!$C$195:$EJ$195,0))</f>
        <v>1610.8099106801114</v>
      </c>
      <c r="S3440" t="n">
        <v>156</v>
      </c>
      <c r="T3440" t="n">
        <v>30</v>
      </c>
      <c r="U3440">
        <f>T3440*S3440*R3440</f>
        <v>7538590.3819829216</v>
      </c>
      <c r="V3440">
        <f>1/U3440</f>
        <v>1.3265079402509781E-7</v>
      </c>
    </row>
    <row r="3441" ht="16" customHeight="1" s="29">
      <c r="A3441" t="inlineStr">
        <is>
          <t>photovoltaic slanted-roof installation, 3 kWp, CIS, laminated, integrated, on roof</t>
        </is>
      </c>
      <c r="B3441" s="30">
        <f>P3441*V3441</f>
        <v>6.2744574740989227E-9</v>
      </c>
      <c r="C3441" t="inlineStr">
        <is>
          <t>CH</t>
        </is>
      </c>
      <c r="D3441" t="inlineStr">
        <is>
          <t>unit</t>
        </is>
      </c>
      <c r="F3441" t="inlineStr">
        <is>
          <t>technosphere</t>
        </is>
      </c>
      <c r="G3441" t="n">
        <v>2</v>
      </c>
      <c r="H3441" t="n">
        <v>-19.69743931800395</v>
      </c>
      <c r="I3441" t="n">
        <v>0.09798894162072011</v>
      </c>
      <c r="J3441" t="inlineStr">
        <is>
          <t>(2,2,1,1,1,3); Calculation with average annual yield and share of technologies. Lifetime: 30a.</t>
        </is>
      </c>
      <c r="L3441" t="inlineStr">
        <is>
          <t>photovoltaic slanted-roof installation, 3 kWp, CIS, laminated, integrated, on roof</t>
        </is>
      </c>
      <c r="N3441" t="inlineStr">
        <is>
          <t>all</t>
        </is>
      </c>
      <c r="O3441" t="n">
        <v>1</v>
      </c>
      <c r="P3441" s="30">
        <f>INDEX(parameters!$D$41:$AG$178,MATCH('PV (extension)'!B3428,parameters!$C$41:$C$178,0),MATCH('PV (extension)'!A3441,parameters!$D$5:$AG$5,0))/O3441</f>
        <v>9.0962624550774995E-4</v>
      </c>
      <c r="Q3441" s="3" t="inlineStr">
        <is>
          <t>roof-top</t>
        </is>
      </c>
      <c r="R3441">
        <f>INDEX(parameters!$C$196:$EJ$198,MATCH('PV (extension)'!Q3441,parameters!$B$196:$B$198,0),MATCH('PV (extension)'!B3428,parameters!$C$195:$EJ$195,0))</f>
        <v>1610.8099106801114</v>
      </c>
      <c r="S3441" t="n">
        <v>3</v>
      </c>
      <c r="T3441" t="n">
        <v>30</v>
      </c>
      <c r="U3441">
        <f>T3441*S3441*R3441</f>
        <v>144972.89196121003</v>
      </c>
      <c r="V3441">
        <f>1/U3441</f>
        <v>6.8978412893050865E-6</v>
      </c>
    </row>
    <row r="3442" ht="16" customHeight="1" s="29">
      <c r="A3442" t="inlineStr">
        <is>
          <t>photovoltaic slanted-roof installation, 3 kWp, CdTe, panel, mounted, on roof</t>
        </is>
      </c>
      <c r="B3442" s="30">
        <f>P3442*V3442</f>
        <v>4.0923932569888116E-8</v>
      </c>
      <c r="C3442" t="inlineStr">
        <is>
          <t>CH</t>
        </is>
      </c>
      <c r="D3442" t="inlineStr">
        <is>
          <t>unit</t>
        </is>
      </c>
      <c r="F3442" t="inlineStr">
        <is>
          <t>technosphere</t>
        </is>
      </c>
      <c r="G3442" t="n">
        <v>2</v>
      </c>
      <c r="H3442" t="n">
        <v>-16.69297991102503</v>
      </c>
      <c r="I3442" t="n">
        <v>0.09798894162072011</v>
      </c>
      <c r="J3442" t="inlineStr">
        <is>
          <t>(2,2,1,1,1,3); Calculation with average annual yield and share of technologies. Lifetime: 30a.</t>
        </is>
      </c>
      <c r="L3442" t="inlineStr">
        <is>
          <t>photovoltaic slanted-roof installation, 3 kWp, CdTe, panel, mounted, on roof</t>
        </is>
      </c>
      <c r="N3442" t="inlineStr">
        <is>
          <t>all</t>
        </is>
      </c>
      <c r="O3442" t="n">
        <v>1</v>
      </c>
      <c r="P3442" s="30">
        <f>INDEX(parameters!$D$41:$AG$178,MATCH('PV (extension)'!B3428,parameters!$C$41:$C$178,0),MATCH('PV (extension)'!A3442,parameters!$D$5:$AG$5,0))/O3442</f>
        <v>5.9328608550822341E-3</v>
      </c>
      <c r="Q3442" s="3" t="inlineStr">
        <is>
          <t>roof-top</t>
        </is>
      </c>
      <c r="R3442">
        <f>INDEX(parameters!$C$196:$EJ$198,MATCH('PV (extension)'!Q3442,parameters!$B$196:$B$198,0),MATCH('PV (extension)'!B3428,parameters!$C$195:$EJ$195,0))</f>
        <v>1610.8099106801114</v>
      </c>
      <c r="S3442" t="n">
        <v>3</v>
      </c>
      <c r="T3442" t="n">
        <v>30</v>
      </c>
      <c r="U3442">
        <f>T3442*S3442*R3442</f>
        <v>144972.89196121003</v>
      </c>
      <c r="V3442">
        <f>1/U3442</f>
        <v>6.8978412893050865E-6</v>
      </c>
    </row>
    <row r="3443" ht="16" customHeight="1" s="29">
      <c r="A3443" t="inlineStr">
        <is>
          <t>photovoltaic slanted-roof installation, 3 kWp, micro-Si, laminated, integrated, on roof</t>
        </is>
      </c>
      <c r="B3443" s="30">
        <f>P3443*V3443</f>
        <v>6.3411580253576123E-10</v>
      </c>
      <c r="C3443" t="inlineStr">
        <is>
          <t>RER</t>
        </is>
      </c>
      <c r="D3443" t="inlineStr">
        <is>
          <t>unit</t>
        </is>
      </c>
      <c r="F3443" t="inlineStr">
        <is>
          <t>technosphere</t>
        </is>
      </c>
      <c r="G3443" t="n">
        <v>2</v>
      </c>
      <c r="H3443" t="n">
        <v>-21.54326959350907</v>
      </c>
      <c r="I3443" t="n">
        <v>0.09798894162072011</v>
      </c>
      <c r="J3443" t="inlineStr">
        <is>
          <t>(2,2,1,1,1,3); Calculation with average annual yield and share of technologies. Lifetime: 30a.</t>
        </is>
      </c>
      <c r="L3443" t="inlineStr">
        <is>
          <t>photovoltaic slanted-roof installation, 3 kWp, micro-Si, laminated, integrated, on roof</t>
        </is>
      </c>
      <c r="N3443" t="inlineStr">
        <is>
          <t>all</t>
        </is>
      </c>
      <c r="O3443" t="n">
        <v>1</v>
      </c>
      <c r="P3443" s="30">
        <f>INDEX(parameters!$D$41:$AG$178,MATCH('PV (extension)'!B3428,parameters!$C$41:$C$178,0),MATCH('PV (extension)'!A3443,parameters!$D$5:$AG$5,0))/O3443</f>
        <v>9.1929601731912907E-5</v>
      </c>
      <c r="Q3443" s="3" t="inlineStr">
        <is>
          <t>roof-top</t>
        </is>
      </c>
      <c r="R3443">
        <f>INDEX(parameters!$C$196:$EJ$198,MATCH('PV (extension)'!Q3443,parameters!$B$196:$B$198,0),MATCH('PV (extension)'!B3428,parameters!$C$195:$EJ$195,0))</f>
        <v>1610.8099106801114</v>
      </c>
      <c r="S3443" t="n">
        <v>3</v>
      </c>
      <c r="T3443" t="n">
        <v>30</v>
      </c>
      <c r="U3443">
        <f>T3443*S3443*R3443</f>
        <v>144972.89196121003</v>
      </c>
      <c r="V3443">
        <f>1/U3443</f>
        <v>6.8978412893050865E-6</v>
      </c>
    </row>
    <row r="3444" ht="16" customHeight="1" s="29">
      <c r="A3444" t="inlineStr">
        <is>
          <t>photovoltaic slanted-roof installation, 3 kWp, micro-Si, panel, mounted, on roof</t>
        </is>
      </c>
      <c r="B3444" s="30">
        <f>P3444*V3444</f>
        <v>1.1023993155437937E-8</v>
      </c>
      <c r="C3444" t="inlineStr">
        <is>
          <t>RER</t>
        </is>
      </c>
      <c r="D3444" t="inlineStr">
        <is>
          <t>unit</t>
        </is>
      </c>
      <c r="F3444" t="inlineStr">
        <is>
          <t>technosphere</t>
        </is>
      </c>
      <c r="G3444" t="n">
        <v>2</v>
      </c>
      <c r="H3444" t="n">
        <v>-18.72987249989203</v>
      </c>
      <c r="I3444" t="n">
        <v>0.09798894162072011</v>
      </c>
      <c r="J3444" t="inlineStr">
        <is>
          <t>(2,2,1,1,1,3); Calculation with average annual yield and share of technologies. Lifetime: 30a.</t>
        </is>
      </c>
      <c r="L3444" t="inlineStr">
        <is>
          <t>photovoltaic slanted-roof installation, 3 kWp, micro-Si, panel, mounted, on roof</t>
        </is>
      </c>
      <c r="N3444" t="inlineStr">
        <is>
          <t>all</t>
        </is>
      </c>
      <c r="O3444" t="n">
        <v>1</v>
      </c>
      <c r="P3444" s="30">
        <f>INDEX(parameters!$D$41:$AG$178,MATCH('PV (extension)'!B3428,parameters!$C$41:$C$178,0),MATCH('PV (extension)'!A3444,parameters!$D$5:$AG$5,0))/O3444</f>
        <v>1.5981801687044229E-3</v>
      </c>
      <c r="Q3444" s="3" t="inlineStr">
        <is>
          <t>roof-top</t>
        </is>
      </c>
      <c r="R3444">
        <f>INDEX(parameters!$C$196:$EJ$198,MATCH('PV (extension)'!Q3444,parameters!$B$196:$B$198,0),MATCH('PV (extension)'!B3428,parameters!$C$195:$EJ$195,0))</f>
        <v>1610.8099106801114</v>
      </c>
      <c r="S3444" t="n">
        <v>3</v>
      </c>
      <c r="T3444" t="n">
        <v>30</v>
      </c>
      <c r="U3444">
        <f>T3444*S3444*R3444</f>
        <v>144972.89196121003</v>
      </c>
      <c r="V3444">
        <f>1/U3444</f>
        <v>6.8978412893050865E-6</v>
      </c>
    </row>
    <row r="3445" s="29">
      <c r="A3445" t="inlineStr">
        <is>
          <t>photovoltaic open ground installation, 570 kWp, CIS, on open ground</t>
        </is>
      </c>
      <c r="B3445" s="30">
        <f>P3445*V3445</f>
        <v>3.4481708173825411E-10</v>
      </c>
      <c r="C3445" t="inlineStr">
        <is>
          <t>RER</t>
        </is>
      </c>
      <c r="D3445" t="inlineStr">
        <is>
          <t>unit</t>
        </is>
      </c>
      <c r="F3445" t="inlineStr">
        <is>
          <t>technosphere</t>
        </is>
      </c>
      <c r="G3445" t="n">
        <v>2</v>
      </c>
      <c r="H3445" t="n">
        <v>-21.66656811806742</v>
      </c>
      <c r="I3445" t="n">
        <v>0.09798894162072011</v>
      </c>
      <c r="J3445" t="inlineStr">
        <is>
          <t>(2,2,1,1,1,3); Calculation with average annual yield and share of technologies. Lifetime: 30a.</t>
        </is>
      </c>
      <c r="L3445" t="inlineStr">
        <is>
          <t>photovoltaic open ground installation, 570 kWp, CIS, on open ground</t>
        </is>
      </c>
      <c r="N3445" t="inlineStr">
        <is>
          <t>all</t>
        </is>
      </c>
      <c r="O3445" t="n">
        <v>1</v>
      </c>
      <c r="P3445" s="30">
        <f>INDEX(parameters!$D$41:$AG$178,MATCH('PV (extension)'!B3428,parameters!$C$41:$C$178,0),MATCH('PV (extension)'!A3445,parameters!$D$5:$AG$5,0))/O3445</f>
        <v>1.0104185757523119E-2</v>
      </c>
      <c r="Q3445" t="inlineStr">
        <is>
          <t>central</t>
        </is>
      </c>
      <c r="R3445">
        <f>INDEX(parameters!$C$196:$EJ$198,MATCH('PV (extension)'!Q3445,parameters!$B$196:$B$198,0),MATCH('PV (extension)'!B3428,parameters!$C$195:$EJ$195,0))</f>
        <v>1713.6275645533101</v>
      </c>
      <c r="S3445" t="n">
        <v>570</v>
      </c>
      <c r="T3445" t="n">
        <v>30</v>
      </c>
      <c r="U3445">
        <f>T3445*S3445*R3445</f>
        <v>29303031.353861604</v>
      </c>
      <c r="V3445">
        <f>1/U3445</f>
        <v>3.4126162168140953E-8</v>
      </c>
    </row>
    <row r="3446" s="29">
      <c r="A3446" t="inlineStr">
        <is>
          <t>photovoltaic open ground installation, 570 kWp, CdTe, on open ground</t>
        </is>
      </c>
      <c r="B3446" s="30">
        <f>P3446*V3446</f>
        <v>2.5329997021648319E-9</v>
      </c>
      <c r="C3446" t="inlineStr">
        <is>
          <t>RER</t>
        </is>
      </c>
      <c r="D3446" t="inlineStr">
        <is>
          <t>unit</t>
        </is>
      </c>
      <c r="F3446" t="inlineStr">
        <is>
          <t>technosphere</t>
        </is>
      </c>
      <c r="G3446" t="n">
        <v>2</v>
      </c>
      <c r="H3446" t="n">
        <v>-21.47552628199886</v>
      </c>
      <c r="I3446" t="n">
        <v>0.09798894162072011</v>
      </c>
      <c r="J3446" t="inlineStr">
        <is>
          <t>(2,2,1,1,1,3); Calculation with average annual yield and share of technologies. Lifetime: 30a.</t>
        </is>
      </c>
      <c r="L3446" t="inlineStr">
        <is>
          <t>photovoltaic open ground installation, 570 kWp, CdTe, on open ground</t>
        </is>
      </c>
      <c r="N3446" t="inlineStr">
        <is>
          <t>all</t>
        </is>
      </c>
      <c r="O3446" t="n">
        <v>1</v>
      </c>
      <c r="P3446" s="30">
        <f>INDEX(parameters!$D$41:$AG$178,MATCH('PV (extension)'!B3428,parameters!$C$41:$C$178,0),MATCH('PV (extension)'!A3446,parameters!$D$5:$AG$5,0))/O3446</f>
        <v>7.4224569691858172E-2</v>
      </c>
      <c r="Q3446" t="inlineStr">
        <is>
          <t>central</t>
        </is>
      </c>
      <c r="R3446">
        <f>INDEX(parameters!$C$196:$EJ$198,MATCH('PV (extension)'!Q3446,parameters!$B$196:$B$198,0),MATCH('PV (extension)'!B3428,parameters!$C$195:$EJ$195,0))</f>
        <v>1713.6275645533101</v>
      </c>
      <c r="S3446" t="n">
        <v>570</v>
      </c>
      <c r="T3446" t="n">
        <v>30</v>
      </c>
      <c r="U3446">
        <f>T3446*S3446*R3446</f>
        <v>29303031.353861604</v>
      </c>
      <c r="V3446">
        <f>1/U3446</f>
        <v>3.4126162168140953E-8</v>
      </c>
    </row>
    <row r="3447" s="29">
      <c r="A3447" t="inlineStr">
        <is>
          <t>photovoltaic open ground installation, 570 kWp, micro-Si, on open ground</t>
        </is>
      </c>
      <c r="B3447" s="30">
        <f>P3447*V3447</f>
        <v>2.6847999385402277E-11</v>
      </c>
      <c r="C3447" t="inlineStr">
        <is>
          <t>RER</t>
        </is>
      </c>
      <c r="D3447" t="inlineStr">
        <is>
          <t>unit</t>
        </is>
      </c>
      <c r="F3447" t="inlineStr">
        <is>
          <t>technosphere</t>
        </is>
      </c>
      <c r="G3447" t="n">
        <v>2</v>
      </c>
      <c r="H3447" t="n">
        <v>-23.51240679473371</v>
      </c>
      <c r="I3447" t="n">
        <v>0.09798894162072011</v>
      </c>
      <c r="J3447" t="inlineStr">
        <is>
          <t>(2,2,1,1,1,3); Calculation with average annual yield and share of technologies. Lifetime: 30a.</t>
        </is>
      </c>
      <c r="L3447" t="inlineStr">
        <is>
          <t>photovoltaic open ground installation, 570 kWp, micro-Si, on open ground</t>
        </is>
      </c>
      <c r="N3447" t="inlineStr">
        <is>
          <t>all</t>
        </is>
      </c>
      <c r="O3447" t="n">
        <v>1</v>
      </c>
      <c r="P3447" s="30">
        <f>INDEX(parameters!$D$41:$AG$178,MATCH('PV (extension)'!B3428,parameters!$C$41:$C$178,0),MATCH('PV (extension)'!A3447,parameters!$D$5:$AG$5,0))/O3447</f>
        <v>7.867277677789E-4</v>
      </c>
      <c r="Q3447" t="inlineStr">
        <is>
          <t>central</t>
        </is>
      </c>
      <c r="R3447">
        <f>INDEX(parameters!$C$196:$EJ$198,MATCH('PV (extension)'!Q3447,parameters!$B$196:$B$198,0),MATCH('PV (extension)'!B3428,parameters!$C$195:$EJ$195,0))</f>
        <v>1713.6275645533101</v>
      </c>
      <c r="S3447" t="n">
        <v>570</v>
      </c>
      <c r="T3447" t="n">
        <v>30</v>
      </c>
      <c r="U3447">
        <f>T3447*S3447*R3447</f>
        <v>29303031.353861604</v>
      </c>
      <c r="V3447">
        <f>1/U3447</f>
        <v>3.4126162168140953E-8</v>
      </c>
    </row>
    <row r="3448" s="29">
      <c r="A3448" t="inlineStr">
        <is>
          <t>photovoltaic open ground installation, 570 kWp, multi-Si, on open ground</t>
        </is>
      </c>
      <c r="B3448" s="30">
        <f>P3448*V3448</f>
        <v>8.9846616204445716E-9</v>
      </c>
      <c r="C3448" t="inlineStr">
        <is>
          <t>RER</t>
        </is>
      </c>
      <c r="D3448" t="inlineStr">
        <is>
          <t>unit</t>
        </is>
      </c>
      <c r="F3448" t="inlineStr">
        <is>
          <t>technosphere</t>
        </is>
      </c>
      <c r="G3448" t="n">
        <v>2</v>
      </c>
      <c r="H3448" t="n">
        <v>-18.20082258362968</v>
      </c>
      <c r="I3448" t="n">
        <v>0.09798894162072011</v>
      </c>
      <c r="J3448" t="inlineStr">
        <is>
          <t>(2,2,1,1,1,3); Calculation with average annual yield and share of technologies. Lifetime: 30a.</t>
        </is>
      </c>
      <c r="L3448" t="inlineStr">
        <is>
          <t>photovoltaic open ground installation, 570 kWp, multi-Si, on open ground</t>
        </is>
      </c>
      <c r="N3448" t="inlineStr">
        <is>
          <t>all</t>
        </is>
      </c>
      <c r="O3448" t="n">
        <v>1</v>
      </c>
      <c r="P3448" s="30">
        <f>INDEX(parameters!$D$41:$AG$178,MATCH('PV (extension)'!B3428,parameters!$C$41:$C$178,0),MATCH('PV (extension)'!A3448,parameters!$D$5:$AG$5,0))/O3448</f>
        <v>0.2632778211677243</v>
      </c>
      <c r="Q3448" t="inlineStr">
        <is>
          <t>central</t>
        </is>
      </c>
      <c r="R3448">
        <f>INDEX(parameters!$C$196:$EJ$198,MATCH('PV (extension)'!Q3448,parameters!$B$196:$B$198,0),MATCH('PV (extension)'!B3428,parameters!$C$195:$EJ$195,0))</f>
        <v>1713.6275645533101</v>
      </c>
      <c r="S3448" t="n">
        <v>570</v>
      </c>
      <c r="T3448" t="n">
        <v>30</v>
      </c>
      <c r="U3448">
        <f>T3448*S3448*R3448</f>
        <v>29303031.353861604</v>
      </c>
      <c r="V3448">
        <f>1/U3448</f>
        <v>3.4126162168140953E-8</v>
      </c>
    </row>
    <row r="3449" s="29">
      <c r="A3449" t="inlineStr">
        <is>
          <t>photovoltaic open ground installation, 570 kWp, single-Si, on open ground</t>
        </is>
      </c>
      <c r="B3449" s="30">
        <f>P3449*V3449</f>
        <v>4.7658513359330766E-9</v>
      </c>
      <c r="C3449" t="inlineStr">
        <is>
          <t>RER</t>
        </is>
      </c>
      <c r="D3449" t="inlineStr">
        <is>
          <t>unit</t>
        </is>
      </c>
      <c r="F3449" t="inlineStr">
        <is>
          <t>technosphere</t>
        </is>
      </c>
      <c r="G3449" t="n">
        <v>2</v>
      </c>
      <c r="H3449" t="n">
        <v>-18.8364689523836</v>
      </c>
      <c r="I3449" t="n">
        <v>0.09798894162072011</v>
      </c>
      <c r="J3449" t="inlineStr">
        <is>
          <t>(2,2,1,1,1,3); Calculation with average annual yield and share of technologies. Lifetime: 30a.</t>
        </is>
      </c>
      <c r="L3449" t="inlineStr">
        <is>
          <t>photovoltaic open ground installation, 570 kWp, single-Si, on open ground</t>
        </is>
      </c>
      <c r="N3449" t="inlineStr">
        <is>
          <t>all</t>
        </is>
      </c>
      <c r="O3449" t="n">
        <v>1</v>
      </c>
      <c r="P3449" s="30">
        <f>INDEX(parameters!$D$41:$AG$178,MATCH('PV (extension)'!B3428,parameters!$C$41:$C$178,0),MATCH('PV (extension)'!A3449,parameters!$D$5:$AG$5,0))/O3449</f>
        <v>0.13965389112469015</v>
      </c>
      <c r="Q3449" t="inlineStr">
        <is>
          <t>central</t>
        </is>
      </c>
      <c r="R3449">
        <f>INDEX(parameters!$C$196:$EJ$198,MATCH('PV (extension)'!Q3449,parameters!$B$196:$B$198,0),MATCH('PV (extension)'!B3428,parameters!$C$195:$EJ$195,0))</f>
        <v>1713.6275645533101</v>
      </c>
      <c r="S3449" t="n">
        <v>570</v>
      </c>
      <c r="T3449" t="n">
        <v>30</v>
      </c>
      <c r="U3449">
        <f>T3449*S3449*R3449</f>
        <v>29303031.353861604</v>
      </c>
      <c r="V3449">
        <f>1/U3449</f>
        <v>3.4126162168140953E-8</v>
      </c>
    </row>
    <row r="3450" ht="16" customHeight="1" s="29">
      <c r="A3450" t="inlineStr">
        <is>
          <t>photovoltaic slanted-roof installation, 93 kWp, multi-Si, laminated, integrated, on roof</t>
        </is>
      </c>
      <c r="B3450" s="30">
        <f>P3450*V3450</f>
        <v>1.4706775048852302E-9</v>
      </c>
      <c r="C3450" t="inlineStr">
        <is>
          <t>CH</t>
        </is>
      </c>
      <c r="D3450" t="inlineStr">
        <is>
          <t>unit</t>
        </is>
      </c>
      <c r="F3450" t="inlineStr">
        <is>
          <t>technosphere</t>
        </is>
      </c>
      <c r="G3450" t="n">
        <v>2</v>
      </c>
      <c r="H3450" t="n">
        <v>-20.65878981776205</v>
      </c>
      <c r="I3450" t="n">
        <v>0.09798894162072011</v>
      </c>
      <c r="J3450" t="inlineStr">
        <is>
          <t>(2,2,1,1,1,3); Calculation with average annual yield and share of technologies. Lifetime: 30a.</t>
        </is>
      </c>
      <c r="L3450" t="inlineStr">
        <is>
          <t>photovoltaic slanted-roof installation, 93 kWp, multi-Si, laminated, integrated, on roof</t>
        </is>
      </c>
      <c r="N3450" t="inlineStr">
        <is>
          <t>all</t>
        </is>
      </c>
      <c r="O3450" t="n">
        <v>1</v>
      </c>
      <c r="P3450" s="30">
        <f>INDEX(parameters!$D$41:$AG$178,MATCH('PV (extension)'!B3428,parameters!$C$41:$C$178,0),MATCH('PV (extension)'!A3450,parameters!$D$5:$AG$5,0))/O3450</f>
        <v>6.6094595017907607E-3</v>
      </c>
      <c r="Q3450" s="3" t="inlineStr">
        <is>
          <t>roof-top</t>
        </is>
      </c>
      <c r="R3450">
        <f>INDEX(parameters!$C$196:$EJ$198,MATCH('PV (extension)'!Q3450,parameters!$B$196:$B$198,0),MATCH('PV (extension)'!B3428,parameters!$C$195:$EJ$195,0))</f>
        <v>1610.8099106801114</v>
      </c>
      <c r="S3450" t="n">
        <v>93</v>
      </c>
      <c r="T3450" t="n">
        <v>30</v>
      </c>
      <c r="U3450">
        <f>T3450*S3450*R3450</f>
        <v>4494159.6507975105</v>
      </c>
      <c r="V3450">
        <f>1/U3450</f>
        <v>2.2251100933242216E-7</v>
      </c>
    </row>
    <row r="3451" ht="16" customHeight="1" s="29">
      <c r="A3451" t="inlineStr">
        <is>
          <t>photovoltaic slanted-roof installation, 93 kWp, multi-Si, panel, mounted, on roof</t>
        </is>
      </c>
      <c r="B3451" s="30">
        <f>P3451*V3451</f>
        <v>2.4937474041023876E-8</v>
      </c>
      <c r="C3451" t="inlineStr">
        <is>
          <t>CH</t>
        </is>
      </c>
      <c r="D3451" t="inlineStr">
        <is>
          <t>unit</t>
        </is>
      </c>
      <c r="F3451" t="inlineStr">
        <is>
          <t>technosphere</t>
        </is>
      </c>
      <c r="G3451" t="n">
        <v>2</v>
      </c>
      <c r="H3451" t="n">
        <v>-17.84536035000586</v>
      </c>
      <c r="I3451" t="n">
        <v>0.09798894162072011</v>
      </c>
      <c r="J3451" t="inlineStr">
        <is>
          <t>(2,2,1,1,1,3); Calculation with average annual yield and share of technologies. Lifetime: 30a.</t>
        </is>
      </c>
      <c r="L3451" t="inlineStr">
        <is>
          <t>photovoltaic slanted-roof installation, 93 kWp, multi-Si, panel, mounted, on roof</t>
        </is>
      </c>
      <c r="N3451" t="inlineStr">
        <is>
          <t>all</t>
        </is>
      </c>
      <c r="O3451" t="n">
        <v>1</v>
      </c>
      <c r="P3451" s="30">
        <f>INDEX(parameters!$D$41:$AG$178,MATCH('PV (extension)'!B3428,parameters!$C$41:$C$178,0),MATCH('PV (extension)'!A3451,parameters!$D$5:$AG$5,0))/O3451</f>
        <v>0.11207298962797985</v>
      </c>
      <c r="Q3451" s="3" t="inlineStr">
        <is>
          <t>roof-top</t>
        </is>
      </c>
      <c r="R3451">
        <f>INDEX(parameters!$C$196:$EJ$198,MATCH('PV (extension)'!Q3451,parameters!$B$196:$B$198,0),MATCH('PV (extension)'!B3428,parameters!$C$195:$EJ$195,0))</f>
        <v>1610.8099106801114</v>
      </c>
      <c r="S3451" t="n">
        <v>93</v>
      </c>
      <c r="T3451" t="n">
        <v>30</v>
      </c>
      <c r="U3451">
        <f>T3451*S3451*R3451</f>
        <v>4494159.6507975105</v>
      </c>
      <c r="V3451">
        <f>1/U3451</f>
        <v>2.2251100933242216E-7</v>
      </c>
    </row>
    <row r="3452" ht="16" customHeight="1" s="29">
      <c r="A3452" t="inlineStr">
        <is>
          <t>photovoltaic slanted-roof installation, 93 kWp, single-Si, laminated, integrated, on roof</t>
        </is>
      </c>
      <c r="B3452" s="30">
        <f>P3452*V3452</f>
        <v>7.7746384003328127E-10</v>
      </c>
      <c r="C3452" t="inlineStr">
        <is>
          <t>CH</t>
        </is>
      </c>
      <c r="D3452" t="inlineStr">
        <is>
          <t>unit</t>
        </is>
      </c>
      <c r="F3452" t="inlineStr">
        <is>
          <t>technosphere</t>
        </is>
      </c>
      <c r="G3452" t="n">
        <v>2</v>
      </c>
      <c r="H3452" t="n">
        <v>-21.2944254997521</v>
      </c>
      <c r="I3452" t="n">
        <v>0.09798894162072011</v>
      </c>
      <c r="J3452" t="inlineStr">
        <is>
          <t>(2,2,1,1,1,3); Calculation with average annual yield and share of technologies. Lifetime: 30a.</t>
        </is>
      </c>
      <c r="L3452" t="inlineStr">
        <is>
          <t>photovoltaic slanted-roof installation, 93 kWp, single-Si, laminated, integrated, on roof</t>
        </is>
      </c>
      <c r="N3452" t="inlineStr">
        <is>
          <t>all</t>
        </is>
      </c>
      <c r="O3452" t="n">
        <v>1</v>
      </c>
      <c r="P3452" s="30">
        <f>INDEX(parameters!$D$41:$AG$178,MATCH('PV (extension)'!B3428,parameters!$C$41:$C$178,0),MATCH('PV (extension)'!A3452,parameters!$D$5:$AG$5,0))/O3452</f>
        <v>3.4940466198316628E-3</v>
      </c>
      <c r="Q3452" s="3" t="inlineStr">
        <is>
          <t>roof-top</t>
        </is>
      </c>
      <c r="R3452">
        <f>INDEX(parameters!$C$196:$EJ$198,MATCH('PV (extension)'!Q3452,parameters!$B$196:$B$198,0),MATCH('PV (extension)'!B3428,parameters!$C$195:$EJ$195,0))</f>
        <v>1610.8099106801114</v>
      </c>
      <c r="S3452" t="n">
        <v>93</v>
      </c>
      <c r="T3452" t="n">
        <v>30</v>
      </c>
      <c r="U3452">
        <f>T3452*S3452*R3452</f>
        <v>4494159.6507975105</v>
      </c>
      <c r="V3452">
        <f>1/U3452</f>
        <v>2.2251100933242216E-7</v>
      </c>
    </row>
    <row r="3453" ht="16" customHeight="1" s="29">
      <c r="A3453" t="inlineStr">
        <is>
          <t>photovoltaic slanted-roof installation, 93 kWp, single-Si, panel, mounted, on roof</t>
        </is>
      </c>
      <c r="B3453" s="30">
        <f>P3453*V3453</f>
        <v>1.3062511102676195E-8</v>
      </c>
      <c r="C3453" t="inlineStr">
        <is>
          <t>CH</t>
        </is>
      </c>
      <c r="D3453" t="inlineStr">
        <is>
          <t>unit</t>
        </is>
      </c>
      <c r="F3453" t="inlineStr">
        <is>
          <t>technosphere</t>
        </is>
      </c>
      <c r="G3453" t="n">
        <v>2</v>
      </c>
      <c r="H3453" t="n">
        <v>-18.48100416113547</v>
      </c>
      <c r="I3453" t="n">
        <v>0.09798894162072011</v>
      </c>
      <c r="J3453" t="inlineStr">
        <is>
          <t>(2,2,1,1,1,3); Calculation with average annual yield and share of technologies. Lifetime: 30a.</t>
        </is>
      </c>
      <c r="L3453" t="inlineStr">
        <is>
          <t>photovoltaic slanted-roof installation, 93 kWp, single-Si, panel, mounted, on roof</t>
        </is>
      </c>
      <c r="N3453" t="inlineStr">
        <is>
          <t>all</t>
        </is>
      </c>
      <c r="O3453" t="n">
        <v>1</v>
      </c>
      <c r="P3453" s="30">
        <f>INDEX(parameters!$D$41:$AG$178,MATCH('PV (extension)'!B3428,parameters!$C$41:$C$178,0),MATCH('PV (extension)'!A3453,parameters!$D$5:$AG$5,0))/O3453</f>
        <v>5.8705010335741853E-2</v>
      </c>
      <c r="Q3453" s="3" t="inlineStr">
        <is>
          <t>roof-top</t>
        </is>
      </c>
      <c r="R3453">
        <f>INDEX(parameters!$C$196:$EJ$198,MATCH('PV (extension)'!Q3453,parameters!$B$196:$B$198,0),MATCH('PV (extension)'!B3428,parameters!$C$195:$EJ$195,0))</f>
        <v>1610.8099106801114</v>
      </c>
      <c r="S3453" t="n">
        <v>93</v>
      </c>
      <c r="T3453" t="n">
        <v>30</v>
      </c>
      <c r="U3453">
        <f>T3453*S3453*R3453</f>
        <v>4494159.6507975105</v>
      </c>
      <c r="V3453">
        <f>1/U3453</f>
        <v>2.2251100933242216E-7</v>
      </c>
    </row>
    <row r="3454" s="29">
      <c r="A3454" t="inlineStr">
        <is>
          <t>photovoltaic facade installation, 3kWp, multi-Si, laminated, integrated, at building</t>
        </is>
      </c>
      <c r="B3454" s="30">
        <f>P3454*V3454</f>
        <v>3.2286877903735265E-8</v>
      </c>
      <c r="C3454" t="inlineStr">
        <is>
          <t>APAC</t>
        </is>
      </c>
      <c r="D3454" t="inlineStr">
        <is>
          <t>unit</t>
        </is>
      </c>
      <c r="F3454" t="inlineStr">
        <is>
          <t>technosphere</t>
        </is>
      </c>
      <c r="G3454" t="n">
        <v>2</v>
      </c>
      <c r="H3454" t="n">
        <v>-17.5612990452514</v>
      </c>
      <c r="I3454" t="n">
        <v>0.09798894162072011</v>
      </c>
      <c r="J3454" t="inlineStr">
        <is>
          <t>(2,2,1,1,1,3); Calculation with average annual yield and share of technologies. Lifetime: 30a.</t>
        </is>
      </c>
      <c r="L3454" t="inlineStr">
        <is>
          <t>photovoltaic facade installation, 3kWp, multi-Si, laminated, integrated, at building</t>
        </is>
      </c>
      <c r="N3454" t="inlineStr">
        <is>
          <t>all</t>
        </is>
      </c>
      <c r="O3454" t="n">
        <v>1</v>
      </c>
      <c r="P3454" s="30">
        <f>INDEX(parameters!$D$41:$AG$178,MATCH('PV (extension)'!B3428,parameters!$C$41:$C$178,0),MATCH('PV (extension)'!A3454,parameters!$D$5:$AG$5,0))/O3454</f>
        <v>3.2864644265829519E-3</v>
      </c>
      <c r="Q3454" t="inlineStr">
        <is>
          <t>façade</t>
        </is>
      </c>
      <c r="R3454">
        <f>INDEX(parameters!$C$196:$EJ$198,MATCH('PV (extension)'!Q3454,parameters!$B$196:$B$198,0),MATCH('PV (extension)'!B3428,parameters!$C$195:$EJ$195,0))</f>
        <v>1130.9941926051847</v>
      </c>
      <c r="S3454" t="n">
        <v>3</v>
      </c>
      <c r="T3454" t="n">
        <v>30</v>
      </c>
      <c r="U3454">
        <f>T3454*S3454*R3454</f>
        <v>101789.47733446662</v>
      </c>
      <c r="V3454">
        <f>1/U3454</f>
        <v>9.8241981999193651E-6</v>
      </c>
    </row>
    <row r="3455" s="29">
      <c r="A3455" t="inlineStr">
        <is>
          <t>photovoltaic facade installation, 3kWp, multi-Si, panel, mounted, at building</t>
        </is>
      </c>
      <c r="B3455" s="30">
        <f>P3455*V3455</f>
        <v>3.1664881925567808E-8</v>
      </c>
      <c r="C3455" t="inlineStr">
        <is>
          <t>APAC</t>
        </is>
      </c>
      <c r="D3455" t="inlineStr">
        <is>
          <t>unit</t>
        </is>
      </c>
      <c r="F3455" t="inlineStr">
        <is>
          <t>technosphere</t>
        </is>
      </c>
      <c r="G3455" t="n">
        <v>2</v>
      </c>
      <c r="H3455" t="n">
        <v>-17.5612990452514</v>
      </c>
      <c r="I3455" t="n">
        <v>0.09798894162072011</v>
      </c>
      <c r="J3455" t="inlineStr">
        <is>
          <t>(2,2,1,1,1,3); Calculation with average annual yield and share of technologies. Lifetime: 30a.</t>
        </is>
      </c>
      <c r="L3455" t="inlineStr">
        <is>
          <t>photovoltaic facade installation, 3kWp, multi-Si, panel, mounted, at building</t>
        </is>
      </c>
      <c r="N3455" t="inlineStr">
        <is>
          <t>all</t>
        </is>
      </c>
      <c r="O3455" t="n">
        <v>1</v>
      </c>
      <c r="P3455" s="30">
        <f>INDEX(parameters!$D$41:$AG$178,MATCH('PV (extension)'!B3428,parameters!$C$41:$C$178,0),MATCH('PV (extension)'!A3455,parameters!$D$5:$AG$5,0))/O3455</f>
        <v>3.2231517810611459E-3</v>
      </c>
      <c r="Q3455" t="inlineStr">
        <is>
          <t>façade</t>
        </is>
      </c>
      <c r="R3455">
        <f>INDEX(parameters!$C$196:$EJ$198,MATCH('PV (extension)'!Q3455,parameters!$B$196:$B$198,0),MATCH('PV (extension)'!B3428,parameters!$C$195:$EJ$195,0))</f>
        <v>1130.9941926051847</v>
      </c>
      <c r="S3455" t="n">
        <v>3</v>
      </c>
      <c r="T3455" t="n">
        <v>30</v>
      </c>
      <c r="U3455">
        <f>T3455*S3455*R3455</f>
        <v>101789.47733446662</v>
      </c>
      <c r="V3455">
        <f>1/U3455</f>
        <v>9.8241981999193651E-6</v>
      </c>
    </row>
    <row r="3456" s="29">
      <c r="A3456" t="inlineStr">
        <is>
          <t>photovoltaic facade installation, 3kWp, single-Si, laminated, integrated, at building</t>
        </is>
      </c>
      <c r="B3456" s="30">
        <f>P3456*V3456</f>
        <v>1.702128160840896E-8</v>
      </c>
      <c r="C3456" t="inlineStr">
        <is>
          <t>APAC</t>
        </is>
      </c>
      <c r="D3456" t="inlineStr">
        <is>
          <t>unit</t>
        </is>
      </c>
      <c r="F3456" t="inlineStr">
        <is>
          <t>technosphere</t>
        </is>
      </c>
      <c r="G3456" t="n">
        <v>2</v>
      </c>
      <c r="H3456" t="n">
        <v>-18.19689739735082</v>
      </c>
      <c r="I3456" t="n">
        <v>0.09798894162072011</v>
      </c>
      <c r="J3456" t="inlineStr">
        <is>
          <t>(2,2,1,1,1,3); Calculation with average annual yield and share of technologies. Lifetime: 30a.</t>
        </is>
      </c>
      <c r="L3456" t="inlineStr">
        <is>
          <t>photovoltaic facade installation, 3kWp, single-Si, laminated, integrated, at building</t>
        </is>
      </c>
      <c r="N3456" t="inlineStr">
        <is>
          <t>all</t>
        </is>
      </c>
      <c r="O3456" t="n">
        <v>1</v>
      </c>
      <c r="P3456" s="30">
        <f>INDEX(parameters!$D$41:$AG$178,MATCH('PV (extension)'!B3428,parameters!$C$41:$C$178,0),MATCH('PV (extension)'!A3456,parameters!$D$5:$AG$5,0))/O3456</f>
        <v>1.7325873584827175E-3</v>
      </c>
      <c r="Q3456" t="inlineStr">
        <is>
          <t>façade</t>
        </is>
      </c>
      <c r="R3456">
        <f>INDEX(parameters!$C$196:$EJ$198,MATCH('PV (extension)'!Q3456,parameters!$B$196:$B$198,0),MATCH('PV (extension)'!B3428,parameters!$C$195:$EJ$195,0))</f>
        <v>1130.9941926051847</v>
      </c>
      <c r="S3456" t="n">
        <v>3</v>
      </c>
      <c r="T3456" t="n">
        <v>30</v>
      </c>
      <c r="U3456">
        <f>T3456*S3456*R3456</f>
        <v>101789.47733446662</v>
      </c>
      <c r="V3456">
        <f>1/U3456</f>
        <v>9.8241981999193651E-6</v>
      </c>
    </row>
    <row r="3457" s="29">
      <c r="A3457" t="inlineStr">
        <is>
          <t>photovoltaic facade installation, 3kWp, single-Si, panel, mounted, at building</t>
        </is>
      </c>
      <c r="B3457" s="30">
        <f>P3457*V3457</f>
        <v>1.7006553964252124E-8</v>
      </c>
      <c r="C3457" t="inlineStr">
        <is>
          <t>APAC</t>
        </is>
      </c>
      <c r="D3457" t="inlineStr">
        <is>
          <t>unit</t>
        </is>
      </c>
      <c r="F3457" t="inlineStr">
        <is>
          <t>technosphere</t>
        </is>
      </c>
      <c r="G3457" t="n">
        <v>2</v>
      </c>
      <c r="H3457" t="n">
        <v>-18.19689739735082</v>
      </c>
      <c r="I3457" t="n">
        <v>0.09798894162072011</v>
      </c>
      <c r="J3457" t="inlineStr">
        <is>
          <t>(2,2,1,1,1,3); Calculation with average annual yield and share of technologies. Lifetime: 30a.</t>
        </is>
      </c>
      <c r="L3457" t="inlineStr">
        <is>
          <t>photovoltaic facade installation, 3kWp, single-Si, panel, mounted, at building</t>
        </is>
      </c>
      <c r="N3457" t="inlineStr">
        <is>
          <t>all</t>
        </is>
      </c>
      <c r="O3457" t="n">
        <v>1</v>
      </c>
      <c r="P3457" s="30">
        <f>INDEX(parameters!$D$41:$AG$178,MATCH('PV (extension)'!B3428,parameters!$C$41:$C$178,0),MATCH('PV (extension)'!A3457,parameters!$D$5:$AG$5,0))/O3457</f>
        <v>1.7310882392816251E-3</v>
      </c>
      <c r="Q3457" t="inlineStr">
        <is>
          <t>façade</t>
        </is>
      </c>
      <c r="R3457">
        <f>INDEX(parameters!$C$196:$EJ$198,MATCH('PV (extension)'!Q3457,parameters!$B$196:$B$198,0),MATCH('PV (extension)'!B3428,parameters!$C$195:$EJ$195,0))</f>
        <v>1130.9941926051847</v>
      </c>
      <c r="S3457" t="n">
        <v>3</v>
      </c>
      <c r="T3457" t="n">
        <v>30</v>
      </c>
      <c r="U3457">
        <f>T3457*S3457*R3457</f>
        <v>101789.47733446662</v>
      </c>
      <c r="V3457">
        <f>1/U3457</f>
        <v>9.8241981999193651E-6</v>
      </c>
    </row>
    <row r="3458" ht="16" customHeight="1" s="29">
      <c r="A3458" t="inlineStr">
        <is>
          <t>photovoltaic flat-roof installation, 3kWp, multi-Si, on roof</t>
        </is>
      </c>
      <c r="B3458" s="30">
        <f>P3458*V3458</f>
        <v>3.4920369690920341E-7</v>
      </c>
      <c r="C3458" t="inlineStr">
        <is>
          <t>APAC</t>
        </is>
      </c>
      <c r="D3458" t="inlineStr">
        <is>
          <t>unit</t>
        </is>
      </c>
      <c r="F3458" t="inlineStr">
        <is>
          <t>technosphere</t>
        </is>
      </c>
      <c r="G3458" t="n">
        <v>2</v>
      </c>
      <c r="H3458" t="n">
        <v>-15.20991773919472</v>
      </c>
      <c r="I3458" t="n">
        <v>0.09798894162072011</v>
      </c>
      <c r="J3458" t="inlineStr">
        <is>
          <t>(2,2,1,1,1,3); Calculation with average annual yield and share of technologies. Lifetime: 30a.</t>
        </is>
      </c>
      <c r="L3458" t="inlineStr">
        <is>
          <t>photovoltaic flat-roof installation, 3kWp, multi-Si, on roof</t>
        </is>
      </c>
      <c r="N3458" t="inlineStr">
        <is>
          <t>all</t>
        </is>
      </c>
      <c r="O3458" t="n">
        <v>1</v>
      </c>
      <c r="P3458" s="30">
        <f>INDEX(parameters!$D$41:$AG$178,MATCH('PV (extension)'!B3428,parameters!$C$41:$C$178,0),MATCH('PV (extension)'!A3458,parameters!$D$5:$AG$5,0))/O3458</f>
        <v>5.0625069824473082E-2</v>
      </c>
      <c r="Q3458" s="3" t="inlineStr">
        <is>
          <t>roof-top</t>
        </is>
      </c>
      <c r="R3458">
        <f>INDEX(parameters!$C$196:$EJ$198,MATCH('PV (extension)'!Q3458,parameters!$B$196:$B$198,0),MATCH('PV (extension)'!B3428,parameters!$C$195:$EJ$195,0))</f>
        <v>1610.8099106801114</v>
      </c>
      <c r="S3458" t="n">
        <v>3</v>
      </c>
      <c r="T3458" t="n">
        <v>30</v>
      </c>
      <c r="U3458">
        <f>T3458*S3458*R3458</f>
        <v>144972.89196121003</v>
      </c>
      <c r="V3458">
        <f>1/U3458</f>
        <v>6.8978412893050865E-6</v>
      </c>
    </row>
    <row r="3459" ht="16" customHeight="1" s="29">
      <c r="A3459" t="inlineStr">
        <is>
          <t>photovoltaic flat-roof installation, 3kWp, single-Si, on roof</t>
        </is>
      </c>
      <c r="B3459" s="30">
        <f>P3459*V3459</f>
        <v>1.8227927136424168E-7</v>
      </c>
      <c r="C3459" t="inlineStr">
        <is>
          <t>APAC</t>
        </is>
      </c>
      <c r="D3459" t="inlineStr">
        <is>
          <t>unit</t>
        </is>
      </c>
      <c r="F3459" t="inlineStr">
        <is>
          <t>technosphere</t>
        </is>
      </c>
      <c r="G3459" t="n">
        <v>2</v>
      </c>
      <c r="H3459" t="n">
        <v>-15.84555259734934</v>
      </c>
      <c r="I3459" t="n">
        <v>0.09798894162072011</v>
      </c>
      <c r="J3459" t="inlineStr">
        <is>
          <t>(2,2,1,1,1,3); Calculation with average annual yield and share of technologies. Lifetime: 30a.</t>
        </is>
      </c>
      <c r="L3459" t="inlineStr">
        <is>
          <t>photovoltaic flat-roof installation, 3kWp, single-Si, on roof</t>
        </is>
      </c>
      <c r="N3459" t="inlineStr">
        <is>
          <t>all</t>
        </is>
      </c>
      <c r="O3459" t="n">
        <v>1</v>
      </c>
      <c r="P3459" s="30">
        <f>INDEX(parameters!$D$41:$AG$178,MATCH('PV (extension)'!B3428,parameters!$C$41:$C$178,0),MATCH('PV (extension)'!A3459,parameters!$D$5:$AG$5,0))/O3459</f>
        <v>2.6425553114256296E-2</v>
      </c>
      <c r="Q3459" s="3" t="inlineStr">
        <is>
          <t>roof-top</t>
        </is>
      </c>
      <c r="R3459">
        <f>INDEX(parameters!$C$196:$EJ$198,MATCH('PV (extension)'!Q3459,parameters!$B$196:$B$198,0),MATCH('PV (extension)'!B3428,parameters!$C$195:$EJ$195,0))</f>
        <v>1610.8099106801114</v>
      </c>
      <c r="S3459" t="n">
        <v>3</v>
      </c>
      <c r="T3459" t="n">
        <v>30</v>
      </c>
      <c r="U3459">
        <f>T3459*S3459*R3459</f>
        <v>144972.89196121003</v>
      </c>
      <c r="V3459">
        <f>1/U3459</f>
        <v>6.8978412893050865E-6</v>
      </c>
    </row>
    <row r="3460" ht="16" customHeight="1" s="29">
      <c r="A3460" t="inlineStr">
        <is>
          <t>photovoltaic slanted-roof installation, 3kWp, CIS, panel, mounted, on roof</t>
        </is>
      </c>
      <c r="B3460" s="30">
        <f>P3460*V3460</f>
        <v>1.0082198812068169E-7</v>
      </c>
      <c r="C3460" t="inlineStr">
        <is>
          <t>CH</t>
        </is>
      </c>
      <c r="D3460" t="inlineStr">
        <is>
          <t>unit</t>
        </is>
      </c>
      <c r="F3460" t="inlineStr">
        <is>
          <t>technosphere</t>
        </is>
      </c>
      <c r="G3460" t="n">
        <v>2</v>
      </c>
      <c r="H3460" t="n">
        <v>-16.88405011147741</v>
      </c>
      <c r="I3460" t="n">
        <v>0.09798894162072011</v>
      </c>
      <c r="J3460" t="inlineStr">
        <is>
          <t>(2,2,1,1,1,3); Calculation with average annual yield and share of technologies. Lifetime: 30a.</t>
        </is>
      </c>
      <c r="L3460" t="inlineStr">
        <is>
          <t>photovoltaic slanted-roof installation, 3kWp, CIS, panel, mounted, on roof</t>
        </is>
      </c>
      <c r="N3460" t="inlineStr">
        <is>
          <t>all</t>
        </is>
      </c>
      <c r="O3460" t="n">
        <v>1</v>
      </c>
      <c r="P3460" s="30">
        <f>INDEX(parameters!$D$41:$AG$178,MATCH('PV (extension)'!B3428,parameters!$C$41:$C$178,0),MATCH('PV (extension)'!A3460,parameters!$D$5:$AG$5,0))/O3460</f>
        <v>1.4616455191133988E-2</v>
      </c>
      <c r="Q3460" s="3" t="inlineStr">
        <is>
          <t>roof-top</t>
        </is>
      </c>
      <c r="R3460">
        <f>INDEX(parameters!$C$196:$EJ$198,MATCH('PV (extension)'!Q3460,parameters!$B$196:$B$198,0),MATCH('PV (extension)'!B3428,parameters!$C$195:$EJ$195,0))</f>
        <v>1610.8099106801114</v>
      </c>
      <c r="S3460" t="n">
        <v>3</v>
      </c>
      <c r="T3460" t="n">
        <v>30</v>
      </c>
      <c r="U3460">
        <f>T3460*S3460*R3460</f>
        <v>144972.89196121003</v>
      </c>
      <c r="V3460">
        <f>1/U3460</f>
        <v>6.8978412893050865E-6</v>
      </c>
    </row>
    <row r="3461" ht="16" customHeight="1" s="29">
      <c r="A3461" t="inlineStr">
        <is>
          <t>photovoltaic slanted-roof installation, 3kWp, CdTe, laminated, integrated, on roof</t>
        </is>
      </c>
      <c r="B3461" s="30">
        <f>P3461*V3461</f>
        <v>2.8230788925756336E-9</v>
      </c>
      <c r="C3461" t="inlineStr">
        <is>
          <t>CH</t>
        </is>
      </c>
      <c r="D3461" t="inlineStr">
        <is>
          <t>unit</t>
        </is>
      </c>
      <c r="F3461" t="inlineStr">
        <is>
          <t>technosphere</t>
        </is>
      </c>
      <c r="G3461" t="n">
        <v>2</v>
      </c>
      <c r="H3461" t="n">
        <v>-19.50639655088546</v>
      </c>
      <c r="I3461" t="n">
        <v>0.09798894162072011</v>
      </c>
      <c r="J3461" t="inlineStr">
        <is>
          <t>(2,2,1,1,1,3); Calculation with average annual yield and share of technologies. Lifetime: 30a.</t>
        </is>
      </c>
      <c r="L3461" t="inlineStr">
        <is>
          <t>photovoltaic slanted-roof installation, 3kWp, CdTe, laminated, integrated, on roof</t>
        </is>
      </c>
      <c r="N3461" t="inlineStr">
        <is>
          <t>all</t>
        </is>
      </c>
      <c r="O3461" t="n">
        <v>1</v>
      </c>
      <c r="P3461" s="30">
        <f>INDEX(parameters!$D$41:$AG$178,MATCH('PV (extension)'!B3428,parameters!$C$41:$C$178,0),MATCH('PV (extension)'!A3461,parameters!$D$5:$AG$5,0))/O3461</f>
        <v>4.0926991129133978E-4</v>
      </c>
      <c r="Q3461" s="3" t="inlineStr">
        <is>
          <t>roof-top</t>
        </is>
      </c>
      <c r="R3461">
        <f>INDEX(parameters!$C$196:$EJ$198,MATCH('PV (extension)'!Q3461,parameters!$B$196:$B$198,0),MATCH('PV (extension)'!B3428,parameters!$C$195:$EJ$195,0))</f>
        <v>1610.8099106801114</v>
      </c>
      <c r="S3461" t="n">
        <v>3</v>
      </c>
      <c r="T3461" t="n">
        <v>30</v>
      </c>
      <c r="U3461">
        <f>T3461*S3461*R3461</f>
        <v>144972.89196121003</v>
      </c>
      <c r="V3461">
        <f>1/U3461</f>
        <v>6.8978412893050865E-6</v>
      </c>
    </row>
    <row r="3462" ht="16" customHeight="1" s="29">
      <c r="A3462" t="inlineStr">
        <is>
          <t>photovoltaic slanted-roof installation, 3kWp, multi-Si, laminated, integrated, on roof</t>
        </is>
      </c>
      <c r="B3462" s="30">
        <f>P3462*V3462</f>
        <v>1.6772077544590911E-8</v>
      </c>
      <c r="C3462" t="inlineStr">
        <is>
          <t>APAC</t>
        </is>
      </c>
      <c r="D3462" t="inlineStr">
        <is>
          <t>unit</t>
        </is>
      </c>
      <c r="F3462" t="inlineStr">
        <is>
          <t>technosphere</t>
        </is>
      </c>
      <c r="G3462" t="n">
        <v>2</v>
      </c>
      <c r="H3462" t="n">
        <v>-18.22076487875746</v>
      </c>
      <c r="I3462" t="n">
        <v>0.09798894162072011</v>
      </c>
      <c r="J3462" t="inlineStr">
        <is>
          <t>(2,2,1,1,1,3); Calculation with average annual yield and share of technologies. Lifetime: 30a.</t>
        </is>
      </c>
      <c r="L3462" t="inlineStr">
        <is>
          <t>photovoltaic slanted-roof installation, 3kWp, multi-Si, laminated, integrated, on roof</t>
        </is>
      </c>
      <c r="N3462" t="inlineStr">
        <is>
          <t>all</t>
        </is>
      </c>
      <c r="O3462" t="n">
        <v>1</v>
      </c>
      <c r="P3462" s="30">
        <f>INDEX(parameters!$D$41:$AG$178,MATCH('PV (extension)'!B3428,parameters!$C$41:$C$178,0),MATCH('PV (extension)'!A3462,parameters!$D$5:$AG$5,0))/O3462</f>
        <v>2.4314965858370148E-3</v>
      </c>
      <c r="Q3462" s="3" t="inlineStr">
        <is>
          <t>roof-top</t>
        </is>
      </c>
      <c r="R3462">
        <f>INDEX(parameters!$C$196:$EJ$198,MATCH('PV (extension)'!Q3462,parameters!$B$196:$B$198,0),MATCH('PV (extension)'!B3428,parameters!$C$195:$EJ$195,0))</f>
        <v>1610.8099106801114</v>
      </c>
      <c r="S3462" t="n">
        <v>3</v>
      </c>
      <c r="T3462" t="n">
        <v>30</v>
      </c>
      <c r="U3462">
        <f>T3462*S3462*R3462</f>
        <v>144972.89196121003</v>
      </c>
      <c r="V3462">
        <f>1/U3462</f>
        <v>6.8978412893050865E-6</v>
      </c>
    </row>
    <row r="3463" ht="16" customHeight="1" s="29">
      <c r="A3463" t="inlineStr">
        <is>
          <t>photovoltaic slanted-roof installation, 3kWp, multi-Si, panel, mounted, on roof</t>
        </is>
      </c>
      <c r="B3463" s="30">
        <f>P3463*V3463</f>
        <v>2.8707839424554707E-7</v>
      </c>
      <c r="C3463" t="inlineStr">
        <is>
          <t>APAC</t>
        </is>
      </c>
      <c r="D3463" t="inlineStr">
        <is>
          <t>unit</t>
        </is>
      </c>
      <c r="F3463" t="inlineStr">
        <is>
          <t>technosphere</t>
        </is>
      </c>
      <c r="G3463" t="n">
        <v>2</v>
      </c>
      <c r="H3463" t="n">
        <v>-15.40735416199742</v>
      </c>
      <c r="I3463" t="n">
        <v>0.09798894162072011</v>
      </c>
      <c r="J3463" t="inlineStr">
        <is>
          <t>(2,2,1,1,1,3); Calculation with average annual yield and share of technologies. Lifetime: 30a.</t>
        </is>
      </c>
      <c r="L3463" t="inlineStr">
        <is>
          <t>photovoltaic slanted-roof installation, 3kWp, multi-Si, panel, mounted, on roof</t>
        </is>
      </c>
      <c r="N3463" t="inlineStr">
        <is>
          <t>all</t>
        </is>
      </c>
      <c r="O3463" t="n">
        <v>1</v>
      </c>
      <c r="P3463" s="30">
        <f>INDEX(parameters!$D$41:$AG$178,MATCH('PV (extension)'!B3428,parameters!$C$41:$C$178,0),MATCH('PV (extension)'!A3463,parameters!$D$5:$AG$5,0))/O3463</f>
        <v>4.1618585033357351E-2</v>
      </c>
      <c r="Q3463" s="3" t="inlineStr">
        <is>
          <t>roof-top</t>
        </is>
      </c>
      <c r="R3463">
        <f>INDEX(parameters!$C$196:$EJ$198,MATCH('PV (extension)'!Q3463,parameters!$B$196:$B$198,0),MATCH('PV (extension)'!B3428,parameters!$C$195:$EJ$195,0))</f>
        <v>1610.8099106801114</v>
      </c>
      <c r="S3463" t="n">
        <v>3</v>
      </c>
      <c r="T3463" t="n">
        <v>30</v>
      </c>
      <c r="U3463">
        <f>T3463*S3463*R3463</f>
        <v>144972.89196121003</v>
      </c>
      <c r="V3463">
        <f>1/U3463</f>
        <v>6.8978412893050865E-6</v>
      </c>
    </row>
    <row r="3464" ht="16" customHeight="1" s="29">
      <c r="A3464" t="inlineStr">
        <is>
          <t>photovoltaic slanted-roof installation, 3kWp, single-Si, laminated, integrated, on roof</t>
        </is>
      </c>
      <c r="B3464" s="30">
        <f>P3464*V3464</f>
        <v>8.8639807999143435E-9</v>
      </c>
      <c r="C3464" t="inlineStr">
        <is>
          <t>APAC</t>
        </is>
      </c>
      <c r="D3464" t="inlineStr">
        <is>
          <t>unit</t>
        </is>
      </c>
      <c r="F3464" t="inlineStr">
        <is>
          <t>technosphere</t>
        </is>
      </c>
      <c r="G3464" t="n">
        <v>2</v>
      </c>
      <c r="H3464" t="n">
        <v>-18.85636797425012</v>
      </c>
      <c r="I3464" t="n">
        <v>0.09798894162072011</v>
      </c>
      <c r="J3464" t="inlineStr">
        <is>
          <t>(2,2,1,1,1,3); Calculation with average annual yield and share of technologies. Lifetime: 30a.</t>
        </is>
      </c>
      <c r="L3464" t="inlineStr">
        <is>
          <t>photovoltaic slanted-roof installation, 3kWp, single-Si, laminated, integrated, on roof</t>
        </is>
      </c>
      <c r="N3464" t="inlineStr">
        <is>
          <t>all</t>
        </is>
      </c>
      <c r="O3464" t="n">
        <v>1</v>
      </c>
      <c r="P3464" s="30">
        <f>INDEX(parameters!$D$41:$AG$178,MATCH('PV (extension)'!B3428,parameters!$C$41:$C$178,0),MATCH('PV (extension)'!A3464,parameters!$D$5:$AG$5,0))/O3464</f>
        <v>1.2850369308522222E-3</v>
      </c>
      <c r="Q3464" s="3" t="inlineStr">
        <is>
          <t>roof-top</t>
        </is>
      </c>
      <c r="R3464">
        <f>INDEX(parameters!$C$196:$EJ$198,MATCH('PV (extension)'!Q3464,parameters!$B$196:$B$198,0),MATCH('PV (extension)'!B3428,parameters!$C$195:$EJ$195,0))</f>
        <v>1610.8099106801114</v>
      </c>
      <c r="S3464" t="n">
        <v>3</v>
      </c>
      <c r="T3464" t="n">
        <v>30</v>
      </c>
      <c r="U3464">
        <f>T3464*S3464*R3464</f>
        <v>144972.89196121003</v>
      </c>
      <c r="V3464">
        <f>1/U3464</f>
        <v>6.8978412893050865E-6</v>
      </c>
    </row>
    <row r="3465" ht="16" customHeight="1" s="29">
      <c r="A3465" t="inlineStr">
        <is>
          <t>photovoltaic slanted-roof installation, 3kWp, single-Si, panel, mounted, on roof</t>
        </is>
      </c>
      <c r="B3465" s="30">
        <f>P3465*V3465</f>
        <v>1.5002915245017725E-7</v>
      </c>
      <c r="C3465" t="inlineStr">
        <is>
          <t>APAC</t>
        </is>
      </c>
      <c r="D3465" t="inlineStr">
        <is>
          <t>unit</t>
        </is>
      </c>
      <c r="F3465" t="inlineStr">
        <is>
          <t>technosphere</t>
        </is>
      </c>
      <c r="G3465" t="n">
        <v>2</v>
      </c>
      <c r="H3465" t="n">
        <v>-16.04298817847151</v>
      </c>
      <c r="I3465" t="n">
        <v>0.09798894162072011</v>
      </c>
      <c r="J3465" t="inlineStr">
        <is>
          <t>(2,2,1,1,1,3); Calculation with average annual yield and share of technologies. Lifetime: 30a.</t>
        </is>
      </c>
      <c r="L3465" t="inlineStr">
        <is>
          <t>photovoltaic slanted-roof installation, 3kWp, single-Si, panel, mounted, on roof</t>
        </is>
      </c>
      <c r="N3465" t="inlineStr">
        <is>
          <t>all</t>
        </is>
      </c>
      <c r="O3465" t="n">
        <v>1</v>
      </c>
      <c r="P3465" s="30">
        <f>INDEX(parameters!$D$41:$AG$178,MATCH('PV (extension)'!B3428,parameters!$C$41:$C$178,0),MATCH('PV (extension)'!A3465,parameters!$D$5:$AG$5,0))/O3465</f>
        <v>2.1750160109191456E-2</v>
      </c>
      <c r="Q3465" s="3" t="inlineStr">
        <is>
          <t>roof-top</t>
        </is>
      </c>
      <c r="R3465">
        <f>INDEX(parameters!$C$196:$EJ$198,MATCH('PV (extension)'!Q3465,parameters!$B$196:$B$198,0),MATCH('PV (extension)'!B3428,parameters!$C$195:$EJ$195,0))</f>
        <v>1610.8099106801114</v>
      </c>
      <c r="S3465" t="n">
        <v>3</v>
      </c>
      <c r="T3465" t="n">
        <v>30</v>
      </c>
      <c r="U3465">
        <f>T3465*S3465*R3465</f>
        <v>144972.89196121003</v>
      </c>
      <c r="V3465">
        <f>1/U3465</f>
        <v>6.8978412893050865E-6</v>
      </c>
    </row>
    <row r="3466" s="29">
      <c r="A3466" t="inlineStr">
        <is>
          <t>market for tap water</t>
        </is>
      </c>
      <c r="B3466" t="n">
        <v>0.0020721</v>
      </c>
      <c r="C3466" t="inlineStr">
        <is>
          <t>Europe without Switzerland</t>
        </is>
      </c>
      <c r="D3466" t="inlineStr">
        <is>
          <t>kilogram</t>
        </is>
      </c>
      <c r="F3466" t="inlineStr">
        <is>
          <t>technosphere</t>
        </is>
      </c>
      <c r="G3466" t="n">
        <v>2</v>
      </c>
      <c r="H3466" t="n">
        <v>-6.179192693201237</v>
      </c>
      <c r="I3466" t="n">
        <v>0.04340984597628009</v>
      </c>
      <c r="J3466" t="inlineStr">
        <is>
          <t>(2,2,1,1,1,3); Estimation 20l/m2 panel</t>
        </is>
      </c>
      <c r="L3466" t="inlineStr">
        <is>
          <t>tap water</t>
        </is>
      </c>
    </row>
    <row r="3467" s="29">
      <c r="A3467" t="inlineStr">
        <is>
          <t>treatment of wastewater, from residence, capacity 1.1E10l/year</t>
        </is>
      </c>
      <c r="B3467" t="n">
        <v>-1.8649e-06</v>
      </c>
      <c r="C3467" t="inlineStr">
        <is>
          <t>CH</t>
        </is>
      </c>
      <c r="D3467" t="inlineStr">
        <is>
          <t>cubic meter</t>
        </is>
      </c>
      <c r="F3467" t="inlineStr">
        <is>
          <t>technosphere</t>
        </is>
      </c>
      <c r="G3467" t="n">
        <v>2</v>
      </c>
      <c r="H3467" t="n">
        <v>-13.19230312560901</v>
      </c>
      <c r="I3467" t="n">
        <v>0.04340984597628009</v>
      </c>
      <c r="J3467" t="inlineStr">
        <is>
          <t>(2,2,1,1,1,3); Estimation 20l/m2 panel</t>
        </is>
      </c>
      <c r="K3467" t="b">
        <v>1</v>
      </c>
      <c r="L3467" t="inlineStr">
        <is>
          <t>wastewater, from residence</t>
        </is>
      </c>
    </row>
    <row r="3468" s="29"/>
    <row r="3469" customFormat="1" s="28">
      <c r="A3469" s="28" t="inlineStr">
        <is>
          <t>Activity</t>
        </is>
      </c>
      <c r="B3469" s="28" t="inlineStr">
        <is>
          <t>electricity production, photovoltaic, residential</t>
        </is>
      </c>
    </row>
    <row r="3470">
      <c r="A3470" t="inlineStr">
        <is>
          <t>comment</t>
        </is>
      </c>
      <c r="B347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")&amp;HLOOKUP(B3471,parameters!$C$195:$EJ$198,2,0)&amp;" kWh/kWp.
Annual output, Facade: "&amp;HLOOKUP(B3471,parameters!$C$195:$EJ$198,3,0)&amp;" kWh/kWp.
Annual output, Open-ground: "&amp;HLOOKUP(B3471,parameters!$C$195:$EJ$198,4,0)&amp;_xlfn._LONGTEXT("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")&amp;VLOOKUP(B3471,'extension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1608.67020874064 kWh/kWp.
Annual output, Facade: 1129.49184869024 kWh/kWp.
Annual output, Open-ground: 1711.3512858943 kWh/kWp.
Amount of solar energy transformed to electricity. Waste heat emission due to losses of electricity in the system.
Technology:  Electricity production with grid-connected photovoltaic power plants.
Time period:  Time of publications
Production volume: 33.895 GWh in 2025.
Sampling:  Statistical data and model calculations
Extrapolations:  Use of PV technology data investigated for other countries (Switzerland). Correction of average yield with Swiss data.
Uncertainty:  None
Author: Romain Sacchi, PSI, romain.sacchi@psi.ch</v>
      </c>
    </row>
    <row r="3471" s="29">
      <c r="A3471" t="inlineStr">
        <is>
          <t>location</t>
        </is>
      </c>
      <c r="B3471" t="inlineStr">
        <is>
          <t>ET</t>
        </is>
      </c>
    </row>
    <row r="3472" s="29">
      <c r="A3472" t="inlineStr">
        <is>
          <t>production amount</t>
        </is>
      </c>
      <c r="B3472" t="n">
        <v>1</v>
      </c>
    </row>
    <row r="3473" s="29">
      <c r="A3473" t="inlineStr">
        <is>
          <t>reference product</t>
        </is>
      </c>
      <c r="B3473" t="inlineStr">
        <is>
          <t>electricity, low voltage</t>
        </is>
      </c>
    </row>
    <row r="3474" s="29">
      <c r="A3474" t="inlineStr">
        <is>
          <t>source</t>
        </is>
      </c>
      <c r="B34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475" s="29">
      <c r="A3475" t="inlineStr">
        <is>
          <t>type</t>
        </is>
      </c>
      <c r="B3475" t="inlineStr">
        <is>
          <t>process</t>
        </is>
      </c>
    </row>
    <row r="3476" s="29">
      <c r="A3476" t="inlineStr">
        <is>
          <t>unit</t>
        </is>
      </c>
      <c r="B3476" t="inlineStr">
        <is>
          <t>kilowatt hour</t>
        </is>
      </c>
    </row>
    <row r="3477" s="29">
      <c r="A3477" t="inlineStr">
        <is>
          <t>Exchanges</t>
        </is>
      </c>
    </row>
    <row r="3478" customFormat="1" s="28">
      <c r="A3478" s="28" t="inlineStr">
        <is>
          <t>name</t>
        </is>
      </c>
      <c r="B3478" s="28" t="inlineStr">
        <is>
          <t>amount</t>
        </is>
      </c>
      <c r="C3478" s="28" t="inlineStr">
        <is>
          <t>location</t>
        </is>
      </c>
      <c r="D3478" s="28" t="inlineStr">
        <is>
          <t>unit</t>
        </is>
      </c>
      <c r="E3478" s="28" t="inlineStr">
        <is>
          <t>categories</t>
        </is>
      </c>
      <c r="F3478" s="28" t="inlineStr">
        <is>
          <t>type</t>
        </is>
      </c>
      <c r="G3478" s="28" t="inlineStr">
        <is>
          <t>uncertainty type</t>
        </is>
      </c>
      <c r="H3478" s="28" t="inlineStr">
        <is>
          <t>reference product</t>
        </is>
      </c>
      <c r="I3478" s="28" t="inlineStr">
        <is>
          <t>comment</t>
        </is>
      </c>
      <c r="J3478" s="28" t="inlineStr">
        <is>
          <t>production volume</t>
        </is>
      </c>
      <c r="K3478" s="28" t="inlineStr">
        <is>
          <t>scope</t>
        </is>
      </c>
      <c r="L3478" s="28" t="inlineStr">
        <is>
          <t>scope share</t>
        </is>
      </c>
      <c r="M3478" s="28" t="inlineStr">
        <is>
          <t>tech share</t>
        </is>
      </c>
      <c r="N3478" s="28" t="inlineStr">
        <is>
          <t>installation</t>
        </is>
      </c>
      <c r="O3478" s="28" t="inlineStr">
        <is>
          <t>productivity</t>
        </is>
      </c>
      <c r="P3478" s="28" t="inlineStr">
        <is>
          <t>kWp</t>
        </is>
      </c>
      <c r="Q3478" s="28" t="inlineStr">
        <is>
          <t>lifetime</t>
        </is>
      </c>
      <c r="R3478" s="28" t="inlineStr">
        <is>
          <t>lifetime production</t>
        </is>
      </c>
      <c r="S3478" s="28" t="inlineStr">
        <is>
          <t>inverted lifetime production</t>
        </is>
      </c>
    </row>
    <row r="3479" s="29">
      <c r="A3479" t="inlineStr">
        <is>
          <t>Energy, solar, converted</t>
        </is>
      </c>
      <c r="B3479" t="n">
        <v>3.8503</v>
      </c>
      <c r="D3479" t="inlineStr">
        <is>
          <t>megajoule</t>
        </is>
      </c>
      <c r="E3479" t="inlineStr">
        <is>
          <t>natural resource::in air</t>
        </is>
      </c>
      <c r="F3479" t="inlineStr">
        <is>
          <t>biosphere</t>
        </is>
      </c>
      <c r="G3479" t="n">
        <v>0</v>
      </c>
      <c r="I3479" t="inlineStr">
        <is>
          <t>(2,2,1,1,1,3); Energy loss in the system</t>
        </is>
      </c>
    </row>
    <row r="3480" s="29">
      <c r="A3480" t="inlineStr">
        <is>
          <t>Heat, waste</t>
        </is>
      </c>
      <c r="B3480" t="n">
        <v>0.25027</v>
      </c>
      <c r="D3480" t="inlineStr">
        <is>
          <t>megajoule</t>
        </is>
      </c>
      <c r="E3480" t="inlineStr">
        <is>
          <t>air</t>
        </is>
      </c>
      <c r="F3480" t="inlineStr">
        <is>
          <t>biosphere</t>
        </is>
      </c>
      <c r="G3480" t="n">
        <v>0</v>
      </c>
      <c r="I3480" t="inlineStr">
        <is>
          <t>(1,na,na,na,na,na); Calculation with average annual output and share of technologies; Average degradation of 10.5% included</t>
        </is>
      </c>
    </row>
    <row r="3481" s="29">
      <c r="A3481" t="inlineStr">
        <is>
          <t>electricity production, photovoltaic, residential</t>
        </is>
      </c>
      <c r="B3481" t="n">
        <v>1</v>
      </c>
      <c r="C3481" t="inlineStr">
        <is>
          <t>ET</t>
        </is>
      </c>
      <c r="D3481" t="inlineStr">
        <is>
          <t>kilowatt hour</t>
        </is>
      </c>
      <c r="E3481" t="inlineStr">
        <is>
          <t>photovoltaic::power plants</t>
        </is>
      </c>
      <c r="F3481" t="inlineStr">
        <is>
          <t>production</t>
        </is>
      </c>
      <c r="G3481" t="n">
        <v>0</v>
      </c>
      <c r="H3481" t="inlineStr">
        <is>
          <t>electricity, low voltage</t>
        </is>
      </c>
      <c r="J3481">
        <f>VLOOKUP(C3481,'extension - production vol'!$B$6:$D$235,3,0)</f>
        <v>33.895000000000003</v>
      </c>
    </row>
    <row r="3482" ht="16" customHeight="1" s="29">
      <c r="A3482" t="inlineStr">
        <is>
          <t>photovoltaic slanted-roof installation, 3 kWp, CIS, laminated, integrated, on roof</t>
        </is>
      </c>
      <c r="B3482" s="30">
        <f>M3482*S3482</f>
        <v>3.5362700685453254E-8</v>
      </c>
      <c r="C3482" t="inlineStr">
        <is>
          <t>CH</t>
        </is>
      </c>
      <c r="D3482" t="inlineStr">
        <is>
          <t>unit</t>
        </is>
      </c>
      <c r="F3482" t="inlineStr">
        <is>
          <t>technosphere</t>
        </is>
      </c>
      <c r="G3482" t="n">
        <v>0</v>
      </c>
      <c r="H3482" t="inlineStr">
        <is>
          <t>photovoltaic slanted-roof installation, 3 kWp, CIS, laminated, integrated, on roof</t>
        </is>
      </c>
      <c r="I3482" t="inlineStr">
        <is>
          <t>(2,2,1,1,1,3); Calculation with average annual yield and share of technologies. Lifetime: 30a.</t>
        </is>
      </c>
      <c r="K3482" t="inlineStr">
        <is>
          <t>residential</t>
        </is>
      </c>
      <c r="L3482">
        <f>IF(K3482="residential",VLOOKUP(B3471,parameters!$C$41:$AG$178,18,0),IF(K3482="commercial",1-VLOOKUP(B3471,parameters!$C$41:$AG$178,18,0),1))</f>
        <v>0.17766751537682748</v>
      </c>
      <c r="M3482" s="30">
        <f>INDEX(parameters!$D$41:$AG$178,MATCH('PV (extension)'!B3471,parameters!$C$41:$C$178,0),MATCH('PV (extension)'!A3482,parameters!$D$5:$AG$5,0))/L3482</f>
        <v>5.119823078397083E-3</v>
      </c>
      <c r="N3482" s="3" t="inlineStr">
        <is>
          <t>roof-top</t>
        </is>
      </c>
      <c r="O3482">
        <f>INDEX(parameters!$C$196:$EJ$198,MATCH('PV (extension)'!N3482,parameters!$B$196:$B$198,0),MATCH('PV (extension)'!B3471,parameters!$C$195:$EJ$195,0))</f>
        <v>1608.6702087406418</v>
      </c>
      <c r="P3482" t="n">
        <v>3</v>
      </c>
      <c r="Q3482" t="n">
        <v>30</v>
      </c>
      <c r="R3482">
        <f>Q3482*P3482*O3482</f>
        <v>144780.31878665776</v>
      </c>
      <c r="S3482">
        <f>1/R3482</f>
        <v>6.9070161495745722E-6</v>
      </c>
    </row>
    <row r="3483" ht="16" customHeight="1" s="29">
      <c r="A3483" t="inlineStr">
        <is>
          <t>photovoltaic slanted-roof installation, 3 kWp, CdTe, panel, mounted, on roof</t>
        </is>
      </c>
      <c r="B3483" s="30">
        <f>M3483*S3483</f>
        <v>2.3064636015378446E-7</v>
      </c>
      <c r="C3483" t="inlineStr">
        <is>
          <t>CH</t>
        </is>
      </c>
      <c r="D3483" t="inlineStr">
        <is>
          <t>unit</t>
        </is>
      </c>
      <c r="F3483" t="inlineStr">
        <is>
          <t>technosphere</t>
        </is>
      </c>
      <c r="G3483" t="n">
        <v>0</v>
      </c>
      <c r="H3483" t="inlineStr">
        <is>
          <t>photovoltaic slanted-roof installation, 3 kWp, CdTe, panel, mounted, on roof</t>
        </is>
      </c>
      <c r="I3483" t="inlineStr">
        <is>
          <t>(2,2,1,1,1,3); Calculation with average annual yield and share of technologies. Lifetime: 30a.</t>
        </is>
      </c>
      <c r="K3483" t="inlineStr">
        <is>
          <t>residential</t>
        </is>
      </c>
      <c r="L3483">
        <f>L3482</f>
        <v>0.17766751537682748</v>
      </c>
      <c r="M3483" s="30">
        <f>INDEX(parameters!$D$41:$AG$178,MATCH('PV (extension)'!B3471,parameters!$C$41:$C$178,0),MATCH('PV (extension)'!A3483,parameters!$D$5:$AG$5,0))/L3483</f>
        <v>3.3393053550047194E-2</v>
      </c>
      <c r="N3483" s="3" t="inlineStr">
        <is>
          <t>roof-top</t>
        </is>
      </c>
      <c r="O3483">
        <f>INDEX(parameters!$C$196:$EJ$198,MATCH('PV (extension)'!N3483,parameters!$B$196:$B$198,0),MATCH('PV (extension)'!B3471,parameters!$C$195:$EJ$195,0))</f>
        <v>1608.6702087406418</v>
      </c>
      <c r="P3483" t="n">
        <v>3</v>
      </c>
      <c r="Q3483" t="n">
        <v>30</v>
      </c>
      <c r="R3483">
        <f>Q3483*P3483*O3483</f>
        <v>144780.31878665776</v>
      </c>
      <c r="S3483">
        <f>1/R3483</f>
        <v>6.9070161495745722E-6</v>
      </c>
    </row>
    <row r="3484" ht="16" customHeight="1" s="29">
      <c r="A3484" t="inlineStr">
        <is>
          <t>photovoltaic slanted-roof installation, 3 kWp, micro-Si, laminated, integrated, on roof</t>
        </is>
      </c>
      <c r="B3484" s="30">
        <f>M3484*S3484</f>
        <v>3.5738623486659978E-9</v>
      </c>
      <c r="C3484" t="inlineStr">
        <is>
          <t>RER</t>
        </is>
      </c>
      <c r="D3484" t="inlineStr">
        <is>
          <t>unit</t>
        </is>
      </c>
      <c r="F3484" t="inlineStr">
        <is>
          <t>technosphere</t>
        </is>
      </c>
      <c r="G3484" t="n">
        <v>0</v>
      </c>
      <c r="H3484" t="inlineStr">
        <is>
          <t>photovoltaic slanted-roof installation, 3 kWp, micro-Si, laminated, integrated, on roof</t>
        </is>
      </c>
      <c r="I3484" t="inlineStr">
        <is>
          <t>(2,2,1,1,1,3); Calculation with average annual yield and share of technologies. Lifetime: 30a.</t>
        </is>
      </c>
      <c r="K3484" t="inlineStr">
        <is>
          <t>residential</t>
        </is>
      </c>
      <c r="L3484">
        <f>L3483</f>
        <v>0.17766751537682748</v>
      </c>
      <c r="M3484" s="30">
        <f>INDEX(parameters!$D$41:$AG$178,MATCH('PV (extension)'!B3471,parameters!$C$41:$C$178,0),MATCH('PV (extension)'!A3484,parameters!$D$5:$AG$5,0))/L3484</f>
        <v>5.1742493013949662E-4</v>
      </c>
      <c r="N3484" s="3" t="inlineStr">
        <is>
          <t>roof-top</t>
        </is>
      </c>
      <c r="O3484">
        <f>INDEX(parameters!$C$196:$EJ$198,MATCH('PV (extension)'!N3484,parameters!$B$196:$B$198,0),MATCH('PV (extension)'!B3471,parameters!$C$195:$EJ$195,0))</f>
        <v>1608.6702087406418</v>
      </c>
      <c r="P3484" t="n">
        <v>3</v>
      </c>
      <c r="Q3484" t="n">
        <v>30</v>
      </c>
      <c r="R3484">
        <f>Q3484*P3484*O3484</f>
        <v>144780.31878665776</v>
      </c>
      <c r="S3484">
        <f>1/R3484</f>
        <v>6.9070161495745722E-6</v>
      </c>
    </row>
    <row r="3485" ht="16" customHeight="1" s="29">
      <c r="A3485" t="inlineStr">
        <is>
          <t>photovoltaic slanted-roof installation, 3 kWp, micro-Si, panel, mounted, on roof</t>
        </is>
      </c>
      <c r="B3485" s="30">
        <f>M3485*S3485</f>
        <v>6.213097657024473E-8</v>
      </c>
      <c r="C3485" t="inlineStr">
        <is>
          <t>RER</t>
        </is>
      </c>
      <c r="D3485" t="inlineStr">
        <is>
          <t>unit</t>
        </is>
      </c>
      <c r="F3485" t="inlineStr">
        <is>
          <t>technosphere</t>
        </is>
      </c>
      <c r="G3485" t="n">
        <v>0</v>
      </c>
      <c r="H3485" t="inlineStr">
        <is>
          <t>photovoltaic slanted-roof installation, 3 kWp, micro-Si, panel, mounted, on roof</t>
        </is>
      </c>
      <c r="I3485" t="inlineStr">
        <is>
          <t>(2,2,1,1,1,3); Calculation with average annual yield and share of technologies. Lifetime: 30a.</t>
        </is>
      </c>
      <c r="K3485" t="inlineStr">
        <is>
          <t>residential</t>
        </is>
      </c>
      <c r="L3485">
        <f>L3484</f>
        <v>0.17766751537682748</v>
      </c>
      <c r="M3485" s="30">
        <f>INDEX(parameters!$D$41:$AG$178,MATCH('PV (extension)'!B3471,parameters!$C$41:$C$178,0),MATCH('PV (extension)'!A3485,parameters!$D$5:$AG$5,0))/L3485</f>
        <v>8.9953425943663963E-3</v>
      </c>
      <c r="N3485" s="3" t="inlineStr">
        <is>
          <t>roof-top</t>
        </is>
      </c>
      <c r="O3485">
        <f>INDEX(parameters!$C$196:$EJ$198,MATCH('PV (extension)'!N3485,parameters!$B$196:$B$198,0),MATCH('PV (extension)'!B3471,parameters!$C$195:$EJ$195,0))</f>
        <v>1608.6702087406418</v>
      </c>
      <c r="P3485" t="n">
        <v>3</v>
      </c>
      <c r="Q3485" t="n">
        <v>30</v>
      </c>
      <c r="R3485">
        <f>Q3485*P3485*O3485</f>
        <v>144780.31878665776</v>
      </c>
      <c r="S3485">
        <f>1/R3485</f>
        <v>6.9070161495745722E-6</v>
      </c>
    </row>
    <row r="3486" s="29">
      <c r="A3486" t="inlineStr">
        <is>
          <t>photovoltaic facade installation, 3kWp, multi-Si, laminated, integrated, at building</t>
        </is>
      </c>
      <c r="B3486" s="30">
        <f>M3486*S3486</f>
        <v>1.819681150267947E-7</v>
      </c>
      <c r="C3486" t="inlineStr">
        <is>
          <t>RER</t>
        </is>
      </c>
      <c r="D3486" t="inlineStr">
        <is>
          <t>unit</t>
        </is>
      </c>
      <c r="F3486" t="inlineStr">
        <is>
          <t>technosphere</t>
        </is>
      </c>
      <c r="G3486" t="n">
        <v>0</v>
      </c>
      <c r="H3486" t="inlineStr">
        <is>
          <t>photovoltaic facade installation, 3kWp, multi-Si, laminated, integrated, at building</t>
        </is>
      </c>
      <c r="I3486" t="inlineStr">
        <is>
          <t>(2,2,1,1,1,3); Calculation with average annual yield and share of technologies. Lifetime: 30a.</t>
        </is>
      </c>
      <c r="K3486" t="inlineStr">
        <is>
          <t>residential</t>
        </is>
      </c>
      <c r="L3486">
        <f>L3485</f>
        <v>0.17766751537682748</v>
      </c>
      <c r="M3486" s="30">
        <f>INDEX(parameters!$D$41:$AG$178,MATCH('PV (extension)'!B3471,parameters!$C$41:$C$178,0),MATCH('PV (extension)'!A3486,parameters!$D$5:$AG$5,0))/L3486</f>
        <v>1.8497835237986298E-2</v>
      </c>
      <c r="N3486" t="inlineStr">
        <is>
          <t>façade</t>
        </is>
      </c>
      <c r="O3486">
        <f>INDEX(parameters!$C$196:$EJ$198,MATCH('PV (extension)'!N3486,parameters!$B$196:$B$198,0),MATCH('PV (extension)'!B3471,parameters!$C$195:$EJ$195,0))</f>
        <v>1129.4918486902379</v>
      </c>
      <c r="P3486" t="n">
        <v>3</v>
      </c>
      <c r="Q3486" t="n">
        <v>30</v>
      </c>
      <c r="R3486">
        <f>Q3486*P3486*O3486</f>
        <v>101654.26638212141</v>
      </c>
      <c r="S3486">
        <f>1/R3486</f>
        <v>9.837265425151663E-6</v>
      </c>
    </row>
    <row r="3487" s="29">
      <c r="A3487" t="inlineStr">
        <is>
          <t>photovoltaic facade installation, 3kWp, multi-Si, panel, mounted, at building</t>
        </is>
      </c>
      <c r="B3487" s="30">
        <f>M3487*S3487</f>
        <v>1.7846255973467754E-7</v>
      </c>
      <c r="C3487" t="inlineStr">
        <is>
          <t>RER</t>
        </is>
      </c>
      <c r="D3487" t="inlineStr">
        <is>
          <t>unit</t>
        </is>
      </c>
      <c r="F3487" t="inlineStr">
        <is>
          <t>technosphere</t>
        </is>
      </c>
      <c r="G3487" t="n">
        <v>0</v>
      </c>
      <c r="H3487" t="inlineStr">
        <is>
          <t>photovoltaic facade installation, 3kWp, multi-Si, panel, mounted, at building</t>
        </is>
      </c>
      <c r="I3487" t="inlineStr">
        <is>
          <t>(2,2,1,1,1,3); Calculation with average annual yield and share of technologies. Lifetime: 30a.</t>
        </is>
      </c>
      <c r="K3487" t="inlineStr">
        <is>
          <t>residential</t>
        </is>
      </c>
      <c r="L3487">
        <f>L3486</f>
        <v>0.17766751537682748</v>
      </c>
      <c r="M3487" s="30">
        <f>INDEX(parameters!$D$41:$AG$178,MATCH('PV (extension)'!B3471,parameters!$C$41:$C$178,0),MATCH('PV (extension)'!A3487,parameters!$D$5:$AG$5,0))/L3487</f>
        <v>1.8141480586504166E-2</v>
      </c>
      <c r="N3487" t="inlineStr">
        <is>
          <t>façade</t>
        </is>
      </c>
      <c r="O3487">
        <f>INDEX(parameters!$C$196:$EJ$198,MATCH('PV (extension)'!N3487,parameters!$B$196:$B$198,0),MATCH('PV (extension)'!B3471,parameters!$C$195:$EJ$195,0))</f>
        <v>1129.4918486902379</v>
      </c>
      <c r="P3487" t="n">
        <v>3</v>
      </c>
      <c r="Q3487" t="n">
        <v>30</v>
      </c>
      <c r="R3487">
        <f>Q3487*P3487*O3487</f>
        <v>101654.26638212141</v>
      </c>
      <c r="S3487">
        <f>1/R3487</f>
        <v>9.837265425151663E-6</v>
      </c>
    </row>
    <row r="3488" s="29">
      <c r="A3488" t="inlineStr">
        <is>
          <t>photovoltaic facade installation, 3kWp, single-Si, laminated, integrated, at building</t>
        </is>
      </c>
      <c r="B3488" s="30">
        <f>M3488*S3488</f>
        <v>9.5931558909388905E-8</v>
      </c>
      <c r="C3488" t="inlineStr">
        <is>
          <t>RER</t>
        </is>
      </c>
      <c r="D3488" t="inlineStr">
        <is>
          <t>unit</t>
        </is>
      </c>
      <c r="F3488" t="inlineStr">
        <is>
          <t>technosphere</t>
        </is>
      </c>
      <c r="G3488" t="n">
        <v>0</v>
      </c>
      <c r="H3488" t="inlineStr">
        <is>
          <t>photovoltaic facade installation, 3kWp, single-Si, laminated, integrated, at building</t>
        </is>
      </c>
      <c r="I3488" t="inlineStr">
        <is>
          <t>(2,2,1,1,1,3); Calculation with average annual yield and share of technologies. Lifetime: 30a.</t>
        </is>
      </c>
      <c r="K3488" t="inlineStr">
        <is>
          <t>residential</t>
        </is>
      </c>
      <c r="L3488">
        <f>L3487</f>
        <v>0.17766751537682748</v>
      </c>
      <c r="M3488" s="30">
        <f>INDEX(parameters!$D$41:$AG$178,MATCH('PV (extension)'!B3471,parameters!$C$41:$C$178,0),MATCH('PV (extension)'!A3488,parameters!$D$5:$AG$5,0))/L3488</f>
        <v>9.7518522438271929E-3</v>
      </c>
      <c r="N3488" t="inlineStr">
        <is>
          <t>façade</t>
        </is>
      </c>
      <c r="O3488">
        <f>INDEX(parameters!$C$196:$EJ$198,MATCH('PV (extension)'!N3488,parameters!$B$196:$B$198,0),MATCH('PV (extension)'!B3471,parameters!$C$195:$EJ$195,0))</f>
        <v>1129.4918486902379</v>
      </c>
      <c r="P3488" t="n">
        <v>3</v>
      </c>
      <c r="Q3488" t="n">
        <v>30</v>
      </c>
      <c r="R3488">
        <f>Q3488*P3488*O3488</f>
        <v>101654.26638212141</v>
      </c>
      <c r="S3488">
        <f>1/R3488</f>
        <v>9.837265425151663E-6</v>
      </c>
    </row>
    <row r="3489" s="29">
      <c r="A3489" t="inlineStr">
        <is>
          <t>photovoltaic facade installation, 3kWp, single-Si, panel, mounted, at building</t>
        </is>
      </c>
      <c r="B3489" s="30">
        <f>M3489*S3489</f>
        <v>9.5848554239380388E-8</v>
      </c>
      <c r="C3489" t="inlineStr">
        <is>
          <t>RER</t>
        </is>
      </c>
      <c r="D3489" t="inlineStr">
        <is>
          <t>unit</t>
        </is>
      </c>
      <c r="F3489" t="inlineStr">
        <is>
          <t>technosphere</t>
        </is>
      </c>
      <c r="G3489" t="n">
        <v>0</v>
      </c>
      <c r="H3489" t="inlineStr">
        <is>
          <t>photovoltaic facade installation, 3kWp, single-Si, panel, mounted, at building</t>
        </is>
      </c>
      <c r="I3489" t="inlineStr">
        <is>
          <t>(2,2,1,1,1,3); Calculation with average annual yield and share of technologies. Lifetime: 30a.</t>
        </is>
      </c>
      <c r="K3489" t="inlineStr">
        <is>
          <t>residential</t>
        </is>
      </c>
      <c r="L3489">
        <f>L3488</f>
        <v>0.17766751537682748</v>
      </c>
      <c r="M3489" s="30">
        <f>INDEX(parameters!$D$41:$AG$178,MATCH('PV (extension)'!B3471,parameters!$C$41:$C$178,0),MATCH('PV (extension)'!A3489,parameters!$D$5:$AG$5,0))/L3489</f>
        <v>9.7434144649911868E-3</v>
      </c>
      <c r="N3489" t="inlineStr">
        <is>
          <t>façade</t>
        </is>
      </c>
      <c r="O3489">
        <f>INDEX(parameters!$C$196:$EJ$198,MATCH('PV (extension)'!N3489,parameters!$B$196:$B$198,0),MATCH('PV (extension)'!B3471,parameters!$C$195:$EJ$195,0))</f>
        <v>1129.4918486902379</v>
      </c>
      <c r="P3489" t="n">
        <v>3</v>
      </c>
      <c r="Q3489" t="n">
        <v>30</v>
      </c>
      <c r="R3489">
        <f>Q3489*P3489*O3489</f>
        <v>101654.26638212141</v>
      </c>
      <c r="S3489">
        <f>1/R3489</f>
        <v>9.837265425151663E-6</v>
      </c>
    </row>
    <row r="3490" ht="16" customHeight="1" s="29">
      <c r="A3490" t="inlineStr">
        <is>
          <t>photovoltaic flat-roof installation, 3kWp, multi-Si, on roof</t>
        </is>
      </c>
      <c r="B3490" s="30">
        <f>M3490*S3490</f>
        <v>1.9681041529136047E-6</v>
      </c>
      <c r="C3490" t="inlineStr">
        <is>
          <t>RER</t>
        </is>
      </c>
      <c r="D3490" t="inlineStr">
        <is>
          <t>unit</t>
        </is>
      </c>
      <c r="F3490" t="inlineStr">
        <is>
          <t>technosphere</t>
        </is>
      </c>
      <c r="G3490" t="n">
        <v>0</v>
      </c>
      <c r="H3490" t="inlineStr">
        <is>
          <t>photovoltaic flat-roof installation, 3kWp, multi-Si, on roof</t>
        </is>
      </c>
      <c r="I3490" t="inlineStr">
        <is>
          <t>(2,2,1,1,1,3); Calculation with average annual yield and share of technologies. Lifetime: 30a.</t>
        </is>
      </c>
      <c r="K3490" t="inlineStr">
        <is>
          <t>residential</t>
        </is>
      </c>
      <c r="L3490">
        <f>L3489</f>
        <v>0.17766751537682748</v>
      </c>
      <c r="M3490" s="30">
        <f>INDEX(parameters!$D$41:$AG$178,MATCH('PV (extension)'!B3471,parameters!$C$41:$C$178,0),MATCH('PV (extension)'!A3490,parameters!$D$5:$AG$5,0))/L3490</f>
        <v>0.28494274666417674</v>
      </c>
      <c r="N3490" s="3" t="inlineStr">
        <is>
          <t>roof-top</t>
        </is>
      </c>
      <c r="O3490">
        <f>INDEX(parameters!$C$196:$EJ$198,MATCH('PV (extension)'!N3490,parameters!$B$196:$B$198,0),MATCH('PV (extension)'!B3471,parameters!$C$195:$EJ$195,0))</f>
        <v>1608.6702087406418</v>
      </c>
      <c r="P3490" t="n">
        <v>3</v>
      </c>
      <c r="Q3490" t="n">
        <v>30</v>
      </c>
      <c r="R3490">
        <f>Q3490*P3490*O3490</f>
        <v>144780.31878665776</v>
      </c>
      <c r="S3490">
        <f>1/R3490</f>
        <v>6.9070161495745722E-6</v>
      </c>
    </row>
    <row r="3491" ht="16" customHeight="1" s="29">
      <c r="A3491" t="inlineStr">
        <is>
          <t>photovoltaic flat-roof installation, 3kWp, single-Si, on roof</t>
        </is>
      </c>
      <c r="B3491" s="30">
        <f>M3491*S3491</f>
        <v>1.0273218586666547E-6</v>
      </c>
      <c r="C3491" t="inlineStr">
        <is>
          <t>RER</t>
        </is>
      </c>
      <c r="D3491" t="inlineStr">
        <is>
          <t>unit</t>
        </is>
      </c>
      <c r="F3491" t="inlineStr">
        <is>
          <t>technosphere</t>
        </is>
      </c>
      <c r="G3491" t="n">
        <v>0</v>
      </c>
      <c r="H3491" t="inlineStr">
        <is>
          <t>photovoltaic flat-roof installation, 3kWp, single-Si, on roof</t>
        </is>
      </c>
      <c r="I3491" t="inlineStr">
        <is>
          <t>(2,2,1,1,1,3); Calculation with average annual yield and share of technologies. Lifetime: 30a.</t>
        </is>
      </c>
      <c r="K3491" t="inlineStr">
        <is>
          <t>residential</t>
        </is>
      </c>
      <c r="L3491">
        <f>L3490</f>
        <v>0.17766751537682748</v>
      </c>
      <c r="M3491" s="30">
        <f>INDEX(parameters!$D$41:$AG$178,MATCH('PV (extension)'!B3471,parameters!$C$41:$C$178,0),MATCH('PV (extension)'!A3491,parameters!$D$5:$AG$5,0))/L3491</f>
        <v>0.14873598619426004</v>
      </c>
      <c r="N3491" s="3" t="inlineStr">
        <is>
          <t>roof-top</t>
        </is>
      </c>
      <c r="O3491">
        <f>INDEX(parameters!$C$196:$EJ$198,MATCH('PV (extension)'!N3491,parameters!$B$196:$B$198,0),MATCH('PV (extension)'!B3471,parameters!$C$195:$EJ$195,0))</f>
        <v>1608.6702087406418</v>
      </c>
      <c r="P3491" t="n">
        <v>3</v>
      </c>
      <c r="Q3491" t="n">
        <v>30</v>
      </c>
      <c r="R3491">
        <f>Q3491*P3491*O3491</f>
        <v>144780.31878665776</v>
      </c>
      <c r="S3491">
        <f>1/R3491</f>
        <v>6.9070161495745722E-6</v>
      </c>
    </row>
    <row r="3492" ht="16" customHeight="1" s="29">
      <c r="A3492" t="inlineStr">
        <is>
          <t>photovoltaic slanted-roof installation, 3kWp, CIS, panel, mounted, on roof</t>
        </is>
      </c>
      <c r="B3492" s="30">
        <f>M3492*S3492</f>
        <v>5.6823044910922907E-7</v>
      </c>
      <c r="C3492" t="inlineStr">
        <is>
          <t>CH</t>
        </is>
      </c>
      <c r="D3492" t="inlineStr">
        <is>
          <t>unit</t>
        </is>
      </c>
      <c r="F3492" t="inlineStr">
        <is>
          <t>technosphere</t>
        </is>
      </c>
      <c r="G3492" t="n">
        <v>0</v>
      </c>
      <c r="H3492" t="inlineStr">
        <is>
          <t>photovoltaic slanted-roof installation, 3kWp, CIS, panel, mounted, on roof</t>
        </is>
      </c>
      <c r="I3492" t="inlineStr">
        <is>
          <t>(2,2,1,1,1,3); Calculation with average annual yield and share of technologies. Lifetime: 30a.</t>
        </is>
      </c>
      <c r="K3492" t="inlineStr">
        <is>
          <t>residential</t>
        </is>
      </c>
      <c r="L3492">
        <f>L3491</f>
        <v>0.17766751537682748</v>
      </c>
      <c r="M3492" s="30">
        <f>INDEX(parameters!$D$41:$AG$178,MATCH('PV (extension)'!B3471,parameters!$C$41:$C$178,0),MATCH('PV (extension)'!A3492,parameters!$D$5:$AG$5,0))/L3492</f>
        <v>8.2268585566319899E-2</v>
      </c>
      <c r="N3492" s="3" t="inlineStr">
        <is>
          <t>roof-top</t>
        </is>
      </c>
      <c r="O3492">
        <f>INDEX(parameters!$C$196:$EJ$198,MATCH('PV (extension)'!N3492,parameters!$B$196:$B$198,0),MATCH('PV (extension)'!B3471,parameters!$C$195:$EJ$195,0))</f>
        <v>1608.6702087406418</v>
      </c>
      <c r="P3492" t="n">
        <v>3</v>
      </c>
      <c r="Q3492" t="n">
        <v>30</v>
      </c>
      <c r="R3492">
        <f>Q3492*P3492*O3492</f>
        <v>144780.31878665776</v>
      </c>
      <c r="S3492">
        <f>1/R3492</f>
        <v>6.9070161495745722E-6</v>
      </c>
    </row>
    <row r="3493" ht="16" customHeight="1" s="29">
      <c r="A3493" t="inlineStr">
        <is>
          <t>photovoltaic slanted-roof installation, 3kWp, CdTe, laminated, integrated, on roof</t>
        </is>
      </c>
      <c r="B3493" s="30">
        <f>M3493*S3493</f>
        <v>1.5910808910838911E-8</v>
      </c>
      <c r="C3493" t="inlineStr">
        <is>
          <t>CH</t>
        </is>
      </c>
      <c r="D3493" t="inlineStr">
        <is>
          <t>unit</t>
        </is>
      </c>
      <c r="F3493" t="inlineStr">
        <is>
          <t>technosphere</t>
        </is>
      </c>
      <c r="G3493" t="n">
        <v>0</v>
      </c>
      <c r="H3493" t="inlineStr">
        <is>
          <t>photovoltaic slanted-roof installation, 3kWp, CdTe, laminated, integrated, on roof</t>
        </is>
      </c>
      <c r="I3493" t="inlineStr">
        <is>
          <t>(2,2,1,1,1,3); Calculation with average annual yield and share of technologies. Lifetime: 30a.</t>
        </is>
      </c>
      <c r="K3493" t="inlineStr">
        <is>
          <t>residential</t>
        </is>
      </c>
      <c r="L3493">
        <f>L3492</f>
        <v>0.17766751537682748</v>
      </c>
      <c r="M3493" s="30">
        <f>INDEX(parameters!$D$41:$AG$178,MATCH('PV (extension)'!B3471,parameters!$C$41:$C$178,0),MATCH('PV (extension)'!A3493,parameters!$D$5:$AG$5,0))/L3493</f>
        <v>2.3035719862648527E-3</v>
      </c>
      <c r="N3493" s="3" t="inlineStr">
        <is>
          <t>roof-top</t>
        </is>
      </c>
      <c r="O3493">
        <f>INDEX(parameters!$C$196:$EJ$198,MATCH('PV (extension)'!N3493,parameters!$B$196:$B$198,0),MATCH('PV (extension)'!B3471,parameters!$C$195:$EJ$195,0))</f>
        <v>1608.6702087406418</v>
      </c>
      <c r="P3493" t="n">
        <v>3</v>
      </c>
      <c r="Q3493" t="n">
        <v>30</v>
      </c>
      <c r="R3493">
        <f>Q3493*P3493*O3493</f>
        <v>144780.31878665776</v>
      </c>
      <c r="S3493">
        <f>1/R3493</f>
        <v>6.9070161495745722E-6</v>
      </c>
    </row>
    <row r="3494" ht="16" customHeight="1" s="29">
      <c r="A3494" t="inlineStr">
        <is>
          <t>photovoltaic slanted-roof installation, 3kWp, multi-Si, laminated, integrated, on roof</t>
        </is>
      </c>
      <c r="B3494" s="30">
        <f>M3494*S3494</f>
        <v>9.4527050431201821E-8</v>
      </c>
      <c r="C3494" t="inlineStr">
        <is>
          <t>RER</t>
        </is>
      </c>
      <c r="D3494" t="inlineStr">
        <is>
          <t>unit</t>
        </is>
      </c>
      <c r="F3494" t="inlineStr">
        <is>
          <t>technosphere</t>
        </is>
      </c>
      <c r="G3494" t="n">
        <v>0</v>
      </c>
      <c r="H3494" t="inlineStr">
        <is>
          <t>photovoltaic slanted-roof installation, 3kWp, multi-Si, laminated, integrated, on roof</t>
        </is>
      </c>
      <c r="I3494" t="inlineStr">
        <is>
          <t>(2,2,1,1,1,3); Calculation with average annual yield and share of technologies. Lifetime: 30a.</t>
        </is>
      </c>
      <c r="K3494" t="inlineStr">
        <is>
          <t>residential</t>
        </is>
      </c>
      <c r="L3494">
        <f>L3493</f>
        <v>0.17766751537682748</v>
      </c>
      <c r="M3494" s="30">
        <f>INDEX(parameters!$D$41:$AG$178,MATCH('PV (extension)'!B3471,parameters!$C$41:$C$178,0),MATCH('PV (extension)'!A3494,parameters!$D$5:$AG$5,0))/L3494</f>
        <v>1.3685656495391874E-2</v>
      </c>
      <c r="N3494" s="3" t="inlineStr">
        <is>
          <t>roof-top</t>
        </is>
      </c>
      <c r="O3494">
        <f>INDEX(parameters!$C$196:$EJ$198,MATCH('PV (extension)'!N3494,parameters!$B$196:$B$198,0),MATCH('PV (extension)'!B3471,parameters!$C$195:$EJ$195,0))</f>
        <v>1608.6702087406418</v>
      </c>
      <c r="P3494" t="n">
        <v>3</v>
      </c>
      <c r="Q3494" t="n">
        <v>30</v>
      </c>
      <c r="R3494">
        <f>Q3494*P3494*O3494</f>
        <v>144780.31878665776</v>
      </c>
      <c r="S3494">
        <f>1/R3494</f>
        <v>6.9070161495745722E-6</v>
      </c>
    </row>
    <row r="3495" ht="16" customHeight="1" s="29">
      <c r="A3495" t="inlineStr">
        <is>
          <t>photovoltaic slanted-roof installation, 3kWp, multi-Si, panel, mounted, on roof</t>
        </is>
      </c>
      <c r="B3495" s="30">
        <f>M3495*S3495</f>
        <v>1.6179673495075746E-6</v>
      </c>
      <c r="C3495" t="inlineStr">
        <is>
          <t>RER</t>
        </is>
      </c>
      <c r="D3495" t="inlineStr">
        <is>
          <t>unit</t>
        </is>
      </c>
      <c r="F3495" t="inlineStr">
        <is>
          <t>technosphere</t>
        </is>
      </c>
      <c r="G3495" t="n">
        <v>0</v>
      </c>
      <c r="H3495" t="inlineStr">
        <is>
          <t>photovoltaic slanted-roof installation, 3kWp, multi-Si, panel, mounted, on roof</t>
        </is>
      </c>
      <c r="I3495" t="inlineStr">
        <is>
          <t>(2,2,1,1,1,3); Calculation with average annual yield and share of technologies. Lifetime: 30a.</t>
        </is>
      </c>
      <c r="K3495" t="inlineStr">
        <is>
          <t>residential</t>
        </is>
      </c>
      <c r="L3495">
        <f>L3494</f>
        <v>0.17766751537682748</v>
      </c>
      <c r="M3495" s="30">
        <f>INDEX(parameters!$D$41:$AG$178,MATCH('PV (extension)'!B3471,parameters!$C$41:$C$178,0),MATCH('PV (extension)'!A3495,parameters!$D$5:$AG$5,0))/L3495</f>
        <v>0.23424982864811036</v>
      </c>
      <c r="N3495" s="3" t="inlineStr">
        <is>
          <t>roof-top</t>
        </is>
      </c>
      <c r="O3495">
        <f>INDEX(parameters!$C$196:$EJ$198,MATCH('PV (extension)'!N3495,parameters!$B$196:$B$198,0),MATCH('PV (extension)'!B3471,parameters!$C$195:$EJ$195,0))</f>
        <v>1608.6702087406418</v>
      </c>
      <c r="P3495" t="n">
        <v>3</v>
      </c>
      <c r="Q3495" t="n">
        <v>30</v>
      </c>
      <c r="R3495">
        <f>Q3495*P3495*O3495</f>
        <v>144780.31878665776</v>
      </c>
      <c r="S3495">
        <f>1/R3495</f>
        <v>6.9070161495745722E-6</v>
      </c>
    </row>
    <row r="3496" ht="16" customHeight="1" s="29">
      <c r="A3496" t="inlineStr">
        <is>
          <t>photovoltaic slanted-roof installation, 3kWp, single-Si, laminated, integrated, on roof</t>
        </is>
      </c>
      <c r="B3496" s="30">
        <f>M3496*S3496</f>
        <v>4.9957195694276453E-8</v>
      </c>
      <c r="C3496" t="inlineStr">
        <is>
          <t>RER</t>
        </is>
      </c>
      <c r="D3496" t="inlineStr">
        <is>
          <t>unit</t>
        </is>
      </c>
      <c r="F3496" t="inlineStr">
        <is>
          <t>technosphere</t>
        </is>
      </c>
      <c r="G3496" t="n">
        <v>0</v>
      </c>
      <c r="H3496" t="inlineStr">
        <is>
          <t>photovoltaic slanted-roof installation, 3kWp, single-Si, laminated, integrated, on roof</t>
        </is>
      </c>
      <c r="I3496" t="inlineStr">
        <is>
          <t>(2,2,1,1,1,3); Calculation with average annual yield and share of technologies. Lifetime: 30a.</t>
        </is>
      </c>
      <c r="K3496" t="inlineStr">
        <is>
          <t>residential</t>
        </is>
      </c>
      <c r="L3496">
        <f>L3495</f>
        <v>0.17766751537682748</v>
      </c>
      <c r="M3496" s="30">
        <f>INDEX(parameters!$D$41:$AG$178,MATCH('PV (extension)'!B3471,parameters!$C$41:$C$178,0),MATCH('PV (extension)'!A3496,parameters!$D$5:$AG$5,0))/L3496</f>
        <v>7.2328187183047909E-3</v>
      </c>
      <c r="N3496" s="3" t="inlineStr">
        <is>
          <t>roof-top</t>
        </is>
      </c>
      <c r="O3496">
        <f>INDEX(parameters!$C$196:$EJ$198,MATCH('PV (extension)'!N3496,parameters!$B$196:$B$198,0),MATCH('PV (extension)'!B3471,parameters!$C$195:$EJ$195,0))</f>
        <v>1608.6702087406418</v>
      </c>
      <c r="P3496" t="n">
        <v>3</v>
      </c>
      <c r="Q3496" t="n">
        <v>30</v>
      </c>
      <c r="R3496">
        <f>Q3496*P3496*O3496</f>
        <v>144780.31878665776</v>
      </c>
      <c r="S3496">
        <f>1/R3496</f>
        <v>6.9070161495745722E-6</v>
      </c>
    </row>
    <row r="3497" ht="16" customHeight="1" s="29">
      <c r="A3497" t="inlineStr">
        <is>
          <t>photovoltaic slanted-roof installation, 3kWp, single-Si, panel, mounted, on roof</t>
        </is>
      </c>
      <c r="B3497" s="30">
        <f>M3497*S3497</f>
        <v>8.4556091647585337E-7</v>
      </c>
      <c r="C3497" t="inlineStr">
        <is>
          <t>RER</t>
        </is>
      </c>
      <c r="D3497" t="inlineStr">
        <is>
          <t>unit</t>
        </is>
      </c>
      <c r="F3497" t="inlineStr">
        <is>
          <t>technosphere</t>
        </is>
      </c>
      <c r="G3497" t="n">
        <v>0</v>
      </c>
      <c r="H3497" t="inlineStr">
        <is>
          <t>photovoltaic slanted-roof installation, 3kWp, single-Si, panel, mounted, on roof</t>
        </is>
      </c>
      <c r="I3497" t="inlineStr">
        <is>
          <t>(2,2,1,1,1,3); Calculation with average annual yield and share of technologies. Lifetime: 30a.</t>
        </is>
      </c>
      <c r="K3497" t="inlineStr">
        <is>
          <t>residential</t>
        </is>
      </c>
      <c r="L3497">
        <f>L3496</f>
        <v>0.17766751537682748</v>
      </c>
      <c r="M3497" s="30">
        <f>INDEX(parameters!$D$41:$AG$178,MATCH('PV (extension)'!B3471,parameters!$C$41:$C$178,0),MATCH('PV (extension)'!A3497,parameters!$D$5:$AG$5,0))/L3497</f>
        <v>0.12242057904091255</v>
      </c>
      <c r="N3497" s="3" t="inlineStr">
        <is>
          <t>roof-top</t>
        </is>
      </c>
      <c r="O3497">
        <f>INDEX(parameters!$C$196:$EJ$198,MATCH('PV (extension)'!N3497,parameters!$B$196:$B$198,0),MATCH('PV (extension)'!B3471,parameters!$C$195:$EJ$195,0))</f>
        <v>1608.6702087406418</v>
      </c>
      <c r="P3497" t="n">
        <v>3</v>
      </c>
      <c r="Q3497" t="n">
        <v>30</v>
      </c>
      <c r="R3497">
        <f>Q3497*P3497*O3497</f>
        <v>144780.31878665776</v>
      </c>
      <c r="S3497">
        <f>1/R3497</f>
        <v>6.9070161495745722E-6</v>
      </c>
    </row>
    <row r="3498" s="29">
      <c r="A3498" t="inlineStr">
        <is>
          <t>market for tap water</t>
        </is>
      </c>
      <c r="B3498" t="n">
        <v>0.0037026</v>
      </c>
      <c r="C3498" t="inlineStr">
        <is>
          <t>Europe without Switzerland</t>
        </is>
      </c>
      <c r="D3498" t="inlineStr">
        <is>
          <t>kilogram</t>
        </is>
      </c>
      <c r="F3498" t="inlineStr">
        <is>
          <t>technosphere</t>
        </is>
      </c>
      <c r="G3498" t="n">
        <v>0</v>
      </c>
      <c r="H3498" t="inlineStr">
        <is>
          <t>tap water</t>
        </is>
      </c>
      <c r="I3498" t="inlineStr">
        <is>
          <t>(2,2,1,1,1,3); Estimation 20l/m2 panel</t>
        </is>
      </c>
    </row>
    <row r="3499" s="29">
      <c r="A3499" t="inlineStr">
        <is>
          <t>treatment of wastewater, from residence, capacity 1.1E10l/year</t>
        </is>
      </c>
      <c r="B3499" t="n">
        <v>-3.3323e-06</v>
      </c>
      <c r="C3499" t="inlineStr">
        <is>
          <t>CH</t>
        </is>
      </c>
      <c r="D3499" t="inlineStr">
        <is>
          <t>cubic meter</t>
        </is>
      </c>
      <c r="F3499" t="inlineStr">
        <is>
          <t>technosphere</t>
        </is>
      </c>
      <c r="G3499" t="n">
        <v>0</v>
      </c>
      <c r="H3499" t="inlineStr">
        <is>
          <t>wastewater, from residence</t>
        </is>
      </c>
      <c r="I3499" t="inlineStr">
        <is>
          <t>(2,2,1,1,1,3); Estimation 20l/m2 panel</t>
        </is>
      </c>
    </row>
    <row r="3500" s="29"/>
    <row r="3501" customFormat="1" s="28">
      <c r="A3501" s="28" t="inlineStr">
        <is>
          <t>Activity</t>
        </is>
      </c>
      <c r="B3501" s="28" t="inlineStr">
        <is>
          <t>electricity production, photovoltaic, commercial</t>
        </is>
      </c>
    </row>
    <row r="3502">
      <c r="A3502" t="inlineStr">
        <is>
          <t>comment</t>
        </is>
      </c>
      <c r="B350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")&amp;HLOOKUP(B3503,parameters!$C$195:$EJ$198,2,0)&amp;" kWh/kWp.
Annual output, Facade: "&amp;HLOOKUP(B3503,parameters!$C$195:$EJ$198,3,0)&amp;" kWh/kWp.
Annual output, Open-ground: "&amp;HLOOKUP(B3503,parameters!$C$195:$EJ$198,4,0)&amp;_xlfn._LONGTEXT("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")&amp;VLOOKUP(B3503,'extension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1608.67020874064 kWh/kWp.
Annual output, Facade: 1129.49184869024 kWh/kWp.
Annual output, Open-ground: 1711.3512858943 kWh/kWp.
Amount of solar energy transformed to electricity. Waste heat emission due to losses of electricity in the system.
Technology:  Electricity production with grid-connected photovoltaic power plants.
Time period:  Time of publications
Production volume: 33.895 GWh in 2025.
Sampling:  Statistical data and model calculations
Extrapolations:  Use of PV technology data investigated for other countries (Switzerland). Correction of average yield with Swiss data.
Uncertainty:  None
Author: Romain Sacchi, PSI, romain.sacchi@psi.ch</v>
      </c>
    </row>
    <row r="3503" s="29">
      <c r="A3503" t="inlineStr">
        <is>
          <t>location</t>
        </is>
      </c>
      <c r="B3503" t="inlineStr">
        <is>
          <t>ET</t>
        </is>
      </c>
    </row>
    <row r="3504" s="29">
      <c r="A3504" t="inlineStr">
        <is>
          <t>production amount</t>
        </is>
      </c>
      <c r="B3504" t="n">
        <v>1</v>
      </c>
    </row>
    <row r="3505" s="29">
      <c r="A3505" t="inlineStr">
        <is>
          <t>reference product</t>
        </is>
      </c>
      <c r="B3505" t="inlineStr">
        <is>
          <t>electricity, low voltage</t>
        </is>
      </c>
    </row>
    <row r="3506" s="29">
      <c r="A3506" t="inlineStr">
        <is>
          <t>source</t>
        </is>
      </c>
      <c r="B350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507" s="29">
      <c r="A3507" t="inlineStr">
        <is>
          <t>type</t>
        </is>
      </c>
      <c r="B3507" t="inlineStr">
        <is>
          <t>process</t>
        </is>
      </c>
    </row>
    <row r="3508" s="29">
      <c r="A3508" t="inlineStr">
        <is>
          <t>unit</t>
        </is>
      </c>
      <c r="B3508" t="inlineStr">
        <is>
          <t>kilowatt hour</t>
        </is>
      </c>
    </row>
    <row r="3509" s="29">
      <c r="A3509" t="inlineStr">
        <is>
          <t>Exchanges</t>
        </is>
      </c>
    </row>
    <row r="3510" customFormat="1" s="28">
      <c r="A3510" s="28" t="inlineStr">
        <is>
          <t>name</t>
        </is>
      </c>
      <c r="B3510" s="28" t="inlineStr">
        <is>
          <t>amount</t>
        </is>
      </c>
      <c r="C3510" s="28" t="inlineStr">
        <is>
          <t>location</t>
        </is>
      </c>
      <c r="D3510" s="28" t="inlineStr">
        <is>
          <t>unit</t>
        </is>
      </c>
      <c r="E3510" s="28" t="inlineStr">
        <is>
          <t>categories</t>
        </is>
      </c>
      <c r="F3510" s="28" t="inlineStr">
        <is>
          <t>type</t>
        </is>
      </c>
      <c r="G3510" s="28" t="inlineStr">
        <is>
          <t>uncertainty type</t>
        </is>
      </c>
      <c r="H3510" s="28" t="inlineStr">
        <is>
          <t>reference product</t>
        </is>
      </c>
      <c r="I3510" s="28" t="inlineStr">
        <is>
          <t>comment</t>
        </is>
      </c>
      <c r="J3510" s="28" t="inlineStr">
        <is>
          <t>production volume</t>
        </is>
      </c>
      <c r="K3510" s="28" t="inlineStr">
        <is>
          <t>scope</t>
        </is>
      </c>
      <c r="L3510" s="28" t="inlineStr">
        <is>
          <t>scope share</t>
        </is>
      </c>
      <c r="M3510" s="28" t="inlineStr">
        <is>
          <t>tech share</t>
        </is>
      </c>
      <c r="N3510" s="28" t="inlineStr">
        <is>
          <t>installation</t>
        </is>
      </c>
      <c r="O3510" s="28" t="inlineStr">
        <is>
          <t>productivity</t>
        </is>
      </c>
      <c r="P3510" s="28" t="inlineStr">
        <is>
          <t>kWp</t>
        </is>
      </c>
      <c r="Q3510" s="28" t="inlineStr">
        <is>
          <t>lifetime</t>
        </is>
      </c>
      <c r="R3510" s="28" t="inlineStr">
        <is>
          <t>lifetime production</t>
        </is>
      </c>
      <c r="S3510" s="28" t="inlineStr">
        <is>
          <t>inverted lifetime production</t>
        </is>
      </c>
    </row>
    <row r="3511" s="29">
      <c r="A3511" t="inlineStr">
        <is>
          <t>Energy, solar, converted</t>
        </is>
      </c>
      <c r="B3511" t="n">
        <v>3.8503</v>
      </c>
      <c r="D3511" t="inlineStr">
        <is>
          <t>megajoule</t>
        </is>
      </c>
      <c r="E3511" t="inlineStr">
        <is>
          <t>natural resource::in air</t>
        </is>
      </c>
      <c r="F3511" t="inlineStr">
        <is>
          <t>biosphere</t>
        </is>
      </c>
      <c r="G3511" t="n">
        <v>0</v>
      </c>
      <c r="I3511" t="inlineStr">
        <is>
          <t>(2,2,1,1,1,3); Energy loss in the system</t>
        </is>
      </c>
    </row>
    <row r="3512" s="29">
      <c r="A3512" t="inlineStr">
        <is>
          <t>Heat, waste</t>
        </is>
      </c>
      <c r="B3512" t="n">
        <v>0.25027</v>
      </c>
      <c r="D3512" t="inlineStr">
        <is>
          <t>megajoule</t>
        </is>
      </c>
      <c r="E3512" t="inlineStr">
        <is>
          <t>air</t>
        </is>
      </c>
      <c r="F3512" t="inlineStr">
        <is>
          <t>biosphere</t>
        </is>
      </c>
      <c r="G3512" t="n">
        <v>0</v>
      </c>
      <c r="I3512" t="inlineStr">
        <is>
          <t>(1,na,na,na,na,na); Calculation with average annual output and share of technologies; Average degradation of 10.5% included</t>
        </is>
      </c>
    </row>
    <row r="3513" s="29">
      <c r="A3513" t="inlineStr">
        <is>
          <t>electricity production, photovoltaic, commercial</t>
        </is>
      </c>
      <c r="B3513" t="n">
        <v>1</v>
      </c>
      <c r="C3513" t="inlineStr">
        <is>
          <t>ET</t>
        </is>
      </c>
      <c r="D3513" t="inlineStr">
        <is>
          <t>kilowatt hour</t>
        </is>
      </c>
      <c r="E3513" t="inlineStr">
        <is>
          <t>photovoltaic::power plants</t>
        </is>
      </c>
      <c r="F3513" t="inlineStr">
        <is>
          <t>production</t>
        </is>
      </c>
      <c r="G3513" t="n">
        <v>0</v>
      </c>
      <c r="H3513" t="inlineStr">
        <is>
          <t>electricity, low voltage</t>
        </is>
      </c>
      <c r="J3513">
        <f>VLOOKUP(C3513,'extension - production vol'!$B$6:$D$235,3,0)</f>
        <v>33.895000000000003</v>
      </c>
    </row>
    <row r="3514" ht="16" customHeight="1" s="29">
      <c r="A3514" t="inlineStr">
        <is>
          <t>photovoltaic flat-roof installation, 156 kWp, multi-Si, on roof</t>
        </is>
      </c>
      <c r="B3514" s="30">
        <f>M3514*S3514</f>
        <v>1.6308233809740311E-8</v>
      </c>
      <c r="C3514" t="inlineStr">
        <is>
          <t>CH</t>
        </is>
      </c>
      <c r="D3514" t="inlineStr">
        <is>
          <t>unit</t>
        </is>
      </c>
      <c r="F3514" t="inlineStr">
        <is>
          <t>technosphere</t>
        </is>
      </c>
      <c r="G3514" t="n">
        <v>0</v>
      </c>
      <c r="H3514" t="inlineStr">
        <is>
          <t>photovoltaic flat-roof installation, 156 kWp, multi-Si, on roof</t>
        </is>
      </c>
      <c r="I3514" t="inlineStr">
        <is>
          <t>(2,2,1,1,1,3); Calculation with average annual yield and share of technologies. Lifetime: 30a.</t>
        </is>
      </c>
      <c r="K3514" t="inlineStr">
        <is>
          <t>commercial</t>
        </is>
      </c>
      <c r="L3514">
        <f>IF(K3514="residential",VLOOKUP(B3503,parameters!$C$41:$AG$178,18,0),IF(K3514="commercial",1-VLOOKUP(B3503,parameters!$C$41:$AG$178,18,0),1))</f>
        <v>0.82233248462317254</v>
      </c>
      <c r="M3514" s="30">
        <f>INDEX(parameters!$D$41:$AG$178,MATCH('PV (extension)'!B3503,parameters!$C$41:$C$178,0),MATCH('PV (extension)'!A3514,parameters!$D$5:$AG$5,0))/L3514</f>
        <v>0.12277778707072071</v>
      </c>
      <c r="N3514" s="3" t="inlineStr">
        <is>
          <t>roof-top</t>
        </is>
      </c>
      <c r="O3514">
        <f>INDEX(parameters!$C$196:$EJ$198,MATCH('PV (extension)'!N3514,parameters!$B$196:$B$198,0),MATCH('PV (extension)'!B3503,parameters!$C$195:$EJ$195,0))</f>
        <v>1608.6702087406418</v>
      </c>
      <c r="P3514" t="n">
        <v>156</v>
      </c>
      <c r="Q3514" t="n">
        <v>30</v>
      </c>
      <c r="R3514">
        <f>Q3514*P3514*O3514</f>
        <v>7528576.5769062033</v>
      </c>
      <c r="S3514">
        <f>1/R3514</f>
        <v>1.3282723364566487E-7</v>
      </c>
    </row>
    <row r="3515" ht="16" customHeight="1" s="29">
      <c r="A3515" t="inlineStr">
        <is>
          <t>photovoltaic flat-roof installation, 156 kWp, single-Si, on roof</t>
        </is>
      </c>
      <c r="B3515" s="30">
        <f>M3515*S3515</f>
        <v>8.5188302690466076E-9</v>
      </c>
      <c r="C3515" t="inlineStr">
        <is>
          <t>CH</t>
        </is>
      </c>
      <c r="D3515" t="inlineStr">
        <is>
          <t>unit</t>
        </is>
      </c>
      <c r="F3515" t="inlineStr">
        <is>
          <t>technosphere</t>
        </is>
      </c>
      <c r="G3515" t="n">
        <v>0</v>
      </c>
      <c r="H3515" t="inlineStr">
        <is>
          <t>photovoltaic flat-roof installation, 156 kWp, single-Si, on roof</t>
        </is>
      </c>
      <c r="I3515" t="inlineStr">
        <is>
          <t>(2,2,1,1,1,3); Calculation with average annual yield and share of technologies. Lifetime: 30a.</t>
        </is>
      </c>
      <c r="K3515" t="inlineStr">
        <is>
          <t>commercial</t>
        </is>
      </c>
      <c r="L3515">
        <f>L3514</f>
        <v>0.82233248462317254</v>
      </c>
      <c r="M3515" s="30">
        <f>INDEX(parameters!$D$41:$AG$178,MATCH('PV (extension)'!B3503,parameters!$C$41:$C$178,0),MATCH('PV (extension)'!A3515,parameters!$D$5:$AG$5,0))/L3515</f>
        <v>6.4134666026183854E-2</v>
      </c>
      <c r="N3515" s="3" t="inlineStr">
        <is>
          <t>roof-top</t>
        </is>
      </c>
      <c r="O3515">
        <f>INDEX(parameters!$C$196:$EJ$198,MATCH('PV (extension)'!N3515,parameters!$B$196:$B$198,0),MATCH('PV (extension)'!B3503,parameters!$C$195:$EJ$195,0))</f>
        <v>1608.6702087406418</v>
      </c>
      <c r="P3515" t="n">
        <v>156</v>
      </c>
      <c r="Q3515" t="n">
        <v>30</v>
      </c>
      <c r="R3515">
        <f>Q3515*P3515*O3515</f>
        <v>7528576.5769062033</v>
      </c>
      <c r="S3515">
        <f>1/R3515</f>
        <v>1.3282723364566487E-7</v>
      </c>
    </row>
    <row r="3516" s="29">
      <c r="A3516" t="inlineStr">
        <is>
          <t>photovoltaic open ground installation, 570 kWp, CIS, on open ground</t>
        </is>
      </c>
      <c r="B3516" s="30">
        <f>M3516*S3516</f>
        <v>4.1987362955139882E-10</v>
      </c>
      <c r="C3516" t="inlineStr">
        <is>
          <t>RER</t>
        </is>
      </c>
      <c r="D3516" t="inlineStr">
        <is>
          <t>unit</t>
        </is>
      </c>
      <c r="F3516" t="inlineStr">
        <is>
          <t>technosphere</t>
        </is>
      </c>
      <c r="G3516" t="n">
        <v>0</v>
      </c>
      <c r="H3516" t="inlineStr">
        <is>
          <t>photovoltaic open ground installation, 570 kWp, CIS, on open ground</t>
        </is>
      </c>
      <c r="I3516" t="inlineStr">
        <is>
          <t>(2,2,1,1,1,3); Calculation with average annual yield and share of technologies. Lifetime: 30a.</t>
        </is>
      </c>
      <c r="K3516" t="inlineStr">
        <is>
          <t>commercial</t>
        </is>
      </c>
      <c r="L3516">
        <f>L3515</f>
        <v>0.82233248462317254</v>
      </c>
      <c r="M3516" s="30">
        <f>INDEX(parameters!$D$41:$AG$178,MATCH('PV (extension)'!B3503,parameters!$C$41:$C$178,0),MATCH('PV (extension)'!A3516,parameters!$D$5:$AG$5,0))/L3516</f>
        <v>1.2287226816964775E-2</v>
      </c>
      <c r="N3516" t="inlineStr">
        <is>
          <t>central</t>
        </is>
      </c>
      <c r="O3516">
        <f>INDEX(parameters!$C$196:$EJ$198,MATCH('PV (extension)'!N3516,parameters!$B$196:$B$198,0),MATCH('PV (extension)'!B3503,parameters!$C$195:$EJ$195,0))</f>
        <v>1711.3512858943</v>
      </c>
      <c r="P3516" t="n">
        <v>570</v>
      </c>
      <c r="Q3516" t="n">
        <v>30</v>
      </c>
      <c r="R3516">
        <f>Q3516*P3516*O3516</f>
        <v>29264106.988792531</v>
      </c>
      <c r="S3516">
        <f>1/R3516</f>
        <v>3.4171553582105774E-8</v>
      </c>
    </row>
    <row r="3517" s="29">
      <c r="A3517" t="inlineStr">
        <is>
          <t>photovoltaic open ground installation, 570 kWp, CdTe, on open ground</t>
        </is>
      </c>
      <c r="B3517" s="30">
        <f>M3517*S3517</f>
        <v>3.0843593166532237E-9</v>
      </c>
      <c r="C3517" t="inlineStr">
        <is>
          <t>RER</t>
        </is>
      </c>
      <c r="D3517" t="inlineStr">
        <is>
          <t>unit</t>
        </is>
      </c>
      <c r="F3517" t="inlineStr">
        <is>
          <t>technosphere</t>
        </is>
      </c>
      <c r="G3517" t="n">
        <v>0</v>
      </c>
      <c r="H3517" t="inlineStr">
        <is>
          <t>photovoltaic open ground installation, 570 kWp, CdTe, on open ground</t>
        </is>
      </c>
      <c r="I3517" t="inlineStr">
        <is>
          <t>(2,2,1,1,1,3); Calculation with average annual yield and share of technologies. Lifetime: 30a.</t>
        </is>
      </c>
      <c r="K3517" t="inlineStr">
        <is>
          <t>commercial</t>
        </is>
      </c>
      <c r="L3517">
        <f>L3516</f>
        <v>0.82233248462317254</v>
      </c>
      <c r="M3517" s="30">
        <f>INDEX(parameters!$D$41:$AG$178,MATCH('PV (extension)'!B3503,parameters!$C$41:$C$178,0),MATCH('PV (extension)'!A3517,parameters!$D$5:$AG$5,0))/L3517</f>
        <v>9.0261021034418951E-2</v>
      </c>
      <c r="N3517" t="inlineStr">
        <is>
          <t>central</t>
        </is>
      </c>
      <c r="O3517">
        <f>INDEX(parameters!$C$196:$EJ$198,MATCH('PV (extension)'!N3517,parameters!$B$196:$B$198,0),MATCH('PV (extension)'!B3503,parameters!$C$195:$EJ$195,0))</f>
        <v>1711.3512858943</v>
      </c>
      <c r="P3517" t="n">
        <v>570</v>
      </c>
      <c r="Q3517" t="n">
        <v>30</v>
      </c>
      <c r="R3517">
        <f>Q3517*P3517*O3517</f>
        <v>29264106.988792531</v>
      </c>
      <c r="S3517">
        <f>1/R3517</f>
        <v>3.4171553582105774E-8</v>
      </c>
    </row>
    <row r="3518" s="29">
      <c r="A3518" t="inlineStr">
        <is>
          <t>photovoltaic open ground installation, 570 kWp, micro-Si, on open ground</t>
        </is>
      </c>
      <c r="B3518" s="30">
        <f>M3518*S3518</f>
        <v>3.2692020045281807E-11</v>
      </c>
      <c r="C3518" t="inlineStr">
        <is>
          <t>RER</t>
        </is>
      </c>
      <c r="D3518" t="inlineStr">
        <is>
          <t>unit</t>
        </is>
      </c>
      <c r="F3518" t="inlineStr">
        <is>
          <t>technosphere</t>
        </is>
      </c>
      <c r="G3518" t="n">
        <v>0</v>
      </c>
      <c r="H3518" t="inlineStr">
        <is>
          <t>photovoltaic open ground installation, 570 kWp, micro-Si, on open ground</t>
        </is>
      </c>
      <c r="I3518" t="inlineStr">
        <is>
          <t>(2,2,1,1,1,3); Calculation with average annual yield and share of technologies. Lifetime: 30a.</t>
        </is>
      </c>
      <c r="K3518" t="inlineStr">
        <is>
          <t>commercial</t>
        </is>
      </c>
      <c r="L3518">
        <f>L3517</f>
        <v>0.82233248462317254</v>
      </c>
      <c r="M3518" s="30">
        <f>INDEX(parameters!$D$41:$AG$178,MATCH('PV (extension)'!B3503,parameters!$C$41:$C$178,0),MATCH('PV (extension)'!A3518,parameters!$D$5:$AG$5,0))/L3518</f>
        <v>9.5670277228487681E-4</v>
      </c>
      <c r="N3518" t="inlineStr">
        <is>
          <t>central</t>
        </is>
      </c>
      <c r="O3518">
        <f>INDEX(parameters!$C$196:$EJ$198,MATCH('PV (extension)'!N3518,parameters!$B$196:$B$198,0),MATCH('PV (extension)'!B3503,parameters!$C$195:$EJ$195,0))</f>
        <v>1711.3512858943</v>
      </c>
      <c r="P3518" t="n">
        <v>570</v>
      </c>
      <c r="Q3518" t="n">
        <v>30</v>
      </c>
      <c r="R3518">
        <f>Q3518*P3518*O3518</f>
        <v>29264106.988792531</v>
      </c>
      <c r="S3518">
        <f>1/R3518</f>
        <v>3.4171553582105774E-8</v>
      </c>
    </row>
    <row r="3519" s="29">
      <c r="A3519" t="inlineStr">
        <is>
          <t>photovoltaic open ground installation, 570 kWp, multi-Si, on open ground</t>
        </is>
      </c>
      <c r="B3519" s="30">
        <f>M3519*S3519</f>
        <v>1.094035848180749E-8</v>
      </c>
      <c r="C3519" t="inlineStr">
        <is>
          <t>RER</t>
        </is>
      </c>
      <c r="D3519" t="inlineStr">
        <is>
          <t>unit</t>
        </is>
      </c>
      <c r="F3519" t="inlineStr">
        <is>
          <t>technosphere</t>
        </is>
      </c>
      <c r="G3519" t="n">
        <v>0</v>
      </c>
      <c r="H3519" t="inlineStr">
        <is>
          <t>photovoltaic open ground installation, 570 kWp, multi-Si, on open ground</t>
        </is>
      </c>
      <c r="I3519" t="inlineStr">
        <is>
          <t>(2,2,1,1,1,3); Calculation with average annual yield and share of technologies. Lifetime: 30a.</t>
        </is>
      </c>
      <c r="K3519" t="inlineStr">
        <is>
          <t>commercial</t>
        </is>
      </c>
      <c r="L3519">
        <f>L3518</f>
        <v>0.82233248462317254</v>
      </c>
      <c r="M3519" s="30">
        <f>INDEX(parameters!$D$41:$AG$178,MATCH('PV (extension)'!B3503,parameters!$C$41:$C$178,0),MATCH('PV (extension)'!A3519,parameters!$D$5:$AG$5,0))/L3519</f>
        <v>0.32015982110735819</v>
      </c>
      <c r="N3519" t="inlineStr">
        <is>
          <t>central</t>
        </is>
      </c>
      <c r="O3519">
        <f>INDEX(parameters!$C$196:$EJ$198,MATCH('PV (extension)'!N3519,parameters!$B$196:$B$198,0),MATCH('PV (extension)'!B3503,parameters!$C$195:$EJ$195,0))</f>
        <v>1711.3512858943</v>
      </c>
      <c r="P3519" t="n">
        <v>570</v>
      </c>
      <c r="Q3519" t="n">
        <v>30</v>
      </c>
      <c r="R3519">
        <f>Q3519*P3519*O3519</f>
        <v>29264106.988792531</v>
      </c>
      <c r="S3519">
        <f>1/R3519</f>
        <v>3.4171553582105774E-8</v>
      </c>
    </row>
    <row r="3520" s="29">
      <c r="A3520" t="inlineStr">
        <is>
          <t>photovoltaic open ground installation, 570 kWp, single-Si, on open ground</t>
        </is>
      </c>
      <c r="B3520" s="30">
        <f>M3520*S3520</f>
        <v>5.8032371489054509E-9</v>
      </c>
      <c r="C3520" t="inlineStr">
        <is>
          <t>RER</t>
        </is>
      </c>
      <c r="D3520" t="inlineStr">
        <is>
          <t>unit</t>
        </is>
      </c>
      <c r="F3520" t="inlineStr">
        <is>
          <t>technosphere</t>
        </is>
      </c>
      <c r="G3520" t="n">
        <v>0</v>
      </c>
      <c r="H3520" t="inlineStr">
        <is>
          <t>photovoltaic open ground installation, 570 kWp, single-Si, on open ground</t>
        </is>
      </c>
      <c r="I3520" t="inlineStr">
        <is>
          <t>(2,2,1,1,1,3); Calculation with average annual yield and share of technologies. Lifetime: 30a.</t>
        </is>
      </c>
      <c r="K3520" t="inlineStr">
        <is>
          <t>commercial</t>
        </is>
      </c>
      <c r="L3520">
        <f>L3519</f>
        <v>0.82233248462317254</v>
      </c>
      <c r="M3520" s="30">
        <f>INDEX(parameters!$D$41:$AG$178,MATCH('PV (extension)'!B3503,parameters!$C$41:$C$178,0),MATCH('PV (extension)'!A3520,parameters!$D$5:$AG$5,0))/L3520</f>
        <v>0.16982655280690445</v>
      </c>
      <c r="N3520" t="inlineStr">
        <is>
          <t>central</t>
        </is>
      </c>
      <c r="O3520">
        <f>INDEX(parameters!$C$196:$EJ$198,MATCH('PV (extension)'!N3520,parameters!$B$196:$B$198,0),MATCH('PV (extension)'!B3503,parameters!$C$195:$EJ$195,0))</f>
        <v>1711.3512858943</v>
      </c>
      <c r="P3520" t="n">
        <v>570</v>
      </c>
      <c r="Q3520" t="n">
        <v>30</v>
      </c>
      <c r="R3520">
        <f>Q3520*P3520*O3520</f>
        <v>29264106.988792531</v>
      </c>
      <c r="S3520">
        <f>1/R3520</f>
        <v>3.4171553582105774E-8</v>
      </c>
    </row>
    <row r="3521" ht="16" customHeight="1" s="29">
      <c r="A3521" t="inlineStr">
        <is>
          <t>photovoltaic slanted-roof installation, 93 kWp, multi-Si, laminated, integrated, on roof</t>
        </is>
      </c>
      <c r="B3521" s="30">
        <f>M3521*S3521</f>
        <v>1.7908007885308055E-9</v>
      </c>
      <c r="C3521" t="inlineStr">
        <is>
          <t>CH</t>
        </is>
      </c>
      <c r="D3521" t="inlineStr">
        <is>
          <t>unit</t>
        </is>
      </c>
      <c r="F3521" t="inlineStr">
        <is>
          <t>technosphere</t>
        </is>
      </c>
      <c r="G3521" t="n">
        <v>0</v>
      </c>
      <c r="H3521" t="inlineStr">
        <is>
          <t>photovoltaic slanted-roof installation, 93 kWp, multi-Si, laminated, integrated, on roof</t>
        </is>
      </c>
      <c r="I3521" t="inlineStr">
        <is>
          <t>(2,2,1,1,1,3); Calculation with average annual yield and share of technologies. Lifetime: 30a.</t>
        </is>
      </c>
      <c r="K3521" t="inlineStr">
        <is>
          <t>commercial</t>
        </is>
      </c>
      <c r="L3521">
        <f>L3520</f>
        <v>0.82233248462317254</v>
      </c>
      <c r="M3521" s="30">
        <f>INDEX(parameters!$D$41:$AG$178,MATCH('PV (extension)'!B3503,parameters!$C$41:$C$178,0),MATCH('PV (extension)'!A3521,parameters!$D$5:$AG$5,0))/L3521</f>
        <v>8.0374539804535308E-3</v>
      </c>
      <c r="N3521" s="3" t="inlineStr">
        <is>
          <t>roof-top</t>
        </is>
      </c>
      <c r="O3521">
        <f>INDEX(parameters!$C$196:$EJ$198,MATCH('PV (extension)'!N3521,parameters!$B$196:$B$198,0),MATCH('PV (extension)'!B3503,parameters!$C$195:$EJ$195,0))</f>
        <v>1608.6702087406418</v>
      </c>
      <c r="P3521" t="n">
        <v>93</v>
      </c>
      <c r="Q3521" t="n">
        <v>30</v>
      </c>
      <c r="R3521">
        <f>Q3521*P3521*O3521</f>
        <v>4488189.8823863901</v>
      </c>
      <c r="S3521">
        <f>1/R3521</f>
        <v>2.2280697256692171E-7</v>
      </c>
    </row>
    <row r="3522" ht="16" customHeight="1" s="29">
      <c r="A3522" t="inlineStr">
        <is>
          <t>photovoltaic slanted-roof installation, 93 kWp, multi-Si, panel, mounted, on roof</t>
        </is>
      </c>
      <c r="B3522" s="30">
        <f>M3522*S3522</f>
        <v>3.0365629465527938E-8</v>
      </c>
      <c r="C3522" t="inlineStr">
        <is>
          <t>CH</t>
        </is>
      </c>
      <c r="D3522" t="inlineStr">
        <is>
          <t>unit</t>
        </is>
      </c>
      <c r="F3522" t="inlineStr">
        <is>
          <t>technosphere</t>
        </is>
      </c>
      <c r="G3522" t="n">
        <v>0</v>
      </c>
      <c r="H3522" t="inlineStr">
        <is>
          <t>photovoltaic slanted-roof installation, 93 kWp, multi-Si, panel, mounted, on roof</t>
        </is>
      </c>
      <c r="I3522" t="inlineStr">
        <is>
          <t>(2,2,1,1,1,3); Calculation with average annual yield and share of technologies. Lifetime: 30a.</t>
        </is>
      </c>
      <c r="K3522" t="inlineStr">
        <is>
          <t>commercial</t>
        </is>
      </c>
      <c r="L3522">
        <f>L3521</f>
        <v>0.82233248462317254</v>
      </c>
      <c r="M3522" s="30">
        <f>INDEX(parameters!$D$41:$AG$178,MATCH('PV (extension)'!B3503,parameters!$C$41:$C$178,0),MATCH('PV (extension)'!A3522,parameters!$D$5:$AG$5,0))/L3522</f>
        <v>0.13628671093947653</v>
      </c>
      <c r="N3522" s="3" t="inlineStr">
        <is>
          <t>roof-top</t>
        </is>
      </c>
      <c r="O3522">
        <f>INDEX(parameters!$C$196:$EJ$198,MATCH('PV (extension)'!N3522,parameters!$B$196:$B$198,0),MATCH('PV (extension)'!B3503,parameters!$C$195:$EJ$195,0))</f>
        <v>1608.6702087406418</v>
      </c>
      <c r="P3522" t="n">
        <v>93</v>
      </c>
      <c r="Q3522" t="n">
        <v>30</v>
      </c>
      <c r="R3522">
        <f>Q3522*P3522*O3522</f>
        <v>4488189.8823863901</v>
      </c>
      <c r="S3522">
        <f>1/R3522</f>
        <v>2.2280697256692171E-7</v>
      </c>
    </row>
    <row r="3523" ht="16" customHeight="1" s="29">
      <c r="A3523" t="inlineStr">
        <is>
          <t>photovoltaic slanted-roof installation, 93 kWp, single-Si, laminated, integrated, on roof</t>
        </is>
      </c>
      <c r="B3523" s="30">
        <f>M3523*S3523</f>
        <v>9.4669487577049751E-10</v>
      </c>
      <c r="C3523" t="inlineStr">
        <is>
          <t>CH</t>
        </is>
      </c>
      <c r="D3523" t="inlineStr">
        <is>
          <t>unit</t>
        </is>
      </c>
      <c r="F3523" t="inlineStr">
        <is>
          <t>technosphere</t>
        </is>
      </c>
      <c r="G3523" t="n">
        <v>0</v>
      </c>
      <c r="H3523" t="inlineStr">
        <is>
          <t>photovoltaic slanted-roof installation, 93 kWp, single-Si, laminated, integrated, on roof</t>
        </is>
      </c>
      <c r="I3523" t="inlineStr">
        <is>
          <t>(2,2,1,1,1,3); Calculation with average annual yield and share of technologies. Lifetime: 30a.</t>
        </is>
      </c>
      <c r="K3523" t="inlineStr">
        <is>
          <t>commercial</t>
        </is>
      </c>
      <c r="L3523">
        <f>L3522</f>
        <v>0.82233248462317254</v>
      </c>
      <c r="M3523" s="30">
        <f>INDEX(parameters!$D$41:$AG$178,MATCH('PV (extension)'!B3503,parameters!$C$41:$C$178,0),MATCH('PV (extension)'!A3523,parameters!$D$5:$AG$5,0))/L3523</f>
        <v>4.2489463631401872E-3</v>
      </c>
      <c r="N3523" s="3" t="inlineStr">
        <is>
          <t>roof-top</t>
        </is>
      </c>
      <c r="O3523">
        <f>INDEX(parameters!$C$196:$EJ$198,MATCH('PV (extension)'!N3523,parameters!$B$196:$B$198,0),MATCH('PV (extension)'!B3503,parameters!$C$195:$EJ$195,0))</f>
        <v>1608.6702087406418</v>
      </c>
      <c r="P3523" t="n">
        <v>93</v>
      </c>
      <c r="Q3523" t="n">
        <v>30</v>
      </c>
      <c r="R3523">
        <f>Q3523*P3523*O3523</f>
        <v>4488189.8823863901</v>
      </c>
      <c r="S3523">
        <f>1/R3523</f>
        <v>2.2280697256692171E-7</v>
      </c>
    </row>
    <row r="3524" ht="16" customHeight="1" s="29">
      <c r="A3524" t="inlineStr">
        <is>
          <t>photovoltaic slanted-roof installation, 93 kWp, single-Si, panel, mounted, on roof</t>
        </is>
      </c>
      <c r="B3524" s="30">
        <f>M3524*S3524</f>
        <v>1.5905835987265231E-8</v>
      </c>
      <c r="C3524" t="inlineStr">
        <is>
          <t>CH</t>
        </is>
      </c>
      <c r="D3524" t="inlineStr">
        <is>
          <t>unit</t>
        </is>
      </c>
      <c r="F3524" t="inlineStr">
        <is>
          <t>technosphere</t>
        </is>
      </c>
      <c r="G3524" t="n">
        <v>0</v>
      </c>
      <c r="H3524" t="inlineStr">
        <is>
          <t>photovoltaic slanted-roof installation, 93 kWp, single-Si, panel, mounted, on roof</t>
        </is>
      </c>
      <c r="I3524" t="inlineStr">
        <is>
          <t>(2,2,1,1,1,3); Calculation with average annual yield and share of technologies. Lifetime: 30a.</t>
        </is>
      </c>
      <c r="K3524" t="inlineStr">
        <is>
          <t>commercial</t>
        </is>
      </c>
      <c r="L3524">
        <f>L3523</f>
        <v>0.82233248462317254</v>
      </c>
      <c r="M3524" s="30">
        <f>INDEX(parameters!$D$41:$AG$178,MATCH('PV (extension)'!B3503,parameters!$C$41:$C$178,0),MATCH('PV (extension)'!A3524,parameters!$D$5:$AG$5,0))/L3524</f>
        <v>7.1388412148941149E-2</v>
      </c>
      <c r="N3524" s="3" t="inlineStr">
        <is>
          <t>roof-top</t>
        </is>
      </c>
      <c r="O3524">
        <f>INDEX(parameters!$C$196:$EJ$198,MATCH('PV (extension)'!N3524,parameters!$B$196:$B$198,0),MATCH('PV (extension)'!B3503,parameters!$C$195:$EJ$195,0))</f>
        <v>1608.6702087406418</v>
      </c>
      <c r="P3524" t="n">
        <v>93</v>
      </c>
      <c r="Q3524" t="n">
        <v>30</v>
      </c>
      <c r="R3524">
        <f>Q3524*P3524*O3524</f>
        <v>4488189.8823863901</v>
      </c>
      <c r="S3524">
        <f>1/R3524</f>
        <v>2.2280697256692171E-7</v>
      </c>
    </row>
    <row r="3525" s="29">
      <c r="A3525" t="inlineStr">
        <is>
          <t>market for tap water</t>
        </is>
      </c>
      <c r="B3525" t="n">
        <v>0.0037026</v>
      </c>
      <c r="C3525" t="inlineStr">
        <is>
          <t>Europe without Switzerland</t>
        </is>
      </c>
      <c r="D3525" t="inlineStr">
        <is>
          <t>kilogram</t>
        </is>
      </c>
      <c r="F3525" t="inlineStr">
        <is>
          <t>technosphere</t>
        </is>
      </c>
      <c r="G3525" t="n">
        <v>0</v>
      </c>
      <c r="H3525" t="inlineStr">
        <is>
          <t>tap water</t>
        </is>
      </c>
      <c r="I3525" t="inlineStr">
        <is>
          <t>(2,2,1,1,1,3); Estimation 20l/m2 panel</t>
        </is>
      </c>
      <c r="M3525" s="30" t="n"/>
    </row>
    <row r="3526" s="29">
      <c r="A3526" t="inlineStr">
        <is>
          <t>treatment of wastewater, from residence, capacity 1.1E10l/year</t>
        </is>
      </c>
      <c r="B3526" t="n">
        <v>-3.3323e-06</v>
      </c>
      <c r="C3526" t="inlineStr">
        <is>
          <t>CH</t>
        </is>
      </c>
      <c r="D3526" t="inlineStr">
        <is>
          <t>cubic meter</t>
        </is>
      </c>
      <c r="F3526" t="inlineStr">
        <is>
          <t>technosphere</t>
        </is>
      </c>
      <c r="G3526" t="n">
        <v>0</v>
      </c>
      <c r="H3526" t="inlineStr">
        <is>
          <t>wastewater, from residence</t>
        </is>
      </c>
      <c r="I3526" t="inlineStr">
        <is>
          <t>(2,2,1,1,1,3); Estimation 20l/m2 panel</t>
        </is>
      </c>
      <c r="M3526" s="30" t="n"/>
    </row>
    <row r="3527" s="29">
      <c r="M3527" s="30" t="n"/>
    </row>
    <row r="3528" customFormat="1" s="28">
      <c r="A3528" s="28" t="inlineStr">
        <is>
          <t>Activity</t>
        </is>
      </c>
      <c r="B3528" s="28" t="inlineStr">
        <is>
          <t>electricity production, photovoltaic</t>
        </is>
      </c>
      <c r="M3528" s="30" t="n"/>
    </row>
    <row r="3529">
      <c r="A3529" t="inlineStr">
        <is>
          <t>comment</t>
        </is>
      </c>
      <c r="B352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")&amp;HLOOKUP(B3530,parameters!$C$195:$EJ$198,2,0)&amp;" kWh/kWp.
Annual output, Facade: "&amp;HLOOKUP(B3530,parameters!$C$195:$EJ$198,3,0)&amp;" kWh/kWp.
Annual output, Open-ground: "&amp;HLOOKUP(B3530,parameters!$C$195:$EJ$198,4,0)&amp;_xlfn._LONGTEXT("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")&amp;VLOOKUP(B3530,'extension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1608.67020874064 kWh/kWp.
Annual output, Facade: 1129.49184869024 kWh/kWp.
Annual output, Open-ground: 1711.3512858943 kWh/kWp.
Amount of solar energy transformed to electricity. Waste heat emission due to losses of electricity in the system.
Technology:  Electricity production with grid-connected photovoltaic power plants.
Time period:  Time of publications
Production volume: 33.895 GWh in 2025.
Sampling:  Statistical data and model calculations
Extrapolations:  Use of PV technology data investigated for other countries (Switzerland). Correction of average yield with Swiss data.
Uncertainty:  None
Author: Romain Sacchi, PSI, romain.sacchi@psi.ch</v>
      </c>
      <c r="M3529" s="30" t="n"/>
    </row>
    <row r="3530" s="29">
      <c r="A3530" t="inlineStr">
        <is>
          <t>location</t>
        </is>
      </c>
      <c r="B3530" t="inlineStr">
        <is>
          <t>ET</t>
        </is>
      </c>
    </row>
    <row r="3531" s="29">
      <c r="A3531" t="inlineStr">
        <is>
          <t>production amount</t>
        </is>
      </c>
      <c r="B3531" t="n">
        <v>1</v>
      </c>
    </row>
    <row r="3532" s="29">
      <c r="A3532" t="inlineStr">
        <is>
          <t>reference product</t>
        </is>
      </c>
      <c r="B3532" t="inlineStr">
        <is>
          <t>electricity, low voltage</t>
        </is>
      </c>
    </row>
    <row r="3533" s="29">
      <c r="A3533" t="inlineStr">
        <is>
          <t>source</t>
        </is>
      </c>
      <c r="B35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534" s="29">
      <c r="A3534" t="inlineStr">
        <is>
          <t>type</t>
        </is>
      </c>
      <c r="B3534" t="inlineStr">
        <is>
          <t>process</t>
        </is>
      </c>
    </row>
    <row r="3535" s="29">
      <c r="A3535" t="inlineStr">
        <is>
          <t>unit</t>
        </is>
      </c>
      <c r="B3535" t="inlineStr">
        <is>
          <t>kilowatt hour</t>
        </is>
      </c>
    </row>
    <row r="3536" s="29">
      <c r="A3536" t="inlineStr">
        <is>
          <t>Exchanges</t>
        </is>
      </c>
    </row>
    <row r="3537" customFormat="1" s="28">
      <c r="A3537" s="28" t="inlineStr">
        <is>
          <t>name</t>
        </is>
      </c>
      <c r="B3537" s="28" t="inlineStr">
        <is>
          <t>amount</t>
        </is>
      </c>
      <c r="C3537" s="28" t="inlineStr">
        <is>
          <t>location</t>
        </is>
      </c>
      <c r="D3537" s="28" t="inlineStr">
        <is>
          <t>unit</t>
        </is>
      </c>
      <c r="E3537" s="28" t="inlineStr">
        <is>
          <t>categories</t>
        </is>
      </c>
      <c r="F3537" s="28" t="inlineStr">
        <is>
          <t>type</t>
        </is>
      </c>
      <c r="G3537" s="28" t="inlineStr">
        <is>
          <t>uncertainty type</t>
        </is>
      </c>
      <c r="H3537" s="28" t="inlineStr">
        <is>
          <t>loc</t>
        </is>
      </c>
      <c r="I3537" s="28" t="inlineStr">
        <is>
          <t>scale</t>
        </is>
      </c>
      <c r="J3537" s="28" t="inlineStr">
        <is>
          <t>comment</t>
        </is>
      </c>
      <c r="K3537" s="28" t="inlineStr">
        <is>
          <t>negative</t>
        </is>
      </c>
      <c r="L3537" s="28" t="inlineStr">
        <is>
          <t>reference product</t>
        </is>
      </c>
      <c r="M3537" s="28" t="inlineStr">
        <is>
          <t>production volume</t>
        </is>
      </c>
      <c r="N3537" s="28" t="inlineStr">
        <is>
          <t>scope</t>
        </is>
      </c>
      <c r="O3537" s="28" t="inlineStr">
        <is>
          <t>scope share</t>
        </is>
      </c>
      <c r="P3537" s="28" t="inlineStr">
        <is>
          <t>tech share</t>
        </is>
      </c>
      <c r="Q3537" s="28" t="inlineStr">
        <is>
          <t>installation</t>
        </is>
      </c>
      <c r="R3537" s="28" t="inlineStr">
        <is>
          <t>productivity</t>
        </is>
      </c>
      <c r="S3537" s="28" t="inlineStr">
        <is>
          <t>kWp</t>
        </is>
      </c>
      <c r="T3537" s="28" t="inlineStr">
        <is>
          <t>lifetime</t>
        </is>
      </c>
      <c r="U3537" s="28" t="inlineStr">
        <is>
          <t>lifetime production</t>
        </is>
      </c>
      <c r="V3537" s="28" t="inlineStr">
        <is>
          <t>inverted lifetime production</t>
        </is>
      </c>
    </row>
    <row r="3538" s="29">
      <c r="A3538" t="inlineStr">
        <is>
          <t>Energy, solar, converted</t>
        </is>
      </c>
      <c r="B3538" t="n">
        <v>3.8503</v>
      </c>
      <c r="D3538" t="inlineStr">
        <is>
          <t>megajoule</t>
        </is>
      </c>
      <c r="E3538" t="inlineStr">
        <is>
          <t>natural resource::in air</t>
        </is>
      </c>
      <c r="F3538" t="inlineStr">
        <is>
          <t>biosphere</t>
        </is>
      </c>
      <c r="G3538" t="n">
        <v>2</v>
      </c>
      <c r="H3538" t="n">
        <v>1.348151067341848</v>
      </c>
      <c r="I3538" t="n">
        <v>0.04340984597628009</v>
      </c>
      <c r="J3538" t="inlineStr">
        <is>
          <t>(2,2,1,1,1,3); Energy loss in the system</t>
        </is>
      </c>
    </row>
    <row r="3539" s="29">
      <c r="A3539" t="inlineStr">
        <is>
          <t>Heat, waste</t>
        </is>
      </c>
      <c r="B3539" t="n">
        <v>0.25027</v>
      </c>
      <c r="D3539" t="inlineStr">
        <is>
          <t>megajoule</t>
        </is>
      </c>
      <c r="E3539" t="inlineStr">
        <is>
          <t>air</t>
        </is>
      </c>
      <c r="F3539" t="inlineStr">
        <is>
          <t>biosphere</t>
        </is>
      </c>
      <c r="G3539" t="n">
        <v>2</v>
      </c>
      <c r="H3539" t="n">
        <v>-1.385214943900327</v>
      </c>
      <c r="I3539" t="n">
        <v>0.02439508208471609</v>
      </c>
      <c r="J3539" t="inlineStr">
        <is>
          <t>(1,na,na,na,na,na); Calculation</t>
        </is>
      </c>
    </row>
    <row r="3540" s="29">
      <c r="A3540" t="inlineStr">
        <is>
          <t>electricity production, photovoltaic</t>
        </is>
      </c>
      <c r="B3540" t="n">
        <v>1</v>
      </c>
      <c r="C3540" t="inlineStr">
        <is>
          <t>ET</t>
        </is>
      </c>
      <c r="D3540" t="inlineStr">
        <is>
          <t>kilowatt hour</t>
        </is>
      </c>
      <c r="E3540" t="inlineStr">
        <is>
          <t>photovoltaic::power plants</t>
        </is>
      </c>
      <c r="F3540" t="inlineStr">
        <is>
          <t>production</t>
        </is>
      </c>
      <c r="G3540" t="n">
        <v>0</v>
      </c>
      <c r="H3540" t="n">
        <v>1</v>
      </c>
      <c r="L3540" t="inlineStr">
        <is>
          <t>electricity, low voltage</t>
        </is>
      </c>
      <c r="M3540">
        <f>VLOOKUP(C3540,'extension - production vol'!$B$6:$D$235,3,0)</f>
        <v>33.895000000000003</v>
      </c>
    </row>
    <row r="3541" ht="16" customHeight="1" s="29">
      <c r="A3541" t="inlineStr">
        <is>
          <t>photovoltaic flat-roof installation, 156 kWp, multi-Si, on roof</t>
        </is>
      </c>
      <c r="B3541" s="30">
        <f>P3541*V3541</f>
        <v>1.3410790428579376E-8</v>
      </c>
      <c r="C3541" t="inlineStr">
        <is>
          <t>CH</t>
        </is>
      </c>
      <c r="D3541" t="inlineStr">
        <is>
          <t>unit</t>
        </is>
      </c>
      <c r="F3541" t="inlineStr">
        <is>
          <t>technosphere</t>
        </is>
      </c>
      <c r="G3541" t="n">
        <v>2</v>
      </c>
      <c r="H3541" t="n">
        <v>-18.46800298604678</v>
      </c>
      <c r="I3541" t="n">
        <v>0.09798894162072011</v>
      </c>
      <c r="J3541" t="inlineStr">
        <is>
          <t>(2,2,1,1,1,3); Calculation with average annual yield and share of technologies. Lifetime: 30a.</t>
        </is>
      </c>
      <c r="L3541" t="inlineStr">
        <is>
          <t>photovoltaic flat-roof installation, 156 kWp, multi-Si, on roof</t>
        </is>
      </c>
      <c r="N3541" t="inlineStr">
        <is>
          <t>all</t>
        </is>
      </c>
      <c r="O3541" t="n">
        <v>1</v>
      </c>
      <c r="P3541" s="30">
        <f>INDEX(parameters!$D$41:$AG$178,MATCH('PV (extension)'!B3530,parameters!$C$41:$C$178,0),MATCH('PV (extension)'!A3541,parameters!$D$5:$AG$5,0))/O3541</f>
        <v>0.10096416269840058</v>
      </c>
      <c r="Q3541" s="3" t="inlineStr">
        <is>
          <t>roof-top</t>
        </is>
      </c>
      <c r="R3541">
        <f>INDEX(parameters!$C$196:$EJ$198,MATCH('PV (extension)'!Q3541,parameters!$B$196:$B$198,0),MATCH('PV (extension)'!B3530,parameters!$C$195:$EJ$195,0))</f>
        <v>1608.6702087406418</v>
      </c>
      <c r="S3541" t="n">
        <v>156</v>
      </c>
      <c r="T3541" t="n">
        <v>30</v>
      </c>
      <c r="U3541">
        <f>T3541*S3541*R3541</f>
        <v>7528576.5769062033</v>
      </c>
      <c r="V3541">
        <f>1/U3541</f>
        <v>1.3282723364566487E-7</v>
      </c>
    </row>
    <row r="3542" ht="16" customHeight="1" s="29">
      <c r="A3542" t="inlineStr">
        <is>
          <t>photovoltaic flat-roof installation, 156 kWp, single-Si, on roof</t>
        </is>
      </c>
      <c r="B3542" s="30">
        <f>P3542*V3542</f>
        <v>7.0053108612281856E-9</v>
      </c>
      <c r="C3542" t="inlineStr">
        <is>
          <t>CH</t>
        </is>
      </c>
      <c r="D3542" t="inlineStr">
        <is>
          <t>unit</t>
        </is>
      </c>
      <c r="F3542" t="inlineStr">
        <is>
          <t>technosphere</t>
        </is>
      </c>
      <c r="G3542" t="n">
        <v>2</v>
      </c>
      <c r="H3542" t="n">
        <v>-19.10362020104489</v>
      </c>
      <c r="I3542" t="n">
        <v>0.09798894162072011</v>
      </c>
      <c r="J3542" t="inlineStr">
        <is>
          <t>(2,2,1,1,1,3); Calculation with average annual yield and share of technologies. Lifetime: 30a.</t>
        </is>
      </c>
      <c r="L3542" t="inlineStr">
        <is>
          <t>photovoltaic flat-roof installation, 156 kWp, single-Si, on roof</t>
        </is>
      </c>
      <c r="N3542" t="inlineStr">
        <is>
          <t>all</t>
        </is>
      </c>
      <c r="O3542" t="n">
        <v>1</v>
      </c>
      <c r="P3542" s="30">
        <f>INDEX(parameters!$D$41:$AG$178,MATCH('PV (extension)'!B3530,parameters!$C$41:$C$178,0),MATCH('PV (extension)'!A3542,parameters!$D$5:$AG$5,0))/O3542</f>
        <v>5.2740019263789135E-2</v>
      </c>
      <c r="Q3542" s="3" t="inlineStr">
        <is>
          <t>roof-top</t>
        </is>
      </c>
      <c r="R3542">
        <f>INDEX(parameters!$C$196:$EJ$198,MATCH('PV (extension)'!Q3542,parameters!$B$196:$B$198,0),MATCH('PV (extension)'!B3530,parameters!$C$195:$EJ$195,0))</f>
        <v>1608.6702087406418</v>
      </c>
      <c r="S3542" t="n">
        <v>156</v>
      </c>
      <c r="T3542" t="n">
        <v>30</v>
      </c>
      <c r="U3542">
        <f>T3542*S3542*R3542</f>
        <v>7528576.5769062033</v>
      </c>
      <c r="V3542">
        <f>1/U3542</f>
        <v>1.3282723364566487E-7</v>
      </c>
    </row>
    <row r="3543" ht="16" customHeight="1" s="29">
      <c r="A3543" t="inlineStr">
        <is>
          <t>photovoltaic slanted-roof installation, 3 kWp, CIS, laminated, integrated, on roof</t>
        </is>
      </c>
      <c r="B3543" s="30">
        <f>P3543*V3543</f>
        <v>6.2828031677989135E-9</v>
      </c>
      <c r="C3543" t="inlineStr">
        <is>
          <t>CH</t>
        </is>
      </c>
      <c r="D3543" t="inlineStr">
        <is>
          <t>unit</t>
        </is>
      </c>
      <c r="F3543" t="inlineStr">
        <is>
          <t>technosphere</t>
        </is>
      </c>
      <c r="G3543" t="n">
        <v>2</v>
      </c>
      <c r="H3543" t="n">
        <v>-19.69743931800395</v>
      </c>
      <c r="I3543" t="n">
        <v>0.09798894162072011</v>
      </c>
      <c r="J3543" t="inlineStr">
        <is>
          <t>(2,2,1,1,1,3); Calculation with average annual yield and share of technologies. Lifetime: 30a.</t>
        </is>
      </c>
      <c r="L3543" t="inlineStr">
        <is>
          <t>photovoltaic slanted-roof installation, 3 kWp, CIS, laminated, integrated, on roof</t>
        </is>
      </c>
      <c r="N3543" t="inlineStr">
        <is>
          <t>all</t>
        </is>
      </c>
      <c r="O3543" t="n">
        <v>1</v>
      </c>
      <c r="P3543" s="30">
        <f>INDEX(parameters!$D$41:$AG$178,MATCH('PV (extension)'!B3530,parameters!$C$41:$C$178,0),MATCH('PV (extension)'!A3543,parameters!$D$5:$AG$5,0))/O3543</f>
        <v>9.0962624550774995E-4</v>
      </c>
      <c r="Q3543" s="3" t="inlineStr">
        <is>
          <t>roof-top</t>
        </is>
      </c>
      <c r="R3543">
        <f>INDEX(parameters!$C$196:$EJ$198,MATCH('PV (extension)'!Q3543,parameters!$B$196:$B$198,0),MATCH('PV (extension)'!B3530,parameters!$C$195:$EJ$195,0))</f>
        <v>1608.6702087406418</v>
      </c>
      <c r="S3543" t="n">
        <v>3</v>
      </c>
      <c r="T3543" t="n">
        <v>30</v>
      </c>
      <c r="U3543">
        <f>T3543*S3543*R3543</f>
        <v>144780.31878665776</v>
      </c>
      <c r="V3543">
        <f>1/U3543</f>
        <v>6.9070161495745722E-6</v>
      </c>
    </row>
    <row r="3544" ht="16" customHeight="1" s="29">
      <c r="A3544" t="inlineStr">
        <is>
          <t>photovoltaic slanted-roof installation, 3 kWp, CdTe, panel, mounted, on roof</t>
        </is>
      </c>
      <c r="B3544" s="30">
        <f>P3544*V3544</f>
        <v>4.0978365739231797E-8</v>
      </c>
      <c r="C3544" t="inlineStr">
        <is>
          <t>CH</t>
        </is>
      </c>
      <c r="D3544" t="inlineStr">
        <is>
          <t>unit</t>
        </is>
      </c>
      <c r="F3544" t="inlineStr">
        <is>
          <t>technosphere</t>
        </is>
      </c>
      <c r="G3544" t="n">
        <v>2</v>
      </c>
      <c r="H3544" t="n">
        <v>-16.69297991102503</v>
      </c>
      <c r="I3544" t="n">
        <v>0.09798894162072011</v>
      </c>
      <c r="J3544" t="inlineStr">
        <is>
          <t>(2,2,1,1,1,3); Calculation with average annual yield and share of technologies. Lifetime: 30a.</t>
        </is>
      </c>
      <c r="L3544" t="inlineStr">
        <is>
          <t>photovoltaic slanted-roof installation, 3 kWp, CdTe, panel, mounted, on roof</t>
        </is>
      </c>
      <c r="N3544" t="inlineStr">
        <is>
          <t>all</t>
        </is>
      </c>
      <c r="O3544" t="n">
        <v>1</v>
      </c>
      <c r="P3544" s="30">
        <f>INDEX(parameters!$D$41:$AG$178,MATCH('PV (extension)'!B3530,parameters!$C$41:$C$178,0),MATCH('PV (extension)'!A3544,parameters!$D$5:$AG$5,0))/O3544</f>
        <v>5.9328608550822341E-3</v>
      </c>
      <c r="Q3544" s="3" t="inlineStr">
        <is>
          <t>roof-top</t>
        </is>
      </c>
      <c r="R3544">
        <f>INDEX(parameters!$C$196:$EJ$198,MATCH('PV (extension)'!Q3544,parameters!$B$196:$B$198,0),MATCH('PV (extension)'!B3530,parameters!$C$195:$EJ$195,0))</f>
        <v>1608.6702087406418</v>
      </c>
      <c r="S3544" t="n">
        <v>3</v>
      </c>
      <c r="T3544" t="n">
        <v>30</v>
      </c>
      <c r="U3544">
        <f>T3544*S3544*R3544</f>
        <v>144780.31878665776</v>
      </c>
      <c r="V3544">
        <f>1/U3544</f>
        <v>6.9070161495745722E-6</v>
      </c>
    </row>
    <row r="3545" ht="16" customHeight="1" s="29">
      <c r="A3545" t="inlineStr">
        <is>
          <t>photovoltaic slanted-roof installation, 3 kWp, micro-Si, laminated, integrated, on roof</t>
        </is>
      </c>
      <c r="B3545" s="30">
        <f>P3545*V3545</f>
        <v>6.3495924378628098E-10</v>
      </c>
      <c r="C3545" t="inlineStr">
        <is>
          <t>RER</t>
        </is>
      </c>
      <c r="D3545" t="inlineStr">
        <is>
          <t>unit</t>
        </is>
      </c>
      <c r="F3545" t="inlineStr">
        <is>
          <t>technosphere</t>
        </is>
      </c>
      <c r="G3545" t="n">
        <v>2</v>
      </c>
      <c r="H3545" t="n">
        <v>-21.54326959350907</v>
      </c>
      <c r="I3545" t="n">
        <v>0.09798894162072011</v>
      </c>
      <c r="J3545" t="inlineStr">
        <is>
          <t>(2,2,1,1,1,3); Calculation with average annual yield and share of technologies. Lifetime: 30a.</t>
        </is>
      </c>
      <c r="L3545" t="inlineStr">
        <is>
          <t>photovoltaic slanted-roof installation, 3 kWp, micro-Si, laminated, integrated, on roof</t>
        </is>
      </c>
      <c r="N3545" t="inlineStr">
        <is>
          <t>all</t>
        </is>
      </c>
      <c r="O3545" t="n">
        <v>1</v>
      </c>
      <c r="P3545" s="30">
        <f>INDEX(parameters!$D$41:$AG$178,MATCH('PV (extension)'!B3530,parameters!$C$41:$C$178,0),MATCH('PV (extension)'!A3545,parameters!$D$5:$AG$5,0))/O3545</f>
        <v>9.1929601731912907E-5</v>
      </c>
      <c r="Q3545" s="3" t="inlineStr">
        <is>
          <t>roof-top</t>
        </is>
      </c>
      <c r="R3545">
        <f>INDEX(parameters!$C$196:$EJ$198,MATCH('PV (extension)'!Q3545,parameters!$B$196:$B$198,0),MATCH('PV (extension)'!B3530,parameters!$C$195:$EJ$195,0))</f>
        <v>1608.6702087406418</v>
      </c>
      <c r="S3545" t="n">
        <v>3</v>
      </c>
      <c r="T3545" t="n">
        <v>30</v>
      </c>
      <c r="U3545">
        <f>T3545*S3545*R3545</f>
        <v>144780.31878665776</v>
      </c>
      <c r="V3545">
        <f>1/U3545</f>
        <v>6.9070161495745722E-6</v>
      </c>
    </row>
    <row r="3546" ht="16" customHeight="1" s="29">
      <c r="A3546" t="inlineStr">
        <is>
          <t>photovoltaic slanted-roof installation, 3 kWp, micro-Si, panel, mounted, on roof</t>
        </is>
      </c>
      <c r="B3546" s="30">
        <f>P3546*V3546</f>
        <v>1.1038656235171263E-8</v>
      </c>
      <c r="C3546" t="inlineStr">
        <is>
          <t>RER</t>
        </is>
      </c>
      <c r="D3546" t="inlineStr">
        <is>
          <t>unit</t>
        </is>
      </c>
      <c r="F3546" t="inlineStr">
        <is>
          <t>technosphere</t>
        </is>
      </c>
      <c r="G3546" t="n">
        <v>2</v>
      </c>
      <c r="H3546" t="n">
        <v>-18.72987249989203</v>
      </c>
      <c r="I3546" t="n">
        <v>0.09798894162072011</v>
      </c>
      <c r="J3546" t="inlineStr">
        <is>
          <t>(2,2,1,1,1,3); Calculation with average annual yield and share of technologies. Lifetime: 30a.</t>
        </is>
      </c>
      <c r="L3546" t="inlineStr">
        <is>
          <t>photovoltaic slanted-roof installation, 3 kWp, micro-Si, panel, mounted, on roof</t>
        </is>
      </c>
      <c r="N3546" t="inlineStr">
        <is>
          <t>all</t>
        </is>
      </c>
      <c r="O3546" t="n">
        <v>1</v>
      </c>
      <c r="P3546" s="30">
        <f>INDEX(parameters!$D$41:$AG$178,MATCH('PV (extension)'!B3530,parameters!$C$41:$C$178,0),MATCH('PV (extension)'!A3546,parameters!$D$5:$AG$5,0))/O3546</f>
        <v>1.5981801687044229E-3</v>
      </c>
      <c r="Q3546" s="3" t="inlineStr">
        <is>
          <t>roof-top</t>
        </is>
      </c>
      <c r="R3546">
        <f>INDEX(parameters!$C$196:$EJ$198,MATCH('PV (extension)'!Q3546,parameters!$B$196:$B$198,0),MATCH('PV (extension)'!B3530,parameters!$C$195:$EJ$195,0))</f>
        <v>1608.6702087406418</v>
      </c>
      <c r="S3546" t="n">
        <v>3</v>
      </c>
      <c r="T3546" t="n">
        <v>30</v>
      </c>
      <c r="U3546">
        <f>T3546*S3546*R3546</f>
        <v>144780.31878665776</v>
      </c>
      <c r="V3546">
        <f>1/U3546</f>
        <v>6.9070161495745722E-6</v>
      </c>
    </row>
    <row r="3547" s="29">
      <c r="A3547" t="inlineStr">
        <is>
          <t>photovoltaic open ground installation, 570 kWp, CIS, on open ground</t>
        </is>
      </c>
      <c r="B3547" s="30">
        <f>P3547*V3547</f>
        <v>3.4527572501675129E-10</v>
      </c>
      <c r="C3547" t="inlineStr">
        <is>
          <t>RER</t>
        </is>
      </c>
      <c r="D3547" t="inlineStr">
        <is>
          <t>unit</t>
        </is>
      </c>
      <c r="F3547" t="inlineStr">
        <is>
          <t>technosphere</t>
        </is>
      </c>
      <c r="G3547" t="n">
        <v>2</v>
      </c>
      <c r="H3547" t="n">
        <v>-21.66656811806742</v>
      </c>
      <c r="I3547" t="n">
        <v>0.09798894162072011</v>
      </c>
      <c r="J3547" t="inlineStr">
        <is>
          <t>(2,2,1,1,1,3); Calculation with average annual yield and share of technologies. Lifetime: 30a.</t>
        </is>
      </c>
      <c r="L3547" t="inlineStr">
        <is>
          <t>photovoltaic open ground installation, 570 kWp, CIS, on open ground</t>
        </is>
      </c>
      <c r="N3547" t="inlineStr">
        <is>
          <t>all</t>
        </is>
      </c>
      <c r="O3547" t="n">
        <v>1</v>
      </c>
      <c r="P3547" s="30">
        <f>INDEX(parameters!$D$41:$AG$178,MATCH('PV (extension)'!B3530,parameters!$C$41:$C$178,0),MATCH('PV (extension)'!A3547,parameters!$D$5:$AG$5,0))/O3547</f>
        <v>1.0104185757523119E-2</v>
      </c>
      <c r="Q3547" t="inlineStr">
        <is>
          <t>central</t>
        </is>
      </c>
      <c r="R3547">
        <f>INDEX(parameters!$C$196:$EJ$198,MATCH('PV (extension)'!Q3547,parameters!$B$196:$B$198,0),MATCH('PV (extension)'!B3530,parameters!$C$195:$EJ$195,0))</f>
        <v>1711.3512858943</v>
      </c>
      <c r="S3547" t="n">
        <v>570</v>
      </c>
      <c r="T3547" t="n">
        <v>30</v>
      </c>
      <c r="U3547">
        <f>T3547*S3547*R3547</f>
        <v>29264106.988792531</v>
      </c>
      <c r="V3547">
        <f>1/U3547</f>
        <v>3.4171553582105774E-8</v>
      </c>
    </row>
    <row r="3548" s="29">
      <c r="A3548" t="inlineStr">
        <is>
          <t>photovoltaic open ground installation, 570 kWp, CdTe, on open ground</t>
        </is>
      </c>
      <c r="B3548" s="30">
        <f>P3548*V3548</f>
        <v>2.5363688603340758E-9</v>
      </c>
      <c r="C3548" t="inlineStr">
        <is>
          <t>RER</t>
        </is>
      </c>
      <c r="D3548" t="inlineStr">
        <is>
          <t>unit</t>
        </is>
      </c>
      <c r="F3548" t="inlineStr">
        <is>
          <t>technosphere</t>
        </is>
      </c>
      <c r="G3548" t="n">
        <v>2</v>
      </c>
      <c r="H3548" t="n">
        <v>-21.47552628199886</v>
      </c>
      <c r="I3548" t="n">
        <v>0.09798894162072011</v>
      </c>
      <c r="J3548" t="inlineStr">
        <is>
          <t>(2,2,1,1,1,3); Calculation with average annual yield and share of technologies. Lifetime: 30a.</t>
        </is>
      </c>
      <c r="L3548" t="inlineStr">
        <is>
          <t>photovoltaic open ground installation, 570 kWp, CdTe, on open ground</t>
        </is>
      </c>
      <c r="N3548" t="inlineStr">
        <is>
          <t>all</t>
        </is>
      </c>
      <c r="O3548" t="n">
        <v>1</v>
      </c>
      <c r="P3548" s="30">
        <f>INDEX(parameters!$D$41:$AG$178,MATCH('PV (extension)'!B3530,parameters!$C$41:$C$178,0),MATCH('PV (extension)'!A3548,parameters!$D$5:$AG$5,0))/O3548</f>
        <v>7.4224569691858172E-2</v>
      </c>
      <c r="Q3548" t="inlineStr">
        <is>
          <t>central</t>
        </is>
      </c>
      <c r="R3548">
        <f>INDEX(parameters!$C$196:$EJ$198,MATCH('PV (extension)'!Q3548,parameters!$B$196:$B$198,0),MATCH('PV (extension)'!B3530,parameters!$C$195:$EJ$195,0))</f>
        <v>1711.3512858943</v>
      </c>
      <c r="S3548" t="n">
        <v>570</v>
      </c>
      <c r="T3548" t="n">
        <v>30</v>
      </c>
      <c r="U3548">
        <f>T3548*S3548*R3548</f>
        <v>29264106.988792531</v>
      </c>
      <c r="V3548">
        <f>1/U3548</f>
        <v>3.4171553582105774E-8</v>
      </c>
    </row>
    <row r="3549" s="29">
      <c r="A3549" t="inlineStr">
        <is>
          <t>photovoltaic open ground installation, 570 kWp, micro-Si, on open ground</t>
        </is>
      </c>
      <c r="B3549" s="30">
        <f>P3549*V3549</f>
        <v>2.6883710071187149E-11</v>
      </c>
      <c r="C3549" t="inlineStr">
        <is>
          <t>RER</t>
        </is>
      </c>
      <c r="D3549" t="inlineStr">
        <is>
          <t>unit</t>
        </is>
      </c>
      <c r="F3549" t="inlineStr">
        <is>
          <t>technosphere</t>
        </is>
      </c>
      <c r="G3549" t="n">
        <v>2</v>
      </c>
      <c r="H3549" t="n">
        <v>-23.51240679473371</v>
      </c>
      <c r="I3549" t="n">
        <v>0.09798894162072011</v>
      </c>
      <c r="J3549" t="inlineStr">
        <is>
          <t>(2,2,1,1,1,3); Calculation with average annual yield and share of technologies. Lifetime: 30a.</t>
        </is>
      </c>
      <c r="L3549" t="inlineStr">
        <is>
          <t>photovoltaic open ground installation, 570 kWp, micro-Si, on open ground</t>
        </is>
      </c>
      <c r="N3549" t="inlineStr">
        <is>
          <t>all</t>
        </is>
      </c>
      <c r="O3549" t="n">
        <v>1</v>
      </c>
      <c r="P3549" s="30">
        <f>INDEX(parameters!$D$41:$AG$178,MATCH('PV (extension)'!B3530,parameters!$C$41:$C$178,0),MATCH('PV (extension)'!A3549,parameters!$D$5:$AG$5,0))/O3549</f>
        <v>7.867277677789E-4</v>
      </c>
      <c r="Q3549" t="inlineStr">
        <is>
          <t>central</t>
        </is>
      </c>
      <c r="R3549">
        <f>INDEX(parameters!$C$196:$EJ$198,MATCH('PV (extension)'!Q3549,parameters!$B$196:$B$198,0),MATCH('PV (extension)'!B3530,parameters!$C$195:$EJ$195,0))</f>
        <v>1711.3512858943</v>
      </c>
      <c r="S3549" t="n">
        <v>570</v>
      </c>
      <c r="T3549" t="n">
        <v>30</v>
      </c>
      <c r="U3549">
        <f>T3549*S3549*R3549</f>
        <v>29264106.988792531</v>
      </c>
      <c r="V3549">
        <f>1/U3549</f>
        <v>3.4171553582105774E-8</v>
      </c>
    </row>
    <row r="3550" s="29">
      <c r="A3550" t="inlineStr">
        <is>
          <t>photovoltaic open ground installation, 570 kWp, multi-Si, on open ground</t>
        </is>
      </c>
      <c r="B3550" s="30">
        <f>P3550*V3550</f>
        <v>8.9966121730129528E-9</v>
      </c>
      <c r="C3550" t="inlineStr">
        <is>
          <t>RER</t>
        </is>
      </c>
      <c r="D3550" t="inlineStr">
        <is>
          <t>unit</t>
        </is>
      </c>
      <c r="F3550" t="inlineStr">
        <is>
          <t>technosphere</t>
        </is>
      </c>
      <c r="G3550" t="n">
        <v>2</v>
      </c>
      <c r="H3550" t="n">
        <v>-18.20082258362968</v>
      </c>
      <c r="I3550" t="n">
        <v>0.09798894162072011</v>
      </c>
      <c r="J3550" t="inlineStr">
        <is>
          <t>(2,2,1,1,1,3); Calculation with average annual yield and share of technologies. Lifetime: 30a.</t>
        </is>
      </c>
      <c r="L3550" t="inlineStr">
        <is>
          <t>photovoltaic open ground installation, 570 kWp, multi-Si, on open ground</t>
        </is>
      </c>
      <c r="N3550" t="inlineStr">
        <is>
          <t>all</t>
        </is>
      </c>
      <c r="O3550" t="n">
        <v>1</v>
      </c>
      <c r="P3550" s="30">
        <f>INDEX(parameters!$D$41:$AG$178,MATCH('PV (extension)'!B3530,parameters!$C$41:$C$178,0),MATCH('PV (extension)'!A3550,parameters!$D$5:$AG$5,0))/O3550</f>
        <v>0.2632778211677243</v>
      </c>
      <c r="Q3550" t="inlineStr">
        <is>
          <t>central</t>
        </is>
      </c>
      <c r="R3550">
        <f>INDEX(parameters!$C$196:$EJ$198,MATCH('PV (extension)'!Q3550,parameters!$B$196:$B$198,0),MATCH('PV (extension)'!B3530,parameters!$C$195:$EJ$195,0))</f>
        <v>1711.3512858943</v>
      </c>
      <c r="S3550" t="n">
        <v>570</v>
      </c>
      <c r="T3550" t="n">
        <v>30</v>
      </c>
      <c r="U3550">
        <f>T3550*S3550*R3550</f>
        <v>29264106.988792531</v>
      </c>
      <c r="V3550">
        <f>1/U3550</f>
        <v>3.4171553582105774E-8</v>
      </c>
    </row>
    <row r="3551" s="29">
      <c r="A3551" t="inlineStr">
        <is>
          <t>photovoltaic open ground installation, 570 kWp, single-Si, on open ground</t>
        </is>
      </c>
      <c r="B3551" s="30">
        <f>P3551*V3551</f>
        <v>4.7721904235169152E-9</v>
      </c>
      <c r="C3551" t="inlineStr">
        <is>
          <t>RER</t>
        </is>
      </c>
      <c r="D3551" t="inlineStr">
        <is>
          <t>unit</t>
        </is>
      </c>
      <c r="F3551" t="inlineStr">
        <is>
          <t>technosphere</t>
        </is>
      </c>
      <c r="G3551" t="n">
        <v>2</v>
      </c>
      <c r="H3551" t="n">
        <v>-18.8364689523836</v>
      </c>
      <c r="I3551" t="n">
        <v>0.09798894162072011</v>
      </c>
      <c r="J3551" t="inlineStr">
        <is>
          <t>(2,2,1,1,1,3); Calculation with average annual yield and share of technologies. Lifetime: 30a.</t>
        </is>
      </c>
      <c r="L3551" t="inlineStr">
        <is>
          <t>photovoltaic open ground installation, 570 kWp, single-Si, on open ground</t>
        </is>
      </c>
      <c r="N3551" t="inlineStr">
        <is>
          <t>all</t>
        </is>
      </c>
      <c r="O3551" t="n">
        <v>1</v>
      </c>
      <c r="P3551" s="30">
        <f>INDEX(parameters!$D$41:$AG$178,MATCH('PV (extension)'!B3530,parameters!$C$41:$C$178,0),MATCH('PV (extension)'!A3551,parameters!$D$5:$AG$5,0))/O3551</f>
        <v>0.13965389112469015</v>
      </c>
      <c r="Q3551" t="inlineStr">
        <is>
          <t>central</t>
        </is>
      </c>
      <c r="R3551">
        <f>INDEX(parameters!$C$196:$EJ$198,MATCH('PV (extension)'!Q3551,parameters!$B$196:$B$198,0),MATCH('PV (extension)'!B3530,parameters!$C$195:$EJ$195,0))</f>
        <v>1711.3512858943</v>
      </c>
      <c r="S3551" t="n">
        <v>570</v>
      </c>
      <c r="T3551" t="n">
        <v>30</v>
      </c>
      <c r="U3551">
        <f>T3551*S3551*R3551</f>
        <v>29264106.988792531</v>
      </c>
      <c r="V3551">
        <f>1/U3551</f>
        <v>3.4171553582105774E-8</v>
      </c>
    </row>
    <row r="3552" ht="16" customHeight="1" s="29">
      <c r="A3552" t="inlineStr">
        <is>
          <t>photovoltaic slanted-roof installation, 93 kWp, multi-Si, laminated, integrated, on roof</t>
        </is>
      </c>
      <c r="B3552" s="30">
        <f>P3552*V3552</f>
        <v>1.472633661897674E-9</v>
      </c>
      <c r="C3552" t="inlineStr">
        <is>
          <t>CH</t>
        </is>
      </c>
      <c r="D3552" t="inlineStr">
        <is>
          <t>unit</t>
        </is>
      </c>
      <c r="F3552" t="inlineStr">
        <is>
          <t>technosphere</t>
        </is>
      </c>
      <c r="G3552" t="n">
        <v>2</v>
      </c>
      <c r="H3552" t="n">
        <v>-20.65878981776205</v>
      </c>
      <c r="I3552" t="n">
        <v>0.09798894162072011</v>
      </c>
      <c r="J3552" t="inlineStr">
        <is>
          <t>(2,2,1,1,1,3); Calculation with average annual yield and share of technologies. Lifetime: 30a.</t>
        </is>
      </c>
      <c r="L3552" t="inlineStr">
        <is>
          <t>photovoltaic slanted-roof installation, 93 kWp, multi-Si, laminated, integrated, on roof</t>
        </is>
      </c>
      <c r="N3552" t="inlineStr">
        <is>
          <t>all</t>
        </is>
      </c>
      <c r="O3552" t="n">
        <v>1</v>
      </c>
      <c r="P3552" s="30">
        <f>INDEX(parameters!$D$41:$AG$178,MATCH('PV (extension)'!B3530,parameters!$C$41:$C$178,0),MATCH('PV (extension)'!A3552,parameters!$D$5:$AG$5,0))/O3552</f>
        <v>6.6094595017907607E-3</v>
      </c>
      <c r="Q3552" s="3" t="inlineStr">
        <is>
          <t>roof-top</t>
        </is>
      </c>
      <c r="R3552">
        <f>INDEX(parameters!$C$196:$EJ$198,MATCH('PV (extension)'!Q3552,parameters!$B$196:$B$198,0),MATCH('PV (extension)'!B3530,parameters!$C$195:$EJ$195,0))</f>
        <v>1608.6702087406418</v>
      </c>
      <c r="S3552" t="n">
        <v>93</v>
      </c>
      <c r="T3552" t="n">
        <v>30</v>
      </c>
      <c r="U3552">
        <f>T3552*S3552*R3552</f>
        <v>4488189.8823863901</v>
      </c>
      <c r="V3552">
        <f>1/U3552</f>
        <v>2.2280697256692171E-7</v>
      </c>
    </row>
    <row r="3553" ht="16" customHeight="1" s="29">
      <c r="A3553" t="inlineStr">
        <is>
          <t>photovoltaic slanted-roof installation, 93 kWp, multi-Si, panel, mounted, on roof</t>
        </is>
      </c>
      <c r="B3553" s="30">
        <f>P3553*V3553</f>
        <v>2.4970643525534208E-8</v>
      </c>
      <c r="C3553" t="inlineStr">
        <is>
          <t>CH</t>
        </is>
      </c>
      <c r="D3553" t="inlineStr">
        <is>
          <t>unit</t>
        </is>
      </c>
      <c r="F3553" t="inlineStr">
        <is>
          <t>technosphere</t>
        </is>
      </c>
      <c r="G3553" t="n">
        <v>2</v>
      </c>
      <c r="H3553" t="n">
        <v>-17.84536035000586</v>
      </c>
      <c r="I3553" t="n">
        <v>0.09798894162072011</v>
      </c>
      <c r="J3553" t="inlineStr">
        <is>
          <t>(2,2,1,1,1,3); Calculation with average annual yield and share of technologies. Lifetime: 30a.</t>
        </is>
      </c>
      <c r="L3553" t="inlineStr">
        <is>
          <t>photovoltaic slanted-roof installation, 93 kWp, multi-Si, panel, mounted, on roof</t>
        </is>
      </c>
      <c r="N3553" t="inlineStr">
        <is>
          <t>all</t>
        </is>
      </c>
      <c r="O3553" t="n">
        <v>1</v>
      </c>
      <c r="P3553" s="30">
        <f>INDEX(parameters!$D$41:$AG$178,MATCH('PV (extension)'!B3530,parameters!$C$41:$C$178,0),MATCH('PV (extension)'!A3553,parameters!$D$5:$AG$5,0))/O3553</f>
        <v>0.11207298962797985</v>
      </c>
      <c r="Q3553" s="3" t="inlineStr">
        <is>
          <t>roof-top</t>
        </is>
      </c>
      <c r="R3553">
        <f>INDEX(parameters!$C$196:$EJ$198,MATCH('PV (extension)'!Q3553,parameters!$B$196:$B$198,0),MATCH('PV (extension)'!B3530,parameters!$C$195:$EJ$195,0))</f>
        <v>1608.6702087406418</v>
      </c>
      <c r="S3553" t="n">
        <v>93</v>
      </c>
      <c r="T3553" t="n">
        <v>30</v>
      </c>
      <c r="U3553">
        <f>T3553*S3553*R3553</f>
        <v>4488189.8823863901</v>
      </c>
      <c r="V3553">
        <f>1/U3553</f>
        <v>2.2280697256692171E-7</v>
      </c>
    </row>
    <row r="3554" ht="16" customHeight="1" s="29">
      <c r="A3554" t="inlineStr">
        <is>
          <t>photovoltaic slanted-roof installation, 93 kWp, single-Si, laminated, integrated, on roof</t>
        </is>
      </c>
      <c r="B3554" s="30">
        <f>P3554*V3554</f>
        <v>7.784979493723788E-10</v>
      </c>
      <c r="C3554" t="inlineStr">
        <is>
          <t>CH</t>
        </is>
      </c>
      <c r="D3554" t="inlineStr">
        <is>
          <t>unit</t>
        </is>
      </c>
      <c r="F3554" t="inlineStr">
        <is>
          <t>technosphere</t>
        </is>
      </c>
      <c r="G3554" t="n">
        <v>2</v>
      </c>
      <c r="H3554" t="n">
        <v>-21.2944254997521</v>
      </c>
      <c r="I3554" t="n">
        <v>0.09798894162072011</v>
      </c>
      <c r="J3554" t="inlineStr">
        <is>
          <t>(2,2,1,1,1,3); Calculation with average annual yield and share of technologies. Lifetime: 30a.</t>
        </is>
      </c>
      <c r="L3554" t="inlineStr">
        <is>
          <t>photovoltaic slanted-roof installation, 93 kWp, single-Si, laminated, integrated, on roof</t>
        </is>
      </c>
      <c r="N3554" t="inlineStr">
        <is>
          <t>all</t>
        </is>
      </c>
      <c r="O3554" t="n">
        <v>1</v>
      </c>
      <c r="P3554" s="30">
        <f>INDEX(parameters!$D$41:$AG$178,MATCH('PV (extension)'!B3530,parameters!$C$41:$C$178,0),MATCH('PV (extension)'!A3554,parameters!$D$5:$AG$5,0))/O3554</f>
        <v>3.4940466198316628E-3</v>
      </c>
      <c r="Q3554" s="3" t="inlineStr">
        <is>
          <t>roof-top</t>
        </is>
      </c>
      <c r="R3554">
        <f>INDEX(parameters!$C$196:$EJ$198,MATCH('PV (extension)'!Q3554,parameters!$B$196:$B$198,0),MATCH('PV (extension)'!B3530,parameters!$C$195:$EJ$195,0))</f>
        <v>1608.6702087406418</v>
      </c>
      <c r="S3554" t="n">
        <v>93</v>
      </c>
      <c r="T3554" t="n">
        <v>30</v>
      </c>
      <c r="U3554">
        <f>T3554*S3554*R3554</f>
        <v>4488189.8823863901</v>
      </c>
      <c r="V3554">
        <f>1/U3554</f>
        <v>2.2280697256692171E-7</v>
      </c>
    </row>
    <row r="3555" ht="16" customHeight="1" s="29">
      <c r="A3555" t="inlineStr">
        <is>
          <t>photovoltaic slanted-roof installation, 93 kWp, single-Si, panel, mounted, on roof</t>
        </is>
      </c>
      <c r="B3555" s="30">
        <f>P3555*V3555</f>
        <v>1.3079885627416491E-8</v>
      </c>
      <c r="C3555" t="inlineStr">
        <is>
          <t>CH</t>
        </is>
      </c>
      <c r="D3555" t="inlineStr">
        <is>
          <t>unit</t>
        </is>
      </c>
      <c r="F3555" t="inlineStr">
        <is>
          <t>technosphere</t>
        </is>
      </c>
      <c r="G3555" t="n">
        <v>2</v>
      </c>
      <c r="H3555" t="n">
        <v>-18.48100416113547</v>
      </c>
      <c r="I3555" t="n">
        <v>0.09798894162072011</v>
      </c>
      <c r="J3555" t="inlineStr">
        <is>
          <t>(2,2,1,1,1,3); Calculation with average annual yield and share of technologies. Lifetime: 30a.</t>
        </is>
      </c>
      <c r="L3555" t="inlineStr">
        <is>
          <t>photovoltaic slanted-roof installation, 93 kWp, single-Si, panel, mounted, on roof</t>
        </is>
      </c>
      <c r="N3555" t="inlineStr">
        <is>
          <t>all</t>
        </is>
      </c>
      <c r="O3555" t="n">
        <v>1</v>
      </c>
      <c r="P3555" s="30">
        <f>INDEX(parameters!$D$41:$AG$178,MATCH('PV (extension)'!B3530,parameters!$C$41:$C$178,0),MATCH('PV (extension)'!A3555,parameters!$D$5:$AG$5,0))/O3555</f>
        <v>5.8705010335741853E-2</v>
      </c>
      <c r="Q3555" s="3" t="inlineStr">
        <is>
          <t>roof-top</t>
        </is>
      </c>
      <c r="R3555">
        <f>INDEX(parameters!$C$196:$EJ$198,MATCH('PV (extension)'!Q3555,parameters!$B$196:$B$198,0),MATCH('PV (extension)'!B3530,parameters!$C$195:$EJ$195,0))</f>
        <v>1608.6702087406418</v>
      </c>
      <c r="S3555" t="n">
        <v>93</v>
      </c>
      <c r="T3555" t="n">
        <v>30</v>
      </c>
      <c r="U3555">
        <f>T3555*S3555*R3555</f>
        <v>4488189.8823863901</v>
      </c>
      <c r="V3555">
        <f>1/U3555</f>
        <v>2.2280697256692171E-7</v>
      </c>
    </row>
    <row r="3556" s="29">
      <c r="A3556" t="inlineStr">
        <is>
          <t>photovoltaic facade installation, 3kWp, multi-Si, laminated, integrated, at building</t>
        </is>
      </c>
      <c r="B3556" s="30">
        <f>P3556*V3556</f>
        <v>3.2329822874615359E-8</v>
      </c>
      <c r="C3556" t="inlineStr">
        <is>
          <t>APAC</t>
        </is>
      </c>
      <c r="D3556" t="inlineStr">
        <is>
          <t>unit</t>
        </is>
      </c>
      <c r="F3556" t="inlineStr">
        <is>
          <t>technosphere</t>
        </is>
      </c>
      <c r="G3556" t="n">
        <v>2</v>
      </c>
      <c r="H3556" t="n">
        <v>-17.5612990452514</v>
      </c>
      <c r="I3556" t="n">
        <v>0.09798894162072011</v>
      </c>
      <c r="J3556" t="inlineStr">
        <is>
          <t>(2,2,1,1,1,3); Calculation with average annual yield and share of technologies. Lifetime: 30a.</t>
        </is>
      </c>
      <c r="L3556" t="inlineStr">
        <is>
          <t>photovoltaic facade installation, 3kWp, multi-Si, laminated, integrated, at building</t>
        </is>
      </c>
      <c r="N3556" t="inlineStr">
        <is>
          <t>all</t>
        </is>
      </c>
      <c r="O3556" t="n">
        <v>1</v>
      </c>
      <c r="P3556" s="30">
        <f>INDEX(parameters!$D$41:$AG$178,MATCH('PV (extension)'!B3530,parameters!$C$41:$C$178,0),MATCH('PV (extension)'!A3556,parameters!$D$5:$AG$5,0))/O3556</f>
        <v>3.2864644265829519E-3</v>
      </c>
      <c r="Q3556" t="inlineStr">
        <is>
          <t>façade</t>
        </is>
      </c>
      <c r="R3556">
        <f>INDEX(parameters!$C$196:$EJ$198,MATCH('PV (extension)'!Q3556,parameters!$B$196:$B$198,0),MATCH('PV (extension)'!B3530,parameters!$C$195:$EJ$195,0))</f>
        <v>1129.4918486902379</v>
      </c>
      <c r="S3556" t="n">
        <v>3</v>
      </c>
      <c r="T3556" t="n">
        <v>30</v>
      </c>
      <c r="U3556">
        <f>T3556*S3556*R3556</f>
        <v>101654.26638212141</v>
      </c>
      <c r="V3556">
        <f>1/U3556</f>
        <v>9.837265425151663E-6</v>
      </c>
    </row>
    <row r="3557" s="29">
      <c r="A3557" t="inlineStr">
        <is>
          <t>photovoltaic facade installation, 3kWp, multi-Si, panel, mounted, at building</t>
        </is>
      </c>
      <c r="B3557" s="30">
        <f>P3557*V3557</f>
        <v>3.1706999575848815E-8</v>
      </c>
      <c r="C3557" t="inlineStr">
        <is>
          <t>APAC</t>
        </is>
      </c>
      <c r="D3557" t="inlineStr">
        <is>
          <t>unit</t>
        </is>
      </c>
      <c r="F3557" t="inlineStr">
        <is>
          <t>technosphere</t>
        </is>
      </c>
      <c r="G3557" t="n">
        <v>2</v>
      </c>
      <c r="H3557" t="n">
        <v>-17.5612990452514</v>
      </c>
      <c r="I3557" t="n">
        <v>0.09798894162072011</v>
      </c>
      <c r="J3557" t="inlineStr">
        <is>
          <t>(2,2,1,1,1,3); Calculation with average annual yield and share of technologies. Lifetime: 30a.</t>
        </is>
      </c>
      <c r="L3557" t="inlineStr">
        <is>
          <t>photovoltaic facade installation, 3kWp, multi-Si, panel, mounted, at building</t>
        </is>
      </c>
      <c r="N3557" t="inlineStr">
        <is>
          <t>all</t>
        </is>
      </c>
      <c r="O3557" t="n">
        <v>1</v>
      </c>
      <c r="P3557" s="30">
        <f>INDEX(parameters!$D$41:$AG$178,MATCH('PV (extension)'!B3530,parameters!$C$41:$C$178,0),MATCH('PV (extension)'!A3557,parameters!$D$5:$AG$5,0))/O3557</f>
        <v>3.2231517810611459E-3</v>
      </c>
      <c r="Q3557" t="inlineStr">
        <is>
          <t>façade</t>
        </is>
      </c>
      <c r="R3557">
        <f>INDEX(parameters!$C$196:$EJ$198,MATCH('PV (extension)'!Q3557,parameters!$B$196:$B$198,0),MATCH('PV (extension)'!B3530,parameters!$C$195:$EJ$195,0))</f>
        <v>1129.4918486902379</v>
      </c>
      <c r="S3557" t="n">
        <v>3</v>
      </c>
      <c r="T3557" t="n">
        <v>30</v>
      </c>
      <c r="U3557">
        <f>T3557*S3557*R3557</f>
        <v>101654.26638212141</v>
      </c>
      <c r="V3557">
        <f>1/U3557</f>
        <v>9.837265425151663E-6</v>
      </c>
    </row>
    <row r="3558" s="29">
      <c r="A3558" t="inlineStr">
        <is>
          <t>photovoltaic facade installation, 3kWp, single-Si, laminated, integrated, at building</t>
        </is>
      </c>
      <c r="B3558" s="30">
        <f>P3558*V3558</f>
        <v>1.7043921717656888E-8</v>
      </c>
      <c r="C3558" t="inlineStr">
        <is>
          <t>APAC</t>
        </is>
      </c>
      <c r="D3558" t="inlineStr">
        <is>
          <t>unit</t>
        </is>
      </c>
      <c r="F3558" t="inlineStr">
        <is>
          <t>technosphere</t>
        </is>
      </c>
      <c r="G3558" t="n">
        <v>2</v>
      </c>
      <c r="H3558" t="n">
        <v>-18.19689739735082</v>
      </c>
      <c r="I3558" t="n">
        <v>0.09798894162072011</v>
      </c>
      <c r="J3558" t="inlineStr">
        <is>
          <t>(2,2,1,1,1,3); Calculation with average annual yield and share of technologies. Lifetime: 30a.</t>
        </is>
      </c>
      <c r="L3558" t="inlineStr">
        <is>
          <t>photovoltaic facade installation, 3kWp, single-Si, laminated, integrated, at building</t>
        </is>
      </c>
      <c r="N3558" t="inlineStr">
        <is>
          <t>all</t>
        </is>
      </c>
      <c r="O3558" t="n">
        <v>1</v>
      </c>
      <c r="P3558" s="30">
        <f>INDEX(parameters!$D$41:$AG$178,MATCH('PV (extension)'!B3530,parameters!$C$41:$C$178,0),MATCH('PV (extension)'!A3558,parameters!$D$5:$AG$5,0))/O3558</f>
        <v>1.7325873584827175E-3</v>
      </c>
      <c r="Q3558" t="inlineStr">
        <is>
          <t>façade</t>
        </is>
      </c>
      <c r="R3558">
        <f>INDEX(parameters!$C$196:$EJ$198,MATCH('PV (extension)'!Q3558,parameters!$B$196:$B$198,0),MATCH('PV (extension)'!B3530,parameters!$C$195:$EJ$195,0))</f>
        <v>1129.4918486902379</v>
      </c>
      <c r="S3558" t="n">
        <v>3</v>
      </c>
      <c r="T3558" t="n">
        <v>30</v>
      </c>
      <c r="U3558">
        <f>T3558*S3558*R3558</f>
        <v>101654.26638212141</v>
      </c>
      <c r="V3558">
        <f>1/U3558</f>
        <v>9.837265425151663E-6</v>
      </c>
    </row>
    <row r="3559" s="29">
      <c r="A3559" t="inlineStr">
        <is>
          <t>photovoltaic facade installation, 3kWp, single-Si, panel, mounted, at building</t>
        </is>
      </c>
      <c r="B3559" s="30">
        <f>P3559*V3559</f>
        <v>1.7029174484171801E-8</v>
      </c>
      <c r="C3559" t="inlineStr">
        <is>
          <t>APAC</t>
        </is>
      </c>
      <c r="D3559" t="inlineStr">
        <is>
          <t>unit</t>
        </is>
      </c>
      <c r="F3559" t="inlineStr">
        <is>
          <t>technosphere</t>
        </is>
      </c>
      <c r="G3559" t="n">
        <v>2</v>
      </c>
      <c r="H3559" t="n">
        <v>-18.19689739735082</v>
      </c>
      <c r="I3559" t="n">
        <v>0.09798894162072011</v>
      </c>
      <c r="J3559" t="inlineStr">
        <is>
          <t>(2,2,1,1,1,3); Calculation with average annual yield and share of technologies. Lifetime: 30a.</t>
        </is>
      </c>
      <c r="L3559" t="inlineStr">
        <is>
          <t>photovoltaic facade installation, 3kWp, single-Si, panel, mounted, at building</t>
        </is>
      </c>
      <c r="N3559" t="inlineStr">
        <is>
          <t>all</t>
        </is>
      </c>
      <c r="O3559" t="n">
        <v>1</v>
      </c>
      <c r="P3559" s="30">
        <f>INDEX(parameters!$D$41:$AG$178,MATCH('PV (extension)'!B3530,parameters!$C$41:$C$178,0),MATCH('PV (extension)'!A3559,parameters!$D$5:$AG$5,0))/O3559</f>
        <v>1.7310882392816251E-3</v>
      </c>
      <c r="Q3559" t="inlineStr">
        <is>
          <t>façade</t>
        </is>
      </c>
      <c r="R3559">
        <f>INDEX(parameters!$C$196:$EJ$198,MATCH('PV (extension)'!Q3559,parameters!$B$196:$B$198,0),MATCH('PV (extension)'!B3530,parameters!$C$195:$EJ$195,0))</f>
        <v>1129.4918486902379</v>
      </c>
      <c r="S3559" t="n">
        <v>3</v>
      </c>
      <c r="T3559" t="n">
        <v>30</v>
      </c>
      <c r="U3559">
        <f>T3559*S3559*R3559</f>
        <v>101654.26638212141</v>
      </c>
      <c r="V3559">
        <f>1/U3559</f>
        <v>9.837265425151663E-6</v>
      </c>
    </row>
    <row r="3560" ht="16" customHeight="1" s="29">
      <c r="A3560" t="inlineStr">
        <is>
          <t>photovoltaic flat-roof installation, 3kWp, multi-Si, on roof</t>
        </is>
      </c>
      <c r="B3560" s="30">
        <f>P3560*V3560</f>
        <v>3.4966817485097591E-7</v>
      </c>
      <c r="C3560" t="inlineStr">
        <is>
          <t>APAC</t>
        </is>
      </c>
      <c r="D3560" t="inlineStr">
        <is>
          <t>unit</t>
        </is>
      </c>
      <c r="F3560" t="inlineStr">
        <is>
          <t>technosphere</t>
        </is>
      </c>
      <c r="G3560" t="n">
        <v>2</v>
      </c>
      <c r="H3560" t="n">
        <v>-15.20991773919472</v>
      </c>
      <c r="I3560" t="n">
        <v>0.09798894162072011</v>
      </c>
      <c r="J3560" t="inlineStr">
        <is>
          <t>(2,2,1,1,1,3); Calculation with average annual yield and share of technologies. Lifetime: 30a.</t>
        </is>
      </c>
      <c r="L3560" t="inlineStr">
        <is>
          <t>photovoltaic flat-roof installation, 3kWp, multi-Si, on roof</t>
        </is>
      </c>
      <c r="N3560" t="inlineStr">
        <is>
          <t>all</t>
        </is>
      </c>
      <c r="O3560" t="n">
        <v>1</v>
      </c>
      <c r="P3560" s="30">
        <f>INDEX(parameters!$D$41:$AG$178,MATCH('PV (extension)'!B3530,parameters!$C$41:$C$178,0),MATCH('PV (extension)'!A3560,parameters!$D$5:$AG$5,0))/O3560</f>
        <v>5.0625069824473082E-2</v>
      </c>
      <c r="Q3560" s="3" t="inlineStr">
        <is>
          <t>roof-top</t>
        </is>
      </c>
      <c r="R3560">
        <f>INDEX(parameters!$C$196:$EJ$198,MATCH('PV (extension)'!Q3560,parameters!$B$196:$B$198,0),MATCH('PV (extension)'!B3530,parameters!$C$195:$EJ$195,0))</f>
        <v>1608.6702087406418</v>
      </c>
      <c r="S3560" t="n">
        <v>3</v>
      </c>
      <c r="T3560" t="n">
        <v>30</v>
      </c>
      <c r="U3560">
        <f>T3560*S3560*R3560</f>
        <v>144780.31878665776</v>
      </c>
      <c r="V3560">
        <f>1/U3560</f>
        <v>6.9070161495745722E-6</v>
      </c>
    </row>
    <row r="3561" ht="16" customHeight="1" s="29">
      <c r="A3561" t="inlineStr">
        <is>
          <t>photovoltaic flat-roof installation, 3kWp, single-Si, on roof</t>
        </is>
      </c>
      <c r="B3561" s="30">
        <f>P3561*V3561</f>
        <v>1.8252172212160886E-7</v>
      </c>
      <c r="C3561" t="inlineStr">
        <is>
          <t>APAC</t>
        </is>
      </c>
      <c r="D3561" t="inlineStr">
        <is>
          <t>unit</t>
        </is>
      </c>
      <c r="F3561" t="inlineStr">
        <is>
          <t>technosphere</t>
        </is>
      </c>
      <c r="G3561" t="n">
        <v>2</v>
      </c>
      <c r="H3561" t="n">
        <v>-15.84555259734934</v>
      </c>
      <c r="I3561" t="n">
        <v>0.09798894162072011</v>
      </c>
      <c r="J3561" t="inlineStr">
        <is>
          <t>(2,2,1,1,1,3); Calculation with average annual yield and share of technologies. Lifetime: 30a.</t>
        </is>
      </c>
      <c r="L3561" t="inlineStr">
        <is>
          <t>photovoltaic flat-roof installation, 3kWp, single-Si, on roof</t>
        </is>
      </c>
      <c r="N3561" t="inlineStr">
        <is>
          <t>all</t>
        </is>
      </c>
      <c r="O3561" t="n">
        <v>1</v>
      </c>
      <c r="P3561" s="30">
        <f>INDEX(parameters!$D$41:$AG$178,MATCH('PV (extension)'!B3530,parameters!$C$41:$C$178,0),MATCH('PV (extension)'!A3561,parameters!$D$5:$AG$5,0))/O3561</f>
        <v>2.6425553114256296E-2</v>
      </c>
      <c r="Q3561" s="3" t="inlineStr">
        <is>
          <t>roof-top</t>
        </is>
      </c>
      <c r="R3561">
        <f>INDEX(parameters!$C$196:$EJ$198,MATCH('PV (extension)'!Q3561,parameters!$B$196:$B$198,0),MATCH('PV (extension)'!B3530,parameters!$C$195:$EJ$195,0))</f>
        <v>1608.6702087406418</v>
      </c>
      <c r="S3561" t="n">
        <v>3</v>
      </c>
      <c r="T3561" t="n">
        <v>30</v>
      </c>
      <c r="U3561">
        <f>T3561*S3561*R3561</f>
        <v>144780.31878665776</v>
      </c>
      <c r="V3561">
        <f>1/U3561</f>
        <v>6.9070161495745722E-6</v>
      </c>
    </row>
    <row r="3562" ht="16" customHeight="1" s="29">
      <c r="A3562" t="inlineStr">
        <is>
          <t>photovoltaic slanted-roof installation, 3kWp, CIS, panel, mounted, on roof</t>
        </is>
      </c>
      <c r="B3562" s="30">
        <f>P3562*V3562</f>
        <v>1.0095609205469555E-7</v>
      </c>
      <c r="C3562" t="inlineStr">
        <is>
          <t>CH</t>
        </is>
      </c>
      <c r="D3562" t="inlineStr">
        <is>
          <t>unit</t>
        </is>
      </c>
      <c r="F3562" t="inlineStr">
        <is>
          <t>technosphere</t>
        </is>
      </c>
      <c r="G3562" t="n">
        <v>2</v>
      </c>
      <c r="H3562" t="n">
        <v>-16.88405011147741</v>
      </c>
      <c r="I3562" t="n">
        <v>0.09798894162072011</v>
      </c>
      <c r="J3562" t="inlineStr">
        <is>
          <t>(2,2,1,1,1,3); Calculation with average annual yield and share of technologies. Lifetime: 30a.</t>
        </is>
      </c>
      <c r="L3562" t="inlineStr">
        <is>
          <t>photovoltaic slanted-roof installation, 3kWp, CIS, panel, mounted, on roof</t>
        </is>
      </c>
      <c r="N3562" t="inlineStr">
        <is>
          <t>all</t>
        </is>
      </c>
      <c r="O3562" t="n">
        <v>1</v>
      </c>
      <c r="P3562" s="30">
        <f>INDEX(parameters!$D$41:$AG$178,MATCH('PV (extension)'!B3530,parameters!$C$41:$C$178,0),MATCH('PV (extension)'!A3562,parameters!$D$5:$AG$5,0))/O3562</f>
        <v>1.4616455191133988E-2</v>
      </c>
      <c r="Q3562" s="3" t="inlineStr">
        <is>
          <t>roof-top</t>
        </is>
      </c>
      <c r="R3562">
        <f>INDEX(parameters!$C$196:$EJ$198,MATCH('PV (extension)'!Q3562,parameters!$B$196:$B$198,0),MATCH('PV (extension)'!B3530,parameters!$C$195:$EJ$195,0))</f>
        <v>1608.6702087406418</v>
      </c>
      <c r="S3562" t="n">
        <v>3</v>
      </c>
      <c r="T3562" t="n">
        <v>30</v>
      </c>
      <c r="U3562">
        <f>T3562*S3562*R3562</f>
        <v>144780.31878665776</v>
      </c>
      <c r="V3562">
        <f>1/U3562</f>
        <v>6.9070161495745722E-6</v>
      </c>
    </row>
    <row r="3563" ht="16" customHeight="1" s="29">
      <c r="A3563" t="inlineStr">
        <is>
          <t>photovoltaic slanted-roof installation, 3kWp, CdTe, laminated, integrated, on roof</t>
        </is>
      </c>
      <c r="B3563" s="30">
        <f>P3563*V3563</f>
        <v>2.8268338868242365E-9</v>
      </c>
      <c r="C3563" t="inlineStr">
        <is>
          <t>CH</t>
        </is>
      </c>
      <c r="D3563" t="inlineStr">
        <is>
          <t>unit</t>
        </is>
      </c>
      <c r="F3563" t="inlineStr">
        <is>
          <t>technosphere</t>
        </is>
      </c>
      <c r="G3563" t="n">
        <v>2</v>
      </c>
      <c r="H3563" t="n">
        <v>-19.50639655088546</v>
      </c>
      <c r="I3563" t="n">
        <v>0.09798894162072011</v>
      </c>
      <c r="J3563" t="inlineStr">
        <is>
          <t>(2,2,1,1,1,3); Calculation with average annual yield and share of technologies. Lifetime: 30a.</t>
        </is>
      </c>
      <c r="L3563" t="inlineStr">
        <is>
          <t>photovoltaic slanted-roof installation, 3kWp, CdTe, laminated, integrated, on roof</t>
        </is>
      </c>
      <c r="N3563" t="inlineStr">
        <is>
          <t>all</t>
        </is>
      </c>
      <c r="O3563" t="n">
        <v>1</v>
      </c>
      <c r="P3563" s="30">
        <f>INDEX(parameters!$D$41:$AG$178,MATCH('PV (extension)'!B3530,parameters!$C$41:$C$178,0),MATCH('PV (extension)'!A3563,parameters!$D$5:$AG$5,0))/O3563</f>
        <v>4.0926991129133978E-4</v>
      </c>
      <c r="Q3563" s="3" t="inlineStr">
        <is>
          <t>roof-top</t>
        </is>
      </c>
      <c r="R3563">
        <f>INDEX(parameters!$C$196:$EJ$198,MATCH('PV (extension)'!Q3563,parameters!$B$196:$B$198,0),MATCH('PV (extension)'!B3530,parameters!$C$195:$EJ$195,0))</f>
        <v>1608.6702087406418</v>
      </c>
      <c r="S3563" t="n">
        <v>3</v>
      </c>
      <c r="T3563" t="n">
        <v>30</v>
      </c>
      <c r="U3563">
        <f>T3563*S3563*R3563</f>
        <v>144780.31878665776</v>
      </c>
      <c r="V3563">
        <f>1/U3563</f>
        <v>6.9070161495745722E-6</v>
      </c>
    </row>
    <row r="3564" ht="16" customHeight="1" s="29">
      <c r="A3564" t="inlineStr">
        <is>
          <t>photovoltaic slanted-roof installation, 3kWp, multi-Si, laminated, integrated, on roof</t>
        </is>
      </c>
      <c r="B3564" s="30">
        <f>P3564*V3564</f>
        <v>1.6794386186011696E-8</v>
      </c>
      <c r="C3564" t="inlineStr">
        <is>
          <t>APAC</t>
        </is>
      </c>
      <c r="D3564" t="inlineStr">
        <is>
          <t>unit</t>
        </is>
      </c>
      <c r="F3564" t="inlineStr">
        <is>
          <t>technosphere</t>
        </is>
      </c>
      <c r="G3564" t="n">
        <v>2</v>
      </c>
      <c r="H3564" t="n">
        <v>-18.22076487875746</v>
      </c>
      <c r="I3564" t="n">
        <v>0.09798894162072011</v>
      </c>
      <c r="J3564" t="inlineStr">
        <is>
          <t>(2,2,1,1,1,3); Calculation with average annual yield and share of technologies. Lifetime: 30a.</t>
        </is>
      </c>
      <c r="L3564" t="inlineStr">
        <is>
          <t>photovoltaic slanted-roof installation, 3kWp, multi-Si, laminated, integrated, on roof</t>
        </is>
      </c>
      <c r="N3564" t="inlineStr">
        <is>
          <t>all</t>
        </is>
      </c>
      <c r="O3564" t="n">
        <v>1</v>
      </c>
      <c r="P3564" s="30">
        <f>INDEX(parameters!$D$41:$AG$178,MATCH('PV (extension)'!B3530,parameters!$C$41:$C$178,0),MATCH('PV (extension)'!A3564,parameters!$D$5:$AG$5,0))/O3564</f>
        <v>2.4314965858370148E-3</v>
      </c>
      <c r="Q3564" s="3" t="inlineStr">
        <is>
          <t>roof-top</t>
        </is>
      </c>
      <c r="R3564">
        <f>INDEX(parameters!$C$196:$EJ$198,MATCH('PV (extension)'!Q3564,parameters!$B$196:$B$198,0),MATCH('PV (extension)'!B3530,parameters!$C$195:$EJ$195,0))</f>
        <v>1608.6702087406418</v>
      </c>
      <c r="S3564" t="n">
        <v>3</v>
      </c>
      <c r="T3564" t="n">
        <v>30</v>
      </c>
      <c r="U3564">
        <f>T3564*S3564*R3564</f>
        <v>144780.31878665776</v>
      </c>
      <c r="V3564">
        <f>1/U3564</f>
        <v>6.9070161495745722E-6</v>
      </c>
    </row>
    <row r="3565" ht="16" customHeight="1" s="29">
      <c r="A3565" t="inlineStr">
        <is>
          <t>photovoltaic slanted-roof installation, 3kWp, multi-Si, panel, mounted, on roof</t>
        </is>
      </c>
      <c r="B3565" s="30">
        <f>P3565*V3565</f>
        <v>2.874602389478418E-7</v>
      </c>
      <c r="C3565" t="inlineStr">
        <is>
          <t>APAC</t>
        </is>
      </c>
      <c r="D3565" t="inlineStr">
        <is>
          <t>unit</t>
        </is>
      </c>
      <c r="F3565" t="inlineStr">
        <is>
          <t>technosphere</t>
        </is>
      </c>
      <c r="G3565" t="n">
        <v>2</v>
      </c>
      <c r="H3565" t="n">
        <v>-15.40735416199742</v>
      </c>
      <c r="I3565" t="n">
        <v>0.09798894162072011</v>
      </c>
      <c r="J3565" t="inlineStr">
        <is>
          <t>(2,2,1,1,1,3); Calculation with average annual yield and share of technologies. Lifetime: 30a.</t>
        </is>
      </c>
      <c r="L3565" t="inlineStr">
        <is>
          <t>photovoltaic slanted-roof installation, 3kWp, multi-Si, panel, mounted, on roof</t>
        </is>
      </c>
      <c r="N3565" t="inlineStr">
        <is>
          <t>all</t>
        </is>
      </c>
      <c r="O3565" t="n">
        <v>1</v>
      </c>
      <c r="P3565" s="30">
        <f>INDEX(parameters!$D$41:$AG$178,MATCH('PV (extension)'!B3530,parameters!$C$41:$C$178,0),MATCH('PV (extension)'!A3565,parameters!$D$5:$AG$5,0))/O3565</f>
        <v>4.1618585033357351E-2</v>
      </c>
      <c r="Q3565" s="3" t="inlineStr">
        <is>
          <t>roof-top</t>
        </is>
      </c>
      <c r="R3565">
        <f>INDEX(parameters!$C$196:$EJ$198,MATCH('PV (extension)'!Q3565,parameters!$B$196:$B$198,0),MATCH('PV (extension)'!B3530,parameters!$C$195:$EJ$195,0))</f>
        <v>1608.6702087406418</v>
      </c>
      <c r="S3565" t="n">
        <v>3</v>
      </c>
      <c r="T3565" t="n">
        <v>30</v>
      </c>
      <c r="U3565">
        <f>T3565*S3565*R3565</f>
        <v>144780.31878665776</v>
      </c>
      <c r="V3565">
        <f>1/U3565</f>
        <v>6.9070161495745722E-6</v>
      </c>
    </row>
    <row r="3566" ht="16" customHeight="1" s="29">
      <c r="A3566" t="inlineStr">
        <is>
          <t>photovoltaic slanted-roof installation, 3kWp, single-Si, laminated, integrated, on roof</t>
        </is>
      </c>
      <c r="B3566" s="30">
        <f>P3566*V3566</f>
        <v>8.8757708341960412E-9</v>
      </c>
      <c r="C3566" t="inlineStr">
        <is>
          <t>APAC</t>
        </is>
      </c>
      <c r="D3566" t="inlineStr">
        <is>
          <t>unit</t>
        </is>
      </c>
      <c r="F3566" t="inlineStr">
        <is>
          <t>technosphere</t>
        </is>
      </c>
      <c r="G3566" t="n">
        <v>2</v>
      </c>
      <c r="H3566" t="n">
        <v>-18.85636797425012</v>
      </c>
      <c r="I3566" t="n">
        <v>0.09798894162072011</v>
      </c>
      <c r="J3566" t="inlineStr">
        <is>
          <t>(2,2,1,1,1,3); Calculation with average annual yield and share of technologies. Lifetime: 30a.</t>
        </is>
      </c>
      <c r="L3566" t="inlineStr">
        <is>
          <t>photovoltaic slanted-roof installation, 3kWp, single-Si, laminated, integrated, on roof</t>
        </is>
      </c>
      <c r="N3566" t="inlineStr">
        <is>
          <t>all</t>
        </is>
      </c>
      <c r="O3566" t="n">
        <v>1</v>
      </c>
      <c r="P3566" s="30">
        <f>INDEX(parameters!$D$41:$AG$178,MATCH('PV (extension)'!B3530,parameters!$C$41:$C$178,0),MATCH('PV (extension)'!A3566,parameters!$D$5:$AG$5,0))/O3566</f>
        <v>1.2850369308522222E-3</v>
      </c>
      <c r="Q3566" s="3" t="inlineStr">
        <is>
          <t>roof-top</t>
        </is>
      </c>
      <c r="R3566">
        <f>INDEX(parameters!$C$196:$EJ$198,MATCH('PV (extension)'!Q3566,parameters!$B$196:$B$198,0),MATCH('PV (extension)'!B3530,parameters!$C$195:$EJ$195,0))</f>
        <v>1608.6702087406418</v>
      </c>
      <c r="S3566" t="n">
        <v>3</v>
      </c>
      <c r="T3566" t="n">
        <v>30</v>
      </c>
      <c r="U3566">
        <f>T3566*S3566*R3566</f>
        <v>144780.31878665776</v>
      </c>
      <c r="V3566">
        <f>1/U3566</f>
        <v>6.9070161495745722E-6</v>
      </c>
    </row>
    <row r="3567" ht="16" customHeight="1" s="29">
      <c r="A3567" t="inlineStr">
        <is>
          <t>photovoltaic slanted-roof installation, 3kWp, single-Si, panel, mounted, on roof</t>
        </is>
      </c>
      <c r="B3567" s="30">
        <f>P3567*V3567</f>
        <v>1.5022870713001803E-7</v>
      </c>
      <c r="C3567" t="inlineStr">
        <is>
          <t>APAC</t>
        </is>
      </c>
      <c r="D3567" t="inlineStr">
        <is>
          <t>unit</t>
        </is>
      </c>
      <c r="F3567" t="inlineStr">
        <is>
          <t>technosphere</t>
        </is>
      </c>
      <c r="G3567" t="n">
        <v>2</v>
      </c>
      <c r="H3567" t="n">
        <v>-16.04298817847151</v>
      </c>
      <c r="I3567" t="n">
        <v>0.09798894162072011</v>
      </c>
      <c r="J3567" t="inlineStr">
        <is>
          <t>(2,2,1,1,1,3); Calculation with average annual yield and share of technologies. Lifetime: 30a.</t>
        </is>
      </c>
      <c r="L3567" t="inlineStr">
        <is>
          <t>photovoltaic slanted-roof installation, 3kWp, single-Si, panel, mounted, on roof</t>
        </is>
      </c>
      <c r="N3567" t="inlineStr">
        <is>
          <t>all</t>
        </is>
      </c>
      <c r="O3567" t="n">
        <v>1</v>
      </c>
      <c r="P3567" s="30">
        <f>INDEX(parameters!$D$41:$AG$178,MATCH('PV (extension)'!B3530,parameters!$C$41:$C$178,0),MATCH('PV (extension)'!A3567,parameters!$D$5:$AG$5,0))/O3567</f>
        <v>2.1750160109191456E-2</v>
      </c>
      <c r="Q3567" s="3" t="inlineStr">
        <is>
          <t>roof-top</t>
        </is>
      </c>
      <c r="R3567">
        <f>INDEX(parameters!$C$196:$EJ$198,MATCH('PV (extension)'!Q3567,parameters!$B$196:$B$198,0),MATCH('PV (extension)'!B3530,parameters!$C$195:$EJ$195,0))</f>
        <v>1608.6702087406418</v>
      </c>
      <c r="S3567" t="n">
        <v>3</v>
      </c>
      <c r="T3567" t="n">
        <v>30</v>
      </c>
      <c r="U3567">
        <f>T3567*S3567*R3567</f>
        <v>144780.31878665776</v>
      </c>
      <c r="V3567">
        <f>1/U3567</f>
        <v>6.9070161495745722E-6</v>
      </c>
    </row>
    <row r="3568" s="29">
      <c r="A3568" t="inlineStr">
        <is>
          <t>market for tap water</t>
        </is>
      </c>
      <c r="B3568" t="n">
        <v>0.0020721</v>
      </c>
      <c r="C3568" t="inlineStr">
        <is>
          <t>Europe without Switzerland</t>
        </is>
      </c>
      <c r="D3568" t="inlineStr">
        <is>
          <t>kilogram</t>
        </is>
      </c>
      <c r="F3568" t="inlineStr">
        <is>
          <t>technosphere</t>
        </is>
      </c>
      <c r="G3568" t="n">
        <v>2</v>
      </c>
      <c r="H3568" t="n">
        <v>-6.179192693201237</v>
      </c>
      <c r="I3568" t="n">
        <v>0.04340984597628009</v>
      </c>
      <c r="J3568" t="inlineStr">
        <is>
          <t>(2,2,1,1,1,3); Estimation 20l/m2 panel</t>
        </is>
      </c>
      <c r="L3568" t="inlineStr">
        <is>
          <t>tap water</t>
        </is>
      </c>
    </row>
    <row r="3569" s="29">
      <c r="A3569" t="inlineStr">
        <is>
          <t>treatment of wastewater, from residence, capacity 1.1E10l/year</t>
        </is>
      </c>
      <c r="B3569" t="n">
        <v>-1.8649e-06</v>
      </c>
      <c r="C3569" t="inlineStr">
        <is>
          <t>CH</t>
        </is>
      </c>
      <c r="D3569" t="inlineStr">
        <is>
          <t>cubic meter</t>
        </is>
      </c>
      <c r="F3569" t="inlineStr">
        <is>
          <t>technosphere</t>
        </is>
      </c>
      <c r="G3569" t="n">
        <v>2</v>
      </c>
      <c r="H3569" t="n">
        <v>-13.19230312560901</v>
      </c>
      <c r="I3569" t="n">
        <v>0.04340984597628009</v>
      </c>
      <c r="J3569" t="inlineStr">
        <is>
          <t>(2,2,1,1,1,3); Estimation 20l/m2 panel</t>
        </is>
      </c>
      <c r="K3569" t="b">
        <v>1</v>
      </c>
      <c r="L3569" t="inlineStr">
        <is>
          <t>wastewater, from residence</t>
        </is>
      </c>
    </row>
    <row r="3570" s="29"/>
    <row r="3571" customFormat="1" s="28">
      <c r="A3571" s="28" t="inlineStr">
        <is>
          <t>Activity</t>
        </is>
      </c>
      <c r="B3571" s="28" t="inlineStr">
        <is>
          <t>electricity production, photovoltaic, residential</t>
        </is>
      </c>
    </row>
    <row r="3572">
      <c r="A3572" t="inlineStr">
        <is>
          <t>comment</t>
        </is>
      </c>
      <c r="B357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")&amp;HLOOKUP(B3573,parameters!$C$195:$EJ$198,2,0)&amp;" kWh/kWp.
Annual output, Facade: "&amp;HLOOKUP(B3573,parameters!$C$195:$EJ$198,3,0)&amp;" kWh/kWp.
Annual output, Open-ground: "&amp;HLOOKUP(B3573,parameters!$C$195:$EJ$198,4,0)&amp;_xlfn._LONGTEXT("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")&amp;VLOOKUP(B3573,'extension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1604.087593704 kWh/kWp.
Annual output, Facade: 1126.27426791983 kWh/kWp.
Annual output, Open-ground: 1706.47616351489 kWh/kWp.
Amount of solar energy transformed to electricity. Waste heat emission due to losses of electricity in the system.
Technology:  Electricity production with grid-connected photovoltaic power plants.
Time period:  Time of publications
Production volume: 830.523 GWh in 2025.
Sampling:  Statistical data and model calculations
Extrapolations:  Use of PV technology data investigated for other countries (Switzerland). Correction of average yield with Swiss data.
Uncertainty:  None
Author: Romain Sacchi, PSI, romain.sacchi@psi.ch</v>
      </c>
    </row>
    <row r="3573" s="29">
      <c r="A3573" t="inlineStr">
        <is>
          <t>location</t>
        </is>
      </c>
      <c r="B3573" t="inlineStr">
        <is>
          <t>CY</t>
        </is>
      </c>
    </row>
    <row r="3574" s="29">
      <c r="A3574" t="inlineStr">
        <is>
          <t>production amount</t>
        </is>
      </c>
      <c r="B3574" t="n">
        <v>1</v>
      </c>
    </row>
    <row r="3575" s="29">
      <c r="A3575" t="inlineStr">
        <is>
          <t>reference product</t>
        </is>
      </c>
      <c r="B3575" t="inlineStr">
        <is>
          <t>electricity, low voltage</t>
        </is>
      </c>
    </row>
    <row r="3576" s="29">
      <c r="A3576" t="inlineStr">
        <is>
          <t>source</t>
        </is>
      </c>
      <c r="B35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577" s="29">
      <c r="A3577" t="inlineStr">
        <is>
          <t>type</t>
        </is>
      </c>
      <c r="B3577" t="inlineStr">
        <is>
          <t>process</t>
        </is>
      </c>
    </row>
    <row r="3578" s="29">
      <c r="A3578" t="inlineStr">
        <is>
          <t>unit</t>
        </is>
      </c>
      <c r="B3578" t="inlineStr">
        <is>
          <t>kilowatt hour</t>
        </is>
      </c>
    </row>
    <row r="3579" s="29">
      <c r="A3579" t="inlineStr">
        <is>
          <t>Exchanges</t>
        </is>
      </c>
    </row>
    <row r="3580" customFormat="1" s="28">
      <c r="A3580" s="28" t="inlineStr">
        <is>
          <t>name</t>
        </is>
      </c>
      <c r="B3580" s="28" t="inlineStr">
        <is>
          <t>amount</t>
        </is>
      </c>
      <c r="C3580" s="28" t="inlineStr">
        <is>
          <t>location</t>
        </is>
      </c>
      <c r="D3580" s="28" t="inlineStr">
        <is>
          <t>unit</t>
        </is>
      </c>
      <c r="E3580" s="28" t="inlineStr">
        <is>
          <t>categories</t>
        </is>
      </c>
      <c r="F3580" s="28" t="inlineStr">
        <is>
          <t>type</t>
        </is>
      </c>
      <c r="G3580" s="28" t="inlineStr">
        <is>
          <t>uncertainty type</t>
        </is>
      </c>
      <c r="H3580" s="28" t="inlineStr">
        <is>
          <t>reference product</t>
        </is>
      </c>
      <c r="I3580" s="28" t="inlineStr">
        <is>
          <t>comment</t>
        </is>
      </c>
      <c r="J3580" s="28" t="inlineStr">
        <is>
          <t>production volume</t>
        </is>
      </c>
      <c r="K3580" s="28" t="inlineStr">
        <is>
          <t>scope</t>
        </is>
      </c>
      <c r="L3580" s="28" t="inlineStr">
        <is>
          <t>scope share</t>
        </is>
      </c>
      <c r="M3580" s="28" t="inlineStr">
        <is>
          <t>tech share</t>
        </is>
      </c>
      <c r="N3580" s="28" t="inlineStr">
        <is>
          <t>installation</t>
        </is>
      </c>
      <c r="O3580" s="28" t="inlineStr">
        <is>
          <t>productivity</t>
        </is>
      </c>
      <c r="P3580" s="28" t="inlineStr">
        <is>
          <t>kWp</t>
        </is>
      </c>
      <c r="Q3580" s="28" t="inlineStr">
        <is>
          <t>lifetime</t>
        </is>
      </c>
      <c r="R3580" s="28" t="inlineStr">
        <is>
          <t>lifetime production</t>
        </is>
      </c>
      <c r="S3580" s="28" t="inlineStr">
        <is>
          <t>inverted lifetime production</t>
        </is>
      </c>
    </row>
    <row r="3581" s="29">
      <c r="A3581" t="inlineStr">
        <is>
          <t>Energy, solar, converted</t>
        </is>
      </c>
      <c r="B3581" t="n">
        <v>3.8503</v>
      </c>
      <c r="D3581" t="inlineStr">
        <is>
          <t>megajoule</t>
        </is>
      </c>
      <c r="E3581" t="inlineStr">
        <is>
          <t>natural resource::in air</t>
        </is>
      </c>
      <c r="F3581" t="inlineStr">
        <is>
          <t>biosphere</t>
        </is>
      </c>
      <c r="G3581" t="n">
        <v>0</v>
      </c>
      <c r="I3581" t="inlineStr">
        <is>
          <t>(2,2,1,1,1,3); Energy loss in the system</t>
        </is>
      </c>
    </row>
    <row r="3582" s="29">
      <c r="A3582" t="inlineStr">
        <is>
          <t>Heat, waste</t>
        </is>
      </c>
      <c r="B3582" t="n">
        <v>0.25027</v>
      </c>
      <c r="D3582" t="inlineStr">
        <is>
          <t>megajoule</t>
        </is>
      </c>
      <c r="E3582" t="inlineStr">
        <is>
          <t>air</t>
        </is>
      </c>
      <c r="F3582" t="inlineStr">
        <is>
          <t>biosphere</t>
        </is>
      </c>
      <c r="G3582" t="n">
        <v>0</v>
      </c>
      <c r="I3582" t="inlineStr">
        <is>
          <t>(1,na,na,na,na,na); Calculation with average annual output and share of technologies; Average degradation of 10.5% included</t>
        </is>
      </c>
    </row>
    <row r="3583" s="29">
      <c r="A3583" t="inlineStr">
        <is>
          <t>electricity production, photovoltaic, residential</t>
        </is>
      </c>
      <c r="B3583" t="n">
        <v>1</v>
      </c>
      <c r="C3583" t="inlineStr">
        <is>
          <t>CY</t>
        </is>
      </c>
      <c r="D3583" t="inlineStr">
        <is>
          <t>kilowatt hour</t>
        </is>
      </c>
      <c r="E3583" t="inlineStr">
        <is>
          <t>photovoltaic::power plants</t>
        </is>
      </c>
      <c r="F3583" t="inlineStr">
        <is>
          <t>production</t>
        </is>
      </c>
      <c r="G3583" t="n">
        <v>0</v>
      </c>
      <c r="H3583" t="inlineStr">
        <is>
          <t>electricity, low voltage</t>
        </is>
      </c>
      <c r="J3583">
        <f>VLOOKUP(C3583,'extension - production vol'!$B$6:$D$235,3,0)</f>
        <v>830.52300000000002</v>
      </c>
    </row>
    <row r="3584" ht="16" customHeight="1" s="29">
      <c r="A3584" t="inlineStr">
        <is>
          <t>photovoltaic slanted-roof installation, 3 kWp, CIS, laminated, integrated, on roof</t>
        </is>
      </c>
      <c r="B3584" s="30">
        <f>M3584*S3584</f>
        <v>3.5463726118561516E-8</v>
      </c>
      <c r="C3584" t="inlineStr">
        <is>
          <t>CH</t>
        </is>
      </c>
      <c r="D3584" t="inlineStr">
        <is>
          <t>unit</t>
        </is>
      </c>
      <c r="F3584" t="inlineStr">
        <is>
          <t>technosphere</t>
        </is>
      </c>
      <c r="G3584" t="n">
        <v>0</v>
      </c>
      <c r="H3584" t="inlineStr">
        <is>
          <t>photovoltaic slanted-roof installation, 3 kWp, CIS, laminated, integrated, on roof</t>
        </is>
      </c>
      <c r="I3584" t="inlineStr">
        <is>
          <t>(2,2,1,1,1,3); Calculation with average annual yield and share of technologies. Lifetime: 30a.</t>
        </is>
      </c>
      <c r="K3584" t="inlineStr">
        <is>
          <t>residential</t>
        </is>
      </c>
      <c r="L3584">
        <f>IF(K3584="residential",VLOOKUP(B3573,parameters!$C$41:$AG$178,18,0),IF(K3584="commercial",1-VLOOKUP(B3573,parameters!$C$41:$AG$178,18,0),1))</f>
        <v>0.17766751537682748</v>
      </c>
      <c r="M3584" s="30">
        <f>INDEX(parameters!$D$41:$AG$178,MATCH('PV (extension)'!B3573,parameters!$C$41:$C$178,0),MATCH('PV (extension)'!A3584,parameters!$D$5:$AG$5,0))/L3584</f>
        <v>5.119823078397083E-3</v>
      </c>
      <c r="N3584" s="3" t="inlineStr">
        <is>
          <t>roof-top</t>
        </is>
      </c>
      <c r="O3584">
        <f>INDEX(parameters!$C$196:$EJ$198,MATCH('PV (extension)'!N3584,parameters!$B$196:$B$198,0),MATCH('PV (extension)'!B3573,parameters!$C$195:$EJ$195,0))</f>
        <v>1604.0875937039966</v>
      </c>
      <c r="P3584" t="n">
        <v>3</v>
      </c>
      <c r="Q3584" t="n">
        <v>30</v>
      </c>
      <c r="R3584">
        <f>Q3584*P3584*O3584</f>
        <v>144367.8834333597</v>
      </c>
      <c r="S3584">
        <f>1/R3584</f>
        <v>6.926748361325118E-6</v>
      </c>
    </row>
    <row r="3585" ht="16" customHeight="1" s="29">
      <c r="A3585" t="inlineStr">
        <is>
          <t>photovoltaic slanted-roof installation, 3 kWp, CdTe, panel, mounted, on roof</t>
        </is>
      </c>
      <c r="B3585" s="30">
        <f>M3585*S3585</f>
        <v>2.3130527895743133E-7</v>
      </c>
      <c r="C3585" t="inlineStr">
        <is>
          <t>CH</t>
        </is>
      </c>
      <c r="D3585" t="inlineStr">
        <is>
          <t>unit</t>
        </is>
      </c>
      <c r="F3585" t="inlineStr">
        <is>
          <t>technosphere</t>
        </is>
      </c>
      <c r="G3585" t="n">
        <v>0</v>
      </c>
      <c r="H3585" t="inlineStr">
        <is>
          <t>photovoltaic slanted-roof installation, 3 kWp, CdTe, panel, mounted, on roof</t>
        </is>
      </c>
      <c r="I3585" t="inlineStr">
        <is>
          <t>(2,2,1,1,1,3); Calculation with average annual yield and share of technologies. Lifetime: 30a.</t>
        </is>
      </c>
      <c r="K3585" t="inlineStr">
        <is>
          <t>residential</t>
        </is>
      </c>
      <c r="L3585">
        <f>L3584</f>
        <v>0.17766751537682748</v>
      </c>
      <c r="M3585" s="30">
        <f>INDEX(parameters!$D$41:$AG$178,MATCH('PV (extension)'!B3573,parameters!$C$41:$C$178,0),MATCH('PV (extension)'!A3585,parameters!$D$5:$AG$5,0))/L3585</f>
        <v>3.3393053550047194E-2</v>
      </c>
      <c r="N3585" s="3" t="inlineStr">
        <is>
          <t>roof-top</t>
        </is>
      </c>
      <c r="O3585">
        <f>INDEX(parameters!$C$196:$EJ$198,MATCH('PV (extension)'!N3585,parameters!$B$196:$B$198,0),MATCH('PV (extension)'!B3573,parameters!$C$195:$EJ$195,0))</f>
        <v>1604.0875937039966</v>
      </c>
      <c r="P3585" t="n">
        <v>3</v>
      </c>
      <c r="Q3585" t="n">
        <v>30</v>
      </c>
      <c r="R3585">
        <f>Q3585*P3585*O3585</f>
        <v>144367.8834333597</v>
      </c>
      <c r="S3585">
        <f>1/R3585</f>
        <v>6.926748361325118E-6</v>
      </c>
    </row>
    <row r="3586" ht="16" customHeight="1" s="29">
      <c r="A3586" t="inlineStr">
        <is>
          <t>photovoltaic slanted-roof installation, 3 kWp, micro-Si, laminated, integrated, on roof</t>
        </is>
      </c>
      <c r="B3586" s="30">
        <f>M3586*S3586</f>
        <v>3.5840722869525219E-9</v>
      </c>
      <c r="C3586" t="inlineStr">
        <is>
          <t>RER</t>
        </is>
      </c>
      <c r="D3586" t="inlineStr">
        <is>
          <t>unit</t>
        </is>
      </c>
      <c r="F3586" t="inlineStr">
        <is>
          <t>technosphere</t>
        </is>
      </c>
      <c r="G3586" t="n">
        <v>0</v>
      </c>
      <c r="H3586" t="inlineStr">
        <is>
          <t>photovoltaic slanted-roof installation, 3 kWp, micro-Si, laminated, integrated, on roof</t>
        </is>
      </c>
      <c r="I3586" t="inlineStr">
        <is>
          <t>(2,2,1,1,1,3); Calculation with average annual yield and share of technologies. Lifetime: 30a.</t>
        </is>
      </c>
      <c r="K3586" t="inlineStr">
        <is>
          <t>residential</t>
        </is>
      </c>
      <c r="L3586">
        <f>L3585</f>
        <v>0.17766751537682748</v>
      </c>
      <c r="M3586" s="30">
        <f>INDEX(parameters!$D$41:$AG$178,MATCH('PV (extension)'!B3573,parameters!$C$41:$C$178,0),MATCH('PV (extension)'!A3586,parameters!$D$5:$AG$5,0))/L3586</f>
        <v>5.1742493013949662E-4</v>
      </c>
      <c r="N3586" s="3" t="inlineStr">
        <is>
          <t>roof-top</t>
        </is>
      </c>
      <c r="O3586">
        <f>INDEX(parameters!$C$196:$EJ$198,MATCH('PV (extension)'!N3586,parameters!$B$196:$B$198,0),MATCH('PV (extension)'!B3573,parameters!$C$195:$EJ$195,0))</f>
        <v>1604.0875937039966</v>
      </c>
      <c r="P3586" t="n">
        <v>3</v>
      </c>
      <c r="Q3586" t="n">
        <v>30</v>
      </c>
      <c r="R3586">
        <f>Q3586*P3586*O3586</f>
        <v>144367.8834333597</v>
      </c>
      <c r="S3586">
        <f>1/R3586</f>
        <v>6.926748361325118E-6</v>
      </c>
    </row>
    <row r="3587" ht="16" customHeight="1" s="29">
      <c r="A3587" t="inlineStr">
        <is>
          <t>photovoltaic slanted-roof installation, 3 kWp, micro-Si, panel, mounted, on roof</t>
        </is>
      </c>
      <c r="B3587" s="30">
        <f>M3587*S3587</f>
        <v>6.2308474575085466E-8</v>
      </c>
      <c r="C3587" t="inlineStr">
        <is>
          <t>RER</t>
        </is>
      </c>
      <c r="D3587" t="inlineStr">
        <is>
          <t>unit</t>
        </is>
      </c>
      <c r="F3587" t="inlineStr">
        <is>
          <t>technosphere</t>
        </is>
      </c>
      <c r="G3587" t="n">
        <v>0</v>
      </c>
      <c r="H3587" t="inlineStr">
        <is>
          <t>photovoltaic slanted-roof installation, 3 kWp, micro-Si, panel, mounted, on roof</t>
        </is>
      </c>
      <c r="I3587" t="inlineStr">
        <is>
          <t>(2,2,1,1,1,3); Calculation with average annual yield and share of technologies. Lifetime: 30a.</t>
        </is>
      </c>
      <c r="K3587" t="inlineStr">
        <is>
          <t>residential</t>
        </is>
      </c>
      <c r="L3587">
        <f>L3586</f>
        <v>0.17766751537682748</v>
      </c>
      <c r="M3587" s="30">
        <f>INDEX(parameters!$D$41:$AG$178,MATCH('PV (extension)'!B3573,parameters!$C$41:$C$178,0),MATCH('PV (extension)'!A3587,parameters!$D$5:$AG$5,0))/L3587</f>
        <v>8.9953425943663963E-3</v>
      </c>
      <c r="N3587" s="3" t="inlineStr">
        <is>
          <t>roof-top</t>
        </is>
      </c>
      <c r="O3587">
        <f>INDEX(parameters!$C$196:$EJ$198,MATCH('PV (extension)'!N3587,parameters!$B$196:$B$198,0),MATCH('PV (extension)'!B3573,parameters!$C$195:$EJ$195,0))</f>
        <v>1604.0875937039966</v>
      </c>
      <c r="P3587" t="n">
        <v>3</v>
      </c>
      <c r="Q3587" t="n">
        <v>30</v>
      </c>
      <c r="R3587">
        <f>Q3587*P3587*O3587</f>
        <v>144367.8834333597</v>
      </c>
      <c r="S3587">
        <f>1/R3587</f>
        <v>6.926748361325118E-6</v>
      </c>
    </row>
    <row r="3588" s="29">
      <c r="A3588" t="inlineStr">
        <is>
          <t>photovoltaic facade installation, 3kWp, multi-Si, laminated, integrated, at building</t>
        </is>
      </c>
      <c r="B3588" s="30">
        <f>M3588*S3588</f>
        <v>1.8248796807184335E-7</v>
      </c>
      <c r="C3588" t="inlineStr">
        <is>
          <t>RER</t>
        </is>
      </c>
      <c r="D3588" t="inlineStr">
        <is>
          <t>unit</t>
        </is>
      </c>
      <c r="F3588" t="inlineStr">
        <is>
          <t>technosphere</t>
        </is>
      </c>
      <c r="G3588" t="n">
        <v>0</v>
      </c>
      <c r="H3588" t="inlineStr">
        <is>
          <t>photovoltaic facade installation, 3kWp, multi-Si, laminated, integrated, at building</t>
        </is>
      </c>
      <c r="I3588" t="inlineStr">
        <is>
          <t>(2,2,1,1,1,3); Calculation with average annual yield and share of technologies. Lifetime: 30a.</t>
        </is>
      </c>
      <c r="K3588" t="inlineStr">
        <is>
          <t>residential</t>
        </is>
      </c>
      <c r="L3588">
        <f>L3587</f>
        <v>0.17766751537682748</v>
      </c>
      <c r="M3588" s="30">
        <f>INDEX(parameters!$D$41:$AG$178,MATCH('PV (extension)'!B3573,parameters!$C$41:$C$178,0),MATCH('PV (extension)'!A3588,parameters!$D$5:$AG$5,0))/L3588</f>
        <v>1.8497835237986298E-2</v>
      </c>
      <c r="N3588" t="inlineStr">
        <is>
          <t>façade</t>
        </is>
      </c>
      <c r="O3588">
        <f>INDEX(parameters!$C$196:$EJ$198,MATCH('PV (extension)'!N3588,parameters!$B$196:$B$198,0),MATCH('PV (extension)'!B3573,parameters!$C$195:$EJ$195,0))</f>
        <v>1126.2742679198275</v>
      </c>
      <c r="P3588" t="n">
        <v>3</v>
      </c>
      <c r="Q3588" t="n">
        <v>30</v>
      </c>
      <c r="R3588">
        <f>Q3588*P3588*O3588</f>
        <v>101364.68411278447</v>
      </c>
      <c r="S3588">
        <f>1/R3588</f>
        <v>9.8653688782509272E-6</v>
      </c>
    </row>
    <row r="3589" s="29">
      <c r="A3589" t="inlineStr">
        <is>
          <t>photovoltaic facade installation, 3kWp, multi-Si, panel, mounted, at building</t>
        </is>
      </c>
      <c r="B3589" s="30">
        <f>M3589*S3589</f>
        <v>1.7897239798349158E-7</v>
      </c>
      <c r="C3589" t="inlineStr">
        <is>
          <t>RER</t>
        </is>
      </c>
      <c r="D3589" t="inlineStr">
        <is>
          <t>unit</t>
        </is>
      </c>
      <c r="F3589" t="inlineStr">
        <is>
          <t>technosphere</t>
        </is>
      </c>
      <c r="G3589" t="n">
        <v>0</v>
      </c>
      <c r="H3589" t="inlineStr">
        <is>
          <t>photovoltaic facade installation, 3kWp, multi-Si, panel, mounted, at building</t>
        </is>
      </c>
      <c r="I3589" t="inlineStr">
        <is>
          <t>(2,2,1,1,1,3); Calculation with average annual yield and share of technologies. Lifetime: 30a.</t>
        </is>
      </c>
      <c r="K3589" t="inlineStr">
        <is>
          <t>residential</t>
        </is>
      </c>
      <c r="L3589">
        <f>L3588</f>
        <v>0.17766751537682748</v>
      </c>
      <c r="M3589" s="30">
        <f>INDEX(parameters!$D$41:$AG$178,MATCH('PV (extension)'!B3573,parameters!$C$41:$C$178,0),MATCH('PV (extension)'!A3589,parameters!$D$5:$AG$5,0))/L3589</f>
        <v>1.8141480586504166E-2</v>
      </c>
      <c r="N3589" t="inlineStr">
        <is>
          <t>façade</t>
        </is>
      </c>
      <c r="O3589">
        <f>INDEX(parameters!$C$196:$EJ$198,MATCH('PV (extension)'!N3589,parameters!$B$196:$B$198,0),MATCH('PV (extension)'!B3573,parameters!$C$195:$EJ$195,0))</f>
        <v>1126.2742679198275</v>
      </c>
      <c r="P3589" t="n">
        <v>3</v>
      </c>
      <c r="Q3589" t="n">
        <v>30</v>
      </c>
      <c r="R3589">
        <f>Q3589*P3589*O3589</f>
        <v>101364.68411278447</v>
      </c>
      <c r="S3589">
        <f>1/R3589</f>
        <v>9.8653688782509272E-6</v>
      </c>
    </row>
    <row r="3590" s="29">
      <c r="A3590" t="inlineStr">
        <is>
          <t>photovoltaic facade installation, 3kWp, single-Si, laminated, integrated, at building</t>
        </is>
      </c>
      <c r="B3590" s="30">
        <f>M3590*S3590</f>
        <v>9.6205619631554266E-8</v>
      </c>
      <c r="C3590" t="inlineStr">
        <is>
          <t>RER</t>
        </is>
      </c>
      <c r="D3590" t="inlineStr">
        <is>
          <t>unit</t>
        </is>
      </c>
      <c r="F3590" t="inlineStr">
        <is>
          <t>technosphere</t>
        </is>
      </c>
      <c r="G3590" t="n">
        <v>0</v>
      </c>
      <c r="H3590" t="inlineStr">
        <is>
          <t>photovoltaic facade installation, 3kWp, single-Si, laminated, integrated, at building</t>
        </is>
      </c>
      <c r="I3590" t="inlineStr">
        <is>
          <t>(2,2,1,1,1,3); Calculation with average annual yield and share of technologies. Lifetime: 30a.</t>
        </is>
      </c>
      <c r="K3590" t="inlineStr">
        <is>
          <t>residential</t>
        </is>
      </c>
      <c r="L3590">
        <f>L3589</f>
        <v>0.17766751537682748</v>
      </c>
      <c r="M3590" s="30">
        <f>INDEX(parameters!$D$41:$AG$178,MATCH('PV (extension)'!B3573,parameters!$C$41:$C$178,0),MATCH('PV (extension)'!A3590,parameters!$D$5:$AG$5,0))/L3590</f>
        <v>9.7518522438271929E-3</v>
      </c>
      <c r="N3590" t="inlineStr">
        <is>
          <t>façade</t>
        </is>
      </c>
      <c r="O3590">
        <f>INDEX(parameters!$C$196:$EJ$198,MATCH('PV (extension)'!N3590,parameters!$B$196:$B$198,0),MATCH('PV (extension)'!B3573,parameters!$C$195:$EJ$195,0))</f>
        <v>1126.2742679198275</v>
      </c>
      <c r="P3590" t="n">
        <v>3</v>
      </c>
      <c r="Q3590" t="n">
        <v>30</v>
      </c>
      <c r="R3590">
        <f>Q3590*P3590*O3590</f>
        <v>101364.68411278447</v>
      </c>
      <c r="S3590">
        <f>1/R3590</f>
        <v>9.8653688782509272E-6</v>
      </c>
    </row>
    <row r="3591" s="29">
      <c r="A3591" t="inlineStr">
        <is>
          <t>photovoltaic facade installation, 3kWp, single-Si, panel, mounted, at building</t>
        </is>
      </c>
      <c r="B3591" s="30">
        <f>M3591*S3591</f>
        <v>9.6122377830823962E-8</v>
      </c>
      <c r="C3591" t="inlineStr">
        <is>
          <t>RER</t>
        </is>
      </c>
      <c r="D3591" t="inlineStr">
        <is>
          <t>unit</t>
        </is>
      </c>
      <c r="F3591" t="inlineStr">
        <is>
          <t>technosphere</t>
        </is>
      </c>
      <c r="G3591" t="n">
        <v>0</v>
      </c>
      <c r="H3591" t="inlineStr">
        <is>
          <t>photovoltaic facade installation, 3kWp, single-Si, panel, mounted, at building</t>
        </is>
      </c>
      <c r="I3591" t="inlineStr">
        <is>
          <t>(2,2,1,1,1,3); Calculation with average annual yield and share of technologies. Lifetime: 30a.</t>
        </is>
      </c>
      <c r="K3591" t="inlineStr">
        <is>
          <t>residential</t>
        </is>
      </c>
      <c r="L3591">
        <f>L3590</f>
        <v>0.17766751537682748</v>
      </c>
      <c r="M3591" s="30">
        <f>INDEX(parameters!$D$41:$AG$178,MATCH('PV (extension)'!B3573,parameters!$C$41:$C$178,0),MATCH('PV (extension)'!A3591,parameters!$D$5:$AG$5,0))/L3591</f>
        <v>9.7434144649911868E-3</v>
      </c>
      <c r="N3591" t="inlineStr">
        <is>
          <t>façade</t>
        </is>
      </c>
      <c r="O3591">
        <f>INDEX(parameters!$C$196:$EJ$198,MATCH('PV (extension)'!N3591,parameters!$B$196:$B$198,0),MATCH('PV (extension)'!B3573,parameters!$C$195:$EJ$195,0))</f>
        <v>1126.2742679198275</v>
      </c>
      <c r="P3591" t="n">
        <v>3</v>
      </c>
      <c r="Q3591" t="n">
        <v>30</v>
      </c>
      <c r="R3591">
        <f>Q3591*P3591*O3591</f>
        <v>101364.68411278447</v>
      </c>
      <c r="S3591">
        <f>1/R3591</f>
        <v>9.8653688782509272E-6</v>
      </c>
    </row>
    <row r="3592" ht="16" customHeight="1" s="29">
      <c r="A3592" t="inlineStr">
        <is>
          <t>photovoltaic flat-roof installation, 3kWp, multi-Si, on roof</t>
        </is>
      </c>
      <c r="B3592" s="30">
        <f>M3592*S3592</f>
        <v>1.9737267035275646E-6</v>
      </c>
      <c r="C3592" t="inlineStr">
        <is>
          <t>RER</t>
        </is>
      </c>
      <c r="D3592" t="inlineStr">
        <is>
          <t>unit</t>
        </is>
      </c>
      <c r="F3592" t="inlineStr">
        <is>
          <t>technosphere</t>
        </is>
      </c>
      <c r="G3592" t="n">
        <v>0</v>
      </c>
      <c r="H3592" t="inlineStr">
        <is>
          <t>photovoltaic flat-roof installation, 3kWp, multi-Si, on roof</t>
        </is>
      </c>
      <c r="I3592" t="inlineStr">
        <is>
          <t>(2,2,1,1,1,3); Calculation with average annual yield and share of technologies. Lifetime: 30a.</t>
        </is>
      </c>
      <c r="K3592" t="inlineStr">
        <is>
          <t>residential</t>
        </is>
      </c>
      <c r="L3592">
        <f>L3591</f>
        <v>0.17766751537682748</v>
      </c>
      <c r="M3592" s="30">
        <f>INDEX(parameters!$D$41:$AG$178,MATCH('PV (extension)'!B3573,parameters!$C$41:$C$178,0),MATCH('PV (extension)'!A3592,parameters!$D$5:$AG$5,0))/L3592</f>
        <v>0.28494274666417674</v>
      </c>
      <c r="N3592" s="3" t="inlineStr">
        <is>
          <t>roof-top</t>
        </is>
      </c>
      <c r="O3592">
        <f>INDEX(parameters!$C$196:$EJ$198,MATCH('PV (extension)'!N3592,parameters!$B$196:$B$198,0),MATCH('PV (extension)'!B3573,parameters!$C$195:$EJ$195,0))</f>
        <v>1604.0875937039966</v>
      </c>
      <c r="P3592" t="n">
        <v>3</v>
      </c>
      <c r="Q3592" t="n">
        <v>30</v>
      </c>
      <c r="R3592">
        <f>Q3592*P3592*O3592</f>
        <v>144367.8834333597</v>
      </c>
      <c r="S3592">
        <f>1/R3592</f>
        <v>6.926748361325118E-6</v>
      </c>
    </row>
    <row r="3593" ht="16" customHeight="1" s="29">
      <c r="A3593" t="inlineStr">
        <is>
          <t>photovoltaic flat-roof installation, 3kWp, single-Si, on roof</t>
        </is>
      </c>
      <c r="B3593" s="30">
        <f>M3593*S3593</f>
        <v>1.0302567486411662E-6</v>
      </c>
      <c r="C3593" t="inlineStr">
        <is>
          <t>RER</t>
        </is>
      </c>
      <c r="D3593" t="inlineStr">
        <is>
          <t>unit</t>
        </is>
      </c>
      <c r="F3593" t="inlineStr">
        <is>
          <t>technosphere</t>
        </is>
      </c>
      <c r="G3593" t="n">
        <v>0</v>
      </c>
      <c r="H3593" t="inlineStr">
        <is>
          <t>photovoltaic flat-roof installation, 3kWp, single-Si, on roof</t>
        </is>
      </c>
      <c r="I3593" t="inlineStr">
        <is>
          <t>(2,2,1,1,1,3); Calculation with average annual yield and share of technologies. Lifetime: 30a.</t>
        </is>
      </c>
      <c r="K3593" t="inlineStr">
        <is>
          <t>residential</t>
        </is>
      </c>
      <c r="L3593">
        <f>L3592</f>
        <v>0.17766751537682748</v>
      </c>
      <c r="M3593" s="30">
        <f>INDEX(parameters!$D$41:$AG$178,MATCH('PV (extension)'!B3573,parameters!$C$41:$C$178,0),MATCH('PV (extension)'!A3593,parameters!$D$5:$AG$5,0))/L3593</f>
        <v>0.14873598619426004</v>
      </c>
      <c r="N3593" s="3" t="inlineStr">
        <is>
          <t>roof-top</t>
        </is>
      </c>
      <c r="O3593">
        <f>INDEX(parameters!$C$196:$EJ$198,MATCH('PV (extension)'!N3593,parameters!$B$196:$B$198,0),MATCH('PV (extension)'!B3573,parameters!$C$195:$EJ$195,0))</f>
        <v>1604.0875937039966</v>
      </c>
      <c r="P3593" t="n">
        <v>3</v>
      </c>
      <c r="Q3593" t="n">
        <v>30</v>
      </c>
      <c r="R3593">
        <f>Q3593*P3593*O3593</f>
        <v>144367.8834333597</v>
      </c>
      <c r="S3593">
        <f>1/R3593</f>
        <v>6.926748361325118E-6</v>
      </c>
    </row>
    <row r="3594" ht="16" customHeight="1" s="29">
      <c r="A3594" t="inlineStr">
        <is>
          <t>photovoltaic slanted-roof installation, 3kWp, CIS, panel, mounted, on roof</t>
        </is>
      </c>
      <c r="B3594" s="30">
        <f>M3594*S3594</f>
        <v>5.6985379026004157E-7</v>
      </c>
      <c r="C3594" t="inlineStr">
        <is>
          <t>CH</t>
        </is>
      </c>
      <c r="D3594" t="inlineStr">
        <is>
          <t>unit</t>
        </is>
      </c>
      <c r="F3594" t="inlineStr">
        <is>
          <t>technosphere</t>
        </is>
      </c>
      <c r="G3594" t="n">
        <v>0</v>
      </c>
      <c r="H3594" t="inlineStr">
        <is>
          <t>photovoltaic slanted-roof installation, 3kWp, CIS, panel, mounted, on roof</t>
        </is>
      </c>
      <c r="I3594" t="inlineStr">
        <is>
          <t>(2,2,1,1,1,3); Calculation with average annual yield and share of technologies. Lifetime: 30a.</t>
        </is>
      </c>
      <c r="K3594" t="inlineStr">
        <is>
          <t>residential</t>
        </is>
      </c>
      <c r="L3594">
        <f>L3593</f>
        <v>0.17766751537682748</v>
      </c>
      <c r="M3594" s="30">
        <f>INDEX(parameters!$D$41:$AG$178,MATCH('PV (extension)'!B3573,parameters!$C$41:$C$178,0),MATCH('PV (extension)'!A3594,parameters!$D$5:$AG$5,0))/L3594</f>
        <v>8.2268585566319899E-2</v>
      </c>
      <c r="N3594" s="3" t="inlineStr">
        <is>
          <t>roof-top</t>
        </is>
      </c>
      <c r="O3594">
        <f>INDEX(parameters!$C$196:$EJ$198,MATCH('PV (extension)'!N3594,parameters!$B$196:$B$198,0),MATCH('PV (extension)'!B3573,parameters!$C$195:$EJ$195,0))</f>
        <v>1604.0875937039966</v>
      </c>
      <c r="P3594" t="n">
        <v>3</v>
      </c>
      <c r="Q3594" t="n">
        <v>30</v>
      </c>
      <c r="R3594">
        <f>Q3594*P3594*O3594</f>
        <v>144367.8834333597</v>
      </c>
      <c r="S3594">
        <f>1/R3594</f>
        <v>6.926748361325118E-6</v>
      </c>
    </row>
    <row r="3595" ht="16" customHeight="1" s="29">
      <c r="A3595" t="inlineStr">
        <is>
          <t>photovoltaic slanted-roof installation, 3kWp, CdTe, laminated, integrated, on roof</t>
        </is>
      </c>
      <c r="B3595" s="30">
        <f>M3595*S3595</f>
        <v>1.5956263481054517E-8</v>
      </c>
      <c r="C3595" t="inlineStr">
        <is>
          <t>CH</t>
        </is>
      </c>
      <c r="D3595" t="inlineStr">
        <is>
          <t>unit</t>
        </is>
      </c>
      <c r="F3595" t="inlineStr">
        <is>
          <t>technosphere</t>
        </is>
      </c>
      <c r="G3595" t="n">
        <v>0</v>
      </c>
      <c r="H3595" t="inlineStr">
        <is>
          <t>photovoltaic slanted-roof installation, 3kWp, CdTe, laminated, integrated, on roof</t>
        </is>
      </c>
      <c r="I3595" t="inlineStr">
        <is>
          <t>(2,2,1,1,1,3); Calculation with average annual yield and share of technologies. Lifetime: 30a.</t>
        </is>
      </c>
      <c r="K3595" t="inlineStr">
        <is>
          <t>residential</t>
        </is>
      </c>
      <c r="L3595">
        <f>L3594</f>
        <v>0.17766751537682748</v>
      </c>
      <c r="M3595" s="30">
        <f>INDEX(parameters!$D$41:$AG$178,MATCH('PV (extension)'!B3573,parameters!$C$41:$C$178,0),MATCH('PV (extension)'!A3595,parameters!$D$5:$AG$5,0))/L3595</f>
        <v>2.3035719862648527E-3</v>
      </c>
      <c r="N3595" s="3" t="inlineStr">
        <is>
          <t>roof-top</t>
        </is>
      </c>
      <c r="O3595">
        <f>INDEX(parameters!$C$196:$EJ$198,MATCH('PV (extension)'!N3595,parameters!$B$196:$B$198,0),MATCH('PV (extension)'!B3573,parameters!$C$195:$EJ$195,0))</f>
        <v>1604.0875937039966</v>
      </c>
      <c r="P3595" t="n">
        <v>3</v>
      </c>
      <c r="Q3595" t="n">
        <v>30</v>
      </c>
      <c r="R3595">
        <f>Q3595*P3595*O3595</f>
        <v>144367.8834333597</v>
      </c>
      <c r="S3595">
        <f>1/R3595</f>
        <v>6.926748361325118E-6</v>
      </c>
    </row>
    <row r="3596" ht="16" customHeight="1" s="29">
      <c r="A3596" t="inlineStr">
        <is>
          <t>photovoltaic slanted-roof installation, 3kWp, multi-Si, laminated, integrated, on roof</t>
        </is>
      </c>
      <c r="B3596" s="30">
        <f>M3596*S3596</f>
        <v>9.4797098703114118E-8</v>
      </c>
      <c r="C3596" t="inlineStr">
        <is>
          <t>RER</t>
        </is>
      </c>
      <c r="D3596" t="inlineStr">
        <is>
          <t>unit</t>
        </is>
      </c>
      <c r="F3596" t="inlineStr">
        <is>
          <t>technosphere</t>
        </is>
      </c>
      <c r="G3596" t="n">
        <v>0</v>
      </c>
      <c r="H3596" t="inlineStr">
        <is>
          <t>photovoltaic slanted-roof installation, 3kWp, multi-Si, laminated, integrated, on roof</t>
        </is>
      </c>
      <c r="I3596" t="inlineStr">
        <is>
          <t>(2,2,1,1,1,3); Calculation with average annual yield and share of technologies. Lifetime: 30a.</t>
        </is>
      </c>
      <c r="K3596" t="inlineStr">
        <is>
          <t>residential</t>
        </is>
      </c>
      <c r="L3596">
        <f>L3595</f>
        <v>0.17766751537682748</v>
      </c>
      <c r="M3596" s="30">
        <f>INDEX(parameters!$D$41:$AG$178,MATCH('PV (extension)'!B3573,parameters!$C$41:$C$178,0),MATCH('PV (extension)'!A3596,parameters!$D$5:$AG$5,0))/L3596</f>
        <v>1.3685656495391874E-2</v>
      </c>
      <c r="N3596" s="3" t="inlineStr">
        <is>
          <t>roof-top</t>
        </is>
      </c>
      <c r="O3596">
        <f>INDEX(parameters!$C$196:$EJ$198,MATCH('PV (extension)'!N3596,parameters!$B$196:$B$198,0),MATCH('PV (extension)'!B3573,parameters!$C$195:$EJ$195,0))</f>
        <v>1604.0875937039966</v>
      </c>
      <c r="P3596" t="n">
        <v>3</v>
      </c>
      <c r="Q3596" t="n">
        <v>30</v>
      </c>
      <c r="R3596">
        <f>Q3596*P3596*O3596</f>
        <v>144367.8834333597</v>
      </c>
      <c r="S3596">
        <f>1/R3596</f>
        <v>6.926748361325118E-6</v>
      </c>
    </row>
    <row r="3597" ht="16" customHeight="1" s="29">
      <c r="A3597" t="inlineStr">
        <is>
          <t>photovoltaic slanted-roof installation, 3kWp, multi-Si, panel, mounted, on roof</t>
        </is>
      </c>
      <c r="B3597" s="30">
        <f>M3597*S3597</f>
        <v>1.6225896167289881E-6</v>
      </c>
      <c r="C3597" t="inlineStr">
        <is>
          <t>RER</t>
        </is>
      </c>
      <c r="D3597" t="inlineStr">
        <is>
          <t>unit</t>
        </is>
      </c>
      <c r="F3597" t="inlineStr">
        <is>
          <t>technosphere</t>
        </is>
      </c>
      <c r="G3597" t="n">
        <v>0</v>
      </c>
      <c r="H3597" t="inlineStr">
        <is>
          <t>photovoltaic slanted-roof installation, 3kWp, multi-Si, panel, mounted, on roof</t>
        </is>
      </c>
      <c r="I3597" t="inlineStr">
        <is>
          <t>(2,2,1,1,1,3); Calculation with average annual yield and share of technologies. Lifetime: 30a.</t>
        </is>
      </c>
      <c r="K3597" t="inlineStr">
        <is>
          <t>residential</t>
        </is>
      </c>
      <c r="L3597">
        <f>L3596</f>
        <v>0.17766751537682748</v>
      </c>
      <c r="M3597" s="30">
        <f>INDEX(parameters!$D$41:$AG$178,MATCH('PV (extension)'!B3573,parameters!$C$41:$C$178,0),MATCH('PV (extension)'!A3597,parameters!$D$5:$AG$5,0))/L3597</f>
        <v>0.23424982864811036</v>
      </c>
      <c r="N3597" s="3" t="inlineStr">
        <is>
          <t>roof-top</t>
        </is>
      </c>
      <c r="O3597">
        <f>INDEX(parameters!$C$196:$EJ$198,MATCH('PV (extension)'!N3597,parameters!$B$196:$B$198,0),MATCH('PV (extension)'!B3573,parameters!$C$195:$EJ$195,0))</f>
        <v>1604.0875937039966</v>
      </c>
      <c r="P3597" t="n">
        <v>3</v>
      </c>
      <c r="Q3597" t="n">
        <v>30</v>
      </c>
      <c r="R3597">
        <f>Q3597*P3597*O3597</f>
        <v>144367.8834333597</v>
      </c>
      <c r="S3597">
        <f>1/R3597</f>
        <v>6.926748361325118E-6</v>
      </c>
    </row>
    <row r="3598" ht="16" customHeight="1" s="29">
      <c r="A3598" t="inlineStr">
        <is>
          <t>photovoltaic slanted-roof installation, 3kWp, single-Si, laminated, integrated, on roof</t>
        </is>
      </c>
      <c r="B3598" s="30">
        <f>M3598*S3598</f>
        <v>5.0099915204779348E-8</v>
      </c>
      <c r="C3598" t="inlineStr">
        <is>
          <t>RER</t>
        </is>
      </c>
      <c r="D3598" t="inlineStr">
        <is>
          <t>unit</t>
        </is>
      </c>
      <c r="F3598" t="inlineStr">
        <is>
          <t>technosphere</t>
        </is>
      </c>
      <c r="G3598" t="n">
        <v>0</v>
      </c>
      <c r="H3598" t="inlineStr">
        <is>
          <t>photovoltaic slanted-roof installation, 3kWp, single-Si, laminated, integrated, on roof</t>
        </is>
      </c>
      <c r="I3598" t="inlineStr">
        <is>
          <t>(2,2,1,1,1,3); Calculation with average annual yield and share of technologies. Lifetime: 30a.</t>
        </is>
      </c>
      <c r="K3598" t="inlineStr">
        <is>
          <t>residential</t>
        </is>
      </c>
      <c r="L3598">
        <f>L3597</f>
        <v>0.17766751537682748</v>
      </c>
      <c r="M3598" s="30">
        <f>INDEX(parameters!$D$41:$AG$178,MATCH('PV (extension)'!B3573,parameters!$C$41:$C$178,0),MATCH('PV (extension)'!A3598,parameters!$D$5:$AG$5,0))/L3598</f>
        <v>7.2328187183047909E-3</v>
      </c>
      <c r="N3598" s="3" t="inlineStr">
        <is>
          <t>roof-top</t>
        </is>
      </c>
      <c r="O3598">
        <f>INDEX(parameters!$C$196:$EJ$198,MATCH('PV (extension)'!N3598,parameters!$B$196:$B$198,0),MATCH('PV (extension)'!B3573,parameters!$C$195:$EJ$195,0))</f>
        <v>1604.0875937039966</v>
      </c>
      <c r="P3598" t="n">
        <v>3</v>
      </c>
      <c r="Q3598" t="n">
        <v>30</v>
      </c>
      <c r="R3598">
        <f>Q3598*P3598*O3598</f>
        <v>144367.8834333597</v>
      </c>
      <c r="S3598">
        <f>1/R3598</f>
        <v>6.926748361325118E-6</v>
      </c>
    </row>
    <row r="3599" ht="16" customHeight="1" s="29">
      <c r="A3599" t="inlineStr">
        <is>
          <t>photovoltaic slanted-roof installation, 3kWp, single-Si, panel, mounted, on roof</t>
        </is>
      </c>
      <c r="B3599" s="30">
        <f>M3599*S3599</f>
        <v>8.4797654526411315E-7</v>
      </c>
      <c r="C3599" t="inlineStr">
        <is>
          <t>RER</t>
        </is>
      </c>
      <c r="D3599" t="inlineStr">
        <is>
          <t>unit</t>
        </is>
      </c>
      <c r="F3599" t="inlineStr">
        <is>
          <t>technosphere</t>
        </is>
      </c>
      <c r="G3599" t="n">
        <v>0</v>
      </c>
      <c r="H3599" t="inlineStr">
        <is>
          <t>photovoltaic slanted-roof installation, 3kWp, single-Si, panel, mounted, on roof</t>
        </is>
      </c>
      <c r="I3599" t="inlineStr">
        <is>
          <t>(2,2,1,1,1,3); Calculation with average annual yield and share of technologies. Lifetime: 30a.</t>
        </is>
      </c>
      <c r="K3599" t="inlineStr">
        <is>
          <t>residential</t>
        </is>
      </c>
      <c r="L3599">
        <f>L3598</f>
        <v>0.17766751537682748</v>
      </c>
      <c r="M3599" s="30">
        <f>INDEX(parameters!$D$41:$AG$178,MATCH('PV (extension)'!B3573,parameters!$C$41:$C$178,0),MATCH('PV (extension)'!A3599,parameters!$D$5:$AG$5,0))/L3599</f>
        <v>0.12242057904091255</v>
      </c>
      <c r="N3599" s="3" t="inlineStr">
        <is>
          <t>roof-top</t>
        </is>
      </c>
      <c r="O3599">
        <f>INDEX(parameters!$C$196:$EJ$198,MATCH('PV (extension)'!N3599,parameters!$B$196:$B$198,0),MATCH('PV (extension)'!B3573,parameters!$C$195:$EJ$195,0))</f>
        <v>1604.0875937039966</v>
      </c>
      <c r="P3599" t="n">
        <v>3</v>
      </c>
      <c r="Q3599" t="n">
        <v>30</v>
      </c>
      <c r="R3599">
        <f>Q3599*P3599*O3599</f>
        <v>144367.8834333597</v>
      </c>
      <c r="S3599">
        <f>1/R3599</f>
        <v>6.926748361325118E-6</v>
      </c>
    </row>
    <row r="3600" s="29">
      <c r="A3600" t="inlineStr">
        <is>
          <t>market for tap water</t>
        </is>
      </c>
      <c r="B3600" t="n">
        <v>0.0037026</v>
      </c>
      <c r="C3600" t="inlineStr">
        <is>
          <t>Europe without Switzerland</t>
        </is>
      </c>
      <c r="D3600" t="inlineStr">
        <is>
          <t>kilogram</t>
        </is>
      </c>
      <c r="F3600" t="inlineStr">
        <is>
          <t>technosphere</t>
        </is>
      </c>
      <c r="G3600" t="n">
        <v>0</v>
      </c>
      <c r="H3600" t="inlineStr">
        <is>
          <t>tap water</t>
        </is>
      </c>
      <c r="I3600" t="inlineStr">
        <is>
          <t>(2,2,1,1,1,3); Estimation 20l/m2 panel</t>
        </is>
      </c>
    </row>
    <row r="3601" s="29">
      <c r="A3601" t="inlineStr">
        <is>
          <t>treatment of wastewater, from residence, capacity 1.1E10l/year</t>
        </is>
      </c>
      <c r="B3601" t="n">
        <v>-3.3323e-06</v>
      </c>
      <c r="C3601" t="inlineStr">
        <is>
          <t>CH</t>
        </is>
      </c>
      <c r="D3601" t="inlineStr">
        <is>
          <t>cubic meter</t>
        </is>
      </c>
      <c r="F3601" t="inlineStr">
        <is>
          <t>technosphere</t>
        </is>
      </c>
      <c r="G3601" t="n">
        <v>0</v>
      </c>
      <c r="H3601" t="inlineStr">
        <is>
          <t>wastewater, from residence</t>
        </is>
      </c>
      <c r="I3601" t="inlineStr">
        <is>
          <t>(2,2,1,1,1,3); Estimation 20l/m2 panel</t>
        </is>
      </c>
    </row>
    <row r="3602" s="29"/>
    <row r="3603" customFormat="1" s="28">
      <c r="A3603" s="28" t="inlineStr">
        <is>
          <t>Activity</t>
        </is>
      </c>
      <c r="B3603" s="28" t="inlineStr">
        <is>
          <t>electricity production, photovoltaic, commercial</t>
        </is>
      </c>
    </row>
    <row r="3604">
      <c r="A3604" t="inlineStr">
        <is>
          <t>comment</t>
        </is>
      </c>
      <c r="B360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")&amp;HLOOKUP(B3605,parameters!$C$195:$EJ$198,2,0)&amp;" kWh/kWp.
Annual output, Facade: "&amp;HLOOKUP(B3605,parameters!$C$195:$EJ$198,3,0)&amp;" kWh/kWp.
Annual output, Open-ground: "&amp;HLOOKUP(B3605,parameters!$C$195:$EJ$198,4,0)&amp;_xlfn._LONGTEXT("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")&amp;VLOOKUP(B3605,'extension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1604.087593704 kWh/kWp.
Annual output, Facade: 1126.27426791983 kWh/kWp.
Annual output, Open-ground: 1706.47616351489 kWh/kWp.
Amount of solar energy transformed to electricity. Waste heat emission due to losses of electricity in the system.
Technology:  Electricity production with grid-connected photovoltaic power plants.
Time period:  Time of publications
Production volume: 830.523 GWh in 2025.
Sampling:  Statistical data and model calculations
Extrapolations:  Use of PV technology data investigated for other countries (Switzerland). Correction of average yield with Swiss data.
Uncertainty:  None
Author: Romain Sacchi, PSI, romain.sacchi@psi.ch</v>
      </c>
    </row>
    <row r="3605" s="29">
      <c r="A3605" t="inlineStr">
        <is>
          <t>location</t>
        </is>
      </c>
      <c r="B3605" t="inlineStr">
        <is>
          <t>CY</t>
        </is>
      </c>
    </row>
    <row r="3606" s="29">
      <c r="A3606" t="inlineStr">
        <is>
          <t>production amount</t>
        </is>
      </c>
      <c r="B3606" t="n">
        <v>1</v>
      </c>
    </row>
    <row r="3607" s="29">
      <c r="A3607" t="inlineStr">
        <is>
          <t>reference product</t>
        </is>
      </c>
      <c r="B3607" t="inlineStr">
        <is>
          <t>electricity, low voltage</t>
        </is>
      </c>
    </row>
    <row r="3608" s="29">
      <c r="A3608" t="inlineStr">
        <is>
          <t>source</t>
        </is>
      </c>
      <c r="B36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09" s="29">
      <c r="A3609" t="inlineStr">
        <is>
          <t>type</t>
        </is>
      </c>
      <c r="B3609" t="inlineStr">
        <is>
          <t>process</t>
        </is>
      </c>
    </row>
    <row r="3610" s="29">
      <c r="A3610" t="inlineStr">
        <is>
          <t>unit</t>
        </is>
      </c>
      <c r="B3610" t="inlineStr">
        <is>
          <t>kilowatt hour</t>
        </is>
      </c>
    </row>
    <row r="3611" s="29">
      <c r="A3611" t="inlineStr">
        <is>
          <t>Exchanges</t>
        </is>
      </c>
    </row>
    <row r="3612" customFormat="1" s="28">
      <c r="A3612" s="28" t="inlineStr">
        <is>
          <t>name</t>
        </is>
      </c>
      <c r="B3612" s="28" t="inlineStr">
        <is>
          <t>amount</t>
        </is>
      </c>
      <c r="C3612" s="28" t="inlineStr">
        <is>
          <t>location</t>
        </is>
      </c>
      <c r="D3612" s="28" t="inlineStr">
        <is>
          <t>unit</t>
        </is>
      </c>
      <c r="E3612" s="28" t="inlineStr">
        <is>
          <t>categories</t>
        </is>
      </c>
      <c r="F3612" s="28" t="inlineStr">
        <is>
          <t>type</t>
        </is>
      </c>
      <c r="G3612" s="28" t="inlineStr">
        <is>
          <t>uncertainty type</t>
        </is>
      </c>
      <c r="H3612" s="28" t="inlineStr">
        <is>
          <t>reference product</t>
        </is>
      </c>
      <c r="I3612" s="28" t="inlineStr">
        <is>
          <t>comment</t>
        </is>
      </c>
      <c r="J3612" s="28" t="inlineStr">
        <is>
          <t>production volume</t>
        </is>
      </c>
      <c r="K3612" s="28" t="inlineStr">
        <is>
          <t>scope</t>
        </is>
      </c>
      <c r="L3612" s="28" t="inlineStr">
        <is>
          <t>scope share</t>
        </is>
      </c>
      <c r="M3612" s="28" t="inlineStr">
        <is>
          <t>tech share</t>
        </is>
      </c>
      <c r="N3612" s="28" t="inlineStr">
        <is>
          <t>installation</t>
        </is>
      </c>
      <c r="O3612" s="28" t="inlineStr">
        <is>
          <t>productivity</t>
        </is>
      </c>
      <c r="P3612" s="28" t="inlineStr">
        <is>
          <t>kWp</t>
        </is>
      </c>
      <c r="Q3612" s="28" t="inlineStr">
        <is>
          <t>lifetime</t>
        </is>
      </c>
      <c r="R3612" s="28" t="inlineStr">
        <is>
          <t>lifetime production</t>
        </is>
      </c>
      <c r="S3612" s="28" t="inlineStr">
        <is>
          <t>inverted lifetime production</t>
        </is>
      </c>
    </row>
    <row r="3613" s="29">
      <c r="A3613" t="inlineStr">
        <is>
          <t>Energy, solar, converted</t>
        </is>
      </c>
      <c r="B3613" t="n">
        <v>3.8503</v>
      </c>
      <c r="D3613" t="inlineStr">
        <is>
          <t>megajoule</t>
        </is>
      </c>
      <c r="E3613" t="inlineStr">
        <is>
          <t>natural resource::in air</t>
        </is>
      </c>
      <c r="F3613" t="inlineStr">
        <is>
          <t>biosphere</t>
        </is>
      </c>
      <c r="G3613" t="n">
        <v>0</v>
      </c>
      <c r="I3613" t="inlineStr">
        <is>
          <t>(2,2,1,1,1,3); Energy loss in the system</t>
        </is>
      </c>
    </row>
    <row r="3614" s="29">
      <c r="A3614" t="inlineStr">
        <is>
          <t>Heat, waste</t>
        </is>
      </c>
      <c r="B3614" t="n">
        <v>0.25027</v>
      </c>
      <c r="D3614" t="inlineStr">
        <is>
          <t>megajoule</t>
        </is>
      </c>
      <c r="E3614" t="inlineStr">
        <is>
          <t>air</t>
        </is>
      </c>
      <c r="F3614" t="inlineStr">
        <is>
          <t>biosphere</t>
        </is>
      </c>
      <c r="G3614" t="n">
        <v>0</v>
      </c>
      <c r="I3614" t="inlineStr">
        <is>
          <t>(1,na,na,na,na,na); Calculation with average annual output and share of technologies; Average degradation of 10.5% included</t>
        </is>
      </c>
    </row>
    <row r="3615" s="29">
      <c r="A3615" t="inlineStr">
        <is>
          <t>electricity production, photovoltaic, commercial</t>
        </is>
      </c>
      <c r="B3615" t="n">
        <v>1</v>
      </c>
      <c r="C3615" t="inlineStr">
        <is>
          <t>CY</t>
        </is>
      </c>
      <c r="D3615" t="inlineStr">
        <is>
          <t>kilowatt hour</t>
        </is>
      </c>
      <c r="E3615" t="inlineStr">
        <is>
          <t>photovoltaic::power plants</t>
        </is>
      </c>
      <c r="F3615" t="inlineStr">
        <is>
          <t>production</t>
        </is>
      </c>
      <c r="G3615" t="n">
        <v>0</v>
      </c>
      <c r="H3615" t="inlineStr">
        <is>
          <t>electricity, low voltage</t>
        </is>
      </c>
      <c r="J3615">
        <f>VLOOKUP(C3615,'extension - production vol'!$B$6:$D$235,3,0)</f>
        <v>830.52300000000002</v>
      </c>
    </row>
    <row r="3616" ht="16" customHeight="1" s="29">
      <c r="A3616" t="inlineStr">
        <is>
          <t>photovoltaic flat-roof installation, 156 kWp, multi-Si, on roof</t>
        </is>
      </c>
      <c r="B3616" s="30">
        <f>M3616*S3616</f>
        <v>1.6354823757677671E-8</v>
      </c>
      <c r="C3616" t="inlineStr">
        <is>
          <t>CH</t>
        </is>
      </c>
      <c r="D3616" t="inlineStr">
        <is>
          <t>unit</t>
        </is>
      </c>
      <c r="F3616" t="inlineStr">
        <is>
          <t>technosphere</t>
        </is>
      </c>
      <c r="G3616" t="n">
        <v>0</v>
      </c>
      <c r="H3616" t="inlineStr">
        <is>
          <t>photovoltaic flat-roof installation, 156 kWp, multi-Si, on roof</t>
        </is>
      </c>
      <c r="I3616" t="inlineStr">
        <is>
          <t>(2,2,1,1,1,3); Calculation with average annual yield and share of technologies. Lifetime: 30a.</t>
        </is>
      </c>
      <c r="K3616" t="inlineStr">
        <is>
          <t>commercial</t>
        </is>
      </c>
      <c r="L3616">
        <f>IF(K3616="residential",VLOOKUP(B3605,parameters!$C$41:$AG$178,18,0),IF(K3616="commercial",1-VLOOKUP(B3605,parameters!$C$41:$AG$178,18,0),1))</f>
        <v>0.82233248462317254</v>
      </c>
      <c r="M3616" s="30">
        <f>INDEX(parameters!$D$41:$AG$178,MATCH('PV (extension)'!B3605,parameters!$C$41:$C$178,0),MATCH('PV (extension)'!A3616,parameters!$D$5:$AG$5,0))/L3616</f>
        <v>0.12277778707072071</v>
      </c>
      <c r="N3616" s="3" t="inlineStr">
        <is>
          <t>roof-top</t>
        </is>
      </c>
      <c r="O3616">
        <f>INDEX(parameters!$C$196:$EJ$198,MATCH('PV (extension)'!N3616,parameters!$B$196:$B$198,0),MATCH('PV (extension)'!B3605,parameters!$C$195:$EJ$195,0))</f>
        <v>1604.0875937039966</v>
      </c>
      <c r="P3616" t="n">
        <v>156</v>
      </c>
      <c r="Q3616" t="n">
        <v>30</v>
      </c>
      <c r="R3616">
        <f>Q3616*P3616*O3616</f>
        <v>7507129.938534704</v>
      </c>
      <c r="S3616">
        <f>1/R3616</f>
        <v>1.3320669925625227E-7</v>
      </c>
    </row>
    <row r="3617" ht="16" customHeight="1" s="29">
      <c r="A3617" t="inlineStr">
        <is>
          <t>photovoltaic flat-roof installation, 156 kWp, single-Si, on roof</t>
        </is>
      </c>
      <c r="B3617" s="30">
        <f>M3617*S3617</f>
        <v>8.5431671692500532E-9</v>
      </c>
      <c r="C3617" t="inlineStr">
        <is>
          <t>CH</t>
        </is>
      </c>
      <c r="D3617" t="inlineStr">
        <is>
          <t>unit</t>
        </is>
      </c>
      <c r="F3617" t="inlineStr">
        <is>
          <t>technosphere</t>
        </is>
      </c>
      <c r="G3617" t="n">
        <v>0</v>
      </c>
      <c r="H3617" t="inlineStr">
        <is>
          <t>photovoltaic flat-roof installation, 156 kWp, single-Si, on roof</t>
        </is>
      </c>
      <c r="I3617" t="inlineStr">
        <is>
          <t>(2,2,1,1,1,3); Calculation with average annual yield and share of technologies. Lifetime: 30a.</t>
        </is>
      </c>
      <c r="K3617" t="inlineStr">
        <is>
          <t>commercial</t>
        </is>
      </c>
      <c r="L3617">
        <f>L3616</f>
        <v>0.82233248462317254</v>
      </c>
      <c r="M3617" s="30">
        <f>INDEX(parameters!$D$41:$AG$178,MATCH('PV (extension)'!B3605,parameters!$C$41:$C$178,0),MATCH('PV (extension)'!A3617,parameters!$D$5:$AG$5,0))/L3617</f>
        <v>6.4134666026183854E-2</v>
      </c>
      <c r="N3617" s="3" t="inlineStr">
        <is>
          <t>roof-top</t>
        </is>
      </c>
      <c r="O3617">
        <f>INDEX(parameters!$C$196:$EJ$198,MATCH('PV (extension)'!N3617,parameters!$B$196:$B$198,0),MATCH('PV (extension)'!B3605,parameters!$C$195:$EJ$195,0))</f>
        <v>1604.0875937039966</v>
      </c>
      <c r="P3617" t="n">
        <v>156</v>
      </c>
      <c r="Q3617" t="n">
        <v>30</v>
      </c>
      <c r="R3617">
        <f>Q3617*P3617*O3617</f>
        <v>7507129.938534704</v>
      </c>
      <c r="S3617">
        <f>1/R3617</f>
        <v>1.3320669925625227E-7</v>
      </c>
    </row>
    <row r="3618" s="29">
      <c r="A3618" t="inlineStr">
        <is>
          <t>photovoltaic open ground installation, 570 kWp, CIS, on open ground</t>
        </is>
      </c>
      <c r="B3618" s="30">
        <f>M3618*S3618</f>
        <v>4.2107313961295982E-10</v>
      </c>
      <c r="C3618" t="inlineStr">
        <is>
          <t>RER</t>
        </is>
      </c>
      <c r="D3618" t="inlineStr">
        <is>
          <t>unit</t>
        </is>
      </c>
      <c r="F3618" t="inlineStr">
        <is>
          <t>technosphere</t>
        </is>
      </c>
      <c r="G3618" t="n">
        <v>0</v>
      </c>
      <c r="H3618" t="inlineStr">
        <is>
          <t>photovoltaic open ground installation, 570 kWp, CIS, on open ground</t>
        </is>
      </c>
      <c r="I3618" t="inlineStr">
        <is>
          <t>(2,2,1,1,1,3); Calculation with average annual yield and share of technologies. Lifetime: 30a.</t>
        </is>
      </c>
      <c r="K3618" t="inlineStr">
        <is>
          <t>commercial</t>
        </is>
      </c>
      <c r="L3618">
        <f>L3617</f>
        <v>0.82233248462317254</v>
      </c>
      <c r="M3618" s="30">
        <f>INDEX(parameters!$D$41:$AG$178,MATCH('PV (extension)'!B3605,parameters!$C$41:$C$178,0),MATCH('PV (extension)'!A3618,parameters!$D$5:$AG$5,0))/L3618</f>
        <v>1.2287226816964775E-2</v>
      </c>
      <c r="N3618" t="inlineStr">
        <is>
          <t>central</t>
        </is>
      </c>
      <c r="O3618">
        <f>INDEX(parameters!$C$196:$EJ$198,MATCH('PV (extension)'!N3618,parameters!$B$196:$B$198,0),MATCH('PV (extension)'!B3605,parameters!$C$195:$EJ$195,0))</f>
        <v>1706.47616351489</v>
      </c>
      <c r="P3618" t="n">
        <v>570</v>
      </c>
      <c r="Q3618" t="n">
        <v>30</v>
      </c>
      <c r="R3618">
        <f>Q3618*P3618*O3618</f>
        <v>29180742.396104619</v>
      </c>
      <c r="S3618">
        <f>1/R3618</f>
        <v>3.4269176103397958E-8</v>
      </c>
    </row>
    <row r="3619" s="29">
      <c r="A3619" t="inlineStr">
        <is>
          <t>photovoltaic open ground installation, 570 kWp, CdTe, on open ground</t>
        </is>
      </c>
      <c r="B3619" s="30">
        <f>M3619*S3619</f>
        <v>3.0931708251010102E-9</v>
      </c>
      <c r="C3619" t="inlineStr">
        <is>
          <t>RER</t>
        </is>
      </c>
      <c r="D3619" t="inlineStr">
        <is>
          <t>unit</t>
        </is>
      </c>
      <c r="F3619" t="inlineStr">
        <is>
          <t>technosphere</t>
        </is>
      </c>
      <c r="G3619" t="n">
        <v>0</v>
      </c>
      <c r="H3619" t="inlineStr">
        <is>
          <t>photovoltaic open ground installation, 570 kWp, CdTe, on open ground</t>
        </is>
      </c>
      <c r="I3619" t="inlineStr">
        <is>
          <t>(2,2,1,1,1,3); Calculation with average annual yield and share of technologies. Lifetime: 30a.</t>
        </is>
      </c>
      <c r="K3619" t="inlineStr">
        <is>
          <t>commercial</t>
        </is>
      </c>
      <c r="L3619">
        <f>L3618</f>
        <v>0.82233248462317254</v>
      </c>
      <c r="M3619" s="30">
        <f>INDEX(parameters!$D$41:$AG$178,MATCH('PV (extension)'!B3605,parameters!$C$41:$C$178,0),MATCH('PV (extension)'!A3619,parameters!$D$5:$AG$5,0))/L3619</f>
        <v>9.0261021034418951E-2</v>
      </c>
      <c r="N3619" t="inlineStr">
        <is>
          <t>central</t>
        </is>
      </c>
      <c r="O3619">
        <f>INDEX(parameters!$C$196:$EJ$198,MATCH('PV (extension)'!N3619,parameters!$B$196:$B$198,0),MATCH('PV (extension)'!B3605,parameters!$C$195:$EJ$195,0))</f>
        <v>1706.47616351489</v>
      </c>
      <c r="P3619" t="n">
        <v>570</v>
      </c>
      <c r="Q3619" t="n">
        <v>30</v>
      </c>
      <c r="R3619">
        <f>Q3619*P3619*O3619</f>
        <v>29180742.396104619</v>
      </c>
      <c r="S3619">
        <f>1/R3619</f>
        <v>3.4269176103397958E-8</v>
      </c>
    </row>
    <row r="3620" s="29">
      <c r="A3620" t="inlineStr">
        <is>
          <t>photovoltaic open ground installation, 570 kWp, micro-Si, on open ground</t>
        </is>
      </c>
      <c r="B3620" s="30">
        <f>M3620*S3620</f>
        <v>3.278541578203948E-11</v>
      </c>
      <c r="C3620" t="inlineStr">
        <is>
          <t>RER</t>
        </is>
      </c>
      <c r="D3620" t="inlineStr">
        <is>
          <t>unit</t>
        </is>
      </c>
      <c r="F3620" t="inlineStr">
        <is>
          <t>technosphere</t>
        </is>
      </c>
      <c r="G3620" t="n">
        <v>0</v>
      </c>
      <c r="H3620" t="inlineStr">
        <is>
          <t>photovoltaic open ground installation, 570 kWp, micro-Si, on open ground</t>
        </is>
      </c>
      <c r="I3620" t="inlineStr">
        <is>
          <t>(2,2,1,1,1,3); Calculation with average annual yield and share of technologies. Lifetime: 30a.</t>
        </is>
      </c>
      <c r="K3620" t="inlineStr">
        <is>
          <t>commercial</t>
        </is>
      </c>
      <c r="L3620">
        <f>L3619</f>
        <v>0.82233248462317254</v>
      </c>
      <c r="M3620" s="30">
        <f>INDEX(parameters!$D$41:$AG$178,MATCH('PV (extension)'!B3605,parameters!$C$41:$C$178,0),MATCH('PV (extension)'!A3620,parameters!$D$5:$AG$5,0))/L3620</f>
        <v>9.5670277228487681E-4</v>
      </c>
      <c r="N3620" t="inlineStr">
        <is>
          <t>central</t>
        </is>
      </c>
      <c r="O3620">
        <f>INDEX(parameters!$C$196:$EJ$198,MATCH('PV (extension)'!N3620,parameters!$B$196:$B$198,0),MATCH('PV (extension)'!B3605,parameters!$C$195:$EJ$195,0))</f>
        <v>1706.47616351489</v>
      </c>
      <c r="P3620" t="n">
        <v>570</v>
      </c>
      <c r="Q3620" t="n">
        <v>30</v>
      </c>
      <c r="R3620">
        <f>Q3620*P3620*O3620</f>
        <v>29180742.396104619</v>
      </c>
      <c r="S3620">
        <f>1/R3620</f>
        <v>3.4269176103397958E-8</v>
      </c>
    </row>
    <row r="3621" s="29">
      <c r="A3621" t="inlineStr">
        <is>
          <t>photovoltaic open ground installation, 570 kWp, multi-Si, on open ground</t>
        </is>
      </c>
      <c r="B3621" s="30">
        <f>M3621*S3621</f>
        <v>1.0971613290760444E-8</v>
      </c>
      <c r="C3621" t="inlineStr">
        <is>
          <t>RER</t>
        </is>
      </c>
      <c r="D3621" t="inlineStr">
        <is>
          <t>unit</t>
        </is>
      </c>
      <c r="F3621" t="inlineStr">
        <is>
          <t>technosphere</t>
        </is>
      </c>
      <c r="G3621" t="n">
        <v>0</v>
      </c>
      <c r="H3621" t="inlineStr">
        <is>
          <t>photovoltaic open ground installation, 570 kWp, multi-Si, on open ground</t>
        </is>
      </c>
      <c r="I3621" t="inlineStr">
        <is>
          <t>(2,2,1,1,1,3); Calculation with average annual yield and share of technologies. Lifetime: 30a.</t>
        </is>
      </c>
      <c r="K3621" t="inlineStr">
        <is>
          <t>commercial</t>
        </is>
      </c>
      <c r="L3621">
        <f>L3620</f>
        <v>0.82233248462317254</v>
      </c>
      <c r="M3621" s="30">
        <f>INDEX(parameters!$D$41:$AG$178,MATCH('PV (extension)'!B3605,parameters!$C$41:$C$178,0),MATCH('PV (extension)'!A3621,parameters!$D$5:$AG$5,0))/L3621</f>
        <v>0.32015982110735819</v>
      </c>
      <c r="N3621" t="inlineStr">
        <is>
          <t>central</t>
        </is>
      </c>
      <c r="O3621">
        <f>INDEX(parameters!$C$196:$EJ$198,MATCH('PV (extension)'!N3621,parameters!$B$196:$B$198,0),MATCH('PV (extension)'!B3605,parameters!$C$195:$EJ$195,0))</f>
        <v>1706.47616351489</v>
      </c>
      <c r="P3621" t="n">
        <v>570</v>
      </c>
      <c r="Q3621" t="n">
        <v>30</v>
      </c>
      <c r="R3621">
        <f>Q3621*P3621*O3621</f>
        <v>29180742.396104619</v>
      </c>
      <c r="S3621">
        <f>1/R3621</f>
        <v>3.4269176103397958E-8</v>
      </c>
    </row>
    <row r="3622" s="29">
      <c r="A3622" t="inlineStr">
        <is>
          <t>photovoltaic open ground installation, 570 kWp, single-Si, on open ground</t>
        </is>
      </c>
      <c r="B3622" s="30">
        <f>M3622*S3622</f>
        <v>5.8198160451728215E-9</v>
      </c>
      <c r="C3622" t="inlineStr">
        <is>
          <t>RER</t>
        </is>
      </c>
      <c r="D3622" t="inlineStr">
        <is>
          <t>unit</t>
        </is>
      </c>
      <c r="F3622" t="inlineStr">
        <is>
          <t>technosphere</t>
        </is>
      </c>
      <c r="G3622" t="n">
        <v>0</v>
      </c>
      <c r="H3622" t="inlineStr">
        <is>
          <t>photovoltaic open ground installation, 570 kWp, single-Si, on open ground</t>
        </is>
      </c>
      <c r="I3622" t="inlineStr">
        <is>
          <t>(2,2,1,1,1,3); Calculation with average annual yield and share of technologies. Lifetime: 30a.</t>
        </is>
      </c>
      <c r="K3622" t="inlineStr">
        <is>
          <t>commercial</t>
        </is>
      </c>
      <c r="L3622">
        <f>L3621</f>
        <v>0.82233248462317254</v>
      </c>
      <c r="M3622" s="30">
        <f>INDEX(parameters!$D$41:$AG$178,MATCH('PV (extension)'!B3605,parameters!$C$41:$C$178,0),MATCH('PV (extension)'!A3622,parameters!$D$5:$AG$5,0))/L3622</f>
        <v>0.16982655280690445</v>
      </c>
      <c r="N3622" t="inlineStr">
        <is>
          <t>central</t>
        </is>
      </c>
      <c r="O3622">
        <f>INDEX(parameters!$C$196:$EJ$198,MATCH('PV (extension)'!N3622,parameters!$B$196:$B$198,0),MATCH('PV (extension)'!B3605,parameters!$C$195:$EJ$195,0))</f>
        <v>1706.47616351489</v>
      </c>
      <c r="P3622" t="n">
        <v>570</v>
      </c>
      <c r="Q3622" t="n">
        <v>30</v>
      </c>
      <c r="R3622">
        <f>Q3622*P3622*O3622</f>
        <v>29180742.396104619</v>
      </c>
      <c r="S3622">
        <f>1/R3622</f>
        <v>3.4269176103397958E-8</v>
      </c>
    </row>
    <row r="3623" ht="16" customHeight="1" s="29">
      <c r="A3623" t="inlineStr">
        <is>
          <t>photovoltaic slanted-roof installation, 93 kWp, multi-Si, laminated, integrated, on roof</t>
        </is>
      </c>
      <c r="B3623" s="30">
        <f>M3623*S3623</f>
        <v>1.7959168125268562E-9</v>
      </c>
      <c r="C3623" t="inlineStr">
        <is>
          <t>CH</t>
        </is>
      </c>
      <c r="D3623" t="inlineStr">
        <is>
          <t>unit</t>
        </is>
      </c>
      <c r="F3623" t="inlineStr">
        <is>
          <t>technosphere</t>
        </is>
      </c>
      <c r="G3623" t="n">
        <v>0</v>
      </c>
      <c r="H3623" t="inlineStr">
        <is>
          <t>photovoltaic slanted-roof installation, 93 kWp, multi-Si, laminated, integrated, on roof</t>
        </is>
      </c>
      <c r="I3623" t="inlineStr">
        <is>
          <t>(2,2,1,1,1,3); Calculation with average annual yield and share of technologies. Lifetime: 30a.</t>
        </is>
      </c>
      <c r="K3623" t="inlineStr">
        <is>
          <t>commercial</t>
        </is>
      </c>
      <c r="L3623">
        <f>L3622</f>
        <v>0.82233248462317254</v>
      </c>
      <c r="M3623" s="30">
        <f>INDEX(parameters!$D$41:$AG$178,MATCH('PV (extension)'!B3605,parameters!$C$41:$C$178,0),MATCH('PV (extension)'!A3623,parameters!$D$5:$AG$5,0))/L3623</f>
        <v>8.0374539804535308E-3</v>
      </c>
      <c r="N3623" s="3" t="inlineStr">
        <is>
          <t>roof-top</t>
        </is>
      </c>
      <c r="O3623">
        <f>INDEX(parameters!$C$196:$EJ$198,MATCH('PV (extension)'!N3623,parameters!$B$196:$B$198,0),MATCH('PV (extension)'!B3605,parameters!$C$195:$EJ$195,0))</f>
        <v>1604.0875937039966</v>
      </c>
      <c r="P3623" t="n">
        <v>93</v>
      </c>
      <c r="Q3623" t="n">
        <v>30</v>
      </c>
      <c r="R3623">
        <f>Q3623*P3623*O3623</f>
        <v>4475404.3864341509</v>
      </c>
      <c r="S3623">
        <f>1/R3623</f>
        <v>2.2344349552661671E-7</v>
      </c>
    </row>
    <row r="3624" ht="16" customHeight="1" s="29">
      <c r="A3624" t="inlineStr">
        <is>
          <t>photovoltaic slanted-roof installation, 93 kWp, multi-Si, panel, mounted, on roof</t>
        </is>
      </c>
      <c r="B3624" s="30">
        <f>M3624*S3624</f>
        <v>3.045237908614223E-8</v>
      </c>
      <c r="C3624" t="inlineStr">
        <is>
          <t>CH</t>
        </is>
      </c>
      <c r="D3624" t="inlineStr">
        <is>
          <t>unit</t>
        </is>
      </c>
      <c r="F3624" t="inlineStr">
        <is>
          <t>technosphere</t>
        </is>
      </c>
      <c r="G3624" t="n">
        <v>0</v>
      </c>
      <c r="H3624" t="inlineStr">
        <is>
          <t>photovoltaic slanted-roof installation, 93 kWp, multi-Si, panel, mounted, on roof</t>
        </is>
      </c>
      <c r="I3624" t="inlineStr">
        <is>
          <t>(2,2,1,1,1,3); Calculation with average annual yield and share of technologies. Lifetime: 30a.</t>
        </is>
      </c>
      <c r="K3624" t="inlineStr">
        <is>
          <t>commercial</t>
        </is>
      </c>
      <c r="L3624">
        <f>L3623</f>
        <v>0.82233248462317254</v>
      </c>
      <c r="M3624" s="30">
        <f>INDEX(parameters!$D$41:$AG$178,MATCH('PV (extension)'!B3605,parameters!$C$41:$C$178,0),MATCH('PV (extension)'!A3624,parameters!$D$5:$AG$5,0))/L3624</f>
        <v>0.13628671093947653</v>
      </c>
      <c r="N3624" s="3" t="inlineStr">
        <is>
          <t>roof-top</t>
        </is>
      </c>
      <c r="O3624">
        <f>INDEX(parameters!$C$196:$EJ$198,MATCH('PV (extension)'!N3624,parameters!$B$196:$B$198,0),MATCH('PV (extension)'!B3605,parameters!$C$195:$EJ$195,0))</f>
        <v>1604.0875937039966</v>
      </c>
      <c r="P3624" t="n">
        <v>93</v>
      </c>
      <c r="Q3624" t="n">
        <v>30</v>
      </c>
      <c r="R3624">
        <f>Q3624*P3624*O3624</f>
        <v>4475404.3864341509</v>
      </c>
      <c r="S3624">
        <f>1/R3624</f>
        <v>2.2344349552661671E-7</v>
      </c>
    </row>
    <row r="3625" ht="16" customHeight="1" s="29">
      <c r="A3625" t="inlineStr">
        <is>
          <t>photovoltaic slanted-roof installation, 93 kWp, single-Si, laminated, integrated, on roof</t>
        </is>
      </c>
      <c r="B3625" s="30">
        <f>M3625*S3625</f>
        <v>9.493994276851487E-10</v>
      </c>
      <c r="C3625" t="inlineStr">
        <is>
          <t>CH</t>
        </is>
      </c>
      <c r="D3625" t="inlineStr">
        <is>
          <t>unit</t>
        </is>
      </c>
      <c r="F3625" t="inlineStr">
        <is>
          <t>technosphere</t>
        </is>
      </c>
      <c r="G3625" t="n">
        <v>0</v>
      </c>
      <c r="H3625" t="inlineStr">
        <is>
          <t>photovoltaic slanted-roof installation, 93 kWp, single-Si, laminated, integrated, on roof</t>
        </is>
      </c>
      <c r="I3625" t="inlineStr">
        <is>
          <t>(2,2,1,1,1,3); Calculation with average annual yield and share of technologies. Lifetime: 30a.</t>
        </is>
      </c>
      <c r="K3625" t="inlineStr">
        <is>
          <t>commercial</t>
        </is>
      </c>
      <c r="L3625">
        <f>L3624</f>
        <v>0.82233248462317254</v>
      </c>
      <c r="M3625" s="30">
        <f>INDEX(parameters!$D$41:$AG$178,MATCH('PV (extension)'!B3605,parameters!$C$41:$C$178,0),MATCH('PV (extension)'!A3625,parameters!$D$5:$AG$5,0))/L3625</f>
        <v>4.2489463631401872E-3</v>
      </c>
      <c r="N3625" s="3" t="inlineStr">
        <is>
          <t>roof-top</t>
        </is>
      </c>
      <c r="O3625">
        <f>INDEX(parameters!$C$196:$EJ$198,MATCH('PV (extension)'!N3625,parameters!$B$196:$B$198,0),MATCH('PV (extension)'!B3605,parameters!$C$195:$EJ$195,0))</f>
        <v>1604.0875937039966</v>
      </c>
      <c r="P3625" t="n">
        <v>93</v>
      </c>
      <c r="Q3625" t="n">
        <v>30</v>
      </c>
      <c r="R3625">
        <f>Q3625*P3625*O3625</f>
        <v>4475404.3864341509</v>
      </c>
      <c r="S3625">
        <f>1/R3625</f>
        <v>2.2344349552661671E-7</v>
      </c>
    </row>
    <row r="3626" ht="16" customHeight="1" s="29">
      <c r="A3626" t="inlineStr">
        <is>
          <t>photovoltaic slanted-roof installation, 93 kWp, single-Si, panel, mounted, on roof</t>
        </is>
      </c>
      <c r="B3626" s="30">
        <f>M3626*S3626</f>
        <v>1.59512763506542E-8</v>
      </c>
      <c r="C3626" t="inlineStr">
        <is>
          <t>CH</t>
        </is>
      </c>
      <c r="D3626" t="inlineStr">
        <is>
          <t>unit</t>
        </is>
      </c>
      <c r="F3626" t="inlineStr">
        <is>
          <t>technosphere</t>
        </is>
      </c>
      <c r="G3626" t="n">
        <v>0</v>
      </c>
      <c r="H3626" t="inlineStr">
        <is>
          <t>photovoltaic slanted-roof installation, 93 kWp, single-Si, panel, mounted, on roof</t>
        </is>
      </c>
      <c r="I3626" t="inlineStr">
        <is>
          <t>(2,2,1,1,1,3); Calculation with average annual yield and share of technologies. Lifetime: 30a.</t>
        </is>
      </c>
      <c r="K3626" t="inlineStr">
        <is>
          <t>commercial</t>
        </is>
      </c>
      <c r="L3626">
        <f>L3625</f>
        <v>0.82233248462317254</v>
      </c>
      <c r="M3626" s="30">
        <f>INDEX(parameters!$D$41:$AG$178,MATCH('PV (extension)'!B3605,parameters!$C$41:$C$178,0),MATCH('PV (extension)'!A3626,parameters!$D$5:$AG$5,0))/L3626</f>
        <v>7.1388412148941149E-2</v>
      </c>
      <c r="N3626" s="3" t="inlineStr">
        <is>
          <t>roof-top</t>
        </is>
      </c>
      <c r="O3626">
        <f>INDEX(parameters!$C$196:$EJ$198,MATCH('PV (extension)'!N3626,parameters!$B$196:$B$198,0),MATCH('PV (extension)'!B3605,parameters!$C$195:$EJ$195,0))</f>
        <v>1604.0875937039966</v>
      </c>
      <c r="P3626" t="n">
        <v>93</v>
      </c>
      <c r="Q3626" t="n">
        <v>30</v>
      </c>
      <c r="R3626">
        <f>Q3626*P3626*O3626</f>
        <v>4475404.3864341509</v>
      </c>
      <c r="S3626">
        <f>1/R3626</f>
        <v>2.2344349552661671E-7</v>
      </c>
    </row>
    <row r="3627" s="29">
      <c r="A3627" t="inlineStr">
        <is>
          <t>market for tap water</t>
        </is>
      </c>
      <c r="B3627" t="n">
        <v>0.0037026</v>
      </c>
      <c r="C3627" t="inlineStr">
        <is>
          <t>Europe without Switzerland</t>
        </is>
      </c>
      <c r="D3627" t="inlineStr">
        <is>
          <t>kilogram</t>
        </is>
      </c>
      <c r="F3627" t="inlineStr">
        <is>
          <t>technosphere</t>
        </is>
      </c>
      <c r="G3627" t="n">
        <v>0</v>
      </c>
      <c r="H3627" t="inlineStr">
        <is>
          <t>tap water</t>
        </is>
      </c>
      <c r="I3627" t="inlineStr">
        <is>
          <t>(2,2,1,1,1,3); Estimation 20l/m2 panel</t>
        </is>
      </c>
      <c r="M3627" s="30" t="n"/>
    </row>
    <row r="3628" s="29">
      <c r="A3628" t="inlineStr">
        <is>
          <t>treatment of wastewater, from residence, capacity 1.1E10l/year</t>
        </is>
      </c>
      <c r="B3628" t="n">
        <v>-3.3323e-06</v>
      </c>
      <c r="C3628" t="inlineStr">
        <is>
          <t>CH</t>
        </is>
      </c>
      <c r="D3628" t="inlineStr">
        <is>
          <t>cubic meter</t>
        </is>
      </c>
      <c r="F3628" t="inlineStr">
        <is>
          <t>technosphere</t>
        </is>
      </c>
      <c r="G3628" t="n">
        <v>0</v>
      </c>
      <c r="H3628" t="inlineStr">
        <is>
          <t>wastewater, from residence</t>
        </is>
      </c>
      <c r="I3628" t="inlineStr">
        <is>
          <t>(2,2,1,1,1,3); Estimation 20l/m2 panel</t>
        </is>
      </c>
      <c r="M3628" s="30" t="n"/>
    </row>
    <row r="3629" s="29">
      <c r="M3629" s="30" t="n"/>
    </row>
    <row r="3630" customFormat="1" s="28">
      <c r="A3630" s="28" t="inlineStr">
        <is>
          <t>Activity</t>
        </is>
      </c>
      <c r="B3630" s="28" t="inlineStr">
        <is>
          <t>electricity production, photovoltaic</t>
        </is>
      </c>
      <c r="M3630" s="30" t="n"/>
    </row>
    <row r="3631">
      <c r="A3631" t="inlineStr">
        <is>
          <t>comment</t>
        </is>
      </c>
      <c r="B363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")&amp;HLOOKUP(B3632,parameters!$C$195:$EJ$198,2,0)&amp;" kWh/kWp.
Annual output, Facade: "&amp;HLOOKUP(B3632,parameters!$C$195:$EJ$198,3,0)&amp;" kWh/kWp.
Annual output, Open-ground: "&amp;HLOOKUP(B3632,parameters!$C$195:$EJ$198,4,0)&amp;_xlfn._LONGTEXT("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")&amp;VLOOKUP(B3632,'extension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1604.087593704 kWh/kWp.
Annual output, Facade: 1126.27426791983 kWh/kWp.
Annual output, Open-ground: 1706.47616351489 kWh/kWp.
Amount of solar energy transformed to electricity. Waste heat emission due to losses of electricity in the system.
Technology:  Electricity production with grid-connected photovoltaic power plants.
Time period:  Time of publications
Production volume: 830.523 GWh in 2025.
Sampling:  Statistical data and model calculations
Extrapolations:  Use of PV technology data investigated for other countries (Switzerland). Correction of average yield with Swiss data.
Uncertainty:  None
Author: Romain Sacchi, PSI, romain.sacchi@psi.ch</v>
      </c>
      <c r="M3631" s="30" t="n"/>
    </row>
    <row r="3632" s="29">
      <c r="A3632" t="inlineStr">
        <is>
          <t>location</t>
        </is>
      </c>
      <c r="B3632" t="inlineStr">
        <is>
          <t>CY</t>
        </is>
      </c>
    </row>
    <row r="3633" s="29">
      <c r="A3633" t="inlineStr">
        <is>
          <t>production amount</t>
        </is>
      </c>
      <c r="B3633" t="n">
        <v>1</v>
      </c>
    </row>
    <row r="3634" s="29">
      <c r="A3634" t="inlineStr">
        <is>
          <t>reference product</t>
        </is>
      </c>
      <c r="B3634" t="inlineStr">
        <is>
          <t>electricity, low voltage</t>
        </is>
      </c>
    </row>
    <row r="3635" s="29">
      <c r="A3635" t="inlineStr">
        <is>
          <t>source</t>
        </is>
      </c>
      <c r="B363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36" s="29">
      <c r="A3636" t="inlineStr">
        <is>
          <t>type</t>
        </is>
      </c>
      <c r="B3636" t="inlineStr">
        <is>
          <t>process</t>
        </is>
      </c>
    </row>
    <row r="3637" s="29">
      <c r="A3637" t="inlineStr">
        <is>
          <t>unit</t>
        </is>
      </c>
      <c r="B3637" t="inlineStr">
        <is>
          <t>kilowatt hour</t>
        </is>
      </c>
    </row>
    <row r="3638" s="29">
      <c r="A3638" t="inlineStr">
        <is>
          <t>Exchanges</t>
        </is>
      </c>
    </row>
    <row r="3639" customFormat="1" s="28">
      <c r="A3639" s="28" t="inlineStr">
        <is>
          <t>name</t>
        </is>
      </c>
      <c r="B3639" s="28" t="inlineStr">
        <is>
          <t>amount</t>
        </is>
      </c>
      <c r="C3639" s="28" t="inlineStr">
        <is>
          <t>location</t>
        </is>
      </c>
      <c r="D3639" s="28" t="inlineStr">
        <is>
          <t>unit</t>
        </is>
      </c>
      <c r="E3639" s="28" t="inlineStr">
        <is>
          <t>categories</t>
        </is>
      </c>
      <c r="F3639" s="28" t="inlineStr">
        <is>
          <t>type</t>
        </is>
      </c>
      <c r="G3639" s="28" t="inlineStr">
        <is>
          <t>uncertainty type</t>
        </is>
      </c>
      <c r="H3639" s="28" t="inlineStr">
        <is>
          <t>loc</t>
        </is>
      </c>
      <c r="I3639" s="28" t="inlineStr">
        <is>
          <t>scale</t>
        </is>
      </c>
      <c r="J3639" s="28" t="inlineStr">
        <is>
          <t>comment</t>
        </is>
      </c>
      <c r="K3639" s="28" t="inlineStr">
        <is>
          <t>negative</t>
        </is>
      </c>
      <c r="L3639" s="28" t="inlineStr">
        <is>
          <t>reference product</t>
        </is>
      </c>
      <c r="M3639" s="28" t="inlineStr">
        <is>
          <t>production volume</t>
        </is>
      </c>
      <c r="N3639" s="28" t="inlineStr">
        <is>
          <t>scope</t>
        </is>
      </c>
      <c r="O3639" s="28" t="inlineStr">
        <is>
          <t>scope share</t>
        </is>
      </c>
      <c r="P3639" s="28" t="inlineStr">
        <is>
          <t>tech share</t>
        </is>
      </c>
      <c r="Q3639" s="28" t="inlineStr">
        <is>
          <t>installation</t>
        </is>
      </c>
      <c r="R3639" s="28" t="inlineStr">
        <is>
          <t>productivity</t>
        </is>
      </c>
      <c r="S3639" s="28" t="inlineStr">
        <is>
          <t>kWp</t>
        </is>
      </c>
      <c r="T3639" s="28" t="inlineStr">
        <is>
          <t>lifetime</t>
        </is>
      </c>
      <c r="U3639" s="28" t="inlineStr">
        <is>
          <t>lifetime production</t>
        </is>
      </c>
      <c r="V3639" s="28" t="inlineStr">
        <is>
          <t>inverted lifetime production</t>
        </is>
      </c>
    </row>
    <row r="3640" s="29">
      <c r="A3640" t="inlineStr">
        <is>
          <t>Energy, solar, converted</t>
        </is>
      </c>
      <c r="B3640" t="n">
        <v>3.8503</v>
      </c>
      <c r="D3640" t="inlineStr">
        <is>
          <t>megajoule</t>
        </is>
      </c>
      <c r="E3640" t="inlineStr">
        <is>
          <t>natural resource::in air</t>
        </is>
      </c>
      <c r="F3640" t="inlineStr">
        <is>
          <t>biosphere</t>
        </is>
      </c>
      <c r="G3640" t="n">
        <v>2</v>
      </c>
      <c r="H3640" t="n">
        <v>1.348151067341848</v>
      </c>
      <c r="I3640" t="n">
        <v>0.04340984597628009</v>
      </c>
      <c r="J3640" t="inlineStr">
        <is>
          <t>(2,2,1,1,1,3); Energy loss in the system</t>
        </is>
      </c>
    </row>
    <row r="3641" s="29">
      <c r="A3641" t="inlineStr">
        <is>
          <t>Heat, waste</t>
        </is>
      </c>
      <c r="B3641" t="n">
        <v>0.25027</v>
      </c>
      <c r="D3641" t="inlineStr">
        <is>
          <t>megajoule</t>
        </is>
      </c>
      <c r="E3641" t="inlineStr">
        <is>
          <t>air</t>
        </is>
      </c>
      <c r="F3641" t="inlineStr">
        <is>
          <t>biosphere</t>
        </is>
      </c>
      <c r="G3641" t="n">
        <v>2</v>
      </c>
      <c r="H3641" t="n">
        <v>-1.385214943900327</v>
      </c>
      <c r="I3641" t="n">
        <v>0.02439508208471609</v>
      </c>
      <c r="J3641" t="inlineStr">
        <is>
          <t>(1,na,na,na,na,na); Calculation</t>
        </is>
      </c>
    </row>
    <row r="3642" s="29">
      <c r="A3642" t="inlineStr">
        <is>
          <t>electricity production, photovoltaic</t>
        </is>
      </c>
      <c r="B3642" t="n">
        <v>1</v>
      </c>
      <c r="C3642" t="inlineStr">
        <is>
          <t>CY</t>
        </is>
      </c>
      <c r="D3642" t="inlineStr">
        <is>
          <t>kilowatt hour</t>
        </is>
      </c>
      <c r="E3642" t="inlineStr">
        <is>
          <t>photovoltaic::power plants</t>
        </is>
      </c>
      <c r="F3642" t="inlineStr">
        <is>
          <t>production</t>
        </is>
      </c>
      <c r="G3642" t="n">
        <v>0</v>
      </c>
      <c r="H3642" t="n">
        <v>1</v>
      </c>
      <c r="L3642" t="inlineStr">
        <is>
          <t>electricity, low voltage</t>
        </is>
      </c>
      <c r="M3642">
        <f>VLOOKUP(C3642,'extension - production vol'!$B$6:$D$235,3,0)</f>
        <v>830.52300000000002</v>
      </c>
    </row>
    <row r="3643" ht="16" customHeight="1" s="29">
      <c r="A3643" t="inlineStr">
        <is>
          <t>photovoltaic flat-roof installation, 156 kWp, multi-Si, on roof</t>
        </is>
      </c>
      <c r="B3643" s="30">
        <f>P3643*V3643</f>
        <v>1.344910285622517E-8</v>
      </c>
      <c r="C3643" t="inlineStr">
        <is>
          <t>CH</t>
        </is>
      </c>
      <c r="D3643" t="inlineStr">
        <is>
          <t>unit</t>
        </is>
      </c>
      <c r="F3643" t="inlineStr">
        <is>
          <t>technosphere</t>
        </is>
      </c>
      <c r="G3643" t="n">
        <v>2</v>
      </c>
      <c r="H3643" t="n">
        <v>-18.46800298604678</v>
      </c>
      <c r="I3643" t="n">
        <v>0.09798894162072011</v>
      </c>
      <c r="J3643" t="inlineStr">
        <is>
          <t>(2,2,1,1,1,3); Calculation with average annual yield and share of technologies. Lifetime: 30a.</t>
        </is>
      </c>
      <c r="L3643" t="inlineStr">
        <is>
          <t>photovoltaic flat-roof installation, 156 kWp, multi-Si, on roof</t>
        </is>
      </c>
      <c r="N3643" t="inlineStr">
        <is>
          <t>all</t>
        </is>
      </c>
      <c r="O3643" t="n">
        <v>1</v>
      </c>
      <c r="P3643" s="30">
        <f>INDEX(parameters!$D$41:$AG$178,MATCH('PV (extension)'!B3632,parameters!$C$41:$C$178,0),MATCH('PV (extension)'!A3643,parameters!$D$5:$AG$5,0))/O3643</f>
        <v>0.10096416269840058</v>
      </c>
      <c r="Q3643" s="3" t="inlineStr">
        <is>
          <t>roof-top</t>
        </is>
      </c>
      <c r="R3643">
        <f>INDEX(parameters!$C$196:$EJ$198,MATCH('PV (extension)'!Q3643,parameters!$B$196:$B$198,0),MATCH('PV (extension)'!B3632,parameters!$C$195:$EJ$195,0))</f>
        <v>1604.0875937039966</v>
      </c>
      <c r="S3643" t="n">
        <v>156</v>
      </c>
      <c r="T3643" t="n">
        <v>30</v>
      </c>
      <c r="U3643">
        <f>T3643*S3643*R3643</f>
        <v>7507129.938534704</v>
      </c>
      <c r="V3643">
        <f>1/U3643</f>
        <v>1.3320669925625227E-7</v>
      </c>
    </row>
    <row r="3644" ht="16" customHeight="1" s="29">
      <c r="A3644" t="inlineStr">
        <is>
          <t>photovoltaic flat-roof installation, 156 kWp, single-Si, on roof</t>
        </is>
      </c>
      <c r="B3644" s="30">
        <f>P3644*V3644</f>
        <v>7.0253238848405106E-9</v>
      </c>
      <c r="C3644" t="inlineStr">
        <is>
          <t>CH</t>
        </is>
      </c>
      <c r="D3644" t="inlineStr">
        <is>
          <t>unit</t>
        </is>
      </c>
      <c r="F3644" t="inlineStr">
        <is>
          <t>technosphere</t>
        </is>
      </c>
      <c r="G3644" t="n">
        <v>2</v>
      </c>
      <c r="H3644" t="n">
        <v>-19.10362020104489</v>
      </c>
      <c r="I3644" t="n">
        <v>0.09798894162072011</v>
      </c>
      <c r="J3644" t="inlineStr">
        <is>
          <t>(2,2,1,1,1,3); Calculation with average annual yield and share of technologies. Lifetime: 30a.</t>
        </is>
      </c>
      <c r="L3644" t="inlineStr">
        <is>
          <t>photovoltaic flat-roof installation, 156 kWp, single-Si, on roof</t>
        </is>
      </c>
      <c r="N3644" t="inlineStr">
        <is>
          <t>all</t>
        </is>
      </c>
      <c r="O3644" t="n">
        <v>1</v>
      </c>
      <c r="P3644" s="30">
        <f>INDEX(parameters!$D$41:$AG$178,MATCH('PV (extension)'!B3632,parameters!$C$41:$C$178,0),MATCH('PV (extension)'!A3644,parameters!$D$5:$AG$5,0))/O3644</f>
        <v>5.2740019263789135E-2</v>
      </c>
      <c r="Q3644" s="3" t="inlineStr">
        <is>
          <t>roof-top</t>
        </is>
      </c>
      <c r="R3644">
        <f>INDEX(parameters!$C$196:$EJ$198,MATCH('PV (extension)'!Q3644,parameters!$B$196:$B$198,0),MATCH('PV (extension)'!B3632,parameters!$C$195:$EJ$195,0))</f>
        <v>1604.0875937039966</v>
      </c>
      <c r="S3644" t="n">
        <v>156</v>
      </c>
      <c r="T3644" t="n">
        <v>30</v>
      </c>
      <c r="U3644">
        <f>T3644*S3644*R3644</f>
        <v>7507129.938534704</v>
      </c>
      <c r="V3644">
        <f>1/U3644</f>
        <v>1.3320669925625227E-7</v>
      </c>
    </row>
    <row r="3645" ht="16" customHeight="1" s="29">
      <c r="A3645" t="inlineStr">
        <is>
          <t>photovoltaic slanted-roof installation, 3 kWp, CIS, laminated, integrated, on roof</t>
        </is>
      </c>
      <c r="B3645" s="30">
        <f>P3645*V3645</f>
        <v>6.3007521054891267E-9</v>
      </c>
      <c r="C3645" t="inlineStr">
        <is>
          <t>CH</t>
        </is>
      </c>
      <c r="D3645" t="inlineStr">
        <is>
          <t>unit</t>
        </is>
      </c>
      <c r="F3645" t="inlineStr">
        <is>
          <t>technosphere</t>
        </is>
      </c>
      <c r="G3645" t="n">
        <v>2</v>
      </c>
      <c r="H3645" t="n">
        <v>-19.69743931800395</v>
      </c>
      <c r="I3645" t="n">
        <v>0.09798894162072011</v>
      </c>
      <c r="J3645" t="inlineStr">
        <is>
          <t>(2,2,1,1,1,3); Calculation with average annual yield and share of technologies. Lifetime: 30a.</t>
        </is>
      </c>
      <c r="L3645" t="inlineStr">
        <is>
          <t>photovoltaic slanted-roof installation, 3 kWp, CIS, laminated, integrated, on roof</t>
        </is>
      </c>
      <c r="N3645" t="inlineStr">
        <is>
          <t>all</t>
        </is>
      </c>
      <c r="O3645" t="n">
        <v>1</v>
      </c>
      <c r="P3645" s="30">
        <f>INDEX(parameters!$D$41:$AG$178,MATCH('PV (extension)'!B3632,parameters!$C$41:$C$178,0),MATCH('PV (extension)'!A3645,parameters!$D$5:$AG$5,0))/O3645</f>
        <v>9.0962624550774995E-4</v>
      </c>
      <c r="Q3645" s="3" t="inlineStr">
        <is>
          <t>roof-top</t>
        </is>
      </c>
      <c r="R3645">
        <f>INDEX(parameters!$C$196:$EJ$198,MATCH('PV (extension)'!Q3645,parameters!$B$196:$B$198,0),MATCH('PV (extension)'!B3632,parameters!$C$195:$EJ$195,0))</f>
        <v>1604.0875937039966</v>
      </c>
      <c r="S3645" t="n">
        <v>3</v>
      </c>
      <c r="T3645" t="n">
        <v>30</v>
      </c>
      <c r="U3645">
        <f>T3645*S3645*R3645</f>
        <v>144367.8834333597</v>
      </c>
      <c r="V3645">
        <f>1/U3645</f>
        <v>6.926748361325118E-6</v>
      </c>
    </row>
    <row r="3646" ht="16" customHeight="1" s="29">
      <c r="A3646" t="inlineStr">
        <is>
          <t>photovoltaic slanted-roof installation, 3 kWp, CdTe, panel, mounted, on roof</t>
        </is>
      </c>
      <c r="B3646" s="30">
        <f>P3646*V3646</f>
        <v>4.1095434205910802E-8</v>
      </c>
      <c r="C3646" t="inlineStr">
        <is>
          <t>CH</t>
        </is>
      </c>
      <c r="D3646" t="inlineStr">
        <is>
          <t>unit</t>
        </is>
      </c>
      <c r="F3646" t="inlineStr">
        <is>
          <t>technosphere</t>
        </is>
      </c>
      <c r="G3646" t="n">
        <v>2</v>
      </c>
      <c r="H3646" t="n">
        <v>-16.69297991102503</v>
      </c>
      <c r="I3646" t="n">
        <v>0.09798894162072011</v>
      </c>
      <c r="J3646" t="inlineStr">
        <is>
          <t>(2,2,1,1,1,3); Calculation with average annual yield and share of technologies. Lifetime: 30a.</t>
        </is>
      </c>
      <c r="L3646" t="inlineStr">
        <is>
          <t>photovoltaic slanted-roof installation, 3 kWp, CdTe, panel, mounted, on roof</t>
        </is>
      </c>
      <c r="N3646" t="inlineStr">
        <is>
          <t>all</t>
        </is>
      </c>
      <c r="O3646" t="n">
        <v>1</v>
      </c>
      <c r="P3646" s="30">
        <f>INDEX(parameters!$D$41:$AG$178,MATCH('PV (extension)'!B3632,parameters!$C$41:$C$178,0),MATCH('PV (extension)'!A3646,parameters!$D$5:$AG$5,0))/O3646</f>
        <v>5.9328608550822341E-3</v>
      </c>
      <c r="Q3646" s="3" t="inlineStr">
        <is>
          <t>roof-top</t>
        </is>
      </c>
      <c r="R3646">
        <f>INDEX(parameters!$C$196:$EJ$198,MATCH('PV (extension)'!Q3646,parameters!$B$196:$B$198,0),MATCH('PV (extension)'!B3632,parameters!$C$195:$EJ$195,0))</f>
        <v>1604.0875937039966</v>
      </c>
      <c r="S3646" t="n">
        <v>3</v>
      </c>
      <c r="T3646" t="n">
        <v>30</v>
      </c>
      <c r="U3646">
        <f>T3646*S3646*R3646</f>
        <v>144367.8834333597</v>
      </c>
      <c r="V3646">
        <f>1/U3646</f>
        <v>6.926748361325118E-6</v>
      </c>
    </row>
    <row r="3647" ht="16" customHeight="1" s="29">
      <c r="A3647" t="inlineStr">
        <is>
          <t>photovoltaic slanted-roof installation, 3 kWp, micro-Si, laminated, integrated, on roof</t>
        </is>
      </c>
      <c r="B3647" s="30">
        <f>P3647*V3647</f>
        <v>6.3677321815379847E-10</v>
      </c>
      <c r="C3647" t="inlineStr">
        <is>
          <t>RER</t>
        </is>
      </c>
      <c r="D3647" t="inlineStr">
        <is>
          <t>unit</t>
        </is>
      </c>
      <c r="F3647" t="inlineStr">
        <is>
          <t>technosphere</t>
        </is>
      </c>
      <c r="G3647" t="n">
        <v>2</v>
      </c>
      <c r="H3647" t="n">
        <v>-21.54326959350907</v>
      </c>
      <c r="I3647" t="n">
        <v>0.09798894162072011</v>
      </c>
      <c r="J3647" t="inlineStr">
        <is>
          <t>(2,2,1,1,1,3); Calculation with average annual yield and share of technologies. Lifetime: 30a.</t>
        </is>
      </c>
      <c r="L3647" t="inlineStr">
        <is>
          <t>photovoltaic slanted-roof installation, 3 kWp, micro-Si, laminated, integrated, on roof</t>
        </is>
      </c>
      <c r="N3647" t="inlineStr">
        <is>
          <t>all</t>
        </is>
      </c>
      <c r="O3647" t="n">
        <v>1</v>
      </c>
      <c r="P3647" s="30">
        <f>INDEX(parameters!$D$41:$AG$178,MATCH('PV (extension)'!B3632,parameters!$C$41:$C$178,0),MATCH('PV (extension)'!A3647,parameters!$D$5:$AG$5,0))/O3647</f>
        <v>9.1929601731912907E-5</v>
      </c>
      <c r="Q3647" s="3" t="inlineStr">
        <is>
          <t>roof-top</t>
        </is>
      </c>
      <c r="R3647">
        <f>INDEX(parameters!$C$196:$EJ$198,MATCH('PV (extension)'!Q3647,parameters!$B$196:$B$198,0),MATCH('PV (extension)'!B3632,parameters!$C$195:$EJ$195,0))</f>
        <v>1604.0875937039966</v>
      </c>
      <c r="S3647" t="n">
        <v>3</v>
      </c>
      <c r="T3647" t="n">
        <v>30</v>
      </c>
      <c r="U3647">
        <f>T3647*S3647*R3647</f>
        <v>144367.8834333597</v>
      </c>
      <c r="V3647">
        <f>1/U3647</f>
        <v>6.926748361325118E-6</v>
      </c>
    </row>
    <row r="3648" ht="16" customHeight="1" s="29">
      <c r="A3648" t="inlineStr">
        <is>
          <t>photovoltaic slanted-roof installation, 3 kWp, micro-Si, panel, mounted, on roof</t>
        </is>
      </c>
      <c r="B3648" s="30">
        <f>P3648*V3648</f>
        <v>1.1070191864675661E-8</v>
      </c>
      <c r="C3648" t="inlineStr">
        <is>
          <t>RER</t>
        </is>
      </c>
      <c r="D3648" t="inlineStr">
        <is>
          <t>unit</t>
        </is>
      </c>
      <c r="F3648" t="inlineStr">
        <is>
          <t>technosphere</t>
        </is>
      </c>
      <c r="G3648" t="n">
        <v>2</v>
      </c>
      <c r="H3648" t="n">
        <v>-18.72987249989203</v>
      </c>
      <c r="I3648" t="n">
        <v>0.09798894162072011</v>
      </c>
      <c r="J3648" t="inlineStr">
        <is>
          <t>(2,2,1,1,1,3); Calculation with average annual yield and share of technologies. Lifetime: 30a.</t>
        </is>
      </c>
      <c r="L3648" t="inlineStr">
        <is>
          <t>photovoltaic slanted-roof installation, 3 kWp, micro-Si, panel, mounted, on roof</t>
        </is>
      </c>
      <c r="N3648" t="inlineStr">
        <is>
          <t>all</t>
        </is>
      </c>
      <c r="O3648" t="n">
        <v>1</v>
      </c>
      <c r="P3648" s="30">
        <f>INDEX(parameters!$D$41:$AG$178,MATCH('PV (extension)'!B3632,parameters!$C$41:$C$178,0),MATCH('PV (extension)'!A3648,parameters!$D$5:$AG$5,0))/O3648</f>
        <v>1.5981801687044229E-3</v>
      </c>
      <c r="Q3648" s="3" t="inlineStr">
        <is>
          <t>roof-top</t>
        </is>
      </c>
      <c r="R3648">
        <f>INDEX(parameters!$C$196:$EJ$198,MATCH('PV (extension)'!Q3648,parameters!$B$196:$B$198,0),MATCH('PV (extension)'!B3632,parameters!$C$195:$EJ$195,0))</f>
        <v>1604.0875937039966</v>
      </c>
      <c r="S3648" t="n">
        <v>3</v>
      </c>
      <c r="T3648" t="n">
        <v>30</v>
      </c>
      <c r="U3648">
        <f>T3648*S3648*R3648</f>
        <v>144367.8834333597</v>
      </c>
      <c r="V3648">
        <f>1/U3648</f>
        <v>6.926748361325118E-6</v>
      </c>
    </row>
    <row r="3649" s="29">
      <c r="A3649" t="inlineStr">
        <is>
          <t>photovoltaic open ground installation, 570 kWp, CIS, on open ground</t>
        </is>
      </c>
      <c r="B3649" s="30">
        <f>P3649*V3649</f>
        <v>3.4626212110600524E-10</v>
      </c>
      <c r="C3649" t="inlineStr">
        <is>
          <t>RER</t>
        </is>
      </c>
      <c r="D3649" t="inlineStr">
        <is>
          <t>unit</t>
        </is>
      </c>
      <c r="F3649" t="inlineStr">
        <is>
          <t>technosphere</t>
        </is>
      </c>
      <c r="G3649" t="n">
        <v>2</v>
      </c>
      <c r="H3649" t="n">
        <v>-21.66656811806742</v>
      </c>
      <c r="I3649" t="n">
        <v>0.09798894162072011</v>
      </c>
      <c r="J3649" t="inlineStr">
        <is>
          <t>(2,2,1,1,1,3); Calculation with average annual yield and share of technologies. Lifetime: 30a.</t>
        </is>
      </c>
      <c r="L3649" t="inlineStr">
        <is>
          <t>photovoltaic open ground installation, 570 kWp, CIS, on open ground</t>
        </is>
      </c>
      <c r="N3649" t="inlineStr">
        <is>
          <t>all</t>
        </is>
      </c>
      <c r="O3649" t="n">
        <v>1</v>
      </c>
      <c r="P3649" s="30">
        <f>INDEX(parameters!$D$41:$AG$178,MATCH('PV (extension)'!B3632,parameters!$C$41:$C$178,0),MATCH('PV (extension)'!A3649,parameters!$D$5:$AG$5,0))/O3649</f>
        <v>1.0104185757523119E-2</v>
      </c>
      <c r="Q3649" t="inlineStr">
        <is>
          <t>central</t>
        </is>
      </c>
      <c r="R3649">
        <f>INDEX(parameters!$C$196:$EJ$198,MATCH('PV (extension)'!Q3649,parameters!$B$196:$B$198,0),MATCH('PV (extension)'!B3632,parameters!$C$195:$EJ$195,0))</f>
        <v>1706.47616351489</v>
      </c>
      <c r="S3649" t="n">
        <v>570</v>
      </c>
      <c r="T3649" t="n">
        <v>30</v>
      </c>
      <c r="U3649">
        <f>T3649*S3649*R3649</f>
        <v>29180742.396104619</v>
      </c>
      <c r="V3649">
        <f>1/U3649</f>
        <v>3.4269176103397958E-8</v>
      </c>
    </row>
    <row r="3650" s="29">
      <c r="A3650" t="inlineStr">
        <is>
          <t>photovoltaic open ground installation, 570 kWp, CdTe, on open ground</t>
        </is>
      </c>
      <c r="B3650" s="30">
        <f>P3650*V3650</f>
        <v>2.5436148499692222E-9</v>
      </c>
      <c r="C3650" t="inlineStr">
        <is>
          <t>RER</t>
        </is>
      </c>
      <c r="D3650" t="inlineStr">
        <is>
          <t>unit</t>
        </is>
      </c>
      <c r="F3650" t="inlineStr">
        <is>
          <t>technosphere</t>
        </is>
      </c>
      <c r="G3650" t="n">
        <v>2</v>
      </c>
      <c r="H3650" t="n">
        <v>-21.47552628199886</v>
      </c>
      <c r="I3650" t="n">
        <v>0.09798894162072011</v>
      </c>
      <c r="J3650" t="inlineStr">
        <is>
          <t>(2,2,1,1,1,3); Calculation with average annual yield and share of technologies. Lifetime: 30a.</t>
        </is>
      </c>
      <c r="L3650" t="inlineStr">
        <is>
          <t>photovoltaic open ground installation, 570 kWp, CdTe, on open ground</t>
        </is>
      </c>
      <c r="N3650" t="inlineStr">
        <is>
          <t>all</t>
        </is>
      </c>
      <c r="O3650" t="n">
        <v>1</v>
      </c>
      <c r="P3650" s="30">
        <f>INDEX(parameters!$D$41:$AG$178,MATCH('PV (extension)'!B3632,parameters!$C$41:$C$178,0),MATCH('PV (extension)'!A3650,parameters!$D$5:$AG$5,0))/O3650</f>
        <v>7.4224569691858172E-2</v>
      </c>
      <c r="Q3650" t="inlineStr">
        <is>
          <t>central</t>
        </is>
      </c>
      <c r="R3650">
        <f>INDEX(parameters!$C$196:$EJ$198,MATCH('PV (extension)'!Q3650,parameters!$B$196:$B$198,0),MATCH('PV (extension)'!B3632,parameters!$C$195:$EJ$195,0))</f>
        <v>1706.47616351489</v>
      </c>
      <c r="S3650" t="n">
        <v>570</v>
      </c>
      <c r="T3650" t="n">
        <v>30</v>
      </c>
      <c r="U3650">
        <f>T3650*S3650*R3650</f>
        <v>29180742.396104619</v>
      </c>
      <c r="V3650">
        <f>1/U3650</f>
        <v>3.4269176103397958E-8</v>
      </c>
    </row>
    <row r="3651" s="29">
      <c r="A3651" t="inlineStr">
        <is>
          <t>photovoltaic open ground installation, 570 kWp, micro-Si, on open ground</t>
        </is>
      </c>
      <c r="B3651" s="30">
        <f>P3651*V3651</f>
        <v>2.6960512419448297E-11</v>
      </c>
      <c r="C3651" t="inlineStr">
        <is>
          <t>RER</t>
        </is>
      </c>
      <c r="D3651" t="inlineStr">
        <is>
          <t>unit</t>
        </is>
      </c>
      <c r="F3651" t="inlineStr">
        <is>
          <t>technosphere</t>
        </is>
      </c>
      <c r="G3651" t="n">
        <v>2</v>
      </c>
      <c r="H3651" t="n">
        <v>-23.51240679473371</v>
      </c>
      <c r="I3651" t="n">
        <v>0.09798894162072011</v>
      </c>
      <c r="J3651" t="inlineStr">
        <is>
          <t>(2,2,1,1,1,3); Calculation with average annual yield and share of technologies. Lifetime: 30a.</t>
        </is>
      </c>
      <c r="L3651" t="inlineStr">
        <is>
          <t>photovoltaic open ground installation, 570 kWp, micro-Si, on open ground</t>
        </is>
      </c>
      <c r="N3651" t="inlineStr">
        <is>
          <t>all</t>
        </is>
      </c>
      <c r="O3651" t="n">
        <v>1</v>
      </c>
      <c r="P3651" s="30">
        <f>INDEX(parameters!$D$41:$AG$178,MATCH('PV (extension)'!B3632,parameters!$C$41:$C$178,0),MATCH('PV (extension)'!A3651,parameters!$D$5:$AG$5,0))/O3651</f>
        <v>7.867277677789E-4</v>
      </c>
      <c r="Q3651" t="inlineStr">
        <is>
          <t>central</t>
        </is>
      </c>
      <c r="R3651">
        <f>INDEX(parameters!$C$196:$EJ$198,MATCH('PV (extension)'!Q3651,parameters!$B$196:$B$198,0),MATCH('PV (extension)'!B3632,parameters!$C$195:$EJ$195,0))</f>
        <v>1706.47616351489</v>
      </c>
      <c r="S3651" t="n">
        <v>570</v>
      </c>
      <c r="T3651" t="n">
        <v>30</v>
      </c>
      <c r="U3651">
        <f>T3651*S3651*R3651</f>
        <v>29180742.396104619</v>
      </c>
      <c r="V3651">
        <f>1/U3651</f>
        <v>3.4269176103397958E-8</v>
      </c>
    </row>
    <row r="3652" s="29">
      <c r="A3652" t="inlineStr">
        <is>
          <t>photovoltaic open ground installation, 570 kWp, multi-Si, on open ground</t>
        </is>
      </c>
      <c r="B3652" s="30">
        <f>P3652*V3652</f>
        <v>9.0223140177156582E-9</v>
      </c>
      <c r="C3652" t="inlineStr">
        <is>
          <t>RER</t>
        </is>
      </c>
      <c r="D3652" t="inlineStr">
        <is>
          <t>unit</t>
        </is>
      </c>
      <c r="F3652" t="inlineStr">
        <is>
          <t>technosphere</t>
        </is>
      </c>
      <c r="G3652" t="n">
        <v>2</v>
      </c>
      <c r="H3652" t="n">
        <v>-18.20082258362968</v>
      </c>
      <c r="I3652" t="n">
        <v>0.09798894162072011</v>
      </c>
      <c r="J3652" t="inlineStr">
        <is>
          <t>(2,2,1,1,1,3); Calculation with average annual yield and share of technologies. Lifetime: 30a.</t>
        </is>
      </c>
      <c r="L3652" t="inlineStr">
        <is>
          <t>photovoltaic open ground installation, 570 kWp, multi-Si, on open ground</t>
        </is>
      </c>
      <c r="N3652" t="inlineStr">
        <is>
          <t>all</t>
        </is>
      </c>
      <c r="O3652" t="n">
        <v>1</v>
      </c>
      <c r="P3652" s="30">
        <f>INDEX(parameters!$D$41:$AG$178,MATCH('PV (extension)'!B3632,parameters!$C$41:$C$178,0),MATCH('PV (extension)'!A3652,parameters!$D$5:$AG$5,0))/O3652</f>
        <v>0.2632778211677243</v>
      </c>
      <c r="Q3652" t="inlineStr">
        <is>
          <t>central</t>
        </is>
      </c>
      <c r="R3652">
        <f>INDEX(parameters!$C$196:$EJ$198,MATCH('PV (extension)'!Q3652,parameters!$B$196:$B$198,0),MATCH('PV (extension)'!B3632,parameters!$C$195:$EJ$195,0))</f>
        <v>1706.47616351489</v>
      </c>
      <c r="S3652" t="n">
        <v>570</v>
      </c>
      <c r="T3652" t="n">
        <v>30</v>
      </c>
      <c r="U3652">
        <f>T3652*S3652*R3652</f>
        <v>29180742.396104619</v>
      </c>
      <c r="V3652">
        <f>1/U3652</f>
        <v>3.4269176103397958E-8</v>
      </c>
    </row>
    <row r="3653" s="29">
      <c r="A3653" t="inlineStr">
        <is>
          <t>photovoltaic open ground installation, 570 kWp, single-Si, on open ground</t>
        </is>
      </c>
      <c r="B3653" s="30">
        <f>P3653*V3653</f>
        <v>4.7858237884767718E-9</v>
      </c>
      <c r="C3653" t="inlineStr">
        <is>
          <t>RER</t>
        </is>
      </c>
      <c r="D3653" t="inlineStr">
        <is>
          <t>unit</t>
        </is>
      </c>
      <c r="F3653" t="inlineStr">
        <is>
          <t>technosphere</t>
        </is>
      </c>
      <c r="G3653" t="n">
        <v>2</v>
      </c>
      <c r="H3653" t="n">
        <v>-18.8364689523836</v>
      </c>
      <c r="I3653" t="n">
        <v>0.09798894162072011</v>
      </c>
      <c r="J3653" t="inlineStr">
        <is>
          <t>(2,2,1,1,1,3); Calculation with average annual yield and share of technologies. Lifetime: 30a.</t>
        </is>
      </c>
      <c r="L3653" t="inlineStr">
        <is>
          <t>photovoltaic open ground installation, 570 kWp, single-Si, on open ground</t>
        </is>
      </c>
      <c r="N3653" t="inlineStr">
        <is>
          <t>all</t>
        </is>
      </c>
      <c r="O3653" t="n">
        <v>1</v>
      </c>
      <c r="P3653" s="30">
        <f>INDEX(parameters!$D$41:$AG$178,MATCH('PV (extension)'!B3632,parameters!$C$41:$C$178,0),MATCH('PV (extension)'!A3653,parameters!$D$5:$AG$5,0))/O3653</f>
        <v>0.13965389112469015</v>
      </c>
      <c r="Q3653" t="inlineStr">
        <is>
          <t>central</t>
        </is>
      </c>
      <c r="R3653">
        <f>INDEX(parameters!$C$196:$EJ$198,MATCH('PV (extension)'!Q3653,parameters!$B$196:$B$198,0),MATCH('PV (extension)'!B3632,parameters!$C$195:$EJ$195,0))</f>
        <v>1706.47616351489</v>
      </c>
      <c r="S3653" t="n">
        <v>570</v>
      </c>
      <c r="T3653" t="n">
        <v>30</v>
      </c>
      <c r="U3653">
        <f>T3653*S3653*R3653</f>
        <v>29180742.396104619</v>
      </c>
      <c r="V3653">
        <f>1/U3653</f>
        <v>3.4269176103397958E-8</v>
      </c>
    </row>
    <row r="3654" ht="16" customHeight="1" s="29">
      <c r="A3654" t="inlineStr">
        <is>
          <t>photovoltaic slanted-roof installation, 93 kWp, multi-Si, laminated, integrated, on roof</t>
        </is>
      </c>
      <c r="B3654" s="30">
        <f>P3654*V3654</f>
        <v>1.4768407346217381E-9</v>
      </c>
      <c r="C3654" t="inlineStr">
        <is>
          <t>CH</t>
        </is>
      </c>
      <c r="D3654" t="inlineStr">
        <is>
          <t>unit</t>
        </is>
      </c>
      <c r="F3654" t="inlineStr">
        <is>
          <t>technosphere</t>
        </is>
      </c>
      <c r="G3654" t="n">
        <v>2</v>
      </c>
      <c r="H3654" t="n">
        <v>-20.65878981776205</v>
      </c>
      <c r="I3654" t="n">
        <v>0.09798894162072011</v>
      </c>
      <c r="J3654" t="inlineStr">
        <is>
          <t>(2,2,1,1,1,3); Calculation with average annual yield and share of technologies. Lifetime: 30a.</t>
        </is>
      </c>
      <c r="L3654" t="inlineStr">
        <is>
          <t>photovoltaic slanted-roof installation, 93 kWp, multi-Si, laminated, integrated, on roof</t>
        </is>
      </c>
      <c r="N3654" t="inlineStr">
        <is>
          <t>all</t>
        </is>
      </c>
      <c r="O3654" t="n">
        <v>1</v>
      </c>
      <c r="P3654" s="30">
        <f>INDEX(parameters!$D$41:$AG$178,MATCH('PV (extension)'!B3632,parameters!$C$41:$C$178,0),MATCH('PV (extension)'!A3654,parameters!$D$5:$AG$5,0))/O3654</f>
        <v>6.6094595017907607E-3</v>
      </c>
      <c r="Q3654" s="3" t="inlineStr">
        <is>
          <t>roof-top</t>
        </is>
      </c>
      <c r="R3654">
        <f>INDEX(parameters!$C$196:$EJ$198,MATCH('PV (extension)'!Q3654,parameters!$B$196:$B$198,0),MATCH('PV (extension)'!B3632,parameters!$C$195:$EJ$195,0))</f>
        <v>1604.0875937039966</v>
      </c>
      <c r="S3654" t="n">
        <v>93</v>
      </c>
      <c r="T3654" t="n">
        <v>30</v>
      </c>
      <c r="U3654">
        <f>T3654*S3654*R3654</f>
        <v>4475404.3864341509</v>
      </c>
      <c r="V3654">
        <f>1/U3654</f>
        <v>2.2344349552661671E-7</v>
      </c>
    </row>
    <row r="3655" ht="16" customHeight="1" s="29">
      <c r="A3655" t="inlineStr">
        <is>
          <t>photovoltaic slanted-roof installation, 93 kWp, multi-Si, panel, mounted, on roof</t>
        </is>
      </c>
      <c r="B3655" s="30">
        <f>P3655*V3655</f>
        <v>2.5041980556594075E-8</v>
      </c>
      <c r="C3655" t="inlineStr">
        <is>
          <t>CH</t>
        </is>
      </c>
      <c r="D3655" t="inlineStr">
        <is>
          <t>unit</t>
        </is>
      </c>
      <c r="F3655" t="inlineStr">
        <is>
          <t>technosphere</t>
        </is>
      </c>
      <c r="G3655" t="n">
        <v>2</v>
      </c>
      <c r="H3655" t="n">
        <v>-17.84536035000586</v>
      </c>
      <c r="I3655" t="n">
        <v>0.09798894162072011</v>
      </c>
      <c r="J3655" t="inlineStr">
        <is>
          <t>(2,2,1,1,1,3); Calculation with average annual yield and share of technologies. Lifetime: 30a.</t>
        </is>
      </c>
      <c r="L3655" t="inlineStr">
        <is>
          <t>photovoltaic slanted-roof installation, 93 kWp, multi-Si, panel, mounted, on roof</t>
        </is>
      </c>
      <c r="N3655" t="inlineStr">
        <is>
          <t>all</t>
        </is>
      </c>
      <c r="O3655" t="n">
        <v>1</v>
      </c>
      <c r="P3655" s="30">
        <f>INDEX(parameters!$D$41:$AG$178,MATCH('PV (extension)'!B3632,parameters!$C$41:$C$178,0),MATCH('PV (extension)'!A3655,parameters!$D$5:$AG$5,0))/O3655</f>
        <v>0.11207298962797985</v>
      </c>
      <c r="Q3655" s="3" t="inlineStr">
        <is>
          <t>roof-top</t>
        </is>
      </c>
      <c r="R3655">
        <f>INDEX(parameters!$C$196:$EJ$198,MATCH('PV (extension)'!Q3655,parameters!$B$196:$B$198,0),MATCH('PV (extension)'!B3632,parameters!$C$195:$EJ$195,0))</f>
        <v>1604.0875937039966</v>
      </c>
      <c r="S3655" t="n">
        <v>93</v>
      </c>
      <c r="T3655" t="n">
        <v>30</v>
      </c>
      <c r="U3655">
        <f>T3655*S3655*R3655</f>
        <v>4475404.3864341509</v>
      </c>
      <c r="V3655">
        <f>1/U3655</f>
        <v>2.2344349552661671E-7</v>
      </c>
    </row>
    <row r="3656" ht="16" customHeight="1" s="29">
      <c r="A3656" t="inlineStr">
        <is>
          <t>photovoltaic slanted-roof installation, 93 kWp, single-Si, laminated, integrated, on roof</t>
        </is>
      </c>
      <c r="B3656" s="30">
        <f>P3656*V3656</f>
        <v>7.8072199026814636E-10</v>
      </c>
      <c r="C3656" t="inlineStr">
        <is>
          <t>CH</t>
        </is>
      </c>
      <c r="D3656" t="inlineStr">
        <is>
          <t>unit</t>
        </is>
      </c>
      <c r="F3656" t="inlineStr">
        <is>
          <t>technosphere</t>
        </is>
      </c>
      <c r="G3656" t="n">
        <v>2</v>
      </c>
      <c r="H3656" t="n">
        <v>-21.2944254997521</v>
      </c>
      <c r="I3656" t="n">
        <v>0.09798894162072011</v>
      </c>
      <c r="J3656" t="inlineStr">
        <is>
          <t>(2,2,1,1,1,3); Calculation with average annual yield and share of technologies. Lifetime: 30a.</t>
        </is>
      </c>
      <c r="L3656" t="inlineStr">
        <is>
          <t>photovoltaic slanted-roof installation, 93 kWp, single-Si, laminated, integrated, on roof</t>
        </is>
      </c>
      <c r="N3656" t="inlineStr">
        <is>
          <t>all</t>
        </is>
      </c>
      <c r="O3656" t="n">
        <v>1</v>
      </c>
      <c r="P3656" s="30">
        <f>INDEX(parameters!$D$41:$AG$178,MATCH('PV (extension)'!B3632,parameters!$C$41:$C$178,0),MATCH('PV (extension)'!A3656,parameters!$D$5:$AG$5,0))/O3656</f>
        <v>3.4940466198316628E-3</v>
      </c>
      <c r="Q3656" s="3" t="inlineStr">
        <is>
          <t>roof-top</t>
        </is>
      </c>
      <c r="R3656">
        <f>INDEX(parameters!$C$196:$EJ$198,MATCH('PV (extension)'!Q3656,parameters!$B$196:$B$198,0),MATCH('PV (extension)'!B3632,parameters!$C$195:$EJ$195,0))</f>
        <v>1604.0875937039966</v>
      </c>
      <c r="S3656" t="n">
        <v>93</v>
      </c>
      <c r="T3656" t="n">
        <v>30</v>
      </c>
      <c r="U3656">
        <f>T3656*S3656*R3656</f>
        <v>4475404.3864341509</v>
      </c>
      <c r="V3656">
        <f>1/U3656</f>
        <v>2.2344349552661671E-7</v>
      </c>
    </row>
    <row r="3657" ht="16" customHeight="1" s="29">
      <c r="A3657" t="inlineStr">
        <is>
          <t>photovoltaic slanted-roof installation, 93 kWp, single-Si, panel, mounted, on roof</t>
        </is>
      </c>
      <c r="B3657" s="30">
        <f>P3657*V3657</f>
        <v>1.3117252714344323E-8</v>
      </c>
      <c r="C3657" t="inlineStr">
        <is>
          <t>CH</t>
        </is>
      </c>
      <c r="D3657" t="inlineStr">
        <is>
          <t>unit</t>
        </is>
      </c>
      <c r="F3657" t="inlineStr">
        <is>
          <t>technosphere</t>
        </is>
      </c>
      <c r="G3657" t="n">
        <v>2</v>
      </c>
      <c r="H3657" t="n">
        <v>-18.48100416113547</v>
      </c>
      <c r="I3657" t="n">
        <v>0.09798894162072011</v>
      </c>
      <c r="J3657" t="inlineStr">
        <is>
          <t>(2,2,1,1,1,3); Calculation with average annual yield and share of technologies. Lifetime: 30a.</t>
        </is>
      </c>
      <c r="L3657" t="inlineStr">
        <is>
          <t>photovoltaic slanted-roof installation, 93 kWp, single-Si, panel, mounted, on roof</t>
        </is>
      </c>
      <c r="N3657" t="inlineStr">
        <is>
          <t>all</t>
        </is>
      </c>
      <c r="O3657" t="n">
        <v>1</v>
      </c>
      <c r="P3657" s="30">
        <f>INDEX(parameters!$D$41:$AG$178,MATCH('PV (extension)'!B3632,parameters!$C$41:$C$178,0),MATCH('PV (extension)'!A3657,parameters!$D$5:$AG$5,0))/O3657</f>
        <v>5.8705010335741853E-2</v>
      </c>
      <c r="Q3657" s="3" t="inlineStr">
        <is>
          <t>roof-top</t>
        </is>
      </c>
      <c r="R3657">
        <f>INDEX(parameters!$C$196:$EJ$198,MATCH('PV (extension)'!Q3657,parameters!$B$196:$B$198,0),MATCH('PV (extension)'!B3632,parameters!$C$195:$EJ$195,0))</f>
        <v>1604.0875937039966</v>
      </c>
      <c r="S3657" t="n">
        <v>93</v>
      </c>
      <c r="T3657" t="n">
        <v>30</v>
      </c>
      <c r="U3657">
        <f>T3657*S3657*R3657</f>
        <v>4475404.3864341509</v>
      </c>
      <c r="V3657">
        <f>1/U3657</f>
        <v>2.2344349552661671E-7</v>
      </c>
    </row>
    <row r="3658" s="29">
      <c r="A3658" t="inlineStr">
        <is>
          <t>photovoltaic facade installation, 3kWp, multi-Si, laminated, integrated, at building</t>
        </is>
      </c>
      <c r="B3658" s="30">
        <f>P3658*V3658</f>
        <v>3.2422183873490233E-8</v>
      </c>
      <c r="C3658" t="inlineStr">
        <is>
          <t>APAC</t>
        </is>
      </c>
      <c r="D3658" t="inlineStr">
        <is>
          <t>unit</t>
        </is>
      </c>
      <c r="F3658" t="inlineStr">
        <is>
          <t>technosphere</t>
        </is>
      </c>
      <c r="G3658" t="n">
        <v>2</v>
      </c>
      <c r="H3658" t="n">
        <v>-17.5612990452514</v>
      </c>
      <c r="I3658" t="n">
        <v>0.09798894162072011</v>
      </c>
      <c r="J3658" t="inlineStr">
        <is>
          <t>(2,2,1,1,1,3); Calculation with average annual yield and share of technologies. Lifetime: 30a.</t>
        </is>
      </c>
      <c r="L3658" t="inlineStr">
        <is>
          <t>photovoltaic facade installation, 3kWp, multi-Si, laminated, integrated, at building</t>
        </is>
      </c>
      <c r="N3658" t="inlineStr">
        <is>
          <t>all</t>
        </is>
      </c>
      <c r="O3658" t="n">
        <v>1</v>
      </c>
      <c r="P3658" s="30">
        <f>INDEX(parameters!$D$41:$AG$178,MATCH('PV (extension)'!B3632,parameters!$C$41:$C$178,0),MATCH('PV (extension)'!A3658,parameters!$D$5:$AG$5,0))/O3658</f>
        <v>3.2864644265829519E-3</v>
      </c>
      <c r="Q3658" t="inlineStr">
        <is>
          <t>façade</t>
        </is>
      </c>
      <c r="R3658">
        <f>INDEX(parameters!$C$196:$EJ$198,MATCH('PV (extension)'!Q3658,parameters!$B$196:$B$198,0),MATCH('PV (extension)'!B3632,parameters!$C$195:$EJ$195,0))</f>
        <v>1126.2742679198275</v>
      </c>
      <c r="S3658" t="n">
        <v>3</v>
      </c>
      <c r="T3658" t="n">
        <v>30</v>
      </c>
      <c r="U3658">
        <f>T3658*S3658*R3658</f>
        <v>101364.68411278447</v>
      </c>
      <c r="V3658">
        <f>1/U3658</f>
        <v>9.8653688782509272E-6</v>
      </c>
    </row>
    <row r="3659" s="29">
      <c r="A3659" t="inlineStr">
        <is>
          <t>photovoltaic facade installation, 3kWp, multi-Si, panel, mounted, at building</t>
        </is>
      </c>
      <c r="B3659" s="30">
        <f>P3659*V3659</f>
        <v>3.1797581270759673E-8</v>
      </c>
      <c r="C3659" t="inlineStr">
        <is>
          <t>APAC</t>
        </is>
      </c>
      <c r="D3659" t="inlineStr">
        <is>
          <t>unit</t>
        </is>
      </c>
      <c r="F3659" t="inlineStr">
        <is>
          <t>technosphere</t>
        </is>
      </c>
      <c r="G3659" t="n">
        <v>2</v>
      </c>
      <c r="H3659" t="n">
        <v>-17.5612990452514</v>
      </c>
      <c r="I3659" t="n">
        <v>0.09798894162072011</v>
      </c>
      <c r="J3659" t="inlineStr">
        <is>
          <t>(2,2,1,1,1,3); Calculation with average annual yield and share of technologies. Lifetime: 30a.</t>
        </is>
      </c>
      <c r="L3659" t="inlineStr">
        <is>
          <t>photovoltaic facade installation, 3kWp, multi-Si, panel, mounted, at building</t>
        </is>
      </c>
      <c r="N3659" t="inlineStr">
        <is>
          <t>all</t>
        </is>
      </c>
      <c r="O3659" t="n">
        <v>1</v>
      </c>
      <c r="P3659" s="30">
        <f>INDEX(parameters!$D$41:$AG$178,MATCH('PV (extension)'!B3632,parameters!$C$41:$C$178,0),MATCH('PV (extension)'!A3659,parameters!$D$5:$AG$5,0))/O3659</f>
        <v>3.2231517810611459E-3</v>
      </c>
      <c r="Q3659" t="inlineStr">
        <is>
          <t>façade</t>
        </is>
      </c>
      <c r="R3659">
        <f>INDEX(parameters!$C$196:$EJ$198,MATCH('PV (extension)'!Q3659,parameters!$B$196:$B$198,0),MATCH('PV (extension)'!B3632,parameters!$C$195:$EJ$195,0))</f>
        <v>1126.2742679198275</v>
      </c>
      <c r="S3659" t="n">
        <v>3</v>
      </c>
      <c r="T3659" t="n">
        <v>30</v>
      </c>
      <c r="U3659">
        <f>T3659*S3659*R3659</f>
        <v>101364.68411278447</v>
      </c>
      <c r="V3659">
        <f>1/U3659</f>
        <v>9.8653688782509272E-6</v>
      </c>
    </row>
    <row r="3660" s="29">
      <c r="A3660" t="inlineStr">
        <is>
          <t>photovoltaic facade installation, 3kWp, single-Si, laminated, integrated, at building</t>
        </is>
      </c>
      <c r="B3660" s="30">
        <f>P3660*V3660</f>
        <v>1.7092613405226384E-8</v>
      </c>
      <c r="C3660" t="inlineStr">
        <is>
          <t>APAC</t>
        </is>
      </c>
      <c r="D3660" t="inlineStr">
        <is>
          <t>unit</t>
        </is>
      </c>
      <c r="F3660" t="inlineStr">
        <is>
          <t>technosphere</t>
        </is>
      </c>
      <c r="G3660" t="n">
        <v>2</v>
      </c>
      <c r="H3660" t="n">
        <v>-18.19689739735082</v>
      </c>
      <c r="I3660" t="n">
        <v>0.09798894162072011</v>
      </c>
      <c r="J3660" t="inlineStr">
        <is>
          <t>(2,2,1,1,1,3); Calculation with average annual yield and share of technologies. Lifetime: 30a.</t>
        </is>
      </c>
      <c r="L3660" t="inlineStr">
        <is>
          <t>photovoltaic facade installation, 3kWp, single-Si, laminated, integrated, at building</t>
        </is>
      </c>
      <c r="N3660" t="inlineStr">
        <is>
          <t>all</t>
        </is>
      </c>
      <c r="O3660" t="n">
        <v>1</v>
      </c>
      <c r="P3660" s="30">
        <f>INDEX(parameters!$D$41:$AG$178,MATCH('PV (extension)'!B3632,parameters!$C$41:$C$178,0),MATCH('PV (extension)'!A3660,parameters!$D$5:$AG$5,0))/O3660</f>
        <v>1.7325873584827175E-3</v>
      </c>
      <c r="Q3660" t="inlineStr">
        <is>
          <t>façade</t>
        </is>
      </c>
      <c r="R3660">
        <f>INDEX(parameters!$C$196:$EJ$198,MATCH('PV (extension)'!Q3660,parameters!$B$196:$B$198,0),MATCH('PV (extension)'!B3632,parameters!$C$195:$EJ$195,0))</f>
        <v>1126.2742679198275</v>
      </c>
      <c r="S3660" t="n">
        <v>3</v>
      </c>
      <c r="T3660" t="n">
        <v>30</v>
      </c>
      <c r="U3660">
        <f>T3660*S3660*R3660</f>
        <v>101364.68411278447</v>
      </c>
      <c r="V3660">
        <f>1/U3660</f>
        <v>9.8653688782509272E-6</v>
      </c>
    </row>
    <row r="3661" s="29">
      <c r="A3661" t="inlineStr">
        <is>
          <t>photovoltaic facade installation, 3kWp, single-Si, panel, mounted, at building</t>
        </is>
      </c>
      <c r="B3661" s="30">
        <f>P3661*V3661</f>
        <v>1.707782404131514E-8</v>
      </c>
      <c r="C3661" t="inlineStr">
        <is>
          <t>APAC</t>
        </is>
      </c>
      <c r="D3661" t="inlineStr">
        <is>
          <t>unit</t>
        </is>
      </c>
      <c r="F3661" t="inlineStr">
        <is>
          <t>technosphere</t>
        </is>
      </c>
      <c r="G3661" t="n">
        <v>2</v>
      </c>
      <c r="H3661" t="n">
        <v>-18.19689739735082</v>
      </c>
      <c r="I3661" t="n">
        <v>0.09798894162072011</v>
      </c>
      <c r="J3661" t="inlineStr">
        <is>
          <t>(2,2,1,1,1,3); Calculation with average annual yield and share of technologies. Lifetime: 30a.</t>
        </is>
      </c>
      <c r="L3661" t="inlineStr">
        <is>
          <t>photovoltaic facade installation, 3kWp, single-Si, panel, mounted, at building</t>
        </is>
      </c>
      <c r="N3661" t="inlineStr">
        <is>
          <t>all</t>
        </is>
      </c>
      <c r="O3661" t="n">
        <v>1</v>
      </c>
      <c r="P3661" s="30">
        <f>INDEX(parameters!$D$41:$AG$178,MATCH('PV (extension)'!B3632,parameters!$C$41:$C$178,0),MATCH('PV (extension)'!A3661,parameters!$D$5:$AG$5,0))/O3661</f>
        <v>1.7310882392816251E-3</v>
      </c>
      <c r="Q3661" t="inlineStr">
        <is>
          <t>façade</t>
        </is>
      </c>
      <c r="R3661">
        <f>INDEX(parameters!$C$196:$EJ$198,MATCH('PV (extension)'!Q3661,parameters!$B$196:$B$198,0),MATCH('PV (extension)'!B3632,parameters!$C$195:$EJ$195,0))</f>
        <v>1126.2742679198275</v>
      </c>
      <c r="S3661" t="n">
        <v>3</v>
      </c>
      <c r="T3661" t="n">
        <v>30</v>
      </c>
      <c r="U3661">
        <f>T3661*S3661*R3661</f>
        <v>101364.68411278447</v>
      </c>
      <c r="V3661">
        <f>1/U3661</f>
        <v>9.8653688782509272E-6</v>
      </c>
    </row>
    <row r="3662" ht="16" customHeight="1" s="29">
      <c r="A3662" t="inlineStr">
        <is>
          <t>photovoltaic flat-roof installation, 3kWp, multi-Si, on roof</t>
        </is>
      </c>
      <c r="B3662" s="30">
        <f>P3662*V3662</f>
        <v>3.506671194486386E-7</v>
      </c>
      <c r="C3662" t="inlineStr">
        <is>
          <t>APAC</t>
        </is>
      </c>
      <c r="D3662" t="inlineStr">
        <is>
          <t>unit</t>
        </is>
      </c>
      <c r="F3662" t="inlineStr">
        <is>
          <t>technosphere</t>
        </is>
      </c>
      <c r="G3662" t="n">
        <v>2</v>
      </c>
      <c r="H3662" t="n">
        <v>-15.20991773919472</v>
      </c>
      <c r="I3662" t="n">
        <v>0.09798894162072011</v>
      </c>
      <c r="J3662" t="inlineStr">
        <is>
          <t>(2,2,1,1,1,3); Calculation with average annual yield and share of technologies. Lifetime: 30a.</t>
        </is>
      </c>
      <c r="L3662" t="inlineStr">
        <is>
          <t>photovoltaic flat-roof installation, 3kWp, multi-Si, on roof</t>
        </is>
      </c>
      <c r="N3662" t="inlineStr">
        <is>
          <t>all</t>
        </is>
      </c>
      <c r="O3662" t="n">
        <v>1</v>
      </c>
      <c r="P3662" s="30">
        <f>INDEX(parameters!$D$41:$AG$178,MATCH('PV (extension)'!B3632,parameters!$C$41:$C$178,0),MATCH('PV (extension)'!A3662,parameters!$D$5:$AG$5,0))/O3662</f>
        <v>5.0625069824473082E-2</v>
      </c>
      <c r="Q3662" s="3" t="inlineStr">
        <is>
          <t>roof-top</t>
        </is>
      </c>
      <c r="R3662">
        <f>INDEX(parameters!$C$196:$EJ$198,MATCH('PV (extension)'!Q3662,parameters!$B$196:$B$198,0),MATCH('PV (extension)'!B3632,parameters!$C$195:$EJ$195,0))</f>
        <v>1604.0875937039966</v>
      </c>
      <c r="S3662" t="n">
        <v>3</v>
      </c>
      <c r="T3662" t="n">
        <v>30</v>
      </c>
      <c r="U3662">
        <f>T3662*S3662*R3662</f>
        <v>144367.8834333597</v>
      </c>
      <c r="V3662">
        <f>1/U3662</f>
        <v>6.926748361325118E-6</v>
      </c>
    </row>
    <row r="3663" ht="16" customHeight="1" s="29">
      <c r="A3663" t="inlineStr">
        <is>
          <t>photovoltaic flat-roof installation, 3kWp, single-Si, on roof</t>
        </is>
      </c>
      <c r="B3663" s="30">
        <f>P3663*V3663</f>
        <v>1.8304315673128467E-7</v>
      </c>
      <c r="C3663" t="inlineStr">
        <is>
          <t>APAC</t>
        </is>
      </c>
      <c r="D3663" t="inlineStr">
        <is>
          <t>unit</t>
        </is>
      </c>
      <c r="F3663" t="inlineStr">
        <is>
          <t>technosphere</t>
        </is>
      </c>
      <c r="G3663" t="n">
        <v>2</v>
      </c>
      <c r="H3663" t="n">
        <v>-15.84555259734934</v>
      </c>
      <c r="I3663" t="n">
        <v>0.09798894162072011</v>
      </c>
      <c r="J3663" t="inlineStr">
        <is>
          <t>(2,2,1,1,1,3); Calculation with average annual yield and share of technologies. Lifetime: 30a.</t>
        </is>
      </c>
      <c r="L3663" t="inlineStr">
        <is>
          <t>photovoltaic flat-roof installation, 3kWp, single-Si, on roof</t>
        </is>
      </c>
      <c r="N3663" t="inlineStr">
        <is>
          <t>all</t>
        </is>
      </c>
      <c r="O3663" t="n">
        <v>1</v>
      </c>
      <c r="P3663" s="30">
        <f>INDEX(parameters!$D$41:$AG$178,MATCH('PV (extension)'!B3632,parameters!$C$41:$C$178,0),MATCH('PV (extension)'!A3663,parameters!$D$5:$AG$5,0))/O3663</f>
        <v>2.6425553114256296E-2</v>
      </c>
      <c r="Q3663" s="3" t="inlineStr">
        <is>
          <t>roof-top</t>
        </is>
      </c>
      <c r="R3663">
        <f>INDEX(parameters!$C$196:$EJ$198,MATCH('PV (extension)'!Q3663,parameters!$B$196:$B$198,0),MATCH('PV (extension)'!B3632,parameters!$C$195:$EJ$195,0))</f>
        <v>1604.0875937039966</v>
      </c>
      <c r="S3663" t="n">
        <v>3</v>
      </c>
      <c r="T3663" t="n">
        <v>30</v>
      </c>
      <c r="U3663">
        <f>T3663*S3663*R3663</f>
        <v>144367.8834333597</v>
      </c>
      <c r="V3663">
        <f>1/U3663</f>
        <v>6.926748361325118E-6</v>
      </c>
    </row>
    <row r="3664" ht="16" customHeight="1" s="29">
      <c r="A3664" t="inlineStr">
        <is>
          <t>photovoltaic slanted-roof installation, 3kWp, CIS, panel, mounted, on roof</t>
        </is>
      </c>
      <c r="B3664" s="30">
        <f>P3664*V3664</f>
        <v>1.0124450704356937E-7</v>
      </c>
      <c r="C3664" t="inlineStr">
        <is>
          <t>CH</t>
        </is>
      </c>
      <c r="D3664" t="inlineStr">
        <is>
          <t>unit</t>
        </is>
      </c>
      <c r="F3664" t="inlineStr">
        <is>
          <t>technosphere</t>
        </is>
      </c>
      <c r="G3664" t="n">
        <v>2</v>
      </c>
      <c r="H3664" t="n">
        <v>-16.88405011147741</v>
      </c>
      <c r="I3664" t="n">
        <v>0.09798894162072011</v>
      </c>
      <c r="J3664" t="inlineStr">
        <is>
          <t>(2,2,1,1,1,3); Calculation with average annual yield and share of technologies. Lifetime: 30a.</t>
        </is>
      </c>
      <c r="L3664" t="inlineStr">
        <is>
          <t>photovoltaic slanted-roof installation, 3kWp, CIS, panel, mounted, on roof</t>
        </is>
      </c>
      <c r="N3664" t="inlineStr">
        <is>
          <t>all</t>
        </is>
      </c>
      <c r="O3664" t="n">
        <v>1</v>
      </c>
      <c r="P3664" s="30">
        <f>INDEX(parameters!$D$41:$AG$178,MATCH('PV (extension)'!B3632,parameters!$C$41:$C$178,0),MATCH('PV (extension)'!A3664,parameters!$D$5:$AG$5,0))/O3664</f>
        <v>1.4616455191133988E-2</v>
      </c>
      <c r="Q3664" s="3" t="inlineStr">
        <is>
          <t>roof-top</t>
        </is>
      </c>
      <c r="R3664">
        <f>INDEX(parameters!$C$196:$EJ$198,MATCH('PV (extension)'!Q3664,parameters!$B$196:$B$198,0),MATCH('PV (extension)'!B3632,parameters!$C$195:$EJ$195,0))</f>
        <v>1604.0875937039966</v>
      </c>
      <c r="S3664" t="n">
        <v>3</v>
      </c>
      <c r="T3664" t="n">
        <v>30</v>
      </c>
      <c r="U3664">
        <f>T3664*S3664*R3664</f>
        <v>144367.8834333597</v>
      </c>
      <c r="V3664">
        <f>1/U3664</f>
        <v>6.926748361325118E-6</v>
      </c>
    </row>
    <row r="3665" ht="16" customHeight="1" s="29">
      <c r="A3665" t="inlineStr">
        <is>
          <t>photovoltaic slanted-roof installation, 3kWp, CdTe, laminated, integrated, on roof</t>
        </is>
      </c>
      <c r="B3665" s="30">
        <f>P3665*V3665</f>
        <v>2.8349096873769641E-9</v>
      </c>
      <c r="C3665" t="inlineStr">
        <is>
          <t>CH</t>
        </is>
      </c>
      <c r="D3665" t="inlineStr">
        <is>
          <t>unit</t>
        </is>
      </c>
      <c r="F3665" t="inlineStr">
        <is>
          <t>technosphere</t>
        </is>
      </c>
      <c r="G3665" t="n">
        <v>2</v>
      </c>
      <c r="H3665" t="n">
        <v>-19.50639655088546</v>
      </c>
      <c r="I3665" t="n">
        <v>0.09798894162072011</v>
      </c>
      <c r="J3665" t="inlineStr">
        <is>
          <t>(2,2,1,1,1,3); Calculation with average annual yield and share of technologies. Lifetime: 30a.</t>
        </is>
      </c>
      <c r="L3665" t="inlineStr">
        <is>
          <t>photovoltaic slanted-roof installation, 3kWp, CdTe, laminated, integrated, on roof</t>
        </is>
      </c>
      <c r="N3665" t="inlineStr">
        <is>
          <t>all</t>
        </is>
      </c>
      <c r="O3665" t="n">
        <v>1</v>
      </c>
      <c r="P3665" s="30">
        <f>INDEX(parameters!$D$41:$AG$178,MATCH('PV (extension)'!B3632,parameters!$C$41:$C$178,0),MATCH('PV (extension)'!A3665,parameters!$D$5:$AG$5,0))/O3665</f>
        <v>4.0926991129133978E-4</v>
      </c>
      <c r="Q3665" s="3" t="inlineStr">
        <is>
          <t>roof-top</t>
        </is>
      </c>
      <c r="R3665">
        <f>INDEX(parameters!$C$196:$EJ$198,MATCH('PV (extension)'!Q3665,parameters!$B$196:$B$198,0),MATCH('PV (extension)'!B3632,parameters!$C$195:$EJ$195,0))</f>
        <v>1604.0875937039966</v>
      </c>
      <c r="S3665" t="n">
        <v>3</v>
      </c>
      <c r="T3665" t="n">
        <v>30</v>
      </c>
      <c r="U3665">
        <f>T3665*S3665*R3665</f>
        <v>144367.8834333597</v>
      </c>
      <c r="V3665">
        <f>1/U3665</f>
        <v>6.926748361325118E-6</v>
      </c>
    </row>
    <row r="3666" ht="16" customHeight="1" s="29">
      <c r="A3666" t="inlineStr">
        <is>
          <t>photovoltaic slanted-roof installation, 3kWp, multi-Si, laminated, integrated, on roof</t>
        </is>
      </c>
      <c r="B3666" s="30">
        <f>P3666*V3666</f>
        <v>1.6842364991514163E-8</v>
      </c>
      <c r="C3666" t="inlineStr">
        <is>
          <t>APAC</t>
        </is>
      </c>
      <c r="D3666" t="inlineStr">
        <is>
          <t>unit</t>
        </is>
      </c>
      <c r="F3666" t="inlineStr">
        <is>
          <t>technosphere</t>
        </is>
      </c>
      <c r="G3666" t="n">
        <v>2</v>
      </c>
      <c r="H3666" t="n">
        <v>-18.22076487875746</v>
      </c>
      <c r="I3666" t="n">
        <v>0.09798894162072011</v>
      </c>
      <c r="J3666" t="inlineStr">
        <is>
          <t>(2,2,1,1,1,3); Calculation with average annual yield and share of technologies. Lifetime: 30a.</t>
        </is>
      </c>
      <c r="L3666" t="inlineStr">
        <is>
          <t>photovoltaic slanted-roof installation, 3kWp, multi-Si, laminated, integrated, on roof</t>
        </is>
      </c>
      <c r="N3666" t="inlineStr">
        <is>
          <t>all</t>
        </is>
      </c>
      <c r="O3666" t="n">
        <v>1</v>
      </c>
      <c r="P3666" s="30">
        <f>INDEX(parameters!$D$41:$AG$178,MATCH('PV (extension)'!B3632,parameters!$C$41:$C$178,0),MATCH('PV (extension)'!A3666,parameters!$D$5:$AG$5,0))/O3666</f>
        <v>2.4314965858370148E-3</v>
      </c>
      <c r="Q3666" s="3" t="inlineStr">
        <is>
          <t>roof-top</t>
        </is>
      </c>
      <c r="R3666">
        <f>INDEX(parameters!$C$196:$EJ$198,MATCH('PV (extension)'!Q3666,parameters!$B$196:$B$198,0),MATCH('PV (extension)'!B3632,parameters!$C$195:$EJ$195,0))</f>
        <v>1604.0875937039966</v>
      </c>
      <c r="S3666" t="n">
        <v>3</v>
      </c>
      <c r="T3666" t="n">
        <v>30</v>
      </c>
      <c r="U3666">
        <f>T3666*S3666*R3666</f>
        <v>144367.8834333597</v>
      </c>
      <c r="V3666">
        <f>1/U3666</f>
        <v>6.926748361325118E-6</v>
      </c>
    </row>
    <row r="3667" ht="16" customHeight="1" s="29">
      <c r="A3667" t="inlineStr">
        <is>
          <t>photovoltaic slanted-roof installation, 3kWp, multi-Si, panel, mounted, on roof</t>
        </is>
      </c>
      <c r="B3667" s="30">
        <f>P3667*V3667</f>
        <v>2.8828146568047811E-7</v>
      </c>
      <c r="C3667" t="inlineStr">
        <is>
          <t>APAC</t>
        </is>
      </c>
      <c r="D3667" t="inlineStr">
        <is>
          <t>unit</t>
        </is>
      </c>
      <c r="F3667" t="inlineStr">
        <is>
          <t>technosphere</t>
        </is>
      </c>
      <c r="G3667" t="n">
        <v>2</v>
      </c>
      <c r="H3667" t="n">
        <v>-15.40735416199742</v>
      </c>
      <c r="I3667" t="n">
        <v>0.09798894162072011</v>
      </c>
      <c r="J3667" t="inlineStr">
        <is>
          <t>(2,2,1,1,1,3); Calculation with average annual yield and share of technologies. Lifetime: 30a.</t>
        </is>
      </c>
      <c r="L3667" t="inlineStr">
        <is>
          <t>photovoltaic slanted-roof installation, 3kWp, multi-Si, panel, mounted, on roof</t>
        </is>
      </c>
      <c r="N3667" t="inlineStr">
        <is>
          <t>all</t>
        </is>
      </c>
      <c r="O3667" t="n">
        <v>1</v>
      </c>
      <c r="P3667" s="30">
        <f>INDEX(parameters!$D$41:$AG$178,MATCH('PV (extension)'!B3632,parameters!$C$41:$C$178,0),MATCH('PV (extension)'!A3667,parameters!$D$5:$AG$5,0))/O3667</f>
        <v>4.1618585033357351E-2</v>
      </c>
      <c r="Q3667" s="3" t="inlineStr">
        <is>
          <t>roof-top</t>
        </is>
      </c>
      <c r="R3667">
        <f>INDEX(parameters!$C$196:$EJ$198,MATCH('PV (extension)'!Q3667,parameters!$B$196:$B$198,0),MATCH('PV (extension)'!B3632,parameters!$C$195:$EJ$195,0))</f>
        <v>1604.0875937039966</v>
      </c>
      <c r="S3667" t="n">
        <v>3</v>
      </c>
      <c r="T3667" t="n">
        <v>30</v>
      </c>
      <c r="U3667">
        <f>T3667*S3667*R3667</f>
        <v>144367.8834333597</v>
      </c>
      <c r="V3667">
        <f>1/U3667</f>
        <v>6.926748361325118E-6</v>
      </c>
    </row>
    <row r="3668" ht="16" customHeight="1" s="29">
      <c r="A3668" t="inlineStr">
        <is>
          <t>photovoltaic slanted-roof installation, 3kWp, single-Si, laminated, integrated, on roof</t>
        </is>
      </c>
      <c r="B3668" s="30">
        <f>P3668*V3668</f>
        <v>8.9011274550228887E-9</v>
      </c>
      <c r="C3668" t="inlineStr">
        <is>
          <t>APAC</t>
        </is>
      </c>
      <c r="D3668" t="inlineStr">
        <is>
          <t>unit</t>
        </is>
      </c>
      <c r="F3668" t="inlineStr">
        <is>
          <t>technosphere</t>
        </is>
      </c>
      <c r="G3668" t="n">
        <v>2</v>
      </c>
      <c r="H3668" t="n">
        <v>-18.85636797425012</v>
      </c>
      <c r="I3668" t="n">
        <v>0.09798894162072011</v>
      </c>
      <c r="J3668" t="inlineStr">
        <is>
          <t>(2,2,1,1,1,3); Calculation with average annual yield and share of technologies. Lifetime: 30a.</t>
        </is>
      </c>
      <c r="L3668" t="inlineStr">
        <is>
          <t>photovoltaic slanted-roof installation, 3kWp, single-Si, laminated, integrated, on roof</t>
        </is>
      </c>
      <c r="N3668" t="inlineStr">
        <is>
          <t>all</t>
        </is>
      </c>
      <c r="O3668" t="n">
        <v>1</v>
      </c>
      <c r="P3668" s="30">
        <f>INDEX(parameters!$D$41:$AG$178,MATCH('PV (extension)'!B3632,parameters!$C$41:$C$178,0),MATCH('PV (extension)'!A3668,parameters!$D$5:$AG$5,0))/O3668</f>
        <v>1.2850369308522222E-3</v>
      </c>
      <c r="Q3668" s="3" t="inlineStr">
        <is>
          <t>roof-top</t>
        </is>
      </c>
      <c r="R3668">
        <f>INDEX(parameters!$C$196:$EJ$198,MATCH('PV (extension)'!Q3668,parameters!$B$196:$B$198,0),MATCH('PV (extension)'!B3632,parameters!$C$195:$EJ$195,0))</f>
        <v>1604.0875937039966</v>
      </c>
      <c r="S3668" t="n">
        <v>3</v>
      </c>
      <c r="T3668" t="n">
        <v>30</v>
      </c>
      <c r="U3668">
        <f>T3668*S3668*R3668</f>
        <v>144367.8834333597</v>
      </c>
      <c r="V3668">
        <f>1/U3668</f>
        <v>6.926748361325118E-6</v>
      </c>
    </row>
    <row r="3669" ht="16" customHeight="1" s="29">
      <c r="A3669" t="inlineStr">
        <is>
          <t>photovoltaic slanted-roof installation, 3kWp, single-Si, panel, mounted, on roof</t>
        </is>
      </c>
      <c r="B3669" s="30">
        <f>P3669*V3669</f>
        <v>1.5065788589490087E-7</v>
      </c>
      <c r="C3669" t="inlineStr">
        <is>
          <t>APAC</t>
        </is>
      </c>
      <c r="D3669" t="inlineStr">
        <is>
          <t>unit</t>
        </is>
      </c>
      <c r="F3669" t="inlineStr">
        <is>
          <t>technosphere</t>
        </is>
      </c>
      <c r="G3669" t="n">
        <v>2</v>
      </c>
      <c r="H3669" t="n">
        <v>-16.04298817847151</v>
      </c>
      <c r="I3669" t="n">
        <v>0.09798894162072011</v>
      </c>
      <c r="J3669" t="inlineStr">
        <is>
          <t>(2,2,1,1,1,3); Calculation with average annual yield and share of technologies. Lifetime: 30a.</t>
        </is>
      </c>
      <c r="L3669" t="inlineStr">
        <is>
          <t>photovoltaic slanted-roof installation, 3kWp, single-Si, panel, mounted, on roof</t>
        </is>
      </c>
      <c r="N3669" t="inlineStr">
        <is>
          <t>all</t>
        </is>
      </c>
      <c r="O3669" t="n">
        <v>1</v>
      </c>
      <c r="P3669" s="30">
        <f>INDEX(parameters!$D$41:$AG$178,MATCH('PV (extension)'!B3632,parameters!$C$41:$C$178,0),MATCH('PV (extension)'!A3669,parameters!$D$5:$AG$5,0))/O3669</f>
        <v>2.1750160109191456E-2</v>
      </c>
      <c r="Q3669" s="3" t="inlineStr">
        <is>
          <t>roof-top</t>
        </is>
      </c>
      <c r="R3669">
        <f>INDEX(parameters!$C$196:$EJ$198,MATCH('PV (extension)'!Q3669,parameters!$B$196:$B$198,0),MATCH('PV (extension)'!B3632,parameters!$C$195:$EJ$195,0))</f>
        <v>1604.0875937039966</v>
      </c>
      <c r="S3669" t="n">
        <v>3</v>
      </c>
      <c r="T3669" t="n">
        <v>30</v>
      </c>
      <c r="U3669">
        <f>T3669*S3669*R3669</f>
        <v>144367.8834333597</v>
      </c>
      <c r="V3669">
        <f>1/U3669</f>
        <v>6.926748361325118E-6</v>
      </c>
    </row>
    <row r="3670" s="29">
      <c r="A3670" t="inlineStr">
        <is>
          <t>market for tap water</t>
        </is>
      </c>
      <c r="B3670" t="n">
        <v>0.0020721</v>
      </c>
      <c r="C3670" t="inlineStr">
        <is>
          <t>Europe without Switzerland</t>
        </is>
      </c>
      <c r="D3670" t="inlineStr">
        <is>
          <t>kilogram</t>
        </is>
      </c>
      <c r="F3670" t="inlineStr">
        <is>
          <t>technosphere</t>
        </is>
      </c>
      <c r="G3670" t="n">
        <v>2</v>
      </c>
      <c r="H3670" t="n">
        <v>-6.179192693201237</v>
      </c>
      <c r="I3670" t="n">
        <v>0.04340984597628009</v>
      </c>
      <c r="J3670" t="inlineStr">
        <is>
          <t>(2,2,1,1,1,3); Estimation 20l/m2 panel</t>
        </is>
      </c>
      <c r="L3670" t="inlineStr">
        <is>
          <t>tap water</t>
        </is>
      </c>
    </row>
    <row r="3671" s="29">
      <c r="A3671" t="inlineStr">
        <is>
          <t>treatment of wastewater, from residence, capacity 1.1E10l/year</t>
        </is>
      </c>
      <c r="B3671" t="n">
        <v>-1.8649e-06</v>
      </c>
      <c r="C3671" t="inlineStr">
        <is>
          <t>CH</t>
        </is>
      </c>
      <c r="D3671" t="inlineStr">
        <is>
          <t>cubic meter</t>
        </is>
      </c>
      <c r="F3671" t="inlineStr">
        <is>
          <t>technosphere</t>
        </is>
      </c>
      <c r="G3671" t="n">
        <v>2</v>
      </c>
      <c r="H3671" t="n">
        <v>-13.19230312560901</v>
      </c>
      <c r="I3671" t="n">
        <v>0.04340984597628009</v>
      </c>
      <c r="J3671" t="inlineStr">
        <is>
          <t>(2,2,1,1,1,3); Estimation 20l/m2 panel</t>
        </is>
      </c>
      <c r="K3671" t="b">
        <v>1</v>
      </c>
      <c r="L3671" t="inlineStr">
        <is>
          <t>wastewater, from residence</t>
        </is>
      </c>
    </row>
    <row r="3672" s="29"/>
    <row r="3673" customFormat="1" s="28">
      <c r="A3673" s="28" t="inlineStr">
        <is>
          <t>Activity</t>
        </is>
      </c>
      <c r="B3673" s="28" t="inlineStr">
        <is>
          <t>electricity production, photovoltaic, residential</t>
        </is>
      </c>
    </row>
    <row r="3674">
      <c r="A3674" t="inlineStr">
        <is>
          <t>comment</t>
        </is>
      </c>
      <c r="B367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")&amp;HLOOKUP(B3675,parameters!$C$195:$EJ$198,2,0)&amp;" kWh/kWp.
Annual output, Facade: "&amp;HLOOKUP(B3675,parameters!$C$195:$EJ$198,3,0)&amp;" kWh/kWp.
Annual output, Open-ground: "&amp;HLOOKUP(B3675,parameters!$C$195:$EJ$198,4,0)&amp;_xlfn._LONGTEXT("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")&amp;VLOOKUP(B3675,'extension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1602.05189631081 kWh/kWp.
Annual output, Facade: 1124.84494847355 kWh/kWp.
Annual output, Open-ground: 1704.31052799022 kWh/kWp.
Amount of solar energy transformed to electricity. Waste heat emission due to losses of electricity in the system.
Technology:  Electricity production with grid-connected photovoltaic power plants.
Time period:  Time of publications
Production volume: 22.588 GWh in 2025.
Sampling:  Statistical data and model calculations
Extrapolations:  Use of PV technology data investigated for other countries (Switzerland). Correction of average yield with Swiss data.
Uncertainty:  None
Author: Romain Sacchi, PSI, romain.sacchi@psi.ch</v>
      </c>
    </row>
    <row r="3675" s="29">
      <c r="A3675" t="inlineStr">
        <is>
          <t>location</t>
        </is>
      </c>
      <c r="B3675" t="inlineStr">
        <is>
          <t>PK</t>
        </is>
      </c>
    </row>
    <row r="3676" s="29">
      <c r="A3676" t="inlineStr">
        <is>
          <t>production amount</t>
        </is>
      </c>
      <c r="B3676" t="n">
        <v>1</v>
      </c>
    </row>
    <row r="3677" s="29">
      <c r="A3677" t="inlineStr">
        <is>
          <t>reference product</t>
        </is>
      </c>
      <c r="B3677" t="inlineStr">
        <is>
          <t>electricity, low voltage</t>
        </is>
      </c>
    </row>
    <row r="3678" s="29">
      <c r="A3678" t="inlineStr">
        <is>
          <t>source</t>
        </is>
      </c>
      <c r="B367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679" s="29">
      <c r="A3679" t="inlineStr">
        <is>
          <t>type</t>
        </is>
      </c>
      <c r="B3679" t="inlineStr">
        <is>
          <t>process</t>
        </is>
      </c>
    </row>
    <row r="3680" s="29">
      <c r="A3680" t="inlineStr">
        <is>
          <t>unit</t>
        </is>
      </c>
      <c r="B3680" t="inlineStr">
        <is>
          <t>kilowatt hour</t>
        </is>
      </c>
    </row>
    <row r="3681" s="29">
      <c r="A3681" t="inlineStr">
        <is>
          <t>Exchanges</t>
        </is>
      </c>
    </row>
    <row r="3682" customFormat="1" s="28">
      <c r="A3682" s="28" t="inlineStr">
        <is>
          <t>name</t>
        </is>
      </c>
      <c r="B3682" s="28" t="inlineStr">
        <is>
          <t>amount</t>
        </is>
      </c>
      <c r="C3682" s="28" t="inlineStr">
        <is>
          <t>location</t>
        </is>
      </c>
      <c r="D3682" s="28" t="inlineStr">
        <is>
          <t>unit</t>
        </is>
      </c>
      <c r="E3682" s="28" t="inlineStr">
        <is>
          <t>categories</t>
        </is>
      </c>
      <c r="F3682" s="28" t="inlineStr">
        <is>
          <t>type</t>
        </is>
      </c>
      <c r="G3682" s="28" t="inlineStr">
        <is>
          <t>uncertainty type</t>
        </is>
      </c>
      <c r="H3682" s="28" t="inlineStr">
        <is>
          <t>reference product</t>
        </is>
      </c>
      <c r="I3682" s="28" t="inlineStr">
        <is>
          <t>comment</t>
        </is>
      </c>
      <c r="J3682" s="28" t="inlineStr">
        <is>
          <t>production volume</t>
        </is>
      </c>
      <c r="K3682" s="28" t="inlineStr">
        <is>
          <t>scope</t>
        </is>
      </c>
      <c r="L3682" s="28" t="inlineStr">
        <is>
          <t>scope share</t>
        </is>
      </c>
      <c r="M3682" s="28" t="inlineStr">
        <is>
          <t>tech share</t>
        </is>
      </c>
      <c r="N3682" s="28" t="inlineStr">
        <is>
          <t>installation</t>
        </is>
      </c>
      <c r="O3682" s="28" t="inlineStr">
        <is>
          <t>productivity</t>
        </is>
      </c>
      <c r="P3682" s="28" t="inlineStr">
        <is>
          <t>kWp</t>
        </is>
      </c>
      <c r="Q3682" s="28" t="inlineStr">
        <is>
          <t>lifetime</t>
        </is>
      </c>
      <c r="R3682" s="28" t="inlineStr">
        <is>
          <t>lifetime production</t>
        </is>
      </c>
      <c r="S3682" s="28" t="inlineStr">
        <is>
          <t>inverted lifetime production</t>
        </is>
      </c>
    </row>
    <row r="3683" s="29">
      <c r="A3683" t="inlineStr">
        <is>
          <t>Energy, solar, converted</t>
        </is>
      </c>
      <c r="B3683" t="n">
        <v>3.8503</v>
      </c>
      <c r="D3683" t="inlineStr">
        <is>
          <t>megajoule</t>
        </is>
      </c>
      <c r="E3683" t="inlineStr">
        <is>
          <t>natural resource::in air</t>
        </is>
      </c>
      <c r="F3683" t="inlineStr">
        <is>
          <t>biosphere</t>
        </is>
      </c>
      <c r="G3683" t="n">
        <v>0</v>
      </c>
      <c r="I3683" t="inlineStr">
        <is>
          <t>(2,2,1,1,1,3); Energy loss in the system</t>
        </is>
      </c>
    </row>
    <row r="3684" s="29">
      <c r="A3684" t="inlineStr">
        <is>
          <t>Heat, waste</t>
        </is>
      </c>
      <c r="B3684" t="n">
        <v>0.25027</v>
      </c>
      <c r="D3684" t="inlineStr">
        <is>
          <t>megajoule</t>
        </is>
      </c>
      <c r="E3684" t="inlineStr">
        <is>
          <t>air</t>
        </is>
      </c>
      <c r="F3684" t="inlineStr">
        <is>
          <t>biosphere</t>
        </is>
      </c>
      <c r="G3684" t="n">
        <v>0</v>
      </c>
      <c r="I3684" t="inlineStr">
        <is>
          <t>(1,na,na,na,na,na); Calculation with average annual output and share of technologies; Average degradation of 10.5% included</t>
        </is>
      </c>
    </row>
    <row r="3685" s="29">
      <c r="A3685" t="inlineStr">
        <is>
          <t>electricity production, photovoltaic, residential</t>
        </is>
      </c>
      <c r="B3685" t="n">
        <v>1</v>
      </c>
      <c r="C3685" t="inlineStr">
        <is>
          <t>PK</t>
        </is>
      </c>
      <c r="D3685" t="inlineStr">
        <is>
          <t>kilowatt hour</t>
        </is>
      </c>
      <c r="E3685" t="inlineStr">
        <is>
          <t>photovoltaic::power plants</t>
        </is>
      </c>
      <c r="F3685" t="inlineStr">
        <is>
          <t>production</t>
        </is>
      </c>
      <c r="G3685" t="n">
        <v>0</v>
      </c>
      <c r="H3685" t="inlineStr">
        <is>
          <t>electricity, low voltage</t>
        </is>
      </c>
      <c r="J3685">
        <f>VLOOKUP(C3685,'extension - production vol'!$B$6:$D$235,3,0)</f>
        <v>22.588000000000001</v>
      </c>
    </row>
    <row r="3686" ht="16" customHeight="1" s="29">
      <c r="A3686" t="inlineStr">
        <is>
          <t>photovoltaic slanted-roof installation, 3 kWp, CIS, laminated, integrated, on roof</t>
        </is>
      </c>
      <c r="B3686" s="30">
        <f>M3686*S3686</f>
        <v>3.5508789212321844E-8</v>
      </c>
      <c r="C3686" t="inlineStr">
        <is>
          <t>CH</t>
        </is>
      </c>
      <c r="D3686" t="inlineStr">
        <is>
          <t>unit</t>
        </is>
      </c>
      <c r="F3686" t="inlineStr">
        <is>
          <t>technosphere</t>
        </is>
      </c>
      <c r="G3686" t="n">
        <v>0</v>
      </c>
      <c r="H3686" t="inlineStr">
        <is>
          <t>photovoltaic slanted-roof installation, 3 kWp, CIS, laminated, integrated, on roof</t>
        </is>
      </c>
      <c r="I3686" t="inlineStr">
        <is>
          <t>(2,2,1,1,1,3); Calculation with average annual yield and share of technologies. Lifetime: 30a.</t>
        </is>
      </c>
      <c r="K3686" t="inlineStr">
        <is>
          <t>residential</t>
        </is>
      </c>
      <c r="L3686">
        <f>IF(K3686="residential",VLOOKUP(B3675,parameters!$C$41:$AG$178,18,0),IF(K3686="commercial",1-VLOOKUP(B3675,parameters!$C$41:$AG$178,18,0),1))</f>
        <v>0.17766751537682748</v>
      </c>
      <c r="M3686" s="30">
        <f>INDEX(parameters!$D$41:$AG$178,MATCH('PV (extension)'!B3675,parameters!$C$41:$C$178,0),MATCH('PV (extension)'!A3686,parameters!$D$5:$AG$5,0))/L3686</f>
        <v>5.119823078397083E-3</v>
      </c>
      <c r="N3686" s="3" t="inlineStr">
        <is>
          <t>roof-top</t>
        </is>
      </c>
      <c r="O3686">
        <f>INDEX(parameters!$C$196:$EJ$198,MATCH('PV (extension)'!N3686,parameters!$B$196:$B$198,0),MATCH('PV (extension)'!B3675,parameters!$C$195:$EJ$195,0))</f>
        <v>1602.0518963108066</v>
      </c>
      <c r="P3686" t="n">
        <v>3</v>
      </c>
      <c r="Q3686" t="n">
        <v>30</v>
      </c>
      <c r="R3686">
        <f>Q3686*P3686*O3686</f>
        <v>144184.67066797259</v>
      </c>
      <c r="S3686">
        <f>1/R3686</f>
        <v>6.9355500509675725E-6</v>
      </c>
    </row>
    <row r="3687" ht="16" customHeight="1" s="29">
      <c r="A3687" t="inlineStr">
        <is>
          <t>photovoltaic slanted-roof installation, 3 kWp, CdTe, panel, mounted, on roof</t>
        </is>
      </c>
      <c r="B3687" s="30">
        <f>M3687*S3687</f>
        <v>2.3159919425099269E-7</v>
      </c>
      <c r="C3687" t="inlineStr">
        <is>
          <t>CH</t>
        </is>
      </c>
      <c r="D3687" t="inlineStr">
        <is>
          <t>unit</t>
        </is>
      </c>
      <c r="F3687" t="inlineStr">
        <is>
          <t>technosphere</t>
        </is>
      </c>
      <c r="G3687" t="n">
        <v>0</v>
      </c>
      <c r="H3687" t="inlineStr">
        <is>
          <t>photovoltaic slanted-roof installation, 3 kWp, CdTe, panel, mounted, on roof</t>
        </is>
      </c>
      <c r="I3687" t="inlineStr">
        <is>
          <t>(2,2,1,1,1,3); Calculation with average annual yield and share of technologies. Lifetime: 30a.</t>
        </is>
      </c>
      <c r="K3687" t="inlineStr">
        <is>
          <t>residential</t>
        </is>
      </c>
      <c r="L3687">
        <f>L3686</f>
        <v>0.17766751537682748</v>
      </c>
      <c r="M3687" s="30">
        <f>INDEX(parameters!$D$41:$AG$178,MATCH('PV (extension)'!B3675,parameters!$C$41:$C$178,0),MATCH('PV (extension)'!A3687,parameters!$D$5:$AG$5,0))/L3687</f>
        <v>3.3393053550047194E-2</v>
      </c>
      <c r="N3687" s="3" t="inlineStr">
        <is>
          <t>roof-top</t>
        </is>
      </c>
      <c r="O3687">
        <f>INDEX(parameters!$C$196:$EJ$198,MATCH('PV (extension)'!N3687,parameters!$B$196:$B$198,0),MATCH('PV (extension)'!B3675,parameters!$C$195:$EJ$195,0))</f>
        <v>1602.0518963108066</v>
      </c>
      <c r="P3687" t="n">
        <v>3</v>
      </c>
      <c r="Q3687" t="n">
        <v>30</v>
      </c>
      <c r="R3687">
        <f>Q3687*P3687*O3687</f>
        <v>144184.67066797259</v>
      </c>
      <c r="S3687">
        <f>1/R3687</f>
        <v>6.9355500509675725E-6</v>
      </c>
    </row>
    <row r="3688" ht="16" customHeight="1" s="29">
      <c r="A3688" t="inlineStr">
        <is>
          <t>photovoltaic slanted-roof installation, 3 kWp, micro-Si, laminated, integrated, on roof</t>
        </is>
      </c>
      <c r="B3688" s="30">
        <f>M3688*S3688</f>
        <v>3.5886265006008784E-9</v>
      </c>
      <c r="C3688" t="inlineStr">
        <is>
          <t>RER</t>
        </is>
      </c>
      <c r="D3688" t="inlineStr">
        <is>
          <t>unit</t>
        </is>
      </c>
      <c r="F3688" t="inlineStr">
        <is>
          <t>technosphere</t>
        </is>
      </c>
      <c r="G3688" t="n">
        <v>0</v>
      </c>
      <c r="H3688" t="inlineStr">
        <is>
          <t>photovoltaic slanted-roof installation, 3 kWp, micro-Si, laminated, integrated, on roof</t>
        </is>
      </c>
      <c r="I3688" t="inlineStr">
        <is>
          <t>(2,2,1,1,1,3); Calculation with average annual yield and share of technologies. Lifetime: 30a.</t>
        </is>
      </c>
      <c r="K3688" t="inlineStr">
        <is>
          <t>residential</t>
        </is>
      </c>
      <c r="L3688">
        <f>L3687</f>
        <v>0.17766751537682748</v>
      </c>
      <c r="M3688" s="30">
        <f>INDEX(parameters!$D$41:$AG$178,MATCH('PV (extension)'!B3675,parameters!$C$41:$C$178,0),MATCH('PV (extension)'!A3688,parameters!$D$5:$AG$5,0))/L3688</f>
        <v>5.1742493013949662E-4</v>
      </c>
      <c r="N3688" s="3" t="inlineStr">
        <is>
          <t>roof-top</t>
        </is>
      </c>
      <c r="O3688">
        <f>INDEX(parameters!$C$196:$EJ$198,MATCH('PV (extension)'!N3688,parameters!$B$196:$B$198,0),MATCH('PV (extension)'!B3675,parameters!$C$195:$EJ$195,0))</f>
        <v>1602.0518963108066</v>
      </c>
      <c r="P3688" t="n">
        <v>3</v>
      </c>
      <c r="Q3688" t="n">
        <v>30</v>
      </c>
      <c r="R3688">
        <f>Q3688*P3688*O3688</f>
        <v>144184.67066797259</v>
      </c>
      <c r="S3688">
        <f>1/R3688</f>
        <v>6.9355500509675725E-6</v>
      </c>
    </row>
    <row r="3689" ht="16" customHeight="1" s="29">
      <c r="A3689" t="inlineStr">
        <is>
          <t>photovoltaic slanted-roof installation, 3 kWp, micro-Si, panel, mounted, on roof</t>
        </is>
      </c>
      <c r="B3689" s="30">
        <f>M3689*S3689</f>
        <v>6.2387648788828638E-8</v>
      </c>
      <c r="C3689" t="inlineStr">
        <is>
          <t>RER</t>
        </is>
      </c>
      <c r="D3689" t="inlineStr">
        <is>
          <t>unit</t>
        </is>
      </c>
      <c r="F3689" t="inlineStr">
        <is>
          <t>technosphere</t>
        </is>
      </c>
      <c r="G3689" t="n">
        <v>0</v>
      </c>
      <c r="H3689" t="inlineStr">
        <is>
          <t>photovoltaic slanted-roof installation, 3 kWp, micro-Si, panel, mounted, on roof</t>
        </is>
      </c>
      <c r="I3689" t="inlineStr">
        <is>
          <t>(2,2,1,1,1,3); Calculation with average annual yield and share of technologies. Lifetime: 30a.</t>
        </is>
      </c>
      <c r="K3689" t="inlineStr">
        <is>
          <t>residential</t>
        </is>
      </c>
      <c r="L3689">
        <f>L3688</f>
        <v>0.17766751537682748</v>
      </c>
      <c r="M3689" s="30">
        <f>INDEX(parameters!$D$41:$AG$178,MATCH('PV (extension)'!B3675,parameters!$C$41:$C$178,0),MATCH('PV (extension)'!A3689,parameters!$D$5:$AG$5,0))/L3689</f>
        <v>8.9953425943663963E-3</v>
      </c>
      <c r="N3689" s="3" t="inlineStr">
        <is>
          <t>roof-top</t>
        </is>
      </c>
      <c r="O3689">
        <f>INDEX(parameters!$C$196:$EJ$198,MATCH('PV (extension)'!N3689,parameters!$B$196:$B$198,0),MATCH('PV (extension)'!B3675,parameters!$C$195:$EJ$195,0))</f>
        <v>1602.0518963108066</v>
      </c>
      <c r="P3689" t="n">
        <v>3</v>
      </c>
      <c r="Q3689" t="n">
        <v>30</v>
      </c>
      <c r="R3689">
        <f>Q3689*P3689*O3689</f>
        <v>144184.67066797259</v>
      </c>
      <c r="S3689">
        <f>1/R3689</f>
        <v>6.9355500509675725E-6</v>
      </c>
    </row>
    <row r="3690" s="29">
      <c r="A3690" t="inlineStr">
        <is>
          <t>photovoltaic facade installation, 3kWp, multi-Si, laminated, integrated, at building</t>
        </is>
      </c>
      <c r="B3690" s="30">
        <f>M3690*S3690</f>
        <v>1.8271985212113527E-7</v>
      </c>
      <c r="C3690" t="inlineStr">
        <is>
          <t>RER</t>
        </is>
      </c>
      <c r="D3690" t="inlineStr">
        <is>
          <t>unit</t>
        </is>
      </c>
      <c r="F3690" t="inlineStr">
        <is>
          <t>technosphere</t>
        </is>
      </c>
      <c r="G3690" t="n">
        <v>0</v>
      </c>
      <c r="H3690" t="inlineStr">
        <is>
          <t>photovoltaic facade installation, 3kWp, multi-Si, laminated, integrated, at building</t>
        </is>
      </c>
      <c r="I3690" t="inlineStr">
        <is>
          <t>(2,2,1,1,1,3); Calculation with average annual yield and share of technologies. Lifetime: 30a.</t>
        </is>
      </c>
      <c r="K3690" t="inlineStr">
        <is>
          <t>residential</t>
        </is>
      </c>
      <c r="L3690">
        <f>L3689</f>
        <v>0.17766751537682748</v>
      </c>
      <c r="M3690" s="30">
        <f>INDEX(parameters!$D$41:$AG$178,MATCH('PV (extension)'!B3675,parameters!$C$41:$C$178,0),MATCH('PV (extension)'!A3690,parameters!$D$5:$AG$5,0))/L3690</f>
        <v>1.8497835237986298E-2</v>
      </c>
      <c r="N3690" t="inlineStr">
        <is>
          <t>façade</t>
        </is>
      </c>
      <c r="O3690">
        <f>INDEX(parameters!$C$196:$EJ$198,MATCH('PV (extension)'!N3690,parameters!$B$196:$B$198,0),MATCH('PV (extension)'!B3675,parameters!$C$195:$EJ$195,0))</f>
        <v>1124.8449484735452</v>
      </c>
      <c r="P3690" t="n">
        <v>3</v>
      </c>
      <c r="Q3690" t="n">
        <v>30</v>
      </c>
      <c r="R3690">
        <f>Q3690*P3690*O3690</f>
        <v>101236.04536261907</v>
      </c>
      <c r="S3690">
        <f>1/R3690</f>
        <v>9.8779046180447237E-6</v>
      </c>
    </row>
    <row r="3691" s="29">
      <c r="A3691" t="inlineStr">
        <is>
          <t>photovoltaic facade installation, 3kWp, multi-Si, panel, mounted, at building</t>
        </is>
      </c>
      <c r="B3691" s="30">
        <f>M3691*S3691</f>
        <v>1.7919981486359822E-7</v>
      </c>
      <c r="C3691" t="inlineStr">
        <is>
          <t>RER</t>
        </is>
      </c>
      <c r="D3691" t="inlineStr">
        <is>
          <t>unit</t>
        </is>
      </c>
      <c r="F3691" t="inlineStr">
        <is>
          <t>technosphere</t>
        </is>
      </c>
      <c r="G3691" t="n">
        <v>0</v>
      </c>
      <c r="H3691" t="inlineStr">
        <is>
          <t>photovoltaic facade installation, 3kWp, multi-Si, panel, mounted, at building</t>
        </is>
      </c>
      <c r="I3691" t="inlineStr">
        <is>
          <t>(2,2,1,1,1,3); Calculation with average annual yield and share of technologies. Lifetime: 30a.</t>
        </is>
      </c>
      <c r="K3691" t="inlineStr">
        <is>
          <t>residential</t>
        </is>
      </c>
      <c r="L3691">
        <f>L3690</f>
        <v>0.17766751537682748</v>
      </c>
      <c r="M3691" s="30">
        <f>INDEX(parameters!$D$41:$AG$178,MATCH('PV (extension)'!B3675,parameters!$C$41:$C$178,0),MATCH('PV (extension)'!A3691,parameters!$D$5:$AG$5,0))/L3691</f>
        <v>1.8141480586504166E-2</v>
      </c>
      <c r="N3691" t="inlineStr">
        <is>
          <t>façade</t>
        </is>
      </c>
      <c r="O3691">
        <f>INDEX(parameters!$C$196:$EJ$198,MATCH('PV (extension)'!N3691,parameters!$B$196:$B$198,0),MATCH('PV (extension)'!B3675,parameters!$C$195:$EJ$195,0))</f>
        <v>1124.8449484735452</v>
      </c>
      <c r="P3691" t="n">
        <v>3</v>
      </c>
      <c r="Q3691" t="n">
        <v>30</v>
      </c>
      <c r="R3691">
        <f>Q3691*P3691*O3691</f>
        <v>101236.04536261907</v>
      </c>
      <c r="S3691">
        <f>1/R3691</f>
        <v>9.8779046180447237E-6</v>
      </c>
    </row>
    <row r="3692" s="29">
      <c r="A3692" t="inlineStr">
        <is>
          <t>photovoltaic facade installation, 3kWp, single-Si, laminated, integrated, at building</t>
        </is>
      </c>
      <c r="B3692" s="30">
        <f>M3692*S3692</f>
        <v>9.6327866313790427E-8</v>
      </c>
      <c r="C3692" t="inlineStr">
        <is>
          <t>RER</t>
        </is>
      </c>
      <c r="D3692" t="inlineStr">
        <is>
          <t>unit</t>
        </is>
      </c>
      <c r="F3692" t="inlineStr">
        <is>
          <t>technosphere</t>
        </is>
      </c>
      <c r="G3692" t="n">
        <v>0</v>
      </c>
      <c r="H3692" t="inlineStr">
        <is>
          <t>photovoltaic facade installation, 3kWp, single-Si, laminated, integrated, at building</t>
        </is>
      </c>
      <c r="I3692" t="inlineStr">
        <is>
          <t>(2,2,1,1,1,3); Calculation with average annual yield and share of technologies. Lifetime: 30a.</t>
        </is>
      </c>
      <c r="K3692" t="inlineStr">
        <is>
          <t>residential</t>
        </is>
      </c>
      <c r="L3692">
        <f>L3691</f>
        <v>0.17766751537682748</v>
      </c>
      <c r="M3692" s="30">
        <f>INDEX(parameters!$D$41:$AG$178,MATCH('PV (extension)'!B3675,parameters!$C$41:$C$178,0),MATCH('PV (extension)'!A3692,parameters!$D$5:$AG$5,0))/L3692</f>
        <v>9.7518522438271929E-3</v>
      </c>
      <c r="N3692" t="inlineStr">
        <is>
          <t>façade</t>
        </is>
      </c>
      <c r="O3692">
        <f>INDEX(parameters!$C$196:$EJ$198,MATCH('PV (extension)'!N3692,parameters!$B$196:$B$198,0),MATCH('PV (extension)'!B3675,parameters!$C$195:$EJ$195,0))</f>
        <v>1124.8449484735452</v>
      </c>
      <c r="P3692" t="n">
        <v>3</v>
      </c>
      <c r="Q3692" t="n">
        <v>30</v>
      </c>
      <c r="R3692">
        <f>Q3692*P3692*O3692</f>
        <v>101236.04536261907</v>
      </c>
      <c r="S3692">
        <f>1/R3692</f>
        <v>9.8779046180447237E-6</v>
      </c>
    </row>
    <row r="3693" s="29">
      <c r="A3693" t="inlineStr">
        <is>
          <t>photovoltaic facade installation, 3kWp, single-Si, panel, mounted, at building</t>
        </is>
      </c>
      <c r="B3693" s="30">
        <f>M3693*S3693</f>
        <v>9.6244518739260205E-8</v>
      </c>
      <c r="C3693" t="inlineStr">
        <is>
          <t>RER</t>
        </is>
      </c>
      <c r="D3693" t="inlineStr">
        <is>
          <t>unit</t>
        </is>
      </c>
      <c r="F3693" t="inlineStr">
        <is>
          <t>technosphere</t>
        </is>
      </c>
      <c r="G3693" t="n">
        <v>0</v>
      </c>
      <c r="H3693" t="inlineStr">
        <is>
          <t>photovoltaic facade installation, 3kWp, single-Si, panel, mounted, at building</t>
        </is>
      </c>
      <c r="I3693" t="inlineStr">
        <is>
          <t>(2,2,1,1,1,3); Calculation with average annual yield and share of technologies. Lifetime: 30a.</t>
        </is>
      </c>
      <c r="K3693" t="inlineStr">
        <is>
          <t>residential</t>
        </is>
      </c>
      <c r="L3693">
        <f>L3692</f>
        <v>0.17766751537682748</v>
      </c>
      <c r="M3693" s="30">
        <f>INDEX(parameters!$D$41:$AG$178,MATCH('PV (extension)'!B3675,parameters!$C$41:$C$178,0),MATCH('PV (extension)'!A3693,parameters!$D$5:$AG$5,0))/L3693</f>
        <v>9.7434144649911868E-3</v>
      </c>
      <c r="N3693" t="inlineStr">
        <is>
          <t>façade</t>
        </is>
      </c>
      <c r="O3693">
        <f>INDEX(parameters!$C$196:$EJ$198,MATCH('PV (extension)'!N3693,parameters!$B$196:$B$198,0),MATCH('PV (extension)'!B3675,parameters!$C$195:$EJ$195,0))</f>
        <v>1124.8449484735452</v>
      </c>
      <c r="P3693" t="n">
        <v>3</v>
      </c>
      <c r="Q3693" t="n">
        <v>30</v>
      </c>
      <c r="R3693">
        <f>Q3693*P3693*O3693</f>
        <v>101236.04536261907</v>
      </c>
      <c r="S3693">
        <f>1/R3693</f>
        <v>9.8779046180447237E-6</v>
      </c>
    </row>
    <row r="3694" ht="16" customHeight="1" s="29">
      <c r="A3694" t="inlineStr">
        <is>
          <t>photovoltaic flat-roof installation, 3kWp, multi-Si, on roof</t>
        </is>
      </c>
      <c r="B3694" s="30">
        <f>M3694*S3694</f>
        <v>1.9762346811495709E-6</v>
      </c>
      <c r="C3694" t="inlineStr">
        <is>
          <t>RER</t>
        </is>
      </c>
      <c r="D3694" t="inlineStr">
        <is>
          <t>unit</t>
        </is>
      </c>
      <c r="F3694" t="inlineStr">
        <is>
          <t>technosphere</t>
        </is>
      </c>
      <c r="G3694" t="n">
        <v>0</v>
      </c>
      <c r="H3694" t="inlineStr">
        <is>
          <t>photovoltaic flat-roof installation, 3kWp, multi-Si, on roof</t>
        </is>
      </c>
      <c r="I3694" t="inlineStr">
        <is>
          <t>(2,2,1,1,1,3); Calculation with average annual yield and share of technologies. Lifetime: 30a.</t>
        </is>
      </c>
      <c r="K3694" t="inlineStr">
        <is>
          <t>residential</t>
        </is>
      </c>
      <c r="L3694">
        <f>L3693</f>
        <v>0.17766751537682748</v>
      </c>
      <c r="M3694" s="30">
        <f>INDEX(parameters!$D$41:$AG$178,MATCH('PV (extension)'!B3675,parameters!$C$41:$C$178,0),MATCH('PV (extension)'!A3694,parameters!$D$5:$AG$5,0))/L3694</f>
        <v>0.28494274666417674</v>
      </c>
      <c r="N3694" s="3" t="inlineStr">
        <is>
          <t>roof-top</t>
        </is>
      </c>
      <c r="O3694">
        <f>INDEX(parameters!$C$196:$EJ$198,MATCH('PV (extension)'!N3694,parameters!$B$196:$B$198,0),MATCH('PV (extension)'!B3675,parameters!$C$195:$EJ$195,0))</f>
        <v>1602.0518963108066</v>
      </c>
      <c r="P3694" t="n">
        <v>3</v>
      </c>
      <c r="Q3694" t="n">
        <v>30</v>
      </c>
      <c r="R3694">
        <f>Q3694*P3694*O3694</f>
        <v>144184.67066797259</v>
      </c>
      <c r="S3694">
        <f>1/R3694</f>
        <v>6.9355500509675725E-6</v>
      </c>
    </row>
    <row r="3695" ht="16" customHeight="1" s="29">
      <c r="A3695" t="inlineStr">
        <is>
          <t>photovoltaic flat-roof installation, 3kWp, single-Si, on roof</t>
        </is>
      </c>
      <c r="B3695" s="30">
        <f>M3695*S3695</f>
        <v>1.0315658766303125E-6</v>
      </c>
      <c r="C3695" t="inlineStr">
        <is>
          <t>RER</t>
        </is>
      </c>
      <c r="D3695" t="inlineStr">
        <is>
          <t>unit</t>
        </is>
      </c>
      <c r="F3695" t="inlineStr">
        <is>
          <t>technosphere</t>
        </is>
      </c>
      <c r="G3695" t="n">
        <v>0</v>
      </c>
      <c r="H3695" t="inlineStr">
        <is>
          <t>photovoltaic flat-roof installation, 3kWp, single-Si, on roof</t>
        </is>
      </c>
      <c r="I3695" t="inlineStr">
        <is>
          <t>(2,2,1,1,1,3); Calculation with average annual yield and share of technologies. Lifetime: 30a.</t>
        </is>
      </c>
      <c r="K3695" t="inlineStr">
        <is>
          <t>residential</t>
        </is>
      </c>
      <c r="L3695">
        <f>L3694</f>
        <v>0.17766751537682748</v>
      </c>
      <c r="M3695" s="30">
        <f>INDEX(parameters!$D$41:$AG$178,MATCH('PV (extension)'!B3675,parameters!$C$41:$C$178,0),MATCH('PV (extension)'!A3695,parameters!$D$5:$AG$5,0))/L3695</f>
        <v>0.14873598619426004</v>
      </c>
      <c r="N3695" s="3" t="inlineStr">
        <is>
          <t>roof-top</t>
        </is>
      </c>
      <c r="O3695">
        <f>INDEX(parameters!$C$196:$EJ$198,MATCH('PV (extension)'!N3695,parameters!$B$196:$B$198,0),MATCH('PV (extension)'!B3675,parameters!$C$195:$EJ$195,0))</f>
        <v>1602.0518963108066</v>
      </c>
      <c r="P3695" t="n">
        <v>3</v>
      </c>
      <c r="Q3695" t="n">
        <v>30</v>
      </c>
      <c r="R3695">
        <f>Q3695*P3695*O3695</f>
        <v>144184.67066797259</v>
      </c>
      <c r="S3695">
        <f>1/R3695</f>
        <v>6.9355500509675725E-6</v>
      </c>
    </row>
    <row r="3696" ht="16" customHeight="1" s="29">
      <c r="A3696" t="inlineStr">
        <is>
          <t>photovoltaic slanted-roof installation, 3kWp, CIS, panel, mounted, on roof</t>
        </is>
      </c>
      <c r="B3696" s="30">
        <f>M3696*S3696</f>
        <v>5.7057789281752004E-7</v>
      </c>
      <c r="C3696" t="inlineStr">
        <is>
          <t>CH</t>
        </is>
      </c>
      <c r="D3696" t="inlineStr">
        <is>
          <t>unit</t>
        </is>
      </c>
      <c r="F3696" t="inlineStr">
        <is>
          <t>technosphere</t>
        </is>
      </c>
      <c r="G3696" t="n">
        <v>0</v>
      </c>
      <c r="H3696" t="inlineStr">
        <is>
          <t>photovoltaic slanted-roof installation, 3kWp, CIS, panel, mounted, on roof</t>
        </is>
      </c>
      <c r="I3696" t="inlineStr">
        <is>
          <t>(2,2,1,1,1,3); Calculation with average annual yield and share of technologies. Lifetime: 30a.</t>
        </is>
      </c>
      <c r="K3696" t="inlineStr">
        <is>
          <t>residential</t>
        </is>
      </c>
      <c r="L3696">
        <f>L3695</f>
        <v>0.17766751537682748</v>
      </c>
      <c r="M3696" s="30">
        <f>INDEX(parameters!$D$41:$AG$178,MATCH('PV (extension)'!B3675,parameters!$C$41:$C$178,0),MATCH('PV (extension)'!A3696,parameters!$D$5:$AG$5,0))/L3696</f>
        <v>8.2268585566319899E-2</v>
      </c>
      <c r="N3696" s="3" t="inlineStr">
        <is>
          <t>roof-top</t>
        </is>
      </c>
      <c r="O3696">
        <f>INDEX(parameters!$C$196:$EJ$198,MATCH('PV (extension)'!N3696,parameters!$B$196:$B$198,0),MATCH('PV (extension)'!B3675,parameters!$C$195:$EJ$195,0))</f>
        <v>1602.0518963108066</v>
      </c>
      <c r="P3696" t="n">
        <v>3</v>
      </c>
      <c r="Q3696" t="n">
        <v>30</v>
      </c>
      <c r="R3696">
        <f>Q3696*P3696*O3696</f>
        <v>144184.67066797259</v>
      </c>
      <c r="S3696">
        <f>1/R3696</f>
        <v>6.9355500509675725E-6</v>
      </c>
    </row>
    <row r="3697" ht="16" customHeight="1" s="29">
      <c r="A3697" t="inlineStr">
        <is>
          <t>photovoltaic slanted-roof installation, 3kWp, CdTe, laminated, integrated, on roof</t>
        </is>
      </c>
      <c r="B3697" s="30">
        <f>M3697*S3697</f>
        <v>1.597653880674667E-8</v>
      </c>
      <c r="C3697" t="inlineStr">
        <is>
          <t>CH</t>
        </is>
      </c>
      <c r="D3697" t="inlineStr">
        <is>
          <t>unit</t>
        </is>
      </c>
      <c r="F3697" t="inlineStr">
        <is>
          <t>technosphere</t>
        </is>
      </c>
      <c r="G3697" t="n">
        <v>0</v>
      </c>
      <c r="H3697" t="inlineStr">
        <is>
          <t>photovoltaic slanted-roof installation, 3kWp, CdTe, laminated, integrated, on roof</t>
        </is>
      </c>
      <c r="I3697" t="inlineStr">
        <is>
          <t>(2,2,1,1,1,3); Calculation with average annual yield and share of technologies. Lifetime: 30a.</t>
        </is>
      </c>
      <c r="K3697" t="inlineStr">
        <is>
          <t>residential</t>
        </is>
      </c>
      <c r="L3697">
        <f>L3696</f>
        <v>0.17766751537682748</v>
      </c>
      <c r="M3697" s="30">
        <f>INDEX(parameters!$D$41:$AG$178,MATCH('PV (extension)'!B3675,parameters!$C$41:$C$178,0),MATCH('PV (extension)'!A3697,parameters!$D$5:$AG$5,0))/L3697</f>
        <v>2.3035719862648527E-3</v>
      </c>
      <c r="N3697" s="3" t="inlineStr">
        <is>
          <t>roof-top</t>
        </is>
      </c>
      <c r="O3697">
        <f>INDEX(parameters!$C$196:$EJ$198,MATCH('PV (extension)'!N3697,parameters!$B$196:$B$198,0),MATCH('PV (extension)'!B3675,parameters!$C$195:$EJ$195,0))</f>
        <v>1602.0518963108066</v>
      </c>
      <c r="P3697" t="n">
        <v>3</v>
      </c>
      <c r="Q3697" t="n">
        <v>30</v>
      </c>
      <c r="R3697">
        <f>Q3697*P3697*O3697</f>
        <v>144184.67066797259</v>
      </c>
      <c r="S3697">
        <f>1/R3697</f>
        <v>6.9355500509675725E-6</v>
      </c>
    </row>
    <row r="3698" ht="16" customHeight="1" s="29">
      <c r="A3698" t="inlineStr">
        <is>
          <t>photovoltaic slanted-roof installation, 3kWp, multi-Si, laminated, integrated, on roof</t>
        </is>
      </c>
      <c r="B3698" s="30">
        <f>M3698*S3698</f>
        <v>9.4917555604139808E-8</v>
      </c>
      <c r="C3698" t="inlineStr">
        <is>
          <t>RER</t>
        </is>
      </c>
      <c r="D3698" t="inlineStr">
        <is>
          <t>unit</t>
        </is>
      </c>
      <c r="F3698" t="inlineStr">
        <is>
          <t>technosphere</t>
        </is>
      </c>
      <c r="G3698" t="n">
        <v>0</v>
      </c>
      <c r="H3698" t="inlineStr">
        <is>
          <t>photovoltaic slanted-roof installation, 3kWp, multi-Si, laminated, integrated, on roof</t>
        </is>
      </c>
      <c r="I3698" t="inlineStr">
        <is>
          <t>(2,2,1,1,1,3); Calculation with average annual yield and share of technologies. Lifetime: 30a.</t>
        </is>
      </c>
      <c r="K3698" t="inlineStr">
        <is>
          <t>residential</t>
        </is>
      </c>
      <c r="L3698">
        <f>L3697</f>
        <v>0.17766751537682748</v>
      </c>
      <c r="M3698" s="30">
        <f>INDEX(parameters!$D$41:$AG$178,MATCH('PV (extension)'!B3675,parameters!$C$41:$C$178,0),MATCH('PV (extension)'!A3698,parameters!$D$5:$AG$5,0))/L3698</f>
        <v>1.3685656495391874E-2</v>
      </c>
      <c r="N3698" s="3" t="inlineStr">
        <is>
          <t>roof-top</t>
        </is>
      </c>
      <c r="O3698">
        <f>INDEX(parameters!$C$196:$EJ$198,MATCH('PV (extension)'!N3698,parameters!$B$196:$B$198,0),MATCH('PV (extension)'!B3675,parameters!$C$195:$EJ$195,0))</f>
        <v>1602.0518963108066</v>
      </c>
      <c r="P3698" t="n">
        <v>3</v>
      </c>
      <c r="Q3698" t="n">
        <v>30</v>
      </c>
      <c r="R3698">
        <f>Q3698*P3698*O3698</f>
        <v>144184.67066797259</v>
      </c>
      <c r="S3698">
        <f>1/R3698</f>
        <v>6.9355500509675725E-6</v>
      </c>
    </row>
    <row r="3699" ht="16" customHeight="1" s="29">
      <c r="A3699" t="inlineStr">
        <is>
          <t>photovoltaic slanted-roof installation, 3kWp, multi-Si, panel, mounted, on roof</t>
        </is>
      </c>
      <c r="B3699" s="30">
        <f>M3699*S3699</f>
        <v>1.6246514110195469E-6</v>
      </c>
      <c r="C3699" t="inlineStr">
        <is>
          <t>RER</t>
        </is>
      </c>
      <c r="D3699" t="inlineStr">
        <is>
          <t>unit</t>
        </is>
      </c>
      <c r="F3699" t="inlineStr">
        <is>
          <t>technosphere</t>
        </is>
      </c>
      <c r="G3699" t="n">
        <v>0</v>
      </c>
      <c r="H3699" t="inlineStr">
        <is>
          <t>photovoltaic slanted-roof installation, 3kWp, multi-Si, panel, mounted, on roof</t>
        </is>
      </c>
      <c r="I3699" t="inlineStr">
        <is>
          <t>(2,2,1,1,1,3); Calculation with average annual yield and share of technologies. Lifetime: 30a.</t>
        </is>
      </c>
      <c r="K3699" t="inlineStr">
        <is>
          <t>residential</t>
        </is>
      </c>
      <c r="L3699">
        <f>L3698</f>
        <v>0.17766751537682748</v>
      </c>
      <c r="M3699" s="30">
        <f>INDEX(parameters!$D$41:$AG$178,MATCH('PV (extension)'!B3675,parameters!$C$41:$C$178,0),MATCH('PV (extension)'!A3699,parameters!$D$5:$AG$5,0))/L3699</f>
        <v>0.23424982864811036</v>
      </c>
      <c r="N3699" s="3" t="inlineStr">
        <is>
          <t>roof-top</t>
        </is>
      </c>
      <c r="O3699">
        <f>INDEX(parameters!$C$196:$EJ$198,MATCH('PV (extension)'!N3699,parameters!$B$196:$B$198,0),MATCH('PV (extension)'!B3675,parameters!$C$195:$EJ$195,0))</f>
        <v>1602.0518963108066</v>
      </c>
      <c r="P3699" t="n">
        <v>3</v>
      </c>
      <c r="Q3699" t="n">
        <v>30</v>
      </c>
      <c r="R3699">
        <f>Q3699*P3699*O3699</f>
        <v>144184.67066797259</v>
      </c>
      <c r="S3699">
        <f>1/R3699</f>
        <v>6.9355500509675725E-6</v>
      </c>
    </row>
    <row r="3700" ht="16" customHeight="1" s="29">
      <c r="A3700" t="inlineStr">
        <is>
          <t>photovoltaic slanted-roof installation, 3kWp, single-Si, laminated, integrated, on roof</t>
        </is>
      </c>
      <c r="B3700" s="30">
        <f>M3700*S3700</f>
        <v>5.0163576230378002E-8</v>
      </c>
      <c r="C3700" t="inlineStr">
        <is>
          <t>RER</t>
        </is>
      </c>
      <c r="D3700" t="inlineStr">
        <is>
          <t>unit</t>
        </is>
      </c>
      <c r="F3700" t="inlineStr">
        <is>
          <t>technosphere</t>
        </is>
      </c>
      <c r="G3700" t="n">
        <v>0</v>
      </c>
      <c r="H3700" t="inlineStr">
        <is>
          <t>photovoltaic slanted-roof installation, 3kWp, single-Si, laminated, integrated, on roof</t>
        </is>
      </c>
      <c r="I3700" t="inlineStr">
        <is>
          <t>(2,2,1,1,1,3); Calculation with average annual yield and share of technologies. Lifetime: 30a.</t>
        </is>
      </c>
      <c r="K3700" t="inlineStr">
        <is>
          <t>residential</t>
        </is>
      </c>
      <c r="L3700">
        <f>L3699</f>
        <v>0.17766751537682748</v>
      </c>
      <c r="M3700" s="30">
        <f>INDEX(parameters!$D$41:$AG$178,MATCH('PV (extension)'!B3675,parameters!$C$41:$C$178,0),MATCH('PV (extension)'!A3700,parameters!$D$5:$AG$5,0))/L3700</f>
        <v>7.2328187183047909E-3</v>
      </c>
      <c r="N3700" s="3" t="inlineStr">
        <is>
          <t>roof-top</t>
        </is>
      </c>
      <c r="O3700">
        <f>INDEX(parameters!$C$196:$EJ$198,MATCH('PV (extension)'!N3700,parameters!$B$196:$B$198,0),MATCH('PV (extension)'!B3675,parameters!$C$195:$EJ$195,0))</f>
        <v>1602.0518963108066</v>
      </c>
      <c r="P3700" t="n">
        <v>3</v>
      </c>
      <c r="Q3700" t="n">
        <v>30</v>
      </c>
      <c r="R3700">
        <f>Q3700*P3700*O3700</f>
        <v>144184.67066797259</v>
      </c>
      <c r="S3700">
        <f>1/R3700</f>
        <v>6.9355500509675725E-6</v>
      </c>
    </row>
    <row r="3701" ht="16" customHeight="1" s="29">
      <c r="A3701" t="inlineStr">
        <is>
          <t>photovoltaic slanted-roof installation, 3kWp, single-Si, panel, mounted, on roof</t>
        </is>
      </c>
      <c r="B3701" s="30">
        <f>M3701*S3701</f>
        <v>8.4905405320668084E-7</v>
      </c>
      <c r="C3701" t="inlineStr">
        <is>
          <t>RER</t>
        </is>
      </c>
      <c r="D3701" t="inlineStr">
        <is>
          <t>unit</t>
        </is>
      </c>
      <c r="F3701" t="inlineStr">
        <is>
          <t>technosphere</t>
        </is>
      </c>
      <c r="G3701" t="n">
        <v>0</v>
      </c>
      <c r="H3701" t="inlineStr">
        <is>
          <t>photovoltaic slanted-roof installation, 3kWp, single-Si, panel, mounted, on roof</t>
        </is>
      </c>
      <c r="I3701" t="inlineStr">
        <is>
          <t>(2,2,1,1,1,3); Calculation with average annual yield and share of technologies. Lifetime: 30a.</t>
        </is>
      </c>
      <c r="K3701" t="inlineStr">
        <is>
          <t>residential</t>
        </is>
      </c>
      <c r="L3701">
        <f>L3700</f>
        <v>0.17766751537682748</v>
      </c>
      <c r="M3701" s="30">
        <f>INDEX(parameters!$D$41:$AG$178,MATCH('PV (extension)'!B3675,parameters!$C$41:$C$178,0),MATCH('PV (extension)'!A3701,parameters!$D$5:$AG$5,0))/L3701</f>
        <v>0.12242057904091255</v>
      </c>
      <c r="N3701" s="3" t="inlineStr">
        <is>
          <t>roof-top</t>
        </is>
      </c>
      <c r="O3701">
        <f>INDEX(parameters!$C$196:$EJ$198,MATCH('PV (extension)'!N3701,parameters!$B$196:$B$198,0),MATCH('PV (extension)'!B3675,parameters!$C$195:$EJ$195,0))</f>
        <v>1602.0518963108066</v>
      </c>
      <c r="P3701" t="n">
        <v>3</v>
      </c>
      <c r="Q3701" t="n">
        <v>30</v>
      </c>
      <c r="R3701">
        <f>Q3701*P3701*O3701</f>
        <v>144184.67066797259</v>
      </c>
      <c r="S3701">
        <f>1/R3701</f>
        <v>6.9355500509675725E-6</v>
      </c>
    </row>
    <row r="3702" s="29">
      <c r="A3702" t="inlineStr">
        <is>
          <t>market for tap water</t>
        </is>
      </c>
      <c r="B3702" t="n">
        <v>0.0037026</v>
      </c>
      <c r="C3702" t="inlineStr">
        <is>
          <t>Europe without Switzerland</t>
        </is>
      </c>
      <c r="D3702" t="inlineStr">
        <is>
          <t>kilogram</t>
        </is>
      </c>
      <c r="F3702" t="inlineStr">
        <is>
          <t>technosphere</t>
        </is>
      </c>
      <c r="G3702" t="n">
        <v>0</v>
      </c>
      <c r="H3702" t="inlineStr">
        <is>
          <t>tap water</t>
        </is>
      </c>
      <c r="I3702" t="inlineStr">
        <is>
          <t>(2,2,1,1,1,3); Estimation 20l/m2 panel</t>
        </is>
      </c>
    </row>
    <row r="3703" s="29">
      <c r="A3703" t="inlineStr">
        <is>
          <t>treatment of wastewater, from residence, capacity 1.1E10l/year</t>
        </is>
      </c>
      <c r="B3703" t="n">
        <v>-3.3323e-06</v>
      </c>
      <c r="C3703" t="inlineStr">
        <is>
          <t>CH</t>
        </is>
      </c>
      <c r="D3703" t="inlineStr">
        <is>
          <t>cubic meter</t>
        </is>
      </c>
      <c r="F3703" t="inlineStr">
        <is>
          <t>technosphere</t>
        </is>
      </c>
      <c r="G3703" t="n">
        <v>0</v>
      </c>
      <c r="H3703" t="inlineStr">
        <is>
          <t>wastewater, from residence</t>
        </is>
      </c>
      <c r="I3703" t="inlineStr">
        <is>
          <t>(2,2,1,1,1,3); Estimation 20l/m2 panel</t>
        </is>
      </c>
    </row>
    <row r="3704" s="29"/>
    <row r="3705" customFormat="1" s="28">
      <c r="A3705" s="28" t="inlineStr">
        <is>
          <t>Activity</t>
        </is>
      </c>
      <c r="B3705" s="28" t="inlineStr">
        <is>
          <t>electricity production, photovoltaic, commercial</t>
        </is>
      </c>
    </row>
    <row r="3706">
      <c r="A3706" t="inlineStr">
        <is>
          <t>comment</t>
        </is>
      </c>
      <c r="B370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")&amp;HLOOKUP(B3707,parameters!$C$195:$EJ$198,2,0)&amp;" kWh/kWp.
Annual output, Facade: "&amp;HLOOKUP(B3707,parameters!$C$195:$EJ$198,3,0)&amp;" kWh/kWp.
Annual output, Open-ground: "&amp;HLOOKUP(B3707,parameters!$C$195:$EJ$198,4,0)&amp;_xlfn._LONGTEXT("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")&amp;VLOOKUP(B3707,'extension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1602.05189631081 kWh/kWp.
Annual output, Facade: 1124.84494847355 kWh/kWp.
Annual output, Open-ground: 1704.31052799022 kWh/kWp.
Amount of solar energy transformed to electricity. Waste heat emission due to losses of electricity in the system.
Technology:  Electricity production with grid-connected photovoltaic power plants.
Time period:  Time of publications
Production volume: 22.588 GWh in 2025.
Sampling:  Statistical data and model calculations
Extrapolations:  Use of PV technology data investigated for other countries (Switzerland). Correction of average yield with Swiss data.
Uncertainty:  None
Author: Romain Sacchi, PSI, romain.sacchi@psi.ch</v>
      </c>
    </row>
    <row r="3707" s="29">
      <c r="A3707" t="inlineStr">
        <is>
          <t>location</t>
        </is>
      </c>
      <c r="B3707" t="inlineStr">
        <is>
          <t>PK</t>
        </is>
      </c>
    </row>
    <row r="3708" s="29">
      <c r="A3708" t="inlineStr">
        <is>
          <t>production amount</t>
        </is>
      </c>
      <c r="B3708" t="n">
        <v>1</v>
      </c>
    </row>
    <row r="3709" s="29">
      <c r="A3709" t="inlineStr">
        <is>
          <t>reference product</t>
        </is>
      </c>
      <c r="B3709" t="inlineStr">
        <is>
          <t>electricity, low voltage</t>
        </is>
      </c>
    </row>
    <row r="3710" s="29">
      <c r="A3710" t="inlineStr">
        <is>
          <t>source</t>
        </is>
      </c>
      <c r="B371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11" s="29">
      <c r="A3711" t="inlineStr">
        <is>
          <t>type</t>
        </is>
      </c>
      <c r="B3711" t="inlineStr">
        <is>
          <t>process</t>
        </is>
      </c>
    </row>
    <row r="3712" s="29">
      <c r="A3712" t="inlineStr">
        <is>
          <t>unit</t>
        </is>
      </c>
      <c r="B3712" t="inlineStr">
        <is>
          <t>kilowatt hour</t>
        </is>
      </c>
    </row>
    <row r="3713" s="29">
      <c r="A3713" t="inlineStr">
        <is>
          <t>Exchanges</t>
        </is>
      </c>
    </row>
    <row r="3714" customFormat="1" s="28">
      <c r="A3714" s="28" t="inlineStr">
        <is>
          <t>name</t>
        </is>
      </c>
      <c r="B3714" s="28" t="inlineStr">
        <is>
          <t>amount</t>
        </is>
      </c>
      <c r="C3714" s="28" t="inlineStr">
        <is>
          <t>location</t>
        </is>
      </c>
      <c r="D3714" s="28" t="inlineStr">
        <is>
          <t>unit</t>
        </is>
      </c>
      <c r="E3714" s="28" t="inlineStr">
        <is>
          <t>categories</t>
        </is>
      </c>
      <c r="F3714" s="28" t="inlineStr">
        <is>
          <t>type</t>
        </is>
      </c>
      <c r="G3714" s="28" t="inlineStr">
        <is>
          <t>uncertainty type</t>
        </is>
      </c>
      <c r="H3714" s="28" t="inlineStr">
        <is>
          <t>reference product</t>
        </is>
      </c>
      <c r="I3714" s="28" t="inlineStr">
        <is>
          <t>comment</t>
        </is>
      </c>
      <c r="J3714" s="28" t="inlineStr">
        <is>
          <t>production volume</t>
        </is>
      </c>
      <c r="K3714" s="28" t="inlineStr">
        <is>
          <t>scope</t>
        </is>
      </c>
      <c r="L3714" s="28" t="inlineStr">
        <is>
          <t>scope share</t>
        </is>
      </c>
      <c r="M3714" s="28" t="inlineStr">
        <is>
          <t>tech share</t>
        </is>
      </c>
      <c r="N3714" s="28" t="inlineStr">
        <is>
          <t>installation</t>
        </is>
      </c>
      <c r="O3714" s="28" t="inlineStr">
        <is>
          <t>productivity</t>
        </is>
      </c>
      <c r="P3714" s="28" t="inlineStr">
        <is>
          <t>kWp</t>
        </is>
      </c>
      <c r="Q3714" s="28" t="inlineStr">
        <is>
          <t>lifetime</t>
        </is>
      </c>
      <c r="R3714" s="28" t="inlineStr">
        <is>
          <t>lifetime production</t>
        </is>
      </c>
      <c r="S3714" s="28" t="inlineStr">
        <is>
          <t>inverted lifetime production</t>
        </is>
      </c>
    </row>
    <row r="3715" s="29">
      <c r="A3715" t="inlineStr">
        <is>
          <t>Energy, solar, converted</t>
        </is>
      </c>
      <c r="B3715" t="n">
        <v>3.8503</v>
      </c>
      <c r="D3715" t="inlineStr">
        <is>
          <t>megajoule</t>
        </is>
      </c>
      <c r="E3715" t="inlineStr">
        <is>
          <t>natural resource::in air</t>
        </is>
      </c>
      <c r="F3715" t="inlineStr">
        <is>
          <t>biosphere</t>
        </is>
      </c>
      <c r="G3715" t="n">
        <v>0</v>
      </c>
      <c r="I3715" t="inlineStr">
        <is>
          <t>(2,2,1,1,1,3); Energy loss in the system</t>
        </is>
      </c>
    </row>
    <row r="3716" s="29">
      <c r="A3716" t="inlineStr">
        <is>
          <t>Heat, waste</t>
        </is>
      </c>
      <c r="B3716" t="n">
        <v>0.25027</v>
      </c>
      <c r="D3716" t="inlineStr">
        <is>
          <t>megajoule</t>
        </is>
      </c>
      <c r="E3716" t="inlineStr">
        <is>
          <t>air</t>
        </is>
      </c>
      <c r="F3716" t="inlineStr">
        <is>
          <t>biosphere</t>
        </is>
      </c>
      <c r="G3716" t="n">
        <v>0</v>
      </c>
      <c r="I3716" t="inlineStr">
        <is>
          <t>(1,na,na,na,na,na); Calculation with average annual output and share of technologies; Average degradation of 10.5% included</t>
        </is>
      </c>
    </row>
    <row r="3717" s="29">
      <c r="A3717" t="inlineStr">
        <is>
          <t>electricity production, photovoltaic, commercial</t>
        </is>
      </c>
      <c r="B3717" t="n">
        <v>1</v>
      </c>
      <c r="C3717" t="inlineStr">
        <is>
          <t>PK</t>
        </is>
      </c>
      <c r="D3717" t="inlineStr">
        <is>
          <t>kilowatt hour</t>
        </is>
      </c>
      <c r="E3717" t="inlineStr">
        <is>
          <t>photovoltaic::power plants</t>
        </is>
      </c>
      <c r="F3717" t="inlineStr">
        <is>
          <t>production</t>
        </is>
      </c>
      <c r="G3717" t="n">
        <v>0</v>
      </c>
      <c r="H3717" t="inlineStr">
        <is>
          <t>electricity, low voltage</t>
        </is>
      </c>
      <c r="J3717">
        <f>VLOOKUP(C3717,'extension - production vol'!$B$6:$D$235,3,0)</f>
        <v>22.588000000000001</v>
      </c>
    </row>
    <row r="3718" ht="16" customHeight="1" s="29">
      <c r="A3718" t="inlineStr">
        <is>
          <t>photovoltaic flat-roof installation, 156 kWp, multi-Si, on roof</t>
        </is>
      </c>
      <c r="B3718" s="30">
        <f>M3718*S3718</f>
        <v>1.6375605526461976E-8</v>
      </c>
      <c r="C3718" t="inlineStr">
        <is>
          <t>CH</t>
        </is>
      </c>
      <c r="D3718" t="inlineStr">
        <is>
          <t>unit</t>
        </is>
      </c>
      <c r="F3718" t="inlineStr">
        <is>
          <t>technosphere</t>
        </is>
      </c>
      <c r="G3718" t="n">
        <v>0</v>
      </c>
      <c r="H3718" t="inlineStr">
        <is>
          <t>photovoltaic flat-roof installation, 156 kWp, multi-Si, on roof</t>
        </is>
      </c>
      <c r="I3718" t="inlineStr">
        <is>
          <t>(2,2,1,1,1,3); Calculation with average annual yield and share of technologies. Lifetime: 30a.</t>
        </is>
      </c>
      <c r="K3718" t="inlineStr">
        <is>
          <t>commercial</t>
        </is>
      </c>
      <c r="L3718">
        <f>IF(K3718="residential",VLOOKUP(B3707,parameters!$C$41:$AG$178,18,0),IF(K3718="commercial",1-VLOOKUP(B3707,parameters!$C$41:$AG$178,18,0),1))</f>
        <v>0.82233248462317254</v>
      </c>
      <c r="M3718" s="30">
        <f>INDEX(parameters!$D$41:$AG$178,MATCH('PV (extension)'!B3707,parameters!$C$41:$C$178,0),MATCH('PV (extension)'!A3718,parameters!$D$5:$AG$5,0))/L3718</f>
        <v>0.12277778707072071</v>
      </c>
      <c r="N3718" s="3" t="inlineStr">
        <is>
          <t>roof-top</t>
        </is>
      </c>
      <c r="O3718">
        <f>INDEX(parameters!$C$196:$EJ$198,MATCH('PV (extension)'!N3718,parameters!$B$196:$B$198,0),MATCH('PV (extension)'!B3707,parameters!$C$195:$EJ$195,0))</f>
        <v>1602.0518963108066</v>
      </c>
      <c r="P3718" t="n">
        <v>156</v>
      </c>
      <c r="Q3718" t="n">
        <v>30</v>
      </c>
      <c r="R3718">
        <f>Q3718*P3718*O3718</f>
        <v>7497602.8747345749</v>
      </c>
      <c r="S3718">
        <f>1/R3718</f>
        <v>1.3337596251860716E-7</v>
      </c>
    </row>
    <row r="3719" ht="16" customHeight="1" s="29">
      <c r="A3719" t="inlineStr">
        <is>
          <t>photovoltaic flat-roof installation, 156 kWp, single-Si, on roof</t>
        </is>
      </c>
      <c r="B3719" s="30">
        <f>M3719*S3719</f>
        <v>8.5540228120516847E-9</v>
      </c>
      <c r="C3719" t="inlineStr">
        <is>
          <t>CH</t>
        </is>
      </c>
      <c r="D3719" t="inlineStr">
        <is>
          <t>unit</t>
        </is>
      </c>
      <c r="F3719" t="inlineStr">
        <is>
          <t>technosphere</t>
        </is>
      </c>
      <c r="G3719" t="n">
        <v>0</v>
      </c>
      <c r="H3719" t="inlineStr">
        <is>
          <t>photovoltaic flat-roof installation, 156 kWp, single-Si, on roof</t>
        </is>
      </c>
      <c r="I3719" t="inlineStr">
        <is>
          <t>(2,2,1,1,1,3); Calculation with average annual yield and share of technologies. Lifetime: 30a.</t>
        </is>
      </c>
      <c r="K3719" t="inlineStr">
        <is>
          <t>commercial</t>
        </is>
      </c>
      <c r="L3719">
        <f>L3718</f>
        <v>0.82233248462317254</v>
      </c>
      <c r="M3719" s="30">
        <f>INDEX(parameters!$D$41:$AG$178,MATCH('PV (extension)'!B3707,parameters!$C$41:$C$178,0),MATCH('PV (extension)'!A3719,parameters!$D$5:$AG$5,0))/L3719</f>
        <v>6.4134666026183854E-2</v>
      </c>
      <c r="N3719" s="3" t="inlineStr">
        <is>
          <t>roof-top</t>
        </is>
      </c>
      <c r="O3719">
        <f>INDEX(parameters!$C$196:$EJ$198,MATCH('PV (extension)'!N3719,parameters!$B$196:$B$198,0),MATCH('PV (extension)'!B3707,parameters!$C$195:$EJ$195,0))</f>
        <v>1602.0518963108066</v>
      </c>
      <c r="P3719" t="n">
        <v>156</v>
      </c>
      <c r="Q3719" t="n">
        <v>30</v>
      </c>
      <c r="R3719">
        <f>Q3719*P3719*O3719</f>
        <v>7497602.8747345749</v>
      </c>
      <c r="S3719">
        <f>1/R3719</f>
        <v>1.3337596251860716E-7</v>
      </c>
    </row>
    <row r="3720" s="29">
      <c r="A3720" t="inlineStr">
        <is>
          <t>photovoltaic open ground installation, 570 kWp, CIS, on open ground</t>
        </is>
      </c>
      <c r="B3720" s="30">
        <f>M3720*S3720</f>
        <v>4.2160818937921662E-10</v>
      </c>
      <c r="C3720" t="inlineStr">
        <is>
          <t>RER</t>
        </is>
      </c>
      <c r="D3720" t="inlineStr">
        <is>
          <t>unit</t>
        </is>
      </c>
      <c r="F3720" t="inlineStr">
        <is>
          <t>technosphere</t>
        </is>
      </c>
      <c r="G3720" t="n">
        <v>0</v>
      </c>
      <c r="H3720" t="inlineStr">
        <is>
          <t>photovoltaic open ground installation, 570 kWp, CIS, on open ground</t>
        </is>
      </c>
      <c r="I3720" t="inlineStr">
        <is>
          <t>(2,2,1,1,1,3); Calculation with average annual yield and share of technologies. Lifetime: 30a.</t>
        </is>
      </c>
      <c r="K3720" t="inlineStr">
        <is>
          <t>commercial</t>
        </is>
      </c>
      <c r="L3720">
        <f>L3719</f>
        <v>0.82233248462317254</v>
      </c>
      <c r="M3720" s="30">
        <f>INDEX(parameters!$D$41:$AG$178,MATCH('PV (extension)'!B3707,parameters!$C$41:$C$178,0),MATCH('PV (extension)'!A3720,parameters!$D$5:$AG$5,0))/L3720</f>
        <v>1.2287226816964775E-2</v>
      </c>
      <c r="N3720" t="inlineStr">
        <is>
          <t>central</t>
        </is>
      </c>
      <c r="O3720">
        <f>INDEX(parameters!$C$196:$EJ$198,MATCH('PV (extension)'!N3720,parameters!$B$196:$B$198,0),MATCH('PV (extension)'!B3707,parameters!$C$195:$EJ$195,0))</f>
        <v>1704.31052799022</v>
      </c>
      <c r="P3720" t="n">
        <v>570</v>
      </c>
      <c r="Q3720" t="n">
        <v>30</v>
      </c>
      <c r="R3720">
        <f>Q3720*P3720*O3720</f>
        <v>29143710.02863276</v>
      </c>
      <c r="S3720">
        <f>1/R3720</f>
        <v>3.4312721304786937E-8</v>
      </c>
    </row>
    <row r="3721" s="29">
      <c r="A3721" t="inlineStr">
        <is>
          <t>photovoltaic open ground installation, 570 kWp, CdTe, on open ground</t>
        </is>
      </c>
      <c r="B3721" s="30">
        <f>M3721*S3721</f>
        <v>3.0971012594395291E-9</v>
      </c>
      <c r="C3721" t="inlineStr">
        <is>
          <t>RER</t>
        </is>
      </c>
      <c r="D3721" t="inlineStr">
        <is>
          <t>unit</t>
        </is>
      </c>
      <c r="F3721" t="inlineStr">
        <is>
          <t>technosphere</t>
        </is>
      </c>
      <c r="G3721" t="n">
        <v>0</v>
      </c>
      <c r="H3721" t="inlineStr">
        <is>
          <t>photovoltaic open ground installation, 570 kWp, CdTe, on open ground</t>
        </is>
      </c>
      <c r="I3721" t="inlineStr">
        <is>
          <t>(2,2,1,1,1,3); Calculation with average annual yield and share of technologies. Lifetime: 30a.</t>
        </is>
      </c>
      <c r="K3721" t="inlineStr">
        <is>
          <t>commercial</t>
        </is>
      </c>
      <c r="L3721">
        <f>L3720</f>
        <v>0.82233248462317254</v>
      </c>
      <c r="M3721" s="30">
        <f>INDEX(parameters!$D$41:$AG$178,MATCH('PV (extension)'!B3707,parameters!$C$41:$C$178,0),MATCH('PV (extension)'!A3721,parameters!$D$5:$AG$5,0))/L3721</f>
        <v>9.0261021034418951E-2</v>
      </c>
      <c r="N3721" t="inlineStr">
        <is>
          <t>central</t>
        </is>
      </c>
      <c r="O3721">
        <f>INDEX(parameters!$C$196:$EJ$198,MATCH('PV (extension)'!N3721,parameters!$B$196:$B$198,0),MATCH('PV (extension)'!B3707,parameters!$C$195:$EJ$195,0))</f>
        <v>1704.31052799022</v>
      </c>
      <c r="P3721" t="n">
        <v>570</v>
      </c>
      <c r="Q3721" t="n">
        <v>30</v>
      </c>
      <c r="R3721">
        <f>Q3721*P3721*O3721</f>
        <v>29143710.02863276</v>
      </c>
      <c r="S3721">
        <f>1/R3721</f>
        <v>3.4312721304786937E-8</v>
      </c>
    </row>
    <row r="3722" s="29">
      <c r="A3722" t="inlineStr">
        <is>
          <t>photovoltaic open ground installation, 570 kWp, micro-Si, on open ground</t>
        </is>
      </c>
      <c r="B3722" s="30">
        <f>M3722*S3722</f>
        <v>3.2827075596928016E-11</v>
      </c>
      <c r="C3722" t="inlineStr">
        <is>
          <t>RER</t>
        </is>
      </c>
      <c r="D3722" t="inlineStr">
        <is>
          <t>unit</t>
        </is>
      </c>
      <c r="F3722" t="inlineStr">
        <is>
          <t>technosphere</t>
        </is>
      </c>
      <c r="G3722" t="n">
        <v>0</v>
      </c>
      <c r="H3722" t="inlineStr">
        <is>
          <t>photovoltaic open ground installation, 570 kWp, micro-Si, on open ground</t>
        </is>
      </c>
      <c r="I3722" t="inlineStr">
        <is>
          <t>(2,2,1,1,1,3); Calculation with average annual yield and share of technologies. Lifetime: 30a.</t>
        </is>
      </c>
      <c r="K3722" t="inlineStr">
        <is>
          <t>commercial</t>
        </is>
      </c>
      <c r="L3722">
        <f>L3721</f>
        <v>0.82233248462317254</v>
      </c>
      <c r="M3722" s="30">
        <f>INDEX(parameters!$D$41:$AG$178,MATCH('PV (extension)'!B3707,parameters!$C$41:$C$178,0),MATCH('PV (extension)'!A3722,parameters!$D$5:$AG$5,0))/L3722</f>
        <v>9.5670277228487681E-4</v>
      </c>
      <c r="N3722" t="inlineStr">
        <is>
          <t>central</t>
        </is>
      </c>
      <c r="O3722">
        <f>INDEX(parameters!$C$196:$EJ$198,MATCH('PV (extension)'!N3722,parameters!$B$196:$B$198,0),MATCH('PV (extension)'!B3707,parameters!$C$195:$EJ$195,0))</f>
        <v>1704.31052799022</v>
      </c>
      <c r="P3722" t="n">
        <v>570</v>
      </c>
      <c r="Q3722" t="n">
        <v>30</v>
      </c>
      <c r="R3722">
        <f>Q3722*P3722*O3722</f>
        <v>29143710.02863276</v>
      </c>
      <c r="S3722">
        <f>1/R3722</f>
        <v>3.4312721304786937E-8</v>
      </c>
    </row>
    <row r="3723" s="29">
      <c r="A3723" t="inlineStr">
        <is>
          <t>photovoltaic open ground installation, 570 kWp, multi-Si, on open ground</t>
        </is>
      </c>
      <c r="B3723" s="30">
        <f>M3723*S3723</f>
        <v>1.0985554714647223E-8</v>
      </c>
      <c r="C3723" t="inlineStr">
        <is>
          <t>RER</t>
        </is>
      </c>
      <c r="D3723" t="inlineStr">
        <is>
          <t>unit</t>
        </is>
      </c>
      <c r="F3723" t="inlineStr">
        <is>
          <t>technosphere</t>
        </is>
      </c>
      <c r="G3723" t="n">
        <v>0</v>
      </c>
      <c r="H3723" t="inlineStr">
        <is>
          <t>photovoltaic open ground installation, 570 kWp, multi-Si, on open ground</t>
        </is>
      </c>
      <c r="I3723" t="inlineStr">
        <is>
          <t>(2,2,1,1,1,3); Calculation with average annual yield and share of technologies. Lifetime: 30a.</t>
        </is>
      </c>
      <c r="K3723" t="inlineStr">
        <is>
          <t>commercial</t>
        </is>
      </c>
      <c r="L3723">
        <f>L3722</f>
        <v>0.82233248462317254</v>
      </c>
      <c r="M3723" s="30">
        <f>INDEX(parameters!$D$41:$AG$178,MATCH('PV (extension)'!B3707,parameters!$C$41:$C$178,0),MATCH('PV (extension)'!A3723,parameters!$D$5:$AG$5,0))/L3723</f>
        <v>0.32015982110735819</v>
      </c>
      <c r="N3723" t="inlineStr">
        <is>
          <t>central</t>
        </is>
      </c>
      <c r="O3723">
        <f>INDEX(parameters!$C$196:$EJ$198,MATCH('PV (extension)'!N3723,parameters!$B$196:$B$198,0),MATCH('PV (extension)'!B3707,parameters!$C$195:$EJ$195,0))</f>
        <v>1704.31052799022</v>
      </c>
      <c r="P3723" t="n">
        <v>570</v>
      </c>
      <c r="Q3723" t="n">
        <v>30</v>
      </c>
      <c r="R3723">
        <f>Q3723*P3723*O3723</f>
        <v>29143710.02863276</v>
      </c>
      <c r="S3723">
        <f>1/R3723</f>
        <v>3.4312721304786937E-8</v>
      </c>
    </row>
    <row r="3724" s="29">
      <c r="A3724" t="inlineStr">
        <is>
          <t>photovoltaic open ground installation, 570 kWp, single-Si, on open ground</t>
        </is>
      </c>
      <c r="B3724" s="30">
        <f>M3724*S3724</f>
        <v>5.8272111766159938E-9</v>
      </c>
      <c r="C3724" t="inlineStr">
        <is>
          <t>RER</t>
        </is>
      </c>
      <c r="D3724" t="inlineStr">
        <is>
          <t>unit</t>
        </is>
      </c>
      <c r="F3724" t="inlineStr">
        <is>
          <t>technosphere</t>
        </is>
      </c>
      <c r="G3724" t="n">
        <v>0</v>
      </c>
      <c r="H3724" t="inlineStr">
        <is>
          <t>photovoltaic open ground installation, 570 kWp, single-Si, on open ground</t>
        </is>
      </c>
      <c r="I3724" t="inlineStr">
        <is>
          <t>(2,2,1,1,1,3); Calculation with average annual yield and share of technologies. Lifetime: 30a.</t>
        </is>
      </c>
      <c r="K3724" t="inlineStr">
        <is>
          <t>commercial</t>
        </is>
      </c>
      <c r="L3724">
        <f>L3723</f>
        <v>0.82233248462317254</v>
      </c>
      <c r="M3724" s="30">
        <f>INDEX(parameters!$D$41:$AG$178,MATCH('PV (extension)'!B3707,parameters!$C$41:$C$178,0),MATCH('PV (extension)'!A3724,parameters!$D$5:$AG$5,0))/L3724</f>
        <v>0.16982655280690445</v>
      </c>
      <c r="N3724" t="inlineStr">
        <is>
          <t>central</t>
        </is>
      </c>
      <c r="O3724">
        <f>INDEX(parameters!$C$196:$EJ$198,MATCH('PV (extension)'!N3724,parameters!$B$196:$B$198,0),MATCH('PV (extension)'!B3707,parameters!$C$195:$EJ$195,0))</f>
        <v>1704.31052799022</v>
      </c>
      <c r="P3724" t="n">
        <v>570</v>
      </c>
      <c r="Q3724" t="n">
        <v>30</v>
      </c>
      <c r="R3724">
        <f>Q3724*P3724*O3724</f>
        <v>29143710.02863276</v>
      </c>
      <c r="S3724">
        <f>1/R3724</f>
        <v>3.4312721304786937E-8</v>
      </c>
    </row>
    <row r="3725" ht="16" customHeight="1" s="29">
      <c r="A3725" t="inlineStr">
        <is>
          <t>photovoltaic slanted-roof installation, 93 kWp, multi-Si, laminated, integrated, on roof</t>
        </is>
      </c>
      <c r="B3725" s="30">
        <f>M3725*S3725</f>
        <v>1.7981988504446455E-9</v>
      </c>
      <c r="C3725" t="inlineStr">
        <is>
          <t>CH</t>
        </is>
      </c>
      <c r="D3725" t="inlineStr">
        <is>
          <t>unit</t>
        </is>
      </c>
      <c r="F3725" t="inlineStr">
        <is>
          <t>technosphere</t>
        </is>
      </c>
      <c r="G3725" t="n">
        <v>0</v>
      </c>
      <c r="H3725" t="inlineStr">
        <is>
          <t>photovoltaic slanted-roof installation, 93 kWp, multi-Si, laminated, integrated, on roof</t>
        </is>
      </c>
      <c r="I3725" t="inlineStr">
        <is>
          <t>(2,2,1,1,1,3); Calculation with average annual yield and share of technologies. Lifetime: 30a.</t>
        </is>
      </c>
      <c r="K3725" t="inlineStr">
        <is>
          <t>commercial</t>
        </is>
      </c>
      <c r="L3725">
        <f>L3724</f>
        <v>0.82233248462317254</v>
      </c>
      <c r="M3725" s="30">
        <f>INDEX(parameters!$D$41:$AG$178,MATCH('PV (extension)'!B3707,parameters!$C$41:$C$178,0),MATCH('PV (extension)'!A3725,parameters!$D$5:$AG$5,0))/L3725</f>
        <v>8.0374539804535308E-3</v>
      </c>
      <c r="N3725" s="3" t="inlineStr">
        <is>
          <t>roof-top</t>
        </is>
      </c>
      <c r="O3725">
        <f>INDEX(parameters!$C$196:$EJ$198,MATCH('PV (extension)'!N3725,parameters!$B$196:$B$198,0),MATCH('PV (extension)'!B3707,parameters!$C$195:$EJ$195,0))</f>
        <v>1602.0518963108066</v>
      </c>
      <c r="P3725" t="n">
        <v>93</v>
      </c>
      <c r="Q3725" t="n">
        <v>30</v>
      </c>
      <c r="R3725">
        <f>Q3725*P3725*O3725</f>
        <v>4469724.7907071505</v>
      </c>
      <c r="S3725">
        <f>1/R3725</f>
        <v>2.2372742099895396E-7</v>
      </c>
    </row>
    <row r="3726" ht="16" customHeight="1" s="29">
      <c r="A3726" t="inlineStr">
        <is>
          <t>photovoltaic slanted-roof installation, 93 kWp, multi-Si, panel, mounted, on roof</t>
        </is>
      </c>
      <c r="B3726" s="30">
        <f>M3726*S3726</f>
        <v>3.0491074354919009E-8</v>
      </c>
      <c r="C3726" t="inlineStr">
        <is>
          <t>CH</t>
        </is>
      </c>
      <c r="D3726" t="inlineStr">
        <is>
          <t>unit</t>
        </is>
      </c>
      <c r="F3726" t="inlineStr">
        <is>
          <t>technosphere</t>
        </is>
      </c>
      <c r="G3726" t="n">
        <v>0</v>
      </c>
      <c r="H3726" t="inlineStr">
        <is>
          <t>photovoltaic slanted-roof installation, 93 kWp, multi-Si, panel, mounted, on roof</t>
        </is>
      </c>
      <c r="I3726" t="inlineStr">
        <is>
          <t>(2,2,1,1,1,3); Calculation with average annual yield and share of technologies. Lifetime: 30a.</t>
        </is>
      </c>
      <c r="K3726" t="inlineStr">
        <is>
          <t>commercial</t>
        </is>
      </c>
      <c r="L3726">
        <f>L3725</f>
        <v>0.82233248462317254</v>
      </c>
      <c r="M3726" s="30">
        <f>INDEX(parameters!$D$41:$AG$178,MATCH('PV (extension)'!B3707,parameters!$C$41:$C$178,0),MATCH('PV (extension)'!A3726,parameters!$D$5:$AG$5,0))/L3726</f>
        <v>0.13628671093947653</v>
      </c>
      <c r="N3726" s="3" t="inlineStr">
        <is>
          <t>roof-top</t>
        </is>
      </c>
      <c r="O3726">
        <f>INDEX(parameters!$C$196:$EJ$198,MATCH('PV (extension)'!N3726,parameters!$B$196:$B$198,0),MATCH('PV (extension)'!B3707,parameters!$C$195:$EJ$195,0))</f>
        <v>1602.0518963108066</v>
      </c>
      <c r="P3726" t="n">
        <v>93</v>
      </c>
      <c r="Q3726" t="n">
        <v>30</v>
      </c>
      <c r="R3726">
        <f>Q3726*P3726*O3726</f>
        <v>4469724.7907071505</v>
      </c>
      <c r="S3726">
        <f>1/R3726</f>
        <v>2.2372742099895396E-7</v>
      </c>
    </row>
    <row r="3727" ht="16" customHeight="1" s="29">
      <c r="A3727" t="inlineStr">
        <is>
          <t>photovoltaic slanted-roof installation, 93 kWp, single-Si, laminated, integrated, on roof</t>
        </is>
      </c>
      <c r="B3727" s="30">
        <f>M3727*S3727</f>
        <v>9.50605811788239E-10</v>
      </c>
      <c r="C3727" t="inlineStr">
        <is>
          <t>CH</t>
        </is>
      </c>
      <c r="D3727" t="inlineStr">
        <is>
          <t>unit</t>
        </is>
      </c>
      <c r="F3727" t="inlineStr">
        <is>
          <t>technosphere</t>
        </is>
      </c>
      <c r="G3727" t="n">
        <v>0</v>
      </c>
      <c r="H3727" t="inlineStr">
        <is>
          <t>photovoltaic slanted-roof installation, 93 kWp, single-Si, laminated, integrated, on roof</t>
        </is>
      </c>
      <c r="I3727" t="inlineStr">
        <is>
          <t>(2,2,1,1,1,3); Calculation with average annual yield and share of technologies. Lifetime: 30a.</t>
        </is>
      </c>
      <c r="K3727" t="inlineStr">
        <is>
          <t>commercial</t>
        </is>
      </c>
      <c r="L3727">
        <f>L3726</f>
        <v>0.82233248462317254</v>
      </c>
      <c r="M3727" s="30">
        <f>INDEX(parameters!$D$41:$AG$178,MATCH('PV (extension)'!B3707,parameters!$C$41:$C$178,0),MATCH('PV (extension)'!A3727,parameters!$D$5:$AG$5,0))/L3727</f>
        <v>4.2489463631401872E-3</v>
      </c>
      <c r="N3727" s="3" t="inlineStr">
        <is>
          <t>roof-top</t>
        </is>
      </c>
      <c r="O3727">
        <f>INDEX(parameters!$C$196:$EJ$198,MATCH('PV (extension)'!N3727,parameters!$B$196:$B$198,0),MATCH('PV (extension)'!B3707,parameters!$C$195:$EJ$195,0))</f>
        <v>1602.0518963108066</v>
      </c>
      <c r="P3727" t="n">
        <v>93</v>
      </c>
      <c r="Q3727" t="n">
        <v>30</v>
      </c>
      <c r="R3727">
        <f>Q3727*P3727*O3727</f>
        <v>4469724.7907071505</v>
      </c>
      <c r="S3727">
        <f>1/R3727</f>
        <v>2.2372742099895396E-7</v>
      </c>
    </row>
    <row r="3728" ht="16" customHeight="1" s="29">
      <c r="A3728" t="inlineStr">
        <is>
          <t>photovoltaic slanted-roof installation, 93 kWp, single-Si, panel, mounted, on roof</t>
        </is>
      </c>
      <c r="B3728" s="30">
        <f>M3728*S3728</f>
        <v>1.5971545339292996E-8</v>
      </c>
      <c r="C3728" t="inlineStr">
        <is>
          <t>CH</t>
        </is>
      </c>
      <c r="D3728" t="inlineStr">
        <is>
          <t>unit</t>
        </is>
      </c>
      <c r="F3728" t="inlineStr">
        <is>
          <t>technosphere</t>
        </is>
      </c>
      <c r="G3728" t="n">
        <v>0</v>
      </c>
      <c r="H3728" t="inlineStr">
        <is>
          <t>photovoltaic slanted-roof installation, 93 kWp, single-Si, panel, mounted, on roof</t>
        </is>
      </c>
      <c r="I3728" t="inlineStr">
        <is>
          <t>(2,2,1,1,1,3); Calculation with average annual yield and share of technologies. Lifetime: 30a.</t>
        </is>
      </c>
      <c r="K3728" t="inlineStr">
        <is>
          <t>commercial</t>
        </is>
      </c>
      <c r="L3728">
        <f>L3727</f>
        <v>0.82233248462317254</v>
      </c>
      <c r="M3728" s="30">
        <f>INDEX(parameters!$D$41:$AG$178,MATCH('PV (extension)'!B3707,parameters!$C$41:$C$178,0),MATCH('PV (extension)'!A3728,parameters!$D$5:$AG$5,0))/L3728</f>
        <v>7.1388412148941149E-2</v>
      </c>
      <c r="N3728" s="3" t="inlineStr">
        <is>
          <t>roof-top</t>
        </is>
      </c>
      <c r="O3728">
        <f>INDEX(parameters!$C$196:$EJ$198,MATCH('PV (extension)'!N3728,parameters!$B$196:$B$198,0),MATCH('PV (extension)'!B3707,parameters!$C$195:$EJ$195,0))</f>
        <v>1602.0518963108066</v>
      </c>
      <c r="P3728" t="n">
        <v>93</v>
      </c>
      <c r="Q3728" t="n">
        <v>30</v>
      </c>
      <c r="R3728">
        <f>Q3728*P3728*O3728</f>
        <v>4469724.7907071505</v>
      </c>
      <c r="S3728">
        <f>1/R3728</f>
        <v>2.2372742099895396E-7</v>
      </c>
    </row>
    <row r="3729" s="29">
      <c r="A3729" t="inlineStr">
        <is>
          <t>market for tap water</t>
        </is>
      </c>
      <c r="B3729" t="n">
        <v>0.0037026</v>
      </c>
      <c r="C3729" t="inlineStr">
        <is>
          <t>Europe without Switzerland</t>
        </is>
      </c>
      <c r="D3729" t="inlineStr">
        <is>
          <t>kilogram</t>
        </is>
      </c>
      <c r="F3729" t="inlineStr">
        <is>
          <t>technosphere</t>
        </is>
      </c>
      <c r="G3729" t="n">
        <v>0</v>
      </c>
      <c r="H3729" t="inlineStr">
        <is>
          <t>tap water</t>
        </is>
      </c>
      <c r="I3729" t="inlineStr">
        <is>
          <t>(2,2,1,1,1,3); Estimation 20l/m2 panel</t>
        </is>
      </c>
      <c r="M3729" s="30" t="n"/>
    </row>
    <row r="3730" s="29">
      <c r="A3730" t="inlineStr">
        <is>
          <t>treatment of wastewater, from residence, capacity 1.1E10l/year</t>
        </is>
      </c>
      <c r="B3730" t="n">
        <v>-3.3323e-06</v>
      </c>
      <c r="C3730" t="inlineStr">
        <is>
          <t>CH</t>
        </is>
      </c>
      <c r="D3730" t="inlineStr">
        <is>
          <t>cubic meter</t>
        </is>
      </c>
      <c r="F3730" t="inlineStr">
        <is>
          <t>technosphere</t>
        </is>
      </c>
      <c r="G3730" t="n">
        <v>0</v>
      </c>
      <c r="H3730" t="inlineStr">
        <is>
          <t>wastewater, from residence</t>
        </is>
      </c>
      <c r="I3730" t="inlineStr">
        <is>
          <t>(2,2,1,1,1,3); Estimation 20l/m2 panel</t>
        </is>
      </c>
      <c r="M3730" s="30" t="n"/>
    </row>
    <row r="3731" s="29">
      <c r="M3731" s="30" t="n"/>
    </row>
    <row r="3732" customFormat="1" s="28">
      <c r="A3732" s="28" t="inlineStr">
        <is>
          <t>Activity</t>
        </is>
      </c>
      <c r="B3732" s="28" t="inlineStr">
        <is>
          <t>electricity production, photovoltaic</t>
        </is>
      </c>
      <c r="M3732" s="30" t="n"/>
    </row>
    <row r="3733">
      <c r="A3733" t="inlineStr">
        <is>
          <t>comment</t>
        </is>
      </c>
      <c r="B373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")&amp;HLOOKUP(B3734,parameters!$C$195:$EJ$198,2,0)&amp;" kWh/kWp.
Annual output, Facade: "&amp;HLOOKUP(B3734,parameters!$C$195:$EJ$198,3,0)&amp;" kWh/kWp.
Annual output, Open-ground: "&amp;HLOOKUP(B3734,parameters!$C$195:$EJ$198,4,0)&amp;_xlfn._LONGTEXT("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")&amp;VLOOKUP(B3734,'extension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1602.05189631081 kWh/kWp.
Annual output, Facade: 1124.84494847355 kWh/kWp.
Annual output, Open-ground: 1704.31052799022 kWh/kWp.
Amount of solar energy transformed to electricity. Waste heat emission due to losses of electricity in the system.
Technology:  Electricity production with grid-connected photovoltaic power plants.
Time period:  Time of publications
Production volume: 22.588 GWh in 2025.
Sampling:  Statistical data and model calculations
Extrapolations:  Use of PV technology data investigated for other countries (Switzerland). Correction of average yield with Swiss data.
Uncertainty:  None
Author: Romain Sacchi, PSI, romain.sacchi@psi.ch</v>
      </c>
      <c r="M3733" s="30" t="n"/>
    </row>
    <row r="3734" s="29">
      <c r="A3734" t="inlineStr">
        <is>
          <t>location</t>
        </is>
      </c>
      <c r="B3734" t="inlineStr">
        <is>
          <t>PK</t>
        </is>
      </c>
    </row>
    <row r="3735" s="29">
      <c r="A3735" t="inlineStr">
        <is>
          <t>production amount</t>
        </is>
      </c>
      <c r="B3735" t="n">
        <v>1</v>
      </c>
    </row>
    <row r="3736" s="29">
      <c r="A3736" t="inlineStr">
        <is>
          <t>reference product</t>
        </is>
      </c>
      <c r="B3736" t="inlineStr">
        <is>
          <t>electricity, low voltage</t>
        </is>
      </c>
    </row>
    <row r="3737" s="29">
      <c r="A3737" t="inlineStr">
        <is>
          <t>source</t>
        </is>
      </c>
      <c r="B37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38" s="29">
      <c r="A3738" t="inlineStr">
        <is>
          <t>type</t>
        </is>
      </c>
      <c r="B3738" t="inlineStr">
        <is>
          <t>process</t>
        </is>
      </c>
    </row>
    <row r="3739" s="29">
      <c r="A3739" t="inlineStr">
        <is>
          <t>unit</t>
        </is>
      </c>
      <c r="B3739" t="inlineStr">
        <is>
          <t>kilowatt hour</t>
        </is>
      </c>
    </row>
    <row r="3740" s="29">
      <c r="A3740" t="inlineStr">
        <is>
          <t>Exchanges</t>
        </is>
      </c>
    </row>
    <row r="3741" customFormat="1" s="28">
      <c r="A3741" s="28" t="inlineStr">
        <is>
          <t>name</t>
        </is>
      </c>
      <c r="B3741" s="28" t="inlineStr">
        <is>
          <t>amount</t>
        </is>
      </c>
      <c r="C3741" s="28" t="inlineStr">
        <is>
          <t>location</t>
        </is>
      </c>
      <c r="D3741" s="28" t="inlineStr">
        <is>
          <t>unit</t>
        </is>
      </c>
      <c r="E3741" s="28" t="inlineStr">
        <is>
          <t>categories</t>
        </is>
      </c>
      <c r="F3741" s="28" t="inlineStr">
        <is>
          <t>type</t>
        </is>
      </c>
      <c r="G3741" s="28" t="inlineStr">
        <is>
          <t>uncertainty type</t>
        </is>
      </c>
      <c r="H3741" s="28" t="inlineStr">
        <is>
          <t>loc</t>
        </is>
      </c>
      <c r="I3741" s="28" t="inlineStr">
        <is>
          <t>scale</t>
        </is>
      </c>
      <c r="J3741" s="28" t="inlineStr">
        <is>
          <t>comment</t>
        </is>
      </c>
      <c r="K3741" s="28" t="inlineStr">
        <is>
          <t>negative</t>
        </is>
      </c>
      <c r="L3741" s="28" t="inlineStr">
        <is>
          <t>reference product</t>
        </is>
      </c>
      <c r="M3741" s="28" t="inlineStr">
        <is>
          <t>production volume</t>
        </is>
      </c>
      <c r="N3741" s="28" t="inlineStr">
        <is>
          <t>scope</t>
        </is>
      </c>
      <c r="O3741" s="28" t="inlineStr">
        <is>
          <t>scope share</t>
        </is>
      </c>
      <c r="P3741" s="28" t="inlineStr">
        <is>
          <t>tech share</t>
        </is>
      </c>
      <c r="Q3741" s="28" t="inlineStr">
        <is>
          <t>installation</t>
        </is>
      </c>
      <c r="R3741" s="28" t="inlineStr">
        <is>
          <t>productivity</t>
        </is>
      </c>
      <c r="S3741" s="28" t="inlineStr">
        <is>
          <t>kWp</t>
        </is>
      </c>
      <c r="T3741" s="28" t="inlineStr">
        <is>
          <t>lifetime</t>
        </is>
      </c>
      <c r="U3741" s="28" t="inlineStr">
        <is>
          <t>lifetime production</t>
        </is>
      </c>
      <c r="V3741" s="28" t="inlineStr">
        <is>
          <t>inverted lifetime production</t>
        </is>
      </c>
    </row>
    <row r="3742" s="29">
      <c r="A3742" t="inlineStr">
        <is>
          <t>Energy, solar, converted</t>
        </is>
      </c>
      <c r="B3742" t="n">
        <v>3.8503</v>
      </c>
      <c r="D3742" t="inlineStr">
        <is>
          <t>megajoule</t>
        </is>
      </c>
      <c r="E3742" t="inlineStr">
        <is>
          <t>natural resource::in air</t>
        </is>
      </c>
      <c r="F3742" t="inlineStr">
        <is>
          <t>biosphere</t>
        </is>
      </c>
      <c r="G3742" t="n">
        <v>2</v>
      </c>
      <c r="H3742" t="n">
        <v>1.348151067341848</v>
      </c>
      <c r="I3742" t="n">
        <v>0.04340984597628009</v>
      </c>
      <c r="J3742" t="inlineStr">
        <is>
          <t>(2,2,1,1,1,3); Energy loss in the system</t>
        </is>
      </c>
    </row>
    <row r="3743" s="29">
      <c r="A3743" t="inlineStr">
        <is>
          <t>Heat, waste</t>
        </is>
      </c>
      <c r="B3743" t="n">
        <v>0.25027</v>
      </c>
      <c r="D3743" t="inlineStr">
        <is>
          <t>megajoule</t>
        </is>
      </c>
      <c r="E3743" t="inlineStr">
        <is>
          <t>air</t>
        </is>
      </c>
      <c r="F3743" t="inlineStr">
        <is>
          <t>biosphere</t>
        </is>
      </c>
      <c r="G3743" t="n">
        <v>2</v>
      </c>
      <c r="H3743" t="n">
        <v>-1.385214943900327</v>
      </c>
      <c r="I3743" t="n">
        <v>0.02439508208471609</v>
      </c>
      <c r="J3743" t="inlineStr">
        <is>
          <t>(1,na,na,na,na,na); Calculation</t>
        </is>
      </c>
    </row>
    <row r="3744" s="29">
      <c r="A3744" t="inlineStr">
        <is>
          <t>electricity production, photovoltaic</t>
        </is>
      </c>
      <c r="B3744" t="n">
        <v>1</v>
      </c>
      <c r="C3744" t="inlineStr">
        <is>
          <t>PK</t>
        </is>
      </c>
      <c r="D3744" t="inlineStr">
        <is>
          <t>kilowatt hour</t>
        </is>
      </c>
      <c r="E3744" t="inlineStr">
        <is>
          <t>photovoltaic::power plants</t>
        </is>
      </c>
      <c r="F3744" t="inlineStr">
        <is>
          <t>production</t>
        </is>
      </c>
      <c r="G3744" t="n">
        <v>0</v>
      </c>
      <c r="H3744" t="n">
        <v>1</v>
      </c>
      <c r="L3744" t="inlineStr">
        <is>
          <t>electricity, low voltage</t>
        </is>
      </c>
      <c r="M3744">
        <f>VLOOKUP(C3744,'extension - production vol'!$B$6:$D$235,3,0)</f>
        <v>22.588000000000001</v>
      </c>
    </row>
    <row r="3745" ht="16" customHeight="1" s="29">
      <c r="A3745" t="inlineStr">
        <is>
          <t>photovoltaic flat-roof installation, 156 kWp, multi-Si, on roof</t>
        </is>
      </c>
      <c r="B3745" s="30">
        <f>P3745*V3745</f>
        <v>1.346619237978443E-8</v>
      </c>
      <c r="C3745" t="inlineStr">
        <is>
          <t>CH</t>
        </is>
      </c>
      <c r="D3745" t="inlineStr">
        <is>
          <t>unit</t>
        </is>
      </c>
      <c r="F3745" t="inlineStr">
        <is>
          <t>technosphere</t>
        </is>
      </c>
      <c r="G3745" t="n">
        <v>2</v>
      </c>
      <c r="H3745" t="n">
        <v>-18.46800298604678</v>
      </c>
      <c r="I3745" t="n">
        <v>0.09798894162072011</v>
      </c>
      <c r="J3745" t="inlineStr">
        <is>
          <t>(2,2,1,1,1,3); Calculation with average annual yield and share of technologies. Lifetime: 30a.</t>
        </is>
      </c>
      <c r="L3745" t="inlineStr">
        <is>
          <t>photovoltaic flat-roof installation, 156 kWp, multi-Si, on roof</t>
        </is>
      </c>
      <c r="N3745" t="inlineStr">
        <is>
          <t>all</t>
        </is>
      </c>
      <c r="O3745" t="n">
        <v>1</v>
      </c>
      <c r="P3745" s="30">
        <f>INDEX(parameters!$D$41:$AG$178,MATCH('PV (extension)'!B3734,parameters!$C$41:$C$178,0),MATCH('PV (extension)'!A3745,parameters!$D$5:$AG$5,0))/O3745</f>
        <v>0.10096416269840058</v>
      </c>
      <c r="Q3745" s="3" t="inlineStr">
        <is>
          <t>roof-top</t>
        </is>
      </c>
      <c r="R3745">
        <f>INDEX(parameters!$C$196:$EJ$198,MATCH('PV (extension)'!Q3745,parameters!$B$196:$B$198,0),MATCH('PV (extension)'!B3734,parameters!$C$195:$EJ$195,0))</f>
        <v>1602.0518963108066</v>
      </c>
      <c r="S3745" t="n">
        <v>156</v>
      </c>
      <c r="T3745" t="n">
        <v>30</v>
      </c>
      <c r="U3745">
        <f>T3745*S3745*R3745</f>
        <v>7497602.8747345749</v>
      </c>
      <c r="V3745">
        <f>1/U3745</f>
        <v>1.3337596251860716E-7</v>
      </c>
    </row>
    <row r="3746" ht="16" customHeight="1" s="29">
      <c r="A3746" t="inlineStr">
        <is>
          <t>photovoltaic flat-roof installation, 156 kWp, single-Si, on roof</t>
        </is>
      </c>
      <c r="B3746" s="30">
        <f>P3746*V3746</f>
        <v>7.0342508325577595E-9</v>
      </c>
      <c r="C3746" t="inlineStr">
        <is>
          <t>CH</t>
        </is>
      </c>
      <c r="D3746" t="inlineStr">
        <is>
          <t>unit</t>
        </is>
      </c>
      <c r="F3746" t="inlineStr">
        <is>
          <t>technosphere</t>
        </is>
      </c>
      <c r="G3746" t="n">
        <v>2</v>
      </c>
      <c r="H3746" t="n">
        <v>-19.10362020104489</v>
      </c>
      <c r="I3746" t="n">
        <v>0.09798894162072011</v>
      </c>
      <c r="J3746" t="inlineStr">
        <is>
          <t>(2,2,1,1,1,3); Calculation with average annual yield and share of technologies. Lifetime: 30a.</t>
        </is>
      </c>
      <c r="L3746" t="inlineStr">
        <is>
          <t>photovoltaic flat-roof installation, 156 kWp, single-Si, on roof</t>
        </is>
      </c>
      <c r="N3746" t="inlineStr">
        <is>
          <t>all</t>
        </is>
      </c>
      <c r="O3746" t="n">
        <v>1</v>
      </c>
      <c r="P3746" s="30">
        <f>INDEX(parameters!$D$41:$AG$178,MATCH('PV (extension)'!B3734,parameters!$C$41:$C$178,0),MATCH('PV (extension)'!A3746,parameters!$D$5:$AG$5,0))/O3746</f>
        <v>5.2740019263789135E-2</v>
      </c>
      <c r="Q3746" s="3" t="inlineStr">
        <is>
          <t>roof-top</t>
        </is>
      </c>
      <c r="R3746">
        <f>INDEX(parameters!$C$196:$EJ$198,MATCH('PV (extension)'!Q3746,parameters!$B$196:$B$198,0),MATCH('PV (extension)'!B3734,parameters!$C$195:$EJ$195,0))</f>
        <v>1602.0518963108066</v>
      </c>
      <c r="S3746" t="n">
        <v>156</v>
      </c>
      <c r="T3746" t="n">
        <v>30</v>
      </c>
      <c r="U3746">
        <f>T3746*S3746*R3746</f>
        <v>7497602.8747345749</v>
      </c>
      <c r="V3746">
        <f>1/U3746</f>
        <v>1.3337596251860716E-7</v>
      </c>
    </row>
    <row r="3747" ht="16" customHeight="1" s="29">
      <c r="A3747" t="inlineStr">
        <is>
          <t>photovoltaic slanted-roof installation, 3 kWp, CIS, laminated, integrated, on roof</t>
        </is>
      </c>
      <c r="B3747" s="30">
        <f>P3747*V3747</f>
        <v>6.3087583533927164E-9</v>
      </c>
      <c r="C3747" t="inlineStr">
        <is>
          <t>CH</t>
        </is>
      </c>
      <c r="D3747" t="inlineStr">
        <is>
          <t>unit</t>
        </is>
      </c>
      <c r="F3747" t="inlineStr">
        <is>
          <t>technosphere</t>
        </is>
      </c>
      <c r="G3747" t="n">
        <v>2</v>
      </c>
      <c r="H3747" t="n">
        <v>-19.69743931800395</v>
      </c>
      <c r="I3747" t="n">
        <v>0.09798894162072011</v>
      </c>
      <c r="J3747" t="inlineStr">
        <is>
          <t>(2,2,1,1,1,3); Calculation with average annual yield and share of technologies. Lifetime: 30a.</t>
        </is>
      </c>
      <c r="L3747" t="inlineStr">
        <is>
          <t>photovoltaic slanted-roof installation, 3 kWp, CIS, laminated, integrated, on roof</t>
        </is>
      </c>
      <c r="N3747" t="inlineStr">
        <is>
          <t>all</t>
        </is>
      </c>
      <c r="O3747" t="n">
        <v>1</v>
      </c>
      <c r="P3747" s="30">
        <f>INDEX(parameters!$D$41:$AG$178,MATCH('PV (extension)'!B3734,parameters!$C$41:$C$178,0),MATCH('PV (extension)'!A3747,parameters!$D$5:$AG$5,0))/O3747</f>
        <v>9.0962624550774995E-4</v>
      </c>
      <c r="Q3747" s="3" t="inlineStr">
        <is>
          <t>roof-top</t>
        </is>
      </c>
      <c r="R3747">
        <f>INDEX(parameters!$C$196:$EJ$198,MATCH('PV (extension)'!Q3747,parameters!$B$196:$B$198,0),MATCH('PV (extension)'!B3734,parameters!$C$195:$EJ$195,0))</f>
        <v>1602.0518963108066</v>
      </c>
      <c r="S3747" t="n">
        <v>3</v>
      </c>
      <c r="T3747" t="n">
        <v>30</v>
      </c>
      <c r="U3747">
        <f>T3747*S3747*R3747</f>
        <v>144184.67066797259</v>
      </c>
      <c r="V3747">
        <f>1/U3747</f>
        <v>6.9355500509675725E-6</v>
      </c>
    </row>
    <row r="3748" ht="16" customHeight="1" s="29">
      <c r="A3748" t="inlineStr">
        <is>
          <t>photovoltaic slanted-roof installation, 3 kWp, CdTe, panel, mounted, on roof</t>
        </is>
      </c>
      <c r="B3748" s="30">
        <f>P3748*V3748</f>
        <v>4.1147653405849104E-8</v>
      </c>
      <c r="C3748" t="inlineStr">
        <is>
          <t>CH</t>
        </is>
      </c>
      <c r="D3748" t="inlineStr">
        <is>
          <t>unit</t>
        </is>
      </c>
      <c r="F3748" t="inlineStr">
        <is>
          <t>technosphere</t>
        </is>
      </c>
      <c r="G3748" t="n">
        <v>2</v>
      </c>
      <c r="H3748" t="n">
        <v>-16.69297991102503</v>
      </c>
      <c r="I3748" t="n">
        <v>0.09798894162072011</v>
      </c>
      <c r="J3748" t="inlineStr">
        <is>
          <t>(2,2,1,1,1,3); Calculation with average annual yield and share of technologies. Lifetime: 30a.</t>
        </is>
      </c>
      <c r="L3748" t="inlineStr">
        <is>
          <t>photovoltaic slanted-roof installation, 3 kWp, CdTe, panel, mounted, on roof</t>
        </is>
      </c>
      <c r="N3748" t="inlineStr">
        <is>
          <t>all</t>
        </is>
      </c>
      <c r="O3748" t="n">
        <v>1</v>
      </c>
      <c r="P3748" s="30">
        <f>INDEX(parameters!$D$41:$AG$178,MATCH('PV (extension)'!B3734,parameters!$C$41:$C$178,0),MATCH('PV (extension)'!A3748,parameters!$D$5:$AG$5,0))/O3748</f>
        <v>5.9328608550822341E-3</v>
      </c>
      <c r="Q3748" s="3" t="inlineStr">
        <is>
          <t>roof-top</t>
        </is>
      </c>
      <c r="R3748">
        <f>INDEX(parameters!$C$196:$EJ$198,MATCH('PV (extension)'!Q3748,parameters!$B$196:$B$198,0),MATCH('PV (extension)'!B3734,parameters!$C$195:$EJ$195,0))</f>
        <v>1602.0518963108066</v>
      </c>
      <c r="S3748" t="n">
        <v>3</v>
      </c>
      <c r="T3748" t="n">
        <v>30</v>
      </c>
      <c r="U3748">
        <f>T3748*S3748*R3748</f>
        <v>144184.67066797259</v>
      </c>
      <c r="V3748">
        <f>1/U3748</f>
        <v>6.9355500509675725E-6</v>
      </c>
    </row>
    <row r="3749" ht="16" customHeight="1" s="29">
      <c r="A3749" t="inlineStr">
        <is>
          <t>photovoltaic slanted-roof installation, 3 kWp, micro-Si, laminated, integrated, on roof</t>
        </is>
      </c>
      <c r="B3749" s="30">
        <f>P3749*V3749</f>
        <v>6.375823539771972E-10</v>
      </c>
      <c r="C3749" t="inlineStr">
        <is>
          <t>RER</t>
        </is>
      </c>
      <c r="D3749" t="inlineStr">
        <is>
          <t>unit</t>
        </is>
      </c>
      <c r="F3749" t="inlineStr">
        <is>
          <t>technosphere</t>
        </is>
      </c>
      <c r="G3749" t="n">
        <v>2</v>
      </c>
      <c r="H3749" t="n">
        <v>-21.54326959350907</v>
      </c>
      <c r="I3749" t="n">
        <v>0.09798894162072011</v>
      </c>
      <c r="J3749" t="inlineStr">
        <is>
          <t>(2,2,1,1,1,3); Calculation with average annual yield and share of technologies. Lifetime: 30a.</t>
        </is>
      </c>
      <c r="L3749" t="inlineStr">
        <is>
          <t>photovoltaic slanted-roof installation, 3 kWp, micro-Si, laminated, integrated, on roof</t>
        </is>
      </c>
      <c r="N3749" t="inlineStr">
        <is>
          <t>all</t>
        </is>
      </c>
      <c r="O3749" t="n">
        <v>1</v>
      </c>
      <c r="P3749" s="30">
        <f>INDEX(parameters!$D$41:$AG$178,MATCH('PV (extension)'!B3734,parameters!$C$41:$C$178,0),MATCH('PV (extension)'!A3749,parameters!$D$5:$AG$5,0))/O3749</f>
        <v>9.1929601731912907E-5</v>
      </c>
      <c r="Q3749" s="3" t="inlineStr">
        <is>
          <t>roof-top</t>
        </is>
      </c>
      <c r="R3749">
        <f>INDEX(parameters!$C$196:$EJ$198,MATCH('PV (extension)'!Q3749,parameters!$B$196:$B$198,0),MATCH('PV (extension)'!B3734,parameters!$C$195:$EJ$195,0))</f>
        <v>1602.0518963108066</v>
      </c>
      <c r="S3749" t="n">
        <v>3</v>
      </c>
      <c r="T3749" t="n">
        <v>30</v>
      </c>
      <c r="U3749">
        <f>T3749*S3749*R3749</f>
        <v>144184.67066797259</v>
      </c>
      <c r="V3749">
        <f>1/U3749</f>
        <v>6.9355500509675725E-6</v>
      </c>
    </row>
    <row r="3750" ht="16" customHeight="1" s="29">
      <c r="A3750" t="inlineStr">
        <is>
          <t>photovoltaic slanted-roof installation, 3 kWp, micro-Si, panel, mounted, on roof</t>
        </is>
      </c>
      <c r="B3750" s="30">
        <f>P3750*V3750</f>
        <v>1.1084258550513324E-8</v>
      </c>
      <c r="C3750" t="inlineStr">
        <is>
          <t>RER</t>
        </is>
      </c>
      <c r="D3750" t="inlineStr">
        <is>
          <t>unit</t>
        </is>
      </c>
      <c r="F3750" t="inlineStr">
        <is>
          <t>technosphere</t>
        </is>
      </c>
      <c r="G3750" t="n">
        <v>2</v>
      </c>
      <c r="H3750" t="n">
        <v>-18.72987249989203</v>
      </c>
      <c r="I3750" t="n">
        <v>0.09798894162072011</v>
      </c>
      <c r="J3750" t="inlineStr">
        <is>
          <t>(2,2,1,1,1,3); Calculation with average annual yield and share of technologies. Lifetime: 30a.</t>
        </is>
      </c>
      <c r="L3750" t="inlineStr">
        <is>
          <t>photovoltaic slanted-roof installation, 3 kWp, micro-Si, panel, mounted, on roof</t>
        </is>
      </c>
      <c r="N3750" t="inlineStr">
        <is>
          <t>all</t>
        </is>
      </c>
      <c r="O3750" t="n">
        <v>1</v>
      </c>
      <c r="P3750" s="30">
        <f>INDEX(parameters!$D$41:$AG$178,MATCH('PV (extension)'!B3734,parameters!$C$41:$C$178,0),MATCH('PV (extension)'!A3750,parameters!$D$5:$AG$5,0))/O3750</f>
        <v>1.5981801687044229E-3</v>
      </c>
      <c r="Q3750" s="3" t="inlineStr">
        <is>
          <t>roof-top</t>
        </is>
      </c>
      <c r="R3750">
        <f>INDEX(parameters!$C$196:$EJ$198,MATCH('PV (extension)'!Q3750,parameters!$B$196:$B$198,0),MATCH('PV (extension)'!B3734,parameters!$C$195:$EJ$195,0))</f>
        <v>1602.0518963108066</v>
      </c>
      <c r="S3750" t="n">
        <v>3</v>
      </c>
      <c r="T3750" t="n">
        <v>30</v>
      </c>
      <c r="U3750">
        <f>T3750*S3750*R3750</f>
        <v>144184.67066797259</v>
      </c>
      <c r="V3750">
        <f>1/U3750</f>
        <v>6.9355500509675725E-6</v>
      </c>
    </row>
    <row r="3751" s="29">
      <c r="A3751" t="inlineStr">
        <is>
          <t>photovoltaic open ground installation, 570 kWp, CIS, on open ground</t>
        </is>
      </c>
      <c r="B3751" s="30">
        <f>P3751*V3751</f>
        <v>3.4670210990968826E-10</v>
      </c>
      <c r="C3751" t="inlineStr">
        <is>
          <t>RER</t>
        </is>
      </c>
      <c r="D3751" t="inlineStr">
        <is>
          <t>unit</t>
        </is>
      </c>
      <c r="F3751" t="inlineStr">
        <is>
          <t>technosphere</t>
        </is>
      </c>
      <c r="G3751" t="n">
        <v>2</v>
      </c>
      <c r="H3751" t="n">
        <v>-21.66656811806742</v>
      </c>
      <c r="I3751" t="n">
        <v>0.09798894162072011</v>
      </c>
      <c r="J3751" t="inlineStr">
        <is>
          <t>(2,2,1,1,1,3); Calculation with average annual yield and share of technologies. Lifetime: 30a.</t>
        </is>
      </c>
      <c r="L3751" t="inlineStr">
        <is>
          <t>photovoltaic open ground installation, 570 kWp, CIS, on open ground</t>
        </is>
      </c>
      <c r="N3751" t="inlineStr">
        <is>
          <t>all</t>
        </is>
      </c>
      <c r="O3751" t="n">
        <v>1</v>
      </c>
      <c r="P3751" s="30">
        <f>INDEX(parameters!$D$41:$AG$178,MATCH('PV (extension)'!B3734,parameters!$C$41:$C$178,0),MATCH('PV (extension)'!A3751,parameters!$D$5:$AG$5,0))/O3751</f>
        <v>1.0104185757523119E-2</v>
      </c>
      <c r="Q3751" t="inlineStr">
        <is>
          <t>central</t>
        </is>
      </c>
      <c r="R3751">
        <f>INDEX(parameters!$C$196:$EJ$198,MATCH('PV (extension)'!Q3751,parameters!$B$196:$B$198,0),MATCH('PV (extension)'!B3734,parameters!$C$195:$EJ$195,0))</f>
        <v>1704.31052799022</v>
      </c>
      <c r="S3751" t="n">
        <v>570</v>
      </c>
      <c r="T3751" t="n">
        <v>30</v>
      </c>
      <c r="U3751">
        <f>T3751*S3751*R3751</f>
        <v>29143710.02863276</v>
      </c>
      <c r="V3751">
        <f>1/U3751</f>
        <v>3.4312721304786937E-8</v>
      </c>
    </row>
    <row r="3752" s="29">
      <c r="A3752" t="inlineStr">
        <is>
          <t>photovoltaic open ground installation, 570 kWp, CdTe, on open ground</t>
        </is>
      </c>
      <c r="B3752" s="30">
        <f>P3752*V3752</f>
        <v>2.5468469738044647E-9</v>
      </c>
      <c r="C3752" t="inlineStr">
        <is>
          <t>RER</t>
        </is>
      </c>
      <c r="D3752" t="inlineStr">
        <is>
          <t>unit</t>
        </is>
      </c>
      <c r="F3752" t="inlineStr">
        <is>
          <t>technosphere</t>
        </is>
      </c>
      <c r="G3752" t="n">
        <v>2</v>
      </c>
      <c r="H3752" t="n">
        <v>-21.47552628199886</v>
      </c>
      <c r="I3752" t="n">
        <v>0.09798894162072011</v>
      </c>
      <c r="J3752" t="inlineStr">
        <is>
          <t>(2,2,1,1,1,3); Calculation with average annual yield and share of technologies. Lifetime: 30a.</t>
        </is>
      </c>
      <c r="L3752" t="inlineStr">
        <is>
          <t>photovoltaic open ground installation, 570 kWp, CdTe, on open ground</t>
        </is>
      </c>
      <c r="N3752" t="inlineStr">
        <is>
          <t>all</t>
        </is>
      </c>
      <c r="O3752" t="n">
        <v>1</v>
      </c>
      <c r="P3752" s="30">
        <f>INDEX(parameters!$D$41:$AG$178,MATCH('PV (extension)'!B3734,parameters!$C$41:$C$178,0),MATCH('PV (extension)'!A3752,parameters!$D$5:$AG$5,0))/O3752</f>
        <v>7.4224569691858172E-2</v>
      </c>
      <c r="Q3752" t="inlineStr">
        <is>
          <t>central</t>
        </is>
      </c>
      <c r="R3752">
        <f>INDEX(parameters!$C$196:$EJ$198,MATCH('PV (extension)'!Q3752,parameters!$B$196:$B$198,0),MATCH('PV (extension)'!B3734,parameters!$C$195:$EJ$195,0))</f>
        <v>1704.31052799022</v>
      </c>
      <c r="S3752" t="n">
        <v>570</v>
      </c>
      <c r="T3752" t="n">
        <v>30</v>
      </c>
      <c r="U3752">
        <f>T3752*S3752*R3752</f>
        <v>29143710.02863276</v>
      </c>
      <c r="V3752">
        <f>1/U3752</f>
        <v>3.4312721304786937E-8</v>
      </c>
    </row>
    <row r="3753" s="29">
      <c r="A3753" t="inlineStr">
        <is>
          <t>photovoltaic open ground installation, 570 kWp, micro-Si, on open ground</t>
        </is>
      </c>
      <c r="B3753" s="30">
        <f>P3753*V3753</f>
        <v>2.6994770638534532E-11</v>
      </c>
      <c r="C3753" t="inlineStr">
        <is>
          <t>RER</t>
        </is>
      </c>
      <c r="D3753" t="inlineStr">
        <is>
          <t>unit</t>
        </is>
      </c>
      <c r="F3753" t="inlineStr">
        <is>
          <t>technosphere</t>
        </is>
      </c>
      <c r="G3753" t="n">
        <v>2</v>
      </c>
      <c r="H3753" t="n">
        <v>-23.51240679473371</v>
      </c>
      <c r="I3753" t="n">
        <v>0.09798894162072011</v>
      </c>
      <c r="J3753" t="inlineStr">
        <is>
          <t>(2,2,1,1,1,3); Calculation with average annual yield and share of technologies. Lifetime: 30a.</t>
        </is>
      </c>
      <c r="L3753" t="inlineStr">
        <is>
          <t>photovoltaic open ground installation, 570 kWp, micro-Si, on open ground</t>
        </is>
      </c>
      <c r="N3753" t="inlineStr">
        <is>
          <t>all</t>
        </is>
      </c>
      <c r="O3753" t="n">
        <v>1</v>
      </c>
      <c r="P3753" s="30">
        <f>INDEX(parameters!$D$41:$AG$178,MATCH('PV (extension)'!B3734,parameters!$C$41:$C$178,0),MATCH('PV (extension)'!A3753,parameters!$D$5:$AG$5,0))/O3753</f>
        <v>7.867277677789E-4</v>
      </c>
      <c r="Q3753" t="inlineStr">
        <is>
          <t>central</t>
        </is>
      </c>
      <c r="R3753">
        <f>INDEX(parameters!$C$196:$EJ$198,MATCH('PV (extension)'!Q3753,parameters!$B$196:$B$198,0),MATCH('PV (extension)'!B3734,parameters!$C$195:$EJ$195,0))</f>
        <v>1704.31052799022</v>
      </c>
      <c r="S3753" t="n">
        <v>570</v>
      </c>
      <c r="T3753" t="n">
        <v>30</v>
      </c>
      <c r="U3753">
        <f>T3753*S3753*R3753</f>
        <v>29143710.02863276</v>
      </c>
      <c r="V3753">
        <f>1/U3753</f>
        <v>3.4312721304786937E-8</v>
      </c>
    </row>
    <row r="3754" s="29">
      <c r="A3754" t="inlineStr">
        <is>
          <t>photovoltaic open ground installation, 570 kWp, multi-Si, on open ground</t>
        </is>
      </c>
      <c r="B3754" s="30">
        <f>P3754*V3754</f>
        <v>9.0337785034596587E-9</v>
      </c>
      <c r="C3754" t="inlineStr">
        <is>
          <t>RER</t>
        </is>
      </c>
      <c r="D3754" t="inlineStr">
        <is>
          <t>unit</t>
        </is>
      </c>
      <c r="F3754" t="inlineStr">
        <is>
          <t>technosphere</t>
        </is>
      </c>
      <c r="G3754" t="n">
        <v>2</v>
      </c>
      <c r="H3754" t="n">
        <v>-18.20082258362968</v>
      </c>
      <c r="I3754" t="n">
        <v>0.09798894162072011</v>
      </c>
      <c r="J3754" t="inlineStr">
        <is>
          <t>(2,2,1,1,1,3); Calculation with average annual yield and share of technologies. Lifetime: 30a.</t>
        </is>
      </c>
      <c r="L3754" t="inlineStr">
        <is>
          <t>photovoltaic open ground installation, 570 kWp, multi-Si, on open ground</t>
        </is>
      </c>
      <c r="N3754" t="inlineStr">
        <is>
          <t>all</t>
        </is>
      </c>
      <c r="O3754" t="n">
        <v>1</v>
      </c>
      <c r="P3754" s="30">
        <f>INDEX(parameters!$D$41:$AG$178,MATCH('PV (extension)'!B3734,parameters!$C$41:$C$178,0),MATCH('PV (extension)'!A3754,parameters!$D$5:$AG$5,0))/O3754</f>
        <v>0.2632778211677243</v>
      </c>
      <c r="Q3754" t="inlineStr">
        <is>
          <t>central</t>
        </is>
      </c>
      <c r="R3754">
        <f>INDEX(parameters!$C$196:$EJ$198,MATCH('PV (extension)'!Q3754,parameters!$B$196:$B$198,0),MATCH('PV (extension)'!B3734,parameters!$C$195:$EJ$195,0))</f>
        <v>1704.31052799022</v>
      </c>
      <c r="S3754" t="n">
        <v>570</v>
      </c>
      <c r="T3754" t="n">
        <v>30</v>
      </c>
      <c r="U3754">
        <f>T3754*S3754*R3754</f>
        <v>29143710.02863276</v>
      </c>
      <c r="V3754">
        <f>1/U3754</f>
        <v>3.4312721304786937E-8</v>
      </c>
    </row>
    <row r="3755" s="29">
      <c r="A3755" t="inlineStr">
        <is>
          <t>photovoltaic open ground installation, 570 kWp, single-Si, on open ground</t>
        </is>
      </c>
      <c r="B3755" s="30">
        <f>P3755*V3755</f>
        <v>4.7919050452905509E-9</v>
      </c>
      <c r="C3755" t="inlineStr">
        <is>
          <t>RER</t>
        </is>
      </c>
      <c r="D3755" t="inlineStr">
        <is>
          <t>unit</t>
        </is>
      </c>
      <c r="F3755" t="inlineStr">
        <is>
          <t>technosphere</t>
        </is>
      </c>
      <c r="G3755" t="n">
        <v>2</v>
      </c>
      <c r="H3755" t="n">
        <v>-18.8364689523836</v>
      </c>
      <c r="I3755" t="n">
        <v>0.09798894162072011</v>
      </c>
      <c r="J3755" t="inlineStr">
        <is>
          <t>(2,2,1,1,1,3); Calculation with average annual yield and share of technologies. Lifetime: 30a.</t>
        </is>
      </c>
      <c r="L3755" t="inlineStr">
        <is>
          <t>photovoltaic open ground installation, 570 kWp, single-Si, on open ground</t>
        </is>
      </c>
      <c r="N3755" t="inlineStr">
        <is>
          <t>all</t>
        </is>
      </c>
      <c r="O3755" t="n">
        <v>1</v>
      </c>
      <c r="P3755" s="30">
        <f>INDEX(parameters!$D$41:$AG$178,MATCH('PV (extension)'!B3734,parameters!$C$41:$C$178,0),MATCH('PV (extension)'!A3755,parameters!$D$5:$AG$5,0))/O3755</f>
        <v>0.13965389112469015</v>
      </c>
      <c r="Q3755" t="inlineStr">
        <is>
          <t>central</t>
        </is>
      </c>
      <c r="R3755">
        <f>INDEX(parameters!$C$196:$EJ$198,MATCH('PV (extension)'!Q3755,parameters!$B$196:$B$198,0),MATCH('PV (extension)'!B3734,parameters!$C$195:$EJ$195,0))</f>
        <v>1704.31052799022</v>
      </c>
      <c r="S3755" t="n">
        <v>570</v>
      </c>
      <c r="T3755" t="n">
        <v>30</v>
      </c>
      <c r="U3755">
        <f>T3755*S3755*R3755</f>
        <v>29143710.02863276</v>
      </c>
      <c r="V3755">
        <f>1/U3755</f>
        <v>3.4312721304786937E-8</v>
      </c>
    </row>
    <row r="3756" ht="16" customHeight="1" s="29">
      <c r="A3756" t="inlineStr">
        <is>
          <t>photovoltaic slanted-roof installation, 93 kWp, multi-Si, laminated, integrated, on roof</t>
        </is>
      </c>
      <c r="B3756" s="30">
        <f>P3756*V3756</f>
        <v>1.4787173285326781E-9</v>
      </c>
      <c r="C3756" t="inlineStr">
        <is>
          <t>CH</t>
        </is>
      </c>
      <c r="D3756" t="inlineStr">
        <is>
          <t>unit</t>
        </is>
      </c>
      <c r="F3756" t="inlineStr">
        <is>
          <t>technosphere</t>
        </is>
      </c>
      <c r="G3756" t="n">
        <v>2</v>
      </c>
      <c r="H3756" t="n">
        <v>-20.65878981776205</v>
      </c>
      <c r="I3756" t="n">
        <v>0.09798894162072011</v>
      </c>
      <c r="J3756" t="inlineStr">
        <is>
          <t>(2,2,1,1,1,3); Calculation with average annual yield and share of technologies. Lifetime: 30a.</t>
        </is>
      </c>
      <c r="L3756" t="inlineStr">
        <is>
          <t>photovoltaic slanted-roof installation, 93 kWp, multi-Si, laminated, integrated, on roof</t>
        </is>
      </c>
      <c r="N3756" t="inlineStr">
        <is>
          <t>all</t>
        </is>
      </c>
      <c r="O3756" t="n">
        <v>1</v>
      </c>
      <c r="P3756" s="30">
        <f>INDEX(parameters!$D$41:$AG$178,MATCH('PV (extension)'!B3734,parameters!$C$41:$C$178,0),MATCH('PV (extension)'!A3756,parameters!$D$5:$AG$5,0))/O3756</f>
        <v>6.6094595017907607E-3</v>
      </c>
      <c r="Q3756" s="3" t="inlineStr">
        <is>
          <t>roof-top</t>
        </is>
      </c>
      <c r="R3756">
        <f>INDEX(parameters!$C$196:$EJ$198,MATCH('PV (extension)'!Q3756,parameters!$B$196:$B$198,0),MATCH('PV (extension)'!B3734,parameters!$C$195:$EJ$195,0))</f>
        <v>1602.0518963108066</v>
      </c>
      <c r="S3756" t="n">
        <v>93</v>
      </c>
      <c r="T3756" t="n">
        <v>30</v>
      </c>
      <c r="U3756">
        <f>T3756*S3756*R3756</f>
        <v>4469724.7907071505</v>
      </c>
      <c r="V3756">
        <f>1/U3756</f>
        <v>2.2372742099895396E-7</v>
      </c>
    </row>
    <row r="3757" ht="16" customHeight="1" s="29">
      <c r="A3757" t="inlineStr">
        <is>
          <t>photovoltaic slanted-roof installation, 93 kWp, multi-Si, panel, mounted, on roof</t>
        </is>
      </c>
      <c r="B3757" s="30">
        <f>P3757*V3757</f>
        <v>2.5073800933110446E-8</v>
      </c>
      <c r="C3757" t="inlineStr">
        <is>
          <t>CH</t>
        </is>
      </c>
      <c r="D3757" t="inlineStr">
        <is>
          <t>unit</t>
        </is>
      </c>
      <c r="F3757" t="inlineStr">
        <is>
          <t>technosphere</t>
        </is>
      </c>
      <c r="G3757" t="n">
        <v>2</v>
      </c>
      <c r="H3757" t="n">
        <v>-17.84536035000586</v>
      </c>
      <c r="I3757" t="n">
        <v>0.09798894162072011</v>
      </c>
      <c r="J3757" t="inlineStr">
        <is>
          <t>(2,2,1,1,1,3); Calculation with average annual yield and share of technologies. Lifetime: 30a.</t>
        </is>
      </c>
      <c r="L3757" t="inlineStr">
        <is>
          <t>photovoltaic slanted-roof installation, 93 kWp, multi-Si, panel, mounted, on roof</t>
        </is>
      </c>
      <c r="N3757" t="inlineStr">
        <is>
          <t>all</t>
        </is>
      </c>
      <c r="O3757" t="n">
        <v>1</v>
      </c>
      <c r="P3757" s="30">
        <f>INDEX(parameters!$D$41:$AG$178,MATCH('PV (extension)'!B3734,parameters!$C$41:$C$178,0),MATCH('PV (extension)'!A3757,parameters!$D$5:$AG$5,0))/O3757</f>
        <v>0.11207298962797985</v>
      </c>
      <c r="Q3757" s="3" t="inlineStr">
        <is>
          <t>roof-top</t>
        </is>
      </c>
      <c r="R3757">
        <f>INDEX(parameters!$C$196:$EJ$198,MATCH('PV (extension)'!Q3757,parameters!$B$196:$B$198,0),MATCH('PV (extension)'!B3734,parameters!$C$195:$EJ$195,0))</f>
        <v>1602.0518963108066</v>
      </c>
      <c r="S3757" t="n">
        <v>93</v>
      </c>
      <c r="T3757" t="n">
        <v>30</v>
      </c>
      <c r="U3757">
        <f>T3757*S3757*R3757</f>
        <v>4469724.7907071505</v>
      </c>
      <c r="V3757">
        <f>1/U3757</f>
        <v>2.2372742099895396E-7</v>
      </c>
    </row>
    <row r="3758" ht="16" customHeight="1" s="29">
      <c r="A3758" t="inlineStr">
        <is>
          <t>photovoltaic slanted-roof installation, 93 kWp, single-Si, laminated, integrated, on roof</t>
        </is>
      </c>
      <c r="B3758" s="30">
        <f>P3758*V3758</f>
        <v>7.8171403910505043E-10</v>
      </c>
      <c r="C3758" t="inlineStr">
        <is>
          <t>CH</t>
        </is>
      </c>
      <c r="D3758" t="inlineStr">
        <is>
          <t>unit</t>
        </is>
      </c>
      <c r="F3758" t="inlineStr">
        <is>
          <t>technosphere</t>
        </is>
      </c>
      <c r="G3758" t="n">
        <v>2</v>
      </c>
      <c r="H3758" t="n">
        <v>-21.2944254997521</v>
      </c>
      <c r="I3758" t="n">
        <v>0.09798894162072011</v>
      </c>
      <c r="J3758" t="inlineStr">
        <is>
          <t>(2,2,1,1,1,3); Calculation with average annual yield and share of technologies. Lifetime: 30a.</t>
        </is>
      </c>
      <c r="L3758" t="inlineStr">
        <is>
          <t>photovoltaic slanted-roof installation, 93 kWp, single-Si, laminated, integrated, on roof</t>
        </is>
      </c>
      <c r="N3758" t="inlineStr">
        <is>
          <t>all</t>
        </is>
      </c>
      <c r="O3758" t="n">
        <v>1</v>
      </c>
      <c r="P3758" s="30">
        <f>INDEX(parameters!$D$41:$AG$178,MATCH('PV (extension)'!B3734,parameters!$C$41:$C$178,0),MATCH('PV (extension)'!A3758,parameters!$D$5:$AG$5,0))/O3758</f>
        <v>3.4940466198316628E-3</v>
      </c>
      <c r="Q3758" s="3" t="inlineStr">
        <is>
          <t>roof-top</t>
        </is>
      </c>
      <c r="R3758">
        <f>INDEX(parameters!$C$196:$EJ$198,MATCH('PV (extension)'!Q3758,parameters!$B$196:$B$198,0),MATCH('PV (extension)'!B3734,parameters!$C$195:$EJ$195,0))</f>
        <v>1602.0518963108066</v>
      </c>
      <c r="S3758" t="n">
        <v>93</v>
      </c>
      <c r="T3758" t="n">
        <v>30</v>
      </c>
      <c r="U3758">
        <f>T3758*S3758*R3758</f>
        <v>4469724.7907071505</v>
      </c>
      <c r="V3758">
        <f>1/U3758</f>
        <v>2.2372742099895396E-7</v>
      </c>
    </row>
    <row r="3759" ht="16" customHeight="1" s="29">
      <c r="A3759" t="inlineStr">
        <is>
          <t>photovoltaic slanted-roof installation, 93 kWp, single-Si, panel, mounted, on roof</t>
        </is>
      </c>
      <c r="B3759" s="30">
        <f>P3759*V3759</f>
        <v>1.3133920562132461E-8</v>
      </c>
      <c r="C3759" t="inlineStr">
        <is>
          <t>CH</t>
        </is>
      </c>
      <c r="D3759" t="inlineStr">
        <is>
          <t>unit</t>
        </is>
      </c>
      <c r="F3759" t="inlineStr">
        <is>
          <t>technosphere</t>
        </is>
      </c>
      <c r="G3759" t="n">
        <v>2</v>
      </c>
      <c r="H3759" t="n">
        <v>-18.48100416113547</v>
      </c>
      <c r="I3759" t="n">
        <v>0.09798894162072011</v>
      </c>
      <c r="J3759" t="inlineStr">
        <is>
          <t>(2,2,1,1,1,3); Calculation with average annual yield and share of technologies. Lifetime: 30a.</t>
        </is>
      </c>
      <c r="L3759" t="inlineStr">
        <is>
          <t>photovoltaic slanted-roof installation, 93 kWp, single-Si, panel, mounted, on roof</t>
        </is>
      </c>
      <c r="N3759" t="inlineStr">
        <is>
          <t>all</t>
        </is>
      </c>
      <c r="O3759" t="n">
        <v>1</v>
      </c>
      <c r="P3759" s="30">
        <f>INDEX(parameters!$D$41:$AG$178,MATCH('PV (extension)'!B3734,parameters!$C$41:$C$178,0),MATCH('PV (extension)'!A3759,parameters!$D$5:$AG$5,0))/O3759</f>
        <v>5.8705010335741853E-2</v>
      </c>
      <c r="Q3759" s="3" t="inlineStr">
        <is>
          <t>roof-top</t>
        </is>
      </c>
      <c r="R3759">
        <f>INDEX(parameters!$C$196:$EJ$198,MATCH('PV (extension)'!Q3759,parameters!$B$196:$B$198,0),MATCH('PV (extension)'!B3734,parameters!$C$195:$EJ$195,0))</f>
        <v>1602.0518963108066</v>
      </c>
      <c r="S3759" t="n">
        <v>93</v>
      </c>
      <c r="T3759" t="n">
        <v>30</v>
      </c>
      <c r="U3759">
        <f>T3759*S3759*R3759</f>
        <v>4469724.7907071505</v>
      </c>
      <c r="V3759">
        <f>1/U3759</f>
        <v>2.2372742099895396E-7</v>
      </c>
    </row>
    <row r="3760" s="29">
      <c r="A3760" t="inlineStr">
        <is>
          <t>photovoltaic facade installation, 3kWp, multi-Si, laminated, integrated, at building</t>
        </is>
      </c>
      <c r="B3760" s="30">
        <f>P3760*V3760</f>
        <v>3.2463382136383449E-8</v>
      </c>
      <c r="C3760" t="inlineStr">
        <is>
          <t>APAC</t>
        </is>
      </c>
      <c r="D3760" t="inlineStr">
        <is>
          <t>unit</t>
        </is>
      </c>
      <c r="F3760" t="inlineStr">
        <is>
          <t>technosphere</t>
        </is>
      </c>
      <c r="G3760" t="n">
        <v>2</v>
      </c>
      <c r="H3760" t="n">
        <v>-17.5612990452514</v>
      </c>
      <c r="I3760" t="n">
        <v>0.09798894162072011</v>
      </c>
      <c r="J3760" t="inlineStr">
        <is>
          <t>(2,2,1,1,1,3); Calculation with average annual yield and share of technologies. Lifetime: 30a.</t>
        </is>
      </c>
      <c r="L3760" t="inlineStr">
        <is>
          <t>photovoltaic facade installation, 3kWp, multi-Si, laminated, integrated, at building</t>
        </is>
      </c>
      <c r="N3760" t="inlineStr">
        <is>
          <t>all</t>
        </is>
      </c>
      <c r="O3760" t="n">
        <v>1</v>
      </c>
      <c r="P3760" s="30">
        <f>INDEX(parameters!$D$41:$AG$178,MATCH('PV (extension)'!B3734,parameters!$C$41:$C$178,0),MATCH('PV (extension)'!A3760,parameters!$D$5:$AG$5,0))/O3760</f>
        <v>3.2864644265829519E-3</v>
      </c>
      <c r="Q3760" t="inlineStr">
        <is>
          <t>façade</t>
        </is>
      </c>
      <c r="R3760">
        <f>INDEX(parameters!$C$196:$EJ$198,MATCH('PV (extension)'!Q3760,parameters!$B$196:$B$198,0),MATCH('PV (extension)'!B3734,parameters!$C$195:$EJ$195,0))</f>
        <v>1124.8449484735452</v>
      </c>
      <c r="S3760" t="n">
        <v>3</v>
      </c>
      <c r="T3760" t="n">
        <v>30</v>
      </c>
      <c r="U3760">
        <f>T3760*S3760*R3760</f>
        <v>101236.04536261907</v>
      </c>
      <c r="V3760">
        <f>1/U3760</f>
        <v>9.8779046180447237E-6</v>
      </c>
    </row>
    <row r="3761" s="29">
      <c r="A3761" t="inlineStr">
        <is>
          <t>photovoltaic facade installation, 3kWp, multi-Si, panel, mounted, at building</t>
        </is>
      </c>
      <c r="B3761" s="30">
        <f>P3761*V3761</f>
        <v>3.1837985862802969E-8</v>
      </c>
      <c r="C3761" t="inlineStr">
        <is>
          <t>APAC</t>
        </is>
      </c>
      <c r="D3761" t="inlineStr">
        <is>
          <t>unit</t>
        </is>
      </c>
      <c r="F3761" t="inlineStr">
        <is>
          <t>technosphere</t>
        </is>
      </c>
      <c r="G3761" t="n">
        <v>2</v>
      </c>
      <c r="H3761" t="n">
        <v>-17.5612990452514</v>
      </c>
      <c r="I3761" t="n">
        <v>0.09798894162072011</v>
      </c>
      <c r="J3761" t="inlineStr">
        <is>
          <t>(2,2,1,1,1,3); Calculation with average annual yield and share of technologies. Lifetime: 30a.</t>
        </is>
      </c>
      <c r="L3761" t="inlineStr">
        <is>
          <t>photovoltaic facade installation, 3kWp, multi-Si, panel, mounted, at building</t>
        </is>
      </c>
      <c r="N3761" t="inlineStr">
        <is>
          <t>all</t>
        </is>
      </c>
      <c r="O3761" t="n">
        <v>1</v>
      </c>
      <c r="P3761" s="30">
        <f>INDEX(parameters!$D$41:$AG$178,MATCH('PV (extension)'!B3734,parameters!$C$41:$C$178,0),MATCH('PV (extension)'!A3761,parameters!$D$5:$AG$5,0))/O3761</f>
        <v>3.2231517810611459E-3</v>
      </c>
      <c r="Q3761" t="inlineStr">
        <is>
          <t>façade</t>
        </is>
      </c>
      <c r="R3761">
        <f>INDEX(parameters!$C$196:$EJ$198,MATCH('PV (extension)'!Q3761,parameters!$B$196:$B$198,0),MATCH('PV (extension)'!B3734,parameters!$C$195:$EJ$195,0))</f>
        <v>1124.8449484735452</v>
      </c>
      <c r="S3761" t="n">
        <v>3</v>
      </c>
      <c r="T3761" t="n">
        <v>30</v>
      </c>
      <c r="U3761">
        <f>T3761*S3761*R3761</f>
        <v>101236.04536261907</v>
      </c>
      <c r="V3761">
        <f>1/U3761</f>
        <v>9.8779046180447237E-6</v>
      </c>
    </row>
    <row r="3762" s="29">
      <c r="A3762" t="inlineStr">
        <is>
          <t>photovoltaic facade installation, 3kWp, single-Si, laminated, integrated, at building</t>
        </is>
      </c>
      <c r="B3762" s="30">
        <f>P3762*V3762</f>
        <v>1.7114332669522344E-8</v>
      </c>
      <c r="C3762" t="inlineStr">
        <is>
          <t>APAC</t>
        </is>
      </c>
      <c r="D3762" t="inlineStr">
        <is>
          <t>unit</t>
        </is>
      </c>
      <c r="F3762" t="inlineStr">
        <is>
          <t>technosphere</t>
        </is>
      </c>
      <c r="G3762" t="n">
        <v>2</v>
      </c>
      <c r="H3762" t="n">
        <v>-18.19689739735082</v>
      </c>
      <c r="I3762" t="n">
        <v>0.09798894162072011</v>
      </c>
      <c r="J3762" t="inlineStr">
        <is>
          <t>(2,2,1,1,1,3); Calculation with average annual yield and share of technologies. Lifetime: 30a.</t>
        </is>
      </c>
      <c r="L3762" t="inlineStr">
        <is>
          <t>photovoltaic facade installation, 3kWp, single-Si, laminated, integrated, at building</t>
        </is>
      </c>
      <c r="N3762" t="inlineStr">
        <is>
          <t>all</t>
        </is>
      </c>
      <c r="O3762" t="n">
        <v>1</v>
      </c>
      <c r="P3762" s="30">
        <f>INDEX(parameters!$D$41:$AG$178,MATCH('PV (extension)'!B3734,parameters!$C$41:$C$178,0),MATCH('PV (extension)'!A3762,parameters!$D$5:$AG$5,0))/O3762</f>
        <v>1.7325873584827175E-3</v>
      </c>
      <c r="Q3762" t="inlineStr">
        <is>
          <t>façade</t>
        </is>
      </c>
      <c r="R3762">
        <f>INDEX(parameters!$C$196:$EJ$198,MATCH('PV (extension)'!Q3762,parameters!$B$196:$B$198,0),MATCH('PV (extension)'!B3734,parameters!$C$195:$EJ$195,0))</f>
        <v>1124.8449484735452</v>
      </c>
      <c r="S3762" t="n">
        <v>3</v>
      </c>
      <c r="T3762" t="n">
        <v>30</v>
      </c>
      <c r="U3762">
        <f>T3762*S3762*R3762</f>
        <v>101236.04536261907</v>
      </c>
      <c r="V3762">
        <f>1/U3762</f>
        <v>9.8779046180447237E-6</v>
      </c>
    </row>
    <row r="3763" s="29">
      <c r="A3763" t="inlineStr">
        <is>
          <t>photovoltaic facade installation, 3kWp, single-Si, panel, mounted, at building</t>
        </is>
      </c>
      <c r="B3763" s="30">
        <f>P3763*V3763</f>
        <v>1.7099524513042875E-8</v>
      </c>
      <c r="C3763" t="inlineStr">
        <is>
          <t>APAC</t>
        </is>
      </c>
      <c r="D3763" t="inlineStr">
        <is>
          <t>unit</t>
        </is>
      </c>
      <c r="F3763" t="inlineStr">
        <is>
          <t>technosphere</t>
        </is>
      </c>
      <c r="G3763" t="n">
        <v>2</v>
      </c>
      <c r="H3763" t="n">
        <v>-18.19689739735082</v>
      </c>
      <c r="I3763" t="n">
        <v>0.09798894162072011</v>
      </c>
      <c r="J3763" t="inlineStr">
        <is>
          <t>(2,2,1,1,1,3); Calculation with average annual yield and share of technologies. Lifetime: 30a.</t>
        </is>
      </c>
      <c r="L3763" t="inlineStr">
        <is>
          <t>photovoltaic facade installation, 3kWp, single-Si, panel, mounted, at building</t>
        </is>
      </c>
      <c r="N3763" t="inlineStr">
        <is>
          <t>all</t>
        </is>
      </c>
      <c r="O3763" t="n">
        <v>1</v>
      </c>
      <c r="P3763" s="30">
        <f>INDEX(parameters!$D$41:$AG$178,MATCH('PV (extension)'!B3734,parameters!$C$41:$C$178,0),MATCH('PV (extension)'!A3763,parameters!$D$5:$AG$5,0))/O3763</f>
        <v>1.7310882392816251E-3</v>
      </c>
      <c r="Q3763" t="inlineStr">
        <is>
          <t>façade</t>
        </is>
      </c>
      <c r="R3763">
        <f>INDEX(parameters!$C$196:$EJ$198,MATCH('PV (extension)'!Q3763,parameters!$B$196:$B$198,0),MATCH('PV (extension)'!B3734,parameters!$C$195:$EJ$195,0))</f>
        <v>1124.8449484735452</v>
      </c>
      <c r="S3763" t="n">
        <v>3</v>
      </c>
      <c r="T3763" t="n">
        <v>30</v>
      </c>
      <c r="U3763">
        <f>T3763*S3763*R3763</f>
        <v>101236.04536261907</v>
      </c>
      <c r="V3763">
        <f>1/U3763</f>
        <v>9.8779046180447237E-6</v>
      </c>
    </row>
    <row r="3764" ht="16" customHeight="1" s="29">
      <c r="A3764" t="inlineStr">
        <is>
          <t>photovoltaic flat-roof installation, 3kWp, multi-Si, on roof</t>
        </is>
      </c>
      <c r="B3764" s="30">
        <f>P3764*V3764</f>
        <v>3.511127056013612E-7</v>
      </c>
      <c r="C3764" t="inlineStr">
        <is>
          <t>APAC</t>
        </is>
      </c>
      <c r="D3764" t="inlineStr">
        <is>
          <t>unit</t>
        </is>
      </c>
      <c r="F3764" t="inlineStr">
        <is>
          <t>technosphere</t>
        </is>
      </c>
      <c r="G3764" t="n">
        <v>2</v>
      </c>
      <c r="H3764" t="n">
        <v>-15.20991773919472</v>
      </c>
      <c r="I3764" t="n">
        <v>0.09798894162072011</v>
      </c>
      <c r="J3764" t="inlineStr">
        <is>
          <t>(2,2,1,1,1,3); Calculation with average annual yield and share of technologies. Lifetime: 30a.</t>
        </is>
      </c>
      <c r="L3764" t="inlineStr">
        <is>
          <t>photovoltaic flat-roof installation, 3kWp, multi-Si, on roof</t>
        </is>
      </c>
      <c r="N3764" t="inlineStr">
        <is>
          <t>all</t>
        </is>
      </c>
      <c r="O3764" t="n">
        <v>1</v>
      </c>
      <c r="P3764" s="30">
        <f>INDEX(parameters!$D$41:$AG$178,MATCH('PV (extension)'!B3734,parameters!$C$41:$C$178,0),MATCH('PV (extension)'!A3764,parameters!$D$5:$AG$5,0))/O3764</f>
        <v>5.0625069824473082E-2</v>
      </c>
      <c r="Q3764" s="3" t="inlineStr">
        <is>
          <t>roof-top</t>
        </is>
      </c>
      <c r="R3764">
        <f>INDEX(parameters!$C$196:$EJ$198,MATCH('PV (extension)'!Q3764,parameters!$B$196:$B$198,0),MATCH('PV (extension)'!B3734,parameters!$C$195:$EJ$195,0))</f>
        <v>1602.0518963108066</v>
      </c>
      <c r="S3764" t="n">
        <v>3</v>
      </c>
      <c r="T3764" t="n">
        <v>30</v>
      </c>
      <c r="U3764">
        <f>T3764*S3764*R3764</f>
        <v>144184.67066797259</v>
      </c>
      <c r="V3764">
        <f>1/U3764</f>
        <v>6.9355500509675725E-6</v>
      </c>
    </row>
    <row r="3765" ht="16" customHeight="1" s="29">
      <c r="A3765" t="inlineStr">
        <is>
          <t>photovoltaic flat-roof installation, 3kWp, single-Si, on roof</t>
        </is>
      </c>
      <c r="B3765" s="30">
        <f>P3765*V3765</f>
        <v>1.8327574624842654E-7</v>
      </c>
      <c r="C3765" t="inlineStr">
        <is>
          <t>APAC</t>
        </is>
      </c>
      <c r="D3765" t="inlineStr">
        <is>
          <t>unit</t>
        </is>
      </c>
      <c r="F3765" t="inlineStr">
        <is>
          <t>technosphere</t>
        </is>
      </c>
      <c r="G3765" t="n">
        <v>2</v>
      </c>
      <c r="H3765" t="n">
        <v>-15.84555259734934</v>
      </c>
      <c r="I3765" t="n">
        <v>0.09798894162072011</v>
      </c>
      <c r="J3765" t="inlineStr">
        <is>
          <t>(2,2,1,1,1,3); Calculation with average annual yield and share of technologies. Lifetime: 30a.</t>
        </is>
      </c>
      <c r="L3765" t="inlineStr">
        <is>
          <t>photovoltaic flat-roof installation, 3kWp, single-Si, on roof</t>
        </is>
      </c>
      <c r="N3765" t="inlineStr">
        <is>
          <t>all</t>
        </is>
      </c>
      <c r="O3765" t="n">
        <v>1</v>
      </c>
      <c r="P3765" s="30">
        <f>INDEX(parameters!$D$41:$AG$178,MATCH('PV (extension)'!B3734,parameters!$C$41:$C$178,0),MATCH('PV (extension)'!A3765,parameters!$D$5:$AG$5,0))/O3765</f>
        <v>2.6425553114256296E-2</v>
      </c>
      <c r="Q3765" s="3" t="inlineStr">
        <is>
          <t>roof-top</t>
        </is>
      </c>
      <c r="R3765">
        <f>INDEX(parameters!$C$196:$EJ$198,MATCH('PV (extension)'!Q3765,parameters!$B$196:$B$198,0),MATCH('PV (extension)'!B3734,parameters!$C$195:$EJ$195,0))</f>
        <v>1602.0518963108066</v>
      </c>
      <c r="S3765" t="n">
        <v>3</v>
      </c>
      <c r="T3765" t="n">
        <v>30</v>
      </c>
      <c r="U3765">
        <f>T3765*S3765*R3765</f>
        <v>144184.67066797259</v>
      </c>
      <c r="V3765">
        <f>1/U3765</f>
        <v>6.9355500509675725E-6</v>
      </c>
    </row>
    <row r="3766" ht="16" customHeight="1" s="29">
      <c r="A3766" t="inlineStr">
        <is>
          <t>photovoltaic slanted-roof installation, 3kWp, CIS, panel, mounted, on roof</t>
        </is>
      </c>
      <c r="B3766" s="30">
        <f>P3766*V3766</f>
        <v>1.0137315654583457E-7</v>
      </c>
      <c r="C3766" t="inlineStr">
        <is>
          <t>CH</t>
        </is>
      </c>
      <c r="D3766" t="inlineStr">
        <is>
          <t>unit</t>
        </is>
      </c>
      <c r="F3766" t="inlineStr">
        <is>
          <t>technosphere</t>
        </is>
      </c>
      <c r="G3766" t="n">
        <v>2</v>
      </c>
      <c r="H3766" t="n">
        <v>-16.88405011147741</v>
      </c>
      <c r="I3766" t="n">
        <v>0.09798894162072011</v>
      </c>
      <c r="J3766" t="inlineStr">
        <is>
          <t>(2,2,1,1,1,3); Calculation with average annual yield and share of technologies. Lifetime: 30a.</t>
        </is>
      </c>
      <c r="L3766" t="inlineStr">
        <is>
          <t>photovoltaic slanted-roof installation, 3kWp, CIS, panel, mounted, on roof</t>
        </is>
      </c>
      <c r="N3766" t="inlineStr">
        <is>
          <t>all</t>
        </is>
      </c>
      <c r="O3766" t="n">
        <v>1</v>
      </c>
      <c r="P3766" s="30">
        <f>INDEX(parameters!$D$41:$AG$178,MATCH('PV (extension)'!B3734,parameters!$C$41:$C$178,0),MATCH('PV (extension)'!A3766,parameters!$D$5:$AG$5,0))/O3766</f>
        <v>1.4616455191133988E-2</v>
      </c>
      <c r="Q3766" s="3" t="inlineStr">
        <is>
          <t>roof-top</t>
        </is>
      </c>
      <c r="R3766">
        <f>INDEX(parameters!$C$196:$EJ$198,MATCH('PV (extension)'!Q3766,parameters!$B$196:$B$198,0),MATCH('PV (extension)'!B3734,parameters!$C$195:$EJ$195,0))</f>
        <v>1602.0518963108066</v>
      </c>
      <c r="S3766" t="n">
        <v>3</v>
      </c>
      <c r="T3766" t="n">
        <v>30</v>
      </c>
      <c r="U3766">
        <f>T3766*S3766*R3766</f>
        <v>144184.67066797259</v>
      </c>
      <c r="V3766">
        <f>1/U3766</f>
        <v>6.9355500509675725E-6</v>
      </c>
    </row>
    <row r="3767" ht="16" customHeight="1" s="29">
      <c r="A3767" t="inlineStr">
        <is>
          <t>photovoltaic slanted-roof installation, 3kWp, CdTe, laminated, integrated, on roof</t>
        </is>
      </c>
      <c r="B3767" s="30">
        <f>P3767*V3767</f>
        <v>2.8385119541161456E-9</v>
      </c>
      <c r="C3767" t="inlineStr">
        <is>
          <t>CH</t>
        </is>
      </c>
      <c r="D3767" t="inlineStr">
        <is>
          <t>unit</t>
        </is>
      </c>
      <c r="F3767" t="inlineStr">
        <is>
          <t>technosphere</t>
        </is>
      </c>
      <c r="G3767" t="n">
        <v>2</v>
      </c>
      <c r="H3767" t="n">
        <v>-19.50639655088546</v>
      </c>
      <c r="I3767" t="n">
        <v>0.09798894162072011</v>
      </c>
      <c r="J3767" t="inlineStr">
        <is>
          <t>(2,2,1,1,1,3); Calculation with average annual yield and share of technologies. Lifetime: 30a.</t>
        </is>
      </c>
      <c r="L3767" t="inlineStr">
        <is>
          <t>photovoltaic slanted-roof installation, 3kWp, CdTe, laminated, integrated, on roof</t>
        </is>
      </c>
      <c r="N3767" t="inlineStr">
        <is>
          <t>all</t>
        </is>
      </c>
      <c r="O3767" t="n">
        <v>1</v>
      </c>
      <c r="P3767" s="30">
        <f>INDEX(parameters!$D$41:$AG$178,MATCH('PV (extension)'!B3734,parameters!$C$41:$C$178,0),MATCH('PV (extension)'!A3767,parameters!$D$5:$AG$5,0))/O3767</f>
        <v>4.0926991129133978E-4</v>
      </c>
      <c r="Q3767" s="3" t="inlineStr">
        <is>
          <t>roof-top</t>
        </is>
      </c>
      <c r="R3767">
        <f>INDEX(parameters!$C$196:$EJ$198,MATCH('PV (extension)'!Q3767,parameters!$B$196:$B$198,0),MATCH('PV (extension)'!B3734,parameters!$C$195:$EJ$195,0))</f>
        <v>1602.0518963108066</v>
      </c>
      <c r="S3767" t="n">
        <v>3</v>
      </c>
      <c r="T3767" t="n">
        <v>30</v>
      </c>
      <c r="U3767">
        <f>T3767*S3767*R3767</f>
        <v>144184.67066797259</v>
      </c>
      <c r="V3767">
        <f>1/U3767</f>
        <v>6.9355500509675725E-6</v>
      </c>
    </row>
    <row r="3768" ht="16" customHeight="1" s="29">
      <c r="A3768" t="inlineStr">
        <is>
          <t>photovoltaic slanted-roof installation, 3kWp, multi-Si, laminated, integrated, on roof</t>
        </is>
      </c>
      <c r="B3768" s="30">
        <f>P3768*V3768</f>
        <v>1.6863766269829386E-8</v>
      </c>
      <c r="C3768" t="inlineStr">
        <is>
          <t>APAC</t>
        </is>
      </c>
      <c r="D3768" t="inlineStr">
        <is>
          <t>unit</t>
        </is>
      </c>
      <c r="F3768" t="inlineStr">
        <is>
          <t>technosphere</t>
        </is>
      </c>
      <c r="G3768" t="n">
        <v>2</v>
      </c>
      <c r="H3768" t="n">
        <v>-18.22076487875746</v>
      </c>
      <c r="I3768" t="n">
        <v>0.09798894162072011</v>
      </c>
      <c r="J3768" t="inlineStr">
        <is>
          <t>(2,2,1,1,1,3); Calculation with average annual yield and share of technologies. Lifetime: 30a.</t>
        </is>
      </c>
      <c r="L3768" t="inlineStr">
        <is>
          <t>photovoltaic slanted-roof installation, 3kWp, multi-Si, laminated, integrated, on roof</t>
        </is>
      </c>
      <c r="N3768" t="inlineStr">
        <is>
          <t>all</t>
        </is>
      </c>
      <c r="O3768" t="n">
        <v>1</v>
      </c>
      <c r="P3768" s="30">
        <f>INDEX(parameters!$D$41:$AG$178,MATCH('PV (extension)'!B3734,parameters!$C$41:$C$178,0),MATCH('PV (extension)'!A3768,parameters!$D$5:$AG$5,0))/O3768</f>
        <v>2.4314965858370148E-3</v>
      </c>
      <c r="Q3768" s="3" t="inlineStr">
        <is>
          <t>roof-top</t>
        </is>
      </c>
      <c r="R3768">
        <f>INDEX(parameters!$C$196:$EJ$198,MATCH('PV (extension)'!Q3768,parameters!$B$196:$B$198,0),MATCH('PV (extension)'!B3734,parameters!$C$195:$EJ$195,0))</f>
        <v>1602.0518963108066</v>
      </c>
      <c r="S3768" t="n">
        <v>3</v>
      </c>
      <c r="T3768" t="n">
        <v>30</v>
      </c>
      <c r="U3768">
        <f>T3768*S3768*R3768</f>
        <v>144184.67066797259</v>
      </c>
      <c r="V3768">
        <f>1/U3768</f>
        <v>6.9355500509675725E-6</v>
      </c>
    </row>
    <row r="3769" ht="16" customHeight="1" s="29">
      <c r="A3769" t="inlineStr">
        <is>
          <t>photovoltaic slanted-roof installation, 3kWp, multi-Si, panel, mounted, on roof</t>
        </is>
      </c>
      <c r="B3769" s="30">
        <f>P3769*V3769</f>
        <v>2.8864777954929983E-7</v>
      </c>
      <c r="C3769" t="inlineStr">
        <is>
          <t>APAC</t>
        </is>
      </c>
      <c r="D3769" t="inlineStr">
        <is>
          <t>unit</t>
        </is>
      </c>
      <c r="F3769" t="inlineStr">
        <is>
          <t>technosphere</t>
        </is>
      </c>
      <c r="G3769" t="n">
        <v>2</v>
      </c>
      <c r="H3769" t="n">
        <v>-15.40735416199742</v>
      </c>
      <c r="I3769" t="n">
        <v>0.09798894162072011</v>
      </c>
      <c r="J3769" t="inlineStr">
        <is>
          <t>(2,2,1,1,1,3); Calculation with average annual yield and share of technologies. Lifetime: 30a.</t>
        </is>
      </c>
      <c r="L3769" t="inlineStr">
        <is>
          <t>photovoltaic slanted-roof installation, 3kWp, multi-Si, panel, mounted, on roof</t>
        </is>
      </c>
      <c r="N3769" t="inlineStr">
        <is>
          <t>all</t>
        </is>
      </c>
      <c r="O3769" t="n">
        <v>1</v>
      </c>
      <c r="P3769" s="30">
        <f>INDEX(parameters!$D$41:$AG$178,MATCH('PV (extension)'!B3734,parameters!$C$41:$C$178,0),MATCH('PV (extension)'!A3769,parameters!$D$5:$AG$5,0))/O3769</f>
        <v>4.1618585033357351E-2</v>
      </c>
      <c r="Q3769" s="3" t="inlineStr">
        <is>
          <t>roof-top</t>
        </is>
      </c>
      <c r="R3769">
        <f>INDEX(parameters!$C$196:$EJ$198,MATCH('PV (extension)'!Q3769,parameters!$B$196:$B$198,0),MATCH('PV (extension)'!B3734,parameters!$C$195:$EJ$195,0))</f>
        <v>1602.0518963108066</v>
      </c>
      <c r="S3769" t="n">
        <v>3</v>
      </c>
      <c r="T3769" t="n">
        <v>30</v>
      </c>
      <c r="U3769">
        <f>T3769*S3769*R3769</f>
        <v>144184.67066797259</v>
      </c>
      <c r="V3769">
        <f>1/U3769</f>
        <v>6.9355500509675725E-6</v>
      </c>
    </row>
    <row r="3770" ht="16" customHeight="1" s="29">
      <c r="A3770" t="inlineStr">
        <is>
          <t>photovoltaic slanted-roof installation, 3kWp, single-Si, laminated, integrated, on roof</t>
        </is>
      </c>
      <c r="B3770" s="30">
        <f>P3770*V3770</f>
        <v>8.9124379512673421E-9</v>
      </c>
      <c r="C3770" t="inlineStr">
        <is>
          <t>APAC</t>
        </is>
      </c>
      <c r="D3770" t="inlineStr">
        <is>
          <t>unit</t>
        </is>
      </c>
      <c r="F3770" t="inlineStr">
        <is>
          <t>technosphere</t>
        </is>
      </c>
      <c r="G3770" t="n">
        <v>2</v>
      </c>
      <c r="H3770" t="n">
        <v>-18.85636797425012</v>
      </c>
      <c r="I3770" t="n">
        <v>0.09798894162072011</v>
      </c>
      <c r="J3770" t="inlineStr">
        <is>
          <t>(2,2,1,1,1,3); Calculation with average annual yield and share of technologies. Lifetime: 30a.</t>
        </is>
      </c>
      <c r="L3770" t="inlineStr">
        <is>
          <t>photovoltaic slanted-roof installation, 3kWp, single-Si, laminated, integrated, on roof</t>
        </is>
      </c>
      <c r="N3770" t="inlineStr">
        <is>
          <t>all</t>
        </is>
      </c>
      <c r="O3770" t="n">
        <v>1</v>
      </c>
      <c r="P3770" s="30">
        <f>INDEX(parameters!$D$41:$AG$178,MATCH('PV (extension)'!B3734,parameters!$C$41:$C$178,0),MATCH('PV (extension)'!A3770,parameters!$D$5:$AG$5,0))/O3770</f>
        <v>1.2850369308522222E-3</v>
      </c>
      <c r="Q3770" s="3" t="inlineStr">
        <is>
          <t>roof-top</t>
        </is>
      </c>
      <c r="R3770">
        <f>INDEX(parameters!$C$196:$EJ$198,MATCH('PV (extension)'!Q3770,parameters!$B$196:$B$198,0),MATCH('PV (extension)'!B3734,parameters!$C$195:$EJ$195,0))</f>
        <v>1602.0518963108066</v>
      </c>
      <c r="S3770" t="n">
        <v>3</v>
      </c>
      <c r="T3770" t="n">
        <v>30</v>
      </c>
      <c r="U3770">
        <f>T3770*S3770*R3770</f>
        <v>144184.67066797259</v>
      </c>
      <c r="V3770">
        <f>1/U3770</f>
        <v>6.9355500509675725E-6</v>
      </c>
    </row>
    <row r="3771" ht="16" customHeight="1" s="29">
      <c r="A3771" t="inlineStr">
        <is>
          <t>photovoltaic slanted-roof installation, 3kWp, single-Si, panel, mounted, on roof</t>
        </is>
      </c>
      <c r="B3771" s="30">
        <f>P3771*V3771</f>
        <v>1.5084932405385567E-7</v>
      </c>
      <c r="C3771" t="inlineStr">
        <is>
          <t>APAC</t>
        </is>
      </c>
      <c r="D3771" t="inlineStr">
        <is>
          <t>unit</t>
        </is>
      </c>
      <c r="F3771" t="inlineStr">
        <is>
          <t>technosphere</t>
        </is>
      </c>
      <c r="G3771" t="n">
        <v>2</v>
      </c>
      <c r="H3771" t="n">
        <v>-16.04298817847151</v>
      </c>
      <c r="I3771" t="n">
        <v>0.09798894162072011</v>
      </c>
      <c r="J3771" t="inlineStr">
        <is>
          <t>(2,2,1,1,1,3); Calculation with average annual yield and share of technologies. Lifetime: 30a.</t>
        </is>
      </c>
      <c r="L3771" t="inlineStr">
        <is>
          <t>photovoltaic slanted-roof installation, 3kWp, single-Si, panel, mounted, on roof</t>
        </is>
      </c>
      <c r="N3771" t="inlineStr">
        <is>
          <t>all</t>
        </is>
      </c>
      <c r="O3771" t="n">
        <v>1</v>
      </c>
      <c r="P3771" s="30">
        <f>INDEX(parameters!$D$41:$AG$178,MATCH('PV (extension)'!B3734,parameters!$C$41:$C$178,0),MATCH('PV (extension)'!A3771,parameters!$D$5:$AG$5,0))/O3771</f>
        <v>2.1750160109191456E-2</v>
      </c>
      <c r="Q3771" s="3" t="inlineStr">
        <is>
          <t>roof-top</t>
        </is>
      </c>
      <c r="R3771">
        <f>INDEX(parameters!$C$196:$EJ$198,MATCH('PV (extension)'!Q3771,parameters!$B$196:$B$198,0),MATCH('PV (extension)'!B3734,parameters!$C$195:$EJ$195,0))</f>
        <v>1602.0518963108066</v>
      </c>
      <c r="S3771" t="n">
        <v>3</v>
      </c>
      <c r="T3771" t="n">
        <v>30</v>
      </c>
      <c r="U3771">
        <f>T3771*S3771*R3771</f>
        <v>144184.67066797259</v>
      </c>
      <c r="V3771">
        <f>1/U3771</f>
        <v>6.9355500509675725E-6</v>
      </c>
    </row>
    <row r="3772" s="29">
      <c r="A3772" t="inlineStr">
        <is>
          <t>market for tap water</t>
        </is>
      </c>
      <c r="B3772" t="n">
        <v>0.0020721</v>
      </c>
      <c r="C3772" t="inlineStr">
        <is>
          <t>Europe without Switzerland</t>
        </is>
      </c>
      <c r="D3772" t="inlineStr">
        <is>
          <t>kilogram</t>
        </is>
      </c>
      <c r="F3772" t="inlineStr">
        <is>
          <t>technosphere</t>
        </is>
      </c>
      <c r="G3772" t="n">
        <v>2</v>
      </c>
      <c r="H3772" t="n">
        <v>-6.179192693201237</v>
      </c>
      <c r="I3772" t="n">
        <v>0.04340984597628009</v>
      </c>
      <c r="J3772" t="inlineStr">
        <is>
          <t>(2,2,1,1,1,3); Estimation 20l/m2 panel</t>
        </is>
      </c>
      <c r="L3772" t="inlineStr">
        <is>
          <t>tap water</t>
        </is>
      </c>
    </row>
    <row r="3773" s="29">
      <c r="A3773" t="inlineStr">
        <is>
          <t>treatment of wastewater, from residence, capacity 1.1E10l/year</t>
        </is>
      </c>
      <c r="B3773" t="n">
        <v>-1.8649e-06</v>
      </c>
      <c r="C3773" t="inlineStr">
        <is>
          <t>CH</t>
        </is>
      </c>
      <c r="D3773" t="inlineStr">
        <is>
          <t>cubic meter</t>
        </is>
      </c>
      <c r="F3773" t="inlineStr">
        <is>
          <t>technosphere</t>
        </is>
      </c>
      <c r="G3773" t="n">
        <v>2</v>
      </c>
      <c r="H3773" t="n">
        <v>-13.19230312560901</v>
      </c>
      <c r="I3773" t="n">
        <v>0.04340984597628009</v>
      </c>
      <c r="J3773" t="inlineStr">
        <is>
          <t>(2,2,1,1,1,3); Estimation 20l/m2 panel</t>
        </is>
      </c>
      <c r="K3773" t="b">
        <v>1</v>
      </c>
      <c r="L3773" t="inlineStr">
        <is>
          <t>wastewater, from residence</t>
        </is>
      </c>
    </row>
    <row r="3774" s="29"/>
    <row r="3775" customFormat="1" s="28">
      <c r="A3775" s="28" t="inlineStr">
        <is>
          <t>Activity</t>
        </is>
      </c>
      <c r="B3775" s="28" t="inlineStr">
        <is>
          <t>electricity production, photovoltaic, residential</t>
        </is>
      </c>
    </row>
    <row r="3776">
      <c r="A3776" t="inlineStr">
        <is>
          <t>comment</t>
        </is>
      </c>
      <c r="B377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")&amp;HLOOKUP(B3777,parameters!$C$195:$EJ$198,2,0)&amp;" kWh/kWp.
Annual output, Facade: "&amp;HLOOKUP(B3777,parameters!$C$195:$EJ$198,3,0)&amp;" kWh/kWp.
Annual output, Open-ground: "&amp;HLOOKUP(B3777,parameters!$C$195:$EJ$198,4,0)&amp;_xlfn._LONGTEXT("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")&amp;VLOOKUP(B3777,'extension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1589.30967473717 kWh/kWp.
Annual output, Facade: 1115.89828226227 kWh/kWp.
Annual output, Open-ground: 1690.75497312465 kWh/kWp.
Amount of solar energy transformed to electricity. Waste heat emission due to losses of electricity in the system.
Technology:  Electricity production with grid-connected photovoltaic power plants.
Time period:  Time of publications
Production volume: 71.6 GWh in 2025.
Sampling:  Statistical data and model calculations
Extrapolations:  Use of PV technology data investigated for other countries (Switzerland). Correction of average yield with Swiss data.
Uncertainty:  None
Author: Romain Sacchi, PSI, romain.sacchi@psi.ch</v>
      </c>
    </row>
    <row r="3777" s="29">
      <c r="A3777" t="inlineStr">
        <is>
          <t>location</t>
        </is>
      </c>
      <c r="B3777" t="inlineStr">
        <is>
          <t>SO</t>
        </is>
      </c>
    </row>
    <row r="3778" s="29">
      <c r="A3778" t="inlineStr">
        <is>
          <t>production amount</t>
        </is>
      </c>
      <c r="B3778" t="n">
        <v>1</v>
      </c>
    </row>
    <row r="3779" s="29">
      <c r="A3779" t="inlineStr">
        <is>
          <t>reference product</t>
        </is>
      </c>
      <c r="B3779" t="inlineStr">
        <is>
          <t>electricity, low voltage</t>
        </is>
      </c>
    </row>
    <row r="3780" s="29">
      <c r="A3780" t="inlineStr">
        <is>
          <t>source</t>
        </is>
      </c>
      <c r="B37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781" s="29">
      <c r="A3781" t="inlineStr">
        <is>
          <t>type</t>
        </is>
      </c>
      <c r="B3781" t="inlineStr">
        <is>
          <t>process</t>
        </is>
      </c>
    </row>
    <row r="3782" s="29">
      <c r="A3782" t="inlineStr">
        <is>
          <t>unit</t>
        </is>
      </c>
      <c r="B3782" t="inlineStr">
        <is>
          <t>kilowatt hour</t>
        </is>
      </c>
    </row>
    <row r="3783" s="29">
      <c r="A3783" t="inlineStr">
        <is>
          <t>Exchanges</t>
        </is>
      </c>
    </row>
    <row r="3784" customFormat="1" s="28">
      <c r="A3784" s="28" t="inlineStr">
        <is>
          <t>name</t>
        </is>
      </c>
      <c r="B3784" s="28" t="inlineStr">
        <is>
          <t>amount</t>
        </is>
      </c>
      <c r="C3784" s="28" t="inlineStr">
        <is>
          <t>location</t>
        </is>
      </c>
      <c r="D3784" s="28" t="inlineStr">
        <is>
          <t>unit</t>
        </is>
      </c>
      <c r="E3784" s="28" t="inlineStr">
        <is>
          <t>categories</t>
        </is>
      </c>
      <c r="F3784" s="28" t="inlineStr">
        <is>
          <t>type</t>
        </is>
      </c>
      <c r="G3784" s="28" t="inlineStr">
        <is>
          <t>uncertainty type</t>
        </is>
      </c>
      <c r="H3784" s="28" t="inlineStr">
        <is>
          <t>reference product</t>
        </is>
      </c>
      <c r="I3784" s="28" t="inlineStr">
        <is>
          <t>comment</t>
        </is>
      </c>
      <c r="J3784" s="28" t="inlineStr">
        <is>
          <t>production volume</t>
        </is>
      </c>
      <c r="K3784" s="28" t="inlineStr">
        <is>
          <t>scope</t>
        </is>
      </c>
      <c r="L3784" s="28" t="inlineStr">
        <is>
          <t>scope share</t>
        </is>
      </c>
      <c r="M3784" s="28" t="inlineStr">
        <is>
          <t>tech share</t>
        </is>
      </c>
      <c r="N3784" s="28" t="inlineStr">
        <is>
          <t>installation</t>
        </is>
      </c>
      <c r="O3784" s="28" t="inlineStr">
        <is>
          <t>productivity</t>
        </is>
      </c>
      <c r="P3784" s="28" t="inlineStr">
        <is>
          <t>kWp</t>
        </is>
      </c>
      <c r="Q3784" s="28" t="inlineStr">
        <is>
          <t>lifetime</t>
        </is>
      </c>
      <c r="R3784" s="28" t="inlineStr">
        <is>
          <t>lifetime production</t>
        </is>
      </c>
      <c r="S3784" s="28" t="inlineStr">
        <is>
          <t>inverted lifetime production</t>
        </is>
      </c>
    </row>
    <row r="3785" s="29">
      <c r="A3785" t="inlineStr">
        <is>
          <t>Energy, solar, converted</t>
        </is>
      </c>
      <c r="B3785" t="n">
        <v>3.8503</v>
      </c>
      <c r="D3785" t="inlineStr">
        <is>
          <t>megajoule</t>
        </is>
      </c>
      <c r="E3785" t="inlineStr">
        <is>
          <t>natural resource::in air</t>
        </is>
      </c>
      <c r="F3785" t="inlineStr">
        <is>
          <t>biosphere</t>
        </is>
      </c>
      <c r="G3785" t="n">
        <v>0</v>
      </c>
      <c r="I3785" t="inlineStr">
        <is>
          <t>(2,2,1,1,1,3); Energy loss in the system</t>
        </is>
      </c>
    </row>
    <row r="3786" s="29">
      <c r="A3786" t="inlineStr">
        <is>
          <t>Heat, waste</t>
        </is>
      </c>
      <c r="B3786" t="n">
        <v>0.25027</v>
      </c>
      <c r="D3786" t="inlineStr">
        <is>
          <t>megajoule</t>
        </is>
      </c>
      <c r="E3786" t="inlineStr">
        <is>
          <t>air</t>
        </is>
      </c>
      <c r="F3786" t="inlineStr">
        <is>
          <t>biosphere</t>
        </is>
      </c>
      <c r="G3786" t="n">
        <v>0</v>
      </c>
      <c r="I3786" t="inlineStr">
        <is>
          <t>(1,na,na,na,na,na); Calculation with average annual output and share of technologies; Average degradation of 10.5% included</t>
        </is>
      </c>
    </row>
    <row r="3787" s="29">
      <c r="A3787" t="inlineStr">
        <is>
          <t>electricity production, photovoltaic, residential</t>
        </is>
      </c>
      <c r="B3787" t="n">
        <v>1</v>
      </c>
      <c r="C3787" t="inlineStr">
        <is>
          <t>SO</t>
        </is>
      </c>
      <c r="D3787" t="inlineStr">
        <is>
          <t>kilowatt hour</t>
        </is>
      </c>
      <c r="E3787" t="inlineStr">
        <is>
          <t>photovoltaic::power plants</t>
        </is>
      </c>
      <c r="F3787" t="inlineStr">
        <is>
          <t>production</t>
        </is>
      </c>
      <c r="G3787" t="n">
        <v>0</v>
      </c>
      <c r="H3787" t="inlineStr">
        <is>
          <t>electricity, low voltage</t>
        </is>
      </c>
      <c r="J3787">
        <f>VLOOKUP(C3787,'extension - production vol'!$B$6:$D$235,3,0)</f>
        <v>71.599999999999994</v>
      </c>
    </row>
    <row r="3788" ht="16" customHeight="1" s="29">
      <c r="A3788" t="inlineStr">
        <is>
          <t>photovoltaic slanted-roof installation, 3 kWp, CIS, laminated, integrated, on roof</t>
        </is>
      </c>
      <c r="B3788" s="30">
        <f>M3788*S3788</f>
        <v>3.5793479393944104E-8</v>
      </c>
      <c r="C3788" t="inlineStr">
        <is>
          <t>CH</t>
        </is>
      </c>
      <c r="D3788" t="inlineStr">
        <is>
          <t>unit</t>
        </is>
      </c>
      <c r="F3788" t="inlineStr">
        <is>
          <t>technosphere</t>
        </is>
      </c>
      <c r="G3788" t="n">
        <v>0</v>
      </c>
      <c r="H3788" t="inlineStr">
        <is>
          <t>photovoltaic slanted-roof installation, 3 kWp, CIS, laminated, integrated, on roof</t>
        </is>
      </c>
      <c r="I3788" t="inlineStr">
        <is>
          <t>(2,2,1,1,1,3); Calculation with average annual yield and share of technologies. Lifetime: 30a.</t>
        </is>
      </c>
      <c r="K3788" t="inlineStr">
        <is>
          <t>residential</t>
        </is>
      </c>
      <c r="L3788">
        <f>IF(K3788="residential",VLOOKUP(B3777,parameters!$C$41:$AG$178,18,0),IF(K3788="commercial",1-VLOOKUP(B3777,parameters!$C$41:$AG$178,18,0),1))</f>
        <v>0.17766751537682748</v>
      </c>
      <c r="M3788" s="30">
        <f>INDEX(parameters!$D$41:$AG$178,MATCH('PV (extension)'!B3777,parameters!$C$41:$C$178,0),MATCH('PV (extension)'!A3788,parameters!$D$5:$AG$5,0))/L3788</f>
        <v>5.119823078397083E-3</v>
      </c>
      <c r="N3788" s="3" t="inlineStr">
        <is>
          <t>roof-top</t>
        </is>
      </c>
      <c r="O3788">
        <f>INDEX(parameters!$C$196:$EJ$198,MATCH('PV (extension)'!N3788,parameters!$B$196:$B$198,0),MATCH('PV (extension)'!B3777,parameters!$C$195:$EJ$195,0))</f>
        <v>1589.3096747371708</v>
      </c>
      <c r="P3788" t="n">
        <v>3</v>
      </c>
      <c r="Q3788" t="n">
        <v>30</v>
      </c>
      <c r="R3788">
        <f>Q3788*P3788*O3788</f>
        <v>143037.87072634537</v>
      </c>
      <c r="S3788">
        <f>1/R3788</f>
        <v>6.9911555235128054E-6</v>
      </c>
    </row>
    <row r="3789" ht="16" customHeight="1" s="29">
      <c r="A3789" t="inlineStr">
        <is>
          <t>photovoltaic slanted-roof installation, 3 kWp, CdTe, panel, mounted, on roof</t>
        </is>
      </c>
      <c r="B3789" s="30">
        <f>M3789*S3789</f>
        <v>2.3345603077337133E-7</v>
      </c>
      <c r="C3789" t="inlineStr">
        <is>
          <t>CH</t>
        </is>
      </c>
      <c r="D3789" t="inlineStr">
        <is>
          <t>unit</t>
        </is>
      </c>
      <c r="F3789" t="inlineStr">
        <is>
          <t>technosphere</t>
        </is>
      </c>
      <c r="G3789" t="n">
        <v>0</v>
      </c>
      <c r="H3789" t="inlineStr">
        <is>
          <t>photovoltaic slanted-roof installation, 3 kWp, CdTe, panel, mounted, on roof</t>
        </is>
      </c>
      <c r="I3789" t="inlineStr">
        <is>
          <t>(2,2,1,1,1,3); Calculation with average annual yield and share of technologies. Lifetime: 30a.</t>
        </is>
      </c>
      <c r="K3789" t="inlineStr">
        <is>
          <t>residential</t>
        </is>
      </c>
      <c r="L3789">
        <f>L3788</f>
        <v>0.17766751537682748</v>
      </c>
      <c r="M3789" s="30">
        <f>INDEX(parameters!$D$41:$AG$178,MATCH('PV (extension)'!B3777,parameters!$C$41:$C$178,0),MATCH('PV (extension)'!A3789,parameters!$D$5:$AG$5,0))/L3789</f>
        <v>3.3393053550047194E-2</v>
      </c>
      <c r="N3789" s="3" t="inlineStr">
        <is>
          <t>roof-top</t>
        </is>
      </c>
      <c r="O3789">
        <f>INDEX(parameters!$C$196:$EJ$198,MATCH('PV (extension)'!N3789,parameters!$B$196:$B$198,0),MATCH('PV (extension)'!B3777,parameters!$C$195:$EJ$195,0))</f>
        <v>1589.3096747371708</v>
      </c>
      <c r="P3789" t="n">
        <v>3</v>
      </c>
      <c r="Q3789" t="n">
        <v>30</v>
      </c>
      <c r="R3789">
        <f>Q3789*P3789*O3789</f>
        <v>143037.87072634537</v>
      </c>
      <c r="S3789">
        <f>1/R3789</f>
        <v>6.9911555235128054E-6</v>
      </c>
    </row>
    <row r="3790" ht="16" customHeight="1" s="29">
      <c r="A3790" t="inlineStr">
        <is>
          <t>photovoltaic slanted-roof installation, 3 kWp, micro-Si, laminated, integrated, on roof</t>
        </is>
      </c>
      <c r="B3790" s="30">
        <f>M3790*S3790</f>
        <v>3.6173981583479694E-9</v>
      </c>
      <c r="C3790" t="inlineStr">
        <is>
          <t>RER</t>
        </is>
      </c>
      <c r="D3790" t="inlineStr">
        <is>
          <t>unit</t>
        </is>
      </c>
      <c r="F3790" t="inlineStr">
        <is>
          <t>technosphere</t>
        </is>
      </c>
      <c r="G3790" t="n">
        <v>0</v>
      </c>
      <c r="H3790" t="inlineStr">
        <is>
          <t>photovoltaic slanted-roof installation, 3 kWp, micro-Si, laminated, integrated, on roof</t>
        </is>
      </c>
      <c r="I3790" t="inlineStr">
        <is>
          <t>(2,2,1,1,1,3); Calculation with average annual yield and share of technologies. Lifetime: 30a.</t>
        </is>
      </c>
      <c r="K3790" t="inlineStr">
        <is>
          <t>residential</t>
        </is>
      </c>
      <c r="L3790">
        <f>L3789</f>
        <v>0.17766751537682748</v>
      </c>
      <c r="M3790" s="30">
        <f>INDEX(parameters!$D$41:$AG$178,MATCH('PV (extension)'!B3777,parameters!$C$41:$C$178,0),MATCH('PV (extension)'!A3790,parameters!$D$5:$AG$5,0))/L3790</f>
        <v>5.1742493013949662E-4</v>
      </c>
      <c r="N3790" s="3" t="inlineStr">
        <is>
          <t>roof-top</t>
        </is>
      </c>
      <c r="O3790">
        <f>INDEX(parameters!$C$196:$EJ$198,MATCH('PV (extension)'!N3790,parameters!$B$196:$B$198,0),MATCH('PV (extension)'!B3777,parameters!$C$195:$EJ$195,0))</f>
        <v>1589.3096747371708</v>
      </c>
      <c r="P3790" t="n">
        <v>3</v>
      </c>
      <c r="Q3790" t="n">
        <v>30</v>
      </c>
      <c r="R3790">
        <f>Q3790*P3790*O3790</f>
        <v>143037.87072634537</v>
      </c>
      <c r="S3790">
        <f>1/R3790</f>
        <v>6.9911555235128054E-6</v>
      </c>
    </row>
    <row r="3791" ht="16" customHeight="1" s="29">
      <c r="A3791" t="inlineStr">
        <is>
          <t>photovoltaic slanted-roof installation, 3 kWp, micro-Si, panel, mounted, on roof</t>
        </is>
      </c>
      <c r="B3791" s="30">
        <f>M3791*S3791</f>
        <v>6.2887839064494636E-8</v>
      </c>
      <c r="C3791" t="inlineStr">
        <is>
          <t>RER</t>
        </is>
      </c>
      <c r="D3791" t="inlineStr">
        <is>
          <t>unit</t>
        </is>
      </c>
      <c r="F3791" t="inlineStr">
        <is>
          <t>technosphere</t>
        </is>
      </c>
      <c r="G3791" t="n">
        <v>0</v>
      </c>
      <c r="H3791" t="inlineStr">
        <is>
          <t>photovoltaic slanted-roof installation, 3 kWp, micro-Si, panel, mounted, on roof</t>
        </is>
      </c>
      <c r="I3791" t="inlineStr">
        <is>
          <t>(2,2,1,1,1,3); Calculation with average annual yield and share of technologies. Lifetime: 30a.</t>
        </is>
      </c>
      <c r="K3791" t="inlineStr">
        <is>
          <t>residential</t>
        </is>
      </c>
      <c r="L3791">
        <f>L3790</f>
        <v>0.17766751537682748</v>
      </c>
      <c r="M3791" s="30">
        <f>INDEX(parameters!$D$41:$AG$178,MATCH('PV (extension)'!B3777,parameters!$C$41:$C$178,0),MATCH('PV (extension)'!A3791,parameters!$D$5:$AG$5,0))/L3791</f>
        <v>8.9953425943663963E-3</v>
      </c>
      <c r="N3791" s="3" t="inlineStr">
        <is>
          <t>roof-top</t>
        </is>
      </c>
      <c r="O3791">
        <f>INDEX(parameters!$C$196:$EJ$198,MATCH('PV (extension)'!N3791,parameters!$B$196:$B$198,0),MATCH('PV (extension)'!B3777,parameters!$C$195:$EJ$195,0))</f>
        <v>1589.3096747371708</v>
      </c>
      <c r="P3791" t="n">
        <v>3</v>
      </c>
      <c r="Q3791" t="n">
        <v>30</v>
      </c>
      <c r="R3791">
        <f>Q3791*P3791*O3791</f>
        <v>143037.87072634537</v>
      </c>
      <c r="S3791">
        <f>1/R3791</f>
        <v>6.9911555235128054E-6</v>
      </c>
    </row>
    <row r="3792" s="29">
      <c r="A3792" t="inlineStr">
        <is>
          <t>photovoltaic facade installation, 3kWp, multi-Si, laminated, integrated, at building</t>
        </is>
      </c>
      <c r="B3792" s="30">
        <f>M3792*S3792</f>
        <v>1.8418480063220156E-7</v>
      </c>
      <c r="C3792" t="inlineStr">
        <is>
          <t>RER</t>
        </is>
      </c>
      <c r="D3792" t="inlineStr">
        <is>
          <t>unit</t>
        </is>
      </c>
      <c r="F3792" t="inlineStr">
        <is>
          <t>technosphere</t>
        </is>
      </c>
      <c r="G3792" t="n">
        <v>0</v>
      </c>
      <c r="H3792" t="inlineStr">
        <is>
          <t>photovoltaic facade installation, 3kWp, multi-Si, laminated, integrated, at building</t>
        </is>
      </c>
      <c r="I3792" t="inlineStr">
        <is>
          <t>(2,2,1,1,1,3); Calculation with average annual yield and share of technologies. Lifetime: 30a.</t>
        </is>
      </c>
      <c r="K3792" t="inlineStr">
        <is>
          <t>residential</t>
        </is>
      </c>
      <c r="L3792">
        <f>L3791</f>
        <v>0.17766751537682748</v>
      </c>
      <c r="M3792" s="30">
        <f>INDEX(parameters!$D$41:$AG$178,MATCH('PV (extension)'!B3777,parameters!$C$41:$C$178,0),MATCH('PV (extension)'!A3792,parameters!$D$5:$AG$5,0))/L3792</f>
        <v>1.8497835237986298E-2</v>
      </c>
      <c r="N3792" t="inlineStr">
        <is>
          <t>façade</t>
        </is>
      </c>
      <c r="O3792">
        <f>INDEX(parameters!$C$196:$EJ$198,MATCH('PV (extension)'!N3792,parameters!$B$196:$B$198,0),MATCH('PV (extension)'!B3777,parameters!$C$195:$EJ$195,0))</f>
        <v>1115.898282262269</v>
      </c>
      <c r="P3792" t="n">
        <v>3</v>
      </c>
      <c r="Q3792" t="n">
        <v>30</v>
      </c>
      <c r="R3792">
        <f>Q3792*P3792*O3792</f>
        <v>100430.84540360421</v>
      </c>
      <c r="S3792">
        <f>1/R3792</f>
        <v>9.9571002910636903E-6</v>
      </c>
    </row>
    <row r="3793" s="29">
      <c r="A3793" t="inlineStr">
        <is>
          <t>photovoltaic facade installation, 3kWp, multi-Si, panel, mounted, at building</t>
        </is>
      </c>
      <c r="B3793" s="30">
        <f>M3793*S3793</f>
        <v>1.8063654162820692E-7</v>
      </c>
      <c r="C3793" t="inlineStr">
        <is>
          <t>RER</t>
        </is>
      </c>
      <c r="D3793" t="inlineStr">
        <is>
          <t>unit</t>
        </is>
      </c>
      <c r="F3793" t="inlineStr">
        <is>
          <t>technosphere</t>
        </is>
      </c>
      <c r="G3793" t="n">
        <v>0</v>
      </c>
      <c r="H3793" t="inlineStr">
        <is>
          <t>photovoltaic facade installation, 3kWp, multi-Si, panel, mounted, at building</t>
        </is>
      </c>
      <c r="I3793" t="inlineStr">
        <is>
          <t>(2,2,1,1,1,3); Calculation with average annual yield and share of technologies. Lifetime: 30a.</t>
        </is>
      </c>
      <c r="K3793" t="inlineStr">
        <is>
          <t>residential</t>
        </is>
      </c>
      <c r="L3793">
        <f>L3792</f>
        <v>0.17766751537682748</v>
      </c>
      <c r="M3793" s="30">
        <f>INDEX(parameters!$D$41:$AG$178,MATCH('PV (extension)'!B3777,parameters!$C$41:$C$178,0),MATCH('PV (extension)'!A3793,parameters!$D$5:$AG$5,0))/L3793</f>
        <v>1.8141480586504166E-2</v>
      </c>
      <c r="N3793" t="inlineStr">
        <is>
          <t>façade</t>
        </is>
      </c>
      <c r="O3793">
        <f>INDEX(parameters!$C$196:$EJ$198,MATCH('PV (extension)'!N3793,parameters!$B$196:$B$198,0),MATCH('PV (extension)'!B3777,parameters!$C$195:$EJ$195,0))</f>
        <v>1115.898282262269</v>
      </c>
      <c r="P3793" t="n">
        <v>3</v>
      </c>
      <c r="Q3793" t="n">
        <v>30</v>
      </c>
      <c r="R3793">
        <f>Q3793*P3793*O3793</f>
        <v>100430.84540360421</v>
      </c>
      <c r="S3793">
        <f>1/R3793</f>
        <v>9.9571002910636903E-6</v>
      </c>
    </row>
    <row r="3794" s="29">
      <c r="A3794" t="inlineStr">
        <is>
          <t>photovoltaic facade installation, 3kWp, single-Si, laminated, integrated, at building</t>
        </is>
      </c>
      <c r="B3794" s="30">
        <f>M3794*S3794</f>
        <v>9.7100170815421847E-8</v>
      </c>
      <c r="C3794" t="inlineStr">
        <is>
          <t>RER</t>
        </is>
      </c>
      <c r="D3794" t="inlineStr">
        <is>
          <t>unit</t>
        </is>
      </c>
      <c r="F3794" t="inlineStr">
        <is>
          <t>technosphere</t>
        </is>
      </c>
      <c r="G3794" t="n">
        <v>0</v>
      </c>
      <c r="H3794" t="inlineStr">
        <is>
          <t>photovoltaic facade installation, 3kWp, single-Si, laminated, integrated, at building</t>
        </is>
      </c>
      <c r="I3794" t="inlineStr">
        <is>
          <t>(2,2,1,1,1,3); Calculation with average annual yield and share of technologies. Lifetime: 30a.</t>
        </is>
      </c>
      <c r="K3794" t="inlineStr">
        <is>
          <t>residential</t>
        </is>
      </c>
      <c r="L3794">
        <f>L3793</f>
        <v>0.17766751537682748</v>
      </c>
      <c r="M3794" s="30">
        <f>INDEX(parameters!$D$41:$AG$178,MATCH('PV (extension)'!B3777,parameters!$C$41:$C$178,0),MATCH('PV (extension)'!A3794,parameters!$D$5:$AG$5,0))/L3794</f>
        <v>9.7518522438271929E-3</v>
      </c>
      <c r="N3794" t="inlineStr">
        <is>
          <t>façade</t>
        </is>
      </c>
      <c r="O3794">
        <f>INDEX(parameters!$C$196:$EJ$198,MATCH('PV (extension)'!N3794,parameters!$B$196:$B$198,0),MATCH('PV (extension)'!B3777,parameters!$C$195:$EJ$195,0))</f>
        <v>1115.898282262269</v>
      </c>
      <c r="P3794" t="n">
        <v>3</v>
      </c>
      <c r="Q3794" t="n">
        <v>30</v>
      </c>
      <c r="R3794">
        <f>Q3794*P3794*O3794</f>
        <v>100430.84540360421</v>
      </c>
      <c r="S3794">
        <f>1/R3794</f>
        <v>9.9571002910636903E-6</v>
      </c>
    </row>
    <row r="3795" s="29">
      <c r="A3795" t="inlineStr">
        <is>
          <t>photovoltaic facade installation, 3kWp, single-Si, panel, mounted, at building</t>
        </is>
      </c>
      <c r="B3795" s="30">
        <f>M3795*S3795</f>
        <v>9.7016155005317917E-8</v>
      </c>
      <c r="C3795" t="inlineStr">
        <is>
          <t>RER</t>
        </is>
      </c>
      <c r="D3795" t="inlineStr">
        <is>
          <t>unit</t>
        </is>
      </c>
      <c r="F3795" t="inlineStr">
        <is>
          <t>technosphere</t>
        </is>
      </c>
      <c r="G3795" t="n">
        <v>0</v>
      </c>
      <c r="H3795" t="inlineStr">
        <is>
          <t>photovoltaic facade installation, 3kWp, single-Si, panel, mounted, at building</t>
        </is>
      </c>
      <c r="I3795" t="inlineStr">
        <is>
          <t>(2,2,1,1,1,3); Calculation with average annual yield and share of technologies. Lifetime: 30a.</t>
        </is>
      </c>
      <c r="K3795" t="inlineStr">
        <is>
          <t>residential</t>
        </is>
      </c>
      <c r="L3795">
        <f>L3794</f>
        <v>0.17766751537682748</v>
      </c>
      <c r="M3795" s="30">
        <f>INDEX(parameters!$D$41:$AG$178,MATCH('PV (extension)'!B3777,parameters!$C$41:$C$178,0),MATCH('PV (extension)'!A3795,parameters!$D$5:$AG$5,0))/L3795</f>
        <v>9.7434144649911868E-3</v>
      </c>
      <c r="N3795" t="inlineStr">
        <is>
          <t>façade</t>
        </is>
      </c>
      <c r="O3795">
        <f>INDEX(parameters!$C$196:$EJ$198,MATCH('PV (extension)'!N3795,parameters!$B$196:$B$198,0),MATCH('PV (extension)'!B3777,parameters!$C$195:$EJ$195,0))</f>
        <v>1115.898282262269</v>
      </c>
      <c r="P3795" t="n">
        <v>3</v>
      </c>
      <c r="Q3795" t="n">
        <v>30</v>
      </c>
      <c r="R3795">
        <f>Q3795*P3795*O3795</f>
        <v>100430.84540360421</v>
      </c>
      <c r="S3795">
        <f>1/R3795</f>
        <v>9.9571002910636903E-6</v>
      </c>
    </row>
    <row r="3796" ht="16" customHeight="1" s="29">
      <c r="A3796" t="inlineStr">
        <is>
          <t>photovoltaic flat-roof installation, 3kWp, multi-Si, on roof</t>
        </is>
      </c>
      <c r="B3796" s="30">
        <f>M3796*S3796</f>
        <v>1.9920790572261693E-6</v>
      </c>
      <c r="C3796" t="inlineStr">
        <is>
          <t>RER</t>
        </is>
      </c>
      <c r="D3796" t="inlineStr">
        <is>
          <t>unit</t>
        </is>
      </c>
      <c r="F3796" t="inlineStr">
        <is>
          <t>technosphere</t>
        </is>
      </c>
      <c r="G3796" t="n">
        <v>0</v>
      </c>
      <c r="H3796" t="inlineStr">
        <is>
          <t>photovoltaic flat-roof installation, 3kWp, multi-Si, on roof</t>
        </is>
      </c>
      <c r="I3796" t="inlineStr">
        <is>
          <t>(2,2,1,1,1,3); Calculation with average annual yield and share of technologies. Lifetime: 30a.</t>
        </is>
      </c>
      <c r="K3796" t="inlineStr">
        <is>
          <t>residential</t>
        </is>
      </c>
      <c r="L3796">
        <f>L3795</f>
        <v>0.17766751537682748</v>
      </c>
      <c r="M3796" s="30">
        <f>INDEX(parameters!$D$41:$AG$178,MATCH('PV (extension)'!B3777,parameters!$C$41:$C$178,0),MATCH('PV (extension)'!A3796,parameters!$D$5:$AG$5,0))/L3796</f>
        <v>0.28494274666417674</v>
      </c>
      <c r="N3796" s="3" t="inlineStr">
        <is>
          <t>roof-top</t>
        </is>
      </c>
      <c r="O3796">
        <f>INDEX(parameters!$C$196:$EJ$198,MATCH('PV (extension)'!N3796,parameters!$B$196:$B$198,0),MATCH('PV (extension)'!B3777,parameters!$C$195:$EJ$195,0))</f>
        <v>1589.3096747371708</v>
      </c>
      <c r="P3796" t="n">
        <v>3</v>
      </c>
      <c r="Q3796" t="n">
        <v>30</v>
      </c>
      <c r="R3796">
        <f>Q3796*P3796*O3796</f>
        <v>143037.87072634537</v>
      </c>
      <c r="S3796">
        <f>1/R3796</f>
        <v>6.9911555235128054E-6</v>
      </c>
    </row>
    <row r="3797" ht="16" customHeight="1" s="29">
      <c r="A3797" t="inlineStr">
        <is>
          <t>photovoltaic flat-roof installation, 3kWp, single-Si, on roof</t>
        </is>
      </c>
      <c r="B3797" s="30">
        <f>M3797*S3797</f>
        <v>1.0398364114271255E-6</v>
      </c>
      <c r="C3797" t="inlineStr">
        <is>
          <t>RER</t>
        </is>
      </c>
      <c r="D3797" t="inlineStr">
        <is>
          <t>unit</t>
        </is>
      </c>
      <c r="F3797" t="inlineStr">
        <is>
          <t>technosphere</t>
        </is>
      </c>
      <c r="G3797" t="n">
        <v>0</v>
      </c>
      <c r="H3797" t="inlineStr">
        <is>
          <t>photovoltaic flat-roof installation, 3kWp, single-Si, on roof</t>
        </is>
      </c>
      <c r="I3797" t="inlineStr">
        <is>
          <t>(2,2,1,1,1,3); Calculation with average annual yield and share of technologies. Lifetime: 30a.</t>
        </is>
      </c>
      <c r="K3797" t="inlineStr">
        <is>
          <t>residential</t>
        </is>
      </c>
      <c r="L3797">
        <f>L3796</f>
        <v>0.17766751537682748</v>
      </c>
      <c r="M3797" s="30">
        <f>INDEX(parameters!$D$41:$AG$178,MATCH('PV (extension)'!B3777,parameters!$C$41:$C$178,0),MATCH('PV (extension)'!A3797,parameters!$D$5:$AG$5,0))/L3797</f>
        <v>0.14873598619426004</v>
      </c>
      <c r="N3797" s="3" t="inlineStr">
        <is>
          <t>roof-top</t>
        </is>
      </c>
      <c r="O3797">
        <f>INDEX(parameters!$C$196:$EJ$198,MATCH('PV (extension)'!N3797,parameters!$B$196:$B$198,0),MATCH('PV (extension)'!B3777,parameters!$C$195:$EJ$195,0))</f>
        <v>1589.3096747371708</v>
      </c>
      <c r="P3797" t="n">
        <v>3</v>
      </c>
      <c r="Q3797" t="n">
        <v>30</v>
      </c>
      <c r="R3797">
        <f>Q3797*P3797*O3797</f>
        <v>143037.87072634537</v>
      </c>
      <c r="S3797">
        <f>1/R3797</f>
        <v>6.9911555235128054E-6</v>
      </c>
    </row>
    <row r="3798" ht="16" customHeight="1" s="29">
      <c r="A3798" t="inlineStr">
        <is>
          <t>photovoltaic slanted-roof installation, 3kWp, CIS, panel, mounted, on roof</t>
        </is>
      </c>
      <c r="B3798" s="30">
        <f>M3798*S3798</f>
        <v>5.7515247639356326E-7</v>
      </c>
      <c r="C3798" t="inlineStr">
        <is>
          <t>CH</t>
        </is>
      </c>
      <c r="D3798" t="inlineStr">
        <is>
          <t>unit</t>
        </is>
      </c>
      <c r="F3798" t="inlineStr">
        <is>
          <t>technosphere</t>
        </is>
      </c>
      <c r="G3798" t="n">
        <v>0</v>
      </c>
      <c r="H3798" t="inlineStr">
        <is>
          <t>photovoltaic slanted-roof installation, 3kWp, CIS, panel, mounted, on roof</t>
        </is>
      </c>
      <c r="I3798" t="inlineStr">
        <is>
          <t>(2,2,1,1,1,3); Calculation with average annual yield and share of technologies. Lifetime: 30a.</t>
        </is>
      </c>
      <c r="K3798" t="inlineStr">
        <is>
          <t>residential</t>
        </is>
      </c>
      <c r="L3798">
        <f>L3797</f>
        <v>0.17766751537682748</v>
      </c>
      <c r="M3798" s="30">
        <f>INDEX(parameters!$D$41:$AG$178,MATCH('PV (extension)'!B3777,parameters!$C$41:$C$178,0),MATCH('PV (extension)'!A3798,parameters!$D$5:$AG$5,0))/L3798</f>
        <v>8.2268585566319899E-2</v>
      </c>
      <c r="N3798" s="3" t="inlineStr">
        <is>
          <t>roof-top</t>
        </is>
      </c>
      <c r="O3798">
        <f>INDEX(parameters!$C$196:$EJ$198,MATCH('PV (extension)'!N3798,parameters!$B$196:$B$198,0),MATCH('PV (extension)'!B3777,parameters!$C$195:$EJ$195,0))</f>
        <v>1589.3096747371708</v>
      </c>
      <c r="P3798" t="n">
        <v>3</v>
      </c>
      <c r="Q3798" t="n">
        <v>30</v>
      </c>
      <c r="R3798">
        <f>Q3798*P3798*O3798</f>
        <v>143037.87072634537</v>
      </c>
      <c r="S3798">
        <f>1/R3798</f>
        <v>6.9911555235128054E-6</v>
      </c>
    </row>
    <row r="3799" ht="16" customHeight="1" s="29">
      <c r="A3799" t="inlineStr">
        <is>
          <t>photovoltaic slanted-roof installation, 3kWp, CdTe, laminated, integrated, on roof</t>
        </is>
      </c>
      <c r="B3799" s="30">
        <f>M3799*S3799</f>
        <v>1.6104630015584889E-8</v>
      </c>
      <c r="C3799" t="inlineStr">
        <is>
          <t>CH</t>
        </is>
      </c>
      <c r="D3799" t="inlineStr">
        <is>
          <t>unit</t>
        </is>
      </c>
      <c r="F3799" t="inlineStr">
        <is>
          <t>technosphere</t>
        </is>
      </c>
      <c r="G3799" t="n">
        <v>0</v>
      </c>
      <c r="H3799" t="inlineStr">
        <is>
          <t>photovoltaic slanted-roof installation, 3kWp, CdTe, laminated, integrated, on roof</t>
        </is>
      </c>
      <c r="I3799" t="inlineStr">
        <is>
          <t>(2,2,1,1,1,3); Calculation with average annual yield and share of technologies. Lifetime: 30a.</t>
        </is>
      </c>
      <c r="K3799" t="inlineStr">
        <is>
          <t>residential</t>
        </is>
      </c>
      <c r="L3799">
        <f>L3798</f>
        <v>0.17766751537682748</v>
      </c>
      <c r="M3799" s="30">
        <f>INDEX(parameters!$D$41:$AG$178,MATCH('PV (extension)'!B3777,parameters!$C$41:$C$178,0),MATCH('PV (extension)'!A3799,parameters!$D$5:$AG$5,0))/L3799</f>
        <v>2.3035719862648527E-3</v>
      </c>
      <c r="N3799" s="3" t="inlineStr">
        <is>
          <t>roof-top</t>
        </is>
      </c>
      <c r="O3799">
        <f>INDEX(parameters!$C$196:$EJ$198,MATCH('PV (extension)'!N3799,parameters!$B$196:$B$198,0),MATCH('PV (extension)'!B3777,parameters!$C$195:$EJ$195,0))</f>
        <v>1589.3096747371708</v>
      </c>
      <c r="P3799" t="n">
        <v>3</v>
      </c>
      <c r="Q3799" t="n">
        <v>30</v>
      </c>
      <c r="R3799">
        <f>Q3799*P3799*O3799</f>
        <v>143037.87072634537</v>
      </c>
      <c r="S3799">
        <f>1/R3799</f>
        <v>6.9911555235128054E-6</v>
      </c>
    </row>
    <row r="3800" ht="16" customHeight="1" s="29">
      <c r="A3800" t="inlineStr">
        <is>
          <t>photovoltaic slanted-roof installation, 3kWp, multi-Si, laminated, integrated, on roof</t>
        </is>
      </c>
      <c r="B3800" s="30">
        <f>M3800*S3800</f>
        <v>9.56785530006578E-8</v>
      </c>
      <c r="C3800" t="inlineStr">
        <is>
          <t>RER</t>
        </is>
      </c>
      <c r="D3800" t="inlineStr">
        <is>
          <t>unit</t>
        </is>
      </c>
      <c r="F3800" t="inlineStr">
        <is>
          <t>technosphere</t>
        </is>
      </c>
      <c r="G3800" t="n">
        <v>0</v>
      </c>
      <c r="H3800" t="inlineStr">
        <is>
          <t>photovoltaic slanted-roof installation, 3kWp, multi-Si, laminated, integrated, on roof</t>
        </is>
      </c>
      <c r="I3800" t="inlineStr">
        <is>
          <t>(2,2,1,1,1,3); Calculation with average annual yield and share of technologies. Lifetime: 30a.</t>
        </is>
      </c>
      <c r="K3800" t="inlineStr">
        <is>
          <t>residential</t>
        </is>
      </c>
      <c r="L3800">
        <f>L3799</f>
        <v>0.17766751537682748</v>
      </c>
      <c r="M3800" s="30">
        <f>INDEX(parameters!$D$41:$AG$178,MATCH('PV (extension)'!B3777,parameters!$C$41:$C$178,0),MATCH('PV (extension)'!A3800,parameters!$D$5:$AG$5,0))/L3800</f>
        <v>1.3685656495391874E-2</v>
      </c>
      <c r="N3800" s="3" t="inlineStr">
        <is>
          <t>roof-top</t>
        </is>
      </c>
      <c r="O3800">
        <f>INDEX(parameters!$C$196:$EJ$198,MATCH('PV (extension)'!N3800,parameters!$B$196:$B$198,0),MATCH('PV (extension)'!B3777,parameters!$C$195:$EJ$195,0))</f>
        <v>1589.3096747371708</v>
      </c>
      <c r="P3800" t="n">
        <v>3</v>
      </c>
      <c r="Q3800" t="n">
        <v>30</v>
      </c>
      <c r="R3800">
        <f>Q3800*P3800*O3800</f>
        <v>143037.87072634537</v>
      </c>
      <c r="S3800">
        <f>1/R3800</f>
        <v>6.9911555235128054E-6</v>
      </c>
    </row>
    <row r="3801" ht="16" customHeight="1" s="29">
      <c r="A3801" t="inlineStr">
        <is>
          <t>photovoltaic slanted-roof installation, 3kWp, multi-Si, panel, mounted, on roof</t>
        </is>
      </c>
      <c r="B3801" s="30">
        <f>M3801*S3801</f>
        <v>1.6376769834351649E-6</v>
      </c>
      <c r="C3801" t="inlineStr">
        <is>
          <t>RER</t>
        </is>
      </c>
      <c r="D3801" t="inlineStr">
        <is>
          <t>unit</t>
        </is>
      </c>
      <c r="F3801" t="inlineStr">
        <is>
          <t>technosphere</t>
        </is>
      </c>
      <c r="G3801" t="n">
        <v>0</v>
      </c>
      <c r="H3801" t="inlineStr">
        <is>
          <t>photovoltaic slanted-roof installation, 3kWp, multi-Si, panel, mounted, on roof</t>
        </is>
      </c>
      <c r="I3801" t="inlineStr">
        <is>
          <t>(2,2,1,1,1,3); Calculation with average annual yield and share of technologies. Lifetime: 30a.</t>
        </is>
      </c>
      <c r="K3801" t="inlineStr">
        <is>
          <t>residential</t>
        </is>
      </c>
      <c r="L3801">
        <f>L3800</f>
        <v>0.17766751537682748</v>
      </c>
      <c r="M3801" s="30">
        <f>INDEX(parameters!$D$41:$AG$178,MATCH('PV (extension)'!B3777,parameters!$C$41:$C$178,0),MATCH('PV (extension)'!A3801,parameters!$D$5:$AG$5,0))/L3801</f>
        <v>0.23424982864811036</v>
      </c>
      <c r="N3801" s="3" t="inlineStr">
        <is>
          <t>roof-top</t>
        </is>
      </c>
      <c r="O3801">
        <f>INDEX(parameters!$C$196:$EJ$198,MATCH('PV (extension)'!N3801,parameters!$B$196:$B$198,0),MATCH('PV (extension)'!B3777,parameters!$C$195:$EJ$195,0))</f>
        <v>1589.3096747371708</v>
      </c>
      <c r="P3801" t="n">
        <v>3</v>
      </c>
      <c r="Q3801" t="n">
        <v>30</v>
      </c>
      <c r="R3801">
        <f>Q3801*P3801*O3801</f>
        <v>143037.87072634537</v>
      </c>
      <c r="S3801">
        <f>1/R3801</f>
        <v>6.9911555235128054E-6</v>
      </c>
    </row>
    <row r="3802" ht="16" customHeight="1" s="29">
      <c r="A3802" t="inlineStr">
        <is>
          <t>photovoltaic slanted-roof installation, 3kWp, single-Si, laminated, integrated, on roof</t>
        </is>
      </c>
      <c r="B3802" s="30">
        <f>M3802*S3802</f>
        <v>5.0565760533043347E-8</v>
      </c>
      <c r="C3802" t="inlineStr">
        <is>
          <t>RER</t>
        </is>
      </c>
      <c r="D3802" t="inlineStr">
        <is>
          <t>unit</t>
        </is>
      </c>
      <c r="F3802" t="inlineStr">
        <is>
          <t>technosphere</t>
        </is>
      </c>
      <c r="G3802" t="n">
        <v>0</v>
      </c>
      <c r="H3802" t="inlineStr">
        <is>
          <t>photovoltaic slanted-roof installation, 3kWp, single-Si, laminated, integrated, on roof</t>
        </is>
      </c>
      <c r="I3802" t="inlineStr">
        <is>
          <t>(2,2,1,1,1,3); Calculation with average annual yield and share of technologies. Lifetime: 30a.</t>
        </is>
      </c>
      <c r="K3802" t="inlineStr">
        <is>
          <t>residential</t>
        </is>
      </c>
      <c r="L3802">
        <f>L3801</f>
        <v>0.17766751537682748</v>
      </c>
      <c r="M3802" s="30">
        <f>INDEX(parameters!$D$41:$AG$178,MATCH('PV (extension)'!B3777,parameters!$C$41:$C$178,0),MATCH('PV (extension)'!A3802,parameters!$D$5:$AG$5,0))/L3802</f>
        <v>7.2328187183047909E-3</v>
      </c>
      <c r="N3802" s="3" t="inlineStr">
        <is>
          <t>roof-top</t>
        </is>
      </c>
      <c r="O3802">
        <f>INDEX(parameters!$C$196:$EJ$198,MATCH('PV (extension)'!N3802,parameters!$B$196:$B$198,0),MATCH('PV (extension)'!B3777,parameters!$C$195:$EJ$195,0))</f>
        <v>1589.3096747371708</v>
      </c>
      <c r="P3802" t="n">
        <v>3</v>
      </c>
      <c r="Q3802" t="n">
        <v>30</v>
      </c>
      <c r="R3802">
        <f>Q3802*P3802*O3802</f>
        <v>143037.87072634537</v>
      </c>
      <c r="S3802">
        <f>1/R3802</f>
        <v>6.9911555235128054E-6</v>
      </c>
    </row>
    <row r="3803" ht="16" customHeight="1" s="29">
      <c r="A3803" t="inlineStr">
        <is>
          <t>photovoltaic slanted-roof installation, 3kWp, single-Si, panel, mounted, on roof</t>
        </is>
      </c>
      <c r="B3803" s="30">
        <f>M3803*S3803</f>
        <v>8.5586130735351181E-7</v>
      </c>
      <c r="C3803" t="inlineStr">
        <is>
          <t>RER</t>
        </is>
      </c>
      <c r="D3803" t="inlineStr">
        <is>
          <t>unit</t>
        </is>
      </c>
      <c r="F3803" t="inlineStr">
        <is>
          <t>technosphere</t>
        </is>
      </c>
      <c r="G3803" t="n">
        <v>0</v>
      </c>
      <c r="H3803" t="inlineStr">
        <is>
          <t>photovoltaic slanted-roof installation, 3kWp, single-Si, panel, mounted, on roof</t>
        </is>
      </c>
      <c r="I3803" t="inlineStr">
        <is>
          <t>(2,2,1,1,1,3); Calculation with average annual yield and share of technologies. Lifetime: 30a.</t>
        </is>
      </c>
      <c r="K3803" t="inlineStr">
        <is>
          <t>residential</t>
        </is>
      </c>
      <c r="L3803">
        <f>L3802</f>
        <v>0.17766751537682748</v>
      </c>
      <c r="M3803" s="30">
        <f>INDEX(parameters!$D$41:$AG$178,MATCH('PV (extension)'!B3777,parameters!$C$41:$C$178,0),MATCH('PV (extension)'!A3803,parameters!$D$5:$AG$5,0))/L3803</f>
        <v>0.12242057904091255</v>
      </c>
      <c r="N3803" s="3" t="inlineStr">
        <is>
          <t>roof-top</t>
        </is>
      </c>
      <c r="O3803">
        <f>INDEX(parameters!$C$196:$EJ$198,MATCH('PV (extension)'!N3803,parameters!$B$196:$B$198,0),MATCH('PV (extension)'!B3777,parameters!$C$195:$EJ$195,0))</f>
        <v>1589.3096747371708</v>
      </c>
      <c r="P3803" t="n">
        <v>3</v>
      </c>
      <c r="Q3803" t="n">
        <v>30</v>
      </c>
      <c r="R3803">
        <f>Q3803*P3803*O3803</f>
        <v>143037.87072634537</v>
      </c>
      <c r="S3803">
        <f>1/R3803</f>
        <v>6.9911555235128054E-6</v>
      </c>
    </row>
    <row r="3804" s="29">
      <c r="A3804" t="inlineStr">
        <is>
          <t>market for tap water</t>
        </is>
      </c>
      <c r="B3804" t="n">
        <v>0.0037026</v>
      </c>
      <c r="C3804" t="inlineStr">
        <is>
          <t>Europe without Switzerland</t>
        </is>
      </c>
      <c r="D3804" t="inlineStr">
        <is>
          <t>kilogram</t>
        </is>
      </c>
      <c r="F3804" t="inlineStr">
        <is>
          <t>technosphere</t>
        </is>
      </c>
      <c r="G3804" t="n">
        <v>0</v>
      </c>
      <c r="H3804" t="inlineStr">
        <is>
          <t>tap water</t>
        </is>
      </c>
      <c r="I3804" t="inlineStr">
        <is>
          <t>(2,2,1,1,1,3); Estimation 20l/m2 panel</t>
        </is>
      </c>
    </row>
    <row r="3805" s="29">
      <c r="A3805" t="inlineStr">
        <is>
          <t>treatment of wastewater, from residence, capacity 1.1E10l/year</t>
        </is>
      </c>
      <c r="B3805" t="n">
        <v>-3.3323e-06</v>
      </c>
      <c r="C3805" t="inlineStr">
        <is>
          <t>CH</t>
        </is>
      </c>
      <c r="D3805" t="inlineStr">
        <is>
          <t>cubic meter</t>
        </is>
      </c>
      <c r="F3805" t="inlineStr">
        <is>
          <t>technosphere</t>
        </is>
      </c>
      <c r="G3805" t="n">
        <v>0</v>
      </c>
      <c r="H3805" t="inlineStr">
        <is>
          <t>wastewater, from residence</t>
        </is>
      </c>
      <c r="I3805" t="inlineStr">
        <is>
          <t>(2,2,1,1,1,3); Estimation 20l/m2 panel</t>
        </is>
      </c>
    </row>
    <row r="3806" s="29"/>
    <row r="3807" customFormat="1" s="28">
      <c r="A3807" s="28" t="inlineStr">
        <is>
          <t>Activity</t>
        </is>
      </c>
      <c r="B3807" s="28" t="inlineStr">
        <is>
          <t>electricity production, photovoltaic, commercial</t>
        </is>
      </c>
    </row>
    <row r="3808">
      <c r="A3808" t="inlineStr">
        <is>
          <t>comment</t>
        </is>
      </c>
      <c r="B380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")&amp;HLOOKUP(B3809,parameters!$C$195:$EJ$198,2,0)&amp;" kWh/kWp.
Annual output, Facade: "&amp;HLOOKUP(B3809,parameters!$C$195:$EJ$198,3,0)&amp;" kWh/kWp.
Annual output, Open-ground: "&amp;HLOOKUP(B3809,parameters!$C$195:$EJ$198,4,0)&amp;_xlfn._LONGTEXT("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")&amp;VLOOKUP(B3809,'extension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1589.30967473717 kWh/kWp.
Annual output, Facade: 1115.89828226227 kWh/kWp.
Annual output, Open-ground: 1690.75497312465 kWh/kWp.
Amount of solar energy transformed to electricity. Waste heat emission due to losses of electricity in the system.
Technology:  Electricity production with grid-connected photovoltaic power plants.
Time period:  Time of publications
Production volume: 71.6 GWh in 2025.
Sampling:  Statistical data and model calculations
Extrapolations:  Use of PV technology data investigated for other countries (Switzerland). Correction of average yield with Swiss data.
Uncertainty:  None
Author: Romain Sacchi, PSI, romain.sacchi@psi.ch</v>
      </c>
    </row>
    <row r="3809" s="29">
      <c r="A3809" t="inlineStr">
        <is>
          <t>location</t>
        </is>
      </c>
      <c r="B3809" t="inlineStr">
        <is>
          <t>SO</t>
        </is>
      </c>
    </row>
    <row r="3810" s="29">
      <c r="A3810" t="inlineStr">
        <is>
          <t>production amount</t>
        </is>
      </c>
      <c r="B3810" t="n">
        <v>1</v>
      </c>
    </row>
    <row r="3811" s="29">
      <c r="A3811" t="inlineStr">
        <is>
          <t>reference product</t>
        </is>
      </c>
      <c r="B3811" t="inlineStr">
        <is>
          <t>electricity, low voltage</t>
        </is>
      </c>
    </row>
    <row r="3812" s="29">
      <c r="A3812" t="inlineStr">
        <is>
          <t>source</t>
        </is>
      </c>
      <c r="B38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13" s="29">
      <c r="A3813" t="inlineStr">
        <is>
          <t>type</t>
        </is>
      </c>
      <c r="B3813" t="inlineStr">
        <is>
          <t>process</t>
        </is>
      </c>
    </row>
    <row r="3814" s="29">
      <c r="A3814" t="inlineStr">
        <is>
          <t>unit</t>
        </is>
      </c>
      <c r="B3814" t="inlineStr">
        <is>
          <t>kilowatt hour</t>
        </is>
      </c>
    </row>
    <row r="3815" s="29">
      <c r="A3815" t="inlineStr">
        <is>
          <t>Exchanges</t>
        </is>
      </c>
    </row>
    <row r="3816" customFormat="1" s="28">
      <c r="A3816" s="28" t="inlineStr">
        <is>
          <t>name</t>
        </is>
      </c>
      <c r="B3816" s="28" t="inlineStr">
        <is>
          <t>amount</t>
        </is>
      </c>
      <c r="C3816" s="28" t="inlineStr">
        <is>
          <t>location</t>
        </is>
      </c>
      <c r="D3816" s="28" t="inlineStr">
        <is>
          <t>unit</t>
        </is>
      </c>
      <c r="E3816" s="28" t="inlineStr">
        <is>
          <t>categories</t>
        </is>
      </c>
      <c r="F3816" s="28" t="inlineStr">
        <is>
          <t>type</t>
        </is>
      </c>
      <c r="G3816" s="28" t="inlineStr">
        <is>
          <t>uncertainty type</t>
        </is>
      </c>
      <c r="H3816" s="28" t="inlineStr">
        <is>
          <t>reference product</t>
        </is>
      </c>
      <c r="I3816" s="28" t="inlineStr">
        <is>
          <t>comment</t>
        </is>
      </c>
      <c r="J3816" s="28" t="inlineStr">
        <is>
          <t>production volume</t>
        </is>
      </c>
      <c r="K3816" s="28" t="inlineStr">
        <is>
          <t>scope</t>
        </is>
      </c>
      <c r="L3816" s="28" t="inlineStr">
        <is>
          <t>scope share</t>
        </is>
      </c>
      <c r="M3816" s="28" t="inlineStr">
        <is>
          <t>tech share</t>
        </is>
      </c>
      <c r="N3816" s="28" t="inlineStr">
        <is>
          <t>installation</t>
        </is>
      </c>
      <c r="O3816" s="28" t="inlineStr">
        <is>
          <t>productivity</t>
        </is>
      </c>
      <c r="P3816" s="28" t="inlineStr">
        <is>
          <t>kWp</t>
        </is>
      </c>
      <c r="Q3816" s="28" t="inlineStr">
        <is>
          <t>lifetime</t>
        </is>
      </c>
      <c r="R3816" s="28" t="inlineStr">
        <is>
          <t>lifetime production</t>
        </is>
      </c>
      <c r="S3816" s="28" t="inlineStr">
        <is>
          <t>inverted lifetime production</t>
        </is>
      </c>
    </row>
    <row r="3817" s="29">
      <c r="A3817" t="inlineStr">
        <is>
          <t>Energy, solar, converted</t>
        </is>
      </c>
      <c r="B3817" t="n">
        <v>3.8503</v>
      </c>
      <c r="D3817" t="inlineStr">
        <is>
          <t>megajoule</t>
        </is>
      </c>
      <c r="E3817" t="inlineStr">
        <is>
          <t>natural resource::in air</t>
        </is>
      </c>
      <c r="F3817" t="inlineStr">
        <is>
          <t>biosphere</t>
        </is>
      </c>
      <c r="G3817" t="n">
        <v>0</v>
      </c>
      <c r="I3817" t="inlineStr">
        <is>
          <t>(2,2,1,1,1,3); Energy loss in the system</t>
        </is>
      </c>
    </row>
    <row r="3818" s="29">
      <c r="A3818" t="inlineStr">
        <is>
          <t>Heat, waste</t>
        </is>
      </c>
      <c r="B3818" t="n">
        <v>0.25027</v>
      </c>
      <c r="D3818" t="inlineStr">
        <is>
          <t>megajoule</t>
        </is>
      </c>
      <c r="E3818" t="inlineStr">
        <is>
          <t>air</t>
        </is>
      </c>
      <c r="F3818" t="inlineStr">
        <is>
          <t>biosphere</t>
        </is>
      </c>
      <c r="G3818" t="n">
        <v>0</v>
      </c>
      <c r="I3818" t="inlineStr">
        <is>
          <t>(1,na,na,na,na,na); Calculation with average annual output and share of technologies; Average degradation of 10.5% included</t>
        </is>
      </c>
    </row>
    <row r="3819" s="29">
      <c r="A3819" t="inlineStr">
        <is>
          <t>electricity production, photovoltaic, commercial</t>
        </is>
      </c>
      <c r="B3819" t="n">
        <v>1</v>
      </c>
      <c r="C3819" t="inlineStr">
        <is>
          <t>SO</t>
        </is>
      </c>
      <c r="D3819" t="inlineStr">
        <is>
          <t>kilowatt hour</t>
        </is>
      </c>
      <c r="E3819" t="inlineStr">
        <is>
          <t>photovoltaic::power plants</t>
        </is>
      </c>
      <c r="F3819" t="inlineStr">
        <is>
          <t>production</t>
        </is>
      </c>
      <c r="G3819" t="n">
        <v>0</v>
      </c>
      <c r="H3819" t="inlineStr">
        <is>
          <t>electricity, low voltage</t>
        </is>
      </c>
      <c r="J3819">
        <f>VLOOKUP(C3819,'extension - production vol'!$B$6:$D$235,3,0)</f>
        <v>71.599999999999994</v>
      </c>
    </row>
    <row r="3820" ht="16" customHeight="1" s="29">
      <c r="A3820" t="inlineStr">
        <is>
          <t>photovoltaic flat-roof installation, 156 kWp, multi-Si, on roof</t>
        </is>
      </c>
      <c r="B3820" s="30">
        <f>M3820*S3820</f>
        <v>1.6506896235464386E-8</v>
      </c>
      <c r="C3820" t="inlineStr">
        <is>
          <t>CH</t>
        </is>
      </c>
      <c r="D3820" t="inlineStr">
        <is>
          <t>unit</t>
        </is>
      </c>
      <c r="F3820" t="inlineStr">
        <is>
          <t>technosphere</t>
        </is>
      </c>
      <c r="G3820" t="n">
        <v>0</v>
      </c>
      <c r="H3820" t="inlineStr">
        <is>
          <t>photovoltaic flat-roof installation, 156 kWp, multi-Si, on roof</t>
        </is>
      </c>
      <c r="I3820" t="inlineStr">
        <is>
          <t>(2,2,1,1,1,3); Calculation with average annual yield and share of technologies. Lifetime: 30a.</t>
        </is>
      </c>
      <c r="K3820" t="inlineStr">
        <is>
          <t>commercial</t>
        </is>
      </c>
      <c r="L3820">
        <f>IF(K3820="residential",VLOOKUP(B3809,parameters!$C$41:$AG$178,18,0),IF(K3820="commercial",1-VLOOKUP(B3809,parameters!$C$41:$AG$178,18,0),1))</f>
        <v>0.82233248462317254</v>
      </c>
      <c r="M3820" s="30">
        <f>INDEX(parameters!$D$41:$AG$178,MATCH('PV (extension)'!B3809,parameters!$C$41:$C$178,0),MATCH('PV (extension)'!A3820,parameters!$D$5:$AG$5,0))/L3820</f>
        <v>0.12277778707072071</v>
      </c>
      <c r="N3820" s="3" t="inlineStr">
        <is>
          <t>roof-top</t>
        </is>
      </c>
      <c r="O3820">
        <f>INDEX(parameters!$C$196:$EJ$198,MATCH('PV (extension)'!N3820,parameters!$B$196:$B$198,0),MATCH('PV (extension)'!B3809,parameters!$C$195:$EJ$195,0))</f>
        <v>1589.3096747371708</v>
      </c>
      <c r="P3820" t="n">
        <v>156</v>
      </c>
      <c r="Q3820" t="n">
        <v>30</v>
      </c>
      <c r="R3820">
        <f>Q3820*P3820*O3820</f>
        <v>7437969.2777699595</v>
      </c>
      <c r="S3820">
        <f>1/R3820</f>
        <v>1.3444529852909239E-7</v>
      </c>
    </row>
    <row r="3821" ht="16" customHeight="1" s="29">
      <c r="A3821" t="inlineStr">
        <is>
          <t>photovoltaic flat-roof installation, 156 kWp, single-Si, on roof</t>
        </is>
      </c>
      <c r="B3821" s="30">
        <f>M3821*S3821</f>
        <v>8.6226043199539275E-9</v>
      </c>
      <c r="C3821" t="inlineStr">
        <is>
          <t>CH</t>
        </is>
      </c>
      <c r="D3821" t="inlineStr">
        <is>
          <t>unit</t>
        </is>
      </c>
      <c r="F3821" t="inlineStr">
        <is>
          <t>technosphere</t>
        </is>
      </c>
      <c r="G3821" t="n">
        <v>0</v>
      </c>
      <c r="H3821" t="inlineStr">
        <is>
          <t>photovoltaic flat-roof installation, 156 kWp, single-Si, on roof</t>
        </is>
      </c>
      <c r="I3821" t="inlineStr">
        <is>
          <t>(2,2,1,1,1,3); Calculation with average annual yield and share of technologies. Lifetime: 30a.</t>
        </is>
      </c>
      <c r="K3821" t="inlineStr">
        <is>
          <t>commercial</t>
        </is>
      </c>
      <c r="L3821">
        <f>L3820</f>
        <v>0.82233248462317254</v>
      </c>
      <c r="M3821" s="30">
        <f>INDEX(parameters!$D$41:$AG$178,MATCH('PV (extension)'!B3809,parameters!$C$41:$C$178,0),MATCH('PV (extension)'!A3821,parameters!$D$5:$AG$5,0))/L3821</f>
        <v>6.4134666026183854E-2</v>
      </c>
      <c r="N3821" s="3" t="inlineStr">
        <is>
          <t>roof-top</t>
        </is>
      </c>
      <c r="O3821">
        <f>INDEX(parameters!$C$196:$EJ$198,MATCH('PV (extension)'!N3821,parameters!$B$196:$B$198,0),MATCH('PV (extension)'!B3809,parameters!$C$195:$EJ$195,0))</f>
        <v>1589.3096747371708</v>
      </c>
      <c r="P3821" t="n">
        <v>156</v>
      </c>
      <c r="Q3821" t="n">
        <v>30</v>
      </c>
      <c r="R3821">
        <f>Q3821*P3821*O3821</f>
        <v>7437969.2777699595</v>
      </c>
      <c r="S3821">
        <f>1/R3821</f>
        <v>1.3444529852909239E-7</v>
      </c>
    </row>
    <row r="3822" s="29">
      <c r="A3822" t="inlineStr">
        <is>
          <t>photovoltaic open ground installation, 570 kWp, CIS, on open ground</t>
        </is>
      </c>
      <c r="B3822" s="30">
        <f>M3822*S3822</f>
        <v>4.2498841480143826E-10</v>
      </c>
      <c r="C3822" t="inlineStr">
        <is>
          <t>RER</t>
        </is>
      </c>
      <c r="D3822" t="inlineStr">
        <is>
          <t>unit</t>
        </is>
      </c>
      <c r="F3822" t="inlineStr">
        <is>
          <t>technosphere</t>
        </is>
      </c>
      <c r="G3822" t="n">
        <v>0</v>
      </c>
      <c r="H3822" t="inlineStr">
        <is>
          <t>photovoltaic open ground installation, 570 kWp, CIS, on open ground</t>
        </is>
      </c>
      <c r="I3822" t="inlineStr">
        <is>
          <t>(2,2,1,1,1,3); Calculation with average annual yield and share of technologies. Lifetime: 30a.</t>
        </is>
      </c>
      <c r="K3822" t="inlineStr">
        <is>
          <t>commercial</t>
        </is>
      </c>
      <c r="L3822">
        <f>L3821</f>
        <v>0.82233248462317254</v>
      </c>
      <c r="M3822" s="30">
        <f>INDEX(parameters!$D$41:$AG$178,MATCH('PV (extension)'!B3809,parameters!$C$41:$C$178,0),MATCH('PV (extension)'!A3822,parameters!$D$5:$AG$5,0))/L3822</f>
        <v>1.2287226816964775E-2</v>
      </c>
      <c r="N3822" t="inlineStr">
        <is>
          <t>central</t>
        </is>
      </c>
      <c r="O3822">
        <f>INDEX(parameters!$C$196:$EJ$198,MATCH('PV (extension)'!N3822,parameters!$B$196:$B$198,0),MATCH('PV (extension)'!B3809,parameters!$C$195:$EJ$195,0))</f>
        <v>1690.75497312465</v>
      </c>
      <c r="P3822" t="n">
        <v>570</v>
      </c>
      <c r="Q3822" t="n">
        <v>30</v>
      </c>
      <c r="R3822">
        <f>Q3822*P3822*O3822</f>
        <v>28911910.040431514</v>
      </c>
      <c r="S3822">
        <f>1/R3822</f>
        <v>3.4587822063694927E-8</v>
      </c>
    </row>
    <row r="3823" s="29">
      <c r="A3823" t="inlineStr">
        <is>
          <t>photovoltaic open ground installation, 570 kWp, CdTe, on open ground</t>
        </is>
      </c>
      <c r="B3823" s="30">
        <f>M3823*S3823</f>
        <v>3.1219321348259077E-9</v>
      </c>
      <c r="C3823" t="inlineStr">
        <is>
          <t>RER</t>
        </is>
      </c>
      <c r="D3823" t="inlineStr">
        <is>
          <t>unit</t>
        </is>
      </c>
      <c r="F3823" t="inlineStr">
        <is>
          <t>technosphere</t>
        </is>
      </c>
      <c r="G3823" t="n">
        <v>0</v>
      </c>
      <c r="H3823" t="inlineStr">
        <is>
          <t>photovoltaic open ground installation, 570 kWp, CdTe, on open ground</t>
        </is>
      </c>
      <c r="I3823" t="inlineStr">
        <is>
          <t>(2,2,1,1,1,3); Calculation with average annual yield and share of technologies. Lifetime: 30a.</t>
        </is>
      </c>
      <c r="K3823" t="inlineStr">
        <is>
          <t>commercial</t>
        </is>
      </c>
      <c r="L3823">
        <f>L3822</f>
        <v>0.82233248462317254</v>
      </c>
      <c r="M3823" s="30">
        <f>INDEX(parameters!$D$41:$AG$178,MATCH('PV (extension)'!B3809,parameters!$C$41:$C$178,0),MATCH('PV (extension)'!A3823,parameters!$D$5:$AG$5,0))/L3823</f>
        <v>9.0261021034418951E-2</v>
      </c>
      <c r="N3823" t="inlineStr">
        <is>
          <t>central</t>
        </is>
      </c>
      <c r="O3823">
        <f>INDEX(parameters!$C$196:$EJ$198,MATCH('PV (extension)'!N3823,parameters!$B$196:$B$198,0),MATCH('PV (extension)'!B3809,parameters!$C$195:$EJ$195,0))</f>
        <v>1690.75497312465</v>
      </c>
      <c r="P3823" t="n">
        <v>570</v>
      </c>
      <c r="Q3823" t="n">
        <v>30</v>
      </c>
      <c r="R3823">
        <f>Q3823*P3823*O3823</f>
        <v>28911910.040431514</v>
      </c>
      <c r="S3823">
        <f>1/R3823</f>
        <v>3.4587822063694927E-8</v>
      </c>
    </row>
    <row r="3824" s="29">
      <c r="A3824" t="inlineStr">
        <is>
          <t>photovoltaic open ground installation, 570 kWp, micro-Si, on open ground</t>
        </is>
      </c>
      <c r="B3824" s="30">
        <f>M3824*S3824</f>
        <v>3.3090265255632966E-11</v>
      </c>
      <c r="C3824" t="inlineStr">
        <is>
          <t>RER</t>
        </is>
      </c>
      <c r="D3824" t="inlineStr">
        <is>
          <t>unit</t>
        </is>
      </c>
      <c r="F3824" t="inlineStr">
        <is>
          <t>technosphere</t>
        </is>
      </c>
      <c r="G3824" t="n">
        <v>0</v>
      </c>
      <c r="H3824" t="inlineStr">
        <is>
          <t>photovoltaic open ground installation, 570 kWp, micro-Si, on open ground</t>
        </is>
      </c>
      <c r="I3824" t="inlineStr">
        <is>
          <t>(2,2,1,1,1,3); Calculation with average annual yield and share of technologies. Lifetime: 30a.</t>
        </is>
      </c>
      <c r="K3824" t="inlineStr">
        <is>
          <t>commercial</t>
        </is>
      </c>
      <c r="L3824">
        <f>L3823</f>
        <v>0.82233248462317254</v>
      </c>
      <c r="M3824" s="30">
        <f>INDEX(parameters!$D$41:$AG$178,MATCH('PV (extension)'!B3809,parameters!$C$41:$C$178,0),MATCH('PV (extension)'!A3824,parameters!$D$5:$AG$5,0))/L3824</f>
        <v>9.5670277228487681E-4</v>
      </c>
      <c r="N3824" t="inlineStr">
        <is>
          <t>central</t>
        </is>
      </c>
      <c r="O3824">
        <f>INDEX(parameters!$C$196:$EJ$198,MATCH('PV (extension)'!N3824,parameters!$B$196:$B$198,0),MATCH('PV (extension)'!B3809,parameters!$C$195:$EJ$195,0))</f>
        <v>1690.75497312465</v>
      </c>
      <c r="P3824" t="n">
        <v>570</v>
      </c>
      <c r="Q3824" t="n">
        <v>30</v>
      </c>
      <c r="R3824">
        <f>Q3824*P3824*O3824</f>
        <v>28911910.040431514</v>
      </c>
      <c r="S3824">
        <f>1/R3824</f>
        <v>3.4587822063694927E-8</v>
      </c>
    </row>
    <row r="3825" s="29">
      <c r="A3825" t="inlineStr">
        <is>
          <t>photovoltaic open ground installation, 570 kWp, multi-Si, on open ground</t>
        </is>
      </c>
      <c r="B3825" s="30">
        <f>M3825*S3825</f>
        <v>1.1073630924405704E-8</v>
      </c>
      <c r="C3825" t="inlineStr">
        <is>
          <t>RER</t>
        </is>
      </c>
      <c r="D3825" t="inlineStr">
        <is>
          <t>unit</t>
        </is>
      </c>
      <c r="F3825" t="inlineStr">
        <is>
          <t>technosphere</t>
        </is>
      </c>
      <c r="G3825" t="n">
        <v>0</v>
      </c>
      <c r="H3825" t="inlineStr">
        <is>
          <t>photovoltaic open ground installation, 570 kWp, multi-Si, on open ground</t>
        </is>
      </c>
      <c r="I3825" t="inlineStr">
        <is>
          <t>(2,2,1,1,1,3); Calculation with average annual yield and share of technologies. Lifetime: 30a.</t>
        </is>
      </c>
      <c r="K3825" t="inlineStr">
        <is>
          <t>commercial</t>
        </is>
      </c>
      <c r="L3825">
        <f>L3824</f>
        <v>0.82233248462317254</v>
      </c>
      <c r="M3825" s="30">
        <f>INDEX(parameters!$D$41:$AG$178,MATCH('PV (extension)'!B3809,parameters!$C$41:$C$178,0),MATCH('PV (extension)'!A3825,parameters!$D$5:$AG$5,0))/L3825</f>
        <v>0.32015982110735819</v>
      </c>
      <c r="N3825" t="inlineStr">
        <is>
          <t>central</t>
        </is>
      </c>
      <c r="O3825">
        <f>INDEX(parameters!$C$196:$EJ$198,MATCH('PV (extension)'!N3825,parameters!$B$196:$B$198,0),MATCH('PV (extension)'!B3809,parameters!$C$195:$EJ$195,0))</f>
        <v>1690.75497312465</v>
      </c>
      <c r="P3825" t="n">
        <v>570</v>
      </c>
      <c r="Q3825" t="n">
        <v>30</v>
      </c>
      <c r="R3825">
        <f>Q3825*P3825*O3825</f>
        <v>28911910.040431514</v>
      </c>
      <c r="S3825">
        <f>1/R3825</f>
        <v>3.4587822063694927E-8</v>
      </c>
    </row>
    <row r="3826" s="29">
      <c r="A3826" t="inlineStr">
        <is>
          <t>photovoltaic open ground installation, 570 kWp, single-Si, on open ground</t>
        </is>
      </c>
      <c r="B3826" s="30">
        <f>M3826*S3826</f>
        <v>5.8739305901759013E-9</v>
      </c>
      <c r="C3826" t="inlineStr">
        <is>
          <t>RER</t>
        </is>
      </c>
      <c r="D3826" t="inlineStr">
        <is>
          <t>unit</t>
        </is>
      </c>
      <c r="F3826" t="inlineStr">
        <is>
          <t>technosphere</t>
        </is>
      </c>
      <c r="G3826" t="n">
        <v>0</v>
      </c>
      <c r="H3826" t="inlineStr">
        <is>
          <t>photovoltaic open ground installation, 570 kWp, single-Si, on open ground</t>
        </is>
      </c>
      <c r="I3826" t="inlineStr">
        <is>
          <t>(2,2,1,1,1,3); Calculation with average annual yield and share of technologies. Lifetime: 30a.</t>
        </is>
      </c>
      <c r="K3826" t="inlineStr">
        <is>
          <t>commercial</t>
        </is>
      </c>
      <c r="L3826">
        <f>L3825</f>
        <v>0.82233248462317254</v>
      </c>
      <c r="M3826" s="30">
        <f>INDEX(parameters!$D$41:$AG$178,MATCH('PV (extension)'!B3809,parameters!$C$41:$C$178,0),MATCH('PV (extension)'!A3826,parameters!$D$5:$AG$5,0))/L3826</f>
        <v>0.16982655280690445</v>
      </c>
      <c r="N3826" t="inlineStr">
        <is>
          <t>central</t>
        </is>
      </c>
      <c r="O3826">
        <f>INDEX(parameters!$C$196:$EJ$198,MATCH('PV (extension)'!N3826,parameters!$B$196:$B$198,0),MATCH('PV (extension)'!B3809,parameters!$C$195:$EJ$195,0))</f>
        <v>1690.75497312465</v>
      </c>
      <c r="P3826" t="n">
        <v>570</v>
      </c>
      <c r="Q3826" t="n">
        <v>30</v>
      </c>
      <c r="R3826">
        <f>Q3826*P3826*O3826</f>
        <v>28911910.040431514</v>
      </c>
      <c r="S3826">
        <f>1/R3826</f>
        <v>3.4587822063694927E-8</v>
      </c>
    </row>
    <row r="3827" ht="16" customHeight="1" s="29">
      <c r="A3827" t="inlineStr">
        <is>
          <t>photovoltaic slanted-roof installation, 93 kWp, multi-Si, laminated, integrated, on roof</t>
        </is>
      </c>
      <c r="B3827" s="30">
        <f>M3827*S3827</f>
        <v>1.81261583194928E-9</v>
      </c>
      <c r="C3827" t="inlineStr">
        <is>
          <t>CH</t>
        </is>
      </c>
      <c r="D3827" t="inlineStr">
        <is>
          <t>unit</t>
        </is>
      </c>
      <c r="F3827" t="inlineStr">
        <is>
          <t>technosphere</t>
        </is>
      </c>
      <c r="G3827" t="n">
        <v>0</v>
      </c>
      <c r="H3827" t="inlineStr">
        <is>
          <t>photovoltaic slanted-roof installation, 93 kWp, multi-Si, laminated, integrated, on roof</t>
        </is>
      </c>
      <c r="I3827" t="inlineStr">
        <is>
          <t>(2,2,1,1,1,3); Calculation with average annual yield and share of technologies. Lifetime: 30a.</t>
        </is>
      </c>
      <c r="K3827" t="inlineStr">
        <is>
          <t>commercial</t>
        </is>
      </c>
      <c r="L3827">
        <f>L3826</f>
        <v>0.82233248462317254</v>
      </c>
      <c r="M3827" s="30">
        <f>INDEX(parameters!$D$41:$AG$178,MATCH('PV (extension)'!B3809,parameters!$C$41:$C$178,0),MATCH('PV (extension)'!A3827,parameters!$D$5:$AG$5,0))/L3827</f>
        <v>8.0374539804535308E-3</v>
      </c>
      <c r="N3827" s="3" t="inlineStr">
        <is>
          <t>roof-top</t>
        </is>
      </c>
      <c r="O3827">
        <f>INDEX(parameters!$C$196:$EJ$198,MATCH('PV (extension)'!N3827,parameters!$B$196:$B$198,0),MATCH('PV (extension)'!B3809,parameters!$C$195:$EJ$195,0))</f>
        <v>1589.3096747371708</v>
      </c>
      <c r="P3827" t="n">
        <v>93</v>
      </c>
      <c r="Q3827" t="n">
        <v>30</v>
      </c>
      <c r="R3827">
        <f>Q3827*P3827*O3827</f>
        <v>4434173.9925167067</v>
      </c>
      <c r="S3827">
        <f>1/R3827</f>
        <v>2.255211459197679E-7</v>
      </c>
    </row>
    <row r="3828" ht="16" customHeight="1" s="29">
      <c r="A3828" t="inlineStr">
        <is>
          <t>photovoltaic slanted-roof installation, 93 kWp, multi-Si, panel, mounted, on roof</t>
        </is>
      </c>
      <c r="B3828" s="30">
        <f>M3828*S3828</f>
        <v>3.0735535224706914E-8</v>
      </c>
      <c r="C3828" t="inlineStr">
        <is>
          <t>CH</t>
        </is>
      </c>
      <c r="D3828" t="inlineStr">
        <is>
          <t>unit</t>
        </is>
      </c>
      <c r="F3828" t="inlineStr">
        <is>
          <t>technosphere</t>
        </is>
      </c>
      <c r="G3828" t="n">
        <v>0</v>
      </c>
      <c r="H3828" t="inlineStr">
        <is>
          <t>photovoltaic slanted-roof installation, 93 kWp, multi-Si, panel, mounted, on roof</t>
        </is>
      </c>
      <c r="I3828" t="inlineStr">
        <is>
          <t>(2,2,1,1,1,3); Calculation with average annual yield and share of technologies. Lifetime: 30a.</t>
        </is>
      </c>
      <c r="K3828" t="inlineStr">
        <is>
          <t>commercial</t>
        </is>
      </c>
      <c r="L3828">
        <f>L3827</f>
        <v>0.82233248462317254</v>
      </c>
      <c r="M3828" s="30">
        <f>INDEX(parameters!$D$41:$AG$178,MATCH('PV (extension)'!B3809,parameters!$C$41:$C$178,0),MATCH('PV (extension)'!A3828,parameters!$D$5:$AG$5,0))/L3828</f>
        <v>0.13628671093947653</v>
      </c>
      <c r="N3828" s="3" t="inlineStr">
        <is>
          <t>roof-top</t>
        </is>
      </c>
      <c r="O3828">
        <f>INDEX(parameters!$C$196:$EJ$198,MATCH('PV (extension)'!N3828,parameters!$B$196:$B$198,0),MATCH('PV (extension)'!B3809,parameters!$C$195:$EJ$195,0))</f>
        <v>1589.3096747371708</v>
      </c>
      <c r="P3828" t="n">
        <v>93</v>
      </c>
      <c r="Q3828" t="n">
        <v>30</v>
      </c>
      <c r="R3828">
        <f>Q3828*P3828*O3828</f>
        <v>4434173.9925167067</v>
      </c>
      <c r="S3828">
        <f>1/R3828</f>
        <v>2.255211459197679E-7</v>
      </c>
    </row>
    <row r="3829" ht="16" customHeight="1" s="29">
      <c r="A3829" t="inlineStr">
        <is>
          <t>photovoltaic slanted-roof installation, 93 kWp, single-Si, laminated, integrated, on roof</t>
        </is>
      </c>
      <c r="B3829" s="30">
        <f>M3829*S3829</f>
        <v>9.5822725276700524E-10</v>
      </c>
      <c r="C3829" t="inlineStr">
        <is>
          <t>CH</t>
        </is>
      </c>
      <c r="D3829" t="inlineStr">
        <is>
          <t>unit</t>
        </is>
      </c>
      <c r="F3829" t="inlineStr">
        <is>
          <t>technosphere</t>
        </is>
      </c>
      <c r="G3829" t="n">
        <v>0</v>
      </c>
      <c r="H3829" t="inlineStr">
        <is>
          <t>photovoltaic slanted-roof installation, 93 kWp, single-Si, laminated, integrated, on roof</t>
        </is>
      </c>
      <c r="I3829" t="inlineStr">
        <is>
          <t>(2,2,1,1,1,3); Calculation with average annual yield and share of technologies. Lifetime: 30a.</t>
        </is>
      </c>
      <c r="K3829" t="inlineStr">
        <is>
          <t>commercial</t>
        </is>
      </c>
      <c r="L3829">
        <f>L3828</f>
        <v>0.82233248462317254</v>
      </c>
      <c r="M3829" s="30">
        <f>INDEX(parameters!$D$41:$AG$178,MATCH('PV (extension)'!B3809,parameters!$C$41:$C$178,0),MATCH('PV (extension)'!A3829,parameters!$D$5:$AG$5,0))/L3829</f>
        <v>4.2489463631401872E-3</v>
      </c>
      <c r="N3829" s="3" t="inlineStr">
        <is>
          <t>roof-top</t>
        </is>
      </c>
      <c r="O3829">
        <f>INDEX(parameters!$C$196:$EJ$198,MATCH('PV (extension)'!N3829,parameters!$B$196:$B$198,0),MATCH('PV (extension)'!B3809,parameters!$C$195:$EJ$195,0))</f>
        <v>1589.3096747371708</v>
      </c>
      <c r="P3829" t="n">
        <v>93</v>
      </c>
      <c r="Q3829" t="n">
        <v>30</v>
      </c>
      <c r="R3829">
        <f>Q3829*P3829*O3829</f>
        <v>4434173.9925167067</v>
      </c>
      <c r="S3829">
        <f>1/R3829</f>
        <v>2.255211459197679E-7</v>
      </c>
    </row>
    <row r="3830" ht="16" customHeight="1" s="29">
      <c r="A3830" t="inlineStr">
        <is>
          <t>photovoltaic slanted-roof installation, 93 kWp, single-Si, panel, mounted, on roof</t>
        </is>
      </c>
      <c r="B3830" s="30">
        <f>M3830*S3830</f>
        <v>1.6099596513221887E-8</v>
      </c>
      <c r="C3830" t="inlineStr">
        <is>
          <t>CH</t>
        </is>
      </c>
      <c r="D3830" t="inlineStr">
        <is>
          <t>unit</t>
        </is>
      </c>
      <c r="F3830" t="inlineStr">
        <is>
          <t>technosphere</t>
        </is>
      </c>
      <c r="G3830" t="n">
        <v>0</v>
      </c>
      <c r="H3830" t="inlineStr">
        <is>
          <t>photovoltaic slanted-roof installation, 93 kWp, single-Si, panel, mounted, on roof</t>
        </is>
      </c>
      <c r="I3830" t="inlineStr">
        <is>
          <t>(2,2,1,1,1,3); Calculation with average annual yield and share of technologies. Lifetime: 30a.</t>
        </is>
      </c>
      <c r="K3830" t="inlineStr">
        <is>
          <t>commercial</t>
        </is>
      </c>
      <c r="L3830">
        <f>L3829</f>
        <v>0.82233248462317254</v>
      </c>
      <c r="M3830" s="30">
        <f>INDEX(parameters!$D$41:$AG$178,MATCH('PV (extension)'!B3809,parameters!$C$41:$C$178,0),MATCH('PV (extension)'!A3830,parameters!$D$5:$AG$5,0))/L3830</f>
        <v>7.1388412148941149E-2</v>
      </c>
      <c r="N3830" s="3" t="inlineStr">
        <is>
          <t>roof-top</t>
        </is>
      </c>
      <c r="O3830">
        <f>INDEX(parameters!$C$196:$EJ$198,MATCH('PV (extension)'!N3830,parameters!$B$196:$B$198,0),MATCH('PV (extension)'!B3809,parameters!$C$195:$EJ$195,0))</f>
        <v>1589.3096747371708</v>
      </c>
      <c r="P3830" t="n">
        <v>93</v>
      </c>
      <c r="Q3830" t="n">
        <v>30</v>
      </c>
      <c r="R3830">
        <f>Q3830*P3830*O3830</f>
        <v>4434173.9925167067</v>
      </c>
      <c r="S3830">
        <f>1/R3830</f>
        <v>2.255211459197679E-7</v>
      </c>
    </row>
    <row r="3831" s="29">
      <c r="A3831" t="inlineStr">
        <is>
          <t>market for tap water</t>
        </is>
      </c>
      <c r="B3831" t="n">
        <v>0.0037026</v>
      </c>
      <c r="C3831" t="inlineStr">
        <is>
          <t>Europe without Switzerland</t>
        </is>
      </c>
      <c r="D3831" t="inlineStr">
        <is>
          <t>kilogram</t>
        </is>
      </c>
      <c r="F3831" t="inlineStr">
        <is>
          <t>technosphere</t>
        </is>
      </c>
      <c r="G3831" t="n">
        <v>0</v>
      </c>
      <c r="H3831" t="inlineStr">
        <is>
          <t>tap water</t>
        </is>
      </c>
      <c r="I3831" t="inlineStr">
        <is>
          <t>(2,2,1,1,1,3); Estimation 20l/m2 panel</t>
        </is>
      </c>
      <c r="M3831" s="30" t="n"/>
    </row>
    <row r="3832" s="29">
      <c r="A3832" t="inlineStr">
        <is>
          <t>treatment of wastewater, from residence, capacity 1.1E10l/year</t>
        </is>
      </c>
      <c r="B3832" t="n">
        <v>-3.3323e-06</v>
      </c>
      <c r="C3832" t="inlineStr">
        <is>
          <t>CH</t>
        </is>
      </c>
      <c r="D3832" t="inlineStr">
        <is>
          <t>cubic meter</t>
        </is>
      </c>
      <c r="F3832" t="inlineStr">
        <is>
          <t>technosphere</t>
        </is>
      </c>
      <c r="G3832" t="n">
        <v>0</v>
      </c>
      <c r="H3832" t="inlineStr">
        <is>
          <t>wastewater, from residence</t>
        </is>
      </c>
      <c r="I3832" t="inlineStr">
        <is>
          <t>(2,2,1,1,1,3); Estimation 20l/m2 panel</t>
        </is>
      </c>
      <c r="M3832" s="30" t="n"/>
    </row>
    <row r="3833" s="29">
      <c r="M3833" s="30" t="n"/>
    </row>
    <row r="3834" customFormat="1" s="28">
      <c r="A3834" s="28" t="inlineStr">
        <is>
          <t>Activity</t>
        </is>
      </c>
      <c r="B3834" s="28" t="inlineStr">
        <is>
          <t>electricity production, photovoltaic</t>
        </is>
      </c>
      <c r="M3834" s="30" t="n"/>
    </row>
    <row r="3835">
      <c r="A3835" t="inlineStr">
        <is>
          <t>comment</t>
        </is>
      </c>
      <c r="B383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")&amp;HLOOKUP(B3836,parameters!$C$195:$EJ$198,2,0)&amp;" kWh/kWp.
Annual output, Facade: "&amp;HLOOKUP(B3836,parameters!$C$195:$EJ$198,3,0)&amp;" kWh/kWp.
Annual output, Open-ground: "&amp;HLOOKUP(B3836,parameters!$C$195:$EJ$198,4,0)&amp;_xlfn._LONGTEXT("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")&amp;VLOOKUP(B3836,'extension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1589.30967473717 kWh/kWp.
Annual output, Facade: 1115.89828226227 kWh/kWp.
Annual output, Open-ground: 1690.75497312465 kWh/kWp.
Amount of solar energy transformed to electricity. Waste heat emission due to losses of electricity in the system.
Technology:  Electricity production with grid-connected photovoltaic power plants.
Time period:  Time of publications
Production volume: 71.6 GWh in 2025.
Sampling:  Statistical data and model calculations
Extrapolations:  Use of PV technology data investigated for other countries (Switzerland). Correction of average yield with Swiss data.
Uncertainty:  None
Author: Romain Sacchi, PSI, romain.sacchi@psi.ch</v>
      </c>
      <c r="M3835" s="30" t="n"/>
    </row>
    <row r="3836" s="29">
      <c r="A3836" t="inlineStr">
        <is>
          <t>location</t>
        </is>
      </c>
      <c r="B3836" t="inlineStr">
        <is>
          <t>SO</t>
        </is>
      </c>
    </row>
    <row r="3837" s="29">
      <c r="A3837" t="inlineStr">
        <is>
          <t>production amount</t>
        </is>
      </c>
      <c r="B3837" t="n">
        <v>1</v>
      </c>
    </row>
    <row r="3838" s="29">
      <c r="A3838" t="inlineStr">
        <is>
          <t>reference product</t>
        </is>
      </c>
      <c r="B3838" t="inlineStr">
        <is>
          <t>electricity, low voltage</t>
        </is>
      </c>
    </row>
    <row r="3839" s="29">
      <c r="A3839" t="inlineStr">
        <is>
          <t>source</t>
        </is>
      </c>
      <c r="B383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40" s="29">
      <c r="A3840" t="inlineStr">
        <is>
          <t>type</t>
        </is>
      </c>
      <c r="B3840" t="inlineStr">
        <is>
          <t>process</t>
        </is>
      </c>
    </row>
    <row r="3841" s="29">
      <c r="A3841" t="inlineStr">
        <is>
          <t>unit</t>
        </is>
      </c>
      <c r="B3841" t="inlineStr">
        <is>
          <t>kilowatt hour</t>
        </is>
      </c>
    </row>
    <row r="3842" s="29">
      <c r="A3842" t="inlineStr">
        <is>
          <t>Exchanges</t>
        </is>
      </c>
    </row>
    <row r="3843" customFormat="1" s="28">
      <c r="A3843" s="28" t="inlineStr">
        <is>
          <t>name</t>
        </is>
      </c>
      <c r="B3843" s="28" t="inlineStr">
        <is>
          <t>amount</t>
        </is>
      </c>
      <c r="C3843" s="28" t="inlineStr">
        <is>
          <t>location</t>
        </is>
      </c>
      <c r="D3843" s="28" t="inlineStr">
        <is>
          <t>unit</t>
        </is>
      </c>
      <c r="E3843" s="28" t="inlineStr">
        <is>
          <t>categories</t>
        </is>
      </c>
      <c r="F3843" s="28" t="inlineStr">
        <is>
          <t>type</t>
        </is>
      </c>
      <c r="G3843" s="28" t="inlineStr">
        <is>
          <t>uncertainty type</t>
        </is>
      </c>
      <c r="H3843" s="28" t="inlineStr">
        <is>
          <t>loc</t>
        </is>
      </c>
      <c r="I3843" s="28" t="inlineStr">
        <is>
          <t>scale</t>
        </is>
      </c>
      <c r="J3843" s="28" t="inlineStr">
        <is>
          <t>comment</t>
        </is>
      </c>
      <c r="K3843" s="28" t="inlineStr">
        <is>
          <t>negative</t>
        </is>
      </c>
      <c r="L3843" s="28" t="inlineStr">
        <is>
          <t>reference product</t>
        </is>
      </c>
      <c r="M3843" s="28" t="inlineStr">
        <is>
          <t>production volume</t>
        </is>
      </c>
      <c r="N3843" s="28" t="inlineStr">
        <is>
          <t>scope</t>
        </is>
      </c>
      <c r="O3843" s="28" t="inlineStr">
        <is>
          <t>scope share</t>
        </is>
      </c>
      <c r="P3843" s="28" t="inlineStr">
        <is>
          <t>tech share</t>
        </is>
      </c>
      <c r="Q3843" s="28" t="inlineStr">
        <is>
          <t>installation</t>
        </is>
      </c>
      <c r="R3843" s="28" t="inlineStr">
        <is>
          <t>productivity</t>
        </is>
      </c>
      <c r="S3843" s="28" t="inlineStr">
        <is>
          <t>kWp</t>
        </is>
      </c>
      <c r="T3843" s="28" t="inlineStr">
        <is>
          <t>lifetime</t>
        </is>
      </c>
      <c r="U3843" s="28" t="inlineStr">
        <is>
          <t>lifetime production</t>
        </is>
      </c>
      <c r="V3843" s="28" t="inlineStr">
        <is>
          <t>inverted lifetime production</t>
        </is>
      </c>
    </row>
    <row r="3844" s="29">
      <c r="A3844" t="inlineStr">
        <is>
          <t>Energy, solar, converted</t>
        </is>
      </c>
      <c r="B3844" t="n">
        <v>3.8503</v>
      </c>
      <c r="D3844" t="inlineStr">
        <is>
          <t>megajoule</t>
        </is>
      </c>
      <c r="E3844" t="inlineStr">
        <is>
          <t>natural resource::in air</t>
        </is>
      </c>
      <c r="F3844" t="inlineStr">
        <is>
          <t>biosphere</t>
        </is>
      </c>
      <c r="G3844" t="n">
        <v>2</v>
      </c>
      <c r="H3844" t="n">
        <v>1.348151067341848</v>
      </c>
      <c r="I3844" t="n">
        <v>0.04340984597628009</v>
      </c>
      <c r="J3844" t="inlineStr">
        <is>
          <t>(2,2,1,1,1,3); Energy loss in the system</t>
        </is>
      </c>
    </row>
    <row r="3845" s="29">
      <c r="A3845" t="inlineStr">
        <is>
          <t>Heat, waste</t>
        </is>
      </c>
      <c r="B3845" t="n">
        <v>0.25027</v>
      </c>
      <c r="D3845" t="inlineStr">
        <is>
          <t>megajoule</t>
        </is>
      </c>
      <c r="E3845" t="inlineStr">
        <is>
          <t>air</t>
        </is>
      </c>
      <c r="F3845" t="inlineStr">
        <is>
          <t>biosphere</t>
        </is>
      </c>
      <c r="G3845" t="n">
        <v>2</v>
      </c>
      <c r="H3845" t="n">
        <v>-1.385214943900327</v>
      </c>
      <c r="I3845" t="n">
        <v>0.02439508208471609</v>
      </c>
      <c r="J3845" t="inlineStr">
        <is>
          <t>(1,na,na,na,na,na); Calculation</t>
        </is>
      </c>
    </row>
    <row r="3846" s="29">
      <c r="A3846" t="inlineStr">
        <is>
          <t>electricity production, photovoltaic</t>
        </is>
      </c>
      <c r="B3846" t="n">
        <v>1</v>
      </c>
      <c r="C3846" t="inlineStr">
        <is>
          <t>SO</t>
        </is>
      </c>
      <c r="D3846" t="inlineStr">
        <is>
          <t>kilowatt hour</t>
        </is>
      </c>
      <c r="E3846" t="inlineStr">
        <is>
          <t>photovoltaic::power plants</t>
        </is>
      </c>
      <c r="F3846" t="inlineStr">
        <is>
          <t>production</t>
        </is>
      </c>
      <c r="G3846" t="n">
        <v>0</v>
      </c>
      <c r="H3846" t="n">
        <v>1</v>
      </c>
      <c r="L3846" t="inlineStr">
        <is>
          <t>electricity, low voltage</t>
        </is>
      </c>
      <c r="M3846">
        <f>VLOOKUP(C3846,'extension - production vol'!$B$6:$D$235,3,0)</f>
        <v>71.599999999999994</v>
      </c>
    </row>
    <row r="3847" ht="16" customHeight="1" s="29">
      <c r="A3847" t="inlineStr">
        <is>
          <t>photovoltaic flat-roof installation, 156 kWp, multi-Si, on roof</t>
        </is>
      </c>
      <c r="B3847" s="30">
        <f>P3847*V3847</f>
        <v>1.357415699472632E-8</v>
      </c>
      <c r="C3847" t="inlineStr">
        <is>
          <t>CH</t>
        </is>
      </c>
      <c r="D3847" t="inlineStr">
        <is>
          <t>unit</t>
        </is>
      </c>
      <c r="F3847" t="inlineStr">
        <is>
          <t>technosphere</t>
        </is>
      </c>
      <c r="G3847" t="n">
        <v>2</v>
      </c>
      <c r="H3847" t="n">
        <v>-18.46800298604678</v>
      </c>
      <c r="I3847" t="n">
        <v>0.09798894162072011</v>
      </c>
      <c r="J3847" t="inlineStr">
        <is>
          <t>(2,2,1,1,1,3); Calculation with average annual yield and share of technologies. Lifetime: 30a.</t>
        </is>
      </c>
      <c r="L3847" t="inlineStr">
        <is>
          <t>photovoltaic flat-roof installation, 156 kWp, multi-Si, on roof</t>
        </is>
      </c>
      <c r="N3847" t="inlineStr">
        <is>
          <t>all</t>
        </is>
      </c>
      <c r="O3847" t="n">
        <v>1</v>
      </c>
      <c r="P3847" s="30">
        <f>INDEX(parameters!$D$41:$AG$178,MATCH('PV (extension)'!B3836,parameters!$C$41:$C$178,0),MATCH('PV (extension)'!A3847,parameters!$D$5:$AG$5,0))/O3847</f>
        <v>0.10096416269840058</v>
      </c>
      <c r="Q3847" s="3" t="inlineStr">
        <is>
          <t>roof-top</t>
        </is>
      </c>
      <c r="R3847">
        <f>INDEX(parameters!$C$196:$EJ$198,MATCH('PV (extension)'!Q3847,parameters!$B$196:$B$198,0),MATCH('PV (extension)'!B3836,parameters!$C$195:$EJ$195,0))</f>
        <v>1589.3096747371708</v>
      </c>
      <c r="S3847" t="n">
        <v>156</v>
      </c>
      <c r="T3847" t="n">
        <v>30</v>
      </c>
      <c r="U3847">
        <f>T3847*S3847*R3847</f>
        <v>7437969.2777699595</v>
      </c>
      <c r="V3847">
        <f>1/U3847</f>
        <v>1.3444529852909239E-7</v>
      </c>
    </row>
    <row r="3848" ht="16" customHeight="1" s="29">
      <c r="A3848" t="inlineStr">
        <is>
          <t>photovoltaic flat-roof installation, 156 kWp, single-Si, on roof</t>
        </is>
      </c>
      <c r="B3848" s="30">
        <f>P3848*V3848</f>
        <v>7.0906476343502133E-9</v>
      </c>
      <c r="C3848" t="inlineStr">
        <is>
          <t>CH</t>
        </is>
      </c>
      <c r="D3848" t="inlineStr">
        <is>
          <t>unit</t>
        </is>
      </c>
      <c r="F3848" t="inlineStr">
        <is>
          <t>technosphere</t>
        </is>
      </c>
      <c r="G3848" t="n">
        <v>2</v>
      </c>
      <c r="H3848" t="n">
        <v>-19.10362020104489</v>
      </c>
      <c r="I3848" t="n">
        <v>0.09798894162072011</v>
      </c>
      <c r="J3848" t="inlineStr">
        <is>
          <t>(2,2,1,1,1,3); Calculation with average annual yield and share of technologies. Lifetime: 30a.</t>
        </is>
      </c>
      <c r="L3848" t="inlineStr">
        <is>
          <t>photovoltaic flat-roof installation, 156 kWp, single-Si, on roof</t>
        </is>
      </c>
      <c r="N3848" t="inlineStr">
        <is>
          <t>all</t>
        </is>
      </c>
      <c r="O3848" t="n">
        <v>1</v>
      </c>
      <c r="P3848" s="30">
        <f>INDEX(parameters!$D$41:$AG$178,MATCH('PV (extension)'!B3836,parameters!$C$41:$C$178,0),MATCH('PV (extension)'!A3848,parameters!$D$5:$AG$5,0))/O3848</f>
        <v>5.2740019263789135E-2</v>
      </c>
      <c r="Q3848" s="3" t="inlineStr">
        <is>
          <t>roof-top</t>
        </is>
      </c>
      <c r="R3848">
        <f>INDEX(parameters!$C$196:$EJ$198,MATCH('PV (extension)'!Q3848,parameters!$B$196:$B$198,0),MATCH('PV (extension)'!B3836,parameters!$C$195:$EJ$195,0))</f>
        <v>1589.3096747371708</v>
      </c>
      <c r="S3848" t="n">
        <v>156</v>
      </c>
      <c r="T3848" t="n">
        <v>30</v>
      </c>
      <c r="U3848">
        <f>T3848*S3848*R3848</f>
        <v>7437969.2777699595</v>
      </c>
      <c r="V3848">
        <f>1/U3848</f>
        <v>1.3444529852909239E-7</v>
      </c>
    </row>
    <row r="3849" ht="16" customHeight="1" s="29">
      <c r="A3849" t="inlineStr">
        <is>
          <t>photovoltaic slanted-roof installation, 3 kWp, CIS, laminated, integrated, on roof</t>
        </is>
      </c>
      <c r="B3849" s="30">
        <f>P3849*V3849</f>
        <v>6.3593385506137213E-9</v>
      </c>
      <c r="C3849" t="inlineStr">
        <is>
          <t>CH</t>
        </is>
      </c>
      <c r="D3849" t="inlineStr">
        <is>
          <t>unit</t>
        </is>
      </c>
      <c r="F3849" t="inlineStr">
        <is>
          <t>technosphere</t>
        </is>
      </c>
      <c r="G3849" t="n">
        <v>2</v>
      </c>
      <c r="H3849" t="n">
        <v>-19.69743931800395</v>
      </c>
      <c r="I3849" t="n">
        <v>0.09798894162072011</v>
      </c>
      <c r="J3849" t="inlineStr">
        <is>
          <t>(2,2,1,1,1,3); Calculation with average annual yield and share of technologies. Lifetime: 30a.</t>
        </is>
      </c>
      <c r="L3849" t="inlineStr">
        <is>
          <t>photovoltaic slanted-roof installation, 3 kWp, CIS, laminated, integrated, on roof</t>
        </is>
      </c>
      <c r="N3849" t="inlineStr">
        <is>
          <t>all</t>
        </is>
      </c>
      <c r="O3849" t="n">
        <v>1</v>
      </c>
      <c r="P3849" s="30">
        <f>INDEX(parameters!$D$41:$AG$178,MATCH('PV (extension)'!B3836,parameters!$C$41:$C$178,0),MATCH('PV (extension)'!A3849,parameters!$D$5:$AG$5,0))/O3849</f>
        <v>9.0962624550774995E-4</v>
      </c>
      <c r="Q3849" s="3" t="inlineStr">
        <is>
          <t>roof-top</t>
        </is>
      </c>
      <c r="R3849">
        <f>INDEX(parameters!$C$196:$EJ$198,MATCH('PV (extension)'!Q3849,parameters!$B$196:$B$198,0),MATCH('PV (extension)'!B3836,parameters!$C$195:$EJ$195,0))</f>
        <v>1589.3096747371708</v>
      </c>
      <c r="S3849" t="n">
        <v>3</v>
      </c>
      <c r="T3849" t="n">
        <v>30</v>
      </c>
      <c r="U3849">
        <f>T3849*S3849*R3849</f>
        <v>143037.87072634537</v>
      </c>
      <c r="V3849">
        <f>1/U3849</f>
        <v>6.9911555235128054E-6</v>
      </c>
    </row>
    <row r="3850" ht="16" customHeight="1" s="29">
      <c r="A3850" t="inlineStr">
        <is>
          <t>photovoltaic slanted-roof installation, 3 kWp, CdTe, panel, mounted, on roof</t>
        </is>
      </c>
      <c r="B3850" s="30">
        <f>P3850*V3850</f>
        <v>4.1477552937241068E-8</v>
      </c>
      <c r="C3850" t="inlineStr">
        <is>
          <t>CH</t>
        </is>
      </c>
      <c r="D3850" t="inlineStr">
        <is>
          <t>unit</t>
        </is>
      </c>
      <c r="F3850" t="inlineStr">
        <is>
          <t>technosphere</t>
        </is>
      </c>
      <c r="G3850" t="n">
        <v>2</v>
      </c>
      <c r="H3850" t="n">
        <v>-16.69297991102503</v>
      </c>
      <c r="I3850" t="n">
        <v>0.09798894162072011</v>
      </c>
      <c r="J3850" t="inlineStr">
        <is>
          <t>(2,2,1,1,1,3); Calculation with average annual yield and share of technologies. Lifetime: 30a.</t>
        </is>
      </c>
      <c r="L3850" t="inlineStr">
        <is>
          <t>photovoltaic slanted-roof installation, 3 kWp, CdTe, panel, mounted, on roof</t>
        </is>
      </c>
      <c r="N3850" t="inlineStr">
        <is>
          <t>all</t>
        </is>
      </c>
      <c r="O3850" t="n">
        <v>1</v>
      </c>
      <c r="P3850" s="30">
        <f>INDEX(parameters!$D$41:$AG$178,MATCH('PV (extension)'!B3836,parameters!$C$41:$C$178,0),MATCH('PV (extension)'!A3850,parameters!$D$5:$AG$5,0))/O3850</f>
        <v>5.9328608550822341E-3</v>
      </c>
      <c r="Q3850" s="3" t="inlineStr">
        <is>
          <t>roof-top</t>
        </is>
      </c>
      <c r="R3850">
        <f>INDEX(parameters!$C$196:$EJ$198,MATCH('PV (extension)'!Q3850,parameters!$B$196:$B$198,0),MATCH('PV (extension)'!B3836,parameters!$C$195:$EJ$195,0))</f>
        <v>1589.3096747371708</v>
      </c>
      <c r="S3850" t="n">
        <v>3</v>
      </c>
      <c r="T3850" t="n">
        <v>30</v>
      </c>
      <c r="U3850">
        <f>T3850*S3850*R3850</f>
        <v>143037.87072634537</v>
      </c>
      <c r="V3850">
        <f>1/U3850</f>
        <v>6.9911555235128054E-6</v>
      </c>
    </row>
    <row r="3851" ht="16" customHeight="1" s="29">
      <c r="A3851" t="inlineStr">
        <is>
          <t>photovoltaic slanted-roof installation, 3 kWp, micro-Si, laminated, integrated, on roof</t>
        </is>
      </c>
      <c r="B3851" s="30">
        <f>P3851*V3851</f>
        <v>6.4269414292239531E-10</v>
      </c>
      <c r="C3851" t="inlineStr">
        <is>
          <t>RER</t>
        </is>
      </c>
      <c r="D3851" t="inlineStr">
        <is>
          <t>unit</t>
        </is>
      </c>
      <c r="F3851" t="inlineStr">
        <is>
          <t>technosphere</t>
        </is>
      </c>
      <c r="G3851" t="n">
        <v>2</v>
      </c>
      <c r="H3851" t="n">
        <v>-21.54326959350907</v>
      </c>
      <c r="I3851" t="n">
        <v>0.09798894162072011</v>
      </c>
      <c r="J3851" t="inlineStr">
        <is>
          <t>(2,2,1,1,1,3); Calculation with average annual yield and share of technologies. Lifetime: 30a.</t>
        </is>
      </c>
      <c r="L3851" t="inlineStr">
        <is>
          <t>photovoltaic slanted-roof installation, 3 kWp, micro-Si, laminated, integrated, on roof</t>
        </is>
      </c>
      <c r="N3851" t="inlineStr">
        <is>
          <t>all</t>
        </is>
      </c>
      <c r="O3851" t="n">
        <v>1</v>
      </c>
      <c r="P3851" s="30">
        <f>INDEX(parameters!$D$41:$AG$178,MATCH('PV (extension)'!B3836,parameters!$C$41:$C$178,0),MATCH('PV (extension)'!A3851,parameters!$D$5:$AG$5,0))/O3851</f>
        <v>9.1929601731912907E-5</v>
      </c>
      <c r="Q3851" s="3" t="inlineStr">
        <is>
          <t>roof-top</t>
        </is>
      </c>
      <c r="R3851">
        <f>INDEX(parameters!$C$196:$EJ$198,MATCH('PV (extension)'!Q3851,parameters!$B$196:$B$198,0),MATCH('PV (extension)'!B3836,parameters!$C$195:$EJ$195,0))</f>
        <v>1589.3096747371708</v>
      </c>
      <c r="S3851" t="n">
        <v>3</v>
      </c>
      <c r="T3851" t="n">
        <v>30</v>
      </c>
      <c r="U3851">
        <f>T3851*S3851*R3851</f>
        <v>143037.87072634537</v>
      </c>
      <c r="V3851">
        <f>1/U3851</f>
        <v>6.9911555235128054E-6</v>
      </c>
    </row>
    <row r="3852" ht="16" customHeight="1" s="29">
      <c r="A3852" t="inlineStr">
        <is>
          <t>photovoltaic slanted-roof installation, 3 kWp, micro-Si, panel, mounted, on roof</t>
        </is>
      </c>
      <c r="B3852" s="30">
        <f>P3852*V3852</f>
        <v>1.1173126114006552E-8</v>
      </c>
      <c r="C3852" t="inlineStr">
        <is>
          <t>RER</t>
        </is>
      </c>
      <c r="D3852" t="inlineStr">
        <is>
          <t>unit</t>
        </is>
      </c>
      <c r="F3852" t="inlineStr">
        <is>
          <t>technosphere</t>
        </is>
      </c>
      <c r="G3852" t="n">
        <v>2</v>
      </c>
      <c r="H3852" t="n">
        <v>-18.72987249989203</v>
      </c>
      <c r="I3852" t="n">
        <v>0.09798894162072011</v>
      </c>
      <c r="J3852" t="inlineStr">
        <is>
          <t>(2,2,1,1,1,3); Calculation with average annual yield and share of technologies. Lifetime: 30a.</t>
        </is>
      </c>
      <c r="L3852" t="inlineStr">
        <is>
          <t>photovoltaic slanted-roof installation, 3 kWp, micro-Si, panel, mounted, on roof</t>
        </is>
      </c>
      <c r="N3852" t="inlineStr">
        <is>
          <t>all</t>
        </is>
      </c>
      <c r="O3852" t="n">
        <v>1</v>
      </c>
      <c r="P3852" s="30">
        <f>INDEX(parameters!$D$41:$AG$178,MATCH('PV (extension)'!B3836,parameters!$C$41:$C$178,0),MATCH('PV (extension)'!A3852,parameters!$D$5:$AG$5,0))/O3852</f>
        <v>1.5981801687044229E-3</v>
      </c>
      <c r="Q3852" s="3" t="inlineStr">
        <is>
          <t>roof-top</t>
        </is>
      </c>
      <c r="R3852">
        <f>INDEX(parameters!$C$196:$EJ$198,MATCH('PV (extension)'!Q3852,parameters!$B$196:$B$198,0),MATCH('PV (extension)'!B3836,parameters!$C$195:$EJ$195,0))</f>
        <v>1589.3096747371708</v>
      </c>
      <c r="S3852" t="n">
        <v>3</v>
      </c>
      <c r="T3852" t="n">
        <v>30</v>
      </c>
      <c r="U3852">
        <f>T3852*S3852*R3852</f>
        <v>143037.87072634537</v>
      </c>
      <c r="V3852">
        <f>1/U3852</f>
        <v>6.9911555235128054E-6</v>
      </c>
    </row>
    <row r="3853" s="29">
      <c r="A3853" t="inlineStr">
        <is>
          <t>photovoltaic open ground installation, 570 kWp, CIS, on open ground</t>
        </is>
      </c>
      <c r="B3853" s="30">
        <f>P3853*V3853</f>
        <v>3.4948177907973017E-10</v>
      </c>
      <c r="C3853" t="inlineStr">
        <is>
          <t>RER</t>
        </is>
      </c>
      <c r="D3853" t="inlineStr">
        <is>
          <t>unit</t>
        </is>
      </c>
      <c r="F3853" t="inlineStr">
        <is>
          <t>technosphere</t>
        </is>
      </c>
      <c r="G3853" t="n">
        <v>2</v>
      </c>
      <c r="H3853" t="n">
        <v>-21.66656811806742</v>
      </c>
      <c r="I3853" t="n">
        <v>0.09798894162072011</v>
      </c>
      <c r="J3853" t="inlineStr">
        <is>
          <t>(2,2,1,1,1,3); Calculation with average annual yield and share of technologies. Lifetime: 30a.</t>
        </is>
      </c>
      <c r="L3853" t="inlineStr">
        <is>
          <t>photovoltaic open ground installation, 570 kWp, CIS, on open ground</t>
        </is>
      </c>
      <c r="N3853" t="inlineStr">
        <is>
          <t>all</t>
        </is>
      </c>
      <c r="O3853" t="n">
        <v>1</v>
      </c>
      <c r="P3853" s="30">
        <f>INDEX(parameters!$D$41:$AG$178,MATCH('PV (extension)'!B3836,parameters!$C$41:$C$178,0),MATCH('PV (extension)'!A3853,parameters!$D$5:$AG$5,0))/O3853</f>
        <v>1.0104185757523119E-2</v>
      </c>
      <c r="Q3853" t="inlineStr">
        <is>
          <t>central</t>
        </is>
      </c>
      <c r="R3853">
        <f>INDEX(parameters!$C$196:$EJ$198,MATCH('PV (extension)'!Q3853,parameters!$B$196:$B$198,0),MATCH('PV (extension)'!B3836,parameters!$C$195:$EJ$195,0))</f>
        <v>1690.75497312465</v>
      </c>
      <c r="S3853" t="n">
        <v>570</v>
      </c>
      <c r="T3853" t="n">
        <v>30</v>
      </c>
      <c r="U3853">
        <f>T3853*S3853*R3853</f>
        <v>28911910.040431514</v>
      </c>
      <c r="V3853">
        <f>1/U3853</f>
        <v>3.4587822063694927E-8</v>
      </c>
    </row>
    <row r="3854" s="29">
      <c r="A3854" t="inlineStr">
        <is>
          <t>photovoltaic open ground installation, 570 kWp, CdTe, on open ground</t>
        </is>
      </c>
      <c r="B3854" s="30">
        <f>P3854*V3854</f>
        <v>2.567266209256314E-9</v>
      </c>
      <c r="C3854" t="inlineStr">
        <is>
          <t>RER</t>
        </is>
      </c>
      <c r="D3854" t="inlineStr">
        <is>
          <t>unit</t>
        </is>
      </c>
      <c r="F3854" t="inlineStr">
        <is>
          <t>technosphere</t>
        </is>
      </c>
      <c r="G3854" t="n">
        <v>2</v>
      </c>
      <c r="H3854" t="n">
        <v>-21.47552628199886</v>
      </c>
      <c r="I3854" t="n">
        <v>0.09798894162072011</v>
      </c>
      <c r="J3854" t="inlineStr">
        <is>
          <t>(2,2,1,1,1,3); Calculation with average annual yield and share of technologies. Lifetime: 30a.</t>
        </is>
      </c>
      <c r="L3854" t="inlineStr">
        <is>
          <t>photovoltaic open ground installation, 570 kWp, CdTe, on open ground</t>
        </is>
      </c>
      <c r="N3854" t="inlineStr">
        <is>
          <t>all</t>
        </is>
      </c>
      <c r="O3854" t="n">
        <v>1</v>
      </c>
      <c r="P3854" s="30">
        <f>INDEX(parameters!$D$41:$AG$178,MATCH('PV (extension)'!B3836,parameters!$C$41:$C$178,0),MATCH('PV (extension)'!A3854,parameters!$D$5:$AG$5,0))/O3854</f>
        <v>7.4224569691858172E-2</v>
      </c>
      <c r="Q3854" t="inlineStr">
        <is>
          <t>central</t>
        </is>
      </c>
      <c r="R3854">
        <f>INDEX(parameters!$C$196:$EJ$198,MATCH('PV (extension)'!Q3854,parameters!$B$196:$B$198,0),MATCH('PV (extension)'!B3836,parameters!$C$195:$EJ$195,0))</f>
        <v>1690.75497312465</v>
      </c>
      <c r="S3854" t="n">
        <v>570</v>
      </c>
      <c r="T3854" t="n">
        <v>30</v>
      </c>
      <c r="U3854">
        <f>T3854*S3854*R3854</f>
        <v>28911910.040431514</v>
      </c>
      <c r="V3854">
        <f>1/U3854</f>
        <v>3.4587822063694927E-8</v>
      </c>
    </row>
    <row r="3855" s="29">
      <c r="A3855" t="inlineStr">
        <is>
          <t>photovoltaic open ground installation, 570 kWp, micro-Si, on open ground</t>
        </is>
      </c>
      <c r="B3855" s="30">
        <f>P3855*V3855</f>
        <v>2.7211200044504495E-11</v>
      </c>
      <c r="C3855" t="inlineStr">
        <is>
          <t>RER</t>
        </is>
      </c>
      <c r="D3855" t="inlineStr">
        <is>
          <t>unit</t>
        </is>
      </c>
      <c r="F3855" t="inlineStr">
        <is>
          <t>technosphere</t>
        </is>
      </c>
      <c r="G3855" t="n">
        <v>2</v>
      </c>
      <c r="H3855" t="n">
        <v>-23.51240679473371</v>
      </c>
      <c r="I3855" t="n">
        <v>0.09798894162072011</v>
      </c>
      <c r="J3855" t="inlineStr">
        <is>
          <t>(2,2,1,1,1,3); Calculation with average annual yield and share of technologies. Lifetime: 30a.</t>
        </is>
      </c>
      <c r="L3855" t="inlineStr">
        <is>
          <t>photovoltaic open ground installation, 570 kWp, micro-Si, on open ground</t>
        </is>
      </c>
      <c r="N3855" t="inlineStr">
        <is>
          <t>all</t>
        </is>
      </c>
      <c r="O3855" t="n">
        <v>1</v>
      </c>
      <c r="P3855" s="30">
        <f>INDEX(parameters!$D$41:$AG$178,MATCH('PV (extension)'!B3836,parameters!$C$41:$C$178,0),MATCH('PV (extension)'!A3855,parameters!$D$5:$AG$5,0))/O3855</f>
        <v>7.867277677789E-4</v>
      </c>
      <c r="Q3855" t="inlineStr">
        <is>
          <t>central</t>
        </is>
      </c>
      <c r="R3855">
        <f>INDEX(parameters!$C$196:$EJ$198,MATCH('PV (extension)'!Q3855,parameters!$B$196:$B$198,0),MATCH('PV (extension)'!B3836,parameters!$C$195:$EJ$195,0))</f>
        <v>1690.75497312465</v>
      </c>
      <c r="S3855" t="n">
        <v>570</v>
      </c>
      <c r="T3855" t="n">
        <v>30</v>
      </c>
      <c r="U3855">
        <f>T3855*S3855*R3855</f>
        <v>28911910.040431514</v>
      </c>
      <c r="V3855">
        <f>1/U3855</f>
        <v>3.4587822063694927E-8</v>
      </c>
    </row>
    <row r="3856" s="29">
      <c r="A3856" t="inlineStr">
        <is>
          <t>photovoltaic open ground installation, 570 kWp, multi-Si, on open ground</t>
        </is>
      </c>
      <c r="B3856" s="30">
        <f>P3856*V3856</f>
        <v>9.1062064318665411E-9</v>
      </c>
      <c r="C3856" t="inlineStr">
        <is>
          <t>RER</t>
        </is>
      </c>
      <c r="D3856" t="inlineStr">
        <is>
          <t>unit</t>
        </is>
      </c>
      <c r="F3856" t="inlineStr">
        <is>
          <t>technosphere</t>
        </is>
      </c>
      <c r="G3856" t="n">
        <v>2</v>
      </c>
      <c r="H3856" t="n">
        <v>-18.20082258362968</v>
      </c>
      <c r="I3856" t="n">
        <v>0.09798894162072011</v>
      </c>
      <c r="J3856" t="inlineStr">
        <is>
          <t>(2,2,1,1,1,3); Calculation with average annual yield and share of technologies. Lifetime: 30a.</t>
        </is>
      </c>
      <c r="L3856" t="inlineStr">
        <is>
          <t>photovoltaic open ground installation, 570 kWp, multi-Si, on open ground</t>
        </is>
      </c>
      <c r="N3856" t="inlineStr">
        <is>
          <t>all</t>
        </is>
      </c>
      <c r="O3856" t="n">
        <v>1</v>
      </c>
      <c r="P3856" s="30">
        <f>INDEX(parameters!$D$41:$AG$178,MATCH('PV (extension)'!B3836,parameters!$C$41:$C$178,0),MATCH('PV (extension)'!A3856,parameters!$D$5:$AG$5,0))/O3856</f>
        <v>0.2632778211677243</v>
      </c>
      <c r="Q3856" t="inlineStr">
        <is>
          <t>central</t>
        </is>
      </c>
      <c r="R3856">
        <f>INDEX(parameters!$C$196:$EJ$198,MATCH('PV (extension)'!Q3856,parameters!$B$196:$B$198,0),MATCH('PV (extension)'!B3836,parameters!$C$195:$EJ$195,0))</f>
        <v>1690.75497312465</v>
      </c>
      <c r="S3856" t="n">
        <v>570</v>
      </c>
      <c r="T3856" t="n">
        <v>30</v>
      </c>
      <c r="U3856">
        <f>T3856*S3856*R3856</f>
        <v>28911910.040431514</v>
      </c>
      <c r="V3856">
        <f>1/U3856</f>
        <v>3.4587822063694927E-8</v>
      </c>
    </row>
    <row r="3857" s="29">
      <c r="A3857" t="inlineStr">
        <is>
          <t>photovoltaic open ground installation, 570 kWp, single-Si, on open ground</t>
        </is>
      </c>
      <c r="B3857" s="30">
        <f>P3857*V3857</f>
        <v>4.830323936723407E-9</v>
      </c>
      <c r="C3857" t="inlineStr">
        <is>
          <t>RER</t>
        </is>
      </c>
      <c r="D3857" t="inlineStr">
        <is>
          <t>unit</t>
        </is>
      </c>
      <c r="F3857" t="inlineStr">
        <is>
          <t>technosphere</t>
        </is>
      </c>
      <c r="G3857" t="n">
        <v>2</v>
      </c>
      <c r="H3857" t="n">
        <v>-18.8364689523836</v>
      </c>
      <c r="I3857" t="n">
        <v>0.09798894162072011</v>
      </c>
      <c r="J3857" t="inlineStr">
        <is>
          <t>(2,2,1,1,1,3); Calculation with average annual yield and share of technologies. Lifetime: 30a.</t>
        </is>
      </c>
      <c r="L3857" t="inlineStr">
        <is>
          <t>photovoltaic open ground installation, 570 kWp, single-Si, on open ground</t>
        </is>
      </c>
      <c r="N3857" t="inlineStr">
        <is>
          <t>all</t>
        </is>
      </c>
      <c r="O3857" t="n">
        <v>1</v>
      </c>
      <c r="P3857" s="30">
        <f>INDEX(parameters!$D$41:$AG$178,MATCH('PV (extension)'!B3836,parameters!$C$41:$C$178,0),MATCH('PV (extension)'!A3857,parameters!$D$5:$AG$5,0))/O3857</f>
        <v>0.13965389112469015</v>
      </c>
      <c r="Q3857" t="inlineStr">
        <is>
          <t>central</t>
        </is>
      </c>
      <c r="R3857">
        <f>INDEX(parameters!$C$196:$EJ$198,MATCH('PV (extension)'!Q3857,parameters!$B$196:$B$198,0),MATCH('PV (extension)'!B3836,parameters!$C$195:$EJ$195,0))</f>
        <v>1690.75497312465</v>
      </c>
      <c r="S3857" t="n">
        <v>570</v>
      </c>
      <c r="T3857" t="n">
        <v>30</v>
      </c>
      <c r="U3857">
        <f>T3857*S3857*R3857</f>
        <v>28911910.040431514</v>
      </c>
      <c r="V3857">
        <f>1/U3857</f>
        <v>3.4587822063694927E-8</v>
      </c>
    </row>
    <row r="3858" ht="16" customHeight="1" s="29">
      <c r="A3858" t="inlineStr">
        <is>
          <t>photovoltaic slanted-roof installation, 93 kWp, multi-Si, laminated, integrated, on roof</t>
        </is>
      </c>
      <c r="B3858" s="30">
        <f>P3858*V3858</f>
        <v>1.4905728807541507E-9</v>
      </c>
      <c r="C3858" t="inlineStr">
        <is>
          <t>CH</t>
        </is>
      </c>
      <c r="D3858" t="inlineStr">
        <is>
          <t>unit</t>
        </is>
      </c>
      <c r="F3858" t="inlineStr">
        <is>
          <t>technosphere</t>
        </is>
      </c>
      <c r="G3858" t="n">
        <v>2</v>
      </c>
      <c r="H3858" t="n">
        <v>-20.65878981776205</v>
      </c>
      <c r="I3858" t="n">
        <v>0.09798894162072011</v>
      </c>
      <c r="J3858" t="inlineStr">
        <is>
          <t>(2,2,1,1,1,3); Calculation with average annual yield and share of technologies. Lifetime: 30a.</t>
        </is>
      </c>
      <c r="L3858" t="inlineStr">
        <is>
          <t>photovoltaic slanted-roof installation, 93 kWp, multi-Si, laminated, integrated, on roof</t>
        </is>
      </c>
      <c r="N3858" t="inlineStr">
        <is>
          <t>all</t>
        </is>
      </c>
      <c r="O3858" t="n">
        <v>1</v>
      </c>
      <c r="P3858" s="30">
        <f>INDEX(parameters!$D$41:$AG$178,MATCH('PV (extension)'!B3836,parameters!$C$41:$C$178,0),MATCH('PV (extension)'!A3858,parameters!$D$5:$AG$5,0))/O3858</f>
        <v>6.6094595017907607E-3</v>
      </c>
      <c r="Q3858" s="3" t="inlineStr">
        <is>
          <t>roof-top</t>
        </is>
      </c>
      <c r="R3858">
        <f>INDEX(parameters!$C$196:$EJ$198,MATCH('PV (extension)'!Q3858,parameters!$B$196:$B$198,0),MATCH('PV (extension)'!B3836,parameters!$C$195:$EJ$195,0))</f>
        <v>1589.3096747371708</v>
      </c>
      <c r="S3858" t="n">
        <v>93</v>
      </c>
      <c r="T3858" t="n">
        <v>30</v>
      </c>
      <c r="U3858">
        <f>T3858*S3858*R3858</f>
        <v>4434173.9925167067</v>
      </c>
      <c r="V3858">
        <f>1/U3858</f>
        <v>2.255211459197679E-7</v>
      </c>
    </row>
    <row r="3859" ht="16" customHeight="1" s="29">
      <c r="A3859" t="inlineStr">
        <is>
          <t>photovoltaic slanted-roof installation, 93 kWp, multi-Si, panel, mounted, on roof</t>
        </is>
      </c>
      <c r="B3859" s="30">
        <f>P3859*V3859</f>
        <v>2.5274829047556276E-8</v>
      </c>
      <c r="C3859" t="inlineStr">
        <is>
          <t>CH</t>
        </is>
      </c>
      <c r="D3859" t="inlineStr">
        <is>
          <t>unit</t>
        </is>
      </c>
      <c r="F3859" t="inlineStr">
        <is>
          <t>technosphere</t>
        </is>
      </c>
      <c r="G3859" t="n">
        <v>2</v>
      </c>
      <c r="H3859" t="n">
        <v>-17.84536035000586</v>
      </c>
      <c r="I3859" t="n">
        <v>0.09798894162072011</v>
      </c>
      <c r="J3859" t="inlineStr">
        <is>
          <t>(2,2,1,1,1,3); Calculation with average annual yield and share of technologies. Lifetime: 30a.</t>
        </is>
      </c>
      <c r="L3859" t="inlineStr">
        <is>
          <t>photovoltaic slanted-roof installation, 93 kWp, multi-Si, panel, mounted, on roof</t>
        </is>
      </c>
      <c r="N3859" t="inlineStr">
        <is>
          <t>all</t>
        </is>
      </c>
      <c r="O3859" t="n">
        <v>1</v>
      </c>
      <c r="P3859" s="30">
        <f>INDEX(parameters!$D$41:$AG$178,MATCH('PV (extension)'!B3836,parameters!$C$41:$C$178,0),MATCH('PV (extension)'!A3859,parameters!$D$5:$AG$5,0))/O3859</f>
        <v>0.11207298962797985</v>
      </c>
      <c r="Q3859" s="3" t="inlineStr">
        <is>
          <t>roof-top</t>
        </is>
      </c>
      <c r="R3859">
        <f>INDEX(parameters!$C$196:$EJ$198,MATCH('PV (extension)'!Q3859,parameters!$B$196:$B$198,0),MATCH('PV (extension)'!B3836,parameters!$C$195:$EJ$195,0))</f>
        <v>1589.3096747371708</v>
      </c>
      <c r="S3859" t="n">
        <v>93</v>
      </c>
      <c r="T3859" t="n">
        <v>30</v>
      </c>
      <c r="U3859">
        <f>T3859*S3859*R3859</f>
        <v>4434173.9925167067</v>
      </c>
      <c r="V3859">
        <f>1/U3859</f>
        <v>2.255211459197679E-7</v>
      </c>
    </row>
    <row r="3860" ht="16" customHeight="1" s="29">
      <c r="A3860" t="inlineStr">
        <is>
          <t>photovoltaic slanted-roof installation, 93 kWp, single-Si, laminated, integrated, on roof</t>
        </is>
      </c>
      <c r="B3860" s="30">
        <f>P3860*V3860</f>
        <v>7.8798139760152822E-10</v>
      </c>
      <c r="C3860" t="inlineStr">
        <is>
          <t>CH</t>
        </is>
      </c>
      <c r="D3860" t="inlineStr">
        <is>
          <t>unit</t>
        </is>
      </c>
      <c r="F3860" t="inlineStr">
        <is>
          <t>technosphere</t>
        </is>
      </c>
      <c r="G3860" t="n">
        <v>2</v>
      </c>
      <c r="H3860" t="n">
        <v>-21.2944254997521</v>
      </c>
      <c r="I3860" t="n">
        <v>0.09798894162072011</v>
      </c>
      <c r="J3860" t="inlineStr">
        <is>
          <t>(2,2,1,1,1,3); Calculation with average annual yield and share of technologies. Lifetime: 30a.</t>
        </is>
      </c>
      <c r="L3860" t="inlineStr">
        <is>
          <t>photovoltaic slanted-roof installation, 93 kWp, single-Si, laminated, integrated, on roof</t>
        </is>
      </c>
      <c r="N3860" t="inlineStr">
        <is>
          <t>all</t>
        </is>
      </c>
      <c r="O3860" t="n">
        <v>1</v>
      </c>
      <c r="P3860" s="30">
        <f>INDEX(parameters!$D$41:$AG$178,MATCH('PV (extension)'!B3836,parameters!$C$41:$C$178,0),MATCH('PV (extension)'!A3860,parameters!$D$5:$AG$5,0))/O3860</f>
        <v>3.4940466198316628E-3</v>
      </c>
      <c r="Q3860" s="3" t="inlineStr">
        <is>
          <t>roof-top</t>
        </is>
      </c>
      <c r="R3860">
        <f>INDEX(parameters!$C$196:$EJ$198,MATCH('PV (extension)'!Q3860,parameters!$B$196:$B$198,0),MATCH('PV (extension)'!B3836,parameters!$C$195:$EJ$195,0))</f>
        <v>1589.3096747371708</v>
      </c>
      <c r="S3860" t="n">
        <v>93</v>
      </c>
      <c r="T3860" t="n">
        <v>30</v>
      </c>
      <c r="U3860">
        <f>T3860*S3860*R3860</f>
        <v>4434173.9925167067</v>
      </c>
      <c r="V3860">
        <f>1/U3860</f>
        <v>2.255211459197679E-7</v>
      </c>
    </row>
    <row r="3861" ht="16" customHeight="1" s="29">
      <c r="A3861" t="inlineStr">
        <is>
          <t>photovoltaic slanted-roof installation, 93 kWp, single-Si, panel, mounted, on roof</t>
        </is>
      </c>
      <c r="B3861" s="30">
        <f>P3861*V3861</f>
        <v>1.3239221202148322E-8</v>
      </c>
      <c r="C3861" t="inlineStr">
        <is>
          <t>CH</t>
        </is>
      </c>
      <c r="D3861" t="inlineStr">
        <is>
          <t>unit</t>
        </is>
      </c>
      <c r="F3861" t="inlineStr">
        <is>
          <t>technosphere</t>
        </is>
      </c>
      <c r="G3861" t="n">
        <v>2</v>
      </c>
      <c r="H3861" t="n">
        <v>-18.48100416113547</v>
      </c>
      <c r="I3861" t="n">
        <v>0.09798894162072011</v>
      </c>
      <c r="J3861" t="inlineStr">
        <is>
          <t>(2,2,1,1,1,3); Calculation with average annual yield and share of technologies. Lifetime: 30a.</t>
        </is>
      </c>
      <c r="L3861" t="inlineStr">
        <is>
          <t>photovoltaic slanted-roof installation, 93 kWp, single-Si, panel, mounted, on roof</t>
        </is>
      </c>
      <c r="N3861" t="inlineStr">
        <is>
          <t>all</t>
        </is>
      </c>
      <c r="O3861" t="n">
        <v>1</v>
      </c>
      <c r="P3861" s="30">
        <f>INDEX(parameters!$D$41:$AG$178,MATCH('PV (extension)'!B3836,parameters!$C$41:$C$178,0),MATCH('PV (extension)'!A3861,parameters!$D$5:$AG$5,0))/O3861</f>
        <v>5.8705010335741853E-2</v>
      </c>
      <c r="Q3861" s="3" t="inlineStr">
        <is>
          <t>roof-top</t>
        </is>
      </c>
      <c r="R3861">
        <f>INDEX(parameters!$C$196:$EJ$198,MATCH('PV (extension)'!Q3861,parameters!$B$196:$B$198,0),MATCH('PV (extension)'!B3836,parameters!$C$195:$EJ$195,0))</f>
        <v>1589.3096747371708</v>
      </c>
      <c r="S3861" t="n">
        <v>93</v>
      </c>
      <c r="T3861" t="n">
        <v>30</v>
      </c>
      <c r="U3861">
        <f>T3861*S3861*R3861</f>
        <v>4434173.9925167067</v>
      </c>
      <c r="V3861">
        <f>1/U3861</f>
        <v>2.255211459197679E-7</v>
      </c>
    </row>
    <row r="3862" s="29">
      <c r="A3862" t="inlineStr">
        <is>
          <t>photovoltaic facade installation, 3kWp, multi-Si, laminated, integrated, at building</t>
        </is>
      </c>
      <c r="B3862" s="30">
        <f>P3862*V3862</f>
        <v>3.2723655898499577E-8</v>
      </c>
      <c r="C3862" t="inlineStr">
        <is>
          <t>APAC</t>
        </is>
      </c>
      <c r="D3862" t="inlineStr">
        <is>
          <t>unit</t>
        </is>
      </c>
      <c r="F3862" t="inlineStr">
        <is>
          <t>technosphere</t>
        </is>
      </c>
      <c r="G3862" t="n">
        <v>2</v>
      </c>
      <c r="H3862" t="n">
        <v>-17.5612990452514</v>
      </c>
      <c r="I3862" t="n">
        <v>0.09798894162072011</v>
      </c>
      <c r="J3862" t="inlineStr">
        <is>
          <t>(2,2,1,1,1,3); Calculation with average annual yield and share of technologies. Lifetime: 30a.</t>
        </is>
      </c>
      <c r="L3862" t="inlineStr">
        <is>
          <t>photovoltaic facade installation, 3kWp, multi-Si, laminated, integrated, at building</t>
        </is>
      </c>
      <c r="N3862" t="inlineStr">
        <is>
          <t>all</t>
        </is>
      </c>
      <c r="O3862" t="n">
        <v>1</v>
      </c>
      <c r="P3862" s="30">
        <f>INDEX(parameters!$D$41:$AG$178,MATCH('PV (extension)'!B3836,parameters!$C$41:$C$178,0),MATCH('PV (extension)'!A3862,parameters!$D$5:$AG$5,0))/O3862</f>
        <v>3.2864644265829519E-3</v>
      </c>
      <c r="Q3862" t="inlineStr">
        <is>
          <t>façade</t>
        </is>
      </c>
      <c r="R3862">
        <f>INDEX(parameters!$C$196:$EJ$198,MATCH('PV (extension)'!Q3862,parameters!$B$196:$B$198,0),MATCH('PV (extension)'!B3836,parameters!$C$195:$EJ$195,0))</f>
        <v>1115.898282262269</v>
      </c>
      <c r="S3862" t="n">
        <v>3</v>
      </c>
      <c r="T3862" t="n">
        <v>30</v>
      </c>
      <c r="U3862">
        <f>T3862*S3862*R3862</f>
        <v>100430.84540360421</v>
      </c>
      <c r="V3862">
        <f>1/U3862</f>
        <v>9.9571002910636903E-6</v>
      </c>
    </row>
    <row r="3863" s="29">
      <c r="A3863" t="inlineStr">
        <is>
          <t>photovoltaic facade installation, 3kWp, multi-Si, panel, mounted, at building</t>
        </is>
      </c>
      <c r="B3863" s="30">
        <f>P3863*V3863</f>
        <v>3.2093245537346389E-8</v>
      </c>
      <c r="C3863" t="inlineStr">
        <is>
          <t>APAC</t>
        </is>
      </c>
      <c r="D3863" t="inlineStr">
        <is>
          <t>unit</t>
        </is>
      </c>
      <c r="F3863" t="inlineStr">
        <is>
          <t>technosphere</t>
        </is>
      </c>
      <c r="G3863" t="n">
        <v>2</v>
      </c>
      <c r="H3863" t="n">
        <v>-17.5612990452514</v>
      </c>
      <c r="I3863" t="n">
        <v>0.09798894162072011</v>
      </c>
      <c r="J3863" t="inlineStr">
        <is>
          <t>(2,2,1,1,1,3); Calculation with average annual yield and share of technologies. Lifetime: 30a.</t>
        </is>
      </c>
      <c r="L3863" t="inlineStr">
        <is>
          <t>photovoltaic facade installation, 3kWp, multi-Si, panel, mounted, at building</t>
        </is>
      </c>
      <c r="N3863" t="inlineStr">
        <is>
          <t>all</t>
        </is>
      </c>
      <c r="O3863" t="n">
        <v>1</v>
      </c>
      <c r="P3863" s="30">
        <f>INDEX(parameters!$D$41:$AG$178,MATCH('PV (extension)'!B3836,parameters!$C$41:$C$178,0),MATCH('PV (extension)'!A3863,parameters!$D$5:$AG$5,0))/O3863</f>
        <v>3.2231517810611459E-3</v>
      </c>
      <c r="Q3863" t="inlineStr">
        <is>
          <t>façade</t>
        </is>
      </c>
      <c r="R3863">
        <f>INDEX(parameters!$C$196:$EJ$198,MATCH('PV (extension)'!Q3863,parameters!$B$196:$B$198,0),MATCH('PV (extension)'!B3836,parameters!$C$195:$EJ$195,0))</f>
        <v>1115.898282262269</v>
      </c>
      <c r="S3863" t="n">
        <v>3</v>
      </c>
      <c r="T3863" t="n">
        <v>30</v>
      </c>
      <c r="U3863">
        <f>T3863*S3863*R3863</f>
        <v>100430.84540360421</v>
      </c>
      <c r="V3863">
        <f>1/U3863</f>
        <v>9.9571002910636903E-6</v>
      </c>
    </row>
    <row r="3864" s="29">
      <c r="A3864" t="inlineStr">
        <is>
          <t>photovoltaic facade installation, 3kWp, single-Si, laminated, integrated, at building</t>
        </is>
      </c>
      <c r="B3864" s="30">
        <f>P3864*V3864</f>
        <v>1.7251546091441537E-8</v>
      </c>
      <c r="C3864" t="inlineStr">
        <is>
          <t>APAC</t>
        </is>
      </c>
      <c r="D3864" t="inlineStr">
        <is>
          <t>unit</t>
        </is>
      </c>
      <c r="F3864" t="inlineStr">
        <is>
          <t>technosphere</t>
        </is>
      </c>
      <c r="G3864" t="n">
        <v>2</v>
      </c>
      <c r="H3864" t="n">
        <v>-18.19689739735082</v>
      </c>
      <c r="I3864" t="n">
        <v>0.09798894162072011</v>
      </c>
      <c r="J3864" t="inlineStr">
        <is>
          <t>(2,2,1,1,1,3); Calculation with average annual yield and share of technologies. Lifetime: 30a.</t>
        </is>
      </c>
      <c r="L3864" t="inlineStr">
        <is>
          <t>photovoltaic facade installation, 3kWp, single-Si, laminated, integrated, at building</t>
        </is>
      </c>
      <c r="N3864" t="inlineStr">
        <is>
          <t>all</t>
        </is>
      </c>
      <c r="O3864" t="n">
        <v>1</v>
      </c>
      <c r="P3864" s="30">
        <f>INDEX(parameters!$D$41:$AG$178,MATCH('PV (extension)'!B3836,parameters!$C$41:$C$178,0),MATCH('PV (extension)'!A3864,parameters!$D$5:$AG$5,0))/O3864</f>
        <v>1.7325873584827175E-3</v>
      </c>
      <c r="Q3864" t="inlineStr">
        <is>
          <t>façade</t>
        </is>
      </c>
      <c r="R3864">
        <f>INDEX(parameters!$C$196:$EJ$198,MATCH('PV (extension)'!Q3864,parameters!$B$196:$B$198,0),MATCH('PV (extension)'!B3836,parameters!$C$195:$EJ$195,0))</f>
        <v>1115.898282262269</v>
      </c>
      <c r="S3864" t="n">
        <v>3</v>
      </c>
      <c r="T3864" t="n">
        <v>30</v>
      </c>
      <c r="U3864">
        <f>T3864*S3864*R3864</f>
        <v>100430.84540360421</v>
      </c>
      <c r="V3864">
        <f>1/U3864</f>
        <v>9.9571002910636903E-6</v>
      </c>
    </row>
    <row r="3865" s="29">
      <c r="A3865" t="inlineStr">
        <is>
          <t>photovoltaic facade installation, 3kWp, single-Si, panel, mounted, at building</t>
        </is>
      </c>
      <c r="B3865" s="30">
        <f>P3865*V3865</f>
        <v>1.7236619211208001E-8</v>
      </c>
      <c r="C3865" t="inlineStr">
        <is>
          <t>APAC</t>
        </is>
      </c>
      <c r="D3865" t="inlineStr">
        <is>
          <t>unit</t>
        </is>
      </c>
      <c r="F3865" t="inlineStr">
        <is>
          <t>technosphere</t>
        </is>
      </c>
      <c r="G3865" t="n">
        <v>2</v>
      </c>
      <c r="H3865" t="n">
        <v>-18.19689739735082</v>
      </c>
      <c r="I3865" t="n">
        <v>0.09798894162072011</v>
      </c>
      <c r="J3865" t="inlineStr">
        <is>
          <t>(2,2,1,1,1,3); Calculation with average annual yield and share of technologies. Lifetime: 30a.</t>
        </is>
      </c>
      <c r="L3865" t="inlineStr">
        <is>
          <t>photovoltaic facade installation, 3kWp, single-Si, panel, mounted, at building</t>
        </is>
      </c>
      <c r="N3865" t="inlineStr">
        <is>
          <t>all</t>
        </is>
      </c>
      <c r="O3865" t="n">
        <v>1</v>
      </c>
      <c r="P3865" s="30">
        <f>INDEX(parameters!$D$41:$AG$178,MATCH('PV (extension)'!B3836,parameters!$C$41:$C$178,0),MATCH('PV (extension)'!A3865,parameters!$D$5:$AG$5,0))/O3865</f>
        <v>1.7310882392816251E-3</v>
      </c>
      <c r="Q3865" t="inlineStr">
        <is>
          <t>façade</t>
        </is>
      </c>
      <c r="R3865">
        <f>INDEX(parameters!$C$196:$EJ$198,MATCH('PV (extension)'!Q3865,parameters!$B$196:$B$198,0),MATCH('PV (extension)'!B3836,parameters!$C$195:$EJ$195,0))</f>
        <v>1115.898282262269</v>
      </c>
      <c r="S3865" t="n">
        <v>3</v>
      </c>
      <c r="T3865" t="n">
        <v>30</v>
      </c>
      <c r="U3865">
        <f>T3865*S3865*R3865</f>
        <v>100430.84540360421</v>
      </c>
      <c r="V3865">
        <f>1/U3865</f>
        <v>9.9571002910636903E-6</v>
      </c>
    </row>
    <row r="3866" ht="16" customHeight="1" s="29">
      <c r="A3866" t="inlineStr">
        <is>
          <t>photovoltaic flat-roof installation, 3kWp, multi-Si, on roof</t>
        </is>
      </c>
      <c r="B3866" s="30">
        <f>P3866*V3866</f>
        <v>3.5392773653158643E-7</v>
      </c>
      <c r="C3866" t="inlineStr">
        <is>
          <t>APAC</t>
        </is>
      </c>
      <c r="D3866" t="inlineStr">
        <is>
          <t>unit</t>
        </is>
      </c>
      <c r="F3866" t="inlineStr">
        <is>
          <t>technosphere</t>
        </is>
      </c>
      <c r="G3866" t="n">
        <v>2</v>
      </c>
      <c r="H3866" t="n">
        <v>-15.20991773919472</v>
      </c>
      <c r="I3866" t="n">
        <v>0.09798894162072011</v>
      </c>
      <c r="J3866" t="inlineStr">
        <is>
          <t>(2,2,1,1,1,3); Calculation with average annual yield and share of technologies. Lifetime: 30a.</t>
        </is>
      </c>
      <c r="L3866" t="inlineStr">
        <is>
          <t>photovoltaic flat-roof installation, 3kWp, multi-Si, on roof</t>
        </is>
      </c>
      <c r="N3866" t="inlineStr">
        <is>
          <t>all</t>
        </is>
      </c>
      <c r="O3866" t="n">
        <v>1</v>
      </c>
      <c r="P3866" s="30">
        <f>INDEX(parameters!$D$41:$AG$178,MATCH('PV (extension)'!B3836,parameters!$C$41:$C$178,0),MATCH('PV (extension)'!A3866,parameters!$D$5:$AG$5,0))/O3866</f>
        <v>5.0625069824473082E-2</v>
      </c>
      <c r="Q3866" s="3" t="inlineStr">
        <is>
          <t>roof-top</t>
        </is>
      </c>
      <c r="R3866">
        <f>INDEX(parameters!$C$196:$EJ$198,MATCH('PV (extension)'!Q3866,parameters!$B$196:$B$198,0),MATCH('PV (extension)'!B3836,parameters!$C$195:$EJ$195,0))</f>
        <v>1589.3096747371708</v>
      </c>
      <c r="S3866" t="n">
        <v>3</v>
      </c>
      <c r="T3866" t="n">
        <v>30</v>
      </c>
      <c r="U3866">
        <f>T3866*S3866*R3866</f>
        <v>143037.87072634537</v>
      </c>
      <c r="V3866">
        <f>1/U3866</f>
        <v>6.9911555235128054E-6</v>
      </c>
    </row>
    <row r="3867" ht="16" customHeight="1" s="29">
      <c r="A3867" t="inlineStr">
        <is>
          <t>photovoltaic flat-roof installation, 3kWp, single-Si, on roof</t>
        </is>
      </c>
      <c r="B3867" s="30">
        <f>P3867*V3867</f>
        <v>1.8474515161661391E-7</v>
      </c>
      <c r="C3867" t="inlineStr">
        <is>
          <t>APAC</t>
        </is>
      </c>
      <c r="D3867" t="inlineStr">
        <is>
          <t>unit</t>
        </is>
      </c>
      <c r="F3867" t="inlineStr">
        <is>
          <t>technosphere</t>
        </is>
      </c>
      <c r="G3867" t="n">
        <v>2</v>
      </c>
      <c r="H3867" t="n">
        <v>-15.84555259734934</v>
      </c>
      <c r="I3867" t="n">
        <v>0.09798894162072011</v>
      </c>
      <c r="J3867" t="inlineStr">
        <is>
          <t>(2,2,1,1,1,3); Calculation with average annual yield and share of technologies. Lifetime: 30a.</t>
        </is>
      </c>
      <c r="L3867" t="inlineStr">
        <is>
          <t>photovoltaic flat-roof installation, 3kWp, single-Si, on roof</t>
        </is>
      </c>
      <c r="N3867" t="inlineStr">
        <is>
          <t>all</t>
        </is>
      </c>
      <c r="O3867" t="n">
        <v>1</v>
      </c>
      <c r="P3867" s="30">
        <f>INDEX(parameters!$D$41:$AG$178,MATCH('PV (extension)'!B3836,parameters!$C$41:$C$178,0),MATCH('PV (extension)'!A3867,parameters!$D$5:$AG$5,0))/O3867</f>
        <v>2.6425553114256296E-2</v>
      </c>
      <c r="Q3867" s="3" t="inlineStr">
        <is>
          <t>roof-top</t>
        </is>
      </c>
      <c r="R3867">
        <f>INDEX(parameters!$C$196:$EJ$198,MATCH('PV (extension)'!Q3867,parameters!$B$196:$B$198,0),MATCH('PV (extension)'!B3836,parameters!$C$195:$EJ$195,0))</f>
        <v>1589.3096747371708</v>
      </c>
      <c r="S3867" t="n">
        <v>3</v>
      </c>
      <c r="T3867" t="n">
        <v>30</v>
      </c>
      <c r="U3867">
        <f>T3867*S3867*R3867</f>
        <v>143037.87072634537</v>
      </c>
      <c r="V3867">
        <f>1/U3867</f>
        <v>6.9911555235128054E-6</v>
      </c>
    </row>
    <row r="3868" ht="16" customHeight="1" s="29">
      <c r="A3868" t="inlineStr">
        <is>
          <t>photovoltaic slanted-roof installation, 3kWp, CIS, panel, mounted, on roof</t>
        </is>
      </c>
      <c r="B3868" s="30">
        <f>P3868*V3868</f>
        <v>1.021859114436738E-7</v>
      </c>
      <c r="C3868" t="inlineStr">
        <is>
          <t>CH</t>
        </is>
      </c>
      <c r="D3868" t="inlineStr">
        <is>
          <t>unit</t>
        </is>
      </c>
      <c r="F3868" t="inlineStr">
        <is>
          <t>technosphere</t>
        </is>
      </c>
      <c r="G3868" t="n">
        <v>2</v>
      </c>
      <c r="H3868" t="n">
        <v>-16.88405011147741</v>
      </c>
      <c r="I3868" t="n">
        <v>0.09798894162072011</v>
      </c>
      <c r="J3868" t="inlineStr">
        <is>
          <t>(2,2,1,1,1,3); Calculation with average annual yield and share of technologies. Lifetime: 30a.</t>
        </is>
      </c>
      <c r="L3868" t="inlineStr">
        <is>
          <t>photovoltaic slanted-roof installation, 3kWp, CIS, panel, mounted, on roof</t>
        </is>
      </c>
      <c r="N3868" t="inlineStr">
        <is>
          <t>all</t>
        </is>
      </c>
      <c r="O3868" t="n">
        <v>1</v>
      </c>
      <c r="P3868" s="30">
        <f>INDEX(parameters!$D$41:$AG$178,MATCH('PV (extension)'!B3836,parameters!$C$41:$C$178,0),MATCH('PV (extension)'!A3868,parameters!$D$5:$AG$5,0))/O3868</f>
        <v>1.4616455191133988E-2</v>
      </c>
      <c r="Q3868" s="3" t="inlineStr">
        <is>
          <t>roof-top</t>
        </is>
      </c>
      <c r="R3868">
        <f>INDEX(parameters!$C$196:$EJ$198,MATCH('PV (extension)'!Q3868,parameters!$B$196:$B$198,0),MATCH('PV (extension)'!B3836,parameters!$C$195:$EJ$195,0))</f>
        <v>1589.3096747371708</v>
      </c>
      <c r="S3868" t="n">
        <v>3</v>
      </c>
      <c r="T3868" t="n">
        <v>30</v>
      </c>
      <c r="U3868">
        <f>T3868*S3868*R3868</f>
        <v>143037.87072634537</v>
      </c>
      <c r="V3868">
        <f>1/U3868</f>
        <v>6.9911555235128054E-6</v>
      </c>
    </row>
    <row r="3869" ht="16" customHeight="1" s="29">
      <c r="A3869" t="inlineStr">
        <is>
          <t>photovoltaic slanted-roof installation, 3kWp, CdTe, laminated, integrated, on roof</t>
        </is>
      </c>
      <c r="B3869" s="30">
        <f>P3869*V3869</f>
        <v>2.8612696009320459E-9</v>
      </c>
      <c r="C3869" t="inlineStr">
        <is>
          <t>CH</t>
        </is>
      </c>
      <c r="D3869" t="inlineStr">
        <is>
          <t>unit</t>
        </is>
      </c>
      <c r="F3869" t="inlineStr">
        <is>
          <t>technosphere</t>
        </is>
      </c>
      <c r="G3869" t="n">
        <v>2</v>
      </c>
      <c r="H3869" t="n">
        <v>-19.50639655088546</v>
      </c>
      <c r="I3869" t="n">
        <v>0.09798894162072011</v>
      </c>
      <c r="J3869" t="inlineStr">
        <is>
          <t>(2,2,1,1,1,3); Calculation with average annual yield and share of technologies. Lifetime: 30a.</t>
        </is>
      </c>
      <c r="L3869" t="inlineStr">
        <is>
          <t>photovoltaic slanted-roof installation, 3kWp, CdTe, laminated, integrated, on roof</t>
        </is>
      </c>
      <c r="N3869" t="inlineStr">
        <is>
          <t>all</t>
        </is>
      </c>
      <c r="O3869" t="n">
        <v>1</v>
      </c>
      <c r="P3869" s="30">
        <f>INDEX(parameters!$D$41:$AG$178,MATCH('PV (extension)'!B3836,parameters!$C$41:$C$178,0),MATCH('PV (extension)'!A3869,parameters!$D$5:$AG$5,0))/O3869</f>
        <v>4.0926991129133978E-4</v>
      </c>
      <c r="Q3869" s="3" t="inlineStr">
        <is>
          <t>roof-top</t>
        </is>
      </c>
      <c r="R3869">
        <f>INDEX(parameters!$C$196:$EJ$198,MATCH('PV (extension)'!Q3869,parameters!$B$196:$B$198,0),MATCH('PV (extension)'!B3836,parameters!$C$195:$EJ$195,0))</f>
        <v>1589.3096747371708</v>
      </c>
      <c r="S3869" t="n">
        <v>3</v>
      </c>
      <c r="T3869" t="n">
        <v>30</v>
      </c>
      <c r="U3869">
        <f>T3869*S3869*R3869</f>
        <v>143037.87072634537</v>
      </c>
      <c r="V3869">
        <f>1/U3869</f>
        <v>6.9911555235128054E-6</v>
      </c>
    </row>
    <row r="3870" ht="16" customHeight="1" s="29">
      <c r="A3870" t="inlineStr">
        <is>
          <t>photovoltaic slanted-roof installation, 3kWp, multi-Si, laminated, integrated, on roof</t>
        </is>
      </c>
      <c r="B3870" s="30">
        <f>P3870*V3870</f>
        <v>1.6998970786476973E-8</v>
      </c>
      <c r="C3870" t="inlineStr">
        <is>
          <t>APAC</t>
        </is>
      </c>
      <c r="D3870" t="inlineStr">
        <is>
          <t>unit</t>
        </is>
      </c>
      <c r="F3870" t="inlineStr">
        <is>
          <t>technosphere</t>
        </is>
      </c>
      <c r="G3870" t="n">
        <v>2</v>
      </c>
      <c r="H3870" t="n">
        <v>-18.22076487875746</v>
      </c>
      <c r="I3870" t="n">
        <v>0.09798894162072011</v>
      </c>
      <c r="J3870" t="inlineStr">
        <is>
          <t>(2,2,1,1,1,3); Calculation with average annual yield and share of technologies. Lifetime: 30a.</t>
        </is>
      </c>
      <c r="L3870" t="inlineStr">
        <is>
          <t>photovoltaic slanted-roof installation, 3kWp, multi-Si, laminated, integrated, on roof</t>
        </is>
      </c>
      <c r="N3870" t="inlineStr">
        <is>
          <t>all</t>
        </is>
      </c>
      <c r="O3870" t="n">
        <v>1</v>
      </c>
      <c r="P3870" s="30">
        <f>INDEX(parameters!$D$41:$AG$178,MATCH('PV (extension)'!B3836,parameters!$C$41:$C$178,0),MATCH('PV (extension)'!A3870,parameters!$D$5:$AG$5,0))/O3870</f>
        <v>2.4314965858370148E-3</v>
      </c>
      <c r="Q3870" s="3" t="inlineStr">
        <is>
          <t>roof-top</t>
        </is>
      </c>
      <c r="R3870">
        <f>INDEX(parameters!$C$196:$EJ$198,MATCH('PV (extension)'!Q3870,parameters!$B$196:$B$198,0),MATCH('PV (extension)'!B3836,parameters!$C$195:$EJ$195,0))</f>
        <v>1589.3096747371708</v>
      </c>
      <c r="S3870" t="n">
        <v>3</v>
      </c>
      <c r="T3870" t="n">
        <v>30</v>
      </c>
      <c r="U3870">
        <f>T3870*S3870*R3870</f>
        <v>143037.87072634537</v>
      </c>
      <c r="V3870">
        <f>1/U3870</f>
        <v>6.9911555235128054E-6</v>
      </c>
    </row>
    <row r="3871" ht="16" customHeight="1" s="29">
      <c r="A3871" t="inlineStr">
        <is>
          <t>photovoltaic slanted-roof installation, 3kWp, multi-Si, panel, mounted, on roof</t>
        </is>
      </c>
      <c r="B3871" s="30">
        <f>P3871*V3871</f>
        <v>2.9096200063674363E-7</v>
      </c>
      <c r="C3871" t="inlineStr">
        <is>
          <t>APAC</t>
        </is>
      </c>
      <c r="D3871" t="inlineStr">
        <is>
          <t>unit</t>
        </is>
      </c>
      <c r="F3871" t="inlineStr">
        <is>
          <t>technosphere</t>
        </is>
      </c>
      <c r="G3871" t="n">
        <v>2</v>
      </c>
      <c r="H3871" t="n">
        <v>-15.40735416199742</v>
      </c>
      <c r="I3871" t="n">
        <v>0.09798894162072011</v>
      </c>
      <c r="J3871" t="inlineStr">
        <is>
          <t>(2,2,1,1,1,3); Calculation with average annual yield and share of technologies. Lifetime: 30a.</t>
        </is>
      </c>
      <c r="L3871" t="inlineStr">
        <is>
          <t>photovoltaic slanted-roof installation, 3kWp, multi-Si, panel, mounted, on roof</t>
        </is>
      </c>
      <c r="N3871" t="inlineStr">
        <is>
          <t>all</t>
        </is>
      </c>
      <c r="O3871" t="n">
        <v>1</v>
      </c>
      <c r="P3871" s="30">
        <f>INDEX(parameters!$D$41:$AG$178,MATCH('PV (extension)'!B3836,parameters!$C$41:$C$178,0),MATCH('PV (extension)'!A3871,parameters!$D$5:$AG$5,0))/O3871</f>
        <v>4.1618585033357351E-2</v>
      </c>
      <c r="Q3871" s="3" t="inlineStr">
        <is>
          <t>roof-top</t>
        </is>
      </c>
      <c r="R3871">
        <f>INDEX(parameters!$C$196:$EJ$198,MATCH('PV (extension)'!Q3871,parameters!$B$196:$B$198,0),MATCH('PV (extension)'!B3836,parameters!$C$195:$EJ$195,0))</f>
        <v>1589.3096747371708</v>
      </c>
      <c r="S3871" t="n">
        <v>3</v>
      </c>
      <c r="T3871" t="n">
        <v>30</v>
      </c>
      <c r="U3871">
        <f>T3871*S3871*R3871</f>
        <v>143037.87072634537</v>
      </c>
      <c r="V3871">
        <f>1/U3871</f>
        <v>6.9911555235128054E-6</v>
      </c>
    </row>
    <row r="3872" ht="16" customHeight="1" s="29">
      <c r="A3872" t="inlineStr">
        <is>
          <t>photovoltaic slanted-roof installation, 3kWp, single-Si, laminated, integrated, on roof</t>
        </is>
      </c>
      <c r="B3872" s="30">
        <f>P3872*V3872</f>
        <v>8.983893037045456E-9</v>
      </c>
      <c r="C3872" t="inlineStr">
        <is>
          <t>APAC</t>
        </is>
      </c>
      <c r="D3872" t="inlineStr">
        <is>
          <t>unit</t>
        </is>
      </c>
      <c r="F3872" t="inlineStr">
        <is>
          <t>technosphere</t>
        </is>
      </c>
      <c r="G3872" t="n">
        <v>2</v>
      </c>
      <c r="H3872" t="n">
        <v>-18.85636797425012</v>
      </c>
      <c r="I3872" t="n">
        <v>0.09798894162072011</v>
      </c>
      <c r="J3872" t="inlineStr">
        <is>
          <t>(2,2,1,1,1,3); Calculation with average annual yield and share of technologies. Lifetime: 30a.</t>
        </is>
      </c>
      <c r="L3872" t="inlineStr">
        <is>
          <t>photovoltaic slanted-roof installation, 3kWp, single-Si, laminated, integrated, on roof</t>
        </is>
      </c>
      <c r="N3872" t="inlineStr">
        <is>
          <t>all</t>
        </is>
      </c>
      <c r="O3872" t="n">
        <v>1</v>
      </c>
      <c r="P3872" s="30">
        <f>INDEX(parameters!$D$41:$AG$178,MATCH('PV (extension)'!B3836,parameters!$C$41:$C$178,0),MATCH('PV (extension)'!A3872,parameters!$D$5:$AG$5,0))/O3872</f>
        <v>1.2850369308522222E-3</v>
      </c>
      <c r="Q3872" s="3" t="inlineStr">
        <is>
          <t>roof-top</t>
        </is>
      </c>
      <c r="R3872">
        <f>INDEX(parameters!$C$196:$EJ$198,MATCH('PV (extension)'!Q3872,parameters!$B$196:$B$198,0),MATCH('PV (extension)'!B3836,parameters!$C$195:$EJ$195,0))</f>
        <v>1589.3096747371708</v>
      </c>
      <c r="S3872" t="n">
        <v>3</v>
      </c>
      <c r="T3872" t="n">
        <v>30</v>
      </c>
      <c r="U3872">
        <f>T3872*S3872*R3872</f>
        <v>143037.87072634537</v>
      </c>
      <c r="V3872">
        <f>1/U3872</f>
        <v>6.9911555235128054E-6</v>
      </c>
    </row>
    <row r="3873" ht="16" customHeight="1" s="29">
      <c r="A3873" t="inlineStr">
        <is>
          <t>photovoltaic slanted-roof installation, 3kWp, single-Si, panel, mounted, on roof</t>
        </is>
      </c>
      <c r="B3873" s="30">
        <f>P3873*V3873</f>
        <v>1.5205875198466171E-7</v>
      </c>
      <c r="C3873" t="inlineStr">
        <is>
          <t>APAC</t>
        </is>
      </c>
      <c r="D3873" t="inlineStr">
        <is>
          <t>unit</t>
        </is>
      </c>
      <c r="F3873" t="inlineStr">
        <is>
          <t>technosphere</t>
        </is>
      </c>
      <c r="G3873" t="n">
        <v>2</v>
      </c>
      <c r="H3873" t="n">
        <v>-16.04298817847151</v>
      </c>
      <c r="I3873" t="n">
        <v>0.09798894162072011</v>
      </c>
      <c r="J3873" t="inlineStr">
        <is>
          <t>(2,2,1,1,1,3); Calculation with average annual yield and share of technologies. Lifetime: 30a.</t>
        </is>
      </c>
      <c r="L3873" t="inlineStr">
        <is>
          <t>photovoltaic slanted-roof installation, 3kWp, single-Si, panel, mounted, on roof</t>
        </is>
      </c>
      <c r="N3873" t="inlineStr">
        <is>
          <t>all</t>
        </is>
      </c>
      <c r="O3873" t="n">
        <v>1</v>
      </c>
      <c r="P3873" s="30">
        <f>INDEX(parameters!$D$41:$AG$178,MATCH('PV (extension)'!B3836,parameters!$C$41:$C$178,0),MATCH('PV (extension)'!A3873,parameters!$D$5:$AG$5,0))/O3873</f>
        <v>2.1750160109191456E-2</v>
      </c>
      <c r="Q3873" s="3" t="inlineStr">
        <is>
          <t>roof-top</t>
        </is>
      </c>
      <c r="R3873">
        <f>INDEX(parameters!$C$196:$EJ$198,MATCH('PV (extension)'!Q3873,parameters!$B$196:$B$198,0),MATCH('PV (extension)'!B3836,parameters!$C$195:$EJ$195,0))</f>
        <v>1589.3096747371708</v>
      </c>
      <c r="S3873" t="n">
        <v>3</v>
      </c>
      <c r="T3873" t="n">
        <v>30</v>
      </c>
      <c r="U3873">
        <f>T3873*S3873*R3873</f>
        <v>143037.87072634537</v>
      </c>
      <c r="V3873">
        <f>1/U3873</f>
        <v>6.9911555235128054E-6</v>
      </c>
    </row>
    <row r="3874" s="29">
      <c r="A3874" t="inlineStr">
        <is>
          <t>market for tap water</t>
        </is>
      </c>
      <c r="B3874" t="n">
        <v>0.0020721</v>
      </c>
      <c r="C3874" t="inlineStr">
        <is>
          <t>Europe without Switzerland</t>
        </is>
      </c>
      <c r="D3874" t="inlineStr">
        <is>
          <t>kilogram</t>
        </is>
      </c>
      <c r="F3874" t="inlineStr">
        <is>
          <t>technosphere</t>
        </is>
      </c>
      <c r="G3874" t="n">
        <v>2</v>
      </c>
      <c r="H3874" t="n">
        <v>-6.179192693201237</v>
      </c>
      <c r="I3874" t="n">
        <v>0.04340984597628009</v>
      </c>
      <c r="J3874" t="inlineStr">
        <is>
          <t>(2,2,1,1,1,3); Estimation 20l/m2 panel</t>
        </is>
      </c>
      <c r="L3874" t="inlineStr">
        <is>
          <t>tap water</t>
        </is>
      </c>
    </row>
    <row r="3875" s="29">
      <c r="A3875" t="inlineStr">
        <is>
          <t>treatment of wastewater, from residence, capacity 1.1E10l/year</t>
        </is>
      </c>
      <c r="B3875" t="n">
        <v>-1.8649e-06</v>
      </c>
      <c r="C3875" t="inlineStr">
        <is>
          <t>CH</t>
        </is>
      </c>
      <c r="D3875" t="inlineStr">
        <is>
          <t>cubic meter</t>
        </is>
      </c>
      <c r="F3875" t="inlineStr">
        <is>
          <t>technosphere</t>
        </is>
      </c>
      <c r="G3875" t="n">
        <v>2</v>
      </c>
      <c r="H3875" t="n">
        <v>-13.19230312560901</v>
      </c>
      <c r="I3875" t="n">
        <v>0.04340984597628009</v>
      </c>
      <c r="J3875" t="inlineStr">
        <is>
          <t>(2,2,1,1,1,3); Estimation 20l/m2 panel</t>
        </is>
      </c>
      <c r="K3875" t="b">
        <v>1</v>
      </c>
      <c r="L3875" t="inlineStr">
        <is>
          <t>wastewater, from residence</t>
        </is>
      </c>
    </row>
    <row r="3876" s="29"/>
    <row r="3877" customFormat="1" s="28">
      <c r="A3877" s="28" t="inlineStr">
        <is>
          <t>Activity</t>
        </is>
      </c>
      <c r="B3877" s="28" t="inlineStr">
        <is>
          <t>electricity production, photovoltaic, residential</t>
        </is>
      </c>
    </row>
    <row r="3878">
      <c r="A3878" t="inlineStr">
        <is>
          <t>comment</t>
        </is>
      </c>
      <c r="B387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")&amp;HLOOKUP(B3879,parameters!$C$195:$EJ$198,2,0)&amp;" kWh/kWp.
Annual output, Facade: "&amp;HLOOKUP(B3879,parameters!$C$195:$EJ$198,3,0)&amp;" kWh/kWp.
Annual output, Open-ground: "&amp;HLOOKUP(B3879,parameters!$C$195:$EJ$198,4,0)&amp;_xlfn._LONGTEXT("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")&amp;VLOOKUP(B3879,'extension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1589.14339132257 kWh/kWp.
Annual output, Facade: 1115.78153007755 kWh/kWp.
Annual output, Open-ground: 1690.57807587507 kWh/kWp.
Amount of solar energy transformed to electricity. Waste heat emission due to losses of electricity in the system.
Technology:  Electricity production with grid-connected photovoltaic power plants.
Time period:  Time of publications
Production volume: 11.923 GWh in 2025.
Sampling:  Statistical data and model calculations
Extrapolations:  Use of PV technology data investigated for other countries (Switzerland). Correction of average yield with Swiss data.
Uncertainty:  None
Author: Romain Sacchi, PSI, romain.sacchi@psi.ch</v>
      </c>
    </row>
    <row r="3879" s="29">
      <c r="A3879" t="inlineStr">
        <is>
          <t>location</t>
        </is>
      </c>
      <c r="B3879" t="inlineStr">
        <is>
          <t>MW</t>
        </is>
      </c>
    </row>
    <row r="3880" s="29">
      <c r="A3880" t="inlineStr">
        <is>
          <t>production amount</t>
        </is>
      </c>
      <c r="B3880" t="n">
        <v>1</v>
      </c>
    </row>
    <row r="3881" s="29">
      <c r="A3881" t="inlineStr">
        <is>
          <t>reference product</t>
        </is>
      </c>
      <c r="B3881" t="inlineStr">
        <is>
          <t>electricity, low voltage</t>
        </is>
      </c>
    </row>
    <row r="3882" s="29">
      <c r="A3882" t="inlineStr">
        <is>
          <t>source</t>
        </is>
      </c>
      <c r="B388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883" s="29">
      <c r="A3883" t="inlineStr">
        <is>
          <t>type</t>
        </is>
      </c>
      <c r="B3883" t="inlineStr">
        <is>
          <t>process</t>
        </is>
      </c>
    </row>
    <row r="3884" s="29">
      <c r="A3884" t="inlineStr">
        <is>
          <t>unit</t>
        </is>
      </c>
      <c r="B3884" t="inlineStr">
        <is>
          <t>kilowatt hour</t>
        </is>
      </c>
    </row>
    <row r="3885" s="29">
      <c r="A3885" t="inlineStr">
        <is>
          <t>Exchanges</t>
        </is>
      </c>
    </row>
    <row r="3886" customFormat="1" s="28">
      <c r="A3886" s="28" t="inlineStr">
        <is>
          <t>name</t>
        </is>
      </c>
      <c r="B3886" s="28" t="inlineStr">
        <is>
          <t>amount</t>
        </is>
      </c>
      <c r="C3886" s="28" t="inlineStr">
        <is>
          <t>location</t>
        </is>
      </c>
      <c r="D3886" s="28" t="inlineStr">
        <is>
          <t>unit</t>
        </is>
      </c>
      <c r="E3886" s="28" t="inlineStr">
        <is>
          <t>categories</t>
        </is>
      </c>
      <c r="F3886" s="28" t="inlineStr">
        <is>
          <t>type</t>
        </is>
      </c>
      <c r="G3886" s="28" t="inlineStr">
        <is>
          <t>uncertainty type</t>
        </is>
      </c>
      <c r="H3886" s="28" t="inlineStr">
        <is>
          <t>reference product</t>
        </is>
      </c>
      <c r="I3886" s="28" t="inlineStr">
        <is>
          <t>comment</t>
        </is>
      </c>
      <c r="J3886" s="28" t="inlineStr">
        <is>
          <t>production volume</t>
        </is>
      </c>
      <c r="K3886" s="28" t="inlineStr">
        <is>
          <t>scope</t>
        </is>
      </c>
      <c r="L3886" s="28" t="inlineStr">
        <is>
          <t>scope share</t>
        </is>
      </c>
      <c r="M3886" s="28" t="inlineStr">
        <is>
          <t>tech share</t>
        </is>
      </c>
      <c r="N3886" s="28" t="inlineStr">
        <is>
          <t>installation</t>
        </is>
      </c>
      <c r="O3886" s="28" t="inlineStr">
        <is>
          <t>productivity</t>
        </is>
      </c>
      <c r="P3886" s="28" t="inlineStr">
        <is>
          <t>kWp</t>
        </is>
      </c>
      <c r="Q3886" s="28" t="inlineStr">
        <is>
          <t>lifetime</t>
        </is>
      </c>
      <c r="R3886" s="28" t="inlineStr">
        <is>
          <t>lifetime production</t>
        </is>
      </c>
      <c r="S3886" s="28" t="inlineStr">
        <is>
          <t>inverted lifetime production</t>
        </is>
      </c>
    </row>
    <row r="3887" s="29">
      <c r="A3887" t="inlineStr">
        <is>
          <t>Energy, solar, converted</t>
        </is>
      </c>
      <c r="B3887" t="n">
        <v>3.8503</v>
      </c>
      <c r="D3887" t="inlineStr">
        <is>
          <t>megajoule</t>
        </is>
      </c>
      <c r="E3887" t="inlineStr">
        <is>
          <t>natural resource::in air</t>
        </is>
      </c>
      <c r="F3887" t="inlineStr">
        <is>
          <t>biosphere</t>
        </is>
      </c>
      <c r="G3887" t="n">
        <v>0</v>
      </c>
      <c r="I3887" t="inlineStr">
        <is>
          <t>(2,2,1,1,1,3); Energy loss in the system</t>
        </is>
      </c>
    </row>
    <row r="3888" s="29">
      <c r="A3888" t="inlineStr">
        <is>
          <t>Heat, waste</t>
        </is>
      </c>
      <c r="B3888" t="n">
        <v>0.25027</v>
      </c>
      <c r="D3888" t="inlineStr">
        <is>
          <t>megajoule</t>
        </is>
      </c>
      <c r="E3888" t="inlineStr">
        <is>
          <t>air</t>
        </is>
      </c>
      <c r="F3888" t="inlineStr">
        <is>
          <t>biosphere</t>
        </is>
      </c>
      <c r="G3888" t="n">
        <v>0</v>
      </c>
      <c r="I3888" t="inlineStr">
        <is>
          <t>(1,na,na,na,na,na); Calculation with average annual output and share of technologies; Average degradation of 10.5% included</t>
        </is>
      </c>
    </row>
    <row r="3889" s="29">
      <c r="A3889" t="inlineStr">
        <is>
          <t>electricity production, photovoltaic, residential</t>
        </is>
      </c>
      <c r="B3889" t="n">
        <v>1</v>
      </c>
      <c r="C3889" t="inlineStr">
        <is>
          <t>MW</t>
        </is>
      </c>
      <c r="D3889" t="inlineStr">
        <is>
          <t>kilowatt hour</t>
        </is>
      </c>
      <c r="E3889" t="inlineStr">
        <is>
          <t>photovoltaic::power plants</t>
        </is>
      </c>
      <c r="F3889" t="inlineStr">
        <is>
          <t>production</t>
        </is>
      </c>
      <c r="G3889" t="n">
        <v>0</v>
      </c>
      <c r="H3889" t="inlineStr">
        <is>
          <t>electricity, low voltage</t>
        </is>
      </c>
      <c r="J3889">
        <f>VLOOKUP(C3889,'extension - production vol'!$B$6:$D$235,3,0)</f>
        <v>11.923</v>
      </c>
    </row>
    <row r="3890" ht="16" customHeight="1" s="29">
      <c r="A3890" t="inlineStr">
        <is>
          <t>photovoltaic slanted-roof installation, 3 kWp, CIS, laminated, integrated, on roof</t>
        </is>
      </c>
      <c r="B3890" s="30">
        <f>M3890*S3890</f>
        <v>3.5797224721147875E-8</v>
      </c>
      <c r="C3890" t="inlineStr">
        <is>
          <t>CH</t>
        </is>
      </c>
      <c r="D3890" t="inlineStr">
        <is>
          <t>unit</t>
        </is>
      </c>
      <c r="F3890" t="inlineStr">
        <is>
          <t>technosphere</t>
        </is>
      </c>
      <c r="G3890" t="n">
        <v>0</v>
      </c>
      <c r="H3890" t="inlineStr">
        <is>
          <t>photovoltaic slanted-roof installation, 3 kWp, CIS, laminated, integrated, on roof</t>
        </is>
      </c>
      <c r="I3890" t="inlineStr">
        <is>
          <t>(2,2,1,1,1,3); Calculation with average annual yield and share of technologies. Lifetime: 30a.</t>
        </is>
      </c>
      <c r="K3890" t="inlineStr">
        <is>
          <t>residential</t>
        </is>
      </c>
      <c r="L3890">
        <f>IF(K3890="residential",VLOOKUP(B3879,parameters!$C$41:$AG$178,18,0),IF(K3890="commercial",1-VLOOKUP(B3879,parameters!$C$41:$AG$178,18,0),1))</f>
        <v>0.17766751537682748</v>
      </c>
      <c r="M3890" s="30">
        <f>INDEX(parameters!$D$41:$AG$178,MATCH('PV (extension)'!B3879,parameters!$C$41:$C$178,0),MATCH('PV (extension)'!A3890,parameters!$D$5:$AG$5,0))/L3890</f>
        <v>5.119823078397083E-3</v>
      </c>
      <c r="N3890" s="3" t="inlineStr">
        <is>
          <t>roof-top</t>
        </is>
      </c>
      <c r="O3890">
        <f>INDEX(parameters!$C$196:$EJ$198,MATCH('PV (extension)'!N3890,parameters!$B$196:$B$198,0),MATCH('PV (extension)'!B3879,parameters!$C$195:$EJ$195,0))</f>
        <v>1589.1433913225658</v>
      </c>
      <c r="P3890" t="n">
        <v>3</v>
      </c>
      <c r="Q3890" t="n">
        <v>30</v>
      </c>
      <c r="R3890">
        <f>Q3890*P3890*O3890</f>
        <v>143022.90521903092</v>
      </c>
      <c r="S3890">
        <f>1/R3890</f>
        <v>6.9918870580104678E-6</v>
      </c>
    </row>
    <row r="3891" ht="16" customHeight="1" s="29">
      <c r="A3891" t="inlineStr">
        <is>
          <t>photovoltaic slanted-roof installation, 3 kWp, CdTe, panel, mounted, on roof</t>
        </is>
      </c>
      <c r="B3891" s="30">
        <f>M3891*S3891</f>
        <v>2.3348045894402549E-7</v>
      </c>
      <c r="C3891" t="inlineStr">
        <is>
          <t>CH</t>
        </is>
      </c>
      <c r="D3891" t="inlineStr">
        <is>
          <t>unit</t>
        </is>
      </c>
      <c r="F3891" t="inlineStr">
        <is>
          <t>technosphere</t>
        </is>
      </c>
      <c r="G3891" t="n">
        <v>0</v>
      </c>
      <c r="H3891" t="inlineStr">
        <is>
          <t>photovoltaic slanted-roof installation, 3 kWp, CdTe, panel, mounted, on roof</t>
        </is>
      </c>
      <c r="I3891" t="inlineStr">
        <is>
          <t>(2,2,1,1,1,3); Calculation with average annual yield and share of technologies. Lifetime: 30a.</t>
        </is>
      </c>
      <c r="K3891" t="inlineStr">
        <is>
          <t>residential</t>
        </is>
      </c>
      <c r="L3891">
        <f>L3890</f>
        <v>0.17766751537682748</v>
      </c>
      <c r="M3891" s="30">
        <f>INDEX(parameters!$D$41:$AG$178,MATCH('PV (extension)'!B3879,parameters!$C$41:$C$178,0),MATCH('PV (extension)'!A3891,parameters!$D$5:$AG$5,0))/L3891</f>
        <v>3.3393053550047194E-2</v>
      </c>
      <c r="N3891" s="3" t="inlineStr">
        <is>
          <t>roof-top</t>
        </is>
      </c>
      <c r="O3891">
        <f>INDEX(parameters!$C$196:$EJ$198,MATCH('PV (extension)'!N3891,parameters!$B$196:$B$198,0),MATCH('PV (extension)'!B3879,parameters!$C$195:$EJ$195,0))</f>
        <v>1589.1433913225658</v>
      </c>
      <c r="P3891" t="n">
        <v>3</v>
      </c>
      <c r="Q3891" t="n">
        <v>30</v>
      </c>
      <c r="R3891">
        <f>Q3891*P3891*O3891</f>
        <v>143022.90521903092</v>
      </c>
      <c r="S3891">
        <f>1/R3891</f>
        <v>6.9918870580104678E-6</v>
      </c>
    </row>
    <row r="3892" ht="16" customHeight="1" s="29">
      <c r="A3892" t="inlineStr">
        <is>
          <t>photovoltaic slanted-roof installation, 3 kWp, micro-Si, laminated, integrated, on roof</t>
        </is>
      </c>
      <c r="B3892" s="30">
        <f>M3892*S3892</f>
        <v>3.6177766725343169E-9</v>
      </c>
      <c r="C3892" t="inlineStr">
        <is>
          <t>RER</t>
        </is>
      </c>
      <c r="D3892" t="inlineStr">
        <is>
          <t>unit</t>
        </is>
      </c>
      <c r="F3892" t="inlineStr">
        <is>
          <t>technosphere</t>
        </is>
      </c>
      <c r="G3892" t="n">
        <v>0</v>
      </c>
      <c r="H3892" t="inlineStr">
        <is>
          <t>photovoltaic slanted-roof installation, 3 kWp, micro-Si, laminated, integrated, on roof</t>
        </is>
      </c>
      <c r="I3892" t="inlineStr">
        <is>
          <t>(2,2,1,1,1,3); Calculation with average annual yield and share of technologies. Lifetime: 30a.</t>
        </is>
      </c>
      <c r="K3892" t="inlineStr">
        <is>
          <t>residential</t>
        </is>
      </c>
      <c r="L3892">
        <f>L3891</f>
        <v>0.17766751537682748</v>
      </c>
      <c r="M3892" s="30">
        <f>INDEX(parameters!$D$41:$AG$178,MATCH('PV (extension)'!B3879,parameters!$C$41:$C$178,0),MATCH('PV (extension)'!A3892,parameters!$D$5:$AG$5,0))/L3892</f>
        <v>5.1742493013949662E-4</v>
      </c>
      <c r="N3892" s="3" t="inlineStr">
        <is>
          <t>roof-top</t>
        </is>
      </c>
      <c r="O3892">
        <f>INDEX(parameters!$C$196:$EJ$198,MATCH('PV (extension)'!N3892,parameters!$B$196:$B$198,0),MATCH('PV (extension)'!B3879,parameters!$C$195:$EJ$195,0))</f>
        <v>1589.1433913225658</v>
      </c>
      <c r="P3892" t="n">
        <v>3</v>
      </c>
      <c r="Q3892" t="n">
        <v>30</v>
      </c>
      <c r="R3892">
        <f>Q3892*P3892*O3892</f>
        <v>143022.90521903092</v>
      </c>
      <c r="S3892">
        <f>1/R3892</f>
        <v>6.9918870580104678E-6</v>
      </c>
    </row>
    <row r="3893" ht="16" customHeight="1" s="29">
      <c r="A3893" t="inlineStr">
        <is>
          <t>photovoltaic slanted-roof installation, 3 kWp, micro-Si, panel, mounted, on roof</t>
        </is>
      </c>
      <c r="B3893" s="30">
        <f>M3893*S3893</f>
        <v>6.2894419467920712E-8</v>
      </c>
      <c r="C3893" t="inlineStr">
        <is>
          <t>RER</t>
        </is>
      </c>
      <c r="D3893" t="inlineStr">
        <is>
          <t>unit</t>
        </is>
      </c>
      <c r="F3893" t="inlineStr">
        <is>
          <t>technosphere</t>
        </is>
      </c>
      <c r="G3893" t="n">
        <v>0</v>
      </c>
      <c r="H3893" t="inlineStr">
        <is>
          <t>photovoltaic slanted-roof installation, 3 kWp, micro-Si, panel, mounted, on roof</t>
        </is>
      </c>
      <c r="I3893" t="inlineStr">
        <is>
          <t>(2,2,1,1,1,3); Calculation with average annual yield and share of technologies. Lifetime: 30a.</t>
        </is>
      </c>
      <c r="K3893" t="inlineStr">
        <is>
          <t>residential</t>
        </is>
      </c>
      <c r="L3893">
        <f>L3892</f>
        <v>0.17766751537682748</v>
      </c>
      <c r="M3893" s="30">
        <f>INDEX(parameters!$D$41:$AG$178,MATCH('PV (extension)'!B3879,parameters!$C$41:$C$178,0),MATCH('PV (extension)'!A3893,parameters!$D$5:$AG$5,0))/L3893</f>
        <v>8.9953425943663963E-3</v>
      </c>
      <c r="N3893" s="3" t="inlineStr">
        <is>
          <t>roof-top</t>
        </is>
      </c>
      <c r="O3893">
        <f>INDEX(parameters!$C$196:$EJ$198,MATCH('PV (extension)'!N3893,parameters!$B$196:$B$198,0),MATCH('PV (extension)'!B3879,parameters!$C$195:$EJ$195,0))</f>
        <v>1589.1433913225658</v>
      </c>
      <c r="P3893" t="n">
        <v>3</v>
      </c>
      <c r="Q3893" t="n">
        <v>30</v>
      </c>
      <c r="R3893">
        <f>Q3893*P3893*O3893</f>
        <v>143022.90521903092</v>
      </c>
      <c r="S3893">
        <f>1/R3893</f>
        <v>6.9918870580104678E-6</v>
      </c>
    </row>
    <row r="3894" s="29">
      <c r="A3894" t="inlineStr">
        <is>
          <t>photovoltaic facade installation, 3kWp, multi-Si, laminated, integrated, at building</t>
        </is>
      </c>
      <c r="B3894" s="30">
        <f>M3894*S3894</f>
        <v>1.842040732024018E-7</v>
      </c>
      <c r="C3894" t="inlineStr">
        <is>
          <t>RER</t>
        </is>
      </c>
      <c r="D3894" t="inlineStr">
        <is>
          <t>unit</t>
        </is>
      </c>
      <c r="F3894" t="inlineStr">
        <is>
          <t>technosphere</t>
        </is>
      </c>
      <c r="G3894" t="n">
        <v>0</v>
      </c>
      <c r="H3894" t="inlineStr">
        <is>
          <t>photovoltaic facade installation, 3kWp, multi-Si, laminated, integrated, at building</t>
        </is>
      </c>
      <c r="I3894" t="inlineStr">
        <is>
          <t>(2,2,1,1,1,3); Calculation with average annual yield and share of technologies. Lifetime: 30a.</t>
        </is>
      </c>
      <c r="K3894" t="inlineStr">
        <is>
          <t>residential</t>
        </is>
      </c>
      <c r="L3894">
        <f>L3893</f>
        <v>0.17766751537682748</v>
      </c>
      <c r="M3894" s="30">
        <f>INDEX(parameters!$D$41:$AG$178,MATCH('PV (extension)'!B3879,parameters!$C$41:$C$178,0),MATCH('PV (extension)'!A3894,parameters!$D$5:$AG$5,0))/L3894</f>
        <v>1.8497835237986298E-2</v>
      </c>
      <c r="N3894" t="inlineStr">
        <is>
          <t>façade</t>
        </is>
      </c>
      <c r="O3894">
        <f>INDEX(parameters!$C$196:$EJ$198,MATCH('PV (extension)'!N3894,parameters!$B$196:$B$198,0),MATCH('PV (extension)'!B3879,parameters!$C$195:$EJ$195,0))</f>
        <v>1115.7815300775462</v>
      </c>
      <c r="P3894" t="n">
        <v>3</v>
      </c>
      <c r="Q3894" t="n">
        <v>30</v>
      </c>
      <c r="R3894">
        <f>Q3894*P3894*O3894</f>
        <v>100420.33770697916</v>
      </c>
      <c r="S3894">
        <f>1/R3894</f>
        <v>9.9581421735300597E-6</v>
      </c>
    </row>
    <row r="3895" s="29">
      <c r="A3895" t="inlineStr">
        <is>
          <t>photovoltaic facade installation, 3kWp, multi-Si, panel, mounted, at building</t>
        </is>
      </c>
      <c r="B3895" s="30">
        <f>M3895*S3895</f>
        <v>1.8065544291874399E-7</v>
      </c>
      <c r="C3895" t="inlineStr">
        <is>
          <t>RER</t>
        </is>
      </c>
      <c r="D3895" t="inlineStr">
        <is>
          <t>unit</t>
        </is>
      </c>
      <c r="F3895" t="inlineStr">
        <is>
          <t>technosphere</t>
        </is>
      </c>
      <c r="G3895" t="n">
        <v>0</v>
      </c>
      <c r="H3895" t="inlineStr">
        <is>
          <t>photovoltaic facade installation, 3kWp, multi-Si, panel, mounted, at building</t>
        </is>
      </c>
      <c r="I3895" t="inlineStr">
        <is>
          <t>(2,2,1,1,1,3); Calculation with average annual yield and share of technologies. Lifetime: 30a.</t>
        </is>
      </c>
      <c r="K3895" t="inlineStr">
        <is>
          <t>residential</t>
        </is>
      </c>
      <c r="L3895">
        <f>L3894</f>
        <v>0.17766751537682748</v>
      </c>
      <c r="M3895" s="30">
        <f>INDEX(parameters!$D$41:$AG$178,MATCH('PV (extension)'!B3879,parameters!$C$41:$C$178,0),MATCH('PV (extension)'!A3895,parameters!$D$5:$AG$5,0))/L3895</f>
        <v>1.8141480586504166E-2</v>
      </c>
      <c r="N3895" t="inlineStr">
        <is>
          <t>façade</t>
        </is>
      </c>
      <c r="O3895">
        <f>INDEX(parameters!$C$196:$EJ$198,MATCH('PV (extension)'!N3895,parameters!$B$196:$B$198,0),MATCH('PV (extension)'!B3879,parameters!$C$195:$EJ$195,0))</f>
        <v>1115.7815300775462</v>
      </c>
      <c r="P3895" t="n">
        <v>3</v>
      </c>
      <c r="Q3895" t="n">
        <v>30</v>
      </c>
      <c r="R3895">
        <f>Q3895*P3895*O3895</f>
        <v>100420.33770697916</v>
      </c>
      <c r="S3895">
        <f>1/R3895</f>
        <v>9.9581421735300597E-6</v>
      </c>
    </row>
    <row r="3896" s="29">
      <c r="A3896" t="inlineStr">
        <is>
          <t>photovoltaic facade installation, 3kWp, single-Si, laminated, integrated, at building</t>
        </is>
      </c>
      <c r="B3896" s="30">
        <f>M3896*S3896</f>
        <v>9.7110331099289318E-8</v>
      </c>
      <c r="C3896" t="inlineStr">
        <is>
          <t>RER</t>
        </is>
      </c>
      <c r="D3896" t="inlineStr">
        <is>
          <t>unit</t>
        </is>
      </c>
      <c r="F3896" t="inlineStr">
        <is>
          <t>technosphere</t>
        </is>
      </c>
      <c r="G3896" t="n">
        <v>0</v>
      </c>
      <c r="H3896" t="inlineStr">
        <is>
          <t>photovoltaic facade installation, 3kWp, single-Si, laminated, integrated, at building</t>
        </is>
      </c>
      <c r="I3896" t="inlineStr">
        <is>
          <t>(2,2,1,1,1,3); Calculation with average annual yield and share of technologies. Lifetime: 30a.</t>
        </is>
      </c>
      <c r="K3896" t="inlineStr">
        <is>
          <t>residential</t>
        </is>
      </c>
      <c r="L3896">
        <f>L3895</f>
        <v>0.17766751537682748</v>
      </c>
      <c r="M3896" s="30">
        <f>INDEX(parameters!$D$41:$AG$178,MATCH('PV (extension)'!B3879,parameters!$C$41:$C$178,0),MATCH('PV (extension)'!A3896,parameters!$D$5:$AG$5,0))/L3896</f>
        <v>9.7518522438271929E-3</v>
      </c>
      <c r="N3896" t="inlineStr">
        <is>
          <t>façade</t>
        </is>
      </c>
      <c r="O3896">
        <f>INDEX(parameters!$C$196:$EJ$198,MATCH('PV (extension)'!N3896,parameters!$B$196:$B$198,0),MATCH('PV (extension)'!B3879,parameters!$C$195:$EJ$195,0))</f>
        <v>1115.7815300775462</v>
      </c>
      <c r="P3896" t="n">
        <v>3</v>
      </c>
      <c r="Q3896" t="n">
        <v>30</v>
      </c>
      <c r="R3896">
        <f>Q3896*P3896*O3896</f>
        <v>100420.33770697916</v>
      </c>
      <c r="S3896">
        <f>1/R3896</f>
        <v>9.9581421735300597E-6</v>
      </c>
    </row>
    <row r="3897" s="29">
      <c r="A3897" t="inlineStr">
        <is>
          <t>photovoltaic facade installation, 3kWp, single-Si, panel, mounted, at building</t>
        </is>
      </c>
      <c r="B3897" s="30">
        <f>M3897*S3897</f>
        <v>9.7026306498011562E-8</v>
      </c>
      <c r="C3897" t="inlineStr">
        <is>
          <t>RER</t>
        </is>
      </c>
      <c r="D3897" t="inlineStr">
        <is>
          <t>unit</t>
        </is>
      </c>
      <c r="F3897" t="inlineStr">
        <is>
          <t>technosphere</t>
        </is>
      </c>
      <c r="G3897" t="n">
        <v>0</v>
      </c>
      <c r="H3897" t="inlineStr">
        <is>
          <t>photovoltaic facade installation, 3kWp, single-Si, panel, mounted, at building</t>
        </is>
      </c>
      <c r="I3897" t="inlineStr">
        <is>
          <t>(2,2,1,1,1,3); Calculation with average annual yield and share of technologies. Lifetime: 30a.</t>
        </is>
      </c>
      <c r="K3897" t="inlineStr">
        <is>
          <t>residential</t>
        </is>
      </c>
      <c r="L3897">
        <f>L3896</f>
        <v>0.17766751537682748</v>
      </c>
      <c r="M3897" s="30">
        <f>INDEX(parameters!$D$41:$AG$178,MATCH('PV (extension)'!B3879,parameters!$C$41:$C$178,0),MATCH('PV (extension)'!A3897,parameters!$D$5:$AG$5,0))/L3897</f>
        <v>9.7434144649911868E-3</v>
      </c>
      <c r="N3897" t="inlineStr">
        <is>
          <t>façade</t>
        </is>
      </c>
      <c r="O3897">
        <f>INDEX(parameters!$C$196:$EJ$198,MATCH('PV (extension)'!N3897,parameters!$B$196:$B$198,0),MATCH('PV (extension)'!B3879,parameters!$C$195:$EJ$195,0))</f>
        <v>1115.7815300775462</v>
      </c>
      <c r="P3897" t="n">
        <v>3</v>
      </c>
      <c r="Q3897" t="n">
        <v>30</v>
      </c>
      <c r="R3897">
        <f>Q3897*P3897*O3897</f>
        <v>100420.33770697916</v>
      </c>
      <c r="S3897">
        <f>1/R3897</f>
        <v>9.9581421735300597E-6</v>
      </c>
    </row>
    <row r="3898" ht="16" customHeight="1" s="29">
      <c r="A3898" t="inlineStr">
        <is>
          <t>photovoltaic flat-roof installation, 3kWp, multi-Si, on roof</t>
        </is>
      </c>
      <c r="B3898" s="30">
        <f>M3898*S3898</f>
        <v>1.9922875026752129E-6</v>
      </c>
      <c r="C3898" t="inlineStr">
        <is>
          <t>RER</t>
        </is>
      </c>
      <c r="D3898" t="inlineStr">
        <is>
          <t>unit</t>
        </is>
      </c>
      <c r="F3898" t="inlineStr">
        <is>
          <t>technosphere</t>
        </is>
      </c>
      <c r="G3898" t="n">
        <v>0</v>
      </c>
      <c r="H3898" t="inlineStr">
        <is>
          <t>photovoltaic flat-roof installation, 3kWp, multi-Si, on roof</t>
        </is>
      </c>
      <c r="I3898" t="inlineStr">
        <is>
          <t>(2,2,1,1,1,3); Calculation with average annual yield and share of technologies. Lifetime: 30a.</t>
        </is>
      </c>
      <c r="K3898" t="inlineStr">
        <is>
          <t>residential</t>
        </is>
      </c>
      <c r="L3898">
        <f>L3897</f>
        <v>0.17766751537682748</v>
      </c>
      <c r="M3898" s="30">
        <f>INDEX(parameters!$D$41:$AG$178,MATCH('PV (extension)'!B3879,parameters!$C$41:$C$178,0),MATCH('PV (extension)'!A3898,parameters!$D$5:$AG$5,0))/L3898</f>
        <v>0.28494274666417674</v>
      </c>
      <c r="N3898" s="3" t="inlineStr">
        <is>
          <t>roof-top</t>
        </is>
      </c>
      <c r="O3898">
        <f>INDEX(parameters!$C$196:$EJ$198,MATCH('PV (extension)'!N3898,parameters!$B$196:$B$198,0),MATCH('PV (extension)'!B3879,parameters!$C$195:$EJ$195,0))</f>
        <v>1589.1433913225658</v>
      </c>
      <c r="P3898" t="n">
        <v>3</v>
      </c>
      <c r="Q3898" t="n">
        <v>30</v>
      </c>
      <c r="R3898">
        <f>Q3898*P3898*O3898</f>
        <v>143022.90521903092</v>
      </c>
      <c r="S3898">
        <f>1/R3898</f>
        <v>6.9918870580104678E-6</v>
      </c>
    </row>
    <row r="3899" ht="16" customHeight="1" s="29">
      <c r="A3899" t="inlineStr">
        <is>
          <t>photovoltaic flat-roof installation, 3kWp, single-Si, on roof</t>
        </is>
      </c>
      <c r="B3899" s="30">
        <f>M3899*S3899</f>
        <v>1.0399452169320703E-6</v>
      </c>
      <c r="C3899" t="inlineStr">
        <is>
          <t>RER</t>
        </is>
      </c>
      <c r="D3899" t="inlineStr">
        <is>
          <t>unit</t>
        </is>
      </c>
      <c r="F3899" t="inlineStr">
        <is>
          <t>technosphere</t>
        </is>
      </c>
      <c r="G3899" t="n">
        <v>0</v>
      </c>
      <c r="H3899" t="inlineStr">
        <is>
          <t>photovoltaic flat-roof installation, 3kWp, single-Si, on roof</t>
        </is>
      </c>
      <c r="I3899" t="inlineStr">
        <is>
          <t>(2,2,1,1,1,3); Calculation with average annual yield and share of technologies. Lifetime: 30a.</t>
        </is>
      </c>
      <c r="K3899" t="inlineStr">
        <is>
          <t>residential</t>
        </is>
      </c>
      <c r="L3899">
        <f>L3898</f>
        <v>0.17766751537682748</v>
      </c>
      <c r="M3899" s="30">
        <f>INDEX(parameters!$D$41:$AG$178,MATCH('PV (extension)'!B3879,parameters!$C$41:$C$178,0),MATCH('PV (extension)'!A3899,parameters!$D$5:$AG$5,0))/L3899</f>
        <v>0.14873598619426004</v>
      </c>
      <c r="N3899" s="3" t="inlineStr">
        <is>
          <t>roof-top</t>
        </is>
      </c>
      <c r="O3899">
        <f>INDEX(parameters!$C$196:$EJ$198,MATCH('PV (extension)'!N3899,parameters!$B$196:$B$198,0),MATCH('PV (extension)'!B3879,parameters!$C$195:$EJ$195,0))</f>
        <v>1589.1433913225658</v>
      </c>
      <c r="P3899" t="n">
        <v>3</v>
      </c>
      <c r="Q3899" t="n">
        <v>30</v>
      </c>
      <c r="R3899">
        <f>Q3899*P3899*O3899</f>
        <v>143022.90521903092</v>
      </c>
      <c r="S3899">
        <f>1/R3899</f>
        <v>6.9918870580104678E-6</v>
      </c>
    </row>
    <row r="3900" ht="16" customHeight="1" s="29">
      <c r="A3900" t="inlineStr">
        <is>
          <t>photovoltaic slanted-roof installation, 3kWp, CIS, panel, mounted, on roof</t>
        </is>
      </c>
      <c r="B3900" s="30">
        <f>M3900*S3900</f>
        <v>5.7521265870197885E-7</v>
      </c>
      <c r="C3900" t="inlineStr">
        <is>
          <t>CH</t>
        </is>
      </c>
      <c r="D3900" t="inlineStr">
        <is>
          <t>unit</t>
        </is>
      </c>
      <c r="F3900" t="inlineStr">
        <is>
          <t>technosphere</t>
        </is>
      </c>
      <c r="G3900" t="n">
        <v>0</v>
      </c>
      <c r="H3900" t="inlineStr">
        <is>
          <t>photovoltaic slanted-roof installation, 3kWp, CIS, panel, mounted, on roof</t>
        </is>
      </c>
      <c r="I3900" t="inlineStr">
        <is>
          <t>(2,2,1,1,1,3); Calculation with average annual yield and share of technologies. Lifetime: 30a.</t>
        </is>
      </c>
      <c r="K3900" t="inlineStr">
        <is>
          <t>residential</t>
        </is>
      </c>
      <c r="L3900">
        <f>L3899</f>
        <v>0.17766751537682748</v>
      </c>
      <c r="M3900" s="30">
        <f>INDEX(parameters!$D$41:$AG$178,MATCH('PV (extension)'!B3879,parameters!$C$41:$C$178,0),MATCH('PV (extension)'!A3900,parameters!$D$5:$AG$5,0))/L3900</f>
        <v>8.2268585566319899E-2</v>
      </c>
      <c r="N3900" s="3" t="inlineStr">
        <is>
          <t>roof-top</t>
        </is>
      </c>
      <c r="O3900">
        <f>INDEX(parameters!$C$196:$EJ$198,MATCH('PV (extension)'!N3900,parameters!$B$196:$B$198,0),MATCH('PV (extension)'!B3879,parameters!$C$195:$EJ$195,0))</f>
        <v>1589.1433913225658</v>
      </c>
      <c r="P3900" t="n">
        <v>3</v>
      </c>
      <c r="Q3900" t="n">
        <v>30</v>
      </c>
      <c r="R3900">
        <f>Q3900*P3900*O3900</f>
        <v>143022.90521903092</v>
      </c>
      <c r="S3900">
        <f>1/R3900</f>
        <v>6.9918870580104678E-6</v>
      </c>
    </row>
    <row r="3901" ht="16" customHeight="1" s="29">
      <c r="A3901" t="inlineStr">
        <is>
          <t>photovoltaic slanted-roof installation, 3kWp, CdTe, laminated, integrated, on roof</t>
        </is>
      </c>
      <c r="B3901" s="30">
        <f>M3901*S3901</f>
        <v>1.6106315157960689E-8</v>
      </c>
      <c r="C3901" t="inlineStr">
        <is>
          <t>CH</t>
        </is>
      </c>
      <c r="D3901" t="inlineStr">
        <is>
          <t>unit</t>
        </is>
      </c>
      <c r="F3901" t="inlineStr">
        <is>
          <t>technosphere</t>
        </is>
      </c>
      <c r="G3901" t="n">
        <v>0</v>
      </c>
      <c r="H3901" t="inlineStr">
        <is>
          <t>photovoltaic slanted-roof installation, 3kWp, CdTe, laminated, integrated, on roof</t>
        </is>
      </c>
      <c r="I3901" t="inlineStr">
        <is>
          <t>(2,2,1,1,1,3); Calculation with average annual yield and share of technologies. Lifetime: 30a.</t>
        </is>
      </c>
      <c r="K3901" t="inlineStr">
        <is>
          <t>residential</t>
        </is>
      </c>
      <c r="L3901">
        <f>L3900</f>
        <v>0.17766751537682748</v>
      </c>
      <c r="M3901" s="30">
        <f>INDEX(parameters!$D$41:$AG$178,MATCH('PV (extension)'!B3879,parameters!$C$41:$C$178,0),MATCH('PV (extension)'!A3901,parameters!$D$5:$AG$5,0))/L3901</f>
        <v>2.3035719862648527E-3</v>
      </c>
      <c r="N3901" s="3" t="inlineStr">
        <is>
          <t>roof-top</t>
        </is>
      </c>
      <c r="O3901">
        <f>INDEX(parameters!$C$196:$EJ$198,MATCH('PV (extension)'!N3901,parameters!$B$196:$B$198,0),MATCH('PV (extension)'!B3879,parameters!$C$195:$EJ$195,0))</f>
        <v>1589.1433913225658</v>
      </c>
      <c r="P3901" t="n">
        <v>3</v>
      </c>
      <c r="Q3901" t="n">
        <v>30</v>
      </c>
      <c r="R3901">
        <f>Q3901*P3901*O3901</f>
        <v>143022.90521903092</v>
      </c>
      <c r="S3901">
        <f>1/R3901</f>
        <v>6.9918870580104678E-6</v>
      </c>
    </row>
    <row r="3902" ht="16" customHeight="1" s="29">
      <c r="A3902" t="inlineStr">
        <is>
          <t>photovoltaic slanted-roof installation, 3kWp, multi-Si, laminated, integrated, on roof</t>
        </is>
      </c>
      <c r="B3902" s="30">
        <f>M3902*S3902</f>
        <v>9.5688564530507347E-8</v>
      </c>
      <c r="C3902" t="inlineStr">
        <is>
          <t>RER</t>
        </is>
      </c>
      <c r="D3902" t="inlineStr">
        <is>
          <t>unit</t>
        </is>
      </c>
      <c r="F3902" t="inlineStr">
        <is>
          <t>technosphere</t>
        </is>
      </c>
      <c r="G3902" t="n">
        <v>0</v>
      </c>
      <c r="H3902" t="inlineStr">
        <is>
          <t>photovoltaic slanted-roof installation, 3kWp, multi-Si, laminated, integrated, on roof</t>
        </is>
      </c>
      <c r="I3902" t="inlineStr">
        <is>
          <t>(2,2,1,1,1,3); Calculation with average annual yield and share of technologies. Lifetime: 30a.</t>
        </is>
      </c>
      <c r="K3902" t="inlineStr">
        <is>
          <t>residential</t>
        </is>
      </c>
      <c r="L3902">
        <f>L3901</f>
        <v>0.17766751537682748</v>
      </c>
      <c r="M3902" s="30">
        <f>INDEX(parameters!$D$41:$AG$178,MATCH('PV (extension)'!B3879,parameters!$C$41:$C$178,0),MATCH('PV (extension)'!A3902,parameters!$D$5:$AG$5,0))/L3902</f>
        <v>1.3685656495391874E-2</v>
      </c>
      <c r="N3902" s="3" t="inlineStr">
        <is>
          <t>roof-top</t>
        </is>
      </c>
      <c r="O3902">
        <f>INDEX(parameters!$C$196:$EJ$198,MATCH('PV (extension)'!N3902,parameters!$B$196:$B$198,0),MATCH('PV (extension)'!B3879,parameters!$C$195:$EJ$195,0))</f>
        <v>1589.1433913225658</v>
      </c>
      <c r="P3902" t="n">
        <v>3</v>
      </c>
      <c r="Q3902" t="n">
        <v>30</v>
      </c>
      <c r="R3902">
        <f>Q3902*P3902*O3902</f>
        <v>143022.90521903092</v>
      </c>
      <c r="S3902">
        <f>1/R3902</f>
        <v>6.9918870580104678E-6</v>
      </c>
    </row>
    <row r="3903" ht="16" customHeight="1" s="29">
      <c r="A3903" t="inlineStr">
        <is>
          <t>photovoltaic slanted-roof installation, 3kWp, multi-Si, panel, mounted, on roof</t>
        </is>
      </c>
      <c r="B3903" s="30">
        <f>M3903*S3903</f>
        <v>1.6378483452658925E-6</v>
      </c>
      <c r="C3903" t="inlineStr">
        <is>
          <t>RER</t>
        </is>
      </c>
      <c r="D3903" t="inlineStr">
        <is>
          <t>unit</t>
        </is>
      </c>
      <c r="F3903" t="inlineStr">
        <is>
          <t>technosphere</t>
        </is>
      </c>
      <c r="G3903" t="n">
        <v>0</v>
      </c>
      <c r="H3903" t="inlineStr">
        <is>
          <t>photovoltaic slanted-roof installation, 3kWp, multi-Si, panel, mounted, on roof</t>
        </is>
      </c>
      <c r="I3903" t="inlineStr">
        <is>
          <t>(2,2,1,1,1,3); Calculation with average annual yield and share of technologies. Lifetime: 30a.</t>
        </is>
      </c>
      <c r="K3903" t="inlineStr">
        <is>
          <t>residential</t>
        </is>
      </c>
      <c r="L3903">
        <f>L3902</f>
        <v>0.17766751537682748</v>
      </c>
      <c r="M3903" s="30">
        <f>INDEX(parameters!$D$41:$AG$178,MATCH('PV (extension)'!B3879,parameters!$C$41:$C$178,0),MATCH('PV (extension)'!A3903,parameters!$D$5:$AG$5,0))/L3903</f>
        <v>0.23424982864811036</v>
      </c>
      <c r="N3903" s="3" t="inlineStr">
        <is>
          <t>roof-top</t>
        </is>
      </c>
      <c r="O3903">
        <f>INDEX(parameters!$C$196:$EJ$198,MATCH('PV (extension)'!N3903,parameters!$B$196:$B$198,0),MATCH('PV (extension)'!B3879,parameters!$C$195:$EJ$195,0))</f>
        <v>1589.1433913225658</v>
      </c>
      <c r="P3903" t="n">
        <v>3</v>
      </c>
      <c r="Q3903" t="n">
        <v>30</v>
      </c>
      <c r="R3903">
        <f>Q3903*P3903*O3903</f>
        <v>143022.90521903092</v>
      </c>
      <c r="S3903">
        <f>1/R3903</f>
        <v>6.9918870580104678E-6</v>
      </c>
    </row>
    <row r="3904" ht="16" customHeight="1" s="29">
      <c r="A3904" t="inlineStr">
        <is>
          <t>photovoltaic slanted-roof installation, 3kWp, single-Si, laminated, integrated, on roof</t>
        </is>
      </c>
      <c r="B3904" s="30">
        <f>M3904*S3904</f>
        <v>5.0571051589451124E-8</v>
      </c>
      <c r="C3904" t="inlineStr">
        <is>
          <t>RER</t>
        </is>
      </c>
      <c r="D3904" t="inlineStr">
        <is>
          <t>unit</t>
        </is>
      </c>
      <c r="F3904" t="inlineStr">
        <is>
          <t>technosphere</t>
        </is>
      </c>
      <c r="G3904" t="n">
        <v>0</v>
      </c>
      <c r="H3904" t="inlineStr">
        <is>
          <t>photovoltaic slanted-roof installation, 3kWp, single-Si, laminated, integrated, on roof</t>
        </is>
      </c>
      <c r="I3904" t="inlineStr">
        <is>
          <t>(2,2,1,1,1,3); Calculation with average annual yield and share of technologies. Lifetime: 30a.</t>
        </is>
      </c>
      <c r="K3904" t="inlineStr">
        <is>
          <t>residential</t>
        </is>
      </c>
      <c r="L3904">
        <f>L3903</f>
        <v>0.17766751537682748</v>
      </c>
      <c r="M3904" s="30">
        <f>INDEX(parameters!$D$41:$AG$178,MATCH('PV (extension)'!B3879,parameters!$C$41:$C$178,0),MATCH('PV (extension)'!A3904,parameters!$D$5:$AG$5,0))/L3904</f>
        <v>7.2328187183047909E-3</v>
      </c>
      <c r="N3904" s="3" t="inlineStr">
        <is>
          <t>roof-top</t>
        </is>
      </c>
      <c r="O3904">
        <f>INDEX(parameters!$C$196:$EJ$198,MATCH('PV (extension)'!N3904,parameters!$B$196:$B$198,0),MATCH('PV (extension)'!B3879,parameters!$C$195:$EJ$195,0))</f>
        <v>1589.1433913225658</v>
      </c>
      <c r="P3904" t="n">
        <v>3</v>
      </c>
      <c r="Q3904" t="n">
        <v>30</v>
      </c>
      <c r="R3904">
        <f>Q3904*P3904*O3904</f>
        <v>143022.90521903092</v>
      </c>
      <c r="S3904">
        <f>1/R3904</f>
        <v>6.9918870580104678E-6</v>
      </c>
    </row>
    <row r="3905" ht="16" customHeight="1" s="29">
      <c r="A3905" t="inlineStr">
        <is>
          <t>photovoltaic slanted-roof installation, 3kWp, single-Si, panel, mounted, on roof</t>
        </is>
      </c>
      <c r="B3905" s="30">
        <f>M3905*S3905</f>
        <v>8.5595086223030401E-7</v>
      </c>
      <c r="C3905" t="inlineStr">
        <is>
          <t>RER</t>
        </is>
      </c>
      <c r="D3905" t="inlineStr">
        <is>
          <t>unit</t>
        </is>
      </c>
      <c r="F3905" t="inlineStr">
        <is>
          <t>technosphere</t>
        </is>
      </c>
      <c r="G3905" t="n">
        <v>0</v>
      </c>
      <c r="H3905" t="inlineStr">
        <is>
          <t>photovoltaic slanted-roof installation, 3kWp, single-Si, panel, mounted, on roof</t>
        </is>
      </c>
      <c r="I3905" t="inlineStr">
        <is>
          <t>(2,2,1,1,1,3); Calculation with average annual yield and share of technologies. Lifetime: 30a.</t>
        </is>
      </c>
      <c r="K3905" t="inlineStr">
        <is>
          <t>residential</t>
        </is>
      </c>
      <c r="L3905">
        <f>L3904</f>
        <v>0.17766751537682748</v>
      </c>
      <c r="M3905" s="30">
        <f>INDEX(parameters!$D$41:$AG$178,MATCH('PV (extension)'!B3879,parameters!$C$41:$C$178,0),MATCH('PV (extension)'!A3905,parameters!$D$5:$AG$5,0))/L3905</f>
        <v>0.12242057904091255</v>
      </c>
      <c r="N3905" s="3" t="inlineStr">
        <is>
          <t>roof-top</t>
        </is>
      </c>
      <c r="O3905">
        <f>INDEX(parameters!$C$196:$EJ$198,MATCH('PV (extension)'!N3905,parameters!$B$196:$B$198,0),MATCH('PV (extension)'!B3879,parameters!$C$195:$EJ$195,0))</f>
        <v>1589.1433913225658</v>
      </c>
      <c r="P3905" t="n">
        <v>3</v>
      </c>
      <c r="Q3905" t="n">
        <v>30</v>
      </c>
      <c r="R3905">
        <f>Q3905*P3905*O3905</f>
        <v>143022.90521903092</v>
      </c>
      <c r="S3905">
        <f>1/R3905</f>
        <v>6.9918870580104678E-6</v>
      </c>
    </row>
    <row r="3906" s="29">
      <c r="A3906" t="inlineStr">
        <is>
          <t>market for tap water</t>
        </is>
      </c>
      <c r="B3906" t="n">
        <v>0.0037026</v>
      </c>
      <c r="C3906" t="inlineStr">
        <is>
          <t>Europe without Switzerland</t>
        </is>
      </c>
      <c r="D3906" t="inlineStr">
        <is>
          <t>kilogram</t>
        </is>
      </c>
      <c r="F3906" t="inlineStr">
        <is>
          <t>technosphere</t>
        </is>
      </c>
      <c r="G3906" t="n">
        <v>0</v>
      </c>
      <c r="H3906" t="inlineStr">
        <is>
          <t>tap water</t>
        </is>
      </c>
      <c r="I3906" t="inlineStr">
        <is>
          <t>(2,2,1,1,1,3); Estimation 20l/m2 panel</t>
        </is>
      </c>
    </row>
    <row r="3907" s="29">
      <c r="A3907" t="inlineStr">
        <is>
          <t>treatment of wastewater, from residence, capacity 1.1E10l/year</t>
        </is>
      </c>
      <c r="B3907" t="n">
        <v>-3.3323e-06</v>
      </c>
      <c r="C3907" t="inlineStr">
        <is>
          <t>CH</t>
        </is>
      </c>
      <c r="D3907" t="inlineStr">
        <is>
          <t>cubic meter</t>
        </is>
      </c>
      <c r="F3907" t="inlineStr">
        <is>
          <t>technosphere</t>
        </is>
      </c>
      <c r="G3907" t="n">
        <v>0</v>
      </c>
      <c r="H3907" t="inlineStr">
        <is>
          <t>wastewater, from residence</t>
        </is>
      </c>
      <c r="I3907" t="inlineStr">
        <is>
          <t>(2,2,1,1,1,3); Estimation 20l/m2 panel</t>
        </is>
      </c>
    </row>
    <row r="3908" s="29"/>
    <row r="3909" customFormat="1" s="28">
      <c r="A3909" s="28" t="inlineStr">
        <is>
          <t>Activity</t>
        </is>
      </c>
      <c r="B3909" s="28" t="inlineStr">
        <is>
          <t>electricity production, photovoltaic, commercial</t>
        </is>
      </c>
    </row>
    <row r="3910">
      <c r="A3910" t="inlineStr">
        <is>
          <t>comment</t>
        </is>
      </c>
      <c r="B391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")&amp;HLOOKUP(B3911,parameters!$C$195:$EJ$198,2,0)&amp;" kWh/kWp.
Annual output, Facade: "&amp;HLOOKUP(B3911,parameters!$C$195:$EJ$198,3,0)&amp;" kWh/kWp.
Annual output, Open-ground: "&amp;HLOOKUP(B3911,parameters!$C$195:$EJ$198,4,0)&amp;_xlfn._LONGTEXT("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")&amp;VLOOKUP(B3911,'extension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1589.14339132257 kWh/kWp.
Annual output, Facade: 1115.78153007755 kWh/kWp.
Annual output, Open-ground: 1690.57807587507 kWh/kWp.
Amount of solar energy transformed to electricity. Waste heat emission due to losses of electricity in the system.
Technology:  Electricity production with grid-connected photovoltaic power plants.
Time period:  Time of publications
Production volume: 11.923 GWh in 2025.
Sampling:  Statistical data and model calculations
Extrapolations:  Use of PV technology data investigated for other countries (Switzerland). Correction of average yield with Swiss data.
Uncertainty:  None
Author: Romain Sacchi, PSI, romain.sacchi@psi.ch</v>
      </c>
    </row>
    <row r="3911" s="29">
      <c r="A3911" t="inlineStr">
        <is>
          <t>location</t>
        </is>
      </c>
      <c r="B3911" t="inlineStr">
        <is>
          <t>MW</t>
        </is>
      </c>
    </row>
    <row r="3912" s="29">
      <c r="A3912" t="inlineStr">
        <is>
          <t>production amount</t>
        </is>
      </c>
      <c r="B3912" t="n">
        <v>1</v>
      </c>
    </row>
    <row r="3913" s="29">
      <c r="A3913" t="inlineStr">
        <is>
          <t>reference product</t>
        </is>
      </c>
      <c r="B3913" t="inlineStr">
        <is>
          <t>electricity, low voltage</t>
        </is>
      </c>
    </row>
    <row r="3914" s="29">
      <c r="A3914" t="inlineStr">
        <is>
          <t>source</t>
        </is>
      </c>
      <c r="B39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15" s="29">
      <c r="A3915" t="inlineStr">
        <is>
          <t>type</t>
        </is>
      </c>
      <c r="B3915" t="inlineStr">
        <is>
          <t>process</t>
        </is>
      </c>
    </row>
    <row r="3916" s="29">
      <c r="A3916" t="inlineStr">
        <is>
          <t>unit</t>
        </is>
      </c>
      <c r="B3916" t="inlineStr">
        <is>
          <t>kilowatt hour</t>
        </is>
      </c>
    </row>
    <row r="3917" s="29">
      <c r="A3917" t="inlineStr">
        <is>
          <t>Exchanges</t>
        </is>
      </c>
    </row>
    <row r="3918" customFormat="1" s="28">
      <c r="A3918" s="28" t="inlineStr">
        <is>
          <t>name</t>
        </is>
      </c>
      <c r="B3918" s="28" t="inlineStr">
        <is>
          <t>amount</t>
        </is>
      </c>
      <c r="C3918" s="28" t="inlineStr">
        <is>
          <t>location</t>
        </is>
      </c>
      <c r="D3918" s="28" t="inlineStr">
        <is>
          <t>unit</t>
        </is>
      </c>
      <c r="E3918" s="28" t="inlineStr">
        <is>
          <t>categories</t>
        </is>
      </c>
      <c r="F3918" s="28" t="inlineStr">
        <is>
          <t>type</t>
        </is>
      </c>
      <c r="G3918" s="28" t="inlineStr">
        <is>
          <t>uncertainty type</t>
        </is>
      </c>
      <c r="H3918" s="28" t="inlineStr">
        <is>
          <t>reference product</t>
        </is>
      </c>
      <c r="I3918" s="28" t="inlineStr">
        <is>
          <t>comment</t>
        </is>
      </c>
      <c r="J3918" s="28" t="inlineStr">
        <is>
          <t>production volume</t>
        </is>
      </c>
      <c r="K3918" s="28" t="inlineStr">
        <is>
          <t>scope</t>
        </is>
      </c>
      <c r="L3918" s="28" t="inlineStr">
        <is>
          <t>scope share</t>
        </is>
      </c>
      <c r="M3918" s="28" t="inlineStr">
        <is>
          <t>tech share</t>
        </is>
      </c>
      <c r="N3918" s="28" t="inlineStr">
        <is>
          <t>installation</t>
        </is>
      </c>
      <c r="O3918" s="28" t="inlineStr">
        <is>
          <t>productivity</t>
        </is>
      </c>
      <c r="P3918" s="28" t="inlineStr">
        <is>
          <t>kWp</t>
        </is>
      </c>
      <c r="Q3918" s="28" t="inlineStr">
        <is>
          <t>lifetime</t>
        </is>
      </c>
      <c r="R3918" s="28" t="inlineStr">
        <is>
          <t>lifetime production</t>
        </is>
      </c>
      <c r="S3918" s="28" t="inlineStr">
        <is>
          <t>inverted lifetime production</t>
        </is>
      </c>
    </row>
    <row r="3919" s="29">
      <c r="A3919" t="inlineStr">
        <is>
          <t>Energy, solar, converted</t>
        </is>
      </c>
      <c r="B3919" t="n">
        <v>3.8503</v>
      </c>
      <c r="D3919" t="inlineStr">
        <is>
          <t>megajoule</t>
        </is>
      </c>
      <c r="E3919" t="inlineStr">
        <is>
          <t>natural resource::in air</t>
        </is>
      </c>
      <c r="F3919" t="inlineStr">
        <is>
          <t>biosphere</t>
        </is>
      </c>
      <c r="G3919" t="n">
        <v>0</v>
      </c>
      <c r="I3919" t="inlineStr">
        <is>
          <t>(2,2,1,1,1,3); Energy loss in the system</t>
        </is>
      </c>
    </row>
    <row r="3920" s="29">
      <c r="A3920" t="inlineStr">
        <is>
          <t>Heat, waste</t>
        </is>
      </c>
      <c r="B3920" t="n">
        <v>0.25027</v>
      </c>
      <c r="D3920" t="inlineStr">
        <is>
          <t>megajoule</t>
        </is>
      </c>
      <c r="E3920" t="inlineStr">
        <is>
          <t>air</t>
        </is>
      </c>
      <c r="F3920" t="inlineStr">
        <is>
          <t>biosphere</t>
        </is>
      </c>
      <c r="G3920" t="n">
        <v>0</v>
      </c>
      <c r="I3920" t="inlineStr">
        <is>
          <t>(1,na,na,na,na,na); Calculation with average annual output and share of technologies; Average degradation of 10.5% included</t>
        </is>
      </c>
    </row>
    <row r="3921" s="29">
      <c r="A3921" t="inlineStr">
        <is>
          <t>electricity production, photovoltaic, commercial</t>
        </is>
      </c>
      <c r="B3921" t="n">
        <v>1</v>
      </c>
      <c r="C3921" t="inlineStr">
        <is>
          <t>MW</t>
        </is>
      </c>
      <c r="D3921" t="inlineStr">
        <is>
          <t>kilowatt hour</t>
        </is>
      </c>
      <c r="E3921" t="inlineStr">
        <is>
          <t>photovoltaic::power plants</t>
        </is>
      </c>
      <c r="F3921" t="inlineStr">
        <is>
          <t>production</t>
        </is>
      </c>
      <c r="G3921" t="n">
        <v>0</v>
      </c>
      <c r="H3921" t="inlineStr">
        <is>
          <t>electricity, low voltage</t>
        </is>
      </c>
      <c r="J3921">
        <f>VLOOKUP(C3921,'extension - production vol'!$B$6:$D$235,3,0)</f>
        <v>11.923</v>
      </c>
    </row>
    <row r="3922" ht="16" customHeight="1" s="29">
      <c r="A3922" t="inlineStr">
        <is>
          <t>photovoltaic flat-roof installation, 156 kWp, multi-Si, on roof</t>
        </is>
      </c>
      <c r="B3922" s="30">
        <f>M3922*S3922</f>
        <v>1.6508623469825708E-8</v>
      </c>
      <c r="C3922" t="inlineStr">
        <is>
          <t>CH</t>
        </is>
      </c>
      <c r="D3922" t="inlineStr">
        <is>
          <t>unit</t>
        </is>
      </c>
      <c r="F3922" t="inlineStr">
        <is>
          <t>technosphere</t>
        </is>
      </c>
      <c r="G3922" t="n">
        <v>0</v>
      </c>
      <c r="H3922" t="inlineStr">
        <is>
          <t>photovoltaic flat-roof installation, 156 kWp, multi-Si, on roof</t>
        </is>
      </c>
      <c r="I3922" t="inlineStr">
        <is>
          <t>(2,2,1,1,1,3); Calculation with average annual yield and share of technologies. Lifetime: 30a.</t>
        </is>
      </c>
      <c r="K3922" t="inlineStr">
        <is>
          <t>commercial</t>
        </is>
      </c>
      <c r="L3922">
        <f>IF(K3922="residential",VLOOKUP(B3911,parameters!$C$41:$AG$178,18,0),IF(K3922="commercial",1-VLOOKUP(B3911,parameters!$C$41:$AG$178,18,0),1))</f>
        <v>0.82233248462317254</v>
      </c>
      <c r="M3922" s="30">
        <f>INDEX(parameters!$D$41:$AG$178,MATCH('PV (extension)'!B3911,parameters!$C$41:$C$178,0),MATCH('PV (extension)'!A3922,parameters!$D$5:$AG$5,0))/L3922</f>
        <v>0.12277778707072071</v>
      </c>
      <c r="N3922" s="3" t="inlineStr">
        <is>
          <t>roof-top</t>
        </is>
      </c>
      <c r="O3922">
        <f>INDEX(parameters!$C$196:$EJ$198,MATCH('PV (extension)'!N3922,parameters!$B$196:$B$198,0),MATCH('PV (extension)'!B3911,parameters!$C$195:$EJ$195,0))</f>
        <v>1589.1433913225658</v>
      </c>
      <c r="P3922" t="n">
        <v>156</v>
      </c>
      <c r="Q3922" t="n">
        <v>30</v>
      </c>
      <c r="R3922">
        <f>Q3922*P3922*O3922</f>
        <v>7437191.0713896081</v>
      </c>
      <c r="S3922">
        <f>1/R3922</f>
        <v>1.3445936650020128E-7</v>
      </c>
    </row>
    <row r="3923" ht="16" customHeight="1" s="29">
      <c r="A3923" t="inlineStr">
        <is>
          <t>photovoltaic flat-roof installation, 156 kWp, single-Si, on roof</t>
        </is>
      </c>
      <c r="B3923" s="30">
        <f>M3923*S3923</f>
        <v>8.6235065645826622E-9</v>
      </c>
      <c r="C3923" t="inlineStr">
        <is>
          <t>CH</t>
        </is>
      </c>
      <c r="D3923" t="inlineStr">
        <is>
          <t>unit</t>
        </is>
      </c>
      <c r="F3923" t="inlineStr">
        <is>
          <t>technosphere</t>
        </is>
      </c>
      <c r="G3923" t="n">
        <v>0</v>
      </c>
      <c r="H3923" t="inlineStr">
        <is>
          <t>photovoltaic flat-roof installation, 156 kWp, single-Si, on roof</t>
        </is>
      </c>
      <c r="I3923" t="inlineStr">
        <is>
          <t>(2,2,1,1,1,3); Calculation with average annual yield and share of technologies. Lifetime: 30a.</t>
        </is>
      </c>
      <c r="K3923" t="inlineStr">
        <is>
          <t>commercial</t>
        </is>
      </c>
      <c r="L3923">
        <f>L3922</f>
        <v>0.82233248462317254</v>
      </c>
      <c r="M3923" s="30">
        <f>INDEX(parameters!$D$41:$AG$178,MATCH('PV (extension)'!B3911,parameters!$C$41:$C$178,0),MATCH('PV (extension)'!A3923,parameters!$D$5:$AG$5,0))/L3923</f>
        <v>6.4134666026183854E-2</v>
      </c>
      <c r="N3923" s="3" t="inlineStr">
        <is>
          <t>roof-top</t>
        </is>
      </c>
      <c r="O3923">
        <f>INDEX(parameters!$C$196:$EJ$198,MATCH('PV (extension)'!N3923,parameters!$B$196:$B$198,0),MATCH('PV (extension)'!B3911,parameters!$C$195:$EJ$195,0))</f>
        <v>1589.1433913225658</v>
      </c>
      <c r="P3923" t="n">
        <v>156</v>
      </c>
      <c r="Q3923" t="n">
        <v>30</v>
      </c>
      <c r="R3923">
        <f>Q3923*P3923*O3923</f>
        <v>7437191.0713896081</v>
      </c>
      <c r="S3923">
        <f>1/R3923</f>
        <v>1.3445936650020128E-7</v>
      </c>
    </row>
    <row r="3924" s="29">
      <c r="A3924" t="inlineStr">
        <is>
          <t>photovoltaic open ground installation, 570 kWp, CIS, on open ground</t>
        </is>
      </c>
      <c r="B3924" s="30">
        <f>M3924*S3924</f>
        <v>4.2503288437238235E-10</v>
      </c>
      <c r="C3924" t="inlineStr">
        <is>
          <t>RER</t>
        </is>
      </c>
      <c r="D3924" t="inlineStr">
        <is>
          <t>unit</t>
        </is>
      </c>
      <c r="F3924" t="inlineStr">
        <is>
          <t>technosphere</t>
        </is>
      </c>
      <c r="G3924" t="n">
        <v>0</v>
      </c>
      <c r="H3924" t="inlineStr">
        <is>
          <t>photovoltaic open ground installation, 570 kWp, CIS, on open ground</t>
        </is>
      </c>
      <c r="I3924" t="inlineStr">
        <is>
          <t>(2,2,1,1,1,3); Calculation with average annual yield and share of technologies. Lifetime: 30a.</t>
        </is>
      </c>
      <c r="K3924" t="inlineStr">
        <is>
          <t>commercial</t>
        </is>
      </c>
      <c r="L3924">
        <f>L3923</f>
        <v>0.82233248462317254</v>
      </c>
      <c r="M3924" s="30">
        <f>INDEX(parameters!$D$41:$AG$178,MATCH('PV (extension)'!B3911,parameters!$C$41:$C$178,0),MATCH('PV (extension)'!A3924,parameters!$D$5:$AG$5,0))/L3924</f>
        <v>1.2287226816964775E-2</v>
      </c>
      <c r="N3924" t="inlineStr">
        <is>
          <t>central</t>
        </is>
      </c>
      <c r="O3924">
        <f>INDEX(parameters!$C$196:$EJ$198,MATCH('PV (extension)'!N3924,parameters!$B$196:$B$198,0),MATCH('PV (extension)'!B3911,parameters!$C$195:$EJ$195,0))</f>
        <v>1690.57807587507</v>
      </c>
      <c r="P3924" t="n">
        <v>570</v>
      </c>
      <c r="Q3924" t="n">
        <v>30</v>
      </c>
      <c r="R3924">
        <f>Q3924*P3924*O3924</f>
        <v>28908885.097463697</v>
      </c>
      <c r="S3924">
        <f>1/R3924</f>
        <v>3.4591441234367571E-8</v>
      </c>
    </row>
    <row r="3925" s="29">
      <c r="A3925" t="inlineStr">
        <is>
          <t>photovoltaic open ground installation, 570 kWp, CdTe, on open ground</t>
        </is>
      </c>
      <c r="B3925" s="30">
        <f>M3925*S3925</f>
        <v>3.1222588048661182E-9</v>
      </c>
      <c r="C3925" t="inlineStr">
        <is>
          <t>RER</t>
        </is>
      </c>
      <c r="D3925" t="inlineStr">
        <is>
          <t>unit</t>
        </is>
      </c>
      <c r="F3925" t="inlineStr">
        <is>
          <t>technosphere</t>
        </is>
      </c>
      <c r="G3925" t="n">
        <v>0</v>
      </c>
      <c r="H3925" t="inlineStr">
        <is>
          <t>photovoltaic open ground installation, 570 kWp, CdTe, on open ground</t>
        </is>
      </c>
      <c r="I3925" t="inlineStr">
        <is>
          <t>(2,2,1,1,1,3); Calculation with average annual yield and share of technologies. Lifetime: 30a.</t>
        </is>
      </c>
      <c r="K3925" t="inlineStr">
        <is>
          <t>commercial</t>
        </is>
      </c>
      <c r="L3925">
        <f>L3924</f>
        <v>0.82233248462317254</v>
      </c>
      <c r="M3925" s="30">
        <f>INDEX(parameters!$D$41:$AG$178,MATCH('PV (extension)'!B3911,parameters!$C$41:$C$178,0),MATCH('PV (extension)'!A3925,parameters!$D$5:$AG$5,0))/L3925</f>
        <v>9.0261021034418951E-2</v>
      </c>
      <c r="N3925" t="inlineStr">
        <is>
          <t>central</t>
        </is>
      </c>
      <c r="O3925">
        <f>INDEX(parameters!$C$196:$EJ$198,MATCH('PV (extension)'!N3925,parameters!$B$196:$B$198,0),MATCH('PV (extension)'!B3911,parameters!$C$195:$EJ$195,0))</f>
        <v>1690.57807587507</v>
      </c>
      <c r="P3925" t="n">
        <v>570</v>
      </c>
      <c r="Q3925" t="n">
        <v>30</v>
      </c>
      <c r="R3925">
        <f>Q3925*P3925*O3925</f>
        <v>28908885.097463697</v>
      </c>
      <c r="S3925">
        <f>1/R3925</f>
        <v>3.4591441234367571E-8</v>
      </c>
    </row>
    <row r="3926" s="29">
      <c r="A3926" t="inlineStr">
        <is>
          <t>photovoltaic open ground installation, 570 kWp, micro-Si, on open ground</t>
        </is>
      </c>
      <c r="B3926" s="30">
        <f>M3926*S3926</f>
        <v>3.3093727726248853E-11</v>
      </c>
      <c r="C3926" t="inlineStr">
        <is>
          <t>RER</t>
        </is>
      </c>
      <c r="D3926" t="inlineStr">
        <is>
          <t>unit</t>
        </is>
      </c>
      <c r="F3926" t="inlineStr">
        <is>
          <t>technosphere</t>
        </is>
      </c>
      <c r="G3926" t="n">
        <v>0</v>
      </c>
      <c r="H3926" t="inlineStr">
        <is>
          <t>photovoltaic open ground installation, 570 kWp, micro-Si, on open ground</t>
        </is>
      </c>
      <c r="I3926" t="inlineStr">
        <is>
          <t>(2,2,1,1,1,3); Calculation with average annual yield and share of technologies. Lifetime: 30a.</t>
        </is>
      </c>
      <c r="K3926" t="inlineStr">
        <is>
          <t>commercial</t>
        </is>
      </c>
      <c r="L3926">
        <f>L3925</f>
        <v>0.82233248462317254</v>
      </c>
      <c r="M3926" s="30">
        <f>INDEX(parameters!$D$41:$AG$178,MATCH('PV (extension)'!B3911,parameters!$C$41:$C$178,0),MATCH('PV (extension)'!A3926,parameters!$D$5:$AG$5,0))/L3926</f>
        <v>9.5670277228487681E-4</v>
      </c>
      <c r="N3926" t="inlineStr">
        <is>
          <t>central</t>
        </is>
      </c>
      <c r="O3926">
        <f>INDEX(parameters!$C$196:$EJ$198,MATCH('PV (extension)'!N3926,parameters!$B$196:$B$198,0),MATCH('PV (extension)'!B3911,parameters!$C$195:$EJ$195,0))</f>
        <v>1690.57807587507</v>
      </c>
      <c r="P3926" t="n">
        <v>570</v>
      </c>
      <c r="Q3926" t="n">
        <v>30</v>
      </c>
      <c r="R3926">
        <f>Q3926*P3926*O3926</f>
        <v>28908885.097463697</v>
      </c>
      <c r="S3926">
        <f>1/R3926</f>
        <v>3.4591441234367571E-8</v>
      </c>
    </row>
    <row r="3927" s="29">
      <c r="A3927" t="inlineStr">
        <is>
          <t>photovoltaic open ground installation, 570 kWp, multi-Si, on open ground</t>
        </is>
      </c>
      <c r="B3927" s="30">
        <f>M3927*S3927</f>
        <v>1.1074789637440816E-8</v>
      </c>
      <c r="C3927" t="inlineStr">
        <is>
          <t>RER</t>
        </is>
      </c>
      <c r="D3927" t="inlineStr">
        <is>
          <t>unit</t>
        </is>
      </c>
      <c r="F3927" t="inlineStr">
        <is>
          <t>technosphere</t>
        </is>
      </c>
      <c r="G3927" t="n">
        <v>0</v>
      </c>
      <c r="H3927" t="inlineStr">
        <is>
          <t>photovoltaic open ground installation, 570 kWp, multi-Si, on open ground</t>
        </is>
      </c>
      <c r="I3927" t="inlineStr">
        <is>
          <t>(2,2,1,1,1,3); Calculation with average annual yield and share of technologies. Lifetime: 30a.</t>
        </is>
      </c>
      <c r="K3927" t="inlineStr">
        <is>
          <t>commercial</t>
        </is>
      </c>
      <c r="L3927">
        <f>L3926</f>
        <v>0.82233248462317254</v>
      </c>
      <c r="M3927" s="30">
        <f>INDEX(parameters!$D$41:$AG$178,MATCH('PV (extension)'!B3911,parameters!$C$41:$C$178,0),MATCH('PV (extension)'!A3927,parameters!$D$5:$AG$5,0))/L3927</f>
        <v>0.32015982110735819</v>
      </c>
      <c r="N3927" t="inlineStr">
        <is>
          <t>central</t>
        </is>
      </c>
      <c r="O3927">
        <f>INDEX(parameters!$C$196:$EJ$198,MATCH('PV (extension)'!N3927,parameters!$B$196:$B$198,0),MATCH('PV (extension)'!B3911,parameters!$C$195:$EJ$195,0))</f>
        <v>1690.57807587507</v>
      </c>
      <c r="P3927" t="n">
        <v>570</v>
      </c>
      <c r="Q3927" t="n">
        <v>30</v>
      </c>
      <c r="R3927">
        <f>Q3927*P3927*O3927</f>
        <v>28908885.097463697</v>
      </c>
      <c r="S3927">
        <f>1/R3927</f>
        <v>3.4591441234367571E-8</v>
      </c>
    </row>
    <row r="3928" s="29">
      <c r="A3928" t="inlineStr">
        <is>
          <t>photovoltaic open ground installation, 570 kWp, single-Si, on open ground</t>
        </is>
      </c>
      <c r="B3928" s="30">
        <f>M3928*S3928</f>
        <v>5.8745452214552563E-9</v>
      </c>
      <c r="C3928" t="inlineStr">
        <is>
          <t>RER</t>
        </is>
      </c>
      <c r="D3928" t="inlineStr">
        <is>
          <t>unit</t>
        </is>
      </c>
      <c r="F3928" t="inlineStr">
        <is>
          <t>technosphere</t>
        </is>
      </c>
      <c r="G3928" t="n">
        <v>0</v>
      </c>
      <c r="H3928" t="inlineStr">
        <is>
          <t>photovoltaic open ground installation, 570 kWp, single-Si, on open ground</t>
        </is>
      </c>
      <c r="I3928" t="inlineStr">
        <is>
          <t>(2,2,1,1,1,3); Calculation with average annual yield and share of technologies. Lifetime: 30a.</t>
        </is>
      </c>
      <c r="K3928" t="inlineStr">
        <is>
          <t>commercial</t>
        </is>
      </c>
      <c r="L3928">
        <f>L3927</f>
        <v>0.82233248462317254</v>
      </c>
      <c r="M3928" s="30">
        <f>INDEX(parameters!$D$41:$AG$178,MATCH('PV (extension)'!B3911,parameters!$C$41:$C$178,0),MATCH('PV (extension)'!A3928,parameters!$D$5:$AG$5,0))/L3928</f>
        <v>0.16982655280690445</v>
      </c>
      <c r="N3928" t="inlineStr">
        <is>
          <t>central</t>
        </is>
      </c>
      <c r="O3928">
        <f>INDEX(parameters!$C$196:$EJ$198,MATCH('PV (extension)'!N3928,parameters!$B$196:$B$198,0),MATCH('PV (extension)'!B3911,parameters!$C$195:$EJ$195,0))</f>
        <v>1690.57807587507</v>
      </c>
      <c r="P3928" t="n">
        <v>570</v>
      </c>
      <c r="Q3928" t="n">
        <v>30</v>
      </c>
      <c r="R3928">
        <f>Q3928*P3928*O3928</f>
        <v>28908885.097463697</v>
      </c>
      <c r="S3928">
        <f>1/R3928</f>
        <v>3.4591441234367571E-8</v>
      </c>
    </row>
    <row r="3929" ht="16" customHeight="1" s="29">
      <c r="A3929" t="inlineStr">
        <is>
          <t>photovoltaic slanted-roof installation, 93 kWp, multi-Si, laminated, integrated, on roof</t>
        </is>
      </c>
      <c r="B3929" s="30">
        <f>M3929*S3929</f>
        <v>1.8128054988802502E-9</v>
      </c>
      <c r="C3929" t="inlineStr">
        <is>
          <t>CH</t>
        </is>
      </c>
      <c r="D3929" t="inlineStr">
        <is>
          <t>unit</t>
        </is>
      </c>
      <c r="F3929" t="inlineStr">
        <is>
          <t>technosphere</t>
        </is>
      </c>
      <c r="G3929" t="n">
        <v>0</v>
      </c>
      <c r="H3929" t="inlineStr">
        <is>
          <t>photovoltaic slanted-roof installation, 93 kWp, multi-Si, laminated, integrated, on roof</t>
        </is>
      </c>
      <c r="I3929" t="inlineStr">
        <is>
          <t>(2,2,1,1,1,3); Calculation with average annual yield and share of technologies. Lifetime: 30a.</t>
        </is>
      </c>
      <c r="K3929" t="inlineStr">
        <is>
          <t>commercial</t>
        </is>
      </c>
      <c r="L3929">
        <f>L3928</f>
        <v>0.82233248462317254</v>
      </c>
      <c r="M3929" s="30">
        <f>INDEX(parameters!$D$41:$AG$178,MATCH('PV (extension)'!B3911,parameters!$C$41:$C$178,0),MATCH('PV (extension)'!A3929,parameters!$D$5:$AG$5,0))/L3929</f>
        <v>8.0374539804535308E-3</v>
      </c>
      <c r="N3929" s="3" t="inlineStr">
        <is>
          <t>roof-top</t>
        </is>
      </c>
      <c r="O3929">
        <f>INDEX(parameters!$C$196:$EJ$198,MATCH('PV (extension)'!N3929,parameters!$B$196:$B$198,0),MATCH('PV (extension)'!B3911,parameters!$C$195:$EJ$195,0))</f>
        <v>1589.1433913225658</v>
      </c>
      <c r="P3929" t="n">
        <v>93</v>
      </c>
      <c r="Q3929" t="n">
        <v>30</v>
      </c>
      <c r="R3929">
        <f>Q3929*P3929*O3929</f>
        <v>4433710.0617899587</v>
      </c>
      <c r="S3929">
        <f>1/R3929</f>
        <v>2.2554474380678927E-7</v>
      </c>
    </row>
    <row r="3930" ht="16" customHeight="1" s="29">
      <c r="A3930" t="inlineStr">
        <is>
          <t>photovoltaic slanted-roof installation, 93 kWp, multi-Si, panel, mounted, on roof</t>
        </is>
      </c>
      <c r="B3930" s="30">
        <f>M3930*S3930</f>
        <v>3.0738751303114179E-8</v>
      </c>
      <c r="C3930" t="inlineStr">
        <is>
          <t>CH</t>
        </is>
      </c>
      <c r="D3930" t="inlineStr">
        <is>
          <t>unit</t>
        </is>
      </c>
      <c r="F3930" t="inlineStr">
        <is>
          <t>technosphere</t>
        </is>
      </c>
      <c r="G3930" t="n">
        <v>0</v>
      </c>
      <c r="H3930" t="inlineStr">
        <is>
          <t>photovoltaic slanted-roof installation, 93 kWp, multi-Si, panel, mounted, on roof</t>
        </is>
      </c>
      <c r="I3930" t="inlineStr">
        <is>
          <t>(2,2,1,1,1,3); Calculation with average annual yield and share of technologies. Lifetime: 30a.</t>
        </is>
      </c>
      <c r="K3930" t="inlineStr">
        <is>
          <t>commercial</t>
        </is>
      </c>
      <c r="L3930">
        <f>L3929</f>
        <v>0.82233248462317254</v>
      </c>
      <c r="M3930" s="30">
        <f>INDEX(parameters!$D$41:$AG$178,MATCH('PV (extension)'!B3911,parameters!$C$41:$C$178,0),MATCH('PV (extension)'!A3930,parameters!$D$5:$AG$5,0))/L3930</f>
        <v>0.13628671093947653</v>
      </c>
      <c r="N3930" s="3" t="inlineStr">
        <is>
          <t>roof-top</t>
        </is>
      </c>
      <c r="O3930">
        <f>INDEX(parameters!$C$196:$EJ$198,MATCH('PV (extension)'!N3930,parameters!$B$196:$B$198,0),MATCH('PV (extension)'!B3911,parameters!$C$195:$EJ$195,0))</f>
        <v>1589.1433913225658</v>
      </c>
      <c r="P3930" t="n">
        <v>93</v>
      </c>
      <c r="Q3930" t="n">
        <v>30</v>
      </c>
      <c r="R3930">
        <f>Q3930*P3930*O3930</f>
        <v>4433710.0617899587</v>
      </c>
      <c r="S3930">
        <f>1/R3930</f>
        <v>2.2554474380678927E-7</v>
      </c>
    </row>
    <row r="3931" ht="16" customHeight="1" s="29">
      <c r="A3931" t="inlineStr">
        <is>
          <t>photovoltaic slanted-roof installation, 93 kWp, single-Si, laminated, integrated, on roof</t>
        </is>
      </c>
      <c r="B3931" s="30">
        <f>M3931*S3931</f>
        <v>9.5832751892324251E-10</v>
      </c>
      <c r="C3931" t="inlineStr">
        <is>
          <t>CH</t>
        </is>
      </c>
      <c r="D3931" t="inlineStr">
        <is>
          <t>unit</t>
        </is>
      </c>
      <c r="F3931" t="inlineStr">
        <is>
          <t>technosphere</t>
        </is>
      </c>
      <c r="G3931" t="n">
        <v>0</v>
      </c>
      <c r="H3931" t="inlineStr">
        <is>
          <t>photovoltaic slanted-roof installation, 93 kWp, single-Si, laminated, integrated, on roof</t>
        </is>
      </c>
      <c r="I3931" t="inlineStr">
        <is>
          <t>(2,2,1,1,1,3); Calculation with average annual yield and share of technologies. Lifetime: 30a.</t>
        </is>
      </c>
      <c r="K3931" t="inlineStr">
        <is>
          <t>commercial</t>
        </is>
      </c>
      <c r="L3931">
        <f>L3930</f>
        <v>0.82233248462317254</v>
      </c>
      <c r="M3931" s="30">
        <f>INDEX(parameters!$D$41:$AG$178,MATCH('PV (extension)'!B3911,parameters!$C$41:$C$178,0),MATCH('PV (extension)'!A3931,parameters!$D$5:$AG$5,0))/L3931</f>
        <v>4.2489463631401872E-3</v>
      </c>
      <c r="N3931" s="3" t="inlineStr">
        <is>
          <t>roof-top</t>
        </is>
      </c>
      <c r="O3931">
        <f>INDEX(parameters!$C$196:$EJ$198,MATCH('PV (extension)'!N3931,parameters!$B$196:$B$198,0),MATCH('PV (extension)'!B3911,parameters!$C$195:$EJ$195,0))</f>
        <v>1589.1433913225658</v>
      </c>
      <c r="P3931" t="n">
        <v>93</v>
      </c>
      <c r="Q3931" t="n">
        <v>30</v>
      </c>
      <c r="R3931">
        <f>Q3931*P3931*O3931</f>
        <v>4433710.0617899587</v>
      </c>
      <c r="S3931">
        <f>1/R3931</f>
        <v>2.2554474380678927E-7</v>
      </c>
    </row>
    <row r="3932" ht="16" customHeight="1" s="29">
      <c r="A3932" t="inlineStr">
        <is>
          <t>photovoltaic slanted-roof installation, 93 kWp, single-Si, panel, mounted, on roof</t>
        </is>
      </c>
      <c r="B3932" s="30">
        <f>M3932*S3932</f>
        <v>1.6101281128906414E-8</v>
      </c>
      <c r="C3932" t="inlineStr">
        <is>
          <t>CH</t>
        </is>
      </c>
      <c r="D3932" t="inlineStr">
        <is>
          <t>unit</t>
        </is>
      </c>
      <c r="F3932" t="inlineStr">
        <is>
          <t>technosphere</t>
        </is>
      </c>
      <c r="G3932" t="n">
        <v>0</v>
      </c>
      <c r="H3932" t="inlineStr">
        <is>
          <t>photovoltaic slanted-roof installation, 93 kWp, single-Si, panel, mounted, on roof</t>
        </is>
      </c>
      <c r="I3932" t="inlineStr">
        <is>
          <t>(2,2,1,1,1,3); Calculation with average annual yield and share of technologies. Lifetime: 30a.</t>
        </is>
      </c>
      <c r="K3932" t="inlineStr">
        <is>
          <t>commercial</t>
        </is>
      </c>
      <c r="L3932">
        <f>L3931</f>
        <v>0.82233248462317254</v>
      </c>
      <c r="M3932" s="30">
        <f>INDEX(parameters!$D$41:$AG$178,MATCH('PV (extension)'!B3911,parameters!$C$41:$C$178,0),MATCH('PV (extension)'!A3932,parameters!$D$5:$AG$5,0))/L3932</f>
        <v>7.1388412148941149E-2</v>
      </c>
      <c r="N3932" s="3" t="inlineStr">
        <is>
          <t>roof-top</t>
        </is>
      </c>
      <c r="O3932">
        <f>INDEX(parameters!$C$196:$EJ$198,MATCH('PV (extension)'!N3932,parameters!$B$196:$B$198,0),MATCH('PV (extension)'!B3911,parameters!$C$195:$EJ$195,0))</f>
        <v>1589.1433913225658</v>
      </c>
      <c r="P3932" t="n">
        <v>93</v>
      </c>
      <c r="Q3932" t="n">
        <v>30</v>
      </c>
      <c r="R3932">
        <f>Q3932*P3932*O3932</f>
        <v>4433710.0617899587</v>
      </c>
      <c r="S3932">
        <f>1/R3932</f>
        <v>2.2554474380678927E-7</v>
      </c>
    </row>
    <row r="3933" s="29">
      <c r="A3933" t="inlineStr">
        <is>
          <t>market for tap water</t>
        </is>
      </c>
      <c r="B3933" t="n">
        <v>0.0037026</v>
      </c>
      <c r="C3933" t="inlineStr">
        <is>
          <t>Europe without Switzerland</t>
        </is>
      </c>
      <c r="D3933" t="inlineStr">
        <is>
          <t>kilogram</t>
        </is>
      </c>
      <c r="F3933" t="inlineStr">
        <is>
          <t>technosphere</t>
        </is>
      </c>
      <c r="G3933" t="n">
        <v>0</v>
      </c>
      <c r="H3933" t="inlineStr">
        <is>
          <t>tap water</t>
        </is>
      </c>
      <c r="I3933" t="inlineStr">
        <is>
          <t>(2,2,1,1,1,3); Estimation 20l/m2 panel</t>
        </is>
      </c>
      <c r="M3933" s="30" t="n"/>
    </row>
    <row r="3934" s="29">
      <c r="A3934" t="inlineStr">
        <is>
          <t>treatment of wastewater, from residence, capacity 1.1E10l/year</t>
        </is>
      </c>
      <c r="B3934" t="n">
        <v>-3.3323e-06</v>
      </c>
      <c r="C3934" t="inlineStr">
        <is>
          <t>CH</t>
        </is>
      </c>
      <c r="D3934" t="inlineStr">
        <is>
          <t>cubic meter</t>
        </is>
      </c>
      <c r="F3934" t="inlineStr">
        <is>
          <t>technosphere</t>
        </is>
      </c>
      <c r="G3934" t="n">
        <v>0</v>
      </c>
      <c r="H3934" t="inlineStr">
        <is>
          <t>wastewater, from residence</t>
        </is>
      </c>
      <c r="I3934" t="inlineStr">
        <is>
          <t>(2,2,1,1,1,3); Estimation 20l/m2 panel</t>
        </is>
      </c>
      <c r="M3934" s="30" t="n"/>
    </row>
    <row r="3935" s="29">
      <c r="M3935" s="30" t="n"/>
    </row>
    <row r="3936" customFormat="1" s="28">
      <c r="A3936" s="28" t="inlineStr">
        <is>
          <t>Activity</t>
        </is>
      </c>
      <c r="B3936" s="28" t="inlineStr">
        <is>
          <t>electricity production, photovoltaic</t>
        </is>
      </c>
      <c r="M3936" s="30" t="n"/>
    </row>
    <row r="3937">
      <c r="A3937" t="inlineStr">
        <is>
          <t>comment</t>
        </is>
      </c>
      <c r="B393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")&amp;HLOOKUP(B3938,parameters!$C$195:$EJ$198,2,0)&amp;" kWh/kWp.
Annual output, Facade: "&amp;HLOOKUP(B3938,parameters!$C$195:$EJ$198,3,0)&amp;" kWh/kWp.
Annual output, Open-ground: "&amp;HLOOKUP(B3938,parameters!$C$195:$EJ$198,4,0)&amp;_xlfn._LONGTEXT("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")&amp;VLOOKUP(B3938,'extension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1589.14339132257 kWh/kWp.
Annual output, Facade: 1115.78153007755 kWh/kWp.
Annual output, Open-ground: 1690.57807587507 kWh/kWp.
Amount of solar energy transformed to electricity. Waste heat emission due to losses of electricity in the system.
Technology:  Electricity production with grid-connected photovoltaic power plants.
Time period:  Time of publications
Production volume: 11.923 GWh in 2025.
Sampling:  Statistical data and model calculations
Extrapolations:  Use of PV technology data investigated for other countries (Switzerland). Correction of average yield with Swiss data.
Uncertainty:  None
Author: Romain Sacchi, PSI, romain.sacchi@psi.ch</v>
      </c>
      <c r="M3937" s="30" t="n"/>
    </row>
    <row r="3938" s="29">
      <c r="A3938" t="inlineStr">
        <is>
          <t>location</t>
        </is>
      </c>
      <c r="B3938" t="inlineStr">
        <is>
          <t>MW</t>
        </is>
      </c>
    </row>
    <row r="3939" s="29">
      <c r="A3939" t="inlineStr">
        <is>
          <t>production amount</t>
        </is>
      </c>
      <c r="B3939" t="n">
        <v>1</v>
      </c>
    </row>
    <row r="3940" s="29">
      <c r="A3940" t="inlineStr">
        <is>
          <t>reference product</t>
        </is>
      </c>
      <c r="B3940" t="inlineStr">
        <is>
          <t>electricity, low voltage</t>
        </is>
      </c>
    </row>
    <row r="3941" s="29">
      <c r="A3941" t="inlineStr">
        <is>
          <t>source</t>
        </is>
      </c>
      <c r="B39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42" s="29">
      <c r="A3942" t="inlineStr">
        <is>
          <t>type</t>
        </is>
      </c>
      <c r="B3942" t="inlineStr">
        <is>
          <t>process</t>
        </is>
      </c>
    </row>
    <row r="3943" s="29">
      <c r="A3943" t="inlineStr">
        <is>
          <t>unit</t>
        </is>
      </c>
      <c r="B3943" t="inlineStr">
        <is>
          <t>kilowatt hour</t>
        </is>
      </c>
    </row>
    <row r="3944" s="29">
      <c r="A3944" t="inlineStr">
        <is>
          <t>Exchanges</t>
        </is>
      </c>
    </row>
    <row r="3945" customFormat="1" s="28">
      <c r="A3945" s="28" t="inlineStr">
        <is>
          <t>name</t>
        </is>
      </c>
      <c r="B3945" s="28" t="inlineStr">
        <is>
          <t>amount</t>
        </is>
      </c>
      <c r="C3945" s="28" t="inlineStr">
        <is>
          <t>location</t>
        </is>
      </c>
      <c r="D3945" s="28" t="inlineStr">
        <is>
          <t>unit</t>
        </is>
      </c>
      <c r="E3945" s="28" t="inlineStr">
        <is>
          <t>categories</t>
        </is>
      </c>
      <c r="F3945" s="28" t="inlineStr">
        <is>
          <t>type</t>
        </is>
      </c>
      <c r="G3945" s="28" t="inlineStr">
        <is>
          <t>uncertainty type</t>
        </is>
      </c>
      <c r="H3945" s="28" t="inlineStr">
        <is>
          <t>loc</t>
        </is>
      </c>
      <c r="I3945" s="28" t="inlineStr">
        <is>
          <t>scale</t>
        </is>
      </c>
      <c r="J3945" s="28" t="inlineStr">
        <is>
          <t>comment</t>
        </is>
      </c>
      <c r="K3945" s="28" t="inlineStr">
        <is>
          <t>negative</t>
        </is>
      </c>
      <c r="L3945" s="28" t="inlineStr">
        <is>
          <t>reference product</t>
        </is>
      </c>
      <c r="M3945" s="28" t="inlineStr">
        <is>
          <t>production volume</t>
        </is>
      </c>
      <c r="N3945" s="28" t="inlineStr">
        <is>
          <t>scope</t>
        </is>
      </c>
      <c r="O3945" s="28" t="inlineStr">
        <is>
          <t>scope share</t>
        </is>
      </c>
      <c r="P3945" s="28" t="inlineStr">
        <is>
          <t>tech share</t>
        </is>
      </c>
      <c r="Q3945" s="28" t="inlineStr">
        <is>
          <t>installation</t>
        </is>
      </c>
      <c r="R3945" s="28" t="inlineStr">
        <is>
          <t>productivity</t>
        </is>
      </c>
      <c r="S3945" s="28" t="inlineStr">
        <is>
          <t>kWp</t>
        </is>
      </c>
      <c r="T3945" s="28" t="inlineStr">
        <is>
          <t>lifetime</t>
        </is>
      </c>
      <c r="U3945" s="28" t="inlineStr">
        <is>
          <t>lifetime production</t>
        </is>
      </c>
      <c r="V3945" s="28" t="inlineStr">
        <is>
          <t>inverted lifetime production</t>
        </is>
      </c>
    </row>
    <row r="3946" s="29">
      <c r="A3946" t="inlineStr">
        <is>
          <t>Energy, solar, converted</t>
        </is>
      </c>
      <c r="B3946" t="n">
        <v>3.8503</v>
      </c>
      <c r="D3946" t="inlineStr">
        <is>
          <t>megajoule</t>
        </is>
      </c>
      <c r="E3946" t="inlineStr">
        <is>
          <t>natural resource::in air</t>
        </is>
      </c>
      <c r="F3946" t="inlineStr">
        <is>
          <t>biosphere</t>
        </is>
      </c>
      <c r="G3946" t="n">
        <v>2</v>
      </c>
      <c r="H3946" t="n">
        <v>1.348151067341848</v>
      </c>
      <c r="I3946" t="n">
        <v>0.04340984597628009</v>
      </c>
      <c r="J3946" t="inlineStr">
        <is>
          <t>(2,2,1,1,1,3); Energy loss in the system</t>
        </is>
      </c>
    </row>
    <row r="3947" s="29">
      <c r="A3947" t="inlineStr">
        <is>
          <t>Heat, waste</t>
        </is>
      </c>
      <c r="B3947" t="n">
        <v>0.25027</v>
      </c>
      <c r="D3947" t="inlineStr">
        <is>
          <t>megajoule</t>
        </is>
      </c>
      <c r="E3947" t="inlineStr">
        <is>
          <t>air</t>
        </is>
      </c>
      <c r="F3947" t="inlineStr">
        <is>
          <t>biosphere</t>
        </is>
      </c>
      <c r="G3947" t="n">
        <v>2</v>
      </c>
      <c r="H3947" t="n">
        <v>-1.385214943900327</v>
      </c>
      <c r="I3947" t="n">
        <v>0.02439508208471609</v>
      </c>
      <c r="J3947" t="inlineStr">
        <is>
          <t>(1,na,na,na,na,na); Calculation</t>
        </is>
      </c>
    </row>
    <row r="3948" s="29">
      <c r="A3948" t="inlineStr">
        <is>
          <t>electricity production, photovoltaic</t>
        </is>
      </c>
      <c r="B3948" t="n">
        <v>1</v>
      </c>
      <c r="C3948" t="inlineStr">
        <is>
          <t>MW</t>
        </is>
      </c>
      <c r="D3948" t="inlineStr">
        <is>
          <t>kilowatt hour</t>
        </is>
      </c>
      <c r="E3948" t="inlineStr">
        <is>
          <t>photovoltaic::power plants</t>
        </is>
      </c>
      <c r="F3948" t="inlineStr">
        <is>
          <t>production</t>
        </is>
      </c>
      <c r="G3948" t="n">
        <v>0</v>
      </c>
      <c r="H3948" t="n">
        <v>1</v>
      </c>
      <c r="L3948" t="inlineStr">
        <is>
          <t>electricity, low voltage</t>
        </is>
      </c>
      <c r="M3948">
        <f>VLOOKUP(C3948,'extension - production vol'!$B$6:$D$235,3,0)</f>
        <v>11.923</v>
      </c>
    </row>
    <row r="3949" ht="16" customHeight="1" s="29">
      <c r="A3949" t="inlineStr">
        <is>
          <t>photovoltaic flat-roof installation, 156 kWp, multi-Si, on roof</t>
        </is>
      </c>
      <c r="B3949" s="30">
        <f>P3949*V3949</f>
        <v>1.3575577355650195E-8</v>
      </c>
      <c r="C3949" t="inlineStr">
        <is>
          <t>CH</t>
        </is>
      </c>
      <c r="D3949" t="inlineStr">
        <is>
          <t>unit</t>
        </is>
      </c>
      <c r="F3949" t="inlineStr">
        <is>
          <t>technosphere</t>
        </is>
      </c>
      <c r="G3949" t="n">
        <v>2</v>
      </c>
      <c r="H3949" t="n">
        <v>-18.46800298604678</v>
      </c>
      <c r="I3949" t="n">
        <v>0.09798894162072011</v>
      </c>
      <c r="J3949" t="inlineStr">
        <is>
          <t>(2,2,1,1,1,3); Calculation with average annual yield and share of technologies. Lifetime: 30a.</t>
        </is>
      </c>
      <c r="L3949" t="inlineStr">
        <is>
          <t>photovoltaic flat-roof installation, 156 kWp, multi-Si, on roof</t>
        </is>
      </c>
      <c r="N3949" t="inlineStr">
        <is>
          <t>all</t>
        </is>
      </c>
      <c r="O3949" t="n">
        <v>1</v>
      </c>
      <c r="P3949" s="30">
        <f>INDEX(parameters!$D$41:$AG$178,MATCH('PV (extension)'!B3938,parameters!$C$41:$C$178,0),MATCH('PV (extension)'!A3949,parameters!$D$5:$AG$5,0))/O3949</f>
        <v>0.10096416269840058</v>
      </c>
      <c r="Q3949" s="3" t="inlineStr">
        <is>
          <t>roof-top</t>
        </is>
      </c>
      <c r="R3949">
        <f>INDEX(parameters!$C$196:$EJ$198,MATCH('PV (extension)'!Q3949,parameters!$B$196:$B$198,0),MATCH('PV (extension)'!B3938,parameters!$C$195:$EJ$195,0))</f>
        <v>1589.1433913225658</v>
      </c>
      <c r="S3949" t="n">
        <v>156</v>
      </c>
      <c r="T3949" t="n">
        <v>30</v>
      </c>
      <c r="U3949">
        <f>T3949*S3949*R3949</f>
        <v>7437191.0713896081</v>
      </c>
      <c r="V3949">
        <f>1/U3949</f>
        <v>1.3445936650020128E-7</v>
      </c>
    </row>
    <row r="3950" ht="16" customHeight="1" s="29">
      <c r="A3950" t="inlineStr">
        <is>
          <t>photovoltaic flat-roof installation, 156 kWp, single-Si, on roof</t>
        </is>
      </c>
      <c r="B3950" s="30">
        <f>P3950*V3950</f>
        <v>7.0913895794174995E-9</v>
      </c>
      <c r="C3950" t="inlineStr">
        <is>
          <t>CH</t>
        </is>
      </c>
      <c r="D3950" t="inlineStr">
        <is>
          <t>unit</t>
        </is>
      </c>
      <c r="F3950" t="inlineStr">
        <is>
          <t>technosphere</t>
        </is>
      </c>
      <c r="G3950" t="n">
        <v>2</v>
      </c>
      <c r="H3950" t="n">
        <v>-19.10362020104489</v>
      </c>
      <c r="I3950" t="n">
        <v>0.09798894162072011</v>
      </c>
      <c r="J3950" t="inlineStr">
        <is>
          <t>(2,2,1,1,1,3); Calculation with average annual yield and share of technologies. Lifetime: 30a.</t>
        </is>
      </c>
      <c r="L3950" t="inlineStr">
        <is>
          <t>photovoltaic flat-roof installation, 156 kWp, single-Si, on roof</t>
        </is>
      </c>
      <c r="N3950" t="inlineStr">
        <is>
          <t>all</t>
        </is>
      </c>
      <c r="O3950" t="n">
        <v>1</v>
      </c>
      <c r="P3950" s="30">
        <f>INDEX(parameters!$D$41:$AG$178,MATCH('PV (extension)'!B3938,parameters!$C$41:$C$178,0),MATCH('PV (extension)'!A3950,parameters!$D$5:$AG$5,0))/O3950</f>
        <v>5.2740019263789135E-2</v>
      </c>
      <c r="Q3950" s="3" t="inlineStr">
        <is>
          <t>roof-top</t>
        </is>
      </c>
      <c r="R3950">
        <f>INDEX(parameters!$C$196:$EJ$198,MATCH('PV (extension)'!Q3950,parameters!$B$196:$B$198,0),MATCH('PV (extension)'!B3938,parameters!$C$195:$EJ$195,0))</f>
        <v>1589.1433913225658</v>
      </c>
      <c r="S3950" t="n">
        <v>156</v>
      </c>
      <c r="T3950" t="n">
        <v>30</v>
      </c>
      <c r="U3950">
        <f>T3950*S3950*R3950</f>
        <v>7437191.0713896081</v>
      </c>
      <c r="V3950">
        <f>1/U3950</f>
        <v>1.3445936650020128E-7</v>
      </c>
    </row>
    <row r="3951" ht="16" customHeight="1" s="29">
      <c r="A3951" t="inlineStr">
        <is>
          <t>photovoltaic slanted-roof installation, 3 kWp, CIS, laminated, integrated, on roof</t>
        </is>
      </c>
      <c r="B3951" s="30">
        <f>P3951*V3951</f>
        <v>6.3600039735922895E-9</v>
      </c>
      <c r="C3951" t="inlineStr">
        <is>
          <t>CH</t>
        </is>
      </c>
      <c r="D3951" t="inlineStr">
        <is>
          <t>unit</t>
        </is>
      </c>
      <c r="F3951" t="inlineStr">
        <is>
          <t>technosphere</t>
        </is>
      </c>
      <c r="G3951" t="n">
        <v>2</v>
      </c>
      <c r="H3951" t="n">
        <v>-19.69743931800395</v>
      </c>
      <c r="I3951" t="n">
        <v>0.09798894162072011</v>
      </c>
      <c r="J3951" t="inlineStr">
        <is>
          <t>(2,2,1,1,1,3); Calculation with average annual yield and share of technologies. Lifetime: 30a.</t>
        </is>
      </c>
      <c r="L3951" t="inlineStr">
        <is>
          <t>photovoltaic slanted-roof installation, 3 kWp, CIS, laminated, integrated, on roof</t>
        </is>
      </c>
      <c r="N3951" t="inlineStr">
        <is>
          <t>all</t>
        </is>
      </c>
      <c r="O3951" t="n">
        <v>1</v>
      </c>
      <c r="P3951" s="30">
        <f>INDEX(parameters!$D$41:$AG$178,MATCH('PV (extension)'!B3938,parameters!$C$41:$C$178,0),MATCH('PV (extension)'!A3951,parameters!$D$5:$AG$5,0))/O3951</f>
        <v>9.0962624550774995E-4</v>
      </c>
      <c r="Q3951" s="3" t="inlineStr">
        <is>
          <t>roof-top</t>
        </is>
      </c>
      <c r="R3951">
        <f>INDEX(parameters!$C$196:$EJ$198,MATCH('PV (extension)'!Q3951,parameters!$B$196:$B$198,0),MATCH('PV (extension)'!B3938,parameters!$C$195:$EJ$195,0))</f>
        <v>1589.1433913225658</v>
      </c>
      <c r="S3951" t="n">
        <v>3</v>
      </c>
      <c r="T3951" t="n">
        <v>30</v>
      </c>
      <c r="U3951">
        <f>T3951*S3951*R3951</f>
        <v>143022.90521903092</v>
      </c>
      <c r="V3951">
        <f>1/U3951</f>
        <v>6.9918870580104678E-6</v>
      </c>
    </row>
    <row r="3952" ht="16" customHeight="1" s="29">
      <c r="A3952" t="inlineStr">
        <is>
          <t>photovoltaic slanted-roof installation, 3 kWp, CdTe, panel, mounted, on roof</t>
        </is>
      </c>
      <c r="B3952" s="30">
        <f>P3952*V3952</f>
        <v>4.148189302962639E-8</v>
      </c>
      <c r="C3952" t="inlineStr">
        <is>
          <t>CH</t>
        </is>
      </c>
      <c r="D3952" t="inlineStr">
        <is>
          <t>unit</t>
        </is>
      </c>
      <c r="F3952" t="inlineStr">
        <is>
          <t>technosphere</t>
        </is>
      </c>
      <c r="G3952" t="n">
        <v>2</v>
      </c>
      <c r="H3952" t="n">
        <v>-16.69297991102503</v>
      </c>
      <c r="I3952" t="n">
        <v>0.09798894162072011</v>
      </c>
      <c r="J3952" t="inlineStr">
        <is>
          <t>(2,2,1,1,1,3); Calculation with average annual yield and share of technologies. Lifetime: 30a.</t>
        </is>
      </c>
      <c r="L3952" t="inlineStr">
        <is>
          <t>photovoltaic slanted-roof installation, 3 kWp, CdTe, panel, mounted, on roof</t>
        </is>
      </c>
      <c r="N3952" t="inlineStr">
        <is>
          <t>all</t>
        </is>
      </c>
      <c r="O3952" t="n">
        <v>1</v>
      </c>
      <c r="P3952" s="30">
        <f>INDEX(parameters!$D$41:$AG$178,MATCH('PV (extension)'!B3938,parameters!$C$41:$C$178,0),MATCH('PV (extension)'!A3952,parameters!$D$5:$AG$5,0))/O3952</f>
        <v>5.9328608550822341E-3</v>
      </c>
      <c r="Q3952" s="3" t="inlineStr">
        <is>
          <t>roof-top</t>
        </is>
      </c>
      <c r="R3952">
        <f>INDEX(parameters!$C$196:$EJ$198,MATCH('PV (extension)'!Q3952,parameters!$B$196:$B$198,0),MATCH('PV (extension)'!B3938,parameters!$C$195:$EJ$195,0))</f>
        <v>1589.1433913225658</v>
      </c>
      <c r="S3952" t="n">
        <v>3</v>
      </c>
      <c r="T3952" t="n">
        <v>30</v>
      </c>
      <c r="U3952">
        <f>T3952*S3952*R3952</f>
        <v>143022.90521903092</v>
      </c>
      <c r="V3952">
        <f>1/U3952</f>
        <v>6.9918870580104678E-6</v>
      </c>
    </row>
    <row r="3953" ht="16" customHeight="1" s="29">
      <c r="A3953" t="inlineStr">
        <is>
          <t>photovoltaic slanted-roof installation, 3 kWp, micro-Si, laminated, integrated, on roof</t>
        </is>
      </c>
      <c r="B3953" s="30">
        <f>P3953*V3953</f>
        <v>6.4276139259741852E-10</v>
      </c>
      <c r="C3953" t="inlineStr">
        <is>
          <t>RER</t>
        </is>
      </c>
      <c r="D3953" t="inlineStr">
        <is>
          <t>unit</t>
        </is>
      </c>
      <c r="F3953" t="inlineStr">
        <is>
          <t>technosphere</t>
        </is>
      </c>
      <c r="G3953" t="n">
        <v>2</v>
      </c>
      <c r="H3953" t="n">
        <v>-21.54326959350907</v>
      </c>
      <c r="I3953" t="n">
        <v>0.09798894162072011</v>
      </c>
      <c r="J3953" t="inlineStr">
        <is>
          <t>(2,2,1,1,1,3); Calculation with average annual yield and share of technologies. Lifetime: 30a.</t>
        </is>
      </c>
      <c r="L3953" t="inlineStr">
        <is>
          <t>photovoltaic slanted-roof installation, 3 kWp, micro-Si, laminated, integrated, on roof</t>
        </is>
      </c>
      <c r="N3953" t="inlineStr">
        <is>
          <t>all</t>
        </is>
      </c>
      <c r="O3953" t="n">
        <v>1</v>
      </c>
      <c r="P3953" s="30">
        <f>INDEX(parameters!$D$41:$AG$178,MATCH('PV (extension)'!B3938,parameters!$C$41:$C$178,0),MATCH('PV (extension)'!A3953,parameters!$D$5:$AG$5,0))/O3953</f>
        <v>9.1929601731912907E-5</v>
      </c>
      <c r="Q3953" s="3" t="inlineStr">
        <is>
          <t>roof-top</t>
        </is>
      </c>
      <c r="R3953">
        <f>INDEX(parameters!$C$196:$EJ$198,MATCH('PV (extension)'!Q3953,parameters!$B$196:$B$198,0),MATCH('PV (extension)'!B3938,parameters!$C$195:$EJ$195,0))</f>
        <v>1589.1433913225658</v>
      </c>
      <c r="S3953" t="n">
        <v>3</v>
      </c>
      <c r="T3953" t="n">
        <v>30</v>
      </c>
      <c r="U3953">
        <f>T3953*S3953*R3953</f>
        <v>143022.90521903092</v>
      </c>
      <c r="V3953">
        <f>1/U3953</f>
        <v>6.9918870580104678E-6</v>
      </c>
    </row>
    <row r="3954" ht="16" customHeight="1" s="29">
      <c r="A3954" t="inlineStr">
        <is>
          <t>photovoltaic slanted-roof installation, 3 kWp, micro-Si, panel, mounted, on roof</t>
        </is>
      </c>
      <c r="B3954" s="30">
        <f>P3954*V3954</f>
        <v>1.117429523793344E-8</v>
      </c>
      <c r="C3954" t="inlineStr">
        <is>
          <t>RER</t>
        </is>
      </c>
      <c r="D3954" t="inlineStr">
        <is>
          <t>unit</t>
        </is>
      </c>
      <c r="F3954" t="inlineStr">
        <is>
          <t>technosphere</t>
        </is>
      </c>
      <c r="G3954" t="n">
        <v>2</v>
      </c>
      <c r="H3954" t="n">
        <v>-18.72987249989203</v>
      </c>
      <c r="I3954" t="n">
        <v>0.09798894162072011</v>
      </c>
      <c r="J3954" t="inlineStr">
        <is>
          <t>(2,2,1,1,1,3); Calculation with average annual yield and share of technologies. Lifetime: 30a.</t>
        </is>
      </c>
      <c r="L3954" t="inlineStr">
        <is>
          <t>photovoltaic slanted-roof installation, 3 kWp, micro-Si, panel, mounted, on roof</t>
        </is>
      </c>
      <c r="N3954" t="inlineStr">
        <is>
          <t>all</t>
        </is>
      </c>
      <c r="O3954" t="n">
        <v>1</v>
      </c>
      <c r="P3954" s="30">
        <f>INDEX(parameters!$D$41:$AG$178,MATCH('PV (extension)'!B3938,parameters!$C$41:$C$178,0),MATCH('PV (extension)'!A3954,parameters!$D$5:$AG$5,0))/O3954</f>
        <v>1.5981801687044229E-3</v>
      </c>
      <c r="Q3954" s="3" t="inlineStr">
        <is>
          <t>roof-top</t>
        </is>
      </c>
      <c r="R3954">
        <f>INDEX(parameters!$C$196:$EJ$198,MATCH('PV (extension)'!Q3954,parameters!$B$196:$B$198,0),MATCH('PV (extension)'!B3938,parameters!$C$195:$EJ$195,0))</f>
        <v>1589.1433913225658</v>
      </c>
      <c r="S3954" t="n">
        <v>3</v>
      </c>
      <c r="T3954" t="n">
        <v>30</v>
      </c>
      <c r="U3954">
        <f>T3954*S3954*R3954</f>
        <v>143022.90521903092</v>
      </c>
      <c r="V3954">
        <f>1/U3954</f>
        <v>6.9918870580104678E-6</v>
      </c>
    </row>
    <row r="3955" s="29">
      <c r="A3955" t="inlineStr">
        <is>
          <t>photovoltaic open ground installation, 570 kWp, CIS, on open ground</t>
        </is>
      </c>
      <c r="B3955" s="30">
        <f>P3955*V3955</f>
        <v>3.4951834785249472E-10</v>
      </c>
      <c r="C3955" t="inlineStr">
        <is>
          <t>RER</t>
        </is>
      </c>
      <c r="D3955" t="inlineStr">
        <is>
          <t>unit</t>
        </is>
      </c>
      <c r="F3955" t="inlineStr">
        <is>
          <t>technosphere</t>
        </is>
      </c>
      <c r="G3955" t="n">
        <v>2</v>
      </c>
      <c r="H3955" t="n">
        <v>-21.66656811806742</v>
      </c>
      <c r="I3955" t="n">
        <v>0.09798894162072011</v>
      </c>
      <c r="J3955" t="inlineStr">
        <is>
          <t>(2,2,1,1,1,3); Calculation with average annual yield and share of technologies. Lifetime: 30a.</t>
        </is>
      </c>
      <c r="L3955" t="inlineStr">
        <is>
          <t>photovoltaic open ground installation, 570 kWp, CIS, on open ground</t>
        </is>
      </c>
      <c r="N3955" t="inlineStr">
        <is>
          <t>all</t>
        </is>
      </c>
      <c r="O3955" t="n">
        <v>1</v>
      </c>
      <c r="P3955" s="30">
        <f>INDEX(parameters!$D$41:$AG$178,MATCH('PV (extension)'!B3938,parameters!$C$41:$C$178,0),MATCH('PV (extension)'!A3955,parameters!$D$5:$AG$5,0))/O3955</f>
        <v>1.0104185757523119E-2</v>
      </c>
      <c r="Q3955" t="inlineStr">
        <is>
          <t>central</t>
        </is>
      </c>
      <c r="R3955">
        <f>INDEX(parameters!$C$196:$EJ$198,MATCH('PV (extension)'!Q3955,parameters!$B$196:$B$198,0),MATCH('PV (extension)'!B3938,parameters!$C$195:$EJ$195,0))</f>
        <v>1690.57807587507</v>
      </c>
      <c r="S3955" t="n">
        <v>570</v>
      </c>
      <c r="T3955" t="n">
        <v>30</v>
      </c>
      <c r="U3955">
        <f>T3955*S3955*R3955</f>
        <v>28908885.097463697</v>
      </c>
      <c r="V3955">
        <f>1/U3955</f>
        <v>3.4591441234367571E-8</v>
      </c>
    </row>
    <row r="3956" s="29">
      <c r="A3956" t="inlineStr">
        <is>
          <t>photovoltaic open ground installation, 570 kWp, CdTe, on open ground</t>
        </is>
      </c>
      <c r="B3956" s="30">
        <f>P3956*V3956</f>
        <v>2.5675348406421322E-9</v>
      </c>
      <c r="C3956" t="inlineStr">
        <is>
          <t>RER</t>
        </is>
      </c>
      <c r="D3956" t="inlineStr">
        <is>
          <t>unit</t>
        </is>
      </c>
      <c r="F3956" t="inlineStr">
        <is>
          <t>technosphere</t>
        </is>
      </c>
      <c r="G3956" t="n">
        <v>2</v>
      </c>
      <c r="H3956" t="n">
        <v>-21.47552628199886</v>
      </c>
      <c r="I3956" t="n">
        <v>0.09798894162072011</v>
      </c>
      <c r="J3956" t="inlineStr">
        <is>
          <t>(2,2,1,1,1,3); Calculation with average annual yield and share of technologies. Lifetime: 30a.</t>
        </is>
      </c>
      <c r="L3956" t="inlineStr">
        <is>
          <t>photovoltaic open ground installation, 570 kWp, CdTe, on open ground</t>
        </is>
      </c>
      <c r="N3956" t="inlineStr">
        <is>
          <t>all</t>
        </is>
      </c>
      <c r="O3956" t="n">
        <v>1</v>
      </c>
      <c r="P3956" s="30">
        <f>INDEX(parameters!$D$41:$AG$178,MATCH('PV (extension)'!B3938,parameters!$C$41:$C$178,0),MATCH('PV (extension)'!A3956,parameters!$D$5:$AG$5,0))/O3956</f>
        <v>7.4224569691858172E-2</v>
      </c>
      <c r="Q3956" t="inlineStr">
        <is>
          <t>central</t>
        </is>
      </c>
      <c r="R3956">
        <f>INDEX(parameters!$C$196:$EJ$198,MATCH('PV (extension)'!Q3956,parameters!$B$196:$B$198,0),MATCH('PV (extension)'!B3938,parameters!$C$195:$EJ$195,0))</f>
        <v>1690.57807587507</v>
      </c>
      <c r="S3956" t="n">
        <v>570</v>
      </c>
      <c r="T3956" t="n">
        <v>30</v>
      </c>
      <c r="U3956">
        <f>T3956*S3956*R3956</f>
        <v>28908885.097463697</v>
      </c>
      <c r="V3956">
        <f>1/U3956</f>
        <v>3.4591441234367571E-8</v>
      </c>
    </row>
    <row r="3957" s="29">
      <c r="A3957" t="inlineStr">
        <is>
          <t>photovoltaic open ground installation, 570 kWp, micro-Si, on open ground</t>
        </is>
      </c>
      <c r="B3957" s="30">
        <f>P3957*V3957</f>
        <v>2.7214047346568998E-11</v>
      </c>
      <c r="C3957" t="inlineStr">
        <is>
          <t>RER</t>
        </is>
      </c>
      <c r="D3957" t="inlineStr">
        <is>
          <t>unit</t>
        </is>
      </c>
      <c r="F3957" t="inlineStr">
        <is>
          <t>technosphere</t>
        </is>
      </c>
      <c r="G3957" t="n">
        <v>2</v>
      </c>
      <c r="H3957" t="n">
        <v>-23.51240679473371</v>
      </c>
      <c r="I3957" t="n">
        <v>0.09798894162072011</v>
      </c>
      <c r="J3957" t="inlineStr">
        <is>
          <t>(2,2,1,1,1,3); Calculation with average annual yield and share of technologies. Lifetime: 30a.</t>
        </is>
      </c>
      <c r="L3957" t="inlineStr">
        <is>
          <t>photovoltaic open ground installation, 570 kWp, micro-Si, on open ground</t>
        </is>
      </c>
      <c r="N3957" t="inlineStr">
        <is>
          <t>all</t>
        </is>
      </c>
      <c r="O3957" t="n">
        <v>1</v>
      </c>
      <c r="P3957" s="30">
        <f>INDEX(parameters!$D$41:$AG$178,MATCH('PV (extension)'!B3938,parameters!$C$41:$C$178,0),MATCH('PV (extension)'!A3957,parameters!$D$5:$AG$5,0))/O3957</f>
        <v>7.867277677789E-4</v>
      </c>
      <c r="Q3957" t="inlineStr">
        <is>
          <t>central</t>
        </is>
      </c>
      <c r="R3957">
        <f>INDEX(parameters!$C$196:$EJ$198,MATCH('PV (extension)'!Q3957,parameters!$B$196:$B$198,0),MATCH('PV (extension)'!B3938,parameters!$C$195:$EJ$195,0))</f>
        <v>1690.57807587507</v>
      </c>
      <c r="S3957" t="n">
        <v>570</v>
      </c>
      <c r="T3957" t="n">
        <v>30</v>
      </c>
      <c r="U3957">
        <f>T3957*S3957*R3957</f>
        <v>28908885.097463697</v>
      </c>
      <c r="V3957">
        <f>1/U3957</f>
        <v>3.4591441234367571E-8</v>
      </c>
    </row>
    <row r="3958" s="29">
      <c r="A3958" t="inlineStr">
        <is>
          <t>photovoltaic open ground installation, 570 kWp, multi-Si, on open ground</t>
        </is>
      </c>
      <c r="B3958" s="30">
        <f>P3958*V3958</f>
        <v>9.1071592792356701E-9</v>
      </c>
      <c r="C3958" t="inlineStr">
        <is>
          <t>RER</t>
        </is>
      </c>
      <c r="D3958" t="inlineStr">
        <is>
          <t>unit</t>
        </is>
      </c>
      <c r="F3958" t="inlineStr">
        <is>
          <t>technosphere</t>
        </is>
      </c>
      <c r="G3958" t="n">
        <v>2</v>
      </c>
      <c r="H3958" t="n">
        <v>-18.20082258362968</v>
      </c>
      <c r="I3958" t="n">
        <v>0.09798894162072011</v>
      </c>
      <c r="J3958" t="inlineStr">
        <is>
          <t>(2,2,1,1,1,3); Calculation with average annual yield and share of technologies. Lifetime: 30a.</t>
        </is>
      </c>
      <c r="L3958" t="inlineStr">
        <is>
          <t>photovoltaic open ground installation, 570 kWp, multi-Si, on open ground</t>
        </is>
      </c>
      <c r="N3958" t="inlineStr">
        <is>
          <t>all</t>
        </is>
      </c>
      <c r="O3958" t="n">
        <v>1</v>
      </c>
      <c r="P3958" s="30">
        <f>INDEX(parameters!$D$41:$AG$178,MATCH('PV (extension)'!B3938,parameters!$C$41:$C$178,0),MATCH('PV (extension)'!A3958,parameters!$D$5:$AG$5,0))/O3958</f>
        <v>0.2632778211677243</v>
      </c>
      <c r="Q3958" t="inlineStr">
        <is>
          <t>central</t>
        </is>
      </c>
      <c r="R3958">
        <f>INDEX(parameters!$C$196:$EJ$198,MATCH('PV (extension)'!Q3958,parameters!$B$196:$B$198,0),MATCH('PV (extension)'!B3938,parameters!$C$195:$EJ$195,0))</f>
        <v>1690.57807587507</v>
      </c>
      <c r="S3958" t="n">
        <v>570</v>
      </c>
      <c r="T3958" t="n">
        <v>30</v>
      </c>
      <c r="U3958">
        <f>T3958*S3958*R3958</f>
        <v>28908885.097463697</v>
      </c>
      <c r="V3958">
        <f>1/U3958</f>
        <v>3.4591441234367571E-8</v>
      </c>
    </row>
    <row r="3959" s="29">
      <c r="A3959" t="inlineStr">
        <is>
          <t>photovoltaic open ground installation, 570 kWp, single-Si, on open ground</t>
        </is>
      </c>
      <c r="B3959" s="30">
        <f>P3959*V3959</f>
        <v>4.8308293679904865E-9</v>
      </c>
      <c r="C3959" t="inlineStr">
        <is>
          <t>RER</t>
        </is>
      </c>
      <c r="D3959" t="inlineStr">
        <is>
          <t>unit</t>
        </is>
      </c>
      <c r="F3959" t="inlineStr">
        <is>
          <t>technosphere</t>
        </is>
      </c>
      <c r="G3959" t="n">
        <v>2</v>
      </c>
      <c r="H3959" t="n">
        <v>-18.8364689523836</v>
      </c>
      <c r="I3959" t="n">
        <v>0.09798894162072011</v>
      </c>
      <c r="J3959" t="inlineStr">
        <is>
          <t>(2,2,1,1,1,3); Calculation with average annual yield and share of technologies. Lifetime: 30a.</t>
        </is>
      </c>
      <c r="L3959" t="inlineStr">
        <is>
          <t>photovoltaic open ground installation, 570 kWp, single-Si, on open ground</t>
        </is>
      </c>
      <c r="N3959" t="inlineStr">
        <is>
          <t>all</t>
        </is>
      </c>
      <c r="O3959" t="n">
        <v>1</v>
      </c>
      <c r="P3959" s="30">
        <f>INDEX(parameters!$D$41:$AG$178,MATCH('PV (extension)'!B3938,parameters!$C$41:$C$178,0),MATCH('PV (extension)'!A3959,parameters!$D$5:$AG$5,0))/O3959</f>
        <v>0.13965389112469015</v>
      </c>
      <c r="Q3959" t="inlineStr">
        <is>
          <t>central</t>
        </is>
      </c>
      <c r="R3959">
        <f>INDEX(parameters!$C$196:$EJ$198,MATCH('PV (extension)'!Q3959,parameters!$B$196:$B$198,0),MATCH('PV (extension)'!B3938,parameters!$C$195:$EJ$195,0))</f>
        <v>1690.57807587507</v>
      </c>
      <c r="S3959" t="n">
        <v>570</v>
      </c>
      <c r="T3959" t="n">
        <v>30</v>
      </c>
      <c r="U3959">
        <f>T3959*S3959*R3959</f>
        <v>28908885.097463697</v>
      </c>
      <c r="V3959">
        <f>1/U3959</f>
        <v>3.4591441234367571E-8</v>
      </c>
    </row>
    <row r="3960" ht="16" customHeight="1" s="29">
      <c r="A3960" t="inlineStr">
        <is>
          <t>photovoltaic slanted-roof installation, 93 kWp, multi-Si, laminated, integrated, on roof</t>
        </is>
      </c>
      <c r="B3960" s="30">
        <f>P3960*V3960</f>
        <v>1.4907288500327461E-9</v>
      </c>
      <c r="C3960" t="inlineStr">
        <is>
          <t>CH</t>
        </is>
      </c>
      <c r="D3960" t="inlineStr">
        <is>
          <t>unit</t>
        </is>
      </c>
      <c r="F3960" t="inlineStr">
        <is>
          <t>technosphere</t>
        </is>
      </c>
      <c r="G3960" t="n">
        <v>2</v>
      </c>
      <c r="H3960" t="n">
        <v>-20.65878981776205</v>
      </c>
      <c r="I3960" t="n">
        <v>0.09798894162072011</v>
      </c>
      <c r="J3960" t="inlineStr">
        <is>
          <t>(2,2,1,1,1,3); Calculation with average annual yield and share of technologies. Lifetime: 30a.</t>
        </is>
      </c>
      <c r="L3960" t="inlineStr">
        <is>
          <t>photovoltaic slanted-roof installation, 93 kWp, multi-Si, laminated, integrated, on roof</t>
        </is>
      </c>
      <c r="N3960" t="inlineStr">
        <is>
          <t>all</t>
        </is>
      </c>
      <c r="O3960" t="n">
        <v>1</v>
      </c>
      <c r="P3960" s="30">
        <f>INDEX(parameters!$D$41:$AG$178,MATCH('PV (extension)'!B3938,parameters!$C$41:$C$178,0),MATCH('PV (extension)'!A3960,parameters!$D$5:$AG$5,0))/O3960</f>
        <v>6.6094595017907607E-3</v>
      </c>
      <c r="Q3960" s="3" t="inlineStr">
        <is>
          <t>roof-top</t>
        </is>
      </c>
      <c r="R3960">
        <f>INDEX(parameters!$C$196:$EJ$198,MATCH('PV (extension)'!Q3960,parameters!$B$196:$B$198,0),MATCH('PV (extension)'!B3938,parameters!$C$195:$EJ$195,0))</f>
        <v>1589.1433913225658</v>
      </c>
      <c r="S3960" t="n">
        <v>93</v>
      </c>
      <c r="T3960" t="n">
        <v>30</v>
      </c>
      <c r="U3960">
        <f>T3960*S3960*R3960</f>
        <v>4433710.0617899587</v>
      </c>
      <c r="V3960">
        <f>1/U3960</f>
        <v>2.2554474380678927E-7</v>
      </c>
    </row>
    <row r="3961" ht="16" customHeight="1" s="29">
      <c r="A3961" t="inlineStr">
        <is>
          <t>photovoltaic slanted-roof installation, 93 kWp, multi-Si, panel, mounted, on roof</t>
        </is>
      </c>
      <c r="B3961" s="30">
        <f>P3961*V3961</f>
        <v>2.5277473733303664E-8</v>
      </c>
      <c r="C3961" t="inlineStr">
        <is>
          <t>CH</t>
        </is>
      </c>
      <c r="D3961" t="inlineStr">
        <is>
          <t>unit</t>
        </is>
      </c>
      <c r="F3961" t="inlineStr">
        <is>
          <t>technosphere</t>
        </is>
      </c>
      <c r="G3961" t="n">
        <v>2</v>
      </c>
      <c r="H3961" t="n">
        <v>-17.84536035000586</v>
      </c>
      <c r="I3961" t="n">
        <v>0.09798894162072011</v>
      </c>
      <c r="J3961" t="inlineStr">
        <is>
          <t>(2,2,1,1,1,3); Calculation with average annual yield and share of technologies. Lifetime: 30a.</t>
        </is>
      </c>
      <c r="L3961" t="inlineStr">
        <is>
          <t>photovoltaic slanted-roof installation, 93 kWp, multi-Si, panel, mounted, on roof</t>
        </is>
      </c>
      <c r="N3961" t="inlineStr">
        <is>
          <t>all</t>
        </is>
      </c>
      <c r="O3961" t="n">
        <v>1</v>
      </c>
      <c r="P3961" s="30">
        <f>INDEX(parameters!$D$41:$AG$178,MATCH('PV (extension)'!B3938,parameters!$C$41:$C$178,0),MATCH('PV (extension)'!A3961,parameters!$D$5:$AG$5,0))/O3961</f>
        <v>0.11207298962797985</v>
      </c>
      <c r="Q3961" s="3" t="inlineStr">
        <is>
          <t>roof-top</t>
        </is>
      </c>
      <c r="R3961">
        <f>INDEX(parameters!$C$196:$EJ$198,MATCH('PV (extension)'!Q3961,parameters!$B$196:$B$198,0),MATCH('PV (extension)'!B3938,parameters!$C$195:$EJ$195,0))</f>
        <v>1589.1433913225658</v>
      </c>
      <c r="S3961" t="n">
        <v>93</v>
      </c>
      <c r="T3961" t="n">
        <v>30</v>
      </c>
      <c r="U3961">
        <f>T3961*S3961*R3961</f>
        <v>4433710.0617899587</v>
      </c>
      <c r="V3961">
        <f>1/U3961</f>
        <v>2.2554474380678927E-7</v>
      </c>
    </row>
    <row r="3962" ht="16" customHeight="1" s="29">
      <c r="A3962" t="inlineStr">
        <is>
          <t>photovoltaic slanted-roof installation, 93 kWp, single-Si, laminated, integrated, on roof</t>
        </is>
      </c>
      <c r="B3962" s="30">
        <f>P3962*V3962</f>
        <v>7.8806384971891043E-10</v>
      </c>
      <c r="C3962" t="inlineStr">
        <is>
          <t>CH</t>
        </is>
      </c>
      <c r="D3962" t="inlineStr">
        <is>
          <t>unit</t>
        </is>
      </c>
      <c r="F3962" t="inlineStr">
        <is>
          <t>technosphere</t>
        </is>
      </c>
      <c r="G3962" t="n">
        <v>2</v>
      </c>
      <c r="H3962" t="n">
        <v>-21.2944254997521</v>
      </c>
      <c r="I3962" t="n">
        <v>0.09798894162072011</v>
      </c>
      <c r="J3962" t="inlineStr">
        <is>
          <t>(2,2,1,1,1,3); Calculation with average annual yield and share of technologies. Lifetime: 30a.</t>
        </is>
      </c>
      <c r="L3962" t="inlineStr">
        <is>
          <t>photovoltaic slanted-roof installation, 93 kWp, single-Si, laminated, integrated, on roof</t>
        </is>
      </c>
      <c r="N3962" t="inlineStr">
        <is>
          <t>all</t>
        </is>
      </c>
      <c r="O3962" t="n">
        <v>1</v>
      </c>
      <c r="P3962" s="30">
        <f>INDEX(parameters!$D$41:$AG$178,MATCH('PV (extension)'!B3938,parameters!$C$41:$C$178,0),MATCH('PV (extension)'!A3962,parameters!$D$5:$AG$5,0))/O3962</f>
        <v>3.4940466198316628E-3</v>
      </c>
      <c r="Q3962" s="3" t="inlineStr">
        <is>
          <t>roof-top</t>
        </is>
      </c>
      <c r="R3962">
        <f>INDEX(parameters!$C$196:$EJ$198,MATCH('PV (extension)'!Q3962,parameters!$B$196:$B$198,0),MATCH('PV (extension)'!B3938,parameters!$C$195:$EJ$195,0))</f>
        <v>1589.1433913225658</v>
      </c>
      <c r="S3962" t="n">
        <v>93</v>
      </c>
      <c r="T3962" t="n">
        <v>30</v>
      </c>
      <c r="U3962">
        <f>T3962*S3962*R3962</f>
        <v>4433710.0617899587</v>
      </c>
      <c r="V3962">
        <f>1/U3962</f>
        <v>2.2554474380678927E-7</v>
      </c>
    </row>
    <row r="3963" ht="16" customHeight="1" s="29">
      <c r="A3963" t="inlineStr">
        <is>
          <t>photovoltaic slanted-roof installation, 93 kWp, single-Si, panel, mounted, on roof</t>
        </is>
      </c>
      <c r="B3963" s="30">
        <f>P3963*V3963</f>
        <v>1.3240606516349812E-8</v>
      </c>
      <c r="C3963" t="inlineStr">
        <is>
          <t>CH</t>
        </is>
      </c>
      <c r="D3963" t="inlineStr">
        <is>
          <t>unit</t>
        </is>
      </c>
      <c r="F3963" t="inlineStr">
        <is>
          <t>technosphere</t>
        </is>
      </c>
      <c r="G3963" t="n">
        <v>2</v>
      </c>
      <c r="H3963" t="n">
        <v>-18.48100416113547</v>
      </c>
      <c r="I3963" t="n">
        <v>0.09798894162072011</v>
      </c>
      <c r="J3963" t="inlineStr">
        <is>
          <t>(2,2,1,1,1,3); Calculation with average annual yield and share of technologies. Lifetime: 30a.</t>
        </is>
      </c>
      <c r="L3963" t="inlineStr">
        <is>
          <t>photovoltaic slanted-roof installation, 93 kWp, single-Si, panel, mounted, on roof</t>
        </is>
      </c>
      <c r="N3963" t="inlineStr">
        <is>
          <t>all</t>
        </is>
      </c>
      <c r="O3963" t="n">
        <v>1</v>
      </c>
      <c r="P3963" s="30">
        <f>INDEX(parameters!$D$41:$AG$178,MATCH('PV (extension)'!B3938,parameters!$C$41:$C$178,0),MATCH('PV (extension)'!A3963,parameters!$D$5:$AG$5,0))/O3963</f>
        <v>5.8705010335741853E-2</v>
      </c>
      <c r="Q3963" s="3" t="inlineStr">
        <is>
          <t>roof-top</t>
        </is>
      </c>
      <c r="R3963">
        <f>INDEX(parameters!$C$196:$EJ$198,MATCH('PV (extension)'!Q3963,parameters!$B$196:$B$198,0),MATCH('PV (extension)'!B3938,parameters!$C$195:$EJ$195,0))</f>
        <v>1589.1433913225658</v>
      </c>
      <c r="S3963" t="n">
        <v>93</v>
      </c>
      <c r="T3963" t="n">
        <v>30</v>
      </c>
      <c r="U3963">
        <f>T3963*S3963*R3963</f>
        <v>4433710.0617899587</v>
      </c>
      <c r="V3963">
        <f>1/U3963</f>
        <v>2.2554474380678927E-7</v>
      </c>
    </row>
    <row r="3964" s="29">
      <c r="A3964" t="inlineStr">
        <is>
          <t>photovoltaic facade installation, 3kWp, multi-Si, laminated, integrated, at building</t>
        </is>
      </c>
      <c r="B3964" s="30">
        <f>P3964*V3964</f>
        <v>3.2727080008161981E-8</v>
      </c>
      <c r="C3964" t="inlineStr">
        <is>
          <t>APAC</t>
        </is>
      </c>
      <c r="D3964" t="inlineStr">
        <is>
          <t>unit</t>
        </is>
      </c>
      <c r="F3964" t="inlineStr">
        <is>
          <t>technosphere</t>
        </is>
      </c>
      <c r="G3964" t="n">
        <v>2</v>
      </c>
      <c r="H3964" t="n">
        <v>-17.5612990452514</v>
      </c>
      <c r="I3964" t="n">
        <v>0.09798894162072011</v>
      </c>
      <c r="J3964" t="inlineStr">
        <is>
          <t>(2,2,1,1,1,3); Calculation with average annual yield and share of technologies. Lifetime: 30a.</t>
        </is>
      </c>
      <c r="L3964" t="inlineStr">
        <is>
          <t>photovoltaic facade installation, 3kWp, multi-Si, laminated, integrated, at building</t>
        </is>
      </c>
      <c r="N3964" t="inlineStr">
        <is>
          <t>all</t>
        </is>
      </c>
      <c r="O3964" t="n">
        <v>1</v>
      </c>
      <c r="P3964" s="30">
        <f>INDEX(parameters!$D$41:$AG$178,MATCH('PV (extension)'!B3938,parameters!$C$41:$C$178,0),MATCH('PV (extension)'!A3964,parameters!$D$5:$AG$5,0))/O3964</f>
        <v>3.2864644265829519E-3</v>
      </c>
      <c r="Q3964" t="inlineStr">
        <is>
          <t>façade</t>
        </is>
      </c>
      <c r="R3964">
        <f>INDEX(parameters!$C$196:$EJ$198,MATCH('PV (extension)'!Q3964,parameters!$B$196:$B$198,0),MATCH('PV (extension)'!B3938,parameters!$C$195:$EJ$195,0))</f>
        <v>1115.7815300775462</v>
      </c>
      <c r="S3964" t="n">
        <v>3</v>
      </c>
      <c r="T3964" t="n">
        <v>30</v>
      </c>
      <c r="U3964">
        <f>T3964*S3964*R3964</f>
        <v>100420.33770697916</v>
      </c>
      <c r="V3964">
        <f>1/U3964</f>
        <v>9.9581421735300597E-6</v>
      </c>
    </row>
    <row r="3965" s="29">
      <c r="A3965" t="inlineStr">
        <is>
          <t>photovoltaic facade installation, 3kWp, multi-Si, panel, mounted, at building</t>
        </is>
      </c>
      <c r="B3965" s="30">
        <f>P3965*V3965</f>
        <v>3.2096603682673525E-8</v>
      </c>
      <c r="C3965" t="inlineStr">
        <is>
          <t>APAC</t>
        </is>
      </c>
      <c r="D3965" t="inlineStr">
        <is>
          <t>unit</t>
        </is>
      </c>
      <c r="F3965" t="inlineStr">
        <is>
          <t>technosphere</t>
        </is>
      </c>
      <c r="G3965" t="n">
        <v>2</v>
      </c>
      <c r="H3965" t="n">
        <v>-17.5612990452514</v>
      </c>
      <c r="I3965" t="n">
        <v>0.09798894162072011</v>
      </c>
      <c r="J3965" t="inlineStr">
        <is>
          <t>(2,2,1,1,1,3); Calculation with average annual yield and share of technologies. Lifetime: 30a.</t>
        </is>
      </c>
      <c r="L3965" t="inlineStr">
        <is>
          <t>photovoltaic facade installation, 3kWp, multi-Si, panel, mounted, at building</t>
        </is>
      </c>
      <c r="N3965" t="inlineStr">
        <is>
          <t>all</t>
        </is>
      </c>
      <c r="O3965" t="n">
        <v>1</v>
      </c>
      <c r="P3965" s="30">
        <f>INDEX(parameters!$D$41:$AG$178,MATCH('PV (extension)'!B3938,parameters!$C$41:$C$178,0),MATCH('PV (extension)'!A3965,parameters!$D$5:$AG$5,0))/O3965</f>
        <v>3.2231517810611459E-3</v>
      </c>
      <c r="Q3965" t="inlineStr">
        <is>
          <t>façade</t>
        </is>
      </c>
      <c r="R3965">
        <f>INDEX(parameters!$C$196:$EJ$198,MATCH('PV (extension)'!Q3965,parameters!$B$196:$B$198,0),MATCH('PV (extension)'!B3938,parameters!$C$195:$EJ$195,0))</f>
        <v>1115.7815300775462</v>
      </c>
      <c r="S3965" t="n">
        <v>3</v>
      </c>
      <c r="T3965" t="n">
        <v>30</v>
      </c>
      <c r="U3965">
        <f>T3965*S3965*R3965</f>
        <v>100420.33770697916</v>
      </c>
      <c r="V3965">
        <f>1/U3965</f>
        <v>9.9581421735300597E-6</v>
      </c>
    </row>
    <row r="3966" s="29">
      <c r="A3966" t="inlineStr">
        <is>
          <t>photovoltaic facade installation, 3kWp, single-Si, laminated, integrated, at building</t>
        </is>
      </c>
      <c r="B3966" s="30">
        <f>P3966*V3966</f>
        <v>1.7253351243831793E-8</v>
      </c>
      <c r="C3966" t="inlineStr">
        <is>
          <t>APAC</t>
        </is>
      </c>
      <c r="D3966" t="inlineStr">
        <is>
          <t>unit</t>
        </is>
      </c>
      <c r="F3966" t="inlineStr">
        <is>
          <t>technosphere</t>
        </is>
      </c>
      <c r="G3966" t="n">
        <v>2</v>
      </c>
      <c r="H3966" t="n">
        <v>-18.19689739735082</v>
      </c>
      <c r="I3966" t="n">
        <v>0.09798894162072011</v>
      </c>
      <c r="J3966" t="inlineStr">
        <is>
          <t>(2,2,1,1,1,3); Calculation with average annual yield and share of technologies. Lifetime: 30a.</t>
        </is>
      </c>
      <c r="L3966" t="inlineStr">
        <is>
          <t>photovoltaic facade installation, 3kWp, single-Si, laminated, integrated, at building</t>
        </is>
      </c>
      <c r="N3966" t="inlineStr">
        <is>
          <t>all</t>
        </is>
      </c>
      <c r="O3966" t="n">
        <v>1</v>
      </c>
      <c r="P3966" s="30">
        <f>INDEX(parameters!$D$41:$AG$178,MATCH('PV (extension)'!B3938,parameters!$C$41:$C$178,0),MATCH('PV (extension)'!A3966,parameters!$D$5:$AG$5,0))/O3966</f>
        <v>1.7325873584827175E-3</v>
      </c>
      <c r="Q3966" t="inlineStr">
        <is>
          <t>façade</t>
        </is>
      </c>
      <c r="R3966">
        <f>INDEX(parameters!$C$196:$EJ$198,MATCH('PV (extension)'!Q3966,parameters!$B$196:$B$198,0),MATCH('PV (extension)'!B3938,parameters!$C$195:$EJ$195,0))</f>
        <v>1115.7815300775462</v>
      </c>
      <c r="S3966" t="n">
        <v>3</v>
      </c>
      <c r="T3966" t="n">
        <v>30</v>
      </c>
      <c r="U3966">
        <f>T3966*S3966*R3966</f>
        <v>100420.33770697916</v>
      </c>
      <c r="V3966">
        <f>1/U3966</f>
        <v>9.9581421735300597E-6</v>
      </c>
    </row>
    <row r="3967" s="29">
      <c r="A3967" t="inlineStr">
        <is>
          <t>photovoltaic facade installation, 3kWp, single-Si, panel, mounted, at building</t>
        </is>
      </c>
      <c r="B3967" s="30">
        <f>P3967*V3967</f>
        <v>1.7238422801692247E-8</v>
      </c>
      <c r="C3967" t="inlineStr">
        <is>
          <t>APAC</t>
        </is>
      </c>
      <c r="D3967" t="inlineStr">
        <is>
          <t>unit</t>
        </is>
      </c>
      <c r="F3967" t="inlineStr">
        <is>
          <t>technosphere</t>
        </is>
      </c>
      <c r="G3967" t="n">
        <v>2</v>
      </c>
      <c r="H3967" t="n">
        <v>-18.19689739735082</v>
      </c>
      <c r="I3967" t="n">
        <v>0.09798894162072011</v>
      </c>
      <c r="J3967" t="inlineStr">
        <is>
          <t>(2,2,1,1,1,3); Calculation with average annual yield and share of technologies. Lifetime: 30a.</t>
        </is>
      </c>
      <c r="L3967" t="inlineStr">
        <is>
          <t>photovoltaic facade installation, 3kWp, single-Si, panel, mounted, at building</t>
        </is>
      </c>
      <c r="N3967" t="inlineStr">
        <is>
          <t>all</t>
        </is>
      </c>
      <c r="O3967" t="n">
        <v>1</v>
      </c>
      <c r="P3967" s="30">
        <f>INDEX(parameters!$D$41:$AG$178,MATCH('PV (extension)'!B3938,parameters!$C$41:$C$178,0),MATCH('PV (extension)'!A3967,parameters!$D$5:$AG$5,0))/O3967</f>
        <v>1.7310882392816251E-3</v>
      </c>
      <c r="Q3967" t="inlineStr">
        <is>
          <t>façade</t>
        </is>
      </c>
      <c r="R3967">
        <f>INDEX(parameters!$C$196:$EJ$198,MATCH('PV (extension)'!Q3967,parameters!$B$196:$B$198,0),MATCH('PV (extension)'!B3938,parameters!$C$195:$EJ$195,0))</f>
        <v>1115.7815300775462</v>
      </c>
      <c r="S3967" t="n">
        <v>3</v>
      </c>
      <c r="T3967" t="n">
        <v>30</v>
      </c>
      <c r="U3967">
        <f>T3967*S3967*R3967</f>
        <v>100420.33770697916</v>
      </c>
      <c r="V3967">
        <f>1/U3967</f>
        <v>9.9581421735300597E-6</v>
      </c>
    </row>
    <row r="3968" ht="16" customHeight="1" s="29">
      <c r="A3968" t="inlineStr">
        <is>
          <t>photovoltaic flat-roof installation, 3kWp, multi-Si, on roof</t>
        </is>
      </c>
      <c r="B3968" s="30">
        <f>P3968*V3968</f>
        <v>3.539647705166096E-7</v>
      </c>
      <c r="C3968" t="inlineStr">
        <is>
          <t>APAC</t>
        </is>
      </c>
      <c r="D3968" t="inlineStr">
        <is>
          <t>unit</t>
        </is>
      </c>
      <c r="F3968" t="inlineStr">
        <is>
          <t>technosphere</t>
        </is>
      </c>
      <c r="G3968" t="n">
        <v>2</v>
      </c>
      <c r="H3968" t="n">
        <v>-15.20991773919472</v>
      </c>
      <c r="I3968" t="n">
        <v>0.09798894162072011</v>
      </c>
      <c r="J3968" t="inlineStr">
        <is>
          <t>(2,2,1,1,1,3); Calculation with average annual yield and share of technologies. Lifetime: 30a.</t>
        </is>
      </c>
      <c r="L3968" t="inlineStr">
        <is>
          <t>photovoltaic flat-roof installation, 3kWp, multi-Si, on roof</t>
        </is>
      </c>
      <c r="N3968" t="inlineStr">
        <is>
          <t>all</t>
        </is>
      </c>
      <c r="O3968" t="n">
        <v>1</v>
      </c>
      <c r="P3968" s="30">
        <f>INDEX(parameters!$D$41:$AG$178,MATCH('PV (extension)'!B3938,parameters!$C$41:$C$178,0),MATCH('PV (extension)'!A3968,parameters!$D$5:$AG$5,0))/O3968</f>
        <v>5.0625069824473082E-2</v>
      </c>
      <c r="Q3968" s="3" t="inlineStr">
        <is>
          <t>roof-top</t>
        </is>
      </c>
      <c r="R3968">
        <f>INDEX(parameters!$C$196:$EJ$198,MATCH('PV (extension)'!Q3968,parameters!$B$196:$B$198,0),MATCH('PV (extension)'!B3938,parameters!$C$195:$EJ$195,0))</f>
        <v>1589.1433913225658</v>
      </c>
      <c r="S3968" t="n">
        <v>3</v>
      </c>
      <c r="T3968" t="n">
        <v>30</v>
      </c>
      <c r="U3968">
        <f>T3968*S3968*R3968</f>
        <v>143022.90521903092</v>
      </c>
      <c r="V3968">
        <f>1/U3968</f>
        <v>6.9918870580104678E-6</v>
      </c>
    </row>
    <row r="3969" ht="16" customHeight="1" s="29">
      <c r="A3969" t="inlineStr">
        <is>
          <t>photovoltaic flat-roof installation, 3kWp, single-Si, on roof</t>
        </is>
      </c>
      <c r="B3969" s="30">
        <f>P3969*V3969</f>
        <v>1.847644828203368E-7</v>
      </c>
      <c r="C3969" t="inlineStr">
        <is>
          <t>APAC</t>
        </is>
      </c>
      <c r="D3969" t="inlineStr">
        <is>
          <t>unit</t>
        </is>
      </c>
      <c r="F3969" t="inlineStr">
        <is>
          <t>technosphere</t>
        </is>
      </c>
      <c r="G3969" t="n">
        <v>2</v>
      </c>
      <c r="H3969" t="n">
        <v>-15.84555259734934</v>
      </c>
      <c r="I3969" t="n">
        <v>0.09798894162072011</v>
      </c>
      <c r="J3969" t="inlineStr">
        <is>
          <t>(2,2,1,1,1,3); Calculation with average annual yield and share of technologies. Lifetime: 30a.</t>
        </is>
      </c>
      <c r="L3969" t="inlineStr">
        <is>
          <t>photovoltaic flat-roof installation, 3kWp, single-Si, on roof</t>
        </is>
      </c>
      <c r="N3969" t="inlineStr">
        <is>
          <t>all</t>
        </is>
      </c>
      <c r="O3969" t="n">
        <v>1</v>
      </c>
      <c r="P3969" s="30">
        <f>INDEX(parameters!$D$41:$AG$178,MATCH('PV (extension)'!B3938,parameters!$C$41:$C$178,0),MATCH('PV (extension)'!A3969,parameters!$D$5:$AG$5,0))/O3969</f>
        <v>2.6425553114256296E-2</v>
      </c>
      <c r="Q3969" s="3" t="inlineStr">
        <is>
          <t>roof-top</t>
        </is>
      </c>
      <c r="R3969">
        <f>INDEX(parameters!$C$196:$EJ$198,MATCH('PV (extension)'!Q3969,parameters!$B$196:$B$198,0),MATCH('PV (extension)'!B3938,parameters!$C$195:$EJ$195,0))</f>
        <v>1589.1433913225658</v>
      </c>
      <c r="S3969" t="n">
        <v>3</v>
      </c>
      <c r="T3969" t="n">
        <v>30</v>
      </c>
      <c r="U3969">
        <f>T3969*S3969*R3969</f>
        <v>143022.90521903092</v>
      </c>
      <c r="V3969">
        <f>1/U3969</f>
        <v>6.9918870580104678E-6</v>
      </c>
    </row>
    <row r="3970" ht="16" customHeight="1" s="29">
      <c r="A3970" t="inlineStr">
        <is>
          <t>photovoltaic slanted-roof installation, 3kWp, CIS, panel, mounted, on roof</t>
        </is>
      </c>
      <c r="B3970" s="30">
        <f>P3970*V3970</f>
        <v>1.0219660388487965E-7</v>
      </c>
      <c r="C3970" t="inlineStr">
        <is>
          <t>CH</t>
        </is>
      </c>
      <c r="D3970" t="inlineStr">
        <is>
          <t>unit</t>
        </is>
      </c>
      <c r="F3970" t="inlineStr">
        <is>
          <t>technosphere</t>
        </is>
      </c>
      <c r="G3970" t="n">
        <v>2</v>
      </c>
      <c r="H3970" t="n">
        <v>-16.88405011147741</v>
      </c>
      <c r="I3970" t="n">
        <v>0.09798894162072011</v>
      </c>
      <c r="J3970" t="inlineStr">
        <is>
          <t>(2,2,1,1,1,3); Calculation with average annual yield and share of technologies. Lifetime: 30a.</t>
        </is>
      </c>
      <c r="L3970" t="inlineStr">
        <is>
          <t>photovoltaic slanted-roof installation, 3kWp, CIS, panel, mounted, on roof</t>
        </is>
      </c>
      <c r="N3970" t="inlineStr">
        <is>
          <t>all</t>
        </is>
      </c>
      <c r="O3970" t="n">
        <v>1</v>
      </c>
      <c r="P3970" s="30">
        <f>INDEX(parameters!$D$41:$AG$178,MATCH('PV (extension)'!B3938,parameters!$C$41:$C$178,0),MATCH('PV (extension)'!A3970,parameters!$D$5:$AG$5,0))/O3970</f>
        <v>1.4616455191133988E-2</v>
      </c>
      <c r="Q3970" s="3" t="inlineStr">
        <is>
          <t>roof-top</t>
        </is>
      </c>
      <c r="R3970">
        <f>INDEX(parameters!$C$196:$EJ$198,MATCH('PV (extension)'!Q3970,parameters!$B$196:$B$198,0),MATCH('PV (extension)'!B3938,parameters!$C$195:$EJ$195,0))</f>
        <v>1589.1433913225658</v>
      </c>
      <c r="S3970" t="n">
        <v>3</v>
      </c>
      <c r="T3970" t="n">
        <v>30</v>
      </c>
      <c r="U3970">
        <f>T3970*S3970*R3970</f>
        <v>143022.90521903092</v>
      </c>
      <c r="V3970">
        <f>1/U3970</f>
        <v>6.9918870580104678E-6</v>
      </c>
    </row>
    <row r="3971" ht="16" customHeight="1" s="29">
      <c r="A3971" t="inlineStr">
        <is>
          <t>photovoltaic slanted-roof installation, 3kWp, CdTe, laminated, integrated, on roof</t>
        </is>
      </c>
      <c r="B3971" s="30">
        <f>P3971*V3971</f>
        <v>2.861568995991011E-9</v>
      </c>
      <c r="C3971" t="inlineStr">
        <is>
          <t>CH</t>
        </is>
      </c>
      <c r="D3971" t="inlineStr">
        <is>
          <t>unit</t>
        </is>
      </c>
      <c r="F3971" t="inlineStr">
        <is>
          <t>technosphere</t>
        </is>
      </c>
      <c r="G3971" t="n">
        <v>2</v>
      </c>
      <c r="H3971" t="n">
        <v>-19.50639655088546</v>
      </c>
      <c r="I3971" t="n">
        <v>0.09798894162072011</v>
      </c>
      <c r="J3971" t="inlineStr">
        <is>
          <t>(2,2,1,1,1,3); Calculation with average annual yield and share of technologies. Lifetime: 30a.</t>
        </is>
      </c>
      <c r="L3971" t="inlineStr">
        <is>
          <t>photovoltaic slanted-roof installation, 3kWp, CdTe, laminated, integrated, on roof</t>
        </is>
      </c>
      <c r="N3971" t="inlineStr">
        <is>
          <t>all</t>
        </is>
      </c>
      <c r="O3971" t="n">
        <v>1</v>
      </c>
      <c r="P3971" s="30">
        <f>INDEX(parameters!$D$41:$AG$178,MATCH('PV (extension)'!B3938,parameters!$C$41:$C$178,0),MATCH('PV (extension)'!A3971,parameters!$D$5:$AG$5,0))/O3971</f>
        <v>4.0926991129133978E-4</v>
      </c>
      <c r="Q3971" s="3" t="inlineStr">
        <is>
          <t>roof-top</t>
        </is>
      </c>
      <c r="R3971">
        <f>INDEX(parameters!$C$196:$EJ$198,MATCH('PV (extension)'!Q3971,parameters!$B$196:$B$198,0),MATCH('PV (extension)'!B3938,parameters!$C$195:$EJ$195,0))</f>
        <v>1589.1433913225658</v>
      </c>
      <c r="S3971" t="n">
        <v>3</v>
      </c>
      <c r="T3971" t="n">
        <v>30</v>
      </c>
      <c r="U3971">
        <f>T3971*S3971*R3971</f>
        <v>143022.90521903092</v>
      </c>
      <c r="V3971">
        <f>1/U3971</f>
        <v>6.9918870580104678E-6</v>
      </c>
    </row>
    <row r="3972" ht="16" customHeight="1" s="29">
      <c r="A3972" t="inlineStr">
        <is>
          <t>photovoltaic slanted-roof installation, 3kWp, multi-Si, laminated, integrated, on roof</t>
        </is>
      </c>
      <c r="B3972" s="30">
        <f>P3972*V3972</f>
        <v>1.7000749510110462E-8</v>
      </c>
      <c r="C3972" t="inlineStr">
        <is>
          <t>APAC</t>
        </is>
      </c>
      <c r="D3972" t="inlineStr">
        <is>
          <t>unit</t>
        </is>
      </c>
      <c r="F3972" t="inlineStr">
        <is>
          <t>technosphere</t>
        </is>
      </c>
      <c r="G3972" t="n">
        <v>2</v>
      </c>
      <c r="H3972" t="n">
        <v>-18.22076487875746</v>
      </c>
      <c r="I3972" t="n">
        <v>0.09798894162072011</v>
      </c>
      <c r="J3972" t="inlineStr">
        <is>
          <t>(2,2,1,1,1,3); Calculation with average annual yield and share of technologies. Lifetime: 30a.</t>
        </is>
      </c>
      <c r="L3972" t="inlineStr">
        <is>
          <t>photovoltaic slanted-roof installation, 3kWp, multi-Si, laminated, integrated, on roof</t>
        </is>
      </c>
      <c r="N3972" t="inlineStr">
        <is>
          <t>all</t>
        </is>
      </c>
      <c r="O3972" t="n">
        <v>1</v>
      </c>
      <c r="P3972" s="30">
        <f>INDEX(parameters!$D$41:$AG$178,MATCH('PV (extension)'!B3938,parameters!$C$41:$C$178,0),MATCH('PV (extension)'!A3972,parameters!$D$5:$AG$5,0))/O3972</f>
        <v>2.4314965858370148E-3</v>
      </c>
      <c r="Q3972" s="3" t="inlineStr">
        <is>
          <t>roof-top</t>
        </is>
      </c>
      <c r="R3972">
        <f>INDEX(parameters!$C$196:$EJ$198,MATCH('PV (extension)'!Q3972,parameters!$B$196:$B$198,0),MATCH('PV (extension)'!B3938,parameters!$C$195:$EJ$195,0))</f>
        <v>1589.1433913225658</v>
      </c>
      <c r="S3972" t="n">
        <v>3</v>
      </c>
      <c r="T3972" t="n">
        <v>30</v>
      </c>
      <c r="U3972">
        <f>T3972*S3972*R3972</f>
        <v>143022.90521903092</v>
      </c>
      <c r="V3972">
        <f>1/U3972</f>
        <v>6.9918870580104678E-6</v>
      </c>
    </row>
    <row r="3973" ht="16" customHeight="1" s="29">
      <c r="A3973" t="inlineStr">
        <is>
          <t>photovoltaic slanted-roof installation, 3kWp, multi-Si, panel, mounted, on roof</t>
        </is>
      </c>
      <c r="B3973" s="30">
        <f>P3973*V3973</f>
        <v>2.9099244606743941E-7</v>
      </c>
      <c r="C3973" t="inlineStr">
        <is>
          <t>APAC</t>
        </is>
      </c>
      <c r="D3973" t="inlineStr">
        <is>
          <t>unit</t>
        </is>
      </c>
      <c r="F3973" t="inlineStr">
        <is>
          <t>technosphere</t>
        </is>
      </c>
      <c r="G3973" t="n">
        <v>2</v>
      </c>
      <c r="H3973" t="n">
        <v>-15.40735416199742</v>
      </c>
      <c r="I3973" t="n">
        <v>0.09798894162072011</v>
      </c>
      <c r="J3973" t="inlineStr">
        <is>
          <t>(2,2,1,1,1,3); Calculation with average annual yield and share of technologies. Lifetime: 30a.</t>
        </is>
      </c>
      <c r="L3973" t="inlineStr">
        <is>
          <t>photovoltaic slanted-roof installation, 3kWp, multi-Si, panel, mounted, on roof</t>
        </is>
      </c>
      <c r="N3973" t="inlineStr">
        <is>
          <t>all</t>
        </is>
      </c>
      <c r="O3973" t="n">
        <v>1</v>
      </c>
      <c r="P3973" s="30">
        <f>INDEX(parameters!$D$41:$AG$178,MATCH('PV (extension)'!B3938,parameters!$C$41:$C$178,0),MATCH('PV (extension)'!A3973,parameters!$D$5:$AG$5,0))/O3973</f>
        <v>4.1618585033357351E-2</v>
      </c>
      <c r="Q3973" s="3" t="inlineStr">
        <is>
          <t>roof-top</t>
        </is>
      </c>
      <c r="R3973">
        <f>INDEX(parameters!$C$196:$EJ$198,MATCH('PV (extension)'!Q3973,parameters!$B$196:$B$198,0),MATCH('PV (extension)'!B3938,parameters!$C$195:$EJ$195,0))</f>
        <v>1589.1433913225658</v>
      </c>
      <c r="S3973" t="n">
        <v>3</v>
      </c>
      <c r="T3973" t="n">
        <v>30</v>
      </c>
      <c r="U3973">
        <f>T3973*S3973*R3973</f>
        <v>143022.90521903092</v>
      </c>
      <c r="V3973">
        <f>1/U3973</f>
        <v>6.9918870580104678E-6</v>
      </c>
    </row>
    <row r="3974" ht="16" customHeight="1" s="29">
      <c r="A3974" t="inlineStr">
        <is>
          <t>photovoltaic slanted-roof installation, 3kWp, single-Si, laminated, integrated, on roof</t>
        </is>
      </c>
      <c r="B3974" s="30">
        <f>P3974*V3974</f>
        <v>8.9848330858911447E-9</v>
      </c>
      <c r="C3974" t="inlineStr">
        <is>
          <t>APAC</t>
        </is>
      </c>
      <c r="D3974" t="inlineStr">
        <is>
          <t>unit</t>
        </is>
      </c>
      <c r="F3974" t="inlineStr">
        <is>
          <t>technosphere</t>
        </is>
      </c>
      <c r="G3974" t="n">
        <v>2</v>
      </c>
      <c r="H3974" t="n">
        <v>-18.85636797425012</v>
      </c>
      <c r="I3974" t="n">
        <v>0.09798894162072011</v>
      </c>
      <c r="J3974" t="inlineStr">
        <is>
          <t>(2,2,1,1,1,3); Calculation with average annual yield and share of technologies. Lifetime: 30a.</t>
        </is>
      </c>
      <c r="L3974" t="inlineStr">
        <is>
          <t>photovoltaic slanted-roof installation, 3kWp, single-Si, laminated, integrated, on roof</t>
        </is>
      </c>
      <c r="N3974" t="inlineStr">
        <is>
          <t>all</t>
        </is>
      </c>
      <c r="O3974" t="n">
        <v>1</v>
      </c>
      <c r="P3974" s="30">
        <f>INDEX(parameters!$D$41:$AG$178,MATCH('PV (extension)'!B3938,parameters!$C$41:$C$178,0),MATCH('PV (extension)'!A3974,parameters!$D$5:$AG$5,0))/O3974</f>
        <v>1.2850369308522222E-3</v>
      </c>
      <c r="Q3974" s="3" t="inlineStr">
        <is>
          <t>roof-top</t>
        </is>
      </c>
      <c r="R3974">
        <f>INDEX(parameters!$C$196:$EJ$198,MATCH('PV (extension)'!Q3974,parameters!$B$196:$B$198,0),MATCH('PV (extension)'!B3938,parameters!$C$195:$EJ$195,0))</f>
        <v>1589.1433913225658</v>
      </c>
      <c r="S3974" t="n">
        <v>3</v>
      </c>
      <c r="T3974" t="n">
        <v>30</v>
      </c>
      <c r="U3974">
        <f>T3974*S3974*R3974</f>
        <v>143022.90521903092</v>
      </c>
      <c r="V3974">
        <f>1/U3974</f>
        <v>6.9918870580104678E-6</v>
      </c>
    </row>
    <row r="3975" ht="16" customHeight="1" s="29">
      <c r="A3975" t="inlineStr">
        <is>
          <t>photovoltaic slanted-roof installation, 3kWp, single-Si, panel, mounted, on roof</t>
        </is>
      </c>
      <c r="B3975" s="30">
        <f>P3975*V3975</f>
        <v>1.5207466297711128E-7</v>
      </c>
      <c r="C3975" t="inlineStr">
        <is>
          <t>APAC</t>
        </is>
      </c>
      <c r="D3975" t="inlineStr">
        <is>
          <t>unit</t>
        </is>
      </c>
      <c r="F3975" t="inlineStr">
        <is>
          <t>technosphere</t>
        </is>
      </c>
      <c r="G3975" t="n">
        <v>2</v>
      </c>
      <c r="H3975" t="n">
        <v>-16.04298817847151</v>
      </c>
      <c r="I3975" t="n">
        <v>0.09798894162072011</v>
      </c>
      <c r="J3975" t="inlineStr">
        <is>
          <t>(2,2,1,1,1,3); Calculation with average annual yield and share of technologies. Lifetime: 30a.</t>
        </is>
      </c>
      <c r="L3975" t="inlineStr">
        <is>
          <t>photovoltaic slanted-roof installation, 3kWp, single-Si, panel, mounted, on roof</t>
        </is>
      </c>
      <c r="N3975" t="inlineStr">
        <is>
          <t>all</t>
        </is>
      </c>
      <c r="O3975" t="n">
        <v>1</v>
      </c>
      <c r="P3975" s="30">
        <f>INDEX(parameters!$D$41:$AG$178,MATCH('PV (extension)'!B3938,parameters!$C$41:$C$178,0),MATCH('PV (extension)'!A3975,parameters!$D$5:$AG$5,0))/O3975</f>
        <v>2.1750160109191456E-2</v>
      </c>
      <c r="Q3975" s="3" t="inlineStr">
        <is>
          <t>roof-top</t>
        </is>
      </c>
      <c r="R3975">
        <f>INDEX(parameters!$C$196:$EJ$198,MATCH('PV (extension)'!Q3975,parameters!$B$196:$B$198,0),MATCH('PV (extension)'!B3938,parameters!$C$195:$EJ$195,0))</f>
        <v>1589.1433913225658</v>
      </c>
      <c r="S3975" t="n">
        <v>3</v>
      </c>
      <c r="T3975" t="n">
        <v>30</v>
      </c>
      <c r="U3975">
        <f>T3975*S3975*R3975</f>
        <v>143022.90521903092</v>
      </c>
      <c r="V3975">
        <f>1/U3975</f>
        <v>6.9918870580104678E-6</v>
      </c>
    </row>
    <row r="3976" s="29">
      <c r="A3976" t="inlineStr">
        <is>
          <t>market for tap water</t>
        </is>
      </c>
      <c r="B3976" t="n">
        <v>0.0020721</v>
      </c>
      <c r="C3976" t="inlineStr">
        <is>
          <t>Europe without Switzerland</t>
        </is>
      </c>
      <c r="D3976" t="inlineStr">
        <is>
          <t>kilogram</t>
        </is>
      </c>
      <c r="F3976" t="inlineStr">
        <is>
          <t>technosphere</t>
        </is>
      </c>
      <c r="G3976" t="n">
        <v>2</v>
      </c>
      <c r="H3976" t="n">
        <v>-6.179192693201237</v>
      </c>
      <c r="I3976" t="n">
        <v>0.04340984597628009</v>
      </c>
      <c r="J3976" t="inlineStr">
        <is>
          <t>(2,2,1,1,1,3); Estimation 20l/m2 panel</t>
        </is>
      </c>
      <c r="L3976" t="inlineStr">
        <is>
          <t>tap water</t>
        </is>
      </c>
    </row>
    <row r="3977" s="29">
      <c r="A3977" t="inlineStr">
        <is>
          <t>treatment of wastewater, from residence, capacity 1.1E10l/year</t>
        </is>
      </c>
      <c r="B3977" t="n">
        <v>-1.8649e-06</v>
      </c>
      <c r="C3977" t="inlineStr">
        <is>
          <t>CH</t>
        </is>
      </c>
      <c r="D3977" t="inlineStr">
        <is>
          <t>cubic meter</t>
        </is>
      </c>
      <c r="F3977" t="inlineStr">
        <is>
          <t>technosphere</t>
        </is>
      </c>
      <c r="G3977" t="n">
        <v>2</v>
      </c>
      <c r="H3977" t="n">
        <v>-13.19230312560901</v>
      </c>
      <c r="I3977" t="n">
        <v>0.04340984597628009</v>
      </c>
      <c r="J3977" t="inlineStr">
        <is>
          <t>(2,2,1,1,1,3); Estimation 20l/m2 panel</t>
        </is>
      </c>
      <c r="K3977" t="b">
        <v>1</v>
      </c>
      <c r="L3977" t="inlineStr">
        <is>
          <t>wastewater, from residence</t>
        </is>
      </c>
    </row>
    <row r="3978" s="29"/>
    <row r="3979" customFormat="1" s="28">
      <c r="A3979" s="28" t="inlineStr">
        <is>
          <t>Activity</t>
        </is>
      </c>
      <c r="B3979" s="28" t="inlineStr">
        <is>
          <t>electricity production, photovoltaic, residential</t>
        </is>
      </c>
    </row>
    <row r="3980">
      <c r="A3980" t="inlineStr">
        <is>
          <t>comment</t>
        </is>
      </c>
      <c r="B398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")&amp;HLOOKUP(B3981,parameters!$C$195:$EJ$198,2,0)&amp;" kWh/kWp.
Annual output, Facade: "&amp;HLOOKUP(B3981,parameters!$C$195:$EJ$198,3,0)&amp;" kWh/kWp.
Annual output, Open-ground: "&amp;HLOOKUP(B3981,parameters!$C$195:$EJ$198,4,0)&amp;_xlfn._LONGTEXT("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")&amp;VLOOKUP(B3981,'extension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1583.23475610223 kWh/kWp.
Annual output, Facade: 1111.63291385901 kWh/kWp.
Annual output, Open-ground: 1684.29229372578 kWh/kWp.
Amount of solar energy transformed to electricity. Waste heat emission due to losses of electricity in the system.
Technology:  Electricity production with grid-connected photovoltaic power plants.
Time period:  Time of publications
Production volume: 11.491 GWh in 2025.
Sampling:  Statistical data and model calculations
Extrapolations:  Use of PV technology data investigated for other countries (Switzerland). Correction of average yield with Swiss data.
Uncertainty:  None
Author: Romain Sacchi, PSI, romain.sacchi@psi.ch</v>
      </c>
    </row>
    <row r="3981" s="29">
      <c r="A3981" t="inlineStr">
        <is>
          <t>location</t>
        </is>
      </c>
      <c r="B3981" t="inlineStr">
        <is>
          <t>SN</t>
        </is>
      </c>
    </row>
    <row r="3982" s="29">
      <c r="A3982" t="inlineStr">
        <is>
          <t>production amount</t>
        </is>
      </c>
      <c r="B3982" t="n">
        <v>1</v>
      </c>
    </row>
    <row r="3983" s="29">
      <c r="A3983" t="inlineStr">
        <is>
          <t>reference product</t>
        </is>
      </c>
      <c r="B3983" t="inlineStr">
        <is>
          <t>electricity, low voltage</t>
        </is>
      </c>
    </row>
    <row r="3984" s="29">
      <c r="A3984" t="inlineStr">
        <is>
          <t>source</t>
        </is>
      </c>
      <c r="B39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3985" s="29">
      <c r="A3985" t="inlineStr">
        <is>
          <t>type</t>
        </is>
      </c>
      <c r="B3985" t="inlineStr">
        <is>
          <t>process</t>
        </is>
      </c>
    </row>
    <row r="3986" s="29">
      <c r="A3986" t="inlineStr">
        <is>
          <t>unit</t>
        </is>
      </c>
      <c r="B3986" t="inlineStr">
        <is>
          <t>kilowatt hour</t>
        </is>
      </c>
    </row>
    <row r="3987" s="29">
      <c r="A3987" t="inlineStr">
        <is>
          <t>Exchanges</t>
        </is>
      </c>
    </row>
    <row r="3988" customFormat="1" s="28">
      <c r="A3988" s="28" t="inlineStr">
        <is>
          <t>name</t>
        </is>
      </c>
      <c r="B3988" s="28" t="inlineStr">
        <is>
          <t>amount</t>
        </is>
      </c>
      <c r="C3988" s="28" t="inlineStr">
        <is>
          <t>location</t>
        </is>
      </c>
      <c r="D3988" s="28" t="inlineStr">
        <is>
          <t>unit</t>
        </is>
      </c>
      <c r="E3988" s="28" t="inlineStr">
        <is>
          <t>categories</t>
        </is>
      </c>
      <c r="F3988" s="28" t="inlineStr">
        <is>
          <t>type</t>
        </is>
      </c>
      <c r="G3988" s="28" t="inlineStr">
        <is>
          <t>uncertainty type</t>
        </is>
      </c>
      <c r="H3988" s="28" t="inlineStr">
        <is>
          <t>reference product</t>
        </is>
      </c>
      <c r="I3988" s="28" t="inlineStr">
        <is>
          <t>comment</t>
        </is>
      </c>
      <c r="J3988" s="28" t="inlineStr">
        <is>
          <t>production volume</t>
        </is>
      </c>
      <c r="K3988" s="28" t="inlineStr">
        <is>
          <t>scope</t>
        </is>
      </c>
      <c r="L3988" s="28" t="inlineStr">
        <is>
          <t>scope share</t>
        </is>
      </c>
      <c r="M3988" s="28" t="inlineStr">
        <is>
          <t>tech share</t>
        </is>
      </c>
      <c r="N3988" s="28" t="inlineStr">
        <is>
          <t>installation</t>
        </is>
      </c>
      <c r="O3988" s="28" t="inlineStr">
        <is>
          <t>productivity</t>
        </is>
      </c>
      <c r="P3988" s="28" t="inlineStr">
        <is>
          <t>kWp</t>
        </is>
      </c>
      <c r="Q3988" s="28" t="inlineStr">
        <is>
          <t>lifetime</t>
        </is>
      </c>
      <c r="R3988" s="28" t="inlineStr">
        <is>
          <t>lifetime production</t>
        </is>
      </c>
      <c r="S3988" s="28" t="inlineStr">
        <is>
          <t>inverted lifetime production</t>
        </is>
      </c>
    </row>
    <row r="3989" s="29">
      <c r="A3989" t="inlineStr">
        <is>
          <t>Energy, solar, converted</t>
        </is>
      </c>
      <c r="B3989" t="n">
        <v>3.8503</v>
      </c>
      <c r="D3989" t="inlineStr">
        <is>
          <t>megajoule</t>
        </is>
      </c>
      <c r="E3989" t="inlineStr">
        <is>
          <t>natural resource::in air</t>
        </is>
      </c>
      <c r="F3989" t="inlineStr">
        <is>
          <t>biosphere</t>
        </is>
      </c>
      <c r="G3989" t="n">
        <v>0</v>
      </c>
      <c r="I3989" t="inlineStr">
        <is>
          <t>(2,2,1,1,1,3); Energy loss in the system</t>
        </is>
      </c>
    </row>
    <row r="3990" s="29">
      <c r="A3990" t="inlineStr">
        <is>
          <t>Heat, waste</t>
        </is>
      </c>
      <c r="B3990" t="n">
        <v>0.25027</v>
      </c>
      <c r="D3990" t="inlineStr">
        <is>
          <t>megajoule</t>
        </is>
      </c>
      <c r="E3990" t="inlineStr">
        <is>
          <t>air</t>
        </is>
      </c>
      <c r="F3990" t="inlineStr">
        <is>
          <t>biosphere</t>
        </is>
      </c>
      <c r="G3990" t="n">
        <v>0</v>
      </c>
      <c r="I3990" t="inlineStr">
        <is>
          <t>(1,na,na,na,na,na); Calculation with average annual output and share of technologies; Average degradation of 10.5% included</t>
        </is>
      </c>
    </row>
    <row r="3991" s="29">
      <c r="A3991" t="inlineStr">
        <is>
          <t>electricity production, photovoltaic, residential</t>
        </is>
      </c>
      <c r="B3991" t="n">
        <v>1</v>
      </c>
      <c r="C3991" t="inlineStr">
        <is>
          <t>SN</t>
        </is>
      </c>
      <c r="D3991" t="inlineStr">
        <is>
          <t>kilowatt hour</t>
        </is>
      </c>
      <c r="E3991" t="inlineStr">
        <is>
          <t>photovoltaic::power plants</t>
        </is>
      </c>
      <c r="F3991" t="inlineStr">
        <is>
          <t>production</t>
        </is>
      </c>
      <c r="G3991" t="n">
        <v>0</v>
      </c>
      <c r="H3991" t="inlineStr">
        <is>
          <t>electricity, low voltage</t>
        </is>
      </c>
      <c r="J3991">
        <f>VLOOKUP(C3991,'extension - production vol'!$B$6:$D$235,3,0)</f>
        <v>11.491</v>
      </c>
    </row>
    <row r="3992" ht="16" customHeight="1" s="29">
      <c r="A3992" t="inlineStr">
        <is>
          <t>photovoltaic slanted-roof installation, 3 kWp, CIS, laminated, integrated, on roof</t>
        </is>
      </c>
      <c r="B3992" s="30">
        <f>M3992*S3992</f>
        <v>3.5930820034137507E-8</v>
      </c>
      <c r="C3992" t="inlineStr">
        <is>
          <t>CH</t>
        </is>
      </c>
      <c r="D3992" t="inlineStr">
        <is>
          <t>unit</t>
        </is>
      </c>
      <c r="F3992" t="inlineStr">
        <is>
          <t>technosphere</t>
        </is>
      </c>
      <c r="G3992" t="n">
        <v>0</v>
      </c>
      <c r="H3992" t="inlineStr">
        <is>
          <t>photovoltaic slanted-roof installation, 3 kWp, CIS, laminated, integrated, on roof</t>
        </is>
      </c>
      <c r="I3992" t="inlineStr">
        <is>
          <t>(2,2,1,1,1,3); Calculation with average annual yield and share of technologies. Lifetime: 30a.</t>
        </is>
      </c>
      <c r="K3992" t="inlineStr">
        <is>
          <t>residential</t>
        </is>
      </c>
      <c r="L3992">
        <f>IF(K3992="residential",VLOOKUP(B3981,parameters!$C$41:$AG$178,18,0),IF(K3992="commercial",1-VLOOKUP(B3981,parameters!$C$41:$AG$178,18,0),1))</f>
        <v>0.17766751537682748</v>
      </c>
      <c r="M3992" s="30">
        <f>INDEX(parameters!$D$41:$AG$178,MATCH('PV (extension)'!B3981,parameters!$C$41:$C$178,0),MATCH('PV (extension)'!A3992,parameters!$D$5:$AG$5,0))/L3992</f>
        <v>5.119823078397083E-3</v>
      </c>
      <c r="N3992" s="3" t="inlineStr">
        <is>
          <t>roof-top</t>
        </is>
      </c>
      <c r="O3992">
        <f>INDEX(parameters!$C$196:$EJ$198,MATCH('PV (extension)'!N3992,parameters!$B$196:$B$198,0),MATCH('PV (extension)'!B3981,parameters!$C$195:$EJ$195,0))</f>
        <v>1583.234756102233</v>
      </c>
      <c r="P3992" t="n">
        <v>3</v>
      </c>
      <c r="Q3992" t="n">
        <v>30</v>
      </c>
      <c r="R3992">
        <f>Q3992*P3992*O3992</f>
        <v>142491.12804920095</v>
      </c>
      <c r="S3992">
        <f>1/R3992</f>
        <v>7.0179807942478257E-6</v>
      </c>
    </row>
    <row r="3993" ht="16" customHeight="1" s="29">
      <c r="A3993" t="inlineStr">
        <is>
          <t>photovoltaic slanted-roof installation, 3 kWp, CdTe, panel, mounted, on roof</t>
        </is>
      </c>
      <c r="B3993" s="30">
        <f>M3993*S3993</f>
        <v>2.3435180847552038E-7</v>
      </c>
      <c r="C3993" t="inlineStr">
        <is>
          <t>CH</t>
        </is>
      </c>
      <c r="D3993" t="inlineStr">
        <is>
          <t>unit</t>
        </is>
      </c>
      <c r="F3993" t="inlineStr">
        <is>
          <t>technosphere</t>
        </is>
      </c>
      <c r="G3993" t="n">
        <v>0</v>
      </c>
      <c r="H3993" t="inlineStr">
        <is>
          <t>photovoltaic slanted-roof installation, 3 kWp, CdTe, panel, mounted, on roof</t>
        </is>
      </c>
      <c r="I3993" t="inlineStr">
        <is>
          <t>(2,2,1,1,1,3); Calculation with average annual yield and share of technologies. Lifetime: 30a.</t>
        </is>
      </c>
      <c r="K3993" t="inlineStr">
        <is>
          <t>residential</t>
        </is>
      </c>
      <c r="L3993">
        <f>L3992</f>
        <v>0.17766751537682748</v>
      </c>
      <c r="M3993" s="30">
        <f>INDEX(parameters!$D$41:$AG$178,MATCH('PV (extension)'!B3981,parameters!$C$41:$C$178,0),MATCH('PV (extension)'!A3993,parameters!$D$5:$AG$5,0))/L3993</f>
        <v>3.3393053550047194E-2</v>
      </c>
      <c r="N3993" s="3" t="inlineStr">
        <is>
          <t>roof-top</t>
        </is>
      </c>
      <c r="O3993">
        <f>INDEX(parameters!$C$196:$EJ$198,MATCH('PV (extension)'!N3993,parameters!$B$196:$B$198,0),MATCH('PV (extension)'!B3981,parameters!$C$195:$EJ$195,0))</f>
        <v>1583.234756102233</v>
      </c>
      <c r="P3993" t="n">
        <v>3</v>
      </c>
      <c r="Q3993" t="n">
        <v>30</v>
      </c>
      <c r="R3993">
        <f>Q3993*P3993*O3993</f>
        <v>142491.12804920095</v>
      </c>
      <c r="S3993">
        <f>1/R3993</f>
        <v>7.0179807942478257E-6</v>
      </c>
    </row>
    <row r="3994" ht="16" customHeight="1" s="29">
      <c r="A3994" t="inlineStr">
        <is>
          <t>photovoltaic slanted-roof installation, 3 kWp, micro-Si, laminated, integrated, on roof</t>
        </is>
      </c>
      <c r="B3994" s="30">
        <f>M3994*S3994</f>
        <v>3.6312782221840102E-9</v>
      </c>
      <c r="C3994" t="inlineStr">
        <is>
          <t>RER</t>
        </is>
      </c>
      <c r="D3994" t="inlineStr">
        <is>
          <t>unit</t>
        </is>
      </c>
      <c r="F3994" t="inlineStr">
        <is>
          <t>technosphere</t>
        </is>
      </c>
      <c r="G3994" t="n">
        <v>0</v>
      </c>
      <c r="H3994" t="inlineStr">
        <is>
          <t>photovoltaic slanted-roof installation, 3 kWp, micro-Si, laminated, integrated, on roof</t>
        </is>
      </c>
      <c r="I3994" t="inlineStr">
        <is>
          <t>(2,2,1,1,1,3); Calculation with average annual yield and share of technologies. Lifetime: 30a.</t>
        </is>
      </c>
      <c r="K3994" t="inlineStr">
        <is>
          <t>residential</t>
        </is>
      </c>
      <c r="L3994">
        <f>L3993</f>
        <v>0.17766751537682748</v>
      </c>
      <c r="M3994" s="30">
        <f>INDEX(parameters!$D$41:$AG$178,MATCH('PV (extension)'!B3981,parameters!$C$41:$C$178,0),MATCH('PV (extension)'!A3994,parameters!$D$5:$AG$5,0))/L3994</f>
        <v>5.1742493013949662E-4</v>
      </c>
      <c r="N3994" s="3" t="inlineStr">
        <is>
          <t>roof-top</t>
        </is>
      </c>
      <c r="O3994">
        <f>INDEX(parameters!$C$196:$EJ$198,MATCH('PV (extension)'!N3994,parameters!$B$196:$B$198,0),MATCH('PV (extension)'!B3981,parameters!$C$195:$EJ$195,0))</f>
        <v>1583.234756102233</v>
      </c>
      <c r="P3994" t="n">
        <v>3</v>
      </c>
      <c r="Q3994" t="n">
        <v>30</v>
      </c>
      <c r="R3994">
        <f>Q3994*P3994*O3994</f>
        <v>142491.12804920095</v>
      </c>
      <c r="S3994">
        <f>1/R3994</f>
        <v>7.0179807942478257E-6</v>
      </c>
    </row>
    <row r="3995" ht="16" customHeight="1" s="29">
      <c r="A3995" t="inlineStr">
        <is>
          <t>photovoltaic slanted-roof installation, 3 kWp, micro-Si, panel, mounted, on roof</t>
        </is>
      </c>
      <c r="B3995" s="30">
        <f>M3995*S3995</f>
        <v>6.3129141564942777E-8</v>
      </c>
      <c r="C3995" t="inlineStr">
        <is>
          <t>RER</t>
        </is>
      </c>
      <c r="D3995" t="inlineStr">
        <is>
          <t>unit</t>
        </is>
      </c>
      <c r="F3995" t="inlineStr">
        <is>
          <t>technosphere</t>
        </is>
      </c>
      <c r="G3995" t="n">
        <v>0</v>
      </c>
      <c r="H3995" t="inlineStr">
        <is>
          <t>photovoltaic slanted-roof installation, 3 kWp, micro-Si, panel, mounted, on roof</t>
        </is>
      </c>
      <c r="I3995" t="inlineStr">
        <is>
          <t>(2,2,1,1,1,3); Calculation with average annual yield and share of technologies. Lifetime: 30a.</t>
        </is>
      </c>
      <c r="K3995" t="inlineStr">
        <is>
          <t>residential</t>
        </is>
      </c>
      <c r="L3995">
        <f>L3994</f>
        <v>0.17766751537682748</v>
      </c>
      <c r="M3995" s="30">
        <f>INDEX(parameters!$D$41:$AG$178,MATCH('PV (extension)'!B3981,parameters!$C$41:$C$178,0),MATCH('PV (extension)'!A3995,parameters!$D$5:$AG$5,0))/L3995</f>
        <v>8.9953425943663963E-3</v>
      </c>
      <c r="N3995" s="3" t="inlineStr">
        <is>
          <t>roof-top</t>
        </is>
      </c>
      <c r="O3995">
        <f>INDEX(parameters!$C$196:$EJ$198,MATCH('PV (extension)'!N3995,parameters!$B$196:$B$198,0),MATCH('PV (extension)'!B3981,parameters!$C$195:$EJ$195,0))</f>
        <v>1583.234756102233</v>
      </c>
      <c r="P3995" t="n">
        <v>3</v>
      </c>
      <c r="Q3995" t="n">
        <v>30</v>
      </c>
      <c r="R3995">
        <f>Q3995*P3995*O3995</f>
        <v>142491.12804920095</v>
      </c>
      <c r="S3995">
        <f>1/R3995</f>
        <v>7.0179807942478257E-6</v>
      </c>
    </row>
    <row r="3996" s="29">
      <c r="A3996" t="inlineStr">
        <is>
          <t>photovoltaic facade installation, 3kWp, multi-Si, laminated, integrated, at building</t>
        </is>
      </c>
      <c r="B3996" s="30">
        <f>M3996*S3996</f>
        <v>1.8489152316549632E-7</v>
      </c>
      <c r="C3996" t="inlineStr">
        <is>
          <t>RER</t>
        </is>
      </c>
      <c r="D3996" t="inlineStr">
        <is>
          <t>unit</t>
        </is>
      </c>
      <c r="F3996" t="inlineStr">
        <is>
          <t>technosphere</t>
        </is>
      </c>
      <c r="G3996" t="n">
        <v>0</v>
      </c>
      <c r="H3996" t="inlineStr">
        <is>
          <t>photovoltaic facade installation, 3kWp, multi-Si, laminated, integrated, at building</t>
        </is>
      </c>
      <c r="I3996" t="inlineStr">
        <is>
          <t>(2,2,1,1,1,3); Calculation with average annual yield and share of technologies. Lifetime: 30a.</t>
        </is>
      </c>
      <c r="K3996" t="inlineStr">
        <is>
          <t>residential</t>
        </is>
      </c>
      <c r="L3996">
        <f>L3995</f>
        <v>0.17766751537682748</v>
      </c>
      <c r="M3996" s="30">
        <f>INDEX(parameters!$D$41:$AG$178,MATCH('PV (extension)'!B3981,parameters!$C$41:$C$178,0),MATCH('PV (extension)'!A3996,parameters!$D$5:$AG$5,0))/L3996</f>
        <v>1.8497835237986298E-2</v>
      </c>
      <c r="N3996" t="inlineStr">
        <is>
          <t>façade</t>
        </is>
      </c>
      <c r="O3996">
        <f>INDEX(parameters!$C$196:$EJ$198,MATCH('PV (extension)'!N3996,parameters!$B$196:$B$198,0),MATCH('PV (extension)'!B3981,parameters!$C$195:$EJ$195,0))</f>
        <v>1111.6329138590147</v>
      </c>
      <c r="P3996" t="n">
        <v>3</v>
      </c>
      <c r="Q3996" t="n">
        <v>30</v>
      </c>
      <c r="R3996">
        <f>Q3996*P3996*O3996</f>
        <v>100046.96224731133</v>
      </c>
      <c r="S3996">
        <f>1/R3996</f>
        <v>9.9953059796862953E-6</v>
      </c>
    </row>
    <row r="3997" s="29">
      <c r="A3997" t="inlineStr">
        <is>
          <t>photovoltaic facade installation, 3kWp, multi-Si, panel, mounted, at building</t>
        </is>
      </c>
      <c r="B3997" s="30">
        <f>M3997*S3997</f>
        <v>1.8132964938664793E-7</v>
      </c>
      <c r="C3997" t="inlineStr">
        <is>
          <t>RER</t>
        </is>
      </c>
      <c r="D3997" t="inlineStr">
        <is>
          <t>unit</t>
        </is>
      </c>
      <c r="F3997" t="inlineStr">
        <is>
          <t>technosphere</t>
        </is>
      </c>
      <c r="G3997" t="n">
        <v>0</v>
      </c>
      <c r="H3997" t="inlineStr">
        <is>
          <t>photovoltaic facade installation, 3kWp, multi-Si, panel, mounted, at building</t>
        </is>
      </c>
      <c r="I3997" t="inlineStr">
        <is>
          <t>(2,2,1,1,1,3); Calculation with average annual yield and share of technologies. Lifetime: 30a.</t>
        </is>
      </c>
      <c r="K3997" t="inlineStr">
        <is>
          <t>residential</t>
        </is>
      </c>
      <c r="L3997">
        <f>L3996</f>
        <v>0.17766751537682748</v>
      </c>
      <c r="M3997" s="30">
        <f>INDEX(parameters!$D$41:$AG$178,MATCH('PV (extension)'!B3981,parameters!$C$41:$C$178,0),MATCH('PV (extension)'!A3997,parameters!$D$5:$AG$5,0))/L3997</f>
        <v>1.8141480586504166E-2</v>
      </c>
      <c r="N3997" t="inlineStr">
        <is>
          <t>façade</t>
        </is>
      </c>
      <c r="O3997">
        <f>INDEX(parameters!$C$196:$EJ$198,MATCH('PV (extension)'!N3997,parameters!$B$196:$B$198,0),MATCH('PV (extension)'!B3981,parameters!$C$195:$EJ$195,0))</f>
        <v>1111.6329138590147</v>
      </c>
      <c r="P3997" t="n">
        <v>3</v>
      </c>
      <c r="Q3997" t="n">
        <v>30</v>
      </c>
      <c r="R3997">
        <f>Q3997*P3997*O3997</f>
        <v>100046.96224731133</v>
      </c>
      <c r="S3997">
        <f>1/R3997</f>
        <v>9.9953059796862953E-6</v>
      </c>
    </row>
    <row r="3998" s="29">
      <c r="A3998" t="inlineStr">
        <is>
          <t>photovoltaic facade installation, 3kWp, single-Si, laminated, integrated, at building</t>
        </is>
      </c>
      <c r="B3998" s="30">
        <f>M3998*S3998</f>
        <v>9.7472747045743152E-8</v>
      </c>
      <c r="C3998" t="inlineStr">
        <is>
          <t>RER</t>
        </is>
      </c>
      <c r="D3998" t="inlineStr">
        <is>
          <t>unit</t>
        </is>
      </c>
      <c r="F3998" t="inlineStr">
        <is>
          <t>technosphere</t>
        </is>
      </c>
      <c r="G3998" t="n">
        <v>0</v>
      </c>
      <c r="H3998" t="inlineStr">
        <is>
          <t>photovoltaic facade installation, 3kWp, single-Si, laminated, integrated, at building</t>
        </is>
      </c>
      <c r="I3998" t="inlineStr">
        <is>
          <t>(2,2,1,1,1,3); Calculation with average annual yield and share of technologies. Lifetime: 30a.</t>
        </is>
      </c>
      <c r="K3998" t="inlineStr">
        <is>
          <t>residential</t>
        </is>
      </c>
      <c r="L3998">
        <f>L3997</f>
        <v>0.17766751537682748</v>
      </c>
      <c r="M3998" s="30">
        <f>INDEX(parameters!$D$41:$AG$178,MATCH('PV (extension)'!B3981,parameters!$C$41:$C$178,0),MATCH('PV (extension)'!A3998,parameters!$D$5:$AG$5,0))/L3998</f>
        <v>9.7518522438271929E-3</v>
      </c>
      <c r="N3998" t="inlineStr">
        <is>
          <t>façade</t>
        </is>
      </c>
      <c r="O3998">
        <f>INDEX(parameters!$C$196:$EJ$198,MATCH('PV (extension)'!N3998,parameters!$B$196:$B$198,0),MATCH('PV (extension)'!B3981,parameters!$C$195:$EJ$195,0))</f>
        <v>1111.6329138590147</v>
      </c>
      <c r="P3998" t="n">
        <v>3</v>
      </c>
      <c r="Q3998" t="n">
        <v>30</v>
      </c>
      <c r="R3998">
        <f>Q3998*P3998*O3998</f>
        <v>100046.96224731133</v>
      </c>
      <c r="S3998">
        <f>1/R3998</f>
        <v>9.9953059796862953E-6</v>
      </c>
    </row>
    <row r="3999" s="29">
      <c r="A3999" t="inlineStr">
        <is>
          <t>photovoltaic facade installation, 3kWp, single-Si, panel, mounted, at building</t>
        </is>
      </c>
      <c r="B3999" s="30">
        <f>M3999*S3999</f>
        <v>9.738840886448836E-8</v>
      </c>
      <c r="C3999" t="inlineStr">
        <is>
          <t>RER</t>
        </is>
      </c>
      <c r="D3999" t="inlineStr">
        <is>
          <t>unit</t>
        </is>
      </c>
      <c r="F3999" t="inlineStr">
        <is>
          <t>technosphere</t>
        </is>
      </c>
      <c r="G3999" t="n">
        <v>0</v>
      </c>
      <c r="H3999" t="inlineStr">
        <is>
          <t>photovoltaic facade installation, 3kWp, single-Si, panel, mounted, at building</t>
        </is>
      </c>
      <c r="I3999" t="inlineStr">
        <is>
          <t>(2,2,1,1,1,3); Calculation with average annual yield and share of technologies. Lifetime: 30a.</t>
        </is>
      </c>
      <c r="K3999" t="inlineStr">
        <is>
          <t>residential</t>
        </is>
      </c>
      <c r="L3999">
        <f>L3998</f>
        <v>0.17766751537682748</v>
      </c>
      <c r="M3999" s="30">
        <f>INDEX(parameters!$D$41:$AG$178,MATCH('PV (extension)'!B3981,parameters!$C$41:$C$178,0),MATCH('PV (extension)'!A3999,parameters!$D$5:$AG$5,0))/L3999</f>
        <v>9.7434144649911868E-3</v>
      </c>
      <c r="N3999" t="inlineStr">
        <is>
          <t>façade</t>
        </is>
      </c>
      <c r="O3999">
        <f>INDEX(parameters!$C$196:$EJ$198,MATCH('PV (extension)'!N3999,parameters!$B$196:$B$198,0),MATCH('PV (extension)'!B3981,parameters!$C$195:$EJ$195,0))</f>
        <v>1111.6329138590147</v>
      </c>
      <c r="P3999" t="n">
        <v>3</v>
      </c>
      <c r="Q3999" t="n">
        <v>30</v>
      </c>
      <c r="R3999">
        <f>Q3999*P3999*O3999</f>
        <v>100046.96224731133</v>
      </c>
      <c r="S3999">
        <f>1/R3999</f>
        <v>9.9953059796862953E-6</v>
      </c>
    </row>
    <row r="4000" ht="16" customHeight="1" s="29">
      <c r="A4000" t="inlineStr">
        <is>
          <t>photovoltaic flat-roof installation, 3kWp, multi-Si, on roof</t>
        </is>
      </c>
      <c r="B4000" s="30">
        <f>M4000*S4000</f>
        <v>1.9997227235494161E-6</v>
      </c>
      <c r="C4000" t="inlineStr">
        <is>
          <t>RER</t>
        </is>
      </c>
      <c r="D4000" t="inlineStr">
        <is>
          <t>unit</t>
        </is>
      </c>
      <c r="F4000" t="inlineStr">
        <is>
          <t>technosphere</t>
        </is>
      </c>
      <c r="G4000" t="n">
        <v>0</v>
      </c>
      <c r="H4000" t="inlineStr">
        <is>
          <t>photovoltaic flat-roof installation, 3kWp, multi-Si, on roof</t>
        </is>
      </c>
      <c r="I4000" t="inlineStr">
        <is>
          <t>(2,2,1,1,1,3); Calculation with average annual yield and share of technologies. Lifetime: 30a.</t>
        </is>
      </c>
      <c r="K4000" t="inlineStr">
        <is>
          <t>residential</t>
        </is>
      </c>
      <c r="L4000">
        <f>L3999</f>
        <v>0.17766751537682748</v>
      </c>
      <c r="M4000" s="30">
        <f>INDEX(parameters!$D$41:$AG$178,MATCH('PV (extension)'!B3981,parameters!$C$41:$C$178,0),MATCH('PV (extension)'!A4000,parameters!$D$5:$AG$5,0))/L4000</f>
        <v>0.28494274666417674</v>
      </c>
      <c r="N4000" s="3" t="inlineStr">
        <is>
          <t>roof-top</t>
        </is>
      </c>
      <c r="O4000">
        <f>INDEX(parameters!$C$196:$EJ$198,MATCH('PV (extension)'!N4000,parameters!$B$196:$B$198,0),MATCH('PV (extension)'!B3981,parameters!$C$195:$EJ$195,0))</f>
        <v>1583.234756102233</v>
      </c>
      <c r="P4000" t="n">
        <v>3</v>
      </c>
      <c r="Q4000" t="n">
        <v>30</v>
      </c>
      <c r="R4000">
        <f>Q4000*P4000*O4000</f>
        <v>142491.12804920095</v>
      </c>
      <c r="S4000">
        <f>1/R4000</f>
        <v>7.0179807942478257E-6</v>
      </c>
    </row>
    <row r="4001" ht="16" customHeight="1" s="29">
      <c r="A4001" t="inlineStr">
        <is>
          <t>photovoltaic flat-roof installation, 3kWp, single-Si, on roof</t>
        </is>
      </c>
      <c r="B4001" s="30">
        <f>M4001*S4001</f>
        <v>1.0438262945248266E-6</v>
      </c>
      <c r="C4001" t="inlineStr">
        <is>
          <t>RER</t>
        </is>
      </c>
      <c r="D4001" t="inlineStr">
        <is>
          <t>unit</t>
        </is>
      </c>
      <c r="F4001" t="inlineStr">
        <is>
          <t>technosphere</t>
        </is>
      </c>
      <c r="G4001" t="n">
        <v>0</v>
      </c>
      <c r="H4001" t="inlineStr">
        <is>
          <t>photovoltaic flat-roof installation, 3kWp, single-Si, on roof</t>
        </is>
      </c>
      <c r="I4001" t="inlineStr">
        <is>
          <t>(2,2,1,1,1,3); Calculation with average annual yield and share of technologies. Lifetime: 30a.</t>
        </is>
      </c>
      <c r="K4001" t="inlineStr">
        <is>
          <t>residential</t>
        </is>
      </c>
      <c r="L4001">
        <f>L4000</f>
        <v>0.17766751537682748</v>
      </c>
      <c r="M4001" s="30">
        <f>INDEX(parameters!$D$41:$AG$178,MATCH('PV (extension)'!B3981,parameters!$C$41:$C$178,0),MATCH('PV (extension)'!A4001,parameters!$D$5:$AG$5,0))/L4001</f>
        <v>0.14873598619426004</v>
      </c>
      <c r="N4001" s="3" t="inlineStr">
        <is>
          <t>roof-top</t>
        </is>
      </c>
      <c r="O4001">
        <f>INDEX(parameters!$C$196:$EJ$198,MATCH('PV (extension)'!N4001,parameters!$B$196:$B$198,0),MATCH('PV (extension)'!B3981,parameters!$C$195:$EJ$195,0))</f>
        <v>1583.234756102233</v>
      </c>
      <c r="P4001" t="n">
        <v>3</v>
      </c>
      <c r="Q4001" t="n">
        <v>30</v>
      </c>
      <c r="R4001">
        <f>Q4001*P4001*O4001</f>
        <v>142491.12804920095</v>
      </c>
      <c r="S4001">
        <f>1/R4001</f>
        <v>7.0179807942478257E-6</v>
      </c>
    </row>
    <row r="4002" ht="16" customHeight="1" s="29">
      <c r="A4002" t="inlineStr">
        <is>
          <t>photovoltaic slanted-roof installation, 3kWp, CIS, panel, mounted, on roof</t>
        </is>
      </c>
      <c r="B4002" s="30">
        <f>M4002*S4002</f>
        <v>5.7735935347436694E-7</v>
      </c>
      <c r="C4002" t="inlineStr">
        <is>
          <t>CH</t>
        </is>
      </c>
      <c r="D4002" t="inlineStr">
        <is>
          <t>unit</t>
        </is>
      </c>
      <c r="F4002" t="inlineStr">
        <is>
          <t>technosphere</t>
        </is>
      </c>
      <c r="G4002" t="n">
        <v>0</v>
      </c>
      <c r="H4002" t="inlineStr">
        <is>
          <t>photovoltaic slanted-roof installation, 3kWp, CIS, panel, mounted, on roof</t>
        </is>
      </c>
      <c r="I4002" t="inlineStr">
        <is>
          <t>(2,2,1,1,1,3); Calculation with average annual yield and share of technologies. Lifetime: 30a.</t>
        </is>
      </c>
      <c r="K4002" t="inlineStr">
        <is>
          <t>residential</t>
        </is>
      </c>
      <c r="L4002">
        <f>L4001</f>
        <v>0.17766751537682748</v>
      </c>
      <c r="M4002" s="30">
        <f>INDEX(parameters!$D$41:$AG$178,MATCH('PV (extension)'!B3981,parameters!$C$41:$C$178,0),MATCH('PV (extension)'!A4002,parameters!$D$5:$AG$5,0))/L4002</f>
        <v>8.2268585566319899E-2</v>
      </c>
      <c r="N4002" s="3" t="inlineStr">
        <is>
          <t>roof-top</t>
        </is>
      </c>
      <c r="O4002">
        <f>INDEX(parameters!$C$196:$EJ$198,MATCH('PV (extension)'!N4002,parameters!$B$196:$B$198,0),MATCH('PV (extension)'!B3981,parameters!$C$195:$EJ$195,0))</f>
        <v>1583.234756102233</v>
      </c>
      <c r="P4002" t="n">
        <v>3</v>
      </c>
      <c r="Q4002" t="n">
        <v>30</v>
      </c>
      <c r="R4002">
        <f>Q4002*P4002*O4002</f>
        <v>142491.12804920095</v>
      </c>
      <c r="S4002">
        <f>1/R4002</f>
        <v>7.0179807942478257E-6</v>
      </c>
    </row>
    <row r="4003" ht="16" customHeight="1" s="29">
      <c r="A4003" t="inlineStr">
        <is>
          <t>photovoltaic slanted-roof installation, 3kWp, CdTe, laminated, integrated, on roof</t>
        </is>
      </c>
      <c r="B4003" s="30">
        <f>M4003*S4003</f>
        <v>1.6166423957774051E-8</v>
      </c>
      <c r="C4003" t="inlineStr">
        <is>
          <t>CH</t>
        </is>
      </c>
      <c r="D4003" t="inlineStr">
        <is>
          <t>unit</t>
        </is>
      </c>
      <c r="F4003" t="inlineStr">
        <is>
          <t>technosphere</t>
        </is>
      </c>
      <c r="G4003" t="n">
        <v>0</v>
      </c>
      <c r="H4003" t="inlineStr">
        <is>
          <t>photovoltaic slanted-roof installation, 3kWp, CdTe, laminated, integrated, on roof</t>
        </is>
      </c>
      <c r="I4003" t="inlineStr">
        <is>
          <t>(2,2,1,1,1,3); Calculation with average annual yield and share of technologies. Lifetime: 30a.</t>
        </is>
      </c>
      <c r="K4003" t="inlineStr">
        <is>
          <t>residential</t>
        </is>
      </c>
      <c r="L4003">
        <f>L4002</f>
        <v>0.17766751537682748</v>
      </c>
      <c r="M4003" s="30">
        <f>INDEX(parameters!$D$41:$AG$178,MATCH('PV (extension)'!B3981,parameters!$C$41:$C$178,0),MATCH('PV (extension)'!A4003,parameters!$D$5:$AG$5,0))/L4003</f>
        <v>2.3035719862648527E-3</v>
      </c>
      <c r="N4003" s="3" t="inlineStr">
        <is>
          <t>roof-top</t>
        </is>
      </c>
      <c r="O4003">
        <f>INDEX(parameters!$C$196:$EJ$198,MATCH('PV (extension)'!N4003,parameters!$B$196:$B$198,0),MATCH('PV (extension)'!B3981,parameters!$C$195:$EJ$195,0))</f>
        <v>1583.234756102233</v>
      </c>
      <c r="P4003" t="n">
        <v>3</v>
      </c>
      <c r="Q4003" t="n">
        <v>30</v>
      </c>
      <c r="R4003">
        <f>Q4003*P4003*O4003</f>
        <v>142491.12804920095</v>
      </c>
      <c r="S4003">
        <f>1/R4003</f>
        <v>7.0179807942478257E-6</v>
      </c>
    </row>
    <row r="4004" ht="16" customHeight="1" s="29">
      <c r="A4004" t="inlineStr">
        <is>
          <t>photovoltaic slanted-roof installation, 3kWp, multi-Si, laminated, integrated, on roof</t>
        </is>
      </c>
      <c r="B4004" s="30">
        <f>M4004*S4004</f>
        <v>9.6045674441333184E-8</v>
      </c>
      <c r="C4004" t="inlineStr">
        <is>
          <t>RER</t>
        </is>
      </c>
      <c r="D4004" t="inlineStr">
        <is>
          <t>unit</t>
        </is>
      </c>
      <c r="F4004" t="inlineStr">
        <is>
          <t>technosphere</t>
        </is>
      </c>
      <c r="G4004" t="n">
        <v>0</v>
      </c>
      <c r="H4004" t="inlineStr">
        <is>
          <t>photovoltaic slanted-roof installation, 3kWp, multi-Si, laminated, integrated, on roof</t>
        </is>
      </c>
      <c r="I4004" t="inlineStr">
        <is>
          <t>(2,2,1,1,1,3); Calculation with average annual yield and share of technologies. Lifetime: 30a.</t>
        </is>
      </c>
      <c r="K4004" t="inlineStr">
        <is>
          <t>residential</t>
        </is>
      </c>
      <c r="L4004">
        <f>L4003</f>
        <v>0.17766751537682748</v>
      </c>
      <c r="M4004" s="30">
        <f>INDEX(parameters!$D$41:$AG$178,MATCH('PV (extension)'!B3981,parameters!$C$41:$C$178,0),MATCH('PV (extension)'!A4004,parameters!$D$5:$AG$5,0))/L4004</f>
        <v>1.3685656495391874E-2</v>
      </c>
      <c r="N4004" s="3" t="inlineStr">
        <is>
          <t>roof-top</t>
        </is>
      </c>
      <c r="O4004">
        <f>INDEX(parameters!$C$196:$EJ$198,MATCH('PV (extension)'!N4004,parameters!$B$196:$B$198,0),MATCH('PV (extension)'!B3981,parameters!$C$195:$EJ$195,0))</f>
        <v>1583.234756102233</v>
      </c>
      <c r="P4004" t="n">
        <v>3</v>
      </c>
      <c r="Q4004" t="n">
        <v>30</v>
      </c>
      <c r="R4004">
        <f>Q4004*P4004*O4004</f>
        <v>142491.12804920095</v>
      </c>
      <c r="S4004">
        <f>1/R4004</f>
        <v>7.0179807942478257E-6</v>
      </c>
    </row>
    <row r="4005" ht="16" customHeight="1" s="29">
      <c r="A4005" t="inlineStr">
        <is>
          <t>photovoltaic slanted-roof installation, 3kWp, multi-Si, panel, mounted, on roof</t>
        </is>
      </c>
      <c r="B4005" s="30">
        <f>M4005*S4005</f>
        <v>1.6439607985082826E-6</v>
      </c>
      <c r="C4005" t="inlineStr">
        <is>
          <t>RER</t>
        </is>
      </c>
      <c r="D4005" t="inlineStr">
        <is>
          <t>unit</t>
        </is>
      </c>
      <c r="F4005" t="inlineStr">
        <is>
          <t>technosphere</t>
        </is>
      </c>
      <c r="G4005" t="n">
        <v>0</v>
      </c>
      <c r="H4005" t="inlineStr">
        <is>
          <t>photovoltaic slanted-roof installation, 3kWp, multi-Si, panel, mounted, on roof</t>
        </is>
      </c>
      <c r="I4005" t="inlineStr">
        <is>
          <t>(2,2,1,1,1,3); Calculation with average annual yield and share of technologies. Lifetime: 30a.</t>
        </is>
      </c>
      <c r="K4005" t="inlineStr">
        <is>
          <t>residential</t>
        </is>
      </c>
      <c r="L4005">
        <f>L4004</f>
        <v>0.17766751537682748</v>
      </c>
      <c r="M4005" s="30">
        <f>INDEX(parameters!$D$41:$AG$178,MATCH('PV (extension)'!B3981,parameters!$C$41:$C$178,0),MATCH('PV (extension)'!A4005,parameters!$D$5:$AG$5,0))/L4005</f>
        <v>0.23424982864811036</v>
      </c>
      <c r="N4005" s="3" t="inlineStr">
        <is>
          <t>roof-top</t>
        </is>
      </c>
      <c r="O4005">
        <f>INDEX(parameters!$C$196:$EJ$198,MATCH('PV (extension)'!N4005,parameters!$B$196:$B$198,0),MATCH('PV (extension)'!B3981,parameters!$C$195:$EJ$195,0))</f>
        <v>1583.234756102233</v>
      </c>
      <c r="P4005" t="n">
        <v>3</v>
      </c>
      <c r="Q4005" t="n">
        <v>30</v>
      </c>
      <c r="R4005">
        <f>Q4005*P4005*O4005</f>
        <v>142491.12804920095</v>
      </c>
      <c r="S4005">
        <f>1/R4005</f>
        <v>7.0179807942478257E-6</v>
      </c>
    </row>
    <row r="4006" ht="16" customHeight="1" s="29">
      <c r="A4006" t="inlineStr">
        <is>
          <t>photovoltaic slanted-roof installation, 3kWp, single-Si, laminated, integrated, on roof</t>
        </is>
      </c>
      <c r="B4006" s="30">
        <f>M4006*S4006</f>
        <v>5.0759782853339196E-8</v>
      </c>
      <c r="C4006" t="inlineStr">
        <is>
          <t>RER</t>
        </is>
      </c>
      <c r="D4006" t="inlineStr">
        <is>
          <t>unit</t>
        </is>
      </c>
      <c r="F4006" t="inlineStr">
        <is>
          <t>technosphere</t>
        </is>
      </c>
      <c r="G4006" t="n">
        <v>0</v>
      </c>
      <c r="H4006" t="inlineStr">
        <is>
          <t>photovoltaic slanted-roof installation, 3kWp, single-Si, laminated, integrated, on roof</t>
        </is>
      </c>
      <c r="I4006" t="inlineStr">
        <is>
          <t>(2,2,1,1,1,3); Calculation with average annual yield and share of technologies. Lifetime: 30a.</t>
        </is>
      </c>
      <c r="K4006" t="inlineStr">
        <is>
          <t>residential</t>
        </is>
      </c>
      <c r="L4006">
        <f>L4005</f>
        <v>0.17766751537682748</v>
      </c>
      <c r="M4006" s="30">
        <f>INDEX(parameters!$D$41:$AG$178,MATCH('PV (extension)'!B3981,parameters!$C$41:$C$178,0),MATCH('PV (extension)'!A4006,parameters!$D$5:$AG$5,0))/L4006</f>
        <v>7.2328187183047909E-3</v>
      </c>
      <c r="N4006" s="3" t="inlineStr">
        <is>
          <t>roof-top</t>
        </is>
      </c>
      <c r="O4006">
        <f>INDEX(parameters!$C$196:$EJ$198,MATCH('PV (extension)'!N4006,parameters!$B$196:$B$198,0),MATCH('PV (extension)'!B3981,parameters!$C$195:$EJ$195,0))</f>
        <v>1583.234756102233</v>
      </c>
      <c r="P4006" t="n">
        <v>3</v>
      </c>
      <c r="Q4006" t="n">
        <v>30</v>
      </c>
      <c r="R4006">
        <f>Q4006*P4006*O4006</f>
        <v>142491.12804920095</v>
      </c>
      <c r="S4006">
        <f>1/R4006</f>
        <v>7.0179807942478257E-6</v>
      </c>
    </row>
    <row r="4007" ht="16" customHeight="1" s="29">
      <c r="A4007" t="inlineStr">
        <is>
          <t>photovoltaic slanted-roof installation, 3kWp, single-Si, panel, mounted, on roof</t>
        </is>
      </c>
      <c r="B4007" s="30">
        <f>M4007*S4007</f>
        <v>8.5914527252982225E-7</v>
      </c>
      <c r="C4007" t="inlineStr">
        <is>
          <t>RER</t>
        </is>
      </c>
      <c r="D4007" t="inlineStr">
        <is>
          <t>unit</t>
        </is>
      </c>
      <c r="F4007" t="inlineStr">
        <is>
          <t>technosphere</t>
        </is>
      </c>
      <c r="G4007" t="n">
        <v>0</v>
      </c>
      <c r="H4007" t="inlineStr">
        <is>
          <t>photovoltaic slanted-roof installation, 3kWp, single-Si, panel, mounted, on roof</t>
        </is>
      </c>
      <c r="I4007" t="inlineStr">
        <is>
          <t>(2,2,1,1,1,3); Calculation with average annual yield and share of technologies. Lifetime: 30a.</t>
        </is>
      </c>
      <c r="K4007" t="inlineStr">
        <is>
          <t>residential</t>
        </is>
      </c>
      <c r="L4007">
        <f>L4006</f>
        <v>0.17766751537682748</v>
      </c>
      <c r="M4007" s="30">
        <f>INDEX(parameters!$D$41:$AG$178,MATCH('PV (extension)'!B3981,parameters!$C$41:$C$178,0),MATCH('PV (extension)'!A4007,parameters!$D$5:$AG$5,0))/L4007</f>
        <v>0.12242057904091255</v>
      </c>
      <c r="N4007" s="3" t="inlineStr">
        <is>
          <t>roof-top</t>
        </is>
      </c>
      <c r="O4007">
        <f>INDEX(parameters!$C$196:$EJ$198,MATCH('PV (extension)'!N4007,parameters!$B$196:$B$198,0),MATCH('PV (extension)'!B3981,parameters!$C$195:$EJ$195,0))</f>
        <v>1583.234756102233</v>
      </c>
      <c r="P4007" t="n">
        <v>3</v>
      </c>
      <c r="Q4007" t="n">
        <v>30</v>
      </c>
      <c r="R4007">
        <f>Q4007*P4007*O4007</f>
        <v>142491.12804920095</v>
      </c>
      <c r="S4007">
        <f>1/R4007</f>
        <v>7.0179807942478257E-6</v>
      </c>
    </row>
    <row r="4008" s="29">
      <c r="A4008" t="inlineStr">
        <is>
          <t>market for tap water</t>
        </is>
      </c>
      <c r="B4008" t="n">
        <v>0.0037026</v>
      </c>
      <c r="C4008" t="inlineStr">
        <is>
          <t>Europe without Switzerland</t>
        </is>
      </c>
      <c r="D4008" t="inlineStr">
        <is>
          <t>kilogram</t>
        </is>
      </c>
      <c r="F4008" t="inlineStr">
        <is>
          <t>technosphere</t>
        </is>
      </c>
      <c r="G4008" t="n">
        <v>0</v>
      </c>
      <c r="H4008" t="inlineStr">
        <is>
          <t>tap water</t>
        </is>
      </c>
      <c r="I4008" t="inlineStr">
        <is>
          <t>(2,2,1,1,1,3); Estimation 20l/m2 panel</t>
        </is>
      </c>
    </row>
    <row r="4009" s="29">
      <c r="A4009" t="inlineStr">
        <is>
          <t>treatment of wastewater, from residence, capacity 1.1E10l/year</t>
        </is>
      </c>
      <c r="B4009" t="n">
        <v>-3.3323e-06</v>
      </c>
      <c r="C4009" t="inlineStr">
        <is>
          <t>CH</t>
        </is>
      </c>
      <c r="D4009" t="inlineStr">
        <is>
          <t>cubic meter</t>
        </is>
      </c>
      <c r="F4009" t="inlineStr">
        <is>
          <t>technosphere</t>
        </is>
      </c>
      <c r="G4009" t="n">
        <v>0</v>
      </c>
      <c r="H4009" t="inlineStr">
        <is>
          <t>wastewater, from residence</t>
        </is>
      </c>
      <c r="I4009" t="inlineStr">
        <is>
          <t>(2,2,1,1,1,3); Estimation 20l/m2 panel</t>
        </is>
      </c>
    </row>
    <row r="4010" s="29"/>
    <row r="4011" customFormat="1" s="28">
      <c r="A4011" s="28" t="inlineStr">
        <is>
          <t>Activity</t>
        </is>
      </c>
      <c r="B4011" s="28" t="inlineStr">
        <is>
          <t>electricity production, photovoltaic, commercial</t>
        </is>
      </c>
    </row>
    <row r="4012">
      <c r="A4012" t="inlineStr">
        <is>
          <t>comment</t>
        </is>
      </c>
      <c r="B401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")&amp;HLOOKUP(B4013,parameters!$C$195:$EJ$198,2,0)&amp;" kWh/kWp.
Annual output, Facade: "&amp;HLOOKUP(B4013,parameters!$C$195:$EJ$198,3,0)&amp;" kWh/kWp.
Annual output, Open-ground: "&amp;HLOOKUP(B4013,parameters!$C$195:$EJ$198,4,0)&amp;_xlfn._LONGTEXT("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")&amp;VLOOKUP(B4013,'extension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1583.23475610223 kWh/kWp.
Annual output, Facade: 1111.63291385901 kWh/kWp.
Annual output, Open-ground: 1684.29229372578 kWh/kWp.
Amount of solar energy transformed to electricity. Waste heat emission due to losses of electricity in the system.
Technology:  Electricity production with grid-connected photovoltaic power plants.
Time period:  Time of publications
Production volume: 11.491 GWh in 2025.
Sampling:  Statistical data and model calculations
Extrapolations:  Use of PV technology data investigated for other countries (Switzerland). Correction of average yield with Swiss data.
Uncertainty:  None
Author: Romain Sacchi, PSI, romain.sacchi@psi.ch</v>
      </c>
    </row>
    <row r="4013" s="29">
      <c r="A4013" t="inlineStr">
        <is>
          <t>location</t>
        </is>
      </c>
      <c r="B4013" t="inlineStr">
        <is>
          <t>SN</t>
        </is>
      </c>
    </row>
    <row r="4014" s="29">
      <c r="A4014" t="inlineStr">
        <is>
          <t>production amount</t>
        </is>
      </c>
      <c r="B4014" t="n">
        <v>1</v>
      </c>
    </row>
    <row r="4015" s="29">
      <c r="A4015" t="inlineStr">
        <is>
          <t>reference product</t>
        </is>
      </c>
      <c r="B4015" t="inlineStr">
        <is>
          <t>electricity, low voltage</t>
        </is>
      </c>
    </row>
    <row r="4016" s="29">
      <c r="A4016" t="inlineStr">
        <is>
          <t>source</t>
        </is>
      </c>
      <c r="B40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17" s="29">
      <c r="A4017" t="inlineStr">
        <is>
          <t>type</t>
        </is>
      </c>
      <c r="B4017" t="inlineStr">
        <is>
          <t>process</t>
        </is>
      </c>
    </row>
    <row r="4018" s="29">
      <c r="A4018" t="inlineStr">
        <is>
          <t>unit</t>
        </is>
      </c>
      <c r="B4018" t="inlineStr">
        <is>
          <t>kilowatt hour</t>
        </is>
      </c>
    </row>
    <row r="4019" s="29">
      <c r="A4019" t="inlineStr">
        <is>
          <t>Exchanges</t>
        </is>
      </c>
    </row>
    <row r="4020" customFormat="1" s="28">
      <c r="A4020" s="28" t="inlineStr">
        <is>
          <t>name</t>
        </is>
      </c>
      <c r="B4020" s="28" t="inlineStr">
        <is>
          <t>amount</t>
        </is>
      </c>
      <c r="C4020" s="28" t="inlineStr">
        <is>
          <t>location</t>
        </is>
      </c>
      <c r="D4020" s="28" t="inlineStr">
        <is>
          <t>unit</t>
        </is>
      </c>
      <c r="E4020" s="28" t="inlineStr">
        <is>
          <t>categories</t>
        </is>
      </c>
      <c r="F4020" s="28" t="inlineStr">
        <is>
          <t>type</t>
        </is>
      </c>
      <c r="G4020" s="28" t="inlineStr">
        <is>
          <t>uncertainty type</t>
        </is>
      </c>
      <c r="H4020" s="28" t="inlineStr">
        <is>
          <t>reference product</t>
        </is>
      </c>
      <c r="I4020" s="28" t="inlineStr">
        <is>
          <t>comment</t>
        </is>
      </c>
      <c r="J4020" s="28" t="inlineStr">
        <is>
          <t>production volume</t>
        </is>
      </c>
      <c r="K4020" s="28" t="inlineStr">
        <is>
          <t>scope</t>
        </is>
      </c>
      <c r="L4020" s="28" t="inlineStr">
        <is>
          <t>scope share</t>
        </is>
      </c>
      <c r="M4020" s="28" t="inlineStr">
        <is>
          <t>tech share</t>
        </is>
      </c>
      <c r="N4020" s="28" t="inlineStr">
        <is>
          <t>installation</t>
        </is>
      </c>
      <c r="O4020" s="28" t="inlineStr">
        <is>
          <t>productivity</t>
        </is>
      </c>
      <c r="P4020" s="28" t="inlineStr">
        <is>
          <t>kWp</t>
        </is>
      </c>
      <c r="Q4020" s="28" t="inlineStr">
        <is>
          <t>lifetime</t>
        </is>
      </c>
      <c r="R4020" s="28" t="inlineStr">
        <is>
          <t>lifetime production</t>
        </is>
      </c>
      <c r="S4020" s="28" t="inlineStr">
        <is>
          <t>inverted lifetime production</t>
        </is>
      </c>
    </row>
    <row r="4021" s="29">
      <c r="A4021" t="inlineStr">
        <is>
          <t>Energy, solar, converted</t>
        </is>
      </c>
      <c r="B4021" t="n">
        <v>3.8503</v>
      </c>
      <c r="D4021" t="inlineStr">
        <is>
          <t>megajoule</t>
        </is>
      </c>
      <c r="E4021" t="inlineStr">
        <is>
          <t>natural resource::in air</t>
        </is>
      </c>
      <c r="F4021" t="inlineStr">
        <is>
          <t>biosphere</t>
        </is>
      </c>
      <c r="G4021" t="n">
        <v>0</v>
      </c>
      <c r="I4021" t="inlineStr">
        <is>
          <t>(2,2,1,1,1,3); Energy loss in the system</t>
        </is>
      </c>
    </row>
    <row r="4022" s="29">
      <c r="A4022" t="inlineStr">
        <is>
          <t>Heat, waste</t>
        </is>
      </c>
      <c r="B4022" t="n">
        <v>0.25027</v>
      </c>
      <c r="D4022" t="inlineStr">
        <is>
          <t>megajoule</t>
        </is>
      </c>
      <c r="E4022" t="inlineStr">
        <is>
          <t>air</t>
        </is>
      </c>
      <c r="F4022" t="inlineStr">
        <is>
          <t>biosphere</t>
        </is>
      </c>
      <c r="G4022" t="n">
        <v>0</v>
      </c>
      <c r="I4022" t="inlineStr">
        <is>
          <t>(1,na,na,na,na,na); Calculation with average annual output and share of technologies; Average degradation of 10.5% included</t>
        </is>
      </c>
    </row>
    <row r="4023" s="29">
      <c r="A4023" t="inlineStr">
        <is>
          <t>electricity production, photovoltaic, commercial</t>
        </is>
      </c>
      <c r="B4023" t="n">
        <v>1</v>
      </c>
      <c r="C4023" t="inlineStr">
        <is>
          <t>SN</t>
        </is>
      </c>
      <c r="D4023" t="inlineStr">
        <is>
          <t>kilowatt hour</t>
        </is>
      </c>
      <c r="E4023" t="inlineStr">
        <is>
          <t>photovoltaic::power plants</t>
        </is>
      </c>
      <c r="F4023" t="inlineStr">
        <is>
          <t>production</t>
        </is>
      </c>
      <c r="G4023" t="n">
        <v>0</v>
      </c>
      <c r="H4023" t="inlineStr">
        <is>
          <t>electricity, low voltage</t>
        </is>
      </c>
      <c r="J4023">
        <f>VLOOKUP(C4023,'extension - production vol'!$B$6:$D$235,3,0)</f>
        <v>11.491</v>
      </c>
    </row>
    <row r="4024" ht="16" customHeight="1" s="29">
      <c r="A4024" t="inlineStr">
        <is>
          <t>photovoltaic flat-roof installation, 156 kWp, multi-Si, on roof</t>
        </is>
      </c>
      <c r="B4024" s="30">
        <f>M4024*S4024</f>
        <v>1.6570233685049361E-8</v>
      </c>
      <c r="C4024" t="inlineStr">
        <is>
          <t>CH</t>
        </is>
      </c>
      <c r="D4024" t="inlineStr">
        <is>
          <t>unit</t>
        </is>
      </c>
      <c r="F4024" t="inlineStr">
        <is>
          <t>technosphere</t>
        </is>
      </c>
      <c r="G4024" t="n">
        <v>0</v>
      </c>
      <c r="H4024" t="inlineStr">
        <is>
          <t>photovoltaic flat-roof installation, 156 kWp, multi-Si, on roof</t>
        </is>
      </c>
      <c r="I4024" t="inlineStr">
        <is>
          <t>(2,2,1,1,1,3); Calculation with average annual yield and share of technologies. Lifetime: 30a.</t>
        </is>
      </c>
      <c r="K4024" t="inlineStr">
        <is>
          <t>commercial</t>
        </is>
      </c>
      <c r="L4024">
        <f>IF(K4024="residential",VLOOKUP(B4013,parameters!$C$41:$AG$178,18,0),IF(K4024="commercial",1-VLOOKUP(B4013,parameters!$C$41:$AG$178,18,0),1))</f>
        <v>0.82233248462317254</v>
      </c>
      <c r="M4024" s="30">
        <f>INDEX(parameters!$D$41:$AG$178,MATCH('PV (extension)'!B4013,parameters!$C$41:$C$178,0),MATCH('PV (extension)'!A4024,parameters!$D$5:$AG$5,0))/L4024</f>
        <v>0.12277778707072071</v>
      </c>
      <c r="N4024" s="3" t="inlineStr">
        <is>
          <t>roof-top</t>
        </is>
      </c>
      <c r="O4024">
        <f>INDEX(parameters!$C$196:$EJ$198,MATCH('PV (extension)'!N4024,parameters!$B$196:$B$198,0),MATCH('PV (extension)'!B4013,parameters!$C$195:$EJ$195,0))</f>
        <v>1583.234756102233</v>
      </c>
      <c r="P4024" t="n">
        <v>156</v>
      </c>
      <c r="Q4024" t="n">
        <v>30</v>
      </c>
      <c r="R4024">
        <f>Q4024*P4024*O4024</f>
        <v>7409538.6585584506</v>
      </c>
      <c r="S4024">
        <f>1/R4024</f>
        <v>1.3496116912015048E-7</v>
      </c>
    </row>
    <row r="4025" ht="16" customHeight="1" s="29">
      <c r="A4025" t="inlineStr">
        <is>
          <t>photovoltaic flat-roof installation, 156 kWp, single-Si, on roof</t>
        </is>
      </c>
      <c r="B4025" s="30">
        <f>M4025*S4025</f>
        <v>8.6556895080241683E-9</v>
      </c>
      <c r="C4025" t="inlineStr">
        <is>
          <t>CH</t>
        </is>
      </c>
      <c r="D4025" t="inlineStr">
        <is>
          <t>unit</t>
        </is>
      </c>
      <c r="F4025" t="inlineStr">
        <is>
          <t>technosphere</t>
        </is>
      </c>
      <c r="G4025" t="n">
        <v>0</v>
      </c>
      <c r="H4025" t="inlineStr">
        <is>
          <t>photovoltaic flat-roof installation, 156 kWp, single-Si, on roof</t>
        </is>
      </c>
      <c r="I4025" t="inlineStr">
        <is>
          <t>(2,2,1,1,1,3); Calculation with average annual yield and share of technologies. Lifetime: 30a.</t>
        </is>
      </c>
      <c r="K4025" t="inlineStr">
        <is>
          <t>commercial</t>
        </is>
      </c>
      <c r="L4025">
        <f>L4024</f>
        <v>0.82233248462317254</v>
      </c>
      <c r="M4025" s="30">
        <f>INDEX(parameters!$D$41:$AG$178,MATCH('PV (extension)'!B4013,parameters!$C$41:$C$178,0),MATCH('PV (extension)'!A4025,parameters!$D$5:$AG$5,0))/L4025</f>
        <v>6.4134666026183854E-2</v>
      </c>
      <c r="N4025" s="3" t="inlineStr">
        <is>
          <t>roof-top</t>
        </is>
      </c>
      <c r="O4025">
        <f>INDEX(parameters!$C$196:$EJ$198,MATCH('PV (extension)'!N4025,parameters!$B$196:$B$198,0),MATCH('PV (extension)'!B4013,parameters!$C$195:$EJ$195,0))</f>
        <v>1583.234756102233</v>
      </c>
      <c r="P4025" t="n">
        <v>156</v>
      </c>
      <c r="Q4025" t="n">
        <v>30</v>
      </c>
      <c r="R4025">
        <f>Q4025*P4025*O4025</f>
        <v>7409538.6585584506</v>
      </c>
      <c r="S4025">
        <f>1/R4025</f>
        <v>1.3496116912015048E-7</v>
      </c>
    </row>
    <row r="4026" s="29">
      <c r="A4026" t="inlineStr">
        <is>
          <t>photovoltaic open ground installation, 570 kWp, CIS, on open ground</t>
        </is>
      </c>
      <c r="B4026" s="30">
        <f>M4026*S4026</f>
        <v>4.2661910793191621E-10</v>
      </c>
      <c r="C4026" t="inlineStr">
        <is>
          <t>RER</t>
        </is>
      </c>
      <c r="D4026" t="inlineStr">
        <is>
          <t>unit</t>
        </is>
      </c>
      <c r="F4026" t="inlineStr">
        <is>
          <t>technosphere</t>
        </is>
      </c>
      <c r="G4026" t="n">
        <v>0</v>
      </c>
      <c r="H4026" t="inlineStr">
        <is>
          <t>photovoltaic open ground installation, 570 kWp, CIS, on open ground</t>
        </is>
      </c>
      <c r="I4026" t="inlineStr">
        <is>
          <t>(2,2,1,1,1,3); Calculation with average annual yield and share of technologies. Lifetime: 30a.</t>
        </is>
      </c>
      <c r="K4026" t="inlineStr">
        <is>
          <t>commercial</t>
        </is>
      </c>
      <c r="L4026">
        <f>L4025</f>
        <v>0.82233248462317254</v>
      </c>
      <c r="M4026" s="30">
        <f>INDEX(parameters!$D$41:$AG$178,MATCH('PV (extension)'!B4013,parameters!$C$41:$C$178,0),MATCH('PV (extension)'!A4026,parameters!$D$5:$AG$5,0))/L4026</f>
        <v>1.2287226816964775E-2</v>
      </c>
      <c r="N4026" t="inlineStr">
        <is>
          <t>central</t>
        </is>
      </c>
      <c r="O4026">
        <f>INDEX(parameters!$C$196:$EJ$198,MATCH('PV (extension)'!N4026,parameters!$B$196:$B$198,0),MATCH('PV (extension)'!B4013,parameters!$C$195:$EJ$195,0))</f>
        <v>1684.2922937257799</v>
      </c>
      <c r="P4026" t="n">
        <v>570</v>
      </c>
      <c r="Q4026" t="n">
        <v>30</v>
      </c>
      <c r="R4026">
        <f>Q4026*P4026*O4026</f>
        <v>28801398.222710837</v>
      </c>
      <c r="S4026">
        <f>1/R4026</f>
        <v>3.4720536561015552E-8</v>
      </c>
    </row>
    <row r="4027" s="29">
      <c r="A4027" t="inlineStr">
        <is>
          <t>photovoltaic open ground installation, 570 kWp, CdTe, on open ground</t>
        </is>
      </c>
      <c r="B4027" s="30">
        <f>M4027*S4027</f>
        <v>3.133911080860137E-9</v>
      </c>
      <c r="C4027" t="inlineStr">
        <is>
          <t>RER</t>
        </is>
      </c>
      <c r="D4027" t="inlineStr">
        <is>
          <t>unit</t>
        </is>
      </c>
      <c r="F4027" t="inlineStr">
        <is>
          <t>technosphere</t>
        </is>
      </c>
      <c r="G4027" t="n">
        <v>0</v>
      </c>
      <c r="H4027" t="inlineStr">
        <is>
          <t>photovoltaic open ground installation, 570 kWp, CdTe, on open ground</t>
        </is>
      </c>
      <c r="I4027" t="inlineStr">
        <is>
          <t>(2,2,1,1,1,3); Calculation with average annual yield and share of technologies. Lifetime: 30a.</t>
        </is>
      </c>
      <c r="K4027" t="inlineStr">
        <is>
          <t>commercial</t>
        </is>
      </c>
      <c r="L4027">
        <f>L4026</f>
        <v>0.82233248462317254</v>
      </c>
      <c r="M4027" s="30">
        <f>INDEX(parameters!$D$41:$AG$178,MATCH('PV (extension)'!B4013,parameters!$C$41:$C$178,0),MATCH('PV (extension)'!A4027,parameters!$D$5:$AG$5,0))/L4027</f>
        <v>9.0261021034418951E-2</v>
      </c>
      <c r="N4027" t="inlineStr">
        <is>
          <t>central</t>
        </is>
      </c>
      <c r="O4027">
        <f>INDEX(parameters!$C$196:$EJ$198,MATCH('PV (extension)'!N4027,parameters!$B$196:$B$198,0),MATCH('PV (extension)'!B4013,parameters!$C$195:$EJ$195,0))</f>
        <v>1684.2922937257799</v>
      </c>
      <c r="P4027" t="n">
        <v>570</v>
      </c>
      <c r="Q4027" t="n">
        <v>30</v>
      </c>
      <c r="R4027">
        <f>Q4027*P4027*O4027</f>
        <v>28801398.222710837</v>
      </c>
      <c r="S4027">
        <f>1/R4027</f>
        <v>3.4720536561015552E-8</v>
      </c>
    </row>
    <row r="4028" s="29">
      <c r="A4028" t="inlineStr">
        <is>
          <t>photovoltaic open ground installation, 570 kWp, micro-Si, on open ground</t>
        </is>
      </c>
      <c r="B4028" s="30">
        <f>M4028*S4028</f>
        <v>3.3217233583142003E-11</v>
      </c>
      <c r="C4028" t="inlineStr">
        <is>
          <t>RER</t>
        </is>
      </c>
      <c r="D4028" t="inlineStr">
        <is>
          <t>unit</t>
        </is>
      </c>
      <c r="F4028" t="inlineStr">
        <is>
          <t>technosphere</t>
        </is>
      </c>
      <c r="G4028" t="n">
        <v>0</v>
      </c>
      <c r="H4028" t="inlineStr">
        <is>
          <t>photovoltaic open ground installation, 570 kWp, micro-Si, on open ground</t>
        </is>
      </c>
      <c r="I4028" t="inlineStr">
        <is>
          <t>(2,2,1,1,1,3); Calculation with average annual yield and share of technologies. Lifetime: 30a.</t>
        </is>
      </c>
      <c r="K4028" t="inlineStr">
        <is>
          <t>commercial</t>
        </is>
      </c>
      <c r="L4028">
        <f>L4027</f>
        <v>0.82233248462317254</v>
      </c>
      <c r="M4028" s="30">
        <f>INDEX(parameters!$D$41:$AG$178,MATCH('PV (extension)'!B4013,parameters!$C$41:$C$178,0),MATCH('PV (extension)'!A4028,parameters!$D$5:$AG$5,0))/L4028</f>
        <v>9.5670277228487681E-4</v>
      </c>
      <c r="N4028" t="inlineStr">
        <is>
          <t>central</t>
        </is>
      </c>
      <c r="O4028">
        <f>INDEX(parameters!$C$196:$EJ$198,MATCH('PV (extension)'!N4028,parameters!$B$196:$B$198,0),MATCH('PV (extension)'!B4013,parameters!$C$195:$EJ$195,0))</f>
        <v>1684.2922937257799</v>
      </c>
      <c r="P4028" t="n">
        <v>570</v>
      </c>
      <c r="Q4028" t="n">
        <v>30</v>
      </c>
      <c r="R4028">
        <f>Q4028*P4028*O4028</f>
        <v>28801398.222710837</v>
      </c>
      <c r="S4028">
        <f>1/R4028</f>
        <v>3.4720536561015552E-8</v>
      </c>
    </row>
    <row r="4029" s="29">
      <c r="A4029" t="inlineStr">
        <is>
          <t>photovoltaic open ground installation, 570 kWp, multi-Si, on open ground</t>
        </is>
      </c>
      <c r="B4029" s="30">
        <f>M4029*S4029</f>
        <v>1.1116120774126228E-8</v>
      </c>
      <c r="C4029" t="inlineStr">
        <is>
          <t>RER</t>
        </is>
      </c>
      <c r="D4029" t="inlineStr">
        <is>
          <t>unit</t>
        </is>
      </c>
      <c r="F4029" t="inlineStr">
        <is>
          <t>technosphere</t>
        </is>
      </c>
      <c r="G4029" t="n">
        <v>0</v>
      </c>
      <c r="H4029" t="inlineStr">
        <is>
          <t>photovoltaic open ground installation, 570 kWp, multi-Si, on open ground</t>
        </is>
      </c>
      <c r="I4029" t="inlineStr">
        <is>
          <t>(2,2,1,1,1,3); Calculation with average annual yield and share of technologies. Lifetime: 30a.</t>
        </is>
      </c>
      <c r="K4029" t="inlineStr">
        <is>
          <t>commercial</t>
        </is>
      </c>
      <c r="L4029">
        <f>L4028</f>
        <v>0.82233248462317254</v>
      </c>
      <c r="M4029" s="30">
        <f>INDEX(parameters!$D$41:$AG$178,MATCH('PV (extension)'!B4013,parameters!$C$41:$C$178,0),MATCH('PV (extension)'!A4029,parameters!$D$5:$AG$5,0))/L4029</f>
        <v>0.32015982110735819</v>
      </c>
      <c r="N4029" t="inlineStr">
        <is>
          <t>central</t>
        </is>
      </c>
      <c r="O4029">
        <f>INDEX(parameters!$C$196:$EJ$198,MATCH('PV (extension)'!N4029,parameters!$B$196:$B$198,0),MATCH('PV (extension)'!B4013,parameters!$C$195:$EJ$195,0))</f>
        <v>1684.2922937257799</v>
      </c>
      <c r="P4029" t="n">
        <v>570</v>
      </c>
      <c r="Q4029" t="n">
        <v>30</v>
      </c>
      <c r="R4029">
        <f>Q4029*P4029*O4029</f>
        <v>28801398.222710837</v>
      </c>
      <c r="S4029">
        <f>1/R4029</f>
        <v>3.4720536561015552E-8</v>
      </c>
    </row>
    <row r="4030" s="29">
      <c r="A4030" t="inlineStr">
        <is>
          <t>photovoltaic open ground installation, 570 kWp, single-Si, on open ground</t>
        </is>
      </c>
      <c r="B4030" s="30">
        <f>M4030*S4030</f>
        <v>5.896469035763364E-9</v>
      </c>
      <c r="C4030" t="inlineStr">
        <is>
          <t>RER</t>
        </is>
      </c>
      <c r="D4030" t="inlineStr">
        <is>
          <t>unit</t>
        </is>
      </c>
      <c r="F4030" t="inlineStr">
        <is>
          <t>technosphere</t>
        </is>
      </c>
      <c r="G4030" t="n">
        <v>0</v>
      </c>
      <c r="H4030" t="inlineStr">
        <is>
          <t>photovoltaic open ground installation, 570 kWp, single-Si, on open ground</t>
        </is>
      </c>
      <c r="I4030" t="inlineStr">
        <is>
          <t>(2,2,1,1,1,3); Calculation with average annual yield and share of technologies. Lifetime: 30a.</t>
        </is>
      </c>
      <c r="K4030" t="inlineStr">
        <is>
          <t>commercial</t>
        </is>
      </c>
      <c r="L4030">
        <f>L4029</f>
        <v>0.82233248462317254</v>
      </c>
      <c r="M4030" s="30">
        <f>INDEX(parameters!$D$41:$AG$178,MATCH('PV (extension)'!B4013,parameters!$C$41:$C$178,0),MATCH('PV (extension)'!A4030,parameters!$D$5:$AG$5,0))/L4030</f>
        <v>0.16982655280690445</v>
      </c>
      <c r="N4030" t="inlineStr">
        <is>
          <t>central</t>
        </is>
      </c>
      <c r="O4030">
        <f>INDEX(parameters!$C$196:$EJ$198,MATCH('PV (extension)'!N4030,parameters!$B$196:$B$198,0),MATCH('PV (extension)'!B4013,parameters!$C$195:$EJ$195,0))</f>
        <v>1684.2922937257799</v>
      </c>
      <c r="P4030" t="n">
        <v>570</v>
      </c>
      <c r="Q4030" t="n">
        <v>30</v>
      </c>
      <c r="R4030">
        <f>Q4030*P4030*O4030</f>
        <v>28801398.222710837</v>
      </c>
      <c r="S4030">
        <f>1/R4030</f>
        <v>3.4720536561015552E-8</v>
      </c>
    </row>
    <row r="4031" ht="16" customHeight="1" s="29">
      <c r="A4031" t="inlineStr">
        <is>
          <t>photovoltaic slanted-roof installation, 93 kWp, multi-Si, laminated, integrated, on roof</t>
        </is>
      </c>
      <c r="B4031" s="30">
        <f>M4031*S4031</f>
        <v>1.8195708925636651E-9</v>
      </c>
      <c r="C4031" t="inlineStr">
        <is>
          <t>CH</t>
        </is>
      </c>
      <c r="D4031" t="inlineStr">
        <is>
          <t>unit</t>
        </is>
      </c>
      <c r="F4031" t="inlineStr">
        <is>
          <t>technosphere</t>
        </is>
      </c>
      <c r="G4031" t="n">
        <v>0</v>
      </c>
      <c r="H4031" t="inlineStr">
        <is>
          <t>photovoltaic slanted-roof installation, 93 kWp, multi-Si, laminated, integrated, on roof</t>
        </is>
      </c>
      <c r="I4031" t="inlineStr">
        <is>
          <t>(2,2,1,1,1,3); Calculation with average annual yield and share of technologies. Lifetime: 30a.</t>
        </is>
      </c>
      <c r="K4031" t="inlineStr">
        <is>
          <t>commercial</t>
        </is>
      </c>
      <c r="L4031">
        <f>L4030</f>
        <v>0.82233248462317254</v>
      </c>
      <c r="M4031" s="30">
        <f>INDEX(parameters!$D$41:$AG$178,MATCH('PV (extension)'!B4013,parameters!$C$41:$C$178,0),MATCH('PV (extension)'!A4031,parameters!$D$5:$AG$5,0))/L4031</f>
        <v>8.0374539804535308E-3</v>
      </c>
      <c r="N4031" s="3" t="inlineStr">
        <is>
          <t>roof-top</t>
        </is>
      </c>
      <c r="O4031">
        <f>INDEX(parameters!$C$196:$EJ$198,MATCH('PV (extension)'!N4031,parameters!$B$196:$B$198,0),MATCH('PV (extension)'!B4013,parameters!$C$195:$EJ$195,0))</f>
        <v>1583.234756102233</v>
      </c>
      <c r="P4031" t="n">
        <v>93</v>
      </c>
      <c r="Q4031" t="n">
        <v>30</v>
      </c>
      <c r="R4031">
        <f>Q4031*P4031*O4031</f>
        <v>4417224.9695252301</v>
      </c>
      <c r="S4031">
        <f>1/R4031</f>
        <v>2.2638647723380082E-7</v>
      </c>
    </row>
    <row r="4032" ht="16" customHeight="1" s="29">
      <c r="A4032" t="inlineStr">
        <is>
          <t>photovoltaic slanted-roof installation, 93 kWp, multi-Si, panel, mounted, on roof</t>
        </is>
      </c>
      <c r="B4032" s="30">
        <f>M4032*S4032</f>
        <v>3.0853468383369397E-8</v>
      </c>
      <c r="C4032" t="inlineStr">
        <is>
          <t>CH</t>
        </is>
      </c>
      <c r="D4032" t="inlineStr">
        <is>
          <t>unit</t>
        </is>
      </c>
      <c r="F4032" t="inlineStr">
        <is>
          <t>technosphere</t>
        </is>
      </c>
      <c r="G4032" t="n">
        <v>0</v>
      </c>
      <c r="H4032" t="inlineStr">
        <is>
          <t>photovoltaic slanted-roof installation, 93 kWp, multi-Si, panel, mounted, on roof</t>
        </is>
      </c>
      <c r="I4032" t="inlineStr">
        <is>
          <t>(2,2,1,1,1,3); Calculation with average annual yield and share of technologies. Lifetime: 30a.</t>
        </is>
      </c>
      <c r="K4032" t="inlineStr">
        <is>
          <t>commercial</t>
        </is>
      </c>
      <c r="L4032">
        <f>L4031</f>
        <v>0.82233248462317254</v>
      </c>
      <c r="M4032" s="30">
        <f>INDEX(parameters!$D$41:$AG$178,MATCH('PV (extension)'!B4013,parameters!$C$41:$C$178,0),MATCH('PV (extension)'!A4032,parameters!$D$5:$AG$5,0))/L4032</f>
        <v>0.13628671093947653</v>
      </c>
      <c r="N4032" s="3" t="inlineStr">
        <is>
          <t>roof-top</t>
        </is>
      </c>
      <c r="O4032">
        <f>INDEX(parameters!$C$196:$EJ$198,MATCH('PV (extension)'!N4032,parameters!$B$196:$B$198,0),MATCH('PV (extension)'!B4013,parameters!$C$195:$EJ$195,0))</f>
        <v>1583.234756102233</v>
      </c>
      <c r="P4032" t="n">
        <v>93</v>
      </c>
      <c r="Q4032" t="n">
        <v>30</v>
      </c>
      <c r="R4032">
        <f>Q4032*P4032*O4032</f>
        <v>4417224.9695252301</v>
      </c>
      <c r="S4032">
        <f>1/R4032</f>
        <v>2.2638647723380082E-7</v>
      </c>
    </row>
    <row r="4033" ht="16" customHeight="1" s="29">
      <c r="A4033" t="inlineStr">
        <is>
          <t>photovoltaic slanted-roof installation, 93 kWp, single-Si, laminated, integrated, on roof</t>
        </is>
      </c>
      <c r="B4033" s="30">
        <f>M4033*S4033</f>
        <v>9.6190399910667678E-10</v>
      </c>
      <c r="C4033" t="inlineStr">
        <is>
          <t>CH</t>
        </is>
      </c>
      <c r="D4033" t="inlineStr">
        <is>
          <t>unit</t>
        </is>
      </c>
      <c r="F4033" t="inlineStr">
        <is>
          <t>technosphere</t>
        </is>
      </c>
      <c r="G4033" t="n">
        <v>0</v>
      </c>
      <c r="H4033" t="inlineStr">
        <is>
          <t>photovoltaic slanted-roof installation, 93 kWp, single-Si, laminated, integrated, on roof</t>
        </is>
      </c>
      <c r="I4033" t="inlineStr">
        <is>
          <t>(2,2,1,1,1,3); Calculation with average annual yield and share of technologies. Lifetime: 30a.</t>
        </is>
      </c>
      <c r="K4033" t="inlineStr">
        <is>
          <t>commercial</t>
        </is>
      </c>
      <c r="L4033">
        <f>L4032</f>
        <v>0.82233248462317254</v>
      </c>
      <c r="M4033" s="30">
        <f>INDEX(parameters!$D$41:$AG$178,MATCH('PV (extension)'!B4013,parameters!$C$41:$C$178,0),MATCH('PV (extension)'!A4033,parameters!$D$5:$AG$5,0))/L4033</f>
        <v>4.2489463631401872E-3</v>
      </c>
      <c r="N4033" s="3" t="inlineStr">
        <is>
          <t>roof-top</t>
        </is>
      </c>
      <c r="O4033">
        <f>INDEX(parameters!$C$196:$EJ$198,MATCH('PV (extension)'!N4033,parameters!$B$196:$B$198,0),MATCH('PV (extension)'!B4013,parameters!$C$195:$EJ$195,0))</f>
        <v>1583.234756102233</v>
      </c>
      <c r="P4033" t="n">
        <v>93</v>
      </c>
      <c r="Q4033" t="n">
        <v>30</v>
      </c>
      <c r="R4033">
        <f>Q4033*P4033*O4033</f>
        <v>4417224.9695252301</v>
      </c>
      <c r="S4033">
        <f>1/R4033</f>
        <v>2.2638647723380082E-7</v>
      </c>
    </row>
    <row r="4034" ht="16" customHeight="1" s="29">
      <c r="A4034" t="inlineStr">
        <is>
          <t>photovoltaic slanted-roof installation, 93 kWp, single-Si, panel, mounted, on roof</t>
        </is>
      </c>
      <c r="B4034" s="30">
        <f>M4034*S4034</f>
        <v>1.6161371141713457E-8</v>
      </c>
      <c r="C4034" t="inlineStr">
        <is>
          <t>CH</t>
        </is>
      </c>
      <c r="D4034" t="inlineStr">
        <is>
          <t>unit</t>
        </is>
      </c>
      <c r="F4034" t="inlineStr">
        <is>
          <t>technosphere</t>
        </is>
      </c>
      <c r="G4034" t="n">
        <v>0</v>
      </c>
      <c r="H4034" t="inlineStr">
        <is>
          <t>photovoltaic slanted-roof installation, 93 kWp, single-Si, panel, mounted, on roof</t>
        </is>
      </c>
      <c r="I4034" t="inlineStr">
        <is>
          <t>(2,2,1,1,1,3); Calculation with average annual yield and share of technologies. Lifetime: 30a.</t>
        </is>
      </c>
      <c r="K4034" t="inlineStr">
        <is>
          <t>commercial</t>
        </is>
      </c>
      <c r="L4034">
        <f>L4033</f>
        <v>0.82233248462317254</v>
      </c>
      <c r="M4034" s="30">
        <f>INDEX(parameters!$D$41:$AG$178,MATCH('PV (extension)'!B4013,parameters!$C$41:$C$178,0),MATCH('PV (extension)'!A4034,parameters!$D$5:$AG$5,0))/L4034</f>
        <v>7.1388412148941149E-2</v>
      </c>
      <c r="N4034" s="3" t="inlineStr">
        <is>
          <t>roof-top</t>
        </is>
      </c>
      <c r="O4034">
        <f>INDEX(parameters!$C$196:$EJ$198,MATCH('PV (extension)'!N4034,parameters!$B$196:$B$198,0),MATCH('PV (extension)'!B4013,parameters!$C$195:$EJ$195,0))</f>
        <v>1583.234756102233</v>
      </c>
      <c r="P4034" t="n">
        <v>93</v>
      </c>
      <c r="Q4034" t="n">
        <v>30</v>
      </c>
      <c r="R4034">
        <f>Q4034*P4034*O4034</f>
        <v>4417224.9695252301</v>
      </c>
      <c r="S4034">
        <f>1/R4034</f>
        <v>2.2638647723380082E-7</v>
      </c>
    </row>
    <row r="4035" s="29">
      <c r="A4035" t="inlineStr">
        <is>
          <t>market for tap water</t>
        </is>
      </c>
      <c r="B4035" t="n">
        <v>0.0037026</v>
      </c>
      <c r="C4035" t="inlineStr">
        <is>
          <t>Europe without Switzerland</t>
        </is>
      </c>
      <c r="D4035" t="inlineStr">
        <is>
          <t>kilogram</t>
        </is>
      </c>
      <c r="F4035" t="inlineStr">
        <is>
          <t>technosphere</t>
        </is>
      </c>
      <c r="G4035" t="n">
        <v>0</v>
      </c>
      <c r="H4035" t="inlineStr">
        <is>
          <t>tap water</t>
        </is>
      </c>
      <c r="I4035" t="inlineStr">
        <is>
          <t>(2,2,1,1,1,3); Estimation 20l/m2 panel</t>
        </is>
      </c>
      <c r="M4035" s="30" t="n"/>
    </row>
    <row r="4036" s="29">
      <c r="A4036" t="inlineStr">
        <is>
          <t>treatment of wastewater, from residence, capacity 1.1E10l/year</t>
        </is>
      </c>
      <c r="B4036" t="n">
        <v>-3.3323e-06</v>
      </c>
      <c r="C4036" t="inlineStr">
        <is>
          <t>CH</t>
        </is>
      </c>
      <c r="D4036" t="inlineStr">
        <is>
          <t>cubic meter</t>
        </is>
      </c>
      <c r="F4036" t="inlineStr">
        <is>
          <t>technosphere</t>
        </is>
      </c>
      <c r="G4036" t="n">
        <v>0</v>
      </c>
      <c r="H4036" t="inlineStr">
        <is>
          <t>wastewater, from residence</t>
        </is>
      </c>
      <c r="I4036" t="inlineStr">
        <is>
          <t>(2,2,1,1,1,3); Estimation 20l/m2 panel</t>
        </is>
      </c>
      <c r="M4036" s="30" t="n"/>
    </row>
    <row r="4037" s="29">
      <c r="M4037" s="30" t="n"/>
    </row>
    <row r="4038" customFormat="1" s="28">
      <c r="A4038" s="28" t="inlineStr">
        <is>
          <t>Activity</t>
        </is>
      </c>
      <c r="B4038" s="28" t="inlineStr">
        <is>
          <t>electricity production, photovoltaic</t>
        </is>
      </c>
      <c r="M4038" s="30" t="n"/>
    </row>
    <row r="4039">
      <c r="A4039" t="inlineStr">
        <is>
          <t>comment</t>
        </is>
      </c>
      <c r="B403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")&amp;HLOOKUP(B4040,parameters!$C$195:$EJ$198,2,0)&amp;" kWh/kWp.
Annual output, Facade: "&amp;HLOOKUP(B4040,parameters!$C$195:$EJ$198,3,0)&amp;" kWh/kWp.
Annual output, Open-ground: "&amp;HLOOKUP(B4040,parameters!$C$195:$EJ$198,4,0)&amp;_xlfn._LONGTEXT("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")&amp;VLOOKUP(B4040,'extension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1583.23475610223 kWh/kWp.
Annual output, Facade: 1111.63291385901 kWh/kWp.
Annual output, Open-ground: 1684.29229372578 kWh/kWp.
Amount of solar energy transformed to electricity. Waste heat emission due to losses of electricity in the system.
Technology:  Electricity production with grid-connected photovoltaic power plants.
Time period:  Time of publications
Production volume: 11.491 GWh in 2025.
Sampling:  Statistical data and model calculations
Extrapolations:  Use of PV technology data investigated for other countries (Switzerland). Correction of average yield with Swiss data.
Uncertainty:  None
Author: Romain Sacchi, PSI, romain.sacchi@psi.ch</v>
      </c>
      <c r="M4039" s="30" t="n"/>
    </row>
    <row r="4040" s="29">
      <c r="A4040" t="inlineStr">
        <is>
          <t>location</t>
        </is>
      </c>
      <c r="B4040" t="inlineStr">
        <is>
          <t>SN</t>
        </is>
      </c>
    </row>
    <row r="4041" s="29">
      <c r="A4041" t="inlineStr">
        <is>
          <t>production amount</t>
        </is>
      </c>
      <c r="B4041" t="n">
        <v>1</v>
      </c>
    </row>
    <row r="4042" s="29">
      <c r="A4042" t="inlineStr">
        <is>
          <t>reference product</t>
        </is>
      </c>
      <c r="B4042" t="inlineStr">
        <is>
          <t>electricity, low voltage</t>
        </is>
      </c>
    </row>
    <row r="4043" s="29">
      <c r="A4043" t="inlineStr">
        <is>
          <t>source</t>
        </is>
      </c>
      <c r="B40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44" s="29">
      <c r="A4044" t="inlineStr">
        <is>
          <t>type</t>
        </is>
      </c>
      <c r="B4044" t="inlineStr">
        <is>
          <t>process</t>
        </is>
      </c>
    </row>
    <row r="4045" s="29">
      <c r="A4045" t="inlineStr">
        <is>
          <t>unit</t>
        </is>
      </c>
      <c r="B4045" t="inlineStr">
        <is>
          <t>kilowatt hour</t>
        </is>
      </c>
    </row>
    <row r="4046" s="29">
      <c r="A4046" t="inlineStr">
        <is>
          <t>Exchanges</t>
        </is>
      </c>
    </row>
    <row r="4047" customFormat="1" s="28">
      <c r="A4047" s="28" t="inlineStr">
        <is>
          <t>name</t>
        </is>
      </c>
      <c r="B4047" s="28" t="inlineStr">
        <is>
          <t>amount</t>
        </is>
      </c>
      <c r="C4047" s="28" t="inlineStr">
        <is>
          <t>location</t>
        </is>
      </c>
      <c r="D4047" s="28" t="inlineStr">
        <is>
          <t>unit</t>
        </is>
      </c>
      <c r="E4047" s="28" t="inlineStr">
        <is>
          <t>categories</t>
        </is>
      </c>
      <c r="F4047" s="28" t="inlineStr">
        <is>
          <t>type</t>
        </is>
      </c>
      <c r="G4047" s="28" t="inlineStr">
        <is>
          <t>uncertainty type</t>
        </is>
      </c>
      <c r="H4047" s="28" t="inlineStr">
        <is>
          <t>loc</t>
        </is>
      </c>
      <c r="I4047" s="28" t="inlineStr">
        <is>
          <t>scale</t>
        </is>
      </c>
      <c r="J4047" s="28" t="inlineStr">
        <is>
          <t>comment</t>
        </is>
      </c>
      <c r="K4047" s="28" t="inlineStr">
        <is>
          <t>negative</t>
        </is>
      </c>
      <c r="L4047" s="28" t="inlineStr">
        <is>
          <t>reference product</t>
        </is>
      </c>
      <c r="M4047" s="28" t="inlineStr">
        <is>
          <t>production volume</t>
        </is>
      </c>
      <c r="N4047" s="28" t="inlineStr">
        <is>
          <t>scope</t>
        </is>
      </c>
      <c r="O4047" s="28" t="inlineStr">
        <is>
          <t>scope share</t>
        </is>
      </c>
      <c r="P4047" s="28" t="inlineStr">
        <is>
          <t>tech share</t>
        </is>
      </c>
      <c r="Q4047" s="28" t="inlineStr">
        <is>
          <t>installation</t>
        </is>
      </c>
      <c r="R4047" s="28" t="inlineStr">
        <is>
          <t>productivity</t>
        </is>
      </c>
      <c r="S4047" s="28" t="inlineStr">
        <is>
          <t>kWp</t>
        </is>
      </c>
      <c r="T4047" s="28" t="inlineStr">
        <is>
          <t>lifetime</t>
        </is>
      </c>
      <c r="U4047" s="28" t="inlineStr">
        <is>
          <t>lifetime production</t>
        </is>
      </c>
      <c r="V4047" s="28" t="inlineStr">
        <is>
          <t>inverted lifetime production</t>
        </is>
      </c>
    </row>
    <row r="4048" s="29">
      <c r="A4048" t="inlineStr">
        <is>
          <t>Energy, solar, converted</t>
        </is>
      </c>
      <c r="B4048" t="n">
        <v>3.8503</v>
      </c>
      <c r="D4048" t="inlineStr">
        <is>
          <t>megajoule</t>
        </is>
      </c>
      <c r="E4048" t="inlineStr">
        <is>
          <t>natural resource::in air</t>
        </is>
      </c>
      <c r="F4048" t="inlineStr">
        <is>
          <t>biosphere</t>
        </is>
      </c>
      <c r="G4048" t="n">
        <v>2</v>
      </c>
      <c r="H4048" t="n">
        <v>1.348151067341848</v>
      </c>
      <c r="I4048" t="n">
        <v>0.04340984597628009</v>
      </c>
      <c r="J4048" t="inlineStr">
        <is>
          <t>(2,2,1,1,1,3); Energy loss in the system</t>
        </is>
      </c>
    </row>
    <row r="4049" s="29">
      <c r="A4049" t="inlineStr">
        <is>
          <t>Heat, waste</t>
        </is>
      </c>
      <c r="B4049" t="n">
        <v>0.25027</v>
      </c>
      <c r="D4049" t="inlineStr">
        <is>
          <t>megajoule</t>
        </is>
      </c>
      <c r="E4049" t="inlineStr">
        <is>
          <t>air</t>
        </is>
      </c>
      <c r="F4049" t="inlineStr">
        <is>
          <t>biosphere</t>
        </is>
      </c>
      <c r="G4049" t="n">
        <v>2</v>
      </c>
      <c r="H4049" t="n">
        <v>-1.385214943900327</v>
      </c>
      <c r="I4049" t="n">
        <v>0.02439508208471609</v>
      </c>
      <c r="J4049" t="inlineStr">
        <is>
          <t>(1,na,na,na,na,na); Calculation</t>
        </is>
      </c>
    </row>
    <row r="4050" s="29">
      <c r="A4050" t="inlineStr">
        <is>
          <t>electricity production, photovoltaic</t>
        </is>
      </c>
      <c r="B4050" t="n">
        <v>1</v>
      </c>
      <c r="C4050" t="inlineStr">
        <is>
          <t>SN</t>
        </is>
      </c>
      <c r="D4050" t="inlineStr">
        <is>
          <t>kilowatt hour</t>
        </is>
      </c>
      <c r="E4050" t="inlineStr">
        <is>
          <t>photovoltaic::power plants</t>
        </is>
      </c>
      <c r="F4050" t="inlineStr">
        <is>
          <t>production</t>
        </is>
      </c>
      <c r="G4050" t="n">
        <v>0</v>
      </c>
      <c r="H4050" t="n">
        <v>1</v>
      </c>
      <c r="L4050" t="inlineStr">
        <is>
          <t>electricity, low voltage</t>
        </is>
      </c>
      <c r="M4050">
        <f>VLOOKUP(C4050,'extension - production vol'!$B$6:$D$235,3,0)</f>
        <v>11.491</v>
      </c>
    </row>
    <row r="4051" ht="16" customHeight="1" s="29">
      <c r="A4051" t="inlineStr">
        <is>
          <t>photovoltaic flat-roof installation, 156 kWp, multi-Si, on roof</t>
        </is>
      </c>
      <c r="B4051" s="30">
        <f>P4051*V4051</f>
        <v>1.3626241437013229E-8</v>
      </c>
      <c r="C4051" t="inlineStr">
        <is>
          <t>CH</t>
        </is>
      </c>
      <c r="D4051" t="inlineStr">
        <is>
          <t>unit</t>
        </is>
      </c>
      <c r="F4051" t="inlineStr">
        <is>
          <t>technosphere</t>
        </is>
      </c>
      <c r="G4051" t="n">
        <v>2</v>
      </c>
      <c r="H4051" t="n">
        <v>-18.46800298604678</v>
      </c>
      <c r="I4051" t="n">
        <v>0.09798894162072011</v>
      </c>
      <c r="J4051" t="inlineStr">
        <is>
          <t>(2,2,1,1,1,3); Calculation with average annual yield and share of technologies. Lifetime: 30a.</t>
        </is>
      </c>
      <c r="L4051" t="inlineStr">
        <is>
          <t>photovoltaic flat-roof installation, 156 kWp, multi-Si, on roof</t>
        </is>
      </c>
      <c r="N4051" t="inlineStr">
        <is>
          <t>all</t>
        </is>
      </c>
      <c r="O4051" t="n">
        <v>1</v>
      </c>
      <c r="P4051" s="30">
        <f>INDEX(parameters!$D$41:$AG$178,MATCH('PV (extension)'!B4040,parameters!$C$41:$C$178,0),MATCH('PV (extension)'!A4051,parameters!$D$5:$AG$5,0))/O4051</f>
        <v>0.10096416269840058</v>
      </c>
      <c r="Q4051" s="3" t="inlineStr">
        <is>
          <t>roof-top</t>
        </is>
      </c>
      <c r="R4051">
        <f>INDEX(parameters!$C$196:$EJ$198,MATCH('PV (extension)'!Q4051,parameters!$B$196:$B$198,0),MATCH('PV (extension)'!B4040,parameters!$C$195:$EJ$195,0))</f>
        <v>1583.234756102233</v>
      </c>
      <c r="S4051" t="n">
        <v>156</v>
      </c>
      <c r="T4051" t="n">
        <v>30</v>
      </c>
      <c r="U4051">
        <f>T4051*S4051*R4051</f>
        <v>7409538.6585584506</v>
      </c>
      <c r="V4051">
        <f>1/U4051</f>
        <v>1.3496116912015048E-7</v>
      </c>
    </row>
    <row r="4052" ht="16" customHeight="1" s="29">
      <c r="A4052" t="inlineStr">
        <is>
          <t>photovoltaic flat-roof installation, 156 kWp, single-Si, on roof</t>
        </is>
      </c>
      <c r="B4052" s="30">
        <f>P4052*V4052</f>
        <v>7.1178546592602394E-9</v>
      </c>
      <c r="C4052" t="inlineStr">
        <is>
          <t>CH</t>
        </is>
      </c>
      <c r="D4052" t="inlineStr">
        <is>
          <t>unit</t>
        </is>
      </c>
      <c r="F4052" t="inlineStr">
        <is>
          <t>technosphere</t>
        </is>
      </c>
      <c r="G4052" t="n">
        <v>2</v>
      </c>
      <c r="H4052" t="n">
        <v>-19.10362020104489</v>
      </c>
      <c r="I4052" t="n">
        <v>0.09798894162072011</v>
      </c>
      <c r="J4052" t="inlineStr">
        <is>
          <t>(2,2,1,1,1,3); Calculation with average annual yield and share of technologies. Lifetime: 30a.</t>
        </is>
      </c>
      <c r="L4052" t="inlineStr">
        <is>
          <t>photovoltaic flat-roof installation, 156 kWp, single-Si, on roof</t>
        </is>
      </c>
      <c r="N4052" t="inlineStr">
        <is>
          <t>all</t>
        </is>
      </c>
      <c r="O4052" t="n">
        <v>1</v>
      </c>
      <c r="P4052" s="30">
        <f>INDEX(parameters!$D$41:$AG$178,MATCH('PV (extension)'!B4040,parameters!$C$41:$C$178,0),MATCH('PV (extension)'!A4052,parameters!$D$5:$AG$5,0))/O4052</f>
        <v>5.2740019263789135E-2</v>
      </c>
      <c r="Q4052" s="3" t="inlineStr">
        <is>
          <t>roof-top</t>
        </is>
      </c>
      <c r="R4052">
        <f>INDEX(parameters!$C$196:$EJ$198,MATCH('PV (extension)'!Q4052,parameters!$B$196:$B$198,0),MATCH('PV (extension)'!B4040,parameters!$C$195:$EJ$195,0))</f>
        <v>1583.234756102233</v>
      </c>
      <c r="S4052" t="n">
        <v>156</v>
      </c>
      <c r="T4052" t="n">
        <v>30</v>
      </c>
      <c r="U4052">
        <f>T4052*S4052*R4052</f>
        <v>7409538.6585584506</v>
      </c>
      <c r="V4052">
        <f>1/U4052</f>
        <v>1.3496116912015048E-7</v>
      </c>
    </row>
    <row r="4053" ht="16" customHeight="1" s="29">
      <c r="A4053" t="inlineStr">
        <is>
          <t>photovoltaic slanted-roof installation, 3 kWp, CIS, laminated, integrated, on roof</t>
        </is>
      </c>
      <c r="B4053" s="30">
        <f>P4053*V4053</f>
        <v>6.3837395209171469E-9</v>
      </c>
      <c r="C4053" t="inlineStr">
        <is>
          <t>CH</t>
        </is>
      </c>
      <c r="D4053" t="inlineStr">
        <is>
          <t>unit</t>
        </is>
      </c>
      <c r="F4053" t="inlineStr">
        <is>
          <t>technosphere</t>
        </is>
      </c>
      <c r="G4053" t="n">
        <v>2</v>
      </c>
      <c r="H4053" t="n">
        <v>-19.69743931800395</v>
      </c>
      <c r="I4053" t="n">
        <v>0.09798894162072011</v>
      </c>
      <c r="J4053" t="inlineStr">
        <is>
          <t>(2,2,1,1,1,3); Calculation with average annual yield and share of technologies. Lifetime: 30a.</t>
        </is>
      </c>
      <c r="L4053" t="inlineStr">
        <is>
          <t>photovoltaic slanted-roof installation, 3 kWp, CIS, laminated, integrated, on roof</t>
        </is>
      </c>
      <c r="N4053" t="inlineStr">
        <is>
          <t>all</t>
        </is>
      </c>
      <c r="O4053" t="n">
        <v>1</v>
      </c>
      <c r="P4053" s="30">
        <f>INDEX(parameters!$D$41:$AG$178,MATCH('PV (extension)'!B4040,parameters!$C$41:$C$178,0),MATCH('PV (extension)'!A4053,parameters!$D$5:$AG$5,0))/O4053</f>
        <v>9.0962624550774995E-4</v>
      </c>
      <c r="Q4053" s="3" t="inlineStr">
        <is>
          <t>roof-top</t>
        </is>
      </c>
      <c r="R4053">
        <f>INDEX(parameters!$C$196:$EJ$198,MATCH('PV (extension)'!Q4053,parameters!$B$196:$B$198,0),MATCH('PV (extension)'!B4040,parameters!$C$195:$EJ$195,0))</f>
        <v>1583.234756102233</v>
      </c>
      <c r="S4053" t="n">
        <v>3</v>
      </c>
      <c r="T4053" t="n">
        <v>30</v>
      </c>
      <c r="U4053">
        <f>T4053*S4053*R4053</f>
        <v>142491.12804920095</v>
      </c>
      <c r="V4053">
        <f>1/U4053</f>
        <v>7.0179807942478257E-6</v>
      </c>
    </row>
    <row r="4054" ht="16" customHeight="1" s="29">
      <c r="A4054" t="inlineStr">
        <is>
          <t>photovoltaic slanted-roof installation, 3 kWp, CdTe, panel, mounted, on roof</t>
        </is>
      </c>
      <c r="B4054" s="30">
        <f>P4054*V4054</f>
        <v>4.1636703535911848E-8</v>
      </c>
      <c r="C4054" t="inlineStr">
        <is>
          <t>CH</t>
        </is>
      </c>
      <c r="D4054" t="inlineStr">
        <is>
          <t>unit</t>
        </is>
      </c>
      <c r="F4054" t="inlineStr">
        <is>
          <t>technosphere</t>
        </is>
      </c>
      <c r="G4054" t="n">
        <v>2</v>
      </c>
      <c r="H4054" t="n">
        <v>-16.69297991102503</v>
      </c>
      <c r="I4054" t="n">
        <v>0.09798894162072011</v>
      </c>
      <c r="J4054" t="inlineStr">
        <is>
          <t>(2,2,1,1,1,3); Calculation with average annual yield and share of technologies. Lifetime: 30a.</t>
        </is>
      </c>
      <c r="L4054" t="inlineStr">
        <is>
          <t>photovoltaic slanted-roof installation, 3 kWp, CdTe, panel, mounted, on roof</t>
        </is>
      </c>
      <c r="N4054" t="inlineStr">
        <is>
          <t>all</t>
        </is>
      </c>
      <c r="O4054" t="n">
        <v>1</v>
      </c>
      <c r="P4054" s="30">
        <f>INDEX(parameters!$D$41:$AG$178,MATCH('PV (extension)'!B4040,parameters!$C$41:$C$178,0),MATCH('PV (extension)'!A4054,parameters!$D$5:$AG$5,0))/O4054</f>
        <v>5.9328608550822341E-3</v>
      </c>
      <c r="Q4054" s="3" t="inlineStr">
        <is>
          <t>roof-top</t>
        </is>
      </c>
      <c r="R4054">
        <f>INDEX(parameters!$C$196:$EJ$198,MATCH('PV (extension)'!Q4054,parameters!$B$196:$B$198,0),MATCH('PV (extension)'!B4040,parameters!$C$195:$EJ$195,0))</f>
        <v>1583.234756102233</v>
      </c>
      <c r="S4054" t="n">
        <v>3</v>
      </c>
      <c r="T4054" t="n">
        <v>30</v>
      </c>
      <c r="U4054">
        <f>T4054*S4054*R4054</f>
        <v>142491.12804920095</v>
      </c>
      <c r="V4054">
        <f>1/U4054</f>
        <v>7.0179807942478257E-6</v>
      </c>
    </row>
    <row r="4055" ht="16" customHeight="1" s="29">
      <c r="A4055" t="inlineStr">
        <is>
          <t>photovoltaic slanted-roof installation, 3 kWp, micro-Si, laminated, integrated, on roof</t>
        </is>
      </c>
      <c r="B4055" s="30">
        <f>P4055*V4055</f>
        <v>6.4516017937741646E-10</v>
      </c>
      <c r="C4055" t="inlineStr">
        <is>
          <t>RER</t>
        </is>
      </c>
      <c r="D4055" t="inlineStr">
        <is>
          <t>unit</t>
        </is>
      </c>
      <c r="F4055" t="inlineStr">
        <is>
          <t>technosphere</t>
        </is>
      </c>
      <c r="G4055" t="n">
        <v>2</v>
      </c>
      <c r="H4055" t="n">
        <v>-21.54326959350907</v>
      </c>
      <c r="I4055" t="n">
        <v>0.09798894162072011</v>
      </c>
      <c r="J4055" t="inlineStr">
        <is>
          <t>(2,2,1,1,1,3); Calculation with average annual yield and share of technologies. Lifetime: 30a.</t>
        </is>
      </c>
      <c r="L4055" t="inlineStr">
        <is>
          <t>photovoltaic slanted-roof installation, 3 kWp, micro-Si, laminated, integrated, on roof</t>
        </is>
      </c>
      <c r="N4055" t="inlineStr">
        <is>
          <t>all</t>
        </is>
      </c>
      <c r="O4055" t="n">
        <v>1</v>
      </c>
      <c r="P4055" s="30">
        <f>INDEX(parameters!$D$41:$AG$178,MATCH('PV (extension)'!B4040,parameters!$C$41:$C$178,0),MATCH('PV (extension)'!A4055,parameters!$D$5:$AG$5,0))/O4055</f>
        <v>9.1929601731912907E-5</v>
      </c>
      <c r="Q4055" s="3" t="inlineStr">
        <is>
          <t>roof-top</t>
        </is>
      </c>
      <c r="R4055">
        <f>INDEX(parameters!$C$196:$EJ$198,MATCH('PV (extension)'!Q4055,parameters!$B$196:$B$198,0),MATCH('PV (extension)'!B4040,parameters!$C$195:$EJ$195,0))</f>
        <v>1583.234756102233</v>
      </c>
      <c r="S4055" t="n">
        <v>3</v>
      </c>
      <c r="T4055" t="n">
        <v>30</v>
      </c>
      <c r="U4055">
        <f>T4055*S4055*R4055</f>
        <v>142491.12804920095</v>
      </c>
      <c r="V4055">
        <f>1/U4055</f>
        <v>7.0179807942478257E-6</v>
      </c>
    </row>
    <row r="4056" ht="16" customHeight="1" s="29">
      <c r="A4056" t="inlineStr">
        <is>
          <t>photovoltaic slanted-roof installation, 3 kWp, micro-Si, panel, mounted, on roof</t>
        </is>
      </c>
      <c r="B4056" s="30">
        <f>P4056*V4056</f>
        <v>1.121599772971539E-8</v>
      </c>
      <c r="C4056" t="inlineStr">
        <is>
          <t>RER</t>
        </is>
      </c>
      <c r="D4056" t="inlineStr">
        <is>
          <t>unit</t>
        </is>
      </c>
      <c r="F4056" t="inlineStr">
        <is>
          <t>technosphere</t>
        </is>
      </c>
      <c r="G4056" t="n">
        <v>2</v>
      </c>
      <c r="H4056" t="n">
        <v>-18.72987249989203</v>
      </c>
      <c r="I4056" t="n">
        <v>0.09798894162072011</v>
      </c>
      <c r="J4056" t="inlineStr">
        <is>
          <t>(2,2,1,1,1,3); Calculation with average annual yield and share of technologies. Lifetime: 30a.</t>
        </is>
      </c>
      <c r="L4056" t="inlineStr">
        <is>
          <t>photovoltaic slanted-roof installation, 3 kWp, micro-Si, panel, mounted, on roof</t>
        </is>
      </c>
      <c r="N4056" t="inlineStr">
        <is>
          <t>all</t>
        </is>
      </c>
      <c r="O4056" t="n">
        <v>1</v>
      </c>
      <c r="P4056" s="30">
        <f>INDEX(parameters!$D$41:$AG$178,MATCH('PV (extension)'!B4040,parameters!$C$41:$C$178,0),MATCH('PV (extension)'!A4056,parameters!$D$5:$AG$5,0))/O4056</f>
        <v>1.5981801687044229E-3</v>
      </c>
      <c r="Q4056" s="3" t="inlineStr">
        <is>
          <t>roof-top</t>
        </is>
      </c>
      <c r="R4056">
        <f>INDEX(parameters!$C$196:$EJ$198,MATCH('PV (extension)'!Q4056,parameters!$B$196:$B$198,0),MATCH('PV (extension)'!B4040,parameters!$C$195:$EJ$195,0))</f>
        <v>1583.234756102233</v>
      </c>
      <c r="S4056" t="n">
        <v>3</v>
      </c>
      <c r="T4056" t="n">
        <v>30</v>
      </c>
      <c r="U4056">
        <f>T4056*S4056*R4056</f>
        <v>142491.12804920095</v>
      </c>
      <c r="V4056">
        <f>1/U4056</f>
        <v>7.0179807942478257E-6</v>
      </c>
    </row>
    <row r="4057" s="29">
      <c r="A4057" t="inlineStr">
        <is>
          <t>photovoltaic open ground installation, 570 kWp, CIS, on open ground</t>
        </is>
      </c>
      <c r="B4057" s="30">
        <f>P4057*V4057</f>
        <v>3.5082275101337404E-10</v>
      </c>
      <c r="C4057" t="inlineStr">
        <is>
          <t>RER</t>
        </is>
      </c>
      <c r="D4057" t="inlineStr">
        <is>
          <t>unit</t>
        </is>
      </c>
      <c r="F4057" t="inlineStr">
        <is>
          <t>technosphere</t>
        </is>
      </c>
      <c r="G4057" t="n">
        <v>2</v>
      </c>
      <c r="H4057" t="n">
        <v>-21.66656811806742</v>
      </c>
      <c r="I4057" t="n">
        <v>0.09798894162072011</v>
      </c>
      <c r="J4057" t="inlineStr">
        <is>
          <t>(2,2,1,1,1,3); Calculation with average annual yield and share of technologies. Lifetime: 30a.</t>
        </is>
      </c>
      <c r="L4057" t="inlineStr">
        <is>
          <t>photovoltaic open ground installation, 570 kWp, CIS, on open ground</t>
        </is>
      </c>
      <c r="N4057" t="inlineStr">
        <is>
          <t>all</t>
        </is>
      </c>
      <c r="O4057" t="n">
        <v>1</v>
      </c>
      <c r="P4057" s="30">
        <f>INDEX(parameters!$D$41:$AG$178,MATCH('PV (extension)'!B4040,parameters!$C$41:$C$178,0),MATCH('PV (extension)'!A4057,parameters!$D$5:$AG$5,0))/O4057</f>
        <v>1.0104185757523119E-2</v>
      </c>
      <c r="Q4057" t="inlineStr">
        <is>
          <t>central</t>
        </is>
      </c>
      <c r="R4057">
        <f>INDEX(parameters!$C$196:$EJ$198,MATCH('PV (extension)'!Q4057,parameters!$B$196:$B$198,0),MATCH('PV (extension)'!B4040,parameters!$C$195:$EJ$195,0))</f>
        <v>1684.2922937257799</v>
      </c>
      <c r="S4057" t="n">
        <v>570</v>
      </c>
      <c r="T4057" t="n">
        <v>30</v>
      </c>
      <c r="U4057">
        <f>T4057*S4057*R4057</f>
        <v>28801398.222710837</v>
      </c>
      <c r="V4057">
        <f>1/U4057</f>
        <v>3.4720536561015552E-8</v>
      </c>
    </row>
    <row r="4058" s="29">
      <c r="A4058" t="inlineStr">
        <is>
          <t>photovoltaic open ground installation, 570 kWp, CdTe, on open ground</t>
        </is>
      </c>
      <c r="B4058" s="30">
        <f>P4058*V4058</f>
        <v>2.5771168857118083E-9</v>
      </c>
      <c r="C4058" t="inlineStr">
        <is>
          <t>RER</t>
        </is>
      </c>
      <c r="D4058" t="inlineStr">
        <is>
          <t>unit</t>
        </is>
      </c>
      <c r="F4058" t="inlineStr">
        <is>
          <t>technosphere</t>
        </is>
      </c>
      <c r="G4058" t="n">
        <v>2</v>
      </c>
      <c r="H4058" t="n">
        <v>-21.47552628199886</v>
      </c>
      <c r="I4058" t="n">
        <v>0.09798894162072011</v>
      </c>
      <c r="J4058" t="inlineStr">
        <is>
          <t>(2,2,1,1,1,3); Calculation with average annual yield and share of technologies. Lifetime: 30a.</t>
        </is>
      </c>
      <c r="L4058" t="inlineStr">
        <is>
          <t>photovoltaic open ground installation, 570 kWp, CdTe, on open ground</t>
        </is>
      </c>
      <c r="N4058" t="inlineStr">
        <is>
          <t>all</t>
        </is>
      </c>
      <c r="O4058" t="n">
        <v>1</v>
      </c>
      <c r="P4058" s="30">
        <f>INDEX(parameters!$D$41:$AG$178,MATCH('PV (extension)'!B4040,parameters!$C$41:$C$178,0),MATCH('PV (extension)'!A4058,parameters!$D$5:$AG$5,0))/O4058</f>
        <v>7.4224569691858172E-2</v>
      </c>
      <c r="Q4058" t="inlineStr">
        <is>
          <t>central</t>
        </is>
      </c>
      <c r="R4058">
        <f>INDEX(parameters!$C$196:$EJ$198,MATCH('PV (extension)'!Q4058,parameters!$B$196:$B$198,0),MATCH('PV (extension)'!B4040,parameters!$C$195:$EJ$195,0))</f>
        <v>1684.2922937257799</v>
      </c>
      <c r="S4058" t="n">
        <v>570</v>
      </c>
      <c r="T4058" t="n">
        <v>30</v>
      </c>
      <c r="U4058">
        <f>T4058*S4058*R4058</f>
        <v>28801398.222710837</v>
      </c>
      <c r="V4058">
        <f>1/U4058</f>
        <v>3.4720536561015552E-8</v>
      </c>
    </row>
    <row r="4059" s="29">
      <c r="A4059" t="inlineStr">
        <is>
          <t>photovoltaic open ground installation, 570 kWp, micro-Si, on open ground</t>
        </is>
      </c>
      <c r="B4059" s="30">
        <f>P4059*V4059</f>
        <v>2.7315610224733451E-11</v>
      </c>
      <c r="C4059" t="inlineStr">
        <is>
          <t>RER</t>
        </is>
      </c>
      <c r="D4059" t="inlineStr">
        <is>
          <t>unit</t>
        </is>
      </c>
      <c r="F4059" t="inlineStr">
        <is>
          <t>technosphere</t>
        </is>
      </c>
      <c r="G4059" t="n">
        <v>2</v>
      </c>
      <c r="H4059" t="n">
        <v>-23.51240679473371</v>
      </c>
      <c r="I4059" t="n">
        <v>0.09798894162072011</v>
      </c>
      <c r="J4059" t="inlineStr">
        <is>
          <t>(2,2,1,1,1,3); Calculation with average annual yield and share of technologies. Lifetime: 30a.</t>
        </is>
      </c>
      <c r="L4059" t="inlineStr">
        <is>
          <t>photovoltaic open ground installation, 570 kWp, micro-Si, on open ground</t>
        </is>
      </c>
      <c r="N4059" t="inlineStr">
        <is>
          <t>all</t>
        </is>
      </c>
      <c r="O4059" t="n">
        <v>1</v>
      </c>
      <c r="P4059" s="30">
        <f>INDEX(parameters!$D$41:$AG$178,MATCH('PV (extension)'!B4040,parameters!$C$41:$C$178,0),MATCH('PV (extension)'!A4059,parameters!$D$5:$AG$5,0))/O4059</f>
        <v>7.867277677789E-4</v>
      </c>
      <c r="Q4059" t="inlineStr">
        <is>
          <t>central</t>
        </is>
      </c>
      <c r="R4059">
        <f>INDEX(parameters!$C$196:$EJ$198,MATCH('PV (extension)'!Q4059,parameters!$B$196:$B$198,0),MATCH('PV (extension)'!B4040,parameters!$C$195:$EJ$195,0))</f>
        <v>1684.2922937257799</v>
      </c>
      <c r="S4059" t="n">
        <v>570</v>
      </c>
      <c r="T4059" t="n">
        <v>30</v>
      </c>
      <c r="U4059">
        <f>T4059*S4059*R4059</f>
        <v>28801398.222710837</v>
      </c>
      <c r="V4059">
        <f>1/U4059</f>
        <v>3.4720536561015552E-8</v>
      </c>
    </row>
    <row r="4060" s="29">
      <c r="A4060" t="inlineStr">
        <is>
          <t>photovoltaic open ground installation, 570 kWp, multi-Si, on open ground</t>
        </is>
      </c>
      <c r="B4060" s="30">
        <f>P4060*V4060</f>
        <v>9.141147215558486E-9</v>
      </c>
      <c r="C4060" t="inlineStr">
        <is>
          <t>RER</t>
        </is>
      </c>
      <c r="D4060" t="inlineStr">
        <is>
          <t>unit</t>
        </is>
      </c>
      <c r="F4060" t="inlineStr">
        <is>
          <t>technosphere</t>
        </is>
      </c>
      <c r="G4060" t="n">
        <v>2</v>
      </c>
      <c r="H4060" t="n">
        <v>-18.20082258362968</v>
      </c>
      <c r="I4060" t="n">
        <v>0.09798894162072011</v>
      </c>
      <c r="J4060" t="inlineStr">
        <is>
          <t>(2,2,1,1,1,3); Calculation with average annual yield and share of technologies. Lifetime: 30a.</t>
        </is>
      </c>
      <c r="L4060" t="inlineStr">
        <is>
          <t>photovoltaic open ground installation, 570 kWp, multi-Si, on open ground</t>
        </is>
      </c>
      <c r="N4060" t="inlineStr">
        <is>
          <t>all</t>
        </is>
      </c>
      <c r="O4060" t="n">
        <v>1</v>
      </c>
      <c r="P4060" s="30">
        <f>INDEX(parameters!$D$41:$AG$178,MATCH('PV (extension)'!B4040,parameters!$C$41:$C$178,0),MATCH('PV (extension)'!A4060,parameters!$D$5:$AG$5,0))/O4060</f>
        <v>0.2632778211677243</v>
      </c>
      <c r="Q4060" t="inlineStr">
        <is>
          <t>central</t>
        </is>
      </c>
      <c r="R4060">
        <f>INDEX(parameters!$C$196:$EJ$198,MATCH('PV (extension)'!Q4060,parameters!$B$196:$B$198,0),MATCH('PV (extension)'!B4040,parameters!$C$195:$EJ$195,0))</f>
        <v>1684.2922937257799</v>
      </c>
      <c r="S4060" t="n">
        <v>570</v>
      </c>
      <c r="T4060" t="n">
        <v>30</v>
      </c>
      <c r="U4060">
        <f>T4060*S4060*R4060</f>
        <v>28801398.222710837</v>
      </c>
      <c r="V4060">
        <f>1/U4060</f>
        <v>3.4720536561015552E-8</v>
      </c>
    </row>
    <row r="4061" s="29">
      <c r="A4061" t="inlineStr">
        <is>
          <t>photovoltaic open ground installation, 570 kWp, single-Si, on open ground</t>
        </is>
      </c>
      <c r="B4061" s="30">
        <f>P4061*V4061</f>
        <v>4.8488580326828899E-9</v>
      </c>
      <c r="C4061" t="inlineStr">
        <is>
          <t>RER</t>
        </is>
      </c>
      <c r="D4061" t="inlineStr">
        <is>
          <t>unit</t>
        </is>
      </c>
      <c r="F4061" t="inlineStr">
        <is>
          <t>technosphere</t>
        </is>
      </c>
      <c r="G4061" t="n">
        <v>2</v>
      </c>
      <c r="H4061" t="n">
        <v>-18.8364689523836</v>
      </c>
      <c r="I4061" t="n">
        <v>0.09798894162072011</v>
      </c>
      <c r="J4061" t="inlineStr">
        <is>
          <t>(2,2,1,1,1,3); Calculation with average annual yield and share of technologies. Lifetime: 30a.</t>
        </is>
      </c>
      <c r="L4061" t="inlineStr">
        <is>
          <t>photovoltaic open ground installation, 570 kWp, single-Si, on open ground</t>
        </is>
      </c>
      <c r="N4061" t="inlineStr">
        <is>
          <t>all</t>
        </is>
      </c>
      <c r="O4061" t="n">
        <v>1</v>
      </c>
      <c r="P4061" s="30">
        <f>INDEX(parameters!$D$41:$AG$178,MATCH('PV (extension)'!B4040,parameters!$C$41:$C$178,0),MATCH('PV (extension)'!A4061,parameters!$D$5:$AG$5,0))/O4061</f>
        <v>0.13965389112469015</v>
      </c>
      <c r="Q4061" t="inlineStr">
        <is>
          <t>central</t>
        </is>
      </c>
      <c r="R4061">
        <f>INDEX(parameters!$C$196:$EJ$198,MATCH('PV (extension)'!Q4061,parameters!$B$196:$B$198,0),MATCH('PV (extension)'!B4040,parameters!$C$195:$EJ$195,0))</f>
        <v>1684.2922937257799</v>
      </c>
      <c r="S4061" t="n">
        <v>570</v>
      </c>
      <c r="T4061" t="n">
        <v>30</v>
      </c>
      <c r="U4061">
        <f>T4061*S4061*R4061</f>
        <v>28801398.222710837</v>
      </c>
      <c r="V4061">
        <f>1/U4061</f>
        <v>3.4720536561015552E-8</v>
      </c>
    </row>
    <row r="4062" ht="16" customHeight="1" s="29">
      <c r="A4062" t="inlineStr">
        <is>
          <t>photovoltaic slanted-roof installation, 93 kWp, multi-Si, laminated, integrated, on roof</t>
        </is>
      </c>
      <c r="B4062" s="30">
        <f>P4062*V4062</f>
        <v>1.4962922530298827E-9</v>
      </c>
      <c r="C4062" t="inlineStr">
        <is>
          <t>CH</t>
        </is>
      </c>
      <c r="D4062" t="inlineStr">
        <is>
          <t>unit</t>
        </is>
      </c>
      <c r="F4062" t="inlineStr">
        <is>
          <t>technosphere</t>
        </is>
      </c>
      <c r="G4062" t="n">
        <v>2</v>
      </c>
      <c r="H4062" t="n">
        <v>-20.65878981776205</v>
      </c>
      <c r="I4062" t="n">
        <v>0.09798894162072011</v>
      </c>
      <c r="J4062" t="inlineStr">
        <is>
          <t>(2,2,1,1,1,3); Calculation with average annual yield and share of technologies. Lifetime: 30a.</t>
        </is>
      </c>
      <c r="L4062" t="inlineStr">
        <is>
          <t>photovoltaic slanted-roof installation, 93 kWp, multi-Si, laminated, integrated, on roof</t>
        </is>
      </c>
      <c r="N4062" t="inlineStr">
        <is>
          <t>all</t>
        </is>
      </c>
      <c r="O4062" t="n">
        <v>1</v>
      </c>
      <c r="P4062" s="30">
        <f>INDEX(parameters!$D$41:$AG$178,MATCH('PV (extension)'!B4040,parameters!$C$41:$C$178,0),MATCH('PV (extension)'!A4062,parameters!$D$5:$AG$5,0))/O4062</f>
        <v>6.6094595017907607E-3</v>
      </c>
      <c r="Q4062" s="3" t="inlineStr">
        <is>
          <t>roof-top</t>
        </is>
      </c>
      <c r="R4062">
        <f>INDEX(parameters!$C$196:$EJ$198,MATCH('PV (extension)'!Q4062,parameters!$B$196:$B$198,0),MATCH('PV (extension)'!B4040,parameters!$C$195:$EJ$195,0))</f>
        <v>1583.234756102233</v>
      </c>
      <c r="S4062" t="n">
        <v>93</v>
      </c>
      <c r="T4062" t="n">
        <v>30</v>
      </c>
      <c r="U4062">
        <f>T4062*S4062*R4062</f>
        <v>4417224.9695252301</v>
      </c>
      <c r="V4062">
        <f>1/U4062</f>
        <v>2.2638647723380082E-7</v>
      </c>
    </row>
    <row r="4063" ht="16" customHeight="1" s="29">
      <c r="A4063" t="inlineStr">
        <is>
          <t>photovoltaic slanted-roof installation, 93 kWp, multi-Si, panel, mounted, on roof</t>
        </is>
      </c>
      <c r="B4063" s="30">
        <f>P4063*V4063</f>
        <v>2.5371809314938654E-8</v>
      </c>
      <c r="C4063" t="inlineStr">
        <is>
          <t>CH</t>
        </is>
      </c>
      <c r="D4063" t="inlineStr">
        <is>
          <t>unit</t>
        </is>
      </c>
      <c r="F4063" t="inlineStr">
        <is>
          <t>technosphere</t>
        </is>
      </c>
      <c r="G4063" t="n">
        <v>2</v>
      </c>
      <c r="H4063" t="n">
        <v>-17.84536035000586</v>
      </c>
      <c r="I4063" t="n">
        <v>0.09798894162072011</v>
      </c>
      <c r="J4063" t="inlineStr">
        <is>
          <t>(2,2,1,1,1,3); Calculation with average annual yield and share of technologies. Lifetime: 30a.</t>
        </is>
      </c>
      <c r="L4063" t="inlineStr">
        <is>
          <t>photovoltaic slanted-roof installation, 93 kWp, multi-Si, panel, mounted, on roof</t>
        </is>
      </c>
      <c r="N4063" t="inlineStr">
        <is>
          <t>all</t>
        </is>
      </c>
      <c r="O4063" t="n">
        <v>1</v>
      </c>
      <c r="P4063" s="30">
        <f>INDEX(parameters!$D$41:$AG$178,MATCH('PV (extension)'!B4040,parameters!$C$41:$C$178,0),MATCH('PV (extension)'!A4063,parameters!$D$5:$AG$5,0))/O4063</f>
        <v>0.11207298962797985</v>
      </c>
      <c r="Q4063" s="3" t="inlineStr">
        <is>
          <t>roof-top</t>
        </is>
      </c>
      <c r="R4063">
        <f>INDEX(parameters!$C$196:$EJ$198,MATCH('PV (extension)'!Q4063,parameters!$B$196:$B$198,0),MATCH('PV (extension)'!B4040,parameters!$C$195:$EJ$195,0))</f>
        <v>1583.234756102233</v>
      </c>
      <c r="S4063" t="n">
        <v>93</v>
      </c>
      <c r="T4063" t="n">
        <v>30</v>
      </c>
      <c r="U4063">
        <f>T4063*S4063*R4063</f>
        <v>4417224.9695252301</v>
      </c>
      <c r="V4063">
        <f>1/U4063</f>
        <v>2.2638647723380082E-7</v>
      </c>
    </row>
    <row r="4064" ht="16" customHeight="1" s="29">
      <c r="A4064" t="inlineStr">
        <is>
          <t>photovoltaic slanted-roof installation, 93 kWp, single-Si, laminated, integrated, on roof</t>
        </is>
      </c>
      <c r="B4064" s="30">
        <f>P4064*V4064</f>
        <v>7.9100490555435948E-10</v>
      </c>
      <c r="C4064" t="inlineStr">
        <is>
          <t>CH</t>
        </is>
      </c>
      <c r="D4064" t="inlineStr">
        <is>
          <t>unit</t>
        </is>
      </c>
      <c r="F4064" t="inlineStr">
        <is>
          <t>technosphere</t>
        </is>
      </c>
      <c r="G4064" t="n">
        <v>2</v>
      </c>
      <c r="H4064" t="n">
        <v>-21.2944254997521</v>
      </c>
      <c r="I4064" t="n">
        <v>0.09798894162072011</v>
      </c>
      <c r="J4064" t="inlineStr">
        <is>
          <t>(2,2,1,1,1,3); Calculation with average annual yield and share of technologies. Lifetime: 30a.</t>
        </is>
      </c>
      <c r="L4064" t="inlineStr">
        <is>
          <t>photovoltaic slanted-roof installation, 93 kWp, single-Si, laminated, integrated, on roof</t>
        </is>
      </c>
      <c r="N4064" t="inlineStr">
        <is>
          <t>all</t>
        </is>
      </c>
      <c r="O4064" t="n">
        <v>1</v>
      </c>
      <c r="P4064" s="30">
        <f>INDEX(parameters!$D$41:$AG$178,MATCH('PV (extension)'!B4040,parameters!$C$41:$C$178,0),MATCH('PV (extension)'!A4064,parameters!$D$5:$AG$5,0))/O4064</f>
        <v>3.4940466198316628E-3</v>
      </c>
      <c r="Q4064" s="3" t="inlineStr">
        <is>
          <t>roof-top</t>
        </is>
      </c>
      <c r="R4064">
        <f>INDEX(parameters!$C$196:$EJ$198,MATCH('PV (extension)'!Q4064,parameters!$B$196:$B$198,0),MATCH('PV (extension)'!B4040,parameters!$C$195:$EJ$195,0))</f>
        <v>1583.234756102233</v>
      </c>
      <c r="S4064" t="n">
        <v>93</v>
      </c>
      <c r="T4064" t="n">
        <v>30</v>
      </c>
      <c r="U4064">
        <f>T4064*S4064*R4064</f>
        <v>4417224.9695252301</v>
      </c>
      <c r="V4064">
        <f>1/U4064</f>
        <v>2.2638647723380082E-7</v>
      </c>
    </row>
    <row r="4065" ht="16" customHeight="1" s="29">
      <c r="A4065" t="inlineStr">
        <is>
          <t>photovoltaic slanted-roof installation, 93 kWp, single-Si, panel, mounted, on roof</t>
        </is>
      </c>
      <c r="B4065" s="30">
        <f>P4065*V4065</f>
        <v>1.3290020485882466E-8</v>
      </c>
      <c r="C4065" t="inlineStr">
        <is>
          <t>CH</t>
        </is>
      </c>
      <c r="D4065" t="inlineStr">
        <is>
          <t>unit</t>
        </is>
      </c>
      <c r="F4065" t="inlineStr">
        <is>
          <t>technosphere</t>
        </is>
      </c>
      <c r="G4065" t="n">
        <v>2</v>
      </c>
      <c r="H4065" t="n">
        <v>-18.48100416113547</v>
      </c>
      <c r="I4065" t="n">
        <v>0.09798894162072011</v>
      </c>
      <c r="J4065" t="inlineStr">
        <is>
          <t>(2,2,1,1,1,3); Calculation with average annual yield and share of technologies. Lifetime: 30a.</t>
        </is>
      </c>
      <c r="L4065" t="inlineStr">
        <is>
          <t>photovoltaic slanted-roof installation, 93 kWp, single-Si, panel, mounted, on roof</t>
        </is>
      </c>
      <c r="N4065" t="inlineStr">
        <is>
          <t>all</t>
        </is>
      </c>
      <c r="O4065" t="n">
        <v>1</v>
      </c>
      <c r="P4065" s="30">
        <f>INDEX(parameters!$D$41:$AG$178,MATCH('PV (extension)'!B4040,parameters!$C$41:$C$178,0),MATCH('PV (extension)'!A4065,parameters!$D$5:$AG$5,0))/O4065</f>
        <v>5.8705010335741853E-2</v>
      </c>
      <c r="Q4065" s="3" t="inlineStr">
        <is>
          <t>roof-top</t>
        </is>
      </c>
      <c r="R4065">
        <f>INDEX(parameters!$C$196:$EJ$198,MATCH('PV (extension)'!Q4065,parameters!$B$196:$B$198,0),MATCH('PV (extension)'!B4040,parameters!$C$195:$EJ$195,0))</f>
        <v>1583.234756102233</v>
      </c>
      <c r="S4065" t="n">
        <v>93</v>
      </c>
      <c r="T4065" t="n">
        <v>30</v>
      </c>
      <c r="U4065">
        <f>T4065*S4065*R4065</f>
        <v>4417224.9695252301</v>
      </c>
      <c r="V4065">
        <f>1/U4065</f>
        <v>2.2638647723380082E-7</v>
      </c>
    </row>
    <row r="4066" s="29">
      <c r="A4066" t="inlineStr">
        <is>
          <t>photovoltaic facade installation, 3kWp, multi-Si, laminated, integrated, at building</t>
        </is>
      </c>
      <c r="B4066" s="30">
        <f>P4066*V4066</f>
        <v>3.2849217535050872E-8</v>
      </c>
      <c r="C4066" t="inlineStr">
        <is>
          <t>APAC</t>
        </is>
      </c>
      <c r="D4066" t="inlineStr">
        <is>
          <t>unit</t>
        </is>
      </c>
      <c r="F4066" t="inlineStr">
        <is>
          <t>technosphere</t>
        </is>
      </c>
      <c r="G4066" t="n">
        <v>2</v>
      </c>
      <c r="H4066" t="n">
        <v>-17.5612990452514</v>
      </c>
      <c r="I4066" t="n">
        <v>0.09798894162072011</v>
      </c>
      <c r="J4066" t="inlineStr">
        <is>
          <t>(2,2,1,1,1,3); Calculation with average annual yield and share of technologies. Lifetime: 30a.</t>
        </is>
      </c>
      <c r="L4066" t="inlineStr">
        <is>
          <t>photovoltaic facade installation, 3kWp, multi-Si, laminated, integrated, at building</t>
        </is>
      </c>
      <c r="N4066" t="inlineStr">
        <is>
          <t>all</t>
        </is>
      </c>
      <c r="O4066" t="n">
        <v>1</v>
      </c>
      <c r="P4066" s="30">
        <f>INDEX(parameters!$D$41:$AG$178,MATCH('PV (extension)'!B4040,parameters!$C$41:$C$178,0),MATCH('PV (extension)'!A4066,parameters!$D$5:$AG$5,0))/O4066</f>
        <v>3.2864644265829519E-3</v>
      </c>
      <c r="Q4066" t="inlineStr">
        <is>
          <t>façade</t>
        </is>
      </c>
      <c r="R4066">
        <f>INDEX(parameters!$C$196:$EJ$198,MATCH('PV (extension)'!Q4066,parameters!$B$196:$B$198,0),MATCH('PV (extension)'!B4040,parameters!$C$195:$EJ$195,0))</f>
        <v>1111.6329138590147</v>
      </c>
      <c r="S4066" t="n">
        <v>3</v>
      </c>
      <c r="T4066" t="n">
        <v>30</v>
      </c>
      <c r="U4066">
        <f>T4066*S4066*R4066</f>
        <v>100046.96224731133</v>
      </c>
      <c r="V4066">
        <f>1/U4066</f>
        <v>9.9953059796862953E-6</v>
      </c>
    </row>
    <row r="4067" s="29">
      <c r="A4067" t="inlineStr">
        <is>
          <t>photovoltaic facade installation, 3kWp, multi-Si, panel, mounted, at building</t>
        </is>
      </c>
      <c r="B4067" s="30">
        <f>P4067*V4067</f>
        <v>3.2216388270677008E-8</v>
      </c>
      <c r="C4067" t="inlineStr">
        <is>
          <t>APAC</t>
        </is>
      </c>
      <c r="D4067" t="inlineStr">
        <is>
          <t>unit</t>
        </is>
      </c>
      <c r="F4067" t="inlineStr">
        <is>
          <t>technosphere</t>
        </is>
      </c>
      <c r="G4067" t="n">
        <v>2</v>
      </c>
      <c r="H4067" t="n">
        <v>-17.5612990452514</v>
      </c>
      <c r="I4067" t="n">
        <v>0.09798894162072011</v>
      </c>
      <c r="J4067" t="inlineStr">
        <is>
          <t>(2,2,1,1,1,3); Calculation with average annual yield and share of technologies. Lifetime: 30a.</t>
        </is>
      </c>
      <c r="L4067" t="inlineStr">
        <is>
          <t>photovoltaic facade installation, 3kWp, multi-Si, panel, mounted, at building</t>
        </is>
      </c>
      <c r="N4067" t="inlineStr">
        <is>
          <t>all</t>
        </is>
      </c>
      <c r="O4067" t="n">
        <v>1</v>
      </c>
      <c r="P4067" s="30">
        <f>INDEX(parameters!$D$41:$AG$178,MATCH('PV (extension)'!B4040,parameters!$C$41:$C$178,0),MATCH('PV (extension)'!A4067,parameters!$D$5:$AG$5,0))/O4067</f>
        <v>3.2231517810611459E-3</v>
      </c>
      <c r="Q4067" t="inlineStr">
        <is>
          <t>façade</t>
        </is>
      </c>
      <c r="R4067">
        <f>INDEX(parameters!$C$196:$EJ$198,MATCH('PV (extension)'!Q4067,parameters!$B$196:$B$198,0),MATCH('PV (extension)'!B4040,parameters!$C$195:$EJ$195,0))</f>
        <v>1111.6329138590147</v>
      </c>
      <c r="S4067" t="n">
        <v>3</v>
      </c>
      <c r="T4067" t="n">
        <v>30</v>
      </c>
      <c r="U4067">
        <f>T4067*S4067*R4067</f>
        <v>100046.96224731133</v>
      </c>
      <c r="V4067">
        <f>1/U4067</f>
        <v>9.9953059796862953E-6</v>
      </c>
    </row>
    <row r="4068" s="29">
      <c r="A4068" t="inlineStr">
        <is>
          <t>photovoltaic facade installation, 3kWp, single-Si, laminated, integrated, at building</t>
        </is>
      </c>
      <c r="B4068" s="30">
        <f>P4068*V4068</f>
        <v>1.7317740784571189E-8</v>
      </c>
      <c r="C4068" t="inlineStr">
        <is>
          <t>APAC</t>
        </is>
      </c>
      <c r="D4068" t="inlineStr">
        <is>
          <t>unit</t>
        </is>
      </c>
      <c r="F4068" t="inlineStr">
        <is>
          <t>technosphere</t>
        </is>
      </c>
      <c r="G4068" t="n">
        <v>2</v>
      </c>
      <c r="H4068" t="n">
        <v>-18.19689739735082</v>
      </c>
      <c r="I4068" t="n">
        <v>0.09798894162072011</v>
      </c>
      <c r="J4068" t="inlineStr">
        <is>
          <t>(2,2,1,1,1,3); Calculation with average annual yield and share of technologies. Lifetime: 30a.</t>
        </is>
      </c>
      <c r="L4068" t="inlineStr">
        <is>
          <t>photovoltaic facade installation, 3kWp, single-Si, laminated, integrated, at building</t>
        </is>
      </c>
      <c r="N4068" t="inlineStr">
        <is>
          <t>all</t>
        </is>
      </c>
      <c r="O4068" t="n">
        <v>1</v>
      </c>
      <c r="P4068" s="30">
        <f>INDEX(parameters!$D$41:$AG$178,MATCH('PV (extension)'!B4040,parameters!$C$41:$C$178,0),MATCH('PV (extension)'!A4068,parameters!$D$5:$AG$5,0))/O4068</f>
        <v>1.7325873584827175E-3</v>
      </c>
      <c r="Q4068" t="inlineStr">
        <is>
          <t>façade</t>
        </is>
      </c>
      <c r="R4068">
        <f>INDEX(parameters!$C$196:$EJ$198,MATCH('PV (extension)'!Q4068,parameters!$B$196:$B$198,0),MATCH('PV (extension)'!B4040,parameters!$C$195:$EJ$195,0))</f>
        <v>1111.6329138590147</v>
      </c>
      <c r="S4068" t="n">
        <v>3</v>
      </c>
      <c r="T4068" t="n">
        <v>30</v>
      </c>
      <c r="U4068">
        <f>T4068*S4068*R4068</f>
        <v>100046.96224731133</v>
      </c>
      <c r="V4068">
        <f>1/U4068</f>
        <v>9.9953059796862953E-6</v>
      </c>
    </row>
    <row r="4069" s="29">
      <c r="A4069" t="inlineStr">
        <is>
          <t>photovoltaic facade installation, 3kWp, single-Si, panel, mounted, at building</t>
        </is>
      </c>
      <c r="B4069" s="30">
        <f>P4069*V4069</f>
        <v>1.7302756629456247E-8</v>
      </c>
      <c r="C4069" t="inlineStr">
        <is>
          <t>APAC</t>
        </is>
      </c>
      <c r="D4069" t="inlineStr">
        <is>
          <t>unit</t>
        </is>
      </c>
      <c r="F4069" t="inlineStr">
        <is>
          <t>technosphere</t>
        </is>
      </c>
      <c r="G4069" t="n">
        <v>2</v>
      </c>
      <c r="H4069" t="n">
        <v>-18.19689739735082</v>
      </c>
      <c r="I4069" t="n">
        <v>0.09798894162072011</v>
      </c>
      <c r="J4069" t="inlineStr">
        <is>
          <t>(2,2,1,1,1,3); Calculation with average annual yield and share of technologies. Lifetime: 30a.</t>
        </is>
      </c>
      <c r="L4069" t="inlineStr">
        <is>
          <t>photovoltaic facade installation, 3kWp, single-Si, panel, mounted, at building</t>
        </is>
      </c>
      <c r="N4069" t="inlineStr">
        <is>
          <t>all</t>
        </is>
      </c>
      <c r="O4069" t="n">
        <v>1</v>
      </c>
      <c r="P4069" s="30">
        <f>INDEX(parameters!$D$41:$AG$178,MATCH('PV (extension)'!B4040,parameters!$C$41:$C$178,0),MATCH('PV (extension)'!A4069,parameters!$D$5:$AG$5,0))/O4069</f>
        <v>1.7310882392816251E-3</v>
      </c>
      <c r="Q4069" t="inlineStr">
        <is>
          <t>façade</t>
        </is>
      </c>
      <c r="R4069">
        <f>INDEX(parameters!$C$196:$EJ$198,MATCH('PV (extension)'!Q4069,parameters!$B$196:$B$198,0),MATCH('PV (extension)'!B4040,parameters!$C$195:$EJ$195,0))</f>
        <v>1111.6329138590147</v>
      </c>
      <c r="S4069" t="n">
        <v>3</v>
      </c>
      <c r="T4069" t="n">
        <v>30</v>
      </c>
      <c r="U4069">
        <f>T4069*S4069*R4069</f>
        <v>100046.96224731133</v>
      </c>
      <c r="V4069">
        <f>1/U4069</f>
        <v>9.9953059796862953E-6</v>
      </c>
    </row>
    <row r="4070" ht="16" customHeight="1" s="29">
      <c r="A4070" t="inlineStr">
        <is>
          <t>photovoltaic flat-roof installation, 3kWp, multi-Si, on roof</t>
        </is>
      </c>
      <c r="B4070" s="30">
        <f>P4070*V4070</f>
        <v>3.5528576773560724E-7</v>
      </c>
      <c r="C4070" t="inlineStr">
        <is>
          <t>APAC</t>
        </is>
      </c>
      <c r="D4070" t="inlineStr">
        <is>
          <t>unit</t>
        </is>
      </c>
      <c r="F4070" t="inlineStr">
        <is>
          <t>technosphere</t>
        </is>
      </c>
      <c r="G4070" t="n">
        <v>2</v>
      </c>
      <c r="H4070" t="n">
        <v>-15.20991773919472</v>
      </c>
      <c r="I4070" t="n">
        <v>0.09798894162072011</v>
      </c>
      <c r="J4070" t="inlineStr">
        <is>
          <t>(2,2,1,1,1,3); Calculation with average annual yield and share of technologies. Lifetime: 30a.</t>
        </is>
      </c>
      <c r="L4070" t="inlineStr">
        <is>
          <t>photovoltaic flat-roof installation, 3kWp, multi-Si, on roof</t>
        </is>
      </c>
      <c r="N4070" t="inlineStr">
        <is>
          <t>all</t>
        </is>
      </c>
      <c r="O4070" t="n">
        <v>1</v>
      </c>
      <c r="P4070" s="30">
        <f>INDEX(parameters!$D$41:$AG$178,MATCH('PV (extension)'!B4040,parameters!$C$41:$C$178,0),MATCH('PV (extension)'!A4070,parameters!$D$5:$AG$5,0))/O4070</f>
        <v>5.0625069824473082E-2</v>
      </c>
      <c r="Q4070" s="3" t="inlineStr">
        <is>
          <t>roof-top</t>
        </is>
      </c>
      <c r="R4070">
        <f>INDEX(parameters!$C$196:$EJ$198,MATCH('PV (extension)'!Q4070,parameters!$B$196:$B$198,0),MATCH('PV (extension)'!B4040,parameters!$C$195:$EJ$195,0))</f>
        <v>1583.234756102233</v>
      </c>
      <c r="S4070" t="n">
        <v>3</v>
      </c>
      <c r="T4070" t="n">
        <v>30</v>
      </c>
      <c r="U4070">
        <f>T4070*S4070*R4070</f>
        <v>142491.12804920095</v>
      </c>
      <c r="V4070">
        <f>1/U4070</f>
        <v>7.0179807942478257E-6</v>
      </c>
    </row>
    <row r="4071" ht="16" customHeight="1" s="29">
      <c r="A4071" t="inlineStr">
        <is>
          <t>photovoltaic flat-roof installation, 3kWp, single-Si, on roof</t>
        </is>
      </c>
      <c r="B4071" s="30">
        <f>P4071*V4071</f>
        <v>1.8545402423322649E-7</v>
      </c>
      <c r="C4071" t="inlineStr">
        <is>
          <t>APAC</t>
        </is>
      </c>
      <c r="D4071" t="inlineStr">
        <is>
          <t>unit</t>
        </is>
      </c>
      <c r="F4071" t="inlineStr">
        <is>
          <t>technosphere</t>
        </is>
      </c>
      <c r="G4071" t="n">
        <v>2</v>
      </c>
      <c r="H4071" t="n">
        <v>-15.84555259734934</v>
      </c>
      <c r="I4071" t="n">
        <v>0.09798894162072011</v>
      </c>
      <c r="J4071" t="inlineStr">
        <is>
          <t>(2,2,1,1,1,3); Calculation with average annual yield and share of technologies. Lifetime: 30a.</t>
        </is>
      </c>
      <c r="L4071" t="inlineStr">
        <is>
          <t>photovoltaic flat-roof installation, 3kWp, single-Si, on roof</t>
        </is>
      </c>
      <c r="N4071" t="inlineStr">
        <is>
          <t>all</t>
        </is>
      </c>
      <c r="O4071" t="n">
        <v>1</v>
      </c>
      <c r="P4071" s="30">
        <f>INDEX(parameters!$D$41:$AG$178,MATCH('PV (extension)'!B4040,parameters!$C$41:$C$178,0),MATCH('PV (extension)'!A4071,parameters!$D$5:$AG$5,0))/O4071</f>
        <v>2.6425553114256296E-2</v>
      </c>
      <c r="Q4071" s="3" t="inlineStr">
        <is>
          <t>roof-top</t>
        </is>
      </c>
      <c r="R4071">
        <f>INDEX(parameters!$C$196:$EJ$198,MATCH('PV (extension)'!Q4071,parameters!$B$196:$B$198,0),MATCH('PV (extension)'!B4040,parameters!$C$195:$EJ$195,0))</f>
        <v>1583.234756102233</v>
      </c>
      <c r="S4071" t="n">
        <v>3</v>
      </c>
      <c r="T4071" t="n">
        <v>30</v>
      </c>
      <c r="U4071">
        <f>T4071*S4071*R4071</f>
        <v>142491.12804920095</v>
      </c>
      <c r="V4071">
        <f>1/U4071</f>
        <v>7.0179807942478257E-6</v>
      </c>
    </row>
    <row r="4072" ht="16" customHeight="1" s="29">
      <c r="A4072" t="inlineStr">
        <is>
          <t>photovoltaic slanted-roof installation, 3kWp, CIS, panel, mounted, on roof</t>
        </is>
      </c>
      <c r="B4072" s="30">
        <f>P4072*V4072</f>
        <v>1.0257800181136226E-7</v>
      </c>
      <c r="C4072" t="inlineStr">
        <is>
          <t>CH</t>
        </is>
      </c>
      <c r="D4072" t="inlineStr">
        <is>
          <t>unit</t>
        </is>
      </c>
      <c r="F4072" t="inlineStr">
        <is>
          <t>technosphere</t>
        </is>
      </c>
      <c r="G4072" t="n">
        <v>2</v>
      </c>
      <c r="H4072" t="n">
        <v>-16.88405011147741</v>
      </c>
      <c r="I4072" t="n">
        <v>0.09798894162072011</v>
      </c>
      <c r="J4072" t="inlineStr">
        <is>
          <t>(2,2,1,1,1,3); Calculation with average annual yield and share of technologies. Lifetime: 30a.</t>
        </is>
      </c>
      <c r="L4072" t="inlineStr">
        <is>
          <t>photovoltaic slanted-roof installation, 3kWp, CIS, panel, mounted, on roof</t>
        </is>
      </c>
      <c r="N4072" t="inlineStr">
        <is>
          <t>all</t>
        </is>
      </c>
      <c r="O4072" t="n">
        <v>1</v>
      </c>
      <c r="P4072" s="30">
        <f>INDEX(parameters!$D$41:$AG$178,MATCH('PV (extension)'!B4040,parameters!$C$41:$C$178,0),MATCH('PV (extension)'!A4072,parameters!$D$5:$AG$5,0))/O4072</f>
        <v>1.4616455191133988E-2</v>
      </c>
      <c r="Q4072" s="3" t="inlineStr">
        <is>
          <t>roof-top</t>
        </is>
      </c>
      <c r="R4072">
        <f>INDEX(parameters!$C$196:$EJ$198,MATCH('PV (extension)'!Q4072,parameters!$B$196:$B$198,0),MATCH('PV (extension)'!B4040,parameters!$C$195:$EJ$195,0))</f>
        <v>1583.234756102233</v>
      </c>
      <c r="S4072" t="n">
        <v>3</v>
      </c>
      <c r="T4072" t="n">
        <v>30</v>
      </c>
      <c r="U4072">
        <f>T4072*S4072*R4072</f>
        <v>142491.12804920095</v>
      </c>
      <c r="V4072">
        <f>1/U4072</f>
        <v>7.0179807942478257E-6</v>
      </c>
    </row>
    <row r="4073" ht="16" customHeight="1" s="29">
      <c r="A4073" t="inlineStr">
        <is>
          <t>photovoltaic slanted-roof installation, 3kWp, CdTe, laminated, integrated, on roof</t>
        </is>
      </c>
      <c r="B4073" s="30">
        <f>P4073*V4073</f>
        <v>2.872248377106134E-9</v>
      </c>
      <c r="C4073" t="inlineStr">
        <is>
          <t>CH</t>
        </is>
      </c>
      <c r="D4073" t="inlineStr">
        <is>
          <t>unit</t>
        </is>
      </c>
      <c r="F4073" t="inlineStr">
        <is>
          <t>technosphere</t>
        </is>
      </c>
      <c r="G4073" t="n">
        <v>2</v>
      </c>
      <c r="H4073" t="n">
        <v>-19.50639655088546</v>
      </c>
      <c r="I4073" t="n">
        <v>0.09798894162072011</v>
      </c>
      <c r="J4073" t="inlineStr">
        <is>
          <t>(2,2,1,1,1,3); Calculation with average annual yield and share of technologies. Lifetime: 30a.</t>
        </is>
      </c>
      <c r="L4073" t="inlineStr">
        <is>
          <t>photovoltaic slanted-roof installation, 3kWp, CdTe, laminated, integrated, on roof</t>
        </is>
      </c>
      <c r="N4073" t="inlineStr">
        <is>
          <t>all</t>
        </is>
      </c>
      <c r="O4073" t="n">
        <v>1</v>
      </c>
      <c r="P4073" s="30">
        <f>INDEX(parameters!$D$41:$AG$178,MATCH('PV (extension)'!B4040,parameters!$C$41:$C$178,0),MATCH('PV (extension)'!A4073,parameters!$D$5:$AG$5,0))/O4073</f>
        <v>4.0926991129133978E-4</v>
      </c>
      <c r="Q4073" s="3" t="inlineStr">
        <is>
          <t>roof-top</t>
        </is>
      </c>
      <c r="R4073">
        <f>INDEX(parameters!$C$196:$EJ$198,MATCH('PV (extension)'!Q4073,parameters!$B$196:$B$198,0),MATCH('PV (extension)'!B4040,parameters!$C$195:$EJ$195,0))</f>
        <v>1583.234756102233</v>
      </c>
      <c r="S4073" t="n">
        <v>3</v>
      </c>
      <c r="T4073" t="n">
        <v>30</v>
      </c>
      <c r="U4073">
        <f>T4073*S4073*R4073</f>
        <v>142491.12804920095</v>
      </c>
      <c r="V4073">
        <f>1/U4073</f>
        <v>7.0179807942478257E-6</v>
      </c>
    </row>
    <row r="4074" ht="16" customHeight="1" s="29">
      <c r="A4074" t="inlineStr">
        <is>
          <t>photovoltaic slanted-roof installation, 3kWp, multi-Si, laminated, integrated, on roof</t>
        </is>
      </c>
      <c r="B4074" s="30">
        <f>P4074*V4074</f>
        <v>1.7064196340683328E-8</v>
      </c>
      <c r="C4074" t="inlineStr">
        <is>
          <t>APAC</t>
        </is>
      </c>
      <c r="D4074" t="inlineStr">
        <is>
          <t>unit</t>
        </is>
      </c>
      <c r="F4074" t="inlineStr">
        <is>
          <t>technosphere</t>
        </is>
      </c>
      <c r="G4074" t="n">
        <v>2</v>
      </c>
      <c r="H4074" t="n">
        <v>-18.22076487875746</v>
      </c>
      <c r="I4074" t="n">
        <v>0.09798894162072011</v>
      </c>
      <c r="J4074" t="inlineStr">
        <is>
          <t>(2,2,1,1,1,3); Calculation with average annual yield and share of technologies. Lifetime: 30a.</t>
        </is>
      </c>
      <c r="L4074" t="inlineStr">
        <is>
          <t>photovoltaic slanted-roof installation, 3kWp, multi-Si, laminated, integrated, on roof</t>
        </is>
      </c>
      <c r="N4074" t="inlineStr">
        <is>
          <t>all</t>
        </is>
      </c>
      <c r="O4074" t="n">
        <v>1</v>
      </c>
      <c r="P4074" s="30">
        <f>INDEX(parameters!$D$41:$AG$178,MATCH('PV (extension)'!B4040,parameters!$C$41:$C$178,0),MATCH('PV (extension)'!A4074,parameters!$D$5:$AG$5,0))/O4074</f>
        <v>2.4314965858370148E-3</v>
      </c>
      <c r="Q4074" s="3" t="inlineStr">
        <is>
          <t>roof-top</t>
        </is>
      </c>
      <c r="R4074">
        <f>INDEX(parameters!$C$196:$EJ$198,MATCH('PV (extension)'!Q4074,parameters!$B$196:$B$198,0),MATCH('PV (extension)'!B4040,parameters!$C$195:$EJ$195,0))</f>
        <v>1583.234756102233</v>
      </c>
      <c r="S4074" t="n">
        <v>3</v>
      </c>
      <c r="T4074" t="n">
        <v>30</v>
      </c>
      <c r="U4074">
        <f>T4074*S4074*R4074</f>
        <v>142491.12804920095</v>
      </c>
      <c r="V4074">
        <f>1/U4074</f>
        <v>7.0179807942478257E-6</v>
      </c>
    </row>
    <row r="4075" ht="16" customHeight="1" s="29">
      <c r="A4075" t="inlineStr">
        <is>
          <t>photovoltaic slanted-roof installation, 3kWp, multi-Si, panel, mounted, on roof</t>
        </is>
      </c>
      <c r="B4075" s="30">
        <f>P4075*V4075</f>
        <v>2.9207843044787188E-7</v>
      </c>
      <c r="C4075" t="inlineStr">
        <is>
          <t>APAC</t>
        </is>
      </c>
      <c r="D4075" t="inlineStr">
        <is>
          <t>unit</t>
        </is>
      </c>
      <c r="F4075" t="inlineStr">
        <is>
          <t>technosphere</t>
        </is>
      </c>
      <c r="G4075" t="n">
        <v>2</v>
      </c>
      <c r="H4075" t="n">
        <v>-15.40735416199742</v>
      </c>
      <c r="I4075" t="n">
        <v>0.09798894162072011</v>
      </c>
      <c r="J4075" t="inlineStr">
        <is>
          <t>(2,2,1,1,1,3); Calculation with average annual yield and share of technologies. Lifetime: 30a.</t>
        </is>
      </c>
      <c r="L4075" t="inlineStr">
        <is>
          <t>photovoltaic slanted-roof installation, 3kWp, multi-Si, panel, mounted, on roof</t>
        </is>
      </c>
      <c r="N4075" t="inlineStr">
        <is>
          <t>all</t>
        </is>
      </c>
      <c r="O4075" t="n">
        <v>1</v>
      </c>
      <c r="P4075" s="30">
        <f>INDEX(parameters!$D$41:$AG$178,MATCH('PV (extension)'!B4040,parameters!$C$41:$C$178,0),MATCH('PV (extension)'!A4075,parameters!$D$5:$AG$5,0))/O4075</f>
        <v>4.1618585033357351E-2</v>
      </c>
      <c r="Q4075" s="3" t="inlineStr">
        <is>
          <t>roof-top</t>
        </is>
      </c>
      <c r="R4075">
        <f>INDEX(parameters!$C$196:$EJ$198,MATCH('PV (extension)'!Q4075,parameters!$B$196:$B$198,0),MATCH('PV (extension)'!B4040,parameters!$C$195:$EJ$195,0))</f>
        <v>1583.234756102233</v>
      </c>
      <c r="S4075" t="n">
        <v>3</v>
      </c>
      <c r="T4075" t="n">
        <v>30</v>
      </c>
      <c r="U4075">
        <f>T4075*S4075*R4075</f>
        <v>142491.12804920095</v>
      </c>
      <c r="V4075">
        <f>1/U4075</f>
        <v>7.0179807942478257E-6</v>
      </c>
    </row>
    <row r="4076" ht="16" customHeight="1" s="29">
      <c r="A4076" t="inlineStr">
        <is>
          <t>photovoltaic slanted-roof installation, 3kWp, single-Si, laminated, integrated, on roof</t>
        </is>
      </c>
      <c r="B4076" s="30">
        <f>P4076*V4076</f>
        <v>9.0183645006200666E-9</v>
      </c>
      <c r="C4076" t="inlineStr">
        <is>
          <t>APAC</t>
        </is>
      </c>
      <c r="D4076" t="inlineStr">
        <is>
          <t>unit</t>
        </is>
      </c>
      <c r="F4076" t="inlineStr">
        <is>
          <t>technosphere</t>
        </is>
      </c>
      <c r="G4076" t="n">
        <v>2</v>
      </c>
      <c r="H4076" t="n">
        <v>-18.85636797425012</v>
      </c>
      <c r="I4076" t="n">
        <v>0.09798894162072011</v>
      </c>
      <c r="J4076" t="inlineStr">
        <is>
          <t>(2,2,1,1,1,3); Calculation with average annual yield and share of technologies. Lifetime: 30a.</t>
        </is>
      </c>
      <c r="L4076" t="inlineStr">
        <is>
          <t>photovoltaic slanted-roof installation, 3kWp, single-Si, laminated, integrated, on roof</t>
        </is>
      </c>
      <c r="N4076" t="inlineStr">
        <is>
          <t>all</t>
        </is>
      </c>
      <c r="O4076" t="n">
        <v>1</v>
      </c>
      <c r="P4076" s="30">
        <f>INDEX(parameters!$D$41:$AG$178,MATCH('PV (extension)'!B4040,parameters!$C$41:$C$178,0),MATCH('PV (extension)'!A4076,parameters!$D$5:$AG$5,0))/O4076</f>
        <v>1.2850369308522222E-3</v>
      </c>
      <c r="Q4076" s="3" t="inlineStr">
        <is>
          <t>roof-top</t>
        </is>
      </c>
      <c r="R4076">
        <f>INDEX(parameters!$C$196:$EJ$198,MATCH('PV (extension)'!Q4076,parameters!$B$196:$B$198,0),MATCH('PV (extension)'!B4040,parameters!$C$195:$EJ$195,0))</f>
        <v>1583.234756102233</v>
      </c>
      <c r="S4076" t="n">
        <v>3</v>
      </c>
      <c r="T4076" t="n">
        <v>30</v>
      </c>
      <c r="U4076">
        <f>T4076*S4076*R4076</f>
        <v>142491.12804920095</v>
      </c>
      <c r="V4076">
        <f>1/U4076</f>
        <v>7.0179807942478257E-6</v>
      </c>
    </row>
    <row r="4077" ht="16" customHeight="1" s="29">
      <c r="A4077" t="inlineStr">
        <is>
          <t>photovoltaic slanted-roof installation, 3kWp, single-Si, panel, mounted, on roof</t>
        </is>
      </c>
      <c r="B4077" s="30">
        <f>P4077*V4077</f>
        <v>1.5264220591812082E-7</v>
      </c>
      <c r="C4077" t="inlineStr">
        <is>
          <t>APAC</t>
        </is>
      </c>
      <c r="D4077" t="inlineStr">
        <is>
          <t>unit</t>
        </is>
      </c>
      <c r="F4077" t="inlineStr">
        <is>
          <t>technosphere</t>
        </is>
      </c>
      <c r="G4077" t="n">
        <v>2</v>
      </c>
      <c r="H4077" t="n">
        <v>-16.04298817847151</v>
      </c>
      <c r="I4077" t="n">
        <v>0.09798894162072011</v>
      </c>
      <c r="J4077" t="inlineStr">
        <is>
          <t>(2,2,1,1,1,3); Calculation with average annual yield and share of technologies. Lifetime: 30a.</t>
        </is>
      </c>
      <c r="L4077" t="inlineStr">
        <is>
          <t>photovoltaic slanted-roof installation, 3kWp, single-Si, panel, mounted, on roof</t>
        </is>
      </c>
      <c r="N4077" t="inlineStr">
        <is>
          <t>all</t>
        </is>
      </c>
      <c r="O4077" t="n">
        <v>1</v>
      </c>
      <c r="P4077" s="30">
        <f>INDEX(parameters!$D$41:$AG$178,MATCH('PV (extension)'!B4040,parameters!$C$41:$C$178,0),MATCH('PV (extension)'!A4077,parameters!$D$5:$AG$5,0))/O4077</f>
        <v>2.1750160109191456E-2</v>
      </c>
      <c r="Q4077" s="3" t="inlineStr">
        <is>
          <t>roof-top</t>
        </is>
      </c>
      <c r="R4077">
        <f>INDEX(parameters!$C$196:$EJ$198,MATCH('PV (extension)'!Q4077,parameters!$B$196:$B$198,0),MATCH('PV (extension)'!B4040,parameters!$C$195:$EJ$195,0))</f>
        <v>1583.234756102233</v>
      </c>
      <c r="S4077" t="n">
        <v>3</v>
      </c>
      <c r="T4077" t="n">
        <v>30</v>
      </c>
      <c r="U4077">
        <f>T4077*S4077*R4077</f>
        <v>142491.12804920095</v>
      </c>
      <c r="V4077">
        <f>1/U4077</f>
        <v>7.0179807942478257E-6</v>
      </c>
    </row>
    <row r="4078" s="29">
      <c r="A4078" t="inlineStr">
        <is>
          <t>market for tap water</t>
        </is>
      </c>
      <c r="B4078" t="n">
        <v>0.0020721</v>
      </c>
      <c r="C4078" t="inlineStr">
        <is>
          <t>Europe without Switzerland</t>
        </is>
      </c>
      <c r="D4078" t="inlineStr">
        <is>
          <t>kilogram</t>
        </is>
      </c>
      <c r="F4078" t="inlineStr">
        <is>
          <t>technosphere</t>
        </is>
      </c>
      <c r="G4078" t="n">
        <v>2</v>
      </c>
      <c r="H4078" t="n">
        <v>-6.179192693201237</v>
      </c>
      <c r="I4078" t="n">
        <v>0.04340984597628009</v>
      </c>
      <c r="J4078" t="inlineStr">
        <is>
          <t>(2,2,1,1,1,3); Estimation 20l/m2 panel</t>
        </is>
      </c>
      <c r="L4078" t="inlineStr">
        <is>
          <t>tap water</t>
        </is>
      </c>
    </row>
    <row r="4079" s="29">
      <c r="A4079" t="inlineStr">
        <is>
          <t>treatment of wastewater, from residence, capacity 1.1E10l/year</t>
        </is>
      </c>
      <c r="B4079" t="n">
        <v>-1.8649e-06</v>
      </c>
      <c r="C4079" t="inlineStr">
        <is>
          <t>CH</t>
        </is>
      </c>
      <c r="D4079" t="inlineStr">
        <is>
          <t>cubic meter</t>
        </is>
      </c>
      <c r="F4079" t="inlineStr">
        <is>
          <t>technosphere</t>
        </is>
      </c>
      <c r="G4079" t="n">
        <v>2</v>
      </c>
      <c r="H4079" t="n">
        <v>-13.19230312560901</v>
      </c>
      <c r="I4079" t="n">
        <v>0.04340984597628009</v>
      </c>
      <c r="J4079" t="inlineStr">
        <is>
          <t>(2,2,1,1,1,3); Estimation 20l/m2 panel</t>
        </is>
      </c>
      <c r="K4079" t="b">
        <v>1</v>
      </c>
      <c r="L4079" t="inlineStr">
        <is>
          <t>wastewater, from residence</t>
        </is>
      </c>
    </row>
    <row r="4080" s="29"/>
    <row r="4081" customFormat="1" s="28">
      <c r="A4081" s="28" t="inlineStr">
        <is>
          <t>Activity</t>
        </is>
      </c>
      <c r="B4081" s="28" t="inlineStr">
        <is>
          <t>electricity production, photovoltaic, residential</t>
        </is>
      </c>
    </row>
    <row r="4082">
      <c r="A4082" t="inlineStr">
        <is>
          <t>comment</t>
        </is>
      </c>
      <c r="B408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")&amp;HLOOKUP(B4083,parameters!$C$195:$EJ$198,2,0)&amp;" kWh/kWp.
Annual output, Facade: "&amp;HLOOKUP(B4083,parameters!$C$195:$EJ$198,3,0)&amp;" kWh/kWp.
Annual output, Open-ground: "&amp;HLOOKUP(B4083,parameters!$C$195:$EJ$198,4,0)&amp;_xlfn._LONGTEXT("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")&amp;VLOOKUP(B4083,'extension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1579.0457879598 kWh/kWp.
Annual output, Facade: 1108.69172346113 kWh/kWp.
Annual output, Open-ground: 1679.83594463808 kWh/kWp.
Amount of solar energy transformed to electricity. Waste heat emission due to losses of electricity in the system.
Technology:  Electricity production with grid-connected photovoltaic power plants.
Time period:  Time of publications
Production volume: 35.7 GWh in 2025.
Sampling:  Statistical data and model calculations
Extrapolations:  Use of PV technology data investigated for other countries (Switzerland). Correction of average yield with Swiss data.
Uncertainty:  None
Author: Romain Sacchi, PSI, romain.sacchi@psi.ch</v>
      </c>
    </row>
    <row r="4083" s="29">
      <c r="A4083" t="inlineStr">
        <is>
          <t>location</t>
        </is>
      </c>
      <c r="B4083" t="inlineStr">
        <is>
          <t>BF</t>
        </is>
      </c>
    </row>
    <row r="4084" s="29">
      <c r="A4084" t="inlineStr">
        <is>
          <t>production amount</t>
        </is>
      </c>
      <c r="B4084" t="n">
        <v>1</v>
      </c>
    </row>
    <row r="4085" s="29">
      <c r="A4085" t="inlineStr">
        <is>
          <t>reference product</t>
        </is>
      </c>
      <c r="B4085" t="inlineStr">
        <is>
          <t>electricity, low voltage</t>
        </is>
      </c>
    </row>
    <row r="4086" s="29">
      <c r="A4086" t="inlineStr">
        <is>
          <t>source</t>
        </is>
      </c>
      <c r="B40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087" s="29">
      <c r="A4087" t="inlineStr">
        <is>
          <t>type</t>
        </is>
      </c>
      <c r="B4087" t="inlineStr">
        <is>
          <t>process</t>
        </is>
      </c>
    </row>
    <row r="4088" s="29">
      <c r="A4088" t="inlineStr">
        <is>
          <t>unit</t>
        </is>
      </c>
      <c r="B4088" t="inlineStr">
        <is>
          <t>kilowatt hour</t>
        </is>
      </c>
    </row>
    <row r="4089" s="29">
      <c r="A4089" t="inlineStr">
        <is>
          <t>Exchanges</t>
        </is>
      </c>
    </row>
    <row r="4090" customFormat="1" s="28">
      <c r="A4090" s="28" t="inlineStr">
        <is>
          <t>name</t>
        </is>
      </c>
      <c r="B4090" s="28" t="inlineStr">
        <is>
          <t>amount</t>
        </is>
      </c>
      <c r="C4090" s="28" t="inlineStr">
        <is>
          <t>location</t>
        </is>
      </c>
      <c r="D4090" s="28" t="inlineStr">
        <is>
          <t>unit</t>
        </is>
      </c>
      <c r="E4090" s="28" t="inlineStr">
        <is>
          <t>categories</t>
        </is>
      </c>
      <c r="F4090" s="28" t="inlineStr">
        <is>
          <t>type</t>
        </is>
      </c>
      <c r="G4090" s="28" t="inlineStr">
        <is>
          <t>uncertainty type</t>
        </is>
      </c>
      <c r="H4090" s="28" t="inlineStr">
        <is>
          <t>reference product</t>
        </is>
      </c>
      <c r="I4090" s="28" t="inlineStr">
        <is>
          <t>comment</t>
        </is>
      </c>
      <c r="J4090" s="28" t="inlineStr">
        <is>
          <t>production volume</t>
        </is>
      </c>
      <c r="K4090" s="28" t="inlineStr">
        <is>
          <t>scope</t>
        </is>
      </c>
      <c r="L4090" s="28" t="inlineStr">
        <is>
          <t>scope share</t>
        </is>
      </c>
      <c r="M4090" s="28" t="inlineStr">
        <is>
          <t>tech share</t>
        </is>
      </c>
      <c r="N4090" s="28" t="inlineStr">
        <is>
          <t>installation</t>
        </is>
      </c>
      <c r="O4090" s="28" t="inlineStr">
        <is>
          <t>productivity</t>
        </is>
      </c>
      <c r="P4090" s="28" t="inlineStr">
        <is>
          <t>kWp</t>
        </is>
      </c>
      <c r="Q4090" s="28" t="inlineStr">
        <is>
          <t>lifetime</t>
        </is>
      </c>
      <c r="R4090" s="28" t="inlineStr">
        <is>
          <t>lifetime production</t>
        </is>
      </c>
      <c r="S4090" s="28" t="inlineStr">
        <is>
          <t>inverted lifetime production</t>
        </is>
      </c>
    </row>
    <row r="4091" s="29">
      <c r="A4091" t="inlineStr">
        <is>
          <t>Energy, solar, converted</t>
        </is>
      </c>
      <c r="B4091" t="n">
        <v>3.8503</v>
      </c>
      <c r="D4091" t="inlineStr">
        <is>
          <t>megajoule</t>
        </is>
      </c>
      <c r="E4091" t="inlineStr">
        <is>
          <t>natural resource::in air</t>
        </is>
      </c>
      <c r="F4091" t="inlineStr">
        <is>
          <t>biosphere</t>
        </is>
      </c>
      <c r="G4091" t="n">
        <v>0</v>
      </c>
      <c r="I4091" t="inlineStr">
        <is>
          <t>(2,2,1,1,1,3); Energy loss in the system</t>
        </is>
      </c>
    </row>
    <row r="4092" s="29">
      <c r="A4092" t="inlineStr">
        <is>
          <t>Heat, waste</t>
        </is>
      </c>
      <c r="B4092" t="n">
        <v>0.25027</v>
      </c>
      <c r="D4092" t="inlineStr">
        <is>
          <t>megajoule</t>
        </is>
      </c>
      <c r="E4092" t="inlineStr">
        <is>
          <t>air</t>
        </is>
      </c>
      <c r="F4092" t="inlineStr">
        <is>
          <t>biosphere</t>
        </is>
      </c>
      <c r="G4092" t="n">
        <v>0</v>
      </c>
      <c r="I4092" t="inlineStr">
        <is>
          <t>(1,na,na,na,na,na); Calculation with average annual output and share of technologies; Average degradation of 10.5% included</t>
        </is>
      </c>
    </row>
    <row r="4093" s="29">
      <c r="A4093" t="inlineStr">
        <is>
          <t>electricity production, photovoltaic, residential</t>
        </is>
      </c>
      <c r="B4093" t="n">
        <v>1</v>
      </c>
      <c r="C4093" t="inlineStr">
        <is>
          <t>BF</t>
        </is>
      </c>
      <c r="D4093" t="inlineStr">
        <is>
          <t>kilowatt hour</t>
        </is>
      </c>
      <c r="E4093" t="inlineStr">
        <is>
          <t>photovoltaic::power plants</t>
        </is>
      </c>
      <c r="F4093" t="inlineStr">
        <is>
          <t>production</t>
        </is>
      </c>
      <c r="G4093" t="n">
        <v>0</v>
      </c>
      <c r="H4093" t="inlineStr">
        <is>
          <t>electricity, low voltage</t>
        </is>
      </c>
      <c r="J4093">
        <f>VLOOKUP(C4093,'extension - production vol'!$B$6:$D$235,3,0)</f>
        <v>35.700000000000003</v>
      </c>
    </row>
    <row r="4094" ht="16" customHeight="1" s="29">
      <c r="A4094" t="inlineStr">
        <is>
          <t>photovoltaic slanted-roof installation, 3 kWp, CIS, laminated, integrated, on roof</t>
        </is>
      </c>
      <c r="B4094" s="30">
        <f>M4094*S4094</f>
        <v>3.6026139030966051E-8</v>
      </c>
      <c r="C4094" t="inlineStr">
        <is>
          <t>CH</t>
        </is>
      </c>
      <c r="D4094" t="inlineStr">
        <is>
          <t>unit</t>
        </is>
      </c>
      <c r="F4094" t="inlineStr">
        <is>
          <t>technosphere</t>
        </is>
      </c>
      <c r="G4094" t="n">
        <v>0</v>
      </c>
      <c r="H4094" t="inlineStr">
        <is>
          <t>photovoltaic slanted-roof installation, 3 kWp, CIS, laminated, integrated, on roof</t>
        </is>
      </c>
      <c r="I4094" t="inlineStr">
        <is>
          <t>(2,2,1,1,1,3); Calculation with average annual yield and share of technologies. Lifetime: 30a.</t>
        </is>
      </c>
      <c r="K4094" t="inlineStr">
        <is>
          <t>residential</t>
        </is>
      </c>
      <c r="L4094">
        <f>IF(K4094="residential",VLOOKUP(B4083,parameters!$C$41:$AG$178,18,0),IF(K4094="commercial",1-VLOOKUP(B4083,parameters!$C$41:$AG$178,18,0),1))</f>
        <v>0.17766751537682748</v>
      </c>
      <c r="M4094" s="30">
        <f>INDEX(parameters!$D$41:$AG$178,MATCH('PV (extension)'!B4083,parameters!$C$41:$C$178,0),MATCH('PV (extension)'!A4094,parameters!$D$5:$AG$5,0))/L4094</f>
        <v>5.119823078397083E-3</v>
      </c>
      <c r="N4094" s="3" t="inlineStr">
        <is>
          <t>roof-top</t>
        </is>
      </c>
      <c r="O4094">
        <f>INDEX(parameters!$C$196:$EJ$198,MATCH('PV (extension)'!N4094,parameters!$B$196:$B$198,0),MATCH('PV (extension)'!B4083,parameters!$C$195:$EJ$195,0))</f>
        <v>1579.0457879597952</v>
      </c>
      <c r="P4094" t="n">
        <v>3</v>
      </c>
      <c r="Q4094" t="n">
        <v>30</v>
      </c>
      <c r="R4094">
        <f>Q4094*P4094*O4094</f>
        <v>142114.12091638157</v>
      </c>
      <c r="S4094">
        <f>1/R4094</f>
        <v>7.0365984291482856E-6</v>
      </c>
    </row>
    <row r="4095" ht="16" customHeight="1" s="29">
      <c r="A4095" t="inlineStr">
        <is>
          <t>photovoltaic slanted-roof installation, 3 kWp, CdTe, panel, mounted, on roof</t>
        </is>
      </c>
      <c r="B4095" s="30">
        <f>M4095*S4095</f>
        <v>2.3497350815472667E-7</v>
      </c>
      <c r="C4095" t="inlineStr">
        <is>
          <t>CH</t>
        </is>
      </c>
      <c r="D4095" t="inlineStr">
        <is>
          <t>unit</t>
        </is>
      </c>
      <c r="F4095" t="inlineStr">
        <is>
          <t>technosphere</t>
        </is>
      </c>
      <c r="G4095" t="n">
        <v>0</v>
      </c>
      <c r="H4095" t="inlineStr">
        <is>
          <t>photovoltaic slanted-roof installation, 3 kWp, CdTe, panel, mounted, on roof</t>
        </is>
      </c>
      <c r="I4095" t="inlineStr">
        <is>
          <t>(2,2,1,1,1,3); Calculation with average annual yield and share of technologies. Lifetime: 30a.</t>
        </is>
      </c>
      <c r="K4095" t="inlineStr">
        <is>
          <t>residential</t>
        </is>
      </c>
      <c r="L4095">
        <f>L4094</f>
        <v>0.17766751537682748</v>
      </c>
      <c r="M4095" s="30">
        <f>INDEX(parameters!$D$41:$AG$178,MATCH('PV (extension)'!B4083,parameters!$C$41:$C$178,0),MATCH('PV (extension)'!A4095,parameters!$D$5:$AG$5,0))/L4095</f>
        <v>3.3393053550047194E-2</v>
      </c>
      <c r="N4095" s="3" t="inlineStr">
        <is>
          <t>roof-top</t>
        </is>
      </c>
      <c r="O4095">
        <f>INDEX(parameters!$C$196:$EJ$198,MATCH('PV (extension)'!N4095,parameters!$B$196:$B$198,0),MATCH('PV (extension)'!B4083,parameters!$C$195:$EJ$195,0))</f>
        <v>1579.0457879597952</v>
      </c>
      <c r="P4095" t="n">
        <v>3</v>
      </c>
      <c r="Q4095" t="n">
        <v>30</v>
      </c>
      <c r="R4095">
        <f>Q4095*P4095*O4095</f>
        <v>142114.12091638157</v>
      </c>
      <c r="S4095">
        <f>1/R4095</f>
        <v>7.0365984291482856E-6</v>
      </c>
    </row>
    <row r="4096" ht="16" customHeight="1" s="29">
      <c r="A4096" t="inlineStr">
        <is>
          <t>photovoltaic slanted-roof installation, 3 kWp, micro-Si, laminated, integrated, on roof</t>
        </is>
      </c>
      <c r="B4096" s="30">
        <f>M4096*S4096</f>
        <v>3.6409114506217433E-9</v>
      </c>
      <c r="C4096" t="inlineStr">
        <is>
          <t>RER</t>
        </is>
      </c>
      <c r="D4096" t="inlineStr">
        <is>
          <t>unit</t>
        </is>
      </c>
      <c r="F4096" t="inlineStr">
        <is>
          <t>technosphere</t>
        </is>
      </c>
      <c r="G4096" t="n">
        <v>0</v>
      </c>
      <c r="H4096" t="inlineStr">
        <is>
          <t>photovoltaic slanted-roof installation, 3 kWp, micro-Si, laminated, integrated, on roof</t>
        </is>
      </c>
      <c r="I4096" t="inlineStr">
        <is>
          <t>(2,2,1,1,1,3); Calculation with average annual yield and share of technologies. Lifetime: 30a.</t>
        </is>
      </c>
      <c r="K4096" t="inlineStr">
        <is>
          <t>residential</t>
        </is>
      </c>
      <c r="L4096">
        <f>L4095</f>
        <v>0.17766751537682748</v>
      </c>
      <c r="M4096" s="30">
        <f>INDEX(parameters!$D$41:$AG$178,MATCH('PV (extension)'!B4083,parameters!$C$41:$C$178,0),MATCH('PV (extension)'!A4096,parameters!$D$5:$AG$5,0))/L4096</f>
        <v>5.1742493013949662E-4</v>
      </c>
      <c r="N4096" s="3" t="inlineStr">
        <is>
          <t>roof-top</t>
        </is>
      </c>
      <c r="O4096">
        <f>INDEX(parameters!$C$196:$EJ$198,MATCH('PV (extension)'!N4096,parameters!$B$196:$B$198,0),MATCH('PV (extension)'!B4083,parameters!$C$195:$EJ$195,0))</f>
        <v>1579.0457879597952</v>
      </c>
      <c r="P4096" t="n">
        <v>3</v>
      </c>
      <c r="Q4096" t="n">
        <v>30</v>
      </c>
      <c r="R4096">
        <f>Q4096*P4096*O4096</f>
        <v>142114.12091638157</v>
      </c>
      <c r="S4096">
        <f>1/R4096</f>
        <v>7.0365984291482856E-6</v>
      </c>
    </row>
    <row r="4097" ht="16" customHeight="1" s="29">
      <c r="A4097" t="inlineStr">
        <is>
          <t>photovoltaic slanted-roof installation, 3 kWp, micro-Si, panel, mounted, on roof</t>
        </is>
      </c>
      <c r="B4097" s="30">
        <f>M4097*S4097</f>
        <v>6.3296613569169255E-8</v>
      </c>
      <c r="C4097" t="inlineStr">
        <is>
          <t>RER</t>
        </is>
      </c>
      <c r="D4097" t="inlineStr">
        <is>
          <t>unit</t>
        </is>
      </c>
      <c r="F4097" t="inlineStr">
        <is>
          <t>technosphere</t>
        </is>
      </c>
      <c r="G4097" t="n">
        <v>0</v>
      </c>
      <c r="H4097" t="inlineStr">
        <is>
          <t>photovoltaic slanted-roof installation, 3 kWp, micro-Si, panel, mounted, on roof</t>
        </is>
      </c>
      <c r="I4097" t="inlineStr">
        <is>
          <t>(2,2,1,1,1,3); Calculation with average annual yield and share of technologies. Lifetime: 30a.</t>
        </is>
      </c>
      <c r="K4097" t="inlineStr">
        <is>
          <t>residential</t>
        </is>
      </c>
      <c r="L4097">
        <f>L4096</f>
        <v>0.17766751537682748</v>
      </c>
      <c r="M4097" s="30">
        <f>INDEX(parameters!$D$41:$AG$178,MATCH('PV (extension)'!B4083,parameters!$C$41:$C$178,0),MATCH('PV (extension)'!A4097,parameters!$D$5:$AG$5,0))/L4097</f>
        <v>8.9953425943663963E-3</v>
      </c>
      <c r="N4097" s="3" t="inlineStr">
        <is>
          <t>roof-top</t>
        </is>
      </c>
      <c r="O4097">
        <f>INDEX(parameters!$C$196:$EJ$198,MATCH('PV (extension)'!N4097,parameters!$B$196:$B$198,0),MATCH('PV (extension)'!B4083,parameters!$C$195:$EJ$195,0))</f>
        <v>1579.0457879597952</v>
      </c>
      <c r="P4097" t="n">
        <v>3</v>
      </c>
      <c r="Q4097" t="n">
        <v>30</v>
      </c>
      <c r="R4097">
        <f>Q4097*P4097*O4097</f>
        <v>142114.12091638157</v>
      </c>
      <c r="S4097">
        <f>1/R4097</f>
        <v>7.0365984291482856E-6</v>
      </c>
    </row>
    <row r="4098" s="29">
      <c r="A4098" t="inlineStr">
        <is>
          <t>photovoltaic facade installation, 3kWp, multi-Si, laminated, integrated, at building</t>
        </is>
      </c>
      <c r="B4098" s="30">
        <f>M4098*S4098</f>
        <v>1.8538201223570103E-7</v>
      </c>
      <c r="C4098" t="inlineStr">
        <is>
          <t>RER</t>
        </is>
      </c>
      <c r="D4098" t="inlineStr">
        <is>
          <t>unit</t>
        </is>
      </c>
      <c r="F4098" t="inlineStr">
        <is>
          <t>technosphere</t>
        </is>
      </c>
      <c r="G4098" t="n">
        <v>0</v>
      </c>
      <c r="H4098" t="inlineStr">
        <is>
          <t>photovoltaic facade installation, 3kWp, multi-Si, laminated, integrated, at building</t>
        </is>
      </c>
      <c r="I4098" t="inlineStr">
        <is>
          <t>(2,2,1,1,1,3); Calculation with average annual yield and share of technologies. Lifetime: 30a.</t>
        </is>
      </c>
      <c r="K4098" t="inlineStr">
        <is>
          <t>residential</t>
        </is>
      </c>
      <c r="L4098">
        <f>L4097</f>
        <v>0.17766751537682748</v>
      </c>
      <c r="M4098" s="30">
        <f>INDEX(parameters!$D$41:$AG$178,MATCH('PV (extension)'!B4083,parameters!$C$41:$C$178,0),MATCH('PV (extension)'!A4098,parameters!$D$5:$AG$5,0))/L4098</f>
        <v>1.8497835237986298E-2</v>
      </c>
      <c r="N4098" t="inlineStr">
        <is>
          <t>façade</t>
        </is>
      </c>
      <c r="O4098">
        <f>INDEX(parameters!$C$196:$EJ$198,MATCH('PV (extension)'!N4098,parameters!$B$196:$B$198,0),MATCH('PV (extension)'!B4083,parameters!$C$195:$EJ$195,0))</f>
        <v>1108.6917234611328</v>
      </c>
      <c r="P4098" t="n">
        <v>3</v>
      </c>
      <c r="Q4098" t="n">
        <v>30</v>
      </c>
      <c r="R4098">
        <f>Q4098*P4098*O4098</f>
        <v>99782.25511150196</v>
      </c>
      <c r="S4098">
        <f>1/R4098</f>
        <v>1.0021822005150587E-5</v>
      </c>
    </row>
    <row r="4099" s="29">
      <c r="A4099" t="inlineStr">
        <is>
          <t>photovoltaic facade installation, 3kWp, multi-Si, panel, mounted, at building</t>
        </is>
      </c>
      <c r="B4099" s="30">
        <f>M4099*S4099</f>
        <v>1.8181068934783963E-7</v>
      </c>
      <c r="C4099" t="inlineStr">
        <is>
          <t>RER</t>
        </is>
      </c>
      <c r="D4099" t="inlineStr">
        <is>
          <t>unit</t>
        </is>
      </c>
      <c r="F4099" t="inlineStr">
        <is>
          <t>technosphere</t>
        </is>
      </c>
      <c r="G4099" t="n">
        <v>0</v>
      </c>
      <c r="H4099" t="inlineStr">
        <is>
          <t>photovoltaic facade installation, 3kWp, multi-Si, panel, mounted, at building</t>
        </is>
      </c>
      <c r="I4099" t="inlineStr">
        <is>
          <t>(2,2,1,1,1,3); Calculation with average annual yield and share of technologies. Lifetime: 30a.</t>
        </is>
      </c>
      <c r="K4099" t="inlineStr">
        <is>
          <t>residential</t>
        </is>
      </c>
      <c r="L4099">
        <f>L4098</f>
        <v>0.17766751537682748</v>
      </c>
      <c r="M4099" s="30">
        <f>INDEX(parameters!$D$41:$AG$178,MATCH('PV (extension)'!B4083,parameters!$C$41:$C$178,0),MATCH('PV (extension)'!A4099,parameters!$D$5:$AG$5,0))/L4099</f>
        <v>1.8141480586504166E-2</v>
      </c>
      <c r="N4099" t="inlineStr">
        <is>
          <t>façade</t>
        </is>
      </c>
      <c r="O4099">
        <f>INDEX(parameters!$C$196:$EJ$198,MATCH('PV (extension)'!N4099,parameters!$B$196:$B$198,0),MATCH('PV (extension)'!B4083,parameters!$C$195:$EJ$195,0))</f>
        <v>1108.6917234611328</v>
      </c>
      <c r="P4099" t="n">
        <v>3</v>
      </c>
      <c r="Q4099" t="n">
        <v>30</v>
      </c>
      <c r="R4099">
        <f>Q4099*P4099*O4099</f>
        <v>99782.25511150196</v>
      </c>
      <c r="S4099">
        <f>1/R4099</f>
        <v>1.0021822005150587E-5</v>
      </c>
    </row>
    <row r="4100" s="29">
      <c r="A4100" t="inlineStr">
        <is>
          <t>photovoltaic facade installation, 3kWp, single-Si, laminated, integrated, at building</t>
        </is>
      </c>
      <c r="B4100" s="30">
        <f>M4100*S4100</f>
        <v>9.773132740816449E-8</v>
      </c>
      <c r="C4100" t="inlineStr">
        <is>
          <t>RER</t>
        </is>
      </c>
      <c r="D4100" t="inlineStr">
        <is>
          <t>unit</t>
        </is>
      </c>
      <c r="F4100" t="inlineStr">
        <is>
          <t>technosphere</t>
        </is>
      </c>
      <c r="G4100" t="n">
        <v>0</v>
      </c>
      <c r="H4100" t="inlineStr">
        <is>
          <t>photovoltaic facade installation, 3kWp, single-Si, laminated, integrated, at building</t>
        </is>
      </c>
      <c r="I4100" t="inlineStr">
        <is>
          <t>(2,2,1,1,1,3); Calculation with average annual yield and share of technologies. Lifetime: 30a.</t>
        </is>
      </c>
      <c r="K4100" t="inlineStr">
        <is>
          <t>residential</t>
        </is>
      </c>
      <c r="L4100">
        <f>L4099</f>
        <v>0.17766751537682748</v>
      </c>
      <c r="M4100" s="30">
        <f>INDEX(parameters!$D$41:$AG$178,MATCH('PV (extension)'!B4083,parameters!$C$41:$C$178,0),MATCH('PV (extension)'!A4100,parameters!$D$5:$AG$5,0))/L4100</f>
        <v>9.7518522438271929E-3</v>
      </c>
      <c r="N4100" t="inlineStr">
        <is>
          <t>façade</t>
        </is>
      </c>
      <c r="O4100">
        <f>INDEX(parameters!$C$196:$EJ$198,MATCH('PV (extension)'!N4100,parameters!$B$196:$B$198,0),MATCH('PV (extension)'!B4083,parameters!$C$195:$EJ$195,0))</f>
        <v>1108.6917234611328</v>
      </c>
      <c r="P4100" t="n">
        <v>3</v>
      </c>
      <c r="Q4100" t="n">
        <v>30</v>
      </c>
      <c r="R4100">
        <f>Q4100*P4100*O4100</f>
        <v>99782.25511150196</v>
      </c>
      <c r="S4100">
        <f>1/R4100</f>
        <v>1.0021822005150587E-5</v>
      </c>
    </row>
    <row r="4101" s="29">
      <c r="A4101" t="inlineStr">
        <is>
          <t>photovoltaic facade installation, 3kWp, single-Si, panel, mounted, at building</t>
        </is>
      </c>
      <c r="B4101" s="30">
        <f>M4101*S4101</f>
        <v>9.7646765490551212E-8</v>
      </c>
      <c r="C4101" t="inlineStr">
        <is>
          <t>RER</t>
        </is>
      </c>
      <c r="D4101" t="inlineStr">
        <is>
          <t>unit</t>
        </is>
      </c>
      <c r="F4101" t="inlineStr">
        <is>
          <t>technosphere</t>
        </is>
      </c>
      <c r="G4101" t="n">
        <v>0</v>
      </c>
      <c r="H4101" t="inlineStr">
        <is>
          <t>photovoltaic facade installation, 3kWp, single-Si, panel, mounted, at building</t>
        </is>
      </c>
      <c r="I4101" t="inlineStr">
        <is>
          <t>(2,2,1,1,1,3); Calculation with average annual yield and share of technologies. Lifetime: 30a.</t>
        </is>
      </c>
      <c r="K4101" t="inlineStr">
        <is>
          <t>residential</t>
        </is>
      </c>
      <c r="L4101">
        <f>L4100</f>
        <v>0.17766751537682748</v>
      </c>
      <c r="M4101" s="30">
        <f>INDEX(parameters!$D$41:$AG$178,MATCH('PV (extension)'!B4083,parameters!$C$41:$C$178,0),MATCH('PV (extension)'!A4101,parameters!$D$5:$AG$5,0))/L4101</f>
        <v>9.7434144649911868E-3</v>
      </c>
      <c r="N4101" t="inlineStr">
        <is>
          <t>façade</t>
        </is>
      </c>
      <c r="O4101">
        <f>INDEX(parameters!$C$196:$EJ$198,MATCH('PV (extension)'!N4101,parameters!$B$196:$B$198,0),MATCH('PV (extension)'!B4083,parameters!$C$195:$EJ$195,0))</f>
        <v>1108.6917234611328</v>
      </c>
      <c r="P4101" t="n">
        <v>3</v>
      </c>
      <c r="Q4101" t="n">
        <v>30</v>
      </c>
      <c r="R4101">
        <f>Q4101*P4101*O4101</f>
        <v>99782.25511150196</v>
      </c>
      <c r="S4101">
        <f>1/R4101</f>
        <v>1.0021822005150587E-5</v>
      </c>
    </row>
    <row r="4102" ht="16" customHeight="1" s="29">
      <c r="A4102" t="inlineStr">
        <is>
          <t>photovoltaic flat-roof installation, 3kWp, multi-Si, on roof</t>
        </is>
      </c>
      <c r="B4102" s="30">
        <f>M4102*S4102</f>
        <v>2.0050276835743438E-6</v>
      </c>
      <c r="C4102" t="inlineStr">
        <is>
          <t>RER</t>
        </is>
      </c>
      <c r="D4102" t="inlineStr">
        <is>
          <t>unit</t>
        </is>
      </c>
      <c r="F4102" t="inlineStr">
        <is>
          <t>technosphere</t>
        </is>
      </c>
      <c r="G4102" t="n">
        <v>0</v>
      </c>
      <c r="H4102" t="inlineStr">
        <is>
          <t>photovoltaic flat-roof installation, 3kWp, multi-Si, on roof</t>
        </is>
      </c>
      <c r="I4102" t="inlineStr">
        <is>
          <t>(2,2,1,1,1,3); Calculation with average annual yield and share of technologies. Lifetime: 30a.</t>
        </is>
      </c>
      <c r="K4102" t="inlineStr">
        <is>
          <t>residential</t>
        </is>
      </c>
      <c r="L4102">
        <f>L4101</f>
        <v>0.17766751537682748</v>
      </c>
      <c r="M4102" s="30">
        <f>INDEX(parameters!$D$41:$AG$178,MATCH('PV (extension)'!B4083,parameters!$C$41:$C$178,0),MATCH('PV (extension)'!A4102,parameters!$D$5:$AG$5,0))/L4102</f>
        <v>0.28494274666417674</v>
      </c>
      <c r="N4102" s="3" t="inlineStr">
        <is>
          <t>roof-top</t>
        </is>
      </c>
      <c r="O4102">
        <f>INDEX(parameters!$C$196:$EJ$198,MATCH('PV (extension)'!N4102,parameters!$B$196:$B$198,0),MATCH('PV (extension)'!B4083,parameters!$C$195:$EJ$195,0))</f>
        <v>1579.0457879597952</v>
      </c>
      <c r="P4102" t="n">
        <v>3</v>
      </c>
      <c r="Q4102" t="n">
        <v>30</v>
      </c>
      <c r="R4102">
        <f>Q4102*P4102*O4102</f>
        <v>142114.12091638157</v>
      </c>
      <c r="S4102">
        <f>1/R4102</f>
        <v>7.0365984291482856E-6</v>
      </c>
    </row>
    <row r="4103" ht="16" customHeight="1" s="29">
      <c r="A4103" t="inlineStr">
        <is>
          <t>photovoltaic flat-roof installation, 3kWp, single-Si, on roof</t>
        </is>
      </c>
      <c r="B4103" s="30">
        <f>M4103*S4103</f>
        <v>1.0465954068123513E-6</v>
      </c>
      <c r="C4103" t="inlineStr">
        <is>
          <t>RER</t>
        </is>
      </c>
      <c r="D4103" t="inlineStr">
        <is>
          <t>unit</t>
        </is>
      </c>
      <c r="F4103" t="inlineStr">
        <is>
          <t>technosphere</t>
        </is>
      </c>
      <c r="G4103" t="n">
        <v>0</v>
      </c>
      <c r="H4103" t="inlineStr">
        <is>
          <t>photovoltaic flat-roof installation, 3kWp, single-Si, on roof</t>
        </is>
      </c>
      <c r="I4103" t="inlineStr">
        <is>
          <t>(2,2,1,1,1,3); Calculation with average annual yield and share of technologies. Lifetime: 30a.</t>
        </is>
      </c>
      <c r="K4103" t="inlineStr">
        <is>
          <t>residential</t>
        </is>
      </c>
      <c r="L4103">
        <f>L4102</f>
        <v>0.17766751537682748</v>
      </c>
      <c r="M4103" s="30">
        <f>INDEX(parameters!$D$41:$AG$178,MATCH('PV (extension)'!B4083,parameters!$C$41:$C$178,0),MATCH('PV (extension)'!A4103,parameters!$D$5:$AG$5,0))/L4103</f>
        <v>0.14873598619426004</v>
      </c>
      <c r="N4103" s="3" t="inlineStr">
        <is>
          <t>roof-top</t>
        </is>
      </c>
      <c r="O4103">
        <f>INDEX(parameters!$C$196:$EJ$198,MATCH('PV (extension)'!N4103,parameters!$B$196:$B$198,0),MATCH('PV (extension)'!B4083,parameters!$C$195:$EJ$195,0))</f>
        <v>1579.0457879597952</v>
      </c>
      <c r="P4103" t="n">
        <v>3</v>
      </c>
      <c r="Q4103" t="n">
        <v>30</v>
      </c>
      <c r="R4103">
        <f>Q4103*P4103*O4103</f>
        <v>142114.12091638157</v>
      </c>
      <c r="S4103">
        <f>1/R4103</f>
        <v>7.0365984291482856E-6</v>
      </c>
    </row>
    <row r="4104" ht="16" customHeight="1" s="29">
      <c r="A4104" t="inlineStr">
        <is>
          <t>photovoltaic slanted-roof installation, 3kWp, CIS, panel, mounted, on roof</t>
        </is>
      </c>
      <c r="B4104" s="30">
        <f>M4104*S4104</f>
        <v>5.7889099996421788E-7</v>
      </c>
      <c r="C4104" t="inlineStr">
        <is>
          <t>CH</t>
        </is>
      </c>
      <c r="D4104" t="inlineStr">
        <is>
          <t>unit</t>
        </is>
      </c>
      <c r="F4104" t="inlineStr">
        <is>
          <t>technosphere</t>
        </is>
      </c>
      <c r="G4104" t="n">
        <v>0</v>
      </c>
      <c r="H4104" t="inlineStr">
        <is>
          <t>photovoltaic slanted-roof installation, 3kWp, CIS, panel, mounted, on roof</t>
        </is>
      </c>
      <c r="I4104" t="inlineStr">
        <is>
          <t>(2,2,1,1,1,3); Calculation with average annual yield and share of technologies. Lifetime: 30a.</t>
        </is>
      </c>
      <c r="K4104" t="inlineStr">
        <is>
          <t>residential</t>
        </is>
      </c>
      <c r="L4104">
        <f>L4103</f>
        <v>0.17766751537682748</v>
      </c>
      <c r="M4104" s="30">
        <f>INDEX(parameters!$D$41:$AG$178,MATCH('PV (extension)'!B4083,parameters!$C$41:$C$178,0),MATCH('PV (extension)'!A4104,parameters!$D$5:$AG$5,0))/L4104</f>
        <v>8.2268585566319899E-2</v>
      </c>
      <c r="N4104" s="3" t="inlineStr">
        <is>
          <t>roof-top</t>
        </is>
      </c>
      <c r="O4104">
        <f>INDEX(parameters!$C$196:$EJ$198,MATCH('PV (extension)'!N4104,parameters!$B$196:$B$198,0),MATCH('PV (extension)'!B4083,parameters!$C$195:$EJ$195,0))</f>
        <v>1579.0457879597952</v>
      </c>
      <c r="P4104" t="n">
        <v>3</v>
      </c>
      <c r="Q4104" t="n">
        <v>30</v>
      </c>
      <c r="R4104">
        <f>Q4104*P4104*O4104</f>
        <v>142114.12091638157</v>
      </c>
      <c r="S4104">
        <f>1/R4104</f>
        <v>7.0365984291482856E-6</v>
      </c>
    </row>
    <row r="4105" ht="16" customHeight="1" s="29">
      <c r="A4105" t="inlineStr">
        <is>
          <t>photovoltaic slanted-roof installation, 3kWp, CdTe, laminated, integrated, on roof</t>
        </is>
      </c>
      <c r="B4105" s="30">
        <f>M4105*S4105</f>
        <v>1.6209311019981259E-8</v>
      </c>
      <c r="C4105" t="inlineStr">
        <is>
          <t>CH</t>
        </is>
      </c>
      <c r="D4105" t="inlineStr">
        <is>
          <t>unit</t>
        </is>
      </c>
      <c r="F4105" t="inlineStr">
        <is>
          <t>technosphere</t>
        </is>
      </c>
      <c r="G4105" t="n">
        <v>0</v>
      </c>
      <c r="H4105" t="inlineStr">
        <is>
          <t>photovoltaic slanted-roof installation, 3kWp, CdTe, laminated, integrated, on roof</t>
        </is>
      </c>
      <c r="I4105" t="inlineStr">
        <is>
          <t>(2,2,1,1,1,3); Calculation with average annual yield and share of technologies. Lifetime: 30a.</t>
        </is>
      </c>
      <c r="K4105" t="inlineStr">
        <is>
          <t>residential</t>
        </is>
      </c>
      <c r="L4105">
        <f>L4104</f>
        <v>0.17766751537682748</v>
      </c>
      <c r="M4105" s="30">
        <f>INDEX(parameters!$D$41:$AG$178,MATCH('PV (extension)'!B4083,parameters!$C$41:$C$178,0),MATCH('PV (extension)'!A4105,parameters!$D$5:$AG$5,0))/L4105</f>
        <v>2.3035719862648527E-3</v>
      </c>
      <c r="N4105" s="3" t="inlineStr">
        <is>
          <t>roof-top</t>
        </is>
      </c>
      <c r="O4105">
        <f>INDEX(parameters!$C$196:$EJ$198,MATCH('PV (extension)'!N4105,parameters!$B$196:$B$198,0),MATCH('PV (extension)'!B4083,parameters!$C$195:$EJ$195,0))</f>
        <v>1579.0457879597952</v>
      </c>
      <c r="P4105" t="n">
        <v>3</v>
      </c>
      <c r="Q4105" t="n">
        <v>30</v>
      </c>
      <c r="R4105">
        <f>Q4105*P4105*O4105</f>
        <v>142114.12091638157</v>
      </c>
      <c r="S4105">
        <f>1/R4105</f>
        <v>7.0365984291482856E-6</v>
      </c>
    </row>
    <row r="4106" ht="16" customHeight="1" s="29">
      <c r="A4106" t="inlineStr">
        <is>
          <t>photovoltaic slanted-roof installation, 3kWp, multi-Si, laminated, integrated, on roof</t>
        </is>
      </c>
      <c r="B4106" s="30">
        <f>M4106*S4106</f>
        <v>9.63004689973375E-8</v>
      </c>
      <c r="C4106" t="inlineStr">
        <is>
          <t>RER</t>
        </is>
      </c>
      <c r="D4106" t="inlineStr">
        <is>
          <t>unit</t>
        </is>
      </c>
      <c r="F4106" t="inlineStr">
        <is>
          <t>technosphere</t>
        </is>
      </c>
      <c r="G4106" t="n">
        <v>0</v>
      </c>
      <c r="H4106" t="inlineStr">
        <is>
          <t>photovoltaic slanted-roof installation, 3kWp, multi-Si, laminated, integrated, on roof</t>
        </is>
      </c>
      <c r="I4106" t="inlineStr">
        <is>
          <t>(2,2,1,1,1,3); Calculation with average annual yield and share of technologies. Lifetime: 30a.</t>
        </is>
      </c>
      <c r="K4106" t="inlineStr">
        <is>
          <t>residential</t>
        </is>
      </c>
      <c r="L4106">
        <f>L4105</f>
        <v>0.17766751537682748</v>
      </c>
      <c r="M4106" s="30">
        <f>INDEX(parameters!$D$41:$AG$178,MATCH('PV (extension)'!B4083,parameters!$C$41:$C$178,0),MATCH('PV (extension)'!A4106,parameters!$D$5:$AG$5,0))/L4106</f>
        <v>1.3685656495391874E-2</v>
      </c>
      <c r="N4106" s="3" t="inlineStr">
        <is>
          <t>roof-top</t>
        </is>
      </c>
      <c r="O4106">
        <f>INDEX(parameters!$C$196:$EJ$198,MATCH('PV (extension)'!N4106,parameters!$B$196:$B$198,0),MATCH('PV (extension)'!B4083,parameters!$C$195:$EJ$195,0))</f>
        <v>1579.0457879597952</v>
      </c>
      <c r="P4106" t="n">
        <v>3</v>
      </c>
      <c r="Q4106" t="n">
        <v>30</v>
      </c>
      <c r="R4106">
        <f>Q4106*P4106*O4106</f>
        <v>142114.12091638157</v>
      </c>
      <c r="S4106">
        <f>1/R4106</f>
        <v>7.0365984291482856E-6</v>
      </c>
    </row>
    <row r="4107" ht="16" customHeight="1" s="29">
      <c r="A4107" t="inlineStr">
        <is>
          <t>photovoltaic slanted-roof installation, 3kWp, multi-Si, panel, mounted, on roof</t>
        </is>
      </c>
      <c r="B4107" s="30">
        <f>M4107*S4107</f>
        <v>1.6483219762935484E-6</v>
      </c>
      <c r="C4107" t="inlineStr">
        <is>
          <t>RER</t>
        </is>
      </c>
      <c r="D4107" t="inlineStr">
        <is>
          <t>unit</t>
        </is>
      </c>
      <c r="F4107" t="inlineStr">
        <is>
          <t>technosphere</t>
        </is>
      </c>
      <c r="G4107" t="n">
        <v>0</v>
      </c>
      <c r="H4107" t="inlineStr">
        <is>
          <t>photovoltaic slanted-roof installation, 3kWp, multi-Si, panel, mounted, on roof</t>
        </is>
      </c>
      <c r="I4107" t="inlineStr">
        <is>
          <t>(2,2,1,1,1,3); Calculation with average annual yield and share of technologies. Lifetime: 30a.</t>
        </is>
      </c>
      <c r="K4107" t="inlineStr">
        <is>
          <t>residential</t>
        </is>
      </c>
      <c r="L4107">
        <f>L4106</f>
        <v>0.17766751537682748</v>
      </c>
      <c r="M4107" s="30">
        <f>INDEX(parameters!$D$41:$AG$178,MATCH('PV (extension)'!B4083,parameters!$C$41:$C$178,0),MATCH('PV (extension)'!A4107,parameters!$D$5:$AG$5,0))/L4107</f>
        <v>0.23424982864811036</v>
      </c>
      <c r="N4107" s="3" t="inlineStr">
        <is>
          <t>roof-top</t>
        </is>
      </c>
      <c r="O4107">
        <f>INDEX(parameters!$C$196:$EJ$198,MATCH('PV (extension)'!N4107,parameters!$B$196:$B$198,0),MATCH('PV (extension)'!B4083,parameters!$C$195:$EJ$195,0))</f>
        <v>1579.0457879597952</v>
      </c>
      <c r="P4107" t="n">
        <v>3</v>
      </c>
      <c r="Q4107" t="n">
        <v>30</v>
      </c>
      <c r="R4107">
        <f>Q4107*P4107*O4107</f>
        <v>142114.12091638157</v>
      </c>
      <c r="S4107">
        <f>1/R4107</f>
        <v>7.0365984291482856E-6</v>
      </c>
    </row>
    <row r="4108" ht="16" customHeight="1" s="29">
      <c r="A4108" t="inlineStr">
        <is>
          <t>photovoltaic slanted-roof installation, 3kWp, single-Si, laminated, integrated, on roof</t>
        </is>
      </c>
      <c r="B4108" s="30">
        <f>M4108*S4108</f>
        <v>5.089444083153781E-8</v>
      </c>
      <c r="C4108" t="inlineStr">
        <is>
          <t>RER</t>
        </is>
      </c>
      <c r="D4108" t="inlineStr">
        <is>
          <t>unit</t>
        </is>
      </c>
      <c r="F4108" t="inlineStr">
        <is>
          <t>technosphere</t>
        </is>
      </c>
      <c r="G4108" t="n">
        <v>0</v>
      </c>
      <c r="H4108" t="inlineStr">
        <is>
          <t>photovoltaic slanted-roof installation, 3kWp, single-Si, laminated, integrated, on roof</t>
        </is>
      </c>
      <c r="I4108" t="inlineStr">
        <is>
          <t>(2,2,1,1,1,3); Calculation with average annual yield and share of technologies. Lifetime: 30a.</t>
        </is>
      </c>
      <c r="K4108" t="inlineStr">
        <is>
          <t>residential</t>
        </is>
      </c>
      <c r="L4108">
        <f>L4107</f>
        <v>0.17766751537682748</v>
      </c>
      <c r="M4108" s="30">
        <f>INDEX(parameters!$D$41:$AG$178,MATCH('PV (extension)'!B4083,parameters!$C$41:$C$178,0),MATCH('PV (extension)'!A4108,parameters!$D$5:$AG$5,0))/L4108</f>
        <v>7.2328187183047909E-3</v>
      </c>
      <c r="N4108" s="3" t="inlineStr">
        <is>
          <t>roof-top</t>
        </is>
      </c>
      <c r="O4108">
        <f>INDEX(parameters!$C$196:$EJ$198,MATCH('PV (extension)'!N4108,parameters!$B$196:$B$198,0),MATCH('PV (extension)'!B4083,parameters!$C$195:$EJ$195,0))</f>
        <v>1579.0457879597952</v>
      </c>
      <c r="P4108" t="n">
        <v>3</v>
      </c>
      <c r="Q4108" t="n">
        <v>30</v>
      </c>
      <c r="R4108">
        <f>Q4108*P4108*O4108</f>
        <v>142114.12091638157</v>
      </c>
      <c r="S4108">
        <f>1/R4108</f>
        <v>7.0365984291482856E-6</v>
      </c>
    </row>
    <row r="4109" ht="16" customHeight="1" s="29">
      <c r="A4109" t="inlineStr">
        <is>
          <t>photovoltaic slanted-roof installation, 3kWp, single-Si, panel, mounted, on roof</t>
        </is>
      </c>
      <c r="B4109" s="30">
        <f>M4109*S4109</f>
        <v>8.6142445417470881E-7</v>
      </c>
      <c r="C4109" t="inlineStr">
        <is>
          <t>RER</t>
        </is>
      </c>
      <c r="D4109" t="inlineStr">
        <is>
          <t>unit</t>
        </is>
      </c>
      <c r="F4109" t="inlineStr">
        <is>
          <t>technosphere</t>
        </is>
      </c>
      <c r="G4109" t="n">
        <v>0</v>
      </c>
      <c r="H4109" t="inlineStr">
        <is>
          <t>photovoltaic slanted-roof installation, 3kWp, single-Si, panel, mounted, on roof</t>
        </is>
      </c>
      <c r="I4109" t="inlineStr">
        <is>
          <t>(2,2,1,1,1,3); Calculation with average annual yield and share of technologies. Lifetime: 30a.</t>
        </is>
      </c>
      <c r="K4109" t="inlineStr">
        <is>
          <t>residential</t>
        </is>
      </c>
      <c r="L4109">
        <f>L4108</f>
        <v>0.17766751537682748</v>
      </c>
      <c r="M4109" s="30">
        <f>INDEX(parameters!$D$41:$AG$178,MATCH('PV (extension)'!B4083,parameters!$C$41:$C$178,0),MATCH('PV (extension)'!A4109,parameters!$D$5:$AG$5,0))/L4109</f>
        <v>0.12242057904091255</v>
      </c>
      <c r="N4109" s="3" t="inlineStr">
        <is>
          <t>roof-top</t>
        </is>
      </c>
      <c r="O4109">
        <f>INDEX(parameters!$C$196:$EJ$198,MATCH('PV (extension)'!N4109,parameters!$B$196:$B$198,0),MATCH('PV (extension)'!B4083,parameters!$C$195:$EJ$195,0))</f>
        <v>1579.0457879597952</v>
      </c>
      <c r="P4109" t="n">
        <v>3</v>
      </c>
      <c r="Q4109" t="n">
        <v>30</v>
      </c>
      <c r="R4109">
        <f>Q4109*P4109*O4109</f>
        <v>142114.12091638157</v>
      </c>
      <c r="S4109">
        <f>1/R4109</f>
        <v>7.0365984291482856E-6</v>
      </c>
    </row>
    <row r="4110" s="29">
      <c r="A4110" t="inlineStr">
        <is>
          <t>market for tap water</t>
        </is>
      </c>
      <c r="B4110" t="n">
        <v>0.0037026</v>
      </c>
      <c r="C4110" t="inlineStr">
        <is>
          <t>Europe without Switzerland</t>
        </is>
      </c>
      <c r="D4110" t="inlineStr">
        <is>
          <t>kilogram</t>
        </is>
      </c>
      <c r="F4110" t="inlineStr">
        <is>
          <t>technosphere</t>
        </is>
      </c>
      <c r="G4110" t="n">
        <v>0</v>
      </c>
      <c r="H4110" t="inlineStr">
        <is>
          <t>tap water</t>
        </is>
      </c>
      <c r="I4110" t="inlineStr">
        <is>
          <t>(2,2,1,1,1,3); Estimation 20l/m2 panel</t>
        </is>
      </c>
    </row>
    <row r="4111" s="29">
      <c r="A4111" t="inlineStr">
        <is>
          <t>treatment of wastewater, from residence, capacity 1.1E10l/year</t>
        </is>
      </c>
      <c r="B4111" t="n">
        <v>-3.3323e-06</v>
      </c>
      <c r="C4111" t="inlineStr">
        <is>
          <t>CH</t>
        </is>
      </c>
      <c r="D4111" t="inlineStr">
        <is>
          <t>cubic meter</t>
        </is>
      </c>
      <c r="F4111" t="inlineStr">
        <is>
          <t>technosphere</t>
        </is>
      </c>
      <c r="G4111" t="n">
        <v>0</v>
      </c>
      <c r="H4111" t="inlineStr">
        <is>
          <t>wastewater, from residence</t>
        </is>
      </c>
      <c r="I4111" t="inlineStr">
        <is>
          <t>(2,2,1,1,1,3); Estimation 20l/m2 panel</t>
        </is>
      </c>
    </row>
    <row r="4112" s="29"/>
    <row r="4113" customFormat="1" s="28">
      <c r="A4113" s="28" t="inlineStr">
        <is>
          <t>Activity</t>
        </is>
      </c>
      <c r="B4113" s="28" t="inlineStr">
        <is>
          <t>electricity production, photovoltaic, commercial</t>
        </is>
      </c>
    </row>
    <row r="4114">
      <c r="A4114" t="inlineStr">
        <is>
          <t>comment</t>
        </is>
      </c>
      <c r="B411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")&amp;HLOOKUP(B4115,parameters!$C$195:$EJ$198,2,0)&amp;" kWh/kWp.
Annual output, Facade: "&amp;HLOOKUP(B4115,parameters!$C$195:$EJ$198,3,0)&amp;" kWh/kWp.
Annual output, Open-ground: "&amp;HLOOKUP(B4115,parameters!$C$195:$EJ$198,4,0)&amp;_xlfn._LONGTEXT("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")&amp;VLOOKUP(B4115,'extension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1579.0457879598 kWh/kWp.
Annual output, Facade: 1108.69172346113 kWh/kWp.
Annual output, Open-ground: 1679.83594463808 kWh/kWp.
Amount of solar energy transformed to electricity. Waste heat emission due to losses of electricity in the system.
Technology:  Electricity production with grid-connected photovoltaic power plants.
Time period:  Time of publications
Production volume: 35.7 GWh in 2025.
Sampling:  Statistical data and model calculations
Extrapolations:  Use of PV technology data investigated for other countries (Switzerland). Correction of average yield with Swiss data.
Uncertainty:  None
Author: Romain Sacchi, PSI, romain.sacchi@psi.ch</v>
      </c>
    </row>
    <row r="4115" s="29">
      <c r="A4115" t="inlineStr">
        <is>
          <t>location</t>
        </is>
      </c>
      <c r="B4115" t="inlineStr">
        <is>
          <t>BF</t>
        </is>
      </c>
    </row>
    <row r="4116" s="29">
      <c r="A4116" t="inlineStr">
        <is>
          <t>production amount</t>
        </is>
      </c>
      <c r="B4116" t="n">
        <v>1</v>
      </c>
    </row>
    <row r="4117" s="29">
      <c r="A4117" t="inlineStr">
        <is>
          <t>reference product</t>
        </is>
      </c>
      <c r="B4117" t="inlineStr">
        <is>
          <t>electricity, low voltage</t>
        </is>
      </c>
    </row>
    <row r="4118" s="29">
      <c r="A4118" t="inlineStr">
        <is>
          <t>source</t>
        </is>
      </c>
      <c r="B411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19" s="29">
      <c r="A4119" t="inlineStr">
        <is>
          <t>type</t>
        </is>
      </c>
      <c r="B4119" t="inlineStr">
        <is>
          <t>process</t>
        </is>
      </c>
    </row>
    <row r="4120" s="29">
      <c r="A4120" t="inlineStr">
        <is>
          <t>unit</t>
        </is>
      </c>
      <c r="B4120" t="inlineStr">
        <is>
          <t>kilowatt hour</t>
        </is>
      </c>
    </row>
    <row r="4121" s="29">
      <c r="A4121" t="inlineStr">
        <is>
          <t>Exchanges</t>
        </is>
      </c>
    </row>
    <row r="4122" customFormat="1" s="28">
      <c r="A4122" s="28" t="inlineStr">
        <is>
          <t>name</t>
        </is>
      </c>
      <c r="B4122" s="28" t="inlineStr">
        <is>
          <t>amount</t>
        </is>
      </c>
      <c r="C4122" s="28" t="inlineStr">
        <is>
          <t>location</t>
        </is>
      </c>
      <c r="D4122" s="28" t="inlineStr">
        <is>
          <t>unit</t>
        </is>
      </c>
      <c r="E4122" s="28" t="inlineStr">
        <is>
          <t>categories</t>
        </is>
      </c>
      <c r="F4122" s="28" t="inlineStr">
        <is>
          <t>type</t>
        </is>
      </c>
      <c r="G4122" s="28" t="inlineStr">
        <is>
          <t>uncertainty type</t>
        </is>
      </c>
      <c r="H4122" s="28" t="inlineStr">
        <is>
          <t>reference product</t>
        </is>
      </c>
      <c r="I4122" s="28" t="inlineStr">
        <is>
          <t>comment</t>
        </is>
      </c>
      <c r="J4122" s="28" t="inlineStr">
        <is>
          <t>production volume</t>
        </is>
      </c>
      <c r="K4122" s="28" t="inlineStr">
        <is>
          <t>scope</t>
        </is>
      </c>
      <c r="L4122" s="28" t="inlineStr">
        <is>
          <t>scope share</t>
        </is>
      </c>
      <c r="M4122" s="28" t="inlineStr">
        <is>
          <t>tech share</t>
        </is>
      </c>
      <c r="N4122" s="28" t="inlineStr">
        <is>
          <t>installation</t>
        </is>
      </c>
      <c r="O4122" s="28" t="inlineStr">
        <is>
          <t>productivity</t>
        </is>
      </c>
      <c r="P4122" s="28" t="inlineStr">
        <is>
          <t>kWp</t>
        </is>
      </c>
      <c r="Q4122" s="28" t="inlineStr">
        <is>
          <t>lifetime</t>
        </is>
      </c>
      <c r="R4122" s="28" t="inlineStr">
        <is>
          <t>lifetime production</t>
        </is>
      </c>
      <c r="S4122" s="28" t="inlineStr">
        <is>
          <t>inverted lifetime production</t>
        </is>
      </c>
    </row>
    <row r="4123" s="29">
      <c r="A4123" t="inlineStr">
        <is>
          <t>Energy, solar, converted</t>
        </is>
      </c>
      <c r="B4123" t="n">
        <v>3.8503</v>
      </c>
      <c r="D4123" t="inlineStr">
        <is>
          <t>megajoule</t>
        </is>
      </c>
      <c r="E4123" t="inlineStr">
        <is>
          <t>natural resource::in air</t>
        </is>
      </c>
      <c r="F4123" t="inlineStr">
        <is>
          <t>biosphere</t>
        </is>
      </c>
      <c r="G4123" t="n">
        <v>0</v>
      </c>
      <c r="I4123" t="inlineStr">
        <is>
          <t>(2,2,1,1,1,3); Energy loss in the system</t>
        </is>
      </c>
    </row>
    <row r="4124" s="29">
      <c r="A4124" t="inlineStr">
        <is>
          <t>Heat, waste</t>
        </is>
      </c>
      <c r="B4124" t="n">
        <v>0.25027</v>
      </c>
      <c r="D4124" t="inlineStr">
        <is>
          <t>megajoule</t>
        </is>
      </c>
      <c r="E4124" t="inlineStr">
        <is>
          <t>air</t>
        </is>
      </c>
      <c r="F4124" t="inlineStr">
        <is>
          <t>biosphere</t>
        </is>
      </c>
      <c r="G4124" t="n">
        <v>0</v>
      </c>
      <c r="I4124" t="inlineStr">
        <is>
          <t>(1,na,na,na,na,na); Calculation with average annual output and share of technologies; Average degradation of 10.5% included</t>
        </is>
      </c>
    </row>
    <row r="4125" s="29">
      <c r="A4125" t="inlineStr">
        <is>
          <t>electricity production, photovoltaic, commercial</t>
        </is>
      </c>
      <c r="B4125" t="n">
        <v>1</v>
      </c>
      <c r="C4125" t="inlineStr">
        <is>
          <t>BF</t>
        </is>
      </c>
      <c r="D4125" t="inlineStr">
        <is>
          <t>kilowatt hour</t>
        </is>
      </c>
      <c r="E4125" t="inlineStr">
        <is>
          <t>photovoltaic::power plants</t>
        </is>
      </c>
      <c r="F4125" t="inlineStr">
        <is>
          <t>production</t>
        </is>
      </c>
      <c r="G4125" t="n">
        <v>0</v>
      </c>
      <c r="H4125" t="inlineStr">
        <is>
          <t>electricity, low voltage</t>
        </is>
      </c>
      <c r="J4125">
        <f>VLOOKUP(C4125,'extension - production vol'!$B$6:$D$235,3,0)</f>
        <v>35.700000000000003</v>
      </c>
    </row>
    <row r="4126" ht="16" customHeight="1" s="29">
      <c r="A4126" t="inlineStr">
        <is>
          <t>photovoltaic flat-roof installation, 156 kWp, multi-Si, on roof</t>
        </is>
      </c>
      <c r="B4126" s="30">
        <f>M4126*S4126</f>
        <v>1.6614191993002615E-8</v>
      </c>
      <c r="C4126" t="inlineStr">
        <is>
          <t>CH</t>
        </is>
      </c>
      <c r="D4126" t="inlineStr">
        <is>
          <t>unit</t>
        </is>
      </c>
      <c r="F4126" t="inlineStr">
        <is>
          <t>technosphere</t>
        </is>
      </c>
      <c r="G4126" t="n">
        <v>0</v>
      </c>
      <c r="H4126" t="inlineStr">
        <is>
          <t>photovoltaic flat-roof installation, 156 kWp, multi-Si, on roof</t>
        </is>
      </c>
      <c r="I4126" t="inlineStr">
        <is>
          <t>(2,2,1,1,1,3); Calculation with average annual yield and share of technologies. Lifetime: 30a.</t>
        </is>
      </c>
      <c r="K4126" t="inlineStr">
        <is>
          <t>commercial</t>
        </is>
      </c>
      <c r="L4126">
        <f>IF(K4126="residential",VLOOKUP(B4115,parameters!$C$41:$AG$178,18,0),IF(K4126="commercial",1-VLOOKUP(B4115,parameters!$C$41:$AG$178,18,0),1))</f>
        <v>0.82233248462317254</v>
      </c>
      <c r="M4126" s="30">
        <f>INDEX(parameters!$D$41:$AG$178,MATCH('PV (extension)'!B4115,parameters!$C$41:$C$178,0),MATCH('PV (extension)'!A4126,parameters!$D$5:$AG$5,0))/L4126</f>
        <v>0.12277778707072071</v>
      </c>
      <c r="N4126" s="3" t="inlineStr">
        <is>
          <t>roof-top</t>
        </is>
      </c>
      <c r="O4126">
        <f>INDEX(parameters!$C$196:$EJ$198,MATCH('PV (extension)'!N4126,parameters!$B$196:$B$198,0),MATCH('PV (extension)'!B4115,parameters!$C$195:$EJ$195,0))</f>
        <v>1579.0457879597952</v>
      </c>
      <c r="P4126" t="n">
        <v>156</v>
      </c>
      <c r="Q4126" t="n">
        <v>30</v>
      </c>
      <c r="R4126">
        <f>Q4126*P4126*O4126</f>
        <v>7389934.2876518415</v>
      </c>
      <c r="S4126">
        <f>1/R4126</f>
        <v>1.3531920056054394E-7</v>
      </c>
    </row>
    <row r="4127" ht="16" customHeight="1" s="29">
      <c r="A4127" t="inlineStr">
        <is>
          <t>photovoltaic flat-roof installation, 156 kWp, single-Si, on roof</t>
        </is>
      </c>
      <c r="B4127" s="30">
        <f>M4127*S4127</f>
        <v>8.6786517348806771E-9</v>
      </c>
      <c r="C4127" t="inlineStr">
        <is>
          <t>CH</t>
        </is>
      </c>
      <c r="D4127" t="inlineStr">
        <is>
          <t>unit</t>
        </is>
      </c>
      <c r="F4127" t="inlineStr">
        <is>
          <t>technosphere</t>
        </is>
      </c>
      <c r="G4127" t="n">
        <v>0</v>
      </c>
      <c r="H4127" t="inlineStr">
        <is>
          <t>photovoltaic flat-roof installation, 156 kWp, single-Si, on roof</t>
        </is>
      </c>
      <c r="I4127" t="inlineStr">
        <is>
          <t>(2,2,1,1,1,3); Calculation with average annual yield and share of technologies. Lifetime: 30a.</t>
        </is>
      </c>
      <c r="K4127" t="inlineStr">
        <is>
          <t>commercial</t>
        </is>
      </c>
      <c r="L4127">
        <f>L4126</f>
        <v>0.82233248462317254</v>
      </c>
      <c r="M4127" s="30">
        <f>INDEX(parameters!$D$41:$AG$178,MATCH('PV (extension)'!B4115,parameters!$C$41:$C$178,0),MATCH('PV (extension)'!A4127,parameters!$D$5:$AG$5,0))/L4127</f>
        <v>6.4134666026183854E-2</v>
      </c>
      <c r="N4127" s="3" t="inlineStr">
        <is>
          <t>roof-top</t>
        </is>
      </c>
      <c r="O4127">
        <f>INDEX(parameters!$C$196:$EJ$198,MATCH('PV (extension)'!N4127,parameters!$B$196:$B$198,0),MATCH('PV (extension)'!B4115,parameters!$C$195:$EJ$195,0))</f>
        <v>1579.0457879597952</v>
      </c>
      <c r="P4127" t="n">
        <v>156</v>
      </c>
      <c r="Q4127" t="n">
        <v>30</v>
      </c>
      <c r="R4127">
        <f>Q4127*P4127*O4127</f>
        <v>7389934.2876518415</v>
      </c>
      <c r="S4127">
        <f>1/R4127</f>
        <v>1.3531920056054394E-7</v>
      </c>
    </row>
    <row r="4128" s="29">
      <c r="A4128" t="inlineStr">
        <is>
          <t>photovoltaic open ground installation, 570 kWp, CIS, on open ground</t>
        </is>
      </c>
      <c r="B4128" s="30">
        <f>M4128*S4128</f>
        <v>4.2775086349322338E-10</v>
      </c>
      <c r="C4128" t="inlineStr">
        <is>
          <t>RER</t>
        </is>
      </c>
      <c r="D4128" t="inlineStr">
        <is>
          <t>unit</t>
        </is>
      </c>
      <c r="F4128" t="inlineStr">
        <is>
          <t>technosphere</t>
        </is>
      </c>
      <c r="G4128" t="n">
        <v>0</v>
      </c>
      <c r="H4128" t="inlineStr">
        <is>
          <t>photovoltaic open ground installation, 570 kWp, CIS, on open ground</t>
        </is>
      </c>
      <c r="I4128" t="inlineStr">
        <is>
          <t>(2,2,1,1,1,3); Calculation with average annual yield and share of technologies. Lifetime: 30a.</t>
        </is>
      </c>
      <c r="K4128" t="inlineStr">
        <is>
          <t>commercial</t>
        </is>
      </c>
      <c r="L4128">
        <f>L4127</f>
        <v>0.82233248462317254</v>
      </c>
      <c r="M4128" s="30">
        <f>INDEX(parameters!$D$41:$AG$178,MATCH('PV (extension)'!B4115,parameters!$C$41:$C$178,0),MATCH('PV (extension)'!A4128,parameters!$D$5:$AG$5,0))/L4128</f>
        <v>1.2287226816964775E-2</v>
      </c>
      <c r="N4128" t="inlineStr">
        <is>
          <t>central</t>
        </is>
      </c>
      <c r="O4128">
        <f>INDEX(parameters!$C$196:$EJ$198,MATCH('PV (extension)'!N4128,parameters!$B$196:$B$198,0),MATCH('PV (extension)'!B4115,parameters!$C$195:$EJ$195,0))</f>
        <v>1679.83594463808</v>
      </c>
      <c r="P4128" t="n">
        <v>570</v>
      </c>
      <c r="Q4128" t="n">
        <v>30</v>
      </c>
      <c r="R4128">
        <f>Q4128*P4128*O4128</f>
        <v>28725194.653311167</v>
      </c>
      <c r="S4128">
        <f>1/R4128</f>
        <v>3.4812644859996781E-8</v>
      </c>
    </row>
    <row r="4129" s="29">
      <c r="A4129" t="inlineStr">
        <is>
          <t>photovoltaic open ground installation, 570 kWp, CdTe, on open ground</t>
        </is>
      </c>
      <c r="B4129" s="30">
        <f>M4129*S4129</f>
        <v>3.1422248699719262E-9</v>
      </c>
      <c r="C4129" t="inlineStr">
        <is>
          <t>RER</t>
        </is>
      </c>
      <c r="D4129" t="inlineStr">
        <is>
          <t>unit</t>
        </is>
      </c>
      <c r="F4129" t="inlineStr">
        <is>
          <t>technosphere</t>
        </is>
      </c>
      <c r="G4129" t="n">
        <v>0</v>
      </c>
      <c r="H4129" t="inlineStr">
        <is>
          <t>photovoltaic open ground installation, 570 kWp, CdTe, on open ground</t>
        </is>
      </c>
      <c r="I4129" t="inlineStr">
        <is>
          <t>(2,2,1,1,1,3); Calculation with average annual yield and share of technologies. Lifetime: 30a.</t>
        </is>
      </c>
      <c r="K4129" t="inlineStr">
        <is>
          <t>commercial</t>
        </is>
      </c>
      <c r="L4129">
        <f>L4128</f>
        <v>0.82233248462317254</v>
      </c>
      <c r="M4129" s="30">
        <f>INDEX(parameters!$D$41:$AG$178,MATCH('PV (extension)'!B4115,parameters!$C$41:$C$178,0),MATCH('PV (extension)'!A4129,parameters!$D$5:$AG$5,0))/L4129</f>
        <v>9.0261021034418951E-2</v>
      </c>
      <c r="N4129" t="inlineStr">
        <is>
          <t>central</t>
        </is>
      </c>
      <c r="O4129">
        <f>INDEX(parameters!$C$196:$EJ$198,MATCH('PV (extension)'!N4129,parameters!$B$196:$B$198,0),MATCH('PV (extension)'!B4115,parameters!$C$195:$EJ$195,0))</f>
        <v>1679.83594463808</v>
      </c>
      <c r="P4129" t="n">
        <v>570</v>
      </c>
      <c r="Q4129" t="n">
        <v>30</v>
      </c>
      <c r="R4129">
        <f>Q4129*P4129*O4129</f>
        <v>28725194.653311167</v>
      </c>
      <c r="S4129">
        <f>1/R4129</f>
        <v>3.4812644859996781E-8</v>
      </c>
    </row>
    <row r="4130" s="29">
      <c r="A4130" t="inlineStr">
        <is>
          <t>photovoltaic open ground installation, 570 kWp, micro-Si, on open ground</t>
        </is>
      </c>
      <c r="B4130" s="30">
        <f>M4130*S4130</f>
        <v>3.330535384812779E-11</v>
      </c>
      <c r="C4130" t="inlineStr">
        <is>
          <t>RER</t>
        </is>
      </c>
      <c r="D4130" t="inlineStr">
        <is>
          <t>unit</t>
        </is>
      </c>
      <c r="F4130" t="inlineStr">
        <is>
          <t>technosphere</t>
        </is>
      </c>
      <c r="G4130" t="n">
        <v>0</v>
      </c>
      <c r="H4130" t="inlineStr">
        <is>
          <t>photovoltaic open ground installation, 570 kWp, micro-Si, on open ground</t>
        </is>
      </c>
      <c r="I4130" t="inlineStr">
        <is>
          <t>(2,2,1,1,1,3); Calculation with average annual yield and share of technologies. Lifetime: 30a.</t>
        </is>
      </c>
      <c r="K4130" t="inlineStr">
        <is>
          <t>commercial</t>
        </is>
      </c>
      <c r="L4130">
        <f>L4129</f>
        <v>0.82233248462317254</v>
      </c>
      <c r="M4130" s="30">
        <f>INDEX(parameters!$D$41:$AG$178,MATCH('PV (extension)'!B4115,parameters!$C$41:$C$178,0),MATCH('PV (extension)'!A4130,parameters!$D$5:$AG$5,0))/L4130</f>
        <v>9.5670277228487681E-4</v>
      </c>
      <c r="N4130" t="inlineStr">
        <is>
          <t>central</t>
        </is>
      </c>
      <c r="O4130">
        <f>INDEX(parameters!$C$196:$EJ$198,MATCH('PV (extension)'!N4130,parameters!$B$196:$B$198,0),MATCH('PV (extension)'!B4115,parameters!$C$195:$EJ$195,0))</f>
        <v>1679.83594463808</v>
      </c>
      <c r="P4130" t="n">
        <v>570</v>
      </c>
      <c r="Q4130" t="n">
        <v>30</v>
      </c>
      <c r="R4130">
        <f>Q4130*P4130*O4130</f>
        <v>28725194.653311167</v>
      </c>
      <c r="S4130">
        <f>1/R4130</f>
        <v>3.4812644859996781E-8</v>
      </c>
    </row>
    <row r="4131" s="29">
      <c r="A4131" t="inlineStr">
        <is>
          <t>photovoltaic open ground installation, 570 kWp, multi-Si, on open ground</t>
        </is>
      </c>
      <c r="B4131" s="30">
        <f>M4131*S4131</f>
        <v>1.1145610150650563E-8</v>
      </c>
      <c r="C4131" t="inlineStr">
        <is>
          <t>RER</t>
        </is>
      </c>
      <c r="D4131" t="inlineStr">
        <is>
          <t>unit</t>
        </is>
      </c>
      <c r="F4131" t="inlineStr">
        <is>
          <t>technosphere</t>
        </is>
      </c>
      <c r="G4131" t="n">
        <v>0</v>
      </c>
      <c r="H4131" t="inlineStr">
        <is>
          <t>photovoltaic open ground installation, 570 kWp, multi-Si, on open ground</t>
        </is>
      </c>
      <c r="I4131" t="inlineStr">
        <is>
          <t>(2,2,1,1,1,3); Calculation with average annual yield and share of technologies. Lifetime: 30a.</t>
        </is>
      </c>
      <c r="K4131" t="inlineStr">
        <is>
          <t>commercial</t>
        </is>
      </c>
      <c r="L4131">
        <f>L4130</f>
        <v>0.82233248462317254</v>
      </c>
      <c r="M4131" s="30">
        <f>INDEX(parameters!$D$41:$AG$178,MATCH('PV (extension)'!B4115,parameters!$C$41:$C$178,0),MATCH('PV (extension)'!A4131,parameters!$D$5:$AG$5,0))/L4131</f>
        <v>0.32015982110735819</v>
      </c>
      <c r="N4131" t="inlineStr">
        <is>
          <t>central</t>
        </is>
      </c>
      <c r="O4131">
        <f>INDEX(parameters!$C$196:$EJ$198,MATCH('PV (extension)'!N4131,parameters!$B$196:$B$198,0),MATCH('PV (extension)'!B4115,parameters!$C$195:$EJ$195,0))</f>
        <v>1679.83594463808</v>
      </c>
      <c r="P4131" t="n">
        <v>570</v>
      </c>
      <c r="Q4131" t="n">
        <v>30</v>
      </c>
      <c r="R4131">
        <f>Q4131*P4131*O4131</f>
        <v>28725194.653311167</v>
      </c>
      <c r="S4131">
        <f>1/R4131</f>
        <v>3.4812644859996781E-8</v>
      </c>
    </row>
    <row r="4132" s="29">
      <c r="A4132" t="inlineStr">
        <is>
          <t>photovoltaic open ground installation, 570 kWp, single-Si, on open ground</t>
        </is>
      </c>
      <c r="B4132" s="30">
        <f>M4132*S4132</f>
        <v>5.9121114706642541E-9</v>
      </c>
      <c r="C4132" t="inlineStr">
        <is>
          <t>RER</t>
        </is>
      </c>
      <c r="D4132" t="inlineStr">
        <is>
          <t>unit</t>
        </is>
      </c>
      <c r="F4132" t="inlineStr">
        <is>
          <t>technosphere</t>
        </is>
      </c>
      <c r="G4132" t="n">
        <v>0</v>
      </c>
      <c r="H4132" t="inlineStr">
        <is>
          <t>photovoltaic open ground installation, 570 kWp, single-Si, on open ground</t>
        </is>
      </c>
      <c r="I4132" t="inlineStr">
        <is>
          <t>(2,2,1,1,1,3); Calculation with average annual yield and share of technologies. Lifetime: 30a.</t>
        </is>
      </c>
      <c r="K4132" t="inlineStr">
        <is>
          <t>commercial</t>
        </is>
      </c>
      <c r="L4132">
        <f>L4131</f>
        <v>0.82233248462317254</v>
      </c>
      <c r="M4132" s="30">
        <f>INDEX(parameters!$D$41:$AG$178,MATCH('PV (extension)'!B4115,parameters!$C$41:$C$178,0),MATCH('PV (extension)'!A4132,parameters!$D$5:$AG$5,0))/L4132</f>
        <v>0.16982655280690445</v>
      </c>
      <c r="N4132" t="inlineStr">
        <is>
          <t>central</t>
        </is>
      </c>
      <c r="O4132">
        <f>INDEX(parameters!$C$196:$EJ$198,MATCH('PV (extension)'!N4132,parameters!$B$196:$B$198,0),MATCH('PV (extension)'!B4115,parameters!$C$195:$EJ$195,0))</f>
        <v>1679.83594463808</v>
      </c>
      <c r="P4132" t="n">
        <v>570</v>
      </c>
      <c r="Q4132" t="n">
        <v>30</v>
      </c>
      <c r="R4132">
        <f>Q4132*P4132*O4132</f>
        <v>28725194.653311167</v>
      </c>
      <c r="S4132">
        <f>1/R4132</f>
        <v>3.4812644859996781E-8</v>
      </c>
    </row>
    <row r="4133" ht="16" customHeight="1" s="29">
      <c r="A4133" t="inlineStr">
        <is>
          <t>photovoltaic slanted-roof installation, 93 kWp, multi-Si, laminated, integrated, on roof</t>
        </is>
      </c>
      <c r="B4133" s="30">
        <f>M4133*S4133</f>
        <v>1.8243979372003532E-9</v>
      </c>
      <c r="C4133" t="inlineStr">
        <is>
          <t>CH</t>
        </is>
      </c>
      <c r="D4133" t="inlineStr">
        <is>
          <t>unit</t>
        </is>
      </c>
      <c r="F4133" t="inlineStr">
        <is>
          <t>technosphere</t>
        </is>
      </c>
      <c r="G4133" t="n">
        <v>0</v>
      </c>
      <c r="H4133" t="inlineStr">
        <is>
          <t>photovoltaic slanted-roof installation, 93 kWp, multi-Si, laminated, integrated, on roof</t>
        </is>
      </c>
      <c r="I4133" t="inlineStr">
        <is>
          <t>(2,2,1,1,1,3); Calculation with average annual yield and share of technologies. Lifetime: 30a.</t>
        </is>
      </c>
      <c r="K4133" t="inlineStr">
        <is>
          <t>commercial</t>
        </is>
      </c>
      <c r="L4133">
        <f>L4132</f>
        <v>0.82233248462317254</v>
      </c>
      <c r="M4133" s="30">
        <f>INDEX(parameters!$D$41:$AG$178,MATCH('PV (extension)'!B4115,parameters!$C$41:$C$178,0),MATCH('PV (extension)'!A4133,parameters!$D$5:$AG$5,0))/L4133</f>
        <v>8.0374539804535308E-3</v>
      </c>
      <c r="N4133" s="3" t="inlineStr">
        <is>
          <t>roof-top</t>
        </is>
      </c>
      <c r="O4133">
        <f>INDEX(parameters!$C$196:$EJ$198,MATCH('PV (extension)'!N4133,parameters!$B$196:$B$198,0),MATCH('PV (extension)'!B4115,parameters!$C$195:$EJ$195,0))</f>
        <v>1579.0457879597952</v>
      </c>
      <c r="P4133" t="n">
        <v>93</v>
      </c>
      <c r="Q4133" t="n">
        <v>30</v>
      </c>
      <c r="R4133">
        <f>Q4133*P4133*O4133</f>
        <v>4405537.7484078286</v>
      </c>
      <c r="S4133">
        <f>1/R4133</f>
        <v>2.2698704610155758E-7</v>
      </c>
    </row>
    <row r="4134" ht="16" customHeight="1" s="29">
      <c r="A4134" t="inlineStr">
        <is>
          <t>photovoltaic slanted-roof installation, 93 kWp, multi-Si, panel, mounted, on roof</t>
        </is>
      </c>
      <c r="B4134" s="30">
        <f>M4134*S4134</f>
        <v>3.0935317939048608E-8</v>
      </c>
      <c r="C4134" t="inlineStr">
        <is>
          <t>CH</t>
        </is>
      </c>
      <c r="D4134" t="inlineStr">
        <is>
          <t>unit</t>
        </is>
      </c>
      <c r="F4134" t="inlineStr">
        <is>
          <t>technosphere</t>
        </is>
      </c>
      <c r="G4134" t="n">
        <v>0</v>
      </c>
      <c r="H4134" t="inlineStr">
        <is>
          <t>photovoltaic slanted-roof installation, 93 kWp, multi-Si, panel, mounted, on roof</t>
        </is>
      </c>
      <c r="I4134" t="inlineStr">
        <is>
          <t>(2,2,1,1,1,3); Calculation with average annual yield and share of technologies. Lifetime: 30a.</t>
        </is>
      </c>
      <c r="K4134" t="inlineStr">
        <is>
          <t>commercial</t>
        </is>
      </c>
      <c r="L4134">
        <f>L4133</f>
        <v>0.82233248462317254</v>
      </c>
      <c r="M4134" s="30">
        <f>INDEX(parameters!$D$41:$AG$178,MATCH('PV (extension)'!B4115,parameters!$C$41:$C$178,0),MATCH('PV (extension)'!A4134,parameters!$D$5:$AG$5,0))/L4134</f>
        <v>0.13628671093947653</v>
      </c>
      <c r="N4134" s="3" t="inlineStr">
        <is>
          <t>roof-top</t>
        </is>
      </c>
      <c r="O4134">
        <f>INDEX(parameters!$C$196:$EJ$198,MATCH('PV (extension)'!N4134,parameters!$B$196:$B$198,0),MATCH('PV (extension)'!B4115,parameters!$C$195:$EJ$195,0))</f>
        <v>1579.0457879597952</v>
      </c>
      <c r="P4134" t="n">
        <v>93</v>
      </c>
      <c r="Q4134" t="n">
        <v>30</v>
      </c>
      <c r="R4134">
        <f>Q4134*P4134*O4134</f>
        <v>4405537.7484078286</v>
      </c>
      <c r="S4134">
        <f>1/R4134</f>
        <v>2.2698704610155758E-7</v>
      </c>
    </row>
    <row r="4135" ht="16" customHeight="1" s="29">
      <c r="A4135" t="inlineStr">
        <is>
          <t>photovoltaic slanted-roof installation, 93 kWp, single-Si, laminated, integrated, on roof</t>
        </is>
      </c>
      <c r="B4135" s="30">
        <f>M4135*S4135</f>
        <v>9.6445578401314699E-10</v>
      </c>
      <c r="C4135" t="inlineStr">
        <is>
          <t>CH</t>
        </is>
      </c>
      <c r="D4135" t="inlineStr">
        <is>
          <t>unit</t>
        </is>
      </c>
      <c r="F4135" t="inlineStr">
        <is>
          <t>technosphere</t>
        </is>
      </c>
      <c r="G4135" t="n">
        <v>0</v>
      </c>
      <c r="H4135" t="inlineStr">
        <is>
          <t>photovoltaic slanted-roof installation, 93 kWp, single-Si, laminated, integrated, on roof</t>
        </is>
      </c>
      <c r="I4135" t="inlineStr">
        <is>
          <t>(2,2,1,1,1,3); Calculation with average annual yield and share of technologies. Lifetime: 30a.</t>
        </is>
      </c>
      <c r="K4135" t="inlineStr">
        <is>
          <t>commercial</t>
        </is>
      </c>
      <c r="L4135">
        <f>L4134</f>
        <v>0.82233248462317254</v>
      </c>
      <c r="M4135" s="30">
        <f>INDEX(parameters!$D$41:$AG$178,MATCH('PV (extension)'!B4115,parameters!$C$41:$C$178,0),MATCH('PV (extension)'!A4135,parameters!$D$5:$AG$5,0))/L4135</f>
        <v>4.2489463631401872E-3</v>
      </c>
      <c r="N4135" s="3" t="inlineStr">
        <is>
          <t>roof-top</t>
        </is>
      </c>
      <c r="O4135">
        <f>INDEX(parameters!$C$196:$EJ$198,MATCH('PV (extension)'!N4135,parameters!$B$196:$B$198,0),MATCH('PV (extension)'!B4115,parameters!$C$195:$EJ$195,0))</f>
        <v>1579.0457879597952</v>
      </c>
      <c r="P4135" t="n">
        <v>93</v>
      </c>
      <c r="Q4135" t="n">
        <v>30</v>
      </c>
      <c r="R4135">
        <f>Q4135*P4135*O4135</f>
        <v>4405537.7484078286</v>
      </c>
      <c r="S4135">
        <f>1/R4135</f>
        <v>2.2698704610155758E-7</v>
      </c>
    </row>
    <row r="4136" ht="16" customHeight="1" s="29">
      <c r="A4136" t="inlineStr">
        <is>
          <t>photovoltaic slanted-roof installation, 93 kWp, single-Si, panel, mounted, on roof</t>
        </is>
      </c>
      <c r="B4136" s="30">
        <f>M4136*S4136</f>
        <v>1.6204244799568697E-8</v>
      </c>
      <c r="C4136" t="inlineStr">
        <is>
          <t>CH</t>
        </is>
      </c>
      <c r="D4136" t="inlineStr">
        <is>
          <t>unit</t>
        </is>
      </c>
      <c r="F4136" t="inlineStr">
        <is>
          <t>technosphere</t>
        </is>
      </c>
      <c r="G4136" t="n">
        <v>0</v>
      </c>
      <c r="H4136" t="inlineStr">
        <is>
          <t>photovoltaic slanted-roof installation, 93 kWp, single-Si, panel, mounted, on roof</t>
        </is>
      </c>
      <c r="I4136" t="inlineStr">
        <is>
          <t>(2,2,1,1,1,3); Calculation with average annual yield and share of technologies. Lifetime: 30a.</t>
        </is>
      </c>
      <c r="K4136" t="inlineStr">
        <is>
          <t>commercial</t>
        </is>
      </c>
      <c r="L4136">
        <f>L4135</f>
        <v>0.82233248462317254</v>
      </c>
      <c r="M4136" s="30">
        <f>INDEX(parameters!$D$41:$AG$178,MATCH('PV (extension)'!B4115,parameters!$C$41:$C$178,0),MATCH('PV (extension)'!A4136,parameters!$D$5:$AG$5,0))/L4136</f>
        <v>7.1388412148941149E-2</v>
      </c>
      <c r="N4136" s="3" t="inlineStr">
        <is>
          <t>roof-top</t>
        </is>
      </c>
      <c r="O4136">
        <f>INDEX(parameters!$C$196:$EJ$198,MATCH('PV (extension)'!N4136,parameters!$B$196:$B$198,0),MATCH('PV (extension)'!B4115,parameters!$C$195:$EJ$195,0))</f>
        <v>1579.0457879597952</v>
      </c>
      <c r="P4136" t="n">
        <v>93</v>
      </c>
      <c r="Q4136" t="n">
        <v>30</v>
      </c>
      <c r="R4136">
        <f>Q4136*P4136*O4136</f>
        <v>4405537.7484078286</v>
      </c>
      <c r="S4136">
        <f>1/R4136</f>
        <v>2.2698704610155758E-7</v>
      </c>
    </row>
    <row r="4137" s="29">
      <c r="A4137" t="inlineStr">
        <is>
          <t>market for tap water</t>
        </is>
      </c>
      <c r="B4137" t="n">
        <v>0.0037026</v>
      </c>
      <c r="C4137" t="inlineStr">
        <is>
          <t>Europe without Switzerland</t>
        </is>
      </c>
      <c r="D4137" t="inlineStr">
        <is>
          <t>kilogram</t>
        </is>
      </c>
      <c r="F4137" t="inlineStr">
        <is>
          <t>technosphere</t>
        </is>
      </c>
      <c r="G4137" t="n">
        <v>0</v>
      </c>
      <c r="H4137" t="inlineStr">
        <is>
          <t>tap water</t>
        </is>
      </c>
      <c r="I4137" t="inlineStr">
        <is>
          <t>(2,2,1,1,1,3); Estimation 20l/m2 panel</t>
        </is>
      </c>
      <c r="M4137" s="30" t="n"/>
    </row>
    <row r="4138" s="29">
      <c r="A4138" t="inlineStr">
        <is>
          <t>treatment of wastewater, from residence, capacity 1.1E10l/year</t>
        </is>
      </c>
      <c r="B4138" t="n">
        <v>-3.3323e-06</v>
      </c>
      <c r="C4138" t="inlineStr">
        <is>
          <t>CH</t>
        </is>
      </c>
      <c r="D4138" t="inlineStr">
        <is>
          <t>cubic meter</t>
        </is>
      </c>
      <c r="F4138" t="inlineStr">
        <is>
          <t>technosphere</t>
        </is>
      </c>
      <c r="G4138" t="n">
        <v>0</v>
      </c>
      <c r="H4138" t="inlineStr">
        <is>
          <t>wastewater, from residence</t>
        </is>
      </c>
      <c r="I4138" t="inlineStr">
        <is>
          <t>(2,2,1,1,1,3); Estimation 20l/m2 panel</t>
        </is>
      </c>
      <c r="M4138" s="30" t="n"/>
    </row>
    <row r="4139" s="29">
      <c r="M4139" s="30" t="n"/>
    </row>
    <row r="4140" customFormat="1" s="28">
      <c r="A4140" s="28" t="inlineStr">
        <is>
          <t>Activity</t>
        </is>
      </c>
      <c r="B4140" s="28" t="inlineStr">
        <is>
          <t>electricity production, photovoltaic</t>
        </is>
      </c>
      <c r="M4140" s="30" t="n"/>
    </row>
    <row r="4141">
      <c r="A4141" t="inlineStr">
        <is>
          <t>comment</t>
        </is>
      </c>
      <c r="B414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")&amp;HLOOKUP(B4142,parameters!$C$195:$EJ$198,2,0)&amp;" kWh/kWp.
Annual output, Facade: "&amp;HLOOKUP(B4142,parameters!$C$195:$EJ$198,3,0)&amp;" kWh/kWp.
Annual output, Open-ground: "&amp;HLOOKUP(B4142,parameters!$C$195:$EJ$198,4,0)&amp;_xlfn._LONGTEXT("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")&amp;VLOOKUP(B4142,'extension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1579.0457879598 kWh/kWp.
Annual output, Facade: 1108.69172346113 kWh/kWp.
Annual output, Open-ground: 1679.83594463808 kWh/kWp.
Amount of solar energy transformed to electricity. Waste heat emission due to losses of electricity in the system.
Technology:  Electricity production with grid-connected photovoltaic power plants.
Time period:  Time of publications
Production volume: 35.7 GWh in 2025.
Sampling:  Statistical data and model calculations
Extrapolations:  Use of PV technology data investigated for other countries (Switzerland). Correction of average yield with Swiss data.
Uncertainty:  None
Author: Romain Sacchi, PSI, romain.sacchi@psi.ch</v>
      </c>
      <c r="M4141" s="30" t="n"/>
    </row>
    <row r="4142" s="29">
      <c r="A4142" t="inlineStr">
        <is>
          <t>location</t>
        </is>
      </c>
      <c r="B4142" t="inlineStr">
        <is>
          <t>BF</t>
        </is>
      </c>
    </row>
    <row r="4143" s="29">
      <c r="A4143" t="inlineStr">
        <is>
          <t>production amount</t>
        </is>
      </c>
      <c r="B4143" t="n">
        <v>1</v>
      </c>
    </row>
    <row r="4144" s="29">
      <c r="A4144" t="inlineStr">
        <is>
          <t>reference product</t>
        </is>
      </c>
      <c r="B4144" t="inlineStr">
        <is>
          <t>electricity, low voltage</t>
        </is>
      </c>
    </row>
    <row r="4145" s="29">
      <c r="A4145" t="inlineStr">
        <is>
          <t>source</t>
        </is>
      </c>
      <c r="B41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46" s="29">
      <c r="A4146" t="inlineStr">
        <is>
          <t>type</t>
        </is>
      </c>
      <c r="B4146" t="inlineStr">
        <is>
          <t>process</t>
        </is>
      </c>
    </row>
    <row r="4147" s="29">
      <c r="A4147" t="inlineStr">
        <is>
          <t>unit</t>
        </is>
      </c>
      <c r="B4147" t="inlineStr">
        <is>
          <t>kilowatt hour</t>
        </is>
      </c>
    </row>
    <row r="4148" s="29">
      <c r="A4148" t="inlineStr">
        <is>
          <t>Exchanges</t>
        </is>
      </c>
    </row>
    <row r="4149" customFormat="1" s="28">
      <c r="A4149" s="28" t="inlineStr">
        <is>
          <t>name</t>
        </is>
      </c>
      <c r="B4149" s="28" t="inlineStr">
        <is>
          <t>amount</t>
        </is>
      </c>
      <c r="C4149" s="28" t="inlineStr">
        <is>
          <t>location</t>
        </is>
      </c>
      <c r="D4149" s="28" t="inlineStr">
        <is>
          <t>unit</t>
        </is>
      </c>
      <c r="E4149" s="28" t="inlineStr">
        <is>
          <t>categories</t>
        </is>
      </c>
      <c r="F4149" s="28" t="inlineStr">
        <is>
          <t>type</t>
        </is>
      </c>
      <c r="G4149" s="28" t="inlineStr">
        <is>
          <t>uncertainty type</t>
        </is>
      </c>
      <c r="H4149" s="28" t="inlineStr">
        <is>
          <t>loc</t>
        </is>
      </c>
      <c r="I4149" s="28" t="inlineStr">
        <is>
          <t>scale</t>
        </is>
      </c>
      <c r="J4149" s="28" t="inlineStr">
        <is>
          <t>comment</t>
        </is>
      </c>
      <c r="K4149" s="28" t="inlineStr">
        <is>
          <t>negative</t>
        </is>
      </c>
      <c r="L4149" s="28" t="inlineStr">
        <is>
          <t>reference product</t>
        </is>
      </c>
      <c r="M4149" s="28" t="inlineStr">
        <is>
          <t>production volume</t>
        </is>
      </c>
      <c r="N4149" s="28" t="inlineStr">
        <is>
          <t>scope</t>
        </is>
      </c>
      <c r="O4149" s="28" t="inlineStr">
        <is>
          <t>scope share</t>
        </is>
      </c>
      <c r="P4149" s="28" t="inlineStr">
        <is>
          <t>tech share</t>
        </is>
      </c>
      <c r="Q4149" s="28" t="inlineStr">
        <is>
          <t>installation</t>
        </is>
      </c>
      <c r="R4149" s="28" t="inlineStr">
        <is>
          <t>productivity</t>
        </is>
      </c>
      <c r="S4149" s="28" t="inlineStr">
        <is>
          <t>kWp</t>
        </is>
      </c>
      <c r="T4149" s="28" t="inlineStr">
        <is>
          <t>lifetime</t>
        </is>
      </c>
      <c r="U4149" s="28" t="inlineStr">
        <is>
          <t>lifetime production</t>
        </is>
      </c>
      <c r="V4149" s="28" t="inlineStr">
        <is>
          <t>inverted lifetime production</t>
        </is>
      </c>
    </row>
    <row r="4150" s="29">
      <c r="A4150" t="inlineStr">
        <is>
          <t>Energy, solar, converted</t>
        </is>
      </c>
      <c r="B4150" t="n">
        <v>3.8503</v>
      </c>
      <c r="D4150" t="inlineStr">
        <is>
          <t>megajoule</t>
        </is>
      </c>
      <c r="E4150" t="inlineStr">
        <is>
          <t>natural resource::in air</t>
        </is>
      </c>
      <c r="F4150" t="inlineStr">
        <is>
          <t>biosphere</t>
        </is>
      </c>
      <c r="G4150" t="n">
        <v>2</v>
      </c>
      <c r="H4150" t="n">
        <v>1.348151067341848</v>
      </c>
      <c r="I4150" t="n">
        <v>0.04340984597628009</v>
      </c>
      <c r="J4150" t="inlineStr">
        <is>
          <t>(2,2,1,1,1,3); Energy loss in the system</t>
        </is>
      </c>
    </row>
    <row r="4151" s="29">
      <c r="A4151" t="inlineStr">
        <is>
          <t>Heat, waste</t>
        </is>
      </c>
      <c r="B4151" t="n">
        <v>0.25027</v>
      </c>
      <c r="D4151" t="inlineStr">
        <is>
          <t>megajoule</t>
        </is>
      </c>
      <c r="E4151" t="inlineStr">
        <is>
          <t>air</t>
        </is>
      </c>
      <c r="F4151" t="inlineStr">
        <is>
          <t>biosphere</t>
        </is>
      </c>
      <c r="G4151" t="n">
        <v>2</v>
      </c>
      <c r="H4151" t="n">
        <v>-1.385214943900327</v>
      </c>
      <c r="I4151" t="n">
        <v>0.02439508208471609</v>
      </c>
      <c r="J4151" t="inlineStr">
        <is>
          <t>(1,na,na,na,na,na); Calculation</t>
        </is>
      </c>
    </row>
    <row r="4152" s="29">
      <c r="A4152" t="inlineStr">
        <is>
          <t>electricity production, photovoltaic</t>
        </is>
      </c>
      <c r="B4152" t="n">
        <v>1</v>
      </c>
      <c r="C4152" t="inlineStr">
        <is>
          <t>BF</t>
        </is>
      </c>
      <c r="D4152" t="inlineStr">
        <is>
          <t>kilowatt hour</t>
        </is>
      </c>
      <c r="E4152" t="inlineStr">
        <is>
          <t>photovoltaic::power plants</t>
        </is>
      </c>
      <c r="F4152" t="inlineStr">
        <is>
          <t>production</t>
        </is>
      </c>
      <c r="G4152" t="n">
        <v>0</v>
      </c>
      <c r="H4152" t="n">
        <v>1</v>
      </c>
      <c r="L4152" t="inlineStr">
        <is>
          <t>electricity, low voltage</t>
        </is>
      </c>
      <c r="M4152">
        <f>VLOOKUP(C4152,'extension - production vol'!$B$6:$D$235,3,0)</f>
        <v>35.700000000000003</v>
      </c>
    </row>
    <row r="4153" ht="16" customHeight="1" s="29">
      <c r="A4153" t="inlineStr">
        <is>
          <t>photovoltaic flat-roof installation, 156 kWp, multi-Si, on roof</t>
        </is>
      </c>
      <c r="B4153" s="30">
        <f>P4153*V4153</f>
        <v>1.3662389781612258E-8</v>
      </c>
      <c r="C4153" t="inlineStr">
        <is>
          <t>CH</t>
        </is>
      </c>
      <c r="D4153" t="inlineStr">
        <is>
          <t>unit</t>
        </is>
      </c>
      <c r="F4153" t="inlineStr">
        <is>
          <t>technosphere</t>
        </is>
      </c>
      <c r="G4153" t="n">
        <v>2</v>
      </c>
      <c r="H4153" t="n">
        <v>-18.46800298604678</v>
      </c>
      <c r="I4153" t="n">
        <v>0.09798894162072011</v>
      </c>
      <c r="J4153" t="inlineStr">
        <is>
          <t>(2,2,1,1,1,3); Calculation with average annual yield and share of technologies. Lifetime: 30a.</t>
        </is>
      </c>
      <c r="L4153" t="inlineStr">
        <is>
          <t>photovoltaic flat-roof installation, 156 kWp, multi-Si, on roof</t>
        </is>
      </c>
      <c r="N4153" t="inlineStr">
        <is>
          <t>all</t>
        </is>
      </c>
      <c r="O4153" t="n">
        <v>1</v>
      </c>
      <c r="P4153" s="30">
        <f>INDEX(parameters!$D$41:$AG$178,MATCH('PV (extension)'!B4142,parameters!$C$41:$C$178,0),MATCH('PV (extension)'!A4153,parameters!$D$5:$AG$5,0))/O4153</f>
        <v>0.10096416269840058</v>
      </c>
      <c r="Q4153" s="3" t="inlineStr">
        <is>
          <t>roof-top</t>
        </is>
      </c>
      <c r="R4153">
        <f>INDEX(parameters!$C$196:$EJ$198,MATCH('PV (extension)'!Q4153,parameters!$B$196:$B$198,0),MATCH('PV (extension)'!B4142,parameters!$C$195:$EJ$195,0))</f>
        <v>1579.0457879597952</v>
      </c>
      <c r="S4153" t="n">
        <v>156</v>
      </c>
      <c r="T4153" t="n">
        <v>30</v>
      </c>
      <c r="U4153">
        <f>T4153*S4153*R4153</f>
        <v>7389934.2876518415</v>
      </c>
      <c r="V4153">
        <f>1/U4153</f>
        <v>1.3531920056054394E-7</v>
      </c>
    </row>
    <row r="4154" ht="16" customHeight="1" s="29">
      <c r="A4154" t="inlineStr">
        <is>
          <t>photovoltaic flat-roof installation, 156 kWp, single-Si, on roof</t>
        </is>
      </c>
      <c r="B4154" s="30">
        <f>P4154*V4154</f>
        <v>7.136737244323633E-9</v>
      </c>
      <c r="C4154" t="inlineStr">
        <is>
          <t>CH</t>
        </is>
      </c>
      <c r="D4154" t="inlineStr">
        <is>
          <t>unit</t>
        </is>
      </c>
      <c r="F4154" t="inlineStr">
        <is>
          <t>technosphere</t>
        </is>
      </c>
      <c r="G4154" t="n">
        <v>2</v>
      </c>
      <c r="H4154" t="n">
        <v>-19.10362020104489</v>
      </c>
      <c r="I4154" t="n">
        <v>0.09798894162072011</v>
      </c>
      <c r="J4154" t="inlineStr">
        <is>
          <t>(2,2,1,1,1,3); Calculation with average annual yield and share of technologies. Lifetime: 30a.</t>
        </is>
      </c>
      <c r="L4154" t="inlineStr">
        <is>
          <t>photovoltaic flat-roof installation, 156 kWp, single-Si, on roof</t>
        </is>
      </c>
      <c r="N4154" t="inlineStr">
        <is>
          <t>all</t>
        </is>
      </c>
      <c r="O4154" t="n">
        <v>1</v>
      </c>
      <c r="P4154" s="30">
        <f>INDEX(parameters!$D$41:$AG$178,MATCH('PV (extension)'!B4142,parameters!$C$41:$C$178,0),MATCH('PV (extension)'!A4154,parameters!$D$5:$AG$5,0))/O4154</f>
        <v>5.2740019263789135E-2</v>
      </c>
      <c r="Q4154" s="3" t="inlineStr">
        <is>
          <t>roof-top</t>
        </is>
      </c>
      <c r="R4154">
        <f>INDEX(parameters!$C$196:$EJ$198,MATCH('PV (extension)'!Q4154,parameters!$B$196:$B$198,0),MATCH('PV (extension)'!B4142,parameters!$C$195:$EJ$195,0))</f>
        <v>1579.0457879597952</v>
      </c>
      <c r="S4154" t="n">
        <v>156</v>
      </c>
      <c r="T4154" t="n">
        <v>30</v>
      </c>
      <c r="U4154">
        <f>T4154*S4154*R4154</f>
        <v>7389934.2876518415</v>
      </c>
      <c r="V4154">
        <f>1/U4154</f>
        <v>1.3531920056054394E-7</v>
      </c>
    </row>
    <row r="4155" ht="16" customHeight="1" s="29">
      <c r="A4155" t="inlineStr">
        <is>
          <t>photovoltaic slanted-roof installation, 3 kWp, CIS, laminated, integrated, on roof</t>
        </is>
      </c>
      <c r="B4155" s="30">
        <f>P4155*V4155</f>
        <v>6.4006746102518865E-9</v>
      </c>
      <c r="C4155" t="inlineStr">
        <is>
          <t>CH</t>
        </is>
      </c>
      <c r="D4155" t="inlineStr">
        <is>
          <t>unit</t>
        </is>
      </c>
      <c r="F4155" t="inlineStr">
        <is>
          <t>technosphere</t>
        </is>
      </c>
      <c r="G4155" t="n">
        <v>2</v>
      </c>
      <c r="H4155" t="n">
        <v>-19.69743931800395</v>
      </c>
      <c r="I4155" t="n">
        <v>0.09798894162072011</v>
      </c>
      <c r="J4155" t="inlineStr">
        <is>
          <t>(2,2,1,1,1,3); Calculation with average annual yield and share of technologies. Lifetime: 30a.</t>
        </is>
      </c>
      <c r="L4155" t="inlineStr">
        <is>
          <t>photovoltaic slanted-roof installation, 3 kWp, CIS, laminated, integrated, on roof</t>
        </is>
      </c>
      <c r="N4155" t="inlineStr">
        <is>
          <t>all</t>
        </is>
      </c>
      <c r="O4155" t="n">
        <v>1</v>
      </c>
      <c r="P4155" s="30">
        <f>INDEX(parameters!$D$41:$AG$178,MATCH('PV (extension)'!B4142,parameters!$C$41:$C$178,0),MATCH('PV (extension)'!A4155,parameters!$D$5:$AG$5,0))/O4155</f>
        <v>9.0962624550774995E-4</v>
      </c>
      <c r="Q4155" s="3" t="inlineStr">
        <is>
          <t>roof-top</t>
        </is>
      </c>
      <c r="R4155">
        <f>INDEX(parameters!$C$196:$EJ$198,MATCH('PV (extension)'!Q4155,parameters!$B$196:$B$198,0),MATCH('PV (extension)'!B4142,parameters!$C$195:$EJ$195,0))</f>
        <v>1579.0457879597952</v>
      </c>
      <c r="S4155" t="n">
        <v>3</v>
      </c>
      <c r="T4155" t="n">
        <v>30</v>
      </c>
      <c r="U4155">
        <f>T4155*S4155*R4155</f>
        <v>142114.12091638157</v>
      </c>
      <c r="V4155">
        <f>1/U4155</f>
        <v>7.0365984291482856E-6</v>
      </c>
    </row>
    <row r="4156" ht="16" customHeight="1" s="29">
      <c r="A4156" t="inlineStr">
        <is>
          <t>photovoltaic slanted-roof installation, 3 kWp, CdTe, panel, mounted, on roof</t>
        </is>
      </c>
      <c r="B4156" s="30">
        <f>P4156*V4156</f>
        <v>4.1747159373227E-8</v>
      </c>
      <c r="C4156" t="inlineStr">
        <is>
          <t>CH</t>
        </is>
      </c>
      <c r="D4156" t="inlineStr">
        <is>
          <t>unit</t>
        </is>
      </c>
      <c r="F4156" t="inlineStr">
        <is>
          <t>technosphere</t>
        </is>
      </c>
      <c r="G4156" t="n">
        <v>2</v>
      </c>
      <c r="H4156" t="n">
        <v>-16.69297991102503</v>
      </c>
      <c r="I4156" t="n">
        <v>0.09798894162072011</v>
      </c>
      <c r="J4156" t="inlineStr">
        <is>
          <t>(2,2,1,1,1,3); Calculation with average annual yield and share of technologies. Lifetime: 30a.</t>
        </is>
      </c>
      <c r="L4156" t="inlineStr">
        <is>
          <t>photovoltaic slanted-roof installation, 3 kWp, CdTe, panel, mounted, on roof</t>
        </is>
      </c>
      <c r="N4156" t="inlineStr">
        <is>
          <t>all</t>
        </is>
      </c>
      <c r="O4156" t="n">
        <v>1</v>
      </c>
      <c r="P4156" s="30">
        <f>INDEX(parameters!$D$41:$AG$178,MATCH('PV (extension)'!B4142,parameters!$C$41:$C$178,0),MATCH('PV (extension)'!A4156,parameters!$D$5:$AG$5,0))/O4156</f>
        <v>5.9328608550822341E-3</v>
      </c>
      <c r="Q4156" s="3" t="inlineStr">
        <is>
          <t>roof-top</t>
        </is>
      </c>
      <c r="R4156">
        <f>INDEX(parameters!$C$196:$EJ$198,MATCH('PV (extension)'!Q4156,parameters!$B$196:$B$198,0),MATCH('PV (extension)'!B4142,parameters!$C$195:$EJ$195,0))</f>
        <v>1579.0457879597952</v>
      </c>
      <c r="S4156" t="n">
        <v>3</v>
      </c>
      <c r="T4156" t="n">
        <v>30</v>
      </c>
      <c r="U4156">
        <f>T4156*S4156*R4156</f>
        <v>142114.12091638157</v>
      </c>
      <c r="V4156">
        <f>1/U4156</f>
        <v>7.0365984291482856E-6</v>
      </c>
    </row>
    <row r="4157" ht="16" customHeight="1" s="29">
      <c r="A4157" t="inlineStr">
        <is>
          <t>photovoltaic slanted-roof installation, 3 kWp, micro-Si, laminated, integrated, on roof</t>
        </is>
      </c>
      <c r="B4157" s="30">
        <f>P4157*V4157</f>
        <v>6.4687169113900593E-10</v>
      </c>
      <c r="C4157" t="inlineStr">
        <is>
          <t>RER</t>
        </is>
      </c>
      <c r="D4157" t="inlineStr">
        <is>
          <t>unit</t>
        </is>
      </c>
      <c r="F4157" t="inlineStr">
        <is>
          <t>technosphere</t>
        </is>
      </c>
      <c r="G4157" t="n">
        <v>2</v>
      </c>
      <c r="H4157" t="n">
        <v>-21.54326959350907</v>
      </c>
      <c r="I4157" t="n">
        <v>0.09798894162072011</v>
      </c>
      <c r="J4157" t="inlineStr">
        <is>
          <t>(2,2,1,1,1,3); Calculation with average annual yield and share of technologies. Lifetime: 30a.</t>
        </is>
      </c>
      <c r="L4157" t="inlineStr">
        <is>
          <t>photovoltaic slanted-roof installation, 3 kWp, micro-Si, laminated, integrated, on roof</t>
        </is>
      </c>
      <c r="N4157" t="inlineStr">
        <is>
          <t>all</t>
        </is>
      </c>
      <c r="O4157" t="n">
        <v>1</v>
      </c>
      <c r="P4157" s="30">
        <f>INDEX(parameters!$D$41:$AG$178,MATCH('PV (extension)'!B4142,parameters!$C$41:$C$178,0),MATCH('PV (extension)'!A4157,parameters!$D$5:$AG$5,0))/O4157</f>
        <v>9.1929601731912907E-5</v>
      </c>
      <c r="Q4157" s="3" t="inlineStr">
        <is>
          <t>roof-top</t>
        </is>
      </c>
      <c r="R4157">
        <f>INDEX(parameters!$C$196:$EJ$198,MATCH('PV (extension)'!Q4157,parameters!$B$196:$B$198,0),MATCH('PV (extension)'!B4142,parameters!$C$195:$EJ$195,0))</f>
        <v>1579.0457879597952</v>
      </c>
      <c r="S4157" t="n">
        <v>3</v>
      </c>
      <c r="T4157" t="n">
        <v>30</v>
      </c>
      <c r="U4157">
        <f>T4157*S4157*R4157</f>
        <v>142114.12091638157</v>
      </c>
      <c r="V4157">
        <f>1/U4157</f>
        <v>7.0365984291482856E-6</v>
      </c>
    </row>
    <row r="4158" ht="16" customHeight="1" s="29">
      <c r="A4158" t="inlineStr">
        <is>
          <t>photovoltaic slanted-roof installation, 3 kWp, micro-Si, panel, mounted, on roof</t>
        </is>
      </c>
      <c r="B4158" s="30">
        <f>P4158*V4158</f>
        <v>1.1245752064601485E-8</v>
      </c>
      <c r="C4158" t="inlineStr">
        <is>
          <t>RER</t>
        </is>
      </c>
      <c r="D4158" t="inlineStr">
        <is>
          <t>unit</t>
        </is>
      </c>
      <c r="F4158" t="inlineStr">
        <is>
          <t>technosphere</t>
        </is>
      </c>
      <c r="G4158" t="n">
        <v>2</v>
      </c>
      <c r="H4158" t="n">
        <v>-18.72987249989203</v>
      </c>
      <c r="I4158" t="n">
        <v>0.09798894162072011</v>
      </c>
      <c r="J4158" t="inlineStr">
        <is>
          <t>(2,2,1,1,1,3); Calculation with average annual yield and share of technologies. Lifetime: 30a.</t>
        </is>
      </c>
      <c r="L4158" t="inlineStr">
        <is>
          <t>photovoltaic slanted-roof installation, 3 kWp, micro-Si, panel, mounted, on roof</t>
        </is>
      </c>
      <c r="N4158" t="inlineStr">
        <is>
          <t>all</t>
        </is>
      </c>
      <c r="O4158" t="n">
        <v>1</v>
      </c>
      <c r="P4158" s="30">
        <f>INDEX(parameters!$D$41:$AG$178,MATCH('PV (extension)'!B4142,parameters!$C$41:$C$178,0),MATCH('PV (extension)'!A4158,parameters!$D$5:$AG$5,0))/O4158</f>
        <v>1.5981801687044229E-3</v>
      </c>
      <c r="Q4158" s="3" t="inlineStr">
        <is>
          <t>roof-top</t>
        </is>
      </c>
      <c r="R4158">
        <f>INDEX(parameters!$C$196:$EJ$198,MATCH('PV (extension)'!Q4158,parameters!$B$196:$B$198,0),MATCH('PV (extension)'!B4142,parameters!$C$195:$EJ$195,0))</f>
        <v>1579.0457879597952</v>
      </c>
      <c r="S4158" t="n">
        <v>3</v>
      </c>
      <c r="T4158" t="n">
        <v>30</v>
      </c>
      <c r="U4158">
        <f>T4158*S4158*R4158</f>
        <v>142114.12091638157</v>
      </c>
      <c r="V4158">
        <f>1/U4158</f>
        <v>7.0365984291482856E-6</v>
      </c>
    </row>
    <row r="4159" s="29">
      <c r="A4159" t="inlineStr">
        <is>
          <t>photovoltaic open ground installation, 570 kWp, CIS, on open ground</t>
        </is>
      </c>
      <c r="B4159" s="30">
        <f>P4159*V4159</f>
        <v>3.517534303760899E-10</v>
      </c>
      <c r="C4159" t="inlineStr">
        <is>
          <t>RER</t>
        </is>
      </c>
      <c r="D4159" t="inlineStr">
        <is>
          <t>unit</t>
        </is>
      </c>
      <c r="F4159" t="inlineStr">
        <is>
          <t>technosphere</t>
        </is>
      </c>
      <c r="G4159" t="n">
        <v>2</v>
      </c>
      <c r="H4159" t="n">
        <v>-21.66656811806742</v>
      </c>
      <c r="I4159" t="n">
        <v>0.09798894162072011</v>
      </c>
      <c r="J4159" t="inlineStr">
        <is>
          <t>(2,2,1,1,1,3); Calculation with average annual yield and share of technologies. Lifetime: 30a.</t>
        </is>
      </c>
      <c r="L4159" t="inlineStr">
        <is>
          <t>photovoltaic open ground installation, 570 kWp, CIS, on open ground</t>
        </is>
      </c>
      <c r="N4159" t="inlineStr">
        <is>
          <t>all</t>
        </is>
      </c>
      <c r="O4159" t="n">
        <v>1</v>
      </c>
      <c r="P4159" s="30">
        <f>INDEX(parameters!$D$41:$AG$178,MATCH('PV (extension)'!B4142,parameters!$C$41:$C$178,0),MATCH('PV (extension)'!A4159,parameters!$D$5:$AG$5,0))/O4159</f>
        <v>1.0104185757523119E-2</v>
      </c>
      <c r="Q4159" t="inlineStr">
        <is>
          <t>central</t>
        </is>
      </c>
      <c r="R4159">
        <f>INDEX(parameters!$C$196:$EJ$198,MATCH('PV (extension)'!Q4159,parameters!$B$196:$B$198,0),MATCH('PV (extension)'!B4142,parameters!$C$195:$EJ$195,0))</f>
        <v>1679.83594463808</v>
      </c>
      <c r="S4159" t="n">
        <v>570</v>
      </c>
      <c r="T4159" t="n">
        <v>30</v>
      </c>
      <c r="U4159">
        <f>T4159*S4159*R4159</f>
        <v>28725194.653311167</v>
      </c>
      <c r="V4159">
        <f>1/U4159</f>
        <v>3.4812644859996781E-8</v>
      </c>
    </row>
    <row r="4160" s="29">
      <c r="A4160" t="inlineStr">
        <is>
          <t>photovoltaic open ground installation, 570 kWp, CdTe, on open ground</t>
        </is>
      </c>
      <c r="B4160" s="30">
        <f>P4160*V4160</f>
        <v>2.5839535845687392E-9</v>
      </c>
      <c r="C4160" t="inlineStr">
        <is>
          <t>RER</t>
        </is>
      </c>
      <c r="D4160" t="inlineStr">
        <is>
          <t>unit</t>
        </is>
      </c>
      <c r="F4160" t="inlineStr">
        <is>
          <t>technosphere</t>
        </is>
      </c>
      <c r="G4160" t="n">
        <v>2</v>
      </c>
      <c r="H4160" t="n">
        <v>-21.47552628199886</v>
      </c>
      <c r="I4160" t="n">
        <v>0.09798894162072011</v>
      </c>
      <c r="J4160" t="inlineStr">
        <is>
          <t>(2,2,1,1,1,3); Calculation with average annual yield and share of technologies. Lifetime: 30a.</t>
        </is>
      </c>
      <c r="L4160" t="inlineStr">
        <is>
          <t>photovoltaic open ground installation, 570 kWp, CdTe, on open ground</t>
        </is>
      </c>
      <c r="N4160" t="inlineStr">
        <is>
          <t>all</t>
        </is>
      </c>
      <c r="O4160" t="n">
        <v>1</v>
      </c>
      <c r="P4160" s="30">
        <f>INDEX(parameters!$D$41:$AG$178,MATCH('PV (extension)'!B4142,parameters!$C$41:$C$178,0),MATCH('PV (extension)'!A4160,parameters!$D$5:$AG$5,0))/O4160</f>
        <v>7.4224569691858172E-2</v>
      </c>
      <c r="Q4160" t="inlineStr">
        <is>
          <t>central</t>
        </is>
      </c>
      <c r="R4160">
        <f>INDEX(parameters!$C$196:$EJ$198,MATCH('PV (extension)'!Q4160,parameters!$B$196:$B$198,0),MATCH('PV (extension)'!B4142,parameters!$C$195:$EJ$195,0))</f>
        <v>1679.83594463808</v>
      </c>
      <c r="S4160" t="n">
        <v>570</v>
      </c>
      <c r="T4160" t="n">
        <v>30</v>
      </c>
      <c r="U4160">
        <f>T4160*S4160*R4160</f>
        <v>28725194.653311167</v>
      </c>
      <c r="V4160">
        <f>1/U4160</f>
        <v>3.4812644859996781E-8</v>
      </c>
    </row>
    <row r="4161" s="29">
      <c r="A4161" t="inlineStr">
        <is>
          <t>photovoltaic open ground installation, 570 kWp, micro-Si, on open ground</t>
        </is>
      </c>
      <c r="B4161" s="30">
        <f>P4161*V4161</f>
        <v>2.7388074381184864E-11</v>
      </c>
      <c r="C4161" t="inlineStr">
        <is>
          <t>RER</t>
        </is>
      </c>
      <c r="D4161" t="inlineStr">
        <is>
          <t>unit</t>
        </is>
      </c>
      <c r="F4161" t="inlineStr">
        <is>
          <t>technosphere</t>
        </is>
      </c>
      <c r="G4161" t="n">
        <v>2</v>
      </c>
      <c r="H4161" t="n">
        <v>-23.51240679473371</v>
      </c>
      <c r="I4161" t="n">
        <v>0.09798894162072011</v>
      </c>
      <c r="J4161" t="inlineStr">
        <is>
          <t>(2,2,1,1,1,3); Calculation with average annual yield and share of technologies. Lifetime: 30a.</t>
        </is>
      </c>
      <c r="L4161" t="inlineStr">
        <is>
          <t>photovoltaic open ground installation, 570 kWp, micro-Si, on open ground</t>
        </is>
      </c>
      <c r="N4161" t="inlineStr">
        <is>
          <t>all</t>
        </is>
      </c>
      <c r="O4161" t="n">
        <v>1</v>
      </c>
      <c r="P4161" s="30">
        <f>INDEX(parameters!$D$41:$AG$178,MATCH('PV (extension)'!B4142,parameters!$C$41:$C$178,0),MATCH('PV (extension)'!A4161,parameters!$D$5:$AG$5,0))/O4161</f>
        <v>7.867277677789E-4</v>
      </c>
      <c r="Q4161" t="inlineStr">
        <is>
          <t>central</t>
        </is>
      </c>
      <c r="R4161">
        <f>INDEX(parameters!$C$196:$EJ$198,MATCH('PV (extension)'!Q4161,parameters!$B$196:$B$198,0),MATCH('PV (extension)'!B4142,parameters!$C$195:$EJ$195,0))</f>
        <v>1679.83594463808</v>
      </c>
      <c r="S4161" t="n">
        <v>570</v>
      </c>
      <c r="T4161" t="n">
        <v>30</v>
      </c>
      <c r="U4161">
        <f>T4161*S4161*R4161</f>
        <v>28725194.653311167</v>
      </c>
      <c r="V4161">
        <f>1/U4161</f>
        <v>3.4812644859996781E-8</v>
      </c>
    </row>
    <row r="4162" s="29">
      <c r="A4162" t="inlineStr">
        <is>
          <t>photovoltaic open ground installation, 570 kWp, multi-Si, on open ground</t>
        </is>
      </c>
      <c r="B4162" s="30">
        <f>P4162*V4162</f>
        <v>9.1653972878257284E-9</v>
      </c>
      <c r="C4162" t="inlineStr">
        <is>
          <t>RER</t>
        </is>
      </c>
      <c r="D4162" t="inlineStr">
        <is>
          <t>unit</t>
        </is>
      </c>
      <c r="F4162" t="inlineStr">
        <is>
          <t>technosphere</t>
        </is>
      </c>
      <c r="G4162" t="n">
        <v>2</v>
      </c>
      <c r="H4162" t="n">
        <v>-18.20082258362968</v>
      </c>
      <c r="I4162" t="n">
        <v>0.09798894162072011</v>
      </c>
      <c r="J4162" t="inlineStr">
        <is>
          <t>(2,2,1,1,1,3); Calculation with average annual yield and share of technologies. Lifetime: 30a.</t>
        </is>
      </c>
      <c r="L4162" t="inlineStr">
        <is>
          <t>photovoltaic open ground installation, 570 kWp, multi-Si, on open ground</t>
        </is>
      </c>
      <c r="N4162" t="inlineStr">
        <is>
          <t>all</t>
        </is>
      </c>
      <c r="O4162" t="n">
        <v>1</v>
      </c>
      <c r="P4162" s="30">
        <f>INDEX(parameters!$D$41:$AG$178,MATCH('PV (extension)'!B4142,parameters!$C$41:$C$178,0),MATCH('PV (extension)'!A4162,parameters!$D$5:$AG$5,0))/O4162</f>
        <v>0.2632778211677243</v>
      </c>
      <c r="Q4162" t="inlineStr">
        <is>
          <t>central</t>
        </is>
      </c>
      <c r="R4162">
        <f>INDEX(parameters!$C$196:$EJ$198,MATCH('PV (extension)'!Q4162,parameters!$B$196:$B$198,0),MATCH('PV (extension)'!B4142,parameters!$C$195:$EJ$195,0))</f>
        <v>1679.83594463808</v>
      </c>
      <c r="S4162" t="n">
        <v>570</v>
      </c>
      <c r="T4162" t="n">
        <v>30</v>
      </c>
      <c r="U4162">
        <f>T4162*S4162*R4162</f>
        <v>28725194.653311167</v>
      </c>
      <c r="V4162">
        <f>1/U4162</f>
        <v>3.4812644859996781E-8</v>
      </c>
    </row>
    <row r="4163" s="29">
      <c r="A4163" t="inlineStr">
        <is>
          <t>photovoltaic open ground installation, 570 kWp, single-Si, on open ground</t>
        </is>
      </c>
      <c r="B4163" s="30">
        <f>P4163*V4163</f>
        <v>4.8617213150404948E-9</v>
      </c>
      <c r="C4163" t="inlineStr">
        <is>
          <t>RER</t>
        </is>
      </c>
      <c r="D4163" t="inlineStr">
        <is>
          <t>unit</t>
        </is>
      </c>
      <c r="F4163" t="inlineStr">
        <is>
          <t>technosphere</t>
        </is>
      </c>
      <c r="G4163" t="n">
        <v>2</v>
      </c>
      <c r="H4163" t="n">
        <v>-18.8364689523836</v>
      </c>
      <c r="I4163" t="n">
        <v>0.09798894162072011</v>
      </c>
      <c r="J4163" t="inlineStr">
        <is>
          <t>(2,2,1,1,1,3); Calculation with average annual yield and share of technologies. Lifetime: 30a.</t>
        </is>
      </c>
      <c r="L4163" t="inlineStr">
        <is>
          <t>photovoltaic open ground installation, 570 kWp, single-Si, on open ground</t>
        </is>
      </c>
      <c r="N4163" t="inlineStr">
        <is>
          <t>all</t>
        </is>
      </c>
      <c r="O4163" t="n">
        <v>1</v>
      </c>
      <c r="P4163" s="30">
        <f>INDEX(parameters!$D$41:$AG$178,MATCH('PV (extension)'!B4142,parameters!$C$41:$C$178,0),MATCH('PV (extension)'!A4163,parameters!$D$5:$AG$5,0))/O4163</f>
        <v>0.13965389112469015</v>
      </c>
      <c r="Q4163" t="inlineStr">
        <is>
          <t>central</t>
        </is>
      </c>
      <c r="R4163">
        <f>INDEX(parameters!$C$196:$EJ$198,MATCH('PV (extension)'!Q4163,parameters!$B$196:$B$198,0),MATCH('PV (extension)'!B4142,parameters!$C$195:$EJ$195,0))</f>
        <v>1679.83594463808</v>
      </c>
      <c r="S4163" t="n">
        <v>570</v>
      </c>
      <c r="T4163" t="n">
        <v>30</v>
      </c>
      <c r="U4163">
        <f>T4163*S4163*R4163</f>
        <v>28725194.653311167</v>
      </c>
      <c r="V4163">
        <f>1/U4163</f>
        <v>3.4812644859996781E-8</v>
      </c>
    </row>
    <row r="4164" ht="16" customHeight="1" s="29">
      <c r="A4164" t="inlineStr">
        <is>
          <t>photovoltaic slanted-roof installation, 93 kWp, multi-Si, laminated, integrated, on roof</t>
        </is>
      </c>
      <c r="B4164" s="30">
        <f>P4164*V4164</f>
        <v>1.5002616886393572E-9</v>
      </c>
      <c r="C4164" t="inlineStr">
        <is>
          <t>CH</t>
        </is>
      </c>
      <c r="D4164" t="inlineStr">
        <is>
          <t>unit</t>
        </is>
      </c>
      <c r="F4164" t="inlineStr">
        <is>
          <t>technosphere</t>
        </is>
      </c>
      <c r="G4164" t="n">
        <v>2</v>
      </c>
      <c r="H4164" t="n">
        <v>-20.65878981776205</v>
      </c>
      <c r="I4164" t="n">
        <v>0.09798894162072011</v>
      </c>
      <c r="J4164" t="inlineStr">
        <is>
          <t>(2,2,1,1,1,3); Calculation with average annual yield and share of technologies. Lifetime: 30a.</t>
        </is>
      </c>
      <c r="L4164" t="inlineStr">
        <is>
          <t>photovoltaic slanted-roof installation, 93 kWp, multi-Si, laminated, integrated, on roof</t>
        </is>
      </c>
      <c r="N4164" t="inlineStr">
        <is>
          <t>all</t>
        </is>
      </c>
      <c r="O4164" t="n">
        <v>1</v>
      </c>
      <c r="P4164" s="30">
        <f>INDEX(parameters!$D$41:$AG$178,MATCH('PV (extension)'!B4142,parameters!$C$41:$C$178,0),MATCH('PV (extension)'!A4164,parameters!$D$5:$AG$5,0))/O4164</f>
        <v>6.6094595017907607E-3</v>
      </c>
      <c r="Q4164" s="3" t="inlineStr">
        <is>
          <t>roof-top</t>
        </is>
      </c>
      <c r="R4164">
        <f>INDEX(parameters!$C$196:$EJ$198,MATCH('PV (extension)'!Q4164,parameters!$B$196:$B$198,0),MATCH('PV (extension)'!B4142,parameters!$C$195:$EJ$195,0))</f>
        <v>1579.0457879597952</v>
      </c>
      <c r="S4164" t="n">
        <v>93</v>
      </c>
      <c r="T4164" t="n">
        <v>30</v>
      </c>
      <c r="U4164">
        <f>T4164*S4164*R4164</f>
        <v>4405537.7484078286</v>
      </c>
      <c r="V4164">
        <f>1/U4164</f>
        <v>2.2698704610155758E-7</v>
      </c>
    </row>
    <row r="4165" ht="16" customHeight="1" s="29">
      <c r="A4165" t="inlineStr">
        <is>
          <t>photovoltaic slanted-roof installation, 93 kWp, multi-Si, panel, mounted, on roof</t>
        </is>
      </c>
      <c r="B4165" s="30">
        <f>P4165*V4165</f>
        <v>2.5439116863425646E-8</v>
      </c>
      <c r="C4165" t="inlineStr">
        <is>
          <t>CH</t>
        </is>
      </c>
      <c r="D4165" t="inlineStr">
        <is>
          <t>unit</t>
        </is>
      </c>
      <c r="F4165" t="inlineStr">
        <is>
          <t>technosphere</t>
        </is>
      </c>
      <c r="G4165" t="n">
        <v>2</v>
      </c>
      <c r="H4165" t="n">
        <v>-17.84536035000586</v>
      </c>
      <c r="I4165" t="n">
        <v>0.09798894162072011</v>
      </c>
      <c r="J4165" t="inlineStr">
        <is>
          <t>(2,2,1,1,1,3); Calculation with average annual yield and share of technologies. Lifetime: 30a.</t>
        </is>
      </c>
      <c r="L4165" t="inlineStr">
        <is>
          <t>photovoltaic slanted-roof installation, 93 kWp, multi-Si, panel, mounted, on roof</t>
        </is>
      </c>
      <c r="N4165" t="inlineStr">
        <is>
          <t>all</t>
        </is>
      </c>
      <c r="O4165" t="n">
        <v>1</v>
      </c>
      <c r="P4165" s="30">
        <f>INDEX(parameters!$D$41:$AG$178,MATCH('PV (extension)'!B4142,parameters!$C$41:$C$178,0),MATCH('PV (extension)'!A4165,parameters!$D$5:$AG$5,0))/O4165</f>
        <v>0.11207298962797985</v>
      </c>
      <c r="Q4165" s="3" t="inlineStr">
        <is>
          <t>roof-top</t>
        </is>
      </c>
      <c r="R4165">
        <f>INDEX(parameters!$C$196:$EJ$198,MATCH('PV (extension)'!Q4165,parameters!$B$196:$B$198,0),MATCH('PV (extension)'!B4142,parameters!$C$195:$EJ$195,0))</f>
        <v>1579.0457879597952</v>
      </c>
      <c r="S4165" t="n">
        <v>93</v>
      </c>
      <c r="T4165" t="n">
        <v>30</v>
      </c>
      <c r="U4165">
        <f>T4165*S4165*R4165</f>
        <v>4405537.7484078286</v>
      </c>
      <c r="V4165">
        <f>1/U4165</f>
        <v>2.2698704610155758E-7</v>
      </c>
    </row>
    <row r="4166" ht="16" customHeight="1" s="29">
      <c r="A4166" t="inlineStr">
        <is>
          <t>photovoltaic slanted-roof installation, 93 kWp, single-Si, laminated, integrated, on roof</t>
        </is>
      </c>
      <c r="B4166" s="30">
        <f>P4166*V4166</f>
        <v>7.9310332117672107E-10</v>
      </c>
      <c r="C4166" t="inlineStr">
        <is>
          <t>CH</t>
        </is>
      </c>
      <c r="D4166" t="inlineStr">
        <is>
          <t>unit</t>
        </is>
      </c>
      <c r="F4166" t="inlineStr">
        <is>
          <t>technosphere</t>
        </is>
      </c>
      <c r="G4166" t="n">
        <v>2</v>
      </c>
      <c r="H4166" t="n">
        <v>-21.2944254997521</v>
      </c>
      <c r="I4166" t="n">
        <v>0.09798894162072011</v>
      </c>
      <c r="J4166" t="inlineStr">
        <is>
          <t>(2,2,1,1,1,3); Calculation with average annual yield and share of technologies. Lifetime: 30a.</t>
        </is>
      </c>
      <c r="L4166" t="inlineStr">
        <is>
          <t>photovoltaic slanted-roof installation, 93 kWp, single-Si, laminated, integrated, on roof</t>
        </is>
      </c>
      <c r="N4166" t="inlineStr">
        <is>
          <t>all</t>
        </is>
      </c>
      <c r="O4166" t="n">
        <v>1</v>
      </c>
      <c r="P4166" s="30">
        <f>INDEX(parameters!$D$41:$AG$178,MATCH('PV (extension)'!B4142,parameters!$C$41:$C$178,0),MATCH('PV (extension)'!A4166,parameters!$D$5:$AG$5,0))/O4166</f>
        <v>3.4940466198316628E-3</v>
      </c>
      <c r="Q4166" s="3" t="inlineStr">
        <is>
          <t>roof-top</t>
        </is>
      </c>
      <c r="R4166">
        <f>INDEX(parameters!$C$196:$EJ$198,MATCH('PV (extension)'!Q4166,parameters!$B$196:$B$198,0),MATCH('PV (extension)'!B4142,parameters!$C$195:$EJ$195,0))</f>
        <v>1579.0457879597952</v>
      </c>
      <c r="S4166" t="n">
        <v>93</v>
      </c>
      <c r="T4166" t="n">
        <v>30</v>
      </c>
      <c r="U4166">
        <f>T4166*S4166*R4166</f>
        <v>4405537.7484078286</v>
      </c>
      <c r="V4166">
        <f>1/U4166</f>
        <v>2.2698704610155758E-7</v>
      </c>
    </row>
    <row r="4167" ht="16" customHeight="1" s="29">
      <c r="A4167" t="inlineStr">
        <is>
          <t>photovoltaic slanted-roof installation, 93 kWp, single-Si, panel, mounted, on roof</t>
        </is>
      </c>
      <c r="B4167" s="30">
        <f>P4167*V4167</f>
        <v>1.332527688747145E-8</v>
      </c>
      <c r="C4167" t="inlineStr">
        <is>
          <t>CH</t>
        </is>
      </c>
      <c r="D4167" t="inlineStr">
        <is>
          <t>unit</t>
        </is>
      </c>
      <c r="F4167" t="inlineStr">
        <is>
          <t>technosphere</t>
        </is>
      </c>
      <c r="G4167" t="n">
        <v>2</v>
      </c>
      <c r="H4167" t="n">
        <v>-18.48100416113547</v>
      </c>
      <c r="I4167" t="n">
        <v>0.09798894162072011</v>
      </c>
      <c r="J4167" t="inlineStr">
        <is>
          <t>(2,2,1,1,1,3); Calculation with average annual yield and share of technologies. Lifetime: 30a.</t>
        </is>
      </c>
      <c r="L4167" t="inlineStr">
        <is>
          <t>photovoltaic slanted-roof installation, 93 kWp, single-Si, panel, mounted, on roof</t>
        </is>
      </c>
      <c r="N4167" t="inlineStr">
        <is>
          <t>all</t>
        </is>
      </c>
      <c r="O4167" t="n">
        <v>1</v>
      </c>
      <c r="P4167" s="30">
        <f>INDEX(parameters!$D$41:$AG$178,MATCH('PV (extension)'!B4142,parameters!$C$41:$C$178,0),MATCH('PV (extension)'!A4167,parameters!$D$5:$AG$5,0))/O4167</f>
        <v>5.8705010335741853E-2</v>
      </c>
      <c r="Q4167" s="3" t="inlineStr">
        <is>
          <t>roof-top</t>
        </is>
      </c>
      <c r="R4167">
        <f>INDEX(parameters!$C$196:$EJ$198,MATCH('PV (extension)'!Q4167,parameters!$B$196:$B$198,0),MATCH('PV (extension)'!B4142,parameters!$C$195:$EJ$195,0))</f>
        <v>1579.0457879597952</v>
      </c>
      <c r="S4167" t="n">
        <v>93</v>
      </c>
      <c r="T4167" t="n">
        <v>30</v>
      </c>
      <c r="U4167">
        <f>T4167*S4167*R4167</f>
        <v>4405537.7484078286</v>
      </c>
      <c r="V4167">
        <f>1/U4167</f>
        <v>2.2698704610155758E-7</v>
      </c>
    </row>
    <row r="4168" s="29">
      <c r="A4168" t="inlineStr">
        <is>
          <t>photovoltaic facade installation, 3kWp, multi-Si, laminated, integrated, at building</t>
        </is>
      </c>
      <c r="B4168" s="30">
        <f>P4168*V4168</f>
        <v>3.2936361509473632E-8</v>
      </c>
      <c r="C4168" t="inlineStr">
        <is>
          <t>APAC</t>
        </is>
      </c>
      <c r="D4168" t="inlineStr">
        <is>
          <t>unit</t>
        </is>
      </c>
      <c r="F4168" t="inlineStr">
        <is>
          <t>technosphere</t>
        </is>
      </c>
      <c r="G4168" t="n">
        <v>2</v>
      </c>
      <c r="H4168" t="n">
        <v>-17.5612990452514</v>
      </c>
      <c r="I4168" t="n">
        <v>0.09798894162072011</v>
      </c>
      <c r="J4168" t="inlineStr">
        <is>
          <t>(2,2,1,1,1,3); Calculation with average annual yield and share of technologies. Lifetime: 30a.</t>
        </is>
      </c>
      <c r="L4168" t="inlineStr">
        <is>
          <t>photovoltaic facade installation, 3kWp, multi-Si, laminated, integrated, at building</t>
        </is>
      </c>
      <c r="N4168" t="inlineStr">
        <is>
          <t>all</t>
        </is>
      </c>
      <c r="O4168" t="n">
        <v>1</v>
      </c>
      <c r="P4168" s="30">
        <f>INDEX(parameters!$D$41:$AG$178,MATCH('PV (extension)'!B4142,parameters!$C$41:$C$178,0),MATCH('PV (extension)'!A4168,parameters!$D$5:$AG$5,0))/O4168</f>
        <v>3.2864644265829519E-3</v>
      </c>
      <c r="Q4168" t="inlineStr">
        <is>
          <t>façade</t>
        </is>
      </c>
      <c r="R4168">
        <f>INDEX(parameters!$C$196:$EJ$198,MATCH('PV (extension)'!Q4168,parameters!$B$196:$B$198,0),MATCH('PV (extension)'!B4142,parameters!$C$195:$EJ$195,0))</f>
        <v>1108.6917234611328</v>
      </c>
      <c r="S4168" t="n">
        <v>3</v>
      </c>
      <c r="T4168" t="n">
        <v>30</v>
      </c>
      <c r="U4168">
        <f>T4168*S4168*R4168</f>
        <v>99782.25511150196</v>
      </c>
      <c r="V4168">
        <f>1/U4168</f>
        <v>1.0021822005150587E-5</v>
      </c>
    </row>
    <row r="4169" s="29">
      <c r="A4169" t="inlineStr">
        <is>
          <t>photovoltaic facade installation, 3kWp, multi-Si, panel, mounted, at building</t>
        </is>
      </c>
      <c r="B4169" s="30">
        <f>P4169*V4169</f>
        <v>3.23018534453789E-8</v>
      </c>
      <c r="C4169" t="inlineStr">
        <is>
          <t>APAC</t>
        </is>
      </c>
      <c r="D4169" t="inlineStr">
        <is>
          <t>unit</t>
        </is>
      </c>
      <c r="F4169" t="inlineStr">
        <is>
          <t>technosphere</t>
        </is>
      </c>
      <c r="G4169" t="n">
        <v>2</v>
      </c>
      <c r="H4169" t="n">
        <v>-17.5612990452514</v>
      </c>
      <c r="I4169" t="n">
        <v>0.09798894162072011</v>
      </c>
      <c r="J4169" t="inlineStr">
        <is>
          <t>(2,2,1,1,1,3); Calculation with average annual yield and share of technologies. Lifetime: 30a.</t>
        </is>
      </c>
      <c r="L4169" t="inlineStr">
        <is>
          <t>photovoltaic facade installation, 3kWp, multi-Si, panel, mounted, at building</t>
        </is>
      </c>
      <c r="N4169" t="inlineStr">
        <is>
          <t>all</t>
        </is>
      </c>
      <c r="O4169" t="n">
        <v>1</v>
      </c>
      <c r="P4169" s="30">
        <f>INDEX(parameters!$D$41:$AG$178,MATCH('PV (extension)'!B4142,parameters!$C$41:$C$178,0),MATCH('PV (extension)'!A4169,parameters!$D$5:$AG$5,0))/O4169</f>
        <v>3.2231517810611459E-3</v>
      </c>
      <c r="Q4169" t="inlineStr">
        <is>
          <t>façade</t>
        </is>
      </c>
      <c r="R4169">
        <f>INDEX(parameters!$C$196:$EJ$198,MATCH('PV (extension)'!Q4169,parameters!$B$196:$B$198,0),MATCH('PV (extension)'!B4142,parameters!$C$195:$EJ$195,0))</f>
        <v>1108.6917234611328</v>
      </c>
      <c r="S4169" t="n">
        <v>3</v>
      </c>
      <c r="T4169" t="n">
        <v>30</v>
      </c>
      <c r="U4169">
        <f>T4169*S4169*R4169</f>
        <v>99782.25511150196</v>
      </c>
      <c r="V4169">
        <f>1/U4169</f>
        <v>1.0021822005150587E-5</v>
      </c>
    </row>
    <row r="4170" s="29">
      <c r="A4170" t="inlineStr">
        <is>
          <t>photovoltaic facade installation, 3kWp, single-Si, laminated, integrated, at building</t>
        </is>
      </c>
      <c r="B4170" s="30">
        <f>P4170*V4170</f>
        <v>1.7363682115087826E-8</v>
      </c>
      <c r="C4170" t="inlineStr">
        <is>
          <t>APAC</t>
        </is>
      </c>
      <c r="D4170" t="inlineStr">
        <is>
          <t>unit</t>
        </is>
      </c>
      <c r="F4170" t="inlineStr">
        <is>
          <t>technosphere</t>
        </is>
      </c>
      <c r="G4170" t="n">
        <v>2</v>
      </c>
      <c r="H4170" t="n">
        <v>-18.19689739735082</v>
      </c>
      <c r="I4170" t="n">
        <v>0.09798894162072011</v>
      </c>
      <c r="J4170" t="inlineStr">
        <is>
          <t>(2,2,1,1,1,3); Calculation with average annual yield and share of technologies. Lifetime: 30a.</t>
        </is>
      </c>
      <c r="L4170" t="inlineStr">
        <is>
          <t>photovoltaic facade installation, 3kWp, single-Si, laminated, integrated, at building</t>
        </is>
      </c>
      <c r="N4170" t="inlineStr">
        <is>
          <t>all</t>
        </is>
      </c>
      <c r="O4170" t="n">
        <v>1</v>
      </c>
      <c r="P4170" s="30">
        <f>INDEX(parameters!$D$41:$AG$178,MATCH('PV (extension)'!B4142,parameters!$C$41:$C$178,0),MATCH('PV (extension)'!A4170,parameters!$D$5:$AG$5,0))/O4170</f>
        <v>1.7325873584827175E-3</v>
      </c>
      <c r="Q4170" t="inlineStr">
        <is>
          <t>façade</t>
        </is>
      </c>
      <c r="R4170">
        <f>INDEX(parameters!$C$196:$EJ$198,MATCH('PV (extension)'!Q4170,parameters!$B$196:$B$198,0),MATCH('PV (extension)'!B4142,parameters!$C$195:$EJ$195,0))</f>
        <v>1108.6917234611328</v>
      </c>
      <c r="S4170" t="n">
        <v>3</v>
      </c>
      <c r="T4170" t="n">
        <v>30</v>
      </c>
      <c r="U4170">
        <f>T4170*S4170*R4170</f>
        <v>99782.25511150196</v>
      </c>
      <c r="V4170">
        <f>1/U4170</f>
        <v>1.0021822005150587E-5</v>
      </c>
    </row>
    <row r="4171" s="29">
      <c r="A4171" t="inlineStr">
        <is>
          <t>photovoltaic facade installation, 3kWp, single-Si, panel, mounted, at building</t>
        </is>
      </c>
      <c r="B4171" s="30">
        <f>P4171*V4171</f>
        <v>1.7348658209289975E-8</v>
      </c>
      <c r="C4171" t="inlineStr">
        <is>
          <t>APAC</t>
        </is>
      </c>
      <c r="D4171" t="inlineStr">
        <is>
          <t>unit</t>
        </is>
      </c>
      <c r="F4171" t="inlineStr">
        <is>
          <t>technosphere</t>
        </is>
      </c>
      <c r="G4171" t="n">
        <v>2</v>
      </c>
      <c r="H4171" t="n">
        <v>-18.19689739735082</v>
      </c>
      <c r="I4171" t="n">
        <v>0.09798894162072011</v>
      </c>
      <c r="J4171" t="inlineStr">
        <is>
          <t>(2,2,1,1,1,3); Calculation with average annual yield and share of technologies. Lifetime: 30a.</t>
        </is>
      </c>
      <c r="L4171" t="inlineStr">
        <is>
          <t>photovoltaic facade installation, 3kWp, single-Si, panel, mounted, at building</t>
        </is>
      </c>
      <c r="N4171" t="inlineStr">
        <is>
          <t>all</t>
        </is>
      </c>
      <c r="O4171" t="n">
        <v>1</v>
      </c>
      <c r="P4171" s="30">
        <f>INDEX(parameters!$D$41:$AG$178,MATCH('PV (extension)'!B4142,parameters!$C$41:$C$178,0),MATCH('PV (extension)'!A4171,parameters!$D$5:$AG$5,0))/O4171</f>
        <v>1.7310882392816251E-3</v>
      </c>
      <c r="Q4171" t="inlineStr">
        <is>
          <t>façade</t>
        </is>
      </c>
      <c r="R4171">
        <f>INDEX(parameters!$C$196:$EJ$198,MATCH('PV (extension)'!Q4171,parameters!$B$196:$B$198,0),MATCH('PV (extension)'!B4142,parameters!$C$195:$EJ$195,0))</f>
        <v>1108.6917234611328</v>
      </c>
      <c r="S4171" t="n">
        <v>3</v>
      </c>
      <c r="T4171" t="n">
        <v>30</v>
      </c>
      <c r="U4171">
        <f>T4171*S4171*R4171</f>
        <v>99782.25511150196</v>
      </c>
      <c r="V4171">
        <f>1/U4171</f>
        <v>1.0021822005150587E-5</v>
      </c>
    </row>
    <row r="4172" ht="16" customHeight="1" s="29">
      <c r="A4172" t="inlineStr">
        <is>
          <t>photovoltaic flat-roof installation, 3kWp, multi-Si, on roof</t>
        </is>
      </c>
      <c r="B4172" s="30">
        <f>P4172*V4172</f>
        <v>3.5622828680240954E-7</v>
      </c>
      <c r="C4172" t="inlineStr">
        <is>
          <t>APAC</t>
        </is>
      </c>
      <c r="D4172" t="inlineStr">
        <is>
          <t>unit</t>
        </is>
      </c>
      <c r="F4172" t="inlineStr">
        <is>
          <t>technosphere</t>
        </is>
      </c>
      <c r="G4172" t="n">
        <v>2</v>
      </c>
      <c r="H4172" t="n">
        <v>-15.20991773919472</v>
      </c>
      <c r="I4172" t="n">
        <v>0.09798894162072011</v>
      </c>
      <c r="J4172" t="inlineStr">
        <is>
          <t>(2,2,1,1,1,3); Calculation with average annual yield and share of technologies. Lifetime: 30a.</t>
        </is>
      </c>
      <c r="L4172" t="inlineStr">
        <is>
          <t>photovoltaic flat-roof installation, 3kWp, multi-Si, on roof</t>
        </is>
      </c>
      <c r="N4172" t="inlineStr">
        <is>
          <t>all</t>
        </is>
      </c>
      <c r="O4172" t="n">
        <v>1</v>
      </c>
      <c r="P4172" s="30">
        <f>INDEX(parameters!$D$41:$AG$178,MATCH('PV (extension)'!B4142,parameters!$C$41:$C$178,0),MATCH('PV (extension)'!A4172,parameters!$D$5:$AG$5,0))/O4172</f>
        <v>5.0625069824473082E-2</v>
      </c>
      <c r="Q4172" s="3" t="inlineStr">
        <is>
          <t>roof-top</t>
        </is>
      </c>
      <c r="R4172">
        <f>INDEX(parameters!$C$196:$EJ$198,MATCH('PV (extension)'!Q4172,parameters!$B$196:$B$198,0),MATCH('PV (extension)'!B4142,parameters!$C$195:$EJ$195,0))</f>
        <v>1579.0457879597952</v>
      </c>
      <c r="S4172" t="n">
        <v>3</v>
      </c>
      <c r="T4172" t="n">
        <v>30</v>
      </c>
      <c r="U4172">
        <f>T4172*S4172*R4172</f>
        <v>142114.12091638157</v>
      </c>
      <c r="V4172">
        <f>1/U4172</f>
        <v>7.0365984291482856E-6</v>
      </c>
    </row>
    <row r="4173" ht="16" customHeight="1" s="29">
      <c r="A4173" t="inlineStr">
        <is>
          <t>photovoltaic flat-roof installation, 3kWp, single-Si, on roof</t>
        </is>
      </c>
      <c r="B4173" s="30">
        <f>P4173*V4173</f>
        <v>1.8594600553315044E-7</v>
      </c>
      <c r="C4173" t="inlineStr">
        <is>
          <t>APAC</t>
        </is>
      </c>
      <c r="D4173" t="inlineStr">
        <is>
          <t>unit</t>
        </is>
      </c>
      <c r="F4173" t="inlineStr">
        <is>
          <t>technosphere</t>
        </is>
      </c>
      <c r="G4173" t="n">
        <v>2</v>
      </c>
      <c r="H4173" t="n">
        <v>-15.84555259734934</v>
      </c>
      <c r="I4173" t="n">
        <v>0.09798894162072011</v>
      </c>
      <c r="J4173" t="inlineStr">
        <is>
          <t>(2,2,1,1,1,3); Calculation with average annual yield and share of technologies. Lifetime: 30a.</t>
        </is>
      </c>
      <c r="L4173" t="inlineStr">
        <is>
          <t>photovoltaic flat-roof installation, 3kWp, single-Si, on roof</t>
        </is>
      </c>
      <c r="N4173" t="inlineStr">
        <is>
          <t>all</t>
        </is>
      </c>
      <c r="O4173" t="n">
        <v>1</v>
      </c>
      <c r="P4173" s="30">
        <f>INDEX(parameters!$D$41:$AG$178,MATCH('PV (extension)'!B4142,parameters!$C$41:$C$178,0),MATCH('PV (extension)'!A4173,parameters!$D$5:$AG$5,0))/O4173</f>
        <v>2.6425553114256296E-2</v>
      </c>
      <c r="Q4173" s="3" t="inlineStr">
        <is>
          <t>roof-top</t>
        </is>
      </c>
      <c r="R4173">
        <f>INDEX(parameters!$C$196:$EJ$198,MATCH('PV (extension)'!Q4173,parameters!$B$196:$B$198,0),MATCH('PV (extension)'!B4142,parameters!$C$195:$EJ$195,0))</f>
        <v>1579.0457879597952</v>
      </c>
      <c r="S4173" t="n">
        <v>3</v>
      </c>
      <c r="T4173" t="n">
        <v>30</v>
      </c>
      <c r="U4173">
        <f>T4173*S4173*R4173</f>
        <v>142114.12091638157</v>
      </c>
      <c r="V4173">
        <f>1/U4173</f>
        <v>7.0365984291482856E-6</v>
      </c>
    </row>
    <row r="4174" ht="16" customHeight="1" s="29">
      <c r="A4174" t="inlineStr">
        <is>
          <t>photovoltaic slanted-roof installation, 3kWp, CIS, panel, mounted, on roof</t>
        </is>
      </c>
      <c r="B4174" s="30">
        <f>P4174*V4174</f>
        <v>1.0285012563764973E-7</v>
      </c>
      <c r="C4174" t="inlineStr">
        <is>
          <t>CH</t>
        </is>
      </c>
      <c r="D4174" t="inlineStr">
        <is>
          <t>unit</t>
        </is>
      </c>
      <c r="F4174" t="inlineStr">
        <is>
          <t>technosphere</t>
        </is>
      </c>
      <c r="G4174" t="n">
        <v>2</v>
      </c>
      <c r="H4174" t="n">
        <v>-16.88405011147741</v>
      </c>
      <c r="I4174" t="n">
        <v>0.09798894162072011</v>
      </c>
      <c r="J4174" t="inlineStr">
        <is>
          <t>(2,2,1,1,1,3); Calculation with average annual yield and share of technologies. Lifetime: 30a.</t>
        </is>
      </c>
      <c r="L4174" t="inlineStr">
        <is>
          <t>photovoltaic slanted-roof installation, 3kWp, CIS, panel, mounted, on roof</t>
        </is>
      </c>
      <c r="N4174" t="inlineStr">
        <is>
          <t>all</t>
        </is>
      </c>
      <c r="O4174" t="n">
        <v>1</v>
      </c>
      <c r="P4174" s="30">
        <f>INDEX(parameters!$D$41:$AG$178,MATCH('PV (extension)'!B4142,parameters!$C$41:$C$178,0),MATCH('PV (extension)'!A4174,parameters!$D$5:$AG$5,0))/O4174</f>
        <v>1.4616455191133988E-2</v>
      </c>
      <c r="Q4174" s="3" t="inlineStr">
        <is>
          <t>roof-top</t>
        </is>
      </c>
      <c r="R4174">
        <f>INDEX(parameters!$C$196:$EJ$198,MATCH('PV (extension)'!Q4174,parameters!$B$196:$B$198,0),MATCH('PV (extension)'!B4142,parameters!$C$195:$EJ$195,0))</f>
        <v>1579.0457879597952</v>
      </c>
      <c r="S4174" t="n">
        <v>3</v>
      </c>
      <c r="T4174" t="n">
        <v>30</v>
      </c>
      <c r="U4174">
        <f>T4174*S4174*R4174</f>
        <v>142114.12091638157</v>
      </c>
      <c r="V4174">
        <f>1/U4174</f>
        <v>7.0365984291482856E-6</v>
      </c>
    </row>
    <row r="4175" ht="16" customHeight="1" s="29">
      <c r="A4175" t="inlineStr">
        <is>
          <t>photovoltaic slanted-roof installation, 3kWp, CdTe, laminated, integrated, on roof</t>
        </is>
      </c>
      <c r="B4175" s="30">
        <f>P4175*V4175</f>
        <v>2.8798680148902996E-9</v>
      </c>
      <c r="C4175" t="inlineStr">
        <is>
          <t>CH</t>
        </is>
      </c>
      <c r="D4175" t="inlineStr">
        <is>
          <t>unit</t>
        </is>
      </c>
      <c r="F4175" t="inlineStr">
        <is>
          <t>technosphere</t>
        </is>
      </c>
      <c r="G4175" t="n">
        <v>2</v>
      </c>
      <c r="H4175" t="n">
        <v>-19.50639655088546</v>
      </c>
      <c r="I4175" t="n">
        <v>0.09798894162072011</v>
      </c>
      <c r="J4175" t="inlineStr">
        <is>
          <t>(2,2,1,1,1,3); Calculation with average annual yield and share of technologies. Lifetime: 30a.</t>
        </is>
      </c>
      <c r="L4175" t="inlineStr">
        <is>
          <t>photovoltaic slanted-roof installation, 3kWp, CdTe, laminated, integrated, on roof</t>
        </is>
      </c>
      <c r="N4175" t="inlineStr">
        <is>
          <t>all</t>
        </is>
      </c>
      <c r="O4175" t="n">
        <v>1</v>
      </c>
      <c r="P4175" s="30">
        <f>INDEX(parameters!$D$41:$AG$178,MATCH('PV (extension)'!B4142,parameters!$C$41:$C$178,0),MATCH('PV (extension)'!A4175,parameters!$D$5:$AG$5,0))/O4175</f>
        <v>4.0926991129133978E-4</v>
      </c>
      <c r="Q4175" s="3" t="inlineStr">
        <is>
          <t>roof-top</t>
        </is>
      </c>
      <c r="R4175">
        <f>INDEX(parameters!$C$196:$EJ$198,MATCH('PV (extension)'!Q4175,parameters!$B$196:$B$198,0),MATCH('PV (extension)'!B4142,parameters!$C$195:$EJ$195,0))</f>
        <v>1579.0457879597952</v>
      </c>
      <c r="S4175" t="n">
        <v>3</v>
      </c>
      <c r="T4175" t="n">
        <v>30</v>
      </c>
      <c r="U4175">
        <f>T4175*S4175*R4175</f>
        <v>142114.12091638157</v>
      </c>
      <c r="V4175">
        <f>1/U4175</f>
        <v>7.0365984291482856E-6</v>
      </c>
    </row>
    <row r="4176" ht="16" customHeight="1" s="29">
      <c r="A4176" t="inlineStr">
        <is>
          <t>photovoltaic slanted-roof installation, 3kWp, multi-Si, laminated, integrated, on roof</t>
        </is>
      </c>
      <c r="B4176" s="30">
        <f>P4176*V4176</f>
        <v>1.7109465056380158E-8</v>
      </c>
      <c r="C4176" t="inlineStr">
        <is>
          <t>APAC</t>
        </is>
      </c>
      <c r="D4176" t="inlineStr">
        <is>
          <t>unit</t>
        </is>
      </c>
      <c r="F4176" t="inlineStr">
        <is>
          <t>technosphere</t>
        </is>
      </c>
      <c r="G4176" t="n">
        <v>2</v>
      </c>
      <c r="H4176" t="n">
        <v>-18.22076487875746</v>
      </c>
      <c r="I4176" t="n">
        <v>0.09798894162072011</v>
      </c>
      <c r="J4176" t="inlineStr">
        <is>
          <t>(2,2,1,1,1,3); Calculation with average annual yield and share of technologies. Lifetime: 30a.</t>
        </is>
      </c>
      <c r="L4176" t="inlineStr">
        <is>
          <t>photovoltaic slanted-roof installation, 3kWp, multi-Si, laminated, integrated, on roof</t>
        </is>
      </c>
      <c r="N4176" t="inlineStr">
        <is>
          <t>all</t>
        </is>
      </c>
      <c r="O4176" t="n">
        <v>1</v>
      </c>
      <c r="P4176" s="30">
        <f>INDEX(parameters!$D$41:$AG$178,MATCH('PV (extension)'!B4142,parameters!$C$41:$C$178,0),MATCH('PV (extension)'!A4176,parameters!$D$5:$AG$5,0))/O4176</f>
        <v>2.4314965858370148E-3</v>
      </c>
      <c r="Q4176" s="3" t="inlineStr">
        <is>
          <t>roof-top</t>
        </is>
      </c>
      <c r="R4176">
        <f>INDEX(parameters!$C$196:$EJ$198,MATCH('PV (extension)'!Q4176,parameters!$B$196:$B$198,0),MATCH('PV (extension)'!B4142,parameters!$C$195:$EJ$195,0))</f>
        <v>1579.0457879597952</v>
      </c>
      <c r="S4176" t="n">
        <v>3</v>
      </c>
      <c r="T4176" t="n">
        <v>30</v>
      </c>
      <c r="U4176">
        <f>T4176*S4176*R4176</f>
        <v>142114.12091638157</v>
      </c>
      <c r="V4176">
        <f>1/U4176</f>
        <v>7.0365984291482856E-6</v>
      </c>
    </row>
    <row r="4177" ht="16" customHeight="1" s="29">
      <c r="A4177" t="inlineStr">
        <is>
          <t>photovoltaic slanted-roof installation, 3kWp, multi-Si, panel, mounted, on roof</t>
        </is>
      </c>
      <c r="B4177" s="30">
        <f>P4177*V4177</f>
        <v>2.9285327006909669E-7</v>
      </c>
      <c r="C4177" t="inlineStr">
        <is>
          <t>APAC</t>
        </is>
      </c>
      <c r="D4177" t="inlineStr">
        <is>
          <t>unit</t>
        </is>
      </c>
      <c r="F4177" t="inlineStr">
        <is>
          <t>technosphere</t>
        </is>
      </c>
      <c r="G4177" t="n">
        <v>2</v>
      </c>
      <c r="H4177" t="n">
        <v>-15.40735416199742</v>
      </c>
      <c r="I4177" t="n">
        <v>0.09798894162072011</v>
      </c>
      <c r="J4177" t="inlineStr">
        <is>
          <t>(2,2,1,1,1,3); Calculation with average annual yield and share of technologies. Lifetime: 30a.</t>
        </is>
      </c>
      <c r="L4177" t="inlineStr">
        <is>
          <t>photovoltaic slanted-roof installation, 3kWp, multi-Si, panel, mounted, on roof</t>
        </is>
      </c>
      <c r="N4177" t="inlineStr">
        <is>
          <t>all</t>
        </is>
      </c>
      <c r="O4177" t="n">
        <v>1</v>
      </c>
      <c r="P4177" s="30">
        <f>INDEX(parameters!$D$41:$AG$178,MATCH('PV (extension)'!B4142,parameters!$C$41:$C$178,0),MATCH('PV (extension)'!A4177,parameters!$D$5:$AG$5,0))/O4177</f>
        <v>4.1618585033357351E-2</v>
      </c>
      <c r="Q4177" s="3" t="inlineStr">
        <is>
          <t>roof-top</t>
        </is>
      </c>
      <c r="R4177">
        <f>INDEX(parameters!$C$196:$EJ$198,MATCH('PV (extension)'!Q4177,parameters!$B$196:$B$198,0),MATCH('PV (extension)'!B4142,parameters!$C$195:$EJ$195,0))</f>
        <v>1579.0457879597952</v>
      </c>
      <c r="S4177" t="n">
        <v>3</v>
      </c>
      <c r="T4177" t="n">
        <v>30</v>
      </c>
      <c r="U4177">
        <f>T4177*S4177*R4177</f>
        <v>142114.12091638157</v>
      </c>
      <c r="V4177">
        <f>1/U4177</f>
        <v>7.0365984291482856E-6</v>
      </c>
    </row>
    <row r="4178" ht="16" customHeight="1" s="29">
      <c r="A4178" t="inlineStr">
        <is>
          <t>photovoltaic slanted-roof installation, 3kWp, single-Si, laminated, integrated, on roof</t>
        </is>
      </c>
      <c r="B4178" s="30">
        <f>P4178*V4178</f>
        <v>9.0422888490322808E-9</v>
      </c>
      <c r="C4178" t="inlineStr">
        <is>
          <t>APAC</t>
        </is>
      </c>
      <c r="D4178" t="inlineStr">
        <is>
          <t>unit</t>
        </is>
      </c>
      <c r="F4178" t="inlineStr">
        <is>
          <t>technosphere</t>
        </is>
      </c>
      <c r="G4178" t="n">
        <v>2</v>
      </c>
      <c r="H4178" t="n">
        <v>-18.85636797425012</v>
      </c>
      <c r="I4178" t="n">
        <v>0.09798894162072011</v>
      </c>
      <c r="J4178" t="inlineStr">
        <is>
          <t>(2,2,1,1,1,3); Calculation with average annual yield and share of technologies. Lifetime: 30a.</t>
        </is>
      </c>
      <c r="L4178" t="inlineStr">
        <is>
          <t>photovoltaic slanted-roof installation, 3kWp, single-Si, laminated, integrated, on roof</t>
        </is>
      </c>
      <c r="N4178" t="inlineStr">
        <is>
          <t>all</t>
        </is>
      </c>
      <c r="O4178" t="n">
        <v>1</v>
      </c>
      <c r="P4178" s="30">
        <f>INDEX(parameters!$D$41:$AG$178,MATCH('PV (extension)'!B4142,parameters!$C$41:$C$178,0),MATCH('PV (extension)'!A4178,parameters!$D$5:$AG$5,0))/O4178</f>
        <v>1.2850369308522222E-3</v>
      </c>
      <c r="Q4178" s="3" t="inlineStr">
        <is>
          <t>roof-top</t>
        </is>
      </c>
      <c r="R4178">
        <f>INDEX(parameters!$C$196:$EJ$198,MATCH('PV (extension)'!Q4178,parameters!$B$196:$B$198,0),MATCH('PV (extension)'!B4142,parameters!$C$195:$EJ$195,0))</f>
        <v>1579.0457879597952</v>
      </c>
      <c r="S4178" t="n">
        <v>3</v>
      </c>
      <c r="T4178" t="n">
        <v>30</v>
      </c>
      <c r="U4178">
        <f>T4178*S4178*R4178</f>
        <v>142114.12091638157</v>
      </c>
      <c r="V4178">
        <f>1/U4178</f>
        <v>7.0365984291482856E-6</v>
      </c>
    </row>
    <row r="4179" ht="16" customHeight="1" s="29">
      <c r="A4179" t="inlineStr">
        <is>
          <t>photovoltaic slanted-roof installation, 3kWp, single-Si, panel, mounted, on roof</t>
        </is>
      </c>
      <c r="B4179" s="30">
        <f>P4179*V4179</f>
        <v>1.530471424580603E-7</v>
      </c>
      <c r="C4179" t="inlineStr">
        <is>
          <t>APAC</t>
        </is>
      </c>
      <c r="D4179" t="inlineStr">
        <is>
          <t>unit</t>
        </is>
      </c>
      <c r="F4179" t="inlineStr">
        <is>
          <t>technosphere</t>
        </is>
      </c>
      <c r="G4179" t="n">
        <v>2</v>
      </c>
      <c r="H4179" t="n">
        <v>-16.04298817847151</v>
      </c>
      <c r="I4179" t="n">
        <v>0.09798894162072011</v>
      </c>
      <c r="J4179" t="inlineStr">
        <is>
          <t>(2,2,1,1,1,3); Calculation with average annual yield and share of technologies. Lifetime: 30a.</t>
        </is>
      </c>
      <c r="L4179" t="inlineStr">
        <is>
          <t>photovoltaic slanted-roof installation, 3kWp, single-Si, panel, mounted, on roof</t>
        </is>
      </c>
      <c r="N4179" t="inlineStr">
        <is>
          <t>all</t>
        </is>
      </c>
      <c r="O4179" t="n">
        <v>1</v>
      </c>
      <c r="P4179" s="30">
        <f>INDEX(parameters!$D$41:$AG$178,MATCH('PV (extension)'!B4142,parameters!$C$41:$C$178,0),MATCH('PV (extension)'!A4179,parameters!$D$5:$AG$5,0))/O4179</f>
        <v>2.1750160109191456E-2</v>
      </c>
      <c r="Q4179" s="3" t="inlineStr">
        <is>
          <t>roof-top</t>
        </is>
      </c>
      <c r="R4179">
        <f>INDEX(parameters!$C$196:$EJ$198,MATCH('PV (extension)'!Q4179,parameters!$B$196:$B$198,0),MATCH('PV (extension)'!B4142,parameters!$C$195:$EJ$195,0))</f>
        <v>1579.0457879597952</v>
      </c>
      <c r="S4179" t="n">
        <v>3</v>
      </c>
      <c r="T4179" t="n">
        <v>30</v>
      </c>
      <c r="U4179">
        <f>T4179*S4179*R4179</f>
        <v>142114.12091638157</v>
      </c>
      <c r="V4179">
        <f>1/U4179</f>
        <v>7.0365984291482856E-6</v>
      </c>
    </row>
    <row r="4180" s="29">
      <c r="A4180" t="inlineStr">
        <is>
          <t>market for tap water</t>
        </is>
      </c>
      <c r="B4180" t="n">
        <v>0.0020721</v>
      </c>
      <c r="C4180" t="inlineStr">
        <is>
          <t>Europe without Switzerland</t>
        </is>
      </c>
      <c r="D4180" t="inlineStr">
        <is>
          <t>kilogram</t>
        </is>
      </c>
      <c r="F4180" t="inlineStr">
        <is>
          <t>technosphere</t>
        </is>
      </c>
      <c r="G4180" t="n">
        <v>2</v>
      </c>
      <c r="H4180" t="n">
        <v>-6.179192693201237</v>
      </c>
      <c r="I4180" t="n">
        <v>0.04340984597628009</v>
      </c>
      <c r="J4180" t="inlineStr">
        <is>
          <t>(2,2,1,1,1,3); Estimation 20l/m2 panel</t>
        </is>
      </c>
      <c r="L4180" t="inlineStr">
        <is>
          <t>tap water</t>
        </is>
      </c>
    </row>
    <row r="4181" s="29">
      <c r="A4181" t="inlineStr">
        <is>
          <t>treatment of wastewater, from residence, capacity 1.1E10l/year</t>
        </is>
      </c>
      <c r="B4181" t="n">
        <v>-1.8649e-06</v>
      </c>
      <c r="C4181" t="inlineStr">
        <is>
          <t>CH</t>
        </is>
      </c>
      <c r="D4181" t="inlineStr">
        <is>
          <t>cubic meter</t>
        </is>
      </c>
      <c r="F4181" t="inlineStr">
        <is>
          <t>technosphere</t>
        </is>
      </c>
      <c r="G4181" t="n">
        <v>2</v>
      </c>
      <c r="H4181" t="n">
        <v>-13.19230312560901</v>
      </c>
      <c r="I4181" t="n">
        <v>0.04340984597628009</v>
      </c>
      <c r="J4181" t="inlineStr">
        <is>
          <t>(2,2,1,1,1,3); Estimation 20l/m2 panel</t>
        </is>
      </c>
      <c r="K4181" t="b">
        <v>1</v>
      </c>
      <c r="L4181" t="inlineStr">
        <is>
          <t>wastewater, from residence</t>
        </is>
      </c>
    </row>
    <row r="4182" s="29"/>
    <row r="4183" customFormat="1" s="28">
      <c r="A4183" s="28" t="inlineStr">
        <is>
          <t>Activity</t>
        </is>
      </c>
      <c r="B4183" s="28" t="inlineStr">
        <is>
          <t>electricity production, photovoltaic, residential</t>
        </is>
      </c>
    </row>
    <row r="4184">
      <c r="A4184" t="inlineStr">
        <is>
          <t>comment</t>
        </is>
      </c>
      <c r="B418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")&amp;HLOOKUP(B4185,parameters!$C$195:$EJ$198,2,0)&amp;" kWh/kWp.
Annual output, Facade: "&amp;HLOOKUP(B4185,parameters!$C$195:$EJ$198,3,0)&amp;" kWh/kWp.
Annual output, Open-ground: "&amp;HLOOKUP(B4185,parameters!$C$195:$EJ$198,4,0)&amp;_xlfn._LONGTEXT("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")&amp;VLOOKUP(B4185,'extension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1578.81753262159 kWh/kWp.
Annual output, Facade: 1108.53145907473 kWh/kWp.
Annual output, Open-ground: 1679.5931198102 kWh/kWp.
Amount of solar energy transformed to electricity. Waste heat emission due to losses of electricity in the system.
Technology:  Electricity production with grid-connected photovoltaic power plants.
Time period:  Time of publications
Production volume: 1.622 GWh in 2025.
Sampling:  Statistical data and model calculations
Extrapolations:  Use of PV technology data investigated for other countries (Switzerland). Correction of average yield with Swiss data.
Uncertainty:  None
Author: Romain Sacchi, PSI, romain.sacchi@psi.ch</v>
      </c>
    </row>
    <row r="4185" s="29">
      <c r="A4185" t="inlineStr">
        <is>
          <t>location</t>
        </is>
      </c>
      <c r="B4185" t="inlineStr">
        <is>
          <t>GM</t>
        </is>
      </c>
    </row>
    <row r="4186" s="29">
      <c r="A4186" t="inlineStr">
        <is>
          <t>production amount</t>
        </is>
      </c>
      <c r="B4186" t="n">
        <v>1</v>
      </c>
    </row>
    <row r="4187" s="29">
      <c r="A4187" t="inlineStr">
        <is>
          <t>reference product</t>
        </is>
      </c>
      <c r="B4187" t="inlineStr">
        <is>
          <t>electricity, low voltage</t>
        </is>
      </c>
    </row>
    <row r="4188" s="29">
      <c r="A4188" t="inlineStr">
        <is>
          <t>source</t>
        </is>
      </c>
      <c r="B41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189" s="29">
      <c r="A4189" t="inlineStr">
        <is>
          <t>type</t>
        </is>
      </c>
      <c r="B4189" t="inlineStr">
        <is>
          <t>process</t>
        </is>
      </c>
    </row>
    <row r="4190" s="29">
      <c r="A4190" t="inlineStr">
        <is>
          <t>unit</t>
        </is>
      </c>
      <c r="B4190" t="inlineStr">
        <is>
          <t>kilowatt hour</t>
        </is>
      </c>
    </row>
    <row r="4191" s="29">
      <c r="A4191" t="inlineStr">
        <is>
          <t>Exchanges</t>
        </is>
      </c>
    </row>
    <row r="4192" customFormat="1" s="28">
      <c r="A4192" s="28" t="inlineStr">
        <is>
          <t>name</t>
        </is>
      </c>
      <c r="B4192" s="28" t="inlineStr">
        <is>
          <t>amount</t>
        </is>
      </c>
      <c r="C4192" s="28" t="inlineStr">
        <is>
          <t>location</t>
        </is>
      </c>
      <c r="D4192" s="28" t="inlineStr">
        <is>
          <t>unit</t>
        </is>
      </c>
      <c r="E4192" s="28" t="inlineStr">
        <is>
          <t>categories</t>
        </is>
      </c>
      <c r="F4192" s="28" t="inlineStr">
        <is>
          <t>type</t>
        </is>
      </c>
      <c r="G4192" s="28" t="inlineStr">
        <is>
          <t>uncertainty type</t>
        </is>
      </c>
      <c r="H4192" s="28" t="inlineStr">
        <is>
          <t>reference product</t>
        </is>
      </c>
      <c r="I4192" s="28" t="inlineStr">
        <is>
          <t>comment</t>
        </is>
      </c>
      <c r="J4192" s="28" t="inlineStr">
        <is>
          <t>production volume</t>
        </is>
      </c>
      <c r="K4192" s="28" t="inlineStr">
        <is>
          <t>scope</t>
        </is>
      </c>
      <c r="L4192" s="28" t="inlineStr">
        <is>
          <t>scope share</t>
        </is>
      </c>
      <c r="M4192" s="28" t="inlineStr">
        <is>
          <t>tech share</t>
        </is>
      </c>
      <c r="N4192" s="28" t="inlineStr">
        <is>
          <t>installation</t>
        </is>
      </c>
      <c r="O4192" s="28" t="inlineStr">
        <is>
          <t>productivity</t>
        </is>
      </c>
      <c r="P4192" s="28" t="inlineStr">
        <is>
          <t>kWp</t>
        </is>
      </c>
      <c r="Q4192" s="28" t="inlineStr">
        <is>
          <t>lifetime</t>
        </is>
      </c>
      <c r="R4192" s="28" t="inlineStr">
        <is>
          <t>lifetime production</t>
        </is>
      </c>
      <c r="S4192" s="28" t="inlineStr">
        <is>
          <t>inverted lifetime production</t>
        </is>
      </c>
    </row>
    <row r="4193" s="29">
      <c r="A4193" t="inlineStr">
        <is>
          <t>Energy, solar, converted</t>
        </is>
      </c>
      <c r="B4193" t="n">
        <v>3.8503</v>
      </c>
      <c r="D4193" t="inlineStr">
        <is>
          <t>megajoule</t>
        </is>
      </c>
      <c r="E4193" t="inlineStr">
        <is>
          <t>natural resource::in air</t>
        </is>
      </c>
      <c r="F4193" t="inlineStr">
        <is>
          <t>biosphere</t>
        </is>
      </c>
      <c r="G4193" t="n">
        <v>0</v>
      </c>
      <c r="I4193" t="inlineStr">
        <is>
          <t>(2,2,1,1,1,3); Energy loss in the system</t>
        </is>
      </c>
    </row>
    <row r="4194" s="29">
      <c r="A4194" t="inlineStr">
        <is>
          <t>Heat, waste</t>
        </is>
      </c>
      <c r="B4194" t="n">
        <v>0.25027</v>
      </c>
      <c r="D4194" t="inlineStr">
        <is>
          <t>megajoule</t>
        </is>
      </c>
      <c r="E4194" t="inlineStr">
        <is>
          <t>air</t>
        </is>
      </c>
      <c r="F4194" t="inlineStr">
        <is>
          <t>biosphere</t>
        </is>
      </c>
      <c r="G4194" t="n">
        <v>0</v>
      </c>
      <c r="I4194" t="inlineStr">
        <is>
          <t>(1,na,na,na,na,na); Calculation with average annual output and share of technologies; Average degradation of 10.5% included</t>
        </is>
      </c>
    </row>
    <row r="4195" s="29">
      <c r="A4195" t="inlineStr">
        <is>
          <t>electricity production, photovoltaic, residential</t>
        </is>
      </c>
      <c r="B4195" t="n">
        <v>1</v>
      </c>
      <c r="C4195" t="inlineStr">
        <is>
          <t>GM</t>
        </is>
      </c>
      <c r="D4195" t="inlineStr">
        <is>
          <t>kilowatt hour</t>
        </is>
      </c>
      <c r="E4195" t="inlineStr">
        <is>
          <t>photovoltaic::power plants</t>
        </is>
      </c>
      <c r="F4195" t="inlineStr">
        <is>
          <t>production</t>
        </is>
      </c>
      <c r="G4195" t="n">
        <v>0</v>
      </c>
      <c r="H4195" t="inlineStr">
        <is>
          <t>electricity, low voltage</t>
        </is>
      </c>
      <c r="J4195">
        <f>VLOOKUP(C4195,'extension - production vol'!$B$6:$D$235,3,0)</f>
        <v>1.6220000000000001</v>
      </c>
    </row>
    <row r="4196" ht="16" customHeight="1" s="29">
      <c r="A4196" t="inlineStr">
        <is>
          <t>photovoltaic slanted-roof installation, 3 kWp, CIS, laminated, integrated, on roof</t>
        </is>
      </c>
      <c r="B4196" s="30">
        <f>M4196*S4196</f>
        <v>3.6031347459665955E-8</v>
      </c>
      <c r="C4196" t="inlineStr">
        <is>
          <t>CH</t>
        </is>
      </c>
      <c r="D4196" t="inlineStr">
        <is>
          <t>unit</t>
        </is>
      </c>
      <c r="F4196" t="inlineStr">
        <is>
          <t>technosphere</t>
        </is>
      </c>
      <c r="G4196" t="n">
        <v>0</v>
      </c>
      <c r="H4196" t="inlineStr">
        <is>
          <t>photovoltaic slanted-roof installation, 3 kWp, CIS, laminated, integrated, on roof</t>
        </is>
      </c>
      <c r="I4196" t="inlineStr">
        <is>
          <t>(2,2,1,1,1,3); Calculation with average annual yield and share of technologies. Lifetime: 30a.</t>
        </is>
      </c>
      <c r="K4196" t="inlineStr">
        <is>
          <t>residential</t>
        </is>
      </c>
      <c r="L4196">
        <f>IF(K4196="residential",VLOOKUP(B4185,parameters!$C$41:$AG$178,18,0),IF(K4196="commercial",1-VLOOKUP(B4185,parameters!$C$41:$AG$178,18,0),1))</f>
        <v>0.17766751537682748</v>
      </c>
      <c r="M4196" s="30">
        <f>INDEX(parameters!$D$41:$AG$178,MATCH('PV (extension)'!B4185,parameters!$C$41:$C$178,0),MATCH('PV (extension)'!A4196,parameters!$D$5:$AG$5,0))/L4196</f>
        <v>5.119823078397083E-3</v>
      </c>
      <c r="N4196" s="3" t="inlineStr">
        <is>
          <t>roof-top</t>
        </is>
      </c>
      <c r="O4196">
        <f>INDEX(parameters!$C$196:$EJ$198,MATCH('PV (extension)'!N4196,parameters!$B$196:$B$198,0),MATCH('PV (extension)'!B4185,parameters!$C$195:$EJ$195,0))</f>
        <v>1578.817532621588</v>
      </c>
      <c r="P4196" t="n">
        <v>3</v>
      </c>
      <c r="Q4196" t="n">
        <v>30</v>
      </c>
      <c r="R4196">
        <f>Q4196*P4196*O4196</f>
        <v>142093.57793594291</v>
      </c>
      <c r="S4196">
        <f>1/R4196</f>
        <v>7.0376157355317573E-6</v>
      </c>
    </row>
    <row r="4197" ht="16" customHeight="1" s="29">
      <c r="A4197" t="inlineStr">
        <is>
          <t>photovoltaic slanted-roof installation, 3 kWp, CdTe, panel, mounted, on roof</t>
        </is>
      </c>
      <c r="B4197" s="30">
        <f>M4197*S4197</f>
        <v>2.3500747912126674E-7</v>
      </c>
      <c r="C4197" t="inlineStr">
        <is>
          <t>CH</t>
        </is>
      </c>
      <c r="D4197" t="inlineStr">
        <is>
          <t>unit</t>
        </is>
      </c>
      <c r="F4197" t="inlineStr">
        <is>
          <t>technosphere</t>
        </is>
      </c>
      <c r="G4197" t="n">
        <v>0</v>
      </c>
      <c r="H4197" t="inlineStr">
        <is>
          <t>photovoltaic slanted-roof installation, 3 kWp, CdTe, panel, mounted, on roof</t>
        </is>
      </c>
      <c r="I4197" t="inlineStr">
        <is>
          <t>(2,2,1,1,1,3); Calculation with average annual yield and share of technologies. Lifetime: 30a.</t>
        </is>
      </c>
      <c r="K4197" t="inlineStr">
        <is>
          <t>residential</t>
        </is>
      </c>
      <c r="L4197">
        <f>L4196</f>
        <v>0.17766751537682748</v>
      </c>
      <c r="M4197" s="30">
        <f>INDEX(parameters!$D$41:$AG$178,MATCH('PV (extension)'!B4185,parameters!$C$41:$C$178,0),MATCH('PV (extension)'!A4197,parameters!$D$5:$AG$5,0))/L4197</f>
        <v>3.3393053550047194E-2</v>
      </c>
      <c r="N4197" s="3" t="inlineStr">
        <is>
          <t>roof-top</t>
        </is>
      </c>
      <c r="O4197">
        <f>INDEX(parameters!$C$196:$EJ$198,MATCH('PV (extension)'!N4197,parameters!$B$196:$B$198,0),MATCH('PV (extension)'!B4185,parameters!$C$195:$EJ$195,0))</f>
        <v>1578.817532621588</v>
      </c>
      <c r="P4197" t="n">
        <v>3</v>
      </c>
      <c r="Q4197" t="n">
        <v>30</v>
      </c>
      <c r="R4197">
        <f>Q4197*P4197*O4197</f>
        <v>142093.57793594291</v>
      </c>
      <c r="S4197">
        <f>1/R4197</f>
        <v>7.0376157355317573E-6</v>
      </c>
    </row>
    <row r="4198" ht="16" customHeight="1" s="29">
      <c r="A4198" t="inlineStr">
        <is>
          <t>photovoltaic slanted-roof installation, 3 kWp, micro-Si, laminated, integrated, on roof</t>
        </is>
      </c>
      <c r="B4198" s="30">
        <f>M4198*S4198</f>
        <v>3.6414378303061414E-9</v>
      </c>
      <c r="C4198" t="inlineStr">
        <is>
          <t>RER</t>
        </is>
      </c>
      <c r="D4198" t="inlineStr">
        <is>
          <t>unit</t>
        </is>
      </c>
      <c r="F4198" t="inlineStr">
        <is>
          <t>technosphere</t>
        </is>
      </c>
      <c r="G4198" t="n">
        <v>0</v>
      </c>
      <c r="H4198" t="inlineStr">
        <is>
          <t>photovoltaic slanted-roof installation, 3 kWp, micro-Si, laminated, integrated, on roof</t>
        </is>
      </c>
      <c r="I4198" t="inlineStr">
        <is>
          <t>(2,2,1,1,1,3); Calculation with average annual yield and share of technologies. Lifetime: 30a.</t>
        </is>
      </c>
      <c r="K4198" t="inlineStr">
        <is>
          <t>residential</t>
        </is>
      </c>
      <c r="L4198">
        <f>L4197</f>
        <v>0.17766751537682748</v>
      </c>
      <c r="M4198" s="30">
        <f>INDEX(parameters!$D$41:$AG$178,MATCH('PV (extension)'!B4185,parameters!$C$41:$C$178,0),MATCH('PV (extension)'!A4198,parameters!$D$5:$AG$5,0))/L4198</f>
        <v>5.1742493013949662E-4</v>
      </c>
      <c r="N4198" s="3" t="inlineStr">
        <is>
          <t>roof-top</t>
        </is>
      </c>
      <c r="O4198">
        <f>INDEX(parameters!$C$196:$EJ$198,MATCH('PV (extension)'!N4198,parameters!$B$196:$B$198,0),MATCH('PV (extension)'!B4185,parameters!$C$195:$EJ$195,0))</f>
        <v>1578.817532621588</v>
      </c>
      <c r="P4198" t="n">
        <v>3</v>
      </c>
      <c r="Q4198" t="n">
        <v>30</v>
      </c>
      <c r="R4198">
        <f>Q4198*P4198*O4198</f>
        <v>142093.57793594291</v>
      </c>
      <c r="S4198">
        <f>1/R4198</f>
        <v>7.0376157355317573E-6</v>
      </c>
    </row>
    <row r="4199" ht="16" customHeight="1" s="29">
      <c r="A4199" t="inlineStr">
        <is>
          <t>photovoltaic slanted-roof installation, 3 kWp, micro-Si, panel, mounted, on roof</t>
        </is>
      </c>
      <c r="B4199" s="30">
        <f>M4199*S4199</f>
        <v>6.3305764588612012E-8</v>
      </c>
      <c r="C4199" t="inlineStr">
        <is>
          <t>RER</t>
        </is>
      </c>
      <c r="D4199" t="inlineStr">
        <is>
          <t>unit</t>
        </is>
      </c>
      <c r="F4199" t="inlineStr">
        <is>
          <t>technosphere</t>
        </is>
      </c>
      <c r="G4199" t="n">
        <v>0</v>
      </c>
      <c r="H4199" t="inlineStr">
        <is>
          <t>photovoltaic slanted-roof installation, 3 kWp, micro-Si, panel, mounted, on roof</t>
        </is>
      </c>
      <c r="I4199" t="inlineStr">
        <is>
          <t>(2,2,1,1,1,3); Calculation with average annual yield and share of technologies. Lifetime: 30a.</t>
        </is>
      </c>
      <c r="K4199" t="inlineStr">
        <is>
          <t>residential</t>
        </is>
      </c>
      <c r="L4199">
        <f>L4198</f>
        <v>0.17766751537682748</v>
      </c>
      <c r="M4199" s="30">
        <f>INDEX(parameters!$D$41:$AG$178,MATCH('PV (extension)'!B4185,parameters!$C$41:$C$178,0),MATCH('PV (extension)'!A4199,parameters!$D$5:$AG$5,0))/L4199</f>
        <v>8.9953425943663963E-3</v>
      </c>
      <c r="N4199" s="3" t="inlineStr">
        <is>
          <t>roof-top</t>
        </is>
      </c>
      <c r="O4199">
        <f>INDEX(parameters!$C$196:$EJ$198,MATCH('PV (extension)'!N4199,parameters!$B$196:$B$198,0),MATCH('PV (extension)'!B4185,parameters!$C$195:$EJ$195,0))</f>
        <v>1578.817532621588</v>
      </c>
      <c r="P4199" t="n">
        <v>3</v>
      </c>
      <c r="Q4199" t="n">
        <v>30</v>
      </c>
      <c r="R4199">
        <f>Q4199*P4199*O4199</f>
        <v>142093.57793594291</v>
      </c>
      <c r="S4199">
        <f>1/R4199</f>
        <v>7.0376157355317573E-6</v>
      </c>
    </row>
    <row r="4200" s="29">
      <c r="A4200" t="inlineStr">
        <is>
          <t>photovoltaic facade installation, 3kWp, multi-Si, laminated, integrated, at building</t>
        </is>
      </c>
      <c r="B4200" s="30">
        <f>M4200*S4200</f>
        <v>1.8540881358102821E-7</v>
      </c>
      <c r="C4200" t="inlineStr">
        <is>
          <t>RER</t>
        </is>
      </c>
      <c r="D4200" t="inlineStr">
        <is>
          <t>unit</t>
        </is>
      </c>
      <c r="F4200" t="inlineStr">
        <is>
          <t>technosphere</t>
        </is>
      </c>
      <c r="G4200" t="n">
        <v>0</v>
      </c>
      <c r="H4200" t="inlineStr">
        <is>
          <t>photovoltaic facade installation, 3kWp, multi-Si, laminated, integrated, at building</t>
        </is>
      </c>
      <c r="I4200" t="inlineStr">
        <is>
          <t>(2,2,1,1,1,3); Calculation with average annual yield and share of technologies. Lifetime: 30a.</t>
        </is>
      </c>
      <c r="K4200" t="inlineStr">
        <is>
          <t>residential</t>
        </is>
      </c>
      <c r="L4200">
        <f>L4199</f>
        <v>0.17766751537682748</v>
      </c>
      <c r="M4200" s="30">
        <f>INDEX(parameters!$D$41:$AG$178,MATCH('PV (extension)'!B4185,parameters!$C$41:$C$178,0),MATCH('PV (extension)'!A4200,parameters!$D$5:$AG$5,0))/L4200</f>
        <v>1.8497835237986298E-2</v>
      </c>
      <c r="N4200" t="inlineStr">
        <is>
          <t>façade</t>
        </is>
      </c>
      <c r="O4200">
        <f>INDEX(parameters!$C$196:$EJ$198,MATCH('PV (extension)'!N4200,parameters!$B$196:$B$198,0),MATCH('PV (extension)'!B4185,parameters!$C$195:$EJ$195,0))</f>
        <v>1108.5314590747321</v>
      </c>
      <c r="P4200" t="n">
        <v>3</v>
      </c>
      <c r="Q4200" t="n">
        <v>30</v>
      </c>
      <c r="R4200">
        <f>Q4200*P4200*O4200</f>
        <v>99767.831316725889</v>
      </c>
      <c r="S4200">
        <f>1/R4200</f>
        <v>1.002327089606038E-5</v>
      </c>
    </row>
    <row r="4201" s="29">
      <c r="A4201" t="inlineStr">
        <is>
          <t>photovoltaic facade installation, 3kWp, multi-Si, panel, mounted, at building</t>
        </is>
      </c>
      <c r="B4201" s="30">
        <f>M4201*S4201</f>
        <v>1.8183697437415161E-7</v>
      </c>
      <c r="C4201" t="inlineStr">
        <is>
          <t>RER</t>
        </is>
      </c>
      <c r="D4201" t="inlineStr">
        <is>
          <t>unit</t>
        </is>
      </c>
      <c r="F4201" t="inlineStr">
        <is>
          <t>technosphere</t>
        </is>
      </c>
      <c r="G4201" t="n">
        <v>0</v>
      </c>
      <c r="H4201" t="inlineStr">
        <is>
          <t>photovoltaic facade installation, 3kWp, multi-Si, panel, mounted, at building</t>
        </is>
      </c>
      <c r="I4201" t="inlineStr">
        <is>
          <t>(2,2,1,1,1,3); Calculation with average annual yield and share of technologies. Lifetime: 30a.</t>
        </is>
      </c>
      <c r="K4201" t="inlineStr">
        <is>
          <t>residential</t>
        </is>
      </c>
      <c r="L4201">
        <f>L4200</f>
        <v>0.17766751537682748</v>
      </c>
      <c r="M4201" s="30">
        <f>INDEX(parameters!$D$41:$AG$178,MATCH('PV (extension)'!B4185,parameters!$C$41:$C$178,0),MATCH('PV (extension)'!A4201,parameters!$D$5:$AG$5,0))/L4201</f>
        <v>1.8141480586504166E-2</v>
      </c>
      <c r="N4201" t="inlineStr">
        <is>
          <t>façade</t>
        </is>
      </c>
      <c r="O4201">
        <f>INDEX(parameters!$C$196:$EJ$198,MATCH('PV (extension)'!N4201,parameters!$B$196:$B$198,0),MATCH('PV (extension)'!B4185,parameters!$C$195:$EJ$195,0))</f>
        <v>1108.5314590747321</v>
      </c>
      <c r="P4201" t="n">
        <v>3</v>
      </c>
      <c r="Q4201" t="n">
        <v>30</v>
      </c>
      <c r="R4201">
        <f>Q4201*P4201*O4201</f>
        <v>99767.831316725889</v>
      </c>
      <c r="S4201">
        <f>1/R4201</f>
        <v>1.002327089606038E-5</v>
      </c>
    </row>
    <row r="4202" s="29">
      <c r="A4202" t="inlineStr">
        <is>
          <t>photovoltaic facade installation, 3kWp, single-Si, laminated, integrated, at building</t>
        </is>
      </c>
      <c r="B4202" s="30">
        <f>M4202*S4202</f>
        <v>9.7745456778234224E-8</v>
      </c>
      <c r="C4202" t="inlineStr">
        <is>
          <t>RER</t>
        </is>
      </c>
      <c r="D4202" t="inlineStr">
        <is>
          <t>unit</t>
        </is>
      </c>
      <c r="F4202" t="inlineStr">
        <is>
          <t>technosphere</t>
        </is>
      </c>
      <c r="G4202" t="n">
        <v>0</v>
      </c>
      <c r="H4202" t="inlineStr">
        <is>
          <t>photovoltaic facade installation, 3kWp, single-Si, laminated, integrated, at building</t>
        </is>
      </c>
      <c r="I4202" t="inlineStr">
        <is>
          <t>(2,2,1,1,1,3); Calculation with average annual yield and share of technologies. Lifetime: 30a.</t>
        </is>
      </c>
      <c r="K4202" t="inlineStr">
        <is>
          <t>residential</t>
        </is>
      </c>
      <c r="L4202">
        <f>L4201</f>
        <v>0.17766751537682748</v>
      </c>
      <c r="M4202" s="30">
        <f>INDEX(parameters!$D$41:$AG$178,MATCH('PV (extension)'!B4185,parameters!$C$41:$C$178,0),MATCH('PV (extension)'!A4202,parameters!$D$5:$AG$5,0))/L4202</f>
        <v>9.7518522438271929E-3</v>
      </c>
      <c r="N4202" t="inlineStr">
        <is>
          <t>façade</t>
        </is>
      </c>
      <c r="O4202">
        <f>INDEX(parameters!$C$196:$EJ$198,MATCH('PV (extension)'!N4202,parameters!$B$196:$B$198,0),MATCH('PV (extension)'!B4185,parameters!$C$195:$EJ$195,0))</f>
        <v>1108.5314590747321</v>
      </c>
      <c r="P4202" t="n">
        <v>3</v>
      </c>
      <c r="Q4202" t="n">
        <v>30</v>
      </c>
      <c r="R4202">
        <f>Q4202*P4202*O4202</f>
        <v>99767.831316725889</v>
      </c>
      <c r="S4202">
        <f>1/R4202</f>
        <v>1.002327089606038E-5</v>
      </c>
    </row>
    <row r="4203" s="29">
      <c r="A4203" t="inlineStr">
        <is>
          <t>photovoltaic facade installation, 3kWp, single-Si, panel, mounted, at building</t>
        </is>
      </c>
      <c r="B4203" s="30">
        <f>M4203*S4203</f>
        <v>9.7660882635199879E-8</v>
      </c>
      <c r="C4203" t="inlineStr">
        <is>
          <t>RER</t>
        </is>
      </c>
      <c r="D4203" t="inlineStr">
        <is>
          <t>unit</t>
        </is>
      </c>
      <c r="F4203" t="inlineStr">
        <is>
          <t>technosphere</t>
        </is>
      </c>
      <c r="G4203" t="n">
        <v>0</v>
      </c>
      <c r="H4203" t="inlineStr">
        <is>
          <t>photovoltaic facade installation, 3kWp, single-Si, panel, mounted, at building</t>
        </is>
      </c>
      <c r="I4203" t="inlineStr">
        <is>
          <t>(2,2,1,1,1,3); Calculation with average annual yield and share of technologies. Lifetime: 30a.</t>
        </is>
      </c>
      <c r="K4203" t="inlineStr">
        <is>
          <t>residential</t>
        </is>
      </c>
      <c r="L4203">
        <f>L4202</f>
        <v>0.17766751537682748</v>
      </c>
      <c r="M4203" s="30">
        <f>INDEX(parameters!$D$41:$AG$178,MATCH('PV (extension)'!B4185,parameters!$C$41:$C$178,0),MATCH('PV (extension)'!A4203,parameters!$D$5:$AG$5,0))/L4203</f>
        <v>9.7434144649911868E-3</v>
      </c>
      <c r="N4203" t="inlineStr">
        <is>
          <t>façade</t>
        </is>
      </c>
      <c r="O4203">
        <f>INDEX(parameters!$C$196:$EJ$198,MATCH('PV (extension)'!N4203,parameters!$B$196:$B$198,0),MATCH('PV (extension)'!B4185,parameters!$C$195:$EJ$195,0))</f>
        <v>1108.5314590747321</v>
      </c>
      <c r="P4203" t="n">
        <v>3</v>
      </c>
      <c r="Q4203" t="n">
        <v>30</v>
      </c>
      <c r="R4203">
        <f>Q4203*P4203*O4203</f>
        <v>99767.831316725889</v>
      </c>
      <c r="S4203">
        <f>1/R4203</f>
        <v>1.002327089606038E-5</v>
      </c>
    </row>
    <row r="4204" ht="16" customHeight="1" s="29">
      <c r="A4204" t="inlineStr">
        <is>
          <t>photovoltaic flat-roof installation, 3kWp, multi-Si, on roof</t>
        </is>
      </c>
      <c r="B4204" s="30">
        <f>M4204*S4204</f>
        <v>2.0053175576494495E-6</v>
      </c>
      <c r="C4204" t="inlineStr">
        <is>
          <t>RER</t>
        </is>
      </c>
      <c r="D4204" t="inlineStr">
        <is>
          <t>unit</t>
        </is>
      </c>
      <c r="F4204" t="inlineStr">
        <is>
          <t>technosphere</t>
        </is>
      </c>
      <c r="G4204" t="n">
        <v>0</v>
      </c>
      <c r="H4204" t="inlineStr">
        <is>
          <t>photovoltaic flat-roof installation, 3kWp, multi-Si, on roof</t>
        </is>
      </c>
      <c r="I4204" t="inlineStr">
        <is>
          <t>(2,2,1,1,1,3); Calculation with average annual yield and share of technologies. Lifetime: 30a.</t>
        </is>
      </c>
      <c r="K4204" t="inlineStr">
        <is>
          <t>residential</t>
        </is>
      </c>
      <c r="L4204">
        <f>L4203</f>
        <v>0.17766751537682748</v>
      </c>
      <c r="M4204" s="30">
        <f>INDEX(parameters!$D$41:$AG$178,MATCH('PV (extension)'!B4185,parameters!$C$41:$C$178,0),MATCH('PV (extension)'!A4204,parameters!$D$5:$AG$5,0))/L4204</f>
        <v>0.28494274666417674</v>
      </c>
      <c r="N4204" s="3" t="inlineStr">
        <is>
          <t>roof-top</t>
        </is>
      </c>
      <c r="O4204">
        <f>INDEX(parameters!$C$196:$EJ$198,MATCH('PV (extension)'!N4204,parameters!$B$196:$B$198,0),MATCH('PV (extension)'!B4185,parameters!$C$195:$EJ$195,0))</f>
        <v>1578.817532621588</v>
      </c>
      <c r="P4204" t="n">
        <v>3</v>
      </c>
      <c r="Q4204" t="n">
        <v>30</v>
      </c>
      <c r="R4204">
        <f>Q4204*P4204*O4204</f>
        <v>142093.57793594291</v>
      </c>
      <c r="S4204">
        <f>1/R4204</f>
        <v>7.0376157355317573E-6</v>
      </c>
    </row>
    <row r="4205" ht="16" customHeight="1" s="29">
      <c r="A4205" t="inlineStr">
        <is>
          <t>photovoltaic flat-roof installation, 3kWp, single-Si, on roof</t>
        </is>
      </c>
      <c r="B4205" s="30">
        <f>M4205*S4205</f>
        <v>1.0467467168805586E-6</v>
      </c>
      <c r="C4205" t="inlineStr">
        <is>
          <t>RER</t>
        </is>
      </c>
      <c r="D4205" t="inlineStr">
        <is>
          <t>unit</t>
        </is>
      </c>
      <c r="F4205" t="inlineStr">
        <is>
          <t>technosphere</t>
        </is>
      </c>
      <c r="G4205" t="n">
        <v>0</v>
      </c>
      <c r="H4205" t="inlineStr">
        <is>
          <t>photovoltaic flat-roof installation, 3kWp, single-Si, on roof</t>
        </is>
      </c>
      <c r="I4205" t="inlineStr">
        <is>
          <t>(2,2,1,1,1,3); Calculation with average annual yield and share of technologies. Lifetime: 30a.</t>
        </is>
      </c>
      <c r="K4205" t="inlineStr">
        <is>
          <t>residential</t>
        </is>
      </c>
      <c r="L4205">
        <f>L4204</f>
        <v>0.17766751537682748</v>
      </c>
      <c r="M4205" s="30">
        <f>INDEX(parameters!$D$41:$AG$178,MATCH('PV (extension)'!B4185,parameters!$C$41:$C$178,0),MATCH('PV (extension)'!A4205,parameters!$D$5:$AG$5,0))/L4205</f>
        <v>0.14873598619426004</v>
      </c>
      <c r="N4205" s="3" t="inlineStr">
        <is>
          <t>roof-top</t>
        </is>
      </c>
      <c r="O4205">
        <f>INDEX(parameters!$C$196:$EJ$198,MATCH('PV (extension)'!N4205,parameters!$B$196:$B$198,0),MATCH('PV (extension)'!B4185,parameters!$C$195:$EJ$195,0))</f>
        <v>1578.817532621588</v>
      </c>
      <c r="P4205" t="n">
        <v>3</v>
      </c>
      <c r="Q4205" t="n">
        <v>30</v>
      </c>
      <c r="R4205">
        <f>Q4205*P4205*O4205</f>
        <v>142093.57793594291</v>
      </c>
      <c r="S4205">
        <f>1/R4205</f>
        <v>7.0376157355317573E-6</v>
      </c>
    </row>
    <row r="4206" ht="16" customHeight="1" s="29">
      <c r="A4206" t="inlineStr">
        <is>
          <t>photovoltaic slanted-roof installation, 3kWp, CIS, panel, mounted, on roof</t>
        </is>
      </c>
      <c r="B4206" s="30">
        <f>M4206*S4206</f>
        <v>5.7897469232147376E-7</v>
      </c>
      <c r="C4206" t="inlineStr">
        <is>
          <t>CH</t>
        </is>
      </c>
      <c r="D4206" t="inlineStr">
        <is>
          <t>unit</t>
        </is>
      </c>
      <c r="F4206" t="inlineStr">
        <is>
          <t>technosphere</t>
        </is>
      </c>
      <c r="G4206" t="n">
        <v>0</v>
      </c>
      <c r="H4206" t="inlineStr">
        <is>
          <t>photovoltaic slanted-roof installation, 3kWp, CIS, panel, mounted, on roof</t>
        </is>
      </c>
      <c r="I4206" t="inlineStr">
        <is>
          <t>(2,2,1,1,1,3); Calculation with average annual yield and share of technologies. Lifetime: 30a.</t>
        </is>
      </c>
      <c r="K4206" t="inlineStr">
        <is>
          <t>residential</t>
        </is>
      </c>
      <c r="L4206">
        <f>L4205</f>
        <v>0.17766751537682748</v>
      </c>
      <c r="M4206" s="30">
        <f>INDEX(parameters!$D$41:$AG$178,MATCH('PV (extension)'!B4185,parameters!$C$41:$C$178,0),MATCH('PV (extension)'!A4206,parameters!$D$5:$AG$5,0))/L4206</f>
        <v>8.2268585566319899E-2</v>
      </c>
      <c r="N4206" s="3" t="inlineStr">
        <is>
          <t>roof-top</t>
        </is>
      </c>
      <c r="O4206">
        <f>INDEX(parameters!$C$196:$EJ$198,MATCH('PV (extension)'!N4206,parameters!$B$196:$B$198,0),MATCH('PV (extension)'!B4185,parameters!$C$195:$EJ$195,0))</f>
        <v>1578.817532621588</v>
      </c>
      <c r="P4206" t="n">
        <v>3</v>
      </c>
      <c r="Q4206" t="n">
        <v>30</v>
      </c>
      <c r="R4206">
        <f>Q4206*P4206*O4206</f>
        <v>142093.57793594291</v>
      </c>
      <c r="S4206">
        <f>1/R4206</f>
        <v>7.0376157355317573E-6</v>
      </c>
    </row>
    <row r="4207" ht="16" customHeight="1" s="29">
      <c r="A4207" t="inlineStr">
        <is>
          <t>photovoltaic slanted-roof installation, 3kWp, CdTe, laminated, integrated, on roof</t>
        </is>
      </c>
      <c r="B4207" s="30">
        <f>M4207*S4207</f>
        <v>1.6211654458467672E-8</v>
      </c>
      <c r="C4207" t="inlineStr">
        <is>
          <t>CH</t>
        </is>
      </c>
      <c r="D4207" t="inlineStr">
        <is>
          <t>unit</t>
        </is>
      </c>
      <c r="F4207" t="inlineStr">
        <is>
          <t>technosphere</t>
        </is>
      </c>
      <c r="G4207" t="n">
        <v>0</v>
      </c>
      <c r="H4207" t="inlineStr">
        <is>
          <t>photovoltaic slanted-roof installation, 3kWp, CdTe, laminated, integrated, on roof</t>
        </is>
      </c>
      <c r="I4207" t="inlineStr">
        <is>
          <t>(2,2,1,1,1,3); Calculation with average annual yield and share of technologies. Lifetime: 30a.</t>
        </is>
      </c>
      <c r="K4207" t="inlineStr">
        <is>
          <t>residential</t>
        </is>
      </c>
      <c r="L4207">
        <f>L4206</f>
        <v>0.17766751537682748</v>
      </c>
      <c r="M4207" s="30">
        <f>INDEX(parameters!$D$41:$AG$178,MATCH('PV (extension)'!B4185,parameters!$C$41:$C$178,0),MATCH('PV (extension)'!A4207,parameters!$D$5:$AG$5,0))/L4207</f>
        <v>2.3035719862648527E-3</v>
      </c>
      <c r="N4207" s="3" t="inlineStr">
        <is>
          <t>roof-top</t>
        </is>
      </c>
      <c r="O4207">
        <f>INDEX(parameters!$C$196:$EJ$198,MATCH('PV (extension)'!N4207,parameters!$B$196:$B$198,0),MATCH('PV (extension)'!B4185,parameters!$C$195:$EJ$195,0))</f>
        <v>1578.817532621588</v>
      </c>
      <c r="P4207" t="n">
        <v>3</v>
      </c>
      <c r="Q4207" t="n">
        <v>30</v>
      </c>
      <c r="R4207">
        <f>Q4207*P4207*O4207</f>
        <v>142093.57793594291</v>
      </c>
      <c r="S4207">
        <f>1/R4207</f>
        <v>7.0376157355317573E-6</v>
      </c>
    </row>
    <row r="4208" ht="16" customHeight="1" s="29">
      <c r="A4208" t="inlineStr">
        <is>
          <t>photovoltaic slanted-roof installation, 3kWp, multi-Si, laminated, integrated, on roof</t>
        </is>
      </c>
      <c r="B4208" s="30">
        <f>M4208*S4208</f>
        <v>9.6314391503052259E-8</v>
      </c>
      <c r="C4208" t="inlineStr">
        <is>
          <t>RER</t>
        </is>
      </c>
      <c r="D4208" t="inlineStr">
        <is>
          <t>unit</t>
        </is>
      </c>
      <c r="F4208" t="inlineStr">
        <is>
          <t>technosphere</t>
        </is>
      </c>
      <c r="G4208" t="n">
        <v>0</v>
      </c>
      <c r="H4208" t="inlineStr">
        <is>
          <t>photovoltaic slanted-roof installation, 3kWp, multi-Si, laminated, integrated, on roof</t>
        </is>
      </c>
      <c r="I4208" t="inlineStr">
        <is>
          <t>(2,2,1,1,1,3); Calculation with average annual yield and share of technologies. Lifetime: 30a.</t>
        </is>
      </c>
      <c r="K4208" t="inlineStr">
        <is>
          <t>residential</t>
        </is>
      </c>
      <c r="L4208">
        <f>L4207</f>
        <v>0.17766751537682748</v>
      </c>
      <c r="M4208" s="30">
        <f>INDEX(parameters!$D$41:$AG$178,MATCH('PV (extension)'!B4185,parameters!$C$41:$C$178,0),MATCH('PV (extension)'!A4208,parameters!$D$5:$AG$5,0))/L4208</f>
        <v>1.3685656495391874E-2</v>
      </c>
      <c r="N4208" s="3" t="inlineStr">
        <is>
          <t>roof-top</t>
        </is>
      </c>
      <c r="O4208">
        <f>INDEX(parameters!$C$196:$EJ$198,MATCH('PV (extension)'!N4208,parameters!$B$196:$B$198,0),MATCH('PV (extension)'!B4185,parameters!$C$195:$EJ$195,0))</f>
        <v>1578.817532621588</v>
      </c>
      <c r="P4208" t="n">
        <v>3</v>
      </c>
      <c r="Q4208" t="n">
        <v>30</v>
      </c>
      <c r="R4208">
        <f>Q4208*P4208*O4208</f>
        <v>142093.57793594291</v>
      </c>
      <c r="S4208">
        <f>1/R4208</f>
        <v>7.0376157355317573E-6</v>
      </c>
    </row>
    <row r="4209" ht="16" customHeight="1" s="29">
      <c r="A4209" t="inlineStr">
        <is>
          <t>photovoltaic slanted-roof installation, 3kWp, multi-Si, panel, mounted, on roof</t>
        </is>
      </c>
      <c r="B4209" s="30">
        <f>M4209*S4209</f>
        <v>1.6485602801395594E-6</v>
      </c>
      <c r="C4209" t="inlineStr">
        <is>
          <t>RER</t>
        </is>
      </c>
      <c r="D4209" t="inlineStr">
        <is>
          <t>unit</t>
        </is>
      </c>
      <c r="F4209" t="inlineStr">
        <is>
          <t>technosphere</t>
        </is>
      </c>
      <c r="G4209" t="n">
        <v>0</v>
      </c>
      <c r="H4209" t="inlineStr">
        <is>
          <t>photovoltaic slanted-roof installation, 3kWp, multi-Si, panel, mounted, on roof</t>
        </is>
      </c>
      <c r="I4209" t="inlineStr">
        <is>
          <t>(2,2,1,1,1,3); Calculation with average annual yield and share of technologies. Lifetime: 30a.</t>
        </is>
      </c>
      <c r="K4209" t="inlineStr">
        <is>
          <t>residential</t>
        </is>
      </c>
      <c r="L4209">
        <f>L4208</f>
        <v>0.17766751537682748</v>
      </c>
      <c r="M4209" s="30">
        <f>INDEX(parameters!$D$41:$AG$178,MATCH('PV (extension)'!B4185,parameters!$C$41:$C$178,0),MATCH('PV (extension)'!A4209,parameters!$D$5:$AG$5,0))/L4209</f>
        <v>0.23424982864811036</v>
      </c>
      <c r="N4209" s="3" t="inlineStr">
        <is>
          <t>roof-top</t>
        </is>
      </c>
      <c r="O4209">
        <f>INDEX(parameters!$C$196:$EJ$198,MATCH('PV (extension)'!N4209,parameters!$B$196:$B$198,0),MATCH('PV (extension)'!B4185,parameters!$C$195:$EJ$195,0))</f>
        <v>1578.817532621588</v>
      </c>
      <c r="P4209" t="n">
        <v>3</v>
      </c>
      <c r="Q4209" t="n">
        <v>30</v>
      </c>
      <c r="R4209">
        <f>Q4209*P4209*O4209</f>
        <v>142093.57793594291</v>
      </c>
      <c r="S4209">
        <f>1/R4209</f>
        <v>7.0376157355317573E-6</v>
      </c>
    </row>
    <row r="4210" ht="16" customHeight="1" s="29">
      <c r="A4210" t="inlineStr">
        <is>
          <t>photovoltaic slanted-roof installation, 3kWp, single-Si, laminated, integrated, on roof</t>
        </is>
      </c>
      <c r="B4210" s="30">
        <f>M4210*S4210</f>
        <v>5.0901798824190431E-8</v>
      </c>
      <c r="C4210" t="inlineStr">
        <is>
          <t>RER</t>
        </is>
      </c>
      <c r="D4210" t="inlineStr">
        <is>
          <t>unit</t>
        </is>
      </c>
      <c r="F4210" t="inlineStr">
        <is>
          <t>technosphere</t>
        </is>
      </c>
      <c r="G4210" t="n">
        <v>0</v>
      </c>
      <c r="H4210" t="inlineStr">
        <is>
          <t>photovoltaic slanted-roof installation, 3kWp, single-Si, laminated, integrated, on roof</t>
        </is>
      </c>
      <c r="I4210" t="inlineStr">
        <is>
          <t>(2,2,1,1,1,3); Calculation with average annual yield and share of technologies. Lifetime: 30a.</t>
        </is>
      </c>
      <c r="K4210" t="inlineStr">
        <is>
          <t>residential</t>
        </is>
      </c>
      <c r="L4210">
        <f>L4209</f>
        <v>0.17766751537682748</v>
      </c>
      <c r="M4210" s="30">
        <f>INDEX(parameters!$D$41:$AG$178,MATCH('PV (extension)'!B4185,parameters!$C$41:$C$178,0),MATCH('PV (extension)'!A4210,parameters!$D$5:$AG$5,0))/L4210</f>
        <v>7.2328187183047909E-3</v>
      </c>
      <c r="N4210" s="3" t="inlineStr">
        <is>
          <t>roof-top</t>
        </is>
      </c>
      <c r="O4210">
        <f>INDEX(parameters!$C$196:$EJ$198,MATCH('PV (extension)'!N4210,parameters!$B$196:$B$198,0),MATCH('PV (extension)'!B4185,parameters!$C$195:$EJ$195,0))</f>
        <v>1578.817532621588</v>
      </c>
      <c r="P4210" t="n">
        <v>3</v>
      </c>
      <c r="Q4210" t="n">
        <v>30</v>
      </c>
      <c r="R4210">
        <f>Q4210*P4210*O4210</f>
        <v>142093.57793594291</v>
      </c>
      <c r="S4210">
        <f>1/R4210</f>
        <v>7.0376157355317573E-6</v>
      </c>
    </row>
    <row r="4211" ht="16" customHeight="1" s="29">
      <c r="A4211" t="inlineStr">
        <is>
          <t>photovoltaic slanted-roof installation, 3kWp, single-Si, panel, mounted, on roof</t>
        </is>
      </c>
      <c r="B4211" s="30">
        <f>M4211*S4211</f>
        <v>8.6154899341123543E-7</v>
      </c>
      <c r="C4211" t="inlineStr">
        <is>
          <t>RER</t>
        </is>
      </c>
      <c r="D4211" t="inlineStr">
        <is>
          <t>unit</t>
        </is>
      </c>
      <c r="F4211" t="inlineStr">
        <is>
          <t>technosphere</t>
        </is>
      </c>
      <c r="G4211" t="n">
        <v>0</v>
      </c>
      <c r="H4211" t="inlineStr">
        <is>
          <t>photovoltaic slanted-roof installation, 3kWp, single-Si, panel, mounted, on roof</t>
        </is>
      </c>
      <c r="I4211" t="inlineStr">
        <is>
          <t>(2,2,1,1,1,3); Calculation with average annual yield and share of technologies. Lifetime: 30a.</t>
        </is>
      </c>
      <c r="K4211" t="inlineStr">
        <is>
          <t>residential</t>
        </is>
      </c>
      <c r="L4211">
        <f>L4210</f>
        <v>0.17766751537682748</v>
      </c>
      <c r="M4211" s="30">
        <f>INDEX(parameters!$D$41:$AG$178,MATCH('PV (extension)'!B4185,parameters!$C$41:$C$178,0),MATCH('PV (extension)'!A4211,parameters!$D$5:$AG$5,0))/L4211</f>
        <v>0.12242057904091255</v>
      </c>
      <c r="N4211" s="3" t="inlineStr">
        <is>
          <t>roof-top</t>
        </is>
      </c>
      <c r="O4211">
        <f>INDEX(parameters!$C$196:$EJ$198,MATCH('PV (extension)'!N4211,parameters!$B$196:$B$198,0),MATCH('PV (extension)'!B4185,parameters!$C$195:$EJ$195,0))</f>
        <v>1578.817532621588</v>
      </c>
      <c r="P4211" t="n">
        <v>3</v>
      </c>
      <c r="Q4211" t="n">
        <v>30</v>
      </c>
      <c r="R4211">
        <f>Q4211*P4211*O4211</f>
        <v>142093.57793594291</v>
      </c>
      <c r="S4211">
        <f>1/R4211</f>
        <v>7.0376157355317573E-6</v>
      </c>
    </row>
    <row r="4212" s="29">
      <c r="A4212" t="inlineStr">
        <is>
          <t>market for tap water</t>
        </is>
      </c>
      <c r="B4212" t="n">
        <v>0.0037026</v>
      </c>
      <c r="C4212" t="inlineStr">
        <is>
          <t>Europe without Switzerland</t>
        </is>
      </c>
      <c r="D4212" t="inlineStr">
        <is>
          <t>kilogram</t>
        </is>
      </c>
      <c r="F4212" t="inlineStr">
        <is>
          <t>technosphere</t>
        </is>
      </c>
      <c r="G4212" t="n">
        <v>0</v>
      </c>
      <c r="H4212" t="inlineStr">
        <is>
          <t>tap water</t>
        </is>
      </c>
      <c r="I4212" t="inlineStr">
        <is>
          <t>(2,2,1,1,1,3); Estimation 20l/m2 panel</t>
        </is>
      </c>
    </row>
    <row r="4213" s="29">
      <c r="A4213" t="inlineStr">
        <is>
          <t>treatment of wastewater, from residence, capacity 1.1E10l/year</t>
        </is>
      </c>
      <c r="B4213" t="n">
        <v>-3.3323e-06</v>
      </c>
      <c r="C4213" t="inlineStr">
        <is>
          <t>CH</t>
        </is>
      </c>
      <c r="D4213" t="inlineStr">
        <is>
          <t>cubic meter</t>
        </is>
      </c>
      <c r="F4213" t="inlineStr">
        <is>
          <t>technosphere</t>
        </is>
      </c>
      <c r="G4213" t="n">
        <v>0</v>
      </c>
      <c r="H4213" t="inlineStr">
        <is>
          <t>wastewater, from residence</t>
        </is>
      </c>
      <c r="I4213" t="inlineStr">
        <is>
          <t>(2,2,1,1,1,3); Estimation 20l/m2 panel</t>
        </is>
      </c>
    </row>
    <row r="4214" s="29"/>
    <row r="4215" customFormat="1" s="28">
      <c r="A4215" s="28" t="inlineStr">
        <is>
          <t>Activity</t>
        </is>
      </c>
      <c r="B4215" s="28" t="inlineStr">
        <is>
          <t>electricity production, photovoltaic, commercial</t>
        </is>
      </c>
    </row>
    <row r="4216">
      <c r="A4216" t="inlineStr">
        <is>
          <t>comment</t>
        </is>
      </c>
      <c r="B421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")&amp;HLOOKUP(B4217,parameters!$C$195:$EJ$198,2,0)&amp;" kWh/kWp.
Annual output, Facade: "&amp;HLOOKUP(B4217,parameters!$C$195:$EJ$198,3,0)&amp;" kWh/kWp.
Annual output, Open-ground: "&amp;HLOOKUP(B4217,parameters!$C$195:$EJ$198,4,0)&amp;_xlfn._LONGTEXT("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")&amp;VLOOKUP(B4217,'extension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1578.81753262159 kWh/kWp.
Annual output, Facade: 1108.53145907473 kWh/kWp.
Annual output, Open-ground: 1679.5931198102 kWh/kWp.
Amount of solar energy transformed to electricity. Waste heat emission due to losses of electricity in the system.
Technology:  Electricity production with grid-connected photovoltaic power plants.
Time period:  Time of publications
Production volume: 1.622 GWh in 2025.
Sampling:  Statistical data and model calculations
Extrapolations:  Use of PV technology data investigated for other countries (Switzerland). Correction of average yield with Swiss data.
Uncertainty:  None
Author: Romain Sacchi, PSI, romain.sacchi@psi.ch</v>
      </c>
    </row>
    <row r="4217" s="29">
      <c r="A4217" t="inlineStr">
        <is>
          <t>location</t>
        </is>
      </c>
      <c r="B4217" t="inlineStr">
        <is>
          <t>GM</t>
        </is>
      </c>
    </row>
    <row r="4218" s="29">
      <c r="A4218" t="inlineStr">
        <is>
          <t>production amount</t>
        </is>
      </c>
      <c r="B4218" t="n">
        <v>1</v>
      </c>
    </row>
    <row r="4219" s="29">
      <c r="A4219" t="inlineStr">
        <is>
          <t>reference product</t>
        </is>
      </c>
      <c r="B4219" t="inlineStr">
        <is>
          <t>electricity, low voltage</t>
        </is>
      </c>
    </row>
    <row r="4220" s="29">
      <c r="A4220" t="inlineStr">
        <is>
          <t>source</t>
        </is>
      </c>
      <c r="B42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21" s="29">
      <c r="A4221" t="inlineStr">
        <is>
          <t>type</t>
        </is>
      </c>
      <c r="B4221" t="inlineStr">
        <is>
          <t>process</t>
        </is>
      </c>
    </row>
    <row r="4222" s="29">
      <c r="A4222" t="inlineStr">
        <is>
          <t>unit</t>
        </is>
      </c>
      <c r="B4222" t="inlineStr">
        <is>
          <t>kilowatt hour</t>
        </is>
      </c>
    </row>
    <row r="4223" s="29">
      <c r="A4223" t="inlineStr">
        <is>
          <t>Exchanges</t>
        </is>
      </c>
    </row>
    <row r="4224" customFormat="1" s="28">
      <c r="A4224" s="28" t="inlineStr">
        <is>
          <t>name</t>
        </is>
      </c>
      <c r="B4224" s="28" t="inlineStr">
        <is>
          <t>amount</t>
        </is>
      </c>
      <c r="C4224" s="28" t="inlineStr">
        <is>
          <t>location</t>
        </is>
      </c>
      <c r="D4224" s="28" t="inlineStr">
        <is>
          <t>unit</t>
        </is>
      </c>
      <c r="E4224" s="28" t="inlineStr">
        <is>
          <t>categories</t>
        </is>
      </c>
      <c r="F4224" s="28" t="inlineStr">
        <is>
          <t>type</t>
        </is>
      </c>
      <c r="G4224" s="28" t="inlineStr">
        <is>
          <t>uncertainty type</t>
        </is>
      </c>
      <c r="H4224" s="28" t="inlineStr">
        <is>
          <t>reference product</t>
        </is>
      </c>
      <c r="I4224" s="28" t="inlineStr">
        <is>
          <t>comment</t>
        </is>
      </c>
      <c r="J4224" s="28" t="inlineStr">
        <is>
          <t>production volume</t>
        </is>
      </c>
      <c r="K4224" s="28" t="inlineStr">
        <is>
          <t>scope</t>
        </is>
      </c>
      <c r="L4224" s="28" t="inlineStr">
        <is>
          <t>scope share</t>
        </is>
      </c>
      <c r="M4224" s="28" t="inlineStr">
        <is>
          <t>tech share</t>
        </is>
      </c>
      <c r="N4224" s="28" t="inlineStr">
        <is>
          <t>installation</t>
        </is>
      </c>
      <c r="O4224" s="28" t="inlineStr">
        <is>
          <t>productivity</t>
        </is>
      </c>
      <c r="P4224" s="28" t="inlineStr">
        <is>
          <t>kWp</t>
        </is>
      </c>
      <c r="Q4224" s="28" t="inlineStr">
        <is>
          <t>lifetime</t>
        </is>
      </c>
      <c r="R4224" s="28" t="inlineStr">
        <is>
          <t>lifetime production</t>
        </is>
      </c>
      <c r="S4224" s="28" t="inlineStr">
        <is>
          <t>inverted lifetime production</t>
        </is>
      </c>
    </row>
    <row r="4225" s="29">
      <c r="A4225" t="inlineStr">
        <is>
          <t>Energy, solar, converted</t>
        </is>
      </c>
      <c r="B4225" t="n">
        <v>3.8503</v>
      </c>
      <c r="D4225" t="inlineStr">
        <is>
          <t>megajoule</t>
        </is>
      </c>
      <c r="E4225" t="inlineStr">
        <is>
          <t>natural resource::in air</t>
        </is>
      </c>
      <c r="F4225" t="inlineStr">
        <is>
          <t>biosphere</t>
        </is>
      </c>
      <c r="G4225" t="n">
        <v>0</v>
      </c>
      <c r="I4225" t="inlineStr">
        <is>
          <t>(2,2,1,1,1,3); Energy loss in the system</t>
        </is>
      </c>
    </row>
    <row r="4226" s="29">
      <c r="A4226" t="inlineStr">
        <is>
          <t>Heat, waste</t>
        </is>
      </c>
      <c r="B4226" t="n">
        <v>0.25027</v>
      </c>
      <c r="D4226" t="inlineStr">
        <is>
          <t>megajoule</t>
        </is>
      </c>
      <c r="E4226" t="inlineStr">
        <is>
          <t>air</t>
        </is>
      </c>
      <c r="F4226" t="inlineStr">
        <is>
          <t>biosphere</t>
        </is>
      </c>
      <c r="G4226" t="n">
        <v>0</v>
      </c>
      <c r="I4226" t="inlineStr">
        <is>
          <t>(1,na,na,na,na,na); Calculation with average annual output and share of technologies; Average degradation of 10.5% included</t>
        </is>
      </c>
    </row>
    <row r="4227" s="29">
      <c r="A4227" t="inlineStr">
        <is>
          <t>electricity production, photovoltaic, commercial</t>
        </is>
      </c>
      <c r="B4227" t="n">
        <v>1</v>
      </c>
      <c r="C4227" t="inlineStr">
        <is>
          <t>GM</t>
        </is>
      </c>
      <c r="D4227" t="inlineStr">
        <is>
          <t>kilowatt hour</t>
        </is>
      </c>
      <c r="E4227" t="inlineStr">
        <is>
          <t>photovoltaic::power plants</t>
        </is>
      </c>
      <c r="F4227" t="inlineStr">
        <is>
          <t>production</t>
        </is>
      </c>
      <c r="G4227" t="n">
        <v>0</v>
      </c>
      <c r="H4227" t="inlineStr">
        <is>
          <t>electricity, low voltage</t>
        </is>
      </c>
      <c r="J4227">
        <f>VLOOKUP(C4227,'extension - production vol'!$B$6:$D$235,3,0)</f>
        <v>1.6220000000000001</v>
      </c>
    </row>
    <row r="4228" ht="16" customHeight="1" s="29">
      <c r="A4228" t="inlineStr">
        <is>
          <t>photovoltaic flat-roof installation, 156 kWp, multi-Si, on roof</t>
        </is>
      </c>
      <c r="B4228" s="30">
        <f>M4228*S4228</f>
        <v>1.6616593966589836E-8</v>
      </c>
      <c r="C4228" t="inlineStr">
        <is>
          <t>CH</t>
        </is>
      </c>
      <c r="D4228" t="inlineStr">
        <is>
          <t>unit</t>
        </is>
      </c>
      <c r="F4228" t="inlineStr">
        <is>
          <t>technosphere</t>
        </is>
      </c>
      <c r="G4228" t="n">
        <v>0</v>
      </c>
      <c r="H4228" t="inlineStr">
        <is>
          <t>photovoltaic flat-roof installation, 156 kWp, multi-Si, on roof</t>
        </is>
      </c>
      <c r="I4228" t="inlineStr">
        <is>
          <t>(2,2,1,1,1,3); Calculation with average annual yield and share of technologies. Lifetime: 30a.</t>
        </is>
      </c>
      <c r="K4228" t="inlineStr">
        <is>
          <t>commercial</t>
        </is>
      </c>
      <c r="L4228">
        <f>IF(K4228="residential",VLOOKUP(B4217,parameters!$C$41:$AG$178,18,0),IF(K4228="commercial",1-VLOOKUP(B4217,parameters!$C$41:$AG$178,18,0),1))</f>
        <v>0.82233248462317254</v>
      </c>
      <c r="M4228" s="30">
        <f>INDEX(parameters!$D$41:$AG$178,MATCH('PV (extension)'!B4217,parameters!$C$41:$C$178,0),MATCH('PV (extension)'!A4228,parameters!$D$5:$AG$5,0))/L4228</f>
        <v>0.12277778707072071</v>
      </c>
      <c r="N4228" s="3" t="inlineStr">
        <is>
          <t>roof-top</t>
        </is>
      </c>
      <c r="O4228">
        <f>INDEX(parameters!$C$196:$EJ$198,MATCH('PV (extension)'!N4228,parameters!$B$196:$B$198,0),MATCH('PV (extension)'!B4217,parameters!$C$195:$EJ$195,0))</f>
        <v>1578.817532621588</v>
      </c>
      <c r="P4228" t="n">
        <v>156</v>
      </c>
      <c r="Q4228" t="n">
        <v>30</v>
      </c>
      <c r="R4228">
        <f>Q4228*P4228*O4228</f>
        <v>7388866.0526690325</v>
      </c>
      <c r="S4228">
        <f>1/R4228</f>
        <v>1.3533876414484148E-7</v>
      </c>
    </row>
    <row r="4229" ht="16" customHeight="1" s="29">
      <c r="A4229" t="inlineStr">
        <is>
          <t>photovoltaic flat-roof installation, 156 kWp, single-Si, on roof</t>
        </is>
      </c>
      <c r="B4229" s="30">
        <f>M4229*S4229</f>
        <v>8.6799064388258749E-9</v>
      </c>
      <c r="C4229" t="inlineStr">
        <is>
          <t>CH</t>
        </is>
      </c>
      <c r="D4229" t="inlineStr">
        <is>
          <t>unit</t>
        </is>
      </c>
      <c r="F4229" t="inlineStr">
        <is>
          <t>technosphere</t>
        </is>
      </c>
      <c r="G4229" t="n">
        <v>0</v>
      </c>
      <c r="H4229" t="inlineStr">
        <is>
          <t>photovoltaic flat-roof installation, 156 kWp, single-Si, on roof</t>
        </is>
      </c>
      <c r="I4229" t="inlineStr">
        <is>
          <t>(2,2,1,1,1,3); Calculation with average annual yield and share of technologies. Lifetime: 30a.</t>
        </is>
      </c>
      <c r="K4229" t="inlineStr">
        <is>
          <t>commercial</t>
        </is>
      </c>
      <c r="L4229">
        <f>L4228</f>
        <v>0.82233248462317254</v>
      </c>
      <c r="M4229" s="30">
        <f>INDEX(parameters!$D$41:$AG$178,MATCH('PV (extension)'!B4217,parameters!$C$41:$C$178,0),MATCH('PV (extension)'!A4229,parameters!$D$5:$AG$5,0))/L4229</f>
        <v>6.4134666026183854E-2</v>
      </c>
      <c r="N4229" s="3" t="inlineStr">
        <is>
          <t>roof-top</t>
        </is>
      </c>
      <c r="O4229">
        <f>INDEX(parameters!$C$196:$EJ$198,MATCH('PV (extension)'!N4229,parameters!$B$196:$B$198,0),MATCH('PV (extension)'!B4217,parameters!$C$195:$EJ$195,0))</f>
        <v>1578.817532621588</v>
      </c>
      <c r="P4229" t="n">
        <v>156</v>
      </c>
      <c r="Q4229" t="n">
        <v>30</v>
      </c>
      <c r="R4229">
        <f>Q4229*P4229*O4229</f>
        <v>7388866.0526690325</v>
      </c>
      <c r="S4229">
        <f>1/R4229</f>
        <v>1.3533876414484148E-7</v>
      </c>
    </row>
    <row r="4230" s="29">
      <c r="A4230" t="inlineStr">
        <is>
          <t>photovoltaic open ground installation, 570 kWp, CIS, on open ground</t>
        </is>
      </c>
      <c r="B4230" s="30">
        <f>M4230*S4230</f>
        <v>4.2781270497648393E-10</v>
      </c>
      <c r="C4230" t="inlineStr">
        <is>
          <t>RER</t>
        </is>
      </c>
      <c r="D4230" t="inlineStr">
        <is>
          <t>unit</t>
        </is>
      </c>
      <c r="F4230" t="inlineStr">
        <is>
          <t>technosphere</t>
        </is>
      </c>
      <c r="G4230" t="n">
        <v>0</v>
      </c>
      <c r="H4230" t="inlineStr">
        <is>
          <t>photovoltaic open ground installation, 570 kWp, CIS, on open ground</t>
        </is>
      </c>
      <c r="I4230" t="inlineStr">
        <is>
          <t>(2,2,1,1,1,3); Calculation with average annual yield and share of technologies. Lifetime: 30a.</t>
        </is>
      </c>
      <c r="K4230" t="inlineStr">
        <is>
          <t>commercial</t>
        </is>
      </c>
      <c r="L4230">
        <f>L4229</f>
        <v>0.82233248462317254</v>
      </c>
      <c r="M4230" s="30">
        <f>INDEX(parameters!$D$41:$AG$178,MATCH('PV (extension)'!B4217,parameters!$C$41:$C$178,0),MATCH('PV (extension)'!A4230,parameters!$D$5:$AG$5,0))/L4230</f>
        <v>1.2287226816964775E-2</v>
      </c>
      <c r="N4230" t="inlineStr">
        <is>
          <t>central</t>
        </is>
      </c>
      <c r="O4230">
        <f>INDEX(parameters!$C$196:$EJ$198,MATCH('PV (extension)'!N4230,parameters!$B$196:$B$198,0),MATCH('PV (extension)'!B4217,parameters!$C$195:$EJ$195,0))</f>
        <v>1679.5931198102001</v>
      </c>
      <c r="P4230" t="n">
        <v>570</v>
      </c>
      <c r="Q4230" t="n">
        <v>30</v>
      </c>
      <c r="R4230">
        <f>Q4230*P4230*O4230</f>
        <v>28721042.348754421</v>
      </c>
      <c r="S4230">
        <f>1/R4230</f>
        <v>3.4817677849472906E-8</v>
      </c>
    </row>
    <row r="4231" s="29">
      <c r="A4231" t="inlineStr">
        <is>
          <t>photovoltaic open ground installation, 570 kWp, CdTe, on open ground</t>
        </is>
      </c>
      <c r="B4231" s="30">
        <f>M4231*S4231</f>
        <v>3.1426791527408968E-9</v>
      </c>
      <c r="C4231" t="inlineStr">
        <is>
          <t>RER</t>
        </is>
      </c>
      <c r="D4231" t="inlineStr">
        <is>
          <t>unit</t>
        </is>
      </c>
      <c r="F4231" t="inlineStr">
        <is>
          <t>technosphere</t>
        </is>
      </c>
      <c r="G4231" t="n">
        <v>0</v>
      </c>
      <c r="H4231" t="inlineStr">
        <is>
          <t>photovoltaic open ground installation, 570 kWp, CdTe, on open ground</t>
        </is>
      </c>
      <c r="I4231" t="inlineStr">
        <is>
          <t>(2,2,1,1,1,3); Calculation with average annual yield and share of technologies. Lifetime: 30a.</t>
        </is>
      </c>
      <c r="K4231" t="inlineStr">
        <is>
          <t>commercial</t>
        </is>
      </c>
      <c r="L4231">
        <f>L4230</f>
        <v>0.82233248462317254</v>
      </c>
      <c r="M4231" s="30">
        <f>INDEX(parameters!$D$41:$AG$178,MATCH('PV (extension)'!B4217,parameters!$C$41:$C$178,0),MATCH('PV (extension)'!A4231,parameters!$D$5:$AG$5,0))/L4231</f>
        <v>9.0261021034418951E-2</v>
      </c>
      <c r="N4231" t="inlineStr">
        <is>
          <t>central</t>
        </is>
      </c>
      <c r="O4231">
        <f>INDEX(parameters!$C$196:$EJ$198,MATCH('PV (extension)'!N4231,parameters!$B$196:$B$198,0),MATCH('PV (extension)'!B4217,parameters!$C$195:$EJ$195,0))</f>
        <v>1679.5931198102001</v>
      </c>
      <c r="P4231" t="n">
        <v>570</v>
      </c>
      <c r="Q4231" t="n">
        <v>30</v>
      </c>
      <c r="R4231">
        <f>Q4231*P4231*O4231</f>
        <v>28721042.348754421</v>
      </c>
      <c r="S4231">
        <f>1/R4231</f>
        <v>3.4817677849472906E-8</v>
      </c>
    </row>
    <row r="4232" s="29">
      <c r="A4232" t="inlineStr">
        <is>
          <t>photovoltaic open ground installation, 570 kWp, micro-Si, on open ground</t>
        </is>
      </c>
      <c r="B4232" s="30">
        <f>M4232*S4232</f>
        <v>3.3310168923112476E-11</v>
      </c>
      <c r="C4232" t="inlineStr">
        <is>
          <t>RER</t>
        </is>
      </c>
      <c r="D4232" t="inlineStr">
        <is>
          <t>unit</t>
        </is>
      </c>
      <c r="F4232" t="inlineStr">
        <is>
          <t>technosphere</t>
        </is>
      </c>
      <c r="G4232" t="n">
        <v>0</v>
      </c>
      <c r="H4232" t="inlineStr">
        <is>
          <t>photovoltaic open ground installation, 570 kWp, micro-Si, on open ground</t>
        </is>
      </c>
      <c r="I4232" t="inlineStr">
        <is>
          <t>(2,2,1,1,1,3); Calculation with average annual yield and share of technologies. Lifetime: 30a.</t>
        </is>
      </c>
      <c r="K4232" t="inlineStr">
        <is>
          <t>commercial</t>
        </is>
      </c>
      <c r="L4232">
        <f>L4231</f>
        <v>0.82233248462317254</v>
      </c>
      <c r="M4232" s="30">
        <f>INDEX(parameters!$D$41:$AG$178,MATCH('PV (extension)'!B4217,parameters!$C$41:$C$178,0),MATCH('PV (extension)'!A4232,parameters!$D$5:$AG$5,0))/L4232</f>
        <v>9.5670277228487681E-4</v>
      </c>
      <c r="N4232" t="inlineStr">
        <is>
          <t>central</t>
        </is>
      </c>
      <c r="O4232">
        <f>INDEX(parameters!$C$196:$EJ$198,MATCH('PV (extension)'!N4232,parameters!$B$196:$B$198,0),MATCH('PV (extension)'!B4217,parameters!$C$195:$EJ$195,0))</f>
        <v>1679.5931198102001</v>
      </c>
      <c r="P4232" t="n">
        <v>570</v>
      </c>
      <c r="Q4232" t="n">
        <v>30</v>
      </c>
      <c r="R4232">
        <f>Q4232*P4232*O4232</f>
        <v>28721042.348754421</v>
      </c>
      <c r="S4232">
        <f>1/R4232</f>
        <v>3.4817677849472906E-8</v>
      </c>
    </row>
    <row r="4233" s="29">
      <c r="A4233" t="inlineStr">
        <is>
          <t>photovoltaic open ground installation, 570 kWp, multi-Si, on open ground</t>
        </is>
      </c>
      <c r="B4233" s="30">
        <f>M4233*S4233</f>
        <v>1.1147221511660873E-8</v>
      </c>
      <c r="C4233" t="inlineStr">
        <is>
          <t>RER</t>
        </is>
      </c>
      <c r="D4233" t="inlineStr">
        <is>
          <t>unit</t>
        </is>
      </c>
      <c r="F4233" t="inlineStr">
        <is>
          <t>technosphere</t>
        </is>
      </c>
      <c r="G4233" t="n">
        <v>0</v>
      </c>
      <c r="H4233" t="inlineStr">
        <is>
          <t>photovoltaic open ground installation, 570 kWp, multi-Si, on open ground</t>
        </is>
      </c>
      <c r="I4233" t="inlineStr">
        <is>
          <t>(2,2,1,1,1,3); Calculation with average annual yield and share of technologies. Lifetime: 30a.</t>
        </is>
      </c>
      <c r="K4233" t="inlineStr">
        <is>
          <t>commercial</t>
        </is>
      </c>
      <c r="L4233">
        <f>L4232</f>
        <v>0.82233248462317254</v>
      </c>
      <c r="M4233" s="30">
        <f>INDEX(parameters!$D$41:$AG$178,MATCH('PV (extension)'!B4217,parameters!$C$41:$C$178,0),MATCH('PV (extension)'!A4233,parameters!$D$5:$AG$5,0))/L4233</f>
        <v>0.32015982110735819</v>
      </c>
      <c r="N4233" t="inlineStr">
        <is>
          <t>central</t>
        </is>
      </c>
      <c r="O4233">
        <f>INDEX(parameters!$C$196:$EJ$198,MATCH('PV (extension)'!N4233,parameters!$B$196:$B$198,0),MATCH('PV (extension)'!B4217,parameters!$C$195:$EJ$195,0))</f>
        <v>1679.5931198102001</v>
      </c>
      <c r="P4233" t="n">
        <v>570</v>
      </c>
      <c r="Q4233" t="n">
        <v>30</v>
      </c>
      <c r="R4233">
        <f>Q4233*P4233*O4233</f>
        <v>28721042.348754421</v>
      </c>
      <c r="S4233">
        <f>1/R4233</f>
        <v>3.4817677849472906E-8</v>
      </c>
    </row>
    <row r="4234" s="29">
      <c r="A4234" t="inlineStr">
        <is>
          <t>photovoltaic open ground installation, 570 kWp, single-Si, on open ground</t>
        </is>
      </c>
      <c r="B4234" s="30">
        <f>M4234*S4234</f>
        <v>5.9129662059172983E-9</v>
      </c>
      <c r="C4234" t="inlineStr">
        <is>
          <t>RER</t>
        </is>
      </c>
      <c r="D4234" t="inlineStr">
        <is>
          <t>unit</t>
        </is>
      </c>
      <c r="F4234" t="inlineStr">
        <is>
          <t>technosphere</t>
        </is>
      </c>
      <c r="G4234" t="n">
        <v>0</v>
      </c>
      <c r="H4234" t="inlineStr">
        <is>
          <t>photovoltaic open ground installation, 570 kWp, single-Si, on open ground</t>
        </is>
      </c>
      <c r="I4234" t="inlineStr">
        <is>
          <t>(2,2,1,1,1,3); Calculation with average annual yield and share of technologies. Lifetime: 30a.</t>
        </is>
      </c>
      <c r="K4234" t="inlineStr">
        <is>
          <t>commercial</t>
        </is>
      </c>
      <c r="L4234">
        <f>L4233</f>
        <v>0.82233248462317254</v>
      </c>
      <c r="M4234" s="30">
        <f>INDEX(parameters!$D$41:$AG$178,MATCH('PV (extension)'!B4217,parameters!$C$41:$C$178,0),MATCH('PV (extension)'!A4234,parameters!$D$5:$AG$5,0))/L4234</f>
        <v>0.16982655280690445</v>
      </c>
      <c r="N4234" t="inlineStr">
        <is>
          <t>central</t>
        </is>
      </c>
      <c r="O4234">
        <f>INDEX(parameters!$C$196:$EJ$198,MATCH('PV (extension)'!N4234,parameters!$B$196:$B$198,0),MATCH('PV (extension)'!B4217,parameters!$C$195:$EJ$195,0))</f>
        <v>1679.5931198102001</v>
      </c>
      <c r="P4234" t="n">
        <v>570</v>
      </c>
      <c r="Q4234" t="n">
        <v>30</v>
      </c>
      <c r="R4234">
        <f>Q4234*P4234*O4234</f>
        <v>28721042.348754421</v>
      </c>
      <c r="S4234">
        <f>1/R4234</f>
        <v>3.4817677849472906E-8</v>
      </c>
    </row>
    <row r="4235" ht="16" customHeight="1" s="29">
      <c r="A4235" t="inlineStr">
        <is>
          <t>photovoltaic slanted-roof installation, 93 kWp, multi-Si, laminated, integrated, on roof</t>
        </is>
      </c>
      <c r="B4235" s="30">
        <f>M4235*S4235</f>
        <v>1.8246616969823263E-9</v>
      </c>
      <c r="C4235" t="inlineStr">
        <is>
          <t>CH</t>
        </is>
      </c>
      <c r="D4235" t="inlineStr">
        <is>
          <t>unit</t>
        </is>
      </c>
      <c r="F4235" t="inlineStr">
        <is>
          <t>technosphere</t>
        </is>
      </c>
      <c r="G4235" t="n">
        <v>0</v>
      </c>
      <c r="H4235" t="inlineStr">
        <is>
          <t>photovoltaic slanted-roof installation, 93 kWp, multi-Si, laminated, integrated, on roof</t>
        </is>
      </c>
      <c r="I4235" t="inlineStr">
        <is>
          <t>(2,2,1,1,1,3); Calculation with average annual yield and share of technologies. Lifetime: 30a.</t>
        </is>
      </c>
      <c r="K4235" t="inlineStr">
        <is>
          <t>commercial</t>
        </is>
      </c>
      <c r="L4235">
        <f>L4234</f>
        <v>0.82233248462317254</v>
      </c>
      <c r="M4235" s="30">
        <f>INDEX(parameters!$D$41:$AG$178,MATCH('PV (extension)'!B4217,parameters!$C$41:$C$178,0),MATCH('PV (extension)'!A4235,parameters!$D$5:$AG$5,0))/L4235</f>
        <v>8.0374539804535308E-3</v>
      </c>
      <c r="N4235" s="3" t="inlineStr">
        <is>
          <t>roof-top</t>
        </is>
      </c>
      <c r="O4235">
        <f>INDEX(parameters!$C$196:$EJ$198,MATCH('PV (extension)'!N4235,parameters!$B$196:$B$198,0),MATCH('PV (extension)'!B4217,parameters!$C$195:$EJ$195,0))</f>
        <v>1578.817532621588</v>
      </c>
      <c r="P4235" t="n">
        <v>93</v>
      </c>
      <c r="Q4235" t="n">
        <v>30</v>
      </c>
      <c r="R4235">
        <f>Q4235*P4235*O4235</f>
        <v>4404900.9160142308</v>
      </c>
      <c r="S4235">
        <f>1/R4235</f>
        <v>2.2701986243650827E-7</v>
      </c>
    </row>
    <row r="4236" ht="16" customHeight="1" s="29">
      <c r="A4236" t="inlineStr">
        <is>
          <t>photovoltaic slanted-roof installation, 93 kWp, multi-Si, panel, mounted, on roof</t>
        </is>
      </c>
      <c r="B4236" s="30">
        <f>M4236*S4236</f>
        <v>3.0939790369404128E-8</v>
      </c>
      <c r="C4236" t="inlineStr">
        <is>
          <t>CH</t>
        </is>
      </c>
      <c r="D4236" t="inlineStr">
        <is>
          <t>unit</t>
        </is>
      </c>
      <c r="F4236" t="inlineStr">
        <is>
          <t>technosphere</t>
        </is>
      </c>
      <c r="G4236" t="n">
        <v>0</v>
      </c>
      <c r="H4236" t="inlineStr">
        <is>
          <t>photovoltaic slanted-roof installation, 93 kWp, multi-Si, panel, mounted, on roof</t>
        </is>
      </c>
      <c r="I4236" t="inlineStr">
        <is>
          <t>(2,2,1,1,1,3); Calculation with average annual yield and share of technologies. Lifetime: 30a.</t>
        </is>
      </c>
      <c r="K4236" t="inlineStr">
        <is>
          <t>commercial</t>
        </is>
      </c>
      <c r="L4236">
        <f>L4235</f>
        <v>0.82233248462317254</v>
      </c>
      <c r="M4236" s="30">
        <f>INDEX(parameters!$D$41:$AG$178,MATCH('PV (extension)'!B4217,parameters!$C$41:$C$178,0),MATCH('PV (extension)'!A4236,parameters!$D$5:$AG$5,0))/L4236</f>
        <v>0.13628671093947653</v>
      </c>
      <c r="N4236" s="3" t="inlineStr">
        <is>
          <t>roof-top</t>
        </is>
      </c>
      <c r="O4236">
        <f>INDEX(parameters!$C$196:$EJ$198,MATCH('PV (extension)'!N4236,parameters!$B$196:$B$198,0),MATCH('PV (extension)'!B4217,parameters!$C$195:$EJ$195,0))</f>
        <v>1578.817532621588</v>
      </c>
      <c r="P4236" t="n">
        <v>93</v>
      </c>
      <c r="Q4236" t="n">
        <v>30</v>
      </c>
      <c r="R4236">
        <f>Q4236*P4236*O4236</f>
        <v>4404900.9160142308</v>
      </c>
      <c r="S4236">
        <f>1/R4236</f>
        <v>2.2701986243650827E-7</v>
      </c>
    </row>
    <row r="4237" ht="16" customHeight="1" s="29">
      <c r="A4237" t="inlineStr">
        <is>
          <t>photovoltaic slanted-roof installation, 93 kWp, single-Si, laminated, integrated, on roof</t>
        </is>
      </c>
      <c r="B4237" s="30">
        <f>M4237*S4237</f>
        <v>9.6459521886018747E-10</v>
      </c>
      <c r="C4237" t="inlineStr">
        <is>
          <t>CH</t>
        </is>
      </c>
      <c r="D4237" t="inlineStr">
        <is>
          <t>unit</t>
        </is>
      </c>
      <c r="F4237" t="inlineStr">
        <is>
          <t>technosphere</t>
        </is>
      </c>
      <c r="G4237" t="n">
        <v>0</v>
      </c>
      <c r="H4237" t="inlineStr">
        <is>
          <t>photovoltaic slanted-roof installation, 93 kWp, single-Si, laminated, integrated, on roof</t>
        </is>
      </c>
      <c r="I4237" t="inlineStr">
        <is>
          <t>(2,2,1,1,1,3); Calculation with average annual yield and share of technologies. Lifetime: 30a.</t>
        </is>
      </c>
      <c r="K4237" t="inlineStr">
        <is>
          <t>commercial</t>
        </is>
      </c>
      <c r="L4237">
        <f>L4236</f>
        <v>0.82233248462317254</v>
      </c>
      <c r="M4237" s="30">
        <f>INDEX(parameters!$D$41:$AG$178,MATCH('PV (extension)'!B4217,parameters!$C$41:$C$178,0),MATCH('PV (extension)'!A4237,parameters!$D$5:$AG$5,0))/L4237</f>
        <v>4.2489463631401872E-3</v>
      </c>
      <c r="N4237" s="3" t="inlineStr">
        <is>
          <t>roof-top</t>
        </is>
      </c>
      <c r="O4237">
        <f>INDEX(parameters!$C$196:$EJ$198,MATCH('PV (extension)'!N4237,parameters!$B$196:$B$198,0),MATCH('PV (extension)'!B4217,parameters!$C$195:$EJ$195,0))</f>
        <v>1578.817532621588</v>
      </c>
      <c r="P4237" t="n">
        <v>93</v>
      </c>
      <c r="Q4237" t="n">
        <v>30</v>
      </c>
      <c r="R4237">
        <f>Q4237*P4237*O4237</f>
        <v>4404900.9160142308</v>
      </c>
      <c r="S4237">
        <f>1/R4237</f>
        <v>2.2701986243650827E-7</v>
      </c>
    </row>
    <row r="4238" ht="16" customHeight="1" s="29">
      <c r="A4238" t="inlineStr">
        <is>
          <t>photovoltaic slanted-roof installation, 93 kWp, single-Si, panel, mounted, on roof</t>
        </is>
      </c>
      <c r="B4238" s="30">
        <f>M4238*S4238</f>
        <v>1.6206587505613377E-8</v>
      </c>
      <c r="C4238" t="inlineStr">
        <is>
          <t>CH</t>
        </is>
      </c>
      <c r="D4238" t="inlineStr">
        <is>
          <t>unit</t>
        </is>
      </c>
      <c r="F4238" t="inlineStr">
        <is>
          <t>technosphere</t>
        </is>
      </c>
      <c r="G4238" t="n">
        <v>0</v>
      </c>
      <c r="H4238" t="inlineStr">
        <is>
          <t>photovoltaic slanted-roof installation, 93 kWp, single-Si, panel, mounted, on roof</t>
        </is>
      </c>
      <c r="I4238" t="inlineStr">
        <is>
          <t>(2,2,1,1,1,3); Calculation with average annual yield and share of technologies. Lifetime: 30a.</t>
        </is>
      </c>
      <c r="K4238" t="inlineStr">
        <is>
          <t>commercial</t>
        </is>
      </c>
      <c r="L4238">
        <f>L4237</f>
        <v>0.82233248462317254</v>
      </c>
      <c r="M4238" s="30">
        <f>INDEX(parameters!$D$41:$AG$178,MATCH('PV (extension)'!B4217,parameters!$C$41:$C$178,0),MATCH('PV (extension)'!A4238,parameters!$D$5:$AG$5,0))/L4238</f>
        <v>7.1388412148941149E-2</v>
      </c>
      <c r="N4238" s="3" t="inlineStr">
        <is>
          <t>roof-top</t>
        </is>
      </c>
      <c r="O4238">
        <f>INDEX(parameters!$C$196:$EJ$198,MATCH('PV (extension)'!N4238,parameters!$B$196:$B$198,0),MATCH('PV (extension)'!B4217,parameters!$C$195:$EJ$195,0))</f>
        <v>1578.817532621588</v>
      </c>
      <c r="P4238" t="n">
        <v>93</v>
      </c>
      <c r="Q4238" t="n">
        <v>30</v>
      </c>
      <c r="R4238">
        <f>Q4238*P4238*O4238</f>
        <v>4404900.9160142308</v>
      </c>
      <c r="S4238">
        <f>1/R4238</f>
        <v>2.2701986243650827E-7</v>
      </c>
    </row>
    <row r="4239" s="29">
      <c r="A4239" t="inlineStr">
        <is>
          <t>market for tap water</t>
        </is>
      </c>
      <c r="B4239" t="n">
        <v>0.0037026</v>
      </c>
      <c r="C4239" t="inlineStr">
        <is>
          <t>Europe without Switzerland</t>
        </is>
      </c>
      <c r="D4239" t="inlineStr">
        <is>
          <t>kilogram</t>
        </is>
      </c>
      <c r="F4239" t="inlineStr">
        <is>
          <t>technosphere</t>
        </is>
      </c>
      <c r="G4239" t="n">
        <v>0</v>
      </c>
      <c r="H4239" t="inlineStr">
        <is>
          <t>tap water</t>
        </is>
      </c>
      <c r="I4239" t="inlineStr">
        <is>
          <t>(2,2,1,1,1,3); Estimation 20l/m2 panel</t>
        </is>
      </c>
      <c r="M4239" s="30" t="n"/>
    </row>
    <row r="4240" s="29">
      <c r="A4240" t="inlineStr">
        <is>
          <t>treatment of wastewater, from residence, capacity 1.1E10l/year</t>
        </is>
      </c>
      <c r="B4240" t="n">
        <v>-3.3323e-06</v>
      </c>
      <c r="C4240" t="inlineStr">
        <is>
          <t>CH</t>
        </is>
      </c>
      <c r="D4240" t="inlineStr">
        <is>
          <t>cubic meter</t>
        </is>
      </c>
      <c r="F4240" t="inlineStr">
        <is>
          <t>technosphere</t>
        </is>
      </c>
      <c r="G4240" t="n">
        <v>0</v>
      </c>
      <c r="H4240" t="inlineStr">
        <is>
          <t>wastewater, from residence</t>
        </is>
      </c>
      <c r="I4240" t="inlineStr">
        <is>
          <t>(2,2,1,1,1,3); Estimation 20l/m2 panel</t>
        </is>
      </c>
      <c r="M4240" s="30" t="n"/>
    </row>
    <row r="4241" s="29">
      <c r="M4241" s="30" t="n"/>
    </row>
    <row r="4242" customFormat="1" s="28">
      <c r="A4242" s="28" t="inlineStr">
        <is>
          <t>Activity</t>
        </is>
      </c>
      <c r="B4242" s="28" t="inlineStr">
        <is>
          <t>electricity production, photovoltaic</t>
        </is>
      </c>
      <c r="M4242" s="30" t="n"/>
    </row>
    <row r="4243">
      <c r="A4243" t="inlineStr">
        <is>
          <t>comment</t>
        </is>
      </c>
      <c r="B424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")&amp;HLOOKUP(B4244,parameters!$C$195:$EJ$198,2,0)&amp;" kWh/kWp.
Annual output, Facade: "&amp;HLOOKUP(B4244,parameters!$C$195:$EJ$198,3,0)&amp;" kWh/kWp.
Annual output, Open-ground: "&amp;HLOOKUP(B4244,parameters!$C$195:$EJ$198,4,0)&amp;_xlfn._LONGTEXT("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")&amp;VLOOKUP(B4244,'extension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1578.81753262159 kWh/kWp.
Annual output, Facade: 1108.53145907473 kWh/kWp.
Annual output, Open-ground: 1679.5931198102 kWh/kWp.
Amount of solar energy transformed to electricity. Waste heat emission due to losses of electricity in the system.
Technology:  Electricity production with grid-connected photovoltaic power plants.
Time period:  Time of publications
Production volume: 1.622 GWh in 2025.
Sampling:  Statistical data and model calculations
Extrapolations:  Use of PV technology data investigated for other countries (Switzerland). Correction of average yield with Swiss data.
Uncertainty:  None
Author: Romain Sacchi, PSI, romain.sacchi@psi.ch</v>
      </c>
      <c r="M4243" s="30" t="n"/>
    </row>
    <row r="4244" s="29">
      <c r="A4244" t="inlineStr">
        <is>
          <t>location</t>
        </is>
      </c>
      <c r="B4244" t="inlineStr">
        <is>
          <t>GM</t>
        </is>
      </c>
    </row>
    <row r="4245" s="29">
      <c r="A4245" t="inlineStr">
        <is>
          <t>production amount</t>
        </is>
      </c>
      <c r="B4245" t="n">
        <v>1</v>
      </c>
    </row>
    <row r="4246" s="29">
      <c r="A4246" t="inlineStr">
        <is>
          <t>reference product</t>
        </is>
      </c>
      <c r="B4246" t="inlineStr">
        <is>
          <t>electricity, low voltage</t>
        </is>
      </c>
    </row>
    <row r="4247" s="29">
      <c r="A4247" t="inlineStr">
        <is>
          <t>source</t>
        </is>
      </c>
      <c r="B424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48" s="29">
      <c r="A4248" t="inlineStr">
        <is>
          <t>type</t>
        </is>
      </c>
      <c r="B4248" t="inlineStr">
        <is>
          <t>process</t>
        </is>
      </c>
    </row>
    <row r="4249" s="29">
      <c r="A4249" t="inlineStr">
        <is>
          <t>unit</t>
        </is>
      </c>
      <c r="B4249" t="inlineStr">
        <is>
          <t>kilowatt hour</t>
        </is>
      </c>
    </row>
    <row r="4250" s="29">
      <c r="A4250" t="inlineStr">
        <is>
          <t>Exchanges</t>
        </is>
      </c>
    </row>
    <row r="4251" customFormat="1" s="28">
      <c r="A4251" s="28" t="inlineStr">
        <is>
          <t>name</t>
        </is>
      </c>
      <c r="B4251" s="28" t="inlineStr">
        <is>
          <t>amount</t>
        </is>
      </c>
      <c r="C4251" s="28" t="inlineStr">
        <is>
          <t>location</t>
        </is>
      </c>
      <c r="D4251" s="28" t="inlineStr">
        <is>
          <t>unit</t>
        </is>
      </c>
      <c r="E4251" s="28" t="inlineStr">
        <is>
          <t>categories</t>
        </is>
      </c>
      <c r="F4251" s="28" t="inlineStr">
        <is>
          <t>type</t>
        </is>
      </c>
      <c r="G4251" s="28" t="inlineStr">
        <is>
          <t>uncertainty type</t>
        </is>
      </c>
      <c r="H4251" s="28" t="inlineStr">
        <is>
          <t>loc</t>
        </is>
      </c>
      <c r="I4251" s="28" t="inlineStr">
        <is>
          <t>scale</t>
        </is>
      </c>
      <c r="J4251" s="28" t="inlineStr">
        <is>
          <t>comment</t>
        </is>
      </c>
      <c r="K4251" s="28" t="inlineStr">
        <is>
          <t>negative</t>
        </is>
      </c>
      <c r="L4251" s="28" t="inlineStr">
        <is>
          <t>reference product</t>
        </is>
      </c>
      <c r="M4251" s="28" t="inlineStr">
        <is>
          <t>production volume</t>
        </is>
      </c>
      <c r="N4251" s="28" t="inlineStr">
        <is>
          <t>scope</t>
        </is>
      </c>
      <c r="O4251" s="28" t="inlineStr">
        <is>
          <t>scope share</t>
        </is>
      </c>
      <c r="P4251" s="28" t="inlineStr">
        <is>
          <t>tech share</t>
        </is>
      </c>
      <c r="Q4251" s="28" t="inlineStr">
        <is>
          <t>installation</t>
        </is>
      </c>
      <c r="R4251" s="28" t="inlineStr">
        <is>
          <t>productivity</t>
        </is>
      </c>
      <c r="S4251" s="28" t="inlineStr">
        <is>
          <t>kWp</t>
        </is>
      </c>
      <c r="T4251" s="28" t="inlineStr">
        <is>
          <t>lifetime</t>
        </is>
      </c>
      <c r="U4251" s="28" t="inlineStr">
        <is>
          <t>lifetime production</t>
        </is>
      </c>
      <c r="V4251" s="28" t="inlineStr">
        <is>
          <t>inverted lifetime production</t>
        </is>
      </c>
    </row>
    <row r="4252" s="29">
      <c r="A4252" t="inlineStr">
        <is>
          <t>Energy, solar, converted</t>
        </is>
      </c>
      <c r="B4252" t="n">
        <v>3.8503</v>
      </c>
      <c r="D4252" t="inlineStr">
        <is>
          <t>megajoule</t>
        </is>
      </c>
      <c r="E4252" t="inlineStr">
        <is>
          <t>natural resource::in air</t>
        </is>
      </c>
      <c r="F4252" t="inlineStr">
        <is>
          <t>biosphere</t>
        </is>
      </c>
      <c r="G4252" t="n">
        <v>2</v>
      </c>
      <c r="H4252" t="n">
        <v>1.348151067341848</v>
      </c>
      <c r="I4252" t="n">
        <v>0.04340984597628009</v>
      </c>
      <c r="J4252" t="inlineStr">
        <is>
          <t>(2,2,1,1,1,3); Energy loss in the system</t>
        </is>
      </c>
    </row>
    <row r="4253" s="29">
      <c r="A4253" t="inlineStr">
        <is>
          <t>Heat, waste</t>
        </is>
      </c>
      <c r="B4253" t="n">
        <v>0.25027</v>
      </c>
      <c r="D4253" t="inlineStr">
        <is>
          <t>megajoule</t>
        </is>
      </c>
      <c r="E4253" t="inlineStr">
        <is>
          <t>air</t>
        </is>
      </c>
      <c r="F4253" t="inlineStr">
        <is>
          <t>biosphere</t>
        </is>
      </c>
      <c r="G4253" t="n">
        <v>2</v>
      </c>
      <c r="H4253" t="n">
        <v>-1.385214943900327</v>
      </c>
      <c r="I4253" t="n">
        <v>0.02439508208471609</v>
      </c>
      <c r="J4253" t="inlineStr">
        <is>
          <t>(1,na,na,na,na,na); Calculation</t>
        </is>
      </c>
    </row>
    <row r="4254" s="29">
      <c r="A4254" t="inlineStr">
        <is>
          <t>electricity production, photovoltaic</t>
        </is>
      </c>
      <c r="B4254" t="n">
        <v>1</v>
      </c>
      <c r="C4254" t="inlineStr">
        <is>
          <t>GM</t>
        </is>
      </c>
      <c r="D4254" t="inlineStr">
        <is>
          <t>kilowatt hour</t>
        </is>
      </c>
      <c r="E4254" t="inlineStr">
        <is>
          <t>photovoltaic::power plants</t>
        </is>
      </c>
      <c r="F4254" t="inlineStr">
        <is>
          <t>production</t>
        </is>
      </c>
      <c r="G4254" t="n">
        <v>0</v>
      </c>
      <c r="H4254" t="n">
        <v>1</v>
      </c>
      <c r="L4254" t="inlineStr">
        <is>
          <t>electricity, low voltage</t>
        </is>
      </c>
      <c r="M4254">
        <f>VLOOKUP(C4254,'extension - production vol'!$B$6:$D$235,3,0)</f>
        <v>1.6220000000000001</v>
      </c>
    </row>
    <row r="4255" ht="16" customHeight="1" s="29">
      <c r="A4255" t="inlineStr">
        <is>
          <t>photovoltaic flat-roof installation, 156 kWp, multi-Si, on roof</t>
        </is>
      </c>
      <c r="B4255" s="30">
        <f>P4255*V4255</f>
        <v>1.3664365002520239E-8</v>
      </c>
      <c r="C4255" t="inlineStr">
        <is>
          <t>CH</t>
        </is>
      </c>
      <c r="D4255" t="inlineStr">
        <is>
          <t>unit</t>
        </is>
      </c>
      <c r="F4255" t="inlineStr">
        <is>
          <t>technosphere</t>
        </is>
      </c>
      <c r="G4255" t="n">
        <v>2</v>
      </c>
      <c r="H4255" t="n">
        <v>-18.46800298604678</v>
      </c>
      <c r="I4255" t="n">
        <v>0.09798894162072011</v>
      </c>
      <c r="J4255" t="inlineStr">
        <is>
          <t>(2,2,1,1,1,3); Calculation with average annual yield and share of technologies. Lifetime: 30a.</t>
        </is>
      </c>
      <c r="L4255" t="inlineStr">
        <is>
          <t>photovoltaic flat-roof installation, 156 kWp, multi-Si, on roof</t>
        </is>
      </c>
      <c r="N4255" t="inlineStr">
        <is>
          <t>all</t>
        </is>
      </c>
      <c r="O4255" t="n">
        <v>1</v>
      </c>
      <c r="P4255" s="30">
        <f>INDEX(parameters!$D$41:$AG$178,MATCH('PV (extension)'!B4244,parameters!$C$41:$C$178,0),MATCH('PV (extension)'!A4255,parameters!$D$5:$AG$5,0))/O4255</f>
        <v>0.10096416269840058</v>
      </c>
      <c r="Q4255" s="3" t="inlineStr">
        <is>
          <t>roof-top</t>
        </is>
      </c>
      <c r="R4255">
        <f>INDEX(parameters!$C$196:$EJ$198,MATCH('PV (extension)'!Q4255,parameters!$B$196:$B$198,0),MATCH('PV (extension)'!B4244,parameters!$C$195:$EJ$195,0))</f>
        <v>1578.817532621588</v>
      </c>
      <c r="S4255" t="n">
        <v>156</v>
      </c>
      <c r="T4255" t="n">
        <v>30</v>
      </c>
      <c r="U4255">
        <f>T4255*S4255*R4255</f>
        <v>7388866.0526690325</v>
      </c>
      <c r="V4255">
        <f>1/U4255</f>
        <v>1.3533876414484148E-7</v>
      </c>
    </row>
    <row r="4256" ht="16" customHeight="1" s="29">
      <c r="A4256" t="inlineStr">
        <is>
          <t>photovoltaic flat-roof installation, 156 kWp, single-Si, on roof</t>
        </is>
      </c>
      <c r="B4256" s="30">
        <f>P4256*V4256</f>
        <v>7.1377690281363541E-9</v>
      </c>
      <c r="C4256" t="inlineStr">
        <is>
          <t>CH</t>
        </is>
      </c>
      <c r="D4256" t="inlineStr">
        <is>
          <t>unit</t>
        </is>
      </c>
      <c r="F4256" t="inlineStr">
        <is>
          <t>technosphere</t>
        </is>
      </c>
      <c r="G4256" t="n">
        <v>2</v>
      </c>
      <c r="H4256" t="n">
        <v>-19.10362020104489</v>
      </c>
      <c r="I4256" t="n">
        <v>0.09798894162072011</v>
      </c>
      <c r="J4256" t="inlineStr">
        <is>
          <t>(2,2,1,1,1,3); Calculation with average annual yield and share of technologies. Lifetime: 30a.</t>
        </is>
      </c>
      <c r="L4256" t="inlineStr">
        <is>
          <t>photovoltaic flat-roof installation, 156 kWp, single-Si, on roof</t>
        </is>
      </c>
      <c r="N4256" t="inlineStr">
        <is>
          <t>all</t>
        </is>
      </c>
      <c r="O4256" t="n">
        <v>1</v>
      </c>
      <c r="P4256" s="30">
        <f>INDEX(parameters!$D$41:$AG$178,MATCH('PV (extension)'!B4244,parameters!$C$41:$C$178,0),MATCH('PV (extension)'!A4256,parameters!$D$5:$AG$5,0))/O4256</f>
        <v>5.2740019263789135E-2</v>
      </c>
      <c r="Q4256" s="3" t="inlineStr">
        <is>
          <t>roof-top</t>
        </is>
      </c>
      <c r="R4256">
        <f>INDEX(parameters!$C$196:$EJ$198,MATCH('PV (extension)'!Q4256,parameters!$B$196:$B$198,0),MATCH('PV (extension)'!B4244,parameters!$C$195:$EJ$195,0))</f>
        <v>1578.817532621588</v>
      </c>
      <c r="S4256" t="n">
        <v>156</v>
      </c>
      <c r="T4256" t="n">
        <v>30</v>
      </c>
      <c r="U4256">
        <f>T4256*S4256*R4256</f>
        <v>7388866.0526690325</v>
      </c>
      <c r="V4256">
        <f>1/U4256</f>
        <v>1.3533876414484148E-7</v>
      </c>
    </row>
    <row r="4257" ht="16" customHeight="1" s="29">
      <c r="A4257" t="inlineStr">
        <is>
          <t>photovoltaic slanted-roof installation, 3 kWp, CIS, laminated, integrated, on roof</t>
        </is>
      </c>
      <c r="B4257" s="30">
        <f>P4257*V4257</f>
        <v>6.4015999788380141E-9</v>
      </c>
      <c r="C4257" t="inlineStr">
        <is>
          <t>CH</t>
        </is>
      </c>
      <c r="D4257" t="inlineStr">
        <is>
          <t>unit</t>
        </is>
      </c>
      <c r="F4257" t="inlineStr">
        <is>
          <t>technosphere</t>
        </is>
      </c>
      <c r="G4257" t="n">
        <v>2</v>
      </c>
      <c r="H4257" t="n">
        <v>-19.69743931800395</v>
      </c>
      <c r="I4257" t="n">
        <v>0.09798894162072011</v>
      </c>
      <c r="J4257" t="inlineStr">
        <is>
          <t>(2,2,1,1,1,3); Calculation with average annual yield and share of technologies. Lifetime: 30a.</t>
        </is>
      </c>
      <c r="L4257" t="inlineStr">
        <is>
          <t>photovoltaic slanted-roof installation, 3 kWp, CIS, laminated, integrated, on roof</t>
        </is>
      </c>
      <c r="N4257" t="inlineStr">
        <is>
          <t>all</t>
        </is>
      </c>
      <c r="O4257" t="n">
        <v>1</v>
      </c>
      <c r="P4257" s="30">
        <f>INDEX(parameters!$D$41:$AG$178,MATCH('PV (extension)'!B4244,parameters!$C$41:$C$178,0),MATCH('PV (extension)'!A4257,parameters!$D$5:$AG$5,0))/O4257</f>
        <v>9.0962624550774995E-4</v>
      </c>
      <c r="Q4257" s="3" t="inlineStr">
        <is>
          <t>roof-top</t>
        </is>
      </c>
      <c r="R4257">
        <f>INDEX(parameters!$C$196:$EJ$198,MATCH('PV (extension)'!Q4257,parameters!$B$196:$B$198,0),MATCH('PV (extension)'!B4244,parameters!$C$195:$EJ$195,0))</f>
        <v>1578.817532621588</v>
      </c>
      <c r="S4257" t="n">
        <v>3</v>
      </c>
      <c r="T4257" t="n">
        <v>30</v>
      </c>
      <c r="U4257">
        <f>T4257*S4257*R4257</f>
        <v>142093.57793594291</v>
      </c>
      <c r="V4257">
        <f>1/U4257</f>
        <v>7.0376157355317573E-6</v>
      </c>
    </row>
    <row r="4258" ht="16" customHeight="1" s="29">
      <c r="A4258" t="inlineStr">
        <is>
          <t>photovoltaic slanted-roof installation, 3 kWp, CdTe, panel, mounted, on roof</t>
        </is>
      </c>
      <c r="B4258" s="30">
        <f>P4258*V4258</f>
        <v>4.1753194910447127E-8</v>
      </c>
      <c r="C4258" t="inlineStr">
        <is>
          <t>CH</t>
        </is>
      </c>
      <c r="D4258" t="inlineStr">
        <is>
          <t>unit</t>
        </is>
      </c>
      <c r="F4258" t="inlineStr">
        <is>
          <t>technosphere</t>
        </is>
      </c>
      <c r="G4258" t="n">
        <v>2</v>
      </c>
      <c r="H4258" t="n">
        <v>-16.69297991102503</v>
      </c>
      <c r="I4258" t="n">
        <v>0.09798894162072011</v>
      </c>
      <c r="J4258" t="inlineStr">
        <is>
          <t>(2,2,1,1,1,3); Calculation with average annual yield and share of technologies. Lifetime: 30a.</t>
        </is>
      </c>
      <c r="L4258" t="inlineStr">
        <is>
          <t>photovoltaic slanted-roof installation, 3 kWp, CdTe, panel, mounted, on roof</t>
        </is>
      </c>
      <c r="N4258" t="inlineStr">
        <is>
          <t>all</t>
        </is>
      </c>
      <c r="O4258" t="n">
        <v>1</v>
      </c>
      <c r="P4258" s="30">
        <f>INDEX(parameters!$D$41:$AG$178,MATCH('PV (extension)'!B4244,parameters!$C$41:$C$178,0),MATCH('PV (extension)'!A4258,parameters!$D$5:$AG$5,0))/O4258</f>
        <v>5.9328608550822341E-3</v>
      </c>
      <c r="Q4258" s="3" t="inlineStr">
        <is>
          <t>roof-top</t>
        </is>
      </c>
      <c r="R4258">
        <f>INDEX(parameters!$C$196:$EJ$198,MATCH('PV (extension)'!Q4258,parameters!$B$196:$B$198,0),MATCH('PV (extension)'!B4244,parameters!$C$195:$EJ$195,0))</f>
        <v>1578.817532621588</v>
      </c>
      <c r="S4258" t="n">
        <v>3</v>
      </c>
      <c r="T4258" t="n">
        <v>30</v>
      </c>
      <c r="U4258">
        <f>T4258*S4258*R4258</f>
        <v>142093.57793594291</v>
      </c>
      <c r="V4258">
        <f>1/U4258</f>
        <v>7.0376157355317573E-6</v>
      </c>
    </row>
    <row r="4259" ht="16" customHeight="1" s="29">
      <c r="A4259" t="inlineStr">
        <is>
          <t>photovoltaic slanted-roof installation, 3 kWp, micro-Si, laminated, integrated, on roof</t>
        </is>
      </c>
      <c r="B4259" s="30">
        <f>P4259*V4259</f>
        <v>6.4696521170967774E-10</v>
      </c>
      <c r="C4259" t="inlineStr">
        <is>
          <t>RER</t>
        </is>
      </c>
      <c r="D4259" t="inlineStr">
        <is>
          <t>unit</t>
        </is>
      </c>
      <c r="F4259" t="inlineStr">
        <is>
          <t>technosphere</t>
        </is>
      </c>
      <c r="G4259" t="n">
        <v>2</v>
      </c>
      <c r="H4259" t="n">
        <v>-21.54326959350907</v>
      </c>
      <c r="I4259" t="n">
        <v>0.09798894162072011</v>
      </c>
      <c r="J4259" t="inlineStr">
        <is>
          <t>(2,2,1,1,1,3); Calculation with average annual yield and share of technologies. Lifetime: 30a.</t>
        </is>
      </c>
      <c r="L4259" t="inlineStr">
        <is>
          <t>photovoltaic slanted-roof installation, 3 kWp, micro-Si, laminated, integrated, on roof</t>
        </is>
      </c>
      <c r="N4259" t="inlineStr">
        <is>
          <t>all</t>
        </is>
      </c>
      <c r="O4259" t="n">
        <v>1</v>
      </c>
      <c r="P4259" s="30">
        <f>INDEX(parameters!$D$41:$AG$178,MATCH('PV (extension)'!B4244,parameters!$C$41:$C$178,0),MATCH('PV (extension)'!A4259,parameters!$D$5:$AG$5,0))/O4259</f>
        <v>9.1929601731912907E-5</v>
      </c>
      <c r="Q4259" s="3" t="inlineStr">
        <is>
          <t>roof-top</t>
        </is>
      </c>
      <c r="R4259">
        <f>INDEX(parameters!$C$196:$EJ$198,MATCH('PV (extension)'!Q4259,parameters!$B$196:$B$198,0),MATCH('PV (extension)'!B4244,parameters!$C$195:$EJ$195,0))</f>
        <v>1578.817532621588</v>
      </c>
      <c r="S4259" t="n">
        <v>3</v>
      </c>
      <c r="T4259" t="n">
        <v>30</v>
      </c>
      <c r="U4259">
        <f>T4259*S4259*R4259</f>
        <v>142093.57793594291</v>
      </c>
      <c r="V4259">
        <f>1/U4259</f>
        <v>7.0376157355317573E-6</v>
      </c>
    </row>
    <row r="4260" ht="16" customHeight="1" s="29">
      <c r="A4260" t="inlineStr">
        <is>
          <t>photovoltaic slanted-roof installation, 3 kWp, micro-Si, panel, mounted, on roof</t>
        </is>
      </c>
      <c r="B4260" s="30">
        <f>P4260*V4260</f>
        <v>1.1247377903489046E-8</v>
      </c>
      <c r="C4260" t="inlineStr">
        <is>
          <t>RER</t>
        </is>
      </c>
      <c r="D4260" t="inlineStr">
        <is>
          <t>unit</t>
        </is>
      </c>
      <c r="F4260" t="inlineStr">
        <is>
          <t>technosphere</t>
        </is>
      </c>
      <c r="G4260" t="n">
        <v>2</v>
      </c>
      <c r="H4260" t="n">
        <v>-18.72987249989203</v>
      </c>
      <c r="I4260" t="n">
        <v>0.09798894162072011</v>
      </c>
      <c r="J4260" t="inlineStr">
        <is>
          <t>(2,2,1,1,1,3); Calculation with average annual yield and share of technologies. Lifetime: 30a.</t>
        </is>
      </c>
      <c r="L4260" t="inlineStr">
        <is>
          <t>photovoltaic slanted-roof installation, 3 kWp, micro-Si, panel, mounted, on roof</t>
        </is>
      </c>
      <c r="N4260" t="inlineStr">
        <is>
          <t>all</t>
        </is>
      </c>
      <c r="O4260" t="n">
        <v>1</v>
      </c>
      <c r="P4260" s="30">
        <f>INDEX(parameters!$D$41:$AG$178,MATCH('PV (extension)'!B4244,parameters!$C$41:$C$178,0),MATCH('PV (extension)'!A4260,parameters!$D$5:$AG$5,0))/O4260</f>
        <v>1.5981801687044229E-3</v>
      </c>
      <c r="Q4260" s="3" t="inlineStr">
        <is>
          <t>roof-top</t>
        </is>
      </c>
      <c r="R4260">
        <f>INDEX(parameters!$C$196:$EJ$198,MATCH('PV (extension)'!Q4260,parameters!$B$196:$B$198,0),MATCH('PV (extension)'!B4244,parameters!$C$195:$EJ$195,0))</f>
        <v>1578.817532621588</v>
      </c>
      <c r="S4260" t="n">
        <v>3</v>
      </c>
      <c r="T4260" t="n">
        <v>30</v>
      </c>
      <c r="U4260">
        <f>T4260*S4260*R4260</f>
        <v>142093.57793594291</v>
      </c>
      <c r="V4260">
        <f>1/U4260</f>
        <v>7.0376157355317573E-6</v>
      </c>
    </row>
    <row r="4261" s="29">
      <c r="A4261" t="inlineStr">
        <is>
          <t>photovoltaic open ground installation, 570 kWp, CIS, on open ground</t>
        </is>
      </c>
      <c r="B4261" s="30">
        <f>P4261*V4261</f>
        <v>3.5180428463667232E-10</v>
      </c>
      <c r="C4261" t="inlineStr">
        <is>
          <t>RER</t>
        </is>
      </c>
      <c r="D4261" t="inlineStr">
        <is>
          <t>unit</t>
        </is>
      </c>
      <c r="F4261" t="inlineStr">
        <is>
          <t>technosphere</t>
        </is>
      </c>
      <c r="G4261" t="n">
        <v>2</v>
      </c>
      <c r="H4261" t="n">
        <v>-21.66656811806742</v>
      </c>
      <c r="I4261" t="n">
        <v>0.09798894162072011</v>
      </c>
      <c r="J4261" t="inlineStr">
        <is>
          <t>(2,2,1,1,1,3); Calculation with average annual yield and share of technologies. Lifetime: 30a.</t>
        </is>
      </c>
      <c r="L4261" t="inlineStr">
        <is>
          <t>photovoltaic open ground installation, 570 kWp, CIS, on open ground</t>
        </is>
      </c>
      <c r="N4261" t="inlineStr">
        <is>
          <t>all</t>
        </is>
      </c>
      <c r="O4261" t="n">
        <v>1</v>
      </c>
      <c r="P4261" s="30">
        <f>INDEX(parameters!$D$41:$AG$178,MATCH('PV (extension)'!B4244,parameters!$C$41:$C$178,0),MATCH('PV (extension)'!A4261,parameters!$D$5:$AG$5,0))/O4261</f>
        <v>1.0104185757523119E-2</v>
      </c>
      <c r="Q4261" t="inlineStr">
        <is>
          <t>central</t>
        </is>
      </c>
      <c r="R4261">
        <f>INDEX(parameters!$C$196:$EJ$198,MATCH('PV (extension)'!Q4261,parameters!$B$196:$B$198,0),MATCH('PV (extension)'!B4244,parameters!$C$195:$EJ$195,0))</f>
        <v>1679.5931198102001</v>
      </c>
      <c r="S4261" t="n">
        <v>570</v>
      </c>
      <c r="T4261" t="n">
        <v>30</v>
      </c>
      <c r="U4261">
        <f>T4261*S4261*R4261</f>
        <v>28721042.348754421</v>
      </c>
      <c r="V4261">
        <f>1/U4261</f>
        <v>3.4817677849472906E-8</v>
      </c>
    </row>
    <row r="4262" s="29">
      <c r="A4262" t="inlineStr">
        <is>
          <t>photovoltaic open ground installation, 570 kWp, CdTe, on open ground</t>
        </is>
      </c>
      <c r="B4262" s="30">
        <f>P4262*V4262</f>
        <v>2.5843271560468684E-9</v>
      </c>
      <c r="C4262" t="inlineStr">
        <is>
          <t>RER</t>
        </is>
      </c>
      <c r="D4262" t="inlineStr">
        <is>
          <t>unit</t>
        </is>
      </c>
      <c r="F4262" t="inlineStr">
        <is>
          <t>technosphere</t>
        </is>
      </c>
      <c r="G4262" t="n">
        <v>2</v>
      </c>
      <c r="H4262" t="n">
        <v>-21.47552628199886</v>
      </c>
      <c r="I4262" t="n">
        <v>0.09798894162072011</v>
      </c>
      <c r="J4262" t="inlineStr">
        <is>
          <t>(2,2,1,1,1,3); Calculation with average annual yield and share of technologies. Lifetime: 30a.</t>
        </is>
      </c>
      <c r="L4262" t="inlineStr">
        <is>
          <t>photovoltaic open ground installation, 570 kWp, CdTe, on open ground</t>
        </is>
      </c>
      <c r="N4262" t="inlineStr">
        <is>
          <t>all</t>
        </is>
      </c>
      <c r="O4262" t="n">
        <v>1</v>
      </c>
      <c r="P4262" s="30">
        <f>INDEX(parameters!$D$41:$AG$178,MATCH('PV (extension)'!B4244,parameters!$C$41:$C$178,0),MATCH('PV (extension)'!A4262,parameters!$D$5:$AG$5,0))/O4262</f>
        <v>7.4224569691858172E-2</v>
      </c>
      <c r="Q4262" t="inlineStr">
        <is>
          <t>central</t>
        </is>
      </c>
      <c r="R4262">
        <f>INDEX(parameters!$C$196:$EJ$198,MATCH('PV (extension)'!Q4262,parameters!$B$196:$B$198,0),MATCH('PV (extension)'!B4244,parameters!$C$195:$EJ$195,0))</f>
        <v>1679.5931198102001</v>
      </c>
      <c r="S4262" t="n">
        <v>570</v>
      </c>
      <c r="T4262" t="n">
        <v>30</v>
      </c>
      <c r="U4262">
        <f>T4262*S4262*R4262</f>
        <v>28721042.348754421</v>
      </c>
      <c r="V4262">
        <f>1/U4262</f>
        <v>3.4817677849472906E-8</v>
      </c>
    </row>
    <row r="4263" s="29">
      <c r="A4263" t="inlineStr">
        <is>
          <t>photovoltaic open ground installation, 570 kWp, micro-Si, on open ground</t>
        </is>
      </c>
      <c r="B4263" s="30">
        <f>P4263*V4263</f>
        <v>2.7392033973760671E-11</v>
      </c>
      <c r="C4263" t="inlineStr">
        <is>
          <t>RER</t>
        </is>
      </c>
      <c r="D4263" t="inlineStr">
        <is>
          <t>unit</t>
        </is>
      </c>
      <c r="F4263" t="inlineStr">
        <is>
          <t>technosphere</t>
        </is>
      </c>
      <c r="G4263" t="n">
        <v>2</v>
      </c>
      <c r="H4263" t="n">
        <v>-23.51240679473371</v>
      </c>
      <c r="I4263" t="n">
        <v>0.09798894162072011</v>
      </c>
      <c r="J4263" t="inlineStr">
        <is>
          <t>(2,2,1,1,1,3); Calculation with average annual yield and share of technologies. Lifetime: 30a.</t>
        </is>
      </c>
      <c r="L4263" t="inlineStr">
        <is>
          <t>photovoltaic open ground installation, 570 kWp, micro-Si, on open ground</t>
        </is>
      </c>
      <c r="N4263" t="inlineStr">
        <is>
          <t>all</t>
        </is>
      </c>
      <c r="O4263" t="n">
        <v>1</v>
      </c>
      <c r="P4263" s="30">
        <f>INDEX(parameters!$D$41:$AG$178,MATCH('PV (extension)'!B4244,parameters!$C$41:$C$178,0),MATCH('PV (extension)'!A4263,parameters!$D$5:$AG$5,0))/O4263</f>
        <v>7.867277677789E-4</v>
      </c>
      <c r="Q4263" t="inlineStr">
        <is>
          <t>central</t>
        </is>
      </c>
      <c r="R4263">
        <f>INDEX(parameters!$C$196:$EJ$198,MATCH('PV (extension)'!Q4263,parameters!$B$196:$B$198,0),MATCH('PV (extension)'!B4244,parameters!$C$195:$EJ$195,0))</f>
        <v>1679.5931198102001</v>
      </c>
      <c r="S4263" t="n">
        <v>570</v>
      </c>
      <c r="T4263" t="n">
        <v>30</v>
      </c>
      <c r="U4263">
        <f>T4263*S4263*R4263</f>
        <v>28721042.348754421</v>
      </c>
      <c r="V4263">
        <f>1/U4263</f>
        <v>3.4817677849472906E-8</v>
      </c>
    </row>
    <row r="4264" s="29">
      <c r="A4264" t="inlineStr">
        <is>
          <t>photovoltaic open ground installation, 570 kWp, multi-Si, on open ground</t>
        </is>
      </c>
      <c r="B4264" s="30">
        <f>P4264*V4264</f>
        <v>9.1667223623289635E-9</v>
      </c>
      <c r="C4264" t="inlineStr">
        <is>
          <t>RER</t>
        </is>
      </c>
      <c r="D4264" t="inlineStr">
        <is>
          <t>unit</t>
        </is>
      </c>
      <c r="F4264" t="inlineStr">
        <is>
          <t>technosphere</t>
        </is>
      </c>
      <c r="G4264" t="n">
        <v>2</v>
      </c>
      <c r="H4264" t="n">
        <v>-18.20082258362968</v>
      </c>
      <c r="I4264" t="n">
        <v>0.09798894162072011</v>
      </c>
      <c r="J4264" t="inlineStr">
        <is>
          <t>(2,2,1,1,1,3); Calculation with average annual yield and share of technologies. Lifetime: 30a.</t>
        </is>
      </c>
      <c r="L4264" t="inlineStr">
        <is>
          <t>photovoltaic open ground installation, 570 kWp, multi-Si, on open ground</t>
        </is>
      </c>
      <c r="N4264" t="inlineStr">
        <is>
          <t>all</t>
        </is>
      </c>
      <c r="O4264" t="n">
        <v>1</v>
      </c>
      <c r="P4264" s="30">
        <f>INDEX(parameters!$D$41:$AG$178,MATCH('PV (extension)'!B4244,parameters!$C$41:$C$178,0),MATCH('PV (extension)'!A4264,parameters!$D$5:$AG$5,0))/O4264</f>
        <v>0.2632778211677243</v>
      </c>
      <c r="Q4264" t="inlineStr">
        <is>
          <t>central</t>
        </is>
      </c>
      <c r="R4264">
        <f>INDEX(parameters!$C$196:$EJ$198,MATCH('PV (extension)'!Q4264,parameters!$B$196:$B$198,0),MATCH('PV (extension)'!B4244,parameters!$C$195:$EJ$195,0))</f>
        <v>1679.5931198102001</v>
      </c>
      <c r="S4264" t="n">
        <v>570</v>
      </c>
      <c r="T4264" t="n">
        <v>30</v>
      </c>
      <c r="U4264">
        <f>T4264*S4264*R4264</f>
        <v>28721042.348754421</v>
      </c>
      <c r="V4264">
        <f>1/U4264</f>
        <v>3.4817677849472906E-8</v>
      </c>
    </row>
    <row r="4265" s="29">
      <c r="A4265" t="inlineStr">
        <is>
          <t>photovoltaic open ground installation, 570 kWp, single-Si, on open ground</t>
        </is>
      </c>
      <c r="B4265" s="30">
        <f>P4265*V4265</f>
        <v>4.8624241916048252E-9</v>
      </c>
      <c r="C4265" t="inlineStr">
        <is>
          <t>RER</t>
        </is>
      </c>
      <c r="D4265" t="inlineStr">
        <is>
          <t>unit</t>
        </is>
      </c>
      <c r="F4265" t="inlineStr">
        <is>
          <t>technosphere</t>
        </is>
      </c>
      <c r="G4265" t="n">
        <v>2</v>
      </c>
      <c r="H4265" t="n">
        <v>-18.8364689523836</v>
      </c>
      <c r="I4265" t="n">
        <v>0.09798894162072011</v>
      </c>
      <c r="J4265" t="inlineStr">
        <is>
          <t>(2,2,1,1,1,3); Calculation with average annual yield and share of technologies. Lifetime: 30a.</t>
        </is>
      </c>
      <c r="L4265" t="inlineStr">
        <is>
          <t>photovoltaic open ground installation, 570 kWp, single-Si, on open ground</t>
        </is>
      </c>
      <c r="N4265" t="inlineStr">
        <is>
          <t>all</t>
        </is>
      </c>
      <c r="O4265" t="n">
        <v>1</v>
      </c>
      <c r="P4265" s="30">
        <f>INDEX(parameters!$D$41:$AG$178,MATCH('PV (extension)'!B4244,parameters!$C$41:$C$178,0),MATCH('PV (extension)'!A4265,parameters!$D$5:$AG$5,0))/O4265</f>
        <v>0.13965389112469015</v>
      </c>
      <c r="Q4265" t="inlineStr">
        <is>
          <t>central</t>
        </is>
      </c>
      <c r="R4265">
        <f>INDEX(parameters!$C$196:$EJ$198,MATCH('PV (extension)'!Q4265,parameters!$B$196:$B$198,0),MATCH('PV (extension)'!B4244,parameters!$C$195:$EJ$195,0))</f>
        <v>1679.5931198102001</v>
      </c>
      <c r="S4265" t="n">
        <v>570</v>
      </c>
      <c r="T4265" t="n">
        <v>30</v>
      </c>
      <c r="U4265">
        <f>T4265*S4265*R4265</f>
        <v>28721042.348754421</v>
      </c>
      <c r="V4265">
        <f>1/U4265</f>
        <v>3.4817677849472906E-8</v>
      </c>
    </row>
    <row r="4266" ht="16" customHeight="1" s="29">
      <c r="A4266" t="inlineStr">
        <is>
          <t>photovoltaic slanted-roof installation, 93 kWp, multi-Si, laminated, integrated, on roof</t>
        </is>
      </c>
      <c r="B4266" s="30">
        <f>P4266*V4266</f>
        <v>1.500478586876211E-9</v>
      </c>
      <c r="C4266" t="inlineStr">
        <is>
          <t>CH</t>
        </is>
      </c>
      <c r="D4266" t="inlineStr">
        <is>
          <t>unit</t>
        </is>
      </c>
      <c r="F4266" t="inlineStr">
        <is>
          <t>technosphere</t>
        </is>
      </c>
      <c r="G4266" t="n">
        <v>2</v>
      </c>
      <c r="H4266" t="n">
        <v>-20.65878981776205</v>
      </c>
      <c r="I4266" t="n">
        <v>0.09798894162072011</v>
      </c>
      <c r="J4266" t="inlineStr">
        <is>
          <t>(2,2,1,1,1,3); Calculation with average annual yield and share of technologies. Lifetime: 30a.</t>
        </is>
      </c>
      <c r="L4266" t="inlineStr">
        <is>
          <t>photovoltaic slanted-roof installation, 93 kWp, multi-Si, laminated, integrated, on roof</t>
        </is>
      </c>
      <c r="N4266" t="inlineStr">
        <is>
          <t>all</t>
        </is>
      </c>
      <c r="O4266" t="n">
        <v>1</v>
      </c>
      <c r="P4266" s="30">
        <f>INDEX(parameters!$D$41:$AG$178,MATCH('PV (extension)'!B4244,parameters!$C$41:$C$178,0),MATCH('PV (extension)'!A4266,parameters!$D$5:$AG$5,0))/O4266</f>
        <v>6.6094595017907607E-3</v>
      </c>
      <c r="Q4266" s="3" t="inlineStr">
        <is>
          <t>roof-top</t>
        </is>
      </c>
      <c r="R4266">
        <f>INDEX(parameters!$C$196:$EJ$198,MATCH('PV (extension)'!Q4266,parameters!$B$196:$B$198,0),MATCH('PV (extension)'!B4244,parameters!$C$195:$EJ$195,0))</f>
        <v>1578.817532621588</v>
      </c>
      <c r="S4266" t="n">
        <v>93</v>
      </c>
      <c r="T4266" t="n">
        <v>30</v>
      </c>
      <c r="U4266">
        <f>T4266*S4266*R4266</f>
        <v>4404900.9160142308</v>
      </c>
      <c r="V4266">
        <f>1/U4266</f>
        <v>2.2701986243650827E-7</v>
      </c>
    </row>
    <row r="4267" ht="16" customHeight="1" s="29">
      <c r="A4267" t="inlineStr">
        <is>
          <t>photovoltaic slanted-roof installation, 93 kWp, multi-Si, panel, mounted, on roof</t>
        </is>
      </c>
      <c r="B4267" s="30">
        <f>P4267*V4267</f>
        <v>2.5442794688192203E-8</v>
      </c>
      <c r="C4267" t="inlineStr">
        <is>
          <t>CH</t>
        </is>
      </c>
      <c r="D4267" t="inlineStr">
        <is>
          <t>unit</t>
        </is>
      </c>
      <c r="F4267" t="inlineStr">
        <is>
          <t>technosphere</t>
        </is>
      </c>
      <c r="G4267" t="n">
        <v>2</v>
      </c>
      <c r="H4267" t="n">
        <v>-17.84536035000586</v>
      </c>
      <c r="I4267" t="n">
        <v>0.09798894162072011</v>
      </c>
      <c r="J4267" t="inlineStr">
        <is>
          <t>(2,2,1,1,1,3); Calculation with average annual yield and share of technologies. Lifetime: 30a.</t>
        </is>
      </c>
      <c r="L4267" t="inlineStr">
        <is>
          <t>photovoltaic slanted-roof installation, 93 kWp, multi-Si, panel, mounted, on roof</t>
        </is>
      </c>
      <c r="N4267" t="inlineStr">
        <is>
          <t>all</t>
        </is>
      </c>
      <c r="O4267" t="n">
        <v>1</v>
      </c>
      <c r="P4267" s="30">
        <f>INDEX(parameters!$D$41:$AG$178,MATCH('PV (extension)'!B4244,parameters!$C$41:$C$178,0),MATCH('PV (extension)'!A4267,parameters!$D$5:$AG$5,0))/O4267</f>
        <v>0.11207298962797985</v>
      </c>
      <c r="Q4267" s="3" t="inlineStr">
        <is>
          <t>roof-top</t>
        </is>
      </c>
      <c r="R4267">
        <f>INDEX(parameters!$C$196:$EJ$198,MATCH('PV (extension)'!Q4267,parameters!$B$196:$B$198,0),MATCH('PV (extension)'!B4244,parameters!$C$195:$EJ$195,0))</f>
        <v>1578.817532621588</v>
      </c>
      <c r="S4267" t="n">
        <v>93</v>
      </c>
      <c r="T4267" t="n">
        <v>30</v>
      </c>
      <c r="U4267">
        <f>T4267*S4267*R4267</f>
        <v>4404900.9160142308</v>
      </c>
      <c r="V4267">
        <f>1/U4267</f>
        <v>2.2701986243650827E-7</v>
      </c>
    </row>
    <row r="4268" ht="16" customHeight="1" s="29">
      <c r="A4268" t="inlineStr">
        <is>
          <t>photovoltaic slanted-roof installation, 93 kWp, single-Si, laminated, integrated, on roof</t>
        </is>
      </c>
      <c r="B4268" s="30">
        <f>P4268*V4268</f>
        <v>7.9321798298093081E-10</v>
      </c>
      <c r="C4268" t="inlineStr">
        <is>
          <t>CH</t>
        </is>
      </c>
      <c r="D4268" t="inlineStr">
        <is>
          <t>unit</t>
        </is>
      </c>
      <c r="F4268" t="inlineStr">
        <is>
          <t>technosphere</t>
        </is>
      </c>
      <c r="G4268" t="n">
        <v>2</v>
      </c>
      <c r="H4268" t="n">
        <v>-21.2944254997521</v>
      </c>
      <c r="I4268" t="n">
        <v>0.09798894162072011</v>
      </c>
      <c r="J4268" t="inlineStr">
        <is>
          <t>(2,2,1,1,1,3); Calculation with average annual yield and share of technologies. Lifetime: 30a.</t>
        </is>
      </c>
      <c r="L4268" t="inlineStr">
        <is>
          <t>photovoltaic slanted-roof installation, 93 kWp, single-Si, laminated, integrated, on roof</t>
        </is>
      </c>
      <c r="N4268" t="inlineStr">
        <is>
          <t>all</t>
        </is>
      </c>
      <c r="O4268" t="n">
        <v>1</v>
      </c>
      <c r="P4268" s="30">
        <f>INDEX(parameters!$D$41:$AG$178,MATCH('PV (extension)'!B4244,parameters!$C$41:$C$178,0),MATCH('PV (extension)'!A4268,parameters!$D$5:$AG$5,0))/O4268</f>
        <v>3.4940466198316628E-3</v>
      </c>
      <c r="Q4268" s="3" t="inlineStr">
        <is>
          <t>roof-top</t>
        </is>
      </c>
      <c r="R4268">
        <f>INDEX(parameters!$C$196:$EJ$198,MATCH('PV (extension)'!Q4268,parameters!$B$196:$B$198,0),MATCH('PV (extension)'!B4244,parameters!$C$195:$EJ$195,0))</f>
        <v>1578.817532621588</v>
      </c>
      <c r="S4268" t="n">
        <v>93</v>
      </c>
      <c r="T4268" t="n">
        <v>30</v>
      </c>
      <c r="U4268">
        <f>T4268*S4268*R4268</f>
        <v>4404900.9160142308</v>
      </c>
      <c r="V4268">
        <f>1/U4268</f>
        <v>2.2701986243650827E-7</v>
      </c>
    </row>
    <row r="4269" ht="16" customHeight="1" s="29">
      <c r="A4269" t="inlineStr">
        <is>
          <t>photovoltaic slanted-roof installation, 93 kWp, single-Si, panel, mounted, on roof</t>
        </is>
      </c>
      <c r="B4269" s="30">
        <f>P4269*V4269</f>
        <v>1.3327203370753912E-8</v>
      </c>
      <c r="C4269" t="inlineStr">
        <is>
          <t>CH</t>
        </is>
      </c>
      <c r="D4269" t="inlineStr">
        <is>
          <t>unit</t>
        </is>
      </c>
      <c r="F4269" t="inlineStr">
        <is>
          <t>technosphere</t>
        </is>
      </c>
      <c r="G4269" t="n">
        <v>2</v>
      </c>
      <c r="H4269" t="n">
        <v>-18.48100416113547</v>
      </c>
      <c r="I4269" t="n">
        <v>0.09798894162072011</v>
      </c>
      <c r="J4269" t="inlineStr">
        <is>
          <t>(2,2,1,1,1,3); Calculation with average annual yield and share of technologies. Lifetime: 30a.</t>
        </is>
      </c>
      <c r="L4269" t="inlineStr">
        <is>
          <t>photovoltaic slanted-roof installation, 93 kWp, single-Si, panel, mounted, on roof</t>
        </is>
      </c>
      <c r="N4269" t="inlineStr">
        <is>
          <t>all</t>
        </is>
      </c>
      <c r="O4269" t="n">
        <v>1</v>
      </c>
      <c r="P4269" s="30">
        <f>INDEX(parameters!$D$41:$AG$178,MATCH('PV (extension)'!B4244,parameters!$C$41:$C$178,0),MATCH('PV (extension)'!A4269,parameters!$D$5:$AG$5,0))/O4269</f>
        <v>5.8705010335741853E-2</v>
      </c>
      <c r="Q4269" s="3" t="inlineStr">
        <is>
          <t>roof-top</t>
        </is>
      </c>
      <c r="R4269">
        <f>INDEX(parameters!$C$196:$EJ$198,MATCH('PV (extension)'!Q4269,parameters!$B$196:$B$198,0),MATCH('PV (extension)'!B4244,parameters!$C$195:$EJ$195,0))</f>
        <v>1578.817532621588</v>
      </c>
      <c r="S4269" t="n">
        <v>93</v>
      </c>
      <c r="T4269" t="n">
        <v>30</v>
      </c>
      <c r="U4269">
        <f>T4269*S4269*R4269</f>
        <v>4404900.9160142308</v>
      </c>
      <c r="V4269">
        <f>1/U4269</f>
        <v>2.2701986243650827E-7</v>
      </c>
    </row>
    <row r="4270" s="29">
      <c r="A4270" t="inlineStr">
        <is>
          <t>photovoltaic facade installation, 3kWp, multi-Si, laminated, integrated, at building</t>
        </is>
      </c>
      <c r="B4270" s="30">
        <f>P4270*V4270</f>
        <v>3.2941123237906666E-8</v>
      </c>
      <c r="C4270" t="inlineStr">
        <is>
          <t>APAC</t>
        </is>
      </c>
      <c r="D4270" t="inlineStr">
        <is>
          <t>unit</t>
        </is>
      </c>
      <c r="F4270" t="inlineStr">
        <is>
          <t>technosphere</t>
        </is>
      </c>
      <c r="G4270" t="n">
        <v>2</v>
      </c>
      <c r="H4270" t="n">
        <v>-17.5612990452514</v>
      </c>
      <c r="I4270" t="n">
        <v>0.09798894162072011</v>
      </c>
      <c r="J4270" t="inlineStr">
        <is>
          <t>(2,2,1,1,1,3); Calculation with average annual yield and share of technologies. Lifetime: 30a.</t>
        </is>
      </c>
      <c r="L4270" t="inlineStr">
        <is>
          <t>photovoltaic facade installation, 3kWp, multi-Si, laminated, integrated, at building</t>
        </is>
      </c>
      <c r="N4270" t="inlineStr">
        <is>
          <t>all</t>
        </is>
      </c>
      <c r="O4270" t="n">
        <v>1</v>
      </c>
      <c r="P4270" s="30">
        <f>INDEX(parameters!$D$41:$AG$178,MATCH('PV (extension)'!B4244,parameters!$C$41:$C$178,0),MATCH('PV (extension)'!A4270,parameters!$D$5:$AG$5,0))/O4270</f>
        <v>3.2864644265829519E-3</v>
      </c>
      <c r="Q4270" t="inlineStr">
        <is>
          <t>façade</t>
        </is>
      </c>
      <c r="R4270">
        <f>INDEX(parameters!$C$196:$EJ$198,MATCH('PV (extension)'!Q4270,parameters!$B$196:$B$198,0),MATCH('PV (extension)'!B4244,parameters!$C$195:$EJ$195,0))</f>
        <v>1108.5314590747321</v>
      </c>
      <c r="S4270" t="n">
        <v>3</v>
      </c>
      <c r="T4270" t="n">
        <v>30</v>
      </c>
      <c r="U4270">
        <f>T4270*S4270*R4270</f>
        <v>99767.831316725889</v>
      </c>
      <c r="V4270">
        <f>1/U4270</f>
        <v>1.002327089606038E-5</v>
      </c>
    </row>
    <row r="4271" s="29">
      <c r="A4271" t="inlineStr">
        <is>
          <t>photovoltaic facade installation, 3kWp, multi-Si, panel, mounted, at building</t>
        </is>
      </c>
      <c r="B4271" s="30">
        <f>P4271*V4271</f>
        <v>3.2306523440695363E-8</v>
      </c>
      <c r="C4271" t="inlineStr">
        <is>
          <t>APAC</t>
        </is>
      </c>
      <c r="D4271" t="inlineStr">
        <is>
          <t>unit</t>
        </is>
      </c>
      <c r="F4271" t="inlineStr">
        <is>
          <t>technosphere</t>
        </is>
      </c>
      <c r="G4271" t="n">
        <v>2</v>
      </c>
      <c r="H4271" t="n">
        <v>-17.5612990452514</v>
      </c>
      <c r="I4271" t="n">
        <v>0.09798894162072011</v>
      </c>
      <c r="J4271" t="inlineStr">
        <is>
          <t>(2,2,1,1,1,3); Calculation with average annual yield and share of technologies. Lifetime: 30a.</t>
        </is>
      </c>
      <c r="L4271" t="inlineStr">
        <is>
          <t>photovoltaic facade installation, 3kWp, multi-Si, panel, mounted, at building</t>
        </is>
      </c>
      <c r="N4271" t="inlineStr">
        <is>
          <t>all</t>
        </is>
      </c>
      <c r="O4271" t="n">
        <v>1</v>
      </c>
      <c r="P4271" s="30">
        <f>INDEX(parameters!$D$41:$AG$178,MATCH('PV (extension)'!B4244,parameters!$C$41:$C$178,0),MATCH('PV (extension)'!A4271,parameters!$D$5:$AG$5,0))/O4271</f>
        <v>3.2231517810611459E-3</v>
      </c>
      <c r="Q4271" t="inlineStr">
        <is>
          <t>façade</t>
        </is>
      </c>
      <c r="R4271">
        <f>INDEX(parameters!$C$196:$EJ$198,MATCH('PV (extension)'!Q4271,parameters!$B$196:$B$198,0),MATCH('PV (extension)'!B4244,parameters!$C$195:$EJ$195,0))</f>
        <v>1108.5314590747321</v>
      </c>
      <c r="S4271" t="n">
        <v>3</v>
      </c>
      <c r="T4271" t="n">
        <v>30</v>
      </c>
      <c r="U4271">
        <f>T4271*S4271*R4271</f>
        <v>99767.831316725889</v>
      </c>
      <c r="V4271">
        <f>1/U4271</f>
        <v>1.002327089606038E-5</v>
      </c>
    </row>
    <row r="4272" s="29">
      <c r="A4272" t="inlineStr">
        <is>
          <t>photovoltaic facade installation, 3kWp, single-Si, laminated, integrated, at building</t>
        </is>
      </c>
      <c r="B4272" s="30">
        <f>P4272*V4272</f>
        <v>1.7366192445161957E-8</v>
      </c>
      <c r="C4272" t="inlineStr">
        <is>
          <t>APAC</t>
        </is>
      </c>
      <c r="D4272" t="inlineStr">
        <is>
          <t>unit</t>
        </is>
      </c>
      <c r="F4272" t="inlineStr">
        <is>
          <t>technosphere</t>
        </is>
      </c>
      <c r="G4272" t="n">
        <v>2</v>
      </c>
      <c r="H4272" t="n">
        <v>-18.19689739735082</v>
      </c>
      <c r="I4272" t="n">
        <v>0.09798894162072011</v>
      </c>
      <c r="J4272" t="inlineStr">
        <is>
          <t>(2,2,1,1,1,3); Calculation with average annual yield and share of technologies. Lifetime: 30a.</t>
        </is>
      </c>
      <c r="L4272" t="inlineStr">
        <is>
          <t>photovoltaic facade installation, 3kWp, single-Si, laminated, integrated, at building</t>
        </is>
      </c>
      <c r="N4272" t="inlineStr">
        <is>
          <t>all</t>
        </is>
      </c>
      <c r="O4272" t="n">
        <v>1</v>
      </c>
      <c r="P4272" s="30">
        <f>INDEX(parameters!$D$41:$AG$178,MATCH('PV (extension)'!B4244,parameters!$C$41:$C$178,0),MATCH('PV (extension)'!A4272,parameters!$D$5:$AG$5,0))/O4272</f>
        <v>1.7325873584827175E-3</v>
      </c>
      <c r="Q4272" t="inlineStr">
        <is>
          <t>façade</t>
        </is>
      </c>
      <c r="R4272">
        <f>INDEX(parameters!$C$196:$EJ$198,MATCH('PV (extension)'!Q4272,parameters!$B$196:$B$198,0),MATCH('PV (extension)'!B4244,parameters!$C$195:$EJ$195,0))</f>
        <v>1108.5314590747321</v>
      </c>
      <c r="S4272" t="n">
        <v>3</v>
      </c>
      <c r="T4272" t="n">
        <v>30</v>
      </c>
      <c r="U4272">
        <f>T4272*S4272*R4272</f>
        <v>99767.831316725889</v>
      </c>
      <c r="V4272">
        <f>1/U4272</f>
        <v>1.002327089606038E-5</v>
      </c>
    </row>
    <row r="4273" s="29">
      <c r="A4273" t="inlineStr">
        <is>
          <t>photovoltaic facade installation, 3kWp, single-Si, panel, mounted, at building</t>
        </is>
      </c>
      <c r="B4273" s="30">
        <f>P4273*V4273</f>
        <v>1.7351166367303921E-8</v>
      </c>
      <c r="C4273" t="inlineStr">
        <is>
          <t>APAC</t>
        </is>
      </c>
      <c r="D4273" t="inlineStr">
        <is>
          <t>unit</t>
        </is>
      </c>
      <c r="F4273" t="inlineStr">
        <is>
          <t>technosphere</t>
        </is>
      </c>
      <c r="G4273" t="n">
        <v>2</v>
      </c>
      <c r="H4273" t="n">
        <v>-18.19689739735082</v>
      </c>
      <c r="I4273" t="n">
        <v>0.09798894162072011</v>
      </c>
      <c r="J4273" t="inlineStr">
        <is>
          <t>(2,2,1,1,1,3); Calculation with average annual yield and share of technologies. Lifetime: 30a.</t>
        </is>
      </c>
      <c r="L4273" t="inlineStr">
        <is>
          <t>photovoltaic facade installation, 3kWp, single-Si, panel, mounted, at building</t>
        </is>
      </c>
      <c r="N4273" t="inlineStr">
        <is>
          <t>all</t>
        </is>
      </c>
      <c r="O4273" t="n">
        <v>1</v>
      </c>
      <c r="P4273" s="30">
        <f>INDEX(parameters!$D$41:$AG$178,MATCH('PV (extension)'!B4244,parameters!$C$41:$C$178,0),MATCH('PV (extension)'!A4273,parameters!$D$5:$AG$5,0))/O4273</f>
        <v>1.7310882392816251E-3</v>
      </c>
      <c r="Q4273" t="inlineStr">
        <is>
          <t>façade</t>
        </is>
      </c>
      <c r="R4273">
        <f>INDEX(parameters!$C$196:$EJ$198,MATCH('PV (extension)'!Q4273,parameters!$B$196:$B$198,0),MATCH('PV (extension)'!B4244,parameters!$C$195:$EJ$195,0))</f>
        <v>1108.5314590747321</v>
      </c>
      <c r="S4273" t="n">
        <v>3</v>
      </c>
      <c r="T4273" t="n">
        <v>30</v>
      </c>
      <c r="U4273">
        <f>T4273*S4273*R4273</f>
        <v>99767.831316725889</v>
      </c>
      <c r="V4273">
        <f>1/U4273</f>
        <v>1.002327089606038E-5</v>
      </c>
    </row>
    <row r="4274" ht="16" customHeight="1" s="29">
      <c r="A4274" t="inlineStr">
        <is>
          <t>photovoltaic flat-roof installation, 3kWp, multi-Si, on roof</t>
        </is>
      </c>
      <c r="B4274" s="30">
        <f>P4274*V4274</f>
        <v>3.5627978800910569E-7</v>
      </c>
      <c r="C4274" t="inlineStr">
        <is>
          <t>APAC</t>
        </is>
      </c>
      <c r="D4274" t="inlineStr">
        <is>
          <t>unit</t>
        </is>
      </c>
      <c r="F4274" t="inlineStr">
        <is>
          <t>technosphere</t>
        </is>
      </c>
      <c r="G4274" t="n">
        <v>2</v>
      </c>
      <c r="H4274" t="n">
        <v>-15.20991773919472</v>
      </c>
      <c r="I4274" t="n">
        <v>0.09798894162072011</v>
      </c>
      <c r="J4274" t="inlineStr">
        <is>
          <t>(2,2,1,1,1,3); Calculation with average annual yield and share of technologies. Lifetime: 30a.</t>
        </is>
      </c>
      <c r="L4274" t="inlineStr">
        <is>
          <t>photovoltaic flat-roof installation, 3kWp, multi-Si, on roof</t>
        </is>
      </c>
      <c r="N4274" t="inlineStr">
        <is>
          <t>all</t>
        </is>
      </c>
      <c r="O4274" t="n">
        <v>1</v>
      </c>
      <c r="P4274" s="30">
        <f>INDEX(parameters!$D$41:$AG$178,MATCH('PV (extension)'!B4244,parameters!$C$41:$C$178,0),MATCH('PV (extension)'!A4274,parameters!$D$5:$AG$5,0))/O4274</f>
        <v>5.0625069824473082E-2</v>
      </c>
      <c r="Q4274" s="3" t="inlineStr">
        <is>
          <t>roof-top</t>
        </is>
      </c>
      <c r="R4274">
        <f>INDEX(parameters!$C$196:$EJ$198,MATCH('PV (extension)'!Q4274,parameters!$B$196:$B$198,0),MATCH('PV (extension)'!B4244,parameters!$C$195:$EJ$195,0))</f>
        <v>1578.817532621588</v>
      </c>
      <c r="S4274" t="n">
        <v>3</v>
      </c>
      <c r="T4274" t="n">
        <v>30</v>
      </c>
      <c r="U4274">
        <f>T4274*S4274*R4274</f>
        <v>142093.57793594291</v>
      </c>
      <c r="V4274">
        <f>1/U4274</f>
        <v>7.0376157355317573E-6</v>
      </c>
    </row>
    <row r="4275" ht="16" customHeight="1" s="29">
      <c r="A4275" t="inlineStr">
        <is>
          <t>photovoltaic flat-roof installation, 3kWp, single-Si, on roof</t>
        </is>
      </c>
      <c r="B4275" s="30">
        <f>P4275*V4275</f>
        <v>1.8597288841702035E-7</v>
      </c>
      <c r="C4275" t="inlineStr">
        <is>
          <t>APAC</t>
        </is>
      </c>
      <c r="D4275" t="inlineStr">
        <is>
          <t>unit</t>
        </is>
      </c>
      <c r="F4275" t="inlineStr">
        <is>
          <t>technosphere</t>
        </is>
      </c>
      <c r="G4275" t="n">
        <v>2</v>
      </c>
      <c r="H4275" t="n">
        <v>-15.84555259734934</v>
      </c>
      <c r="I4275" t="n">
        <v>0.09798894162072011</v>
      </c>
      <c r="J4275" t="inlineStr">
        <is>
          <t>(2,2,1,1,1,3); Calculation with average annual yield and share of technologies. Lifetime: 30a.</t>
        </is>
      </c>
      <c r="L4275" t="inlineStr">
        <is>
          <t>photovoltaic flat-roof installation, 3kWp, single-Si, on roof</t>
        </is>
      </c>
      <c r="N4275" t="inlineStr">
        <is>
          <t>all</t>
        </is>
      </c>
      <c r="O4275" t="n">
        <v>1</v>
      </c>
      <c r="P4275" s="30">
        <f>INDEX(parameters!$D$41:$AG$178,MATCH('PV (extension)'!B4244,parameters!$C$41:$C$178,0),MATCH('PV (extension)'!A4275,parameters!$D$5:$AG$5,0))/O4275</f>
        <v>2.6425553114256296E-2</v>
      </c>
      <c r="Q4275" s="3" t="inlineStr">
        <is>
          <t>roof-top</t>
        </is>
      </c>
      <c r="R4275">
        <f>INDEX(parameters!$C$196:$EJ$198,MATCH('PV (extension)'!Q4275,parameters!$B$196:$B$198,0),MATCH('PV (extension)'!B4244,parameters!$C$195:$EJ$195,0))</f>
        <v>1578.817532621588</v>
      </c>
      <c r="S4275" t="n">
        <v>3</v>
      </c>
      <c r="T4275" t="n">
        <v>30</v>
      </c>
      <c r="U4275">
        <f>T4275*S4275*R4275</f>
        <v>142093.57793594291</v>
      </c>
      <c r="V4275">
        <f>1/U4275</f>
        <v>7.0376157355317573E-6</v>
      </c>
    </row>
    <row r="4276" ht="16" customHeight="1" s="29">
      <c r="A4276" t="inlineStr">
        <is>
          <t>photovoltaic slanted-roof installation, 3kWp, CIS, panel, mounted, on roof</t>
        </is>
      </c>
      <c r="B4276" s="30">
        <f>P4276*V4276</f>
        <v>1.0286499505081939E-7</v>
      </c>
      <c r="C4276" t="inlineStr">
        <is>
          <t>CH</t>
        </is>
      </c>
      <c r="D4276" t="inlineStr">
        <is>
          <t>unit</t>
        </is>
      </c>
      <c r="F4276" t="inlineStr">
        <is>
          <t>technosphere</t>
        </is>
      </c>
      <c r="G4276" t="n">
        <v>2</v>
      </c>
      <c r="H4276" t="n">
        <v>-16.88405011147741</v>
      </c>
      <c r="I4276" t="n">
        <v>0.09798894162072011</v>
      </c>
      <c r="J4276" t="inlineStr">
        <is>
          <t>(2,2,1,1,1,3); Calculation with average annual yield and share of technologies. Lifetime: 30a.</t>
        </is>
      </c>
      <c r="L4276" t="inlineStr">
        <is>
          <t>photovoltaic slanted-roof installation, 3kWp, CIS, panel, mounted, on roof</t>
        </is>
      </c>
      <c r="N4276" t="inlineStr">
        <is>
          <t>all</t>
        </is>
      </c>
      <c r="O4276" t="n">
        <v>1</v>
      </c>
      <c r="P4276" s="30">
        <f>INDEX(parameters!$D$41:$AG$178,MATCH('PV (extension)'!B4244,parameters!$C$41:$C$178,0),MATCH('PV (extension)'!A4276,parameters!$D$5:$AG$5,0))/O4276</f>
        <v>1.4616455191133988E-2</v>
      </c>
      <c r="Q4276" s="3" t="inlineStr">
        <is>
          <t>roof-top</t>
        </is>
      </c>
      <c r="R4276">
        <f>INDEX(parameters!$C$196:$EJ$198,MATCH('PV (extension)'!Q4276,parameters!$B$196:$B$198,0),MATCH('PV (extension)'!B4244,parameters!$C$195:$EJ$195,0))</f>
        <v>1578.817532621588</v>
      </c>
      <c r="S4276" t="n">
        <v>3</v>
      </c>
      <c r="T4276" t="n">
        <v>30</v>
      </c>
      <c r="U4276">
        <f>T4276*S4276*R4276</f>
        <v>142093.57793594291</v>
      </c>
      <c r="V4276">
        <f>1/U4276</f>
        <v>7.0376157355317573E-6</v>
      </c>
    </row>
    <row r="4277" ht="16" customHeight="1" s="29">
      <c r="A4277" t="inlineStr">
        <is>
          <t>photovoltaic slanted-roof installation, 3kWp, CdTe, laminated, integrated, on roof</t>
        </is>
      </c>
      <c r="B4277" s="30">
        <f>P4277*V4277</f>
        <v>2.8802843677836193E-9</v>
      </c>
      <c r="C4277" t="inlineStr">
        <is>
          <t>CH</t>
        </is>
      </c>
      <c r="D4277" t="inlineStr">
        <is>
          <t>unit</t>
        </is>
      </c>
      <c r="F4277" t="inlineStr">
        <is>
          <t>technosphere</t>
        </is>
      </c>
      <c r="G4277" t="n">
        <v>2</v>
      </c>
      <c r="H4277" t="n">
        <v>-19.50639655088546</v>
      </c>
      <c r="I4277" t="n">
        <v>0.09798894162072011</v>
      </c>
      <c r="J4277" t="inlineStr">
        <is>
          <t>(2,2,1,1,1,3); Calculation with average annual yield and share of technologies. Lifetime: 30a.</t>
        </is>
      </c>
      <c r="L4277" t="inlineStr">
        <is>
          <t>photovoltaic slanted-roof installation, 3kWp, CdTe, laminated, integrated, on roof</t>
        </is>
      </c>
      <c r="N4277" t="inlineStr">
        <is>
          <t>all</t>
        </is>
      </c>
      <c r="O4277" t="n">
        <v>1</v>
      </c>
      <c r="P4277" s="30">
        <f>INDEX(parameters!$D$41:$AG$178,MATCH('PV (extension)'!B4244,parameters!$C$41:$C$178,0),MATCH('PV (extension)'!A4277,parameters!$D$5:$AG$5,0))/O4277</f>
        <v>4.0926991129133978E-4</v>
      </c>
      <c r="Q4277" s="3" t="inlineStr">
        <is>
          <t>roof-top</t>
        </is>
      </c>
      <c r="R4277">
        <f>INDEX(parameters!$C$196:$EJ$198,MATCH('PV (extension)'!Q4277,parameters!$B$196:$B$198,0),MATCH('PV (extension)'!B4244,parameters!$C$195:$EJ$195,0))</f>
        <v>1578.817532621588</v>
      </c>
      <c r="S4277" t="n">
        <v>3</v>
      </c>
      <c r="T4277" t="n">
        <v>30</v>
      </c>
      <c r="U4277">
        <f>T4277*S4277*R4277</f>
        <v>142093.57793594291</v>
      </c>
      <c r="V4277">
        <f>1/U4277</f>
        <v>7.0376157355317573E-6</v>
      </c>
    </row>
    <row r="4278" ht="16" customHeight="1" s="29">
      <c r="A4278" t="inlineStr">
        <is>
          <t>photovoltaic slanted-roof installation, 3kWp, multi-Si, laminated, integrated, on roof</t>
        </is>
      </c>
      <c r="B4278" s="30">
        <f>P4278*V4278</f>
        <v>1.7111938633378321E-8</v>
      </c>
      <c r="C4278" t="inlineStr">
        <is>
          <t>APAC</t>
        </is>
      </c>
      <c r="D4278" t="inlineStr">
        <is>
          <t>unit</t>
        </is>
      </c>
      <c r="F4278" t="inlineStr">
        <is>
          <t>technosphere</t>
        </is>
      </c>
      <c r="G4278" t="n">
        <v>2</v>
      </c>
      <c r="H4278" t="n">
        <v>-18.22076487875746</v>
      </c>
      <c r="I4278" t="n">
        <v>0.09798894162072011</v>
      </c>
      <c r="J4278" t="inlineStr">
        <is>
          <t>(2,2,1,1,1,3); Calculation with average annual yield and share of technologies. Lifetime: 30a.</t>
        </is>
      </c>
      <c r="L4278" t="inlineStr">
        <is>
          <t>photovoltaic slanted-roof installation, 3kWp, multi-Si, laminated, integrated, on roof</t>
        </is>
      </c>
      <c r="N4278" t="inlineStr">
        <is>
          <t>all</t>
        </is>
      </c>
      <c r="O4278" t="n">
        <v>1</v>
      </c>
      <c r="P4278" s="30">
        <f>INDEX(parameters!$D$41:$AG$178,MATCH('PV (extension)'!B4244,parameters!$C$41:$C$178,0),MATCH('PV (extension)'!A4278,parameters!$D$5:$AG$5,0))/O4278</f>
        <v>2.4314965858370148E-3</v>
      </c>
      <c r="Q4278" s="3" t="inlineStr">
        <is>
          <t>roof-top</t>
        </is>
      </c>
      <c r="R4278">
        <f>INDEX(parameters!$C$196:$EJ$198,MATCH('PV (extension)'!Q4278,parameters!$B$196:$B$198,0),MATCH('PV (extension)'!B4244,parameters!$C$195:$EJ$195,0))</f>
        <v>1578.817532621588</v>
      </c>
      <c r="S4278" t="n">
        <v>3</v>
      </c>
      <c r="T4278" t="n">
        <v>30</v>
      </c>
      <c r="U4278">
        <f>T4278*S4278*R4278</f>
        <v>142093.57793594291</v>
      </c>
      <c r="V4278">
        <f>1/U4278</f>
        <v>7.0376157355317573E-6</v>
      </c>
    </row>
    <row r="4279" ht="16" customHeight="1" s="29">
      <c r="A4279" t="inlineStr">
        <is>
          <t>photovoltaic slanted-roof installation, 3kWp, multi-Si, panel, mounted, on roof</t>
        </is>
      </c>
      <c r="B4279" s="30">
        <f>P4279*V4279</f>
        <v>2.9289560892132217E-7</v>
      </c>
      <c r="C4279" t="inlineStr">
        <is>
          <t>APAC</t>
        </is>
      </c>
      <c r="D4279" t="inlineStr">
        <is>
          <t>unit</t>
        </is>
      </c>
      <c r="F4279" t="inlineStr">
        <is>
          <t>technosphere</t>
        </is>
      </c>
      <c r="G4279" t="n">
        <v>2</v>
      </c>
      <c r="H4279" t="n">
        <v>-15.40735416199742</v>
      </c>
      <c r="I4279" t="n">
        <v>0.09798894162072011</v>
      </c>
      <c r="J4279" t="inlineStr">
        <is>
          <t>(2,2,1,1,1,3); Calculation with average annual yield and share of technologies. Lifetime: 30a.</t>
        </is>
      </c>
      <c r="L4279" t="inlineStr">
        <is>
          <t>photovoltaic slanted-roof installation, 3kWp, multi-Si, panel, mounted, on roof</t>
        </is>
      </c>
      <c r="N4279" t="inlineStr">
        <is>
          <t>all</t>
        </is>
      </c>
      <c r="O4279" t="n">
        <v>1</v>
      </c>
      <c r="P4279" s="30">
        <f>INDEX(parameters!$D$41:$AG$178,MATCH('PV (extension)'!B4244,parameters!$C$41:$C$178,0),MATCH('PV (extension)'!A4279,parameters!$D$5:$AG$5,0))/O4279</f>
        <v>4.1618585033357351E-2</v>
      </c>
      <c r="Q4279" s="3" t="inlineStr">
        <is>
          <t>roof-top</t>
        </is>
      </c>
      <c r="R4279">
        <f>INDEX(parameters!$C$196:$EJ$198,MATCH('PV (extension)'!Q4279,parameters!$B$196:$B$198,0),MATCH('PV (extension)'!B4244,parameters!$C$195:$EJ$195,0))</f>
        <v>1578.817532621588</v>
      </c>
      <c r="S4279" t="n">
        <v>3</v>
      </c>
      <c r="T4279" t="n">
        <v>30</v>
      </c>
      <c r="U4279">
        <f>T4279*S4279*R4279</f>
        <v>142093.57793594291</v>
      </c>
      <c r="V4279">
        <f>1/U4279</f>
        <v>7.0376157355317573E-6</v>
      </c>
    </row>
    <row r="4280" ht="16" customHeight="1" s="29">
      <c r="A4280" t="inlineStr">
        <is>
          <t>photovoltaic slanted-roof installation, 3kWp, single-Si, laminated, integrated, on roof</t>
        </is>
      </c>
      <c r="B4280" s="30">
        <f>P4280*V4280</f>
        <v>9.0435961253050333E-9</v>
      </c>
      <c r="C4280" t="inlineStr">
        <is>
          <t>APAC</t>
        </is>
      </c>
      <c r="D4280" t="inlineStr">
        <is>
          <t>unit</t>
        </is>
      </c>
      <c r="F4280" t="inlineStr">
        <is>
          <t>technosphere</t>
        </is>
      </c>
      <c r="G4280" t="n">
        <v>2</v>
      </c>
      <c r="H4280" t="n">
        <v>-18.85636797425012</v>
      </c>
      <c r="I4280" t="n">
        <v>0.09798894162072011</v>
      </c>
      <c r="J4280" t="inlineStr">
        <is>
          <t>(2,2,1,1,1,3); Calculation with average annual yield and share of technologies. Lifetime: 30a.</t>
        </is>
      </c>
      <c r="L4280" t="inlineStr">
        <is>
          <t>photovoltaic slanted-roof installation, 3kWp, single-Si, laminated, integrated, on roof</t>
        </is>
      </c>
      <c r="N4280" t="inlineStr">
        <is>
          <t>all</t>
        </is>
      </c>
      <c r="O4280" t="n">
        <v>1</v>
      </c>
      <c r="P4280" s="30">
        <f>INDEX(parameters!$D$41:$AG$178,MATCH('PV (extension)'!B4244,parameters!$C$41:$C$178,0),MATCH('PV (extension)'!A4280,parameters!$D$5:$AG$5,0))/O4280</f>
        <v>1.2850369308522222E-3</v>
      </c>
      <c r="Q4280" s="3" t="inlineStr">
        <is>
          <t>roof-top</t>
        </is>
      </c>
      <c r="R4280">
        <f>INDEX(parameters!$C$196:$EJ$198,MATCH('PV (extension)'!Q4280,parameters!$B$196:$B$198,0),MATCH('PV (extension)'!B4244,parameters!$C$195:$EJ$195,0))</f>
        <v>1578.817532621588</v>
      </c>
      <c r="S4280" t="n">
        <v>3</v>
      </c>
      <c r="T4280" t="n">
        <v>30</v>
      </c>
      <c r="U4280">
        <f>T4280*S4280*R4280</f>
        <v>142093.57793594291</v>
      </c>
      <c r="V4280">
        <f>1/U4280</f>
        <v>7.0376157355317573E-6</v>
      </c>
    </row>
    <row r="4281" ht="16" customHeight="1" s="29">
      <c r="A4281" t="inlineStr">
        <is>
          <t>photovoltaic slanted-roof installation, 3kWp, single-Si, panel, mounted, on roof</t>
        </is>
      </c>
      <c r="B4281" s="30">
        <f>P4281*V4281</f>
        <v>1.5306926903478092E-7</v>
      </c>
      <c r="C4281" t="inlineStr">
        <is>
          <t>APAC</t>
        </is>
      </c>
      <c r="D4281" t="inlineStr">
        <is>
          <t>unit</t>
        </is>
      </c>
      <c r="F4281" t="inlineStr">
        <is>
          <t>technosphere</t>
        </is>
      </c>
      <c r="G4281" t="n">
        <v>2</v>
      </c>
      <c r="H4281" t="n">
        <v>-16.04298817847151</v>
      </c>
      <c r="I4281" t="n">
        <v>0.09798894162072011</v>
      </c>
      <c r="J4281" t="inlineStr">
        <is>
          <t>(2,2,1,1,1,3); Calculation with average annual yield and share of technologies. Lifetime: 30a.</t>
        </is>
      </c>
      <c r="L4281" t="inlineStr">
        <is>
          <t>photovoltaic slanted-roof installation, 3kWp, single-Si, panel, mounted, on roof</t>
        </is>
      </c>
      <c r="N4281" t="inlineStr">
        <is>
          <t>all</t>
        </is>
      </c>
      <c r="O4281" t="n">
        <v>1</v>
      </c>
      <c r="P4281" s="30">
        <f>INDEX(parameters!$D$41:$AG$178,MATCH('PV (extension)'!B4244,parameters!$C$41:$C$178,0),MATCH('PV (extension)'!A4281,parameters!$D$5:$AG$5,0))/O4281</f>
        <v>2.1750160109191456E-2</v>
      </c>
      <c r="Q4281" s="3" t="inlineStr">
        <is>
          <t>roof-top</t>
        </is>
      </c>
      <c r="R4281">
        <f>INDEX(parameters!$C$196:$EJ$198,MATCH('PV (extension)'!Q4281,parameters!$B$196:$B$198,0),MATCH('PV (extension)'!B4244,parameters!$C$195:$EJ$195,0))</f>
        <v>1578.817532621588</v>
      </c>
      <c r="S4281" t="n">
        <v>3</v>
      </c>
      <c r="T4281" t="n">
        <v>30</v>
      </c>
      <c r="U4281">
        <f>T4281*S4281*R4281</f>
        <v>142093.57793594291</v>
      </c>
      <c r="V4281">
        <f>1/U4281</f>
        <v>7.0376157355317573E-6</v>
      </c>
    </row>
    <row r="4282" s="29">
      <c r="A4282" t="inlineStr">
        <is>
          <t>market for tap water</t>
        </is>
      </c>
      <c r="B4282" t="n">
        <v>0.0020721</v>
      </c>
      <c r="C4282" t="inlineStr">
        <is>
          <t>Europe without Switzerland</t>
        </is>
      </c>
      <c r="D4282" t="inlineStr">
        <is>
          <t>kilogram</t>
        </is>
      </c>
      <c r="F4282" t="inlineStr">
        <is>
          <t>technosphere</t>
        </is>
      </c>
      <c r="G4282" t="n">
        <v>2</v>
      </c>
      <c r="H4282" t="n">
        <v>-6.179192693201237</v>
      </c>
      <c r="I4282" t="n">
        <v>0.04340984597628009</v>
      </c>
      <c r="J4282" t="inlineStr">
        <is>
          <t>(2,2,1,1,1,3); Estimation 20l/m2 panel</t>
        </is>
      </c>
      <c r="L4282" t="inlineStr">
        <is>
          <t>tap water</t>
        </is>
      </c>
    </row>
    <row r="4283" s="29">
      <c r="A4283" t="inlineStr">
        <is>
          <t>treatment of wastewater, from residence, capacity 1.1E10l/year</t>
        </is>
      </c>
      <c r="B4283" t="n">
        <v>-1.8649e-06</v>
      </c>
      <c r="C4283" t="inlineStr">
        <is>
          <t>CH</t>
        </is>
      </c>
      <c r="D4283" t="inlineStr">
        <is>
          <t>cubic meter</t>
        </is>
      </c>
      <c r="F4283" t="inlineStr">
        <is>
          <t>technosphere</t>
        </is>
      </c>
      <c r="G4283" t="n">
        <v>2</v>
      </c>
      <c r="H4283" t="n">
        <v>-13.19230312560901</v>
      </c>
      <c r="I4283" t="n">
        <v>0.04340984597628009</v>
      </c>
      <c r="J4283" t="inlineStr">
        <is>
          <t>(2,2,1,1,1,3); Estimation 20l/m2 panel</t>
        </is>
      </c>
      <c r="K4283" t="b">
        <v>1</v>
      </c>
      <c r="L4283" t="inlineStr">
        <is>
          <t>wastewater, from residence</t>
        </is>
      </c>
    </row>
    <row r="4284" s="29"/>
    <row r="4285" customFormat="1" s="28">
      <c r="A4285" s="28" t="inlineStr">
        <is>
          <t>Activity</t>
        </is>
      </c>
      <c r="B4285" s="28" t="inlineStr">
        <is>
          <t>electricity production, photovoltaic, residential</t>
        </is>
      </c>
    </row>
    <row r="4286">
      <c r="A4286" t="inlineStr">
        <is>
          <t>comment</t>
        </is>
      </c>
      <c r="B428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")&amp;HLOOKUP(B4287,parameters!$C$195:$EJ$198,2,0)&amp;" kWh/kWp.
Annual output, Facade: "&amp;HLOOKUP(B4287,parameters!$C$195:$EJ$198,3,0)&amp;" kWh/kWp.
Annual output, Open-ground: "&amp;HLOOKUP(B4287,parameters!$C$195:$EJ$198,4,0)&amp;_xlfn._LONGTEXT("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")&amp;VLOOKUP(B4287,'extension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1573.28409592734 kWh/kWp.
Annual output, Facade: 1104.6462801192 kWh/kWp.
Annual output, Open-ground: 1673.70648502909 kWh/kWp.
Amount of solar energy transformed to electricity. Waste heat emission due to losses of electricity in the system.
Technology:  Electricity production with grid-connected photovoltaic power plants.
Time period:  Time of publications
Production volume: 2.41 GWh in 2025.
Sampling:  Statistical data and model calculations
Extrapolations:  Use of PV technology data investigated for other countries (Switzerland). Correction of average yield with Swiss data.
Uncertainty:  None
Author: Romain Sacchi, PSI, romain.sacchi@psi.ch</v>
      </c>
    </row>
    <row r="4287" s="29">
      <c r="A4287" t="inlineStr">
        <is>
          <t>location</t>
        </is>
      </c>
      <c r="B4287" t="inlineStr">
        <is>
          <t>HT</t>
        </is>
      </c>
    </row>
    <row r="4288" s="29">
      <c r="A4288" t="inlineStr">
        <is>
          <t>production amount</t>
        </is>
      </c>
      <c r="B4288" t="n">
        <v>1</v>
      </c>
    </row>
    <row r="4289" s="29">
      <c r="A4289" t="inlineStr">
        <is>
          <t>reference product</t>
        </is>
      </c>
      <c r="B4289" t="inlineStr">
        <is>
          <t>electricity, low voltage</t>
        </is>
      </c>
    </row>
    <row r="4290" s="29">
      <c r="A4290" t="inlineStr">
        <is>
          <t>source</t>
        </is>
      </c>
      <c r="B42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91" s="29">
      <c r="A4291" t="inlineStr">
        <is>
          <t>type</t>
        </is>
      </c>
      <c r="B4291" t="inlineStr">
        <is>
          <t>process</t>
        </is>
      </c>
    </row>
    <row r="4292" s="29">
      <c r="A4292" t="inlineStr">
        <is>
          <t>unit</t>
        </is>
      </c>
      <c r="B4292" t="inlineStr">
        <is>
          <t>kilowatt hour</t>
        </is>
      </c>
    </row>
    <row r="4293" s="29">
      <c r="A4293" t="inlineStr">
        <is>
          <t>Exchanges</t>
        </is>
      </c>
    </row>
    <row r="4294" customFormat="1" s="28">
      <c r="A4294" s="28" t="inlineStr">
        <is>
          <t>name</t>
        </is>
      </c>
      <c r="B4294" s="28" t="inlineStr">
        <is>
          <t>amount</t>
        </is>
      </c>
      <c r="C4294" s="28" t="inlineStr">
        <is>
          <t>location</t>
        </is>
      </c>
      <c r="D4294" s="28" t="inlineStr">
        <is>
          <t>unit</t>
        </is>
      </c>
      <c r="E4294" s="28" t="inlineStr">
        <is>
          <t>categories</t>
        </is>
      </c>
      <c r="F4294" s="28" t="inlineStr">
        <is>
          <t>type</t>
        </is>
      </c>
      <c r="G4294" s="28" t="inlineStr">
        <is>
          <t>uncertainty type</t>
        </is>
      </c>
      <c r="H4294" s="28" t="inlineStr">
        <is>
          <t>reference product</t>
        </is>
      </c>
      <c r="I4294" s="28" t="inlineStr">
        <is>
          <t>comment</t>
        </is>
      </c>
      <c r="J4294" s="28" t="inlineStr">
        <is>
          <t>production volume</t>
        </is>
      </c>
      <c r="K4294" s="28" t="inlineStr">
        <is>
          <t>scope</t>
        </is>
      </c>
      <c r="L4294" s="28" t="inlineStr">
        <is>
          <t>scope share</t>
        </is>
      </c>
      <c r="M4294" s="28" t="inlineStr">
        <is>
          <t>tech share</t>
        </is>
      </c>
      <c r="N4294" s="28" t="inlineStr">
        <is>
          <t>installation</t>
        </is>
      </c>
      <c r="O4294" s="28" t="inlineStr">
        <is>
          <t>productivity</t>
        </is>
      </c>
      <c r="P4294" s="28" t="inlineStr">
        <is>
          <t>kWp</t>
        </is>
      </c>
      <c r="Q4294" s="28" t="inlineStr">
        <is>
          <t>lifetime</t>
        </is>
      </c>
      <c r="R4294" s="28" t="inlineStr">
        <is>
          <t>lifetime production</t>
        </is>
      </c>
      <c r="S4294" s="28" t="inlineStr">
        <is>
          <t>inverted lifetime production</t>
        </is>
      </c>
    </row>
    <row r="4295" s="29">
      <c r="A4295" t="inlineStr">
        <is>
          <t>Energy, solar, converted</t>
        </is>
      </c>
      <c r="B4295" t="n">
        <v>3.8503</v>
      </c>
      <c r="D4295" t="inlineStr">
        <is>
          <t>megajoule</t>
        </is>
      </c>
      <c r="E4295" t="inlineStr">
        <is>
          <t>natural resource::in air</t>
        </is>
      </c>
      <c r="F4295" t="inlineStr">
        <is>
          <t>biosphere</t>
        </is>
      </c>
      <c r="G4295" t="n">
        <v>0</v>
      </c>
      <c r="I4295" t="inlineStr">
        <is>
          <t>(2,2,1,1,1,3); Energy loss in the system</t>
        </is>
      </c>
    </row>
    <row r="4296" s="29">
      <c r="A4296" t="inlineStr">
        <is>
          <t>Heat, waste</t>
        </is>
      </c>
      <c r="B4296" t="n">
        <v>0.25027</v>
      </c>
      <c r="D4296" t="inlineStr">
        <is>
          <t>megajoule</t>
        </is>
      </c>
      <c r="E4296" t="inlineStr">
        <is>
          <t>air</t>
        </is>
      </c>
      <c r="F4296" t="inlineStr">
        <is>
          <t>biosphere</t>
        </is>
      </c>
      <c r="G4296" t="n">
        <v>0</v>
      </c>
      <c r="I4296" t="inlineStr">
        <is>
          <t>(1,na,na,na,na,na); Calculation with average annual output and share of technologies; Average degradation of 10.5% included</t>
        </is>
      </c>
    </row>
    <row r="4297" s="29">
      <c r="A4297" t="inlineStr">
        <is>
          <t>electricity production, photovoltaic, residential</t>
        </is>
      </c>
      <c r="B4297" t="n">
        <v>1</v>
      </c>
      <c r="C4297" t="inlineStr">
        <is>
          <t>HT</t>
        </is>
      </c>
      <c r="D4297" t="inlineStr">
        <is>
          <t>kilowatt hour</t>
        </is>
      </c>
      <c r="E4297" t="inlineStr">
        <is>
          <t>photovoltaic::power plants</t>
        </is>
      </c>
      <c r="F4297" t="inlineStr">
        <is>
          <t>production</t>
        </is>
      </c>
      <c r="G4297" t="n">
        <v>0</v>
      </c>
      <c r="H4297" t="inlineStr">
        <is>
          <t>electricity, low voltage</t>
        </is>
      </c>
      <c r="J4297">
        <f>VLOOKUP(C4297,'extension - production vol'!$B$6:$D$235,3,0)</f>
        <v>2.41</v>
      </c>
    </row>
    <row r="4298" ht="16" customHeight="1" s="29">
      <c r="A4298" t="inlineStr">
        <is>
          <t>photovoltaic slanted-roof installation, 3 kWp, CIS, laminated, integrated, on roof</t>
        </is>
      </c>
      <c r="B4298" s="30">
        <f>M4298*S4298</f>
        <v>3.6158074209585103E-8</v>
      </c>
      <c r="C4298" t="inlineStr">
        <is>
          <t>CH</t>
        </is>
      </c>
      <c r="D4298" t="inlineStr">
        <is>
          <t>unit</t>
        </is>
      </c>
      <c r="F4298" t="inlineStr">
        <is>
          <t>technosphere</t>
        </is>
      </c>
      <c r="G4298" t="n">
        <v>0</v>
      </c>
      <c r="H4298" t="inlineStr">
        <is>
          <t>photovoltaic slanted-roof installation, 3 kWp, CIS, laminated, integrated, on roof</t>
        </is>
      </c>
      <c r="I4298" t="inlineStr">
        <is>
          <t>(2,2,1,1,1,3); Calculation with average annual yield and share of technologies. Lifetime: 30a.</t>
        </is>
      </c>
      <c r="K4298" t="inlineStr">
        <is>
          <t>residential</t>
        </is>
      </c>
      <c r="L4298">
        <f>IF(K4298="residential",VLOOKUP(B4287,parameters!$C$41:$AG$178,18,0),IF(K4298="commercial",1-VLOOKUP(B4287,parameters!$C$41:$AG$178,18,0),1))</f>
        <v>0.17766751537682748</v>
      </c>
      <c r="M4298" s="30">
        <f>INDEX(parameters!$D$41:$AG$178,MATCH('PV (extension)'!B4287,parameters!$C$41:$C$178,0),MATCH('PV (extension)'!A4298,parameters!$D$5:$AG$5,0))/L4298</f>
        <v>5.119823078397083E-3</v>
      </c>
      <c r="N4298" s="3" t="inlineStr">
        <is>
          <t>roof-top</t>
        </is>
      </c>
      <c r="O4298">
        <f>INDEX(parameters!$C$196:$EJ$198,MATCH('PV (extension)'!N4298,parameters!$B$196:$B$198,0),MATCH('PV (extension)'!B4287,parameters!$C$195:$EJ$195,0))</f>
        <v>1573.2840959273444</v>
      </c>
      <c r="P4298" t="n">
        <v>3</v>
      </c>
      <c r="Q4298" t="n">
        <v>30</v>
      </c>
      <c r="R4298">
        <f>Q4298*P4298*O4298</f>
        <v>141595.56863346099</v>
      </c>
      <c r="S4298">
        <f>1/R4298</f>
        <v>7.0623679091867156E-6</v>
      </c>
    </row>
    <row r="4299" ht="16" customHeight="1" s="29">
      <c r="A4299" t="inlineStr">
        <is>
          <t>photovoltaic slanted-roof installation, 3 kWp, CdTe, panel, mounted, on roof</t>
        </is>
      </c>
      <c r="B4299" s="30">
        <f>M4299*S4299</f>
        <v>2.3583402978160684E-7</v>
      </c>
      <c r="C4299" t="inlineStr">
        <is>
          <t>CH</t>
        </is>
      </c>
      <c r="D4299" t="inlineStr">
        <is>
          <t>unit</t>
        </is>
      </c>
      <c r="F4299" t="inlineStr">
        <is>
          <t>technosphere</t>
        </is>
      </c>
      <c r="G4299" t="n">
        <v>0</v>
      </c>
      <c r="H4299" t="inlineStr">
        <is>
          <t>photovoltaic slanted-roof installation, 3 kWp, CdTe, panel, mounted, on roof</t>
        </is>
      </c>
      <c r="I4299" t="inlineStr">
        <is>
          <t>(2,2,1,1,1,3); Calculation with average annual yield and share of technologies. Lifetime: 30a.</t>
        </is>
      </c>
      <c r="K4299" t="inlineStr">
        <is>
          <t>residential</t>
        </is>
      </c>
      <c r="L4299">
        <f>L4298</f>
        <v>0.17766751537682748</v>
      </c>
      <c r="M4299" s="30">
        <f>INDEX(parameters!$D$41:$AG$178,MATCH('PV (extension)'!B4287,parameters!$C$41:$C$178,0),MATCH('PV (extension)'!A4299,parameters!$D$5:$AG$5,0))/L4299</f>
        <v>3.3393053550047194E-2</v>
      </c>
      <c r="N4299" s="3" t="inlineStr">
        <is>
          <t>roof-top</t>
        </is>
      </c>
      <c r="O4299">
        <f>INDEX(parameters!$C$196:$EJ$198,MATCH('PV (extension)'!N4299,parameters!$B$196:$B$198,0),MATCH('PV (extension)'!B4287,parameters!$C$195:$EJ$195,0))</f>
        <v>1573.2840959273444</v>
      </c>
      <c r="P4299" t="n">
        <v>3</v>
      </c>
      <c r="Q4299" t="n">
        <v>30</v>
      </c>
      <c r="R4299">
        <f>Q4299*P4299*O4299</f>
        <v>141595.56863346099</v>
      </c>
      <c r="S4299">
        <f>1/R4299</f>
        <v>7.0623679091867156E-6</v>
      </c>
    </row>
    <row r="4300" ht="16" customHeight="1" s="29">
      <c r="A4300" t="inlineStr">
        <is>
          <t>photovoltaic slanted-roof installation, 3 kWp, micro-Si, laminated, integrated, on roof</t>
        </is>
      </c>
      <c r="B4300" s="30">
        <f>M4300*S4300</f>
        <v>3.6542452220303591E-9</v>
      </c>
      <c r="C4300" t="inlineStr">
        <is>
          <t>RER</t>
        </is>
      </c>
      <c r="D4300" t="inlineStr">
        <is>
          <t>unit</t>
        </is>
      </c>
      <c r="F4300" t="inlineStr">
        <is>
          <t>technosphere</t>
        </is>
      </c>
      <c r="G4300" t="n">
        <v>0</v>
      </c>
      <c r="H4300" t="inlineStr">
        <is>
          <t>photovoltaic slanted-roof installation, 3 kWp, micro-Si, laminated, integrated, on roof</t>
        </is>
      </c>
      <c r="I4300" t="inlineStr">
        <is>
          <t>(2,2,1,1,1,3); Calculation with average annual yield and share of technologies. Lifetime: 30a.</t>
        </is>
      </c>
      <c r="K4300" t="inlineStr">
        <is>
          <t>residential</t>
        </is>
      </c>
      <c r="L4300">
        <f>L4299</f>
        <v>0.17766751537682748</v>
      </c>
      <c r="M4300" s="30">
        <f>INDEX(parameters!$D$41:$AG$178,MATCH('PV (extension)'!B4287,parameters!$C$41:$C$178,0),MATCH('PV (extension)'!A4300,parameters!$D$5:$AG$5,0))/L4300</f>
        <v>5.1742493013949662E-4</v>
      </c>
      <c r="N4300" s="3" t="inlineStr">
        <is>
          <t>roof-top</t>
        </is>
      </c>
      <c r="O4300">
        <f>INDEX(parameters!$C$196:$EJ$198,MATCH('PV (extension)'!N4300,parameters!$B$196:$B$198,0),MATCH('PV (extension)'!B4287,parameters!$C$195:$EJ$195,0))</f>
        <v>1573.2840959273444</v>
      </c>
      <c r="P4300" t="n">
        <v>3</v>
      </c>
      <c r="Q4300" t="n">
        <v>30</v>
      </c>
      <c r="R4300">
        <f>Q4300*P4300*O4300</f>
        <v>141595.56863346099</v>
      </c>
      <c r="S4300">
        <f>1/R4300</f>
        <v>7.0623679091867156E-6</v>
      </c>
    </row>
    <row r="4301" ht="16" customHeight="1" s="29">
      <c r="A4301" t="inlineStr">
        <is>
          <t>photovoltaic slanted-roof installation, 3 kWp, micro-Si, panel, mounted, on roof</t>
        </is>
      </c>
      <c r="B4301" s="30">
        <f>M4301*S4301</f>
        <v>6.3528418870593611E-8</v>
      </c>
      <c r="C4301" t="inlineStr">
        <is>
          <t>RER</t>
        </is>
      </c>
      <c r="D4301" t="inlineStr">
        <is>
          <t>unit</t>
        </is>
      </c>
      <c r="F4301" t="inlineStr">
        <is>
          <t>technosphere</t>
        </is>
      </c>
      <c r="G4301" t="n">
        <v>0</v>
      </c>
      <c r="H4301" t="inlineStr">
        <is>
          <t>photovoltaic slanted-roof installation, 3 kWp, micro-Si, panel, mounted, on roof</t>
        </is>
      </c>
      <c r="I4301" t="inlineStr">
        <is>
          <t>(2,2,1,1,1,3); Calculation with average annual yield and share of technologies. Lifetime: 30a.</t>
        </is>
      </c>
      <c r="K4301" t="inlineStr">
        <is>
          <t>residential</t>
        </is>
      </c>
      <c r="L4301">
        <f>L4300</f>
        <v>0.17766751537682748</v>
      </c>
      <c r="M4301" s="30">
        <f>INDEX(parameters!$D$41:$AG$178,MATCH('PV (extension)'!B4287,parameters!$C$41:$C$178,0),MATCH('PV (extension)'!A4301,parameters!$D$5:$AG$5,0))/L4301</f>
        <v>8.9953425943663963E-3</v>
      </c>
      <c r="N4301" s="3" t="inlineStr">
        <is>
          <t>roof-top</t>
        </is>
      </c>
      <c r="O4301">
        <f>INDEX(parameters!$C$196:$EJ$198,MATCH('PV (extension)'!N4301,parameters!$B$196:$B$198,0),MATCH('PV (extension)'!B4287,parameters!$C$195:$EJ$195,0))</f>
        <v>1573.2840959273444</v>
      </c>
      <c r="P4301" t="n">
        <v>3</v>
      </c>
      <c r="Q4301" t="n">
        <v>30</v>
      </c>
      <c r="R4301">
        <f>Q4301*P4301*O4301</f>
        <v>141595.56863346099</v>
      </c>
      <c r="S4301">
        <f>1/R4301</f>
        <v>7.0623679091867156E-6</v>
      </c>
    </row>
    <row r="4302" s="29">
      <c r="A4302" t="inlineStr">
        <is>
          <t>photovoltaic facade installation, 3kWp, multi-Si, laminated, integrated, at building</t>
        </is>
      </c>
      <c r="B4302" s="30">
        <f>M4302*S4302</f>
        <v>1.8606091953898023E-7</v>
      </c>
      <c r="C4302" t="inlineStr">
        <is>
          <t>RER</t>
        </is>
      </c>
      <c r="D4302" t="inlineStr">
        <is>
          <t>unit</t>
        </is>
      </c>
      <c r="F4302" t="inlineStr">
        <is>
          <t>technosphere</t>
        </is>
      </c>
      <c r="G4302" t="n">
        <v>0</v>
      </c>
      <c r="H4302" t="inlineStr">
        <is>
          <t>photovoltaic facade installation, 3kWp, multi-Si, laminated, integrated, at building</t>
        </is>
      </c>
      <c r="I4302" t="inlineStr">
        <is>
          <t>(2,2,1,1,1,3); Calculation with average annual yield and share of technologies. Lifetime: 30a.</t>
        </is>
      </c>
      <c r="K4302" t="inlineStr">
        <is>
          <t>residential</t>
        </is>
      </c>
      <c r="L4302">
        <f>L4301</f>
        <v>0.17766751537682748</v>
      </c>
      <c r="M4302" s="30">
        <f>INDEX(parameters!$D$41:$AG$178,MATCH('PV (extension)'!B4287,parameters!$C$41:$C$178,0),MATCH('PV (extension)'!A4302,parameters!$D$5:$AG$5,0))/L4302</f>
        <v>1.8497835237986298E-2</v>
      </c>
      <c r="N4302" t="inlineStr">
        <is>
          <t>façade</t>
        </is>
      </c>
      <c r="O4302">
        <f>INDEX(parameters!$C$196:$EJ$198,MATCH('PV (extension)'!N4302,parameters!$B$196:$B$198,0),MATCH('PV (extension)'!B4287,parameters!$C$195:$EJ$195,0))</f>
        <v>1104.6462801191994</v>
      </c>
      <c r="P4302" t="n">
        <v>3</v>
      </c>
      <c r="Q4302" t="n">
        <v>30</v>
      </c>
      <c r="R4302">
        <f>Q4302*P4302*O4302</f>
        <v>99418.165210727951</v>
      </c>
      <c r="S4302">
        <f>1/R4302</f>
        <v>1.0058523991871986E-5</v>
      </c>
    </row>
    <row r="4303" s="29">
      <c r="A4303" t="inlineStr">
        <is>
          <t>photovoltaic facade installation, 3kWp, multi-Si, panel, mounted, at building</t>
        </is>
      </c>
      <c r="B4303" s="30">
        <f>M4303*S4303</f>
        <v>1.8247651772743202E-7</v>
      </c>
      <c r="C4303" t="inlineStr">
        <is>
          <t>RER</t>
        </is>
      </c>
      <c r="D4303" t="inlineStr">
        <is>
          <t>unit</t>
        </is>
      </c>
      <c r="F4303" t="inlineStr">
        <is>
          <t>technosphere</t>
        </is>
      </c>
      <c r="G4303" t="n">
        <v>0</v>
      </c>
      <c r="H4303" t="inlineStr">
        <is>
          <t>photovoltaic facade installation, 3kWp, multi-Si, panel, mounted, at building</t>
        </is>
      </c>
      <c r="I4303" t="inlineStr">
        <is>
          <t>(2,2,1,1,1,3); Calculation with average annual yield and share of technologies. Lifetime: 30a.</t>
        </is>
      </c>
      <c r="K4303" t="inlineStr">
        <is>
          <t>residential</t>
        </is>
      </c>
      <c r="L4303">
        <f>L4302</f>
        <v>0.17766751537682748</v>
      </c>
      <c r="M4303" s="30">
        <f>INDEX(parameters!$D$41:$AG$178,MATCH('PV (extension)'!B4287,parameters!$C$41:$C$178,0),MATCH('PV (extension)'!A4303,parameters!$D$5:$AG$5,0))/L4303</f>
        <v>1.8141480586504166E-2</v>
      </c>
      <c r="N4303" t="inlineStr">
        <is>
          <t>façade</t>
        </is>
      </c>
      <c r="O4303">
        <f>INDEX(parameters!$C$196:$EJ$198,MATCH('PV (extension)'!N4303,parameters!$B$196:$B$198,0),MATCH('PV (extension)'!B4287,parameters!$C$195:$EJ$195,0))</f>
        <v>1104.6462801191994</v>
      </c>
      <c r="P4303" t="n">
        <v>3</v>
      </c>
      <c r="Q4303" t="n">
        <v>30</v>
      </c>
      <c r="R4303">
        <f>Q4303*P4303*O4303</f>
        <v>99418.165210727951</v>
      </c>
      <c r="S4303">
        <f>1/R4303</f>
        <v>1.0058523991871986E-5</v>
      </c>
    </row>
    <row r="4304" s="29">
      <c r="A4304" t="inlineStr">
        <is>
          <t>photovoltaic facade installation, 3kWp, single-Si, laminated, integrated, at building</t>
        </is>
      </c>
      <c r="B4304" s="30">
        <f>M4304*S4304</f>
        <v>9.8089239759726488E-8</v>
      </c>
      <c r="C4304" t="inlineStr">
        <is>
          <t>RER</t>
        </is>
      </c>
      <c r="D4304" t="inlineStr">
        <is>
          <t>unit</t>
        </is>
      </c>
      <c r="F4304" t="inlineStr">
        <is>
          <t>technosphere</t>
        </is>
      </c>
      <c r="G4304" t="n">
        <v>0</v>
      </c>
      <c r="H4304" t="inlineStr">
        <is>
          <t>photovoltaic facade installation, 3kWp, single-Si, laminated, integrated, at building</t>
        </is>
      </c>
      <c r="I4304" t="inlineStr">
        <is>
          <t>(2,2,1,1,1,3); Calculation with average annual yield and share of technologies. Lifetime: 30a.</t>
        </is>
      </c>
      <c r="K4304" t="inlineStr">
        <is>
          <t>residential</t>
        </is>
      </c>
      <c r="L4304">
        <f>L4303</f>
        <v>0.17766751537682748</v>
      </c>
      <c r="M4304" s="30">
        <f>INDEX(parameters!$D$41:$AG$178,MATCH('PV (extension)'!B4287,parameters!$C$41:$C$178,0),MATCH('PV (extension)'!A4304,parameters!$D$5:$AG$5,0))/L4304</f>
        <v>9.7518522438271929E-3</v>
      </c>
      <c r="N4304" t="inlineStr">
        <is>
          <t>façade</t>
        </is>
      </c>
      <c r="O4304">
        <f>INDEX(parameters!$C$196:$EJ$198,MATCH('PV (extension)'!N4304,parameters!$B$196:$B$198,0),MATCH('PV (extension)'!B4287,parameters!$C$195:$EJ$195,0))</f>
        <v>1104.6462801191994</v>
      </c>
      <c r="P4304" t="n">
        <v>3</v>
      </c>
      <c r="Q4304" t="n">
        <v>30</v>
      </c>
      <c r="R4304">
        <f>Q4304*P4304*O4304</f>
        <v>99418.165210727951</v>
      </c>
      <c r="S4304">
        <f>1/R4304</f>
        <v>1.0058523991871986E-5</v>
      </c>
    </row>
    <row r="4305" s="29">
      <c r="A4305" t="inlineStr">
        <is>
          <t>photovoltaic facade installation, 3kWp, single-Si, panel, mounted, at building</t>
        </is>
      </c>
      <c r="B4305" s="30">
        <f>M4305*S4305</f>
        <v>9.8004368158866409E-8</v>
      </c>
      <c r="C4305" t="inlineStr">
        <is>
          <t>RER</t>
        </is>
      </c>
      <c r="D4305" t="inlineStr">
        <is>
          <t>unit</t>
        </is>
      </c>
      <c r="F4305" t="inlineStr">
        <is>
          <t>technosphere</t>
        </is>
      </c>
      <c r="G4305" t="n">
        <v>0</v>
      </c>
      <c r="H4305" t="inlineStr">
        <is>
          <t>photovoltaic facade installation, 3kWp, single-Si, panel, mounted, at building</t>
        </is>
      </c>
      <c r="I4305" t="inlineStr">
        <is>
          <t>(2,2,1,1,1,3); Calculation with average annual yield and share of technologies. Lifetime: 30a.</t>
        </is>
      </c>
      <c r="K4305" t="inlineStr">
        <is>
          <t>residential</t>
        </is>
      </c>
      <c r="L4305">
        <f>L4304</f>
        <v>0.17766751537682748</v>
      </c>
      <c r="M4305" s="30">
        <f>INDEX(parameters!$D$41:$AG$178,MATCH('PV (extension)'!B4287,parameters!$C$41:$C$178,0),MATCH('PV (extension)'!A4305,parameters!$D$5:$AG$5,0))/L4305</f>
        <v>9.7434144649911868E-3</v>
      </c>
      <c r="N4305" t="inlineStr">
        <is>
          <t>façade</t>
        </is>
      </c>
      <c r="O4305">
        <f>INDEX(parameters!$C$196:$EJ$198,MATCH('PV (extension)'!N4305,parameters!$B$196:$B$198,0),MATCH('PV (extension)'!B4287,parameters!$C$195:$EJ$195,0))</f>
        <v>1104.6462801191994</v>
      </c>
      <c r="P4305" t="n">
        <v>3</v>
      </c>
      <c r="Q4305" t="n">
        <v>30</v>
      </c>
      <c r="R4305">
        <f>Q4305*P4305*O4305</f>
        <v>99418.165210727951</v>
      </c>
      <c r="S4305">
        <f>1/R4305</f>
        <v>1.0058523991871986E-5</v>
      </c>
    </row>
    <row r="4306" ht="16" customHeight="1" s="29">
      <c r="A4306" t="inlineStr">
        <is>
          <t>photovoltaic flat-roof installation, 3kWp, multi-Si, on roof</t>
        </is>
      </c>
      <c r="B4306" s="30">
        <f>M4306*S4306</f>
        <v>2.0123705099966017E-6</v>
      </c>
      <c r="C4306" t="inlineStr">
        <is>
          <t>RER</t>
        </is>
      </c>
      <c r="D4306" t="inlineStr">
        <is>
          <t>unit</t>
        </is>
      </c>
      <c r="F4306" t="inlineStr">
        <is>
          <t>technosphere</t>
        </is>
      </c>
      <c r="G4306" t="n">
        <v>0</v>
      </c>
      <c r="H4306" t="inlineStr">
        <is>
          <t>photovoltaic flat-roof installation, 3kWp, multi-Si, on roof</t>
        </is>
      </c>
      <c r="I4306" t="inlineStr">
        <is>
          <t>(2,2,1,1,1,3); Calculation with average annual yield and share of technologies. Lifetime: 30a.</t>
        </is>
      </c>
      <c r="K4306" t="inlineStr">
        <is>
          <t>residential</t>
        </is>
      </c>
      <c r="L4306">
        <f>L4305</f>
        <v>0.17766751537682748</v>
      </c>
      <c r="M4306" s="30">
        <f>INDEX(parameters!$D$41:$AG$178,MATCH('PV (extension)'!B4287,parameters!$C$41:$C$178,0),MATCH('PV (extension)'!A4306,parameters!$D$5:$AG$5,0))/L4306</f>
        <v>0.28494274666417674</v>
      </c>
      <c r="N4306" s="3" t="inlineStr">
        <is>
          <t>roof-top</t>
        </is>
      </c>
      <c r="O4306">
        <f>INDEX(parameters!$C$196:$EJ$198,MATCH('PV (extension)'!N4306,parameters!$B$196:$B$198,0),MATCH('PV (extension)'!B4287,parameters!$C$195:$EJ$195,0))</f>
        <v>1573.2840959273444</v>
      </c>
      <c r="P4306" t="n">
        <v>3</v>
      </c>
      <c r="Q4306" t="n">
        <v>30</v>
      </c>
      <c r="R4306">
        <f>Q4306*P4306*O4306</f>
        <v>141595.56863346099</v>
      </c>
      <c r="S4306">
        <f>1/R4306</f>
        <v>7.0623679091867156E-6</v>
      </c>
    </row>
    <row r="4307" ht="16" customHeight="1" s="29">
      <c r="A4307" t="inlineStr">
        <is>
          <t>photovoltaic flat-roof installation, 3kWp, single-Si, on roof</t>
        </is>
      </c>
      <c r="B4307" s="30">
        <f>M4307*S4307</f>
        <v>1.0504282558395804E-6</v>
      </c>
      <c r="C4307" t="inlineStr">
        <is>
          <t>RER</t>
        </is>
      </c>
      <c r="D4307" t="inlineStr">
        <is>
          <t>unit</t>
        </is>
      </c>
      <c r="F4307" t="inlineStr">
        <is>
          <t>technosphere</t>
        </is>
      </c>
      <c r="G4307" t="n">
        <v>0</v>
      </c>
      <c r="H4307" t="inlineStr">
        <is>
          <t>photovoltaic flat-roof installation, 3kWp, single-Si, on roof</t>
        </is>
      </c>
      <c r="I4307" t="inlineStr">
        <is>
          <t>(2,2,1,1,1,3); Calculation with average annual yield and share of technologies. Lifetime: 30a.</t>
        </is>
      </c>
      <c r="K4307" t="inlineStr">
        <is>
          <t>residential</t>
        </is>
      </c>
      <c r="L4307">
        <f>L4306</f>
        <v>0.17766751537682748</v>
      </c>
      <c r="M4307" s="30">
        <f>INDEX(parameters!$D$41:$AG$178,MATCH('PV (extension)'!B4287,parameters!$C$41:$C$178,0),MATCH('PV (extension)'!A4307,parameters!$D$5:$AG$5,0))/L4307</f>
        <v>0.14873598619426004</v>
      </c>
      <c r="N4307" s="3" t="inlineStr">
        <is>
          <t>roof-top</t>
        </is>
      </c>
      <c r="O4307">
        <f>INDEX(parameters!$C$196:$EJ$198,MATCH('PV (extension)'!N4307,parameters!$B$196:$B$198,0),MATCH('PV (extension)'!B4287,parameters!$C$195:$EJ$195,0))</f>
        <v>1573.2840959273444</v>
      </c>
      <c r="P4307" t="n">
        <v>3</v>
      </c>
      <c r="Q4307" t="n">
        <v>30</v>
      </c>
      <c r="R4307">
        <f>Q4307*P4307*O4307</f>
        <v>141595.56863346099</v>
      </c>
      <c r="S4307">
        <f>1/R4307</f>
        <v>7.0623679091867156E-6</v>
      </c>
    </row>
    <row r="4308" ht="16" customHeight="1" s="29">
      <c r="A4308" t="inlineStr">
        <is>
          <t>photovoltaic slanted-roof installation, 3kWp, CIS, panel, mounted, on roof</t>
        </is>
      </c>
      <c r="B4308" s="30">
        <f>M4308*S4308</f>
        <v>5.8101101863775903E-7</v>
      </c>
      <c r="C4308" t="inlineStr">
        <is>
          <t>CH</t>
        </is>
      </c>
      <c r="D4308" t="inlineStr">
        <is>
          <t>unit</t>
        </is>
      </c>
      <c r="F4308" t="inlineStr">
        <is>
          <t>technosphere</t>
        </is>
      </c>
      <c r="G4308" t="n">
        <v>0</v>
      </c>
      <c r="H4308" t="inlineStr">
        <is>
          <t>photovoltaic slanted-roof installation, 3kWp, CIS, panel, mounted, on roof</t>
        </is>
      </c>
      <c r="I4308" t="inlineStr">
        <is>
          <t>(2,2,1,1,1,3); Calculation with average annual yield and share of technologies. Lifetime: 30a.</t>
        </is>
      </c>
      <c r="K4308" t="inlineStr">
        <is>
          <t>residential</t>
        </is>
      </c>
      <c r="L4308">
        <f>L4307</f>
        <v>0.17766751537682748</v>
      </c>
      <c r="M4308" s="30">
        <f>INDEX(parameters!$D$41:$AG$178,MATCH('PV (extension)'!B4287,parameters!$C$41:$C$178,0),MATCH('PV (extension)'!A4308,parameters!$D$5:$AG$5,0))/L4308</f>
        <v>8.2268585566319899E-2</v>
      </c>
      <c r="N4308" s="3" t="inlineStr">
        <is>
          <t>roof-top</t>
        </is>
      </c>
      <c r="O4308">
        <f>INDEX(parameters!$C$196:$EJ$198,MATCH('PV (extension)'!N4308,parameters!$B$196:$B$198,0),MATCH('PV (extension)'!B4287,parameters!$C$195:$EJ$195,0))</f>
        <v>1573.2840959273444</v>
      </c>
      <c r="P4308" t="n">
        <v>3</v>
      </c>
      <c r="Q4308" t="n">
        <v>30</v>
      </c>
      <c r="R4308">
        <f>Q4308*P4308*O4308</f>
        <v>141595.56863346099</v>
      </c>
      <c r="S4308">
        <f>1/R4308</f>
        <v>7.0623679091867156E-6</v>
      </c>
    </row>
    <row r="4309" ht="16" customHeight="1" s="29">
      <c r="A4309" t="inlineStr">
        <is>
          <t>photovoltaic slanted-roof installation, 3kWp, CdTe, laminated, integrated, on roof</t>
        </is>
      </c>
      <c r="B4309" s="30">
        <f>M4309*S4309</f>
        <v>1.6268672872298398E-8</v>
      </c>
      <c r="C4309" t="inlineStr">
        <is>
          <t>CH</t>
        </is>
      </c>
      <c r="D4309" t="inlineStr">
        <is>
          <t>unit</t>
        </is>
      </c>
      <c r="F4309" t="inlineStr">
        <is>
          <t>technosphere</t>
        </is>
      </c>
      <c r="G4309" t="n">
        <v>0</v>
      </c>
      <c r="H4309" t="inlineStr">
        <is>
          <t>photovoltaic slanted-roof installation, 3kWp, CdTe, laminated, integrated, on roof</t>
        </is>
      </c>
      <c r="I4309" t="inlineStr">
        <is>
          <t>(2,2,1,1,1,3); Calculation with average annual yield and share of technologies. Lifetime: 30a.</t>
        </is>
      </c>
      <c r="K4309" t="inlineStr">
        <is>
          <t>residential</t>
        </is>
      </c>
      <c r="L4309">
        <f>L4308</f>
        <v>0.17766751537682748</v>
      </c>
      <c r="M4309" s="30">
        <f>INDEX(parameters!$D$41:$AG$178,MATCH('PV (extension)'!B4287,parameters!$C$41:$C$178,0),MATCH('PV (extension)'!A4309,parameters!$D$5:$AG$5,0))/L4309</f>
        <v>2.3035719862648527E-3</v>
      </c>
      <c r="N4309" s="3" t="inlineStr">
        <is>
          <t>roof-top</t>
        </is>
      </c>
      <c r="O4309">
        <f>INDEX(parameters!$C$196:$EJ$198,MATCH('PV (extension)'!N4309,parameters!$B$196:$B$198,0),MATCH('PV (extension)'!B4287,parameters!$C$195:$EJ$195,0))</f>
        <v>1573.2840959273444</v>
      </c>
      <c r="P4309" t="n">
        <v>3</v>
      </c>
      <c r="Q4309" t="n">
        <v>30</v>
      </c>
      <c r="R4309">
        <f>Q4309*P4309*O4309</f>
        <v>141595.56863346099</v>
      </c>
      <c r="S4309">
        <f>1/R4309</f>
        <v>7.0623679091867156E-6</v>
      </c>
    </row>
    <row r="4310" ht="16" customHeight="1" s="29">
      <c r="A4310" t="inlineStr">
        <is>
          <t>photovoltaic slanted-roof installation, 3kWp, multi-Si, laminated, integrated, on roof</t>
        </is>
      </c>
      <c r="B4310" s="30">
        <f>M4310*S4310</f>
        <v>9.665314124920831E-8</v>
      </c>
      <c r="C4310" t="inlineStr">
        <is>
          <t>RER</t>
        </is>
      </c>
      <c r="D4310" t="inlineStr">
        <is>
          <t>unit</t>
        </is>
      </c>
      <c r="F4310" t="inlineStr">
        <is>
          <t>technosphere</t>
        </is>
      </c>
      <c r="G4310" t="n">
        <v>0</v>
      </c>
      <c r="H4310" t="inlineStr">
        <is>
          <t>photovoltaic slanted-roof installation, 3kWp, multi-Si, laminated, integrated, on roof</t>
        </is>
      </c>
      <c r="I4310" t="inlineStr">
        <is>
          <t>(2,2,1,1,1,3); Calculation with average annual yield and share of technologies. Lifetime: 30a.</t>
        </is>
      </c>
      <c r="K4310" t="inlineStr">
        <is>
          <t>residential</t>
        </is>
      </c>
      <c r="L4310">
        <f>L4309</f>
        <v>0.17766751537682748</v>
      </c>
      <c r="M4310" s="30">
        <f>INDEX(parameters!$D$41:$AG$178,MATCH('PV (extension)'!B4287,parameters!$C$41:$C$178,0),MATCH('PV (extension)'!A4310,parameters!$D$5:$AG$5,0))/L4310</f>
        <v>1.3685656495391874E-2</v>
      </c>
      <c r="N4310" s="3" t="inlineStr">
        <is>
          <t>roof-top</t>
        </is>
      </c>
      <c r="O4310">
        <f>INDEX(parameters!$C$196:$EJ$198,MATCH('PV (extension)'!N4310,parameters!$B$196:$B$198,0),MATCH('PV (extension)'!B4287,parameters!$C$195:$EJ$195,0))</f>
        <v>1573.2840959273444</v>
      </c>
      <c r="P4310" t="n">
        <v>3</v>
      </c>
      <c r="Q4310" t="n">
        <v>30</v>
      </c>
      <c r="R4310">
        <f>Q4310*P4310*O4310</f>
        <v>141595.56863346099</v>
      </c>
      <c r="S4310">
        <f>1/R4310</f>
        <v>7.0623679091867156E-6</v>
      </c>
    </row>
    <row r="4311" ht="16" customHeight="1" s="29">
      <c r="A4311" t="inlineStr">
        <is>
          <t>photovoltaic slanted-roof installation, 3kWp, multi-Si, panel, mounted, on roof</t>
        </is>
      </c>
      <c r="B4311" s="30">
        <f>M4311*S4311</f>
        <v>1.6543584725769016E-6</v>
      </c>
      <c r="C4311" t="inlineStr">
        <is>
          <t>RER</t>
        </is>
      </c>
      <c r="D4311" t="inlineStr">
        <is>
          <t>unit</t>
        </is>
      </c>
      <c r="F4311" t="inlineStr">
        <is>
          <t>technosphere</t>
        </is>
      </c>
      <c r="G4311" t="n">
        <v>0</v>
      </c>
      <c r="H4311" t="inlineStr">
        <is>
          <t>photovoltaic slanted-roof installation, 3kWp, multi-Si, panel, mounted, on roof</t>
        </is>
      </c>
      <c r="I4311" t="inlineStr">
        <is>
          <t>(2,2,1,1,1,3); Calculation with average annual yield and share of technologies. Lifetime: 30a.</t>
        </is>
      </c>
      <c r="K4311" t="inlineStr">
        <is>
          <t>residential</t>
        </is>
      </c>
      <c r="L4311">
        <f>L4310</f>
        <v>0.17766751537682748</v>
      </c>
      <c r="M4311" s="30">
        <f>INDEX(parameters!$D$41:$AG$178,MATCH('PV (extension)'!B4287,parameters!$C$41:$C$178,0),MATCH('PV (extension)'!A4311,parameters!$D$5:$AG$5,0))/L4311</f>
        <v>0.23424982864811036</v>
      </c>
      <c r="N4311" s="3" t="inlineStr">
        <is>
          <t>roof-top</t>
        </is>
      </c>
      <c r="O4311">
        <f>INDEX(parameters!$C$196:$EJ$198,MATCH('PV (extension)'!N4311,parameters!$B$196:$B$198,0),MATCH('PV (extension)'!B4287,parameters!$C$195:$EJ$195,0))</f>
        <v>1573.2840959273444</v>
      </c>
      <c r="P4311" t="n">
        <v>3</v>
      </c>
      <c r="Q4311" t="n">
        <v>30</v>
      </c>
      <c r="R4311">
        <f>Q4311*P4311*O4311</f>
        <v>141595.56863346099</v>
      </c>
      <c r="S4311">
        <f>1/R4311</f>
        <v>7.0623679091867156E-6</v>
      </c>
    </row>
    <row r="4312" ht="16" customHeight="1" s="29">
      <c r="A4312" t="inlineStr">
        <is>
          <t>photovoltaic slanted-roof installation, 3kWp, single-Si, laminated, integrated, on roof</t>
        </is>
      </c>
      <c r="B4312" s="30">
        <f>M4312*S4312</f>
        <v>5.1080826809120749E-8</v>
      </c>
      <c r="C4312" t="inlineStr">
        <is>
          <t>RER</t>
        </is>
      </c>
      <c r="D4312" t="inlineStr">
        <is>
          <t>unit</t>
        </is>
      </c>
      <c r="F4312" t="inlineStr">
        <is>
          <t>technosphere</t>
        </is>
      </c>
      <c r="G4312" t="n">
        <v>0</v>
      </c>
      <c r="H4312" t="inlineStr">
        <is>
          <t>photovoltaic slanted-roof installation, 3kWp, single-Si, laminated, integrated, on roof</t>
        </is>
      </c>
      <c r="I4312" t="inlineStr">
        <is>
          <t>(2,2,1,1,1,3); Calculation with average annual yield and share of technologies. Lifetime: 30a.</t>
        </is>
      </c>
      <c r="K4312" t="inlineStr">
        <is>
          <t>residential</t>
        </is>
      </c>
      <c r="L4312">
        <f>L4311</f>
        <v>0.17766751537682748</v>
      </c>
      <c r="M4312" s="30">
        <f>INDEX(parameters!$D$41:$AG$178,MATCH('PV (extension)'!B4287,parameters!$C$41:$C$178,0),MATCH('PV (extension)'!A4312,parameters!$D$5:$AG$5,0))/L4312</f>
        <v>7.2328187183047909E-3</v>
      </c>
      <c r="N4312" s="3" t="inlineStr">
        <is>
          <t>roof-top</t>
        </is>
      </c>
      <c r="O4312">
        <f>INDEX(parameters!$C$196:$EJ$198,MATCH('PV (extension)'!N4312,parameters!$B$196:$B$198,0),MATCH('PV (extension)'!B4287,parameters!$C$195:$EJ$195,0))</f>
        <v>1573.2840959273444</v>
      </c>
      <c r="P4312" t="n">
        <v>3</v>
      </c>
      <c r="Q4312" t="n">
        <v>30</v>
      </c>
      <c r="R4312">
        <f>Q4312*P4312*O4312</f>
        <v>141595.56863346099</v>
      </c>
      <c r="S4312">
        <f>1/R4312</f>
        <v>7.0623679091867156E-6</v>
      </c>
    </row>
    <row r="4313" ht="16" customHeight="1" s="29">
      <c r="A4313" t="inlineStr">
        <is>
          <t>photovoltaic slanted-roof installation, 3kWp, single-Si, panel, mounted, on roof</t>
        </is>
      </c>
      <c r="B4313" s="30">
        <f>M4313*S4313</f>
        <v>8.6457916884259659E-7</v>
      </c>
      <c r="C4313" t="inlineStr">
        <is>
          <t>RER</t>
        </is>
      </c>
      <c r="D4313" t="inlineStr">
        <is>
          <t>unit</t>
        </is>
      </c>
      <c r="F4313" t="inlineStr">
        <is>
          <t>technosphere</t>
        </is>
      </c>
      <c r="G4313" t="n">
        <v>0</v>
      </c>
      <c r="H4313" t="inlineStr">
        <is>
          <t>photovoltaic slanted-roof installation, 3kWp, single-Si, panel, mounted, on roof</t>
        </is>
      </c>
      <c r="I4313" t="inlineStr">
        <is>
          <t>(2,2,1,1,1,3); Calculation with average annual yield and share of technologies. Lifetime: 30a.</t>
        </is>
      </c>
      <c r="K4313" t="inlineStr">
        <is>
          <t>residential</t>
        </is>
      </c>
      <c r="L4313">
        <f>L4312</f>
        <v>0.17766751537682748</v>
      </c>
      <c r="M4313" s="30">
        <f>INDEX(parameters!$D$41:$AG$178,MATCH('PV (extension)'!B4287,parameters!$C$41:$C$178,0),MATCH('PV (extension)'!A4313,parameters!$D$5:$AG$5,0))/L4313</f>
        <v>0.12242057904091255</v>
      </c>
      <c r="N4313" s="3" t="inlineStr">
        <is>
          <t>roof-top</t>
        </is>
      </c>
      <c r="O4313">
        <f>INDEX(parameters!$C$196:$EJ$198,MATCH('PV (extension)'!N4313,parameters!$B$196:$B$198,0),MATCH('PV (extension)'!B4287,parameters!$C$195:$EJ$195,0))</f>
        <v>1573.2840959273444</v>
      </c>
      <c r="P4313" t="n">
        <v>3</v>
      </c>
      <c r="Q4313" t="n">
        <v>30</v>
      </c>
      <c r="R4313">
        <f>Q4313*P4313*O4313</f>
        <v>141595.56863346099</v>
      </c>
      <c r="S4313">
        <f>1/R4313</f>
        <v>7.0623679091867156E-6</v>
      </c>
    </row>
    <row r="4314" s="29">
      <c r="A4314" t="inlineStr">
        <is>
          <t>market for tap water</t>
        </is>
      </c>
      <c r="B4314" t="n">
        <v>0.0037026</v>
      </c>
      <c r="C4314" t="inlineStr">
        <is>
          <t>Europe without Switzerland</t>
        </is>
      </c>
      <c r="D4314" t="inlineStr">
        <is>
          <t>kilogram</t>
        </is>
      </c>
      <c r="F4314" t="inlineStr">
        <is>
          <t>technosphere</t>
        </is>
      </c>
      <c r="G4314" t="n">
        <v>0</v>
      </c>
      <c r="H4314" t="inlineStr">
        <is>
          <t>tap water</t>
        </is>
      </c>
      <c r="I4314" t="inlineStr">
        <is>
          <t>(2,2,1,1,1,3); Estimation 20l/m2 panel</t>
        </is>
      </c>
    </row>
    <row r="4315" s="29">
      <c r="A4315" t="inlineStr">
        <is>
          <t>treatment of wastewater, from residence, capacity 1.1E10l/year</t>
        </is>
      </c>
      <c r="B4315" t="n">
        <v>-3.3323e-06</v>
      </c>
      <c r="C4315" t="inlineStr">
        <is>
          <t>CH</t>
        </is>
      </c>
      <c r="D4315" t="inlineStr">
        <is>
          <t>cubic meter</t>
        </is>
      </c>
      <c r="F4315" t="inlineStr">
        <is>
          <t>technosphere</t>
        </is>
      </c>
      <c r="G4315" t="n">
        <v>0</v>
      </c>
      <c r="H4315" t="inlineStr">
        <is>
          <t>wastewater, from residence</t>
        </is>
      </c>
      <c r="I4315" t="inlineStr">
        <is>
          <t>(2,2,1,1,1,3); Estimation 20l/m2 panel</t>
        </is>
      </c>
    </row>
    <row r="4316" s="29"/>
    <row r="4317" customFormat="1" s="28">
      <c r="A4317" s="28" t="inlineStr">
        <is>
          <t>Activity</t>
        </is>
      </c>
      <c r="B4317" s="28" t="inlineStr">
        <is>
          <t>electricity production, photovoltaic, commercial</t>
        </is>
      </c>
    </row>
    <row r="4318">
      <c r="A4318" t="inlineStr">
        <is>
          <t>comment</t>
        </is>
      </c>
      <c r="B431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")&amp;HLOOKUP(B4319,parameters!$C$195:$EJ$198,2,0)&amp;" kWh/kWp.
Annual output, Facade: "&amp;HLOOKUP(B4319,parameters!$C$195:$EJ$198,3,0)&amp;" kWh/kWp.
Annual output, Open-ground: "&amp;HLOOKUP(B4319,parameters!$C$195:$EJ$198,4,0)&amp;_xlfn._LONGTEXT("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")&amp;VLOOKUP(B4319,'extension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1573.28409592734 kWh/kWp.
Annual output, Facade: 1104.6462801192 kWh/kWp.
Annual output, Open-ground: 1673.70648502909 kWh/kWp.
Amount of solar energy transformed to electricity. Waste heat emission due to losses of electricity in the system.
Technology:  Electricity production with grid-connected photovoltaic power plants.
Time period:  Time of publications
Production volume: 2.41 GWh in 2025.
Sampling:  Statistical data and model calculations
Extrapolations:  Use of PV technology data investigated for other countries (Switzerland). Correction of average yield with Swiss data.
Uncertainty:  None
Author: Romain Sacchi, PSI, romain.sacchi@psi.ch</v>
      </c>
    </row>
    <row r="4319" s="29">
      <c r="A4319" t="inlineStr">
        <is>
          <t>location</t>
        </is>
      </c>
      <c r="B4319" t="inlineStr">
        <is>
          <t>HT</t>
        </is>
      </c>
    </row>
    <row r="4320" s="29">
      <c r="A4320" t="inlineStr">
        <is>
          <t>production amount</t>
        </is>
      </c>
      <c r="B4320" t="n">
        <v>1</v>
      </c>
    </row>
    <row r="4321" s="29">
      <c r="A4321" t="inlineStr">
        <is>
          <t>reference product</t>
        </is>
      </c>
      <c r="B4321" t="inlineStr">
        <is>
          <t>electricity, low voltage</t>
        </is>
      </c>
    </row>
    <row r="4322" s="29">
      <c r="A4322" t="inlineStr">
        <is>
          <t>source</t>
        </is>
      </c>
      <c r="B43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323" s="29">
      <c r="A4323" t="inlineStr">
        <is>
          <t>type</t>
        </is>
      </c>
      <c r="B4323" t="inlineStr">
        <is>
          <t>process</t>
        </is>
      </c>
    </row>
    <row r="4324" s="29">
      <c r="A4324" t="inlineStr">
        <is>
          <t>unit</t>
        </is>
      </c>
      <c r="B4324" t="inlineStr">
        <is>
          <t>kilowatt hour</t>
        </is>
      </c>
    </row>
    <row r="4325" s="29">
      <c r="A4325" t="inlineStr">
        <is>
          <t>Exchanges</t>
        </is>
      </c>
    </row>
    <row r="4326" customFormat="1" s="28">
      <c r="A4326" s="28" t="inlineStr">
        <is>
          <t>name</t>
        </is>
      </c>
      <c r="B4326" s="28" t="inlineStr">
        <is>
          <t>amount</t>
        </is>
      </c>
      <c r="C4326" s="28" t="inlineStr">
        <is>
          <t>location</t>
        </is>
      </c>
      <c r="D4326" s="28" t="inlineStr">
        <is>
          <t>unit</t>
        </is>
      </c>
      <c r="E4326" s="28" t="inlineStr">
        <is>
          <t>categories</t>
        </is>
      </c>
      <c r="F4326" s="28" t="inlineStr">
        <is>
          <t>type</t>
        </is>
      </c>
      <c r="G4326" s="28" t="inlineStr">
        <is>
          <t>uncertainty type</t>
        </is>
      </c>
      <c r="H4326" s="28" t="inlineStr">
        <is>
          <t>reference product</t>
        </is>
      </c>
      <c r="I4326" s="28" t="inlineStr">
        <is>
          <t>comment</t>
        </is>
      </c>
      <c r="J4326" s="28" t="inlineStr">
        <is>
          <t>production volume</t>
        </is>
      </c>
      <c r="K4326" s="28" t="inlineStr">
        <is>
          <t>scope</t>
        </is>
      </c>
      <c r="L4326" s="28" t="inlineStr">
        <is>
          <t>scope share</t>
        </is>
      </c>
      <c r="M4326" s="28" t="inlineStr">
        <is>
          <t>tech share</t>
        </is>
      </c>
      <c r="N4326" s="28" t="inlineStr">
        <is>
          <t>installation</t>
        </is>
      </c>
      <c r="O4326" s="28" t="inlineStr">
        <is>
          <t>productivity</t>
        </is>
      </c>
      <c r="P4326" s="28" t="inlineStr">
        <is>
          <t>kWp</t>
        </is>
      </c>
      <c r="Q4326" s="28" t="inlineStr">
        <is>
          <t>lifetime</t>
        </is>
      </c>
      <c r="R4326" s="28" t="inlineStr">
        <is>
          <t>lifetime production</t>
        </is>
      </c>
      <c r="S4326" s="28" t="inlineStr">
        <is>
          <t>inverted lifetime production</t>
        </is>
      </c>
    </row>
    <row r="4327" s="29">
      <c r="A4327" t="inlineStr">
        <is>
          <t>Energy, solar, converted</t>
        </is>
      </c>
      <c r="B4327" t="n">
        <v>3.8503</v>
      </c>
      <c r="D4327" t="inlineStr">
        <is>
          <t>megajoule</t>
        </is>
      </c>
      <c r="E4327" t="inlineStr">
        <is>
          <t>natural resource::in air</t>
        </is>
      </c>
      <c r="F4327" t="inlineStr">
        <is>
          <t>biosphere</t>
        </is>
      </c>
      <c r="G4327" t="n">
        <v>0</v>
      </c>
      <c r="I4327" t="inlineStr">
        <is>
          <t>(2,2,1,1,1,3); Energy loss in the system</t>
        </is>
      </c>
    </row>
    <row r="4328" s="29">
      <c r="A4328" t="inlineStr">
        <is>
          <t>Heat, waste</t>
        </is>
      </c>
      <c r="B4328" t="n">
        <v>0.25027</v>
      </c>
      <c r="D4328" t="inlineStr">
        <is>
          <t>megajoule</t>
        </is>
      </c>
      <c r="E4328" t="inlineStr">
        <is>
          <t>air</t>
        </is>
      </c>
      <c r="F4328" t="inlineStr">
        <is>
          <t>biosphere</t>
        </is>
      </c>
      <c r="G4328" t="n">
        <v>0</v>
      </c>
      <c r="I4328" t="inlineStr">
        <is>
          <t>(1,na,na,na,na,na); Calculation with average annual output and share of technologies; Average degradation of 10.5% included</t>
        </is>
      </c>
    </row>
    <row r="4329" s="29">
      <c r="A4329" t="inlineStr">
        <is>
          <t>electricity production, photovoltaic, commercial</t>
        </is>
      </c>
      <c r="B4329" t="n">
        <v>1</v>
      </c>
      <c r="C4329" t="inlineStr">
        <is>
          <t>HT</t>
        </is>
      </c>
      <c r="D4329" t="inlineStr">
        <is>
          <t>kilowatt hour</t>
        </is>
      </c>
      <c r="E4329" t="inlineStr">
        <is>
          <t>photovoltaic::power plants</t>
        </is>
      </c>
      <c r="F4329" t="inlineStr">
        <is>
          <t>production</t>
        </is>
      </c>
      <c r="G4329" t="n">
        <v>0</v>
      </c>
      <c r="H4329" t="inlineStr">
        <is>
          <t>electricity, low voltage</t>
        </is>
      </c>
      <c r="J4329">
        <f>VLOOKUP(C4329,'extension - production vol'!$B$6:$D$235,3,0)</f>
        <v>2.41</v>
      </c>
    </row>
    <row r="4330" ht="16" customHeight="1" s="29">
      <c r="A4330" t="inlineStr">
        <is>
          <t>photovoltaic flat-roof installation, 156 kWp, multi-Si, on roof</t>
        </is>
      </c>
      <c r="B4330" s="30">
        <f>M4330*S4330</f>
        <v>1.6675036603254182E-8</v>
      </c>
      <c r="C4330" t="inlineStr">
        <is>
          <t>CH</t>
        </is>
      </c>
      <c r="D4330" t="inlineStr">
        <is>
          <t>unit</t>
        </is>
      </c>
      <c r="F4330" t="inlineStr">
        <is>
          <t>technosphere</t>
        </is>
      </c>
      <c r="G4330" t="n">
        <v>0</v>
      </c>
      <c r="H4330" t="inlineStr">
        <is>
          <t>photovoltaic flat-roof installation, 156 kWp, multi-Si, on roof</t>
        </is>
      </c>
      <c r="I4330" t="inlineStr">
        <is>
          <t>(2,2,1,1,1,3); Calculation with average annual yield and share of technologies. Lifetime: 30a.</t>
        </is>
      </c>
      <c r="K4330" t="inlineStr">
        <is>
          <t>commercial</t>
        </is>
      </c>
      <c r="L4330">
        <f>IF(K4330="residential",VLOOKUP(B4319,parameters!$C$41:$AG$178,18,0),IF(K4330="commercial",1-VLOOKUP(B4319,parameters!$C$41:$AG$178,18,0),1))</f>
        <v>0.82233248462317254</v>
      </c>
      <c r="M4330" s="30">
        <f>INDEX(parameters!$D$41:$AG$178,MATCH('PV (extension)'!B4319,parameters!$C$41:$C$178,0),MATCH('PV (extension)'!A4330,parameters!$D$5:$AG$5,0))/L4330</f>
        <v>0.12277778707072071</v>
      </c>
      <c r="N4330" s="3" t="inlineStr">
        <is>
          <t>roof-top</t>
        </is>
      </c>
      <c r="O4330">
        <f>INDEX(parameters!$C$196:$EJ$198,MATCH('PV (extension)'!N4330,parameters!$B$196:$B$198,0),MATCH('PV (extension)'!B4319,parameters!$C$195:$EJ$195,0))</f>
        <v>1573.2840959273444</v>
      </c>
      <c r="P4330" t="n">
        <v>156</v>
      </c>
      <c r="Q4330" t="n">
        <v>30</v>
      </c>
      <c r="R4330">
        <f>Q4330*P4330*O4330</f>
        <v>7362969.5689399717</v>
      </c>
      <c r="S4330">
        <f>1/R4330</f>
        <v>1.3581476748435991E-7</v>
      </c>
    </row>
    <row r="4331" ht="16" customHeight="1" s="29">
      <c r="A4331" t="inlineStr">
        <is>
          <t>photovoltaic flat-roof installation, 156 kWp, single-Si, on roof</t>
        </is>
      </c>
      <c r="B4331" s="30">
        <f>M4331*S4331</f>
        <v>8.7104347540332371E-9</v>
      </c>
      <c r="C4331" t="inlineStr">
        <is>
          <t>CH</t>
        </is>
      </c>
      <c r="D4331" t="inlineStr">
        <is>
          <t>unit</t>
        </is>
      </c>
      <c r="F4331" t="inlineStr">
        <is>
          <t>technosphere</t>
        </is>
      </c>
      <c r="G4331" t="n">
        <v>0</v>
      </c>
      <c r="H4331" t="inlineStr">
        <is>
          <t>photovoltaic flat-roof installation, 156 kWp, single-Si, on roof</t>
        </is>
      </c>
      <c r="I4331" t="inlineStr">
        <is>
          <t>(2,2,1,1,1,3); Calculation with average annual yield and share of technologies. Lifetime: 30a.</t>
        </is>
      </c>
      <c r="K4331" t="inlineStr">
        <is>
          <t>commercial</t>
        </is>
      </c>
      <c r="L4331">
        <f>L4330</f>
        <v>0.82233248462317254</v>
      </c>
      <c r="M4331" s="30">
        <f>INDEX(parameters!$D$41:$AG$178,MATCH('PV (extension)'!B4319,parameters!$C$41:$C$178,0),MATCH('PV (extension)'!A4331,parameters!$D$5:$AG$5,0))/L4331</f>
        <v>6.4134666026183854E-2</v>
      </c>
      <c r="N4331" s="3" t="inlineStr">
        <is>
          <t>roof-top</t>
        </is>
      </c>
      <c r="O4331">
        <f>INDEX(parameters!$C$196:$EJ$198,MATCH('PV (extension)'!N4331,parameters!$B$196:$B$198,0),MATCH('PV (extension)'!B4319,parameters!$C$195:$EJ$195,0))</f>
        <v>1573.2840959273444</v>
      </c>
      <c r="P4331" t="n">
        <v>156</v>
      </c>
      <c r="Q4331" t="n">
        <v>30</v>
      </c>
      <c r="R4331">
        <f>Q4331*P4331*O4331</f>
        <v>7362969.5689399717</v>
      </c>
      <c r="S4331">
        <f>1/R4331</f>
        <v>1.3581476748435991E-7</v>
      </c>
    </row>
    <row r="4332" s="29">
      <c r="A4332" t="inlineStr">
        <is>
          <t>photovoltaic open ground installation, 570 kWp, CIS, on open ground</t>
        </is>
      </c>
      <c r="B4332" s="30">
        <f>M4332*S4332</f>
        <v>4.29317375700677E-10</v>
      </c>
      <c r="C4332" t="inlineStr">
        <is>
          <t>RER</t>
        </is>
      </c>
      <c r="D4332" t="inlineStr">
        <is>
          <t>unit</t>
        </is>
      </c>
      <c r="F4332" t="inlineStr">
        <is>
          <t>technosphere</t>
        </is>
      </c>
      <c r="G4332" t="n">
        <v>0</v>
      </c>
      <c r="H4332" t="inlineStr">
        <is>
          <t>photovoltaic open ground installation, 570 kWp, CIS, on open ground</t>
        </is>
      </c>
      <c r="I4332" t="inlineStr">
        <is>
          <t>(2,2,1,1,1,3); Calculation with average annual yield and share of technologies. Lifetime: 30a.</t>
        </is>
      </c>
      <c r="K4332" t="inlineStr">
        <is>
          <t>commercial</t>
        </is>
      </c>
      <c r="L4332">
        <f>L4331</f>
        <v>0.82233248462317254</v>
      </c>
      <c r="M4332" s="30">
        <f>INDEX(parameters!$D$41:$AG$178,MATCH('PV (extension)'!B4319,parameters!$C$41:$C$178,0),MATCH('PV (extension)'!A4332,parameters!$D$5:$AG$5,0))/L4332</f>
        <v>1.2287226816964775E-2</v>
      </c>
      <c r="N4332" t="inlineStr">
        <is>
          <t>central</t>
        </is>
      </c>
      <c r="O4332">
        <f>INDEX(parameters!$C$196:$EJ$198,MATCH('PV (extension)'!N4332,parameters!$B$196:$B$198,0),MATCH('PV (extension)'!B4319,parameters!$C$195:$EJ$195,0))</f>
        <v>1673.7064850290899</v>
      </c>
      <c r="P4332" t="n">
        <v>570</v>
      </c>
      <c r="Q4332" t="n">
        <v>30</v>
      </c>
      <c r="R4332">
        <f>Q4332*P4332*O4332</f>
        <v>28620380.893997438</v>
      </c>
      <c r="S4332">
        <f>1/R4332</f>
        <v>3.4940135971765855E-8</v>
      </c>
    </row>
    <row r="4333" s="29">
      <c r="A4333" t="inlineStr">
        <is>
          <t>photovoltaic open ground installation, 570 kWp, CdTe, on open ground</t>
        </is>
      </c>
      <c r="B4333" s="30">
        <f>M4333*S4333</f>
        <v>3.1537323478930162E-9</v>
      </c>
      <c r="C4333" t="inlineStr">
        <is>
          <t>RER</t>
        </is>
      </c>
      <c r="D4333" t="inlineStr">
        <is>
          <t>unit</t>
        </is>
      </c>
      <c r="F4333" t="inlineStr">
        <is>
          <t>technosphere</t>
        </is>
      </c>
      <c r="G4333" t="n">
        <v>0</v>
      </c>
      <c r="H4333" t="inlineStr">
        <is>
          <t>photovoltaic open ground installation, 570 kWp, CdTe, on open ground</t>
        </is>
      </c>
      <c r="I4333" t="inlineStr">
        <is>
          <t>(2,2,1,1,1,3); Calculation with average annual yield and share of technologies. Lifetime: 30a.</t>
        </is>
      </c>
      <c r="K4333" t="inlineStr">
        <is>
          <t>commercial</t>
        </is>
      </c>
      <c r="L4333">
        <f>L4332</f>
        <v>0.82233248462317254</v>
      </c>
      <c r="M4333" s="30">
        <f>INDEX(parameters!$D$41:$AG$178,MATCH('PV (extension)'!B4319,parameters!$C$41:$C$178,0),MATCH('PV (extension)'!A4333,parameters!$D$5:$AG$5,0))/L4333</f>
        <v>9.0261021034418951E-2</v>
      </c>
      <c r="N4333" t="inlineStr">
        <is>
          <t>central</t>
        </is>
      </c>
      <c r="O4333">
        <f>INDEX(parameters!$C$196:$EJ$198,MATCH('PV (extension)'!N4333,parameters!$B$196:$B$198,0),MATCH('PV (extension)'!B4319,parameters!$C$195:$EJ$195,0))</f>
        <v>1673.7064850290899</v>
      </c>
      <c r="P4333" t="n">
        <v>570</v>
      </c>
      <c r="Q4333" t="n">
        <v>30</v>
      </c>
      <c r="R4333">
        <f>Q4333*P4333*O4333</f>
        <v>28620380.893997438</v>
      </c>
      <c r="S4333">
        <f>1/R4333</f>
        <v>3.4940135971765855E-8</v>
      </c>
    </row>
    <row r="4334" s="29">
      <c r="A4334" t="inlineStr">
        <is>
          <t>photovoltaic open ground installation, 570 kWp, micro-Si, on open ground</t>
        </is>
      </c>
      <c r="B4334" s="30">
        <f>M4334*S4334</f>
        <v>3.342732494819894E-11</v>
      </c>
      <c r="C4334" t="inlineStr">
        <is>
          <t>RER</t>
        </is>
      </c>
      <c r="D4334" t="inlineStr">
        <is>
          <t>unit</t>
        </is>
      </c>
      <c r="F4334" t="inlineStr">
        <is>
          <t>technosphere</t>
        </is>
      </c>
      <c r="G4334" t="n">
        <v>0</v>
      </c>
      <c r="H4334" t="inlineStr">
        <is>
          <t>photovoltaic open ground installation, 570 kWp, micro-Si, on open ground</t>
        </is>
      </c>
      <c r="I4334" t="inlineStr">
        <is>
          <t>(2,2,1,1,1,3); Calculation with average annual yield and share of technologies. Lifetime: 30a.</t>
        </is>
      </c>
      <c r="K4334" t="inlineStr">
        <is>
          <t>commercial</t>
        </is>
      </c>
      <c r="L4334">
        <f>L4333</f>
        <v>0.82233248462317254</v>
      </c>
      <c r="M4334" s="30">
        <f>INDEX(parameters!$D$41:$AG$178,MATCH('PV (extension)'!B4319,parameters!$C$41:$C$178,0),MATCH('PV (extension)'!A4334,parameters!$D$5:$AG$5,0))/L4334</f>
        <v>9.5670277228487681E-4</v>
      </c>
      <c r="N4334" t="inlineStr">
        <is>
          <t>central</t>
        </is>
      </c>
      <c r="O4334">
        <f>INDEX(parameters!$C$196:$EJ$198,MATCH('PV (extension)'!N4334,parameters!$B$196:$B$198,0),MATCH('PV (extension)'!B4319,parameters!$C$195:$EJ$195,0))</f>
        <v>1673.7064850290899</v>
      </c>
      <c r="P4334" t="n">
        <v>570</v>
      </c>
      <c r="Q4334" t="n">
        <v>30</v>
      </c>
      <c r="R4334">
        <f>Q4334*P4334*O4334</f>
        <v>28620380.893997438</v>
      </c>
      <c r="S4334">
        <f>1/R4334</f>
        <v>3.4940135971765855E-8</v>
      </c>
    </row>
    <row r="4335" s="29">
      <c r="A4335" t="inlineStr">
        <is>
          <t>photovoltaic open ground installation, 570 kWp, multi-Si, on open ground</t>
        </is>
      </c>
      <c r="B4335" s="30">
        <f>M4335*S4335</f>
        <v>1.1186427682187326E-8</v>
      </c>
      <c r="C4335" t="inlineStr">
        <is>
          <t>RER</t>
        </is>
      </c>
      <c r="D4335" t="inlineStr">
        <is>
          <t>unit</t>
        </is>
      </c>
      <c r="F4335" t="inlineStr">
        <is>
          <t>technosphere</t>
        </is>
      </c>
      <c r="G4335" t="n">
        <v>0</v>
      </c>
      <c r="H4335" t="inlineStr">
        <is>
          <t>photovoltaic open ground installation, 570 kWp, multi-Si, on open ground</t>
        </is>
      </c>
      <c r="I4335" t="inlineStr">
        <is>
          <t>(2,2,1,1,1,3); Calculation with average annual yield and share of technologies. Lifetime: 30a.</t>
        </is>
      </c>
      <c r="K4335" t="inlineStr">
        <is>
          <t>commercial</t>
        </is>
      </c>
      <c r="L4335">
        <f>L4334</f>
        <v>0.82233248462317254</v>
      </c>
      <c r="M4335" s="30">
        <f>INDEX(parameters!$D$41:$AG$178,MATCH('PV (extension)'!B4319,parameters!$C$41:$C$178,0),MATCH('PV (extension)'!A4335,parameters!$D$5:$AG$5,0))/L4335</f>
        <v>0.32015982110735819</v>
      </c>
      <c r="N4335" t="inlineStr">
        <is>
          <t>central</t>
        </is>
      </c>
      <c r="O4335">
        <f>INDEX(parameters!$C$196:$EJ$198,MATCH('PV (extension)'!N4335,parameters!$B$196:$B$198,0),MATCH('PV (extension)'!B4319,parameters!$C$195:$EJ$195,0))</f>
        <v>1673.7064850290899</v>
      </c>
      <c r="P4335" t="n">
        <v>570</v>
      </c>
      <c r="Q4335" t="n">
        <v>30</v>
      </c>
      <c r="R4335">
        <f>Q4335*P4335*O4335</f>
        <v>28620380.893997438</v>
      </c>
      <c r="S4335">
        <f>1/R4335</f>
        <v>3.4940135971765855E-8</v>
      </c>
    </row>
    <row r="4336" s="29">
      <c r="A4336" t="inlineStr">
        <is>
          <t>photovoltaic open ground installation, 570 kWp, single-Si, on open ground</t>
        </is>
      </c>
      <c r="B4336" s="30">
        <f>M4336*S4336</f>
        <v>5.9337628466895157E-9</v>
      </c>
      <c r="C4336" t="inlineStr">
        <is>
          <t>RER</t>
        </is>
      </c>
      <c r="D4336" t="inlineStr">
        <is>
          <t>unit</t>
        </is>
      </c>
      <c r="F4336" t="inlineStr">
        <is>
          <t>technosphere</t>
        </is>
      </c>
      <c r="G4336" t="n">
        <v>0</v>
      </c>
      <c r="H4336" t="inlineStr">
        <is>
          <t>photovoltaic open ground installation, 570 kWp, single-Si, on open ground</t>
        </is>
      </c>
      <c r="I4336" t="inlineStr">
        <is>
          <t>(2,2,1,1,1,3); Calculation with average annual yield and share of technologies. Lifetime: 30a.</t>
        </is>
      </c>
      <c r="K4336" t="inlineStr">
        <is>
          <t>commercial</t>
        </is>
      </c>
      <c r="L4336">
        <f>L4335</f>
        <v>0.82233248462317254</v>
      </c>
      <c r="M4336" s="30">
        <f>INDEX(parameters!$D$41:$AG$178,MATCH('PV (extension)'!B4319,parameters!$C$41:$C$178,0),MATCH('PV (extension)'!A4336,parameters!$D$5:$AG$5,0))/L4336</f>
        <v>0.16982655280690445</v>
      </c>
      <c r="N4336" t="inlineStr">
        <is>
          <t>central</t>
        </is>
      </c>
      <c r="O4336">
        <f>INDEX(parameters!$C$196:$EJ$198,MATCH('PV (extension)'!N4336,parameters!$B$196:$B$198,0),MATCH('PV (extension)'!B4319,parameters!$C$195:$EJ$195,0))</f>
        <v>1673.7064850290899</v>
      </c>
      <c r="P4336" t="n">
        <v>570</v>
      </c>
      <c r="Q4336" t="n">
        <v>30</v>
      </c>
      <c r="R4336">
        <f>Q4336*P4336*O4336</f>
        <v>28620380.893997438</v>
      </c>
      <c r="S4336">
        <f>1/R4336</f>
        <v>3.4940135971765855E-8</v>
      </c>
    </row>
    <row r="4337" ht="16" customHeight="1" s="29">
      <c r="A4337" t="inlineStr">
        <is>
          <t>photovoltaic slanted-roof installation, 93 kWp, multi-Si, laminated, integrated, on roof</t>
        </is>
      </c>
      <c r="B4337" s="30">
        <f>M4337*S4337</f>
        <v>1.8310792601006464E-9</v>
      </c>
      <c r="C4337" t="inlineStr">
        <is>
          <t>CH</t>
        </is>
      </c>
      <c r="D4337" t="inlineStr">
        <is>
          <t>unit</t>
        </is>
      </c>
      <c r="F4337" t="inlineStr">
        <is>
          <t>technosphere</t>
        </is>
      </c>
      <c r="G4337" t="n">
        <v>0</v>
      </c>
      <c r="H4337" t="inlineStr">
        <is>
          <t>photovoltaic slanted-roof installation, 93 kWp, multi-Si, laminated, integrated, on roof</t>
        </is>
      </c>
      <c r="I4337" t="inlineStr">
        <is>
          <t>(2,2,1,1,1,3); Calculation with average annual yield and share of technologies. Lifetime: 30a.</t>
        </is>
      </c>
      <c r="K4337" t="inlineStr">
        <is>
          <t>commercial</t>
        </is>
      </c>
      <c r="L4337">
        <f>L4336</f>
        <v>0.82233248462317254</v>
      </c>
      <c r="M4337" s="30">
        <f>INDEX(parameters!$D$41:$AG$178,MATCH('PV (extension)'!B4319,parameters!$C$41:$C$178,0),MATCH('PV (extension)'!A4337,parameters!$D$5:$AG$5,0))/L4337</f>
        <v>8.0374539804535308E-3</v>
      </c>
      <c r="N4337" s="3" t="inlineStr">
        <is>
          <t>roof-top</t>
        </is>
      </c>
      <c r="O4337">
        <f>INDEX(parameters!$C$196:$EJ$198,MATCH('PV (extension)'!N4337,parameters!$B$196:$B$198,0),MATCH('PV (extension)'!B4319,parameters!$C$195:$EJ$195,0))</f>
        <v>1573.2840959273444</v>
      </c>
      <c r="P4337" t="n">
        <v>93</v>
      </c>
      <c r="Q4337" t="n">
        <v>30</v>
      </c>
      <c r="R4337">
        <f>Q4337*P4337*O4337</f>
        <v>4389462.6276372913</v>
      </c>
      <c r="S4337">
        <f>1/R4337</f>
        <v>2.2781831965118435E-7</v>
      </c>
    </row>
    <row r="4338" ht="16" customHeight="1" s="29">
      <c r="A4338" t="inlineStr">
        <is>
          <t>photovoltaic slanted-roof installation, 93 kWp, multi-Si, panel, mounted, on roof</t>
        </is>
      </c>
      <c r="B4338" s="30">
        <f>M4338*S4338</f>
        <v>3.1048609477018225E-8</v>
      </c>
      <c r="C4338" t="inlineStr">
        <is>
          <t>CH</t>
        </is>
      </c>
      <c r="D4338" t="inlineStr">
        <is>
          <t>unit</t>
        </is>
      </c>
      <c r="F4338" t="inlineStr">
        <is>
          <t>technosphere</t>
        </is>
      </c>
      <c r="G4338" t="n">
        <v>0</v>
      </c>
      <c r="H4338" t="inlineStr">
        <is>
          <t>photovoltaic slanted-roof installation, 93 kWp, multi-Si, panel, mounted, on roof</t>
        </is>
      </c>
      <c r="I4338" t="inlineStr">
        <is>
          <t>(2,2,1,1,1,3); Calculation with average annual yield and share of technologies. Lifetime: 30a.</t>
        </is>
      </c>
      <c r="K4338" t="inlineStr">
        <is>
          <t>commercial</t>
        </is>
      </c>
      <c r="L4338">
        <f>L4337</f>
        <v>0.82233248462317254</v>
      </c>
      <c r="M4338" s="30">
        <f>INDEX(parameters!$D$41:$AG$178,MATCH('PV (extension)'!B4319,parameters!$C$41:$C$178,0),MATCH('PV (extension)'!A4338,parameters!$D$5:$AG$5,0))/L4338</f>
        <v>0.13628671093947653</v>
      </c>
      <c r="N4338" s="3" t="inlineStr">
        <is>
          <t>roof-top</t>
        </is>
      </c>
      <c r="O4338">
        <f>INDEX(parameters!$C$196:$EJ$198,MATCH('PV (extension)'!N4338,parameters!$B$196:$B$198,0),MATCH('PV (extension)'!B4319,parameters!$C$195:$EJ$195,0))</f>
        <v>1573.2840959273444</v>
      </c>
      <c r="P4338" t="n">
        <v>93</v>
      </c>
      <c r="Q4338" t="n">
        <v>30</v>
      </c>
      <c r="R4338">
        <f>Q4338*P4338*O4338</f>
        <v>4389462.6276372913</v>
      </c>
      <c r="S4338">
        <f>1/R4338</f>
        <v>2.2781831965118435E-7</v>
      </c>
    </row>
    <row r="4339" ht="16" customHeight="1" s="29">
      <c r="A4339" t="inlineStr">
        <is>
          <t>photovoltaic slanted-roof installation, 93 kWp, single-Si, laminated, integrated, on roof</t>
        </is>
      </c>
      <c r="B4339" s="30">
        <f>M4339*S4339</f>
        <v>9.6798782073860828E-10</v>
      </c>
      <c r="C4339" t="inlineStr">
        <is>
          <t>CH</t>
        </is>
      </c>
      <c r="D4339" t="inlineStr">
        <is>
          <t>unit</t>
        </is>
      </c>
      <c r="F4339" t="inlineStr">
        <is>
          <t>technosphere</t>
        </is>
      </c>
      <c r="G4339" t="n">
        <v>0</v>
      </c>
      <c r="H4339" t="inlineStr">
        <is>
          <t>photovoltaic slanted-roof installation, 93 kWp, single-Si, laminated, integrated, on roof</t>
        </is>
      </c>
      <c r="I4339" t="inlineStr">
        <is>
          <t>(2,2,1,1,1,3); Calculation with average annual yield and share of technologies. Lifetime: 30a.</t>
        </is>
      </c>
      <c r="K4339" t="inlineStr">
        <is>
          <t>commercial</t>
        </is>
      </c>
      <c r="L4339">
        <f>L4338</f>
        <v>0.82233248462317254</v>
      </c>
      <c r="M4339" s="30">
        <f>INDEX(parameters!$D$41:$AG$178,MATCH('PV (extension)'!B4319,parameters!$C$41:$C$178,0),MATCH('PV (extension)'!A4339,parameters!$D$5:$AG$5,0))/L4339</f>
        <v>4.2489463631401872E-3</v>
      </c>
      <c r="N4339" s="3" t="inlineStr">
        <is>
          <t>roof-top</t>
        </is>
      </c>
      <c r="O4339">
        <f>INDEX(parameters!$C$196:$EJ$198,MATCH('PV (extension)'!N4339,parameters!$B$196:$B$198,0),MATCH('PV (extension)'!B4319,parameters!$C$195:$EJ$195,0))</f>
        <v>1573.2840959273444</v>
      </c>
      <c r="P4339" t="n">
        <v>93</v>
      </c>
      <c r="Q4339" t="n">
        <v>30</v>
      </c>
      <c r="R4339">
        <f>Q4339*P4339*O4339</f>
        <v>4389462.6276372913</v>
      </c>
      <c r="S4339">
        <f>1/R4339</f>
        <v>2.2781831965118435E-7</v>
      </c>
    </row>
    <row r="4340" ht="16" customHeight="1" s="29">
      <c r="A4340" t="inlineStr">
        <is>
          <t>photovoltaic slanted-roof installation, 93 kWp, single-Si, panel, mounted, on roof</t>
        </is>
      </c>
      <c r="B4340" s="30">
        <f>M4340*S4340</f>
        <v>1.6263588098337968E-8</v>
      </c>
      <c r="C4340" t="inlineStr">
        <is>
          <t>CH</t>
        </is>
      </c>
      <c r="D4340" t="inlineStr">
        <is>
          <t>unit</t>
        </is>
      </c>
      <c r="F4340" t="inlineStr">
        <is>
          <t>technosphere</t>
        </is>
      </c>
      <c r="G4340" t="n">
        <v>0</v>
      </c>
      <c r="H4340" t="inlineStr">
        <is>
          <t>photovoltaic slanted-roof installation, 93 kWp, single-Si, panel, mounted, on roof</t>
        </is>
      </c>
      <c r="I4340" t="inlineStr">
        <is>
          <t>(2,2,1,1,1,3); Calculation with average annual yield and share of technologies. Lifetime: 30a.</t>
        </is>
      </c>
      <c r="K4340" t="inlineStr">
        <is>
          <t>commercial</t>
        </is>
      </c>
      <c r="L4340">
        <f>L4339</f>
        <v>0.82233248462317254</v>
      </c>
      <c r="M4340" s="30">
        <f>INDEX(parameters!$D$41:$AG$178,MATCH('PV (extension)'!B4319,parameters!$C$41:$C$178,0),MATCH('PV (extension)'!A4340,parameters!$D$5:$AG$5,0))/L4340</f>
        <v>7.1388412148941149E-2</v>
      </c>
      <c r="N4340" s="3" t="inlineStr">
        <is>
          <t>roof-top</t>
        </is>
      </c>
      <c r="O4340">
        <f>INDEX(parameters!$C$196:$EJ$198,MATCH('PV (extension)'!N4340,parameters!$B$196:$B$198,0),MATCH('PV (extension)'!B4319,parameters!$C$195:$EJ$195,0))</f>
        <v>1573.2840959273444</v>
      </c>
      <c r="P4340" t="n">
        <v>93</v>
      </c>
      <c r="Q4340" t="n">
        <v>30</v>
      </c>
      <c r="R4340">
        <f>Q4340*P4340*O4340</f>
        <v>4389462.6276372913</v>
      </c>
      <c r="S4340">
        <f>1/R4340</f>
        <v>2.2781831965118435E-7</v>
      </c>
    </row>
    <row r="4341" s="29">
      <c r="A4341" t="inlineStr">
        <is>
          <t>market for tap water</t>
        </is>
      </c>
      <c r="B4341" t="n">
        <v>0.0037026</v>
      </c>
      <c r="C4341" t="inlineStr">
        <is>
          <t>Europe without Switzerland</t>
        </is>
      </c>
      <c r="D4341" t="inlineStr">
        <is>
          <t>kilogram</t>
        </is>
      </c>
      <c r="F4341" t="inlineStr">
        <is>
          <t>technosphere</t>
        </is>
      </c>
      <c r="G4341" t="n">
        <v>0</v>
      </c>
      <c r="H4341" t="inlineStr">
        <is>
          <t>tap water</t>
        </is>
      </c>
      <c r="I4341" t="inlineStr">
        <is>
          <t>(2,2,1,1,1,3); Estimation 20l/m2 panel</t>
        </is>
      </c>
      <c r="M4341" s="30" t="n"/>
    </row>
    <row r="4342" s="29">
      <c r="A4342" t="inlineStr">
        <is>
          <t>treatment of wastewater, from residence, capacity 1.1E10l/year</t>
        </is>
      </c>
      <c r="B4342" t="n">
        <v>-3.3323e-06</v>
      </c>
      <c r="C4342" t="inlineStr">
        <is>
          <t>CH</t>
        </is>
      </c>
      <c r="D4342" t="inlineStr">
        <is>
          <t>cubic meter</t>
        </is>
      </c>
      <c r="F4342" t="inlineStr">
        <is>
          <t>technosphere</t>
        </is>
      </c>
      <c r="G4342" t="n">
        <v>0</v>
      </c>
      <c r="H4342" t="inlineStr">
        <is>
          <t>wastewater, from residence</t>
        </is>
      </c>
      <c r="I4342" t="inlineStr">
        <is>
          <t>(2,2,1,1,1,3); Estimation 20l/m2 panel</t>
        </is>
      </c>
      <c r="M4342" s="30" t="n"/>
    </row>
    <row r="4343" s="29">
      <c r="M4343" s="30" t="n"/>
    </row>
    <row r="4344" customFormat="1" s="28">
      <c r="A4344" s="28" t="inlineStr">
        <is>
          <t>Activity</t>
        </is>
      </c>
      <c r="B4344" s="28" t="inlineStr">
        <is>
          <t>electricity production, photovoltaic</t>
        </is>
      </c>
      <c r="M4344" s="30" t="n"/>
    </row>
    <row r="4345">
      <c r="A4345" t="inlineStr">
        <is>
          <t>comment</t>
        </is>
      </c>
      <c r="B434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")&amp;HLOOKUP(B4346,parameters!$C$195:$EJ$198,2,0)&amp;" kWh/kWp.
Annual output, Facade: "&amp;HLOOKUP(B4346,parameters!$C$195:$EJ$198,3,0)&amp;" kWh/kWp.
Annual output, Open-ground: "&amp;HLOOKUP(B4346,parameters!$C$195:$EJ$198,4,0)&amp;_xlfn._LONGTEXT("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")&amp;VLOOKUP(B4346,'extension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1573.28409592734 kWh/kWp.
Annual output, Facade: 1104.6462801192 kWh/kWp.
Annual output, Open-ground: 1673.70648502909 kWh/kWp.
Amount of solar energy transformed to electricity. Waste heat emission due to losses of electricity in the system.
Technology:  Electricity production with grid-connected photovoltaic power plants.
Time period:  Time of publications
Production volume: 2.41 GWh in 2025.
Sampling:  Statistical data and model calculations
Extrapolations:  Use of PV technology data investigated for other countries (Switzerland). Correction of average yield with Swiss data.
Uncertainty:  None
Author: Romain Sacchi, PSI, romain.sacchi@psi.ch</v>
      </c>
      <c r="M4345" s="30" t="n"/>
    </row>
    <row r="4346" s="29">
      <c r="A4346" t="inlineStr">
        <is>
          <t>location</t>
        </is>
      </c>
      <c r="B4346" t="inlineStr">
        <is>
          <t>HT</t>
        </is>
      </c>
    </row>
    <row r="4347" s="29">
      <c r="A4347" t="inlineStr">
        <is>
          <t>production amount</t>
        </is>
      </c>
      <c r="B4347" t="n">
        <v>1</v>
      </c>
    </row>
    <row r="4348" s="29">
      <c r="A4348" t="inlineStr">
        <is>
          <t>reference product</t>
        </is>
      </c>
      <c r="B4348" t="inlineStr">
        <is>
          <t>electricity, low voltage</t>
        </is>
      </c>
    </row>
    <row r="4349" s="29">
      <c r="A4349" t="inlineStr">
        <is>
          <t>source</t>
        </is>
      </c>
      <c r="B43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350" s="29">
      <c r="A4350" t="inlineStr">
        <is>
          <t>type</t>
        </is>
      </c>
      <c r="B4350" t="inlineStr">
        <is>
          <t>process</t>
        </is>
      </c>
    </row>
    <row r="4351" s="29">
      <c r="A4351" t="inlineStr">
        <is>
          <t>unit</t>
        </is>
      </c>
      <c r="B4351" t="inlineStr">
        <is>
          <t>kilowatt hour</t>
        </is>
      </c>
    </row>
    <row r="4352" s="29">
      <c r="A4352" t="inlineStr">
        <is>
          <t>Exchanges</t>
        </is>
      </c>
    </row>
    <row r="4353" customFormat="1" s="28">
      <c r="A4353" s="28" t="inlineStr">
        <is>
          <t>name</t>
        </is>
      </c>
      <c r="B4353" s="28" t="inlineStr">
        <is>
          <t>amount</t>
        </is>
      </c>
      <c r="C4353" s="28" t="inlineStr">
        <is>
          <t>location</t>
        </is>
      </c>
      <c r="D4353" s="28" t="inlineStr">
        <is>
          <t>unit</t>
        </is>
      </c>
      <c r="E4353" s="28" t="inlineStr">
        <is>
          <t>categories</t>
        </is>
      </c>
      <c r="F4353" s="28" t="inlineStr">
        <is>
          <t>type</t>
        </is>
      </c>
      <c r="G4353" s="28" t="inlineStr">
        <is>
          <t>uncertainty type</t>
        </is>
      </c>
      <c r="H4353" s="28" t="inlineStr">
        <is>
          <t>loc</t>
        </is>
      </c>
      <c r="I4353" s="28" t="inlineStr">
        <is>
          <t>scale</t>
        </is>
      </c>
      <c r="J4353" s="28" t="inlineStr">
        <is>
          <t>comment</t>
        </is>
      </c>
      <c r="K4353" s="28" t="inlineStr">
        <is>
          <t>negative</t>
        </is>
      </c>
      <c r="L4353" s="28" t="inlineStr">
        <is>
          <t>reference product</t>
        </is>
      </c>
      <c r="M4353" s="28" t="inlineStr">
        <is>
          <t>production volume</t>
        </is>
      </c>
      <c r="N4353" s="28" t="inlineStr">
        <is>
          <t>scope</t>
        </is>
      </c>
      <c r="O4353" s="28" t="inlineStr">
        <is>
          <t>scope share</t>
        </is>
      </c>
      <c r="P4353" s="28" t="inlineStr">
        <is>
          <t>tech share</t>
        </is>
      </c>
      <c r="Q4353" s="28" t="inlineStr">
        <is>
          <t>installation</t>
        </is>
      </c>
      <c r="R4353" s="28" t="inlineStr">
        <is>
          <t>productivity</t>
        </is>
      </c>
      <c r="S4353" s="28" t="inlineStr">
        <is>
          <t>kWp</t>
        </is>
      </c>
      <c r="T4353" s="28" t="inlineStr">
        <is>
          <t>lifetime</t>
        </is>
      </c>
      <c r="U4353" s="28" t="inlineStr">
        <is>
          <t>lifetime production</t>
        </is>
      </c>
      <c r="V4353" s="28" t="inlineStr">
        <is>
          <t>inverted lifetime production</t>
        </is>
      </c>
    </row>
    <row r="4354" s="29">
      <c r="A4354" t="inlineStr">
        <is>
          <t>Energy, solar, converted</t>
        </is>
      </c>
      <c r="B4354" t="n">
        <v>3.8503</v>
      </c>
      <c r="D4354" t="inlineStr">
        <is>
          <t>megajoule</t>
        </is>
      </c>
      <c r="E4354" t="inlineStr">
        <is>
          <t>natural resource::in air</t>
        </is>
      </c>
      <c r="F4354" t="inlineStr">
        <is>
          <t>biosphere</t>
        </is>
      </c>
      <c r="G4354" t="n">
        <v>2</v>
      </c>
      <c r="H4354" t="n">
        <v>1.348151067341848</v>
      </c>
      <c r="I4354" t="n">
        <v>0.04340984597628009</v>
      </c>
      <c r="J4354" t="inlineStr">
        <is>
          <t>(2,2,1,1,1,3); Energy loss in the system</t>
        </is>
      </c>
    </row>
    <row r="4355" s="29">
      <c r="A4355" t="inlineStr">
        <is>
          <t>Heat, waste</t>
        </is>
      </c>
      <c r="B4355" t="n">
        <v>0.25027</v>
      </c>
      <c r="D4355" t="inlineStr">
        <is>
          <t>megajoule</t>
        </is>
      </c>
      <c r="E4355" t="inlineStr">
        <is>
          <t>air</t>
        </is>
      </c>
      <c r="F4355" t="inlineStr">
        <is>
          <t>biosphere</t>
        </is>
      </c>
      <c r="G4355" t="n">
        <v>2</v>
      </c>
      <c r="H4355" t="n">
        <v>-1.385214943900327</v>
      </c>
      <c r="I4355" t="n">
        <v>0.02439508208471609</v>
      </c>
      <c r="J4355" t="inlineStr">
        <is>
          <t>(1,na,na,na,na,na); Calculation</t>
        </is>
      </c>
    </row>
    <row r="4356" s="29">
      <c r="A4356" t="inlineStr">
        <is>
          <t>electricity production, photovoltaic</t>
        </is>
      </c>
      <c r="B4356" t="n">
        <v>1</v>
      </c>
      <c r="C4356" t="inlineStr">
        <is>
          <t>HT</t>
        </is>
      </c>
      <c r="D4356" t="inlineStr">
        <is>
          <t>kilowatt hour</t>
        </is>
      </c>
      <c r="E4356" t="inlineStr">
        <is>
          <t>photovoltaic::power plants</t>
        </is>
      </c>
      <c r="F4356" t="inlineStr">
        <is>
          <t>production</t>
        </is>
      </c>
      <c r="G4356" t="n">
        <v>0</v>
      </c>
      <c r="H4356" t="n">
        <v>1</v>
      </c>
      <c r="L4356" t="inlineStr">
        <is>
          <t>electricity, low voltage</t>
        </is>
      </c>
      <c r="M4356">
        <f>VLOOKUP(C4356,'extension - production vol'!$B$6:$D$235,3,0)</f>
        <v>2.41</v>
      </c>
    </row>
    <row r="4357" ht="16" customHeight="1" s="29">
      <c r="A4357" t="inlineStr">
        <is>
          <t>photovoltaic flat-roof installation, 156 kWp, multi-Si, on roof</t>
        </is>
      </c>
      <c r="B4357" s="30">
        <f>P4357*V4357</f>
        <v>1.371242428113636E-8</v>
      </c>
      <c r="C4357" t="inlineStr">
        <is>
          <t>CH</t>
        </is>
      </c>
      <c r="D4357" t="inlineStr">
        <is>
          <t>unit</t>
        </is>
      </c>
      <c r="F4357" t="inlineStr">
        <is>
          <t>technosphere</t>
        </is>
      </c>
      <c r="G4357" t="n">
        <v>2</v>
      </c>
      <c r="H4357" t="n">
        <v>-18.46800298604678</v>
      </c>
      <c r="I4357" t="n">
        <v>0.09798894162072011</v>
      </c>
      <c r="J4357" t="inlineStr">
        <is>
          <t>(2,2,1,1,1,3); Calculation with average annual yield and share of technologies. Lifetime: 30a.</t>
        </is>
      </c>
      <c r="L4357" t="inlineStr">
        <is>
          <t>photovoltaic flat-roof installation, 156 kWp, multi-Si, on roof</t>
        </is>
      </c>
      <c r="N4357" t="inlineStr">
        <is>
          <t>all</t>
        </is>
      </c>
      <c r="O4357" t="n">
        <v>1</v>
      </c>
      <c r="P4357" s="30">
        <f>INDEX(parameters!$D$41:$AG$178,MATCH('PV (extension)'!B4346,parameters!$C$41:$C$178,0),MATCH('PV (extension)'!A4357,parameters!$D$5:$AG$5,0))/O4357</f>
        <v>0.10096416269840058</v>
      </c>
      <c r="Q4357" s="3" t="inlineStr">
        <is>
          <t>roof-top</t>
        </is>
      </c>
      <c r="R4357">
        <f>INDEX(parameters!$C$196:$EJ$198,MATCH('PV (extension)'!Q4357,parameters!$B$196:$B$198,0),MATCH('PV (extension)'!B4346,parameters!$C$195:$EJ$195,0))</f>
        <v>1573.2840959273444</v>
      </c>
      <c r="S4357" t="n">
        <v>156</v>
      </c>
      <c r="T4357" t="n">
        <v>30</v>
      </c>
      <c r="U4357">
        <f>T4357*S4357*R4357</f>
        <v>7362969.5689399717</v>
      </c>
      <c r="V4357">
        <f>1/U4357</f>
        <v>1.3581476748435991E-7</v>
      </c>
    </row>
    <row r="4358" ht="16" customHeight="1" s="29">
      <c r="A4358" t="inlineStr">
        <is>
          <t>photovoltaic flat-roof installation, 156 kWp, single-Si, on roof</t>
        </is>
      </c>
      <c r="B4358" s="30">
        <f>P4358*V4358</f>
        <v>7.1628734534321845E-9</v>
      </c>
      <c r="C4358" t="inlineStr">
        <is>
          <t>CH</t>
        </is>
      </c>
      <c r="D4358" t="inlineStr">
        <is>
          <t>unit</t>
        </is>
      </c>
      <c r="F4358" t="inlineStr">
        <is>
          <t>technosphere</t>
        </is>
      </c>
      <c r="G4358" t="n">
        <v>2</v>
      </c>
      <c r="H4358" t="n">
        <v>-19.10362020104489</v>
      </c>
      <c r="I4358" t="n">
        <v>0.09798894162072011</v>
      </c>
      <c r="J4358" t="inlineStr">
        <is>
          <t>(2,2,1,1,1,3); Calculation with average annual yield and share of technologies. Lifetime: 30a.</t>
        </is>
      </c>
      <c r="L4358" t="inlineStr">
        <is>
          <t>photovoltaic flat-roof installation, 156 kWp, single-Si, on roof</t>
        </is>
      </c>
      <c r="N4358" t="inlineStr">
        <is>
          <t>all</t>
        </is>
      </c>
      <c r="O4358" t="n">
        <v>1</v>
      </c>
      <c r="P4358" s="30">
        <f>INDEX(parameters!$D$41:$AG$178,MATCH('PV (extension)'!B4346,parameters!$C$41:$C$178,0),MATCH('PV (extension)'!A4358,parameters!$D$5:$AG$5,0))/O4358</f>
        <v>5.2740019263789135E-2</v>
      </c>
      <c r="Q4358" s="3" t="inlineStr">
        <is>
          <t>roof-top</t>
        </is>
      </c>
      <c r="R4358">
        <f>INDEX(parameters!$C$196:$EJ$198,MATCH('PV (extension)'!Q4358,parameters!$B$196:$B$198,0),MATCH('PV (extension)'!B4346,parameters!$C$195:$EJ$195,0))</f>
        <v>1573.2840959273444</v>
      </c>
      <c r="S4358" t="n">
        <v>156</v>
      </c>
      <c r="T4358" t="n">
        <v>30</v>
      </c>
      <c r="U4358">
        <f>T4358*S4358*R4358</f>
        <v>7362969.5689399717</v>
      </c>
      <c r="V4358">
        <f>1/U4358</f>
        <v>1.3581476748435991E-7</v>
      </c>
    </row>
    <row r="4359" ht="16" customHeight="1" s="29">
      <c r="A4359" t="inlineStr">
        <is>
          <t>photovoltaic slanted-roof installation, 3 kWp, CIS, laminated, integrated, on roof</t>
        </is>
      </c>
      <c r="B4359" s="30">
        <f>P4359*V4359</f>
        <v>6.4241152056279297E-9</v>
      </c>
      <c r="C4359" t="inlineStr">
        <is>
          <t>CH</t>
        </is>
      </c>
      <c r="D4359" t="inlineStr">
        <is>
          <t>unit</t>
        </is>
      </c>
      <c r="F4359" t="inlineStr">
        <is>
          <t>technosphere</t>
        </is>
      </c>
      <c r="G4359" t="n">
        <v>2</v>
      </c>
      <c r="H4359" t="n">
        <v>-19.69743931800395</v>
      </c>
      <c r="I4359" t="n">
        <v>0.09798894162072011</v>
      </c>
      <c r="J4359" t="inlineStr">
        <is>
          <t>(2,2,1,1,1,3); Calculation with average annual yield and share of technologies. Lifetime: 30a.</t>
        </is>
      </c>
      <c r="L4359" t="inlineStr">
        <is>
          <t>photovoltaic slanted-roof installation, 3 kWp, CIS, laminated, integrated, on roof</t>
        </is>
      </c>
      <c r="N4359" t="inlineStr">
        <is>
          <t>all</t>
        </is>
      </c>
      <c r="O4359" t="n">
        <v>1</v>
      </c>
      <c r="P4359" s="30">
        <f>INDEX(parameters!$D$41:$AG$178,MATCH('PV (extension)'!B4346,parameters!$C$41:$C$178,0),MATCH('PV (extension)'!A4359,parameters!$D$5:$AG$5,0))/O4359</f>
        <v>9.0962624550774995E-4</v>
      </c>
      <c r="Q4359" s="3" t="inlineStr">
        <is>
          <t>roof-top</t>
        </is>
      </c>
      <c r="R4359">
        <f>INDEX(parameters!$C$196:$EJ$198,MATCH('PV (extension)'!Q4359,parameters!$B$196:$B$198,0),MATCH('PV (extension)'!B4346,parameters!$C$195:$EJ$195,0))</f>
        <v>1573.2840959273444</v>
      </c>
      <c r="S4359" t="n">
        <v>3</v>
      </c>
      <c r="T4359" t="n">
        <v>30</v>
      </c>
      <c r="U4359">
        <f>T4359*S4359*R4359</f>
        <v>141595.56863346099</v>
      </c>
      <c r="V4359">
        <f>1/U4359</f>
        <v>7.0623679091867156E-6</v>
      </c>
    </row>
    <row r="4360" ht="16" customHeight="1" s="29">
      <c r="A4360" t="inlineStr">
        <is>
          <t>photovoltaic slanted-roof installation, 3 kWp, CdTe, panel, mounted, on roof</t>
        </is>
      </c>
      <c r="B4360" s="30">
        <f>P4360*V4360</f>
        <v>4.1900046112602826E-8</v>
      </c>
      <c r="C4360" t="inlineStr">
        <is>
          <t>CH</t>
        </is>
      </c>
      <c r="D4360" t="inlineStr">
        <is>
          <t>unit</t>
        </is>
      </c>
      <c r="F4360" t="inlineStr">
        <is>
          <t>technosphere</t>
        </is>
      </c>
      <c r="G4360" t="n">
        <v>2</v>
      </c>
      <c r="H4360" t="n">
        <v>-16.69297991102503</v>
      </c>
      <c r="I4360" t="n">
        <v>0.09798894162072011</v>
      </c>
      <c r="J4360" t="inlineStr">
        <is>
          <t>(2,2,1,1,1,3); Calculation with average annual yield and share of technologies. Lifetime: 30a.</t>
        </is>
      </c>
      <c r="L4360" t="inlineStr">
        <is>
          <t>photovoltaic slanted-roof installation, 3 kWp, CdTe, panel, mounted, on roof</t>
        </is>
      </c>
      <c r="N4360" t="inlineStr">
        <is>
          <t>all</t>
        </is>
      </c>
      <c r="O4360" t="n">
        <v>1</v>
      </c>
      <c r="P4360" s="30">
        <f>INDEX(parameters!$D$41:$AG$178,MATCH('PV (extension)'!B4346,parameters!$C$41:$C$178,0),MATCH('PV (extension)'!A4360,parameters!$D$5:$AG$5,0))/O4360</f>
        <v>5.9328608550822341E-3</v>
      </c>
      <c r="Q4360" s="3" t="inlineStr">
        <is>
          <t>roof-top</t>
        </is>
      </c>
      <c r="R4360">
        <f>INDEX(parameters!$C$196:$EJ$198,MATCH('PV (extension)'!Q4360,parameters!$B$196:$B$198,0),MATCH('PV (extension)'!B4346,parameters!$C$195:$EJ$195,0))</f>
        <v>1573.2840959273444</v>
      </c>
      <c r="S4360" t="n">
        <v>3</v>
      </c>
      <c r="T4360" t="n">
        <v>30</v>
      </c>
      <c r="U4360">
        <f>T4360*S4360*R4360</f>
        <v>141595.56863346099</v>
      </c>
      <c r="V4360">
        <f>1/U4360</f>
        <v>7.0623679091867156E-6</v>
      </c>
    </row>
    <row r="4361" ht="16" customHeight="1" s="29">
      <c r="A4361" t="inlineStr">
        <is>
          <t>photovoltaic slanted-roof installation, 3 kWp, micro-Si, laminated, integrated, on roof</t>
        </is>
      </c>
      <c r="B4361" s="30">
        <f>P4361*V4361</f>
        <v>6.4924066917577719E-10</v>
      </c>
      <c r="C4361" t="inlineStr">
        <is>
          <t>RER</t>
        </is>
      </c>
      <c r="D4361" t="inlineStr">
        <is>
          <t>unit</t>
        </is>
      </c>
      <c r="F4361" t="inlineStr">
        <is>
          <t>technosphere</t>
        </is>
      </c>
      <c r="G4361" t="n">
        <v>2</v>
      </c>
      <c r="H4361" t="n">
        <v>-21.54326959350907</v>
      </c>
      <c r="I4361" t="n">
        <v>0.09798894162072011</v>
      </c>
      <c r="J4361" t="inlineStr">
        <is>
          <t>(2,2,1,1,1,3); Calculation with average annual yield and share of technologies. Lifetime: 30a.</t>
        </is>
      </c>
      <c r="L4361" t="inlineStr">
        <is>
          <t>photovoltaic slanted-roof installation, 3 kWp, micro-Si, laminated, integrated, on roof</t>
        </is>
      </c>
      <c r="N4361" t="inlineStr">
        <is>
          <t>all</t>
        </is>
      </c>
      <c r="O4361" t="n">
        <v>1</v>
      </c>
      <c r="P4361" s="30">
        <f>INDEX(parameters!$D$41:$AG$178,MATCH('PV (extension)'!B4346,parameters!$C$41:$C$178,0),MATCH('PV (extension)'!A4361,parameters!$D$5:$AG$5,0))/O4361</f>
        <v>9.1929601731912907E-5</v>
      </c>
      <c r="Q4361" s="3" t="inlineStr">
        <is>
          <t>roof-top</t>
        </is>
      </c>
      <c r="R4361">
        <f>INDEX(parameters!$C$196:$EJ$198,MATCH('PV (extension)'!Q4361,parameters!$B$196:$B$198,0),MATCH('PV (extension)'!B4346,parameters!$C$195:$EJ$195,0))</f>
        <v>1573.2840959273444</v>
      </c>
      <c r="S4361" t="n">
        <v>3</v>
      </c>
      <c r="T4361" t="n">
        <v>30</v>
      </c>
      <c r="U4361">
        <f>T4361*S4361*R4361</f>
        <v>141595.56863346099</v>
      </c>
      <c r="V4361">
        <f>1/U4361</f>
        <v>7.0623679091867156E-6</v>
      </c>
    </row>
    <row r="4362" ht="16" customHeight="1" s="29">
      <c r="A4362" t="inlineStr">
        <is>
          <t>photovoltaic slanted-roof installation, 3 kWp, micro-Si, panel, mounted, on roof</t>
        </is>
      </c>
      <c r="B4362" s="30">
        <f>P4362*V4362</f>
        <v>1.1286936336556728E-8</v>
      </c>
      <c r="C4362" t="inlineStr">
        <is>
          <t>RER</t>
        </is>
      </c>
      <c r="D4362" t="inlineStr">
        <is>
          <t>unit</t>
        </is>
      </c>
      <c r="F4362" t="inlineStr">
        <is>
          <t>technosphere</t>
        </is>
      </c>
      <c r="G4362" t="n">
        <v>2</v>
      </c>
      <c r="H4362" t="n">
        <v>-18.72987249989203</v>
      </c>
      <c r="I4362" t="n">
        <v>0.09798894162072011</v>
      </c>
      <c r="J4362" t="inlineStr">
        <is>
          <t>(2,2,1,1,1,3); Calculation with average annual yield and share of technologies. Lifetime: 30a.</t>
        </is>
      </c>
      <c r="L4362" t="inlineStr">
        <is>
          <t>photovoltaic slanted-roof installation, 3 kWp, micro-Si, panel, mounted, on roof</t>
        </is>
      </c>
      <c r="N4362" t="inlineStr">
        <is>
          <t>all</t>
        </is>
      </c>
      <c r="O4362" t="n">
        <v>1</v>
      </c>
      <c r="P4362" s="30">
        <f>INDEX(parameters!$D$41:$AG$178,MATCH('PV (extension)'!B4346,parameters!$C$41:$C$178,0),MATCH('PV (extension)'!A4362,parameters!$D$5:$AG$5,0))/O4362</f>
        <v>1.5981801687044229E-3</v>
      </c>
      <c r="Q4362" s="3" t="inlineStr">
        <is>
          <t>roof-top</t>
        </is>
      </c>
      <c r="R4362">
        <f>INDEX(parameters!$C$196:$EJ$198,MATCH('PV (extension)'!Q4362,parameters!$B$196:$B$198,0),MATCH('PV (extension)'!B4346,parameters!$C$195:$EJ$195,0))</f>
        <v>1573.2840959273444</v>
      </c>
      <c r="S4362" t="n">
        <v>3</v>
      </c>
      <c r="T4362" t="n">
        <v>30</v>
      </c>
      <c r="U4362">
        <f>T4362*S4362*R4362</f>
        <v>141595.56863346099</v>
      </c>
      <c r="V4362">
        <f>1/U4362</f>
        <v>7.0623679091867156E-6</v>
      </c>
    </row>
    <row r="4363" s="29">
      <c r="A4363" t="inlineStr">
        <is>
          <t>photovoltaic open ground installation, 570 kWp, CIS, on open ground</t>
        </is>
      </c>
      <c r="B4363" s="30">
        <f>P4363*V4363</f>
        <v>3.5304162425183773E-10</v>
      </c>
      <c r="C4363" t="inlineStr">
        <is>
          <t>RER</t>
        </is>
      </c>
      <c r="D4363" t="inlineStr">
        <is>
          <t>unit</t>
        </is>
      </c>
      <c r="F4363" t="inlineStr">
        <is>
          <t>technosphere</t>
        </is>
      </c>
      <c r="G4363" t="n">
        <v>2</v>
      </c>
      <c r="H4363" t="n">
        <v>-21.66656811806742</v>
      </c>
      <c r="I4363" t="n">
        <v>0.09798894162072011</v>
      </c>
      <c r="J4363" t="inlineStr">
        <is>
          <t>(2,2,1,1,1,3); Calculation with average annual yield and share of technologies. Lifetime: 30a.</t>
        </is>
      </c>
      <c r="L4363" t="inlineStr">
        <is>
          <t>photovoltaic open ground installation, 570 kWp, CIS, on open ground</t>
        </is>
      </c>
      <c r="N4363" t="inlineStr">
        <is>
          <t>all</t>
        </is>
      </c>
      <c r="O4363" t="n">
        <v>1</v>
      </c>
      <c r="P4363" s="30">
        <f>INDEX(parameters!$D$41:$AG$178,MATCH('PV (extension)'!B4346,parameters!$C$41:$C$178,0),MATCH('PV (extension)'!A4363,parameters!$D$5:$AG$5,0))/O4363</f>
        <v>1.0104185757523119E-2</v>
      </c>
      <c r="Q4363" t="inlineStr">
        <is>
          <t>central</t>
        </is>
      </c>
      <c r="R4363">
        <f>INDEX(parameters!$C$196:$EJ$198,MATCH('PV (extension)'!Q4363,parameters!$B$196:$B$198,0),MATCH('PV (extension)'!B4346,parameters!$C$195:$EJ$195,0))</f>
        <v>1673.7064850290899</v>
      </c>
      <c r="S4363" t="n">
        <v>570</v>
      </c>
      <c r="T4363" t="n">
        <v>30</v>
      </c>
      <c r="U4363">
        <f>T4363*S4363*R4363</f>
        <v>28620380.893997438</v>
      </c>
      <c r="V4363">
        <f>1/U4363</f>
        <v>3.4940135971765855E-8</v>
      </c>
    </row>
    <row r="4364" s="29">
      <c r="A4364" t="inlineStr">
        <is>
          <t>photovoltaic open ground installation, 570 kWp, CdTe, on open ground</t>
        </is>
      </c>
      <c r="B4364" s="30">
        <f>P4364*V4364</f>
        <v>2.5934165574793353E-9</v>
      </c>
      <c r="C4364" t="inlineStr">
        <is>
          <t>RER</t>
        </is>
      </c>
      <c r="D4364" t="inlineStr">
        <is>
          <t>unit</t>
        </is>
      </c>
      <c r="F4364" t="inlineStr">
        <is>
          <t>technosphere</t>
        </is>
      </c>
      <c r="G4364" t="n">
        <v>2</v>
      </c>
      <c r="H4364" t="n">
        <v>-21.47552628199886</v>
      </c>
      <c r="I4364" t="n">
        <v>0.09798894162072011</v>
      </c>
      <c r="J4364" t="inlineStr">
        <is>
          <t>(2,2,1,1,1,3); Calculation with average annual yield and share of technologies. Lifetime: 30a.</t>
        </is>
      </c>
      <c r="L4364" t="inlineStr">
        <is>
          <t>photovoltaic open ground installation, 570 kWp, CdTe, on open ground</t>
        </is>
      </c>
      <c r="N4364" t="inlineStr">
        <is>
          <t>all</t>
        </is>
      </c>
      <c r="O4364" t="n">
        <v>1</v>
      </c>
      <c r="P4364" s="30">
        <f>INDEX(parameters!$D$41:$AG$178,MATCH('PV (extension)'!B4346,parameters!$C$41:$C$178,0),MATCH('PV (extension)'!A4364,parameters!$D$5:$AG$5,0))/O4364</f>
        <v>7.4224569691858172E-2</v>
      </c>
      <c r="Q4364" t="inlineStr">
        <is>
          <t>central</t>
        </is>
      </c>
      <c r="R4364">
        <f>INDEX(parameters!$C$196:$EJ$198,MATCH('PV (extension)'!Q4364,parameters!$B$196:$B$198,0),MATCH('PV (extension)'!B4346,parameters!$C$195:$EJ$195,0))</f>
        <v>1673.7064850290899</v>
      </c>
      <c r="S4364" t="n">
        <v>570</v>
      </c>
      <c r="T4364" t="n">
        <v>30</v>
      </c>
      <c r="U4364">
        <f>T4364*S4364*R4364</f>
        <v>28620380.893997438</v>
      </c>
      <c r="V4364">
        <f>1/U4364</f>
        <v>3.4940135971765855E-8</v>
      </c>
    </row>
    <row r="4365" s="29">
      <c r="A4365" t="inlineStr">
        <is>
          <t>photovoltaic open ground installation, 570 kWp, micro-Si, on open ground</t>
        </is>
      </c>
      <c r="B4365" s="30">
        <f>P4365*V4365</f>
        <v>2.7488375178958599E-11</v>
      </c>
      <c r="C4365" t="inlineStr">
        <is>
          <t>RER</t>
        </is>
      </c>
      <c r="D4365" t="inlineStr">
        <is>
          <t>unit</t>
        </is>
      </c>
      <c r="F4365" t="inlineStr">
        <is>
          <t>technosphere</t>
        </is>
      </c>
      <c r="G4365" t="n">
        <v>2</v>
      </c>
      <c r="H4365" t="n">
        <v>-23.51240679473371</v>
      </c>
      <c r="I4365" t="n">
        <v>0.09798894162072011</v>
      </c>
      <c r="J4365" t="inlineStr">
        <is>
          <t>(2,2,1,1,1,3); Calculation with average annual yield and share of technologies. Lifetime: 30a.</t>
        </is>
      </c>
      <c r="L4365" t="inlineStr">
        <is>
          <t>photovoltaic open ground installation, 570 kWp, micro-Si, on open ground</t>
        </is>
      </c>
      <c r="N4365" t="inlineStr">
        <is>
          <t>all</t>
        </is>
      </c>
      <c r="O4365" t="n">
        <v>1</v>
      </c>
      <c r="P4365" s="30">
        <f>INDEX(parameters!$D$41:$AG$178,MATCH('PV (extension)'!B4346,parameters!$C$41:$C$178,0),MATCH('PV (extension)'!A4365,parameters!$D$5:$AG$5,0))/O4365</f>
        <v>7.867277677789E-4</v>
      </c>
      <c r="Q4365" t="inlineStr">
        <is>
          <t>central</t>
        </is>
      </c>
      <c r="R4365">
        <f>INDEX(parameters!$C$196:$EJ$198,MATCH('PV (extension)'!Q4365,parameters!$B$196:$B$198,0),MATCH('PV (extension)'!B4346,parameters!$C$195:$EJ$195,0))</f>
        <v>1673.7064850290899</v>
      </c>
      <c r="S4365" t="n">
        <v>570</v>
      </c>
      <c r="T4365" t="n">
        <v>30</v>
      </c>
      <c r="U4365">
        <f>T4365*S4365*R4365</f>
        <v>28620380.893997438</v>
      </c>
      <c r="V4365">
        <f>1/U4365</f>
        <v>3.4940135971765855E-8</v>
      </c>
    </row>
    <row r="4366" s="29">
      <c r="A4366" t="inlineStr">
        <is>
          <t>photovoltaic open ground installation, 570 kWp, multi-Si, on open ground</t>
        </is>
      </c>
      <c r="B4366" s="30">
        <f>P4366*V4366</f>
        <v>9.1989628699505416E-9</v>
      </c>
      <c r="C4366" t="inlineStr">
        <is>
          <t>RER</t>
        </is>
      </c>
      <c r="D4366" t="inlineStr">
        <is>
          <t>unit</t>
        </is>
      </c>
      <c r="F4366" t="inlineStr">
        <is>
          <t>technosphere</t>
        </is>
      </c>
      <c r="G4366" t="n">
        <v>2</v>
      </c>
      <c r="H4366" t="n">
        <v>-18.20082258362968</v>
      </c>
      <c r="I4366" t="n">
        <v>0.09798894162072011</v>
      </c>
      <c r="J4366" t="inlineStr">
        <is>
          <t>(2,2,1,1,1,3); Calculation with average annual yield and share of technologies. Lifetime: 30a.</t>
        </is>
      </c>
      <c r="L4366" t="inlineStr">
        <is>
          <t>photovoltaic open ground installation, 570 kWp, multi-Si, on open ground</t>
        </is>
      </c>
      <c r="N4366" t="inlineStr">
        <is>
          <t>all</t>
        </is>
      </c>
      <c r="O4366" t="n">
        <v>1</v>
      </c>
      <c r="P4366" s="30">
        <f>INDEX(parameters!$D$41:$AG$178,MATCH('PV (extension)'!B4346,parameters!$C$41:$C$178,0),MATCH('PV (extension)'!A4366,parameters!$D$5:$AG$5,0))/O4366</f>
        <v>0.2632778211677243</v>
      </c>
      <c r="Q4366" t="inlineStr">
        <is>
          <t>central</t>
        </is>
      </c>
      <c r="R4366">
        <f>INDEX(parameters!$C$196:$EJ$198,MATCH('PV (extension)'!Q4366,parameters!$B$196:$B$198,0),MATCH('PV (extension)'!B4346,parameters!$C$195:$EJ$195,0))</f>
        <v>1673.7064850290899</v>
      </c>
      <c r="S4366" t="n">
        <v>570</v>
      </c>
      <c r="T4366" t="n">
        <v>30</v>
      </c>
      <c r="U4366">
        <f>T4366*S4366*R4366</f>
        <v>28620380.893997438</v>
      </c>
      <c r="V4366">
        <f>1/U4366</f>
        <v>3.4940135971765855E-8</v>
      </c>
    </row>
    <row r="4367" s="29">
      <c r="A4367" t="inlineStr">
        <is>
          <t>photovoltaic open ground installation, 570 kWp, single-Si, on open ground</t>
        </is>
      </c>
      <c r="B4367" s="30">
        <f>P4367*V4367</f>
        <v>4.8795259448828589E-9</v>
      </c>
      <c r="C4367" t="inlineStr">
        <is>
          <t>RER</t>
        </is>
      </c>
      <c r="D4367" t="inlineStr">
        <is>
          <t>unit</t>
        </is>
      </c>
      <c r="F4367" t="inlineStr">
        <is>
          <t>technosphere</t>
        </is>
      </c>
      <c r="G4367" t="n">
        <v>2</v>
      </c>
      <c r="H4367" t="n">
        <v>-18.8364689523836</v>
      </c>
      <c r="I4367" t="n">
        <v>0.09798894162072011</v>
      </c>
      <c r="J4367" t="inlineStr">
        <is>
          <t>(2,2,1,1,1,3); Calculation with average annual yield and share of technologies. Lifetime: 30a.</t>
        </is>
      </c>
      <c r="L4367" t="inlineStr">
        <is>
          <t>photovoltaic open ground installation, 570 kWp, single-Si, on open ground</t>
        </is>
      </c>
      <c r="N4367" t="inlineStr">
        <is>
          <t>all</t>
        </is>
      </c>
      <c r="O4367" t="n">
        <v>1</v>
      </c>
      <c r="P4367" s="30">
        <f>INDEX(parameters!$D$41:$AG$178,MATCH('PV (extension)'!B4346,parameters!$C$41:$C$178,0),MATCH('PV (extension)'!A4367,parameters!$D$5:$AG$5,0))/O4367</f>
        <v>0.13965389112469015</v>
      </c>
      <c r="Q4367" t="inlineStr">
        <is>
          <t>central</t>
        </is>
      </c>
      <c r="R4367">
        <f>INDEX(parameters!$C$196:$EJ$198,MATCH('PV (extension)'!Q4367,parameters!$B$196:$B$198,0),MATCH('PV (extension)'!B4346,parameters!$C$195:$EJ$195,0))</f>
        <v>1673.7064850290899</v>
      </c>
      <c r="S4367" t="n">
        <v>570</v>
      </c>
      <c r="T4367" t="n">
        <v>30</v>
      </c>
      <c r="U4367">
        <f>T4367*S4367*R4367</f>
        <v>28620380.893997438</v>
      </c>
      <c r="V4367">
        <f>1/U4367</f>
        <v>3.4940135971765855E-8</v>
      </c>
    </row>
    <row r="4368" ht="16" customHeight="1" s="29">
      <c r="A4368" t="inlineStr">
        <is>
          <t>photovoltaic slanted-roof installation, 93 kWp, multi-Si, laminated, integrated, on roof</t>
        </is>
      </c>
      <c r="B4368" s="30">
        <f>P4368*V4368</f>
        <v>1.5057559575005251E-9</v>
      </c>
      <c r="C4368" t="inlineStr">
        <is>
          <t>CH</t>
        </is>
      </c>
      <c r="D4368" t="inlineStr">
        <is>
          <t>unit</t>
        </is>
      </c>
      <c r="F4368" t="inlineStr">
        <is>
          <t>technosphere</t>
        </is>
      </c>
      <c r="G4368" t="n">
        <v>2</v>
      </c>
      <c r="H4368" t="n">
        <v>-20.65878981776205</v>
      </c>
      <c r="I4368" t="n">
        <v>0.09798894162072011</v>
      </c>
      <c r="J4368" t="inlineStr">
        <is>
          <t>(2,2,1,1,1,3); Calculation with average annual yield and share of technologies. Lifetime: 30a.</t>
        </is>
      </c>
      <c r="L4368" t="inlineStr">
        <is>
          <t>photovoltaic slanted-roof installation, 93 kWp, multi-Si, laminated, integrated, on roof</t>
        </is>
      </c>
      <c r="N4368" t="inlineStr">
        <is>
          <t>all</t>
        </is>
      </c>
      <c r="O4368" t="n">
        <v>1</v>
      </c>
      <c r="P4368" s="30">
        <f>INDEX(parameters!$D$41:$AG$178,MATCH('PV (extension)'!B4346,parameters!$C$41:$C$178,0),MATCH('PV (extension)'!A4368,parameters!$D$5:$AG$5,0))/O4368</f>
        <v>6.6094595017907607E-3</v>
      </c>
      <c r="Q4368" s="3" t="inlineStr">
        <is>
          <t>roof-top</t>
        </is>
      </c>
      <c r="R4368">
        <f>INDEX(parameters!$C$196:$EJ$198,MATCH('PV (extension)'!Q4368,parameters!$B$196:$B$198,0),MATCH('PV (extension)'!B4346,parameters!$C$195:$EJ$195,0))</f>
        <v>1573.2840959273444</v>
      </c>
      <c r="S4368" t="n">
        <v>93</v>
      </c>
      <c r="T4368" t="n">
        <v>30</v>
      </c>
      <c r="U4368">
        <f>T4368*S4368*R4368</f>
        <v>4389462.6276372913</v>
      </c>
      <c r="V4368">
        <f>1/U4368</f>
        <v>2.2781831965118435E-7</v>
      </c>
    </row>
    <row r="4369" ht="16" customHeight="1" s="29">
      <c r="A4369" t="inlineStr">
        <is>
          <t>photovoltaic slanted-roof installation, 93 kWp, multi-Si, panel, mounted, on roof</t>
        </is>
      </c>
      <c r="B4369" s="30">
        <f>P4369*V4369</f>
        <v>2.5532280175330979E-8</v>
      </c>
      <c r="C4369" t="inlineStr">
        <is>
          <t>CH</t>
        </is>
      </c>
      <c r="D4369" t="inlineStr">
        <is>
          <t>unit</t>
        </is>
      </c>
      <c r="F4369" t="inlineStr">
        <is>
          <t>technosphere</t>
        </is>
      </c>
      <c r="G4369" t="n">
        <v>2</v>
      </c>
      <c r="H4369" t="n">
        <v>-17.84536035000586</v>
      </c>
      <c r="I4369" t="n">
        <v>0.09798894162072011</v>
      </c>
      <c r="J4369" t="inlineStr">
        <is>
          <t>(2,2,1,1,1,3); Calculation with average annual yield and share of technologies. Lifetime: 30a.</t>
        </is>
      </c>
      <c r="L4369" t="inlineStr">
        <is>
          <t>photovoltaic slanted-roof installation, 93 kWp, multi-Si, panel, mounted, on roof</t>
        </is>
      </c>
      <c r="N4369" t="inlineStr">
        <is>
          <t>all</t>
        </is>
      </c>
      <c r="O4369" t="n">
        <v>1</v>
      </c>
      <c r="P4369" s="30">
        <f>INDEX(parameters!$D$41:$AG$178,MATCH('PV (extension)'!B4346,parameters!$C$41:$C$178,0),MATCH('PV (extension)'!A4369,parameters!$D$5:$AG$5,0))/O4369</f>
        <v>0.11207298962797985</v>
      </c>
      <c r="Q4369" s="3" t="inlineStr">
        <is>
          <t>roof-top</t>
        </is>
      </c>
      <c r="R4369">
        <f>INDEX(parameters!$C$196:$EJ$198,MATCH('PV (extension)'!Q4369,parameters!$B$196:$B$198,0),MATCH('PV (extension)'!B4346,parameters!$C$195:$EJ$195,0))</f>
        <v>1573.2840959273444</v>
      </c>
      <c r="S4369" t="n">
        <v>93</v>
      </c>
      <c r="T4369" t="n">
        <v>30</v>
      </c>
      <c r="U4369">
        <f>T4369*S4369*R4369</f>
        <v>4389462.6276372913</v>
      </c>
      <c r="V4369">
        <f>1/U4369</f>
        <v>2.2781831965118435E-7</v>
      </c>
    </row>
    <row r="4370" ht="16" customHeight="1" s="29">
      <c r="A4370" t="inlineStr">
        <is>
          <t>photovoltaic slanted-roof installation, 93 kWp, single-Si, laminated, integrated, on roof</t>
        </is>
      </c>
      <c r="B4370" s="30">
        <f>P4370*V4370</f>
        <v>7.960078297129499E-10</v>
      </c>
      <c r="C4370" t="inlineStr">
        <is>
          <t>CH</t>
        </is>
      </c>
      <c r="D4370" t="inlineStr">
        <is>
          <t>unit</t>
        </is>
      </c>
      <c r="F4370" t="inlineStr">
        <is>
          <t>technosphere</t>
        </is>
      </c>
      <c r="G4370" t="n">
        <v>2</v>
      </c>
      <c r="H4370" t="n">
        <v>-21.2944254997521</v>
      </c>
      <c r="I4370" t="n">
        <v>0.09798894162072011</v>
      </c>
      <c r="J4370" t="inlineStr">
        <is>
          <t>(2,2,1,1,1,3); Calculation with average annual yield and share of technologies. Lifetime: 30a.</t>
        </is>
      </c>
      <c r="L4370" t="inlineStr">
        <is>
          <t>photovoltaic slanted-roof installation, 93 kWp, single-Si, laminated, integrated, on roof</t>
        </is>
      </c>
      <c r="N4370" t="inlineStr">
        <is>
          <t>all</t>
        </is>
      </c>
      <c r="O4370" t="n">
        <v>1</v>
      </c>
      <c r="P4370" s="30">
        <f>INDEX(parameters!$D$41:$AG$178,MATCH('PV (extension)'!B4346,parameters!$C$41:$C$178,0),MATCH('PV (extension)'!A4370,parameters!$D$5:$AG$5,0))/O4370</f>
        <v>3.4940466198316628E-3</v>
      </c>
      <c r="Q4370" s="3" t="inlineStr">
        <is>
          <t>roof-top</t>
        </is>
      </c>
      <c r="R4370">
        <f>INDEX(parameters!$C$196:$EJ$198,MATCH('PV (extension)'!Q4370,parameters!$B$196:$B$198,0),MATCH('PV (extension)'!B4346,parameters!$C$195:$EJ$195,0))</f>
        <v>1573.2840959273444</v>
      </c>
      <c r="S4370" t="n">
        <v>93</v>
      </c>
      <c r="T4370" t="n">
        <v>30</v>
      </c>
      <c r="U4370">
        <f>T4370*S4370*R4370</f>
        <v>4389462.6276372913</v>
      </c>
      <c r="V4370">
        <f>1/U4370</f>
        <v>2.2781831965118435E-7</v>
      </c>
    </row>
    <row r="4371" ht="16" customHeight="1" s="29">
      <c r="A4371" t="inlineStr">
        <is>
          <t>photovoltaic slanted-roof installation, 93 kWp, single-Si, panel, mounted, on roof</t>
        </is>
      </c>
      <c r="B4371" s="30">
        <f>P4371*V4371</f>
        <v>1.3374076809794119E-8</v>
      </c>
      <c r="C4371" t="inlineStr">
        <is>
          <t>CH</t>
        </is>
      </c>
      <c r="D4371" t="inlineStr">
        <is>
          <t>unit</t>
        </is>
      </c>
      <c r="F4371" t="inlineStr">
        <is>
          <t>technosphere</t>
        </is>
      </c>
      <c r="G4371" t="n">
        <v>2</v>
      </c>
      <c r="H4371" t="n">
        <v>-18.48100416113547</v>
      </c>
      <c r="I4371" t="n">
        <v>0.09798894162072011</v>
      </c>
      <c r="J4371" t="inlineStr">
        <is>
          <t>(2,2,1,1,1,3); Calculation with average annual yield and share of technologies. Lifetime: 30a.</t>
        </is>
      </c>
      <c r="L4371" t="inlineStr">
        <is>
          <t>photovoltaic slanted-roof installation, 93 kWp, single-Si, panel, mounted, on roof</t>
        </is>
      </c>
      <c r="N4371" t="inlineStr">
        <is>
          <t>all</t>
        </is>
      </c>
      <c r="O4371" t="n">
        <v>1</v>
      </c>
      <c r="P4371" s="30">
        <f>INDEX(parameters!$D$41:$AG$178,MATCH('PV (extension)'!B4346,parameters!$C$41:$C$178,0),MATCH('PV (extension)'!A4371,parameters!$D$5:$AG$5,0))/O4371</f>
        <v>5.8705010335741853E-2</v>
      </c>
      <c r="Q4371" s="3" t="inlineStr">
        <is>
          <t>roof-top</t>
        </is>
      </c>
      <c r="R4371">
        <f>INDEX(parameters!$C$196:$EJ$198,MATCH('PV (extension)'!Q4371,parameters!$B$196:$B$198,0),MATCH('PV (extension)'!B4346,parameters!$C$195:$EJ$195,0))</f>
        <v>1573.2840959273444</v>
      </c>
      <c r="S4371" t="n">
        <v>93</v>
      </c>
      <c r="T4371" t="n">
        <v>30</v>
      </c>
      <c r="U4371">
        <f>T4371*S4371*R4371</f>
        <v>4389462.6276372913</v>
      </c>
      <c r="V4371">
        <f>1/U4371</f>
        <v>2.2781831965118435E-7</v>
      </c>
    </row>
    <row r="4372" s="29">
      <c r="A4372" t="inlineStr">
        <is>
          <t>photovoltaic facade installation, 3kWp, multi-Si, laminated, integrated, at building</t>
        </is>
      </c>
      <c r="B4372" s="30">
        <f>P4372*V4372</f>
        <v>3.305698128321843E-8</v>
      </c>
      <c r="C4372" t="inlineStr">
        <is>
          <t>APAC</t>
        </is>
      </c>
      <c r="D4372" t="inlineStr">
        <is>
          <t>unit</t>
        </is>
      </c>
      <c r="F4372" t="inlineStr">
        <is>
          <t>technosphere</t>
        </is>
      </c>
      <c r="G4372" t="n">
        <v>2</v>
      </c>
      <c r="H4372" t="n">
        <v>-17.5612990452514</v>
      </c>
      <c r="I4372" t="n">
        <v>0.09798894162072011</v>
      </c>
      <c r="J4372" t="inlineStr">
        <is>
          <t>(2,2,1,1,1,3); Calculation with average annual yield and share of technologies. Lifetime: 30a.</t>
        </is>
      </c>
      <c r="L4372" t="inlineStr">
        <is>
          <t>photovoltaic facade installation, 3kWp, multi-Si, laminated, integrated, at building</t>
        </is>
      </c>
      <c r="N4372" t="inlineStr">
        <is>
          <t>all</t>
        </is>
      </c>
      <c r="O4372" t="n">
        <v>1</v>
      </c>
      <c r="P4372" s="30">
        <f>INDEX(parameters!$D$41:$AG$178,MATCH('PV (extension)'!B4346,parameters!$C$41:$C$178,0),MATCH('PV (extension)'!A4372,parameters!$D$5:$AG$5,0))/O4372</f>
        <v>3.2864644265829519E-3</v>
      </c>
      <c r="Q4372" t="inlineStr">
        <is>
          <t>façade</t>
        </is>
      </c>
      <c r="R4372">
        <f>INDEX(parameters!$C$196:$EJ$198,MATCH('PV (extension)'!Q4372,parameters!$B$196:$B$198,0),MATCH('PV (extension)'!B4346,parameters!$C$195:$EJ$195,0))</f>
        <v>1104.6462801191994</v>
      </c>
      <c r="S4372" t="n">
        <v>3</v>
      </c>
      <c r="T4372" t="n">
        <v>30</v>
      </c>
      <c r="U4372">
        <f>T4372*S4372*R4372</f>
        <v>99418.165210727951</v>
      </c>
      <c r="V4372">
        <f>1/U4372</f>
        <v>1.0058523991871986E-5</v>
      </c>
    </row>
    <row r="4373" s="29">
      <c r="A4373" t="inlineStr">
        <is>
          <t>photovoltaic facade installation, 3kWp, multi-Si, panel, mounted, at building</t>
        </is>
      </c>
      <c r="B4373" s="30">
        <f>P4373*V4373</f>
        <v>3.2420149519248461E-8</v>
      </c>
      <c r="C4373" t="inlineStr">
        <is>
          <t>APAC</t>
        </is>
      </c>
      <c r="D4373" t="inlineStr">
        <is>
          <t>unit</t>
        </is>
      </c>
      <c r="F4373" t="inlineStr">
        <is>
          <t>technosphere</t>
        </is>
      </c>
      <c r="G4373" t="n">
        <v>2</v>
      </c>
      <c r="H4373" t="n">
        <v>-17.5612990452514</v>
      </c>
      <c r="I4373" t="n">
        <v>0.09798894162072011</v>
      </c>
      <c r="J4373" t="inlineStr">
        <is>
          <t>(2,2,1,1,1,3); Calculation with average annual yield and share of technologies. Lifetime: 30a.</t>
        </is>
      </c>
      <c r="L4373" t="inlineStr">
        <is>
          <t>photovoltaic facade installation, 3kWp, multi-Si, panel, mounted, at building</t>
        </is>
      </c>
      <c r="N4373" t="inlineStr">
        <is>
          <t>all</t>
        </is>
      </c>
      <c r="O4373" t="n">
        <v>1</v>
      </c>
      <c r="P4373" s="30">
        <f>INDEX(parameters!$D$41:$AG$178,MATCH('PV (extension)'!B4346,parameters!$C$41:$C$178,0),MATCH('PV (extension)'!A4373,parameters!$D$5:$AG$5,0))/O4373</f>
        <v>3.2231517810611459E-3</v>
      </c>
      <c r="Q4373" t="inlineStr">
        <is>
          <t>façade</t>
        </is>
      </c>
      <c r="R4373">
        <f>INDEX(parameters!$C$196:$EJ$198,MATCH('PV (extension)'!Q4373,parameters!$B$196:$B$198,0),MATCH('PV (extension)'!B4346,parameters!$C$195:$EJ$195,0))</f>
        <v>1104.6462801191994</v>
      </c>
      <c r="S4373" t="n">
        <v>3</v>
      </c>
      <c r="T4373" t="n">
        <v>30</v>
      </c>
      <c r="U4373">
        <f>T4373*S4373*R4373</f>
        <v>99418.165210727951</v>
      </c>
      <c r="V4373">
        <f>1/U4373</f>
        <v>1.0058523991871986E-5</v>
      </c>
    </row>
    <row r="4374" s="29">
      <c r="A4374" t="inlineStr">
        <is>
          <t>photovoltaic facade installation, 3kWp, single-Si, laminated, integrated, at building</t>
        </is>
      </c>
      <c r="B4374" s="30">
        <f>P4374*V4374</f>
        <v>1.7427271513312526E-8</v>
      </c>
      <c r="C4374" t="inlineStr">
        <is>
          <t>APAC</t>
        </is>
      </c>
      <c r="D4374" t="inlineStr">
        <is>
          <t>unit</t>
        </is>
      </c>
      <c r="F4374" t="inlineStr">
        <is>
          <t>technosphere</t>
        </is>
      </c>
      <c r="G4374" t="n">
        <v>2</v>
      </c>
      <c r="H4374" t="n">
        <v>-18.19689739735082</v>
      </c>
      <c r="I4374" t="n">
        <v>0.09798894162072011</v>
      </c>
      <c r="J4374" t="inlineStr">
        <is>
          <t>(2,2,1,1,1,3); Calculation with average annual yield and share of technologies. Lifetime: 30a.</t>
        </is>
      </c>
      <c r="L4374" t="inlineStr">
        <is>
          <t>photovoltaic facade installation, 3kWp, single-Si, laminated, integrated, at building</t>
        </is>
      </c>
      <c r="N4374" t="inlineStr">
        <is>
          <t>all</t>
        </is>
      </c>
      <c r="O4374" t="n">
        <v>1</v>
      </c>
      <c r="P4374" s="30">
        <f>INDEX(parameters!$D$41:$AG$178,MATCH('PV (extension)'!B4346,parameters!$C$41:$C$178,0),MATCH('PV (extension)'!A4374,parameters!$D$5:$AG$5,0))/O4374</f>
        <v>1.7325873584827175E-3</v>
      </c>
      <c r="Q4374" t="inlineStr">
        <is>
          <t>façade</t>
        </is>
      </c>
      <c r="R4374">
        <f>INDEX(parameters!$C$196:$EJ$198,MATCH('PV (extension)'!Q4374,parameters!$B$196:$B$198,0),MATCH('PV (extension)'!B4346,parameters!$C$195:$EJ$195,0))</f>
        <v>1104.6462801191994</v>
      </c>
      <c r="S4374" t="n">
        <v>3</v>
      </c>
      <c r="T4374" t="n">
        <v>30</v>
      </c>
      <c r="U4374">
        <f>T4374*S4374*R4374</f>
        <v>99418.165210727951</v>
      </c>
      <c r="V4374">
        <f>1/U4374</f>
        <v>1.0058523991871986E-5</v>
      </c>
    </row>
    <row r="4375" s="29">
      <c r="A4375" t="inlineStr">
        <is>
          <t>photovoltaic facade installation, 3kWp, single-Si, panel, mounted, at building</t>
        </is>
      </c>
      <c r="B4375" s="30">
        <f>P4375*V4375</f>
        <v>1.7412192586861661E-8</v>
      </c>
      <c r="C4375" t="inlineStr">
        <is>
          <t>APAC</t>
        </is>
      </c>
      <c r="D4375" t="inlineStr">
        <is>
          <t>unit</t>
        </is>
      </c>
      <c r="F4375" t="inlineStr">
        <is>
          <t>technosphere</t>
        </is>
      </c>
      <c r="G4375" t="n">
        <v>2</v>
      </c>
      <c r="H4375" t="n">
        <v>-18.19689739735082</v>
      </c>
      <c r="I4375" t="n">
        <v>0.09798894162072011</v>
      </c>
      <c r="J4375" t="inlineStr">
        <is>
          <t>(2,2,1,1,1,3); Calculation with average annual yield and share of technologies. Lifetime: 30a.</t>
        </is>
      </c>
      <c r="L4375" t="inlineStr">
        <is>
          <t>photovoltaic facade installation, 3kWp, single-Si, panel, mounted, at building</t>
        </is>
      </c>
      <c r="N4375" t="inlineStr">
        <is>
          <t>all</t>
        </is>
      </c>
      <c r="O4375" t="n">
        <v>1</v>
      </c>
      <c r="P4375" s="30">
        <f>INDEX(parameters!$D$41:$AG$178,MATCH('PV (extension)'!B4346,parameters!$C$41:$C$178,0),MATCH('PV (extension)'!A4375,parameters!$D$5:$AG$5,0))/O4375</f>
        <v>1.7310882392816251E-3</v>
      </c>
      <c r="Q4375" t="inlineStr">
        <is>
          <t>façade</t>
        </is>
      </c>
      <c r="R4375">
        <f>INDEX(parameters!$C$196:$EJ$198,MATCH('PV (extension)'!Q4375,parameters!$B$196:$B$198,0),MATCH('PV (extension)'!B4346,parameters!$C$195:$EJ$195,0))</f>
        <v>1104.6462801191994</v>
      </c>
      <c r="S4375" t="n">
        <v>3</v>
      </c>
      <c r="T4375" t="n">
        <v>30</v>
      </c>
      <c r="U4375">
        <f>T4375*S4375*R4375</f>
        <v>99418.165210727951</v>
      </c>
      <c r="V4375">
        <f>1/U4375</f>
        <v>1.0058523991871986E-5</v>
      </c>
    </row>
    <row r="4376" ht="16" customHeight="1" s="29">
      <c r="A4376" t="inlineStr">
        <is>
          <t>photovoltaic flat-roof installation, 3kWp, multi-Si, on roof</t>
        </is>
      </c>
      <c r="B4376" s="30">
        <f>P4376*V4376</f>
        <v>3.5753286852869544E-7</v>
      </c>
      <c r="C4376" t="inlineStr">
        <is>
          <t>APAC</t>
        </is>
      </c>
      <c r="D4376" t="inlineStr">
        <is>
          <t>unit</t>
        </is>
      </c>
      <c r="F4376" t="inlineStr">
        <is>
          <t>technosphere</t>
        </is>
      </c>
      <c r="G4376" t="n">
        <v>2</v>
      </c>
      <c r="H4376" t="n">
        <v>-15.20991773919472</v>
      </c>
      <c r="I4376" t="n">
        <v>0.09798894162072011</v>
      </c>
      <c r="J4376" t="inlineStr">
        <is>
          <t>(2,2,1,1,1,3); Calculation with average annual yield and share of technologies. Lifetime: 30a.</t>
        </is>
      </c>
      <c r="L4376" t="inlineStr">
        <is>
          <t>photovoltaic flat-roof installation, 3kWp, multi-Si, on roof</t>
        </is>
      </c>
      <c r="N4376" t="inlineStr">
        <is>
          <t>all</t>
        </is>
      </c>
      <c r="O4376" t="n">
        <v>1</v>
      </c>
      <c r="P4376" s="30">
        <f>INDEX(parameters!$D$41:$AG$178,MATCH('PV (extension)'!B4346,parameters!$C$41:$C$178,0),MATCH('PV (extension)'!A4376,parameters!$D$5:$AG$5,0))/O4376</f>
        <v>5.0625069824473082E-2</v>
      </c>
      <c r="Q4376" s="3" t="inlineStr">
        <is>
          <t>roof-top</t>
        </is>
      </c>
      <c r="R4376">
        <f>INDEX(parameters!$C$196:$EJ$198,MATCH('PV (extension)'!Q4376,parameters!$B$196:$B$198,0),MATCH('PV (extension)'!B4346,parameters!$C$195:$EJ$195,0))</f>
        <v>1573.2840959273444</v>
      </c>
      <c r="S4376" t="n">
        <v>3</v>
      </c>
      <c r="T4376" t="n">
        <v>30</v>
      </c>
      <c r="U4376">
        <f>T4376*S4376*R4376</f>
        <v>141595.56863346099</v>
      </c>
      <c r="V4376">
        <f>1/U4376</f>
        <v>7.0623679091867156E-6</v>
      </c>
    </row>
    <row r="4377" ht="16" customHeight="1" s="29">
      <c r="A4377" t="inlineStr">
        <is>
          <t>photovoltaic flat-roof installation, 3kWp, single-Si, on roof</t>
        </is>
      </c>
      <c r="B4377" s="30">
        <f>P4377*V4377</f>
        <v>1.8662697829663273E-7</v>
      </c>
      <c r="C4377" t="inlineStr">
        <is>
          <t>APAC</t>
        </is>
      </c>
      <c r="D4377" t="inlineStr">
        <is>
          <t>unit</t>
        </is>
      </c>
      <c r="F4377" t="inlineStr">
        <is>
          <t>technosphere</t>
        </is>
      </c>
      <c r="G4377" t="n">
        <v>2</v>
      </c>
      <c r="H4377" t="n">
        <v>-15.84555259734934</v>
      </c>
      <c r="I4377" t="n">
        <v>0.09798894162072011</v>
      </c>
      <c r="J4377" t="inlineStr">
        <is>
          <t>(2,2,1,1,1,3); Calculation with average annual yield and share of technologies. Lifetime: 30a.</t>
        </is>
      </c>
      <c r="L4377" t="inlineStr">
        <is>
          <t>photovoltaic flat-roof installation, 3kWp, single-Si, on roof</t>
        </is>
      </c>
      <c r="N4377" t="inlineStr">
        <is>
          <t>all</t>
        </is>
      </c>
      <c r="O4377" t="n">
        <v>1</v>
      </c>
      <c r="P4377" s="30">
        <f>INDEX(parameters!$D$41:$AG$178,MATCH('PV (extension)'!B4346,parameters!$C$41:$C$178,0),MATCH('PV (extension)'!A4377,parameters!$D$5:$AG$5,0))/O4377</f>
        <v>2.6425553114256296E-2</v>
      </c>
      <c r="Q4377" s="3" t="inlineStr">
        <is>
          <t>roof-top</t>
        </is>
      </c>
      <c r="R4377">
        <f>INDEX(parameters!$C$196:$EJ$198,MATCH('PV (extension)'!Q4377,parameters!$B$196:$B$198,0),MATCH('PV (extension)'!B4346,parameters!$C$195:$EJ$195,0))</f>
        <v>1573.2840959273444</v>
      </c>
      <c r="S4377" t="n">
        <v>3</v>
      </c>
      <c r="T4377" t="n">
        <v>30</v>
      </c>
      <c r="U4377">
        <f>T4377*S4377*R4377</f>
        <v>141595.56863346099</v>
      </c>
      <c r="V4377">
        <f>1/U4377</f>
        <v>7.0623679091867156E-6</v>
      </c>
    </row>
    <row r="4378" ht="16" customHeight="1" s="29">
      <c r="A4378" t="inlineStr">
        <is>
          <t>photovoltaic slanted-roof installation, 3kWp, CIS, panel, mounted, on roof</t>
        </is>
      </c>
      <c r="B4378" s="30">
        <f>P4378*V4378</f>
        <v>1.0322678408793025E-7</v>
      </c>
      <c r="C4378" t="inlineStr">
        <is>
          <t>CH</t>
        </is>
      </c>
      <c r="D4378" t="inlineStr">
        <is>
          <t>unit</t>
        </is>
      </c>
      <c r="F4378" t="inlineStr">
        <is>
          <t>technosphere</t>
        </is>
      </c>
      <c r="G4378" t="n">
        <v>2</v>
      </c>
      <c r="H4378" t="n">
        <v>-16.88405011147741</v>
      </c>
      <c r="I4378" t="n">
        <v>0.09798894162072011</v>
      </c>
      <c r="J4378" t="inlineStr">
        <is>
          <t>(2,2,1,1,1,3); Calculation with average annual yield and share of technologies. Lifetime: 30a.</t>
        </is>
      </c>
      <c r="L4378" t="inlineStr">
        <is>
          <t>photovoltaic slanted-roof installation, 3kWp, CIS, panel, mounted, on roof</t>
        </is>
      </c>
      <c r="N4378" t="inlineStr">
        <is>
          <t>all</t>
        </is>
      </c>
      <c r="O4378" t="n">
        <v>1</v>
      </c>
      <c r="P4378" s="30">
        <f>INDEX(parameters!$D$41:$AG$178,MATCH('PV (extension)'!B4346,parameters!$C$41:$C$178,0),MATCH('PV (extension)'!A4378,parameters!$D$5:$AG$5,0))/O4378</f>
        <v>1.4616455191133988E-2</v>
      </c>
      <c r="Q4378" s="3" t="inlineStr">
        <is>
          <t>roof-top</t>
        </is>
      </c>
      <c r="R4378">
        <f>INDEX(parameters!$C$196:$EJ$198,MATCH('PV (extension)'!Q4378,parameters!$B$196:$B$198,0),MATCH('PV (extension)'!B4346,parameters!$C$195:$EJ$195,0))</f>
        <v>1573.2840959273444</v>
      </c>
      <c r="S4378" t="n">
        <v>3</v>
      </c>
      <c r="T4378" t="n">
        <v>30</v>
      </c>
      <c r="U4378">
        <f>T4378*S4378*R4378</f>
        <v>141595.56863346099</v>
      </c>
      <c r="V4378">
        <f>1/U4378</f>
        <v>7.0623679091867156E-6</v>
      </c>
    </row>
    <row r="4379" ht="16" customHeight="1" s="29">
      <c r="A4379" t="inlineStr">
        <is>
          <t>photovoltaic slanted-roof installation, 3kWp, CdTe, laminated, integrated, on roof</t>
        </is>
      </c>
      <c r="B4379" s="30">
        <f>P4379*V4379</f>
        <v>2.8904146876996518E-9</v>
      </c>
      <c r="C4379" t="inlineStr">
        <is>
          <t>CH</t>
        </is>
      </c>
      <c r="D4379" t="inlineStr">
        <is>
          <t>unit</t>
        </is>
      </c>
      <c r="F4379" t="inlineStr">
        <is>
          <t>technosphere</t>
        </is>
      </c>
      <c r="G4379" t="n">
        <v>2</v>
      </c>
      <c r="H4379" t="n">
        <v>-19.50639655088546</v>
      </c>
      <c r="I4379" t="n">
        <v>0.09798894162072011</v>
      </c>
      <c r="J4379" t="inlineStr">
        <is>
          <t>(2,2,1,1,1,3); Calculation with average annual yield and share of technologies. Lifetime: 30a.</t>
        </is>
      </c>
      <c r="L4379" t="inlineStr">
        <is>
          <t>photovoltaic slanted-roof installation, 3kWp, CdTe, laminated, integrated, on roof</t>
        </is>
      </c>
      <c r="N4379" t="inlineStr">
        <is>
          <t>all</t>
        </is>
      </c>
      <c r="O4379" t="n">
        <v>1</v>
      </c>
      <c r="P4379" s="30">
        <f>INDEX(parameters!$D$41:$AG$178,MATCH('PV (extension)'!B4346,parameters!$C$41:$C$178,0),MATCH('PV (extension)'!A4379,parameters!$D$5:$AG$5,0))/O4379</f>
        <v>4.0926991129133978E-4</v>
      </c>
      <c r="Q4379" s="3" t="inlineStr">
        <is>
          <t>roof-top</t>
        </is>
      </c>
      <c r="R4379">
        <f>INDEX(parameters!$C$196:$EJ$198,MATCH('PV (extension)'!Q4379,parameters!$B$196:$B$198,0),MATCH('PV (extension)'!B4346,parameters!$C$195:$EJ$195,0))</f>
        <v>1573.2840959273444</v>
      </c>
      <c r="S4379" t="n">
        <v>3</v>
      </c>
      <c r="T4379" t="n">
        <v>30</v>
      </c>
      <c r="U4379">
        <f>T4379*S4379*R4379</f>
        <v>141595.56863346099</v>
      </c>
      <c r="V4379">
        <f>1/U4379</f>
        <v>7.0623679091867156E-6</v>
      </c>
    </row>
    <row r="4380" ht="16" customHeight="1" s="29">
      <c r="A4380" t="inlineStr">
        <is>
          <t>photovoltaic slanted-roof installation, 3kWp, multi-Si, laminated, integrated, on roof</t>
        </is>
      </c>
      <c r="B4380" s="30">
        <f>P4380*V4380</f>
        <v>1.7172123459112394E-8</v>
      </c>
      <c r="C4380" t="inlineStr">
        <is>
          <t>APAC</t>
        </is>
      </c>
      <c r="D4380" t="inlineStr">
        <is>
          <t>unit</t>
        </is>
      </c>
      <c r="F4380" t="inlineStr">
        <is>
          <t>technosphere</t>
        </is>
      </c>
      <c r="G4380" t="n">
        <v>2</v>
      </c>
      <c r="H4380" t="n">
        <v>-18.22076487875746</v>
      </c>
      <c r="I4380" t="n">
        <v>0.09798894162072011</v>
      </c>
      <c r="J4380" t="inlineStr">
        <is>
          <t>(2,2,1,1,1,3); Calculation with average annual yield and share of technologies. Lifetime: 30a.</t>
        </is>
      </c>
      <c r="L4380" t="inlineStr">
        <is>
          <t>photovoltaic slanted-roof installation, 3kWp, multi-Si, laminated, integrated, on roof</t>
        </is>
      </c>
      <c r="N4380" t="inlineStr">
        <is>
          <t>all</t>
        </is>
      </c>
      <c r="O4380" t="n">
        <v>1</v>
      </c>
      <c r="P4380" s="30">
        <f>INDEX(parameters!$D$41:$AG$178,MATCH('PV (extension)'!B4346,parameters!$C$41:$C$178,0),MATCH('PV (extension)'!A4380,parameters!$D$5:$AG$5,0))/O4380</f>
        <v>2.4314965858370148E-3</v>
      </c>
      <c r="Q4380" s="3" t="inlineStr">
        <is>
          <t>roof-top</t>
        </is>
      </c>
      <c r="R4380">
        <f>INDEX(parameters!$C$196:$EJ$198,MATCH('PV (extension)'!Q4380,parameters!$B$196:$B$198,0),MATCH('PV (extension)'!B4346,parameters!$C$195:$EJ$195,0))</f>
        <v>1573.2840959273444</v>
      </c>
      <c r="S4380" t="n">
        <v>3</v>
      </c>
      <c r="T4380" t="n">
        <v>30</v>
      </c>
      <c r="U4380">
        <f>T4380*S4380*R4380</f>
        <v>141595.56863346099</v>
      </c>
      <c r="V4380">
        <f>1/U4380</f>
        <v>7.0623679091867156E-6</v>
      </c>
    </row>
    <row r="4381" ht="16" customHeight="1" s="29">
      <c r="A4381" t="inlineStr">
        <is>
          <t>photovoltaic slanted-roof installation, 3kWp, multi-Si, panel, mounted, on roof</t>
        </is>
      </c>
      <c r="B4381" s="30">
        <f>P4381*V4381</f>
        <v>2.9392575936534152E-7</v>
      </c>
      <c r="C4381" t="inlineStr">
        <is>
          <t>APAC</t>
        </is>
      </c>
      <c r="D4381" t="inlineStr">
        <is>
          <t>unit</t>
        </is>
      </c>
      <c r="F4381" t="inlineStr">
        <is>
          <t>technosphere</t>
        </is>
      </c>
      <c r="G4381" t="n">
        <v>2</v>
      </c>
      <c r="H4381" t="n">
        <v>-15.40735416199742</v>
      </c>
      <c r="I4381" t="n">
        <v>0.09798894162072011</v>
      </c>
      <c r="J4381" t="inlineStr">
        <is>
          <t>(2,2,1,1,1,3); Calculation with average annual yield and share of technologies. Lifetime: 30a.</t>
        </is>
      </c>
      <c r="L4381" t="inlineStr">
        <is>
          <t>photovoltaic slanted-roof installation, 3kWp, multi-Si, panel, mounted, on roof</t>
        </is>
      </c>
      <c r="N4381" t="inlineStr">
        <is>
          <t>all</t>
        </is>
      </c>
      <c r="O4381" t="n">
        <v>1</v>
      </c>
      <c r="P4381" s="30">
        <f>INDEX(parameters!$D$41:$AG$178,MATCH('PV (extension)'!B4346,parameters!$C$41:$C$178,0),MATCH('PV (extension)'!A4381,parameters!$D$5:$AG$5,0))/O4381</f>
        <v>4.1618585033357351E-2</v>
      </c>
      <c r="Q4381" s="3" t="inlineStr">
        <is>
          <t>roof-top</t>
        </is>
      </c>
      <c r="R4381">
        <f>INDEX(parameters!$C$196:$EJ$198,MATCH('PV (extension)'!Q4381,parameters!$B$196:$B$198,0),MATCH('PV (extension)'!B4346,parameters!$C$195:$EJ$195,0))</f>
        <v>1573.2840959273444</v>
      </c>
      <c r="S4381" t="n">
        <v>3</v>
      </c>
      <c r="T4381" t="n">
        <v>30</v>
      </c>
      <c r="U4381">
        <f>T4381*S4381*R4381</f>
        <v>141595.56863346099</v>
      </c>
      <c r="V4381">
        <f>1/U4381</f>
        <v>7.0623679091867156E-6</v>
      </c>
    </row>
    <row r="4382" ht="16" customHeight="1" s="29">
      <c r="A4382" t="inlineStr">
        <is>
          <t>photovoltaic slanted-roof installation, 3kWp, single-Si, laminated, integrated, on roof</t>
        </is>
      </c>
      <c r="B4382" s="30">
        <f>P4382*V4382</f>
        <v>9.0754035825705218E-9</v>
      </c>
      <c r="C4382" t="inlineStr">
        <is>
          <t>APAC</t>
        </is>
      </c>
      <c r="D4382" t="inlineStr">
        <is>
          <t>unit</t>
        </is>
      </c>
      <c r="F4382" t="inlineStr">
        <is>
          <t>technosphere</t>
        </is>
      </c>
      <c r="G4382" t="n">
        <v>2</v>
      </c>
      <c r="H4382" t="n">
        <v>-18.85636797425012</v>
      </c>
      <c r="I4382" t="n">
        <v>0.09798894162072011</v>
      </c>
      <c r="J4382" t="inlineStr">
        <is>
          <t>(2,2,1,1,1,3); Calculation with average annual yield and share of technologies. Lifetime: 30a.</t>
        </is>
      </c>
      <c r="L4382" t="inlineStr">
        <is>
          <t>photovoltaic slanted-roof installation, 3kWp, single-Si, laminated, integrated, on roof</t>
        </is>
      </c>
      <c r="N4382" t="inlineStr">
        <is>
          <t>all</t>
        </is>
      </c>
      <c r="O4382" t="n">
        <v>1</v>
      </c>
      <c r="P4382" s="30">
        <f>INDEX(parameters!$D$41:$AG$178,MATCH('PV (extension)'!B4346,parameters!$C$41:$C$178,0),MATCH('PV (extension)'!A4382,parameters!$D$5:$AG$5,0))/O4382</f>
        <v>1.2850369308522222E-3</v>
      </c>
      <c r="Q4382" s="3" t="inlineStr">
        <is>
          <t>roof-top</t>
        </is>
      </c>
      <c r="R4382">
        <f>INDEX(parameters!$C$196:$EJ$198,MATCH('PV (extension)'!Q4382,parameters!$B$196:$B$198,0),MATCH('PV (extension)'!B4346,parameters!$C$195:$EJ$195,0))</f>
        <v>1573.2840959273444</v>
      </c>
      <c r="S4382" t="n">
        <v>3</v>
      </c>
      <c r="T4382" t="n">
        <v>30</v>
      </c>
      <c r="U4382">
        <f>T4382*S4382*R4382</f>
        <v>141595.56863346099</v>
      </c>
      <c r="V4382">
        <f>1/U4382</f>
        <v>7.0623679091867156E-6</v>
      </c>
    </row>
    <row r="4383" ht="16" customHeight="1" s="29">
      <c r="A4383" t="inlineStr">
        <is>
          <t>photovoltaic slanted-roof installation, 3kWp, single-Si, panel, mounted, on roof</t>
        </is>
      </c>
      <c r="B4383" s="30">
        <f>P4383*V4383</f>
        <v>1.5360763277482677E-7</v>
      </c>
      <c r="C4383" t="inlineStr">
        <is>
          <t>APAC</t>
        </is>
      </c>
      <c r="D4383" t="inlineStr">
        <is>
          <t>unit</t>
        </is>
      </c>
      <c r="F4383" t="inlineStr">
        <is>
          <t>technosphere</t>
        </is>
      </c>
      <c r="G4383" t="n">
        <v>2</v>
      </c>
      <c r="H4383" t="n">
        <v>-16.04298817847151</v>
      </c>
      <c r="I4383" t="n">
        <v>0.09798894162072011</v>
      </c>
      <c r="J4383" t="inlineStr">
        <is>
          <t>(2,2,1,1,1,3); Calculation with average annual yield and share of technologies. Lifetime: 30a.</t>
        </is>
      </c>
      <c r="L4383" t="inlineStr">
        <is>
          <t>photovoltaic slanted-roof installation, 3kWp, single-Si, panel, mounted, on roof</t>
        </is>
      </c>
      <c r="N4383" t="inlineStr">
        <is>
          <t>all</t>
        </is>
      </c>
      <c r="O4383" t="n">
        <v>1</v>
      </c>
      <c r="P4383" s="30">
        <f>INDEX(parameters!$D$41:$AG$178,MATCH('PV (extension)'!B4346,parameters!$C$41:$C$178,0),MATCH('PV (extension)'!A4383,parameters!$D$5:$AG$5,0))/O4383</f>
        <v>2.1750160109191456E-2</v>
      </c>
      <c r="Q4383" s="3" t="inlineStr">
        <is>
          <t>roof-top</t>
        </is>
      </c>
      <c r="R4383">
        <f>INDEX(parameters!$C$196:$EJ$198,MATCH('PV (extension)'!Q4383,parameters!$B$196:$B$198,0),MATCH('PV (extension)'!B4346,parameters!$C$195:$EJ$195,0))</f>
        <v>1573.2840959273444</v>
      </c>
      <c r="S4383" t="n">
        <v>3</v>
      </c>
      <c r="T4383" t="n">
        <v>30</v>
      </c>
      <c r="U4383">
        <f>T4383*S4383*R4383</f>
        <v>141595.56863346099</v>
      </c>
      <c r="V4383">
        <f>1/U4383</f>
        <v>7.0623679091867156E-6</v>
      </c>
    </row>
    <row r="4384" s="29">
      <c r="A4384" t="inlineStr">
        <is>
          <t>market for tap water</t>
        </is>
      </c>
      <c r="B4384" t="n">
        <v>0.0020721</v>
      </c>
      <c r="C4384" t="inlineStr">
        <is>
          <t>Europe without Switzerland</t>
        </is>
      </c>
      <c r="D4384" t="inlineStr">
        <is>
          <t>kilogram</t>
        </is>
      </c>
      <c r="F4384" t="inlineStr">
        <is>
          <t>technosphere</t>
        </is>
      </c>
      <c r="G4384" t="n">
        <v>2</v>
      </c>
      <c r="H4384" t="n">
        <v>-6.179192693201237</v>
      </c>
      <c r="I4384" t="n">
        <v>0.04340984597628009</v>
      </c>
      <c r="J4384" t="inlineStr">
        <is>
          <t>(2,2,1,1,1,3); Estimation 20l/m2 panel</t>
        </is>
      </c>
      <c r="L4384" t="inlineStr">
        <is>
          <t>tap water</t>
        </is>
      </c>
    </row>
    <row r="4385" s="29">
      <c r="A4385" t="inlineStr">
        <is>
          <t>treatment of wastewater, from residence, capacity 1.1E10l/year</t>
        </is>
      </c>
      <c r="B4385" t="n">
        <v>-1.8649e-06</v>
      </c>
      <c r="C4385" t="inlineStr">
        <is>
          <t>CH</t>
        </is>
      </c>
      <c r="D4385" t="inlineStr">
        <is>
          <t>cubic meter</t>
        </is>
      </c>
      <c r="F4385" t="inlineStr">
        <is>
          <t>technosphere</t>
        </is>
      </c>
      <c r="G4385" t="n">
        <v>2</v>
      </c>
      <c r="H4385" t="n">
        <v>-13.19230312560901</v>
      </c>
      <c r="I4385" t="n">
        <v>0.04340984597628009</v>
      </c>
      <c r="J4385" t="inlineStr">
        <is>
          <t>(2,2,1,1,1,3); Estimation 20l/m2 panel</t>
        </is>
      </c>
      <c r="K4385" t="b">
        <v>1</v>
      </c>
      <c r="L4385" t="inlineStr">
        <is>
          <t>wastewater, from residence</t>
        </is>
      </c>
    </row>
    <row r="4386" s="29"/>
    <row r="4387" customFormat="1" s="28">
      <c r="A4387" s="28" t="inlineStr">
        <is>
          <t>Activity</t>
        </is>
      </c>
      <c r="B4387" s="28" t="inlineStr">
        <is>
          <t>electricity production, photovoltaic, residential</t>
        </is>
      </c>
    </row>
    <row r="4388">
      <c r="A4388" t="inlineStr">
        <is>
          <t>comment</t>
        </is>
      </c>
      <c r="B438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")&amp;HLOOKUP(B4389,parameters!$C$195:$EJ$198,2,0)&amp;" kWh/kWp.
Annual output, Facade: "&amp;HLOOKUP(B4389,parameters!$C$195:$EJ$198,3,0)&amp;" kWh/kWp.
Annual output, Open-ground: "&amp;HLOOKUP(B4389,parameters!$C$195:$EJ$198,4,0)&amp;_xlfn._LONGTEXT("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")&amp;VLOOKUP(B4389,'extension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1571.4612953108 kWh/kWp.
Annual output, Facade: 1103.36644138843 kWh/kWp.
Annual output, Open-ground: 1671.76733543702 kWh/kWp.
Amount of solar energy transformed to electricity. Waste heat emission due to losses of electricity in the system.
Technology:  Electricity production with grid-connected photovoltaic power plants.
Time period:  Time of publications
Production volume: 12.594 GWh in 2025.
Sampling:  Statistical data and model calculations
Extrapolations:  Use of PV technology data investigated for other countries (Switzerland). Correction of average yield with Swiss data.
Uncertainty:  None
Author: Romain Sacchi, PSI, romain.sacchi@psi.ch</v>
      </c>
    </row>
    <row r="4389" s="29">
      <c r="A4389" t="inlineStr">
        <is>
          <t>location</t>
        </is>
      </c>
      <c r="B4389" t="inlineStr">
        <is>
          <t>AR</t>
        </is>
      </c>
    </row>
    <row r="4390" s="29">
      <c r="A4390" t="inlineStr">
        <is>
          <t>production amount</t>
        </is>
      </c>
      <c r="B4390" t="n">
        <v>1</v>
      </c>
    </row>
    <row r="4391" s="29">
      <c r="A4391" t="inlineStr">
        <is>
          <t>reference product</t>
        </is>
      </c>
      <c r="B4391" t="inlineStr">
        <is>
          <t>electricity, low voltage</t>
        </is>
      </c>
    </row>
    <row r="4392" s="29">
      <c r="A4392" t="inlineStr">
        <is>
          <t>source</t>
        </is>
      </c>
      <c r="B43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393" s="29">
      <c r="A4393" t="inlineStr">
        <is>
          <t>type</t>
        </is>
      </c>
      <c r="B4393" t="inlineStr">
        <is>
          <t>process</t>
        </is>
      </c>
    </row>
    <row r="4394" s="29">
      <c r="A4394" t="inlineStr">
        <is>
          <t>unit</t>
        </is>
      </c>
      <c r="B4394" t="inlineStr">
        <is>
          <t>kilowatt hour</t>
        </is>
      </c>
    </row>
    <row r="4395" s="29">
      <c r="A4395" t="inlineStr">
        <is>
          <t>Exchanges</t>
        </is>
      </c>
    </row>
    <row r="4396" customFormat="1" s="28">
      <c r="A4396" s="28" t="inlineStr">
        <is>
          <t>name</t>
        </is>
      </c>
      <c r="B4396" s="28" t="inlineStr">
        <is>
          <t>amount</t>
        </is>
      </c>
      <c r="C4396" s="28" t="inlineStr">
        <is>
          <t>location</t>
        </is>
      </c>
      <c r="D4396" s="28" t="inlineStr">
        <is>
          <t>unit</t>
        </is>
      </c>
      <c r="E4396" s="28" t="inlineStr">
        <is>
          <t>categories</t>
        </is>
      </c>
      <c r="F4396" s="28" t="inlineStr">
        <is>
          <t>type</t>
        </is>
      </c>
      <c r="G4396" s="28" t="inlineStr">
        <is>
          <t>uncertainty type</t>
        </is>
      </c>
      <c r="H4396" s="28" t="inlineStr">
        <is>
          <t>reference product</t>
        </is>
      </c>
      <c r="I4396" s="28" t="inlineStr">
        <is>
          <t>comment</t>
        </is>
      </c>
      <c r="J4396" s="28" t="inlineStr">
        <is>
          <t>production volume</t>
        </is>
      </c>
      <c r="K4396" s="28" t="inlineStr">
        <is>
          <t>scope</t>
        </is>
      </c>
      <c r="L4396" s="28" t="inlineStr">
        <is>
          <t>scope share</t>
        </is>
      </c>
      <c r="M4396" s="28" t="inlineStr">
        <is>
          <t>tech share</t>
        </is>
      </c>
      <c r="N4396" s="28" t="inlineStr">
        <is>
          <t>installation</t>
        </is>
      </c>
      <c r="O4396" s="28" t="inlineStr">
        <is>
          <t>productivity</t>
        </is>
      </c>
      <c r="P4396" s="28" t="inlineStr">
        <is>
          <t>kWp</t>
        </is>
      </c>
      <c r="Q4396" s="28" t="inlineStr">
        <is>
          <t>lifetime</t>
        </is>
      </c>
      <c r="R4396" s="28" t="inlineStr">
        <is>
          <t>lifetime production</t>
        </is>
      </c>
      <c r="S4396" s="28" t="inlineStr">
        <is>
          <t>inverted lifetime production</t>
        </is>
      </c>
    </row>
    <row r="4397" s="29">
      <c r="A4397" t="inlineStr">
        <is>
          <t>Energy, solar, converted</t>
        </is>
      </c>
      <c r="B4397" t="n">
        <v>3.8503</v>
      </c>
      <c r="D4397" t="inlineStr">
        <is>
          <t>megajoule</t>
        </is>
      </c>
      <c r="E4397" t="inlineStr">
        <is>
          <t>natural resource::in air</t>
        </is>
      </c>
      <c r="F4397" t="inlineStr">
        <is>
          <t>biosphere</t>
        </is>
      </c>
      <c r="G4397" t="n">
        <v>0</v>
      </c>
      <c r="I4397" t="inlineStr">
        <is>
          <t>(2,2,1,1,1,3); Energy loss in the system</t>
        </is>
      </c>
    </row>
    <row r="4398" s="29">
      <c r="A4398" t="inlineStr">
        <is>
          <t>Heat, waste</t>
        </is>
      </c>
      <c r="B4398" t="n">
        <v>0.25027</v>
      </c>
      <c r="D4398" t="inlineStr">
        <is>
          <t>megajoule</t>
        </is>
      </c>
      <c r="E4398" t="inlineStr">
        <is>
          <t>air</t>
        </is>
      </c>
      <c r="F4398" t="inlineStr">
        <is>
          <t>biosphere</t>
        </is>
      </c>
      <c r="G4398" t="n">
        <v>0</v>
      </c>
      <c r="I4398" t="inlineStr">
        <is>
          <t>(1,na,na,na,na,na); Calculation with average annual output and share of technologies; Average degradation of 10.5% included</t>
        </is>
      </c>
    </row>
    <row r="4399" s="29">
      <c r="A4399" t="inlineStr">
        <is>
          <t>electricity production, photovoltaic, residential</t>
        </is>
      </c>
      <c r="B4399" t="n">
        <v>1</v>
      </c>
      <c r="C4399" t="inlineStr">
        <is>
          <t>AR</t>
        </is>
      </c>
      <c r="D4399" t="inlineStr">
        <is>
          <t>kilowatt hour</t>
        </is>
      </c>
      <c r="E4399" t="inlineStr">
        <is>
          <t>photovoltaic::power plants</t>
        </is>
      </c>
      <c r="F4399" t="inlineStr">
        <is>
          <t>production</t>
        </is>
      </c>
      <c r="G4399" t="n">
        <v>0</v>
      </c>
      <c r="H4399" t="inlineStr">
        <is>
          <t>electricity, low voltage</t>
        </is>
      </c>
      <c r="J4399">
        <f>VLOOKUP(C4399,'extension - production vol'!$B$6:$D$235,3,0)</f>
        <v>12.593999999999999</v>
      </c>
    </row>
    <row r="4400" ht="16" customHeight="1" s="29">
      <c r="A4400" t="inlineStr">
        <is>
          <t>photovoltaic slanted-roof installation, 3 kWp, CIS, laminated, integrated, on roof</t>
        </is>
      </c>
      <c r="B4400" s="30">
        <f>M4400*S4400</f>
        <v>3.6200015401620184E-8</v>
      </c>
      <c r="C4400" t="inlineStr">
        <is>
          <t>CH</t>
        </is>
      </c>
      <c r="D4400" t="inlineStr">
        <is>
          <t>unit</t>
        </is>
      </c>
      <c r="F4400" t="inlineStr">
        <is>
          <t>technosphere</t>
        </is>
      </c>
      <c r="G4400" t="n">
        <v>0</v>
      </c>
      <c r="H4400" t="inlineStr">
        <is>
          <t>photovoltaic slanted-roof installation, 3 kWp, CIS, laminated, integrated, on roof</t>
        </is>
      </c>
      <c r="I4400" t="inlineStr">
        <is>
          <t>(2,2,1,1,1,3); Calculation with average annual yield and share of technologies. Lifetime: 30a.</t>
        </is>
      </c>
      <c r="K4400" t="inlineStr">
        <is>
          <t>residential</t>
        </is>
      </c>
      <c r="L4400">
        <f>IF(K4400="residential",VLOOKUP(B4389,parameters!$C$41:$AG$178,18,0),IF(K4400="commercial",1-VLOOKUP(B4389,parameters!$C$41:$AG$178,18,0),1))</f>
        <v>0.17766751537682748</v>
      </c>
      <c r="M4400" s="30">
        <f>INDEX(parameters!$D$41:$AG$178,MATCH('PV (extension)'!B4389,parameters!$C$41:$C$178,0),MATCH('PV (extension)'!A4400,parameters!$D$5:$AG$5,0))/L4400</f>
        <v>5.119823078397083E-3</v>
      </c>
      <c r="N4400" s="3" t="inlineStr">
        <is>
          <t>roof-top</t>
        </is>
      </c>
      <c r="O4400">
        <f>INDEX(parameters!$C$196:$EJ$198,MATCH('PV (extension)'!N4400,parameters!$B$196:$B$198,0),MATCH('PV (extension)'!B4389,parameters!$C$195:$EJ$195,0))</f>
        <v>1571.4612953107987</v>
      </c>
      <c r="P4400" t="n">
        <v>3</v>
      </c>
      <c r="Q4400" t="n">
        <v>30</v>
      </c>
      <c r="R4400">
        <f>Q4400*P4400*O4400</f>
        <v>141431.5165779719</v>
      </c>
      <c r="S4400">
        <f>1/R4400</f>
        <v>7.0705598313279417E-6</v>
      </c>
    </row>
    <row r="4401" ht="16" customHeight="1" s="29">
      <c r="A4401" t="inlineStr">
        <is>
          <t>photovoltaic slanted-roof installation, 3 kWp, CdTe, panel, mounted, on roof</t>
        </is>
      </c>
      <c r="B4401" s="30">
        <f>M4401*S4401</f>
        <v>2.3610758307634661E-7</v>
      </c>
      <c r="C4401" t="inlineStr">
        <is>
          <t>CH</t>
        </is>
      </c>
      <c r="D4401" t="inlineStr">
        <is>
          <t>unit</t>
        </is>
      </c>
      <c r="F4401" t="inlineStr">
        <is>
          <t>technosphere</t>
        </is>
      </c>
      <c r="G4401" t="n">
        <v>0</v>
      </c>
      <c r="H4401" t="inlineStr">
        <is>
          <t>photovoltaic slanted-roof installation, 3 kWp, CdTe, panel, mounted, on roof</t>
        </is>
      </c>
      <c r="I4401" t="inlineStr">
        <is>
          <t>(2,2,1,1,1,3); Calculation with average annual yield and share of technologies. Lifetime: 30a.</t>
        </is>
      </c>
      <c r="K4401" t="inlineStr">
        <is>
          <t>residential</t>
        </is>
      </c>
      <c r="L4401">
        <f>L4400</f>
        <v>0.17766751537682748</v>
      </c>
      <c r="M4401" s="30">
        <f>INDEX(parameters!$D$41:$AG$178,MATCH('PV (extension)'!B4389,parameters!$C$41:$C$178,0),MATCH('PV (extension)'!A4401,parameters!$D$5:$AG$5,0))/L4401</f>
        <v>3.3393053550047194E-2</v>
      </c>
      <c r="N4401" s="3" t="inlineStr">
        <is>
          <t>roof-top</t>
        </is>
      </c>
      <c r="O4401">
        <f>INDEX(parameters!$C$196:$EJ$198,MATCH('PV (extension)'!N4401,parameters!$B$196:$B$198,0),MATCH('PV (extension)'!B4389,parameters!$C$195:$EJ$195,0))</f>
        <v>1571.4612953107987</v>
      </c>
      <c r="P4401" t="n">
        <v>3</v>
      </c>
      <c r="Q4401" t="n">
        <v>30</v>
      </c>
      <c r="R4401">
        <f>Q4401*P4401*O4401</f>
        <v>141431.5165779719</v>
      </c>
      <c r="S4401">
        <f>1/R4401</f>
        <v>7.0705598313279417E-6</v>
      </c>
    </row>
    <row r="4402" ht="16" customHeight="1" s="29">
      <c r="A4402" t="inlineStr">
        <is>
          <t>photovoltaic slanted-roof installation, 3 kWp, micro-Si, laminated, integrated, on roof</t>
        </is>
      </c>
      <c r="B4402" s="30">
        <f>M4402*S4402</f>
        <v>3.6584839267719912E-9</v>
      </c>
      <c r="C4402" t="inlineStr">
        <is>
          <t>RER</t>
        </is>
      </c>
      <c r="D4402" t="inlineStr">
        <is>
          <t>unit</t>
        </is>
      </c>
      <c r="F4402" t="inlineStr">
        <is>
          <t>technosphere</t>
        </is>
      </c>
      <c r="G4402" t="n">
        <v>0</v>
      </c>
      <c r="H4402" t="inlineStr">
        <is>
          <t>photovoltaic slanted-roof installation, 3 kWp, micro-Si, laminated, integrated, on roof</t>
        </is>
      </c>
      <c r="I4402" t="inlineStr">
        <is>
          <t>(2,2,1,1,1,3); Calculation with average annual yield and share of technologies. Lifetime: 30a.</t>
        </is>
      </c>
      <c r="K4402" t="inlineStr">
        <is>
          <t>residential</t>
        </is>
      </c>
      <c r="L4402">
        <f>L4401</f>
        <v>0.17766751537682748</v>
      </c>
      <c r="M4402" s="30">
        <f>INDEX(parameters!$D$41:$AG$178,MATCH('PV (extension)'!B4389,parameters!$C$41:$C$178,0),MATCH('PV (extension)'!A4402,parameters!$D$5:$AG$5,0))/L4402</f>
        <v>5.1742493013949662E-4</v>
      </c>
      <c r="N4402" s="3" t="inlineStr">
        <is>
          <t>roof-top</t>
        </is>
      </c>
      <c r="O4402">
        <f>INDEX(parameters!$C$196:$EJ$198,MATCH('PV (extension)'!N4402,parameters!$B$196:$B$198,0),MATCH('PV (extension)'!B4389,parameters!$C$195:$EJ$195,0))</f>
        <v>1571.4612953107987</v>
      </c>
      <c r="P4402" t="n">
        <v>3</v>
      </c>
      <c r="Q4402" t="n">
        <v>30</v>
      </c>
      <c r="R4402">
        <f>Q4402*P4402*O4402</f>
        <v>141431.5165779719</v>
      </c>
      <c r="S4402">
        <f>1/R4402</f>
        <v>7.0705598313279417E-6</v>
      </c>
    </row>
    <row r="4403" ht="16" customHeight="1" s="29">
      <c r="A4403" t="inlineStr">
        <is>
          <t>photovoltaic slanted-roof installation, 3 kWp, micro-Si, panel, mounted, on roof</t>
        </is>
      </c>
      <c r="B4403" s="30">
        <f>M4403*S4403</f>
        <v>6.3602108016760318E-8</v>
      </c>
      <c r="C4403" t="inlineStr">
        <is>
          <t>RER</t>
        </is>
      </c>
      <c r="D4403" t="inlineStr">
        <is>
          <t>unit</t>
        </is>
      </c>
      <c r="F4403" t="inlineStr">
        <is>
          <t>technosphere</t>
        </is>
      </c>
      <c r="G4403" t="n">
        <v>0</v>
      </c>
      <c r="H4403" t="inlineStr">
        <is>
          <t>photovoltaic slanted-roof installation, 3 kWp, micro-Si, panel, mounted, on roof</t>
        </is>
      </c>
      <c r="I4403" t="inlineStr">
        <is>
          <t>(2,2,1,1,1,3); Calculation with average annual yield and share of technologies. Lifetime: 30a.</t>
        </is>
      </c>
      <c r="K4403" t="inlineStr">
        <is>
          <t>residential</t>
        </is>
      </c>
      <c r="L4403">
        <f>L4402</f>
        <v>0.17766751537682748</v>
      </c>
      <c r="M4403" s="30">
        <f>INDEX(parameters!$D$41:$AG$178,MATCH('PV (extension)'!B4389,parameters!$C$41:$C$178,0),MATCH('PV (extension)'!A4403,parameters!$D$5:$AG$5,0))/L4403</f>
        <v>8.9953425943663963E-3</v>
      </c>
      <c r="N4403" s="3" t="inlineStr">
        <is>
          <t>roof-top</t>
        </is>
      </c>
      <c r="O4403">
        <f>INDEX(parameters!$C$196:$EJ$198,MATCH('PV (extension)'!N4403,parameters!$B$196:$B$198,0),MATCH('PV (extension)'!B4389,parameters!$C$195:$EJ$195,0))</f>
        <v>1571.4612953107987</v>
      </c>
      <c r="P4403" t="n">
        <v>3</v>
      </c>
      <c r="Q4403" t="n">
        <v>30</v>
      </c>
      <c r="R4403">
        <f>Q4403*P4403*O4403</f>
        <v>141431.5165779719</v>
      </c>
      <c r="S4403">
        <f>1/R4403</f>
        <v>7.0705598313279417E-6</v>
      </c>
    </row>
    <row r="4404" s="29">
      <c r="A4404" t="inlineStr">
        <is>
          <t>photovoltaic facade installation, 3kWp, multi-Si, laminated, integrated, at building</t>
        </is>
      </c>
      <c r="B4404" s="30">
        <f>M4404*S4404</f>
        <v>1.8627673901850722E-7</v>
      </c>
      <c r="C4404" t="inlineStr">
        <is>
          <t>RER</t>
        </is>
      </c>
      <c r="D4404" t="inlineStr">
        <is>
          <t>unit</t>
        </is>
      </c>
      <c r="F4404" t="inlineStr">
        <is>
          <t>technosphere</t>
        </is>
      </c>
      <c r="G4404" t="n">
        <v>0</v>
      </c>
      <c r="H4404" t="inlineStr">
        <is>
          <t>photovoltaic facade installation, 3kWp, multi-Si, laminated, integrated, at building</t>
        </is>
      </c>
      <c r="I4404" t="inlineStr">
        <is>
          <t>(2,2,1,1,1,3); Calculation with average annual yield and share of technologies. Lifetime: 30a.</t>
        </is>
      </c>
      <c r="K4404" t="inlineStr">
        <is>
          <t>residential</t>
        </is>
      </c>
      <c r="L4404">
        <f>L4403</f>
        <v>0.17766751537682748</v>
      </c>
      <c r="M4404" s="30">
        <f>INDEX(parameters!$D$41:$AG$178,MATCH('PV (extension)'!B4389,parameters!$C$41:$C$178,0),MATCH('PV (extension)'!A4404,parameters!$D$5:$AG$5,0))/L4404</f>
        <v>1.8497835237986298E-2</v>
      </c>
      <c r="N4404" t="inlineStr">
        <is>
          <t>façade</t>
        </is>
      </c>
      <c r="O4404">
        <f>INDEX(parameters!$C$196:$EJ$198,MATCH('PV (extension)'!N4404,parameters!$B$196:$B$198,0),MATCH('PV (extension)'!B4389,parameters!$C$195:$EJ$195,0))</f>
        <v>1103.3664413884333</v>
      </c>
      <c r="P4404" t="n">
        <v>3</v>
      </c>
      <c r="Q4404" t="n">
        <v>30</v>
      </c>
      <c r="R4404">
        <f>Q4404*P4404*O4404</f>
        <v>99302.97972495899</v>
      </c>
      <c r="S4404">
        <f>1/R4404</f>
        <v>1.0070191274921615E-5</v>
      </c>
    </row>
    <row r="4405" s="29">
      <c r="A4405" t="inlineStr">
        <is>
          <t>photovoltaic facade installation, 3kWp, multi-Si, panel, mounted, at building</t>
        </is>
      </c>
      <c r="B4405" s="30">
        <f>M4405*S4405</f>
        <v>1.8268817951637412E-7</v>
      </c>
      <c r="C4405" t="inlineStr">
        <is>
          <t>RER</t>
        </is>
      </c>
      <c r="D4405" t="inlineStr">
        <is>
          <t>unit</t>
        </is>
      </c>
      <c r="F4405" t="inlineStr">
        <is>
          <t>technosphere</t>
        </is>
      </c>
      <c r="G4405" t="n">
        <v>0</v>
      </c>
      <c r="H4405" t="inlineStr">
        <is>
          <t>photovoltaic facade installation, 3kWp, multi-Si, panel, mounted, at building</t>
        </is>
      </c>
      <c r="I4405" t="inlineStr">
        <is>
          <t>(2,2,1,1,1,3); Calculation with average annual yield and share of technologies. Lifetime: 30a.</t>
        </is>
      </c>
      <c r="K4405" t="inlineStr">
        <is>
          <t>residential</t>
        </is>
      </c>
      <c r="L4405">
        <f>L4404</f>
        <v>0.17766751537682748</v>
      </c>
      <c r="M4405" s="30">
        <f>INDEX(parameters!$D$41:$AG$178,MATCH('PV (extension)'!B4389,parameters!$C$41:$C$178,0),MATCH('PV (extension)'!A4405,parameters!$D$5:$AG$5,0))/L4405</f>
        <v>1.8141480586504166E-2</v>
      </c>
      <c r="N4405" t="inlineStr">
        <is>
          <t>façade</t>
        </is>
      </c>
      <c r="O4405">
        <f>INDEX(parameters!$C$196:$EJ$198,MATCH('PV (extension)'!N4405,parameters!$B$196:$B$198,0),MATCH('PV (extension)'!B4389,parameters!$C$195:$EJ$195,0))</f>
        <v>1103.3664413884333</v>
      </c>
      <c r="P4405" t="n">
        <v>3</v>
      </c>
      <c r="Q4405" t="n">
        <v>30</v>
      </c>
      <c r="R4405">
        <f>Q4405*P4405*O4405</f>
        <v>99302.97972495899</v>
      </c>
      <c r="S4405">
        <f>1/R4405</f>
        <v>1.0070191274921615E-5</v>
      </c>
    </row>
    <row r="4406" s="29">
      <c r="A4406" t="inlineStr">
        <is>
          <t>photovoltaic facade installation, 3kWp, single-Si, laminated, integrated, at building</t>
        </is>
      </c>
      <c r="B4406" s="30">
        <f>M4406*S4406</f>
        <v>9.8203017380113372E-8</v>
      </c>
      <c r="C4406" t="inlineStr">
        <is>
          <t>RER</t>
        </is>
      </c>
      <c r="D4406" t="inlineStr">
        <is>
          <t>unit</t>
        </is>
      </c>
      <c r="F4406" t="inlineStr">
        <is>
          <t>technosphere</t>
        </is>
      </c>
      <c r="G4406" t="n">
        <v>0</v>
      </c>
      <c r="H4406" t="inlineStr">
        <is>
          <t>photovoltaic facade installation, 3kWp, single-Si, laminated, integrated, at building</t>
        </is>
      </c>
      <c r="I4406" t="inlineStr">
        <is>
          <t>(2,2,1,1,1,3); Calculation with average annual yield and share of technologies. Lifetime: 30a.</t>
        </is>
      </c>
      <c r="K4406" t="inlineStr">
        <is>
          <t>residential</t>
        </is>
      </c>
      <c r="L4406">
        <f>L4405</f>
        <v>0.17766751537682748</v>
      </c>
      <c r="M4406" s="30">
        <f>INDEX(parameters!$D$41:$AG$178,MATCH('PV (extension)'!B4389,parameters!$C$41:$C$178,0),MATCH('PV (extension)'!A4406,parameters!$D$5:$AG$5,0))/L4406</f>
        <v>9.7518522438271929E-3</v>
      </c>
      <c r="N4406" t="inlineStr">
        <is>
          <t>façade</t>
        </is>
      </c>
      <c r="O4406">
        <f>INDEX(parameters!$C$196:$EJ$198,MATCH('PV (extension)'!N4406,parameters!$B$196:$B$198,0),MATCH('PV (extension)'!B4389,parameters!$C$195:$EJ$195,0))</f>
        <v>1103.3664413884333</v>
      </c>
      <c r="P4406" t="n">
        <v>3</v>
      </c>
      <c r="Q4406" t="n">
        <v>30</v>
      </c>
      <c r="R4406">
        <f>Q4406*P4406*O4406</f>
        <v>99302.97972495899</v>
      </c>
      <c r="S4406">
        <f>1/R4406</f>
        <v>1.0070191274921615E-5</v>
      </c>
    </row>
    <row r="4407" s="29">
      <c r="A4407" t="inlineStr">
        <is>
          <t>photovoltaic facade installation, 3kWp, single-Si, panel, mounted, at building</t>
        </is>
      </c>
      <c r="B4407" s="30">
        <f>M4407*S4407</f>
        <v>9.8118047333299303E-8</v>
      </c>
      <c r="C4407" t="inlineStr">
        <is>
          <t>RER</t>
        </is>
      </c>
      <c r="D4407" t="inlineStr">
        <is>
          <t>unit</t>
        </is>
      </c>
      <c r="F4407" t="inlineStr">
        <is>
          <t>technosphere</t>
        </is>
      </c>
      <c r="G4407" t="n">
        <v>0</v>
      </c>
      <c r="H4407" t="inlineStr">
        <is>
          <t>photovoltaic facade installation, 3kWp, single-Si, panel, mounted, at building</t>
        </is>
      </c>
      <c r="I4407" t="inlineStr">
        <is>
          <t>(2,2,1,1,1,3); Calculation with average annual yield and share of technologies. Lifetime: 30a.</t>
        </is>
      </c>
      <c r="K4407" t="inlineStr">
        <is>
          <t>residential</t>
        </is>
      </c>
      <c r="L4407">
        <f>L4406</f>
        <v>0.17766751537682748</v>
      </c>
      <c r="M4407" s="30">
        <f>INDEX(parameters!$D$41:$AG$178,MATCH('PV (extension)'!B4389,parameters!$C$41:$C$178,0),MATCH('PV (extension)'!A4407,parameters!$D$5:$AG$5,0))/L4407</f>
        <v>9.7434144649911868E-3</v>
      </c>
      <c r="N4407" t="inlineStr">
        <is>
          <t>façade</t>
        </is>
      </c>
      <c r="O4407">
        <f>INDEX(parameters!$C$196:$EJ$198,MATCH('PV (extension)'!N4407,parameters!$B$196:$B$198,0),MATCH('PV (extension)'!B4389,parameters!$C$195:$EJ$195,0))</f>
        <v>1103.3664413884333</v>
      </c>
      <c r="P4407" t="n">
        <v>3</v>
      </c>
      <c r="Q4407" t="n">
        <v>30</v>
      </c>
      <c r="R4407">
        <f>Q4407*P4407*O4407</f>
        <v>99302.97972495899</v>
      </c>
      <c r="S4407">
        <f>1/R4407</f>
        <v>1.0070191274921615E-5</v>
      </c>
    </row>
    <row r="4408" ht="16" customHeight="1" s="29">
      <c r="A4408" t="inlineStr">
        <is>
          <t>photovoltaic flat-roof installation, 3kWp, multi-Si, on roof</t>
        </is>
      </c>
      <c r="B4408" s="30">
        <f>M4408*S4408</f>
        <v>2.0147047387919817E-6</v>
      </c>
      <c r="C4408" t="inlineStr">
        <is>
          <t>RER</t>
        </is>
      </c>
      <c r="D4408" t="inlineStr">
        <is>
          <t>unit</t>
        </is>
      </c>
      <c r="F4408" t="inlineStr">
        <is>
          <t>technosphere</t>
        </is>
      </c>
      <c r="G4408" t="n">
        <v>0</v>
      </c>
      <c r="H4408" t="inlineStr">
        <is>
          <t>photovoltaic flat-roof installation, 3kWp, multi-Si, on roof</t>
        </is>
      </c>
      <c r="I4408" t="inlineStr">
        <is>
          <t>(2,2,1,1,1,3); Calculation with average annual yield and share of technologies. Lifetime: 30a.</t>
        </is>
      </c>
      <c r="K4408" t="inlineStr">
        <is>
          <t>residential</t>
        </is>
      </c>
      <c r="L4408">
        <f>L4407</f>
        <v>0.17766751537682748</v>
      </c>
      <c r="M4408" s="30">
        <f>INDEX(parameters!$D$41:$AG$178,MATCH('PV (extension)'!B4389,parameters!$C$41:$C$178,0),MATCH('PV (extension)'!A4408,parameters!$D$5:$AG$5,0))/L4408</f>
        <v>0.28494274666417674</v>
      </c>
      <c r="N4408" s="3" t="inlineStr">
        <is>
          <t>roof-top</t>
        </is>
      </c>
      <c r="O4408">
        <f>INDEX(parameters!$C$196:$EJ$198,MATCH('PV (extension)'!N4408,parameters!$B$196:$B$198,0),MATCH('PV (extension)'!B4389,parameters!$C$195:$EJ$195,0))</f>
        <v>1571.4612953107987</v>
      </c>
      <c r="P4408" t="n">
        <v>3</v>
      </c>
      <c r="Q4408" t="n">
        <v>30</v>
      </c>
      <c r="R4408">
        <f>Q4408*P4408*O4408</f>
        <v>141431.5165779719</v>
      </c>
      <c r="S4408">
        <f>1/R4408</f>
        <v>7.0705598313279417E-6</v>
      </c>
    </row>
    <row r="4409" ht="16" customHeight="1" s="29">
      <c r="A4409" t="inlineStr">
        <is>
          <t>photovoltaic flat-roof installation, 3kWp, single-Si, on roof</t>
        </is>
      </c>
      <c r="B4409" s="30">
        <f>M4409*S4409</f>
        <v>1.0516466894580823E-6</v>
      </c>
      <c r="C4409" t="inlineStr">
        <is>
          <t>RER</t>
        </is>
      </c>
      <c r="D4409" t="inlineStr">
        <is>
          <t>unit</t>
        </is>
      </c>
      <c r="F4409" t="inlineStr">
        <is>
          <t>technosphere</t>
        </is>
      </c>
      <c r="G4409" t="n">
        <v>0</v>
      </c>
      <c r="H4409" t="inlineStr">
        <is>
          <t>photovoltaic flat-roof installation, 3kWp, single-Si, on roof</t>
        </is>
      </c>
      <c r="I4409" t="inlineStr">
        <is>
          <t>(2,2,1,1,1,3); Calculation with average annual yield and share of technologies. Lifetime: 30a.</t>
        </is>
      </c>
      <c r="K4409" t="inlineStr">
        <is>
          <t>residential</t>
        </is>
      </c>
      <c r="L4409">
        <f>L4408</f>
        <v>0.17766751537682748</v>
      </c>
      <c r="M4409" s="30">
        <f>INDEX(parameters!$D$41:$AG$178,MATCH('PV (extension)'!B4389,parameters!$C$41:$C$178,0),MATCH('PV (extension)'!A4409,parameters!$D$5:$AG$5,0))/L4409</f>
        <v>0.14873598619426004</v>
      </c>
      <c r="N4409" s="3" t="inlineStr">
        <is>
          <t>roof-top</t>
        </is>
      </c>
      <c r="O4409">
        <f>INDEX(parameters!$C$196:$EJ$198,MATCH('PV (extension)'!N4409,parameters!$B$196:$B$198,0),MATCH('PV (extension)'!B4389,parameters!$C$195:$EJ$195,0))</f>
        <v>1571.4612953107987</v>
      </c>
      <c r="P4409" t="n">
        <v>3</v>
      </c>
      <c r="Q4409" t="n">
        <v>30</v>
      </c>
      <c r="R4409">
        <f>Q4409*P4409*O4409</f>
        <v>141431.5165779719</v>
      </c>
      <c r="S4409">
        <f>1/R4409</f>
        <v>7.0705598313279417E-6</v>
      </c>
    </row>
    <row r="4410" ht="16" customHeight="1" s="29">
      <c r="A4410" t="inlineStr">
        <is>
          <t>photovoltaic slanted-roof installation, 3kWp, CIS, panel, mounted, on roof</t>
        </is>
      </c>
      <c r="B4410" s="30">
        <f>M4410*S4410</f>
        <v>5.8168495648538718E-7</v>
      </c>
      <c r="C4410" t="inlineStr">
        <is>
          <t>CH</t>
        </is>
      </c>
      <c r="D4410" t="inlineStr">
        <is>
          <t>unit</t>
        </is>
      </c>
      <c r="F4410" t="inlineStr">
        <is>
          <t>technosphere</t>
        </is>
      </c>
      <c r="G4410" t="n">
        <v>0</v>
      </c>
      <c r="H4410" t="inlineStr">
        <is>
          <t>photovoltaic slanted-roof installation, 3kWp, CIS, panel, mounted, on roof</t>
        </is>
      </c>
      <c r="I4410" t="inlineStr">
        <is>
          <t>(2,2,1,1,1,3); Calculation with average annual yield and share of technologies. Lifetime: 30a.</t>
        </is>
      </c>
      <c r="K4410" t="inlineStr">
        <is>
          <t>residential</t>
        </is>
      </c>
      <c r="L4410">
        <f>L4409</f>
        <v>0.17766751537682748</v>
      </c>
      <c r="M4410" s="30">
        <f>INDEX(parameters!$D$41:$AG$178,MATCH('PV (extension)'!B4389,parameters!$C$41:$C$178,0),MATCH('PV (extension)'!A4410,parameters!$D$5:$AG$5,0))/L4410</f>
        <v>8.2268585566319899E-2</v>
      </c>
      <c r="N4410" s="3" t="inlineStr">
        <is>
          <t>roof-top</t>
        </is>
      </c>
      <c r="O4410">
        <f>INDEX(parameters!$C$196:$EJ$198,MATCH('PV (extension)'!N4410,parameters!$B$196:$B$198,0),MATCH('PV (extension)'!B4389,parameters!$C$195:$EJ$195,0))</f>
        <v>1571.4612953107987</v>
      </c>
      <c r="P4410" t="n">
        <v>3</v>
      </c>
      <c r="Q4410" t="n">
        <v>30</v>
      </c>
      <c r="R4410">
        <f>Q4410*P4410*O4410</f>
        <v>141431.5165779719</v>
      </c>
      <c r="S4410">
        <f>1/R4410</f>
        <v>7.0705598313279417E-6</v>
      </c>
    </row>
    <row r="4411" ht="16" customHeight="1" s="29">
      <c r="A4411" t="inlineStr">
        <is>
          <t>photovoltaic slanted-roof installation, 3kWp, CdTe, laminated, integrated, on roof</t>
        </is>
      </c>
      <c r="B4411" s="30">
        <f>M4411*S4411</f>
        <v>1.6287543554656589E-8</v>
      </c>
      <c r="C4411" t="inlineStr">
        <is>
          <t>CH</t>
        </is>
      </c>
      <c r="D4411" t="inlineStr">
        <is>
          <t>unit</t>
        </is>
      </c>
      <c r="F4411" t="inlineStr">
        <is>
          <t>technosphere</t>
        </is>
      </c>
      <c r="G4411" t="n">
        <v>0</v>
      </c>
      <c r="H4411" t="inlineStr">
        <is>
          <t>photovoltaic slanted-roof installation, 3kWp, CdTe, laminated, integrated, on roof</t>
        </is>
      </c>
      <c r="I4411" t="inlineStr">
        <is>
          <t>(2,2,1,1,1,3); Calculation with average annual yield and share of technologies. Lifetime: 30a.</t>
        </is>
      </c>
      <c r="K4411" t="inlineStr">
        <is>
          <t>residential</t>
        </is>
      </c>
      <c r="L4411">
        <f>L4410</f>
        <v>0.17766751537682748</v>
      </c>
      <c r="M4411" s="30">
        <f>INDEX(parameters!$D$41:$AG$178,MATCH('PV (extension)'!B4389,parameters!$C$41:$C$178,0),MATCH('PV (extension)'!A4411,parameters!$D$5:$AG$5,0))/L4411</f>
        <v>2.3035719862648527E-3</v>
      </c>
      <c r="N4411" s="3" t="inlineStr">
        <is>
          <t>roof-top</t>
        </is>
      </c>
      <c r="O4411">
        <f>INDEX(parameters!$C$196:$EJ$198,MATCH('PV (extension)'!N4411,parameters!$B$196:$B$198,0),MATCH('PV (extension)'!B4389,parameters!$C$195:$EJ$195,0))</f>
        <v>1571.4612953107987</v>
      </c>
      <c r="P4411" t="n">
        <v>3</v>
      </c>
      <c r="Q4411" t="n">
        <v>30</v>
      </c>
      <c r="R4411">
        <f>Q4411*P4411*O4411</f>
        <v>141431.5165779719</v>
      </c>
      <c r="S4411">
        <f>1/R4411</f>
        <v>7.0705598313279417E-6</v>
      </c>
    </row>
    <row r="4412" ht="16" customHeight="1" s="29">
      <c r="A4412" t="inlineStr">
        <is>
          <t>photovoltaic slanted-roof installation, 3kWp, multi-Si, laminated, integrated, on roof</t>
        </is>
      </c>
      <c r="B4412" s="30">
        <f>M4412*S4412</f>
        <v>9.6765253081670121E-8</v>
      </c>
      <c r="C4412" t="inlineStr">
        <is>
          <t>RER</t>
        </is>
      </c>
      <c r="D4412" t="inlineStr">
        <is>
          <t>unit</t>
        </is>
      </c>
      <c r="F4412" t="inlineStr">
        <is>
          <t>technosphere</t>
        </is>
      </c>
      <c r="G4412" t="n">
        <v>0</v>
      </c>
      <c r="H4412" t="inlineStr">
        <is>
          <t>photovoltaic slanted-roof installation, 3kWp, multi-Si, laminated, integrated, on roof</t>
        </is>
      </c>
      <c r="I4412" t="inlineStr">
        <is>
          <t>(2,2,1,1,1,3); Calculation with average annual yield and share of technologies. Lifetime: 30a.</t>
        </is>
      </c>
      <c r="K4412" t="inlineStr">
        <is>
          <t>residential</t>
        </is>
      </c>
      <c r="L4412">
        <f>L4411</f>
        <v>0.17766751537682748</v>
      </c>
      <c r="M4412" s="30">
        <f>INDEX(parameters!$D$41:$AG$178,MATCH('PV (extension)'!B4389,parameters!$C$41:$C$178,0),MATCH('PV (extension)'!A4412,parameters!$D$5:$AG$5,0))/L4412</f>
        <v>1.3685656495391874E-2</v>
      </c>
      <c r="N4412" s="3" t="inlineStr">
        <is>
          <t>roof-top</t>
        </is>
      </c>
      <c r="O4412">
        <f>INDEX(parameters!$C$196:$EJ$198,MATCH('PV (extension)'!N4412,parameters!$B$196:$B$198,0),MATCH('PV (extension)'!B4389,parameters!$C$195:$EJ$195,0))</f>
        <v>1571.4612953107987</v>
      </c>
      <c r="P4412" t="n">
        <v>3</v>
      </c>
      <c r="Q4412" t="n">
        <v>30</v>
      </c>
      <c r="R4412">
        <f>Q4412*P4412*O4412</f>
        <v>141431.5165779719</v>
      </c>
      <c r="S4412">
        <f>1/R4412</f>
        <v>7.0705598313279417E-6</v>
      </c>
    </row>
    <row r="4413" ht="16" customHeight="1" s="29">
      <c r="A4413" t="inlineStr">
        <is>
          <t>photovoltaic slanted-roof installation, 3kWp, multi-Si, panel, mounted, on roof</t>
        </is>
      </c>
      <c r="B4413" s="30">
        <f>M4413*S4413</f>
        <v>1.6562774289347824E-6</v>
      </c>
      <c r="C4413" t="inlineStr">
        <is>
          <t>RER</t>
        </is>
      </c>
      <c r="D4413" t="inlineStr">
        <is>
          <t>unit</t>
        </is>
      </c>
      <c r="F4413" t="inlineStr">
        <is>
          <t>technosphere</t>
        </is>
      </c>
      <c r="G4413" t="n">
        <v>0</v>
      </c>
      <c r="H4413" t="inlineStr">
        <is>
          <t>photovoltaic slanted-roof installation, 3kWp, multi-Si, panel, mounted, on roof</t>
        </is>
      </c>
      <c r="I4413" t="inlineStr">
        <is>
          <t>(2,2,1,1,1,3); Calculation with average annual yield and share of technologies. Lifetime: 30a.</t>
        </is>
      </c>
      <c r="K4413" t="inlineStr">
        <is>
          <t>residential</t>
        </is>
      </c>
      <c r="L4413">
        <f>L4412</f>
        <v>0.17766751537682748</v>
      </c>
      <c r="M4413" s="30">
        <f>INDEX(parameters!$D$41:$AG$178,MATCH('PV (extension)'!B4389,parameters!$C$41:$C$178,0),MATCH('PV (extension)'!A4413,parameters!$D$5:$AG$5,0))/L4413</f>
        <v>0.23424982864811036</v>
      </c>
      <c r="N4413" s="3" t="inlineStr">
        <is>
          <t>roof-top</t>
        </is>
      </c>
      <c r="O4413">
        <f>INDEX(parameters!$C$196:$EJ$198,MATCH('PV (extension)'!N4413,parameters!$B$196:$B$198,0),MATCH('PV (extension)'!B4389,parameters!$C$195:$EJ$195,0))</f>
        <v>1571.4612953107987</v>
      </c>
      <c r="P4413" t="n">
        <v>3</v>
      </c>
      <c r="Q4413" t="n">
        <v>30</v>
      </c>
      <c r="R4413">
        <f>Q4413*P4413*O4413</f>
        <v>141431.5165779719</v>
      </c>
      <c r="S4413">
        <f>1/R4413</f>
        <v>7.0705598313279417E-6</v>
      </c>
    </row>
    <row r="4414" ht="16" customHeight="1" s="29">
      <c r="A4414" t="inlineStr">
        <is>
          <t>photovoltaic slanted-roof installation, 3kWp, single-Si, laminated, integrated, on roof</t>
        </is>
      </c>
      <c r="B4414" s="30">
        <f>M4414*S4414</f>
        <v>5.1140077496922699E-8</v>
      </c>
      <c r="C4414" t="inlineStr">
        <is>
          <t>RER</t>
        </is>
      </c>
      <c r="D4414" t="inlineStr">
        <is>
          <t>unit</t>
        </is>
      </c>
      <c r="F4414" t="inlineStr">
        <is>
          <t>technosphere</t>
        </is>
      </c>
      <c r="G4414" t="n">
        <v>0</v>
      </c>
      <c r="H4414" t="inlineStr">
        <is>
          <t>photovoltaic slanted-roof installation, 3kWp, single-Si, laminated, integrated, on roof</t>
        </is>
      </c>
      <c r="I4414" t="inlineStr">
        <is>
          <t>(2,2,1,1,1,3); Calculation with average annual yield and share of technologies. Lifetime: 30a.</t>
        </is>
      </c>
      <c r="K4414" t="inlineStr">
        <is>
          <t>residential</t>
        </is>
      </c>
      <c r="L4414">
        <f>L4413</f>
        <v>0.17766751537682748</v>
      </c>
      <c r="M4414" s="30">
        <f>INDEX(parameters!$D$41:$AG$178,MATCH('PV (extension)'!B4389,parameters!$C$41:$C$178,0),MATCH('PV (extension)'!A4414,parameters!$D$5:$AG$5,0))/L4414</f>
        <v>7.2328187183047909E-3</v>
      </c>
      <c r="N4414" s="3" t="inlineStr">
        <is>
          <t>roof-top</t>
        </is>
      </c>
      <c r="O4414">
        <f>INDEX(parameters!$C$196:$EJ$198,MATCH('PV (extension)'!N4414,parameters!$B$196:$B$198,0),MATCH('PV (extension)'!B4389,parameters!$C$195:$EJ$195,0))</f>
        <v>1571.4612953107987</v>
      </c>
      <c r="P4414" t="n">
        <v>3</v>
      </c>
      <c r="Q4414" t="n">
        <v>30</v>
      </c>
      <c r="R4414">
        <f>Q4414*P4414*O4414</f>
        <v>141431.5165779719</v>
      </c>
      <c r="S4414">
        <f>1/R4414</f>
        <v>7.0705598313279417E-6</v>
      </c>
    </row>
    <row r="4415" ht="16" customHeight="1" s="29">
      <c r="A4415" t="inlineStr">
        <is>
          <t>photovoltaic slanted-roof installation, 3kWp, single-Si, panel, mounted, on roof</t>
        </is>
      </c>
      <c r="B4415" s="30">
        <f>M4415*S4415</f>
        <v>8.6558202869458358E-7</v>
      </c>
      <c r="C4415" t="inlineStr">
        <is>
          <t>RER</t>
        </is>
      </c>
      <c r="D4415" t="inlineStr">
        <is>
          <t>unit</t>
        </is>
      </c>
      <c r="F4415" t="inlineStr">
        <is>
          <t>technosphere</t>
        </is>
      </c>
      <c r="G4415" t="n">
        <v>0</v>
      </c>
      <c r="H4415" t="inlineStr">
        <is>
          <t>photovoltaic slanted-roof installation, 3kWp, single-Si, panel, mounted, on roof</t>
        </is>
      </c>
      <c r="I4415" t="inlineStr">
        <is>
          <t>(2,2,1,1,1,3); Calculation with average annual yield and share of technologies. Lifetime: 30a.</t>
        </is>
      </c>
      <c r="K4415" t="inlineStr">
        <is>
          <t>residential</t>
        </is>
      </c>
      <c r="L4415">
        <f>L4414</f>
        <v>0.17766751537682748</v>
      </c>
      <c r="M4415" s="30">
        <f>INDEX(parameters!$D$41:$AG$178,MATCH('PV (extension)'!B4389,parameters!$C$41:$C$178,0),MATCH('PV (extension)'!A4415,parameters!$D$5:$AG$5,0))/L4415</f>
        <v>0.12242057904091255</v>
      </c>
      <c r="N4415" s="3" t="inlineStr">
        <is>
          <t>roof-top</t>
        </is>
      </c>
      <c r="O4415">
        <f>INDEX(parameters!$C$196:$EJ$198,MATCH('PV (extension)'!N4415,parameters!$B$196:$B$198,0),MATCH('PV (extension)'!B4389,parameters!$C$195:$EJ$195,0))</f>
        <v>1571.4612953107987</v>
      </c>
      <c r="P4415" t="n">
        <v>3</v>
      </c>
      <c r="Q4415" t="n">
        <v>30</v>
      </c>
      <c r="R4415">
        <f>Q4415*P4415*O4415</f>
        <v>141431.5165779719</v>
      </c>
      <c r="S4415">
        <f>1/R4415</f>
        <v>7.0705598313279417E-6</v>
      </c>
    </row>
    <row r="4416" s="29">
      <c r="A4416" t="inlineStr">
        <is>
          <t>market for tap water</t>
        </is>
      </c>
      <c r="B4416" t="n">
        <v>0.0037026</v>
      </c>
      <c r="C4416" t="inlineStr">
        <is>
          <t>Europe without Switzerland</t>
        </is>
      </c>
      <c r="D4416" t="inlineStr">
        <is>
          <t>kilogram</t>
        </is>
      </c>
      <c r="F4416" t="inlineStr">
        <is>
          <t>technosphere</t>
        </is>
      </c>
      <c r="G4416" t="n">
        <v>0</v>
      </c>
      <c r="H4416" t="inlineStr">
        <is>
          <t>tap water</t>
        </is>
      </c>
      <c r="I4416" t="inlineStr">
        <is>
          <t>(2,2,1,1,1,3); Estimation 20l/m2 panel</t>
        </is>
      </c>
    </row>
    <row r="4417" s="29">
      <c r="A4417" t="inlineStr">
        <is>
          <t>treatment of wastewater, from residence, capacity 1.1E10l/year</t>
        </is>
      </c>
      <c r="B4417" t="n">
        <v>-3.3323e-06</v>
      </c>
      <c r="C4417" t="inlineStr">
        <is>
          <t>CH</t>
        </is>
      </c>
      <c r="D4417" t="inlineStr">
        <is>
          <t>cubic meter</t>
        </is>
      </c>
      <c r="F4417" t="inlineStr">
        <is>
          <t>technosphere</t>
        </is>
      </c>
      <c r="G4417" t="n">
        <v>0</v>
      </c>
      <c r="H4417" t="inlineStr">
        <is>
          <t>wastewater, from residence</t>
        </is>
      </c>
      <c r="I4417" t="inlineStr">
        <is>
          <t>(2,2,1,1,1,3); Estimation 20l/m2 panel</t>
        </is>
      </c>
    </row>
    <row r="4418" s="29"/>
    <row r="4419" customFormat="1" s="28">
      <c r="A4419" s="28" t="inlineStr">
        <is>
          <t>Activity</t>
        </is>
      </c>
      <c r="B4419" s="28" t="inlineStr">
        <is>
          <t>electricity production, photovoltaic, commercial</t>
        </is>
      </c>
    </row>
    <row r="4420">
      <c r="A4420" t="inlineStr">
        <is>
          <t>comment</t>
        </is>
      </c>
      <c r="B442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")&amp;HLOOKUP(B4421,parameters!$C$195:$EJ$198,2,0)&amp;" kWh/kWp.
Annual output, Facade: "&amp;HLOOKUP(B4421,parameters!$C$195:$EJ$198,3,0)&amp;" kWh/kWp.
Annual output, Open-ground: "&amp;HLOOKUP(B4421,parameters!$C$195:$EJ$198,4,0)&amp;_xlfn._LONGTEXT("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")&amp;VLOOKUP(B4421,'extension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1571.4612953108 kWh/kWp.
Annual output, Facade: 1103.36644138843 kWh/kWp.
Annual output, Open-ground: 1671.76733543702 kWh/kWp.
Amount of solar energy transformed to electricity. Waste heat emission due to losses of electricity in the system.
Technology:  Electricity production with grid-connected photovoltaic power plants.
Time period:  Time of publications
Production volume: 12.594 GWh in 2025.
Sampling:  Statistical data and model calculations
Extrapolations:  Use of PV technology data investigated for other countries (Switzerland). Correction of average yield with Swiss data.
Uncertainty:  None
Author: Romain Sacchi, PSI, romain.sacchi@psi.ch</v>
      </c>
    </row>
    <row r="4421" s="29">
      <c r="A4421" t="inlineStr">
        <is>
          <t>location</t>
        </is>
      </c>
      <c r="B4421" t="inlineStr">
        <is>
          <t>AR</t>
        </is>
      </c>
    </row>
    <row r="4422" s="29">
      <c r="A4422" t="inlineStr">
        <is>
          <t>production amount</t>
        </is>
      </c>
      <c r="B4422" t="n">
        <v>1</v>
      </c>
    </row>
    <row r="4423" s="29">
      <c r="A4423" t="inlineStr">
        <is>
          <t>reference product</t>
        </is>
      </c>
      <c r="B4423" t="inlineStr">
        <is>
          <t>electricity, low voltage</t>
        </is>
      </c>
    </row>
    <row r="4424" s="29">
      <c r="A4424" t="inlineStr">
        <is>
          <t>source</t>
        </is>
      </c>
      <c r="B44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25" s="29">
      <c r="A4425" t="inlineStr">
        <is>
          <t>type</t>
        </is>
      </c>
      <c r="B4425" t="inlineStr">
        <is>
          <t>process</t>
        </is>
      </c>
    </row>
    <row r="4426" s="29">
      <c r="A4426" t="inlineStr">
        <is>
          <t>unit</t>
        </is>
      </c>
      <c r="B4426" t="inlineStr">
        <is>
          <t>kilowatt hour</t>
        </is>
      </c>
    </row>
    <row r="4427" s="29">
      <c r="A4427" t="inlineStr">
        <is>
          <t>Exchanges</t>
        </is>
      </c>
    </row>
    <row r="4428" customFormat="1" s="28">
      <c r="A4428" s="28" t="inlineStr">
        <is>
          <t>name</t>
        </is>
      </c>
      <c r="B4428" s="28" t="inlineStr">
        <is>
          <t>amount</t>
        </is>
      </c>
      <c r="C4428" s="28" t="inlineStr">
        <is>
          <t>location</t>
        </is>
      </c>
      <c r="D4428" s="28" t="inlineStr">
        <is>
          <t>unit</t>
        </is>
      </c>
      <c r="E4428" s="28" t="inlineStr">
        <is>
          <t>categories</t>
        </is>
      </c>
      <c r="F4428" s="28" t="inlineStr">
        <is>
          <t>type</t>
        </is>
      </c>
      <c r="G4428" s="28" t="inlineStr">
        <is>
          <t>uncertainty type</t>
        </is>
      </c>
      <c r="H4428" s="28" t="inlineStr">
        <is>
          <t>reference product</t>
        </is>
      </c>
      <c r="I4428" s="28" t="inlineStr">
        <is>
          <t>comment</t>
        </is>
      </c>
      <c r="J4428" s="28" t="inlineStr">
        <is>
          <t>production volume</t>
        </is>
      </c>
      <c r="K4428" s="28" t="inlineStr">
        <is>
          <t>scope</t>
        </is>
      </c>
      <c r="L4428" s="28" t="inlineStr">
        <is>
          <t>scope share</t>
        </is>
      </c>
      <c r="M4428" s="28" t="inlineStr">
        <is>
          <t>tech share</t>
        </is>
      </c>
      <c r="N4428" s="28" t="inlineStr">
        <is>
          <t>installation</t>
        </is>
      </c>
      <c r="O4428" s="28" t="inlineStr">
        <is>
          <t>productivity</t>
        </is>
      </c>
      <c r="P4428" s="28" t="inlineStr">
        <is>
          <t>kWp</t>
        </is>
      </c>
      <c r="Q4428" s="28" t="inlineStr">
        <is>
          <t>lifetime</t>
        </is>
      </c>
      <c r="R4428" s="28" t="inlineStr">
        <is>
          <t>lifetime production</t>
        </is>
      </c>
      <c r="S4428" s="28" t="inlineStr">
        <is>
          <t>inverted lifetime production</t>
        </is>
      </c>
    </row>
    <row r="4429" s="29">
      <c r="A4429" t="inlineStr">
        <is>
          <t>Energy, solar, converted</t>
        </is>
      </c>
      <c r="B4429" t="n">
        <v>3.8503</v>
      </c>
      <c r="D4429" t="inlineStr">
        <is>
          <t>megajoule</t>
        </is>
      </c>
      <c r="E4429" t="inlineStr">
        <is>
          <t>natural resource::in air</t>
        </is>
      </c>
      <c r="F4429" t="inlineStr">
        <is>
          <t>biosphere</t>
        </is>
      </c>
      <c r="G4429" t="n">
        <v>0</v>
      </c>
      <c r="I4429" t="inlineStr">
        <is>
          <t>(2,2,1,1,1,3); Energy loss in the system</t>
        </is>
      </c>
    </row>
    <row r="4430" s="29">
      <c r="A4430" t="inlineStr">
        <is>
          <t>Heat, waste</t>
        </is>
      </c>
      <c r="B4430" t="n">
        <v>0.25027</v>
      </c>
      <c r="D4430" t="inlineStr">
        <is>
          <t>megajoule</t>
        </is>
      </c>
      <c r="E4430" t="inlineStr">
        <is>
          <t>air</t>
        </is>
      </c>
      <c r="F4430" t="inlineStr">
        <is>
          <t>biosphere</t>
        </is>
      </c>
      <c r="G4430" t="n">
        <v>0</v>
      </c>
      <c r="I4430" t="inlineStr">
        <is>
          <t>(1,na,na,na,na,na); Calculation with average annual output and share of technologies; Average degradation of 10.5% included</t>
        </is>
      </c>
    </row>
    <row r="4431" s="29">
      <c r="A4431" t="inlineStr">
        <is>
          <t>electricity production, photovoltaic, commercial</t>
        </is>
      </c>
      <c r="B4431" t="n">
        <v>1</v>
      </c>
      <c r="C4431" t="inlineStr">
        <is>
          <t>AR</t>
        </is>
      </c>
      <c r="D4431" t="inlineStr">
        <is>
          <t>kilowatt hour</t>
        </is>
      </c>
      <c r="E4431" t="inlineStr">
        <is>
          <t>photovoltaic::power plants</t>
        </is>
      </c>
      <c r="F4431" t="inlineStr">
        <is>
          <t>production</t>
        </is>
      </c>
      <c r="G4431" t="n">
        <v>0</v>
      </c>
      <c r="H4431" t="inlineStr">
        <is>
          <t>electricity, low voltage</t>
        </is>
      </c>
      <c r="J4431">
        <f>VLOOKUP(C4431,'extension - production vol'!$B$6:$D$235,3,0)</f>
        <v>12.593999999999999</v>
      </c>
    </row>
    <row r="4432" ht="16" customHeight="1" s="29">
      <c r="A4432" t="inlineStr">
        <is>
          <t>photovoltaic flat-roof installation, 156 kWp, multi-Si, on roof</t>
        </is>
      </c>
      <c r="B4432" s="30">
        <f>M4432*S4432</f>
        <v>1.6694378643107173E-8</v>
      </c>
      <c r="C4432" t="inlineStr">
        <is>
          <t>CH</t>
        </is>
      </c>
      <c r="D4432" t="inlineStr">
        <is>
          <t>unit</t>
        </is>
      </c>
      <c r="F4432" t="inlineStr">
        <is>
          <t>technosphere</t>
        </is>
      </c>
      <c r="G4432" t="n">
        <v>0</v>
      </c>
      <c r="H4432" t="inlineStr">
        <is>
          <t>photovoltaic flat-roof installation, 156 kWp, multi-Si, on roof</t>
        </is>
      </c>
      <c r="I4432" t="inlineStr">
        <is>
          <t>(2,2,1,1,1,3); Calculation with average annual yield and share of technologies. Lifetime: 30a.</t>
        </is>
      </c>
      <c r="K4432" t="inlineStr">
        <is>
          <t>commercial</t>
        </is>
      </c>
      <c r="L4432">
        <f>IF(K4432="residential",VLOOKUP(B4421,parameters!$C$41:$AG$178,18,0),IF(K4432="commercial",1-VLOOKUP(B4421,parameters!$C$41:$AG$178,18,0),1))</f>
        <v>0.82233248462317254</v>
      </c>
      <c r="M4432" s="30">
        <f>INDEX(parameters!$D$41:$AG$178,MATCH('PV (extension)'!B4421,parameters!$C$41:$C$178,0),MATCH('PV (extension)'!A4432,parameters!$D$5:$AG$5,0))/L4432</f>
        <v>0.12277778707072071</v>
      </c>
      <c r="N4432" s="3" t="inlineStr">
        <is>
          <t>roof-top</t>
        </is>
      </c>
      <c r="O4432">
        <f>INDEX(parameters!$C$196:$EJ$198,MATCH('PV (extension)'!N4432,parameters!$B$196:$B$198,0),MATCH('PV (extension)'!B4421,parameters!$C$195:$EJ$195,0))</f>
        <v>1571.4612953107987</v>
      </c>
      <c r="P4432" t="n">
        <v>156</v>
      </c>
      <c r="Q4432" t="n">
        <v>30</v>
      </c>
      <c r="R4432">
        <f>Q4432*P4432*O4432</f>
        <v>7354438.862054538</v>
      </c>
      <c r="S4432">
        <f>1/R4432</f>
        <v>1.3597230444861428E-7</v>
      </c>
    </row>
    <row r="4433" ht="16" customHeight="1" s="29">
      <c r="A4433" t="inlineStr">
        <is>
          <t>photovoltaic flat-roof installation, 156 kWp, single-Si, on roof</t>
        </is>
      </c>
      <c r="B4433" s="30">
        <f>M4433*S4433</f>
        <v>8.7205383346224709E-9</v>
      </c>
      <c r="C4433" t="inlineStr">
        <is>
          <t>CH</t>
        </is>
      </c>
      <c r="D4433" t="inlineStr">
        <is>
          <t>unit</t>
        </is>
      </c>
      <c r="F4433" t="inlineStr">
        <is>
          <t>technosphere</t>
        </is>
      </c>
      <c r="G4433" t="n">
        <v>0</v>
      </c>
      <c r="H4433" t="inlineStr">
        <is>
          <t>photovoltaic flat-roof installation, 156 kWp, single-Si, on roof</t>
        </is>
      </c>
      <c r="I4433" t="inlineStr">
        <is>
          <t>(2,2,1,1,1,3); Calculation with average annual yield and share of technologies. Lifetime: 30a.</t>
        </is>
      </c>
      <c r="K4433" t="inlineStr">
        <is>
          <t>commercial</t>
        </is>
      </c>
      <c r="L4433">
        <f>L4432</f>
        <v>0.82233248462317254</v>
      </c>
      <c r="M4433" s="30">
        <f>INDEX(parameters!$D$41:$AG$178,MATCH('PV (extension)'!B4421,parameters!$C$41:$C$178,0),MATCH('PV (extension)'!A4433,parameters!$D$5:$AG$5,0))/L4433</f>
        <v>6.4134666026183854E-2</v>
      </c>
      <c r="N4433" s="3" t="inlineStr">
        <is>
          <t>roof-top</t>
        </is>
      </c>
      <c r="O4433">
        <f>INDEX(parameters!$C$196:$EJ$198,MATCH('PV (extension)'!N4433,parameters!$B$196:$B$198,0),MATCH('PV (extension)'!B4421,parameters!$C$195:$EJ$195,0))</f>
        <v>1571.4612953107987</v>
      </c>
      <c r="P4433" t="n">
        <v>156</v>
      </c>
      <c r="Q4433" t="n">
        <v>30</v>
      </c>
      <c r="R4433">
        <f>Q4433*P4433*O4433</f>
        <v>7354438.862054538</v>
      </c>
      <c r="S4433">
        <f>1/R4433</f>
        <v>1.3597230444861428E-7</v>
      </c>
    </row>
    <row r="4434" s="29">
      <c r="A4434" t="inlineStr">
        <is>
          <t>photovoltaic open ground installation, 570 kWp, CIS, on open ground</t>
        </is>
      </c>
      <c r="B4434" s="30">
        <f>M4434*S4434</f>
        <v>4.2981535804326226E-10</v>
      </c>
      <c r="C4434" t="inlineStr">
        <is>
          <t>RER</t>
        </is>
      </c>
      <c r="D4434" t="inlineStr">
        <is>
          <t>unit</t>
        </is>
      </c>
      <c r="F4434" t="inlineStr">
        <is>
          <t>technosphere</t>
        </is>
      </c>
      <c r="G4434" t="n">
        <v>0</v>
      </c>
      <c r="H4434" t="inlineStr">
        <is>
          <t>photovoltaic open ground installation, 570 kWp, CIS, on open ground</t>
        </is>
      </c>
      <c r="I4434" t="inlineStr">
        <is>
          <t>(2,2,1,1,1,3); Calculation with average annual yield and share of technologies. Lifetime: 30a.</t>
        </is>
      </c>
      <c r="K4434" t="inlineStr">
        <is>
          <t>commercial</t>
        </is>
      </c>
      <c r="L4434">
        <f>L4433</f>
        <v>0.82233248462317254</v>
      </c>
      <c r="M4434" s="30">
        <f>INDEX(parameters!$D$41:$AG$178,MATCH('PV (extension)'!B4421,parameters!$C$41:$C$178,0),MATCH('PV (extension)'!A4434,parameters!$D$5:$AG$5,0))/L4434</f>
        <v>1.2287226816964775E-2</v>
      </c>
      <c r="N4434" t="inlineStr">
        <is>
          <t>central</t>
        </is>
      </c>
      <c r="O4434">
        <f>INDEX(parameters!$C$196:$EJ$198,MATCH('PV (extension)'!N4434,parameters!$B$196:$B$198,0),MATCH('PV (extension)'!B4421,parameters!$C$195:$EJ$195,0))</f>
        <v>1671.7673354370199</v>
      </c>
      <c r="P4434" t="n">
        <v>570</v>
      </c>
      <c r="Q4434" t="n">
        <v>30</v>
      </c>
      <c r="R4434">
        <f>Q4434*P4434*O4434</f>
        <v>28587221.435973041</v>
      </c>
      <c r="S4434">
        <f>1/R4434</f>
        <v>3.4980664428675082E-8</v>
      </c>
    </row>
    <row r="4435" s="29">
      <c r="A4435" t="inlineStr">
        <is>
          <t>photovoltaic open ground installation, 570 kWp, CdTe, on open ground</t>
        </is>
      </c>
      <c r="B4435" s="30">
        <f>M4435*S4435</f>
        <v>3.1573904877945925E-9</v>
      </c>
      <c r="C4435" t="inlineStr">
        <is>
          <t>RER</t>
        </is>
      </c>
      <c r="D4435" t="inlineStr">
        <is>
          <t>unit</t>
        </is>
      </c>
      <c r="F4435" t="inlineStr">
        <is>
          <t>technosphere</t>
        </is>
      </c>
      <c r="G4435" t="n">
        <v>0</v>
      </c>
      <c r="H4435" t="inlineStr">
        <is>
          <t>photovoltaic open ground installation, 570 kWp, CdTe, on open ground</t>
        </is>
      </c>
      <c r="I4435" t="inlineStr">
        <is>
          <t>(2,2,1,1,1,3); Calculation with average annual yield and share of technologies. Lifetime: 30a.</t>
        </is>
      </c>
      <c r="K4435" t="inlineStr">
        <is>
          <t>commercial</t>
        </is>
      </c>
      <c r="L4435">
        <f>L4434</f>
        <v>0.82233248462317254</v>
      </c>
      <c r="M4435" s="30">
        <f>INDEX(parameters!$D$41:$AG$178,MATCH('PV (extension)'!B4421,parameters!$C$41:$C$178,0),MATCH('PV (extension)'!A4435,parameters!$D$5:$AG$5,0))/L4435</f>
        <v>9.0261021034418951E-2</v>
      </c>
      <c r="N4435" t="inlineStr">
        <is>
          <t>central</t>
        </is>
      </c>
      <c r="O4435">
        <f>INDEX(parameters!$C$196:$EJ$198,MATCH('PV (extension)'!N4435,parameters!$B$196:$B$198,0),MATCH('PV (extension)'!B4421,parameters!$C$195:$EJ$195,0))</f>
        <v>1671.7673354370199</v>
      </c>
      <c r="P4435" t="n">
        <v>570</v>
      </c>
      <c r="Q4435" t="n">
        <v>30</v>
      </c>
      <c r="R4435">
        <f>Q4435*P4435*O4435</f>
        <v>28587221.435973041</v>
      </c>
      <c r="S4435">
        <f>1/R4435</f>
        <v>3.4980664428675082E-8</v>
      </c>
    </row>
    <row r="4436" s="29">
      <c r="A4436" t="inlineStr">
        <is>
          <t>photovoltaic open ground installation, 570 kWp, micro-Si, on open ground</t>
        </is>
      </c>
      <c r="B4436" s="30">
        <f>M4436*S4436</f>
        <v>3.3466098635280428E-11</v>
      </c>
      <c r="C4436" t="inlineStr">
        <is>
          <t>RER</t>
        </is>
      </c>
      <c r="D4436" t="inlineStr">
        <is>
          <t>unit</t>
        </is>
      </c>
      <c r="F4436" t="inlineStr">
        <is>
          <t>technosphere</t>
        </is>
      </c>
      <c r="G4436" t="n">
        <v>0</v>
      </c>
      <c r="H4436" t="inlineStr">
        <is>
          <t>photovoltaic open ground installation, 570 kWp, micro-Si, on open ground</t>
        </is>
      </c>
      <c r="I4436" t="inlineStr">
        <is>
          <t>(2,2,1,1,1,3); Calculation with average annual yield and share of technologies. Lifetime: 30a.</t>
        </is>
      </c>
      <c r="K4436" t="inlineStr">
        <is>
          <t>commercial</t>
        </is>
      </c>
      <c r="L4436">
        <f>L4435</f>
        <v>0.82233248462317254</v>
      </c>
      <c r="M4436" s="30">
        <f>INDEX(parameters!$D$41:$AG$178,MATCH('PV (extension)'!B4421,parameters!$C$41:$C$178,0),MATCH('PV (extension)'!A4436,parameters!$D$5:$AG$5,0))/L4436</f>
        <v>9.5670277228487681E-4</v>
      </c>
      <c r="N4436" t="inlineStr">
        <is>
          <t>central</t>
        </is>
      </c>
      <c r="O4436">
        <f>INDEX(parameters!$C$196:$EJ$198,MATCH('PV (extension)'!N4436,parameters!$B$196:$B$198,0),MATCH('PV (extension)'!B4421,parameters!$C$195:$EJ$195,0))</f>
        <v>1671.7673354370199</v>
      </c>
      <c r="P4436" t="n">
        <v>570</v>
      </c>
      <c r="Q4436" t="n">
        <v>30</v>
      </c>
      <c r="R4436">
        <f>Q4436*P4436*O4436</f>
        <v>28587221.435973041</v>
      </c>
      <c r="S4436">
        <f>1/R4436</f>
        <v>3.4980664428675082E-8</v>
      </c>
    </row>
    <row r="4437" s="29">
      <c r="A4437" t="inlineStr">
        <is>
          <t>photovoltaic open ground installation, 570 kWp, multi-Si, on open ground</t>
        </is>
      </c>
      <c r="B4437" s="30">
        <f>M4437*S4437</f>
        <v>1.1199403265701142E-8</v>
      </c>
      <c r="C4437" t="inlineStr">
        <is>
          <t>RER</t>
        </is>
      </c>
      <c r="D4437" t="inlineStr">
        <is>
          <t>unit</t>
        </is>
      </c>
      <c r="F4437" t="inlineStr">
        <is>
          <t>technosphere</t>
        </is>
      </c>
      <c r="G4437" t="n">
        <v>0</v>
      </c>
      <c r="H4437" t="inlineStr">
        <is>
          <t>photovoltaic open ground installation, 570 kWp, multi-Si, on open ground</t>
        </is>
      </c>
      <c r="I4437" t="inlineStr">
        <is>
          <t>(2,2,1,1,1,3); Calculation with average annual yield and share of technologies. Lifetime: 30a.</t>
        </is>
      </c>
      <c r="K4437" t="inlineStr">
        <is>
          <t>commercial</t>
        </is>
      </c>
      <c r="L4437">
        <f>L4436</f>
        <v>0.82233248462317254</v>
      </c>
      <c r="M4437" s="30">
        <f>INDEX(parameters!$D$41:$AG$178,MATCH('PV (extension)'!B4421,parameters!$C$41:$C$178,0),MATCH('PV (extension)'!A4437,parameters!$D$5:$AG$5,0))/L4437</f>
        <v>0.32015982110735819</v>
      </c>
      <c r="N4437" t="inlineStr">
        <is>
          <t>central</t>
        </is>
      </c>
      <c r="O4437">
        <f>INDEX(parameters!$C$196:$EJ$198,MATCH('PV (extension)'!N4437,parameters!$B$196:$B$198,0),MATCH('PV (extension)'!B4421,parameters!$C$195:$EJ$195,0))</f>
        <v>1671.7673354370199</v>
      </c>
      <c r="P4437" t="n">
        <v>570</v>
      </c>
      <c r="Q4437" t="n">
        <v>30</v>
      </c>
      <c r="R4437">
        <f>Q4437*P4437*O4437</f>
        <v>28587221.435973041</v>
      </c>
      <c r="S4437">
        <f>1/R4437</f>
        <v>3.4980664428675082E-8</v>
      </c>
    </row>
    <row r="4438" s="29">
      <c r="A4438" t="inlineStr">
        <is>
          <t>photovoltaic open ground installation, 570 kWp, single-Si, on open ground</t>
        </is>
      </c>
      <c r="B4438" s="30">
        <f>M4438*S4438</f>
        <v>5.9406456548169933E-9</v>
      </c>
      <c r="C4438" t="inlineStr">
        <is>
          <t>RER</t>
        </is>
      </c>
      <c r="D4438" t="inlineStr">
        <is>
          <t>unit</t>
        </is>
      </c>
      <c r="F4438" t="inlineStr">
        <is>
          <t>technosphere</t>
        </is>
      </c>
      <c r="G4438" t="n">
        <v>0</v>
      </c>
      <c r="H4438" t="inlineStr">
        <is>
          <t>photovoltaic open ground installation, 570 kWp, single-Si, on open ground</t>
        </is>
      </c>
      <c r="I4438" t="inlineStr">
        <is>
          <t>(2,2,1,1,1,3); Calculation with average annual yield and share of technologies. Lifetime: 30a.</t>
        </is>
      </c>
      <c r="K4438" t="inlineStr">
        <is>
          <t>commercial</t>
        </is>
      </c>
      <c r="L4438">
        <f>L4437</f>
        <v>0.82233248462317254</v>
      </c>
      <c r="M4438" s="30">
        <f>INDEX(parameters!$D$41:$AG$178,MATCH('PV (extension)'!B4421,parameters!$C$41:$C$178,0),MATCH('PV (extension)'!A4438,parameters!$D$5:$AG$5,0))/L4438</f>
        <v>0.16982655280690445</v>
      </c>
      <c r="N4438" t="inlineStr">
        <is>
          <t>central</t>
        </is>
      </c>
      <c r="O4438">
        <f>INDEX(parameters!$C$196:$EJ$198,MATCH('PV (extension)'!N4438,parameters!$B$196:$B$198,0),MATCH('PV (extension)'!B4421,parameters!$C$195:$EJ$195,0))</f>
        <v>1671.7673354370199</v>
      </c>
      <c r="P4438" t="n">
        <v>570</v>
      </c>
      <c r="Q4438" t="n">
        <v>30</v>
      </c>
      <c r="R4438">
        <f>Q4438*P4438*O4438</f>
        <v>28587221.435973041</v>
      </c>
      <c r="S4438">
        <f>1/R4438</f>
        <v>3.4980664428675082E-8</v>
      </c>
    </row>
    <row r="4439" ht="16" customHeight="1" s="29">
      <c r="A4439" t="inlineStr">
        <is>
          <t>photovoltaic slanted-roof installation, 93 kWp, multi-Si, laminated, integrated, on roof</t>
        </is>
      </c>
      <c r="B4439" s="30">
        <f>M4439*S4439</f>
        <v>1.8332032019465037E-9</v>
      </c>
      <c r="C4439" t="inlineStr">
        <is>
          <t>CH</t>
        </is>
      </c>
      <c r="D4439" t="inlineStr">
        <is>
          <t>unit</t>
        </is>
      </c>
      <c r="F4439" t="inlineStr">
        <is>
          <t>technosphere</t>
        </is>
      </c>
      <c r="G4439" t="n">
        <v>0</v>
      </c>
      <c r="H4439" t="inlineStr">
        <is>
          <t>photovoltaic slanted-roof installation, 93 kWp, multi-Si, laminated, integrated, on roof</t>
        </is>
      </c>
      <c r="I4439" t="inlineStr">
        <is>
          <t>(2,2,1,1,1,3); Calculation with average annual yield and share of technologies. Lifetime: 30a.</t>
        </is>
      </c>
      <c r="K4439" t="inlineStr">
        <is>
          <t>commercial</t>
        </is>
      </c>
      <c r="L4439">
        <f>L4438</f>
        <v>0.82233248462317254</v>
      </c>
      <c r="M4439" s="30">
        <f>INDEX(parameters!$D$41:$AG$178,MATCH('PV (extension)'!B4421,parameters!$C$41:$C$178,0),MATCH('PV (extension)'!A4439,parameters!$D$5:$AG$5,0))/L4439</f>
        <v>8.0374539804535308E-3</v>
      </c>
      <c r="N4439" s="3" t="inlineStr">
        <is>
          <t>roof-top</t>
        </is>
      </c>
      <c r="O4439">
        <f>INDEX(parameters!$C$196:$EJ$198,MATCH('PV (extension)'!N4439,parameters!$B$196:$B$198,0),MATCH('PV (extension)'!B4421,parameters!$C$195:$EJ$195,0))</f>
        <v>1571.4612953107987</v>
      </c>
      <c r="P4439" t="n">
        <v>93</v>
      </c>
      <c r="Q4439" t="n">
        <v>30</v>
      </c>
      <c r="R4439">
        <f>Q4439*P4439*O4439</f>
        <v>4384377.0139171286</v>
      </c>
      <c r="S4439">
        <f>1/R4439</f>
        <v>2.2808257520412717E-7</v>
      </c>
    </row>
    <row r="4440" ht="16" customHeight="1" s="29">
      <c r="A4440" t="inlineStr">
        <is>
          <t>photovoltaic slanted-roof installation, 93 kWp, multi-Si, panel, mounted, on roof</t>
        </is>
      </c>
      <c r="B4440" s="30">
        <f>M4440*S4440</f>
        <v>3.1084623997176299E-8</v>
      </c>
      <c r="C4440" t="inlineStr">
        <is>
          <t>CH</t>
        </is>
      </c>
      <c r="D4440" t="inlineStr">
        <is>
          <t>unit</t>
        </is>
      </c>
      <c r="F4440" t="inlineStr">
        <is>
          <t>technosphere</t>
        </is>
      </c>
      <c r="G4440" t="n">
        <v>0</v>
      </c>
      <c r="H4440" t="inlineStr">
        <is>
          <t>photovoltaic slanted-roof installation, 93 kWp, multi-Si, panel, mounted, on roof</t>
        </is>
      </c>
      <c r="I4440" t="inlineStr">
        <is>
          <t>(2,2,1,1,1,3); Calculation with average annual yield and share of technologies. Lifetime: 30a.</t>
        </is>
      </c>
      <c r="K4440" t="inlineStr">
        <is>
          <t>commercial</t>
        </is>
      </c>
      <c r="L4440">
        <f>L4439</f>
        <v>0.82233248462317254</v>
      </c>
      <c r="M4440" s="30">
        <f>INDEX(parameters!$D$41:$AG$178,MATCH('PV (extension)'!B4421,parameters!$C$41:$C$178,0),MATCH('PV (extension)'!A4440,parameters!$D$5:$AG$5,0))/L4440</f>
        <v>0.13628671093947653</v>
      </c>
      <c r="N4440" s="3" t="inlineStr">
        <is>
          <t>roof-top</t>
        </is>
      </c>
      <c r="O4440">
        <f>INDEX(parameters!$C$196:$EJ$198,MATCH('PV (extension)'!N4440,parameters!$B$196:$B$198,0),MATCH('PV (extension)'!B4421,parameters!$C$195:$EJ$195,0))</f>
        <v>1571.4612953107987</v>
      </c>
      <c r="P4440" t="n">
        <v>93</v>
      </c>
      <c r="Q4440" t="n">
        <v>30</v>
      </c>
      <c r="R4440">
        <f>Q4440*P4440*O4440</f>
        <v>4384377.0139171286</v>
      </c>
      <c r="S4440">
        <f>1/R4440</f>
        <v>2.2808257520412717E-7</v>
      </c>
    </row>
    <row r="4441" ht="16" customHeight="1" s="29">
      <c r="A4441" t="inlineStr">
        <is>
          <t>photovoltaic slanted-roof installation, 93 kWp, single-Si, laminated, integrated, on roof</t>
        </is>
      </c>
      <c r="B4441" s="30">
        <f>M4441*S4441</f>
        <v>9.6911062840922445E-10</v>
      </c>
      <c r="C4441" t="inlineStr">
        <is>
          <t>CH</t>
        </is>
      </c>
      <c r="D4441" t="inlineStr">
        <is>
          <t>unit</t>
        </is>
      </c>
      <c r="F4441" t="inlineStr">
        <is>
          <t>technosphere</t>
        </is>
      </c>
      <c r="G4441" t="n">
        <v>0</v>
      </c>
      <c r="H4441" t="inlineStr">
        <is>
          <t>photovoltaic slanted-roof installation, 93 kWp, single-Si, laminated, integrated, on roof</t>
        </is>
      </c>
      <c r="I4441" t="inlineStr">
        <is>
          <t>(2,2,1,1,1,3); Calculation with average annual yield and share of technologies. Lifetime: 30a.</t>
        </is>
      </c>
      <c r="K4441" t="inlineStr">
        <is>
          <t>commercial</t>
        </is>
      </c>
      <c r="L4441">
        <f>L4440</f>
        <v>0.82233248462317254</v>
      </c>
      <c r="M4441" s="30">
        <f>INDEX(parameters!$D$41:$AG$178,MATCH('PV (extension)'!B4421,parameters!$C$41:$C$178,0),MATCH('PV (extension)'!A4441,parameters!$D$5:$AG$5,0))/L4441</f>
        <v>4.2489463631401872E-3</v>
      </c>
      <c r="N4441" s="3" t="inlineStr">
        <is>
          <t>roof-top</t>
        </is>
      </c>
      <c r="O4441">
        <f>INDEX(parameters!$C$196:$EJ$198,MATCH('PV (extension)'!N4441,parameters!$B$196:$B$198,0),MATCH('PV (extension)'!B4421,parameters!$C$195:$EJ$195,0))</f>
        <v>1571.4612953107987</v>
      </c>
      <c r="P4441" t="n">
        <v>93</v>
      </c>
      <c r="Q4441" t="n">
        <v>30</v>
      </c>
      <c r="R4441">
        <f>Q4441*P4441*O4441</f>
        <v>4384377.0139171286</v>
      </c>
      <c r="S4441">
        <f>1/R4441</f>
        <v>2.2808257520412717E-7</v>
      </c>
    </row>
    <row r="4442" ht="16" customHeight="1" s="29">
      <c r="A4442" t="inlineStr">
        <is>
          <t>photovoltaic slanted-roof installation, 93 kWp, single-Si, panel, mounted, on roof</t>
        </is>
      </c>
      <c r="B4442" s="30">
        <f>M4442*S4442</f>
        <v>1.6282452882664095E-8</v>
      </c>
      <c r="C4442" t="inlineStr">
        <is>
          <t>CH</t>
        </is>
      </c>
      <c r="D4442" t="inlineStr">
        <is>
          <t>unit</t>
        </is>
      </c>
      <c r="F4442" t="inlineStr">
        <is>
          <t>technosphere</t>
        </is>
      </c>
      <c r="G4442" t="n">
        <v>0</v>
      </c>
      <c r="H4442" t="inlineStr">
        <is>
          <t>photovoltaic slanted-roof installation, 93 kWp, single-Si, panel, mounted, on roof</t>
        </is>
      </c>
      <c r="I4442" t="inlineStr">
        <is>
          <t>(2,2,1,1,1,3); Calculation with average annual yield and share of technologies. Lifetime: 30a.</t>
        </is>
      </c>
      <c r="K4442" t="inlineStr">
        <is>
          <t>commercial</t>
        </is>
      </c>
      <c r="L4442">
        <f>L4441</f>
        <v>0.82233248462317254</v>
      </c>
      <c r="M4442" s="30">
        <f>INDEX(parameters!$D$41:$AG$178,MATCH('PV (extension)'!B4421,parameters!$C$41:$C$178,0),MATCH('PV (extension)'!A4442,parameters!$D$5:$AG$5,0))/L4442</f>
        <v>7.1388412148941149E-2</v>
      </c>
      <c r="N4442" s="3" t="inlineStr">
        <is>
          <t>roof-top</t>
        </is>
      </c>
      <c r="O4442">
        <f>INDEX(parameters!$C$196:$EJ$198,MATCH('PV (extension)'!N4442,parameters!$B$196:$B$198,0),MATCH('PV (extension)'!B4421,parameters!$C$195:$EJ$195,0))</f>
        <v>1571.4612953107987</v>
      </c>
      <c r="P4442" t="n">
        <v>93</v>
      </c>
      <c r="Q4442" t="n">
        <v>30</v>
      </c>
      <c r="R4442">
        <f>Q4442*P4442*O4442</f>
        <v>4384377.0139171286</v>
      </c>
      <c r="S4442">
        <f>1/R4442</f>
        <v>2.2808257520412717E-7</v>
      </c>
    </row>
    <row r="4443" s="29">
      <c r="A4443" t="inlineStr">
        <is>
          <t>market for tap water</t>
        </is>
      </c>
      <c r="B4443" t="n">
        <v>0.0037026</v>
      </c>
      <c r="C4443" t="inlineStr">
        <is>
          <t>Europe without Switzerland</t>
        </is>
      </c>
      <c r="D4443" t="inlineStr">
        <is>
          <t>kilogram</t>
        </is>
      </c>
      <c r="F4443" t="inlineStr">
        <is>
          <t>technosphere</t>
        </is>
      </c>
      <c r="G4443" t="n">
        <v>0</v>
      </c>
      <c r="H4443" t="inlineStr">
        <is>
          <t>tap water</t>
        </is>
      </c>
      <c r="I4443" t="inlineStr">
        <is>
          <t>(2,2,1,1,1,3); Estimation 20l/m2 panel</t>
        </is>
      </c>
      <c r="M4443" s="30" t="n"/>
    </row>
    <row r="4444" s="29">
      <c r="A4444" t="inlineStr">
        <is>
          <t>treatment of wastewater, from residence, capacity 1.1E10l/year</t>
        </is>
      </c>
      <c r="B4444" t="n">
        <v>-3.3323e-06</v>
      </c>
      <c r="C4444" t="inlineStr">
        <is>
          <t>CH</t>
        </is>
      </c>
      <c r="D4444" t="inlineStr">
        <is>
          <t>cubic meter</t>
        </is>
      </c>
      <c r="F4444" t="inlineStr">
        <is>
          <t>technosphere</t>
        </is>
      </c>
      <c r="G4444" t="n">
        <v>0</v>
      </c>
      <c r="H4444" t="inlineStr">
        <is>
          <t>wastewater, from residence</t>
        </is>
      </c>
      <c r="I4444" t="inlineStr">
        <is>
          <t>(2,2,1,1,1,3); Estimation 20l/m2 panel</t>
        </is>
      </c>
      <c r="M4444" s="30" t="n"/>
    </row>
    <row r="4445" s="29">
      <c r="M4445" s="30" t="n"/>
    </row>
    <row r="4446" customFormat="1" s="28">
      <c r="A4446" s="28" t="inlineStr">
        <is>
          <t>Activity</t>
        </is>
      </c>
      <c r="B4446" s="28" t="inlineStr">
        <is>
          <t>electricity production, photovoltaic</t>
        </is>
      </c>
      <c r="M4446" s="30" t="n"/>
    </row>
    <row r="4447">
      <c r="A4447" t="inlineStr">
        <is>
          <t>comment</t>
        </is>
      </c>
      <c r="B444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")&amp;HLOOKUP(B4448,parameters!$C$195:$EJ$198,2,0)&amp;" kWh/kWp.
Annual output, Facade: "&amp;HLOOKUP(B4448,parameters!$C$195:$EJ$198,3,0)&amp;" kWh/kWp.
Annual output, Open-ground: "&amp;HLOOKUP(B4448,parameters!$C$195:$EJ$198,4,0)&amp;_xlfn._LONGTEXT("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")&amp;VLOOKUP(B4448,'extension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1571.4612953108 kWh/kWp.
Annual output, Facade: 1103.36644138843 kWh/kWp.
Annual output, Open-ground: 1671.76733543702 kWh/kWp.
Amount of solar energy transformed to electricity. Waste heat emission due to losses of electricity in the system.
Technology:  Electricity production with grid-connected photovoltaic power plants.
Time period:  Time of publications
Production volume: 12.594 GWh in 2025.
Sampling:  Statistical data and model calculations
Extrapolations:  Use of PV technology data investigated for other countries (Switzerland). Correction of average yield with Swiss data.
Uncertainty:  None
Author: Romain Sacchi, PSI, romain.sacchi@psi.ch</v>
      </c>
      <c r="M4447" s="30" t="n"/>
    </row>
    <row r="4448" s="29">
      <c r="A4448" t="inlineStr">
        <is>
          <t>location</t>
        </is>
      </c>
      <c r="B4448" t="inlineStr">
        <is>
          <t>AR</t>
        </is>
      </c>
    </row>
    <row r="4449" s="29">
      <c r="A4449" t="inlineStr">
        <is>
          <t>production amount</t>
        </is>
      </c>
      <c r="B4449" t="n">
        <v>1</v>
      </c>
    </row>
    <row r="4450" s="29">
      <c r="A4450" t="inlineStr">
        <is>
          <t>reference product</t>
        </is>
      </c>
      <c r="B4450" t="inlineStr">
        <is>
          <t>electricity, low voltage</t>
        </is>
      </c>
    </row>
    <row r="4451" s="29">
      <c r="A4451" t="inlineStr">
        <is>
          <t>source</t>
        </is>
      </c>
      <c r="B445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52" s="29">
      <c r="A4452" t="inlineStr">
        <is>
          <t>type</t>
        </is>
      </c>
      <c r="B4452" t="inlineStr">
        <is>
          <t>process</t>
        </is>
      </c>
    </row>
    <row r="4453" s="29">
      <c r="A4453" t="inlineStr">
        <is>
          <t>unit</t>
        </is>
      </c>
      <c r="B4453" t="inlineStr">
        <is>
          <t>kilowatt hour</t>
        </is>
      </c>
    </row>
    <row r="4454" s="29">
      <c r="A4454" t="inlineStr">
        <is>
          <t>Exchanges</t>
        </is>
      </c>
    </row>
    <row r="4455" customFormat="1" s="28">
      <c r="A4455" s="28" t="inlineStr">
        <is>
          <t>name</t>
        </is>
      </c>
      <c r="B4455" s="28" t="inlineStr">
        <is>
          <t>amount</t>
        </is>
      </c>
      <c r="C4455" s="28" t="inlineStr">
        <is>
          <t>location</t>
        </is>
      </c>
      <c r="D4455" s="28" t="inlineStr">
        <is>
          <t>unit</t>
        </is>
      </c>
      <c r="E4455" s="28" t="inlineStr">
        <is>
          <t>categories</t>
        </is>
      </c>
      <c r="F4455" s="28" t="inlineStr">
        <is>
          <t>type</t>
        </is>
      </c>
      <c r="G4455" s="28" t="inlineStr">
        <is>
          <t>uncertainty type</t>
        </is>
      </c>
      <c r="H4455" s="28" t="inlineStr">
        <is>
          <t>loc</t>
        </is>
      </c>
      <c r="I4455" s="28" t="inlineStr">
        <is>
          <t>scale</t>
        </is>
      </c>
      <c r="J4455" s="28" t="inlineStr">
        <is>
          <t>comment</t>
        </is>
      </c>
      <c r="K4455" s="28" t="inlineStr">
        <is>
          <t>negative</t>
        </is>
      </c>
      <c r="L4455" s="28" t="inlineStr">
        <is>
          <t>reference product</t>
        </is>
      </c>
      <c r="M4455" s="28" t="inlineStr">
        <is>
          <t>production volume</t>
        </is>
      </c>
      <c r="N4455" s="28" t="inlineStr">
        <is>
          <t>scope</t>
        </is>
      </c>
      <c r="O4455" s="28" t="inlineStr">
        <is>
          <t>scope share</t>
        </is>
      </c>
      <c r="P4455" s="28" t="inlineStr">
        <is>
          <t>tech share</t>
        </is>
      </c>
      <c r="Q4455" s="28" t="inlineStr">
        <is>
          <t>installation</t>
        </is>
      </c>
      <c r="R4455" s="28" t="inlineStr">
        <is>
          <t>productivity</t>
        </is>
      </c>
      <c r="S4455" s="28" t="inlineStr">
        <is>
          <t>kWp</t>
        </is>
      </c>
      <c r="T4455" s="28" t="inlineStr">
        <is>
          <t>lifetime</t>
        </is>
      </c>
      <c r="U4455" s="28" t="inlineStr">
        <is>
          <t>lifetime production</t>
        </is>
      </c>
      <c r="V4455" s="28" t="inlineStr">
        <is>
          <t>inverted lifetime production</t>
        </is>
      </c>
    </row>
    <row r="4456" s="29">
      <c r="A4456" t="inlineStr">
        <is>
          <t>Energy, solar, converted</t>
        </is>
      </c>
      <c r="B4456" t="n">
        <v>3.8503</v>
      </c>
      <c r="D4456" t="inlineStr">
        <is>
          <t>megajoule</t>
        </is>
      </c>
      <c r="E4456" t="inlineStr">
        <is>
          <t>natural resource::in air</t>
        </is>
      </c>
      <c r="F4456" t="inlineStr">
        <is>
          <t>biosphere</t>
        </is>
      </c>
      <c r="G4456" t="n">
        <v>2</v>
      </c>
      <c r="H4456" t="n">
        <v>1.348151067341848</v>
      </c>
      <c r="I4456" t="n">
        <v>0.04340984597628009</v>
      </c>
      <c r="J4456" t="inlineStr">
        <is>
          <t>(2,2,1,1,1,3); Energy loss in the system</t>
        </is>
      </c>
    </row>
    <row r="4457" s="29">
      <c r="A4457" t="inlineStr">
        <is>
          <t>Heat, waste</t>
        </is>
      </c>
      <c r="B4457" t="n">
        <v>0.25027</v>
      </c>
      <c r="D4457" t="inlineStr">
        <is>
          <t>megajoule</t>
        </is>
      </c>
      <c r="E4457" t="inlineStr">
        <is>
          <t>air</t>
        </is>
      </c>
      <c r="F4457" t="inlineStr">
        <is>
          <t>biosphere</t>
        </is>
      </c>
      <c r="G4457" t="n">
        <v>2</v>
      </c>
      <c r="H4457" t="n">
        <v>-1.385214943900327</v>
      </c>
      <c r="I4457" t="n">
        <v>0.02439508208471609</v>
      </c>
      <c r="J4457" t="inlineStr">
        <is>
          <t>(1,na,na,na,na,na); Calculation</t>
        </is>
      </c>
    </row>
    <row r="4458" s="29">
      <c r="A4458" t="inlineStr">
        <is>
          <t>electricity production, photovoltaic</t>
        </is>
      </c>
      <c r="B4458" t="n">
        <v>1</v>
      </c>
      <c r="C4458" t="inlineStr">
        <is>
          <t>AR</t>
        </is>
      </c>
      <c r="D4458" t="inlineStr">
        <is>
          <t>kilowatt hour</t>
        </is>
      </c>
      <c r="E4458" t="inlineStr">
        <is>
          <t>photovoltaic::power plants</t>
        </is>
      </c>
      <c r="F4458" t="inlineStr">
        <is>
          <t>production</t>
        </is>
      </c>
      <c r="G4458" t="n">
        <v>0</v>
      </c>
      <c r="H4458" t="n">
        <v>1</v>
      </c>
      <c r="L4458" t="inlineStr">
        <is>
          <t>electricity, low voltage</t>
        </is>
      </c>
      <c r="M4458">
        <f>VLOOKUP(C4458,'extension - production vol'!$B$6:$D$235,3,0)</f>
        <v>12.593999999999999</v>
      </c>
    </row>
    <row r="4459" ht="16" customHeight="1" s="29">
      <c r="A4459" t="inlineStr">
        <is>
          <t>photovoltaic flat-roof installation, 156 kWp, multi-Si, on roof</t>
        </is>
      </c>
      <c r="B4459" s="30">
        <f>P4459*V4459</f>
        <v>1.372832986882635E-8</v>
      </c>
      <c r="C4459" t="inlineStr">
        <is>
          <t>CH</t>
        </is>
      </c>
      <c r="D4459" t="inlineStr">
        <is>
          <t>unit</t>
        </is>
      </c>
      <c r="F4459" t="inlineStr">
        <is>
          <t>technosphere</t>
        </is>
      </c>
      <c r="G4459" t="n">
        <v>2</v>
      </c>
      <c r="H4459" t="n">
        <v>-18.46800298604678</v>
      </c>
      <c r="I4459" t="n">
        <v>0.09798894162072011</v>
      </c>
      <c r="J4459" t="inlineStr">
        <is>
          <t>(2,2,1,1,1,3); Calculation with average annual yield and share of technologies. Lifetime: 30a.</t>
        </is>
      </c>
      <c r="L4459" t="inlineStr">
        <is>
          <t>photovoltaic flat-roof installation, 156 kWp, multi-Si, on roof</t>
        </is>
      </c>
      <c r="N4459" t="inlineStr">
        <is>
          <t>all</t>
        </is>
      </c>
      <c r="O4459" t="n">
        <v>1</v>
      </c>
      <c r="P4459" s="30">
        <f>INDEX(parameters!$D$41:$AG$178,MATCH('PV (extension)'!B4448,parameters!$C$41:$C$178,0),MATCH('PV (extension)'!A4459,parameters!$D$5:$AG$5,0))/O4459</f>
        <v>0.10096416269840058</v>
      </c>
      <c r="Q4459" s="3" t="inlineStr">
        <is>
          <t>roof-top</t>
        </is>
      </c>
      <c r="R4459">
        <f>INDEX(parameters!$C$196:$EJ$198,MATCH('PV (extension)'!Q4459,parameters!$B$196:$B$198,0),MATCH('PV (extension)'!B4448,parameters!$C$195:$EJ$195,0))</f>
        <v>1571.4612953107987</v>
      </c>
      <c r="S4459" t="n">
        <v>156</v>
      </c>
      <c r="T4459" t="n">
        <v>30</v>
      </c>
      <c r="U4459">
        <f>T4459*S4459*R4459</f>
        <v>7354438.862054538</v>
      </c>
      <c r="V4459">
        <f>1/U4459</f>
        <v>1.3597230444861428E-7</v>
      </c>
    </row>
    <row r="4460" ht="16" customHeight="1" s="29">
      <c r="A4460" t="inlineStr">
        <is>
          <t>photovoltaic flat-roof installation, 156 kWp, single-Si, on roof</t>
        </is>
      </c>
      <c r="B4460" s="30">
        <f>P4460*V4460</f>
        <v>7.1711819559617184E-9</v>
      </c>
      <c r="C4460" t="inlineStr">
        <is>
          <t>CH</t>
        </is>
      </c>
      <c r="D4460" t="inlineStr">
        <is>
          <t>unit</t>
        </is>
      </c>
      <c r="F4460" t="inlineStr">
        <is>
          <t>technosphere</t>
        </is>
      </c>
      <c r="G4460" t="n">
        <v>2</v>
      </c>
      <c r="H4460" t="n">
        <v>-19.10362020104489</v>
      </c>
      <c r="I4460" t="n">
        <v>0.09798894162072011</v>
      </c>
      <c r="J4460" t="inlineStr">
        <is>
          <t>(2,2,1,1,1,3); Calculation with average annual yield and share of technologies. Lifetime: 30a.</t>
        </is>
      </c>
      <c r="L4460" t="inlineStr">
        <is>
          <t>photovoltaic flat-roof installation, 156 kWp, single-Si, on roof</t>
        </is>
      </c>
      <c r="N4460" t="inlineStr">
        <is>
          <t>all</t>
        </is>
      </c>
      <c r="O4460" t="n">
        <v>1</v>
      </c>
      <c r="P4460" s="30">
        <f>INDEX(parameters!$D$41:$AG$178,MATCH('PV (extension)'!B4448,parameters!$C$41:$C$178,0),MATCH('PV (extension)'!A4460,parameters!$D$5:$AG$5,0))/O4460</f>
        <v>5.2740019263789135E-2</v>
      </c>
      <c r="Q4460" s="3" t="inlineStr">
        <is>
          <t>roof-top</t>
        </is>
      </c>
      <c r="R4460">
        <f>INDEX(parameters!$C$196:$EJ$198,MATCH('PV (extension)'!Q4460,parameters!$B$196:$B$198,0),MATCH('PV (extension)'!B4448,parameters!$C$195:$EJ$195,0))</f>
        <v>1571.4612953107987</v>
      </c>
      <c r="S4460" t="n">
        <v>156</v>
      </c>
      <c r="T4460" t="n">
        <v>30</v>
      </c>
      <c r="U4460">
        <f>T4460*S4460*R4460</f>
        <v>7354438.862054538</v>
      </c>
      <c r="V4460">
        <f>1/U4460</f>
        <v>1.3597230444861428E-7</v>
      </c>
    </row>
    <row r="4461" ht="16" customHeight="1" s="29">
      <c r="A4461" t="inlineStr">
        <is>
          <t>photovoltaic slanted-roof installation, 3 kWp, CIS, laminated, integrated, on roof</t>
        </is>
      </c>
      <c r="B4461" s="30">
        <f>P4461*V4461</f>
        <v>6.4315667930087457E-9</v>
      </c>
      <c r="C4461" t="inlineStr">
        <is>
          <t>CH</t>
        </is>
      </c>
      <c r="D4461" t="inlineStr">
        <is>
          <t>unit</t>
        </is>
      </c>
      <c r="F4461" t="inlineStr">
        <is>
          <t>technosphere</t>
        </is>
      </c>
      <c r="G4461" t="n">
        <v>2</v>
      </c>
      <c r="H4461" t="n">
        <v>-19.69743931800395</v>
      </c>
      <c r="I4461" t="n">
        <v>0.09798894162072011</v>
      </c>
      <c r="J4461" t="inlineStr">
        <is>
          <t>(2,2,1,1,1,3); Calculation with average annual yield and share of technologies. Lifetime: 30a.</t>
        </is>
      </c>
      <c r="L4461" t="inlineStr">
        <is>
          <t>photovoltaic slanted-roof installation, 3 kWp, CIS, laminated, integrated, on roof</t>
        </is>
      </c>
      <c r="N4461" t="inlineStr">
        <is>
          <t>all</t>
        </is>
      </c>
      <c r="O4461" t="n">
        <v>1</v>
      </c>
      <c r="P4461" s="30">
        <f>INDEX(parameters!$D$41:$AG$178,MATCH('PV (extension)'!B4448,parameters!$C$41:$C$178,0),MATCH('PV (extension)'!A4461,parameters!$D$5:$AG$5,0))/O4461</f>
        <v>9.0962624550774995E-4</v>
      </c>
      <c r="Q4461" s="3" t="inlineStr">
        <is>
          <t>roof-top</t>
        </is>
      </c>
      <c r="R4461">
        <f>INDEX(parameters!$C$196:$EJ$198,MATCH('PV (extension)'!Q4461,parameters!$B$196:$B$198,0),MATCH('PV (extension)'!B4448,parameters!$C$195:$EJ$195,0))</f>
        <v>1571.4612953107987</v>
      </c>
      <c r="S4461" t="n">
        <v>3</v>
      </c>
      <c r="T4461" t="n">
        <v>30</v>
      </c>
      <c r="U4461">
        <f>T4461*S4461*R4461</f>
        <v>141431.5165779719</v>
      </c>
      <c r="V4461">
        <f>1/U4461</f>
        <v>7.0705598313279417E-6</v>
      </c>
    </row>
    <row r="4462" ht="16" customHeight="1" s="29">
      <c r="A4462" t="inlineStr">
        <is>
          <t>photovoltaic slanted-roof installation, 3 kWp, CdTe, panel, mounted, on roof</t>
        </is>
      </c>
      <c r="B4462" s="30">
        <f>P4462*V4462</f>
        <v>4.1948647646802389E-8</v>
      </c>
      <c r="C4462" t="inlineStr">
        <is>
          <t>CH</t>
        </is>
      </c>
      <c r="D4462" t="inlineStr">
        <is>
          <t>unit</t>
        </is>
      </c>
      <c r="F4462" t="inlineStr">
        <is>
          <t>technosphere</t>
        </is>
      </c>
      <c r="G4462" t="n">
        <v>2</v>
      </c>
      <c r="H4462" t="n">
        <v>-16.69297991102503</v>
      </c>
      <c r="I4462" t="n">
        <v>0.09798894162072011</v>
      </c>
      <c r="J4462" t="inlineStr">
        <is>
          <t>(2,2,1,1,1,3); Calculation with average annual yield and share of technologies. Lifetime: 30a.</t>
        </is>
      </c>
      <c r="L4462" t="inlineStr">
        <is>
          <t>photovoltaic slanted-roof installation, 3 kWp, CdTe, panel, mounted, on roof</t>
        </is>
      </c>
      <c r="N4462" t="inlineStr">
        <is>
          <t>all</t>
        </is>
      </c>
      <c r="O4462" t="n">
        <v>1</v>
      </c>
      <c r="P4462" s="30">
        <f>INDEX(parameters!$D$41:$AG$178,MATCH('PV (extension)'!B4448,parameters!$C$41:$C$178,0),MATCH('PV (extension)'!A4462,parameters!$D$5:$AG$5,0))/O4462</f>
        <v>5.9328608550822341E-3</v>
      </c>
      <c r="Q4462" s="3" t="inlineStr">
        <is>
          <t>roof-top</t>
        </is>
      </c>
      <c r="R4462">
        <f>INDEX(parameters!$C$196:$EJ$198,MATCH('PV (extension)'!Q4462,parameters!$B$196:$B$198,0),MATCH('PV (extension)'!B4448,parameters!$C$195:$EJ$195,0))</f>
        <v>1571.4612953107987</v>
      </c>
      <c r="S4462" t="n">
        <v>3</v>
      </c>
      <c r="T4462" t="n">
        <v>30</v>
      </c>
      <c r="U4462">
        <f>T4462*S4462*R4462</f>
        <v>141431.5165779719</v>
      </c>
      <c r="V4462">
        <f>1/U4462</f>
        <v>7.0705598313279417E-6</v>
      </c>
    </row>
    <row r="4463" ht="16" customHeight="1" s="29">
      <c r="A4463" t="inlineStr">
        <is>
          <t>photovoltaic slanted-roof installation, 3 kWp, micro-Si, laminated, integrated, on roof</t>
        </is>
      </c>
      <c r="B4463" s="30">
        <f>P4463*V4463</f>
        <v>6.4999374931563895E-10</v>
      </c>
      <c r="C4463" t="inlineStr">
        <is>
          <t>RER</t>
        </is>
      </c>
      <c r="D4463" t="inlineStr">
        <is>
          <t>unit</t>
        </is>
      </c>
      <c r="F4463" t="inlineStr">
        <is>
          <t>technosphere</t>
        </is>
      </c>
      <c r="G4463" t="n">
        <v>2</v>
      </c>
      <c r="H4463" t="n">
        <v>-21.54326959350907</v>
      </c>
      <c r="I4463" t="n">
        <v>0.09798894162072011</v>
      </c>
      <c r="J4463" t="inlineStr">
        <is>
          <t>(2,2,1,1,1,3); Calculation with average annual yield and share of technologies. Lifetime: 30a.</t>
        </is>
      </c>
      <c r="L4463" t="inlineStr">
        <is>
          <t>photovoltaic slanted-roof installation, 3 kWp, micro-Si, laminated, integrated, on roof</t>
        </is>
      </c>
      <c r="N4463" t="inlineStr">
        <is>
          <t>all</t>
        </is>
      </c>
      <c r="O4463" t="n">
        <v>1</v>
      </c>
      <c r="P4463" s="30">
        <f>INDEX(parameters!$D$41:$AG$178,MATCH('PV (extension)'!B4448,parameters!$C$41:$C$178,0),MATCH('PV (extension)'!A4463,parameters!$D$5:$AG$5,0))/O4463</f>
        <v>9.1929601731912907E-5</v>
      </c>
      <c r="Q4463" s="3" t="inlineStr">
        <is>
          <t>roof-top</t>
        </is>
      </c>
      <c r="R4463">
        <f>INDEX(parameters!$C$196:$EJ$198,MATCH('PV (extension)'!Q4463,parameters!$B$196:$B$198,0),MATCH('PV (extension)'!B4448,parameters!$C$195:$EJ$195,0))</f>
        <v>1571.4612953107987</v>
      </c>
      <c r="S4463" t="n">
        <v>3</v>
      </c>
      <c r="T4463" t="n">
        <v>30</v>
      </c>
      <c r="U4463">
        <f>T4463*S4463*R4463</f>
        <v>141431.5165779719</v>
      </c>
      <c r="V4463">
        <f>1/U4463</f>
        <v>7.0705598313279417E-6</v>
      </c>
    </row>
    <row r="4464" ht="16" customHeight="1" s="29">
      <c r="A4464" t="inlineStr">
        <is>
          <t>photovoltaic slanted-roof installation, 3 kWp, micro-Si, panel, mounted, on roof</t>
        </is>
      </c>
      <c r="B4464" s="30">
        <f>P4464*V4464</f>
        <v>1.1300028504066406E-8</v>
      </c>
      <c r="C4464" t="inlineStr">
        <is>
          <t>RER</t>
        </is>
      </c>
      <c r="D4464" t="inlineStr">
        <is>
          <t>unit</t>
        </is>
      </c>
      <c r="F4464" t="inlineStr">
        <is>
          <t>technosphere</t>
        </is>
      </c>
      <c r="G4464" t="n">
        <v>2</v>
      </c>
      <c r="H4464" t="n">
        <v>-18.72987249989203</v>
      </c>
      <c r="I4464" t="n">
        <v>0.09798894162072011</v>
      </c>
      <c r="J4464" t="inlineStr">
        <is>
          <t>(2,2,1,1,1,3); Calculation with average annual yield and share of technologies. Lifetime: 30a.</t>
        </is>
      </c>
      <c r="L4464" t="inlineStr">
        <is>
          <t>photovoltaic slanted-roof installation, 3 kWp, micro-Si, panel, mounted, on roof</t>
        </is>
      </c>
      <c r="N4464" t="inlineStr">
        <is>
          <t>all</t>
        </is>
      </c>
      <c r="O4464" t="n">
        <v>1</v>
      </c>
      <c r="P4464" s="30">
        <f>INDEX(parameters!$D$41:$AG$178,MATCH('PV (extension)'!B4448,parameters!$C$41:$C$178,0),MATCH('PV (extension)'!A4464,parameters!$D$5:$AG$5,0))/O4464</f>
        <v>1.5981801687044229E-3</v>
      </c>
      <c r="Q4464" s="3" t="inlineStr">
        <is>
          <t>roof-top</t>
        </is>
      </c>
      <c r="R4464">
        <f>INDEX(parameters!$C$196:$EJ$198,MATCH('PV (extension)'!Q4464,parameters!$B$196:$B$198,0),MATCH('PV (extension)'!B4448,parameters!$C$195:$EJ$195,0))</f>
        <v>1571.4612953107987</v>
      </c>
      <c r="S4464" t="n">
        <v>3</v>
      </c>
      <c r="T4464" t="n">
        <v>30</v>
      </c>
      <c r="U4464">
        <f>T4464*S4464*R4464</f>
        <v>141431.5165779719</v>
      </c>
      <c r="V4464">
        <f>1/U4464</f>
        <v>7.0705598313279417E-6</v>
      </c>
    </row>
    <row r="4465" s="29">
      <c r="A4465" t="inlineStr">
        <is>
          <t>photovoltaic open ground installation, 570 kWp, CIS, on open ground</t>
        </is>
      </c>
      <c r="B4465" s="30">
        <f>P4465*V4465</f>
        <v>3.5345113130891434E-10</v>
      </c>
      <c r="C4465" t="inlineStr">
        <is>
          <t>RER</t>
        </is>
      </c>
      <c r="D4465" t="inlineStr">
        <is>
          <t>unit</t>
        </is>
      </c>
      <c r="F4465" t="inlineStr">
        <is>
          <t>technosphere</t>
        </is>
      </c>
      <c r="G4465" t="n">
        <v>2</v>
      </c>
      <c r="H4465" t="n">
        <v>-21.66656811806742</v>
      </c>
      <c r="I4465" t="n">
        <v>0.09798894162072011</v>
      </c>
      <c r="J4465" t="inlineStr">
        <is>
          <t>(2,2,1,1,1,3); Calculation with average annual yield and share of technologies. Lifetime: 30a.</t>
        </is>
      </c>
      <c r="L4465" t="inlineStr">
        <is>
          <t>photovoltaic open ground installation, 570 kWp, CIS, on open ground</t>
        </is>
      </c>
      <c r="N4465" t="inlineStr">
        <is>
          <t>all</t>
        </is>
      </c>
      <c r="O4465" t="n">
        <v>1</v>
      </c>
      <c r="P4465" s="30">
        <f>INDEX(parameters!$D$41:$AG$178,MATCH('PV (extension)'!B4448,parameters!$C$41:$C$178,0),MATCH('PV (extension)'!A4465,parameters!$D$5:$AG$5,0))/O4465</f>
        <v>1.0104185757523119E-2</v>
      </c>
      <c r="Q4465" t="inlineStr">
        <is>
          <t>central</t>
        </is>
      </c>
      <c r="R4465">
        <f>INDEX(parameters!$C$196:$EJ$198,MATCH('PV (extension)'!Q4465,parameters!$B$196:$B$198,0),MATCH('PV (extension)'!B4448,parameters!$C$195:$EJ$195,0))</f>
        <v>1671.7673354370199</v>
      </c>
      <c r="S4465" t="n">
        <v>570</v>
      </c>
      <c r="T4465" t="n">
        <v>30</v>
      </c>
      <c r="U4465">
        <f>T4465*S4465*R4465</f>
        <v>28587221.435973041</v>
      </c>
      <c r="V4465">
        <f>1/U4465</f>
        <v>3.4980664428675082E-8</v>
      </c>
    </row>
    <row r="4466" s="29">
      <c r="A4466" t="inlineStr">
        <is>
          <t>photovoltaic open ground installation, 570 kWp, CdTe, on open ground</t>
        </is>
      </c>
      <c r="B4466" s="30">
        <f>P4466*V4466</f>
        <v>2.5964247647536979E-9</v>
      </c>
      <c r="C4466" t="inlineStr">
        <is>
          <t>RER</t>
        </is>
      </c>
      <c r="D4466" t="inlineStr">
        <is>
          <t>unit</t>
        </is>
      </c>
      <c r="F4466" t="inlineStr">
        <is>
          <t>technosphere</t>
        </is>
      </c>
      <c r="G4466" t="n">
        <v>2</v>
      </c>
      <c r="H4466" t="n">
        <v>-21.47552628199886</v>
      </c>
      <c r="I4466" t="n">
        <v>0.09798894162072011</v>
      </c>
      <c r="J4466" t="inlineStr">
        <is>
          <t>(2,2,1,1,1,3); Calculation with average annual yield and share of technologies. Lifetime: 30a.</t>
        </is>
      </c>
      <c r="L4466" t="inlineStr">
        <is>
          <t>photovoltaic open ground installation, 570 kWp, CdTe, on open ground</t>
        </is>
      </c>
      <c r="N4466" t="inlineStr">
        <is>
          <t>all</t>
        </is>
      </c>
      <c r="O4466" t="n">
        <v>1</v>
      </c>
      <c r="P4466" s="30">
        <f>INDEX(parameters!$D$41:$AG$178,MATCH('PV (extension)'!B4448,parameters!$C$41:$C$178,0),MATCH('PV (extension)'!A4466,parameters!$D$5:$AG$5,0))/O4466</f>
        <v>7.4224569691858172E-2</v>
      </c>
      <c r="Q4466" t="inlineStr">
        <is>
          <t>central</t>
        </is>
      </c>
      <c r="R4466">
        <f>INDEX(parameters!$C$196:$EJ$198,MATCH('PV (extension)'!Q4466,parameters!$B$196:$B$198,0),MATCH('PV (extension)'!B4448,parameters!$C$195:$EJ$195,0))</f>
        <v>1671.7673354370199</v>
      </c>
      <c r="S4466" t="n">
        <v>570</v>
      </c>
      <c r="T4466" t="n">
        <v>30</v>
      </c>
      <c r="U4466">
        <f>T4466*S4466*R4466</f>
        <v>28587221.435973041</v>
      </c>
      <c r="V4466">
        <f>1/U4466</f>
        <v>3.4980664428675082E-8</v>
      </c>
    </row>
    <row r="4467" s="29">
      <c r="A4467" t="inlineStr">
        <is>
          <t>photovoltaic open ground installation, 570 kWp, micro-Si, on open ground</t>
        </is>
      </c>
      <c r="B4467" s="30">
        <f>P4467*V4467</f>
        <v>2.7520260041394319E-11</v>
      </c>
      <c r="C4467" t="inlineStr">
        <is>
          <t>RER</t>
        </is>
      </c>
      <c r="D4467" t="inlineStr">
        <is>
          <t>unit</t>
        </is>
      </c>
      <c r="F4467" t="inlineStr">
        <is>
          <t>technosphere</t>
        </is>
      </c>
      <c r="G4467" t="n">
        <v>2</v>
      </c>
      <c r="H4467" t="n">
        <v>-23.51240679473371</v>
      </c>
      <c r="I4467" t="n">
        <v>0.09798894162072011</v>
      </c>
      <c r="J4467" t="inlineStr">
        <is>
          <t>(2,2,1,1,1,3); Calculation with average annual yield and share of technologies. Lifetime: 30a.</t>
        </is>
      </c>
      <c r="L4467" t="inlineStr">
        <is>
          <t>photovoltaic open ground installation, 570 kWp, micro-Si, on open ground</t>
        </is>
      </c>
      <c r="N4467" t="inlineStr">
        <is>
          <t>all</t>
        </is>
      </c>
      <c r="O4467" t="n">
        <v>1</v>
      </c>
      <c r="P4467" s="30">
        <f>INDEX(parameters!$D$41:$AG$178,MATCH('PV (extension)'!B4448,parameters!$C$41:$C$178,0),MATCH('PV (extension)'!A4467,parameters!$D$5:$AG$5,0))/O4467</f>
        <v>7.867277677789E-4</v>
      </c>
      <c r="Q4467" t="inlineStr">
        <is>
          <t>central</t>
        </is>
      </c>
      <c r="R4467">
        <f>INDEX(parameters!$C$196:$EJ$198,MATCH('PV (extension)'!Q4467,parameters!$B$196:$B$198,0),MATCH('PV (extension)'!B4448,parameters!$C$195:$EJ$195,0))</f>
        <v>1671.7673354370199</v>
      </c>
      <c r="S4467" t="n">
        <v>570</v>
      </c>
      <c r="T4467" t="n">
        <v>30</v>
      </c>
      <c r="U4467">
        <f>T4467*S4467*R4467</f>
        <v>28587221.435973041</v>
      </c>
      <c r="V4467">
        <f>1/U4467</f>
        <v>3.4980664428675082E-8</v>
      </c>
    </row>
    <row r="4468" s="29">
      <c r="A4468" t="inlineStr">
        <is>
          <t>photovoltaic open ground installation, 570 kWp, multi-Si, on open ground</t>
        </is>
      </c>
      <c r="B4468" s="30">
        <f>P4468*V4468</f>
        <v>9.2096331137808934E-9</v>
      </c>
      <c r="C4468" t="inlineStr">
        <is>
          <t>RER</t>
        </is>
      </c>
      <c r="D4468" t="inlineStr">
        <is>
          <t>unit</t>
        </is>
      </c>
      <c r="F4468" t="inlineStr">
        <is>
          <t>technosphere</t>
        </is>
      </c>
      <c r="G4468" t="n">
        <v>2</v>
      </c>
      <c r="H4468" t="n">
        <v>-18.20082258362968</v>
      </c>
      <c r="I4468" t="n">
        <v>0.09798894162072011</v>
      </c>
      <c r="J4468" t="inlineStr">
        <is>
          <t>(2,2,1,1,1,3); Calculation with average annual yield and share of technologies. Lifetime: 30a.</t>
        </is>
      </c>
      <c r="L4468" t="inlineStr">
        <is>
          <t>photovoltaic open ground installation, 570 kWp, multi-Si, on open ground</t>
        </is>
      </c>
      <c r="N4468" t="inlineStr">
        <is>
          <t>all</t>
        </is>
      </c>
      <c r="O4468" t="n">
        <v>1</v>
      </c>
      <c r="P4468" s="30">
        <f>INDEX(parameters!$D$41:$AG$178,MATCH('PV (extension)'!B4448,parameters!$C$41:$C$178,0),MATCH('PV (extension)'!A4468,parameters!$D$5:$AG$5,0))/O4468</f>
        <v>0.2632778211677243</v>
      </c>
      <c r="Q4468" t="inlineStr">
        <is>
          <t>central</t>
        </is>
      </c>
      <c r="R4468">
        <f>INDEX(parameters!$C$196:$EJ$198,MATCH('PV (extension)'!Q4468,parameters!$B$196:$B$198,0),MATCH('PV (extension)'!B4448,parameters!$C$195:$EJ$195,0))</f>
        <v>1671.7673354370199</v>
      </c>
      <c r="S4468" t="n">
        <v>570</v>
      </c>
      <c r="T4468" t="n">
        <v>30</v>
      </c>
      <c r="U4468">
        <f>T4468*S4468*R4468</f>
        <v>28587221.435973041</v>
      </c>
      <c r="V4468">
        <f>1/U4468</f>
        <v>3.4980664428675082E-8</v>
      </c>
    </row>
    <row r="4469" s="29">
      <c r="A4469" t="inlineStr">
        <is>
          <t>photovoltaic open ground installation, 570 kWp, single-Si, on open ground</t>
        </is>
      </c>
      <c r="B4469" s="30">
        <f>P4469*V4469</f>
        <v>4.8851859015915113E-9</v>
      </c>
      <c r="C4469" t="inlineStr">
        <is>
          <t>RER</t>
        </is>
      </c>
      <c r="D4469" t="inlineStr">
        <is>
          <t>unit</t>
        </is>
      </c>
      <c r="F4469" t="inlineStr">
        <is>
          <t>technosphere</t>
        </is>
      </c>
      <c r="G4469" t="n">
        <v>2</v>
      </c>
      <c r="H4469" t="n">
        <v>-18.8364689523836</v>
      </c>
      <c r="I4469" t="n">
        <v>0.09798894162072011</v>
      </c>
      <c r="J4469" t="inlineStr">
        <is>
          <t>(2,2,1,1,1,3); Calculation with average annual yield and share of technologies. Lifetime: 30a.</t>
        </is>
      </c>
      <c r="L4469" t="inlineStr">
        <is>
          <t>photovoltaic open ground installation, 570 kWp, single-Si, on open ground</t>
        </is>
      </c>
      <c r="N4469" t="inlineStr">
        <is>
          <t>all</t>
        </is>
      </c>
      <c r="O4469" t="n">
        <v>1</v>
      </c>
      <c r="P4469" s="30">
        <f>INDEX(parameters!$D$41:$AG$178,MATCH('PV (extension)'!B4448,parameters!$C$41:$C$178,0),MATCH('PV (extension)'!A4469,parameters!$D$5:$AG$5,0))/O4469</f>
        <v>0.13965389112469015</v>
      </c>
      <c r="Q4469" t="inlineStr">
        <is>
          <t>central</t>
        </is>
      </c>
      <c r="R4469">
        <f>INDEX(parameters!$C$196:$EJ$198,MATCH('PV (extension)'!Q4469,parameters!$B$196:$B$198,0),MATCH('PV (extension)'!B4448,parameters!$C$195:$EJ$195,0))</f>
        <v>1671.7673354370199</v>
      </c>
      <c r="S4469" t="n">
        <v>570</v>
      </c>
      <c r="T4469" t="n">
        <v>30</v>
      </c>
      <c r="U4469">
        <f>T4469*S4469*R4469</f>
        <v>28587221.435973041</v>
      </c>
      <c r="V4469">
        <f>1/U4469</f>
        <v>3.4980664428675082E-8</v>
      </c>
    </row>
    <row r="4470" ht="16" customHeight="1" s="29">
      <c r="A4470" t="inlineStr">
        <is>
          <t>photovoltaic slanted-roof installation, 93 kWp, multi-Si, laminated, integrated, on roof</t>
        </is>
      </c>
      <c r="B4470" s="30">
        <f>P4470*V4470</f>
        <v>1.507502543875824E-9</v>
      </c>
      <c r="C4470" t="inlineStr">
        <is>
          <t>CH</t>
        </is>
      </c>
      <c r="D4470" t="inlineStr">
        <is>
          <t>unit</t>
        </is>
      </c>
      <c r="F4470" t="inlineStr">
        <is>
          <t>technosphere</t>
        </is>
      </c>
      <c r="G4470" t="n">
        <v>2</v>
      </c>
      <c r="H4470" t="n">
        <v>-20.65878981776205</v>
      </c>
      <c r="I4470" t="n">
        <v>0.09798894162072011</v>
      </c>
      <c r="J4470" t="inlineStr">
        <is>
          <t>(2,2,1,1,1,3); Calculation with average annual yield and share of technologies. Lifetime: 30a.</t>
        </is>
      </c>
      <c r="L4470" t="inlineStr">
        <is>
          <t>photovoltaic slanted-roof installation, 93 kWp, multi-Si, laminated, integrated, on roof</t>
        </is>
      </c>
      <c r="N4470" t="inlineStr">
        <is>
          <t>all</t>
        </is>
      </c>
      <c r="O4470" t="n">
        <v>1</v>
      </c>
      <c r="P4470" s="30">
        <f>INDEX(parameters!$D$41:$AG$178,MATCH('PV (extension)'!B4448,parameters!$C$41:$C$178,0),MATCH('PV (extension)'!A4470,parameters!$D$5:$AG$5,0))/O4470</f>
        <v>6.6094595017907607E-3</v>
      </c>
      <c r="Q4470" s="3" t="inlineStr">
        <is>
          <t>roof-top</t>
        </is>
      </c>
      <c r="R4470">
        <f>INDEX(parameters!$C$196:$EJ$198,MATCH('PV (extension)'!Q4470,parameters!$B$196:$B$198,0),MATCH('PV (extension)'!B4448,parameters!$C$195:$EJ$195,0))</f>
        <v>1571.4612953107987</v>
      </c>
      <c r="S4470" t="n">
        <v>93</v>
      </c>
      <c r="T4470" t="n">
        <v>30</v>
      </c>
      <c r="U4470">
        <f>T4470*S4470*R4470</f>
        <v>4384377.0139171286</v>
      </c>
      <c r="V4470">
        <f>1/U4470</f>
        <v>2.2808257520412717E-7</v>
      </c>
    </row>
    <row r="4471" ht="16" customHeight="1" s="29">
      <c r="A4471" t="inlineStr">
        <is>
          <t>photovoltaic slanted-roof installation, 93 kWp, multi-Si, panel, mounted, on roof</t>
        </is>
      </c>
      <c r="B4471" s="30">
        <f>P4471*V4471</f>
        <v>2.5561896085175076E-8</v>
      </c>
      <c r="C4471" t="inlineStr">
        <is>
          <t>CH</t>
        </is>
      </c>
      <c r="D4471" t="inlineStr">
        <is>
          <t>unit</t>
        </is>
      </c>
      <c r="F4471" t="inlineStr">
        <is>
          <t>technosphere</t>
        </is>
      </c>
      <c r="G4471" t="n">
        <v>2</v>
      </c>
      <c r="H4471" t="n">
        <v>-17.84536035000586</v>
      </c>
      <c r="I4471" t="n">
        <v>0.09798894162072011</v>
      </c>
      <c r="J4471" t="inlineStr">
        <is>
          <t>(2,2,1,1,1,3); Calculation with average annual yield and share of technologies. Lifetime: 30a.</t>
        </is>
      </c>
      <c r="L4471" t="inlineStr">
        <is>
          <t>photovoltaic slanted-roof installation, 93 kWp, multi-Si, panel, mounted, on roof</t>
        </is>
      </c>
      <c r="N4471" t="inlineStr">
        <is>
          <t>all</t>
        </is>
      </c>
      <c r="O4471" t="n">
        <v>1</v>
      </c>
      <c r="P4471" s="30">
        <f>INDEX(parameters!$D$41:$AG$178,MATCH('PV (extension)'!B4448,parameters!$C$41:$C$178,0),MATCH('PV (extension)'!A4471,parameters!$D$5:$AG$5,0))/O4471</f>
        <v>0.11207298962797985</v>
      </c>
      <c r="Q4471" s="3" t="inlineStr">
        <is>
          <t>roof-top</t>
        </is>
      </c>
      <c r="R4471">
        <f>INDEX(parameters!$C$196:$EJ$198,MATCH('PV (extension)'!Q4471,parameters!$B$196:$B$198,0),MATCH('PV (extension)'!B4448,parameters!$C$195:$EJ$195,0))</f>
        <v>1571.4612953107987</v>
      </c>
      <c r="S4471" t="n">
        <v>93</v>
      </c>
      <c r="T4471" t="n">
        <v>30</v>
      </c>
      <c r="U4471">
        <f>T4471*S4471*R4471</f>
        <v>4384377.0139171286</v>
      </c>
      <c r="V4471">
        <f>1/U4471</f>
        <v>2.2808257520412717E-7</v>
      </c>
    </row>
    <row r="4472" ht="16" customHeight="1" s="29">
      <c r="A4472" t="inlineStr">
        <is>
          <t>photovoltaic slanted-roof installation, 93 kWp, single-Si, laminated, integrated, on roof</t>
        </is>
      </c>
      <c r="B4472" s="30">
        <f>P4472*V4472</f>
        <v>7.9693115093448156E-10</v>
      </c>
      <c r="C4472" t="inlineStr">
        <is>
          <t>CH</t>
        </is>
      </c>
      <c r="D4472" t="inlineStr">
        <is>
          <t>unit</t>
        </is>
      </c>
      <c r="F4472" t="inlineStr">
        <is>
          <t>technosphere</t>
        </is>
      </c>
      <c r="G4472" t="n">
        <v>2</v>
      </c>
      <c r="H4472" t="n">
        <v>-21.2944254997521</v>
      </c>
      <c r="I4472" t="n">
        <v>0.09798894162072011</v>
      </c>
      <c r="J4472" t="inlineStr">
        <is>
          <t>(2,2,1,1,1,3); Calculation with average annual yield and share of technologies. Lifetime: 30a.</t>
        </is>
      </c>
      <c r="L4472" t="inlineStr">
        <is>
          <t>photovoltaic slanted-roof installation, 93 kWp, single-Si, laminated, integrated, on roof</t>
        </is>
      </c>
      <c r="N4472" t="inlineStr">
        <is>
          <t>all</t>
        </is>
      </c>
      <c r="O4472" t="n">
        <v>1</v>
      </c>
      <c r="P4472" s="30">
        <f>INDEX(parameters!$D$41:$AG$178,MATCH('PV (extension)'!B4448,parameters!$C$41:$C$178,0),MATCH('PV (extension)'!A4472,parameters!$D$5:$AG$5,0))/O4472</f>
        <v>3.4940466198316628E-3</v>
      </c>
      <c r="Q4472" s="3" t="inlineStr">
        <is>
          <t>roof-top</t>
        </is>
      </c>
      <c r="R4472">
        <f>INDEX(parameters!$C$196:$EJ$198,MATCH('PV (extension)'!Q4472,parameters!$B$196:$B$198,0),MATCH('PV (extension)'!B4448,parameters!$C$195:$EJ$195,0))</f>
        <v>1571.4612953107987</v>
      </c>
      <c r="S4472" t="n">
        <v>93</v>
      </c>
      <c r="T4472" t="n">
        <v>30</v>
      </c>
      <c r="U4472">
        <f>T4472*S4472*R4472</f>
        <v>4384377.0139171286</v>
      </c>
      <c r="V4472">
        <f>1/U4472</f>
        <v>2.2808257520412717E-7</v>
      </c>
    </row>
    <row r="4473" ht="16" customHeight="1" s="29">
      <c r="A4473" t="inlineStr">
        <is>
          <t>photovoltaic slanted-roof installation, 93 kWp, single-Si, panel, mounted, on roof</t>
        </is>
      </c>
      <c r="B4473" s="30">
        <f>P4473*V4473</f>
        <v>1.3389589934760905E-8</v>
      </c>
      <c r="C4473" t="inlineStr">
        <is>
          <t>CH</t>
        </is>
      </c>
      <c r="D4473" t="inlineStr">
        <is>
          <t>unit</t>
        </is>
      </c>
      <c r="F4473" t="inlineStr">
        <is>
          <t>technosphere</t>
        </is>
      </c>
      <c r="G4473" t="n">
        <v>2</v>
      </c>
      <c r="H4473" t="n">
        <v>-18.48100416113547</v>
      </c>
      <c r="I4473" t="n">
        <v>0.09798894162072011</v>
      </c>
      <c r="J4473" t="inlineStr">
        <is>
          <t>(2,2,1,1,1,3); Calculation with average annual yield and share of technologies. Lifetime: 30a.</t>
        </is>
      </c>
      <c r="L4473" t="inlineStr">
        <is>
          <t>photovoltaic slanted-roof installation, 93 kWp, single-Si, panel, mounted, on roof</t>
        </is>
      </c>
      <c r="N4473" t="inlineStr">
        <is>
          <t>all</t>
        </is>
      </c>
      <c r="O4473" t="n">
        <v>1</v>
      </c>
      <c r="P4473" s="30">
        <f>INDEX(parameters!$D$41:$AG$178,MATCH('PV (extension)'!B4448,parameters!$C$41:$C$178,0),MATCH('PV (extension)'!A4473,parameters!$D$5:$AG$5,0))/O4473</f>
        <v>5.8705010335741853E-2</v>
      </c>
      <c r="Q4473" s="3" t="inlineStr">
        <is>
          <t>roof-top</t>
        </is>
      </c>
      <c r="R4473">
        <f>INDEX(parameters!$C$196:$EJ$198,MATCH('PV (extension)'!Q4473,parameters!$B$196:$B$198,0),MATCH('PV (extension)'!B4448,parameters!$C$195:$EJ$195,0))</f>
        <v>1571.4612953107987</v>
      </c>
      <c r="S4473" t="n">
        <v>93</v>
      </c>
      <c r="T4473" t="n">
        <v>30</v>
      </c>
      <c r="U4473">
        <f>T4473*S4473*R4473</f>
        <v>4384377.0139171286</v>
      </c>
      <c r="V4473">
        <f>1/U4473</f>
        <v>2.2808257520412717E-7</v>
      </c>
    </row>
    <row r="4474" s="29">
      <c r="A4474" t="inlineStr">
        <is>
          <t>photovoltaic facade installation, 3kWp, multi-Si, laminated, integrated, at building</t>
        </is>
      </c>
      <c r="B4474" s="30">
        <f>P4474*V4474</f>
        <v>3.3095325393915909E-8</v>
      </c>
      <c r="C4474" t="inlineStr">
        <is>
          <t>APAC</t>
        </is>
      </c>
      <c r="D4474" t="inlineStr">
        <is>
          <t>unit</t>
        </is>
      </c>
      <c r="F4474" t="inlineStr">
        <is>
          <t>technosphere</t>
        </is>
      </c>
      <c r="G4474" t="n">
        <v>2</v>
      </c>
      <c r="H4474" t="n">
        <v>-17.5612990452514</v>
      </c>
      <c r="I4474" t="n">
        <v>0.09798894162072011</v>
      </c>
      <c r="J4474" t="inlineStr">
        <is>
          <t>(2,2,1,1,1,3); Calculation with average annual yield and share of technologies. Lifetime: 30a.</t>
        </is>
      </c>
      <c r="L4474" t="inlineStr">
        <is>
          <t>photovoltaic facade installation, 3kWp, multi-Si, laminated, integrated, at building</t>
        </is>
      </c>
      <c r="N4474" t="inlineStr">
        <is>
          <t>all</t>
        </is>
      </c>
      <c r="O4474" t="n">
        <v>1</v>
      </c>
      <c r="P4474" s="30">
        <f>INDEX(parameters!$D$41:$AG$178,MATCH('PV (extension)'!B4448,parameters!$C$41:$C$178,0),MATCH('PV (extension)'!A4474,parameters!$D$5:$AG$5,0))/O4474</f>
        <v>3.2864644265829519E-3</v>
      </c>
      <c r="Q4474" t="inlineStr">
        <is>
          <t>façade</t>
        </is>
      </c>
      <c r="R4474">
        <f>INDEX(parameters!$C$196:$EJ$198,MATCH('PV (extension)'!Q4474,parameters!$B$196:$B$198,0),MATCH('PV (extension)'!B4448,parameters!$C$195:$EJ$195,0))</f>
        <v>1103.3664413884333</v>
      </c>
      <c r="S4474" t="n">
        <v>3</v>
      </c>
      <c r="T4474" t="n">
        <v>30</v>
      </c>
      <c r="U4474">
        <f>T4474*S4474*R4474</f>
        <v>99302.97972495899</v>
      </c>
      <c r="V4474">
        <f>1/U4474</f>
        <v>1.0070191274921615E-5</v>
      </c>
    </row>
    <row r="4475" s="29">
      <c r="A4475" t="inlineStr">
        <is>
          <t>photovoltaic facade installation, 3kWp, multi-Si, panel, mounted, at building</t>
        </is>
      </c>
      <c r="B4475" s="30">
        <f>P4475*V4475</f>
        <v>3.2457754943390019E-8</v>
      </c>
      <c r="C4475" t="inlineStr">
        <is>
          <t>APAC</t>
        </is>
      </c>
      <c r="D4475" t="inlineStr">
        <is>
          <t>unit</t>
        </is>
      </c>
      <c r="F4475" t="inlineStr">
        <is>
          <t>technosphere</t>
        </is>
      </c>
      <c r="G4475" t="n">
        <v>2</v>
      </c>
      <c r="H4475" t="n">
        <v>-17.5612990452514</v>
      </c>
      <c r="I4475" t="n">
        <v>0.09798894162072011</v>
      </c>
      <c r="J4475" t="inlineStr">
        <is>
          <t>(2,2,1,1,1,3); Calculation with average annual yield and share of technologies. Lifetime: 30a.</t>
        </is>
      </c>
      <c r="L4475" t="inlineStr">
        <is>
          <t>photovoltaic facade installation, 3kWp, multi-Si, panel, mounted, at building</t>
        </is>
      </c>
      <c r="N4475" t="inlineStr">
        <is>
          <t>all</t>
        </is>
      </c>
      <c r="O4475" t="n">
        <v>1</v>
      </c>
      <c r="P4475" s="30">
        <f>INDEX(parameters!$D$41:$AG$178,MATCH('PV (extension)'!B4448,parameters!$C$41:$C$178,0),MATCH('PV (extension)'!A4475,parameters!$D$5:$AG$5,0))/O4475</f>
        <v>3.2231517810611459E-3</v>
      </c>
      <c r="Q4475" t="inlineStr">
        <is>
          <t>façade</t>
        </is>
      </c>
      <c r="R4475">
        <f>INDEX(parameters!$C$196:$EJ$198,MATCH('PV (extension)'!Q4475,parameters!$B$196:$B$198,0),MATCH('PV (extension)'!B4448,parameters!$C$195:$EJ$195,0))</f>
        <v>1103.3664413884333</v>
      </c>
      <c r="S4475" t="n">
        <v>3</v>
      </c>
      <c r="T4475" t="n">
        <v>30</v>
      </c>
      <c r="U4475">
        <f>T4475*S4475*R4475</f>
        <v>99302.97972495899</v>
      </c>
      <c r="V4475">
        <f>1/U4475</f>
        <v>1.0070191274921615E-5</v>
      </c>
    </row>
    <row r="4476" s="29">
      <c r="A4476" t="inlineStr">
        <is>
          <t>photovoltaic facade installation, 3kWp, single-Si, laminated, integrated, at building</t>
        </is>
      </c>
      <c r="B4476" s="30">
        <f>P4476*V4476</f>
        <v>1.7447486100432151E-8</v>
      </c>
      <c r="C4476" t="inlineStr">
        <is>
          <t>APAC</t>
        </is>
      </c>
      <c r="D4476" t="inlineStr">
        <is>
          <t>unit</t>
        </is>
      </c>
      <c r="F4476" t="inlineStr">
        <is>
          <t>technosphere</t>
        </is>
      </c>
      <c r="G4476" t="n">
        <v>2</v>
      </c>
      <c r="H4476" t="n">
        <v>-18.19689739735082</v>
      </c>
      <c r="I4476" t="n">
        <v>0.09798894162072011</v>
      </c>
      <c r="J4476" t="inlineStr">
        <is>
          <t>(2,2,1,1,1,3); Calculation with average annual yield and share of technologies. Lifetime: 30a.</t>
        </is>
      </c>
      <c r="L4476" t="inlineStr">
        <is>
          <t>photovoltaic facade installation, 3kWp, single-Si, laminated, integrated, at building</t>
        </is>
      </c>
      <c r="N4476" t="inlineStr">
        <is>
          <t>all</t>
        </is>
      </c>
      <c r="O4476" t="n">
        <v>1</v>
      </c>
      <c r="P4476" s="30">
        <f>INDEX(parameters!$D$41:$AG$178,MATCH('PV (extension)'!B4448,parameters!$C$41:$C$178,0),MATCH('PV (extension)'!A4476,parameters!$D$5:$AG$5,0))/O4476</f>
        <v>1.7325873584827175E-3</v>
      </c>
      <c r="Q4476" t="inlineStr">
        <is>
          <t>façade</t>
        </is>
      </c>
      <c r="R4476">
        <f>INDEX(parameters!$C$196:$EJ$198,MATCH('PV (extension)'!Q4476,parameters!$B$196:$B$198,0),MATCH('PV (extension)'!B4448,parameters!$C$195:$EJ$195,0))</f>
        <v>1103.3664413884333</v>
      </c>
      <c r="S4476" t="n">
        <v>3</v>
      </c>
      <c r="T4476" t="n">
        <v>30</v>
      </c>
      <c r="U4476">
        <f>T4476*S4476*R4476</f>
        <v>99302.97972495899</v>
      </c>
      <c r="V4476">
        <f>1/U4476</f>
        <v>1.0070191274921615E-5</v>
      </c>
    </row>
    <row r="4477" s="29">
      <c r="A4477" t="inlineStr">
        <is>
          <t>photovoltaic facade installation, 3kWp, single-Si, panel, mounted, at building</t>
        </is>
      </c>
      <c r="B4477" s="30">
        <f>P4477*V4477</f>
        <v>1.7432389683333241E-8</v>
      </c>
      <c r="C4477" t="inlineStr">
        <is>
          <t>APAC</t>
        </is>
      </c>
      <c r="D4477" t="inlineStr">
        <is>
          <t>unit</t>
        </is>
      </c>
      <c r="F4477" t="inlineStr">
        <is>
          <t>technosphere</t>
        </is>
      </c>
      <c r="G4477" t="n">
        <v>2</v>
      </c>
      <c r="H4477" t="n">
        <v>-18.19689739735082</v>
      </c>
      <c r="I4477" t="n">
        <v>0.09798894162072011</v>
      </c>
      <c r="J4477" t="inlineStr">
        <is>
          <t>(2,2,1,1,1,3); Calculation with average annual yield and share of technologies. Lifetime: 30a.</t>
        </is>
      </c>
      <c r="L4477" t="inlineStr">
        <is>
          <t>photovoltaic facade installation, 3kWp, single-Si, panel, mounted, at building</t>
        </is>
      </c>
      <c r="N4477" t="inlineStr">
        <is>
          <t>all</t>
        </is>
      </c>
      <c r="O4477" t="n">
        <v>1</v>
      </c>
      <c r="P4477" s="30">
        <f>INDEX(parameters!$D$41:$AG$178,MATCH('PV (extension)'!B4448,parameters!$C$41:$C$178,0),MATCH('PV (extension)'!A4477,parameters!$D$5:$AG$5,0))/O4477</f>
        <v>1.7310882392816251E-3</v>
      </c>
      <c r="Q4477" t="inlineStr">
        <is>
          <t>façade</t>
        </is>
      </c>
      <c r="R4477">
        <f>INDEX(parameters!$C$196:$EJ$198,MATCH('PV (extension)'!Q4477,parameters!$B$196:$B$198,0),MATCH('PV (extension)'!B4448,parameters!$C$195:$EJ$195,0))</f>
        <v>1103.3664413884333</v>
      </c>
      <c r="S4477" t="n">
        <v>3</v>
      </c>
      <c r="T4477" t="n">
        <v>30</v>
      </c>
      <c r="U4477">
        <f>T4477*S4477*R4477</f>
        <v>99302.97972495899</v>
      </c>
      <c r="V4477">
        <f>1/U4477</f>
        <v>1.0070191274921615E-5</v>
      </c>
    </row>
    <row r="4478" ht="16" customHeight="1" s="29">
      <c r="A4478" t="inlineStr">
        <is>
          <t>photovoltaic flat-roof installation, 3kWp, multi-Si, on roof</t>
        </is>
      </c>
      <c r="B4478" s="30">
        <f>P4478*V4478</f>
        <v>3.5794758515909166E-7</v>
      </c>
      <c r="C4478" t="inlineStr">
        <is>
          <t>APAC</t>
        </is>
      </c>
      <c r="D4478" t="inlineStr">
        <is>
          <t>unit</t>
        </is>
      </c>
      <c r="F4478" t="inlineStr">
        <is>
          <t>technosphere</t>
        </is>
      </c>
      <c r="G4478" t="n">
        <v>2</v>
      </c>
      <c r="H4478" t="n">
        <v>-15.20991773919472</v>
      </c>
      <c r="I4478" t="n">
        <v>0.09798894162072011</v>
      </c>
      <c r="J4478" t="inlineStr">
        <is>
          <t>(2,2,1,1,1,3); Calculation with average annual yield and share of technologies. Lifetime: 30a.</t>
        </is>
      </c>
      <c r="L4478" t="inlineStr">
        <is>
          <t>photovoltaic flat-roof installation, 3kWp, multi-Si, on roof</t>
        </is>
      </c>
      <c r="N4478" t="inlineStr">
        <is>
          <t>all</t>
        </is>
      </c>
      <c r="O4478" t="n">
        <v>1</v>
      </c>
      <c r="P4478" s="30">
        <f>INDEX(parameters!$D$41:$AG$178,MATCH('PV (extension)'!B4448,parameters!$C$41:$C$178,0),MATCH('PV (extension)'!A4478,parameters!$D$5:$AG$5,0))/O4478</f>
        <v>5.0625069824473082E-2</v>
      </c>
      <c r="Q4478" s="3" t="inlineStr">
        <is>
          <t>roof-top</t>
        </is>
      </c>
      <c r="R4478">
        <f>INDEX(parameters!$C$196:$EJ$198,MATCH('PV (extension)'!Q4478,parameters!$B$196:$B$198,0),MATCH('PV (extension)'!B4448,parameters!$C$195:$EJ$195,0))</f>
        <v>1571.4612953107987</v>
      </c>
      <c r="S4478" t="n">
        <v>3</v>
      </c>
      <c r="T4478" t="n">
        <v>30</v>
      </c>
      <c r="U4478">
        <f>T4478*S4478*R4478</f>
        <v>141431.5165779719</v>
      </c>
      <c r="V4478">
        <f>1/U4478</f>
        <v>7.0705598313279417E-6</v>
      </c>
    </row>
    <row r="4479" ht="16" customHeight="1" s="29">
      <c r="A4479" t="inlineStr">
        <is>
          <t>photovoltaic flat-roof installation, 3kWp, single-Si, on roof</t>
        </is>
      </c>
      <c r="B4479" s="30">
        <f>P4479*V4479</f>
        <v>1.8684345437028356E-7</v>
      </c>
      <c r="C4479" t="inlineStr">
        <is>
          <t>APAC</t>
        </is>
      </c>
      <c r="D4479" t="inlineStr">
        <is>
          <t>unit</t>
        </is>
      </c>
      <c r="F4479" t="inlineStr">
        <is>
          <t>technosphere</t>
        </is>
      </c>
      <c r="G4479" t="n">
        <v>2</v>
      </c>
      <c r="H4479" t="n">
        <v>-15.84555259734934</v>
      </c>
      <c r="I4479" t="n">
        <v>0.09798894162072011</v>
      </c>
      <c r="J4479" t="inlineStr">
        <is>
          <t>(2,2,1,1,1,3); Calculation with average annual yield and share of technologies. Lifetime: 30a.</t>
        </is>
      </c>
      <c r="L4479" t="inlineStr">
        <is>
          <t>photovoltaic flat-roof installation, 3kWp, single-Si, on roof</t>
        </is>
      </c>
      <c r="N4479" t="inlineStr">
        <is>
          <t>all</t>
        </is>
      </c>
      <c r="O4479" t="n">
        <v>1</v>
      </c>
      <c r="P4479" s="30">
        <f>INDEX(parameters!$D$41:$AG$178,MATCH('PV (extension)'!B4448,parameters!$C$41:$C$178,0),MATCH('PV (extension)'!A4479,parameters!$D$5:$AG$5,0))/O4479</f>
        <v>2.6425553114256296E-2</v>
      </c>
      <c r="Q4479" s="3" t="inlineStr">
        <is>
          <t>roof-top</t>
        </is>
      </c>
      <c r="R4479">
        <f>INDEX(parameters!$C$196:$EJ$198,MATCH('PV (extension)'!Q4479,parameters!$B$196:$B$198,0),MATCH('PV (extension)'!B4448,parameters!$C$195:$EJ$195,0))</f>
        <v>1571.4612953107987</v>
      </c>
      <c r="S4479" t="n">
        <v>3</v>
      </c>
      <c r="T4479" t="n">
        <v>30</v>
      </c>
      <c r="U4479">
        <f>T4479*S4479*R4479</f>
        <v>141431.5165779719</v>
      </c>
      <c r="V4479">
        <f>1/U4479</f>
        <v>7.0705598313279417E-6</v>
      </c>
    </row>
    <row r="4480" ht="16" customHeight="1" s="29">
      <c r="A4480" t="inlineStr">
        <is>
          <t>photovoltaic slanted-roof installation, 3kWp, CIS, panel, mounted, on roof</t>
        </is>
      </c>
      <c r="B4480" s="30">
        <f>P4480*V4480</f>
        <v>1.0334652095083674E-7</v>
      </c>
      <c r="C4480" t="inlineStr">
        <is>
          <t>CH</t>
        </is>
      </c>
      <c r="D4480" t="inlineStr">
        <is>
          <t>unit</t>
        </is>
      </c>
      <c r="F4480" t="inlineStr">
        <is>
          <t>technosphere</t>
        </is>
      </c>
      <c r="G4480" t="n">
        <v>2</v>
      </c>
      <c r="H4480" t="n">
        <v>-16.88405011147741</v>
      </c>
      <c r="I4480" t="n">
        <v>0.09798894162072011</v>
      </c>
      <c r="J4480" t="inlineStr">
        <is>
          <t>(2,2,1,1,1,3); Calculation with average annual yield and share of technologies. Lifetime: 30a.</t>
        </is>
      </c>
      <c r="L4480" t="inlineStr">
        <is>
          <t>photovoltaic slanted-roof installation, 3kWp, CIS, panel, mounted, on roof</t>
        </is>
      </c>
      <c r="N4480" t="inlineStr">
        <is>
          <t>all</t>
        </is>
      </c>
      <c r="O4480" t="n">
        <v>1</v>
      </c>
      <c r="P4480" s="30">
        <f>INDEX(parameters!$D$41:$AG$178,MATCH('PV (extension)'!B4448,parameters!$C$41:$C$178,0),MATCH('PV (extension)'!A4480,parameters!$D$5:$AG$5,0))/O4480</f>
        <v>1.4616455191133988E-2</v>
      </c>
      <c r="Q4480" s="3" t="inlineStr">
        <is>
          <t>roof-top</t>
        </is>
      </c>
      <c r="R4480">
        <f>INDEX(parameters!$C$196:$EJ$198,MATCH('PV (extension)'!Q4480,parameters!$B$196:$B$198,0),MATCH('PV (extension)'!B4448,parameters!$C$195:$EJ$195,0))</f>
        <v>1571.4612953107987</v>
      </c>
      <c r="S4480" t="n">
        <v>3</v>
      </c>
      <c r="T4480" t="n">
        <v>30</v>
      </c>
      <c r="U4480">
        <f>T4480*S4480*R4480</f>
        <v>141431.5165779719</v>
      </c>
      <c r="V4480">
        <f>1/U4480</f>
        <v>7.0705598313279417E-6</v>
      </c>
    </row>
    <row r="4481" ht="16" customHeight="1" s="29">
      <c r="A4481" t="inlineStr">
        <is>
          <t>photovoltaic slanted-roof installation, 3kWp, CdTe, laminated, integrated, on roof</t>
        </is>
      </c>
      <c r="B4481" s="30">
        <f>P4481*V4481</f>
        <v>2.8937673949476971E-9</v>
      </c>
      <c r="C4481" t="inlineStr">
        <is>
          <t>CH</t>
        </is>
      </c>
      <c r="D4481" t="inlineStr">
        <is>
          <t>unit</t>
        </is>
      </c>
      <c r="F4481" t="inlineStr">
        <is>
          <t>technosphere</t>
        </is>
      </c>
      <c r="G4481" t="n">
        <v>2</v>
      </c>
      <c r="H4481" t="n">
        <v>-19.50639655088546</v>
      </c>
      <c r="I4481" t="n">
        <v>0.09798894162072011</v>
      </c>
      <c r="J4481" t="inlineStr">
        <is>
          <t>(2,2,1,1,1,3); Calculation with average annual yield and share of technologies. Lifetime: 30a.</t>
        </is>
      </c>
      <c r="L4481" t="inlineStr">
        <is>
          <t>photovoltaic slanted-roof installation, 3kWp, CdTe, laminated, integrated, on roof</t>
        </is>
      </c>
      <c r="N4481" t="inlineStr">
        <is>
          <t>all</t>
        </is>
      </c>
      <c r="O4481" t="n">
        <v>1</v>
      </c>
      <c r="P4481" s="30">
        <f>INDEX(parameters!$D$41:$AG$178,MATCH('PV (extension)'!B4448,parameters!$C$41:$C$178,0),MATCH('PV (extension)'!A4481,parameters!$D$5:$AG$5,0))/O4481</f>
        <v>4.0926991129133978E-4</v>
      </c>
      <c r="Q4481" s="3" t="inlineStr">
        <is>
          <t>roof-top</t>
        </is>
      </c>
      <c r="R4481">
        <f>INDEX(parameters!$C$196:$EJ$198,MATCH('PV (extension)'!Q4481,parameters!$B$196:$B$198,0),MATCH('PV (extension)'!B4448,parameters!$C$195:$EJ$195,0))</f>
        <v>1571.4612953107987</v>
      </c>
      <c r="S4481" t="n">
        <v>3</v>
      </c>
      <c r="T4481" t="n">
        <v>30</v>
      </c>
      <c r="U4481">
        <f>T4481*S4481*R4481</f>
        <v>141431.5165779719</v>
      </c>
      <c r="V4481">
        <f>1/U4481</f>
        <v>7.0705598313279417E-6</v>
      </c>
    </row>
    <row r="4482" ht="16" customHeight="1" s="29">
      <c r="A4482" t="inlineStr">
        <is>
          <t>photovoltaic slanted-roof installation, 3kWp, multi-Si, laminated, integrated, on roof</t>
        </is>
      </c>
      <c r="B4482" s="30">
        <f>P4482*V4482</f>
        <v>1.7192042089830229E-8</v>
      </c>
      <c r="C4482" t="inlineStr">
        <is>
          <t>APAC</t>
        </is>
      </c>
      <c r="D4482" t="inlineStr">
        <is>
          <t>unit</t>
        </is>
      </c>
      <c r="F4482" t="inlineStr">
        <is>
          <t>technosphere</t>
        </is>
      </c>
      <c r="G4482" t="n">
        <v>2</v>
      </c>
      <c r="H4482" t="n">
        <v>-18.22076487875746</v>
      </c>
      <c r="I4482" t="n">
        <v>0.09798894162072011</v>
      </c>
      <c r="J4482" t="inlineStr">
        <is>
          <t>(2,2,1,1,1,3); Calculation with average annual yield and share of technologies. Lifetime: 30a.</t>
        </is>
      </c>
      <c r="L4482" t="inlineStr">
        <is>
          <t>photovoltaic slanted-roof installation, 3kWp, multi-Si, laminated, integrated, on roof</t>
        </is>
      </c>
      <c r="N4482" t="inlineStr">
        <is>
          <t>all</t>
        </is>
      </c>
      <c r="O4482" t="n">
        <v>1</v>
      </c>
      <c r="P4482" s="30">
        <f>INDEX(parameters!$D$41:$AG$178,MATCH('PV (extension)'!B4448,parameters!$C$41:$C$178,0),MATCH('PV (extension)'!A4482,parameters!$D$5:$AG$5,0))/O4482</f>
        <v>2.4314965858370148E-3</v>
      </c>
      <c r="Q4482" s="3" t="inlineStr">
        <is>
          <t>roof-top</t>
        </is>
      </c>
      <c r="R4482">
        <f>INDEX(parameters!$C$196:$EJ$198,MATCH('PV (extension)'!Q4482,parameters!$B$196:$B$198,0),MATCH('PV (extension)'!B4448,parameters!$C$195:$EJ$195,0))</f>
        <v>1571.4612953107987</v>
      </c>
      <c r="S4482" t="n">
        <v>3</v>
      </c>
      <c r="T4482" t="n">
        <v>30</v>
      </c>
      <c r="U4482">
        <f>T4482*S4482*R4482</f>
        <v>141431.5165779719</v>
      </c>
      <c r="V4482">
        <f>1/U4482</f>
        <v>7.0705598313279417E-6</v>
      </c>
    </row>
    <row r="4483" ht="16" customHeight="1" s="29">
      <c r="A4483" t="inlineStr">
        <is>
          <t>photovoltaic slanted-roof installation, 3kWp, multi-Si, panel, mounted, on roof</t>
        </is>
      </c>
      <c r="B4483" s="30">
        <f>P4483*V4483</f>
        <v>2.9426669557356278E-7</v>
      </c>
      <c r="C4483" t="inlineStr">
        <is>
          <t>APAC</t>
        </is>
      </c>
      <c r="D4483" t="inlineStr">
        <is>
          <t>unit</t>
        </is>
      </c>
      <c r="F4483" t="inlineStr">
        <is>
          <t>technosphere</t>
        </is>
      </c>
      <c r="G4483" t="n">
        <v>2</v>
      </c>
      <c r="H4483" t="n">
        <v>-15.40735416199742</v>
      </c>
      <c r="I4483" t="n">
        <v>0.09798894162072011</v>
      </c>
      <c r="J4483" t="inlineStr">
        <is>
          <t>(2,2,1,1,1,3); Calculation with average annual yield and share of technologies. Lifetime: 30a.</t>
        </is>
      </c>
      <c r="L4483" t="inlineStr">
        <is>
          <t>photovoltaic slanted-roof installation, 3kWp, multi-Si, panel, mounted, on roof</t>
        </is>
      </c>
      <c r="N4483" t="inlineStr">
        <is>
          <t>all</t>
        </is>
      </c>
      <c r="O4483" t="n">
        <v>1</v>
      </c>
      <c r="P4483" s="30">
        <f>INDEX(parameters!$D$41:$AG$178,MATCH('PV (extension)'!B4448,parameters!$C$41:$C$178,0),MATCH('PV (extension)'!A4483,parameters!$D$5:$AG$5,0))/O4483</f>
        <v>4.1618585033357351E-2</v>
      </c>
      <c r="Q4483" s="3" t="inlineStr">
        <is>
          <t>roof-top</t>
        </is>
      </c>
      <c r="R4483">
        <f>INDEX(parameters!$C$196:$EJ$198,MATCH('PV (extension)'!Q4483,parameters!$B$196:$B$198,0),MATCH('PV (extension)'!B4448,parameters!$C$195:$EJ$195,0))</f>
        <v>1571.4612953107987</v>
      </c>
      <c r="S4483" t="n">
        <v>3</v>
      </c>
      <c r="T4483" t="n">
        <v>30</v>
      </c>
      <c r="U4483">
        <f>T4483*S4483*R4483</f>
        <v>141431.5165779719</v>
      </c>
      <c r="V4483">
        <f>1/U4483</f>
        <v>7.0705598313279417E-6</v>
      </c>
    </row>
    <row r="4484" ht="16" customHeight="1" s="29">
      <c r="A4484" t="inlineStr">
        <is>
          <t>photovoltaic slanted-roof installation, 3kWp, single-Si, laminated, integrated, on roof</t>
        </is>
      </c>
      <c r="B4484" s="30">
        <f>P4484*V4484</f>
        <v>9.0859305050566631E-9</v>
      </c>
      <c r="C4484" t="inlineStr">
        <is>
          <t>APAC</t>
        </is>
      </c>
      <c r="D4484" t="inlineStr">
        <is>
          <t>unit</t>
        </is>
      </c>
      <c r="F4484" t="inlineStr">
        <is>
          <t>technosphere</t>
        </is>
      </c>
      <c r="G4484" t="n">
        <v>2</v>
      </c>
      <c r="H4484" t="n">
        <v>-18.85636797425012</v>
      </c>
      <c r="I4484" t="n">
        <v>0.09798894162072011</v>
      </c>
      <c r="J4484" t="inlineStr">
        <is>
          <t>(2,2,1,1,1,3); Calculation with average annual yield and share of technologies. Lifetime: 30a.</t>
        </is>
      </c>
      <c r="L4484" t="inlineStr">
        <is>
          <t>photovoltaic slanted-roof installation, 3kWp, single-Si, laminated, integrated, on roof</t>
        </is>
      </c>
      <c r="N4484" t="inlineStr">
        <is>
          <t>all</t>
        </is>
      </c>
      <c r="O4484" t="n">
        <v>1</v>
      </c>
      <c r="P4484" s="30">
        <f>INDEX(parameters!$D$41:$AG$178,MATCH('PV (extension)'!B4448,parameters!$C$41:$C$178,0),MATCH('PV (extension)'!A4484,parameters!$D$5:$AG$5,0))/O4484</f>
        <v>1.2850369308522222E-3</v>
      </c>
      <c r="Q4484" s="3" t="inlineStr">
        <is>
          <t>roof-top</t>
        </is>
      </c>
      <c r="R4484">
        <f>INDEX(parameters!$C$196:$EJ$198,MATCH('PV (extension)'!Q4484,parameters!$B$196:$B$198,0),MATCH('PV (extension)'!B4448,parameters!$C$195:$EJ$195,0))</f>
        <v>1571.4612953107987</v>
      </c>
      <c r="S4484" t="n">
        <v>3</v>
      </c>
      <c r="T4484" t="n">
        <v>30</v>
      </c>
      <c r="U4484">
        <f>T4484*S4484*R4484</f>
        <v>141431.5165779719</v>
      </c>
      <c r="V4484">
        <f>1/U4484</f>
        <v>7.0705598313279417E-6</v>
      </c>
    </row>
    <row r="4485" ht="16" customHeight="1" s="29">
      <c r="A4485" t="inlineStr">
        <is>
          <t>photovoltaic slanted-roof installation, 3kWp, single-Si, panel, mounted, on roof</t>
        </is>
      </c>
      <c r="B4485" s="30">
        <f>P4485*V4485</f>
        <v>1.5378580839300046E-7</v>
      </c>
      <c r="C4485" t="inlineStr">
        <is>
          <t>APAC</t>
        </is>
      </c>
      <c r="D4485" t="inlineStr">
        <is>
          <t>unit</t>
        </is>
      </c>
      <c r="F4485" t="inlineStr">
        <is>
          <t>technosphere</t>
        </is>
      </c>
      <c r="G4485" t="n">
        <v>2</v>
      </c>
      <c r="H4485" t="n">
        <v>-16.04298817847151</v>
      </c>
      <c r="I4485" t="n">
        <v>0.09798894162072011</v>
      </c>
      <c r="J4485" t="inlineStr">
        <is>
          <t>(2,2,1,1,1,3); Calculation with average annual yield and share of technologies. Lifetime: 30a.</t>
        </is>
      </c>
      <c r="L4485" t="inlineStr">
        <is>
          <t>photovoltaic slanted-roof installation, 3kWp, single-Si, panel, mounted, on roof</t>
        </is>
      </c>
      <c r="N4485" t="inlineStr">
        <is>
          <t>all</t>
        </is>
      </c>
      <c r="O4485" t="n">
        <v>1</v>
      </c>
      <c r="P4485" s="30">
        <f>INDEX(parameters!$D$41:$AG$178,MATCH('PV (extension)'!B4448,parameters!$C$41:$C$178,0),MATCH('PV (extension)'!A4485,parameters!$D$5:$AG$5,0))/O4485</f>
        <v>2.1750160109191456E-2</v>
      </c>
      <c r="Q4485" s="3" t="inlineStr">
        <is>
          <t>roof-top</t>
        </is>
      </c>
      <c r="R4485">
        <f>INDEX(parameters!$C$196:$EJ$198,MATCH('PV (extension)'!Q4485,parameters!$B$196:$B$198,0),MATCH('PV (extension)'!B4448,parameters!$C$195:$EJ$195,0))</f>
        <v>1571.4612953107987</v>
      </c>
      <c r="S4485" t="n">
        <v>3</v>
      </c>
      <c r="T4485" t="n">
        <v>30</v>
      </c>
      <c r="U4485">
        <f>T4485*S4485*R4485</f>
        <v>141431.5165779719</v>
      </c>
      <c r="V4485">
        <f>1/U4485</f>
        <v>7.0705598313279417E-6</v>
      </c>
    </row>
    <row r="4486" s="29">
      <c r="A4486" t="inlineStr">
        <is>
          <t>market for tap water</t>
        </is>
      </c>
      <c r="B4486" t="n">
        <v>0.0020721</v>
      </c>
      <c r="C4486" t="inlineStr">
        <is>
          <t>Europe without Switzerland</t>
        </is>
      </c>
      <c r="D4486" t="inlineStr">
        <is>
          <t>kilogram</t>
        </is>
      </c>
      <c r="F4486" t="inlineStr">
        <is>
          <t>technosphere</t>
        </is>
      </c>
      <c r="G4486" t="n">
        <v>2</v>
      </c>
      <c r="H4486" t="n">
        <v>-6.179192693201237</v>
      </c>
      <c r="I4486" t="n">
        <v>0.04340984597628009</v>
      </c>
      <c r="J4486" t="inlineStr">
        <is>
          <t>(2,2,1,1,1,3); Estimation 20l/m2 panel</t>
        </is>
      </c>
      <c r="L4486" t="inlineStr">
        <is>
          <t>tap water</t>
        </is>
      </c>
    </row>
    <row r="4487" s="29">
      <c r="A4487" t="inlineStr">
        <is>
          <t>treatment of wastewater, from residence, capacity 1.1E10l/year</t>
        </is>
      </c>
      <c r="B4487" t="n">
        <v>-1.8649e-06</v>
      </c>
      <c r="C4487" t="inlineStr">
        <is>
          <t>CH</t>
        </is>
      </c>
      <c r="D4487" t="inlineStr">
        <is>
          <t>cubic meter</t>
        </is>
      </c>
      <c r="F4487" t="inlineStr">
        <is>
          <t>technosphere</t>
        </is>
      </c>
      <c r="G4487" t="n">
        <v>2</v>
      </c>
      <c r="H4487" t="n">
        <v>-13.19230312560901</v>
      </c>
      <c r="I4487" t="n">
        <v>0.04340984597628009</v>
      </c>
      <c r="J4487" t="inlineStr">
        <is>
          <t>(2,2,1,1,1,3); Estimation 20l/m2 panel</t>
        </is>
      </c>
      <c r="K4487" t="b">
        <v>1</v>
      </c>
      <c r="L4487" t="inlineStr">
        <is>
          <t>wastewater, from residence</t>
        </is>
      </c>
    </row>
    <row r="4488" s="29"/>
    <row r="4489" customFormat="1" s="28">
      <c r="A4489" s="28" t="inlineStr">
        <is>
          <t>Activity</t>
        </is>
      </c>
      <c r="B4489" s="28" t="inlineStr">
        <is>
          <t>electricity production, photovoltaic, residential</t>
        </is>
      </c>
    </row>
    <row r="4490">
      <c r="A4490" t="inlineStr">
        <is>
          <t>comment</t>
        </is>
      </c>
      <c r="B449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")&amp;HLOOKUP(B4491,parameters!$C$195:$EJ$198,2,0)&amp;" kWh/kWp.
Annual output, Facade: "&amp;HLOOKUP(B4491,parameters!$C$195:$EJ$198,3,0)&amp;" kWh/kWp.
Annual output, Open-ground: "&amp;HLOOKUP(B4491,parameters!$C$195:$EJ$198,4,0)&amp;_xlfn._LONGTEXT("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")&amp;VLOOKUP(B4491,'extension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1563.18622928636 kWh/kWp.
Annual output, Facade: 1097.55628864787 kWh/kWp.
Annual output, Open-ground: 1662.96407370889 kWh/kWp.
Amount of solar energy transformed to electricity. Waste heat emission due to losses of electricity in the system.
Technology:  Electricity production with grid-connected photovoltaic power plants.
Time period:  Time of publications
Production volume: 189.508 GWh in 2025.
Sampling:  Statistical data and model calculations
Extrapolations:  Use of PV technology data investigated for other countries (Switzerland). Correction of average yield with Swiss data.
Uncertainty:  None
Author: Romain Sacchi, PSI, romain.sacchi@psi.ch</v>
      </c>
    </row>
    <row r="4491" s="29">
      <c r="A4491" t="inlineStr">
        <is>
          <t>location</t>
        </is>
      </c>
      <c r="B4491" t="inlineStr">
        <is>
          <t>KE</t>
        </is>
      </c>
    </row>
    <row r="4492" s="29">
      <c r="A4492" t="inlineStr">
        <is>
          <t>production amount</t>
        </is>
      </c>
      <c r="B4492" t="n">
        <v>1</v>
      </c>
    </row>
    <row r="4493" s="29">
      <c r="A4493" t="inlineStr">
        <is>
          <t>reference product</t>
        </is>
      </c>
      <c r="B4493" t="inlineStr">
        <is>
          <t>electricity, low voltage</t>
        </is>
      </c>
    </row>
    <row r="4494" s="29">
      <c r="A4494" t="inlineStr">
        <is>
          <t>source</t>
        </is>
      </c>
      <c r="B44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495" s="29">
      <c r="A4495" t="inlineStr">
        <is>
          <t>type</t>
        </is>
      </c>
      <c r="B4495" t="inlineStr">
        <is>
          <t>process</t>
        </is>
      </c>
    </row>
    <row r="4496" s="29">
      <c r="A4496" t="inlineStr">
        <is>
          <t>unit</t>
        </is>
      </c>
      <c r="B4496" t="inlineStr">
        <is>
          <t>kilowatt hour</t>
        </is>
      </c>
    </row>
    <row r="4497" s="29">
      <c r="A4497" t="inlineStr">
        <is>
          <t>Exchanges</t>
        </is>
      </c>
    </row>
    <row r="4498" customFormat="1" s="28">
      <c r="A4498" s="28" t="inlineStr">
        <is>
          <t>name</t>
        </is>
      </c>
      <c r="B4498" s="28" t="inlineStr">
        <is>
          <t>amount</t>
        </is>
      </c>
      <c r="C4498" s="28" t="inlineStr">
        <is>
          <t>location</t>
        </is>
      </c>
      <c r="D4498" s="28" t="inlineStr">
        <is>
          <t>unit</t>
        </is>
      </c>
      <c r="E4498" s="28" t="inlineStr">
        <is>
          <t>categories</t>
        </is>
      </c>
      <c r="F4498" s="28" t="inlineStr">
        <is>
          <t>type</t>
        </is>
      </c>
      <c r="G4498" s="28" t="inlineStr">
        <is>
          <t>uncertainty type</t>
        </is>
      </c>
      <c r="H4498" s="28" t="inlineStr">
        <is>
          <t>reference product</t>
        </is>
      </c>
      <c r="I4498" s="28" t="inlineStr">
        <is>
          <t>comment</t>
        </is>
      </c>
      <c r="J4498" s="28" t="inlineStr">
        <is>
          <t>production volume</t>
        </is>
      </c>
      <c r="K4498" s="28" t="inlineStr">
        <is>
          <t>scope</t>
        </is>
      </c>
      <c r="L4498" s="28" t="inlineStr">
        <is>
          <t>scope share</t>
        </is>
      </c>
      <c r="M4498" s="28" t="inlineStr">
        <is>
          <t>tech share</t>
        </is>
      </c>
      <c r="N4498" s="28" t="inlineStr">
        <is>
          <t>installation</t>
        </is>
      </c>
      <c r="O4498" s="28" t="inlineStr">
        <is>
          <t>productivity</t>
        </is>
      </c>
      <c r="P4498" s="28" t="inlineStr">
        <is>
          <t>kWp</t>
        </is>
      </c>
      <c r="Q4498" s="28" t="inlineStr">
        <is>
          <t>lifetime</t>
        </is>
      </c>
      <c r="R4498" s="28" t="inlineStr">
        <is>
          <t>lifetime production</t>
        </is>
      </c>
      <c r="S4498" s="28" t="inlineStr">
        <is>
          <t>inverted lifetime production</t>
        </is>
      </c>
    </row>
    <row r="4499" s="29">
      <c r="A4499" t="inlineStr">
        <is>
          <t>Energy, solar, converted</t>
        </is>
      </c>
      <c r="B4499" t="n">
        <v>3.8503</v>
      </c>
      <c r="D4499" t="inlineStr">
        <is>
          <t>megajoule</t>
        </is>
      </c>
      <c r="E4499" t="inlineStr">
        <is>
          <t>natural resource::in air</t>
        </is>
      </c>
      <c r="F4499" t="inlineStr">
        <is>
          <t>biosphere</t>
        </is>
      </c>
      <c r="G4499" t="n">
        <v>0</v>
      </c>
      <c r="I4499" t="inlineStr">
        <is>
          <t>(2,2,1,1,1,3); Energy loss in the system</t>
        </is>
      </c>
    </row>
    <row r="4500" s="29">
      <c r="A4500" t="inlineStr">
        <is>
          <t>Heat, waste</t>
        </is>
      </c>
      <c r="B4500" t="n">
        <v>0.25027</v>
      </c>
      <c r="D4500" t="inlineStr">
        <is>
          <t>megajoule</t>
        </is>
      </c>
      <c r="E4500" t="inlineStr">
        <is>
          <t>air</t>
        </is>
      </c>
      <c r="F4500" t="inlineStr">
        <is>
          <t>biosphere</t>
        </is>
      </c>
      <c r="G4500" t="n">
        <v>0</v>
      </c>
      <c r="I4500" t="inlineStr">
        <is>
          <t>(1,na,na,na,na,na); Calculation with average annual output and share of technologies; Average degradation of 10.5% included</t>
        </is>
      </c>
    </row>
    <row r="4501" s="29">
      <c r="A4501" t="inlineStr">
        <is>
          <t>electricity production, photovoltaic, residential</t>
        </is>
      </c>
      <c r="B4501" t="n">
        <v>1</v>
      </c>
      <c r="C4501" t="inlineStr">
        <is>
          <t>KE</t>
        </is>
      </c>
      <c r="D4501" t="inlineStr">
        <is>
          <t>kilowatt hour</t>
        </is>
      </c>
      <c r="E4501" t="inlineStr">
        <is>
          <t>photovoltaic::power plants</t>
        </is>
      </c>
      <c r="F4501" t="inlineStr">
        <is>
          <t>production</t>
        </is>
      </c>
      <c r="G4501" t="n">
        <v>0</v>
      </c>
      <c r="H4501" t="inlineStr">
        <is>
          <t>electricity, low voltage</t>
        </is>
      </c>
      <c r="J4501">
        <f>VLOOKUP(C4501,'extension - production vol'!$B$6:$D$235,3,0)</f>
        <v>189.50800000000001</v>
      </c>
    </row>
    <row r="4502" ht="16" customHeight="1" s="29">
      <c r="A4502" t="inlineStr">
        <is>
          <t>photovoltaic slanted-roof installation, 3 kWp, CIS, laminated, integrated, on roof</t>
        </is>
      </c>
      <c r="B4502" s="30">
        <f>M4502*S4502</f>
        <v>3.6391648050323213E-8</v>
      </c>
      <c r="C4502" t="inlineStr">
        <is>
          <t>CH</t>
        </is>
      </c>
      <c r="D4502" t="inlineStr">
        <is>
          <t>unit</t>
        </is>
      </c>
      <c r="F4502" t="inlineStr">
        <is>
          <t>technosphere</t>
        </is>
      </c>
      <c r="G4502" t="n">
        <v>0</v>
      </c>
      <c r="H4502" t="inlineStr">
        <is>
          <t>photovoltaic slanted-roof installation, 3 kWp, CIS, laminated, integrated, on roof</t>
        </is>
      </c>
      <c r="I4502" t="inlineStr">
        <is>
          <t>(2,2,1,1,1,3); Calculation with average annual yield and share of technologies. Lifetime: 30a.</t>
        </is>
      </c>
      <c r="K4502" t="inlineStr">
        <is>
          <t>residential</t>
        </is>
      </c>
      <c r="L4502">
        <f>IF(K4502="residential",VLOOKUP(B4491,parameters!$C$41:$AG$178,18,0),IF(K4502="commercial",1-VLOOKUP(B4491,parameters!$C$41:$AG$178,18,0),1))</f>
        <v>0.17766751537682748</v>
      </c>
      <c r="M4502" s="30">
        <f>INDEX(parameters!$D$41:$AG$178,MATCH('PV (extension)'!B4491,parameters!$C$41:$C$178,0),MATCH('PV (extension)'!A4502,parameters!$D$5:$AG$5,0))/L4502</f>
        <v>5.119823078397083E-3</v>
      </c>
      <c r="N4502" s="3" t="inlineStr">
        <is>
          <t>roof-top</t>
        </is>
      </c>
      <c r="O4502">
        <f>INDEX(parameters!$C$196:$EJ$198,MATCH('PV (extension)'!N4502,parameters!$B$196:$B$198,0),MATCH('PV (extension)'!B4491,parameters!$C$195:$EJ$195,0))</f>
        <v>1563.1862292863566</v>
      </c>
      <c r="P4502" t="n">
        <v>3</v>
      </c>
      <c r="Q4502" t="n">
        <v>30</v>
      </c>
      <c r="R4502">
        <f>Q4502*P4502*O4502</f>
        <v>140686.76063577208</v>
      </c>
      <c r="S4502">
        <f>1/R4502</f>
        <v>7.1079893764057033E-6</v>
      </c>
    </row>
    <row r="4503" ht="16" customHeight="1" s="29">
      <c r="A4503" t="inlineStr">
        <is>
          <t>photovoltaic slanted-roof installation, 3 kWp, CdTe, panel, mounted, on roof</t>
        </is>
      </c>
      <c r="B4503" s="30">
        <f>M4503*S4503</f>
        <v>2.373574698794822E-7</v>
      </c>
      <c r="C4503" t="inlineStr">
        <is>
          <t>CH</t>
        </is>
      </c>
      <c r="D4503" t="inlineStr">
        <is>
          <t>unit</t>
        </is>
      </c>
      <c r="F4503" t="inlineStr">
        <is>
          <t>technosphere</t>
        </is>
      </c>
      <c r="G4503" t="n">
        <v>0</v>
      </c>
      <c r="H4503" t="inlineStr">
        <is>
          <t>photovoltaic slanted-roof installation, 3 kWp, CdTe, panel, mounted, on roof</t>
        </is>
      </c>
      <c r="I4503" t="inlineStr">
        <is>
          <t>(2,2,1,1,1,3); Calculation with average annual yield and share of technologies. Lifetime: 30a.</t>
        </is>
      </c>
      <c r="K4503" t="inlineStr">
        <is>
          <t>residential</t>
        </is>
      </c>
      <c r="L4503">
        <f>L4502</f>
        <v>0.17766751537682748</v>
      </c>
      <c r="M4503" s="30">
        <f>INDEX(parameters!$D$41:$AG$178,MATCH('PV (extension)'!B4491,parameters!$C$41:$C$178,0),MATCH('PV (extension)'!A4503,parameters!$D$5:$AG$5,0))/L4503</f>
        <v>3.3393053550047194E-2</v>
      </c>
      <c r="N4503" s="3" t="inlineStr">
        <is>
          <t>roof-top</t>
        </is>
      </c>
      <c r="O4503">
        <f>INDEX(parameters!$C$196:$EJ$198,MATCH('PV (extension)'!N4503,parameters!$B$196:$B$198,0),MATCH('PV (extension)'!B4491,parameters!$C$195:$EJ$195,0))</f>
        <v>1563.1862292863566</v>
      </c>
      <c r="P4503" t="n">
        <v>3</v>
      </c>
      <c r="Q4503" t="n">
        <v>30</v>
      </c>
      <c r="R4503">
        <f>Q4503*P4503*O4503</f>
        <v>140686.76063577208</v>
      </c>
      <c r="S4503">
        <f>1/R4503</f>
        <v>7.1079893764057033E-6</v>
      </c>
    </row>
    <row r="4504" ht="16" customHeight="1" s="29">
      <c r="A4504" t="inlineStr">
        <is>
          <t>photovoltaic slanted-roof installation, 3 kWp, micro-Si, laminated, integrated, on roof</t>
        </is>
      </c>
      <c r="B4504" s="30">
        <f>M4504*S4504</f>
        <v>3.677850906519005E-9</v>
      </c>
      <c r="C4504" t="inlineStr">
        <is>
          <t>RER</t>
        </is>
      </c>
      <c r="D4504" t="inlineStr">
        <is>
          <t>unit</t>
        </is>
      </c>
      <c r="F4504" t="inlineStr">
        <is>
          <t>technosphere</t>
        </is>
      </c>
      <c r="G4504" t="n">
        <v>0</v>
      </c>
      <c r="H4504" t="inlineStr">
        <is>
          <t>photovoltaic slanted-roof installation, 3 kWp, micro-Si, laminated, integrated, on roof</t>
        </is>
      </c>
      <c r="I4504" t="inlineStr">
        <is>
          <t>(2,2,1,1,1,3); Calculation with average annual yield and share of technologies. Lifetime: 30a.</t>
        </is>
      </c>
      <c r="K4504" t="inlineStr">
        <is>
          <t>residential</t>
        </is>
      </c>
      <c r="L4504">
        <f>L4503</f>
        <v>0.17766751537682748</v>
      </c>
      <c r="M4504" s="30">
        <f>INDEX(parameters!$D$41:$AG$178,MATCH('PV (extension)'!B4491,parameters!$C$41:$C$178,0),MATCH('PV (extension)'!A4504,parameters!$D$5:$AG$5,0))/L4504</f>
        <v>5.1742493013949662E-4</v>
      </c>
      <c r="N4504" s="3" t="inlineStr">
        <is>
          <t>roof-top</t>
        </is>
      </c>
      <c r="O4504">
        <f>INDEX(parameters!$C$196:$EJ$198,MATCH('PV (extension)'!N4504,parameters!$B$196:$B$198,0),MATCH('PV (extension)'!B4491,parameters!$C$195:$EJ$195,0))</f>
        <v>1563.1862292863566</v>
      </c>
      <c r="P4504" t="n">
        <v>3</v>
      </c>
      <c r="Q4504" t="n">
        <v>30</v>
      </c>
      <c r="R4504">
        <f>Q4504*P4504*O4504</f>
        <v>140686.76063577208</v>
      </c>
      <c r="S4504">
        <f>1/R4504</f>
        <v>7.1079893764057033E-6</v>
      </c>
    </row>
    <row r="4505" ht="16" customHeight="1" s="29">
      <c r="A4505" t="inlineStr">
        <is>
          <t>photovoltaic slanted-roof installation, 3 kWp, micro-Si, panel, mounted, on roof</t>
        </is>
      </c>
      <c r="B4505" s="30">
        <f>M4505*S4505</f>
        <v>6.3938799597886067E-8</v>
      </c>
      <c r="C4505" t="inlineStr">
        <is>
          <t>RER</t>
        </is>
      </c>
      <c r="D4505" t="inlineStr">
        <is>
          <t>unit</t>
        </is>
      </c>
      <c r="F4505" t="inlineStr">
        <is>
          <t>technosphere</t>
        </is>
      </c>
      <c r="G4505" t="n">
        <v>0</v>
      </c>
      <c r="H4505" t="inlineStr">
        <is>
          <t>photovoltaic slanted-roof installation, 3 kWp, micro-Si, panel, mounted, on roof</t>
        </is>
      </c>
      <c r="I4505" t="inlineStr">
        <is>
          <t>(2,2,1,1,1,3); Calculation with average annual yield and share of technologies. Lifetime: 30a.</t>
        </is>
      </c>
      <c r="K4505" t="inlineStr">
        <is>
          <t>residential</t>
        </is>
      </c>
      <c r="L4505">
        <f>L4504</f>
        <v>0.17766751537682748</v>
      </c>
      <c r="M4505" s="30">
        <f>INDEX(parameters!$D$41:$AG$178,MATCH('PV (extension)'!B4491,parameters!$C$41:$C$178,0),MATCH('PV (extension)'!A4505,parameters!$D$5:$AG$5,0))/L4505</f>
        <v>8.9953425943663963E-3</v>
      </c>
      <c r="N4505" s="3" t="inlineStr">
        <is>
          <t>roof-top</t>
        </is>
      </c>
      <c r="O4505">
        <f>INDEX(parameters!$C$196:$EJ$198,MATCH('PV (extension)'!N4505,parameters!$B$196:$B$198,0),MATCH('PV (extension)'!B4491,parameters!$C$195:$EJ$195,0))</f>
        <v>1563.1862292863566</v>
      </c>
      <c r="P4505" t="n">
        <v>3</v>
      </c>
      <c r="Q4505" t="n">
        <v>30</v>
      </c>
      <c r="R4505">
        <f>Q4505*P4505*O4505</f>
        <v>140686.76063577208</v>
      </c>
      <c r="S4505">
        <f>1/R4505</f>
        <v>7.1079893764057033E-6</v>
      </c>
    </row>
    <row r="4506" s="29">
      <c r="A4506" t="inlineStr">
        <is>
          <t>photovoltaic facade installation, 3kWp, multi-Si, laminated, integrated, at building</t>
        </is>
      </c>
      <c r="B4506" s="30">
        <f>M4506*S4506</f>
        <v>1.8726283541912589E-7</v>
      </c>
      <c r="C4506" t="inlineStr">
        <is>
          <t>RER</t>
        </is>
      </c>
      <c r="D4506" t="inlineStr">
        <is>
          <t>unit</t>
        </is>
      </c>
      <c r="F4506" t="inlineStr">
        <is>
          <t>technosphere</t>
        </is>
      </c>
      <c r="G4506" t="n">
        <v>0</v>
      </c>
      <c r="H4506" t="inlineStr">
        <is>
          <t>photovoltaic facade installation, 3kWp, multi-Si, laminated, integrated, at building</t>
        </is>
      </c>
      <c r="I4506" t="inlineStr">
        <is>
          <t>(2,2,1,1,1,3); Calculation with average annual yield and share of technologies. Lifetime: 30a.</t>
        </is>
      </c>
      <c r="K4506" t="inlineStr">
        <is>
          <t>residential</t>
        </is>
      </c>
      <c r="L4506">
        <f>L4505</f>
        <v>0.17766751537682748</v>
      </c>
      <c r="M4506" s="30">
        <f>INDEX(parameters!$D$41:$AG$178,MATCH('PV (extension)'!B4491,parameters!$C$41:$C$178,0),MATCH('PV (extension)'!A4506,parameters!$D$5:$AG$5,0))/L4506</f>
        <v>1.8497835237986298E-2</v>
      </c>
      <c r="N4506" t="inlineStr">
        <is>
          <t>façade</t>
        </is>
      </c>
      <c r="O4506">
        <f>INDEX(parameters!$C$196:$EJ$198,MATCH('PV (extension)'!N4506,parameters!$B$196:$B$198,0),MATCH('PV (extension)'!B4491,parameters!$C$195:$EJ$195,0))</f>
        <v>1097.5562886478674</v>
      </c>
      <c r="P4506" t="n">
        <v>3</v>
      </c>
      <c r="Q4506" t="n">
        <v>30</v>
      </c>
      <c r="R4506">
        <f>Q4506*P4506*O4506</f>
        <v>98780.065978308063</v>
      </c>
      <c r="S4506">
        <f>1/R4506</f>
        <v>1.0123500020941455E-5</v>
      </c>
    </row>
    <row r="4507" s="29">
      <c r="A4507" t="inlineStr">
        <is>
          <t>photovoltaic facade installation, 3kWp, multi-Si, panel, mounted, at building</t>
        </is>
      </c>
      <c r="B4507" s="30">
        <f>M4507*S4507</f>
        <v>1.8365527909738393E-7</v>
      </c>
      <c r="C4507" t="inlineStr">
        <is>
          <t>RER</t>
        </is>
      </c>
      <c r="D4507" t="inlineStr">
        <is>
          <t>unit</t>
        </is>
      </c>
      <c r="F4507" t="inlineStr">
        <is>
          <t>technosphere</t>
        </is>
      </c>
      <c r="G4507" t="n">
        <v>0</v>
      </c>
      <c r="H4507" t="inlineStr">
        <is>
          <t>photovoltaic facade installation, 3kWp, multi-Si, panel, mounted, at building</t>
        </is>
      </c>
      <c r="I4507" t="inlineStr">
        <is>
          <t>(2,2,1,1,1,3); Calculation with average annual yield and share of technologies. Lifetime: 30a.</t>
        </is>
      </c>
      <c r="K4507" t="inlineStr">
        <is>
          <t>residential</t>
        </is>
      </c>
      <c r="L4507">
        <f>L4506</f>
        <v>0.17766751537682748</v>
      </c>
      <c r="M4507" s="30">
        <f>INDEX(parameters!$D$41:$AG$178,MATCH('PV (extension)'!B4491,parameters!$C$41:$C$178,0),MATCH('PV (extension)'!A4507,parameters!$D$5:$AG$5,0))/L4507</f>
        <v>1.8141480586504166E-2</v>
      </c>
      <c r="N4507" t="inlineStr">
        <is>
          <t>façade</t>
        </is>
      </c>
      <c r="O4507">
        <f>INDEX(parameters!$C$196:$EJ$198,MATCH('PV (extension)'!N4507,parameters!$B$196:$B$198,0),MATCH('PV (extension)'!B4491,parameters!$C$195:$EJ$195,0))</f>
        <v>1097.5562886478674</v>
      </c>
      <c r="P4507" t="n">
        <v>3</v>
      </c>
      <c r="Q4507" t="n">
        <v>30</v>
      </c>
      <c r="R4507">
        <f>Q4507*P4507*O4507</f>
        <v>98780.065978308063</v>
      </c>
      <c r="S4507">
        <f>1/R4507</f>
        <v>1.0123500020941455E-5</v>
      </c>
    </row>
    <row r="4508" s="29">
      <c r="A4508" t="inlineStr">
        <is>
          <t>photovoltaic facade installation, 3kWp, single-Si, laminated, integrated, at building</t>
        </is>
      </c>
      <c r="B4508" s="30">
        <f>M4508*S4508</f>
        <v>9.8722876394602571E-8</v>
      </c>
      <c r="C4508" t="inlineStr">
        <is>
          <t>RER</t>
        </is>
      </c>
      <c r="D4508" t="inlineStr">
        <is>
          <t>unit</t>
        </is>
      </c>
      <c r="F4508" t="inlineStr">
        <is>
          <t>technosphere</t>
        </is>
      </c>
      <c r="G4508" t="n">
        <v>0</v>
      </c>
      <c r="H4508" t="inlineStr">
        <is>
          <t>photovoltaic facade installation, 3kWp, single-Si, laminated, integrated, at building</t>
        </is>
      </c>
      <c r="I4508" t="inlineStr">
        <is>
          <t>(2,2,1,1,1,3); Calculation with average annual yield and share of technologies. Lifetime: 30a.</t>
        </is>
      </c>
      <c r="K4508" t="inlineStr">
        <is>
          <t>residential</t>
        </is>
      </c>
      <c r="L4508">
        <f>L4507</f>
        <v>0.17766751537682748</v>
      </c>
      <c r="M4508" s="30">
        <f>INDEX(parameters!$D$41:$AG$178,MATCH('PV (extension)'!B4491,parameters!$C$41:$C$178,0),MATCH('PV (extension)'!A4508,parameters!$D$5:$AG$5,0))/L4508</f>
        <v>9.7518522438271929E-3</v>
      </c>
      <c r="N4508" t="inlineStr">
        <is>
          <t>façade</t>
        </is>
      </c>
      <c r="O4508">
        <f>INDEX(parameters!$C$196:$EJ$198,MATCH('PV (extension)'!N4508,parameters!$B$196:$B$198,0),MATCH('PV (extension)'!B4491,parameters!$C$195:$EJ$195,0))</f>
        <v>1097.5562886478674</v>
      </c>
      <c r="P4508" t="n">
        <v>3</v>
      </c>
      <c r="Q4508" t="n">
        <v>30</v>
      </c>
      <c r="R4508">
        <f>Q4508*P4508*O4508</f>
        <v>98780.065978308063</v>
      </c>
      <c r="S4508">
        <f>1/R4508</f>
        <v>1.0123500020941455E-5</v>
      </c>
    </row>
    <row r="4509" s="29">
      <c r="A4509" t="inlineStr">
        <is>
          <t>photovoltaic facade installation, 3kWp, single-Si, panel, mounted, at building</t>
        </is>
      </c>
      <c r="B4509" s="30">
        <f>M4509*S4509</f>
        <v>9.8637456540379556E-8</v>
      </c>
      <c r="C4509" t="inlineStr">
        <is>
          <t>RER</t>
        </is>
      </c>
      <c r="D4509" t="inlineStr">
        <is>
          <t>unit</t>
        </is>
      </c>
      <c r="F4509" t="inlineStr">
        <is>
          <t>technosphere</t>
        </is>
      </c>
      <c r="G4509" t="n">
        <v>0</v>
      </c>
      <c r="H4509" t="inlineStr">
        <is>
          <t>photovoltaic facade installation, 3kWp, single-Si, panel, mounted, at building</t>
        </is>
      </c>
      <c r="I4509" t="inlineStr">
        <is>
          <t>(2,2,1,1,1,3); Calculation with average annual yield and share of technologies. Lifetime: 30a.</t>
        </is>
      </c>
      <c r="K4509" t="inlineStr">
        <is>
          <t>residential</t>
        </is>
      </c>
      <c r="L4509">
        <f>L4508</f>
        <v>0.17766751537682748</v>
      </c>
      <c r="M4509" s="30">
        <f>INDEX(parameters!$D$41:$AG$178,MATCH('PV (extension)'!B4491,parameters!$C$41:$C$178,0),MATCH('PV (extension)'!A4509,parameters!$D$5:$AG$5,0))/L4509</f>
        <v>9.7434144649911868E-3</v>
      </c>
      <c r="N4509" t="inlineStr">
        <is>
          <t>façade</t>
        </is>
      </c>
      <c r="O4509">
        <f>INDEX(parameters!$C$196:$EJ$198,MATCH('PV (extension)'!N4509,parameters!$B$196:$B$198,0),MATCH('PV (extension)'!B4491,parameters!$C$195:$EJ$195,0))</f>
        <v>1097.5562886478674</v>
      </c>
      <c r="P4509" t="n">
        <v>3</v>
      </c>
      <c r="Q4509" t="n">
        <v>30</v>
      </c>
      <c r="R4509">
        <f>Q4509*P4509*O4509</f>
        <v>98780.065978308063</v>
      </c>
      <c r="S4509">
        <f>1/R4509</f>
        <v>1.0123500020941455E-5</v>
      </c>
    </row>
    <row r="4510" ht="16" customHeight="1" s="29">
      <c r="A4510" t="inlineStr">
        <is>
          <t>photovoltaic flat-roof installation, 3kWp, multi-Si, on roof</t>
        </is>
      </c>
      <c r="B4510" s="30">
        <f>M4510*S4510</f>
        <v>2.0253700161728301E-6</v>
      </c>
      <c r="C4510" t="inlineStr">
        <is>
          <t>RER</t>
        </is>
      </c>
      <c r="D4510" t="inlineStr">
        <is>
          <t>unit</t>
        </is>
      </c>
      <c r="F4510" t="inlineStr">
        <is>
          <t>technosphere</t>
        </is>
      </c>
      <c r="G4510" t="n">
        <v>0</v>
      </c>
      <c r="H4510" t="inlineStr">
        <is>
          <t>photovoltaic flat-roof installation, 3kWp, multi-Si, on roof</t>
        </is>
      </c>
      <c r="I4510" t="inlineStr">
        <is>
          <t>(2,2,1,1,1,3); Calculation with average annual yield and share of technologies. Lifetime: 30a.</t>
        </is>
      </c>
      <c r="K4510" t="inlineStr">
        <is>
          <t>residential</t>
        </is>
      </c>
      <c r="L4510">
        <f>L4509</f>
        <v>0.17766751537682748</v>
      </c>
      <c r="M4510" s="30">
        <f>INDEX(parameters!$D$41:$AG$178,MATCH('PV (extension)'!B4491,parameters!$C$41:$C$178,0),MATCH('PV (extension)'!A4510,parameters!$D$5:$AG$5,0))/L4510</f>
        <v>0.28494274666417674</v>
      </c>
      <c r="N4510" s="3" t="inlineStr">
        <is>
          <t>roof-top</t>
        </is>
      </c>
      <c r="O4510">
        <f>INDEX(parameters!$C$196:$EJ$198,MATCH('PV (extension)'!N4510,parameters!$B$196:$B$198,0),MATCH('PV (extension)'!B4491,parameters!$C$195:$EJ$195,0))</f>
        <v>1563.1862292863566</v>
      </c>
      <c r="P4510" t="n">
        <v>3</v>
      </c>
      <c r="Q4510" t="n">
        <v>30</v>
      </c>
      <c r="R4510">
        <f>Q4510*P4510*O4510</f>
        <v>140686.76063577208</v>
      </c>
      <c r="S4510">
        <f>1/R4510</f>
        <v>7.1079893764057033E-6</v>
      </c>
    </row>
    <row r="4511" ht="16" customHeight="1" s="29">
      <c r="A4511" t="inlineStr">
        <is>
          <t>photovoltaic flat-roof installation, 3kWp, single-Si, on roof</t>
        </is>
      </c>
      <c r="B4511" s="30">
        <f>M4511*S4511</f>
        <v>1.0572138097580257E-6</v>
      </c>
      <c r="C4511" t="inlineStr">
        <is>
          <t>RER</t>
        </is>
      </c>
      <c r="D4511" t="inlineStr">
        <is>
          <t>unit</t>
        </is>
      </c>
      <c r="F4511" t="inlineStr">
        <is>
          <t>technosphere</t>
        </is>
      </c>
      <c r="G4511" t="n">
        <v>0</v>
      </c>
      <c r="H4511" t="inlineStr">
        <is>
          <t>photovoltaic flat-roof installation, 3kWp, single-Si, on roof</t>
        </is>
      </c>
      <c r="I4511" t="inlineStr">
        <is>
          <t>(2,2,1,1,1,3); Calculation with average annual yield and share of technologies. Lifetime: 30a.</t>
        </is>
      </c>
      <c r="K4511" t="inlineStr">
        <is>
          <t>residential</t>
        </is>
      </c>
      <c r="L4511">
        <f>L4510</f>
        <v>0.17766751537682748</v>
      </c>
      <c r="M4511" s="30">
        <f>INDEX(parameters!$D$41:$AG$178,MATCH('PV (extension)'!B4491,parameters!$C$41:$C$178,0),MATCH('PV (extension)'!A4511,parameters!$D$5:$AG$5,0))/L4511</f>
        <v>0.14873598619426004</v>
      </c>
      <c r="N4511" s="3" t="inlineStr">
        <is>
          <t>roof-top</t>
        </is>
      </c>
      <c r="O4511">
        <f>INDEX(parameters!$C$196:$EJ$198,MATCH('PV (extension)'!N4511,parameters!$B$196:$B$198,0),MATCH('PV (extension)'!B4491,parameters!$C$195:$EJ$195,0))</f>
        <v>1563.1862292863566</v>
      </c>
      <c r="P4511" t="n">
        <v>3</v>
      </c>
      <c r="Q4511" t="n">
        <v>30</v>
      </c>
      <c r="R4511">
        <f>Q4511*P4511*O4511</f>
        <v>140686.76063577208</v>
      </c>
      <c r="S4511">
        <f>1/R4511</f>
        <v>7.1079893764057033E-6</v>
      </c>
    </row>
    <row r="4512" ht="16" customHeight="1" s="29">
      <c r="A4512" t="inlineStr">
        <is>
          <t>photovoltaic slanted-roof installation, 3kWp, CIS, panel, mounted, on roof</t>
        </is>
      </c>
      <c r="B4512" s="30">
        <f>M4512*S4512</f>
        <v>5.8476423221732542E-7</v>
      </c>
      <c r="C4512" t="inlineStr">
        <is>
          <t>CH</t>
        </is>
      </c>
      <c r="D4512" t="inlineStr">
        <is>
          <t>unit</t>
        </is>
      </c>
      <c r="F4512" t="inlineStr">
        <is>
          <t>technosphere</t>
        </is>
      </c>
      <c r="G4512" t="n">
        <v>0</v>
      </c>
      <c r="H4512" t="inlineStr">
        <is>
          <t>photovoltaic slanted-roof installation, 3kWp, CIS, panel, mounted, on roof</t>
        </is>
      </c>
      <c r="I4512" t="inlineStr">
        <is>
          <t>(2,2,1,1,1,3); Calculation with average annual yield and share of technologies. Lifetime: 30a.</t>
        </is>
      </c>
      <c r="K4512" t="inlineStr">
        <is>
          <t>residential</t>
        </is>
      </c>
      <c r="L4512">
        <f>L4511</f>
        <v>0.17766751537682748</v>
      </c>
      <c r="M4512" s="30">
        <f>INDEX(parameters!$D$41:$AG$178,MATCH('PV (extension)'!B4491,parameters!$C$41:$C$178,0),MATCH('PV (extension)'!A4512,parameters!$D$5:$AG$5,0))/L4512</f>
        <v>8.2268585566319899E-2</v>
      </c>
      <c r="N4512" s="3" t="inlineStr">
        <is>
          <t>roof-top</t>
        </is>
      </c>
      <c r="O4512">
        <f>INDEX(parameters!$C$196:$EJ$198,MATCH('PV (extension)'!N4512,parameters!$B$196:$B$198,0),MATCH('PV (extension)'!B4491,parameters!$C$195:$EJ$195,0))</f>
        <v>1563.1862292863566</v>
      </c>
      <c r="P4512" t="n">
        <v>3</v>
      </c>
      <c r="Q4512" t="n">
        <v>30</v>
      </c>
      <c r="R4512">
        <f>Q4512*P4512*O4512</f>
        <v>140686.76063577208</v>
      </c>
      <c r="S4512">
        <f>1/R4512</f>
        <v>7.1079893764057033E-6</v>
      </c>
    </row>
    <row r="4513" ht="16" customHeight="1" s="29">
      <c r="A4513" t="inlineStr">
        <is>
          <t>photovoltaic slanted-roof installation, 3kWp, CdTe, laminated, integrated, on roof</t>
        </is>
      </c>
      <c r="B4513" s="30">
        <f>M4513*S4513</f>
        <v>1.6373765206156357E-8</v>
      </c>
      <c r="C4513" t="inlineStr">
        <is>
          <t>CH</t>
        </is>
      </c>
      <c r="D4513" t="inlineStr">
        <is>
          <t>unit</t>
        </is>
      </c>
      <c r="F4513" t="inlineStr">
        <is>
          <t>technosphere</t>
        </is>
      </c>
      <c r="G4513" t="n">
        <v>0</v>
      </c>
      <c r="H4513" t="inlineStr">
        <is>
          <t>photovoltaic slanted-roof installation, 3kWp, CdTe, laminated, integrated, on roof</t>
        </is>
      </c>
      <c r="I4513" t="inlineStr">
        <is>
          <t>(2,2,1,1,1,3); Calculation with average annual yield and share of technologies. Lifetime: 30a.</t>
        </is>
      </c>
      <c r="K4513" t="inlineStr">
        <is>
          <t>residential</t>
        </is>
      </c>
      <c r="L4513">
        <f>L4512</f>
        <v>0.17766751537682748</v>
      </c>
      <c r="M4513" s="30">
        <f>INDEX(parameters!$D$41:$AG$178,MATCH('PV (extension)'!B4491,parameters!$C$41:$C$178,0),MATCH('PV (extension)'!A4513,parameters!$D$5:$AG$5,0))/L4513</f>
        <v>2.3035719862648527E-3</v>
      </c>
      <c r="N4513" s="3" t="inlineStr">
        <is>
          <t>roof-top</t>
        </is>
      </c>
      <c r="O4513">
        <f>INDEX(parameters!$C$196:$EJ$198,MATCH('PV (extension)'!N4513,parameters!$B$196:$B$198,0),MATCH('PV (extension)'!B4491,parameters!$C$195:$EJ$195,0))</f>
        <v>1563.1862292863566</v>
      </c>
      <c r="P4513" t="n">
        <v>3</v>
      </c>
      <c r="Q4513" t="n">
        <v>30</v>
      </c>
      <c r="R4513">
        <f>Q4513*P4513*O4513</f>
        <v>140686.76063577208</v>
      </c>
      <c r="S4513">
        <f>1/R4513</f>
        <v>7.1079893764057033E-6</v>
      </c>
    </row>
    <row r="4514" ht="16" customHeight="1" s="29">
      <c r="A4514" t="inlineStr">
        <is>
          <t>photovoltaic slanted-roof installation, 3kWp, multi-Si, laminated, integrated, on roof</t>
        </is>
      </c>
      <c r="B4514" s="30">
        <f>M4514*S4514</f>
        <v>9.7277500978383146E-8</v>
      </c>
      <c r="C4514" t="inlineStr">
        <is>
          <t>RER</t>
        </is>
      </c>
      <c r="D4514" t="inlineStr">
        <is>
          <t>unit</t>
        </is>
      </c>
      <c r="F4514" t="inlineStr">
        <is>
          <t>technosphere</t>
        </is>
      </c>
      <c r="G4514" t="n">
        <v>0</v>
      </c>
      <c r="H4514" t="inlineStr">
        <is>
          <t>photovoltaic slanted-roof installation, 3kWp, multi-Si, laminated, integrated, on roof</t>
        </is>
      </c>
      <c r="I4514" t="inlineStr">
        <is>
          <t>(2,2,1,1,1,3); Calculation with average annual yield and share of technologies. Lifetime: 30a.</t>
        </is>
      </c>
      <c r="K4514" t="inlineStr">
        <is>
          <t>residential</t>
        </is>
      </c>
      <c r="L4514">
        <f>L4513</f>
        <v>0.17766751537682748</v>
      </c>
      <c r="M4514" s="30">
        <f>INDEX(parameters!$D$41:$AG$178,MATCH('PV (extension)'!B4491,parameters!$C$41:$C$178,0),MATCH('PV (extension)'!A4514,parameters!$D$5:$AG$5,0))/L4514</f>
        <v>1.3685656495391874E-2</v>
      </c>
      <c r="N4514" s="3" t="inlineStr">
        <is>
          <t>roof-top</t>
        </is>
      </c>
      <c r="O4514">
        <f>INDEX(parameters!$C$196:$EJ$198,MATCH('PV (extension)'!N4514,parameters!$B$196:$B$198,0),MATCH('PV (extension)'!B4491,parameters!$C$195:$EJ$195,0))</f>
        <v>1563.1862292863566</v>
      </c>
      <c r="P4514" t="n">
        <v>3</v>
      </c>
      <c r="Q4514" t="n">
        <v>30</v>
      </c>
      <c r="R4514">
        <f>Q4514*P4514*O4514</f>
        <v>140686.76063577208</v>
      </c>
      <c r="S4514">
        <f>1/R4514</f>
        <v>7.1079893764057033E-6</v>
      </c>
    </row>
    <row r="4515" ht="16" customHeight="1" s="29">
      <c r="A4515" t="inlineStr">
        <is>
          <t>photovoltaic slanted-roof installation, 3kWp, multi-Si, panel, mounted, on roof</t>
        </is>
      </c>
      <c r="B4515" s="30">
        <f>M4515*S4515</f>
        <v>1.6650452934556248E-6</v>
      </c>
      <c r="C4515" t="inlineStr">
        <is>
          <t>RER</t>
        </is>
      </c>
      <c r="D4515" t="inlineStr">
        <is>
          <t>unit</t>
        </is>
      </c>
      <c r="F4515" t="inlineStr">
        <is>
          <t>technosphere</t>
        </is>
      </c>
      <c r="G4515" t="n">
        <v>0</v>
      </c>
      <c r="H4515" t="inlineStr">
        <is>
          <t>photovoltaic slanted-roof installation, 3kWp, multi-Si, panel, mounted, on roof</t>
        </is>
      </c>
      <c r="I4515" t="inlineStr">
        <is>
          <t>(2,2,1,1,1,3); Calculation with average annual yield and share of technologies. Lifetime: 30a.</t>
        </is>
      </c>
      <c r="K4515" t="inlineStr">
        <is>
          <t>residential</t>
        </is>
      </c>
      <c r="L4515">
        <f>L4514</f>
        <v>0.17766751537682748</v>
      </c>
      <c r="M4515" s="30">
        <f>INDEX(parameters!$D$41:$AG$178,MATCH('PV (extension)'!B4491,parameters!$C$41:$C$178,0),MATCH('PV (extension)'!A4515,parameters!$D$5:$AG$5,0))/L4515</f>
        <v>0.23424982864811036</v>
      </c>
      <c r="N4515" s="3" t="inlineStr">
        <is>
          <t>roof-top</t>
        </is>
      </c>
      <c r="O4515">
        <f>INDEX(parameters!$C$196:$EJ$198,MATCH('PV (extension)'!N4515,parameters!$B$196:$B$198,0),MATCH('PV (extension)'!B4491,parameters!$C$195:$EJ$195,0))</f>
        <v>1563.1862292863566</v>
      </c>
      <c r="P4515" t="n">
        <v>3</v>
      </c>
      <c r="Q4515" t="n">
        <v>30</v>
      </c>
      <c r="R4515">
        <f>Q4515*P4515*O4515</f>
        <v>140686.76063577208</v>
      </c>
      <c r="S4515">
        <f>1/R4515</f>
        <v>7.1079893764057033E-6</v>
      </c>
    </row>
    <row r="4516" ht="16" customHeight="1" s="29">
      <c r="A4516" t="inlineStr">
        <is>
          <t>photovoltaic slanted-roof installation, 3kWp, single-Si, laminated, integrated, on roof</t>
        </is>
      </c>
      <c r="B4516" s="30">
        <f>M4516*S4516</f>
        <v>5.1410798611178772E-8</v>
      </c>
      <c r="C4516" t="inlineStr">
        <is>
          <t>RER</t>
        </is>
      </c>
      <c r="D4516" t="inlineStr">
        <is>
          <t>unit</t>
        </is>
      </c>
      <c r="F4516" t="inlineStr">
        <is>
          <t>technosphere</t>
        </is>
      </c>
      <c r="G4516" t="n">
        <v>0</v>
      </c>
      <c r="H4516" t="inlineStr">
        <is>
          <t>photovoltaic slanted-roof installation, 3kWp, single-Si, laminated, integrated, on roof</t>
        </is>
      </c>
      <c r="I4516" t="inlineStr">
        <is>
          <t>(2,2,1,1,1,3); Calculation with average annual yield and share of technologies. Lifetime: 30a.</t>
        </is>
      </c>
      <c r="K4516" t="inlineStr">
        <is>
          <t>residential</t>
        </is>
      </c>
      <c r="L4516">
        <f>L4515</f>
        <v>0.17766751537682748</v>
      </c>
      <c r="M4516" s="30">
        <f>INDEX(parameters!$D$41:$AG$178,MATCH('PV (extension)'!B4491,parameters!$C$41:$C$178,0),MATCH('PV (extension)'!A4516,parameters!$D$5:$AG$5,0))/L4516</f>
        <v>7.2328187183047909E-3</v>
      </c>
      <c r="N4516" s="3" t="inlineStr">
        <is>
          <t>roof-top</t>
        </is>
      </c>
      <c r="O4516">
        <f>INDEX(parameters!$C$196:$EJ$198,MATCH('PV (extension)'!N4516,parameters!$B$196:$B$198,0),MATCH('PV (extension)'!B4491,parameters!$C$195:$EJ$195,0))</f>
        <v>1563.1862292863566</v>
      </c>
      <c r="P4516" t="n">
        <v>3</v>
      </c>
      <c r="Q4516" t="n">
        <v>30</v>
      </c>
      <c r="R4516">
        <f>Q4516*P4516*O4516</f>
        <v>140686.76063577208</v>
      </c>
      <c r="S4516">
        <f>1/R4516</f>
        <v>7.1079893764057033E-6</v>
      </c>
    </row>
    <row r="4517" ht="16" customHeight="1" s="29">
      <c r="A4517" t="inlineStr">
        <is>
          <t>photovoltaic slanted-roof installation, 3kWp, single-Si, panel, mounted, on roof</t>
        </is>
      </c>
      <c r="B4517" s="30">
        <f>M4517*S4517</f>
        <v>8.7016417527624117E-7</v>
      </c>
      <c r="C4517" t="inlineStr">
        <is>
          <t>RER</t>
        </is>
      </c>
      <c r="D4517" t="inlineStr">
        <is>
          <t>unit</t>
        </is>
      </c>
      <c r="F4517" t="inlineStr">
        <is>
          <t>technosphere</t>
        </is>
      </c>
      <c r="G4517" t="n">
        <v>0</v>
      </c>
      <c r="H4517" t="inlineStr">
        <is>
          <t>photovoltaic slanted-roof installation, 3kWp, single-Si, panel, mounted, on roof</t>
        </is>
      </c>
      <c r="I4517" t="inlineStr">
        <is>
          <t>(2,2,1,1,1,3); Calculation with average annual yield and share of technologies. Lifetime: 30a.</t>
        </is>
      </c>
      <c r="K4517" t="inlineStr">
        <is>
          <t>residential</t>
        </is>
      </c>
      <c r="L4517">
        <f>L4516</f>
        <v>0.17766751537682748</v>
      </c>
      <c r="M4517" s="30">
        <f>INDEX(parameters!$D$41:$AG$178,MATCH('PV (extension)'!B4491,parameters!$C$41:$C$178,0),MATCH('PV (extension)'!A4517,parameters!$D$5:$AG$5,0))/L4517</f>
        <v>0.12242057904091255</v>
      </c>
      <c r="N4517" s="3" t="inlineStr">
        <is>
          <t>roof-top</t>
        </is>
      </c>
      <c r="O4517">
        <f>INDEX(parameters!$C$196:$EJ$198,MATCH('PV (extension)'!N4517,parameters!$B$196:$B$198,0),MATCH('PV (extension)'!B4491,parameters!$C$195:$EJ$195,0))</f>
        <v>1563.1862292863566</v>
      </c>
      <c r="P4517" t="n">
        <v>3</v>
      </c>
      <c r="Q4517" t="n">
        <v>30</v>
      </c>
      <c r="R4517">
        <f>Q4517*P4517*O4517</f>
        <v>140686.76063577208</v>
      </c>
      <c r="S4517">
        <f>1/R4517</f>
        <v>7.1079893764057033E-6</v>
      </c>
    </row>
    <row r="4518" s="29">
      <c r="A4518" t="inlineStr">
        <is>
          <t>market for tap water</t>
        </is>
      </c>
      <c r="B4518" t="n">
        <v>0.0037026</v>
      </c>
      <c r="C4518" t="inlineStr">
        <is>
          <t>Europe without Switzerland</t>
        </is>
      </c>
      <c r="D4518" t="inlineStr">
        <is>
          <t>kilogram</t>
        </is>
      </c>
      <c r="F4518" t="inlineStr">
        <is>
          <t>technosphere</t>
        </is>
      </c>
      <c r="G4518" t="n">
        <v>0</v>
      </c>
      <c r="H4518" t="inlineStr">
        <is>
          <t>tap water</t>
        </is>
      </c>
      <c r="I4518" t="inlineStr">
        <is>
          <t>(2,2,1,1,1,3); Estimation 20l/m2 panel</t>
        </is>
      </c>
    </row>
    <row r="4519" s="29">
      <c r="A4519" t="inlineStr">
        <is>
          <t>treatment of wastewater, from residence, capacity 1.1E10l/year</t>
        </is>
      </c>
      <c r="B4519" t="n">
        <v>-3.3323e-06</v>
      </c>
      <c r="C4519" t="inlineStr">
        <is>
          <t>CH</t>
        </is>
      </c>
      <c r="D4519" t="inlineStr">
        <is>
          <t>cubic meter</t>
        </is>
      </c>
      <c r="F4519" t="inlineStr">
        <is>
          <t>technosphere</t>
        </is>
      </c>
      <c r="G4519" t="n">
        <v>0</v>
      </c>
      <c r="H4519" t="inlineStr">
        <is>
          <t>wastewater, from residence</t>
        </is>
      </c>
      <c r="I4519" t="inlineStr">
        <is>
          <t>(2,2,1,1,1,3); Estimation 20l/m2 panel</t>
        </is>
      </c>
    </row>
    <row r="4520" s="29"/>
    <row r="4521" customFormat="1" s="28">
      <c r="A4521" s="28" t="inlineStr">
        <is>
          <t>Activity</t>
        </is>
      </c>
      <c r="B4521" s="28" t="inlineStr">
        <is>
          <t>electricity production, photovoltaic, commercial</t>
        </is>
      </c>
    </row>
    <row r="4522">
      <c r="A4522" t="inlineStr">
        <is>
          <t>comment</t>
        </is>
      </c>
      <c r="B452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")&amp;HLOOKUP(B4523,parameters!$C$195:$EJ$198,2,0)&amp;" kWh/kWp.
Annual output, Facade: "&amp;HLOOKUP(B4523,parameters!$C$195:$EJ$198,3,0)&amp;" kWh/kWp.
Annual output, Open-ground: "&amp;HLOOKUP(B4523,parameters!$C$195:$EJ$198,4,0)&amp;_xlfn._LONGTEXT("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")&amp;VLOOKUP(B4523,'extension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1563.18622928636 kWh/kWp.
Annual output, Facade: 1097.55628864787 kWh/kWp.
Annual output, Open-ground: 1662.96407370889 kWh/kWp.
Amount of solar energy transformed to electricity. Waste heat emission due to losses of electricity in the system.
Technology:  Electricity production with grid-connected photovoltaic power plants.
Time period:  Time of publications
Production volume: 189.508 GWh in 2025.
Sampling:  Statistical data and model calculations
Extrapolations:  Use of PV technology data investigated for other countries (Switzerland). Correction of average yield with Swiss data.
Uncertainty:  None
Author: Romain Sacchi, PSI, romain.sacchi@psi.ch</v>
      </c>
    </row>
    <row r="4523" s="29">
      <c r="A4523" t="inlineStr">
        <is>
          <t>location</t>
        </is>
      </c>
      <c r="B4523" t="inlineStr">
        <is>
          <t>KE</t>
        </is>
      </c>
    </row>
    <row r="4524" s="29">
      <c r="A4524" t="inlineStr">
        <is>
          <t>production amount</t>
        </is>
      </c>
      <c r="B4524" t="n">
        <v>1</v>
      </c>
    </row>
    <row r="4525" s="29">
      <c r="A4525" t="inlineStr">
        <is>
          <t>reference product</t>
        </is>
      </c>
      <c r="B4525" t="inlineStr">
        <is>
          <t>electricity, low voltage</t>
        </is>
      </c>
    </row>
    <row r="4526" s="29">
      <c r="A4526" t="inlineStr">
        <is>
          <t>source</t>
        </is>
      </c>
      <c r="B45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527" s="29">
      <c r="A4527" t="inlineStr">
        <is>
          <t>type</t>
        </is>
      </c>
      <c r="B4527" t="inlineStr">
        <is>
          <t>process</t>
        </is>
      </c>
    </row>
    <row r="4528" s="29">
      <c r="A4528" t="inlineStr">
        <is>
          <t>unit</t>
        </is>
      </c>
      <c r="B4528" t="inlineStr">
        <is>
          <t>kilowatt hour</t>
        </is>
      </c>
    </row>
    <row r="4529" s="29">
      <c r="A4529" t="inlineStr">
        <is>
          <t>Exchanges</t>
        </is>
      </c>
    </row>
    <row r="4530" customFormat="1" s="28">
      <c r="A4530" s="28" t="inlineStr">
        <is>
          <t>name</t>
        </is>
      </c>
      <c r="B4530" s="28" t="inlineStr">
        <is>
          <t>amount</t>
        </is>
      </c>
      <c r="C4530" s="28" t="inlineStr">
        <is>
          <t>location</t>
        </is>
      </c>
      <c r="D4530" s="28" t="inlineStr">
        <is>
          <t>unit</t>
        </is>
      </c>
      <c r="E4530" s="28" t="inlineStr">
        <is>
          <t>categories</t>
        </is>
      </c>
      <c r="F4530" s="28" t="inlineStr">
        <is>
          <t>type</t>
        </is>
      </c>
      <c r="G4530" s="28" t="inlineStr">
        <is>
          <t>uncertainty type</t>
        </is>
      </c>
      <c r="H4530" s="28" t="inlineStr">
        <is>
          <t>reference product</t>
        </is>
      </c>
      <c r="I4530" s="28" t="inlineStr">
        <is>
          <t>comment</t>
        </is>
      </c>
      <c r="J4530" s="28" t="inlineStr">
        <is>
          <t>production volume</t>
        </is>
      </c>
      <c r="K4530" s="28" t="inlineStr">
        <is>
          <t>scope</t>
        </is>
      </c>
      <c r="L4530" s="28" t="inlineStr">
        <is>
          <t>scope share</t>
        </is>
      </c>
      <c r="M4530" s="28" t="inlineStr">
        <is>
          <t>tech share</t>
        </is>
      </c>
      <c r="N4530" s="28" t="inlineStr">
        <is>
          <t>installation</t>
        </is>
      </c>
      <c r="O4530" s="28" t="inlineStr">
        <is>
          <t>productivity</t>
        </is>
      </c>
      <c r="P4530" s="28" t="inlineStr">
        <is>
          <t>kWp</t>
        </is>
      </c>
      <c r="Q4530" s="28" t="inlineStr">
        <is>
          <t>lifetime</t>
        </is>
      </c>
      <c r="R4530" s="28" t="inlineStr">
        <is>
          <t>lifetime production</t>
        </is>
      </c>
      <c r="S4530" s="28" t="inlineStr">
        <is>
          <t>inverted lifetime production</t>
        </is>
      </c>
    </row>
    <row r="4531" s="29">
      <c r="A4531" t="inlineStr">
        <is>
          <t>Energy, solar, converted</t>
        </is>
      </c>
      <c r="B4531" t="n">
        <v>3.8503</v>
      </c>
      <c r="D4531" t="inlineStr">
        <is>
          <t>megajoule</t>
        </is>
      </c>
      <c r="E4531" t="inlineStr">
        <is>
          <t>natural resource::in air</t>
        </is>
      </c>
      <c r="F4531" t="inlineStr">
        <is>
          <t>biosphere</t>
        </is>
      </c>
      <c r="G4531" t="n">
        <v>0</v>
      </c>
      <c r="I4531" t="inlineStr">
        <is>
          <t>(2,2,1,1,1,3); Energy loss in the system</t>
        </is>
      </c>
    </row>
    <row r="4532" s="29">
      <c r="A4532" t="inlineStr">
        <is>
          <t>Heat, waste</t>
        </is>
      </c>
      <c r="B4532" t="n">
        <v>0.25027</v>
      </c>
      <c r="D4532" t="inlineStr">
        <is>
          <t>megajoule</t>
        </is>
      </c>
      <c r="E4532" t="inlineStr">
        <is>
          <t>air</t>
        </is>
      </c>
      <c r="F4532" t="inlineStr">
        <is>
          <t>biosphere</t>
        </is>
      </c>
      <c r="G4532" t="n">
        <v>0</v>
      </c>
      <c r="I4532" t="inlineStr">
        <is>
          <t>(1,na,na,na,na,na); Calculation with average annual output and share of technologies; Average degradation of 10.5% included</t>
        </is>
      </c>
    </row>
    <row r="4533" s="29">
      <c r="A4533" t="inlineStr">
        <is>
          <t>electricity production, photovoltaic, commercial</t>
        </is>
      </c>
      <c r="B4533" t="n">
        <v>1</v>
      </c>
      <c r="C4533" t="inlineStr">
        <is>
          <t>KE</t>
        </is>
      </c>
      <c r="D4533" t="inlineStr">
        <is>
          <t>kilowatt hour</t>
        </is>
      </c>
      <c r="E4533" t="inlineStr">
        <is>
          <t>photovoltaic::power plants</t>
        </is>
      </c>
      <c r="F4533" t="inlineStr">
        <is>
          <t>production</t>
        </is>
      </c>
      <c r="G4533" t="n">
        <v>0</v>
      </c>
      <c r="H4533" t="inlineStr">
        <is>
          <t>electricity, low voltage</t>
        </is>
      </c>
      <c r="J4533">
        <f>VLOOKUP(C4533,'extension - production vol'!$B$6:$D$235,3,0)</f>
        <v>189.50800000000001</v>
      </c>
    </row>
    <row r="4534" ht="16" customHeight="1" s="29">
      <c r="A4534" t="inlineStr">
        <is>
          <t>photovoltaic flat-roof installation, 156 kWp, multi-Si, on roof</t>
        </is>
      </c>
      <c r="B4534" s="30">
        <f>M4534*S4534</f>
        <v>1.6782753964563159E-8</v>
      </c>
      <c r="C4534" t="inlineStr">
        <is>
          <t>CH</t>
        </is>
      </c>
      <c r="D4534" t="inlineStr">
        <is>
          <t>unit</t>
        </is>
      </c>
      <c r="F4534" t="inlineStr">
        <is>
          <t>technosphere</t>
        </is>
      </c>
      <c r="G4534" t="n">
        <v>0</v>
      </c>
      <c r="H4534" t="inlineStr">
        <is>
          <t>photovoltaic flat-roof installation, 156 kWp, multi-Si, on roof</t>
        </is>
      </c>
      <c r="I4534" t="inlineStr">
        <is>
          <t>(2,2,1,1,1,3); Calculation with average annual yield and share of technologies. Lifetime: 30a.</t>
        </is>
      </c>
      <c r="K4534" t="inlineStr">
        <is>
          <t>commercial</t>
        </is>
      </c>
      <c r="L4534">
        <f>IF(K4534="residential",VLOOKUP(B4523,parameters!$C$41:$AG$178,18,0),IF(K4534="commercial",1-VLOOKUP(B4523,parameters!$C$41:$AG$178,18,0),1))</f>
        <v>0.82233248462317254</v>
      </c>
      <c r="M4534" s="30">
        <f>INDEX(parameters!$D$41:$AG$178,MATCH('PV (extension)'!B4523,parameters!$C$41:$C$178,0),MATCH('PV (extension)'!A4534,parameters!$D$5:$AG$5,0))/L4534</f>
        <v>0.12277778707072071</v>
      </c>
      <c r="N4534" s="3" t="inlineStr">
        <is>
          <t>roof-top</t>
        </is>
      </c>
      <c r="O4534">
        <f>INDEX(parameters!$C$196:$EJ$198,MATCH('PV (extension)'!N4534,parameters!$B$196:$B$198,0),MATCH('PV (extension)'!B4523,parameters!$C$195:$EJ$195,0))</f>
        <v>1563.1862292863566</v>
      </c>
      <c r="P4534" t="n">
        <v>156</v>
      </c>
      <c r="Q4534" t="n">
        <v>30</v>
      </c>
      <c r="R4534">
        <f>Q4534*P4534*O4534</f>
        <v>7315711.5530601488</v>
      </c>
      <c r="S4534">
        <f>1/R4534</f>
        <v>1.3669210339241736E-7</v>
      </c>
    </row>
    <row r="4535" ht="16" customHeight="1" s="29">
      <c r="A4535" t="inlineStr">
        <is>
          <t>photovoltaic flat-roof installation, 156 kWp, single-Si, on roof</t>
        </is>
      </c>
      <c r="B4535" s="30">
        <f>M4535*S4535</f>
        <v>8.7667023994892799E-9</v>
      </c>
      <c r="C4535" t="inlineStr">
        <is>
          <t>CH</t>
        </is>
      </c>
      <c r="D4535" t="inlineStr">
        <is>
          <t>unit</t>
        </is>
      </c>
      <c r="F4535" t="inlineStr">
        <is>
          <t>technosphere</t>
        </is>
      </c>
      <c r="G4535" t="n">
        <v>0</v>
      </c>
      <c r="H4535" t="inlineStr">
        <is>
          <t>photovoltaic flat-roof installation, 156 kWp, single-Si, on roof</t>
        </is>
      </c>
      <c r="I4535" t="inlineStr">
        <is>
          <t>(2,2,1,1,1,3); Calculation with average annual yield and share of technologies. Lifetime: 30a.</t>
        </is>
      </c>
      <c r="K4535" t="inlineStr">
        <is>
          <t>commercial</t>
        </is>
      </c>
      <c r="L4535">
        <f>L4534</f>
        <v>0.82233248462317254</v>
      </c>
      <c r="M4535" s="30">
        <f>INDEX(parameters!$D$41:$AG$178,MATCH('PV (extension)'!B4523,parameters!$C$41:$C$178,0),MATCH('PV (extension)'!A4535,parameters!$D$5:$AG$5,0))/L4535</f>
        <v>6.4134666026183854E-2</v>
      </c>
      <c r="N4535" s="3" t="inlineStr">
        <is>
          <t>roof-top</t>
        </is>
      </c>
      <c r="O4535">
        <f>INDEX(parameters!$C$196:$EJ$198,MATCH('PV (extension)'!N4535,parameters!$B$196:$B$198,0),MATCH('PV (extension)'!B4523,parameters!$C$195:$EJ$195,0))</f>
        <v>1563.1862292863566</v>
      </c>
      <c r="P4535" t="n">
        <v>156</v>
      </c>
      <c r="Q4535" t="n">
        <v>30</v>
      </c>
      <c r="R4535">
        <f>Q4535*P4535*O4535</f>
        <v>7315711.5530601488</v>
      </c>
      <c r="S4535">
        <f>1/R4535</f>
        <v>1.3669210339241736E-7</v>
      </c>
    </row>
    <row r="4536" s="29">
      <c r="A4536" t="inlineStr">
        <is>
          <t>photovoltaic open ground installation, 570 kWp, CIS, on open ground</t>
        </is>
      </c>
      <c r="B4536" s="30">
        <f>M4536*S4536</f>
        <v>4.3209067905076055E-10</v>
      </c>
      <c r="C4536" t="inlineStr">
        <is>
          <t>RER</t>
        </is>
      </c>
      <c r="D4536" t="inlineStr">
        <is>
          <t>unit</t>
        </is>
      </c>
      <c r="F4536" t="inlineStr">
        <is>
          <t>technosphere</t>
        </is>
      </c>
      <c r="G4536" t="n">
        <v>0</v>
      </c>
      <c r="H4536" t="inlineStr">
        <is>
          <t>photovoltaic open ground installation, 570 kWp, CIS, on open ground</t>
        </is>
      </c>
      <c r="I4536" t="inlineStr">
        <is>
          <t>(2,2,1,1,1,3); Calculation with average annual yield and share of technologies. Lifetime: 30a.</t>
        </is>
      </c>
      <c r="K4536" t="inlineStr">
        <is>
          <t>commercial</t>
        </is>
      </c>
      <c r="L4536">
        <f>L4535</f>
        <v>0.82233248462317254</v>
      </c>
      <c r="M4536" s="30">
        <f>INDEX(parameters!$D$41:$AG$178,MATCH('PV (extension)'!B4523,parameters!$C$41:$C$178,0),MATCH('PV (extension)'!A4536,parameters!$D$5:$AG$5,0))/L4536</f>
        <v>1.2287226816964775E-2</v>
      </c>
      <c r="N4536" t="inlineStr">
        <is>
          <t>central</t>
        </is>
      </c>
      <c r="O4536">
        <f>INDEX(parameters!$C$196:$EJ$198,MATCH('PV (extension)'!N4536,parameters!$B$196:$B$198,0),MATCH('PV (extension)'!B4523,parameters!$C$195:$EJ$195,0))</f>
        <v>1662.9640737088901</v>
      </c>
      <c r="P4536" t="n">
        <v>570</v>
      </c>
      <c r="Q4536" t="n">
        <v>30</v>
      </c>
      <c r="R4536">
        <f>Q4536*P4536*O4536</f>
        <v>28436685.66042202</v>
      </c>
      <c r="S4536">
        <f>1/R4536</f>
        <v>3.5165842178007158E-8</v>
      </c>
    </row>
    <row r="4537" s="29">
      <c r="A4537" t="inlineStr">
        <is>
          <t>photovoltaic open ground installation, 570 kWp, CdTe, on open ground</t>
        </is>
      </c>
      <c r="B4537" s="30">
        <f>M4537*S4537</f>
        <v>3.1741048205221611E-9</v>
      </c>
      <c r="C4537" t="inlineStr">
        <is>
          <t>RER</t>
        </is>
      </c>
      <c r="D4537" t="inlineStr">
        <is>
          <t>unit</t>
        </is>
      </c>
      <c r="F4537" t="inlineStr">
        <is>
          <t>technosphere</t>
        </is>
      </c>
      <c r="G4537" t="n">
        <v>0</v>
      </c>
      <c r="H4537" t="inlineStr">
        <is>
          <t>photovoltaic open ground installation, 570 kWp, CdTe, on open ground</t>
        </is>
      </c>
      <c r="I4537" t="inlineStr">
        <is>
          <t>(2,2,1,1,1,3); Calculation with average annual yield and share of technologies. Lifetime: 30a.</t>
        </is>
      </c>
      <c r="K4537" t="inlineStr">
        <is>
          <t>commercial</t>
        </is>
      </c>
      <c r="L4537">
        <f>L4536</f>
        <v>0.82233248462317254</v>
      </c>
      <c r="M4537" s="30">
        <f>INDEX(parameters!$D$41:$AG$178,MATCH('PV (extension)'!B4523,parameters!$C$41:$C$178,0),MATCH('PV (extension)'!A4537,parameters!$D$5:$AG$5,0))/L4537</f>
        <v>9.0261021034418951E-2</v>
      </c>
      <c r="N4537" t="inlineStr">
        <is>
          <t>central</t>
        </is>
      </c>
      <c r="O4537">
        <f>INDEX(parameters!$C$196:$EJ$198,MATCH('PV (extension)'!N4537,parameters!$B$196:$B$198,0),MATCH('PV (extension)'!B4523,parameters!$C$195:$EJ$195,0))</f>
        <v>1662.9640737088901</v>
      </c>
      <c r="P4537" t="n">
        <v>570</v>
      </c>
      <c r="Q4537" t="n">
        <v>30</v>
      </c>
      <c r="R4537">
        <f>Q4537*P4537*O4537</f>
        <v>28436685.66042202</v>
      </c>
      <c r="S4537">
        <f>1/R4537</f>
        <v>3.5165842178007158E-8</v>
      </c>
    </row>
    <row r="4538" s="29">
      <c r="A4538" t="inlineStr">
        <is>
          <t>photovoltaic open ground installation, 570 kWp, micro-Si, on open ground</t>
        </is>
      </c>
      <c r="B4538" s="30">
        <f>M4538*S4538</f>
        <v>3.3643258701431898E-11</v>
      </c>
      <c r="C4538" t="inlineStr">
        <is>
          <t>RER</t>
        </is>
      </c>
      <c r="D4538" t="inlineStr">
        <is>
          <t>unit</t>
        </is>
      </c>
      <c r="F4538" t="inlineStr">
        <is>
          <t>technosphere</t>
        </is>
      </c>
      <c r="G4538" t="n">
        <v>0</v>
      </c>
      <c r="H4538" t="inlineStr">
        <is>
          <t>photovoltaic open ground installation, 570 kWp, micro-Si, on open ground</t>
        </is>
      </c>
      <c r="I4538" t="inlineStr">
        <is>
          <t>(2,2,1,1,1,3); Calculation with average annual yield and share of technologies. Lifetime: 30a.</t>
        </is>
      </c>
      <c r="K4538" t="inlineStr">
        <is>
          <t>commercial</t>
        </is>
      </c>
      <c r="L4538">
        <f>L4537</f>
        <v>0.82233248462317254</v>
      </c>
      <c r="M4538" s="30">
        <f>INDEX(parameters!$D$41:$AG$178,MATCH('PV (extension)'!B4523,parameters!$C$41:$C$178,0),MATCH('PV (extension)'!A4538,parameters!$D$5:$AG$5,0))/L4538</f>
        <v>9.5670277228487681E-4</v>
      </c>
      <c r="N4538" t="inlineStr">
        <is>
          <t>central</t>
        </is>
      </c>
      <c r="O4538">
        <f>INDEX(parameters!$C$196:$EJ$198,MATCH('PV (extension)'!N4538,parameters!$B$196:$B$198,0),MATCH('PV (extension)'!B4523,parameters!$C$195:$EJ$195,0))</f>
        <v>1662.9640737088901</v>
      </c>
      <c r="P4538" t="n">
        <v>570</v>
      </c>
      <c r="Q4538" t="n">
        <v>30</v>
      </c>
      <c r="R4538">
        <f>Q4538*P4538*O4538</f>
        <v>28436685.66042202</v>
      </c>
      <c r="S4538">
        <f>1/R4538</f>
        <v>3.5165842178007158E-8</v>
      </c>
    </row>
    <row r="4539" s="29">
      <c r="A4539" t="inlineStr">
        <is>
          <t>photovoltaic open ground installation, 570 kWp, multi-Si, on open ground</t>
        </is>
      </c>
      <c r="B4539" s="30">
        <f>M4539*S4539</f>
        <v>1.1258689740800363E-8</v>
      </c>
      <c r="C4539" t="inlineStr">
        <is>
          <t>RER</t>
        </is>
      </c>
      <c r="D4539" t="inlineStr">
        <is>
          <t>unit</t>
        </is>
      </c>
      <c r="F4539" t="inlineStr">
        <is>
          <t>technosphere</t>
        </is>
      </c>
      <c r="G4539" t="n">
        <v>0</v>
      </c>
      <c r="H4539" t="inlineStr">
        <is>
          <t>photovoltaic open ground installation, 570 kWp, multi-Si, on open ground</t>
        </is>
      </c>
      <c r="I4539" t="inlineStr">
        <is>
          <t>(2,2,1,1,1,3); Calculation with average annual yield and share of technologies. Lifetime: 30a.</t>
        </is>
      </c>
      <c r="K4539" t="inlineStr">
        <is>
          <t>commercial</t>
        </is>
      </c>
      <c r="L4539">
        <f>L4538</f>
        <v>0.82233248462317254</v>
      </c>
      <c r="M4539" s="30">
        <f>INDEX(parameters!$D$41:$AG$178,MATCH('PV (extension)'!B4523,parameters!$C$41:$C$178,0),MATCH('PV (extension)'!A4539,parameters!$D$5:$AG$5,0))/L4539</f>
        <v>0.32015982110735819</v>
      </c>
      <c r="N4539" t="inlineStr">
        <is>
          <t>central</t>
        </is>
      </c>
      <c r="O4539">
        <f>INDEX(parameters!$C$196:$EJ$198,MATCH('PV (extension)'!N4539,parameters!$B$196:$B$198,0),MATCH('PV (extension)'!B4523,parameters!$C$195:$EJ$195,0))</f>
        <v>1662.9640737088901</v>
      </c>
      <c r="P4539" t="n">
        <v>570</v>
      </c>
      <c r="Q4539" t="n">
        <v>30</v>
      </c>
      <c r="R4539">
        <f>Q4539*P4539*O4539</f>
        <v>28436685.66042202</v>
      </c>
      <c r="S4539">
        <f>1/R4539</f>
        <v>3.5165842178007158E-8</v>
      </c>
    </row>
    <row r="4540" s="29">
      <c r="A4540" t="inlineStr">
        <is>
          <t>photovoltaic open ground installation, 570 kWp, single-Si, on open ground</t>
        </is>
      </c>
      <c r="B4540" s="30">
        <f>M4540*S4540</f>
        <v>5.9720937536426004E-9</v>
      </c>
      <c r="C4540" t="inlineStr">
        <is>
          <t>RER</t>
        </is>
      </c>
      <c r="D4540" t="inlineStr">
        <is>
          <t>unit</t>
        </is>
      </c>
      <c r="F4540" t="inlineStr">
        <is>
          <t>technosphere</t>
        </is>
      </c>
      <c r="G4540" t="n">
        <v>0</v>
      </c>
      <c r="H4540" t="inlineStr">
        <is>
          <t>photovoltaic open ground installation, 570 kWp, single-Si, on open ground</t>
        </is>
      </c>
      <c r="I4540" t="inlineStr">
        <is>
          <t>(2,2,1,1,1,3); Calculation with average annual yield and share of technologies. Lifetime: 30a.</t>
        </is>
      </c>
      <c r="K4540" t="inlineStr">
        <is>
          <t>commercial</t>
        </is>
      </c>
      <c r="L4540">
        <f>L4539</f>
        <v>0.82233248462317254</v>
      </c>
      <c r="M4540" s="30">
        <f>INDEX(parameters!$D$41:$AG$178,MATCH('PV (extension)'!B4523,parameters!$C$41:$C$178,0),MATCH('PV (extension)'!A4540,parameters!$D$5:$AG$5,0))/L4540</f>
        <v>0.16982655280690445</v>
      </c>
      <c r="N4540" t="inlineStr">
        <is>
          <t>central</t>
        </is>
      </c>
      <c r="O4540">
        <f>INDEX(parameters!$C$196:$EJ$198,MATCH('PV (extension)'!N4540,parameters!$B$196:$B$198,0),MATCH('PV (extension)'!B4523,parameters!$C$195:$EJ$195,0))</f>
        <v>1662.9640737088901</v>
      </c>
      <c r="P4540" t="n">
        <v>570</v>
      </c>
      <c r="Q4540" t="n">
        <v>30</v>
      </c>
      <c r="R4540">
        <f>Q4540*P4540*O4540</f>
        <v>28436685.66042202</v>
      </c>
      <c r="S4540">
        <f>1/R4540</f>
        <v>3.5165842178007158E-8</v>
      </c>
    </row>
    <row r="4541" ht="16" customHeight="1" s="29">
      <c r="A4541" t="inlineStr">
        <is>
          <t>photovoltaic slanted-roof installation, 93 kWp, multi-Si, laminated, integrated, on roof</t>
        </is>
      </c>
      <c r="B4541" s="30">
        <f>M4541*S4541</f>
        <v>1.8429076614972072E-9</v>
      </c>
      <c r="C4541" t="inlineStr">
        <is>
          <t>CH</t>
        </is>
      </c>
      <c r="D4541" t="inlineStr">
        <is>
          <t>unit</t>
        </is>
      </c>
      <c r="F4541" t="inlineStr">
        <is>
          <t>technosphere</t>
        </is>
      </c>
      <c r="G4541" t="n">
        <v>0</v>
      </c>
      <c r="H4541" t="inlineStr">
        <is>
          <t>photovoltaic slanted-roof installation, 93 kWp, multi-Si, laminated, integrated, on roof</t>
        </is>
      </c>
      <c r="I4541" t="inlineStr">
        <is>
          <t>(2,2,1,1,1,3); Calculation with average annual yield and share of technologies. Lifetime: 30a.</t>
        </is>
      </c>
      <c r="K4541" t="inlineStr">
        <is>
          <t>commercial</t>
        </is>
      </c>
      <c r="L4541">
        <f>L4540</f>
        <v>0.82233248462317254</v>
      </c>
      <c r="M4541" s="30">
        <f>INDEX(parameters!$D$41:$AG$178,MATCH('PV (extension)'!B4523,parameters!$C$41:$C$178,0),MATCH('PV (extension)'!A4541,parameters!$D$5:$AG$5,0))/L4541</f>
        <v>8.0374539804535308E-3</v>
      </c>
      <c r="N4541" s="3" t="inlineStr">
        <is>
          <t>roof-top</t>
        </is>
      </c>
      <c r="O4541">
        <f>INDEX(parameters!$C$196:$EJ$198,MATCH('PV (extension)'!N4541,parameters!$B$196:$B$198,0),MATCH('PV (extension)'!B4523,parameters!$C$195:$EJ$195,0))</f>
        <v>1563.1862292863566</v>
      </c>
      <c r="P4541" t="n">
        <v>93</v>
      </c>
      <c r="Q4541" t="n">
        <v>30</v>
      </c>
      <c r="R4541">
        <f>Q4541*P4541*O4541</f>
        <v>4361289.5797089348</v>
      </c>
      <c r="S4541">
        <f>1/R4541</f>
        <v>2.2928997988405492E-7</v>
      </c>
    </row>
    <row r="4542" ht="16" customHeight="1" s="29">
      <c r="A4542" t="inlineStr">
        <is>
          <t>photovoltaic slanted-roof installation, 93 kWp, multi-Si, panel, mounted, on roof</t>
        </is>
      </c>
      <c r="B4542" s="30">
        <f>M4542*S4542</f>
        <v>3.1249177209776581E-8</v>
      </c>
      <c r="C4542" t="inlineStr">
        <is>
          <t>CH</t>
        </is>
      </c>
      <c r="D4542" t="inlineStr">
        <is>
          <t>unit</t>
        </is>
      </c>
      <c r="F4542" t="inlineStr">
        <is>
          <t>technosphere</t>
        </is>
      </c>
      <c r="G4542" t="n">
        <v>0</v>
      </c>
      <c r="H4542" t="inlineStr">
        <is>
          <t>photovoltaic slanted-roof installation, 93 kWp, multi-Si, panel, mounted, on roof</t>
        </is>
      </c>
      <c r="I4542" t="inlineStr">
        <is>
          <t>(2,2,1,1,1,3); Calculation with average annual yield and share of technologies. Lifetime: 30a.</t>
        </is>
      </c>
      <c r="K4542" t="inlineStr">
        <is>
          <t>commercial</t>
        </is>
      </c>
      <c r="L4542">
        <f>L4541</f>
        <v>0.82233248462317254</v>
      </c>
      <c r="M4542" s="30">
        <f>INDEX(parameters!$D$41:$AG$178,MATCH('PV (extension)'!B4523,parameters!$C$41:$C$178,0),MATCH('PV (extension)'!A4542,parameters!$D$5:$AG$5,0))/L4542</f>
        <v>0.13628671093947653</v>
      </c>
      <c r="N4542" s="3" t="inlineStr">
        <is>
          <t>roof-top</t>
        </is>
      </c>
      <c r="O4542">
        <f>INDEX(parameters!$C$196:$EJ$198,MATCH('PV (extension)'!N4542,parameters!$B$196:$B$198,0),MATCH('PV (extension)'!B4523,parameters!$C$195:$EJ$195,0))</f>
        <v>1563.1862292863566</v>
      </c>
      <c r="P4542" t="n">
        <v>93</v>
      </c>
      <c r="Q4542" t="n">
        <v>30</v>
      </c>
      <c r="R4542">
        <f>Q4542*P4542*O4542</f>
        <v>4361289.5797089348</v>
      </c>
      <c r="S4542">
        <f>1/R4542</f>
        <v>2.2928997988405492E-7</v>
      </c>
    </row>
    <row r="4543" ht="16" customHeight="1" s="29">
      <c r="A4543" t="inlineStr">
        <is>
          <t>photovoltaic slanted-roof installation, 93 kWp, single-Si, laminated, integrated, on roof</t>
        </is>
      </c>
      <c r="B4543" s="30">
        <f>M4543*S4543</f>
        <v>9.7424082613284183E-10</v>
      </c>
      <c r="C4543" t="inlineStr">
        <is>
          <t>CH</t>
        </is>
      </c>
      <c r="D4543" t="inlineStr">
        <is>
          <t>unit</t>
        </is>
      </c>
      <c r="F4543" t="inlineStr">
        <is>
          <t>technosphere</t>
        </is>
      </c>
      <c r="G4543" t="n">
        <v>0</v>
      </c>
      <c r="H4543" t="inlineStr">
        <is>
          <t>photovoltaic slanted-roof installation, 93 kWp, single-Si, laminated, integrated, on roof</t>
        </is>
      </c>
      <c r="I4543" t="inlineStr">
        <is>
          <t>(2,2,1,1,1,3); Calculation with average annual yield and share of technologies. Lifetime: 30a.</t>
        </is>
      </c>
      <c r="K4543" t="inlineStr">
        <is>
          <t>commercial</t>
        </is>
      </c>
      <c r="L4543">
        <f>L4542</f>
        <v>0.82233248462317254</v>
      </c>
      <c r="M4543" s="30">
        <f>INDEX(parameters!$D$41:$AG$178,MATCH('PV (extension)'!B4523,parameters!$C$41:$C$178,0),MATCH('PV (extension)'!A4543,parameters!$D$5:$AG$5,0))/L4543</f>
        <v>4.2489463631401872E-3</v>
      </c>
      <c r="N4543" s="3" t="inlineStr">
        <is>
          <t>roof-top</t>
        </is>
      </c>
      <c r="O4543">
        <f>INDEX(parameters!$C$196:$EJ$198,MATCH('PV (extension)'!N4543,parameters!$B$196:$B$198,0),MATCH('PV (extension)'!B4523,parameters!$C$195:$EJ$195,0))</f>
        <v>1563.1862292863566</v>
      </c>
      <c r="P4543" t="n">
        <v>93</v>
      </c>
      <c r="Q4543" t="n">
        <v>30</v>
      </c>
      <c r="R4543">
        <f>Q4543*P4543*O4543</f>
        <v>4361289.5797089348</v>
      </c>
      <c r="S4543">
        <f>1/R4543</f>
        <v>2.2928997988405492E-7</v>
      </c>
    </row>
    <row r="4544" ht="16" customHeight="1" s="29">
      <c r="A4544" t="inlineStr">
        <is>
          <t>photovoltaic slanted-roof installation, 93 kWp, single-Si, panel, mounted, on roof</t>
        </is>
      </c>
      <c r="B4544" s="30">
        <f>M4544*S4544</f>
        <v>1.6368647585585338E-8</v>
      </c>
      <c r="C4544" t="inlineStr">
        <is>
          <t>CH</t>
        </is>
      </c>
      <c r="D4544" t="inlineStr">
        <is>
          <t>unit</t>
        </is>
      </c>
      <c r="F4544" t="inlineStr">
        <is>
          <t>technosphere</t>
        </is>
      </c>
      <c r="G4544" t="n">
        <v>0</v>
      </c>
      <c r="H4544" t="inlineStr">
        <is>
          <t>photovoltaic slanted-roof installation, 93 kWp, single-Si, panel, mounted, on roof</t>
        </is>
      </c>
      <c r="I4544" t="inlineStr">
        <is>
          <t>(2,2,1,1,1,3); Calculation with average annual yield and share of technologies. Lifetime: 30a.</t>
        </is>
      </c>
      <c r="K4544" t="inlineStr">
        <is>
          <t>commercial</t>
        </is>
      </c>
      <c r="L4544">
        <f>L4543</f>
        <v>0.82233248462317254</v>
      </c>
      <c r="M4544" s="30">
        <f>INDEX(parameters!$D$41:$AG$178,MATCH('PV (extension)'!B4523,parameters!$C$41:$C$178,0),MATCH('PV (extension)'!A4544,parameters!$D$5:$AG$5,0))/L4544</f>
        <v>7.1388412148941149E-2</v>
      </c>
      <c r="N4544" s="3" t="inlineStr">
        <is>
          <t>roof-top</t>
        </is>
      </c>
      <c r="O4544">
        <f>INDEX(parameters!$C$196:$EJ$198,MATCH('PV (extension)'!N4544,parameters!$B$196:$B$198,0),MATCH('PV (extension)'!B4523,parameters!$C$195:$EJ$195,0))</f>
        <v>1563.1862292863566</v>
      </c>
      <c r="P4544" t="n">
        <v>93</v>
      </c>
      <c r="Q4544" t="n">
        <v>30</v>
      </c>
      <c r="R4544">
        <f>Q4544*P4544*O4544</f>
        <v>4361289.5797089348</v>
      </c>
      <c r="S4544">
        <f>1/R4544</f>
        <v>2.2928997988405492E-7</v>
      </c>
    </row>
    <row r="4545" s="29">
      <c r="A4545" t="inlineStr">
        <is>
          <t>market for tap water</t>
        </is>
      </c>
      <c r="B4545" t="n">
        <v>0.0037026</v>
      </c>
      <c r="C4545" t="inlineStr">
        <is>
          <t>Europe without Switzerland</t>
        </is>
      </c>
      <c r="D4545" t="inlineStr">
        <is>
          <t>kilogram</t>
        </is>
      </c>
      <c r="F4545" t="inlineStr">
        <is>
          <t>technosphere</t>
        </is>
      </c>
      <c r="G4545" t="n">
        <v>0</v>
      </c>
      <c r="H4545" t="inlineStr">
        <is>
          <t>tap water</t>
        </is>
      </c>
      <c r="I4545" t="inlineStr">
        <is>
          <t>(2,2,1,1,1,3); Estimation 20l/m2 panel</t>
        </is>
      </c>
      <c r="M4545" s="30" t="n"/>
    </row>
    <row r="4546" s="29">
      <c r="A4546" t="inlineStr">
        <is>
          <t>treatment of wastewater, from residence, capacity 1.1E10l/year</t>
        </is>
      </c>
      <c r="B4546" t="n">
        <v>-3.3323e-06</v>
      </c>
      <c r="C4546" t="inlineStr">
        <is>
          <t>CH</t>
        </is>
      </c>
      <c r="D4546" t="inlineStr">
        <is>
          <t>cubic meter</t>
        </is>
      </c>
      <c r="F4546" t="inlineStr">
        <is>
          <t>technosphere</t>
        </is>
      </c>
      <c r="G4546" t="n">
        <v>0</v>
      </c>
      <c r="H4546" t="inlineStr">
        <is>
          <t>wastewater, from residence</t>
        </is>
      </c>
      <c r="I4546" t="inlineStr">
        <is>
          <t>(2,2,1,1,1,3); Estimation 20l/m2 panel</t>
        </is>
      </c>
      <c r="M4546" s="30" t="n"/>
    </row>
    <row r="4547" s="29">
      <c r="M4547" s="30" t="n"/>
    </row>
    <row r="4548" customFormat="1" s="28">
      <c r="A4548" s="28" t="inlineStr">
        <is>
          <t>Activity</t>
        </is>
      </c>
      <c r="B4548" s="28" t="inlineStr">
        <is>
          <t>electricity production, photovoltaic</t>
        </is>
      </c>
      <c r="M4548" s="30" t="n"/>
    </row>
    <row r="4549">
      <c r="A4549" t="inlineStr">
        <is>
          <t>comment</t>
        </is>
      </c>
      <c r="B454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")&amp;HLOOKUP(B4550,parameters!$C$195:$EJ$198,2,0)&amp;" kWh/kWp.
Annual output, Facade: "&amp;HLOOKUP(B4550,parameters!$C$195:$EJ$198,3,0)&amp;" kWh/kWp.
Annual output, Open-ground: "&amp;HLOOKUP(B4550,parameters!$C$195:$EJ$198,4,0)&amp;_xlfn._LONGTEXT("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")&amp;VLOOKUP(B4550,'extension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1563.18622928636 kWh/kWp.
Annual output, Facade: 1097.55628864787 kWh/kWp.
Annual output, Open-ground: 1662.96407370889 kWh/kWp.
Amount of solar energy transformed to electricity. Waste heat emission due to losses of electricity in the system.
Technology:  Electricity production with grid-connected photovoltaic power plants.
Time period:  Time of publications
Production volume: 189.508 GWh in 2025.
Sampling:  Statistical data and model calculations
Extrapolations:  Use of PV technology data investigated for other countries (Switzerland). Correction of average yield with Swiss data.
Uncertainty:  None
Author: Romain Sacchi, PSI, romain.sacchi@psi.ch</v>
      </c>
      <c r="M4549" s="30" t="n"/>
    </row>
    <row r="4550" s="29">
      <c r="A4550" t="inlineStr">
        <is>
          <t>location</t>
        </is>
      </c>
      <c r="B4550" t="inlineStr">
        <is>
          <t>KE</t>
        </is>
      </c>
    </row>
    <row r="4551" s="29">
      <c r="A4551" t="inlineStr">
        <is>
          <t>production amount</t>
        </is>
      </c>
      <c r="B4551" t="n">
        <v>1</v>
      </c>
    </row>
    <row r="4552" s="29">
      <c r="A4552" t="inlineStr">
        <is>
          <t>reference product</t>
        </is>
      </c>
      <c r="B4552" t="inlineStr">
        <is>
          <t>electricity, low voltage</t>
        </is>
      </c>
    </row>
    <row r="4553" s="29">
      <c r="A4553" t="inlineStr">
        <is>
          <t>source</t>
        </is>
      </c>
      <c r="B455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554" s="29">
      <c r="A4554" t="inlineStr">
        <is>
          <t>type</t>
        </is>
      </c>
      <c r="B4554" t="inlineStr">
        <is>
          <t>process</t>
        </is>
      </c>
    </row>
    <row r="4555" s="29">
      <c r="A4555" t="inlineStr">
        <is>
          <t>unit</t>
        </is>
      </c>
      <c r="B4555" t="inlineStr">
        <is>
          <t>kilowatt hour</t>
        </is>
      </c>
    </row>
    <row r="4556" s="29">
      <c r="A4556" t="inlineStr">
        <is>
          <t>Exchanges</t>
        </is>
      </c>
    </row>
    <row r="4557" customFormat="1" s="28">
      <c r="A4557" s="28" t="inlineStr">
        <is>
          <t>name</t>
        </is>
      </c>
      <c r="B4557" s="28" t="inlineStr">
        <is>
          <t>amount</t>
        </is>
      </c>
      <c r="C4557" s="28" t="inlineStr">
        <is>
          <t>location</t>
        </is>
      </c>
      <c r="D4557" s="28" t="inlineStr">
        <is>
          <t>unit</t>
        </is>
      </c>
      <c r="E4557" s="28" t="inlineStr">
        <is>
          <t>categories</t>
        </is>
      </c>
      <c r="F4557" s="28" t="inlineStr">
        <is>
          <t>type</t>
        </is>
      </c>
      <c r="G4557" s="28" t="inlineStr">
        <is>
          <t>uncertainty type</t>
        </is>
      </c>
      <c r="H4557" s="28" t="inlineStr">
        <is>
          <t>loc</t>
        </is>
      </c>
      <c r="I4557" s="28" t="inlineStr">
        <is>
          <t>scale</t>
        </is>
      </c>
      <c r="J4557" s="28" t="inlineStr">
        <is>
          <t>comment</t>
        </is>
      </c>
      <c r="K4557" s="28" t="inlineStr">
        <is>
          <t>negative</t>
        </is>
      </c>
      <c r="L4557" s="28" t="inlineStr">
        <is>
          <t>reference product</t>
        </is>
      </c>
      <c r="M4557" s="28" t="inlineStr">
        <is>
          <t>production volume</t>
        </is>
      </c>
      <c r="N4557" s="28" t="inlineStr">
        <is>
          <t>scope</t>
        </is>
      </c>
      <c r="O4557" s="28" t="inlineStr">
        <is>
          <t>scope share</t>
        </is>
      </c>
      <c r="P4557" s="28" t="inlineStr">
        <is>
          <t>tech share</t>
        </is>
      </c>
      <c r="Q4557" s="28" t="inlineStr">
        <is>
          <t>installation</t>
        </is>
      </c>
      <c r="R4557" s="28" t="inlineStr">
        <is>
          <t>productivity</t>
        </is>
      </c>
      <c r="S4557" s="28" t="inlineStr">
        <is>
          <t>kWp</t>
        </is>
      </c>
      <c r="T4557" s="28" t="inlineStr">
        <is>
          <t>lifetime</t>
        </is>
      </c>
      <c r="U4557" s="28" t="inlineStr">
        <is>
          <t>lifetime production</t>
        </is>
      </c>
      <c r="V4557" s="28" t="inlineStr">
        <is>
          <t>inverted lifetime production</t>
        </is>
      </c>
    </row>
    <row r="4558" s="29">
      <c r="A4558" t="inlineStr">
        <is>
          <t>Energy, solar, converted</t>
        </is>
      </c>
      <c r="B4558" t="n">
        <v>3.8503</v>
      </c>
      <c r="D4558" t="inlineStr">
        <is>
          <t>megajoule</t>
        </is>
      </c>
      <c r="E4558" t="inlineStr">
        <is>
          <t>natural resource::in air</t>
        </is>
      </c>
      <c r="F4558" t="inlineStr">
        <is>
          <t>biosphere</t>
        </is>
      </c>
      <c r="G4558" t="n">
        <v>2</v>
      </c>
      <c r="H4558" t="n">
        <v>1.348151067341848</v>
      </c>
      <c r="I4558" t="n">
        <v>0.04340984597628009</v>
      </c>
      <c r="J4558" t="inlineStr">
        <is>
          <t>(2,2,1,1,1,3); Energy loss in the system</t>
        </is>
      </c>
    </row>
    <row r="4559" s="29">
      <c r="A4559" t="inlineStr">
        <is>
          <t>Heat, waste</t>
        </is>
      </c>
      <c r="B4559" t="n">
        <v>0.25027</v>
      </c>
      <c r="D4559" t="inlineStr">
        <is>
          <t>megajoule</t>
        </is>
      </c>
      <c r="E4559" t="inlineStr">
        <is>
          <t>air</t>
        </is>
      </c>
      <c r="F4559" t="inlineStr">
        <is>
          <t>biosphere</t>
        </is>
      </c>
      <c r="G4559" t="n">
        <v>2</v>
      </c>
      <c r="H4559" t="n">
        <v>-1.385214943900327</v>
      </c>
      <c r="I4559" t="n">
        <v>0.02439508208471609</v>
      </c>
      <c r="J4559" t="inlineStr">
        <is>
          <t>(1,na,na,na,na,na); Calculation</t>
        </is>
      </c>
    </row>
    <row r="4560" s="29">
      <c r="A4560" t="inlineStr">
        <is>
          <t>electricity production, photovoltaic</t>
        </is>
      </c>
      <c r="B4560" t="n">
        <v>1</v>
      </c>
      <c r="C4560" t="inlineStr">
        <is>
          <t>KE</t>
        </is>
      </c>
      <c r="D4560" t="inlineStr">
        <is>
          <t>kilowatt hour</t>
        </is>
      </c>
      <c r="E4560" t="inlineStr">
        <is>
          <t>photovoltaic::power plants</t>
        </is>
      </c>
      <c r="F4560" t="inlineStr">
        <is>
          <t>production</t>
        </is>
      </c>
      <c r="G4560" t="n">
        <v>0</v>
      </c>
      <c r="H4560" t="n">
        <v>1</v>
      </c>
      <c r="L4560" t="inlineStr">
        <is>
          <t>electricity, low voltage</t>
        </is>
      </c>
      <c r="M4560">
        <f>VLOOKUP(C4560,'extension - production vol'!$B$6:$D$235,3,0)</f>
        <v>189.50800000000001</v>
      </c>
    </row>
    <row r="4561" ht="16" customHeight="1" s="29">
      <c r="A4561" t="inlineStr">
        <is>
          <t>photovoltaic flat-roof installation, 156 kWp, multi-Si, on roof</t>
        </is>
      </c>
      <c r="B4561" s="30">
        <f>P4561*V4561</f>
        <v>1.3801003766498621E-8</v>
      </c>
      <c r="C4561" t="inlineStr">
        <is>
          <t>CH</t>
        </is>
      </c>
      <c r="D4561" t="inlineStr">
        <is>
          <t>unit</t>
        </is>
      </c>
      <c r="F4561" t="inlineStr">
        <is>
          <t>technosphere</t>
        </is>
      </c>
      <c r="G4561" t="n">
        <v>2</v>
      </c>
      <c r="H4561" t="n">
        <v>-18.46800298604678</v>
      </c>
      <c r="I4561" t="n">
        <v>0.09798894162072011</v>
      </c>
      <c r="J4561" t="inlineStr">
        <is>
          <t>(2,2,1,1,1,3); Calculation with average annual yield and share of technologies. Lifetime: 30a.</t>
        </is>
      </c>
      <c r="L4561" t="inlineStr">
        <is>
          <t>photovoltaic flat-roof installation, 156 kWp, multi-Si, on roof</t>
        </is>
      </c>
      <c r="N4561" t="inlineStr">
        <is>
          <t>all</t>
        </is>
      </c>
      <c r="O4561" t="n">
        <v>1</v>
      </c>
      <c r="P4561" s="30">
        <f>INDEX(parameters!$D$41:$AG$178,MATCH('PV (extension)'!B4550,parameters!$C$41:$C$178,0),MATCH('PV (extension)'!A4561,parameters!$D$5:$AG$5,0))/O4561</f>
        <v>0.10096416269840058</v>
      </c>
      <c r="Q4561" s="3" t="inlineStr">
        <is>
          <t>roof-top</t>
        </is>
      </c>
      <c r="R4561">
        <f>INDEX(parameters!$C$196:$EJ$198,MATCH('PV (extension)'!Q4561,parameters!$B$196:$B$198,0),MATCH('PV (extension)'!B4550,parameters!$C$195:$EJ$195,0))</f>
        <v>1563.1862292863566</v>
      </c>
      <c r="S4561" t="n">
        <v>156</v>
      </c>
      <c r="T4561" t="n">
        <v>30</v>
      </c>
      <c r="U4561">
        <f>T4561*S4561*R4561</f>
        <v>7315711.5530601488</v>
      </c>
      <c r="V4561">
        <f>1/U4561</f>
        <v>1.3669210339241736E-7</v>
      </c>
    </row>
    <row r="4562" ht="16" customHeight="1" s="29">
      <c r="A4562" t="inlineStr">
        <is>
          <t>photovoltaic flat-roof installation, 156 kWp, single-Si, on roof</t>
        </is>
      </c>
      <c r="B4562" s="30">
        <f>P4562*V4562</f>
        <v>7.2091441661239478E-9</v>
      </c>
      <c r="C4562" t="inlineStr">
        <is>
          <t>CH</t>
        </is>
      </c>
      <c r="D4562" t="inlineStr">
        <is>
          <t>unit</t>
        </is>
      </c>
      <c r="F4562" t="inlineStr">
        <is>
          <t>technosphere</t>
        </is>
      </c>
      <c r="G4562" t="n">
        <v>2</v>
      </c>
      <c r="H4562" t="n">
        <v>-19.10362020104489</v>
      </c>
      <c r="I4562" t="n">
        <v>0.09798894162072011</v>
      </c>
      <c r="J4562" t="inlineStr">
        <is>
          <t>(2,2,1,1,1,3); Calculation with average annual yield and share of technologies. Lifetime: 30a.</t>
        </is>
      </c>
      <c r="L4562" t="inlineStr">
        <is>
          <t>photovoltaic flat-roof installation, 156 kWp, single-Si, on roof</t>
        </is>
      </c>
      <c r="N4562" t="inlineStr">
        <is>
          <t>all</t>
        </is>
      </c>
      <c r="O4562" t="n">
        <v>1</v>
      </c>
      <c r="P4562" s="30">
        <f>INDEX(parameters!$D$41:$AG$178,MATCH('PV (extension)'!B4550,parameters!$C$41:$C$178,0),MATCH('PV (extension)'!A4562,parameters!$D$5:$AG$5,0))/O4562</f>
        <v>5.2740019263789135E-2</v>
      </c>
      <c r="Q4562" s="3" t="inlineStr">
        <is>
          <t>roof-top</t>
        </is>
      </c>
      <c r="R4562">
        <f>INDEX(parameters!$C$196:$EJ$198,MATCH('PV (extension)'!Q4562,parameters!$B$196:$B$198,0),MATCH('PV (extension)'!B4550,parameters!$C$195:$EJ$195,0))</f>
        <v>1563.1862292863566</v>
      </c>
      <c r="S4562" t="n">
        <v>156</v>
      </c>
      <c r="T4562" t="n">
        <v>30</v>
      </c>
      <c r="U4562">
        <f>T4562*S4562*R4562</f>
        <v>7315711.5530601488</v>
      </c>
      <c r="V4562">
        <f>1/U4562</f>
        <v>1.3669210339241736E-7</v>
      </c>
    </row>
    <row r="4563" ht="16" customHeight="1" s="29">
      <c r="A4563" t="inlineStr">
        <is>
          <t>photovoltaic slanted-roof installation, 3 kWp, CIS, laminated, integrated, on roof</t>
        </is>
      </c>
      <c r="B4563" s="30">
        <f>P4563*V4563</f>
        <v>6.4656136895688926E-9</v>
      </c>
      <c r="C4563" t="inlineStr">
        <is>
          <t>CH</t>
        </is>
      </c>
      <c r="D4563" t="inlineStr">
        <is>
          <t>unit</t>
        </is>
      </c>
      <c r="F4563" t="inlineStr">
        <is>
          <t>technosphere</t>
        </is>
      </c>
      <c r="G4563" t="n">
        <v>2</v>
      </c>
      <c r="H4563" t="n">
        <v>-19.69743931800395</v>
      </c>
      <c r="I4563" t="n">
        <v>0.09798894162072011</v>
      </c>
      <c r="J4563" t="inlineStr">
        <is>
          <t>(2,2,1,1,1,3); Calculation with average annual yield and share of technologies. Lifetime: 30a.</t>
        </is>
      </c>
      <c r="L4563" t="inlineStr">
        <is>
          <t>photovoltaic slanted-roof installation, 3 kWp, CIS, laminated, integrated, on roof</t>
        </is>
      </c>
      <c r="N4563" t="inlineStr">
        <is>
          <t>all</t>
        </is>
      </c>
      <c r="O4563" t="n">
        <v>1</v>
      </c>
      <c r="P4563" s="30">
        <f>INDEX(parameters!$D$41:$AG$178,MATCH('PV (extension)'!B4550,parameters!$C$41:$C$178,0),MATCH('PV (extension)'!A4563,parameters!$D$5:$AG$5,0))/O4563</f>
        <v>9.0962624550774995E-4</v>
      </c>
      <c r="Q4563" s="3" t="inlineStr">
        <is>
          <t>roof-top</t>
        </is>
      </c>
      <c r="R4563">
        <f>INDEX(parameters!$C$196:$EJ$198,MATCH('PV (extension)'!Q4563,parameters!$B$196:$B$198,0),MATCH('PV (extension)'!B4550,parameters!$C$195:$EJ$195,0))</f>
        <v>1563.1862292863566</v>
      </c>
      <c r="S4563" t="n">
        <v>3</v>
      </c>
      <c r="T4563" t="n">
        <v>30</v>
      </c>
      <c r="U4563">
        <f>T4563*S4563*R4563</f>
        <v>140686.76063577208</v>
      </c>
      <c r="V4563">
        <f>1/U4563</f>
        <v>7.1079893764057033E-6</v>
      </c>
    </row>
    <row r="4564" ht="16" customHeight="1" s="29">
      <c r="A4564" t="inlineStr">
        <is>
          <t>photovoltaic slanted-roof installation, 3 kWp, CdTe, panel, mounted, on roof</t>
        </is>
      </c>
      <c r="B4564" s="30">
        <f>P4564*V4564</f>
        <v>4.2170711929617778E-8</v>
      </c>
      <c r="C4564" t="inlineStr">
        <is>
          <t>CH</t>
        </is>
      </c>
      <c r="D4564" t="inlineStr">
        <is>
          <t>unit</t>
        </is>
      </c>
      <c r="F4564" t="inlineStr">
        <is>
          <t>technosphere</t>
        </is>
      </c>
      <c r="G4564" t="n">
        <v>2</v>
      </c>
      <c r="H4564" t="n">
        <v>-16.69297991102503</v>
      </c>
      <c r="I4564" t="n">
        <v>0.09798894162072011</v>
      </c>
      <c r="J4564" t="inlineStr">
        <is>
          <t>(2,2,1,1,1,3); Calculation with average annual yield and share of technologies. Lifetime: 30a.</t>
        </is>
      </c>
      <c r="L4564" t="inlineStr">
        <is>
          <t>photovoltaic slanted-roof installation, 3 kWp, CdTe, panel, mounted, on roof</t>
        </is>
      </c>
      <c r="N4564" t="inlineStr">
        <is>
          <t>all</t>
        </is>
      </c>
      <c r="O4564" t="n">
        <v>1</v>
      </c>
      <c r="P4564" s="30">
        <f>INDEX(parameters!$D$41:$AG$178,MATCH('PV (extension)'!B4550,parameters!$C$41:$C$178,0),MATCH('PV (extension)'!A4564,parameters!$D$5:$AG$5,0))/O4564</f>
        <v>5.9328608550822341E-3</v>
      </c>
      <c r="Q4564" s="3" t="inlineStr">
        <is>
          <t>roof-top</t>
        </is>
      </c>
      <c r="R4564">
        <f>INDEX(parameters!$C$196:$EJ$198,MATCH('PV (extension)'!Q4564,parameters!$B$196:$B$198,0),MATCH('PV (extension)'!B4550,parameters!$C$195:$EJ$195,0))</f>
        <v>1563.1862292863566</v>
      </c>
      <c r="S4564" t="n">
        <v>3</v>
      </c>
      <c r="T4564" t="n">
        <v>30</v>
      </c>
      <c r="U4564">
        <f>T4564*S4564*R4564</f>
        <v>140686.76063577208</v>
      </c>
      <c r="V4564">
        <f>1/U4564</f>
        <v>7.1079893764057033E-6</v>
      </c>
    </row>
    <row r="4565" ht="16" customHeight="1" s="29">
      <c r="A4565" t="inlineStr">
        <is>
          <t>photovoltaic slanted-roof installation, 3 kWp, micro-Si, laminated, integrated, on roof</t>
        </is>
      </c>
      <c r="B4565" s="30">
        <f>P4565*V4565</f>
        <v>6.5343463248764429E-10</v>
      </c>
      <c r="C4565" t="inlineStr">
        <is>
          <t>RER</t>
        </is>
      </c>
      <c r="D4565" t="inlineStr">
        <is>
          <t>unit</t>
        </is>
      </c>
      <c r="F4565" t="inlineStr">
        <is>
          <t>technosphere</t>
        </is>
      </c>
      <c r="G4565" t="n">
        <v>2</v>
      </c>
      <c r="H4565" t="n">
        <v>-21.54326959350907</v>
      </c>
      <c r="I4565" t="n">
        <v>0.09798894162072011</v>
      </c>
      <c r="J4565" t="inlineStr">
        <is>
          <t>(2,2,1,1,1,3); Calculation with average annual yield and share of technologies. Lifetime: 30a.</t>
        </is>
      </c>
      <c r="L4565" t="inlineStr">
        <is>
          <t>photovoltaic slanted-roof installation, 3 kWp, micro-Si, laminated, integrated, on roof</t>
        </is>
      </c>
      <c r="N4565" t="inlineStr">
        <is>
          <t>all</t>
        </is>
      </c>
      <c r="O4565" t="n">
        <v>1</v>
      </c>
      <c r="P4565" s="30">
        <f>INDEX(parameters!$D$41:$AG$178,MATCH('PV (extension)'!B4550,parameters!$C$41:$C$178,0),MATCH('PV (extension)'!A4565,parameters!$D$5:$AG$5,0))/O4565</f>
        <v>9.1929601731912907E-5</v>
      </c>
      <c r="Q4565" s="3" t="inlineStr">
        <is>
          <t>roof-top</t>
        </is>
      </c>
      <c r="R4565">
        <f>INDEX(parameters!$C$196:$EJ$198,MATCH('PV (extension)'!Q4565,parameters!$B$196:$B$198,0),MATCH('PV (extension)'!B4550,parameters!$C$195:$EJ$195,0))</f>
        <v>1563.1862292863566</v>
      </c>
      <c r="S4565" t="n">
        <v>3</v>
      </c>
      <c r="T4565" t="n">
        <v>30</v>
      </c>
      <c r="U4565">
        <f>T4565*S4565*R4565</f>
        <v>140686.76063577208</v>
      </c>
      <c r="V4565">
        <f>1/U4565</f>
        <v>7.1079893764057033E-6</v>
      </c>
    </row>
    <row r="4566" ht="16" customHeight="1" s="29">
      <c r="A4566" t="inlineStr">
        <is>
          <t>photovoltaic slanted-roof installation, 3 kWp, micro-Si, panel, mounted, on roof</t>
        </is>
      </c>
      <c r="B4566" s="30">
        <f>P4566*V4566</f>
        <v>1.1359847660733313E-8</v>
      </c>
      <c r="C4566" t="inlineStr">
        <is>
          <t>RER</t>
        </is>
      </c>
      <c r="D4566" t="inlineStr">
        <is>
          <t>unit</t>
        </is>
      </c>
      <c r="F4566" t="inlineStr">
        <is>
          <t>technosphere</t>
        </is>
      </c>
      <c r="G4566" t="n">
        <v>2</v>
      </c>
      <c r="H4566" t="n">
        <v>-18.72987249989203</v>
      </c>
      <c r="I4566" t="n">
        <v>0.09798894162072011</v>
      </c>
      <c r="J4566" t="inlineStr">
        <is>
          <t>(2,2,1,1,1,3); Calculation with average annual yield and share of technologies. Lifetime: 30a.</t>
        </is>
      </c>
      <c r="L4566" t="inlineStr">
        <is>
          <t>photovoltaic slanted-roof installation, 3 kWp, micro-Si, panel, mounted, on roof</t>
        </is>
      </c>
      <c r="N4566" t="inlineStr">
        <is>
          <t>all</t>
        </is>
      </c>
      <c r="O4566" t="n">
        <v>1</v>
      </c>
      <c r="P4566" s="30">
        <f>INDEX(parameters!$D$41:$AG$178,MATCH('PV (extension)'!B4550,parameters!$C$41:$C$178,0),MATCH('PV (extension)'!A4566,parameters!$D$5:$AG$5,0))/O4566</f>
        <v>1.5981801687044229E-3</v>
      </c>
      <c r="Q4566" s="3" t="inlineStr">
        <is>
          <t>roof-top</t>
        </is>
      </c>
      <c r="R4566">
        <f>INDEX(parameters!$C$196:$EJ$198,MATCH('PV (extension)'!Q4566,parameters!$B$196:$B$198,0),MATCH('PV (extension)'!B4550,parameters!$C$195:$EJ$195,0))</f>
        <v>1563.1862292863566</v>
      </c>
      <c r="S4566" t="n">
        <v>3</v>
      </c>
      <c r="T4566" t="n">
        <v>30</v>
      </c>
      <c r="U4566">
        <f>T4566*S4566*R4566</f>
        <v>140686.76063577208</v>
      </c>
      <c r="V4566">
        <f>1/U4566</f>
        <v>7.1079893764057033E-6</v>
      </c>
    </row>
    <row r="4567" s="29">
      <c r="A4567" t="inlineStr">
        <is>
          <t>photovoltaic open ground installation, 570 kWp, CIS, on open ground</t>
        </is>
      </c>
      <c r="B4567" s="30">
        <f>P4567*V4567</f>
        <v>3.553222016863257E-10</v>
      </c>
      <c r="C4567" t="inlineStr">
        <is>
          <t>RER</t>
        </is>
      </c>
      <c r="D4567" t="inlineStr">
        <is>
          <t>unit</t>
        </is>
      </c>
      <c r="F4567" t="inlineStr">
        <is>
          <t>technosphere</t>
        </is>
      </c>
      <c r="G4567" t="n">
        <v>2</v>
      </c>
      <c r="H4567" t="n">
        <v>-21.66656811806742</v>
      </c>
      <c r="I4567" t="n">
        <v>0.09798894162072011</v>
      </c>
      <c r="J4567" t="inlineStr">
        <is>
          <t>(2,2,1,1,1,3); Calculation with average annual yield and share of technologies. Lifetime: 30a.</t>
        </is>
      </c>
      <c r="L4567" t="inlineStr">
        <is>
          <t>photovoltaic open ground installation, 570 kWp, CIS, on open ground</t>
        </is>
      </c>
      <c r="N4567" t="inlineStr">
        <is>
          <t>all</t>
        </is>
      </c>
      <c r="O4567" t="n">
        <v>1</v>
      </c>
      <c r="P4567" s="30">
        <f>INDEX(parameters!$D$41:$AG$178,MATCH('PV (extension)'!B4550,parameters!$C$41:$C$178,0),MATCH('PV (extension)'!A4567,parameters!$D$5:$AG$5,0))/O4567</f>
        <v>1.0104185757523119E-2</v>
      </c>
      <c r="Q4567" t="inlineStr">
        <is>
          <t>central</t>
        </is>
      </c>
      <c r="R4567">
        <f>INDEX(parameters!$C$196:$EJ$198,MATCH('PV (extension)'!Q4567,parameters!$B$196:$B$198,0),MATCH('PV (extension)'!B4550,parameters!$C$195:$EJ$195,0))</f>
        <v>1662.9640737088901</v>
      </c>
      <c r="S4567" t="n">
        <v>570</v>
      </c>
      <c r="T4567" t="n">
        <v>30</v>
      </c>
      <c r="U4567">
        <f>T4567*S4567*R4567</f>
        <v>28436685.66042202</v>
      </c>
      <c r="V4567">
        <f>1/U4567</f>
        <v>3.5165842178007158E-8</v>
      </c>
    </row>
    <row r="4568" s="29">
      <c r="A4568" t="inlineStr">
        <is>
          <t>photovoltaic open ground installation, 570 kWp, CdTe, on open ground</t>
        </is>
      </c>
      <c r="B4568" s="30">
        <f>P4568*V4568</f>
        <v>2.6101695035143779E-9</v>
      </c>
      <c r="C4568" t="inlineStr">
        <is>
          <t>RER</t>
        </is>
      </c>
      <c r="D4568" t="inlineStr">
        <is>
          <t>unit</t>
        </is>
      </c>
      <c r="F4568" t="inlineStr">
        <is>
          <t>technosphere</t>
        </is>
      </c>
      <c r="G4568" t="n">
        <v>2</v>
      </c>
      <c r="H4568" t="n">
        <v>-21.47552628199886</v>
      </c>
      <c r="I4568" t="n">
        <v>0.09798894162072011</v>
      </c>
      <c r="J4568" t="inlineStr">
        <is>
          <t>(2,2,1,1,1,3); Calculation with average annual yield and share of technologies. Lifetime: 30a.</t>
        </is>
      </c>
      <c r="L4568" t="inlineStr">
        <is>
          <t>photovoltaic open ground installation, 570 kWp, CdTe, on open ground</t>
        </is>
      </c>
      <c r="N4568" t="inlineStr">
        <is>
          <t>all</t>
        </is>
      </c>
      <c r="O4568" t="n">
        <v>1</v>
      </c>
      <c r="P4568" s="30">
        <f>INDEX(parameters!$D$41:$AG$178,MATCH('PV (extension)'!B4550,parameters!$C$41:$C$178,0),MATCH('PV (extension)'!A4568,parameters!$D$5:$AG$5,0))/O4568</f>
        <v>7.4224569691858172E-2</v>
      </c>
      <c r="Q4568" t="inlineStr">
        <is>
          <t>central</t>
        </is>
      </c>
      <c r="R4568">
        <f>INDEX(parameters!$C$196:$EJ$198,MATCH('PV (extension)'!Q4568,parameters!$B$196:$B$198,0),MATCH('PV (extension)'!B4550,parameters!$C$195:$EJ$195,0))</f>
        <v>1662.9640737088901</v>
      </c>
      <c r="S4568" t="n">
        <v>570</v>
      </c>
      <c r="T4568" t="n">
        <v>30</v>
      </c>
      <c r="U4568">
        <f>T4568*S4568*R4568</f>
        <v>28436685.66042202</v>
      </c>
      <c r="V4568">
        <f>1/U4568</f>
        <v>3.5165842178007158E-8</v>
      </c>
    </row>
    <row r="4569" s="29">
      <c r="A4569" t="inlineStr">
        <is>
          <t>photovoltaic open ground installation, 570 kWp, micro-Si, on open ground</t>
        </is>
      </c>
      <c r="B4569" s="30">
        <f>P4569*V4569</f>
        <v>2.7665944518768662E-11</v>
      </c>
      <c r="C4569" t="inlineStr">
        <is>
          <t>RER</t>
        </is>
      </c>
      <c r="D4569" t="inlineStr">
        <is>
          <t>unit</t>
        </is>
      </c>
      <c r="F4569" t="inlineStr">
        <is>
          <t>technosphere</t>
        </is>
      </c>
      <c r="G4569" t="n">
        <v>2</v>
      </c>
      <c r="H4569" t="n">
        <v>-23.51240679473371</v>
      </c>
      <c r="I4569" t="n">
        <v>0.09798894162072011</v>
      </c>
      <c r="J4569" t="inlineStr">
        <is>
          <t>(2,2,1,1,1,3); Calculation with average annual yield and share of technologies. Lifetime: 30a.</t>
        </is>
      </c>
      <c r="L4569" t="inlineStr">
        <is>
          <t>photovoltaic open ground installation, 570 kWp, micro-Si, on open ground</t>
        </is>
      </c>
      <c r="N4569" t="inlineStr">
        <is>
          <t>all</t>
        </is>
      </c>
      <c r="O4569" t="n">
        <v>1</v>
      </c>
      <c r="P4569" s="30">
        <f>INDEX(parameters!$D$41:$AG$178,MATCH('PV (extension)'!B4550,parameters!$C$41:$C$178,0),MATCH('PV (extension)'!A4569,parameters!$D$5:$AG$5,0))/O4569</f>
        <v>7.867277677789E-4</v>
      </c>
      <c r="Q4569" t="inlineStr">
        <is>
          <t>central</t>
        </is>
      </c>
      <c r="R4569">
        <f>INDEX(parameters!$C$196:$EJ$198,MATCH('PV (extension)'!Q4569,parameters!$B$196:$B$198,0),MATCH('PV (extension)'!B4550,parameters!$C$195:$EJ$195,0))</f>
        <v>1662.9640737088901</v>
      </c>
      <c r="S4569" t="n">
        <v>570</v>
      </c>
      <c r="T4569" t="n">
        <v>30</v>
      </c>
      <c r="U4569">
        <f>T4569*S4569*R4569</f>
        <v>28436685.66042202</v>
      </c>
      <c r="V4569">
        <f>1/U4569</f>
        <v>3.5165842178007158E-8</v>
      </c>
    </row>
    <row r="4570" s="29">
      <c r="A4570" t="inlineStr">
        <is>
          <t>photovoltaic open ground installation, 570 kWp, multi-Si, on open ground</t>
        </is>
      </c>
      <c r="B4570" s="30">
        <f>P4570*V4570</f>
        <v>9.2583863081537856E-9</v>
      </c>
      <c r="C4570" t="inlineStr">
        <is>
          <t>RER</t>
        </is>
      </c>
      <c r="D4570" t="inlineStr">
        <is>
          <t>unit</t>
        </is>
      </c>
      <c r="F4570" t="inlineStr">
        <is>
          <t>technosphere</t>
        </is>
      </c>
      <c r="G4570" t="n">
        <v>2</v>
      </c>
      <c r="H4570" t="n">
        <v>-18.20082258362968</v>
      </c>
      <c r="I4570" t="n">
        <v>0.09798894162072011</v>
      </c>
      <c r="J4570" t="inlineStr">
        <is>
          <t>(2,2,1,1,1,3); Calculation with average annual yield and share of technologies. Lifetime: 30a.</t>
        </is>
      </c>
      <c r="L4570" t="inlineStr">
        <is>
          <t>photovoltaic open ground installation, 570 kWp, multi-Si, on open ground</t>
        </is>
      </c>
      <c r="N4570" t="inlineStr">
        <is>
          <t>all</t>
        </is>
      </c>
      <c r="O4570" t="n">
        <v>1</v>
      </c>
      <c r="P4570" s="30">
        <f>INDEX(parameters!$D$41:$AG$178,MATCH('PV (extension)'!B4550,parameters!$C$41:$C$178,0),MATCH('PV (extension)'!A4570,parameters!$D$5:$AG$5,0))/O4570</f>
        <v>0.2632778211677243</v>
      </c>
      <c r="Q4570" t="inlineStr">
        <is>
          <t>central</t>
        </is>
      </c>
      <c r="R4570">
        <f>INDEX(parameters!$C$196:$EJ$198,MATCH('PV (extension)'!Q4570,parameters!$B$196:$B$198,0),MATCH('PV (extension)'!B4550,parameters!$C$195:$EJ$195,0))</f>
        <v>1662.9640737088901</v>
      </c>
      <c r="S4570" t="n">
        <v>570</v>
      </c>
      <c r="T4570" t="n">
        <v>30</v>
      </c>
      <c r="U4570">
        <f>T4570*S4570*R4570</f>
        <v>28436685.66042202</v>
      </c>
      <c r="V4570">
        <f>1/U4570</f>
        <v>3.5165842178007158E-8</v>
      </c>
    </row>
    <row r="4571" s="29">
      <c r="A4571" t="inlineStr">
        <is>
          <t>photovoltaic open ground installation, 570 kWp, single-Si, on open ground</t>
        </is>
      </c>
      <c r="B4571" s="30">
        <f>P4571*V4571</f>
        <v>4.9110466948354483E-9</v>
      </c>
      <c r="C4571" t="inlineStr">
        <is>
          <t>RER</t>
        </is>
      </c>
      <c r="D4571" t="inlineStr">
        <is>
          <t>unit</t>
        </is>
      </c>
      <c r="F4571" t="inlineStr">
        <is>
          <t>technosphere</t>
        </is>
      </c>
      <c r="G4571" t="n">
        <v>2</v>
      </c>
      <c r="H4571" t="n">
        <v>-18.8364689523836</v>
      </c>
      <c r="I4571" t="n">
        <v>0.09798894162072011</v>
      </c>
      <c r="J4571" t="inlineStr">
        <is>
          <t>(2,2,1,1,1,3); Calculation with average annual yield and share of technologies. Lifetime: 30a.</t>
        </is>
      </c>
      <c r="L4571" t="inlineStr">
        <is>
          <t>photovoltaic open ground installation, 570 kWp, single-Si, on open ground</t>
        </is>
      </c>
      <c r="N4571" t="inlineStr">
        <is>
          <t>all</t>
        </is>
      </c>
      <c r="O4571" t="n">
        <v>1</v>
      </c>
      <c r="P4571" s="30">
        <f>INDEX(parameters!$D$41:$AG$178,MATCH('PV (extension)'!B4550,parameters!$C$41:$C$178,0),MATCH('PV (extension)'!A4571,parameters!$D$5:$AG$5,0))/O4571</f>
        <v>0.13965389112469015</v>
      </c>
      <c r="Q4571" t="inlineStr">
        <is>
          <t>central</t>
        </is>
      </c>
      <c r="R4571">
        <f>INDEX(parameters!$C$196:$EJ$198,MATCH('PV (extension)'!Q4571,parameters!$B$196:$B$198,0),MATCH('PV (extension)'!B4550,parameters!$C$195:$EJ$195,0))</f>
        <v>1662.9640737088901</v>
      </c>
      <c r="S4571" t="n">
        <v>570</v>
      </c>
      <c r="T4571" t="n">
        <v>30</v>
      </c>
      <c r="U4571">
        <f>T4571*S4571*R4571</f>
        <v>28436685.66042202</v>
      </c>
      <c r="V4571">
        <f>1/U4571</f>
        <v>3.5165842178007158E-8</v>
      </c>
    </row>
    <row r="4572" ht="16" customHeight="1" s="29">
      <c r="A4572" t="inlineStr">
        <is>
          <t>photovoltaic slanted-roof installation, 93 kWp, multi-Si, laminated, integrated, on roof</t>
        </is>
      </c>
      <c r="B4572" s="30">
        <f>P4572*V4572</f>
        <v>1.5154828362100791E-9</v>
      </c>
      <c r="C4572" t="inlineStr">
        <is>
          <t>CH</t>
        </is>
      </c>
      <c r="D4572" t="inlineStr">
        <is>
          <t>unit</t>
        </is>
      </c>
      <c r="F4572" t="inlineStr">
        <is>
          <t>technosphere</t>
        </is>
      </c>
      <c r="G4572" t="n">
        <v>2</v>
      </c>
      <c r="H4572" t="n">
        <v>-20.65878981776205</v>
      </c>
      <c r="I4572" t="n">
        <v>0.09798894162072011</v>
      </c>
      <c r="J4572" t="inlineStr">
        <is>
          <t>(2,2,1,1,1,3); Calculation with average annual yield and share of technologies. Lifetime: 30a.</t>
        </is>
      </c>
      <c r="L4572" t="inlineStr">
        <is>
          <t>photovoltaic slanted-roof installation, 93 kWp, multi-Si, laminated, integrated, on roof</t>
        </is>
      </c>
      <c r="N4572" t="inlineStr">
        <is>
          <t>all</t>
        </is>
      </c>
      <c r="O4572" t="n">
        <v>1</v>
      </c>
      <c r="P4572" s="30">
        <f>INDEX(parameters!$D$41:$AG$178,MATCH('PV (extension)'!B4550,parameters!$C$41:$C$178,0),MATCH('PV (extension)'!A4572,parameters!$D$5:$AG$5,0))/O4572</f>
        <v>6.6094595017907607E-3</v>
      </c>
      <c r="Q4572" s="3" t="inlineStr">
        <is>
          <t>roof-top</t>
        </is>
      </c>
      <c r="R4572">
        <f>INDEX(parameters!$C$196:$EJ$198,MATCH('PV (extension)'!Q4572,parameters!$B$196:$B$198,0),MATCH('PV (extension)'!B4550,parameters!$C$195:$EJ$195,0))</f>
        <v>1563.1862292863566</v>
      </c>
      <c r="S4572" t="n">
        <v>93</v>
      </c>
      <c r="T4572" t="n">
        <v>30</v>
      </c>
      <c r="U4572">
        <f>T4572*S4572*R4572</f>
        <v>4361289.5797089348</v>
      </c>
      <c r="V4572">
        <f>1/U4572</f>
        <v>2.2928997988405492E-7</v>
      </c>
    </row>
    <row r="4573" ht="16" customHeight="1" s="29">
      <c r="A4573" t="inlineStr">
        <is>
          <t>photovoltaic slanted-roof installation, 93 kWp, multi-Si, panel, mounted, on roof</t>
        </is>
      </c>
      <c r="B4573" s="30">
        <f>P4573*V4573</f>
        <v>2.5697213537345393E-8</v>
      </c>
      <c r="C4573" t="inlineStr">
        <is>
          <t>CH</t>
        </is>
      </c>
      <c r="D4573" t="inlineStr">
        <is>
          <t>unit</t>
        </is>
      </c>
      <c r="F4573" t="inlineStr">
        <is>
          <t>technosphere</t>
        </is>
      </c>
      <c r="G4573" t="n">
        <v>2</v>
      </c>
      <c r="H4573" t="n">
        <v>-17.84536035000586</v>
      </c>
      <c r="I4573" t="n">
        <v>0.09798894162072011</v>
      </c>
      <c r="J4573" t="inlineStr">
        <is>
          <t>(2,2,1,1,1,3); Calculation with average annual yield and share of technologies. Lifetime: 30a.</t>
        </is>
      </c>
      <c r="L4573" t="inlineStr">
        <is>
          <t>photovoltaic slanted-roof installation, 93 kWp, multi-Si, panel, mounted, on roof</t>
        </is>
      </c>
      <c r="N4573" t="inlineStr">
        <is>
          <t>all</t>
        </is>
      </c>
      <c r="O4573" t="n">
        <v>1</v>
      </c>
      <c r="P4573" s="30">
        <f>INDEX(parameters!$D$41:$AG$178,MATCH('PV (extension)'!B4550,parameters!$C$41:$C$178,0),MATCH('PV (extension)'!A4573,parameters!$D$5:$AG$5,0))/O4573</f>
        <v>0.11207298962797985</v>
      </c>
      <c r="Q4573" s="3" t="inlineStr">
        <is>
          <t>roof-top</t>
        </is>
      </c>
      <c r="R4573">
        <f>INDEX(parameters!$C$196:$EJ$198,MATCH('PV (extension)'!Q4573,parameters!$B$196:$B$198,0),MATCH('PV (extension)'!B4550,parameters!$C$195:$EJ$195,0))</f>
        <v>1563.1862292863566</v>
      </c>
      <c r="S4573" t="n">
        <v>93</v>
      </c>
      <c r="T4573" t="n">
        <v>30</v>
      </c>
      <c r="U4573">
        <f>T4573*S4573*R4573</f>
        <v>4361289.5797089348</v>
      </c>
      <c r="V4573">
        <f>1/U4573</f>
        <v>2.2928997988405492E-7</v>
      </c>
    </row>
    <row r="4574" ht="16" customHeight="1" s="29">
      <c r="A4574" t="inlineStr">
        <is>
          <t>photovoltaic slanted-roof installation, 93 kWp, single-Si, laminated, integrated, on roof</t>
        </is>
      </c>
      <c r="B4574" s="30">
        <f>P4574*V4574</f>
        <v>8.0114987917515209E-10</v>
      </c>
      <c r="C4574" t="inlineStr">
        <is>
          <t>CH</t>
        </is>
      </c>
      <c r="D4574" t="inlineStr">
        <is>
          <t>unit</t>
        </is>
      </c>
      <c r="F4574" t="inlineStr">
        <is>
          <t>technosphere</t>
        </is>
      </c>
      <c r="G4574" t="n">
        <v>2</v>
      </c>
      <c r="H4574" t="n">
        <v>-21.2944254997521</v>
      </c>
      <c r="I4574" t="n">
        <v>0.09798894162072011</v>
      </c>
      <c r="J4574" t="inlineStr">
        <is>
          <t>(2,2,1,1,1,3); Calculation with average annual yield and share of technologies. Lifetime: 30a.</t>
        </is>
      </c>
      <c r="L4574" t="inlineStr">
        <is>
          <t>photovoltaic slanted-roof installation, 93 kWp, single-Si, laminated, integrated, on roof</t>
        </is>
      </c>
      <c r="N4574" t="inlineStr">
        <is>
          <t>all</t>
        </is>
      </c>
      <c r="O4574" t="n">
        <v>1</v>
      </c>
      <c r="P4574" s="30">
        <f>INDEX(parameters!$D$41:$AG$178,MATCH('PV (extension)'!B4550,parameters!$C$41:$C$178,0),MATCH('PV (extension)'!A4574,parameters!$D$5:$AG$5,0))/O4574</f>
        <v>3.4940466198316628E-3</v>
      </c>
      <c r="Q4574" s="3" t="inlineStr">
        <is>
          <t>roof-top</t>
        </is>
      </c>
      <c r="R4574">
        <f>INDEX(parameters!$C$196:$EJ$198,MATCH('PV (extension)'!Q4574,parameters!$B$196:$B$198,0),MATCH('PV (extension)'!B4550,parameters!$C$195:$EJ$195,0))</f>
        <v>1563.1862292863566</v>
      </c>
      <c r="S4574" t="n">
        <v>93</v>
      </c>
      <c r="T4574" t="n">
        <v>30</v>
      </c>
      <c r="U4574">
        <f>T4574*S4574*R4574</f>
        <v>4361289.5797089348</v>
      </c>
      <c r="V4574">
        <f>1/U4574</f>
        <v>2.2928997988405492E-7</v>
      </c>
    </row>
    <row r="4575" ht="16" customHeight="1" s="29">
      <c r="A4575" t="inlineStr">
        <is>
          <t>photovoltaic slanted-roof installation, 93 kWp, single-Si, panel, mounted, on roof</t>
        </is>
      </c>
      <c r="B4575" s="30">
        <f>P4575*V4575</f>
        <v>1.3460470638975485E-8</v>
      </c>
      <c r="C4575" t="inlineStr">
        <is>
          <t>CH</t>
        </is>
      </c>
      <c r="D4575" t="inlineStr">
        <is>
          <t>unit</t>
        </is>
      </c>
      <c r="F4575" t="inlineStr">
        <is>
          <t>technosphere</t>
        </is>
      </c>
      <c r="G4575" t="n">
        <v>2</v>
      </c>
      <c r="H4575" t="n">
        <v>-18.48100416113547</v>
      </c>
      <c r="I4575" t="n">
        <v>0.09798894162072011</v>
      </c>
      <c r="J4575" t="inlineStr">
        <is>
          <t>(2,2,1,1,1,3); Calculation with average annual yield and share of technologies. Lifetime: 30a.</t>
        </is>
      </c>
      <c r="L4575" t="inlineStr">
        <is>
          <t>photovoltaic slanted-roof installation, 93 kWp, single-Si, panel, mounted, on roof</t>
        </is>
      </c>
      <c r="N4575" t="inlineStr">
        <is>
          <t>all</t>
        </is>
      </c>
      <c r="O4575" t="n">
        <v>1</v>
      </c>
      <c r="P4575" s="30">
        <f>INDEX(parameters!$D$41:$AG$178,MATCH('PV (extension)'!B4550,parameters!$C$41:$C$178,0),MATCH('PV (extension)'!A4575,parameters!$D$5:$AG$5,0))/O4575</f>
        <v>5.8705010335741853E-2</v>
      </c>
      <c r="Q4575" s="3" t="inlineStr">
        <is>
          <t>roof-top</t>
        </is>
      </c>
      <c r="R4575">
        <f>INDEX(parameters!$C$196:$EJ$198,MATCH('PV (extension)'!Q4575,parameters!$B$196:$B$198,0),MATCH('PV (extension)'!B4550,parameters!$C$195:$EJ$195,0))</f>
        <v>1563.1862292863566</v>
      </c>
      <c r="S4575" t="n">
        <v>93</v>
      </c>
      <c r="T4575" t="n">
        <v>30</v>
      </c>
      <c r="U4575">
        <f>T4575*S4575*R4575</f>
        <v>4361289.5797089348</v>
      </c>
      <c r="V4575">
        <f>1/U4575</f>
        <v>2.2928997988405492E-7</v>
      </c>
    </row>
    <row r="4576" s="29">
      <c r="A4576" t="inlineStr">
        <is>
          <t>photovoltaic facade installation, 3kWp, multi-Si, laminated, integrated, at building</t>
        </is>
      </c>
      <c r="B4576" s="30">
        <f>P4576*V4576</f>
        <v>3.3270522691335864E-8</v>
      </c>
      <c r="C4576" t="inlineStr">
        <is>
          <t>APAC</t>
        </is>
      </c>
      <c r="D4576" t="inlineStr">
        <is>
          <t>unit</t>
        </is>
      </c>
      <c r="F4576" t="inlineStr">
        <is>
          <t>technosphere</t>
        </is>
      </c>
      <c r="G4576" t="n">
        <v>2</v>
      </c>
      <c r="H4576" t="n">
        <v>-17.5612990452514</v>
      </c>
      <c r="I4576" t="n">
        <v>0.09798894162072011</v>
      </c>
      <c r="J4576" t="inlineStr">
        <is>
          <t>(2,2,1,1,1,3); Calculation with average annual yield and share of technologies. Lifetime: 30a.</t>
        </is>
      </c>
      <c r="L4576" t="inlineStr">
        <is>
          <t>photovoltaic facade installation, 3kWp, multi-Si, laminated, integrated, at building</t>
        </is>
      </c>
      <c r="N4576" t="inlineStr">
        <is>
          <t>all</t>
        </is>
      </c>
      <c r="O4576" t="n">
        <v>1</v>
      </c>
      <c r="P4576" s="30">
        <f>INDEX(parameters!$D$41:$AG$178,MATCH('PV (extension)'!B4550,parameters!$C$41:$C$178,0),MATCH('PV (extension)'!A4576,parameters!$D$5:$AG$5,0))/O4576</f>
        <v>3.2864644265829519E-3</v>
      </c>
      <c r="Q4576" t="inlineStr">
        <is>
          <t>façade</t>
        </is>
      </c>
      <c r="R4576">
        <f>INDEX(parameters!$C$196:$EJ$198,MATCH('PV (extension)'!Q4576,parameters!$B$196:$B$198,0),MATCH('PV (extension)'!B4550,parameters!$C$195:$EJ$195,0))</f>
        <v>1097.5562886478674</v>
      </c>
      <c r="S4576" t="n">
        <v>3</v>
      </c>
      <c r="T4576" t="n">
        <v>30</v>
      </c>
      <c r="U4576">
        <f>T4576*S4576*R4576</f>
        <v>98780.065978308063</v>
      </c>
      <c r="V4576">
        <f>1/U4576</f>
        <v>1.0123500020941455E-5</v>
      </c>
    </row>
    <row r="4577" s="29">
      <c r="A4577" t="inlineStr">
        <is>
          <t>photovoltaic facade installation, 3kWp, multi-Si, panel, mounted, at building</t>
        </is>
      </c>
      <c r="B4577" s="30">
        <f>P4577*V4577</f>
        <v>3.2629577123069999E-8</v>
      </c>
      <c r="C4577" t="inlineStr">
        <is>
          <t>APAC</t>
        </is>
      </c>
      <c r="D4577" t="inlineStr">
        <is>
          <t>unit</t>
        </is>
      </c>
      <c r="F4577" t="inlineStr">
        <is>
          <t>technosphere</t>
        </is>
      </c>
      <c r="G4577" t="n">
        <v>2</v>
      </c>
      <c r="H4577" t="n">
        <v>-17.5612990452514</v>
      </c>
      <c r="I4577" t="n">
        <v>0.09798894162072011</v>
      </c>
      <c r="J4577" t="inlineStr">
        <is>
          <t>(2,2,1,1,1,3); Calculation with average annual yield and share of technologies. Lifetime: 30a.</t>
        </is>
      </c>
      <c r="L4577" t="inlineStr">
        <is>
          <t>photovoltaic facade installation, 3kWp, multi-Si, panel, mounted, at building</t>
        </is>
      </c>
      <c r="N4577" t="inlineStr">
        <is>
          <t>all</t>
        </is>
      </c>
      <c r="O4577" t="n">
        <v>1</v>
      </c>
      <c r="P4577" s="30">
        <f>INDEX(parameters!$D$41:$AG$178,MATCH('PV (extension)'!B4550,parameters!$C$41:$C$178,0),MATCH('PV (extension)'!A4577,parameters!$D$5:$AG$5,0))/O4577</f>
        <v>3.2231517810611459E-3</v>
      </c>
      <c r="Q4577" t="inlineStr">
        <is>
          <t>façade</t>
        </is>
      </c>
      <c r="R4577">
        <f>INDEX(parameters!$C$196:$EJ$198,MATCH('PV (extension)'!Q4577,parameters!$B$196:$B$198,0),MATCH('PV (extension)'!B4550,parameters!$C$195:$EJ$195,0))</f>
        <v>1097.5562886478674</v>
      </c>
      <c r="S4577" t="n">
        <v>3</v>
      </c>
      <c r="T4577" t="n">
        <v>30</v>
      </c>
      <c r="U4577">
        <f>T4577*S4577*R4577</f>
        <v>98780.065978308063</v>
      </c>
      <c r="V4577">
        <f>1/U4577</f>
        <v>1.0123500020941455E-5</v>
      </c>
    </row>
    <row r="4578" s="29">
      <c r="A4578" t="inlineStr">
        <is>
          <t>photovoltaic facade installation, 3kWp, single-Si, laminated, integrated, at building</t>
        </is>
      </c>
      <c r="B4578" s="30">
        <f>P4578*V4578</f>
        <v>1.7539848159882691E-8</v>
      </c>
      <c r="C4578" t="inlineStr">
        <is>
          <t>APAC</t>
        </is>
      </c>
      <c r="D4578" t="inlineStr">
        <is>
          <t>unit</t>
        </is>
      </c>
      <c r="F4578" t="inlineStr">
        <is>
          <t>technosphere</t>
        </is>
      </c>
      <c r="G4578" t="n">
        <v>2</v>
      </c>
      <c r="H4578" t="n">
        <v>-18.19689739735082</v>
      </c>
      <c r="I4578" t="n">
        <v>0.09798894162072011</v>
      </c>
      <c r="J4578" t="inlineStr">
        <is>
          <t>(2,2,1,1,1,3); Calculation with average annual yield and share of technologies. Lifetime: 30a.</t>
        </is>
      </c>
      <c r="L4578" t="inlineStr">
        <is>
          <t>photovoltaic facade installation, 3kWp, single-Si, laminated, integrated, at building</t>
        </is>
      </c>
      <c r="N4578" t="inlineStr">
        <is>
          <t>all</t>
        </is>
      </c>
      <c r="O4578" t="n">
        <v>1</v>
      </c>
      <c r="P4578" s="30">
        <f>INDEX(parameters!$D$41:$AG$178,MATCH('PV (extension)'!B4550,parameters!$C$41:$C$178,0),MATCH('PV (extension)'!A4578,parameters!$D$5:$AG$5,0))/O4578</f>
        <v>1.7325873584827175E-3</v>
      </c>
      <c r="Q4578" t="inlineStr">
        <is>
          <t>façade</t>
        </is>
      </c>
      <c r="R4578">
        <f>INDEX(parameters!$C$196:$EJ$198,MATCH('PV (extension)'!Q4578,parameters!$B$196:$B$198,0),MATCH('PV (extension)'!B4550,parameters!$C$195:$EJ$195,0))</f>
        <v>1097.5562886478674</v>
      </c>
      <c r="S4578" t="n">
        <v>3</v>
      </c>
      <c r="T4578" t="n">
        <v>30</v>
      </c>
      <c r="U4578">
        <f>T4578*S4578*R4578</f>
        <v>98780.065978308063</v>
      </c>
      <c r="V4578">
        <f>1/U4578</f>
        <v>1.0123500020941455E-5</v>
      </c>
    </row>
    <row r="4579" s="29">
      <c r="A4579" t="inlineStr">
        <is>
          <t>photovoltaic facade installation, 3kWp, single-Si, panel, mounted, at building</t>
        </is>
      </c>
      <c r="B4579" s="30">
        <f>P4579*V4579</f>
        <v>1.7524671826619037E-8</v>
      </c>
      <c r="C4579" t="inlineStr">
        <is>
          <t>APAC</t>
        </is>
      </c>
      <c r="D4579" t="inlineStr">
        <is>
          <t>unit</t>
        </is>
      </c>
      <c r="F4579" t="inlineStr">
        <is>
          <t>technosphere</t>
        </is>
      </c>
      <c r="G4579" t="n">
        <v>2</v>
      </c>
      <c r="H4579" t="n">
        <v>-18.19689739735082</v>
      </c>
      <c r="I4579" t="n">
        <v>0.09798894162072011</v>
      </c>
      <c r="J4579" t="inlineStr">
        <is>
          <t>(2,2,1,1,1,3); Calculation with average annual yield and share of technologies. Lifetime: 30a.</t>
        </is>
      </c>
      <c r="L4579" t="inlineStr">
        <is>
          <t>photovoltaic facade installation, 3kWp, single-Si, panel, mounted, at building</t>
        </is>
      </c>
      <c r="N4579" t="inlineStr">
        <is>
          <t>all</t>
        </is>
      </c>
      <c r="O4579" t="n">
        <v>1</v>
      </c>
      <c r="P4579" s="30">
        <f>INDEX(parameters!$D$41:$AG$178,MATCH('PV (extension)'!B4550,parameters!$C$41:$C$178,0),MATCH('PV (extension)'!A4579,parameters!$D$5:$AG$5,0))/O4579</f>
        <v>1.7310882392816251E-3</v>
      </c>
      <c r="Q4579" t="inlineStr">
        <is>
          <t>façade</t>
        </is>
      </c>
      <c r="R4579">
        <f>INDEX(parameters!$C$196:$EJ$198,MATCH('PV (extension)'!Q4579,parameters!$B$196:$B$198,0),MATCH('PV (extension)'!B4550,parameters!$C$195:$EJ$195,0))</f>
        <v>1097.5562886478674</v>
      </c>
      <c r="S4579" t="n">
        <v>3</v>
      </c>
      <c r="T4579" t="n">
        <v>30</v>
      </c>
      <c r="U4579">
        <f>T4579*S4579*R4579</f>
        <v>98780.065978308063</v>
      </c>
      <c r="V4579">
        <f>1/U4579</f>
        <v>1.0123500020941455E-5</v>
      </c>
    </row>
    <row r="4580" ht="16" customHeight="1" s="29">
      <c r="A4580" t="inlineStr">
        <is>
          <t>photovoltaic flat-roof installation, 3kWp, multi-Si, on roof</t>
        </is>
      </c>
      <c r="B4580" s="30">
        <f>P4580*V4580</f>
        <v>3.598424584921516E-7</v>
      </c>
      <c r="C4580" t="inlineStr">
        <is>
          <t>APAC</t>
        </is>
      </c>
      <c r="D4580" t="inlineStr">
        <is>
          <t>unit</t>
        </is>
      </c>
      <c r="F4580" t="inlineStr">
        <is>
          <t>technosphere</t>
        </is>
      </c>
      <c r="G4580" t="n">
        <v>2</v>
      </c>
      <c r="H4580" t="n">
        <v>-15.20991773919472</v>
      </c>
      <c r="I4580" t="n">
        <v>0.09798894162072011</v>
      </c>
      <c r="J4580" t="inlineStr">
        <is>
          <t>(2,2,1,1,1,3); Calculation with average annual yield and share of technologies. Lifetime: 30a.</t>
        </is>
      </c>
      <c r="L4580" t="inlineStr">
        <is>
          <t>photovoltaic flat-roof installation, 3kWp, multi-Si, on roof</t>
        </is>
      </c>
      <c r="N4580" t="inlineStr">
        <is>
          <t>all</t>
        </is>
      </c>
      <c r="O4580" t="n">
        <v>1</v>
      </c>
      <c r="P4580" s="30">
        <f>INDEX(parameters!$D$41:$AG$178,MATCH('PV (extension)'!B4550,parameters!$C$41:$C$178,0),MATCH('PV (extension)'!A4580,parameters!$D$5:$AG$5,0))/O4580</f>
        <v>5.0625069824473082E-2</v>
      </c>
      <c r="Q4580" s="3" t="inlineStr">
        <is>
          <t>roof-top</t>
        </is>
      </c>
      <c r="R4580">
        <f>INDEX(parameters!$C$196:$EJ$198,MATCH('PV (extension)'!Q4580,parameters!$B$196:$B$198,0),MATCH('PV (extension)'!B4550,parameters!$C$195:$EJ$195,0))</f>
        <v>1563.1862292863566</v>
      </c>
      <c r="S4580" t="n">
        <v>3</v>
      </c>
      <c r="T4580" t="n">
        <v>30</v>
      </c>
      <c r="U4580">
        <f>T4580*S4580*R4580</f>
        <v>140686.76063577208</v>
      </c>
      <c r="V4580">
        <f>1/U4580</f>
        <v>7.1079893764057033E-6</v>
      </c>
    </row>
    <row r="4581" ht="16" customHeight="1" s="29">
      <c r="A4581" t="inlineStr">
        <is>
          <t>photovoltaic flat-roof installation, 3kWp, single-Si, on roof</t>
        </is>
      </c>
      <c r="B4581" s="30">
        <f>P4581*V4581</f>
        <v>1.8783255080177841E-7</v>
      </c>
      <c r="C4581" t="inlineStr">
        <is>
          <t>APAC</t>
        </is>
      </c>
      <c r="D4581" t="inlineStr">
        <is>
          <t>unit</t>
        </is>
      </c>
      <c r="F4581" t="inlineStr">
        <is>
          <t>technosphere</t>
        </is>
      </c>
      <c r="G4581" t="n">
        <v>2</v>
      </c>
      <c r="H4581" t="n">
        <v>-15.84555259734934</v>
      </c>
      <c r="I4581" t="n">
        <v>0.09798894162072011</v>
      </c>
      <c r="J4581" t="inlineStr">
        <is>
          <t>(2,2,1,1,1,3); Calculation with average annual yield and share of technologies. Lifetime: 30a.</t>
        </is>
      </c>
      <c r="L4581" t="inlineStr">
        <is>
          <t>photovoltaic flat-roof installation, 3kWp, single-Si, on roof</t>
        </is>
      </c>
      <c r="N4581" t="inlineStr">
        <is>
          <t>all</t>
        </is>
      </c>
      <c r="O4581" t="n">
        <v>1</v>
      </c>
      <c r="P4581" s="30">
        <f>INDEX(parameters!$D$41:$AG$178,MATCH('PV (extension)'!B4550,parameters!$C$41:$C$178,0),MATCH('PV (extension)'!A4581,parameters!$D$5:$AG$5,0))/O4581</f>
        <v>2.6425553114256296E-2</v>
      </c>
      <c r="Q4581" s="3" t="inlineStr">
        <is>
          <t>roof-top</t>
        </is>
      </c>
      <c r="R4581">
        <f>INDEX(parameters!$C$196:$EJ$198,MATCH('PV (extension)'!Q4581,parameters!$B$196:$B$198,0),MATCH('PV (extension)'!B4550,parameters!$C$195:$EJ$195,0))</f>
        <v>1563.1862292863566</v>
      </c>
      <c r="S4581" t="n">
        <v>3</v>
      </c>
      <c r="T4581" t="n">
        <v>30</v>
      </c>
      <c r="U4581">
        <f>T4581*S4581*R4581</f>
        <v>140686.76063577208</v>
      </c>
      <c r="V4581">
        <f>1/U4581</f>
        <v>7.1079893764057033E-6</v>
      </c>
    </row>
    <row r="4582" ht="16" customHeight="1" s="29">
      <c r="A4582" t="inlineStr">
        <is>
          <t>photovoltaic slanted-roof installation, 3kWp, CIS, panel, mounted, on roof</t>
        </is>
      </c>
      <c r="B4582" s="30">
        <f>P4582*V4582</f>
        <v>1.0389360821929038E-7</v>
      </c>
      <c r="C4582" t="inlineStr">
        <is>
          <t>CH</t>
        </is>
      </c>
      <c r="D4582" t="inlineStr">
        <is>
          <t>unit</t>
        </is>
      </c>
      <c r="F4582" t="inlineStr">
        <is>
          <t>technosphere</t>
        </is>
      </c>
      <c r="G4582" t="n">
        <v>2</v>
      </c>
      <c r="H4582" t="n">
        <v>-16.88405011147741</v>
      </c>
      <c r="I4582" t="n">
        <v>0.09798894162072011</v>
      </c>
      <c r="J4582" t="inlineStr">
        <is>
          <t>(2,2,1,1,1,3); Calculation with average annual yield and share of technologies. Lifetime: 30a.</t>
        </is>
      </c>
      <c r="L4582" t="inlineStr">
        <is>
          <t>photovoltaic slanted-roof installation, 3kWp, CIS, panel, mounted, on roof</t>
        </is>
      </c>
      <c r="N4582" t="inlineStr">
        <is>
          <t>all</t>
        </is>
      </c>
      <c r="O4582" t="n">
        <v>1</v>
      </c>
      <c r="P4582" s="30">
        <f>INDEX(parameters!$D$41:$AG$178,MATCH('PV (extension)'!B4550,parameters!$C$41:$C$178,0),MATCH('PV (extension)'!A4582,parameters!$D$5:$AG$5,0))/O4582</f>
        <v>1.4616455191133988E-2</v>
      </c>
      <c r="Q4582" s="3" t="inlineStr">
        <is>
          <t>roof-top</t>
        </is>
      </c>
      <c r="R4582">
        <f>INDEX(parameters!$C$196:$EJ$198,MATCH('PV (extension)'!Q4582,parameters!$B$196:$B$198,0),MATCH('PV (extension)'!B4550,parameters!$C$195:$EJ$195,0))</f>
        <v>1563.1862292863566</v>
      </c>
      <c r="S4582" t="n">
        <v>3</v>
      </c>
      <c r="T4582" t="n">
        <v>30</v>
      </c>
      <c r="U4582">
        <f>T4582*S4582*R4582</f>
        <v>140686.76063577208</v>
      </c>
      <c r="V4582">
        <f>1/U4582</f>
        <v>7.1079893764057033E-6</v>
      </c>
    </row>
    <row r="4583" ht="16" customHeight="1" s="29">
      <c r="A4583" t="inlineStr">
        <is>
          <t>photovoltaic slanted-roof installation, 3kWp, CdTe, laminated, integrated, on roof</t>
        </is>
      </c>
      <c r="B4583" s="30">
        <f>P4583*V4583</f>
        <v>2.909086181541348E-9</v>
      </c>
      <c r="C4583" t="inlineStr">
        <is>
          <t>CH</t>
        </is>
      </c>
      <c r="D4583" t="inlineStr">
        <is>
          <t>unit</t>
        </is>
      </c>
      <c r="F4583" t="inlineStr">
        <is>
          <t>technosphere</t>
        </is>
      </c>
      <c r="G4583" t="n">
        <v>2</v>
      </c>
      <c r="H4583" t="n">
        <v>-19.50639655088546</v>
      </c>
      <c r="I4583" t="n">
        <v>0.09798894162072011</v>
      </c>
      <c r="J4583" t="inlineStr">
        <is>
          <t>(2,2,1,1,1,3); Calculation with average annual yield and share of technologies. Lifetime: 30a.</t>
        </is>
      </c>
      <c r="L4583" t="inlineStr">
        <is>
          <t>photovoltaic slanted-roof installation, 3kWp, CdTe, laminated, integrated, on roof</t>
        </is>
      </c>
      <c r="N4583" t="inlineStr">
        <is>
          <t>all</t>
        </is>
      </c>
      <c r="O4583" t="n">
        <v>1</v>
      </c>
      <c r="P4583" s="30">
        <f>INDEX(parameters!$D$41:$AG$178,MATCH('PV (extension)'!B4550,parameters!$C$41:$C$178,0),MATCH('PV (extension)'!A4583,parameters!$D$5:$AG$5,0))/O4583</f>
        <v>4.0926991129133978E-4</v>
      </c>
      <c r="Q4583" s="3" t="inlineStr">
        <is>
          <t>roof-top</t>
        </is>
      </c>
      <c r="R4583">
        <f>INDEX(parameters!$C$196:$EJ$198,MATCH('PV (extension)'!Q4583,parameters!$B$196:$B$198,0),MATCH('PV (extension)'!B4550,parameters!$C$195:$EJ$195,0))</f>
        <v>1563.1862292863566</v>
      </c>
      <c r="S4583" t="n">
        <v>3</v>
      </c>
      <c r="T4583" t="n">
        <v>30</v>
      </c>
      <c r="U4583">
        <f>T4583*S4583*R4583</f>
        <v>140686.76063577208</v>
      </c>
      <c r="V4583">
        <f>1/U4583</f>
        <v>7.1079893764057033E-6</v>
      </c>
    </row>
    <row r="4584" ht="16" customHeight="1" s="29">
      <c r="A4584" t="inlineStr">
        <is>
          <t>photovoltaic slanted-roof installation, 3kWp, multi-Si, laminated, integrated, on roof</t>
        </is>
      </c>
      <c r="B4584" s="30">
        <f>P4584*V4584</f>
        <v>1.7283051900896239E-8</v>
      </c>
      <c r="C4584" t="inlineStr">
        <is>
          <t>APAC</t>
        </is>
      </c>
      <c r="D4584" t="inlineStr">
        <is>
          <t>unit</t>
        </is>
      </c>
      <c r="F4584" t="inlineStr">
        <is>
          <t>technosphere</t>
        </is>
      </c>
      <c r="G4584" t="n">
        <v>2</v>
      </c>
      <c r="H4584" t="n">
        <v>-18.22076487875746</v>
      </c>
      <c r="I4584" t="n">
        <v>0.09798894162072011</v>
      </c>
      <c r="J4584" t="inlineStr">
        <is>
          <t>(2,2,1,1,1,3); Calculation with average annual yield and share of technologies. Lifetime: 30a.</t>
        </is>
      </c>
      <c r="L4584" t="inlineStr">
        <is>
          <t>photovoltaic slanted-roof installation, 3kWp, multi-Si, laminated, integrated, on roof</t>
        </is>
      </c>
      <c r="N4584" t="inlineStr">
        <is>
          <t>all</t>
        </is>
      </c>
      <c r="O4584" t="n">
        <v>1</v>
      </c>
      <c r="P4584" s="30">
        <f>INDEX(parameters!$D$41:$AG$178,MATCH('PV (extension)'!B4550,parameters!$C$41:$C$178,0),MATCH('PV (extension)'!A4584,parameters!$D$5:$AG$5,0))/O4584</f>
        <v>2.4314965858370148E-3</v>
      </c>
      <c r="Q4584" s="3" t="inlineStr">
        <is>
          <t>roof-top</t>
        </is>
      </c>
      <c r="R4584">
        <f>INDEX(parameters!$C$196:$EJ$198,MATCH('PV (extension)'!Q4584,parameters!$B$196:$B$198,0),MATCH('PV (extension)'!B4550,parameters!$C$195:$EJ$195,0))</f>
        <v>1563.1862292863566</v>
      </c>
      <c r="S4584" t="n">
        <v>3</v>
      </c>
      <c r="T4584" t="n">
        <v>30</v>
      </c>
      <c r="U4584">
        <f>T4584*S4584*R4584</f>
        <v>140686.76063577208</v>
      </c>
      <c r="V4584">
        <f>1/U4584</f>
        <v>7.1079893764057033E-6</v>
      </c>
    </row>
    <row r="4585" ht="16" customHeight="1" s="29">
      <c r="A4585" t="inlineStr">
        <is>
          <t>photovoltaic slanted-roof installation, 3kWp, multi-Si, panel, mounted, on roof</t>
        </is>
      </c>
      <c r="B4585" s="30">
        <f>P4585*V4585</f>
        <v>2.9582446027814147E-7</v>
      </c>
      <c r="C4585" t="inlineStr">
        <is>
          <t>APAC</t>
        </is>
      </c>
      <c r="D4585" t="inlineStr">
        <is>
          <t>unit</t>
        </is>
      </c>
      <c r="F4585" t="inlineStr">
        <is>
          <t>technosphere</t>
        </is>
      </c>
      <c r="G4585" t="n">
        <v>2</v>
      </c>
      <c r="H4585" t="n">
        <v>-15.40735416199742</v>
      </c>
      <c r="I4585" t="n">
        <v>0.09798894162072011</v>
      </c>
      <c r="J4585" t="inlineStr">
        <is>
          <t>(2,2,1,1,1,3); Calculation with average annual yield and share of technologies. Lifetime: 30a.</t>
        </is>
      </c>
      <c r="L4585" t="inlineStr">
        <is>
          <t>photovoltaic slanted-roof installation, 3kWp, multi-Si, panel, mounted, on roof</t>
        </is>
      </c>
      <c r="N4585" t="inlineStr">
        <is>
          <t>all</t>
        </is>
      </c>
      <c r="O4585" t="n">
        <v>1</v>
      </c>
      <c r="P4585" s="30">
        <f>INDEX(parameters!$D$41:$AG$178,MATCH('PV (extension)'!B4550,parameters!$C$41:$C$178,0),MATCH('PV (extension)'!A4585,parameters!$D$5:$AG$5,0))/O4585</f>
        <v>4.1618585033357351E-2</v>
      </c>
      <c r="Q4585" s="3" t="inlineStr">
        <is>
          <t>roof-top</t>
        </is>
      </c>
      <c r="R4585">
        <f>INDEX(parameters!$C$196:$EJ$198,MATCH('PV (extension)'!Q4585,parameters!$B$196:$B$198,0),MATCH('PV (extension)'!B4550,parameters!$C$195:$EJ$195,0))</f>
        <v>1563.1862292863566</v>
      </c>
      <c r="S4585" t="n">
        <v>3</v>
      </c>
      <c r="T4585" t="n">
        <v>30</v>
      </c>
      <c r="U4585">
        <f>T4585*S4585*R4585</f>
        <v>140686.76063577208</v>
      </c>
      <c r="V4585">
        <f>1/U4585</f>
        <v>7.1079893764057033E-6</v>
      </c>
    </row>
    <row r="4586" ht="16" customHeight="1" s="29">
      <c r="A4586" t="inlineStr">
        <is>
          <t>photovoltaic slanted-roof installation, 3kWp, single-Si, laminated, integrated, on roof</t>
        </is>
      </c>
      <c r="B4586" s="30">
        <f>P4586*V4586</f>
        <v>9.1340288527865856E-9</v>
      </c>
      <c r="C4586" t="inlineStr">
        <is>
          <t>APAC</t>
        </is>
      </c>
      <c r="D4586" t="inlineStr">
        <is>
          <t>unit</t>
        </is>
      </c>
      <c r="F4586" t="inlineStr">
        <is>
          <t>technosphere</t>
        </is>
      </c>
      <c r="G4586" t="n">
        <v>2</v>
      </c>
      <c r="H4586" t="n">
        <v>-18.85636797425012</v>
      </c>
      <c r="I4586" t="n">
        <v>0.09798894162072011</v>
      </c>
      <c r="J4586" t="inlineStr">
        <is>
          <t>(2,2,1,1,1,3); Calculation with average annual yield and share of technologies. Lifetime: 30a.</t>
        </is>
      </c>
      <c r="L4586" t="inlineStr">
        <is>
          <t>photovoltaic slanted-roof installation, 3kWp, single-Si, laminated, integrated, on roof</t>
        </is>
      </c>
      <c r="N4586" t="inlineStr">
        <is>
          <t>all</t>
        </is>
      </c>
      <c r="O4586" t="n">
        <v>1</v>
      </c>
      <c r="P4586" s="30">
        <f>INDEX(parameters!$D$41:$AG$178,MATCH('PV (extension)'!B4550,parameters!$C$41:$C$178,0),MATCH('PV (extension)'!A4586,parameters!$D$5:$AG$5,0))/O4586</f>
        <v>1.2850369308522222E-3</v>
      </c>
      <c r="Q4586" s="3" t="inlineStr">
        <is>
          <t>roof-top</t>
        </is>
      </c>
      <c r="R4586">
        <f>INDEX(parameters!$C$196:$EJ$198,MATCH('PV (extension)'!Q4586,parameters!$B$196:$B$198,0),MATCH('PV (extension)'!B4550,parameters!$C$195:$EJ$195,0))</f>
        <v>1563.1862292863566</v>
      </c>
      <c r="S4586" t="n">
        <v>3</v>
      </c>
      <c r="T4586" t="n">
        <v>30</v>
      </c>
      <c r="U4586">
        <f>T4586*S4586*R4586</f>
        <v>140686.76063577208</v>
      </c>
      <c r="V4586">
        <f>1/U4586</f>
        <v>7.1079893764057033E-6</v>
      </c>
    </row>
    <row r="4587" ht="16" customHeight="1" s="29">
      <c r="A4587" t="inlineStr">
        <is>
          <t>photovoltaic slanted-roof installation, 3kWp, single-Si, panel, mounted, on roof</t>
        </is>
      </c>
      <c r="B4587" s="30">
        <f>P4587*V4587</f>
        <v>1.5459990699125597E-7</v>
      </c>
      <c r="C4587" t="inlineStr">
        <is>
          <t>APAC</t>
        </is>
      </c>
      <c r="D4587" t="inlineStr">
        <is>
          <t>unit</t>
        </is>
      </c>
      <c r="F4587" t="inlineStr">
        <is>
          <t>technosphere</t>
        </is>
      </c>
      <c r="G4587" t="n">
        <v>2</v>
      </c>
      <c r="H4587" t="n">
        <v>-16.04298817847151</v>
      </c>
      <c r="I4587" t="n">
        <v>0.09798894162072011</v>
      </c>
      <c r="J4587" t="inlineStr">
        <is>
          <t>(2,2,1,1,1,3); Calculation with average annual yield and share of technologies. Lifetime: 30a.</t>
        </is>
      </c>
      <c r="L4587" t="inlineStr">
        <is>
          <t>photovoltaic slanted-roof installation, 3kWp, single-Si, panel, mounted, on roof</t>
        </is>
      </c>
      <c r="N4587" t="inlineStr">
        <is>
          <t>all</t>
        </is>
      </c>
      <c r="O4587" t="n">
        <v>1</v>
      </c>
      <c r="P4587" s="30">
        <f>INDEX(parameters!$D$41:$AG$178,MATCH('PV (extension)'!B4550,parameters!$C$41:$C$178,0),MATCH('PV (extension)'!A4587,parameters!$D$5:$AG$5,0))/O4587</f>
        <v>2.1750160109191456E-2</v>
      </c>
      <c r="Q4587" s="3" t="inlineStr">
        <is>
          <t>roof-top</t>
        </is>
      </c>
      <c r="R4587">
        <f>INDEX(parameters!$C$196:$EJ$198,MATCH('PV (extension)'!Q4587,parameters!$B$196:$B$198,0),MATCH('PV (extension)'!B4550,parameters!$C$195:$EJ$195,0))</f>
        <v>1563.1862292863566</v>
      </c>
      <c r="S4587" t="n">
        <v>3</v>
      </c>
      <c r="T4587" t="n">
        <v>30</v>
      </c>
      <c r="U4587">
        <f>T4587*S4587*R4587</f>
        <v>140686.76063577208</v>
      </c>
      <c r="V4587">
        <f>1/U4587</f>
        <v>7.1079893764057033E-6</v>
      </c>
    </row>
    <row r="4588" s="29">
      <c r="A4588" t="inlineStr">
        <is>
          <t>market for tap water</t>
        </is>
      </c>
      <c r="B4588" t="n">
        <v>0.0020721</v>
      </c>
      <c r="C4588" t="inlineStr">
        <is>
          <t>Europe without Switzerland</t>
        </is>
      </c>
      <c r="D4588" t="inlineStr">
        <is>
          <t>kilogram</t>
        </is>
      </c>
      <c r="F4588" t="inlineStr">
        <is>
          <t>technosphere</t>
        </is>
      </c>
      <c r="G4588" t="n">
        <v>2</v>
      </c>
      <c r="H4588" t="n">
        <v>-6.179192693201237</v>
      </c>
      <c r="I4588" t="n">
        <v>0.04340984597628009</v>
      </c>
      <c r="J4588" t="inlineStr">
        <is>
          <t>(2,2,1,1,1,3); Estimation 20l/m2 panel</t>
        </is>
      </c>
      <c r="L4588" t="inlineStr">
        <is>
          <t>tap water</t>
        </is>
      </c>
    </row>
    <row r="4589" s="29">
      <c r="A4589" t="inlineStr">
        <is>
          <t>treatment of wastewater, from residence, capacity 1.1E10l/year</t>
        </is>
      </c>
      <c r="B4589" t="n">
        <v>-1.8649e-06</v>
      </c>
      <c r="C4589" t="inlineStr">
        <is>
          <t>CH</t>
        </is>
      </c>
      <c r="D4589" t="inlineStr">
        <is>
          <t>cubic meter</t>
        </is>
      </c>
      <c r="F4589" t="inlineStr">
        <is>
          <t>technosphere</t>
        </is>
      </c>
      <c r="G4589" t="n">
        <v>2</v>
      </c>
      <c r="H4589" t="n">
        <v>-13.19230312560901</v>
      </c>
      <c r="I4589" t="n">
        <v>0.04340984597628009</v>
      </c>
      <c r="J4589" t="inlineStr">
        <is>
          <t>(2,2,1,1,1,3); Estimation 20l/m2 panel</t>
        </is>
      </c>
      <c r="K4589" t="b">
        <v>1</v>
      </c>
      <c r="L4589" t="inlineStr">
        <is>
          <t>wastewater, from residence</t>
        </is>
      </c>
    </row>
    <row r="4590" s="29"/>
    <row r="4591" customFormat="1" s="28">
      <c r="A4591" s="28" t="inlineStr">
        <is>
          <t>Activity</t>
        </is>
      </c>
      <c r="B4591" s="28" t="inlineStr">
        <is>
          <t>electricity production, photovoltaic, residential</t>
        </is>
      </c>
    </row>
    <row r="4592">
      <c r="A4592" t="inlineStr">
        <is>
          <t>comment</t>
        </is>
      </c>
      <c r="B459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")&amp;HLOOKUP(B4593,parameters!$C$195:$EJ$198,2,0)&amp;" kWh/kWp.
Annual output, Facade: "&amp;HLOOKUP(B4593,parameters!$C$195:$EJ$198,3,0)&amp;" kWh/kWp.
Annual output, Open-ground: "&amp;HLOOKUP(B4593,parameters!$C$195:$EJ$198,4,0)&amp;_xlfn._LONGTEXT("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")&amp;VLOOKUP(B4593,'extension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1555.1730323122 kWh/kWp.
Annual output, Facade: 1091.93000141069 kWh/kWp.
Annual output, Open-ground: 1654.43939607681 kWh/kWp.
Amount of solar energy transformed to electricity. Waste heat emission due to losses of electricity in the system.
Technology:  Electricity production with grid-connected photovoltaic power plants.
Time period:  Time of publications
Production volume: 33.52 GWh in 2025.
Sampling:  Statistical data and model calculations
Extrapolations:  Use of PV technology data investigated for other countries (Switzerland). Correction of average yield with Swiss data.
Uncertainty:  None
Author: Romain Sacchi, PSI, romain.sacchi@psi.ch</v>
      </c>
    </row>
    <row r="4593" s="29">
      <c r="A4593" t="inlineStr">
        <is>
          <t>location</t>
        </is>
      </c>
      <c r="B4593" t="inlineStr">
        <is>
          <t>TZ</t>
        </is>
      </c>
    </row>
    <row r="4594" s="29">
      <c r="A4594" t="inlineStr">
        <is>
          <t>production amount</t>
        </is>
      </c>
      <c r="B4594" t="n">
        <v>1</v>
      </c>
    </row>
    <row r="4595" s="29">
      <c r="A4595" t="inlineStr">
        <is>
          <t>reference product</t>
        </is>
      </c>
      <c r="B4595" t="inlineStr">
        <is>
          <t>electricity, low voltage</t>
        </is>
      </c>
    </row>
    <row r="4596" s="29">
      <c r="A4596" t="inlineStr">
        <is>
          <t>source</t>
        </is>
      </c>
      <c r="B459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597" s="29">
      <c r="A4597" t="inlineStr">
        <is>
          <t>type</t>
        </is>
      </c>
      <c r="B4597" t="inlineStr">
        <is>
          <t>process</t>
        </is>
      </c>
    </row>
    <row r="4598" s="29">
      <c r="A4598" t="inlineStr">
        <is>
          <t>unit</t>
        </is>
      </c>
      <c r="B4598" t="inlineStr">
        <is>
          <t>kilowatt hour</t>
        </is>
      </c>
    </row>
    <row r="4599" s="29">
      <c r="A4599" t="inlineStr">
        <is>
          <t>Exchanges</t>
        </is>
      </c>
    </row>
    <row r="4600" customFormat="1" s="28">
      <c r="A4600" s="28" t="inlineStr">
        <is>
          <t>name</t>
        </is>
      </c>
      <c r="B4600" s="28" t="inlineStr">
        <is>
          <t>amount</t>
        </is>
      </c>
      <c r="C4600" s="28" t="inlineStr">
        <is>
          <t>location</t>
        </is>
      </c>
      <c r="D4600" s="28" t="inlineStr">
        <is>
          <t>unit</t>
        </is>
      </c>
      <c r="E4600" s="28" t="inlineStr">
        <is>
          <t>categories</t>
        </is>
      </c>
      <c r="F4600" s="28" t="inlineStr">
        <is>
          <t>type</t>
        </is>
      </c>
      <c r="G4600" s="28" t="inlineStr">
        <is>
          <t>uncertainty type</t>
        </is>
      </c>
      <c r="H4600" s="28" t="inlineStr">
        <is>
          <t>reference product</t>
        </is>
      </c>
      <c r="I4600" s="28" t="inlineStr">
        <is>
          <t>comment</t>
        </is>
      </c>
      <c r="J4600" s="28" t="inlineStr">
        <is>
          <t>production volume</t>
        </is>
      </c>
      <c r="K4600" s="28" t="inlineStr">
        <is>
          <t>scope</t>
        </is>
      </c>
      <c r="L4600" s="28" t="inlineStr">
        <is>
          <t>scope share</t>
        </is>
      </c>
      <c r="M4600" s="28" t="inlineStr">
        <is>
          <t>tech share</t>
        </is>
      </c>
      <c r="N4600" s="28" t="inlineStr">
        <is>
          <t>installation</t>
        </is>
      </c>
      <c r="O4600" s="28" t="inlineStr">
        <is>
          <t>productivity</t>
        </is>
      </c>
      <c r="P4600" s="28" t="inlineStr">
        <is>
          <t>kWp</t>
        </is>
      </c>
      <c r="Q4600" s="28" t="inlineStr">
        <is>
          <t>lifetime</t>
        </is>
      </c>
      <c r="R4600" s="28" t="inlineStr">
        <is>
          <t>lifetime production</t>
        </is>
      </c>
      <c r="S4600" s="28" t="inlineStr">
        <is>
          <t>inverted lifetime production</t>
        </is>
      </c>
    </row>
    <row r="4601" s="29">
      <c r="A4601" t="inlineStr">
        <is>
          <t>Energy, solar, converted</t>
        </is>
      </c>
      <c r="B4601" t="n">
        <v>3.8503</v>
      </c>
      <c r="D4601" t="inlineStr">
        <is>
          <t>megajoule</t>
        </is>
      </c>
      <c r="E4601" t="inlineStr">
        <is>
          <t>natural resource::in air</t>
        </is>
      </c>
      <c r="F4601" t="inlineStr">
        <is>
          <t>biosphere</t>
        </is>
      </c>
      <c r="G4601" t="n">
        <v>0</v>
      </c>
      <c r="I4601" t="inlineStr">
        <is>
          <t>(2,2,1,1,1,3); Energy loss in the system</t>
        </is>
      </c>
    </row>
    <row r="4602" s="29">
      <c r="A4602" t="inlineStr">
        <is>
          <t>Heat, waste</t>
        </is>
      </c>
      <c r="B4602" t="n">
        <v>0.25027</v>
      </c>
      <c r="D4602" t="inlineStr">
        <is>
          <t>megajoule</t>
        </is>
      </c>
      <c r="E4602" t="inlineStr">
        <is>
          <t>air</t>
        </is>
      </c>
      <c r="F4602" t="inlineStr">
        <is>
          <t>biosphere</t>
        </is>
      </c>
      <c r="G4602" t="n">
        <v>0</v>
      </c>
      <c r="I4602" t="inlineStr">
        <is>
          <t>(1,na,na,na,na,na); Calculation with average annual output and share of technologies; Average degradation of 10.5% included</t>
        </is>
      </c>
    </row>
    <row r="4603" s="29">
      <c r="A4603" t="inlineStr">
        <is>
          <t>electricity production, photovoltaic, residential</t>
        </is>
      </c>
      <c r="B4603" t="n">
        <v>1</v>
      </c>
      <c r="C4603" t="inlineStr">
        <is>
          <t>TZ</t>
        </is>
      </c>
      <c r="D4603" t="inlineStr">
        <is>
          <t>kilowatt hour</t>
        </is>
      </c>
      <c r="E4603" t="inlineStr">
        <is>
          <t>photovoltaic::power plants</t>
        </is>
      </c>
      <c r="F4603" t="inlineStr">
        <is>
          <t>production</t>
        </is>
      </c>
      <c r="G4603" t="n">
        <v>0</v>
      </c>
      <c r="H4603" t="inlineStr">
        <is>
          <t>electricity, low voltage</t>
        </is>
      </c>
      <c r="J4603">
        <f>VLOOKUP(C4603,'extension - production vol'!$B$6:$D$235,3,0)</f>
        <v>33.520000000000003</v>
      </c>
    </row>
    <row r="4604" ht="16" customHeight="1" s="29">
      <c r="A4604" t="inlineStr">
        <is>
          <t>photovoltaic slanted-roof installation, 3 kWp, CIS, laminated, integrated, on roof</t>
        </is>
      </c>
      <c r="B4604" s="30">
        <f>M4604*S4604</f>
        <v>3.6579159946416091E-8</v>
      </c>
      <c r="C4604" t="inlineStr">
        <is>
          <t>CH</t>
        </is>
      </c>
      <c r="D4604" t="inlineStr">
        <is>
          <t>unit</t>
        </is>
      </c>
      <c r="F4604" t="inlineStr">
        <is>
          <t>technosphere</t>
        </is>
      </c>
      <c r="G4604" t="n">
        <v>0</v>
      </c>
      <c r="H4604" t="inlineStr">
        <is>
          <t>photovoltaic slanted-roof installation, 3 kWp, CIS, laminated, integrated, on roof</t>
        </is>
      </c>
      <c r="I4604" t="inlineStr">
        <is>
          <t>(2,2,1,1,1,3); Calculation with average annual yield and share of technologies. Lifetime: 30a.</t>
        </is>
      </c>
      <c r="K4604" t="inlineStr">
        <is>
          <t>residential</t>
        </is>
      </c>
      <c r="L4604">
        <f>IF(K4604="residential",VLOOKUP(B4593,parameters!$C$41:$AG$178,18,0),IF(K4604="commercial",1-VLOOKUP(B4593,parameters!$C$41:$AG$178,18,0),1))</f>
        <v>0.17766751537682748</v>
      </c>
      <c r="M4604" s="30">
        <f>INDEX(parameters!$D$41:$AG$178,MATCH('PV (extension)'!B4593,parameters!$C$41:$C$178,0),MATCH('PV (extension)'!A4604,parameters!$D$5:$AG$5,0))/L4604</f>
        <v>5.119823078397083E-3</v>
      </c>
      <c r="N4604" s="3" t="inlineStr">
        <is>
          <t>roof-top</t>
        </is>
      </c>
      <c r="O4604">
        <f>INDEX(parameters!$C$196:$EJ$198,MATCH('PV (extension)'!N4604,parameters!$B$196:$B$198,0),MATCH('PV (extension)'!B4593,parameters!$C$195:$EJ$195,0))</f>
        <v>1555.1730323122013</v>
      </c>
      <c r="P4604" t="n">
        <v>3</v>
      </c>
      <c r="Q4604" t="n">
        <v>30</v>
      </c>
      <c r="R4604">
        <f>Q4604*P4604*O4604</f>
        <v>139965.57290809811</v>
      </c>
      <c r="S4604">
        <f>1/R4604</f>
        <v>7.1446140591772777E-6</v>
      </c>
    </row>
    <row r="4605" ht="16" customHeight="1" s="29">
      <c r="A4605" t="inlineStr">
        <is>
          <t>photovoltaic slanted-roof installation, 3 kWp, CdTe, panel, mounted, on roof</t>
        </is>
      </c>
      <c r="B4605" s="30">
        <f>M4605*S4605</f>
        <v>2.3858047987252689E-7</v>
      </c>
      <c r="C4605" t="inlineStr">
        <is>
          <t>CH</t>
        </is>
      </c>
      <c r="D4605" t="inlineStr">
        <is>
          <t>unit</t>
        </is>
      </c>
      <c r="F4605" t="inlineStr">
        <is>
          <t>technosphere</t>
        </is>
      </c>
      <c r="G4605" t="n">
        <v>0</v>
      </c>
      <c r="H4605" t="inlineStr">
        <is>
          <t>photovoltaic slanted-roof installation, 3 kWp, CdTe, panel, mounted, on roof</t>
        </is>
      </c>
      <c r="I4605" t="inlineStr">
        <is>
          <t>(2,2,1,1,1,3); Calculation with average annual yield and share of technologies. Lifetime: 30a.</t>
        </is>
      </c>
      <c r="K4605" t="inlineStr">
        <is>
          <t>residential</t>
        </is>
      </c>
      <c r="L4605">
        <f>L4604</f>
        <v>0.17766751537682748</v>
      </c>
      <c r="M4605" s="30">
        <f>INDEX(parameters!$D$41:$AG$178,MATCH('PV (extension)'!B4593,parameters!$C$41:$C$178,0),MATCH('PV (extension)'!A4605,parameters!$D$5:$AG$5,0))/L4605</f>
        <v>3.3393053550047194E-2</v>
      </c>
      <c r="N4605" s="3" t="inlineStr">
        <is>
          <t>roof-top</t>
        </is>
      </c>
      <c r="O4605">
        <f>INDEX(parameters!$C$196:$EJ$198,MATCH('PV (extension)'!N4605,parameters!$B$196:$B$198,0),MATCH('PV (extension)'!B4593,parameters!$C$195:$EJ$195,0))</f>
        <v>1555.1730323122013</v>
      </c>
      <c r="P4605" t="n">
        <v>3</v>
      </c>
      <c r="Q4605" t="n">
        <v>30</v>
      </c>
      <c r="R4605">
        <f>Q4605*P4605*O4605</f>
        <v>139965.57290809811</v>
      </c>
      <c r="S4605">
        <f>1/R4605</f>
        <v>7.1446140591772777E-6</v>
      </c>
    </row>
    <row r="4606" ht="16" customHeight="1" s="29">
      <c r="A4606" t="inlineStr">
        <is>
          <t>photovoltaic slanted-roof installation, 3 kWp, micro-Si, laminated, integrated, on roof</t>
        </is>
      </c>
      <c r="B4606" s="30">
        <f>M4606*S4606</f>
        <v>3.6968014304434683E-9</v>
      </c>
      <c r="C4606" t="inlineStr">
        <is>
          <t>RER</t>
        </is>
      </c>
      <c r="D4606" t="inlineStr">
        <is>
          <t>unit</t>
        </is>
      </c>
      <c r="F4606" t="inlineStr">
        <is>
          <t>technosphere</t>
        </is>
      </c>
      <c r="G4606" t="n">
        <v>0</v>
      </c>
      <c r="H4606" t="inlineStr">
        <is>
          <t>photovoltaic slanted-roof installation, 3 kWp, micro-Si, laminated, integrated, on roof</t>
        </is>
      </c>
      <c r="I4606" t="inlineStr">
        <is>
          <t>(2,2,1,1,1,3); Calculation with average annual yield and share of technologies. Lifetime: 30a.</t>
        </is>
      </c>
      <c r="K4606" t="inlineStr">
        <is>
          <t>residential</t>
        </is>
      </c>
      <c r="L4606">
        <f>L4605</f>
        <v>0.17766751537682748</v>
      </c>
      <c r="M4606" s="30">
        <f>INDEX(parameters!$D$41:$AG$178,MATCH('PV (extension)'!B4593,parameters!$C$41:$C$178,0),MATCH('PV (extension)'!A4606,parameters!$D$5:$AG$5,0))/L4606</f>
        <v>5.1742493013949662E-4</v>
      </c>
      <c r="N4606" s="3" t="inlineStr">
        <is>
          <t>roof-top</t>
        </is>
      </c>
      <c r="O4606">
        <f>INDEX(parameters!$C$196:$EJ$198,MATCH('PV (extension)'!N4606,parameters!$B$196:$B$198,0),MATCH('PV (extension)'!B4593,parameters!$C$195:$EJ$195,0))</f>
        <v>1555.1730323122013</v>
      </c>
      <c r="P4606" t="n">
        <v>3</v>
      </c>
      <c r="Q4606" t="n">
        <v>30</v>
      </c>
      <c r="R4606">
        <f>Q4606*P4606*O4606</f>
        <v>139965.57290809811</v>
      </c>
      <c r="S4606">
        <f>1/R4606</f>
        <v>7.1446140591772777E-6</v>
      </c>
    </row>
    <row r="4607" ht="16" customHeight="1" s="29">
      <c r="A4607" t="inlineStr">
        <is>
          <t>photovoltaic slanted-roof installation, 3 kWp, micro-Si, panel, mounted, on roof</t>
        </is>
      </c>
      <c r="B4607" s="30">
        <f>M4607*S4607</f>
        <v>6.4268251166826369E-8</v>
      </c>
      <c r="C4607" t="inlineStr">
        <is>
          <t>RER</t>
        </is>
      </c>
      <c r="D4607" t="inlineStr">
        <is>
          <t>unit</t>
        </is>
      </c>
      <c r="F4607" t="inlineStr">
        <is>
          <t>technosphere</t>
        </is>
      </c>
      <c r="G4607" t="n">
        <v>0</v>
      </c>
      <c r="H4607" t="inlineStr">
        <is>
          <t>photovoltaic slanted-roof installation, 3 kWp, micro-Si, panel, mounted, on roof</t>
        </is>
      </c>
      <c r="I4607" t="inlineStr">
        <is>
          <t>(2,2,1,1,1,3); Calculation with average annual yield and share of technologies. Lifetime: 30a.</t>
        </is>
      </c>
      <c r="K4607" t="inlineStr">
        <is>
          <t>residential</t>
        </is>
      </c>
      <c r="L4607">
        <f>L4606</f>
        <v>0.17766751537682748</v>
      </c>
      <c r="M4607" s="30">
        <f>INDEX(parameters!$D$41:$AG$178,MATCH('PV (extension)'!B4593,parameters!$C$41:$C$178,0),MATCH('PV (extension)'!A4607,parameters!$D$5:$AG$5,0))/L4607</f>
        <v>8.9953425943663963E-3</v>
      </c>
      <c r="N4607" s="3" t="inlineStr">
        <is>
          <t>roof-top</t>
        </is>
      </c>
      <c r="O4607">
        <f>INDEX(parameters!$C$196:$EJ$198,MATCH('PV (extension)'!N4607,parameters!$B$196:$B$198,0),MATCH('PV (extension)'!B4593,parameters!$C$195:$EJ$195,0))</f>
        <v>1555.1730323122013</v>
      </c>
      <c r="P4607" t="n">
        <v>3</v>
      </c>
      <c r="Q4607" t="n">
        <v>30</v>
      </c>
      <c r="R4607">
        <f>Q4607*P4607*O4607</f>
        <v>139965.57290809811</v>
      </c>
      <c r="S4607">
        <f>1/R4607</f>
        <v>7.1446140591772777E-6</v>
      </c>
    </row>
    <row r="4608" s="29">
      <c r="A4608" t="inlineStr">
        <is>
          <t>photovoltaic facade installation, 3kWp, multi-Si, laminated, integrated, at building</t>
        </is>
      </c>
      <c r="B4608" s="30">
        <f>M4608*S4608</f>
        <v>1.8822772739897282E-7</v>
      </c>
      <c r="C4608" t="inlineStr">
        <is>
          <t>RER</t>
        </is>
      </c>
      <c r="D4608" t="inlineStr">
        <is>
          <t>unit</t>
        </is>
      </c>
      <c r="F4608" t="inlineStr">
        <is>
          <t>technosphere</t>
        </is>
      </c>
      <c r="G4608" t="n">
        <v>0</v>
      </c>
      <c r="H4608" t="inlineStr">
        <is>
          <t>photovoltaic facade installation, 3kWp, multi-Si, laminated, integrated, at building</t>
        </is>
      </c>
      <c r="I4608" t="inlineStr">
        <is>
          <t>(2,2,1,1,1,3); Calculation with average annual yield and share of technologies. Lifetime: 30a.</t>
        </is>
      </c>
      <c r="K4608" t="inlineStr">
        <is>
          <t>residential</t>
        </is>
      </c>
      <c r="L4608">
        <f>L4607</f>
        <v>0.17766751537682748</v>
      </c>
      <c r="M4608" s="30">
        <f>INDEX(parameters!$D$41:$AG$178,MATCH('PV (extension)'!B4593,parameters!$C$41:$C$178,0),MATCH('PV (extension)'!A4608,parameters!$D$5:$AG$5,0))/L4608</f>
        <v>1.8497835237986298E-2</v>
      </c>
      <c r="N4608" t="inlineStr">
        <is>
          <t>façade</t>
        </is>
      </c>
      <c r="O4608">
        <f>INDEX(parameters!$C$196:$EJ$198,MATCH('PV (extension)'!N4608,parameters!$B$196:$B$198,0),MATCH('PV (extension)'!B4593,parameters!$C$195:$EJ$195,0))</f>
        <v>1091.9300014106946</v>
      </c>
      <c r="P4608" t="n">
        <v>3</v>
      </c>
      <c r="Q4608" t="n">
        <v>30</v>
      </c>
      <c r="R4608">
        <f>Q4608*P4608*O4608</f>
        <v>98273.700126962503</v>
      </c>
      <c r="S4608">
        <f>1/R4608</f>
        <v>1.0175662447919153E-5</v>
      </c>
    </row>
    <row r="4609" s="29">
      <c r="A4609" t="inlineStr">
        <is>
          <t>photovoltaic facade installation, 3kWp, multi-Si, panel, mounted, at building</t>
        </is>
      </c>
      <c r="B4609" s="30">
        <f>M4609*S4609</f>
        <v>1.8460158275374478E-7</v>
      </c>
      <c r="C4609" t="inlineStr">
        <is>
          <t>RER</t>
        </is>
      </c>
      <c r="D4609" t="inlineStr">
        <is>
          <t>unit</t>
        </is>
      </c>
      <c r="F4609" t="inlineStr">
        <is>
          <t>technosphere</t>
        </is>
      </c>
      <c r="G4609" t="n">
        <v>0</v>
      </c>
      <c r="H4609" t="inlineStr">
        <is>
          <t>photovoltaic facade installation, 3kWp, multi-Si, panel, mounted, at building</t>
        </is>
      </c>
      <c r="I4609" t="inlineStr">
        <is>
          <t>(2,2,1,1,1,3); Calculation with average annual yield and share of technologies. Lifetime: 30a.</t>
        </is>
      </c>
      <c r="K4609" t="inlineStr">
        <is>
          <t>residential</t>
        </is>
      </c>
      <c r="L4609">
        <f>L4608</f>
        <v>0.17766751537682748</v>
      </c>
      <c r="M4609" s="30">
        <f>INDEX(parameters!$D$41:$AG$178,MATCH('PV (extension)'!B4593,parameters!$C$41:$C$178,0),MATCH('PV (extension)'!A4609,parameters!$D$5:$AG$5,0))/L4609</f>
        <v>1.8141480586504166E-2</v>
      </c>
      <c r="N4609" t="inlineStr">
        <is>
          <t>façade</t>
        </is>
      </c>
      <c r="O4609">
        <f>INDEX(parameters!$C$196:$EJ$198,MATCH('PV (extension)'!N4609,parameters!$B$196:$B$198,0),MATCH('PV (extension)'!B4593,parameters!$C$195:$EJ$195,0))</f>
        <v>1091.9300014106946</v>
      </c>
      <c r="P4609" t="n">
        <v>3</v>
      </c>
      <c r="Q4609" t="n">
        <v>30</v>
      </c>
      <c r="R4609">
        <f>Q4609*P4609*O4609</f>
        <v>98273.700126962503</v>
      </c>
      <c r="S4609">
        <f>1/R4609</f>
        <v>1.0175662447919153E-5</v>
      </c>
    </row>
    <row r="4610" s="29">
      <c r="A4610" t="inlineStr">
        <is>
          <t>photovoltaic facade installation, 3kWp, single-Si, laminated, integrated, at building</t>
        </is>
      </c>
      <c r="B4610" s="30">
        <f>M4610*S4610</f>
        <v>9.9231556675168495E-8</v>
      </c>
      <c r="C4610" t="inlineStr">
        <is>
          <t>RER</t>
        </is>
      </c>
      <c r="D4610" t="inlineStr">
        <is>
          <t>unit</t>
        </is>
      </c>
      <c r="F4610" t="inlineStr">
        <is>
          <t>technosphere</t>
        </is>
      </c>
      <c r="G4610" t="n">
        <v>0</v>
      </c>
      <c r="H4610" t="inlineStr">
        <is>
          <t>photovoltaic facade installation, 3kWp, single-Si, laminated, integrated, at building</t>
        </is>
      </c>
      <c r="I4610" t="inlineStr">
        <is>
          <t>(2,2,1,1,1,3); Calculation with average annual yield and share of technologies. Lifetime: 30a.</t>
        </is>
      </c>
      <c r="K4610" t="inlineStr">
        <is>
          <t>residential</t>
        </is>
      </c>
      <c r="L4610">
        <f>L4609</f>
        <v>0.17766751537682748</v>
      </c>
      <c r="M4610" s="30">
        <f>INDEX(parameters!$D$41:$AG$178,MATCH('PV (extension)'!B4593,parameters!$C$41:$C$178,0),MATCH('PV (extension)'!A4610,parameters!$D$5:$AG$5,0))/L4610</f>
        <v>9.7518522438271929E-3</v>
      </c>
      <c r="N4610" t="inlineStr">
        <is>
          <t>façade</t>
        </is>
      </c>
      <c r="O4610">
        <f>INDEX(parameters!$C$196:$EJ$198,MATCH('PV (extension)'!N4610,parameters!$B$196:$B$198,0),MATCH('PV (extension)'!B4593,parameters!$C$195:$EJ$195,0))</f>
        <v>1091.9300014106946</v>
      </c>
      <c r="P4610" t="n">
        <v>3</v>
      </c>
      <c r="Q4610" t="n">
        <v>30</v>
      </c>
      <c r="R4610">
        <f>Q4610*P4610*O4610</f>
        <v>98273.700126962503</v>
      </c>
      <c r="S4610">
        <f>1/R4610</f>
        <v>1.0175662447919153E-5</v>
      </c>
    </row>
    <row r="4611" s="29">
      <c r="A4611" t="inlineStr">
        <is>
          <t>photovoltaic facade installation, 3kWp, single-Si, panel, mounted, at building</t>
        </is>
      </c>
      <c r="B4611" s="30">
        <f>M4611*S4611</f>
        <v>9.9145696685923101E-8</v>
      </c>
      <c r="C4611" t="inlineStr">
        <is>
          <t>RER</t>
        </is>
      </c>
      <c r="D4611" t="inlineStr">
        <is>
          <t>unit</t>
        </is>
      </c>
      <c r="F4611" t="inlineStr">
        <is>
          <t>technosphere</t>
        </is>
      </c>
      <c r="G4611" t="n">
        <v>0</v>
      </c>
      <c r="H4611" t="inlineStr">
        <is>
          <t>photovoltaic facade installation, 3kWp, single-Si, panel, mounted, at building</t>
        </is>
      </c>
      <c r="I4611" t="inlineStr">
        <is>
          <t>(2,2,1,1,1,3); Calculation with average annual yield and share of technologies. Lifetime: 30a.</t>
        </is>
      </c>
      <c r="K4611" t="inlineStr">
        <is>
          <t>residential</t>
        </is>
      </c>
      <c r="L4611">
        <f>L4610</f>
        <v>0.17766751537682748</v>
      </c>
      <c r="M4611" s="30">
        <f>INDEX(parameters!$D$41:$AG$178,MATCH('PV (extension)'!B4593,parameters!$C$41:$C$178,0),MATCH('PV (extension)'!A4611,parameters!$D$5:$AG$5,0))/L4611</f>
        <v>9.7434144649911868E-3</v>
      </c>
      <c r="N4611" t="inlineStr">
        <is>
          <t>façade</t>
        </is>
      </c>
      <c r="O4611">
        <f>INDEX(parameters!$C$196:$EJ$198,MATCH('PV (extension)'!N4611,parameters!$B$196:$B$198,0),MATCH('PV (extension)'!B4593,parameters!$C$195:$EJ$195,0))</f>
        <v>1091.9300014106946</v>
      </c>
      <c r="P4611" t="n">
        <v>3</v>
      </c>
      <c r="Q4611" t="n">
        <v>30</v>
      </c>
      <c r="R4611">
        <f>Q4611*P4611*O4611</f>
        <v>98273.700126962503</v>
      </c>
      <c r="S4611">
        <f>1/R4611</f>
        <v>1.0175662447919153E-5</v>
      </c>
    </row>
    <row r="4612" ht="16" customHeight="1" s="29">
      <c r="A4612" t="inlineStr">
        <is>
          <t>photovoltaic flat-roof installation, 3kWp, multi-Si, on roof</t>
        </is>
      </c>
      <c r="B4612" s="30">
        <f>M4612*S4612</f>
        <v>2.0358059538774664E-6</v>
      </c>
      <c r="C4612" t="inlineStr">
        <is>
          <t>RER</t>
        </is>
      </c>
      <c r="D4612" t="inlineStr">
        <is>
          <t>unit</t>
        </is>
      </c>
      <c r="F4612" t="inlineStr">
        <is>
          <t>technosphere</t>
        </is>
      </c>
      <c r="G4612" t="n">
        <v>0</v>
      </c>
      <c r="H4612" t="inlineStr">
        <is>
          <t>photovoltaic flat-roof installation, 3kWp, multi-Si, on roof</t>
        </is>
      </c>
      <c r="I4612" t="inlineStr">
        <is>
          <t>(2,2,1,1,1,3); Calculation with average annual yield and share of technologies. Lifetime: 30a.</t>
        </is>
      </c>
      <c r="K4612" t="inlineStr">
        <is>
          <t>residential</t>
        </is>
      </c>
      <c r="L4612">
        <f>L4611</f>
        <v>0.17766751537682748</v>
      </c>
      <c r="M4612" s="30">
        <f>INDEX(parameters!$D$41:$AG$178,MATCH('PV (extension)'!B4593,parameters!$C$41:$C$178,0),MATCH('PV (extension)'!A4612,parameters!$D$5:$AG$5,0))/L4612</f>
        <v>0.28494274666417674</v>
      </c>
      <c r="N4612" s="3" t="inlineStr">
        <is>
          <t>roof-top</t>
        </is>
      </c>
      <c r="O4612">
        <f>INDEX(parameters!$C$196:$EJ$198,MATCH('PV (extension)'!N4612,parameters!$B$196:$B$198,0),MATCH('PV (extension)'!B4593,parameters!$C$195:$EJ$195,0))</f>
        <v>1555.1730323122013</v>
      </c>
      <c r="P4612" t="n">
        <v>3</v>
      </c>
      <c r="Q4612" t="n">
        <v>30</v>
      </c>
      <c r="R4612">
        <f>Q4612*P4612*O4612</f>
        <v>139965.57290809811</v>
      </c>
      <c r="S4612">
        <f>1/R4612</f>
        <v>7.1446140591772777E-6</v>
      </c>
    </row>
    <row r="4613" ht="16" customHeight="1" s="29">
      <c r="A4613" t="inlineStr">
        <is>
          <t>photovoltaic flat-roof installation, 3kWp, single-Si, on roof</t>
        </is>
      </c>
      <c r="B4613" s="30">
        <f>M4613*S4613</f>
        <v>1.0626612180691077E-6</v>
      </c>
      <c r="C4613" t="inlineStr">
        <is>
          <t>RER</t>
        </is>
      </c>
      <c r="D4613" t="inlineStr">
        <is>
          <t>unit</t>
        </is>
      </c>
      <c r="F4613" t="inlineStr">
        <is>
          <t>technosphere</t>
        </is>
      </c>
      <c r="G4613" t="n">
        <v>0</v>
      </c>
      <c r="H4613" t="inlineStr">
        <is>
          <t>photovoltaic flat-roof installation, 3kWp, single-Si, on roof</t>
        </is>
      </c>
      <c r="I4613" t="inlineStr">
        <is>
          <t>(2,2,1,1,1,3); Calculation with average annual yield and share of technologies. Lifetime: 30a.</t>
        </is>
      </c>
      <c r="K4613" t="inlineStr">
        <is>
          <t>residential</t>
        </is>
      </c>
      <c r="L4613">
        <f>L4612</f>
        <v>0.17766751537682748</v>
      </c>
      <c r="M4613" s="30">
        <f>INDEX(parameters!$D$41:$AG$178,MATCH('PV (extension)'!B4593,parameters!$C$41:$C$178,0),MATCH('PV (extension)'!A4613,parameters!$D$5:$AG$5,0))/L4613</f>
        <v>0.14873598619426004</v>
      </c>
      <c r="N4613" s="3" t="inlineStr">
        <is>
          <t>roof-top</t>
        </is>
      </c>
      <c r="O4613">
        <f>INDEX(parameters!$C$196:$EJ$198,MATCH('PV (extension)'!N4613,parameters!$B$196:$B$198,0),MATCH('PV (extension)'!B4593,parameters!$C$195:$EJ$195,0))</f>
        <v>1555.1730323122013</v>
      </c>
      <c r="P4613" t="n">
        <v>3</v>
      </c>
      <c r="Q4613" t="n">
        <v>30</v>
      </c>
      <c r="R4613">
        <f>Q4613*P4613*O4613</f>
        <v>139965.57290809811</v>
      </c>
      <c r="S4613">
        <f>1/R4613</f>
        <v>7.1446140591772777E-6</v>
      </c>
    </row>
    <row r="4614" ht="16" customHeight="1" s="29">
      <c r="A4614" t="inlineStr">
        <is>
          <t>photovoltaic slanted-roof installation, 3kWp, CIS, panel, mounted, on roof</t>
        </is>
      </c>
      <c r="B4614" s="30">
        <f>M4614*S4614</f>
        <v>5.8777729306575804E-7</v>
      </c>
      <c r="C4614" t="inlineStr">
        <is>
          <t>CH</t>
        </is>
      </c>
      <c r="D4614" t="inlineStr">
        <is>
          <t>unit</t>
        </is>
      </c>
      <c r="F4614" t="inlineStr">
        <is>
          <t>technosphere</t>
        </is>
      </c>
      <c r="G4614" t="n">
        <v>0</v>
      </c>
      <c r="H4614" t="inlineStr">
        <is>
          <t>photovoltaic slanted-roof installation, 3kWp, CIS, panel, mounted, on roof</t>
        </is>
      </c>
      <c r="I4614" t="inlineStr">
        <is>
          <t>(2,2,1,1,1,3); Calculation with average annual yield and share of technologies. Lifetime: 30a.</t>
        </is>
      </c>
      <c r="K4614" t="inlineStr">
        <is>
          <t>residential</t>
        </is>
      </c>
      <c r="L4614">
        <f>L4613</f>
        <v>0.17766751537682748</v>
      </c>
      <c r="M4614" s="30">
        <f>INDEX(parameters!$D$41:$AG$178,MATCH('PV (extension)'!B4593,parameters!$C$41:$C$178,0),MATCH('PV (extension)'!A4614,parameters!$D$5:$AG$5,0))/L4614</f>
        <v>8.2268585566319899E-2</v>
      </c>
      <c r="N4614" s="3" t="inlineStr">
        <is>
          <t>roof-top</t>
        </is>
      </c>
      <c r="O4614">
        <f>INDEX(parameters!$C$196:$EJ$198,MATCH('PV (extension)'!N4614,parameters!$B$196:$B$198,0),MATCH('PV (extension)'!B4593,parameters!$C$195:$EJ$195,0))</f>
        <v>1555.1730323122013</v>
      </c>
      <c r="P4614" t="n">
        <v>3</v>
      </c>
      <c r="Q4614" t="n">
        <v>30</v>
      </c>
      <c r="R4614">
        <f>Q4614*P4614*O4614</f>
        <v>139965.57290809811</v>
      </c>
      <c r="S4614">
        <f>1/R4614</f>
        <v>7.1446140591772777E-6</v>
      </c>
    </row>
    <row r="4615" ht="16" customHeight="1" s="29">
      <c r="A4615" t="inlineStr">
        <is>
          <t>photovoltaic slanted-roof installation, 3kWp, CdTe, laminated, integrated, on roof</t>
        </is>
      </c>
      <c r="B4615" s="30">
        <f>M4615*S4615</f>
        <v>1.6458132799394792E-8</v>
      </c>
      <c r="C4615" t="inlineStr">
        <is>
          <t>CH</t>
        </is>
      </c>
      <c r="D4615" t="inlineStr">
        <is>
          <t>unit</t>
        </is>
      </c>
      <c r="F4615" t="inlineStr">
        <is>
          <t>technosphere</t>
        </is>
      </c>
      <c r="G4615" t="n">
        <v>0</v>
      </c>
      <c r="H4615" t="inlineStr">
        <is>
          <t>photovoltaic slanted-roof installation, 3kWp, CdTe, laminated, integrated, on roof</t>
        </is>
      </c>
      <c r="I4615" t="inlineStr">
        <is>
          <t>(2,2,1,1,1,3); Calculation with average annual yield and share of technologies. Lifetime: 30a.</t>
        </is>
      </c>
      <c r="K4615" t="inlineStr">
        <is>
          <t>residential</t>
        </is>
      </c>
      <c r="L4615">
        <f>L4614</f>
        <v>0.17766751537682748</v>
      </c>
      <c r="M4615" s="30">
        <f>INDEX(parameters!$D$41:$AG$178,MATCH('PV (extension)'!B4593,parameters!$C$41:$C$178,0),MATCH('PV (extension)'!A4615,parameters!$D$5:$AG$5,0))/L4615</f>
        <v>2.3035719862648527E-3</v>
      </c>
      <c r="N4615" s="3" t="inlineStr">
        <is>
          <t>roof-top</t>
        </is>
      </c>
      <c r="O4615">
        <f>INDEX(parameters!$C$196:$EJ$198,MATCH('PV (extension)'!N4615,parameters!$B$196:$B$198,0),MATCH('PV (extension)'!B4593,parameters!$C$195:$EJ$195,0))</f>
        <v>1555.1730323122013</v>
      </c>
      <c r="P4615" t="n">
        <v>3</v>
      </c>
      <c r="Q4615" t="n">
        <v>30</v>
      </c>
      <c r="R4615">
        <f>Q4615*P4615*O4615</f>
        <v>139965.57290809811</v>
      </c>
      <c r="S4615">
        <f>1/R4615</f>
        <v>7.1446140591772777E-6</v>
      </c>
    </row>
    <row r="4616" ht="16" customHeight="1" s="29">
      <c r="A4616" t="inlineStr">
        <is>
          <t>photovoltaic slanted-roof installation, 3kWp, multi-Si, laminated, integrated, on roof</t>
        </is>
      </c>
      <c r="B4616" s="30">
        <f>M4616*S4616</f>
        <v>9.7778733806047619E-8</v>
      </c>
      <c r="C4616" t="inlineStr">
        <is>
          <t>RER</t>
        </is>
      </c>
      <c r="D4616" t="inlineStr">
        <is>
          <t>unit</t>
        </is>
      </c>
      <c r="F4616" t="inlineStr">
        <is>
          <t>technosphere</t>
        </is>
      </c>
      <c r="G4616" t="n">
        <v>0</v>
      </c>
      <c r="H4616" t="inlineStr">
        <is>
          <t>photovoltaic slanted-roof installation, 3kWp, multi-Si, laminated, integrated, on roof</t>
        </is>
      </c>
      <c r="I4616" t="inlineStr">
        <is>
          <t>(2,2,1,1,1,3); Calculation with average annual yield and share of technologies. Lifetime: 30a.</t>
        </is>
      </c>
      <c r="K4616" t="inlineStr">
        <is>
          <t>residential</t>
        </is>
      </c>
      <c r="L4616">
        <f>L4615</f>
        <v>0.17766751537682748</v>
      </c>
      <c r="M4616" s="30">
        <f>INDEX(parameters!$D$41:$AG$178,MATCH('PV (extension)'!B4593,parameters!$C$41:$C$178,0),MATCH('PV (extension)'!A4616,parameters!$D$5:$AG$5,0))/L4616</f>
        <v>1.3685656495391874E-2</v>
      </c>
      <c r="N4616" s="3" t="inlineStr">
        <is>
          <t>roof-top</t>
        </is>
      </c>
      <c r="O4616">
        <f>INDEX(parameters!$C$196:$EJ$198,MATCH('PV (extension)'!N4616,parameters!$B$196:$B$198,0),MATCH('PV (extension)'!B4593,parameters!$C$195:$EJ$195,0))</f>
        <v>1555.1730323122013</v>
      </c>
      <c r="P4616" t="n">
        <v>3</v>
      </c>
      <c r="Q4616" t="n">
        <v>30</v>
      </c>
      <c r="R4616">
        <f>Q4616*P4616*O4616</f>
        <v>139965.57290809811</v>
      </c>
      <c r="S4616">
        <f>1/R4616</f>
        <v>7.1446140591772777E-6</v>
      </c>
    </row>
    <row r="4617" ht="16" customHeight="1" s="29">
      <c r="A4617" t="inlineStr">
        <is>
          <t>photovoltaic slanted-roof installation, 3kWp, multi-Si, panel, mounted, on roof</t>
        </is>
      </c>
      <c r="B4617" s="30">
        <f>M4617*S4617</f>
        <v>1.6736246191191576E-6</v>
      </c>
      <c r="C4617" t="inlineStr">
        <is>
          <t>RER</t>
        </is>
      </c>
      <c r="D4617" t="inlineStr">
        <is>
          <t>unit</t>
        </is>
      </c>
      <c r="F4617" t="inlineStr">
        <is>
          <t>technosphere</t>
        </is>
      </c>
      <c r="G4617" t="n">
        <v>0</v>
      </c>
      <c r="H4617" t="inlineStr">
        <is>
          <t>photovoltaic slanted-roof installation, 3kWp, multi-Si, panel, mounted, on roof</t>
        </is>
      </c>
      <c r="I4617" t="inlineStr">
        <is>
          <t>(2,2,1,1,1,3); Calculation with average annual yield and share of technologies. Lifetime: 30a.</t>
        </is>
      </c>
      <c r="K4617" t="inlineStr">
        <is>
          <t>residential</t>
        </is>
      </c>
      <c r="L4617">
        <f>L4616</f>
        <v>0.17766751537682748</v>
      </c>
      <c r="M4617" s="30">
        <f>INDEX(parameters!$D$41:$AG$178,MATCH('PV (extension)'!B4593,parameters!$C$41:$C$178,0),MATCH('PV (extension)'!A4617,parameters!$D$5:$AG$5,0))/L4617</f>
        <v>0.23424982864811036</v>
      </c>
      <c r="N4617" s="3" t="inlineStr">
        <is>
          <t>roof-top</t>
        </is>
      </c>
      <c r="O4617">
        <f>INDEX(parameters!$C$196:$EJ$198,MATCH('PV (extension)'!N4617,parameters!$B$196:$B$198,0),MATCH('PV (extension)'!B4593,parameters!$C$195:$EJ$195,0))</f>
        <v>1555.1730323122013</v>
      </c>
      <c r="P4617" t="n">
        <v>3</v>
      </c>
      <c r="Q4617" t="n">
        <v>30</v>
      </c>
      <c r="R4617">
        <f>Q4617*P4617*O4617</f>
        <v>139965.57290809811</v>
      </c>
      <c r="S4617">
        <f>1/R4617</f>
        <v>7.1446140591772777E-6</v>
      </c>
    </row>
    <row r="4618" ht="16" customHeight="1" s="29">
      <c r="A4618" t="inlineStr">
        <is>
          <t>photovoltaic slanted-roof installation, 3kWp, single-Si, laminated, integrated, on roof</t>
        </is>
      </c>
      <c r="B4618" s="30">
        <f>M4618*S4618</f>
        <v>5.1675698302280987E-8</v>
      </c>
      <c r="C4618" t="inlineStr">
        <is>
          <t>RER</t>
        </is>
      </c>
      <c r="D4618" t="inlineStr">
        <is>
          <t>unit</t>
        </is>
      </c>
      <c r="F4618" t="inlineStr">
        <is>
          <t>technosphere</t>
        </is>
      </c>
      <c r="G4618" t="n">
        <v>0</v>
      </c>
      <c r="H4618" t="inlineStr">
        <is>
          <t>photovoltaic slanted-roof installation, 3kWp, single-Si, laminated, integrated, on roof</t>
        </is>
      </c>
      <c r="I4618" t="inlineStr">
        <is>
          <t>(2,2,1,1,1,3); Calculation with average annual yield and share of technologies. Lifetime: 30a.</t>
        </is>
      </c>
      <c r="K4618" t="inlineStr">
        <is>
          <t>residential</t>
        </is>
      </c>
      <c r="L4618">
        <f>L4617</f>
        <v>0.17766751537682748</v>
      </c>
      <c r="M4618" s="30">
        <f>INDEX(parameters!$D$41:$AG$178,MATCH('PV (extension)'!B4593,parameters!$C$41:$C$178,0),MATCH('PV (extension)'!A4618,parameters!$D$5:$AG$5,0))/L4618</f>
        <v>7.2328187183047909E-3</v>
      </c>
      <c r="N4618" s="3" t="inlineStr">
        <is>
          <t>roof-top</t>
        </is>
      </c>
      <c r="O4618">
        <f>INDEX(parameters!$C$196:$EJ$198,MATCH('PV (extension)'!N4618,parameters!$B$196:$B$198,0),MATCH('PV (extension)'!B4593,parameters!$C$195:$EJ$195,0))</f>
        <v>1555.1730323122013</v>
      </c>
      <c r="P4618" t="n">
        <v>3</v>
      </c>
      <c r="Q4618" t="n">
        <v>30</v>
      </c>
      <c r="R4618">
        <f>Q4618*P4618*O4618</f>
        <v>139965.57290809811</v>
      </c>
      <c r="S4618">
        <f>1/R4618</f>
        <v>7.1446140591772777E-6</v>
      </c>
    </row>
    <row r="4619" ht="16" customHeight="1" s="29">
      <c r="A4619" t="inlineStr">
        <is>
          <t>photovoltaic slanted-roof installation, 3kWp, single-Si, panel, mounted, on roof</t>
        </is>
      </c>
      <c r="B4619" s="30">
        <f>M4619*S4619</f>
        <v>8.74647790148327E-7</v>
      </c>
      <c r="C4619" t="inlineStr">
        <is>
          <t>RER</t>
        </is>
      </c>
      <c r="D4619" t="inlineStr">
        <is>
          <t>unit</t>
        </is>
      </c>
      <c r="F4619" t="inlineStr">
        <is>
          <t>technosphere</t>
        </is>
      </c>
      <c r="G4619" t="n">
        <v>0</v>
      </c>
      <c r="H4619" t="inlineStr">
        <is>
          <t>photovoltaic slanted-roof installation, 3kWp, single-Si, panel, mounted, on roof</t>
        </is>
      </c>
      <c r="I4619" t="inlineStr">
        <is>
          <t>(2,2,1,1,1,3); Calculation with average annual yield and share of technologies. Lifetime: 30a.</t>
        </is>
      </c>
      <c r="K4619" t="inlineStr">
        <is>
          <t>residential</t>
        </is>
      </c>
      <c r="L4619">
        <f>L4618</f>
        <v>0.17766751537682748</v>
      </c>
      <c r="M4619" s="30">
        <f>INDEX(parameters!$D$41:$AG$178,MATCH('PV (extension)'!B4593,parameters!$C$41:$C$178,0),MATCH('PV (extension)'!A4619,parameters!$D$5:$AG$5,0))/L4619</f>
        <v>0.12242057904091255</v>
      </c>
      <c r="N4619" s="3" t="inlineStr">
        <is>
          <t>roof-top</t>
        </is>
      </c>
      <c r="O4619">
        <f>INDEX(parameters!$C$196:$EJ$198,MATCH('PV (extension)'!N4619,parameters!$B$196:$B$198,0),MATCH('PV (extension)'!B4593,parameters!$C$195:$EJ$195,0))</f>
        <v>1555.1730323122013</v>
      </c>
      <c r="P4619" t="n">
        <v>3</v>
      </c>
      <c r="Q4619" t="n">
        <v>30</v>
      </c>
      <c r="R4619">
        <f>Q4619*P4619*O4619</f>
        <v>139965.57290809811</v>
      </c>
      <c r="S4619">
        <f>1/R4619</f>
        <v>7.1446140591772777E-6</v>
      </c>
    </row>
    <row r="4620" s="29">
      <c r="A4620" t="inlineStr">
        <is>
          <t>market for tap water</t>
        </is>
      </c>
      <c r="B4620" t="n">
        <v>0.0037026</v>
      </c>
      <c r="C4620" t="inlineStr">
        <is>
          <t>Europe without Switzerland</t>
        </is>
      </c>
      <c r="D4620" t="inlineStr">
        <is>
          <t>kilogram</t>
        </is>
      </c>
      <c r="F4620" t="inlineStr">
        <is>
          <t>technosphere</t>
        </is>
      </c>
      <c r="G4620" t="n">
        <v>0</v>
      </c>
      <c r="H4620" t="inlineStr">
        <is>
          <t>tap water</t>
        </is>
      </c>
      <c r="I4620" t="inlineStr">
        <is>
          <t>(2,2,1,1,1,3); Estimation 20l/m2 panel</t>
        </is>
      </c>
    </row>
    <row r="4621" s="29">
      <c r="A4621" t="inlineStr">
        <is>
          <t>treatment of wastewater, from residence, capacity 1.1E10l/year</t>
        </is>
      </c>
      <c r="B4621" t="n">
        <v>-3.3323e-06</v>
      </c>
      <c r="C4621" t="inlineStr">
        <is>
          <t>CH</t>
        </is>
      </c>
      <c r="D4621" t="inlineStr">
        <is>
          <t>cubic meter</t>
        </is>
      </c>
      <c r="F4621" t="inlineStr">
        <is>
          <t>technosphere</t>
        </is>
      </c>
      <c r="G4621" t="n">
        <v>0</v>
      </c>
      <c r="H4621" t="inlineStr">
        <is>
          <t>wastewater, from residence</t>
        </is>
      </c>
      <c r="I4621" t="inlineStr">
        <is>
          <t>(2,2,1,1,1,3); Estimation 20l/m2 panel</t>
        </is>
      </c>
    </row>
    <row r="4622" s="29"/>
    <row r="4623" customFormat="1" s="28">
      <c r="A4623" s="28" t="inlineStr">
        <is>
          <t>Activity</t>
        </is>
      </c>
      <c r="B4623" s="28" t="inlineStr">
        <is>
          <t>electricity production, photovoltaic, commercial</t>
        </is>
      </c>
    </row>
    <row r="4624">
      <c r="A4624" t="inlineStr">
        <is>
          <t>comment</t>
        </is>
      </c>
      <c r="B462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")&amp;HLOOKUP(B4625,parameters!$C$195:$EJ$198,2,0)&amp;" kWh/kWp.
Annual output, Facade: "&amp;HLOOKUP(B4625,parameters!$C$195:$EJ$198,3,0)&amp;" kWh/kWp.
Annual output, Open-ground: "&amp;HLOOKUP(B4625,parameters!$C$195:$EJ$198,4,0)&amp;_xlfn._LONGTEXT("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")&amp;VLOOKUP(B4625,'extension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1555.1730323122 kWh/kWp.
Annual output, Facade: 1091.93000141069 kWh/kWp.
Annual output, Open-ground: 1654.43939607681 kWh/kWp.
Amount of solar energy transformed to electricity. Waste heat emission due to losses of electricity in the system.
Technology:  Electricity production with grid-connected photovoltaic power plants.
Time period:  Time of publications
Production volume: 33.52 GWh in 2025.
Sampling:  Statistical data and model calculations
Extrapolations:  Use of PV technology data investigated for other countries (Switzerland). Correction of average yield with Swiss data.
Uncertainty:  None
Author: Romain Sacchi, PSI, romain.sacchi@psi.ch</v>
      </c>
    </row>
    <row r="4625" s="29">
      <c r="A4625" t="inlineStr">
        <is>
          <t>location</t>
        </is>
      </c>
      <c r="B4625" t="inlineStr">
        <is>
          <t>TZ</t>
        </is>
      </c>
    </row>
    <row r="4626" s="29">
      <c r="A4626" t="inlineStr">
        <is>
          <t>production amount</t>
        </is>
      </c>
      <c r="B4626" t="n">
        <v>1</v>
      </c>
    </row>
    <row r="4627" s="29">
      <c r="A4627" t="inlineStr">
        <is>
          <t>reference product</t>
        </is>
      </c>
      <c r="B4627" t="inlineStr">
        <is>
          <t>electricity, low voltage</t>
        </is>
      </c>
    </row>
    <row r="4628" s="29">
      <c r="A4628" t="inlineStr">
        <is>
          <t>source</t>
        </is>
      </c>
      <c r="B46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629" s="29">
      <c r="A4629" t="inlineStr">
        <is>
          <t>type</t>
        </is>
      </c>
      <c r="B4629" t="inlineStr">
        <is>
          <t>process</t>
        </is>
      </c>
    </row>
    <row r="4630" s="29">
      <c r="A4630" t="inlineStr">
        <is>
          <t>unit</t>
        </is>
      </c>
      <c r="B4630" t="inlineStr">
        <is>
          <t>kilowatt hour</t>
        </is>
      </c>
    </row>
    <row r="4631" s="29">
      <c r="A4631" t="inlineStr">
        <is>
          <t>Exchanges</t>
        </is>
      </c>
    </row>
    <row r="4632" customFormat="1" s="28">
      <c r="A4632" s="28" t="inlineStr">
        <is>
          <t>name</t>
        </is>
      </c>
      <c r="B4632" s="28" t="inlineStr">
        <is>
          <t>amount</t>
        </is>
      </c>
      <c r="C4632" s="28" t="inlineStr">
        <is>
          <t>location</t>
        </is>
      </c>
      <c r="D4632" s="28" t="inlineStr">
        <is>
          <t>unit</t>
        </is>
      </c>
      <c r="E4632" s="28" t="inlineStr">
        <is>
          <t>categories</t>
        </is>
      </c>
      <c r="F4632" s="28" t="inlineStr">
        <is>
          <t>type</t>
        </is>
      </c>
      <c r="G4632" s="28" t="inlineStr">
        <is>
          <t>uncertainty type</t>
        </is>
      </c>
      <c r="H4632" s="28" t="inlineStr">
        <is>
          <t>reference product</t>
        </is>
      </c>
      <c r="I4632" s="28" t="inlineStr">
        <is>
          <t>comment</t>
        </is>
      </c>
      <c r="J4632" s="28" t="inlineStr">
        <is>
          <t>production volume</t>
        </is>
      </c>
      <c r="K4632" s="28" t="inlineStr">
        <is>
          <t>scope</t>
        </is>
      </c>
      <c r="L4632" s="28" t="inlineStr">
        <is>
          <t>scope share</t>
        </is>
      </c>
      <c r="M4632" s="28" t="inlineStr">
        <is>
          <t>tech share</t>
        </is>
      </c>
      <c r="N4632" s="28" t="inlineStr">
        <is>
          <t>installation</t>
        </is>
      </c>
      <c r="O4632" s="28" t="inlineStr">
        <is>
          <t>productivity</t>
        </is>
      </c>
      <c r="P4632" s="28" t="inlineStr">
        <is>
          <t>kWp</t>
        </is>
      </c>
      <c r="Q4632" s="28" t="inlineStr">
        <is>
          <t>lifetime</t>
        </is>
      </c>
      <c r="R4632" s="28" t="inlineStr">
        <is>
          <t>lifetime production</t>
        </is>
      </c>
      <c r="S4632" s="28" t="inlineStr">
        <is>
          <t>inverted lifetime production</t>
        </is>
      </c>
    </row>
    <row r="4633" s="29">
      <c r="A4633" t="inlineStr">
        <is>
          <t>Energy, solar, converted</t>
        </is>
      </c>
      <c r="B4633" t="n">
        <v>3.8503</v>
      </c>
      <c r="D4633" t="inlineStr">
        <is>
          <t>megajoule</t>
        </is>
      </c>
      <c r="E4633" t="inlineStr">
        <is>
          <t>natural resource::in air</t>
        </is>
      </c>
      <c r="F4633" t="inlineStr">
        <is>
          <t>biosphere</t>
        </is>
      </c>
      <c r="G4633" t="n">
        <v>0</v>
      </c>
      <c r="I4633" t="inlineStr">
        <is>
          <t>(2,2,1,1,1,3); Energy loss in the system</t>
        </is>
      </c>
    </row>
    <row r="4634" s="29">
      <c r="A4634" t="inlineStr">
        <is>
          <t>Heat, waste</t>
        </is>
      </c>
      <c r="B4634" t="n">
        <v>0.25027</v>
      </c>
      <c r="D4634" t="inlineStr">
        <is>
          <t>megajoule</t>
        </is>
      </c>
      <c r="E4634" t="inlineStr">
        <is>
          <t>air</t>
        </is>
      </c>
      <c r="F4634" t="inlineStr">
        <is>
          <t>biosphere</t>
        </is>
      </c>
      <c r="G4634" t="n">
        <v>0</v>
      </c>
      <c r="I4634" t="inlineStr">
        <is>
          <t>(1,na,na,na,na,na); Calculation with average annual output and share of technologies; Average degradation of 10.5% included</t>
        </is>
      </c>
    </row>
    <row r="4635" s="29">
      <c r="A4635" t="inlineStr">
        <is>
          <t>electricity production, photovoltaic, commercial</t>
        </is>
      </c>
      <c r="B4635" t="n">
        <v>1</v>
      </c>
      <c r="C4635" t="inlineStr">
        <is>
          <t>TZ</t>
        </is>
      </c>
      <c r="D4635" t="inlineStr">
        <is>
          <t>kilowatt hour</t>
        </is>
      </c>
      <c r="E4635" t="inlineStr">
        <is>
          <t>photovoltaic::power plants</t>
        </is>
      </c>
      <c r="F4635" t="inlineStr">
        <is>
          <t>production</t>
        </is>
      </c>
      <c r="G4635" t="n">
        <v>0</v>
      </c>
      <c r="H4635" t="inlineStr">
        <is>
          <t>electricity, low voltage</t>
        </is>
      </c>
      <c r="J4635">
        <f>VLOOKUP(C4635,'extension - production vol'!$B$6:$D$235,3,0)</f>
        <v>33.520000000000003</v>
      </c>
    </row>
    <row r="4636" ht="16" customHeight="1" s="29">
      <c r="A4636" t="inlineStr">
        <is>
          <t>photovoltaic flat-roof installation, 156 kWp, multi-Si, on roof</t>
        </is>
      </c>
      <c r="B4636" s="30">
        <f>M4636*S4636</f>
        <v>1.6869228916541255E-8</v>
      </c>
      <c r="C4636" t="inlineStr">
        <is>
          <t>CH</t>
        </is>
      </c>
      <c r="D4636" t="inlineStr">
        <is>
          <t>unit</t>
        </is>
      </c>
      <c r="F4636" t="inlineStr">
        <is>
          <t>technosphere</t>
        </is>
      </c>
      <c r="G4636" t="n">
        <v>0</v>
      </c>
      <c r="H4636" t="inlineStr">
        <is>
          <t>photovoltaic flat-roof installation, 156 kWp, multi-Si, on roof</t>
        </is>
      </c>
      <c r="I4636" t="inlineStr">
        <is>
          <t>(2,2,1,1,1,3); Calculation with average annual yield and share of technologies. Lifetime: 30a.</t>
        </is>
      </c>
      <c r="K4636" t="inlineStr">
        <is>
          <t>commercial</t>
        </is>
      </c>
      <c r="L4636">
        <f>IF(K4636="residential",VLOOKUP(B4625,parameters!$C$41:$AG$178,18,0),IF(K4636="commercial",1-VLOOKUP(B4625,parameters!$C$41:$AG$178,18,0),1))</f>
        <v>0.82233248462317254</v>
      </c>
      <c r="M4636" s="30">
        <f>INDEX(parameters!$D$41:$AG$178,MATCH('PV (extension)'!B4625,parameters!$C$41:$C$178,0),MATCH('PV (extension)'!A4636,parameters!$D$5:$AG$5,0))/L4636</f>
        <v>0.12277778707072071</v>
      </c>
      <c r="N4636" s="3" t="inlineStr">
        <is>
          <t>roof-top</t>
        </is>
      </c>
      <c r="O4636">
        <f>INDEX(parameters!$C$196:$EJ$198,MATCH('PV (extension)'!N4636,parameters!$B$196:$B$198,0),MATCH('PV (extension)'!B4625,parameters!$C$195:$EJ$195,0))</f>
        <v>1555.1730323122013</v>
      </c>
      <c r="P4636" t="n">
        <v>156</v>
      </c>
      <c r="Q4636" t="n">
        <v>30</v>
      </c>
      <c r="R4636">
        <f>Q4636*P4636*O4636</f>
        <v>7278209.7912211018</v>
      </c>
      <c r="S4636">
        <f>1/R4636</f>
        <v>1.3739642421494763E-7</v>
      </c>
    </row>
    <row r="4637" ht="16" customHeight="1" s="29">
      <c r="A4637" t="inlineStr">
        <is>
          <t>photovoltaic flat-roof installation, 156 kWp, single-Si, on roof</t>
        </is>
      </c>
      <c r="B4637" s="30">
        <f>M4637*S4637</f>
        <v>8.8118737802175464E-9</v>
      </c>
      <c r="C4637" t="inlineStr">
        <is>
          <t>CH</t>
        </is>
      </c>
      <c r="D4637" t="inlineStr">
        <is>
          <t>unit</t>
        </is>
      </c>
      <c r="F4637" t="inlineStr">
        <is>
          <t>technosphere</t>
        </is>
      </c>
      <c r="G4637" t="n">
        <v>0</v>
      </c>
      <c r="H4637" t="inlineStr">
        <is>
          <t>photovoltaic flat-roof installation, 156 kWp, single-Si, on roof</t>
        </is>
      </c>
      <c r="I4637" t="inlineStr">
        <is>
          <t>(2,2,1,1,1,3); Calculation with average annual yield and share of technologies. Lifetime: 30a.</t>
        </is>
      </c>
      <c r="K4637" t="inlineStr">
        <is>
          <t>commercial</t>
        </is>
      </c>
      <c r="L4637">
        <f>L4636</f>
        <v>0.82233248462317254</v>
      </c>
      <c r="M4637" s="30">
        <f>INDEX(parameters!$D$41:$AG$178,MATCH('PV (extension)'!B4625,parameters!$C$41:$C$178,0),MATCH('PV (extension)'!A4637,parameters!$D$5:$AG$5,0))/L4637</f>
        <v>6.4134666026183854E-2</v>
      </c>
      <c r="N4637" s="3" t="inlineStr">
        <is>
          <t>roof-top</t>
        </is>
      </c>
      <c r="O4637">
        <f>INDEX(parameters!$C$196:$EJ$198,MATCH('PV (extension)'!N4637,parameters!$B$196:$B$198,0),MATCH('PV (extension)'!B4625,parameters!$C$195:$EJ$195,0))</f>
        <v>1555.1730323122013</v>
      </c>
      <c r="P4637" t="n">
        <v>156</v>
      </c>
      <c r="Q4637" t="n">
        <v>30</v>
      </c>
      <c r="R4637">
        <f>Q4637*P4637*O4637</f>
        <v>7278209.7912211018</v>
      </c>
      <c r="S4637">
        <f>1/R4637</f>
        <v>1.3739642421494763E-7</v>
      </c>
    </row>
    <row r="4638" s="29">
      <c r="A4638" t="inlineStr">
        <is>
          <t>photovoltaic open ground installation, 570 kWp, CIS, on open ground</t>
        </is>
      </c>
      <c r="B4638" s="30">
        <f>M4638*S4638</f>
        <v>4.3431707293104945E-10</v>
      </c>
      <c r="C4638" t="inlineStr">
        <is>
          <t>RER</t>
        </is>
      </c>
      <c r="D4638" t="inlineStr">
        <is>
          <t>unit</t>
        </is>
      </c>
      <c r="F4638" t="inlineStr">
        <is>
          <t>technosphere</t>
        </is>
      </c>
      <c r="G4638" t="n">
        <v>0</v>
      </c>
      <c r="H4638" t="inlineStr">
        <is>
          <t>photovoltaic open ground installation, 570 kWp, CIS, on open ground</t>
        </is>
      </c>
      <c r="I4638" t="inlineStr">
        <is>
          <t>(2,2,1,1,1,3); Calculation with average annual yield and share of technologies. Lifetime: 30a.</t>
        </is>
      </c>
      <c r="K4638" t="inlineStr">
        <is>
          <t>commercial</t>
        </is>
      </c>
      <c r="L4638">
        <f>L4637</f>
        <v>0.82233248462317254</v>
      </c>
      <c r="M4638" s="30">
        <f>INDEX(parameters!$D$41:$AG$178,MATCH('PV (extension)'!B4625,parameters!$C$41:$C$178,0),MATCH('PV (extension)'!A4638,parameters!$D$5:$AG$5,0))/L4638</f>
        <v>1.2287226816964775E-2</v>
      </c>
      <c r="N4638" t="inlineStr">
        <is>
          <t>central</t>
        </is>
      </c>
      <c r="O4638">
        <f>INDEX(parameters!$C$196:$EJ$198,MATCH('PV (extension)'!N4638,parameters!$B$196:$B$198,0),MATCH('PV (extension)'!B4625,parameters!$C$195:$EJ$195,0))</f>
        <v>1654.43939607681</v>
      </c>
      <c r="P4638" t="n">
        <v>570</v>
      </c>
      <c r="Q4638" t="n">
        <v>30</v>
      </c>
      <c r="R4638">
        <f>Q4638*P4638*O4638</f>
        <v>28290913.672913451</v>
      </c>
      <c r="S4638">
        <f>1/R4638</f>
        <v>3.5347037976982314E-8</v>
      </c>
    </row>
    <row r="4639" s="29">
      <c r="A4639" t="inlineStr">
        <is>
          <t>photovoltaic open ground installation, 570 kWp, CdTe, on open ground</t>
        </is>
      </c>
      <c r="B4639" s="30">
        <f>M4639*S4639</f>
        <v>3.1904597383448061E-9</v>
      </c>
      <c r="C4639" t="inlineStr">
        <is>
          <t>RER</t>
        </is>
      </c>
      <c r="D4639" t="inlineStr">
        <is>
          <t>unit</t>
        </is>
      </c>
      <c r="F4639" t="inlineStr">
        <is>
          <t>technosphere</t>
        </is>
      </c>
      <c r="G4639" t="n">
        <v>0</v>
      </c>
      <c r="H4639" t="inlineStr">
        <is>
          <t>photovoltaic open ground installation, 570 kWp, CdTe, on open ground</t>
        </is>
      </c>
      <c r="I4639" t="inlineStr">
        <is>
          <t>(2,2,1,1,1,3); Calculation with average annual yield and share of technologies. Lifetime: 30a.</t>
        </is>
      </c>
      <c r="K4639" t="inlineStr">
        <is>
          <t>commercial</t>
        </is>
      </c>
      <c r="L4639">
        <f>L4638</f>
        <v>0.82233248462317254</v>
      </c>
      <c r="M4639" s="30">
        <f>INDEX(parameters!$D$41:$AG$178,MATCH('PV (extension)'!B4625,parameters!$C$41:$C$178,0),MATCH('PV (extension)'!A4639,parameters!$D$5:$AG$5,0))/L4639</f>
        <v>9.0261021034418951E-2</v>
      </c>
      <c r="N4639" t="inlineStr">
        <is>
          <t>central</t>
        </is>
      </c>
      <c r="O4639">
        <f>INDEX(parameters!$C$196:$EJ$198,MATCH('PV (extension)'!N4639,parameters!$B$196:$B$198,0),MATCH('PV (extension)'!B4625,parameters!$C$195:$EJ$195,0))</f>
        <v>1654.43939607681</v>
      </c>
      <c r="P4639" t="n">
        <v>570</v>
      </c>
      <c r="Q4639" t="n">
        <v>30</v>
      </c>
      <c r="R4639">
        <f>Q4639*P4639*O4639</f>
        <v>28290913.672913451</v>
      </c>
      <c r="S4639">
        <f>1/R4639</f>
        <v>3.5347037976982314E-8</v>
      </c>
    </row>
    <row r="4640" s="29">
      <c r="A4640" t="inlineStr">
        <is>
          <t>photovoltaic open ground installation, 570 kWp, micro-Si, on open ground</t>
        </is>
      </c>
      <c r="B4640" s="30">
        <f>M4640*S4640</f>
        <v>3.3816609224637801E-11</v>
      </c>
      <c r="C4640" t="inlineStr">
        <is>
          <t>RER</t>
        </is>
      </c>
      <c r="D4640" t="inlineStr">
        <is>
          <t>unit</t>
        </is>
      </c>
      <c r="F4640" t="inlineStr">
        <is>
          <t>technosphere</t>
        </is>
      </c>
      <c r="G4640" t="n">
        <v>0</v>
      </c>
      <c r="H4640" t="inlineStr">
        <is>
          <t>photovoltaic open ground installation, 570 kWp, micro-Si, on open ground</t>
        </is>
      </c>
      <c r="I4640" t="inlineStr">
        <is>
          <t>(2,2,1,1,1,3); Calculation with average annual yield and share of technologies. Lifetime: 30a.</t>
        </is>
      </c>
      <c r="K4640" t="inlineStr">
        <is>
          <t>commercial</t>
        </is>
      </c>
      <c r="L4640">
        <f>L4639</f>
        <v>0.82233248462317254</v>
      </c>
      <c r="M4640" s="30">
        <f>INDEX(parameters!$D$41:$AG$178,MATCH('PV (extension)'!B4625,parameters!$C$41:$C$178,0),MATCH('PV (extension)'!A4640,parameters!$D$5:$AG$5,0))/L4640</f>
        <v>9.5670277228487681E-4</v>
      </c>
      <c r="N4640" t="inlineStr">
        <is>
          <t>central</t>
        </is>
      </c>
      <c r="O4640">
        <f>INDEX(parameters!$C$196:$EJ$198,MATCH('PV (extension)'!N4640,parameters!$B$196:$B$198,0),MATCH('PV (extension)'!B4625,parameters!$C$195:$EJ$195,0))</f>
        <v>1654.43939607681</v>
      </c>
      <c r="P4640" t="n">
        <v>570</v>
      </c>
      <c r="Q4640" t="n">
        <v>30</v>
      </c>
      <c r="R4640">
        <f>Q4640*P4640*O4640</f>
        <v>28290913.672913451</v>
      </c>
      <c r="S4640">
        <f>1/R4640</f>
        <v>3.5347037976982314E-8</v>
      </c>
    </row>
    <row r="4641" s="29">
      <c r="A4641" t="inlineStr">
        <is>
          <t>photovoltaic open ground installation, 570 kWp, multi-Si, on open ground</t>
        </is>
      </c>
      <c r="B4641" s="30">
        <f>M4641*S4641</f>
        <v>1.1316701355385653E-8</v>
      </c>
      <c r="C4641" t="inlineStr">
        <is>
          <t>RER</t>
        </is>
      </c>
      <c r="D4641" t="inlineStr">
        <is>
          <t>unit</t>
        </is>
      </c>
      <c r="F4641" t="inlineStr">
        <is>
          <t>technosphere</t>
        </is>
      </c>
      <c r="G4641" t="n">
        <v>0</v>
      </c>
      <c r="H4641" t="inlineStr">
        <is>
          <t>photovoltaic open ground installation, 570 kWp, multi-Si, on open ground</t>
        </is>
      </c>
      <c r="I4641" t="inlineStr">
        <is>
          <t>(2,2,1,1,1,3); Calculation with average annual yield and share of technologies. Lifetime: 30a.</t>
        </is>
      </c>
      <c r="K4641" t="inlineStr">
        <is>
          <t>commercial</t>
        </is>
      </c>
      <c r="L4641">
        <f>L4640</f>
        <v>0.82233248462317254</v>
      </c>
      <c r="M4641" s="30">
        <f>INDEX(parameters!$D$41:$AG$178,MATCH('PV (extension)'!B4625,parameters!$C$41:$C$178,0),MATCH('PV (extension)'!A4641,parameters!$D$5:$AG$5,0))/L4641</f>
        <v>0.32015982110735819</v>
      </c>
      <c r="N4641" t="inlineStr">
        <is>
          <t>central</t>
        </is>
      </c>
      <c r="O4641">
        <f>INDEX(parameters!$C$196:$EJ$198,MATCH('PV (extension)'!N4641,parameters!$B$196:$B$198,0),MATCH('PV (extension)'!B4625,parameters!$C$195:$EJ$195,0))</f>
        <v>1654.43939607681</v>
      </c>
      <c r="P4641" t="n">
        <v>570</v>
      </c>
      <c r="Q4641" t="n">
        <v>30</v>
      </c>
      <c r="R4641">
        <f>Q4641*P4641*O4641</f>
        <v>28290913.672913451</v>
      </c>
      <c r="S4641">
        <f>1/R4641</f>
        <v>3.5347037976982314E-8</v>
      </c>
    </row>
    <row r="4642" s="29">
      <c r="A4642" t="inlineStr">
        <is>
          <t>photovoltaic open ground installation, 570 kWp, single-Si, on open ground</t>
        </is>
      </c>
      <c r="B4642" s="30">
        <f>M4642*S4642</f>
        <v>6.0028656115656437E-9</v>
      </c>
      <c r="C4642" t="inlineStr">
        <is>
          <t>RER</t>
        </is>
      </c>
      <c r="D4642" t="inlineStr">
        <is>
          <t>unit</t>
        </is>
      </c>
      <c r="F4642" t="inlineStr">
        <is>
          <t>technosphere</t>
        </is>
      </c>
      <c r="G4642" t="n">
        <v>0</v>
      </c>
      <c r="H4642" t="inlineStr">
        <is>
          <t>photovoltaic open ground installation, 570 kWp, single-Si, on open ground</t>
        </is>
      </c>
      <c r="I4642" t="inlineStr">
        <is>
          <t>(2,2,1,1,1,3); Calculation with average annual yield and share of technologies. Lifetime: 30a.</t>
        </is>
      </c>
      <c r="K4642" t="inlineStr">
        <is>
          <t>commercial</t>
        </is>
      </c>
      <c r="L4642">
        <f>L4641</f>
        <v>0.82233248462317254</v>
      </c>
      <c r="M4642" s="30">
        <f>INDEX(parameters!$D$41:$AG$178,MATCH('PV (extension)'!B4625,parameters!$C$41:$C$178,0),MATCH('PV (extension)'!A4642,parameters!$D$5:$AG$5,0))/L4642</f>
        <v>0.16982655280690445</v>
      </c>
      <c r="N4642" t="inlineStr">
        <is>
          <t>central</t>
        </is>
      </c>
      <c r="O4642">
        <f>INDEX(parameters!$C$196:$EJ$198,MATCH('PV (extension)'!N4642,parameters!$B$196:$B$198,0),MATCH('PV (extension)'!B4625,parameters!$C$195:$EJ$195,0))</f>
        <v>1654.43939607681</v>
      </c>
      <c r="P4642" t="n">
        <v>570</v>
      </c>
      <c r="Q4642" t="n">
        <v>30</v>
      </c>
      <c r="R4642">
        <f>Q4642*P4642*O4642</f>
        <v>28290913.672913451</v>
      </c>
      <c r="S4642">
        <f>1/R4642</f>
        <v>3.5347037976982314E-8</v>
      </c>
    </row>
    <row r="4643" ht="16" customHeight="1" s="29">
      <c r="A4643" t="inlineStr">
        <is>
          <t>photovoltaic slanted-roof installation, 93 kWp, multi-Si, laminated, integrated, on roof</t>
        </is>
      </c>
      <c r="B4643" s="30">
        <f>M4643*S4643</f>
        <v>1.8524034422173763E-9</v>
      </c>
      <c r="C4643" t="inlineStr">
        <is>
          <t>CH</t>
        </is>
      </c>
      <c r="D4643" t="inlineStr">
        <is>
          <t>unit</t>
        </is>
      </c>
      <c r="F4643" t="inlineStr">
        <is>
          <t>technosphere</t>
        </is>
      </c>
      <c r="G4643" t="n">
        <v>0</v>
      </c>
      <c r="H4643" t="inlineStr">
        <is>
          <t>photovoltaic slanted-roof installation, 93 kWp, multi-Si, laminated, integrated, on roof</t>
        </is>
      </c>
      <c r="I4643" t="inlineStr">
        <is>
          <t>(2,2,1,1,1,3); Calculation with average annual yield and share of technologies. Lifetime: 30a.</t>
        </is>
      </c>
      <c r="K4643" t="inlineStr">
        <is>
          <t>commercial</t>
        </is>
      </c>
      <c r="L4643">
        <f>L4642</f>
        <v>0.82233248462317254</v>
      </c>
      <c r="M4643" s="30">
        <f>INDEX(parameters!$D$41:$AG$178,MATCH('PV (extension)'!B4625,parameters!$C$41:$C$178,0),MATCH('PV (extension)'!A4643,parameters!$D$5:$AG$5,0))/L4643</f>
        <v>8.0374539804535308E-3</v>
      </c>
      <c r="N4643" s="3" t="inlineStr">
        <is>
          <t>roof-top</t>
        </is>
      </c>
      <c r="O4643">
        <f>INDEX(parameters!$C$196:$EJ$198,MATCH('PV (extension)'!N4643,parameters!$B$196:$B$198,0),MATCH('PV (extension)'!B4625,parameters!$C$195:$EJ$195,0))</f>
        <v>1555.1730323122013</v>
      </c>
      <c r="P4643" t="n">
        <v>93</v>
      </c>
      <c r="Q4643" t="n">
        <v>30</v>
      </c>
      <c r="R4643">
        <f>Q4643*P4643*O4643</f>
        <v>4338932.7601510417</v>
      </c>
      <c r="S4643">
        <f>1/R4643</f>
        <v>2.3047142126378312E-7</v>
      </c>
    </row>
    <row r="4644" ht="16" customHeight="1" s="29">
      <c r="A4644" t="inlineStr">
        <is>
          <t>photovoltaic slanted-roof installation, 93 kWp, multi-Si, panel, mounted, on roof</t>
        </is>
      </c>
      <c r="B4644" s="30">
        <f>M4644*S4644</f>
        <v>3.1410191969587536E-8</v>
      </c>
      <c r="C4644" t="inlineStr">
        <is>
          <t>CH</t>
        </is>
      </c>
      <c r="D4644" t="inlineStr">
        <is>
          <t>unit</t>
        </is>
      </c>
      <c r="F4644" t="inlineStr">
        <is>
          <t>technosphere</t>
        </is>
      </c>
      <c r="G4644" t="n">
        <v>0</v>
      </c>
      <c r="H4644" t="inlineStr">
        <is>
          <t>photovoltaic slanted-roof installation, 93 kWp, multi-Si, panel, mounted, on roof</t>
        </is>
      </c>
      <c r="I4644" t="inlineStr">
        <is>
          <t>(2,2,1,1,1,3); Calculation with average annual yield and share of technologies. Lifetime: 30a.</t>
        </is>
      </c>
      <c r="K4644" t="inlineStr">
        <is>
          <t>commercial</t>
        </is>
      </c>
      <c r="L4644">
        <f>L4643</f>
        <v>0.82233248462317254</v>
      </c>
      <c r="M4644" s="30">
        <f>INDEX(parameters!$D$41:$AG$178,MATCH('PV (extension)'!B4625,parameters!$C$41:$C$178,0),MATCH('PV (extension)'!A4644,parameters!$D$5:$AG$5,0))/L4644</f>
        <v>0.13628671093947653</v>
      </c>
      <c r="N4644" s="3" t="inlineStr">
        <is>
          <t>roof-top</t>
        </is>
      </c>
      <c r="O4644">
        <f>INDEX(parameters!$C$196:$EJ$198,MATCH('PV (extension)'!N4644,parameters!$B$196:$B$198,0),MATCH('PV (extension)'!B4625,parameters!$C$195:$EJ$195,0))</f>
        <v>1555.1730323122013</v>
      </c>
      <c r="P4644" t="n">
        <v>93</v>
      </c>
      <c r="Q4644" t="n">
        <v>30</v>
      </c>
      <c r="R4644">
        <f>Q4644*P4644*O4644</f>
        <v>4338932.7601510417</v>
      </c>
      <c r="S4644">
        <f>1/R4644</f>
        <v>2.3047142126378312E-7</v>
      </c>
    </row>
    <row r="4645" ht="16" customHeight="1" s="29">
      <c r="A4645" t="inlineStr">
        <is>
          <t>photovoltaic slanted-roof installation, 93 kWp, single-Si, laminated, integrated, on roof</t>
        </is>
      </c>
      <c r="B4645" s="30">
        <f>M4645*S4645</f>
        <v>9.7926070718650132E-10</v>
      </c>
      <c r="C4645" t="inlineStr">
        <is>
          <t>CH</t>
        </is>
      </c>
      <c r="D4645" t="inlineStr">
        <is>
          <t>unit</t>
        </is>
      </c>
      <c r="F4645" t="inlineStr">
        <is>
          <t>technosphere</t>
        </is>
      </c>
      <c r="G4645" t="n">
        <v>0</v>
      </c>
      <c r="H4645" t="inlineStr">
        <is>
          <t>photovoltaic slanted-roof installation, 93 kWp, single-Si, laminated, integrated, on roof</t>
        </is>
      </c>
      <c r="I4645" t="inlineStr">
        <is>
          <t>(2,2,1,1,1,3); Calculation with average annual yield and share of technologies. Lifetime: 30a.</t>
        </is>
      </c>
      <c r="K4645" t="inlineStr">
        <is>
          <t>commercial</t>
        </is>
      </c>
      <c r="L4645">
        <f>L4644</f>
        <v>0.82233248462317254</v>
      </c>
      <c r="M4645" s="30">
        <f>INDEX(parameters!$D$41:$AG$178,MATCH('PV (extension)'!B4625,parameters!$C$41:$C$178,0),MATCH('PV (extension)'!A4645,parameters!$D$5:$AG$5,0))/L4645</f>
        <v>4.2489463631401872E-3</v>
      </c>
      <c r="N4645" s="3" t="inlineStr">
        <is>
          <t>roof-top</t>
        </is>
      </c>
      <c r="O4645">
        <f>INDEX(parameters!$C$196:$EJ$198,MATCH('PV (extension)'!N4645,parameters!$B$196:$B$198,0),MATCH('PV (extension)'!B4625,parameters!$C$195:$EJ$195,0))</f>
        <v>1555.1730323122013</v>
      </c>
      <c r="P4645" t="n">
        <v>93</v>
      </c>
      <c r="Q4645" t="n">
        <v>30</v>
      </c>
      <c r="R4645">
        <f>Q4645*P4645*O4645</f>
        <v>4338932.7601510417</v>
      </c>
      <c r="S4645">
        <f>1/R4645</f>
        <v>2.3047142126378312E-7</v>
      </c>
    </row>
    <row r="4646" ht="16" customHeight="1" s="29">
      <c r="A4646" t="inlineStr">
        <is>
          <t>photovoltaic slanted-roof installation, 93 kWp, single-Si, panel, mounted, on roof</t>
        </is>
      </c>
      <c r="B4646" s="30">
        <f>M4646*S4646</f>
        <v>1.6452988809731189E-8</v>
      </c>
      <c r="C4646" t="inlineStr">
        <is>
          <t>CH</t>
        </is>
      </c>
      <c r="D4646" t="inlineStr">
        <is>
          <t>unit</t>
        </is>
      </c>
      <c r="F4646" t="inlineStr">
        <is>
          <t>technosphere</t>
        </is>
      </c>
      <c r="G4646" t="n">
        <v>0</v>
      </c>
      <c r="H4646" t="inlineStr">
        <is>
          <t>photovoltaic slanted-roof installation, 93 kWp, single-Si, panel, mounted, on roof</t>
        </is>
      </c>
      <c r="I4646" t="inlineStr">
        <is>
          <t>(2,2,1,1,1,3); Calculation with average annual yield and share of technologies. Lifetime: 30a.</t>
        </is>
      </c>
      <c r="K4646" t="inlineStr">
        <is>
          <t>commercial</t>
        </is>
      </c>
      <c r="L4646">
        <f>L4645</f>
        <v>0.82233248462317254</v>
      </c>
      <c r="M4646" s="30">
        <f>INDEX(parameters!$D$41:$AG$178,MATCH('PV (extension)'!B4625,parameters!$C$41:$C$178,0),MATCH('PV (extension)'!A4646,parameters!$D$5:$AG$5,0))/L4646</f>
        <v>7.1388412148941149E-2</v>
      </c>
      <c r="N4646" s="3" t="inlineStr">
        <is>
          <t>roof-top</t>
        </is>
      </c>
      <c r="O4646">
        <f>INDEX(parameters!$C$196:$EJ$198,MATCH('PV (extension)'!N4646,parameters!$B$196:$B$198,0),MATCH('PV (extension)'!B4625,parameters!$C$195:$EJ$195,0))</f>
        <v>1555.1730323122013</v>
      </c>
      <c r="P4646" t="n">
        <v>93</v>
      </c>
      <c r="Q4646" t="n">
        <v>30</v>
      </c>
      <c r="R4646">
        <f>Q4646*P4646*O4646</f>
        <v>4338932.7601510417</v>
      </c>
      <c r="S4646">
        <f>1/R4646</f>
        <v>2.3047142126378312E-7</v>
      </c>
    </row>
    <row r="4647" s="29">
      <c r="A4647" t="inlineStr">
        <is>
          <t>market for tap water</t>
        </is>
      </c>
      <c r="B4647" t="n">
        <v>0.0037026</v>
      </c>
      <c r="C4647" t="inlineStr">
        <is>
          <t>Europe without Switzerland</t>
        </is>
      </c>
      <c r="D4647" t="inlineStr">
        <is>
          <t>kilogram</t>
        </is>
      </c>
      <c r="F4647" t="inlineStr">
        <is>
          <t>technosphere</t>
        </is>
      </c>
      <c r="G4647" t="n">
        <v>0</v>
      </c>
      <c r="H4647" t="inlineStr">
        <is>
          <t>tap water</t>
        </is>
      </c>
      <c r="I4647" t="inlineStr">
        <is>
          <t>(2,2,1,1,1,3); Estimation 20l/m2 panel</t>
        </is>
      </c>
      <c r="M4647" s="30" t="n"/>
    </row>
    <row r="4648" s="29">
      <c r="A4648" t="inlineStr">
        <is>
          <t>treatment of wastewater, from residence, capacity 1.1E10l/year</t>
        </is>
      </c>
      <c r="B4648" t="n">
        <v>-3.3323e-06</v>
      </c>
      <c r="C4648" t="inlineStr">
        <is>
          <t>CH</t>
        </is>
      </c>
      <c r="D4648" t="inlineStr">
        <is>
          <t>cubic meter</t>
        </is>
      </c>
      <c r="F4648" t="inlineStr">
        <is>
          <t>technosphere</t>
        </is>
      </c>
      <c r="G4648" t="n">
        <v>0</v>
      </c>
      <c r="H4648" t="inlineStr">
        <is>
          <t>wastewater, from residence</t>
        </is>
      </c>
      <c r="I4648" t="inlineStr">
        <is>
          <t>(2,2,1,1,1,3); Estimation 20l/m2 panel</t>
        </is>
      </c>
      <c r="M4648" s="30" t="n"/>
    </row>
    <row r="4649" s="29">
      <c r="M4649" s="30" t="n"/>
    </row>
    <row r="4650" customFormat="1" s="28">
      <c r="A4650" s="28" t="inlineStr">
        <is>
          <t>Activity</t>
        </is>
      </c>
      <c r="B4650" s="28" t="inlineStr">
        <is>
          <t>electricity production, photovoltaic</t>
        </is>
      </c>
      <c r="M4650" s="30" t="n"/>
    </row>
    <row r="4651">
      <c r="A4651" t="inlineStr">
        <is>
          <t>comment</t>
        </is>
      </c>
      <c r="B465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")&amp;HLOOKUP(B4652,parameters!$C$195:$EJ$198,2,0)&amp;" kWh/kWp.
Annual output, Facade: "&amp;HLOOKUP(B4652,parameters!$C$195:$EJ$198,3,0)&amp;" kWh/kWp.
Annual output, Open-ground: "&amp;HLOOKUP(B4652,parameters!$C$195:$EJ$198,4,0)&amp;_xlfn._LONGTEXT("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")&amp;VLOOKUP(B4652,'extension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1555.1730323122 kWh/kWp.
Annual output, Facade: 1091.93000141069 kWh/kWp.
Annual output, Open-ground: 1654.43939607681 kWh/kWp.
Amount of solar energy transformed to electricity. Waste heat emission due to losses of electricity in the system.
Technology:  Electricity production with grid-connected photovoltaic power plants.
Time period:  Time of publications
Production volume: 33.52 GWh in 2025.
Sampling:  Statistical data and model calculations
Extrapolations:  Use of PV technology data investigated for other countries (Switzerland). Correction of average yield with Swiss data.
Uncertainty:  None
Author: Romain Sacchi, PSI, romain.sacchi@psi.ch</v>
      </c>
      <c r="M4651" s="30" t="n"/>
    </row>
    <row r="4652" s="29">
      <c r="A4652" t="inlineStr">
        <is>
          <t>location</t>
        </is>
      </c>
      <c r="B4652" t="inlineStr">
        <is>
          <t>TZ</t>
        </is>
      </c>
    </row>
    <row r="4653" s="29">
      <c r="A4653" t="inlineStr">
        <is>
          <t>production amount</t>
        </is>
      </c>
      <c r="B4653" t="n">
        <v>1</v>
      </c>
    </row>
    <row r="4654" s="29">
      <c r="A4654" t="inlineStr">
        <is>
          <t>reference product</t>
        </is>
      </c>
      <c r="B4654" t="inlineStr">
        <is>
          <t>electricity, low voltage</t>
        </is>
      </c>
    </row>
    <row r="4655" s="29">
      <c r="A4655" t="inlineStr">
        <is>
          <t>source</t>
        </is>
      </c>
      <c r="B465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656" s="29">
      <c r="A4656" t="inlineStr">
        <is>
          <t>type</t>
        </is>
      </c>
      <c r="B4656" t="inlineStr">
        <is>
          <t>process</t>
        </is>
      </c>
    </row>
    <row r="4657" s="29">
      <c r="A4657" t="inlineStr">
        <is>
          <t>unit</t>
        </is>
      </c>
      <c r="B4657" t="inlineStr">
        <is>
          <t>kilowatt hour</t>
        </is>
      </c>
    </row>
    <row r="4658" s="29">
      <c r="A4658" t="inlineStr">
        <is>
          <t>Exchanges</t>
        </is>
      </c>
    </row>
    <row r="4659" customFormat="1" s="28">
      <c r="A4659" s="28" t="inlineStr">
        <is>
          <t>name</t>
        </is>
      </c>
      <c r="B4659" s="28" t="inlineStr">
        <is>
          <t>amount</t>
        </is>
      </c>
      <c r="C4659" s="28" t="inlineStr">
        <is>
          <t>location</t>
        </is>
      </c>
      <c r="D4659" s="28" t="inlineStr">
        <is>
          <t>unit</t>
        </is>
      </c>
      <c r="E4659" s="28" t="inlineStr">
        <is>
          <t>categories</t>
        </is>
      </c>
      <c r="F4659" s="28" t="inlineStr">
        <is>
          <t>type</t>
        </is>
      </c>
      <c r="G4659" s="28" t="inlineStr">
        <is>
          <t>uncertainty type</t>
        </is>
      </c>
      <c r="H4659" s="28" t="inlineStr">
        <is>
          <t>loc</t>
        </is>
      </c>
      <c r="I4659" s="28" t="inlineStr">
        <is>
          <t>scale</t>
        </is>
      </c>
      <c r="J4659" s="28" t="inlineStr">
        <is>
          <t>comment</t>
        </is>
      </c>
      <c r="K4659" s="28" t="inlineStr">
        <is>
          <t>negative</t>
        </is>
      </c>
      <c r="L4659" s="28" t="inlineStr">
        <is>
          <t>reference product</t>
        </is>
      </c>
      <c r="M4659" s="28" t="inlineStr">
        <is>
          <t>production volume</t>
        </is>
      </c>
      <c r="N4659" s="28" t="inlineStr">
        <is>
          <t>scope</t>
        </is>
      </c>
      <c r="O4659" s="28" t="inlineStr">
        <is>
          <t>scope share</t>
        </is>
      </c>
      <c r="P4659" s="28" t="inlineStr">
        <is>
          <t>tech share</t>
        </is>
      </c>
      <c r="Q4659" s="28" t="inlineStr">
        <is>
          <t>installation</t>
        </is>
      </c>
      <c r="R4659" s="28" t="inlineStr">
        <is>
          <t>productivity</t>
        </is>
      </c>
      <c r="S4659" s="28" t="inlineStr">
        <is>
          <t>kWp</t>
        </is>
      </c>
      <c r="T4659" s="28" t="inlineStr">
        <is>
          <t>lifetime</t>
        </is>
      </c>
      <c r="U4659" s="28" t="inlineStr">
        <is>
          <t>lifetime production</t>
        </is>
      </c>
      <c r="V4659" s="28" t="inlineStr">
        <is>
          <t>inverted lifetime production</t>
        </is>
      </c>
    </row>
    <row r="4660" s="29">
      <c r="A4660" t="inlineStr">
        <is>
          <t>Energy, solar, converted</t>
        </is>
      </c>
      <c r="B4660" t="n">
        <v>3.8503</v>
      </c>
      <c r="D4660" t="inlineStr">
        <is>
          <t>megajoule</t>
        </is>
      </c>
      <c r="E4660" t="inlineStr">
        <is>
          <t>natural resource::in air</t>
        </is>
      </c>
      <c r="F4660" t="inlineStr">
        <is>
          <t>biosphere</t>
        </is>
      </c>
      <c r="G4660" t="n">
        <v>2</v>
      </c>
      <c r="H4660" t="n">
        <v>1.348151067341848</v>
      </c>
      <c r="I4660" t="n">
        <v>0.04340984597628009</v>
      </c>
      <c r="J4660" t="inlineStr">
        <is>
          <t>(2,2,1,1,1,3); Energy loss in the system</t>
        </is>
      </c>
    </row>
    <row r="4661" s="29">
      <c r="A4661" t="inlineStr">
        <is>
          <t>Heat, waste</t>
        </is>
      </c>
      <c r="B4661" t="n">
        <v>0.25027</v>
      </c>
      <c r="D4661" t="inlineStr">
        <is>
          <t>megajoule</t>
        </is>
      </c>
      <c r="E4661" t="inlineStr">
        <is>
          <t>air</t>
        </is>
      </c>
      <c r="F4661" t="inlineStr">
        <is>
          <t>biosphere</t>
        </is>
      </c>
      <c r="G4661" t="n">
        <v>2</v>
      </c>
      <c r="H4661" t="n">
        <v>-1.385214943900327</v>
      </c>
      <c r="I4661" t="n">
        <v>0.02439508208471609</v>
      </c>
      <c r="J4661" t="inlineStr">
        <is>
          <t>(1,na,na,na,na,na); Calculation</t>
        </is>
      </c>
    </row>
    <row r="4662" s="29">
      <c r="A4662" t="inlineStr">
        <is>
          <t>electricity production, photovoltaic</t>
        </is>
      </c>
      <c r="B4662" t="n">
        <v>1</v>
      </c>
      <c r="C4662" t="inlineStr">
        <is>
          <t>TZ</t>
        </is>
      </c>
      <c r="D4662" t="inlineStr">
        <is>
          <t>kilowatt hour</t>
        </is>
      </c>
      <c r="E4662" t="inlineStr">
        <is>
          <t>photovoltaic::power plants</t>
        </is>
      </c>
      <c r="F4662" t="inlineStr">
        <is>
          <t>production</t>
        </is>
      </c>
      <c r="G4662" t="n">
        <v>0</v>
      </c>
      <c r="H4662" t="n">
        <v>1</v>
      </c>
      <c r="L4662" t="inlineStr">
        <is>
          <t>electricity, low voltage</t>
        </is>
      </c>
      <c r="M4662">
        <f>VLOOKUP(C4662,'extension - production vol'!$B$6:$D$235,3,0)</f>
        <v>33.520000000000003</v>
      </c>
    </row>
    <row r="4663" ht="16" customHeight="1" s="29">
      <c r="A4663" t="inlineStr">
        <is>
          <t>photovoltaic flat-roof installation, 156 kWp, multi-Si, on roof</t>
        </is>
      </c>
      <c r="B4663" s="30">
        <f>P4663*V4663</f>
        <v>1.3872114928616438E-8</v>
      </c>
      <c r="C4663" t="inlineStr">
        <is>
          <t>CH</t>
        </is>
      </c>
      <c r="D4663" t="inlineStr">
        <is>
          <t>unit</t>
        </is>
      </c>
      <c r="F4663" t="inlineStr">
        <is>
          <t>technosphere</t>
        </is>
      </c>
      <c r="G4663" t="n">
        <v>2</v>
      </c>
      <c r="H4663" t="n">
        <v>-18.46800298604678</v>
      </c>
      <c r="I4663" t="n">
        <v>0.09798894162072011</v>
      </c>
      <c r="J4663" t="inlineStr">
        <is>
          <t>(2,2,1,1,1,3); Calculation with average annual yield and share of technologies. Lifetime: 30a.</t>
        </is>
      </c>
      <c r="L4663" t="inlineStr">
        <is>
          <t>photovoltaic flat-roof installation, 156 kWp, multi-Si, on roof</t>
        </is>
      </c>
      <c r="N4663" t="inlineStr">
        <is>
          <t>all</t>
        </is>
      </c>
      <c r="O4663" t="n">
        <v>1</v>
      </c>
      <c r="P4663" s="30">
        <f>INDEX(parameters!$D$41:$AG$178,MATCH('PV (extension)'!B4652,parameters!$C$41:$C$178,0),MATCH('PV (extension)'!A4663,parameters!$D$5:$AG$5,0))/O4663</f>
        <v>0.10096416269840058</v>
      </c>
      <c r="Q4663" s="3" t="inlineStr">
        <is>
          <t>roof-top</t>
        </is>
      </c>
      <c r="R4663">
        <f>INDEX(parameters!$C$196:$EJ$198,MATCH('PV (extension)'!Q4663,parameters!$B$196:$B$198,0),MATCH('PV (extension)'!B4652,parameters!$C$195:$EJ$195,0))</f>
        <v>1555.1730323122013</v>
      </c>
      <c r="S4663" t="n">
        <v>156</v>
      </c>
      <c r="T4663" t="n">
        <v>30</v>
      </c>
      <c r="U4663">
        <f>T4663*S4663*R4663</f>
        <v>7278209.7912211018</v>
      </c>
      <c r="V4663">
        <f>1/U4663</f>
        <v>1.3739642421494763E-7</v>
      </c>
    </row>
    <row r="4664" ht="16" customHeight="1" s="29">
      <c r="A4664" t="inlineStr">
        <is>
          <t>photovoltaic flat-roof installation, 156 kWp, single-Si, on roof</t>
        </is>
      </c>
      <c r="B4664" s="30">
        <f>P4664*V4664</f>
        <v>7.246290059872082E-9</v>
      </c>
      <c r="C4664" t="inlineStr">
        <is>
          <t>CH</t>
        </is>
      </c>
      <c r="D4664" t="inlineStr">
        <is>
          <t>unit</t>
        </is>
      </c>
      <c r="F4664" t="inlineStr">
        <is>
          <t>technosphere</t>
        </is>
      </c>
      <c r="G4664" t="n">
        <v>2</v>
      </c>
      <c r="H4664" t="n">
        <v>-19.10362020104489</v>
      </c>
      <c r="I4664" t="n">
        <v>0.09798894162072011</v>
      </c>
      <c r="J4664" t="inlineStr">
        <is>
          <t>(2,2,1,1,1,3); Calculation with average annual yield and share of technologies. Lifetime: 30a.</t>
        </is>
      </c>
      <c r="L4664" t="inlineStr">
        <is>
          <t>photovoltaic flat-roof installation, 156 kWp, single-Si, on roof</t>
        </is>
      </c>
      <c r="N4664" t="inlineStr">
        <is>
          <t>all</t>
        </is>
      </c>
      <c r="O4664" t="n">
        <v>1</v>
      </c>
      <c r="P4664" s="30">
        <f>INDEX(parameters!$D$41:$AG$178,MATCH('PV (extension)'!B4652,parameters!$C$41:$C$178,0),MATCH('PV (extension)'!A4664,parameters!$D$5:$AG$5,0))/O4664</f>
        <v>5.2740019263789135E-2</v>
      </c>
      <c r="Q4664" s="3" t="inlineStr">
        <is>
          <t>roof-top</t>
        </is>
      </c>
      <c r="R4664">
        <f>INDEX(parameters!$C$196:$EJ$198,MATCH('PV (extension)'!Q4664,parameters!$B$196:$B$198,0),MATCH('PV (extension)'!B4652,parameters!$C$195:$EJ$195,0))</f>
        <v>1555.1730323122013</v>
      </c>
      <c r="S4664" t="n">
        <v>156</v>
      </c>
      <c r="T4664" t="n">
        <v>30</v>
      </c>
      <c r="U4664">
        <f>T4664*S4664*R4664</f>
        <v>7278209.7912211018</v>
      </c>
      <c r="V4664">
        <f>1/U4664</f>
        <v>1.3739642421494763E-7</v>
      </c>
    </row>
    <row r="4665" ht="16" customHeight="1" s="29">
      <c r="A4665" t="inlineStr">
        <is>
          <t>photovoltaic slanted-roof installation, 3 kWp, CIS, laminated, integrated, on roof</t>
        </is>
      </c>
      <c r="B4665" s="30">
        <f>P4665*V4665</f>
        <v>6.498928462251312E-9</v>
      </c>
      <c r="C4665" t="inlineStr">
        <is>
          <t>CH</t>
        </is>
      </c>
      <c r="D4665" t="inlineStr">
        <is>
          <t>unit</t>
        </is>
      </c>
      <c r="F4665" t="inlineStr">
        <is>
          <t>technosphere</t>
        </is>
      </c>
      <c r="G4665" t="n">
        <v>2</v>
      </c>
      <c r="H4665" t="n">
        <v>-19.69743931800395</v>
      </c>
      <c r="I4665" t="n">
        <v>0.09798894162072011</v>
      </c>
      <c r="J4665" t="inlineStr">
        <is>
          <t>(2,2,1,1,1,3); Calculation with average annual yield and share of technologies. Lifetime: 30a.</t>
        </is>
      </c>
      <c r="L4665" t="inlineStr">
        <is>
          <t>photovoltaic slanted-roof installation, 3 kWp, CIS, laminated, integrated, on roof</t>
        </is>
      </c>
      <c r="N4665" t="inlineStr">
        <is>
          <t>all</t>
        </is>
      </c>
      <c r="O4665" t="n">
        <v>1</v>
      </c>
      <c r="P4665" s="30">
        <f>INDEX(parameters!$D$41:$AG$178,MATCH('PV (extension)'!B4652,parameters!$C$41:$C$178,0),MATCH('PV (extension)'!A4665,parameters!$D$5:$AG$5,0))/O4665</f>
        <v>9.0962624550774995E-4</v>
      </c>
      <c r="Q4665" s="3" t="inlineStr">
        <is>
          <t>roof-top</t>
        </is>
      </c>
      <c r="R4665">
        <f>INDEX(parameters!$C$196:$EJ$198,MATCH('PV (extension)'!Q4665,parameters!$B$196:$B$198,0),MATCH('PV (extension)'!B4652,parameters!$C$195:$EJ$195,0))</f>
        <v>1555.1730323122013</v>
      </c>
      <c r="S4665" t="n">
        <v>3</v>
      </c>
      <c r="T4665" t="n">
        <v>30</v>
      </c>
      <c r="U4665">
        <f>T4665*S4665*R4665</f>
        <v>139965.57290809811</v>
      </c>
      <c r="V4665">
        <f>1/U4665</f>
        <v>7.1446140591772777E-6</v>
      </c>
    </row>
    <row r="4666" ht="16" customHeight="1" s="29">
      <c r="A4666" t="inlineStr">
        <is>
          <t>photovoltaic slanted-roof installation, 3 kWp, CdTe, panel, mounted, on roof</t>
        </is>
      </c>
      <c r="B4666" s="30">
        <f>P4666*V4666</f>
        <v>4.2388001076363057E-8</v>
      </c>
      <c r="C4666" t="inlineStr">
        <is>
          <t>CH</t>
        </is>
      </c>
      <c r="D4666" t="inlineStr">
        <is>
          <t>unit</t>
        </is>
      </c>
      <c r="F4666" t="inlineStr">
        <is>
          <t>technosphere</t>
        </is>
      </c>
      <c r="G4666" t="n">
        <v>2</v>
      </c>
      <c r="H4666" t="n">
        <v>-16.69297991102503</v>
      </c>
      <c r="I4666" t="n">
        <v>0.09798894162072011</v>
      </c>
      <c r="J4666" t="inlineStr">
        <is>
          <t>(2,2,1,1,1,3); Calculation with average annual yield and share of technologies. Lifetime: 30a.</t>
        </is>
      </c>
      <c r="L4666" t="inlineStr">
        <is>
          <t>photovoltaic slanted-roof installation, 3 kWp, CdTe, panel, mounted, on roof</t>
        </is>
      </c>
      <c r="N4666" t="inlineStr">
        <is>
          <t>all</t>
        </is>
      </c>
      <c r="O4666" t="n">
        <v>1</v>
      </c>
      <c r="P4666" s="30">
        <f>INDEX(parameters!$D$41:$AG$178,MATCH('PV (extension)'!B4652,parameters!$C$41:$C$178,0),MATCH('PV (extension)'!A4666,parameters!$D$5:$AG$5,0))/O4666</f>
        <v>5.9328608550822341E-3</v>
      </c>
      <c r="Q4666" s="3" t="inlineStr">
        <is>
          <t>roof-top</t>
        </is>
      </c>
      <c r="R4666">
        <f>INDEX(parameters!$C$196:$EJ$198,MATCH('PV (extension)'!Q4666,parameters!$B$196:$B$198,0),MATCH('PV (extension)'!B4652,parameters!$C$195:$EJ$195,0))</f>
        <v>1555.1730323122013</v>
      </c>
      <c r="S4666" t="n">
        <v>3</v>
      </c>
      <c r="T4666" t="n">
        <v>30</v>
      </c>
      <c r="U4666">
        <f>T4666*S4666*R4666</f>
        <v>139965.57290809811</v>
      </c>
      <c r="V4666">
        <f>1/U4666</f>
        <v>7.1446140591772777E-6</v>
      </c>
    </row>
    <row r="4667" ht="16" customHeight="1" s="29">
      <c r="A4667" t="inlineStr">
        <is>
          <t>photovoltaic slanted-roof installation, 3 kWp, micro-Si, laminated, integrated, on roof</t>
        </is>
      </c>
      <c r="B4667" s="30">
        <f>P4667*V4667</f>
        <v>6.5680152498839281E-10</v>
      </c>
      <c r="C4667" t="inlineStr">
        <is>
          <t>RER</t>
        </is>
      </c>
      <c r="D4667" t="inlineStr">
        <is>
          <t>unit</t>
        </is>
      </c>
      <c r="F4667" t="inlineStr">
        <is>
          <t>technosphere</t>
        </is>
      </c>
      <c r="G4667" t="n">
        <v>2</v>
      </c>
      <c r="H4667" t="n">
        <v>-21.54326959350907</v>
      </c>
      <c r="I4667" t="n">
        <v>0.09798894162072011</v>
      </c>
      <c r="J4667" t="inlineStr">
        <is>
          <t>(2,2,1,1,1,3); Calculation with average annual yield and share of technologies. Lifetime: 30a.</t>
        </is>
      </c>
      <c r="L4667" t="inlineStr">
        <is>
          <t>photovoltaic slanted-roof installation, 3 kWp, micro-Si, laminated, integrated, on roof</t>
        </is>
      </c>
      <c r="N4667" t="inlineStr">
        <is>
          <t>all</t>
        </is>
      </c>
      <c r="O4667" t="n">
        <v>1</v>
      </c>
      <c r="P4667" s="30">
        <f>INDEX(parameters!$D$41:$AG$178,MATCH('PV (extension)'!B4652,parameters!$C$41:$C$178,0),MATCH('PV (extension)'!A4667,parameters!$D$5:$AG$5,0))/O4667</f>
        <v>9.1929601731912907E-5</v>
      </c>
      <c r="Q4667" s="3" t="inlineStr">
        <is>
          <t>roof-top</t>
        </is>
      </c>
      <c r="R4667">
        <f>INDEX(parameters!$C$196:$EJ$198,MATCH('PV (extension)'!Q4667,parameters!$B$196:$B$198,0),MATCH('PV (extension)'!B4652,parameters!$C$195:$EJ$195,0))</f>
        <v>1555.1730323122013</v>
      </c>
      <c r="S4667" t="n">
        <v>3</v>
      </c>
      <c r="T4667" t="n">
        <v>30</v>
      </c>
      <c r="U4667">
        <f>T4667*S4667*R4667</f>
        <v>139965.57290809811</v>
      </c>
      <c r="V4667">
        <f>1/U4667</f>
        <v>7.1446140591772777E-6</v>
      </c>
    </row>
    <row r="4668" ht="16" customHeight="1" s="29">
      <c r="A4668" t="inlineStr">
        <is>
          <t>photovoltaic slanted-roof installation, 3 kWp, micro-Si, panel, mounted, on roof</t>
        </is>
      </c>
      <c r="B4668" s="30">
        <f>P4668*V4668</f>
        <v>1.1418380502423933E-8</v>
      </c>
      <c r="C4668" t="inlineStr">
        <is>
          <t>RER</t>
        </is>
      </c>
      <c r="D4668" t="inlineStr">
        <is>
          <t>unit</t>
        </is>
      </c>
      <c r="F4668" t="inlineStr">
        <is>
          <t>technosphere</t>
        </is>
      </c>
      <c r="G4668" t="n">
        <v>2</v>
      </c>
      <c r="H4668" t="n">
        <v>-18.72987249989203</v>
      </c>
      <c r="I4668" t="n">
        <v>0.09798894162072011</v>
      </c>
      <c r="J4668" t="inlineStr">
        <is>
          <t>(2,2,1,1,1,3); Calculation with average annual yield and share of technologies. Lifetime: 30a.</t>
        </is>
      </c>
      <c r="L4668" t="inlineStr">
        <is>
          <t>photovoltaic slanted-roof installation, 3 kWp, micro-Si, panel, mounted, on roof</t>
        </is>
      </c>
      <c r="N4668" t="inlineStr">
        <is>
          <t>all</t>
        </is>
      </c>
      <c r="O4668" t="n">
        <v>1</v>
      </c>
      <c r="P4668" s="30">
        <f>INDEX(parameters!$D$41:$AG$178,MATCH('PV (extension)'!B4652,parameters!$C$41:$C$178,0),MATCH('PV (extension)'!A4668,parameters!$D$5:$AG$5,0))/O4668</f>
        <v>1.5981801687044229E-3</v>
      </c>
      <c r="Q4668" s="3" t="inlineStr">
        <is>
          <t>roof-top</t>
        </is>
      </c>
      <c r="R4668">
        <f>INDEX(parameters!$C$196:$EJ$198,MATCH('PV (extension)'!Q4668,parameters!$B$196:$B$198,0),MATCH('PV (extension)'!B4652,parameters!$C$195:$EJ$195,0))</f>
        <v>1555.1730323122013</v>
      </c>
      <c r="S4668" t="n">
        <v>3</v>
      </c>
      <c r="T4668" t="n">
        <v>30</v>
      </c>
      <c r="U4668">
        <f>T4668*S4668*R4668</f>
        <v>139965.57290809811</v>
      </c>
      <c r="V4668">
        <f>1/U4668</f>
        <v>7.1446140591772777E-6</v>
      </c>
    </row>
    <row r="4669" s="29">
      <c r="A4669" t="inlineStr">
        <is>
          <t>photovoltaic open ground installation, 570 kWp, CIS, on open ground</t>
        </is>
      </c>
      <c r="B4669" s="30">
        <f>P4669*V4669</f>
        <v>3.571530376976535E-10</v>
      </c>
      <c r="C4669" t="inlineStr">
        <is>
          <t>RER</t>
        </is>
      </c>
      <c r="D4669" t="inlineStr">
        <is>
          <t>unit</t>
        </is>
      </c>
      <c r="F4669" t="inlineStr">
        <is>
          <t>technosphere</t>
        </is>
      </c>
      <c r="G4669" t="n">
        <v>2</v>
      </c>
      <c r="H4669" t="n">
        <v>-21.66656811806742</v>
      </c>
      <c r="I4669" t="n">
        <v>0.09798894162072011</v>
      </c>
      <c r="J4669" t="inlineStr">
        <is>
          <t>(2,2,1,1,1,3); Calculation with average annual yield and share of technologies. Lifetime: 30a.</t>
        </is>
      </c>
      <c r="L4669" t="inlineStr">
        <is>
          <t>photovoltaic open ground installation, 570 kWp, CIS, on open ground</t>
        </is>
      </c>
      <c r="N4669" t="inlineStr">
        <is>
          <t>all</t>
        </is>
      </c>
      <c r="O4669" t="n">
        <v>1</v>
      </c>
      <c r="P4669" s="30">
        <f>INDEX(parameters!$D$41:$AG$178,MATCH('PV (extension)'!B4652,parameters!$C$41:$C$178,0),MATCH('PV (extension)'!A4669,parameters!$D$5:$AG$5,0))/O4669</f>
        <v>1.0104185757523119E-2</v>
      </c>
      <c r="Q4669" t="inlineStr">
        <is>
          <t>central</t>
        </is>
      </c>
      <c r="R4669">
        <f>INDEX(parameters!$C$196:$EJ$198,MATCH('PV (extension)'!Q4669,parameters!$B$196:$B$198,0),MATCH('PV (extension)'!B4652,parameters!$C$195:$EJ$195,0))</f>
        <v>1654.43939607681</v>
      </c>
      <c r="S4669" t="n">
        <v>570</v>
      </c>
      <c r="T4669" t="n">
        <v>30</v>
      </c>
      <c r="U4669">
        <f>T4669*S4669*R4669</f>
        <v>28290913.672913451</v>
      </c>
      <c r="V4669">
        <f>1/U4669</f>
        <v>3.5347037976982314E-8</v>
      </c>
    </row>
    <row r="4670" s="29">
      <c r="A4670" t="inlineStr">
        <is>
          <t>photovoltaic open ground installation, 570 kWp, CdTe, on open ground</t>
        </is>
      </c>
      <c r="B4670" s="30">
        <f>P4670*V4670</f>
        <v>2.6236186837232814E-9</v>
      </c>
      <c r="C4670" t="inlineStr">
        <is>
          <t>RER</t>
        </is>
      </c>
      <c r="D4670" t="inlineStr">
        <is>
          <t>unit</t>
        </is>
      </c>
      <c r="F4670" t="inlineStr">
        <is>
          <t>technosphere</t>
        </is>
      </c>
      <c r="G4670" t="n">
        <v>2</v>
      </c>
      <c r="H4670" t="n">
        <v>-21.47552628199886</v>
      </c>
      <c r="I4670" t="n">
        <v>0.09798894162072011</v>
      </c>
      <c r="J4670" t="inlineStr">
        <is>
          <t>(2,2,1,1,1,3); Calculation with average annual yield and share of technologies. Lifetime: 30a.</t>
        </is>
      </c>
      <c r="L4670" t="inlineStr">
        <is>
          <t>photovoltaic open ground installation, 570 kWp, CdTe, on open ground</t>
        </is>
      </c>
      <c r="N4670" t="inlineStr">
        <is>
          <t>all</t>
        </is>
      </c>
      <c r="O4670" t="n">
        <v>1</v>
      </c>
      <c r="P4670" s="30">
        <f>INDEX(parameters!$D$41:$AG$178,MATCH('PV (extension)'!B4652,parameters!$C$41:$C$178,0),MATCH('PV (extension)'!A4670,parameters!$D$5:$AG$5,0))/O4670</f>
        <v>7.4224569691858172E-2</v>
      </c>
      <c r="Q4670" t="inlineStr">
        <is>
          <t>central</t>
        </is>
      </c>
      <c r="R4670">
        <f>INDEX(parameters!$C$196:$EJ$198,MATCH('PV (extension)'!Q4670,parameters!$B$196:$B$198,0),MATCH('PV (extension)'!B4652,parameters!$C$195:$EJ$195,0))</f>
        <v>1654.43939607681</v>
      </c>
      <c r="S4670" t="n">
        <v>570</v>
      </c>
      <c r="T4670" t="n">
        <v>30</v>
      </c>
      <c r="U4670">
        <f>T4670*S4670*R4670</f>
        <v>28290913.672913451</v>
      </c>
      <c r="V4670">
        <f>1/U4670</f>
        <v>3.5347037976982314E-8</v>
      </c>
    </row>
    <row r="4671" s="29">
      <c r="A4671" t="inlineStr">
        <is>
          <t>photovoltaic open ground installation, 570 kWp, micro-Si, on open ground</t>
        </is>
      </c>
      <c r="B4671" s="30">
        <f>P4671*V4671</f>
        <v>2.7808496285227301E-11</v>
      </c>
      <c r="C4671" t="inlineStr">
        <is>
          <t>RER</t>
        </is>
      </c>
      <c r="D4671" t="inlineStr">
        <is>
          <t>unit</t>
        </is>
      </c>
      <c r="F4671" t="inlineStr">
        <is>
          <t>technosphere</t>
        </is>
      </c>
      <c r="G4671" t="n">
        <v>2</v>
      </c>
      <c r="H4671" t="n">
        <v>-23.51240679473371</v>
      </c>
      <c r="I4671" t="n">
        <v>0.09798894162072011</v>
      </c>
      <c r="J4671" t="inlineStr">
        <is>
          <t>(2,2,1,1,1,3); Calculation with average annual yield and share of technologies. Lifetime: 30a.</t>
        </is>
      </c>
      <c r="L4671" t="inlineStr">
        <is>
          <t>photovoltaic open ground installation, 570 kWp, micro-Si, on open ground</t>
        </is>
      </c>
      <c r="N4671" t="inlineStr">
        <is>
          <t>all</t>
        </is>
      </c>
      <c r="O4671" t="n">
        <v>1</v>
      </c>
      <c r="P4671" s="30">
        <f>INDEX(parameters!$D$41:$AG$178,MATCH('PV (extension)'!B4652,parameters!$C$41:$C$178,0),MATCH('PV (extension)'!A4671,parameters!$D$5:$AG$5,0))/O4671</f>
        <v>7.867277677789E-4</v>
      </c>
      <c r="Q4671" t="inlineStr">
        <is>
          <t>central</t>
        </is>
      </c>
      <c r="R4671">
        <f>INDEX(parameters!$C$196:$EJ$198,MATCH('PV (extension)'!Q4671,parameters!$B$196:$B$198,0),MATCH('PV (extension)'!B4652,parameters!$C$195:$EJ$195,0))</f>
        <v>1654.43939607681</v>
      </c>
      <c r="S4671" t="n">
        <v>570</v>
      </c>
      <c r="T4671" t="n">
        <v>30</v>
      </c>
      <c r="U4671">
        <f>T4671*S4671*R4671</f>
        <v>28290913.672913451</v>
      </c>
      <c r="V4671">
        <f>1/U4671</f>
        <v>3.5347037976982314E-8</v>
      </c>
    </row>
    <row r="4672" s="29">
      <c r="A4672" t="inlineStr">
        <is>
          <t>photovoltaic open ground installation, 570 kWp, multi-Si, on open ground</t>
        </is>
      </c>
      <c r="B4672" s="30">
        <f>P4672*V4672</f>
        <v>9.3060911433127088E-9</v>
      </c>
      <c r="C4672" t="inlineStr">
        <is>
          <t>RER</t>
        </is>
      </c>
      <c r="D4672" t="inlineStr">
        <is>
          <t>unit</t>
        </is>
      </c>
      <c r="F4672" t="inlineStr">
        <is>
          <t>technosphere</t>
        </is>
      </c>
      <c r="G4672" t="n">
        <v>2</v>
      </c>
      <c r="H4672" t="n">
        <v>-18.20082258362968</v>
      </c>
      <c r="I4672" t="n">
        <v>0.09798894162072011</v>
      </c>
      <c r="J4672" t="inlineStr">
        <is>
          <t>(2,2,1,1,1,3); Calculation with average annual yield and share of technologies. Lifetime: 30a.</t>
        </is>
      </c>
      <c r="L4672" t="inlineStr">
        <is>
          <t>photovoltaic open ground installation, 570 kWp, multi-Si, on open ground</t>
        </is>
      </c>
      <c r="N4672" t="inlineStr">
        <is>
          <t>all</t>
        </is>
      </c>
      <c r="O4672" t="n">
        <v>1</v>
      </c>
      <c r="P4672" s="30">
        <f>INDEX(parameters!$D$41:$AG$178,MATCH('PV (extension)'!B4652,parameters!$C$41:$C$178,0),MATCH('PV (extension)'!A4672,parameters!$D$5:$AG$5,0))/O4672</f>
        <v>0.2632778211677243</v>
      </c>
      <c r="Q4672" t="inlineStr">
        <is>
          <t>central</t>
        </is>
      </c>
      <c r="R4672">
        <f>INDEX(parameters!$C$196:$EJ$198,MATCH('PV (extension)'!Q4672,parameters!$B$196:$B$198,0),MATCH('PV (extension)'!B4652,parameters!$C$195:$EJ$195,0))</f>
        <v>1654.43939607681</v>
      </c>
      <c r="S4672" t="n">
        <v>570</v>
      </c>
      <c r="T4672" t="n">
        <v>30</v>
      </c>
      <c r="U4672">
        <f>T4672*S4672*R4672</f>
        <v>28290913.672913451</v>
      </c>
      <c r="V4672">
        <f>1/U4672</f>
        <v>3.5347037976982314E-8</v>
      </c>
    </row>
    <row r="4673" s="29">
      <c r="A4673" t="inlineStr">
        <is>
          <t>photovoltaic open ground installation, 570 kWp, single-Si, on open ground</t>
        </is>
      </c>
      <c r="B4673" s="30">
        <f>P4673*V4673</f>
        <v>4.9363513932177764E-9</v>
      </c>
      <c r="C4673" t="inlineStr">
        <is>
          <t>RER</t>
        </is>
      </c>
      <c r="D4673" t="inlineStr">
        <is>
          <t>unit</t>
        </is>
      </c>
      <c r="F4673" t="inlineStr">
        <is>
          <t>technosphere</t>
        </is>
      </c>
      <c r="G4673" t="n">
        <v>2</v>
      </c>
      <c r="H4673" t="n">
        <v>-18.8364689523836</v>
      </c>
      <c r="I4673" t="n">
        <v>0.09798894162072011</v>
      </c>
      <c r="J4673" t="inlineStr">
        <is>
          <t>(2,2,1,1,1,3); Calculation with average annual yield and share of technologies. Lifetime: 30a.</t>
        </is>
      </c>
      <c r="L4673" t="inlineStr">
        <is>
          <t>photovoltaic open ground installation, 570 kWp, single-Si, on open ground</t>
        </is>
      </c>
      <c r="N4673" t="inlineStr">
        <is>
          <t>all</t>
        </is>
      </c>
      <c r="O4673" t="n">
        <v>1</v>
      </c>
      <c r="P4673" s="30">
        <f>INDEX(parameters!$D$41:$AG$178,MATCH('PV (extension)'!B4652,parameters!$C$41:$C$178,0),MATCH('PV (extension)'!A4673,parameters!$D$5:$AG$5,0))/O4673</f>
        <v>0.13965389112469015</v>
      </c>
      <c r="Q4673" t="inlineStr">
        <is>
          <t>central</t>
        </is>
      </c>
      <c r="R4673">
        <f>INDEX(parameters!$C$196:$EJ$198,MATCH('PV (extension)'!Q4673,parameters!$B$196:$B$198,0),MATCH('PV (extension)'!B4652,parameters!$C$195:$EJ$195,0))</f>
        <v>1654.43939607681</v>
      </c>
      <c r="S4673" t="n">
        <v>570</v>
      </c>
      <c r="T4673" t="n">
        <v>30</v>
      </c>
      <c r="U4673">
        <f>T4673*S4673*R4673</f>
        <v>28290913.672913451</v>
      </c>
      <c r="V4673">
        <f>1/U4673</f>
        <v>3.5347037976982314E-8</v>
      </c>
    </row>
    <row r="4674" ht="16" customHeight="1" s="29">
      <c r="A4674" t="inlineStr">
        <is>
          <t>photovoltaic slanted-roof installation, 93 kWp, multi-Si, laminated, integrated, on roof</t>
        </is>
      </c>
      <c r="B4674" s="30">
        <f>P4674*V4674</f>
        <v>1.5232915251631325E-9</v>
      </c>
      <c r="C4674" t="inlineStr">
        <is>
          <t>CH</t>
        </is>
      </c>
      <c r="D4674" t="inlineStr">
        <is>
          <t>unit</t>
        </is>
      </c>
      <c r="F4674" t="inlineStr">
        <is>
          <t>technosphere</t>
        </is>
      </c>
      <c r="G4674" t="n">
        <v>2</v>
      </c>
      <c r="H4674" t="n">
        <v>-20.65878981776205</v>
      </c>
      <c r="I4674" t="n">
        <v>0.09798894162072011</v>
      </c>
      <c r="J4674" t="inlineStr">
        <is>
          <t>(2,2,1,1,1,3); Calculation with average annual yield and share of technologies. Lifetime: 30a.</t>
        </is>
      </c>
      <c r="L4674" t="inlineStr">
        <is>
          <t>photovoltaic slanted-roof installation, 93 kWp, multi-Si, laminated, integrated, on roof</t>
        </is>
      </c>
      <c r="N4674" t="inlineStr">
        <is>
          <t>all</t>
        </is>
      </c>
      <c r="O4674" t="n">
        <v>1</v>
      </c>
      <c r="P4674" s="30">
        <f>INDEX(parameters!$D$41:$AG$178,MATCH('PV (extension)'!B4652,parameters!$C$41:$C$178,0),MATCH('PV (extension)'!A4674,parameters!$D$5:$AG$5,0))/O4674</f>
        <v>6.6094595017907607E-3</v>
      </c>
      <c r="Q4674" s="3" t="inlineStr">
        <is>
          <t>roof-top</t>
        </is>
      </c>
      <c r="R4674">
        <f>INDEX(parameters!$C$196:$EJ$198,MATCH('PV (extension)'!Q4674,parameters!$B$196:$B$198,0),MATCH('PV (extension)'!B4652,parameters!$C$195:$EJ$195,0))</f>
        <v>1555.1730323122013</v>
      </c>
      <c r="S4674" t="n">
        <v>93</v>
      </c>
      <c r="T4674" t="n">
        <v>30</v>
      </c>
      <c r="U4674">
        <f>T4674*S4674*R4674</f>
        <v>4338932.7601510417</v>
      </c>
      <c r="V4674">
        <f>1/U4674</f>
        <v>2.3047142126378312E-7</v>
      </c>
    </row>
    <row r="4675" ht="16" customHeight="1" s="29">
      <c r="A4675" t="inlineStr">
        <is>
          <t>photovoltaic slanted-roof installation, 93 kWp, multi-Si, panel, mounted, on roof</t>
        </is>
      </c>
      <c r="B4675" s="30">
        <f>P4675*V4675</f>
        <v>2.5829621204841738E-8</v>
      </c>
      <c r="C4675" t="inlineStr">
        <is>
          <t>CH</t>
        </is>
      </c>
      <c r="D4675" t="inlineStr">
        <is>
          <t>unit</t>
        </is>
      </c>
      <c r="F4675" t="inlineStr">
        <is>
          <t>technosphere</t>
        </is>
      </c>
      <c r="G4675" t="n">
        <v>2</v>
      </c>
      <c r="H4675" t="n">
        <v>-17.84536035000586</v>
      </c>
      <c r="I4675" t="n">
        <v>0.09798894162072011</v>
      </c>
      <c r="J4675" t="inlineStr">
        <is>
          <t>(2,2,1,1,1,3); Calculation with average annual yield and share of technologies. Lifetime: 30a.</t>
        </is>
      </c>
      <c r="L4675" t="inlineStr">
        <is>
          <t>photovoltaic slanted-roof installation, 93 kWp, multi-Si, panel, mounted, on roof</t>
        </is>
      </c>
      <c r="N4675" t="inlineStr">
        <is>
          <t>all</t>
        </is>
      </c>
      <c r="O4675" t="n">
        <v>1</v>
      </c>
      <c r="P4675" s="30">
        <f>INDEX(parameters!$D$41:$AG$178,MATCH('PV (extension)'!B4652,parameters!$C$41:$C$178,0),MATCH('PV (extension)'!A4675,parameters!$D$5:$AG$5,0))/O4675</f>
        <v>0.11207298962797985</v>
      </c>
      <c r="Q4675" s="3" t="inlineStr">
        <is>
          <t>roof-top</t>
        </is>
      </c>
      <c r="R4675">
        <f>INDEX(parameters!$C$196:$EJ$198,MATCH('PV (extension)'!Q4675,parameters!$B$196:$B$198,0),MATCH('PV (extension)'!B4652,parameters!$C$195:$EJ$195,0))</f>
        <v>1555.1730323122013</v>
      </c>
      <c r="S4675" t="n">
        <v>93</v>
      </c>
      <c r="T4675" t="n">
        <v>30</v>
      </c>
      <c r="U4675">
        <f>T4675*S4675*R4675</f>
        <v>4338932.7601510417</v>
      </c>
      <c r="V4675">
        <f>1/U4675</f>
        <v>2.3047142126378312E-7</v>
      </c>
    </row>
    <row r="4676" ht="16" customHeight="1" s="29">
      <c r="A4676" t="inlineStr">
        <is>
          <t>photovoltaic slanted-roof installation, 93 kWp, single-Si, laminated, integrated, on roof</t>
        </is>
      </c>
      <c r="B4676" s="30">
        <f>P4676*V4676</f>
        <v>8.0527789043452061E-10</v>
      </c>
      <c r="C4676" t="inlineStr">
        <is>
          <t>CH</t>
        </is>
      </c>
      <c r="D4676" t="inlineStr">
        <is>
          <t>unit</t>
        </is>
      </c>
      <c r="F4676" t="inlineStr">
        <is>
          <t>technosphere</t>
        </is>
      </c>
      <c r="G4676" t="n">
        <v>2</v>
      </c>
      <c r="H4676" t="n">
        <v>-21.2944254997521</v>
      </c>
      <c r="I4676" t="n">
        <v>0.09798894162072011</v>
      </c>
      <c r="J4676" t="inlineStr">
        <is>
          <t>(2,2,1,1,1,3); Calculation with average annual yield and share of technologies. Lifetime: 30a.</t>
        </is>
      </c>
      <c r="L4676" t="inlineStr">
        <is>
          <t>photovoltaic slanted-roof installation, 93 kWp, single-Si, laminated, integrated, on roof</t>
        </is>
      </c>
      <c r="N4676" t="inlineStr">
        <is>
          <t>all</t>
        </is>
      </c>
      <c r="O4676" t="n">
        <v>1</v>
      </c>
      <c r="P4676" s="30">
        <f>INDEX(parameters!$D$41:$AG$178,MATCH('PV (extension)'!B4652,parameters!$C$41:$C$178,0),MATCH('PV (extension)'!A4676,parameters!$D$5:$AG$5,0))/O4676</f>
        <v>3.4940466198316628E-3</v>
      </c>
      <c r="Q4676" s="3" t="inlineStr">
        <is>
          <t>roof-top</t>
        </is>
      </c>
      <c r="R4676">
        <f>INDEX(parameters!$C$196:$EJ$198,MATCH('PV (extension)'!Q4676,parameters!$B$196:$B$198,0),MATCH('PV (extension)'!B4652,parameters!$C$195:$EJ$195,0))</f>
        <v>1555.1730323122013</v>
      </c>
      <c r="S4676" t="n">
        <v>93</v>
      </c>
      <c r="T4676" t="n">
        <v>30</v>
      </c>
      <c r="U4676">
        <f>T4676*S4676*R4676</f>
        <v>4338932.7601510417</v>
      </c>
      <c r="V4676">
        <f>1/U4676</f>
        <v>2.3047142126378312E-7</v>
      </c>
    </row>
    <row r="4677" ht="16" customHeight="1" s="29">
      <c r="A4677" t="inlineStr">
        <is>
          <t>photovoltaic slanted-roof installation, 93 kWp, single-Si, panel, mounted, on roof</t>
        </is>
      </c>
      <c r="B4677" s="30">
        <f>P4677*V4677</f>
        <v>1.3529827167383503E-8</v>
      </c>
      <c r="C4677" t="inlineStr">
        <is>
          <t>CH</t>
        </is>
      </c>
      <c r="D4677" t="inlineStr">
        <is>
          <t>unit</t>
        </is>
      </c>
      <c r="F4677" t="inlineStr">
        <is>
          <t>technosphere</t>
        </is>
      </c>
      <c r="G4677" t="n">
        <v>2</v>
      </c>
      <c r="H4677" t="n">
        <v>-18.48100416113547</v>
      </c>
      <c r="I4677" t="n">
        <v>0.09798894162072011</v>
      </c>
      <c r="J4677" t="inlineStr">
        <is>
          <t>(2,2,1,1,1,3); Calculation with average annual yield and share of technologies. Lifetime: 30a.</t>
        </is>
      </c>
      <c r="L4677" t="inlineStr">
        <is>
          <t>photovoltaic slanted-roof installation, 93 kWp, single-Si, panel, mounted, on roof</t>
        </is>
      </c>
      <c r="N4677" t="inlineStr">
        <is>
          <t>all</t>
        </is>
      </c>
      <c r="O4677" t="n">
        <v>1</v>
      </c>
      <c r="P4677" s="30">
        <f>INDEX(parameters!$D$41:$AG$178,MATCH('PV (extension)'!B4652,parameters!$C$41:$C$178,0),MATCH('PV (extension)'!A4677,parameters!$D$5:$AG$5,0))/O4677</f>
        <v>5.8705010335741853E-2</v>
      </c>
      <c r="Q4677" s="3" t="inlineStr">
        <is>
          <t>roof-top</t>
        </is>
      </c>
      <c r="R4677">
        <f>INDEX(parameters!$C$196:$EJ$198,MATCH('PV (extension)'!Q4677,parameters!$B$196:$B$198,0),MATCH('PV (extension)'!B4652,parameters!$C$195:$EJ$195,0))</f>
        <v>1555.1730323122013</v>
      </c>
      <c r="S4677" t="n">
        <v>93</v>
      </c>
      <c r="T4677" t="n">
        <v>30</v>
      </c>
      <c r="U4677">
        <f>T4677*S4677*R4677</f>
        <v>4338932.7601510417</v>
      </c>
      <c r="V4677">
        <f>1/U4677</f>
        <v>2.3047142126378312E-7</v>
      </c>
    </row>
    <row r="4678" s="29">
      <c r="A4678" t="inlineStr">
        <is>
          <t>photovoltaic facade installation, 3kWp, multi-Si, laminated, integrated, at building</t>
        </is>
      </c>
      <c r="B4678" s="30">
        <f>P4678*V4678</f>
        <v>3.3441952652002295E-8</v>
      </c>
      <c r="C4678" t="inlineStr">
        <is>
          <t>APAC</t>
        </is>
      </c>
      <c r="D4678" t="inlineStr">
        <is>
          <t>unit</t>
        </is>
      </c>
      <c r="F4678" t="inlineStr">
        <is>
          <t>technosphere</t>
        </is>
      </c>
      <c r="G4678" t="n">
        <v>2</v>
      </c>
      <c r="H4678" t="n">
        <v>-17.5612990452514</v>
      </c>
      <c r="I4678" t="n">
        <v>0.09798894162072011</v>
      </c>
      <c r="J4678" t="inlineStr">
        <is>
          <t>(2,2,1,1,1,3); Calculation with average annual yield and share of technologies. Lifetime: 30a.</t>
        </is>
      </c>
      <c r="L4678" t="inlineStr">
        <is>
          <t>photovoltaic facade installation, 3kWp, multi-Si, laminated, integrated, at building</t>
        </is>
      </c>
      <c r="N4678" t="inlineStr">
        <is>
          <t>all</t>
        </is>
      </c>
      <c r="O4678" t="n">
        <v>1</v>
      </c>
      <c r="P4678" s="30">
        <f>INDEX(parameters!$D$41:$AG$178,MATCH('PV (extension)'!B4652,parameters!$C$41:$C$178,0),MATCH('PV (extension)'!A4678,parameters!$D$5:$AG$5,0))/O4678</f>
        <v>3.2864644265829519E-3</v>
      </c>
      <c r="Q4678" t="inlineStr">
        <is>
          <t>façade</t>
        </is>
      </c>
      <c r="R4678">
        <f>INDEX(parameters!$C$196:$EJ$198,MATCH('PV (extension)'!Q4678,parameters!$B$196:$B$198,0),MATCH('PV (extension)'!B4652,parameters!$C$195:$EJ$195,0))</f>
        <v>1091.9300014106946</v>
      </c>
      <c r="S4678" t="n">
        <v>3</v>
      </c>
      <c r="T4678" t="n">
        <v>30</v>
      </c>
      <c r="U4678">
        <f>T4678*S4678*R4678</f>
        <v>98273.700126962503</v>
      </c>
      <c r="V4678">
        <f>1/U4678</f>
        <v>1.0175662447919153E-5</v>
      </c>
    </row>
    <row r="4679" s="29">
      <c r="A4679" t="inlineStr">
        <is>
          <t>photovoltaic facade installation, 3kWp, multi-Si, panel, mounted, at building</t>
        </is>
      </c>
      <c r="B4679" s="30">
        <f>P4679*V4679</f>
        <v>3.2797704542487636E-8</v>
      </c>
      <c r="C4679" t="inlineStr">
        <is>
          <t>APAC</t>
        </is>
      </c>
      <c r="D4679" t="inlineStr">
        <is>
          <t>unit</t>
        </is>
      </c>
      <c r="F4679" t="inlineStr">
        <is>
          <t>technosphere</t>
        </is>
      </c>
      <c r="G4679" t="n">
        <v>2</v>
      </c>
      <c r="H4679" t="n">
        <v>-17.5612990452514</v>
      </c>
      <c r="I4679" t="n">
        <v>0.09798894162072011</v>
      </c>
      <c r="J4679" t="inlineStr">
        <is>
          <t>(2,2,1,1,1,3); Calculation with average annual yield and share of technologies. Lifetime: 30a.</t>
        </is>
      </c>
      <c r="L4679" t="inlineStr">
        <is>
          <t>photovoltaic facade installation, 3kWp, multi-Si, panel, mounted, at building</t>
        </is>
      </c>
      <c r="N4679" t="inlineStr">
        <is>
          <t>all</t>
        </is>
      </c>
      <c r="O4679" t="n">
        <v>1</v>
      </c>
      <c r="P4679" s="30">
        <f>INDEX(parameters!$D$41:$AG$178,MATCH('PV (extension)'!B4652,parameters!$C$41:$C$178,0),MATCH('PV (extension)'!A4679,parameters!$D$5:$AG$5,0))/O4679</f>
        <v>3.2231517810611459E-3</v>
      </c>
      <c r="Q4679" t="inlineStr">
        <is>
          <t>façade</t>
        </is>
      </c>
      <c r="R4679">
        <f>INDEX(parameters!$C$196:$EJ$198,MATCH('PV (extension)'!Q4679,parameters!$B$196:$B$198,0),MATCH('PV (extension)'!B4652,parameters!$C$195:$EJ$195,0))</f>
        <v>1091.9300014106946</v>
      </c>
      <c r="S4679" t="n">
        <v>3</v>
      </c>
      <c r="T4679" t="n">
        <v>30</v>
      </c>
      <c r="U4679">
        <f>T4679*S4679*R4679</f>
        <v>98273.700126962503</v>
      </c>
      <c r="V4679">
        <f>1/U4679</f>
        <v>1.0175662447919153E-5</v>
      </c>
    </row>
    <row r="4680" s="29">
      <c r="A4680" t="inlineStr">
        <is>
          <t>photovoltaic facade installation, 3kWp, single-Si, laminated, integrated, at building</t>
        </is>
      </c>
      <c r="B4680" s="30">
        <f>P4680*V4680</f>
        <v>1.7630224121452029E-8</v>
      </c>
      <c r="C4680" t="inlineStr">
        <is>
          <t>APAC</t>
        </is>
      </c>
      <c r="D4680" t="inlineStr">
        <is>
          <t>unit</t>
        </is>
      </c>
      <c r="F4680" t="inlineStr">
        <is>
          <t>technosphere</t>
        </is>
      </c>
      <c r="G4680" t="n">
        <v>2</v>
      </c>
      <c r="H4680" t="n">
        <v>-18.19689739735082</v>
      </c>
      <c r="I4680" t="n">
        <v>0.09798894162072011</v>
      </c>
      <c r="J4680" t="inlineStr">
        <is>
          <t>(2,2,1,1,1,3); Calculation with average annual yield and share of technologies. Lifetime: 30a.</t>
        </is>
      </c>
      <c r="L4680" t="inlineStr">
        <is>
          <t>photovoltaic facade installation, 3kWp, single-Si, laminated, integrated, at building</t>
        </is>
      </c>
      <c r="N4680" t="inlineStr">
        <is>
          <t>all</t>
        </is>
      </c>
      <c r="O4680" t="n">
        <v>1</v>
      </c>
      <c r="P4680" s="30">
        <f>INDEX(parameters!$D$41:$AG$178,MATCH('PV (extension)'!B4652,parameters!$C$41:$C$178,0),MATCH('PV (extension)'!A4680,parameters!$D$5:$AG$5,0))/O4680</f>
        <v>1.7325873584827175E-3</v>
      </c>
      <c r="Q4680" t="inlineStr">
        <is>
          <t>façade</t>
        </is>
      </c>
      <c r="R4680">
        <f>INDEX(parameters!$C$196:$EJ$198,MATCH('PV (extension)'!Q4680,parameters!$B$196:$B$198,0),MATCH('PV (extension)'!B4652,parameters!$C$195:$EJ$195,0))</f>
        <v>1091.9300014106946</v>
      </c>
      <c r="S4680" t="n">
        <v>3</v>
      </c>
      <c r="T4680" t="n">
        <v>30</v>
      </c>
      <c r="U4680">
        <f>T4680*S4680*R4680</f>
        <v>98273.700126962503</v>
      </c>
      <c r="V4680">
        <f>1/U4680</f>
        <v>1.0175662447919153E-5</v>
      </c>
    </row>
    <row r="4681" s="29">
      <c r="A4681" t="inlineStr">
        <is>
          <t>photovoltaic facade installation, 3kWp, single-Si, panel, mounted, at building</t>
        </is>
      </c>
      <c r="B4681" s="30">
        <f>P4681*V4681</f>
        <v>1.7614969590492518E-8</v>
      </c>
      <c r="C4681" t="inlineStr">
        <is>
          <t>APAC</t>
        </is>
      </c>
      <c r="D4681" t="inlineStr">
        <is>
          <t>unit</t>
        </is>
      </c>
      <c r="F4681" t="inlineStr">
        <is>
          <t>technosphere</t>
        </is>
      </c>
      <c r="G4681" t="n">
        <v>2</v>
      </c>
      <c r="H4681" t="n">
        <v>-18.19689739735082</v>
      </c>
      <c r="I4681" t="n">
        <v>0.09798894162072011</v>
      </c>
      <c r="J4681" t="inlineStr">
        <is>
          <t>(2,2,1,1,1,3); Calculation with average annual yield and share of technologies. Lifetime: 30a.</t>
        </is>
      </c>
      <c r="L4681" t="inlineStr">
        <is>
          <t>photovoltaic facade installation, 3kWp, single-Si, panel, mounted, at building</t>
        </is>
      </c>
      <c r="N4681" t="inlineStr">
        <is>
          <t>all</t>
        </is>
      </c>
      <c r="O4681" t="n">
        <v>1</v>
      </c>
      <c r="P4681" s="30">
        <f>INDEX(parameters!$D$41:$AG$178,MATCH('PV (extension)'!B4652,parameters!$C$41:$C$178,0),MATCH('PV (extension)'!A4681,parameters!$D$5:$AG$5,0))/O4681</f>
        <v>1.7310882392816251E-3</v>
      </c>
      <c r="Q4681" t="inlineStr">
        <is>
          <t>façade</t>
        </is>
      </c>
      <c r="R4681">
        <f>INDEX(parameters!$C$196:$EJ$198,MATCH('PV (extension)'!Q4681,parameters!$B$196:$B$198,0),MATCH('PV (extension)'!B4652,parameters!$C$195:$EJ$195,0))</f>
        <v>1091.9300014106946</v>
      </c>
      <c r="S4681" t="n">
        <v>3</v>
      </c>
      <c r="T4681" t="n">
        <v>30</v>
      </c>
      <c r="U4681">
        <f>T4681*S4681*R4681</f>
        <v>98273.700126962503</v>
      </c>
      <c r="V4681">
        <f>1/U4681</f>
        <v>1.0175662447919153E-5</v>
      </c>
    </row>
    <row r="4682" ht="16" customHeight="1" s="29">
      <c r="A4682" t="inlineStr">
        <is>
          <t>photovoltaic flat-roof installation, 3kWp, multi-Si, on roof</t>
        </is>
      </c>
      <c r="B4682" s="30">
        <f>P4682*V4682</f>
        <v>3.6169658561476176E-7</v>
      </c>
      <c r="C4682" t="inlineStr">
        <is>
          <t>APAC</t>
        </is>
      </c>
      <c r="D4682" t="inlineStr">
        <is>
          <t>unit</t>
        </is>
      </c>
      <c r="F4682" t="inlineStr">
        <is>
          <t>technosphere</t>
        </is>
      </c>
      <c r="G4682" t="n">
        <v>2</v>
      </c>
      <c r="H4682" t="n">
        <v>-15.20991773919472</v>
      </c>
      <c r="I4682" t="n">
        <v>0.09798894162072011</v>
      </c>
      <c r="J4682" t="inlineStr">
        <is>
          <t>(2,2,1,1,1,3); Calculation with average annual yield and share of technologies. Lifetime: 30a.</t>
        </is>
      </c>
      <c r="L4682" t="inlineStr">
        <is>
          <t>photovoltaic flat-roof installation, 3kWp, multi-Si, on roof</t>
        </is>
      </c>
      <c r="N4682" t="inlineStr">
        <is>
          <t>all</t>
        </is>
      </c>
      <c r="O4682" t="n">
        <v>1</v>
      </c>
      <c r="P4682" s="30">
        <f>INDEX(parameters!$D$41:$AG$178,MATCH('PV (extension)'!B4652,parameters!$C$41:$C$178,0),MATCH('PV (extension)'!A4682,parameters!$D$5:$AG$5,0))/O4682</f>
        <v>5.0625069824473082E-2</v>
      </c>
      <c r="Q4682" s="3" t="inlineStr">
        <is>
          <t>roof-top</t>
        </is>
      </c>
      <c r="R4682">
        <f>INDEX(parameters!$C$196:$EJ$198,MATCH('PV (extension)'!Q4682,parameters!$B$196:$B$198,0),MATCH('PV (extension)'!B4652,parameters!$C$195:$EJ$195,0))</f>
        <v>1555.1730323122013</v>
      </c>
      <c r="S4682" t="n">
        <v>3</v>
      </c>
      <c r="T4682" t="n">
        <v>30</v>
      </c>
      <c r="U4682">
        <f>T4682*S4682*R4682</f>
        <v>139965.57290809811</v>
      </c>
      <c r="V4682">
        <f>1/U4682</f>
        <v>7.1446140591772777E-6</v>
      </c>
    </row>
    <row r="4683" ht="16" customHeight="1" s="29">
      <c r="A4683" t="inlineStr">
        <is>
          <t>photovoltaic flat-roof installation, 3kWp, single-Si, on roof</t>
        </is>
      </c>
      <c r="B4683" s="30">
        <f>P4683*V4683</f>
        <v>1.8880037830165143E-7</v>
      </c>
      <c r="C4683" t="inlineStr">
        <is>
          <t>APAC</t>
        </is>
      </c>
      <c r="D4683" t="inlineStr">
        <is>
          <t>unit</t>
        </is>
      </c>
      <c r="F4683" t="inlineStr">
        <is>
          <t>technosphere</t>
        </is>
      </c>
      <c r="G4683" t="n">
        <v>2</v>
      </c>
      <c r="H4683" t="n">
        <v>-15.84555259734934</v>
      </c>
      <c r="I4683" t="n">
        <v>0.09798894162072011</v>
      </c>
      <c r="J4683" t="inlineStr">
        <is>
          <t>(2,2,1,1,1,3); Calculation with average annual yield and share of technologies. Lifetime: 30a.</t>
        </is>
      </c>
      <c r="L4683" t="inlineStr">
        <is>
          <t>photovoltaic flat-roof installation, 3kWp, single-Si, on roof</t>
        </is>
      </c>
      <c r="N4683" t="inlineStr">
        <is>
          <t>all</t>
        </is>
      </c>
      <c r="O4683" t="n">
        <v>1</v>
      </c>
      <c r="P4683" s="30">
        <f>INDEX(parameters!$D$41:$AG$178,MATCH('PV (extension)'!B4652,parameters!$C$41:$C$178,0),MATCH('PV (extension)'!A4683,parameters!$D$5:$AG$5,0))/O4683</f>
        <v>2.6425553114256296E-2</v>
      </c>
      <c r="Q4683" s="3" t="inlineStr">
        <is>
          <t>roof-top</t>
        </is>
      </c>
      <c r="R4683">
        <f>INDEX(parameters!$C$196:$EJ$198,MATCH('PV (extension)'!Q4683,parameters!$B$196:$B$198,0),MATCH('PV (extension)'!B4652,parameters!$C$195:$EJ$195,0))</f>
        <v>1555.1730323122013</v>
      </c>
      <c r="S4683" t="n">
        <v>3</v>
      </c>
      <c r="T4683" t="n">
        <v>30</v>
      </c>
      <c r="U4683">
        <f>T4683*S4683*R4683</f>
        <v>139965.57290809811</v>
      </c>
      <c r="V4683">
        <f>1/U4683</f>
        <v>7.1446140591772777E-6</v>
      </c>
    </row>
    <row r="4684" ht="16" customHeight="1" s="29">
      <c r="A4684" t="inlineStr">
        <is>
          <t>photovoltaic slanted-roof installation, 3kWp, CIS, panel, mounted, on roof</t>
        </is>
      </c>
      <c r="B4684" s="30">
        <f>P4684*V4684</f>
        <v>1.044289312539106E-7</v>
      </c>
      <c r="C4684" t="inlineStr">
        <is>
          <t>CH</t>
        </is>
      </c>
      <c r="D4684" t="inlineStr">
        <is>
          <t>unit</t>
        </is>
      </c>
      <c r="F4684" t="inlineStr">
        <is>
          <t>technosphere</t>
        </is>
      </c>
      <c r="G4684" t="n">
        <v>2</v>
      </c>
      <c r="H4684" t="n">
        <v>-16.88405011147741</v>
      </c>
      <c r="I4684" t="n">
        <v>0.09798894162072011</v>
      </c>
      <c r="J4684" t="inlineStr">
        <is>
          <t>(2,2,1,1,1,3); Calculation with average annual yield and share of technologies. Lifetime: 30a.</t>
        </is>
      </c>
      <c r="L4684" t="inlineStr">
        <is>
          <t>photovoltaic slanted-roof installation, 3kWp, CIS, panel, mounted, on roof</t>
        </is>
      </c>
      <c r="N4684" t="inlineStr">
        <is>
          <t>all</t>
        </is>
      </c>
      <c r="O4684" t="n">
        <v>1</v>
      </c>
      <c r="P4684" s="30">
        <f>INDEX(parameters!$D$41:$AG$178,MATCH('PV (extension)'!B4652,parameters!$C$41:$C$178,0),MATCH('PV (extension)'!A4684,parameters!$D$5:$AG$5,0))/O4684</f>
        <v>1.4616455191133988E-2</v>
      </c>
      <c r="Q4684" s="3" t="inlineStr">
        <is>
          <t>roof-top</t>
        </is>
      </c>
      <c r="R4684">
        <f>INDEX(parameters!$C$196:$EJ$198,MATCH('PV (extension)'!Q4684,parameters!$B$196:$B$198,0),MATCH('PV (extension)'!B4652,parameters!$C$195:$EJ$195,0))</f>
        <v>1555.1730323122013</v>
      </c>
      <c r="S4684" t="n">
        <v>3</v>
      </c>
      <c r="T4684" t="n">
        <v>30</v>
      </c>
      <c r="U4684">
        <f>T4684*S4684*R4684</f>
        <v>139965.57290809811</v>
      </c>
      <c r="V4684">
        <f>1/U4684</f>
        <v>7.1446140591772777E-6</v>
      </c>
    </row>
    <row r="4685" ht="16" customHeight="1" s="29">
      <c r="A4685" t="inlineStr">
        <is>
          <t>photovoltaic slanted-roof installation, 3kWp, CdTe, laminated, integrated, on roof</t>
        </is>
      </c>
      <c r="B4685" s="30">
        <f>P4685*V4685</f>
        <v>2.9240755622103434E-9</v>
      </c>
      <c r="C4685" t="inlineStr">
        <is>
          <t>CH</t>
        </is>
      </c>
      <c r="D4685" t="inlineStr">
        <is>
          <t>unit</t>
        </is>
      </c>
      <c r="F4685" t="inlineStr">
        <is>
          <t>technosphere</t>
        </is>
      </c>
      <c r="G4685" t="n">
        <v>2</v>
      </c>
      <c r="H4685" t="n">
        <v>-19.50639655088546</v>
      </c>
      <c r="I4685" t="n">
        <v>0.09798894162072011</v>
      </c>
      <c r="J4685" t="inlineStr">
        <is>
          <t>(2,2,1,1,1,3); Calculation with average annual yield and share of technologies. Lifetime: 30a.</t>
        </is>
      </c>
      <c r="L4685" t="inlineStr">
        <is>
          <t>photovoltaic slanted-roof installation, 3kWp, CdTe, laminated, integrated, on roof</t>
        </is>
      </c>
      <c r="N4685" t="inlineStr">
        <is>
          <t>all</t>
        </is>
      </c>
      <c r="O4685" t="n">
        <v>1</v>
      </c>
      <c r="P4685" s="30">
        <f>INDEX(parameters!$D$41:$AG$178,MATCH('PV (extension)'!B4652,parameters!$C$41:$C$178,0),MATCH('PV (extension)'!A4685,parameters!$D$5:$AG$5,0))/O4685</f>
        <v>4.0926991129133978E-4</v>
      </c>
      <c r="Q4685" s="3" t="inlineStr">
        <is>
          <t>roof-top</t>
        </is>
      </c>
      <c r="R4685">
        <f>INDEX(parameters!$C$196:$EJ$198,MATCH('PV (extension)'!Q4685,parameters!$B$196:$B$198,0),MATCH('PV (extension)'!B4652,parameters!$C$195:$EJ$195,0))</f>
        <v>1555.1730323122013</v>
      </c>
      <c r="S4685" t="n">
        <v>3</v>
      </c>
      <c r="T4685" t="n">
        <v>30</v>
      </c>
      <c r="U4685">
        <f>T4685*S4685*R4685</f>
        <v>139965.57290809811</v>
      </c>
      <c r="V4685">
        <f>1/U4685</f>
        <v>7.1446140591772777E-6</v>
      </c>
    </row>
    <row r="4686" ht="16" customHeight="1" s="29">
      <c r="A4686" t="inlineStr">
        <is>
          <t>photovoltaic slanted-roof installation, 3kWp, multi-Si, laminated, integrated, on roof</t>
        </is>
      </c>
      <c r="B4686" s="30">
        <f>P4686*V4686</f>
        <v>1.7372104692012685E-8</v>
      </c>
      <c r="C4686" t="inlineStr">
        <is>
          <t>APAC</t>
        </is>
      </c>
      <c r="D4686" t="inlineStr">
        <is>
          <t>unit</t>
        </is>
      </c>
      <c r="F4686" t="inlineStr">
        <is>
          <t>technosphere</t>
        </is>
      </c>
      <c r="G4686" t="n">
        <v>2</v>
      </c>
      <c r="H4686" t="n">
        <v>-18.22076487875746</v>
      </c>
      <c r="I4686" t="n">
        <v>0.09798894162072011</v>
      </c>
      <c r="J4686" t="inlineStr">
        <is>
          <t>(2,2,1,1,1,3); Calculation with average annual yield and share of technologies. Lifetime: 30a.</t>
        </is>
      </c>
      <c r="L4686" t="inlineStr">
        <is>
          <t>photovoltaic slanted-roof installation, 3kWp, multi-Si, laminated, integrated, on roof</t>
        </is>
      </c>
      <c r="N4686" t="inlineStr">
        <is>
          <t>all</t>
        </is>
      </c>
      <c r="O4686" t="n">
        <v>1</v>
      </c>
      <c r="P4686" s="30">
        <f>INDEX(parameters!$D$41:$AG$178,MATCH('PV (extension)'!B4652,parameters!$C$41:$C$178,0),MATCH('PV (extension)'!A4686,parameters!$D$5:$AG$5,0))/O4686</f>
        <v>2.4314965858370148E-3</v>
      </c>
      <c r="Q4686" s="3" t="inlineStr">
        <is>
          <t>roof-top</t>
        </is>
      </c>
      <c r="R4686">
        <f>INDEX(parameters!$C$196:$EJ$198,MATCH('PV (extension)'!Q4686,parameters!$B$196:$B$198,0),MATCH('PV (extension)'!B4652,parameters!$C$195:$EJ$195,0))</f>
        <v>1555.1730323122013</v>
      </c>
      <c r="S4686" t="n">
        <v>3</v>
      </c>
      <c r="T4686" t="n">
        <v>30</v>
      </c>
      <c r="U4686">
        <f>T4686*S4686*R4686</f>
        <v>139965.57290809811</v>
      </c>
      <c r="V4686">
        <f>1/U4686</f>
        <v>7.1446140591772777E-6</v>
      </c>
    </row>
    <row r="4687" ht="16" customHeight="1" s="29">
      <c r="A4687" t="inlineStr">
        <is>
          <t>photovoltaic slanted-roof installation, 3kWp, multi-Si, panel, mounted, on roof</t>
        </is>
      </c>
      <c r="B4687" s="30">
        <f>P4687*V4687</f>
        <v>2.9734872775238997E-7</v>
      </c>
      <c r="C4687" t="inlineStr">
        <is>
          <t>APAC</t>
        </is>
      </c>
      <c r="D4687" t="inlineStr">
        <is>
          <t>unit</t>
        </is>
      </c>
      <c r="F4687" t="inlineStr">
        <is>
          <t>technosphere</t>
        </is>
      </c>
      <c r="G4687" t="n">
        <v>2</v>
      </c>
      <c r="H4687" t="n">
        <v>-15.40735416199742</v>
      </c>
      <c r="I4687" t="n">
        <v>0.09798894162072011</v>
      </c>
      <c r="J4687" t="inlineStr">
        <is>
          <t>(2,2,1,1,1,3); Calculation with average annual yield and share of technologies. Lifetime: 30a.</t>
        </is>
      </c>
      <c r="L4687" t="inlineStr">
        <is>
          <t>photovoltaic slanted-roof installation, 3kWp, multi-Si, panel, mounted, on roof</t>
        </is>
      </c>
      <c r="N4687" t="inlineStr">
        <is>
          <t>all</t>
        </is>
      </c>
      <c r="O4687" t="n">
        <v>1</v>
      </c>
      <c r="P4687" s="30">
        <f>INDEX(parameters!$D$41:$AG$178,MATCH('PV (extension)'!B4652,parameters!$C$41:$C$178,0),MATCH('PV (extension)'!A4687,parameters!$D$5:$AG$5,0))/O4687</f>
        <v>4.1618585033357351E-2</v>
      </c>
      <c r="Q4687" s="3" t="inlineStr">
        <is>
          <t>roof-top</t>
        </is>
      </c>
      <c r="R4687">
        <f>INDEX(parameters!$C$196:$EJ$198,MATCH('PV (extension)'!Q4687,parameters!$B$196:$B$198,0),MATCH('PV (extension)'!B4652,parameters!$C$195:$EJ$195,0))</f>
        <v>1555.1730323122013</v>
      </c>
      <c r="S4687" t="n">
        <v>3</v>
      </c>
      <c r="T4687" t="n">
        <v>30</v>
      </c>
      <c r="U4687">
        <f>T4687*S4687*R4687</f>
        <v>139965.57290809811</v>
      </c>
      <c r="V4687">
        <f>1/U4687</f>
        <v>7.1446140591772777E-6</v>
      </c>
    </row>
    <row r="4688" ht="16" customHeight="1" s="29">
      <c r="A4688" t="inlineStr">
        <is>
          <t>photovoltaic slanted-roof installation, 3kWp, single-Si, laminated, integrated, on roof</t>
        </is>
      </c>
      <c r="B4688" s="30">
        <f>P4688*V4688</f>
        <v>9.1810929227288051E-9</v>
      </c>
      <c r="C4688" t="inlineStr">
        <is>
          <t>APAC</t>
        </is>
      </c>
      <c r="D4688" t="inlineStr">
        <is>
          <t>unit</t>
        </is>
      </c>
      <c r="F4688" t="inlineStr">
        <is>
          <t>technosphere</t>
        </is>
      </c>
      <c r="G4688" t="n">
        <v>2</v>
      </c>
      <c r="H4688" t="n">
        <v>-18.85636797425012</v>
      </c>
      <c r="I4688" t="n">
        <v>0.09798894162072011</v>
      </c>
      <c r="J4688" t="inlineStr">
        <is>
          <t>(2,2,1,1,1,3); Calculation with average annual yield and share of technologies. Lifetime: 30a.</t>
        </is>
      </c>
      <c r="L4688" t="inlineStr">
        <is>
          <t>photovoltaic slanted-roof installation, 3kWp, single-Si, laminated, integrated, on roof</t>
        </is>
      </c>
      <c r="N4688" t="inlineStr">
        <is>
          <t>all</t>
        </is>
      </c>
      <c r="O4688" t="n">
        <v>1</v>
      </c>
      <c r="P4688" s="30">
        <f>INDEX(parameters!$D$41:$AG$178,MATCH('PV (extension)'!B4652,parameters!$C$41:$C$178,0),MATCH('PV (extension)'!A4688,parameters!$D$5:$AG$5,0))/O4688</f>
        <v>1.2850369308522222E-3</v>
      </c>
      <c r="Q4688" s="3" t="inlineStr">
        <is>
          <t>roof-top</t>
        </is>
      </c>
      <c r="R4688">
        <f>INDEX(parameters!$C$196:$EJ$198,MATCH('PV (extension)'!Q4688,parameters!$B$196:$B$198,0),MATCH('PV (extension)'!B4652,parameters!$C$195:$EJ$195,0))</f>
        <v>1555.1730323122013</v>
      </c>
      <c r="S4688" t="n">
        <v>3</v>
      </c>
      <c r="T4688" t="n">
        <v>30</v>
      </c>
      <c r="U4688">
        <f>T4688*S4688*R4688</f>
        <v>139965.57290809811</v>
      </c>
      <c r="V4688">
        <f>1/U4688</f>
        <v>7.1446140591772777E-6</v>
      </c>
    </row>
    <row r="4689" ht="16" customHeight="1" s="29">
      <c r="A4689" t="inlineStr">
        <is>
          <t>photovoltaic slanted-roof installation, 3kWp, single-Si, panel, mounted, on roof</t>
        </is>
      </c>
      <c r="B4689" s="30">
        <f>P4689*V4689</f>
        <v>1.5539649970548607E-7</v>
      </c>
      <c r="C4689" t="inlineStr">
        <is>
          <t>APAC</t>
        </is>
      </c>
      <c r="D4689" t="inlineStr">
        <is>
          <t>unit</t>
        </is>
      </c>
      <c r="F4689" t="inlineStr">
        <is>
          <t>technosphere</t>
        </is>
      </c>
      <c r="G4689" t="n">
        <v>2</v>
      </c>
      <c r="H4689" t="n">
        <v>-16.04298817847151</v>
      </c>
      <c r="I4689" t="n">
        <v>0.09798894162072011</v>
      </c>
      <c r="J4689" t="inlineStr">
        <is>
          <t>(2,2,1,1,1,3); Calculation with average annual yield and share of technologies. Lifetime: 30a.</t>
        </is>
      </c>
      <c r="L4689" t="inlineStr">
        <is>
          <t>photovoltaic slanted-roof installation, 3kWp, single-Si, panel, mounted, on roof</t>
        </is>
      </c>
      <c r="N4689" t="inlineStr">
        <is>
          <t>all</t>
        </is>
      </c>
      <c r="O4689" t="n">
        <v>1</v>
      </c>
      <c r="P4689" s="30">
        <f>INDEX(parameters!$D$41:$AG$178,MATCH('PV (extension)'!B4652,parameters!$C$41:$C$178,0),MATCH('PV (extension)'!A4689,parameters!$D$5:$AG$5,0))/O4689</f>
        <v>2.1750160109191456E-2</v>
      </c>
      <c r="Q4689" s="3" t="inlineStr">
        <is>
          <t>roof-top</t>
        </is>
      </c>
      <c r="R4689">
        <f>INDEX(parameters!$C$196:$EJ$198,MATCH('PV (extension)'!Q4689,parameters!$B$196:$B$198,0),MATCH('PV (extension)'!B4652,parameters!$C$195:$EJ$195,0))</f>
        <v>1555.1730323122013</v>
      </c>
      <c r="S4689" t="n">
        <v>3</v>
      </c>
      <c r="T4689" t="n">
        <v>30</v>
      </c>
      <c r="U4689">
        <f>T4689*S4689*R4689</f>
        <v>139965.57290809811</v>
      </c>
      <c r="V4689">
        <f>1/U4689</f>
        <v>7.1446140591772777E-6</v>
      </c>
    </row>
    <row r="4690" s="29">
      <c r="A4690" t="inlineStr">
        <is>
          <t>market for tap water</t>
        </is>
      </c>
      <c r="B4690" t="n">
        <v>0.0020721</v>
      </c>
      <c r="C4690" t="inlineStr">
        <is>
          <t>Europe without Switzerland</t>
        </is>
      </c>
      <c r="D4690" t="inlineStr">
        <is>
          <t>kilogram</t>
        </is>
      </c>
      <c r="F4690" t="inlineStr">
        <is>
          <t>technosphere</t>
        </is>
      </c>
      <c r="G4690" t="n">
        <v>2</v>
      </c>
      <c r="H4690" t="n">
        <v>-6.179192693201237</v>
      </c>
      <c r="I4690" t="n">
        <v>0.04340984597628009</v>
      </c>
      <c r="J4690" t="inlineStr">
        <is>
          <t>(2,2,1,1,1,3); Estimation 20l/m2 panel</t>
        </is>
      </c>
      <c r="L4690" t="inlineStr">
        <is>
          <t>tap water</t>
        </is>
      </c>
    </row>
    <row r="4691" s="29">
      <c r="A4691" t="inlineStr">
        <is>
          <t>treatment of wastewater, from residence, capacity 1.1E10l/year</t>
        </is>
      </c>
      <c r="B4691" t="n">
        <v>-1.8649e-06</v>
      </c>
      <c r="C4691" t="inlineStr">
        <is>
          <t>CH</t>
        </is>
      </c>
      <c r="D4691" t="inlineStr">
        <is>
          <t>cubic meter</t>
        </is>
      </c>
      <c r="F4691" t="inlineStr">
        <is>
          <t>technosphere</t>
        </is>
      </c>
      <c r="G4691" t="n">
        <v>2</v>
      </c>
      <c r="H4691" t="n">
        <v>-13.19230312560901</v>
      </c>
      <c r="I4691" t="n">
        <v>0.04340984597628009</v>
      </c>
      <c r="J4691" t="inlineStr">
        <is>
          <t>(2,2,1,1,1,3); Estimation 20l/m2 panel</t>
        </is>
      </c>
      <c r="K4691" t="b">
        <v>1</v>
      </c>
      <c r="L4691" t="inlineStr">
        <is>
          <t>wastewater, from residence</t>
        </is>
      </c>
    </row>
    <row r="4692" s="29"/>
    <row r="4693" customFormat="1" s="28">
      <c r="A4693" s="28" t="inlineStr">
        <is>
          <t>Activity</t>
        </is>
      </c>
      <c r="B4693" s="28" t="inlineStr">
        <is>
          <t>electricity production, photovoltaic, residential</t>
        </is>
      </c>
    </row>
    <row r="4694">
      <c r="A4694" t="inlineStr">
        <is>
          <t>comment</t>
        </is>
      </c>
      <c r="B469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")&amp;HLOOKUP(B4695,parameters!$C$195:$EJ$198,2,0)&amp;" kWh/kWp.
Annual output, Facade: "&amp;HLOOKUP(B4695,parameters!$C$195:$EJ$198,3,0)&amp;" kWh/kWp.
Annual output, Open-ground: "&amp;HLOOKUP(B4695,parameters!$C$195:$EJ$198,4,0)&amp;_xlfn._LONGTEXT("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")&amp;VLOOKUP(B4695,'extension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1551.77210075183 kWh/kWp.
Annual output, Facade: 1089.54211329384 kWh/kWp.
Annual output, Open-ground: 1650.82138377854 kWh/kWp.
Amount of solar energy transformed to electricity. Waste heat emission due to losses of electricity in the system.
Technology:  Electricity production with grid-connected photovoltaic power plants.
Time period:  Time of publications
Production volume: 12.389 GWh in 2025.
Sampling:  Statistical data and model calculations
Extrapolations:  Use of PV technology data investigated for other countries (Switzerland). Correction of average yield with Swiss data.
Uncertainty:  None
Author: Romain Sacchi, PSI, romain.sacchi@psi.ch</v>
      </c>
    </row>
    <row r="4695" s="29">
      <c r="A4695" t="inlineStr">
        <is>
          <t>location</t>
        </is>
      </c>
      <c r="B4695" t="inlineStr">
        <is>
          <t>CU</t>
        </is>
      </c>
    </row>
    <row r="4696" s="29">
      <c r="A4696" t="inlineStr">
        <is>
          <t>production amount</t>
        </is>
      </c>
      <c r="B4696" t="n">
        <v>1</v>
      </c>
    </row>
    <row r="4697" s="29">
      <c r="A4697" t="inlineStr">
        <is>
          <t>reference product</t>
        </is>
      </c>
      <c r="B4697" t="inlineStr">
        <is>
          <t>electricity, low voltage</t>
        </is>
      </c>
    </row>
    <row r="4698" s="29">
      <c r="A4698" t="inlineStr">
        <is>
          <t>source</t>
        </is>
      </c>
      <c r="B46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699" s="29">
      <c r="A4699" t="inlineStr">
        <is>
          <t>type</t>
        </is>
      </c>
      <c r="B4699" t="inlineStr">
        <is>
          <t>process</t>
        </is>
      </c>
    </row>
    <row r="4700" s="29">
      <c r="A4700" t="inlineStr">
        <is>
          <t>unit</t>
        </is>
      </c>
      <c r="B4700" t="inlineStr">
        <is>
          <t>kilowatt hour</t>
        </is>
      </c>
    </row>
    <row r="4701" s="29">
      <c r="A4701" t="inlineStr">
        <is>
          <t>Exchanges</t>
        </is>
      </c>
    </row>
    <row r="4702" customFormat="1" s="28">
      <c r="A4702" s="28" t="inlineStr">
        <is>
          <t>name</t>
        </is>
      </c>
      <c r="B4702" s="28" t="inlineStr">
        <is>
          <t>amount</t>
        </is>
      </c>
      <c r="C4702" s="28" t="inlineStr">
        <is>
          <t>location</t>
        </is>
      </c>
      <c r="D4702" s="28" t="inlineStr">
        <is>
          <t>unit</t>
        </is>
      </c>
      <c r="E4702" s="28" t="inlineStr">
        <is>
          <t>categories</t>
        </is>
      </c>
      <c r="F4702" s="28" t="inlineStr">
        <is>
          <t>type</t>
        </is>
      </c>
      <c r="G4702" s="28" t="inlineStr">
        <is>
          <t>uncertainty type</t>
        </is>
      </c>
      <c r="H4702" s="28" t="inlineStr">
        <is>
          <t>reference product</t>
        </is>
      </c>
      <c r="I4702" s="28" t="inlineStr">
        <is>
          <t>comment</t>
        </is>
      </c>
      <c r="J4702" s="28" t="inlineStr">
        <is>
          <t>production volume</t>
        </is>
      </c>
      <c r="K4702" s="28" t="inlineStr">
        <is>
          <t>scope</t>
        </is>
      </c>
      <c r="L4702" s="28" t="inlineStr">
        <is>
          <t>scope share</t>
        </is>
      </c>
      <c r="M4702" s="28" t="inlineStr">
        <is>
          <t>tech share</t>
        </is>
      </c>
      <c r="N4702" s="28" t="inlineStr">
        <is>
          <t>installation</t>
        </is>
      </c>
      <c r="O4702" s="28" t="inlineStr">
        <is>
          <t>productivity</t>
        </is>
      </c>
      <c r="P4702" s="28" t="inlineStr">
        <is>
          <t>kWp</t>
        </is>
      </c>
      <c r="Q4702" s="28" t="inlineStr">
        <is>
          <t>lifetime</t>
        </is>
      </c>
      <c r="R4702" s="28" t="inlineStr">
        <is>
          <t>lifetime production</t>
        </is>
      </c>
      <c r="S4702" s="28" t="inlineStr">
        <is>
          <t>inverted lifetime production</t>
        </is>
      </c>
    </row>
    <row r="4703" s="29">
      <c r="A4703" t="inlineStr">
        <is>
          <t>Energy, solar, converted</t>
        </is>
      </c>
      <c r="B4703" t="n">
        <v>3.8503</v>
      </c>
      <c r="D4703" t="inlineStr">
        <is>
          <t>megajoule</t>
        </is>
      </c>
      <c r="E4703" t="inlineStr">
        <is>
          <t>natural resource::in air</t>
        </is>
      </c>
      <c r="F4703" t="inlineStr">
        <is>
          <t>biosphere</t>
        </is>
      </c>
      <c r="G4703" t="n">
        <v>0</v>
      </c>
      <c r="I4703" t="inlineStr">
        <is>
          <t>(2,2,1,1,1,3); Energy loss in the system</t>
        </is>
      </c>
    </row>
    <row r="4704" s="29">
      <c r="A4704" t="inlineStr">
        <is>
          <t>Heat, waste</t>
        </is>
      </c>
      <c r="B4704" t="n">
        <v>0.25027</v>
      </c>
      <c r="D4704" t="inlineStr">
        <is>
          <t>megajoule</t>
        </is>
      </c>
      <c r="E4704" t="inlineStr">
        <is>
          <t>air</t>
        </is>
      </c>
      <c r="F4704" t="inlineStr">
        <is>
          <t>biosphere</t>
        </is>
      </c>
      <c r="G4704" t="n">
        <v>0</v>
      </c>
      <c r="I4704" t="inlineStr">
        <is>
          <t>(1,na,na,na,na,na); Calculation with average annual output and share of technologies; Average degradation of 10.5% included</t>
        </is>
      </c>
    </row>
    <row r="4705" s="29">
      <c r="A4705" t="inlineStr">
        <is>
          <t>electricity production, photovoltaic, residential</t>
        </is>
      </c>
      <c r="B4705" t="n">
        <v>1</v>
      </c>
      <c r="C4705" t="inlineStr">
        <is>
          <t>CU</t>
        </is>
      </c>
      <c r="D4705" t="inlineStr">
        <is>
          <t>kilowatt hour</t>
        </is>
      </c>
      <c r="E4705" t="inlineStr">
        <is>
          <t>photovoltaic::power plants</t>
        </is>
      </c>
      <c r="F4705" t="inlineStr">
        <is>
          <t>production</t>
        </is>
      </c>
      <c r="G4705" t="n">
        <v>0</v>
      </c>
      <c r="H4705" t="inlineStr">
        <is>
          <t>electricity, low voltage</t>
        </is>
      </c>
      <c r="J4705">
        <f>VLOOKUP(C4705,'extension - production vol'!$B$6:$D$235,3,0)</f>
        <v>12.388999999999999</v>
      </c>
    </row>
    <row r="4706" ht="16" customHeight="1" s="29">
      <c r="A4706" t="inlineStr">
        <is>
          <t>photovoltaic slanted-roof installation, 3 kWp, CIS, laminated, integrated, on roof</t>
        </is>
      </c>
      <c r="B4706" s="30">
        <f>M4706*S4706</f>
        <v>3.6659328432145042E-8</v>
      </c>
      <c r="C4706" t="inlineStr">
        <is>
          <t>CH</t>
        </is>
      </c>
      <c r="D4706" t="inlineStr">
        <is>
          <t>unit</t>
        </is>
      </c>
      <c r="F4706" t="inlineStr">
        <is>
          <t>technosphere</t>
        </is>
      </c>
      <c r="G4706" t="n">
        <v>0</v>
      </c>
      <c r="H4706" t="inlineStr">
        <is>
          <t>photovoltaic slanted-roof installation, 3 kWp, CIS, laminated, integrated, on roof</t>
        </is>
      </c>
      <c r="I4706" t="inlineStr">
        <is>
          <t>(2,2,1,1,1,3); Calculation with average annual yield and share of technologies. Lifetime: 30a.</t>
        </is>
      </c>
      <c r="K4706" t="inlineStr">
        <is>
          <t>residential</t>
        </is>
      </c>
      <c r="L4706">
        <f>IF(K4706="residential",VLOOKUP(B4695,parameters!$C$41:$AG$178,18,0),IF(K4706="commercial",1-VLOOKUP(B4695,parameters!$C$41:$AG$178,18,0),1))</f>
        <v>0.17766751537682748</v>
      </c>
      <c r="M4706" s="30">
        <f>INDEX(parameters!$D$41:$AG$178,MATCH('PV (extension)'!B4695,parameters!$C$41:$C$178,0),MATCH('PV (extension)'!A4706,parameters!$D$5:$AG$5,0))/L4706</f>
        <v>5.119823078397083E-3</v>
      </c>
      <c r="N4706" s="3" t="inlineStr">
        <is>
          <t>roof-top</t>
        </is>
      </c>
      <c r="O4706">
        <f>INDEX(parameters!$C$196:$EJ$198,MATCH('PV (extension)'!N4706,parameters!$B$196:$B$198,0),MATCH('PV (extension)'!B4695,parameters!$C$195:$EJ$195,0))</f>
        <v>1551.7721007518276</v>
      </c>
      <c r="P4706" t="n">
        <v>3</v>
      </c>
      <c r="Q4706" t="n">
        <v>30</v>
      </c>
      <c r="R4706">
        <f>Q4706*P4706*O4706</f>
        <v>139659.48906766449</v>
      </c>
      <c r="S4706">
        <f>1/R4706</f>
        <v>7.1602725076239094E-6</v>
      </c>
    </row>
    <row r="4707" ht="16" customHeight="1" s="29">
      <c r="A4707" t="inlineStr">
        <is>
          <t>photovoltaic slanted-roof installation, 3 kWp, CdTe, panel, mounted, on roof</t>
        </is>
      </c>
      <c r="B4707" s="30">
        <f>M4707*S4707</f>
        <v>2.391033632800159E-7</v>
      </c>
      <c r="C4707" t="inlineStr">
        <is>
          <t>CH</t>
        </is>
      </c>
      <c r="D4707" t="inlineStr">
        <is>
          <t>unit</t>
        </is>
      </c>
      <c r="F4707" t="inlineStr">
        <is>
          <t>technosphere</t>
        </is>
      </c>
      <c r="G4707" t="n">
        <v>0</v>
      </c>
      <c r="H4707" t="inlineStr">
        <is>
          <t>photovoltaic slanted-roof installation, 3 kWp, CdTe, panel, mounted, on roof</t>
        </is>
      </c>
      <c r="I4707" t="inlineStr">
        <is>
          <t>(2,2,1,1,1,3); Calculation with average annual yield and share of technologies. Lifetime: 30a.</t>
        </is>
      </c>
      <c r="K4707" t="inlineStr">
        <is>
          <t>residential</t>
        </is>
      </c>
      <c r="L4707">
        <f>L4706</f>
        <v>0.17766751537682748</v>
      </c>
      <c r="M4707" s="30">
        <f>INDEX(parameters!$D$41:$AG$178,MATCH('PV (extension)'!B4695,parameters!$C$41:$C$178,0),MATCH('PV (extension)'!A4707,parameters!$D$5:$AG$5,0))/L4707</f>
        <v>3.3393053550047194E-2</v>
      </c>
      <c r="N4707" s="3" t="inlineStr">
        <is>
          <t>roof-top</t>
        </is>
      </c>
      <c r="O4707">
        <f>INDEX(parameters!$C$196:$EJ$198,MATCH('PV (extension)'!N4707,parameters!$B$196:$B$198,0),MATCH('PV (extension)'!B4695,parameters!$C$195:$EJ$195,0))</f>
        <v>1551.7721007518276</v>
      </c>
      <c r="P4707" t="n">
        <v>3</v>
      </c>
      <c r="Q4707" t="n">
        <v>30</v>
      </c>
      <c r="R4707">
        <f>Q4707*P4707*O4707</f>
        <v>139659.48906766449</v>
      </c>
      <c r="S4707">
        <f>1/R4707</f>
        <v>7.1602725076239094E-6</v>
      </c>
    </row>
    <row r="4708" ht="16" customHeight="1" s="29">
      <c r="A4708" t="inlineStr">
        <is>
          <t>photovoltaic slanted-roof installation, 3 kWp, micro-Si, laminated, integrated, on roof</t>
        </is>
      </c>
      <c r="B4708" s="30">
        <f>M4708*S4708</f>
        <v>3.7049035020370594E-9</v>
      </c>
      <c r="C4708" t="inlineStr">
        <is>
          <t>RER</t>
        </is>
      </c>
      <c r="D4708" t="inlineStr">
        <is>
          <t>unit</t>
        </is>
      </c>
      <c r="F4708" t="inlineStr">
        <is>
          <t>technosphere</t>
        </is>
      </c>
      <c r="G4708" t="n">
        <v>0</v>
      </c>
      <c r="H4708" t="inlineStr">
        <is>
          <t>photovoltaic slanted-roof installation, 3 kWp, micro-Si, laminated, integrated, on roof</t>
        </is>
      </c>
      <c r="I4708" t="inlineStr">
        <is>
          <t>(2,2,1,1,1,3); Calculation with average annual yield and share of technologies. Lifetime: 30a.</t>
        </is>
      </c>
      <c r="K4708" t="inlineStr">
        <is>
          <t>residential</t>
        </is>
      </c>
      <c r="L4708">
        <f>L4707</f>
        <v>0.17766751537682748</v>
      </c>
      <c r="M4708" s="30">
        <f>INDEX(parameters!$D$41:$AG$178,MATCH('PV (extension)'!B4695,parameters!$C$41:$C$178,0),MATCH('PV (extension)'!A4708,parameters!$D$5:$AG$5,0))/L4708</f>
        <v>5.1742493013949662E-4</v>
      </c>
      <c r="N4708" s="3" t="inlineStr">
        <is>
          <t>roof-top</t>
        </is>
      </c>
      <c r="O4708">
        <f>INDEX(parameters!$C$196:$EJ$198,MATCH('PV (extension)'!N4708,parameters!$B$196:$B$198,0),MATCH('PV (extension)'!B4695,parameters!$C$195:$EJ$195,0))</f>
        <v>1551.7721007518276</v>
      </c>
      <c r="P4708" t="n">
        <v>3</v>
      </c>
      <c r="Q4708" t="n">
        <v>30</v>
      </c>
      <c r="R4708">
        <f>Q4708*P4708*O4708</f>
        <v>139659.48906766449</v>
      </c>
      <c r="S4708">
        <f>1/R4708</f>
        <v>7.1602725076239094E-6</v>
      </c>
    </row>
    <row r="4709" ht="16" customHeight="1" s="29">
      <c r="A4709" t="inlineStr">
        <is>
          <t>photovoltaic slanted-roof installation, 3 kWp, micro-Si, panel, mounted, on roof</t>
        </is>
      </c>
      <c r="B4709" s="30">
        <f>M4709*S4709</f>
        <v>6.4409104275100034E-8</v>
      </c>
      <c r="C4709" t="inlineStr">
        <is>
          <t>RER</t>
        </is>
      </c>
      <c r="D4709" t="inlineStr">
        <is>
          <t>unit</t>
        </is>
      </c>
      <c r="F4709" t="inlineStr">
        <is>
          <t>technosphere</t>
        </is>
      </c>
      <c r="G4709" t="n">
        <v>0</v>
      </c>
      <c r="H4709" t="inlineStr">
        <is>
          <t>photovoltaic slanted-roof installation, 3 kWp, micro-Si, panel, mounted, on roof</t>
        </is>
      </c>
      <c r="I4709" t="inlineStr">
        <is>
          <t>(2,2,1,1,1,3); Calculation with average annual yield and share of technologies. Lifetime: 30a.</t>
        </is>
      </c>
      <c r="K4709" t="inlineStr">
        <is>
          <t>residential</t>
        </is>
      </c>
      <c r="L4709">
        <f>L4708</f>
        <v>0.17766751537682748</v>
      </c>
      <c r="M4709" s="30">
        <f>INDEX(parameters!$D$41:$AG$178,MATCH('PV (extension)'!B4695,parameters!$C$41:$C$178,0),MATCH('PV (extension)'!A4709,parameters!$D$5:$AG$5,0))/L4709</f>
        <v>8.9953425943663963E-3</v>
      </c>
      <c r="N4709" s="3" t="inlineStr">
        <is>
          <t>roof-top</t>
        </is>
      </c>
      <c r="O4709">
        <f>INDEX(parameters!$C$196:$EJ$198,MATCH('PV (extension)'!N4709,parameters!$B$196:$B$198,0),MATCH('PV (extension)'!B4695,parameters!$C$195:$EJ$195,0))</f>
        <v>1551.7721007518276</v>
      </c>
      <c r="P4709" t="n">
        <v>3</v>
      </c>
      <c r="Q4709" t="n">
        <v>30</v>
      </c>
      <c r="R4709">
        <f>Q4709*P4709*O4709</f>
        <v>139659.48906766449</v>
      </c>
      <c r="S4709">
        <f>1/R4709</f>
        <v>7.1602725076239094E-6</v>
      </c>
    </row>
    <row r="4710" s="29">
      <c r="A4710" t="inlineStr">
        <is>
          <t>photovoltaic facade installation, 3kWp, multi-Si, laminated, integrated, at building</t>
        </is>
      </c>
      <c r="B4710" s="30">
        <f>M4710*S4710</f>
        <v>1.886402555133386E-7</v>
      </c>
      <c r="C4710" t="inlineStr">
        <is>
          <t>RER</t>
        </is>
      </c>
      <c r="D4710" t="inlineStr">
        <is>
          <t>unit</t>
        </is>
      </c>
      <c r="F4710" t="inlineStr">
        <is>
          <t>technosphere</t>
        </is>
      </c>
      <c r="G4710" t="n">
        <v>0</v>
      </c>
      <c r="H4710" t="inlineStr">
        <is>
          <t>photovoltaic facade installation, 3kWp, multi-Si, laminated, integrated, at building</t>
        </is>
      </c>
      <c r="I4710" t="inlineStr">
        <is>
          <t>(2,2,1,1,1,3); Calculation with average annual yield and share of technologies. Lifetime: 30a.</t>
        </is>
      </c>
      <c r="K4710" t="inlineStr">
        <is>
          <t>residential</t>
        </is>
      </c>
      <c r="L4710">
        <f>L4709</f>
        <v>0.17766751537682748</v>
      </c>
      <c r="M4710" s="30">
        <f>INDEX(parameters!$D$41:$AG$178,MATCH('PV (extension)'!B4695,parameters!$C$41:$C$178,0),MATCH('PV (extension)'!A4710,parameters!$D$5:$AG$5,0))/L4710</f>
        <v>1.8497835237986298E-2</v>
      </c>
      <c r="N4710" t="inlineStr">
        <is>
          <t>façade</t>
        </is>
      </c>
      <c r="O4710">
        <f>INDEX(parameters!$C$196:$EJ$198,MATCH('PV (extension)'!N4710,parameters!$B$196:$B$198,0),MATCH('PV (extension)'!B4695,parameters!$C$195:$EJ$195,0))</f>
        <v>1089.5421132938363</v>
      </c>
      <c r="P4710" t="n">
        <v>3</v>
      </c>
      <c r="Q4710" t="n">
        <v>30</v>
      </c>
      <c r="R4710">
        <f>Q4710*P4710*O4710</f>
        <v>98058.790196445276</v>
      </c>
      <c r="S4710">
        <f>1/R4710</f>
        <v>1.019796387449466E-5</v>
      </c>
    </row>
    <row r="4711" s="29">
      <c r="A4711" t="inlineStr">
        <is>
          <t>photovoltaic facade installation, 3kWp, multi-Si, panel, mounted, at building</t>
        </is>
      </c>
      <c r="B4711" s="30">
        <f>M4711*S4711</f>
        <v>1.850061636510157E-7</v>
      </c>
      <c r="C4711" t="inlineStr">
        <is>
          <t>RER</t>
        </is>
      </c>
      <c r="D4711" t="inlineStr">
        <is>
          <t>unit</t>
        </is>
      </c>
      <c r="F4711" t="inlineStr">
        <is>
          <t>technosphere</t>
        </is>
      </c>
      <c r="G4711" t="n">
        <v>0</v>
      </c>
      <c r="H4711" t="inlineStr">
        <is>
          <t>photovoltaic facade installation, 3kWp, multi-Si, panel, mounted, at building</t>
        </is>
      </c>
      <c r="I4711" t="inlineStr">
        <is>
          <t>(2,2,1,1,1,3); Calculation with average annual yield and share of technologies. Lifetime: 30a.</t>
        </is>
      </c>
      <c r="K4711" t="inlineStr">
        <is>
          <t>residential</t>
        </is>
      </c>
      <c r="L4711">
        <f>L4710</f>
        <v>0.17766751537682748</v>
      </c>
      <c r="M4711" s="30">
        <f>INDEX(parameters!$D$41:$AG$178,MATCH('PV (extension)'!B4695,parameters!$C$41:$C$178,0),MATCH('PV (extension)'!A4711,parameters!$D$5:$AG$5,0))/L4711</f>
        <v>1.8141480586504166E-2</v>
      </c>
      <c r="N4711" t="inlineStr">
        <is>
          <t>façade</t>
        </is>
      </c>
      <c r="O4711">
        <f>INDEX(parameters!$C$196:$EJ$198,MATCH('PV (extension)'!N4711,parameters!$B$196:$B$198,0),MATCH('PV (extension)'!B4695,parameters!$C$195:$EJ$195,0))</f>
        <v>1089.5421132938363</v>
      </c>
      <c r="P4711" t="n">
        <v>3</v>
      </c>
      <c r="Q4711" t="n">
        <v>30</v>
      </c>
      <c r="R4711">
        <f>Q4711*P4711*O4711</f>
        <v>98058.790196445276</v>
      </c>
      <c r="S4711">
        <f>1/R4711</f>
        <v>1.019796387449466E-5</v>
      </c>
    </row>
    <row r="4712" s="29">
      <c r="A4712" t="inlineStr">
        <is>
          <t>photovoltaic facade installation, 3kWp, single-Si, laminated, integrated, at building</t>
        </is>
      </c>
      <c r="B4712" s="30">
        <f>M4712*S4712</f>
        <v>9.9449036891959407E-8</v>
      </c>
      <c r="C4712" t="inlineStr">
        <is>
          <t>RER</t>
        </is>
      </c>
      <c r="D4712" t="inlineStr">
        <is>
          <t>unit</t>
        </is>
      </c>
      <c r="F4712" t="inlineStr">
        <is>
          <t>technosphere</t>
        </is>
      </c>
      <c r="G4712" t="n">
        <v>0</v>
      </c>
      <c r="H4712" t="inlineStr">
        <is>
          <t>photovoltaic facade installation, 3kWp, single-Si, laminated, integrated, at building</t>
        </is>
      </c>
      <c r="I4712" t="inlineStr">
        <is>
          <t>(2,2,1,1,1,3); Calculation with average annual yield and share of technologies. Lifetime: 30a.</t>
        </is>
      </c>
      <c r="K4712" t="inlineStr">
        <is>
          <t>residential</t>
        </is>
      </c>
      <c r="L4712">
        <f>L4711</f>
        <v>0.17766751537682748</v>
      </c>
      <c r="M4712" s="30">
        <f>INDEX(parameters!$D$41:$AG$178,MATCH('PV (extension)'!B4695,parameters!$C$41:$C$178,0),MATCH('PV (extension)'!A4712,parameters!$D$5:$AG$5,0))/L4712</f>
        <v>9.7518522438271929E-3</v>
      </c>
      <c r="N4712" t="inlineStr">
        <is>
          <t>façade</t>
        </is>
      </c>
      <c r="O4712">
        <f>INDEX(parameters!$C$196:$EJ$198,MATCH('PV (extension)'!N4712,parameters!$B$196:$B$198,0),MATCH('PV (extension)'!B4695,parameters!$C$195:$EJ$195,0))</f>
        <v>1089.5421132938363</v>
      </c>
      <c r="P4712" t="n">
        <v>3</v>
      </c>
      <c r="Q4712" t="n">
        <v>30</v>
      </c>
      <c r="R4712">
        <f>Q4712*P4712*O4712</f>
        <v>98058.790196445276</v>
      </c>
      <c r="S4712">
        <f>1/R4712</f>
        <v>1.019796387449466E-5</v>
      </c>
    </row>
    <row r="4713" s="29">
      <c r="A4713" t="inlineStr">
        <is>
          <t>photovoltaic facade installation, 3kWp, single-Si, panel, mounted, at building</t>
        </is>
      </c>
      <c r="B4713" s="30">
        <f>M4713*S4713</f>
        <v>9.9362988728208833E-8</v>
      </c>
      <c r="C4713" t="inlineStr">
        <is>
          <t>RER</t>
        </is>
      </c>
      <c r="D4713" t="inlineStr">
        <is>
          <t>unit</t>
        </is>
      </c>
      <c r="F4713" t="inlineStr">
        <is>
          <t>technosphere</t>
        </is>
      </c>
      <c r="G4713" t="n">
        <v>0</v>
      </c>
      <c r="H4713" t="inlineStr">
        <is>
          <t>photovoltaic facade installation, 3kWp, single-Si, panel, mounted, at building</t>
        </is>
      </c>
      <c r="I4713" t="inlineStr">
        <is>
          <t>(2,2,1,1,1,3); Calculation with average annual yield and share of technologies. Lifetime: 30a.</t>
        </is>
      </c>
      <c r="K4713" t="inlineStr">
        <is>
          <t>residential</t>
        </is>
      </c>
      <c r="L4713">
        <f>L4712</f>
        <v>0.17766751537682748</v>
      </c>
      <c r="M4713" s="30">
        <f>INDEX(parameters!$D$41:$AG$178,MATCH('PV (extension)'!B4695,parameters!$C$41:$C$178,0),MATCH('PV (extension)'!A4713,parameters!$D$5:$AG$5,0))/L4713</f>
        <v>9.7434144649911868E-3</v>
      </c>
      <c r="N4713" t="inlineStr">
        <is>
          <t>façade</t>
        </is>
      </c>
      <c r="O4713">
        <f>INDEX(parameters!$C$196:$EJ$198,MATCH('PV (extension)'!N4713,parameters!$B$196:$B$198,0),MATCH('PV (extension)'!B4695,parameters!$C$195:$EJ$195,0))</f>
        <v>1089.5421132938363</v>
      </c>
      <c r="P4713" t="n">
        <v>3</v>
      </c>
      <c r="Q4713" t="n">
        <v>30</v>
      </c>
      <c r="R4713">
        <f>Q4713*P4713*O4713</f>
        <v>98058.790196445276</v>
      </c>
      <c r="S4713">
        <f>1/R4713</f>
        <v>1.019796387449466E-5</v>
      </c>
    </row>
    <row r="4714" ht="16" customHeight="1" s="29">
      <c r="A4714" t="inlineStr">
        <is>
          <t>photovoltaic flat-roof installation, 3kWp, multi-Si, on roof</t>
        </is>
      </c>
      <c r="B4714" s="30">
        <f>M4714*S4714</f>
        <v>2.040267715186349E-6</v>
      </c>
      <c r="C4714" t="inlineStr">
        <is>
          <t>RER</t>
        </is>
      </c>
      <c r="D4714" t="inlineStr">
        <is>
          <t>unit</t>
        </is>
      </c>
      <c r="F4714" t="inlineStr">
        <is>
          <t>technosphere</t>
        </is>
      </c>
      <c r="G4714" t="n">
        <v>0</v>
      </c>
      <c r="H4714" t="inlineStr">
        <is>
          <t>photovoltaic flat-roof installation, 3kWp, multi-Si, on roof</t>
        </is>
      </c>
      <c r="I4714" t="inlineStr">
        <is>
          <t>(2,2,1,1,1,3); Calculation with average annual yield and share of technologies. Lifetime: 30a.</t>
        </is>
      </c>
      <c r="K4714" t="inlineStr">
        <is>
          <t>residential</t>
        </is>
      </c>
      <c r="L4714">
        <f>L4713</f>
        <v>0.17766751537682748</v>
      </c>
      <c r="M4714" s="30">
        <f>INDEX(parameters!$D$41:$AG$178,MATCH('PV (extension)'!B4695,parameters!$C$41:$C$178,0),MATCH('PV (extension)'!A4714,parameters!$D$5:$AG$5,0))/L4714</f>
        <v>0.28494274666417674</v>
      </c>
      <c r="N4714" s="3" t="inlineStr">
        <is>
          <t>roof-top</t>
        </is>
      </c>
      <c r="O4714">
        <f>INDEX(parameters!$C$196:$EJ$198,MATCH('PV (extension)'!N4714,parameters!$B$196:$B$198,0),MATCH('PV (extension)'!B4695,parameters!$C$195:$EJ$195,0))</f>
        <v>1551.7721007518276</v>
      </c>
      <c r="P4714" t="n">
        <v>3</v>
      </c>
      <c r="Q4714" t="n">
        <v>30</v>
      </c>
      <c r="R4714">
        <f>Q4714*P4714*O4714</f>
        <v>139659.48906766449</v>
      </c>
      <c r="S4714">
        <f>1/R4714</f>
        <v>7.1602725076239094E-6</v>
      </c>
    </row>
    <row r="4715" ht="16" customHeight="1" s="29">
      <c r="A4715" t="inlineStr">
        <is>
          <t>photovoltaic flat-roof installation, 3kWp, single-Si, on roof</t>
        </is>
      </c>
      <c r="B4715" s="30">
        <f>M4715*S4715</f>
        <v>1.0649901928410895E-6</v>
      </c>
      <c r="C4715" t="inlineStr">
        <is>
          <t>RER</t>
        </is>
      </c>
      <c r="D4715" t="inlineStr">
        <is>
          <t>unit</t>
        </is>
      </c>
      <c r="F4715" t="inlineStr">
        <is>
          <t>technosphere</t>
        </is>
      </c>
      <c r="G4715" t="n">
        <v>0</v>
      </c>
      <c r="H4715" t="inlineStr">
        <is>
          <t>photovoltaic flat-roof installation, 3kWp, single-Si, on roof</t>
        </is>
      </c>
      <c r="I4715" t="inlineStr">
        <is>
          <t>(2,2,1,1,1,3); Calculation with average annual yield and share of technologies. Lifetime: 30a.</t>
        </is>
      </c>
      <c r="K4715" t="inlineStr">
        <is>
          <t>residential</t>
        </is>
      </c>
      <c r="L4715">
        <f>L4714</f>
        <v>0.17766751537682748</v>
      </c>
      <c r="M4715" s="30">
        <f>INDEX(parameters!$D$41:$AG$178,MATCH('PV (extension)'!B4695,parameters!$C$41:$C$178,0),MATCH('PV (extension)'!A4715,parameters!$D$5:$AG$5,0))/L4715</f>
        <v>0.14873598619426004</v>
      </c>
      <c r="N4715" s="3" t="inlineStr">
        <is>
          <t>roof-top</t>
        </is>
      </c>
      <c r="O4715">
        <f>INDEX(parameters!$C$196:$EJ$198,MATCH('PV (extension)'!N4715,parameters!$B$196:$B$198,0),MATCH('PV (extension)'!B4695,parameters!$C$195:$EJ$195,0))</f>
        <v>1551.7721007518276</v>
      </c>
      <c r="P4715" t="n">
        <v>3</v>
      </c>
      <c r="Q4715" t="n">
        <v>30</v>
      </c>
      <c r="R4715">
        <f>Q4715*P4715*O4715</f>
        <v>139659.48906766449</v>
      </c>
      <c r="S4715">
        <f>1/R4715</f>
        <v>7.1602725076239094E-6</v>
      </c>
    </row>
    <row r="4716" ht="16" customHeight="1" s="29">
      <c r="A4716" t="inlineStr">
        <is>
          <t>photovoltaic slanted-roof installation, 3kWp, CIS, panel, mounted, on roof</t>
        </is>
      </c>
      <c r="B4716" s="30">
        <f>M4716*S4716</f>
        <v>5.8906549147162558E-7</v>
      </c>
      <c r="C4716" t="inlineStr">
        <is>
          <t>CH</t>
        </is>
      </c>
      <c r="D4716" t="inlineStr">
        <is>
          <t>unit</t>
        </is>
      </c>
      <c r="F4716" t="inlineStr">
        <is>
          <t>technosphere</t>
        </is>
      </c>
      <c r="G4716" t="n">
        <v>0</v>
      </c>
      <c r="H4716" t="inlineStr">
        <is>
          <t>photovoltaic slanted-roof installation, 3kWp, CIS, panel, mounted, on roof</t>
        </is>
      </c>
      <c r="I4716" t="inlineStr">
        <is>
          <t>(2,2,1,1,1,3); Calculation with average annual yield and share of technologies. Lifetime: 30a.</t>
        </is>
      </c>
      <c r="K4716" t="inlineStr">
        <is>
          <t>residential</t>
        </is>
      </c>
      <c r="L4716">
        <f>L4715</f>
        <v>0.17766751537682748</v>
      </c>
      <c r="M4716" s="30">
        <f>INDEX(parameters!$D$41:$AG$178,MATCH('PV (extension)'!B4695,parameters!$C$41:$C$178,0),MATCH('PV (extension)'!A4716,parameters!$D$5:$AG$5,0))/L4716</f>
        <v>8.2268585566319899E-2</v>
      </c>
      <c r="N4716" s="3" t="inlineStr">
        <is>
          <t>roof-top</t>
        </is>
      </c>
      <c r="O4716">
        <f>INDEX(parameters!$C$196:$EJ$198,MATCH('PV (extension)'!N4716,parameters!$B$196:$B$198,0),MATCH('PV (extension)'!B4695,parameters!$C$195:$EJ$195,0))</f>
        <v>1551.7721007518276</v>
      </c>
      <c r="P4716" t="n">
        <v>3</v>
      </c>
      <c r="Q4716" t="n">
        <v>30</v>
      </c>
      <c r="R4716">
        <f>Q4716*P4716*O4716</f>
        <v>139659.48906766449</v>
      </c>
      <c r="S4716">
        <f>1/R4716</f>
        <v>7.1602725076239094E-6</v>
      </c>
    </row>
    <row r="4717" ht="16" customHeight="1" s="29">
      <c r="A4717" t="inlineStr">
        <is>
          <t>photovoltaic slanted-roof installation, 3kWp, CdTe, laminated, integrated, on roof</t>
        </is>
      </c>
      <c r="B4717" s="30">
        <f>M4717*S4717</f>
        <v>1.6494203162584828E-8</v>
      </c>
      <c r="C4717" t="inlineStr">
        <is>
          <t>CH</t>
        </is>
      </c>
      <c r="D4717" t="inlineStr">
        <is>
          <t>unit</t>
        </is>
      </c>
      <c r="F4717" t="inlineStr">
        <is>
          <t>technosphere</t>
        </is>
      </c>
      <c r="G4717" t="n">
        <v>0</v>
      </c>
      <c r="H4717" t="inlineStr">
        <is>
          <t>photovoltaic slanted-roof installation, 3kWp, CdTe, laminated, integrated, on roof</t>
        </is>
      </c>
      <c r="I4717" t="inlineStr">
        <is>
          <t>(2,2,1,1,1,3); Calculation with average annual yield and share of technologies. Lifetime: 30a.</t>
        </is>
      </c>
      <c r="K4717" t="inlineStr">
        <is>
          <t>residential</t>
        </is>
      </c>
      <c r="L4717">
        <f>L4716</f>
        <v>0.17766751537682748</v>
      </c>
      <c r="M4717" s="30">
        <f>INDEX(parameters!$D$41:$AG$178,MATCH('PV (extension)'!B4695,parameters!$C$41:$C$178,0),MATCH('PV (extension)'!A4717,parameters!$D$5:$AG$5,0))/L4717</f>
        <v>2.3035719862648527E-3</v>
      </c>
      <c r="N4717" s="3" t="inlineStr">
        <is>
          <t>roof-top</t>
        </is>
      </c>
      <c r="O4717">
        <f>INDEX(parameters!$C$196:$EJ$198,MATCH('PV (extension)'!N4717,parameters!$B$196:$B$198,0),MATCH('PV (extension)'!B4695,parameters!$C$195:$EJ$195,0))</f>
        <v>1551.7721007518276</v>
      </c>
      <c r="P4717" t="n">
        <v>3</v>
      </c>
      <c r="Q4717" t="n">
        <v>30</v>
      </c>
      <c r="R4717">
        <f>Q4717*P4717*O4717</f>
        <v>139659.48906766449</v>
      </c>
      <c r="S4717">
        <f>1/R4717</f>
        <v>7.1602725076239094E-6</v>
      </c>
    </row>
    <row r="4718" ht="16" customHeight="1" s="29">
      <c r="A4718" t="inlineStr">
        <is>
          <t>photovoltaic slanted-roof installation, 3kWp, multi-Si, laminated, integrated, on roof</t>
        </is>
      </c>
      <c r="B4718" s="30">
        <f>M4718*S4718</f>
        <v>9.7993029952739015E-8</v>
      </c>
      <c r="C4718" t="inlineStr">
        <is>
          <t>RER</t>
        </is>
      </c>
      <c r="D4718" t="inlineStr">
        <is>
          <t>unit</t>
        </is>
      </c>
      <c r="F4718" t="inlineStr">
        <is>
          <t>technosphere</t>
        </is>
      </c>
      <c r="G4718" t="n">
        <v>0</v>
      </c>
      <c r="H4718" t="inlineStr">
        <is>
          <t>photovoltaic slanted-roof installation, 3kWp, multi-Si, laminated, integrated, on roof</t>
        </is>
      </c>
      <c r="I4718" t="inlineStr">
        <is>
          <t>(2,2,1,1,1,3); Calculation with average annual yield and share of technologies. Lifetime: 30a.</t>
        </is>
      </c>
      <c r="K4718" t="inlineStr">
        <is>
          <t>residential</t>
        </is>
      </c>
      <c r="L4718">
        <f>L4717</f>
        <v>0.17766751537682748</v>
      </c>
      <c r="M4718" s="30">
        <f>INDEX(parameters!$D$41:$AG$178,MATCH('PV (extension)'!B4695,parameters!$C$41:$C$178,0),MATCH('PV (extension)'!A4718,parameters!$D$5:$AG$5,0))/L4718</f>
        <v>1.3685656495391874E-2</v>
      </c>
      <c r="N4718" s="3" t="inlineStr">
        <is>
          <t>roof-top</t>
        </is>
      </c>
      <c r="O4718">
        <f>INDEX(parameters!$C$196:$EJ$198,MATCH('PV (extension)'!N4718,parameters!$B$196:$B$198,0),MATCH('PV (extension)'!B4695,parameters!$C$195:$EJ$195,0))</f>
        <v>1551.7721007518276</v>
      </c>
      <c r="P4718" t="n">
        <v>3</v>
      </c>
      <c r="Q4718" t="n">
        <v>30</v>
      </c>
      <c r="R4718">
        <f>Q4718*P4718*O4718</f>
        <v>139659.48906766449</v>
      </c>
      <c r="S4718">
        <f>1/R4718</f>
        <v>7.1602725076239094E-6</v>
      </c>
    </row>
    <row r="4719" ht="16" customHeight="1" s="29">
      <c r="A4719" t="inlineStr">
        <is>
          <t>photovoltaic slanted-roof installation, 3kWp, multi-Si, panel, mounted, on roof</t>
        </is>
      </c>
      <c r="B4719" s="30">
        <f>M4719*S4719</f>
        <v>1.6772926079846762E-6</v>
      </c>
      <c r="C4719" t="inlineStr">
        <is>
          <t>RER</t>
        </is>
      </c>
      <c r="D4719" t="inlineStr">
        <is>
          <t>unit</t>
        </is>
      </c>
      <c r="F4719" t="inlineStr">
        <is>
          <t>technosphere</t>
        </is>
      </c>
      <c r="G4719" t="n">
        <v>0</v>
      </c>
      <c r="H4719" t="inlineStr">
        <is>
          <t>photovoltaic slanted-roof installation, 3kWp, multi-Si, panel, mounted, on roof</t>
        </is>
      </c>
      <c r="I4719" t="inlineStr">
        <is>
          <t>(2,2,1,1,1,3); Calculation with average annual yield and share of technologies. Lifetime: 30a.</t>
        </is>
      </c>
      <c r="K4719" t="inlineStr">
        <is>
          <t>residential</t>
        </is>
      </c>
      <c r="L4719">
        <f>L4718</f>
        <v>0.17766751537682748</v>
      </c>
      <c r="M4719" s="30">
        <f>INDEX(parameters!$D$41:$AG$178,MATCH('PV (extension)'!B4695,parameters!$C$41:$C$178,0),MATCH('PV (extension)'!A4719,parameters!$D$5:$AG$5,0))/L4719</f>
        <v>0.23424982864811036</v>
      </c>
      <c r="N4719" s="3" t="inlineStr">
        <is>
          <t>roof-top</t>
        </is>
      </c>
      <c r="O4719">
        <f>INDEX(parameters!$C$196:$EJ$198,MATCH('PV (extension)'!N4719,parameters!$B$196:$B$198,0),MATCH('PV (extension)'!B4695,parameters!$C$195:$EJ$195,0))</f>
        <v>1551.7721007518276</v>
      </c>
      <c r="P4719" t="n">
        <v>3</v>
      </c>
      <c r="Q4719" t="n">
        <v>30</v>
      </c>
      <c r="R4719">
        <f>Q4719*P4719*O4719</f>
        <v>139659.48906766449</v>
      </c>
      <c r="S4719">
        <f>1/R4719</f>
        <v>7.1602725076239094E-6</v>
      </c>
    </row>
    <row r="4720" ht="16" customHeight="1" s="29">
      <c r="A4720" t="inlineStr">
        <is>
          <t>photovoltaic slanted-roof installation, 3kWp, single-Si, laminated, integrated, on roof</t>
        </is>
      </c>
      <c r="B4720" s="30">
        <f>M4720*S4720</f>
        <v>5.1788953021305396E-8</v>
      </c>
      <c r="C4720" t="inlineStr">
        <is>
          <t>RER</t>
        </is>
      </c>
      <c r="D4720" t="inlineStr">
        <is>
          <t>unit</t>
        </is>
      </c>
      <c r="F4720" t="inlineStr">
        <is>
          <t>technosphere</t>
        </is>
      </c>
      <c r="G4720" t="n">
        <v>0</v>
      </c>
      <c r="H4720" t="inlineStr">
        <is>
          <t>photovoltaic slanted-roof installation, 3kWp, single-Si, laminated, integrated, on roof</t>
        </is>
      </c>
      <c r="I4720" t="inlineStr">
        <is>
          <t>(2,2,1,1,1,3); Calculation with average annual yield and share of technologies. Lifetime: 30a.</t>
        </is>
      </c>
      <c r="K4720" t="inlineStr">
        <is>
          <t>residential</t>
        </is>
      </c>
      <c r="L4720">
        <f>L4719</f>
        <v>0.17766751537682748</v>
      </c>
      <c r="M4720" s="30">
        <f>INDEX(parameters!$D$41:$AG$178,MATCH('PV (extension)'!B4695,parameters!$C$41:$C$178,0),MATCH('PV (extension)'!A4720,parameters!$D$5:$AG$5,0))/L4720</f>
        <v>7.2328187183047909E-3</v>
      </c>
      <c r="N4720" s="3" t="inlineStr">
        <is>
          <t>roof-top</t>
        </is>
      </c>
      <c r="O4720">
        <f>INDEX(parameters!$C$196:$EJ$198,MATCH('PV (extension)'!N4720,parameters!$B$196:$B$198,0),MATCH('PV (extension)'!B4695,parameters!$C$195:$EJ$195,0))</f>
        <v>1551.7721007518276</v>
      </c>
      <c r="P4720" t="n">
        <v>3</v>
      </c>
      <c r="Q4720" t="n">
        <v>30</v>
      </c>
      <c r="R4720">
        <f>Q4720*P4720*O4720</f>
        <v>139659.48906766449</v>
      </c>
      <c r="S4720">
        <f>1/R4720</f>
        <v>7.1602725076239094E-6</v>
      </c>
    </row>
    <row r="4721" ht="16" customHeight="1" s="29">
      <c r="A4721" t="inlineStr">
        <is>
          <t>photovoltaic slanted-roof installation, 3kWp, single-Si, panel, mounted, on roof</t>
        </is>
      </c>
      <c r="B4721" s="30">
        <f>M4721*S4721</f>
        <v>8.7656470647404589E-7</v>
      </c>
      <c r="C4721" t="inlineStr">
        <is>
          <t>RER</t>
        </is>
      </c>
      <c r="D4721" t="inlineStr">
        <is>
          <t>unit</t>
        </is>
      </c>
      <c r="F4721" t="inlineStr">
        <is>
          <t>technosphere</t>
        </is>
      </c>
      <c r="G4721" t="n">
        <v>0</v>
      </c>
      <c r="H4721" t="inlineStr">
        <is>
          <t>photovoltaic slanted-roof installation, 3kWp, single-Si, panel, mounted, on roof</t>
        </is>
      </c>
      <c r="I4721" t="inlineStr">
        <is>
          <t>(2,2,1,1,1,3); Calculation with average annual yield and share of technologies. Lifetime: 30a.</t>
        </is>
      </c>
      <c r="K4721" t="inlineStr">
        <is>
          <t>residential</t>
        </is>
      </c>
      <c r="L4721">
        <f>L4720</f>
        <v>0.17766751537682748</v>
      </c>
      <c r="M4721" s="30">
        <f>INDEX(parameters!$D$41:$AG$178,MATCH('PV (extension)'!B4695,parameters!$C$41:$C$178,0),MATCH('PV (extension)'!A4721,parameters!$D$5:$AG$5,0))/L4721</f>
        <v>0.12242057904091255</v>
      </c>
      <c r="N4721" s="3" t="inlineStr">
        <is>
          <t>roof-top</t>
        </is>
      </c>
      <c r="O4721">
        <f>INDEX(parameters!$C$196:$EJ$198,MATCH('PV (extension)'!N4721,parameters!$B$196:$B$198,0),MATCH('PV (extension)'!B4695,parameters!$C$195:$EJ$195,0))</f>
        <v>1551.7721007518276</v>
      </c>
      <c r="P4721" t="n">
        <v>3</v>
      </c>
      <c r="Q4721" t="n">
        <v>30</v>
      </c>
      <c r="R4721">
        <f>Q4721*P4721*O4721</f>
        <v>139659.48906766449</v>
      </c>
      <c r="S4721">
        <f>1/R4721</f>
        <v>7.1602725076239094E-6</v>
      </c>
    </row>
    <row r="4722" s="29">
      <c r="A4722" t="inlineStr">
        <is>
          <t>market for tap water</t>
        </is>
      </c>
      <c r="B4722" t="n">
        <v>0.0037026</v>
      </c>
      <c r="C4722" t="inlineStr">
        <is>
          <t>Europe without Switzerland</t>
        </is>
      </c>
      <c r="D4722" t="inlineStr">
        <is>
          <t>kilogram</t>
        </is>
      </c>
      <c r="F4722" t="inlineStr">
        <is>
          <t>technosphere</t>
        </is>
      </c>
      <c r="G4722" t="n">
        <v>0</v>
      </c>
      <c r="H4722" t="inlineStr">
        <is>
          <t>tap water</t>
        </is>
      </c>
      <c r="I4722" t="inlineStr">
        <is>
          <t>(2,2,1,1,1,3); Estimation 20l/m2 panel</t>
        </is>
      </c>
    </row>
    <row r="4723" s="29">
      <c r="A4723" t="inlineStr">
        <is>
          <t>treatment of wastewater, from residence, capacity 1.1E10l/year</t>
        </is>
      </c>
      <c r="B4723" t="n">
        <v>-3.3323e-06</v>
      </c>
      <c r="C4723" t="inlineStr">
        <is>
          <t>CH</t>
        </is>
      </c>
      <c r="D4723" t="inlineStr">
        <is>
          <t>cubic meter</t>
        </is>
      </c>
      <c r="F4723" t="inlineStr">
        <is>
          <t>technosphere</t>
        </is>
      </c>
      <c r="G4723" t="n">
        <v>0</v>
      </c>
      <c r="H4723" t="inlineStr">
        <is>
          <t>wastewater, from residence</t>
        </is>
      </c>
      <c r="I4723" t="inlineStr">
        <is>
          <t>(2,2,1,1,1,3); Estimation 20l/m2 panel</t>
        </is>
      </c>
    </row>
    <row r="4724" s="29"/>
    <row r="4725" customFormat="1" s="28">
      <c r="A4725" s="28" t="inlineStr">
        <is>
          <t>Activity</t>
        </is>
      </c>
      <c r="B4725" s="28" t="inlineStr">
        <is>
          <t>electricity production, photovoltaic, commercial</t>
        </is>
      </c>
    </row>
    <row r="4726">
      <c r="A4726" t="inlineStr">
        <is>
          <t>comment</t>
        </is>
      </c>
      <c r="B472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")&amp;HLOOKUP(B4727,parameters!$C$195:$EJ$198,2,0)&amp;" kWh/kWp.
Annual output, Facade: "&amp;HLOOKUP(B4727,parameters!$C$195:$EJ$198,3,0)&amp;" kWh/kWp.
Annual output, Open-ground: "&amp;HLOOKUP(B4727,parameters!$C$195:$EJ$198,4,0)&amp;_xlfn._LONGTEXT("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")&amp;VLOOKUP(B4727,'extension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1551.77210075183 kWh/kWp.
Annual output, Facade: 1089.54211329384 kWh/kWp.
Annual output, Open-ground: 1650.82138377854 kWh/kWp.
Amount of solar energy transformed to electricity. Waste heat emission due to losses of electricity in the system.
Technology:  Electricity production with grid-connected photovoltaic power plants.
Time period:  Time of publications
Production volume: 12.389 GWh in 2025.
Sampling:  Statistical data and model calculations
Extrapolations:  Use of PV technology data investigated for other countries (Switzerland). Correction of average yield with Swiss data.
Uncertainty:  None
Author: Romain Sacchi, PSI, romain.sacchi@psi.ch</v>
      </c>
    </row>
    <row r="4727" s="29">
      <c r="A4727" t="inlineStr">
        <is>
          <t>location</t>
        </is>
      </c>
      <c r="B4727" t="inlineStr">
        <is>
          <t>CU</t>
        </is>
      </c>
    </row>
    <row r="4728" s="29">
      <c r="A4728" t="inlineStr">
        <is>
          <t>production amount</t>
        </is>
      </c>
      <c r="B4728" t="n">
        <v>1</v>
      </c>
    </row>
    <row r="4729" s="29">
      <c r="A4729" t="inlineStr">
        <is>
          <t>reference product</t>
        </is>
      </c>
      <c r="B4729" t="inlineStr">
        <is>
          <t>electricity, low voltage</t>
        </is>
      </c>
    </row>
    <row r="4730" s="29">
      <c r="A4730" t="inlineStr">
        <is>
          <t>source</t>
        </is>
      </c>
      <c r="B47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731" s="29">
      <c r="A4731" t="inlineStr">
        <is>
          <t>type</t>
        </is>
      </c>
      <c r="B4731" t="inlineStr">
        <is>
          <t>process</t>
        </is>
      </c>
    </row>
    <row r="4732" s="29">
      <c r="A4732" t="inlineStr">
        <is>
          <t>unit</t>
        </is>
      </c>
      <c r="B4732" t="inlineStr">
        <is>
          <t>kilowatt hour</t>
        </is>
      </c>
    </row>
    <row r="4733" s="29">
      <c r="A4733" t="inlineStr">
        <is>
          <t>Exchanges</t>
        </is>
      </c>
    </row>
    <row r="4734" customFormat="1" s="28">
      <c r="A4734" s="28" t="inlineStr">
        <is>
          <t>name</t>
        </is>
      </c>
      <c r="B4734" s="28" t="inlineStr">
        <is>
          <t>amount</t>
        </is>
      </c>
      <c r="C4734" s="28" t="inlineStr">
        <is>
          <t>location</t>
        </is>
      </c>
      <c r="D4734" s="28" t="inlineStr">
        <is>
          <t>unit</t>
        </is>
      </c>
      <c r="E4734" s="28" t="inlineStr">
        <is>
          <t>categories</t>
        </is>
      </c>
      <c r="F4734" s="28" t="inlineStr">
        <is>
          <t>type</t>
        </is>
      </c>
      <c r="G4734" s="28" t="inlineStr">
        <is>
          <t>uncertainty type</t>
        </is>
      </c>
      <c r="H4734" s="28" t="inlineStr">
        <is>
          <t>reference product</t>
        </is>
      </c>
      <c r="I4734" s="28" t="inlineStr">
        <is>
          <t>comment</t>
        </is>
      </c>
      <c r="J4734" s="28" t="inlineStr">
        <is>
          <t>production volume</t>
        </is>
      </c>
      <c r="K4734" s="28" t="inlineStr">
        <is>
          <t>scope</t>
        </is>
      </c>
      <c r="L4734" s="28" t="inlineStr">
        <is>
          <t>scope share</t>
        </is>
      </c>
      <c r="M4734" s="28" t="inlineStr">
        <is>
          <t>tech share</t>
        </is>
      </c>
      <c r="N4734" s="28" t="inlineStr">
        <is>
          <t>installation</t>
        </is>
      </c>
      <c r="O4734" s="28" t="inlineStr">
        <is>
          <t>productivity</t>
        </is>
      </c>
      <c r="P4734" s="28" t="inlineStr">
        <is>
          <t>kWp</t>
        </is>
      </c>
      <c r="Q4734" s="28" t="inlineStr">
        <is>
          <t>lifetime</t>
        </is>
      </c>
      <c r="R4734" s="28" t="inlineStr">
        <is>
          <t>lifetime production</t>
        </is>
      </c>
      <c r="S4734" s="28" t="inlineStr">
        <is>
          <t>inverted lifetime production</t>
        </is>
      </c>
    </row>
    <row r="4735" s="29">
      <c r="A4735" t="inlineStr">
        <is>
          <t>Energy, solar, converted</t>
        </is>
      </c>
      <c r="B4735" t="n">
        <v>3.8503</v>
      </c>
      <c r="D4735" t="inlineStr">
        <is>
          <t>megajoule</t>
        </is>
      </c>
      <c r="E4735" t="inlineStr">
        <is>
          <t>natural resource::in air</t>
        </is>
      </c>
      <c r="F4735" t="inlineStr">
        <is>
          <t>biosphere</t>
        </is>
      </c>
      <c r="G4735" t="n">
        <v>0</v>
      </c>
      <c r="I4735" t="inlineStr">
        <is>
          <t>(2,2,1,1,1,3); Energy loss in the system</t>
        </is>
      </c>
    </row>
    <row r="4736" s="29">
      <c r="A4736" t="inlineStr">
        <is>
          <t>Heat, waste</t>
        </is>
      </c>
      <c r="B4736" t="n">
        <v>0.25027</v>
      </c>
      <c r="D4736" t="inlineStr">
        <is>
          <t>megajoule</t>
        </is>
      </c>
      <c r="E4736" t="inlineStr">
        <is>
          <t>air</t>
        </is>
      </c>
      <c r="F4736" t="inlineStr">
        <is>
          <t>biosphere</t>
        </is>
      </c>
      <c r="G4736" t="n">
        <v>0</v>
      </c>
      <c r="I4736" t="inlineStr">
        <is>
          <t>(1,na,na,na,na,na); Calculation with average annual output and share of technologies; Average degradation of 10.5% included</t>
        </is>
      </c>
    </row>
    <row r="4737" s="29">
      <c r="A4737" t="inlineStr">
        <is>
          <t>electricity production, photovoltaic, commercial</t>
        </is>
      </c>
      <c r="B4737" t="n">
        <v>1</v>
      </c>
      <c r="C4737" t="inlineStr">
        <is>
          <t>CU</t>
        </is>
      </c>
      <c r="D4737" t="inlineStr">
        <is>
          <t>kilowatt hour</t>
        </is>
      </c>
      <c r="E4737" t="inlineStr">
        <is>
          <t>photovoltaic::power plants</t>
        </is>
      </c>
      <c r="F4737" t="inlineStr">
        <is>
          <t>production</t>
        </is>
      </c>
      <c r="G4737" t="n">
        <v>0</v>
      </c>
      <c r="H4737" t="inlineStr">
        <is>
          <t>electricity, low voltage</t>
        </is>
      </c>
      <c r="J4737">
        <f>VLOOKUP(C4737,'extension - production vol'!$B$6:$D$235,3,0)</f>
        <v>12.388999999999999</v>
      </c>
    </row>
    <row r="4738" ht="16" customHeight="1" s="29">
      <c r="A4738" t="inlineStr">
        <is>
          <t>photovoltaic flat-roof installation, 156 kWp, multi-Si, on roof</t>
        </is>
      </c>
      <c r="B4738" s="30">
        <f>M4738*S4738</f>
        <v>1.690620025594969E-8</v>
      </c>
      <c r="C4738" t="inlineStr">
        <is>
          <t>CH</t>
        </is>
      </c>
      <c r="D4738" t="inlineStr">
        <is>
          <t>unit</t>
        </is>
      </c>
      <c r="F4738" t="inlineStr">
        <is>
          <t>technosphere</t>
        </is>
      </c>
      <c r="G4738" t="n">
        <v>0</v>
      </c>
      <c r="H4738" t="inlineStr">
        <is>
          <t>photovoltaic flat-roof installation, 156 kWp, multi-Si, on roof</t>
        </is>
      </c>
      <c r="I4738" t="inlineStr">
        <is>
          <t>(2,2,1,1,1,3); Calculation with average annual yield and share of technologies. Lifetime: 30a.</t>
        </is>
      </c>
      <c r="K4738" t="inlineStr">
        <is>
          <t>commercial</t>
        </is>
      </c>
      <c r="L4738">
        <f>IF(K4738="residential",VLOOKUP(B4727,parameters!$C$41:$AG$178,18,0),IF(K4738="commercial",1-VLOOKUP(B4727,parameters!$C$41:$AG$178,18,0),1))</f>
        <v>0.82233248462317254</v>
      </c>
      <c r="M4738" s="30">
        <f>INDEX(parameters!$D$41:$AG$178,MATCH('PV (extension)'!B4727,parameters!$C$41:$C$178,0),MATCH('PV (extension)'!A4738,parameters!$D$5:$AG$5,0))/L4738</f>
        <v>0.12277778707072071</v>
      </c>
      <c r="N4738" s="3" t="inlineStr">
        <is>
          <t>roof-top</t>
        </is>
      </c>
      <c r="O4738">
        <f>INDEX(parameters!$C$196:$EJ$198,MATCH('PV (extension)'!N4738,parameters!$B$196:$B$198,0),MATCH('PV (extension)'!B4727,parameters!$C$195:$EJ$195,0))</f>
        <v>1551.7721007518276</v>
      </c>
      <c r="P4738" t="n">
        <v>156</v>
      </c>
      <c r="Q4738" t="n">
        <v>30</v>
      </c>
      <c r="R4738">
        <f>Q4738*P4738*O4738</f>
        <v>7262293.4315185528</v>
      </c>
      <c r="S4738">
        <f>1/R4738</f>
        <v>1.3769754822353673E-7</v>
      </c>
    </row>
    <row r="4739" ht="16" customHeight="1" s="29">
      <c r="A4739" t="inlineStr">
        <is>
          <t>photovoltaic flat-roof installation, 156 kWp, single-Si, on roof</t>
        </is>
      </c>
      <c r="B4739" s="30">
        <f>M4739*S4739</f>
        <v>8.8311862679408746E-9</v>
      </c>
      <c r="C4739" t="inlineStr">
        <is>
          <t>CH</t>
        </is>
      </c>
      <c r="D4739" t="inlineStr">
        <is>
          <t>unit</t>
        </is>
      </c>
      <c r="F4739" t="inlineStr">
        <is>
          <t>technosphere</t>
        </is>
      </c>
      <c r="G4739" t="n">
        <v>0</v>
      </c>
      <c r="H4739" t="inlineStr">
        <is>
          <t>photovoltaic flat-roof installation, 156 kWp, single-Si, on roof</t>
        </is>
      </c>
      <c r="I4739" t="inlineStr">
        <is>
          <t>(2,2,1,1,1,3); Calculation with average annual yield and share of technologies. Lifetime: 30a.</t>
        </is>
      </c>
      <c r="K4739" t="inlineStr">
        <is>
          <t>commercial</t>
        </is>
      </c>
      <c r="L4739">
        <f>L4738</f>
        <v>0.82233248462317254</v>
      </c>
      <c r="M4739" s="30">
        <f>INDEX(parameters!$D$41:$AG$178,MATCH('PV (extension)'!B4727,parameters!$C$41:$C$178,0),MATCH('PV (extension)'!A4739,parameters!$D$5:$AG$5,0))/L4739</f>
        <v>6.4134666026183854E-2</v>
      </c>
      <c r="N4739" s="3" t="inlineStr">
        <is>
          <t>roof-top</t>
        </is>
      </c>
      <c r="O4739">
        <f>INDEX(parameters!$C$196:$EJ$198,MATCH('PV (extension)'!N4739,parameters!$B$196:$B$198,0),MATCH('PV (extension)'!B4727,parameters!$C$195:$EJ$195,0))</f>
        <v>1551.7721007518276</v>
      </c>
      <c r="P4739" t="n">
        <v>156</v>
      </c>
      <c r="Q4739" t="n">
        <v>30</v>
      </c>
      <c r="R4739">
        <f>Q4739*P4739*O4739</f>
        <v>7262293.4315185528</v>
      </c>
      <c r="S4739">
        <f>1/R4739</f>
        <v>1.3769754822353673E-7</v>
      </c>
    </row>
    <row r="4740" s="29">
      <c r="A4740" t="inlineStr">
        <is>
          <t>photovoltaic open ground installation, 570 kWp, CIS, on open ground</t>
        </is>
      </c>
      <c r="B4740" s="30">
        <f>M4740*S4740</f>
        <v>4.3526894121107893E-10</v>
      </c>
      <c r="C4740" t="inlineStr">
        <is>
          <t>RER</t>
        </is>
      </c>
      <c r="D4740" t="inlineStr">
        <is>
          <t>unit</t>
        </is>
      </c>
      <c r="F4740" t="inlineStr">
        <is>
          <t>technosphere</t>
        </is>
      </c>
      <c r="G4740" t="n">
        <v>0</v>
      </c>
      <c r="H4740" t="inlineStr">
        <is>
          <t>photovoltaic open ground installation, 570 kWp, CIS, on open ground</t>
        </is>
      </c>
      <c r="I4740" t="inlineStr">
        <is>
          <t>(2,2,1,1,1,3); Calculation with average annual yield and share of technologies. Lifetime: 30a.</t>
        </is>
      </c>
      <c r="K4740" t="inlineStr">
        <is>
          <t>commercial</t>
        </is>
      </c>
      <c r="L4740">
        <f>L4739</f>
        <v>0.82233248462317254</v>
      </c>
      <c r="M4740" s="30">
        <f>INDEX(parameters!$D$41:$AG$178,MATCH('PV (extension)'!B4727,parameters!$C$41:$C$178,0),MATCH('PV (extension)'!A4740,parameters!$D$5:$AG$5,0))/L4740</f>
        <v>1.2287226816964775E-2</v>
      </c>
      <c r="N4740" t="inlineStr">
        <is>
          <t>central</t>
        </is>
      </c>
      <c r="O4740">
        <f>INDEX(parameters!$C$196:$EJ$198,MATCH('PV (extension)'!N4740,parameters!$B$196:$B$198,0),MATCH('PV (extension)'!B4727,parameters!$C$195:$EJ$195,0))</f>
        <v>1650.8213837785399</v>
      </c>
      <c r="P4740" t="n">
        <v>570</v>
      </c>
      <c r="Q4740" t="n">
        <v>30</v>
      </c>
      <c r="R4740">
        <f>Q4740*P4740*O4740</f>
        <v>28229045.662613034</v>
      </c>
      <c r="S4740">
        <f>1/R4740</f>
        <v>3.542450609034987E-8</v>
      </c>
    </row>
    <row r="4741" s="29">
      <c r="A4741" t="inlineStr">
        <is>
          <t>photovoltaic open ground installation, 570 kWp, CdTe, on open ground</t>
        </is>
      </c>
      <c r="B4741" s="30">
        <f>M4741*S4741</f>
        <v>3.197452089354972E-9</v>
      </c>
      <c r="C4741" t="inlineStr">
        <is>
          <t>RER</t>
        </is>
      </c>
      <c r="D4741" t="inlineStr">
        <is>
          <t>unit</t>
        </is>
      </c>
      <c r="F4741" t="inlineStr">
        <is>
          <t>technosphere</t>
        </is>
      </c>
      <c r="G4741" t="n">
        <v>0</v>
      </c>
      <c r="H4741" t="inlineStr">
        <is>
          <t>photovoltaic open ground installation, 570 kWp, CdTe, on open ground</t>
        </is>
      </c>
      <c r="I4741" t="inlineStr">
        <is>
          <t>(2,2,1,1,1,3); Calculation with average annual yield and share of technologies. Lifetime: 30a.</t>
        </is>
      </c>
      <c r="K4741" t="inlineStr">
        <is>
          <t>commercial</t>
        </is>
      </c>
      <c r="L4741">
        <f>L4740</f>
        <v>0.82233248462317254</v>
      </c>
      <c r="M4741" s="30">
        <f>INDEX(parameters!$D$41:$AG$178,MATCH('PV (extension)'!B4727,parameters!$C$41:$C$178,0),MATCH('PV (extension)'!A4741,parameters!$D$5:$AG$5,0))/L4741</f>
        <v>9.0261021034418951E-2</v>
      </c>
      <c r="N4741" t="inlineStr">
        <is>
          <t>central</t>
        </is>
      </c>
      <c r="O4741">
        <f>INDEX(parameters!$C$196:$EJ$198,MATCH('PV (extension)'!N4741,parameters!$B$196:$B$198,0),MATCH('PV (extension)'!B4727,parameters!$C$195:$EJ$195,0))</f>
        <v>1650.8213837785399</v>
      </c>
      <c r="P4741" t="n">
        <v>570</v>
      </c>
      <c r="Q4741" t="n">
        <v>30</v>
      </c>
      <c r="R4741">
        <f>Q4741*P4741*O4741</f>
        <v>28229045.662613034</v>
      </c>
      <c r="S4741">
        <f>1/R4741</f>
        <v>3.542450609034987E-8</v>
      </c>
    </row>
    <row r="4742" s="29">
      <c r="A4742" t="inlineStr">
        <is>
          <t>photovoltaic open ground installation, 570 kWp, micro-Si, on open ground</t>
        </is>
      </c>
      <c r="B4742" s="30">
        <f>M4742*S4742</f>
        <v>3.3890723183460223E-11</v>
      </c>
      <c r="C4742" t="inlineStr">
        <is>
          <t>RER</t>
        </is>
      </c>
      <c r="D4742" t="inlineStr">
        <is>
          <t>unit</t>
        </is>
      </c>
      <c r="F4742" t="inlineStr">
        <is>
          <t>technosphere</t>
        </is>
      </c>
      <c r="G4742" t="n">
        <v>0</v>
      </c>
      <c r="H4742" t="inlineStr">
        <is>
          <t>photovoltaic open ground installation, 570 kWp, micro-Si, on open ground</t>
        </is>
      </c>
      <c r="I4742" t="inlineStr">
        <is>
          <t>(2,2,1,1,1,3); Calculation with average annual yield and share of technologies. Lifetime: 30a.</t>
        </is>
      </c>
      <c r="K4742" t="inlineStr">
        <is>
          <t>commercial</t>
        </is>
      </c>
      <c r="L4742">
        <f>L4741</f>
        <v>0.82233248462317254</v>
      </c>
      <c r="M4742" s="30">
        <f>INDEX(parameters!$D$41:$AG$178,MATCH('PV (extension)'!B4727,parameters!$C$41:$C$178,0),MATCH('PV (extension)'!A4742,parameters!$D$5:$AG$5,0))/L4742</f>
        <v>9.5670277228487681E-4</v>
      </c>
      <c r="N4742" t="inlineStr">
        <is>
          <t>central</t>
        </is>
      </c>
      <c r="O4742">
        <f>INDEX(parameters!$C$196:$EJ$198,MATCH('PV (extension)'!N4742,parameters!$B$196:$B$198,0),MATCH('PV (extension)'!B4727,parameters!$C$195:$EJ$195,0))</f>
        <v>1650.8213837785399</v>
      </c>
      <c r="P4742" t="n">
        <v>570</v>
      </c>
      <c r="Q4742" t="n">
        <v>30</v>
      </c>
      <c r="R4742">
        <f>Q4742*P4742*O4742</f>
        <v>28229045.662613034</v>
      </c>
      <c r="S4742">
        <f>1/R4742</f>
        <v>3.542450609034987E-8</v>
      </c>
    </row>
    <row r="4743" s="29">
      <c r="A4743" t="inlineStr">
        <is>
          <t>photovoltaic open ground installation, 570 kWp, multi-Si, on open ground</t>
        </is>
      </c>
      <c r="B4743" s="30">
        <f>M4743*S4743</f>
        <v>1.1341503532702935E-8</v>
      </c>
      <c r="C4743" t="inlineStr">
        <is>
          <t>RER</t>
        </is>
      </c>
      <c r="D4743" t="inlineStr">
        <is>
          <t>unit</t>
        </is>
      </c>
      <c r="F4743" t="inlineStr">
        <is>
          <t>technosphere</t>
        </is>
      </c>
      <c r="G4743" t="n">
        <v>0</v>
      </c>
      <c r="H4743" t="inlineStr">
        <is>
          <t>photovoltaic open ground installation, 570 kWp, multi-Si, on open ground</t>
        </is>
      </c>
      <c r="I4743" t="inlineStr">
        <is>
          <t>(2,2,1,1,1,3); Calculation with average annual yield and share of technologies. Lifetime: 30a.</t>
        </is>
      </c>
      <c r="K4743" t="inlineStr">
        <is>
          <t>commercial</t>
        </is>
      </c>
      <c r="L4743">
        <f>L4742</f>
        <v>0.82233248462317254</v>
      </c>
      <c r="M4743" s="30">
        <f>INDEX(parameters!$D$41:$AG$178,MATCH('PV (extension)'!B4727,parameters!$C$41:$C$178,0),MATCH('PV (extension)'!A4743,parameters!$D$5:$AG$5,0))/L4743</f>
        <v>0.32015982110735819</v>
      </c>
      <c r="N4743" t="inlineStr">
        <is>
          <t>central</t>
        </is>
      </c>
      <c r="O4743">
        <f>INDEX(parameters!$C$196:$EJ$198,MATCH('PV (extension)'!N4743,parameters!$B$196:$B$198,0),MATCH('PV (extension)'!B4727,parameters!$C$195:$EJ$195,0))</f>
        <v>1650.8213837785399</v>
      </c>
      <c r="P4743" t="n">
        <v>570</v>
      </c>
      <c r="Q4743" t="n">
        <v>30</v>
      </c>
      <c r="R4743">
        <f>Q4743*P4743*O4743</f>
        <v>28229045.662613034</v>
      </c>
      <c r="S4743">
        <f>1/R4743</f>
        <v>3.542450609034987E-8</v>
      </c>
    </row>
    <row r="4744" s="29">
      <c r="A4744" t="inlineStr">
        <is>
          <t>photovoltaic open ground installation, 570 kWp, single-Si, on open ground</t>
        </is>
      </c>
      <c r="B4744" s="30">
        <f>M4744*S4744</f>
        <v>6.0160217542113107E-9</v>
      </c>
      <c r="C4744" t="inlineStr">
        <is>
          <t>RER</t>
        </is>
      </c>
      <c r="D4744" t="inlineStr">
        <is>
          <t>unit</t>
        </is>
      </c>
      <c r="F4744" t="inlineStr">
        <is>
          <t>technosphere</t>
        </is>
      </c>
      <c r="G4744" t="n">
        <v>0</v>
      </c>
      <c r="H4744" t="inlineStr">
        <is>
          <t>photovoltaic open ground installation, 570 kWp, single-Si, on open ground</t>
        </is>
      </c>
      <c r="I4744" t="inlineStr">
        <is>
          <t>(2,2,1,1,1,3); Calculation with average annual yield and share of technologies. Lifetime: 30a.</t>
        </is>
      </c>
      <c r="K4744" t="inlineStr">
        <is>
          <t>commercial</t>
        </is>
      </c>
      <c r="L4744">
        <f>L4743</f>
        <v>0.82233248462317254</v>
      </c>
      <c r="M4744" s="30">
        <f>INDEX(parameters!$D$41:$AG$178,MATCH('PV (extension)'!B4727,parameters!$C$41:$C$178,0),MATCH('PV (extension)'!A4744,parameters!$D$5:$AG$5,0))/L4744</f>
        <v>0.16982655280690445</v>
      </c>
      <c r="N4744" t="inlineStr">
        <is>
          <t>central</t>
        </is>
      </c>
      <c r="O4744">
        <f>INDEX(parameters!$C$196:$EJ$198,MATCH('PV (extension)'!N4744,parameters!$B$196:$B$198,0),MATCH('PV (extension)'!B4727,parameters!$C$195:$EJ$195,0))</f>
        <v>1650.8213837785399</v>
      </c>
      <c r="P4744" t="n">
        <v>570</v>
      </c>
      <c r="Q4744" t="n">
        <v>30</v>
      </c>
      <c r="R4744">
        <f>Q4744*P4744*O4744</f>
        <v>28229045.662613034</v>
      </c>
      <c r="S4744">
        <f>1/R4744</f>
        <v>3.542450609034987E-8</v>
      </c>
    </row>
    <row r="4745" ht="16" customHeight="1" s="29">
      <c r="A4745" t="inlineStr">
        <is>
          <t>photovoltaic slanted-roof installation, 93 kWp, multi-Si, laminated, integrated, on roof</t>
        </is>
      </c>
      <c r="B4745" s="30">
        <f>M4745*S4745</f>
        <v>1.8564632505656057E-9</v>
      </c>
      <c r="C4745" t="inlineStr">
        <is>
          <t>CH</t>
        </is>
      </c>
      <c r="D4745" t="inlineStr">
        <is>
          <t>unit</t>
        </is>
      </c>
      <c r="F4745" t="inlineStr">
        <is>
          <t>technosphere</t>
        </is>
      </c>
      <c r="G4745" t="n">
        <v>0</v>
      </c>
      <c r="H4745" t="inlineStr">
        <is>
          <t>photovoltaic slanted-roof installation, 93 kWp, multi-Si, laminated, integrated, on roof</t>
        </is>
      </c>
      <c r="I4745" t="inlineStr">
        <is>
          <t>(2,2,1,1,1,3); Calculation with average annual yield and share of technologies. Lifetime: 30a.</t>
        </is>
      </c>
      <c r="K4745" t="inlineStr">
        <is>
          <t>commercial</t>
        </is>
      </c>
      <c r="L4745">
        <f>L4744</f>
        <v>0.82233248462317254</v>
      </c>
      <c r="M4745" s="30">
        <f>INDEX(parameters!$D$41:$AG$178,MATCH('PV (extension)'!B4727,parameters!$C$41:$C$178,0),MATCH('PV (extension)'!A4745,parameters!$D$5:$AG$5,0))/L4745</f>
        <v>8.0374539804535308E-3</v>
      </c>
      <c r="N4745" s="3" t="inlineStr">
        <is>
          <t>roof-top</t>
        </is>
      </c>
      <c r="O4745">
        <f>INDEX(parameters!$C$196:$EJ$198,MATCH('PV (extension)'!N4745,parameters!$B$196:$B$198,0),MATCH('PV (extension)'!B4727,parameters!$C$195:$EJ$195,0))</f>
        <v>1551.7721007518276</v>
      </c>
      <c r="P4745" t="n">
        <v>93</v>
      </c>
      <c r="Q4745" t="n">
        <v>30</v>
      </c>
      <c r="R4745">
        <f>Q4745*P4745*O4745</f>
        <v>4329444.1610975992</v>
      </c>
      <c r="S4745">
        <f>1/R4745</f>
        <v>2.3097653250399708E-7</v>
      </c>
    </row>
    <row r="4746" ht="16" customHeight="1" s="29">
      <c r="A4746" t="inlineStr">
        <is>
          <t>photovoltaic slanted-roof installation, 93 kWp, multi-Si, panel, mounted, on roof</t>
        </is>
      </c>
      <c r="B4746" s="30">
        <f>M4746*S4746</f>
        <v>3.1479031919174856E-8</v>
      </c>
      <c r="C4746" t="inlineStr">
        <is>
          <t>CH</t>
        </is>
      </c>
      <c r="D4746" t="inlineStr">
        <is>
          <t>unit</t>
        </is>
      </c>
      <c r="F4746" t="inlineStr">
        <is>
          <t>technosphere</t>
        </is>
      </c>
      <c r="G4746" t="n">
        <v>0</v>
      </c>
      <c r="H4746" t="inlineStr">
        <is>
          <t>photovoltaic slanted-roof installation, 93 kWp, multi-Si, panel, mounted, on roof</t>
        </is>
      </c>
      <c r="I4746" t="inlineStr">
        <is>
          <t>(2,2,1,1,1,3); Calculation with average annual yield and share of technologies. Lifetime: 30a.</t>
        </is>
      </c>
      <c r="K4746" t="inlineStr">
        <is>
          <t>commercial</t>
        </is>
      </c>
      <c r="L4746">
        <f>L4745</f>
        <v>0.82233248462317254</v>
      </c>
      <c r="M4746" s="30">
        <f>INDEX(parameters!$D$41:$AG$178,MATCH('PV (extension)'!B4727,parameters!$C$41:$C$178,0),MATCH('PV (extension)'!A4746,parameters!$D$5:$AG$5,0))/L4746</f>
        <v>0.13628671093947653</v>
      </c>
      <c r="N4746" s="3" t="inlineStr">
        <is>
          <t>roof-top</t>
        </is>
      </c>
      <c r="O4746">
        <f>INDEX(parameters!$C$196:$EJ$198,MATCH('PV (extension)'!N4746,parameters!$B$196:$B$198,0),MATCH('PV (extension)'!B4727,parameters!$C$195:$EJ$195,0))</f>
        <v>1551.7721007518276</v>
      </c>
      <c r="P4746" t="n">
        <v>93</v>
      </c>
      <c r="Q4746" t="n">
        <v>30</v>
      </c>
      <c r="R4746">
        <f>Q4746*P4746*O4746</f>
        <v>4329444.1610975992</v>
      </c>
      <c r="S4746">
        <f>1/R4746</f>
        <v>2.3097653250399708E-7</v>
      </c>
    </row>
    <row r="4747" ht="16" customHeight="1" s="29">
      <c r="A4747" t="inlineStr">
        <is>
          <t>photovoltaic slanted-roof installation, 93 kWp, single-Si, laminated, integrated, on roof</t>
        </is>
      </c>
      <c r="B4747" s="30">
        <f>M4747*S4747</f>
        <v>9.814068977535897E-10</v>
      </c>
      <c r="C4747" t="inlineStr">
        <is>
          <t>CH</t>
        </is>
      </c>
      <c r="D4747" t="inlineStr">
        <is>
          <t>unit</t>
        </is>
      </c>
      <c r="F4747" t="inlineStr">
        <is>
          <t>technosphere</t>
        </is>
      </c>
      <c r="G4747" t="n">
        <v>0</v>
      </c>
      <c r="H4747" t="inlineStr">
        <is>
          <t>photovoltaic slanted-roof installation, 93 kWp, single-Si, laminated, integrated, on roof</t>
        </is>
      </c>
      <c r="I4747" t="inlineStr">
        <is>
          <t>(2,2,1,1,1,3); Calculation with average annual yield and share of technologies. Lifetime: 30a.</t>
        </is>
      </c>
      <c r="K4747" t="inlineStr">
        <is>
          <t>commercial</t>
        </is>
      </c>
      <c r="L4747">
        <f>L4746</f>
        <v>0.82233248462317254</v>
      </c>
      <c r="M4747" s="30">
        <f>INDEX(parameters!$D$41:$AG$178,MATCH('PV (extension)'!B4727,parameters!$C$41:$C$178,0),MATCH('PV (extension)'!A4747,parameters!$D$5:$AG$5,0))/L4747</f>
        <v>4.2489463631401872E-3</v>
      </c>
      <c r="N4747" s="3" t="inlineStr">
        <is>
          <t>roof-top</t>
        </is>
      </c>
      <c r="O4747">
        <f>INDEX(parameters!$C$196:$EJ$198,MATCH('PV (extension)'!N4747,parameters!$B$196:$B$198,0),MATCH('PV (extension)'!B4727,parameters!$C$195:$EJ$195,0))</f>
        <v>1551.7721007518276</v>
      </c>
      <c r="P4747" t="n">
        <v>93</v>
      </c>
      <c r="Q4747" t="n">
        <v>30</v>
      </c>
      <c r="R4747">
        <f>Q4747*P4747*O4747</f>
        <v>4329444.1610975992</v>
      </c>
      <c r="S4747">
        <f>1/R4747</f>
        <v>2.3097653250399708E-7</v>
      </c>
    </row>
    <row r="4748" ht="16" customHeight="1" s="29">
      <c r="A4748" t="inlineStr">
        <is>
          <t>photovoltaic slanted-roof installation, 93 kWp, single-Si, panel, mounted, on roof</t>
        </is>
      </c>
      <c r="B4748" s="30">
        <f>M4748*S4748</f>
        <v>1.6489047899128645E-8</v>
      </c>
      <c r="C4748" t="inlineStr">
        <is>
          <t>CH</t>
        </is>
      </c>
      <c r="D4748" t="inlineStr">
        <is>
          <t>unit</t>
        </is>
      </c>
      <c r="F4748" t="inlineStr">
        <is>
          <t>technosphere</t>
        </is>
      </c>
      <c r="G4748" t="n">
        <v>0</v>
      </c>
      <c r="H4748" t="inlineStr">
        <is>
          <t>photovoltaic slanted-roof installation, 93 kWp, single-Si, panel, mounted, on roof</t>
        </is>
      </c>
      <c r="I4748" t="inlineStr">
        <is>
          <t>(2,2,1,1,1,3); Calculation with average annual yield and share of technologies. Lifetime: 30a.</t>
        </is>
      </c>
      <c r="K4748" t="inlineStr">
        <is>
          <t>commercial</t>
        </is>
      </c>
      <c r="L4748">
        <f>L4747</f>
        <v>0.82233248462317254</v>
      </c>
      <c r="M4748" s="30">
        <f>INDEX(parameters!$D$41:$AG$178,MATCH('PV (extension)'!B4727,parameters!$C$41:$C$178,0),MATCH('PV (extension)'!A4748,parameters!$D$5:$AG$5,0))/L4748</f>
        <v>7.1388412148941149E-2</v>
      </c>
      <c r="N4748" s="3" t="inlineStr">
        <is>
          <t>roof-top</t>
        </is>
      </c>
      <c r="O4748">
        <f>INDEX(parameters!$C$196:$EJ$198,MATCH('PV (extension)'!N4748,parameters!$B$196:$B$198,0),MATCH('PV (extension)'!B4727,parameters!$C$195:$EJ$195,0))</f>
        <v>1551.7721007518276</v>
      </c>
      <c r="P4748" t="n">
        <v>93</v>
      </c>
      <c r="Q4748" t="n">
        <v>30</v>
      </c>
      <c r="R4748">
        <f>Q4748*P4748*O4748</f>
        <v>4329444.1610975992</v>
      </c>
      <c r="S4748">
        <f>1/R4748</f>
        <v>2.3097653250399708E-7</v>
      </c>
    </row>
    <row r="4749" s="29">
      <c r="A4749" t="inlineStr">
        <is>
          <t>market for tap water</t>
        </is>
      </c>
      <c r="B4749" t="n">
        <v>0.0037026</v>
      </c>
      <c r="C4749" t="inlineStr">
        <is>
          <t>Europe without Switzerland</t>
        </is>
      </c>
      <c r="D4749" t="inlineStr">
        <is>
          <t>kilogram</t>
        </is>
      </c>
      <c r="F4749" t="inlineStr">
        <is>
          <t>technosphere</t>
        </is>
      </c>
      <c r="G4749" t="n">
        <v>0</v>
      </c>
      <c r="H4749" t="inlineStr">
        <is>
          <t>tap water</t>
        </is>
      </c>
      <c r="I4749" t="inlineStr">
        <is>
          <t>(2,2,1,1,1,3); Estimation 20l/m2 panel</t>
        </is>
      </c>
      <c r="M4749" s="30" t="n"/>
    </row>
    <row r="4750" s="29">
      <c r="A4750" t="inlineStr">
        <is>
          <t>treatment of wastewater, from residence, capacity 1.1E10l/year</t>
        </is>
      </c>
      <c r="B4750" t="n">
        <v>-3.3323e-06</v>
      </c>
      <c r="C4750" t="inlineStr">
        <is>
          <t>CH</t>
        </is>
      </c>
      <c r="D4750" t="inlineStr">
        <is>
          <t>cubic meter</t>
        </is>
      </c>
      <c r="F4750" t="inlineStr">
        <is>
          <t>technosphere</t>
        </is>
      </c>
      <c r="G4750" t="n">
        <v>0</v>
      </c>
      <c r="H4750" t="inlineStr">
        <is>
          <t>wastewater, from residence</t>
        </is>
      </c>
      <c r="I4750" t="inlineStr">
        <is>
          <t>(2,2,1,1,1,3); Estimation 20l/m2 panel</t>
        </is>
      </c>
      <c r="M4750" s="30" t="n"/>
    </row>
    <row r="4751" s="29">
      <c r="M4751" s="30" t="n"/>
    </row>
    <row r="4752" customFormat="1" s="28">
      <c r="A4752" s="28" t="inlineStr">
        <is>
          <t>Activity</t>
        </is>
      </c>
      <c r="B4752" s="28" t="inlineStr">
        <is>
          <t>electricity production, photovoltaic</t>
        </is>
      </c>
      <c r="M4752" s="30" t="n"/>
    </row>
    <row r="4753">
      <c r="A4753" t="inlineStr">
        <is>
          <t>comment</t>
        </is>
      </c>
      <c r="B475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")&amp;HLOOKUP(B4754,parameters!$C$195:$EJ$198,2,0)&amp;" kWh/kWp.
Annual output, Facade: "&amp;HLOOKUP(B4754,parameters!$C$195:$EJ$198,3,0)&amp;" kWh/kWp.
Annual output, Open-ground: "&amp;HLOOKUP(B4754,parameters!$C$195:$EJ$198,4,0)&amp;_xlfn._LONGTEXT("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")&amp;VLOOKUP(B4754,'extension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1551.77210075183 kWh/kWp.
Annual output, Facade: 1089.54211329384 kWh/kWp.
Annual output, Open-ground: 1650.82138377854 kWh/kWp.
Amount of solar energy transformed to electricity. Waste heat emission due to losses of electricity in the system.
Technology:  Electricity production with grid-connected photovoltaic power plants.
Time period:  Time of publications
Production volume: 12.389 GWh in 2025.
Sampling:  Statistical data and model calculations
Extrapolations:  Use of PV technology data investigated for other countries (Switzerland). Correction of average yield with Swiss data.
Uncertainty:  None
Author: Romain Sacchi, PSI, romain.sacchi@psi.ch</v>
      </c>
      <c r="M4753" s="30" t="n"/>
    </row>
    <row r="4754" s="29">
      <c r="A4754" t="inlineStr">
        <is>
          <t>location</t>
        </is>
      </c>
      <c r="B4754" t="inlineStr">
        <is>
          <t>CU</t>
        </is>
      </c>
    </row>
    <row r="4755" s="29">
      <c r="A4755" t="inlineStr">
        <is>
          <t>production amount</t>
        </is>
      </c>
      <c r="B4755" t="n">
        <v>1</v>
      </c>
    </row>
    <row r="4756" s="29">
      <c r="A4756" t="inlineStr">
        <is>
          <t>reference product</t>
        </is>
      </c>
      <c r="B4756" t="inlineStr">
        <is>
          <t>electricity, low voltage</t>
        </is>
      </c>
    </row>
    <row r="4757" s="29">
      <c r="A4757" t="inlineStr">
        <is>
          <t>source</t>
        </is>
      </c>
      <c r="B47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758" s="29">
      <c r="A4758" t="inlineStr">
        <is>
          <t>type</t>
        </is>
      </c>
      <c r="B4758" t="inlineStr">
        <is>
          <t>process</t>
        </is>
      </c>
    </row>
    <row r="4759" s="29">
      <c r="A4759" t="inlineStr">
        <is>
          <t>unit</t>
        </is>
      </c>
      <c r="B4759" t="inlineStr">
        <is>
          <t>kilowatt hour</t>
        </is>
      </c>
    </row>
    <row r="4760" s="29">
      <c r="A4760" t="inlineStr">
        <is>
          <t>Exchanges</t>
        </is>
      </c>
    </row>
    <row r="4761" customFormat="1" s="28">
      <c r="A4761" s="28" t="inlineStr">
        <is>
          <t>name</t>
        </is>
      </c>
      <c r="B4761" s="28" t="inlineStr">
        <is>
          <t>amount</t>
        </is>
      </c>
      <c r="C4761" s="28" t="inlineStr">
        <is>
          <t>location</t>
        </is>
      </c>
      <c r="D4761" s="28" t="inlineStr">
        <is>
          <t>unit</t>
        </is>
      </c>
      <c r="E4761" s="28" t="inlineStr">
        <is>
          <t>categories</t>
        </is>
      </c>
      <c r="F4761" s="28" t="inlineStr">
        <is>
          <t>type</t>
        </is>
      </c>
      <c r="G4761" s="28" t="inlineStr">
        <is>
          <t>uncertainty type</t>
        </is>
      </c>
      <c r="H4761" s="28" t="inlineStr">
        <is>
          <t>loc</t>
        </is>
      </c>
      <c r="I4761" s="28" t="inlineStr">
        <is>
          <t>scale</t>
        </is>
      </c>
      <c r="J4761" s="28" t="inlineStr">
        <is>
          <t>comment</t>
        </is>
      </c>
      <c r="K4761" s="28" t="inlineStr">
        <is>
          <t>negative</t>
        </is>
      </c>
      <c r="L4761" s="28" t="inlineStr">
        <is>
          <t>reference product</t>
        </is>
      </c>
      <c r="M4761" s="28" t="inlineStr">
        <is>
          <t>production volume</t>
        </is>
      </c>
      <c r="N4761" s="28" t="inlineStr">
        <is>
          <t>scope</t>
        </is>
      </c>
      <c r="O4761" s="28" t="inlineStr">
        <is>
          <t>scope share</t>
        </is>
      </c>
      <c r="P4761" s="28" t="inlineStr">
        <is>
          <t>tech share</t>
        </is>
      </c>
      <c r="Q4761" s="28" t="inlineStr">
        <is>
          <t>installation</t>
        </is>
      </c>
      <c r="R4761" s="28" t="inlineStr">
        <is>
          <t>productivity</t>
        </is>
      </c>
      <c r="S4761" s="28" t="inlineStr">
        <is>
          <t>kWp</t>
        </is>
      </c>
      <c r="T4761" s="28" t="inlineStr">
        <is>
          <t>lifetime</t>
        </is>
      </c>
      <c r="U4761" s="28" t="inlineStr">
        <is>
          <t>lifetime production</t>
        </is>
      </c>
      <c r="V4761" s="28" t="inlineStr">
        <is>
          <t>inverted lifetime production</t>
        </is>
      </c>
    </row>
    <row r="4762" s="29">
      <c r="A4762" t="inlineStr">
        <is>
          <t>Energy, solar, converted</t>
        </is>
      </c>
      <c r="B4762" t="n">
        <v>3.8503</v>
      </c>
      <c r="D4762" t="inlineStr">
        <is>
          <t>megajoule</t>
        </is>
      </c>
      <c r="E4762" t="inlineStr">
        <is>
          <t>natural resource::in air</t>
        </is>
      </c>
      <c r="F4762" t="inlineStr">
        <is>
          <t>biosphere</t>
        </is>
      </c>
      <c r="G4762" t="n">
        <v>2</v>
      </c>
      <c r="H4762" t="n">
        <v>1.348151067341848</v>
      </c>
      <c r="I4762" t="n">
        <v>0.04340984597628009</v>
      </c>
      <c r="J4762" t="inlineStr">
        <is>
          <t>(2,2,1,1,1,3); Energy loss in the system</t>
        </is>
      </c>
    </row>
    <row r="4763" s="29">
      <c r="A4763" t="inlineStr">
        <is>
          <t>Heat, waste</t>
        </is>
      </c>
      <c r="B4763" t="n">
        <v>0.25027</v>
      </c>
      <c r="D4763" t="inlineStr">
        <is>
          <t>megajoule</t>
        </is>
      </c>
      <c r="E4763" t="inlineStr">
        <is>
          <t>air</t>
        </is>
      </c>
      <c r="F4763" t="inlineStr">
        <is>
          <t>biosphere</t>
        </is>
      </c>
      <c r="G4763" t="n">
        <v>2</v>
      </c>
      <c r="H4763" t="n">
        <v>-1.385214943900327</v>
      </c>
      <c r="I4763" t="n">
        <v>0.02439508208471609</v>
      </c>
      <c r="J4763" t="inlineStr">
        <is>
          <t>(1,na,na,na,na,na); Calculation</t>
        </is>
      </c>
    </row>
    <row r="4764" s="29">
      <c r="A4764" t="inlineStr">
        <is>
          <t>electricity production, photovoltaic</t>
        </is>
      </c>
      <c r="B4764" t="n">
        <v>1</v>
      </c>
      <c r="C4764" t="inlineStr">
        <is>
          <t>CU</t>
        </is>
      </c>
      <c r="D4764" t="inlineStr">
        <is>
          <t>kilowatt hour</t>
        </is>
      </c>
      <c r="E4764" t="inlineStr">
        <is>
          <t>photovoltaic::power plants</t>
        </is>
      </c>
      <c r="F4764" t="inlineStr">
        <is>
          <t>production</t>
        </is>
      </c>
      <c r="G4764" t="n">
        <v>0</v>
      </c>
      <c r="H4764" t="n">
        <v>1</v>
      </c>
      <c r="L4764" t="inlineStr">
        <is>
          <t>electricity, low voltage</t>
        </is>
      </c>
      <c r="M4764">
        <f>VLOOKUP(C4764,'extension - production vol'!$B$6:$D$235,3,0)</f>
        <v>12.388999999999999</v>
      </c>
    </row>
    <row r="4765" ht="16" customHeight="1" s="29">
      <c r="A4765" t="inlineStr">
        <is>
          <t>photovoltaic flat-roof installation, 156 kWp, multi-Si, on roof</t>
        </is>
      </c>
      <c r="B4765" s="30">
        <f>P4765*V4765</f>
        <v>1.3902517662012022E-8</v>
      </c>
      <c r="C4765" t="inlineStr">
        <is>
          <t>CH</t>
        </is>
      </c>
      <c r="D4765" t="inlineStr">
        <is>
          <t>unit</t>
        </is>
      </c>
      <c r="F4765" t="inlineStr">
        <is>
          <t>technosphere</t>
        </is>
      </c>
      <c r="G4765" t="n">
        <v>2</v>
      </c>
      <c r="H4765" t="n">
        <v>-18.46800298604678</v>
      </c>
      <c r="I4765" t="n">
        <v>0.09798894162072011</v>
      </c>
      <c r="J4765" t="inlineStr">
        <is>
          <t>(2,2,1,1,1,3); Calculation with average annual yield and share of technologies. Lifetime: 30a.</t>
        </is>
      </c>
      <c r="L4765" t="inlineStr">
        <is>
          <t>photovoltaic flat-roof installation, 156 kWp, multi-Si, on roof</t>
        </is>
      </c>
      <c r="N4765" t="inlineStr">
        <is>
          <t>all</t>
        </is>
      </c>
      <c r="O4765" t="n">
        <v>1</v>
      </c>
      <c r="P4765" s="30">
        <f>INDEX(parameters!$D$41:$AG$178,MATCH('PV (extension)'!B4754,parameters!$C$41:$C$178,0),MATCH('PV (extension)'!A4765,parameters!$D$5:$AG$5,0))/O4765</f>
        <v>0.10096416269840058</v>
      </c>
      <c r="Q4765" s="3" t="inlineStr">
        <is>
          <t>roof-top</t>
        </is>
      </c>
      <c r="R4765">
        <f>INDEX(parameters!$C$196:$EJ$198,MATCH('PV (extension)'!Q4765,parameters!$B$196:$B$198,0),MATCH('PV (extension)'!B4754,parameters!$C$195:$EJ$195,0))</f>
        <v>1551.7721007518276</v>
      </c>
      <c r="S4765" t="n">
        <v>156</v>
      </c>
      <c r="T4765" t="n">
        <v>30</v>
      </c>
      <c r="U4765">
        <f>T4765*S4765*R4765</f>
        <v>7262293.4315185528</v>
      </c>
      <c r="V4765">
        <f>1/U4765</f>
        <v>1.3769754822353673E-7</v>
      </c>
    </row>
    <row r="4766" ht="16" customHeight="1" s="29">
      <c r="A4766" t="inlineStr">
        <is>
          <t>photovoltaic flat-roof installation, 156 kWp, single-Si, on roof</t>
        </is>
      </c>
      <c r="B4766" s="30">
        <f>P4766*V4766</f>
        <v>7.2621713458858609E-9</v>
      </c>
      <c r="C4766" t="inlineStr">
        <is>
          <t>CH</t>
        </is>
      </c>
      <c r="D4766" t="inlineStr">
        <is>
          <t>unit</t>
        </is>
      </c>
      <c r="F4766" t="inlineStr">
        <is>
          <t>technosphere</t>
        </is>
      </c>
      <c r="G4766" t="n">
        <v>2</v>
      </c>
      <c r="H4766" t="n">
        <v>-19.10362020104489</v>
      </c>
      <c r="I4766" t="n">
        <v>0.09798894162072011</v>
      </c>
      <c r="J4766" t="inlineStr">
        <is>
          <t>(2,2,1,1,1,3); Calculation with average annual yield and share of technologies. Lifetime: 30a.</t>
        </is>
      </c>
      <c r="L4766" t="inlineStr">
        <is>
          <t>photovoltaic flat-roof installation, 156 kWp, single-Si, on roof</t>
        </is>
      </c>
      <c r="N4766" t="inlineStr">
        <is>
          <t>all</t>
        </is>
      </c>
      <c r="O4766" t="n">
        <v>1</v>
      </c>
      <c r="P4766" s="30">
        <f>INDEX(parameters!$D$41:$AG$178,MATCH('PV (extension)'!B4754,parameters!$C$41:$C$178,0),MATCH('PV (extension)'!A4766,parameters!$D$5:$AG$5,0))/O4766</f>
        <v>5.2740019263789135E-2</v>
      </c>
      <c r="Q4766" s="3" t="inlineStr">
        <is>
          <t>roof-top</t>
        </is>
      </c>
      <c r="R4766">
        <f>INDEX(parameters!$C$196:$EJ$198,MATCH('PV (extension)'!Q4766,parameters!$B$196:$B$198,0),MATCH('PV (extension)'!B4754,parameters!$C$195:$EJ$195,0))</f>
        <v>1551.7721007518276</v>
      </c>
      <c r="S4766" t="n">
        <v>156</v>
      </c>
      <c r="T4766" t="n">
        <v>30</v>
      </c>
      <c r="U4766">
        <f>T4766*S4766*R4766</f>
        <v>7262293.4315185528</v>
      </c>
      <c r="V4766">
        <f>1/U4766</f>
        <v>1.3769754822353673E-7</v>
      </c>
    </row>
    <row r="4767" ht="16" customHeight="1" s="29">
      <c r="A4767" t="inlineStr">
        <is>
          <t>photovoltaic slanted-roof installation, 3 kWp, CIS, laminated, integrated, on roof</t>
        </is>
      </c>
      <c r="B4767" s="30">
        <f>P4767*V4767</f>
        <v>6.5131717979222988E-9</v>
      </c>
      <c r="C4767" t="inlineStr">
        <is>
          <t>CH</t>
        </is>
      </c>
      <c r="D4767" t="inlineStr">
        <is>
          <t>unit</t>
        </is>
      </c>
      <c r="F4767" t="inlineStr">
        <is>
          <t>technosphere</t>
        </is>
      </c>
      <c r="G4767" t="n">
        <v>2</v>
      </c>
      <c r="H4767" t="n">
        <v>-19.69743931800395</v>
      </c>
      <c r="I4767" t="n">
        <v>0.09798894162072011</v>
      </c>
      <c r="J4767" t="inlineStr">
        <is>
          <t>(2,2,1,1,1,3); Calculation with average annual yield and share of technologies. Lifetime: 30a.</t>
        </is>
      </c>
      <c r="L4767" t="inlineStr">
        <is>
          <t>photovoltaic slanted-roof installation, 3 kWp, CIS, laminated, integrated, on roof</t>
        </is>
      </c>
      <c r="N4767" t="inlineStr">
        <is>
          <t>all</t>
        </is>
      </c>
      <c r="O4767" t="n">
        <v>1</v>
      </c>
      <c r="P4767" s="30">
        <f>INDEX(parameters!$D$41:$AG$178,MATCH('PV (extension)'!B4754,parameters!$C$41:$C$178,0),MATCH('PV (extension)'!A4767,parameters!$D$5:$AG$5,0))/O4767</f>
        <v>9.0962624550774995E-4</v>
      </c>
      <c r="Q4767" s="3" t="inlineStr">
        <is>
          <t>roof-top</t>
        </is>
      </c>
      <c r="R4767">
        <f>INDEX(parameters!$C$196:$EJ$198,MATCH('PV (extension)'!Q4767,parameters!$B$196:$B$198,0),MATCH('PV (extension)'!B4754,parameters!$C$195:$EJ$195,0))</f>
        <v>1551.7721007518276</v>
      </c>
      <c r="S4767" t="n">
        <v>3</v>
      </c>
      <c r="T4767" t="n">
        <v>30</v>
      </c>
      <c r="U4767">
        <f>T4767*S4767*R4767</f>
        <v>139659.48906766449</v>
      </c>
      <c r="V4767">
        <f>1/U4767</f>
        <v>7.1602725076239094E-6</v>
      </c>
    </row>
    <row r="4768" ht="16" customHeight="1" s="29">
      <c r="A4768" t="inlineStr">
        <is>
          <t>photovoltaic slanted-roof installation, 3 kWp, CdTe, panel, mounted, on roof</t>
        </is>
      </c>
      <c r="B4768" s="30">
        <f>P4768*V4768</f>
        <v>4.2480900472203401E-8</v>
      </c>
      <c r="C4768" t="inlineStr">
        <is>
          <t>CH</t>
        </is>
      </c>
      <c r="D4768" t="inlineStr">
        <is>
          <t>unit</t>
        </is>
      </c>
      <c r="F4768" t="inlineStr">
        <is>
          <t>technosphere</t>
        </is>
      </c>
      <c r="G4768" t="n">
        <v>2</v>
      </c>
      <c r="H4768" t="n">
        <v>-16.69297991102503</v>
      </c>
      <c r="I4768" t="n">
        <v>0.09798894162072011</v>
      </c>
      <c r="J4768" t="inlineStr">
        <is>
          <t>(2,2,1,1,1,3); Calculation with average annual yield and share of technologies. Lifetime: 30a.</t>
        </is>
      </c>
      <c r="L4768" t="inlineStr">
        <is>
          <t>photovoltaic slanted-roof installation, 3 kWp, CdTe, panel, mounted, on roof</t>
        </is>
      </c>
      <c r="N4768" t="inlineStr">
        <is>
          <t>all</t>
        </is>
      </c>
      <c r="O4768" t="n">
        <v>1</v>
      </c>
      <c r="P4768" s="30">
        <f>INDEX(parameters!$D$41:$AG$178,MATCH('PV (extension)'!B4754,parameters!$C$41:$C$178,0),MATCH('PV (extension)'!A4768,parameters!$D$5:$AG$5,0))/O4768</f>
        <v>5.9328608550822341E-3</v>
      </c>
      <c r="Q4768" s="3" t="inlineStr">
        <is>
          <t>roof-top</t>
        </is>
      </c>
      <c r="R4768">
        <f>INDEX(parameters!$C$196:$EJ$198,MATCH('PV (extension)'!Q4768,parameters!$B$196:$B$198,0),MATCH('PV (extension)'!B4754,parameters!$C$195:$EJ$195,0))</f>
        <v>1551.7721007518276</v>
      </c>
      <c r="S4768" t="n">
        <v>3</v>
      </c>
      <c r="T4768" t="n">
        <v>30</v>
      </c>
      <c r="U4768">
        <f>T4768*S4768*R4768</f>
        <v>139659.48906766449</v>
      </c>
      <c r="V4768">
        <f>1/U4768</f>
        <v>7.1602725076239094E-6</v>
      </c>
    </row>
    <row r="4769" ht="16" customHeight="1" s="29">
      <c r="A4769" t="inlineStr">
        <is>
          <t>photovoltaic slanted-roof installation, 3 kWp, micro-Si, laminated, integrated, on roof</t>
        </is>
      </c>
      <c r="B4769" s="30">
        <f>P4769*V4769</f>
        <v>6.5824099991783129E-10</v>
      </c>
      <c r="C4769" t="inlineStr">
        <is>
          <t>RER</t>
        </is>
      </c>
      <c r="D4769" t="inlineStr">
        <is>
          <t>unit</t>
        </is>
      </c>
      <c r="F4769" t="inlineStr">
        <is>
          <t>technosphere</t>
        </is>
      </c>
      <c r="G4769" t="n">
        <v>2</v>
      </c>
      <c r="H4769" t="n">
        <v>-21.54326959350907</v>
      </c>
      <c r="I4769" t="n">
        <v>0.09798894162072011</v>
      </c>
      <c r="J4769" t="inlineStr">
        <is>
          <t>(2,2,1,1,1,3); Calculation with average annual yield and share of technologies. Lifetime: 30a.</t>
        </is>
      </c>
      <c r="L4769" t="inlineStr">
        <is>
          <t>photovoltaic slanted-roof installation, 3 kWp, micro-Si, laminated, integrated, on roof</t>
        </is>
      </c>
      <c r="N4769" t="inlineStr">
        <is>
          <t>all</t>
        </is>
      </c>
      <c r="O4769" t="n">
        <v>1</v>
      </c>
      <c r="P4769" s="30">
        <f>INDEX(parameters!$D$41:$AG$178,MATCH('PV (extension)'!B4754,parameters!$C$41:$C$178,0),MATCH('PV (extension)'!A4769,parameters!$D$5:$AG$5,0))/O4769</f>
        <v>9.1929601731912907E-5</v>
      </c>
      <c r="Q4769" s="3" t="inlineStr">
        <is>
          <t>roof-top</t>
        </is>
      </c>
      <c r="R4769">
        <f>INDEX(parameters!$C$196:$EJ$198,MATCH('PV (extension)'!Q4769,parameters!$B$196:$B$198,0),MATCH('PV (extension)'!B4754,parameters!$C$195:$EJ$195,0))</f>
        <v>1551.7721007518276</v>
      </c>
      <c r="S4769" t="n">
        <v>3</v>
      </c>
      <c r="T4769" t="n">
        <v>30</v>
      </c>
      <c r="U4769">
        <f>T4769*S4769*R4769</f>
        <v>139659.48906766449</v>
      </c>
      <c r="V4769">
        <f>1/U4769</f>
        <v>7.1602725076239094E-6</v>
      </c>
    </row>
    <row r="4770" ht="16" customHeight="1" s="29">
      <c r="A4770" t="inlineStr">
        <is>
          <t>photovoltaic slanted-roof installation, 3 kWp, micro-Si, panel, mounted, on roof</t>
        </is>
      </c>
      <c r="B4770" s="30">
        <f>P4770*V4770</f>
        <v>1.144340552420402E-8</v>
      </c>
      <c r="C4770" t="inlineStr">
        <is>
          <t>RER</t>
        </is>
      </c>
      <c r="D4770" t="inlineStr">
        <is>
          <t>unit</t>
        </is>
      </c>
      <c r="F4770" t="inlineStr">
        <is>
          <t>technosphere</t>
        </is>
      </c>
      <c r="G4770" t="n">
        <v>2</v>
      </c>
      <c r="H4770" t="n">
        <v>-18.72987249989203</v>
      </c>
      <c r="I4770" t="n">
        <v>0.09798894162072011</v>
      </c>
      <c r="J4770" t="inlineStr">
        <is>
          <t>(2,2,1,1,1,3); Calculation with average annual yield and share of technologies. Lifetime: 30a.</t>
        </is>
      </c>
      <c r="L4770" t="inlineStr">
        <is>
          <t>photovoltaic slanted-roof installation, 3 kWp, micro-Si, panel, mounted, on roof</t>
        </is>
      </c>
      <c r="N4770" t="inlineStr">
        <is>
          <t>all</t>
        </is>
      </c>
      <c r="O4770" t="n">
        <v>1</v>
      </c>
      <c r="P4770" s="30">
        <f>INDEX(parameters!$D$41:$AG$178,MATCH('PV (extension)'!B4754,parameters!$C$41:$C$178,0),MATCH('PV (extension)'!A4770,parameters!$D$5:$AG$5,0))/O4770</f>
        <v>1.5981801687044229E-3</v>
      </c>
      <c r="Q4770" s="3" t="inlineStr">
        <is>
          <t>roof-top</t>
        </is>
      </c>
      <c r="R4770">
        <f>INDEX(parameters!$C$196:$EJ$198,MATCH('PV (extension)'!Q4770,parameters!$B$196:$B$198,0),MATCH('PV (extension)'!B4754,parameters!$C$195:$EJ$195,0))</f>
        <v>1551.7721007518276</v>
      </c>
      <c r="S4770" t="n">
        <v>3</v>
      </c>
      <c r="T4770" t="n">
        <v>30</v>
      </c>
      <c r="U4770">
        <f>T4770*S4770*R4770</f>
        <v>139659.48906766449</v>
      </c>
      <c r="V4770">
        <f>1/U4770</f>
        <v>7.1602725076239094E-6</v>
      </c>
    </row>
    <row r="4771" s="29">
      <c r="A4771" t="inlineStr">
        <is>
          <t>photovoltaic open ground installation, 570 kWp, CIS, on open ground</t>
        </is>
      </c>
      <c r="B4771" s="30">
        <f>P4771*V4771</f>
        <v>3.5793578990540416E-10</v>
      </c>
      <c r="C4771" t="inlineStr">
        <is>
          <t>RER</t>
        </is>
      </c>
      <c r="D4771" t="inlineStr">
        <is>
          <t>unit</t>
        </is>
      </c>
      <c r="F4771" t="inlineStr">
        <is>
          <t>technosphere</t>
        </is>
      </c>
      <c r="G4771" t="n">
        <v>2</v>
      </c>
      <c r="H4771" t="n">
        <v>-21.66656811806742</v>
      </c>
      <c r="I4771" t="n">
        <v>0.09798894162072011</v>
      </c>
      <c r="J4771" t="inlineStr">
        <is>
          <t>(2,2,1,1,1,3); Calculation with average annual yield and share of technologies. Lifetime: 30a.</t>
        </is>
      </c>
      <c r="L4771" t="inlineStr">
        <is>
          <t>photovoltaic open ground installation, 570 kWp, CIS, on open ground</t>
        </is>
      </c>
      <c r="N4771" t="inlineStr">
        <is>
          <t>all</t>
        </is>
      </c>
      <c r="O4771" t="n">
        <v>1</v>
      </c>
      <c r="P4771" s="30">
        <f>INDEX(parameters!$D$41:$AG$178,MATCH('PV (extension)'!B4754,parameters!$C$41:$C$178,0),MATCH('PV (extension)'!A4771,parameters!$D$5:$AG$5,0))/O4771</f>
        <v>1.0104185757523119E-2</v>
      </c>
      <c r="Q4771" t="inlineStr">
        <is>
          <t>central</t>
        </is>
      </c>
      <c r="R4771">
        <f>INDEX(parameters!$C$196:$EJ$198,MATCH('PV (extension)'!Q4771,parameters!$B$196:$B$198,0),MATCH('PV (extension)'!B4754,parameters!$C$195:$EJ$195,0))</f>
        <v>1650.8213837785399</v>
      </c>
      <c r="S4771" t="n">
        <v>570</v>
      </c>
      <c r="T4771" t="n">
        <v>30</v>
      </c>
      <c r="U4771">
        <f>T4771*S4771*R4771</f>
        <v>28229045.662613034</v>
      </c>
      <c r="V4771">
        <f>1/U4771</f>
        <v>3.542450609034987E-8</v>
      </c>
    </row>
    <row r="4772" s="29">
      <c r="A4772" t="inlineStr">
        <is>
          <t>photovoltaic open ground installation, 570 kWp, CdTe, on open ground</t>
        </is>
      </c>
      <c r="B4772" s="30">
        <f>P4772*V4772</f>
        <v>2.6293687211028283E-9</v>
      </c>
      <c r="C4772" t="inlineStr">
        <is>
          <t>RER</t>
        </is>
      </c>
      <c r="D4772" t="inlineStr">
        <is>
          <t>unit</t>
        </is>
      </c>
      <c r="F4772" t="inlineStr">
        <is>
          <t>technosphere</t>
        </is>
      </c>
      <c r="G4772" t="n">
        <v>2</v>
      </c>
      <c r="H4772" t="n">
        <v>-21.47552628199886</v>
      </c>
      <c r="I4772" t="n">
        <v>0.09798894162072011</v>
      </c>
      <c r="J4772" t="inlineStr">
        <is>
          <t>(2,2,1,1,1,3); Calculation with average annual yield and share of technologies. Lifetime: 30a.</t>
        </is>
      </c>
      <c r="L4772" t="inlineStr">
        <is>
          <t>photovoltaic open ground installation, 570 kWp, CdTe, on open ground</t>
        </is>
      </c>
      <c r="N4772" t="inlineStr">
        <is>
          <t>all</t>
        </is>
      </c>
      <c r="O4772" t="n">
        <v>1</v>
      </c>
      <c r="P4772" s="30">
        <f>INDEX(parameters!$D$41:$AG$178,MATCH('PV (extension)'!B4754,parameters!$C$41:$C$178,0),MATCH('PV (extension)'!A4772,parameters!$D$5:$AG$5,0))/O4772</f>
        <v>7.4224569691858172E-2</v>
      </c>
      <c r="Q4772" t="inlineStr">
        <is>
          <t>central</t>
        </is>
      </c>
      <c r="R4772">
        <f>INDEX(parameters!$C$196:$EJ$198,MATCH('PV (extension)'!Q4772,parameters!$B$196:$B$198,0),MATCH('PV (extension)'!B4754,parameters!$C$195:$EJ$195,0))</f>
        <v>1650.8213837785399</v>
      </c>
      <c r="S4772" t="n">
        <v>570</v>
      </c>
      <c r="T4772" t="n">
        <v>30</v>
      </c>
      <c r="U4772">
        <f>T4772*S4772*R4772</f>
        <v>28229045.662613034</v>
      </c>
      <c r="V4772">
        <f>1/U4772</f>
        <v>3.542450609034987E-8</v>
      </c>
    </row>
    <row r="4773" s="29">
      <c r="A4773" t="inlineStr">
        <is>
          <t>photovoltaic open ground installation, 570 kWp, micro-Si, on open ground</t>
        </is>
      </c>
      <c r="B4773" s="30">
        <f>P4773*V4773</f>
        <v>2.7869442601131003E-11</v>
      </c>
      <c r="C4773" t="inlineStr">
        <is>
          <t>RER</t>
        </is>
      </c>
      <c r="D4773" t="inlineStr">
        <is>
          <t>unit</t>
        </is>
      </c>
      <c r="F4773" t="inlineStr">
        <is>
          <t>technosphere</t>
        </is>
      </c>
      <c r="G4773" t="n">
        <v>2</v>
      </c>
      <c r="H4773" t="n">
        <v>-23.51240679473371</v>
      </c>
      <c r="I4773" t="n">
        <v>0.09798894162072011</v>
      </c>
      <c r="J4773" t="inlineStr">
        <is>
          <t>(2,2,1,1,1,3); Calculation with average annual yield and share of technologies. Lifetime: 30a.</t>
        </is>
      </c>
      <c r="L4773" t="inlineStr">
        <is>
          <t>photovoltaic open ground installation, 570 kWp, micro-Si, on open ground</t>
        </is>
      </c>
      <c r="N4773" t="inlineStr">
        <is>
          <t>all</t>
        </is>
      </c>
      <c r="O4773" t="n">
        <v>1</v>
      </c>
      <c r="P4773" s="30">
        <f>INDEX(parameters!$D$41:$AG$178,MATCH('PV (extension)'!B4754,parameters!$C$41:$C$178,0),MATCH('PV (extension)'!A4773,parameters!$D$5:$AG$5,0))/O4773</f>
        <v>7.867277677789E-4</v>
      </c>
      <c r="Q4773" t="inlineStr">
        <is>
          <t>central</t>
        </is>
      </c>
      <c r="R4773">
        <f>INDEX(parameters!$C$196:$EJ$198,MATCH('PV (extension)'!Q4773,parameters!$B$196:$B$198,0),MATCH('PV (extension)'!B4754,parameters!$C$195:$EJ$195,0))</f>
        <v>1650.8213837785399</v>
      </c>
      <c r="S4773" t="n">
        <v>570</v>
      </c>
      <c r="T4773" t="n">
        <v>30</v>
      </c>
      <c r="U4773">
        <f>T4773*S4773*R4773</f>
        <v>28229045.662613034</v>
      </c>
      <c r="V4773">
        <f>1/U4773</f>
        <v>3.542450609034987E-8</v>
      </c>
    </row>
    <row r="4774" s="29">
      <c r="A4774" t="inlineStr">
        <is>
          <t>photovoltaic open ground installation, 570 kWp, multi-Si, on open ground</t>
        </is>
      </c>
      <c r="B4774" s="30">
        <f>P4774*V4774</f>
        <v>9.3264867794100931E-9</v>
      </c>
      <c r="C4774" t="inlineStr">
        <is>
          <t>RER</t>
        </is>
      </c>
      <c r="D4774" t="inlineStr">
        <is>
          <t>unit</t>
        </is>
      </c>
      <c r="F4774" t="inlineStr">
        <is>
          <t>technosphere</t>
        </is>
      </c>
      <c r="G4774" t="n">
        <v>2</v>
      </c>
      <c r="H4774" t="n">
        <v>-18.20082258362968</v>
      </c>
      <c r="I4774" t="n">
        <v>0.09798894162072011</v>
      </c>
      <c r="J4774" t="inlineStr">
        <is>
          <t>(2,2,1,1,1,3); Calculation with average annual yield and share of technologies. Lifetime: 30a.</t>
        </is>
      </c>
      <c r="L4774" t="inlineStr">
        <is>
          <t>photovoltaic open ground installation, 570 kWp, multi-Si, on open ground</t>
        </is>
      </c>
      <c r="N4774" t="inlineStr">
        <is>
          <t>all</t>
        </is>
      </c>
      <c r="O4774" t="n">
        <v>1</v>
      </c>
      <c r="P4774" s="30">
        <f>INDEX(parameters!$D$41:$AG$178,MATCH('PV (extension)'!B4754,parameters!$C$41:$C$178,0),MATCH('PV (extension)'!A4774,parameters!$D$5:$AG$5,0))/O4774</f>
        <v>0.2632778211677243</v>
      </c>
      <c r="Q4774" t="inlineStr">
        <is>
          <t>central</t>
        </is>
      </c>
      <c r="R4774">
        <f>INDEX(parameters!$C$196:$EJ$198,MATCH('PV (extension)'!Q4774,parameters!$B$196:$B$198,0),MATCH('PV (extension)'!B4754,parameters!$C$195:$EJ$195,0))</f>
        <v>1650.8213837785399</v>
      </c>
      <c r="S4774" t="n">
        <v>570</v>
      </c>
      <c r="T4774" t="n">
        <v>30</v>
      </c>
      <c r="U4774">
        <f>T4774*S4774*R4774</f>
        <v>28229045.662613034</v>
      </c>
      <c r="V4774">
        <f>1/U4774</f>
        <v>3.542450609034987E-8</v>
      </c>
    </row>
    <row r="4775" s="29">
      <c r="A4775" t="inlineStr">
        <is>
          <t>photovoltaic open ground installation, 570 kWp, single-Si, on open ground</t>
        </is>
      </c>
      <c r="B4775" s="30">
        <f>P4775*V4775</f>
        <v>4.9471701166876443E-9</v>
      </c>
      <c r="C4775" t="inlineStr">
        <is>
          <t>RER</t>
        </is>
      </c>
      <c r="D4775" t="inlineStr">
        <is>
          <t>unit</t>
        </is>
      </c>
      <c r="F4775" t="inlineStr">
        <is>
          <t>technosphere</t>
        </is>
      </c>
      <c r="G4775" t="n">
        <v>2</v>
      </c>
      <c r="H4775" t="n">
        <v>-18.8364689523836</v>
      </c>
      <c r="I4775" t="n">
        <v>0.09798894162072011</v>
      </c>
      <c r="J4775" t="inlineStr">
        <is>
          <t>(2,2,1,1,1,3); Calculation with average annual yield and share of technologies. Lifetime: 30a.</t>
        </is>
      </c>
      <c r="L4775" t="inlineStr">
        <is>
          <t>photovoltaic open ground installation, 570 kWp, single-Si, on open ground</t>
        </is>
      </c>
      <c r="N4775" t="inlineStr">
        <is>
          <t>all</t>
        </is>
      </c>
      <c r="O4775" t="n">
        <v>1</v>
      </c>
      <c r="P4775" s="30">
        <f>INDEX(parameters!$D$41:$AG$178,MATCH('PV (extension)'!B4754,parameters!$C$41:$C$178,0),MATCH('PV (extension)'!A4775,parameters!$D$5:$AG$5,0))/O4775</f>
        <v>0.13965389112469015</v>
      </c>
      <c r="Q4775" t="inlineStr">
        <is>
          <t>central</t>
        </is>
      </c>
      <c r="R4775">
        <f>INDEX(parameters!$C$196:$EJ$198,MATCH('PV (extension)'!Q4775,parameters!$B$196:$B$198,0),MATCH('PV (extension)'!B4754,parameters!$C$195:$EJ$195,0))</f>
        <v>1650.8213837785399</v>
      </c>
      <c r="S4775" t="n">
        <v>570</v>
      </c>
      <c r="T4775" t="n">
        <v>30</v>
      </c>
      <c r="U4775">
        <f>T4775*S4775*R4775</f>
        <v>28229045.662613034</v>
      </c>
      <c r="V4775">
        <f>1/U4775</f>
        <v>3.542450609034987E-8</v>
      </c>
    </row>
    <row r="4776" ht="16" customHeight="1" s="29">
      <c r="A4776" t="inlineStr">
        <is>
          <t>photovoltaic slanted-roof installation, 93 kWp, multi-Si, laminated, integrated, on roof</t>
        </is>
      </c>
      <c r="B4776" s="30">
        <f>P4776*V4776</f>
        <v>1.5266300374492259E-9</v>
      </c>
      <c r="C4776" t="inlineStr">
        <is>
          <t>CH</t>
        </is>
      </c>
      <c r="D4776" t="inlineStr">
        <is>
          <t>unit</t>
        </is>
      </c>
      <c r="F4776" t="inlineStr">
        <is>
          <t>technosphere</t>
        </is>
      </c>
      <c r="G4776" t="n">
        <v>2</v>
      </c>
      <c r="H4776" t="n">
        <v>-20.65878981776205</v>
      </c>
      <c r="I4776" t="n">
        <v>0.09798894162072011</v>
      </c>
      <c r="J4776" t="inlineStr">
        <is>
          <t>(2,2,1,1,1,3); Calculation with average annual yield and share of technologies. Lifetime: 30a.</t>
        </is>
      </c>
      <c r="L4776" t="inlineStr">
        <is>
          <t>photovoltaic slanted-roof installation, 93 kWp, multi-Si, laminated, integrated, on roof</t>
        </is>
      </c>
      <c r="N4776" t="inlineStr">
        <is>
          <t>all</t>
        </is>
      </c>
      <c r="O4776" t="n">
        <v>1</v>
      </c>
      <c r="P4776" s="30">
        <f>INDEX(parameters!$D$41:$AG$178,MATCH('PV (extension)'!B4754,parameters!$C$41:$C$178,0),MATCH('PV (extension)'!A4776,parameters!$D$5:$AG$5,0))/O4776</f>
        <v>6.6094595017907607E-3</v>
      </c>
      <c r="Q4776" s="3" t="inlineStr">
        <is>
          <t>roof-top</t>
        </is>
      </c>
      <c r="R4776">
        <f>INDEX(parameters!$C$196:$EJ$198,MATCH('PV (extension)'!Q4776,parameters!$B$196:$B$198,0),MATCH('PV (extension)'!B4754,parameters!$C$195:$EJ$195,0))</f>
        <v>1551.7721007518276</v>
      </c>
      <c r="S4776" t="n">
        <v>93</v>
      </c>
      <c r="T4776" t="n">
        <v>30</v>
      </c>
      <c r="U4776">
        <f>T4776*S4776*R4776</f>
        <v>4329444.1610975992</v>
      </c>
      <c r="V4776">
        <f>1/U4776</f>
        <v>2.3097653250399708E-7</v>
      </c>
    </row>
    <row r="4777" ht="16" customHeight="1" s="29">
      <c r="A4777" t="inlineStr">
        <is>
          <t>photovoltaic slanted-roof installation, 93 kWp, multi-Si, panel, mounted, on roof</t>
        </is>
      </c>
      <c r="B4777" s="30">
        <f>P4777*V4777</f>
        <v>2.5886230531627214E-8</v>
      </c>
      <c r="C4777" t="inlineStr">
        <is>
          <t>CH</t>
        </is>
      </c>
      <c r="D4777" t="inlineStr">
        <is>
          <t>unit</t>
        </is>
      </c>
      <c r="F4777" t="inlineStr">
        <is>
          <t>technosphere</t>
        </is>
      </c>
      <c r="G4777" t="n">
        <v>2</v>
      </c>
      <c r="H4777" t="n">
        <v>-17.84536035000586</v>
      </c>
      <c r="I4777" t="n">
        <v>0.09798894162072011</v>
      </c>
      <c r="J4777" t="inlineStr">
        <is>
          <t>(2,2,1,1,1,3); Calculation with average annual yield and share of technologies. Lifetime: 30a.</t>
        </is>
      </c>
      <c r="L4777" t="inlineStr">
        <is>
          <t>photovoltaic slanted-roof installation, 93 kWp, multi-Si, panel, mounted, on roof</t>
        </is>
      </c>
      <c r="N4777" t="inlineStr">
        <is>
          <t>all</t>
        </is>
      </c>
      <c r="O4777" t="n">
        <v>1</v>
      </c>
      <c r="P4777" s="30">
        <f>INDEX(parameters!$D$41:$AG$178,MATCH('PV (extension)'!B4754,parameters!$C$41:$C$178,0),MATCH('PV (extension)'!A4777,parameters!$D$5:$AG$5,0))/O4777</f>
        <v>0.11207298962797985</v>
      </c>
      <c r="Q4777" s="3" t="inlineStr">
        <is>
          <t>roof-top</t>
        </is>
      </c>
      <c r="R4777">
        <f>INDEX(parameters!$C$196:$EJ$198,MATCH('PV (extension)'!Q4777,parameters!$B$196:$B$198,0),MATCH('PV (extension)'!B4754,parameters!$C$195:$EJ$195,0))</f>
        <v>1551.7721007518276</v>
      </c>
      <c r="S4777" t="n">
        <v>93</v>
      </c>
      <c r="T4777" t="n">
        <v>30</v>
      </c>
      <c r="U4777">
        <f>T4777*S4777*R4777</f>
        <v>4329444.1610975992</v>
      </c>
      <c r="V4777">
        <f>1/U4777</f>
        <v>2.3097653250399708E-7</v>
      </c>
    </row>
    <row r="4778" ht="16" customHeight="1" s="29">
      <c r="A4778" t="inlineStr">
        <is>
          <t>photovoltaic slanted-roof installation, 93 kWp, single-Si, laminated, integrated, on roof</t>
        </is>
      </c>
      <c r="B4778" s="30">
        <f>P4778*V4778</f>
        <v>8.0704277265602925E-10</v>
      </c>
      <c r="C4778" t="inlineStr">
        <is>
          <t>CH</t>
        </is>
      </c>
      <c r="D4778" t="inlineStr">
        <is>
          <t>unit</t>
        </is>
      </c>
      <c r="F4778" t="inlineStr">
        <is>
          <t>technosphere</t>
        </is>
      </c>
      <c r="G4778" t="n">
        <v>2</v>
      </c>
      <c r="H4778" t="n">
        <v>-21.2944254997521</v>
      </c>
      <c r="I4778" t="n">
        <v>0.09798894162072011</v>
      </c>
      <c r="J4778" t="inlineStr">
        <is>
          <t>(2,2,1,1,1,3); Calculation with average annual yield and share of technologies. Lifetime: 30a.</t>
        </is>
      </c>
      <c r="L4778" t="inlineStr">
        <is>
          <t>photovoltaic slanted-roof installation, 93 kWp, single-Si, laminated, integrated, on roof</t>
        </is>
      </c>
      <c r="N4778" t="inlineStr">
        <is>
          <t>all</t>
        </is>
      </c>
      <c r="O4778" t="n">
        <v>1</v>
      </c>
      <c r="P4778" s="30">
        <f>INDEX(parameters!$D$41:$AG$178,MATCH('PV (extension)'!B4754,parameters!$C$41:$C$178,0),MATCH('PV (extension)'!A4778,parameters!$D$5:$AG$5,0))/O4778</f>
        <v>3.4940466198316628E-3</v>
      </c>
      <c r="Q4778" s="3" t="inlineStr">
        <is>
          <t>roof-top</t>
        </is>
      </c>
      <c r="R4778">
        <f>INDEX(parameters!$C$196:$EJ$198,MATCH('PV (extension)'!Q4778,parameters!$B$196:$B$198,0),MATCH('PV (extension)'!B4754,parameters!$C$195:$EJ$195,0))</f>
        <v>1551.7721007518276</v>
      </c>
      <c r="S4778" t="n">
        <v>93</v>
      </c>
      <c r="T4778" t="n">
        <v>30</v>
      </c>
      <c r="U4778">
        <f>T4778*S4778*R4778</f>
        <v>4329444.1610975992</v>
      </c>
      <c r="V4778">
        <f>1/U4778</f>
        <v>2.3097653250399708E-7</v>
      </c>
    </row>
    <row r="4779" ht="16" customHeight="1" s="29">
      <c r="A4779" t="inlineStr">
        <is>
          <t>photovoltaic slanted-roof installation, 93 kWp, single-Si, panel, mounted, on roof</t>
        </is>
      </c>
      <c r="B4779" s="30">
        <f>P4779*V4779</f>
        <v>1.3559479727960963E-8</v>
      </c>
      <c r="C4779" t="inlineStr">
        <is>
          <t>CH</t>
        </is>
      </c>
      <c r="D4779" t="inlineStr">
        <is>
          <t>unit</t>
        </is>
      </c>
      <c r="F4779" t="inlineStr">
        <is>
          <t>technosphere</t>
        </is>
      </c>
      <c r="G4779" t="n">
        <v>2</v>
      </c>
      <c r="H4779" t="n">
        <v>-18.48100416113547</v>
      </c>
      <c r="I4779" t="n">
        <v>0.09798894162072011</v>
      </c>
      <c r="J4779" t="inlineStr">
        <is>
          <t>(2,2,1,1,1,3); Calculation with average annual yield and share of technologies. Lifetime: 30a.</t>
        </is>
      </c>
      <c r="L4779" t="inlineStr">
        <is>
          <t>photovoltaic slanted-roof installation, 93 kWp, single-Si, panel, mounted, on roof</t>
        </is>
      </c>
      <c r="N4779" t="inlineStr">
        <is>
          <t>all</t>
        </is>
      </c>
      <c r="O4779" t="n">
        <v>1</v>
      </c>
      <c r="P4779" s="30">
        <f>INDEX(parameters!$D$41:$AG$178,MATCH('PV (extension)'!B4754,parameters!$C$41:$C$178,0),MATCH('PV (extension)'!A4779,parameters!$D$5:$AG$5,0))/O4779</f>
        <v>5.8705010335741853E-2</v>
      </c>
      <c r="Q4779" s="3" t="inlineStr">
        <is>
          <t>roof-top</t>
        </is>
      </c>
      <c r="R4779">
        <f>INDEX(parameters!$C$196:$EJ$198,MATCH('PV (extension)'!Q4779,parameters!$B$196:$B$198,0),MATCH('PV (extension)'!B4754,parameters!$C$195:$EJ$195,0))</f>
        <v>1551.7721007518276</v>
      </c>
      <c r="S4779" t="n">
        <v>93</v>
      </c>
      <c r="T4779" t="n">
        <v>30</v>
      </c>
      <c r="U4779">
        <f>T4779*S4779*R4779</f>
        <v>4329444.1610975992</v>
      </c>
      <c r="V4779">
        <f>1/U4779</f>
        <v>2.3097653250399708E-7</v>
      </c>
    </row>
    <row r="4780" s="29">
      <c r="A4780" t="inlineStr">
        <is>
          <t>photovoltaic facade installation, 3kWp, multi-Si, laminated, integrated, at building</t>
        </is>
      </c>
      <c r="B4780" s="30">
        <f>P4780*V4780</f>
        <v>3.3515245497104752E-8</v>
      </c>
      <c r="C4780" t="inlineStr">
        <is>
          <t>APAC</t>
        </is>
      </c>
      <c r="D4780" t="inlineStr">
        <is>
          <t>unit</t>
        </is>
      </c>
      <c r="F4780" t="inlineStr">
        <is>
          <t>technosphere</t>
        </is>
      </c>
      <c r="G4780" t="n">
        <v>2</v>
      </c>
      <c r="H4780" t="n">
        <v>-17.5612990452514</v>
      </c>
      <c r="I4780" t="n">
        <v>0.09798894162072011</v>
      </c>
      <c r="J4780" t="inlineStr">
        <is>
          <t>(2,2,1,1,1,3); Calculation with average annual yield and share of technologies. Lifetime: 30a.</t>
        </is>
      </c>
      <c r="L4780" t="inlineStr">
        <is>
          <t>photovoltaic facade installation, 3kWp, multi-Si, laminated, integrated, at building</t>
        </is>
      </c>
      <c r="N4780" t="inlineStr">
        <is>
          <t>all</t>
        </is>
      </c>
      <c r="O4780" t="n">
        <v>1</v>
      </c>
      <c r="P4780" s="30">
        <f>INDEX(parameters!$D$41:$AG$178,MATCH('PV (extension)'!B4754,parameters!$C$41:$C$178,0),MATCH('PV (extension)'!A4780,parameters!$D$5:$AG$5,0))/O4780</f>
        <v>3.2864644265829519E-3</v>
      </c>
      <c r="Q4780" t="inlineStr">
        <is>
          <t>façade</t>
        </is>
      </c>
      <c r="R4780">
        <f>INDEX(parameters!$C$196:$EJ$198,MATCH('PV (extension)'!Q4780,parameters!$B$196:$B$198,0),MATCH('PV (extension)'!B4754,parameters!$C$195:$EJ$195,0))</f>
        <v>1089.5421132938363</v>
      </c>
      <c r="S4780" t="n">
        <v>3</v>
      </c>
      <c r="T4780" t="n">
        <v>30</v>
      </c>
      <c r="U4780">
        <f>T4780*S4780*R4780</f>
        <v>98058.790196445276</v>
      </c>
      <c r="V4780">
        <f>1/U4780</f>
        <v>1.019796387449466E-5</v>
      </c>
    </row>
    <row r="4781" s="29">
      <c r="A4781" t="inlineStr">
        <is>
          <t>photovoltaic facade installation, 3kWp, multi-Si, panel, mounted, at building</t>
        </is>
      </c>
      <c r="B4781" s="30">
        <f>P4781*V4781</f>
        <v>3.2869585425274688E-8</v>
      </c>
      <c r="C4781" t="inlineStr">
        <is>
          <t>APAC</t>
        </is>
      </c>
      <c r="D4781" t="inlineStr">
        <is>
          <t>unit</t>
        </is>
      </c>
      <c r="F4781" t="inlineStr">
        <is>
          <t>technosphere</t>
        </is>
      </c>
      <c r="G4781" t="n">
        <v>2</v>
      </c>
      <c r="H4781" t="n">
        <v>-17.5612990452514</v>
      </c>
      <c r="I4781" t="n">
        <v>0.09798894162072011</v>
      </c>
      <c r="J4781" t="inlineStr">
        <is>
          <t>(2,2,1,1,1,3); Calculation with average annual yield and share of technologies. Lifetime: 30a.</t>
        </is>
      </c>
      <c r="L4781" t="inlineStr">
        <is>
          <t>photovoltaic facade installation, 3kWp, multi-Si, panel, mounted, at building</t>
        </is>
      </c>
      <c r="N4781" t="inlineStr">
        <is>
          <t>all</t>
        </is>
      </c>
      <c r="O4781" t="n">
        <v>1</v>
      </c>
      <c r="P4781" s="30">
        <f>INDEX(parameters!$D$41:$AG$178,MATCH('PV (extension)'!B4754,parameters!$C$41:$C$178,0),MATCH('PV (extension)'!A4781,parameters!$D$5:$AG$5,0))/O4781</f>
        <v>3.2231517810611459E-3</v>
      </c>
      <c r="Q4781" t="inlineStr">
        <is>
          <t>façade</t>
        </is>
      </c>
      <c r="R4781">
        <f>INDEX(parameters!$C$196:$EJ$198,MATCH('PV (extension)'!Q4781,parameters!$B$196:$B$198,0),MATCH('PV (extension)'!B4754,parameters!$C$195:$EJ$195,0))</f>
        <v>1089.5421132938363</v>
      </c>
      <c r="S4781" t="n">
        <v>3</v>
      </c>
      <c r="T4781" t="n">
        <v>30</v>
      </c>
      <c r="U4781">
        <f>T4781*S4781*R4781</f>
        <v>98058.790196445276</v>
      </c>
      <c r="V4781">
        <f>1/U4781</f>
        <v>1.019796387449466E-5</v>
      </c>
    </row>
    <row r="4782" s="29">
      <c r="A4782" t="inlineStr">
        <is>
          <t>photovoltaic facade installation, 3kWp, single-Si, laminated, integrated, at building</t>
        </is>
      </c>
      <c r="B4782" s="30">
        <f>P4782*V4782</f>
        <v>1.7668863291212882E-8</v>
      </c>
      <c r="C4782" t="inlineStr">
        <is>
          <t>APAC</t>
        </is>
      </c>
      <c r="D4782" t="inlineStr">
        <is>
          <t>unit</t>
        </is>
      </c>
      <c r="F4782" t="inlineStr">
        <is>
          <t>technosphere</t>
        </is>
      </c>
      <c r="G4782" t="n">
        <v>2</v>
      </c>
      <c r="H4782" t="n">
        <v>-18.19689739735082</v>
      </c>
      <c r="I4782" t="n">
        <v>0.09798894162072011</v>
      </c>
      <c r="J4782" t="inlineStr">
        <is>
          <t>(2,2,1,1,1,3); Calculation with average annual yield and share of technologies. Lifetime: 30a.</t>
        </is>
      </c>
      <c r="L4782" t="inlineStr">
        <is>
          <t>photovoltaic facade installation, 3kWp, single-Si, laminated, integrated, at building</t>
        </is>
      </c>
      <c r="N4782" t="inlineStr">
        <is>
          <t>all</t>
        </is>
      </c>
      <c r="O4782" t="n">
        <v>1</v>
      </c>
      <c r="P4782" s="30">
        <f>INDEX(parameters!$D$41:$AG$178,MATCH('PV (extension)'!B4754,parameters!$C$41:$C$178,0),MATCH('PV (extension)'!A4782,parameters!$D$5:$AG$5,0))/O4782</f>
        <v>1.7325873584827175E-3</v>
      </c>
      <c r="Q4782" t="inlineStr">
        <is>
          <t>façade</t>
        </is>
      </c>
      <c r="R4782">
        <f>INDEX(parameters!$C$196:$EJ$198,MATCH('PV (extension)'!Q4782,parameters!$B$196:$B$198,0),MATCH('PV (extension)'!B4754,parameters!$C$195:$EJ$195,0))</f>
        <v>1089.5421132938363</v>
      </c>
      <c r="S4782" t="n">
        <v>3</v>
      </c>
      <c r="T4782" t="n">
        <v>30</v>
      </c>
      <c r="U4782">
        <f>T4782*S4782*R4782</f>
        <v>98058.790196445276</v>
      </c>
      <c r="V4782">
        <f>1/U4782</f>
        <v>1.019796387449466E-5</v>
      </c>
    </row>
    <row r="4783" s="29">
      <c r="A4783" t="inlineStr">
        <is>
          <t>photovoltaic facade installation, 3kWp, single-Si, panel, mounted, at building</t>
        </is>
      </c>
      <c r="B4783" s="30">
        <f>P4783*V4783</f>
        <v>1.7653575327756581E-8</v>
      </c>
      <c r="C4783" t="inlineStr">
        <is>
          <t>APAC</t>
        </is>
      </c>
      <c r="D4783" t="inlineStr">
        <is>
          <t>unit</t>
        </is>
      </c>
      <c r="F4783" t="inlineStr">
        <is>
          <t>technosphere</t>
        </is>
      </c>
      <c r="G4783" t="n">
        <v>2</v>
      </c>
      <c r="H4783" t="n">
        <v>-18.19689739735082</v>
      </c>
      <c r="I4783" t="n">
        <v>0.09798894162072011</v>
      </c>
      <c r="J4783" t="inlineStr">
        <is>
          <t>(2,2,1,1,1,3); Calculation with average annual yield and share of technologies. Lifetime: 30a.</t>
        </is>
      </c>
      <c r="L4783" t="inlineStr">
        <is>
          <t>photovoltaic facade installation, 3kWp, single-Si, panel, mounted, at building</t>
        </is>
      </c>
      <c r="N4783" t="inlineStr">
        <is>
          <t>all</t>
        </is>
      </c>
      <c r="O4783" t="n">
        <v>1</v>
      </c>
      <c r="P4783" s="30">
        <f>INDEX(parameters!$D$41:$AG$178,MATCH('PV (extension)'!B4754,parameters!$C$41:$C$178,0),MATCH('PV (extension)'!A4783,parameters!$D$5:$AG$5,0))/O4783</f>
        <v>1.7310882392816251E-3</v>
      </c>
      <c r="Q4783" t="inlineStr">
        <is>
          <t>façade</t>
        </is>
      </c>
      <c r="R4783">
        <f>INDEX(parameters!$C$196:$EJ$198,MATCH('PV (extension)'!Q4783,parameters!$B$196:$B$198,0),MATCH('PV (extension)'!B4754,parameters!$C$195:$EJ$195,0))</f>
        <v>1089.5421132938363</v>
      </c>
      <c r="S4783" t="n">
        <v>3</v>
      </c>
      <c r="T4783" t="n">
        <v>30</v>
      </c>
      <c r="U4783">
        <f>T4783*S4783*R4783</f>
        <v>98058.790196445276</v>
      </c>
      <c r="V4783">
        <f>1/U4783</f>
        <v>1.019796387449466E-5</v>
      </c>
    </row>
    <row r="4784" ht="16" customHeight="1" s="29">
      <c r="A4784" t="inlineStr">
        <is>
          <t>photovoltaic flat-roof installation, 3kWp, multi-Si, on roof</t>
        </is>
      </c>
      <c r="B4784" s="30">
        <f>P4784*V4784</f>
        <v>3.6248929566071539E-7</v>
      </c>
      <c r="C4784" t="inlineStr">
        <is>
          <t>APAC</t>
        </is>
      </c>
      <c r="D4784" t="inlineStr">
        <is>
          <t>unit</t>
        </is>
      </c>
      <c r="F4784" t="inlineStr">
        <is>
          <t>technosphere</t>
        </is>
      </c>
      <c r="G4784" t="n">
        <v>2</v>
      </c>
      <c r="H4784" t="n">
        <v>-15.20991773919472</v>
      </c>
      <c r="I4784" t="n">
        <v>0.09798894162072011</v>
      </c>
      <c r="J4784" t="inlineStr">
        <is>
          <t>(2,2,1,1,1,3); Calculation with average annual yield and share of technologies. Lifetime: 30a.</t>
        </is>
      </c>
      <c r="L4784" t="inlineStr">
        <is>
          <t>photovoltaic flat-roof installation, 3kWp, multi-Si, on roof</t>
        </is>
      </c>
      <c r="N4784" t="inlineStr">
        <is>
          <t>all</t>
        </is>
      </c>
      <c r="O4784" t="n">
        <v>1</v>
      </c>
      <c r="P4784" s="30">
        <f>INDEX(parameters!$D$41:$AG$178,MATCH('PV (extension)'!B4754,parameters!$C$41:$C$178,0),MATCH('PV (extension)'!A4784,parameters!$D$5:$AG$5,0))/O4784</f>
        <v>5.0625069824473082E-2</v>
      </c>
      <c r="Q4784" s="3" t="inlineStr">
        <is>
          <t>roof-top</t>
        </is>
      </c>
      <c r="R4784">
        <f>INDEX(parameters!$C$196:$EJ$198,MATCH('PV (extension)'!Q4784,parameters!$B$196:$B$198,0),MATCH('PV (extension)'!B4754,parameters!$C$195:$EJ$195,0))</f>
        <v>1551.7721007518276</v>
      </c>
      <c r="S4784" t="n">
        <v>3</v>
      </c>
      <c r="T4784" t="n">
        <v>30</v>
      </c>
      <c r="U4784">
        <f>T4784*S4784*R4784</f>
        <v>139659.48906766449</v>
      </c>
      <c r="V4784">
        <f>1/U4784</f>
        <v>7.1602725076239094E-6</v>
      </c>
    </row>
    <row r="4785" ht="16" customHeight="1" s="29">
      <c r="A4785" t="inlineStr">
        <is>
          <t>photovoltaic flat-roof installation, 3kWp, single-Si, on roof</t>
        </is>
      </c>
      <c r="B4785" s="30">
        <f>P4785*V4785</f>
        <v>1.8921416146276474E-7</v>
      </c>
      <c r="C4785" t="inlineStr">
        <is>
          <t>APAC</t>
        </is>
      </c>
      <c r="D4785" t="inlineStr">
        <is>
          <t>unit</t>
        </is>
      </c>
      <c r="F4785" t="inlineStr">
        <is>
          <t>technosphere</t>
        </is>
      </c>
      <c r="G4785" t="n">
        <v>2</v>
      </c>
      <c r="H4785" t="n">
        <v>-15.84555259734934</v>
      </c>
      <c r="I4785" t="n">
        <v>0.09798894162072011</v>
      </c>
      <c r="J4785" t="inlineStr">
        <is>
          <t>(2,2,1,1,1,3); Calculation with average annual yield and share of technologies. Lifetime: 30a.</t>
        </is>
      </c>
      <c r="L4785" t="inlineStr">
        <is>
          <t>photovoltaic flat-roof installation, 3kWp, single-Si, on roof</t>
        </is>
      </c>
      <c r="N4785" t="inlineStr">
        <is>
          <t>all</t>
        </is>
      </c>
      <c r="O4785" t="n">
        <v>1</v>
      </c>
      <c r="P4785" s="30">
        <f>INDEX(parameters!$D$41:$AG$178,MATCH('PV (extension)'!B4754,parameters!$C$41:$C$178,0),MATCH('PV (extension)'!A4785,parameters!$D$5:$AG$5,0))/O4785</f>
        <v>2.6425553114256296E-2</v>
      </c>
      <c r="Q4785" s="3" t="inlineStr">
        <is>
          <t>roof-top</t>
        </is>
      </c>
      <c r="R4785">
        <f>INDEX(parameters!$C$196:$EJ$198,MATCH('PV (extension)'!Q4785,parameters!$B$196:$B$198,0),MATCH('PV (extension)'!B4754,parameters!$C$195:$EJ$195,0))</f>
        <v>1551.7721007518276</v>
      </c>
      <c r="S4785" t="n">
        <v>3</v>
      </c>
      <c r="T4785" t="n">
        <v>30</v>
      </c>
      <c r="U4785">
        <f>T4785*S4785*R4785</f>
        <v>139659.48906766449</v>
      </c>
      <c r="V4785">
        <f>1/U4785</f>
        <v>7.1602725076239094E-6</v>
      </c>
    </row>
    <row r="4786" ht="16" customHeight="1" s="29">
      <c r="A4786" t="inlineStr">
        <is>
          <t>photovoltaic slanted-roof installation, 3kWp, CIS, panel, mounted, on roof</t>
        </is>
      </c>
      <c r="B4786" s="30">
        <f>P4786*V4786</f>
        <v>1.0465780226399347E-7</v>
      </c>
      <c r="C4786" t="inlineStr">
        <is>
          <t>CH</t>
        </is>
      </c>
      <c r="D4786" t="inlineStr">
        <is>
          <t>unit</t>
        </is>
      </c>
      <c r="F4786" t="inlineStr">
        <is>
          <t>technosphere</t>
        </is>
      </c>
      <c r="G4786" t="n">
        <v>2</v>
      </c>
      <c r="H4786" t="n">
        <v>-16.88405011147741</v>
      </c>
      <c r="I4786" t="n">
        <v>0.09798894162072011</v>
      </c>
      <c r="J4786" t="inlineStr">
        <is>
          <t>(2,2,1,1,1,3); Calculation with average annual yield and share of technologies. Lifetime: 30a.</t>
        </is>
      </c>
      <c r="L4786" t="inlineStr">
        <is>
          <t>photovoltaic slanted-roof installation, 3kWp, CIS, panel, mounted, on roof</t>
        </is>
      </c>
      <c r="N4786" t="inlineStr">
        <is>
          <t>all</t>
        </is>
      </c>
      <c r="O4786" t="n">
        <v>1</v>
      </c>
      <c r="P4786" s="30">
        <f>INDEX(parameters!$D$41:$AG$178,MATCH('PV (extension)'!B4754,parameters!$C$41:$C$178,0),MATCH('PV (extension)'!A4786,parameters!$D$5:$AG$5,0))/O4786</f>
        <v>1.4616455191133988E-2</v>
      </c>
      <c r="Q4786" s="3" t="inlineStr">
        <is>
          <t>roof-top</t>
        </is>
      </c>
      <c r="R4786">
        <f>INDEX(parameters!$C$196:$EJ$198,MATCH('PV (extension)'!Q4786,parameters!$B$196:$B$198,0),MATCH('PV (extension)'!B4754,parameters!$C$195:$EJ$195,0))</f>
        <v>1551.7721007518276</v>
      </c>
      <c r="S4786" t="n">
        <v>3</v>
      </c>
      <c r="T4786" t="n">
        <v>30</v>
      </c>
      <c r="U4786">
        <f>T4786*S4786*R4786</f>
        <v>139659.48906766449</v>
      </c>
      <c r="V4786">
        <f>1/U4786</f>
        <v>7.1602725076239094E-6</v>
      </c>
    </row>
    <row r="4787" ht="16" customHeight="1" s="29">
      <c r="A4787" t="inlineStr">
        <is>
          <t>photovoltaic slanted-roof installation, 3kWp, CdTe, laminated, integrated, on roof</t>
        </is>
      </c>
      <c r="B4787" s="30">
        <f>P4787*V4787</f>
        <v>2.9304840940170565E-9</v>
      </c>
      <c r="C4787" t="inlineStr">
        <is>
          <t>CH</t>
        </is>
      </c>
      <c r="D4787" t="inlineStr">
        <is>
          <t>unit</t>
        </is>
      </c>
      <c r="F4787" t="inlineStr">
        <is>
          <t>technosphere</t>
        </is>
      </c>
      <c r="G4787" t="n">
        <v>2</v>
      </c>
      <c r="H4787" t="n">
        <v>-19.50639655088546</v>
      </c>
      <c r="I4787" t="n">
        <v>0.09798894162072011</v>
      </c>
      <c r="J4787" t="inlineStr">
        <is>
          <t>(2,2,1,1,1,3); Calculation with average annual yield and share of technologies. Lifetime: 30a.</t>
        </is>
      </c>
      <c r="L4787" t="inlineStr">
        <is>
          <t>photovoltaic slanted-roof installation, 3kWp, CdTe, laminated, integrated, on roof</t>
        </is>
      </c>
      <c r="N4787" t="inlineStr">
        <is>
          <t>all</t>
        </is>
      </c>
      <c r="O4787" t="n">
        <v>1</v>
      </c>
      <c r="P4787" s="30">
        <f>INDEX(parameters!$D$41:$AG$178,MATCH('PV (extension)'!B4754,parameters!$C$41:$C$178,0),MATCH('PV (extension)'!A4787,parameters!$D$5:$AG$5,0))/O4787</f>
        <v>4.0926991129133978E-4</v>
      </c>
      <c r="Q4787" s="3" t="inlineStr">
        <is>
          <t>roof-top</t>
        </is>
      </c>
      <c r="R4787">
        <f>INDEX(parameters!$C$196:$EJ$198,MATCH('PV (extension)'!Q4787,parameters!$B$196:$B$198,0),MATCH('PV (extension)'!B4754,parameters!$C$195:$EJ$195,0))</f>
        <v>1551.7721007518276</v>
      </c>
      <c r="S4787" t="n">
        <v>3</v>
      </c>
      <c r="T4787" t="n">
        <v>30</v>
      </c>
      <c r="U4787">
        <f>T4787*S4787*R4787</f>
        <v>139659.48906766449</v>
      </c>
      <c r="V4787">
        <f>1/U4787</f>
        <v>7.1602725076239094E-6</v>
      </c>
    </row>
    <row r="4788" ht="16" customHeight="1" s="29">
      <c r="A4788" t="inlineStr">
        <is>
          <t>photovoltaic slanted-roof installation, 3kWp, multi-Si, laminated, integrated, on roof</t>
        </is>
      </c>
      <c r="B4788" s="30">
        <f>P4788*V4788</f>
        <v>1.7410178155950176E-8</v>
      </c>
      <c r="C4788" t="inlineStr">
        <is>
          <t>APAC</t>
        </is>
      </c>
      <c r="D4788" t="inlineStr">
        <is>
          <t>unit</t>
        </is>
      </c>
      <c r="F4788" t="inlineStr">
        <is>
          <t>technosphere</t>
        </is>
      </c>
      <c r="G4788" t="n">
        <v>2</v>
      </c>
      <c r="H4788" t="n">
        <v>-18.22076487875746</v>
      </c>
      <c r="I4788" t="n">
        <v>0.09798894162072011</v>
      </c>
      <c r="J4788" t="inlineStr">
        <is>
          <t>(2,2,1,1,1,3); Calculation with average annual yield and share of technologies. Lifetime: 30a.</t>
        </is>
      </c>
      <c r="L4788" t="inlineStr">
        <is>
          <t>photovoltaic slanted-roof installation, 3kWp, multi-Si, laminated, integrated, on roof</t>
        </is>
      </c>
      <c r="N4788" t="inlineStr">
        <is>
          <t>all</t>
        </is>
      </c>
      <c r="O4788" t="n">
        <v>1</v>
      </c>
      <c r="P4788" s="30">
        <f>INDEX(parameters!$D$41:$AG$178,MATCH('PV (extension)'!B4754,parameters!$C$41:$C$178,0),MATCH('PV (extension)'!A4788,parameters!$D$5:$AG$5,0))/O4788</f>
        <v>2.4314965858370148E-3</v>
      </c>
      <c r="Q4788" s="3" t="inlineStr">
        <is>
          <t>roof-top</t>
        </is>
      </c>
      <c r="R4788">
        <f>INDEX(parameters!$C$196:$EJ$198,MATCH('PV (extension)'!Q4788,parameters!$B$196:$B$198,0),MATCH('PV (extension)'!B4754,parameters!$C$195:$EJ$195,0))</f>
        <v>1551.7721007518276</v>
      </c>
      <c r="S4788" t="n">
        <v>3</v>
      </c>
      <c r="T4788" t="n">
        <v>30</v>
      </c>
      <c r="U4788">
        <f>T4788*S4788*R4788</f>
        <v>139659.48906766449</v>
      </c>
      <c r="V4788">
        <f>1/U4788</f>
        <v>7.1602725076239094E-6</v>
      </c>
    </row>
    <row r="4789" ht="16" customHeight="1" s="29">
      <c r="A4789" t="inlineStr">
        <is>
          <t>photovoltaic slanted-roof installation, 3kWp, multi-Si, panel, mounted, on roof</t>
        </is>
      </c>
      <c r="B4789" s="30">
        <f>P4789*V4789</f>
        <v>2.9800041022055653E-7</v>
      </c>
      <c r="C4789" t="inlineStr">
        <is>
          <t>APAC</t>
        </is>
      </c>
      <c r="D4789" t="inlineStr">
        <is>
          <t>unit</t>
        </is>
      </c>
      <c r="F4789" t="inlineStr">
        <is>
          <t>technosphere</t>
        </is>
      </c>
      <c r="G4789" t="n">
        <v>2</v>
      </c>
      <c r="H4789" t="n">
        <v>-15.40735416199742</v>
      </c>
      <c r="I4789" t="n">
        <v>0.09798894162072011</v>
      </c>
      <c r="J4789" t="inlineStr">
        <is>
          <t>(2,2,1,1,1,3); Calculation with average annual yield and share of technologies. Lifetime: 30a.</t>
        </is>
      </c>
      <c r="L4789" t="inlineStr">
        <is>
          <t>photovoltaic slanted-roof installation, 3kWp, multi-Si, panel, mounted, on roof</t>
        </is>
      </c>
      <c r="N4789" t="inlineStr">
        <is>
          <t>all</t>
        </is>
      </c>
      <c r="O4789" t="n">
        <v>1</v>
      </c>
      <c r="P4789" s="30">
        <f>INDEX(parameters!$D$41:$AG$178,MATCH('PV (extension)'!B4754,parameters!$C$41:$C$178,0),MATCH('PV (extension)'!A4789,parameters!$D$5:$AG$5,0))/O4789</f>
        <v>4.1618585033357351E-2</v>
      </c>
      <c r="Q4789" s="3" t="inlineStr">
        <is>
          <t>roof-top</t>
        </is>
      </c>
      <c r="R4789">
        <f>INDEX(parameters!$C$196:$EJ$198,MATCH('PV (extension)'!Q4789,parameters!$B$196:$B$198,0),MATCH('PV (extension)'!B4754,parameters!$C$195:$EJ$195,0))</f>
        <v>1551.7721007518276</v>
      </c>
      <c r="S4789" t="n">
        <v>3</v>
      </c>
      <c r="T4789" t="n">
        <v>30</v>
      </c>
      <c r="U4789">
        <f>T4789*S4789*R4789</f>
        <v>139659.48906766449</v>
      </c>
      <c r="V4789">
        <f>1/U4789</f>
        <v>7.1602725076239094E-6</v>
      </c>
    </row>
    <row r="4790" ht="16" customHeight="1" s="29">
      <c r="A4790" t="inlineStr">
        <is>
          <t>photovoltaic slanted-roof installation, 3kWp, single-Si, laminated, integrated, on roof</t>
        </is>
      </c>
      <c r="B4790" s="30">
        <f>P4790*V4790</f>
        <v>9.2012146072625727E-9</v>
      </c>
      <c r="C4790" t="inlineStr">
        <is>
          <t>APAC</t>
        </is>
      </c>
      <c r="D4790" t="inlineStr">
        <is>
          <t>unit</t>
        </is>
      </c>
      <c r="F4790" t="inlineStr">
        <is>
          <t>technosphere</t>
        </is>
      </c>
      <c r="G4790" t="n">
        <v>2</v>
      </c>
      <c r="H4790" t="n">
        <v>-18.85636797425012</v>
      </c>
      <c r="I4790" t="n">
        <v>0.09798894162072011</v>
      </c>
      <c r="J4790" t="inlineStr">
        <is>
          <t>(2,2,1,1,1,3); Calculation with average annual yield and share of technologies. Lifetime: 30a.</t>
        </is>
      </c>
      <c r="L4790" t="inlineStr">
        <is>
          <t>photovoltaic slanted-roof installation, 3kWp, single-Si, laminated, integrated, on roof</t>
        </is>
      </c>
      <c r="N4790" t="inlineStr">
        <is>
          <t>all</t>
        </is>
      </c>
      <c r="O4790" t="n">
        <v>1</v>
      </c>
      <c r="P4790" s="30">
        <f>INDEX(parameters!$D$41:$AG$178,MATCH('PV (extension)'!B4754,parameters!$C$41:$C$178,0),MATCH('PV (extension)'!A4790,parameters!$D$5:$AG$5,0))/O4790</f>
        <v>1.2850369308522222E-3</v>
      </c>
      <c r="Q4790" s="3" t="inlineStr">
        <is>
          <t>roof-top</t>
        </is>
      </c>
      <c r="R4790">
        <f>INDEX(parameters!$C$196:$EJ$198,MATCH('PV (extension)'!Q4790,parameters!$B$196:$B$198,0),MATCH('PV (extension)'!B4754,parameters!$C$195:$EJ$195,0))</f>
        <v>1551.7721007518276</v>
      </c>
      <c r="S4790" t="n">
        <v>3</v>
      </c>
      <c r="T4790" t="n">
        <v>30</v>
      </c>
      <c r="U4790">
        <f>T4790*S4790*R4790</f>
        <v>139659.48906766449</v>
      </c>
      <c r="V4790">
        <f>1/U4790</f>
        <v>7.1602725076239094E-6</v>
      </c>
    </row>
    <row r="4791" ht="16" customHeight="1" s="29">
      <c r="A4791" t="inlineStr">
        <is>
          <t>photovoltaic slanted-roof installation, 3kWp, single-Si, panel, mounted, on roof</t>
        </is>
      </c>
      <c r="B4791" s="30">
        <f>P4791*V4791</f>
        <v>1.5573707346626182E-7</v>
      </c>
      <c r="C4791" t="inlineStr">
        <is>
          <t>APAC</t>
        </is>
      </c>
      <c r="D4791" t="inlineStr">
        <is>
          <t>unit</t>
        </is>
      </c>
      <c r="F4791" t="inlineStr">
        <is>
          <t>technosphere</t>
        </is>
      </c>
      <c r="G4791" t="n">
        <v>2</v>
      </c>
      <c r="H4791" t="n">
        <v>-16.04298817847151</v>
      </c>
      <c r="I4791" t="n">
        <v>0.09798894162072011</v>
      </c>
      <c r="J4791" t="inlineStr">
        <is>
          <t>(2,2,1,1,1,3); Calculation with average annual yield and share of technologies. Lifetime: 30a.</t>
        </is>
      </c>
      <c r="L4791" t="inlineStr">
        <is>
          <t>photovoltaic slanted-roof installation, 3kWp, single-Si, panel, mounted, on roof</t>
        </is>
      </c>
      <c r="N4791" t="inlineStr">
        <is>
          <t>all</t>
        </is>
      </c>
      <c r="O4791" t="n">
        <v>1</v>
      </c>
      <c r="P4791" s="30">
        <f>INDEX(parameters!$D$41:$AG$178,MATCH('PV (extension)'!B4754,parameters!$C$41:$C$178,0),MATCH('PV (extension)'!A4791,parameters!$D$5:$AG$5,0))/O4791</f>
        <v>2.1750160109191456E-2</v>
      </c>
      <c r="Q4791" s="3" t="inlineStr">
        <is>
          <t>roof-top</t>
        </is>
      </c>
      <c r="R4791">
        <f>INDEX(parameters!$C$196:$EJ$198,MATCH('PV (extension)'!Q4791,parameters!$B$196:$B$198,0),MATCH('PV (extension)'!B4754,parameters!$C$195:$EJ$195,0))</f>
        <v>1551.7721007518276</v>
      </c>
      <c r="S4791" t="n">
        <v>3</v>
      </c>
      <c r="T4791" t="n">
        <v>30</v>
      </c>
      <c r="U4791">
        <f>T4791*S4791*R4791</f>
        <v>139659.48906766449</v>
      </c>
      <c r="V4791">
        <f>1/U4791</f>
        <v>7.1602725076239094E-6</v>
      </c>
    </row>
    <row r="4792" s="29">
      <c r="A4792" t="inlineStr">
        <is>
          <t>market for tap water</t>
        </is>
      </c>
      <c r="B4792" t="n">
        <v>0.0020721</v>
      </c>
      <c r="C4792" t="inlineStr">
        <is>
          <t>Europe without Switzerland</t>
        </is>
      </c>
      <c r="D4792" t="inlineStr">
        <is>
          <t>kilogram</t>
        </is>
      </c>
      <c r="F4792" t="inlineStr">
        <is>
          <t>technosphere</t>
        </is>
      </c>
      <c r="G4792" t="n">
        <v>2</v>
      </c>
      <c r="H4792" t="n">
        <v>-6.179192693201237</v>
      </c>
      <c r="I4792" t="n">
        <v>0.04340984597628009</v>
      </c>
      <c r="J4792" t="inlineStr">
        <is>
          <t>(2,2,1,1,1,3); Estimation 20l/m2 panel</t>
        </is>
      </c>
      <c r="L4792" t="inlineStr">
        <is>
          <t>tap water</t>
        </is>
      </c>
    </row>
    <row r="4793" s="29">
      <c r="A4793" t="inlineStr">
        <is>
          <t>treatment of wastewater, from residence, capacity 1.1E10l/year</t>
        </is>
      </c>
      <c r="B4793" t="n">
        <v>-1.8649e-06</v>
      </c>
      <c r="C4793" t="inlineStr">
        <is>
          <t>CH</t>
        </is>
      </c>
      <c r="D4793" t="inlineStr">
        <is>
          <t>cubic meter</t>
        </is>
      </c>
      <c r="F4793" t="inlineStr">
        <is>
          <t>technosphere</t>
        </is>
      </c>
      <c r="G4793" t="n">
        <v>2</v>
      </c>
      <c r="H4793" t="n">
        <v>-13.19230312560901</v>
      </c>
      <c r="I4793" t="n">
        <v>0.04340984597628009</v>
      </c>
      <c r="J4793" t="inlineStr">
        <is>
          <t>(2,2,1,1,1,3); Estimation 20l/m2 panel</t>
        </is>
      </c>
      <c r="K4793" t="b">
        <v>1</v>
      </c>
      <c r="L4793" t="inlineStr">
        <is>
          <t>wastewater, from residence</t>
        </is>
      </c>
    </row>
    <row r="4794" s="29"/>
    <row r="4795" customFormat="1" s="28">
      <c r="A4795" s="28" t="inlineStr">
        <is>
          <t>Activity</t>
        </is>
      </c>
      <c r="B4795" s="28" t="inlineStr">
        <is>
          <t>electricity production, photovoltaic, residential</t>
        </is>
      </c>
    </row>
    <row r="4796">
      <c r="A4796" t="inlineStr">
        <is>
          <t>comment</t>
        </is>
      </c>
      <c r="B479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")&amp;HLOOKUP(B4797,parameters!$C$195:$EJ$198,2,0)&amp;" kWh/kWp.
Annual output, Facade: "&amp;HLOOKUP(B4797,parameters!$C$195:$EJ$198,3,0)&amp;" kWh/kWp.
Annual output, Open-ground: "&amp;HLOOKUP(B4797,parameters!$C$195:$EJ$198,4,0)&amp;_xlfn._LONGTEXT("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")&amp;VLOOKUP(B4797,'extension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1547.26437610488 kWh/kWp.
Annual output, Facade: 1086.37711513747 kWh/kWp.
Annual output, Open-ground: 1646.02593202647 kWh/kWp.
Amount of solar energy transformed to electricity. Waste heat emission due to losses of electricity in the system.
Technology:  Electricity production with grid-connected photovoltaic power plants.
Time period:  Time of publications
Production volume: 4.3 GWh in 2025.
Sampling:  Statistical data and model calculations
Extrapolations:  Use of PV technology data investigated for other countries (Switzerland). Correction of average yield with Swiss data.
Uncertainty:  None
Author: Romain Sacchi, PSI, romain.sacchi@psi.ch</v>
      </c>
    </row>
    <row r="4797" s="29">
      <c r="A4797" t="inlineStr">
        <is>
          <t>location</t>
        </is>
      </c>
      <c r="B4797" t="inlineStr">
        <is>
          <t>BO</t>
        </is>
      </c>
    </row>
    <row r="4798" s="29">
      <c r="A4798" t="inlineStr">
        <is>
          <t>production amount</t>
        </is>
      </c>
      <c r="B4798" t="n">
        <v>1</v>
      </c>
    </row>
    <row r="4799" s="29">
      <c r="A4799" t="inlineStr">
        <is>
          <t>reference product</t>
        </is>
      </c>
      <c r="B4799" t="inlineStr">
        <is>
          <t>electricity, low voltage</t>
        </is>
      </c>
    </row>
    <row r="4800" s="29">
      <c r="A4800" t="inlineStr">
        <is>
          <t>source</t>
        </is>
      </c>
      <c r="B48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801" s="29">
      <c r="A4801" t="inlineStr">
        <is>
          <t>type</t>
        </is>
      </c>
      <c r="B4801" t="inlineStr">
        <is>
          <t>process</t>
        </is>
      </c>
    </row>
    <row r="4802" s="29">
      <c r="A4802" t="inlineStr">
        <is>
          <t>unit</t>
        </is>
      </c>
      <c r="B4802" t="inlineStr">
        <is>
          <t>kilowatt hour</t>
        </is>
      </c>
    </row>
    <row r="4803" s="29">
      <c r="A4803" t="inlineStr">
        <is>
          <t>Exchanges</t>
        </is>
      </c>
    </row>
    <row r="4804" customFormat="1" s="28">
      <c r="A4804" s="28" t="inlineStr">
        <is>
          <t>name</t>
        </is>
      </c>
      <c r="B4804" s="28" t="inlineStr">
        <is>
          <t>amount</t>
        </is>
      </c>
      <c r="C4804" s="28" t="inlineStr">
        <is>
          <t>location</t>
        </is>
      </c>
      <c r="D4804" s="28" t="inlineStr">
        <is>
          <t>unit</t>
        </is>
      </c>
      <c r="E4804" s="28" t="inlineStr">
        <is>
          <t>categories</t>
        </is>
      </c>
      <c r="F4804" s="28" t="inlineStr">
        <is>
          <t>type</t>
        </is>
      </c>
      <c r="G4804" s="28" t="inlineStr">
        <is>
          <t>uncertainty type</t>
        </is>
      </c>
      <c r="H4804" s="28" t="inlineStr">
        <is>
          <t>reference product</t>
        </is>
      </c>
      <c r="I4804" s="28" t="inlineStr">
        <is>
          <t>comment</t>
        </is>
      </c>
      <c r="J4804" s="28" t="inlineStr">
        <is>
          <t>production volume</t>
        </is>
      </c>
      <c r="K4804" s="28" t="inlineStr">
        <is>
          <t>scope</t>
        </is>
      </c>
      <c r="L4804" s="28" t="inlineStr">
        <is>
          <t>scope share</t>
        </is>
      </c>
      <c r="M4804" s="28" t="inlineStr">
        <is>
          <t>tech share</t>
        </is>
      </c>
      <c r="N4804" s="28" t="inlineStr">
        <is>
          <t>installation</t>
        </is>
      </c>
      <c r="O4804" s="28" t="inlineStr">
        <is>
          <t>productivity</t>
        </is>
      </c>
      <c r="P4804" s="28" t="inlineStr">
        <is>
          <t>kWp</t>
        </is>
      </c>
      <c r="Q4804" s="28" t="inlineStr">
        <is>
          <t>lifetime</t>
        </is>
      </c>
      <c r="R4804" s="28" t="inlineStr">
        <is>
          <t>lifetime production</t>
        </is>
      </c>
      <c r="S4804" s="28" t="inlineStr">
        <is>
          <t>inverted lifetime production</t>
        </is>
      </c>
    </row>
    <row r="4805" s="29">
      <c r="A4805" t="inlineStr">
        <is>
          <t>Energy, solar, converted</t>
        </is>
      </c>
      <c r="B4805" t="n">
        <v>3.8503</v>
      </c>
      <c r="D4805" t="inlineStr">
        <is>
          <t>megajoule</t>
        </is>
      </c>
      <c r="E4805" t="inlineStr">
        <is>
          <t>natural resource::in air</t>
        </is>
      </c>
      <c r="F4805" t="inlineStr">
        <is>
          <t>biosphere</t>
        </is>
      </c>
      <c r="G4805" t="n">
        <v>0</v>
      </c>
      <c r="I4805" t="inlineStr">
        <is>
          <t>(2,2,1,1,1,3); Energy loss in the system</t>
        </is>
      </c>
    </row>
    <row r="4806" s="29">
      <c r="A4806" t="inlineStr">
        <is>
          <t>Heat, waste</t>
        </is>
      </c>
      <c r="B4806" t="n">
        <v>0.25027</v>
      </c>
      <c r="D4806" t="inlineStr">
        <is>
          <t>megajoule</t>
        </is>
      </c>
      <c r="E4806" t="inlineStr">
        <is>
          <t>air</t>
        </is>
      </c>
      <c r="F4806" t="inlineStr">
        <is>
          <t>biosphere</t>
        </is>
      </c>
      <c r="G4806" t="n">
        <v>0</v>
      </c>
      <c r="I4806" t="inlineStr">
        <is>
          <t>(1,na,na,na,na,na); Calculation with average annual output and share of technologies; Average degradation of 10.5% included</t>
        </is>
      </c>
    </row>
    <row r="4807" s="29">
      <c r="A4807" t="inlineStr">
        <is>
          <t>electricity production, photovoltaic, residential</t>
        </is>
      </c>
      <c r="B4807" t="n">
        <v>1</v>
      </c>
      <c r="C4807" t="inlineStr">
        <is>
          <t>BO</t>
        </is>
      </c>
      <c r="D4807" t="inlineStr">
        <is>
          <t>kilowatt hour</t>
        </is>
      </c>
      <c r="E4807" t="inlineStr">
        <is>
          <t>photovoltaic::power plants</t>
        </is>
      </c>
      <c r="F4807" t="inlineStr">
        <is>
          <t>production</t>
        </is>
      </c>
      <c r="G4807" t="n">
        <v>0</v>
      </c>
      <c r="H4807" t="inlineStr">
        <is>
          <t>electricity, low voltage</t>
        </is>
      </c>
      <c r="J4807">
        <f>VLOOKUP(C4807,'extension - production vol'!$B$6:$D$235,3,0)</f>
        <v>4.3</v>
      </c>
    </row>
    <row r="4808" ht="16" customHeight="1" s="29">
      <c r="A4808" t="inlineStr">
        <is>
          <t>photovoltaic slanted-roof installation, 3 kWp, CIS, laminated, integrated, on roof</t>
        </is>
      </c>
      <c r="B4808" s="30">
        <f>M4808*S4808</f>
        <v>3.676612993346964E-8</v>
      </c>
      <c r="C4808" t="inlineStr">
        <is>
          <t>CH</t>
        </is>
      </c>
      <c r="D4808" t="inlineStr">
        <is>
          <t>unit</t>
        </is>
      </c>
      <c r="F4808" t="inlineStr">
        <is>
          <t>technosphere</t>
        </is>
      </c>
      <c r="G4808" t="n">
        <v>0</v>
      </c>
      <c r="H4808" t="inlineStr">
        <is>
          <t>photovoltaic slanted-roof installation, 3 kWp, CIS, laminated, integrated, on roof</t>
        </is>
      </c>
      <c r="I4808" t="inlineStr">
        <is>
          <t>(2,2,1,1,1,3); Calculation with average annual yield and share of technologies. Lifetime: 30a.</t>
        </is>
      </c>
      <c r="K4808" t="inlineStr">
        <is>
          <t>residential</t>
        </is>
      </c>
      <c r="L4808">
        <f>IF(K4808="residential",VLOOKUP(B4797,parameters!$C$41:$AG$178,18,0),IF(K4808="commercial",1-VLOOKUP(B4797,parameters!$C$41:$AG$178,18,0),1))</f>
        <v>0.17766751537682748</v>
      </c>
      <c r="M4808" s="30">
        <f>INDEX(parameters!$D$41:$AG$178,MATCH('PV (extension)'!B4797,parameters!$C$41:$C$178,0),MATCH('PV (extension)'!A4808,parameters!$D$5:$AG$5,0))/L4808</f>
        <v>5.119823078397083E-3</v>
      </c>
      <c r="N4808" s="3" t="inlineStr">
        <is>
          <t>roof-top</t>
        </is>
      </c>
      <c r="O4808">
        <f>INDEX(parameters!$C$196:$EJ$198,MATCH('PV (extension)'!N4808,parameters!$B$196:$B$198,0),MATCH('PV (extension)'!B4797,parameters!$C$195:$EJ$195,0))</f>
        <v>1547.2643761048816</v>
      </c>
      <c r="P4808" t="n">
        <v>3</v>
      </c>
      <c r="Q4808" t="n">
        <v>30</v>
      </c>
      <c r="R4808">
        <f>Q4808*P4808*O4808</f>
        <v>139253.79384943936</v>
      </c>
      <c r="S4808">
        <f>1/R4808</f>
        <v>7.1811328966821254E-6</v>
      </c>
    </row>
    <row r="4809" ht="16" customHeight="1" s="29">
      <c r="A4809" t="inlineStr">
        <is>
          <t>photovoltaic slanted-roof installation, 3 kWp, CdTe, panel, mounted, on roof</t>
        </is>
      </c>
      <c r="B4809" s="30">
        <f>M4809*S4809</f>
        <v>2.3979995536891177E-7</v>
      </c>
      <c r="C4809" t="inlineStr">
        <is>
          <t>CH</t>
        </is>
      </c>
      <c r="D4809" t="inlineStr">
        <is>
          <t>unit</t>
        </is>
      </c>
      <c r="F4809" t="inlineStr">
        <is>
          <t>technosphere</t>
        </is>
      </c>
      <c r="G4809" t="n">
        <v>0</v>
      </c>
      <c r="H4809" t="inlineStr">
        <is>
          <t>photovoltaic slanted-roof installation, 3 kWp, CdTe, panel, mounted, on roof</t>
        </is>
      </c>
      <c r="I4809" t="inlineStr">
        <is>
          <t>(2,2,1,1,1,3); Calculation with average annual yield and share of technologies. Lifetime: 30a.</t>
        </is>
      </c>
      <c r="K4809" t="inlineStr">
        <is>
          <t>residential</t>
        </is>
      </c>
      <c r="L4809">
        <f>L4808</f>
        <v>0.17766751537682748</v>
      </c>
      <c r="M4809" s="30">
        <f>INDEX(parameters!$D$41:$AG$178,MATCH('PV (extension)'!B4797,parameters!$C$41:$C$178,0),MATCH('PV (extension)'!A4809,parameters!$D$5:$AG$5,0))/L4809</f>
        <v>3.3393053550047194E-2</v>
      </c>
      <c r="N4809" s="3" t="inlineStr">
        <is>
          <t>roof-top</t>
        </is>
      </c>
      <c r="O4809">
        <f>INDEX(parameters!$C$196:$EJ$198,MATCH('PV (extension)'!N4809,parameters!$B$196:$B$198,0),MATCH('PV (extension)'!B4797,parameters!$C$195:$EJ$195,0))</f>
        <v>1547.2643761048816</v>
      </c>
      <c r="P4809" t="n">
        <v>3</v>
      </c>
      <c r="Q4809" t="n">
        <v>30</v>
      </c>
      <c r="R4809">
        <f>Q4809*P4809*O4809</f>
        <v>139253.79384943936</v>
      </c>
      <c r="S4809">
        <f>1/R4809</f>
        <v>7.1811328966821254E-6</v>
      </c>
    </row>
    <row r="4810" ht="16" customHeight="1" s="29">
      <c r="A4810" t="inlineStr">
        <is>
          <t>photovoltaic slanted-roof installation, 3 kWp, micro-Si, laminated, integrated, on roof</t>
        </is>
      </c>
      <c r="B4810" s="30">
        <f>M4810*S4810</f>
        <v>3.7156971873881896E-9</v>
      </c>
      <c r="C4810" t="inlineStr">
        <is>
          <t>RER</t>
        </is>
      </c>
      <c r="D4810" t="inlineStr">
        <is>
          <t>unit</t>
        </is>
      </c>
      <c r="F4810" t="inlineStr">
        <is>
          <t>technosphere</t>
        </is>
      </c>
      <c r="G4810" t="n">
        <v>0</v>
      </c>
      <c r="H4810" t="inlineStr">
        <is>
          <t>photovoltaic slanted-roof installation, 3 kWp, micro-Si, laminated, integrated, on roof</t>
        </is>
      </c>
      <c r="I4810" t="inlineStr">
        <is>
          <t>(2,2,1,1,1,3); Calculation with average annual yield and share of technologies. Lifetime: 30a.</t>
        </is>
      </c>
      <c r="K4810" t="inlineStr">
        <is>
          <t>residential</t>
        </is>
      </c>
      <c r="L4810">
        <f>L4809</f>
        <v>0.17766751537682748</v>
      </c>
      <c r="M4810" s="30">
        <f>INDEX(parameters!$D$41:$AG$178,MATCH('PV (extension)'!B4797,parameters!$C$41:$C$178,0),MATCH('PV (extension)'!A4810,parameters!$D$5:$AG$5,0))/L4810</f>
        <v>5.1742493013949662E-4</v>
      </c>
      <c r="N4810" s="3" t="inlineStr">
        <is>
          <t>roof-top</t>
        </is>
      </c>
      <c r="O4810">
        <f>INDEX(parameters!$C$196:$EJ$198,MATCH('PV (extension)'!N4810,parameters!$B$196:$B$198,0),MATCH('PV (extension)'!B4797,parameters!$C$195:$EJ$195,0))</f>
        <v>1547.2643761048816</v>
      </c>
      <c r="P4810" t="n">
        <v>3</v>
      </c>
      <c r="Q4810" t="n">
        <v>30</v>
      </c>
      <c r="R4810">
        <f>Q4810*P4810*O4810</f>
        <v>139253.79384943936</v>
      </c>
      <c r="S4810">
        <f>1/R4810</f>
        <v>7.1811328966821254E-6</v>
      </c>
    </row>
    <row r="4811" ht="16" customHeight="1" s="29">
      <c r="A4811" t="inlineStr">
        <is>
          <t>photovoltaic slanted-roof installation, 3 kWp, micro-Si, panel, mounted, on roof</t>
        </is>
      </c>
      <c r="B4811" s="30">
        <f>M4811*S4811</f>
        <v>6.4596750621330469E-8</v>
      </c>
      <c r="C4811" t="inlineStr">
        <is>
          <t>RER</t>
        </is>
      </c>
      <c r="D4811" t="inlineStr">
        <is>
          <t>unit</t>
        </is>
      </c>
      <c r="F4811" t="inlineStr">
        <is>
          <t>technosphere</t>
        </is>
      </c>
      <c r="G4811" t="n">
        <v>0</v>
      </c>
      <c r="H4811" t="inlineStr">
        <is>
          <t>photovoltaic slanted-roof installation, 3 kWp, micro-Si, panel, mounted, on roof</t>
        </is>
      </c>
      <c r="I4811" t="inlineStr">
        <is>
          <t>(2,2,1,1,1,3); Calculation with average annual yield and share of technologies. Lifetime: 30a.</t>
        </is>
      </c>
      <c r="K4811" t="inlineStr">
        <is>
          <t>residential</t>
        </is>
      </c>
      <c r="L4811">
        <f>L4810</f>
        <v>0.17766751537682748</v>
      </c>
      <c r="M4811" s="30">
        <f>INDEX(parameters!$D$41:$AG$178,MATCH('PV (extension)'!B4797,parameters!$C$41:$C$178,0),MATCH('PV (extension)'!A4811,parameters!$D$5:$AG$5,0))/L4811</f>
        <v>8.9953425943663963E-3</v>
      </c>
      <c r="N4811" s="3" t="inlineStr">
        <is>
          <t>roof-top</t>
        </is>
      </c>
      <c r="O4811">
        <f>INDEX(parameters!$C$196:$EJ$198,MATCH('PV (extension)'!N4811,parameters!$B$196:$B$198,0),MATCH('PV (extension)'!B4797,parameters!$C$195:$EJ$195,0))</f>
        <v>1547.2643761048816</v>
      </c>
      <c r="P4811" t="n">
        <v>3</v>
      </c>
      <c r="Q4811" t="n">
        <v>30</v>
      </c>
      <c r="R4811">
        <f>Q4811*P4811*O4811</f>
        <v>139253.79384943936</v>
      </c>
      <c r="S4811">
        <f>1/R4811</f>
        <v>7.1811328966821254E-6</v>
      </c>
    </row>
    <row r="4812" s="29">
      <c r="A4812" t="inlineStr">
        <is>
          <t>photovoltaic facade installation, 3kWp, multi-Si, laminated, integrated, at building</t>
        </is>
      </c>
      <c r="B4812" s="30">
        <f>M4812*S4812</f>
        <v>1.8918983084274954E-7</v>
      </c>
      <c r="C4812" t="inlineStr">
        <is>
          <t>RER</t>
        </is>
      </c>
      <c r="D4812" t="inlineStr">
        <is>
          <t>unit</t>
        </is>
      </c>
      <c r="F4812" t="inlineStr">
        <is>
          <t>technosphere</t>
        </is>
      </c>
      <c r="G4812" t="n">
        <v>0</v>
      </c>
      <c r="H4812" t="inlineStr">
        <is>
          <t>photovoltaic facade installation, 3kWp, multi-Si, laminated, integrated, at building</t>
        </is>
      </c>
      <c r="I4812" t="inlineStr">
        <is>
          <t>(2,2,1,1,1,3); Calculation with average annual yield and share of technologies. Lifetime: 30a.</t>
        </is>
      </c>
      <c r="K4812" t="inlineStr">
        <is>
          <t>residential</t>
        </is>
      </c>
      <c r="L4812">
        <f>L4811</f>
        <v>0.17766751537682748</v>
      </c>
      <c r="M4812" s="30">
        <f>INDEX(parameters!$D$41:$AG$178,MATCH('PV (extension)'!B4797,parameters!$C$41:$C$178,0),MATCH('PV (extension)'!A4812,parameters!$D$5:$AG$5,0))/L4812</f>
        <v>1.8497835237986298E-2</v>
      </c>
      <c r="N4812" t="inlineStr">
        <is>
          <t>façade</t>
        </is>
      </c>
      <c r="O4812">
        <f>INDEX(parameters!$C$196:$EJ$198,MATCH('PV (extension)'!N4812,parameters!$B$196:$B$198,0),MATCH('PV (extension)'!B4797,parameters!$C$195:$EJ$195,0))</f>
        <v>1086.3771151374701</v>
      </c>
      <c r="P4812" t="n">
        <v>3</v>
      </c>
      <c r="Q4812" t="n">
        <v>30</v>
      </c>
      <c r="R4812">
        <f>Q4812*P4812*O4812</f>
        <v>97773.940362372305</v>
      </c>
      <c r="S4812">
        <f>1/R4812</f>
        <v>1.0227674125577574E-5</v>
      </c>
    </row>
    <row r="4813" s="29">
      <c r="A4813" t="inlineStr">
        <is>
          <t>photovoltaic facade installation, 3kWp, multi-Si, panel, mounted, at building</t>
        </is>
      </c>
      <c r="B4813" s="30">
        <f>M4813*S4813</f>
        <v>1.8554515159425653E-7</v>
      </c>
      <c r="C4813" t="inlineStr">
        <is>
          <t>RER</t>
        </is>
      </c>
      <c r="D4813" t="inlineStr">
        <is>
          <t>unit</t>
        </is>
      </c>
      <c r="F4813" t="inlineStr">
        <is>
          <t>technosphere</t>
        </is>
      </c>
      <c r="G4813" t="n">
        <v>0</v>
      </c>
      <c r="H4813" t="inlineStr">
        <is>
          <t>photovoltaic facade installation, 3kWp, multi-Si, panel, mounted, at building</t>
        </is>
      </c>
      <c r="I4813" t="inlineStr">
        <is>
          <t>(2,2,1,1,1,3); Calculation with average annual yield and share of technologies. Lifetime: 30a.</t>
        </is>
      </c>
      <c r="K4813" t="inlineStr">
        <is>
          <t>residential</t>
        </is>
      </c>
      <c r="L4813">
        <f>L4812</f>
        <v>0.17766751537682748</v>
      </c>
      <c r="M4813" s="30">
        <f>INDEX(parameters!$D$41:$AG$178,MATCH('PV (extension)'!B4797,parameters!$C$41:$C$178,0),MATCH('PV (extension)'!A4813,parameters!$D$5:$AG$5,0))/L4813</f>
        <v>1.8141480586504166E-2</v>
      </c>
      <c r="N4813" t="inlineStr">
        <is>
          <t>façade</t>
        </is>
      </c>
      <c r="O4813">
        <f>INDEX(parameters!$C$196:$EJ$198,MATCH('PV (extension)'!N4813,parameters!$B$196:$B$198,0),MATCH('PV (extension)'!B4797,parameters!$C$195:$EJ$195,0))</f>
        <v>1086.3771151374701</v>
      </c>
      <c r="P4813" t="n">
        <v>3</v>
      </c>
      <c r="Q4813" t="n">
        <v>30</v>
      </c>
      <c r="R4813">
        <f>Q4813*P4813*O4813</f>
        <v>97773.940362372305</v>
      </c>
      <c r="S4813">
        <f>1/R4813</f>
        <v>1.0227674125577574E-5</v>
      </c>
    </row>
    <row r="4814" s="29">
      <c r="A4814" t="inlineStr">
        <is>
          <t>photovoltaic facade installation, 3kWp, single-Si, laminated, integrated, at building</t>
        </is>
      </c>
      <c r="B4814" s="30">
        <f>M4814*S4814</f>
        <v>9.9738766870646984E-8</v>
      </c>
      <c r="C4814" t="inlineStr">
        <is>
          <t>RER</t>
        </is>
      </c>
      <c r="D4814" t="inlineStr">
        <is>
          <t>unit</t>
        </is>
      </c>
      <c r="F4814" t="inlineStr">
        <is>
          <t>technosphere</t>
        </is>
      </c>
      <c r="G4814" t="n">
        <v>0</v>
      </c>
      <c r="H4814" t="inlineStr">
        <is>
          <t>photovoltaic facade installation, 3kWp, single-Si, laminated, integrated, at building</t>
        </is>
      </c>
      <c r="I4814" t="inlineStr">
        <is>
          <t>(2,2,1,1,1,3); Calculation with average annual yield and share of technologies. Lifetime: 30a.</t>
        </is>
      </c>
      <c r="K4814" t="inlineStr">
        <is>
          <t>residential</t>
        </is>
      </c>
      <c r="L4814">
        <f>L4813</f>
        <v>0.17766751537682748</v>
      </c>
      <c r="M4814" s="30">
        <f>INDEX(parameters!$D$41:$AG$178,MATCH('PV (extension)'!B4797,parameters!$C$41:$C$178,0),MATCH('PV (extension)'!A4814,parameters!$D$5:$AG$5,0))/L4814</f>
        <v>9.7518522438271929E-3</v>
      </c>
      <c r="N4814" t="inlineStr">
        <is>
          <t>façade</t>
        </is>
      </c>
      <c r="O4814">
        <f>INDEX(parameters!$C$196:$EJ$198,MATCH('PV (extension)'!N4814,parameters!$B$196:$B$198,0),MATCH('PV (extension)'!B4797,parameters!$C$195:$EJ$195,0))</f>
        <v>1086.3771151374701</v>
      </c>
      <c r="P4814" t="n">
        <v>3</v>
      </c>
      <c r="Q4814" t="n">
        <v>30</v>
      </c>
      <c r="R4814">
        <f>Q4814*P4814*O4814</f>
        <v>97773.940362372305</v>
      </c>
      <c r="S4814">
        <f>1/R4814</f>
        <v>1.0227674125577574E-5</v>
      </c>
    </row>
    <row r="4815" s="29">
      <c r="A4815" t="inlineStr">
        <is>
          <t>photovoltaic facade installation, 3kWp, single-Si, panel, mounted, at building</t>
        </is>
      </c>
      <c r="B4815" s="30">
        <f>M4815*S4815</f>
        <v>9.9652468018368612E-8</v>
      </c>
      <c r="C4815" t="inlineStr">
        <is>
          <t>RER</t>
        </is>
      </c>
      <c r="D4815" t="inlineStr">
        <is>
          <t>unit</t>
        </is>
      </c>
      <c r="F4815" t="inlineStr">
        <is>
          <t>technosphere</t>
        </is>
      </c>
      <c r="G4815" t="n">
        <v>0</v>
      </c>
      <c r="H4815" t="inlineStr">
        <is>
          <t>photovoltaic facade installation, 3kWp, single-Si, panel, mounted, at building</t>
        </is>
      </c>
      <c r="I4815" t="inlineStr">
        <is>
          <t>(2,2,1,1,1,3); Calculation with average annual yield and share of technologies. Lifetime: 30a.</t>
        </is>
      </c>
      <c r="K4815" t="inlineStr">
        <is>
          <t>residential</t>
        </is>
      </c>
      <c r="L4815">
        <f>L4814</f>
        <v>0.17766751537682748</v>
      </c>
      <c r="M4815" s="30">
        <f>INDEX(parameters!$D$41:$AG$178,MATCH('PV (extension)'!B4797,parameters!$C$41:$C$178,0),MATCH('PV (extension)'!A4815,parameters!$D$5:$AG$5,0))/L4815</f>
        <v>9.7434144649911868E-3</v>
      </c>
      <c r="N4815" t="inlineStr">
        <is>
          <t>façade</t>
        </is>
      </c>
      <c r="O4815">
        <f>INDEX(parameters!$C$196:$EJ$198,MATCH('PV (extension)'!N4815,parameters!$B$196:$B$198,0),MATCH('PV (extension)'!B4797,parameters!$C$195:$EJ$195,0))</f>
        <v>1086.3771151374701</v>
      </c>
      <c r="P4815" t="n">
        <v>3</v>
      </c>
      <c r="Q4815" t="n">
        <v>30</v>
      </c>
      <c r="R4815">
        <f>Q4815*P4815*O4815</f>
        <v>97773.940362372305</v>
      </c>
      <c r="S4815">
        <f>1/R4815</f>
        <v>1.0227674125577574E-5</v>
      </c>
    </row>
    <row r="4816" ht="16" customHeight="1" s="29">
      <c r="A4816" t="inlineStr">
        <is>
          <t>photovoltaic flat-roof installation, 3kWp, multi-Si, on roof</t>
        </is>
      </c>
      <c r="B4816" s="30">
        <f>M4816*S4816</f>
        <v>2.0462117317410804E-6</v>
      </c>
      <c r="C4816" t="inlineStr">
        <is>
          <t>RER</t>
        </is>
      </c>
      <c r="D4816" t="inlineStr">
        <is>
          <t>unit</t>
        </is>
      </c>
      <c r="F4816" t="inlineStr">
        <is>
          <t>technosphere</t>
        </is>
      </c>
      <c r="G4816" t="n">
        <v>0</v>
      </c>
      <c r="H4816" t="inlineStr">
        <is>
          <t>photovoltaic flat-roof installation, 3kWp, multi-Si, on roof</t>
        </is>
      </c>
      <c r="I4816" t="inlineStr">
        <is>
          <t>(2,2,1,1,1,3); Calculation with average annual yield and share of technologies. Lifetime: 30a.</t>
        </is>
      </c>
      <c r="K4816" t="inlineStr">
        <is>
          <t>residential</t>
        </is>
      </c>
      <c r="L4816">
        <f>L4815</f>
        <v>0.17766751537682748</v>
      </c>
      <c r="M4816" s="30">
        <f>INDEX(parameters!$D$41:$AG$178,MATCH('PV (extension)'!B4797,parameters!$C$41:$C$178,0),MATCH('PV (extension)'!A4816,parameters!$D$5:$AG$5,0))/L4816</f>
        <v>0.28494274666417674</v>
      </c>
      <c r="N4816" s="3" t="inlineStr">
        <is>
          <t>roof-top</t>
        </is>
      </c>
      <c r="O4816">
        <f>INDEX(parameters!$C$196:$EJ$198,MATCH('PV (extension)'!N4816,parameters!$B$196:$B$198,0),MATCH('PV (extension)'!B4797,parameters!$C$195:$EJ$195,0))</f>
        <v>1547.2643761048816</v>
      </c>
      <c r="P4816" t="n">
        <v>3</v>
      </c>
      <c r="Q4816" t="n">
        <v>30</v>
      </c>
      <c r="R4816">
        <f>Q4816*P4816*O4816</f>
        <v>139253.79384943936</v>
      </c>
      <c r="S4816">
        <f>1/R4816</f>
        <v>7.1811328966821254E-6</v>
      </c>
    </row>
    <row r="4817" ht="16" customHeight="1" s="29">
      <c r="A4817" t="inlineStr">
        <is>
          <t>photovoltaic flat-roof installation, 3kWp, single-Si, on roof</t>
        </is>
      </c>
      <c r="B4817" s="30">
        <f>M4817*S4817</f>
        <v>1.0680928833800591E-6</v>
      </c>
      <c r="C4817" t="inlineStr">
        <is>
          <t>RER</t>
        </is>
      </c>
      <c r="D4817" t="inlineStr">
        <is>
          <t>unit</t>
        </is>
      </c>
      <c r="F4817" t="inlineStr">
        <is>
          <t>technosphere</t>
        </is>
      </c>
      <c r="G4817" t="n">
        <v>0</v>
      </c>
      <c r="H4817" t="inlineStr">
        <is>
          <t>photovoltaic flat-roof installation, 3kWp, single-Si, on roof</t>
        </is>
      </c>
      <c r="I4817" t="inlineStr">
        <is>
          <t>(2,2,1,1,1,3); Calculation with average annual yield and share of technologies. Lifetime: 30a.</t>
        </is>
      </c>
      <c r="K4817" t="inlineStr">
        <is>
          <t>residential</t>
        </is>
      </c>
      <c r="L4817">
        <f>L4816</f>
        <v>0.17766751537682748</v>
      </c>
      <c r="M4817" s="30">
        <f>INDEX(parameters!$D$41:$AG$178,MATCH('PV (extension)'!B4797,parameters!$C$41:$C$178,0),MATCH('PV (extension)'!A4817,parameters!$D$5:$AG$5,0))/L4817</f>
        <v>0.14873598619426004</v>
      </c>
      <c r="N4817" s="3" t="inlineStr">
        <is>
          <t>roof-top</t>
        </is>
      </c>
      <c r="O4817">
        <f>INDEX(parameters!$C$196:$EJ$198,MATCH('PV (extension)'!N4817,parameters!$B$196:$B$198,0),MATCH('PV (extension)'!B4797,parameters!$C$195:$EJ$195,0))</f>
        <v>1547.2643761048816</v>
      </c>
      <c r="P4817" t="n">
        <v>3</v>
      </c>
      <c r="Q4817" t="n">
        <v>30</v>
      </c>
      <c r="R4817">
        <f>Q4817*P4817*O4817</f>
        <v>139253.79384943936</v>
      </c>
      <c r="S4817">
        <f>1/R4817</f>
        <v>7.1811328966821254E-6</v>
      </c>
    </row>
    <row r="4818" ht="16" customHeight="1" s="29">
      <c r="A4818" t="inlineStr">
        <is>
          <t>photovoltaic slanted-roof installation, 3kWp, CIS, panel, mounted, on roof</t>
        </is>
      </c>
      <c r="B4818" s="30">
        <f>M4818*S4818</f>
        <v>5.9078164617380813E-7</v>
      </c>
      <c r="C4818" t="inlineStr">
        <is>
          <t>CH</t>
        </is>
      </c>
      <c r="D4818" t="inlineStr">
        <is>
          <t>unit</t>
        </is>
      </c>
      <c r="F4818" t="inlineStr">
        <is>
          <t>technosphere</t>
        </is>
      </c>
      <c r="G4818" t="n">
        <v>0</v>
      </c>
      <c r="H4818" t="inlineStr">
        <is>
          <t>photovoltaic slanted-roof installation, 3kWp, CIS, panel, mounted, on roof</t>
        </is>
      </c>
      <c r="I4818" t="inlineStr">
        <is>
          <t>(2,2,1,1,1,3); Calculation with average annual yield and share of technologies. Lifetime: 30a.</t>
        </is>
      </c>
      <c r="K4818" t="inlineStr">
        <is>
          <t>residential</t>
        </is>
      </c>
      <c r="L4818">
        <f>L4817</f>
        <v>0.17766751537682748</v>
      </c>
      <c r="M4818" s="30">
        <f>INDEX(parameters!$D$41:$AG$178,MATCH('PV (extension)'!B4797,parameters!$C$41:$C$178,0),MATCH('PV (extension)'!A4818,parameters!$D$5:$AG$5,0))/L4818</f>
        <v>8.2268585566319899E-2</v>
      </c>
      <c r="N4818" s="3" t="inlineStr">
        <is>
          <t>roof-top</t>
        </is>
      </c>
      <c r="O4818">
        <f>INDEX(parameters!$C$196:$EJ$198,MATCH('PV (extension)'!N4818,parameters!$B$196:$B$198,0),MATCH('PV (extension)'!B4797,parameters!$C$195:$EJ$195,0))</f>
        <v>1547.2643761048816</v>
      </c>
      <c r="P4818" t="n">
        <v>3</v>
      </c>
      <c r="Q4818" t="n">
        <v>30</v>
      </c>
      <c r="R4818">
        <f>Q4818*P4818*O4818</f>
        <v>139253.79384943936</v>
      </c>
      <c r="S4818">
        <f>1/R4818</f>
        <v>7.1811328966821254E-6</v>
      </c>
    </row>
    <row r="4819" ht="16" customHeight="1" s="29">
      <c r="A4819" t="inlineStr">
        <is>
          <t>photovoltaic slanted-roof installation, 3kWp, CdTe, laminated, integrated, on roof</t>
        </is>
      </c>
      <c r="B4819" s="30">
        <f>M4819*S4819</f>
        <v>1.6542256570441918E-8</v>
      </c>
      <c r="C4819" t="inlineStr">
        <is>
          <t>CH</t>
        </is>
      </c>
      <c r="D4819" t="inlineStr">
        <is>
          <t>unit</t>
        </is>
      </c>
      <c r="F4819" t="inlineStr">
        <is>
          <t>technosphere</t>
        </is>
      </c>
      <c r="G4819" t="n">
        <v>0</v>
      </c>
      <c r="H4819" t="inlineStr">
        <is>
          <t>photovoltaic slanted-roof installation, 3kWp, CdTe, laminated, integrated, on roof</t>
        </is>
      </c>
      <c r="I4819" t="inlineStr">
        <is>
          <t>(2,2,1,1,1,3); Calculation with average annual yield and share of technologies. Lifetime: 30a.</t>
        </is>
      </c>
      <c r="K4819" t="inlineStr">
        <is>
          <t>residential</t>
        </is>
      </c>
      <c r="L4819">
        <f>L4818</f>
        <v>0.17766751537682748</v>
      </c>
      <c r="M4819" s="30">
        <f>INDEX(parameters!$D$41:$AG$178,MATCH('PV (extension)'!B4797,parameters!$C$41:$C$178,0),MATCH('PV (extension)'!A4819,parameters!$D$5:$AG$5,0))/L4819</f>
        <v>2.3035719862648527E-3</v>
      </c>
      <c r="N4819" s="3" t="inlineStr">
        <is>
          <t>roof-top</t>
        </is>
      </c>
      <c r="O4819">
        <f>INDEX(parameters!$C$196:$EJ$198,MATCH('PV (extension)'!N4819,parameters!$B$196:$B$198,0),MATCH('PV (extension)'!B4797,parameters!$C$195:$EJ$195,0))</f>
        <v>1547.2643761048816</v>
      </c>
      <c r="P4819" t="n">
        <v>3</v>
      </c>
      <c r="Q4819" t="n">
        <v>30</v>
      </c>
      <c r="R4819">
        <f>Q4819*P4819*O4819</f>
        <v>139253.79384943936</v>
      </c>
      <c r="S4819">
        <f>1/R4819</f>
        <v>7.1811328966821254E-6</v>
      </c>
    </row>
    <row r="4820" ht="16" customHeight="1" s="29">
      <c r="A4820" t="inlineStr">
        <is>
          <t>photovoltaic slanted-roof installation, 3kWp, multi-Si, laminated, integrated, on roof</t>
        </is>
      </c>
      <c r="B4820" s="30">
        <f>M4820*S4820</f>
        <v>9.8278518071749992E-8</v>
      </c>
      <c r="C4820" t="inlineStr">
        <is>
          <t>RER</t>
        </is>
      </c>
      <c r="D4820" t="inlineStr">
        <is>
          <t>unit</t>
        </is>
      </c>
      <c r="F4820" t="inlineStr">
        <is>
          <t>technosphere</t>
        </is>
      </c>
      <c r="G4820" t="n">
        <v>0</v>
      </c>
      <c r="H4820" t="inlineStr">
        <is>
          <t>photovoltaic slanted-roof installation, 3kWp, multi-Si, laminated, integrated, on roof</t>
        </is>
      </c>
      <c r="I4820" t="inlineStr">
        <is>
          <t>(2,2,1,1,1,3); Calculation with average annual yield and share of technologies. Lifetime: 30a.</t>
        </is>
      </c>
      <c r="K4820" t="inlineStr">
        <is>
          <t>residential</t>
        </is>
      </c>
      <c r="L4820">
        <f>L4819</f>
        <v>0.17766751537682748</v>
      </c>
      <c r="M4820" s="30">
        <f>INDEX(parameters!$D$41:$AG$178,MATCH('PV (extension)'!B4797,parameters!$C$41:$C$178,0),MATCH('PV (extension)'!A4820,parameters!$D$5:$AG$5,0))/L4820</f>
        <v>1.3685656495391874E-2</v>
      </c>
      <c r="N4820" s="3" t="inlineStr">
        <is>
          <t>roof-top</t>
        </is>
      </c>
      <c r="O4820">
        <f>INDEX(parameters!$C$196:$EJ$198,MATCH('PV (extension)'!N4820,parameters!$B$196:$B$198,0),MATCH('PV (extension)'!B4797,parameters!$C$195:$EJ$195,0))</f>
        <v>1547.2643761048816</v>
      </c>
      <c r="P4820" t="n">
        <v>3</v>
      </c>
      <c r="Q4820" t="n">
        <v>30</v>
      </c>
      <c r="R4820">
        <f>Q4820*P4820*O4820</f>
        <v>139253.79384943936</v>
      </c>
      <c r="S4820">
        <f>1/R4820</f>
        <v>7.1811328966821254E-6</v>
      </c>
    </row>
    <row r="4821" ht="16" customHeight="1" s="29">
      <c r="A4821" t="inlineStr">
        <is>
          <t>photovoltaic slanted-roof installation, 3kWp, multi-Si, panel, mounted, on roof</t>
        </is>
      </c>
      <c r="B4821" s="30">
        <f>M4821*S4821</f>
        <v>1.6821791505470964E-6</v>
      </c>
      <c r="C4821" t="inlineStr">
        <is>
          <t>RER</t>
        </is>
      </c>
      <c r="D4821" t="inlineStr">
        <is>
          <t>unit</t>
        </is>
      </c>
      <c r="F4821" t="inlineStr">
        <is>
          <t>technosphere</t>
        </is>
      </c>
      <c r="G4821" t="n">
        <v>0</v>
      </c>
      <c r="H4821" t="inlineStr">
        <is>
          <t>photovoltaic slanted-roof installation, 3kWp, multi-Si, panel, mounted, on roof</t>
        </is>
      </c>
      <c r="I4821" t="inlineStr">
        <is>
          <t>(2,2,1,1,1,3); Calculation with average annual yield and share of technologies. Lifetime: 30a.</t>
        </is>
      </c>
      <c r="K4821" t="inlineStr">
        <is>
          <t>residential</t>
        </is>
      </c>
      <c r="L4821">
        <f>L4820</f>
        <v>0.17766751537682748</v>
      </c>
      <c r="M4821" s="30">
        <f>INDEX(parameters!$D$41:$AG$178,MATCH('PV (extension)'!B4797,parameters!$C$41:$C$178,0),MATCH('PV (extension)'!A4821,parameters!$D$5:$AG$5,0))/L4821</f>
        <v>0.23424982864811036</v>
      </c>
      <c r="N4821" s="3" t="inlineStr">
        <is>
          <t>roof-top</t>
        </is>
      </c>
      <c r="O4821">
        <f>INDEX(parameters!$C$196:$EJ$198,MATCH('PV (extension)'!N4821,parameters!$B$196:$B$198,0),MATCH('PV (extension)'!B4797,parameters!$C$195:$EJ$195,0))</f>
        <v>1547.2643761048816</v>
      </c>
      <c r="P4821" t="n">
        <v>3</v>
      </c>
      <c r="Q4821" t="n">
        <v>30</v>
      </c>
      <c r="R4821">
        <f>Q4821*P4821*O4821</f>
        <v>139253.79384943936</v>
      </c>
      <c r="S4821">
        <f>1/R4821</f>
        <v>7.1811328966821254E-6</v>
      </c>
    </row>
    <row r="4822" ht="16" customHeight="1" s="29">
      <c r="A4822" t="inlineStr">
        <is>
          <t>photovoltaic slanted-roof installation, 3kWp, single-Si, laminated, integrated, on roof</t>
        </is>
      </c>
      <c r="B4822" s="30">
        <f>M4822*S4822</f>
        <v>5.1939832433756778E-8</v>
      </c>
      <c r="C4822" t="inlineStr">
        <is>
          <t>RER</t>
        </is>
      </c>
      <c r="D4822" t="inlineStr">
        <is>
          <t>unit</t>
        </is>
      </c>
      <c r="F4822" t="inlineStr">
        <is>
          <t>technosphere</t>
        </is>
      </c>
      <c r="G4822" t="n">
        <v>0</v>
      </c>
      <c r="H4822" t="inlineStr">
        <is>
          <t>photovoltaic slanted-roof installation, 3kWp, single-Si, laminated, integrated, on roof</t>
        </is>
      </c>
      <c r="I4822" t="inlineStr">
        <is>
          <t>(2,2,1,1,1,3); Calculation with average annual yield and share of technologies. Lifetime: 30a.</t>
        </is>
      </c>
      <c r="K4822" t="inlineStr">
        <is>
          <t>residential</t>
        </is>
      </c>
      <c r="L4822">
        <f>L4821</f>
        <v>0.17766751537682748</v>
      </c>
      <c r="M4822" s="30">
        <f>INDEX(parameters!$D$41:$AG$178,MATCH('PV (extension)'!B4797,parameters!$C$41:$C$178,0),MATCH('PV (extension)'!A4822,parameters!$D$5:$AG$5,0))/L4822</f>
        <v>7.2328187183047909E-3</v>
      </c>
      <c r="N4822" s="3" t="inlineStr">
        <is>
          <t>roof-top</t>
        </is>
      </c>
      <c r="O4822">
        <f>INDEX(parameters!$C$196:$EJ$198,MATCH('PV (extension)'!N4822,parameters!$B$196:$B$198,0),MATCH('PV (extension)'!B4797,parameters!$C$195:$EJ$195,0))</f>
        <v>1547.2643761048816</v>
      </c>
      <c r="P4822" t="n">
        <v>3</v>
      </c>
      <c r="Q4822" t="n">
        <v>30</v>
      </c>
      <c r="R4822">
        <f>Q4822*P4822*O4822</f>
        <v>139253.79384943936</v>
      </c>
      <c r="S4822">
        <f>1/R4822</f>
        <v>7.1811328966821254E-6</v>
      </c>
    </row>
    <row r="4823" ht="16" customHeight="1" s="29">
      <c r="A4823" t="inlineStr">
        <is>
          <t>photovoltaic slanted-roof installation, 3kWp, single-Si, panel, mounted, on roof</t>
        </is>
      </c>
      <c r="B4823" s="30">
        <f>M4823*S4823</f>
        <v>8.7911844738157149E-7</v>
      </c>
      <c r="C4823" t="inlineStr">
        <is>
          <t>RER</t>
        </is>
      </c>
      <c r="D4823" t="inlineStr">
        <is>
          <t>unit</t>
        </is>
      </c>
      <c r="F4823" t="inlineStr">
        <is>
          <t>technosphere</t>
        </is>
      </c>
      <c r="G4823" t="n">
        <v>0</v>
      </c>
      <c r="H4823" t="inlineStr">
        <is>
          <t>photovoltaic slanted-roof installation, 3kWp, single-Si, panel, mounted, on roof</t>
        </is>
      </c>
      <c r="I4823" t="inlineStr">
        <is>
          <t>(2,2,1,1,1,3); Calculation with average annual yield and share of technologies. Lifetime: 30a.</t>
        </is>
      </c>
      <c r="K4823" t="inlineStr">
        <is>
          <t>residential</t>
        </is>
      </c>
      <c r="L4823">
        <f>L4822</f>
        <v>0.17766751537682748</v>
      </c>
      <c r="M4823" s="30">
        <f>INDEX(parameters!$D$41:$AG$178,MATCH('PV (extension)'!B4797,parameters!$C$41:$C$178,0),MATCH('PV (extension)'!A4823,parameters!$D$5:$AG$5,0))/L4823</f>
        <v>0.12242057904091255</v>
      </c>
      <c r="N4823" s="3" t="inlineStr">
        <is>
          <t>roof-top</t>
        </is>
      </c>
      <c r="O4823">
        <f>INDEX(parameters!$C$196:$EJ$198,MATCH('PV (extension)'!N4823,parameters!$B$196:$B$198,0),MATCH('PV (extension)'!B4797,parameters!$C$195:$EJ$195,0))</f>
        <v>1547.2643761048816</v>
      </c>
      <c r="P4823" t="n">
        <v>3</v>
      </c>
      <c r="Q4823" t="n">
        <v>30</v>
      </c>
      <c r="R4823">
        <f>Q4823*P4823*O4823</f>
        <v>139253.79384943936</v>
      </c>
      <c r="S4823">
        <f>1/R4823</f>
        <v>7.1811328966821254E-6</v>
      </c>
    </row>
    <row r="4824" s="29">
      <c r="A4824" t="inlineStr">
        <is>
          <t>market for tap water</t>
        </is>
      </c>
      <c r="B4824" t="n">
        <v>0.0037026</v>
      </c>
      <c r="C4824" t="inlineStr">
        <is>
          <t>Europe without Switzerland</t>
        </is>
      </c>
      <c r="D4824" t="inlineStr">
        <is>
          <t>kilogram</t>
        </is>
      </c>
      <c r="F4824" t="inlineStr">
        <is>
          <t>technosphere</t>
        </is>
      </c>
      <c r="G4824" t="n">
        <v>0</v>
      </c>
      <c r="H4824" t="inlineStr">
        <is>
          <t>tap water</t>
        </is>
      </c>
      <c r="I4824" t="inlineStr">
        <is>
          <t>(2,2,1,1,1,3); Estimation 20l/m2 panel</t>
        </is>
      </c>
    </row>
    <row r="4825" s="29">
      <c r="A4825" t="inlineStr">
        <is>
          <t>treatment of wastewater, from residence, capacity 1.1E10l/year</t>
        </is>
      </c>
      <c r="B4825" t="n">
        <v>-3.3323e-06</v>
      </c>
      <c r="C4825" t="inlineStr">
        <is>
          <t>CH</t>
        </is>
      </c>
      <c r="D4825" t="inlineStr">
        <is>
          <t>cubic meter</t>
        </is>
      </c>
      <c r="F4825" t="inlineStr">
        <is>
          <t>technosphere</t>
        </is>
      </c>
      <c r="G4825" t="n">
        <v>0</v>
      </c>
      <c r="H4825" t="inlineStr">
        <is>
          <t>wastewater, from residence</t>
        </is>
      </c>
      <c r="I4825" t="inlineStr">
        <is>
          <t>(2,2,1,1,1,3); Estimation 20l/m2 panel</t>
        </is>
      </c>
    </row>
    <row r="4826" s="29"/>
    <row r="4827" customFormat="1" s="28">
      <c r="A4827" s="28" t="inlineStr">
        <is>
          <t>Activity</t>
        </is>
      </c>
      <c r="B4827" s="28" t="inlineStr">
        <is>
          <t>electricity production, photovoltaic, commercial</t>
        </is>
      </c>
    </row>
    <row r="4828">
      <c r="A4828" t="inlineStr">
        <is>
          <t>comment</t>
        </is>
      </c>
      <c r="B482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")&amp;HLOOKUP(B4829,parameters!$C$195:$EJ$198,2,0)&amp;" kWh/kWp.
Annual output, Facade: "&amp;HLOOKUP(B4829,parameters!$C$195:$EJ$198,3,0)&amp;" kWh/kWp.
Annual output, Open-ground: "&amp;HLOOKUP(B4829,parameters!$C$195:$EJ$198,4,0)&amp;_xlfn._LONGTEXT("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")&amp;VLOOKUP(B4829,'extension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1547.26437610488 kWh/kWp.
Annual output, Facade: 1086.37711513747 kWh/kWp.
Annual output, Open-ground: 1646.02593202647 kWh/kWp.
Amount of solar energy transformed to electricity. Waste heat emission due to losses of electricity in the system.
Technology:  Electricity production with grid-connected photovoltaic power plants.
Time period:  Time of publications
Production volume: 4.3 GWh in 2025.
Sampling:  Statistical data and model calculations
Extrapolations:  Use of PV technology data investigated for other countries (Switzerland). Correction of average yield with Swiss data.
Uncertainty:  None
Author: Romain Sacchi, PSI, romain.sacchi@psi.ch</v>
      </c>
    </row>
    <row r="4829" s="29">
      <c r="A4829" t="inlineStr">
        <is>
          <t>location</t>
        </is>
      </c>
      <c r="B4829" t="inlineStr">
        <is>
          <t>BO</t>
        </is>
      </c>
    </row>
    <row r="4830" s="29">
      <c r="A4830" t="inlineStr">
        <is>
          <t>production amount</t>
        </is>
      </c>
      <c r="B4830" t="n">
        <v>1</v>
      </c>
    </row>
    <row r="4831" s="29">
      <c r="A4831" t="inlineStr">
        <is>
          <t>reference product</t>
        </is>
      </c>
      <c r="B4831" t="inlineStr">
        <is>
          <t>electricity, low voltage</t>
        </is>
      </c>
    </row>
    <row r="4832" s="29">
      <c r="A4832" t="inlineStr">
        <is>
          <t>source</t>
        </is>
      </c>
      <c r="B48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833" s="29">
      <c r="A4833" t="inlineStr">
        <is>
          <t>type</t>
        </is>
      </c>
      <c r="B4833" t="inlineStr">
        <is>
          <t>process</t>
        </is>
      </c>
    </row>
    <row r="4834" s="29">
      <c r="A4834" t="inlineStr">
        <is>
          <t>unit</t>
        </is>
      </c>
      <c r="B4834" t="inlineStr">
        <is>
          <t>kilowatt hour</t>
        </is>
      </c>
    </row>
    <row r="4835" s="29">
      <c r="A4835" t="inlineStr">
        <is>
          <t>Exchanges</t>
        </is>
      </c>
    </row>
    <row r="4836" customFormat="1" s="28">
      <c r="A4836" s="28" t="inlineStr">
        <is>
          <t>name</t>
        </is>
      </c>
      <c r="B4836" s="28" t="inlineStr">
        <is>
          <t>amount</t>
        </is>
      </c>
      <c r="C4836" s="28" t="inlineStr">
        <is>
          <t>location</t>
        </is>
      </c>
      <c r="D4836" s="28" t="inlineStr">
        <is>
          <t>unit</t>
        </is>
      </c>
      <c r="E4836" s="28" t="inlineStr">
        <is>
          <t>categories</t>
        </is>
      </c>
      <c r="F4836" s="28" t="inlineStr">
        <is>
          <t>type</t>
        </is>
      </c>
      <c r="G4836" s="28" t="inlineStr">
        <is>
          <t>uncertainty type</t>
        </is>
      </c>
      <c r="H4836" s="28" t="inlineStr">
        <is>
          <t>reference product</t>
        </is>
      </c>
      <c r="I4836" s="28" t="inlineStr">
        <is>
          <t>comment</t>
        </is>
      </c>
      <c r="J4836" s="28" t="inlineStr">
        <is>
          <t>production volume</t>
        </is>
      </c>
      <c r="K4836" s="28" t="inlineStr">
        <is>
          <t>scope</t>
        </is>
      </c>
      <c r="L4836" s="28" t="inlineStr">
        <is>
          <t>scope share</t>
        </is>
      </c>
      <c r="M4836" s="28" t="inlineStr">
        <is>
          <t>tech share</t>
        </is>
      </c>
      <c r="N4836" s="28" t="inlineStr">
        <is>
          <t>installation</t>
        </is>
      </c>
      <c r="O4836" s="28" t="inlineStr">
        <is>
          <t>productivity</t>
        </is>
      </c>
      <c r="P4836" s="28" t="inlineStr">
        <is>
          <t>kWp</t>
        </is>
      </c>
      <c r="Q4836" s="28" t="inlineStr">
        <is>
          <t>lifetime</t>
        </is>
      </c>
      <c r="R4836" s="28" t="inlineStr">
        <is>
          <t>lifetime production</t>
        </is>
      </c>
      <c r="S4836" s="28" t="inlineStr">
        <is>
          <t>inverted lifetime production</t>
        </is>
      </c>
    </row>
    <row r="4837" s="29">
      <c r="A4837" t="inlineStr">
        <is>
          <t>Energy, solar, converted</t>
        </is>
      </c>
      <c r="B4837" t="n">
        <v>3.8503</v>
      </c>
      <c r="D4837" t="inlineStr">
        <is>
          <t>megajoule</t>
        </is>
      </c>
      <c r="E4837" t="inlineStr">
        <is>
          <t>natural resource::in air</t>
        </is>
      </c>
      <c r="F4837" t="inlineStr">
        <is>
          <t>biosphere</t>
        </is>
      </c>
      <c r="G4837" t="n">
        <v>0</v>
      </c>
      <c r="I4837" t="inlineStr">
        <is>
          <t>(2,2,1,1,1,3); Energy loss in the system</t>
        </is>
      </c>
    </row>
    <row r="4838" s="29">
      <c r="A4838" t="inlineStr">
        <is>
          <t>Heat, waste</t>
        </is>
      </c>
      <c r="B4838" t="n">
        <v>0.25027</v>
      </c>
      <c r="D4838" t="inlineStr">
        <is>
          <t>megajoule</t>
        </is>
      </c>
      <c r="E4838" t="inlineStr">
        <is>
          <t>air</t>
        </is>
      </c>
      <c r="F4838" t="inlineStr">
        <is>
          <t>biosphere</t>
        </is>
      </c>
      <c r="G4838" t="n">
        <v>0</v>
      </c>
      <c r="I4838" t="inlineStr">
        <is>
          <t>(1,na,na,na,na,na); Calculation with average annual output and share of technologies; Average degradation of 10.5% included</t>
        </is>
      </c>
    </row>
    <row r="4839" s="29">
      <c r="A4839" t="inlineStr">
        <is>
          <t>electricity production, photovoltaic, commercial</t>
        </is>
      </c>
      <c r="B4839" t="n">
        <v>1</v>
      </c>
      <c r="C4839" t="inlineStr">
        <is>
          <t>BO</t>
        </is>
      </c>
      <c r="D4839" t="inlineStr">
        <is>
          <t>kilowatt hour</t>
        </is>
      </c>
      <c r="E4839" t="inlineStr">
        <is>
          <t>photovoltaic::power plants</t>
        </is>
      </c>
      <c r="F4839" t="inlineStr">
        <is>
          <t>production</t>
        </is>
      </c>
      <c r="G4839" t="n">
        <v>0</v>
      </c>
      <c r="H4839" t="inlineStr">
        <is>
          <t>electricity, low voltage</t>
        </is>
      </c>
      <c r="J4839">
        <f>VLOOKUP(C4839,'extension - production vol'!$B$6:$D$235,3,0)</f>
        <v>4.3</v>
      </c>
    </row>
    <row r="4840" ht="16" customHeight="1" s="29">
      <c r="A4840" t="inlineStr">
        <is>
          <t>photovoltaic flat-roof installation, 156 kWp, multi-Si, on roof</t>
        </is>
      </c>
      <c r="B4840" s="30">
        <f>M4840*S4840</f>
        <v>1.6955453956065113E-8</v>
      </c>
      <c r="C4840" t="inlineStr">
        <is>
          <t>CH</t>
        </is>
      </c>
      <c r="D4840" t="inlineStr">
        <is>
          <t>unit</t>
        </is>
      </c>
      <c r="F4840" t="inlineStr">
        <is>
          <t>technosphere</t>
        </is>
      </c>
      <c r="G4840" t="n">
        <v>0</v>
      </c>
      <c r="H4840" t="inlineStr">
        <is>
          <t>photovoltaic flat-roof installation, 156 kWp, multi-Si, on roof</t>
        </is>
      </c>
      <c r="I4840" t="inlineStr">
        <is>
          <t>(2,2,1,1,1,3); Calculation with average annual yield and share of technologies. Lifetime: 30a.</t>
        </is>
      </c>
      <c r="K4840" t="inlineStr">
        <is>
          <t>commercial</t>
        </is>
      </c>
      <c r="L4840">
        <f>IF(K4840="residential",VLOOKUP(B4829,parameters!$C$41:$AG$178,18,0),IF(K4840="commercial",1-VLOOKUP(B4829,parameters!$C$41:$AG$178,18,0),1))</f>
        <v>0.82233248462317254</v>
      </c>
      <c r="M4840" s="30">
        <f>INDEX(parameters!$D$41:$AG$178,MATCH('PV (extension)'!B4829,parameters!$C$41:$C$178,0),MATCH('PV (extension)'!A4840,parameters!$D$5:$AG$5,0))/L4840</f>
        <v>0.12277778707072071</v>
      </c>
      <c r="N4840" s="3" t="inlineStr">
        <is>
          <t>roof-top</t>
        </is>
      </c>
      <c r="O4840">
        <f>INDEX(parameters!$C$196:$EJ$198,MATCH('PV (extension)'!N4840,parameters!$B$196:$B$198,0),MATCH('PV (extension)'!B4829,parameters!$C$195:$EJ$195,0))</f>
        <v>1547.2643761048816</v>
      </c>
      <c r="P4840" t="n">
        <v>156</v>
      </c>
      <c r="Q4840" t="n">
        <v>30</v>
      </c>
      <c r="R4840">
        <f>Q4840*P4840*O4840</f>
        <v>7241197.2801708458</v>
      </c>
      <c r="S4840">
        <f>1/R4840</f>
        <v>1.3809870955157936E-7</v>
      </c>
    </row>
    <row r="4841" ht="16" customHeight="1" s="29">
      <c r="A4841" t="inlineStr">
        <is>
          <t>photovoltaic flat-roof installation, 156 kWp, single-Si, on roof</t>
        </is>
      </c>
      <c r="B4841" s="30">
        <f>M4841*S4841</f>
        <v>8.8569146157375086E-9</v>
      </c>
      <c r="C4841" t="inlineStr">
        <is>
          <t>CH</t>
        </is>
      </c>
      <c r="D4841" t="inlineStr">
        <is>
          <t>unit</t>
        </is>
      </c>
      <c r="F4841" t="inlineStr">
        <is>
          <t>technosphere</t>
        </is>
      </c>
      <c r="G4841" t="n">
        <v>0</v>
      </c>
      <c r="H4841" t="inlineStr">
        <is>
          <t>photovoltaic flat-roof installation, 156 kWp, single-Si, on roof</t>
        </is>
      </c>
      <c r="I4841" t="inlineStr">
        <is>
          <t>(2,2,1,1,1,3); Calculation with average annual yield and share of technologies. Lifetime: 30a.</t>
        </is>
      </c>
      <c r="K4841" t="inlineStr">
        <is>
          <t>commercial</t>
        </is>
      </c>
      <c r="L4841">
        <f>L4840</f>
        <v>0.82233248462317254</v>
      </c>
      <c r="M4841" s="30">
        <f>INDEX(parameters!$D$41:$AG$178,MATCH('PV (extension)'!B4829,parameters!$C$41:$C$178,0),MATCH('PV (extension)'!A4841,parameters!$D$5:$AG$5,0))/L4841</f>
        <v>6.4134666026183854E-2</v>
      </c>
      <c r="N4841" s="3" t="inlineStr">
        <is>
          <t>roof-top</t>
        </is>
      </c>
      <c r="O4841">
        <f>INDEX(parameters!$C$196:$EJ$198,MATCH('PV (extension)'!N4841,parameters!$B$196:$B$198,0),MATCH('PV (extension)'!B4829,parameters!$C$195:$EJ$195,0))</f>
        <v>1547.2643761048816</v>
      </c>
      <c r="P4841" t="n">
        <v>156</v>
      </c>
      <c r="Q4841" t="n">
        <v>30</v>
      </c>
      <c r="R4841">
        <f>Q4841*P4841*O4841</f>
        <v>7241197.2801708458</v>
      </c>
      <c r="S4841">
        <f>1/R4841</f>
        <v>1.3809870955157936E-7</v>
      </c>
    </row>
    <row r="4842" s="29">
      <c r="A4842" t="inlineStr">
        <is>
          <t>photovoltaic open ground installation, 570 kWp, CIS, on open ground</t>
        </is>
      </c>
      <c r="B4842" s="30">
        <f>M4842*S4842</f>
        <v>4.365370325370659E-10</v>
      </c>
      <c r="C4842" t="inlineStr">
        <is>
          <t>RER</t>
        </is>
      </c>
      <c r="D4842" t="inlineStr">
        <is>
          <t>unit</t>
        </is>
      </c>
      <c r="F4842" t="inlineStr">
        <is>
          <t>technosphere</t>
        </is>
      </c>
      <c r="G4842" t="n">
        <v>0</v>
      </c>
      <c r="H4842" t="inlineStr">
        <is>
          <t>photovoltaic open ground installation, 570 kWp, CIS, on open ground</t>
        </is>
      </c>
      <c r="I4842" t="inlineStr">
        <is>
          <t>(2,2,1,1,1,3); Calculation with average annual yield and share of technologies. Lifetime: 30a.</t>
        </is>
      </c>
      <c r="K4842" t="inlineStr">
        <is>
          <t>commercial</t>
        </is>
      </c>
      <c r="L4842">
        <f>L4841</f>
        <v>0.82233248462317254</v>
      </c>
      <c r="M4842" s="30">
        <f>INDEX(parameters!$D$41:$AG$178,MATCH('PV (extension)'!B4829,parameters!$C$41:$C$178,0),MATCH('PV (extension)'!A4842,parameters!$D$5:$AG$5,0))/L4842</f>
        <v>1.2287226816964775E-2</v>
      </c>
      <c r="N4842" t="inlineStr">
        <is>
          <t>central</t>
        </is>
      </c>
      <c r="O4842">
        <f>INDEX(parameters!$C$196:$EJ$198,MATCH('PV (extension)'!N4842,parameters!$B$196:$B$198,0),MATCH('PV (extension)'!B4829,parameters!$C$195:$EJ$195,0))</f>
        <v>1646.0259320264699</v>
      </c>
      <c r="P4842" t="n">
        <v>570</v>
      </c>
      <c r="Q4842" t="n">
        <v>30</v>
      </c>
      <c r="R4842">
        <f>Q4842*P4842*O4842</f>
        <v>28147043.437652636</v>
      </c>
      <c r="S4842">
        <f>1/R4842</f>
        <v>3.5527710120427358E-8</v>
      </c>
    </row>
    <row r="4843" s="29">
      <c r="A4843" t="inlineStr">
        <is>
          <t>photovoltaic open ground installation, 570 kWp, CdTe, on open ground</t>
        </is>
      </c>
      <c r="B4843" s="30">
        <f>M4843*S4843</f>
        <v>3.206767390484633E-9</v>
      </c>
      <c r="C4843" t="inlineStr">
        <is>
          <t>RER</t>
        </is>
      </c>
      <c r="D4843" t="inlineStr">
        <is>
          <t>unit</t>
        </is>
      </c>
      <c r="F4843" t="inlineStr">
        <is>
          <t>technosphere</t>
        </is>
      </c>
      <c r="G4843" t="n">
        <v>0</v>
      </c>
      <c r="H4843" t="inlineStr">
        <is>
          <t>photovoltaic open ground installation, 570 kWp, CdTe, on open ground</t>
        </is>
      </c>
      <c r="I4843" t="inlineStr">
        <is>
          <t>(2,2,1,1,1,3); Calculation with average annual yield and share of technologies. Lifetime: 30a.</t>
        </is>
      </c>
      <c r="K4843" t="inlineStr">
        <is>
          <t>commercial</t>
        </is>
      </c>
      <c r="L4843">
        <f>L4842</f>
        <v>0.82233248462317254</v>
      </c>
      <c r="M4843" s="30">
        <f>INDEX(parameters!$D$41:$AG$178,MATCH('PV (extension)'!B4829,parameters!$C$41:$C$178,0),MATCH('PV (extension)'!A4843,parameters!$D$5:$AG$5,0))/L4843</f>
        <v>9.0261021034418951E-2</v>
      </c>
      <c r="N4843" t="inlineStr">
        <is>
          <t>central</t>
        </is>
      </c>
      <c r="O4843">
        <f>INDEX(parameters!$C$196:$EJ$198,MATCH('PV (extension)'!N4843,parameters!$B$196:$B$198,0),MATCH('PV (extension)'!B4829,parameters!$C$195:$EJ$195,0))</f>
        <v>1646.0259320264699</v>
      </c>
      <c r="P4843" t="n">
        <v>570</v>
      </c>
      <c r="Q4843" t="n">
        <v>30</v>
      </c>
      <c r="R4843">
        <f>Q4843*P4843*O4843</f>
        <v>28147043.437652636</v>
      </c>
      <c r="S4843">
        <f>1/R4843</f>
        <v>3.5527710120427358E-8</v>
      </c>
    </row>
    <row r="4844" s="29">
      <c r="A4844" t="inlineStr">
        <is>
          <t>photovoltaic open ground installation, 570 kWp, micro-Si, on open ground</t>
        </is>
      </c>
      <c r="B4844" s="30">
        <f>M4844*S4844</f>
        <v>3.3989458765146326E-11</v>
      </c>
      <c r="C4844" t="inlineStr">
        <is>
          <t>RER</t>
        </is>
      </c>
      <c r="D4844" t="inlineStr">
        <is>
          <t>unit</t>
        </is>
      </c>
      <c r="F4844" t="inlineStr">
        <is>
          <t>technosphere</t>
        </is>
      </c>
      <c r="G4844" t="n">
        <v>0</v>
      </c>
      <c r="H4844" t="inlineStr">
        <is>
          <t>photovoltaic open ground installation, 570 kWp, micro-Si, on open ground</t>
        </is>
      </c>
      <c r="I4844" t="inlineStr">
        <is>
          <t>(2,2,1,1,1,3); Calculation with average annual yield and share of technologies. Lifetime: 30a.</t>
        </is>
      </c>
      <c r="K4844" t="inlineStr">
        <is>
          <t>commercial</t>
        </is>
      </c>
      <c r="L4844">
        <f>L4843</f>
        <v>0.82233248462317254</v>
      </c>
      <c r="M4844" s="30">
        <f>INDEX(parameters!$D$41:$AG$178,MATCH('PV (extension)'!B4829,parameters!$C$41:$C$178,0),MATCH('PV (extension)'!A4844,parameters!$D$5:$AG$5,0))/L4844</f>
        <v>9.5670277228487681E-4</v>
      </c>
      <c r="N4844" t="inlineStr">
        <is>
          <t>central</t>
        </is>
      </c>
      <c r="O4844">
        <f>INDEX(parameters!$C$196:$EJ$198,MATCH('PV (extension)'!N4844,parameters!$B$196:$B$198,0),MATCH('PV (extension)'!B4829,parameters!$C$195:$EJ$195,0))</f>
        <v>1646.0259320264699</v>
      </c>
      <c r="P4844" t="n">
        <v>570</v>
      </c>
      <c r="Q4844" t="n">
        <v>30</v>
      </c>
      <c r="R4844">
        <f>Q4844*P4844*O4844</f>
        <v>28147043.437652636</v>
      </c>
      <c r="S4844">
        <f>1/R4844</f>
        <v>3.5527710120427358E-8</v>
      </c>
    </row>
    <row r="4845" s="29">
      <c r="A4845" t="inlineStr">
        <is>
          <t>photovoltaic open ground installation, 570 kWp, multi-Si, on open ground</t>
        </is>
      </c>
      <c r="B4845" s="30">
        <f>M4845*S4845</f>
        <v>1.1374545316510101E-8</v>
      </c>
      <c r="C4845" t="inlineStr">
        <is>
          <t>RER</t>
        </is>
      </c>
      <c r="D4845" t="inlineStr">
        <is>
          <t>unit</t>
        </is>
      </c>
      <c r="F4845" t="inlineStr">
        <is>
          <t>technosphere</t>
        </is>
      </c>
      <c r="G4845" t="n">
        <v>0</v>
      </c>
      <c r="H4845" t="inlineStr">
        <is>
          <t>photovoltaic open ground installation, 570 kWp, multi-Si, on open ground</t>
        </is>
      </c>
      <c r="I4845" t="inlineStr">
        <is>
          <t>(2,2,1,1,1,3); Calculation with average annual yield and share of technologies. Lifetime: 30a.</t>
        </is>
      </c>
      <c r="K4845" t="inlineStr">
        <is>
          <t>commercial</t>
        </is>
      </c>
      <c r="L4845">
        <f>L4844</f>
        <v>0.82233248462317254</v>
      </c>
      <c r="M4845" s="30">
        <f>INDEX(parameters!$D$41:$AG$178,MATCH('PV (extension)'!B4829,parameters!$C$41:$C$178,0),MATCH('PV (extension)'!A4845,parameters!$D$5:$AG$5,0))/L4845</f>
        <v>0.32015982110735819</v>
      </c>
      <c r="N4845" t="inlineStr">
        <is>
          <t>central</t>
        </is>
      </c>
      <c r="O4845">
        <f>INDEX(parameters!$C$196:$EJ$198,MATCH('PV (extension)'!N4845,parameters!$B$196:$B$198,0),MATCH('PV (extension)'!B4829,parameters!$C$195:$EJ$195,0))</f>
        <v>1646.0259320264699</v>
      </c>
      <c r="P4845" t="n">
        <v>570</v>
      </c>
      <c r="Q4845" t="n">
        <v>30</v>
      </c>
      <c r="R4845">
        <f>Q4845*P4845*O4845</f>
        <v>28147043.437652636</v>
      </c>
      <c r="S4845">
        <f>1/R4845</f>
        <v>3.5527710120427358E-8</v>
      </c>
    </row>
    <row r="4846" s="29">
      <c r="A4846" t="inlineStr">
        <is>
          <t>photovoltaic open ground installation, 570 kWp, single-Si, on open ground</t>
        </is>
      </c>
      <c r="B4846" s="30">
        <f>M4846*S4846</f>
        <v>6.0335485388751508E-9</v>
      </c>
      <c r="C4846" t="inlineStr">
        <is>
          <t>RER</t>
        </is>
      </c>
      <c r="D4846" t="inlineStr">
        <is>
          <t>unit</t>
        </is>
      </c>
      <c r="F4846" t="inlineStr">
        <is>
          <t>technosphere</t>
        </is>
      </c>
      <c r="G4846" t="n">
        <v>0</v>
      </c>
      <c r="H4846" t="inlineStr">
        <is>
          <t>photovoltaic open ground installation, 570 kWp, single-Si, on open ground</t>
        </is>
      </c>
      <c r="I4846" t="inlineStr">
        <is>
          <t>(2,2,1,1,1,3); Calculation with average annual yield and share of technologies. Lifetime: 30a.</t>
        </is>
      </c>
      <c r="K4846" t="inlineStr">
        <is>
          <t>commercial</t>
        </is>
      </c>
      <c r="L4846">
        <f>L4845</f>
        <v>0.82233248462317254</v>
      </c>
      <c r="M4846" s="30">
        <f>INDEX(parameters!$D$41:$AG$178,MATCH('PV (extension)'!B4829,parameters!$C$41:$C$178,0),MATCH('PV (extension)'!A4846,parameters!$D$5:$AG$5,0))/L4846</f>
        <v>0.16982655280690445</v>
      </c>
      <c r="N4846" t="inlineStr">
        <is>
          <t>central</t>
        </is>
      </c>
      <c r="O4846">
        <f>INDEX(parameters!$C$196:$EJ$198,MATCH('PV (extension)'!N4846,parameters!$B$196:$B$198,0),MATCH('PV (extension)'!B4829,parameters!$C$195:$EJ$195,0))</f>
        <v>1646.0259320264699</v>
      </c>
      <c r="P4846" t="n">
        <v>570</v>
      </c>
      <c r="Q4846" t="n">
        <v>30</v>
      </c>
      <c r="R4846">
        <f>Q4846*P4846*O4846</f>
        <v>28147043.437652636</v>
      </c>
      <c r="S4846">
        <f>1/R4846</f>
        <v>3.5527710120427358E-8</v>
      </c>
    </row>
    <row r="4847" ht="16" customHeight="1" s="29">
      <c r="A4847" t="inlineStr">
        <is>
          <t>photovoltaic slanted-roof installation, 93 kWp, multi-Si, laminated, integrated, on roof</t>
        </is>
      </c>
      <c r="B4847" s="30">
        <f>M4847*S4847</f>
        <v>1.8618717801485012E-9</v>
      </c>
      <c r="C4847" t="inlineStr">
        <is>
          <t>CH</t>
        </is>
      </c>
      <c r="D4847" t="inlineStr">
        <is>
          <t>unit</t>
        </is>
      </c>
      <c r="F4847" t="inlineStr">
        <is>
          <t>technosphere</t>
        </is>
      </c>
      <c r="G4847" t="n">
        <v>0</v>
      </c>
      <c r="H4847" t="inlineStr">
        <is>
          <t>photovoltaic slanted-roof installation, 93 kWp, multi-Si, laminated, integrated, on roof</t>
        </is>
      </c>
      <c r="I4847" t="inlineStr">
        <is>
          <t>(2,2,1,1,1,3); Calculation with average annual yield and share of technologies. Lifetime: 30a.</t>
        </is>
      </c>
      <c r="K4847" t="inlineStr">
        <is>
          <t>commercial</t>
        </is>
      </c>
      <c r="L4847">
        <f>L4846</f>
        <v>0.82233248462317254</v>
      </c>
      <c r="M4847" s="30">
        <f>INDEX(parameters!$D$41:$AG$178,MATCH('PV (extension)'!B4829,parameters!$C$41:$C$178,0),MATCH('PV (extension)'!A4847,parameters!$D$5:$AG$5,0))/L4847</f>
        <v>8.0374539804535308E-3</v>
      </c>
      <c r="N4847" s="3" t="inlineStr">
        <is>
          <t>roof-top</t>
        </is>
      </c>
      <c r="O4847">
        <f>INDEX(parameters!$C$196:$EJ$198,MATCH('PV (extension)'!N4847,parameters!$B$196:$B$198,0),MATCH('PV (extension)'!B4829,parameters!$C$195:$EJ$195,0))</f>
        <v>1547.2643761048816</v>
      </c>
      <c r="P4847" t="n">
        <v>93</v>
      </c>
      <c r="Q4847" t="n">
        <v>30</v>
      </c>
      <c r="R4847">
        <f>Q4847*P4847*O4847</f>
        <v>4316867.6093326202</v>
      </c>
      <c r="S4847">
        <f>1/R4847</f>
        <v>2.3164944828006855E-7</v>
      </c>
    </row>
    <row r="4848" ht="16" customHeight="1" s="29">
      <c r="A4848" t="inlineStr">
        <is>
          <t>photovoltaic slanted-roof installation, 93 kWp, multi-Si, panel, mounted, on roof</t>
        </is>
      </c>
      <c r="B4848" s="30">
        <f>M4848*S4848</f>
        <v>3.157074139703492E-8</v>
      </c>
      <c r="C4848" t="inlineStr">
        <is>
          <t>CH</t>
        </is>
      </c>
      <c r="D4848" t="inlineStr">
        <is>
          <t>unit</t>
        </is>
      </c>
      <c r="F4848" t="inlineStr">
        <is>
          <t>technosphere</t>
        </is>
      </c>
      <c r="G4848" t="n">
        <v>0</v>
      </c>
      <c r="H4848" t="inlineStr">
        <is>
          <t>photovoltaic slanted-roof installation, 93 kWp, multi-Si, panel, mounted, on roof</t>
        </is>
      </c>
      <c r="I4848" t="inlineStr">
        <is>
          <t>(2,2,1,1,1,3); Calculation with average annual yield and share of technologies. Lifetime: 30a.</t>
        </is>
      </c>
      <c r="K4848" t="inlineStr">
        <is>
          <t>commercial</t>
        </is>
      </c>
      <c r="L4848">
        <f>L4847</f>
        <v>0.82233248462317254</v>
      </c>
      <c r="M4848" s="30">
        <f>INDEX(parameters!$D$41:$AG$178,MATCH('PV (extension)'!B4829,parameters!$C$41:$C$178,0),MATCH('PV (extension)'!A4848,parameters!$D$5:$AG$5,0))/L4848</f>
        <v>0.13628671093947653</v>
      </c>
      <c r="N4848" s="3" t="inlineStr">
        <is>
          <t>roof-top</t>
        </is>
      </c>
      <c r="O4848">
        <f>INDEX(parameters!$C$196:$EJ$198,MATCH('PV (extension)'!N4848,parameters!$B$196:$B$198,0),MATCH('PV (extension)'!B4829,parameters!$C$195:$EJ$195,0))</f>
        <v>1547.2643761048816</v>
      </c>
      <c r="P4848" t="n">
        <v>93</v>
      </c>
      <c r="Q4848" t="n">
        <v>30</v>
      </c>
      <c r="R4848">
        <f>Q4848*P4848*O4848</f>
        <v>4316867.6093326202</v>
      </c>
      <c r="S4848">
        <f>1/R4848</f>
        <v>2.3164944828006855E-7</v>
      </c>
    </row>
    <row r="4849" ht="16" customHeight="1" s="29">
      <c r="A4849" t="inlineStr">
        <is>
          <t>photovoltaic slanted-roof installation, 93 kWp, single-Si, laminated, integrated, on roof</t>
        </is>
      </c>
      <c r="B4849" s="30">
        <f>M4849*S4849</f>
        <v>9.8426608079302825E-10</v>
      </c>
      <c r="C4849" t="inlineStr">
        <is>
          <t>CH</t>
        </is>
      </c>
      <c r="D4849" t="inlineStr">
        <is>
          <t>unit</t>
        </is>
      </c>
      <c r="F4849" t="inlineStr">
        <is>
          <t>technosphere</t>
        </is>
      </c>
      <c r="G4849" t="n">
        <v>0</v>
      </c>
      <c r="H4849" t="inlineStr">
        <is>
          <t>photovoltaic slanted-roof installation, 93 kWp, single-Si, laminated, integrated, on roof</t>
        </is>
      </c>
      <c r="I4849" t="inlineStr">
        <is>
          <t>(2,2,1,1,1,3); Calculation with average annual yield and share of technologies. Lifetime: 30a.</t>
        </is>
      </c>
      <c r="K4849" t="inlineStr">
        <is>
          <t>commercial</t>
        </is>
      </c>
      <c r="L4849">
        <f>L4848</f>
        <v>0.82233248462317254</v>
      </c>
      <c r="M4849" s="30">
        <f>INDEX(parameters!$D$41:$AG$178,MATCH('PV (extension)'!B4829,parameters!$C$41:$C$178,0),MATCH('PV (extension)'!A4849,parameters!$D$5:$AG$5,0))/L4849</f>
        <v>4.2489463631401872E-3</v>
      </c>
      <c r="N4849" s="3" t="inlineStr">
        <is>
          <t>roof-top</t>
        </is>
      </c>
      <c r="O4849">
        <f>INDEX(parameters!$C$196:$EJ$198,MATCH('PV (extension)'!N4849,parameters!$B$196:$B$198,0),MATCH('PV (extension)'!B4829,parameters!$C$195:$EJ$195,0))</f>
        <v>1547.2643761048816</v>
      </c>
      <c r="P4849" t="n">
        <v>93</v>
      </c>
      <c r="Q4849" t="n">
        <v>30</v>
      </c>
      <c r="R4849">
        <f>Q4849*P4849*O4849</f>
        <v>4316867.6093326202</v>
      </c>
      <c r="S4849">
        <f>1/R4849</f>
        <v>2.3164944828006855E-7</v>
      </c>
    </row>
    <row r="4850" ht="16" customHeight="1" s="29">
      <c r="A4850" t="inlineStr">
        <is>
          <t>photovoltaic slanted-roof installation, 93 kWp, single-Si, panel, mounted, on roof</t>
        </is>
      </c>
      <c r="B4850" s="30">
        <f>M4850*S4850</f>
        <v>1.6537086287892359E-8</v>
      </c>
      <c r="C4850" t="inlineStr">
        <is>
          <t>CH</t>
        </is>
      </c>
      <c r="D4850" t="inlineStr">
        <is>
          <t>unit</t>
        </is>
      </c>
      <c r="F4850" t="inlineStr">
        <is>
          <t>technosphere</t>
        </is>
      </c>
      <c r="G4850" t="n">
        <v>0</v>
      </c>
      <c r="H4850" t="inlineStr">
        <is>
          <t>photovoltaic slanted-roof installation, 93 kWp, single-Si, panel, mounted, on roof</t>
        </is>
      </c>
      <c r="I4850" t="inlineStr">
        <is>
          <t>(2,2,1,1,1,3); Calculation with average annual yield and share of technologies. Lifetime: 30a.</t>
        </is>
      </c>
      <c r="K4850" t="inlineStr">
        <is>
          <t>commercial</t>
        </is>
      </c>
      <c r="L4850">
        <f>L4849</f>
        <v>0.82233248462317254</v>
      </c>
      <c r="M4850" s="30">
        <f>INDEX(parameters!$D$41:$AG$178,MATCH('PV (extension)'!B4829,parameters!$C$41:$C$178,0),MATCH('PV (extension)'!A4850,parameters!$D$5:$AG$5,0))/L4850</f>
        <v>7.1388412148941149E-2</v>
      </c>
      <c r="N4850" s="3" t="inlineStr">
        <is>
          <t>roof-top</t>
        </is>
      </c>
      <c r="O4850">
        <f>INDEX(parameters!$C$196:$EJ$198,MATCH('PV (extension)'!N4850,parameters!$B$196:$B$198,0),MATCH('PV (extension)'!B4829,parameters!$C$195:$EJ$195,0))</f>
        <v>1547.2643761048816</v>
      </c>
      <c r="P4850" t="n">
        <v>93</v>
      </c>
      <c r="Q4850" t="n">
        <v>30</v>
      </c>
      <c r="R4850">
        <f>Q4850*P4850*O4850</f>
        <v>4316867.6093326202</v>
      </c>
      <c r="S4850">
        <f>1/R4850</f>
        <v>2.3164944828006855E-7</v>
      </c>
    </row>
    <row r="4851" s="29">
      <c r="A4851" t="inlineStr">
        <is>
          <t>market for tap water</t>
        </is>
      </c>
      <c r="B4851" t="n">
        <v>0.0037026</v>
      </c>
      <c r="C4851" t="inlineStr">
        <is>
          <t>Europe without Switzerland</t>
        </is>
      </c>
      <c r="D4851" t="inlineStr">
        <is>
          <t>kilogram</t>
        </is>
      </c>
      <c r="F4851" t="inlineStr">
        <is>
          <t>technosphere</t>
        </is>
      </c>
      <c r="G4851" t="n">
        <v>0</v>
      </c>
      <c r="H4851" t="inlineStr">
        <is>
          <t>tap water</t>
        </is>
      </c>
      <c r="I4851" t="inlineStr">
        <is>
          <t>(2,2,1,1,1,3); Estimation 20l/m2 panel</t>
        </is>
      </c>
      <c r="M4851" s="30" t="n"/>
    </row>
    <row r="4852" s="29">
      <c r="A4852" t="inlineStr">
        <is>
          <t>treatment of wastewater, from residence, capacity 1.1E10l/year</t>
        </is>
      </c>
      <c r="B4852" t="n">
        <v>-3.3323e-06</v>
      </c>
      <c r="C4852" t="inlineStr">
        <is>
          <t>CH</t>
        </is>
      </c>
      <c r="D4852" t="inlineStr">
        <is>
          <t>cubic meter</t>
        </is>
      </c>
      <c r="F4852" t="inlineStr">
        <is>
          <t>technosphere</t>
        </is>
      </c>
      <c r="G4852" t="n">
        <v>0</v>
      </c>
      <c r="H4852" t="inlineStr">
        <is>
          <t>wastewater, from residence</t>
        </is>
      </c>
      <c r="I4852" t="inlineStr">
        <is>
          <t>(2,2,1,1,1,3); Estimation 20l/m2 panel</t>
        </is>
      </c>
      <c r="M4852" s="30" t="n"/>
    </row>
    <row r="4853" s="29">
      <c r="M4853" s="30" t="n"/>
    </row>
    <row r="4854" customFormat="1" s="28">
      <c r="A4854" s="28" t="inlineStr">
        <is>
          <t>Activity</t>
        </is>
      </c>
      <c r="B4854" s="28" t="inlineStr">
        <is>
          <t>electricity production, photovoltaic</t>
        </is>
      </c>
      <c r="M4854" s="30" t="n"/>
    </row>
    <row r="4855">
      <c r="A4855" t="inlineStr">
        <is>
          <t>comment</t>
        </is>
      </c>
      <c r="B485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")&amp;HLOOKUP(B4856,parameters!$C$195:$EJ$198,2,0)&amp;" kWh/kWp.
Annual output, Facade: "&amp;HLOOKUP(B4856,parameters!$C$195:$EJ$198,3,0)&amp;" kWh/kWp.
Annual output, Open-ground: "&amp;HLOOKUP(B4856,parameters!$C$195:$EJ$198,4,0)&amp;_xlfn._LONGTEXT("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")&amp;VLOOKUP(B4856,'extension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1547.26437610488 kWh/kWp.
Annual output, Facade: 1086.37711513747 kWh/kWp.
Annual output, Open-ground: 1646.02593202647 kWh/kWp.
Amount of solar energy transformed to electricity. Waste heat emission due to losses of electricity in the system.
Technology:  Electricity production with grid-connected photovoltaic power plants.
Time period:  Time of publications
Production volume: 4.3 GWh in 2025.
Sampling:  Statistical data and model calculations
Extrapolations:  Use of PV technology data investigated for other countries (Switzerland). Correction of average yield with Swiss data.
Uncertainty:  None
Author: Romain Sacchi, PSI, romain.sacchi@psi.ch</v>
      </c>
      <c r="M4855" s="30" t="n"/>
    </row>
    <row r="4856" s="29">
      <c r="A4856" t="inlineStr">
        <is>
          <t>location</t>
        </is>
      </c>
      <c r="B4856" t="inlineStr">
        <is>
          <t>BO</t>
        </is>
      </c>
    </row>
    <row r="4857" s="29">
      <c r="A4857" t="inlineStr">
        <is>
          <t>production amount</t>
        </is>
      </c>
      <c r="B4857" t="n">
        <v>1</v>
      </c>
    </row>
    <row r="4858" s="29">
      <c r="A4858" t="inlineStr">
        <is>
          <t>reference product</t>
        </is>
      </c>
      <c r="B4858" t="inlineStr">
        <is>
          <t>electricity, low voltage</t>
        </is>
      </c>
    </row>
    <row r="4859" s="29">
      <c r="A4859" t="inlineStr">
        <is>
          <t>source</t>
        </is>
      </c>
      <c r="B485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860" s="29">
      <c r="A4860" t="inlineStr">
        <is>
          <t>type</t>
        </is>
      </c>
      <c r="B4860" t="inlineStr">
        <is>
          <t>process</t>
        </is>
      </c>
    </row>
    <row r="4861" s="29">
      <c r="A4861" t="inlineStr">
        <is>
          <t>unit</t>
        </is>
      </c>
      <c r="B4861" t="inlineStr">
        <is>
          <t>kilowatt hour</t>
        </is>
      </c>
    </row>
    <row r="4862" s="29">
      <c r="A4862" t="inlineStr">
        <is>
          <t>Exchanges</t>
        </is>
      </c>
    </row>
    <row r="4863" customFormat="1" s="28">
      <c r="A4863" s="28" t="inlineStr">
        <is>
          <t>name</t>
        </is>
      </c>
      <c r="B4863" s="28" t="inlineStr">
        <is>
          <t>amount</t>
        </is>
      </c>
      <c r="C4863" s="28" t="inlineStr">
        <is>
          <t>location</t>
        </is>
      </c>
      <c r="D4863" s="28" t="inlineStr">
        <is>
          <t>unit</t>
        </is>
      </c>
      <c r="E4863" s="28" t="inlineStr">
        <is>
          <t>categories</t>
        </is>
      </c>
      <c r="F4863" s="28" t="inlineStr">
        <is>
          <t>type</t>
        </is>
      </c>
      <c r="G4863" s="28" t="inlineStr">
        <is>
          <t>uncertainty type</t>
        </is>
      </c>
      <c r="H4863" s="28" t="inlineStr">
        <is>
          <t>loc</t>
        </is>
      </c>
      <c r="I4863" s="28" t="inlineStr">
        <is>
          <t>scale</t>
        </is>
      </c>
      <c r="J4863" s="28" t="inlineStr">
        <is>
          <t>comment</t>
        </is>
      </c>
      <c r="K4863" s="28" t="inlineStr">
        <is>
          <t>negative</t>
        </is>
      </c>
      <c r="L4863" s="28" t="inlineStr">
        <is>
          <t>reference product</t>
        </is>
      </c>
      <c r="M4863" s="28" t="inlineStr">
        <is>
          <t>production volume</t>
        </is>
      </c>
      <c r="N4863" s="28" t="inlineStr">
        <is>
          <t>scope</t>
        </is>
      </c>
      <c r="O4863" s="28" t="inlineStr">
        <is>
          <t>scope share</t>
        </is>
      </c>
      <c r="P4863" s="28" t="inlineStr">
        <is>
          <t>tech share</t>
        </is>
      </c>
      <c r="Q4863" s="28" t="inlineStr">
        <is>
          <t>installation</t>
        </is>
      </c>
      <c r="R4863" s="28" t="inlineStr">
        <is>
          <t>productivity</t>
        </is>
      </c>
      <c r="S4863" s="28" t="inlineStr">
        <is>
          <t>kWp</t>
        </is>
      </c>
      <c r="T4863" s="28" t="inlineStr">
        <is>
          <t>lifetime</t>
        </is>
      </c>
      <c r="U4863" s="28" t="inlineStr">
        <is>
          <t>lifetime production</t>
        </is>
      </c>
      <c r="V4863" s="28" t="inlineStr">
        <is>
          <t>inverted lifetime production</t>
        </is>
      </c>
    </row>
    <row r="4864" s="29">
      <c r="A4864" t="inlineStr">
        <is>
          <t>Energy, solar, converted</t>
        </is>
      </c>
      <c r="B4864" t="n">
        <v>3.8503</v>
      </c>
      <c r="D4864" t="inlineStr">
        <is>
          <t>megajoule</t>
        </is>
      </c>
      <c r="E4864" t="inlineStr">
        <is>
          <t>natural resource::in air</t>
        </is>
      </c>
      <c r="F4864" t="inlineStr">
        <is>
          <t>biosphere</t>
        </is>
      </c>
      <c r="G4864" t="n">
        <v>2</v>
      </c>
      <c r="H4864" t="n">
        <v>1.348151067341848</v>
      </c>
      <c r="I4864" t="n">
        <v>0.04340984597628009</v>
      </c>
      <c r="J4864" t="inlineStr">
        <is>
          <t>(2,2,1,1,1,3); Energy loss in the system</t>
        </is>
      </c>
    </row>
    <row r="4865" s="29">
      <c r="A4865" t="inlineStr">
        <is>
          <t>Heat, waste</t>
        </is>
      </c>
      <c r="B4865" t="n">
        <v>0.25027</v>
      </c>
      <c r="D4865" t="inlineStr">
        <is>
          <t>megajoule</t>
        </is>
      </c>
      <c r="E4865" t="inlineStr">
        <is>
          <t>air</t>
        </is>
      </c>
      <c r="F4865" t="inlineStr">
        <is>
          <t>biosphere</t>
        </is>
      </c>
      <c r="G4865" t="n">
        <v>2</v>
      </c>
      <c r="H4865" t="n">
        <v>-1.385214943900327</v>
      </c>
      <c r="I4865" t="n">
        <v>0.02439508208471609</v>
      </c>
      <c r="J4865" t="inlineStr">
        <is>
          <t>(1,na,na,na,na,na); Calculation</t>
        </is>
      </c>
    </row>
    <row r="4866" s="29">
      <c r="A4866" t="inlineStr">
        <is>
          <t>electricity production, photovoltaic</t>
        </is>
      </c>
      <c r="B4866" t="n">
        <v>1</v>
      </c>
      <c r="C4866" t="inlineStr">
        <is>
          <t>BO</t>
        </is>
      </c>
      <c r="D4866" t="inlineStr">
        <is>
          <t>kilowatt hour</t>
        </is>
      </c>
      <c r="E4866" t="inlineStr">
        <is>
          <t>photovoltaic::power plants</t>
        </is>
      </c>
      <c r="F4866" t="inlineStr">
        <is>
          <t>production</t>
        </is>
      </c>
      <c r="G4866" t="n">
        <v>0</v>
      </c>
      <c r="H4866" t="n">
        <v>1</v>
      </c>
      <c r="L4866" t="inlineStr">
        <is>
          <t>electricity, low voltage</t>
        </is>
      </c>
      <c r="M4866">
        <f>VLOOKUP(C4866,'extension - production vol'!$B$6:$D$235,3,0)</f>
        <v>4.3</v>
      </c>
    </row>
    <row r="4867" ht="16" customHeight="1" s="29">
      <c r="A4867" t="inlineStr">
        <is>
          <t>photovoltaic flat-roof installation, 156 kWp, multi-Si, on roof</t>
        </is>
      </c>
      <c r="B4867" s="30">
        <f>P4867*V4867</f>
        <v>1.3943020579604826E-8</v>
      </c>
      <c r="C4867" t="inlineStr">
        <is>
          <t>CH</t>
        </is>
      </c>
      <c r="D4867" t="inlineStr">
        <is>
          <t>unit</t>
        </is>
      </c>
      <c r="F4867" t="inlineStr">
        <is>
          <t>technosphere</t>
        </is>
      </c>
      <c r="G4867" t="n">
        <v>2</v>
      </c>
      <c r="H4867" t="n">
        <v>-18.46800298604678</v>
      </c>
      <c r="I4867" t="n">
        <v>0.09798894162072011</v>
      </c>
      <c r="J4867" t="inlineStr">
        <is>
          <t>(2,2,1,1,1,3); Calculation with average annual yield and share of technologies. Lifetime: 30a.</t>
        </is>
      </c>
      <c r="L4867" t="inlineStr">
        <is>
          <t>photovoltaic flat-roof installation, 156 kWp, multi-Si, on roof</t>
        </is>
      </c>
      <c r="N4867" t="inlineStr">
        <is>
          <t>all</t>
        </is>
      </c>
      <c r="O4867" t="n">
        <v>1</v>
      </c>
      <c r="P4867" s="30">
        <f>INDEX(parameters!$D$41:$AG$178,MATCH('PV (extension)'!B4856,parameters!$C$41:$C$178,0),MATCH('PV (extension)'!A4867,parameters!$D$5:$AG$5,0))/O4867</f>
        <v>0.10096416269840058</v>
      </c>
      <c r="Q4867" s="3" t="inlineStr">
        <is>
          <t>roof-top</t>
        </is>
      </c>
      <c r="R4867">
        <f>INDEX(parameters!$C$196:$EJ$198,MATCH('PV (extension)'!Q4867,parameters!$B$196:$B$198,0),MATCH('PV (extension)'!B4856,parameters!$C$195:$EJ$195,0))</f>
        <v>1547.2643761048816</v>
      </c>
      <c r="S4867" t="n">
        <v>156</v>
      </c>
      <c r="T4867" t="n">
        <v>30</v>
      </c>
      <c r="U4867">
        <f>T4867*S4867*R4867</f>
        <v>7241197.2801708458</v>
      </c>
      <c r="V4867">
        <f>1/U4867</f>
        <v>1.3809870955157936E-7</v>
      </c>
    </row>
    <row r="4868" ht="16" customHeight="1" s="29">
      <c r="A4868" t="inlineStr">
        <is>
          <t>photovoltaic flat-roof installation, 156 kWp, single-Si, on roof</t>
        </is>
      </c>
      <c r="B4868" s="30">
        <f>P4868*V4868</f>
        <v>7.2833286020547161E-9</v>
      </c>
      <c r="C4868" t="inlineStr">
        <is>
          <t>CH</t>
        </is>
      </c>
      <c r="D4868" t="inlineStr">
        <is>
          <t>unit</t>
        </is>
      </c>
      <c r="F4868" t="inlineStr">
        <is>
          <t>technosphere</t>
        </is>
      </c>
      <c r="G4868" t="n">
        <v>2</v>
      </c>
      <c r="H4868" t="n">
        <v>-19.10362020104489</v>
      </c>
      <c r="I4868" t="n">
        <v>0.09798894162072011</v>
      </c>
      <c r="J4868" t="inlineStr">
        <is>
          <t>(2,2,1,1,1,3); Calculation with average annual yield and share of technologies. Lifetime: 30a.</t>
        </is>
      </c>
      <c r="L4868" t="inlineStr">
        <is>
          <t>photovoltaic flat-roof installation, 156 kWp, single-Si, on roof</t>
        </is>
      </c>
      <c r="N4868" t="inlineStr">
        <is>
          <t>all</t>
        </is>
      </c>
      <c r="O4868" t="n">
        <v>1</v>
      </c>
      <c r="P4868" s="30">
        <f>INDEX(parameters!$D$41:$AG$178,MATCH('PV (extension)'!B4856,parameters!$C$41:$C$178,0),MATCH('PV (extension)'!A4868,parameters!$D$5:$AG$5,0))/O4868</f>
        <v>5.2740019263789135E-2</v>
      </c>
      <c r="Q4868" s="3" t="inlineStr">
        <is>
          <t>roof-top</t>
        </is>
      </c>
      <c r="R4868">
        <f>INDEX(parameters!$C$196:$EJ$198,MATCH('PV (extension)'!Q4868,parameters!$B$196:$B$198,0),MATCH('PV (extension)'!B4856,parameters!$C$195:$EJ$195,0))</f>
        <v>1547.2643761048816</v>
      </c>
      <c r="S4868" t="n">
        <v>156</v>
      </c>
      <c r="T4868" t="n">
        <v>30</v>
      </c>
      <c r="U4868">
        <f>T4868*S4868*R4868</f>
        <v>7241197.2801708458</v>
      </c>
      <c r="V4868">
        <f>1/U4868</f>
        <v>1.3809870955157936E-7</v>
      </c>
    </row>
    <row r="4869" ht="16" customHeight="1" s="29">
      <c r="A4869" t="inlineStr">
        <is>
          <t>photovoltaic slanted-roof installation, 3 kWp, CIS, laminated, integrated, on roof</t>
        </is>
      </c>
      <c r="B4869" s="30">
        <f>P4869*V4869</f>
        <v>6.5321469553011548E-9</v>
      </c>
      <c r="C4869" t="inlineStr">
        <is>
          <t>CH</t>
        </is>
      </c>
      <c r="D4869" t="inlineStr">
        <is>
          <t>unit</t>
        </is>
      </c>
      <c r="F4869" t="inlineStr">
        <is>
          <t>technosphere</t>
        </is>
      </c>
      <c r="G4869" t="n">
        <v>2</v>
      </c>
      <c r="H4869" t="n">
        <v>-19.69743931800395</v>
      </c>
      <c r="I4869" t="n">
        <v>0.09798894162072011</v>
      </c>
      <c r="J4869" t="inlineStr">
        <is>
          <t>(2,2,1,1,1,3); Calculation with average annual yield and share of technologies. Lifetime: 30a.</t>
        </is>
      </c>
      <c r="L4869" t="inlineStr">
        <is>
          <t>photovoltaic slanted-roof installation, 3 kWp, CIS, laminated, integrated, on roof</t>
        </is>
      </c>
      <c r="N4869" t="inlineStr">
        <is>
          <t>all</t>
        </is>
      </c>
      <c r="O4869" t="n">
        <v>1</v>
      </c>
      <c r="P4869" s="30">
        <f>INDEX(parameters!$D$41:$AG$178,MATCH('PV (extension)'!B4856,parameters!$C$41:$C$178,0),MATCH('PV (extension)'!A4869,parameters!$D$5:$AG$5,0))/O4869</f>
        <v>9.0962624550774995E-4</v>
      </c>
      <c r="Q4869" s="3" t="inlineStr">
        <is>
          <t>roof-top</t>
        </is>
      </c>
      <c r="R4869">
        <f>INDEX(parameters!$C$196:$EJ$198,MATCH('PV (extension)'!Q4869,parameters!$B$196:$B$198,0),MATCH('PV (extension)'!B4856,parameters!$C$195:$EJ$195,0))</f>
        <v>1547.2643761048816</v>
      </c>
      <c r="S4869" t="n">
        <v>3</v>
      </c>
      <c r="T4869" t="n">
        <v>30</v>
      </c>
      <c r="U4869">
        <f>T4869*S4869*R4869</f>
        <v>139253.79384943936</v>
      </c>
      <c r="V4869">
        <f>1/U4869</f>
        <v>7.1811328966821254E-6</v>
      </c>
    </row>
    <row r="4870" ht="16" customHeight="1" s="29">
      <c r="A4870" t="inlineStr">
        <is>
          <t>photovoltaic slanted-roof installation, 3 kWp, CdTe, panel, mounted, on roof</t>
        </is>
      </c>
      <c r="B4870" s="30">
        <f>P4870*V4870</f>
        <v>4.2604662257868674E-8</v>
      </c>
      <c r="C4870" t="inlineStr">
        <is>
          <t>CH</t>
        </is>
      </c>
      <c r="D4870" t="inlineStr">
        <is>
          <t>unit</t>
        </is>
      </c>
      <c r="F4870" t="inlineStr">
        <is>
          <t>technosphere</t>
        </is>
      </c>
      <c r="G4870" t="n">
        <v>2</v>
      </c>
      <c r="H4870" t="n">
        <v>-16.69297991102503</v>
      </c>
      <c r="I4870" t="n">
        <v>0.09798894162072011</v>
      </c>
      <c r="J4870" t="inlineStr">
        <is>
          <t>(2,2,1,1,1,3); Calculation with average annual yield and share of technologies. Lifetime: 30a.</t>
        </is>
      </c>
      <c r="L4870" t="inlineStr">
        <is>
          <t>photovoltaic slanted-roof installation, 3 kWp, CdTe, panel, mounted, on roof</t>
        </is>
      </c>
      <c r="N4870" t="inlineStr">
        <is>
          <t>all</t>
        </is>
      </c>
      <c r="O4870" t="n">
        <v>1</v>
      </c>
      <c r="P4870" s="30">
        <f>INDEX(parameters!$D$41:$AG$178,MATCH('PV (extension)'!B4856,parameters!$C$41:$C$178,0),MATCH('PV (extension)'!A4870,parameters!$D$5:$AG$5,0))/O4870</f>
        <v>5.9328608550822341E-3</v>
      </c>
      <c r="Q4870" s="3" t="inlineStr">
        <is>
          <t>roof-top</t>
        </is>
      </c>
      <c r="R4870">
        <f>INDEX(parameters!$C$196:$EJ$198,MATCH('PV (extension)'!Q4870,parameters!$B$196:$B$198,0),MATCH('PV (extension)'!B4856,parameters!$C$195:$EJ$195,0))</f>
        <v>1547.2643761048816</v>
      </c>
      <c r="S4870" t="n">
        <v>3</v>
      </c>
      <c r="T4870" t="n">
        <v>30</v>
      </c>
      <c r="U4870">
        <f>T4870*S4870*R4870</f>
        <v>139253.79384943936</v>
      </c>
      <c r="V4870">
        <f>1/U4870</f>
        <v>7.1811328966821254E-6</v>
      </c>
    </row>
    <row r="4871" ht="16" customHeight="1" s="29">
      <c r="A4871" t="inlineStr">
        <is>
          <t>photovoltaic slanted-roof installation, 3 kWp, micro-Si, laminated, integrated, on roof</t>
        </is>
      </c>
      <c r="B4871" s="30">
        <f>P4871*V4871</f>
        <v>6.6015868717592585E-10</v>
      </c>
      <c r="C4871" t="inlineStr">
        <is>
          <t>RER</t>
        </is>
      </c>
      <c r="D4871" t="inlineStr">
        <is>
          <t>unit</t>
        </is>
      </c>
      <c r="F4871" t="inlineStr">
        <is>
          <t>technosphere</t>
        </is>
      </c>
      <c r="G4871" t="n">
        <v>2</v>
      </c>
      <c r="H4871" t="n">
        <v>-21.54326959350907</v>
      </c>
      <c r="I4871" t="n">
        <v>0.09798894162072011</v>
      </c>
      <c r="J4871" t="inlineStr">
        <is>
          <t>(2,2,1,1,1,3); Calculation with average annual yield and share of technologies. Lifetime: 30a.</t>
        </is>
      </c>
      <c r="L4871" t="inlineStr">
        <is>
          <t>photovoltaic slanted-roof installation, 3 kWp, micro-Si, laminated, integrated, on roof</t>
        </is>
      </c>
      <c r="N4871" t="inlineStr">
        <is>
          <t>all</t>
        </is>
      </c>
      <c r="O4871" t="n">
        <v>1</v>
      </c>
      <c r="P4871" s="30">
        <f>INDEX(parameters!$D$41:$AG$178,MATCH('PV (extension)'!B4856,parameters!$C$41:$C$178,0),MATCH('PV (extension)'!A4871,parameters!$D$5:$AG$5,0))/O4871</f>
        <v>9.1929601731912907E-5</v>
      </c>
      <c r="Q4871" s="3" t="inlineStr">
        <is>
          <t>roof-top</t>
        </is>
      </c>
      <c r="R4871">
        <f>INDEX(parameters!$C$196:$EJ$198,MATCH('PV (extension)'!Q4871,parameters!$B$196:$B$198,0),MATCH('PV (extension)'!B4856,parameters!$C$195:$EJ$195,0))</f>
        <v>1547.2643761048816</v>
      </c>
      <c r="S4871" t="n">
        <v>3</v>
      </c>
      <c r="T4871" t="n">
        <v>30</v>
      </c>
      <c r="U4871">
        <f>T4871*S4871*R4871</f>
        <v>139253.79384943936</v>
      </c>
      <c r="V4871">
        <f>1/U4871</f>
        <v>7.1811328966821254E-6</v>
      </c>
    </row>
    <row r="4872" ht="16" customHeight="1" s="29">
      <c r="A4872" t="inlineStr">
        <is>
          <t>photovoltaic slanted-roof installation, 3 kWp, micro-Si, panel, mounted, on roof</t>
        </is>
      </c>
      <c r="B4872" s="30">
        <f>P4872*V4872</f>
        <v>1.147674418430832E-8</v>
      </c>
      <c r="C4872" t="inlineStr">
        <is>
          <t>RER</t>
        </is>
      </c>
      <c r="D4872" t="inlineStr">
        <is>
          <t>unit</t>
        </is>
      </c>
      <c r="F4872" t="inlineStr">
        <is>
          <t>technosphere</t>
        </is>
      </c>
      <c r="G4872" t="n">
        <v>2</v>
      </c>
      <c r="H4872" t="n">
        <v>-18.72987249989203</v>
      </c>
      <c r="I4872" t="n">
        <v>0.09798894162072011</v>
      </c>
      <c r="J4872" t="inlineStr">
        <is>
          <t>(2,2,1,1,1,3); Calculation with average annual yield and share of technologies. Lifetime: 30a.</t>
        </is>
      </c>
      <c r="L4872" t="inlineStr">
        <is>
          <t>photovoltaic slanted-roof installation, 3 kWp, micro-Si, panel, mounted, on roof</t>
        </is>
      </c>
      <c r="N4872" t="inlineStr">
        <is>
          <t>all</t>
        </is>
      </c>
      <c r="O4872" t="n">
        <v>1</v>
      </c>
      <c r="P4872" s="30">
        <f>INDEX(parameters!$D$41:$AG$178,MATCH('PV (extension)'!B4856,parameters!$C$41:$C$178,0),MATCH('PV (extension)'!A4872,parameters!$D$5:$AG$5,0))/O4872</f>
        <v>1.5981801687044229E-3</v>
      </c>
      <c r="Q4872" s="3" t="inlineStr">
        <is>
          <t>roof-top</t>
        </is>
      </c>
      <c r="R4872">
        <f>INDEX(parameters!$C$196:$EJ$198,MATCH('PV (extension)'!Q4872,parameters!$B$196:$B$198,0),MATCH('PV (extension)'!B4856,parameters!$C$195:$EJ$195,0))</f>
        <v>1547.2643761048816</v>
      </c>
      <c r="S4872" t="n">
        <v>3</v>
      </c>
      <c r="T4872" t="n">
        <v>30</v>
      </c>
      <c r="U4872">
        <f>T4872*S4872*R4872</f>
        <v>139253.79384943936</v>
      </c>
      <c r="V4872">
        <f>1/U4872</f>
        <v>7.1811328966821254E-6</v>
      </c>
    </row>
    <row r="4873" s="29">
      <c r="A4873" t="inlineStr">
        <is>
          <t>photovoltaic open ground installation, 570 kWp, CIS, on open ground</t>
        </is>
      </c>
      <c r="B4873" s="30">
        <f>P4873*V4873</f>
        <v>3.589785825962321E-10</v>
      </c>
      <c r="C4873" t="inlineStr">
        <is>
          <t>RER</t>
        </is>
      </c>
      <c r="D4873" t="inlineStr">
        <is>
          <t>unit</t>
        </is>
      </c>
      <c r="F4873" t="inlineStr">
        <is>
          <t>technosphere</t>
        </is>
      </c>
      <c r="G4873" t="n">
        <v>2</v>
      </c>
      <c r="H4873" t="n">
        <v>-21.66656811806742</v>
      </c>
      <c r="I4873" t="n">
        <v>0.09798894162072011</v>
      </c>
      <c r="J4873" t="inlineStr">
        <is>
          <t>(2,2,1,1,1,3); Calculation with average annual yield and share of technologies. Lifetime: 30a.</t>
        </is>
      </c>
      <c r="L4873" t="inlineStr">
        <is>
          <t>photovoltaic open ground installation, 570 kWp, CIS, on open ground</t>
        </is>
      </c>
      <c r="N4873" t="inlineStr">
        <is>
          <t>all</t>
        </is>
      </c>
      <c r="O4873" t="n">
        <v>1</v>
      </c>
      <c r="P4873" s="30">
        <f>INDEX(parameters!$D$41:$AG$178,MATCH('PV (extension)'!B4856,parameters!$C$41:$C$178,0),MATCH('PV (extension)'!A4873,parameters!$D$5:$AG$5,0))/O4873</f>
        <v>1.0104185757523119E-2</v>
      </c>
      <c r="Q4873" t="inlineStr">
        <is>
          <t>central</t>
        </is>
      </c>
      <c r="R4873">
        <f>INDEX(parameters!$C$196:$EJ$198,MATCH('PV (extension)'!Q4873,parameters!$B$196:$B$198,0),MATCH('PV (extension)'!B4856,parameters!$C$195:$EJ$195,0))</f>
        <v>1646.0259320264699</v>
      </c>
      <c r="S4873" t="n">
        <v>570</v>
      </c>
      <c r="T4873" t="n">
        <v>30</v>
      </c>
      <c r="U4873">
        <f>T4873*S4873*R4873</f>
        <v>28147043.437652636</v>
      </c>
      <c r="V4873">
        <f>1/U4873</f>
        <v>3.5527710120427358E-8</v>
      </c>
    </row>
    <row r="4874" s="29">
      <c r="A4874" t="inlineStr">
        <is>
          <t>photovoltaic open ground installation, 570 kWp, CdTe, on open ground</t>
        </is>
      </c>
      <c r="B4874" s="30">
        <f>P4874*V4874</f>
        <v>2.6370289958257952E-9</v>
      </c>
      <c r="C4874" t="inlineStr">
        <is>
          <t>RER</t>
        </is>
      </c>
      <c r="D4874" t="inlineStr">
        <is>
          <t>unit</t>
        </is>
      </c>
      <c r="F4874" t="inlineStr">
        <is>
          <t>technosphere</t>
        </is>
      </c>
      <c r="G4874" t="n">
        <v>2</v>
      </c>
      <c r="H4874" t="n">
        <v>-21.47552628199886</v>
      </c>
      <c r="I4874" t="n">
        <v>0.09798894162072011</v>
      </c>
      <c r="J4874" t="inlineStr">
        <is>
          <t>(2,2,1,1,1,3); Calculation with average annual yield and share of technologies. Lifetime: 30a.</t>
        </is>
      </c>
      <c r="L4874" t="inlineStr">
        <is>
          <t>photovoltaic open ground installation, 570 kWp, CdTe, on open ground</t>
        </is>
      </c>
      <c r="N4874" t="inlineStr">
        <is>
          <t>all</t>
        </is>
      </c>
      <c r="O4874" t="n">
        <v>1</v>
      </c>
      <c r="P4874" s="30">
        <f>INDEX(parameters!$D$41:$AG$178,MATCH('PV (extension)'!B4856,parameters!$C$41:$C$178,0),MATCH('PV (extension)'!A4874,parameters!$D$5:$AG$5,0))/O4874</f>
        <v>7.4224569691858172E-2</v>
      </c>
      <c r="Q4874" t="inlineStr">
        <is>
          <t>central</t>
        </is>
      </c>
      <c r="R4874">
        <f>INDEX(parameters!$C$196:$EJ$198,MATCH('PV (extension)'!Q4874,parameters!$B$196:$B$198,0),MATCH('PV (extension)'!B4856,parameters!$C$195:$EJ$195,0))</f>
        <v>1646.0259320264699</v>
      </c>
      <c r="S4874" t="n">
        <v>570</v>
      </c>
      <c r="T4874" t="n">
        <v>30</v>
      </c>
      <c r="U4874">
        <f>T4874*S4874*R4874</f>
        <v>28147043.437652636</v>
      </c>
      <c r="V4874">
        <f>1/U4874</f>
        <v>3.5527710120427358E-8</v>
      </c>
    </row>
    <row r="4875" s="29">
      <c r="A4875" t="inlineStr">
        <is>
          <t>photovoltaic open ground installation, 570 kWp, micro-Si, on open ground</t>
        </is>
      </c>
      <c r="B4875" s="30">
        <f>P4875*V4875</f>
        <v>2.7950636077339649E-11</v>
      </c>
      <c r="C4875" t="inlineStr">
        <is>
          <t>RER</t>
        </is>
      </c>
      <c r="D4875" t="inlineStr">
        <is>
          <t>unit</t>
        </is>
      </c>
      <c r="F4875" t="inlineStr">
        <is>
          <t>technosphere</t>
        </is>
      </c>
      <c r="G4875" t="n">
        <v>2</v>
      </c>
      <c r="H4875" t="n">
        <v>-23.51240679473371</v>
      </c>
      <c r="I4875" t="n">
        <v>0.09798894162072011</v>
      </c>
      <c r="J4875" t="inlineStr">
        <is>
          <t>(2,2,1,1,1,3); Calculation with average annual yield and share of technologies. Lifetime: 30a.</t>
        </is>
      </c>
      <c r="L4875" t="inlineStr">
        <is>
          <t>photovoltaic open ground installation, 570 kWp, micro-Si, on open ground</t>
        </is>
      </c>
      <c r="N4875" t="inlineStr">
        <is>
          <t>all</t>
        </is>
      </c>
      <c r="O4875" t="n">
        <v>1</v>
      </c>
      <c r="P4875" s="30">
        <f>INDEX(parameters!$D$41:$AG$178,MATCH('PV (extension)'!B4856,parameters!$C$41:$C$178,0),MATCH('PV (extension)'!A4875,parameters!$D$5:$AG$5,0))/O4875</f>
        <v>7.867277677789E-4</v>
      </c>
      <c r="Q4875" t="inlineStr">
        <is>
          <t>central</t>
        </is>
      </c>
      <c r="R4875">
        <f>INDEX(parameters!$C$196:$EJ$198,MATCH('PV (extension)'!Q4875,parameters!$B$196:$B$198,0),MATCH('PV (extension)'!B4856,parameters!$C$195:$EJ$195,0))</f>
        <v>1646.0259320264699</v>
      </c>
      <c r="S4875" t="n">
        <v>570</v>
      </c>
      <c r="T4875" t="n">
        <v>30</v>
      </c>
      <c r="U4875">
        <f>T4875*S4875*R4875</f>
        <v>28147043.437652636</v>
      </c>
      <c r="V4875">
        <f>1/U4875</f>
        <v>3.5527710120427358E-8</v>
      </c>
    </row>
    <row r="4876" s="29">
      <c r="A4876" t="inlineStr">
        <is>
          <t>photovoltaic open ground installation, 570 kWp, multi-Si, on open ground</t>
        </is>
      </c>
      <c r="B4876" s="30">
        <f>P4876*V4876</f>
        <v>9.3536581115846222E-9</v>
      </c>
      <c r="C4876" t="inlineStr">
        <is>
          <t>RER</t>
        </is>
      </c>
      <c r="D4876" t="inlineStr">
        <is>
          <t>unit</t>
        </is>
      </c>
      <c r="F4876" t="inlineStr">
        <is>
          <t>technosphere</t>
        </is>
      </c>
      <c r="G4876" t="n">
        <v>2</v>
      </c>
      <c r="H4876" t="n">
        <v>-18.20082258362968</v>
      </c>
      <c r="I4876" t="n">
        <v>0.09798894162072011</v>
      </c>
      <c r="J4876" t="inlineStr">
        <is>
          <t>(2,2,1,1,1,3); Calculation with average annual yield and share of technologies. Lifetime: 30a.</t>
        </is>
      </c>
      <c r="L4876" t="inlineStr">
        <is>
          <t>photovoltaic open ground installation, 570 kWp, multi-Si, on open ground</t>
        </is>
      </c>
      <c r="N4876" t="inlineStr">
        <is>
          <t>all</t>
        </is>
      </c>
      <c r="O4876" t="n">
        <v>1</v>
      </c>
      <c r="P4876" s="30">
        <f>INDEX(parameters!$D$41:$AG$178,MATCH('PV (extension)'!B4856,parameters!$C$41:$C$178,0),MATCH('PV (extension)'!A4876,parameters!$D$5:$AG$5,0))/O4876</f>
        <v>0.2632778211677243</v>
      </c>
      <c r="Q4876" t="inlineStr">
        <is>
          <t>central</t>
        </is>
      </c>
      <c r="R4876">
        <f>INDEX(parameters!$C$196:$EJ$198,MATCH('PV (extension)'!Q4876,parameters!$B$196:$B$198,0),MATCH('PV (extension)'!B4856,parameters!$C$195:$EJ$195,0))</f>
        <v>1646.0259320264699</v>
      </c>
      <c r="S4876" t="n">
        <v>570</v>
      </c>
      <c r="T4876" t="n">
        <v>30</v>
      </c>
      <c r="U4876">
        <f>T4876*S4876*R4876</f>
        <v>28147043.437652636</v>
      </c>
      <c r="V4876">
        <f>1/U4876</f>
        <v>3.5527710120427358E-8</v>
      </c>
    </row>
    <row r="4877" s="29">
      <c r="A4877" t="inlineStr">
        <is>
          <t>photovoltaic open ground installation, 570 kWp, single-Si, on open ground</t>
        </is>
      </c>
      <c r="B4877" s="30">
        <f>P4877*V4877</f>
        <v>4.9615829610677149E-9</v>
      </c>
      <c r="C4877" t="inlineStr">
        <is>
          <t>RER</t>
        </is>
      </c>
      <c r="D4877" t="inlineStr">
        <is>
          <t>unit</t>
        </is>
      </c>
      <c r="F4877" t="inlineStr">
        <is>
          <t>technosphere</t>
        </is>
      </c>
      <c r="G4877" t="n">
        <v>2</v>
      </c>
      <c r="H4877" t="n">
        <v>-18.8364689523836</v>
      </c>
      <c r="I4877" t="n">
        <v>0.09798894162072011</v>
      </c>
      <c r="J4877" t="inlineStr">
        <is>
          <t>(2,2,1,1,1,3); Calculation with average annual yield and share of technologies. Lifetime: 30a.</t>
        </is>
      </c>
      <c r="L4877" t="inlineStr">
        <is>
          <t>photovoltaic open ground installation, 570 kWp, single-Si, on open ground</t>
        </is>
      </c>
      <c r="N4877" t="inlineStr">
        <is>
          <t>all</t>
        </is>
      </c>
      <c r="O4877" t="n">
        <v>1</v>
      </c>
      <c r="P4877" s="30">
        <f>INDEX(parameters!$D$41:$AG$178,MATCH('PV (extension)'!B4856,parameters!$C$41:$C$178,0),MATCH('PV (extension)'!A4877,parameters!$D$5:$AG$5,0))/O4877</f>
        <v>0.13965389112469015</v>
      </c>
      <c r="Q4877" t="inlineStr">
        <is>
          <t>central</t>
        </is>
      </c>
      <c r="R4877">
        <f>INDEX(parameters!$C$196:$EJ$198,MATCH('PV (extension)'!Q4877,parameters!$B$196:$B$198,0),MATCH('PV (extension)'!B4856,parameters!$C$195:$EJ$195,0))</f>
        <v>1646.0259320264699</v>
      </c>
      <c r="S4877" t="n">
        <v>570</v>
      </c>
      <c r="T4877" t="n">
        <v>30</v>
      </c>
      <c r="U4877">
        <f>T4877*S4877*R4877</f>
        <v>28147043.437652636</v>
      </c>
      <c r="V4877">
        <f>1/U4877</f>
        <v>3.5527710120427358E-8</v>
      </c>
    </row>
    <row r="4878" ht="16" customHeight="1" s="29">
      <c r="A4878" t="inlineStr">
        <is>
          <t>photovoltaic slanted-roof installation, 93 kWp, multi-Si, laminated, integrated, on roof</t>
        </is>
      </c>
      <c r="B4878" s="30">
        <f>P4878*V4878</f>
        <v>1.5310776470192864E-9</v>
      </c>
      <c r="C4878" t="inlineStr">
        <is>
          <t>CH</t>
        </is>
      </c>
      <c r="D4878" t="inlineStr">
        <is>
          <t>unit</t>
        </is>
      </c>
      <c r="F4878" t="inlineStr">
        <is>
          <t>technosphere</t>
        </is>
      </c>
      <c r="G4878" t="n">
        <v>2</v>
      </c>
      <c r="H4878" t="n">
        <v>-20.65878981776205</v>
      </c>
      <c r="I4878" t="n">
        <v>0.09798894162072011</v>
      </c>
      <c r="J4878" t="inlineStr">
        <is>
          <t>(2,2,1,1,1,3); Calculation with average annual yield and share of technologies. Lifetime: 30a.</t>
        </is>
      </c>
      <c r="L4878" t="inlineStr">
        <is>
          <t>photovoltaic slanted-roof installation, 93 kWp, multi-Si, laminated, integrated, on roof</t>
        </is>
      </c>
      <c r="N4878" t="inlineStr">
        <is>
          <t>all</t>
        </is>
      </c>
      <c r="O4878" t="n">
        <v>1</v>
      </c>
      <c r="P4878" s="30">
        <f>INDEX(parameters!$D$41:$AG$178,MATCH('PV (extension)'!B4856,parameters!$C$41:$C$178,0),MATCH('PV (extension)'!A4878,parameters!$D$5:$AG$5,0))/O4878</f>
        <v>6.6094595017907607E-3</v>
      </c>
      <c r="Q4878" s="3" t="inlineStr">
        <is>
          <t>roof-top</t>
        </is>
      </c>
      <c r="R4878">
        <f>INDEX(parameters!$C$196:$EJ$198,MATCH('PV (extension)'!Q4878,parameters!$B$196:$B$198,0),MATCH('PV (extension)'!B4856,parameters!$C$195:$EJ$195,0))</f>
        <v>1547.2643761048816</v>
      </c>
      <c r="S4878" t="n">
        <v>93</v>
      </c>
      <c r="T4878" t="n">
        <v>30</v>
      </c>
      <c r="U4878">
        <f>T4878*S4878*R4878</f>
        <v>4316867.6093326202</v>
      </c>
      <c r="V4878">
        <f>1/U4878</f>
        <v>2.3164944828006855E-7</v>
      </c>
    </row>
    <row r="4879" ht="16" customHeight="1" s="29">
      <c r="A4879" t="inlineStr">
        <is>
          <t>photovoltaic slanted-roof installation, 93 kWp, multi-Si, panel, mounted, on roof</t>
        </is>
      </c>
      <c r="B4879" s="30">
        <f>P4879*V4879</f>
        <v>2.5961646214419377E-8</v>
      </c>
      <c r="C4879" t="inlineStr">
        <is>
          <t>CH</t>
        </is>
      </c>
      <c r="D4879" t="inlineStr">
        <is>
          <t>unit</t>
        </is>
      </c>
      <c r="F4879" t="inlineStr">
        <is>
          <t>technosphere</t>
        </is>
      </c>
      <c r="G4879" t="n">
        <v>2</v>
      </c>
      <c r="H4879" t="n">
        <v>-17.84536035000586</v>
      </c>
      <c r="I4879" t="n">
        <v>0.09798894162072011</v>
      </c>
      <c r="J4879" t="inlineStr">
        <is>
          <t>(2,2,1,1,1,3); Calculation with average annual yield and share of technologies. Lifetime: 30a.</t>
        </is>
      </c>
      <c r="L4879" t="inlineStr">
        <is>
          <t>photovoltaic slanted-roof installation, 93 kWp, multi-Si, panel, mounted, on roof</t>
        </is>
      </c>
      <c r="N4879" t="inlineStr">
        <is>
          <t>all</t>
        </is>
      </c>
      <c r="O4879" t="n">
        <v>1</v>
      </c>
      <c r="P4879" s="30">
        <f>INDEX(parameters!$D$41:$AG$178,MATCH('PV (extension)'!B4856,parameters!$C$41:$C$178,0),MATCH('PV (extension)'!A4879,parameters!$D$5:$AG$5,0))/O4879</f>
        <v>0.11207298962797985</v>
      </c>
      <c r="Q4879" s="3" t="inlineStr">
        <is>
          <t>roof-top</t>
        </is>
      </c>
      <c r="R4879">
        <f>INDEX(parameters!$C$196:$EJ$198,MATCH('PV (extension)'!Q4879,parameters!$B$196:$B$198,0),MATCH('PV (extension)'!B4856,parameters!$C$195:$EJ$195,0))</f>
        <v>1547.2643761048816</v>
      </c>
      <c r="S4879" t="n">
        <v>93</v>
      </c>
      <c r="T4879" t="n">
        <v>30</v>
      </c>
      <c r="U4879">
        <f>T4879*S4879*R4879</f>
        <v>4316867.6093326202</v>
      </c>
      <c r="V4879">
        <f>1/U4879</f>
        <v>2.3164944828006855E-7</v>
      </c>
    </row>
    <row r="4880" ht="16" customHeight="1" s="29">
      <c r="A4880" t="inlineStr">
        <is>
          <t>photovoltaic slanted-roof installation, 93 kWp, single-Si, laminated, integrated, on roof</t>
        </is>
      </c>
      <c r="B4880" s="30">
        <f>P4880*V4880</f>
        <v>8.0939397174884307E-10</v>
      </c>
      <c r="C4880" t="inlineStr">
        <is>
          <t>CH</t>
        </is>
      </c>
      <c r="D4880" t="inlineStr">
        <is>
          <t>unit</t>
        </is>
      </c>
      <c r="F4880" t="inlineStr">
        <is>
          <t>technosphere</t>
        </is>
      </c>
      <c r="G4880" t="n">
        <v>2</v>
      </c>
      <c r="H4880" t="n">
        <v>-21.2944254997521</v>
      </c>
      <c r="I4880" t="n">
        <v>0.09798894162072011</v>
      </c>
      <c r="J4880" t="inlineStr">
        <is>
          <t>(2,2,1,1,1,3); Calculation with average annual yield and share of technologies. Lifetime: 30a.</t>
        </is>
      </c>
      <c r="L4880" t="inlineStr">
        <is>
          <t>photovoltaic slanted-roof installation, 93 kWp, single-Si, laminated, integrated, on roof</t>
        </is>
      </c>
      <c r="N4880" t="inlineStr">
        <is>
          <t>all</t>
        </is>
      </c>
      <c r="O4880" t="n">
        <v>1</v>
      </c>
      <c r="P4880" s="30">
        <f>INDEX(parameters!$D$41:$AG$178,MATCH('PV (extension)'!B4856,parameters!$C$41:$C$178,0),MATCH('PV (extension)'!A4880,parameters!$D$5:$AG$5,0))/O4880</f>
        <v>3.4940466198316628E-3</v>
      </c>
      <c r="Q4880" s="3" t="inlineStr">
        <is>
          <t>roof-top</t>
        </is>
      </c>
      <c r="R4880">
        <f>INDEX(parameters!$C$196:$EJ$198,MATCH('PV (extension)'!Q4880,parameters!$B$196:$B$198,0),MATCH('PV (extension)'!B4856,parameters!$C$195:$EJ$195,0))</f>
        <v>1547.2643761048816</v>
      </c>
      <c r="S4880" t="n">
        <v>93</v>
      </c>
      <c r="T4880" t="n">
        <v>30</v>
      </c>
      <c r="U4880">
        <f>T4880*S4880*R4880</f>
        <v>4316867.6093326202</v>
      </c>
      <c r="V4880">
        <f>1/U4880</f>
        <v>2.3164944828006855E-7</v>
      </c>
    </row>
    <row r="4881" ht="16" customHeight="1" s="29">
      <c r="A4881" t="inlineStr">
        <is>
          <t>photovoltaic slanted-roof installation, 93 kWp, single-Si, panel, mounted, on roof</t>
        </is>
      </c>
      <c r="B4881" s="30">
        <f>P4881*V4881</f>
        <v>1.3598983255550323E-8</v>
      </c>
      <c r="C4881" t="inlineStr">
        <is>
          <t>CH</t>
        </is>
      </c>
      <c r="D4881" t="inlineStr">
        <is>
          <t>unit</t>
        </is>
      </c>
      <c r="F4881" t="inlineStr">
        <is>
          <t>technosphere</t>
        </is>
      </c>
      <c r="G4881" t="n">
        <v>2</v>
      </c>
      <c r="H4881" t="n">
        <v>-18.48100416113547</v>
      </c>
      <c r="I4881" t="n">
        <v>0.09798894162072011</v>
      </c>
      <c r="J4881" t="inlineStr">
        <is>
          <t>(2,2,1,1,1,3); Calculation with average annual yield and share of technologies. Lifetime: 30a.</t>
        </is>
      </c>
      <c r="L4881" t="inlineStr">
        <is>
          <t>photovoltaic slanted-roof installation, 93 kWp, single-Si, panel, mounted, on roof</t>
        </is>
      </c>
      <c r="N4881" t="inlineStr">
        <is>
          <t>all</t>
        </is>
      </c>
      <c r="O4881" t="n">
        <v>1</v>
      </c>
      <c r="P4881" s="30">
        <f>INDEX(parameters!$D$41:$AG$178,MATCH('PV (extension)'!B4856,parameters!$C$41:$C$178,0),MATCH('PV (extension)'!A4881,parameters!$D$5:$AG$5,0))/O4881</f>
        <v>5.8705010335741853E-2</v>
      </c>
      <c r="Q4881" s="3" t="inlineStr">
        <is>
          <t>roof-top</t>
        </is>
      </c>
      <c r="R4881">
        <f>INDEX(parameters!$C$196:$EJ$198,MATCH('PV (extension)'!Q4881,parameters!$B$196:$B$198,0),MATCH('PV (extension)'!B4856,parameters!$C$195:$EJ$195,0))</f>
        <v>1547.2643761048816</v>
      </c>
      <c r="S4881" t="n">
        <v>93</v>
      </c>
      <c r="T4881" t="n">
        <v>30</v>
      </c>
      <c r="U4881">
        <f>T4881*S4881*R4881</f>
        <v>4316867.6093326202</v>
      </c>
      <c r="V4881">
        <f>1/U4881</f>
        <v>2.3164944828006855E-7</v>
      </c>
    </row>
    <row r="4882" s="29">
      <c r="A4882" t="inlineStr">
        <is>
          <t>photovoltaic facade installation, 3kWp, multi-Si, laminated, integrated, at building</t>
        </is>
      </c>
      <c r="B4882" s="30">
        <f>P4882*V4882</f>
        <v>3.3612887180393591E-8</v>
      </c>
      <c r="C4882" t="inlineStr">
        <is>
          <t>APAC</t>
        </is>
      </c>
      <c r="D4882" t="inlineStr">
        <is>
          <t>unit</t>
        </is>
      </c>
      <c r="F4882" t="inlineStr">
        <is>
          <t>technosphere</t>
        </is>
      </c>
      <c r="G4882" t="n">
        <v>2</v>
      </c>
      <c r="H4882" t="n">
        <v>-17.5612990452514</v>
      </c>
      <c r="I4882" t="n">
        <v>0.09798894162072011</v>
      </c>
      <c r="J4882" t="inlineStr">
        <is>
          <t>(2,2,1,1,1,3); Calculation with average annual yield and share of technologies. Lifetime: 30a.</t>
        </is>
      </c>
      <c r="L4882" t="inlineStr">
        <is>
          <t>photovoltaic facade installation, 3kWp, multi-Si, laminated, integrated, at building</t>
        </is>
      </c>
      <c r="N4882" t="inlineStr">
        <is>
          <t>all</t>
        </is>
      </c>
      <c r="O4882" t="n">
        <v>1</v>
      </c>
      <c r="P4882" s="30">
        <f>INDEX(parameters!$D$41:$AG$178,MATCH('PV (extension)'!B4856,parameters!$C$41:$C$178,0),MATCH('PV (extension)'!A4882,parameters!$D$5:$AG$5,0))/O4882</f>
        <v>3.2864644265829519E-3</v>
      </c>
      <c r="Q4882" t="inlineStr">
        <is>
          <t>façade</t>
        </is>
      </c>
      <c r="R4882">
        <f>INDEX(parameters!$C$196:$EJ$198,MATCH('PV (extension)'!Q4882,parameters!$B$196:$B$198,0),MATCH('PV (extension)'!B4856,parameters!$C$195:$EJ$195,0))</f>
        <v>1086.3771151374701</v>
      </c>
      <c r="S4882" t="n">
        <v>3</v>
      </c>
      <c r="T4882" t="n">
        <v>30</v>
      </c>
      <c r="U4882">
        <f>T4882*S4882*R4882</f>
        <v>97773.940362372305</v>
      </c>
      <c r="V4882">
        <f>1/U4882</f>
        <v>1.0227674125577574E-5</v>
      </c>
    </row>
    <row r="4883" s="29">
      <c r="A4883" t="inlineStr">
        <is>
          <t>photovoltaic facade installation, 3kWp, multi-Si, panel, mounted, at building</t>
        </is>
      </c>
      <c r="B4883" s="30">
        <f>P4883*V4883</f>
        <v>3.2965346073968352E-8</v>
      </c>
      <c r="C4883" t="inlineStr">
        <is>
          <t>APAC</t>
        </is>
      </c>
      <c r="D4883" t="inlineStr">
        <is>
          <t>unit</t>
        </is>
      </c>
      <c r="F4883" t="inlineStr">
        <is>
          <t>technosphere</t>
        </is>
      </c>
      <c r="G4883" t="n">
        <v>2</v>
      </c>
      <c r="H4883" t="n">
        <v>-17.5612990452514</v>
      </c>
      <c r="I4883" t="n">
        <v>0.09798894162072011</v>
      </c>
      <c r="J4883" t="inlineStr">
        <is>
          <t>(2,2,1,1,1,3); Calculation with average annual yield and share of technologies. Lifetime: 30a.</t>
        </is>
      </c>
      <c r="L4883" t="inlineStr">
        <is>
          <t>photovoltaic facade installation, 3kWp, multi-Si, panel, mounted, at building</t>
        </is>
      </c>
      <c r="N4883" t="inlineStr">
        <is>
          <t>all</t>
        </is>
      </c>
      <c r="O4883" t="n">
        <v>1</v>
      </c>
      <c r="P4883" s="30">
        <f>INDEX(parameters!$D$41:$AG$178,MATCH('PV (extension)'!B4856,parameters!$C$41:$C$178,0),MATCH('PV (extension)'!A4883,parameters!$D$5:$AG$5,0))/O4883</f>
        <v>3.2231517810611459E-3</v>
      </c>
      <c r="Q4883" t="inlineStr">
        <is>
          <t>façade</t>
        </is>
      </c>
      <c r="R4883">
        <f>INDEX(parameters!$C$196:$EJ$198,MATCH('PV (extension)'!Q4883,parameters!$B$196:$B$198,0),MATCH('PV (extension)'!B4856,parameters!$C$195:$EJ$195,0))</f>
        <v>1086.3771151374701</v>
      </c>
      <c r="S4883" t="n">
        <v>3</v>
      </c>
      <c r="T4883" t="n">
        <v>30</v>
      </c>
      <c r="U4883">
        <f>T4883*S4883*R4883</f>
        <v>97773.940362372305</v>
      </c>
      <c r="V4883">
        <f>1/U4883</f>
        <v>1.0227674125577574E-5</v>
      </c>
    </row>
    <row r="4884" s="29">
      <c r="A4884" t="inlineStr">
        <is>
          <t>photovoltaic facade installation, 3kWp, single-Si, laminated, integrated, at building</t>
        </is>
      </c>
      <c r="B4884" s="30">
        <f>P4884*V4884</f>
        <v>1.7720338896656486E-8</v>
      </c>
      <c r="C4884" t="inlineStr">
        <is>
          <t>APAC</t>
        </is>
      </c>
      <c r="D4884" t="inlineStr">
        <is>
          <t>unit</t>
        </is>
      </c>
      <c r="F4884" t="inlineStr">
        <is>
          <t>technosphere</t>
        </is>
      </c>
      <c r="G4884" t="n">
        <v>2</v>
      </c>
      <c r="H4884" t="n">
        <v>-18.19689739735082</v>
      </c>
      <c r="I4884" t="n">
        <v>0.09798894162072011</v>
      </c>
      <c r="J4884" t="inlineStr">
        <is>
          <t>(2,2,1,1,1,3); Calculation with average annual yield and share of technologies. Lifetime: 30a.</t>
        </is>
      </c>
      <c r="L4884" t="inlineStr">
        <is>
          <t>photovoltaic facade installation, 3kWp, single-Si, laminated, integrated, at building</t>
        </is>
      </c>
      <c r="N4884" t="inlineStr">
        <is>
          <t>all</t>
        </is>
      </c>
      <c r="O4884" t="n">
        <v>1</v>
      </c>
      <c r="P4884" s="30">
        <f>INDEX(parameters!$D$41:$AG$178,MATCH('PV (extension)'!B4856,parameters!$C$41:$C$178,0),MATCH('PV (extension)'!A4884,parameters!$D$5:$AG$5,0))/O4884</f>
        <v>1.7325873584827175E-3</v>
      </c>
      <c r="Q4884" t="inlineStr">
        <is>
          <t>façade</t>
        </is>
      </c>
      <c r="R4884">
        <f>INDEX(parameters!$C$196:$EJ$198,MATCH('PV (extension)'!Q4884,parameters!$B$196:$B$198,0),MATCH('PV (extension)'!B4856,parameters!$C$195:$EJ$195,0))</f>
        <v>1086.3771151374701</v>
      </c>
      <c r="S4884" t="n">
        <v>3</v>
      </c>
      <c r="T4884" t="n">
        <v>30</v>
      </c>
      <c r="U4884">
        <f>T4884*S4884*R4884</f>
        <v>97773.940362372305</v>
      </c>
      <c r="V4884">
        <f>1/U4884</f>
        <v>1.0227674125577574E-5</v>
      </c>
    </row>
    <row r="4885" s="29">
      <c r="A4885" t="inlineStr">
        <is>
          <t>photovoltaic facade installation, 3kWp, single-Si, panel, mounted, at building</t>
        </is>
      </c>
      <c r="B4885" s="30">
        <f>P4885*V4885</f>
        <v>1.7705006393992317E-8</v>
      </c>
      <c r="C4885" t="inlineStr">
        <is>
          <t>APAC</t>
        </is>
      </c>
      <c r="D4885" t="inlineStr">
        <is>
          <t>unit</t>
        </is>
      </c>
      <c r="F4885" t="inlineStr">
        <is>
          <t>technosphere</t>
        </is>
      </c>
      <c r="G4885" t="n">
        <v>2</v>
      </c>
      <c r="H4885" t="n">
        <v>-18.19689739735082</v>
      </c>
      <c r="I4885" t="n">
        <v>0.09798894162072011</v>
      </c>
      <c r="J4885" t="inlineStr">
        <is>
          <t>(2,2,1,1,1,3); Calculation with average annual yield and share of technologies. Lifetime: 30a.</t>
        </is>
      </c>
      <c r="L4885" t="inlineStr">
        <is>
          <t>photovoltaic facade installation, 3kWp, single-Si, panel, mounted, at building</t>
        </is>
      </c>
      <c r="N4885" t="inlineStr">
        <is>
          <t>all</t>
        </is>
      </c>
      <c r="O4885" t="n">
        <v>1</v>
      </c>
      <c r="P4885" s="30">
        <f>INDEX(parameters!$D$41:$AG$178,MATCH('PV (extension)'!B4856,parameters!$C$41:$C$178,0),MATCH('PV (extension)'!A4885,parameters!$D$5:$AG$5,0))/O4885</f>
        <v>1.7310882392816251E-3</v>
      </c>
      <c r="Q4885" t="inlineStr">
        <is>
          <t>façade</t>
        </is>
      </c>
      <c r="R4885">
        <f>INDEX(parameters!$C$196:$EJ$198,MATCH('PV (extension)'!Q4885,parameters!$B$196:$B$198,0),MATCH('PV (extension)'!B4856,parameters!$C$195:$EJ$195,0))</f>
        <v>1086.3771151374701</v>
      </c>
      <c r="S4885" t="n">
        <v>3</v>
      </c>
      <c r="T4885" t="n">
        <v>30</v>
      </c>
      <c r="U4885">
        <f>T4885*S4885*R4885</f>
        <v>97773.940362372305</v>
      </c>
      <c r="V4885">
        <f>1/U4885</f>
        <v>1.0227674125577574E-5</v>
      </c>
    </row>
    <row r="4886" ht="16" customHeight="1" s="29">
      <c r="A4886" t="inlineStr">
        <is>
          <t>photovoltaic flat-roof installation, 3kWp, multi-Si, on roof</t>
        </is>
      </c>
      <c r="B4886" s="30">
        <f>P4886*V4886</f>
        <v>3.6354535431335325E-7</v>
      </c>
      <c r="C4886" t="inlineStr">
        <is>
          <t>APAC</t>
        </is>
      </c>
      <c r="D4886" t="inlineStr">
        <is>
          <t>unit</t>
        </is>
      </c>
      <c r="F4886" t="inlineStr">
        <is>
          <t>technosphere</t>
        </is>
      </c>
      <c r="G4886" t="n">
        <v>2</v>
      </c>
      <c r="H4886" t="n">
        <v>-15.20991773919472</v>
      </c>
      <c r="I4886" t="n">
        <v>0.09798894162072011</v>
      </c>
      <c r="J4886" t="inlineStr">
        <is>
          <t>(2,2,1,1,1,3); Calculation with average annual yield and share of technologies. Lifetime: 30a.</t>
        </is>
      </c>
      <c r="L4886" t="inlineStr">
        <is>
          <t>photovoltaic flat-roof installation, 3kWp, multi-Si, on roof</t>
        </is>
      </c>
      <c r="N4886" t="inlineStr">
        <is>
          <t>all</t>
        </is>
      </c>
      <c r="O4886" t="n">
        <v>1</v>
      </c>
      <c r="P4886" s="30">
        <f>INDEX(parameters!$D$41:$AG$178,MATCH('PV (extension)'!B4856,parameters!$C$41:$C$178,0),MATCH('PV (extension)'!A4886,parameters!$D$5:$AG$5,0))/O4886</f>
        <v>5.0625069824473082E-2</v>
      </c>
      <c r="Q4886" s="3" t="inlineStr">
        <is>
          <t>roof-top</t>
        </is>
      </c>
      <c r="R4886">
        <f>INDEX(parameters!$C$196:$EJ$198,MATCH('PV (extension)'!Q4886,parameters!$B$196:$B$198,0),MATCH('PV (extension)'!B4856,parameters!$C$195:$EJ$195,0))</f>
        <v>1547.2643761048816</v>
      </c>
      <c r="S4886" t="n">
        <v>3</v>
      </c>
      <c r="T4886" t="n">
        <v>30</v>
      </c>
      <c r="U4886">
        <f>T4886*S4886*R4886</f>
        <v>139253.79384943936</v>
      </c>
      <c r="V4886">
        <f>1/U4886</f>
        <v>7.1811328966821254E-6</v>
      </c>
    </row>
    <row r="4887" ht="16" customHeight="1" s="29">
      <c r="A4887" t="inlineStr">
        <is>
          <t>photovoltaic flat-roof installation, 3kWp, single-Si, on roof</t>
        </is>
      </c>
      <c r="B4887" s="30">
        <f>P4887*V4887</f>
        <v>1.8976540878180668E-7</v>
      </c>
      <c r="C4887" t="inlineStr">
        <is>
          <t>APAC</t>
        </is>
      </c>
      <c r="D4887" t="inlineStr">
        <is>
          <t>unit</t>
        </is>
      </c>
      <c r="F4887" t="inlineStr">
        <is>
          <t>technosphere</t>
        </is>
      </c>
      <c r="G4887" t="n">
        <v>2</v>
      </c>
      <c r="H4887" t="n">
        <v>-15.84555259734934</v>
      </c>
      <c r="I4887" t="n">
        <v>0.09798894162072011</v>
      </c>
      <c r="J4887" t="inlineStr">
        <is>
          <t>(2,2,1,1,1,3); Calculation with average annual yield and share of technologies. Lifetime: 30a.</t>
        </is>
      </c>
      <c r="L4887" t="inlineStr">
        <is>
          <t>photovoltaic flat-roof installation, 3kWp, single-Si, on roof</t>
        </is>
      </c>
      <c r="N4887" t="inlineStr">
        <is>
          <t>all</t>
        </is>
      </c>
      <c r="O4887" t="n">
        <v>1</v>
      </c>
      <c r="P4887" s="30">
        <f>INDEX(parameters!$D$41:$AG$178,MATCH('PV (extension)'!B4856,parameters!$C$41:$C$178,0),MATCH('PV (extension)'!A4887,parameters!$D$5:$AG$5,0))/O4887</f>
        <v>2.6425553114256296E-2</v>
      </c>
      <c r="Q4887" s="3" t="inlineStr">
        <is>
          <t>roof-top</t>
        </is>
      </c>
      <c r="R4887">
        <f>INDEX(parameters!$C$196:$EJ$198,MATCH('PV (extension)'!Q4887,parameters!$B$196:$B$198,0),MATCH('PV (extension)'!B4856,parameters!$C$195:$EJ$195,0))</f>
        <v>1547.2643761048816</v>
      </c>
      <c r="S4887" t="n">
        <v>3</v>
      </c>
      <c r="T4887" t="n">
        <v>30</v>
      </c>
      <c r="U4887">
        <f>T4887*S4887*R4887</f>
        <v>139253.79384943936</v>
      </c>
      <c r="V4887">
        <f>1/U4887</f>
        <v>7.1811328966821254E-6</v>
      </c>
    </row>
    <row r="4888" ht="16" customHeight="1" s="29">
      <c r="A4888" t="inlineStr">
        <is>
          <t>photovoltaic slanted-roof installation, 3kWp, CIS, panel, mounted, on roof</t>
        </is>
      </c>
      <c r="B4888" s="30">
        <f>P4888*V4888</f>
        <v>1.049627072059325E-7</v>
      </c>
      <c r="C4888" t="inlineStr">
        <is>
          <t>CH</t>
        </is>
      </c>
      <c r="D4888" t="inlineStr">
        <is>
          <t>unit</t>
        </is>
      </c>
      <c r="F4888" t="inlineStr">
        <is>
          <t>technosphere</t>
        </is>
      </c>
      <c r="G4888" t="n">
        <v>2</v>
      </c>
      <c r="H4888" t="n">
        <v>-16.88405011147741</v>
      </c>
      <c r="I4888" t="n">
        <v>0.09798894162072011</v>
      </c>
      <c r="J4888" t="inlineStr">
        <is>
          <t>(2,2,1,1,1,3); Calculation with average annual yield and share of technologies. Lifetime: 30a.</t>
        </is>
      </c>
      <c r="L4888" t="inlineStr">
        <is>
          <t>photovoltaic slanted-roof installation, 3kWp, CIS, panel, mounted, on roof</t>
        </is>
      </c>
      <c r="N4888" t="inlineStr">
        <is>
          <t>all</t>
        </is>
      </c>
      <c r="O4888" t="n">
        <v>1</v>
      </c>
      <c r="P4888" s="30">
        <f>INDEX(parameters!$D$41:$AG$178,MATCH('PV (extension)'!B4856,parameters!$C$41:$C$178,0),MATCH('PV (extension)'!A4888,parameters!$D$5:$AG$5,0))/O4888</f>
        <v>1.4616455191133988E-2</v>
      </c>
      <c r="Q4888" s="3" t="inlineStr">
        <is>
          <t>roof-top</t>
        </is>
      </c>
      <c r="R4888">
        <f>INDEX(parameters!$C$196:$EJ$198,MATCH('PV (extension)'!Q4888,parameters!$B$196:$B$198,0),MATCH('PV (extension)'!B4856,parameters!$C$195:$EJ$195,0))</f>
        <v>1547.2643761048816</v>
      </c>
      <c r="S4888" t="n">
        <v>3</v>
      </c>
      <c r="T4888" t="n">
        <v>30</v>
      </c>
      <c r="U4888">
        <f>T4888*S4888*R4888</f>
        <v>139253.79384943936</v>
      </c>
      <c r="V4888">
        <f>1/U4888</f>
        <v>7.1811328966821254E-6</v>
      </c>
    </row>
    <row r="4889" ht="16" customHeight="1" s="29">
      <c r="A4889" t="inlineStr">
        <is>
          <t>photovoltaic slanted-roof installation, 3kWp, CdTe, laminated, integrated, on roof</t>
        </is>
      </c>
      <c r="B4889" s="30">
        <f>P4889*V4889</f>
        <v>2.9390216235964153E-9</v>
      </c>
      <c r="C4889" t="inlineStr">
        <is>
          <t>CH</t>
        </is>
      </c>
      <c r="D4889" t="inlineStr">
        <is>
          <t>unit</t>
        </is>
      </c>
      <c r="F4889" t="inlineStr">
        <is>
          <t>technosphere</t>
        </is>
      </c>
      <c r="G4889" t="n">
        <v>2</v>
      </c>
      <c r="H4889" t="n">
        <v>-19.50639655088546</v>
      </c>
      <c r="I4889" t="n">
        <v>0.09798894162072011</v>
      </c>
      <c r="J4889" t="inlineStr">
        <is>
          <t>(2,2,1,1,1,3); Calculation with average annual yield and share of technologies. Lifetime: 30a.</t>
        </is>
      </c>
      <c r="L4889" t="inlineStr">
        <is>
          <t>photovoltaic slanted-roof installation, 3kWp, CdTe, laminated, integrated, on roof</t>
        </is>
      </c>
      <c r="N4889" t="inlineStr">
        <is>
          <t>all</t>
        </is>
      </c>
      <c r="O4889" t="n">
        <v>1</v>
      </c>
      <c r="P4889" s="30">
        <f>INDEX(parameters!$D$41:$AG$178,MATCH('PV (extension)'!B4856,parameters!$C$41:$C$178,0),MATCH('PV (extension)'!A4889,parameters!$D$5:$AG$5,0))/O4889</f>
        <v>4.0926991129133978E-4</v>
      </c>
      <c r="Q4889" s="3" t="inlineStr">
        <is>
          <t>roof-top</t>
        </is>
      </c>
      <c r="R4889">
        <f>INDEX(parameters!$C$196:$EJ$198,MATCH('PV (extension)'!Q4889,parameters!$B$196:$B$198,0),MATCH('PV (extension)'!B4856,parameters!$C$195:$EJ$195,0))</f>
        <v>1547.2643761048816</v>
      </c>
      <c r="S4889" t="n">
        <v>3</v>
      </c>
      <c r="T4889" t="n">
        <v>30</v>
      </c>
      <c r="U4889">
        <f>T4889*S4889*R4889</f>
        <v>139253.79384943936</v>
      </c>
      <c r="V4889">
        <f>1/U4889</f>
        <v>7.1811328966821254E-6</v>
      </c>
    </row>
    <row r="4890" ht="16" customHeight="1" s="29">
      <c r="A4890" t="inlineStr">
        <is>
          <t>photovoltaic slanted-roof installation, 3kWp, multi-Si, laminated, integrated, on roof</t>
        </is>
      </c>
      <c r="B4890" s="30">
        <f>P4890*V4890</f>
        <v>1.7460900120724461E-8</v>
      </c>
      <c r="C4890" t="inlineStr">
        <is>
          <t>APAC</t>
        </is>
      </c>
      <c r="D4890" t="inlineStr">
        <is>
          <t>unit</t>
        </is>
      </c>
      <c r="F4890" t="inlineStr">
        <is>
          <t>technosphere</t>
        </is>
      </c>
      <c r="G4890" t="n">
        <v>2</v>
      </c>
      <c r="H4890" t="n">
        <v>-18.22076487875746</v>
      </c>
      <c r="I4890" t="n">
        <v>0.09798894162072011</v>
      </c>
      <c r="J4890" t="inlineStr">
        <is>
          <t>(2,2,1,1,1,3); Calculation with average annual yield and share of technologies. Lifetime: 30a.</t>
        </is>
      </c>
      <c r="L4890" t="inlineStr">
        <is>
          <t>photovoltaic slanted-roof installation, 3kWp, multi-Si, laminated, integrated, on roof</t>
        </is>
      </c>
      <c r="N4890" t="inlineStr">
        <is>
          <t>all</t>
        </is>
      </c>
      <c r="O4890" t="n">
        <v>1</v>
      </c>
      <c r="P4890" s="30">
        <f>INDEX(parameters!$D$41:$AG$178,MATCH('PV (extension)'!B4856,parameters!$C$41:$C$178,0),MATCH('PV (extension)'!A4890,parameters!$D$5:$AG$5,0))/O4890</f>
        <v>2.4314965858370148E-3</v>
      </c>
      <c r="Q4890" s="3" t="inlineStr">
        <is>
          <t>roof-top</t>
        </is>
      </c>
      <c r="R4890">
        <f>INDEX(parameters!$C$196:$EJ$198,MATCH('PV (extension)'!Q4890,parameters!$B$196:$B$198,0),MATCH('PV (extension)'!B4856,parameters!$C$195:$EJ$195,0))</f>
        <v>1547.2643761048816</v>
      </c>
      <c r="S4890" t="n">
        <v>3</v>
      </c>
      <c r="T4890" t="n">
        <v>30</v>
      </c>
      <c r="U4890">
        <f>T4890*S4890*R4890</f>
        <v>139253.79384943936</v>
      </c>
      <c r="V4890">
        <f>1/U4890</f>
        <v>7.1811328966821254E-6</v>
      </c>
    </row>
    <row r="4891" ht="16" customHeight="1" s="29">
      <c r="A4891" t="inlineStr">
        <is>
          <t>photovoltaic slanted-roof installation, 3kWp, multi-Si, panel, mounted, on roof</t>
        </is>
      </c>
      <c r="B4891" s="30">
        <f>P4891*V4891</f>
        <v>2.9886859009640484E-7</v>
      </c>
      <c r="C4891" t="inlineStr">
        <is>
          <t>APAC</t>
        </is>
      </c>
      <c r="D4891" t="inlineStr">
        <is>
          <t>unit</t>
        </is>
      </c>
      <c r="F4891" t="inlineStr">
        <is>
          <t>technosphere</t>
        </is>
      </c>
      <c r="G4891" t="n">
        <v>2</v>
      </c>
      <c r="H4891" t="n">
        <v>-15.40735416199742</v>
      </c>
      <c r="I4891" t="n">
        <v>0.09798894162072011</v>
      </c>
      <c r="J4891" t="inlineStr">
        <is>
          <t>(2,2,1,1,1,3); Calculation with average annual yield and share of technologies. Lifetime: 30a.</t>
        </is>
      </c>
      <c r="L4891" t="inlineStr">
        <is>
          <t>photovoltaic slanted-roof installation, 3kWp, multi-Si, panel, mounted, on roof</t>
        </is>
      </c>
      <c r="N4891" t="inlineStr">
        <is>
          <t>all</t>
        </is>
      </c>
      <c r="O4891" t="n">
        <v>1</v>
      </c>
      <c r="P4891" s="30">
        <f>INDEX(parameters!$D$41:$AG$178,MATCH('PV (extension)'!B4856,parameters!$C$41:$C$178,0),MATCH('PV (extension)'!A4891,parameters!$D$5:$AG$5,0))/O4891</f>
        <v>4.1618585033357351E-2</v>
      </c>
      <c r="Q4891" s="3" t="inlineStr">
        <is>
          <t>roof-top</t>
        </is>
      </c>
      <c r="R4891">
        <f>INDEX(parameters!$C$196:$EJ$198,MATCH('PV (extension)'!Q4891,parameters!$B$196:$B$198,0),MATCH('PV (extension)'!B4856,parameters!$C$195:$EJ$195,0))</f>
        <v>1547.2643761048816</v>
      </c>
      <c r="S4891" t="n">
        <v>3</v>
      </c>
      <c r="T4891" t="n">
        <v>30</v>
      </c>
      <c r="U4891">
        <f>T4891*S4891*R4891</f>
        <v>139253.79384943936</v>
      </c>
      <c r="V4891">
        <f>1/U4891</f>
        <v>7.1811328966821254E-6</v>
      </c>
    </row>
    <row r="4892" ht="16" customHeight="1" s="29">
      <c r="A4892" t="inlineStr">
        <is>
          <t>photovoltaic slanted-roof installation, 3kWp, single-Si, laminated, integrated, on roof</t>
        </is>
      </c>
      <c r="B4892" s="30">
        <f>P4892*V4892</f>
        <v>9.2280209775943259E-9</v>
      </c>
      <c r="C4892" t="inlineStr">
        <is>
          <t>APAC</t>
        </is>
      </c>
      <c r="D4892" t="inlineStr">
        <is>
          <t>unit</t>
        </is>
      </c>
      <c r="F4892" t="inlineStr">
        <is>
          <t>technosphere</t>
        </is>
      </c>
      <c r="G4892" t="n">
        <v>2</v>
      </c>
      <c r="H4892" t="n">
        <v>-18.85636797425012</v>
      </c>
      <c r="I4892" t="n">
        <v>0.09798894162072011</v>
      </c>
      <c r="J4892" t="inlineStr">
        <is>
          <t>(2,2,1,1,1,3); Calculation with average annual yield and share of technologies. Lifetime: 30a.</t>
        </is>
      </c>
      <c r="L4892" t="inlineStr">
        <is>
          <t>photovoltaic slanted-roof installation, 3kWp, single-Si, laminated, integrated, on roof</t>
        </is>
      </c>
      <c r="N4892" t="inlineStr">
        <is>
          <t>all</t>
        </is>
      </c>
      <c r="O4892" t="n">
        <v>1</v>
      </c>
      <c r="P4892" s="30">
        <f>INDEX(parameters!$D$41:$AG$178,MATCH('PV (extension)'!B4856,parameters!$C$41:$C$178,0),MATCH('PV (extension)'!A4892,parameters!$D$5:$AG$5,0))/O4892</f>
        <v>1.2850369308522222E-3</v>
      </c>
      <c r="Q4892" s="3" t="inlineStr">
        <is>
          <t>roof-top</t>
        </is>
      </c>
      <c r="R4892">
        <f>INDEX(parameters!$C$196:$EJ$198,MATCH('PV (extension)'!Q4892,parameters!$B$196:$B$198,0),MATCH('PV (extension)'!B4856,parameters!$C$195:$EJ$195,0))</f>
        <v>1547.2643761048816</v>
      </c>
      <c r="S4892" t="n">
        <v>3</v>
      </c>
      <c r="T4892" t="n">
        <v>30</v>
      </c>
      <c r="U4892">
        <f>T4892*S4892*R4892</f>
        <v>139253.79384943936</v>
      </c>
      <c r="V4892">
        <f>1/U4892</f>
        <v>7.1811328966821254E-6</v>
      </c>
    </row>
    <row r="4893" ht="16" customHeight="1" s="29">
      <c r="A4893" t="inlineStr">
        <is>
          <t>photovoltaic slanted-roof installation, 3kWp, single-Si, panel, mounted, on roof</t>
        </is>
      </c>
      <c r="B4893" s="30">
        <f>P4893*V4893</f>
        <v>1.5619079026821804E-7</v>
      </c>
      <c r="C4893" t="inlineStr">
        <is>
          <t>APAC</t>
        </is>
      </c>
      <c r="D4893" t="inlineStr">
        <is>
          <t>unit</t>
        </is>
      </c>
      <c r="F4893" t="inlineStr">
        <is>
          <t>technosphere</t>
        </is>
      </c>
      <c r="G4893" t="n">
        <v>2</v>
      </c>
      <c r="H4893" t="n">
        <v>-16.04298817847151</v>
      </c>
      <c r="I4893" t="n">
        <v>0.09798894162072011</v>
      </c>
      <c r="J4893" t="inlineStr">
        <is>
          <t>(2,2,1,1,1,3); Calculation with average annual yield and share of technologies. Lifetime: 30a.</t>
        </is>
      </c>
      <c r="L4893" t="inlineStr">
        <is>
          <t>photovoltaic slanted-roof installation, 3kWp, single-Si, panel, mounted, on roof</t>
        </is>
      </c>
      <c r="N4893" t="inlineStr">
        <is>
          <t>all</t>
        </is>
      </c>
      <c r="O4893" t="n">
        <v>1</v>
      </c>
      <c r="P4893" s="30">
        <f>INDEX(parameters!$D$41:$AG$178,MATCH('PV (extension)'!B4856,parameters!$C$41:$C$178,0),MATCH('PV (extension)'!A4893,parameters!$D$5:$AG$5,0))/O4893</f>
        <v>2.1750160109191456E-2</v>
      </c>
      <c r="Q4893" s="3" t="inlineStr">
        <is>
          <t>roof-top</t>
        </is>
      </c>
      <c r="R4893">
        <f>INDEX(parameters!$C$196:$EJ$198,MATCH('PV (extension)'!Q4893,parameters!$B$196:$B$198,0),MATCH('PV (extension)'!B4856,parameters!$C$195:$EJ$195,0))</f>
        <v>1547.2643761048816</v>
      </c>
      <c r="S4893" t="n">
        <v>3</v>
      </c>
      <c r="T4893" t="n">
        <v>30</v>
      </c>
      <c r="U4893">
        <f>T4893*S4893*R4893</f>
        <v>139253.79384943936</v>
      </c>
      <c r="V4893">
        <f>1/U4893</f>
        <v>7.1811328966821254E-6</v>
      </c>
    </row>
    <row r="4894" s="29">
      <c r="A4894" t="inlineStr">
        <is>
          <t>market for tap water</t>
        </is>
      </c>
      <c r="B4894" t="n">
        <v>0.0020721</v>
      </c>
      <c r="C4894" t="inlineStr">
        <is>
          <t>Europe without Switzerland</t>
        </is>
      </c>
      <c r="D4894" t="inlineStr">
        <is>
          <t>kilogram</t>
        </is>
      </c>
      <c r="F4894" t="inlineStr">
        <is>
          <t>technosphere</t>
        </is>
      </c>
      <c r="G4894" t="n">
        <v>2</v>
      </c>
      <c r="H4894" t="n">
        <v>-6.179192693201237</v>
      </c>
      <c r="I4894" t="n">
        <v>0.04340984597628009</v>
      </c>
      <c r="J4894" t="inlineStr">
        <is>
          <t>(2,2,1,1,1,3); Estimation 20l/m2 panel</t>
        </is>
      </c>
      <c r="L4894" t="inlineStr">
        <is>
          <t>tap water</t>
        </is>
      </c>
    </row>
    <row r="4895" s="29">
      <c r="A4895" t="inlineStr">
        <is>
          <t>treatment of wastewater, from residence, capacity 1.1E10l/year</t>
        </is>
      </c>
      <c r="B4895" t="n">
        <v>-1.8649e-06</v>
      </c>
      <c r="C4895" t="inlineStr">
        <is>
          <t>CH</t>
        </is>
      </c>
      <c r="D4895" t="inlineStr">
        <is>
          <t>cubic meter</t>
        </is>
      </c>
      <c r="F4895" t="inlineStr">
        <is>
          <t>technosphere</t>
        </is>
      </c>
      <c r="G4895" t="n">
        <v>2</v>
      </c>
      <c r="H4895" t="n">
        <v>-13.19230312560901</v>
      </c>
      <c r="I4895" t="n">
        <v>0.04340984597628009</v>
      </c>
      <c r="J4895" t="inlineStr">
        <is>
          <t>(2,2,1,1,1,3); Estimation 20l/m2 panel</t>
        </is>
      </c>
      <c r="K4895" t="b">
        <v>1</v>
      </c>
      <c r="L4895" t="inlineStr">
        <is>
          <t>wastewater, from residence</t>
        </is>
      </c>
    </row>
    <row r="4896" s="29"/>
    <row r="4897" customFormat="1" s="28">
      <c r="A4897" s="28" t="inlineStr">
        <is>
          <t>Activity</t>
        </is>
      </c>
      <c r="B4897" s="28" t="inlineStr">
        <is>
          <t>electricity production, photovoltaic, residential</t>
        </is>
      </c>
    </row>
    <row r="4898">
      <c r="A4898" t="inlineStr">
        <is>
          <t>comment</t>
        </is>
      </c>
      <c r="B489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")&amp;HLOOKUP(B4899,parameters!$C$195:$EJ$198,2,0)&amp;" kWh/kWp.
Annual output, Facade: "&amp;HLOOKUP(B4899,parameters!$C$195:$EJ$198,3,0)&amp;" kWh/kWp.
Annual output, Open-ground: "&amp;HLOOKUP(B4899,parameters!$C$195:$EJ$198,4,0)&amp;_xlfn._LONGTEXT("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")&amp;VLOOKUP(B4899,'extension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1546.88935717484 kWh/kWp.
Annual output, Facade: 1086.11380397383 kWh/kWp.
Annual output, Open-ground: 1645.62697571792 kWh/kWp.
Amount of solar energy transformed to electricity. Waste heat emission due to losses of electricity in the system.
Technology:  Electricity production with grid-connected photovoltaic power plants.
Time period:  Time of publications
Production volume: 0.601 GWh in 2025.
Sampling:  Statistical data and model calculations
Extrapolations:  Use of PV technology data investigated for other countries (Switzerland). Correction of average yield with Swiss data.
Uncertainty:  None
Author: Romain Sacchi, PSI, romain.sacchi@psi.ch</v>
      </c>
    </row>
    <row r="4899" s="29">
      <c r="A4899" t="inlineStr">
        <is>
          <t>location</t>
        </is>
      </c>
      <c r="B4899" t="inlineStr">
        <is>
          <t>CF</t>
        </is>
      </c>
    </row>
    <row r="4900" s="29">
      <c r="A4900" t="inlineStr">
        <is>
          <t>production amount</t>
        </is>
      </c>
      <c r="B4900" t="n">
        <v>1</v>
      </c>
    </row>
    <row r="4901" s="29">
      <c r="A4901" t="inlineStr">
        <is>
          <t>reference product</t>
        </is>
      </c>
      <c r="B4901" t="inlineStr">
        <is>
          <t>electricity, low voltage</t>
        </is>
      </c>
    </row>
    <row r="4902" s="29">
      <c r="A4902" t="inlineStr">
        <is>
          <t>source</t>
        </is>
      </c>
      <c r="B49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903" s="29">
      <c r="A4903" t="inlineStr">
        <is>
          <t>type</t>
        </is>
      </c>
      <c r="B4903" t="inlineStr">
        <is>
          <t>process</t>
        </is>
      </c>
    </row>
    <row r="4904" s="29">
      <c r="A4904" t="inlineStr">
        <is>
          <t>unit</t>
        </is>
      </c>
      <c r="B4904" t="inlineStr">
        <is>
          <t>kilowatt hour</t>
        </is>
      </c>
    </row>
    <row r="4905" s="29">
      <c r="A4905" t="inlineStr">
        <is>
          <t>Exchanges</t>
        </is>
      </c>
    </row>
    <row r="4906" customFormat="1" s="28">
      <c r="A4906" s="28" t="inlineStr">
        <is>
          <t>name</t>
        </is>
      </c>
      <c r="B4906" s="28" t="inlineStr">
        <is>
          <t>amount</t>
        </is>
      </c>
      <c r="C4906" s="28" t="inlineStr">
        <is>
          <t>location</t>
        </is>
      </c>
      <c r="D4906" s="28" t="inlineStr">
        <is>
          <t>unit</t>
        </is>
      </c>
      <c r="E4906" s="28" t="inlineStr">
        <is>
          <t>categories</t>
        </is>
      </c>
      <c r="F4906" s="28" t="inlineStr">
        <is>
          <t>type</t>
        </is>
      </c>
      <c r="G4906" s="28" t="inlineStr">
        <is>
          <t>uncertainty type</t>
        </is>
      </c>
      <c r="H4906" s="28" t="inlineStr">
        <is>
          <t>reference product</t>
        </is>
      </c>
      <c r="I4906" s="28" t="inlineStr">
        <is>
          <t>comment</t>
        </is>
      </c>
      <c r="J4906" s="28" t="inlineStr">
        <is>
          <t>production volume</t>
        </is>
      </c>
      <c r="K4906" s="28" t="inlineStr">
        <is>
          <t>scope</t>
        </is>
      </c>
      <c r="L4906" s="28" t="inlineStr">
        <is>
          <t>scope share</t>
        </is>
      </c>
      <c r="M4906" s="28" t="inlineStr">
        <is>
          <t>tech share</t>
        </is>
      </c>
      <c r="N4906" s="28" t="inlineStr">
        <is>
          <t>installation</t>
        </is>
      </c>
      <c r="O4906" s="28" t="inlineStr">
        <is>
          <t>productivity</t>
        </is>
      </c>
      <c r="P4906" s="28" t="inlineStr">
        <is>
          <t>kWp</t>
        </is>
      </c>
      <c r="Q4906" s="28" t="inlineStr">
        <is>
          <t>lifetime</t>
        </is>
      </c>
      <c r="R4906" s="28" t="inlineStr">
        <is>
          <t>lifetime production</t>
        </is>
      </c>
      <c r="S4906" s="28" t="inlineStr">
        <is>
          <t>inverted lifetime production</t>
        </is>
      </c>
    </row>
    <row r="4907" s="29">
      <c r="A4907" t="inlineStr">
        <is>
          <t>Energy, solar, converted</t>
        </is>
      </c>
      <c r="B4907" t="n">
        <v>3.8503</v>
      </c>
      <c r="D4907" t="inlineStr">
        <is>
          <t>megajoule</t>
        </is>
      </c>
      <c r="E4907" t="inlineStr">
        <is>
          <t>natural resource::in air</t>
        </is>
      </c>
      <c r="F4907" t="inlineStr">
        <is>
          <t>biosphere</t>
        </is>
      </c>
      <c r="G4907" t="n">
        <v>0</v>
      </c>
      <c r="I4907" t="inlineStr">
        <is>
          <t>(2,2,1,1,1,3); Energy loss in the system</t>
        </is>
      </c>
    </row>
    <row r="4908" s="29">
      <c r="A4908" t="inlineStr">
        <is>
          <t>Heat, waste</t>
        </is>
      </c>
      <c r="B4908" t="n">
        <v>0.25027</v>
      </c>
      <c r="D4908" t="inlineStr">
        <is>
          <t>megajoule</t>
        </is>
      </c>
      <c r="E4908" t="inlineStr">
        <is>
          <t>air</t>
        </is>
      </c>
      <c r="F4908" t="inlineStr">
        <is>
          <t>biosphere</t>
        </is>
      </c>
      <c r="G4908" t="n">
        <v>0</v>
      </c>
      <c r="I4908" t="inlineStr">
        <is>
          <t>(1,na,na,na,na,na); Calculation with average annual output and share of technologies; Average degradation of 10.5% included</t>
        </is>
      </c>
    </row>
    <row r="4909" s="29">
      <c r="A4909" t="inlineStr">
        <is>
          <t>electricity production, photovoltaic, residential</t>
        </is>
      </c>
      <c r="B4909" t="n">
        <v>1</v>
      </c>
      <c r="C4909" t="inlineStr">
        <is>
          <t>CF</t>
        </is>
      </c>
      <c r="D4909" t="inlineStr">
        <is>
          <t>kilowatt hour</t>
        </is>
      </c>
      <c r="E4909" t="inlineStr">
        <is>
          <t>photovoltaic::power plants</t>
        </is>
      </c>
      <c r="F4909" t="inlineStr">
        <is>
          <t>production</t>
        </is>
      </c>
      <c r="G4909" t="n">
        <v>0</v>
      </c>
      <c r="H4909" t="inlineStr">
        <is>
          <t>electricity, low voltage</t>
        </is>
      </c>
      <c r="J4909">
        <f>VLOOKUP(C4909,'extension - production vol'!$B$6:$D$235,3,0)</f>
        <v>0.60099999999999998</v>
      </c>
    </row>
    <row r="4910" ht="16" customHeight="1" s="29">
      <c r="A4910" t="inlineStr">
        <is>
          <t>photovoltaic slanted-roof installation, 3 kWp, CIS, laminated, integrated, on roof</t>
        </is>
      </c>
      <c r="B4910" s="30">
        <f>M4910*S4910</f>
        <v>3.6775043301866224E-8</v>
      </c>
      <c r="C4910" t="inlineStr">
        <is>
          <t>CH</t>
        </is>
      </c>
      <c r="D4910" t="inlineStr">
        <is>
          <t>unit</t>
        </is>
      </c>
      <c r="F4910" t="inlineStr">
        <is>
          <t>technosphere</t>
        </is>
      </c>
      <c r="G4910" t="n">
        <v>0</v>
      </c>
      <c r="H4910" t="inlineStr">
        <is>
          <t>photovoltaic slanted-roof installation, 3 kWp, CIS, laminated, integrated, on roof</t>
        </is>
      </c>
      <c r="I4910" t="inlineStr">
        <is>
          <t>(2,2,1,1,1,3); Calculation with average annual yield and share of technologies. Lifetime: 30a.</t>
        </is>
      </c>
      <c r="K4910" t="inlineStr">
        <is>
          <t>residential</t>
        </is>
      </c>
      <c r="L4910">
        <f>IF(K4910="residential",VLOOKUP(B4899,parameters!$C$41:$AG$178,18,0),IF(K4910="commercial",1-VLOOKUP(B4899,parameters!$C$41:$AG$178,18,0),1))</f>
        <v>0.17766751537682748</v>
      </c>
      <c r="M4910" s="30">
        <f>INDEX(parameters!$D$41:$AG$178,MATCH('PV (extension)'!B4899,parameters!$C$41:$C$178,0),MATCH('PV (extension)'!A4910,parameters!$D$5:$AG$5,0))/L4910</f>
        <v>5.119823078397083E-3</v>
      </c>
      <c r="N4910" s="3" t="inlineStr">
        <is>
          <t>roof-top</t>
        </is>
      </c>
      <c r="O4910">
        <f>INDEX(parameters!$C$196:$EJ$198,MATCH('PV (extension)'!N4910,parameters!$B$196:$B$198,0),MATCH('PV (extension)'!B4899,parameters!$C$195:$EJ$195,0))</f>
        <v>1546.8893571748447</v>
      </c>
      <c r="P4910" t="n">
        <v>3</v>
      </c>
      <c r="Q4910" t="n">
        <v>30</v>
      </c>
      <c r="R4910">
        <f>Q4910*P4910*O4910</f>
        <v>139220.04214573602</v>
      </c>
      <c r="S4910">
        <f>1/R4910</f>
        <v>7.1828738491056951E-6</v>
      </c>
    </row>
    <row r="4911" ht="16" customHeight="1" s="29">
      <c r="A4911" t="inlineStr">
        <is>
          <t>photovoltaic slanted-roof installation, 3 kWp, CdTe, panel, mounted, on roof</t>
        </is>
      </c>
      <c r="B4911" s="30">
        <f>M4911*S4911</f>
        <v>2.3985809108642006E-7</v>
      </c>
      <c r="C4911" t="inlineStr">
        <is>
          <t>CH</t>
        </is>
      </c>
      <c r="D4911" t="inlineStr">
        <is>
          <t>unit</t>
        </is>
      </c>
      <c r="F4911" t="inlineStr">
        <is>
          <t>technosphere</t>
        </is>
      </c>
      <c r="G4911" t="n">
        <v>0</v>
      </c>
      <c r="H4911" t="inlineStr">
        <is>
          <t>photovoltaic slanted-roof installation, 3 kWp, CdTe, panel, mounted, on roof</t>
        </is>
      </c>
      <c r="I4911" t="inlineStr">
        <is>
          <t>(2,2,1,1,1,3); Calculation with average annual yield and share of technologies. Lifetime: 30a.</t>
        </is>
      </c>
      <c r="K4911" t="inlineStr">
        <is>
          <t>residential</t>
        </is>
      </c>
      <c r="L4911">
        <f>L4910</f>
        <v>0.17766751537682748</v>
      </c>
      <c r="M4911" s="30">
        <f>INDEX(parameters!$D$41:$AG$178,MATCH('PV (extension)'!B4899,parameters!$C$41:$C$178,0),MATCH('PV (extension)'!A4911,parameters!$D$5:$AG$5,0))/L4911</f>
        <v>3.3393053550047194E-2</v>
      </c>
      <c r="N4911" s="3" t="inlineStr">
        <is>
          <t>roof-top</t>
        </is>
      </c>
      <c r="O4911">
        <f>INDEX(parameters!$C$196:$EJ$198,MATCH('PV (extension)'!N4911,parameters!$B$196:$B$198,0),MATCH('PV (extension)'!B4899,parameters!$C$195:$EJ$195,0))</f>
        <v>1546.8893571748447</v>
      </c>
      <c r="P4911" t="n">
        <v>3</v>
      </c>
      <c r="Q4911" t="n">
        <v>30</v>
      </c>
      <c r="R4911">
        <f>Q4911*P4911*O4911</f>
        <v>139220.04214573602</v>
      </c>
      <c r="S4911">
        <f>1/R4911</f>
        <v>7.1828738491056951E-6</v>
      </c>
    </row>
    <row r="4912" ht="16" customHeight="1" s="29">
      <c r="A4912" t="inlineStr">
        <is>
          <t>photovoltaic slanted-roof installation, 3 kWp, micro-Si, laminated, integrated, on roof</t>
        </is>
      </c>
      <c r="B4912" s="30">
        <f>M4912*S4912</f>
        <v>3.7165979995743316E-9</v>
      </c>
      <c r="C4912" t="inlineStr">
        <is>
          <t>RER</t>
        </is>
      </c>
      <c r="D4912" t="inlineStr">
        <is>
          <t>unit</t>
        </is>
      </c>
      <c r="F4912" t="inlineStr">
        <is>
          <t>technosphere</t>
        </is>
      </c>
      <c r="G4912" t="n">
        <v>0</v>
      </c>
      <c r="H4912" t="inlineStr">
        <is>
          <t>photovoltaic slanted-roof installation, 3 kWp, micro-Si, laminated, integrated, on roof</t>
        </is>
      </c>
      <c r="I4912" t="inlineStr">
        <is>
          <t>(2,2,1,1,1,3); Calculation with average annual yield and share of technologies. Lifetime: 30a.</t>
        </is>
      </c>
      <c r="K4912" t="inlineStr">
        <is>
          <t>residential</t>
        </is>
      </c>
      <c r="L4912">
        <f>L4911</f>
        <v>0.17766751537682748</v>
      </c>
      <c r="M4912" s="30">
        <f>INDEX(parameters!$D$41:$AG$178,MATCH('PV (extension)'!B4899,parameters!$C$41:$C$178,0),MATCH('PV (extension)'!A4912,parameters!$D$5:$AG$5,0))/L4912</f>
        <v>5.1742493013949662E-4</v>
      </c>
      <c r="N4912" s="3" t="inlineStr">
        <is>
          <t>roof-top</t>
        </is>
      </c>
      <c r="O4912">
        <f>INDEX(parameters!$C$196:$EJ$198,MATCH('PV (extension)'!N4912,parameters!$B$196:$B$198,0),MATCH('PV (extension)'!B4899,parameters!$C$195:$EJ$195,0))</f>
        <v>1546.8893571748447</v>
      </c>
      <c r="P4912" t="n">
        <v>3</v>
      </c>
      <c r="Q4912" t="n">
        <v>30</v>
      </c>
      <c r="R4912">
        <f>Q4912*P4912*O4912</f>
        <v>139220.04214573602</v>
      </c>
      <c r="S4912">
        <f>1/R4912</f>
        <v>7.1828738491056951E-6</v>
      </c>
    </row>
    <row r="4913" ht="16" customHeight="1" s="29">
      <c r="A4913" t="inlineStr">
        <is>
          <t>photovoltaic slanted-roof installation, 3 kWp, micro-Si, panel, mounted, on roof</t>
        </is>
      </c>
      <c r="B4913" s="30">
        <f>M4913*S4913</f>
        <v>6.4612411084820971E-8</v>
      </c>
      <c r="C4913" t="inlineStr">
        <is>
          <t>RER</t>
        </is>
      </c>
      <c r="D4913" t="inlineStr">
        <is>
          <t>unit</t>
        </is>
      </c>
      <c r="F4913" t="inlineStr">
        <is>
          <t>technosphere</t>
        </is>
      </c>
      <c r="G4913" t="n">
        <v>0</v>
      </c>
      <c r="H4913" t="inlineStr">
        <is>
          <t>photovoltaic slanted-roof installation, 3 kWp, micro-Si, panel, mounted, on roof</t>
        </is>
      </c>
      <c r="I4913" t="inlineStr">
        <is>
          <t>(2,2,1,1,1,3); Calculation with average annual yield and share of technologies. Lifetime: 30a.</t>
        </is>
      </c>
      <c r="K4913" t="inlineStr">
        <is>
          <t>residential</t>
        </is>
      </c>
      <c r="L4913">
        <f>L4912</f>
        <v>0.17766751537682748</v>
      </c>
      <c r="M4913" s="30">
        <f>INDEX(parameters!$D$41:$AG$178,MATCH('PV (extension)'!B4899,parameters!$C$41:$C$178,0),MATCH('PV (extension)'!A4913,parameters!$D$5:$AG$5,0))/L4913</f>
        <v>8.9953425943663963E-3</v>
      </c>
      <c r="N4913" s="3" t="inlineStr">
        <is>
          <t>roof-top</t>
        </is>
      </c>
      <c r="O4913">
        <f>INDEX(parameters!$C$196:$EJ$198,MATCH('PV (extension)'!N4913,parameters!$B$196:$B$198,0),MATCH('PV (extension)'!B4899,parameters!$C$195:$EJ$195,0))</f>
        <v>1546.8893571748447</v>
      </c>
      <c r="P4913" t="n">
        <v>3</v>
      </c>
      <c r="Q4913" t="n">
        <v>30</v>
      </c>
      <c r="R4913">
        <f>Q4913*P4913*O4913</f>
        <v>139220.04214573602</v>
      </c>
      <c r="S4913">
        <f>1/R4913</f>
        <v>7.1828738491056951E-6</v>
      </c>
    </row>
    <row r="4914" s="29">
      <c r="A4914" t="inlineStr">
        <is>
          <t>photovoltaic facade installation, 3kWp, multi-Si, laminated, integrated, at building</t>
        </is>
      </c>
      <c r="B4914" s="30">
        <f>M4914*S4914</f>
        <v>1.8923569693369355E-7</v>
      </c>
      <c r="C4914" t="inlineStr">
        <is>
          <t>RER</t>
        </is>
      </c>
      <c r="D4914" t="inlineStr">
        <is>
          <t>unit</t>
        </is>
      </c>
      <c r="F4914" t="inlineStr">
        <is>
          <t>technosphere</t>
        </is>
      </c>
      <c r="G4914" t="n">
        <v>0</v>
      </c>
      <c r="H4914" t="inlineStr">
        <is>
          <t>photovoltaic facade installation, 3kWp, multi-Si, laminated, integrated, at building</t>
        </is>
      </c>
      <c r="I4914" t="inlineStr">
        <is>
          <t>(2,2,1,1,1,3); Calculation with average annual yield and share of technologies. Lifetime: 30a.</t>
        </is>
      </c>
      <c r="K4914" t="inlineStr">
        <is>
          <t>residential</t>
        </is>
      </c>
      <c r="L4914">
        <f>L4913</f>
        <v>0.17766751537682748</v>
      </c>
      <c r="M4914" s="30">
        <f>INDEX(parameters!$D$41:$AG$178,MATCH('PV (extension)'!B4899,parameters!$C$41:$C$178,0),MATCH('PV (extension)'!A4914,parameters!$D$5:$AG$5,0))/L4914</f>
        <v>1.8497835237986298E-2</v>
      </c>
      <c r="N4914" t="inlineStr">
        <is>
          <t>façade</t>
        </is>
      </c>
      <c r="O4914">
        <f>INDEX(parameters!$C$196:$EJ$198,MATCH('PV (extension)'!N4914,parameters!$B$196:$B$198,0),MATCH('PV (extension)'!B4899,parameters!$C$195:$EJ$195,0))</f>
        <v>1086.1138039738273</v>
      </c>
      <c r="P4914" t="n">
        <v>3</v>
      </c>
      <c r="Q4914" t="n">
        <v>30</v>
      </c>
      <c r="R4914">
        <f>Q4914*P4914*O4914</f>
        <v>97750.242357644456</v>
      </c>
      <c r="S4914">
        <f>1/R4914</f>
        <v>1.0230153663877807E-5</v>
      </c>
    </row>
    <row r="4915" s="29">
      <c r="A4915" t="inlineStr">
        <is>
          <t>photovoltaic facade installation, 3kWp, multi-Si, panel, mounted, at building</t>
        </is>
      </c>
      <c r="B4915" s="30">
        <f>M4915*S4915</f>
        <v>1.855901340901937E-7</v>
      </c>
      <c r="C4915" t="inlineStr">
        <is>
          <t>RER</t>
        </is>
      </c>
      <c r="D4915" t="inlineStr">
        <is>
          <t>unit</t>
        </is>
      </c>
      <c r="F4915" t="inlineStr">
        <is>
          <t>technosphere</t>
        </is>
      </c>
      <c r="G4915" t="n">
        <v>0</v>
      </c>
      <c r="H4915" t="inlineStr">
        <is>
          <t>photovoltaic facade installation, 3kWp, multi-Si, panel, mounted, at building</t>
        </is>
      </c>
      <c r="I4915" t="inlineStr">
        <is>
          <t>(2,2,1,1,1,3); Calculation with average annual yield and share of technologies. Lifetime: 30a.</t>
        </is>
      </c>
      <c r="K4915" t="inlineStr">
        <is>
          <t>residential</t>
        </is>
      </c>
      <c r="L4915">
        <f>L4914</f>
        <v>0.17766751537682748</v>
      </c>
      <c r="M4915" s="30">
        <f>INDEX(parameters!$D$41:$AG$178,MATCH('PV (extension)'!B4899,parameters!$C$41:$C$178,0),MATCH('PV (extension)'!A4915,parameters!$D$5:$AG$5,0))/L4915</f>
        <v>1.8141480586504166E-2</v>
      </c>
      <c r="N4915" t="inlineStr">
        <is>
          <t>façade</t>
        </is>
      </c>
      <c r="O4915">
        <f>INDEX(parameters!$C$196:$EJ$198,MATCH('PV (extension)'!N4915,parameters!$B$196:$B$198,0),MATCH('PV (extension)'!B4899,parameters!$C$195:$EJ$195,0))</f>
        <v>1086.1138039738273</v>
      </c>
      <c r="P4915" t="n">
        <v>3</v>
      </c>
      <c r="Q4915" t="n">
        <v>30</v>
      </c>
      <c r="R4915">
        <f>Q4915*P4915*O4915</f>
        <v>97750.242357644456</v>
      </c>
      <c r="S4915">
        <f>1/R4915</f>
        <v>1.0230153663877807E-5</v>
      </c>
    </row>
    <row r="4916" s="29">
      <c r="A4916" t="inlineStr">
        <is>
          <t>photovoltaic facade installation, 3kWp, single-Si, laminated, integrated, at building</t>
        </is>
      </c>
      <c r="B4916" s="30">
        <f>M4916*S4916</f>
        <v>9.9762946961783777E-8</v>
      </c>
      <c r="C4916" t="inlineStr">
        <is>
          <t>RER</t>
        </is>
      </c>
      <c r="D4916" t="inlineStr">
        <is>
          <t>unit</t>
        </is>
      </c>
      <c r="F4916" t="inlineStr">
        <is>
          <t>technosphere</t>
        </is>
      </c>
      <c r="G4916" t="n">
        <v>0</v>
      </c>
      <c r="H4916" t="inlineStr">
        <is>
          <t>photovoltaic facade installation, 3kWp, single-Si, laminated, integrated, at building</t>
        </is>
      </c>
      <c r="I4916" t="inlineStr">
        <is>
          <t>(2,2,1,1,1,3); Calculation with average annual yield and share of technologies. Lifetime: 30a.</t>
        </is>
      </c>
      <c r="K4916" t="inlineStr">
        <is>
          <t>residential</t>
        </is>
      </c>
      <c r="L4916">
        <f>L4915</f>
        <v>0.17766751537682748</v>
      </c>
      <c r="M4916" s="30">
        <f>INDEX(parameters!$D$41:$AG$178,MATCH('PV (extension)'!B4899,parameters!$C$41:$C$178,0),MATCH('PV (extension)'!A4916,parameters!$D$5:$AG$5,0))/L4916</f>
        <v>9.7518522438271929E-3</v>
      </c>
      <c r="N4916" t="inlineStr">
        <is>
          <t>façade</t>
        </is>
      </c>
      <c r="O4916">
        <f>INDEX(parameters!$C$196:$EJ$198,MATCH('PV (extension)'!N4916,parameters!$B$196:$B$198,0),MATCH('PV (extension)'!B4899,parameters!$C$195:$EJ$195,0))</f>
        <v>1086.1138039738273</v>
      </c>
      <c r="P4916" t="n">
        <v>3</v>
      </c>
      <c r="Q4916" t="n">
        <v>30</v>
      </c>
      <c r="R4916">
        <f>Q4916*P4916*O4916</f>
        <v>97750.242357644456</v>
      </c>
      <c r="S4916">
        <f>1/R4916</f>
        <v>1.0230153663877807E-5</v>
      </c>
    </row>
    <row r="4917" s="29">
      <c r="A4917" t="inlineStr">
        <is>
          <t>photovoltaic facade installation, 3kWp, single-Si, panel, mounted, at building</t>
        </is>
      </c>
      <c r="B4917" s="30">
        <f>M4917*S4917</f>
        <v>9.9676627187709618E-8</v>
      </c>
      <c r="C4917" t="inlineStr">
        <is>
          <t>RER</t>
        </is>
      </c>
      <c r="D4917" t="inlineStr">
        <is>
          <t>unit</t>
        </is>
      </c>
      <c r="F4917" t="inlineStr">
        <is>
          <t>technosphere</t>
        </is>
      </c>
      <c r="G4917" t="n">
        <v>0</v>
      </c>
      <c r="H4917" t="inlineStr">
        <is>
          <t>photovoltaic facade installation, 3kWp, single-Si, panel, mounted, at building</t>
        </is>
      </c>
      <c r="I4917" t="inlineStr">
        <is>
          <t>(2,2,1,1,1,3); Calculation with average annual yield and share of technologies. Lifetime: 30a.</t>
        </is>
      </c>
      <c r="K4917" t="inlineStr">
        <is>
          <t>residential</t>
        </is>
      </c>
      <c r="L4917">
        <f>L4916</f>
        <v>0.17766751537682748</v>
      </c>
      <c r="M4917" s="30">
        <f>INDEX(parameters!$D$41:$AG$178,MATCH('PV (extension)'!B4899,parameters!$C$41:$C$178,0),MATCH('PV (extension)'!A4917,parameters!$D$5:$AG$5,0))/L4917</f>
        <v>9.7434144649911868E-3</v>
      </c>
      <c r="N4917" t="inlineStr">
        <is>
          <t>façade</t>
        </is>
      </c>
      <c r="O4917">
        <f>INDEX(parameters!$C$196:$EJ$198,MATCH('PV (extension)'!N4917,parameters!$B$196:$B$198,0),MATCH('PV (extension)'!B4899,parameters!$C$195:$EJ$195,0))</f>
        <v>1086.1138039738273</v>
      </c>
      <c r="P4917" t="n">
        <v>3</v>
      </c>
      <c r="Q4917" t="n">
        <v>30</v>
      </c>
      <c r="R4917">
        <f>Q4917*P4917*O4917</f>
        <v>97750.242357644456</v>
      </c>
      <c r="S4917">
        <f>1/R4917</f>
        <v>1.0230153663877807E-5</v>
      </c>
    </row>
    <row r="4918" ht="16" customHeight="1" s="29">
      <c r="A4918" t="inlineStr">
        <is>
          <t>photovoltaic flat-roof installation, 3kWp, multi-Si, on roof</t>
        </is>
      </c>
      <c r="B4918" s="30">
        <f>M4918*S4918</f>
        <v>2.0467078035064641E-6</v>
      </c>
      <c r="C4918" t="inlineStr">
        <is>
          <t>RER</t>
        </is>
      </c>
      <c r="D4918" t="inlineStr">
        <is>
          <t>unit</t>
        </is>
      </c>
      <c r="F4918" t="inlineStr">
        <is>
          <t>technosphere</t>
        </is>
      </c>
      <c r="G4918" t="n">
        <v>0</v>
      </c>
      <c r="H4918" t="inlineStr">
        <is>
          <t>photovoltaic flat-roof installation, 3kWp, multi-Si, on roof</t>
        </is>
      </c>
      <c r="I4918" t="inlineStr">
        <is>
          <t>(2,2,1,1,1,3); Calculation with average annual yield and share of technologies. Lifetime: 30a.</t>
        </is>
      </c>
      <c r="K4918" t="inlineStr">
        <is>
          <t>residential</t>
        </is>
      </c>
      <c r="L4918">
        <f>L4917</f>
        <v>0.17766751537682748</v>
      </c>
      <c r="M4918" s="30">
        <f>INDEX(parameters!$D$41:$AG$178,MATCH('PV (extension)'!B4899,parameters!$C$41:$C$178,0),MATCH('PV (extension)'!A4918,parameters!$D$5:$AG$5,0))/L4918</f>
        <v>0.28494274666417674</v>
      </c>
      <c r="N4918" s="3" t="inlineStr">
        <is>
          <t>roof-top</t>
        </is>
      </c>
      <c r="O4918">
        <f>INDEX(parameters!$C$196:$EJ$198,MATCH('PV (extension)'!N4918,parameters!$B$196:$B$198,0),MATCH('PV (extension)'!B4899,parameters!$C$195:$EJ$195,0))</f>
        <v>1546.8893571748447</v>
      </c>
      <c r="P4918" t="n">
        <v>3</v>
      </c>
      <c r="Q4918" t="n">
        <v>30</v>
      </c>
      <c r="R4918">
        <f>Q4918*P4918*O4918</f>
        <v>139220.04214573602</v>
      </c>
      <c r="S4918">
        <f>1/R4918</f>
        <v>7.1828738491056951E-6</v>
      </c>
    </row>
    <row r="4919" ht="16" customHeight="1" s="29">
      <c r="A4919" t="inlineStr">
        <is>
          <t>photovoltaic flat-roof installation, 3kWp, single-Si, on roof</t>
        </is>
      </c>
      <c r="B4919" s="30">
        <f>M4919*S4919</f>
        <v>1.0683518256556961E-6</v>
      </c>
      <c r="C4919" t="inlineStr">
        <is>
          <t>RER</t>
        </is>
      </c>
      <c r="D4919" t="inlineStr">
        <is>
          <t>unit</t>
        </is>
      </c>
      <c r="F4919" t="inlineStr">
        <is>
          <t>technosphere</t>
        </is>
      </c>
      <c r="G4919" t="n">
        <v>0</v>
      </c>
      <c r="H4919" t="inlineStr">
        <is>
          <t>photovoltaic flat-roof installation, 3kWp, single-Si, on roof</t>
        </is>
      </c>
      <c r="I4919" t="inlineStr">
        <is>
          <t>(2,2,1,1,1,3); Calculation with average annual yield and share of technologies. Lifetime: 30a.</t>
        </is>
      </c>
      <c r="K4919" t="inlineStr">
        <is>
          <t>residential</t>
        </is>
      </c>
      <c r="L4919">
        <f>L4918</f>
        <v>0.17766751537682748</v>
      </c>
      <c r="M4919" s="30">
        <f>INDEX(parameters!$D$41:$AG$178,MATCH('PV (extension)'!B4899,parameters!$C$41:$C$178,0),MATCH('PV (extension)'!A4919,parameters!$D$5:$AG$5,0))/L4919</f>
        <v>0.14873598619426004</v>
      </c>
      <c r="N4919" s="3" t="inlineStr">
        <is>
          <t>roof-top</t>
        </is>
      </c>
      <c r="O4919">
        <f>INDEX(parameters!$C$196:$EJ$198,MATCH('PV (extension)'!N4919,parameters!$B$196:$B$198,0),MATCH('PV (extension)'!B4899,parameters!$C$195:$EJ$195,0))</f>
        <v>1546.8893571748447</v>
      </c>
      <c r="P4919" t="n">
        <v>3</v>
      </c>
      <c r="Q4919" t="n">
        <v>30</v>
      </c>
      <c r="R4919">
        <f>Q4919*P4919*O4919</f>
        <v>139220.04214573602</v>
      </c>
      <c r="S4919">
        <f>1/R4919</f>
        <v>7.1828738491056951E-6</v>
      </c>
    </row>
    <row r="4920" ht="16" customHeight="1" s="29">
      <c r="A4920" t="inlineStr">
        <is>
          <t>photovoltaic slanted-roof installation, 3kWp, CIS, panel, mounted, on roof</t>
        </is>
      </c>
      <c r="B4920" s="30">
        <f>M4920*S4920</f>
        <v>5.9092487186723345E-7</v>
      </c>
      <c r="C4920" t="inlineStr">
        <is>
          <t>CH</t>
        </is>
      </c>
      <c r="D4920" t="inlineStr">
        <is>
          <t>unit</t>
        </is>
      </c>
      <c r="F4920" t="inlineStr">
        <is>
          <t>technosphere</t>
        </is>
      </c>
      <c r="G4920" t="n">
        <v>0</v>
      </c>
      <c r="H4920" t="inlineStr">
        <is>
          <t>photovoltaic slanted-roof installation, 3kWp, CIS, panel, mounted, on roof</t>
        </is>
      </c>
      <c r="I4920" t="inlineStr">
        <is>
          <t>(2,2,1,1,1,3); Calculation with average annual yield and share of technologies. Lifetime: 30a.</t>
        </is>
      </c>
      <c r="K4920" t="inlineStr">
        <is>
          <t>residential</t>
        </is>
      </c>
      <c r="L4920">
        <f>L4919</f>
        <v>0.17766751537682748</v>
      </c>
      <c r="M4920" s="30">
        <f>INDEX(parameters!$D$41:$AG$178,MATCH('PV (extension)'!B4899,parameters!$C$41:$C$178,0),MATCH('PV (extension)'!A4920,parameters!$D$5:$AG$5,0))/L4920</f>
        <v>8.2268585566319899E-2</v>
      </c>
      <c r="N4920" s="3" t="inlineStr">
        <is>
          <t>roof-top</t>
        </is>
      </c>
      <c r="O4920">
        <f>INDEX(parameters!$C$196:$EJ$198,MATCH('PV (extension)'!N4920,parameters!$B$196:$B$198,0),MATCH('PV (extension)'!B4899,parameters!$C$195:$EJ$195,0))</f>
        <v>1546.8893571748447</v>
      </c>
      <c r="P4920" t="n">
        <v>3</v>
      </c>
      <c r="Q4920" t="n">
        <v>30</v>
      </c>
      <c r="R4920">
        <f>Q4920*P4920*O4920</f>
        <v>139220.04214573602</v>
      </c>
      <c r="S4920">
        <f>1/R4920</f>
        <v>7.1828738491056951E-6</v>
      </c>
    </row>
    <row r="4921" ht="16" customHeight="1" s="29">
      <c r="A4921" t="inlineStr">
        <is>
          <t>photovoltaic slanted-roof installation, 3kWp, CdTe, laminated, integrated, on roof</t>
        </is>
      </c>
      <c r="B4921" s="30">
        <f>M4921*S4921</f>
        <v>1.6546266979674274E-8</v>
      </c>
      <c r="C4921" t="inlineStr">
        <is>
          <t>CH</t>
        </is>
      </c>
      <c r="D4921" t="inlineStr">
        <is>
          <t>unit</t>
        </is>
      </c>
      <c r="F4921" t="inlineStr">
        <is>
          <t>technosphere</t>
        </is>
      </c>
      <c r="G4921" t="n">
        <v>0</v>
      </c>
      <c r="H4921" t="inlineStr">
        <is>
          <t>photovoltaic slanted-roof installation, 3kWp, CdTe, laminated, integrated, on roof</t>
        </is>
      </c>
      <c r="I4921" t="inlineStr">
        <is>
          <t>(2,2,1,1,1,3); Calculation with average annual yield and share of technologies. Lifetime: 30a.</t>
        </is>
      </c>
      <c r="K4921" t="inlineStr">
        <is>
          <t>residential</t>
        </is>
      </c>
      <c r="L4921">
        <f>L4920</f>
        <v>0.17766751537682748</v>
      </c>
      <c r="M4921" s="30">
        <f>INDEX(parameters!$D$41:$AG$178,MATCH('PV (extension)'!B4899,parameters!$C$41:$C$178,0),MATCH('PV (extension)'!A4921,parameters!$D$5:$AG$5,0))/L4921</f>
        <v>2.3035719862648527E-3</v>
      </c>
      <c r="N4921" s="3" t="inlineStr">
        <is>
          <t>roof-top</t>
        </is>
      </c>
      <c r="O4921">
        <f>INDEX(parameters!$C$196:$EJ$198,MATCH('PV (extension)'!N4921,parameters!$B$196:$B$198,0),MATCH('PV (extension)'!B4899,parameters!$C$195:$EJ$195,0))</f>
        <v>1546.8893571748447</v>
      </c>
      <c r="P4921" t="n">
        <v>3</v>
      </c>
      <c r="Q4921" t="n">
        <v>30</v>
      </c>
      <c r="R4921">
        <f>Q4921*P4921*O4921</f>
        <v>139220.04214573602</v>
      </c>
      <c r="S4921">
        <f>1/R4921</f>
        <v>7.1828738491056951E-6</v>
      </c>
    </row>
    <row r="4922" ht="16" customHeight="1" s="29">
      <c r="A4922" t="inlineStr">
        <is>
          <t>photovoltaic slanted-roof installation, 3kWp, multi-Si, laminated, integrated, on roof</t>
        </is>
      </c>
      <c r="B4922" s="30">
        <f>M4922*S4922</f>
        <v>9.8302344148593792E-8</v>
      </c>
      <c r="C4922" t="inlineStr">
        <is>
          <t>RER</t>
        </is>
      </c>
      <c r="D4922" t="inlineStr">
        <is>
          <t>unit</t>
        </is>
      </c>
      <c r="F4922" t="inlineStr">
        <is>
          <t>technosphere</t>
        </is>
      </c>
      <c r="G4922" t="n">
        <v>0</v>
      </c>
      <c r="H4922" t="inlineStr">
        <is>
          <t>photovoltaic slanted-roof installation, 3kWp, multi-Si, laminated, integrated, on roof</t>
        </is>
      </c>
      <c r="I4922" t="inlineStr">
        <is>
          <t>(2,2,1,1,1,3); Calculation with average annual yield and share of technologies. Lifetime: 30a.</t>
        </is>
      </c>
      <c r="K4922" t="inlineStr">
        <is>
          <t>residential</t>
        </is>
      </c>
      <c r="L4922">
        <f>L4921</f>
        <v>0.17766751537682748</v>
      </c>
      <c r="M4922" s="30">
        <f>INDEX(parameters!$D$41:$AG$178,MATCH('PV (extension)'!B4899,parameters!$C$41:$C$178,0),MATCH('PV (extension)'!A4922,parameters!$D$5:$AG$5,0))/L4922</f>
        <v>1.3685656495391874E-2</v>
      </c>
      <c r="N4922" s="3" t="inlineStr">
        <is>
          <t>roof-top</t>
        </is>
      </c>
      <c r="O4922">
        <f>INDEX(parameters!$C$196:$EJ$198,MATCH('PV (extension)'!N4922,parameters!$B$196:$B$198,0),MATCH('PV (extension)'!B4899,parameters!$C$195:$EJ$195,0))</f>
        <v>1546.8893571748447</v>
      </c>
      <c r="P4922" t="n">
        <v>3</v>
      </c>
      <c r="Q4922" t="n">
        <v>30</v>
      </c>
      <c r="R4922">
        <f>Q4922*P4922*O4922</f>
        <v>139220.04214573602</v>
      </c>
      <c r="S4922">
        <f>1/R4922</f>
        <v>7.1828738491056951E-6</v>
      </c>
    </row>
    <row r="4923" ht="16" customHeight="1" s="29">
      <c r="A4923" t="inlineStr">
        <is>
          <t>photovoltaic slanted-roof installation, 3kWp, multi-Si, panel, mounted, on roof</t>
        </is>
      </c>
      <c r="B4923" s="30">
        <f>M4923*S4923</f>
        <v>1.6825869683540021E-6</v>
      </c>
      <c r="C4923" t="inlineStr">
        <is>
          <t>RER</t>
        </is>
      </c>
      <c r="D4923" t="inlineStr">
        <is>
          <t>unit</t>
        </is>
      </c>
      <c r="F4923" t="inlineStr">
        <is>
          <t>technosphere</t>
        </is>
      </c>
      <c r="G4923" t="n">
        <v>0</v>
      </c>
      <c r="H4923" t="inlineStr">
        <is>
          <t>photovoltaic slanted-roof installation, 3kWp, multi-Si, panel, mounted, on roof</t>
        </is>
      </c>
      <c r="I4923" t="inlineStr">
        <is>
          <t>(2,2,1,1,1,3); Calculation with average annual yield and share of technologies. Lifetime: 30a.</t>
        </is>
      </c>
      <c r="K4923" t="inlineStr">
        <is>
          <t>residential</t>
        </is>
      </c>
      <c r="L4923">
        <f>L4922</f>
        <v>0.17766751537682748</v>
      </c>
      <c r="M4923" s="30">
        <f>INDEX(parameters!$D$41:$AG$178,MATCH('PV (extension)'!B4899,parameters!$C$41:$C$178,0),MATCH('PV (extension)'!A4923,parameters!$D$5:$AG$5,0))/L4923</f>
        <v>0.23424982864811036</v>
      </c>
      <c r="N4923" s="3" t="inlineStr">
        <is>
          <t>roof-top</t>
        </is>
      </c>
      <c r="O4923">
        <f>INDEX(parameters!$C$196:$EJ$198,MATCH('PV (extension)'!N4923,parameters!$B$196:$B$198,0),MATCH('PV (extension)'!B4899,parameters!$C$195:$EJ$195,0))</f>
        <v>1546.8893571748447</v>
      </c>
      <c r="P4923" t="n">
        <v>3</v>
      </c>
      <c r="Q4923" t="n">
        <v>30</v>
      </c>
      <c r="R4923">
        <f>Q4923*P4923*O4923</f>
        <v>139220.04214573602</v>
      </c>
      <c r="S4923">
        <f>1/R4923</f>
        <v>7.1828738491056951E-6</v>
      </c>
    </row>
    <row r="4924" ht="16" customHeight="1" s="29">
      <c r="A4924" t="inlineStr">
        <is>
          <t>photovoltaic slanted-roof installation, 3kWp, single-Si, laminated, integrated, on roof</t>
        </is>
      </c>
      <c r="B4924" s="30">
        <f>M4924*S4924</f>
        <v>5.1952424427033656E-8</v>
      </c>
      <c r="C4924" t="inlineStr">
        <is>
          <t>RER</t>
        </is>
      </c>
      <c r="D4924" t="inlineStr">
        <is>
          <t>unit</t>
        </is>
      </c>
      <c r="F4924" t="inlineStr">
        <is>
          <t>technosphere</t>
        </is>
      </c>
      <c r="G4924" t="n">
        <v>0</v>
      </c>
      <c r="H4924" t="inlineStr">
        <is>
          <t>photovoltaic slanted-roof installation, 3kWp, single-Si, laminated, integrated, on roof</t>
        </is>
      </c>
      <c r="I4924" t="inlineStr">
        <is>
          <t>(2,2,1,1,1,3); Calculation with average annual yield and share of technologies. Lifetime: 30a.</t>
        </is>
      </c>
      <c r="K4924" t="inlineStr">
        <is>
          <t>residential</t>
        </is>
      </c>
      <c r="L4924">
        <f>L4923</f>
        <v>0.17766751537682748</v>
      </c>
      <c r="M4924" s="30">
        <f>INDEX(parameters!$D$41:$AG$178,MATCH('PV (extension)'!B4899,parameters!$C$41:$C$178,0),MATCH('PV (extension)'!A4924,parameters!$D$5:$AG$5,0))/L4924</f>
        <v>7.2328187183047909E-3</v>
      </c>
      <c r="N4924" s="3" t="inlineStr">
        <is>
          <t>roof-top</t>
        </is>
      </c>
      <c r="O4924">
        <f>INDEX(parameters!$C$196:$EJ$198,MATCH('PV (extension)'!N4924,parameters!$B$196:$B$198,0),MATCH('PV (extension)'!B4899,parameters!$C$195:$EJ$195,0))</f>
        <v>1546.8893571748447</v>
      </c>
      <c r="P4924" t="n">
        <v>3</v>
      </c>
      <c r="Q4924" t="n">
        <v>30</v>
      </c>
      <c r="R4924">
        <f>Q4924*P4924*O4924</f>
        <v>139220.04214573602</v>
      </c>
      <c r="S4924">
        <f>1/R4924</f>
        <v>7.1828738491056951E-6</v>
      </c>
    </row>
    <row r="4925" ht="16" customHeight="1" s="29">
      <c r="A4925" t="inlineStr">
        <is>
          <t>photovoltaic slanted-roof installation, 3kWp, single-Si, panel, mounted, on roof</t>
        </is>
      </c>
      <c r="B4925" s="30">
        <f>M4925*S4925</f>
        <v>8.7933157578534753E-7</v>
      </c>
      <c r="C4925" t="inlineStr">
        <is>
          <t>RER</t>
        </is>
      </c>
      <c r="D4925" t="inlineStr">
        <is>
          <t>unit</t>
        </is>
      </c>
      <c r="F4925" t="inlineStr">
        <is>
          <t>technosphere</t>
        </is>
      </c>
      <c r="G4925" t="n">
        <v>0</v>
      </c>
      <c r="H4925" t="inlineStr">
        <is>
          <t>photovoltaic slanted-roof installation, 3kWp, single-Si, panel, mounted, on roof</t>
        </is>
      </c>
      <c r="I4925" t="inlineStr">
        <is>
          <t>(2,2,1,1,1,3); Calculation with average annual yield and share of technologies. Lifetime: 30a.</t>
        </is>
      </c>
      <c r="K4925" t="inlineStr">
        <is>
          <t>residential</t>
        </is>
      </c>
      <c r="L4925">
        <f>L4924</f>
        <v>0.17766751537682748</v>
      </c>
      <c r="M4925" s="30">
        <f>INDEX(parameters!$D$41:$AG$178,MATCH('PV (extension)'!B4899,parameters!$C$41:$C$178,0),MATCH('PV (extension)'!A4925,parameters!$D$5:$AG$5,0))/L4925</f>
        <v>0.12242057904091255</v>
      </c>
      <c r="N4925" s="3" t="inlineStr">
        <is>
          <t>roof-top</t>
        </is>
      </c>
      <c r="O4925">
        <f>INDEX(parameters!$C$196:$EJ$198,MATCH('PV (extension)'!N4925,parameters!$B$196:$B$198,0),MATCH('PV (extension)'!B4899,parameters!$C$195:$EJ$195,0))</f>
        <v>1546.8893571748447</v>
      </c>
      <c r="P4925" t="n">
        <v>3</v>
      </c>
      <c r="Q4925" t="n">
        <v>30</v>
      </c>
      <c r="R4925">
        <f>Q4925*P4925*O4925</f>
        <v>139220.04214573602</v>
      </c>
      <c r="S4925">
        <f>1/R4925</f>
        <v>7.1828738491056951E-6</v>
      </c>
    </row>
    <row r="4926" s="29">
      <c r="A4926" t="inlineStr">
        <is>
          <t>market for tap water</t>
        </is>
      </c>
      <c r="B4926" t="n">
        <v>0.0037026</v>
      </c>
      <c r="C4926" t="inlineStr">
        <is>
          <t>Europe without Switzerland</t>
        </is>
      </c>
      <c r="D4926" t="inlineStr">
        <is>
          <t>kilogram</t>
        </is>
      </c>
      <c r="F4926" t="inlineStr">
        <is>
          <t>technosphere</t>
        </is>
      </c>
      <c r="G4926" t="n">
        <v>0</v>
      </c>
      <c r="H4926" t="inlineStr">
        <is>
          <t>tap water</t>
        </is>
      </c>
      <c r="I4926" t="inlineStr">
        <is>
          <t>(2,2,1,1,1,3); Estimation 20l/m2 panel</t>
        </is>
      </c>
    </row>
    <row r="4927" s="29">
      <c r="A4927" t="inlineStr">
        <is>
          <t>treatment of wastewater, from residence, capacity 1.1E10l/year</t>
        </is>
      </c>
      <c r="B4927" t="n">
        <v>-3.3323e-06</v>
      </c>
      <c r="C4927" t="inlineStr">
        <is>
          <t>CH</t>
        </is>
      </c>
      <c r="D4927" t="inlineStr">
        <is>
          <t>cubic meter</t>
        </is>
      </c>
      <c r="F4927" t="inlineStr">
        <is>
          <t>technosphere</t>
        </is>
      </c>
      <c r="G4927" t="n">
        <v>0</v>
      </c>
      <c r="H4927" t="inlineStr">
        <is>
          <t>wastewater, from residence</t>
        </is>
      </c>
      <c r="I4927" t="inlineStr">
        <is>
          <t>(2,2,1,1,1,3); Estimation 20l/m2 panel</t>
        </is>
      </c>
    </row>
    <row r="4928" s="29"/>
    <row r="4929" customFormat="1" s="28">
      <c r="A4929" s="28" t="inlineStr">
        <is>
          <t>Activity</t>
        </is>
      </c>
      <c r="B4929" s="28" t="inlineStr">
        <is>
          <t>electricity production, photovoltaic, commercial</t>
        </is>
      </c>
    </row>
    <row r="4930">
      <c r="A4930" t="inlineStr">
        <is>
          <t>comment</t>
        </is>
      </c>
      <c r="B493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")&amp;HLOOKUP(B4931,parameters!$C$195:$EJ$198,2,0)&amp;" kWh/kWp.
Annual output, Facade: "&amp;HLOOKUP(B4931,parameters!$C$195:$EJ$198,3,0)&amp;" kWh/kWp.
Annual output, Open-ground: "&amp;HLOOKUP(B4931,parameters!$C$195:$EJ$198,4,0)&amp;_xlfn._LONGTEXT("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")&amp;VLOOKUP(B4931,'extension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1546.88935717484 kWh/kWp.
Annual output, Facade: 1086.11380397383 kWh/kWp.
Annual output, Open-ground: 1645.62697571792 kWh/kWp.
Amount of solar energy transformed to electricity. Waste heat emission due to losses of electricity in the system.
Technology:  Electricity production with grid-connected photovoltaic power plants.
Time period:  Time of publications
Production volume: 0.601 GWh in 2025.
Sampling:  Statistical data and model calculations
Extrapolations:  Use of PV technology data investigated for other countries (Switzerland). Correction of average yield with Swiss data.
Uncertainty:  None
Author: Romain Sacchi, PSI, romain.sacchi@psi.ch</v>
      </c>
    </row>
    <row r="4931" s="29">
      <c r="A4931" t="inlineStr">
        <is>
          <t>location</t>
        </is>
      </c>
      <c r="B4931" t="inlineStr">
        <is>
          <t>CF</t>
        </is>
      </c>
    </row>
    <row r="4932" s="29">
      <c r="A4932" t="inlineStr">
        <is>
          <t>production amount</t>
        </is>
      </c>
      <c r="B4932" t="n">
        <v>1</v>
      </c>
    </row>
    <row r="4933" s="29">
      <c r="A4933" t="inlineStr">
        <is>
          <t>reference product</t>
        </is>
      </c>
      <c r="B4933" t="inlineStr">
        <is>
          <t>electricity, low voltage</t>
        </is>
      </c>
    </row>
    <row r="4934" s="29">
      <c r="A4934" t="inlineStr">
        <is>
          <t>source</t>
        </is>
      </c>
      <c r="B49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935" s="29">
      <c r="A4935" t="inlineStr">
        <is>
          <t>type</t>
        </is>
      </c>
      <c r="B4935" t="inlineStr">
        <is>
          <t>process</t>
        </is>
      </c>
    </row>
    <row r="4936" s="29">
      <c r="A4936" t="inlineStr">
        <is>
          <t>unit</t>
        </is>
      </c>
      <c r="B4936" t="inlineStr">
        <is>
          <t>kilowatt hour</t>
        </is>
      </c>
    </row>
    <row r="4937" s="29">
      <c r="A4937" t="inlineStr">
        <is>
          <t>Exchanges</t>
        </is>
      </c>
    </row>
    <row r="4938" customFormat="1" s="28">
      <c r="A4938" s="28" t="inlineStr">
        <is>
          <t>name</t>
        </is>
      </c>
      <c r="B4938" s="28" t="inlineStr">
        <is>
          <t>amount</t>
        </is>
      </c>
      <c r="C4938" s="28" t="inlineStr">
        <is>
          <t>location</t>
        </is>
      </c>
      <c r="D4938" s="28" t="inlineStr">
        <is>
          <t>unit</t>
        </is>
      </c>
      <c r="E4938" s="28" t="inlineStr">
        <is>
          <t>categories</t>
        </is>
      </c>
      <c r="F4938" s="28" t="inlineStr">
        <is>
          <t>type</t>
        </is>
      </c>
      <c r="G4938" s="28" t="inlineStr">
        <is>
          <t>uncertainty type</t>
        </is>
      </c>
      <c r="H4938" s="28" t="inlineStr">
        <is>
          <t>reference product</t>
        </is>
      </c>
      <c r="I4938" s="28" t="inlineStr">
        <is>
          <t>comment</t>
        </is>
      </c>
      <c r="J4938" s="28" t="inlineStr">
        <is>
          <t>production volume</t>
        </is>
      </c>
      <c r="K4938" s="28" t="inlineStr">
        <is>
          <t>scope</t>
        </is>
      </c>
      <c r="L4938" s="28" t="inlineStr">
        <is>
          <t>scope share</t>
        </is>
      </c>
      <c r="M4938" s="28" t="inlineStr">
        <is>
          <t>tech share</t>
        </is>
      </c>
      <c r="N4938" s="28" t="inlineStr">
        <is>
          <t>installation</t>
        </is>
      </c>
      <c r="O4938" s="28" t="inlineStr">
        <is>
          <t>productivity</t>
        </is>
      </c>
      <c r="P4938" s="28" t="inlineStr">
        <is>
          <t>kWp</t>
        </is>
      </c>
      <c r="Q4938" s="28" t="inlineStr">
        <is>
          <t>lifetime</t>
        </is>
      </c>
      <c r="R4938" s="28" t="inlineStr">
        <is>
          <t>lifetime production</t>
        </is>
      </c>
      <c r="S4938" s="28" t="inlineStr">
        <is>
          <t>inverted lifetime production</t>
        </is>
      </c>
    </row>
    <row r="4939" s="29">
      <c r="A4939" t="inlineStr">
        <is>
          <t>Energy, solar, converted</t>
        </is>
      </c>
      <c r="B4939" t="n">
        <v>3.8503</v>
      </c>
      <c r="D4939" t="inlineStr">
        <is>
          <t>megajoule</t>
        </is>
      </c>
      <c r="E4939" t="inlineStr">
        <is>
          <t>natural resource::in air</t>
        </is>
      </c>
      <c r="F4939" t="inlineStr">
        <is>
          <t>biosphere</t>
        </is>
      </c>
      <c r="G4939" t="n">
        <v>0</v>
      </c>
      <c r="I4939" t="inlineStr">
        <is>
          <t>(2,2,1,1,1,3); Energy loss in the system</t>
        </is>
      </c>
    </row>
    <row r="4940" s="29">
      <c r="A4940" t="inlineStr">
        <is>
          <t>Heat, waste</t>
        </is>
      </c>
      <c r="B4940" t="n">
        <v>0.25027</v>
      </c>
      <c r="D4940" t="inlineStr">
        <is>
          <t>megajoule</t>
        </is>
      </c>
      <c r="E4940" t="inlineStr">
        <is>
          <t>air</t>
        </is>
      </c>
      <c r="F4940" t="inlineStr">
        <is>
          <t>biosphere</t>
        </is>
      </c>
      <c r="G4940" t="n">
        <v>0</v>
      </c>
      <c r="I4940" t="inlineStr">
        <is>
          <t>(1,na,na,na,na,na); Calculation with average annual output and share of technologies; Average degradation of 10.5% included</t>
        </is>
      </c>
    </row>
    <row r="4941" s="29">
      <c r="A4941" t="inlineStr">
        <is>
          <t>electricity production, photovoltaic, commercial</t>
        </is>
      </c>
      <c r="B4941" t="n">
        <v>1</v>
      </c>
      <c r="C4941" t="inlineStr">
        <is>
          <t>CF</t>
        </is>
      </c>
      <c r="D4941" t="inlineStr">
        <is>
          <t>kilowatt hour</t>
        </is>
      </c>
      <c r="E4941" t="inlineStr">
        <is>
          <t>photovoltaic::power plants</t>
        </is>
      </c>
      <c r="F4941" t="inlineStr">
        <is>
          <t>production</t>
        </is>
      </c>
      <c r="G4941" t="n">
        <v>0</v>
      </c>
      <c r="H4941" t="inlineStr">
        <is>
          <t>electricity, low voltage</t>
        </is>
      </c>
      <c r="J4941">
        <f>VLOOKUP(C4941,'extension - production vol'!$B$6:$D$235,3,0)</f>
        <v>0.60099999999999998</v>
      </c>
    </row>
    <row r="4942" ht="16" customHeight="1" s="29">
      <c r="A4942" t="inlineStr">
        <is>
          <t>photovoltaic flat-roof installation, 156 kWp, multi-Si, on roof</t>
        </is>
      </c>
      <c r="B4942" s="30">
        <f>M4942*S4942</f>
        <v>1.6959564538487446E-8</v>
      </c>
      <c r="C4942" t="inlineStr">
        <is>
          <t>CH</t>
        </is>
      </c>
      <c r="D4942" t="inlineStr">
        <is>
          <t>unit</t>
        </is>
      </c>
      <c r="F4942" t="inlineStr">
        <is>
          <t>technosphere</t>
        </is>
      </c>
      <c r="G4942" t="n">
        <v>0</v>
      </c>
      <c r="H4942" t="inlineStr">
        <is>
          <t>photovoltaic flat-roof installation, 156 kWp, multi-Si, on roof</t>
        </is>
      </c>
      <c r="I4942" t="inlineStr">
        <is>
          <t>(2,2,1,1,1,3); Calculation with average annual yield and share of technologies. Lifetime: 30a.</t>
        </is>
      </c>
      <c r="K4942" t="inlineStr">
        <is>
          <t>commercial</t>
        </is>
      </c>
      <c r="L4942">
        <f>IF(K4942="residential",VLOOKUP(B4931,parameters!$C$41:$AG$178,18,0),IF(K4942="commercial",1-VLOOKUP(B4931,parameters!$C$41:$AG$178,18,0),1))</f>
        <v>0.82233248462317254</v>
      </c>
      <c r="M4942" s="30">
        <f>INDEX(parameters!$D$41:$AG$178,MATCH('PV (extension)'!B4931,parameters!$C$41:$C$178,0),MATCH('PV (extension)'!A4942,parameters!$D$5:$AG$5,0))/L4942</f>
        <v>0.12277778707072071</v>
      </c>
      <c r="N4942" s="3" t="inlineStr">
        <is>
          <t>roof-top</t>
        </is>
      </c>
      <c r="O4942">
        <f>INDEX(parameters!$C$196:$EJ$198,MATCH('PV (extension)'!N4942,parameters!$B$196:$B$198,0),MATCH('PV (extension)'!B4931,parameters!$C$195:$EJ$195,0))</f>
        <v>1546.8893571748447</v>
      </c>
      <c r="P4942" t="n">
        <v>156</v>
      </c>
      <c r="Q4942" t="n">
        <v>30</v>
      </c>
      <c r="R4942">
        <f>Q4942*P4942*O4942</f>
        <v>7239442.1915782727</v>
      </c>
      <c r="S4942">
        <f>1/R4942</f>
        <v>1.3813218940587877E-7</v>
      </c>
    </row>
    <row r="4943" ht="16" customHeight="1" s="29">
      <c r="A4943" t="inlineStr">
        <is>
          <t>photovoltaic flat-roof installation, 156 kWp, single-Si, on roof</t>
        </is>
      </c>
      <c r="B4943" s="30">
        <f>M4943*S4943</f>
        <v>8.8590618350116056E-9</v>
      </c>
      <c r="C4943" t="inlineStr">
        <is>
          <t>CH</t>
        </is>
      </c>
      <c r="D4943" t="inlineStr">
        <is>
          <t>unit</t>
        </is>
      </c>
      <c r="F4943" t="inlineStr">
        <is>
          <t>technosphere</t>
        </is>
      </c>
      <c r="G4943" t="n">
        <v>0</v>
      </c>
      <c r="H4943" t="inlineStr">
        <is>
          <t>photovoltaic flat-roof installation, 156 kWp, single-Si, on roof</t>
        </is>
      </c>
      <c r="I4943" t="inlineStr">
        <is>
          <t>(2,2,1,1,1,3); Calculation with average annual yield and share of technologies. Lifetime: 30a.</t>
        </is>
      </c>
      <c r="K4943" t="inlineStr">
        <is>
          <t>commercial</t>
        </is>
      </c>
      <c r="L4943">
        <f>L4942</f>
        <v>0.82233248462317254</v>
      </c>
      <c r="M4943" s="30">
        <f>INDEX(parameters!$D$41:$AG$178,MATCH('PV (extension)'!B4931,parameters!$C$41:$C$178,0),MATCH('PV (extension)'!A4943,parameters!$D$5:$AG$5,0))/L4943</f>
        <v>6.4134666026183854E-2</v>
      </c>
      <c r="N4943" s="3" t="inlineStr">
        <is>
          <t>roof-top</t>
        </is>
      </c>
      <c r="O4943">
        <f>INDEX(parameters!$C$196:$EJ$198,MATCH('PV (extension)'!N4943,parameters!$B$196:$B$198,0),MATCH('PV (extension)'!B4931,parameters!$C$195:$EJ$195,0))</f>
        <v>1546.8893571748447</v>
      </c>
      <c r="P4943" t="n">
        <v>156</v>
      </c>
      <c r="Q4943" t="n">
        <v>30</v>
      </c>
      <c r="R4943">
        <f>Q4943*P4943*O4943</f>
        <v>7239442.1915782727</v>
      </c>
      <c r="S4943">
        <f>1/R4943</f>
        <v>1.3813218940587877E-7</v>
      </c>
    </row>
    <row r="4944" s="29">
      <c r="A4944" t="inlineStr">
        <is>
          <t>photovoltaic open ground installation, 570 kWp, CIS, on open ground</t>
        </is>
      </c>
      <c r="B4944" s="30">
        <f>M4944*S4944</f>
        <v>4.36642864056369E-10</v>
      </c>
      <c r="C4944" t="inlineStr">
        <is>
          <t>RER</t>
        </is>
      </c>
      <c r="D4944" t="inlineStr">
        <is>
          <t>unit</t>
        </is>
      </c>
      <c r="F4944" t="inlineStr">
        <is>
          <t>technosphere</t>
        </is>
      </c>
      <c r="G4944" t="n">
        <v>0</v>
      </c>
      <c r="H4944" t="inlineStr">
        <is>
          <t>photovoltaic open ground installation, 570 kWp, CIS, on open ground</t>
        </is>
      </c>
      <c r="I4944" t="inlineStr">
        <is>
          <t>(2,2,1,1,1,3); Calculation with average annual yield and share of technologies. Lifetime: 30a.</t>
        </is>
      </c>
      <c r="K4944" t="inlineStr">
        <is>
          <t>commercial</t>
        </is>
      </c>
      <c r="L4944">
        <f>L4943</f>
        <v>0.82233248462317254</v>
      </c>
      <c r="M4944" s="30">
        <f>INDEX(parameters!$D$41:$AG$178,MATCH('PV (extension)'!B4931,parameters!$C$41:$C$178,0),MATCH('PV (extension)'!A4944,parameters!$D$5:$AG$5,0))/L4944</f>
        <v>1.2287226816964775E-2</v>
      </c>
      <c r="N4944" t="inlineStr">
        <is>
          <t>central</t>
        </is>
      </c>
      <c r="O4944">
        <f>INDEX(parameters!$C$196:$EJ$198,MATCH('PV (extension)'!N4944,parameters!$B$196:$B$198,0),MATCH('PV (extension)'!B4931,parameters!$C$195:$EJ$195,0))</f>
        <v>1645.62697571792</v>
      </c>
      <c r="P4944" t="n">
        <v>570</v>
      </c>
      <c r="Q4944" t="n">
        <v>30</v>
      </c>
      <c r="R4944">
        <f>Q4944*P4944*O4944</f>
        <v>28140221.284776431</v>
      </c>
      <c r="S4944">
        <f>1/R4944</f>
        <v>3.5536323253470283E-8</v>
      </c>
    </row>
    <row r="4945" s="29">
      <c r="A4945" t="inlineStr">
        <is>
          <t>photovoltaic open ground installation, 570 kWp, CdTe, on open ground</t>
        </is>
      </c>
      <c r="B4945" s="30">
        <f>M4945*S4945</f>
        <v>3.2075448206673927E-9</v>
      </c>
      <c r="C4945" t="inlineStr">
        <is>
          <t>RER</t>
        </is>
      </c>
      <c r="D4945" t="inlineStr">
        <is>
          <t>unit</t>
        </is>
      </c>
      <c r="F4945" t="inlineStr">
        <is>
          <t>technosphere</t>
        </is>
      </c>
      <c r="G4945" t="n">
        <v>0</v>
      </c>
      <c r="H4945" t="inlineStr">
        <is>
          <t>photovoltaic open ground installation, 570 kWp, CdTe, on open ground</t>
        </is>
      </c>
      <c r="I4945" t="inlineStr">
        <is>
          <t>(2,2,1,1,1,3); Calculation with average annual yield and share of technologies. Lifetime: 30a.</t>
        </is>
      </c>
      <c r="K4945" t="inlineStr">
        <is>
          <t>commercial</t>
        </is>
      </c>
      <c r="L4945">
        <f>L4944</f>
        <v>0.82233248462317254</v>
      </c>
      <c r="M4945" s="30">
        <f>INDEX(parameters!$D$41:$AG$178,MATCH('PV (extension)'!B4931,parameters!$C$41:$C$178,0),MATCH('PV (extension)'!A4945,parameters!$D$5:$AG$5,0))/L4945</f>
        <v>9.0261021034418951E-2</v>
      </c>
      <c r="N4945" t="inlineStr">
        <is>
          <t>central</t>
        </is>
      </c>
      <c r="O4945">
        <f>INDEX(parameters!$C$196:$EJ$198,MATCH('PV (extension)'!N4945,parameters!$B$196:$B$198,0),MATCH('PV (extension)'!B4931,parameters!$C$195:$EJ$195,0))</f>
        <v>1645.62697571792</v>
      </c>
      <c r="P4945" t="n">
        <v>570</v>
      </c>
      <c r="Q4945" t="n">
        <v>30</v>
      </c>
      <c r="R4945">
        <f>Q4945*P4945*O4945</f>
        <v>28140221.284776431</v>
      </c>
      <c r="S4945">
        <f>1/R4945</f>
        <v>3.5536323253470283E-8</v>
      </c>
    </row>
    <row r="4946" s="29">
      <c r="A4946" t="inlineStr">
        <is>
          <t>photovoltaic open ground installation, 570 kWp, micro-Si, on open ground</t>
        </is>
      </c>
      <c r="B4946" s="30">
        <f>M4946*S4946</f>
        <v>3.3997698973406552E-11</v>
      </c>
      <c r="C4946" t="inlineStr">
        <is>
          <t>RER</t>
        </is>
      </c>
      <c r="D4946" t="inlineStr">
        <is>
          <t>unit</t>
        </is>
      </c>
      <c r="F4946" t="inlineStr">
        <is>
          <t>technosphere</t>
        </is>
      </c>
      <c r="G4946" t="n">
        <v>0</v>
      </c>
      <c r="H4946" t="inlineStr">
        <is>
          <t>photovoltaic open ground installation, 570 kWp, micro-Si, on open ground</t>
        </is>
      </c>
      <c r="I4946" t="inlineStr">
        <is>
          <t>(2,2,1,1,1,3); Calculation with average annual yield and share of technologies. Lifetime: 30a.</t>
        </is>
      </c>
      <c r="K4946" t="inlineStr">
        <is>
          <t>commercial</t>
        </is>
      </c>
      <c r="L4946">
        <f>L4945</f>
        <v>0.82233248462317254</v>
      </c>
      <c r="M4946" s="30">
        <f>INDEX(parameters!$D$41:$AG$178,MATCH('PV (extension)'!B4931,parameters!$C$41:$C$178,0),MATCH('PV (extension)'!A4946,parameters!$D$5:$AG$5,0))/L4946</f>
        <v>9.5670277228487681E-4</v>
      </c>
      <c r="N4946" t="inlineStr">
        <is>
          <t>central</t>
        </is>
      </c>
      <c r="O4946">
        <f>INDEX(parameters!$C$196:$EJ$198,MATCH('PV (extension)'!N4946,parameters!$B$196:$B$198,0),MATCH('PV (extension)'!B4931,parameters!$C$195:$EJ$195,0))</f>
        <v>1645.62697571792</v>
      </c>
      <c r="P4946" t="n">
        <v>570</v>
      </c>
      <c r="Q4946" t="n">
        <v>30</v>
      </c>
      <c r="R4946">
        <f>Q4946*P4946*O4946</f>
        <v>28140221.284776431</v>
      </c>
      <c r="S4946">
        <f>1/R4946</f>
        <v>3.5536323253470283E-8</v>
      </c>
    </row>
    <row r="4947" s="29">
      <c r="A4947" t="inlineStr">
        <is>
          <t>photovoltaic open ground installation, 570 kWp, multi-Si, on open ground</t>
        </is>
      </c>
      <c r="B4947" s="30">
        <f>M4947*S4947</f>
        <v>1.1377302895644299E-8</v>
      </c>
      <c r="C4947" t="inlineStr">
        <is>
          <t>RER</t>
        </is>
      </c>
      <c r="D4947" t="inlineStr">
        <is>
          <t>unit</t>
        </is>
      </c>
      <c r="F4947" t="inlineStr">
        <is>
          <t>technosphere</t>
        </is>
      </c>
      <c r="G4947" t="n">
        <v>0</v>
      </c>
      <c r="H4947" t="inlineStr">
        <is>
          <t>photovoltaic open ground installation, 570 kWp, multi-Si, on open ground</t>
        </is>
      </c>
      <c r="I4947" t="inlineStr">
        <is>
          <t>(2,2,1,1,1,3); Calculation with average annual yield and share of technologies. Lifetime: 30a.</t>
        </is>
      </c>
      <c r="K4947" t="inlineStr">
        <is>
          <t>commercial</t>
        </is>
      </c>
      <c r="L4947">
        <f>L4946</f>
        <v>0.82233248462317254</v>
      </c>
      <c r="M4947" s="30">
        <f>INDEX(parameters!$D$41:$AG$178,MATCH('PV (extension)'!B4931,parameters!$C$41:$C$178,0),MATCH('PV (extension)'!A4947,parameters!$D$5:$AG$5,0))/L4947</f>
        <v>0.32015982110735819</v>
      </c>
      <c r="N4947" t="inlineStr">
        <is>
          <t>central</t>
        </is>
      </c>
      <c r="O4947">
        <f>INDEX(parameters!$C$196:$EJ$198,MATCH('PV (extension)'!N4947,parameters!$B$196:$B$198,0),MATCH('PV (extension)'!B4931,parameters!$C$195:$EJ$195,0))</f>
        <v>1645.62697571792</v>
      </c>
      <c r="P4947" t="n">
        <v>570</v>
      </c>
      <c r="Q4947" t="n">
        <v>30</v>
      </c>
      <c r="R4947">
        <f>Q4947*P4947*O4947</f>
        <v>28140221.284776431</v>
      </c>
      <c r="S4947">
        <f>1/R4947</f>
        <v>3.5536323253470283E-8</v>
      </c>
    </row>
    <row r="4948" s="29">
      <c r="A4948" t="inlineStr">
        <is>
          <t>photovoltaic open ground installation, 570 kWp, single-Si, on open ground</t>
        </is>
      </c>
      <c r="B4948" s="30">
        <f>M4948*S4948</f>
        <v>6.0350112775686975E-9</v>
      </c>
      <c r="C4948" t="inlineStr">
        <is>
          <t>RER</t>
        </is>
      </c>
      <c r="D4948" t="inlineStr">
        <is>
          <t>unit</t>
        </is>
      </c>
      <c r="F4948" t="inlineStr">
        <is>
          <t>technosphere</t>
        </is>
      </c>
      <c r="G4948" t="n">
        <v>0</v>
      </c>
      <c r="H4948" t="inlineStr">
        <is>
          <t>photovoltaic open ground installation, 570 kWp, single-Si, on open ground</t>
        </is>
      </c>
      <c r="I4948" t="inlineStr">
        <is>
          <t>(2,2,1,1,1,3); Calculation with average annual yield and share of technologies. Lifetime: 30a.</t>
        </is>
      </c>
      <c r="K4948" t="inlineStr">
        <is>
          <t>commercial</t>
        </is>
      </c>
      <c r="L4948">
        <f>L4947</f>
        <v>0.82233248462317254</v>
      </c>
      <c r="M4948" s="30">
        <f>INDEX(parameters!$D$41:$AG$178,MATCH('PV (extension)'!B4931,parameters!$C$41:$C$178,0),MATCH('PV (extension)'!A4948,parameters!$D$5:$AG$5,0))/L4948</f>
        <v>0.16982655280690445</v>
      </c>
      <c r="N4948" t="inlineStr">
        <is>
          <t>central</t>
        </is>
      </c>
      <c r="O4948">
        <f>INDEX(parameters!$C$196:$EJ$198,MATCH('PV (extension)'!N4948,parameters!$B$196:$B$198,0),MATCH('PV (extension)'!B4931,parameters!$C$195:$EJ$195,0))</f>
        <v>1645.62697571792</v>
      </c>
      <c r="P4948" t="n">
        <v>570</v>
      </c>
      <c r="Q4948" t="n">
        <v>30</v>
      </c>
      <c r="R4948">
        <f>Q4948*P4948*O4948</f>
        <v>28140221.284776431</v>
      </c>
      <c r="S4948">
        <f>1/R4948</f>
        <v>3.5536323253470283E-8</v>
      </c>
    </row>
    <row r="4949" ht="16" customHeight="1" s="29">
      <c r="A4949" t="inlineStr">
        <is>
          <t>photovoltaic slanted-roof installation, 93 kWp, multi-Si, laminated, integrated, on roof</t>
        </is>
      </c>
      <c r="B4949" s="30">
        <f>M4949*S4949</f>
        <v>1.8623231615996817E-9</v>
      </c>
      <c r="C4949" t="inlineStr">
        <is>
          <t>CH</t>
        </is>
      </c>
      <c r="D4949" t="inlineStr">
        <is>
          <t>unit</t>
        </is>
      </c>
      <c r="F4949" t="inlineStr">
        <is>
          <t>technosphere</t>
        </is>
      </c>
      <c r="G4949" t="n">
        <v>0</v>
      </c>
      <c r="H4949" t="inlineStr">
        <is>
          <t>photovoltaic slanted-roof installation, 93 kWp, multi-Si, laminated, integrated, on roof</t>
        </is>
      </c>
      <c r="I4949" t="inlineStr">
        <is>
          <t>(2,2,1,1,1,3); Calculation with average annual yield and share of technologies. Lifetime: 30a.</t>
        </is>
      </c>
      <c r="K4949" t="inlineStr">
        <is>
          <t>commercial</t>
        </is>
      </c>
      <c r="L4949">
        <f>L4948</f>
        <v>0.82233248462317254</v>
      </c>
      <c r="M4949" s="30">
        <f>INDEX(parameters!$D$41:$AG$178,MATCH('PV (extension)'!B4931,parameters!$C$41:$C$178,0),MATCH('PV (extension)'!A4949,parameters!$D$5:$AG$5,0))/L4949</f>
        <v>8.0374539804535308E-3</v>
      </c>
      <c r="N4949" s="3" t="inlineStr">
        <is>
          <t>roof-top</t>
        </is>
      </c>
      <c r="O4949">
        <f>INDEX(parameters!$C$196:$EJ$198,MATCH('PV (extension)'!N4949,parameters!$B$196:$B$198,0),MATCH('PV (extension)'!B4931,parameters!$C$195:$EJ$195,0))</f>
        <v>1546.8893571748447</v>
      </c>
      <c r="P4949" t="n">
        <v>93</v>
      </c>
      <c r="Q4949" t="n">
        <v>30</v>
      </c>
      <c r="R4949">
        <f>Q4949*P4949*O4949</f>
        <v>4315821.3065178171</v>
      </c>
      <c r="S4949">
        <f>1/R4949</f>
        <v>2.3170560803566756E-7</v>
      </c>
    </row>
    <row r="4950" ht="16" customHeight="1" s="29">
      <c r="A4950" t="inlineStr">
        <is>
          <t>photovoltaic slanted-roof installation, 93 kWp, multi-Si, panel, mounted, on roof</t>
        </is>
      </c>
      <c r="B4950" s="30">
        <f>M4950*S4950</f>
        <v>3.1578395225412676E-8</v>
      </c>
      <c r="C4950" t="inlineStr">
        <is>
          <t>CH</t>
        </is>
      </c>
      <c r="D4950" t="inlineStr">
        <is>
          <t>unit</t>
        </is>
      </c>
      <c r="F4950" t="inlineStr">
        <is>
          <t>technosphere</t>
        </is>
      </c>
      <c r="G4950" t="n">
        <v>0</v>
      </c>
      <c r="H4950" t="inlineStr">
        <is>
          <t>photovoltaic slanted-roof installation, 93 kWp, multi-Si, panel, mounted, on roof</t>
        </is>
      </c>
      <c r="I4950" t="inlineStr">
        <is>
          <t>(2,2,1,1,1,3); Calculation with average annual yield and share of technologies. Lifetime: 30a.</t>
        </is>
      </c>
      <c r="K4950" t="inlineStr">
        <is>
          <t>commercial</t>
        </is>
      </c>
      <c r="L4950">
        <f>L4949</f>
        <v>0.82233248462317254</v>
      </c>
      <c r="M4950" s="30">
        <f>INDEX(parameters!$D$41:$AG$178,MATCH('PV (extension)'!B4931,parameters!$C$41:$C$178,0),MATCH('PV (extension)'!A4950,parameters!$D$5:$AG$5,0))/L4950</f>
        <v>0.13628671093947653</v>
      </c>
      <c r="N4950" s="3" t="inlineStr">
        <is>
          <t>roof-top</t>
        </is>
      </c>
      <c r="O4950">
        <f>INDEX(parameters!$C$196:$EJ$198,MATCH('PV (extension)'!N4950,parameters!$B$196:$B$198,0),MATCH('PV (extension)'!B4931,parameters!$C$195:$EJ$195,0))</f>
        <v>1546.8893571748447</v>
      </c>
      <c r="P4950" t="n">
        <v>93</v>
      </c>
      <c r="Q4950" t="n">
        <v>30</v>
      </c>
      <c r="R4950">
        <f>Q4950*P4950*O4950</f>
        <v>4315821.3065178171</v>
      </c>
      <c r="S4950">
        <f>1/R4950</f>
        <v>2.3170560803566756E-7</v>
      </c>
    </row>
    <row r="4951" ht="16" customHeight="1" s="29">
      <c r="A4951" t="inlineStr">
        <is>
          <t>photovoltaic slanted-roof installation, 93 kWp, single-Si, laminated, integrated, on roof</t>
        </is>
      </c>
      <c r="B4951" s="30">
        <f>M4951*S4951</f>
        <v>9.8450470058233547E-10</v>
      </c>
      <c r="C4951" t="inlineStr">
        <is>
          <t>CH</t>
        </is>
      </c>
      <c r="D4951" t="inlineStr">
        <is>
          <t>unit</t>
        </is>
      </c>
      <c r="F4951" t="inlineStr">
        <is>
          <t>technosphere</t>
        </is>
      </c>
      <c r="G4951" t="n">
        <v>0</v>
      </c>
      <c r="H4951" t="inlineStr">
        <is>
          <t>photovoltaic slanted-roof installation, 93 kWp, single-Si, laminated, integrated, on roof</t>
        </is>
      </c>
      <c r="I4951" t="inlineStr">
        <is>
          <t>(2,2,1,1,1,3); Calculation with average annual yield and share of technologies. Lifetime: 30a.</t>
        </is>
      </c>
      <c r="K4951" t="inlineStr">
        <is>
          <t>commercial</t>
        </is>
      </c>
      <c r="L4951">
        <f>L4950</f>
        <v>0.82233248462317254</v>
      </c>
      <c r="M4951" s="30">
        <f>INDEX(parameters!$D$41:$AG$178,MATCH('PV (extension)'!B4931,parameters!$C$41:$C$178,0),MATCH('PV (extension)'!A4951,parameters!$D$5:$AG$5,0))/L4951</f>
        <v>4.2489463631401872E-3</v>
      </c>
      <c r="N4951" s="3" t="inlineStr">
        <is>
          <t>roof-top</t>
        </is>
      </c>
      <c r="O4951">
        <f>INDEX(parameters!$C$196:$EJ$198,MATCH('PV (extension)'!N4951,parameters!$B$196:$B$198,0),MATCH('PV (extension)'!B4931,parameters!$C$195:$EJ$195,0))</f>
        <v>1546.8893571748447</v>
      </c>
      <c r="P4951" t="n">
        <v>93</v>
      </c>
      <c r="Q4951" t="n">
        <v>30</v>
      </c>
      <c r="R4951">
        <f>Q4951*P4951*O4951</f>
        <v>4315821.3065178171</v>
      </c>
      <c r="S4951">
        <f>1/R4951</f>
        <v>2.3170560803566756E-7</v>
      </c>
    </row>
    <row r="4952" ht="16" customHeight="1" s="29">
      <c r="A4952" t="inlineStr">
        <is>
          <t>photovoltaic slanted-roof installation, 93 kWp, single-Si, panel, mounted, on roof</t>
        </is>
      </c>
      <c r="B4952" s="30">
        <f>M4952*S4952</f>
        <v>1.6541095443671245E-8</v>
      </c>
      <c r="C4952" t="inlineStr">
        <is>
          <t>CH</t>
        </is>
      </c>
      <c r="D4952" t="inlineStr">
        <is>
          <t>unit</t>
        </is>
      </c>
      <c r="F4952" t="inlineStr">
        <is>
          <t>technosphere</t>
        </is>
      </c>
      <c r="G4952" t="n">
        <v>0</v>
      </c>
      <c r="H4952" t="inlineStr">
        <is>
          <t>photovoltaic slanted-roof installation, 93 kWp, single-Si, panel, mounted, on roof</t>
        </is>
      </c>
      <c r="I4952" t="inlineStr">
        <is>
          <t>(2,2,1,1,1,3); Calculation with average annual yield and share of technologies. Lifetime: 30a.</t>
        </is>
      </c>
      <c r="K4952" t="inlineStr">
        <is>
          <t>commercial</t>
        </is>
      </c>
      <c r="L4952">
        <f>L4951</f>
        <v>0.82233248462317254</v>
      </c>
      <c r="M4952" s="30">
        <f>INDEX(parameters!$D$41:$AG$178,MATCH('PV (extension)'!B4931,parameters!$C$41:$C$178,0),MATCH('PV (extension)'!A4952,parameters!$D$5:$AG$5,0))/L4952</f>
        <v>7.1388412148941149E-2</v>
      </c>
      <c r="N4952" s="3" t="inlineStr">
        <is>
          <t>roof-top</t>
        </is>
      </c>
      <c r="O4952">
        <f>INDEX(parameters!$C$196:$EJ$198,MATCH('PV (extension)'!N4952,parameters!$B$196:$B$198,0),MATCH('PV (extension)'!B4931,parameters!$C$195:$EJ$195,0))</f>
        <v>1546.8893571748447</v>
      </c>
      <c r="P4952" t="n">
        <v>93</v>
      </c>
      <c r="Q4952" t="n">
        <v>30</v>
      </c>
      <c r="R4952">
        <f>Q4952*P4952*O4952</f>
        <v>4315821.3065178171</v>
      </c>
      <c r="S4952">
        <f>1/R4952</f>
        <v>2.3170560803566756E-7</v>
      </c>
    </row>
    <row r="4953" s="29">
      <c r="A4953" t="inlineStr">
        <is>
          <t>market for tap water</t>
        </is>
      </c>
      <c r="B4953" t="n">
        <v>0.0037026</v>
      </c>
      <c r="C4953" t="inlineStr">
        <is>
          <t>Europe without Switzerland</t>
        </is>
      </c>
      <c r="D4953" t="inlineStr">
        <is>
          <t>kilogram</t>
        </is>
      </c>
      <c r="F4953" t="inlineStr">
        <is>
          <t>technosphere</t>
        </is>
      </c>
      <c r="G4953" t="n">
        <v>0</v>
      </c>
      <c r="H4953" t="inlineStr">
        <is>
          <t>tap water</t>
        </is>
      </c>
      <c r="I4953" t="inlineStr">
        <is>
          <t>(2,2,1,1,1,3); Estimation 20l/m2 panel</t>
        </is>
      </c>
      <c r="M4953" s="30" t="n"/>
    </row>
    <row r="4954" s="29">
      <c r="A4954" t="inlineStr">
        <is>
          <t>treatment of wastewater, from residence, capacity 1.1E10l/year</t>
        </is>
      </c>
      <c r="B4954" t="n">
        <v>-3.3323e-06</v>
      </c>
      <c r="C4954" t="inlineStr">
        <is>
          <t>CH</t>
        </is>
      </c>
      <c r="D4954" t="inlineStr">
        <is>
          <t>cubic meter</t>
        </is>
      </c>
      <c r="F4954" t="inlineStr">
        <is>
          <t>technosphere</t>
        </is>
      </c>
      <c r="G4954" t="n">
        <v>0</v>
      </c>
      <c r="H4954" t="inlineStr">
        <is>
          <t>wastewater, from residence</t>
        </is>
      </c>
      <c r="I4954" t="inlineStr">
        <is>
          <t>(2,2,1,1,1,3); Estimation 20l/m2 panel</t>
        </is>
      </c>
      <c r="M4954" s="30" t="n"/>
    </row>
    <row r="4955" s="29">
      <c r="M4955" s="30" t="n"/>
    </row>
    <row r="4956" customFormat="1" s="28">
      <c r="A4956" s="28" t="inlineStr">
        <is>
          <t>Activity</t>
        </is>
      </c>
      <c r="B4956" s="28" t="inlineStr">
        <is>
          <t>electricity production, photovoltaic</t>
        </is>
      </c>
      <c r="M4956" s="30" t="n"/>
    </row>
    <row r="4957">
      <c r="A4957" t="inlineStr">
        <is>
          <t>comment</t>
        </is>
      </c>
      <c r="B495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")&amp;HLOOKUP(B4958,parameters!$C$195:$EJ$198,2,0)&amp;" kWh/kWp.
Annual output, Facade: "&amp;HLOOKUP(B4958,parameters!$C$195:$EJ$198,3,0)&amp;" kWh/kWp.
Annual output, Open-ground: "&amp;HLOOKUP(B4958,parameters!$C$195:$EJ$198,4,0)&amp;_xlfn._LONGTEXT("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")&amp;VLOOKUP(B4958,'extension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1546.88935717484 kWh/kWp.
Annual output, Facade: 1086.11380397383 kWh/kWp.
Annual output, Open-ground: 1645.62697571792 kWh/kWp.
Amount of solar energy transformed to electricity. Waste heat emission due to losses of electricity in the system.
Technology:  Electricity production with grid-connected photovoltaic power plants.
Time period:  Time of publications
Production volume: 0.601 GWh in 2025.
Sampling:  Statistical data and model calculations
Extrapolations:  Use of PV technology data investigated for other countries (Switzerland). Correction of average yield with Swiss data.
Uncertainty:  None
Author: Romain Sacchi, PSI, romain.sacchi@psi.ch</v>
      </c>
      <c r="M4957" s="30" t="n"/>
    </row>
    <row r="4958" s="29">
      <c r="A4958" t="inlineStr">
        <is>
          <t>location</t>
        </is>
      </c>
      <c r="B4958" t="inlineStr">
        <is>
          <t>CF</t>
        </is>
      </c>
    </row>
    <row r="4959" s="29">
      <c r="A4959" t="inlineStr">
        <is>
          <t>production amount</t>
        </is>
      </c>
      <c r="B4959" t="n">
        <v>1</v>
      </c>
    </row>
    <row r="4960" s="29">
      <c r="A4960" t="inlineStr">
        <is>
          <t>reference product</t>
        </is>
      </c>
      <c r="B4960" t="inlineStr">
        <is>
          <t>electricity, low voltage</t>
        </is>
      </c>
    </row>
    <row r="4961" s="29">
      <c r="A4961" t="inlineStr">
        <is>
          <t>source</t>
        </is>
      </c>
      <c r="B496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962" s="29">
      <c r="A4962" t="inlineStr">
        <is>
          <t>type</t>
        </is>
      </c>
      <c r="B4962" t="inlineStr">
        <is>
          <t>process</t>
        </is>
      </c>
    </row>
    <row r="4963" s="29">
      <c r="A4963" t="inlineStr">
        <is>
          <t>unit</t>
        </is>
      </c>
      <c r="B4963" t="inlineStr">
        <is>
          <t>kilowatt hour</t>
        </is>
      </c>
    </row>
    <row r="4964" s="29">
      <c r="A4964" t="inlineStr">
        <is>
          <t>Exchanges</t>
        </is>
      </c>
    </row>
    <row r="4965" customFormat="1" s="28">
      <c r="A4965" s="28" t="inlineStr">
        <is>
          <t>name</t>
        </is>
      </c>
      <c r="B4965" s="28" t="inlineStr">
        <is>
          <t>amount</t>
        </is>
      </c>
      <c r="C4965" s="28" t="inlineStr">
        <is>
          <t>location</t>
        </is>
      </c>
      <c r="D4965" s="28" t="inlineStr">
        <is>
          <t>unit</t>
        </is>
      </c>
      <c r="E4965" s="28" t="inlineStr">
        <is>
          <t>categories</t>
        </is>
      </c>
      <c r="F4965" s="28" t="inlineStr">
        <is>
          <t>type</t>
        </is>
      </c>
      <c r="G4965" s="28" t="inlineStr">
        <is>
          <t>uncertainty type</t>
        </is>
      </c>
      <c r="H4965" s="28" t="inlineStr">
        <is>
          <t>loc</t>
        </is>
      </c>
      <c r="I4965" s="28" t="inlineStr">
        <is>
          <t>scale</t>
        </is>
      </c>
      <c r="J4965" s="28" t="inlineStr">
        <is>
          <t>comment</t>
        </is>
      </c>
      <c r="K4965" s="28" t="inlineStr">
        <is>
          <t>negative</t>
        </is>
      </c>
      <c r="L4965" s="28" t="inlineStr">
        <is>
          <t>reference product</t>
        </is>
      </c>
      <c r="M4965" s="28" t="inlineStr">
        <is>
          <t>production volume</t>
        </is>
      </c>
      <c r="N4965" s="28" t="inlineStr">
        <is>
          <t>scope</t>
        </is>
      </c>
      <c r="O4965" s="28" t="inlineStr">
        <is>
          <t>scope share</t>
        </is>
      </c>
      <c r="P4965" s="28" t="inlineStr">
        <is>
          <t>tech share</t>
        </is>
      </c>
      <c r="Q4965" s="28" t="inlineStr">
        <is>
          <t>installation</t>
        </is>
      </c>
      <c r="R4965" s="28" t="inlineStr">
        <is>
          <t>productivity</t>
        </is>
      </c>
      <c r="S4965" s="28" t="inlineStr">
        <is>
          <t>kWp</t>
        </is>
      </c>
      <c r="T4965" s="28" t="inlineStr">
        <is>
          <t>lifetime</t>
        </is>
      </c>
      <c r="U4965" s="28" t="inlineStr">
        <is>
          <t>lifetime production</t>
        </is>
      </c>
      <c r="V4965" s="28" t="inlineStr">
        <is>
          <t>inverted lifetime production</t>
        </is>
      </c>
    </row>
    <row r="4966" s="29">
      <c r="A4966" t="inlineStr">
        <is>
          <t>Energy, solar, converted</t>
        </is>
      </c>
      <c r="B4966" t="n">
        <v>3.8503</v>
      </c>
      <c r="D4966" t="inlineStr">
        <is>
          <t>megajoule</t>
        </is>
      </c>
      <c r="E4966" t="inlineStr">
        <is>
          <t>natural resource::in air</t>
        </is>
      </c>
      <c r="F4966" t="inlineStr">
        <is>
          <t>biosphere</t>
        </is>
      </c>
      <c r="G4966" t="n">
        <v>2</v>
      </c>
      <c r="H4966" t="n">
        <v>1.348151067341848</v>
      </c>
      <c r="I4966" t="n">
        <v>0.04340984597628009</v>
      </c>
      <c r="J4966" t="inlineStr">
        <is>
          <t>(2,2,1,1,1,3); Energy loss in the system</t>
        </is>
      </c>
    </row>
    <row r="4967" s="29">
      <c r="A4967" t="inlineStr">
        <is>
          <t>Heat, waste</t>
        </is>
      </c>
      <c r="B4967" t="n">
        <v>0.25027</v>
      </c>
      <c r="D4967" t="inlineStr">
        <is>
          <t>megajoule</t>
        </is>
      </c>
      <c r="E4967" t="inlineStr">
        <is>
          <t>air</t>
        </is>
      </c>
      <c r="F4967" t="inlineStr">
        <is>
          <t>biosphere</t>
        </is>
      </c>
      <c r="G4967" t="n">
        <v>2</v>
      </c>
      <c r="H4967" t="n">
        <v>-1.385214943900327</v>
      </c>
      <c r="I4967" t="n">
        <v>0.02439508208471609</v>
      </c>
      <c r="J4967" t="inlineStr">
        <is>
          <t>(1,na,na,na,na,na); Calculation</t>
        </is>
      </c>
    </row>
    <row r="4968" s="29">
      <c r="A4968" t="inlineStr">
        <is>
          <t>electricity production, photovoltaic</t>
        </is>
      </c>
      <c r="B4968" t="n">
        <v>1</v>
      </c>
      <c r="C4968" t="inlineStr">
        <is>
          <t>CF</t>
        </is>
      </c>
      <c r="D4968" t="inlineStr">
        <is>
          <t>kilowatt hour</t>
        </is>
      </c>
      <c r="E4968" t="inlineStr">
        <is>
          <t>photovoltaic::power plants</t>
        </is>
      </c>
      <c r="F4968" t="inlineStr">
        <is>
          <t>production</t>
        </is>
      </c>
      <c r="G4968" t="n">
        <v>0</v>
      </c>
      <c r="H4968" t="n">
        <v>1</v>
      </c>
      <c r="L4968" t="inlineStr">
        <is>
          <t>electricity, low voltage</t>
        </is>
      </c>
      <c r="M4968">
        <f>VLOOKUP(C4968,'extension - production vol'!$B$6:$D$235,3,0)</f>
        <v>0.60099999999999998</v>
      </c>
    </row>
    <row r="4969" ht="16" customHeight="1" s="29">
      <c r="A4969" t="inlineStr">
        <is>
          <t>photovoltaic flat-roof installation, 156 kWp, multi-Si, on roof</t>
        </is>
      </c>
      <c r="B4969" s="30">
        <f>P4969*V4969</f>
        <v>1.394640084506143E-8</v>
      </c>
      <c r="C4969" t="inlineStr">
        <is>
          <t>CH</t>
        </is>
      </c>
      <c r="D4969" t="inlineStr">
        <is>
          <t>unit</t>
        </is>
      </c>
      <c r="F4969" t="inlineStr">
        <is>
          <t>technosphere</t>
        </is>
      </c>
      <c r="G4969" t="n">
        <v>2</v>
      </c>
      <c r="H4969" t="n">
        <v>-18.46800298604678</v>
      </c>
      <c r="I4969" t="n">
        <v>0.09798894162072011</v>
      </c>
      <c r="J4969" t="inlineStr">
        <is>
          <t>(2,2,1,1,1,3); Calculation with average annual yield and share of technologies. Lifetime: 30a.</t>
        </is>
      </c>
      <c r="L4969" t="inlineStr">
        <is>
          <t>photovoltaic flat-roof installation, 156 kWp, multi-Si, on roof</t>
        </is>
      </c>
      <c r="N4969" t="inlineStr">
        <is>
          <t>all</t>
        </is>
      </c>
      <c r="O4969" t="n">
        <v>1</v>
      </c>
      <c r="P4969" s="30">
        <f>INDEX(parameters!$D$41:$AG$178,MATCH('PV (extension)'!B4958,parameters!$C$41:$C$178,0),MATCH('PV (extension)'!A4969,parameters!$D$5:$AG$5,0))/O4969</f>
        <v>0.10096416269840058</v>
      </c>
      <c r="Q4969" s="3" t="inlineStr">
        <is>
          <t>roof-top</t>
        </is>
      </c>
      <c r="R4969">
        <f>INDEX(parameters!$C$196:$EJ$198,MATCH('PV (extension)'!Q4969,parameters!$B$196:$B$198,0),MATCH('PV (extension)'!B4958,parameters!$C$195:$EJ$195,0))</f>
        <v>1546.8893571748447</v>
      </c>
      <c r="S4969" t="n">
        <v>156</v>
      </c>
      <c r="T4969" t="n">
        <v>30</v>
      </c>
      <c r="U4969">
        <f>T4969*S4969*R4969</f>
        <v>7239442.1915782727</v>
      </c>
      <c r="V4969">
        <f>1/U4969</f>
        <v>1.3813218940587877E-7</v>
      </c>
    </row>
    <row r="4970" ht="16" customHeight="1" s="29">
      <c r="A4970" t="inlineStr">
        <is>
          <t>photovoltaic flat-roof installation, 156 kWp, single-Si, on roof</t>
        </is>
      </c>
      <c r="B4970" s="30">
        <f>P4970*V4970</f>
        <v>7.2850943302154154E-9</v>
      </c>
      <c r="C4970" t="inlineStr">
        <is>
          <t>CH</t>
        </is>
      </c>
      <c r="D4970" t="inlineStr">
        <is>
          <t>unit</t>
        </is>
      </c>
      <c r="F4970" t="inlineStr">
        <is>
          <t>technosphere</t>
        </is>
      </c>
      <c r="G4970" t="n">
        <v>2</v>
      </c>
      <c r="H4970" t="n">
        <v>-19.10362020104489</v>
      </c>
      <c r="I4970" t="n">
        <v>0.09798894162072011</v>
      </c>
      <c r="J4970" t="inlineStr">
        <is>
          <t>(2,2,1,1,1,3); Calculation with average annual yield and share of technologies. Lifetime: 30a.</t>
        </is>
      </c>
      <c r="L4970" t="inlineStr">
        <is>
          <t>photovoltaic flat-roof installation, 156 kWp, single-Si, on roof</t>
        </is>
      </c>
      <c r="N4970" t="inlineStr">
        <is>
          <t>all</t>
        </is>
      </c>
      <c r="O4970" t="n">
        <v>1</v>
      </c>
      <c r="P4970" s="30">
        <f>INDEX(parameters!$D$41:$AG$178,MATCH('PV (extension)'!B4958,parameters!$C$41:$C$178,0),MATCH('PV (extension)'!A4970,parameters!$D$5:$AG$5,0))/O4970</f>
        <v>5.2740019263789135E-2</v>
      </c>
      <c r="Q4970" s="3" t="inlineStr">
        <is>
          <t>roof-top</t>
        </is>
      </c>
      <c r="R4970">
        <f>INDEX(parameters!$C$196:$EJ$198,MATCH('PV (extension)'!Q4970,parameters!$B$196:$B$198,0),MATCH('PV (extension)'!B4958,parameters!$C$195:$EJ$195,0))</f>
        <v>1546.8893571748447</v>
      </c>
      <c r="S4970" t="n">
        <v>156</v>
      </c>
      <c r="T4970" t="n">
        <v>30</v>
      </c>
      <c r="U4970">
        <f>T4970*S4970*R4970</f>
        <v>7239442.1915782727</v>
      </c>
      <c r="V4970">
        <f>1/U4970</f>
        <v>1.3813218940587877E-7</v>
      </c>
    </row>
    <row r="4971" ht="16" customHeight="1" s="29">
      <c r="A4971" t="inlineStr">
        <is>
          <t>photovoltaic slanted-roof installation, 3 kWp, CIS, laminated, integrated, on roof</t>
        </is>
      </c>
      <c r="B4971" s="30">
        <f>P4971*V4971</f>
        <v>6.5337305713178135E-9</v>
      </c>
      <c r="C4971" t="inlineStr">
        <is>
          <t>CH</t>
        </is>
      </c>
      <c r="D4971" t="inlineStr">
        <is>
          <t>unit</t>
        </is>
      </c>
      <c r="F4971" t="inlineStr">
        <is>
          <t>technosphere</t>
        </is>
      </c>
      <c r="G4971" t="n">
        <v>2</v>
      </c>
      <c r="H4971" t="n">
        <v>-19.69743931800395</v>
      </c>
      <c r="I4971" t="n">
        <v>0.09798894162072011</v>
      </c>
      <c r="J4971" t="inlineStr">
        <is>
          <t>(2,2,1,1,1,3); Calculation with average annual yield and share of technologies. Lifetime: 30a.</t>
        </is>
      </c>
      <c r="L4971" t="inlineStr">
        <is>
          <t>photovoltaic slanted-roof installation, 3 kWp, CIS, laminated, integrated, on roof</t>
        </is>
      </c>
      <c r="N4971" t="inlineStr">
        <is>
          <t>all</t>
        </is>
      </c>
      <c r="O4971" t="n">
        <v>1</v>
      </c>
      <c r="P4971" s="30">
        <f>INDEX(parameters!$D$41:$AG$178,MATCH('PV (extension)'!B4958,parameters!$C$41:$C$178,0),MATCH('PV (extension)'!A4971,parameters!$D$5:$AG$5,0))/O4971</f>
        <v>9.0962624550774995E-4</v>
      </c>
      <c r="Q4971" s="3" t="inlineStr">
        <is>
          <t>roof-top</t>
        </is>
      </c>
      <c r="R4971">
        <f>INDEX(parameters!$C$196:$EJ$198,MATCH('PV (extension)'!Q4971,parameters!$B$196:$B$198,0),MATCH('PV (extension)'!B4958,parameters!$C$195:$EJ$195,0))</f>
        <v>1546.8893571748447</v>
      </c>
      <c r="S4971" t="n">
        <v>3</v>
      </c>
      <c r="T4971" t="n">
        <v>30</v>
      </c>
      <c r="U4971">
        <f>T4971*S4971*R4971</f>
        <v>139220.04214573602</v>
      </c>
      <c r="V4971">
        <f>1/U4971</f>
        <v>7.1828738491056951E-6</v>
      </c>
    </row>
    <row r="4972" ht="16" customHeight="1" s="29">
      <c r="A4972" t="inlineStr">
        <is>
          <t>photovoltaic slanted-roof installation, 3 kWp, CdTe, panel, mounted, on roof</t>
        </is>
      </c>
      <c r="B4972" s="30">
        <f>P4972*V4972</f>
        <v>4.2614991086353032E-8</v>
      </c>
      <c r="C4972" t="inlineStr">
        <is>
          <t>CH</t>
        </is>
      </c>
      <c r="D4972" t="inlineStr">
        <is>
          <t>unit</t>
        </is>
      </c>
      <c r="F4972" t="inlineStr">
        <is>
          <t>technosphere</t>
        </is>
      </c>
      <c r="G4972" t="n">
        <v>2</v>
      </c>
      <c r="H4972" t="n">
        <v>-16.69297991102503</v>
      </c>
      <c r="I4972" t="n">
        <v>0.09798894162072011</v>
      </c>
      <c r="J4972" t="inlineStr">
        <is>
          <t>(2,2,1,1,1,3); Calculation with average annual yield and share of technologies. Lifetime: 30a.</t>
        </is>
      </c>
      <c r="L4972" t="inlineStr">
        <is>
          <t>photovoltaic slanted-roof installation, 3 kWp, CdTe, panel, mounted, on roof</t>
        </is>
      </c>
      <c r="N4972" t="inlineStr">
        <is>
          <t>all</t>
        </is>
      </c>
      <c r="O4972" t="n">
        <v>1</v>
      </c>
      <c r="P4972" s="30">
        <f>INDEX(parameters!$D$41:$AG$178,MATCH('PV (extension)'!B4958,parameters!$C$41:$C$178,0),MATCH('PV (extension)'!A4972,parameters!$D$5:$AG$5,0))/O4972</f>
        <v>5.9328608550822341E-3</v>
      </c>
      <c r="Q4972" s="3" t="inlineStr">
        <is>
          <t>roof-top</t>
        </is>
      </c>
      <c r="R4972">
        <f>INDEX(parameters!$C$196:$EJ$198,MATCH('PV (extension)'!Q4972,parameters!$B$196:$B$198,0),MATCH('PV (extension)'!B4958,parameters!$C$195:$EJ$195,0))</f>
        <v>1546.8893571748447</v>
      </c>
      <c r="S4972" t="n">
        <v>3</v>
      </c>
      <c r="T4972" t="n">
        <v>30</v>
      </c>
      <c r="U4972">
        <f>T4972*S4972*R4972</f>
        <v>139220.04214573602</v>
      </c>
      <c r="V4972">
        <f>1/U4972</f>
        <v>7.1828738491056951E-6</v>
      </c>
    </row>
    <row r="4973" ht="16" customHeight="1" s="29">
      <c r="A4973" t="inlineStr">
        <is>
          <t>photovoltaic slanted-roof installation, 3 kWp, micro-Si, laminated, integrated, on roof</t>
        </is>
      </c>
      <c r="B4973" s="30">
        <f>P4973*V4973</f>
        <v>6.6031873223885881E-10</v>
      </c>
      <c r="C4973" t="inlineStr">
        <is>
          <t>RER</t>
        </is>
      </c>
      <c r="D4973" t="inlineStr">
        <is>
          <t>unit</t>
        </is>
      </c>
      <c r="F4973" t="inlineStr">
        <is>
          <t>technosphere</t>
        </is>
      </c>
      <c r="G4973" t="n">
        <v>2</v>
      </c>
      <c r="H4973" t="n">
        <v>-21.54326959350907</v>
      </c>
      <c r="I4973" t="n">
        <v>0.09798894162072011</v>
      </c>
      <c r="J4973" t="inlineStr">
        <is>
          <t>(2,2,1,1,1,3); Calculation with average annual yield and share of technologies. Lifetime: 30a.</t>
        </is>
      </c>
      <c r="L4973" t="inlineStr">
        <is>
          <t>photovoltaic slanted-roof installation, 3 kWp, micro-Si, laminated, integrated, on roof</t>
        </is>
      </c>
      <c r="N4973" t="inlineStr">
        <is>
          <t>all</t>
        </is>
      </c>
      <c r="O4973" t="n">
        <v>1</v>
      </c>
      <c r="P4973" s="30">
        <f>INDEX(parameters!$D$41:$AG$178,MATCH('PV (extension)'!B4958,parameters!$C$41:$C$178,0),MATCH('PV (extension)'!A4973,parameters!$D$5:$AG$5,0))/O4973</f>
        <v>9.1929601731912907E-5</v>
      </c>
      <c r="Q4973" s="3" t="inlineStr">
        <is>
          <t>roof-top</t>
        </is>
      </c>
      <c r="R4973">
        <f>INDEX(parameters!$C$196:$EJ$198,MATCH('PV (extension)'!Q4973,parameters!$B$196:$B$198,0),MATCH('PV (extension)'!B4958,parameters!$C$195:$EJ$195,0))</f>
        <v>1546.8893571748447</v>
      </c>
      <c r="S4973" t="n">
        <v>3</v>
      </c>
      <c r="T4973" t="n">
        <v>30</v>
      </c>
      <c r="U4973">
        <f>T4973*S4973*R4973</f>
        <v>139220.04214573602</v>
      </c>
      <c r="V4973">
        <f>1/U4973</f>
        <v>7.1828738491056951E-6</v>
      </c>
    </row>
    <row r="4974" ht="16" customHeight="1" s="29">
      <c r="A4974" t="inlineStr">
        <is>
          <t>photovoltaic slanted-roof installation, 3 kWp, micro-Si, panel, mounted, on roof</t>
        </is>
      </c>
      <c r="B4974" s="30">
        <f>P4974*V4974</f>
        <v>1.1479526539946327E-8</v>
      </c>
      <c r="C4974" t="inlineStr">
        <is>
          <t>RER</t>
        </is>
      </c>
      <c r="D4974" t="inlineStr">
        <is>
          <t>unit</t>
        </is>
      </c>
      <c r="F4974" t="inlineStr">
        <is>
          <t>technosphere</t>
        </is>
      </c>
      <c r="G4974" t="n">
        <v>2</v>
      </c>
      <c r="H4974" t="n">
        <v>-18.72987249989203</v>
      </c>
      <c r="I4974" t="n">
        <v>0.09798894162072011</v>
      </c>
      <c r="J4974" t="inlineStr">
        <is>
          <t>(2,2,1,1,1,3); Calculation with average annual yield and share of technologies. Lifetime: 30a.</t>
        </is>
      </c>
      <c r="L4974" t="inlineStr">
        <is>
          <t>photovoltaic slanted-roof installation, 3 kWp, micro-Si, panel, mounted, on roof</t>
        </is>
      </c>
      <c r="N4974" t="inlineStr">
        <is>
          <t>all</t>
        </is>
      </c>
      <c r="O4974" t="n">
        <v>1</v>
      </c>
      <c r="P4974" s="30">
        <f>INDEX(parameters!$D$41:$AG$178,MATCH('PV (extension)'!B4958,parameters!$C$41:$C$178,0),MATCH('PV (extension)'!A4974,parameters!$D$5:$AG$5,0))/O4974</f>
        <v>1.5981801687044229E-3</v>
      </c>
      <c r="Q4974" s="3" t="inlineStr">
        <is>
          <t>roof-top</t>
        </is>
      </c>
      <c r="R4974">
        <f>INDEX(parameters!$C$196:$EJ$198,MATCH('PV (extension)'!Q4974,parameters!$B$196:$B$198,0),MATCH('PV (extension)'!B4958,parameters!$C$195:$EJ$195,0))</f>
        <v>1546.8893571748447</v>
      </c>
      <c r="S4974" t="n">
        <v>3</v>
      </c>
      <c r="T4974" t="n">
        <v>30</v>
      </c>
      <c r="U4974">
        <f>T4974*S4974*R4974</f>
        <v>139220.04214573602</v>
      </c>
      <c r="V4974">
        <f>1/U4974</f>
        <v>7.1828738491056951E-6</v>
      </c>
    </row>
    <row r="4975" s="29">
      <c r="A4975" t="inlineStr">
        <is>
          <t>photovoltaic open ground installation, 570 kWp, CIS, on open ground</t>
        </is>
      </c>
      <c r="B4975" s="30">
        <f>P4975*V4975</f>
        <v>3.5906561129245205E-10</v>
      </c>
      <c r="C4975" t="inlineStr">
        <is>
          <t>RER</t>
        </is>
      </c>
      <c r="D4975" t="inlineStr">
        <is>
          <t>unit</t>
        </is>
      </c>
      <c r="F4975" t="inlineStr">
        <is>
          <t>technosphere</t>
        </is>
      </c>
      <c r="G4975" t="n">
        <v>2</v>
      </c>
      <c r="H4975" t="n">
        <v>-21.66656811806742</v>
      </c>
      <c r="I4975" t="n">
        <v>0.09798894162072011</v>
      </c>
      <c r="J4975" t="inlineStr">
        <is>
          <t>(2,2,1,1,1,3); Calculation with average annual yield and share of technologies. Lifetime: 30a.</t>
        </is>
      </c>
      <c r="L4975" t="inlineStr">
        <is>
          <t>photovoltaic open ground installation, 570 kWp, CIS, on open ground</t>
        </is>
      </c>
      <c r="N4975" t="inlineStr">
        <is>
          <t>all</t>
        </is>
      </c>
      <c r="O4975" t="n">
        <v>1</v>
      </c>
      <c r="P4975" s="30">
        <f>INDEX(parameters!$D$41:$AG$178,MATCH('PV (extension)'!B4958,parameters!$C$41:$C$178,0),MATCH('PV (extension)'!A4975,parameters!$D$5:$AG$5,0))/O4975</f>
        <v>1.0104185757523119E-2</v>
      </c>
      <c r="Q4975" t="inlineStr">
        <is>
          <t>central</t>
        </is>
      </c>
      <c r="R4975">
        <f>INDEX(parameters!$C$196:$EJ$198,MATCH('PV (extension)'!Q4975,parameters!$B$196:$B$198,0),MATCH('PV (extension)'!B4958,parameters!$C$195:$EJ$195,0))</f>
        <v>1645.62697571792</v>
      </c>
      <c r="S4975" t="n">
        <v>570</v>
      </c>
      <c r="T4975" t="n">
        <v>30</v>
      </c>
      <c r="U4975">
        <f>T4975*S4975*R4975</f>
        <v>28140221.284776431</v>
      </c>
      <c r="V4975">
        <f>1/U4975</f>
        <v>3.5536323253470283E-8</v>
      </c>
    </row>
    <row r="4976" s="29">
      <c r="A4976" t="inlineStr">
        <is>
          <t>photovoltaic open ground installation, 570 kWp, CdTe, on open ground</t>
        </is>
      </c>
      <c r="B4976" s="30">
        <f>P4976*V4976</f>
        <v>2.6376683019196053E-9</v>
      </c>
      <c r="C4976" t="inlineStr">
        <is>
          <t>RER</t>
        </is>
      </c>
      <c r="D4976" t="inlineStr">
        <is>
          <t>unit</t>
        </is>
      </c>
      <c r="F4976" t="inlineStr">
        <is>
          <t>technosphere</t>
        </is>
      </c>
      <c r="G4976" t="n">
        <v>2</v>
      </c>
      <c r="H4976" t="n">
        <v>-21.47552628199886</v>
      </c>
      <c r="I4976" t="n">
        <v>0.09798894162072011</v>
      </c>
      <c r="J4976" t="inlineStr">
        <is>
          <t>(2,2,1,1,1,3); Calculation with average annual yield and share of technologies. Lifetime: 30a.</t>
        </is>
      </c>
      <c r="L4976" t="inlineStr">
        <is>
          <t>photovoltaic open ground installation, 570 kWp, CdTe, on open ground</t>
        </is>
      </c>
      <c r="N4976" t="inlineStr">
        <is>
          <t>all</t>
        </is>
      </c>
      <c r="O4976" t="n">
        <v>1</v>
      </c>
      <c r="P4976" s="30">
        <f>INDEX(parameters!$D$41:$AG$178,MATCH('PV (extension)'!B4958,parameters!$C$41:$C$178,0),MATCH('PV (extension)'!A4976,parameters!$D$5:$AG$5,0))/O4976</f>
        <v>7.4224569691858172E-2</v>
      </c>
      <c r="Q4976" t="inlineStr">
        <is>
          <t>central</t>
        </is>
      </c>
      <c r="R4976">
        <f>INDEX(parameters!$C$196:$EJ$198,MATCH('PV (extension)'!Q4976,parameters!$B$196:$B$198,0),MATCH('PV (extension)'!B4958,parameters!$C$195:$EJ$195,0))</f>
        <v>1645.62697571792</v>
      </c>
      <c r="S4976" t="n">
        <v>570</v>
      </c>
      <c r="T4976" t="n">
        <v>30</v>
      </c>
      <c r="U4976">
        <f>T4976*S4976*R4976</f>
        <v>28140221.284776431</v>
      </c>
      <c r="V4976">
        <f>1/U4976</f>
        <v>3.5536323253470283E-8</v>
      </c>
    </row>
    <row r="4977" s="29">
      <c r="A4977" t="inlineStr">
        <is>
          <t>photovoltaic open ground installation, 570 kWp, micro-Si, on open ground</t>
        </is>
      </c>
      <c r="B4977" s="30">
        <f>P4977*V4977</f>
        <v>2.7957412268272094E-11</v>
      </c>
      <c r="C4977" t="inlineStr">
        <is>
          <t>RER</t>
        </is>
      </c>
      <c r="D4977" t="inlineStr">
        <is>
          <t>unit</t>
        </is>
      </c>
      <c r="F4977" t="inlineStr">
        <is>
          <t>technosphere</t>
        </is>
      </c>
      <c r="G4977" t="n">
        <v>2</v>
      </c>
      <c r="H4977" t="n">
        <v>-23.51240679473371</v>
      </c>
      <c r="I4977" t="n">
        <v>0.09798894162072011</v>
      </c>
      <c r="J4977" t="inlineStr">
        <is>
          <t>(2,2,1,1,1,3); Calculation with average annual yield and share of technologies. Lifetime: 30a.</t>
        </is>
      </c>
      <c r="L4977" t="inlineStr">
        <is>
          <t>photovoltaic open ground installation, 570 kWp, micro-Si, on open ground</t>
        </is>
      </c>
      <c r="N4977" t="inlineStr">
        <is>
          <t>all</t>
        </is>
      </c>
      <c r="O4977" t="n">
        <v>1</v>
      </c>
      <c r="P4977" s="30">
        <f>INDEX(parameters!$D$41:$AG$178,MATCH('PV (extension)'!B4958,parameters!$C$41:$C$178,0),MATCH('PV (extension)'!A4977,parameters!$D$5:$AG$5,0))/O4977</f>
        <v>7.867277677789E-4</v>
      </c>
      <c r="Q4977" t="inlineStr">
        <is>
          <t>central</t>
        </is>
      </c>
      <c r="R4977">
        <f>INDEX(parameters!$C$196:$EJ$198,MATCH('PV (extension)'!Q4977,parameters!$B$196:$B$198,0),MATCH('PV (extension)'!B4958,parameters!$C$195:$EJ$195,0))</f>
        <v>1645.62697571792</v>
      </c>
      <c r="S4977" t="n">
        <v>570</v>
      </c>
      <c r="T4977" t="n">
        <v>30</v>
      </c>
      <c r="U4977">
        <f>T4977*S4977*R4977</f>
        <v>28140221.284776431</v>
      </c>
      <c r="V4977">
        <f>1/U4977</f>
        <v>3.5536323253470283E-8</v>
      </c>
    </row>
    <row r="4978" s="29">
      <c r="A4978" t="inlineStr">
        <is>
          <t>photovoltaic open ground installation, 570 kWp, multi-Si, on open ground</t>
        </is>
      </c>
      <c r="B4978" s="30">
        <f>P4978*V4978</f>
        <v>9.3559257584855925E-9</v>
      </c>
      <c r="C4978" t="inlineStr">
        <is>
          <t>RER</t>
        </is>
      </c>
      <c r="D4978" t="inlineStr">
        <is>
          <t>unit</t>
        </is>
      </c>
      <c r="F4978" t="inlineStr">
        <is>
          <t>technosphere</t>
        </is>
      </c>
      <c r="G4978" t="n">
        <v>2</v>
      </c>
      <c r="H4978" t="n">
        <v>-18.20082258362968</v>
      </c>
      <c r="I4978" t="n">
        <v>0.09798894162072011</v>
      </c>
      <c r="J4978" t="inlineStr">
        <is>
          <t>(2,2,1,1,1,3); Calculation with average annual yield and share of technologies. Lifetime: 30a.</t>
        </is>
      </c>
      <c r="L4978" t="inlineStr">
        <is>
          <t>photovoltaic open ground installation, 570 kWp, multi-Si, on open ground</t>
        </is>
      </c>
      <c r="N4978" t="inlineStr">
        <is>
          <t>all</t>
        </is>
      </c>
      <c r="O4978" t="n">
        <v>1</v>
      </c>
      <c r="P4978" s="30">
        <f>INDEX(parameters!$D$41:$AG$178,MATCH('PV (extension)'!B4958,parameters!$C$41:$C$178,0),MATCH('PV (extension)'!A4978,parameters!$D$5:$AG$5,0))/O4978</f>
        <v>0.2632778211677243</v>
      </c>
      <c r="Q4978" t="inlineStr">
        <is>
          <t>central</t>
        </is>
      </c>
      <c r="R4978">
        <f>INDEX(parameters!$C$196:$EJ$198,MATCH('PV (extension)'!Q4978,parameters!$B$196:$B$198,0),MATCH('PV (extension)'!B4958,parameters!$C$195:$EJ$195,0))</f>
        <v>1645.62697571792</v>
      </c>
      <c r="S4978" t="n">
        <v>570</v>
      </c>
      <c r="T4978" t="n">
        <v>30</v>
      </c>
      <c r="U4978">
        <f>T4978*S4978*R4978</f>
        <v>28140221.284776431</v>
      </c>
      <c r="V4978">
        <f>1/U4978</f>
        <v>3.5536323253470283E-8</v>
      </c>
    </row>
    <row r="4979" s="29">
      <c r="A4979" t="inlineStr">
        <is>
          <t>photovoltaic open ground installation, 570 kWp, single-Si, on open ground</t>
        </is>
      </c>
      <c r="B4979" s="30">
        <f>P4979*V4979</f>
        <v>4.9627858186119334E-9</v>
      </c>
      <c r="C4979" t="inlineStr">
        <is>
          <t>RER</t>
        </is>
      </c>
      <c r="D4979" t="inlineStr">
        <is>
          <t>unit</t>
        </is>
      </c>
      <c r="F4979" t="inlineStr">
        <is>
          <t>technosphere</t>
        </is>
      </c>
      <c r="G4979" t="n">
        <v>2</v>
      </c>
      <c r="H4979" t="n">
        <v>-18.8364689523836</v>
      </c>
      <c r="I4979" t="n">
        <v>0.09798894162072011</v>
      </c>
      <c r="J4979" t="inlineStr">
        <is>
          <t>(2,2,1,1,1,3); Calculation with average annual yield and share of technologies. Lifetime: 30a.</t>
        </is>
      </c>
      <c r="L4979" t="inlineStr">
        <is>
          <t>photovoltaic open ground installation, 570 kWp, single-Si, on open ground</t>
        </is>
      </c>
      <c r="N4979" t="inlineStr">
        <is>
          <t>all</t>
        </is>
      </c>
      <c r="O4979" t="n">
        <v>1</v>
      </c>
      <c r="P4979" s="30">
        <f>INDEX(parameters!$D$41:$AG$178,MATCH('PV (extension)'!B4958,parameters!$C$41:$C$178,0),MATCH('PV (extension)'!A4979,parameters!$D$5:$AG$5,0))/O4979</f>
        <v>0.13965389112469015</v>
      </c>
      <c r="Q4979" t="inlineStr">
        <is>
          <t>central</t>
        </is>
      </c>
      <c r="R4979">
        <f>INDEX(parameters!$C$196:$EJ$198,MATCH('PV (extension)'!Q4979,parameters!$B$196:$B$198,0),MATCH('PV (extension)'!B4958,parameters!$C$195:$EJ$195,0))</f>
        <v>1645.62697571792</v>
      </c>
      <c r="S4979" t="n">
        <v>570</v>
      </c>
      <c r="T4979" t="n">
        <v>30</v>
      </c>
      <c r="U4979">
        <f>T4979*S4979*R4979</f>
        <v>28140221.284776431</v>
      </c>
      <c r="V4979">
        <f>1/U4979</f>
        <v>3.5536323253470283E-8</v>
      </c>
    </row>
    <row r="4980" ht="16" customHeight="1" s="29">
      <c r="A4980" t="inlineStr">
        <is>
          <t>photovoltaic slanted-roof installation, 93 kWp, multi-Si, laminated, integrated, on roof</t>
        </is>
      </c>
      <c r="B4980" s="30">
        <f>P4980*V4980</f>
        <v>1.5314488326495485E-9</v>
      </c>
      <c r="C4980" t="inlineStr">
        <is>
          <t>CH</t>
        </is>
      </c>
      <c r="D4980" t="inlineStr">
        <is>
          <t>unit</t>
        </is>
      </c>
      <c r="F4980" t="inlineStr">
        <is>
          <t>technosphere</t>
        </is>
      </c>
      <c r="G4980" t="n">
        <v>2</v>
      </c>
      <c r="H4980" t="n">
        <v>-20.65878981776205</v>
      </c>
      <c r="I4980" t="n">
        <v>0.09798894162072011</v>
      </c>
      <c r="J4980" t="inlineStr">
        <is>
          <t>(2,2,1,1,1,3); Calculation with average annual yield and share of technologies. Lifetime: 30a.</t>
        </is>
      </c>
      <c r="L4980" t="inlineStr">
        <is>
          <t>photovoltaic slanted-roof installation, 93 kWp, multi-Si, laminated, integrated, on roof</t>
        </is>
      </c>
      <c r="N4980" t="inlineStr">
        <is>
          <t>all</t>
        </is>
      </c>
      <c r="O4980" t="n">
        <v>1</v>
      </c>
      <c r="P4980" s="30">
        <f>INDEX(parameters!$D$41:$AG$178,MATCH('PV (extension)'!B4958,parameters!$C$41:$C$178,0),MATCH('PV (extension)'!A4980,parameters!$D$5:$AG$5,0))/O4980</f>
        <v>6.6094595017907607E-3</v>
      </c>
      <c r="Q4980" s="3" t="inlineStr">
        <is>
          <t>roof-top</t>
        </is>
      </c>
      <c r="R4980">
        <f>INDEX(parameters!$C$196:$EJ$198,MATCH('PV (extension)'!Q4980,parameters!$B$196:$B$198,0),MATCH('PV (extension)'!B4958,parameters!$C$195:$EJ$195,0))</f>
        <v>1546.8893571748447</v>
      </c>
      <c r="S4980" t="n">
        <v>93</v>
      </c>
      <c r="T4980" t="n">
        <v>30</v>
      </c>
      <c r="U4980">
        <f>T4980*S4980*R4980</f>
        <v>4315821.3065178171</v>
      </c>
      <c r="V4980">
        <f>1/U4980</f>
        <v>2.3170560803566756E-7</v>
      </c>
    </row>
    <row r="4981" ht="16" customHeight="1" s="29">
      <c r="A4981" t="inlineStr">
        <is>
          <t>photovoltaic slanted-roof installation, 93 kWp, multi-Si, panel, mounted, on roof</t>
        </is>
      </c>
      <c r="B4981" s="30">
        <f>P4981*V4981</f>
        <v>2.5967940206126135E-8</v>
      </c>
      <c r="C4981" t="inlineStr">
        <is>
          <t>CH</t>
        </is>
      </c>
      <c r="D4981" t="inlineStr">
        <is>
          <t>unit</t>
        </is>
      </c>
      <c r="F4981" t="inlineStr">
        <is>
          <t>technosphere</t>
        </is>
      </c>
      <c r="G4981" t="n">
        <v>2</v>
      </c>
      <c r="H4981" t="n">
        <v>-17.84536035000586</v>
      </c>
      <c r="I4981" t="n">
        <v>0.09798894162072011</v>
      </c>
      <c r="J4981" t="inlineStr">
        <is>
          <t>(2,2,1,1,1,3); Calculation with average annual yield and share of technologies. Lifetime: 30a.</t>
        </is>
      </c>
      <c r="L4981" t="inlineStr">
        <is>
          <t>photovoltaic slanted-roof installation, 93 kWp, multi-Si, panel, mounted, on roof</t>
        </is>
      </c>
      <c r="N4981" t="inlineStr">
        <is>
          <t>all</t>
        </is>
      </c>
      <c r="O4981" t="n">
        <v>1</v>
      </c>
      <c r="P4981" s="30">
        <f>INDEX(parameters!$D$41:$AG$178,MATCH('PV (extension)'!B4958,parameters!$C$41:$C$178,0),MATCH('PV (extension)'!A4981,parameters!$D$5:$AG$5,0))/O4981</f>
        <v>0.11207298962797985</v>
      </c>
      <c r="Q4981" s="3" t="inlineStr">
        <is>
          <t>roof-top</t>
        </is>
      </c>
      <c r="R4981">
        <f>INDEX(parameters!$C$196:$EJ$198,MATCH('PV (extension)'!Q4981,parameters!$B$196:$B$198,0),MATCH('PV (extension)'!B4958,parameters!$C$195:$EJ$195,0))</f>
        <v>1546.8893571748447</v>
      </c>
      <c r="S4981" t="n">
        <v>93</v>
      </c>
      <c r="T4981" t="n">
        <v>30</v>
      </c>
      <c r="U4981">
        <f>T4981*S4981*R4981</f>
        <v>4315821.3065178171</v>
      </c>
      <c r="V4981">
        <f>1/U4981</f>
        <v>2.3170560803566756E-7</v>
      </c>
    </row>
    <row r="4982" ht="16" customHeight="1" s="29">
      <c r="A4982" t="inlineStr">
        <is>
          <t>photovoltaic slanted-roof installation, 93 kWp, single-Si, laminated, integrated, on roof</t>
        </is>
      </c>
      <c r="B4982" s="30">
        <f>P4982*V4982</f>
        <v>8.0959019655306441E-10</v>
      </c>
      <c r="C4982" t="inlineStr">
        <is>
          <t>CH</t>
        </is>
      </c>
      <c r="D4982" t="inlineStr">
        <is>
          <t>unit</t>
        </is>
      </c>
      <c r="F4982" t="inlineStr">
        <is>
          <t>technosphere</t>
        </is>
      </c>
      <c r="G4982" t="n">
        <v>2</v>
      </c>
      <c r="H4982" t="n">
        <v>-21.2944254997521</v>
      </c>
      <c r="I4982" t="n">
        <v>0.09798894162072011</v>
      </c>
      <c r="J4982" t="inlineStr">
        <is>
          <t>(2,2,1,1,1,3); Calculation with average annual yield and share of technologies. Lifetime: 30a.</t>
        </is>
      </c>
      <c r="L4982" t="inlineStr">
        <is>
          <t>photovoltaic slanted-roof installation, 93 kWp, single-Si, laminated, integrated, on roof</t>
        </is>
      </c>
      <c r="N4982" t="inlineStr">
        <is>
          <t>all</t>
        </is>
      </c>
      <c r="O4982" t="n">
        <v>1</v>
      </c>
      <c r="P4982" s="30">
        <f>INDEX(parameters!$D$41:$AG$178,MATCH('PV (extension)'!B4958,parameters!$C$41:$C$178,0),MATCH('PV (extension)'!A4982,parameters!$D$5:$AG$5,0))/O4982</f>
        <v>3.4940466198316628E-3</v>
      </c>
      <c r="Q4982" s="3" t="inlineStr">
        <is>
          <t>roof-top</t>
        </is>
      </c>
      <c r="R4982">
        <f>INDEX(parameters!$C$196:$EJ$198,MATCH('PV (extension)'!Q4982,parameters!$B$196:$B$198,0),MATCH('PV (extension)'!B4958,parameters!$C$195:$EJ$195,0))</f>
        <v>1546.8893571748447</v>
      </c>
      <c r="S4982" t="n">
        <v>93</v>
      </c>
      <c r="T4982" t="n">
        <v>30</v>
      </c>
      <c r="U4982">
        <f>T4982*S4982*R4982</f>
        <v>4315821.3065178171</v>
      </c>
      <c r="V4982">
        <f>1/U4982</f>
        <v>2.3170560803566756E-7</v>
      </c>
    </row>
    <row r="4983" ht="16" customHeight="1" s="29">
      <c r="A4983" t="inlineStr">
        <is>
          <t>photovoltaic slanted-roof installation, 93 kWp, single-Si, panel, mounted, on roof</t>
        </is>
      </c>
      <c r="B4983" s="30">
        <f>P4983*V4983</f>
        <v>1.3602280114583214E-8</v>
      </c>
      <c r="C4983" t="inlineStr">
        <is>
          <t>CH</t>
        </is>
      </c>
      <c r="D4983" t="inlineStr">
        <is>
          <t>unit</t>
        </is>
      </c>
      <c r="F4983" t="inlineStr">
        <is>
          <t>technosphere</t>
        </is>
      </c>
      <c r="G4983" t="n">
        <v>2</v>
      </c>
      <c r="H4983" t="n">
        <v>-18.48100416113547</v>
      </c>
      <c r="I4983" t="n">
        <v>0.09798894162072011</v>
      </c>
      <c r="J4983" t="inlineStr">
        <is>
          <t>(2,2,1,1,1,3); Calculation with average annual yield and share of technologies. Lifetime: 30a.</t>
        </is>
      </c>
      <c r="L4983" t="inlineStr">
        <is>
          <t>photovoltaic slanted-roof installation, 93 kWp, single-Si, panel, mounted, on roof</t>
        </is>
      </c>
      <c r="N4983" t="inlineStr">
        <is>
          <t>all</t>
        </is>
      </c>
      <c r="O4983" t="n">
        <v>1</v>
      </c>
      <c r="P4983" s="30">
        <f>INDEX(parameters!$D$41:$AG$178,MATCH('PV (extension)'!B4958,parameters!$C$41:$C$178,0),MATCH('PV (extension)'!A4983,parameters!$D$5:$AG$5,0))/O4983</f>
        <v>5.8705010335741853E-2</v>
      </c>
      <c r="Q4983" s="3" t="inlineStr">
        <is>
          <t>roof-top</t>
        </is>
      </c>
      <c r="R4983">
        <f>INDEX(parameters!$C$196:$EJ$198,MATCH('PV (extension)'!Q4983,parameters!$B$196:$B$198,0),MATCH('PV (extension)'!B4958,parameters!$C$195:$EJ$195,0))</f>
        <v>1546.8893571748447</v>
      </c>
      <c r="S4983" t="n">
        <v>93</v>
      </c>
      <c r="T4983" t="n">
        <v>30</v>
      </c>
      <c r="U4983">
        <f>T4983*S4983*R4983</f>
        <v>4315821.3065178171</v>
      </c>
      <c r="V4983">
        <f>1/U4983</f>
        <v>2.3170560803566756E-7</v>
      </c>
    </row>
    <row r="4984" s="29">
      <c r="A4984" t="inlineStr">
        <is>
          <t>photovoltaic facade installation, 3kWp, multi-Si, laminated, integrated, at building</t>
        </is>
      </c>
      <c r="B4984" s="30">
        <f>P4984*V4984</f>
        <v>3.3621036094811665E-8</v>
      </c>
      <c r="C4984" t="inlineStr">
        <is>
          <t>APAC</t>
        </is>
      </c>
      <c r="D4984" t="inlineStr">
        <is>
          <t>unit</t>
        </is>
      </c>
      <c r="F4984" t="inlineStr">
        <is>
          <t>technosphere</t>
        </is>
      </c>
      <c r="G4984" t="n">
        <v>2</v>
      </c>
      <c r="H4984" t="n">
        <v>-17.5612990452514</v>
      </c>
      <c r="I4984" t="n">
        <v>0.09798894162072011</v>
      </c>
      <c r="J4984" t="inlineStr">
        <is>
          <t>(2,2,1,1,1,3); Calculation with average annual yield and share of technologies. Lifetime: 30a.</t>
        </is>
      </c>
      <c r="L4984" t="inlineStr">
        <is>
          <t>photovoltaic facade installation, 3kWp, multi-Si, laminated, integrated, at building</t>
        </is>
      </c>
      <c r="N4984" t="inlineStr">
        <is>
          <t>all</t>
        </is>
      </c>
      <c r="O4984" t="n">
        <v>1</v>
      </c>
      <c r="P4984" s="30">
        <f>INDEX(parameters!$D$41:$AG$178,MATCH('PV (extension)'!B4958,parameters!$C$41:$C$178,0),MATCH('PV (extension)'!A4984,parameters!$D$5:$AG$5,0))/O4984</f>
        <v>3.2864644265829519E-3</v>
      </c>
      <c r="Q4984" t="inlineStr">
        <is>
          <t>façade</t>
        </is>
      </c>
      <c r="R4984">
        <f>INDEX(parameters!$C$196:$EJ$198,MATCH('PV (extension)'!Q4984,parameters!$B$196:$B$198,0),MATCH('PV (extension)'!B4958,parameters!$C$195:$EJ$195,0))</f>
        <v>1086.1138039738273</v>
      </c>
      <c r="S4984" t="n">
        <v>3</v>
      </c>
      <c r="T4984" t="n">
        <v>30</v>
      </c>
      <c r="U4984">
        <f>T4984*S4984*R4984</f>
        <v>97750.242357644456</v>
      </c>
      <c r="V4984">
        <f>1/U4984</f>
        <v>1.0230153663877807E-5</v>
      </c>
    </row>
    <row r="4985" s="29">
      <c r="A4985" t="inlineStr">
        <is>
          <t>photovoltaic facade installation, 3kWp, multi-Si, panel, mounted, at building</t>
        </is>
      </c>
      <c r="B4985" s="30">
        <f>P4985*V4985</f>
        <v>3.2973338002256961E-8</v>
      </c>
      <c r="C4985" t="inlineStr">
        <is>
          <t>APAC</t>
        </is>
      </c>
      <c r="D4985" t="inlineStr">
        <is>
          <t>unit</t>
        </is>
      </c>
      <c r="F4985" t="inlineStr">
        <is>
          <t>technosphere</t>
        </is>
      </c>
      <c r="G4985" t="n">
        <v>2</v>
      </c>
      <c r="H4985" t="n">
        <v>-17.5612990452514</v>
      </c>
      <c r="I4985" t="n">
        <v>0.09798894162072011</v>
      </c>
      <c r="J4985" t="inlineStr">
        <is>
          <t>(2,2,1,1,1,3); Calculation with average annual yield and share of technologies. Lifetime: 30a.</t>
        </is>
      </c>
      <c r="L4985" t="inlineStr">
        <is>
          <t>photovoltaic facade installation, 3kWp, multi-Si, panel, mounted, at building</t>
        </is>
      </c>
      <c r="N4985" t="inlineStr">
        <is>
          <t>all</t>
        </is>
      </c>
      <c r="O4985" t="n">
        <v>1</v>
      </c>
      <c r="P4985" s="30">
        <f>INDEX(parameters!$D$41:$AG$178,MATCH('PV (extension)'!B4958,parameters!$C$41:$C$178,0),MATCH('PV (extension)'!A4985,parameters!$D$5:$AG$5,0))/O4985</f>
        <v>3.2231517810611459E-3</v>
      </c>
      <c r="Q4985" t="inlineStr">
        <is>
          <t>façade</t>
        </is>
      </c>
      <c r="R4985">
        <f>INDEX(parameters!$C$196:$EJ$198,MATCH('PV (extension)'!Q4985,parameters!$B$196:$B$198,0),MATCH('PV (extension)'!B4958,parameters!$C$195:$EJ$195,0))</f>
        <v>1086.1138039738273</v>
      </c>
      <c r="S4985" t="n">
        <v>3</v>
      </c>
      <c r="T4985" t="n">
        <v>30</v>
      </c>
      <c r="U4985">
        <f>T4985*S4985*R4985</f>
        <v>97750.242357644456</v>
      </c>
      <c r="V4985">
        <f>1/U4985</f>
        <v>1.0230153663877807E-5</v>
      </c>
    </row>
    <row r="4986" s="29">
      <c r="A4986" t="inlineStr">
        <is>
          <t>photovoltaic facade installation, 3kWp, single-Si, laminated, integrated, at building</t>
        </is>
      </c>
      <c r="B4986" s="30">
        <f>P4986*V4986</f>
        <v>1.7724634913370345E-8</v>
      </c>
      <c r="C4986" t="inlineStr">
        <is>
          <t>APAC</t>
        </is>
      </c>
      <c r="D4986" t="inlineStr">
        <is>
          <t>unit</t>
        </is>
      </c>
      <c r="F4986" t="inlineStr">
        <is>
          <t>technosphere</t>
        </is>
      </c>
      <c r="G4986" t="n">
        <v>2</v>
      </c>
      <c r="H4986" t="n">
        <v>-18.19689739735082</v>
      </c>
      <c r="I4986" t="n">
        <v>0.09798894162072011</v>
      </c>
      <c r="J4986" t="inlineStr">
        <is>
          <t>(2,2,1,1,1,3); Calculation with average annual yield and share of technologies. Lifetime: 30a.</t>
        </is>
      </c>
      <c r="L4986" t="inlineStr">
        <is>
          <t>photovoltaic facade installation, 3kWp, single-Si, laminated, integrated, at building</t>
        </is>
      </c>
      <c r="N4986" t="inlineStr">
        <is>
          <t>all</t>
        </is>
      </c>
      <c r="O4986" t="n">
        <v>1</v>
      </c>
      <c r="P4986" s="30">
        <f>INDEX(parameters!$D$41:$AG$178,MATCH('PV (extension)'!B4958,parameters!$C$41:$C$178,0),MATCH('PV (extension)'!A4986,parameters!$D$5:$AG$5,0))/O4986</f>
        <v>1.7325873584827175E-3</v>
      </c>
      <c r="Q4986" t="inlineStr">
        <is>
          <t>façade</t>
        </is>
      </c>
      <c r="R4986">
        <f>INDEX(parameters!$C$196:$EJ$198,MATCH('PV (extension)'!Q4986,parameters!$B$196:$B$198,0),MATCH('PV (extension)'!B4958,parameters!$C$195:$EJ$195,0))</f>
        <v>1086.1138039738273</v>
      </c>
      <c r="S4986" t="n">
        <v>3</v>
      </c>
      <c r="T4986" t="n">
        <v>30</v>
      </c>
      <c r="U4986">
        <f>T4986*S4986*R4986</f>
        <v>97750.242357644456</v>
      </c>
      <c r="V4986">
        <f>1/U4986</f>
        <v>1.0230153663877807E-5</v>
      </c>
    </row>
    <row r="4987" s="29">
      <c r="A4987" t="inlineStr">
        <is>
          <t>photovoltaic facade installation, 3kWp, single-Si, panel, mounted, at building</t>
        </is>
      </c>
      <c r="B4987" s="30">
        <f>P4987*V4987</f>
        <v>1.7709298693582701E-8</v>
      </c>
      <c r="C4987" t="inlineStr">
        <is>
          <t>APAC</t>
        </is>
      </c>
      <c r="D4987" t="inlineStr">
        <is>
          <t>unit</t>
        </is>
      </c>
      <c r="F4987" t="inlineStr">
        <is>
          <t>technosphere</t>
        </is>
      </c>
      <c r="G4987" t="n">
        <v>2</v>
      </c>
      <c r="H4987" t="n">
        <v>-18.19689739735082</v>
      </c>
      <c r="I4987" t="n">
        <v>0.09798894162072011</v>
      </c>
      <c r="J4987" t="inlineStr">
        <is>
          <t>(2,2,1,1,1,3); Calculation with average annual yield and share of technologies. Lifetime: 30a.</t>
        </is>
      </c>
      <c r="L4987" t="inlineStr">
        <is>
          <t>photovoltaic facade installation, 3kWp, single-Si, panel, mounted, at building</t>
        </is>
      </c>
      <c r="N4987" t="inlineStr">
        <is>
          <t>all</t>
        </is>
      </c>
      <c r="O4987" t="n">
        <v>1</v>
      </c>
      <c r="P4987" s="30">
        <f>INDEX(parameters!$D$41:$AG$178,MATCH('PV (extension)'!B4958,parameters!$C$41:$C$178,0),MATCH('PV (extension)'!A4987,parameters!$D$5:$AG$5,0))/O4987</f>
        <v>1.7310882392816251E-3</v>
      </c>
      <c r="Q4987" t="inlineStr">
        <is>
          <t>façade</t>
        </is>
      </c>
      <c r="R4987">
        <f>INDEX(parameters!$C$196:$EJ$198,MATCH('PV (extension)'!Q4987,parameters!$B$196:$B$198,0),MATCH('PV (extension)'!B4958,parameters!$C$195:$EJ$195,0))</f>
        <v>1086.1138039738273</v>
      </c>
      <c r="S4987" t="n">
        <v>3</v>
      </c>
      <c r="T4987" t="n">
        <v>30</v>
      </c>
      <c r="U4987">
        <f>T4987*S4987*R4987</f>
        <v>97750.242357644456</v>
      </c>
      <c r="V4987">
        <f>1/U4987</f>
        <v>1.0230153663877807E-5</v>
      </c>
    </row>
    <row r="4988" ht="16" customHeight="1" s="29">
      <c r="A4988" t="inlineStr">
        <is>
          <t>photovoltaic flat-roof installation, 3kWp, multi-Si, on roof</t>
        </is>
      </c>
      <c r="B4988" s="30">
        <f>P4988*V4988</f>
        <v>3.6363349015135752E-7</v>
      </c>
      <c r="C4988" t="inlineStr">
        <is>
          <t>APAC</t>
        </is>
      </c>
      <c r="D4988" t="inlineStr">
        <is>
          <t>unit</t>
        </is>
      </c>
      <c r="F4988" t="inlineStr">
        <is>
          <t>technosphere</t>
        </is>
      </c>
      <c r="G4988" t="n">
        <v>2</v>
      </c>
      <c r="H4988" t="n">
        <v>-15.20991773919472</v>
      </c>
      <c r="I4988" t="n">
        <v>0.09798894162072011</v>
      </c>
      <c r="J4988" t="inlineStr">
        <is>
          <t>(2,2,1,1,1,3); Calculation with average annual yield and share of technologies. Lifetime: 30a.</t>
        </is>
      </c>
      <c r="L4988" t="inlineStr">
        <is>
          <t>photovoltaic flat-roof installation, 3kWp, multi-Si, on roof</t>
        </is>
      </c>
      <c r="N4988" t="inlineStr">
        <is>
          <t>all</t>
        </is>
      </c>
      <c r="O4988" t="n">
        <v>1</v>
      </c>
      <c r="P4988" s="30">
        <f>INDEX(parameters!$D$41:$AG$178,MATCH('PV (extension)'!B4958,parameters!$C$41:$C$178,0),MATCH('PV (extension)'!A4988,parameters!$D$5:$AG$5,0))/O4988</f>
        <v>5.0625069824473082E-2</v>
      </c>
      <c r="Q4988" s="3" t="inlineStr">
        <is>
          <t>roof-top</t>
        </is>
      </c>
      <c r="R4988">
        <f>INDEX(parameters!$C$196:$EJ$198,MATCH('PV (extension)'!Q4988,parameters!$B$196:$B$198,0),MATCH('PV (extension)'!B4958,parameters!$C$195:$EJ$195,0))</f>
        <v>1546.8893571748447</v>
      </c>
      <c r="S4988" t="n">
        <v>3</v>
      </c>
      <c r="T4988" t="n">
        <v>30</v>
      </c>
      <c r="U4988">
        <f>T4988*S4988*R4988</f>
        <v>139220.04214573602</v>
      </c>
      <c r="V4988">
        <f>1/U4988</f>
        <v>7.1828738491056951E-6</v>
      </c>
    </row>
    <row r="4989" ht="16" customHeight="1" s="29">
      <c r="A4989" t="inlineStr">
        <is>
          <t>photovoltaic flat-roof installation, 3kWp, single-Si, on roof</t>
        </is>
      </c>
      <c r="B4989" s="30">
        <f>P4989*V4989</f>
        <v>1.8981141441254512E-7</v>
      </c>
      <c r="C4989" t="inlineStr">
        <is>
          <t>APAC</t>
        </is>
      </c>
      <c r="D4989" t="inlineStr">
        <is>
          <t>unit</t>
        </is>
      </c>
      <c r="F4989" t="inlineStr">
        <is>
          <t>technosphere</t>
        </is>
      </c>
      <c r="G4989" t="n">
        <v>2</v>
      </c>
      <c r="H4989" t="n">
        <v>-15.84555259734934</v>
      </c>
      <c r="I4989" t="n">
        <v>0.09798894162072011</v>
      </c>
      <c r="J4989" t="inlineStr">
        <is>
          <t>(2,2,1,1,1,3); Calculation with average annual yield and share of technologies. Lifetime: 30a.</t>
        </is>
      </c>
      <c r="L4989" t="inlineStr">
        <is>
          <t>photovoltaic flat-roof installation, 3kWp, single-Si, on roof</t>
        </is>
      </c>
      <c r="N4989" t="inlineStr">
        <is>
          <t>all</t>
        </is>
      </c>
      <c r="O4989" t="n">
        <v>1</v>
      </c>
      <c r="P4989" s="30">
        <f>INDEX(parameters!$D$41:$AG$178,MATCH('PV (extension)'!B4958,parameters!$C$41:$C$178,0),MATCH('PV (extension)'!A4989,parameters!$D$5:$AG$5,0))/O4989</f>
        <v>2.6425553114256296E-2</v>
      </c>
      <c r="Q4989" s="3" t="inlineStr">
        <is>
          <t>roof-top</t>
        </is>
      </c>
      <c r="R4989">
        <f>INDEX(parameters!$C$196:$EJ$198,MATCH('PV (extension)'!Q4989,parameters!$B$196:$B$198,0),MATCH('PV (extension)'!B4958,parameters!$C$195:$EJ$195,0))</f>
        <v>1546.8893571748447</v>
      </c>
      <c r="S4989" t="n">
        <v>3</v>
      </c>
      <c r="T4989" t="n">
        <v>30</v>
      </c>
      <c r="U4989">
        <f>T4989*S4989*R4989</f>
        <v>139220.04214573602</v>
      </c>
      <c r="V4989">
        <f>1/U4989</f>
        <v>7.1828738491056951E-6</v>
      </c>
    </row>
    <row r="4990" ht="16" customHeight="1" s="29">
      <c r="A4990" t="inlineStr">
        <is>
          <t>photovoltaic slanted-roof installation, 3kWp, CIS, panel, mounted, on roof</t>
        </is>
      </c>
      <c r="B4990" s="30">
        <f>P4990*V4990</f>
        <v>1.049881537590215E-7</v>
      </c>
      <c r="C4990" t="inlineStr">
        <is>
          <t>CH</t>
        </is>
      </c>
      <c r="D4990" t="inlineStr">
        <is>
          <t>unit</t>
        </is>
      </c>
      <c r="F4990" t="inlineStr">
        <is>
          <t>technosphere</t>
        </is>
      </c>
      <c r="G4990" t="n">
        <v>2</v>
      </c>
      <c r="H4990" t="n">
        <v>-16.88405011147741</v>
      </c>
      <c r="I4990" t="n">
        <v>0.09798894162072011</v>
      </c>
      <c r="J4990" t="inlineStr">
        <is>
          <t>(2,2,1,1,1,3); Calculation with average annual yield and share of technologies. Lifetime: 30a.</t>
        </is>
      </c>
      <c r="L4990" t="inlineStr">
        <is>
          <t>photovoltaic slanted-roof installation, 3kWp, CIS, panel, mounted, on roof</t>
        </is>
      </c>
      <c r="N4990" t="inlineStr">
        <is>
          <t>all</t>
        </is>
      </c>
      <c r="O4990" t="n">
        <v>1</v>
      </c>
      <c r="P4990" s="30">
        <f>INDEX(parameters!$D$41:$AG$178,MATCH('PV (extension)'!B4958,parameters!$C$41:$C$178,0),MATCH('PV (extension)'!A4990,parameters!$D$5:$AG$5,0))/O4990</f>
        <v>1.4616455191133988E-2</v>
      </c>
      <c r="Q4990" s="3" t="inlineStr">
        <is>
          <t>roof-top</t>
        </is>
      </c>
      <c r="R4990">
        <f>INDEX(parameters!$C$196:$EJ$198,MATCH('PV (extension)'!Q4990,parameters!$B$196:$B$198,0),MATCH('PV (extension)'!B4958,parameters!$C$195:$EJ$195,0))</f>
        <v>1546.8893571748447</v>
      </c>
      <c r="S4990" t="n">
        <v>3</v>
      </c>
      <c r="T4990" t="n">
        <v>30</v>
      </c>
      <c r="U4990">
        <f>T4990*S4990*R4990</f>
        <v>139220.04214573602</v>
      </c>
      <c r="V4990">
        <f>1/U4990</f>
        <v>7.1828738491056951E-6</v>
      </c>
    </row>
    <row r="4991" ht="16" customHeight="1" s="29">
      <c r="A4991" t="inlineStr">
        <is>
          <t>photovoltaic slanted-roof installation, 3kWp, CdTe, laminated, integrated, on roof</t>
        </is>
      </c>
      <c r="B4991" s="30">
        <f>P4991*V4991</f>
        <v>2.9397341430403722E-9</v>
      </c>
      <c r="C4991" t="inlineStr">
        <is>
          <t>CH</t>
        </is>
      </c>
      <c r="D4991" t="inlineStr">
        <is>
          <t>unit</t>
        </is>
      </c>
      <c r="F4991" t="inlineStr">
        <is>
          <t>technosphere</t>
        </is>
      </c>
      <c r="G4991" t="n">
        <v>2</v>
      </c>
      <c r="H4991" t="n">
        <v>-19.50639655088546</v>
      </c>
      <c r="I4991" t="n">
        <v>0.09798894162072011</v>
      </c>
      <c r="J4991" t="inlineStr">
        <is>
          <t>(2,2,1,1,1,3); Calculation with average annual yield and share of technologies. Lifetime: 30a.</t>
        </is>
      </c>
      <c r="L4991" t="inlineStr">
        <is>
          <t>photovoltaic slanted-roof installation, 3kWp, CdTe, laminated, integrated, on roof</t>
        </is>
      </c>
      <c r="N4991" t="inlineStr">
        <is>
          <t>all</t>
        </is>
      </c>
      <c r="O4991" t="n">
        <v>1</v>
      </c>
      <c r="P4991" s="30">
        <f>INDEX(parameters!$D$41:$AG$178,MATCH('PV (extension)'!B4958,parameters!$C$41:$C$178,0),MATCH('PV (extension)'!A4991,parameters!$D$5:$AG$5,0))/O4991</f>
        <v>4.0926991129133978E-4</v>
      </c>
      <c r="Q4991" s="3" t="inlineStr">
        <is>
          <t>roof-top</t>
        </is>
      </c>
      <c r="R4991">
        <f>INDEX(parameters!$C$196:$EJ$198,MATCH('PV (extension)'!Q4991,parameters!$B$196:$B$198,0),MATCH('PV (extension)'!B4958,parameters!$C$195:$EJ$195,0))</f>
        <v>1546.8893571748447</v>
      </c>
      <c r="S4991" t="n">
        <v>3</v>
      </c>
      <c r="T4991" t="n">
        <v>30</v>
      </c>
      <c r="U4991">
        <f>T4991*S4991*R4991</f>
        <v>139220.04214573602</v>
      </c>
      <c r="V4991">
        <f>1/U4991</f>
        <v>7.1828738491056951E-6</v>
      </c>
    </row>
    <row r="4992" ht="16" customHeight="1" s="29">
      <c r="A4992" t="inlineStr">
        <is>
          <t>photovoltaic slanted-roof installation, 3kWp, multi-Si, laminated, integrated, on roof</t>
        </is>
      </c>
      <c r="B4992" s="30">
        <f>P4992*V4992</f>
        <v>1.7465133240598475E-8</v>
      </c>
      <c r="C4992" t="inlineStr">
        <is>
          <t>APAC</t>
        </is>
      </c>
      <c r="D4992" t="inlineStr">
        <is>
          <t>unit</t>
        </is>
      </c>
      <c r="F4992" t="inlineStr">
        <is>
          <t>technosphere</t>
        </is>
      </c>
      <c r="G4992" t="n">
        <v>2</v>
      </c>
      <c r="H4992" t="n">
        <v>-18.22076487875746</v>
      </c>
      <c r="I4992" t="n">
        <v>0.09798894162072011</v>
      </c>
      <c r="J4992" t="inlineStr">
        <is>
          <t>(2,2,1,1,1,3); Calculation with average annual yield and share of technologies. Lifetime: 30a.</t>
        </is>
      </c>
      <c r="L4992" t="inlineStr">
        <is>
          <t>photovoltaic slanted-roof installation, 3kWp, multi-Si, laminated, integrated, on roof</t>
        </is>
      </c>
      <c r="N4992" t="inlineStr">
        <is>
          <t>all</t>
        </is>
      </c>
      <c r="O4992" t="n">
        <v>1</v>
      </c>
      <c r="P4992" s="30">
        <f>INDEX(parameters!$D$41:$AG$178,MATCH('PV (extension)'!B4958,parameters!$C$41:$C$178,0),MATCH('PV (extension)'!A4992,parameters!$D$5:$AG$5,0))/O4992</f>
        <v>2.4314965858370148E-3</v>
      </c>
      <c r="Q4992" s="3" t="inlineStr">
        <is>
          <t>roof-top</t>
        </is>
      </c>
      <c r="R4992">
        <f>INDEX(parameters!$C$196:$EJ$198,MATCH('PV (extension)'!Q4992,parameters!$B$196:$B$198,0),MATCH('PV (extension)'!B4958,parameters!$C$195:$EJ$195,0))</f>
        <v>1546.8893571748447</v>
      </c>
      <c r="S4992" t="n">
        <v>3</v>
      </c>
      <c r="T4992" t="n">
        <v>30</v>
      </c>
      <c r="U4992">
        <f>T4992*S4992*R4992</f>
        <v>139220.04214573602</v>
      </c>
      <c r="V4992">
        <f>1/U4992</f>
        <v>7.1828738491056951E-6</v>
      </c>
    </row>
    <row r="4993" ht="16" customHeight="1" s="29">
      <c r="A4993" t="inlineStr">
        <is>
          <t>photovoltaic slanted-roof installation, 3kWp, multi-Si, panel, mounted, on roof</t>
        </is>
      </c>
      <c r="B4993" s="30">
        <f>P4993*V4993</f>
        <v>2.9894104607288421E-7</v>
      </c>
      <c r="C4993" t="inlineStr">
        <is>
          <t>APAC</t>
        </is>
      </c>
      <c r="D4993" t="inlineStr">
        <is>
          <t>unit</t>
        </is>
      </c>
      <c r="F4993" t="inlineStr">
        <is>
          <t>technosphere</t>
        </is>
      </c>
      <c r="G4993" t="n">
        <v>2</v>
      </c>
      <c r="H4993" t="n">
        <v>-15.40735416199742</v>
      </c>
      <c r="I4993" t="n">
        <v>0.09798894162072011</v>
      </c>
      <c r="J4993" t="inlineStr">
        <is>
          <t>(2,2,1,1,1,3); Calculation with average annual yield and share of technologies. Lifetime: 30a.</t>
        </is>
      </c>
      <c r="L4993" t="inlineStr">
        <is>
          <t>photovoltaic slanted-roof installation, 3kWp, multi-Si, panel, mounted, on roof</t>
        </is>
      </c>
      <c r="N4993" t="inlineStr">
        <is>
          <t>all</t>
        </is>
      </c>
      <c r="O4993" t="n">
        <v>1</v>
      </c>
      <c r="P4993" s="30">
        <f>INDEX(parameters!$D$41:$AG$178,MATCH('PV (extension)'!B4958,parameters!$C$41:$C$178,0),MATCH('PV (extension)'!A4993,parameters!$D$5:$AG$5,0))/O4993</f>
        <v>4.1618585033357351E-2</v>
      </c>
      <c r="Q4993" s="3" t="inlineStr">
        <is>
          <t>roof-top</t>
        </is>
      </c>
      <c r="R4993">
        <f>INDEX(parameters!$C$196:$EJ$198,MATCH('PV (extension)'!Q4993,parameters!$B$196:$B$198,0),MATCH('PV (extension)'!B4958,parameters!$C$195:$EJ$195,0))</f>
        <v>1546.8893571748447</v>
      </c>
      <c r="S4993" t="n">
        <v>3</v>
      </c>
      <c r="T4993" t="n">
        <v>30</v>
      </c>
      <c r="U4993">
        <f>T4993*S4993*R4993</f>
        <v>139220.04214573602</v>
      </c>
      <c r="V4993">
        <f>1/U4993</f>
        <v>7.1828738491056951E-6</v>
      </c>
    </row>
    <row r="4994" ht="16" customHeight="1" s="29">
      <c r="A4994" t="inlineStr">
        <is>
          <t>photovoltaic slanted-roof installation, 3kWp, single-Si, laminated, integrated, on roof</t>
        </is>
      </c>
      <c r="B4994" s="30">
        <f>P4994*V4994</f>
        <v>9.2302581657534705E-9</v>
      </c>
      <c r="C4994" t="inlineStr">
        <is>
          <t>APAC</t>
        </is>
      </c>
      <c r="D4994" t="inlineStr">
        <is>
          <t>unit</t>
        </is>
      </c>
      <c r="F4994" t="inlineStr">
        <is>
          <t>technosphere</t>
        </is>
      </c>
      <c r="G4994" t="n">
        <v>2</v>
      </c>
      <c r="H4994" t="n">
        <v>-18.85636797425012</v>
      </c>
      <c r="I4994" t="n">
        <v>0.09798894162072011</v>
      </c>
      <c r="J4994" t="inlineStr">
        <is>
          <t>(2,2,1,1,1,3); Calculation with average annual yield and share of technologies. Lifetime: 30a.</t>
        </is>
      </c>
      <c r="L4994" t="inlineStr">
        <is>
          <t>photovoltaic slanted-roof installation, 3kWp, single-Si, laminated, integrated, on roof</t>
        </is>
      </c>
      <c r="N4994" t="inlineStr">
        <is>
          <t>all</t>
        </is>
      </c>
      <c r="O4994" t="n">
        <v>1</v>
      </c>
      <c r="P4994" s="30">
        <f>INDEX(parameters!$D$41:$AG$178,MATCH('PV (extension)'!B4958,parameters!$C$41:$C$178,0),MATCH('PV (extension)'!A4994,parameters!$D$5:$AG$5,0))/O4994</f>
        <v>1.2850369308522222E-3</v>
      </c>
      <c r="Q4994" s="3" t="inlineStr">
        <is>
          <t>roof-top</t>
        </is>
      </c>
      <c r="R4994">
        <f>INDEX(parameters!$C$196:$EJ$198,MATCH('PV (extension)'!Q4994,parameters!$B$196:$B$198,0),MATCH('PV (extension)'!B4958,parameters!$C$195:$EJ$195,0))</f>
        <v>1546.8893571748447</v>
      </c>
      <c r="S4994" t="n">
        <v>3</v>
      </c>
      <c r="T4994" t="n">
        <v>30</v>
      </c>
      <c r="U4994">
        <f>T4994*S4994*R4994</f>
        <v>139220.04214573602</v>
      </c>
      <c r="V4994">
        <f>1/U4994</f>
        <v>7.1828738491056951E-6</v>
      </c>
    </row>
    <row r="4995" ht="16" customHeight="1" s="29">
      <c r="A4995" t="inlineStr">
        <is>
          <t>photovoltaic slanted-roof installation, 3kWp, single-Si, panel, mounted, on roof</t>
        </is>
      </c>
      <c r="B4995" s="30">
        <f>P4995*V4995</f>
        <v>1.5622865626217317E-7</v>
      </c>
      <c r="C4995" t="inlineStr">
        <is>
          <t>APAC</t>
        </is>
      </c>
      <c r="D4995" t="inlineStr">
        <is>
          <t>unit</t>
        </is>
      </c>
      <c r="F4995" t="inlineStr">
        <is>
          <t>technosphere</t>
        </is>
      </c>
      <c r="G4995" t="n">
        <v>2</v>
      </c>
      <c r="H4995" t="n">
        <v>-16.04298817847151</v>
      </c>
      <c r="I4995" t="n">
        <v>0.09798894162072011</v>
      </c>
      <c r="J4995" t="inlineStr">
        <is>
          <t>(2,2,1,1,1,3); Calculation with average annual yield and share of technologies. Lifetime: 30a.</t>
        </is>
      </c>
      <c r="L4995" t="inlineStr">
        <is>
          <t>photovoltaic slanted-roof installation, 3kWp, single-Si, panel, mounted, on roof</t>
        </is>
      </c>
      <c r="N4995" t="inlineStr">
        <is>
          <t>all</t>
        </is>
      </c>
      <c r="O4995" t="n">
        <v>1</v>
      </c>
      <c r="P4995" s="30">
        <f>INDEX(parameters!$D$41:$AG$178,MATCH('PV (extension)'!B4958,parameters!$C$41:$C$178,0),MATCH('PV (extension)'!A4995,parameters!$D$5:$AG$5,0))/O4995</f>
        <v>2.1750160109191456E-2</v>
      </c>
      <c r="Q4995" s="3" t="inlineStr">
        <is>
          <t>roof-top</t>
        </is>
      </c>
      <c r="R4995">
        <f>INDEX(parameters!$C$196:$EJ$198,MATCH('PV (extension)'!Q4995,parameters!$B$196:$B$198,0),MATCH('PV (extension)'!B4958,parameters!$C$195:$EJ$195,0))</f>
        <v>1546.8893571748447</v>
      </c>
      <c r="S4995" t="n">
        <v>3</v>
      </c>
      <c r="T4995" t="n">
        <v>30</v>
      </c>
      <c r="U4995">
        <f>T4995*S4995*R4995</f>
        <v>139220.04214573602</v>
      </c>
      <c r="V4995">
        <f>1/U4995</f>
        <v>7.1828738491056951E-6</v>
      </c>
    </row>
    <row r="4996" s="29">
      <c r="A4996" t="inlineStr">
        <is>
          <t>market for tap water</t>
        </is>
      </c>
      <c r="B4996" t="n">
        <v>0.0020721</v>
      </c>
      <c r="C4996" t="inlineStr">
        <is>
          <t>Europe without Switzerland</t>
        </is>
      </c>
      <c r="D4996" t="inlineStr">
        <is>
          <t>kilogram</t>
        </is>
      </c>
      <c r="F4996" t="inlineStr">
        <is>
          <t>technosphere</t>
        </is>
      </c>
      <c r="G4996" t="n">
        <v>2</v>
      </c>
      <c r="H4996" t="n">
        <v>-6.179192693201237</v>
      </c>
      <c r="I4996" t="n">
        <v>0.04340984597628009</v>
      </c>
      <c r="J4996" t="inlineStr">
        <is>
          <t>(2,2,1,1,1,3); Estimation 20l/m2 panel</t>
        </is>
      </c>
      <c r="L4996" t="inlineStr">
        <is>
          <t>tap water</t>
        </is>
      </c>
    </row>
    <row r="4997" s="29">
      <c r="A4997" t="inlineStr">
        <is>
          <t>treatment of wastewater, from residence, capacity 1.1E10l/year</t>
        </is>
      </c>
      <c r="B4997" t="n">
        <v>-1.8649e-06</v>
      </c>
      <c r="C4997" t="inlineStr">
        <is>
          <t>CH</t>
        </is>
      </c>
      <c r="D4997" t="inlineStr">
        <is>
          <t>cubic meter</t>
        </is>
      </c>
      <c r="F4997" t="inlineStr">
        <is>
          <t>technosphere</t>
        </is>
      </c>
      <c r="G4997" t="n">
        <v>2</v>
      </c>
      <c r="H4997" t="n">
        <v>-13.19230312560901</v>
      </c>
      <c r="I4997" t="n">
        <v>0.04340984597628009</v>
      </c>
      <c r="J4997" t="inlineStr">
        <is>
          <t>(2,2,1,1,1,3); Estimation 20l/m2 panel</t>
        </is>
      </c>
      <c r="K4997" t="b">
        <v>1</v>
      </c>
      <c r="L4997" t="inlineStr">
        <is>
          <t>wastewater, from residence</t>
        </is>
      </c>
    </row>
    <row r="4998" s="29"/>
    <row r="4999" customFormat="1" s="28">
      <c r="A4999" s="28" t="inlineStr">
        <is>
          <t>Activity</t>
        </is>
      </c>
      <c r="B4999" s="28" t="inlineStr">
        <is>
          <t>electricity production, photovoltaic, residential</t>
        </is>
      </c>
    </row>
    <row r="5000">
      <c r="A5000" t="inlineStr">
        <is>
          <t>comment</t>
        </is>
      </c>
      <c r="B500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")&amp;HLOOKUP(B5001,parameters!$C$195:$EJ$198,2,0)&amp;" kWh/kWp.
Annual output, Facade: "&amp;HLOOKUP(B5001,parameters!$C$195:$EJ$198,3,0)&amp;" kWh/kWp.
Annual output, Open-ground: "&amp;HLOOKUP(B5001,parameters!$C$195:$EJ$198,4,0)&amp;_xlfn._LONGTEXT("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")&amp;VLOOKUP(B5001,'extension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1540.74672709615 kWh/kWp.
Annual output, Facade: 1081.80089349304 kWh/kWp.
Annual output, Open-ground: 1639.09226286824 kWh/kWp.
Amount of solar energy transformed to electricity. Waste heat emission due to losses of electricity in the system.
Technology:  Electricity production with grid-connected photovoltaic power plants.
Time period:  Time of publications
Production volume: 3.197 GWh in 2025.
Sampling:  Statistical data and model calculations
Extrapolations:  Use of PV technology data investigated for other countries (Switzerland). Correction of average yield with Swiss data.
Uncertainty:  None
Author: Romain Sacchi, PSI, romain.sacchi@psi.ch</v>
      </c>
    </row>
    <row r="5001" s="29">
      <c r="A5001" t="inlineStr">
        <is>
          <t>location</t>
        </is>
      </c>
      <c r="B5001" t="inlineStr">
        <is>
          <t>GW</t>
        </is>
      </c>
    </row>
    <row r="5002" s="29">
      <c r="A5002" t="inlineStr">
        <is>
          <t>production amount</t>
        </is>
      </c>
      <c r="B5002" t="n">
        <v>1</v>
      </c>
    </row>
    <row r="5003" s="29">
      <c r="A5003" t="inlineStr">
        <is>
          <t>reference product</t>
        </is>
      </c>
      <c r="B5003" t="inlineStr">
        <is>
          <t>electricity, low voltage</t>
        </is>
      </c>
    </row>
    <row r="5004" s="29">
      <c r="A5004" t="inlineStr">
        <is>
          <t>source</t>
        </is>
      </c>
      <c r="B500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05" s="29">
      <c r="A5005" t="inlineStr">
        <is>
          <t>type</t>
        </is>
      </c>
      <c r="B5005" t="inlineStr">
        <is>
          <t>process</t>
        </is>
      </c>
    </row>
    <row r="5006" s="29">
      <c r="A5006" t="inlineStr">
        <is>
          <t>unit</t>
        </is>
      </c>
      <c r="B5006" t="inlineStr">
        <is>
          <t>kilowatt hour</t>
        </is>
      </c>
    </row>
    <row r="5007" s="29">
      <c r="A5007" t="inlineStr">
        <is>
          <t>Exchanges</t>
        </is>
      </c>
    </row>
    <row r="5008" customFormat="1" s="28">
      <c r="A5008" s="28" t="inlineStr">
        <is>
          <t>name</t>
        </is>
      </c>
      <c r="B5008" s="28" t="inlineStr">
        <is>
          <t>amount</t>
        </is>
      </c>
      <c r="C5008" s="28" t="inlineStr">
        <is>
          <t>location</t>
        </is>
      </c>
      <c r="D5008" s="28" t="inlineStr">
        <is>
          <t>unit</t>
        </is>
      </c>
      <c r="E5008" s="28" t="inlineStr">
        <is>
          <t>categories</t>
        </is>
      </c>
      <c r="F5008" s="28" t="inlineStr">
        <is>
          <t>type</t>
        </is>
      </c>
      <c r="G5008" s="28" t="inlineStr">
        <is>
          <t>uncertainty type</t>
        </is>
      </c>
      <c r="H5008" s="28" t="inlineStr">
        <is>
          <t>reference product</t>
        </is>
      </c>
      <c r="I5008" s="28" t="inlineStr">
        <is>
          <t>comment</t>
        </is>
      </c>
      <c r="J5008" s="28" t="inlineStr">
        <is>
          <t>production volume</t>
        </is>
      </c>
      <c r="K5008" s="28" t="inlineStr">
        <is>
          <t>scope</t>
        </is>
      </c>
      <c r="L5008" s="28" t="inlineStr">
        <is>
          <t>scope share</t>
        </is>
      </c>
      <c r="M5008" s="28" t="inlineStr">
        <is>
          <t>tech share</t>
        </is>
      </c>
      <c r="N5008" s="28" t="inlineStr">
        <is>
          <t>installation</t>
        </is>
      </c>
      <c r="O5008" s="28" t="inlineStr">
        <is>
          <t>productivity</t>
        </is>
      </c>
      <c r="P5008" s="28" t="inlineStr">
        <is>
          <t>kWp</t>
        </is>
      </c>
      <c r="Q5008" s="28" t="inlineStr">
        <is>
          <t>lifetime</t>
        </is>
      </c>
      <c r="R5008" s="28" t="inlineStr">
        <is>
          <t>lifetime production</t>
        </is>
      </c>
      <c r="S5008" s="28" t="inlineStr">
        <is>
          <t>inverted lifetime production</t>
        </is>
      </c>
    </row>
    <row r="5009" s="29">
      <c r="A5009" t="inlineStr">
        <is>
          <t>Energy, solar, converted</t>
        </is>
      </c>
      <c r="B5009" t="n">
        <v>3.8503</v>
      </c>
      <c r="D5009" t="inlineStr">
        <is>
          <t>megajoule</t>
        </is>
      </c>
      <c r="E5009" t="inlineStr">
        <is>
          <t>natural resource::in air</t>
        </is>
      </c>
      <c r="F5009" t="inlineStr">
        <is>
          <t>biosphere</t>
        </is>
      </c>
      <c r="G5009" t="n">
        <v>0</v>
      </c>
      <c r="I5009" t="inlineStr">
        <is>
          <t>(2,2,1,1,1,3); Energy loss in the system</t>
        </is>
      </c>
    </row>
    <row r="5010" s="29">
      <c r="A5010" t="inlineStr">
        <is>
          <t>Heat, waste</t>
        </is>
      </c>
      <c r="B5010" t="n">
        <v>0.25027</v>
      </c>
      <c r="D5010" t="inlineStr">
        <is>
          <t>megajoule</t>
        </is>
      </c>
      <c r="E5010" t="inlineStr">
        <is>
          <t>air</t>
        </is>
      </c>
      <c r="F5010" t="inlineStr">
        <is>
          <t>biosphere</t>
        </is>
      </c>
      <c r="G5010" t="n">
        <v>0</v>
      </c>
      <c r="I5010" t="inlineStr">
        <is>
          <t>(1,na,na,na,na,na); Calculation with average annual output and share of technologies; Average degradation of 10.5% included</t>
        </is>
      </c>
    </row>
    <row r="5011" s="29">
      <c r="A5011" t="inlineStr">
        <is>
          <t>electricity production, photovoltaic, residential</t>
        </is>
      </c>
      <c r="B5011" t="n">
        <v>1</v>
      </c>
      <c r="C5011" t="inlineStr">
        <is>
          <t>GW</t>
        </is>
      </c>
      <c r="D5011" t="inlineStr">
        <is>
          <t>kilowatt hour</t>
        </is>
      </c>
      <c r="E5011" t="inlineStr">
        <is>
          <t>photovoltaic::power plants</t>
        </is>
      </c>
      <c r="F5011" t="inlineStr">
        <is>
          <t>production</t>
        </is>
      </c>
      <c r="G5011" t="n">
        <v>0</v>
      </c>
      <c r="H5011" t="inlineStr">
        <is>
          <t>electricity, low voltage</t>
        </is>
      </c>
      <c r="J5011">
        <f>VLOOKUP(C5011,'extension - production vol'!$B$6:$D$235,3,0)</f>
        <v>3.1970000000000001</v>
      </c>
    </row>
    <row r="5012" ht="16" customHeight="1" s="29">
      <c r="A5012" t="inlineStr">
        <is>
          <t>photovoltaic slanted-roof installation, 3 kWp, CIS, laminated, integrated, on roof</t>
        </is>
      </c>
      <c r="B5012" s="30">
        <f>M5012*S5012</f>
        <v>3.6921657591651062E-8</v>
      </c>
      <c r="C5012" t="inlineStr">
        <is>
          <t>CH</t>
        </is>
      </c>
      <c r="D5012" t="inlineStr">
        <is>
          <t>unit</t>
        </is>
      </c>
      <c r="F5012" t="inlineStr">
        <is>
          <t>technosphere</t>
        </is>
      </c>
      <c r="G5012" t="n">
        <v>0</v>
      </c>
      <c r="H5012" t="inlineStr">
        <is>
          <t>photovoltaic slanted-roof installation, 3 kWp, CIS, laminated, integrated, on roof</t>
        </is>
      </c>
      <c r="I5012" t="inlineStr">
        <is>
          <t>(2,2,1,1,1,3); Calculation with average annual yield and share of technologies. Lifetime: 30a.</t>
        </is>
      </c>
      <c r="K5012" t="inlineStr">
        <is>
          <t>residential</t>
        </is>
      </c>
      <c r="L5012">
        <f>IF(K5012="residential",VLOOKUP(B5001,parameters!$C$41:$AG$178,18,0),IF(K5012="commercial",1-VLOOKUP(B5001,parameters!$C$41:$AG$178,18,0),1))</f>
        <v>0.17766751537682748</v>
      </c>
      <c r="M5012" s="30">
        <f>INDEX(parameters!$D$41:$AG$178,MATCH('PV (extension)'!B5001,parameters!$C$41:$C$178,0),MATCH('PV (extension)'!A5012,parameters!$D$5:$AG$5,0))/L5012</f>
        <v>5.119823078397083E-3</v>
      </c>
      <c r="N5012" s="3" t="inlineStr">
        <is>
          <t>roof-top</t>
        </is>
      </c>
      <c r="O5012">
        <f>INDEX(parameters!$C$196:$EJ$198,MATCH('PV (extension)'!N5012,parameters!$B$196:$B$198,0),MATCH('PV (extension)'!B5001,parameters!$C$195:$EJ$195,0))</f>
        <v>1540.7467270961454</v>
      </c>
      <c r="P5012" t="n">
        <v>3</v>
      </c>
      <c r="Q5012" t="n">
        <v>30</v>
      </c>
      <c r="R5012">
        <f>Q5012*P5012*O5012</f>
        <v>138667.20543865309</v>
      </c>
      <c r="S5012">
        <f>1/R5012</f>
        <v>7.2115104421167837E-6</v>
      </c>
    </row>
    <row r="5013" ht="16" customHeight="1" s="29">
      <c r="A5013" t="inlineStr">
        <is>
          <t>photovoltaic slanted-roof installation, 3 kWp, CdTe, panel, mounted, on roof</t>
        </is>
      </c>
      <c r="B5013" s="30">
        <f>M5013*S5013</f>
        <v>2.4081435437033028E-7</v>
      </c>
      <c r="C5013" t="inlineStr">
        <is>
          <t>CH</t>
        </is>
      </c>
      <c r="D5013" t="inlineStr">
        <is>
          <t>unit</t>
        </is>
      </c>
      <c r="F5013" t="inlineStr">
        <is>
          <t>technosphere</t>
        </is>
      </c>
      <c r="G5013" t="n">
        <v>0</v>
      </c>
      <c r="H5013" t="inlineStr">
        <is>
          <t>photovoltaic slanted-roof installation, 3 kWp, CdTe, panel, mounted, on roof</t>
        </is>
      </c>
      <c r="I5013" t="inlineStr">
        <is>
          <t>(2,2,1,1,1,3); Calculation with average annual yield and share of technologies. Lifetime: 30a.</t>
        </is>
      </c>
      <c r="K5013" t="inlineStr">
        <is>
          <t>residential</t>
        </is>
      </c>
      <c r="L5013">
        <f>L5012</f>
        <v>0.17766751537682748</v>
      </c>
      <c r="M5013" s="30">
        <f>INDEX(parameters!$D$41:$AG$178,MATCH('PV (extension)'!B5001,parameters!$C$41:$C$178,0),MATCH('PV (extension)'!A5013,parameters!$D$5:$AG$5,0))/L5013</f>
        <v>3.3393053550047194E-2</v>
      </c>
      <c r="N5013" s="3" t="inlineStr">
        <is>
          <t>roof-top</t>
        </is>
      </c>
      <c r="O5013">
        <f>INDEX(parameters!$C$196:$EJ$198,MATCH('PV (extension)'!N5013,parameters!$B$196:$B$198,0),MATCH('PV (extension)'!B5001,parameters!$C$195:$EJ$195,0))</f>
        <v>1540.7467270961454</v>
      </c>
      <c r="P5013" t="n">
        <v>3</v>
      </c>
      <c r="Q5013" t="n">
        <v>30</v>
      </c>
      <c r="R5013">
        <f>Q5013*P5013*O5013</f>
        <v>138667.20543865309</v>
      </c>
      <c r="S5013">
        <f>1/R5013</f>
        <v>7.2115104421167837E-6</v>
      </c>
    </row>
    <row r="5014" ht="16" customHeight="1" s="29">
      <c r="A5014" t="inlineStr">
        <is>
          <t>photovoltaic slanted-roof installation, 3 kWp, micro-Si, laminated, integrated, on roof</t>
        </is>
      </c>
      <c r="B5014" s="30">
        <f>M5014*S5014</f>
        <v>3.7314152867125268E-9</v>
      </c>
      <c r="C5014" t="inlineStr">
        <is>
          <t>RER</t>
        </is>
      </c>
      <c r="D5014" t="inlineStr">
        <is>
          <t>unit</t>
        </is>
      </c>
      <c r="F5014" t="inlineStr">
        <is>
          <t>technosphere</t>
        </is>
      </c>
      <c r="G5014" t="n">
        <v>0</v>
      </c>
      <c r="H5014" t="inlineStr">
        <is>
          <t>photovoltaic slanted-roof installation, 3 kWp, micro-Si, laminated, integrated, on roof</t>
        </is>
      </c>
      <c r="I5014" t="inlineStr">
        <is>
          <t>(2,2,1,1,1,3); Calculation with average annual yield and share of technologies. Lifetime: 30a.</t>
        </is>
      </c>
      <c r="K5014" t="inlineStr">
        <is>
          <t>residential</t>
        </is>
      </c>
      <c r="L5014">
        <f>L5013</f>
        <v>0.17766751537682748</v>
      </c>
      <c r="M5014" s="30">
        <f>INDEX(parameters!$D$41:$AG$178,MATCH('PV (extension)'!B5001,parameters!$C$41:$C$178,0),MATCH('PV (extension)'!A5014,parameters!$D$5:$AG$5,0))/L5014</f>
        <v>5.1742493013949662E-4</v>
      </c>
      <c r="N5014" s="3" t="inlineStr">
        <is>
          <t>roof-top</t>
        </is>
      </c>
      <c r="O5014">
        <f>INDEX(parameters!$C$196:$EJ$198,MATCH('PV (extension)'!N5014,parameters!$B$196:$B$198,0),MATCH('PV (extension)'!B5001,parameters!$C$195:$EJ$195,0))</f>
        <v>1540.7467270961454</v>
      </c>
      <c r="P5014" t="n">
        <v>3</v>
      </c>
      <c r="Q5014" t="n">
        <v>30</v>
      </c>
      <c r="R5014">
        <f>Q5014*P5014*O5014</f>
        <v>138667.20543865309</v>
      </c>
      <c r="S5014">
        <f>1/R5014</f>
        <v>7.2115104421167837E-6</v>
      </c>
    </row>
    <row r="5015" ht="16" customHeight="1" s="29">
      <c r="A5015" t="inlineStr">
        <is>
          <t>photovoltaic slanted-roof installation, 3 kWp, micro-Si, panel, mounted, on roof</t>
        </is>
      </c>
      <c r="B5015" s="30">
        <f>M5015*S5015</f>
        <v>6.4870007049691145E-8</v>
      </c>
      <c r="C5015" t="inlineStr">
        <is>
          <t>RER</t>
        </is>
      </c>
      <c r="D5015" t="inlineStr">
        <is>
          <t>unit</t>
        </is>
      </c>
      <c r="F5015" t="inlineStr">
        <is>
          <t>technosphere</t>
        </is>
      </c>
      <c r="G5015" t="n">
        <v>0</v>
      </c>
      <c r="H5015" t="inlineStr">
        <is>
          <t>photovoltaic slanted-roof installation, 3 kWp, micro-Si, panel, mounted, on roof</t>
        </is>
      </c>
      <c r="I5015" t="inlineStr">
        <is>
          <t>(2,2,1,1,1,3); Calculation with average annual yield and share of technologies. Lifetime: 30a.</t>
        </is>
      </c>
      <c r="K5015" t="inlineStr">
        <is>
          <t>residential</t>
        </is>
      </c>
      <c r="L5015">
        <f>L5014</f>
        <v>0.17766751537682748</v>
      </c>
      <c r="M5015" s="30">
        <f>INDEX(parameters!$D$41:$AG$178,MATCH('PV (extension)'!B5001,parameters!$C$41:$C$178,0),MATCH('PV (extension)'!A5015,parameters!$D$5:$AG$5,0))/L5015</f>
        <v>8.9953425943663963E-3</v>
      </c>
      <c r="N5015" s="3" t="inlineStr">
        <is>
          <t>roof-top</t>
        </is>
      </c>
      <c r="O5015">
        <f>INDEX(parameters!$C$196:$EJ$198,MATCH('PV (extension)'!N5015,parameters!$B$196:$B$198,0),MATCH('PV (extension)'!B5001,parameters!$C$195:$EJ$195,0))</f>
        <v>1540.7467270961454</v>
      </c>
      <c r="P5015" t="n">
        <v>3</v>
      </c>
      <c r="Q5015" t="n">
        <v>30</v>
      </c>
      <c r="R5015">
        <f>Q5015*P5015*O5015</f>
        <v>138667.20543865309</v>
      </c>
      <c r="S5015">
        <f>1/R5015</f>
        <v>7.2115104421167837E-6</v>
      </c>
    </row>
    <row r="5016" s="29">
      <c r="A5016" t="inlineStr">
        <is>
          <t>photovoltaic facade installation, 3kWp, multi-Si, laminated, integrated, at building</t>
        </is>
      </c>
      <c r="B5016" s="30">
        <f>M5016*S5016</f>
        <v>1.8999013947996415E-7</v>
      </c>
      <c r="C5016" t="inlineStr">
        <is>
          <t>RER</t>
        </is>
      </c>
      <c r="D5016" t="inlineStr">
        <is>
          <t>unit</t>
        </is>
      </c>
      <c r="F5016" t="inlineStr">
        <is>
          <t>technosphere</t>
        </is>
      </c>
      <c r="G5016" t="n">
        <v>0</v>
      </c>
      <c r="H5016" t="inlineStr">
        <is>
          <t>photovoltaic facade installation, 3kWp, multi-Si, laminated, integrated, at building</t>
        </is>
      </c>
      <c r="I5016" t="inlineStr">
        <is>
          <t>(2,2,1,1,1,3); Calculation with average annual yield and share of technologies. Lifetime: 30a.</t>
        </is>
      </c>
      <c r="K5016" t="inlineStr">
        <is>
          <t>residential</t>
        </is>
      </c>
      <c r="L5016">
        <f>L5015</f>
        <v>0.17766751537682748</v>
      </c>
      <c r="M5016" s="30">
        <f>INDEX(parameters!$D$41:$AG$178,MATCH('PV (extension)'!B5001,parameters!$C$41:$C$178,0),MATCH('PV (extension)'!A5016,parameters!$D$5:$AG$5,0))/L5016</f>
        <v>1.8497835237986298E-2</v>
      </c>
      <c r="N5016" t="inlineStr">
        <is>
          <t>façade</t>
        </is>
      </c>
      <c r="O5016">
        <f>INDEX(parameters!$C$196:$EJ$198,MATCH('PV (extension)'!N5016,parameters!$B$196:$B$198,0),MATCH('PV (extension)'!B5001,parameters!$C$195:$EJ$195,0))</f>
        <v>1081.8008934930383</v>
      </c>
      <c r="P5016" t="n">
        <v>3</v>
      </c>
      <c r="Q5016" t="n">
        <v>30</v>
      </c>
      <c r="R5016">
        <f>Q5016*P5016*O5016</f>
        <v>97362.080414373442</v>
      </c>
      <c r="S5016">
        <f>1/R5016</f>
        <v>1.0270939114529964E-5</v>
      </c>
    </row>
    <row r="5017" s="29">
      <c r="A5017" t="inlineStr">
        <is>
          <t>photovoltaic facade installation, 3kWp, multi-Si, panel, mounted, at building</t>
        </is>
      </c>
      <c r="B5017" s="30">
        <f>M5017*S5017</f>
        <v>1.8633004255141164E-7</v>
      </c>
      <c r="C5017" t="inlineStr">
        <is>
          <t>RER</t>
        </is>
      </c>
      <c r="D5017" t="inlineStr">
        <is>
          <t>unit</t>
        </is>
      </c>
      <c r="F5017" t="inlineStr">
        <is>
          <t>technosphere</t>
        </is>
      </c>
      <c r="G5017" t="n">
        <v>0</v>
      </c>
      <c r="H5017" t="inlineStr">
        <is>
          <t>photovoltaic facade installation, 3kWp, multi-Si, panel, mounted, at building</t>
        </is>
      </c>
      <c r="I5017" t="inlineStr">
        <is>
          <t>(2,2,1,1,1,3); Calculation with average annual yield and share of technologies. Lifetime: 30a.</t>
        </is>
      </c>
      <c r="K5017" t="inlineStr">
        <is>
          <t>residential</t>
        </is>
      </c>
      <c r="L5017">
        <f>L5016</f>
        <v>0.17766751537682748</v>
      </c>
      <c r="M5017" s="30">
        <f>INDEX(parameters!$D$41:$AG$178,MATCH('PV (extension)'!B5001,parameters!$C$41:$C$178,0),MATCH('PV (extension)'!A5017,parameters!$D$5:$AG$5,0))/L5017</f>
        <v>1.8141480586504166E-2</v>
      </c>
      <c r="N5017" t="inlineStr">
        <is>
          <t>façade</t>
        </is>
      </c>
      <c r="O5017">
        <f>INDEX(parameters!$C$196:$EJ$198,MATCH('PV (extension)'!N5017,parameters!$B$196:$B$198,0),MATCH('PV (extension)'!B5001,parameters!$C$195:$EJ$195,0))</f>
        <v>1081.8008934930383</v>
      </c>
      <c r="P5017" t="n">
        <v>3</v>
      </c>
      <c r="Q5017" t="n">
        <v>30</v>
      </c>
      <c r="R5017">
        <f>Q5017*P5017*O5017</f>
        <v>97362.080414373442</v>
      </c>
      <c r="S5017">
        <f>1/R5017</f>
        <v>1.0270939114529964E-5</v>
      </c>
    </row>
    <row r="5018" s="29">
      <c r="A5018" t="inlineStr">
        <is>
          <t>photovoltaic facade installation, 3kWp, single-Si, laminated, integrated, at building</t>
        </is>
      </c>
      <c r="B5018" s="30">
        <f>M5018*S5018</f>
        <v>1.0016068065024151E-7</v>
      </c>
      <c r="C5018" t="inlineStr">
        <is>
          <t>RER</t>
        </is>
      </c>
      <c r="D5018" t="inlineStr">
        <is>
          <t>unit</t>
        </is>
      </c>
      <c r="F5018" t="inlineStr">
        <is>
          <t>technosphere</t>
        </is>
      </c>
      <c r="G5018" t="n">
        <v>0</v>
      </c>
      <c r="H5018" t="inlineStr">
        <is>
          <t>photovoltaic facade installation, 3kWp, single-Si, laminated, integrated, at building</t>
        </is>
      </c>
      <c r="I5018" t="inlineStr">
        <is>
          <t>(2,2,1,1,1,3); Calculation with average annual yield and share of technologies. Lifetime: 30a.</t>
        </is>
      </c>
      <c r="K5018" t="inlineStr">
        <is>
          <t>residential</t>
        </is>
      </c>
      <c r="L5018">
        <f>L5017</f>
        <v>0.17766751537682748</v>
      </c>
      <c r="M5018" s="30">
        <f>INDEX(parameters!$D$41:$AG$178,MATCH('PV (extension)'!B5001,parameters!$C$41:$C$178,0),MATCH('PV (extension)'!A5018,parameters!$D$5:$AG$5,0))/L5018</f>
        <v>9.7518522438271929E-3</v>
      </c>
      <c r="N5018" t="inlineStr">
        <is>
          <t>façade</t>
        </is>
      </c>
      <c r="O5018">
        <f>INDEX(parameters!$C$196:$EJ$198,MATCH('PV (extension)'!N5018,parameters!$B$196:$B$198,0),MATCH('PV (extension)'!B5001,parameters!$C$195:$EJ$195,0))</f>
        <v>1081.8008934930383</v>
      </c>
      <c r="P5018" t="n">
        <v>3</v>
      </c>
      <c r="Q5018" t="n">
        <v>30</v>
      </c>
      <c r="R5018">
        <f>Q5018*P5018*O5018</f>
        <v>97362.080414373442</v>
      </c>
      <c r="S5018">
        <f>1/R5018</f>
        <v>1.0270939114529964E-5</v>
      </c>
    </row>
    <row r="5019" s="29">
      <c r="A5019" t="inlineStr">
        <is>
          <t>photovoltaic facade installation, 3kWp, single-Si, panel, mounted, at building</t>
        </is>
      </c>
      <c r="B5019" s="30">
        <f>M5019*S5019</f>
        <v>1.0007401673755503E-7</v>
      </c>
      <c r="C5019" t="inlineStr">
        <is>
          <t>RER</t>
        </is>
      </c>
      <c r="D5019" t="inlineStr">
        <is>
          <t>unit</t>
        </is>
      </c>
      <c r="F5019" t="inlineStr">
        <is>
          <t>technosphere</t>
        </is>
      </c>
      <c r="G5019" t="n">
        <v>0</v>
      </c>
      <c r="H5019" t="inlineStr">
        <is>
          <t>photovoltaic facade installation, 3kWp, single-Si, panel, mounted, at building</t>
        </is>
      </c>
      <c r="I5019" t="inlineStr">
        <is>
          <t>(2,2,1,1,1,3); Calculation with average annual yield and share of technologies. Lifetime: 30a.</t>
        </is>
      </c>
      <c r="K5019" t="inlineStr">
        <is>
          <t>residential</t>
        </is>
      </c>
      <c r="L5019">
        <f>L5018</f>
        <v>0.17766751537682748</v>
      </c>
      <c r="M5019" s="30">
        <f>INDEX(parameters!$D$41:$AG$178,MATCH('PV (extension)'!B5001,parameters!$C$41:$C$178,0),MATCH('PV (extension)'!A5019,parameters!$D$5:$AG$5,0))/L5019</f>
        <v>9.7434144649911868E-3</v>
      </c>
      <c r="N5019" t="inlineStr">
        <is>
          <t>façade</t>
        </is>
      </c>
      <c r="O5019">
        <f>INDEX(parameters!$C$196:$EJ$198,MATCH('PV (extension)'!N5019,parameters!$B$196:$B$198,0),MATCH('PV (extension)'!B5001,parameters!$C$195:$EJ$195,0))</f>
        <v>1081.8008934930383</v>
      </c>
      <c r="P5019" t="n">
        <v>3</v>
      </c>
      <c r="Q5019" t="n">
        <v>30</v>
      </c>
      <c r="R5019">
        <f>Q5019*P5019*O5019</f>
        <v>97362.080414373442</v>
      </c>
      <c r="S5019">
        <f>1/R5019</f>
        <v>1.0270939114529964E-5</v>
      </c>
    </row>
    <row r="5020" ht="16" customHeight="1" s="29">
      <c r="A5020" t="inlineStr">
        <is>
          <t>photovoltaic flat-roof installation, 3kWp, multi-Si, on roof</t>
        </is>
      </c>
      <c r="B5020" s="30">
        <f>M5020*S5020</f>
        <v>2.0548675929741478E-6</v>
      </c>
      <c r="C5020" t="inlineStr">
        <is>
          <t>RER</t>
        </is>
      </c>
      <c r="D5020" t="inlineStr">
        <is>
          <t>unit</t>
        </is>
      </c>
      <c r="F5020" t="inlineStr">
        <is>
          <t>technosphere</t>
        </is>
      </c>
      <c r="G5020" t="n">
        <v>0</v>
      </c>
      <c r="H5020" t="inlineStr">
        <is>
          <t>photovoltaic flat-roof installation, 3kWp, multi-Si, on roof</t>
        </is>
      </c>
      <c r="I5020" t="inlineStr">
        <is>
          <t>(2,2,1,1,1,3); Calculation with average annual yield and share of technologies. Lifetime: 30a.</t>
        </is>
      </c>
      <c r="K5020" t="inlineStr">
        <is>
          <t>residential</t>
        </is>
      </c>
      <c r="L5020">
        <f>L5019</f>
        <v>0.17766751537682748</v>
      </c>
      <c r="M5020" s="30">
        <f>INDEX(parameters!$D$41:$AG$178,MATCH('PV (extension)'!B5001,parameters!$C$41:$C$178,0),MATCH('PV (extension)'!A5020,parameters!$D$5:$AG$5,0))/L5020</f>
        <v>0.28494274666417674</v>
      </c>
      <c r="N5020" s="3" t="inlineStr">
        <is>
          <t>roof-top</t>
        </is>
      </c>
      <c r="O5020">
        <f>INDEX(parameters!$C$196:$EJ$198,MATCH('PV (extension)'!N5020,parameters!$B$196:$B$198,0),MATCH('PV (extension)'!B5001,parameters!$C$195:$EJ$195,0))</f>
        <v>1540.7467270961454</v>
      </c>
      <c r="P5020" t="n">
        <v>3</v>
      </c>
      <c r="Q5020" t="n">
        <v>30</v>
      </c>
      <c r="R5020">
        <f>Q5020*P5020*O5020</f>
        <v>138667.20543865309</v>
      </c>
      <c r="S5020">
        <f>1/R5020</f>
        <v>7.2115104421167837E-6</v>
      </c>
    </row>
    <row r="5021" ht="16" customHeight="1" s="29">
      <c r="A5021" t="inlineStr">
        <is>
          <t>photovoltaic flat-roof installation, 3kWp, single-Si, on roof</t>
        </is>
      </c>
      <c r="B5021" s="30">
        <f>M5021*S5021</f>
        <v>1.0726111175584441E-6</v>
      </c>
      <c r="C5021" t="inlineStr">
        <is>
          <t>RER</t>
        </is>
      </c>
      <c r="D5021" t="inlineStr">
        <is>
          <t>unit</t>
        </is>
      </c>
      <c r="F5021" t="inlineStr">
        <is>
          <t>technosphere</t>
        </is>
      </c>
      <c r="G5021" t="n">
        <v>0</v>
      </c>
      <c r="H5021" t="inlineStr">
        <is>
          <t>photovoltaic flat-roof installation, 3kWp, single-Si, on roof</t>
        </is>
      </c>
      <c r="I5021" t="inlineStr">
        <is>
          <t>(2,2,1,1,1,3); Calculation with average annual yield and share of technologies. Lifetime: 30a.</t>
        </is>
      </c>
      <c r="K5021" t="inlineStr">
        <is>
          <t>residential</t>
        </is>
      </c>
      <c r="L5021">
        <f>L5020</f>
        <v>0.17766751537682748</v>
      </c>
      <c r="M5021" s="30">
        <f>INDEX(parameters!$D$41:$AG$178,MATCH('PV (extension)'!B5001,parameters!$C$41:$C$178,0),MATCH('PV (extension)'!A5021,parameters!$D$5:$AG$5,0))/L5021</f>
        <v>0.14873598619426004</v>
      </c>
      <c r="N5021" s="3" t="inlineStr">
        <is>
          <t>roof-top</t>
        </is>
      </c>
      <c r="O5021">
        <f>INDEX(parameters!$C$196:$EJ$198,MATCH('PV (extension)'!N5021,parameters!$B$196:$B$198,0),MATCH('PV (extension)'!B5001,parameters!$C$195:$EJ$195,0))</f>
        <v>1540.7467270961454</v>
      </c>
      <c r="P5021" t="n">
        <v>3</v>
      </c>
      <c r="Q5021" t="n">
        <v>30</v>
      </c>
      <c r="R5021">
        <f>Q5021*P5021*O5021</f>
        <v>138667.20543865309</v>
      </c>
      <c r="S5021">
        <f>1/R5021</f>
        <v>7.2115104421167837E-6</v>
      </c>
    </row>
    <row r="5022" ht="16" customHeight="1" s="29">
      <c r="A5022" t="inlineStr">
        <is>
          <t>photovoltaic slanted-roof installation, 3kWp, CIS, panel, mounted, on roof</t>
        </is>
      </c>
      <c r="B5022" s="30">
        <f>M5022*S5022</f>
        <v>5.9328076386969403E-7</v>
      </c>
      <c r="C5022" t="inlineStr">
        <is>
          <t>CH</t>
        </is>
      </c>
      <c r="D5022" t="inlineStr">
        <is>
          <t>unit</t>
        </is>
      </c>
      <c r="F5022" t="inlineStr">
        <is>
          <t>technosphere</t>
        </is>
      </c>
      <c r="G5022" t="n">
        <v>0</v>
      </c>
      <c r="H5022" t="inlineStr">
        <is>
          <t>photovoltaic slanted-roof installation, 3kWp, CIS, panel, mounted, on roof</t>
        </is>
      </c>
      <c r="I5022" t="inlineStr">
        <is>
          <t>(2,2,1,1,1,3); Calculation with average annual yield and share of technologies. Lifetime: 30a.</t>
        </is>
      </c>
      <c r="K5022" t="inlineStr">
        <is>
          <t>residential</t>
        </is>
      </c>
      <c r="L5022">
        <f>L5021</f>
        <v>0.17766751537682748</v>
      </c>
      <c r="M5022" s="30">
        <f>INDEX(parameters!$D$41:$AG$178,MATCH('PV (extension)'!B5001,parameters!$C$41:$C$178,0),MATCH('PV (extension)'!A5022,parameters!$D$5:$AG$5,0))/L5022</f>
        <v>8.2268585566319899E-2</v>
      </c>
      <c r="N5022" s="3" t="inlineStr">
        <is>
          <t>roof-top</t>
        </is>
      </c>
      <c r="O5022">
        <f>INDEX(parameters!$C$196:$EJ$198,MATCH('PV (extension)'!N5022,parameters!$B$196:$B$198,0),MATCH('PV (extension)'!B5001,parameters!$C$195:$EJ$195,0))</f>
        <v>1540.7467270961454</v>
      </c>
      <c r="P5022" t="n">
        <v>3</v>
      </c>
      <c r="Q5022" t="n">
        <v>30</v>
      </c>
      <c r="R5022">
        <f>Q5022*P5022*O5022</f>
        <v>138667.20543865309</v>
      </c>
      <c r="S5022">
        <f>1/R5022</f>
        <v>7.2115104421167837E-6</v>
      </c>
    </row>
    <row r="5023" ht="16" customHeight="1" s="29">
      <c r="A5023" t="inlineStr">
        <is>
          <t>photovoltaic slanted-roof installation, 3kWp, CdTe, laminated, integrated, on roof</t>
        </is>
      </c>
      <c r="B5023" s="30">
        <f>M5023*S5023</f>
        <v>1.6612233433116684E-8</v>
      </c>
      <c r="C5023" t="inlineStr">
        <is>
          <t>CH</t>
        </is>
      </c>
      <c r="D5023" t="inlineStr">
        <is>
          <t>unit</t>
        </is>
      </c>
      <c r="F5023" t="inlineStr">
        <is>
          <t>technosphere</t>
        </is>
      </c>
      <c r="G5023" t="n">
        <v>0</v>
      </c>
      <c r="H5023" t="inlineStr">
        <is>
          <t>photovoltaic slanted-roof installation, 3kWp, CdTe, laminated, integrated, on roof</t>
        </is>
      </c>
      <c r="I5023" t="inlineStr">
        <is>
          <t>(2,2,1,1,1,3); Calculation with average annual yield and share of technologies. Lifetime: 30a.</t>
        </is>
      </c>
      <c r="K5023" t="inlineStr">
        <is>
          <t>residential</t>
        </is>
      </c>
      <c r="L5023">
        <f>L5022</f>
        <v>0.17766751537682748</v>
      </c>
      <c r="M5023" s="30">
        <f>INDEX(parameters!$D$41:$AG$178,MATCH('PV (extension)'!B5001,parameters!$C$41:$C$178,0),MATCH('PV (extension)'!A5023,parameters!$D$5:$AG$5,0))/L5023</f>
        <v>2.3035719862648527E-3</v>
      </c>
      <c r="N5023" s="3" t="inlineStr">
        <is>
          <t>roof-top</t>
        </is>
      </c>
      <c r="O5023">
        <f>INDEX(parameters!$C$196:$EJ$198,MATCH('PV (extension)'!N5023,parameters!$B$196:$B$198,0),MATCH('PV (extension)'!B5001,parameters!$C$195:$EJ$195,0))</f>
        <v>1540.7467270961454</v>
      </c>
      <c r="P5023" t="n">
        <v>3</v>
      </c>
      <c r="Q5023" t="n">
        <v>30</v>
      </c>
      <c r="R5023">
        <f>Q5023*P5023*O5023</f>
        <v>138667.20543865309</v>
      </c>
      <c r="S5023">
        <f>1/R5023</f>
        <v>7.2115104421167837E-6</v>
      </c>
    </row>
    <row r="5024" ht="16" customHeight="1" s="29">
      <c r="A5024" t="inlineStr">
        <is>
          <t>photovoltaic slanted-roof installation, 3kWp, multi-Si, laminated, integrated, on roof</t>
        </is>
      </c>
      <c r="B5024" s="30">
        <f>M5024*S5024</f>
        <v>9.8694254723741894E-8</v>
      </c>
      <c r="C5024" t="inlineStr">
        <is>
          <t>RER</t>
        </is>
      </c>
      <c r="D5024" t="inlineStr">
        <is>
          <t>unit</t>
        </is>
      </c>
      <c r="F5024" t="inlineStr">
        <is>
          <t>technosphere</t>
        </is>
      </c>
      <c r="G5024" t="n">
        <v>0</v>
      </c>
      <c r="H5024" t="inlineStr">
        <is>
          <t>photovoltaic slanted-roof installation, 3kWp, multi-Si, laminated, integrated, on roof</t>
        </is>
      </c>
      <c r="I5024" t="inlineStr">
        <is>
          <t>(2,2,1,1,1,3); Calculation with average annual yield and share of technologies. Lifetime: 30a.</t>
        </is>
      </c>
      <c r="K5024" t="inlineStr">
        <is>
          <t>residential</t>
        </is>
      </c>
      <c r="L5024">
        <f>L5023</f>
        <v>0.17766751537682748</v>
      </c>
      <c r="M5024" s="30">
        <f>INDEX(parameters!$D$41:$AG$178,MATCH('PV (extension)'!B5001,parameters!$C$41:$C$178,0),MATCH('PV (extension)'!A5024,parameters!$D$5:$AG$5,0))/L5024</f>
        <v>1.3685656495391874E-2</v>
      </c>
      <c r="N5024" s="3" t="inlineStr">
        <is>
          <t>roof-top</t>
        </is>
      </c>
      <c r="O5024">
        <f>INDEX(parameters!$C$196:$EJ$198,MATCH('PV (extension)'!N5024,parameters!$B$196:$B$198,0),MATCH('PV (extension)'!B5001,parameters!$C$195:$EJ$195,0))</f>
        <v>1540.7467270961454</v>
      </c>
      <c r="P5024" t="n">
        <v>3</v>
      </c>
      <c r="Q5024" t="n">
        <v>30</v>
      </c>
      <c r="R5024">
        <f>Q5024*P5024*O5024</f>
        <v>138667.20543865309</v>
      </c>
      <c r="S5024">
        <f>1/R5024</f>
        <v>7.2115104421167837E-6</v>
      </c>
    </row>
    <row r="5025" ht="16" customHeight="1" s="29">
      <c r="A5025" t="inlineStr">
        <is>
          <t>photovoltaic slanted-roof installation, 3kWp, multi-Si, panel, mounted, on roof</t>
        </is>
      </c>
      <c r="B5025" s="30">
        <f>M5025*S5025</f>
        <v>1.6892950853599152E-6</v>
      </c>
      <c r="C5025" t="inlineStr">
        <is>
          <t>RER</t>
        </is>
      </c>
      <c r="D5025" t="inlineStr">
        <is>
          <t>unit</t>
        </is>
      </c>
      <c r="F5025" t="inlineStr">
        <is>
          <t>technosphere</t>
        </is>
      </c>
      <c r="G5025" t="n">
        <v>0</v>
      </c>
      <c r="H5025" t="inlineStr">
        <is>
          <t>photovoltaic slanted-roof installation, 3kWp, multi-Si, panel, mounted, on roof</t>
        </is>
      </c>
      <c r="I5025" t="inlineStr">
        <is>
          <t>(2,2,1,1,1,3); Calculation with average annual yield and share of technologies. Lifetime: 30a.</t>
        </is>
      </c>
      <c r="K5025" t="inlineStr">
        <is>
          <t>residential</t>
        </is>
      </c>
      <c r="L5025">
        <f>L5024</f>
        <v>0.17766751537682748</v>
      </c>
      <c r="M5025" s="30">
        <f>INDEX(parameters!$D$41:$AG$178,MATCH('PV (extension)'!B5001,parameters!$C$41:$C$178,0),MATCH('PV (extension)'!A5025,parameters!$D$5:$AG$5,0))/L5025</f>
        <v>0.23424982864811036</v>
      </c>
      <c r="N5025" s="3" t="inlineStr">
        <is>
          <t>roof-top</t>
        </is>
      </c>
      <c r="O5025">
        <f>INDEX(parameters!$C$196:$EJ$198,MATCH('PV (extension)'!N5025,parameters!$B$196:$B$198,0),MATCH('PV (extension)'!B5001,parameters!$C$195:$EJ$195,0))</f>
        <v>1540.7467270961454</v>
      </c>
      <c r="P5025" t="n">
        <v>3</v>
      </c>
      <c r="Q5025" t="n">
        <v>30</v>
      </c>
      <c r="R5025">
        <f>Q5025*P5025*O5025</f>
        <v>138667.20543865309</v>
      </c>
      <c r="S5025">
        <f>1/R5025</f>
        <v>7.2115104421167837E-6</v>
      </c>
    </row>
    <row r="5026" ht="16" customHeight="1" s="29">
      <c r="A5026" t="inlineStr">
        <is>
          <t>photovoltaic slanted-roof installation, 3kWp, single-Si, laminated, integrated, on roof</t>
        </is>
      </c>
      <c r="B5026" s="30">
        <f>M5026*S5026</f>
        <v>5.2159547712992733E-8</v>
      </c>
      <c r="C5026" t="inlineStr">
        <is>
          <t>RER</t>
        </is>
      </c>
      <c r="D5026" t="inlineStr">
        <is>
          <t>unit</t>
        </is>
      </c>
      <c r="F5026" t="inlineStr">
        <is>
          <t>technosphere</t>
        </is>
      </c>
      <c r="G5026" t="n">
        <v>0</v>
      </c>
      <c r="H5026" t="inlineStr">
        <is>
          <t>photovoltaic slanted-roof installation, 3kWp, single-Si, laminated, integrated, on roof</t>
        </is>
      </c>
      <c r="I5026" t="inlineStr">
        <is>
          <t>(2,2,1,1,1,3); Calculation with average annual yield and share of technologies. Lifetime: 30a.</t>
        </is>
      </c>
      <c r="K5026" t="inlineStr">
        <is>
          <t>residential</t>
        </is>
      </c>
      <c r="L5026">
        <f>L5025</f>
        <v>0.17766751537682748</v>
      </c>
      <c r="M5026" s="30">
        <f>INDEX(parameters!$D$41:$AG$178,MATCH('PV (extension)'!B5001,parameters!$C$41:$C$178,0),MATCH('PV (extension)'!A5026,parameters!$D$5:$AG$5,0))/L5026</f>
        <v>7.2328187183047909E-3</v>
      </c>
      <c r="N5026" s="3" t="inlineStr">
        <is>
          <t>roof-top</t>
        </is>
      </c>
      <c r="O5026">
        <f>INDEX(parameters!$C$196:$EJ$198,MATCH('PV (extension)'!N5026,parameters!$B$196:$B$198,0),MATCH('PV (extension)'!B5001,parameters!$C$195:$EJ$195,0))</f>
        <v>1540.7467270961454</v>
      </c>
      <c r="P5026" t="n">
        <v>3</v>
      </c>
      <c r="Q5026" t="n">
        <v>30</v>
      </c>
      <c r="R5026">
        <f>Q5026*P5026*O5026</f>
        <v>138667.20543865309</v>
      </c>
      <c r="S5026">
        <f>1/R5026</f>
        <v>7.2115104421167837E-6</v>
      </c>
    </row>
    <row r="5027" ht="16" customHeight="1" s="29">
      <c r="A5027" t="inlineStr">
        <is>
          <t>photovoltaic slanted-roof installation, 3kWp, single-Si, panel, mounted, on roof</t>
        </is>
      </c>
      <c r="B5027" s="30">
        <f>M5027*S5027</f>
        <v>8.8283728408352399E-7</v>
      </c>
      <c r="C5027" t="inlineStr">
        <is>
          <t>RER</t>
        </is>
      </c>
      <c r="D5027" t="inlineStr">
        <is>
          <t>unit</t>
        </is>
      </c>
      <c r="F5027" t="inlineStr">
        <is>
          <t>technosphere</t>
        </is>
      </c>
      <c r="G5027" t="n">
        <v>0</v>
      </c>
      <c r="H5027" t="inlineStr">
        <is>
          <t>photovoltaic slanted-roof installation, 3kWp, single-Si, panel, mounted, on roof</t>
        </is>
      </c>
      <c r="I5027" t="inlineStr">
        <is>
          <t>(2,2,1,1,1,3); Calculation with average annual yield and share of technologies. Lifetime: 30a.</t>
        </is>
      </c>
      <c r="K5027" t="inlineStr">
        <is>
          <t>residential</t>
        </is>
      </c>
      <c r="L5027">
        <f>L5026</f>
        <v>0.17766751537682748</v>
      </c>
      <c r="M5027" s="30">
        <f>INDEX(parameters!$D$41:$AG$178,MATCH('PV (extension)'!B5001,parameters!$C$41:$C$178,0),MATCH('PV (extension)'!A5027,parameters!$D$5:$AG$5,0))/L5027</f>
        <v>0.12242057904091255</v>
      </c>
      <c r="N5027" s="3" t="inlineStr">
        <is>
          <t>roof-top</t>
        </is>
      </c>
      <c r="O5027">
        <f>INDEX(parameters!$C$196:$EJ$198,MATCH('PV (extension)'!N5027,parameters!$B$196:$B$198,0),MATCH('PV (extension)'!B5001,parameters!$C$195:$EJ$195,0))</f>
        <v>1540.7467270961454</v>
      </c>
      <c r="P5027" t="n">
        <v>3</v>
      </c>
      <c r="Q5027" t="n">
        <v>30</v>
      </c>
      <c r="R5027">
        <f>Q5027*P5027*O5027</f>
        <v>138667.20543865309</v>
      </c>
      <c r="S5027">
        <f>1/R5027</f>
        <v>7.2115104421167837E-6</v>
      </c>
    </row>
    <row r="5028" s="29">
      <c r="A5028" t="inlineStr">
        <is>
          <t>market for tap water</t>
        </is>
      </c>
      <c r="B5028" t="n">
        <v>0.0037026</v>
      </c>
      <c r="C5028" t="inlineStr">
        <is>
          <t>Europe without Switzerland</t>
        </is>
      </c>
      <c r="D5028" t="inlineStr">
        <is>
          <t>kilogram</t>
        </is>
      </c>
      <c r="F5028" t="inlineStr">
        <is>
          <t>technosphere</t>
        </is>
      </c>
      <c r="G5028" t="n">
        <v>0</v>
      </c>
      <c r="H5028" t="inlineStr">
        <is>
          <t>tap water</t>
        </is>
      </c>
      <c r="I5028" t="inlineStr">
        <is>
          <t>(2,2,1,1,1,3); Estimation 20l/m2 panel</t>
        </is>
      </c>
    </row>
    <row r="5029" s="29">
      <c r="A5029" t="inlineStr">
        <is>
          <t>treatment of wastewater, from residence, capacity 1.1E10l/year</t>
        </is>
      </c>
      <c r="B5029" t="n">
        <v>-3.3323e-06</v>
      </c>
      <c r="C5029" t="inlineStr">
        <is>
          <t>CH</t>
        </is>
      </c>
      <c r="D5029" t="inlineStr">
        <is>
          <t>cubic meter</t>
        </is>
      </c>
      <c r="F5029" t="inlineStr">
        <is>
          <t>technosphere</t>
        </is>
      </c>
      <c r="G5029" t="n">
        <v>0</v>
      </c>
      <c r="H5029" t="inlineStr">
        <is>
          <t>wastewater, from residence</t>
        </is>
      </c>
      <c r="I5029" t="inlineStr">
        <is>
          <t>(2,2,1,1,1,3); Estimation 20l/m2 panel</t>
        </is>
      </c>
    </row>
    <row r="5030" s="29"/>
    <row r="5031" customFormat="1" s="28">
      <c r="A5031" s="28" t="inlineStr">
        <is>
          <t>Activity</t>
        </is>
      </c>
      <c r="B5031" s="28" t="inlineStr">
        <is>
          <t>electricity production, photovoltaic, commercial</t>
        </is>
      </c>
    </row>
    <row r="5032">
      <c r="A5032" t="inlineStr">
        <is>
          <t>comment</t>
        </is>
      </c>
      <c r="B503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")&amp;HLOOKUP(B5033,parameters!$C$195:$EJ$198,2,0)&amp;" kWh/kWp.
Annual output, Facade: "&amp;HLOOKUP(B5033,parameters!$C$195:$EJ$198,3,0)&amp;" kWh/kWp.
Annual output, Open-ground: "&amp;HLOOKUP(B5033,parameters!$C$195:$EJ$198,4,0)&amp;_xlfn._LONGTEXT("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")&amp;VLOOKUP(B5033,'extension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1540.74672709615 kWh/kWp.
Annual output, Facade: 1081.80089349304 kWh/kWp.
Annual output, Open-ground: 1639.09226286824 kWh/kWp.
Amount of solar energy transformed to electricity. Waste heat emission due to losses of electricity in the system.
Technology:  Electricity production with grid-connected photovoltaic power plants.
Time period:  Time of publications
Production volume: 3.197 GWh in 2025.
Sampling:  Statistical data and model calculations
Extrapolations:  Use of PV technology data investigated for other countries (Switzerland). Correction of average yield with Swiss data.
Uncertainty:  None
Author: Romain Sacchi, PSI, romain.sacchi@psi.ch</v>
      </c>
    </row>
    <row r="5033" s="29">
      <c r="A5033" t="inlineStr">
        <is>
          <t>location</t>
        </is>
      </c>
      <c r="B5033" t="inlineStr">
        <is>
          <t>GW</t>
        </is>
      </c>
    </row>
    <row r="5034" s="29">
      <c r="A5034" t="inlineStr">
        <is>
          <t>production amount</t>
        </is>
      </c>
      <c r="B5034" t="n">
        <v>1</v>
      </c>
    </row>
    <row r="5035" s="29">
      <c r="A5035" t="inlineStr">
        <is>
          <t>reference product</t>
        </is>
      </c>
      <c r="B5035" t="inlineStr">
        <is>
          <t>electricity, low voltage</t>
        </is>
      </c>
    </row>
    <row r="5036" s="29">
      <c r="A5036" t="inlineStr">
        <is>
          <t>source</t>
        </is>
      </c>
      <c r="B50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37" s="29">
      <c r="A5037" t="inlineStr">
        <is>
          <t>type</t>
        </is>
      </c>
      <c r="B5037" t="inlineStr">
        <is>
          <t>process</t>
        </is>
      </c>
    </row>
    <row r="5038" s="29">
      <c r="A5038" t="inlineStr">
        <is>
          <t>unit</t>
        </is>
      </c>
      <c r="B5038" t="inlineStr">
        <is>
          <t>kilowatt hour</t>
        </is>
      </c>
    </row>
    <row r="5039" s="29">
      <c r="A5039" t="inlineStr">
        <is>
          <t>Exchanges</t>
        </is>
      </c>
    </row>
    <row r="5040" customFormat="1" s="28">
      <c r="A5040" s="28" t="inlineStr">
        <is>
          <t>name</t>
        </is>
      </c>
      <c r="B5040" s="28" t="inlineStr">
        <is>
          <t>amount</t>
        </is>
      </c>
      <c r="C5040" s="28" t="inlineStr">
        <is>
          <t>location</t>
        </is>
      </c>
      <c r="D5040" s="28" t="inlineStr">
        <is>
          <t>unit</t>
        </is>
      </c>
      <c r="E5040" s="28" t="inlineStr">
        <is>
          <t>categories</t>
        </is>
      </c>
      <c r="F5040" s="28" t="inlineStr">
        <is>
          <t>type</t>
        </is>
      </c>
      <c r="G5040" s="28" t="inlineStr">
        <is>
          <t>uncertainty type</t>
        </is>
      </c>
      <c r="H5040" s="28" t="inlineStr">
        <is>
          <t>reference product</t>
        </is>
      </c>
      <c r="I5040" s="28" t="inlineStr">
        <is>
          <t>comment</t>
        </is>
      </c>
      <c r="J5040" s="28" t="inlineStr">
        <is>
          <t>production volume</t>
        </is>
      </c>
      <c r="K5040" s="28" t="inlineStr">
        <is>
          <t>scope</t>
        </is>
      </c>
      <c r="L5040" s="28" t="inlineStr">
        <is>
          <t>scope share</t>
        </is>
      </c>
      <c r="M5040" s="28" t="inlineStr">
        <is>
          <t>tech share</t>
        </is>
      </c>
      <c r="N5040" s="28" t="inlineStr">
        <is>
          <t>installation</t>
        </is>
      </c>
      <c r="O5040" s="28" t="inlineStr">
        <is>
          <t>productivity</t>
        </is>
      </c>
      <c r="P5040" s="28" t="inlineStr">
        <is>
          <t>kWp</t>
        </is>
      </c>
      <c r="Q5040" s="28" t="inlineStr">
        <is>
          <t>lifetime</t>
        </is>
      </c>
      <c r="R5040" s="28" t="inlineStr">
        <is>
          <t>lifetime production</t>
        </is>
      </c>
      <c r="S5040" s="28" t="inlineStr">
        <is>
          <t>inverted lifetime production</t>
        </is>
      </c>
    </row>
    <row r="5041" s="29">
      <c r="A5041" t="inlineStr">
        <is>
          <t>Energy, solar, converted</t>
        </is>
      </c>
      <c r="B5041" t="n">
        <v>3.8503</v>
      </c>
      <c r="D5041" t="inlineStr">
        <is>
          <t>megajoule</t>
        </is>
      </c>
      <c r="E5041" t="inlineStr">
        <is>
          <t>natural resource::in air</t>
        </is>
      </c>
      <c r="F5041" t="inlineStr">
        <is>
          <t>biosphere</t>
        </is>
      </c>
      <c r="G5041" t="n">
        <v>0</v>
      </c>
      <c r="I5041" t="inlineStr">
        <is>
          <t>(2,2,1,1,1,3); Energy loss in the system</t>
        </is>
      </c>
    </row>
    <row r="5042" s="29">
      <c r="A5042" t="inlineStr">
        <is>
          <t>Heat, waste</t>
        </is>
      </c>
      <c r="B5042" t="n">
        <v>0.25027</v>
      </c>
      <c r="D5042" t="inlineStr">
        <is>
          <t>megajoule</t>
        </is>
      </c>
      <c r="E5042" t="inlineStr">
        <is>
          <t>air</t>
        </is>
      </c>
      <c r="F5042" t="inlineStr">
        <is>
          <t>biosphere</t>
        </is>
      </c>
      <c r="G5042" t="n">
        <v>0</v>
      </c>
      <c r="I5042" t="inlineStr">
        <is>
          <t>(1,na,na,na,na,na); Calculation with average annual output and share of technologies; Average degradation of 10.5% included</t>
        </is>
      </c>
    </row>
    <row r="5043" s="29">
      <c r="A5043" t="inlineStr">
        <is>
          <t>electricity production, photovoltaic, commercial</t>
        </is>
      </c>
      <c r="B5043" t="n">
        <v>1</v>
      </c>
      <c r="C5043" t="inlineStr">
        <is>
          <t>GW</t>
        </is>
      </c>
      <c r="D5043" t="inlineStr">
        <is>
          <t>kilowatt hour</t>
        </is>
      </c>
      <c r="E5043" t="inlineStr">
        <is>
          <t>photovoltaic::power plants</t>
        </is>
      </c>
      <c r="F5043" t="inlineStr">
        <is>
          <t>production</t>
        </is>
      </c>
      <c r="G5043" t="n">
        <v>0</v>
      </c>
      <c r="H5043" t="inlineStr">
        <is>
          <t>electricity, low voltage</t>
        </is>
      </c>
      <c r="J5043">
        <f>VLOOKUP(C5043,'extension - production vol'!$B$6:$D$235,3,0)</f>
        <v>3.1970000000000001</v>
      </c>
    </row>
    <row r="5044" ht="16" customHeight="1" s="29">
      <c r="A5044" t="inlineStr">
        <is>
          <t>photovoltaic flat-roof installation, 156 kWp, multi-Si, on roof</t>
        </is>
      </c>
      <c r="B5044" s="30">
        <f>M5044*S5044</f>
        <v>1.7027178721547952E-8</v>
      </c>
      <c r="C5044" t="inlineStr">
        <is>
          <t>CH</t>
        </is>
      </c>
      <c r="D5044" t="inlineStr">
        <is>
          <t>unit</t>
        </is>
      </c>
      <c r="F5044" t="inlineStr">
        <is>
          <t>technosphere</t>
        </is>
      </c>
      <c r="G5044" t="n">
        <v>0</v>
      </c>
      <c r="H5044" t="inlineStr">
        <is>
          <t>photovoltaic flat-roof installation, 156 kWp, multi-Si, on roof</t>
        </is>
      </c>
      <c r="I5044" t="inlineStr">
        <is>
          <t>(2,2,1,1,1,3); Calculation with average annual yield and share of technologies. Lifetime: 30a.</t>
        </is>
      </c>
      <c r="K5044" t="inlineStr">
        <is>
          <t>commercial</t>
        </is>
      </c>
      <c r="L5044">
        <f>IF(K5044="residential",VLOOKUP(B5033,parameters!$C$41:$AG$178,18,0),IF(K5044="commercial",1-VLOOKUP(B5033,parameters!$C$41:$AG$178,18,0),1))</f>
        <v>0.82233248462317254</v>
      </c>
      <c r="M5044" s="30">
        <f>INDEX(parameters!$D$41:$AG$178,MATCH('PV (extension)'!B5033,parameters!$C$41:$C$178,0),MATCH('PV (extension)'!A5044,parameters!$D$5:$AG$5,0))/L5044</f>
        <v>0.12277778707072071</v>
      </c>
      <c r="N5044" s="3" t="inlineStr">
        <is>
          <t>roof-top</t>
        </is>
      </c>
      <c r="O5044">
        <f>INDEX(parameters!$C$196:$EJ$198,MATCH('PV (extension)'!N5044,parameters!$B$196:$B$198,0),MATCH('PV (extension)'!B5033,parameters!$C$195:$EJ$195,0))</f>
        <v>1540.7467270961454</v>
      </c>
      <c r="P5044" t="n">
        <v>156</v>
      </c>
      <c r="Q5044" t="n">
        <v>30</v>
      </c>
      <c r="R5044">
        <f>Q5044*P5044*O5044</f>
        <v>7210694.6828099601</v>
      </c>
      <c r="S5044">
        <f>1/R5044</f>
        <v>1.3868289311763046E-7</v>
      </c>
    </row>
    <row r="5045" ht="16" customHeight="1" s="29">
      <c r="A5045" t="inlineStr">
        <is>
          <t>photovoltaic flat-roof installation, 156 kWp, single-Si, on roof</t>
        </is>
      </c>
      <c r="B5045" s="30">
        <f>M5045*S5045</f>
        <v>8.8943810336441809E-9</v>
      </c>
      <c r="C5045" t="inlineStr">
        <is>
          <t>CH</t>
        </is>
      </c>
      <c r="D5045" t="inlineStr">
        <is>
          <t>unit</t>
        </is>
      </c>
      <c r="F5045" t="inlineStr">
        <is>
          <t>technosphere</t>
        </is>
      </c>
      <c r="G5045" t="n">
        <v>0</v>
      </c>
      <c r="H5045" t="inlineStr">
        <is>
          <t>photovoltaic flat-roof installation, 156 kWp, single-Si, on roof</t>
        </is>
      </c>
      <c r="I5045" t="inlineStr">
        <is>
          <t>(2,2,1,1,1,3); Calculation with average annual yield and share of technologies. Lifetime: 30a.</t>
        </is>
      </c>
      <c r="K5045" t="inlineStr">
        <is>
          <t>commercial</t>
        </is>
      </c>
      <c r="L5045">
        <f>L5044</f>
        <v>0.82233248462317254</v>
      </c>
      <c r="M5045" s="30">
        <f>INDEX(parameters!$D$41:$AG$178,MATCH('PV (extension)'!B5033,parameters!$C$41:$C$178,0),MATCH('PV (extension)'!A5045,parameters!$D$5:$AG$5,0))/L5045</f>
        <v>6.4134666026183854E-2</v>
      </c>
      <c r="N5045" s="3" t="inlineStr">
        <is>
          <t>roof-top</t>
        </is>
      </c>
      <c r="O5045">
        <f>INDEX(parameters!$C$196:$EJ$198,MATCH('PV (extension)'!N5045,parameters!$B$196:$B$198,0),MATCH('PV (extension)'!B5033,parameters!$C$195:$EJ$195,0))</f>
        <v>1540.7467270961454</v>
      </c>
      <c r="P5045" t="n">
        <v>156</v>
      </c>
      <c r="Q5045" t="n">
        <v>30</v>
      </c>
      <c r="R5045">
        <f>Q5045*P5045*O5045</f>
        <v>7210694.6828099601</v>
      </c>
      <c r="S5045">
        <f>1/R5045</f>
        <v>1.3868289311763046E-7</v>
      </c>
    </row>
    <row r="5046" s="29">
      <c r="A5046" t="inlineStr">
        <is>
          <t>photovoltaic open ground installation, 570 kWp, CIS, on open ground</t>
        </is>
      </c>
      <c r="B5046" s="30">
        <f>M5046*S5046</f>
        <v>4.3838366644993112E-10</v>
      </c>
      <c r="C5046" t="inlineStr">
        <is>
          <t>RER</t>
        </is>
      </c>
      <c r="D5046" t="inlineStr">
        <is>
          <t>unit</t>
        </is>
      </c>
      <c r="F5046" t="inlineStr">
        <is>
          <t>technosphere</t>
        </is>
      </c>
      <c r="G5046" t="n">
        <v>0</v>
      </c>
      <c r="H5046" t="inlineStr">
        <is>
          <t>photovoltaic open ground installation, 570 kWp, CIS, on open ground</t>
        </is>
      </c>
      <c r="I5046" t="inlineStr">
        <is>
          <t>(2,2,1,1,1,3); Calculation with average annual yield and share of technologies. Lifetime: 30a.</t>
        </is>
      </c>
      <c r="K5046" t="inlineStr">
        <is>
          <t>commercial</t>
        </is>
      </c>
      <c r="L5046">
        <f>L5045</f>
        <v>0.82233248462317254</v>
      </c>
      <c r="M5046" s="30">
        <f>INDEX(parameters!$D$41:$AG$178,MATCH('PV (extension)'!B5033,parameters!$C$41:$C$178,0),MATCH('PV (extension)'!A5046,parameters!$D$5:$AG$5,0))/L5046</f>
        <v>1.2287226816964775E-2</v>
      </c>
      <c r="N5046" t="inlineStr">
        <is>
          <t>central</t>
        </is>
      </c>
      <c r="O5046">
        <f>INDEX(parameters!$C$196:$EJ$198,MATCH('PV (extension)'!N5046,parameters!$B$196:$B$198,0),MATCH('PV (extension)'!B5033,parameters!$C$195:$EJ$195,0))</f>
        <v>1639.0922628682399</v>
      </c>
      <c r="P5046" t="n">
        <v>570</v>
      </c>
      <c r="Q5046" t="n">
        <v>30</v>
      </c>
      <c r="R5046">
        <f>Q5046*P5046*O5046</f>
        <v>28028477.695046902</v>
      </c>
      <c r="S5046">
        <f>1/R5046</f>
        <v>3.5677999029419876E-8</v>
      </c>
    </row>
    <row r="5047" s="29">
      <c r="A5047" t="inlineStr">
        <is>
          <t>photovoltaic open ground installation, 570 kWp, CdTe, on open ground</t>
        </is>
      </c>
      <c r="B5047" s="30">
        <f>M5047*S5047</f>
        <v>3.2203326208604464E-9</v>
      </c>
      <c r="C5047" t="inlineStr">
        <is>
          <t>RER</t>
        </is>
      </c>
      <c r="D5047" t="inlineStr">
        <is>
          <t>unit</t>
        </is>
      </c>
      <c r="F5047" t="inlineStr">
        <is>
          <t>technosphere</t>
        </is>
      </c>
      <c r="G5047" t="n">
        <v>0</v>
      </c>
      <c r="H5047" t="inlineStr">
        <is>
          <t>photovoltaic open ground installation, 570 kWp, CdTe, on open ground</t>
        </is>
      </c>
      <c r="I5047" t="inlineStr">
        <is>
          <t>(2,2,1,1,1,3); Calculation with average annual yield and share of technologies. Lifetime: 30a.</t>
        </is>
      </c>
      <c r="K5047" t="inlineStr">
        <is>
          <t>commercial</t>
        </is>
      </c>
      <c r="L5047">
        <f>L5046</f>
        <v>0.82233248462317254</v>
      </c>
      <c r="M5047" s="30">
        <f>INDEX(parameters!$D$41:$AG$178,MATCH('PV (extension)'!B5033,parameters!$C$41:$C$178,0),MATCH('PV (extension)'!A5047,parameters!$D$5:$AG$5,0))/L5047</f>
        <v>9.0261021034418951E-2</v>
      </c>
      <c r="N5047" t="inlineStr">
        <is>
          <t>central</t>
        </is>
      </c>
      <c r="O5047">
        <f>INDEX(parameters!$C$196:$EJ$198,MATCH('PV (extension)'!N5047,parameters!$B$196:$B$198,0),MATCH('PV (extension)'!B5033,parameters!$C$195:$EJ$195,0))</f>
        <v>1639.0922628682399</v>
      </c>
      <c r="P5047" t="n">
        <v>570</v>
      </c>
      <c r="Q5047" t="n">
        <v>30</v>
      </c>
      <c r="R5047">
        <f>Q5047*P5047*O5047</f>
        <v>28028477.695046902</v>
      </c>
      <c r="S5047">
        <f>1/R5047</f>
        <v>3.5677999029419876E-8</v>
      </c>
    </row>
    <row r="5048" s="29">
      <c r="A5048" t="inlineStr">
        <is>
          <t>photovoltaic open ground installation, 570 kWp, micro-Si, on open ground</t>
        </is>
      </c>
      <c r="B5048" s="30">
        <f>M5048*S5048</f>
        <v>3.4133240581023138E-11</v>
      </c>
      <c r="C5048" t="inlineStr">
        <is>
          <t>RER</t>
        </is>
      </c>
      <c r="D5048" t="inlineStr">
        <is>
          <t>unit</t>
        </is>
      </c>
      <c r="F5048" t="inlineStr">
        <is>
          <t>technosphere</t>
        </is>
      </c>
      <c r="G5048" t="n">
        <v>0</v>
      </c>
      <c r="H5048" t="inlineStr">
        <is>
          <t>photovoltaic open ground installation, 570 kWp, micro-Si, on open ground</t>
        </is>
      </c>
      <c r="I5048" t="inlineStr">
        <is>
          <t>(2,2,1,1,1,3); Calculation with average annual yield and share of technologies. Lifetime: 30a.</t>
        </is>
      </c>
      <c r="K5048" t="inlineStr">
        <is>
          <t>commercial</t>
        </is>
      </c>
      <c r="L5048">
        <f>L5047</f>
        <v>0.82233248462317254</v>
      </c>
      <c r="M5048" s="30">
        <f>INDEX(parameters!$D$41:$AG$178,MATCH('PV (extension)'!B5033,parameters!$C$41:$C$178,0),MATCH('PV (extension)'!A5048,parameters!$D$5:$AG$5,0))/L5048</f>
        <v>9.5670277228487681E-4</v>
      </c>
      <c r="N5048" t="inlineStr">
        <is>
          <t>central</t>
        </is>
      </c>
      <c r="O5048">
        <f>INDEX(parameters!$C$196:$EJ$198,MATCH('PV (extension)'!N5048,parameters!$B$196:$B$198,0),MATCH('PV (extension)'!B5033,parameters!$C$195:$EJ$195,0))</f>
        <v>1639.0922628682399</v>
      </c>
      <c r="P5048" t="n">
        <v>570</v>
      </c>
      <c r="Q5048" t="n">
        <v>30</v>
      </c>
      <c r="R5048">
        <f>Q5048*P5048*O5048</f>
        <v>28028477.695046902</v>
      </c>
      <c r="S5048">
        <f>1/R5048</f>
        <v>3.5677999029419876E-8</v>
      </c>
    </row>
    <row r="5049" s="29">
      <c r="A5049" t="inlineStr">
        <is>
          <t>photovoltaic open ground installation, 570 kWp, multi-Si, on open ground</t>
        </is>
      </c>
      <c r="B5049" s="30">
        <f>M5049*S5049</f>
        <v>1.1422661786727567E-8</v>
      </c>
      <c r="C5049" t="inlineStr">
        <is>
          <t>RER</t>
        </is>
      </c>
      <c r="D5049" t="inlineStr">
        <is>
          <t>unit</t>
        </is>
      </c>
      <c r="F5049" t="inlineStr">
        <is>
          <t>technosphere</t>
        </is>
      </c>
      <c r="G5049" t="n">
        <v>0</v>
      </c>
      <c r="H5049" t="inlineStr">
        <is>
          <t>photovoltaic open ground installation, 570 kWp, multi-Si, on open ground</t>
        </is>
      </c>
      <c r="I5049" t="inlineStr">
        <is>
          <t>(2,2,1,1,1,3); Calculation with average annual yield and share of technologies. Lifetime: 30a.</t>
        </is>
      </c>
      <c r="K5049" t="inlineStr">
        <is>
          <t>commercial</t>
        </is>
      </c>
      <c r="L5049">
        <f>L5048</f>
        <v>0.82233248462317254</v>
      </c>
      <c r="M5049" s="30">
        <f>INDEX(parameters!$D$41:$AG$178,MATCH('PV (extension)'!B5033,parameters!$C$41:$C$178,0),MATCH('PV (extension)'!A5049,parameters!$D$5:$AG$5,0))/L5049</f>
        <v>0.32015982110735819</v>
      </c>
      <c r="N5049" t="inlineStr">
        <is>
          <t>central</t>
        </is>
      </c>
      <c r="O5049">
        <f>INDEX(parameters!$C$196:$EJ$198,MATCH('PV (extension)'!N5049,parameters!$B$196:$B$198,0),MATCH('PV (extension)'!B5033,parameters!$C$195:$EJ$195,0))</f>
        <v>1639.0922628682399</v>
      </c>
      <c r="P5049" t="n">
        <v>570</v>
      </c>
      <c r="Q5049" t="n">
        <v>30</v>
      </c>
      <c r="R5049">
        <f>Q5049*P5049*O5049</f>
        <v>28028477.695046902</v>
      </c>
      <c r="S5049">
        <f>1/R5049</f>
        <v>3.5677999029419876E-8</v>
      </c>
    </row>
    <row r="5050" s="29">
      <c r="A5050" t="inlineStr">
        <is>
          <t>photovoltaic open ground installation, 570 kWp, single-Si, on open ground</t>
        </is>
      </c>
      <c r="B5050" s="30">
        <f>M5050*S5050</f>
        <v>6.0590715862144606E-9</v>
      </c>
      <c r="C5050" t="inlineStr">
        <is>
          <t>RER</t>
        </is>
      </c>
      <c r="D5050" t="inlineStr">
        <is>
          <t>unit</t>
        </is>
      </c>
      <c r="F5050" t="inlineStr">
        <is>
          <t>technosphere</t>
        </is>
      </c>
      <c r="G5050" t="n">
        <v>0</v>
      </c>
      <c r="H5050" t="inlineStr">
        <is>
          <t>photovoltaic open ground installation, 570 kWp, single-Si, on open ground</t>
        </is>
      </c>
      <c r="I5050" t="inlineStr">
        <is>
          <t>(2,2,1,1,1,3); Calculation with average annual yield and share of technologies. Lifetime: 30a.</t>
        </is>
      </c>
      <c r="K5050" t="inlineStr">
        <is>
          <t>commercial</t>
        </is>
      </c>
      <c r="L5050">
        <f>L5049</f>
        <v>0.82233248462317254</v>
      </c>
      <c r="M5050" s="30">
        <f>INDEX(parameters!$D$41:$AG$178,MATCH('PV (extension)'!B5033,parameters!$C$41:$C$178,0),MATCH('PV (extension)'!A5050,parameters!$D$5:$AG$5,0))/L5050</f>
        <v>0.16982655280690445</v>
      </c>
      <c r="N5050" t="inlineStr">
        <is>
          <t>central</t>
        </is>
      </c>
      <c r="O5050">
        <f>INDEX(parameters!$C$196:$EJ$198,MATCH('PV (extension)'!N5050,parameters!$B$196:$B$198,0),MATCH('PV (extension)'!B5033,parameters!$C$195:$EJ$195,0))</f>
        <v>1639.0922628682399</v>
      </c>
      <c r="P5050" t="n">
        <v>570</v>
      </c>
      <c r="Q5050" t="n">
        <v>30</v>
      </c>
      <c r="R5050">
        <f>Q5050*P5050*O5050</f>
        <v>28028477.695046902</v>
      </c>
      <c r="S5050">
        <f>1/R5050</f>
        <v>3.5677999029419876E-8</v>
      </c>
    </row>
    <row r="5051" ht="16" customHeight="1" s="29">
      <c r="A5051" t="inlineStr">
        <is>
          <t>photovoltaic slanted-roof installation, 93 kWp, multi-Si, laminated, integrated, on roof</t>
        </is>
      </c>
      <c r="B5051" s="30">
        <f>M5051*S5051</f>
        <v>1.8697478486475401E-9</v>
      </c>
      <c r="C5051" t="inlineStr">
        <is>
          <t>CH</t>
        </is>
      </c>
      <c r="D5051" t="inlineStr">
        <is>
          <t>unit</t>
        </is>
      </c>
      <c r="F5051" t="inlineStr">
        <is>
          <t>technosphere</t>
        </is>
      </c>
      <c r="G5051" t="n">
        <v>0</v>
      </c>
      <c r="H5051" t="inlineStr">
        <is>
          <t>photovoltaic slanted-roof installation, 93 kWp, multi-Si, laminated, integrated, on roof</t>
        </is>
      </c>
      <c r="I5051" t="inlineStr">
        <is>
          <t>(2,2,1,1,1,3); Calculation with average annual yield and share of technologies. Lifetime: 30a.</t>
        </is>
      </c>
      <c r="K5051" t="inlineStr">
        <is>
          <t>commercial</t>
        </is>
      </c>
      <c r="L5051">
        <f>L5050</f>
        <v>0.82233248462317254</v>
      </c>
      <c r="M5051" s="30">
        <f>INDEX(parameters!$D$41:$AG$178,MATCH('PV (extension)'!B5033,parameters!$C$41:$C$178,0),MATCH('PV (extension)'!A5051,parameters!$D$5:$AG$5,0))/L5051</f>
        <v>8.0374539804535308E-3</v>
      </c>
      <c r="N5051" s="3" t="inlineStr">
        <is>
          <t>roof-top</t>
        </is>
      </c>
      <c r="O5051">
        <f>INDEX(parameters!$C$196:$EJ$198,MATCH('PV (extension)'!N5051,parameters!$B$196:$B$198,0),MATCH('PV (extension)'!B5033,parameters!$C$195:$EJ$195,0))</f>
        <v>1540.7467270961454</v>
      </c>
      <c r="P5051" t="n">
        <v>93</v>
      </c>
      <c r="Q5051" t="n">
        <v>30</v>
      </c>
      <c r="R5051">
        <f>Q5051*P5051*O5051</f>
        <v>4298683.368598246</v>
      </c>
      <c r="S5051">
        <f>1/R5051</f>
        <v>2.3262936910054138E-7</v>
      </c>
    </row>
    <row r="5052" ht="16" customHeight="1" s="29">
      <c r="A5052" t="inlineStr">
        <is>
          <t>photovoltaic slanted-roof installation, 93 kWp, multi-Si, panel, mounted, on roof</t>
        </is>
      </c>
      <c r="B5052" s="30">
        <f>M5052*S5052</f>
        <v>3.1704291582638277E-8</v>
      </c>
      <c r="C5052" t="inlineStr">
        <is>
          <t>CH</t>
        </is>
      </c>
      <c r="D5052" t="inlineStr">
        <is>
          <t>unit</t>
        </is>
      </c>
      <c r="F5052" t="inlineStr">
        <is>
          <t>technosphere</t>
        </is>
      </c>
      <c r="G5052" t="n">
        <v>0</v>
      </c>
      <c r="H5052" t="inlineStr">
        <is>
          <t>photovoltaic slanted-roof installation, 93 kWp, multi-Si, panel, mounted, on roof</t>
        </is>
      </c>
      <c r="I5052" t="inlineStr">
        <is>
          <t>(2,2,1,1,1,3); Calculation with average annual yield and share of technologies. Lifetime: 30a.</t>
        </is>
      </c>
      <c r="K5052" t="inlineStr">
        <is>
          <t>commercial</t>
        </is>
      </c>
      <c r="L5052">
        <f>L5051</f>
        <v>0.82233248462317254</v>
      </c>
      <c r="M5052" s="30">
        <f>INDEX(parameters!$D$41:$AG$178,MATCH('PV (extension)'!B5033,parameters!$C$41:$C$178,0),MATCH('PV (extension)'!A5052,parameters!$D$5:$AG$5,0))/L5052</f>
        <v>0.13628671093947653</v>
      </c>
      <c r="N5052" s="3" t="inlineStr">
        <is>
          <t>roof-top</t>
        </is>
      </c>
      <c r="O5052">
        <f>INDEX(parameters!$C$196:$EJ$198,MATCH('PV (extension)'!N5052,parameters!$B$196:$B$198,0),MATCH('PV (extension)'!B5033,parameters!$C$195:$EJ$195,0))</f>
        <v>1540.7467270961454</v>
      </c>
      <c r="P5052" t="n">
        <v>93</v>
      </c>
      <c r="Q5052" t="n">
        <v>30</v>
      </c>
      <c r="R5052">
        <f>Q5052*P5052*O5052</f>
        <v>4298683.368598246</v>
      </c>
      <c r="S5052">
        <f>1/R5052</f>
        <v>2.3262936910054138E-7</v>
      </c>
    </row>
    <row r="5053" ht="16" customHeight="1" s="29">
      <c r="A5053" t="inlineStr">
        <is>
          <t>photovoltaic slanted-roof installation, 93 kWp, single-Si, laminated, integrated, on roof</t>
        </is>
      </c>
      <c r="B5053" s="30">
        <f>M5053*S5053</f>
        <v>9.884297117993416E-10</v>
      </c>
      <c r="C5053" t="inlineStr">
        <is>
          <t>CH</t>
        </is>
      </c>
      <c r="D5053" t="inlineStr">
        <is>
          <t>unit</t>
        </is>
      </c>
      <c r="F5053" t="inlineStr">
        <is>
          <t>technosphere</t>
        </is>
      </c>
      <c r="G5053" t="n">
        <v>0</v>
      </c>
      <c r="H5053" t="inlineStr">
        <is>
          <t>photovoltaic slanted-roof installation, 93 kWp, single-Si, laminated, integrated, on roof</t>
        </is>
      </c>
      <c r="I5053" t="inlineStr">
        <is>
          <t>(2,2,1,1,1,3); Calculation with average annual yield and share of technologies. Lifetime: 30a.</t>
        </is>
      </c>
      <c r="K5053" t="inlineStr">
        <is>
          <t>commercial</t>
        </is>
      </c>
      <c r="L5053">
        <f>L5052</f>
        <v>0.82233248462317254</v>
      </c>
      <c r="M5053" s="30">
        <f>INDEX(parameters!$D$41:$AG$178,MATCH('PV (extension)'!B5033,parameters!$C$41:$C$178,0),MATCH('PV (extension)'!A5053,parameters!$D$5:$AG$5,0))/L5053</f>
        <v>4.2489463631401872E-3</v>
      </c>
      <c r="N5053" s="3" t="inlineStr">
        <is>
          <t>roof-top</t>
        </is>
      </c>
      <c r="O5053">
        <f>INDEX(parameters!$C$196:$EJ$198,MATCH('PV (extension)'!N5053,parameters!$B$196:$B$198,0),MATCH('PV (extension)'!B5033,parameters!$C$195:$EJ$195,0))</f>
        <v>1540.7467270961454</v>
      </c>
      <c r="P5053" t="n">
        <v>93</v>
      </c>
      <c r="Q5053" t="n">
        <v>30</v>
      </c>
      <c r="R5053">
        <f>Q5053*P5053*O5053</f>
        <v>4298683.368598246</v>
      </c>
      <c r="S5053">
        <f>1/R5053</f>
        <v>2.3262936910054138E-7</v>
      </c>
    </row>
    <row r="5054" ht="16" customHeight="1" s="29">
      <c r="A5054" t="inlineStr">
        <is>
          <t>photovoltaic slanted-roof installation, 93 kWp, single-Si, panel, mounted, on roof</t>
        </is>
      </c>
      <c r="B5054" s="30">
        <f>M5054*S5054</f>
        <v>1.6607041279297604E-8</v>
      </c>
      <c r="C5054" t="inlineStr">
        <is>
          <t>CH</t>
        </is>
      </c>
      <c r="D5054" t="inlineStr">
        <is>
          <t>unit</t>
        </is>
      </c>
      <c r="F5054" t="inlineStr">
        <is>
          <t>technosphere</t>
        </is>
      </c>
      <c r="G5054" t="n">
        <v>0</v>
      </c>
      <c r="H5054" t="inlineStr">
        <is>
          <t>photovoltaic slanted-roof installation, 93 kWp, single-Si, panel, mounted, on roof</t>
        </is>
      </c>
      <c r="I5054" t="inlineStr">
        <is>
          <t>(2,2,1,1,1,3); Calculation with average annual yield and share of technologies. Lifetime: 30a.</t>
        </is>
      </c>
      <c r="K5054" t="inlineStr">
        <is>
          <t>commercial</t>
        </is>
      </c>
      <c r="L5054">
        <f>L5053</f>
        <v>0.82233248462317254</v>
      </c>
      <c r="M5054" s="30">
        <f>INDEX(parameters!$D$41:$AG$178,MATCH('PV (extension)'!B5033,parameters!$C$41:$C$178,0),MATCH('PV (extension)'!A5054,parameters!$D$5:$AG$5,0))/L5054</f>
        <v>7.1388412148941149E-2</v>
      </c>
      <c r="N5054" s="3" t="inlineStr">
        <is>
          <t>roof-top</t>
        </is>
      </c>
      <c r="O5054">
        <f>INDEX(parameters!$C$196:$EJ$198,MATCH('PV (extension)'!N5054,parameters!$B$196:$B$198,0),MATCH('PV (extension)'!B5033,parameters!$C$195:$EJ$195,0))</f>
        <v>1540.7467270961454</v>
      </c>
      <c r="P5054" t="n">
        <v>93</v>
      </c>
      <c r="Q5054" t="n">
        <v>30</v>
      </c>
      <c r="R5054">
        <f>Q5054*P5054*O5054</f>
        <v>4298683.368598246</v>
      </c>
      <c r="S5054">
        <f>1/R5054</f>
        <v>2.3262936910054138E-7</v>
      </c>
    </row>
    <row r="5055" s="29">
      <c r="A5055" t="inlineStr">
        <is>
          <t>market for tap water</t>
        </is>
      </c>
      <c r="B5055" t="n">
        <v>0.0037026</v>
      </c>
      <c r="C5055" t="inlineStr">
        <is>
          <t>Europe without Switzerland</t>
        </is>
      </c>
      <c r="D5055" t="inlineStr">
        <is>
          <t>kilogram</t>
        </is>
      </c>
      <c r="F5055" t="inlineStr">
        <is>
          <t>technosphere</t>
        </is>
      </c>
      <c r="G5055" t="n">
        <v>0</v>
      </c>
      <c r="H5055" t="inlineStr">
        <is>
          <t>tap water</t>
        </is>
      </c>
      <c r="I5055" t="inlineStr">
        <is>
          <t>(2,2,1,1,1,3); Estimation 20l/m2 panel</t>
        </is>
      </c>
      <c r="M5055" s="30" t="n"/>
    </row>
    <row r="5056" s="29">
      <c r="A5056" t="inlineStr">
        <is>
          <t>treatment of wastewater, from residence, capacity 1.1E10l/year</t>
        </is>
      </c>
      <c r="B5056" t="n">
        <v>-3.3323e-06</v>
      </c>
      <c r="C5056" t="inlineStr">
        <is>
          <t>CH</t>
        </is>
      </c>
      <c r="D5056" t="inlineStr">
        <is>
          <t>cubic meter</t>
        </is>
      </c>
      <c r="F5056" t="inlineStr">
        <is>
          <t>technosphere</t>
        </is>
      </c>
      <c r="G5056" t="n">
        <v>0</v>
      </c>
      <c r="H5056" t="inlineStr">
        <is>
          <t>wastewater, from residence</t>
        </is>
      </c>
      <c r="I5056" t="inlineStr">
        <is>
          <t>(2,2,1,1,1,3); Estimation 20l/m2 panel</t>
        </is>
      </c>
      <c r="M5056" s="30" t="n"/>
    </row>
    <row r="5057" s="29">
      <c r="M5057" s="30" t="n"/>
    </row>
    <row r="5058" customFormat="1" s="28">
      <c r="A5058" s="28" t="inlineStr">
        <is>
          <t>Activity</t>
        </is>
      </c>
      <c r="B5058" s="28" t="inlineStr">
        <is>
          <t>electricity production, photovoltaic</t>
        </is>
      </c>
      <c r="M5058" s="30" t="n"/>
    </row>
    <row r="5059">
      <c r="A5059" t="inlineStr">
        <is>
          <t>comment</t>
        </is>
      </c>
      <c r="B505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")&amp;HLOOKUP(B5060,parameters!$C$195:$EJ$198,2,0)&amp;" kWh/kWp.
Annual output, Facade: "&amp;HLOOKUP(B5060,parameters!$C$195:$EJ$198,3,0)&amp;" kWh/kWp.
Annual output, Open-ground: "&amp;HLOOKUP(B5060,parameters!$C$195:$EJ$198,4,0)&amp;_xlfn._LONGTEXT("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")&amp;VLOOKUP(B5060,'extension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1540.74672709615 kWh/kWp.
Annual output, Facade: 1081.80089349304 kWh/kWp.
Annual output, Open-ground: 1639.09226286824 kWh/kWp.
Amount of solar energy transformed to electricity. Waste heat emission due to losses of electricity in the system.
Technology:  Electricity production with grid-connected photovoltaic power plants.
Time period:  Time of publications
Production volume: 3.197 GWh in 2025.
Sampling:  Statistical data and model calculations
Extrapolations:  Use of PV technology data investigated for other countries (Switzerland). Correction of average yield with Swiss data.
Uncertainty:  None
Author: Romain Sacchi, PSI, romain.sacchi@psi.ch</v>
      </c>
      <c r="M5059" s="30" t="n"/>
    </row>
    <row r="5060" s="29">
      <c r="A5060" t="inlineStr">
        <is>
          <t>location</t>
        </is>
      </c>
      <c r="B5060" t="inlineStr">
        <is>
          <t>GW</t>
        </is>
      </c>
    </row>
    <row r="5061" s="29">
      <c r="A5061" t="inlineStr">
        <is>
          <t>production amount</t>
        </is>
      </c>
      <c r="B5061" t="n">
        <v>1</v>
      </c>
    </row>
    <row r="5062" s="29">
      <c r="A5062" t="inlineStr">
        <is>
          <t>reference product</t>
        </is>
      </c>
      <c r="B5062" t="inlineStr">
        <is>
          <t>electricity, low voltage</t>
        </is>
      </c>
    </row>
    <row r="5063" s="29">
      <c r="A5063" t="inlineStr">
        <is>
          <t>source</t>
        </is>
      </c>
      <c r="B506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064" s="29">
      <c r="A5064" t="inlineStr">
        <is>
          <t>type</t>
        </is>
      </c>
      <c r="B5064" t="inlineStr">
        <is>
          <t>process</t>
        </is>
      </c>
    </row>
    <row r="5065" s="29">
      <c r="A5065" t="inlineStr">
        <is>
          <t>unit</t>
        </is>
      </c>
      <c r="B5065" t="inlineStr">
        <is>
          <t>kilowatt hour</t>
        </is>
      </c>
    </row>
    <row r="5066" s="29">
      <c r="A5066" t="inlineStr">
        <is>
          <t>Exchanges</t>
        </is>
      </c>
    </row>
    <row r="5067" customFormat="1" s="28">
      <c r="A5067" s="28" t="inlineStr">
        <is>
          <t>name</t>
        </is>
      </c>
      <c r="B5067" s="28" t="inlineStr">
        <is>
          <t>amount</t>
        </is>
      </c>
      <c r="C5067" s="28" t="inlineStr">
        <is>
          <t>location</t>
        </is>
      </c>
      <c r="D5067" s="28" t="inlineStr">
        <is>
          <t>unit</t>
        </is>
      </c>
      <c r="E5067" s="28" t="inlineStr">
        <is>
          <t>categories</t>
        </is>
      </c>
      <c r="F5067" s="28" t="inlineStr">
        <is>
          <t>type</t>
        </is>
      </c>
      <c r="G5067" s="28" t="inlineStr">
        <is>
          <t>uncertainty type</t>
        </is>
      </c>
      <c r="H5067" s="28" t="inlineStr">
        <is>
          <t>loc</t>
        </is>
      </c>
      <c r="I5067" s="28" t="inlineStr">
        <is>
          <t>scale</t>
        </is>
      </c>
      <c r="J5067" s="28" t="inlineStr">
        <is>
          <t>comment</t>
        </is>
      </c>
      <c r="K5067" s="28" t="inlineStr">
        <is>
          <t>negative</t>
        </is>
      </c>
      <c r="L5067" s="28" t="inlineStr">
        <is>
          <t>reference product</t>
        </is>
      </c>
      <c r="M5067" s="28" t="inlineStr">
        <is>
          <t>production volume</t>
        </is>
      </c>
      <c r="N5067" s="28" t="inlineStr">
        <is>
          <t>scope</t>
        </is>
      </c>
      <c r="O5067" s="28" t="inlineStr">
        <is>
          <t>scope share</t>
        </is>
      </c>
      <c r="P5067" s="28" t="inlineStr">
        <is>
          <t>tech share</t>
        </is>
      </c>
      <c r="Q5067" s="28" t="inlineStr">
        <is>
          <t>installation</t>
        </is>
      </c>
      <c r="R5067" s="28" t="inlineStr">
        <is>
          <t>productivity</t>
        </is>
      </c>
      <c r="S5067" s="28" t="inlineStr">
        <is>
          <t>kWp</t>
        </is>
      </c>
      <c r="T5067" s="28" t="inlineStr">
        <is>
          <t>lifetime</t>
        </is>
      </c>
      <c r="U5067" s="28" t="inlineStr">
        <is>
          <t>lifetime production</t>
        </is>
      </c>
      <c r="V5067" s="28" t="inlineStr">
        <is>
          <t>inverted lifetime production</t>
        </is>
      </c>
    </row>
    <row r="5068" s="29">
      <c r="A5068" t="inlineStr">
        <is>
          <t>Energy, solar, converted</t>
        </is>
      </c>
      <c r="B5068" t="n">
        <v>3.8503</v>
      </c>
      <c r="D5068" t="inlineStr">
        <is>
          <t>megajoule</t>
        </is>
      </c>
      <c r="E5068" t="inlineStr">
        <is>
          <t>natural resource::in air</t>
        </is>
      </c>
      <c r="F5068" t="inlineStr">
        <is>
          <t>biosphere</t>
        </is>
      </c>
      <c r="G5068" t="n">
        <v>2</v>
      </c>
      <c r="H5068" t="n">
        <v>1.348151067341848</v>
      </c>
      <c r="I5068" t="n">
        <v>0.04340984597628009</v>
      </c>
      <c r="J5068" t="inlineStr">
        <is>
          <t>(2,2,1,1,1,3); Energy loss in the system</t>
        </is>
      </c>
    </row>
    <row r="5069" s="29">
      <c r="A5069" t="inlineStr">
        <is>
          <t>Heat, waste</t>
        </is>
      </c>
      <c r="B5069" t="n">
        <v>0.25027</v>
      </c>
      <c r="D5069" t="inlineStr">
        <is>
          <t>megajoule</t>
        </is>
      </c>
      <c r="E5069" t="inlineStr">
        <is>
          <t>air</t>
        </is>
      </c>
      <c r="F5069" t="inlineStr">
        <is>
          <t>biosphere</t>
        </is>
      </c>
      <c r="G5069" t="n">
        <v>2</v>
      </c>
      <c r="H5069" t="n">
        <v>-1.385214943900327</v>
      </c>
      <c r="I5069" t="n">
        <v>0.02439508208471609</v>
      </c>
      <c r="J5069" t="inlineStr">
        <is>
          <t>(1,na,na,na,na,na); Calculation</t>
        </is>
      </c>
    </row>
    <row r="5070" s="29">
      <c r="A5070" t="inlineStr">
        <is>
          <t>electricity production, photovoltaic</t>
        </is>
      </c>
      <c r="B5070" t="n">
        <v>1</v>
      </c>
      <c r="C5070" t="inlineStr">
        <is>
          <t>GW</t>
        </is>
      </c>
      <c r="D5070" t="inlineStr">
        <is>
          <t>kilowatt hour</t>
        </is>
      </c>
      <c r="E5070" t="inlineStr">
        <is>
          <t>photovoltaic::power plants</t>
        </is>
      </c>
      <c r="F5070" t="inlineStr">
        <is>
          <t>production</t>
        </is>
      </c>
      <c r="G5070" t="n">
        <v>0</v>
      </c>
      <c r="H5070" t="n">
        <v>1</v>
      </c>
      <c r="L5070" t="inlineStr">
        <is>
          <t>electricity, low voltage</t>
        </is>
      </c>
      <c r="M5070">
        <f>VLOOKUP(C5070,'extension - production vol'!$B$6:$D$235,3,0)</f>
        <v>3.1970000000000001</v>
      </c>
    </row>
    <row r="5071" ht="16" customHeight="1" s="29">
      <c r="A5071" t="inlineStr">
        <is>
          <t>photovoltaic flat-roof installation, 156 kWp, multi-Si, on roof</t>
        </is>
      </c>
      <c r="B5071" s="30">
        <f>P5071*V5071</f>
        <v>1.400200218421334E-8</v>
      </c>
      <c r="C5071" t="inlineStr">
        <is>
          <t>CH</t>
        </is>
      </c>
      <c r="D5071" t="inlineStr">
        <is>
          <t>unit</t>
        </is>
      </c>
      <c r="F5071" t="inlineStr">
        <is>
          <t>technosphere</t>
        </is>
      </c>
      <c r="G5071" t="n">
        <v>2</v>
      </c>
      <c r="H5071" t="n">
        <v>-18.46800298604678</v>
      </c>
      <c r="I5071" t="n">
        <v>0.09798894162072011</v>
      </c>
      <c r="J5071" t="inlineStr">
        <is>
          <t>(2,2,1,1,1,3); Calculation with average annual yield and share of technologies. Lifetime: 30a.</t>
        </is>
      </c>
      <c r="L5071" t="inlineStr">
        <is>
          <t>photovoltaic flat-roof installation, 156 kWp, multi-Si, on roof</t>
        </is>
      </c>
      <c r="N5071" t="inlineStr">
        <is>
          <t>all</t>
        </is>
      </c>
      <c r="O5071" t="n">
        <v>1</v>
      </c>
      <c r="P5071" s="30">
        <f>INDEX(parameters!$D$41:$AG$178,MATCH('PV (extension)'!B5060,parameters!$C$41:$C$178,0),MATCH('PV (extension)'!A5071,parameters!$D$5:$AG$5,0))/O5071</f>
        <v>0.10096416269840058</v>
      </c>
      <c r="Q5071" s="3" t="inlineStr">
        <is>
          <t>roof-top</t>
        </is>
      </c>
      <c r="R5071">
        <f>INDEX(parameters!$C$196:$EJ$198,MATCH('PV (extension)'!Q5071,parameters!$B$196:$B$198,0),MATCH('PV (extension)'!B5060,parameters!$C$195:$EJ$195,0))</f>
        <v>1540.7467270961454</v>
      </c>
      <c r="S5071" t="n">
        <v>156</v>
      </c>
      <c r="T5071" t="n">
        <v>30</v>
      </c>
      <c r="U5071">
        <f>T5071*S5071*R5071</f>
        <v>7210694.6828099601</v>
      </c>
      <c r="V5071">
        <f>1/U5071</f>
        <v>1.3868289311763046E-7</v>
      </c>
    </row>
    <row r="5072" ht="16" customHeight="1" s="29">
      <c r="A5072" t="inlineStr">
        <is>
          <t>photovoltaic flat-roof installation, 156 kWp, single-Si, on roof</t>
        </is>
      </c>
      <c r="B5072" s="30">
        <f>P5072*V5072</f>
        <v>7.3141384545818407E-9</v>
      </c>
      <c r="C5072" t="inlineStr">
        <is>
          <t>CH</t>
        </is>
      </c>
      <c r="D5072" t="inlineStr">
        <is>
          <t>unit</t>
        </is>
      </c>
      <c r="F5072" t="inlineStr">
        <is>
          <t>technosphere</t>
        </is>
      </c>
      <c r="G5072" t="n">
        <v>2</v>
      </c>
      <c r="H5072" t="n">
        <v>-19.10362020104489</v>
      </c>
      <c r="I5072" t="n">
        <v>0.09798894162072011</v>
      </c>
      <c r="J5072" t="inlineStr">
        <is>
          <t>(2,2,1,1,1,3); Calculation with average annual yield and share of technologies. Lifetime: 30a.</t>
        </is>
      </c>
      <c r="L5072" t="inlineStr">
        <is>
          <t>photovoltaic flat-roof installation, 156 kWp, single-Si, on roof</t>
        </is>
      </c>
      <c r="N5072" t="inlineStr">
        <is>
          <t>all</t>
        </is>
      </c>
      <c r="O5072" t="n">
        <v>1</v>
      </c>
      <c r="P5072" s="30">
        <f>INDEX(parameters!$D$41:$AG$178,MATCH('PV (extension)'!B5060,parameters!$C$41:$C$178,0),MATCH('PV (extension)'!A5072,parameters!$D$5:$AG$5,0))/O5072</f>
        <v>5.2740019263789135E-2</v>
      </c>
      <c r="Q5072" s="3" t="inlineStr">
        <is>
          <t>roof-top</t>
        </is>
      </c>
      <c r="R5072">
        <f>INDEX(parameters!$C$196:$EJ$198,MATCH('PV (extension)'!Q5072,parameters!$B$196:$B$198,0),MATCH('PV (extension)'!B5060,parameters!$C$195:$EJ$195,0))</f>
        <v>1540.7467270961454</v>
      </c>
      <c r="S5072" t="n">
        <v>156</v>
      </c>
      <c r="T5072" t="n">
        <v>30</v>
      </c>
      <c r="U5072">
        <f>T5072*S5072*R5072</f>
        <v>7210694.6828099601</v>
      </c>
      <c r="V5072">
        <f>1/U5072</f>
        <v>1.3868289311763046E-7</v>
      </c>
    </row>
    <row r="5073" ht="16" customHeight="1" s="29">
      <c r="A5073" t="inlineStr">
        <is>
          <t>photovoltaic slanted-roof installation, 3 kWp, CIS, laminated, integrated, on roof</t>
        </is>
      </c>
      <c r="B5073" s="30">
        <f>P5073*V5073</f>
        <v>6.5597791679026241E-9</v>
      </c>
      <c r="C5073" t="inlineStr">
        <is>
          <t>CH</t>
        </is>
      </c>
      <c r="D5073" t="inlineStr">
        <is>
          <t>unit</t>
        </is>
      </c>
      <c r="F5073" t="inlineStr">
        <is>
          <t>technosphere</t>
        </is>
      </c>
      <c r="G5073" t="n">
        <v>2</v>
      </c>
      <c r="H5073" t="n">
        <v>-19.69743931800395</v>
      </c>
      <c r="I5073" t="n">
        <v>0.09798894162072011</v>
      </c>
      <c r="J5073" t="inlineStr">
        <is>
          <t>(2,2,1,1,1,3); Calculation with average annual yield and share of technologies. Lifetime: 30a.</t>
        </is>
      </c>
      <c r="L5073" t="inlineStr">
        <is>
          <t>photovoltaic slanted-roof installation, 3 kWp, CIS, laminated, integrated, on roof</t>
        </is>
      </c>
      <c r="N5073" t="inlineStr">
        <is>
          <t>all</t>
        </is>
      </c>
      <c r="O5073" t="n">
        <v>1</v>
      </c>
      <c r="P5073" s="30">
        <f>INDEX(parameters!$D$41:$AG$178,MATCH('PV (extension)'!B5060,parameters!$C$41:$C$178,0),MATCH('PV (extension)'!A5073,parameters!$D$5:$AG$5,0))/O5073</f>
        <v>9.0962624550774995E-4</v>
      </c>
      <c r="Q5073" s="3" t="inlineStr">
        <is>
          <t>roof-top</t>
        </is>
      </c>
      <c r="R5073">
        <f>INDEX(parameters!$C$196:$EJ$198,MATCH('PV (extension)'!Q5073,parameters!$B$196:$B$198,0),MATCH('PV (extension)'!B5060,parameters!$C$195:$EJ$195,0))</f>
        <v>1540.7467270961454</v>
      </c>
      <c r="S5073" t="n">
        <v>3</v>
      </c>
      <c r="T5073" t="n">
        <v>30</v>
      </c>
      <c r="U5073">
        <f>T5073*S5073*R5073</f>
        <v>138667.20543865309</v>
      </c>
      <c r="V5073">
        <f>1/U5073</f>
        <v>7.2115104421167837E-6</v>
      </c>
    </row>
    <row r="5074" ht="16" customHeight="1" s="29">
      <c r="A5074" t="inlineStr">
        <is>
          <t>photovoltaic slanted-roof installation, 3 kWp, CdTe, panel, mounted, on roof</t>
        </is>
      </c>
      <c r="B5074" s="30">
        <f>P5074*V5074</f>
        <v>4.2784888008051438E-8</v>
      </c>
      <c r="C5074" t="inlineStr">
        <is>
          <t>CH</t>
        </is>
      </c>
      <c r="D5074" t="inlineStr">
        <is>
          <t>unit</t>
        </is>
      </c>
      <c r="F5074" t="inlineStr">
        <is>
          <t>technosphere</t>
        </is>
      </c>
      <c r="G5074" t="n">
        <v>2</v>
      </c>
      <c r="H5074" t="n">
        <v>-16.69297991102503</v>
      </c>
      <c r="I5074" t="n">
        <v>0.09798894162072011</v>
      </c>
      <c r="J5074" t="inlineStr">
        <is>
          <t>(2,2,1,1,1,3); Calculation with average annual yield and share of technologies. Lifetime: 30a.</t>
        </is>
      </c>
      <c r="L5074" t="inlineStr">
        <is>
          <t>photovoltaic slanted-roof installation, 3 kWp, CdTe, panel, mounted, on roof</t>
        </is>
      </c>
      <c r="N5074" t="inlineStr">
        <is>
          <t>all</t>
        </is>
      </c>
      <c r="O5074" t="n">
        <v>1</v>
      </c>
      <c r="P5074" s="30">
        <f>INDEX(parameters!$D$41:$AG$178,MATCH('PV (extension)'!B5060,parameters!$C$41:$C$178,0),MATCH('PV (extension)'!A5074,parameters!$D$5:$AG$5,0))/O5074</f>
        <v>5.9328608550822341E-3</v>
      </c>
      <c r="Q5074" s="3" t="inlineStr">
        <is>
          <t>roof-top</t>
        </is>
      </c>
      <c r="R5074">
        <f>INDEX(parameters!$C$196:$EJ$198,MATCH('PV (extension)'!Q5074,parameters!$B$196:$B$198,0),MATCH('PV (extension)'!B5060,parameters!$C$195:$EJ$195,0))</f>
        <v>1540.7467270961454</v>
      </c>
      <c r="S5074" t="n">
        <v>3</v>
      </c>
      <c r="T5074" t="n">
        <v>30</v>
      </c>
      <c r="U5074">
        <f>T5074*S5074*R5074</f>
        <v>138667.20543865309</v>
      </c>
      <c r="V5074">
        <f>1/U5074</f>
        <v>7.2115104421167837E-6</v>
      </c>
    </row>
    <row r="5075" ht="16" customHeight="1" s="29">
      <c r="A5075" t="inlineStr">
        <is>
          <t>photovoltaic slanted-roof installation, 3 kWp, micro-Si, laminated, integrated, on roof</t>
        </is>
      </c>
      <c r="B5075" s="30">
        <f>P5075*V5075</f>
        <v>6.6295128282932712E-10</v>
      </c>
      <c r="C5075" t="inlineStr">
        <is>
          <t>RER</t>
        </is>
      </c>
      <c r="D5075" t="inlineStr">
        <is>
          <t>unit</t>
        </is>
      </c>
      <c r="F5075" t="inlineStr">
        <is>
          <t>technosphere</t>
        </is>
      </c>
      <c r="G5075" t="n">
        <v>2</v>
      </c>
      <c r="H5075" t="n">
        <v>-21.54326959350907</v>
      </c>
      <c r="I5075" t="n">
        <v>0.09798894162072011</v>
      </c>
      <c r="J5075" t="inlineStr">
        <is>
          <t>(2,2,1,1,1,3); Calculation with average annual yield and share of technologies. Lifetime: 30a.</t>
        </is>
      </c>
      <c r="L5075" t="inlineStr">
        <is>
          <t>photovoltaic slanted-roof installation, 3 kWp, micro-Si, laminated, integrated, on roof</t>
        </is>
      </c>
      <c r="N5075" t="inlineStr">
        <is>
          <t>all</t>
        </is>
      </c>
      <c r="O5075" t="n">
        <v>1</v>
      </c>
      <c r="P5075" s="30">
        <f>INDEX(parameters!$D$41:$AG$178,MATCH('PV (extension)'!B5060,parameters!$C$41:$C$178,0),MATCH('PV (extension)'!A5075,parameters!$D$5:$AG$5,0))/O5075</f>
        <v>9.1929601731912907E-5</v>
      </c>
      <c r="Q5075" s="3" t="inlineStr">
        <is>
          <t>roof-top</t>
        </is>
      </c>
      <c r="R5075">
        <f>INDEX(parameters!$C$196:$EJ$198,MATCH('PV (extension)'!Q5075,parameters!$B$196:$B$198,0),MATCH('PV (extension)'!B5060,parameters!$C$195:$EJ$195,0))</f>
        <v>1540.7467270961454</v>
      </c>
      <c r="S5075" t="n">
        <v>3</v>
      </c>
      <c r="T5075" t="n">
        <v>30</v>
      </c>
      <c r="U5075">
        <f>T5075*S5075*R5075</f>
        <v>138667.20543865309</v>
      </c>
      <c r="V5075">
        <f>1/U5075</f>
        <v>7.2115104421167837E-6</v>
      </c>
    </row>
    <row r="5076" ht="16" customHeight="1" s="29">
      <c r="A5076" t="inlineStr">
        <is>
          <t>photovoltaic slanted-roof installation, 3 kWp, micro-Si, panel, mounted, on roof</t>
        </is>
      </c>
      <c r="B5076" s="30">
        <f>P5076*V5076</f>
        <v>1.1525292974995908E-8</v>
      </c>
      <c r="C5076" t="inlineStr">
        <is>
          <t>RER</t>
        </is>
      </c>
      <c r="D5076" t="inlineStr">
        <is>
          <t>unit</t>
        </is>
      </c>
      <c r="F5076" t="inlineStr">
        <is>
          <t>technosphere</t>
        </is>
      </c>
      <c r="G5076" t="n">
        <v>2</v>
      </c>
      <c r="H5076" t="n">
        <v>-18.72987249989203</v>
      </c>
      <c r="I5076" t="n">
        <v>0.09798894162072011</v>
      </c>
      <c r="J5076" t="inlineStr">
        <is>
          <t>(2,2,1,1,1,3); Calculation with average annual yield and share of technologies. Lifetime: 30a.</t>
        </is>
      </c>
      <c r="L5076" t="inlineStr">
        <is>
          <t>photovoltaic slanted-roof installation, 3 kWp, micro-Si, panel, mounted, on roof</t>
        </is>
      </c>
      <c r="N5076" t="inlineStr">
        <is>
          <t>all</t>
        </is>
      </c>
      <c r="O5076" t="n">
        <v>1</v>
      </c>
      <c r="P5076" s="30">
        <f>INDEX(parameters!$D$41:$AG$178,MATCH('PV (extension)'!B5060,parameters!$C$41:$C$178,0),MATCH('PV (extension)'!A5076,parameters!$D$5:$AG$5,0))/O5076</f>
        <v>1.5981801687044229E-3</v>
      </c>
      <c r="Q5076" s="3" t="inlineStr">
        <is>
          <t>roof-top</t>
        </is>
      </c>
      <c r="R5076">
        <f>INDEX(parameters!$C$196:$EJ$198,MATCH('PV (extension)'!Q5076,parameters!$B$196:$B$198,0),MATCH('PV (extension)'!B5060,parameters!$C$195:$EJ$195,0))</f>
        <v>1540.7467270961454</v>
      </c>
      <c r="S5076" t="n">
        <v>3</v>
      </c>
      <c r="T5076" t="n">
        <v>30</v>
      </c>
      <c r="U5076">
        <f>T5076*S5076*R5076</f>
        <v>138667.20543865309</v>
      </c>
      <c r="V5076">
        <f>1/U5076</f>
        <v>7.2115104421167837E-6</v>
      </c>
    </row>
    <row r="5077" s="29">
      <c r="A5077" t="inlineStr">
        <is>
          <t>photovoltaic open ground installation, 570 kWp, CIS, on open ground</t>
        </is>
      </c>
      <c r="B5077" s="30">
        <f>P5077*V5077</f>
        <v>3.6049712964998797E-10</v>
      </c>
      <c r="C5077" t="inlineStr">
        <is>
          <t>RER</t>
        </is>
      </c>
      <c r="D5077" t="inlineStr">
        <is>
          <t>unit</t>
        </is>
      </c>
      <c r="F5077" t="inlineStr">
        <is>
          <t>technosphere</t>
        </is>
      </c>
      <c r="G5077" t="n">
        <v>2</v>
      </c>
      <c r="H5077" t="n">
        <v>-21.66656811806742</v>
      </c>
      <c r="I5077" t="n">
        <v>0.09798894162072011</v>
      </c>
      <c r="J5077" t="inlineStr">
        <is>
          <t>(2,2,1,1,1,3); Calculation with average annual yield and share of technologies. Lifetime: 30a.</t>
        </is>
      </c>
      <c r="L5077" t="inlineStr">
        <is>
          <t>photovoltaic open ground installation, 570 kWp, CIS, on open ground</t>
        </is>
      </c>
      <c r="N5077" t="inlineStr">
        <is>
          <t>all</t>
        </is>
      </c>
      <c r="O5077" t="n">
        <v>1</v>
      </c>
      <c r="P5077" s="30">
        <f>INDEX(parameters!$D$41:$AG$178,MATCH('PV (extension)'!B5060,parameters!$C$41:$C$178,0),MATCH('PV (extension)'!A5077,parameters!$D$5:$AG$5,0))/O5077</f>
        <v>1.0104185757523119E-2</v>
      </c>
      <c r="Q5077" t="inlineStr">
        <is>
          <t>central</t>
        </is>
      </c>
      <c r="R5077">
        <f>INDEX(parameters!$C$196:$EJ$198,MATCH('PV (extension)'!Q5077,parameters!$B$196:$B$198,0),MATCH('PV (extension)'!B5060,parameters!$C$195:$EJ$195,0))</f>
        <v>1639.0922628682399</v>
      </c>
      <c r="S5077" t="n">
        <v>570</v>
      </c>
      <c r="T5077" t="n">
        <v>30</v>
      </c>
      <c r="U5077">
        <f>T5077*S5077*R5077</f>
        <v>28028477.695046902</v>
      </c>
      <c r="V5077">
        <f>1/U5077</f>
        <v>3.5677999029419876E-8</v>
      </c>
    </row>
    <row r="5078" s="29">
      <c r="A5078" t="inlineStr">
        <is>
          <t>photovoltaic open ground installation, 570 kWp, CdTe, on open ground</t>
        </is>
      </c>
      <c r="B5078" s="30">
        <f>P5078*V5078</f>
        <v>2.6481841254252237E-9</v>
      </c>
      <c r="C5078" t="inlineStr">
        <is>
          <t>RER</t>
        </is>
      </c>
      <c r="D5078" t="inlineStr">
        <is>
          <t>unit</t>
        </is>
      </c>
      <c r="F5078" t="inlineStr">
        <is>
          <t>technosphere</t>
        </is>
      </c>
      <c r="G5078" t="n">
        <v>2</v>
      </c>
      <c r="H5078" t="n">
        <v>-21.47552628199886</v>
      </c>
      <c r="I5078" t="n">
        <v>0.09798894162072011</v>
      </c>
      <c r="J5078" t="inlineStr">
        <is>
          <t>(2,2,1,1,1,3); Calculation with average annual yield and share of technologies. Lifetime: 30a.</t>
        </is>
      </c>
      <c r="L5078" t="inlineStr">
        <is>
          <t>photovoltaic open ground installation, 570 kWp, CdTe, on open ground</t>
        </is>
      </c>
      <c r="N5078" t="inlineStr">
        <is>
          <t>all</t>
        </is>
      </c>
      <c r="O5078" t="n">
        <v>1</v>
      </c>
      <c r="P5078" s="30">
        <f>INDEX(parameters!$D$41:$AG$178,MATCH('PV (extension)'!B5060,parameters!$C$41:$C$178,0),MATCH('PV (extension)'!A5078,parameters!$D$5:$AG$5,0))/O5078</f>
        <v>7.4224569691858172E-2</v>
      </c>
      <c r="Q5078" t="inlineStr">
        <is>
          <t>central</t>
        </is>
      </c>
      <c r="R5078">
        <f>INDEX(parameters!$C$196:$EJ$198,MATCH('PV (extension)'!Q5078,parameters!$B$196:$B$198,0),MATCH('PV (extension)'!B5060,parameters!$C$195:$EJ$195,0))</f>
        <v>1639.0922628682399</v>
      </c>
      <c r="S5078" t="n">
        <v>570</v>
      </c>
      <c r="T5078" t="n">
        <v>30</v>
      </c>
      <c r="U5078">
        <f>T5078*S5078*R5078</f>
        <v>28028477.695046902</v>
      </c>
      <c r="V5078">
        <f>1/U5078</f>
        <v>3.5677999029419876E-8</v>
      </c>
    </row>
    <row r="5079" s="29">
      <c r="A5079" t="inlineStr">
        <is>
          <t>photovoltaic open ground installation, 570 kWp, micro-Si, on open ground</t>
        </is>
      </c>
      <c r="B5079" s="30">
        <f>P5079*V5079</f>
        <v>2.8068872535233259E-11</v>
      </c>
      <c r="C5079" t="inlineStr">
        <is>
          <t>RER</t>
        </is>
      </c>
      <c r="D5079" t="inlineStr">
        <is>
          <t>unit</t>
        </is>
      </c>
      <c r="F5079" t="inlineStr">
        <is>
          <t>technosphere</t>
        </is>
      </c>
      <c r="G5079" t="n">
        <v>2</v>
      </c>
      <c r="H5079" t="n">
        <v>-23.51240679473371</v>
      </c>
      <c r="I5079" t="n">
        <v>0.09798894162072011</v>
      </c>
      <c r="J5079" t="inlineStr">
        <is>
          <t>(2,2,1,1,1,3); Calculation with average annual yield and share of technologies. Lifetime: 30a.</t>
        </is>
      </c>
      <c r="L5079" t="inlineStr">
        <is>
          <t>photovoltaic open ground installation, 570 kWp, micro-Si, on open ground</t>
        </is>
      </c>
      <c r="N5079" t="inlineStr">
        <is>
          <t>all</t>
        </is>
      </c>
      <c r="O5079" t="n">
        <v>1</v>
      </c>
      <c r="P5079" s="30">
        <f>INDEX(parameters!$D$41:$AG$178,MATCH('PV (extension)'!B5060,parameters!$C$41:$C$178,0),MATCH('PV (extension)'!A5079,parameters!$D$5:$AG$5,0))/O5079</f>
        <v>7.867277677789E-4</v>
      </c>
      <c r="Q5079" t="inlineStr">
        <is>
          <t>central</t>
        </is>
      </c>
      <c r="R5079">
        <f>INDEX(parameters!$C$196:$EJ$198,MATCH('PV (extension)'!Q5079,parameters!$B$196:$B$198,0),MATCH('PV (extension)'!B5060,parameters!$C$195:$EJ$195,0))</f>
        <v>1639.0922628682399</v>
      </c>
      <c r="S5079" t="n">
        <v>570</v>
      </c>
      <c r="T5079" t="n">
        <v>30</v>
      </c>
      <c r="U5079">
        <f>T5079*S5079*R5079</f>
        <v>28028477.695046902</v>
      </c>
      <c r="V5079">
        <f>1/U5079</f>
        <v>3.5677999029419876E-8</v>
      </c>
    </row>
    <row r="5080" s="29">
      <c r="A5080" t="inlineStr">
        <is>
          <t>photovoltaic open ground installation, 570 kWp, multi-Si, on open ground</t>
        </is>
      </c>
      <c r="B5080" s="30">
        <f>P5080*V5080</f>
        <v>9.3932258480898466E-9</v>
      </c>
      <c r="C5080" t="inlineStr">
        <is>
          <t>RER</t>
        </is>
      </c>
      <c r="D5080" t="inlineStr">
        <is>
          <t>unit</t>
        </is>
      </c>
      <c r="F5080" t="inlineStr">
        <is>
          <t>technosphere</t>
        </is>
      </c>
      <c r="G5080" t="n">
        <v>2</v>
      </c>
      <c r="H5080" t="n">
        <v>-18.20082258362968</v>
      </c>
      <c r="I5080" t="n">
        <v>0.09798894162072011</v>
      </c>
      <c r="J5080" t="inlineStr">
        <is>
          <t>(2,2,1,1,1,3); Calculation with average annual yield and share of technologies. Lifetime: 30a.</t>
        </is>
      </c>
      <c r="L5080" t="inlineStr">
        <is>
          <t>photovoltaic open ground installation, 570 kWp, multi-Si, on open ground</t>
        </is>
      </c>
      <c r="N5080" t="inlineStr">
        <is>
          <t>all</t>
        </is>
      </c>
      <c r="O5080" t="n">
        <v>1</v>
      </c>
      <c r="P5080" s="30">
        <f>INDEX(parameters!$D$41:$AG$178,MATCH('PV (extension)'!B5060,parameters!$C$41:$C$178,0),MATCH('PV (extension)'!A5080,parameters!$D$5:$AG$5,0))/O5080</f>
        <v>0.2632778211677243</v>
      </c>
      <c r="Q5080" t="inlineStr">
        <is>
          <t>central</t>
        </is>
      </c>
      <c r="R5080">
        <f>INDEX(parameters!$C$196:$EJ$198,MATCH('PV (extension)'!Q5080,parameters!$B$196:$B$198,0),MATCH('PV (extension)'!B5060,parameters!$C$195:$EJ$195,0))</f>
        <v>1639.0922628682399</v>
      </c>
      <c r="S5080" t="n">
        <v>570</v>
      </c>
      <c r="T5080" t="n">
        <v>30</v>
      </c>
      <c r="U5080">
        <f>T5080*S5080*R5080</f>
        <v>28028477.695046902</v>
      </c>
      <c r="V5080">
        <f>1/U5080</f>
        <v>3.5677999029419876E-8</v>
      </c>
    </row>
    <row r="5081" s="29">
      <c r="A5081" t="inlineStr">
        <is>
          <t>photovoltaic open ground installation, 570 kWp, single-Si, on open ground</t>
        </is>
      </c>
      <c r="B5081" s="30">
        <f>P5081*V5081</f>
        <v>4.9825713920014039E-9</v>
      </c>
      <c r="C5081" t="inlineStr">
        <is>
          <t>RER</t>
        </is>
      </c>
      <c r="D5081" t="inlineStr">
        <is>
          <t>unit</t>
        </is>
      </c>
      <c r="F5081" t="inlineStr">
        <is>
          <t>technosphere</t>
        </is>
      </c>
      <c r="G5081" t="n">
        <v>2</v>
      </c>
      <c r="H5081" t="n">
        <v>-18.8364689523836</v>
      </c>
      <c r="I5081" t="n">
        <v>0.09798894162072011</v>
      </c>
      <c r="J5081" t="inlineStr">
        <is>
          <t>(2,2,1,1,1,3); Calculation with average annual yield and share of technologies. Lifetime: 30a.</t>
        </is>
      </c>
      <c r="L5081" t="inlineStr">
        <is>
          <t>photovoltaic open ground installation, 570 kWp, single-Si, on open ground</t>
        </is>
      </c>
      <c r="N5081" t="inlineStr">
        <is>
          <t>all</t>
        </is>
      </c>
      <c r="O5081" t="n">
        <v>1</v>
      </c>
      <c r="P5081" s="30">
        <f>INDEX(parameters!$D$41:$AG$178,MATCH('PV (extension)'!B5060,parameters!$C$41:$C$178,0),MATCH('PV (extension)'!A5081,parameters!$D$5:$AG$5,0))/O5081</f>
        <v>0.13965389112469015</v>
      </c>
      <c r="Q5081" t="inlineStr">
        <is>
          <t>central</t>
        </is>
      </c>
      <c r="R5081">
        <f>INDEX(parameters!$C$196:$EJ$198,MATCH('PV (extension)'!Q5081,parameters!$B$196:$B$198,0),MATCH('PV (extension)'!B5060,parameters!$C$195:$EJ$195,0))</f>
        <v>1639.0922628682399</v>
      </c>
      <c r="S5081" t="n">
        <v>570</v>
      </c>
      <c r="T5081" t="n">
        <v>30</v>
      </c>
      <c r="U5081">
        <f>T5081*S5081*R5081</f>
        <v>28028477.695046902</v>
      </c>
      <c r="V5081">
        <f>1/U5081</f>
        <v>3.5677999029419876E-8</v>
      </c>
    </row>
    <row r="5082" ht="16" customHeight="1" s="29">
      <c r="A5082" t="inlineStr">
        <is>
          <t>photovoltaic slanted-roof installation, 93 kWp, multi-Si, laminated, integrated, on roof</t>
        </is>
      </c>
      <c r="B5082" s="30">
        <f>P5082*V5082</f>
        <v>1.5375543939971632E-9</v>
      </c>
      <c r="C5082" t="inlineStr">
        <is>
          <t>CH</t>
        </is>
      </c>
      <c r="D5082" t="inlineStr">
        <is>
          <t>unit</t>
        </is>
      </c>
      <c r="F5082" t="inlineStr">
        <is>
          <t>technosphere</t>
        </is>
      </c>
      <c r="G5082" t="n">
        <v>2</v>
      </c>
      <c r="H5082" t="n">
        <v>-20.65878981776205</v>
      </c>
      <c r="I5082" t="n">
        <v>0.09798894162072011</v>
      </c>
      <c r="J5082" t="inlineStr">
        <is>
          <t>(2,2,1,1,1,3); Calculation with average annual yield and share of technologies. Lifetime: 30a.</t>
        </is>
      </c>
      <c r="L5082" t="inlineStr">
        <is>
          <t>photovoltaic slanted-roof installation, 93 kWp, multi-Si, laminated, integrated, on roof</t>
        </is>
      </c>
      <c r="N5082" t="inlineStr">
        <is>
          <t>all</t>
        </is>
      </c>
      <c r="O5082" t="n">
        <v>1</v>
      </c>
      <c r="P5082" s="30">
        <f>INDEX(parameters!$D$41:$AG$178,MATCH('PV (extension)'!B5060,parameters!$C$41:$C$178,0),MATCH('PV (extension)'!A5082,parameters!$D$5:$AG$5,0))/O5082</f>
        <v>6.6094595017907607E-3</v>
      </c>
      <c r="Q5082" s="3" t="inlineStr">
        <is>
          <t>roof-top</t>
        </is>
      </c>
      <c r="R5082">
        <f>INDEX(parameters!$C$196:$EJ$198,MATCH('PV (extension)'!Q5082,parameters!$B$196:$B$198,0),MATCH('PV (extension)'!B5060,parameters!$C$195:$EJ$195,0))</f>
        <v>1540.7467270961454</v>
      </c>
      <c r="S5082" t="n">
        <v>93</v>
      </c>
      <c r="T5082" t="n">
        <v>30</v>
      </c>
      <c r="U5082">
        <f>T5082*S5082*R5082</f>
        <v>4298683.368598246</v>
      </c>
      <c r="V5082">
        <f>1/U5082</f>
        <v>2.3262936910054138E-7</v>
      </c>
    </row>
    <row r="5083" ht="16" customHeight="1" s="29">
      <c r="A5083" t="inlineStr">
        <is>
          <t>photovoltaic slanted-roof installation, 93 kWp, multi-Si, panel, mounted, on roof</t>
        </is>
      </c>
      <c r="B5083" s="30">
        <f>P5083*V5083</f>
        <v>2.6071468870368469E-8</v>
      </c>
      <c r="C5083" t="inlineStr">
        <is>
          <t>CH</t>
        </is>
      </c>
      <c r="D5083" t="inlineStr">
        <is>
          <t>unit</t>
        </is>
      </c>
      <c r="F5083" t="inlineStr">
        <is>
          <t>technosphere</t>
        </is>
      </c>
      <c r="G5083" t="n">
        <v>2</v>
      </c>
      <c r="H5083" t="n">
        <v>-17.84536035000586</v>
      </c>
      <c r="I5083" t="n">
        <v>0.09798894162072011</v>
      </c>
      <c r="J5083" t="inlineStr">
        <is>
          <t>(2,2,1,1,1,3); Calculation with average annual yield and share of technologies. Lifetime: 30a.</t>
        </is>
      </c>
      <c r="L5083" t="inlineStr">
        <is>
          <t>photovoltaic slanted-roof installation, 93 kWp, multi-Si, panel, mounted, on roof</t>
        </is>
      </c>
      <c r="N5083" t="inlineStr">
        <is>
          <t>all</t>
        </is>
      </c>
      <c r="O5083" t="n">
        <v>1</v>
      </c>
      <c r="P5083" s="30">
        <f>INDEX(parameters!$D$41:$AG$178,MATCH('PV (extension)'!B5060,parameters!$C$41:$C$178,0),MATCH('PV (extension)'!A5083,parameters!$D$5:$AG$5,0))/O5083</f>
        <v>0.11207298962797985</v>
      </c>
      <c r="Q5083" s="3" t="inlineStr">
        <is>
          <t>roof-top</t>
        </is>
      </c>
      <c r="R5083">
        <f>INDEX(parameters!$C$196:$EJ$198,MATCH('PV (extension)'!Q5083,parameters!$B$196:$B$198,0),MATCH('PV (extension)'!B5060,parameters!$C$195:$EJ$195,0))</f>
        <v>1540.7467270961454</v>
      </c>
      <c r="S5083" t="n">
        <v>93</v>
      </c>
      <c r="T5083" t="n">
        <v>30</v>
      </c>
      <c r="U5083">
        <f>T5083*S5083*R5083</f>
        <v>4298683.368598246</v>
      </c>
      <c r="V5083">
        <f>1/U5083</f>
        <v>2.3262936910054138E-7</v>
      </c>
    </row>
    <row r="5084" ht="16" customHeight="1" s="29">
      <c r="A5084" t="inlineStr">
        <is>
          <t>photovoltaic slanted-roof installation, 93 kWp, single-Si, laminated, integrated, on roof</t>
        </is>
      </c>
      <c r="B5084" s="30">
        <f>P5084*V5084</f>
        <v>8.1281786077931888E-10</v>
      </c>
      <c r="C5084" t="inlineStr">
        <is>
          <t>CH</t>
        </is>
      </c>
      <c r="D5084" t="inlineStr">
        <is>
          <t>unit</t>
        </is>
      </c>
      <c r="F5084" t="inlineStr">
        <is>
          <t>technosphere</t>
        </is>
      </c>
      <c r="G5084" t="n">
        <v>2</v>
      </c>
      <c r="H5084" t="n">
        <v>-21.2944254997521</v>
      </c>
      <c r="I5084" t="n">
        <v>0.09798894162072011</v>
      </c>
      <c r="J5084" t="inlineStr">
        <is>
          <t>(2,2,1,1,1,3); Calculation with average annual yield and share of technologies. Lifetime: 30a.</t>
        </is>
      </c>
      <c r="L5084" t="inlineStr">
        <is>
          <t>photovoltaic slanted-roof installation, 93 kWp, single-Si, laminated, integrated, on roof</t>
        </is>
      </c>
      <c r="N5084" t="inlineStr">
        <is>
          <t>all</t>
        </is>
      </c>
      <c r="O5084" t="n">
        <v>1</v>
      </c>
      <c r="P5084" s="30">
        <f>INDEX(parameters!$D$41:$AG$178,MATCH('PV (extension)'!B5060,parameters!$C$41:$C$178,0),MATCH('PV (extension)'!A5084,parameters!$D$5:$AG$5,0))/O5084</f>
        <v>3.4940466198316628E-3</v>
      </c>
      <c r="Q5084" s="3" t="inlineStr">
        <is>
          <t>roof-top</t>
        </is>
      </c>
      <c r="R5084">
        <f>INDEX(parameters!$C$196:$EJ$198,MATCH('PV (extension)'!Q5084,parameters!$B$196:$B$198,0),MATCH('PV (extension)'!B5060,parameters!$C$195:$EJ$195,0))</f>
        <v>1540.7467270961454</v>
      </c>
      <c r="S5084" t="n">
        <v>93</v>
      </c>
      <c r="T5084" t="n">
        <v>30</v>
      </c>
      <c r="U5084">
        <f>T5084*S5084*R5084</f>
        <v>4298683.368598246</v>
      </c>
      <c r="V5084">
        <f>1/U5084</f>
        <v>2.3262936910054138E-7</v>
      </c>
    </row>
    <row r="5085" ht="16" customHeight="1" s="29">
      <c r="A5085" t="inlineStr">
        <is>
          <t>photovoltaic slanted-roof installation, 93 kWp, single-Si, panel, mounted, on roof</t>
        </is>
      </c>
      <c r="B5085" s="30">
        <f>P5085*V5085</f>
        <v>1.3656509517444387E-8</v>
      </c>
      <c r="C5085" t="inlineStr">
        <is>
          <t>CH</t>
        </is>
      </c>
      <c r="D5085" t="inlineStr">
        <is>
          <t>unit</t>
        </is>
      </c>
      <c r="F5085" t="inlineStr">
        <is>
          <t>technosphere</t>
        </is>
      </c>
      <c r="G5085" t="n">
        <v>2</v>
      </c>
      <c r="H5085" t="n">
        <v>-18.48100416113547</v>
      </c>
      <c r="I5085" t="n">
        <v>0.09798894162072011</v>
      </c>
      <c r="J5085" t="inlineStr">
        <is>
          <t>(2,2,1,1,1,3); Calculation with average annual yield and share of technologies. Lifetime: 30a.</t>
        </is>
      </c>
      <c r="L5085" t="inlineStr">
        <is>
          <t>photovoltaic slanted-roof installation, 93 kWp, single-Si, panel, mounted, on roof</t>
        </is>
      </c>
      <c r="N5085" t="inlineStr">
        <is>
          <t>all</t>
        </is>
      </c>
      <c r="O5085" t="n">
        <v>1</v>
      </c>
      <c r="P5085" s="30">
        <f>INDEX(parameters!$D$41:$AG$178,MATCH('PV (extension)'!B5060,parameters!$C$41:$C$178,0),MATCH('PV (extension)'!A5085,parameters!$D$5:$AG$5,0))/O5085</f>
        <v>5.8705010335741853E-2</v>
      </c>
      <c r="Q5085" s="3" t="inlineStr">
        <is>
          <t>roof-top</t>
        </is>
      </c>
      <c r="R5085">
        <f>INDEX(parameters!$C$196:$EJ$198,MATCH('PV (extension)'!Q5085,parameters!$B$196:$B$198,0),MATCH('PV (extension)'!B5060,parameters!$C$195:$EJ$195,0))</f>
        <v>1540.7467270961454</v>
      </c>
      <c r="S5085" t="n">
        <v>93</v>
      </c>
      <c r="T5085" t="n">
        <v>30</v>
      </c>
      <c r="U5085">
        <f>T5085*S5085*R5085</f>
        <v>4298683.368598246</v>
      </c>
      <c r="V5085">
        <f>1/U5085</f>
        <v>2.3262936910054138E-7</v>
      </c>
    </row>
    <row r="5086" s="29">
      <c r="A5086" t="inlineStr">
        <is>
          <t>photovoltaic facade installation, 3kWp, multi-Si, laminated, integrated, at building</t>
        </is>
      </c>
      <c r="B5086" s="30">
        <f>P5086*V5086</f>
        <v>3.3755076027502132E-8</v>
      </c>
      <c r="C5086" t="inlineStr">
        <is>
          <t>APAC</t>
        </is>
      </c>
      <c r="D5086" t="inlineStr">
        <is>
          <t>unit</t>
        </is>
      </c>
      <c r="F5086" t="inlineStr">
        <is>
          <t>technosphere</t>
        </is>
      </c>
      <c r="G5086" t="n">
        <v>2</v>
      </c>
      <c r="H5086" t="n">
        <v>-17.5612990452514</v>
      </c>
      <c r="I5086" t="n">
        <v>0.09798894162072011</v>
      </c>
      <c r="J5086" t="inlineStr">
        <is>
          <t>(2,2,1,1,1,3); Calculation with average annual yield and share of technologies. Lifetime: 30a.</t>
        </is>
      </c>
      <c r="L5086" t="inlineStr">
        <is>
          <t>photovoltaic facade installation, 3kWp, multi-Si, laminated, integrated, at building</t>
        </is>
      </c>
      <c r="N5086" t="inlineStr">
        <is>
          <t>all</t>
        </is>
      </c>
      <c r="O5086" t="n">
        <v>1</v>
      </c>
      <c r="P5086" s="30">
        <f>INDEX(parameters!$D$41:$AG$178,MATCH('PV (extension)'!B5060,parameters!$C$41:$C$178,0),MATCH('PV (extension)'!A5086,parameters!$D$5:$AG$5,0))/O5086</f>
        <v>3.2864644265829519E-3</v>
      </c>
      <c r="Q5086" t="inlineStr">
        <is>
          <t>façade</t>
        </is>
      </c>
      <c r="R5086">
        <f>INDEX(parameters!$C$196:$EJ$198,MATCH('PV (extension)'!Q5086,parameters!$B$196:$B$198,0),MATCH('PV (extension)'!B5060,parameters!$C$195:$EJ$195,0))</f>
        <v>1081.8008934930383</v>
      </c>
      <c r="S5086" t="n">
        <v>3</v>
      </c>
      <c r="T5086" t="n">
        <v>30</v>
      </c>
      <c r="U5086">
        <f>T5086*S5086*R5086</f>
        <v>97362.080414373442</v>
      </c>
      <c r="V5086">
        <f>1/U5086</f>
        <v>1.0270939114529964E-5</v>
      </c>
    </row>
    <row r="5087" s="29">
      <c r="A5087" t="inlineStr">
        <is>
          <t>photovoltaic facade installation, 3kWp, multi-Si, panel, mounted, at building</t>
        </is>
      </c>
      <c r="B5087" s="30">
        <f>P5087*V5087</f>
        <v>3.3104795700167845E-8</v>
      </c>
      <c r="C5087" t="inlineStr">
        <is>
          <t>APAC</t>
        </is>
      </c>
      <c r="D5087" t="inlineStr">
        <is>
          <t>unit</t>
        </is>
      </c>
      <c r="F5087" t="inlineStr">
        <is>
          <t>technosphere</t>
        </is>
      </c>
      <c r="G5087" t="n">
        <v>2</v>
      </c>
      <c r="H5087" t="n">
        <v>-17.5612990452514</v>
      </c>
      <c r="I5087" t="n">
        <v>0.09798894162072011</v>
      </c>
      <c r="J5087" t="inlineStr">
        <is>
          <t>(2,2,1,1,1,3); Calculation with average annual yield and share of technologies. Lifetime: 30a.</t>
        </is>
      </c>
      <c r="L5087" t="inlineStr">
        <is>
          <t>photovoltaic facade installation, 3kWp, multi-Si, panel, mounted, at building</t>
        </is>
      </c>
      <c r="N5087" t="inlineStr">
        <is>
          <t>all</t>
        </is>
      </c>
      <c r="O5087" t="n">
        <v>1</v>
      </c>
      <c r="P5087" s="30">
        <f>INDEX(parameters!$D$41:$AG$178,MATCH('PV (extension)'!B5060,parameters!$C$41:$C$178,0),MATCH('PV (extension)'!A5087,parameters!$D$5:$AG$5,0))/O5087</f>
        <v>3.2231517810611459E-3</v>
      </c>
      <c r="Q5087" t="inlineStr">
        <is>
          <t>façade</t>
        </is>
      </c>
      <c r="R5087">
        <f>INDEX(parameters!$C$196:$EJ$198,MATCH('PV (extension)'!Q5087,parameters!$B$196:$B$198,0),MATCH('PV (extension)'!B5060,parameters!$C$195:$EJ$195,0))</f>
        <v>1081.8008934930383</v>
      </c>
      <c r="S5087" t="n">
        <v>3</v>
      </c>
      <c r="T5087" t="n">
        <v>30</v>
      </c>
      <c r="U5087">
        <f>T5087*S5087*R5087</f>
        <v>97362.080414373442</v>
      </c>
      <c r="V5087">
        <f>1/U5087</f>
        <v>1.0270939114529964E-5</v>
      </c>
    </row>
    <row r="5088" s="29">
      <c r="A5088" t="inlineStr">
        <is>
          <t>photovoltaic facade installation, 3kWp, single-Si, laminated, integrated, at building</t>
        </is>
      </c>
      <c r="B5088" s="30">
        <f>P5088*V5088</f>
        <v>1.7795299269580293E-8</v>
      </c>
      <c r="C5088" t="inlineStr">
        <is>
          <t>APAC</t>
        </is>
      </c>
      <c r="D5088" t="inlineStr">
        <is>
          <t>unit</t>
        </is>
      </c>
      <c r="F5088" t="inlineStr">
        <is>
          <t>technosphere</t>
        </is>
      </c>
      <c r="G5088" t="n">
        <v>2</v>
      </c>
      <c r="H5088" t="n">
        <v>-18.19689739735082</v>
      </c>
      <c r="I5088" t="n">
        <v>0.09798894162072011</v>
      </c>
      <c r="J5088" t="inlineStr">
        <is>
          <t>(2,2,1,1,1,3); Calculation with average annual yield and share of technologies. Lifetime: 30a.</t>
        </is>
      </c>
      <c r="L5088" t="inlineStr">
        <is>
          <t>photovoltaic facade installation, 3kWp, single-Si, laminated, integrated, at building</t>
        </is>
      </c>
      <c r="N5088" t="inlineStr">
        <is>
          <t>all</t>
        </is>
      </c>
      <c r="O5088" t="n">
        <v>1</v>
      </c>
      <c r="P5088" s="30">
        <f>INDEX(parameters!$D$41:$AG$178,MATCH('PV (extension)'!B5060,parameters!$C$41:$C$178,0),MATCH('PV (extension)'!A5088,parameters!$D$5:$AG$5,0))/O5088</f>
        <v>1.7325873584827175E-3</v>
      </c>
      <c r="Q5088" t="inlineStr">
        <is>
          <t>façade</t>
        </is>
      </c>
      <c r="R5088">
        <f>INDEX(parameters!$C$196:$EJ$198,MATCH('PV (extension)'!Q5088,parameters!$B$196:$B$198,0),MATCH('PV (extension)'!B5060,parameters!$C$195:$EJ$195,0))</f>
        <v>1081.8008934930383</v>
      </c>
      <c r="S5088" t="n">
        <v>3</v>
      </c>
      <c r="T5088" t="n">
        <v>30</v>
      </c>
      <c r="U5088">
        <f>T5088*S5088*R5088</f>
        <v>97362.080414373442</v>
      </c>
      <c r="V5088">
        <f>1/U5088</f>
        <v>1.0270939114529964E-5</v>
      </c>
    </row>
    <row r="5089" s="29">
      <c r="A5089" t="inlineStr">
        <is>
          <t>photovoltaic facade installation, 3kWp, single-Si, panel, mounted, at building</t>
        </is>
      </c>
      <c r="B5089" s="30">
        <f>P5089*V5089</f>
        <v>1.7779901907540451E-8</v>
      </c>
      <c r="C5089" t="inlineStr">
        <is>
          <t>APAC</t>
        </is>
      </c>
      <c r="D5089" t="inlineStr">
        <is>
          <t>unit</t>
        </is>
      </c>
      <c r="F5089" t="inlineStr">
        <is>
          <t>technosphere</t>
        </is>
      </c>
      <c r="G5089" t="n">
        <v>2</v>
      </c>
      <c r="H5089" t="n">
        <v>-18.19689739735082</v>
      </c>
      <c r="I5089" t="n">
        <v>0.09798894162072011</v>
      </c>
      <c r="J5089" t="inlineStr">
        <is>
          <t>(2,2,1,1,1,3); Calculation with average annual yield and share of technologies. Lifetime: 30a.</t>
        </is>
      </c>
      <c r="L5089" t="inlineStr">
        <is>
          <t>photovoltaic facade installation, 3kWp, single-Si, panel, mounted, at building</t>
        </is>
      </c>
      <c r="N5089" t="inlineStr">
        <is>
          <t>all</t>
        </is>
      </c>
      <c r="O5089" t="n">
        <v>1</v>
      </c>
      <c r="P5089" s="30">
        <f>INDEX(parameters!$D$41:$AG$178,MATCH('PV (extension)'!B5060,parameters!$C$41:$C$178,0),MATCH('PV (extension)'!A5089,parameters!$D$5:$AG$5,0))/O5089</f>
        <v>1.7310882392816251E-3</v>
      </c>
      <c r="Q5089" t="inlineStr">
        <is>
          <t>façade</t>
        </is>
      </c>
      <c r="R5089">
        <f>INDEX(parameters!$C$196:$EJ$198,MATCH('PV (extension)'!Q5089,parameters!$B$196:$B$198,0),MATCH('PV (extension)'!B5060,parameters!$C$195:$EJ$195,0))</f>
        <v>1081.8008934930383</v>
      </c>
      <c r="S5089" t="n">
        <v>3</v>
      </c>
      <c r="T5089" t="n">
        <v>30</v>
      </c>
      <c r="U5089">
        <f>T5089*S5089*R5089</f>
        <v>97362.080414373442</v>
      </c>
      <c r="V5089">
        <f>1/U5089</f>
        <v>1.0270939114529964E-5</v>
      </c>
    </row>
    <row r="5090" ht="16" customHeight="1" s="29">
      <c r="A5090" t="inlineStr">
        <is>
          <t>photovoltaic flat-roof installation, 3kWp, multi-Si, on roof</t>
        </is>
      </c>
      <c r="B5090" s="30">
        <f>P5090*V5090</f>
        <v>3.6508321967207894E-7</v>
      </c>
      <c r="C5090" t="inlineStr">
        <is>
          <t>APAC</t>
        </is>
      </c>
      <c r="D5090" t="inlineStr">
        <is>
          <t>unit</t>
        </is>
      </c>
      <c r="F5090" t="inlineStr">
        <is>
          <t>technosphere</t>
        </is>
      </c>
      <c r="G5090" t="n">
        <v>2</v>
      </c>
      <c r="H5090" t="n">
        <v>-15.20991773919472</v>
      </c>
      <c r="I5090" t="n">
        <v>0.09798894162072011</v>
      </c>
      <c r="J5090" t="inlineStr">
        <is>
          <t>(2,2,1,1,1,3); Calculation with average annual yield and share of technologies. Lifetime: 30a.</t>
        </is>
      </c>
      <c r="L5090" t="inlineStr">
        <is>
          <t>photovoltaic flat-roof installation, 3kWp, multi-Si, on roof</t>
        </is>
      </c>
      <c r="N5090" t="inlineStr">
        <is>
          <t>all</t>
        </is>
      </c>
      <c r="O5090" t="n">
        <v>1</v>
      </c>
      <c r="P5090" s="30">
        <f>INDEX(parameters!$D$41:$AG$178,MATCH('PV (extension)'!B5060,parameters!$C$41:$C$178,0),MATCH('PV (extension)'!A5090,parameters!$D$5:$AG$5,0))/O5090</f>
        <v>5.0625069824473082E-2</v>
      </c>
      <c r="Q5090" s="3" t="inlineStr">
        <is>
          <t>roof-top</t>
        </is>
      </c>
      <c r="R5090">
        <f>INDEX(parameters!$C$196:$EJ$198,MATCH('PV (extension)'!Q5090,parameters!$B$196:$B$198,0),MATCH('PV (extension)'!B5060,parameters!$C$195:$EJ$195,0))</f>
        <v>1540.7467270961454</v>
      </c>
      <c r="S5090" t="n">
        <v>3</v>
      </c>
      <c r="T5090" t="n">
        <v>30</v>
      </c>
      <c r="U5090">
        <f>T5090*S5090*R5090</f>
        <v>138667.20543865309</v>
      </c>
      <c r="V5090">
        <f>1/U5090</f>
        <v>7.2115104421167837E-6</v>
      </c>
    </row>
    <row r="5091" ht="16" customHeight="1" s="29">
      <c r="A5091" t="inlineStr">
        <is>
          <t>photovoltaic flat-roof installation, 3kWp, single-Si, on roof</t>
        </is>
      </c>
      <c r="B5091" s="30">
        <f>P5091*V5091</f>
        <v>1.9056815222217098E-7</v>
      </c>
      <c r="C5091" t="inlineStr">
        <is>
          <t>APAC</t>
        </is>
      </c>
      <c r="D5091" t="inlineStr">
        <is>
          <t>unit</t>
        </is>
      </c>
      <c r="F5091" t="inlineStr">
        <is>
          <t>technosphere</t>
        </is>
      </c>
      <c r="G5091" t="n">
        <v>2</v>
      </c>
      <c r="H5091" t="n">
        <v>-15.84555259734934</v>
      </c>
      <c r="I5091" t="n">
        <v>0.09798894162072011</v>
      </c>
      <c r="J5091" t="inlineStr">
        <is>
          <t>(2,2,1,1,1,3); Calculation with average annual yield and share of technologies. Lifetime: 30a.</t>
        </is>
      </c>
      <c r="L5091" t="inlineStr">
        <is>
          <t>photovoltaic flat-roof installation, 3kWp, single-Si, on roof</t>
        </is>
      </c>
      <c r="N5091" t="inlineStr">
        <is>
          <t>all</t>
        </is>
      </c>
      <c r="O5091" t="n">
        <v>1</v>
      </c>
      <c r="P5091" s="30">
        <f>INDEX(parameters!$D$41:$AG$178,MATCH('PV (extension)'!B5060,parameters!$C$41:$C$178,0),MATCH('PV (extension)'!A5091,parameters!$D$5:$AG$5,0))/O5091</f>
        <v>2.6425553114256296E-2</v>
      </c>
      <c r="Q5091" s="3" t="inlineStr">
        <is>
          <t>roof-top</t>
        </is>
      </c>
      <c r="R5091">
        <f>INDEX(parameters!$C$196:$EJ$198,MATCH('PV (extension)'!Q5091,parameters!$B$196:$B$198,0),MATCH('PV (extension)'!B5060,parameters!$C$195:$EJ$195,0))</f>
        <v>1540.7467270961454</v>
      </c>
      <c r="S5091" t="n">
        <v>3</v>
      </c>
      <c r="T5091" t="n">
        <v>30</v>
      </c>
      <c r="U5091">
        <f>T5091*S5091*R5091</f>
        <v>138667.20543865309</v>
      </c>
      <c r="V5091">
        <f>1/U5091</f>
        <v>7.2115104421167837E-6</v>
      </c>
    </row>
    <row r="5092" ht="16" customHeight="1" s="29">
      <c r="A5092" t="inlineStr">
        <is>
          <t>photovoltaic slanted-roof installation, 3kWp, CIS, panel, mounted, on roof</t>
        </is>
      </c>
      <c r="B5092" s="30">
        <f>P5092*V5092</f>
        <v>1.0540671923759482E-7</v>
      </c>
      <c r="C5092" t="inlineStr">
        <is>
          <t>CH</t>
        </is>
      </c>
      <c r="D5092" t="inlineStr">
        <is>
          <t>unit</t>
        </is>
      </c>
      <c r="F5092" t="inlineStr">
        <is>
          <t>technosphere</t>
        </is>
      </c>
      <c r="G5092" t="n">
        <v>2</v>
      </c>
      <c r="H5092" t="n">
        <v>-16.88405011147741</v>
      </c>
      <c r="I5092" t="n">
        <v>0.09798894162072011</v>
      </c>
      <c r="J5092" t="inlineStr">
        <is>
          <t>(2,2,1,1,1,3); Calculation with average annual yield and share of technologies. Lifetime: 30a.</t>
        </is>
      </c>
      <c r="L5092" t="inlineStr">
        <is>
          <t>photovoltaic slanted-roof installation, 3kWp, CIS, panel, mounted, on roof</t>
        </is>
      </c>
      <c r="N5092" t="inlineStr">
        <is>
          <t>all</t>
        </is>
      </c>
      <c r="O5092" t="n">
        <v>1</v>
      </c>
      <c r="P5092" s="30">
        <f>INDEX(parameters!$D$41:$AG$178,MATCH('PV (extension)'!B5060,parameters!$C$41:$C$178,0),MATCH('PV (extension)'!A5092,parameters!$D$5:$AG$5,0))/O5092</f>
        <v>1.4616455191133988E-2</v>
      </c>
      <c r="Q5092" s="3" t="inlineStr">
        <is>
          <t>roof-top</t>
        </is>
      </c>
      <c r="R5092">
        <f>INDEX(parameters!$C$196:$EJ$198,MATCH('PV (extension)'!Q5092,parameters!$B$196:$B$198,0),MATCH('PV (extension)'!B5060,parameters!$C$195:$EJ$195,0))</f>
        <v>1540.7467270961454</v>
      </c>
      <c r="S5092" t="n">
        <v>3</v>
      </c>
      <c r="T5092" t="n">
        <v>30</v>
      </c>
      <c r="U5092">
        <f>T5092*S5092*R5092</f>
        <v>138667.20543865309</v>
      </c>
      <c r="V5092">
        <f>1/U5092</f>
        <v>7.2115104421167837E-6</v>
      </c>
    </row>
    <row r="5093" ht="16" customHeight="1" s="29">
      <c r="A5093" t="inlineStr">
        <is>
          <t>photovoltaic slanted-roof installation, 3kWp, CdTe, laminated, integrated, on roof</t>
        </is>
      </c>
      <c r="B5093" s="30">
        <f>P5093*V5093</f>
        <v>2.9514542389217064E-9</v>
      </c>
      <c r="C5093" t="inlineStr">
        <is>
          <t>CH</t>
        </is>
      </c>
      <c r="D5093" t="inlineStr">
        <is>
          <t>unit</t>
        </is>
      </c>
      <c r="F5093" t="inlineStr">
        <is>
          <t>technosphere</t>
        </is>
      </c>
      <c r="G5093" t="n">
        <v>2</v>
      </c>
      <c r="H5093" t="n">
        <v>-19.50639655088546</v>
      </c>
      <c r="I5093" t="n">
        <v>0.09798894162072011</v>
      </c>
      <c r="J5093" t="inlineStr">
        <is>
          <t>(2,2,1,1,1,3); Calculation with average annual yield and share of technologies. Lifetime: 30a.</t>
        </is>
      </c>
      <c r="L5093" t="inlineStr">
        <is>
          <t>photovoltaic slanted-roof installation, 3kWp, CdTe, laminated, integrated, on roof</t>
        </is>
      </c>
      <c r="N5093" t="inlineStr">
        <is>
          <t>all</t>
        </is>
      </c>
      <c r="O5093" t="n">
        <v>1</v>
      </c>
      <c r="P5093" s="30">
        <f>INDEX(parameters!$D$41:$AG$178,MATCH('PV (extension)'!B5060,parameters!$C$41:$C$178,0),MATCH('PV (extension)'!A5093,parameters!$D$5:$AG$5,0))/O5093</f>
        <v>4.0926991129133978E-4</v>
      </c>
      <c r="Q5093" s="3" t="inlineStr">
        <is>
          <t>roof-top</t>
        </is>
      </c>
      <c r="R5093">
        <f>INDEX(parameters!$C$196:$EJ$198,MATCH('PV (extension)'!Q5093,parameters!$B$196:$B$198,0),MATCH('PV (extension)'!B5060,parameters!$C$195:$EJ$195,0))</f>
        <v>1540.7467270961454</v>
      </c>
      <c r="S5093" t="n">
        <v>3</v>
      </c>
      <c r="T5093" t="n">
        <v>30</v>
      </c>
      <c r="U5093">
        <f>T5093*S5093*R5093</f>
        <v>138667.20543865309</v>
      </c>
      <c r="V5093">
        <f>1/U5093</f>
        <v>7.2115104421167837E-6</v>
      </c>
    </row>
    <row r="5094" ht="16" customHeight="1" s="29">
      <c r="A5094" t="inlineStr">
        <is>
          <t>photovoltaic slanted-roof installation, 3kWp, multi-Si, laminated, integrated, on roof</t>
        </is>
      </c>
      <c r="B5094" s="30">
        <f>P5094*V5094</f>
        <v>1.7534763018734941E-8</v>
      </c>
      <c r="C5094" t="inlineStr">
        <is>
          <t>APAC</t>
        </is>
      </c>
      <c r="D5094" t="inlineStr">
        <is>
          <t>unit</t>
        </is>
      </c>
      <c r="F5094" t="inlineStr">
        <is>
          <t>technosphere</t>
        </is>
      </c>
      <c r="G5094" t="n">
        <v>2</v>
      </c>
      <c r="H5094" t="n">
        <v>-18.22076487875746</v>
      </c>
      <c r="I5094" t="n">
        <v>0.09798894162072011</v>
      </c>
      <c r="J5094" t="inlineStr">
        <is>
          <t>(2,2,1,1,1,3); Calculation with average annual yield and share of technologies. Lifetime: 30a.</t>
        </is>
      </c>
      <c r="L5094" t="inlineStr">
        <is>
          <t>photovoltaic slanted-roof installation, 3kWp, multi-Si, laminated, integrated, on roof</t>
        </is>
      </c>
      <c r="N5094" t="inlineStr">
        <is>
          <t>all</t>
        </is>
      </c>
      <c r="O5094" t="n">
        <v>1</v>
      </c>
      <c r="P5094" s="30">
        <f>INDEX(parameters!$D$41:$AG$178,MATCH('PV (extension)'!B5060,parameters!$C$41:$C$178,0),MATCH('PV (extension)'!A5094,parameters!$D$5:$AG$5,0))/O5094</f>
        <v>2.4314965858370148E-3</v>
      </c>
      <c r="Q5094" s="3" t="inlineStr">
        <is>
          <t>roof-top</t>
        </is>
      </c>
      <c r="R5094">
        <f>INDEX(parameters!$C$196:$EJ$198,MATCH('PV (extension)'!Q5094,parameters!$B$196:$B$198,0),MATCH('PV (extension)'!B5060,parameters!$C$195:$EJ$195,0))</f>
        <v>1540.7467270961454</v>
      </c>
      <c r="S5094" t="n">
        <v>3</v>
      </c>
      <c r="T5094" t="n">
        <v>30</v>
      </c>
      <c r="U5094">
        <f>T5094*S5094*R5094</f>
        <v>138667.20543865309</v>
      </c>
      <c r="V5094">
        <f>1/U5094</f>
        <v>7.2115104421167837E-6</v>
      </c>
    </row>
    <row r="5095" ht="16" customHeight="1" s="29">
      <c r="A5095" t="inlineStr">
        <is>
          <t>photovoltaic slanted-roof installation, 3kWp, multi-Si, panel, mounted, on roof</t>
        </is>
      </c>
      <c r="B5095" s="30">
        <f>P5095*V5095</f>
        <v>3.0013286055418181E-7</v>
      </c>
      <c r="C5095" t="inlineStr">
        <is>
          <t>APAC</t>
        </is>
      </c>
      <c r="D5095" t="inlineStr">
        <is>
          <t>unit</t>
        </is>
      </c>
      <c r="F5095" t="inlineStr">
        <is>
          <t>technosphere</t>
        </is>
      </c>
      <c r="G5095" t="n">
        <v>2</v>
      </c>
      <c r="H5095" t="n">
        <v>-15.40735416199742</v>
      </c>
      <c r="I5095" t="n">
        <v>0.09798894162072011</v>
      </c>
      <c r="J5095" t="inlineStr">
        <is>
          <t>(2,2,1,1,1,3); Calculation with average annual yield and share of technologies. Lifetime: 30a.</t>
        </is>
      </c>
      <c r="L5095" t="inlineStr">
        <is>
          <t>photovoltaic slanted-roof installation, 3kWp, multi-Si, panel, mounted, on roof</t>
        </is>
      </c>
      <c r="N5095" t="inlineStr">
        <is>
          <t>all</t>
        </is>
      </c>
      <c r="O5095" t="n">
        <v>1</v>
      </c>
      <c r="P5095" s="30">
        <f>INDEX(parameters!$D$41:$AG$178,MATCH('PV (extension)'!B5060,parameters!$C$41:$C$178,0),MATCH('PV (extension)'!A5095,parameters!$D$5:$AG$5,0))/O5095</f>
        <v>4.1618585033357351E-2</v>
      </c>
      <c r="Q5095" s="3" t="inlineStr">
        <is>
          <t>roof-top</t>
        </is>
      </c>
      <c r="R5095">
        <f>INDEX(parameters!$C$196:$EJ$198,MATCH('PV (extension)'!Q5095,parameters!$B$196:$B$198,0),MATCH('PV (extension)'!B5060,parameters!$C$195:$EJ$195,0))</f>
        <v>1540.7467270961454</v>
      </c>
      <c r="S5095" t="n">
        <v>3</v>
      </c>
      <c r="T5095" t="n">
        <v>30</v>
      </c>
      <c r="U5095">
        <f>T5095*S5095*R5095</f>
        <v>138667.20543865309</v>
      </c>
      <c r="V5095">
        <f>1/U5095</f>
        <v>7.2115104421167837E-6</v>
      </c>
    </row>
    <row r="5096" ht="16" customHeight="1" s="29">
      <c r="A5096" t="inlineStr">
        <is>
          <t>photovoltaic slanted-roof installation, 3kWp, single-Si, laminated, integrated, on roof</t>
        </is>
      </c>
      <c r="B5096" s="30">
        <f>P5096*V5096</f>
        <v>9.267057245346504E-9</v>
      </c>
      <c r="C5096" t="inlineStr">
        <is>
          <t>APAC</t>
        </is>
      </c>
      <c r="D5096" t="inlineStr">
        <is>
          <t>unit</t>
        </is>
      </c>
      <c r="F5096" t="inlineStr">
        <is>
          <t>technosphere</t>
        </is>
      </c>
      <c r="G5096" t="n">
        <v>2</v>
      </c>
      <c r="H5096" t="n">
        <v>-18.85636797425012</v>
      </c>
      <c r="I5096" t="n">
        <v>0.09798894162072011</v>
      </c>
      <c r="J5096" t="inlineStr">
        <is>
          <t>(2,2,1,1,1,3); Calculation with average annual yield and share of technologies. Lifetime: 30a.</t>
        </is>
      </c>
      <c r="L5096" t="inlineStr">
        <is>
          <t>photovoltaic slanted-roof installation, 3kWp, single-Si, laminated, integrated, on roof</t>
        </is>
      </c>
      <c r="N5096" t="inlineStr">
        <is>
          <t>all</t>
        </is>
      </c>
      <c r="O5096" t="n">
        <v>1</v>
      </c>
      <c r="P5096" s="30">
        <f>INDEX(parameters!$D$41:$AG$178,MATCH('PV (extension)'!B5060,parameters!$C$41:$C$178,0),MATCH('PV (extension)'!A5096,parameters!$D$5:$AG$5,0))/O5096</f>
        <v>1.2850369308522222E-3</v>
      </c>
      <c r="Q5096" s="3" t="inlineStr">
        <is>
          <t>roof-top</t>
        </is>
      </c>
      <c r="R5096">
        <f>INDEX(parameters!$C$196:$EJ$198,MATCH('PV (extension)'!Q5096,parameters!$B$196:$B$198,0),MATCH('PV (extension)'!B5060,parameters!$C$195:$EJ$195,0))</f>
        <v>1540.7467270961454</v>
      </c>
      <c r="S5096" t="n">
        <v>3</v>
      </c>
      <c r="T5096" t="n">
        <v>30</v>
      </c>
      <c r="U5096">
        <f>T5096*S5096*R5096</f>
        <v>138667.20543865309</v>
      </c>
      <c r="V5096">
        <f>1/U5096</f>
        <v>7.2115104421167837E-6</v>
      </c>
    </row>
    <row r="5097" ht="16" customHeight="1" s="29">
      <c r="A5097" t="inlineStr">
        <is>
          <t>photovoltaic slanted-roof installation, 3kWp, single-Si, panel, mounted, on roof</t>
        </is>
      </c>
      <c r="B5097" s="30">
        <f>P5097*V5097</f>
        <v>1.568515067451461E-7</v>
      </c>
      <c r="C5097" t="inlineStr">
        <is>
          <t>APAC</t>
        </is>
      </c>
      <c r="D5097" t="inlineStr">
        <is>
          <t>unit</t>
        </is>
      </c>
      <c r="F5097" t="inlineStr">
        <is>
          <t>technosphere</t>
        </is>
      </c>
      <c r="G5097" t="n">
        <v>2</v>
      </c>
      <c r="H5097" t="n">
        <v>-16.04298817847151</v>
      </c>
      <c r="I5097" t="n">
        <v>0.09798894162072011</v>
      </c>
      <c r="J5097" t="inlineStr">
        <is>
          <t>(2,2,1,1,1,3); Calculation with average annual yield and share of technologies. Lifetime: 30a.</t>
        </is>
      </c>
      <c r="L5097" t="inlineStr">
        <is>
          <t>photovoltaic slanted-roof installation, 3kWp, single-Si, panel, mounted, on roof</t>
        </is>
      </c>
      <c r="N5097" t="inlineStr">
        <is>
          <t>all</t>
        </is>
      </c>
      <c r="O5097" t="n">
        <v>1</v>
      </c>
      <c r="P5097" s="30">
        <f>INDEX(parameters!$D$41:$AG$178,MATCH('PV (extension)'!B5060,parameters!$C$41:$C$178,0),MATCH('PV (extension)'!A5097,parameters!$D$5:$AG$5,0))/O5097</f>
        <v>2.1750160109191456E-2</v>
      </c>
      <c r="Q5097" s="3" t="inlineStr">
        <is>
          <t>roof-top</t>
        </is>
      </c>
      <c r="R5097">
        <f>INDEX(parameters!$C$196:$EJ$198,MATCH('PV (extension)'!Q5097,parameters!$B$196:$B$198,0),MATCH('PV (extension)'!B5060,parameters!$C$195:$EJ$195,0))</f>
        <v>1540.7467270961454</v>
      </c>
      <c r="S5097" t="n">
        <v>3</v>
      </c>
      <c r="T5097" t="n">
        <v>30</v>
      </c>
      <c r="U5097">
        <f>T5097*S5097*R5097</f>
        <v>138667.20543865309</v>
      </c>
      <c r="V5097">
        <f>1/U5097</f>
        <v>7.2115104421167837E-6</v>
      </c>
    </row>
    <row r="5098" s="29">
      <c r="A5098" t="inlineStr">
        <is>
          <t>market for tap water</t>
        </is>
      </c>
      <c r="B5098" t="n">
        <v>0.0020721</v>
      </c>
      <c r="C5098" t="inlineStr">
        <is>
          <t>Europe without Switzerland</t>
        </is>
      </c>
      <c r="D5098" t="inlineStr">
        <is>
          <t>kilogram</t>
        </is>
      </c>
      <c r="F5098" t="inlineStr">
        <is>
          <t>technosphere</t>
        </is>
      </c>
      <c r="G5098" t="n">
        <v>2</v>
      </c>
      <c r="H5098" t="n">
        <v>-6.179192693201237</v>
      </c>
      <c r="I5098" t="n">
        <v>0.04340984597628009</v>
      </c>
      <c r="J5098" t="inlineStr">
        <is>
          <t>(2,2,1,1,1,3); Estimation 20l/m2 panel</t>
        </is>
      </c>
      <c r="L5098" t="inlineStr">
        <is>
          <t>tap water</t>
        </is>
      </c>
    </row>
    <row r="5099" s="29">
      <c r="A5099" t="inlineStr">
        <is>
          <t>treatment of wastewater, from residence, capacity 1.1E10l/year</t>
        </is>
      </c>
      <c r="B5099" t="n">
        <v>-1.8649e-06</v>
      </c>
      <c r="C5099" t="inlineStr">
        <is>
          <t>CH</t>
        </is>
      </c>
      <c r="D5099" t="inlineStr">
        <is>
          <t>cubic meter</t>
        </is>
      </c>
      <c r="F5099" t="inlineStr">
        <is>
          <t>technosphere</t>
        </is>
      </c>
      <c r="G5099" t="n">
        <v>2</v>
      </c>
      <c r="H5099" t="n">
        <v>-13.19230312560901</v>
      </c>
      <c r="I5099" t="n">
        <v>0.04340984597628009</v>
      </c>
      <c r="J5099" t="inlineStr">
        <is>
          <t>(2,2,1,1,1,3); Estimation 20l/m2 panel</t>
        </is>
      </c>
      <c r="K5099" t="b">
        <v>1</v>
      </c>
      <c r="L5099" t="inlineStr">
        <is>
          <t>wastewater, from residence</t>
        </is>
      </c>
    </row>
    <row r="5100" s="29"/>
    <row r="5101" customFormat="1" s="28">
      <c r="A5101" s="28" t="inlineStr">
        <is>
          <t>Activity</t>
        </is>
      </c>
      <c r="B5101" s="28" t="inlineStr">
        <is>
          <t>electricity production, photovoltaic, residential</t>
        </is>
      </c>
    </row>
    <row r="5102">
      <c r="A5102" t="inlineStr">
        <is>
          <t>comment</t>
        </is>
      </c>
      <c r="B510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")&amp;HLOOKUP(B5103,parameters!$C$195:$EJ$198,2,0)&amp;" kWh/kWp.
Annual output, Facade: "&amp;HLOOKUP(B5103,parameters!$C$195:$EJ$198,3,0)&amp;" kWh/kWp.
Annual output, Open-ground: "&amp;HLOOKUP(B5103,parameters!$C$195:$EJ$198,4,0)&amp;_xlfn._LONGTEXT("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")&amp;VLOOKUP(B5103,'extension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1539.94996216897 kWh/kWp.
Annual output, Facade: 1081.24146279949 kWh/kWp.
Annual output, Open-ground: 1638.24464060529 kWh/kWp.
Amount of solar energy transformed to electricity. Waste heat emission due to losses of electricity in the system.
Technology:  Electricity production with grid-connected photovoltaic power plants.
Time period:  Time of publications
Production volume: 24.144 GWh in 2025.
Sampling:  Statistical data and model calculations
Extrapolations:  Use of PV technology data investigated for other countries (Switzerland). Correction of average yield with Swiss data.
Uncertainty:  None
Author: Romain Sacchi, PSI, romain.sacchi@psi.ch</v>
      </c>
    </row>
    <row r="5103" s="29">
      <c r="A5103" t="inlineStr">
        <is>
          <t>location</t>
        </is>
      </c>
      <c r="B5103" t="inlineStr">
        <is>
          <t>DO</t>
        </is>
      </c>
    </row>
    <row r="5104" s="29">
      <c r="A5104" t="inlineStr">
        <is>
          <t>production amount</t>
        </is>
      </c>
      <c r="B5104" t="n">
        <v>1</v>
      </c>
    </row>
    <row r="5105" s="29">
      <c r="A5105" t="inlineStr">
        <is>
          <t>reference product</t>
        </is>
      </c>
      <c r="B5105" t="inlineStr">
        <is>
          <t>electricity, low voltage</t>
        </is>
      </c>
    </row>
    <row r="5106" s="29">
      <c r="A5106" t="inlineStr">
        <is>
          <t>source</t>
        </is>
      </c>
      <c r="B510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07" s="29">
      <c r="A5107" t="inlineStr">
        <is>
          <t>type</t>
        </is>
      </c>
      <c r="B5107" t="inlineStr">
        <is>
          <t>process</t>
        </is>
      </c>
    </row>
    <row r="5108" s="29">
      <c r="A5108" t="inlineStr">
        <is>
          <t>unit</t>
        </is>
      </c>
      <c r="B5108" t="inlineStr">
        <is>
          <t>kilowatt hour</t>
        </is>
      </c>
    </row>
    <row r="5109" s="29">
      <c r="A5109" t="inlineStr">
        <is>
          <t>Exchanges</t>
        </is>
      </c>
    </row>
    <row r="5110" customFormat="1" s="28">
      <c r="A5110" s="28" t="inlineStr">
        <is>
          <t>name</t>
        </is>
      </c>
      <c r="B5110" s="28" t="inlineStr">
        <is>
          <t>amount</t>
        </is>
      </c>
      <c r="C5110" s="28" t="inlineStr">
        <is>
          <t>location</t>
        </is>
      </c>
      <c r="D5110" s="28" t="inlineStr">
        <is>
          <t>unit</t>
        </is>
      </c>
      <c r="E5110" s="28" t="inlineStr">
        <is>
          <t>categories</t>
        </is>
      </c>
      <c r="F5110" s="28" t="inlineStr">
        <is>
          <t>type</t>
        </is>
      </c>
      <c r="G5110" s="28" t="inlineStr">
        <is>
          <t>uncertainty type</t>
        </is>
      </c>
      <c r="H5110" s="28" t="inlineStr">
        <is>
          <t>reference product</t>
        </is>
      </c>
      <c r="I5110" s="28" t="inlineStr">
        <is>
          <t>comment</t>
        </is>
      </c>
      <c r="J5110" s="28" t="inlineStr">
        <is>
          <t>production volume</t>
        </is>
      </c>
      <c r="K5110" s="28" t="inlineStr">
        <is>
          <t>scope</t>
        </is>
      </c>
      <c r="L5110" s="28" t="inlineStr">
        <is>
          <t>scope share</t>
        </is>
      </c>
      <c r="M5110" s="28" t="inlineStr">
        <is>
          <t>tech share</t>
        </is>
      </c>
      <c r="N5110" s="28" t="inlineStr">
        <is>
          <t>installation</t>
        </is>
      </c>
      <c r="O5110" s="28" t="inlineStr">
        <is>
          <t>productivity</t>
        </is>
      </c>
      <c r="P5110" s="28" t="inlineStr">
        <is>
          <t>kWp</t>
        </is>
      </c>
      <c r="Q5110" s="28" t="inlineStr">
        <is>
          <t>lifetime</t>
        </is>
      </c>
      <c r="R5110" s="28" t="inlineStr">
        <is>
          <t>lifetime production</t>
        </is>
      </c>
      <c r="S5110" s="28" t="inlineStr">
        <is>
          <t>inverted lifetime production</t>
        </is>
      </c>
    </row>
    <row r="5111" s="29">
      <c r="A5111" t="inlineStr">
        <is>
          <t>Energy, solar, converted</t>
        </is>
      </c>
      <c r="B5111" t="n">
        <v>3.8503</v>
      </c>
      <c r="D5111" t="inlineStr">
        <is>
          <t>megajoule</t>
        </is>
      </c>
      <c r="E5111" t="inlineStr">
        <is>
          <t>natural resource::in air</t>
        </is>
      </c>
      <c r="F5111" t="inlineStr">
        <is>
          <t>biosphere</t>
        </is>
      </c>
      <c r="G5111" t="n">
        <v>0</v>
      </c>
      <c r="I5111" t="inlineStr">
        <is>
          <t>(2,2,1,1,1,3); Energy loss in the system</t>
        </is>
      </c>
    </row>
    <row r="5112" s="29">
      <c r="A5112" t="inlineStr">
        <is>
          <t>Heat, waste</t>
        </is>
      </c>
      <c r="B5112" t="n">
        <v>0.25027</v>
      </c>
      <c r="D5112" t="inlineStr">
        <is>
          <t>megajoule</t>
        </is>
      </c>
      <c r="E5112" t="inlineStr">
        <is>
          <t>air</t>
        </is>
      </c>
      <c r="F5112" t="inlineStr">
        <is>
          <t>biosphere</t>
        </is>
      </c>
      <c r="G5112" t="n">
        <v>0</v>
      </c>
      <c r="I5112" t="inlineStr">
        <is>
          <t>(1,na,na,na,na,na); Calculation with average annual output and share of technologies; Average degradation of 10.5% included</t>
        </is>
      </c>
    </row>
    <row r="5113" s="29">
      <c r="A5113" t="inlineStr">
        <is>
          <t>electricity production, photovoltaic, residential</t>
        </is>
      </c>
      <c r="B5113" t="n">
        <v>1</v>
      </c>
      <c r="C5113" t="inlineStr">
        <is>
          <t>DO</t>
        </is>
      </c>
      <c r="D5113" t="inlineStr">
        <is>
          <t>kilowatt hour</t>
        </is>
      </c>
      <c r="E5113" t="inlineStr">
        <is>
          <t>photovoltaic::power plants</t>
        </is>
      </c>
      <c r="F5113" t="inlineStr">
        <is>
          <t>production</t>
        </is>
      </c>
      <c r="G5113" t="n">
        <v>0</v>
      </c>
      <c r="H5113" t="inlineStr">
        <is>
          <t>electricity, low voltage</t>
        </is>
      </c>
      <c r="J5113">
        <f>VLOOKUP(C5113,'extension - production vol'!$B$6:$D$235,3,0)</f>
        <v>24.143999999999998</v>
      </c>
    </row>
    <row r="5114" ht="16" customHeight="1" s="29">
      <c r="A5114" t="inlineStr">
        <is>
          <t>photovoltaic slanted-roof installation, 3 kWp, CIS, laminated, integrated, on roof</t>
        </is>
      </c>
      <c r="B5114" s="30">
        <f>M5114*S5114</f>
        <v>3.6940760733015916E-8</v>
      </c>
      <c r="C5114" t="inlineStr">
        <is>
          <t>CH</t>
        </is>
      </c>
      <c r="D5114" t="inlineStr">
        <is>
          <t>unit</t>
        </is>
      </c>
      <c r="F5114" t="inlineStr">
        <is>
          <t>technosphere</t>
        </is>
      </c>
      <c r="G5114" t="n">
        <v>0</v>
      </c>
      <c r="H5114" t="inlineStr">
        <is>
          <t>photovoltaic slanted-roof installation, 3 kWp, CIS, laminated, integrated, on roof</t>
        </is>
      </c>
      <c r="I5114" t="inlineStr">
        <is>
          <t>(2,2,1,1,1,3); Calculation with average annual yield and share of technologies. Lifetime: 30a.</t>
        </is>
      </c>
      <c r="K5114" t="inlineStr">
        <is>
          <t>residential</t>
        </is>
      </c>
      <c r="L5114">
        <f>IF(K5114="residential",VLOOKUP(B5103,parameters!$C$41:$AG$178,18,0),IF(K5114="commercial",1-VLOOKUP(B5103,parameters!$C$41:$AG$178,18,0),1))</f>
        <v>0.17766751537682748</v>
      </c>
      <c r="M5114" s="30">
        <f>INDEX(parameters!$D$41:$AG$178,MATCH('PV (extension)'!B5103,parameters!$C$41:$C$178,0),MATCH('PV (extension)'!A5114,parameters!$D$5:$AG$5,0))/L5114</f>
        <v>5.119823078397083E-3</v>
      </c>
      <c r="N5114" s="3" t="inlineStr">
        <is>
          <t>roof-top</t>
        </is>
      </c>
      <c r="O5114">
        <f>INDEX(parameters!$C$196:$EJ$198,MATCH('PV (extension)'!N5114,parameters!$B$196:$B$198,0),MATCH('PV (extension)'!B5103,parameters!$C$195:$EJ$195,0))</f>
        <v>1539.9499621689724</v>
      </c>
      <c r="P5114" t="n">
        <v>3</v>
      </c>
      <c r="Q5114" t="n">
        <v>30</v>
      </c>
      <c r="R5114">
        <f>Q5114*P5114*O5114</f>
        <v>138595.49659520751</v>
      </c>
      <c r="S5114">
        <f>1/R5114</f>
        <v>7.2152416533466137E-6</v>
      </c>
    </row>
    <row r="5115" ht="16" customHeight="1" s="29">
      <c r="A5115" t="inlineStr">
        <is>
          <t>photovoltaic slanted-roof installation, 3 kWp, CdTe, panel, mounted, on roof</t>
        </is>
      </c>
      <c r="B5115" s="30">
        <f>M5115*S5115</f>
        <v>2.4093895090673452E-7</v>
      </c>
      <c r="C5115" t="inlineStr">
        <is>
          <t>CH</t>
        </is>
      </c>
      <c r="D5115" t="inlineStr">
        <is>
          <t>unit</t>
        </is>
      </c>
      <c r="F5115" t="inlineStr">
        <is>
          <t>technosphere</t>
        </is>
      </c>
      <c r="G5115" t="n">
        <v>0</v>
      </c>
      <c r="H5115" t="inlineStr">
        <is>
          <t>photovoltaic slanted-roof installation, 3 kWp, CdTe, panel, mounted, on roof</t>
        </is>
      </c>
      <c r="I5115" t="inlineStr">
        <is>
          <t>(2,2,1,1,1,3); Calculation with average annual yield and share of technologies. Lifetime: 30a.</t>
        </is>
      </c>
      <c r="K5115" t="inlineStr">
        <is>
          <t>residential</t>
        </is>
      </c>
      <c r="L5115">
        <f>L5114</f>
        <v>0.17766751537682748</v>
      </c>
      <c r="M5115" s="30">
        <f>INDEX(parameters!$D$41:$AG$178,MATCH('PV (extension)'!B5103,parameters!$C$41:$C$178,0),MATCH('PV (extension)'!A5115,parameters!$D$5:$AG$5,0))/L5115</f>
        <v>3.3393053550047194E-2</v>
      </c>
      <c r="N5115" s="3" t="inlineStr">
        <is>
          <t>roof-top</t>
        </is>
      </c>
      <c r="O5115">
        <f>INDEX(parameters!$C$196:$EJ$198,MATCH('PV (extension)'!N5115,parameters!$B$196:$B$198,0),MATCH('PV (extension)'!B5103,parameters!$C$195:$EJ$195,0))</f>
        <v>1539.9499621689724</v>
      </c>
      <c r="P5115" t="n">
        <v>3</v>
      </c>
      <c r="Q5115" t="n">
        <v>30</v>
      </c>
      <c r="R5115">
        <f>Q5115*P5115*O5115</f>
        <v>138595.49659520751</v>
      </c>
      <c r="S5115">
        <f>1/R5115</f>
        <v>7.2152416533466137E-6</v>
      </c>
    </row>
    <row r="5116" ht="16" customHeight="1" s="29">
      <c r="A5116" t="inlineStr">
        <is>
          <t>photovoltaic slanted-roof installation, 3 kWp, micro-Si, laminated, integrated, on roof</t>
        </is>
      </c>
      <c r="B5116" s="30">
        <f>M5116*S5116</f>
        <v>3.7333459084224577E-9</v>
      </c>
      <c r="C5116" t="inlineStr">
        <is>
          <t>RER</t>
        </is>
      </c>
      <c r="D5116" t="inlineStr">
        <is>
          <t>unit</t>
        </is>
      </c>
      <c r="F5116" t="inlineStr">
        <is>
          <t>technosphere</t>
        </is>
      </c>
      <c r="G5116" t="n">
        <v>0</v>
      </c>
      <c r="H5116" t="inlineStr">
        <is>
          <t>photovoltaic slanted-roof installation, 3 kWp, micro-Si, laminated, integrated, on roof</t>
        </is>
      </c>
      <c r="I5116" t="inlineStr">
        <is>
          <t>(2,2,1,1,1,3); Calculation with average annual yield and share of technologies. Lifetime: 30a.</t>
        </is>
      </c>
      <c r="K5116" t="inlineStr">
        <is>
          <t>residential</t>
        </is>
      </c>
      <c r="L5116">
        <f>L5115</f>
        <v>0.17766751537682748</v>
      </c>
      <c r="M5116" s="30">
        <f>INDEX(parameters!$D$41:$AG$178,MATCH('PV (extension)'!B5103,parameters!$C$41:$C$178,0),MATCH('PV (extension)'!A5116,parameters!$D$5:$AG$5,0))/L5116</f>
        <v>5.1742493013949662E-4</v>
      </c>
      <c r="N5116" s="3" t="inlineStr">
        <is>
          <t>roof-top</t>
        </is>
      </c>
      <c r="O5116">
        <f>INDEX(parameters!$C$196:$EJ$198,MATCH('PV (extension)'!N5116,parameters!$B$196:$B$198,0),MATCH('PV (extension)'!B5103,parameters!$C$195:$EJ$195,0))</f>
        <v>1539.9499621689724</v>
      </c>
      <c r="P5116" t="n">
        <v>3</v>
      </c>
      <c r="Q5116" t="n">
        <v>30</v>
      </c>
      <c r="R5116">
        <f>Q5116*P5116*O5116</f>
        <v>138595.49659520751</v>
      </c>
      <c r="S5116">
        <f>1/R5116</f>
        <v>7.2152416533466137E-6</v>
      </c>
    </row>
    <row r="5117" ht="16" customHeight="1" s="29">
      <c r="A5117" t="inlineStr">
        <is>
          <t>photovoltaic slanted-roof installation, 3 kWp, micro-Si, panel, mounted, on roof</t>
        </is>
      </c>
      <c r="B5117" s="30">
        <f>M5117*S5117</f>
        <v>6.490357057299542E-8</v>
      </c>
      <c r="C5117" t="inlineStr">
        <is>
          <t>RER</t>
        </is>
      </c>
      <c r="D5117" t="inlineStr">
        <is>
          <t>unit</t>
        </is>
      </c>
      <c r="F5117" t="inlineStr">
        <is>
          <t>technosphere</t>
        </is>
      </c>
      <c r="G5117" t="n">
        <v>0</v>
      </c>
      <c r="H5117" t="inlineStr">
        <is>
          <t>photovoltaic slanted-roof installation, 3 kWp, micro-Si, panel, mounted, on roof</t>
        </is>
      </c>
      <c r="I5117" t="inlineStr">
        <is>
          <t>(2,2,1,1,1,3); Calculation with average annual yield and share of technologies. Lifetime: 30a.</t>
        </is>
      </c>
      <c r="K5117" t="inlineStr">
        <is>
          <t>residential</t>
        </is>
      </c>
      <c r="L5117">
        <f>L5116</f>
        <v>0.17766751537682748</v>
      </c>
      <c r="M5117" s="30">
        <f>INDEX(parameters!$D$41:$AG$178,MATCH('PV (extension)'!B5103,parameters!$C$41:$C$178,0),MATCH('PV (extension)'!A5117,parameters!$D$5:$AG$5,0))/L5117</f>
        <v>8.9953425943663963E-3</v>
      </c>
      <c r="N5117" s="3" t="inlineStr">
        <is>
          <t>roof-top</t>
        </is>
      </c>
      <c r="O5117">
        <f>INDEX(parameters!$C$196:$EJ$198,MATCH('PV (extension)'!N5117,parameters!$B$196:$B$198,0),MATCH('PV (extension)'!B5103,parameters!$C$195:$EJ$195,0))</f>
        <v>1539.9499621689724</v>
      </c>
      <c r="P5117" t="n">
        <v>3</v>
      </c>
      <c r="Q5117" t="n">
        <v>30</v>
      </c>
      <c r="R5117">
        <f>Q5117*P5117*O5117</f>
        <v>138595.49659520751</v>
      </c>
      <c r="S5117">
        <f>1/R5117</f>
        <v>7.2152416533466137E-6</v>
      </c>
    </row>
    <row r="5118" s="29">
      <c r="A5118" t="inlineStr">
        <is>
          <t>photovoltaic facade installation, 3kWp, multi-Si, laminated, integrated, at building</t>
        </is>
      </c>
      <c r="B5118" s="30">
        <f>M5118*S5118</f>
        <v>1.900884397386512E-7</v>
      </c>
      <c r="C5118" t="inlineStr">
        <is>
          <t>RER</t>
        </is>
      </c>
      <c r="D5118" t="inlineStr">
        <is>
          <t>unit</t>
        </is>
      </c>
      <c r="F5118" t="inlineStr">
        <is>
          <t>technosphere</t>
        </is>
      </c>
      <c r="G5118" t="n">
        <v>0</v>
      </c>
      <c r="H5118" t="inlineStr">
        <is>
          <t>photovoltaic facade installation, 3kWp, multi-Si, laminated, integrated, at building</t>
        </is>
      </c>
      <c r="I5118" t="inlineStr">
        <is>
          <t>(2,2,1,1,1,3); Calculation with average annual yield and share of technologies. Lifetime: 30a.</t>
        </is>
      </c>
      <c r="K5118" t="inlineStr">
        <is>
          <t>residential</t>
        </is>
      </c>
      <c r="L5118">
        <f>L5117</f>
        <v>0.17766751537682748</v>
      </c>
      <c r="M5118" s="30">
        <f>INDEX(parameters!$D$41:$AG$178,MATCH('PV (extension)'!B5103,parameters!$C$41:$C$178,0),MATCH('PV (extension)'!A5118,parameters!$D$5:$AG$5,0))/L5118</f>
        <v>1.8497835237986298E-2</v>
      </c>
      <c r="N5118" t="inlineStr">
        <is>
          <t>façade</t>
        </is>
      </c>
      <c r="O5118">
        <f>INDEX(parameters!$C$196:$EJ$198,MATCH('PV (extension)'!N5118,parameters!$B$196:$B$198,0),MATCH('PV (extension)'!B5103,parameters!$C$195:$EJ$195,0))</f>
        <v>1081.2414627994915</v>
      </c>
      <c r="P5118" t="n">
        <v>3</v>
      </c>
      <c r="Q5118" t="n">
        <v>30</v>
      </c>
      <c r="R5118">
        <f>Q5118*P5118*O5118</f>
        <v>97311.731651954236</v>
      </c>
      <c r="S5118">
        <f>1/R5118</f>
        <v>1.0276253263857295E-5</v>
      </c>
    </row>
    <row r="5119" s="29">
      <c r="A5119" t="inlineStr">
        <is>
          <t>photovoltaic facade installation, 3kWp, multi-Si, panel, mounted, at building</t>
        </is>
      </c>
      <c r="B5119" s="30">
        <f>M5119*S5119</f>
        <v>1.864264490882672E-7</v>
      </c>
      <c r="C5119" t="inlineStr">
        <is>
          <t>RER</t>
        </is>
      </c>
      <c r="D5119" t="inlineStr">
        <is>
          <t>unit</t>
        </is>
      </c>
      <c r="F5119" t="inlineStr">
        <is>
          <t>technosphere</t>
        </is>
      </c>
      <c r="G5119" t="n">
        <v>0</v>
      </c>
      <c r="H5119" t="inlineStr">
        <is>
          <t>photovoltaic facade installation, 3kWp, multi-Si, panel, mounted, at building</t>
        </is>
      </c>
      <c r="I5119" t="inlineStr">
        <is>
          <t>(2,2,1,1,1,3); Calculation with average annual yield and share of technologies. Lifetime: 30a.</t>
        </is>
      </c>
      <c r="K5119" t="inlineStr">
        <is>
          <t>residential</t>
        </is>
      </c>
      <c r="L5119">
        <f>L5118</f>
        <v>0.17766751537682748</v>
      </c>
      <c r="M5119" s="30">
        <f>INDEX(parameters!$D$41:$AG$178,MATCH('PV (extension)'!B5103,parameters!$C$41:$C$178,0),MATCH('PV (extension)'!A5119,parameters!$D$5:$AG$5,0))/L5119</f>
        <v>1.8141480586504166E-2</v>
      </c>
      <c r="N5119" t="inlineStr">
        <is>
          <t>façade</t>
        </is>
      </c>
      <c r="O5119">
        <f>INDEX(parameters!$C$196:$EJ$198,MATCH('PV (extension)'!N5119,parameters!$B$196:$B$198,0),MATCH('PV (extension)'!B5103,parameters!$C$195:$EJ$195,0))</f>
        <v>1081.2414627994915</v>
      </c>
      <c r="P5119" t="n">
        <v>3</v>
      </c>
      <c r="Q5119" t="n">
        <v>30</v>
      </c>
      <c r="R5119">
        <f>Q5119*P5119*O5119</f>
        <v>97311.731651954236</v>
      </c>
      <c r="S5119">
        <f>1/R5119</f>
        <v>1.0276253263857295E-5</v>
      </c>
    </row>
    <row r="5120" s="29">
      <c r="A5120" t="inlineStr">
        <is>
          <t>photovoltaic facade installation, 3kWp, single-Si, laminated, integrated, at building</t>
        </is>
      </c>
      <c r="B5120" s="30">
        <f>M5120*S5120</f>
        <v>1.0021250344928328E-7</v>
      </c>
      <c r="C5120" t="inlineStr">
        <is>
          <t>RER</t>
        </is>
      </c>
      <c r="D5120" t="inlineStr">
        <is>
          <t>unit</t>
        </is>
      </c>
      <c r="F5120" t="inlineStr">
        <is>
          <t>technosphere</t>
        </is>
      </c>
      <c r="G5120" t="n">
        <v>0</v>
      </c>
      <c r="H5120" t="inlineStr">
        <is>
          <t>photovoltaic facade installation, 3kWp, single-Si, laminated, integrated, at building</t>
        </is>
      </c>
      <c r="I5120" t="inlineStr">
        <is>
          <t>(2,2,1,1,1,3); Calculation with average annual yield and share of technologies. Lifetime: 30a.</t>
        </is>
      </c>
      <c r="K5120" t="inlineStr">
        <is>
          <t>residential</t>
        </is>
      </c>
      <c r="L5120">
        <f>L5119</f>
        <v>0.17766751537682748</v>
      </c>
      <c r="M5120" s="30">
        <f>INDEX(parameters!$D$41:$AG$178,MATCH('PV (extension)'!B5103,parameters!$C$41:$C$178,0),MATCH('PV (extension)'!A5120,parameters!$D$5:$AG$5,0))/L5120</f>
        <v>9.7518522438271929E-3</v>
      </c>
      <c r="N5120" t="inlineStr">
        <is>
          <t>façade</t>
        </is>
      </c>
      <c r="O5120">
        <f>INDEX(parameters!$C$196:$EJ$198,MATCH('PV (extension)'!N5120,parameters!$B$196:$B$198,0),MATCH('PV (extension)'!B5103,parameters!$C$195:$EJ$195,0))</f>
        <v>1081.2414627994915</v>
      </c>
      <c r="P5120" t="n">
        <v>3</v>
      </c>
      <c r="Q5120" t="n">
        <v>30</v>
      </c>
      <c r="R5120">
        <f>Q5120*P5120*O5120</f>
        <v>97311.731651954236</v>
      </c>
      <c r="S5120">
        <f>1/R5120</f>
        <v>1.0276253263857295E-5</v>
      </c>
    </row>
    <row r="5121" s="29">
      <c r="A5121" t="inlineStr">
        <is>
          <t>photovoltaic facade installation, 3kWp, single-Si, panel, mounted, at building</t>
        </is>
      </c>
      <c r="B5121" s="30">
        <f>M5121*S5121</f>
        <v>1.0012579469698007E-7</v>
      </c>
      <c r="C5121" t="inlineStr">
        <is>
          <t>RER</t>
        </is>
      </c>
      <c r="D5121" t="inlineStr">
        <is>
          <t>unit</t>
        </is>
      </c>
      <c r="F5121" t="inlineStr">
        <is>
          <t>technosphere</t>
        </is>
      </c>
      <c r="G5121" t="n">
        <v>0</v>
      </c>
      <c r="H5121" t="inlineStr">
        <is>
          <t>photovoltaic facade installation, 3kWp, single-Si, panel, mounted, at building</t>
        </is>
      </c>
      <c r="I5121" t="inlineStr">
        <is>
          <t>(2,2,1,1,1,3); Calculation with average annual yield and share of technologies. Lifetime: 30a.</t>
        </is>
      </c>
      <c r="K5121" t="inlineStr">
        <is>
          <t>residential</t>
        </is>
      </c>
      <c r="L5121">
        <f>L5120</f>
        <v>0.17766751537682748</v>
      </c>
      <c r="M5121" s="30">
        <f>INDEX(parameters!$D$41:$AG$178,MATCH('PV (extension)'!B5103,parameters!$C$41:$C$178,0),MATCH('PV (extension)'!A5121,parameters!$D$5:$AG$5,0))/L5121</f>
        <v>9.7434144649911868E-3</v>
      </c>
      <c r="N5121" t="inlineStr">
        <is>
          <t>façade</t>
        </is>
      </c>
      <c r="O5121">
        <f>INDEX(parameters!$C$196:$EJ$198,MATCH('PV (extension)'!N5121,parameters!$B$196:$B$198,0),MATCH('PV (extension)'!B5103,parameters!$C$195:$EJ$195,0))</f>
        <v>1081.2414627994915</v>
      </c>
      <c r="P5121" t="n">
        <v>3</v>
      </c>
      <c r="Q5121" t="n">
        <v>30</v>
      </c>
      <c r="R5121">
        <f>Q5121*P5121*O5121</f>
        <v>97311.731651954236</v>
      </c>
      <c r="S5121">
        <f>1/R5121</f>
        <v>1.0276253263857295E-5</v>
      </c>
    </row>
    <row r="5122" ht="16" customHeight="1" s="29">
      <c r="A5122" t="inlineStr">
        <is>
          <t>photovoltaic flat-roof installation, 3kWp, multi-Si, on roof</t>
        </is>
      </c>
      <c r="B5122" s="30">
        <f>M5122*S5122</f>
        <v>2.0559307745503598E-6</v>
      </c>
      <c r="C5122" t="inlineStr">
        <is>
          <t>RER</t>
        </is>
      </c>
      <c r="D5122" t="inlineStr">
        <is>
          <t>unit</t>
        </is>
      </c>
      <c r="F5122" t="inlineStr">
        <is>
          <t>technosphere</t>
        </is>
      </c>
      <c r="G5122" t="n">
        <v>0</v>
      </c>
      <c r="H5122" t="inlineStr">
        <is>
          <t>photovoltaic flat-roof installation, 3kWp, multi-Si, on roof</t>
        </is>
      </c>
      <c r="I5122" t="inlineStr">
        <is>
          <t>(2,2,1,1,1,3); Calculation with average annual yield and share of technologies. Lifetime: 30a.</t>
        </is>
      </c>
      <c r="K5122" t="inlineStr">
        <is>
          <t>residential</t>
        </is>
      </c>
      <c r="L5122">
        <f>L5121</f>
        <v>0.17766751537682748</v>
      </c>
      <c r="M5122" s="30">
        <f>INDEX(parameters!$D$41:$AG$178,MATCH('PV (extension)'!B5103,parameters!$C$41:$C$178,0),MATCH('PV (extension)'!A5122,parameters!$D$5:$AG$5,0))/L5122</f>
        <v>0.28494274666417674</v>
      </c>
      <c r="N5122" s="3" t="inlineStr">
        <is>
          <t>roof-top</t>
        </is>
      </c>
      <c r="O5122">
        <f>INDEX(parameters!$C$196:$EJ$198,MATCH('PV (extension)'!N5122,parameters!$B$196:$B$198,0),MATCH('PV (extension)'!B5103,parameters!$C$195:$EJ$195,0))</f>
        <v>1539.9499621689724</v>
      </c>
      <c r="P5122" t="n">
        <v>3</v>
      </c>
      <c r="Q5122" t="n">
        <v>30</v>
      </c>
      <c r="R5122">
        <f>Q5122*P5122*O5122</f>
        <v>138595.49659520751</v>
      </c>
      <c r="S5122">
        <f>1/R5122</f>
        <v>7.2152416533466137E-6</v>
      </c>
    </row>
    <row r="5123" ht="16" customHeight="1" s="29">
      <c r="A5123" t="inlineStr">
        <is>
          <t>photovoltaic flat-roof installation, 3kWp, single-Si, on roof</t>
        </is>
      </c>
      <c r="B5123" s="30">
        <f>M5123*S5123</f>
        <v>1.0731660829404119E-6</v>
      </c>
      <c r="C5123" t="inlineStr">
        <is>
          <t>RER</t>
        </is>
      </c>
      <c r="D5123" t="inlineStr">
        <is>
          <t>unit</t>
        </is>
      </c>
      <c r="F5123" t="inlineStr">
        <is>
          <t>technosphere</t>
        </is>
      </c>
      <c r="G5123" t="n">
        <v>0</v>
      </c>
      <c r="H5123" t="inlineStr">
        <is>
          <t>photovoltaic flat-roof installation, 3kWp, single-Si, on roof</t>
        </is>
      </c>
      <c r="I5123" t="inlineStr">
        <is>
          <t>(2,2,1,1,1,3); Calculation with average annual yield and share of technologies. Lifetime: 30a.</t>
        </is>
      </c>
      <c r="K5123" t="inlineStr">
        <is>
          <t>residential</t>
        </is>
      </c>
      <c r="L5123">
        <f>L5122</f>
        <v>0.17766751537682748</v>
      </c>
      <c r="M5123" s="30">
        <f>INDEX(parameters!$D$41:$AG$178,MATCH('PV (extension)'!B5103,parameters!$C$41:$C$178,0),MATCH('PV (extension)'!A5123,parameters!$D$5:$AG$5,0))/L5123</f>
        <v>0.14873598619426004</v>
      </c>
      <c r="N5123" s="3" t="inlineStr">
        <is>
          <t>roof-top</t>
        </is>
      </c>
      <c r="O5123">
        <f>INDEX(parameters!$C$196:$EJ$198,MATCH('PV (extension)'!N5123,parameters!$B$196:$B$198,0),MATCH('PV (extension)'!B5103,parameters!$C$195:$EJ$195,0))</f>
        <v>1539.9499621689724</v>
      </c>
      <c r="P5123" t="n">
        <v>3</v>
      </c>
      <c r="Q5123" t="n">
        <v>30</v>
      </c>
      <c r="R5123">
        <f>Q5123*P5123*O5123</f>
        <v>138595.49659520751</v>
      </c>
      <c r="S5123">
        <f>1/R5123</f>
        <v>7.2152416533466137E-6</v>
      </c>
    </row>
    <row r="5124" ht="16" customHeight="1" s="29">
      <c r="A5124" t="inlineStr">
        <is>
          <t>photovoltaic slanted-roof installation, 3kWp, CIS, panel, mounted, on roof</t>
        </is>
      </c>
      <c r="B5124" s="30">
        <f>M5124*S5124</f>
        <v>5.9358772534002133E-7</v>
      </c>
      <c r="C5124" t="inlineStr">
        <is>
          <t>CH</t>
        </is>
      </c>
      <c r="D5124" t="inlineStr">
        <is>
          <t>unit</t>
        </is>
      </c>
      <c r="F5124" t="inlineStr">
        <is>
          <t>technosphere</t>
        </is>
      </c>
      <c r="G5124" t="n">
        <v>0</v>
      </c>
      <c r="H5124" t="inlineStr">
        <is>
          <t>photovoltaic slanted-roof installation, 3kWp, CIS, panel, mounted, on roof</t>
        </is>
      </c>
      <c r="I5124" t="inlineStr">
        <is>
          <t>(2,2,1,1,1,3); Calculation with average annual yield and share of technologies. Lifetime: 30a.</t>
        </is>
      </c>
      <c r="K5124" t="inlineStr">
        <is>
          <t>residential</t>
        </is>
      </c>
      <c r="L5124">
        <f>L5123</f>
        <v>0.17766751537682748</v>
      </c>
      <c r="M5124" s="30">
        <f>INDEX(parameters!$D$41:$AG$178,MATCH('PV (extension)'!B5103,parameters!$C$41:$C$178,0),MATCH('PV (extension)'!A5124,parameters!$D$5:$AG$5,0))/L5124</f>
        <v>8.2268585566319899E-2</v>
      </c>
      <c r="N5124" s="3" t="inlineStr">
        <is>
          <t>roof-top</t>
        </is>
      </c>
      <c r="O5124">
        <f>INDEX(parameters!$C$196:$EJ$198,MATCH('PV (extension)'!N5124,parameters!$B$196:$B$198,0),MATCH('PV (extension)'!B5103,parameters!$C$195:$EJ$195,0))</f>
        <v>1539.9499621689724</v>
      </c>
      <c r="P5124" t="n">
        <v>3</v>
      </c>
      <c r="Q5124" t="n">
        <v>30</v>
      </c>
      <c r="R5124">
        <f>Q5124*P5124*O5124</f>
        <v>138595.49659520751</v>
      </c>
      <c r="S5124">
        <f>1/R5124</f>
        <v>7.2152416533466137E-6</v>
      </c>
    </row>
    <row r="5125" ht="16" customHeight="1" s="29">
      <c r="A5125" t="inlineStr">
        <is>
          <t>photovoltaic slanted-roof installation, 3kWp, CdTe, laminated, integrated, on roof</t>
        </is>
      </c>
      <c r="B5125" s="30">
        <f>M5125*S5125</f>
        <v>1.6620828546780558E-8</v>
      </c>
      <c r="C5125" t="inlineStr">
        <is>
          <t>CH</t>
        </is>
      </c>
      <c r="D5125" t="inlineStr">
        <is>
          <t>unit</t>
        </is>
      </c>
      <c r="F5125" t="inlineStr">
        <is>
          <t>technosphere</t>
        </is>
      </c>
      <c r="G5125" t="n">
        <v>0</v>
      </c>
      <c r="H5125" t="inlineStr">
        <is>
          <t>photovoltaic slanted-roof installation, 3kWp, CdTe, laminated, integrated, on roof</t>
        </is>
      </c>
      <c r="I5125" t="inlineStr">
        <is>
          <t>(2,2,1,1,1,3); Calculation with average annual yield and share of technologies. Lifetime: 30a.</t>
        </is>
      </c>
      <c r="K5125" t="inlineStr">
        <is>
          <t>residential</t>
        </is>
      </c>
      <c r="L5125">
        <f>L5124</f>
        <v>0.17766751537682748</v>
      </c>
      <c r="M5125" s="30">
        <f>INDEX(parameters!$D$41:$AG$178,MATCH('PV (extension)'!B5103,parameters!$C$41:$C$178,0),MATCH('PV (extension)'!A5125,parameters!$D$5:$AG$5,0))/L5125</f>
        <v>2.3035719862648527E-3</v>
      </c>
      <c r="N5125" s="3" t="inlineStr">
        <is>
          <t>roof-top</t>
        </is>
      </c>
      <c r="O5125">
        <f>INDEX(parameters!$C$196:$EJ$198,MATCH('PV (extension)'!N5125,parameters!$B$196:$B$198,0),MATCH('PV (extension)'!B5103,parameters!$C$195:$EJ$195,0))</f>
        <v>1539.9499621689724</v>
      </c>
      <c r="P5125" t="n">
        <v>3</v>
      </c>
      <c r="Q5125" t="n">
        <v>30</v>
      </c>
      <c r="R5125">
        <f>Q5125*P5125*O5125</f>
        <v>138595.49659520751</v>
      </c>
      <c r="S5125">
        <f>1/R5125</f>
        <v>7.2152416533466137E-6</v>
      </c>
    </row>
    <row r="5126" ht="16" customHeight="1" s="29">
      <c r="A5126" t="inlineStr">
        <is>
          <t>photovoltaic slanted-roof installation, 3kWp, multi-Si, laminated, integrated, on roof</t>
        </is>
      </c>
      <c r="B5126" s="30">
        <f>M5126*S5126</f>
        <v>9.8745318798945091E-8</v>
      </c>
      <c r="C5126" t="inlineStr">
        <is>
          <t>RER</t>
        </is>
      </c>
      <c r="D5126" t="inlineStr">
        <is>
          <t>unit</t>
        </is>
      </c>
      <c r="F5126" t="inlineStr">
        <is>
          <t>technosphere</t>
        </is>
      </c>
      <c r="G5126" t="n">
        <v>0</v>
      </c>
      <c r="H5126" t="inlineStr">
        <is>
          <t>photovoltaic slanted-roof installation, 3kWp, multi-Si, laminated, integrated, on roof</t>
        </is>
      </c>
      <c r="I5126" t="inlineStr">
        <is>
          <t>(2,2,1,1,1,3); Calculation with average annual yield and share of technologies. Lifetime: 30a.</t>
        </is>
      </c>
      <c r="K5126" t="inlineStr">
        <is>
          <t>residential</t>
        </is>
      </c>
      <c r="L5126">
        <f>L5125</f>
        <v>0.17766751537682748</v>
      </c>
      <c r="M5126" s="30">
        <f>INDEX(parameters!$D$41:$AG$178,MATCH('PV (extension)'!B5103,parameters!$C$41:$C$178,0),MATCH('PV (extension)'!A5126,parameters!$D$5:$AG$5,0))/L5126</f>
        <v>1.3685656495391874E-2</v>
      </c>
      <c r="N5126" s="3" t="inlineStr">
        <is>
          <t>roof-top</t>
        </is>
      </c>
      <c r="O5126">
        <f>INDEX(parameters!$C$196:$EJ$198,MATCH('PV (extension)'!N5126,parameters!$B$196:$B$198,0),MATCH('PV (extension)'!B5103,parameters!$C$195:$EJ$195,0))</f>
        <v>1539.9499621689724</v>
      </c>
      <c r="P5126" t="n">
        <v>3</v>
      </c>
      <c r="Q5126" t="n">
        <v>30</v>
      </c>
      <c r="R5126">
        <f>Q5126*P5126*O5126</f>
        <v>138595.49659520751</v>
      </c>
      <c r="S5126">
        <f>1/R5126</f>
        <v>7.2152416533466137E-6</v>
      </c>
    </row>
    <row r="5127" ht="16" customHeight="1" s="29">
      <c r="A5127" t="inlineStr">
        <is>
          <t>photovoltaic slanted-roof installation, 3kWp, multi-Si, panel, mounted, on roof</t>
        </is>
      </c>
      <c r="B5127" s="30">
        <f>M5127*S5127</f>
        <v>1.6901691209511527E-6</v>
      </c>
      <c r="C5127" t="inlineStr">
        <is>
          <t>RER</t>
        </is>
      </c>
      <c r="D5127" t="inlineStr">
        <is>
          <t>unit</t>
        </is>
      </c>
      <c r="F5127" t="inlineStr">
        <is>
          <t>technosphere</t>
        </is>
      </c>
      <c r="G5127" t="n">
        <v>0</v>
      </c>
      <c r="H5127" t="inlineStr">
        <is>
          <t>photovoltaic slanted-roof installation, 3kWp, multi-Si, panel, mounted, on roof</t>
        </is>
      </c>
      <c r="I5127" t="inlineStr">
        <is>
          <t>(2,2,1,1,1,3); Calculation with average annual yield and share of technologies. Lifetime: 30a.</t>
        </is>
      </c>
      <c r="K5127" t="inlineStr">
        <is>
          <t>residential</t>
        </is>
      </c>
      <c r="L5127">
        <f>L5126</f>
        <v>0.17766751537682748</v>
      </c>
      <c r="M5127" s="30">
        <f>INDEX(parameters!$D$41:$AG$178,MATCH('PV (extension)'!B5103,parameters!$C$41:$C$178,0),MATCH('PV (extension)'!A5127,parameters!$D$5:$AG$5,0))/L5127</f>
        <v>0.23424982864811036</v>
      </c>
      <c r="N5127" s="3" t="inlineStr">
        <is>
          <t>roof-top</t>
        </is>
      </c>
      <c r="O5127">
        <f>INDEX(parameters!$C$196:$EJ$198,MATCH('PV (extension)'!N5127,parameters!$B$196:$B$198,0),MATCH('PV (extension)'!B5103,parameters!$C$195:$EJ$195,0))</f>
        <v>1539.9499621689724</v>
      </c>
      <c r="P5127" t="n">
        <v>3</v>
      </c>
      <c r="Q5127" t="n">
        <v>30</v>
      </c>
      <c r="R5127">
        <f>Q5127*P5127*O5127</f>
        <v>138595.49659520751</v>
      </c>
      <c r="S5127">
        <f>1/R5127</f>
        <v>7.2152416533466137E-6</v>
      </c>
    </row>
    <row r="5128" ht="16" customHeight="1" s="29">
      <c r="A5128" t="inlineStr">
        <is>
          <t>photovoltaic slanted-roof installation, 3kWp, single-Si, laminated, integrated, on roof</t>
        </is>
      </c>
      <c r="B5128" s="30">
        <f>M5128*S5128</f>
        <v>5.2186534887417797E-8</v>
      </c>
      <c r="C5128" t="inlineStr">
        <is>
          <t>RER</t>
        </is>
      </c>
      <c r="D5128" t="inlineStr">
        <is>
          <t>unit</t>
        </is>
      </c>
      <c r="F5128" t="inlineStr">
        <is>
          <t>technosphere</t>
        </is>
      </c>
      <c r="G5128" t="n">
        <v>0</v>
      </c>
      <c r="H5128" t="inlineStr">
        <is>
          <t>photovoltaic slanted-roof installation, 3kWp, single-Si, laminated, integrated, on roof</t>
        </is>
      </c>
      <c r="I5128" t="inlineStr">
        <is>
          <t>(2,2,1,1,1,3); Calculation with average annual yield and share of technologies. Lifetime: 30a.</t>
        </is>
      </c>
      <c r="K5128" t="inlineStr">
        <is>
          <t>residential</t>
        </is>
      </c>
      <c r="L5128">
        <f>L5127</f>
        <v>0.17766751537682748</v>
      </c>
      <c r="M5128" s="30">
        <f>INDEX(parameters!$D$41:$AG$178,MATCH('PV (extension)'!B5103,parameters!$C$41:$C$178,0),MATCH('PV (extension)'!A5128,parameters!$D$5:$AG$5,0))/L5128</f>
        <v>7.2328187183047909E-3</v>
      </c>
      <c r="N5128" s="3" t="inlineStr">
        <is>
          <t>roof-top</t>
        </is>
      </c>
      <c r="O5128">
        <f>INDEX(parameters!$C$196:$EJ$198,MATCH('PV (extension)'!N5128,parameters!$B$196:$B$198,0),MATCH('PV (extension)'!B5103,parameters!$C$195:$EJ$195,0))</f>
        <v>1539.9499621689724</v>
      </c>
      <c r="P5128" t="n">
        <v>3</v>
      </c>
      <c r="Q5128" t="n">
        <v>30</v>
      </c>
      <c r="R5128">
        <f>Q5128*P5128*O5128</f>
        <v>138595.49659520751</v>
      </c>
      <c r="S5128">
        <f>1/R5128</f>
        <v>7.2152416533466137E-6</v>
      </c>
    </row>
    <row r="5129" ht="16" customHeight="1" s="29">
      <c r="A5129" t="inlineStr">
        <is>
          <t>photovoltaic slanted-roof installation, 3kWp, single-Si, panel, mounted, on roof</t>
        </is>
      </c>
      <c r="B5129" s="30">
        <f>M5129*S5129</f>
        <v>8.8329406112280371E-7</v>
      </c>
      <c r="C5129" t="inlineStr">
        <is>
          <t>RER</t>
        </is>
      </c>
      <c r="D5129" t="inlineStr">
        <is>
          <t>unit</t>
        </is>
      </c>
      <c r="F5129" t="inlineStr">
        <is>
          <t>technosphere</t>
        </is>
      </c>
      <c r="G5129" t="n">
        <v>0</v>
      </c>
      <c r="H5129" t="inlineStr">
        <is>
          <t>photovoltaic slanted-roof installation, 3kWp, single-Si, panel, mounted, on roof</t>
        </is>
      </c>
      <c r="I5129" t="inlineStr">
        <is>
          <t>(2,2,1,1,1,3); Calculation with average annual yield and share of technologies. Lifetime: 30a.</t>
        </is>
      </c>
      <c r="K5129" t="inlineStr">
        <is>
          <t>residential</t>
        </is>
      </c>
      <c r="L5129">
        <f>L5128</f>
        <v>0.17766751537682748</v>
      </c>
      <c r="M5129" s="30">
        <f>INDEX(parameters!$D$41:$AG$178,MATCH('PV (extension)'!B5103,parameters!$C$41:$C$178,0),MATCH('PV (extension)'!A5129,parameters!$D$5:$AG$5,0))/L5129</f>
        <v>0.12242057904091255</v>
      </c>
      <c r="N5129" s="3" t="inlineStr">
        <is>
          <t>roof-top</t>
        </is>
      </c>
      <c r="O5129">
        <f>INDEX(parameters!$C$196:$EJ$198,MATCH('PV (extension)'!N5129,parameters!$B$196:$B$198,0),MATCH('PV (extension)'!B5103,parameters!$C$195:$EJ$195,0))</f>
        <v>1539.9499621689724</v>
      </c>
      <c r="P5129" t="n">
        <v>3</v>
      </c>
      <c r="Q5129" t="n">
        <v>30</v>
      </c>
      <c r="R5129">
        <f>Q5129*P5129*O5129</f>
        <v>138595.49659520751</v>
      </c>
      <c r="S5129">
        <f>1/R5129</f>
        <v>7.2152416533466137E-6</v>
      </c>
    </row>
    <row r="5130" s="29">
      <c r="A5130" t="inlineStr">
        <is>
          <t>market for tap water</t>
        </is>
      </c>
      <c r="B5130" t="n">
        <v>0.0037026</v>
      </c>
      <c r="C5130" t="inlineStr">
        <is>
          <t>Europe without Switzerland</t>
        </is>
      </c>
      <c r="D5130" t="inlineStr">
        <is>
          <t>kilogram</t>
        </is>
      </c>
      <c r="F5130" t="inlineStr">
        <is>
          <t>technosphere</t>
        </is>
      </c>
      <c r="G5130" t="n">
        <v>0</v>
      </c>
      <c r="H5130" t="inlineStr">
        <is>
          <t>tap water</t>
        </is>
      </c>
      <c r="I5130" t="inlineStr">
        <is>
          <t>(2,2,1,1,1,3); Estimation 20l/m2 panel</t>
        </is>
      </c>
    </row>
    <row r="5131" s="29">
      <c r="A5131" t="inlineStr">
        <is>
          <t>treatment of wastewater, from residence, capacity 1.1E10l/year</t>
        </is>
      </c>
      <c r="B5131" t="n">
        <v>-3.3323e-06</v>
      </c>
      <c r="C5131" t="inlineStr">
        <is>
          <t>CH</t>
        </is>
      </c>
      <c r="D5131" t="inlineStr">
        <is>
          <t>cubic meter</t>
        </is>
      </c>
      <c r="F5131" t="inlineStr">
        <is>
          <t>technosphere</t>
        </is>
      </c>
      <c r="G5131" t="n">
        <v>0</v>
      </c>
      <c r="H5131" t="inlineStr">
        <is>
          <t>wastewater, from residence</t>
        </is>
      </c>
      <c r="I5131" t="inlineStr">
        <is>
          <t>(2,2,1,1,1,3); Estimation 20l/m2 panel</t>
        </is>
      </c>
    </row>
    <row r="5132" s="29"/>
    <row r="5133" customFormat="1" s="28">
      <c r="A5133" s="28" t="inlineStr">
        <is>
          <t>Activity</t>
        </is>
      </c>
      <c r="B5133" s="28" t="inlineStr">
        <is>
          <t>electricity production, photovoltaic, commercial</t>
        </is>
      </c>
    </row>
    <row r="5134">
      <c r="A5134" t="inlineStr">
        <is>
          <t>comment</t>
        </is>
      </c>
      <c r="B513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")&amp;HLOOKUP(B5135,parameters!$C$195:$EJ$198,2,0)&amp;" kWh/kWp.
Annual output, Facade: "&amp;HLOOKUP(B5135,parameters!$C$195:$EJ$198,3,0)&amp;" kWh/kWp.
Annual output, Open-ground: "&amp;HLOOKUP(B5135,parameters!$C$195:$EJ$198,4,0)&amp;_xlfn._LONGTEXT("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")&amp;VLOOKUP(B5135,'extension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1539.94996216897 kWh/kWp.
Annual output, Facade: 1081.24146279949 kWh/kWp.
Annual output, Open-ground: 1638.24464060529 kWh/kWp.
Amount of solar energy transformed to electricity. Waste heat emission due to losses of electricity in the system.
Technology:  Electricity production with grid-connected photovoltaic power plants.
Time period:  Time of publications
Production volume: 24.144 GWh in 2025.
Sampling:  Statistical data and model calculations
Extrapolations:  Use of PV technology data investigated for other countries (Switzerland). Correction of average yield with Swiss data.
Uncertainty:  None
Author: Romain Sacchi, PSI, romain.sacchi@psi.ch</v>
      </c>
    </row>
    <row r="5135" s="29">
      <c r="A5135" t="inlineStr">
        <is>
          <t>location</t>
        </is>
      </c>
      <c r="B5135" t="inlineStr">
        <is>
          <t>DO</t>
        </is>
      </c>
    </row>
    <row r="5136" s="29">
      <c r="A5136" t="inlineStr">
        <is>
          <t>production amount</t>
        </is>
      </c>
      <c r="B5136" t="n">
        <v>1</v>
      </c>
    </row>
    <row r="5137" s="29">
      <c r="A5137" t="inlineStr">
        <is>
          <t>reference product</t>
        </is>
      </c>
      <c r="B5137" t="inlineStr">
        <is>
          <t>electricity, low voltage</t>
        </is>
      </c>
    </row>
    <row r="5138" s="29">
      <c r="A5138" t="inlineStr">
        <is>
          <t>source</t>
        </is>
      </c>
      <c r="B51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39" s="29">
      <c r="A5139" t="inlineStr">
        <is>
          <t>type</t>
        </is>
      </c>
      <c r="B5139" t="inlineStr">
        <is>
          <t>process</t>
        </is>
      </c>
    </row>
    <row r="5140" s="29">
      <c r="A5140" t="inlineStr">
        <is>
          <t>unit</t>
        </is>
      </c>
      <c r="B5140" t="inlineStr">
        <is>
          <t>kilowatt hour</t>
        </is>
      </c>
    </row>
    <row r="5141" s="29">
      <c r="A5141" t="inlineStr">
        <is>
          <t>Exchanges</t>
        </is>
      </c>
    </row>
    <row r="5142" customFormat="1" s="28">
      <c r="A5142" s="28" t="inlineStr">
        <is>
          <t>name</t>
        </is>
      </c>
      <c r="B5142" s="28" t="inlineStr">
        <is>
          <t>amount</t>
        </is>
      </c>
      <c r="C5142" s="28" t="inlineStr">
        <is>
          <t>location</t>
        </is>
      </c>
      <c r="D5142" s="28" t="inlineStr">
        <is>
          <t>unit</t>
        </is>
      </c>
      <c r="E5142" s="28" t="inlineStr">
        <is>
          <t>categories</t>
        </is>
      </c>
      <c r="F5142" s="28" t="inlineStr">
        <is>
          <t>type</t>
        </is>
      </c>
      <c r="G5142" s="28" t="inlineStr">
        <is>
          <t>uncertainty type</t>
        </is>
      </c>
      <c r="H5142" s="28" t="inlineStr">
        <is>
          <t>reference product</t>
        </is>
      </c>
      <c r="I5142" s="28" t="inlineStr">
        <is>
          <t>comment</t>
        </is>
      </c>
      <c r="J5142" s="28" t="inlineStr">
        <is>
          <t>production volume</t>
        </is>
      </c>
      <c r="K5142" s="28" t="inlineStr">
        <is>
          <t>scope</t>
        </is>
      </c>
      <c r="L5142" s="28" t="inlineStr">
        <is>
          <t>scope share</t>
        </is>
      </c>
      <c r="M5142" s="28" t="inlineStr">
        <is>
          <t>tech share</t>
        </is>
      </c>
      <c r="N5142" s="28" t="inlineStr">
        <is>
          <t>installation</t>
        </is>
      </c>
      <c r="O5142" s="28" t="inlineStr">
        <is>
          <t>productivity</t>
        </is>
      </c>
      <c r="P5142" s="28" t="inlineStr">
        <is>
          <t>kWp</t>
        </is>
      </c>
      <c r="Q5142" s="28" t="inlineStr">
        <is>
          <t>lifetime</t>
        </is>
      </c>
      <c r="R5142" s="28" t="inlineStr">
        <is>
          <t>lifetime production</t>
        </is>
      </c>
      <c r="S5142" s="28" t="inlineStr">
        <is>
          <t>inverted lifetime production</t>
        </is>
      </c>
    </row>
    <row r="5143" s="29">
      <c r="A5143" t="inlineStr">
        <is>
          <t>Energy, solar, converted</t>
        </is>
      </c>
      <c r="B5143" t="n">
        <v>3.8503</v>
      </c>
      <c r="D5143" t="inlineStr">
        <is>
          <t>megajoule</t>
        </is>
      </c>
      <c r="E5143" t="inlineStr">
        <is>
          <t>natural resource::in air</t>
        </is>
      </c>
      <c r="F5143" t="inlineStr">
        <is>
          <t>biosphere</t>
        </is>
      </c>
      <c r="G5143" t="n">
        <v>0</v>
      </c>
      <c r="I5143" t="inlineStr">
        <is>
          <t>(2,2,1,1,1,3); Energy loss in the system</t>
        </is>
      </c>
    </row>
    <row r="5144" s="29">
      <c r="A5144" t="inlineStr">
        <is>
          <t>Heat, waste</t>
        </is>
      </c>
      <c r="B5144" t="n">
        <v>0.25027</v>
      </c>
      <c r="D5144" t="inlineStr">
        <is>
          <t>megajoule</t>
        </is>
      </c>
      <c r="E5144" t="inlineStr">
        <is>
          <t>air</t>
        </is>
      </c>
      <c r="F5144" t="inlineStr">
        <is>
          <t>biosphere</t>
        </is>
      </c>
      <c r="G5144" t="n">
        <v>0</v>
      </c>
      <c r="I5144" t="inlineStr">
        <is>
          <t>(1,na,na,na,na,na); Calculation with average annual output and share of technologies; Average degradation of 10.5% included</t>
        </is>
      </c>
    </row>
    <row r="5145" s="29">
      <c r="A5145" t="inlineStr">
        <is>
          <t>electricity production, photovoltaic, commercial</t>
        </is>
      </c>
      <c r="B5145" t="n">
        <v>1</v>
      </c>
      <c r="C5145" t="inlineStr">
        <is>
          <t>DO</t>
        </is>
      </c>
      <c r="D5145" t="inlineStr">
        <is>
          <t>kilowatt hour</t>
        </is>
      </c>
      <c r="E5145" t="inlineStr">
        <is>
          <t>photovoltaic::power plants</t>
        </is>
      </c>
      <c r="F5145" t="inlineStr">
        <is>
          <t>production</t>
        </is>
      </c>
      <c r="G5145" t="n">
        <v>0</v>
      </c>
      <c r="H5145" t="inlineStr">
        <is>
          <t>electricity, low voltage</t>
        </is>
      </c>
      <c r="J5145">
        <f>VLOOKUP(C5145,'extension - production vol'!$B$6:$D$235,3,0)</f>
        <v>24.143999999999998</v>
      </c>
    </row>
    <row r="5146" ht="16" customHeight="1" s="29">
      <c r="A5146" t="inlineStr">
        <is>
          <t>photovoltaic flat-roof installation, 156 kWp, multi-Si, on roof</t>
        </is>
      </c>
      <c r="B5146" s="30">
        <f>M5146*S5146</f>
        <v>1.7035988526507412E-8</v>
      </c>
      <c r="C5146" t="inlineStr">
        <is>
          <t>CH</t>
        </is>
      </c>
      <c r="D5146" t="inlineStr">
        <is>
          <t>unit</t>
        </is>
      </c>
      <c r="F5146" t="inlineStr">
        <is>
          <t>technosphere</t>
        </is>
      </c>
      <c r="G5146" t="n">
        <v>0</v>
      </c>
      <c r="H5146" t="inlineStr">
        <is>
          <t>photovoltaic flat-roof installation, 156 kWp, multi-Si, on roof</t>
        </is>
      </c>
      <c r="I5146" t="inlineStr">
        <is>
          <t>(2,2,1,1,1,3); Calculation with average annual yield and share of technologies. Lifetime: 30a.</t>
        </is>
      </c>
      <c r="K5146" t="inlineStr">
        <is>
          <t>commercial</t>
        </is>
      </c>
      <c r="L5146">
        <f>IF(K5146="residential",VLOOKUP(B5135,parameters!$C$41:$AG$178,18,0),IF(K5146="commercial",1-VLOOKUP(B5135,parameters!$C$41:$AG$178,18,0),1))</f>
        <v>0.82233248462317254</v>
      </c>
      <c r="M5146" s="30">
        <f>INDEX(parameters!$D$41:$AG$178,MATCH('PV (extension)'!B5135,parameters!$C$41:$C$178,0),MATCH('PV (extension)'!A5146,parameters!$D$5:$AG$5,0))/L5146</f>
        <v>0.12277778707072071</v>
      </c>
      <c r="N5146" s="3" t="inlineStr">
        <is>
          <t>roof-top</t>
        </is>
      </c>
      <c r="O5146">
        <f>INDEX(parameters!$C$196:$EJ$198,MATCH('PV (extension)'!N5146,parameters!$B$196:$B$198,0),MATCH('PV (extension)'!B5135,parameters!$C$195:$EJ$195,0))</f>
        <v>1539.9499621689724</v>
      </c>
      <c r="P5146" t="n">
        <v>156</v>
      </c>
      <c r="Q5146" t="n">
        <v>30</v>
      </c>
      <c r="R5146">
        <f>Q5146*P5146*O5146</f>
        <v>7206965.8229507906</v>
      </c>
      <c r="S5146">
        <f>1/R5146</f>
        <v>1.3875464717974258E-7</v>
      </c>
    </row>
    <row r="5147" ht="16" customHeight="1" s="29">
      <c r="A5147" t="inlineStr">
        <is>
          <t>photovoltaic flat-roof installation, 156 kWp, single-Si, on roof</t>
        </is>
      </c>
      <c r="B5147" s="30">
        <f>M5147*S5147</f>
        <v>8.8989829564537636E-9</v>
      </c>
      <c r="C5147" t="inlineStr">
        <is>
          <t>CH</t>
        </is>
      </c>
      <c r="D5147" t="inlineStr">
        <is>
          <t>unit</t>
        </is>
      </c>
      <c r="F5147" t="inlineStr">
        <is>
          <t>technosphere</t>
        </is>
      </c>
      <c r="G5147" t="n">
        <v>0</v>
      </c>
      <c r="H5147" t="inlineStr">
        <is>
          <t>photovoltaic flat-roof installation, 156 kWp, single-Si, on roof</t>
        </is>
      </c>
      <c r="I5147" t="inlineStr">
        <is>
          <t>(2,2,1,1,1,3); Calculation with average annual yield and share of technologies. Lifetime: 30a.</t>
        </is>
      </c>
      <c r="K5147" t="inlineStr">
        <is>
          <t>commercial</t>
        </is>
      </c>
      <c r="L5147">
        <f>L5146</f>
        <v>0.82233248462317254</v>
      </c>
      <c r="M5147" s="30">
        <f>INDEX(parameters!$D$41:$AG$178,MATCH('PV (extension)'!B5135,parameters!$C$41:$C$178,0),MATCH('PV (extension)'!A5147,parameters!$D$5:$AG$5,0))/L5147</f>
        <v>6.4134666026183854E-2</v>
      </c>
      <c r="N5147" s="3" t="inlineStr">
        <is>
          <t>roof-top</t>
        </is>
      </c>
      <c r="O5147">
        <f>INDEX(parameters!$C$196:$EJ$198,MATCH('PV (extension)'!N5147,parameters!$B$196:$B$198,0),MATCH('PV (extension)'!B5135,parameters!$C$195:$EJ$195,0))</f>
        <v>1539.9499621689724</v>
      </c>
      <c r="P5147" t="n">
        <v>156</v>
      </c>
      <c r="Q5147" t="n">
        <v>30</v>
      </c>
      <c r="R5147">
        <f>Q5147*P5147*O5147</f>
        <v>7206965.8229507906</v>
      </c>
      <c r="S5147">
        <f>1/R5147</f>
        <v>1.3875464717974258E-7</v>
      </c>
    </row>
    <row r="5148" s="29">
      <c r="A5148" t="inlineStr">
        <is>
          <t>photovoltaic open ground installation, 570 kWp, CIS, on open ground</t>
        </is>
      </c>
      <c r="B5148" s="30">
        <f>M5148*S5148</f>
        <v>4.3861048468341501E-10</v>
      </c>
      <c r="C5148" t="inlineStr">
        <is>
          <t>RER</t>
        </is>
      </c>
      <c r="D5148" t="inlineStr">
        <is>
          <t>unit</t>
        </is>
      </c>
      <c r="F5148" t="inlineStr">
        <is>
          <t>technosphere</t>
        </is>
      </c>
      <c r="G5148" t="n">
        <v>0</v>
      </c>
      <c r="H5148" t="inlineStr">
        <is>
          <t>photovoltaic open ground installation, 570 kWp, CIS, on open ground</t>
        </is>
      </c>
      <c r="I5148" t="inlineStr">
        <is>
          <t>(2,2,1,1,1,3); Calculation with average annual yield and share of technologies. Lifetime: 30a.</t>
        </is>
      </c>
      <c r="K5148" t="inlineStr">
        <is>
          <t>commercial</t>
        </is>
      </c>
      <c r="L5148">
        <f>L5147</f>
        <v>0.82233248462317254</v>
      </c>
      <c r="M5148" s="30">
        <f>INDEX(parameters!$D$41:$AG$178,MATCH('PV (extension)'!B5135,parameters!$C$41:$C$178,0),MATCH('PV (extension)'!A5148,parameters!$D$5:$AG$5,0))/L5148</f>
        <v>1.2287226816964775E-2</v>
      </c>
      <c r="N5148" t="inlineStr">
        <is>
          <t>central</t>
        </is>
      </c>
      <c r="O5148">
        <f>INDEX(parameters!$C$196:$EJ$198,MATCH('PV (extension)'!N5148,parameters!$B$196:$B$198,0),MATCH('PV (extension)'!B5135,parameters!$C$195:$EJ$195,0))</f>
        <v>1638.24464060529</v>
      </c>
      <c r="P5148" t="n">
        <v>570</v>
      </c>
      <c r="Q5148" t="n">
        <v>30</v>
      </c>
      <c r="R5148">
        <f>Q5148*P5148*O5148</f>
        <v>28013983.354350459</v>
      </c>
      <c r="S5148">
        <f>1/R5148</f>
        <v>3.5696458706030606E-8</v>
      </c>
    </row>
    <row r="5149" s="29">
      <c r="A5149" t="inlineStr">
        <is>
          <t>photovoltaic open ground installation, 570 kWp, CdTe, on open ground</t>
        </is>
      </c>
      <c r="B5149" s="30">
        <f>M5149*S5149</f>
        <v>3.2219988101192961E-9</v>
      </c>
      <c r="C5149" t="inlineStr">
        <is>
          <t>RER</t>
        </is>
      </c>
      <c r="D5149" t="inlineStr">
        <is>
          <t>unit</t>
        </is>
      </c>
      <c r="F5149" t="inlineStr">
        <is>
          <t>technosphere</t>
        </is>
      </c>
      <c r="G5149" t="n">
        <v>0</v>
      </c>
      <c r="H5149" t="inlineStr">
        <is>
          <t>photovoltaic open ground installation, 570 kWp, CdTe, on open ground</t>
        </is>
      </c>
      <c r="I5149" t="inlineStr">
        <is>
          <t>(2,2,1,1,1,3); Calculation with average annual yield and share of technologies. Lifetime: 30a.</t>
        </is>
      </c>
      <c r="K5149" t="inlineStr">
        <is>
          <t>commercial</t>
        </is>
      </c>
      <c r="L5149">
        <f>L5148</f>
        <v>0.82233248462317254</v>
      </c>
      <c r="M5149" s="30">
        <f>INDEX(parameters!$D$41:$AG$178,MATCH('PV (extension)'!B5135,parameters!$C$41:$C$178,0),MATCH('PV (extension)'!A5149,parameters!$D$5:$AG$5,0))/L5149</f>
        <v>9.0261021034418951E-2</v>
      </c>
      <c r="N5149" t="inlineStr">
        <is>
          <t>central</t>
        </is>
      </c>
      <c r="O5149">
        <f>INDEX(parameters!$C$196:$EJ$198,MATCH('PV (extension)'!N5149,parameters!$B$196:$B$198,0),MATCH('PV (extension)'!B5135,parameters!$C$195:$EJ$195,0))</f>
        <v>1638.24464060529</v>
      </c>
      <c r="P5149" t="n">
        <v>570</v>
      </c>
      <c r="Q5149" t="n">
        <v>30</v>
      </c>
      <c r="R5149">
        <f>Q5149*P5149*O5149</f>
        <v>28013983.354350459</v>
      </c>
      <c r="S5149">
        <f>1/R5149</f>
        <v>3.5696458706030606E-8</v>
      </c>
    </row>
    <row r="5150" s="29">
      <c r="A5150" t="inlineStr">
        <is>
          <t>photovoltaic open ground installation, 570 kWp, micro-Si, on open ground</t>
        </is>
      </c>
      <c r="B5150" s="30">
        <f>M5150*S5150</f>
        <v>3.4150901004812107E-11</v>
      </c>
      <c r="C5150" t="inlineStr">
        <is>
          <t>RER</t>
        </is>
      </c>
      <c r="D5150" t="inlineStr">
        <is>
          <t>unit</t>
        </is>
      </c>
      <c r="F5150" t="inlineStr">
        <is>
          <t>technosphere</t>
        </is>
      </c>
      <c r="G5150" t="n">
        <v>0</v>
      </c>
      <c r="H5150" t="inlineStr">
        <is>
          <t>photovoltaic open ground installation, 570 kWp, micro-Si, on open ground</t>
        </is>
      </c>
      <c r="I5150" t="inlineStr">
        <is>
          <t>(2,2,1,1,1,3); Calculation with average annual yield and share of technologies. Lifetime: 30a.</t>
        </is>
      </c>
      <c r="K5150" t="inlineStr">
        <is>
          <t>commercial</t>
        </is>
      </c>
      <c r="L5150">
        <f>L5149</f>
        <v>0.82233248462317254</v>
      </c>
      <c r="M5150" s="30">
        <f>INDEX(parameters!$D$41:$AG$178,MATCH('PV (extension)'!B5135,parameters!$C$41:$C$178,0),MATCH('PV (extension)'!A5150,parameters!$D$5:$AG$5,0))/L5150</f>
        <v>9.5670277228487681E-4</v>
      </c>
      <c r="N5150" t="inlineStr">
        <is>
          <t>central</t>
        </is>
      </c>
      <c r="O5150">
        <f>INDEX(parameters!$C$196:$EJ$198,MATCH('PV (extension)'!N5150,parameters!$B$196:$B$198,0),MATCH('PV (extension)'!B5135,parameters!$C$195:$EJ$195,0))</f>
        <v>1638.24464060529</v>
      </c>
      <c r="P5150" t="n">
        <v>570</v>
      </c>
      <c r="Q5150" t="n">
        <v>30</v>
      </c>
      <c r="R5150">
        <f>Q5150*P5150*O5150</f>
        <v>28013983.354350459</v>
      </c>
      <c r="S5150">
        <f>1/R5150</f>
        <v>3.5696458706030606E-8</v>
      </c>
    </row>
    <row r="5151" s="29">
      <c r="A5151" t="inlineStr">
        <is>
          <t>photovoltaic open ground installation, 570 kWp, multi-Si, on open ground</t>
        </is>
      </c>
      <c r="B5151" s="30">
        <f>M5151*S5151</f>
        <v>1.1428571833488958E-8</v>
      </c>
      <c r="C5151" t="inlineStr">
        <is>
          <t>RER</t>
        </is>
      </c>
      <c r="D5151" t="inlineStr">
        <is>
          <t>unit</t>
        </is>
      </c>
      <c r="F5151" t="inlineStr">
        <is>
          <t>technosphere</t>
        </is>
      </c>
      <c r="G5151" t="n">
        <v>0</v>
      </c>
      <c r="H5151" t="inlineStr">
        <is>
          <t>photovoltaic open ground installation, 570 kWp, multi-Si, on open ground</t>
        </is>
      </c>
      <c r="I5151" t="inlineStr">
        <is>
          <t>(2,2,1,1,1,3); Calculation with average annual yield and share of technologies. Lifetime: 30a.</t>
        </is>
      </c>
      <c r="K5151" t="inlineStr">
        <is>
          <t>commercial</t>
        </is>
      </c>
      <c r="L5151">
        <f>L5150</f>
        <v>0.82233248462317254</v>
      </c>
      <c r="M5151" s="30">
        <f>INDEX(parameters!$D$41:$AG$178,MATCH('PV (extension)'!B5135,parameters!$C$41:$C$178,0),MATCH('PV (extension)'!A5151,parameters!$D$5:$AG$5,0))/L5151</f>
        <v>0.32015982110735819</v>
      </c>
      <c r="N5151" t="inlineStr">
        <is>
          <t>central</t>
        </is>
      </c>
      <c r="O5151">
        <f>INDEX(parameters!$C$196:$EJ$198,MATCH('PV (extension)'!N5151,parameters!$B$196:$B$198,0),MATCH('PV (extension)'!B5135,parameters!$C$195:$EJ$195,0))</f>
        <v>1638.24464060529</v>
      </c>
      <c r="P5151" t="n">
        <v>570</v>
      </c>
      <c r="Q5151" t="n">
        <v>30</v>
      </c>
      <c r="R5151">
        <f>Q5151*P5151*O5151</f>
        <v>28013983.354350459</v>
      </c>
      <c r="S5151">
        <f>1/R5151</f>
        <v>3.5696458706030606E-8</v>
      </c>
    </row>
    <row r="5152" s="29">
      <c r="A5152" t="inlineStr">
        <is>
          <t>photovoltaic open ground installation, 570 kWp, single-Si, on open ground</t>
        </is>
      </c>
      <c r="B5152" s="30">
        <f>M5152*S5152</f>
        <v>6.0622065294591909E-9</v>
      </c>
      <c r="C5152" t="inlineStr">
        <is>
          <t>RER</t>
        </is>
      </c>
      <c r="D5152" t="inlineStr">
        <is>
          <t>unit</t>
        </is>
      </c>
      <c r="F5152" t="inlineStr">
        <is>
          <t>technosphere</t>
        </is>
      </c>
      <c r="G5152" t="n">
        <v>0</v>
      </c>
      <c r="H5152" t="inlineStr">
        <is>
          <t>photovoltaic open ground installation, 570 kWp, single-Si, on open ground</t>
        </is>
      </c>
      <c r="I5152" t="inlineStr">
        <is>
          <t>(2,2,1,1,1,3); Calculation with average annual yield and share of technologies. Lifetime: 30a.</t>
        </is>
      </c>
      <c r="K5152" t="inlineStr">
        <is>
          <t>commercial</t>
        </is>
      </c>
      <c r="L5152">
        <f>L5151</f>
        <v>0.82233248462317254</v>
      </c>
      <c r="M5152" s="30">
        <f>INDEX(parameters!$D$41:$AG$178,MATCH('PV (extension)'!B5135,parameters!$C$41:$C$178,0),MATCH('PV (extension)'!A5152,parameters!$D$5:$AG$5,0))/L5152</f>
        <v>0.16982655280690445</v>
      </c>
      <c r="N5152" t="inlineStr">
        <is>
          <t>central</t>
        </is>
      </c>
      <c r="O5152">
        <f>INDEX(parameters!$C$196:$EJ$198,MATCH('PV (extension)'!N5152,parameters!$B$196:$B$198,0),MATCH('PV (extension)'!B5135,parameters!$C$195:$EJ$195,0))</f>
        <v>1638.24464060529</v>
      </c>
      <c r="P5152" t="n">
        <v>570</v>
      </c>
      <c r="Q5152" t="n">
        <v>30</v>
      </c>
      <c r="R5152">
        <f>Q5152*P5152*O5152</f>
        <v>28013983.354350459</v>
      </c>
      <c r="S5152">
        <f>1/R5152</f>
        <v>3.5696458706030606E-8</v>
      </c>
    </row>
    <row r="5153" ht="16" customHeight="1" s="29">
      <c r="A5153" t="inlineStr">
        <is>
          <t>photovoltaic slanted-roof installation, 93 kWp, multi-Si, laminated, integrated, on roof</t>
        </is>
      </c>
      <c r="B5153" s="30">
        <f>M5153*S5153</f>
        <v>1.8707152498911245E-9</v>
      </c>
      <c r="C5153" t="inlineStr">
        <is>
          <t>CH</t>
        </is>
      </c>
      <c r="D5153" t="inlineStr">
        <is>
          <t>unit</t>
        </is>
      </c>
      <c r="F5153" t="inlineStr">
        <is>
          <t>technosphere</t>
        </is>
      </c>
      <c r="G5153" t="n">
        <v>0</v>
      </c>
      <c r="H5153" t="inlineStr">
        <is>
          <t>photovoltaic slanted-roof installation, 93 kWp, multi-Si, laminated, integrated, on roof</t>
        </is>
      </c>
      <c r="I5153" t="inlineStr">
        <is>
          <t>(2,2,1,1,1,3); Calculation with average annual yield and share of technologies. Lifetime: 30a.</t>
        </is>
      </c>
      <c r="K5153" t="inlineStr">
        <is>
          <t>commercial</t>
        </is>
      </c>
      <c r="L5153">
        <f>L5152</f>
        <v>0.82233248462317254</v>
      </c>
      <c r="M5153" s="30">
        <f>INDEX(parameters!$D$41:$AG$178,MATCH('PV (extension)'!B5135,parameters!$C$41:$C$178,0),MATCH('PV (extension)'!A5153,parameters!$D$5:$AG$5,0))/L5153</f>
        <v>8.0374539804535308E-3</v>
      </c>
      <c r="N5153" s="3" t="inlineStr">
        <is>
          <t>roof-top</t>
        </is>
      </c>
      <c r="O5153">
        <f>INDEX(parameters!$C$196:$EJ$198,MATCH('PV (extension)'!N5153,parameters!$B$196:$B$198,0),MATCH('PV (extension)'!B5135,parameters!$C$195:$EJ$195,0))</f>
        <v>1539.9499621689724</v>
      </c>
      <c r="P5153" t="n">
        <v>93</v>
      </c>
      <c r="Q5153" t="n">
        <v>30</v>
      </c>
      <c r="R5153">
        <f>Q5153*P5153*O5153</f>
        <v>4296460.3944514329</v>
      </c>
      <c r="S5153">
        <f>1/R5153</f>
        <v>2.3274973075311657E-7</v>
      </c>
    </row>
    <row r="5154" ht="16" customHeight="1" s="29">
      <c r="A5154" t="inlineStr">
        <is>
          <t>photovoltaic slanted-roof installation, 93 kWp, multi-Si, panel, mounted, on roof</t>
        </is>
      </c>
      <c r="B5154" s="30">
        <f>M5154*S5154</f>
        <v>3.1720695276390989E-8</v>
      </c>
      <c r="C5154" t="inlineStr">
        <is>
          <t>CH</t>
        </is>
      </c>
      <c r="D5154" t="inlineStr">
        <is>
          <t>unit</t>
        </is>
      </c>
      <c r="F5154" t="inlineStr">
        <is>
          <t>technosphere</t>
        </is>
      </c>
      <c r="G5154" t="n">
        <v>0</v>
      </c>
      <c r="H5154" t="inlineStr">
        <is>
          <t>photovoltaic slanted-roof installation, 93 kWp, multi-Si, panel, mounted, on roof</t>
        </is>
      </c>
      <c r="I5154" t="inlineStr">
        <is>
          <t>(2,2,1,1,1,3); Calculation with average annual yield and share of technologies. Lifetime: 30a.</t>
        </is>
      </c>
      <c r="K5154" t="inlineStr">
        <is>
          <t>commercial</t>
        </is>
      </c>
      <c r="L5154">
        <f>L5153</f>
        <v>0.82233248462317254</v>
      </c>
      <c r="M5154" s="30">
        <f>INDEX(parameters!$D$41:$AG$178,MATCH('PV (extension)'!B5135,parameters!$C$41:$C$178,0),MATCH('PV (extension)'!A5154,parameters!$D$5:$AG$5,0))/L5154</f>
        <v>0.13628671093947653</v>
      </c>
      <c r="N5154" s="3" t="inlineStr">
        <is>
          <t>roof-top</t>
        </is>
      </c>
      <c r="O5154">
        <f>INDEX(parameters!$C$196:$EJ$198,MATCH('PV (extension)'!N5154,parameters!$B$196:$B$198,0),MATCH('PV (extension)'!B5135,parameters!$C$195:$EJ$195,0))</f>
        <v>1539.9499621689724</v>
      </c>
      <c r="P5154" t="n">
        <v>93</v>
      </c>
      <c r="Q5154" t="n">
        <v>30</v>
      </c>
      <c r="R5154">
        <f>Q5154*P5154*O5154</f>
        <v>4296460.3944514329</v>
      </c>
      <c r="S5154">
        <f>1/R5154</f>
        <v>2.3274973075311657E-7</v>
      </c>
    </row>
    <row r="5155" ht="16" customHeight="1" s="29">
      <c r="A5155" t="inlineStr">
        <is>
          <t>photovoltaic slanted-roof installation, 93 kWp, single-Si, laminated, integrated, on roof</t>
        </is>
      </c>
      <c r="B5155" s="30">
        <f>M5155*S5155</f>
        <v>9.8894112200531237E-10</v>
      </c>
      <c r="C5155" t="inlineStr">
        <is>
          <t>CH</t>
        </is>
      </c>
      <c r="D5155" t="inlineStr">
        <is>
          <t>unit</t>
        </is>
      </c>
      <c r="F5155" t="inlineStr">
        <is>
          <t>technosphere</t>
        </is>
      </c>
      <c r="G5155" t="n">
        <v>0</v>
      </c>
      <c r="H5155" t="inlineStr">
        <is>
          <t>photovoltaic slanted-roof installation, 93 kWp, single-Si, laminated, integrated, on roof</t>
        </is>
      </c>
      <c r="I5155" t="inlineStr">
        <is>
          <t>(2,2,1,1,1,3); Calculation with average annual yield and share of technologies. Lifetime: 30a.</t>
        </is>
      </c>
      <c r="K5155" t="inlineStr">
        <is>
          <t>commercial</t>
        </is>
      </c>
      <c r="L5155">
        <f>L5154</f>
        <v>0.82233248462317254</v>
      </c>
      <c r="M5155" s="30">
        <f>INDEX(parameters!$D$41:$AG$178,MATCH('PV (extension)'!B5135,parameters!$C$41:$C$178,0),MATCH('PV (extension)'!A5155,parameters!$D$5:$AG$5,0))/L5155</f>
        <v>4.2489463631401872E-3</v>
      </c>
      <c r="N5155" s="3" t="inlineStr">
        <is>
          <t>roof-top</t>
        </is>
      </c>
      <c r="O5155">
        <f>INDEX(parameters!$C$196:$EJ$198,MATCH('PV (extension)'!N5155,parameters!$B$196:$B$198,0),MATCH('PV (extension)'!B5135,parameters!$C$195:$EJ$195,0))</f>
        <v>1539.9499621689724</v>
      </c>
      <c r="P5155" t="n">
        <v>93</v>
      </c>
      <c r="Q5155" t="n">
        <v>30</v>
      </c>
      <c r="R5155">
        <f>Q5155*P5155*O5155</f>
        <v>4296460.3944514329</v>
      </c>
      <c r="S5155">
        <f>1/R5155</f>
        <v>2.3274973075311657E-7</v>
      </c>
    </row>
    <row r="5156" ht="16" customHeight="1" s="29">
      <c r="A5156" t="inlineStr">
        <is>
          <t>photovoltaic slanted-roof installation, 93 kWp, single-Si, panel, mounted, on roof</t>
        </is>
      </c>
      <c r="B5156" s="30">
        <f>M5156*S5156</f>
        <v>1.6615633706558568E-8</v>
      </c>
      <c r="C5156" t="inlineStr">
        <is>
          <t>CH</t>
        </is>
      </c>
      <c r="D5156" t="inlineStr">
        <is>
          <t>unit</t>
        </is>
      </c>
      <c r="F5156" t="inlineStr">
        <is>
          <t>technosphere</t>
        </is>
      </c>
      <c r="G5156" t="n">
        <v>0</v>
      </c>
      <c r="H5156" t="inlineStr">
        <is>
          <t>photovoltaic slanted-roof installation, 93 kWp, single-Si, panel, mounted, on roof</t>
        </is>
      </c>
      <c r="I5156" t="inlineStr">
        <is>
          <t>(2,2,1,1,1,3); Calculation with average annual yield and share of technologies. Lifetime: 30a.</t>
        </is>
      </c>
      <c r="K5156" t="inlineStr">
        <is>
          <t>commercial</t>
        </is>
      </c>
      <c r="L5156">
        <f>L5155</f>
        <v>0.82233248462317254</v>
      </c>
      <c r="M5156" s="30">
        <f>INDEX(parameters!$D$41:$AG$178,MATCH('PV (extension)'!B5135,parameters!$C$41:$C$178,0),MATCH('PV (extension)'!A5156,parameters!$D$5:$AG$5,0))/L5156</f>
        <v>7.1388412148941149E-2</v>
      </c>
      <c r="N5156" s="3" t="inlineStr">
        <is>
          <t>roof-top</t>
        </is>
      </c>
      <c r="O5156">
        <f>INDEX(parameters!$C$196:$EJ$198,MATCH('PV (extension)'!N5156,parameters!$B$196:$B$198,0),MATCH('PV (extension)'!B5135,parameters!$C$195:$EJ$195,0))</f>
        <v>1539.9499621689724</v>
      </c>
      <c r="P5156" t="n">
        <v>93</v>
      </c>
      <c r="Q5156" t="n">
        <v>30</v>
      </c>
      <c r="R5156">
        <f>Q5156*P5156*O5156</f>
        <v>4296460.3944514329</v>
      </c>
      <c r="S5156">
        <f>1/R5156</f>
        <v>2.3274973075311657E-7</v>
      </c>
    </row>
    <row r="5157" s="29">
      <c r="A5157" t="inlineStr">
        <is>
          <t>market for tap water</t>
        </is>
      </c>
      <c r="B5157" t="n">
        <v>0.0037026</v>
      </c>
      <c r="C5157" t="inlineStr">
        <is>
          <t>Europe without Switzerland</t>
        </is>
      </c>
      <c r="D5157" t="inlineStr">
        <is>
          <t>kilogram</t>
        </is>
      </c>
      <c r="F5157" t="inlineStr">
        <is>
          <t>technosphere</t>
        </is>
      </c>
      <c r="G5157" t="n">
        <v>0</v>
      </c>
      <c r="H5157" t="inlineStr">
        <is>
          <t>tap water</t>
        </is>
      </c>
      <c r="I5157" t="inlineStr">
        <is>
          <t>(2,2,1,1,1,3); Estimation 20l/m2 panel</t>
        </is>
      </c>
      <c r="M5157" s="30" t="n"/>
    </row>
    <row r="5158" s="29">
      <c r="A5158" t="inlineStr">
        <is>
          <t>treatment of wastewater, from residence, capacity 1.1E10l/year</t>
        </is>
      </c>
      <c r="B5158" t="n">
        <v>-3.3323e-06</v>
      </c>
      <c r="C5158" t="inlineStr">
        <is>
          <t>CH</t>
        </is>
      </c>
      <c r="D5158" t="inlineStr">
        <is>
          <t>cubic meter</t>
        </is>
      </c>
      <c r="F5158" t="inlineStr">
        <is>
          <t>technosphere</t>
        </is>
      </c>
      <c r="G5158" t="n">
        <v>0</v>
      </c>
      <c r="H5158" t="inlineStr">
        <is>
          <t>wastewater, from residence</t>
        </is>
      </c>
      <c r="I5158" t="inlineStr">
        <is>
          <t>(2,2,1,1,1,3); Estimation 20l/m2 panel</t>
        </is>
      </c>
      <c r="M5158" s="30" t="n"/>
    </row>
    <row r="5159" s="29">
      <c r="M5159" s="30" t="n"/>
    </row>
    <row r="5160" customFormat="1" s="28">
      <c r="A5160" s="28" t="inlineStr">
        <is>
          <t>Activity</t>
        </is>
      </c>
      <c r="B5160" s="28" t="inlineStr">
        <is>
          <t>electricity production, photovoltaic</t>
        </is>
      </c>
      <c r="M5160" s="30" t="n"/>
    </row>
    <row r="5161">
      <c r="A5161" t="inlineStr">
        <is>
          <t>comment</t>
        </is>
      </c>
      <c r="B516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")&amp;HLOOKUP(B5162,parameters!$C$195:$EJ$198,2,0)&amp;" kWh/kWp.
Annual output, Facade: "&amp;HLOOKUP(B5162,parameters!$C$195:$EJ$198,3,0)&amp;" kWh/kWp.
Annual output, Open-ground: "&amp;HLOOKUP(B5162,parameters!$C$195:$EJ$198,4,0)&amp;_xlfn._LONGTEXT("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")&amp;VLOOKUP(B5162,'extension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1539.94996216897 kWh/kWp.
Annual output, Facade: 1081.24146279949 kWh/kWp.
Annual output, Open-ground: 1638.24464060529 kWh/kWp.
Amount of solar energy transformed to electricity. Waste heat emission due to losses of electricity in the system.
Technology:  Electricity production with grid-connected photovoltaic power plants.
Time period:  Time of publications
Production volume: 24.144 GWh in 2025.
Sampling:  Statistical data and model calculations
Extrapolations:  Use of PV technology data investigated for other countries (Switzerland). Correction of average yield with Swiss data.
Uncertainty:  None
Author: Romain Sacchi, PSI, romain.sacchi@psi.ch</v>
      </c>
      <c r="M5161" s="30" t="n"/>
    </row>
    <row r="5162" s="29">
      <c r="A5162" t="inlineStr">
        <is>
          <t>location</t>
        </is>
      </c>
      <c r="B5162" t="inlineStr">
        <is>
          <t>DO</t>
        </is>
      </c>
    </row>
    <row r="5163" s="29">
      <c r="A5163" t="inlineStr">
        <is>
          <t>production amount</t>
        </is>
      </c>
      <c r="B5163" t="n">
        <v>1</v>
      </c>
    </row>
    <row r="5164" s="29">
      <c r="A5164" t="inlineStr">
        <is>
          <t>reference product</t>
        </is>
      </c>
      <c r="B5164" t="inlineStr">
        <is>
          <t>electricity, low voltage</t>
        </is>
      </c>
    </row>
    <row r="5165" s="29">
      <c r="A5165" t="inlineStr">
        <is>
          <t>source</t>
        </is>
      </c>
      <c r="B516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166" s="29">
      <c r="A5166" t="inlineStr">
        <is>
          <t>type</t>
        </is>
      </c>
      <c r="B5166" t="inlineStr">
        <is>
          <t>process</t>
        </is>
      </c>
    </row>
    <row r="5167" s="29">
      <c r="A5167" t="inlineStr">
        <is>
          <t>unit</t>
        </is>
      </c>
      <c r="B5167" t="inlineStr">
        <is>
          <t>kilowatt hour</t>
        </is>
      </c>
    </row>
    <row r="5168" s="29">
      <c r="A5168" t="inlineStr">
        <is>
          <t>Exchanges</t>
        </is>
      </c>
    </row>
    <row r="5169" customFormat="1" s="28">
      <c r="A5169" s="28" t="inlineStr">
        <is>
          <t>name</t>
        </is>
      </c>
      <c r="B5169" s="28" t="inlineStr">
        <is>
          <t>amount</t>
        </is>
      </c>
      <c r="C5169" s="28" t="inlineStr">
        <is>
          <t>location</t>
        </is>
      </c>
      <c r="D5169" s="28" t="inlineStr">
        <is>
          <t>unit</t>
        </is>
      </c>
      <c r="E5169" s="28" t="inlineStr">
        <is>
          <t>categories</t>
        </is>
      </c>
      <c r="F5169" s="28" t="inlineStr">
        <is>
          <t>type</t>
        </is>
      </c>
      <c r="G5169" s="28" t="inlineStr">
        <is>
          <t>uncertainty type</t>
        </is>
      </c>
      <c r="H5169" s="28" t="inlineStr">
        <is>
          <t>loc</t>
        </is>
      </c>
      <c r="I5169" s="28" t="inlineStr">
        <is>
          <t>scale</t>
        </is>
      </c>
      <c r="J5169" s="28" t="inlineStr">
        <is>
          <t>comment</t>
        </is>
      </c>
      <c r="K5169" s="28" t="inlineStr">
        <is>
          <t>negative</t>
        </is>
      </c>
      <c r="L5169" s="28" t="inlineStr">
        <is>
          <t>reference product</t>
        </is>
      </c>
      <c r="M5169" s="28" t="inlineStr">
        <is>
          <t>production volume</t>
        </is>
      </c>
      <c r="N5169" s="28" t="inlineStr">
        <is>
          <t>scope</t>
        </is>
      </c>
      <c r="O5169" s="28" t="inlineStr">
        <is>
          <t>scope share</t>
        </is>
      </c>
      <c r="P5169" s="28" t="inlineStr">
        <is>
          <t>tech share</t>
        </is>
      </c>
      <c r="Q5169" s="28" t="inlineStr">
        <is>
          <t>installation</t>
        </is>
      </c>
      <c r="R5169" s="28" t="inlineStr">
        <is>
          <t>productivity</t>
        </is>
      </c>
      <c r="S5169" s="28" t="inlineStr">
        <is>
          <t>kWp</t>
        </is>
      </c>
      <c r="T5169" s="28" t="inlineStr">
        <is>
          <t>lifetime</t>
        </is>
      </c>
      <c r="U5169" s="28" t="inlineStr">
        <is>
          <t>lifetime production</t>
        </is>
      </c>
      <c r="V5169" s="28" t="inlineStr">
        <is>
          <t>inverted lifetime production</t>
        </is>
      </c>
    </row>
    <row r="5170" s="29">
      <c r="A5170" t="inlineStr">
        <is>
          <t>Energy, solar, converted</t>
        </is>
      </c>
      <c r="B5170" t="n">
        <v>3.8503</v>
      </c>
      <c r="D5170" t="inlineStr">
        <is>
          <t>megajoule</t>
        </is>
      </c>
      <c r="E5170" t="inlineStr">
        <is>
          <t>natural resource::in air</t>
        </is>
      </c>
      <c r="F5170" t="inlineStr">
        <is>
          <t>biosphere</t>
        </is>
      </c>
      <c r="G5170" t="n">
        <v>2</v>
      </c>
      <c r="H5170" t="n">
        <v>1.348151067341848</v>
      </c>
      <c r="I5170" t="n">
        <v>0.04340984597628009</v>
      </c>
      <c r="J5170" t="inlineStr">
        <is>
          <t>(2,2,1,1,1,3); Energy loss in the system</t>
        </is>
      </c>
    </row>
    <row r="5171" s="29">
      <c r="A5171" t="inlineStr">
        <is>
          <t>Heat, waste</t>
        </is>
      </c>
      <c r="B5171" t="n">
        <v>0.25027</v>
      </c>
      <c r="D5171" t="inlineStr">
        <is>
          <t>megajoule</t>
        </is>
      </c>
      <c r="E5171" t="inlineStr">
        <is>
          <t>air</t>
        </is>
      </c>
      <c r="F5171" t="inlineStr">
        <is>
          <t>biosphere</t>
        </is>
      </c>
      <c r="G5171" t="n">
        <v>2</v>
      </c>
      <c r="H5171" t="n">
        <v>-1.385214943900327</v>
      </c>
      <c r="I5171" t="n">
        <v>0.02439508208471609</v>
      </c>
      <c r="J5171" t="inlineStr">
        <is>
          <t>(1,na,na,na,na,na); Calculation</t>
        </is>
      </c>
    </row>
    <row r="5172" s="29">
      <c r="A5172" t="inlineStr">
        <is>
          <t>electricity production, photovoltaic</t>
        </is>
      </c>
      <c r="B5172" t="n">
        <v>1</v>
      </c>
      <c r="C5172" t="inlineStr">
        <is>
          <t>DO</t>
        </is>
      </c>
      <c r="D5172" t="inlineStr">
        <is>
          <t>kilowatt hour</t>
        </is>
      </c>
      <c r="E5172" t="inlineStr">
        <is>
          <t>photovoltaic::power plants</t>
        </is>
      </c>
      <c r="F5172" t="inlineStr">
        <is>
          <t>production</t>
        </is>
      </c>
      <c r="G5172" t="n">
        <v>0</v>
      </c>
      <c r="H5172" t="n">
        <v>1</v>
      </c>
      <c r="L5172" t="inlineStr">
        <is>
          <t>electricity, low voltage</t>
        </is>
      </c>
      <c r="M5172">
        <f>VLOOKUP(C5172,'extension - production vol'!$B$6:$D$235,3,0)</f>
        <v>24.143999999999998</v>
      </c>
    </row>
    <row r="5173" ht="16" customHeight="1" s="29">
      <c r="A5173" t="inlineStr">
        <is>
          <t>photovoltaic flat-roof installation, 156 kWp, multi-Si, on roof</t>
        </is>
      </c>
      <c r="B5173" s="30">
        <f>P5173*V5173</f>
        <v>1.4009246773014699E-8</v>
      </c>
      <c r="C5173" t="inlineStr">
        <is>
          <t>CH</t>
        </is>
      </c>
      <c r="D5173" t="inlineStr">
        <is>
          <t>unit</t>
        </is>
      </c>
      <c r="F5173" t="inlineStr">
        <is>
          <t>technosphere</t>
        </is>
      </c>
      <c r="G5173" t="n">
        <v>2</v>
      </c>
      <c r="H5173" t="n">
        <v>-18.46800298604678</v>
      </c>
      <c r="I5173" t="n">
        <v>0.09798894162072011</v>
      </c>
      <c r="J5173" t="inlineStr">
        <is>
          <t>(2,2,1,1,1,3); Calculation with average annual yield and share of technologies. Lifetime: 30a.</t>
        </is>
      </c>
      <c r="L5173" t="inlineStr">
        <is>
          <t>photovoltaic flat-roof installation, 156 kWp, multi-Si, on roof</t>
        </is>
      </c>
      <c r="N5173" t="inlineStr">
        <is>
          <t>all</t>
        </is>
      </c>
      <c r="O5173" t="n">
        <v>1</v>
      </c>
      <c r="P5173" s="30">
        <f>INDEX(parameters!$D$41:$AG$178,MATCH('PV (extension)'!B5162,parameters!$C$41:$C$178,0),MATCH('PV (extension)'!A5173,parameters!$D$5:$AG$5,0))/O5173</f>
        <v>0.10096416269840058</v>
      </c>
      <c r="Q5173" s="3" t="inlineStr">
        <is>
          <t>roof-top</t>
        </is>
      </c>
      <c r="R5173">
        <f>INDEX(parameters!$C$196:$EJ$198,MATCH('PV (extension)'!Q5173,parameters!$B$196:$B$198,0),MATCH('PV (extension)'!B5162,parameters!$C$195:$EJ$195,0))</f>
        <v>1539.9499621689724</v>
      </c>
      <c r="S5173" t="n">
        <v>156</v>
      </c>
      <c r="T5173" t="n">
        <v>30</v>
      </c>
      <c r="U5173">
        <f>T5173*S5173*R5173</f>
        <v>7206965.8229507906</v>
      </c>
      <c r="V5173">
        <f>1/U5173</f>
        <v>1.3875464717974258E-7</v>
      </c>
    </row>
    <row r="5174" ht="16" customHeight="1" s="29">
      <c r="A5174" t="inlineStr">
        <is>
          <t>photovoltaic flat-roof installation, 156 kWp, single-Si, on roof</t>
        </is>
      </c>
      <c r="B5174" s="30">
        <f>P5174*V5174</f>
        <v>7.3179227651998887E-9</v>
      </c>
      <c r="C5174" t="inlineStr">
        <is>
          <t>CH</t>
        </is>
      </c>
      <c r="D5174" t="inlineStr">
        <is>
          <t>unit</t>
        </is>
      </c>
      <c r="F5174" t="inlineStr">
        <is>
          <t>technosphere</t>
        </is>
      </c>
      <c r="G5174" t="n">
        <v>2</v>
      </c>
      <c r="H5174" t="n">
        <v>-19.10362020104489</v>
      </c>
      <c r="I5174" t="n">
        <v>0.09798894162072011</v>
      </c>
      <c r="J5174" t="inlineStr">
        <is>
          <t>(2,2,1,1,1,3); Calculation with average annual yield and share of technologies. Lifetime: 30a.</t>
        </is>
      </c>
      <c r="L5174" t="inlineStr">
        <is>
          <t>photovoltaic flat-roof installation, 156 kWp, single-Si, on roof</t>
        </is>
      </c>
      <c r="N5174" t="inlineStr">
        <is>
          <t>all</t>
        </is>
      </c>
      <c r="O5174" t="n">
        <v>1</v>
      </c>
      <c r="P5174" s="30">
        <f>INDEX(parameters!$D$41:$AG$178,MATCH('PV (extension)'!B5162,parameters!$C$41:$C$178,0),MATCH('PV (extension)'!A5174,parameters!$D$5:$AG$5,0))/O5174</f>
        <v>5.2740019263789135E-2</v>
      </c>
      <c r="Q5174" s="3" t="inlineStr">
        <is>
          <t>roof-top</t>
        </is>
      </c>
      <c r="R5174">
        <f>INDEX(parameters!$C$196:$EJ$198,MATCH('PV (extension)'!Q5174,parameters!$B$196:$B$198,0),MATCH('PV (extension)'!B5162,parameters!$C$195:$EJ$195,0))</f>
        <v>1539.9499621689724</v>
      </c>
      <c r="S5174" t="n">
        <v>156</v>
      </c>
      <c r="T5174" t="n">
        <v>30</v>
      </c>
      <c r="U5174">
        <f>T5174*S5174*R5174</f>
        <v>7206965.8229507906</v>
      </c>
      <c r="V5174">
        <f>1/U5174</f>
        <v>1.3875464717974258E-7</v>
      </c>
    </row>
    <row r="5175" ht="16" customHeight="1" s="29">
      <c r="A5175" t="inlineStr">
        <is>
          <t>photovoltaic slanted-roof installation, 3 kWp, CIS, laminated, integrated, on roof</t>
        </is>
      </c>
      <c r="B5175" s="30">
        <f>P5175*V5175</f>
        <v>6.5631731755648105E-9</v>
      </c>
      <c r="C5175" t="inlineStr">
        <is>
          <t>CH</t>
        </is>
      </c>
      <c r="D5175" t="inlineStr">
        <is>
          <t>unit</t>
        </is>
      </c>
      <c r="F5175" t="inlineStr">
        <is>
          <t>technosphere</t>
        </is>
      </c>
      <c r="G5175" t="n">
        <v>2</v>
      </c>
      <c r="H5175" t="n">
        <v>-19.69743931800395</v>
      </c>
      <c r="I5175" t="n">
        <v>0.09798894162072011</v>
      </c>
      <c r="J5175" t="inlineStr">
        <is>
          <t>(2,2,1,1,1,3); Calculation with average annual yield and share of technologies. Lifetime: 30a.</t>
        </is>
      </c>
      <c r="L5175" t="inlineStr">
        <is>
          <t>photovoltaic slanted-roof installation, 3 kWp, CIS, laminated, integrated, on roof</t>
        </is>
      </c>
      <c r="N5175" t="inlineStr">
        <is>
          <t>all</t>
        </is>
      </c>
      <c r="O5175" t="n">
        <v>1</v>
      </c>
      <c r="P5175" s="30">
        <f>INDEX(parameters!$D$41:$AG$178,MATCH('PV (extension)'!B5162,parameters!$C$41:$C$178,0),MATCH('PV (extension)'!A5175,parameters!$D$5:$AG$5,0))/O5175</f>
        <v>9.0962624550774995E-4</v>
      </c>
      <c r="Q5175" s="3" t="inlineStr">
        <is>
          <t>roof-top</t>
        </is>
      </c>
      <c r="R5175">
        <f>INDEX(parameters!$C$196:$EJ$198,MATCH('PV (extension)'!Q5175,parameters!$B$196:$B$198,0),MATCH('PV (extension)'!B5162,parameters!$C$195:$EJ$195,0))</f>
        <v>1539.9499621689724</v>
      </c>
      <c r="S5175" t="n">
        <v>3</v>
      </c>
      <c r="T5175" t="n">
        <v>30</v>
      </c>
      <c r="U5175">
        <f>T5175*S5175*R5175</f>
        <v>138595.49659520751</v>
      </c>
      <c r="V5175">
        <f>1/U5175</f>
        <v>7.2152416533466137E-6</v>
      </c>
    </row>
    <row r="5176" ht="16" customHeight="1" s="29">
      <c r="A5176" t="inlineStr">
        <is>
          <t>photovoltaic slanted-roof installation, 3 kWp, CdTe, panel, mounted, on roof</t>
        </is>
      </c>
      <c r="B5176" s="30">
        <f>P5176*V5176</f>
        <v>4.2807024765098943E-8</v>
      </c>
      <c r="C5176" t="inlineStr">
        <is>
          <t>CH</t>
        </is>
      </c>
      <c r="D5176" t="inlineStr">
        <is>
          <t>unit</t>
        </is>
      </c>
      <c r="F5176" t="inlineStr">
        <is>
          <t>technosphere</t>
        </is>
      </c>
      <c r="G5176" t="n">
        <v>2</v>
      </c>
      <c r="H5176" t="n">
        <v>-16.69297991102503</v>
      </c>
      <c r="I5176" t="n">
        <v>0.09798894162072011</v>
      </c>
      <c r="J5176" t="inlineStr">
        <is>
          <t>(2,2,1,1,1,3); Calculation with average annual yield and share of technologies. Lifetime: 30a.</t>
        </is>
      </c>
      <c r="L5176" t="inlineStr">
        <is>
          <t>photovoltaic slanted-roof installation, 3 kWp, CdTe, panel, mounted, on roof</t>
        </is>
      </c>
      <c r="N5176" t="inlineStr">
        <is>
          <t>all</t>
        </is>
      </c>
      <c r="O5176" t="n">
        <v>1</v>
      </c>
      <c r="P5176" s="30">
        <f>INDEX(parameters!$D$41:$AG$178,MATCH('PV (extension)'!B5162,parameters!$C$41:$C$178,0),MATCH('PV (extension)'!A5176,parameters!$D$5:$AG$5,0))/O5176</f>
        <v>5.9328608550822341E-3</v>
      </c>
      <c r="Q5176" s="3" t="inlineStr">
        <is>
          <t>roof-top</t>
        </is>
      </c>
      <c r="R5176">
        <f>INDEX(parameters!$C$196:$EJ$198,MATCH('PV (extension)'!Q5176,parameters!$B$196:$B$198,0),MATCH('PV (extension)'!B5162,parameters!$C$195:$EJ$195,0))</f>
        <v>1539.9499621689724</v>
      </c>
      <c r="S5176" t="n">
        <v>3</v>
      </c>
      <c r="T5176" t="n">
        <v>30</v>
      </c>
      <c r="U5176">
        <f>T5176*S5176*R5176</f>
        <v>138595.49659520751</v>
      </c>
      <c r="V5176">
        <f>1/U5176</f>
        <v>7.2152416533466137E-6</v>
      </c>
    </row>
    <row r="5177" ht="16" customHeight="1" s="29">
      <c r="A5177" t="inlineStr">
        <is>
          <t>photovoltaic slanted-roof installation, 3 kWp, micro-Si, laminated, integrated, on roof</t>
        </is>
      </c>
      <c r="B5177" s="30">
        <f>P5177*V5177</f>
        <v>6.6329429159166298E-10</v>
      </c>
      <c r="C5177" t="inlineStr">
        <is>
          <t>RER</t>
        </is>
      </c>
      <c r="D5177" t="inlineStr">
        <is>
          <t>unit</t>
        </is>
      </c>
      <c r="F5177" t="inlineStr">
        <is>
          <t>technosphere</t>
        </is>
      </c>
      <c r="G5177" t="n">
        <v>2</v>
      </c>
      <c r="H5177" t="n">
        <v>-21.54326959350907</v>
      </c>
      <c r="I5177" t="n">
        <v>0.09798894162072011</v>
      </c>
      <c r="J5177" t="inlineStr">
        <is>
          <t>(2,2,1,1,1,3); Calculation with average annual yield and share of technologies. Lifetime: 30a.</t>
        </is>
      </c>
      <c r="L5177" t="inlineStr">
        <is>
          <t>photovoltaic slanted-roof installation, 3 kWp, micro-Si, laminated, integrated, on roof</t>
        </is>
      </c>
      <c r="N5177" t="inlineStr">
        <is>
          <t>all</t>
        </is>
      </c>
      <c r="O5177" t="n">
        <v>1</v>
      </c>
      <c r="P5177" s="30">
        <f>INDEX(parameters!$D$41:$AG$178,MATCH('PV (extension)'!B5162,parameters!$C$41:$C$178,0),MATCH('PV (extension)'!A5177,parameters!$D$5:$AG$5,0))/O5177</f>
        <v>9.1929601731912907E-5</v>
      </c>
      <c r="Q5177" s="3" t="inlineStr">
        <is>
          <t>roof-top</t>
        </is>
      </c>
      <c r="R5177">
        <f>INDEX(parameters!$C$196:$EJ$198,MATCH('PV (extension)'!Q5177,parameters!$B$196:$B$198,0),MATCH('PV (extension)'!B5162,parameters!$C$195:$EJ$195,0))</f>
        <v>1539.9499621689724</v>
      </c>
      <c r="S5177" t="n">
        <v>3</v>
      </c>
      <c r="T5177" t="n">
        <v>30</v>
      </c>
      <c r="U5177">
        <f>T5177*S5177*R5177</f>
        <v>138595.49659520751</v>
      </c>
      <c r="V5177">
        <f>1/U5177</f>
        <v>7.2152416533466137E-6</v>
      </c>
    </row>
    <row r="5178" ht="16" customHeight="1" s="29">
      <c r="A5178" t="inlineStr">
        <is>
          <t>photovoltaic slanted-roof installation, 3 kWp, micro-Si, panel, mounted, on roof</t>
        </is>
      </c>
      <c r="B5178" s="30">
        <f>P5178*V5178</f>
        <v>1.153125612278867E-8</v>
      </c>
      <c r="C5178" t="inlineStr">
        <is>
          <t>RER</t>
        </is>
      </c>
      <c r="D5178" t="inlineStr">
        <is>
          <t>unit</t>
        </is>
      </c>
      <c r="F5178" t="inlineStr">
        <is>
          <t>technosphere</t>
        </is>
      </c>
      <c r="G5178" t="n">
        <v>2</v>
      </c>
      <c r="H5178" t="n">
        <v>-18.72987249989203</v>
      </c>
      <c r="I5178" t="n">
        <v>0.09798894162072011</v>
      </c>
      <c r="J5178" t="inlineStr">
        <is>
          <t>(2,2,1,1,1,3); Calculation with average annual yield and share of technologies. Lifetime: 30a.</t>
        </is>
      </c>
      <c r="L5178" t="inlineStr">
        <is>
          <t>photovoltaic slanted-roof installation, 3 kWp, micro-Si, panel, mounted, on roof</t>
        </is>
      </c>
      <c r="N5178" t="inlineStr">
        <is>
          <t>all</t>
        </is>
      </c>
      <c r="O5178" t="n">
        <v>1</v>
      </c>
      <c r="P5178" s="30">
        <f>INDEX(parameters!$D$41:$AG$178,MATCH('PV (extension)'!B5162,parameters!$C$41:$C$178,0),MATCH('PV (extension)'!A5178,parameters!$D$5:$AG$5,0))/O5178</f>
        <v>1.5981801687044229E-3</v>
      </c>
      <c r="Q5178" s="3" t="inlineStr">
        <is>
          <t>roof-top</t>
        </is>
      </c>
      <c r="R5178">
        <f>INDEX(parameters!$C$196:$EJ$198,MATCH('PV (extension)'!Q5178,parameters!$B$196:$B$198,0),MATCH('PV (extension)'!B5162,parameters!$C$195:$EJ$195,0))</f>
        <v>1539.9499621689724</v>
      </c>
      <c r="S5178" t="n">
        <v>3</v>
      </c>
      <c r="T5178" t="n">
        <v>30</v>
      </c>
      <c r="U5178">
        <f>T5178*S5178*R5178</f>
        <v>138595.49659520751</v>
      </c>
      <c r="V5178">
        <f>1/U5178</f>
        <v>7.2152416533466137E-6</v>
      </c>
    </row>
    <row r="5179" s="29">
      <c r="A5179" t="inlineStr">
        <is>
          <t>photovoltaic open ground installation, 570 kWp, CIS, on open ground</t>
        </is>
      </c>
      <c r="B5179" s="30">
        <f>P5179*V5179</f>
        <v>3.6068364965148659E-10</v>
      </c>
      <c r="C5179" t="inlineStr">
        <is>
          <t>RER</t>
        </is>
      </c>
      <c r="D5179" t="inlineStr">
        <is>
          <t>unit</t>
        </is>
      </c>
      <c r="F5179" t="inlineStr">
        <is>
          <t>technosphere</t>
        </is>
      </c>
      <c r="G5179" t="n">
        <v>2</v>
      </c>
      <c r="H5179" t="n">
        <v>-21.66656811806742</v>
      </c>
      <c r="I5179" t="n">
        <v>0.09798894162072011</v>
      </c>
      <c r="J5179" t="inlineStr">
        <is>
          <t>(2,2,1,1,1,3); Calculation with average annual yield and share of technologies. Lifetime: 30a.</t>
        </is>
      </c>
      <c r="L5179" t="inlineStr">
        <is>
          <t>photovoltaic open ground installation, 570 kWp, CIS, on open ground</t>
        </is>
      </c>
      <c r="N5179" t="inlineStr">
        <is>
          <t>all</t>
        </is>
      </c>
      <c r="O5179" t="n">
        <v>1</v>
      </c>
      <c r="P5179" s="30">
        <f>INDEX(parameters!$D$41:$AG$178,MATCH('PV (extension)'!B5162,parameters!$C$41:$C$178,0),MATCH('PV (extension)'!A5179,parameters!$D$5:$AG$5,0))/O5179</f>
        <v>1.0104185757523119E-2</v>
      </c>
      <c r="Q5179" t="inlineStr">
        <is>
          <t>central</t>
        </is>
      </c>
      <c r="R5179">
        <f>INDEX(parameters!$C$196:$EJ$198,MATCH('PV (extension)'!Q5179,parameters!$B$196:$B$198,0),MATCH('PV (extension)'!B5162,parameters!$C$195:$EJ$195,0))</f>
        <v>1638.24464060529</v>
      </c>
      <c r="S5179" t="n">
        <v>570</v>
      </c>
      <c r="T5179" t="n">
        <v>30</v>
      </c>
      <c r="U5179">
        <f>T5179*S5179*R5179</f>
        <v>28013983.354350459</v>
      </c>
      <c r="V5179">
        <f>1/U5179</f>
        <v>3.5696458706030606E-8</v>
      </c>
    </row>
    <row r="5180" s="29">
      <c r="A5180" t="inlineStr">
        <is>
          <t>photovoltaic open ground installation, 570 kWp, CdTe, on open ground</t>
        </is>
      </c>
      <c r="B5180" s="30">
        <f>P5180*V5180</f>
        <v>2.649554286978306E-9</v>
      </c>
      <c r="C5180" t="inlineStr">
        <is>
          <t>RER</t>
        </is>
      </c>
      <c r="D5180" t="inlineStr">
        <is>
          <t>unit</t>
        </is>
      </c>
      <c r="F5180" t="inlineStr">
        <is>
          <t>technosphere</t>
        </is>
      </c>
      <c r="G5180" t="n">
        <v>2</v>
      </c>
      <c r="H5180" t="n">
        <v>-21.47552628199886</v>
      </c>
      <c r="I5180" t="n">
        <v>0.09798894162072011</v>
      </c>
      <c r="J5180" t="inlineStr">
        <is>
          <t>(2,2,1,1,1,3); Calculation with average annual yield and share of technologies. Lifetime: 30a.</t>
        </is>
      </c>
      <c r="L5180" t="inlineStr">
        <is>
          <t>photovoltaic open ground installation, 570 kWp, CdTe, on open ground</t>
        </is>
      </c>
      <c r="N5180" t="inlineStr">
        <is>
          <t>all</t>
        </is>
      </c>
      <c r="O5180" t="n">
        <v>1</v>
      </c>
      <c r="P5180" s="30">
        <f>INDEX(parameters!$D$41:$AG$178,MATCH('PV (extension)'!B5162,parameters!$C$41:$C$178,0),MATCH('PV (extension)'!A5180,parameters!$D$5:$AG$5,0))/O5180</f>
        <v>7.4224569691858172E-2</v>
      </c>
      <c r="Q5180" t="inlineStr">
        <is>
          <t>central</t>
        </is>
      </c>
      <c r="R5180">
        <f>INDEX(parameters!$C$196:$EJ$198,MATCH('PV (extension)'!Q5180,parameters!$B$196:$B$198,0),MATCH('PV (extension)'!B5162,parameters!$C$195:$EJ$195,0))</f>
        <v>1638.24464060529</v>
      </c>
      <c r="S5180" t="n">
        <v>570</v>
      </c>
      <c r="T5180" t="n">
        <v>30</v>
      </c>
      <c r="U5180">
        <f>T5180*S5180*R5180</f>
        <v>28013983.354350459</v>
      </c>
      <c r="V5180">
        <f>1/U5180</f>
        <v>3.5696458706030606E-8</v>
      </c>
    </row>
    <row r="5181" s="29">
      <c r="A5181" t="inlineStr">
        <is>
          <t>photovoltaic open ground installation, 570 kWp, micro-Si, on open ground</t>
        </is>
      </c>
      <c r="B5181" s="30">
        <f>P5181*V5181</f>
        <v>2.8083395275407142E-11</v>
      </c>
      <c r="C5181" t="inlineStr">
        <is>
          <t>RER</t>
        </is>
      </c>
      <c r="D5181" t="inlineStr">
        <is>
          <t>unit</t>
        </is>
      </c>
      <c r="F5181" t="inlineStr">
        <is>
          <t>technosphere</t>
        </is>
      </c>
      <c r="G5181" t="n">
        <v>2</v>
      </c>
      <c r="H5181" t="n">
        <v>-23.51240679473371</v>
      </c>
      <c r="I5181" t="n">
        <v>0.09798894162072011</v>
      </c>
      <c r="J5181" t="inlineStr">
        <is>
          <t>(2,2,1,1,1,3); Calculation with average annual yield and share of technologies. Lifetime: 30a.</t>
        </is>
      </c>
      <c r="L5181" t="inlineStr">
        <is>
          <t>photovoltaic open ground installation, 570 kWp, micro-Si, on open ground</t>
        </is>
      </c>
      <c r="N5181" t="inlineStr">
        <is>
          <t>all</t>
        </is>
      </c>
      <c r="O5181" t="n">
        <v>1</v>
      </c>
      <c r="P5181" s="30">
        <f>INDEX(parameters!$D$41:$AG$178,MATCH('PV (extension)'!B5162,parameters!$C$41:$C$178,0),MATCH('PV (extension)'!A5181,parameters!$D$5:$AG$5,0))/O5181</f>
        <v>7.867277677789E-4</v>
      </c>
      <c r="Q5181" t="inlineStr">
        <is>
          <t>central</t>
        </is>
      </c>
      <c r="R5181">
        <f>INDEX(parameters!$C$196:$EJ$198,MATCH('PV (extension)'!Q5181,parameters!$B$196:$B$198,0),MATCH('PV (extension)'!B5162,parameters!$C$195:$EJ$195,0))</f>
        <v>1638.24464060529</v>
      </c>
      <c r="S5181" t="n">
        <v>570</v>
      </c>
      <c r="T5181" t="n">
        <v>30</v>
      </c>
      <c r="U5181">
        <f>T5181*S5181*R5181</f>
        <v>28013983.354350459</v>
      </c>
      <c r="V5181">
        <f>1/U5181</f>
        <v>3.5696458706030606E-8</v>
      </c>
    </row>
    <row r="5182" s="29">
      <c r="A5182" t="inlineStr">
        <is>
          <t>photovoltaic open ground installation, 570 kWp, multi-Si, on open ground</t>
        </is>
      </c>
      <c r="B5182" s="30">
        <f>P5182*V5182</f>
        <v>9.3980858715273813E-9</v>
      </c>
      <c r="C5182" t="inlineStr">
        <is>
          <t>RER</t>
        </is>
      </c>
      <c r="D5182" t="inlineStr">
        <is>
          <t>unit</t>
        </is>
      </c>
      <c r="F5182" t="inlineStr">
        <is>
          <t>technosphere</t>
        </is>
      </c>
      <c r="G5182" t="n">
        <v>2</v>
      </c>
      <c r="H5182" t="n">
        <v>-18.20082258362968</v>
      </c>
      <c r="I5182" t="n">
        <v>0.09798894162072011</v>
      </c>
      <c r="J5182" t="inlineStr">
        <is>
          <t>(2,2,1,1,1,3); Calculation with average annual yield and share of technologies. Lifetime: 30a.</t>
        </is>
      </c>
      <c r="L5182" t="inlineStr">
        <is>
          <t>photovoltaic open ground installation, 570 kWp, multi-Si, on open ground</t>
        </is>
      </c>
      <c r="N5182" t="inlineStr">
        <is>
          <t>all</t>
        </is>
      </c>
      <c r="O5182" t="n">
        <v>1</v>
      </c>
      <c r="P5182" s="30">
        <f>INDEX(parameters!$D$41:$AG$178,MATCH('PV (extension)'!B5162,parameters!$C$41:$C$178,0),MATCH('PV (extension)'!A5182,parameters!$D$5:$AG$5,0))/O5182</f>
        <v>0.2632778211677243</v>
      </c>
      <c r="Q5182" t="inlineStr">
        <is>
          <t>central</t>
        </is>
      </c>
      <c r="R5182">
        <f>INDEX(parameters!$C$196:$EJ$198,MATCH('PV (extension)'!Q5182,parameters!$B$196:$B$198,0),MATCH('PV (extension)'!B5162,parameters!$C$195:$EJ$195,0))</f>
        <v>1638.24464060529</v>
      </c>
      <c r="S5182" t="n">
        <v>570</v>
      </c>
      <c r="T5182" t="n">
        <v>30</v>
      </c>
      <c r="U5182">
        <f>T5182*S5182*R5182</f>
        <v>28013983.354350459</v>
      </c>
      <c r="V5182">
        <f>1/U5182</f>
        <v>3.5696458706030606E-8</v>
      </c>
    </row>
    <row r="5183" s="29">
      <c r="A5183" t="inlineStr">
        <is>
          <t>photovoltaic open ground installation, 570 kWp, single-Si, on open ground</t>
        </is>
      </c>
      <c r="B5183" s="30">
        <f>P5183*V5183</f>
        <v>4.9851493576689959E-9</v>
      </c>
      <c r="C5183" t="inlineStr">
        <is>
          <t>RER</t>
        </is>
      </c>
      <c r="D5183" t="inlineStr">
        <is>
          <t>unit</t>
        </is>
      </c>
      <c r="F5183" t="inlineStr">
        <is>
          <t>technosphere</t>
        </is>
      </c>
      <c r="G5183" t="n">
        <v>2</v>
      </c>
      <c r="H5183" t="n">
        <v>-18.8364689523836</v>
      </c>
      <c r="I5183" t="n">
        <v>0.09798894162072011</v>
      </c>
      <c r="J5183" t="inlineStr">
        <is>
          <t>(2,2,1,1,1,3); Calculation with average annual yield and share of technologies. Lifetime: 30a.</t>
        </is>
      </c>
      <c r="L5183" t="inlineStr">
        <is>
          <t>photovoltaic open ground installation, 570 kWp, single-Si, on open ground</t>
        </is>
      </c>
      <c r="N5183" t="inlineStr">
        <is>
          <t>all</t>
        </is>
      </c>
      <c r="O5183" t="n">
        <v>1</v>
      </c>
      <c r="P5183" s="30">
        <f>INDEX(parameters!$D$41:$AG$178,MATCH('PV (extension)'!B5162,parameters!$C$41:$C$178,0),MATCH('PV (extension)'!A5183,parameters!$D$5:$AG$5,0))/O5183</f>
        <v>0.13965389112469015</v>
      </c>
      <c r="Q5183" t="inlineStr">
        <is>
          <t>central</t>
        </is>
      </c>
      <c r="R5183">
        <f>INDEX(parameters!$C$196:$EJ$198,MATCH('PV (extension)'!Q5183,parameters!$B$196:$B$198,0),MATCH('PV (extension)'!B5162,parameters!$C$195:$EJ$195,0))</f>
        <v>1638.24464060529</v>
      </c>
      <c r="S5183" t="n">
        <v>570</v>
      </c>
      <c r="T5183" t="n">
        <v>30</v>
      </c>
      <c r="U5183">
        <f>T5183*S5183*R5183</f>
        <v>28013983.354350459</v>
      </c>
      <c r="V5183">
        <f>1/U5183</f>
        <v>3.5696458706030606E-8</v>
      </c>
    </row>
    <row r="5184" ht="16" customHeight="1" s="29">
      <c r="A5184" t="inlineStr">
        <is>
          <t>photovoltaic slanted-roof installation, 93 kWp, multi-Si, laminated, integrated, on roof</t>
        </is>
      </c>
      <c r="B5184" s="30">
        <f>P5184*V5184</f>
        <v>1.5383499194654275E-9</v>
      </c>
      <c r="C5184" t="inlineStr">
        <is>
          <t>CH</t>
        </is>
      </c>
      <c r="D5184" t="inlineStr">
        <is>
          <t>unit</t>
        </is>
      </c>
      <c r="F5184" t="inlineStr">
        <is>
          <t>technosphere</t>
        </is>
      </c>
      <c r="G5184" t="n">
        <v>2</v>
      </c>
      <c r="H5184" t="n">
        <v>-20.65878981776205</v>
      </c>
      <c r="I5184" t="n">
        <v>0.09798894162072011</v>
      </c>
      <c r="J5184" t="inlineStr">
        <is>
          <t>(2,2,1,1,1,3); Calculation with average annual yield and share of technologies. Lifetime: 30a.</t>
        </is>
      </c>
      <c r="L5184" t="inlineStr">
        <is>
          <t>photovoltaic slanted-roof installation, 93 kWp, multi-Si, laminated, integrated, on roof</t>
        </is>
      </c>
      <c r="N5184" t="inlineStr">
        <is>
          <t>all</t>
        </is>
      </c>
      <c r="O5184" t="n">
        <v>1</v>
      </c>
      <c r="P5184" s="30">
        <f>INDEX(parameters!$D$41:$AG$178,MATCH('PV (extension)'!B5162,parameters!$C$41:$C$178,0),MATCH('PV (extension)'!A5184,parameters!$D$5:$AG$5,0))/O5184</f>
        <v>6.6094595017907607E-3</v>
      </c>
      <c r="Q5184" s="3" t="inlineStr">
        <is>
          <t>roof-top</t>
        </is>
      </c>
      <c r="R5184">
        <f>INDEX(parameters!$C$196:$EJ$198,MATCH('PV (extension)'!Q5184,parameters!$B$196:$B$198,0),MATCH('PV (extension)'!B5162,parameters!$C$195:$EJ$195,0))</f>
        <v>1539.9499621689724</v>
      </c>
      <c r="S5184" t="n">
        <v>93</v>
      </c>
      <c r="T5184" t="n">
        <v>30</v>
      </c>
      <c r="U5184">
        <f>T5184*S5184*R5184</f>
        <v>4296460.3944514329</v>
      </c>
      <c r="V5184">
        <f>1/U5184</f>
        <v>2.3274973075311657E-7</v>
      </c>
    </row>
    <row r="5185" ht="16" customHeight="1" s="29">
      <c r="A5185" t="inlineStr">
        <is>
          <t>photovoltaic slanted-roof installation, 93 kWp, multi-Si, panel, mounted, on roof</t>
        </is>
      </c>
      <c r="B5185" s="30">
        <f>P5185*V5185</f>
        <v>2.6084958160609135E-8</v>
      </c>
      <c r="C5185" t="inlineStr">
        <is>
          <t>CH</t>
        </is>
      </c>
      <c r="D5185" t="inlineStr">
        <is>
          <t>unit</t>
        </is>
      </c>
      <c r="F5185" t="inlineStr">
        <is>
          <t>technosphere</t>
        </is>
      </c>
      <c r="G5185" t="n">
        <v>2</v>
      </c>
      <c r="H5185" t="n">
        <v>-17.84536035000586</v>
      </c>
      <c r="I5185" t="n">
        <v>0.09798894162072011</v>
      </c>
      <c r="J5185" t="inlineStr">
        <is>
          <t>(2,2,1,1,1,3); Calculation with average annual yield and share of technologies. Lifetime: 30a.</t>
        </is>
      </c>
      <c r="L5185" t="inlineStr">
        <is>
          <t>photovoltaic slanted-roof installation, 93 kWp, multi-Si, panel, mounted, on roof</t>
        </is>
      </c>
      <c r="N5185" t="inlineStr">
        <is>
          <t>all</t>
        </is>
      </c>
      <c r="O5185" t="n">
        <v>1</v>
      </c>
      <c r="P5185" s="30">
        <f>INDEX(parameters!$D$41:$AG$178,MATCH('PV (extension)'!B5162,parameters!$C$41:$C$178,0),MATCH('PV (extension)'!A5185,parameters!$D$5:$AG$5,0))/O5185</f>
        <v>0.11207298962797985</v>
      </c>
      <c r="Q5185" s="3" t="inlineStr">
        <is>
          <t>roof-top</t>
        </is>
      </c>
      <c r="R5185">
        <f>INDEX(parameters!$C$196:$EJ$198,MATCH('PV (extension)'!Q5185,parameters!$B$196:$B$198,0),MATCH('PV (extension)'!B5162,parameters!$C$195:$EJ$195,0))</f>
        <v>1539.9499621689724</v>
      </c>
      <c r="S5185" t="n">
        <v>93</v>
      </c>
      <c r="T5185" t="n">
        <v>30</v>
      </c>
      <c r="U5185">
        <f>T5185*S5185*R5185</f>
        <v>4296460.3944514329</v>
      </c>
      <c r="V5185">
        <f>1/U5185</f>
        <v>2.3274973075311657E-7</v>
      </c>
    </row>
    <row r="5186" ht="16" customHeight="1" s="29">
      <c r="A5186" t="inlineStr">
        <is>
          <t>photovoltaic slanted-roof installation, 93 kWp, single-Si, laminated, integrated, on roof</t>
        </is>
      </c>
      <c r="B5186" s="30">
        <f>P5186*V5186</f>
        <v>8.1323841000465654E-10</v>
      </c>
      <c r="C5186" t="inlineStr">
        <is>
          <t>CH</t>
        </is>
      </c>
      <c r="D5186" t="inlineStr">
        <is>
          <t>unit</t>
        </is>
      </c>
      <c r="F5186" t="inlineStr">
        <is>
          <t>technosphere</t>
        </is>
      </c>
      <c r="G5186" t="n">
        <v>2</v>
      </c>
      <c r="H5186" t="n">
        <v>-21.2944254997521</v>
      </c>
      <c r="I5186" t="n">
        <v>0.09798894162072011</v>
      </c>
      <c r="J5186" t="inlineStr">
        <is>
          <t>(2,2,1,1,1,3); Calculation with average annual yield and share of technologies. Lifetime: 30a.</t>
        </is>
      </c>
      <c r="L5186" t="inlineStr">
        <is>
          <t>photovoltaic slanted-roof installation, 93 kWp, single-Si, laminated, integrated, on roof</t>
        </is>
      </c>
      <c r="N5186" t="inlineStr">
        <is>
          <t>all</t>
        </is>
      </c>
      <c r="O5186" t="n">
        <v>1</v>
      </c>
      <c r="P5186" s="30">
        <f>INDEX(parameters!$D$41:$AG$178,MATCH('PV (extension)'!B5162,parameters!$C$41:$C$178,0),MATCH('PV (extension)'!A5186,parameters!$D$5:$AG$5,0))/O5186</f>
        <v>3.4940466198316628E-3</v>
      </c>
      <c r="Q5186" s="3" t="inlineStr">
        <is>
          <t>roof-top</t>
        </is>
      </c>
      <c r="R5186">
        <f>INDEX(parameters!$C$196:$EJ$198,MATCH('PV (extension)'!Q5186,parameters!$B$196:$B$198,0),MATCH('PV (extension)'!B5162,parameters!$C$195:$EJ$195,0))</f>
        <v>1539.9499621689724</v>
      </c>
      <c r="S5186" t="n">
        <v>93</v>
      </c>
      <c r="T5186" t="n">
        <v>30</v>
      </c>
      <c r="U5186">
        <f>T5186*S5186*R5186</f>
        <v>4296460.3944514329</v>
      </c>
      <c r="V5186">
        <f>1/U5186</f>
        <v>2.3274973075311657E-7</v>
      </c>
    </row>
    <row r="5187" ht="16" customHeight="1" s="29">
      <c r="A5187" t="inlineStr">
        <is>
          <t>photovoltaic slanted-roof installation, 93 kWp, single-Si, panel, mounted, on roof</t>
        </is>
      </c>
      <c r="B5187" s="30">
        <f>P5187*V5187</f>
        <v>1.3663575349502842E-8</v>
      </c>
      <c r="C5187" t="inlineStr">
        <is>
          <t>CH</t>
        </is>
      </c>
      <c r="D5187" t="inlineStr">
        <is>
          <t>unit</t>
        </is>
      </c>
      <c r="F5187" t="inlineStr">
        <is>
          <t>technosphere</t>
        </is>
      </c>
      <c r="G5187" t="n">
        <v>2</v>
      </c>
      <c r="H5187" t="n">
        <v>-18.48100416113547</v>
      </c>
      <c r="I5187" t="n">
        <v>0.09798894162072011</v>
      </c>
      <c r="J5187" t="inlineStr">
        <is>
          <t>(2,2,1,1,1,3); Calculation with average annual yield and share of technologies. Lifetime: 30a.</t>
        </is>
      </c>
      <c r="L5187" t="inlineStr">
        <is>
          <t>photovoltaic slanted-roof installation, 93 kWp, single-Si, panel, mounted, on roof</t>
        </is>
      </c>
      <c r="N5187" t="inlineStr">
        <is>
          <t>all</t>
        </is>
      </c>
      <c r="O5187" t="n">
        <v>1</v>
      </c>
      <c r="P5187" s="30">
        <f>INDEX(parameters!$D$41:$AG$178,MATCH('PV (extension)'!B5162,parameters!$C$41:$C$178,0),MATCH('PV (extension)'!A5187,parameters!$D$5:$AG$5,0))/O5187</f>
        <v>5.8705010335741853E-2</v>
      </c>
      <c r="Q5187" s="3" t="inlineStr">
        <is>
          <t>roof-top</t>
        </is>
      </c>
      <c r="R5187">
        <f>INDEX(parameters!$C$196:$EJ$198,MATCH('PV (extension)'!Q5187,parameters!$B$196:$B$198,0),MATCH('PV (extension)'!B5162,parameters!$C$195:$EJ$195,0))</f>
        <v>1539.9499621689724</v>
      </c>
      <c r="S5187" t="n">
        <v>93</v>
      </c>
      <c r="T5187" t="n">
        <v>30</v>
      </c>
      <c r="U5187">
        <f>T5187*S5187*R5187</f>
        <v>4296460.3944514329</v>
      </c>
      <c r="V5187">
        <f>1/U5187</f>
        <v>2.3274973075311657E-7</v>
      </c>
    </row>
    <row r="5188" s="29">
      <c r="A5188" t="inlineStr">
        <is>
          <t>photovoltaic facade installation, 3kWp, multi-Si, laminated, integrated, at building</t>
        </is>
      </c>
      <c r="B5188" s="30">
        <f>P5188*V5188</f>
        <v>3.3772540790223956E-8</v>
      </c>
      <c r="C5188" t="inlineStr">
        <is>
          <t>APAC</t>
        </is>
      </c>
      <c r="D5188" t="inlineStr">
        <is>
          <t>unit</t>
        </is>
      </c>
      <c r="F5188" t="inlineStr">
        <is>
          <t>technosphere</t>
        </is>
      </c>
      <c r="G5188" t="n">
        <v>2</v>
      </c>
      <c r="H5188" t="n">
        <v>-17.5612990452514</v>
      </c>
      <c r="I5188" t="n">
        <v>0.09798894162072011</v>
      </c>
      <c r="J5188" t="inlineStr">
        <is>
          <t>(2,2,1,1,1,3); Calculation with average annual yield and share of technologies. Lifetime: 30a.</t>
        </is>
      </c>
      <c r="L5188" t="inlineStr">
        <is>
          <t>photovoltaic facade installation, 3kWp, multi-Si, laminated, integrated, at building</t>
        </is>
      </c>
      <c r="N5188" t="inlineStr">
        <is>
          <t>all</t>
        </is>
      </c>
      <c r="O5188" t="n">
        <v>1</v>
      </c>
      <c r="P5188" s="30">
        <f>INDEX(parameters!$D$41:$AG$178,MATCH('PV (extension)'!B5162,parameters!$C$41:$C$178,0),MATCH('PV (extension)'!A5188,parameters!$D$5:$AG$5,0))/O5188</f>
        <v>3.2864644265829519E-3</v>
      </c>
      <c r="Q5188" t="inlineStr">
        <is>
          <t>façade</t>
        </is>
      </c>
      <c r="R5188">
        <f>INDEX(parameters!$C$196:$EJ$198,MATCH('PV (extension)'!Q5188,parameters!$B$196:$B$198,0),MATCH('PV (extension)'!B5162,parameters!$C$195:$EJ$195,0))</f>
        <v>1081.2414627994915</v>
      </c>
      <c r="S5188" t="n">
        <v>3</v>
      </c>
      <c r="T5188" t="n">
        <v>30</v>
      </c>
      <c r="U5188">
        <f>T5188*S5188*R5188</f>
        <v>97311.731651954236</v>
      </c>
      <c r="V5188">
        <f>1/U5188</f>
        <v>1.0276253263857295E-5</v>
      </c>
    </row>
    <row r="5189" s="29">
      <c r="A5189" t="inlineStr">
        <is>
          <t>photovoltaic facade installation, 3kWp, multi-Si, panel, mounted, at building</t>
        </is>
      </c>
      <c r="B5189" s="30">
        <f>P5189*V5189</f>
        <v>3.3121924010037055E-8</v>
      </c>
      <c r="C5189" t="inlineStr">
        <is>
          <t>APAC</t>
        </is>
      </c>
      <c r="D5189" t="inlineStr">
        <is>
          <t>unit</t>
        </is>
      </c>
      <c r="F5189" t="inlineStr">
        <is>
          <t>technosphere</t>
        </is>
      </c>
      <c r="G5189" t="n">
        <v>2</v>
      </c>
      <c r="H5189" t="n">
        <v>-17.5612990452514</v>
      </c>
      <c r="I5189" t="n">
        <v>0.09798894162072011</v>
      </c>
      <c r="J5189" t="inlineStr">
        <is>
          <t>(2,2,1,1,1,3); Calculation with average annual yield and share of technologies. Lifetime: 30a.</t>
        </is>
      </c>
      <c r="L5189" t="inlineStr">
        <is>
          <t>photovoltaic facade installation, 3kWp, multi-Si, panel, mounted, at building</t>
        </is>
      </c>
      <c r="N5189" t="inlineStr">
        <is>
          <t>all</t>
        </is>
      </c>
      <c r="O5189" t="n">
        <v>1</v>
      </c>
      <c r="P5189" s="30">
        <f>INDEX(parameters!$D$41:$AG$178,MATCH('PV (extension)'!B5162,parameters!$C$41:$C$178,0),MATCH('PV (extension)'!A5189,parameters!$D$5:$AG$5,0))/O5189</f>
        <v>3.2231517810611459E-3</v>
      </c>
      <c r="Q5189" t="inlineStr">
        <is>
          <t>façade</t>
        </is>
      </c>
      <c r="R5189">
        <f>INDEX(parameters!$C$196:$EJ$198,MATCH('PV (extension)'!Q5189,parameters!$B$196:$B$198,0),MATCH('PV (extension)'!B5162,parameters!$C$195:$EJ$195,0))</f>
        <v>1081.2414627994915</v>
      </c>
      <c r="S5189" t="n">
        <v>3</v>
      </c>
      <c r="T5189" t="n">
        <v>30</v>
      </c>
      <c r="U5189">
        <f>T5189*S5189*R5189</f>
        <v>97311.731651954236</v>
      </c>
      <c r="V5189">
        <f>1/U5189</f>
        <v>1.0276253263857295E-5</v>
      </c>
    </row>
    <row r="5190" s="29">
      <c r="A5190" t="inlineStr">
        <is>
          <t>photovoltaic facade installation, 3kWp, single-Si, laminated, integrated, at building</t>
        </is>
      </c>
      <c r="B5190" s="30">
        <f>P5190*V5190</f>
        <v>1.7804506497525915E-8</v>
      </c>
      <c r="C5190" t="inlineStr">
        <is>
          <t>APAC</t>
        </is>
      </c>
      <c r="D5190" t="inlineStr">
        <is>
          <t>unit</t>
        </is>
      </c>
      <c r="F5190" t="inlineStr">
        <is>
          <t>technosphere</t>
        </is>
      </c>
      <c r="G5190" t="n">
        <v>2</v>
      </c>
      <c r="H5190" t="n">
        <v>-18.19689739735082</v>
      </c>
      <c r="I5190" t="n">
        <v>0.09798894162072011</v>
      </c>
      <c r="J5190" t="inlineStr">
        <is>
          <t>(2,2,1,1,1,3); Calculation with average annual yield and share of technologies. Lifetime: 30a.</t>
        </is>
      </c>
      <c r="L5190" t="inlineStr">
        <is>
          <t>photovoltaic facade installation, 3kWp, single-Si, laminated, integrated, at building</t>
        </is>
      </c>
      <c r="N5190" t="inlineStr">
        <is>
          <t>all</t>
        </is>
      </c>
      <c r="O5190" t="n">
        <v>1</v>
      </c>
      <c r="P5190" s="30">
        <f>INDEX(parameters!$D$41:$AG$178,MATCH('PV (extension)'!B5162,parameters!$C$41:$C$178,0),MATCH('PV (extension)'!A5190,parameters!$D$5:$AG$5,0))/O5190</f>
        <v>1.7325873584827175E-3</v>
      </c>
      <c r="Q5190" t="inlineStr">
        <is>
          <t>façade</t>
        </is>
      </c>
      <c r="R5190">
        <f>INDEX(parameters!$C$196:$EJ$198,MATCH('PV (extension)'!Q5190,parameters!$B$196:$B$198,0),MATCH('PV (extension)'!B5162,parameters!$C$195:$EJ$195,0))</f>
        <v>1081.2414627994915</v>
      </c>
      <c r="S5190" t="n">
        <v>3</v>
      </c>
      <c r="T5190" t="n">
        <v>30</v>
      </c>
      <c r="U5190">
        <f>T5190*S5190*R5190</f>
        <v>97311.731651954236</v>
      </c>
      <c r="V5190">
        <f>1/U5190</f>
        <v>1.0276253263857295E-5</v>
      </c>
    </row>
    <row r="5191" s="29">
      <c r="A5191" t="inlineStr">
        <is>
          <t>photovoltaic facade installation, 3kWp, single-Si, panel, mounted, at building</t>
        </is>
      </c>
      <c r="B5191" s="30">
        <f>P5191*V5191</f>
        <v>1.778910116894278E-8</v>
      </c>
      <c r="C5191" t="inlineStr">
        <is>
          <t>APAC</t>
        </is>
      </c>
      <c r="D5191" t="inlineStr">
        <is>
          <t>unit</t>
        </is>
      </c>
      <c r="F5191" t="inlineStr">
        <is>
          <t>technosphere</t>
        </is>
      </c>
      <c r="G5191" t="n">
        <v>2</v>
      </c>
      <c r="H5191" t="n">
        <v>-18.19689739735082</v>
      </c>
      <c r="I5191" t="n">
        <v>0.09798894162072011</v>
      </c>
      <c r="J5191" t="inlineStr">
        <is>
          <t>(2,2,1,1,1,3); Calculation with average annual yield and share of technologies. Lifetime: 30a.</t>
        </is>
      </c>
      <c r="L5191" t="inlineStr">
        <is>
          <t>photovoltaic facade installation, 3kWp, single-Si, panel, mounted, at building</t>
        </is>
      </c>
      <c r="N5191" t="inlineStr">
        <is>
          <t>all</t>
        </is>
      </c>
      <c r="O5191" t="n">
        <v>1</v>
      </c>
      <c r="P5191" s="30">
        <f>INDEX(parameters!$D$41:$AG$178,MATCH('PV (extension)'!B5162,parameters!$C$41:$C$178,0),MATCH('PV (extension)'!A5191,parameters!$D$5:$AG$5,0))/O5191</f>
        <v>1.7310882392816251E-3</v>
      </c>
      <c r="Q5191" t="inlineStr">
        <is>
          <t>façade</t>
        </is>
      </c>
      <c r="R5191">
        <f>INDEX(parameters!$C$196:$EJ$198,MATCH('PV (extension)'!Q5191,parameters!$B$196:$B$198,0),MATCH('PV (extension)'!B5162,parameters!$C$195:$EJ$195,0))</f>
        <v>1081.2414627994915</v>
      </c>
      <c r="S5191" t="n">
        <v>3</v>
      </c>
      <c r="T5191" t="n">
        <v>30</v>
      </c>
      <c r="U5191">
        <f>T5191*S5191*R5191</f>
        <v>97311.731651954236</v>
      </c>
      <c r="V5191">
        <f>1/U5191</f>
        <v>1.0276253263857295E-5</v>
      </c>
    </row>
    <row r="5192" ht="16" customHeight="1" s="29">
      <c r="A5192" t="inlineStr">
        <is>
          <t>photovoltaic flat-roof installation, 3kWp, multi-Si, on roof</t>
        </is>
      </c>
      <c r="B5192" s="30">
        <f>P5192*V5192</f>
        <v>3.6527211250111891E-7</v>
      </c>
      <c r="C5192" t="inlineStr">
        <is>
          <t>APAC</t>
        </is>
      </c>
      <c r="D5192" t="inlineStr">
        <is>
          <t>unit</t>
        </is>
      </c>
      <c r="F5192" t="inlineStr">
        <is>
          <t>technosphere</t>
        </is>
      </c>
      <c r="G5192" t="n">
        <v>2</v>
      </c>
      <c r="H5192" t="n">
        <v>-15.20991773919472</v>
      </c>
      <c r="I5192" t="n">
        <v>0.09798894162072011</v>
      </c>
      <c r="J5192" t="inlineStr">
        <is>
          <t>(2,2,1,1,1,3); Calculation with average annual yield and share of technologies. Lifetime: 30a.</t>
        </is>
      </c>
      <c r="L5192" t="inlineStr">
        <is>
          <t>photovoltaic flat-roof installation, 3kWp, multi-Si, on roof</t>
        </is>
      </c>
      <c r="N5192" t="inlineStr">
        <is>
          <t>all</t>
        </is>
      </c>
      <c r="O5192" t="n">
        <v>1</v>
      </c>
      <c r="P5192" s="30">
        <f>INDEX(parameters!$D$41:$AG$178,MATCH('PV (extension)'!B5162,parameters!$C$41:$C$178,0),MATCH('PV (extension)'!A5192,parameters!$D$5:$AG$5,0))/O5192</f>
        <v>5.0625069824473082E-2</v>
      </c>
      <c r="Q5192" s="3" t="inlineStr">
        <is>
          <t>roof-top</t>
        </is>
      </c>
      <c r="R5192">
        <f>INDEX(parameters!$C$196:$EJ$198,MATCH('PV (extension)'!Q5192,parameters!$B$196:$B$198,0),MATCH('PV (extension)'!B5162,parameters!$C$195:$EJ$195,0))</f>
        <v>1539.9499621689724</v>
      </c>
      <c r="S5192" t="n">
        <v>3</v>
      </c>
      <c r="T5192" t="n">
        <v>30</v>
      </c>
      <c r="U5192">
        <f>T5192*S5192*R5192</f>
        <v>138595.49659520751</v>
      </c>
      <c r="V5192">
        <f>1/U5192</f>
        <v>7.2152416533466137E-6</v>
      </c>
    </row>
    <row r="5193" ht="16" customHeight="1" s="29">
      <c r="A5193" t="inlineStr">
        <is>
          <t>photovoltaic flat-roof installation, 3kWp, single-Si, on roof</t>
        </is>
      </c>
      <c r="B5193" s="30">
        <f>P5193*V5193</f>
        <v>1.9066675154270536E-7</v>
      </c>
      <c r="C5193" t="inlineStr">
        <is>
          <t>APAC</t>
        </is>
      </c>
      <c r="D5193" t="inlineStr">
        <is>
          <t>unit</t>
        </is>
      </c>
      <c r="F5193" t="inlineStr">
        <is>
          <t>technosphere</t>
        </is>
      </c>
      <c r="G5193" t="n">
        <v>2</v>
      </c>
      <c r="H5193" t="n">
        <v>-15.84555259734934</v>
      </c>
      <c r="I5193" t="n">
        <v>0.09798894162072011</v>
      </c>
      <c r="J5193" t="inlineStr">
        <is>
          <t>(2,2,1,1,1,3); Calculation with average annual yield and share of technologies. Lifetime: 30a.</t>
        </is>
      </c>
      <c r="L5193" t="inlineStr">
        <is>
          <t>photovoltaic flat-roof installation, 3kWp, single-Si, on roof</t>
        </is>
      </c>
      <c r="N5193" t="inlineStr">
        <is>
          <t>all</t>
        </is>
      </c>
      <c r="O5193" t="n">
        <v>1</v>
      </c>
      <c r="P5193" s="30">
        <f>INDEX(parameters!$D$41:$AG$178,MATCH('PV (extension)'!B5162,parameters!$C$41:$C$178,0),MATCH('PV (extension)'!A5193,parameters!$D$5:$AG$5,0))/O5193</f>
        <v>2.6425553114256296E-2</v>
      </c>
      <c r="Q5193" s="3" t="inlineStr">
        <is>
          <t>roof-top</t>
        </is>
      </c>
      <c r="R5193">
        <f>INDEX(parameters!$C$196:$EJ$198,MATCH('PV (extension)'!Q5193,parameters!$B$196:$B$198,0),MATCH('PV (extension)'!B5162,parameters!$C$195:$EJ$195,0))</f>
        <v>1539.9499621689724</v>
      </c>
      <c r="S5193" t="n">
        <v>3</v>
      </c>
      <c r="T5193" t="n">
        <v>30</v>
      </c>
      <c r="U5193">
        <f>T5193*S5193*R5193</f>
        <v>138595.49659520751</v>
      </c>
      <c r="V5193">
        <f>1/U5193</f>
        <v>7.2152416533466137E-6</v>
      </c>
    </row>
    <row r="5194" ht="16" customHeight="1" s="29">
      <c r="A5194" t="inlineStr">
        <is>
          <t>photovoltaic slanted-roof installation, 3kWp, CIS, panel, mounted, on roof</t>
        </is>
      </c>
      <c r="B5194" s="30">
        <f>P5194*V5194</f>
        <v>1.0546125631934428E-7</v>
      </c>
      <c r="C5194" t="inlineStr">
        <is>
          <t>CH</t>
        </is>
      </c>
      <c r="D5194" t="inlineStr">
        <is>
          <t>unit</t>
        </is>
      </c>
      <c r="F5194" t="inlineStr">
        <is>
          <t>technosphere</t>
        </is>
      </c>
      <c r="G5194" t="n">
        <v>2</v>
      </c>
      <c r="H5194" t="n">
        <v>-16.88405011147741</v>
      </c>
      <c r="I5194" t="n">
        <v>0.09798894162072011</v>
      </c>
      <c r="J5194" t="inlineStr">
        <is>
          <t>(2,2,1,1,1,3); Calculation with average annual yield and share of technologies. Lifetime: 30a.</t>
        </is>
      </c>
      <c r="L5194" t="inlineStr">
        <is>
          <t>photovoltaic slanted-roof installation, 3kWp, CIS, panel, mounted, on roof</t>
        </is>
      </c>
      <c r="N5194" t="inlineStr">
        <is>
          <t>all</t>
        </is>
      </c>
      <c r="O5194" t="n">
        <v>1</v>
      </c>
      <c r="P5194" s="30">
        <f>INDEX(parameters!$D$41:$AG$178,MATCH('PV (extension)'!B5162,parameters!$C$41:$C$178,0),MATCH('PV (extension)'!A5194,parameters!$D$5:$AG$5,0))/O5194</f>
        <v>1.4616455191133988E-2</v>
      </c>
      <c r="Q5194" s="3" t="inlineStr">
        <is>
          <t>roof-top</t>
        </is>
      </c>
      <c r="R5194">
        <f>INDEX(parameters!$C$196:$EJ$198,MATCH('PV (extension)'!Q5194,parameters!$B$196:$B$198,0),MATCH('PV (extension)'!B5162,parameters!$C$195:$EJ$195,0))</f>
        <v>1539.9499621689724</v>
      </c>
      <c r="S5194" t="n">
        <v>3</v>
      </c>
      <c r="T5194" t="n">
        <v>30</v>
      </c>
      <c r="U5194">
        <f>T5194*S5194*R5194</f>
        <v>138595.49659520751</v>
      </c>
      <c r="V5194">
        <f>1/U5194</f>
        <v>7.2152416533466137E-6</v>
      </c>
    </row>
    <row r="5195" ht="16" customHeight="1" s="29">
      <c r="A5195" t="inlineStr">
        <is>
          <t>photovoltaic slanted-roof installation, 3kWp, CdTe, laminated, integrated, on roof</t>
        </is>
      </c>
      <c r="B5195" s="30">
        <f>P5195*V5195</f>
        <v>2.9529813114107484E-9</v>
      </c>
      <c r="C5195" t="inlineStr">
        <is>
          <t>CH</t>
        </is>
      </c>
      <c r="D5195" t="inlineStr">
        <is>
          <t>unit</t>
        </is>
      </c>
      <c r="F5195" t="inlineStr">
        <is>
          <t>technosphere</t>
        </is>
      </c>
      <c r="G5195" t="n">
        <v>2</v>
      </c>
      <c r="H5195" t="n">
        <v>-19.50639655088546</v>
      </c>
      <c r="I5195" t="n">
        <v>0.09798894162072011</v>
      </c>
      <c r="J5195" t="inlineStr">
        <is>
          <t>(2,2,1,1,1,3); Calculation with average annual yield and share of technologies. Lifetime: 30a.</t>
        </is>
      </c>
      <c r="L5195" t="inlineStr">
        <is>
          <t>photovoltaic slanted-roof installation, 3kWp, CdTe, laminated, integrated, on roof</t>
        </is>
      </c>
      <c r="N5195" t="inlineStr">
        <is>
          <t>all</t>
        </is>
      </c>
      <c r="O5195" t="n">
        <v>1</v>
      </c>
      <c r="P5195" s="30">
        <f>INDEX(parameters!$D$41:$AG$178,MATCH('PV (extension)'!B5162,parameters!$C$41:$C$178,0),MATCH('PV (extension)'!A5195,parameters!$D$5:$AG$5,0))/O5195</f>
        <v>4.0926991129133978E-4</v>
      </c>
      <c r="Q5195" s="3" t="inlineStr">
        <is>
          <t>roof-top</t>
        </is>
      </c>
      <c r="R5195">
        <f>INDEX(parameters!$C$196:$EJ$198,MATCH('PV (extension)'!Q5195,parameters!$B$196:$B$198,0),MATCH('PV (extension)'!B5162,parameters!$C$195:$EJ$195,0))</f>
        <v>1539.9499621689724</v>
      </c>
      <c r="S5195" t="n">
        <v>3</v>
      </c>
      <c r="T5195" t="n">
        <v>30</v>
      </c>
      <c r="U5195">
        <f>T5195*S5195*R5195</f>
        <v>138595.49659520751</v>
      </c>
      <c r="V5195">
        <f>1/U5195</f>
        <v>7.2152416533466137E-6</v>
      </c>
    </row>
    <row r="5196" ht="16" customHeight="1" s="29">
      <c r="A5196" t="inlineStr">
        <is>
          <t>photovoltaic slanted-roof installation, 3kWp, multi-Si, laminated, integrated, on roof</t>
        </is>
      </c>
      <c r="B5196" s="30">
        <f>P5196*V5196</f>
        <v>1.7543835446101309E-8</v>
      </c>
      <c r="C5196" t="inlineStr">
        <is>
          <t>APAC</t>
        </is>
      </c>
      <c r="D5196" t="inlineStr">
        <is>
          <t>unit</t>
        </is>
      </c>
      <c r="F5196" t="inlineStr">
        <is>
          <t>technosphere</t>
        </is>
      </c>
      <c r="G5196" t="n">
        <v>2</v>
      </c>
      <c r="H5196" t="n">
        <v>-18.22076487875746</v>
      </c>
      <c r="I5196" t="n">
        <v>0.09798894162072011</v>
      </c>
      <c r="J5196" t="inlineStr">
        <is>
          <t>(2,2,1,1,1,3); Calculation with average annual yield and share of technologies. Lifetime: 30a.</t>
        </is>
      </c>
      <c r="L5196" t="inlineStr">
        <is>
          <t>photovoltaic slanted-roof installation, 3kWp, multi-Si, laminated, integrated, on roof</t>
        </is>
      </c>
      <c r="N5196" t="inlineStr">
        <is>
          <t>all</t>
        </is>
      </c>
      <c r="O5196" t="n">
        <v>1</v>
      </c>
      <c r="P5196" s="30">
        <f>INDEX(parameters!$D$41:$AG$178,MATCH('PV (extension)'!B5162,parameters!$C$41:$C$178,0),MATCH('PV (extension)'!A5196,parameters!$D$5:$AG$5,0))/O5196</f>
        <v>2.4314965858370148E-3</v>
      </c>
      <c r="Q5196" s="3" t="inlineStr">
        <is>
          <t>roof-top</t>
        </is>
      </c>
      <c r="R5196">
        <f>INDEX(parameters!$C$196:$EJ$198,MATCH('PV (extension)'!Q5196,parameters!$B$196:$B$198,0),MATCH('PV (extension)'!B5162,parameters!$C$195:$EJ$195,0))</f>
        <v>1539.9499621689724</v>
      </c>
      <c r="S5196" t="n">
        <v>3</v>
      </c>
      <c r="T5196" t="n">
        <v>30</v>
      </c>
      <c r="U5196">
        <f>T5196*S5196*R5196</f>
        <v>138595.49659520751</v>
      </c>
      <c r="V5196">
        <f>1/U5196</f>
        <v>7.2152416533466137E-6</v>
      </c>
    </row>
    <row r="5197" ht="16" customHeight="1" s="29">
      <c r="A5197" t="inlineStr">
        <is>
          <t>photovoltaic slanted-roof installation, 3kWp, multi-Si, panel, mounted, on roof</t>
        </is>
      </c>
      <c r="B5197" s="30">
        <f>P5197*V5197</f>
        <v>3.0028814828602794E-7</v>
      </c>
      <c r="C5197" t="inlineStr">
        <is>
          <t>APAC</t>
        </is>
      </c>
      <c r="D5197" t="inlineStr">
        <is>
          <t>unit</t>
        </is>
      </c>
      <c r="F5197" t="inlineStr">
        <is>
          <t>technosphere</t>
        </is>
      </c>
      <c r="G5197" t="n">
        <v>2</v>
      </c>
      <c r="H5197" t="n">
        <v>-15.40735416199742</v>
      </c>
      <c r="I5197" t="n">
        <v>0.09798894162072011</v>
      </c>
      <c r="J5197" t="inlineStr">
        <is>
          <t>(2,2,1,1,1,3); Calculation with average annual yield and share of technologies. Lifetime: 30a.</t>
        </is>
      </c>
      <c r="L5197" t="inlineStr">
        <is>
          <t>photovoltaic slanted-roof installation, 3kWp, multi-Si, panel, mounted, on roof</t>
        </is>
      </c>
      <c r="N5197" t="inlineStr">
        <is>
          <t>all</t>
        </is>
      </c>
      <c r="O5197" t="n">
        <v>1</v>
      </c>
      <c r="P5197" s="30">
        <f>INDEX(parameters!$D$41:$AG$178,MATCH('PV (extension)'!B5162,parameters!$C$41:$C$178,0),MATCH('PV (extension)'!A5197,parameters!$D$5:$AG$5,0))/O5197</f>
        <v>4.1618585033357351E-2</v>
      </c>
      <c r="Q5197" s="3" t="inlineStr">
        <is>
          <t>roof-top</t>
        </is>
      </c>
      <c r="R5197">
        <f>INDEX(parameters!$C$196:$EJ$198,MATCH('PV (extension)'!Q5197,parameters!$B$196:$B$198,0),MATCH('PV (extension)'!B5162,parameters!$C$195:$EJ$195,0))</f>
        <v>1539.9499621689724</v>
      </c>
      <c r="S5197" t="n">
        <v>3</v>
      </c>
      <c r="T5197" t="n">
        <v>30</v>
      </c>
      <c r="U5197">
        <f>T5197*S5197*R5197</f>
        <v>138595.49659520751</v>
      </c>
      <c r="V5197">
        <f>1/U5197</f>
        <v>7.2152416533466137E-6</v>
      </c>
    </row>
    <row r="5198" ht="16" customHeight="1" s="29">
      <c r="A5198" t="inlineStr">
        <is>
          <t>photovoltaic slanted-roof installation, 3kWp, single-Si, laminated, integrated, on roof</t>
        </is>
      </c>
      <c r="B5198" s="30">
        <f>P5198*V5198</f>
        <v>9.2718519895736458E-9</v>
      </c>
      <c r="C5198" t="inlineStr">
        <is>
          <t>APAC</t>
        </is>
      </c>
      <c r="D5198" t="inlineStr">
        <is>
          <t>unit</t>
        </is>
      </c>
      <c r="F5198" t="inlineStr">
        <is>
          <t>technosphere</t>
        </is>
      </c>
      <c r="G5198" t="n">
        <v>2</v>
      </c>
      <c r="H5198" t="n">
        <v>-18.85636797425012</v>
      </c>
      <c r="I5198" t="n">
        <v>0.09798894162072011</v>
      </c>
      <c r="J5198" t="inlineStr">
        <is>
          <t>(2,2,1,1,1,3); Calculation with average annual yield and share of technologies. Lifetime: 30a.</t>
        </is>
      </c>
      <c r="L5198" t="inlineStr">
        <is>
          <t>photovoltaic slanted-roof installation, 3kWp, single-Si, laminated, integrated, on roof</t>
        </is>
      </c>
      <c r="N5198" t="inlineStr">
        <is>
          <t>all</t>
        </is>
      </c>
      <c r="O5198" t="n">
        <v>1</v>
      </c>
      <c r="P5198" s="30">
        <f>INDEX(parameters!$D$41:$AG$178,MATCH('PV (extension)'!B5162,parameters!$C$41:$C$178,0),MATCH('PV (extension)'!A5198,parameters!$D$5:$AG$5,0))/O5198</f>
        <v>1.2850369308522222E-3</v>
      </c>
      <c r="Q5198" s="3" t="inlineStr">
        <is>
          <t>roof-top</t>
        </is>
      </c>
      <c r="R5198">
        <f>INDEX(parameters!$C$196:$EJ$198,MATCH('PV (extension)'!Q5198,parameters!$B$196:$B$198,0),MATCH('PV (extension)'!B5162,parameters!$C$195:$EJ$195,0))</f>
        <v>1539.9499621689724</v>
      </c>
      <c r="S5198" t="n">
        <v>3</v>
      </c>
      <c r="T5198" t="n">
        <v>30</v>
      </c>
      <c r="U5198">
        <f>T5198*S5198*R5198</f>
        <v>138595.49659520751</v>
      </c>
      <c r="V5198">
        <f>1/U5198</f>
        <v>7.2152416533466137E-6</v>
      </c>
    </row>
    <row r="5199" ht="16" customHeight="1" s="29">
      <c r="A5199" t="inlineStr">
        <is>
          <t>photovoltaic slanted-roof installation, 3kWp, single-Si, panel, mounted, on roof</t>
        </is>
      </c>
      <c r="B5199" s="30">
        <f>P5199*V5199</f>
        <v>1.5693266118679613E-7</v>
      </c>
      <c r="C5199" t="inlineStr">
        <is>
          <t>APAC</t>
        </is>
      </c>
      <c r="D5199" t="inlineStr">
        <is>
          <t>unit</t>
        </is>
      </c>
      <c r="F5199" t="inlineStr">
        <is>
          <t>technosphere</t>
        </is>
      </c>
      <c r="G5199" t="n">
        <v>2</v>
      </c>
      <c r="H5199" t="n">
        <v>-16.04298817847151</v>
      </c>
      <c r="I5199" t="n">
        <v>0.09798894162072011</v>
      </c>
      <c r="J5199" t="inlineStr">
        <is>
          <t>(2,2,1,1,1,3); Calculation with average annual yield and share of technologies. Lifetime: 30a.</t>
        </is>
      </c>
      <c r="L5199" t="inlineStr">
        <is>
          <t>photovoltaic slanted-roof installation, 3kWp, single-Si, panel, mounted, on roof</t>
        </is>
      </c>
      <c r="N5199" t="inlineStr">
        <is>
          <t>all</t>
        </is>
      </c>
      <c r="O5199" t="n">
        <v>1</v>
      </c>
      <c r="P5199" s="30">
        <f>INDEX(parameters!$D$41:$AG$178,MATCH('PV (extension)'!B5162,parameters!$C$41:$C$178,0),MATCH('PV (extension)'!A5199,parameters!$D$5:$AG$5,0))/O5199</f>
        <v>2.1750160109191456E-2</v>
      </c>
      <c r="Q5199" s="3" t="inlineStr">
        <is>
          <t>roof-top</t>
        </is>
      </c>
      <c r="R5199">
        <f>INDEX(parameters!$C$196:$EJ$198,MATCH('PV (extension)'!Q5199,parameters!$B$196:$B$198,0),MATCH('PV (extension)'!B5162,parameters!$C$195:$EJ$195,0))</f>
        <v>1539.9499621689724</v>
      </c>
      <c r="S5199" t="n">
        <v>3</v>
      </c>
      <c r="T5199" t="n">
        <v>30</v>
      </c>
      <c r="U5199">
        <f>T5199*S5199*R5199</f>
        <v>138595.49659520751</v>
      </c>
      <c r="V5199">
        <f>1/U5199</f>
        <v>7.2152416533466137E-6</v>
      </c>
    </row>
    <row r="5200" s="29">
      <c r="A5200" t="inlineStr">
        <is>
          <t>market for tap water</t>
        </is>
      </c>
      <c r="B5200" t="n">
        <v>0.0020721</v>
      </c>
      <c r="C5200" t="inlineStr">
        <is>
          <t>Europe without Switzerland</t>
        </is>
      </c>
      <c r="D5200" t="inlineStr">
        <is>
          <t>kilogram</t>
        </is>
      </c>
      <c r="F5200" t="inlineStr">
        <is>
          <t>technosphere</t>
        </is>
      </c>
      <c r="G5200" t="n">
        <v>2</v>
      </c>
      <c r="H5200" t="n">
        <v>-6.179192693201237</v>
      </c>
      <c r="I5200" t="n">
        <v>0.04340984597628009</v>
      </c>
      <c r="J5200" t="inlineStr">
        <is>
          <t>(2,2,1,1,1,3); Estimation 20l/m2 panel</t>
        </is>
      </c>
      <c r="L5200" t="inlineStr">
        <is>
          <t>tap water</t>
        </is>
      </c>
    </row>
    <row r="5201" s="29">
      <c r="A5201" t="inlineStr">
        <is>
          <t>treatment of wastewater, from residence, capacity 1.1E10l/year</t>
        </is>
      </c>
      <c r="B5201" t="n">
        <v>-1.8649e-06</v>
      </c>
      <c r="C5201" t="inlineStr">
        <is>
          <t>CH</t>
        </is>
      </c>
      <c r="D5201" t="inlineStr">
        <is>
          <t>cubic meter</t>
        </is>
      </c>
      <c r="F5201" t="inlineStr">
        <is>
          <t>technosphere</t>
        </is>
      </c>
      <c r="G5201" t="n">
        <v>2</v>
      </c>
      <c r="H5201" t="n">
        <v>-13.19230312560901</v>
      </c>
      <c r="I5201" t="n">
        <v>0.04340984597628009</v>
      </c>
      <c r="J5201" t="inlineStr">
        <is>
          <t>(2,2,1,1,1,3); Estimation 20l/m2 panel</t>
        </is>
      </c>
      <c r="K5201" t="b">
        <v>1</v>
      </c>
      <c r="L5201" t="inlineStr">
        <is>
          <t>wastewater, from residence</t>
        </is>
      </c>
    </row>
    <row r="5202" s="29"/>
    <row r="5203" customFormat="1" s="28">
      <c r="A5203" s="28" t="inlineStr">
        <is>
          <t>Activity</t>
        </is>
      </c>
      <c r="B5203" s="28" t="inlineStr">
        <is>
          <t>electricity production, photovoltaic, residential</t>
        </is>
      </c>
    </row>
    <row r="5204">
      <c r="A5204" t="inlineStr">
        <is>
          <t>comment</t>
        </is>
      </c>
      <c r="B520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")&amp;HLOOKUP(B5205,parameters!$C$195:$EJ$198,2,0)&amp;" kWh/kWp.
Annual output, Facade: "&amp;HLOOKUP(B5205,parameters!$C$195:$EJ$198,3,0)&amp;" kWh/kWp.
Annual output, Open-ground: "&amp;HLOOKUP(B5205,parameters!$C$195:$EJ$198,4,0)&amp;_xlfn._LONGTEXT("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")&amp;VLOOKUP(B5205,'extension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1534.87722838499 kWh/kWp.
Annual output, Facade: 1077.6797561001 kWh/kWp.
Annual output, Open-ground: 1632.84811530318 kWh/kWp.
Amount of solar energy transformed to electricity. Waste heat emission due to losses of electricity in the system.
Technology:  Electricity production with grid-connected photovoltaic power plants.
Time period:  Time of publications
Production volume: 24.326 GWh in 2025.
Sampling:  Statistical data and model calculations
Extrapolations:  Use of PV technology data investigated for other countries (Switzerland). Correction of average yield with Swiss data.
Uncertainty:  None
Author: Romain Sacchi, PSI, romain.sacchi@psi.ch</v>
      </c>
    </row>
    <row r="5205" s="29">
      <c r="A5205" t="inlineStr">
        <is>
          <t>location</t>
        </is>
      </c>
      <c r="B5205" t="inlineStr">
        <is>
          <t>UG</t>
        </is>
      </c>
    </row>
    <row r="5206" s="29">
      <c r="A5206" t="inlineStr">
        <is>
          <t>production amount</t>
        </is>
      </c>
      <c r="B5206" t="n">
        <v>1</v>
      </c>
    </row>
    <row r="5207" s="29">
      <c r="A5207" t="inlineStr">
        <is>
          <t>reference product</t>
        </is>
      </c>
      <c r="B5207" t="inlineStr">
        <is>
          <t>electricity, low voltage</t>
        </is>
      </c>
    </row>
    <row r="5208" s="29">
      <c r="A5208" t="inlineStr">
        <is>
          <t>source</t>
        </is>
      </c>
      <c r="B52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09" s="29">
      <c r="A5209" t="inlineStr">
        <is>
          <t>type</t>
        </is>
      </c>
      <c r="B5209" t="inlineStr">
        <is>
          <t>process</t>
        </is>
      </c>
    </row>
    <row r="5210" s="29">
      <c r="A5210" t="inlineStr">
        <is>
          <t>unit</t>
        </is>
      </c>
      <c r="B5210" t="inlineStr">
        <is>
          <t>kilowatt hour</t>
        </is>
      </c>
    </row>
    <row r="5211" s="29">
      <c r="A5211" t="inlineStr">
        <is>
          <t>Exchanges</t>
        </is>
      </c>
    </row>
    <row r="5212" customFormat="1" s="28">
      <c r="A5212" s="28" t="inlineStr">
        <is>
          <t>name</t>
        </is>
      </c>
      <c r="B5212" s="28" t="inlineStr">
        <is>
          <t>amount</t>
        </is>
      </c>
      <c r="C5212" s="28" t="inlineStr">
        <is>
          <t>location</t>
        </is>
      </c>
      <c r="D5212" s="28" t="inlineStr">
        <is>
          <t>unit</t>
        </is>
      </c>
      <c r="E5212" s="28" t="inlineStr">
        <is>
          <t>categories</t>
        </is>
      </c>
      <c r="F5212" s="28" t="inlineStr">
        <is>
          <t>type</t>
        </is>
      </c>
      <c r="G5212" s="28" t="inlineStr">
        <is>
          <t>uncertainty type</t>
        </is>
      </c>
      <c r="H5212" s="28" t="inlineStr">
        <is>
          <t>reference product</t>
        </is>
      </c>
      <c r="I5212" s="28" t="inlineStr">
        <is>
          <t>comment</t>
        </is>
      </c>
      <c r="J5212" s="28" t="inlineStr">
        <is>
          <t>production volume</t>
        </is>
      </c>
      <c r="K5212" s="28" t="inlineStr">
        <is>
          <t>scope</t>
        </is>
      </c>
      <c r="L5212" s="28" t="inlineStr">
        <is>
          <t>scope share</t>
        </is>
      </c>
      <c r="M5212" s="28" t="inlineStr">
        <is>
          <t>tech share</t>
        </is>
      </c>
      <c r="N5212" s="28" t="inlineStr">
        <is>
          <t>installation</t>
        </is>
      </c>
      <c r="O5212" s="28" t="inlineStr">
        <is>
          <t>productivity</t>
        </is>
      </c>
      <c r="P5212" s="28" t="inlineStr">
        <is>
          <t>kWp</t>
        </is>
      </c>
      <c r="Q5212" s="28" t="inlineStr">
        <is>
          <t>lifetime</t>
        </is>
      </c>
      <c r="R5212" s="28" t="inlineStr">
        <is>
          <t>lifetime production</t>
        </is>
      </c>
      <c r="S5212" s="28" t="inlineStr">
        <is>
          <t>inverted lifetime production</t>
        </is>
      </c>
    </row>
    <row r="5213" s="29">
      <c r="A5213" t="inlineStr">
        <is>
          <t>Energy, solar, converted</t>
        </is>
      </c>
      <c r="B5213" t="n">
        <v>3.8503</v>
      </c>
      <c r="D5213" t="inlineStr">
        <is>
          <t>megajoule</t>
        </is>
      </c>
      <c r="E5213" t="inlineStr">
        <is>
          <t>natural resource::in air</t>
        </is>
      </c>
      <c r="F5213" t="inlineStr">
        <is>
          <t>biosphere</t>
        </is>
      </c>
      <c r="G5213" t="n">
        <v>0</v>
      </c>
      <c r="I5213" t="inlineStr">
        <is>
          <t>(2,2,1,1,1,3); Energy loss in the system</t>
        </is>
      </c>
    </row>
    <row r="5214" s="29">
      <c r="A5214" t="inlineStr">
        <is>
          <t>Heat, waste</t>
        </is>
      </c>
      <c r="B5214" t="n">
        <v>0.25027</v>
      </c>
      <c r="D5214" t="inlineStr">
        <is>
          <t>megajoule</t>
        </is>
      </c>
      <c r="E5214" t="inlineStr">
        <is>
          <t>air</t>
        </is>
      </c>
      <c r="F5214" t="inlineStr">
        <is>
          <t>biosphere</t>
        </is>
      </c>
      <c r="G5214" t="n">
        <v>0</v>
      </c>
      <c r="I5214" t="inlineStr">
        <is>
          <t>(1,na,na,na,na,na); Calculation with average annual output and share of technologies; Average degradation of 10.5% included</t>
        </is>
      </c>
    </row>
    <row r="5215" s="29">
      <c r="A5215" t="inlineStr">
        <is>
          <t>electricity production, photovoltaic, residential</t>
        </is>
      </c>
      <c r="B5215" t="n">
        <v>1</v>
      </c>
      <c r="C5215" t="inlineStr">
        <is>
          <t>UG</t>
        </is>
      </c>
      <c r="D5215" t="inlineStr">
        <is>
          <t>kilowatt hour</t>
        </is>
      </c>
      <c r="E5215" t="inlineStr">
        <is>
          <t>photovoltaic::power plants</t>
        </is>
      </c>
      <c r="F5215" t="inlineStr">
        <is>
          <t>production</t>
        </is>
      </c>
      <c r="G5215" t="n">
        <v>0</v>
      </c>
      <c r="H5215" t="inlineStr">
        <is>
          <t>electricity, low voltage</t>
        </is>
      </c>
      <c r="J5215">
        <f>VLOOKUP(C5215,'extension - production vol'!$B$6:$D$235,3,0)</f>
        <v>24.326000000000001</v>
      </c>
    </row>
    <row r="5216" ht="16" customHeight="1" s="29">
      <c r="A5216" t="inlineStr">
        <is>
          <t>photovoltaic slanted-roof installation, 3 kWp, CIS, laminated, integrated, on roof</t>
        </is>
      </c>
      <c r="B5216" s="30">
        <f>M5216*S5216</f>
        <v>3.7062849093902986E-8</v>
      </c>
      <c r="C5216" t="inlineStr">
        <is>
          <t>CH</t>
        </is>
      </c>
      <c r="D5216" t="inlineStr">
        <is>
          <t>unit</t>
        </is>
      </c>
      <c r="F5216" t="inlineStr">
        <is>
          <t>technosphere</t>
        </is>
      </c>
      <c r="G5216" t="n">
        <v>0</v>
      </c>
      <c r="H5216" t="inlineStr">
        <is>
          <t>photovoltaic slanted-roof installation, 3 kWp, CIS, laminated, integrated, on roof</t>
        </is>
      </c>
      <c r="I5216" t="inlineStr">
        <is>
          <t>(2,2,1,1,1,3); Calculation with average annual yield and share of technologies. Lifetime: 30a.</t>
        </is>
      </c>
      <c r="K5216" t="inlineStr">
        <is>
          <t>residential</t>
        </is>
      </c>
      <c r="L5216">
        <f>IF(K5216="residential",VLOOKUP(B5205,parameters!$C$41:$AG$178,18,0),IF(K5216="commercial",1-VLOOKUP(B5205,parameters!$C$41:$AG$178,18,0),1))</f>
        <v>0.17766751537682748</v>
      </c>
      <c r="M5216" s="30">
        <f>INDEX(parameters!$D$41:$AG$178,MATCH('PV (extension)'!B5205,parameters!$C$41:$C$178,0),MATCH('PV (extension)'!A5216,parameters!$D$5:$AG$5,0))/L5216</f>
        <v>5.119823078397083E-3</v>
      </c>
      <c r="N5216" s="3" t="inlineStr">
        <is>
          <t>roof-top</t>
        </is>
      </c>
      <c r="O5216">
        <f>INDEX(parameters!$C$196:$EJ$198,MATCH('PV (extension)'!N5216,parameters!$B$196:$B$198,0),MATCH('PV (extension)'!B5205,parameters!$C$195:$EJ$195,0))</f>
        <v>1534.8772283849892</v>
      </c>
      <c r="P5216" t="n">
        <v>3</v>
      </c>
      <c r="Q5216" t="n">
        <v>30</v>
      </c>
      <c r="R5216">
        <f>Q5216*P5216*O5216</f>
        <v>138138.95055464903</v>
      </c>
      <c r="S5216">
        <f>1/R5216</f>
        <v>7.2390878603380655E-6</v>
      </c>
    </row>
    <row r="5217" ht="16" customHeight="1" s="29">
      <c r="A5217" t="inlineStr">
        <is>
          <t>photovoltaic slanted-roof installation, 3 kWp, CdTe, panel, mounted, on roof</t>
        </is>
      </c>
      <c r="B5217" s="30">
        <f>M5217*S5217</f>
        <v>2.4173524857376557E-7</v>
      </c>
      <c r="C5217" t="inlineStr">
        <is>
          <t>CH</t>
        </is>
      </c>
      <c r="D5217" t="inlineStr">
        <is>
          <t>unit</t>
        </is>
      </c>
      <c r="F5217" t="inlineStr">
        <is>
          <t>technosphere</t>
        </is>
      </c>
      <c r="G5217" t="n">
        <v>0</v>
      </c>
      <c r="H5217" t="inlineStr">
        <is>
          <t>photovoltaic slanted-roof installation, 3 kWp, CdTe, panel, mounted, on roof</t>
        </is>
      </c>
      <c r="I5217" t="inlineStr">
        <is>
          <t>(2,2,1,1,1,3); Calculation with average annual yield and share of technologies. Lifetime: 30a.</t>
        </is>
      </c>
      <c r="K5217" t="inlineStr">
        <is>
          <t>residential</t>
        </is>
      </c>
      <c r="L5217">
        <f>L5216</f>
        <v>0.17766751537682748</v>
      </c>
      <c r="M5217" s="30">
        <f>INDEX(parameters!$D$41:$AG$178,MATCH('PV (extension)'!B5205,parameters!$C$41:$C$178,0),MATCH('PV (extension)'!A5217,parameters!$D$5:$AG$5,0))/L5217</f>
        <v>3.3393053550047194E-2</v>
      </c>
      <c r="N5217" s="3" t="inlineStr">
        <is>
          <t>roof-top</t>
        </is>
      </c>
      <c r="O5217">
        <f>INDEX(parameters!$C$196:$EJ$198,MATCH('PV (extension)'!N5217,parameters!$B$196:$B$198,0),MATCH('PV (extension)'!B5205,parameters!$C$195:$EJ$195,0))</f>
        <v>1534.8772283849892</v>
      </c>
      <c r="P5217" t="n">
        <v>3</v>
      </c>
      <c r="Q5217" t="n">
        <v>30</v>
      </c>
      <c r="R5217">
        <f>Q5217*P5217*O5217</f>
        <v>138138.95055464903</v>
      </c>
      <c r="S5217">
        <f>1/R5217</f>
        <v>7.2390878603380655E-6</v>
      </c>
    </row>
    <row r="5218" ht="16" customHeight="1" s="29">
      <c r="A5218" t="inlineStr">
        <is>
          <t>photovoltaic slanted-roof installation, 3 kWp, micro-Si, laminated, integrated, on roof</t>
        </is>
      </c>
      <c r="B5218" s="30">
        <f>M5218*S5218</f>
        <v>3.745684530409102E-9</v>
      </c>
      <c r="C5218" t="inlineStr">
        <is>
          <t>RER</t>
        </is>
      </c>
      <c r="D5218" t="inlineStr">
        <is>
          <t>unit</t>
        </is>
      </c>
      <c r="F5218" t="inlineStr">
        <is>
          <t>technosphere</t>
        </is>
      </c>
      <c r="G5218" t="n">
        <v>0</v>
      </c>
      <c r="H5218" t="inlineStr">
        <is>
          <t>photovoltaic slanted-roof installation, 3 kWp, micro-Si, laminated, integrated, on roof</t>
        </is>
      </c>
      <c r="I5218" t="inlineStr">
        <is>
          <t>(2,2,1,1,1,3); Calculation with average annual yield and share of technologies. Lifetime: 30a.</t>
        </is>
      </c>
      <c r="K5218" t="inlineStr">
        <is>
          <t>residential</t>
        </is>
      </c>
      <c r="L5218">
        <f>L5217</f>
        <v>0.17766751537682748</v>
      </c>
      <c r="M5218" s="30">
        <f>INDEX(parameters!$D$41:$AG$178,MATCH('PV (extension)'!B5205,parameters!$C$41:$C$178,0),MATCH('PV (extension)'!A5218,parameters!$D$5:$AG$5,0))/L5218</f>
        <v>5.1742493013949662E-4</v>
      </c>
      <c r="N5218" s="3" t="inlineStr">
        <is>
          <t>roof-top</t>
        </is>
      </c>
      <c r="O5218">
        <f>INDEX(parameters!$C$196:$EJ$198,MATCH('PV (extension)'!N5218,parameters!$B$196:$B$198,0),MATCH('PV (extension)'!B5205,parameters!$C$195:$EJ$195,0))</f>
        <v>1534.8772283849892</v>
      </c>
      <c r="P5218" t="n">
        <v>3</v>
      </c>
      <c r="Q5218" t="n">
        <v>30</v>
      </c>
      <c r="R5218">
        <f>Q5218*P5218*O5218</f>
        <v>138138.95055464903</v>
      </c>
      <c r="S5218">
        <f>1/R5218</f>
        <v>7.2390878603380655E-6</v>
      </c>
    </row>
    <row r="5219" ht="16" customHeight="1" s="29">
      <c r="A5219" t="inlineStr">
        <is>
          <t>photovoltaic slanted-roof installation, 3 kWp, micro-Si, panel, mounted, on roof</t>
        </is>
      </c>
      <c r="B5219" s="30">
        <f>M5219*S5219</f>
        <v>6.5118075374459696E-8</v>
      </c>
      <c r="C5219" t="inlineStr">
        <is>
          <t>RER</t>
        </is>
      </c>
      <c r="D5219" t="inlineStr">
        <is>
          <t>unit</t>
        </is>
      </c>
      <c r="F5219" t="inlineStr">
        <is>
          <t>technosphere</t>
        </is>
      </c>
      <c r="G5219" t="n">
        <v>0</v>
      </c>
      <c r="H5219" t="inlineStr">
        <is>
          <t>photovoltaic slanted-roof installation, 3 kWp, micro-Si, panel, mounted, on roof</t>
        </is>
      </c>
      <c r="I5219" t="inlineStr">
        <is>
          <t>(2,2,1,1,1,3); Calculation with average annual yield and share of technologies. Lifetime: 30a.</t>
        </is>
      </c>
      <c r="K5219" t="inlineStr">
        <is>
          <t>residential</t>
        </is>
      </c>
      <c r="L5219">
        <f>L5218</f>
        <v>0.17766751537682748</v>
      </c>
      <c r="M5219" s="30">
        <f>INDEX(parameters!$D$41:$AG$178,MATCH('PV (extension)'!B5205,parameters!$C$41:$C$178,0),MATCH('PV (extension)'!A5219,parameters!$D$5:$AG$5,0))/L5219</f>
        <v>8.9953425943663963E-3</v>
      </c>
      <c r="N5219" s="3" t="inlineStr">
        <is>
          <t>roof-top</t>
        </is>
      </c>
      <c r="O5219">
        <f>INDEX(parameters!$C$196:$EJ$198,MATCH('PV (extension)'!N5219,parameters!$B$196:$B$198,0),MATCH('PV (extension)'!B5205,parameters!$C$195:$EJ$195,0))</f>
        <v>1534.8772283849892</v>
      </c>
      <c r="P5219" t="n">
        <v>3</v>
      </c>
      <c r="Q5219" t="n">
        <v>30</v>
      </c>
      <c r="R5219">
        <f>Q5219*P5219*O5219</f>
        <v>138138.95055464903</v>
      </c>
      <c r="S5219">
        <f>1/R5219</f>
        <v>7.2390878603380655E-6</v>
      </c>
    </row>
    <row r="5220" s="29">
      <c r="A5220" t="inlineStr">
        <is>
          <t>photovoltaic facade installation, 3kWp, multi-Si, laminated, integrated, at building</t>
        </is>
      </c>
      <c r="B5220" s="30">
        <f>M5220*S5220</f>
        <v>1.9071667764092399E-7</v>
      </c>
      <c r="C5220" t="inlineStr">
        <is>
          <t>RER</t>
        </is>
      </c>
      <c r="D5220" t="inlineStr">
        <is>
          <t>unit</t>
        </is>
      </c>
      <c r="F5220" t="inlineStr">
        <is>
          <t>technosphere</t>
        </is>
      </c>
      <c r="G5220" t="n">
        <v>0</v>
      </c>
      <c r="H5220" t="inlineStr">
        <is>
          <t>photovoltaic facade installation, 3kWp, multi-Si, laminated, integrated, at building</t>
        </is>
      </c>
      <c r="I5220" t="inlineStr">
        <is>
          <t>(2,2,1,1,1,3); Calculation with average annual yield and share of technologies. Lifetime: 30a.</t>
        </is>
      </c>
      <c r="K5220" t="inlineStr">
        <is>
          <t>residential</t>
        </is>
      </c>
      <c r="L5220">
        <f>L5219</f>
        <v>0.17766751537682748</v>
      </c>
      <c r="M5220" s="30">
        <f>INDEX(parameters!$D$41:$AG$178,MATCH('PV (extension)'!B5205,parameters!$C$41:$C$178,0),MATCH('PV (extension)'!A5220,parameters!$D$5:$AG$5,0))/L5220</f>
        <v>1.8497835237986298E-2</v>
      </c>
      <c r="N5220" t="inlineStr">
        <is>
          <t>façade</t>
        </is>
      </c>
      <c r="O5220">
        <f>INDEX(parameters!$C$196:$EJ$198,MATCH('PV (extension)'!N5220,parameters!$B$196:$B$198,0),MATCH('PV (extension)'!B5205,parameters!$C$195:$EJ$195,0))</f>
        <v>1077.679756100099</v>
      </c>
      <c r="P5220" t="n">
        <v>3</v>
      </c>
      <c r="Q5220" t="n">
        <v>30</v>
      </c>
      <c r="R5220">
        <f>Q5220*P5220*O5220</f>
        <v>96991.178049008915</v>
      </c>
      <c r="S5220">
        <f>1/R5220</f>
        <v>1.0310216043511786E-5</v>
      </c>
    </row>
    <row r="5221" s="29">
      <c r="A5221" t="inlineStr">
        <is>
          <t>photovoltaic facade installation, 3kWp, multi-Si, panel, mounted, at building</t>
        </is>
      </c>
      <c r="B5221" s="30">
        <f>M5221*S5221</f>
        <v>1.8704258419603287E-7</v>
      </c>
      <c r="C5221" t="inlineStr">
        <is>
          <t>RER</t>
        </is>
      </c>
      <c r="D5221" t="inlineStr">
        <is>
          <t>unit</t>
        </is>
      </c>
      <c r="F5221" t="inlineStr">
        <is>
          <t>technosphere</t>
        </is>
      </c>
      <c r="G5221" t="n">
        <v>0</v>
      </c>
      <c r="H5221" t="inlineStr">
        <is>
          <t>photovoltaic facade installation, 3kWp, multi-Si, panel, mounted, at building</t>
        </is>
      </c>
      <c r="I5221" t="inlineStr">
        <is>
          <t>(2,2,1,1,1,3); Calculation with average annual yield and share of technologies. Lifetime: 30a.</t>
        </is>
      </c>
      <c r="K5221" t="inlineStr">
        <is>
          <t>residential</t>
        </is>
      </c>
      <c r="L5221">
        <f>L5220</f>
        <v>0.17766751537682748</v>
      </c>
      <c r="M5221" s="30">
        <f>INDEX(parameters!$D$41:$AG$178,MATCH('PV (extension)'!B5205,parameters!$C$41:$C$178,0),MATCH('PV (extension)'!A5221,parameters!$D$5:$AG$5,0))/L5221</f>
        <v>1.8141480586504166E-2</v>
      </c>
      <c r="N5221" t="inlineStr">
        <is>
          <t>façade</t>
        </is>
      </c>
      <c r="O5221">
        <f>INDEX(parameters!$C$196:$EJ$198,MATCH('PV (extension)'!N5221,parameters!$B$196:$B$198,0),MATCH('PV (extension)'!B5205,parameters!$C$195:$EJ$195,0))</f>
        <v>1077.679756100099</v>
      </c>
      <c r="P5221" t="n">
        <v>3</v>
      </c>
      <c r="Q5221" t="n">
        <v>30</v>
      </c>
      <c r="R5221">
        <f>Q5221*P5221*O5221</f>
        <v>96991.178049008915</v>
      </c>
      <c r="S5221">
        <f>1/R5221</f>
        <v>1.0310216043511786E-5</v>
      </c>
    </row>
    <row r="5222" s="29">
      <c r="A5222" t="inlineStr">
        <is>
          <t>photovoltaic facade installation, 3kWp, single-Si, laminated, integrated, at building</t>
        </is>
      </c>
      <c r="B5222" s="30">
        <f>M5222*S5222</f>
        <v>1.0054370345826354E-7</v>
      </c>
      <c r="C5222" t="inlineStr">
        <is>
          <t>RER</t>
        </is>
      </c>
      <c r="D5222" t="inlineStr">
        <is>
          <t>unit</t>
        </is>
      </c>
      <c r="F5222" t="inlineStr">
        <is>
          <t>technosphere</t>
        </is>
      </c>
      <c r="G5222" t="n">
        <v>0</v>
      </c>
      <c r="H5222" t="inlineStr">
        <is>
          <t>photovoltaic facade installation, 3kWp, single-Si, laminated, integrated, at building</t>
        </is>
      </c>
      <c r="I5222" t="inlineStr">
        <is>
          <t>(2,2,1,1,1,3); Calculation with average annual yield and share of technologies. Lifetime: 30a.</t>
        </is>
      </c>
      <c r="K5222" t="inlineStr">
        <is>
          <t>residential</t>
        </is>
      </c>
      <c r="L5222">
        <f>L5221</f>
        <v>0.17766751537682748</v>
      </c>
      <c r="M5222" s="30">
        <f>INDEX(parameters!$D$41:$AG$178,MATCH('PV (extension)'!B5205,parameters!$C$41:$C$178,0),MATCH('PV (extension)'!A5222,parameters!$D$5:$AG$5,0))/L5222</f>
        <v>9.7518522438271929E-3</v>
      </c>
      <c r="N5222" t="inlineStr">
        <is>
          <t>façade</t>
        </is>
      </c>
      <c r="O5222">
        <f>INDEX(parameters!$C$196:$EJ$198,MATCH('PV (extension)'!N5222,parameters!$B$196:$B$198,0),MATCH('PV (extension)'!B5205,parameters!$C$195:$EJ$195,0))</f>
        <v>1077.679756100099</v>
      </c>
      <c r="P5222" t="n">
        <v>3</v>
      </c>
      <c r="Q5222" t="n">
        <v>30</v>
      </c>
      <c r="R5222">
        <f>Q5222*P5222*O5222</f>
        <v>96991.178049008915</v>
      </c>
      <c r="S5222">
        <f>1/R5222</f>
        <v>1.0310216043511786E-5</v>
      </c>
    </row>
    <row r="5223" s="29">
      <c r="A5223" t="inlineStr">
        <is>
          <t>photovoltaic facade installation, 3kWp, single-Si, panel, mounted, at building</t>
        </is>
      </c>
      <c r="B5223" s="30">
        <f>M5223*S5223</f>
        <v>1.0045670813553694E-7</v>
      </c>
      <c r="C5223" t="inlineStr">
        <is>
          <t>RER</t>
        </is>
      </c>
      <c r="D5223" t="inlineStr">
        <is>
          <t>unit</t>
        </is>
      </c>
      <c r="F5223" t="inlineStr">
        <is>
          <t>technosphere</t>
        </is>
      </c>
      <c r="G5223" t="n">
        <v>0</v>
      </c>
      <c r="H5223" t="inlineStr">
        <is>
          <t>photovoltaic facade installation, 3kWp, single-Si, panel, mounted, at building</t>
        </is>
      </c>
      <c r="I5223" t="inlineStr">
        <is>
          <t>(2,2,1,1,1,3); Calculation with average annual yield and share of technologies. Lifetime: 30a.</t>
        </is>
      </c>
      <c r="K5223" t="inlineStr">
        <is>
          <t>residential</t>
        </is>
      </c>
      <c r="L5223">
        <f>L5222</f>
        <v>0.17766751537682748</v>
      </c>
      <c r="M5223" s="30">
        <f>INDEX(parameters!$D$41:$AG$178,MATCH('PV (extension)'!B5205,parameters!$C$41:$C$178,0),MATCH('PV (extension)'!A5223,parameters!$D$5:$AG$5,0))/L5223</f>
        <v>9.7434144649911868E-3</v>
      </c>
      <c r="N5223" t="inlineStr">
        <is>
          <t>façade</t>
        </is>
      </c>
      <c r="O5223">
        <f>INDEX(parameters!$C$196:$EJ$198,MATCH('PV (extension)'!N5223,parameters!$B$196:$B$198,0),MATCH('PV (extension)'!B5205,parameters!$C$195:$EJ$195,0))</f>
        <v>1077.679756100099</v>
      </c>
      <c r="P5223" t="n">
        <v>3</v>
      </c>
      <c r="Q5223" t="n">
        <v>30</v>
      </c>
      <c r="R5223">
        <f>Q5223*P5223*O5223</f>
        <v>96991.178049008915</v>
      </c>
      <c r="S5223">
        <f>1/R5223</f>
        <v>1.0310216043511786E-5</v>
      </c>
    </row>
    <row r="5224" ht="16" customHeight="1" s="29">
      <c r="A5224" t="inlineStr">
        <is>
          <t>photovoltaic flat-roof installation, 3kWp, multi-Si, on roof</t>
        </is>
      </c>
      <c r="B5224" s="30">
        <f>M5224*S5224</f>
        <v>2.0627255782680266E-6</v>
      </c>
      <c r="C5224" t="inlineStr">
        <is>
          <t>RER</t>
        </is>
      </c>
      <c r="D5224" t="inlineStr">
        <is>
          <t>unit</t>
        </is>
      </c>
      <c r="F5224" t="inlineStr">
        <is>
          <t>technosphere</t>
        </is>
      </c>
      <c r="G5224" t="n">
        <v>0</v>
      </c>
      <c r="H5224" t="inlineStr">
        <is>
          <t>photovoltaic flat-roof installation, 3kWp, multi-Si, on roof</t>
        </is>
      </c>
      <c r="I5224" t="inlineStr">
        <is>
          <t>(2,2,1,1,1,3); Calculation with average annual yield and share of technologies. Lifetime: 30a.</t>
        </is>
      </c>
      <c r="K5224" t="inlineStr">
        <is>
          <t>residential</t>
        </is>
      </c>
      <c r="L5224">
        <f>L5223</f>
        <v>0.17766751537682748</v>
      </c>
      <c r="M5224" s="30">
        <f>INDEX(parameters!$D$41:$AG$178,MATCH('PV (extension)'!B5205,parameters!$C$41:$C$178,0),MATCH('PV (extension)'!A5224,parameters!$D$5:$AG$5,0))/L5224</f>
        <v>0.28494274666417674</v>
      </c>
      <c r="N5224" s="3" t="inlineStr">
        <is>
          <t>roof-top</t>
        </is>
      </c>
      <c r="O5224">
        <f>INDEX(parameters!$C$196:$EJ$198,MATCH('PV (extension)'!N5224,parameters!$B$196:$B$198,0),MATCH('PV (extension)'!B5205,parameters!$C$195:$EJ$195,0))</f>
        <v>1534.8772283849892</v>
      </c>
      <c r="P5224" t="n">
        <v>3</v>
      </c>
      <c r="Q5224" t="n">
        <v>30</v>
      </c>
      <c r="R5224">
        <f>Q5224*P5224*O5224</f>
        <v>138138.95055464903</v>
      </c>
      <c r="S5224">
        <f>1/R5224</f>
        <v>7.2390878603380655E-6</v>
      </c>
    </row>
    <row r="5225" ht="16" customHeight="1" s="29">
      <c r="A5225" t="inlineStr">
        <is>
          <t>photovoltaic flat-roof installation, 3kWp, single-Si, on roof</t>
        </is>
      </c>
      <c r="B5225" s="30">
        <f>M5225*S5225</f>
        <v>1.076712872054278E-6</v>
      </c>
      <c r="C5225" t="inlineStr">
        <is>
          <t>RER</t>
        </is>
      </c>
      <c r="D5225" t="inlineStr">
        <is>
          <t>unit</t>
        </is>
      </c>
      <c r="F5225" t="inlineStr">
        <is>
          <t>technosphere</t>
        </is>
      </c>
      <c r="G5225" t="n">
        <v>0</v>
      </c>
      <c r="H5225" t="inlineStr">
        <is>
          <t>photovoltaic flat-roof installation, 3kWp, single-Si, on roof</t>
        </is>
      </c>
      <c r="I5225" t="inlineStr">
        <is>
          <t>(2,2,1,1,1,3); Calculation with average annual yield and share of technologies. Lifetime: 30a.</t>
        </is>
      </c>
      <c r="K5225" t="inlineStr">
        <is>
          <t>residential</t>
        </is>
      </c>
      <c r="L5225">
        <f>L5224</f>
        <v>0.17766751537682748</v>
      </c>
      <c r="M5225" s="30">
        <f>INDEX(parameters!$D$41:$AG$178,MATCH('PV (extension)'!B5205,parameters!$C$41:$C$178,0),MATCH('PV (extension)'!A5225,parameters!$D$5:$AG$5,0))/L5225</f>
        <v>0.14873598619426004</v>
      </c>
      <c r="N5225" s="3" t="inlineStr">
        <is>
          <t>roof-top</t>
        </is>
      </c>
      <c r="O5225">
        <f>INDEX(parameters!$C$196:$EJ$198,MATCH('PV (extension)'!N5225,parameters!$B$196:$B$198,0),MATCH('PV (extension)'!B5205,parameters!$C$195:$EJ$195,0))</f>
        <v>1534.8772283849892</v>
      </c>
      <c r="P5225" t="n">
        <v>3</v>
      </c>
      <c r="Q5225" t="n">
        <v>30</v>
      </c>
      <c r="R5225">
        <f>Q5225*P5225*O5225</f>
        <v>138138.95055464903</v>
      </c>
      <c r="S5225">
        <f>1/R5225</f>
        <v>7.2390878603380655E-6</v>
      </c>
    </row>
    <row r="5226" ht="16" customHeight="1" s="29">
      <c r="A5226" t="inlineStr">
        <is>
          <t>photovoltaic slanted-roof installation, 3kWp, CIS, panel, mounted, on roof</t>
        </is>
      </c>
      <c r="B5226" s="30">
        <f>M5226*S5226</f>
        <v>5.9554951906032983E-7</v>
      </c>
      <c r="C5226" t="inlineStr">
        <is>
          <t>CH</t>
        </is>
      </c>
      <c r="D5226" t="inlineStr">
        <is>
          <t>unit</t>
        </is>
      </c>
      <c r="F5226" t="inlineStr">
        <is>
          <t>technosphere</t>
        </is>
      </c>
      <c r="G5226" t="n">
        <v>0</v>
      </c>
      <c r="H5226" t="inlineStr">
        <is>
          <t>photovoltaic slanted-roof installation, 3kWp, CIS, panel, mounted, on roof</t>
        </is>
      </c>
      <c r="I5226" t="inlineStr">
        <is>
          <t>(2,2,1,1,1,3); Calculation with average annual yield and share of technologies. Lifetime: 30a.</t>
        </is>
      </c>
      <c r="K5226" t="inlineStr">
        <is>
          <t>residential</t>
        </is>
      </c>
      <c r="L5226">
        <f>L5225</f>
        <v>0.17766751537682748</v>
      </c>
      <c r="M5226" s="30">
        <f>INDEX(parameters!$D$41:$AG$178,MATCH('PV (extension)'!B5205,parameters!$C$41:$C$178,0),MATCH('PV (extension)'!A5226,parameters!$D$5:$AG$5,0))/L5226</f>
        <v>8.2268585566319899E-2</v>
      </c>
      <c r="N5226" s="3" t="inlineStr">
        <is>
          <t>roof-top</t>
        </is>
      </c>
      <c r="O5226">
        <f>INDEX(parameters!$C$196:$EJ$198,MATCH('PV (extension)'!N5226,parameters!$B$196:$B$198,0),MATCH('PV (extension)'!B5205,parameters!$C$195:$EJ$195,0))</f>
        <v>1534.8772283849892</v>
      </c>
      <c r="P5226" t="n">
        <v>3</v>
      </c>
      <c r="Q5226" t="n">
        <v>30</v>
      </c>
      <c r="R5226">
        <f>Q5226*P5226*O5226</f>
        <v>138138.95055464903</v>
      </c>
      <c r="S5226">
        <f>1/R5226</f>
        <v>7.2390878603380655E-6</v>
      </c>
    </row>
    <row r="5227" ht="16" customHeight="1" s="29">
      <c r="A5227" t="inlineStr">
        <is>
          <t>photovoltaic slanted-roof installation, 3kWp, CdTe, laminated, integrated, on roof</t>
        </is>
      </c>
      <c r="B5227" s="30">
        <f>M5227*S5227</f>
        <v>1.6675760001184741E-8</v>
      </c>
      <c r="C5227" t="inlineStr">
        <is>
          <t>CH</t>
        </is>
      </c>
      <c r="D5227" t="inlineStr">
        <is>
          <t>unit</t>
        </is>
      </c>
      <c r="F5227" t="inlineStr">
        <is>
          <t>technosphere</t>
        </is>
      </c>
      <c r="G5227" t="n">
        <v>0</v>
      </c>
      <c r="H5227" t="inlineStr">
        <is>
          <t>photovoltaic slanted-roof installation, 3kWp, CdTe, laminated, integrated, on roof</t>
        </is>
      </c>
      <c r="I5227" t="inlineStr">
        <is>
          <t>(2,2,1,1,1,3); Calculation with average annual yield and share of technologies. Lifetime: 30a.</t>
        </is>
      </c>
      <c r="K5227" t="inlineStr">
        <is>
          <t>residential</t>
        </is>
      </c>
      <c r="L5227">
        <f>L5226</f>
        <v>0.17766751537682748</v>
      </c>
      <c r="M5227" s="30">
        <f>INDEX(parameters!$D$41:$AG$178,MATCH('PV (extension)'!B5205,parameters!$C$41:$C$178,0),MATCH('PV (extension)'!A5227,parameters!$D$5:$AG$5,0))/L5227</f>
        <v>2.3035719862648527E-3</v>
      </c>
      <c r="N5227" s="3" t="inlineStr">
        <is>
          <t>roof-top</t>
        </is>
      </c>
      <c r="O5227">
        <f>INDEX(parameters!$C$196:$EJ$198,MATCH('PV (extension)'!N5227,parameters!$B$196:$B$198,0),MATCH('PV (extension)'!B5205,parameters!$C$195:$EJ$195,0))</f>
        <v>1534.8772283849892</v>
      </c>
      <c r="P5227" t="n">
        <v>3</v>
      </c>
      <c r="Q5227" t="n">
        <v>30</v>
      </c>
      <c r="R5227">
        <f>Q5227*P5227*O5227</f>
        <v>138138.95055464903</v>
      </c>
      <c r="S5227">
        <f>1/R5227</f>
        <v>7.2390878603380655E-6</v>
      </c>
    </row>
    <row r="5228" ht="16" customHeight="1" s="29">
      <c r="A5228" t="inlineStr">
        <is>
          <t>photovoltaic slanted-roof installation, 3kWp, multi-Si, laminated, integrated, on roof</t>
        </is>
      </c>
      <c r="B5228" s="30">
        <f>M5228*S5228</f>
        <v>9.9071669796548108E-8</v>
      </c>
      <c r="C5228" t="inlineStr">
        <is>
          <t>RER</t>
        </is>
      </c>
      <c r="D5228" t="inlineStr">
        <is>
          <t>unit</t>
        </is>
      </c>
      <c r="F5228" t="inlineStr">
        <is>
          <t>technosphere</t>
        </is>
      </c>
      <c r="G5228" t="n">
        <v>0</v>
      </c>
      <c r="H5228" t="inlineStr">
        <is>
          <t>photovoltaic slanted-roof installation, 3kWp, multi-Si, laminated, integrated, on roof</t>
        </is>
      </c>
      <c r="I5228" t="inlineStr">
        <is>
          <t>(2,2,1,1,1,3); Calculation with average annual yield and share of technologies. Lifetime: 30a.</t>
        </is>
      </c>
      <c r="K5228" t="inlineStr">
        <is>
          <t>residential</t>
        </is>
      </c>
      <c r="L5228">
        <f>L5227</f>
        <v>0.17766751537682748</v>
      </c>
      <c r="M5228" s="30">
        <f>INDEX(parameters!$D$41:$AG$178,MATCH('PV (extension)'!B5205,parameters!$C$41:$C$178,0),MATCH('PV (extension)'!A5228,parameters!$D$5:$AG$5,0))/L5228</f>
        <v>1.3685656495391874E-2</v>
      </c>
      <c r="N5228" s="3" t="inlineStr">
        <is>
          <t>roof-top</t>
        </is>
      </c>
      <c r="O5228">
        <f>INDEX(parameters!$C$196:$EJ$198,MATCH('PV (extension)'!N5228,parameters!$B$196:$B$198,0),MATCH('PV (extension)'!B5205,parameters!$C$195:$EJ$195,0))</f>
        <v>1534.8772283849892</v>
      </c>
      <c r="P5228" t="n">
        <v>3</v>
      </c>
      <c r="Q5228" t="n">
        <v>30</v>
      </c>
      <c r="R5228">
        <f>Q5228*P5228*O5228</f>
        <v>138138.95055464903</v>
      </c>
      <c r="S5228">
        <f>1/R5228</f>
        <v>7.2390878603380655E-6</v>
      </c>
    </row>
    <row r="5229" ht="16" customHeight="1" s="29">
      <c r="A5229" t="inlineStr">
        <is>
          <t>photovoltaic slanted-roof installation, 3kWp, multi-Si, panel, mounted, on roof</t>
        </is>
      </c>
      <c r="B5229" s="30">
        <f>M5229*S5229</f>
        <v>1.6957550908528077E-6</v>
      </c>
      <c r="C5229" t="inlineStr">
        <is>
          <t>RER</t>
        </is>
      </c>
      <c r="D5229" t="inlineStr">
        <is>
          <t>unit</t>
        </is>
      </c>
      <c r="F5229" t="inlineStr">
        <is>
          <t>technosphere</t>
        </is>
      </c>
      <c r="G5229" t="n">
        <v>0</v>
      </c>
      <c r="H5229" t="inlineStr">
        <is>
          <t>photovoltaic slanted-roof installation, 3kWp, multi-Si, panel, mounted, on roof</t>
        </is>
      </c>
      <c r="I5229" t="inlineStr">
        <is>
          <t>(2,2,1,1,1,3); Calculation with average annual yield and share of technologies. Lifetime: 30a.</t>
        </is>
      </c>
      <c r="K5229" t="inlineStr">
        <is>
          <t>residential</t>
        </is>
      </c>
      <c r="L5229">
        <f>L5228</f>
        <v>0.17766751537682748</v>
      </c>
      <c r="M5229" s="30">
        <f>INDEX(parameters!$D$41:$AG$178,MATCH('PV (extension)'!B5205,parameters!$C$41:$C$178,0),MATCH('PV (extension)'!A5229,parameters!$D$5:$AG$5,0))/L5229</f>
        <v>0.23424982864811036</v>
      </c>
      <c r="N5229" s="3" t="inlineStr">
        <is>
          <t>roof-top</t>
        </is>
      </c>
      <c r="O5229">
        <f>INDEX(parameters!$C$196:$EJ$198,MATCH('PV (extension)'!N5229,parameters!$B$196:$B$198,0),MATCH('PV (extension)'!B5205,parameters!$C$195:$EJ$195,0))</f>
        <v>1534.8772283849892</v>
      </c>
      <c r="P5229" t="n">
        <v>3</v>
      </c>
      <c r="Q5229" t="n">
        <v>30</v>
      </c>
      <c r="R5229">
        <f>Q5229*P5229*O5229</f>
        <v>138138.95055464903</v>
      </c>
      <c r="S5229">
        <f>1/R5229</f>
        <v>7.2390878603380655E-6</v>
      </c>
    </row>
    <row r="5230" ht="16" customHeight="1" s="29">
      <c r="A5230" t="inlineStr">
        <is>
          <t>photovoltaic slanted-roof installation, 3kWp, single-Si, laminated, integrated, on roof</t>
        </is>
      </c>
      <c r="B5230" s="30">
        <f>M5230*S5230</f>
        <v>5.2359010179706135E-8</v>
      </c>
      <c r="C5230" t="inlineStr">
        <is>
          <t>RER</t>
        </is>
      </c>
      <c r="D5230" t="inlineStr">
        <is>
          <t>unit</t>
        </is>
      </c>
      <c r="F5230" t="inlineStr">
        <is>
          <t>technosphere</t>
        </is>
      </c>
      <c r="G5230" t="n">
        <v>0</v>
      </c>
      <c r="H5230" t="inlineStr">
        <is>
          <t>photovoltaic slanted-roof installation, 3kWp, single-Si, laminated, integrated, on roof</t>
        </is>
      </c>
      <c r="I5230" t="inlineStr">
        <is>
          <t>(2,2,1,1,1,3); Calculation with average annual yield and share of technologies. Lifetime: 30a.</t>
        </is>
      </c>
      <c r="K5230" t="inlineStr">
        <is>
          <t>residential</t>
        </is>
      </c>
      <c r="L5230">
        <f>L5229</f>
        <v>0.17766751537682748</v>
      </c>
      <c r="M5230" s="30">
        <f>INDEX(parameters!$D$41:$AG$178,MATCH('PV (extension)'!B5205,parameters!$C$41:$C$178,0),MATCH('PV (extension)'!A5230,parameters!$D$5:$AG$5,0))/L5230</f>
        <v>7.2328187183047909E-3</v>
      </c>
      <c r="N5230" s="3" t="inlineStr">
        <is>
          <t>roof-top</t>
        </is>
      </c>
      <c r="O5230">
        <f>INDEX(parameters!$C$196:$EJ$198,MATCH('PV (extension)'!N5230,parameters!$B$196:$B$198,0),MATCH('PV (extension)'!B5205,parameters!$C$195:$EJ$195,0))</f>
        <v>1534.8772283849892</v>
      </c>
      <c r="P5230" t="n">
        <v>3</v>
      </c>
      <c r="Q5230" t="n">
        <v>30</v>
      </c>
      <c r="R5230">
        <f>Q5230*P5230*O5230</f>
        <v>138138.95055464903</v>
      </c>
      <c r="S5230">
        <f>1/R5230</f>
        <v>7.2390878603380655E-6</v>
      </c>
    </row>
    <row r="5231" ht="16" customHeight="1" s="29">
      <c r="A5231" t="inlineStr">
        <is>
          <t>photovoltaic slanted-roof installation, 3kWp, single-Si, panel, mounted, on roof</t>
        </is>
      </c>
      <c r="B5231" s="30">
        <f>M5231*S5231</f>
        <v>8.8621332759062669E-7</v>
      </c>
      <c r="C5231" t="inlineStr">
        <is>
          <t>RER</t>
        </is>
      </c>
      <c r="D5231" t="inlineStr">
        <is>
          <t>unit</t>
        </is>
      </c>
      <c r="F5231" t="inlineStr">
        <is>
          <t>technosphere</t>
        </is>
      </c>
      <c r="G5231" t="n">
        <v>0</v>
      </c>
      <c r="H5231" t="inlineStr">
        <is>
          <t>photovoltaic slanted-roof installation, 3kWp, single-Si, panel, mounted, on roof</t>
        </is>
      </c>
      <c r="I5231" t="inlineStr">
        <is>
          <t>(2,2,1,1,1,3); Calculation with average annual yield and share of technologies. Lifetime: 30a.</t>
        </is>
      </c>
      <c r="K5231" t="inlineStr">
        <is>
          <t>residential</t>
        </is>
      </c>
      <c r="L5231">
        <f>L5230</f>
        <v>0.17766751537682748</v>
      </c>
      <c r="M5231" s="30">
        <f>INDEX(parameters!$D$41:$AG$178,MATCH('PV (extension)'!B5205,parameters!$C$41:$C$178,0),MATCH('PV (extension)'!A5231,parameters!$D$5:$AG$5,0))/L5231</f>
        <v>0.12242057904091255</v>
      </c>
      <c r="N5231" s="3" t="inlineStr">
        <is>
          <t>roof-top</t>
        </is>
      </c>
      <c r="O5231">
        <f>INDEX(parameters!$C$196:$EJ$198,MATCH('PV (extension)'!N5231,parameters!$B$196:$B$198,0),MATCH('PV (extension)'!B5205,parameters!$C$195:$EJ$195,0))</f>
        <v>1534.8772283849892</v>
      </c>
      <c r="P5231" t="n">
        <v>3</v>
      </c>
      <c r="Q5231" t="n">
        <v>30</v>
      </c>
      <c r="R5231">
        <f>Q5231*P5231*O5231</f>
        <v>138138.95055464903</v>
      </c>
      <c r="S5231">
        <f>1/R5231</f>
        <v>7.2390878603380655E-6</v>
      </c>
    </row>
    <row r="5232" s="29">
      <c r="A5232" t="inlineStr">
        <is>
          <t>market for tap water</t>
        </is>
      </c>
      <c r="B5232" t="n">
        <v>0.0037026</v>
      </c>
      <c r="C5232" t="inlineStr">
        <is>
          <t>Europe without Switzerland</t>
        </is>
      </c>
      <c r="D5232" t="inlineStr">
        <is>
          <t>kilogram</t>
        </is>
      </c>
      <c r="F5232" t="inlineStr">
        <is>
          <t>technosphere</t>
        </is>
      </c>
      <c r="G5232" t="n">
        <v>0</v>
      </c>
      <c r="H5232" t="inlineStr">
        <is>
          <t>tap water</t>
        </is>
      </c>
      <c r="I5232" t="inlineStr">
        <is>
          <t>(2,2,1,1,1,3); Estimation 20l/m2 panel</t>
        </is>
      </c>
    </row>
    <row r="5233" s="29">
      <c r="A5233" t="inlineStr">
        <is>
          <t>treatment of wastewater, from residence, capacity 1.1E10l/year</t>
        </is>
      </c>
      <c r="B5233" t="n">
        <v>-3.3323e-06</v>
      </c>
      <c r="C5233" t="inlineStr">
        <is>
          <t>CH</t>
        </is>
      </c>
      <c r="D5233" t="inlineStr">
        <is>
          <t>cubic meter</t>
        </is>
      </c>
      <c r="F5233" t="inlineStr">
        <is>
          <t>technosphere</t>
        </is>
      </c>
      <c r="G5233" t="n">
        <v>0</v>
      </c>
      <c r="H5233" t="inlineStr">
        <is>
          <t>wastewater, from residence</t>
        </is>
      </c>
      <c r="I5233" t="inlineStr">
        <is>
          <t>(2,2,1,1,1,3); Estimation 20l/m2 panel</t>
        </is>
      </c>
    </row>
    <row r="5234" s="29"/>
    <row r="5235" customFormat="1" s="28">
      <c r="A5235" s="28" t="inlineStr">
        <is>
          <t>Activity</t>
        </is>
      </c>
      <c r="B5235" s="28" t="inlineStr">
        <is>
          <t>electricity production, photovoltaic, commercial</t>
        </is>
      </c>
    </row>
    <row r="5236">
      <c r="A5236" t="inlineStr">
        <is>
          <t>comment</t>
        </is>
      </c>
      <c r="B523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")&amp;HLOOKUP(B5237,parameters!$C$195:$EJ$198,2,0)&amp;" kWh/kWp.
Annual output, Facade: "&amp;HLOOKUP(B5237,parameters!$C$195:$EJ$198,3,0)&amp;" kWh/kWp.
Annual output, Open-ground: "&amp;HLOOKUP(B5237,parameters!$C$195:$EJ$198,4,0)&amp;_xlfn._LONGTEXT("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")&amp;VLOOKUP(B5237,'extension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1534.87722838499 kWh/kWp.
Annual output, Facade: 1077.6797561001 kWh/kWp.
Annual output, Open-ground: 1632.84811530318 kWh/kWp.
Amount of solar energy transformed to electricity. Waste heat emission due to losses of electricity in the system.
Technology:  Electricity production with grid-connected photovoltaic power plants.
Time period:  Time of publications
Production volume: 24.326 GWh in 2025.
Sampling:  Statistical data and model calculations
Extrapolations:  Use of PV technology data investigated for other countries (Switzerland). Correction of average yield with Swiss data.
Uncertainty:  None
Author: Romain Sacchi, PSI, romain.sacchi@psi.ch</v>
      </c>
    </row>
    <row r="5237" s="29">
      <c r="A5237" t="inlineStr">
        <is>
          <t>location</t>
        </is>
      </c>
      <c r="B5237" t="inlineStr">
        <is>
          <t>UG</t>
        </is>
      </c>
    </row>
    <row r="5238" s="29">
      <c r="A5238" t="inlineStr">
        <is>
          <t>production amount</t>
        </is>
      </c>
      <c r="B5238" t="n">
        <v>1</v>
      </c>
    </row>
    <row r="5239" s="29">
      <c r="A5239" t="inlineStr">
        <is>
          <t>reference product</t>
        </is>
      </c>
      <c r="B5239" t="inlineStr">
        <is>
          <t>electricity, low voltage</t>
        </is>
      </c>
    </row>
    <row r="5240" s="29">
      <c r="A5240" t="inlineStr">
        <is>
          <t>source</t>
        </is>
      </c>
      <c r="B52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41" s="29">
      <c r="A5241" t="inlineStr">
        <is>
          <t>type</t>
        </is>
      </c>
      <c r="B5241" t="inlineStr">
        <is>
          <t>process</t>
        </is>
      </c>
    </row>
    <row r="5242" s="29">
      <c r="A5242" t="inlineStr">
        <is>
          <t>unit</t>
        </is>
      </c>
      <c r="B5242" t="inlineStr">
        <is>
          <t>kilowatt hour</t>
        </is>
      </c>
    </row>
    <row r="5243" s="29">
      <c r="A5243" t="inlineStr">
        <is>
          <t>Exchanges</t>
        </is>
      </c>
    </row>
    <row r="5244" customFormat="1" s="28">
      <c r="A5244" s="28" t="inlineStr">
        <is>
          <t>name</t>
        </is>
      </c>
      <c r="B5244" s="28" t="inlineStr">
        <is>
          <t>amount</t>
        </is>
      </c>
      <c r="C5244" s="28" t="inlineStr">
        <is>
          <t>location</t>
        </is>
      </c>
      <c r="D5244" s="28" t="inlineStr">
        <is>
          <t>unit</t>
        </is>
      </c>
      <c r="E5244" s="28" t="inlineStr">
        <is>
          <t>categories</t>
        </is>
      </c>
      <c r="F5244" s="28" t="inlineStr">
        <is>
          <t>type</t>
        </is>
      </c>
      <c r="G5244" s="28" t="inlineStr">
        <is>
          <t>uncertainty type</t>
        </is>
      </c>
      <c r="H5244" s="28" t="inlineStr">
        <is>
          <t>reference product</t>
        </is>
      </c>
      <c r="I5244" s="28" t="inlineStr">
        <is>
          <t>comment</t>
        </is>
      </c>
      <c r="J5244" s="28" t="inlineStr">
        <is>
          <t>production volume</t>
        </is>
      </c>
      <c r="K5244" s="28" t="inlineStr">
        <is>
          <t>scope</t>
        </is>
      </c>
      <c r="L5244" s="28" t="inlineStr">
        <is>
          <t>scope share</t>
        </is>
      </c>
      <c r="M5244" s="28" t="inlineStr">
        <is>
          <t>tech share</t>
        </is>
      </c>
      <c r="N5244" s="28" t="inlineStr">
        <is>
          <t>installation</t>
        </is>
      </c>
      <c r="O5244" s="28" t="inlineStr">
        <is>
          <t>productivity</t>
        </is>
      </c>
      <c r="P5244" s="28" t="inlineStr">
        <is>
          <t>kWp</t>
        </is>
      </c>
      <c r="Q5244" s="28" t="inlineStr">
        <is>
          <t>lifetime</t>
        </is>
      </c>
      <c r="R5244" s="28" t="inlineStr">
        <is>
          <t>lifetime production</t>
        </is>
      </c>
      <c r="S5244" s="28" t="inlineStr">
        <is>
          <t>inverted lifetime production</t>
        </is>
      </c>
    </row>
    <row r="5245" s="29">
      <c r="A5245" t="inlineStr">
        <is>
          <t>Energy, solar, converted</t>
        </is>
      </c>
      <c r="B5245" t="n">
        <v>3.8503</v>
      </c>
      <c r="D5245" t="inlineStr">
        <is>
          <t>megajoule</t>
        </is>
      </c>
      <c r="E5245" t="inlineStr">
        <is>
          <t>natural resource::in air</t>
        </is>
      </c>
      <c r="F5245" t="inlineStr">
        <is>
          <t>biosphere</t>
        </is>
      </c>
      <c r="G5245" t="n">
        <v>0</v>
      </c>
      <c r="I5245" t="inlineStr">
        <is>
          <t>(2,2,1,1,1,3); Energy loss in the system</t>
        </is>
      </c>
    </row>
    <row r="5246" s="29">
      <c r="A5246" t="inlineStr">
        <is>
          <t>Heat, waste</t>
        </is>
      </c>
      <c r="B5246" t="n">
        <v>0.25027</v>
      </c>
      <c r="D5246" t="inlineStr">
        <is>
          <t>megajoule</t>
        </is>
      </c>
      <c r="E5246" t="inlineStr">
        <is>
          <t>air</t>
        </is>
      </c>
      <c r="F5246" t="inlineStr">
        <is>
          <t>biosphere</t>
        </is>
      </c>
      <c r="G5246" t="n">
        <v>0</v>
      </c>
      <c r="I5246" t="inlineStr">
        <is>
          <t>(1,na,na,na,na,na); Calculation with average annual output and share of technologies; Average degradation of 10.5% included</t>
        </is>
      </c>
    </row>
    <row r="5247" s="29">
      <c r="A5247" t="inlineStr">
        <is>
          <t>electricity production, photovoltaic, commercial</t>
        </is>
      </c>
      <c r="B5247" t="n">
        <v>1</v>
      </c>
      <c r="C5247" t="inlineStr">
        <is>
          <t>UG</t>
        </is>
      </c>
      <c r="D5247" t="inlineStr">
        <is>
          <t>kilowatt hour</t>
        </is>
      </c>
      <c r="E5247" t="inlineStr">
        <is>
          <t>photovoltaic::power plants</t>
        </is>
      </c>
      <c r="F5247" t="inlineStr">
        <is>
          <t>production</t>
        </is>
      </c>
      <c r="G5247" t="n">
        <v>0</v>
      </c>
      <c r="H5247" t="inlineStr">
        <is>
          <t>electricity, low voltage</t>
        </is>
      </c>
      <c r="J5247">
        <f>VLOOKUP(C5247,'extension - production vol'!$B$6:$D$235,3,0)</f>
        <v>24.326000000000001</v>
      </c>
    </row>
    <row r="5248" ht="16" customHeight="1" s="29">
      <c r="A5248" t="inlineStr">
        <is>
          <t>photovoltaic flat-roof installation, 156 kWp, multi-Si, on roof</t>
        </is>
      </c>
      <c r="B5248" s="30">
        <f>M5248*S5248</f>
        <v>1.7092292075054348E-8</v>
      </c>
      <c r="C5248" t="inlineStr">
        <is>
          <t>CH</t>
        </is>
      </c>
      <c r="D5248" t="inlineStr">
        <is>
          <t>unit</t>
        </is>
      </c>
      <c r="F5248" t="inlineStr">
        <is>
          <t>technosphere</t>
        </is>
      </c>
      <c r="G5248" t="n">
        <v>0</v>
      </c>
      <c r="H5248" t="inlineStr">
        <is>
          <t>photovoltaic flat-roof installation, 156 kWp, multi-Si, on roof</t>
        </is>
      </c>
      <c r="I5248" t="inlineStr">
        <is>
          <t>(2,2,1,1,1,3); Calculation with average annual yield and share of technologies. Lifetime: 30a.</t>
        </is>
      </c>
      <c r="K5248" t="inlineStr">
        <is>
          <t>commercial</t>
        </is>
      </c>
      <c r="L5248">
        <f>IF(K5248="residential",VLOOKUP(B5237,parameters!$C$41:$AG$178,18,0),IF(K5248="commercial",1-VLOOKUP(B5237,parameters!$C$41:$AG$178,18,0),1))</f>
        <v>0.82233248462317254</v>
      </c>
      <c r="M5248" s="30">
        <f>INDEX(parameters!$D$41:$AG$178,MATCH('PV (extension)'!B5237,parameters!$C$41:$C$178,0),MATCH('PV (extension)'!A5248,parameters!$D$5:$AG$5,0))/L5248</f>
        <v>0.12277778707072071</v>
      </c>
      <c r="N5248" s="3" t="inlineStr">
        <is>
          <t>roof-top</t>
        </is>
      </c>
      <c r="O5248">
        <f>INDEX(parameters!$C$196:$EJ$198,MATCH('PV (extension)'!N5248,parameters!$B$196:$B$198,0),MATCH('PV (extension)'!B5237,parameters!$C$195:$EJ$195,0))</f>
        <v>1534.8772283849892</v>
      </c>
      <c r="P5248" t="n">
        <v>156</v>
      </c>
      <c r="Q5248" t="n">
        <v>30</v>
      </c>
      <c r="R5248">
        <f>Q5248*P5248*O5248</f>
        <v>7183225.4288417492</v>
      </c>
      <c r="S5248">
        <f>1/R5248</f>
        <v>1.3921322808342433E-7</v>
      </c>
    </row>
    <row r="5249" ht="16" customHeight="1" s="29">
      <c r="A5249" t="inlineStr">
        <is>
          <t>photovoltaic flat-roof installation, 156 kWp, single-Si, on roof</t>
        </is>
      </c>
      <c r="B5249" s="30">
        <f>M5249*S5249</f>
        <v>8.9283938895573779E-9</v>
      </c>
      <c r="C5249" t="inlineStr">
        <is>
          <t>CH</t>
        </is>
      </c>
      <c r="D5249" t="inlineStr">
        <is>
          <t>unit</t>
        </is>
      </c>
      <c r="F5249" t="inlineStr">
        <is>
          <t>technosphere</t>
        </is>
      </c>
      <c r="G5249" t="n">
        <v>0</v>
      </c>
      <c r="H5249" t="inlineStr">
        <is>
          <t>photovoltaic flat-roof installation, 156 kWp, single-Si, on roof</t>
        </is>
      </c>
      <c r="I5249" t="inlineStr">
        <is>
          <t>(2,2,1,1,1,3); Calculation with average annual yield and share of technologies. Lifetime: 30a.</t>
        </is>
      </c>
      <c r="K5249" t="inlineStr">
        <is>
          <t>commercial</t>
        </is>
      </c>
      <c r="L5249">
        <f>L5248</f>
        <v>0.82233248462317254</v>
      </c>
      <c r="M5249" s="30">
        <f>INDEX(parameters!$D$41:$AG$178,MATCH('PV (extension)'!B5237,parameters!$C$41:$C$178,0),MATCH('PV (extension)'!A5249,parameters!$D$5:$AG$5,0))/L5249</f>
        <v>6.4134666026183854E-2</v>
      </c>
      <c r="N5249" s="3" t="inlineStr">
        <is>
          <t>roof-top</t>
        </is>
      </c>
      <c r="O5249">
        <f>INDEX(parameters!$C$196:$EJ$198,MATCH('PV (extension)'!N5249,parameters!$B$196:$B$198,0),MATCH('PV (extension)'!B5237,parameters!$C$195:$EJ$195,0))</f>
        <v>1534.8772283849892</v>
      </c>
      <c r="P5249" t="n">
        <v>156</v>
      </c>
      <c r="Q5249" t="n">
        <v>30</v>
      </c>
      <c r="R5249">
        <f>Q5249*P5249*O5249</f>
        <v>7183225.4288417492</v>
      </c>
      <c r="S5249">
        <f>1/R5249</f>
        <v>1.3921322808342433E-7</v>
      </c>
    </row>
    <row r="5250" s="29">
      <c r="A5250" t="inlineStr">
        <is>
          <t>photovoltaic open ground installation, 570 kWp, CIS, on open ground</t>
        </is>
      </c>
      <c r="B5250" s="30">
        <f>M5250*S5250</f>
        <v>4.4006008220334432E-10</v>
      </c>
      <c r="C5250" t="inlineStr">
        <is>
          <t>RER</t>
        </is>
      </c>
      <c r="D5250" t="inlineStr">
        <is>
          <t>unit</t>
        </is>
      </c>
      <c r="F5250" t="inlineStr">
        <is>
          <t>technosphere</t>
        </is>
      </c>
      <c r="G5250" t="n">
        <v>0</v>
      </c>
      <c r="H5250" t="inlineStr">
        <is>
          <t>photovoltaic open ground installation, 570 kWp, CIS, on open ground</t>
        </is>
      </c>
      <c r="I5250" t="inlineStr">
        <is>
          <t>(2,2,1,1,1,3); Calculation with average annual yield and share of technologies. Lifetime: 30a.</t>
        </is>
      </c>
      <c r="K5250" t="inlineStr">
        <is>
          <t>commercial</t>
        </is>
      </c>
      <c r="L5250">
        <f>L5249</f>
        <v>0.82233248462317254</v>
      </c>
      <c r="M5250" s="30">
        <f>INDEX(parameters!$D$41:$AG$178,MATCH('PV (extension)'!B5237,parameters!$C$41:$C$178,0),MATCH('PV (extension)'!A5250,parameters!$D$5:$AG$5,0))/L5250</f>
        <v>1.2287226816964775E-2</v>
      </c>
      <c r="N5250" t="inlineStr">
        <is>
          <t>central</t>
        </is>
      </c>
      <c r="O5250">
        <f>INDEX(parameters!$C$196:$EJ$198,MATCH('PV (extension)'!N5250,parameters!$B$196:$B$198,0),MATCH('PV (extension)'!B5237,parameters!$C$195:$EJ$195,0))</f>
        <v>1632.8481153031801</v>
      </c>
      <c r="P5250" t="n">
        <v>570</v>
      </c>
      <c r="Q5250" t="n">
        <v>30</v>
      </c>
      <c r="R5250">
        <f>Q5250*P5250*O5250</f>
        <v>27921702.771684378</v>
      </c>
      <c r="S5250">
        <f>1/R5250</f>
        <v>3.5814434677462005E-8</v>
      </c>
    </row>
    <row r="5251" s="29">
      <c r="A5251" t="inlineStr">
        <is>
          <t>photovoltaic open ground installation, 570 kWp, CdTe, on open ground</t>
        </is>
      </c>
      <c r="B5251" s="30">
        <f>M5251*S5251</f>
        <v>3.2326474417582214E-9</v>
      </c>
      <c r="C5251" t="inlineStr">
        <is>
          <t>RER</t>
        </is>
      </c>
      <c r="D5251" t="inlineStr">
        <is>
          <t>unit</t>
        </is>
      </c>
      <c r="F5251" t="inlineStr">
        <is>
          <t>technosphere</t>
        </is>
      </c>
      <c r="G5251" t="n">
        <v>0</v>
      </c>
      <c r="H5251" t="inlineStr">
        <is>
          <t>photovoltaic open ground installation, 570 kWp, CdTe, on open ground</t>
        </is>
      </c>
      <c r="I5251" t="inlineStr">
        <is>
          <t>(2,2,1,1,1,3); Calculation with average annual yield and share of technologies. Lifetime: 30a.</t>
        </is>
      </c>
      <c r="K5251" t="inlineStr">
        <is>
          <t>commercial</t>
        </is>
      </c>
      <c r="L5251">
        <f>L5250</f>
        <v>0.82233248462317254</v>
      </c>
      <c r="M5251" s="30">
        <f>INDEX(parameters!$D$41:$AG$178,MATCH('PV (extension)'!B5237,parameters!$C$41:$C$178,0),MATCH('PV (extension)'!A5251,parameters!$D$5:$AG$5,0))/L5251</f>
        <v>9.0261021034418951E-2</v>
      </c>
      <c r="N5251" t="inlineStr">
        <is>
          <t>central</t>
        </is>
      </c>
      <c r="O5251">
        <f>INDEX(parameters!$C$196:$EJ$198,MATCH('PV (extension)'!N5251,parameters!$B$196:$B$198,0),MATCH('PV (extension)'!B5237,parameters!$C$195:$EJ$195,0))</f>
        <v>1632.8481153031801</v>
      </c>
      <c r="P5251" t="n">
        <v>570</v>
      </c>
      <c r="Q5251" t="n">
        <v>30</v>
      </c>
      <c r="R5251">
        <f>Q5251*P5251*O5251</f>
        <v>27921702.771684378</v>
      </c>
      <c r="S5251">
        <f>1/R5251</f>
        <v>3.5814434677462005E-8</v>
      </c>
    </row>
    <row r="5252" s="29">
      <c r="A5252" t="inlineStr">
        <is>
          <t>photovoltaic open ground installation, 570 kWp, micro-Si, on open ground</t>
        </is>
      </c>
      <c r="B5252" s="30">
        <f>M5252*S5252</f>
        <v>3.4263768943743528E-11</v>
      </c>
      <c r="C5252" t="inlineStr">
        <is>
          <t>RER</t>
        </is>
      </c>
      <c r="D5252" t="inlineStr">
        <is>
          <t>unit</t>
        </is>
      </c>
      <c r="F5252" t="inlineStr">
        <is>
          <t>technosphere</t>
        </is>
      </c>
      <c r="G5252" t="n">
        <v>0</v>
      </c>
      <c r="H5252" t="inlineStr">
        <is>
          <t>photovoltaic open ground installation, 570 kWp, micro-Si, on open ground</t>
        </is>
      </c>
      <c r="I5252" t="inlineStr">
        <is>
          <t>(2,2,1,1,1,3); Calculation with average annual yield and share of technologies. Lifetime: 30a.</t>
        </is>
      </c>
      <c r="K5252" t="inlineStr">
        <is>
          <t>commercial</t>
        </is>
      </c>
      <c r="L5252">
        <f>L5251</f>
        <v>0.82233248462317254</v>
      </c>
      <c r="M5252" s="30">
        <f>INDEX(parameters!$D$41:$AG$178,MATCH('PV (extension)'!B5237,parameters!$C$41:$C$178,0),MATCH('PV (extension)'!A5252,parameters!$D$5:$AG$5,0))/L5252</f>
        <v>9.5670277228487681E-4</v>
      </c>
      <c r="N5252" t="inlineStr">
        <is>
          <t>central</t>
        </is>
      </c>
      <c r="O5252">
        <f>INDEX(parameters!$C$196:$EJ$198,MATCH('PV (extension)'!N5252,parameters!$B$196:$B$198,0),MATCH('PV (extension)'!B5237,parameters!$C$195:$EJ$195,0))</f>
        <v>1632.8481153031801</v>
      </c>
      <c r="P5252" t="n">
        <v>570</v>
      </c>
      <c r="Q5252" t="n">
        <v>30</v>
      </c>
      <c r="R5252">
        <f>Q5252*P5252*O5252</f>
        <v>27921702.771684378</v>
      </c>
      <c r="S5252">
        <f>1/R5252</f>
        <v>3.5814434677462005E-8</v>
      </c>
    </row>
    <row r="5253" s="29">
      <c r="A5253" t="inlineStr">
        <is>
          <t>photovoltaic open ground installation, 570 kWp, multi-Si, on open ground</t>
        </is>
      </c>
      <c r="B5253" s="30">
        <f>M5253*S5253</f>
        <v>1.1466342999397401E-8</v>
      </c>
      <c r="C5253" t="inlineStr">
        <is>
          <t>RER</t>
        </is>
      </c>
      <c r="D5253" t="inlineStr">
        <is>
          <t>unit</t>
        </is>
      </c>
      <c r="F5253" t="inlineStr">
        <is>
          <t>technosphere</t>
        </is>
      </c>
      <c r="G5253" t="n">
        <v>0</v>
      </c>
      <c r="H5253" t="inlineStr">
        <is>
          <t>photovoltaic open ground installation, 570 kWp, multi-Si, on open ground</t>
        </is>
      </c>
      <c r="I5253" t="inlineStr">
        <is>
          <t>(2,2,1,1,1,3); Calculation with average annual yield and share of technologies. Lifetime: 30a.</t>
        </is>
      </c>
      <c r="K5253" t="inlineStr">
        <is>
          <t>commercial</t>
        </is>
      </c>
      <c r="L5253">
        <f>L5252</f>
        <v>0.82233248462317254</v>
      </c>
      <c r="M5253" s="30">
        <f>INDEX(parameters!$D$41:$AG$178,MATCH('PV (extension)'!B5237,parameters!$C$41:$C$178,0),MATCH('PV (extension)'!A5253,parameters!$D$5:$AG$5,0))/L5253</f>
        <v>0.32015982110735819</v>
      </c>
      <c r="N5253" t="inlineStr">
        <is>
          <t>central</t>
        </is>
      </c>
      <c r="O5253">
        <f>INDEX(parameters!$C$196:$EJ$198,MATCH('PV (extension)'!N5253,parameters!$B$196:$B$198,0),MATCH('PV (extension)'!B5237,parameters!$C$195:$EJ$195,0))</f>
        <v>1632.8481153031801</v>
      </c>
      <c r="P5253" t="n">
        <v>570</v>
      </c>
      <c r="Q5253" t="n">
        <v>30</v>
      </c>
      <c r="R5253">
        <f>Q5253*P5253*O5253</f>
        <v>27921702.771684378</v>
      </c>
      <c r="S5253">
        <f>1/R5253</f>
        <v>3.5814434677462005E-8</v>
      </c>
    </row>
    <row r="5254" s="29">
      <c r="A5254" t="inlineStr">
        <is>
          <t>photovoltaic open ground installation, 570 kWp, single-Si, on open ground</t>
        </is>
      </c>
      <c r="B5254" s="30">
        <f>M5254*S5254</f>
        <v>6.0822419820014313E-9</v>
      </c>
      <c r="C5254" t="inlineStr">
        <is>
          <t>RER</t>
        </is>
      </c>
      <c r="D5254" t="inlineStr">
        <is>
          <t>unit</t>
        </is>
      </c>
      <c r="F5254" t="inlineStr">
        <is>
          <t>technosphere</t>
        </is>
      </c>
      <c r="G5254" t="n">
        <v>0</v>
      </c>
      <c r="H5254" t="inlineStr">
        <is>
          <t>photovoltaic open ground installation, 570 kWp, single-Si, on open ground</t>
        </is>
      </c>
      <c r="I5254" t="inlineStr">
        <is>
          <t>(2,2,1,1,1,3); Calculation with average annual yield and share of technologies. Lifetime: 30a.</t>
        </is>
      </c>
      <c r="K5254" t="inlineStr">
        <is>
          <t>commercial</t>
        </is>
      </c>
      <c r="L5254">
        <f>L5253</f>
        <v>0.82233248462317254</v>
      </c>
      <c r="M5254" s="30">
        <f>INDEX(parameters!$D$41:$AG$178,MATCH('PV (extension)'!B5237,parameters!$C$41:$C$178,0),MATCH('PV (extension)'!A5254,parameters!$D$5:$AG$5,0))/L5254</f>
        <v>0.16982655280690445</v>
      </c>
      <c r="N5254" t="inlineStr">
        <is>
          <t>central</t>
        </is>
      </c>
      <c r="O5254">
        <f>INDEX(parameters!$C$196:$EJ$198,MATCH('PV (extension)'!N5254,parameters!$B$196:$B$198,0),MATCH('PV (extension)'!B5237,parameters!$C$195:$EJ$195,0))</f>
        <v>1632.8481153031801</v>
      </c>
      <c r="P5254" t="n">
        <v>570</v>
      </c>
      <c r="Q5254" t="n">
        <v>30</v>
      </c>
      <c r="R5254">
        <f>Q5254*P5254*O5254</f>
        <v>27921702.771684378</v>
      </c>
      <c r="S5254">
        <f>1/R5254</f>
        <v>3.5814434677462005E-8</v>
      </c>
    </row>
    <row r="5255" ht="16" customHeight="1" s="29">
      <c r="A5255" t="inlineStr">
        <is>
          <t>photovoltaic slanted-roof installation, 93 kWp, multi-Si, laminated, integrated, on roof</t>
        </is>
      </c>
      <c r="B5255" s="30">
        <f>M5255*S5255</f>
        <v>1.8768979205782909E-9</v>
      </c>
      <c r="C5255" t="inlineStr">
        <is>
          <t>CH</t>
        </is>
      </c>
      <c r="D5255" t="inlineStr">
        <is>
          <t>unit</t>
        </is>
      </c>
      <c r="F5255" t="inlineStr">
        <is>
          <t>technosphere</t>
        </is>
      </c>
      <c r="G5255" t="n">
        <v>0</v>
      </c>
      <c r="H5255" t="inlineStr">
        <is>
          <t>photovoltaic slanted-roof installation, 93 kWp, multi-Si, laminated, integrated, on roof</t>
        </is>
      </c>
      <c r="I5255" t="inlineStr">
        <is>
          <t>(2,2,1,1,1,3); Calculation with average annual yield and share of technologies. Lifetime: 30a.</t>
        </is>
      </c>
      <c r="K5255" t="inlineStr">
        <is>
          <t>commercial</t>
        </is>
      </c>
      <c r="L5255">
        <f>L5254</f>
        <v>0.82233248462317254</v>
      </c>
      <c r="M5255" s="30">
        <f>INDEX(parameters!$D$41:$AG$178,MATCH('PV (extension)'!B5237,parameters!$C$41:$C$178,0),MATCH('PV (extension)'!A5255,parameters!$D$5:$AG$5,0))/L5255</f>
        <v>8.0374539804535308E-3</v>
      </c>
      <c r="N5255" s="3" t="inlineStr">
        <is>
          <t>roof-top</t>
        </is>
      </c>
      <c r="O5255">
        <f>INDEX(parameters!$C$196:$EJ$198,MATCH('PV (extension)'!N5255,parameters!$B$196:$B$198,0),MATCH('PV (extension)'!B5237,parameters!$C$195:$EJ$195,0))</f>
        <v>1534.8772283849892</v>
      </c>
      <c r="P5255" t="n">
        <v>93</v>
      </c>
      <c r="Q5255" t="n">
        <v>30</v>
      </c>
      <c r="R5255">
        <f>Q5255*P5255*O5255</f>
        <v>4282307.4671941195</v>
      </c>
      <c r="S5255">
        <f>1/R5255</f>
        <v>2.3351896323671179E-7</v>
      </c>
    </row>
    <row r="5256" ht="16" customHeight="1" s="29">
      <c r="A5256" t="inlineStr">
        <is>
          <t>photovoltaic slanted-roof installation, 93 kWp, multi-Si, panel, mounted, on roof</t>
        </is>
      </c>
      <c r="B5256" s="30">
        <f>M5256*S5256</f>
        <v>3.1825531441527983E-8</v>
      </c>
      <c r="C5256" t="inlineStr">
        <is>
          <t>CH</t>
        </is>
      </c>
      <c r="D5256" t="inlineStr">
        <is>
          <t>unit</t>
        </is>
      </c>
      <c r="F5256" t="inlineStr">
        <is>
          <t>technosphere</t>
        </is>
      </c>
      <c r="G5256" t="n">
        <v>0</v>
      </c>
      <c r="H5256" t="inlineStr">
        <is>
          <t>photovoltaic slanted-roof installation, 93 kWp, multi-Si, panel, mounted, on roof</t>
        </is>
      </c>
      <c r="I5256" t="inlineStr">
        <is>
          <t>(2,2,1,1,1,3); Calculation with average annual yield and share of technologies. Lifetime: 30a.</t>
        </is>
      </c>
      <c r="K5256" t="inlineStr">
        <is>
          <t>commercial</t>
        </is>
      </c>
      <c r="L5256">
        <f>L5255</f>
        <v>0.82233248462317254</v>
      </c>
      <c r="M5256" s="30">
        <f>INDEX(parameters!$D$41:$AG$178,MATCH('PV (extension)'!B5237,parameters!$C$41:$C$178,0),MATCH('PV (extension)'!A5256,parameters!$D$5:$AG$5,0))/L5256</f>
        <v>0.13628671093947653</v>
      </c>
      <c r="N5256" s="3" t="inlineStr">
        <is>
          <t>roof-top</t>
        </is>
      </c>
      <c r="O5256">
        <f>INDEX(parameters!$C$196:$EJ$198,MATCH('PV (extension)'!N5256,parameters!$B$196:$B$198,0),MATCH('PV (extension)'!B5237,parameters!$C$195:$EJ$195,0))</f>
        <v>1534.8772283849892</v>
      </c>
      <c r="P5256" t="n">
        <v>93</v>
      </c>
      <c r="Q5256" t="n">
        <v>30</v>
      </c>
      <c r="R5256">
        <f>Q5256*P5256*O5256</f>
        <v>4282307.4671941195</v>
      </c>
      <c r="S5256">
        <f>1/R5256</f>
        <v>2.3351896323671179E-7</v>
      </c>
    </row>
    <row r="5257" ht="16" customHeight="1" s="29">
      <c r="A5257" t="inlineStr">
        <is>
          <t>photovoltaic slanted-roof installation, 93 kWp, single-Si, laminated, integrated, on roof</t>
        </is>
      </c>
      <c r="B5257" s="30">
        <f>M5257*S5257</f>
        <v>9.9220954956889362E-10</v>
      </c>
      <c r="C5257" t="inlineStr">
        <is>
          <t>CH</t>
        </is>
      </c>
      <c r="D5257" t="inlineStr">
        <is>
          <t>unit</t>
        </is>
      </c>
      <c r="F5257" t="inlineStr">
        <is>
          <t>technosphere</t>
        </is>
      </c>
      <c r="G5257" t="n">
        <v>0</v>
      </c>
      <c r="H5257" t="inlineStr">
        <is>
          <t>photovoltaic slanted-roof installation, 93 kWp, single-Si, laminated, integrated, on roof</t>
        </is>
      </c>
      <c r="I5257" t="inlineStr">
        <is>
          <t>(2,2,1,1,1,3); Calculation with average annual yield and share of technologies. Lifetime: 30a.</t>
        </is>
      </c>
      <c r="K5257" t="inlineStr">
        <is>
          <t>commercial</t>
        </is>
      </c>
      <c r="L5257">
        <f>L5256</f>
        <v>0.82233248462317254</v>
      </c>
      <c r="M5257" s="30">
        <f>INDEX(parameters!$D$41:$AG$178,MATCH('PV (extension)'!B5237,parameters!$C$41:$C$178,0),MATCH('PV (extension)'!A5257,parameters!$D$5:$AG$5,0))/L5257</f>
        <v>4.2489463631401872E-3</v>
      </c>
      <c r="N5257" s="3" t="inlineStr">
        <is>
          <t>roof-top</t>
        </is>
      </c>
      <c r="O5257">
        <f>INDEX(parameters!$C$196:$EJ$198,MATCH('PV (extension)'!N5257,parameters!$B$196:$B$198,0),MATCH('PV (extension)'!B5237,parameters!$C$195:$EJ$195,0))</f>
        <v>1534.8772283849892</v>
      </c>
      <c r="P5257" t="n">
        <v>93</v>
      </c>
      <c r="Q5257" t="n">
        <v>30</v>
      </c>
      <c r="R5257">
        <f>Q5257*P5257*O5257</f>
        <v>4282307.4671941195</v>
      </c>
      <c r="S5257">
        <f>1/R5257</f>
        <v>2.3351896323671179E-7</v>
      </c>
    </row>
    <row r="5258" ht="16" customHeight="1" s="29">
      <c r="A5258" t="inlineStr">
        <is>
          <t>photovoltaic slanted-roof installation, 93 kWp, single-Si, panel, mounted, on roof</t>
        </is>
      </c>
      <c r="B5258" s="30">
        <f>M5258*S5258</f>
        <v>1.6670547992135818E-8</v>
      </c>
      <c r="C5258" t="inlineStr">
        <is>
          <t>CH</t>
        </is>
      </c>
      <c r="D5258" t="inlineStr">
        <is>
          <t>unit</t>
        </is>
      </c>
      <c r="F5258" t="inlineStr">
        <is>
          <t>technosphere</t>
        </is>
      </c>
      <c r="G5258" t="n">
        <v>0</v>
      </c>
      <c r="H5258" t="inlineStr">
        <is>
          <t>photovoltaic slanted-roof installation, 93 kWp, single-Si, panel, mounted, on roof</t>
        </is>
      </c>
      <c r="I5258" t="inlineStr">
        <is>
          <t>(2,2,1,1,1,3); Calculation with average annual yield and share of technologies. Lifetime: 30a.</t>
        </is>
      </c>
      <c r="K5258" t="inlineStr">
        <is>
          <t>commercial</t>
        </is>
      </c>
      <c r="L5258">
        <f>L5257</f>
        <v>0.82233248462317254</v>
      </c>
      <c r="M5258" s="30">
        <f>INDEX(parameters!$D$41:$AG$178,MATCH('PV (extension)'!B5237,parameters!$C$41:$C$178,0),MATCH('PV (extension)'!A5258,parameters!$D$5:$AG$5,0))/L5258</f>
        <v>7.1388412148941149E-2</v>
      </c>
      <c r="N5258" s="3" t="inlineStr">
        <is>
          <t>roof-top</t>
        </is>
      </c>
      <c r="O5258">
        <f>INDEX(parameters!$C$196:$EJ$198,MATCH('PV (extension)'!N5258,parameters!$B$196:$B$198,0),MATCH('PV (extension)'!B5237,parameters!$C$195:$EJ$195,0))</f>
        <v>1534.8772283849892</v>
      </c>
      <c r="P5258" t="n">
        <v>93</v>
      </c>
      <c r="Q5258" t="n">
        <v>30</v>
      </c>
      <c r="R5258">
        <f>Q5258*P5258*O5258</f>
        <v>4282307.4671941195</v>
      </c>
      <c r="S5258">
        <f>1/R5258</f>
        <v>2.3351896323671179E-7</v>
      </c>
    </row>
    <row r="5259" s="29">
      <c r="A5259" t="inlineStr">
        <is>
          <t>market for tap water</t>
        </is>
      </c>
      <c r="B5259" t="n">
        <v>0.0037026</v>
      </c>
      <c r="C5259" t="inlineStr">
        <is>
          <t>Europe without Switzerland</t>
        </is>
      </c>
      <c r="D5259" t="inlineStr">
        <is>
          <t>kilogram</t>
        </is>
      </c>
      <c r="F5259" t="inlineStr">
        <is>
          <t>technosphere</t>
        </is>
      </c>
      <c r="G5259" t="n">
        <v>0</v>
      </c>
      <c r="H5259" t="inlineStr">
        <is>
          <t>tap water</t>
        </is>
      </c>
      <c r="I5259" t="inlineStr">
        <is>
          <t>(2,2,1,1,1,3); Estimation 20l/m2 panel</t>
        </is>
      </c>
      <c r="M5259" s="30" t="n"/>
    </row>
    <row r="5260" s="29">
      <c r="A5260" t="inlineStr">
        <is>
          <t>treatment of wastewater, from residence, capacity 1.1E10l/year</t>
        </is>
      </c>
      <c r="B5260" t="n">
        <v>-3.3323e-06</v>
      </c>
      <c r="C5260" t="inlineStr">
        <is>
          <t>CH</t>
        </is>
      </c>
      <c r="D5260" t="inlineStr">
        <is>
          <t>cubic meter</t>
        </is>
      </c>
      <c r="F5260" t="inlineStr">
        <is>
          <t>technosphere</t>
        </is>
      </c>
      <c r="G5260" t="n">
        <v>0</v>
      </c>
      <c r="H5260" t="inlineStr">
        <is>
          <t>wastewater, from residence</t>
        </is>
      </c>
      <c r="I5260" t="inlineStr">
        <is>
          <t>(2,2,1,1,1,3); Estimation 20l/m2 panel</t>
        </is>
      </c>
      <c r="M5260" s="30" t="n"/>
    </row>
    <row r="5261" s="29">
      <c r="M5261" s="30" t="n"/>
    </row>
    <row r="5262" customFormat="1" s="28">
      <c r="A5262" s="28" t="inlineStr">
        <is>
          <t>Activity</t>
        </is>
      </c>
      <c r="B5262" s="28" t="inlineStr">
        <is>
          <t>electricity production, photovoltaic</t>
        </is>
      </c>
      <c r="M5262" s="30" t="n"/>
    </row>
    <row r="5263">
      <c r="A5263" t="inlineStr">
        <is>
          <t>comment</t>
        </is>
      </c>
      <c r="B526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")&amp;HLOOKUP(B5264,parameters!$C$195:$EJ$198,2,0)&amp;" kWh/kWp.
Annual output, Facade: "&amp;HLOOKUP(B5264,parameters!$C$195:$EJ$198,3,0)&amp;" kWh/kWp.
Annual output, Open-ground: "&amp;HLOOKUP(B5264,parameters!$C$195:$EJ$198,4,0)&amp;_xlfn._LONGTEXT("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")&amp;VLOOKUP(B5264,'extension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1534.87722838499 kWh/kWp.
Annual output, Facade: 1077.6797561001 kWh/kWp.
Annual output, Open-ground: 1632.84811530318 kWh/kWp.
Amount of solar energy transformed to electricity. Waste heat emission due to losses of electricity in the system.
Technology:  Electricity production with grid-connected photovoltaic power plants.
Time period:  Time of publications
Production volume: 24.326 GWh in 2025.
Sampling:  Statistical data and model calculations
Extrapolations:  Use of PV technology data investigated for other countries (Switzerland). Correction of average yield with Swiss data.
Uncertainty:  None
Author: Romain Sacchi, PSI, romain.sacchi@psi.ch</v>
      </c>
      <c r="M5263" s="30" t="n"/>
    </row>
    <row r="5264" s="29">
      <c r="A5264" t="inlineStr">
        <is>
          <t>location</t>
        </is>
      </c>
      <c r="B5264" t="inlineStr">
        <is>
          <t>UG</t>
        </is>
      </c>
    </row>
    <row r="5265" s="29">
      <c r="A5265" t="inlineStr">
        <is>
          <t>production amount</t>
        </is>
      </c>
      <c r="B5265" t="n">
        <v>1</v>
      </c>
    </row>
    <row r="5266" s="29">
      <c r="A5266" t="inlineStr">
        <is>
          <t>reference product</t>
        </is>
      </c>
      <c r="B5266" t="inlineStr">
        <is>
          <t>electricity, low voltage</t>
        </is>
      </c>
    </row>
    <row r="5267" s="29">
      <c r="A5267" t="inlineStr">
        <is>
          <t>source</t>
        </is>
      </c>
      <c r="B526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268" s="29">
      <c r="A5268" t="inlineStr">
        <is>
          <t>type</t>
        </is>
      </c>
      <c r="B5268" t="inlineStr">
        <is>
          <t>process</t>
        </is>
      </c>
    </row>
    <row r="5269" s="29">
      <c r="A5269" t="inlineStr">
        <is>
          <t>unit</t>
        </is>
      </c>
      <c r="B5269" t="inlineStr">
        <is>
          <t>kilowatt hour</t>
        </is>
      </c>
    </row>
    <row r="5270" s="29">
      <c r="A5270" t="inlineStr">
        <is>
          <t>Exchanges</t>
        </is>
      </c>
    </row>
    <row r="5271" customFormat="1" s="28">
      <c r="A5271" s="28" t="inlineStr">
        <is>
          <t>name</t>
        </is>
      </c>
      <c r="B5271" s="28" t="inlineStr">
        <is>
          <t>amount</t>
        </is>
      </c>
      <c r="C5271" s="28" t="inlineStr">
        <is>
          <t>location</t>
        </is>
      </c>
      <c r="D5271" s="28" t="inlineStr">
        <is>
          <t>unit</t>
        </is>
      </c>
      <c r="E5271" s="28" t="inlineStr">
        <is>
          <t>categories</t>
        </is>
      </c>
      <c r="F5271" s="28" t="inlineStr">
        <is>
          <t>type</t>
        </is>
      </c>
      <c r="G5271" s="28" t="inlineStr">
        <is>
          <t>uncertainty type</t>
        </is>
      </c>
      <c r="H5271" s="28" t="inlineStr">
        <is>
          <t>loc</t>
        </is>
      </c>
      <c r="I5271" s="28" t="inlineStr">
        <is>
          <t>scale</t>
        </is>
      </c>
      <c r="J5271" s="28" t="inlineStr">
        <is>
          <t>comment</t>
        </is>
      </c>
      <c r="K5271" s="28" t="inlineStr">
        <is>
          <t>negative</t>
        </is>
      </c>
      <c r="L5271" s="28" t="inlineStr">
        <is>
          <t>reference product</t>
        </is>
      </c>
      <c r="M5271" s="28" t="inlineStr">
        <is>
          <t>production volume</t>
        </is>
      </c>
      <c r="N5271" s="28" t="inlineStr">
        <is>
          <t>scope</t>
        </is>
      </c>
      <c r="O5271" s="28" t="inlineStr">
        <is>
          <t>scope share</t>
        </is>
      </c>
      <c r="P5271" s="28" t="inlineStr">
        <is>
          <t>tech share</t>
        </is>
      </c>
      <c r="Q5271" s="28" t="inlineStr">
        <is>
          <t>installation</t>
        </is>
      </c>
      <c r="R5271" s="28" t="inlineStr">
        <is>
          <t>productivity</t>
        </is>
      </c>
      <c r="S5271" s="28" t="inlineStr">
        <is>
          <t>kWp</t>
        </is>
      </c>
      <c r="T5271" s="28" t="inlineStr">
        <is>
          <t>lifetime</t>
        </is>
      </c>
      <c r="U5271" s="28" t="inlineStr">
        <is>
          <t>lifetime production</t>
        </is>
      </c>
      <c r="V5271" s="28" t="inlineStr">
        <is>
          <t>inverted lifetime production</t>
        </is>
      </c>
    </row>
    <row r="5272" s="29">
      <c r="A5272" t="inlineStr">
        <is>
          <t>Energy, solar, converted</t>
        </is>
      </c>
      <c r="B5272" t="n">
        <v>3.8503</v>
      </c>
      <c r="D5272" t="inlineStr">
        <is>
          <t>megajoule</t>
        </is>
      </c>
      <c r="E5272" t="inlineStr">
        <is>
          <t>natural resource::in air</t>
        </is>
      </c>
      <c r="F5272" t="inlineStr">
        <is>
          <t>biosphere</t>
        </is>
      </c>
      <c r="G5272" t="n">
        <v>2</v>
      </c>
      <c r="H5272" t="n">
        <v>1.348151067341848</v>
      </c>
      <c r="I5272" t="n">
        <v>0.04340984597628009</v>
      </c>
      <c r="J5272" t="inlineStr">
        <is>
          <t>(2,2,1,1,1,3); Energy loss in the system</t>
        </is>
      </c>
    </row>
    <row r="5273" s="29">
      <c r="A5273" t="inlineStr">
        <is>
          <t>Heat, waste</t>
        </is>
      </c>
      <c r="B5273" t="n">
        <v>0.25027</v>
      </c>
      <c r="D5273" t="inlineStr">
        <is>
          <t>megajoule</t>
        </is>
      </c>
      <c r="E5273" t="inlineStr">
        <is>
          <t>air</t>
        </is>
      </c>
      <c r="F5273" t="inlineStr">
        <is>
          <t>biosphere</t>
        </is>
      </c>
      <c r="G5273" t="n">
        <v>2</v>
      </c>
      <c r="H5273" t="n">
        <v>-1.385214943900327</v>
      </c>
      <c r="I5273" t="n">
        <v>0.02439508208471609</v>
      </c>
      <c r="J5273" t="inlineStr">
        <is>
          <t>(1,na,na,na,na,na); Calculation</t>
        </is>
      </c>
    </row>
    <row r="5274" s="29">
      <c r="A5274" t="inlineStr">
        <is>
          <t>electricity production, photovoltaic</t>
        </is>
      </c>
      <c r="B5274" t="n">
        <v>1</v>
      </c>
      <c r="C5274" t="inlineStr">
        <is>
          <t>UG</t>
        </is>
      </c>
      <c r="D5274" t="inlineStr">
        <is>
          <t>kilowatt hour</t>
        </is>
      </c>
      <c r="E5274" t="inlineStr">
        <is>
          <t>photovoltaic::power plants</t>
        </is>
      </c>
      <c r="F5274" t="inlineStr">
        <is>
          <t>production</t>
        </is>
      </c>
      <c r="G5274" t="n">
        <v>0</v>
      </c>
      <c r="H5274" t="n">
        <v>1</v>
      </c>
      <c r="L5274" t="inlineStr">
        <is>
          <t>electricity, low voltage</t>
        </is>
      </c>
      <c r="M5274">
        <f>VLOOKUP(C5274,'extension - production vol'!$B$6:$D$235,3,0)</f>
        <v>24.326000000000001</v>
      </c>
    </row>
    <row r="5275" ht="16" customHeight="1" s="29">
      <c r="A5275" t="inlineStr">
        <is>
          <t>photovoltaic flat-roof installation, 156 kWp, multi-Si, on roof</t>
        </is>
      </c>
      <c r="B5275" s="30">
        <f>P5275*V5275</f>
        <v>1.4055547009984402E-8</v>
      </c>
      <c r="C5275" t="inlineStr">
        <is>
          <t>CH</t>
        </is>
      </c>
      <c r="D5275" t="inlineStr">
        <is>
          <t>unit</t>
        </is>
      </c>
      <c r="F5275" t="inlineStr">
        <is>
          <t>technosphere</t>
        </is>
      </c>
      <c r="G5275" t="n">
        <v>2</v>
      </c>
      <c r="H5275" t="n">
        <v>-18.46800298604678</v>
      </c>
      <c r="I5275" t="n">
        <v>0.09798894162072011</v>
      </c>
      <c r="J5275" t="inlineStr">
        <is>
          <t>(2,2,1,1,1,3); Calculation with average annual yield and share of technologies. Lifetime: 30a.</t>
        </is>
      </c>
      <c r="L5275" t="inlineStr">
        <is>
          <t>photovoltaic flat-roof installation, 156 kWp, multi-Si, on roof</t>
        </is>
      </c>
      <c r="N5275" t="inlineStr">
        <is>
          <t>all</t>
        </is>
      </c>
      <c r="O5275" t="n">
        <v>1</v>
      </c>
      <c r="P5275" s="30">
        <f>INDEX(parameters!$D$41:$AG$178,MATCH('PV (extension)'!B5264,parameters!$C$41:$C$178,0),MATCH('PV (extension)'!A5275,parameters!$D$5:$AG$5,0))/O5275</f>
        <v>0.10096416269840058</v>
      </c>
      <c r="Q5275" s="3" t="inlineStr">
        <is>
          <t>roof-top</t>
        </is>
      </c>
      <c r="R5275">
        <f>INDEX(parameters!$C$196:$EJ$198,MATCH('PV (extension)'!Q5275,parameters!$B$196:$B$198,0),MATCH('PV (extension)'!B5264,parameters!$C$195:$EJ$195,0))</f>
        <v>1534.8772283849892</v>
      </c>
      <c r="S5275" t="n">
        <v>156</v>
      </c>
      <c r="T5275" t="n">
        <v>30</v>
      </c>
      <c r="U5275">
        <f>T5275*S5275*R5275</f>
        <v>7183225.4288417492</v>
      </c>
      <c r="V5275">
        <f>1/U5275</f>
        <v>1.3921322808342433E-7</v>
      </c>
    </row>
    <row r="5276" ht="16" customHeight="1" s="29">
      <c r="A5276" t="inlineStr">
        <is>
          <t>photovoltaic flat-roof installation, 156 kWp, single-Si, on roof</t>
        </is>
      </c>
      <c r="B5276" s="30">
        <f>P5276*V5276</f>
        <v>7.3421083308940695E-9</v>
      </c>
      <c r="C5276" t="inlineStr">
        <is>
          <t>CH</t>
        </is>
      </c>
      <c r="D5276" t="inlineStr">
        <is>
          <t>unit</t>
        </is>
      </c>
      <c r="F5276" t="inlineStr">
        <is>
          <t>technosphere</t>
        </is>
      </c>
      <c r="G5276" t="n">
        <v>2</v>
      </c>
      <c r="H5276" t="n">
        <v>-19.10362020104489</v>
      </c>
      <c r="I5276" t="n">
        <v>0.09798894162072011</v>
      </c>
      <c r="J5276" t="inlineStr">
        <is>
          <t>(2,2,1,1,1,3); Calculation with average annual yield and share of technologies. Lifetime: 30a.</t>
        </is>
      </c>
      <c r="L5276" t="inlineStr">
        <is>
          <t>photovoltaic flat-roof installation, 156 kWp, single-Si, on roof</t>
        </is>
      </c>
      <c r="N5276" t="inlineStr">
        <is>
          <t>all</t>
        </is>
      </c>
      <c r="O5276" t="n">
        <v>1</v>
      </c>
      <c r="P5276" s="30">
        <f>INDEX(parameters!$D$41:$AG$178,MATCH('PV (extension)'!B5264,parameters!$C$41:$C$178,0),MATCH('PV (extension)'!A5276,parameters!$D$5:$AG$5,0))/O5276</f>
        <v>5.2740019263789135E-2</v>
      </c>
      <c r="Q5276" s="3" t="inlineStr">
        <is>
          <t>roof-top</t>
        </is>
      </c>
      <c r="R5276">
        <f>INDEX(parameters!$C$196:$EJ$198,MATCH('PV (extension)'!Q5276,parameters!$B$196:$B$198,0),MATCH('PV (extension)'!B5264,parameters!$C$195:$EJ$195,0))</f>
        <v>1534.8772283849892</v>
      </c>
      <c r="S5276" t="n">
        <v>156</v>
      </c>
      <c r="T5276" t="n">
        <v>30</v>
      </c>
      <c r="U5276">
        <f>T5276*S5276*R5276</f>
        <v>7183225.4288417492</v>
      </c>
      <c r="V5276">
        <f>1/U5276</f>
        <v>1.3921322808342433E-7</v>
      </c>
    </row>
    <row r="5277" ht="16" customHeight="1" s="29">
      <c r="A5277" t="inlineStr">
        <is>
          <t>photovoltaic slanted-roof installation, 3 kWp, CIS, laminated, integrated, on roof</t>
        </is>
      </c>
      <c r="B5277" s="30">
        <f>P5277*V5277</f>
        <v>6.5848643113000454E-9</v>
      </c>
      <c r="C5277" t="inlineStr">
        <is>
          <t>CH</t>
        </is>
      </c>
      <c r="D5277" t="inlineStr">
        <is>
          <t>unit</t>
        </is>
      </c>
      <c r="F5277" t="inlineStr">
        <is>
          <t>technosphere</t>
        </is>
      </c>
      <c r="G5277" t="n">
        <v>2</v>
      </c>
      <c r="H5277" t="n">
        <v>-19.69743931800395</v>
      </c>
      <c r="I5277" t="n">
        <v>0.09798894162072011</v>
      </c>
      <c r="J5277" t="inlineStr">
        <is>
          <t>(2,2,1,1,1,3); Calculation with average annual yield and share of technologies. Lifetime: 30a.</t>
        </is>
      </c>
      <c r="L5277" t="inlineStr">
        <is>
          <t>photovoltaic slanted-roof installation, 3 kWp, CIS, laminated, integrated, on roof</t>
        </is>
      </c>
      <c r="N5277" t="inlineStr">
        <is>
          <t>all</t>
        </is>
      </c>
      <c r="O5277" t="n">
        <v>1</v>
      </c>
      <c r="P5277" s="30">
        <f>INDEX(parameters!$D$41:$AG$178,MATCH('PV (extension)'!B5264,parameters!$C$41:$C$178,0),MATCH('PV (extension)'!A5277,parameters!$D$5:$AG$5,0))/O5277</f>
        <v>9.0962624550774995E-4</v>
      </c>
      <c r="Q5277" s="3" t="inlineStr">
        <is>
          <t>roof-top</t>
        </is>
      </c>
      <c r="R5277">
        <f>INDEX(parameters!$C$196:$EJ$198,MATCH('PV (extension)'!Q5277,parameters!$B$196:$B$198,0),MATCH('PV (extension)'!B5264,parameters!$C$195:$EJ$195,0))</f>
        <v>1534.8772283849892</v>
      </c>
      <c r="S5277" t="n">
        <v>3</v>
      </c>
      <c r="T5277" t="n">
        <v>30</v>
      </c>
      <c r="U5277">
        <f>T5277*S5277*R5277</f>
        <v>138138.95055464903</v>
      </c>
      <c r="V5277">
        <f>1/U5277</f>
        <v>7.2390878603380655E-6</v>
      </c>
    </row>
    <row r="5278" ht="16" customHeight="1" s="29">
      <c r="A5278" t="inlineStr">
        <is>
          <t>photovoltaic slanted-roof installation, 3 kWp, CdTe, panel, mounted, on roof</t>
        </is>
      </c>
      <c r="B5278" s="30">
        <f>P5278*V5278</f>
        <v>4.2948500993100718E-8</v>
      </c>
      <c r="C5278" t="inlineStr">
        <is>
          <t>CH</t>
        </is>
      </c>
      <c r="D5278" t="inlineStr">
        <is>
          <t>unit</t>
        </is>
      </c>
      <c r="F5278" t="inlineStr">
        <is>
          <t>technosphere</t>
        </is>
      </c>
      <c r="G5278" t="n">
        <v>2</v>
      </c>
      <c r="H5278" t="n">
        <v>-16.69297991102503</v>
      </c>
      <c r="I5278" t="n">
        <v>0.09798894162072011</v>
      </c>
      <c r="J5278" t="inlineStr">
        <is>
          <t>(2,2,1,1,1,3); Calculation with average annual yield and share of technologies. Lifetime: 30a.</t>
        </is>
      </c>
      <c r="L5278" t="inlineStr">
        <is>
          <t>photovoltaic slanted-roof installation, 3 kWp, CdTe, panel, mounted, on roof</t>
        </is>
      </c>
      <c r="N5278" t="inlineStr">
        <is>
          <t>all</t>
        </is>
      </c>
      <c r="O5278" t="n">
        <v>1</v>
      </c>
      <c r="P5278" s="30">
        <f>INDEX(parameters!$D$41:$AG$178,MATCH('PV (extension)'!B5264,parameters!$C$41:$C$178,0),MATCH('PV (extension)'!A5278,parameters!$D$5:$AG$5,0))/O5278</f>
        <v>5.9328608550822341E-3</v>
      </c>
      <c r="Q5278" s="3" t="inlineStr">
        <is>
          <t>roof-top</t>
        </is>
      </c>
      <c r="R5278">
        <f>INDEX(parameters!$C$196:$EJ$198,MATCH('PV (extension)'!Q5278,parameters!$B$196:$B$198,0),MATCH('PV (extension)'!B5264,parameters!$C$195:$EJ$195,0))</f>
        <v>1534.8772283849892</v>
      </c>
      <c r="S5278" t="n">
        <v>3</v>
      </c>
      <c r="T5278" t="n">
        <v>30</v>
      </c>
      <c r="U5278">
        <f>T5278*S5278*R5278</f>
        <v>138138.95055464903</v>
      </c>
      <c r="V5278">
        <f>1/U5278</f>
        <v>7.2390878603380655E-6</v>
      </c>
    </row>
    <row r="5279" ht="16" customHeight="1" s="29">
      <c r="A5279" t="inlineStr">
        <is>
          <t>photovoltaic slanted-roof installation, 3 kWp, micro-Si, laminated, integrated, on roof</t>
        </is>
      </c>
      <c r="B5279" s="30">
        <f>P5279*V5279</f>
        <v>6.6548646390320391E-10</v>
      </c>
      <c r="C5279" t="inlineStr">
        <is>
          <t>RER</t>
        </is>
      </c>
      <c r="D5279" t="inlineStr">
        <is>
          <t>unit</t>
        </is>
      </c>
      <c r="F5279" t="inlineStr">
        <is>
          <t>technosphere</t>
        </is>
      </c>
      <c r="G5279" t="n">
        <v>2</v>
      </c>
      <c r="H5279" t="n">
        <v>-21.54326959350907</v>
      </c>
      <c r="I5279" t="n">
        <v>0.09798894162072011</v>
      </c>
      <c r="J5279" t="inlineStr">
        <is>
          <t>(2,2,1,1,1,3); Calculation with average annual yield and share of technologies. Lifetime: 30a.</t>
        </is>
      </c>
      <c r="L5279" t="inlineStr">
        <is>
          <t>photovoltaic slanted-roof installation, 3 kWp, micro-Si, laminated, integrated, on roof</t>
        </is>
      </c>
      <c r="N5279" t="inlineStr">
        <is>
          <t>all</t>
        </is>
      </c>
      <c r="O5279" t="n">
        <v>1</v>
      </c>
      <c r="P5279" s="30">
        <f>INDEX(parameters!$D$41:$AG$178,MATCH('PV (extension)'!B5264,parameters!$C$41:$C$178,0),MATCH('PV (extension)'!A5279,parameters!$D$5:$AG$5,0))/O5279</f>
        <v>9.1929601731912907E-5</v>
      </c>
      <c r="Q5279" s="3" t="inlineStr">
        <is>
          <t>roof-top</t>
        </is>
      </c>
      <c r="R5279">
        <f>INDEX(parameters!$C$196:$EJ$198,MATCH('PV (extension)'!Q5279,parameters!$B$196:$B$198,0),MATCH('PV (extension)'!B5264,parameters!$C$195:$EJ$195,0))</f>
        <v>1534.8772283849892</v>
      </c>
      <c r="S5279" t="n">
        <v>3</v>
      </c>
      <c r="T5279" t="n">
        <v>30</v>
      </c>
      <c r="U5279">
        <f>T5279*S5279*R5279</f>
        <v>138138.95055464903</v>
      </c>
      <c r="V5279">
        <f>1/U5279</f>
        <v>7.2390878603380655E-6</v>
      </c>
    </row>
    <row r="5280" ht="16" customHeight="1" s="29">
      <c r="A5280" t="inlineStr">
        <is>
          <t>photovoltaic slanted-roof installation, 3 kWp, micro-Si, panel, mounted, on roof</t>
        </is>
      </c>
      <c r="B5280" s="30">
        <f>P5280*V5280</f>
        <v>1.1569366657901229E-8</v>
      </c>
      <c r="C5280" t="inlineStr">
        <is>
          <t>RER</t>
        </is>
      </c>
      <c r="D5280" t="inlineStr">
        <is>
          <t>unit</t>
        </is>
      </c>
      <c r="F5280" t="inlineStr">
        <is>
          <t>technosphere</t>
        </is>
      </c>
      <c r="G5280" t="n">
        <v>2</v>
      </c>
      <c r="H5280" t="n">
        <v>-18.72987249989203</v>
      </c>
      <c r="I5280" t="n">
        <v>0.09798894162072011</v>
      </c>
      <c r="J5280" t="inlineStr">
        <is>
          <t>(2,2,1,1,1,3); Calculation with average annual yield and share of technologies. Lifetime: 30a.</t>
        </is>
      </c>
      <c r="L5280" t="inlineStr">
        <is>
          <t>photovoltaic slanted-roof installation, 3 kWp, micro-Si, panel, mounted, on roof</t>
        </is>
      </c>
      <c r="N5280" t="inlineStr">
        <is>
          <t>all</t>
        </is>
      </c>
      <c r="O5280" t="n">
        <v>1</v>
      </c>
      <c r="P5280" s="30">
        <f>INDEX(parameters!$D$41:$AG$178,MATCH('PV (extension)'!B5264,parameters!$C$41:$C$178,0),MATCH('PV (extension)'!A5280,parameters!$D$5:$AG$5,0))/O5280</f>
        <v>1.5981801687044229E-3</v>
      </c>
      <c r="Q5280" s="3" t="inlineStr">
        <is>
          <t>roof-top</t>
        </is>
      </c>
      <c r="R5280">
        <f>INDEX(parameters!$C$196:$EJ$198,MATCH('PV (extension)'!Q5280,parameters!$B$196:$B$198,0),MATCH('PV (extension)'!B5264,parameters!$C$195:$EJ$195,0))</f>
        <v>1534.8772283849892</v>
      </c>
      <c r="S5280" t="n">
        <v>3</v>
      </c>
      <c r="T5280" t="n">
        <v>30</v>
      </c>
      <c r="U5280">
        <f>T5280*S5280*R5280</f>
        <v>138138.95055464903</v>
      </c>
      <c r="V5280">
        <f>1/U5280</f>
        <v>7.2390878603380655E-6</v>
      </c>
    </row>
    <row r="5281" s="29">
      <c r="A5281" t="inlineStr">
        <is>
          <t>photovoltaic open ground installation, 570 kWp, CIS, on open ground</t>
        </is>
      </c>
      <c r="B5281" s="30">
        <f>P5281*V5281</f>
        <v>3.6187570078175368E-10</v>
      </c>
      <c r="C5281" t="inlineStr">
        <is>
          <t>RER</t>
        </is>
      </c>
      <c r="D5281" t="inlineStr">
        <is>
          <t>unit</t>
        </is>
      </c>
      <c r="F5281" t="inlineStr">
        <is>
          <t>technosphere</t>
        </is>
      </c>
      <c r="G5281" t="n">
        <v>2</v>
      </c>
      <c r="H5281" t="n">
        <v>-21.66656811806742</v>
      </c>
      <c r="I5281" t="n">
        <v>0.09798894162072011</v>
      </c>
      <c r="J5281" t="inlineStr">
        <is>
          <t>(2,2,1,1,1,3); Calculation with average annual yield and share of technologies. Lifetime: 30a.</t>
        </is>
      </c>
      <c r="L5281" t="inlineStr">
        <is>
          <t>photovoltaic open ground installation, 570 kWp, CIS, on open ground</t>
        </is>
      </c>
      <c r="N5281" t="inlineStr">
        <is>
          <t>all</t>
        </is>
      </c>
      <c r="O5281" t="n">
        <v>1</v>
      </c>
      <c r="P5281" s="30">
        <f>INDEX(parameters!$D$41:$AG$178,MATCH('PV (extension)'!B5264,parameters!$C$41:$C$178,0),MATCH('PV (extension)'!A5281,parameters!$D$5:$AG$5,0))/O5281</f>
        <v>1.0104185757523119E-2</v>
      </c>
      <c r="Q5281" t="inlineStr">
        <is>
          <t>central</t>
        </is>
      </c>
      <c r="R5281">
        <f>INDEX(parameters!$C$196:$EJ$198,MATCH('PV (extension)'!Q5281,parameters!$B$196:$B$198,0),MATCH('PV (extension)'!B5264,parameters!$C$195:$EJ$195,0))</f>
        <v>1632.8481153031801</v>
      </c>
      <c r="S5281" t="n">
        <v>570</v>
      </c>
      <c r="T5281" t="n">
        <v>30</v>
      </c>
      <c r="U5281">
        <f>T5281*S5281*R5281</f>
        <v>27921702.771684378</v>
      </c>
      <c r="V5281">
        <f>1/U5281</f>
        <v>3.5814434677462005E-8</v>
      </c>
    </row>
    <row r="5282" s="29">
      <c r="A5282" t="inlineStr">
        <is>
          <t>photovoltaic open ground installation, 570 kWp, CdTe, on open ground</t>
        </is>
      </c>
      <c r="B5282" s="30">
        <f>P5282*V5282</f>
        <v>2.6583110026917805E-9</v>
      </c>
      <c r="C5282" t="inlineStr">
        <is>
          <t>RER</t>
        </is>
      </c>
      <c r="D5282" t="inlineStr">
        <is>
          <t>unit</t>
        </is>
      </c>
      <c r="F5282" t="inlineStr">
        <is>
          <t>technosphere</t>
        </is>
      </c>
      <c r="G5282" t="n">
        <v>2</v>
      </c>
      <c r="H5282" t="n">
        <v>-21.47552628199886</v>
      </c>
      <c r="I5282" t="n">
        <v>0.09798894162072011</v>
      </c>
      <c r="J5282" t="inlineStr">
        <is>
          <t>(2,2,1,1,1,3); Calculation with average annual yield and share of technologies. Lifetime: 30a.</t>
        </is>
      </c>
      <c r="L5282" t="inlineStr">
        <is>
          <t>photovoltaic open ground installation, 570 kWp, CdTe, on open ground</t>
        </is>
      </c>
      <c r="N5282" t="inlineStr">
        <is>
          <t>all</t>
        </is>
      </c>
      <c r="O5282" t="n">
        <v>1</v>
      </c>
      <c r="P5282" s="30">
        <f>INDEX(parameters!$D$41:$AG$178,MATCH('PV (extension)'!B5264,parameters!$C$41:$C$178,0),MATCH('PV (extension)'!A5282,parameters!$D$5:$AG$5,0))/O5282</f>
        <v>7.4224569691858172E-2</v>
      </c>
      <c r="Q5282" t="inlineStr">
        <is>
          <t>central</t>
        </is>
      </c>
      <c r="R5282">
        <f>INDEX(parameters!$C$196:$EJ$198,MATCH('PV (extension)'!Q5282,parameters!$B$196:$B$198,0),MATCH('PV (extension)'!B5264,parameters!$C$195:$EJ$195,0))</f>
        <v>1632.8481153031801</v>
      </c>
      <c r="S5282" t="n">
        <v>570</v>
      </c>
      <c r="T5282" t="n">
        <v>30</v>
      </c>
      <c r="U5282">
        <f>T5282*S5282*R5282</f>
        <v>27921702.771684378</v>
      </c>
      <c r="V5282">
        <f>1/U5282</f>
        <v>3.5814434677462005E-8</v>
      </c>
    </row>
    <row r="5283" s="29">
      <c r="A5283" t="inlineStr">
        <is>
          <t>photovoltaic open ground installation, 570 kWp, micro-Si, on open ground</t>
        </is>
      </c>
      <c r="B5283" s="30">
        <f>P5283*V5283</f>
        <v>2.8176210248062912E-11</v>
      </c>
      <c r="C5283" t="inlineStr">
        <is>
          <t>RER</t>
        </is>
      </c>
      <c r="D5283" t="inlineStr">
        <is>
          <t>unit</t>
        </is>
      </c>
      <c r="F5283" t="inlineStr">
        <is>
          <t>technosphere</t>
        </is>
      </c>
      <c r="G5283" t="n">
        <v>2</v>
      </c>
      <c r="H5283" t="n">
        <v>-23.51240679473371</v>
      </c>
      <c r="I5283" t="n">
        <v>0.09798894162072011</v>
      </c>
      <c r="J5283" t="inlineStr">
        <is>
          <t>(2,2,1,1,1,3); Calculation with average annual yield and share of technologies. Lifetime: 30a.</t>
        </is>
      </c>
      <c r="L5283" t="inlineStr">
        <is>
          <t>photovoltaic open ground installation, 570 kWp, micro-Si, on open ground</t>
        </is>
      </c>
      <c r="N5283" t="inlineStr">
        <is>
          <t>all</t>
        </is>
      </c>
      <c r="O5283" t="n">
        <v>1</v>
      </c>
      <c r="P5283" s="30">
        <f>INDEX(parameters!$D$41:$AG$178,MATCH('PV (extension)'!B5264,parameters!$C$41:$C$178,0),MATCH('PV (extension)'!A5283,parameters!$D$5:$AG$5,0))/O5283</f>
        <v>7.867277677789E-4</v>
      </c>
      <c r="Q5283" t="inlineStr">
        <is>
          <t>central</t>
        </is>
      </c>
      <c r="R5283">
        <f>INDEX(parameters!$C$196:$EJ$198,MATCH('PV (extension)'!Q5283,parameters!$B$196:$B$198,0),MATCH('PV (extension)'!B5264,parameters!$C$195:$EJ$195,0))</f>
        <v>1632.8481153031801</v>
      </c>
      <c r="S5283" t="n">
        <v>570</v>
      </c>
      <c r="T5283" t="n">
        <v>30</v>
      </c>
      <c r="U5283">
        <f>T5283*S5283*R5283</f>
        <v>27921702.771684378</v>
      </c>
      <c r="V5283">
        <f>1/U5283</f>
        <v>3.5814434677462005E-8</v>
      </c>
    </row>
    <row r="5284" s="29">
      <c r="A5284" t="inlineStr">
        <is>
          <t>photovoltaic open ground installation, 570 kWp, multi-Si, on open ground</t>
        </is>
      </c>
      <c r="B5284" s="30">
        <f>P5284*V5284</f>
        <v>9.4291463282359855E-9</v>
      </c>
      <c r="C5284" t="inlineStr">
        <is>
          <t>RER</t>
        </is>
      </c>
      <c r="D5284" t="inlineStr">
        <is>
          <t>unit</t>
        </is>
      </c>
      <c r="F5284" t="inlineStr">
        <is>
          <t>technosphere</t>
        </is>
      </c>
      <c r="G5284" t="n">
        <v>2</v>
      </c>
      <c r="H5284" t="n">
        <v>-18.20082258362968</v>
      </c>
      <c r="I5284" t="n">
        <v>0.09798894162072011</v>
      </c>
      <c r="J5284" t="inlineStr">
        <is>
          <t>(2,2,1,1,1,3); Calculation with average annual yield and share of technologies. Lifetime: 30a.</t>
        </is>
      </c>
      <c r="L5284" t="inlineStr">
        <is>
          <t>photovoltaic open ground installation, 570 kWp, multi-Si, on open ground</t>
        </is>
      </c>
      <c r="N5284" t="inlineStr">
        <is>
          <t>all</t>
        </is>
      </c>
      <c r="O5284" t="n">
        <v>1</v>
      </c>
      <c r="P5284" s="30">
        <f>INDEX(parameters!$D$41:$AG$178,MATCH('PV (extension)'!B5264,parameters!$C$41:$C$178,0),MATCH('PV (extension)'!A5284,parameters!$D$5:$AG$5,0))/O5284</f>
        <v>0.2632778211677243</v>
      </c>
      <c r="Q5284" t="inlineStr">
        <is>
          <t>central</t>
        </is>
      </c>
      <c r="R5284">
        <f>INDEX(parameters!$C$196:$EJ$198,MATCH('PV (extension)'!Q5284,parameters!$B$196:$B$198,0),MATCH('PV (extension)'!B5264,parameters!$C$195:$EJ$195,0))</f>
        <v>1632.8481153031801</v>
      </c>
      <c r="S5284" t="n">
        <v>570</v>
      </c>
      <c r="T5284" t="n">
        <v>30</v>
      </c>
      <c r="U5284">
        <f>T5284*S5284*R5284</f>
        <v>27921702.771684378</v>
      </c>
      <c r="V5284">
        <f>1/U5284</f>
        <v>3.5814434677462005E-8</v>
      </c>
    </row>
    <row r="5285" s="29">
      <c r="A5285" t="inlineStr">
        <is>
          <t>photovoltaic open ground installation, 570 kWp, single-Si, on open ground</t>
        </is>
      </c>
      <c r="B5285" s="30">
        <f>P5285*V5285</f>
        <v>5.001625161138606E-9</v>
      </c>
      <c r="C5285" t="inlineStr">
        <is>
          <t>RER</t>
        </is>
      </c>
      <c r="D5285" t="inlineStr">
        <is>
          <t>unit</t>
        </is>
      </c>
      <c r="F5285" t="inlineStr">
        <is>
          <t>technosphere</t>
        </is>
      </c>
      <c r="G5285" t="n">
        <v>2</v>
      </c>
      <c r="H5285" t="n">
        <v>-18.8364689523836</v>
      </c>
      <c r="I5285" t="n">
        <v>0.09798894162072011</v>
      </c>
      <c r="J5285" t="inlineStr">
        <is>
          <t>(2,2,1,1,1,3); Calculation with average annual yield and share of technologies. Lifetime: 30a.</t>
        </is>
      </c>
      <c r="L5285" t="inlineStr">
        <is>
          <t>photovoltaic open ground installation, 570 kWp, single-Si, on open ground</t>
        </is>
      </c>
      <c r="N5285" t="inlineStr">
        <is>
          <t>all</t>
        </is>
      </c>
      <c r="O5285" t="n">
        <v>1</v>
      </c>
      <c r="P5285" s="30">
        <f>INDEX(parameters!$D$41:$AG$178,MATCH('PV (extension)'!B5264,parameters!$C$41:$C$178,0),MATCH('PV (extension)'!A5285,parameters!$D$5:$AG$5,0))/O5285</f>
        <v>0.13965389112469015</v>
      </c>
      <c r="Q5285" t="inlineStr">
        <is>
          <t>central</t>
        </is>
      </c>
      <c r="R5285">
        <f>INDEX(parameters!$C$196:$EJ$198,MATCH('PV (extension)'!Q5285,parameters!$B$196:$B$198,0),MATCH('PV (extension)'!B5264,parameters!$C$195:$EJ$195,0))</f>
        <v>1632.8481153031801</v>
      </c>
      <c r="S5285" t="n">
        <v>570</v>
      </c>
      <c r="T5285" t="n">
        <v>30</v>
      </c>
      <c r="U5285">
        <f>T5285*S5285*R5285</f>
        <v>27921702.771684378</v>
      </c>
      <c r="V5285">
        <f>1/U5285</f>
        <v>3.5814434677462005E-8</v>
      </c>
    </row>
    <row r="5286" ht="16" customHeight="1" s="29">
      <c r="A5286" t="inlineStr">
        <is>
          <t>photovoltaic slanted-roof installation, 93 kWp, multi-Si, laminated, integrated, on roof</t>
        </is>
      </c>
      <c r="B5286" s="30">
        <f>P5286*V5286</f>
        <v>1.543434130413212E-9</v>
      </c>
      <c r="C5286" t="inlineStr">
        <is>
          <t>CH</t>
        </is>
      </c>
      <c r="D5286" t="inlineStr">
        <is>
          <t>unit</t>
        </is>
      </c>
      <c r="F5286" t="inlineStr">
        <is>
          <t>technosphere</t>
        </is>
      </c>
      <c r="G5286" t="n">
        <v>2</v>
      </c>
      <c r="H5286" t="n">
        <v>-20.65878981776205</v>
      </c>
      <c r="I5286" t="n">
        <v>0.09798894162072011</v>
      </c>
      <c r="J5286" t="inlineStr">
        <is>
          <t>(2,2,1,1,1,3); Calculation with average annual yield and share of technologies. Lifetime: 30a.</t>
        </is>
      </c>
      <c r="L5286" t="inlineStr">
        <is>
          <t>photovoltaic slanted-roof installation, 93 kWp, multi-Si, laminated, integrated, on roof</t>
        </is>
      </c>
      <c r="N5286" t="inlineStr">
        <is>
          <t>all</t>
        </is>
      </c>
      <c r="O5286" t="n">
        <v>1</v>
      </c>
      <c r="P5286" s="30">
        <f>INDEX(parameters!$D$41:$AG$178,MATCH('PV (extension)'!B5264,parameters!$C$41:$C$178,0),MATCH('PV (extension)'!A5286,parameters!$D$5:$AG$5,0))/O5286</f>
        <v>6.6094595017907607E-3</v>
      </c>
      <c r="Q5286" s="3" t="inlineStr">
        <is>
          <t>roof-top</t>
        </is>
      </c>
      <c r="R5286">
        <f>INDEX(parameters!$C$196:$EJ$198,MATCH('PV (extension)'!Q5286,parameters!$B$196:$B$198,0),MATCH('PV (extension)'!B5264,parameters!$C$195:$EJ$195,0))</f>
        <v>1534.8772283849892</v>
      </c>
      <c r="S5286" t="n">
        <v>93</v>
      </c>
      <c r="T5286" t="n">
        <v>30</v>
      </c>
      <c r="U5286">
        <f>T5286*S5286*R5286</f>
        <v>4282307.4671941195</v>
      </c>
      <c r="V5286">
        <f>1/U5286</f>
        <v>2.3351896323671179E-7</v>
      </c>
    </row>
    <row r="5287" ht="16" customHeight="1" s="29">
      <c r="A5287" t="inlineStr">
        <is>
          <t>photovoltaic slanted-roof installation, 93 kWp, multi-Si, panel, mounted, on roof</t>
        </is>
      </c>
      <c r="B5287" s="30">
        <f>P5287*V5287</f>
        <v>2.6171168344764608E-8</v>
      </c>
      <c r="C5287" t="inlineStr">
        <is>
          <t>CH</t>
        </is>
      </c>
      <c r="D5287" t="inlineStr">
        <is>
          <t>unit</t>
        </is>
      </c>
      <c r="F5287" t="inlineStr">
        <is>
          <t>technosphere</t>
        </is>
      </c>
      <c r="G5287" t="n">
        <v>2</v>
      </c>
      <c r="H5287" t="n">
        <v>-17.84536035000586</v>
      </c>
      <c r="I5287" t="n">
        <v>0.09798894162072011</v>
      </c>
      <c r="J5287" t="inlineStr">
        <is>
          <t>(2,2,1,1,1,3); Calculation with average annual yield and share of technologies. Lifetime: 30a.</t>
        </is>
      </c>
      <c r="L5287" t="inlineStr">
        <is>
          <t>photovoltaic slanted-roof installation, 93 kWp, multi-Si, panel, mounted, on roof</t>
        </is>
      </c>
      <c r="N5287" t="inlineStr">
        <is>
          <t>all</t>
        </is>
      </c>
      <c r="O5287" t="n">
        <v>1</v>
      </c>
      <c r="P5287" s="30">
        <f>INDEX(parameters!$D$41:$AG$178,MATCH('PV (extension)'!B5264,parameters!$C$41:$C$178,0),MATCH('PV (extension)'!A5287,parameters!$D$5:$AG$5,0))/O5287</f>
        <v>0.11207298962797985</v>
      </c>
      <c r="Q5287" s="3" t="inlineStr">
        <is>
          <t>roof-top</t>
        </is>
      </c>
      <c r="R5287">
        <f>INDEX(parameters!$C$196:$EJ$198,MATCH('PV (extension)'!Q5287,parameters!$B$196:$B$198,0),MATCH('PV (extension)'!B5264,parameters!$C$195:$EJ$195,0))</f>
        <v>1534.8772283849892</v>
      </c>
      <c r="S5287" t="n">
        <v>93</v>
      </c>
      <c r="T5287" t="n">
        <v>30</v>
      </c>
      <c r="U5287">
        <f>T5287*S5287*R5287</f>
        <v>4282307.4671941195</v>
      </c>
      <c r="V5287">
        <f>1/U5287</f>
        <v>2.3351896323671179E-7</v>
      </c>
    </row>
    <row r="5288" ht="16" customHeight="1" s="29">
      <c r="A5288" t="inlineStr">
        <is>
          <t>photovoltaic slanted-roof installation, 93 kWp, single-Si, laminated, integrated, on roof</t>
        </is>
      </c>
      <c r="B5288" s="30">
        <f>P5288*V5288</f>
        <v>8.159261441638272E-10</v>
      </c>
      <c r="C5288" t="inlineStr">
        <is>
          <t>CH</t>
        </is>
      </c>
      <c r="D5288" t="inlineStr">
        <is>
          <t>unit</t>
        </is>
      </c>
      <c r="F5288" t="inlineStr">
        <is>
          <t>technosphere</t>
        </is>
      </c>
      <c r="G5288" t="n">
        <v>2</v>
      </c>
      <c r="H5288" t="n">
        <v>-21.2944254997521</v>
      </c>
      <c r="I5288" t="n">
        <v>0.09798894162072011</v>
      </c>
      <c r="J5288" t="inlineStr">
        <is>
          <t>(2,2,1,1,1,3); Calculation with average annual yield and share of technologies. Lifetime: 30a.</t>
        </is>
      </c>
      <c r="L5288" t="inlineStr">
        <is>
          <t>photovoltaic slanted-roof installation, 93 kWp, single-Si, laminated, integrated, on roof</t>
        </is>
      </c>
      <c r="N5288" t="inlineStr">
        <is>
          <t>all</t>
        </is>
      </c>
      <c r="O5288" t="n">
        <v>1</v>
      </c>
      <c r="P5288" s="30">
        <f>INDEX(parameters!$D$41:$AG$178,MATCH('PV (extension)'!B5264,parameters!$C$41:$C$178,0),MATCH('PV (extension)'!A5288,parameters!$D$5:$AG$5,0))/O5288</f>
        <v>3.4940466198316628E-3</v>
      </c>
      <c r="Q5288" s="3" t="inlineStr">
        <is>
          <t>roof-top</t>
        </is>
      </c>
      <c r="R5288">
        <f>INDEX(parameters!$C$196:$EJ$198,MATCH('PV (extension)'!Q5288,parameters!$B$196:$B$198,0),MATCH('PV (extension)'!B5264,parameters!$C$195:$EJ$195,0))</f>
        <v>1534.8772283849892</v>
      </c>
      <c r="S5288" t="n">
        <v>93</v>
      </c>
      <c r="T5288" t="n">
        <v>30</v>
      </c>
      <c r="U5288">
        <f>T5288*S5288*R5288</f>
        <v>4282307.4671941195</v>
      </c>
      <c r="V5288">
        <f>1/U5288</f>
        <v>2.3351896323671179E-7</v>
      </c>
    </row>
    <row r="5289" ht="16" customHeight="1" s="29">
      <c r="A5289" t="inlineStr">
        <is>
          <t>photovoltaic slanted-roof installation, 93 kWp, single-Si, panel, mounted, on roof</t>
        </is>
      </c>
      <c r="B5289" s="30">
        <f>P5289*V5289</f>
        <v>1.3708733150402887E-8</v>
      </c>
      <c r="C5289" t="inlineStr">
        <is>
          <t>CH</t>
        </is>
      </c>
      <c r="D5289" t="inlineStr">
        <is>
          <t>unit</t>
        </is>
      </c>
      <c r="F5289" t="inlineStr">
        <is>
          <t>technosphere</t>
        </is>
      </c>
      <c r="G5289" t="n">
        <v>2</v>
      </c>
      <c r="H5289" t="n">
        <v>-18.48100416113547</v>
      </c>
      <c r="I5289" t="n">
        <v>0.09798894162072011</v>
      </c>
      <c r="J5289" t="inlineStr">
        <is>
          <t>(2,2,1,1,1,3); Calculation with average annual yield and share of technologies. Lifetime: 30a.</t>
        </is>
      </c>
      <c r="L5289" t="inlineStr">
        <is>
          <t>photovoltaic slanted-roof installation, 93 kWp, single-Si, panel, mounted, on roof</t>
        </is>
      </c>
      <c r="N5289" t="inlineStr">
        <is>
          <t>all</t>
        </is>
      </c>
      <c r="O5289" t="n">
        <v>1</v>
      </c>
      <c r="P5289" s="30">
        <f>INDEX(parameters!$D$41:$AG$178,MATCH('PV (extension)'!B5264,parameters!$C$41:$C$178,0),MATCH('PV (extension)'!A5289,parameters!$D$5:$AG$5,0))/O5289</f>
        <v>5.8705010335741853E-2</v>
      </c>
      <c r="Q5289" s="3" t="inlineStr">
        <is>
          <t>roof-top</t>
        </is>
      </c>
      <c r="R5289">
        <f>INDEX(parameters!$C$196:$EJ$198,MATCH('PV (extension)'!Q5289,parameters!$B$196:$B$198,0),MATCH('PV (extension)'!B5264,parameters!$C$195:$EJ$195,0))</f>
        <v>1534.8772283849892</v>
      </c>
      <c r="S5289" t="n">
        <v>93</v>
      </c>
      <c r="T5289" t="n">
        <v>30</v>
      </c>
      <c r="U5289">
        <f>T5289*S5289*R5289</f>
        <v>4282307.4671941195</v>
      </c>
      <c r="V5289">
        <f>1/U5289</f>
        <v>2.3351896323671179E-7</v>
      </c>
    </row>
    <row r="5290" s="29">
      <c r="A5290" t="inlineStr">
        <is>
          <t>photovoltaic facade installation, 3kWp, multi-Si, laminated, integrated, at building</t>
        </is>
      </c>
      <c r="B5290" s="30">
        <f>P5290*V5290</f>
        <v>3.3884158257386312E-8</v>
      </c>
      <c r="C5290" t="inlineStr">
        <is>
          <t>APAC</t>
        </is>
      </c>
      <c r="D5290" t="inlineStr">
        <is>
          <t>unit</t>
        </is>
      </c>
      <c r="F5290" t="inlineStr">
        <is>
          <t>technosphere</t>
        </is>
      </c>
      <c r="G5290" t="n">
        <v>2</v>
      </c>
      <c r="H5290" t="n">
        <v>-17.5612990452514</v>
      </c>
      <c r="I5290" t="n">
        <v>0.09798894162072011</v>
      </c>
      <c r="J5290" t="inlineStr">
        <is>
          <t>(2,2,1,1,1,3); Calculation with average annual yield and share of technologies. Lifetime: 30a.</t>
        </is>
      </c>
      <c r="L5290" t="inlineStr">
        <is>
          <t>photovoltaic facade installation, 3kWp, multi-Si, laminated, integrated, at building</t>
        </is>
      </c>
      <c r="N5290" t="inlineStr">
        <is>
          <t>all</t>
        </is>
      </c>
      <c r="O5290" t="n">
        <v>1</v>
      </c>
      <c r="P5290" s="30">
        <f>INDEX(parameters!$D$41:$AG$178,MATCH('PV (extension)'!B5264,parameters!$C$41:$C$178,0),MATCH('PV (extension)'!A5290,parameters!$D$5:$AG$5,0))/O5290</f>
        <v>3.2864644265829519E-3</v>
      </c>
      <c r="Q5290" t="inlineStr">
        <is>
          <t>façade</t>
        </is>
      </c>
      <c r="R5290">
        <f>INDEX(parameters!$C$196:$EJ$198,MATCH('PV (extension)'!Q5290,parameters!$B$196:$B$198,0),MATCH('PV (extension)'!B5264,parameters!$C$195:$EJ$195,0))</f>
        <v>1077.679756100099</v>
      </c>
      <c r="S5290" t="n">
        <v>3</v>
      </c>
      <c r="T5290" t="n">
        <v>30</v>
      </c>
      <c r="U5290">
        <f>T5290*S5290*R5290</f>
        <v>96991.178049008915</v>
      </c>
      <c r="V5290">
        <f>1/U5290</f>
        <v>1.0310216043511786E-5</v>
      </c>
    </row>
    <row r="5291" s="29">
      <c r="A5291" t="inlineStr">
        <is>
          <t>photovoltaic facade installation, 3kWp, multi-Si, panel, mounted, at building</t>
        </is>
      </c>
      <c r="B5291" s="30">
        <f>P5291*V5291</f>
        <v>3.3231391203770217E-8</v>
      </c>
      <c r="C5291" t="inlineStr">
        <is>
          <t>APAC</t>
        </is>
      </c>
      <c r="D5291" t="inlineStr">
        <is>
          <t>unit</t>
        </is>
      </c>
      <c r="F5291" t="inlineStr">
        <is>
          <t>technosphere</t>
        </is>
      </c>
      <c r="G5291" t="n">
        <v>2</v>
      </c>
      <c r="H5291" t="n">
        <v>-17.5612990452514</v>
      </c>
      <c r="I5291" t="n">
        <v>0.09798894162072011</v>
      </c>
      <c r="J5291" t="inlineStr">
        <is>
          <t>(2,2,1,1,1,3); Calculation with average annual yield and share of technologies. Lifetime: 30a.</t>
        </is>
      </c>
      <c r="L5291" t="inlineStr">
        <is>
          <t>photovoltaic facade installation, 3kWp, multi-Si, panel, mounted, at building</t>
        </is>
      </c>
      <c r="N5291" t="inlineStr">
        <is>
          <t>all</t>
        </is>
      </c>
      <c r="O5291" t="n">
        <v>1</v>
      </c>
      <c r="P5291" s="30">
        <f>INDEX(parameters!$D$41:$AG$178,MATCH('PV (extension)'!B5264,parameters!$C$41:$C$178,0),MATCH('PV (extension)'!A5291,parameters!$D$5:$AG$5,0))/O5291</f>
        <v>3.2231517810611459E-3</v>
      </c>
      <c r="Q5291" t="inlineStr">
        <is>
          <t>façade</t>
        </is>
      </c>
      <c r="R5291">
        <f>INDEX(parameters!$C$196:$EJ$198,MATCH('PV (extension)'!Q5291,parameters!$B$196:$B$198,0),MATCH('PV (extension)'!B5264,parameters!$C$195:$EJ$195,0))</f>
        <v>1077.679756100099</v>
      </c>
      <c r="S5291" t="n">
        <v>3</v>
      </c>
      <c r="T5291" t="n">
        <v>30</v>
      </c>
      <c r="U5291">
        <f>T5291*S5291*R5291</f>
        <v>96991.178049008915</v>
      </c>
      <c r="V5291">
        <f>1/U5291</f>
        <v>1.0310216043511786E-5</v>
      </c>
    </row>
    <row r="5292" s="29">
      <c r="A5292" t="inlineStr">
        <is>
          <t>photovoltaic facade installation, 3kWp, single-Si, laminated, integrated, at building</t>
        </is>
      </c>
      <c r="B5292" s="30">
        <f>P5292*V5292</f>
        <v>1.7863349980214222E-8</v>
      </c>
      <c r="C5292" t="inlineStr">
        <is>
          <t>APAC</t>
        </is>
      </c>
      <c r="D5292" t="inlineStr">
        <is>
          <t>unit</t>
        </is>
      </c>
      <c r="F5292" t="inlineStr">
        <is>
          <t>technosphere</t>
        </is>
      </c>
      <c r="G5292" t="n">
        <v>2</v>
      </c>
      <c r="H5292" t="n">
        <v>-18.19689739735082</v>
      </c>
      <c r="I5292" t="n">
        <v>0.09798894162072011</v>
      </c>
      <c r="J5292" t="inlineStr">
        <is>
          <t>(2,2,1,1,1,3); Calculation with average annual yield and share of technologies. Lifetime: 30a.</t>
        </is>
      </c>
      <c r="L5292" t="inlineStr">
        <is>
          <t>photovoltaic facade installation, 3kWp, single-Si, laminated, integrated, at building</t>
        </is>
      </c>
      <c r="N5292" t="inlineStr">
        <is>
          <t>all</t>
        </is>
      </c>
      <c r="O5292" t="n">
        <v>1</v>
      </c>
      <c r="P5292" s="30">
        <f>INDEX(parameters!$D$41:$AG$178,MATCH('PV (extension)'!B5264,parameters!$C$41:$C$178,0),MATCH('PV (extension)'!A5292,parameters!$D$5:$AG$5,0))/O5292</f>
        <v>1.7325873584827175E-3</v>
      </c>
      <c r="Q5292" t="inlineStr">
        <is>
          <t>façade</t>
        </is>
      </c>
      <c r="R5292">
        <f>INDEX(parameters!$C$196:$EJ$198,MATCH('PV (extension)'!Q5292,parameters!$B$196:$B$198,0),MATCH('PV (extension)'!B5264,parameters!$C$195:$EJ$195,0))</f>
        <v>1077.679756100099</v>
      </c>
      <c r="S5292" t="n">
        <v>3</v>
      </c>
      <c r="T5292" t="n">
        <v>30</v>
      </c>
      <c r="U5292">
        <f>T5292*S5292*R5292</f>
        <v>96991.178049008915</v>
      </c>
      <c r="V5292">
        <f>1/U5292</f>
        <v>1.0310216043511786E-5</v>
      </c>
    </row>
    <row r="5293" s="29">
      <c r="A5293" t="inlineStr">
        <is>
          <t>photovoltaic facade installation, 3kWp, single-Si, panel, mounted, at building</t>
        </is>
      </c>
      <c r="B5293" s="30">
        <f>P5293*V5293</f>
        <v>1.784789373737598E-8</v>
      </c>
      <c r="C5293" t="inlineStr">
        <is>
          <t>APAC</t>
        </is>
      </c>
      <c r="D5293" t="inlineStr">
        <is>
          <t>unit</t>
        </is>
      </c>
      <c r="F5293" t="inlineStr">
        <is>
          <t>technosphere</t>
        </is>
      </c>
      <c r="G5293" t="n">
        <v>2</v>
      </c>
      <c r="H5293" t="n">
        <v>-18.19689739735082</v>
      </c>
      <c r="I5293" t="n">
        <v>0.09798894162072011</v>
      </c>
      <c r="J5293" t="inlineStr">
        <is>
          <t>(2,2,1,1,1,3); Calculation with average annual yield and share of technologies. Lifetime: 30a.</t>
        </is>
      </c>
      <c r="L5293" t="inlineStr">
        <is>
          <t>photovoltaic facade installation, 3kWp, single-Si, panel, mounted, at building</t>
        </is>
      </c>
      <c r="N5293" t="inlineStr">
        <is>
          <t>all</t>
        </is>
      </c>
      <c r="O5293" t="n">
        <v>1</v>
      </c>
      <c r="P5293" s="30">
        <f>INDEX(parameters!$D$41:$AG$178,MATCH('PV (extension)'!B5264,parameters!$C$41:$C$178,0),MATCH('PV (extension)'!A5293,parameters!$D$5:$AG$5,0))/O5293</f>
        <v>1.7310882392816251E-3</v>
      </c>
      <c r="Q5293" t="inlineStr">
        <is>
          <t>façade</t>
        </is>
      </c>
      <c r="R5293">
        <f>INDEX(parameters!$C$196:$EJ$198,MATCH('PV (extension)'!Q5293,parameters!$B$196:$B$198,0),MATCH('PV (extension)'!B5264,parameters!$C$195:$EJ$195,0))</f>
        <v>1077.679756100099</v>
      </c>
      <c r="S5293" t="n">
        <v>3</v>
      </c>
      <c r="T5293" t="n">
        <v>30</v>
      </c>
      <c r="U5293">
        <f>T5293*S5293*R5293</f>
        <v>96991.178049008915</v>
      </c>
      <c r="V5293">
        <f>1/U5293</f>
        <v>1.0310216043511786E-5</v>
      </c>
    </row>
    <row r="5294" ht="16" customHeight="1" s="29">
      <c r="A5294" t="inlineStr">
        <is>
          <t>photovoltaic flat-roof installation, 3kWp, multi-Si, on roof</t>
        </is>
      </c>
      <c r="B5294" s="30">
        <f>P5294*V5294</f>
        <v>3.6647932839510999E-7</v>
      </c>
      <c r="C5294" t="inlineStr">
        <is>
          <t>APAC</t>
        </is>
      </c>
      <c r="D5294" t="inlineStr">
        <is>
          <t>unit</t>
        </is>
      </c>
      <c r="F5294" t="inlineStr">
        <is>
          <t>technosphere</t>
        </is>
      </c>
      <c r="G5294" t="n">
        <v>2</v>
      </c>
      <c r="H5294" t="n">
        <v>-15.20991773919472</v>
      </c>
      <c r="I5294" t="n">
        <v>0.09798894162072011</v>
      </c>
      <c r="J5294" t="inlineStr">
        <is>
          <t>(2,2,1,1,1,3); Calculation with average annual yield and share of technologies. Lifetime: 30a.</t>
        </is>
      </c>
      <c r="L5294" t="inlineStr">
        <is>
          <t>photovoltaic flat-roof installation, 3kWp, multi-Si, on roof</t>
        </is>
      </c>
      <c r="N5294" t="inlineStr">
        <is>
          <t>all</t>
        </is>
      </c>
      <c r="O5294" t="n">
        <v>1</v>
      </c>
      <c r="P5294" s="30">
        <f>INDEX(parameters!$D$41:$AG$178,MATCH('PV (extension)'!B5264,parameters!$C$41:$C$178,0),MATCH('PV (extension)'!A5294,parameters!$D$5:$AG$5,0))/O5294</f>
        <v>5.0625069824473082E-2</v>
      </c>
      <c r="Q5294" s="3" t="inlineStr">
        <is>
          <t>roof-top</t>
        </is>
      </c>
      <c r="R5294">
        <f>INDEX(parameters!$C$196:$EJ$198,MATCH('PV (extension)'!Q5294,parameters!$B$196:$B$198,0),MATCH('PV (extension)'!B5264,parameters!$C$195:$EJ$195,0))</f>
        <v>1534.8772283849892</v>
      </c>
      <c r="S5294" t="n">
        <v>3</v>
      </c>
      <c r="T5294" t="n">
        <v>30</v>
      </c>
      <c r="U5294">
        <f>T5294*S5294*R5294</f>
        <v>138138.95055464903</v>
      </c>
      <c r="V5294">
        <f>1/U5294</f>
        <v>7.2390878603380655E-6</v>
      </c>
    </row>
    <row r="5295" ht="16" customHeight="1" s="29">
      <c r="A5295" t="inlineStr">
        <is>
          <t>photovoltaic flat-roof installation, 3kWp, single-Si, on roof</t>
        </is>
      </c>
      <c r="B5295" s="30">
        <f>P5295*V5295</f>
        <v>1.9129690075213151E-7</v>
      </c>
      <c r="C5295" t="inlineStr">
        <is>
          <t>APAC</t>
        </is>
      </c>
      <c r="D5295" t="inlineStr">
        <is>
          <t>unit</t>
        </is>
      </c>
      <c r="F5295" t="inlineStr">
        <is>
          <t>technosphere</t>
        </is>
      </c>
      <c r="G5295" t="n">
        <v>2</v>
      </c>
      <c r="H5295" t="n">
        <v>-15.84555259734934</v>
      </c>
      <c r="I5295" t="n">
        <v>0.09798894162072011</v>
      </c>
      <c r="J5295" t="inlineStr">
        <is>
          <t>(2,2,1,1,1,3); Calculation with average annual yield and share of technologies. Lifetime: 30a.</t>
        </is>
      </c>
      <c r="L5295" t="inlineStr">
        <is>
          <t>photovoltaic flat-roof installation, 3kWp, single-Si, on roof</t>
        </is>
      </c>
      <c r="N5295" t="inlineStr">
        <is>
          <t>all</t>
        </is>
      </c>
      <c r="O5295" t="n">
        <v>1</v>
      </c>
      <c r="P5295" s="30">
        <f>INDEX(parameters!$D$41:$AG$178,MATCH('PV (extension)'!B5264,parameters!$C$41:$C$178,0),MATCH('PV (extension)'!A5295,parameters!$D$5:$AG$5,0))/O5295</f>
        <v>2.6425553114256296E-2</v>
      </c>
      <c r="Q5295" s="3" t="inlineStr">
        <is>
          <t>roof-top</t>
        </is>
      </c>
      <c r="R5295">
        <f>INDEX(parameters!$C$196:$EJ$198,MATCH('PV (extension)'!Q5295,parameters!$B$196:$B$198,0),MATCH('PV (extension)'!B5264,parameters!$C$195:$EJ$195,0))</f>
        <v>1534.8772283849892</v>
      </c>
      <c r="S5295" t="n">
        <v>3</v>
      </c>
      <c r="T5295" t="n">
        <v>30</v>
      </c>
      <c r="U5295">
        <f>T5295*S5295*R5295</f>
        <v>138138.95055464903</v>
      </c>
      <c r="V5295">
        <f>1/U5295</f>
        <v>7.2390878603380655E-6</v>
      </c>
    </row>
    <row r="5296" ht="16" customHeight="1" s="29">
      <c r="A5296" t="inlineStr">
        <is>
          <t>photovoltaic slanted-roof installation, 3kWp, CIS, panel, mounted, on roof</t>
        </is>
      </c>
      <c r="B5296" s="30">
        <f>P5296*V5296</f>
        <v>1.0580980333531335E-7</v>
      </c>
      <c r="C5296" t="inlineStr">
        <is>
          <t>CH</t>
        </is>
      </c>
      <c r="D5296" t="inlineStr">
        <is>
          <t>unit</t>
        </is>
      </c>
      <c r="F5296" t="inlineStr">
        <is>
          <t>technosphere</t>
        </is>
      </c>
      <c r="G5296" t="n">
        <v>2</v>
      </c>
      <c r="H5296" t="n">
        <v>-16.88405011147741</v>
      </c>
      <c r="I5296" t="n">
        <v>0.09798894162072011</v>
      </c>
      <c r="J5296" t="inlineStr">
        <is>
          <t>(2,2,1,1,1,3); Calculation with average annual yield and share of technologies. Lifetime: 30a.</t>
        </is>
      </c>
      <c r="L5296" t="inlineStr">
        <is>
          <t>photovoltaic slanted-roof installation, 3kWp, CIS, panel, mounted, on roof</t>
        </is>
      </c>
      <c r="N5296" t="inlineStr">
        <is>
          <t>all</t>
        </is>
      </c>
      <c r="O5296" t="n">
        <v>1</v>
      </c>
      <c r="P5296" s="30">
        <f>INDEX(parameters!$D$41:$AG$178,MATCH('PV (extension)'!B5264,parameters!$C$41:$C$178,0),MATCH('PV (extension)'!A5296,parameters!$D$5:$AG$5,0))/O5296</f>
        <v>1.4616455191133988E-2</v>
      </c>
      <c r="Q5296" s="3" t="inlineStr">
        <is>
          <t>roof-top</t>
        </is>
      </c>
      <c r="R5296">
        <f>INDEX(parameters!$C$196:$EJ$198,MATCH('PV (extension)'!Q5296,parameters!$B$196:$B$198,0),MATCH('PV (extension)'!B5264,parameters!$C$195:$EJ$195,0))</f>
        <v>1534.8772283849892</v>
      </c>
      <c r="S5296" t="n">
        <v>3</v>
      </c>
      <c r="T5296" t="n">
        <v>30</v>
      </c>
      <c r="U5296">
        <f>T5296*S5296*R5296</f>
        <v>138138.95055464903</v>
      </c>
      <c r="V5296">
        <f>1/U5296</f>
        <v>7.2390878603380655E-6</v>
      </c>
    </row>
    <row r="5297" ht="16" customHeight="1" s="29">
      <c r="A5297" t="inlineStr">
        <is>
          <t>photovoltaic slanted-roof installation, 3kWp, CdTe, laminated, integrated, on roof</t>
        </is>
      </c>
      <c r="B5297" s="30">
        <f>P5297*V5297</f>
        <v>2.9627408464307747E-9</v>
      </c>
      <c r="C5297" t="inlineStr">
        <is>
          <t>CH</t>
        </is>
      </c>
      <c r="D5297" t="inlineStr">
        <is>
          <t>unit</t>
        </is>
      </c>
      <c r="F5297" t="inlineStr">
        <is>
          <t>technosphere</t>
        </is>
      </c>
      <c r="G5297" t="n">
        <v>2</v>
      </c>
      <c r="H5297" t="n">
        <v>-19.50639655088546</v>
      </c>
      <c r="I5297" t="n">
        <v>0.09798894162072011</v>
      </c>
      <c r="J5297" t="inlineStr">
        <is>
          <t>(2,2,1,1,1,3); Calculation with average annual yield and share of technologies. Lifetime: 30a.</t>
        </is>
      </c>
      <c r="L5297" t="inlineStr">
        <is>
          <t>photovoltaic slanted-roof installation, 3kWp, CdTe, laminated, integrated, on roof</t>
        </is>
      </c>
      <c r="N5297" t="inlineStr">
        <is>
          <t>all</t>
        </is>
      </c>
      <c r="O5297" t="n">
        <v>1</v>
      </c>
      <c r="P5297" s="30">
        <f>INDEX(parameters!$D$41:$AG$178,MATCH('PV (extension)'!B5264,parameters!$C$41:$C$178,0),MATCH('PV (extension)'!A5297,parameters!$D$5:$AG$5,0))/O5297</f>
        <v>4.0926991129133978E-4</v>
      </c>
      <c r="Q5297" s="3" t="inlineStr">
        <is>
          <t>roof-top</t>
        </is>
      </c>
      <c r="R5297">
        <f>INDEX(parameters!$C$196:$EJ$198,MATCH('PV (extension)'!Q5297,parameters!$B$196:$B$198,0),MATCH('PV (extension)'!B5264,parameters!$C$195:$EJ$195,0))</f>
        <v>1534.8772283849892</v>
      </c>
      <c r="S5297" t="n">
        <v>3</v>
      </c>
      <c r="T5297" t="n">
        <v>30</v>
      </c>
      <c r="U5297">
        <f>T5297*S5297*R5297</f>
        <v>138138.95055464903</v>
      </c>
      <c r="V5297">
        <f>1/U5297</f>
        <v>7.2390878603380655E-6</v>
      </c>
    </row>
    <row r="5298" ht="16" customHeight="1" s="29">
      <c r="A5298" t="inlineStr">
        <is>
          <t>photovoltaic slanted-roof installation, 3kWp, multi-Si, laminated, integrated, on roof</t>
        </is>
      </c>
      <c r="B5298" s="30">
        <f>P5298*V5298</f>
        <v>1.7601817416986186E-8</v>
      </c>
      <c r="C5298" t="inlineStr">
        <is>
          <t>APAC</t>
        </is>
      </c>
      <c r="D5298" t="inlineStr">
        <is>
          <t>unit</t>
        </is>
      </c>
      <c r="F5298" t="inlineStr">
        <is>
          <t>technosphere</t>
        </is>
      </c>
      <c r="G5298" t="n">
        <v>2</v>
      </c>
      <c r="H5298" t="n">
        <v>-18.22076487875746</v>
      </c>
      <c r="I5298" t="n">
        <v>0.09798894162072011</v>
      </c>
      <c r="J5298" t="inlineStr">
        <is>
          <t>(2,2,1,1,1,3); Calculation with average annual yield and share of technologies. Lifetime: 30a.</t>
        </is>
      </c>
      <c r="L5298" t="inlineStr">
        <is>
          <t>photovoltaic slanted-roof installation, 3kWp, multi-Si, laminated, integrated, on roof</t>
        </is>
      </c>
      <c r="N5298" t="inlineStr">
        <is>
          <t>all</t>
        </is>
      </c>
      <c r="O5298" t="n">
        <v>1</v>
      </c>
      <c r="P5298" s="30">
        <f>INDEX(parameters!$D$41:$AG$178,MATCH('PV (extension)'!B5264,parameters!$C$41:$C$178,0),MATCH('PV (extension)'!A5298,parameters!$D$5:$AG$5,0))/O5298</f>
        <v>2.4314965858370148E-3</v>
      </c>
      <c r="Q5298" s="3" t="inlineStr">
        <is>
          <t>roof-top</t>
        </is>
      </c>
      <c r="R5298">
        <f>INDEX(parameters!$C$196:$EJ$198,MATCH('PV (extension)'!Q5298,parameters!$B$196:$B$198,0),MATCH('PV (extension)'!B5264,parameters!$C$195:$EJ$195,0))</f>
        <v>1534.8772283849892</v>
      </c>
      <c r="S5298" t="n">
        <v>3</v>
      </c>
      <c r="T5298" t="n">
        <v>30</v>
      </c>
      <c r="U5298">
        <f>T5298*S5298*R5298</f>
        <v>138138.95055464903</v>
      </c>
      <c r="V5298">
        <f>1/U5298</f>
        <v>7.2390878603380655E-6</v>
      </c>
    </row>
    <row r="5299" ht="16" customHeight="1" s="29">
      <c r="A5299" t="inlineStr">
        <is>
          <t>photovoltaic slanted-roof installation, 3kWp, multi-Si, panel, mounted, on roof</t>
        </is>
      </c>
      <c r="B5299" s="30">
        <f>P5299*V5299</f>
        <v>3.012805936794247E-7</v>
      </c>
      <c r="C5299" t="inlineStr">
        <is>
          <t>APAC</t>
        </is>
      </c>
      <c r="D5299" t="inlineStr">
        <is>
          <t>unit</t>
        </is>
      </c>
      <c r="F5299" t="inlineStr">
        <is>
          <t>technosphere</t>
        </is>
      </c>
      <c r="G5299" t="n">
        <v>2</v>
      </c>
      <c r="H5299" t="n">
        <v>-15.40735416199742</v>
      </c>
      <c r="I5299" t="n">
        <v>0.09798894162072011</v>
      </c>
      <c r="J5299" t="inlineStr">
        <is>
          <t>(2,2,1,1,1,3); Calculation with average annual yield and share of technologies. Lifetime: 30a.</t>
        </is>
      </c>
      <c r="L5299" t="inlineStr">
        <is>
          <t>photovoltaic slanted-roof installation, 3kWp, multi-Si, panel, mounted, on roof</t>
        </is>
      </c>
      <c r="N5299" t="inlineStr">
        <is>
          <t>all</t>
        </is>
      </c>
      <c r="O5299" t="n">
        <v>1</v>
      </c>
      <c r="P5299" s="30">
        <f>INDEX(parameters!$D$41:$AG$178,MATCH('PV (extension)'!B5264,parameters!$C$41:$C$178,0),MATCH('PV (extension)'!A5299,parameters!$D$5:$AG$5,0))/O5299</f>
        <v>4.1618585033357351E-2</v>
      </c>
      <c r="Q5299" s="3" t="inlineStr">
        <is>
          <t>roof-top</t>
        </is>
      </c>
      <c r="R5299">
        <f>INDEX(parameters!$C$196:$EJ$198,MATCH('PV (extension)'!Q5299,parameters!$B$196:$B$198,0),MATCH('PV (extension)'!B5264,parameters!$C$195:$EJ$195,0))</f>
        <v>1534.8772283849892</v>
      </c>
      <c r="S5299" t="n">
        <v>3</v>
      </c>
      <c r="T5299" t="n">
        <v>30</v>
      </c>
      <c r="U5299">
        <f>T5299*S5299*R5299</f>
        <v>138138.95055464903</v>
      </c>
      <c r="V5299">
        <f>1/U5299</f>
        <v>7.2390878603380655E-6</v>
      </c>
    </row>
    <row r="5300" ht="16" customHeight="1" s="29">
      <c r="A5300" t="inlineStr">
        <is>
          <t>photovoltaic slanted-roof installation, 3kWp, single-Si, laminated, integrated, on roof</t>
        </is>
      </c>
      <c r="B5300" s="30">
        <f>P5300*V5300</f>
        <v>9.3024952462184076E-9</v>
      </c>
      <c r="C5300" t="inlineStr">
        <is>
          <t>APAC</t>
        </is>
      </c>
      <c r="D5300" t="inlineStr">
        <is>
          <t>unit</t>
        </is>
      </c>
      <c r="F5300" t="inlineStr">
        <is>
          <t>technosphere</t>
        </is>
      </c>
      <c r="G5300" t="n">
        <v>2</v>
      </c>
      <c r="H5300" t="n">
        <v>-18.85636797425012</v>
      </c>
      <c r="I5300" t="n">
        <v>0.09798894162072011</v>
      </c>
      <c r="J5300" t="inlineStr">
        <is>
          <t>(2,2,1,1,1,3); Calculation with average annual yield and share of technologies. Lifetime: 30a.</t>
        </is>
      </c>
      <c r="L5300" t="inlineStr">
        <is>
          <t>photovoltaic slanted-roof installation, 3kWp, single-Si, laminated, integrated, on roof</t>
        </is>
      </c>
      <c r="N5300" t="inlineStr">
        <is>
          <t>all</t>
        </is>
      </c>
      <c r="O5300" t="n">
        <v>1</v>
      </c>
      <c r="P5300" s="30">
        <f>INDEX(parameters!$D$41:$AG$178,MATCH('PV (extension)'!B5264,parameters!$C$41:$C$178,0),MATCH('PV (extension)'!A5300,parameters!$D$5:$AG$5,0))/O5300</f>
        <v>1.2850369308522222E-3</v>
      </c>
      <c r="Q5300" s="3" t="inlineStr">
        <is>
          <t>roof-top</t>
        </is>
      </c>
      <c r="R5300">
        <f>INDEX(parameters!$C$196:$EJ$198,MATCH('PV (extension)'!Q5300,parameters!$B$196:$B$198,0),MATCH('PV (extension)'!B5264,parameters!$C$195:$EJ$195,0))</f>
        <v>1534.8772283849892</v>
      </c>
      <c r="S5300" t="n">
        <v>3</v>
      </c>
      <c r="T5300" t="n">
        <v>30</v>
      </c>
      <c r="U5300">
        <f>T5300*S5300*R5300</f>
        <v>138138.95055464903</v>
      </c>
      <c r="V5300">
        <f>1/U5300</f>
        <v>7.2390878603380655E-6</v>
      </c>
    </row>
    <row r="5301" ht="16" customHeight="1" s="29">
      <c r="A5301" t="inlineStr">
        <is>
          <t>photovoltaic slanted-roof installation, 3kWp, single-Si, panel, mounted, on roof</t>
        </is>
      </c>
      <c r="B5301" s="30">
        <f>P5301*V5301</f>
        <v>1.5745132000685712E-7</v>
      </c>
      <c r="C5301" t="inlineStr">
        <is>
          <t>APAC</t>
        </is>
      </c>
      <c r="D5301" t="inlineStr">
        <is>
          <t>unit</t>
        </is>
      </c>
      <c r="F5301" t="inlineStr">
        <is>
          <t>technosphere</t>
        </is>
      </c>
      <c r="G5301" t="n">
        <v>2</v>
      </c>
      <c r="H5301" t="n">
        <v>-16.04298817847151</v>
      </c>
      <c r="I5301" t="n">
        <v>0.09798894162072011</v>
      </c>
      <c r="J5301" t="inlineStr">
        <is>
          <t>(2,2,1,1,1,3); Calculation with average annual yield and share of technologies. Lifetime: 30a.</t>
        </is>
      </c>
      <c r="L5301" t="inlineStr">
        <is>
          <t>photovoltaic slanted-roof installation, 3kWp, single-Si, panel, mounted, on roof</t>
        </is>
      </c>
      <c r="N5301" t="inlineStr">
        <is>
          <t>all</t>
        </is>
      </c>
      <c r="O5301" t="n">
        <v>1</v>
      </c>
      <c r="P5301" s="30">
        <f>INDEX(parameters!$D$41:$AG$178,MATCH('PV (extension)'!B5264,parameters!$C$41:$C$178,0),MATCH('PV (extension)'!A5301,parameters!$D$5:$AG$5,0))/O5301</f>
        <v>2.1750160109191456E-2</v>
      </c>
      <c r="Q5301" s="3" t="inlineStr">
        <is>
          <t>roof-top</t>
        </is>
      </c>
      <c r="R5301">
        <f>INDEX(parameters!$C$196:$EJ$198,MATCH('PV (extension)'!Q5301,parameters!$B$196:$B$198,0),MATCH('PV (extension)'!B5264,parameters!$C$195:$EJ$195,0))</f>
        <v>1534.8772283849892</v>
      </c>
      <c r="S5301" t="n">
        <v>3</v>
      </c>
      <c r="T5301" t="n">
        <v>30</v>
      </c>
      <c r="U5301">
        <f>T5301*S5301*R5301</f>
        <v>138138.95055464903</v>
      </c>
      <c r="V5301">
        <f>1/U5301</f>
        <v>7.2390878603380655E-6</v>
      </c>
    </row>
    <row r="5302" s="29">
      <c r="A5302" t="inlineStr">
        <is>
          <t>market for tap water</t>
        </is>
      </c>
      <c r="B5302" t="n">
        <v>0.0020721</v>
      </c>
      <c r="C5302" t="inlineStr">
        <is>
          <t>Europe without Switzerland</t>
        </is>
      </c>
      <c r="D5302" t="inlineStr">
        <is>
          <t>kilogram</t>
        </is>
      </c>
      <c r="F5302" t="inlineStr">
        <is>
          <t>technosphere</t>
        </is>
      </c>
      <c r="G5302" t="n">
        <v>2</v>
      </c>
      <c r="H5302" t="n">
        <v>-6.179192693201237</v>
      </c>
      <c r="I5302" t="n">
        <v>0.04340984597628009</v>
      </c>
      <c r="J5302" t="inlineStr">
        <is>
          <t>(2,2,1,1,1,3); Estimation 20l/m2 panel</t>
        </is>
      </c>
      <c r="L5302" t="inlineStr">
        <is>
          <t>tap water</t>
        </is>
      </c>
    </row>
    <row r="5303" s="29">
      <c r="A5303" t="inlineStr">
        <is>
          <t>treatment of wastewater, from residence, capacity 1.1E10l/year</t>
        </is>
      </c>
      <c r="B5303" t="n">
        <v>-1.8649e-06</v>
      </c>
      <c r="C5303" t="inlineStr">
        <is>
          <t>CH</t>
        </is>
      </c>
      <c r="D5303" t="inlineStr">
        <is>
          <t>cubic meter</t>
        </is>
      </c>
      <c r="F5303" t="inlineStr">
        <is>
          <t>technosphere</t>
        </is>
      </c>
      <c r="G5303" t="n">
        <v>2</v>
      </c>
      <c r="H5303" t="n">
        <v>-13.19230312560901</v>
      </c>
      <c r="I5303" t="n">
        <v>0.04340984597628009</v>
      </c>
      <c r="J5303" t="inlineStr">
        <is>
          <t>(2,2,1,1,1,3); Estimation 20l/m2 panel</t>
        </is>
      </c>
      <c r="K5303" t="b">
        <v>1</v>
      </c>
      <c r="L5303" t="inlineStr">
        <is>
          <t>wastewater, from residence</t>
        </is>
      </c>
    </row>
    <row r="5304" s="29"/>
    <row r="5305" customFormat="1" s="28">
      <c r="A5305" s="28" t="inlineStr">
        <is>
          <t>Activity</t>
        </is>
      </c>
      <c r="B5305" s="28" t="inlineStr">
        <is>
          <t>electricity production, photovoltaic, residential</t>
        </is>
      </c>
    </row>
    <row r="5306">
      <c r="A5306" t="inlineStr">
        <is>
          <t>comment</t>
        </is>
      </c>
      <c r="B530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")&amp;HLOOKUP(B5307,parameters!$C$195:$EJ$198,2,0)&amp;" kWh/kWp.
Annual output, Facade: "&amp;HLOOKUP(B5307,parameters!$C$195:$EJ$198,3,0)&amp;" kWh/kWp.
Annual output, Open-ground: "&amp;HLOOKUP(B5307,parameters!$C$195:$EJ$198,4,0)&amp;_xlfn._LONGTEXT("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")&amp;VLOOKUP(B5307,'extension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1534.377282067 kWh/kWp.
Annual output, Facade: 1077.32872996193 kWh/kWp.
Annual output, Open-ground: 1632.31625751808 kWh/kWp.
Amount of solar energy transformed to electricity. Waste heat emission due to losses of electricity in the system.
Technology:  Electricity production with grid-connected photovoltaic power plants.
Time period:  Time of publications
Production volume: 5.609 GWh in 2025.
Sampling:  Statistical data and model calculations
Extrapolations:  Use of PV technology data investigated for other countries (Switzerland). Correction of average yield with Swiss data.
Uncertainty:  None
Author: Romain Sacchi, PSI, romain.sacchi@psi.ch</v>
      </c>
    </row>
    <row r="5307" s="29">
      <c r="A5307" t="inlineStr">
        <is>
          <t>location</t>
        </is>
      </c>
      <c r="B5307" t="inlineStr">
        <is>
          <t>SS</t>
        </is>
      </c>
    </row>
    <row r="5308" s="29">
      <c r="A5308" t="inlineStr">
        <is>
          <t>production amount</t>
        </is>
      </c>
      <c r="B5308" t="n">
        <v>1</v>
      </c>
    </row>
    <row r="5309" s="29">
      <c r="A5309" t="inlineStr">
        <is>
          <t>reference product</t>
        </is>
      </c>
      <c r="B5309" t="inlineStr">
        <is>
          <t>electricity, low voltage</t>
        </is>
      </c>
    </row>
    <row r="5310" s="29">
      <c r="A5310" t="inlineStr">
        <is>
          <t>source</t>
        </is>
      </c>
      <c r="B531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11" s="29">
      <c r="A5311" t="inlineStr">
        <is>
          <t>type</t>
        </is>
      </c>
      <c r="B5311" t="inlineStr">
        <is>
          <t>process</t>
        </is>
      </c>
    </row>
    <row r="5312" s="29">
      <c r="A5312" t="inlineStr">
        <is>
          <t>unit</t>
        </is>
      </c>
      <c r="B5312" t="inlineStr">
        <is>
          <t>kilowatt hour</t>
        </is>
      </c>
    </row>
    <row r="5313" s="29">
      <c r="A5313" t="inlineStr">
        <is>
          <t>Exchanges</t>
        </is>
      </c>
    </row>
    <row r="5314" customFormat="1" s="28">
      <c r="A5314" s="28" t="inlineStr">
        <is>
          <t>name</t>
        </is>
      </c>
      <c r="B5314" s="28" t="inlineStr">
        <is>
          <t>amount</t>
        </is>
      </c>
      <c r="C5314" s="28" t="inlineStr">
        <is>
          <t>location</t>
        </is>
      </c>
      <c r="D5314" s="28" t="inlineStr">
        <is>
          <t>unit</t>
        </is>
      </c>
      <c r="E5314" s="28" t="inlineStr">
        <is>
          <t>categories</t>
        </is>
      </c>
      <c r="F5314" s="28" t="inlineStr">
        <is>
          <t>type</t>
        </is>
      </c>
      <c r="G5314" s="28" t="inlineStr">
        <is>
          <t>uncertainty type</t>
        </is>
      </c>
      <c r="H5314" s="28" t="inlineStr">
        <is>
          <t>reference product</t>
        </is>
      </c>
      <c r="I5314" s="28" t="inlineStr">
        <is>
          <t>comment</t>
        </is>
      </c>
      <c r="J5314" s="28" t="inlineStr">
        <is>
          <t>production volume</t>
        </is>
      </c>
      <c r="K5314" s="28" t="inlineStr">
        <is>
          <t>scope</t>
        </is>
      </c>
      <c r="L5314" s="28" t="inlineStr">
        <is>
          <t>scope share</t>
        </is>
      </c>
      <c r="M5314" s="28" t="inlineStr">
        <is>
          <t>tech share</t>
        </is>
      </c>
      <c r="N5314" s="28" t="inlineStr">
        <is>
          <t>installation</t>
        </is>
      </c>
      <c r="O5314" s="28" t="inlineStr">
        <is>
          <t>productivity</t>
        </is>
      </c>
      <c r="P5314" s="28" t="inlineStr">
        <is>
          <t>kWp</t>
        </is>
      </c>
      <c r="Q5314" s="28" t="inlineStr">
        <is>
          <t>lifetime</t>
        </is>
      </c>
      <c r="R5314" s="28" t="inlineStr">
        <is>
          <t>lifetime production</t>
        </is>
      </c>
      <c r="S5314" s="28" t="inlineStr">
        <is>
          <t>inverted lifetime production</t>
        </is>
      </c>
    </row>
    <row r="5315" s="29">
      <c r="A5315" t="inlineStr">
        <is>
          <t>Energy, solar, converted</t>
        </is>
      </c>
      <c r="B5315" t="n">
        <v>3.8503</v>
      </c>
      <c r="D5315" t="inlineStr">
        <is>
          <t>megajoule</t>
        </is>
      </c>
      <c r="E5315" t="inlineStr">
        <is>
          <t>natural resource::in air</t>
        </is>
      </c>
      <c r="F5315" t="inlineStr">
        <is>
          <t>biosphere</t>
        </is>
      </c>
      <c r="G5315" t="n">
        <v>0</v>
      </c>
      <c r="I5315" t="inlineStr">
        <is>
          <t>(2,2,1,1,1,3); Energy loss in the system</t>
        </is>
      </c>
    </row>
    <row r="5316" s="29">
      <c r="A5316" t="inlineStr">
        <is>
          <t>Heat, waste</t>
        </is>
      </c>
      <c r="B5316" t="n">
        <v>0.25027</v>
      </c>
      <c r="D5316" t="inlineStr">
        <is>
          <t>megajoule</t>
        </is>
      </c>
      <c r="E5316" t="inlineStr">
        <is>
          <t>air</t>
        </is>
      </c>
      <c r="F5316" t="inlineStr">
        <is>
          <t>biosphere</t>
        </is>
      </c>
      <c r="G5316" t="n">
        <v>0</v>
      </c>
      <c r="I5316" t="inlineStr">
        <is>
          <t>(1,na,na,na,na,na); Calculation with average annual output and share of technologies; Average degradation of 10.5% included</t>
        </is>
      </c>
    </row>
    <row r="5317" s="29">
      <c r="A5317" t="inlineStr">
        <is>
          <t>electricity production, photovoltaic, residential</t>
        </is>
      </c>
      <c r="B5317" t="n">
        <v>1</v>
      </c>
      <c r="C5317" t="inlineStr">
        <is>
          <t>SS</t>
        </is>
      </c>
      <c r="D5317" t="inlineStr">
        <is>
          <t>kilowatt hour</t>
        </is>
      </c>
      <c r="E5317" t="inlineStr">
        <is>
          <t>photovoltaic::power plants</t>
        </is>
      </c>
      <c r="F5317" t="inlineStr">
        <is>
          <t>production</t>
        </is>
      </c>
      <c r="G5317" t="n">
        <v>0</v>
      </c>
      <c r="H5317" t="inlineStr">
        <is>
          <t>electricity, low voltage</t>
        </is>
      </c>
      <c r="J5317">
        <f>VLOOKUP(C5317,'extension - production vol'!$B$6:$D$235,3,0)</f>
        <v>5.609</v>
      </c>
    </row>
    <row r="5318" ht="16" customHeight="1" s="29">
      <c r="A5318" t="inlineStr">
        <is>
          <t>photovoltaic slanted-roof installation, 3 kWp, CIS, laminated, integrated, on roof</t>
        </is>
      </c>
      <c r="B5318" s="30">
        <f>M5318*S5318</f>
        <v>3.7074925286085595E-8</v>
      </c>
      <c r="C5318" t="inlineStr">
        <is>
          <t>CH</t>
        </is>
      </c>
      <c r="D5318" t="inlineStr">
        <is>
          <t>unit</t>
        </is>
      </c>
      <c r="F5318" t="inlineStr">
        <is>
          <t>technosphere</t>
        </is>
      </c>
      <c r="G5318" t="n">
        <v>0</v>
      </c>
      <c r="H5318" t="inlineStr">
        <is>
          <t>photovoltaic slanted-roof installation, 3 kWp, CIS, laminated, integrated, on roof</t>
        </is>
      </c>
      <c r="I5318" t="inlineStr">
        <is>
          <t>(2,2,1,1,1,3); Calculation with average annual yield and share of technologies. Lifetime: 30a.</t>
        </is>
      </c>
      <c r="K5318" t="inlineStr">
        <is>
          <t>residential</t>
        </is>
      </c>
      <c r="L5318">
        <f>IF(K5318="residential",VLOOKUP(B5307,parameters!$C$41:$AG$178,18,0),IF(K5318="commercial",1-VLOOKUP(B5307,parameters!$C$41:$AG$178,18,0),1))</f>
        <v>0.17766751537682748</v>
      </c>
      <c r="M5318" s="30">
        <f>INDEX(parameters!$D$41:$AG$178,MATCH('PV (extension)'!B5307,parameters!$C$41:$C$178,0),MATCH('PV (extension)'!A5318,parameters!$D$5:$AG$5,0))/L5318</f>
        <v>5.119823078397083E-3</v>
      </c>
      <c r="N5318" s="3" t="inlineStr">
        <is>
          <t>roof-top</t>
        </is>
      </c>
      <c r="O5318">
        <f>INDEX(parameters!$C$196:$EJ$198,MATCH('PV (extension)'!N5318,parameters!$B$196:$B$198,0),MATCH('PV (extension)'!B5307,parameters!$C$195:$EJ$195,0))</f>
        <v>1534.3772820669951</v>
      </c>
      <c r="P5318" t="n">
        <v>3</v>
      </c>
      <c r="Q5318" t="n">
        <v>30</v>
      </c>
      <c r="R5318">
        <f>Q5318*P5318*O5318</f>
        <v>138093.95538602956</v>
      </c>
      <c r="S5318">
        <f>1/R5318</f>
        <v>7.2414465731290523E-6</v>
      </c>
    </row>
    <row r="5319" ht="16" customHeight="1" s="29">
      <c r="A5319" t="inlineStr">
        <is>
          <t>photovoltaic slanted-roof installation, 3 kWp, CdTe, panel, mounted, on roof</t>
        </is>
      </c>
      <c r="B5319" s="30">
        <f>M5319*S5319</f>
        <v>2.4181401319630419E-7</v>
      </c>
      <c r="C5319" t="inlineStr">
        <is>
          <t>CH</t>
        </is>
      </c>
      <c r="D5319" t="inlineStr">
        <is>
          <t>unit</t>
        </is>
      </c>
      <c r="F5319" t="inlineStr">
        <is>
          <t>technosphere</t>
        </is>
      </c>
      <c r="G5319" t="n">
        <v>0</v>
      </c>
      <c r="H5319" t="inlineStr">
        <is>
          <t>photovoltaic slanted-roof installation, 3 kWp, CdTe, panel, mounted, on roof</t>
        </is>
      </c>
      <c r="I5319" t="inlineStr">
        <is>
          <t>(2,2,1,1,1,3); Calculation with average annual yield and share of technologies. Lifetime: 30a.</t>
        </is>
      </c>
      <c r="K5319" t="inlineStr">
        <is>
          <t>residential</t>
        </is>
      </c>
      <c r="L5319">
        <f>L5318</f>
        <v>0.17766751537682748</v>
      </c>
      <c r="M5319" s="30">
        <f>INDEX(parameters!$D$41:$AG$178,MATCH('PV (extension)'!B5307,parameters!$C$41:$C$178,0),MATCH('PV (extension)'!A5319,parameters!$D$5:$AG$5,0))/L5319</f>
        <v>3.3393053550047194E-2</v>
      </c>
      <c r="N5319" s="3" t="inlineStr">
        <is>
          <t>roof-top</t>
        </is>
      </c>
      <c r="O5319">
        <f>INDEX(parameters!$C$196:$EJ$198,MATCH('PV (extension)'!N5319,parameters!$B$196:$B$198,0),MATCH('PV (extension)'!B5307,parameters!$C$195:$EJ$195,0))</f>
        <v>1534.3772820669951</v>
      </c>
      <c r="P5319" t="n">
        <v>3</v>
      </c>
      <c r="Q5319" t="n">
        <v>30</v>
      </c>
      <c r="R5319">
        <f>Q5319*P5319*O5319</f>
        <v>138093.95538602956</v>
      </c>
      <c r="S5319">
        <f>1/R5319</f>
        <v>7.2414465731290523E-6</v>
      </c>
    </row>
    <row r="5320" ht="16" customHeight="1" s="29">
      <c r="A5320" t="inlineStr">
        <is>
          <t>photovoltaic slanted-roof installation, 3 kWp, micro-Si, laminated, integrated, on roof</t>
        </is>
      </c>
      <c r="B5320" s="30">
        <f>M5320*S5320</f>
        <v>3.746904987210197E-9</v>
      </c>
      <c r="C5320" t="inlineStr">
        <is>
          <t>RER</t>
        </is>
      </c>
      <c r="D5320" t="inlineStr">
        <is>
          <t>unit</t>
        </is>
      </c>
      <c r="F5320" t="inlineStr">
        <is>
          <t>technosphere</t>
        </is>
      </c>
      <c r="G5320" t="n">
        <v>0</v>
      </c>
      <c r="H5320" t="inlineStr">
        <is>
          <t>photovoltaic slanted-roof installation, 3 kWp, micro-Si, laminated, integrated, on roof</t>
        </is>
      </c>
      <c r="I5320" t="inlineStr">
        <is>
          <t>(2,2,1,1,1,3); Calculation with average annual yield and share of technologies. Lifetime: 30a.</t>
        </is>
      </c>
      <c r="K5320" t="inlineStr">
        <is>
          <t>residential</t>
        </is>
      </c>
      <c r="L5320">
        <f>L5319</f>
        <v>0.17766751537682748</v>
      </c>
      <c r="M5320" s="30">
        <f>INDEX(parameters!$D$41:$AG$178,MATCH('PV (extension)'!B5307,parameters!$C$41:$C$178,0),MATCH('PV (extension)'!A5320,parameters!$D$5:$AG$5,0))/L5320</f>
        <v>5.1742493013949662E-4</v>
      </c>
      <c r="N5320" s="3" t="inlineStr">
        <is>
          <t>roof-top</t>
        </is>
      </c>
      <c r="O5320">
        <f>INDEX(parameters!$C$196:$EJ$198,MATCH('PV (extension)'!N5320,parameters!$B$196:$B$198,0),MATCH('PV (extension)'!B5307,parameters!$C$195:$EJ$195,0))</f>
        <v>1534.3772820669951</v>
      </c>
      <c r="P5320" t="n">
        <v>3</v>
      </c>
      <c r="Q5320" t="n">
        <v>30</v>
      </c>
      <c r="R5320">
        <f>Q5320*P5320*O5320</f>
        <v>138093.95538602956</v>
      </c>
      <c r="S5320">
        <f>1/R5320</f>
        <v>7.2414465731290523E-6</v>
      </c>
    </row>
    <row r="5321" ht="16" customHeight="1" s="29">
      <c r="A5321" t="inlineStr">
        <is>
          <t>photovoltaic slanted-roof installation, 3 kWp, micro-Si, panel, mounted, on roof</t>
        </is>
      </c>
      <c r="B5321" s="30">
        <f>M5321*S5321</f>
        <v>6.5139292804096343E-8</v>
      </c>
      <c r="C5321" t="inlineStr">
        <is>
          <t>RER</t>
        </is>
      </c>
      <c r="D5321" t="inlineStr">
        <is>
          <t>unit</t>
        </is>
      </c>
      <c r="F5321" t="inlineStr">
        <is>
          <t>technosphere</t>
        </is>
      </c>
      <c r="G5321" t="n">
        <v>0</v>
      </c>
      <c r="H5321" t="inlineStr">
        <is>
          <t>photovoltaic slanted-roof installation, 3 kWp, micro-Si, panel, mounted, on roof</t>
        </is>
      </c>
      <c r="I5321" t="inlineStr">
        <is>
          <t>(2,2,1,1,1,3); Calculation with average annual yield and share of technologies. Lifetime: 30a.</t>
        </is>
      </c>
      <c r="K5321" t="inlineStr">
        <is>
          <t>residential</t>
        </is>
      </c>
      <c r="L5321">
        <f>L5320</f>
        <v>0.17766751537682748</v>
      </c>
      <c r="M5321" s="30">
        <f>INDEX(parameters!$D$41:$AG$178,MATCH('PV (extension)'!B5307,parameters!$C$41:$C$178,0),MATCH('PV (extension)'!A5321,parameters!$D$5:$AG$5,0))/L5321</f>
        <v>8.9953425943663963E-3</v>
      </c>
      <c r="N5321" s="3" t="inlineStr">
        <is>
          <t>roof-top</t>
        </is>
      </c>
      <c r="O5321">
        <f>INDEX(parameters!$C$196:$EJ$198,MATCH('PV (extension)'!N5321,parameters!$B$196:$B$198,0),MATCH('PV (extension)'!B5307,parameters!$C$195:$EJ$195,0))</f>
        <v>1534.3772820669951</v>
      </c>
      <c r="P5321" t="n">
        <v>3</v>
      </c>
      <c r="Q5321" t="n">
        <v>30</v>
      </c>
      <c r="R5321">
        <f>Q5321*P5321*O5321</f>
        <v>138093.95538602956</v>
      </c>
      <c r="S5321">
        <f>1/R5321</f>
        <v>7.2414465731290523E-6</v>
      </c>
    </row>
    <row r="5322" s="29">
      <c r="A5322" t="inlineStr">
        <is>
          <t>photovoltaic facade installation, 3kWp, multi-Si, laminated, integrated, at building</t>
        </is>
      </c>
      <c r="B5322" s="30">
        <f>M5322*S5322</f>
        <v>1.9077881887690364E-7</v>
      </c>
      <c r="C5322" t="inlineStr">
        <is>
          <t>RER</t>
        </is>
      </c>
      <c r="D5322" t="inlineStr">
        <is>
          <t>unit</t>
        </is>
      </c>
      <c r="F5322" t="inlineStr">
        <is>
          <t>technosphere</t>
        </is>
      </c>
      <c r="G5322" t="n">
        <v>0</v>
      </c>
      <c r="H5322" t="inlineStr">
        <is>
          <t>photovoltaic facade installation, 3kWp, multi-Si, laminated, integrated, at building</t>
        </is>
      </c>
      <c r="I5322" t="inlineStr">
        <is>
          <t>(2,2,1,1,1,3); Calculation with average annual yield and share of technologies. Lifetime: 30a.</t>
        </is>
      </c>
      <c r="K5322" t="inlineStr">
        <is>
          <t>residential</t>
        </is>
      </c>
      <c r="L5322">
        <f>L5321</f>
        <v>0.17766751537682748</v>
      </c>
      <c r="M5322" s="30">
        <f>INDEX(parameters!$D$41:$AG$178,MATCH('PV (extension)'!B5307,parameters!$C$41:$C$178,0),MATCH('PV (extension)'!A5322,parameters!$D$5:$AG$5,0))/L5322</f>
        <v>1.8497835237986298E-2</v>
      </c>
      <c r="N5322" t="inlineStr">
        <is>
          <t>façade</t>
        </is>
      </c>
      <c r="O5322">
        <f>INDEX(parameters!$C$196:$EJ$198,MATCH('PV (extension)'!N5322,parameters!$B$196:$B$198,0),MATCH('PV (extension)'!B5307,parameters!$C$195:$EJ$195,0))</f>
        <v>1077.3287299619328</v>
      </c>
      <c r="P5322" t="n">
        <v>3</v>
      </c>
      <c r="Q5322" t="n">
        <v>30</v>
      </c>
      <c r="R5322">
        <f>Q5322*P5322*O5322</f>
        <v>96959.585696573951</v>
      </c>
      <c r="S5322">
        <f>1/R5322</f>
        <v>1.0313575422335317E-5</v>
      </c>
    </row>
    <row r="5323" s="29">
      <c r="A5323" t="inlineStr">
        <is>
          <t>photovoltaic facade installation, 3kWp, multi-Si, panel, mounted, at building</t>
        </is>
      </c>
      <c r="B5323" s="30">
        <f>M5323*S5323</f>
        <v>1.8710352830174266E-7</v>
      </c>
      <c r="C5323" t="inlineStr">
        <is>
          <t>RER</t>
        </is>
      </c>
      <c r="D5323" t="inlineStr">
        <is>
          <t>unit</t>
        </is>
      </c>
      <c r="F5323" t="inlineStr">
        <is>
          <t>technosphere</t>
        </is>
      </c>
      <c r="G5323" t="n">
        <v>0</v>
      </c>
      <c r="H5323" t="inlineStr">
        <is>
          <t>photovoltaic facade installation, 3kWp, multi-Si, panel, mounted, at building</t>
        </is>
      </c>
      <c r="I5323" t="inlineStr">
        <is>
          <t>(2,2,1,1,1,3); Calculation with average annual yield and share of technologies. Lifetime: 30a.</t>
        </is>
      </c>
      <c r="K5323" t="inlineStr">
        <is>
          <t>residential</t>
        </is>
      </c>
      <c r="L5323">
        <f>L5322</f>
        <v>0.17766751537682748</v>
      </c>
      <c r="M5323" s="30">
        <f>INDEX(parameters!$D$41:$AG$178,MATCH('PV (extension)'!B5307,parameters!$C$41:$C$178,0),MATCH('PV (extension)'!A5323,parameters!$D$5:$AG$5,0))/L5323</f>
        <v>1.8141480586504166E-2</v>
      </c>
      <c r="N5323" t="inlineStr">
        <is>
          <t>façade</t>
        </is>
      </c>
      <c r="O5323">
        <f>INDEX(parameters!$C$196:$EJ$198,MATCH('PV (extension)'!N5323,parameters!$B$196:$B$198,0),MATCH('PV (extension)'!B5307,parameters!$C$195:$EJ$195,0))</f>
        <v>1077.3287299619328</v>
      </c>
      <c r="P5323" t="n">
        <v>3</v>
      </c>
      <c r="Q5323" t="n">
        <v>30</v>
      </c>
      <c r="R5323">
        <f>Q5323*P5323*O5323</f>
        <v>96959.585696573951</v>
      </c>
      <c r="S5323">
        <f>1/R5323</f>
        <v>1.0313575422335317E-5</v>
      </c>
    </row>
    <row r="5324" s="29">
      <c r="A5324" t="inlineStr">
        <is>
          <t>photovoltaic facade installation, 3kWp, single-Si, laminated, integrated, at building</t>
        </is>
      </c>
      <c r="B5324" s="30">
        <f>M5324*S5324</f>
        <v>1.0057646362418165E-7</v>
      </c>
      <c r="C5324" t="inlineStr">
        <is>
          <t>RER</t>
        </is>
      </c>
      <c r="D5324" t="inlineStr">
        <is>
          <t>unit</t>
        </is>
      </c>
      <c r="F5324" t="inlineStr">
        <is>
          <t>technosphere</t>
        </is>
      </c>
      <c r="G5324" t="n">
        <v>0</v>
      </c>
      <c r="H5324" t="inlineStr">
        <is>
          <t>photovoltaic facade installation, 3kWp, single-Si, laminated, integrated, at building</t>
        </is>
      </c>
      <c r="I5324" t="inlineStr">
        <is>
          <t>(2,2,1,1,1,3); Calculation with average annual yield and share of technologies. Lifetime: 30a.</t>
        </is>
      </c>
      <c r="K5324" t="inlineStr">
        <is>
          <t>residential</t>
        </is>
      </c>
      <c r="L5324">
        <f>L5323</f>
        <v>0.17766751537682748</v>
      </c>
      <c r="M5324" s="30">
        <f>INDEX(parameters!$D$41:$AG$178,MATCH('PV (extension)'!B5307,parameters!$C$41:$C$178,0),MATCH('PV (extension)'!A5324,parameters!$D$5:$AG$5,0))/L5324</f>
        <v>9.7518522438271929E-3</v>
      </c>
      <c r="N5324" t="inlineStr">
        <is>
          <t>façade</t>
        </is>
      </c>
      <c r="O5324">
        <f>INDEX(parameters!$C$196:$EJ$198,MATCH('PV (extension)'!N5324,parameters!$B$196:$B$198,0),MATCH('PV (extension)'!B5307,parameters!$C$195:$EJ$195,0))</f>
        <v>1077.3287299619328</v>
      </c>
      <c r="P5324" t="n">
        <v>3</v>
      </c>
      <c r="Q5324" t="n">
        <v>30</v>
      </c>
      <c r="R5324">
        <f>Q5324*P5324*O5324</f>
        <v>96959.585696573951</v>
      </c>
      <c r="S5324">
        <f>1/R5324</f>
        <v>1.0313575422335317E-5</v>
      </c>
    </row>
    <row r="5325" s="29">
      <c r="A5325" t="inlineStr">
        <is>
          <t>photovoltaic facade installation, 3kWp, single-Si, panel, mounted, at building</t>
        </is>
      </c>
      <c r="B5325" s="30">
        <f>M5325*S5325</f>
        <v>1.0048943995575952E-7</v>
      </c>
      <c r="C5325" t="inlineStr">
        <is>
          <t>RER</t>
        </is>
      </c>
      <c r="D5325" t="inlineStr">
        <is>
          <t>unit</t>
        </is>
      </c>
      <c r="F5325" t="inlineStr">
        <is>
          <t>technosphere</t>
        </is>
      </c>
      <c r="G5325" t="n">
        <v>0</v>
      </c>
      <c r="H5325" t="inlineStr">
        <is>
          <t>photovoltaic facade installation, 3kWp, single-Si, panel, mounted, at building</t>
        </is>
      </c>
      <c r="I5325" t="inlineStr">
        <is>
          <t>(2,2,1,1,1,3); Calculation with average annual yield and share of technologies. Lifetime: 30a.</t>
        </is>
      </c>
      <c r="K5325" t="inlineStr">
        <is>
          <t>residential</t>
        </is>
      </c>
      <c r="L5325">
        <f>L5324</f>
        <v>0.17766751537682748</v>
      </c>
      <c r="M5325" s="30">
        <f>INDEX(parameters!$D$41:$AG$178,MATCH('PV (extension)'!B5307,parameters!$C$41:$C$178,0),MATCH('PV (extension)'!A5325,parameters!$D$5:$AG$5,0))/L5325</f>
        <v>9.7434144649911868E-3</v>
      </c>
      <c r="N5325" t="inlineStr">
        <is>
          <t>façade</t>
        </is>
      </c>
      <c r="O5325">
        <f>INDEX(parameters!$C$196:$EJ$198,MATCH('PV (extension)'!N5325,parameters!$B$196:$B$198,0),MATCH('PV (extension)'!B5307,parameters!$C$195:$EJ$195,0))</f>
        <v>1077.3287299619328</v>
      </c>
      <c r="P5325" t="n">
        <v>3</v>
      </c>
      <c r="Q5325" t="n">
        <v>30</v>
      </c>
      <c r="R5325">
        <f>Q5325*P5325*O5325</f>
        <v>96959.585696573951</v>
      </c>
      <c r="S5325">
        <f>1/R5325</f>
        <v>1.0313575422335317E-5</v>
      </c>
    </row>
    <row r="5326" ht="16" customHeight="1" s="29">
      <c r="A5326" t="inlineStr">
        <is>
          <t>photovoltaic flat-roof installation, 3kWp, multi-Si, on roof</t>
        </is>
      </c>
      <c r="B5326" s="30">
        <f>M5326*S5326</f>
        <v>2.0633976763692823E-6</v>
      </c>
      <c r="C5326" t="inlineStr">
        <is>
          <t>RER</t>
        </is>
      </c>
      <c r="D5326" t="inlineStr">
        <is>
          <t>unit</t>
        </is>
      </c>
      <c r="F5326" t="inlineStr">
        <is>
          <t>technosphere</t>
        </is>
      </c>
      <c r="G5326" t="n">
        <v>0</v>
      </c>
      <c r="H5326" t="inlineStr">
        <is>
          <t>photovoltaic flat-roof installation, 3kWp, multi-Si, on roof</t>
        </is>
      </c>
      <c r="I5326" t="inlineStr">
        <is>
          <t>(2,2,1,1,1,3); Calculation with average annual yield and share of technologies. Lifetime: 30a.</t>
        </is>
      </c>
      <c r="K5326" t="inlineStr">
        <is>
          <t>residential</t>
        </is>
      </c>
      <c r="L5326">
        <f>L5325</f>
        <v>0.17766751537682748</v>
      </c>
      <c r="M5326" s="30">
        <f>INDEX(parameters!$D$41:$AG$178,MATCH('PV (extension)'!B5307,parameters!$C$41:$C$178,0),MATCH('PV (extension)'!A5326,parameters!$D$5:$AG$5,0))/L5326</f>
        <v>0.28494274666417674</v>
      </c>
      <c r="N5326" s="3" t="inlineStr">
        <is>
          <t>roof-top</t>
        </is>
      </c>
      <c r="O5326">
        <f>INDEX(parameters!$C$196:$EJ$198,MATCH('PV (extension)'!N5326,parameters!$B$196:$B$198,0),MATCH('PV (extension)'!B5307,parameters!$C$195:$EJ$195,0))</f>
        <v>1534.3772820669951</v>
      </c>
      <c r="P5326" t="n">
        <v>3</v>
      </c>
      <c r="Q5326" t="n">
        <v>30</v>
      </c>
      <c r="R5326">
        <f>Q5326*P5326*O5326</f>
        <v>138093.95538602956</v>
      </c>
      <c r="S5326">
        <f>1/R5326</f>
        <v>7.2414465731290523E-6</v>
      </c>
    </row>
    <row r="5327" ht="16" customHeight="1" s="29">
      <c r="A5327" t="inlineStr">
        <is>
          <t>photovoltaic flat-roof installation, 3kWp, single-Si, on roof</t>
        </is>
      </c>
      <c r="B5327" s="30">
        <f>M5327*S5327</f>
        <v>1.0770636975273944E-6</v>
      </c>
      <c r="C5327" t="inlineStr">
        <is>
          <t>RER</t>
        </is>
      </c>
      <c r="D5327" t="inlineStr">
        <is>
          <t>unit</t>
        </is>
      </c>
      <c r="F5327" t="inlineStr">
        <is>
          <t>technosphere</t>
        </is>
      </c>
      <c r="G5327" t="n">
        <v>0</v>
      </c>
      <c r="H5327" t="inlineStr">
        <is>
          <t>photovoltaic flat-roof installation, 3kWp, single-Si, on roof</t>
        </is>
      </c>
      <c r="I5327" t="inlineStr">
        <is>
          <t>(2,2,1,1,1,3); Calculation with average annual yield and share of technologies. Lifetime: 30a.</t>
        </is>
      </c>
      <c r="K5327" t="inlineStr">
        <is>
          <t>residential</t>
        </is>
      </c>
      <c r="L5327">
        <f>L5326</f>
        <v>0.17766751537682748</v>
      </c>
      <c r="M5327" s="30">
        <f>INDEX(parameters!$D$41:$AG$178,MATCH('PV (extension)'!B5307,parameters!$C$41:$C$178,0),MATCH('PV (extension)'!A5327,parameters!$D$5:$AG$5,0))/L5327</f>
        <v>0.14873598619426004</v>
      </c>
      <c r="N5327" s="3" t="inlineStr">
        <is>
          <t>roof-top</t>
        </is>
      </c>
      <c r="O5327">
        <f>INDEX(parameters!$C$196:$EJ$198,MATCH('PV (extension)'!N5327,parameters!$B$196:$B$198,0),MATCH('PV (extension)'!B5307,parameters!$C$195:$EJ$195,0))</f>
        <v>1534.3772820669951</v>
      </c>
      <c r="P5327" t="n">
        <v>3</v>
      </c>
      <c r="Q5327" t="n">
        <v>30</v>
      </c>
      <c r="R5327">
        <f>Q5327*P5327*O5327</f>
        <v>138093.95538602956</v>
      </c>
      <c r="S5327">
        <f>1/R5327</f>
        <v>7.2414465731290523E-6</v>
      </c>
    </row>
    <row r="5328" ht="16" customHeight="1" s="29">
      <c r="A5328" t="inlineStr">
        <is>
          <t>photovoltaic slanted-roof installation, 3kWp, CIS, panel, mounted, on roof</t>
        </is>
      </c>
      <c r="B5328" s="30">
        <f>M5328*S5328</f>
        <v>5.9574356702540149E-7</v>
      </c>
      <c r="C5328" t="inlineStr">
        <is>
          <t>CH</t>
        </is>
      </c>
      <c r="D5328" t="inlineStr">
        <is>
          <t>unit</t>
        </is>
      </c>
      <c r="F5328" t="inlineStr">
        <is>
          <t>technosphere</t>
        </is>
      </c>
      <c r="G5328" t="n">
        <v>0</v>
      </c>
      <c r="H5328" t="inlineStr">
        <is>
          <t>photovoltaic slanted-roof installation, 3kWp, CIS, panel, mounted, on roof</t>
        </is>
      </c>
      <c r="I5328" t="inlineStr">
        <is>
          <t>(2,2,1,1,1,3); Calculation with average annual yield and share of technologies. Lifetime: 30a.</t>
        </is>
      </c>
      <c r="K5328" t="inlineStr">
        <is>
          <t>residential</t>
        </is>
      </c>
      <c r="L5328">
        <f>L5327</f>
        <v>0.17766751537682748</v>
      </c>
      <c r="M5328" s="30">
        <f>INDEX(parameters!$D$41:$AG$178,MATCH('PV (extension)'!B5307,parameters!$C$41:$C$178,0),MATCH('PV (extension)'!A5328,parameters!$D$5:$AG$5,0))/L5328</f>
        <v>8.2268585566319899E-2</v>
      </c>
      <c r="N5328" s="3" t="inlineStr">
        <is>
          <t>roof-top</t>
        </is>
      </c>
      <c r="O5328">
        <f>INDEX(parameters!$C$196:$EJ$198,MATCH('PV (extension)'!N5328,parameters!$B$196:$B$198,0),MATCH('PV (extension)'!B5307,parameters!$C$195:$EJ$195,0))</f>
        <v>1534.3772820669951</v>
      </c>
      <c r="P5328" t="n">
        <v>3</v>
      </c>
      <c r="Q5328" t="n">
        <v>30</v>
      </c>
      <c r="R5328">
        <f>Q5328*P5328*O5328</f>
        <v>138093.95538602956</v>
      </c>
      <c r="S5328">
        <f>1/R5328</f>
        <v>7.2414465731290523E-6</v>
      </c>
    </row>
    <row r="5329" ht="16" customHeight="1" s="29">
      <c r="A5329" t="inlineStr">
        <is>
          <t>photovoltaic slanted-roof installation, 3kWp, CdTe, laminated, integrated, on roof</t>
        </is>
      </c>
      <c r="B5329" s="30">
        <f>M5329*S5329</f>
        <v>1.6681193465893702E-8</v>
      </c>
      <c r="C5329" t="inlineStr">
        <is>
          <t>CH</t>
        </is>
      </c>
      <c r="D5329" t="inlineStr">
        <is>
          <t>unit</t>
        </is>
      </c>
      <c r="F5329" t="inlineStr">
        <is>
          <t>technosphere</t>
        </is>
      </c>
      <c r="G5329" t="n">
        <v>0</v>
      </c>
      <c r="H5329" t="inlineStr">
        <is>
          <t>photovoltaic slanted-roof installation, 3kWp, CdTe, laminated, integrated, on roof</t>
        </is>
      </c>
      <c r="I5329" t="inlineStr">
        <is>
          <t>(2,2,1,1,1,3); Calculation with average annual yield and share of technologies. Lifetime: 30a.</t>
        </is>
      </c>
      <c r="K5329" t="inlineStr">
        <is>
          <t>residential</t>
        </is>
      </c>
      <c r="L5329">
        <f>L5328</f>
        <v>0.17766751537682748</v>
      </c>
      <c r="M5329" s="30">
        <f>INDEX(parameters!$D$41:$AG$178,MATCH('PV (extension)'!B5307,parameters!$C$41:$C$178,0),MATCH('PV (extension)'!A5329,parameters!$D$5:$AG$5,0))/L5329</f>
        <v>2.3035719862648527E-3</v>
      </c>
      <c r="N5329" s="3" t="inlineStr">
        <is>
          <t>roof-top</t>
        </is>
      </c>
      <c r="O5329">
        <f>INDEX(parameters!$C$196:$EJ$198,MATCH('PV (extension)'!N5329,parameters!$B$196:$B$198,0),MATCH('PV (extension)'!B5307,parameters!$C$195:$EJ$195,0))</f>
        <v>1534.3772820669951</v>
      </c>
      <c r="P5329" t="n">
        <v>3</v>
      </c>
      <c r="Q5329" t="n">
        <v>30</v>
      </c>
      <c r="R5329">
        <f>Q5329*P5329*O5329</f>
        <v>138093.95538602956</v>
      </c>
      <c r="S5329">
        <f>1/R5329</f>
        <v>7.2414465731290523E-6</v>
      </c>
    </row>
    <row r="5330" ht="16" customHeight="1" s="29">
      <c r="A5330" t="inlineStr">
        <is>
          <t>photovoltaic slanted-roof installation, 3kWp, multi-Si, laminated, integrated, on roof</t>
        </is>
      </c>
      <c r="B5330" s="30">
        <f>M5330*S5330</f>
        <v>9.9103950329576843E-8</v>
      </c>
      <c r="C5330" t="inlineStr">
        <is>
          <t>RER</t>
        </is>
      </c>
      <c r="D5330" t="inlineStr">
        <is>
          <t>unit</t>
        </is>
      </c>
      <c r="F5330" t="inlineStr">
        <is>
          <t>technosphere</t>
        </is>
      </c>
      <c r="G5330" t="n">
        <v>0</v>
      </c>
      <c r="H5330" t="inlineStr">
        <is>
          <t>photovoltaic slanted-roof installation, 3kWp, multi-Si, laminated, integrated, on roof</t>
        </is>
      </c>
      <c r="I5330" t="inlineStr">
        <is>
          <t>(2,2,1,1,1,3); Calculation with average annual yield and share of technologies. Lifetime: 30a.</t>
        </is>
      </c>
      <c r="K5330" t="inlineStr">
        <is>
          <t>residential</t>
        </is>
      </c>
      <c r="L5330">
        <f>L5329</f>
        <v>0.17766751537682748</v>
      </c>
      <c r="M5330" s="30">
        <f>INDEX(parameters!$D$41:$AG$178,MATCH('PV (extension)'!B5307,parameters!$C$41:$C$178,0),MATCH('PV (extension)'!A5330,parameters!$D$5:$AG$5,0))/L5330</f>
        <v>1.3685656495391874E-2</v>
      </c>
      <c r="N5330" s="3" t="inlineStr">
        <is>
          <t>roof-top</t>
        </is>
      </c>
      <c r="O5330">
        <f>INDEX(parameters!$C$196:$EJ$198,MATCH('PV (extension)'!N5330,parameters!$B$196:$B$198,0),MATCH('PV (extension)'!B5307,parameters!$C$195:$EJ$195,0))</f>
        <v>1534.3772820669951</v>
      </c>
      <c r="P5330" t="n">
        <v>3</v>
      </c>
      <c r="Q5330" t="n">
        <v>30</v>
      </c>
      <c r="R5330">
        <f>Q5330*P5330*O5330</f>
        <v>138093.95538602956</v>
      </c>
      <c r="S5330">
        <f>1/R5330</f>
        <v>7.2414465731290523E-6</v>
      </c>
    </row>
    <row r="5331" ht="16" customHeight="1" s="29">
      <c r="A5331" t="inlineStr">
        <is>
          <t>photovoltaic slanted-roof installation, 3kWp, multi-Si, panel, mounted, on roof</t>
        </is>
      </c>
      <c r="B5331" s="30">
        <f>M5331*S5331</f>
        <v>1.6963076189199266E-6</v>
      </c>
      <c r="C5331" t="inlineStr">
        <is>
          <t>RER</t>
        </is>
      </c>
      <c r="D5331" t="inlineStr">
        <is>
          <t>unit</t>
        </is>
      </c>
      <c r="F5331" t="inlineStr">
        <is>
          <t>technosphere</t>
        </is>
      </c>
      <c r="G5331" t="n">
        <v>0</v>
      </c>
      <c r="H5331" t="inlineStr">
        <is>
          <t>photovoltaic slanted-roof installation, 3kWp, multi-Si, panel, mounted, on roof</t>
        </is>
      </c>
      <c r="I5331" t="inlineStr">
        <is>
          <t>(2,2,1,1,1,3); Calculation with average annual yield and share of technologies. Lifetime: 30a.</t>
        </is>
      </c>
      <c r="K5331" t="inlineStr">
        <is>
          <t>residential</t>
        </is>
      </c>
      <c r="L5331">
        <f>L5330</f>
        <v>0.17766751537682748</v>
      </c>
      <c r="M5331" s="30">
        <f>INDEX(parameters!$D$41:$AG$178,MATCH('PV (extension)'!B5307,parameters!$C$41:$C$178,0),MATCH('PV (extension)'!A5331,parameters!$D$5:$AG$5,0))/L5331</f>
        <v>0.23424982864811036</v>
      </c>
      <c r="N5331" s="3" t="inlineStr">
        <is>
          <t>roof-top</t>
        </is>
      </c>
      <c r="O5331">
        <f>INDEX(parameters!$C$196:$EJ$198,MATCH('PV (extension)'!N5331,parameters!$B$196:$B$198,0),MATCH('PV (extension)'!B5307,parameters!$C$195:$EJ$195,0))</f>
        <v>1534.3772820669951</v>
      </c>
      <c r="P5331" t="n">
        <v>3</v>
      </c>
      <c r="Q5331" t="n">
        <v>30</v>
      </c>
      <c r="R5331">
        <f>Q5331*P5331*O5331</f>
        <v>138093.95538602956</v>
      </c>
      <c r="S5331">
        <f>1/R5331</f>
        <v>7.2414465731290523E-6</v>
      </c>
    </row>
    <row r="5332" ht="16" customHeight="1" s="29">
      <c r="A5332" t="inlineStr">
        <is>
          <t>photovoltaic slanted-roof installation, 3kWp, single-Si, laminated, integrated, on roof</t>
        </is>
      </c>
      <c r="B5332" s="30">
        <f>M5332*S5332</f>
        <v>5.2376070321731894E-8</v>
      </c>
      <c r="C5332" t="inlineStr">
        <is>
          <t>RER</t>
        </is>
      </c>
      <c r="D5332" t="inlineStr">
        <is>
          <t>unit</t>
        </is>
      </c>
      <c r="F5332" t="inlineStr">
        <is>
          <t>technosphere</t>
        </is>
      </c>
      <c r="G5332" t="n">
        <v>0</v>
      </c>
      <c r="H5332" t="inlineStr">
        <is>
          <t>photovoltaic slanted-roof installation, 3kWp, single-Si, laminated, integrated, on roof</t>
        </is>
      </c>
      <c r="I5332" t="inlineStr">
        <is>
          <t>(2,2,1,1,1,3); Calculation with average annual yield and share of technologies. Lifetime: 30a.</t>
        </is>
      </c>
      <c r="K5332" t="inlineStr">
        <is>
          <t>residential</t>
        </is>
      </c>
      <c r="L5332">
        <f>L5331</f>
        <v>0.17766751537682748</v>
      </c>
      <c r="M5332" s="30">
        <f>INDEX(parameters!$D$41:$AG$178,MATCH('PV (extension)'!B5307,parameters!$C$41:$C$178,0),MATCH('PV (extension)'!A5332,parameters!$D$5:$AG$5,0))/L5332</f>
        <v>7.2328187183047909E-3</v>
      </c>
      <c r="N5332" s="3" t="inlineStr">
        <is>
          <t>roof-top</t>
        </is>
      </c>
      <c r="O5332">
        <f>INDEX(parameters!$C$196:$EJ$198,MATCH('PV (extension)'!N5332,parameters!$B$196:$B$198,0),MATCH('PV (extension)'!B5307,parameters!$C$195:$EJ$195,0))</f>
        <v>1534.3772820669951</v>
      </c>
      <c r="P5332" t="n">
        <v>3</v>
      </c>
      <c r="Q5332" t="n">
        <v>30</v>
      </c>
      <c r="R5332">
        <f>Q5332*P5332*O5332</f>
        <v>138093.95538602956</v>
      </c>
      <c r="S5332">
        <f>1/R5332</f>
        <v>7.2414465731290523E-6</v>
      </c>
    </row>
    <row r="5333" ht="16" customHeight="1" s="29">
      <c r="A5333" t="inlineStr">
        <is>
          <t>photovoltaic slanted-roof installation, 3kWp, single-Si, panel, mounted, on roof</t>
        </is>
      </c>
      <c r="B5333" s="30">
        <f>M5333*S5333</f>
        <v>8.8650208257629045E-7</v>
      </c>
      <c r="C5333" t="inlineStr">
        <is>
          <t>RER</t>
        </is>
      </c>
      <c r="D5333" t="inlineStr">
        <is>
          <t>unit</t>
        </is>
      </c>
      <c r="F5333" t="inlineStr">
        <is>
          <t>technosphere</t>
        </is>
      </c>
      <c r="G5333" t="n">
        <v>0</v>
      </c>
      <c r="H5333" t="inlineStr">
        <is>
          <t>photovoltaic slanted-roof installation, 3kWp, single-Si, panel, mounted, on roof</t>
        </is>
      </c>
      <c r="I5333" t="inlineStr">
        <is>
          <t>(2,2,1,1,1,3); Calculation with average annual yield and share of technologies. Lifetime: 30a.</t>
        </is>
      </c>
      <c r="K5333" t="inlineStr">
        <is>
          <t>residential</t>
        </is>
      </c>
      <c r="L5333">
        <f>L5332</f>
        <v>0.17766751537682748</v>
      </c>
      <c r="M5333" s="30">
        <f>INDEX(parameters!$D$41:$AG$178,MATCH('PV (extension)'!B5307,parameters!$C$41:$C$178,0),MATCH('PV (extension)'!A5333,parameters!$D$5:$AG$5,0))/L5333</f>
        <v>0.12242057904091255</v>
      </c>
      <c r="N5333" s="3" t="inlineStr">
        <is>
          <t>roof-top</t>
        </is>
      </c>
      <c r="O5333">
        <f>INDEX(parameters!$C$196:$EJ$198,MATCH('PV (extension)'!N5333,parameters!$B$196:$B$198,0),MATCH('PV (extension)'!B5307,parameters!$C$195:$EJ$195,0))</f>
        <v>1534.3772820669951</v>
      </c>
      <c r="P5333" t="n">
        <v>3</v>
      </c>
      <c r="Q5333" t="n">
        <v>30</v>
      </c>
      <c r="R5333">
        <f>Q5333*P5333*O5333</f>
        <v>138093.95538602956</v>
      </c>
      <c r="S5333">
        <f>1/R5333</f>
        <v>7.2414465731290523E-6</v>
      </c>
    </row>
    <row r="5334" s="29">
      <c r="A5334" t="inlineStr">
        <is>
          <t>market for tap water</t>
        </is>
      </c>
      <c r="B5334" t="n">
        <v>0.0037026</v>
      </c>
      <c r="C5334" t="inlineStr">
        <is>
          <t>Europe without Switzerland</t>
        </is>
      </c>
      <c r="D5334" t="inlineStr">
        <is>
          <t>kilogram</t>
        </is>
      </c>
      <c r="F5334" t="inlineStr">
        <is>
          <t>technosphere</t>
        </is>
      </c>
      <c r="G5334" t="n">
        <v>0</v>
      </c>
      <c r="H5334" t="inlineStr">
        <is>
          <t>tap water</t>
        </is>
      </c>
      <c r="I5334" t="inlineStr">
        <is>
          <t>(2,2,1,1,1,3); Estimation 20l/m2 panel</t>
        </is>
      </c>
    </row>
    <row r="5335" s="29">
      <c r="A5335" t="inlineStr">
        <is>
          <t>treatment of wastewater, from residence, capacity 1.1E10l/year</t>
        </is>
      </c>
      <c r="B5335" t="n">
        <v>-3.3323e-06</v>
      </c>
      <c r="C5335" t="inlineStr">
        <is>
          <t>CH</t>
        </is>
      </c>
      <c r="D5335" t="inlineStr">
        <is>
          <t>cubic meter</t>
        </is>
      </c>
      <c r="F5335" t="inlineStr">
        <is>
          <t>technosphere</t>
        </is>
      </c>
      <c r="G5335" t="n">
        <v>0</v>
      </c>
      <c r="H5335" t="inlineStr">
        <is>
          <t>wastewater, from residence</t>
        </is>
      </c>
      <c r="I5335" t="inlineStr">
        <is>
          <t>(2,2,1,1,1,3); Estimation 20l/m2 panel</t>
        </is>
      </c>
    </row>
    <row r="5336" s="29"/>
    <row r="5337" customFormat="1" s="28">
      <c r="A5337" s="28" t="inlineStr">
        <is>
          <t>Activity</t>
        </is>
      </c>
      <c r="B5337" s="28" t="inlineStr">
        <is>
          <t>electricity production, photovoltaic, commercial</t>
        </is>
      </c>
    </row>
    <row r="5338">
      <c r="A5338" t="inlineStr">
        <is>
          <t>comment</t>
        </is>
      </c>
      <c r="B533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")&amp;HLOOKUP(B5339,parameters!$C$195:$EJ$198,2,0)&amp;" kWh/kWp.
Annual output, Facade: "&amp;HLOOKUP(B5339,parameters!$C$195:$EJ$198,3,0)&amp;" kWh/kWp.
Annual output, Open-ground: "&amp;HLOOKUP(B5339,parameters!$C$195:$EJ$198,4,0)&amp;_xlfn._LONGTEXT("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")&amp;VLOOKUP(B5339,'extension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1534.377282067 kWh/kWp.
Annual output, Facade: 1077.32872996193 kWh/kWp.
Annual output, Open-ground: 1632.31625751808 kWh/kWp.
Amount of solar energy transformed to electricity. Waste heat emission due to losses of electricity in the system.
Technology:  Electricity production with grid-connected photovoltaic power plants.
Time period:  Time of publications
Production volume: 5.609 GWh in 2025.
Sampling:  Statistical data and model calculations
Extrapolations:  Use of PV technology data investigated for other countries (Switzerland). Correction of average yield with Swiss data.
Uncertainty:  None
Author: Romain Sacchi, PSI, romain.sacchi@psi.ch</v>
      </c>
    </row>
    <row r="5339" s="29">
      <c r="A5339" t="inlineStr">
        <is>
          <t>location</t>
        </is>
      </c>
      <c r="B5339" t="inlineStr">
        <is>
          <t>SS</t>
        </is>
      </c>
    </row>
    <row r="5340" s="29">
      <c r="A5340" t="inlineStr">
        <is>
          <t>production amount</t>
        </is>
      </c>
      <c r="B5340" t="n">
        <v>1</v>
      </c>
    </row>
    <row r="5341" s="29">
      <c r="A5341" t="inlineStr">
        <is>
          <t>reference product</t>
        </is>
      </c>
      <c r="B5341" t="inlineStr">
        <is>
          <t>electricity, low voltage</t>
        </is>
      </c>
    </row>
    <row r="5342" s="29">
      <c r="A5342" t="inlineStr">
        <is>
          <t>source</t>
        </is>
      </c>
      <c r="B53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43" s="29">
      <c r="A5343" t="inlineStr">
        <is>
          <t>type</t>
        </is>
      </c>
      <c r="B5343" t="inlineStr">
        <is>
          <t>process</t>
        </is>
      </c>
    </row>
    <row r="5344" s="29">
      <c r="A5344" t="inlineStr">
        <is>
          <t>unit</t>
        </is>
      </c>
      <c r="B5344" t="inlineStr">
        <is>
          <t>kilowatt hour</t>
        </is>
      </c>
    </row>
    <row r="5345" s="29">
      <c r="A5345" t="inlineStr">
        <is>
          <t>Exchanges</t>
        </is>
      </c>
    </row>
    <row r="5346" customFormat="1" s="28">
      <c r="A5346" s="28" t="inlineStr">
        <is>
          <t>name</t>
        </is>
      </c>
      <c r="B5346" s="28" t="inlineStr">
        <is>
          <t>amount</t>
        </is>
      </c>
      <c r="C5346" s="28" t="inlineStr">
        <is>
          <t>location</t>
        </is>
      </c>
      <c r="D5346" s="28" t="inlineStr">
        <is>
          <t>unit</t>
        </is>
      </c>
      <c r="E5346" s="28" t="inlineStr">
        <is>
          <t>categories</t>
        </is>
      </c>
      <c r="F5346" s="28" t="inlineStr">
        <is>
          <t>type</t>
        </is>
      </c>
      <c r="G5346" s="28" t="inlineStr">
        <is>
          <t>uncertainty type</t>
        </is>
      </c>
      <c r="H5346" s="28" t="inlineStr">
        <is>
          <t>reference product</t>
        </is>
      </c>
      <c r="I5346" s="28" t="inlineStr">
        <is>
          <t>comment</t>
        </is>
      </c>
      <c r="J5346" s="28" t="inlineStr">
        <is>
          <t>production volume</t>
        </is>
      </c>
      <c r="K5346" s="28" t="inlineStr">
        <is>
          <t>scope</t>
        </is>
      </c>
      <c r="L5346" s="28" t="inlineStr">
        <is>
          <t>scope share</t>
        </is>
      </c>
      <c r="M5346" s="28" t="inlineStr">
        <is>
          <t>tech share</t>
        </is>
      </c>
      <c r="N5346" s="28" t="inlineStr">
        <is>
          <t>installation</t>
        </is>
      </c>
      <c r="O5346" s="28" t="inlineStr">
        <is>
          <t>productivity</t>
        </is>
      </c>
      <c r="P5346" s="28" t="inlineStr">
        <is>
          <t>kWp</t>
        </is>
      </c>
      <c r="Q5346" s="28" t="inlineStr">
        <is>
          <t>lifetime</t>
        </is>
      </c>
      <c r="R5346" s="28" t="inlineStr">
        <is>
          <t>lifetime production</t>
        </is>
      </c>
      <c r="S5346" s="28" t="inlineStr">
        <is>
          <t>inverted lifetime production</t>
        </is>
      </c>
    </row>
    <row r="5347" s="29">
      <c r="A5347" t="inlineStr">
        <is>
          <t>Energy, solar, converted</t>
        </is>
      </c>
      <c r="B5347" t="n">
        <v>3.8503</v>
      </c>
      <c r="D5347" t="inlineStr">
        <is>
          <t>megajoule</t>
        </is>
      </c>
      <c r="E5347" t="inlineStr">
        <is>
          <t>natural resource::in air</t>
        </is>
      </c>
      <c r="F5347" t="inlineStr">
        <is>
          <t>biosphere</t>
        </is>
      </c>
      <c r="G5347" t="n">
        <v>0</v>
      </c>
      <c r="I5347" t="inlineStr">
        <is>
          <t>(2,2,1,1,1,3); Energy loss in the system</t>
        </is>
      </c>
    </row>
    <row r="5348" s="29">
      <c r="A5348" t="inlineStr">
        <is>
          <t>Heat, waste</t>
        </is>
      </c>
      <c r="B5348" t="n">
        <v>0.25027</v>
      </c>
      <c r="D5348" t="inlineStr">
        <is>
          <t>megajoule</t>
        </is>
      </c>
      <c r="E5348" t="inlineStr">
        <is>
          <t>air</t>
        </is>
      </c>
      <c r="F5348" t="inlineStr">
        <is>
          <t>biosphere</t>
        </is>
      </c>
      <c r="G5348" t="n">
        <v>0</v>
      </c>
      <c r="I5348" t="inlineStr">
        <is>
          <t>(1,na,na,na,na,na); Calculation with average annual output and share of technologies; Average degradation of 10.5% included</t>
        </is>
      </c>
    </row>
    <row r="5349" s="29">
      <c r="A5349" t="inlineStr">
        <is>
          <t>electricity production, photovoltaic, commercial</t>
        </is>
      </c>
      <c r="B5349" t="n">
        <v>1</v>
      </c>
      <c r="C5349" t="inlineStr">
        <is>
          <t>SS</t>
        </is>
      </c>
      <c r="D5349" t="inlineStr">
        <is>
          <t>kilowatt hour</t>
        </is>
      </c>
      <c r="E5349" t="inlineStr">
        <is>
          <t>photovoltaic::power plants</t>
        </is>
      </c>
      <c r="F5349" t="inlineStr">
        <is>
          <t>production</t>
        </is>
      </c>
      <c r="G5349" t="n">
        <v>0</v>
      </c>
      <c r="H5349" t="inlineStr">
        <is>
          <t>electricity, low voltage</t>
        </is>
      </c>
      <c r="J5349">
        <f>VLOOKUP(C5349,'extension - production vol'!$B$6:$D$235,3,0)</f>
        <v>5.609</v>
      </c>
    </row>
    <row r="5350" ht="16" customHeight="1" s="29">
      <c r="A5350" t="inlineStr">
        <is>
          <t>photovoltaic flat-roof installation, 156 kWp, multi-Si, on roof</t>
        </is>
      </c>
      <c r="B5350" s="30">
        <f>M5350*S5350</f>
        <v>1.7097861258454595E-8</v>
      </c>
      <c r="C5350" t="inlineStr">
        <is>
          <t>CH</t>
        </is>
      </c>
      <c r="D5350" t="inlineStr">
        <is>
          <t>unit</t>
        </is>
      </c>
      <c r="F5350" t="inlineStr">
        <is>
          <t>technosphere</t>
        </is>
      </c>
      <c r="G5350" t="n">
        <v>0</v>
      </c>
      <c r="H5350" t="inlineStr">
        <is>
          <t>photovoltaic flat-roof installation, 156 kWp, multi-Si, on roof</t>
        </is>
      </c>
      <c r="I5350" t="inlineStr">
        <is>
          <t>(2,2,1,1,1,3); Calculation with average annual yield and share of technologies. Lifetime: 30a.</t>
        </is>
      </c>
      <c r="K5350" t="inlineStr">
        <is>
          <t>commercial</t>
        </is>
      </c>
      <c r="L5350">
        <f>IF(K5350="residential",VLOOKUP(B5339,parameters!$C$41:$AG$178,18,0),IF(K5350="commercial",1-VLOOKUP(B5339,parameters!$C$41:$AG$178,18,0),1))</f>
        <v>0.82233248462317254</v>
      </c>
      <c r="M5350" s="30">
        <f>INDEX(parameters!$D$41:$AG$178,MATCH('PV (extension)'!B5339,parameters!$C$41:$C$178,0),MATCH('PV (extension)'!A5350,parameters!$D$5:$AG$5,0))/L5350</f>
        <v>0.12277778707072071</v>
      </c>
      <c r="N5350" s="3" t="inlineStr">
        <is>
          <t>roof-top</t>
        </is>
      </c>
      <c r="O5350">
        <f>INDEX(parameters!$C$196:$EJ$198,MATCH('PV (extension)'!N5350,parameters!$B$196:$B$198,0),MATCH('PV (extension)'!B5339,parameters!$C$195:$EJ$195,0))</f>
        <v>1534.3772820669951</v>
      </c>
      <c r="P5350" t="n">
        <v>156</v>
      </c>
      <c r="Q5350" t="n">
        <v>30</v>
      </c>
      <c r="R5350">
        <f>Q5350*P5350*O5350</f>
        <v>7180885.6800735369</v>
      </c>
      <c r="S5350">
        <f>1/R5350</f>
        <v>1.3925858794478947E-7</v>
      </c>
    </row>
    <row r="5351" ht="16" customHeight="1" s="29">
      <c r="A5351" t="inlineStr">
        <is>
          <t>photovoltaic flat-roof installation, 156 kWp, single-Si, on roof</t>
        </is>
      </c>
      <c r="B5351" s="30">
        <f>M5351*S5351</f>
        <v>8.9313030291170252E-9</v>
      </c>
      <c r="C5351" t="inlineStr">
        <is>
          <t>CH</t>
        </is>
      </c>
      <c r="D5351" t="inlineStr">
        <is>
          <t>unit</t>
        </is>
      </c>
      <c r="F5351" t="inlineStr">
        <is>
          <t>technosphere</t>
        </is>
      </c>
      <c r="G5351" t="n">
        <v>0</v>
      </c>
      <c r="H5351" t="inlineStr">
        <is>
          <t>photovoltaic flat-roof installation, 156 kWp, single-Si, on roof</t>
        </is>
      </c>
      <c r="I5351" t="inlineStr">
        <is>
          <t>(2,2,1,1,1,3); Calculation with average annual yield and share of technologies. Lifetime: 30a.</t>
        </is>
      </c>
      <c r="K5351" t="inlineStr">
        <is>
          <t>commercial</t>
        </is>
      </c>
      <c r="L5351">
        <f>L5350</f>
        <v>0.82233248462317254</v>
      </c>
      <c r="M5351" s="30">
        <f>INDEX(parameters!$D$41:$AG$178,MATCH('PV (extension)'!B5339,parameters!$C$41:$C$178,0),MATCH('PV (extension)'!A5351,parameters!$D$5:$AG$5,0))/L5351</f>
        <v>6.4134666026183854E-2</v>
      </c>
      <c r="N5351" s="3" t="inlineStr">
        <is>
          <t>roof-top</t>
        </is>
      </c>
      <c r="O5351">
        <f>INDEX(parameters!$C$196:$EJ$198,MATCH('PV (extension)'!N5351,parameters!$B$196:$B$198,0),MATCH('PV (extension)'!B5339,parameters!$C$195:$EJ$195,0))</f>
        <v>1534.3772820669951</v>
      </c>
      <c r="P5351" t="n">
        <v>156</v>
      </c>
      <c r="Q5351" t="n">
        <v>30</v>
      </c>
      <c r="R5351">
        <f>Q5351*P5351*O5351</f>
        <v>7180885.6800735369</v>
      </c>
      <c r="S5351">
        <f>1/R5351</f>
        <v>1.3925858794478947E-7</v>
      </c>
    </row>
    <row r="5352" s="29">
      <c r="A5352" t="inlineStr">
        <is>
          <t>photovoltaic open ground installation, 570 kWp, CIS, on open ground</t>
        </is>
      </c>
      <c r="B5352" s="30">
        <f>M5352*S5352</f>
        <v>4.4020346702816225E-10</v>
      </c>
      <c r="C5352" t="inlineStr">
        <is>
          <t>RER</t>
        </is>
      </c>
      <c r="D5352" t="inlineStr">
        <is>
          <t>unit</t>
        </is>
      </c>
      <c r="F5352" t="inlineStr">
        <is>
          <t>technosphere</t>
        </is>
      </c>
      <c r="G5352" t="n">
        <v>0</v>
      </c>
      <c r="H5352" t="inlineStr">
        <is>
          <t>photovoltaic open ground installation, 570 kWp, CIS, on open ground</t>
        </is>
      </c>
      <c r="I5352" t="inlineStr">
        <is>
          <t>(2,2,1,1,1,3); Calculation with average annual yield and share of technologies. Lifetime: 30a.</t>
        </is>
      </c>
      <c r="K5352" t="inlineStr">
        <is>
          <t>commercial</t>
        </is>
      </c>
      <c r="L5352">
        <f>L5351</f>
        <v>0.82233248462317254</v>
      </c>
      <c r="M5352" s="30">
        <f>INDEX(parameters!$D$41:$AG$178,MATCH('PV (extension)'!B5339,parameters!$C$41:$C$178,0),MATCH('PV (extension)'!A5352,parameters!$D$5:$AG$5,0))/L5352</f>
        <v>1.2287226816964775E-2</v>
      </c>
      <c r="N5352" t="inlineStr">
        <is>
          <t>central</t>
        </is>
      </c>
      <c r="O5352">
        <f>INDEX(parameters!$C$196:$EJ$198,MATCH('PV (extension)'!N5352,parameters!$B$196:$B$198,0),MATCH('PV (extension)'!B5339,parameters!$C$195:$EJ$195,0))</f>
        <v>1632.31625751808</v>
      </c>
      <c r="P5352" t="n">
        <v>570</v>
      </c>
      <c r="Q5352" t="n">
        <v>30</v>
      </c>
      <c r="R5352">
        <f>Q5352*P5352*O5352</f>
        <v>27912608.003559168</v>
      </c>
      <c r="S5352">
        <f>1/R5352</f>
        <v>3.5826104098638468E-8</v>
      </c>
    </row>
    <row r="5353" s="29">
      <c r="A5353" t="inlineStr">
        <is>
          <t>photovoltaic open ground installation, 570 kWp, CdTe, on open ground</t>
        </is>
      </c>
      <c r="B5353" s="30">
        <f>M5353*S5353</f>
        <v>3.2337007356284899E-9</v>
      </c>
      <c r="C5353" t="inlineStr">
        <is>
          <t>RER</t>
        </is>
      </c>
      <c r="D5353" t="inlineStr">
        <is>
          <t>unit</t>
        </is>
      </c>
      <c r="F5353" t="inlineStr">
        <is>
          <t>technosphere</t>
        </is>
      </c>
      <c r="G5353" t="n">
        <v>0</v>
      </c>
      <c r="H5353" t="inlineStr">
        <is>
          <t>photovoltaic open ground installation, 570 kWp, CdTe, on open ground</t>
        </is>
      </c>
      <c r="I5353" t="inlineStr">
        <is>
          <t>(2,2,1,1,1,3); Calculation with average annual yield and share of technologies. Lifetime: 30a.</t>
        </is>
      </c>
      <c r="K5353" t="inlineStr">
        <is>
          <t>commercial</t>
        </is>
      </c>
      <c r="L5353">
        <f>L5352</f>
        <v>0.82233248462317254</v>
      </c>
      <c r="M5353" s="30">
        <f>INDEX(parameters!$D$41:$AG$178,MATCH('PV (extension)'!B5339,parameters!$C$41:$C$178,0),MATCH('PV (extension)'!A5353,parameters!$D$5:$AG$5,0))/L5353</f>
        <v>9.0261021034418951E-2</v>
      </c>
      <c r="N5353" t="inlineStr">
        <is>
          <t>central</t>
        </is>
      </c>
      <c r="O5353">
        <f>INDEX(parameters!$C$196:$EJ$198,MATCH('PV (extension)'!N5353,parameters!$B$196:$B$198,0),MATCH('PV (extension)'!B5339,parameters!$C$195:$EJ$195,0))</f>
        <v>1632.31625751808</v>
      </c>
      <c r="P5353" t="n">
        <v>570</v>
      </c>
      <c r="Q5353" t="n">
        <v>30</v>
      </c>
      <c r="R5353">
        <f>Q5353*P5353*O5353</f>
        <v>27912608.003559168</v>
      </c>
      <c r="S5353">
        <f>1/R5353</f>
        <v>3.5826104098638468E-8</v>
      </c>
    </row>
    <row r="5354" s="29">
      <c r="A5354" t="inlineStr">
        <is>
          <t>photovoltaic open ground installation, 570 kWp, micro-Si, on open ground</t>
        </is>
      </c>
      <c r="B5354" s="30">
        <f>M5354*S5354</f>
        <v>3.4274933111334012E-11</v>
      </c>
      <c r="C5354" t="inlineStr">
        <is>
          <t>RER</t>
        </is>
      </c>
      <c r="D5354" t="inlineStr">
        <is>
          <t>unit</t>
        </is>
      </c>
      <c r="F5354" t="inlineStr">
        <is>
          <t>technosphere</t>
        </is>
      </c>
      <c r="G5354" t="n">
        <v>0</v>
      </c>
      <c r="H5354" t="inlineStr">
        <is>
          <t>photovoltaic open ground installation, 570 kWp, micro-Si, on open ground</t>
        </is>
      </c>
      <c r="I5354" t="inlineStr">
        <is>
          <t>(2,2,1,1,1,3); Calculation with average annual yield and share of technologies. Lifetime: 30a.</t>
        </is>
      </c>
      <c r="K5354" t="inlineStr">
        <is>
          <t>commercial</t>
        </is>
      </c>
      <c r="L5354">
        <f>L5353</f>
        <v>0.82233248462317254</v>
      </c>
      <c r="M5354" s="30">
        <f>INDEX(parameters!$D$41:$AG$178,MATCH('PV (extension)'!B5339,parameters!$C$41:$C$178,0),MATCH('PV (extension)'!A5354,parameters!$D$5:$AG$5,0))/L5354</f>
        <v>9.5670277228487681E-4</v>
      </c>
      <c r="N5354" t="inlineStr">
        <is>
          <t>central</t>
        </is>
      </c>
      <c r="O5354">
        <f>INDEX(parameters!$C$196:$EJ$198,MATCH('PV (extension)'!N5354,parameters!$B$196:$B$198,0),MATCH('PV (extension)'!B5339,parameters!$C$195:$EJ$195,0))</f>
        <v>1632.31625751808</v>
      </c>
      <c r="P5354" t="n">
        <v>570</v>
      </c>
      <c r="Q5354" t="n">
        <v>30</v>
      </c>
      <c r="R5354">
        <f>Q5354*P5354*O5354</f>
        <v>27912608.003559168</v>
      </c>
      <c r="S5354">
        <f>1/R5354</f>
        <v>3.5826104098638468E-8</v>
      </c>
    </row>
    <row r="5355" s="29">
      <c r="A5355" t="inlineStr">
        <is>
          <t>photovoltaic open ground installation, 570 kWp, multi-Si, on open ground</t>
        </is>
      </c>
      <c r="B5355" s="30">
        <f>M5355*S5355</f>
        <v>1.1470079079193684E-8</v>
      </c>
      <c r="C5355" t="inlineStr">
        <is>
          <t>RER</t>
        </is>
      </c>
      <c r="D5355" t="inlineStr">
        <is>
          <t>unit</t>
        </is>
      </c>
      <c r="F5355" t="inlineStr">
        <is>
          <t>technosphere</t>
        </is>
      </c>
      <c r="G5355" t="n">
        <v>0</v>
      </c>
      <c r="H5355" t="inlineStr">
        <is>
          <t>photovoltaic open ground installation, 570 kWp, multi-Si, on open ground</t>
        </is>
      </c>
      <c r="I5355" t="inlineStr">
        <is>
          <t>(2,2,1,1,1,3); Calculation with average annual yield and share of technologies. Lifetime: 30a.</t>
        </is>
      </c>
      <c r="K5355" t="inlineStr">
        <is>
          <t>commercial</t>
        </is>
      </c>
      <c r="L5355">
        <f>L5354</f>
        <v>0.82233248462317254</v>
      </c>
      <c r="M5355" s="30">
        <f>INDEX(parameters!$D$41:$AG$178,MATCH('PV (extension)'!B5339,parameters!$C$41:$C$178,0),MATCH('PV (extension)'!A5355,parameters!$D$5:$AG$5,0))/L5355</f>
        <v>0.32015982110735819</v>
      </c>
      <c r="N5355" t="inlineStr">
        <is>
          <t>central</t>
        </is>
      </c>
      <c r="O5355">
        <f>INDEX(parameters!$C$196:$EJ$198,MATCH('PV (extension)'!N5355,parameters!$B$196:$B$198,0),MATCH('PV (extension)'!B5339,parameters!$C$195:$EJ$195,0))</f>
        <v>1632.31625751808</v>
      </c>
      <c r="P5355" t="n">
        <v>570</v>
      </c>
      <c r="Q5355" t="n">
        <v>30</v>
      </c>
      <c r="R5355">
        <f>Q5355*P5355*O5355</f>
        <v>27912608.003559168</v>
      </c>
      <c r="S5355">
        <f>1/R5355</f>
        <v>3.5826104098638468E-8</v>
      </c>
    </row>
    <row r="5356" s="29">
      <c r="A5356" t="inlineStr">
        <is>
          <t>photovoltaic open ground installation, 570 kWp, single-Si, on open ground</t>
        </is>
      </c>
      <c r="B5356" s="30">
        <f>M5356*S5356</f>
        <v>6.0842237595730823E-9</v>
      </c>
      <c r="C5356" t="inlineStr">
        <is>
          <t>RER</t>
        </is>
      </c>
      <c r="D5356" t="inlineStr">
        <is>
          <t>unit</t>
        </is>
      </c>
      <c r="F5356" t="inlineStr">
        <is>
          <t>technosphere</t>
        </is>
      </c>
      <c r="G5356" t="n">
        <v>0</v>
      </c>
      <c r="H5356" t="inlineStr">
        <is>
          <t>photovoltaic open ground installation, 570 kWp, single-Si, on open ground</t>
        </is>
      </c>
      <c r="I5356" t="inlineStr">
        <is>
          <t>(2,2,1,1,1,3); Calculation with average annual yield and share of technologies. Lifetime: 30a.</t>
        </is>
      </c>
      <c r="K5356" t="inlineStr">
        <is>
          <t>commercial</t>
        </is>
      </c>
      <c r="L5356">
        <f>L5355</f>
        <v>0.82233248462317254</v>
      </c>
      <c r="M5356" s="30">
        <f>INDEX(parameters!$D$41:$AG$178,MATCH('PV (extension)'!B5339,parameters!$C$41:$C$178,0),MATCH('PV (extension)'!A5356,parameters!$D$5:$AG$5,0))/L5356</f>
        <v>0.16982655280690445</v>
      </c>
      <c r="N5356" t="inlineStr">
        <is>
          <t>central</t>
        </is>
      </c>
      <c r="O5356">
        <f>INDEX(parameters!$C$196:$EJ$198,MATCH('PV (extension)'!N5356,parameters!$B$196:$B$198,0),MATCH('PV (extension)'!B5339,parameters!$C$195:$EJ$195,0))</f>
        <v>1632.31625751808</v>
      </c>
      <c r="P5356" t="n">
        <v>570</v>
      </c>
      <c r="Q5356" t="n">
        <v>30</v>
      </c>
      <c r="R5356">
        <f>Q5356*P5356*O5356</f>
        <v>27912608.003559168</v>
      </c>
      <c r="S5356">
        <f>1/R5356</f>
        <v>3.5826104098638468E-8</v>
      </c>
    </row>
    <row r="5357" ht="16" customHeight="1" s="29">
      <c r="A5357" t="inlineStr">
        <is>
          <t>photovoltaic slanted-roof installation, 93 kWp, multi-Si, laminated, integrated, on roof</t>
        </is>
      </c>
      <c r="B5357" s="30">
        <f>M5357*S5357</f>
        <v>1.8775094704334736E-9</v>
      </c>
      <c r="C5357" t="inlineStr">
        <is>
          <t>CH</t>
        </is>
      </c>
      <c r="D5357" t="inlineStr">
        <is>
          <t>unit</t>
        </is>
      </c>
      <c r="F5357" t="inlineStr">
        <is>
          <t>technosphere</t>
        </is>
      </c>
      <c r="G5357" t="n">
        <v>0</v>
      </c>
      <c r="H5357" t="inlineStr">
        <is>
          <t>photovoltaic slanted-roof installation, 93 kWp, multi-Si, laminated, integrated, on roof</t>
        </is>
      </c>
      <c r="I5357" t="inlineStr">
        <is>
          <t>(2,2,1,1,1,3); Calculation with average annual yield and share of technologies. Lifetime: 30a.</t>
        </is>
      </c>
      <c r="K5357" t="inlineStr">
        <is>
          <t>commercial</t>
        </is>
      </c>
      <c r="L5357">
        <f>L5356</f>
        <v>0.82233248462317254</v>
      </c>
      <c r="M5357" s="30">
        <f>INDEX(parameters!$D$41:$AG$178,MATCH('PV (extension)'!B5339,parameters!$C$41:$C$178,0),MATCH('PV (extension)'!A5357,parameters!$D$5:$AG$5,0))/L5357</f>
        <v>8.0374539804535308E-3</v>
      </c>
      <c r="N5357" s="3" t="inlineStr">
        <is>
          <t>roof-top</t>
        </is>
      </c>
      <c r="O5357">
        <f>INDEX(parameters!$C$196:$EJ$198,MATCH('PV (extension)'!N5357,parameters!$B$196:$B$198,0),MATCH('PV (extension)'!B5339,parameters!$C$195:$EJ$195,0))</f>
        <v>1534.3772820669951</v>
      </c>
      <c r="P5357" t="n">
        <v>93</v>
      </c>
      <c r="Q5357" t="n">
        <v>30</v>
      </c>
      <c r="R5357">
        <f>Q5357*P5357*O5357</f>
        <v>4280912.6169669162</v>
      </c>
      <c r="S5357">
        <f>1/R5357</f>
        <v>2.3359505074609848E-7</v>
      </c>
    </row>
    <row r="5358" ht="16" customHeight="1" s="29">
      <c r="A5358" t="inlineStr">
        <is>
          <t>photovoltaic slanted-roof installation, 93 kWp, multi-Si, panel, mounted, on roof</t>
        </is>
      </c>
      <c r="B5358" s="30">
        <f>M5358*S5358</f>
        <v>3.1835901157925878E-8</v>
      </c>
      <c r="C5358" t="inlineStr">
        <is>
          <t>CH</t>
        </is>
      </c>
      <c r="D5358" t="inlineStr">
        <is>
          <t>unit</t>
        </is>
      </c>
      <c r="F5358" t="inlineStr">
        <is>
          <t>technosphere</t>
        </is>
      </c>
      <c r="G5358" t="n">
        <v>0</v>
      </c>
      <c r="H5358" t="inlineStr">
        <is>
          <t>photovoltaic slanted-roof installation, 93 kWp, multi-Si, panel, mounted, on roof</t>
        </is>
      </c>
      <c r="I5358" t="inlineStr">
        <is>
          <t>(2,2,1,1,1,3); Calculation with average annual yield and share of technologies. Lifetime: 30a.</t>
        </is>
      </c>
      <c r="K5358" t="inlineStr">
        <is>
          <t>commercial</t>
        </is>
      </c>
      <c r="L5358">
        <f>L5357</f>
        <v>0.82233248462317254</v>
      </c>
      <c r="M5358" s="30">
        <f>INDEX(parameters!$D$41:$AG$178,MATCH('PV (extension)'!B5339,parameters!$C$41:$C$178,0),MATCH('PV (extension)'!A5358,parameters!$D$5:$AG$5,0))/L5358</f>
        <v>0.13628671093947653</v>
      </c>
      <c r="N5358" s="3" t="inlineStr">
        <is>
          <t>roof-top</t>
        </is>
      </c>
      <c r="O5358">
        <f>INDEX(parameters!$C$196:$EJ$198,MATCH('PV (extension)'!N5358,parameters!$B$196:$B$198,0),MATCH('PV (extension)'!B5339,parameters!$C$195:$EJ$195,0))</f>
        <v>1534.3772820669951</v>
      </c>
      <c r="P5358" t="n">
        <v>93</v>
      </c>
      <c r="Q5358" t="n">
        <v>30</v>
      </c>
      <c r="R5358">
        <f>Q5358*P5358*O5358</f>
        <v>4280912.6169669162</v>
      </c>
      <c r="S5358">
        <f>1/R5358</f>
        <v>2.3359505074609848E-7</v>
      </c>
    </row>
    <row r="5359" ht="16" customHeight="1" s="29">
      <c r="A5359" t="inlineStr">
        <is>
          <t>photovoltaic slanted-roof installation, 93 kWp, single-Si, laminated, integrated, on roof</t>
        </is>
      </c>
      <c r="B5359" s="30">
        <f>M5359*S5359</f>
        <v>9.9253284131518256E-10</v>
      </c>
      <c r="C5359" t="inlineStr">
        <is>
          <t>CH</t>
        </is>
      </c>
      <c r="D5359" t="inlineStr">
        <is>
          <t>unit</t>
        </is>
      </c>
      <c r="F5359" t="inlineStr">
        <is>
          <t>technosphere</t>
        </is>
      </c>
      <c r="G5359" t="n">
        <v>0</v>
      </c>
      <c r="H5359" t="inlineStr">
        <is>
          <t>photovoltaic slanted-roof installation, 93 kWp, single-Si, laminated, integrated, on roof</t>
        </is>
      </c>
      <c r="I5359" t="inlineStr">
        <is>
          <t>(2,2,1,1,1,3); Calculation with average annual yield and share of technologies. Lifetime: 30a.</t>
        </is>
      </c>
      <c r="K5359" t="inlineStr">
        <is>
          <t>commercial</t>
        </is>
      </c>
      <c r="L5359">
        <f>L5358</f>
        <v>0.82233248462317254</v>
      </c>
      <c r="M5359" s="30">
        <f>INDEX(parameters!$D$41:$AG$178,MATCH('PV (extension)'!B5339,parameters!$C$41:$C$178,0),MATCH('PV (extension)'!A5359,parameters!$D$5:$AG$5,0))/L5359</f>
        <v>4.2489463631401872E-3</v>
      </c>
      <c r="N5359" s="3" t="inlineStr">
        <is>
          <t>roof-top</t>
        </is>
      </c>
      <c r="O5359">
        <f>INDEX(parameters!$C$196:$EJ$198,MATCH('PV (extension)'!N5359,parameters!$B$196:$B$198,0),MATCH('PV (extension)'!B5339,parameters!$C$195:$EJ$195,0))</f>
        <v>1534.3772820669951</v>
      </c>
      <c r="P5359" t="n">
        <v>93</v>
      </c>
      <c r="Q5359" t="n">
        <v>30</v>
      </c>
      <c r="R5359">
        <f>Q5359*P5359*O5359</f>
        <v>4280912.6169669162</v>
      </c>
      <c r="S5359">
        <f>1/R5359</f>
        <v>2.3359505074609848E-7</v>
      </c>
    </row>
    <row r="5360" ht="16" customHeight="1" s="29">
      <c r="A5360" t="inlineStr">
        <is>
          <t>photovoltaic slanted-roof installation, 93 kWp, single-Si, panel, mounted, on roof</t>
        </is>
      </c>
      <c r="B5360" s="30">
        <f>M5360*S5360</f>
        <v>1.66759797586153E-8</v>
      </c>
      <c r="C5360" t="inlineStr">
        <is>
          <t>CH</t>
        </is>
      </c>
      <c r="D5360" t="inlineStr">
        <is>
          <t>unit</t>
        </is>
      </c>
      <c r="F5360" t="inlineStr">
        <is>
          <t>technosphere</t>
        </is>
      </c>
      <c r="G5360" t="n">
        <v>0</v>
      </c>
      <c r="H5360" t="inlineStr">
        <is>
          <t>photovoltaic slanted-roof installation, 93 kWp, single-Si, panel, mounted, on roof</t>
        </is>
      </c>
      <c r="I5360" t="inlineStr">
        <is>
          <t>(2,2,1,1,1,3); Calculation with average annual yield and share of technologies. Lifetime: 30a.</t>
        </is>
      </c>
      <c r="K5360" t="inlineStr">
        <is>
          <t>commercial</t>
        </is>
      </c>
      <c r="L5360">
        <f>L5359</f>
        <v>0.82233248462317254</v>
      </c>
      <c r="M5360" s="30">
        <f>INDEX(parameters!$D$41:$AG$178,MATCH('PV (extension)'!B5339,parameters!$C$41:$C$178,0),MATCH('PV (extension)'!A5360,parameters!$D$5:$AG$5,0))/L5360</f>
        <v>7.1388412148941149E-2</v>
      </c>
      <c r="N5360" s="3" t="inlineStr">
        <is>
          <t>roof-top</t>
        </is>
      </c>
      <c r="O5360">
        <f>INDEX(parameters!$C$196:$EJ$198,MATCH('PV (extension)'!N5360,parameters!$B$196:$B$198,0),MATCH('PV (extension)'!B5339,parameters!$C$195:$EJ$195,0))</f>
        <v>1534.3772820669951</v>
      </c>
      <c r="P5360" t="n">
        <v>93</v>
      </c>
      <c r="Q5360" t="n">
        <v>30</v>
      </c>
      <c r="R5360">
        <f>Q5360*P5360*O5360</f>
        <v>4280912.6169669162</v>
      </c>
      <c r="S5360">
        <f>1/R5360</f>
        <v>2.3359505074609848E-7</v>
      </c>
    </row>
    <row r="5361" s="29">
      <c r="A5361" t="inlineStr">
        <is>
          <t>market for tap water</t>
        </is>
      </c>
      <c r="B5361" t="n">
        <v>0.0037026</v>
      </c>
      <c r="C5361" t="inlineStr">
        <is>
          <t>Europe without Switzerland</t>
        </is>
      </c>
      <c r="D5361" t="inlineStr">
        <is>
          <t>kilogram</t>
        </is>
      </c>
      <c r="F5361" t="inlineStr">
        <is>
          <t>technosphere</t>
        </is>
      </c>
      <c r="G5361" t="n">
        <v>0</v>
      </c>
      <c r="H5361" t="inlineStr">
        <is>
          <t>tap water</t>
        </is>
      </c>
      <c r="I5361" t="inlineStr">
        <is>
          <t>(2,2,1,1,1,3); Estimation 20l/m2 panel</t>
        </is>
      </c>
      <c r="M5361" s="30" t="n"/>
    </row>
    <row r="5362" s="29">
      <c r="A5362" t="inlineStr">
        <is>
          <t>treatment of wastewater, from residence, capacity 1.1E10l/year</t>
        </is>
      </c>
      <c r="B5362" t="n">
        <v>-3.3323e-06</v>
      </c>
      <c r="C5362" t="inlineStr">
        <is>
          <t>CH</t>
        </is>
      </c>
      <c r="D5362" t="inlineStr">
        <is>
          <t>cubic meter</t>
        </is>
      </c>
      <c r="F5362" t="inlineStr">
        <is>
          <t>technosphere</t>
        </is>
      </c>
      <c r="G5362" t="n">
        <v>0</v>
      </c>
      <c r="H5362" t="inlineStr">
        <is>
          <t>wastewater, from residence</t>
        </is>
      </c>
      <c r="I5362" t="inlineStr">
        <is>
          <t>(2,2,1,1,1,3); Estimation 20l/m2 panel</t>
        </is>
      </c>
      <c r="M5362" s="30" t="n"/>
    </row>
    <row r="5363" s="29">
      <c r="M5363" s="30" t="n"/>
    </row>
    <row r="5364" customFormat="1" s="28">
      <c r="A5364" s="28" t="inlineStr">
        <is>
          <t>Activity</t>
        </is>
      </c>
      <c r="B5364" s="28" t="inlineStr">
        <is>
          <t>electricity production, photovoltaic</t>
        </is>
      </c>
      <c r="M5364" s="30" t="n"/>
    </row>
    <row r="5365">
      <c r="A5365" t="inlineStr">
        <is>
          <t>comment</t>
        </is>
      </c>
      <c r="B536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")&amp;HLOOKUP(B5366,parameters!$C$195:$EJ$198,2,0)&amp;" kWh/kWp.
Annual output, Facade: "&amp;HLOOKUP(B5366,parameters!$C$195:$EJ$198,3,0)&amp;" kWh/kWp.
Annual output, Open-ground: "&amp;HLOOKUP(B5366,parameters!$C$195:$EJ$198,4,0)&amp;_xlfn._LONGTEXT("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")&amp;VLOOKUP(B5366,'extension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1534.377282067 kWh/kWp.
Annual output, Facade: 1077.32872996193 kWh/kWp.
Annual output, Open-ground: 1632.31625751808 kWh/kWp.
Amount of solar energy transformed to electricity. Waste heat emission due to losses of electricity in the system.
Technology:  Electricity production with grid-connected photovoltaic power plants.
Time period:  Time of publications
Production volume: 5.609 GWh in 2025.
Sampling:  Statistical data and model calculations
Extrapolations:  Use of PV technology data investigated for other countries (Switzerland). Correction of average yield with Swiss data.
Uncertainty:  None
Author: Romain Sacchi, PSI, romain.sacchi@psi.ch</v>
      </c>
      <c r="M5365" s="30" t="n"/>
    </row>
    <row r="5366" s="29">
      <c r="A5366" t="inlineStr">
        <is>
          <t>location</t>
        </is>
      </c>
      <c r="B5366" t="inlineStr">
        <is>
          <t>SS</t>
        </is>
      </c>
    </row>
    <row r="5367" s="29">
      <c r="A5367" t="inlineStr">
        <is>
          <t>production amount</t>
        </is>
      </c>
      <c r="B5367" t="n">
        <v>1</v>
      </c>
    </row>
    <row r="5368" s="29">
      <c r="A5368" t="inlineStr">
        <is>
          <t>reference product</t>
        </is>
      </c>
      <c r="B5368" t="inlineStr">
        <is>
          <t>electricity, low voltage</t>
        </is>
      </c>
    </row>
    <row r="5369" s="29">
      <c r="A5369" t="inlineStr">
        <is>
          <t>source</t>
        </is>
      </c>
      <c r="B53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370" s="29">
      <c r="A5370" t="inlineStr">
        <is>
          <t>type</t>
        </is>
      </c>
      <c r="B5370" t="inlineStr">
        <is>
          <t>process</t>
        </is>
      </c>
    </row>
    <row r="5371" s="29">
      <c r="A5371" t="inlineStr">
        <is>
          <t>unit</t>
        </is>
      </c>
      <c r="B5371" t="inlineStr">
        <is>
          <t>kilowatt hour</t>
        </is>
      </c>
    </row>
    <row r="5372" s="29">
      <c r="A5372" t="inlineStr">
        <is>
          <t>Exchanges</t>
        </is>
      </c>
    </row>
    <row r="5373" customFormat="1" s="28">
      <c r="A5373" s="28" t="inlineStr">
        <is>
          <t>name</t>
        </is>
      </c>
      <c r="B5373" s="28" t="inlineStr">
        <is>
          <t>amount</t>
        </is>
      </c>
      <c r="C5373" s="28" t="inlineStr">
        <is>
          <t>location</t>
        </is>
      </c>
      <c r="D5373" s="28" t="inlineStr">
        <is>
          <t>unit</t>
        </is>
      </c>
      <c r="E5373" s="28" t="inlineStr">
        <is>
          <t>categories</t>
        </is>
      </c>
      <c r="F5373" s="28" t="inlineStr">
        <is>
          <t>type</t>
        </is>
      </c>
      <c r="G5373" s="28" t="inlineStr">
        <is>
          <t>uncertainty type</t>
        </is>
      </c>
      <c r="H5373" s="28" t="inlineStr">
        <is>
          <t>loc</t>
        </is>
      </c>
      <c r="I5373" s="28" t="inlineStr">
        <is>
          <t>scale</t>
        </is>
      </c>
      <c r="J5373" s="28" t="inlineStr">
        <is>
          <t>comment</t>
        </is>
      </c>
      <c r="K5373" s="28" t="inlineStr">
        <is>
          <t>negative</t>
        </is>
      </c>
      <c r="L5373" s="28" t="inlineStr">
        <is>
          <t>reference product</t>
        </is>
      </c>
      <c r="M5373" s="28" t="inlineStr">
        <is>
          <t>production volume</t>
        </is>
      </c>
      <c r="N5373" s="28" t="inlineStr">
        <is>
          <t>scope</t>
        </is>
      </c>
      <c r="O5373" s="28" t="inlineStr">
        <is>
          <t>scope share</t>
        </is>
      </c>
      <c r="P5373" s="28" t="inlineStr">
        <is>
          <t>tech share</t>
        </is>
      </c>
      <c r="Q5373" s="28" t="inlineStr">
        <is>
          <t>installation</t>
        </is>
      </c>
      <c r="R5373" s="28" t="inlineStr">
        <is>
          <t>productivity</t>
        </is>
      </c>
      <c r="S5373" s="28" t="inlineStr">
        <is>
          <t>kWp</t>
        </is>
      </c>
      <c r="T5373" s="28" t="inlineStr">
        <is>
          <t>lifetime</t>
        </is>
      </c>
      <c r="U5373" s="28" t="inlineStr">
        <is>
          <t>lifetime production</t>
        </is>
      </c>
      <c r="V5373" s="28" t="inlineStr">
        <is>
          <t>inverted lifetime production</t>
        </is>
      </c>
    </row>
    <row r="5374" s="29">
      <c r="A5374" t="inlineStr">
        <is>
          <t>Energy, solar, converted</t>
        </is>
      </c>
      <c r="B5374" t="n">
        <v>3.8503</v>
      </c>
      <c r="D5374" t="inlineStr">
        <is>
          <t>megajoule</t>
        </is>
      </c>
      <c r="E5374" t="inlineStr">
        <is>
          <t>natural resource::in air</t>
        </is>
      </c>
      <c r="F5374" t="inlineStr">
        <is>
          <t>biosphere</t>
        </is>
      </c>
      <c r="G5374" t="n">
        <v>2</v>
      </c>
      <c r="H5374" t="n">
        <v>1.348151067341848</v>
      </c>
      <c r="I5374" t="n">
        <v>0.04340984597628009</v>
      </c>
      <c r="J5374" t="inlineStr">
        <is>
          <t>(2,2,1,1,1,3); Energy loss in the system</t>
        </is>
      </c>
    </row>
    <row r="5375" s="29">
      <c r="A5375" t="inlineStr">
        <is>
          <t>Heat, waste</t>
        </is>
      </c>
      <c r="B5375" t="n">
        <v>0.25027</v>
      </c>
      <c r="D5375" t="inlineStr">
        <is>
          <t>megajoule</t>
        </is>
      </c>
      <c r="E5375" t="inlineStr">
        <is>
          <t>air</t>
        </is>
      </c>
      <c r="F5375" t="inlineStr">
        <is>
          <t>biosphere</t>
        </is>
      </c>
      <c r="G5375" t="n">
        <v>2</v>
      </c>
      <c r="H5375" t="n">
        <v>-1.385214943900327</v>
      </c>
      <c r="I5375" t="n">
        <v>0.02439508208471609</v>
      </c>
      <c r="J5375" t="inlineStr">
        <is>
          <t>(1,na,na,na,na,na); Calculation</t>
        </is>
      </c>
    </row>
    <row r="5376" s="29">
      <c r="A5376" t="inlineStr">
        <is>
          <t>electricity production, photovoltaic</t>
        </is>
      </c>
      <c r="B5376" t="n">
        <v>1</v>
      </c>
      <c r="C5376" t="inlineStr">
        <is>
          <t>SS</t>
        </is>
      </c>
      <c r="D5376" t="inlineStr">
        <is>
          <t>kilowatt hour</t>
        </is>
      </c>
      <c r="E5376" t="inlineStr">
        <is>
          <t>photovoltaic::power plants</t>
        </is>
      </c>
      <c r="F5376" t="inlineStr">
        <is>
          <t>production</t>
        </is>
      </c>
      <c r="G5376" t="n">
        <v>0</v>
      </c>
      <c r="H5376" t="n">
        <v>1</v>
      </c>
      <c r="L5376" t="inlineStr">
        <is>
          <t>electricity, low voltage</t>
        </is>
      </c>
      <c r="M5376">
        <f>VLOOKUP(C5376,'extension - production vol'!$B$6:$D$235,3,0)</f>
        <v>5.609</v>
      </c>
    </row>
    <row r="5377" ht="16" customHeight="1" s="29">
      <c r="A5377" t="inlineStr">
        <is>
          <t>photovoltaic flat-roof installation, 156 kWp, multi-Si, on roof</t>
        </is>
      </c>
      <c r="B5377" s="30">
        <f>P5377*V5377</f>
        <v>1.4060126730407251E-8</v>
      </c>
      <c r="C5377" t="inlineStr">
        <is>
          <t>CH</t>
        </is>
      </c>
      <c r="D5377" t="inlineStr">
        <is>
          <t>unit</t>
        </is>
      </c>
      <c r="F5377" t="inlineStr">
        <is>
          <t>technosphere</t>
        </is>
      </c>
      <c r="G5377" t="n">
        <v>2</v>
      </c>
      <c r="H5377" t="n">
        <v>-18.46800298604678</v>
      </c>
      <c r="I5377" t="n">
        <v>0.09798894162072011</v>
      </c>
      <c r="J5377" t="inlineStr">
        <is>
          <t>(2,2,1,1,1,3); Calculation with average annual yield and share of technologies. Lifetime: 30a.</t>
        </is>
      </c>
      <c r="L5377" t="inlineStr">
        <is>
          <t>photovoltaic flat-roof installation, 156 kWp, multi-Si, on roof</t>
        </is>
      </c>
      <c r="N5377" t="inlineStr">
        <is>
          <t>all</t>
        </is>
      </c>
      <c r="O5377" t="n">
        <v>1</v>
      </c>
      <c r="P5377" s="30">
        <f>INDEX(parameters!$D$41:$AG$178,MATCH('PV (extension)'!B5366,parameters!$C$41:$C$178,0),MATCH('PV (extension)'!A5377,parameters!$D$5:$AG$5,0))/O5377</f>
        <v>0.10096416269840058</v>
      </c>
      <c r="Q5377" s="3" t="inlineStr">
        <is>
          <t>roof-top</t>
        </is>
      </c>
      <c r="R5377">
        <f>INDEX(parameters!$C$196:$EJ$198,MATCH('PV (extension)'!Q5377,parameters!$B$196:$B$198,0),MATCH('PV (extension)'!B5366,parameters!$C$195:$EJ$195,0))</f>
        <v>1534.3772820669951</v>
      </c>
      <c r="S5377" t="n">
        <v>156</v>
      </c>
      <c r="T5377" t="n">
        <v>30</v>
      </c>
      <c r="U5377">
        <f>T5377*S5377*R5377</f>
        <v>7180885.6800735369</v>
      </c>
      <c r="V5377">
        <f>1/U5377</f>
        <v>1.3925858794478947E-7</v>
      </c>
    </row>
    <row r="5378" ht="16" customHeight="1" s="29">
      <c r="A5378" t="inlineStr">
        <is>
          <t>photovoltaic flat-roof installation, 156 kWp, single-Si, on roof</t>
        </is>
      </c>
      <c r="B5378" s="30">
        <f>P5378*V5378</f>
        <v>7.3445006108562701E-9</v>
      </c>
      <c r="C5378" t="inlineStr">
        <is>
          <t>CH</t>
        </is>
      </c>
      <c r="D5378" t="inlineStr">
        <is>
          <t>unit</t>
        </is>
      </c>
      <c r="F5378" t="inlineStr">
        <is>
          <t>technosphere</t>
        </is>
      </c>
      <c r="G5378" t="n">
        <v>2</v>
      </c>
      <c r="H5378" t="n">
        <v>-19.10362020104489</v>
      </c>
      <c r="I5378" t="n">
        <v>0.09798894162072011</v>
      </c>
      <c r="J5378" t="inlineStr">
        <is>
          <t>(2,2,1,1,1,3); Calculation with average annual yield and share of technologies. Lifetime: 30a.</t>
        </is>
      </c>
      <c r="L5378" t="inlineStr">
        <is>
          <t>photovoltaic flat-roof installation, 156 kWp, single-Si, on roof</t>
        </is>
      </c>
      <c r="N5378" t="inlineStr">
        <is>
          <t>all</t>
        </is>
      </c>
      <c r="O5378" t="n">
        <v>1</v>
      </c>
      <c r="P5378" s="30">
        <f>INDEX(parameters!$D$41:$AG$178,MATCH('PV (extension)'!B5366,parameters!$C$41:$C$178,0),MATCH('PV (extension)'!A5378,parameters!$D$5:$AG$5,0))/O5378</f>
        <v>5.2740019263789135E-2</v>
      </c>
      <c r="Q5378" s="3" t="inlineStr">
        <is>
          <t>roof-top</t>
        </is>
      </c>
      <c r="R5378">
        <f>INDEX(parameters!$C$196:$EJ$198,MATCH('PV (extension)'!Q5378,parameters!$B$196:$B$198,0),MATCH('PV (extension)'!B5366,parameters!$C$195:$EJ$195,0))</f>
        <v>1534.3772820669951</v>
      </c>
      <c r="S5378" t="n">
        <v>156</v>
      </c>
      <c r="T5378" t="n">
        <v>30</v>
      </c>
      <c r="U5378">
        <f>T5378*S5378*R5378</f>
        <v>7180885.6800735369</v>
      </c>
      <c r="V5378">
        <f>1/U5378</f>
        <v>1.3925858794478947E-7</v>
      </c>
    </row>
    <row r="5379" ht="16" customHeight="1" s="29">
      <c r="A5379" t="inlineStr">
        <is>
          <t>photovoltaic slanted-roof installation, 3 kWp, CIS, laminated, integrated, on roof</t>
        </is>
      </c>
      <c r="B5379" s="30">
        <f>P5379*V5379</f>
        <v>6.5870098583603421E-9</v>
      </c>
      <c r="C5379" t="inlineStr">
        <is>
          <t>CH</t>
        </is>
      </c>
      <c r="D5379" t="inlineStr">
        <is>
          <t>unit</t>
        </is>
      </c>
      <c r="F5379" t="inlineStr">
        <is>
          <t>technosphere</t>
        </is>
      </c>
      <c r="G5379" t="n">
        <v>2</v>
      </c>
      <c r="H5379" t="n">
        <v>-19.69743931800395</v>
      </c>
      <c r="I5379" t="n">
        <v>0.09798894162072011</v>
      </c>
      <c r="J5379" t="inlineStr">
        <is>
          <t>(2,2,1,1,1,3); Calculation with average annual yield and share of technologies. Lifetime: 30a.</t>
        </is>
      </c>
      <c r="L5379" t="inlineStr">
        <is>
          <t>photovoltaic slanted-roof installation, 3 kWp, CIS, laminated, integrated, on roof</t>
        </is>
      </c>
      <c r="N5379" t="inlineStr">
        <is>
          <t>all</t>
        </is>
      </c>
      <c r="O5379" t="n">
        <v>1</v>
      </c>
      <c r="P5379" s="30">
        <f>INDEX(parameters!$D$41:$AG$178,MATCH('PV (extension)'!B5366,parameters!$C$41:$C$178,0),MATCH('PV (extension)'!A5379,parameters!$D$5:$AG$5,0))/O5379</f>
        <v>9.0962624550774995E-4</v>
      </c>
      <c r="Q5379" s="3" t="inlineStr">
        <is>
          <t>roof-top</t>
        </is>
      </c>
      <c r="R5379">
        <f>INDEX(parameters!$C$196:$EJ$198,MATCH('PV (extension)'!Q5379,parameters!$B$196:$B$198,0),MATCH('PV (extension)'!B5366,parameters!$C$195:$EJ$195,0))</f>
        <v>1534.3772820669951</v>
      </c>
      <c r="S5379" t="n">
        <v>3</v>
      </c>
      <c r="T5379" t="n">
        <v>30</v>
      </c>
      <c r="U5379">
        <f>T5379*S5379*R5379</f>
        <v>138093.95538602956</v>
      </c>
      <c r="V5379">
        <f>1/U5379</f>
        <v>7.2414465731290523E-6</v>
      </c>
    </row>
    <row r="5380" ht="16" customHeight="1" s="29">
      <c r="A5380" t="inlineStr">
        <is>
          <t>photovoltaic slanted-roof installation, 3 kWp, CdTe, panel, mounted, on roof</t>
        </is>
      </c>
      <c r="B5380" s="30">
        <f>P5380*V5380</f>
        <v>4.2962494907886742E-8</v>
      </c>
      <c r="C5380" t="inlineStr">
        <is>
          <t>CH</t>
        </is>
      </c>
      <c r="D5380" t="inlineStr">
        <is>
          <t>unit</t>
        </is>
      </c>
      <c r="F5380" t="inlineStr">
        <is>
          <t>technosphere</t>
        </is>
      </c>
      <c r="G5380" t="n">
        <v>2</v>
      </c>
      <c r="H5380" t="n">
        <v>-16.69297991102503</v>
      </c>
      <c r="I5380" t="n">
        <v>0.09798894162072011</v>
      </c>
      <c r="J5380" t="inlineStr">
        <is>
          <t>(2,2,1,1,1,3); Calculation with average annual yield and share of technologies. Lifetime: 30a.</t>
        </is>
      </c>
      <c r="L5380" t="inlineStr">
        <is>
          <t>photovoltaic slanted-roof installation, 3 kWp, CdTe, panel, mounted, on roof</t>
        </is>
      </c>
      <c r="N5380" t="inlineStr">
        <is>
          <t>all</t>
        </is>
      </c>
      <c r="O5380" t="n">
        <v>1</v>
      </c>
      <c r="P5380" s="30">
        <f>INDEX(parameters!$D$41:$AG$178,MATCH('PV (extension)'!B5366,parameters!$C$41:$C$178,0),MATCH('PV (extension)'!A5380,parameters!$D$5:$AG$5,0))/O5380</f>
        <v>5.9328608550822341E-3</v>
      </c>
      <c r="Q5380" s="3" t="inlineStr">
        <is>
          <t>roof-top</t>
        </is>
      </c>
      <c r="R5380">
        <f>INDEX(parameters!$C$196:$EJ$198,MATCH('PV (extension)'!Q5380,parameters!$B$196:$B$198,0),MATCH('PV (extension)'!B5366,parameters!$C$195:$EJ$195,0))</f>
        <v>1534.3772820669951</v>
      </c>
      <c r="S5380" t="n">
        <v>3</v>
      </c>
      <c r="T5380" t="n">
        <v>30</v>
      </c>
      <c r="U5380">
        <f>T5380*S5380*R5380</f>
        <v>138093.95538602956</v>
      </c>
      <c r="V5380">
        <f>1/U5380</f>
        <v>7.2414465731290523E-6</v>
      </c>
    </row>
    <row r="5381" ht="16" customHeight="1" s="29">
      <c r="A5381" t="inlineStr">
        <is>
          <t>photovoltaic slanted-roof installation, 3 kWp, micro-Si, laminated, integrated, on roof</t>
        </is>
      </c>
      <c r="B5381" s="30">
        <f>P5381*V5381</f>
        <v>6.657032994306793E-10</v>
      </c>
      <c r="C5381" t="inlineStr">
        <is>
          <t>RER</t>
        </is>
      </c>
      <c r="D5381" t="inlineStr">
        <is>
          <t>unit</t>
        </is>
      </c>
      <c r="F5381" t="inlineStr">
        <is>
          <t>technosphere</t>
        </is>
      </c>
      <c r="G5381" t="n">
        <v>2</v>
      </c>
      <c r="H5381" t="n">
        <v>-21.54326959350907</v>
      </c>
      <c r="I5381" t="n">
        <v>0.09798894162072011</v>
      </c>
      <c r="J5381" t="inlineStr">
        <is>
          <t>(2,2,1,1,1,3); Calculation with average annual yield and share of technologies. Lifetime: 30a.</t>
        </is>
      </c>
      <c r="L5381" t="inlineStr">
        <is>
          <t>photovoltaic slanted-roof installation, 3 kWp, micro-Si, laminated, integrated, on roof</t>
        </is>
      </c>
      <c r="N5381" t="inlineStr">
        <is>
          <t>all</t>
        </is>
      </c>
      <c r="O5381" t="n">
        <v>1</v>
      </c>
      <c r="P5381" s="30">
        <f>INDEX(parameters!$D$41:$AG$178,MATCH('PV (extension)'!B5366,parameters!$C$41:$C$178,0),MATCH('PV (extension)'!A5381,parameters!$D$5:$AG$5,0))/O5381</f>
        <v>9.1929601731912907E-5</v>
      </c>
      <c r="Q5381" s="3" t="inlineStr">
        <is>
          <t>roof-top</t>
        </is>
      </c>
      <c r="R5381">
        <f>INDEX(parameters!$C$196:$EJ$198,MATCH('PV (extension)'!Q5381,parameters!$B$196:$B$198,0),MATCH('PV (extension)'!B5366,parameters!$C$195:$EJ$195,0))</f>
        <v>1534.3772820669951</v>
      </c>
      <c r="S5381" t="n">
        <v>3</v>
      </c>
      <c r="T5381" t="n">
        <v>30</v>
      </c>
      <c r="U5381">
        <f>T5381*S5381*R5381</f>
        <v>138093.95538602956</v>
      </c>
      <c r="V5381">
        <f>1/U5381</f>
        <v>7.2414465731290523E-6</v>
      </c>
    </row>
    <row r="5382" ht="16" customHeight="1" s="29">
      <c r="A5382" t="inlineStr">
        <is>
          <t>photovoltaic slanted-roof installation, 3 kWp, micro-Si, panel, mounted, on roof</t>
        </is>
      </c>
      <c r="B5382" s="30">
        <f>P5382*V5382</f>
        <v>1.1573136305907454E-8</v>
      </c>
      <c r="C5382" t="inlineStr">
        <is>
          <t>RER</t>
        </is>
      </c>
      <c r="D5382" t="inlineStr">
        <is>
          <t>unit</t>
        </is>
      </c>
      <c r="F5382" t="inlineStr">
        <is>
          <t>technosphere</t>
        </is>
      </c>
      <c r="G5382" t="n">
        <v>2</v>
      </c>
      <c r="H5382" t="n">
        <v>-18.72987249989203</v>
      </c>
      <c r="I5382" t="n">
        <v>0.09798894162072011</v>
      </c>
      <c r="J5382" t="inlineStr">
        <is>
          <t>(2,2,1,1,1,3); Calculation with average annual yield and share of technologies. Lifetime: 30a.</t>
        </is>
      </c>
      <c r="L5382" t="inlineStr">
        <is>
          <t>photovoltaic slanted-roof installation, 3 kWp, micro-Si, panel, mounted, on roof</t>
        </is>
      </c>
      <c r="N5382" t="inlineStr">
        <is>
          <t>all</t>
        </is>
      </c>
      <c r="O5382" t="n">
        <v>1</v>
      </c>
      <c r="P5382" s="30">
        <f>INDEX(parameters!$D$41:$AG$178,MATCH('PV (extension)'!B5366,parameters!$C$41:$C$178,0),MATCH('PV (extension)'!A5382,parameters!$D$5:$AG$5,0))/O5382</f>
        <v>1.5981801687044229E-3</v>
      </c>
      <c r="Q5382" s="3" t="inlineStr">
        <is>
          <t>roof-top</t>
        </is>
      </c>
      <c r="R5382">
        <f>INDEX(parameters!$C$196:$EJ$198,MATCH('PV (extension)'!Q5382,parameters!$B$196:$B$198,0),MATCH('PV (extension)'!B5366,parameters!$C$195:$EJ$195,0))</f>
        <v>1534.3772820669951</v>
      </c>
      <c r="S5382" t="n">
        <v>3</v>
      </c>
      <c r="T5382" t="n">
        <v>30</v>
      </c>
      <c r="U5382">
        <f>T5382*S5382*R5382</f>
        <v>138093.95538602956</v>
      </c>
      <c r="V5382">
        <f>1/U5382</f>
        <v>7.2414465731290523E-6</v>
      </c>
    </row>
    <row r="5383" s="29">
      <c r="A5383" t="inlineStr">
        <is>
          <t>photovoltaic open ground installation, 570 kWp, CIS, on open ground</t>
        </is>
      </c>
      <c r="B5383" s="30">
        <f>P5383*V5383</f>
        <v>3.6199361078100342E-10</v>
      </c>
      <c r="C5383" t="inlineStr">
        <is>
          <t>RER</t>
        </is>
      </c>
      <c r="D5383" t="inlineStr">
        <is>
          <t>unit</t>
        </is>
      </c>
      <c r="F5383" t="inlineStr">
        <is>
          <t>technosphere</t>
        </is>
      </c>
      <c r="G5383" t="n">
        <v>2</v>
      </c>
      <c r="H5383" t="n">
        <v>-21.66656811806742</v>
      </c>
      <c r="I5383" t="n">
        <v>0.09798894162072011</v>
      </c>
      <c r="J5383" t="inlineStr">
        <is>
          <t>(2,2,1,1,1,3); Calculation with average annual yield and share of technologies. Lifetime: 30a.</t>
        </is>
      </c>
      <c r="L5383" t="inlineStr">
        <is>
          <t>photovoltaic open ground installation, 570 kWp, CIS, on open ground</t>
        </is>
      </c>
      <c r="N5383" t="inlineStr">
        <is>
          <t>all</t>
        </is>
      </c>
      <c r="O5383" t="n">
        <v>1</v>
      </c>
      <c r="P5383" s="30">
        <f>INDEX(parameters!$D$41:$AG$178,MATCH('PV (extension)'!B5366,parameters!$C$41:$C$178,0),MATCH('PV (extension)'!A5383,parameters!$D$5:$AG$5,0))/O5383</f>
        <v>1.0104185757523119E-2</v>
      </c>
      <c r="Q5383" t="inlineStr">
        <is>
          <t>central</t>
        </is>
      </c>
      <c r="R5383">
        <f>INDEX(parameters!$C$196:$EJ$198,MATCH('PV (extension)'!Q5383,parameters!$B$196:$B$198,0),MATCH('PV (extension)'!B5366,parameters!$C$195:$EJ$195,0))</f>
        <v>1632.31625751808</v>
      </c>
      <c r="S5383" t="n">
        <v>570</v>
      </c>
      <c r="T5383" t="n">
        <v>30</v>
      </c>
      <c r="U5383">
        <f>T5383*S5383*R5383</f>
        <v>27912608.003559168</v>
      </c>
      <c r="V5383">
        <f>1/U5383</f>
        <v>3.5826104098638468E-8</v>
      </c>
    </row>
    <row r="5384" s="29">
      <c r="A5384" t="inlineStr">
        <is>
          <t>photovoltaic open ground installation, 570 kWp, CdTe, on open ground</t>
        </is>
      </c>
      <c r="B5384" s="30">
        <f>P5384*V5384</f>
        <v>2.6591771604571567E-9</v>
      </c>
      <c r="C5384" t="inlineStr">
        <is>
          <t>RER</t>
        </is>
      </c>
      <c r="D5384" t="inlineStr">
        <is>
          <t>unit</t>
        </is>
      </c>
      <c r="F5384" t="inlineStr">
        <is>
          <t>technosphere</t>
        </is>
      </c>
      <c r="G5384" t="n">
        <v>2</v>
      </c>
      <c r="H5384" t="n">
        <v>-21.47552628199886</v>
      </c>
      <c r="I5384" t="n">
        <v>0.09798894162072011</v>
      </c>
      <c r="J5384" t="inlineStr">
        <is>
          <t>(2,2,1,1,1,3); Calculation with average annual yield and share of technologies. Lifetime: 30a.</t>
        </is>
      </c>
      <c r="L5384" t="inlineStr">
        <is>
          <t>photovoltaic open ground installation, 570 kWp, CdTe, on open ground</t>
        </is>
      </c>
      <c r="N5384" t="inlineStr">
        <is>
          <t>all</t>
        </is>
      </c>
      <c r="O5384" t="n">
        <v>1</v>
      </c>
      <c r="P5384" s="30">
        <f>INDEX(parameters!$D$41:$AG$178,MATCH('PV (extension)'!B5366,parameters!$C$41:$C$178,0),MATCH('PV (extension)'!A5384,parameters!$D$5:$AG$5,0))/O5384</f>
        <v>7.4224569691858172E-2</v>
      </c>
      <c r="Q5384" t="inlineStr">
        <is>
          <t>central</t>
        </is>
      </c>
      <c r="R5384">
        <f>INDEX(parameters!$C$196:$EJ$198,MATCH('PV (extension)'!Q5384,parameters!$B$196:$B$198,0),MATCH('PV (extension)'!B5366,parameters!$C$195:$EJ$195,0))</f>
        <v>1632.31625751808</v>
      </c>
      <c r="S5384" t="n">
        <v>570</v>
      </c>
      <c r="T5384" t="n">
        <v>30</v>
      </c>
      <c r="U5384">
        <f>T5384*S5384*R5384</f>
        <v>27912608.003559168</v>
      </c>
      <c r="V5384">
        <f>1/U5384</f>
        <v>3.5826104098638468E-8</v>
      </c>
    </row>
    <row r="5385" s="29">
      <c r="A5385" t="inlineStr">
        <is>
          <t>photovoltaic open ground installation, 570 kWp, micro-Si, on open ground</t>
        </is>
      </c>
      <c r="B5385" s="30">
        <f>P5385*V5385</f>
        <v>2.8185390905736343E-11</v>
      </c>
      <c r="C5385" t="inlineStr">
        <is>
          <t>RER</t>
        </is>
      </c>
      <c r="D5385" t="inlineStr">
        <is>
          <t>unit</t>
        </is>
      </c>
      <c r="F5385" t="inlineStr">
        <is>
          <t>technosphere</t>
        </is>
      </c>
      <c r="G5385" t="n">
        <v>2</v>
      </c>
      <c r="H5385" t="n">
        <v>-23.51240679473371</v>
      </c>
      <c r="I5385" t="n">
        <v>0.09798894162072011</v>
      </c>
      <c r="J5385" t="inlineStr">
        <is>
          <t>(2,2,1,1,1,3); Calculation with average annual yield and share of technologies. Lifetime: 30a.</t>
        </is>
      </c>
      <c r="L5385" t="inlineStr">
        <is>
          <t>photovoltaic open ground installation, 570 kWp, micro-Si, on open ground</t>
        </is>
      </c>
      <c r="N5385" t="inlineStr">
        <is>
          <t>all</t>
        </is>
      </c>
      <c r="O5385" t="n">
        <v>1</v>
      </c>
      <c r="P5385" s="30">
        <f>INDEX(parameters!$D$41:$AG$178,MATCH('PV (extension)'!B5366,parameters!$C$41:$C$178,0),MATCH('PV (extension)'!A5385,parameters!$D$5:$AG$5,0))/O5385</f>
        <v>7.867277677789E-4</v>
      </c>
      <c r="Q5385" t="inlineStr">
        <is>
          <t>central</t>
        </is>
      </c>
      <c r="R5385">
        <f>INDEX(parameters!$C$196:$EJ$198,MATCH('PV (extension)'!Q5385,parameters!$B$196:$B$198,0),MATCH('PV (extension)'!B5366,parameters!$C$195:$EJ$195,0))</f>
        <v>1632.31625751808</v>
      </c>
      <c r="S5385" t="n">
        <v>570</v>
      </c>
      <c r="T5385" t="n">
        <v>30</v>
      </c>
      <c r="U5385">
        <f>T5385*S5385*R5385</f>
        <v>27912608.003559168</v>
      </c>
      <c r="V5385">
        <f>1/U5385</f>
        <v>3.5826104098638468E-8</v>
      </c>
    </row>
    <row r="5386" s="29">
      <c r="A5386" t="inlineStr">
        <is>
          <t>photovoltaic open ground installation, 570 kWp, multi-Si, on open ground</t>
        </is>
      </c>
      <c r="B5386" s="30">
        <f>P5386*V5386</f>
        <v>9.4322186280176131E-9</v>
      </c>
      <c r="C5386" t="inlineStr">
        <is>
          <t>RER</t>
        </is>
      </c>
      <c r="D5386" t="inlineStr">
        <is>
          <t>unit</t>
        </is>
      </c>
      <c r="F5386" t="inlineStr">
        <is>
          <t>technosphere</t>
        </is>
      </c>
      <c r="G5386" t="n">
        <v>2</v>
      </c>
      <c r="H5386" t="n">
        <v>-18.20082258362968</v>
      </c>
      <c r="I5386" t="n">
        <v>0.09798894162072011</v>
      </c>
      <c r="J5386" t="inlineStr">
        <is>
          <t>(2,2,1,1,1,3); Calculation with average annual yield and share of technologies. Lifetime: 30a.</t>
        </is>
      </c>
      <c r="L5386" t="inlineStr">
        <is>
          <t>photovoltaic open ground installation, 570 kWp, multi-Si, on open ground</t>
        </is>
      </c>
      <c r="N5386" t="inlineStr">
        <is>
          <t>all</t>
        </is>
      </c>
      <c r="O5386" t="n">
        <v>1</v>
      </c>
      <c r="P5386" s="30">
        <f>INDEX(parameters!$D$41:$AG$178,MATCH('PV (extension)'!B5366,parameters!$C$41:$C$178,0),MATCH('PV (extension)'!A5386,parameters!$D$5:$AG$5,0))/O5386</f>
        <v>0.2632778211677243</v>
      </c>
      <c r="Q5386" t="inlineStr">
        <is>
          <t>central</t>
        </is>
      </c>
      <c r="R5386">
        <f>INDEX(parameters!$C$196:$EJ$198,MATCH('PV (extension)'!Q5386,parameters!$B$196:$B$198,0),MATCH('PV (extension)'!B5366,parameters!$C$195:$EJ$195,0))</f>
        <v>1632.31625751808</v>
      </c>
      <c r="S5386" t="n">
        <v>570</v>
      </c>
      <c r="T5386" t="n">
        <v>30</v>
      </c>
      <c r="U5386">
        <f>T5386*S5386*R5386</f>
        <v>27912608.003559168</v>
      </c>
      <c r="V5386">
        <f>1/U5386</f>
        <v>3.5826104098638468E-8</v>
      </c>
    </row>
    <row r="5387" s="29">
      <c r="A5387" t="inlineStr">
        <is>
          <t>photovoltaic open ground installation, 570 kWp, single-Si, on open ground</t>
        </is>
      </c>
      <c r="B5387" s="30">
        <f>P5387*V5387</f>
        <v>5.0032548412130725E-9</v>
      </c>
      <c r="C5387" t="inlineStr">
        <is>
          <t>RER</t>
        </is>
      </c>
      <c r="D5387" t="inlineStr">
        <is>
          <t>unit</t>
        </is>
      </c>
      <c r="F5387" t="inlineStr">
        <is>
          <t>technosphere</t>
        </is>
      </c>
      <c r="G5387" t="n">
        <v>2</v>
      </c>
      <c r="H5387" t="n">
        <v>-18.8364689523836</v>
      </c>
      <c r="I5387" t="n">
        <v>0.09798894162072011</v>
      </c>
      <c r="J5387" t="inlineStr">
        <is>
          <t>(2,2,1,1,1,3); Calculation with average annual yield and share of technologies. Lifetime: 30a.</t>
        </is>
      </c>
      <c r="L5387" t="inlineStr">
        <is>
          <t>photovoltaic open ground installation, 570 kWp, single-Si, on open ground</t>
        </is>
      </c>
      <c r="N5387" t="inlineStr">
        <is>
          <t>all</t>
        </is>
      </c>
      <c r="O5387" t="n">
        <v>1</v>
      </c>
      <c r="P5387" s="30">
        <f>INDEX(parameters!$D$41:$AG$178,MATCH('PV (extension)'!B5366,parameters!$C$41:$C$178,0),MATCH('PV (extension)'!A5387,parameters!$D$5:$AG$5,0))/O5387</f>
        <v>0.13965389112469015</v>
      </c>
      <c r="Q5387" t="inlineStr">
        <is>
          <t>central</t>
        </is>
      </c>
      <c r="R5387">
        <f>INDEX(parameters!$C$196:$EJ$198,MATCH('PV (extension)'!Q5387,parameters!$B$196:$B$198,0),MATCH('PV (extension)'!B5366,parameters!$C$195:$EJ$195,0))</f>
        <v>1632.31625751808</v>
      </c>
      <c r="S5387" t="n">
        <v>570</v>
      </c>
      <c r="T5387" t="n">
        <v>30</v>
      </c>
      <c r="U5387">
        <f>T5387*S5387*R5387</f>
        <v>27912608.003559168</v>
      </c>
      <c r="V5387">
        <f>1/U5387</f>
        <v>3.5826104098638468E-8</v>
      </c>
    </row>
    <row r="5388" ht="16" customHeight="1" s="29">
      <c r="A5388" t="inlineStr">
        <is>
          <t>photovoltaic slanted-roof installation, 93 kWp, multi-Si, laminated, integrated, on roof</t>
        </is>
      </c>
      <c r="B5388" s="30">
        <f>P5388*V5388</f>
        <v>1.5439370277250955E-9</v>
      </c>
      <c r="C5388" t="inlineStr">
        <is>
          <t>CH</t>
        </is>
      </c>
      <c r="D5388" t="inlineStr">
        <is>
          <t>unit</t>
        </is>
      </c>
      <c r="F5388" t="inlineStr">
        <is>
          <t>technosphere</t>
        </is>
      </c>
      <c r="G5388" t="n">
        <v>2</v>
      </c>
      <c r="H5388" t="n">
        <v>-20.65878981776205</v>
      </c>
      <c r="I5388" t="n">
        <v>0.09798894162072011</v>
      </c>
      <c r="J5388" t="inlineStr">
        <is>
          <t>(2,2,1,1,1,3); Calculation with average annual yield and share of technologies. Lifetime: 30a.</t>
        </is>
      </c>
      <c r="L5388" t="inlineStr">
        <is>
          <t>photovoltaic slanted-roof installation, 93 kWp, multi-Si, laminated, integrated, on roof</t>
        </is>
      </c>
      <c r="N5388" t="inlineStr">
        <is>
          <t>all</t>
        </is>
      </c>
      <c r="O5388" t="n">
        <v>1</v>
      </c>
      <c r="P5388" s="30">
        <f>INDEX(parameters!$D$41:$AG$178,MATCH('PV (extension)'!B5366,parameters!$C$41:$C$178,0),MATCH('PV (extension)'!A5388,parameters!$D$5:$AG$5,0))/O5388</f>
        <v>6.6094595017907607E-3</v>
      </c>
      <c r="Q5388" s="3" t="inlineStr">
        <is>
          <t>roof-top</t>
        </is>
      </c>
      <c r="R5388">
        <f>INDEX(parameters!$C$196:$EJ$198,MATCH('PV (extension)'!Q5388,parameters!$B$196:$B$198,0),MATCH('PV (extension)'!B5366,parameters!$C$195:$EJ$195,0))</f>
        <v>1534.3772820669951</v>
      </c>
      <c r="S5388" t="n">
        <v>93</v>
      </c>
      <c r="T5388" t="n">
        <v>30</v>
      </c>
      <c r="U5388">
        <f>T5388*S5388*R5388</f>
        <v>4280912.6169669162</v>
      </c>
      <c r="V5388">
        <f>1/U5388</f>
        <v>2.3359505074609848E-7</v>
      </c>
    </row>
    <row r="5389" ht="16" customHeight="1" s="29">
      <c r="A5389" t="inlineStr">
        <is>
          <t>photovoltaic slanted-roof installation, 93 kWp, multi-Si, panel, mounted, on roof</t>
        </is>
      </c>
      <c r="B5389" s="30">
        <f>P5389*V5389</f>
        <v>2.6179695699414919E-8</v>
      </c>
      <c r="C5389" t="inlineStr">
        <is>
          <t>CH</t>
        </is>
      </c>
      <c r="D5389" t="inlineStr">
        <is>
          <t>unit</t>
        </is>
      </c>
      <c r="F5389" t="inlineStr">
        <is>
          <t>technosphere</t>
        </is>
      </c>
      <c r="G5389" t="n">
        <v>2</v>
      </c>
      <c r="H5389" t="n">
        <v>-17.84536035000586</v>
      </c>
      <c r="I5389" t="n">
        <v>0.09798894162072011</v>
      </c>
      <c r="J5389" t="inlineStr">
        <is>
          <t>(2,2,1,1,1,3); Calculation with average annual yield and share of technologies. Lifetime: 30a.</t>
        </is>
      </c>
      <c r="L5389" t="inlineStr">
        <is>
          <t>photovoltaic slanted-roof installation, 93 kWp, multi-Si, panel, mounted, on roof</t>
        </is>
      </c>
      <c r="N5389" t="inlineStr">
        <is>
          <t>all</t>
        </is>
      </c>
      <c r="O5389" t="n">
        <v>1</v>
      </c>
      <c r="P5389" s="30">
        <f>INDEX(parameters!$D$41:$AG$178,MATCH('PV (extension)'!B5366,parameters!$C$41:$C$178,0),MATCH('PV (extension)'!A5389,parameters!$D$5:$AG$5,0))/O5389</f>
        <v>0.11207298962797985</v>
      </c>
      <c r="Q5389" s="3" t="inlineStr">
        <is>
          <t>roof-top</t>
        </is>
      </c>
      <c r="R5389">
        <f>INDEX(parameters!$C$196:$EJ$198,MATCH('PV (extension)'!Q5389,parameters!$B$196:$B$198,0),MATCH('PV (extension)'!B5366,parameters!$C$195:$EJ$195,0))</f>
        <v>1534.3772820669951</v>
      </c>
      <c r="S5389" t="n">
        <v>93</v>
      </c>
      <c r="T5389" t="n">
        <v>30</v>
      </c>
      <c r="U5389">
        <f>T5389*S5389*R5389</f>
        <v>4280912.6169669162</v>
      </c>
      <c r="V5389">
        <f>1/U5389</f>
        <v>2.3359505074609848E-7</v>
      </c>
    </row>
    <row r="5390" ht="16" customHeight="1" s="29">
      <c r="A5390" t="inlineStr">
        <is>
          <t>photovoltaic slanted-roof installation, 93 kWp, single-Si, laminated, integrated, on roof</t>
        </is>
      </c>
      <c r="B5390" s="30">
        <f>P5390*V5390</f>
        <v>8.1619199746881116E-10</v>
      </c>
      <c r="C5390" t="inlineStr">
        <is>
          <t>CH</t>
        </is>
      </c>
      <c r="D5390" t="inlineStr">
        <is>
          <t>unit</t>
        </is>
      </c>
      <c r="F5390" t="inlineStr">
        <is>
          <t>technosphere</t>
        </is>
      </c>
      <c r="G5390" t="n">
        <v>2</v>
      </c>
      <c r="H5390" t="n">
        <v>-21.2944254997521</v>
      </c>
      <c r="I5390" t="n">
        <v>0.09798894162072011</v>
      </c>
      <c r="J5390" t="inlineStr">
        <is>
          <t>(2,2,1,1,1,3); Calculation with average annual yield and share of technologies. Lifetime: 30a.</t>
        </is>
      </c>
      <c r="L5390" t="inlineStr">
        <is>
          <t>photovoltaic slanted-roof installation, 93 kWp, single-Si, laminated, integrated, on roof</t>
        </is>
      </c>
      <c r="N5390" t="inlineStr">
        <is>
          <t>all</t>
        </is>
      </c>
      <c r="O5390" t="n">
        <v>1</v>
      </c>
      <c r="P5390" s="30">
        <f>INDEX(parameters!$D$41:$AG$178,MATCH('PV (extension)'!B5366,parameters!$C$41:$C$178,0),MATCH('PV (extension)'!A5390,parameters!$D$5:$AG$5,0))/O5390</f>
        <v>3.4940466198316628E-3</v>
      </c>
      <c r="Q5390" s="3" t="inlineStr">
        <is>
          <t>roof-top</t>
        </is>
      </c>
      <c r="R5390">
        <f>INDEX(parameters!$C$196:$EJ$198,MATCH('PV (extension)'!Q5390,parameters!$B$196:$B$198,0),MATCH('PV (extension)'!B5366,parameters!$C$195:$EJ$195,0))</f>
        <v>1534.3772820669951</v>
      </c>
      <c r="S5390" t="n">
        <v>93</v>
      </c>
      <c r="T5390" t="n">
        <v>30</v>
      </c>
      <c r="U5390">
        <f>T5390*S5390*R5390</f>
        <v>4280912.6169669162</v>
      </c>
      <c r="V5390">
        <f>1/U5390</f>
        <v>2.3359505074609848E-7</v>
      </c>
    </row>
    <row r="5391" ht="16" customHeight="1" s="29">
      <c r="A5391" t="inlineStr">
        <is>
          <t>photovoltaic slanted-roof installation, 93 kWp, single-Si, panel, mounted, on roof</t>
        </is>
      </c>
      <c r="B5391" s="30">
        <f>P5391*V5391</f>
        <v>1.3713199868427854E-8</v>
      </c>
      <c r="C5391" t="inlineStr">
        <is>
          <t>CH</t>
        </is>
      </c>
      <c r="D5391" t="inlineStr">
        <is>
          <t>unit</t>
        </is>
      </c>
      <c r="F5391" t="inlineStr">
        <is>
          <t>technosphere</t>
        </is>
      </c>
      <c r="G5391" t="n">
        <v>2</v>
      </c>
      <c r="H5391" t="n">
        <v>-18.48100416113547</v>
      </c>
      <c r="I5391" t="n">
        <v>0.09798894162072011</v>
      </c>
      <c r="J5391" t="inlineStr">
        <is>
          <t>(2,2,1,1,1,3); Calculation with average annual yield and share of technologies. Lifetime: 30a.</t>
        </is>
      </c>
      <c r="L5391" t="inlineStr">
        <is>
          <t>photovoltaic slanted-roof installation, 93 kWp, single-Si, panel, mounted, on roof</t>
        </is>
      </c>
      <c r="N5391" t="inlineStr">
        <is>
          <t>all</t>
        </is>
      </c>
      <c r="O5391" t="n">
        <v>1</v>
      </c>
      <c r="P5391" s="30">
        <f>INDEX(parameters!$D$41:$AG$178,MATCH('PV (extension)'!B5366,parameters!$C$41:$C$178,0),MATCH('PV (extension)'!A5391,parameters!$D$5:$AG$5,0))/O5391</f>
        <v>5.8705010335741853E-2</v>
      </c>
      <c r="Q5391" s="3" t="inlineStr">
        <is>
          <t>roof-top</t>
        </is>
      </c>
      <c r="R5391">
        <f>INDEX(parameters!$C$196:$EJ$198,MATCH('PV (extension)'!Q5391,parameters!$B$196:$B$198,0),MATCH('PV (extension)'!B5366,parameters!$C$195:$EJ$195,0))</f>
        <v>1534.3772820669951</v>
      </c>
      <c r="S5391" t="n">
        <v>93</v>
      </c>
      <c r="T5391" t="n">
        <v>30</v>
      </c>
      <c r="U5391">
        <f>T5391*S5391*R5391</f>
        <v>4280912.6169669162</v>
      </c>
      <c r="V5391">
        <f>1/U5391</f>
        <v>2.3359505074609848E-7</v>
      </c>
    </row>
    <row r="5392" s="29">
      <c r="A5392" t="inlineStr">
        <is>
          <t>photovoltaic facade installation, 3kWp, multi-Si, laminated, integrated, at building</t>
        </is>
      </c>
      <c r="B5392" s="30">
        <f>P5392*V5392</f>
        <v>3.3895198736385262E-8</v>
      </c>
      <c r="C5392" t="inlineStr">
        <is>
          <t>APAC</t>
        </is>
      </c>
      <c r="D5392" t="inlineStr">
        <is>
          <t>unit</t>
        </is>
      </c>
      <c r="F5392" t="inlineStr">
        <is>
          <t>technosphere</t>
        </is>
      </c>
      <c r="G5392" t="n">
        <v>2</v>
      </c>
      <c r="H5392" t="n">
        <v>-17.5612990452514</v>
      </c>
      <c r="I5392" t="n">
        <v>0.09798894162072011</v>
      </c>
      <c r="J5392" t="inlineStr">
        <is>
          <t>(2,2,1,1,1,3); Calculation with average annual yield and share of technologies. Lifetime: 30a.</t>
        </is>
      </c>
      <c r="L5392" t="inlineStr">
        <is>
          <t>photovoltaic facade installation, 3kWp, multi-Si, laminated, integrated, at building</t>
        </is>
      </c>
      <c r="N5392" t="inlineStr">
        <is>
          <t>all</t>
        </is>
      </c>
      <c r="O5392" t="n">
        <v>1</v>
      </c>
      <c r="P5392" s="30">
        <f>INDEX(parameters!$D$41:$AG$178,MATCH('PV (extension)'!B5366,parameters!$C$41:$C$178,0),MATCH('PV (extension)'!A5392,parameters!$D$5:$AG$5,0))/O5392</f>
        <v>3.2864644265829519E-3</v>
      </c>
      <c r="Q5392" t="inlineStr">
        <is>
          <t>façade</t>
        </is>
      </c>
      <c r="R5392">
        <f>INDEX(parameters!$C$196:$EJ$198,MATCH('PV (extension)'!Q5392,parameters!$B$196:$B$198,0),MATCH('PV (extension)'!B5366,parameters!$C$195:$EJ$195,0))</f>
        <v>1077.3287299619328</v>
      </c>
      <c r="S5392" t="n">
        <v>3</v>
      </c>
      <c r="T5392" t="n">
        <v>30</v>
      </c>
      <c r="U5392">
        <f>T5392*S5392*R5392</f>
        <v>96959.585696573951</v>
      </c>
      <c r="V5392">
        <f>1/U5392</f>
        <v>1.0313575422335317E-5</v>
      </c>
    </row>
    <row r="5393" s="29">
      <c r="A5393" t="inlineStr">
        <is>
          <t>photovoltaic facade installation, 3kWp, multi-Si, panel, mounted, at building</t>
        </is>
      </c>
      <c r="B5393" s="30">
        <f>P5393*V5393</f>
        <v>3.3242218991608538E-8</v>
      </c>
      <c r="C5393" t="inlineStr">
        <is>
          <t>APAC</t>
        </is>
      </c>
      <c r="D5393" t="inlineStr">
        <is>
          <t>unit</t>
        </is>
      </c>
      <c r="F5393" t="inlineStr">
        <is>
          <t>technosphere</t>
        </is>
      </c>
      <c r="G5393" t="n">
        <v>2</v>
      </c>
      <c r="H5393" t="n">
        <v>-17.5612990452514</v>
      </c>
      <c r="I5393" t="n">
        <v>0.09798894162072011</v>
      </c>
      <c r="J5393" t="inlineStr">
        <is>
          <t>(2,2,1,1,1,3); Calculation with average annual yield and share of technologies. Lifetime: 30a.</t>
        </is>
      </c>
      <c r="L5393" t="inlineStr">
        <is>
          <t>photovoltaic facade installation, 3kWp, multi-Si, panel, mounted, at building</t>
        </is>
      </c>
      <c r="N5393" t="inlineStr">
        <is>
          <t>all</t>
        </is>
      </c>
      <c r="O5393" t="n">
        <v>1</v>
      </c>
      <c r="P5393" s="30">
        <f>INDEX(parameters!$D$41:$AG$178,MATCH('PV (extension)'!B5366,parameters!$C$41:$C$178,0),MATCH('PV (extension)'!A5393,parameters!$D$5:$AG$5,0))/O5393</f>
        <v>3.2231517810611459E-3</v>
      </c>
      <c r="Q5393" t="inlineStr">
        <is>
          <t>façade</t>
        </is>
      </c>
      <c r="R5393">
        <f>INDEX(parameters!$C$196:$EJ$198,MATCH('PV (extension)'!Q5393,parameters!$B$196:$B$198,0),MATCH('PV (extension)'!B5366,parameters!$C$195:$EJ$195,0))</f>
        <v>1077.3287299619328</v>
      </c>
      <c r="S5393" t="n">
        <v>3</v>
      </c>
      <c r="T5393" t="n">
        <v>30</v>
      </c>
      <c r="U5393">
        <f>T5393*S5393*R5393</f>
        <v>96959.585696573951</v>
      </c>
      <c r="V5393">
        <f>1/U5393</f>
        <v>1.0313575422335317E-5</v>
      </c>
    </row>
    <row r="5394" s="29">
      <c r="A5394" t="inlineStr">
        <is>
          <t>photovoltaic facade installation, 3kWp, single-Si, laminated, integrated, at building</t>
        </is>
      </c>
      <c r="B5394" s="30">
        <f>P5394*V5394</f>
        <v>1.7869170397496224E-8</v>
      </c>
      <c r="C5394" t="inlineStr">
        <is>
          <t>APAC</t>
        </is>
      </c>
      <c r="D5394" t="inlineStr">
        <is>
          <t>unit</t>
        </is>
      </c>
      <c r="F5394" t="inlineStr">
        <is>
          <t>technosphere</t>
        </is>
      </c>
      <c r="G5394" t="n">
        <v>2</v>
      </c>
      <c r="H5394" t="n">
        <v>-18.19689739735082</v>
      </c>
      <c r="I5394" t="n">
        <v>0.09798894162072011</v>
      </c>
      <c r="J5394" t="inlineStr">
        <is>
          <t>(2,2,1,1,1,3); Calculation with average annual yield and share of technologies. Lifetime: 30a.</t>
        </is>
      </c>
      <c r="L5394" t="inlineStr">
        <is>
          <t>photovoltaic facade installation, 3kWp, single-Si, laminated, integrated, at building</t>
        </is>
      </c>
      <c r="N5394" t="inlineStr">
        <is>
          <t>all</t>
        </is>
      </c>
      <c r="O5394" t="n">
        <v>1</v>
      </c>
      <c r="P5394" s="30">
        <f>INDEX(parameters!$D$41:$AG$178,MATCH('PV (extension)'!B5366,parameters!$C$41:$C$178,0),MATCH('PV (extension)'!A5394,parameters!$D$5:$AG$5,0))/O5394</f>
        <v>1.7325873584827175E-3</v>
      </c>
      <c r="Q5394" t="inlineStr">
        <is>
          <t>façade</t>
        </is>
      </c>
      <c r="R5394">
        <f>INDEX(parameters!$C$196:$EJ$198,MATCH('PV (extension)'!Q5394,parameters!$B$196:$B$198,0),MATCH('PV (extension)'!B5366,parameters!$C$195:$EJ$195,0))</f>
        <v>1077.3287299619328</v>
      </c>
      <c r="S5394" t="n">
        <v>3</v>
      </c>
      <c r="T5394" t="n">
        <v>30</v>
      </c>
      <c r="U5394">
        <f>T5394*S5394*R5394</f>
        <v>96959.585696573951</v>
      </c>
      <c r="V5394">
        <f>1/U5394</f>
        <v>1.0313575422335317E-5</v>
      </c>
    </row>
    <row r="5395" s="29">
      <c r="A5395" t="inlineStr">
        <is>
          <t>photovoltaic facade installation, 3kWp, single-Si, panel, mounted, at building</t>
        </is>
      </c>
      <c r="B5395" s="30">
        <f>P5395*V5395</f>
        <v>1.7853709118548689E-8</v>
      </c>
      <c r="C5395" t="inlineStr">
        <is>
          <t>APAC</t>
        </is>
      </c>
      <c r="D5395" t="inlineStr">
        <is>
          <t>unit</t>
        </is>
      </c>
      <c r="F5395" t="inlineStr">
        <is>
          <t>technosphere</t>
        </is>
      </c>
      <c r="G5395" t="n">
        <v>2</v>
      </c>
      <c r="H5395" t="n">
        <v>-18.19689739735082</v>
      </c>
      <c r="I5395" t="n">
        <v>0.09798894162072011</v>
      </c>
      <c r="J5395" t="inlineStr">
        <is>
          <t>(2,2,1,1,1,3); Calculation with average annual yield and share of technologies. Lifetime: 30a.</t>
        </is>
      </c>
      <c r="L5395" t="inlineStr">
        <is>
          <t>photovoltaic facade installation, 3kWp, single-Si, panel, mounted, at building</t>
        </is>
      </c>
      <c r="N5395" t="inlineStr">
        <is>
          <t>all</t>
        </is>
      </c>
      <c r="O5395" t="n">
        <v>1</v>
      </c>
      <c r="P5395" s="30">
        <f>INDEX(parameters!$D$41:$AG$178,MATCH('PV (extension)'!B5366,parameters!$C$41:$C$178,0),MATCH('PV (extension)'!A5395,parameters!$D$5:$AG$5,0))/O5395</f>
        <v>1.7310882392816251E-3</v>
      </c>
      <c r="Q5395" t="inlineStr">
        <is>
          <t>façade</t>
        </is>
      </c>
      <c r="R5395">
        <f>INDEX(parameters!$C$196:$EJ$198,MATCH('PV (extension)'!Q5395,parameters!$B$196:$B$198,0),MATCH('PV (extension)'!B5366,parameters!$C$195:$EJ$195,0))</f>
        <v>1077.3287299619328</v>
      </c>
      <c r="S5395" t="n">
        <v>3</v>
      </c>
      <c r="T5395" t="n">
        <v>30</v>
      </c>
      <c r="U5395">
        <f>T5395*S5395*R5395</f>
        <v>96959.585696573951</v>
      </c>
      <c r="V5395">
        <f>1/U5395</f>
        <v>1.0313575422335317E-5</v>
      </c>
    </row>
    <row r="5396" ht="16" customHeight="1" s="29">
      <c r="A5396" t="inlineStr">
        <is>
          <t>photovoltaic flat-roof installation, 3kWp, multi-Si, on roof</t>
        </is>
      </c>
      <c r="B5396" s="30">
        <f>P5396*V5396</f>
        <v>3.6659873839484959E-7</v>
      </c>
      <c r="C5396" t="inlineStr">
        <is>
          <t>APAC</t>
        </is>
      </c>
      <c r="D5396" t="inlineStr">
        <is>
          <t>unit</t>
        </is>
      </c>
      <c r="F5396" t="inlineStr">
        <is>
          <t>technosphere</t>
        </is>
      </c>
      <c r="G5396" t="n">
        <v>2</v>
      </c>
      <c r="H5396" t="n">
        <v>-15.20991773919472</v>
      </c>
      <c r="I5396" t="n">
        <v>0.09798894162072011</v>
      </c>
      <c r="J5396" t="inlineStr">
        <is>
          <t>(2,2,1,1,1,3); Calculation with average annual yield and share of technologies. Lifetime: 30a.</t>
        </is>
      </c>
      <c r="L5396" t="inlineStr">
        <is>
          <t>photovoltaic flat-roof installation, 3kWp, multi-Si, on roof</t>
        </is>
      </c>
      <c r="N5396" t="inlineStr">
        <is>
          <t>all</t>
        </is>
      </c>
      <c r="O5396" t="n">
        <v>1</v>
      </c>
      <c r="P5396" s="30">
        <f>INDEX(parameters!$D$41:$AG$178,MATCH('PV (extension)'!B5366,parameters!$C$41:$C$178,0),MATCH('PV (extension)'!A5396,parameters!$D$5:$AG$5,0))/O5396</f>
        <v>5.0625069824473082E-2</v>
      </c>
      <c r="Q5396" s="3" t="inlineStr">
        <is>
          <t>roof-top</t>
        </is>
      </c>
      <c r="R5396">
        <f>INDEX(parameters!$C$196:$EJ$198,MATCH('PV (extension)'!Q5396,parameters!$B$196:$B$198,0),MATCH('PV (extension)'!B5366,parameters!$C$195:$EJ$195,0))</f>
        <v>1534.3772820669951</v>
      </c>
      <c r="S5396" t="n">
        <v>3</v>
      </c>
      <c r="T5396" t="n">
        <v>30</v>
      </c>
      <c r="U5396">
        <f>T5396*S5396*R5396</f>
        <v>138093.95538602956</v>
      </c>
      <c r="V5396">
        <f>1/U5396</f>
        <v>7.2414465731290523E-6</v>
      </c>
    </row>
    <row r="5397" ht="16" customHeight="1" s="29">
      <c r="A5397" t="inlineStr">
        <is>
          <t>photovoltaic flat-roof installation, 3kWp, single-Si, on roof</t>
        </is>
      </c>
      <c r="B5397" s="30">
        <f>P5397*V5397</f>
        <v>1.9135923104227102E-7</v>
      </c>
      <c r="C5397" t="inlineStr">
        <is>
          <t>APAC</t>
        </is>
      </c>
      <c r="D5397" t="inlineStr">
        <is>
          <t>unit</t>
        </is>
      </c>
      <c r="F5397" t="inlineStr">
        <is>
          <t>technosphere</t>
        </is>
      </c>
      <c r="G5397" t="n">
        <v>2</v>
      </c>
      <c r="H5397" t="n">
        <v>-15.84555259734934</v>
      </c>
      <c r="I5397" t="n">
        <v>0.09798894162072011</v>
      </c>
      <c r="J5397" t="inlineStr">
        <is>
          <t>(2,2,1,1,1,3); Calculation with average annual yield and share of technologies. Lifetime: 30a.</t>
        </is>
      </c>
      <c r="L5397" t="inlineStr">
        <is>
          <t>photovoltaic flat-roof installation, 3kWp, single-Si, on roof</t>
        </is>
      </c>
      <c r="N5397" t="inlineStr">
        <is>
          <t>all</t>
        </is>
      </c>
      <c r="O5397" t="n">
        <v>1</v>
      </c>
      <c r="P5397" s="30">
        <f>INDEX(parameters!$D$41:$AG$178,MATCH('PV (extension)'!B5366,parameters!$C$41:$C$178,0),MATCH('PV (extension)'!A5397,parameters!$D$5:$AG$5,0))/O5397</f>
        <v>2.6425553114256296E-2</v>
      </c>
      <c r="Q5397" s="3" t="inlineStr">
        <is>
          <t>roof-top</t>
        </is>
      </c>
      <c r="R5397">
        <f>INDEX(parameters!$C$196:$EJ$198,MATCH('PV (extension)'!Q5397,parameters!$B$196:$B$198,0),MATCH('PV (extension)'!B5366,parameters!$C$195:$EJ$195,0))</f>
        <v>1534.3772820669951</v>
      </c>
      <c r="S5397" t="n">
        <v>3</v>
      </c>
      <c r="T5397" t="n">
        <v>30</v>
      </c>
      <c r="U5397">
        <f>T5397*S5397*R5397</f>
        <v>138093.95538602956</v>
      </c>
      <c r="V5397">
        <f>1/U5397</f>
        <v>7.2414465731290523E-6</v>
      </c>
    </row>
    <row r="5398" ht="16" customHeight="1" s="29">
      <c r="A5398" t="inlineStr">
        <is>
          <t>photovoltaic slanted-roof installation, 3kWp, CIS, panel, mounted, on roof</t>
        </is>
      </c>
      <c r="B5398" s="30">
        <f>P5398*V5398</f>
        <v>1.0584427935513156E-7</v>
      </c>
      <c r="C5398" t="inlineStr">
        <is>
          <t>CH</t>
        </is>
      </c>
      <c r="D5398" t="inlineStr">
        <is>
          <t>unit</t>
        </is>
      </c>
      <c r="F5398" t="inlineStr">
        <is>
          <t>technosphere</t>
        </is>
      </c>
      <c r="G5398" t="n">
        <v>2</v>
      </c>
      <c r="H5398" t="n">
        <v>-16.88405011147741</v>
      </c>
      <c r="I5398" t="n">
        <v>0.09798894162072011</v>
      </c>
      <c r="J5398" t="inlineStr">
        <is>
          <t>(2,2,1,1,1,3); Calculation with average annual yield and share of technologies. Lifetime: 30a.</t>
        </is>
      </c>
      <c r="L5398" t="inlineStr">
        <is>
          <t>photovoltaic slanted-roof installation, 3kWp, CIS, panel, mounted, on roof</t>
        </is>
      </c>
      <c r="N5398" t="inlineStr">
        <is>
          <t>all</t>
        </is>
      </c>
      <c r="O5398" t="n">
        <v>1</v>
      </c>
      <c r="P5398" s="30">
        <f>INDEX(parameters!$D$41:$AG$178,MATCH('PV (extension)'!B5366,parameters!$C$41:$C$178,0),MATCH('PV (extension)'!A5398,parameters!$D$5:$AG$5,0))/O5398</f>
        <v>1.4616455191133988E-2</v>
      </c>
      <c r="Q5398" s="3" t="inlineStr">
        <is>
          <t>roof-top</t>
        </is>
      </c>
      <c r="R5398">
        <f>INDEX(parameters!$C$196:$EJ$198,MATCH('PV (extension)'!Q5398,parameters!$B$196:$B$198,0),MATCH('PV (extension)'!B5366,parameters!$C$195:$EJ$195,0))</f>
        <v>1534.3772820669951</v>
      </c>
      <c r="S5398" t="n">
        <v>3</v>
      </c>
      <c r="T5398" t="n">
        <v>30</v>
      </c>
      <c r="U5398">
        <f>T5398*S5398*R5398</f>
        <v>138093.95538602956</v>
      </c>
      <c r="V5398">
        <f>1/U5398</f>
        <v>7.2414465731290523E-6</v>
      </c>
    </row>
    <row r="5399" ht="16" customHeight="1" s="29">
      <c r="A5399" t="inlineStr">
        <is>
          <t>photovoltaic slanted-roof installation, 3kWp, CdTe, laminated, integrated, on roof</t>
        </is>
      </c>
      <c r="B5399" s="30">
        <f>P5399*V5399</f>
        <v>2.9637061966055038E-9</v>
      </c>
      <c r="C5399" t="inlineStr">
        <is>
          <t>CH</t>
        </is>
      </c>
      <c r="D5399" t="inlineStr">
        <is>
          <t>unit</t>
        </is>
      </c>
      <c r="F5399" t="inlineStr">
        <is>
          <t>technosphere</t>
        </is>
      </c>
      <c r="G5399" t="n">
        <v>2</v>
      </c>
      <c r="H5399" t="n">
        <v>-19.50639655088546</v>
      </c>
      <c r="I5399" t="n">
        <v>0.09798894162072011</v>
      </c>
      <c r="J5399" t="inlineStr">
        <is>
          <t>(2,2,1,1,1,3); Calculation with average annual yield and share of technologies. Lifetime: 30a.</t>
        </is>
      </c>
      <c r="L5399" t="inlineStr">
        <is>
          <t>photovoltaic slanted-roof installation, 3kWp, CdTe, laminated, integrated, on roof</t>
        </is>
      </c>
      <c r="N5399" t="inlineStr">
        <is>
          <t>all</t>
        </is>
      </c>
      <c r="O5399" t="n">
        <v>1</v>
      </c>
      <c r="P5399" s="30">
        <f>INDEX(parameters!$D$41:$AG$178,MATCH('PV (extension)'!B5366,parameters!$C$41:$C$178,0),MATCH('PV (extension)'!A5399,parameters!$D$5:$AG$5,0))/O5399</f>
        <v>4.0926991129133978E-4</v>
      </c>
      <c r="Q5399" s="3" t="inlineStr">
        <is>
          <t>roof-top</t>
        </is>
      </c>
      <c r="R5399">
        <f>INDEX(parameters!$C$196:$EJ$198,MATCH('PV (extension)'!Q5399,parameters!$B$196:$B$198,0),MATCH('PV (extension)'!B5366,parameters!$C$195:$EJ$195,0))</f>
        <v>1534.3772820669951</v>
      </c>
      <c r="S5399" t="n">
        <v>3</v>
      </c>
      <c r="T5399" t="n">
        <v>30</v>
      </c>
      <c r="U5399">
        <f>T5399*S5399*R5399</f>
        <v>138093.95538602956</v>
      </c>
      <c r="V5399">
        <f>1/U5399</f>
        <v>7.2414465731290523E-6</v>
      </c>
    </row>
    <row r="5400" ht="16" customHeight="1" s="29">
      <c r="A5400" t="inlineStr">
        <is>
          <t>photovoltaic slanted-roof installation, 3kWp, multi-Si, laminated, integrated, on roof</t>
        </is>
      </c>
      <c r="B5400" s="30">
        <f>P5400*V5400</f>
        <v>1.7607552619084441E-8</v>
      </c>
      <c r="C5400" t="inlineStr">
        <is>
          <t>APAC</t>
        </is>
      </c>
      <c r="D5400" t="inlineStr">
        <is>
          <t>unit</t>
        </is>
      </c>
      <c r="F5400" t="inlineStr">
        <is>
          <t>technosphere</t>
        </is>
      </c>
      <c r="G5400" t="n">
        <v>2</v>
      </c>
      <c r="H5400" t="n">
        <v>-18.22076487875746</v>
      </c>
      <c r="I5400" t="n">
        <v>0.09798894162072011</v>
      </c>
      <c r="J5400" t="inlineStr">
        <is>
          <t>(2,2,1,1,1,3); Calculation with average annual yield and share of technologies. Lifetime: 30a.</t>
        </is>
      </c>
      <c r="L5400" t="inlineStr">
        <is>
          <t>photovoltaic slanted-roof installation, 3kWp, multi-Si, laminated, integrated, on roof</t>
        </is>
      </c>
      <c r="N5400" t="inlineStr">
        <is>
          <t>all</t>
        </is>
      </c>
      <c r="O5400" t="n">
        <v>1</v>
      </c>
      <c r="P5400" s="30">
        <f>INDEX(parameters!$D$41:$AG$178,MATCH('PV (extension)'!B5366,parameters!$C$41:$C$178,0),MATCH('PV (extension)'!A5400,parameters!$D$5:$AG$5,0))/O5400</f>
        <v>2.4314965858370148E-3</v>
      </c>
      <c r="Q5400" s="3" t="inlineStr">
        <is>
          <t>roof-top</t>
        </is>
      </c>
      <c r="R5400">
        <f>INDEX(parameters!$C$196:$EJ$198,MATCH('PV (extension)'!Q5400,parameters!$B$196:$B$198,0),MATCH('PV (extension)'!B5366,parameters!$C$195:$EJ$195,0))</f>
        <v>1534.3772820669951</v>
      </c>
      <c r="S5400" t="n">
        <v>3</v>
      </c>
      <c r="T5400" t="n">
        <v>30</v>
      </c>
      <c r="U5400">
        <f>T5400*S5400*R5400</f>
        <v>138093.95538602956</v>
      </c>
      <c r="V5400">
        <f>1/U5400</f>
        <v>7.2414465731290523E-6</v>
      </c>
    </row>
    <row r="5401" ht="16" customHeight="1" s="29">
      <c r="A5401" t="inlineStr">
        <is>
          <t>photovoltaic slanted-roof installation, 3kWp, multi-Si, panel, mounted, on roof</t>
        </is>
      </c>
      <c r="B5401" s="30">
        <f>P5401*V5401</f>
        <v>3.0137875996828567E-7</v>
      </c>
      <c r="C5401" t="inlineStr">
        <is>
          <t>APAC</t>
        </is>
      </c>
      <c r="D5401" t="inlineStr">
        <is>
          <t>unit</t>
        </is>
      </c>
      <c r="F5401" t="inlineStr">
        <is>
          <t>technosphere</t>
        </is>
      </c>
      <c r="G5401" t="n">
        <v>2</v>
      </c>
      <c r="H5401" t="n">
        <v>-15.40735416199742</v>
      </c>
      <c r="I5401" t="n">
        <v>0.09798894162072011</v>
      </c>
      <c r="J5401" t="inlineStr">
        <is>
          <t>(2,2,1,1,1,3); Calculation with average annual yield and share of technologies. Lifetime: 30a.</t>
        </is>
      </c>
      <c r="L5401" t="inlineStr">
        <is>
          <t>photovoltaic slanted-roof installation, 3kWp, multi-Si, panel, mounted, on roof</t>
        </is>
      </c>
      <c r="N5401" t="inlineStr">
        <is>
          <t>all</t>
        </is>
      </c>
      <c r="O5401" t="n">
        <v>1</v>
      </c>
      <c r="P5401" s="30">
        <f>INDEX(parameters!$D$41:$AG$178,MATCH('PV (extension)'!B5366,parameters!$C$41:$C$178,0),MATCH('PV (extension)'!A5401,parameters!$D$5:$AG$5,0))/O5401</f>
        <v>4.1618585033357351E-2</v>
      </c>
      <c r="Q5401" s="3" t="inlineStr">
        <is>
          <t>roof-top</t>
        </is>
      </c>
      <c r="R5401">
        <f>INDEX(parameters!$C$196:$EJ$198,MATCH('PV (extension)'!Q5401,parameters!$B$196:$B$198,0),MATCH('PV (extension)'!B5366,parameters!$C$195:$EJ$195,0))</f>
        <v>1534.3772820669951</v>
      </c>
      <c r="S5401" t="n">
        <v>3</v>
      </c>
      <c r="T5401" t="n">
        <v>30</v>
      </c>
      <c r="U5401">
        <f>T5401*S5401*R5401</f>
        <v>138093.95538602956</v>
      </c>
      <c r="V5401">
        <f>1/U5401</f>
        <v>7.2414465731290523E-6</v>
      </c>
    </row>
    <row r="5402" ht="16" customHeight="1" s="29">
      <c r="A5402" t="inlineStr">
        <is>
          <t>photovoltaic slanted-roof installation, 3kWp, single-Si, laminated, integrated, on roof</t>
        </is>
      </c>
      <c r="B5402" s="30">
        <f>P5402*V5402</f>
        <v>9.3055262792640994E-9</v>
      </c>
      <c r="C5402" t="inlineStr">
        <is>
          <t>APAC</t>
        </is>
      </c>
      <c r="D5402" t="inlineStr">
        <is>
          <t>unit</t>
        </is>
      </c>
      <c r="F5402" t="inlineStr">
        <is>
          <t>technosphere</t>
        </is>
      </c>
      <c r="G5402" t="n">
        <v>2</v>
      </c>
      <c r="H5402" t="n">
        <v>-18.85636797425012</v>
      </c>
      <c r="I5402" t="n">
        <v>0.09798894162072011</v>
      </c>
      <c r="J5402" t="inlineStr">
        <is>
          <t>(2,2,1,1,1,3); Calculation with average annual yield and share of technologies. Lifetime: 30a.</t>
        </is>
      </c>
      <c r="L5402" t="inlineStr">
        <is>
          <t>photovoltaic slanted-roof installation, 3kWp, single-Si, laminated, integrated, on roof</t>
        </is>
      </c>
      <c r="N5402" t="inlineStr">
        <is>
          <t>all</t>
        </is>
      </c>
      <c r="O5402" t="n">
        <v>1</v>
      </c>
      <c r="P5402" s="30">
        <f>INDEX(parameters!$D$41:$AG$178,MATCH('PV (extension)'!B5366,parameters!$C$41:$C$178,0),MATCH('PV (extension)'!A5402,parameters!$D$5:$AG$5,0))/O5402</f>
        <v>1.2850369308522222E-3</v>
      </c>
      <c r="Q5402" s="3" t="inlineStr">
        <is>
          <t>roof-top</t>
        </is>
      </c>
      <c r="R5402">
        <f>INDEX(parameters!$C$196:$EJ$198,MATCH('PV (extension)'!Q5402,parameters!$B$196:$B$198,0),MATCH('PV (extension)'!B5366,parameters!$C$195:$EJ$195,0))</f>
        <v>1534.3772820669951</v>
      </c>
      <c r="S5402" t="n">
        <v>3</v>
      </c>
      <c r="T5402" t="n">
        <v>30</v>
      </c>
      <c r="U5402">
        <f>T5402*S5402*R5402</f>
        <v>138093.95538602956</v>
      </c>
      <c r="V5402">
        <f>1/U5402</f>
        <v>7.2414465731290523E-6</v>
      </c>
    </row>
    <row r="5403" ht="16" customHeight="1" s="29">
      <c r="A5403" t="inlineStr">
        <is>
          <t>photovoltaic slanted-roof installation, 3kWp, single-Si, panel, mounted, on roof</t>
        </is>
      </c>
      <c r="B5403" s="30">
        <f>P5403*V5403</f>
        <v>1.5750262238771269E-7</v>
      </c>
      <c r="C5403" t="inlineStr">
        <is>
          <t>APAC</t>
        </is>
      </c>
      <c r="D5403" t="inlineStr">
        <is>
          <t>unit</t>
        </is>
      </c>
      <c r="F5403" t="inlineStr">
        <is>
          <t>technosphere</t>
        </is>
      </c>
      <c r="G5403" t="n">
        <v>2</v>
      </c>
      <c r="H5403" t="n">
        <v>-16.04298817847151</v>
      </c>
      <c r="I5403" t="n">
        <v>0.09798894162072011</v>
      </c>
      <c r="J5403" t="inlineStr">
        <is>
          <t>(2,2,1,1,1,3); Calculation with average annual yield and share of technologies. Lifetime: 30a.</t>
        </is>
      </c>
      <c r="L5403" t="inlineStr">
        <is>
          <t>photovoltaic slanted-roof installation, 3kWp, single-Si, panel, mounted, on roof</t>
        </is>
      </c>
      <c r="N5403" t="inlineStr">
        <is>
          <t>all</t>
        </is>
      </c>
      <c r="O5403" t="n">
        <v>1</v>
      </c>
      <c r="P5403" s="30">
        <f>INDEX(parameters!$D$41:$AG$178,MATCH('PV (extension)'!B5366,parameters!$C$41:$C$178,0),MATCH('PV (extension)'!A5403,parameters!$D$5:$AG$5,0))/O5403</f>
        <v>2.1750160109191456E-2</v>
      </c>
      <c r="Q5403" s="3" t="inlineStr">
        <is>
          <t>roof-top</t>
        </is>
      </c>
      <c r="R5403">
        <f>INDEX(parameters!$C$196:$EJ$198,MATCH('PV (extension)'!Q5403,parameters!$B$196:$B$198,0),MATCH('PV (extension)'!B5366,parameters!$C$195:$EJ$195,0))</f>
        <v>1534.3772820669951</v>
      </c>
      <c r="S5403" t="n">
        <v>3</v>
      </c>
      <c r="T5403" t="n">
        <v>30</v>
      </c>
      <c r="U5403">
        <f>T5403*S5403*R5403</f>
        <v>138093.95538602956</v>
      </c>
      <c r="V5403">
        <f>1/U5403</f>
        <v>7.2414465731290523E-6</v>
      </c>
    </row>
    <row r="5404" s="29">
      <c r="A5404" t="inlineStr">
        <is>
          <t>market for tap water</t>
        </is>
      </c>
      <c r="B5404" t="n">
        <v>0.0020721</v>
      </c>
      <c r="C5404" t="inlineStr">
        <is>
          <t>Europe without Switzerland</t>
        </is>
      </c>
      <c r="D5404" t="inlineStr">
        <is>
          <t>kilogram</t>
        </is>
      </c>
      <c r="F5404" t="inlineStr">
        <is>
          <t>technosphere</t>
        </is>
      </c>
      <c r="G5404" t="n">
        <v>2</v>
      </c>
      <c r="H5404" t="n">
        <v>-6.179192693201237</v>
      </c>
      <c r="I5404" t="n">
        <v>0.04340984597628009</v>
      </c>
      <c r="J5404" t="inlineStr">
        <is>
          <t>(2,2,1,1,1,3); Estimation 20l/m2 panel</t>
        </is>
      </c>
      <c r="L5404" t="inlineStr">
        <is>
          <t>tap water</t>
        </is>
      </c>
    </row>
    <row r="5405" s="29">
      <c r="A5405" t="inlineStr">
        <is>
          <t>treatment of wastewater, from residence, capacity 1.1E10l/year</t>
        </is>
      </c>
      <c r="B5405" t="n">
        <v>-1.8649e-06</v>
      </c>
      <c r="C5405" t="inlineStr">
        <is>
          <t>CH</t>
        </is>
      </c>
      <c r="D5405" t="inlineStr">
        <is>
          <t>cubic meter</t>
        </is>
      </c>
      <c r="F5405" t="inlineStr">
        <is>
          <t>technosphere</t>
        </is>
      </c>
      <c r="G5405" t="n">
        <v>2</v>
      </c>
      <c r="H5405" t="n">
        <v>-13.19230312560901</v>
      </c>
      <c r="I5405" t="n">
        <v>0.04340984597628009</v>
      </c>
      <c r="J5405" t="inlineStr">
        <is>
          <t>(2,2,1,1,1,3); Estimation 20l/m2 panel</t>
        </is>
      </c>
      <c r="K5405" t="b">
        <v>1</v>
      </c>
      <c r="L5405" t="inlineStr">
        <is>
          <t>wastewater, from residence</t>
        </is>
      </c>
    </row>
    <row r="5406" s="29"/>
    <row r="5407" customFormat="1" s="28">
      <c r="A5407" s="28" t="inlineStr">
        <is>
          <t>Activity</t>
        </is>
      </c>
      <c r="B5407" s="28" t="inlineStr">
        <is>
          <t>electricity production, photovoltaic, residential</t>
        </is>
      </c>
    </row>
    <row r="5408">
      <c r="A5408" t="inlineStr">
        <is>
          <t>comment</t>
        </is>
      </c>
      <c r="B540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")&amp;HLOOKUP(B5409,parameters!$C$195:$EJ$198,2,0)&amp;" kWh/kWp.
Annual output, Facade: "&amp;HLOOKUP(B5409,parameters!$C$195:$EJ$198,3,0)&amp;" kWh/kWp.
Annual output, Open-ground: "&amp;HLOOKUP(B5409,parameters!$C$195:$EJ$198,4,0)&amp;_xlfn._LONGTEXT("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")&amp;VLOOKUP(B5409,'extension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1532.19008803291 kWh/kWp.
Annual output, Facade: 1075.79304053375 kWh/kWp.
Annual output, Open-ground: 1629.98945535416 kWh/kWp.
Amount of solar energy transformed to electricity. Waste heat emission due to losses of electricity in the system.
Technology:  Electricity production with grid-connected photovoltaic power plants.
Time period:  Time of publications
Production volume: 2.142 GWh in 2025.
Sampling:  Statistical data and model calculations
Extrapolations:  Use of PV technology data investigated for other countries (Switzerland). Correction of average yield with Swiss data.
Uncertainty:  None
Author: Romain Sacchi, PSI, romain.sacchi@psi.ch</v>
      </c>
    </row>
    <row r="5409" s="29">
      <c r="A5409" t="inlineStr">
        <is>
          <t>location</t>
        </is>
      </c>
      <c r="B5409" t="inlineStr">
        <is>
          <t>MZ</t>
        </is>
      </c>
    </row>
    <row r="5410" s="29">
      <c r="A5410" t="inlineStr">
        <is>
          <t>production amount</t>
        </is>
      </c>
      <c r="B5410" t="n">
        <v>1</v>
      </c>
    </row>
    <row r="5411" s="29">
      <c r="A5411" t="inlineStr">
        <is>
          <t>reference product</t>
        </is>
      </c>
      <c r="B5411" t="inlineStr">
        <is>
          <t>electricity, low voltage</t>
        </is>
      </c>
    </row>
    <row r="5412" s="29">
      <c r="A5412" t="inlineStr">
        <is>
          <t>source</t>
        </is>
      </c>
      <c r="B54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13" s="29">
      <c r="A5413" t="inlineStr">
        <is>
          <t>type</t>
        </is>
      </c>
      <c r="B5413" t="inlineStr">
        <is>
          <t>process</t>
        </is>
      </c>
    </row>
    <row r="5414" s="29">
      <c r="A5414" t="inlineStr">
        <is>
          <t>unit</t>
        </is>
      </c>
      <c r="B5414" t="inlineStr">
        <is>
          <t>kilowatt hour</t>
        </is>
      </c>
    </row>
    <row r="5415" s="29">
      <c r="A5415" t="inlineStr">
        <is>
          <t>Exchanges</t>
        </is>
      </c>
    </row>
    <row r="5416" customFormat="1" s="28">
      <c r="A5416" s="28" t="inlineStr">
        <is>
          <t>name</t>
        </is>
      </c>
      <c r="B5416" s="28" t="inlineStr">
        <is>
          <t>amount</t>
        </is>
      </c>
      <c r="C5416" s="28" t="inlineStr">
        <is>
          <t>location</t>
        </is>
      </c>
      <c r="D5416" s="28" t="inlineStr">
        <is>
          <t>unit</t>
        </is>
      </c>
      <c r="E5416" s="28" t="inlineStr">
        <is>
          <t>categories</t>
        </is>
      </c>
      <c r="F5416" s="28" t="inlineStr">
        <is>
          <t>type</t>
        </is>
      </c>
      <c r="G5416" s="28" t="inlineStr">
        <is>
          <t>uncertainty type</t>
        </is>
      </c>
      <c r="H5416" s="28" t="inlineStr">
        <is>
          <t>reference product</t>
        </is>
      </c>
      <c r="I5416" s="28" t="inlineStr">
        <is>
          <t>comment</t>
        </is>
      </c>
      <c r="J5416" s="28" t="inlineStr">
        <is>
          <t>production volume</t>
        </is>
      </c>
      <c r="K5416" s="28" t="inlineStr">
        <is>
          <t>scope</t>
        </is>
      </c>
      <c r="L5416" s="28" t="inlineStr">
        <is>
          <t>scope share</t>
        </is>
      </c>
      <c r="M5416" s="28" t="inlineStr">
        <is>
          <t>tech share</t>
        </is>
      </c>
      <c r="N5416" s="28" t="inlineStr">
        <is>
          <t>installation</t>
        </is>
      </c>
      <c r="O5416" s="28" t="inlineStr">
        <is>
          <t>productivity</t>
        </is>
      </c>
      <c r="P5416" s="28" t="inlineStr">
        <is>
          <t>kWp</t>
        </is>
      </c>
      <c r="Q5416" s="28" t="inlineStr">
        <is>
          <t>lifetime</t>
        </is>
      </c>
      <c r="R5416" s="28" t="inlineStr">
        <is>
          <t>lifetime production</t>
        </is>
      </c>
      <c r="S5416" s="28" t="inlineStr">
        <is>
          <t>inverted lifetime production</t>
        </is>
      </c>
    </row>
    <row r="5417" s="29">
      <c r="A5417" t="inlineStr">
        <is>
          <t>Energy, solar, converted</t>
        </is>
      </c>
      <c r="B5417" t="n">
        <v>3.8503</v>
      </c>
      <c r="D5417" t="inlineStr">
        <is>
          <t>megajoule</t>
        </is>
      </c>
      <c r="E5417" t="inlineStr">
        <is>
          <t>natural resource::in air</t>
        </is>
      </c>
      <c r="F5417" t="inlineStr">
        <is>
          <t>biosphere</t>
        </is>
      </c>
      <c r="G5417" t="n">
        <v>0</v>
      </c>
      <c r="I5417" t="inlineStr">
        <is>
          <t>(2,2,1,1,1,3); Energy loss in the system</t>
        </is>
      </c>
    </row>
    <row r="5418" s="29">
      <c r="A5418" t="inlineStr">
        <is>
          <t>Heat, waste</t>
        </is>
      </c>
      <c r="B5418" t="n">
        <v>0.25027</v>
      </c>
      <c r="D5418" t="inlineStr">
        <is>
          <t>megajoule</t>
        </is>
      </c>
      <c r="E5418" t="inlineStr">
        <is>
          <t>air</t>
        </is>
      </c>
      <c r="F5418" t="inlineStr">
        <is>
          <t>biosphere</t>
        </is>
      </c>
      <c r="G5418" t="n">
        <v>0</v>
      </c>
      <c r="I5418" t="inlineStr">
        <is>
          <t>(1,na,na,na,na,na); Calculation with average annual output and share of technologies; Average degradation of 10.5% included</t>
        </is>
      </c>
    </row>
    <row r="5419" s="29">
      <c r="A5419" t="inlineStr">
        <is>
          <t>electricity production, photovoltaic, residential</t>
        </is>
      </c>
      <c r="B5419" t="n">
        <v>1</v>
      </c>
      <c r="C5419" t="inlineStr">
        <is>
          <t>MZ</t>
        </is>
      </c>
      <c r="D5419" t="inlineStr">
        <is>
          <t>kilowatt hour</t>
        </is>
      </c>
      <c r="E5419" t="inlineStr">
        <is>
          <t>photovoltaic::power plants</t>
        </is>
      </c>
      <c r="F5419" t="inlineStr">
        <is>
          <t>production</t>
        </is>
      </c>
      <c r="G5419" t="n">
        <v>0</v>
      </c>
      <c r="H5419" t="inlineStr">
        <is>
          <t>electricity, low voltage</t>
        </is>
      </c>
      <c r="J5419">
        <f>VLOOKUP(C5419,'extension - production vol'!$B$6:$D$235,3,0)</f>
        <v>2.1419999999999999</v>
      </c>
    </row>
    <row r="5420" ht="16" customHeight="1" s="29">
      <c r="A5420" t="inlineStr">
        <is>
          <t>photovoltaic slanted-roof installation, 3 kWp, CIS, laminated, integrated, on roof</t>
        </is>
      </c>
      <c r="B5420" s="30">
        <f>M5420*S5420</f>
        <v>3.7127849564889649E-8</v>
      </c>
      <c r="C5420" t="inlineStr">
        <is>
          <t>CH</t>
        </is>
      </c>
      <c r="D5420" t="inlineStr">
        <is>
          <t>unit</t>
        </is>
      </c>
      <c r="F5420" t="inlineStr">
        <is>
          <t>technosphere</t>
        </is>
      </c>
      <c r="G5420" t="n">
        <v>0</v>
      </c>
      <c r="H5420" t="inlineStr">
        <is>
          <t>photovoltaic slanted-roof installation, 3 kWp, CIS, laminated, integrated, on roof</t>
        </is>
      </c>
      <c r="I5420" t="inlineStr">
        <is>
          <t>(2,2,1,1,1,3); Calculation with average annual yield and share of technologies. Lifetime: 30a.</t>
        </is>
      </c>
      <c r="K5420" t="inlineStr">
        <is>
          <t>residential</t>
        </is>
      </c>
      <c r="L5420">
        <f>IF(K5420="residential",VLOOKUP(B5409,parameters!$C$41:$AG$178,18,0),IF(K5420="commercial",1-VLOOKUP(B5409,parameters!$C$41:$AG$178,18,0),1))</f>
        <v>0.17766751537682748</v>
      </c>
      <c r="M5420" s="30">
        <f>INDEX(parameters!$D$41:$AG$178,MATCH('PV (extension)'!B5409,parameters!$C$41:$C$178,0),MATCH('PV (extension)'!A5420,parameters!$D$5:$AG$5,0))/L5420</f>
        <v>5.119823078397083E-3</v>
      </c>
      <c r="N5420" s="3" t="inlineStr">
        <is>
          <t>roof-top</t>
        </is>
      </c>
      <c r="O5420">
        <f>INDEX(parameters!$C$196:$EJ$198,MATCH('PV (extension)'!N5420,parameters!$B$196:$B$198,0),MATCH('PV (extension)'!B5409,parameters!$C$195:$EJ$195,0))</f>
        <v>1532.1900880329104</v>
      </c>
      <c r="P5420" t="n">
        <v>3</v>
      </c>
      <c r="Q5420" t="n">
        <v>30</v>
      </c>
      <c r="R5420">
        <f>Q5420*P5420*O5420</f>
        <v>137897.10792296194</v>
      </c>
      <c r="S5420">
        <f>1/R5420</f>
        <v>7.2517837035325165E-6</v>
      </c>
    </row>
    <row r="5421" ht="16" customHeight="1" s="29">
      <c r="A5421" t="inlineStr">
        <is>
          <t>photovoltaic slanted-roof installation, 3 kWp, CdTe, panel, mounted, on roof</t>
        </is>
      </c>
      <c r="B5421" s="30">
        <f>M5421*S5421</f>
        <v>2.4215920154542088E-7</v>
      </c>
      <c r="C5421" t="inlineStr">
        <is>
          <t>CH</t>
        </is>
      </c>
      <c r="D5421" t="inlineStr">
        <is>
          <t>unit</t>
        </is>
      </c>
      <c r="F5421" t="inlineStr">
        <is>
          <t>technosphere</t>
        </is>
      </c>
      <c r="G5421" t="n">
        <v>0</v>
      </c>
      <c r="H5421" t="inlineStr">
        <is>
          <t>photovoltaic slanted-roof installation, 3 kWp, CdTe, panel, mounted, on roof</t>
        </is>
      </c>
      <c r="I5421" t="inlineStr">
        <is>
          <t>(2,2,1,1,1,3); Calculation with average annual yield and share of technologies. Lifetime: 30a.</t>
        </is>
      </c>
      <c r="K5421" t="inlineStr">
        <is>
          <t>residential</t>
        </is>
      </c>
      <c r="L5421">
        <f>L5420</f>
        <v>0.17766751537682748</v>
      </c>
      <c r="M5421" s="30">
        <f>INDEX(parameters!$D$41:$AG$178,MATCH('PV (extension)'!B5409,parameters!$C$41:$C$178,0),MATCH('PV (extension)'!A5421,parameters!$D$5:$AG$5,0))/L5421</f>
        <v>3.3393053550047194E-2</v>
      </c>
      <c r="N5421" s="3" t="inlineStr">
        <is>
          <t>roof-top</t>
        </is>
      </c>
      <c r="O5421">
        <f>INDEX(parameters!$C$196:$EJ$198,MATCH('PV (extension)'!N5421,parameters!$B$196:$B$198,0),MATCH('PV (extension)'!B5409,parameters!$C$195:$EJ$195,0))</f>
        <v>1532.1900880329104</v>
      </c>
      <c r="P5421" t="n">
        <v>3</v>
      </c>
      <c r="Q5421" t="n">
        <v>30</v>
      </c>
      <c r="R5421">
        <f>Q5421*P5421*O5421</f>
        <v>137897.10792296194</v>
      </c>
      <c r="S5421">
        <f>1/R5421</f>
        <v>7.2517837035325165E-6</v>
      </c>
    </row>
    <row r="5422" ht="16" customHeight="1" s="29">
      <c r="A5422" t="inlineStr">
        <is>
          <t>photovoltaic slanted-roof installation, 3 kWp, micro-Si, laminated, integrated, on roof</t>
        </is>
      </c>
      <c r="B5422" s="30">
        <f>M5422*S5422</f>
        <v>3.7522536761870526E-9</v>
      </c>
      <c r="C5422" t="inlineStr">
        <is>
          <t>RER</t>
        </is>
      </c>
      <c r="D5422" t="inlineStr">
        <is>
          <t>unit</t>
        </is>
      </c>
      <c r="F5422" t="inlineStr">
        <is>
          <t>technosphere</t>
        </is>
      </c>
      <c r="G5422" t="n">
        <v>0</v>
      </c>
      <c r="H5422" t="inlineStr">
        <is>
          <t>photovoltaic slanted-roof installation, 3 kWp, micro-Si, laminated, integrated, on roof</t>
        </is>
      </c>
      <c r="I5422" t="inlineStr">
        <is>
          <t>(2,2,1,1,1,3); Calculation with average annual yield and share of technologies. Lifetime: 30a.</t>
        </is>
      </c>
      <c r="K5422" t="inlineStr">
        <is>
          <t>residential</t>
        </is>
      </c>
      <c r="L5422">
        <f>L5421</f>
        <v>0.17766751537682748</v>
      </c>
      <c r="M5422" s="30">
        <f>INDEX(parameters!$D$41:$AG$178,MATCH('PV (extension)'!B5409,parameters!$C$41:$C$178,0),MATCH('PV (extension)'!A5422,parameters!$D$5:$AG$5,0))/L5422</f>
        <v>5.1742493013949662E-4</v>
      </c>
      <c r="N5422" s="3" t="inlineStr">
        <is>
          <t>roof-top</t>
        </is>
      </c>
      <c r="O5422">
        <f>INDEX(parameters!$C$196:$EJ$198,MATCH('PV (extension)'!N5422,parameters!$B$196:$B$198,0),MATCH('PV (extension)'!B5409,parameters!$C$195:$EJ$195,0))</f>
        <v>1532.1900880329104</v>
      </c>
      <c r="P5422" t="n">
        <v>3</v>
      </c>
      <c r="Q5422" t="n">
        <v>30</v>
      </c>
      <c r="R5422">
        <f>Q5422*P5422*O5422</f>
        <v>137897.10792296194</v>
      </c>
      <c r="S5422">
        <f>1/R5422</f>
        <v>7.2517837035325165E-6</v>
      </c>
    </row>
    <row r="5423" ht="16" customHeight="1" s="29">
      <c r="A5423" t="inlineStr">
        <is>
          <t>photovoltaic slanted-roof installation, 3 kWp, micro-Si, panel, mounted, on roof</t>
        </is>
      </c>
      <c r="B5423" s="30">
        <f>M5423*S5423</f>
        <v>6.523227883351814E-8</v>
      </c>
      <c r="C5423" t="inlineStr">
        <is>
          <t>RER</t>
        </is>
      </c>
      <c r="D5423" t="inlineStr">
        <is>
          <t>unit</t>
        </is>
      </c>
      <c r="F5423" t="inlineStr">
        <is>
          <t>technosphere</t>
        </is>
      </c>
      <c r="G5423" t="n">
        <v>0</v>
      </c>
      <c r="H5423" t="inlineStr">
        <is>
          <t>photovoltaic slanted-roof installation, 3 kWp, micro-Si, panel, mounted, on roof</t>
        </is>
      </c>
      <c r="I5423" t="inlineStr">
        <is>
          <t>(2,2,1,1,1,3); Calculation with average annual yield and share of technologies. Lifetime: 30a.</t>
        </is>
      </c>
      <c r="K5423" t="inlineStr">
        <is>
          <t>residential</t>
        </is>
      </c>
      <c r="L5423">
        <f>L5422</f>
        <v>0.17766751537682748</v>
      </c>
      <c r="M5423" s="30">
        <f>INDEX(parameters!$D$41:$AG$178,MATCH('PV (extension)'!B5409,parameters!$C$41:$C$178,0),MATCH('PV (extension)'!A5423,parameters!$D$5:$AG$5,0))/L5423</f>
        <v>8.9953425943663963E-3</v>
      </c>
      <c r="N5423" s="3" t="inlineStr">
        <is>
          <t>roof-top</t>
        </is>
      </c>
      <c r="O5423">
        <f>INDEX(parameters!$C$196:$EJ$198,MATCH('PV (extension)'!N5423,parameters!$B$196:$B$198,0),MATCH('PV (extension)'!B5409,parameters!$C$195:$EJ$195,0))</f>
        <v>1532.1900880329104</v>
      </c>
      <c r="P5423" t="n">
        <v>3</v>
      </c>
      <c r="Q5423" t="n">
        <v>30</v>
      </c>
      <c r="R5423">
        <f>Q5423*P5423*O5423</f>
        <v>137897.10792296194</v>
      </c>
      <c r="S5423">
        <f>1/R5423</f>
        <v>7.2517837035325165E-6</v>
      </c>
    </row>
    <row r="5424" s="29">
      <c r="A5424" t="inlineStr">
        <is>
          <t>photovoltaic facade installation, 3kWp, multi-Si, laminated, integrated, at building</t>
        </is>
      </c>
      <c r="B5424" s="30">
        <f>M5424*S5424</f>
        <v>1.9105115472983491E-7</v>
      </c>
      <c r="C5424" t="inlineStr">
        <is>
          <t>RER</t>
        </is>
      </c>
      <c r="D5424" t="inlineStr">
        <is>
          <t>unit</t>
        </is>
      </c>
      <c r="F5424" t="inlineStr">
        <is>
          <t>technosphere</t>
        </is>
      </c>
      <c r="G5424" t="n">
        <v>0</v>
      </c>
      <c r="H5424" t="inlineStr">
        <is>
          <t>photovoltaic facade installation, 3kWp, multi-Si, laminated, integrated, at building</t>
        </is>
      </c>
      <c r="I5424" t="inlineStr">
        <is>
          <t>(2,2,1,1,1,3); Calculation with average annual yield and share of technologies. Lifetime: 30a.</t>
        </is>
      </c>
      <c r="K5424" t="inlineStr">
        <is>
          <t>residential</t>
        </is>
      </c>
      <c r="L5424">
        <f>L5423</f>
        <v>0.17766751537682748</v>
      </c>
      <c r="M5424" s="30">
        <f>INDEX(parameters!$D$41:$AG$178,MATCH('PV (extension)'!B5409,parameters!$C$41:$C$178,0),MATCH('PV (extension)'!A5424,parameters!$D$5:$AG$5,0))/L5424</f>
        <v>1.8497835237986298E-2</v>
      </c>
      <c r="N5424" t="inlineStr">
        <is>
          <t>façade</t>
        </is>
      </c>
      <c r="O5424">
        <f>INDEX(parameters!$C$196:$EJ$198,MATCH('PV (extension)'!N5424,parameters!$B$196:$B$198,0),MATCH('PV (extension)'!B5409,parameters!$C$195:$EJ$195,0))</f>
        <v>1075.7930405337456</v>
      </c>
      <c r="P5424" t="n">
        <v>3</v>
      </c>
      <c r="Q5424" t="n">
        <v>30</v>
      </c>
      <c r="R5424">
        <f>Q5424*P5424*O5424</f>
        <v>96821.373648037101</v>
      </c>
      <c r="S5424">
        <f>1/R5424</f>
        <v>1.0328298002000856E-5</v>
      </c>
    </row>
    <row r="5425" s="29">
      <c r="A5425" t="inlineStr">
        <is>
          <t>photovoltaic facade installation, 3kWp, multi-Si, panel, mounted, at building</t>
        </is>
      </c>
      <c r="B5425" s="30">
        <f>M5425*S5425</f>
        <v>1.8737061769492831E-7</v>
      </c>
      <c r="C5425" t="inlineStr">
        <is>
          <t>RER</t>
        </is>
      </c>
      <c r="D5425" t="inlineStr">
        <is>
          <t>unit</t>
        </is>
      </c>
      <c r="F5425" t="inlineStr">
        <is>
          <t>technosphere</t>
        </is>
      </c>
      <c r="G5425" t="n">
        <v>0</v>
      </c>
      <c r="H5425" t="inlineStr">
        <is>
          <t>photovoltaic facade installation, 3kWp, multi-Si, panel, mounted, at building</t>
        </is>
      </c>
      <c r="I5425" t="inlineStr">
        <is>
          <t>(2,2,1,1,1,3); Calculation with average annual yield and share of technologies. Lifetime: 30a.</t>
        </is>
      </c>
      <c r="K5425" t="inlineStr">
        <is>
          <t>residential</t>
        </is>
      </c>
      <c r="L5425">
        <f>L5424</f>
        <v>0.17766751537682748</v>
      </c>
      <c r="M5425" s="30">
        <f>INDEX(parameters!$D$41:$AG$178,MATCH('PV (extension)'!B5409,parameters!$C$41:$C$178,0),MATCH('PV (extension)'!A5425,parameters!$D$5:$AG$5,0))/L5425</f>
        <v>1.8141480586504166E-2</v>
      </c>
      <c r="N5425" t="inlineStr">
        <is>
          <t>façade</t>
        </is>
      </c>
      <c r="O5425">
        <f>INDEX(parameters!$C$196:$EJ$198,MATCH('PV (extension)'!N5425,parameters!$B$196:$B$198,0),MATCH('PV (extension)'!B5409,parameters!$C$195:$EJ$195,0))</f>
        <v>1075.7930405337456</v>
      </c>
      <c r="P5425" t="n">
        <v>3</v>
      </c>
      <c r="Q5425" t="n">
        <v>30</v>
      </c>
      <c r="R5425">
        <f>Q5425*P5425*O5425</f>
        <v>96821.373648037101</v>
      </c>
      <c r="S5425">
        <f>1/R5425</f>
        <v>1.0328298002000856E-5</v>
      </c>
    </row>
    <row r="5426" s="29">
      <c r="A5426" t="inlineStr">
        <is>
          <t>photovoltaic facade installation, 3kWp, single-Si, laminated, integrated, at building</t>
        </is>
      </c>
      <c r="B5426" s="30">
        <f>M5426*S5426</f>
        <v>1.0072003604572796E-7</v>
      </c>
      <c r="C5426" t="inlineStr">
        <is>
          <t>RER</t>
        </is>
      </c>
      <c r="D5426" t="inlineStr">
        <is>
          <t>unit</t>
        </is>
      </c>
      <c r="F5426" t="inlineStr">
        <is>
          <t>technosphere</t>
        </is>
      </c>
      <c r="G5426" t="n">
        <v>0</v>
      </c>
      <c r="H5426" t="inlineStr">
        <is>
          <t>photovoltaic facade installation, 3kWp, single-Si, laminated, integrated, at building</t>
        </is>
      </c>
      <c r="I5426" t="inlineStr">
        <is>
          <t>(2,2,1,1,1,3); Calculation with average annual yield and share of technologies. Lifetime: 30a.</t>
        </is>
      </c>
      <c r="K5426" t="inlineStr">
        <is>
          <t>residential</t>
        </is>
      </c>
      <c r="L5426">
        <f>L5425</f>
        <v>0.17766751537682748</v>
      </c>
      <c r="M5426" s="30">
        <f>INDEX(parameters!$D$41:$AG$178,MATCH('PV (extension)'!B5409,parameters!$C$41:$C$178,0),MATCH('PV (extension)'!A5426,parameters!$D$5:$AG$5,0))/L5426</f>
        <v>9.7518522438271929E-3</v>
      </c>
      <c r="N5426" t="inlineStr">
        <is>
          <t>façade</t>
        </is>
      </c>
      <c r="O5426">
        <f>INDEX(parameters!$C$196:$EJ$198,MATCH('PV (extension)'!N5426,parameters!$B$196:$B$198,0),MATCH('PV (extension)'!B5409,parameters!$C$195:$EJ$195,0))</f>
        <v>1075.7930405337456</v>
      </c>
      <c r="P5426" t="n">
        <v>3</v>
      </c>
      <c r="Q5426" t="n">
        <v>30</v>
      </c>
      <c r="R5426">
        <f>Q5426*P5426*O5426</f>
        <v>96821.373648037101</v>
      </c>
      <c r="S5426">
        <f>1/R5426</f>
        <v>1.0328298002000856E-5</v>
      </c>
    </row>
    <row r="5427" s="29">
      <c r="A5427" t="inlineStr">
        <is>
          <t>photovoltaic facade installation, 3kWp, single-Si, panel, mounted, at building</t>
        </is>
      </c>
      <c r="B5427" s="30">
        <f>M5427*S5427</f>
        <v>1.0063288815143472E-7</v>
      </c>
      <c r="C5427" t="inlineStr">
        <is>
          <t>RER</t>
        </is>
      </c>
      <c r="D5427" t="inlineStr">
        <is>
          <t>unit</t>
        </is>
      </c>
      <c r="F5427" t="inlineStr">
        <is>
          <t>technosphere</t>
        </is>
      </c>
      <c r="G5427" t="n">
        <v>0</v>
      </c>
      <c r="H5427" t="inlineStr">
        <is>
          <t>photovoltaic facade installation, 3kWp, single-Si, panel, mounted, at building</t>
        </is>
      </c>
      <c r="I5427" t="inlineStr">
        <is>
          <t>(2,2,1,1,1,3); Calculation with average annual yield and share of technologies. Lifetime: 30a.</t>
        </is>
      </c>
      <c r="K5427" t="inlineStr">
        <is>
          <t>residential</t>
        </is>
      </c>
      <c r="L5427">
        <f>L5426</f>
        <v>0.17766751537682748</v>
      </c>
      <c r="M5427" s="30">
        <f>INDEX(parameters!$D$41:$AG$178,MATCH('PV (extension)'!B5409,parameters!$C$41:$C$178,0),MATCH('PV (extension)'!A5427,parameters!$D$5:$AG$5,0))/L5427</f>
        <v>9.7434144649911868E-3</v>
      </c>
      <c r="N5427" t="inlineStr">
        <is>
          <t>façade</t>
        </is>
      </c>
      <c r="O5427">
        <f>INDEX(parameters!$C$196:$EJ$198,MATCH('PV (extension)'!N5427,parameters!$B$196:$B$198,0),MATCH('PV (extension)'!B5409,parameters!$C$195:$EJ$195,0))</f>
        <v>1075.7930405337456</v>
      </c>
      <c r="P5427" t="n">
        <v>3</v>
      </c>
      <c r="Q5427" t="n">
        <v>30</v>
      </c>
      <c r="R5427">
        <f>Q5427*P5427*O5427</f>
        <v>96821.373648037101</v>
      </c>
      <c r="S5427">
        <f>1/R5427</f>
        <v>1.0328298002000856E-5</v>
      </c>
    </row>
    <row r="5428" ht="16" customHeight="1" s="29">
      <c r="A5428" t="inlineStr">
        <is>
          <t>photovoltaic flat-roof installation, 3kWp, multi-Si, on roof</t>
        </is>
      </c>
      <c r="B5428" s="30">
        <f>M5428*S5428</f>
        <v>2.0663431666990712E-6</v>
      </c>
      <c r="C5428" t="inlineStr">
        <is>
          <t>RER</t>
        </is>
      </c>
      <c r="D5428" t="inlineStr">
        <is>
          <t>unit</t>
        </is>
      </c>
      <c r="F5428" t="inlineStr">
        <is>
          <t>technosphere</t>
        </is>
      </c>
      <c r="G5428" t="n">
        <v>0</v>
      </c>
      <c r="H5428" t="inlineStr">
        <is>
          <t>photovoltaic flat-roof installation, 3kWp, multi-Si, on roof</t>
        </is>
      </c>
      <c r="I5428" t="inlineStr">
        <is>
          <t>(2,2,1,1,1,3); Calculation with average annual yield and share of technologies. Lifetime: 30a.</t>
        </is>
      </c>
      <c r="K5428" t="inlineStr">
        <is>
          <t>residential</t>
        </is>
      </c>
      <c r="L5428">
        <f>L5427</f>
        <v>0.17766751537682748</v>
      </c>
      <c r="M5428" s="30">
        <f>INDEX(parameters!$D$41:$AG$178,MATCH('PV (extension)'!B5409,parameters!$C$41:$C$178,0),MATCH('PV (extension)'!A5428,parameters!$D$5:$AG$5,0))/L5428</f>
        <v>0.28494274666417674</v>
      </c>
      <c r="N5428" s="3" t="inlineStr">
        <is>
          <t>roof-top</t>
        </is>
      </c>
      <c r="O5428">
        <f>INDEX(parameters!$C$196:$EJ$198,MATCH('PV (extension)'!N5428,parameters!$B$196:$B$198,0),MATCH('PV (extension)'!B5409,parameters!$C$195:$EJ$195,0))</f>
        <v>1532.1900880329104</v>
      </c>
      <c r="P5428" t="n">
        <v>3</v>
      </c>
      <c r="Q5428" t="n">
        <v>30</v>
      </c>
      <c r="R5428">
        <f>Q5428*P5428*O5428</f>
        <v>137897.10792296194</v>
      </c>
      <c r="S5428">
        <f>1/R5428</f>
        <v>7.2517837035325165E-6</v>
      </c>
    </row>
    <row r="5429" ht="16" customHeight="1" s="29">
      <c r="A5429" t="inlineStr">
        <is>
          <t>photovoltaic flat-roof installation, 3kWp, single-Si, on roof</t>
        </is>
      </c>
      <c r="B5429" s="30">
        <f>M5429*S5429</f>
        <v>1.0786012008123724E-6</v>
      </c>
      <c r="C5429" t="inlineStr">
        <is>
          <t>RER</t>
        </is>
      </c>
      <c r="D5429" t="inlineStr">
        <is>
          <t>unit</t>
        </is>
      </c>
      <c r="F5429" t="inlineStr">
        <is>
          <t>technosphere</t>
        </is>
      </c>
      <c r="G5429" t="n">
        <v>0</v>
      </c>
      <c r="H5429" t="inlineStr">
        <is>
          <t>photovoltaic flat-roof installation, 3kWp, single-Si, on roof</t>
        </is>
      </c>
      <c r="I5429" t="inlineStr">
        <is>
          <t>(2,2,1,1,1,3); Calculation with average annual yield and share of technologies. Lifetime: 30a.</t>
        </is>
      </c>
      <c r="K5429" t="inlineStr">
        <is>
          <t>residential</t>
        </is>
      </c>
      <c r="L5429">
        <f>L5428</f>
        <v>0.17766751537682748</v>
      </c>
      <c r="M5429" s="30">
        <f>INDEX(parameters!$D$41:$AG$178,MATCH('PV (extension)'!B5409,parameters!$C$41:$C$178,0),MATCH('PV (extension)'!A5429,parameters!$D$5:$AG$5,0))/L5429</f>
        <v>0.14873598619426004</v>
      </c>
      <c r="N5429" s="3" t="inlineStr">
        <is>
          <t>roof-top</t>
        </is>
      </c>
      <c r="O5429">
        <f>INDEX(parameters!$C$196:$EJ$198,MATCH('PV (extension)'!N5429,parameters!$B$196:$B$198,0),MATCH('PV (extension)'!B5409,parameters!$C$195:$EJ$195,0))</f>
        <v>1532.1900880329104</v>
      </c>
      <c r="P5429" t="n">
        <v>3</v>
      </c>
      <c r="Q5429" t="n">
        <v>30</v>
      </c>
      <c r="R5429">
        <f>Q5429*P5429*O5429</f>
        <v>137897.10792296194</v>
      </c>
      <c r="S5429">
        <f>1/R5429</f>
        <v>7.2517837035325165E-6</v>
      </c>
    </row>
    <row r="5430" ht="16" customHeight="1" s="29">
      <c r="A5430" t="inlineStr">
        <is>
          <t>photovoltaic slanted-roof installation, 3kWp, CIS, panel, mounted, on roof</t>
        </is>
      </c>
      <c r="B5430" s="30">
        <f>M5430*S5430</f>
        <v>5.9659398812250906E-7</v>
      </c>
      <c r="C5430" t="inlineStr">
        <is>
          <t>CH</t>
        </is>
      </c>
      <c r="D5430" t="inlineStr">
        <is>
          <t>unit</t>
        </is>
      </c>
      <c r="F5430" t="inlineStr">
        <is>
          <t>technosphere</t>
        </is>
      </c>
      <c r="G5430" t="n">
        <v>0</v>
      </c>
      <c r="H5430" t="inlineStr">
        <is>
          <t>photovoltaic slanted-roof installation, 3kWp, CIS, panel, mounted, on roof</t>
        </is>
      </c>
      <c r="I5430" t="inlineStr">
        <is>
          <t>(2,2,1,1,1,3); Calculation with average annual yield and share of technologies. Lifetime: 30a.</t>
        </is>
      </c>
      <c r="K5430" t="inlineStr">
        <is>
          <t>residential</t>
        </is>
      </c>
      <c r="L5430">
        <f>L5429</f>
        <v>0.17766751537682748</v>
      </c>
      <c r="M5430" s="30">
        <f>INDEX(parameters!$D$41:$AG$178,MATCH('PV (extension)'!B5409,parameters!$C$41:$C$178,0),MATCH('PV (extension)'!A5430,parameters!$D$5:$AG$5,0))/L5430</f>
        <v>8.2268585566319899E-2</v>
      </c>
      <c r="N5430" s="3" t="inlineStr">
        <is>
          <t>roof-top</t>
        </is>
      </c>
      <c r="O5430">
        <f>INDEX(parameters!$C$196:$EJ$198,MATCH('PV (extension)'!N5430,parameters!$B$196:$B$198,0),MATCH('PV (extension)'!B5409,parameters!$C$195:$EJ$195,0))</f>
        <v>1532.1900880329104</v>
      </c>
      <c r="P5430" t="n">
        <v>3</v>
      </c>
      <c r="Q5430" t="n">
        <v>30</v>
      </c>
      <c r="R5430">
        <f>Q5430*P5430*O5430</f>
        <v>137897.10792296194</v>
      </c>
      <c r="S5430">
        <f>1/R5430</f>
        <v>7.2517837035325165E-6</v>
      </c>
    </row>
    <row r="5431" ht="16" customHeight="1" s="29">
      <c r="A5431" t="inlineStr">
        <is>
          <t>photovoltaic slanted-roof installation, 3kWp, CdTe, laminated, integrated, on roof</t>
        </is>
      </c>
      <c r="B5431" s="30">
        <f>M5431*S5431</f>
        <v>1.670500578990949E-8</v>
      </c>
      <c r="C5431" t="inlineStr">
        <is>
          <t>CH</t>
        </is>
      </c>
      <c r="D5431" t="inlineStr">
        <is>
          <t>unit</t>
        </is>
      </c>
      <c r="F5431" t="inlineStr">
        <is>
          <t>technosphere</t>
        </is>
      </c>
      <c r="G5431" t="n">
        <v>0</v>
      </c>
      <c r="H5431" t="inlineStr">
        <is>
          <t>photovoltaic slanted-roof installation, 3kWp, CdTe, laminated, integrated, on roof</t>
        </is>
      </c>
      <c r="I5431" t="inlineStr">
        <is>
          <t>(2,2,1,1,1,3); Calculation with average annual yield and share of technologies. Lifetime: 30a.</t>
        </is>
      </c>
      <c r="K5431" t="inlineStr">
        <is>
          <t>residential</t>
        </is>
      </c>
      <c r="L5431">
        <f>L5430</f>
        <v>0.17766751537682748</v>
      </c>
      <c r="M5431" s="30">
        <f>INDEX(parameters!$D$41:$AG$178,MATCH('PV (extension)'!B5409,parameters!$C$41:$C$178,0),MATCH('PV (extension)'!A5431,parameters!$D$5:$AG$5,0))/L5431</f>
        <v>2.3035719862648527E-3</v>
      </c>
      <c r="N5431" s="3" t="inlineStr">
        <is>
          <t>roof-top</t>
        </is>
      </c>
      <c r="O5431">
        <f>INDEX(parameters!$C$196:$EJ$198,MATCH('PV (extension)'!N5431,parameters!$B$196:$B$198,0),MATCH('PV (extension)'!B5409,parameters!$C$195:$EJ$195,0))</f>
        <v>1532.1900880329104</v>
      </c>
      <c r="P5431" t="n">
        <v>3</v>
      </c>
      <c r="Q5431" t="n">
        <v>30</v>
      </c>
      <c r="R5431">
        <f>Q5431*P5431*O5431</f>
        <v>137897.10792296194</v>
      </c>
      <c r="S5431">
        <f>1/R5431</f>
        <v>7.2517837035325165E-6</v>
      </c>
    </row>
    <row r="5432" ht="16" customHeight="1" s="29">
      <c r="A5432" t="inlineStr">
        <is>
          <t>photovoltaic slanted-roof installation, 3kWp, multi-Si, laminated, integrated, on roof</t>
        </is>
      </c>
      <c r="B5432" s="30">
        <f>M5432*S5432</f>
        <v>9.9245420745426727E-8</v>
      </c>
      <c r="C5432" t="inlineStr">
        <is>
          <t>RER</t>
        </is>
      </c>
      <c r="D5432" t="inlineStr">
        <is>
          <t>unit</t>
        </is>
      </c>
      <c r="F5432" t="inlineStr">
        <is>
          <t>technosphere</t>
        </is>
      </c>
      <c r="G5432" t="n">
        <v>0</v>
      </c>
      <c r="H5432" t="inlineStr">
        <is>
          <t>photovoltaic slanted-roof installation, 3kWp, multi-Si, laminated, integrated, on roof</t>
        </is>
      </c>
      <c r="I5432" t="inlineStr">
        <is>
          <t>(2,2,1,1,1,3); Calculation with average annual yield and share of technologies. Lifetime: 30a.</t>
        </is>
      </c>
      <c r="K5432" t="inlineStr">
        <is>
          <t>residential</t>
        </is>
      </c>
      <c r="L5432">
        <f>L5431</f>
        <v>0.17766751537682748</v>
      </c>
      <c r="M5432" s="30">
        <f>INDEX(parameters!$D$41:$AG$178,MATCH('PV (extension)'!B5409,parameters!$C$41:$C$178,0),MATCH('PV (extension)'!A5432,parameters!$D$5:$AG$5,0))/L5432</f>
        <v>1.3685656495391874E-2</v>
      </c>
      <c r="N5432" s="3" t="inlineStr">
        <is>
          <t>roof-top</t>
        </is>
      </c>
      <c r="O5432">
        <f>INDEX(parameters!$C$196:$EJ$198,MATCH('PV (extension)'!N5432,parameters!$B$196:$B$198,0),MATCH('PV (extension)'!B5409,parameters!$C$195:$EJ$195,0))</f>
        <v>1532.1900880329104</v>
      </c>
      <c r="P5432" t="n">
        <v>3</v>
      </c>
      <c r="Q5432" t="n">
        <v>30</v>
      </c>
      <c r="R5432">
        <f>Q5432*P5432*O5432</f>
        <v>137897.10792296194</v>
      </c>
      <c r="S5432">
        <f>1/R5432</f>
        <v>7.2517837035325165E-6</v>
      </c>
    </row>
    <row r="5433" ht="16" customHeight="1" s="29">
      <c r="A5433" t="inlineStr">
        <is>
          <t>photovoltaic slanted-roof installation, 3kWp, multi-Si, panel, mounted, on roof</t>
        </is>
      </c>
      <c r="B5433" s="30">
        <f>M5433*S5433</f>
        <v>1.6987290899456512E-6</v>
      </c>
      <c r="C5433" t="inlineStr">
        <is>
          <t>RER</t>
        </is>
      </c>
      <c r="D5433" t="inlineStr">
        <is>
          <t>unit</t>
        </is>
      </c>
      <c r="F5433" t="inlineStr">
        <is>
          <t>technosphere</t>
        </is>
      </c>
      <c r="G5433" t="n">
        <v>0</v>
      </c>
      <c r="H5433" t="inlineStr">
        <is>
          <t>photovoltaic slanted-roof installation, 3kWp, multi-Si, panel, mounted, on roof</t>
        </is>
      </c>
      <c r="I5433" t="inlineStr">
        <is>
          <t>(2,2,1,1,1,3); Calculation with average annual yield and share of technologies. Lifetime: 30a.</t>
        </is>
      </c>
      <c r="K5433" t="inlineStr">
        <is>
          <t>residential</t>
        </is>
      </c>
      <c r="L5433">
        <f>L5432</f>
        <v>0.17766751537682748</v>
      </c>
      <c r="M5433" s="30">
        <f>INDEX(parameters!$D$41:$AG$178,MATCH('PV (extension)'!B5409,parameters!$C$41:$C$178,0),MATCH('PV (extension)'!A5433,parameters!$D$5:$AG$5,0))/L5433</f>
        <v>0.23424982864811036</v>
      </c>
      <c r="N5433" s="3" t="inlineStr">
        <is>
          <t>roof-top</t>
        </is>
      </c>
      <c r="O5433">
        <f>INDEX(parameters!$C$196:$EJ$198,MATCH('PV (extension)'!N5433,parameters!$B$196:$B$198,0),MATCH('PV (extension)'!B5409,parameters!$C$195:$EJ$195,0))</f>
        <v>1532.1900880329104</v>
      </c>
      <c r="P5433" t="n">
        <v>3</v>
      </c>
      <c r="Q5433" t="n">
        <v>30</v>
      </c>
      <c r="R5433">
        <f>Q5433*P5433*O5433</f>
        <v>137897.10792296194</v>
      </c>
      <c r="S5433">
        <f>1/R5433</f>
        <v>7.2517837035325165E-6</v>
      </c>
    </row>
    <row r="5434" ht="16" customHeight="1" s="29">
      <c r="A5434" t="inlineStr">
        <is>
          <t>photovoltaic slanted-roof installation, 3kWp, single-Si, laminated, integrated, on roof</t>
        </is>
      </c>
      <c r="B5434" s="30">
        <f>M5434*S5434</f>
        <v>5.2450836912007625E-8</v>
      </c>
      <c r="C5434" t="inlineStr">
        <is>
          <t>RER</t>
        </is>
      </c>
      <c r="D5434" t="inlineStr">
        <is>
          <t>unit</t>
        </is>
      </c>
      <c r="F5434" t="inlineStr">
        <is>
          <t>technosphere</t>
        </is>
      </c>
      <c r="G5434" t="n">
        <v>0</v>
      </c>
      <c r="H5434" t="inlineStr">
        <is>
          <t>photovoltaic slanted-roof installation, 3kWp, single-Si, laminated, integrated, on roof</t>
        </is>
      </c>
      <c r="I5434" t="inlineStr">
        <is>
          <t>(2,2,1,1,1,3); Calculation with average annual yield and share of technologies. Lifetime: 30a.</t>
        </is>
      </c>
      <c r="K5434" t="inlineStr">
        <is>
          <t>residential</t>
        </is>
      </c>
      <c r="L5434">
        <f>L5433</f>
        <v>0.17766751537682748</v>
      </c>
      <c r="M5434" s="30">
        <f>INDEX(parameters!$D$41:$AG$178,MATCH('PV (extension)'!B5409,parameters!$C$41:$C$178,0),MATCH('PV (extension)'!A5434,parameters!$D$5:$AG$5,0))/L5434</f>
        <v>7.2328187183047909E-3</v>
      </c>
      <c r="N5434" s="3" t="inlineStr">
        <is>
          <t>roof-top</t>
        </is>
      </c>
      <c r="O5434">
        <f>INDEX(parameters!$C$196:$EJ$198,MATCH('PV (extension)'!N5434,parameters!$B$196:$B$198,0),MATCH('PV (extension)'!B5409,parameters!$C$195:$EJ$195,0))</f>
        <v>1532.1900880329104</v>
      </c>
      <c r="P5434" t="n">
        <v>3</v>
      </c>
      <c r="Q5434" t="n">
        <v>30</v>
      </c>
      <c r="R5434">
        <f>Q5434*P5434*O5434</f>
        <v>137897.10792296194</v>
      </c>
      <c r="S5434">
        <f>1/R5434</f>
        <v>7.2517837035325165E-6</v>
      </c>
    </row>
    <row r="5435" ht="16" customHeight="1" s="29">
      <c r="A5435" t="inlineStr">
        <is>
          <t>photovoltaic slanted-roof installation, 3kWp, single-Si, panel, mounted, on roof</t>
        </is>
      </c>
      <c r="B5435" s="30">
        <f>M5435*S5435</f>
        <v>8.8776756006590399E-7</v>
      </c>
      <c r="C5435" t="inlineStr">
        <is>
          <t>RER</t>
        </is>
      </c>
      <c r="D5435" t="inlineStr">
        <is>
          <t>unit</t>
        </is>
      </c>
      <c r="F5435" t="inlineStr">
        <is>
          <t>technosphere</t>
        </is>
      </c>
      <c r="G5435" t="n">
        <v>0</v>
      </c>
      <c r="H5435" t="inlineStr">
        <is>
          <t>photovoltaic slanted-roof installation, 3kWp, single-Si, panel, mounted, on roof</t>
        </is>
      </c>
      <c r="I5435" t="inlineStr">
        <is>
          <t>(2,2,1,1,1,3); Calculation with average annual yield and share of technologies. Lifetime: 30a.</t>
        </is>
      </c>
      <c r="K5435" t="inlineStr">
        <is>
          <t>residential</t>
        </is>
      </c>
      <c r="L5435">
        <f>L5434</f>
        <v>0.17766751537682748</v>
      </c>
      <c r="M5435" s="30">
        <f>INDEX(parameters!$D$41:$AG$178,MATCH('PV (extension)'!B5409,parameters!$C$41:$C$178,0),MATCH('PV (extension)'!A5435,parameters!$D$5:$AG$5,0))/L5435</f>
        <v>0.12242057904091255</v>
      </c>
      <c r="N5435" s="3" t="inlineStr">
        <is>
          <t>roof-top</t>
        </is>
      </c>
      <c r="O5435">
        <f>INDEX(parameters!$C$196:$EJ$198,MATCH('PV (extension)'!N5435,parameters!$B$196:$B$198,0),MATCH('PV (extension)'!B5409,parameters!$C$195:$EJ$195,0))</f>
        <v>1532.1900880329104</v>
      </c>
      <c r="P5435" t="n">
        <v>3</v>
      </c>
      <c r="Q5435" t="n">
        <v>30</v>
      </c>
      <c r="R5435">
        <f>Q5435*P5435*O5435</f>
        <v>137897.10792296194</v>
      </c>
      <c r="S5435">
        <f>1/R5435</f>
        <v>7.2517837035325165E-6</v>
      </c>
    </row>
    <row r="5436" s="29">
      <c r="A5436" t="inlineStr">
        <is>
          <t>market for tap water</t>
        </is>
      </c>
      <c r="B5436" t="n">
        <v>0.0037026</v>
      </c>
      <c r="C5436" t="inlineStr">
        <is>
          <t>Europe without Switzerland</t>
        </is>
      </c>
      <c r="D5436" t="inlineStr">
        <is>
          <t>kilogram</t>
        </is>
      </c>
      <c r="F5436" t="inlineStr">
        <is>
          <t>technosphere</t>
        </is>
      </c>
      <c r="G5436" t="n">
        <v>0</v>
      </c>
      <c r="H5436" t="inlineStr">
        <is>
          <t>tap water</t>
        </is>
      </c>
      <c r="I5436" t="inlineStr">
        <is>
          <t>(2,2,1,1,1,3); Estimation 20l/m2 panel</t>
        </is>
      </c>
    </row>
    <row r="5437" s="29">
      <c r="A5437" t="inlineStr">
        <is>
          <t>treatment of wastewater, from residence, capacity 1.1E10l/year</t>
        </is>
      </c>
      <c r="B5437" t="n">
        <v>-3.3323e-06</v>
      </c>
      <c r="C5437" t="inlineStr">
        <is>
          <t>CH</t>
        </is>
      </c>
      <c r="D5437" t="inlineStr">
        <is>
          <t>cubic meter</t>
        </is>
      </c>
      <c r="F5437" t="inlineStr">
        <is>
          <t>technosphere</t>
        </is>
      </c>
      <c r="G5437" t="n">
        <v>0</v>
      </c>
      <c r="H5437" t="inlineStr">
        <is>
          <t>wastewater, from residence</t>
        </is>
      </c>
      <c r="I5437" t="inlineStr">
        <is>
          <t>(2,2,1,1,1,3); Estimation 20l/m2 panel</t>
        </is>
      </c>
    </row>
    <row r="5438" s="29"/>
    <row r="5439" customFormat="1" s="28">
      <c r="A5439" s="28" t="inlineStr">
        <is>
          <t>Activity</t>
        </is>
      </c>
      <c r="B5439" s="28" t="inlineStr">
        <is>
          <t>electricity production, photovoltaic, commercial</t>
        </is>
      </c>
    </row>
    <row r="5440">
      <c r="A5440" t="inlineStr">
        <is>
          <t>comment</t>
        </is>
      </c>
      <c r="B544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")&amp;HLOOKUP(B5441,parameters!$C$195:$EJ$198,2,0)&amp;" kWh/kWp.
Annual output, Facade: "&amp;HLOOKUP(B5441,parameters!$C$195:$EJ$198,3,0)&amp;" kWh/kWp.
Annual output, Open-ground: "&amp;HLOOKUP(B5441,parameters!$C$195:$EJ$198,4,0)&amp;_xlfn._LONGTEXT("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")&amp;VLOOKUP(B5441,'extension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1532.19008803291 kWh/kWp.
Annual output, Facade: 1075.79304053375 kWh/kWp.
Annual output, Open-ground: 1629.98945535416 kWh/kWp.
Amount of solar energy transformed to electricity. Waste heat emission due to losses of electricity in the system.
Technology:  Electricity production with grid-connected photovoltaic power plants.
Time period:  Time of publications
Production volume: 2.142 GWh in 2025.
Sampling:  Statistical data and model calculations
Extrapolations:  Use of PV technology data investigated for other countries (Switzerland). Correction of average yield with Swiss data.
Uncertainty:  None
Author: Romain Sacchi, PSI, romain.sacchi@psi.ch</v>
      </c>
    </row>
    <row r="5441" s="29">
      <c r="A5441" t="inlineStr">
        <is>
          <t>location</t>
        </is>
      </c>
      <c r="B5441" t="inlineStr">
        <is>
          <t>MZ</t>
        </is>
      </c>
    </row>
    <row r="5442" s="29">
      <c r="A5442" t="inlineStr">
        <is>
          <t>production amount</t>
        </is>
      </c>
      <c r="B5442" t="n">
        <v>1</v>
      </c>
    </row>
    <row r="5443" s="29">
      <c r="A5443" t="inlineStr">
        <is>
          <t>reference product</t>
        </is>
      </c>
      <c r="B5443" t="inlineStr">
        <is>
          <t>electricity, low voltage</t>
        </is>
      </c>
    </row>
    <row r="5444" s="29">
      <c r="A5444" t="inlineStr">
        <is>
          <t>source</t>
        </is>
      </c>
      <c r="B544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45" s="29">
      <c r="A5445" t="inlineStr">
        <is>
          <t>type</t>
        </is>
      </c>
      <c r="B5445" t="inlineStr">
        <is>
          <t>process</t>
        </is>
      </c>
    </row>
    <row r="5446" s="29">
      <c r="A5446" t="inlineStr">
        <is>
          <t>unit</t>
        </is>
      </c>
      <c r="B5446" t="inlineStr">
        <is>
          <t>kilowatt hour</t>
        </is>
      </c>
    </row>
    <row r="5447" s="29">
      <c r="A5447" t="inlineStr">
        <is>
          <t>Exchanges</t>
        </is>
      </c>
    </row>
    <row r="5448" customFormat="1" s="28">
      <c r="A5448" s="28" t="inlineStr">
        <is>
          <t>name</t>
        </is>
      </c>
      <c r="B5448" s="28" t="inlineStr">
        <is>
          <t>amount</t>
        </is>
      </c>
      <c r="C5448" s="28" t="inlineStr">
        <is>
          <t>location</t>
        </is>
      </c>
      <c r="D5448" s="28" t="inlineStr">
        <is>
          <t>unit</t>
        </is>
      </c>
      <c r="E5448" s="28" t="inlineStr">
        <is>
          <t>categories</t>
        </is>
      </c>
      <c r="F5448" s="28" t="inlineStr">
        <is>
          <t>type</t>
        </is>
      </c>
      <c r="G5448" s="28" t="inlineStr">
        <is>
          <t>uncertainty type</t>
        </is>
      </c>
      <c r="H5448" s="28" t="inlineStr">
        <is>
          <t>reference product</t>
        </is>
      </c>
      <c r="I5448" s="28" t="inlineStr">
        <is>
          <t>comment</t>
        </is>
      </c>
      <c r="J5448" s="28" t="inlineStr">
        <is>
          <t>production volume</t>
        </is>
      </c>
      <c r="K5448" s="28" t="inlineStr">
        <is>
          <t>scope</t>
        </is>
      </c>
      <c r="L5448" s="28" t="inlineStr">
        <is>
          <t>scope share</t>
        </is>
      </c>
      <c r="M5448" s="28" t="inlineStr">
        <is>
          <t>tech share</t>
        </is>
      </c>
      <c r="N5448" s="28" t="inlineStr">
        <is>
          <t>installation</t>
        </is>
      </c>
      <c r="O5448" s="28" t="inlineStr">
        <is>
          <t>productivity</t>
        </is>
      </c>
      <c r="P5448" s="28" t="inlineStr">
        <is>
          <t>kWp</t>
        </is>
      </c>
      <c r="Q5448" s="28" t="inlineStr">
        <is>
          <t>lifetime</t>
        </is>
      </c>
      <c r="R5448" s="28" t="inlineStr">
        <is>
          <t>lifetime production</t>
        </is>
      </c>
      <c r="S5448" s="28" t="inlineStr">
        <is>
          <t>inverted lifetime production</t>
        </is>
      </c>
    </row>
    <row r="5449" s="29">
      <c r="A5449" t="inlineStr">
        <is>
          <t>Energy, solar, converted</t>
        </is>
      </c>
      <c r="B5449" t="n">
        <v>3.8503</v>
      </c>
      <c r="D5449" t="inlineStr">
        <is>
          <t>megajoule</t>
        </is>
      </c>
      <c r="E5449" t="inlineStr">
        <is>
          <t>natural resource::in air</t>
        </is>
      </c>
      <c r="F5449" t="inlineStr">
        <is>
          <t>biosphere</t>
        </is>
      </c>
      <c r="G5449" t="n">
        <v>0</v>
      </c>
      <c r="I5449" t="inlineStr">
        <is>
          <t>(2,2,1,1,1,3); Energy loss in the system</t>
        </is>
      </c>
    </row>
    <row r="5450" s="29">
      <c r="A5450" t="inlineStr">
        <is>
          <t>Heat, waste</t>
        </is>
      </c>
      <c r="B5450" t="n">
        <v>0.25027</v>
      </c>
      <c r="D5450" t="inlineStr">
        <is>
          <t>megajoule</t>
        </is>
      </c>
      <c r="E5450" t="inlineStr">
        <is>
          <t>air</t>
        </is>
      </c>
      <c r="F5450" t="inlineStr">
        <is>
          <t>biosphere</t>
        </is>
      </c>
      <c r="G5450" t="n">
        <v>0</v>
      </c>
      <c r="I5450" t="inlineStr">
        <is>
          <t>(1,na,na,na,na,na); Calculation with average annual output and share of technologies; Average degradation of 10.5% included</t>
        </is>
      </c>
    </row>
    <row r="5451" s="29">
      <c r="A5451" t="inlineStr">
        <is>
          <t>electricity production, photovoltaic, commercial</t>
        </is>
      </c>
      <c r="B5451" t="n">
        <v>1</v>
      </c>
      <c r="C5451" t="inlineStr">
        <is>
          <t>MZ</t>
        </is>
      </c>
      <c r="D5451" t="inlineStr">
        <is>
          <t>kilowatt hour</t>
        </is>
      </c>
      <c r="E5451" t="inlineStr">
        <is>
          <t>photovoltaic::power plants</t>
        </is>
      </c>
      <c r="F5451" t="inlineStr">
        <is>
          <t>production</t>
        </is>
      </c>
      <c r="G5451" t="n">
        <v>0</v>
      </c>
      <c r="H5451" t="inlineStr">
        <is>
          <t>electricity, low voltage</t>
        </is>
      </c>
      <c r="J5451">
        <f>VLOOKUP(C5451,'extension - production vol'!$B$6:$D$235,3,0)</f>
        <v>2.1419999999999999</v>
      </c>
    </row>
    <row r="5452" ht="16" customHeight="1" s="29">
      <c r="A5452" t="inlineStr">
        <is>
          <t>photovoltaic flat-roof installation, 156 kWp, multi-Si, on roof</t>
        </is>
      </c>
      <c r="B5452" s="30">
        <f>M5452*S5452</f>
        <v>1.7122268373754571E-8</v>
      </c>
      <c r="C5452" t="inlineStr">
        <is>
          <t>CH</t>
        </is>
      </c>
      <c r="D5452" t="inlineStr">
        <is>
          <t>unit</t>
        </is>
      </c>
      <c r="F5452" t="inlineStr">
        <is>
          <t>technosphere</t>
        </is>
      </c>
      <c r="G5452" t="n">
        <v>0</v>
      </c>
      <c r="H5452" t="inlineStr">
        <is>
          <t>photovoltaic flat-roof installation, 156 kWp, multi-Si, on roof</t>
        </is>
      </c>
      <c r="I5452" t="inlineStr">
        <is>
          <t>(2,2,1,1,1,3); Calculation with average annual yield and share of technologies. Lifetime: 30a.</t>
        </is>
      </c>
      <c r="K5452" t="inlineStr">
        <is>
          <t>commercial</t>
        </is>
      </c>
      <c r="L5452">
        <f>IF(K5452="residential",VLOOKUP(B5441,parameters!$C$41:$AG$178,18,0),IF(K5452="commercial",1-VLOOKUP(B5441,parameters!$C$41:$AG$178,18,0),1))</f>
        <v>0.82233248462317254</v>
      </c>
      <c r="M5452" s="30">
        <f>INDEX(parameters!$D$41:$AG$178,MATCH('PV (extension)'!B5441,parameters!$C$41:$C$178,0),MATCH('PV (extension)'!A5452,parameters!$D$5:$AG$5,0))/L5452</f>
        <v>0.12277778707072071</v>
      </c>
      <c r="N5452" s="3" t="inlineStr">
        <is>
          <t>roof-top</t>
        </is>
      </c>
      <c r="O5452">
        <f>INDEX(parameters!$C$196:$EJ$198,MATCH('PV (extension)'!N5452,parameters!$B$196:$B$198,0),MATCH('PV (extension)'!B5441,parameters!$C$195:$EJ$195,0))</f>
        <v>1532.1900880329104</v>
      </c>
      <c r="P5452" t="n">
        <v>156</v>
      </c>
      <c r="Q5452" t="n">
        <v>30</v>
      </c>
      <c r="R5452">
        <f>Q5452*P5452*O5452</f>
        <v>7170649.6119940206</v>
      </c>
      <c r="S5452">
        <f>1/R5452</f>
        <v>1.3945737891408685E-7</v>
      </c>
    </row>
    <row r="5453" ht="16" customHeight="1" s="29">
      <c r="A5453" t="inlineStr">
        <is>
          <t>photovoltaic flat-roof installation, 156 kWp, single-Si, on roof</t>
        </is>
      </c>
      <c r="B5453" s="30">
        <f>M5453*S5453</f>
        <v>8.9440524215419345E-9</v>
      </c>
      <c r="C5453" t="inlineStr">
        <is>
          <t>CH</t>
        </is>
      </c>
      <c r="D5453" t="inlineStr">
        <is>
          <t>unit</t>
        </is>
      </c>
      <c r="F5453" t="inlineStr">
        <is>
          <t>technosphere</t>
        </is>
      </c>
      <c r="G5453" t="n">
        <v>0</v>
      </c>
      <c r="H5453" t="inlineStr">
        <is>
          <t>photovoltaic flat-roof installation, 156 kWp, single-Si, on roof</t>
        </is>
      </c>
      <c r="I5453" t="inlineStr">
        <is>
          <t>(2,2,1,1,1,3); Calculation with average annual yield and share of technologies. Lifetime: 30a.</t>
        </is>
      </c>
      <c r="K5453" t="inlineStr">
        <is>
          <t>commercial</t>
        </is>
      </c>
      <c r="L5453">
        <f>L5452</f>
        <v>0.82233248462317254</v>
      </c>
      <c r="M5453" s="30">
        <f>INDEX(parameters!$D$41:$AG$178,MATCH('PV (extension)'!B5441,parameters!$C$41:$C$178,0),MATCH('PV (extension)'!A5453,parameters!$D$5:$AG$5,0))/L5453</f>
        <v>6.4134666026183854E-2</v>
      </c>
      <c r="N5453" s="3" t="inlineStr">
        <is>
          <t>roof-top</t>
        </is>
      </c>
      <c r="O5453">
        <f>INDEX(parameters!$C$196:$EJ$198,MATCH('PV (extension)'!N5453,parameters!$B$196:$B$198,0),MATCH('PV (extension)'!B5441,parameters!$C$195:$EJ$195,0))</f>
        <v>1532.1900880329104</v>
      </c>
      <c r="P5453" t="n">
        <v>156</v>
      </c>
      <c r="Q5453" t="n">
        <v>30</v>
      </c>
      <c r="R5453">
        <f>Q5453*P5453*O5453</f>
        <v>7170649.6119940206</v>
      </c>
      <c r="S5453">
        <f>1/R5453</f>
        <v>1.3945737891408685E-7</v>
      </c>
    </row>
    <row r="5454" s="29">
      <c r="A5454" t="inlineStr">
        <is>
          <t>photovoltaic open ground installation, 570 kWp, CIS, on open ground</t>
        </is>
      </c>
      <c r="B5454" s="30">
        <f>M5454*S5454</f>
        <v>4.4083185537526574E-10</v>
      </c>
      <c r="C5454" t="inlineStr">
        <is>
          <t>RER</t>
        </is>
      </c>
      <c r="D5454" t="inlineStr">
        <is>
          <t>unit</t>
        </is>
      </c>
      <c r="F5454" t="inlineStr">
        <is>
          <t>technosphere</t>
        </is>
      </c>
      <c r="G5454" t="n">
        <v>0</v>
      </c>
      <c r="H5454" t="inlineStr">
        <is>
          <t>photovoltaic open ground installation, 570 kWp, CIS, on open ground</t>
        </is>
      </c>
      <c r="I5454" t="inlineStr">
        <is>
          <t>(2,2,1,1,1,3); Calculation with average annual yield and share of technologies. Lifetime: 30a.</t>
        </is>
      </c>
      <c r="K5454" t="inlineStr">
        <is>
          <t>commercial</t>
        </is>
      </c>
      <c r="L5454">
        <f>L5453</f>
        <v>0.82233248462317254</v>
      </c>
      <c r="M5454" s="30">
        <f>INDEX(parameters!$D$41:$AG$178,MATCH('PV (extension)'!B5441,parameters!$C$41:$C$178,0),MATCH('PV (extension)'!A5454,parameters!$D$5:$AG$5,0))/L5454</f>
        <v>1.2287226816964775E-2</v>
      </c>
      <c r="N5454" t="inlineStr">
        <is>
          <t>central</t>
        </is>
      </c>
      <c r="O5454">
        <f>INDEX(parameters!$C$196:$EJ$198,MATCH('PV (extension)'!N5454,parameters!$B$196:$B$198,0),MATCH('PV (extension)'!B5441,parameters!$C$195:$EJ$195,0))</f>
        <v>1629.9894553541601</v>
      </c>
      <c r="P5454" t="n">
        <v>570</v>
      </c>
      <c r="Q5454" t="n">
        <v>30</v>
      </c>
      <c r="R5454">
        <f>Q5454*P5454*O5454</f>
        <v>27872819.686556138</v>
      </c>
      <c r="S5454">
        <f>1/R5454</f>
        <v>3.5877245691160865E-8</v>
      </c>
    </row>
    <row r="5455" s="29">
      <c r="A5455" t="inlineStr">
        <is>
          <t>photovoltaic open ground installation, 570 kWp, CdTe, on open ground</t>
        </is>
      </c>
      <c r="B5455" s="30">
        <f>M5455*S5455</f>
        <v>3.2383168279868874E-9</v>
      </c>
      <c r="C5455" t="inlineStr">
        <is>
          <t>RER</t>
        </is>
      </c>
      <c r="D5455" t="inlineStr">
        <is>
          <t>unit</t>
        </is>
      </c>
      <c r="F5455" t="inlineStr">
        <is>
          <t>technosphere</t>
        </is>
      </c>
      <c r="G5455" t="n">
        <v>0</v>
      </c>
      <c r="H5455" t="inlineStr">
        <is>
          <t>photovoltaic open ground installation, 570 kWp, CdTe, on open ground</t>
        </is>
      </c>
      <c r="I5455" t="inlineStr">
        <is>
          <t>(2,2,1,1,1,3); Calculation with average annual yield and share of technologies. Lifetime: 30a.</t>
        </is>
      </c>
      <c r="K5455" t="inlineStr">
        <is>
          <t>commercial</t>
        </is>
      </c>
      <c r="L5455">
        <f>L5454</f>
        <v>0.82233248462317254</v>
      </c>
      <c r="M5455" s="30">
        <f>INDEX(parameters!$D$41:$AG$178,MATCH('PV (extension)'!B5441,parameters!$C$41:$C$178,0),MATCH('PV (extension)'!A5455,parameters!$D$5:$AG$5,0))/L5455</f>
        <v>9.0261021034418951E-2</v>
      </c>
      <c r="N5455" t="inlineStr">
        <is>
          <t>central</t>
        </is>
      </c>
      <c r="O5455">
        <f>INDEX(parameters!$C$196:$EJ$198,MATCH('PV (extension)'!N5455,parameters!$B$196:$B$198,0),MATCH('PV (extension)'!B5441,parameters!$C$195:$EJ$195,0))</f>
        <v>1629.9894553541601</v>
      </c>
      <c r="P5455" t="n">
        <v>570</v>
      </c>
      <c r="Q5455" t="n">
        <v>30</v>
      </c>
      <c r="R5455">
        <f>Q5455*P5455*O5455</f>
        <v>27872819.686556138</v>
      </c>
      <c r="S5455">
        <f>1/R5455</f>
        <v>3.5877245691160865E-8</v>
      </c>
    </row>
    <row r="5456" s="29">
      <c r="A5456" t="inlineStr">
        <is>
          <t>photovoltaic open ground installation, 570 kWp, micro-Si, on open ground</t>
        </is>
      </c>
      <c r="B5456" s="30">
        <f>M5456*S5456</f>
        <v>3.4323860414679254E-11</v>
      </c>
      <c r="C5456" t="inlineStr">
        <is>
          <t>RER</t>
        </is>
      </c>
      <c r="D5456" t="inlineStr">
        <is>
          <t>unit</t>
        </is>
      </c>
      <c r="F5456" t="inlineStr">
        <is>
          <t>technosphere</t>
        </is>
      </c>
      <c r="G5456" t="n">
        <v>0</v>
      </c>
      <c r="H5456" t="inlineStr">
        <is>
          <t>photovoltaic open ground installation, 570 kWp, micro-Si, on open ground</t>
        </is>
      </c>
      <c r="I5456" t="inlineStr">
        <is>
          <t>(2,2,1,1,1,3); Calculation with average annual yield and share of technologies. Lifetime: 30a.</t>
        </is>
      </c>
      <c r="K5456" t="inlineStr">
        <is>
          <t>commercial</t>
        </is>
      </c>
      <c r="L5456">
        <f>L5455</f>
        <v>0.82233248462317254</v>
      </c>
      <c r="M5456" s="30">
        <f>INDEX(parameters!$D$41:$AG$178,MATCH('PV (extension)'!B5441,parameters!$C$41:$C$178,0),MATCH('PV (extension)'!A5456,parameters!$D$5:$AG$5,0))/L5456</f>
        <v>9.5670277228487681E-4</v>
      </c>
      <c r="N5456" t="inlineStr">
        <is>
          <t>central</t>
        </is>
      </c>
      <c r="O5456">
        <f>INDEX(parameters!$C$196:$EJ$198,MATCH('PV (extension)'!N5456,parameters!$B$196:$B$198,0),MATCH('PV (extension)'!B5441,parameters!$C$195:$EJ$195,0))</f>
        <v>1629.9894553541601</v>
      </c>
      <c r="P5456" t="n">
        <v>570</v>
      </c>
      <c r="Q5456" t="n">
        <v>30</v>
      </c>
      <c r="R5456">
        <f>Q5456*P5456*O5456</f>
        <v>27872819.686556138</v>
      </c>
      <c r="S5456">
        <f>1/R5456</f>
        <v>3.5877245691160865E-8</v>
      </c>
    </row>
    <row r="5457" s="29">
      <c r="A5457" t="inlineStr">
        <is>
          <t>photovoltaic open ground installation, 570 kWp, multi-Si, on open ground</t>
        </is>
      </c>
      <c r="B5457" s="30">
        <f>M5457*S5457</f>
        <v>1.14864525623068E-8</v>
      </c>
      <c r="C5457" t="inlineStr">
        <is>
          <t>RER</t>
        </is>
      </c>
      <c r="D5457" t="inlineStr">
        <is>
          <t>unit</t>
        </is>
      </c>
      <c r="F5457" t="inlineStr">
        <is>
          <t>technosphere</t>
        </is>
      </c>
      <c r="G5457" t="n">
        <v>0</v>
      </c>
      <c r="H5457" t="inlineStr">
        <is>
          <t>photovoltaic open ground installation, 570 kWp, multi-Si, on open ground</t>
        </is>
      </c>
      <c r="I5457" t="inlineStr">
        <is>
          <t>(2,2,1,1,1,3); Calculation with average annual yield and share of technologies. Lifetime: 30a.</t>
        </is>
      </c>
      <c r="K5457" t="inlineStr">
        <is>
          <t>commercial</t>
        </is>
      </c>
      <c r="L5457">
        <f>L5456</f>
        <v>0.82233248462317254</v>
      </c>
      <c r="M5457" s="30">
        <f>INDEX(parameters!$D$41:$AG$178,MATCH('PV (extension)'!B5441,parameters!$C$41:$C$178,0),MATCH('PV (extension)'!A5457,parameters!$D$5:$AG$5,0))/L5457</f>
        <v>0.32015982110735819</v>
      </c>
      <c r="N5457" t="inlineStr">
        <is>
          <t>central</t>
        </is>
      </c>
      <c r="O5457">
        <f>INDEX(parameters!$C$196:$EJ$198,MATCH('PV (extension)'!N5457,parameters!$B$196:$B$198,0),MATCH('PV (extension)'!B5441,parameters!$C$195:$EJ$195,0))</f>
        <v>1629.9894553541601</v>
      </c>
      <c r="P5457" t="n">
        <v>570</v>
      </c>
      <c r="Q5457" t="n">
        <v>30</v>
      </c>
      <c r="R5457">
        <f>Q5457*P5457*O5457</f>
        <v>27872819.686556138</v>
      </c>
      <c r="S5457">
        <f>1/R5457</f>
        <v>3.5877245691160865E-8</v>
      </c>
    </row>
    <row r="5458" s="29">
      <c r="A5458" t="inlineStr">
        <is>
          <t>photovoltaic open ground installation, 570 kWp, single-Si, on open ground</t>
        </is>
      </c>
      <c r="B5458" s="30">
        <f>M5458*S5458</f>
        <v>6.0929089599362162E-9</v>
      </c>
      <c r="C5458" t="inlineStr">
        <is>
          <t>RER</t>
        </is>
      </c>
      <c r="D5458" t="inlineStr">
        <is>
          <t>unit</t>
        </is>
      </c>
      <c r="F5458" t="inlineStr">
        <is>
          <t>technosphere</t>
        </is>
      </c>
      <c r="G5458" t="n">
        <v>0</v>
      </c>
      <c r="H5458" t="inlineStr">
        <is>
          <t>photovoltaic open ground installation, 570 kWp, single-Si, on open ground</t>
        </is>
      </c>
      <c r="I5458" t="inlineStr">
        <is>
          <t>(2,2,1,1,1,3); Calculation with average annual yield and share of technologies. Lifetime: 30a.</t>
        </is>
      </c>
      <c r="K5458" t="inlineStr">
        <is>
          <t>commercial</t>
        </is>
      </c>
      <c r="L5458">
        <f>L5457</f>
        <v>0.82233248462317254</v>
      </c>
      <c r="M5458" s="30">
        <f>INDEX(parameters!$D$41:$AG$178,MATCH('PV (extension)'!B5441,parameters!$C$41:$C$178,0),MATCH('PV (extension)'!A5458,parameters!$D$5:$AG$5,0))/L5458</f>
        <v>0.16982655280690445</v>
      </c>
      <c r="N5458" t="inlineStr">
        <is>
          <t>central</t>
        </is>
      </c>
      <c r="O5458">
        <f>INDEX(parameters!$C$196:$EJ$198,MATCH('PV (extension)'!N5458,parameters!$B$196:$B$198,0),MATCH('PV (extension)'!B5441,parameters!$C$195:$EJ$195,0))</f>
        <v>1629.9894553541601</v>
      </c>
      <c r="P5458" t="n">
        <v>570</v>
      </c>
      <c r="Q5458" t="n">
        <v>30</v>
      </c>
      <c r="R5458">
        <f>Q5458*P5458*O5458</f>
        <v>27872819.686556138</v>
      </c>
      <c r="S5458">
        <f>1/R5458</f>
        <v>3.5877245691160865E-8</v>
      </c>
    </row>
    <row r="5459" ht="16" customHeight="1" s="29">
      <c r="A5459" t="inlineStr">
        <is>
          <t>photovoltaic slanted-roof installation, 93 kWp, multi-Si, laminated, integrated, on roof</t>
        </is>
      </c>
      <c r="B5459" s="30">
        <f>M5459*S5459</f>
        <v>1.8801896062369507E-9</v>
      </c>
      <c r="C5459" t="inlineStr">
        <is>
          <t>CH</t>
        </is>
      </c>
      <c r="D5459" t="inlineStr">
        <is>
          <t>unit</t>
        </is>
      </c>
      <c r="F5459" t="inlineStr">
        <is>
          <t>technosphere</t>
        </is>
      </c>
      <c r="G5459" t="n">
        <v>0</v>
      </c>
      <c r="H5459" t="inlineStr">
        <is>
          <t>photovoltaic slanted-roof installation, 93 kWp, multi-Si, laminated, integrated, on roof</t>
        </is>
      </c>
      <c r="I5459" t="inlineStr">
        <is>
          <t>(2,2,1,1,1,3); Calculation with average annual yield and share of technologies. Lifetime: 30a.</t>
        </is>
      </c>
      <c r="K5459" t="inlineStr">
        <is>
          <t>commercial</t>
        </is>
      </c>
      <c r="L5459">
        <f>L5458</f>
        <v>0.82233248462317254</v>
      </c>
      <c r="M5459" s="30">
        <f>INDEX(parameters!$D$41:$AG$178,MATCH('PV (extension)'!B5441,parameters!$C$41:$C$178,0),MATCH('PV (extension)'!A5459,parameters!$D$5:$AG$5,0))/L5459</f>
        <v>8.0374539804535308E-3</v>
      </c>
      <c r="N5459" s="3" t="inlineStr">
        <is>
          <t>roof-top</t>
        </is>
      </c>
      <c r="O5459">
        <f>INDEX(parameters!$C$196:$EJ$198,MATCH('PV (extension)'!N5459,parameters!$B$196:$B$198,0),MATCH('PV (extension)'!B5441,parameters!$C$195:$EJ$195,0))</f>
        <v>1532.1900880329104</v>
      </c>
      <c r="P5459" t="n">
        <v>93</v>
      </c>
      <c r="Q5459" t="n">
        <v>30</v>
      </c>
      <c r="R5459">
        <f>Q5459*P5459*O5459</f>
        <v>4274810.34561182</v>
      </c>
      <c r="S5459">
        <f>1/R5459</f>
        <v>2.3392850656556505E-7</v>
      </c>
    </row>
    <row r="5460" ht="16" customHeight="1" s="29">
      <c r="A5460" t="inlineStr">
        <is>
          <t>photovoltaic slanted-roof installation, 93 kWp, multi-Si, panel, mounted, on roof</t>
        </is>
      </c>
      <c r="B5460" s="30">
        <f>M5460*S5460</f>
        <v>3.1881346754804602E-8</v>
      </c>
      <c r="C5460" t="inlineStr">
        <is>
          <t>CH</t>
        </is>
      </c>
      <c r="D5460" t="inlineStr">
        <is>
          <t>unit</t>
        </is>
      </c>
      <c r="F5460" t="inlineStr">
        <is>
          <t>technosphere</t>
        </is>
      </c>
      <c r="G5460" t="n">
        <v>0</v>
      </c>
      <c r="H5460" t="inlineStr">
        <is>
          <t>photovoltaic slanted-roof installation, 93 kWp, multi-Si, panel, mounted, on roof</t>
        </is>
      </c>
      <c r="I5460" t="inlineStr">
        <is>
          <t>(2,2,1,1,1,3); Calculation with average annual yield and share of technologies. Lifetime: 30a.</t>
        </is>
      </c>
      <c r="K5460" t="inlineStr">
        <is>
          <t>commercial</t>
        </is>
      </c>
      <c r="L5460">
        <f>L5459</f>
        <v>0.82233248462317254</v>
      </c>
      <c r="M5460" s="30">
        <f>INDEX(parameters!$D$41:$AG$178,MATCH('PV (extension)'!B5441,parameters!$C$41:$C$178,0),MATCH('PV (extension)'!A5460,parameters!$D$5:$AG$5,0))/L5460</f>
        <v>0.13628671093947653</v>
      </c>
      <c r="N5460" s="3" t="inlineStr">
        <is>
          <t>roof-top</t>
        </is>
      </c>
      <c r="O5460">
        <f>INDEX(parameters!$C$196:$EJ$198,MATCH('PV (extension)'!N5460,parameters!$B$196:$B$198,0),MATCH('PV (extension)'!B5441,parameters!$C$195:$EJ$195,0))</f>
        <v>1532.1900880329104</v>
      </c>
      <c r="P5460" t="n">
        <v>93</v>
      </c>
      <c r="Q5460" t="n">
        <v>30</v>
      </c>
      <c r="R5460">
        <f>Q5460*P5460*O5460</f>
        <v>4274810.34561182</v>
      </c>
      <c r="S5460">
        <f>1/R5460</f>
        <v>2.3392850656556505E-7</v>
      </c>
    </row>
    <row r="5461" ht="16" customHeight="1" s="29">
      <c r="A5461" t="inlineStr">
        <is>
          <t>photovoltaic slanted-roof installation, 93 kWp, single-Si, laminated, integrated, on roof</t>
        </is>
      </c>
      <c r="B5461" s="30">
        <f>M5461*S5461</f>
        <v>9.939496772065729E-10</v>
      </c>
      <c r="C5461" t="inlineStr">
        <is>
          <t>CH</t>
        </is>
      </c>
      <c r="D5461" t="inlineStr">
        <is>
          <t>unit</t>
        </is>
      </c>
      <c r="F5461" t="inlineStr">
        <is>
          <t>technosphere</t>
        </is>
      </c>
      <c r="G5461" t="n">
        <v>0</v>
      </c>
      <c r="H5461" t="inlineStr">
        <is>
          <t>photovoltaic slanted-roof installation, 93 kWp, single-Si, laminated, integrated, on roof</t>
        </is>
      </c>
      <c r="I5461" t="inlineStr">
        <is>
          <t>(2,2,1,1,1,3); Calculation with average annual yield and share of technologies. Lifetime: 30a.</t>
        </is>
      </c>
      <c r="K5461" t="inlineStr">
        <is>
          <t>commercial</t>
        </is>
      </c>
      <c r="L5461">
        <f>L5460</f>
        <v>0.82233248462317254</v>
      </c>
      <c r="M5461" s="30">
        <f>INDEX(parameters!$D$41:$AG$178,MATCH('PV (extension)'!B5441,parameters!$C$41:$C$178,0),MATCH('PV (extension)'!A5461,parameters!$D$5:$AG$5,0))/L5461</f>
        <v>4.2489463631401872E-3</v>
      </c>
      <c r="N5461" s="3" t="inlineStr">
        <is>
          <t>roof-top</t>
        </is>
      </c>
      <c r="O5461">
        <f>INDEX(parameters!$C$196:$EJ$198,MATCH('PV (extension)'!N5461,parameters!$B$196:$B$198,0),MATCH('PV (extension)'!B5441,parameters!$C$195:$EJ$195,0))</f>
        <v>1532.1900880329104</v>
      </c>
      <c r="P5461" t="n">
        <v>93</v>
      </c>
      <c r="Q5461" t="n">
        <v>30</v>
      </c>
      <c r="R5461">
        <f>Q5461*P5461*O5461</f>
        <v>4274810.34561182</v>
      </c>
      <c r="S5461">
        <f>1/R5461</f>
        <v>2.3392850656556505E-7</v>
      </c>
    </row>
    <row r="5462" ht="16" customHeight="1" s="29">
      <c r="A5462" t="inlineStr">
        <is>
          <t>photovoltaic slanted-roof installation, 93 kWp, single-Si, panel, mounted, on roof</t>
        </is>
      </c>
      <c r="B5462" s="30">
        <f>M5462*S5462</f>
        <v>1.6699784640088843E-8</v>
      </c>
      <c r="C5462" t="inlineStr">
        <is>
          <t>CH</t>
        </is>
      </c>
      <c r="D5462" t="inlineStr">
        <is>
          <t>unit</t>
        </is>
      </c>
      <c r="F5462" t="inlineStr">
        <is>
          <t>technosphere</t>
        </is>
      </c>
      <c r="G5462" t="n">
        <v>0</v>
      </c>
      <c r="H5462" t="inlineStr">
        <is>
          <t>photovoltaic slanted-roof installation, 93 kWp, single-Si, panel, mounted, on roof</t>
        </is>
      </c>
      <c r="I5462" t="inlineStr">
        <is>
          <t>(2,2,1,1,1,3); Calculation with average annual yield and share of technologies. Lifetime: 30a.</t>
        </is>
      </c>
      <c r="K5462" t="inlineStr">
        <is>
          <t>commercial</t>
        </is>
      </c>
      <c r="L5462">
        <f>L5461</f>
        <v>0.82233248462317254</v>
      </c>
      <c r="M5462" s="30">
        <f>INDEX(parameters!$D$41:$AG$178,MATCH('PV (extension)'!B5441,parameters!$C$41:$C$178,0),MATCH('PV (extension)'!A5462,parameters!$D$5:$AG$5,0))/L5462</f>
        <v>7.1388412148941149E-2</v>
      </c>
      <c r="N5462" s="3" t="inlineStr">
        <is>
          <t>roof-top</t>
        </is>
      </c>
      <c r="O5462">
        <f>INDEX(parameters!$C$196:$EJ$198,MATCH('PV (extension)'!N5462,parameters!$B$196:$B$198,0),MATCH('PV (extension)'!B5441,parameters!$C$195:$EJ$195,0))</f>
        <v>1532.1900880329104</v>
      </c>
      <c r="P5462" t="n">
        <v>93</v>
      </c>
      <c r="Q5462" t="n">
        <v>30</v>
      </c>
      <c r="R5462">
        <f>Q5462*P5462*O5462</f>
        <v>4274810.34561182</v>
      </c>
      <c r="S5462">
        <f>1/R5462</f>
        <v>2.3392850656556505E-7</v>
      </c>
    </row>
    <row r="5463" s="29">
      <c r="A5463" t="inlineStr">
        <is>
          <t>market for tap water</t>
        </is>
      </c>
      <c r="B5463" t="n">
        <v>0.0037026</v>
      </c>
      <c r="C5463" t="inlineStr">
        <is>
          <t>Europe without Switzerland</t>
        </is>
      </c>
      <c r="D5463" t="inlineStr">
        <is>
          <t>kilogram</t>
        </is>
      </c>
      <c r="F5463" t="inlineStr">
        <is>
          <t>technosphere</t>
        </is>
      </c>
      <c r="G5463" t="n">
        <v>0</v>
      </c>
      <c r="H5463" t="inlineStr">
        <is>
          <t>tap water</t>
        </is>
      </c>
      <c r="I5463" t="inlineStr">
        <is>
          <t>(2,2,1,1,1,3); Estimation 20l/m2 panel</t>
        </is>
      </c>
      <c r="M5463" s="30" t="n"/>
    </row>
    <row r="5464" s="29">
      <c r="A5464" t="inlineStr">
        <is>
          <t>treatment of wastewater, from residence, capacity 1.1E10l/year</t>
        </is>
      </c>
      <c r="B5464" t="n">
        <v>-3.3323e-06</v>
      </c>
      <c r="C5464" t="inlineStr">
        <is>
          <t>CH</t>
        </is>
      </c>
      <c r="D5464" t="inlineStr">
        <is>
          <t>cubic meter</t>
        </is>
      </c>
      <c r="F5464" t="inlineStr">
        <is>
          <t>technosphere</t>
        </is>
      </c>
      <c r="G5464" t="n">
        <v>0</v>
      </c>
      <c r="H5464" t="inlineStr">
        <is>
          <t>wastewater, from residence</t>
        </is>
      </c>
      <c r="I5464" t="inlineStr">
        <is>
          <t>(2,2,1,1,1,3); Estimation 20l/m2 panel</t>
        </is>
      </c>
      <c r="M5464" s="30" t="n"/>
    </row>
    <row r="5465" s="29">
      <c r="M5465" s="30" t="n"/>
    </row>
    <row r="5466" customFormat="1" s="28">
      <c r="A5466" s="28" t="inlineStr">
        <is>
          <t>Activity</t>
        </is>
      </c>
      <c r="B5466" s="28" t="inlineStr">
        <is>
          <t>electricity production, photovoltaic</t>
        </is>
      </c>
      <c r="M5466" s="30" t="n"/>
    </row>
    <row r="5467">
      <c r="A5467" t="inlineStr">
        <is>
          <t>comment</t>
        </is>
      </c>
      <c r="B546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")&amp;HLOOKUP(B5468,parameters!$C$195:$EJ$198,2,0)&amp;" kWh/kWp.
Annual output, Facade: "&amp;HLOOKUP(B5468,parameters!$C$195:$EJ$198,3,0)&amp;" kWh/kWp.
Annual output, Open-ground: "&amp;HLOOKUP(B5468,parameters!$C$195:$EJ$198,4,0)&amp;_xlfn._LONGTEXT("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")&amp;VLOOKUP(B5468,'extension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1532.19008803291 kWh/kWp.
Annual output, Facade: 1075.79304053375 kWh/kWp.
Annual output, Open-ground: 1629.98945535416 kWh/kWp.
Amount of solar energy transformed to electricity. Waste heat emission due to losses of electricity in the system.
Technology:  Electricity production with grid-connected photovoltaic power plants.
Time period:  Time of publications
Production volume: 2.142 GWh in 2025.
Sampling:  Statistical data and model calculations
Extrapolations:  Use of PV technology data investigated for other countries (Switzerland). Correction of average yield with Swiss data.
Uncertainty:  None
Author: Romain Sacchi, PSI, romain.sacchi@psi.ch</v>
      </c>
      <c r="M5467" s="30" t="n"/>
    </row>
    <row r="5468" s="29">
      <c r="A5468" t="inlineStr">
        <is>
          <t>location</t>
        </is>
      </c>
      <c r="B5468" t="inlineStr">
        <is>
          <t>MZ</t>
        </is>
      </c>
    </row>
    <row r="5469" s="29">
      <c r="A5469" t="inlineStr">
        <is>
          <t>production amount</t>
        </is>
      </c>
      <c r="B5469" t="n">
        <v>1</v>
      </c>
    </row>
    <row r="5470" s="29">
      <c r="A5470" t="inlineStr">
        <is>
          <t>reference product</t>
        </is>
      </c>
      <c r="B5470" t="inlineStr">
        <is>
          <t>electricity, low voltage</t>
        </is>
      </c>
    </row>
    <row r="5471" s="29">
      <c r="A5471" t="inlineStr">
        <is>
          <t>source</t>
        </is>
      </c>
      <c r="B54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472" s="29">
      <c r="A5472" t="inlineStr">
        <is>
          <t>type</t>
        </is>
      </c>
      <c r="B5472" t="inlineStr">
        <is>
          <t>process</t>
        </is>
      </c>
    </row>
    <row r="5473" s="29">
      <c r="A5473" t="inlineStr">
        <is>
          <t>unit</t>
        </is>
      </c>
      <c r="B5473" t="inlineStr">
        <is>
          <t>kilowatt hour</t>
        </is>
      </c>
    </row>
    <row r="5474" s="29">
      <c r="A5474" t="inlineStr">
        <is>
          <t>Exchanges</t>
        </is>
      </c>
    </row>
    <row r="5475" customFormat="1" s="28">
      <c r="A5475" s="28" t="inlineStr">
        <is>
          <t>name</t>
        </is>
      </c>
      <c r="B5475" s="28" t="inlineStr">
        <is>
          <t>amount</t>
        </is>
      </c>
      <c r="C5475" s="28" t="inlineStr">
        <is>
          <t>location</t>
        </is>
      </c>
      <c r="D5475" s="28" t="inlineStr">
        <is>
          <t>unit</t>
        </is>
      </c>
      <c r="E5475" s="28" t="inlineStr">
        <is>
          <t>categories</t>
        </is>
      </c>
      <c r="F5475" s="28" t="inlineStr">
        <is>
          <t>type</t>
        </is>
      </c>
      <c r="G5475" s="28" t="inlineStr">
        <is>
          <t>uncertainty type</t>
        </is>
      </c>
      <c r="H5475" s="28" t="inlineStr">
        <is>
          <t>loc</t>
        </is>
      </c>
      <c r="I5475" s="28" t="inlineStr">
        <is>
          <t>scale</t>
        </is>
      </c>
      <c r="J5475" s="28" t="inlineStr">
        <is>
          <t>comment</t>
        </is>
      </c>
      <c r="K5475" s="28" t="inlineStr">
        <is>
          <t>negative</t>
        </is>
      </c>
      <c r="L5475" s="28" t="inlineStr">
        <is>
          <t>reference product</t>
        </is>
      </c>
      <c r="M5475" s="28" t="inlineStr">
        <is>
          <t>production volume</t>
        </is>
      </c>
      <c r="N5475" s="28" t="inlineStr">
        <is>
          <t>scope</t>
        </is>
      </c>
      <c r="O5475" s="28" t="inlineStr">
        <is>
          <t>scope share</t>
        </is>
      </c>
      <c r="P5475" s="28" t="inlineStr">
        <is>
          <t>tech share</t>
        </is>
      </c>
      <c r="Q5475" s="28" t="inlineStr">
        <is>
          <t>installation</t>
        </is>
      </c>
      <c r="R5475" s="28" t="inlineStr">
        <is>
          <t>productivity</t>
        </is>
      </c>
      <c r="S5475" s="28" t="inlineStr">
        <is>
          <t>kWp</t>
        </is>
      </c>
      <c r="T5475" s="28" t="inlineStr">
        <is>
          <t>lifetime</t>
        </is>
      </c>
      <c r="U5475" s="28" t="inlineStr">
        <is>
          <t>lifetime production</t>
        </is>
      </c>
      <c r="V5475" s="28" t="inlineStr">
        <is>
          <t>inverted lifetime production</t>
        </is>
      </c>
    </row>
    <row r="5476" s="29">
      <c r="A5476" t="inlineStr">
        <is>
          <t>Energy, solar, converted</t>
        </is>
      </c>
      <c r="B5476" t="n">
        <v>3.8503</v>
      </c>
      <c r="D5476" t="inlineStr">
        <is>
          <t>megajoule</t>
        </is>
      </c>
      <c r="E5476" t="inlineStr">
        <is>
          <t>natural resource::in air</t>
        </is>
      </c>
      <c r="F5476" t="inlineStr">
        <is>
          <t>biosphere</t>
        </is>
      </c>
      <c r="G5476" t="n">
        <v>2</v>
      </c>
      <c r="H5476" t="n">
        <v>1.348151067341848</v>
      </c>
      <c r="I5476" t="n">
        <v>0.04340984597628009</v>
      </c>
      <c r="J5476" t="inlineStr">
        <is>
          <t>(2,2,1,1,1,3); Energy loss in the system</t>
        </is>
      </c>
    </row>
    <row r="5477" s="29">
      <c r="A5477" t="inlineStr">
        <is>
          <t>Heat, waste</t>
        </is>
      </c>
      <c r="B5477" t="n">
        <v>0.25027</v>
      </c>
      <c r="D5477" t="inlineStr">
        <is>
          <t>megajoule</t>
        </is>
      </c>
      <c r="E5477" t="inlineStr">
        <is>
          <t>air</t>
        </is>
      </c>
      <c r="F5477" t="inlineStr">
        <is>
          <t>biosphere</t>
        </is>
      </c>
      <c r="G5477" t="n">
        <v>2</v>
      </c>
      <c r="H5477" t="n">
        <v>-1.385214943900327</v>
      </c>
      <c r="I5477" t="n">
        <v>0.02439508208471609</v>
      </c>
      <c r="J5477" t="inlineStr">
        <is>
          <t>(1,na,na,na,na,na); Calculation</t>
        </is>
      </c>
    </row>
    <row r="5478" s="29">
      <c r="A5478" t="inlineStr">
        <is>
          <t>electricity production, photovoltaic</t>
        </is>
      </c>
      <c r="B5478" t="n">
        <v>1</v>
      </c>
      <c r="C5478" t="inlineStr">
        <is>
          <t>MZ</t>
        </is>
      </c>
      <c r="D5478" t="inlineStr">
        <is>
          <t>kilowatt hour</t>
        </is>
      </c>
      <c r="E5478" t="inlineStr">
        <is>
          <t>photovoltaic::power plants</t>
        </is>
      </c>
      <c r="F5478" t="inlineStr">
        <is>
          <t>production</t>
        </is>
      </c>
      <c r="G5478" t="n">
        <v>0</v>
      </c>
      <c r="H5478" t="n">
        <v>1</v>
      </c>
      <c r="L5478" t="inlineStr">
        <is>
          <t>electricity, low voltage</t>
        </is>
      </c>
      <c r="M5478">
        <f>VLOOKUP(C5478,'extension - production vol'!$B$6:$D$235,3,0)</f>
        <v>2.1419999999999999</v>
      </c>
    </row>
    <row r="5479" ht="16" customHeight="1" s="29">
      <c r="A5479" t="inlineStr">
        <is>
          <t>photovoltaic flat-roof installation, 156 kWp, multi-Si, on roof</t>
        </is>
      </c>
      <c r="B5479" s="30">
        <f>P5479*V5479</f>
        <v>1.4080197494174363E-8</v>
      </c>
      <c r="C5479" t="inlineStr">
        <is>
          <t>CH</t>
        </is>
      </c>
      <c r="D5479" t="inlineStr">
        <is>
          <t>unit</t>
        </is>
      </c>
      <c r="F5479" t="inlineStr">
        <is>
          <t>technosphere</t>
        </is>
      </c>
      <c r="G5479" t="n">
        <v>2</v>
      </c>
      <c r="H5479" t="n">
        <v>-18.46800298604678</v>
      </c>
      <c r="I5479" t="n">
        <v>0.09798894162072011</v>
      </c>
      <c r="J5479" t="inlineStr">
        <is>
          <t>(2,2,1,1,1,3); Calculation with average annual yield and share of technologies. Lifetime: 30a.</t>
        </is>
      </c>
      <c r="L5479" t="inlineStr">
        <is>
          <t>photovoltaic flat-roof installation, 156 kWp, multi-Si, on roof</t>
        </is>
      </c>
      <c r="N5479" t="inlineStr">
        <is>
          <t>all</t>
        </is>
      </c>
      <c r="O5479" t="n">
        <v>1</v>
      </c>
      <c r="P5479" s="30">
        <f>INDEX(parameters!$D$41:$AG$178,MATCH('PV (extension)'!B5468,parameters!$C$41:$C$178,0),MATCH('PV (extension)'!A5479,parameters!$D$5:$AG$5,0))/O5479</f>
        <v>0.10096416269840058</v>
      </c>
      <c r="Q5479" s="3" t="inlineStr">
        <is>
          <t>roof-top</t>
        </is>
      </c>
      <c r="R5479">
        <f>INDEX(parameters!$C$196:$EJ$198,MATCH('PV (extension)'!Q5479,parameters!$B$196:$B$198,0),MATCH('PV (extension)'!B5468,parameters!$C$195:$EJ$195,0))</f>
        <v>1532.1900880329104</v>
      </c>
      <c r="S5479" t="n">
        <v>156</v>
      </c>
      <c r="T5479" t="n">
        <v>30</v>
      </c>
      <c r="U5479">
        <f>T5479*S5479*R5479</f>
        <v>7170649.6119940206</v>
      </c>
      <c r="V5479">
        <f>1/U5479</f>
        <v>1.3945737891408685E-7</v>
      </c>
    </row>
    <row r="5480" ht="16" customHeight="1" s="29">
      <c r="A5480" t="inlineStr">
        <is>
          <t>photovoltaic flat-roof installation, 156 kWp, single-Si, on roof</t>
        </is>
      </c>
      <c r="B5480" s="30">
        <f>P5480*V5480</f>
        <v>7.3549848504064812E-9</v>
      </c>
      <c r="C5480" t="inlineStr">
        <is>
          <t>CH</t>
        </is>
      </c>
      <c r="D5480" t="inlineStr">
        <is>
          <t>unit</t>
        </is>
      </c>
      <c r="F5480" t="inlineStr">
        <is>
          <t>technosphere</t>
        </is>
      </c>
      <c r="G5480" t="n">
        <v>2</v>
      </c>
      <c r="H5480" t="n">
        <v>-19.10362020104489</v>
      </c>
      <c r="I5480" t="n">
        <v>0.09798894162072011</v>
      </c>
      <c r="J5480" t="inlineStr">
        <is>
          <t>(2,2,1,1,1,3); Calculation with average annual yield and share of technologies. Lifetime: 30a.</t>
        </is>
      </c>
      <c r="L5480" t="inlineStr">
        <is>
          <t>photovoltaic flat-roof installation, 156 kWp, single-Si, on roof</t>
        </is>
      </c>
      <c r="N5480" t="inlineStr">
        <is>
          <t>all</t>
        </is>
      </c>
      <c r="O5480" t="n">
        <v>1</v>
      </c>
      <c r="P5480" s="30">
        <f>INDEX(parameters!$D$41:$AG$178,MATCH('PV (extension)'!B5468,parameters!$C$41:$C$178,0),MATCH('PV (extension)'!A5480,parameters!$D$5:$AG$5,0))/O5480</f>
        <v>5.2740019263789135E-2</v>
      </c>
      <c r="Q5480" s="3" t="inlineStr">
        <is>
          <t>roof-top</t>
        </is>
      </c>
      <c r="R5480">
        <f>INDEX(parameters!$C$196:$EJ$198,MATCH('PV (extension)'!Q5480,parameters!$B$196:$B$198,0),MATCH('PV (extension)'!B5468,parameters!$C$195:$EJ$195,0))</f>
        <v>1532.1900880329104</v>
      </c>
      <c r="S5480" t="n">
        <v>156</v>
      </c>
      <c r="T5480" t="n">
        <v>30</v>
      </c>
      <c r="U5480">
        <f>T5480*S5480*R5480</f>
        <v>7170649.6119940206</v>
      </c>
      <c r="V5480">
        <f>1/U5480</f>
        <v>1.3945737891408685E-7</v>
      </c>
    </row>
    <row r="5481" ht="16" customHeight="1" s="29">
      <c r="A5481" t="inlineStr">
        <is>
          <t>photovoltaic slanted-roof installation, 3 kWp, CIS, laminated, integrated, on roof</t>
        </is>
      </c>
      <c r="B5481" s="30">
        <f>P5481*V5481</f>
        <v>6.5964127834785686E-9</v>
      </c>
      <c r="C5481" t="inlineStr">
        <is>
          <t>CH</t>
        </is>
      </c>
      <c r="D5481" t="inlineStr">
        <is>
          <t>unit</t>
        </is>
      </c>
      <c r="F5481" t="inlineStr">
        <is>
          <t>technosphere</t>
        </is>
      </c>
      <c r="G5481" t="n">
        <v>2</v>
      </c>
      <c r="H5481" t="n">
        <v>-19.69743931800395</v>
      </c>
      <c r="I5481" t="n">
        <v>0.09798894162072011</v>
      </c>
      <c r="J5481" t="inlineStr">
        <is>
          <t>(2,2,1,1,1,3); Calculation with average annual yield and share of technologies. Lifetime: 30a.</t>
        </is>
      </c>
      <c r="L5481" t="inlineStr">
        <is>
          <t>photovoltaic slanted-roof installation, 3 kWp, CIS, laminated, integrated, on roof</t>
        </is>
      </c>
      <c r="N5481" t="inlineStr">
        <is>
          <t>all</t>
        </is>
      </c>
      <c r="O5481" t="n">
        <v>1</v>
      </c>
      <c r="P5481" s="30">
        <f>INDEX(parameters!$D$41:$AG$178,MATCH('PV (extension)'!B5468,parameters!$C$41:$C$178,0),MATCH('PV (extension)'!A5481,parameters!$D$5:$AG$5,0))/O5481</f>
        <v>9.0962624550774995E-4</v>
      </c>
      <c r="Q5481" s="3" t="inlineStr">
        <is>
          <t>roof-top</t>
        </is>
      </c>
      <c r="R5481">
        <f>INDEX(parameters!$C$196:$EJ$198,MATCH('PV (extension)'!Q5481,parameters!$B$196:$B$198,0),MATCH('PV (extension)'!B5468,parameters!$C$195:$EJ$195,0))</f>
        <v>1532.1900880329104</v>
      </c>
      <c r="S5481" t="n">
        <v>3</v>
      </c>
      <c r="T5481" t="n">
        <v>30</v>
      </c>
      <c r="U5481">
        <f>T5481*S5481*R5481</f>
        <v>137897.10792296194</v>
      </c>
      <c r="V5481">
        <f>1/U5481</f>
        <v>7.2517837035325165E-6</v>
      </c>
    </row>
    <row r="5482" ht="16" customHeight="1" s="29">
      <c r="A5482" t="inlineStr">
        <is>
          <t>photovoltaic slanted-roof installation, 3 kWp, CdTe, panel, mounted, on roof</t>
        </is>
      </c>
      <c r="B5482" s="30">
        <f>P5482*V5482</f>
        <v>4.3023823664211336E-8</v>
      </c>
      <c r="C5482" t="inlineStr">
        <is>
          <t>CH</t>
        </is>
      </c>
      <c r="D5482" t="inlineStr">
        <is>
          <t>unit</t>
        </is>
      </c>
      <c r="F5482" t="inlineStr">
        <is>
          <t>technosphere</t>
        </is>
      </c>
      <c r="G5482" t="n">
        <v>2</v>
      </c>
      <c r="H5482" t="n">
        <v>-16.69297991102503</v>
      </c>
      <c r="I5482" t="n">
        <v>0.09798894162072011</v>
      </c>
      <c r="J5482" t="inlineStr">
        <is>
          <t>(2,2,1,1,1,3); Calculation with average annual yield and share of technologies. Lifetime: 30a.</t>
        </is>
      </c>
      <c r="L5482" t="inlineStr">
        <is>
          <t>photovoltaic slanted-roof installation, 3 kWp, CdTe, panel, mounted, on roof</t>
        </is>
      </c>
      <c r="N5482" t="inlineStr">
        <is>
          <t>all</t>
        </is>
      </c>
      <c r="O5482" t="n">
        <v>1</v>
      </c>
      <c r="P5482" s="30">
        <f>INDEX(parameters!$D$41:$AG$178,MATCH('PV (extension)'!B5468,parameters!$C$41:$C$178,0),MATCH('PV (extension)'!A5482,parameters!$D$5:$AG$5,0))/O5482</f>
        <v>5.9328608550822341E-3</v>
      </c>
      <c r="Q5482" s="3" t="inlineStr">
        <is>
          <t>roof-top</t>
        </is>
      </c>
      <c r="R5482">
        <f>INDEX(parameters!$C$196:$EJ$198,MATCH('PV (extension)'!Q5482,parameters!$B$196:$B$198,0),MATCH('PV (extension)'!B5468,parameters!$C$195:$EJ$195,0))</f>
        <v>1532.1900880329104</v>
      </c>
      <c r="S5482" t="n">
        <v>3</v>
      </c>
      <c r="T5482" t="n">
        <v>30</v>
      </c>
      <c r="U5482">
        <f>T5482*S5482*R5482</f>
        <v>137897.10792296194</v>
      </c>
      <c r="V5482">
        <f>1/U5482</f>
        <v>7.2517837035325165E-6</v>
      </c>
    </row>
    <row r="5483" ht="16" customHeight="1" s="29">
      <c r="A5483" t="inlineStr">
        <is>
          <t>photovoltaic slanted-roof installation, 3 kWp, micro-Si, laminated, integrated, on roof</t>
        </is>
      </c>
      <c r="B5483" s="30">
        <f>P5483*V5483</f>
        <v>6.6665358771172068E-10</v>
      </c>
      <c r="C5483" t="inlineStr">
        <is>
          <t>RER</t>
        </is>
      </c>
      <c r="D5483" t="inlineStr">
        <is>
          <t>unit</t>
        </is>
      </c>
      <c r="F5483" t="inlineStr">
        <is>
          <t>technosphere</t>
        </is>
      </c>
      <c r="G5483" t="n">
        <v>2</v>
      </c>
      <c r="H5483" t="n">
        <v>-21.54326959350907</v>
      </c>
      <c r="I5483" t="n">
        <v>0.09798894162072011</v>
      </c>
      <c r="J5483" t="inlineStr">
        <is>
          <t>(2,2,1,1,1,3); Calculation with average annual yield and share of technologies. Lifetime: 30a.</t>
        </is>
      </c>
      <c r="L5483" t="inlineStr">
        <is>
          <t>photovoltaic slanted-roof installation, 3 kWp, micro-Si, laminated, integrated, on roof</t>
        </is>
      </c>
      <c r="N5483" t="inlineStr">
        <is>
          <t>all</t>
        </is>
      </c>
      <c r="O5483" t="n">
        <v>1</v>
      </c>
      <c r="P5483" s="30">
        <f>INDEX(parameters!$D$41:$AG$178,MATCH('PV (extension)'!B5468,parameters!$C$41:$C$178,0),MATCH('PV (extension)'!A5483,parameters!$D$5:$AG$5,0))/O5483</f>
        <v>9.1929601731912907E-5</v>
      </c>
      <c r="Q5483" s="3" t="inlineStr">
        <is>
          <t>roof-top</t>
        </is>
      </c>
      <c r="R5483">
        <f>INDEX(parameters!$C$196:$EJ$198,MATCH('PV (extension)'!Q5483,parameters!$B$196:$B$198,0),MATCH('PV (extension)'!B5468,parameters!$C$195:$EJ$195,0))</f>
        <v>1532.1900880329104</v>
      </c>
      <c r="S5483" t="n">
        <v>3</v>
      </c>
      <c r="T5483" t="n">
        <v>30</v>
      </c>
      <c r="U5483">
        <f>T5483*S5483*R5483</f>
        <v>137897.10792296194</v>
      </c>
      <c r="V5483">
        <f>1/U5483</f>
        <v>7.2517837035325165E-6</v>
      </c>
    </row>
    <row r="5484" ht="16" customHeight="1" s="29">
      <c r="A5484" t="inlineStr">
        <is>
          <t>photovoltaic slanted-roof installation, 3 kWp, micro-Si, panel, mounted, on roof</t>
        </is>
      </c>
      <c r="B5484" s="30">
        <f>P5484*V5484</f>
        <v>1.1589656902719581E-8</v>
      </c>
      <c r="C5484" t="inlineStr">
        <is>
          <t>RER</t>
        </is>
      </c>
      <c r="D5484" t="inlineStr">
        <is>
          <t>unit</t>
        </is>
      </c>
      <c r="F5484" t="inlineStr">
        <is>
          <t>technosphere</t>
        </is>
      </c>
      <c r="G5484" t="n">
        <v>2</v>
      </c>
      <c r="H5484" t="n">
        <v>-18.72987249989203</v>
      </c>
      <c r="I5484" t="n">
        <v>0.09798894162072011</v>
      </c>
      <c r="J5484" t="inlineStr">
        <is>
          <t>(2,2,1,1,1,3); Calculation with average annual yield and share of technologies. Lifetime: 30a.</t>
        </is>
      </c>
      <c r="L5484" t="inlineStr">
        <is>
          <t>photovoltaic slanted-roof installation, 3 kWp, micro-Si, panel, mounted, on roof</t>
        </is>
      </c>
      <c r="N5484" t="inlineStr">
        <is>
          <t>all</t>
        </is>
      </c>
      <c r="O5484" t="n">
        <v>1</v>
      </c>
      <c r="P5484" s="30">
        <f>INDEX(parameters!$D$41:$AG$178,MATCH('PV (extension)'!B5468,parameters!$C$41:$C$178,0),MATCH('PV (extension)'!A5484,parameters!$D$5:$AG$5,0))/O5484</f>
        <v>1.5981801687044229E-3</v>
      </c>
      <c r="Q5484" s="3" t="inlineStr">
        <is>
          <t>roof-top</t>
        </is>
      </c>
      <c r="R5484">
        <f>INDEX(parameters!$C$196:$EJ$198,MATCH('PV (extension)'!Q5484,parameters!$B$196:$B$198,0),MATCH('PV (extension)'!B5468,parameters!$C$195:$EJ$195,0))</f>
        <v>1532.1900880329104</v>
      </c>
      <c r="S5484" t="n">
        <v>3</v>
      </c>
      <c r="T5484" t="n">
        <v>30</v>
      </c>
      <c r="U5484">
        <f>T5484*S5484*R5484</f>
        <v>137897.10792296194</v>
      </c>
      <c r="V5484">
        <f>1/U5484</f>
        <v>7.2517837035325165E-6</v>
      </c>
    </row>
    <row r="5485" s="29">
      <c r="A5485" t="inlineStr">
        <is>
          <t>photovoltaic open ground installation, 570 kWp, CIS, on open ground</t>
        </is>
      </c>
      <c r="B5485" s="30">
        <f>P5485*V5485</f>
        <v>3.6251035493178531E-10</v>
      </c>
      <c r="C5485" t="inlineStr">
        <is>
          <t>RER</t>
        </is>
      </c>
      <c r="D5485" t="inlineStr">
        <is>
          <t>unit</t>
        </is>
      </c>
      <c r="F5485" t="inlineStr">
        <is>
          <t>technosphere</t>
        </is>
      </c>
      <c r="G5485" t="n">
        <v>2</v>
      </c>
      <c r="H5485" t="n">
        <v>-21.66656811806742</v>
      </c>
      <c r="I5485" t="n">
        <v>0.09798894162072011</v>
      </c>
      <c r="J5485" t="inlineStr">
        <is>
          <t>(2,2,1,1,1,3); Calculation with average annual yield and share of technologies. Lifetime: 30a.</t>
        </is>
      </c>
      <c r="L5485" t="inlineStr">
        <is>
          <t>photovoltaic open ground installation, 570 kWp, CIS, on open ground</t>
        </is>
      </c>
      <c r="N5485" t="inlineStr">
        <is>
          <t>all</t>
        </is>
      </c>
      <c r="O5485" t="n">
        <v>1</v>
      </c>
      <c r="P5485" s="30">
        <f>INDEX(parameters!$D$41:$AG$178,MATCH('PV (extension)'!B5468,parameters!$C$41:$C$178,0),MATCH('PV (extension)'!A5485,parameters!$D$5:$AG$5,0))/O5485</f>
        <v>1.0104185757523119E-2</v>
      </c>
      <c r="Q5485" t="inlineStr">
        <is>
          <t>central</t>
        </is>
      </c>
      <c r="R5485">
        <f>INDEX(parameters!$C$196:$EJ$198,MATCH('PV (extension)'!Q5485,parameters!$B$196:$B$198,0),MATCH('PV (extension)'!B5468,parameters!$C$195:$EJ$195,0))</f>
        <v>1629.9894553541601</v>
      </c>
      <c r="S5485" t="n">
        <v>570</v>
      </c>
      <c r="T5485" t="n">
        <v>30</v>
      </c>
      <c r="U5485">
        <f>T5485*S5485*R5485</f>
        <v>27872819.686556138</v>
      </c>
      <c r="V5485">
        <f>1/U5485</f>
        <v>3.5877245691160865E-8</v>
      </c>
    </row>
    <row r="5486" s="29">
      <c r="A5486" t="inlineStr">
        <is>
          <t>photovoltaic open ground installation, 570 kWp, CdTe, on open ground</t>
        </is>
      </c>
      <c r="B5486" s="30">
        <f>P5486*V5486</f>
        <v>2.6629731231554879E-9</v>
      </c>
      <c r="C5486" t="inlineStr">
        <is>
          <t>RER</t>
        </is>
      </c>
      <c r="D5486" t="inlineStr">
        <is>
          <t>unit</t>
        </is>
      </c>
      <c r="F5486" t="inlineStr">
        <is>
          <t>technosphere</t>
        </is>
      </c>
      <c r="G5486" t="n">
        <v>2</v>
      </c>
      <c r="H5486" t="n">
        <v>-21.47552628199886</v>
      </c>
      <c r="I5486" t="n">
        <v>0.09798894162072011</v>
      </c>
      <c r="J5486" t="inlineStr">
        <is>
          <t>(2,2,1,1,1,3); Calculation with average annual yield and share of technologies. Lifetime: 30a.</t>
        </is>
      </c>
      <c r="L5486" t="inlineStr">
        <is>
          <t>photovoltaic open ground installation, 570 kWp, CdTe, on open ground</t>
        </is>
      </c>
      <c r="N5486" t="inlineStr">
        <is>
          <t>all</t>
        </is>
      </c>
      <c r="O5486" t="n">
        <v>1</v>
      </c>
      <c r="P5486" s="30">
        <f>INDEX(parameters!$D$41:$AG$178,MATCH('PV (extension)'!B5468,parameters!$C$41:$C$178,0),MATCH('PV (extension)'!A5486,parameters!$D$5:$AG$5,0))/O5486</f>
        <v>7.4224569691858172E-2</v>
      </c>
      <c r="Q5486" t="inlineStr">
        <is>
          <t>central</t>
        </is>
      </c>
      <c r="R5486">
        <f>INDEX(parameters!$C$196:$EJ$198,MATCH('PV (extension)'!Q5486,parameters!$B$196:$B$198,0),MATCH('PV (extension)'!B5468,parameters!$C$195:$EJ$195,0))</f>
        <v>1629.9894553541601</v>
      </c>
      <c r="S5486" t="n">
        <v>570</v>
      </c>
      <c r="T5486" t="n">
        <v>30</v>
      </c>
      <c r="U5486">
        <f>T5486*S5486*R5486</f>
        <v>27872819.686556138</v>
      </c>
      <c r="V5486">
        <f>1/U5486</f>
        <v>3.5877245691160865E-8</v>
      </c>
    </row>
    <row r="5487" s="29">
      <c r="A5487" t="inlineStr">
        <is>
          <t>photovoltaic open ground installation, 570 kWp, micro-Si, on open ground</t>
        </is>
      </c>
      <c r="B5487" s="30">
        <f>P5487*V5487</f>
        <v>2.8225625416662145E-11</v>
      </c>
      <c r="C5487" t="inlineStr">
        <is>
          <t>RER</t>
        </is>
      </c>
      <c r="D5487" t="inlineStr">
        <is>
          <t>unit</t>
        </is>
      </c>
      <c r="F5487" t="inlineStr">
        <is>
          <t>technosphere</t>
        </is>
      </c>
      <c r="G5487" t="n">
        <v>2</v>
      </c>
      <c r="H5487" t="n">
        <v>-23.51240679473371</v>
      </c>
      <c r="I5487" t="n">
        <v>0.09798894162072011</v>
      </c>
      <c r="J5487" t="inlineStr">
        <is>
          <t>(2,2,1,1,1,3); Calculation with average annual yield and share of technologies. Lifetime: 30a.</t>
        </is>
      </c>
      <c r="L5487" t="inlineStr">
        <is>
          <t>photovoltaic open ground installation, 570 kWp, micro-Si, on open ground</t>
        </is>
      </c>
      <c r="N5487" t="inlineStr">
        <is>
          <t>all</t>
        </is>
      </c>
      <c r="O5487" t="n">
        <v>1</v>
      </c>
      <c r="P5487" s="30">
        <f>INDEX(parameters!$D$41:$AG$178,MATCH('PV (extension)'!B5468,parameters!$C$41:$C$178,0),MATCH('PV (extension)'!A5487,parameters!$D$5:$AG$5,0))/O5487</f>
        <v>7.867277677789E-4</v>
      </c>
      <c r="Q5487" t="inlineStr">
        <is>
          <t>central</t>
        </is>
      </c>
      <c r="R5487">
        <f>INDEX(parameters!$C$196:$EJ$198,MATCH('PV (extension)'!Q5487,parameters!$B$196:$B$198,0),MATCH('PV (extension)'!B5468,parameters!$C$195:$EJ$195,0))</f>
        <v>1629.9894553541601</v>
      </c>
      <c r="S5487" t="n">
        <v>570</v>
      </c>
      <c r="T5487" t="n">
        <v>30</v>
      </c>
      <c r="U5487">
        <f>T5487*S5487*R5487</f>
        <v>27872819.686556138</v>
      </c>
      <c r="V5487">
        <f>1/U5487</f>
        <v>3.5877245691160865E-8</v>
      </c>
    </row>
    <row r="5488" s="29">
      <c r="A5488" t="inlineStr">
        <is>
          <t>photovoltaic open ground installation, 570 kWp, multi-Si, on open ground</t>
        </is>
      </c>
      <c r="B5488" s="30">
        <f>P5488*V5488</f>
        <v>9.445683075067958E-9</v>
      </c>
      <c r="C5488" t="inlineStr">
        <is>
          <t>RER</t>
        </is>
      </c>
      <c r="D5488" t="inlineStr">
        <is>
          <t>unit</t>
        </is>
      </c>
      <c r="F5488" t="inlineStr">
        <is>
          <t>technosphere</t>
        </is>
      </c>
      <c r="G5488" t="n">
        <v>2</v>
      </c>
      <c r="H5488" t="n">
        <v>-18.20082258362968</v>
      </c>
      <c r="I5488" t="n">
        <v>0.09798894162072011</v>
      </c>
      <c r="J5488" t="inlineStr">
        <is>
          <t>(2,2,1,1,1,3); Calculation with average annual yield and share of technologies. Lifetime: 30a.</t>
        </is>
      </c>
      <c r="L5488" t="inlineStr">
        <is>
          <t>photovoltaic open ground installation, 570 kWp, multi-Si, on open ground</t>
        </is>
      </c>
      <c r="N5488" t="inlineStr">
        <is>
          <t>all</t>
        </is>
      </c>
      <c r="O5488" t="n">
        <v>1</v>
      </c>
      <c r="P5488" s="30">
        <f>INDEX(parameters!$D$41:$AG$178,MATCH('PV (extension)'!B5468,parameters!$C$41:$C$178,0),MATCH('PV (extension)'!A5488,parameters!$D$5:$AG$5,0))/O5488</f>
        <v>0.2632778211677243</v>
      </c>
      <c r="Q5488" t="inlineStr">
        <is>
          <t>central</t>
        </is>
      </c>
      <c r="R5488">
        <f>INDEX(parameters!$C$196:$EJ$198,MATCH('PV (extension)'!Q5488,parameters!$B$196:$B$198,0),MATCH('PV (extension)'!B5468,parameters!$C$195:$EJ$195,0))</f>
        <v>1629.9894553541601</v>
      </c>
      <c r="S5488" t="n">
        <v>570</v>
      </c>
      <c r="T5488" t="n">
        <v>30</v>
      </c>
      <c r="U5488">
        <f>T5488*S5488*R5488</f>
        <v>27872819.686556138</v>
      </c>
      <c r="V5488">
        <f>1/U5488</f>
        <v>3.5877245691160865E-8</v>
      </c>
    </row>
    <row r="5489" s="29">
      <c r="A5489" t="inlineStr">
        <is>
          <t>photovoltaic open ground installation, 570 kWp, single-Si, on open ground</t>
        </is>
      </c>
      <c r="B5489" s="30">
        <f>P5489*V5489</f>
        <v>5.0103969636071383E-9</v>
      </c>
      <c r="C5489" t="inlineStr">
        <is>
          <t>RER</t>
        </is>
      </c>
      <c r="D5489" t="inlineStr">
        <is>
          <t>unit</t>
        </is>
      </c>
      <c r="F5489" t="inlineStr">
        <is>
          <t>technosphere</t>
        </is>
      </c>
      <c r="G5489" t="n">
        <v>2</v>
      </c>
      <c r="H5489" t="n">
        <v>-18.8364689523836</v>
      </c>
      <c r="I5489" t="n">
        <v>0.09798894162072011</v>
      </c>
      <c r="J5489" t="inlineStr">
        <is>
          <t>(2,2,1,1,1,3); Calculation with average annual yield and share of technologies. Lifetime: 30a.</t>
        </is>
      </c>
      <c r="L5489" t="inlineStr">
        <is>
          <t>photovoltaic open ground installation, 570 kWp, single-Si, on open ground</t>
        </is>
      </c>
      <c r="N5489" t="inlineStr">
        <is>
          <t>all</t>
        </is>
      </c>
      <c r="O5489" t="n">
        <v>1</v>
      </c>
      <c r="P5489" s="30">
        <f>INDEX(parameters!$D$41:$AG$178,MATCH('PV (extension)'!B5468,parameters!$C$41:$C$178,0),MATCH('PV (extension)'!A5489,parameters!$D$5:$AG$5,0))/O5489</f>
        <v>0.13965389112469015</v>
      </c>
      <c r="Q5489" t="inlineStr">
        <is>
          <t>central</t>
        </is>
      </c>
      <c r="R5489">
        <f>INDEX(parameters!$C$196:$EJ$198,MATCH('PV (extension)'!Q5489,parameters!$B$196:$B$198,0),MATCH('PV (extension)'!B5468,parameters!$C$195:$EJ$195,0))</f>
        <v>1629.9894553541601</v>
      </c>
      <c r="S5489" t="n">
        <v>570</v>
      </c>
      <c r="T5489" t="n">
        <v>30</v>
      </c>
      <c r="U5489">
        <f>T5489*S5489*R5489</f>
        <v>27872819.686556138</v>
      </c>
      <c r="V5489">
        <f>1/U5489</f>
        <v>3.5877245691160865E-8</v>
      </c>
    </row>
    <row r="5490" ht="16" customHeight="1" s="29">
      <c r="A5490" t="inlineStr">
        <is>
          <t>photovoltaic slanted-roof installation, 93 kWp, multi-Si, laminated, integrated, on roof</t>
        </is>
      </c>
      <c r="B5490" s="30">
        <f>P5490*V5490</f>
        <v>1.5461409904594962E-9</v>
      </c>
      <c r="C5490" t="inlineStr">
        <is>
          <t>CH</t>
        </is>
      </c>
      <c r="D5490" t="inlineStr">
        <is>
          <t>unit</t>
        </is>
      </c>
      <c r="F5490" t="inlineStr">
        <is>
          <t>technosphere</t>
        </is>
      </c>
      <c r="G5490" t="n">
        <v>2</v>
      </c>
      <c r="H5490" t="n">
        <v>-20.65878981776205</v>
      </c>
      <c r="I5490" t="n">
        <v>0.09798894162072011</v>
      </c>
      <c r="J5490" t="inlineStr">
        <is>
          <t>(2,2,1,1,1,3); Calculation with average annual yield and share of technologies. Lifetime: 30a.</t>
        </is>
      </c>
      <c r="L5490" t="inlineStr">
        <is>
          <t>photovoltaic slanted-roof installation, 93 kWp, multi-Si, laminated, integrated, on roof</t>
        </is>
      </c>
      <c r="N5490" t="inlineStr">
        <is>
          <t>all</t>
        </is>
      </c>
      <c r="O5490" t="n">
        <v>1</v>
      </c>
      <c r="P5490" s="30">
        <f>INDEX(parameters!$D$41:$AG$178,MATCH('PV (extension)'!B5468,parameters!$C$41:$C$178,0),MATCH('PV (extension)'!A5490,parameters!$D$5:$AG$5,0))/O5490</f>
        <v>6.6094595017907607E-3</v>
      </c>
      <c r="Q5490" s="3" t="inlineStr">
        <is>
          <t>roof-top</t>
        </is>
      </c>
      <c r="R5490">
        <f>INDEX(parameters!$C$196:$EJ$198,MATCH('PV (extension)'!Q5490,parameters!$B$196:$B$198,0),MATCH('PV (extension)'!B5468,parameters!$C$195:$EJ$195,0))</f>
        <v>1532.1900880329104</v>
      </c>
      <c r="S5490" t="n">
        <v>93</v>
      </c>
      <c r="T5490" t="n">
        <v>30</v>
      </c>
      <c r="U5490">
        <f>T5490*S5490*R5490</f>
        <v>4274810.34561182</v>
      </c>
      <c r="V5490">
        <f>1/U5490</f>
        <v>2.3392850656556505E-7</v>
      </c>
    </row>
    <row r="5491" ht="16" customHeight="1" s="29">
      <c r="A5491" t="inlineStr">
        <is>
          <t>photovoltaic slanted-roof installation, 93 kWp, multi-Si, panel, mounted, on roof</t>
        </is>
      </c>
      <c r="B5491" s="30">
        <f>P5491*V5491</f>
        <v>2.6217067090011386E-8</v>
      </c>
      <c r="C5491" t="inlineStr">
        <is>
          <t>CH</t>
        </is>
      </c>
      <c r="D5491" t="inlineStr">
        <is>
          <t>unit</t>
        </is>
      </c>
      <c r="F5491" t="inlineStr">
        <is>
          <t>technosphere</t>
        </is>
      </c>
      <c r="G5491" t="n">
        <v>2</v>
      </c>
      <c r="H5491" t="n">
        <v>-17.84536035000586</v>
      </c>
      <c r="I5491" t="n">
        <v>0.09798894162072011</v>
      </c>
      <c r="J5491" t="inlineStr">
        <is>
          <t>(2,2,1,1,1,3); Calculation with average annual yield and share of technologies. Lifetime: 30a.</t>
        </is>
      </c>
      <c r="L5491" t="inlineStr">
        <is>
          <t>photovoltaic slanted-roof installation, 93 kWp, multi-Si, panel, mounted, on roof</t>
        </is>
      </c>
      <c r="N5491" t="inlineStr">
        <is>
          <t>all</t>
        </is>
      </c>
      <c r="O5491" t="n">
        <v>1</v>
      </c>
      <c r="P5491" s="30">
        <f>INDEX(parameters!$D$41:$AG$178,MATCH('PV (extension)'!B5468,parameters!$C$41:$C$178,0),MATCH('PV (extension)'!A5491,parameters!$D$5:$AG$5,0))/O5491</f>
        <v>0.11207298962797985</v>
      </c>
      <c r="Q5491" s="3" t="inlineStr">
        <is>
          <t>roof-top</t>
        </is>
      </c>
      <c r="R5491">
        <f>INDEX(parameters!$C$196:$EJ$198,MATCH('PV (extension)'!Q5491,parameters!$B$196:$B$198,0),MATCH('PV (extension)'!B5468,parameters!$C$195:$EJ$195,0))</f>
        <v>1532.1900880329104</v>
      </c>
      <c r="S5491" t="n">
        <v>93</v>
      </c>
      <c r="T5491" t="n">
        <v>30</v>
      </c>
      <c r="U5491">
        <f>T5491*S5491*R5491</f>
        <v>4274810.34561182</v>
      </c>
      <c r="V5491">
        <f>1/U5491</f>
        <v>2.3392850656556505E-7</v>
      </c>
    </row>
    <row r="5492" ht="16" customHeight="1" s="29">
      <c r="A5492" t="inlineStr">
        <is>
          <t>photovoltaic slanted-roof installation, 93 kWp, single-Si, laminated, integrated, on roof</t>
        </is>
      </c>
      <c r="B5492" s="30">
        <f>P5492*V5492</f>
        <v>8.1735710764768146E-10</v>
      </c>
      <c r="C5492" t="inlineStr">
        <is>
          <t>CH</t>
        </is>
      </c>
      <c r="D5492" t="inlineStr">
        <is>
          <t>unit</t>
        </is>
      </c>
      <c r="F5492" t="inlineStr">
        <is>
          <t>technosphere</t>
        </is>
      </c>
      <c r="G5492" t="n">
        <v>2</v>
      </c>
      <c r="H5492" t="n">
        <v>-21.2944254997521</v>
      </c>
      <c r="I5492" t="n">
        <v>0.09798894162072011</v>
      </c>
      <c r="J5492" t="inlineStr">
        <is>
          <t>(2,2,1,1,1,3); Calculation with average annual yield and share of technologies. Lifetime: 30a.</t>
        </is>
      </c>
      <c r="L5492" t="inlineStr">
        <is>
          <t>photovoltaic slanted-roof installation, 93 kWp, single-Si, laminated, integrated, on roof</t>
        </is>
      </c>
      <c r="N5492" t="inlineStr">
        <is>
          <t>all</t>
        </is>
      </c>
      <c r="O5492" t="n">
        <v>1</v>
      </c>
      <c r="P5492" s="30">
        <f>INDEX(parameters!$D$41:$AG$178,MATCH('PV (extension)'!B5468,parameters!$C$41:$C$178,0),MATCH('PV (extension)'!A5492,parameters!$D$5:$AG$5,0))/O5492</f>
        <v>3.4940466198316628E-3</v>
      </c>
      <c r="Q5492" s="3" t="inlineStr">
        <is>
          <t>roof-top</t>
        </is>
      </c>
      <c r="R5492">
        <f>INDEX(parameters!$C$196:$EJ$198,MATCH('PV (extension)'!Q5492,parameters!$B$196:$B$198,0),MATCH('PV (extension)'!B5468,parameters!$C$195:$EJ$195,0))</f>
        <v>1532.1900880329104</v>
      </c>
      <c r="S5492" t="n">
        <v>93</v>
      </c>
      <c r="T5492" t="n">
        <v>30</v>
      </c>
      <c r="U5492">
        <f>T5492*S5492*R5492</f>
        <v>4274810.34561182</v>
      </c>
      <c r="V5492">
        <f>1/U5492</f>
        <v>2.3392850656556505E-7</v>
      </c>
    </row>
    <row r="5493" ht="16" customHeight="1" s="29">
      <c r="A5493" t="inlineStr">
        <is>
          <t>photovoltaic slanted-roof installation, 93 kWp, single-Si, panel, mounted, on roof</t>
        </is>
      </c>
      <c r="B5493" s="30">
        <f>P5493*V5493</f>
        <v>1.3732775395756152E-8</v>
      </c>
      <c r="C5493" t="inlineStr">
        <is>
          <t>CH</t>
        </is>
      </c>
      <c r="D5493" t="inlineStr">
        <is>
          <t>unit</t>
        </is>
      </c>
      <c r="F5493" t="inlineStr">
        <is>
          <t>technosphere</t>
        </is>
      </c>
      <c r="G5493" t="n">
        <v>2</v>
      </c>
      <c r="H5493" t="n">
        <v>-18.48100416113547</v>
      </c>
      <c r="I5493" t="n">
        <v>0.09798894162072011</v>
      </c>
      <c r="J5493" t="inlineStr">
        <is>
          <t>(2,2,1,1,1,3); Calculation with average annual yield and share of technologies. Lifetime: 30a.</t>
        </is>
      </c>
      <c r="L5493" t="inlineStr">
        <is>
          <t>photovoltaic slanted-roof installation, 93 kWp, single-Si, panel, mounted, on roof</t>
        </is>
      </c>
      <c r="N5493" t="inlineStr">
        <is>
          <t>all</t>
        </is>
      </c>
      <c r="O5493" t="n">
        <v>1</v>
      </c>
      <c r="P5493" s="30">
        <f>INDEX(parameters!$D$41:$AG$178,MATCH('PV (extension)'!B5468,parameters!$C$41:$C$178,0),MATCH('PV (extension)'!A5493,parameters!$D$5:$AG$5,0))/O5493</f>
        <v>5.8705010335741853E-2</v>
      </c>
      <c r="Q5493" s="3" t="inlineStr">
        <is>
          <t>roof-top</t>
        </is>
      </c>
      <c r="R5493">
        <f>INDEX(parameters!$C$196:$EJ$198,MATCH('PV (extension)'!Q5493,parameters!$B$196:$B$198,0),MATCH('PV (extension)'!B5468,parameters!$C$195:$EJ$195,0))</f>
        <v>1532.1900880329104</v>
      </c>
      <c r="S5493" t="n">
        <v>93</v>
      </c>
      <c r="T5493" t="n">
        <v>30</v>
      </c>
      <c r="U5493">
        <f>T5493*S5493*R5493</f>
        <v>4274810.34561182</v>
      </c>
      <c r="V5493">
        <f>1/U5493</f>
        <v>2.3392850656556505E-7</v>
      </c>
    </row>
    <row r="5494" s="29">
      <c r="A5494" t="inlineStr">
        <is>
          <t>photovoltaic facade installation, 3kWp, multi-Si, laminated, integrated, at building</t>
        </is>
      </c>
      <c r="B5494" s="30">
        <f>P5494*V5494</f>
        <v>3.3943583970723592E-8</v>
      </c>
      <c r="C5494" t="inlineStr">
        <is>
          <t>APAC</t>
        </is>
      </c>
      <c r="D5494" t="inlineStr">
        <is>
          <t>unit</t>
        </is>
      </c>
      <c r="F5494" t="inlineStr">
        <is>
          <t>technosphere</t>
        </is>
      </c>
      <c r="G5494" t="n">
        <v>2</v>
      </c>
      <c r="H5494" t="n">
        <v>-17.5612990452514</v>
      </c>
      <c r="I5494" t="n">
        <v>0.09798894162072011</v>
      </c>
      <c r="J5494" t="inlineStr">
        <is>
          <t>(2,2,1,1,1,3); Calculation with average annual yield and share of technologies. Lifetime: 30a.</t>
        </is>
      </c>
      <c r="L5494" t="inlineStr">
        <is>
          <t>photovoltaic facade installation, 3kWp, multi-Si, laminated, integrated, at building</t>
        </is>
      </c>
      <c r="N5494" t="inlineStr">
        <is>
          <t>all</t>
        </is>
      </c>
      <c r="O5494" t="n">
        <v>1</v>
      </c>
      <c r="P5494" s="30">
        <f>INDEX(parameters!$D$41:$AG$178,MATCH('PV (extension)'!B5468,parameters!$C$41:$C$178,0),MATCH('PV (extension)'!A5494,parameters!$D$5:$AG$5,0))/O5494</f>
        <v>3.2864644265829519E-3</v>
      </c>
      <c r="Q5494" t="inlineStr">
        <is>
          <t>façade</t>
        </is>
      </c>
      <c r="R5494">
        <f>INDEX(parameters!$C$196:$EJ$198,MATCH('PV (extension)'!Q5494,parameters!$B$196:$B$198,0),MATCH('PV (extension)'!B5468,parameters!$C$195:$EJ$195,0))</f>
        <v>1075.7930405337456</v>
      </c>
      <c r="S5494" t="n">
        <v>3</v>
      </c>
      <c r="T5494" t="n">
        <v>30</v>
      </c>
      <c r="U5494">
        <f>T5494*S5494*R5494</f>
        <v>96821.373648037101</v>
      </c>
      <c r="V5494">
        <f>1/U5494</f>
        <v>1.0328298002000856E-5</v>
      </c>
    </row>
    <row r="5495" s="29">
      <c r="A5495" t="inlineStr">
        <is>
          <t>photovoltaic facade installation, 3kWp, multi-Si, panel, mounted, at building</t>
        </is>
      </c>
      <c r="B5495" s="30">
        <f>P5495*V5495</f>
        <v>3.3289672100479333E-8</v>
      </c>
      <c r="C5495" t="inlineStr">
        <is>
          <t>APAC</t>
        </is>
      </c>
      <c r="D5495" t="inlineStr">
        <is>
          <t>unit</t>
        </is>
      </c>
      <c r="F5495" t="inlineStr">
        <is>
          <t>technosphere</t>
        </is>
      </c>
      <c r="G5495" t="n">
        <v>2</v>
      </c>
      <c r="H5495" t="n">
        <v>-17.5612990452514</v>
      </c>
      <c r="I5495" t="n">
        <v>0.09798894162072011</v>
      </c>
      <c r="J5495" t="inlineStr">
        <is>
          <t>(2,2,1,1,1,3); Calculation with average annual yield and share of technologies. Lifetime: 30a.</t>
        </is>
      </c>
      <c r="L5495" t="inlineStr">
        <is>
          <t>photovoltaic facade installation, 3kWp, multi-Si, panel, mounted, at building</t>
        </is>
      </c>
      <c r="N5495" t="inlineStr">
        <is>
          <t>all</t>
        </is>
      </c>
      <c r="O5495" t="n">
        <v>1</v>
      </c>
      <c r="P5495" s="30">
        <f>INDEX(parameters!$D$41:$AG$178,MATCH('PV (extension)'!B5468,parameters!$C$41:$C$178,0),MATCH('PV (extension)'!A5495,parameters!$D$5:$AG$5,0))/O5495</f>
        <v>3.2231517810611459E-3</v>
      </c>
      <c r="Q5495" t="inlineStr">
        <is>
          <t>façade</t>
        </is>
      </c>
      <c r="R5495">
        <f>INDEX(parameters!$C$196:$EJ$198,MATCH('PV (extension)'!Q5495,parameters!$B$196:$B$198,0),MATCH('PV (extension)'!B5468,parameters!$C$195:$EJ$195,0))</f>
        <v>1075.7930405337456</v>
      </c>
      <c r="S5495" t="n">
        <v>3</v>
      </c>
      <c r="T5495" t="n">
        <v>30</v>
      </c>
      <c r="U5495">
        <f>T5495*S5495*R5495</f>
        <v>96821.373648037101</v>
      </c>
      <c r="V5495">
        <f>1/U5495</f>
        <v>1.0328298002000856E-5</v>
      </c>
    </row>
    <row r="5496" s="29">
      <c r="A5496" t="inlineStr">
        <is>
          <t>photovoltaic facade installation, 3kWp, single-Si, laminated, integrated, at building</t>
        </is>
      </c>
      <c r="B5496" s="30">
        <f>P5496*V5496</f>
        <v>1.7894678552908994E-8</v>
      </c>
      <c r="C5496" t="inlineStr">
        <is>
          <t>APAC</t>
        </is>
      </c>
      <c r="D5496" t="inlineStr">
        <is>
          <t>unit</t>
        </is>
      </c>
      <c r="F5496" t="inlineStr">
        <is>
          <t>technosphere</t>
        </is>
      </c>
      <c r="G5496" t="n">
        <v>2</v>
      </c>
      <c r="H5496" t="n">
        <v>-18.19689739735082</v>
      </c>
      <c r="I5496" t="n">
        <v>0.09798894162072011</v>
      </c>
      <c r="J5496" t="inlineStr">
        <is>
          <t>(2,2,1,1,1,3); Calculation with average annual yield and share of technologies. Lifetime: 30a.</t>
        </is>
      </c>
      <c r="L5496" t="inlineStr">
        <is>
          <t>photovoltaic facade installation, 3kWp, single-Si, laminated, integrated, at building</t>
        </is>
      </c>
      <c r="N5496" t="inlineStr">
        <is>
          <t>all</t>
        </is>
      </c>
      <c r="O5496" t="n">
        <v>1</v>
      </c>
      <c r="P5496" s="30">
        <f>INDEX(parameters!$D$41:$AG$178,MATCH('PV (extension)'!B5468,parameters!$C$41:$C$178,0),MATCH('PV (extension)'!A5496,parameters!$D$5:$AG$5,0))/O5496</f>
        <v>1.7325873584827175E-3</v>
      </c>
      <c r="Q5496" t="inlineStr">
        <is>
          <t>façade</t>
        </is>
      </c>
      <c r="R5496">
        <f>INDEX(parameters!$C$196:$EJ$198,MATCH('PV (extension)'!Q5496,parameters!$B$196:$B$198,0),MATCH('PV (extension)'!B5468,parameters!$C$195:$EJ$195,0))</f>
        <v>1075.7930405337456</v>
      </c>
      <c r="S5496" t="n">
        <v>3</v>
      </c>
      <c r="T5496" t="n">
        <v>30</v>
      </c>
      <c r="U5496">
        <f>T5496*S5496*R5496</f>
        <v>96821.373648037101</v>
      </c>
      <c r="V5496">
        <f>1/U5496</f>
        <v>1.0328298002000856E-5</v>
      </c>
    </row>
    <row r="5497" s="29">
      <c r="A5497" t="inlineStr">
        <is>
          <t>photovoltaic facade installation, 3kWp, single-Si, panel, mounted, at building</t>
        </is>
      </c>
      <c r="B5497" s="30">
        <f>P5497*V5497</f>
        <v>1.7879195203059589E-8</v>
      </c>
      <c r="C5497" t="inlineStr">
        <is>
          <t>APAC</t>
        </is>
      </c>
      <c r="D5497" t="inlineStr">
        <is>
          <t>unit</t>
        </is>
      </c>
      <c r="F5497" t="inlineStr">
        <is>
          <t>technosphere</t>
        </is>
      </c>
      <c r="G5497" t="n">
        <v>2</v>
      </c>
      <c r="H5497" t="n">
        <v>-18.19689739735082</v>
      </c>
      <c r="I5497" t="n">
        <v>0.09798894162072011</v>
      </c>
      <c r="J5497" t="inlineStr">
        <is>
          <t>(2,2,1,1,1,3); Calculation with average annual yield and share of technologies. Lifetime: 30a.</t>
        </is>
      </c>
      <c r="L5497" t="inlineStr">
        <is>
          <t>photovoltaic facade installation, 3kWp, single-Si, panel, mounted, at building</t>
        </is>
      </c>
      <c r="N5497" t="inlineStr">
        <is>
          <t>all</t>
        </is>
      </c>
      <c r="O5497" t="n">
        <v>1</v>
      </c>
      <c r="P5497" s="30">
        <f>INDEX(parameters!$D$41:$AG$178,MATCH('PV (extension)'!B5468,parameters!$C$41:$C$178,0),MATCH('PV (extension)'!A5497,parameters!$D$5:$AG$5,0))/O5497</f>
        <v>1.7310882392816251E-3</v>
      </c>
      <c r="Q5497" t="inlineStr">
        <is>
          <t>façade</t>
        </is>
      </c>
      <c r="R5497">
        <f>INDEX(parameters!$C$196:$EJ$198,MATCH('PV (extension)'!Q5497,parameters!$B$196:$B$198,0),MATCH('PV (extension)'!B5468,parameters!$C$195:$EJ$195,0))</f>
        <v>1075.7930405337456</v>
      </c>
      <c r="S5497" t="n">
        <v>3</v>
      </c>
      <c r="T5497" t="n">
        <v>30</v>
      </c>
      <c r="U5497">
        <f>T5497*S5497*R5497</f>
        <v>96821.373648037101</v>
      </c>
      <c r="V5497">
        <f>1/U5497</f>
        <v>1.0328298002000856E-5</v>
      </c>
    </row>
    <row r="5498" ht="16" customHeight="1" s="29">
      <c r="A5498" t="inlineStr">
        <is>
          <t>photovoltaic flat-roof installation, 3kWp, multi-Si, on roof</t>
        </is>
      </c>
      <c r="B5498" s="30">
        <f>P5498*V5498</f>
        <v>3.6712205634330967E-7</v>
      </c>
      <c r="C5498" t="inlineStr">
        <is>
          <t>APAC</t>
        </is>
      </c>
      <c r="D5498" t="inlineStr">
        <is>
          <t>unit</t>
        </is>
      </c>
      <c r="F5498" t="inlineStr">
        <is>
          <t>technosphere</t>
        </is>
      </c>
      <c r="G5498" t="n">
        <v>2</v>
      </c>
      <c r="H5498" t="n">
        <v>-15.20991773919472</v>
      </c>
      <c r="I5498" t="n">
        <v>0.09798894162072011</v>
      </c>
      <c r="J5498" t="inlineStr">
        <is>
          <t>(2,2,1,1,1,3); Calculation with average annual yield and share of technologies. Lifetime: 30a.</t>
        </is>
      </c>
      <c r="L5498" t="inlineStr">
        <is>
          <t>photovoltaic flat-roof installation, 3kWp, multi-Si, on roof</t>
        </is>
      </c>
      <c r="N5498" t="inlineStr">
        <is>
          <t>all</t>
        </is>
      </c>
      <c r="O5498" t="n">
        <v>1</v>
      </c>
      <c r="P5498" s="30">
        <f>INDEX(parameters!$D$41:$AG$178,MATCH('PV (extension)'!B5468,parameters!$C$41:$C$178,0),MATCH('PV (extension)'!A5498,parameters!$D$5:$AG$5,0))/O5498</f>
        <v>5.0625069824473082E-2</v>
      </c>
      <c r="Q5498" s="3" t="inlineStr">
        <is>
          <t>roof-top</t>
        </is>
      </c>
      <c r="R5498">
        <f>INDEX(parameters!$C$196:$EJ$198,MATCH('PV (extension)'!Q5498,parameters!$B$196:$B$198,0),MATCH('PV (extension)'!B5468,parameters!$C$195:$EJ$195,0))</f>
        <v>1532.1900880329104</v>
      </c>
      <c r="S5498" t="n">
        <v>3</v>
      </c>
      <c r="T5498" t="n">
        <v>30</v>
      </c>
      <c r="U5498">
        <f>T5498*S5498*R5498</f>
        <v>137897.10792296194</v>
      </c>
      <c r="V5498">
        <f>1/U5498</f>
        <v>7.2517837035325165E-6</v>
      </c>
    </row>
    <row r="5499" ht="16" customHeight="1" s="29">
      <c r="A5499" t="inlineStr">
        <is>
          <t>photovoltaic flat-roof installation, 3kWp, single-Si, on roof</t>
        </is>
      </c>
      <c r="B5499" s="30">
        <f>P5499*V5499</f>
        <v>1.9163239543079676E-7</v>
      </c>
      <c r="C5499" t="inlineStr">
        <is>
          <t>APAC</t>
        </is>
      </c>
      <c r="D5499" t="inlineStr">
        <is>
          <t>unit</t>
        </is>
      </c>
      <c r="F5499" t="inlineStr">
        <is>
          <t>technosphere</t>
        </is>
      </c>
      <c r="G5499" t="n">
        <v>2</v>
      </c>
      <c r="H5499" t="n">
        <v>-15.84555259734934</v>
      </c>
      <c r="I5499" t="n">
        <v>0.09798894162072011</v>
      </c>
      <c r="J5499" t="inlineStr">
        <is>
          <t>(2,2,1,1,1,3); Calculation with average annual yield and share of technologies. Lifetime: 30a.</t>
        </is>
      </c>
      <c r="L5499" t="inlineStr">
        <is>
          <t>photovoltaic flat-roof installation, 3kWp, single-Si, on roof</t>
        </is>
      </c>
      <c r="N5499" t="inlineStr">
        <is>
          <t>all</t>
        </is>
      </c>
      <c r="O5499" t="n">
        <v>1</v>
      </c>
      <c r="P5499" s="30">
        <f>INDEX(parameters!$D$41:$AG$178,MATCH('PV (extension)'!B5468,parameters!$C$41:$C$178,0),MATCH('PV (extension)'!A5499,parameters!$D$5:$AG$5,0))/O5499</f>
        <v>2.6425553114256296E-2</v>
      </c>
      <c r="Q5499" s="3" t="inlineStr">
        <is>
          <t>roof-top</t>
        </is>
      </c>
      <c r="R5499">
        <f>INDEX(parameters!$C$196:$EJ$198,MATCH('PV (extension)'!Q5499,parameters!$B$196:$B$198,0),MATCH('PV (extension)'!B5468,parameters!$C$195:$EJ$195,0))</f>
        <v>1532.1900880329104</v>
      </c>
      <c r="S5499" t="n">
        <v>3</v>
      </c>
      <c r="T5499" t="n">
        <v>30</v>
      </c>
      <c r="U5499">
        <f>T5499*S5499*R5499</f>
        <v>137897.10792296194</v>
      </c>
      <c r="V5499">
        <f>1/U5499</f>
        <v>7.2517837035325165E-6</v>
      </c>
    </row>
    <row r="5500" ht="16" customHeight="1" s="29">
      <c r="A5500" t="inlineStr">
        <is>
          <t>photovoltaic slanted-roof installation, 3kWp, CIS, panel, mounted, on roof</t>
        </is>
      </c>
      <c r="B5500" s="30">
        <f>P5500*V5500</f>
        <v>1.0599537155847871E-7</v>
      </c>
      <c r="C5500" t="inlineStr">
        <is>
          <t>CH</t>
        </is>
      </c>
      <c r="D5500" t="inlineStr">
        <is>
          <t>unit</t>
        </is>
      </c>
      <c r="F5500" t="inlineStr">
        <is>
          <t>technosphere</t>
        </is>
      </c>
      <c r="G5500" t="n">
        <v>2</v>
      </c>
      <c r="H5500" t="n">
        <v>-16.88405011147741</v>
      </c>
      <c r="I5500" t="n">
        <v>0.09798894162072011</v>
      </c>
      <c r="J5500" t="inlineStr">
        <is>
          <t>(2,2,1,1,1,3); Calculation with average annual yield and share of technologies. Lifetime: 30a.</t>
        </is>
      </c>
      <c r="L5500" t="inlineStr">
        <is>
          <t>photovoltaic slanted-roof installation, 3kWp, CIS, panel, mounted, on roof</t>
        </is>
      </c>
      <c r="N5500" t="inlineStr">
        <is>
          <t>all</t>
        </is>
      </c>
      <c r="O5500" t="n">
        <v>1</v>
      </c>
      <c r="P5500" s="30">
        <f>INDEX(parameters!$D$41:$AG$178,MATCH('PV (extension)'!B5468,parameters!$C$41:$C$178,0),MATCH('PV (extension)'!A5500,parameters!$D$5:$AG$5,0))/O5500</f>
        <v>1.4616455191133988E-2</v>
      </c>
      <c r="Q5500" s="3" t="inlineStr">
        <is>
          <t>roof-top</t>
        </is>
      </c>
      <c r="R5500">
        <f>INDEX(parameters!$C$196:$EJ$198,MATCH('PV (extension)'!Q5500,parameters!$B$196:$B$198,0),MATCH('PV (extension)'!B5468,parameters!$C$195:$EJ$195,0))</f>
        <v>1532.1900880329104</v>
      </c>
      <c r="S5500" t="n">
        <v>3</v>
      </c>
      <c r="T5500" t="n">
        <v>30</v>
      </c>
      <c r="U5500">
        <f>T5500*S5500*R5500</f>
        <v>137897.10792296194</v>
      </c>
      <c r="V5500">
        <f>1/U5500</f>
        <v>7.2517837035325165E-6</v>
      </c>
    </row>
    <row r="5501" ht="16" customHeight="1" s="29">
      <c r="A5501" t="inlineStr">
        <is>
          <t>photovoltaic slanted-roof installation, 3kWp, CdTe, laminated, integrated, on roof</t>
        </is>
      </c>
      <c r="B5501" s="30">
        <f>P5501*V5501</f>
        <v>2.9679368730487366E-9</v>
      </c>
      <c r="C5501" t="inlineStr">
        <is>
          <t>CH</t>
        </is>
      </c>
      <c r="D5501" t="inlineStr">
        <is>
          <t>unit</t>
        </is>
      </c>
      <c r="F5501" t="inlineStr">
        <is>
          <t>technosphere</t>
        </is>
      </c>
      <c r="G5501" t="n">
        <v>2</v>
      </c>
      <c r="H5501" t="n">
        <v>-19.50639655088546</v>
      </c>
      <c r="I5501" t="n">
        <v>0.09798894162072011</v>
      </c>
      <c r="J5501" t="inlineStr">
        <is>
          <t>(2,2,1,1,1,3); Calculation with average annual yield and share of technologies. Lifetime: 30a.</t>
        </is>
      </c>
      <c r="L5501" t="inlineStr">
        <is>
          <t>photovoltaic slanted-roof installation, 3kWp, CdTe, laminated, integrated, on roof</t>
        </is>
      </c>
      <c r="N5501" t="inlineStr">
        <is>
          <t>all</t>
        </is>
      </c>
      <c r="O5501" t="n">
        <v>1</v>
      </c>
      <c r="P5501" s="30">
        <f>INDEX(parameters!$D$41:$AG$178,MATCH('PV (extension)'!B5468,parameters!$C$41:$C$178,0),MATCH('PV (extension)'!A5501,parameters!$D$5:$AG$5,0))/O5501</f>
        <v>4.0926991129133978E-4</v>
      </c>
      <c r="Q5501" s="3" t="inlineStr">
        <is>
          <t>roof-top</t>
        </is>
      </c>
      <c r="R5501">
        <f>INDEX(parameters!$C$196:$EJ$198,MATCH('PV (extension)'!Q5501,parameters!$B$196:$B$198,0),MATCH('PV (extension)'!B5468,parameters!$C$195:$EJ$195,0))</f>
        <v>1532.1900880329104</v>
      </c>
      <c r="S5501" t="n">
        <v>3</v>
      </c>
      <c r="T5501" t="n">
        <v>30</v>
      </c>
      <c r="U5501">
        <f>T5501*S5501*R5501</f>
        <v>137897.10792296194</v>
      </c>
      <c r="V5501">
        <f>1/U5501</f>
        <v>7.2517837035325165E-6</v>
      </c>
    </row>
    <row r="5502" ht="16" customHeight="1" s="29">
      <c r="A5502" t="inlineStr">
        <is>
          <t>photovoltaic slanted-roof installation, 3kWp, multi-Si, laminated, integrated, on roof</t>
        </is>
      </c>
      <c r="B5502" s="30">
        <f>P5502*V5502</f>
        <v>1.7632687316367818E-8</v>
      </c>
      <c r="C5502" t="inlineStr">
        <is>
          <t>APAC</t>
        </is>
      </c>
      <c r="D5502" t="inlineStr">
        <is>
          <t>unit</t>
        </is>
      </c>
      <c r="F5502" t="inlineStr">
        <is>
          <t>technosphere</t>
        </is>
      </c>
      <c r="G5502" t="n">
        <v>2</v>
      </c>
      <c r="H5502" t="n">
        <v>-18.22076487875746</v>
      </c>
      <c r="I5502" t="n">
        <v>0.09798894162072011</v>
      </c>
      <c r="J5502" t="inlineStr">
        <is>
          <t>(2,2,1,1,1,3); Calculation with average annual yield and share of technologies. Lifetime: 30a.</t>
        </is>
      </c>
      <c r="L5502" t="inlineStr">
        <is>
          <t>photovoltaic slanted-roof installation, 3kWp, multi-Si, laminated, integrated, on roof</t>
        </is>
      </c>
      <c r="N5502" t="inlineStr">
        <is>
          <t>all</t>
        </is>
      </c>
      <c r="O5502" t="n">
        <v>1</v>
      </c>
      <c r="P5502" s="30">
        <f>INDEX(parameters!$D$41:$AG$178,MATCH('PV (extension)'!B5468,parameters!$C$41:$C$178,0),MATCH('PV (extension)'!A5502,parameters!$D$5:$AG$5,0))/O5502</f>
        <v>2.4314965858370148E-3</v>
      </c>
      <c r="Q5502" s="3" t="inlineStr">
        <is>
          <t>roof-top</t>
        </is>
      </c>
      <c r="R5502">
        <f>INDEX(parameters!$C$196:$EJ$198,MATCH('PV (extension)'!Q5502,parameters!$B$196:$B$198,0),MATCH('PV (extension)'!B5468,parameters!$C$195:$EJ$195,0))</f>
        <v>1532.1900880329104</v>
      </c>
      <c r="S5502" t="n">
        <v>3</v>
      </c>
      <c r="T5502" t="n">
        <v>30</v>
      </c>
      <c r="U5502">
        <f>T5502*S5502*R5502</f>
        <v>137897.10792296194</v>
      </c>
      <c r="V5502">
        <f>1/U5502</f>
        <v>7.2517837035325165E-6</v>
      </c>
    </row>
    <row r="5503" ht="16" customHeight="1" s="29">
      <c r="A5503" t="inlineStr">
        <is>
          <t>photovoltaic slanted-roof installation, 3kWp, multi-Si, panel, mounted, on roof</t>
        </is>
      </c>
      <c r="B5503" s="30">
        <f>P5503*V5503</f>
        <v>3.0180897670898311E-7</v>
      </c>
      <c r="C5503" t="inlineStr">
        <is>
          <t>APAC</t>
        </is>
      </c>
      <c r="D5503" t="inlineStr">
        <is>
          <t>unit</t>
        </is>
      </c>
      <c r="F5503" t="inlineStr">
        <is>
          <t>technosphere</t>
        </is>
      </c>
      <c r="G5503" t="n">
        <v>2</v>
      </c>
      <c r="H5503" t="n">
        <v>-15.40735416199742</v>
      </c>
      <c r="I5503" t="n">
        <v>0.09798894162072011</v>
      </c>
      <c r="J5503" t="inlineStr">
        <is>
          <t>(2,2,1,1,1,3); Calculation with average annual yield and share of technologies. Lifetime: 30a.</t>
        </is>
      </c>
      <c r="L5503" t="inlineStr">
        <is>
          <t>photovoltaic slanted-roof installation, 3kWp, multi-Si, panel, mounted, on roof</t>
        </is>
      </c>
      <c r="N5503" t="inlineStr">
        <is>
          <t>all</t>
        </is>
      </c>
      <c r="O5503" t="n">
        <v>1</v>
      </c>
      <c r="P5503" s="30">
        <f>INDEX(parameters!$D$41:$AG$178,MATCH('PV (extension)'!B5468,parameters!$C$41:$C$178,0),MATCH('PV (extension)'!A5503,parameters!$D$5:$AG$5,0))/O5503</f>
        <v>4.1618585033357351E-2</v>
      </c>
      <c r="Q5503" s="3" t="inlineStr">
        <is>
          <t>roof-top</t>
        </is>
      </c>
      <c r="R5503">
        <f>INDEX(parameters!$C$196:$EJ$198,MATCH('PV (extension)'!Q5503,parameters!$B$196:$B$198,0),MATCH('PV (extension)'!B5468,parameters!$C$195:$EJ$195,0))</f>
        <v>1532.1900880329104</v>
      </c>
      <c r="S5503" t="n">
        <v>3</v>
      </c>
      <c r="T5503" t="n">
        <v>30</v>
      </c>
      <c r="U5503">
        <f>T5503*S5503*R5503</f>
        <v>137897.10792296194</v>
      </c>
      <c r="V5503">
        <f>1/U5503</f>
        <v>7.2517837035325165E-6</v>
      </c>
    </row>
    <row r="5504" ht="16" customHeight="1" s="29">
      <c r="A5504" t="inlineStr">
        <is>
          <t>photovoltaic slanted-roof installation, 3kWp, single-Si, laminated, integrated, on roof</t>
        </is>
      </c>
      <c r="B5504" s="30">
        <f>P5504*V5504</f>
        <v>9.3188098735915852E-9</v>
      </c>
      <c r="C5504" t="inlineStr">
        <is>
          <t>APAC</t>
        </is>
      </c>
      <c r="D5504" t="inlineStr">
        <is>
          <t>unit</t>
        </is>
      </c>
      <c r="F5504" t="inlineStr">
        <is>
          <t>technosphere</t>
        </is>
      </c>
      <c r="G5504" t="n">
        <v>2</v>
      </c>
      <c r="H5504" t="n">
        <v>-18.85636797425012</v>
      </c>
      <c r="I5504" t="n">
        <v>0.09798894162072011</v>
      </c>
      <c r="J5504" t="inlineStr">
        <is>
          <t>(2,2,1,1,1,3); Calculation with average annual yield and share of technologies. Lifetime: 30a.</t>
        </is>
      </c>
      <c r="L5504" t="inlineStr">
        <is>
          <t>photovoltaic slanted-roof installation, 3kWp, single-Si, laminated, integrated, on roof</t>
        </is>
      </c>
      <c r="N5504" t="inlineStr">
        <is>
          <t>all</t>
        </is>
      </c>
      <c r="O5504" t="n">
        <v>1</v>
      </c>
      <c r="P5504" s="30">
        <f>INDEX(parameters!$D$41:$AG$178,MATCH('PV (extension)'!B5468,parameters!$C$41:$C$178,0),MATCH('PV (extension)'!A5504,parameters!$D$5:$AG$5,0))/O5504</f>
        <v>1.2850369308522222E-3</v>
      </c>
      <c r="Q5504" s="3" t="inlineStr">
        <is>
          <t>roof-top</t>
        </is>
      </c>
      <c r="R5504">
        <f>INDEX(parameters!$C$196:$EJ$198,MATCH('PV (extension)'!Q5504,parameters!$B$196:$B$198,0),MATCH('PV (extension)'!B5468,parameters!$C$195:$EJ$195,0))</f>
        <v>1532.1900880329104</v>
      </c>
      <c r="S5504" t="n">
        <v>3</v>
      </c>
      <c r="T5504" t="n">
        <v>30</v>
      </c>
      <c r="U5504">
        <f>T5504*S5504*R5504</f>
        <v>137897.10792296194</v>
      </c>
      <c r="V5504">
        <f>1/U5504</f>
        <v>7.2517837035325165E-6</v>
      </c>
    </row>
    <row r="5505" ht="16" customHeight="1" s="29">
      <c r="A5505" t="inlineStr">
        <is>
          <t>photovoltaic slanted-roof installation, 3kWp, single-Si, panel, mounted, on roof</t>
        </is>
      </c>
      <c r="B5505" s="30">
        <f>P5505*V5505</f>
        <v>1.5772745662905763E-7</v>
      </c>
      <c r="C5505" t="inlineStr">
        <is>
          <t>APAC</t>
        </is>
      </c>
      <c r="D5505" t="inlineStr">
        <is>
          <t>unit</t>
        </is>
      </c>
      <c r="F5505" t="inlineStr">
        <is>
          <t>technosphere</t>
        </is>
      </c>
      <c r="G5505" t="n">
        <v>2</v>
      </c>
      <c r="H5505" t="n">
        <v>-16.04298817847151</v>
      </c>
      <c r="I5505" t="n">
        <v>0.09798894162072011</v>
      </c>
      <c r="J5505" t="inlineStr">
        <is>
          <t>(2,2,1,1,1,3); Calculation with average annual yield and share of technologies. Lifetime: 30a.</t>
        </is>
      </c>
      <c r="L5505" t="inlineStr">
        <is>
          <t>photovoltaic slanted-roof installation, 3kWp, single-Si, panel, mounted, on roof</t>
        </is>
      </c>
      <c r="N5505" t="inlineStr">
        <is>
          <t>all</t>
        </is>
      </c>
      <c r="O5505" t="n">
        <v>1</v>
      </c>
      <c r="P5505" s="30">
        <f>INDEX(parameters!$D$41:$AG$178,MATCH('PV (extension)'!B5468,parameters!$C$41:$C$178,0),MATCH('PV (extension)'!A5505,parameters!$D$5:$AG$5,0))/O5505</f>
        <v>2.1750160109191456E-2</v>
      </c>
      <c r="Q5505" s="3" t="inlineStr">
        <is>
          <t>roof-top</t>
        </is>
      </c>
      <c r="R5505">
        <f>INDEX(parameters!$C$196:$EJ$198,MATCH('PV (extension)'!Q5505,parameters!$B$196:$B$198,0),MATCH('PV (extension)'!B5468,parameters!$C$195:$EJ$195,0))</f>
        <v>1532.1900880329104</v>
      </c>
      <c r="S5505" t="n">
        <v>3</v>
      </c>
      <c r="T5505" t="n">
        <v>30</v>
      </c>
      <c r="U5505">
        <f>T5505*S5505*R5505</f>
        <v>137897.10792296194</v>
      </c>
      <c r="V5505">
        <f>1/U5505</f>
        <v>7.2517837035325165E-6</v>
      </c>
    </row>
    <row r="5506" s="29">
      <c r="A5506" t="inlineStr">
        <is>
          <t>market for tap water</t>
        </is>
      </c>
      <c r="B5506" t="n">
        <v>0.0020721</v>
      </c>
      <c r="C5506" t="inlineStr">
        <is>
          <t>Europe without Switzerland</t>
        </is>
      </c>
      <c r="D5506" t="inlineStr">
        <is>
          <t>kilogram</t>
        </is>
      </c>
      <c r="F5506" t="inlineStr">
        <is>
          <t>technosphere</t>
        </is>
      </c>
      <c r="G5506" t="n">
        <v>2</v>
      </c>
      <c r="H5506" t="n">
        <v>-6.179192693201237</v>
      </c>
      <c r="I5506" t="n">
        <v>0.04340984597628009</v>
      </c>
      <c r="J5506" t="inlineStr">
        <is>
          <t>(2,2,1,1,1,3); Estimation 20l/m2 panel</t>
        </is>
      </c>
      <c r="L5506" t="inlineStr">
        <is>
          <t>tap water</t>
        </is>
      </c>
    </row>
    <row r="5507" s="29">
      <c r="A5507" t="inlineStr">
        <is>
          <t>treatment of wastewater, from residence, capacity 1.1E10l/year</t>
        </is>
      </c>
      <c r="B5507" t="n">
        <v>-1.8649e-06</v>
      </c>
      <c r="C5507" t="inlineStr">
        <is>
          <t>CH</t>
        </is>
      </c>
      <c r="D5507" t="inlineStr">
        <is>
          <t>cubic meter</t>
        </is>
      </c>
      <c r="F5507" t="inlineStr">
        <is>
          <t>technosphere</t>
        </is>
      </c>
      <c r="G5507" t="n">
        <v>2</v>
      </c>
      <c r="H5507" t="n">
        <v>-13.19230312560901</v>
      </c>
      <c r="I5507" t="n">
        <v>0.04340984597628009</v>
      </c>
      <c r="J5507" t="inlineStr">
        <is>
          <t>(2,2,1,1,1,3); Estimation 20l/m2 panel</t>
        </is>
      </c>
      <c r="K5507" t="b">
        <v>1</v>
      </c>
      <c r="L5507" t="inlineStr">
        <is>
          <t>wastewater, from residence</t>
        </is>
      </c>
    </row>
    <row r="5508" s="29"/>
    <row r="5509" customFormat="1" s="28">
      <c r="A5509" s="28" t="inlineStr">
        <is>
          <t>Activity</t>
        </is>
      </c>
      <c r="B5509" s="28" t="inlineStr">
        <is>
          <t>electricity production, photovoltaic, residential</t>
        </is>
      </c>
    </row>
    <row r="5510">
      <c r="A5510" t="inlineStr">
        <is>
          <t>comment</t>
        </is>
      </c>
      <c r="B551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")&amp;HLOOKUP(B5511,parameters!$C$195:$EJ$198,2,0)&amp;" kWh/kWp.
Annual output, Facade: "&amp;HLOOKUP(B5511,parameters!$C$195:$EJ$198,3,0)&amp;" kWh/kWp.
Annual output, Open-ground: "&amp;HLOOKUP(B5511,parameters!$C$195:$EJ$198,4,0)&amp;_xlfn._LONGTEXT("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")&amp;VLOOKUP(B5511,'extension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1528.83335207944 kWh/kWp.
Annual output, Facade: 1073.43618337493 kWh/kWp.
Annual output, Open-ground: 1626.41845965898 kWh/kWp.
Amount of solar energy transformed to electricity. Waste heat emission due to losses of electricity in the system.
Technology:  Electricity production with grid-connected photovoltaic power plants.
Time period:  Time of publications
Production volume: 25.883 GWh in 2025.
Sampling:  Statistical data and model calculations
Extrapolations:  Use of PV technology data investigated for other countries (Switzerland). Correction of average yield with Swiss data.
Uncertainty:  None
Author: Romain Sacchi, PSI, romain.sacchi@psi.ch</v>
      </c>
    </row>
    <row r="5511" s="29">
      <c r="A5511" t="inlineStr">
        <is>
          <t>location</t>
        </is>
      </c>
      <c r="B5511" t="inlineStr">
        <is>
          <t>GN</t>
        </is>
      </c>
    </row>
    <row r="5512" s="29">
      <c r="A5512" t="inlineStr">
        <is>
          <t>production amount</t>
        </is>
      </c>
      <c r="B5512" t="n">
        <v>1</v>
      </c>
    </row>
    <row r="5513" s="29">
      <c r="A5513" t="inlineStr">
        <is>
          <t>reference product</t>
        </is>
      </c>
      <c r="B5513" t="inlineStr">
        <is>
          <t>electricity, low voltage</t>
        </is>
      </c>
    </row>
    <row r="5514" s="29">
      <c r="A5514" t="inlineStr">
        <is>
          <t>source</t>
        </is>
      </c>
      <c r="B55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515" s="29">
      <c r="A5515" t="inlineStr">
        <is>
          <t>type</t>
        </is>
      </c>
      <c r="B5515" t="inlineStr">
        <is>
          <t>process</t>
        </is>
      </c>
    </row>
    <row r="5516" s="29">
      <c r="A5516" t="inlineStr">
        <is>
          <t>unit</t>
        </is>
      </c>
      <c r="B5516" t="inlineStr">
        <is>
          <t>kilowatt hour</t>
        </is>
      </c>
    </row>
    <row r="5517" s="29">
      <c r="A5517" t="inlineStr">
        <is>
          <t>Exchanges</t>
        </is>
      </c>
    </row>
    <row r="5518" customFormat="1" s="28">
      <c r="A5518" s="28" t="inlineStr">
        <is>
          <t>name</t>
        </is>
      </c>
      <c r="B5518" s="28" t="inlineStr">
        <is>
          <t>amount</t>
        </is>
      </c>
      <c r="C5518" s="28" t="inlineStr">
        <is>
          <t>location</t>
        </is>
      </c>
      <c r="D5518" s="28" t="inlineStr">
        <is>
          <t>unit</t>
        </is>
      </c>
      <c r="E5518" s="28" t="inlineStr">
        <is>
          <t>categories</t>
        </is>
      </c>
      <c r="F5518" s="28" t="inlineStr">
        <is>
          <t>type</t>
        </is>
      </c>
      <c r="G5518" s="28" t="inlineStr">
        <is>
          <t>uncertainty type</t>
        </is>
      </c>
      <c r="H5518" s="28" t="inlineStr">
        <is>
          <t>reference product</t>
        </is>
      </c>
      <c r="I5518" s="28" t="inlineStr">
        <is>
          <t>comment</t>
        </is>
      </c>
      <c r="J5518" s="28" t="inlineStr">
        <is>
          <t>production volume</t>
        </is>
      </c>
      <c r="K5518" s="28" t="inlineStr">
        <is>
          <t>scope</t>
        </is>
      </c>
      <c r="L5518" s="28" t="inlineStr">
        <is>
          <t>scope share</t>
        </is>
      </c>
      <c r="M5518" s="28" t="inlineStr">
        <is>
          <t>tech share</t>
        </is>
      </c>
      <c r="N5518" s="28" t="inlineStr">
        <is>
          <t>installation</t>
        </is>
      </c>
      <c r="O5518" s="28" t="inlineStr">
        <is>
          <t>productivity</t>
        </is>
      </c>
      <c r="P5518" s="28" t="inlineStr">
        <is>
          <t>kWp</t>
        </is>
      </c>
      <c r="Q5518" s="28" t="inlineStr">
        <is>
          <t>lifetime</t>
        </is>
      </c>
      <c r="R5518" s="28" t="inlineStr">
        <is>
          <t>lifetime production</t>
        </is>
      </c>
      <c r="S5518" s="28" t="inlineStr">
        <is>
          <t>inverted lifetime production</t>
        </is>
      </c>
    </row>
    <row r="5519" s="29">
      <c r="A5519" t="inlineStr">
        <is>
          <t>Energy, solar, converted</t>
        </is>
      </c>
      <c r="B5519" t="n">
        <v>3.8503</v>
      </c>
      <c r="D5519" t="inlineStr">
        <is>
          <t>megajoule</t>
        </is>
      </c>
      <c r="E5519" t="inlineStr">
        <is>
          <t>natural resource::in air</t>
        </is>
      </c>
      <c r="F5519" t="inlineStr">
        <is>
          <t>biosphere</t>
        </is>
      </c>
      <c r="G5519" t="n">
        <v>0</v>
      </c>
      <c r="I5519" t="inlineStr">
        <is>
          <t>(2,2,1,1,1,3); Energy loss in the system</t>
        </is>
      </c>
    </row>
    <row r="5520" s="29">
      <c r="A5520" t="inlineStr">
        <is>
          <t>Heat, waste</t>
        </is>
      </c>
      <c r="B5520" t="n">
        <v>0.25027</v>
      </c>
      <c r="D5520" t="inlineStr">
        <is>
          <t>megajoule</t>
        </is>
      </c>
      <c r="E5520" t="inlineStr">
        <is>
          <t>air</t>
        </is>
      </c>
      <c r="F5520" t="inlineStr">
        <is>
          <t>biosphere</t>
        </is>
      </c>
      <c r="G5520" t="n">
        <v>0</v>
      </c>
      <c r="I5520" t="inlineStr">
        <is>
          <t>(1,na,na,na,na,na); Calculation with average annual output and share of technologies; Average degradation of 10.5% included</t>
        </is>
      </c>
    </row>
    <row r="5521" s="29">
      <c r="A5521" t="inlineStr">
        <is>
          <t>electricity production, photovoltaic, residential</t>
        </is>
      </c>
      <c r="B5521" t="n">
        <v>1</v>
      </c>
      <c r="C5521" t="inlineStr">
        <is>
          <t>GN</t>
        </is>
      </c>
      <c r="D5521" t="inlineStr">
        <is>
          <t>kilowatt hour</t>
        </is>
      </c>
      <c r="E5521" t="inlineStr">
        <is>
          <t>photovoltaic::power plants</t>
        </is>
      </c>
      <c r="F5521" t="inlineStr">
        <is>
          <t>production</t>
        </is>
      </c>
      <c r="G5521" t="n">
        <v>0</v>
      </c>
      <c r="H5521" t="inlineStr">
        <is>
          <t>electricity, low voltage</t>
        </is>
      </c>
      <c r="J5521">
        <f>VLOOKUP(C5521,'extension - production vol'!$B$6:$D$235,3,0)</f>
        <v>25.882999999999999</v>
      </c>
    </row>
    <row r="5522" ht="16" customHeight="1" s="29">
      <c r="A5522" t="inlineStr">
        <is>
          <t>photovoltaic slanted-roof installation, 3 kWp, CIS, laminated, integrated, on roof</t>
        </is>
      </c>
      <c r="B5522" s="30">
        <f>M5522*S5522</f>
        <v>3.7209368186484313E-8</v>
      </c>
      <c r="C5522" t="inlineStr">
        <is>
          <t>CH</t>
        </is>
      </c>
      <c r="D5522" t="inlineStr">
        <is>
          <t>unit</t>
        </is>
      </c>
      <c r="F5522" t="inlineStr">
        <is>
          <t>technosphere</t>
        </is>
      </c>
      <c r="G5522" t="n">
        <v>0</v>
      </c>
      <c r="H5522" t="inlineStr">
        <is>
          <t>photovoltaic slanted-roof installation, 3 kWp, CIS, laminated, integrated, on roof</t>
        </is>
      </c>
      <c r="I5522" t="inlineStr">
        <is>
          <t>(2,2,1,1,1,3); Calculation with average annual yield and share of technologies. Lifetime: 30a.</t>
        </is>
      </c>
      <c r="K5522" t="inlineStr">
        <is>
          <t>residential</t>
        </is>
      </c>
      <c r="L5522">
        <f>IF(K5522="residential",VLOOKUP(B5511,parameters!$C$41:$AG$178,18,0),IF(K5522="commercial",1-VLOOKUP(B5511,parameters!$C$41:$AG$178,18,0),1))</f>
        <v>0.17766751537682748</v>
      </c>
      <c r="M5522" s="30">
        <f>INDEX(parameters!$D$41:$AG$178,MATCH('PV (extension)'!B5511,parameters!$C$41:$C$178,0),MATCH('PV (extension)'!A5522,parameters!$D$5:$AG$5,0))/L5522</f>
        <v>5.119823078397083E-3</v>
      </c>
      <c r="N5522" s="3" t="inlineStr">
        <is>
          <t>roof-top</t>
        </is>
      </c>
      <c r="O5522">
        <f>INDEX(parameters!$C$196:$EJ$198,MATCH('PV (extension)'!N5522,parameters!$B$196:$B$198,0),MATCH('PV (extension)'!B5511,parameters!$C$195:$EJ$195,0))</f>
        <v>1528.8333520794411</v>
      </c>
      <c r="P5522" t="n">
        <v>3</v>
      </c>
      <c r="Q5522" t="n">
        <v>30</v>
      </c>
      <c r="R5522">
        <f>Q5522*P5522*O5522</f>
        <v>137595.00168714969</v>
      </c>
      <c r="S5522">
        <f>1/R5522</f>
        <v>7.2677058595028327E-6</v>
      </c>
    </row>
    <row r="5523" ht="16" customHeight="1" s="29">
      <c r="A5523" t="inlineStr">
        <is>
          <t>photovoltaic slanted-roof installation, 3 kWp, CdTe, panel, mounted, on roof</t>
        </is>
      </c>
      <c r="B5523" s="30">
        <f>M5523*S5523</f>
        <v>2.4269089095236987E-7</v>
      </c>
      <c r="C5523" t="inlineStr">
        <is>
          <t>CH</t>
        </is>
      </c>
      <c r="D5523" t="inlineStr">
        <is>
          <t>unit</t>
        </is>
      </c>
      <c r="F5523" t="inlineStr">
        <is>
          <t>technosphere</t>
        </is>
      </c>
      <c r="G5523" t="n">
        <v>0</v>
      </c>
      <c r="H5523" t="inlineStr">
        <is>
          <t>photovoltaic slanted-roof installation, 3 kWp, CdTe, panel, mounted, on roof</t>
        </is>
      </c>
      <c r="I5523" t="inlineStr">
        <is>
          <t>(2,2,1,1,1,3); Calculation with average annual yield and share of technologies. Lifetime: 30a.</t>
        </is>
      </c>
      <c r="K5523" t="inlineStr">
        <is>
          <t>residential</t>
        </is>
      </c>
      <c r="L5523">
        <f>L5522</f>
        <v>0.17766751537682748</v>
      </c>
      <c r="M5523" s="30">
        <f>INDEX(parameters!$D$41:$AG$178,MATCH('PV (extension)'!B5511,parameters!$C$41:$C$178,0),MATCH('PV (extension)'!A5523,parameters!$D$5:$AG$5,0))/L5523</f>
        <v>3.3393053550047194E-2</v>
      </c>
      <c r="N5523" s="3" t="inlineStr">
        <is>
          <t>roof-top</t>
        </is>
      </c>
      <c r="O5523">
        <f>INDEX(parameters!$C$196:$EJ$198,MATCH('PV (extension)'!N5523,parameters!$B$196:$B$198,0),MATCH('PV (extension)'!B5511,parameters!$C$195:$EJ$195,0))</f>
        <v>1528.8333520794411</v>
      </c>
      <c r="P5523" t="n">
        <v>3</v>
      </c>
      <c r="Q5523" t="n">
        <v>30</v>
      </c>
      <c r="R5523">
        <f>Q5523*P5523*O5523</f>
        <v>137595.00168714969</v>
      </c>
      <c r="S5523">
        <f>1/R5523</f>
        <v>7.2677058595028327E-6</v>
      </c>
    </row>
    <row r="5524" ht="16" customHeight="1" s="29">
      <c r="A5524" t="inlineStr">
        <is>
          <t>photovoltaic slanted-roof installation, 3 kWp, micro-Si, laminated, integrated, on roof</t>
        </is>
      </c>
      <c r="B5524" s="30">
        <f>M5524*S5524</f>
        <v>3.7604921966276632E-9</v>
      </c>
      <c r="C5524" t="inlineStr">
        <is>
          <t>RER</t>
        </is>
      </c>
      <c r="D5524" t="inlineStr">
        <is>
          <t>unit</t>
        </is>
      </c>
      <c r="F5524" t="inlineStr">
        <is>
          <t>technosphere</t>
        </is>
      </c>
      <c r="G5524" t="n">
        <v>0</v>
      </c>
      <c r="H5524" t="inlineStr">
        <is>
          <t>photovoltaic slanted-roof installation, 3 kWp, micro-Si, laminated, integrated, on roof</t>
        </is>
      </c>
      <c r="I5524" t="inlineStr">
        <is>
          <t>(2,2,1,1,1,3); Calculation with average annual yield and share of technologies. Lifetime: 30a.</t>
        </is>
      </c>
      <c r="K5524" t="inlineStr">
        <is>
          <t>residential</t>
        </is>
      </c>
      <c r="L5524">
        <f>L5523</f>
        <v>0.17766751537682748</v>
      </c>
      <c r="M5524" s="30">
        <f>INDEX(parameters!$D$41:$AG$178,MATCH('PV (extension)'!B5511,parameters!$C$41:$C$178,0),MATCH('PV (extension)'!A5524,parameters!$D$5:$AG$5,0))/L5524</f>
        <v>5.1742493013949662E-4</v>
      </c>
      <c r="N5524" s="3" t="inlineStr">
        <is>
          <t>roof-top</t>
        </is>
      </c>
      <c r="O5524">
        <f>INDEX(parameters!$C$196:$EJ$198,MATCH('PV (extension)'!N5524,parameters!$B$196:$B$198,0),MATCH('PV (extension)'!B5511,parameters!$C$195:$EJ$195,0))</f>
        <v>1528.8333520794411</v>
      </c>
      <c r="P5524" t="n">
        <v>3</v>
      </c>
      <c r="Q5524" t="n">
        <v>30</v>
      </c>
      <c r="R5524">
        <f>Q5524*P5524*O5524</f>
        <v>137595.00168714969</v>
      </c>
      <c r="S5524">
        <f>1/R5524</f>
        <v>7.2677058595028327E-6</v>
      </c>
    </row>
    <row r="5525" ht="16" customHeight="1" s="29">
      <c r="A5525" t="inlineStr">
        <is>
          <t>photovoltaic slanted-roof installation, 3 kWp, micro-Si, panel, mounted, on roof</t>
        </is>
      </c>
      <c r="B5525" s="30">
        <f>M5525*S5525</f>
        <v>6.5375504081312069E-8</v>
      </c>
      <c r="C5525" t="inlineStr">
        <is>
          <t>RER</t>
        </is>
      </c>
      <c r="D5525" t="inlineStr">
        <is>
          <t>unit</t>
        </is>
      </c>
      <c r="F5525" t="inlineStr">
        <is>
          <t>technosphere</t>
        </is>
      </c>
      <c r="G5525" t="n">
        <v>0</v>
      </c>
      <c r="H5525" t="inlineStr">
        <is>
          <t>photovoltaic slanted-roof installation, 3 kWp, micro-Si, panel, mounted, on roof</t>
        </is>
      </c>
      <c r="I5525" t="inlineStr">
        <is>
          <t>(2,2,1,1,1,3); Calculation with average annual yield and share of technologies. Lifetime: 30a.</t>
        </is>
      </c>
      <c r="K5525" t="inlineStr">
        <is>
          <t>residential</t>
        </is>
      </c>
      <c r="L5525">
        <f>L5524</f>
        <v>0.17766751537682748</v>
      </c>
      <c r="M5525" s="30">
        <f>INDEX(parameters!$D$41:$AG$178,MATCH('PV (extension)'!B5511,parameters!$C$41:$C$178,0),MATCH('PV (extension)'!A5525,parameters!$D$5:$AG$5,0))/L5525</f>
        <v>8.9953425943663963E-3</v>
      </c>
      <c r="N5525" s="3" t="inlineStr">
        <is>
          <t>roof-top</t>
        </is>
      </c>
      <c r="O5525">
        <f>INDEX(parameters!$C$196:$EJ$198,MATCH('PV (extension)'!N5525,parameters!$B$196:$B$198,0),MATCH('PV (extension)'!B5511,parameters!$C$195:$EJ$195,0))</f>
        <v>1528.8333520794411</v>
      </c>
      <c r="P5525" t="n">
        <v>3</v>
      </c>
      <c r="Q5525" t="n">
        <v>30</v>
      </c>
      <c r="R5525">
        <f>Q5525*P5525*O5525</f>
        <v>137595.00168714969</v>
      </c>
      <c r="S5525">
        <f>1/R5525</f>
        <v>7.2677058595028327E-6</v>
      </c>
    </row>
    <row r="5526" s="29">
      <c r="A5526" t="inlineStr">
        <is>
          <t>photovoltaic facade installation, 3kWp, multi-Si, laminated, integrated, at building</t>
        </is>
      </c>
      <c r="B5526" s="30">
        <f>M5526*S5526</f>
        <v>1.9147063032484411E-7</v>
      </c>
      <c r="C5526" t="inlineStr">
        <is>
          <t>RER</t>
        </is>
      </c>
      <c r="D5526" t="inlineStr">
        <is>
          <t>unit</t>
        </is>
      </c>
      <c r="F5526" t="inlineStr">
        <is>
          <t>technosphere</t>
        </is>
      </c>
      <c r="G5526" t="n">
        <v>0</v>
      </c>
      <c r="H5526" t="inlineStr">
        <is>
          <t>photovoltaic facade installation, 3kWp, multi-Si, laminated, integrated, at building</t>
        </is>
      </c>
      <c r="I5526" t="inlineStr">
        <is>
          <t>(2,2,1,1,1,3); Calculation with average annual yield and share of technologies. Lifetime: 30a.</t>
        </is>
      </c>
      <c r="K5526" t="inlineStr">
        <is>
          <t>residential</t>
        </is>
      </c>
      <c r="L5526">
        <f>L5525</f>
        <v>0.17766751537682748</v>
      </c>
      <c r="M5526" s="30">
        <f>INDEX(parameters!$D$41:$AG$178,MATCH('PV (extension)'!B5511,parameters!$C$41:$C$178,0),MATCH('PV (extension)'!A5526,parameters!$D$5:$AG$5,0))/L5526</f>
        <v>1.8497835237986298E-2</v>
      </c>
      <c r="N5526" t="inlineStr">
        <is>
          <t>façade</t>
        </is>
      </c>
      <c r="O5526">
        <f>INDEX(parameters!$C$196:$EJ$198,MATCH('PV (extension)'!N5526,parameters!$B$196:$B$198,0),MATCH('PV (extension)'!B5511,parameters!$C$195:$EJ$195,0))</f>
        <v>1073.4361833749269</v>
      </c>
      <c r="P5526" t="n">
        <v>3</v>
      </c>
      <c r="Q5526" t="n">
        <v>30</v>
      </c>
      <c r="R5526">
        <f>Q5526*P5526*O5526</f>
        <v>96609.256503743425</v>
      </c>
      <c r="S5526">
        <f>1/R5526</f>
        <v>1.0350975012019184E-5</v>
      </c>
    </row>
    <row r="5527" s="29">
      <c r="A5527" t="inlineStr">
        <is>
          <t>photovoltaic facade installation, 3kWp, multi-Si, panel, mounted, at building</t>
        </is>
      </c>
      <c r="B5527" s="30">
        <f>M5527*S5527</f>
        <v>1.8778201223193575E-7</v>
      </c>
      <c r="C5527" t="inlineStr">
        <is>
          <t>RER</t>
        </is>
      </c>
      <c r="D5527" t="inlineStr">
        <is>
          <t>unit</t>
        </is>
      </c>
      <c r="F5527" t="inlineStr">
        <is>
          <t>technosphere</t>
        </is>
      </c>
      <c r="G5527" t="n">
        <v>0</v>
      </c>
      <c r="H5527" t="inlineStr">
        <is>
          <t>photovoltaic facade installation, 3kWp, multi-Si, panel, mounted, at building</t>
        </is>
      </c>
      <c r="I5527" t="inlineStr">
        <is>
          <t>(2,2,1,1,1,3); Calculation with average annual yield and share of technologies. Lifetime: 30a.</t>
        </is>
      </c>
      <c r="K5527" t="inlineStr">
        <is>
          <t>residential</t>
        </is>
      </c>
      <c r="L5527">
        <f>L5526</f>
        <v>0.17766751537682748</v>
      </c>
      <c r="M5527" s="30">
        <f>INDEX(parameters!$D$41:$AG$178,MATCH('PV (extension)'!B5511,parameters!$C$41:$C$178,0),MATCH('PV (extension)'!A5527,parameters!$D$5:$AG$5,0))/L5527</f>
        <v>1.8141480586504166E-2</v>
      </c>
      <c r="N5527" t="inlineStr">
        <is>
          <t>façade</t>
        </is>
      </c>
      <c r="O5527">
        <f>INDEX(parameters!$C$196:$EJ$198,MATCH('PV (extension)'!N5527,parameters!$B$196:$B$198,0),MATCH('PV (extension)'!B5511,parameters!$C$195:$EJ$195,0))</f>
        <v>1073.4361833749269</v>
      </c>
      <c r="P5527" t="n">
        <v>3</v>
      </c>
      <c r="Q5527" t="n">
        <v>30</v>
      </c>
      <c r="R5527">
        <f>Q5527*P5527*O5527</f>
        <v>96609.256503743425</v>
      </c>
      <c r="S5527">
        <f>1/R5527</f>
        <v>1.0350975012019184E-5</v>
      </c>
    </row>
    <row r="5528" s="29">
      <c r="A5528" t="inlineStr">
        <is>
          <t>photovoltaic facade installation, 3kWp, single-Si, laminated, integrated, at building</t>
        </is>
      </c>
      <c r="B5528" s="30">
        <f>M5528*S5528</f>
        <v>1.0094117889675848E-7</v>
      </c>
      <c r="C5528" t="inlineStr">
        <is>
          <t>RER</t>
        </is>
      </c>
      <c r="D5528" t="inlineStr">
        <is>
          <t>unit</t>
        </is>
      </c>
      <c r="F5528" t="inlineStr">
        <is>
          <t>technosphere</t>
        </is>
      </c>
      <c r="G5528" t="n">
        <v>0</v>
      </c>
      <c r="H5528" t="inlineStr">
        <is>
          <t>photovoltaic facade installation, 3kWp, single-Si, laminated, integrated, at building</t>
        </is>
      </c>
      <c r="I5528" t="inlineStr">
        <is>
          <t>(2,2,1,1,1,3); Calculation with average annual yield and share of technologies. Lifetime: 30a.</t>
        </is>
      </c>
      <c r="K5528" t="inlineStr">
        <is>
          <t>residential</t>
        </is>
      </c>
      <c r="L5528">
        <f>L5527</f>
        <v>0.17766751537682748</v>
      </c>
      <c r="M5528" s="30">
        <f>INDEX(parameters!$D$41:$AG$178,MATCH('PV (extension)'!B5511,parameters!$C$41:$C$178,0),MATCH('PV (extension)'!A5528,parameters!$D$5:$AG$5,0))/L5528</f>
        <v>9.7518522438271929E-3</v>
      </c>
      <c r="N5528" t="inlineStr">
        <is>
          <t>façade</t>
        </is>
      </c>
      <c r="O5528">
        <f>INDEX(parameters!$C$196:$EJ$198,MATCH('PV (extension)'!N5528,parameters!$B$196:$B$198,0),MATCH('PV (extension)'!B5511,parameters!$C$195:$EJ$195,0))</f>
        <v>1073.4361833749269</v>
      </c>
      <c r="P5528" t="n">
        <v>3</v>
      </c>
      <c r="Q5528" t="n">
        <v>30</v>
      </c>
      <c r="R5528">
        <f>Q5528*P5528*O5528</f>
        <v>96609.256503743425</v>
      </c>
      <c r="S5528">
        <f>1/R5528</f>
        <v>1.0350975012019184E-5</v>
      </c>
    </row>
    <row r="5529" s="29">
      <c r="A5529" t="inlineStr">
        <is>
          <t>photovoltaic facade installation, 3kWp, single-Si, panel, mounted, at building</t>
        </is>
      </c>
      <c r="B5529" s="30">
        <f>M5529*S5529</f>
        <v>1.0085383965887004E-7</v>
      </c>
      <c r="C5529" t="inlineStr">
        <is>
          <t>RER</t>
        </is>
      </c>
      <c r="D5529" t="inlineStr">
        <is>
          <t>unit</t>
        </is>
      </c>
      <c r="F5529" t="inlineStr">
        <is>
          <t>technosphere</t>
        </is>
      </c>
      <c r="G5529" t="n">
        <v>0</v>
      </c>
      <c r="H5529" t="inlineStr">
        <is>
          <t>photovoltaic facade installation, 3kWp, single-Si, panel, mounted, at building</t>
        </is>
      </c>
      <c r="I5529" t="inlineStr">
        <is>
          <t>(2,2,1,1,1,3); Calculation with average annual yield and share of technologies. Lifetime: 30a.</t>
        </is>
      </c>
      <c r="K5529" t="inlineStr">
        <is>
          <t>residential</t>
        </is>
      </c>
      <c r="L5529">
        <f>L5528</f>
        <v>0.17766751537682748</v>
      </c>
      <c r="M5529" s="30">
        <f>INDEX(parameters!$D$41:$AG$178,MATCH('PV (extension)'!B5511,parameters!$C$41:$C$178,0),MATCH('PV (extension)'!A5529,parameters!$D$5:$AG$5,0))/L5529</f>
        <v>9.7434144649911868E-3</v>
      </c>
      <c r="N5529" t="inlineStr">
        <is>
          <t>façade</t>
        </is>
      </c>
      <c r="O5529">
        <f>INDEX(parameters!$C$196:$EJ$198,MATCH('PV (extension)'!N5529,parameters!$B$196:$B$198,0),MATCH('PV (extension)'!B5511,parameters!$C$195:$EJ$195,0))</f>
        <v>1073.4361833749269</v>
      </c>
      <c r="P5529" t="n">
        <v>3</v>
      </c>
      <c r="Q5529" t="n">
        <v>30</v>
      </c>
      <c r="R5529">
        <f>Q5529*P5529*O5529</f>
        <v>96609.256503743425</v>
      </c>
      <c r="S5529">
        <f>1/R5529</f>
        <v>1.0350975012019184E-5</v>
      </c>
    </row>
    <row r="5530" ht="16" customHeight="1" s="29">
      <c r="A5530" t="inlineStr">
        <is>
          <t>photovoltaic flat-roof installation, 3kWp, multi-Si, on roof</t>
        </is>
      </c>
      <c r="B5530" s="30">
        <f>M5530*S5530</f>
        <v>2.0708800695540683E-6</v>
      </c>
      <c r="C5530" t="inlineStr">
        <is>
          <t>RER</t>
        </is>
      </c>
      <c r="D5530" t="inlineStr">
        <is>
          <t>unit</t>
        </is>
      </c>
      <c r="F5530" t="inlineStr">
        <is>
          <t>technosphere</t>
        </is>
      </c>
      <c r="G5530" t="n">
        <v>0</v>
      </c>
      <c r="H5530" t="inlineStr">
        <is>
          <t>photovoltaic flat-roof installation, 3kWp, multi-Si, on roof</t>
        </is>
      </c>
      <c r="I5530" t="inlineStr">
        <is>
          <t>(2,2,1,1,1,3); Calculation with average annual yield and share of technologies. Lifetime: 30a.</t>
        </is>
      </c>
      <c r="K5530" t="inlineStr">
        <is>
          <t>residential</t>
        </is>
      </c>
      <c r="L5530">
        <f>L5529</f>
        <v>0.17766751537682748</v>
      </c>
      <c r="M5530" s="30">
        <f>INDEX(parameters!$D$41:$AG$178,MATCH('PV (extension)'!B5511,parameters!$C$41:$C$178,0),MATCH('PV (extension)'!A5530,parameters!$D$5:$AG$5,0))/L5530</f>
        <v>0.28494274666417674</v>
      </c>
      <c r="N5530" s="3" t="inlineStr">
        <is>
          <t>roof-top</t>
        </is>
      </c>
      <c r="O5530">
        <f>INDEX(parameters!$C$196:$EJ$198,MATCH('PV (extension)'!N5530,parameters!$B$196:$B$198,0),MATCH('PV (extension)'!B5511,parameters!$C$195:$EJ$195,0))</f>
        <v>1528.8333520794411</v>
      </c>
      <c r="P5530" t="n">
        <v>3</v>
      </c>
      <c r="Q5530" t="n">
        <v>30</v>
      </c>
      <c r="R5530">
        <f>Q5530*P5530*O5530</f>
        <v>137595.00168714969</v>
      </c>
      <c r="S5530">
        <f>1/R5530</f>
        <v>7.2677058595028327E-6</v>
      </c>
    </row>
    <row r="5531" ht="16" customHeight="1" s="29">
      <c r="A5531" t="inlineStr">
        <is>
          <t>photovoltaic flat-roof installation, 3kWp, single-Si, on roof</t>
        </is>
      </c>
      <c r="B5531" s="30">
        <f>M5531*S5531</f>
        <v>1.0809693983829562E-6</v>
      </c>
      <c r="C5531" t="inlineStr">
        <is>
          <t>RER</t>
        </is>
      </c>
      <c r="D5531" t="inlineStr">
        <is>
          <t>unit</t>
        </is>
      </c>
      <c r="F5531" t="inlineStr">
        <is>
          <t>technosphere</t>
        </is>
      </c>
      <c r="G5531" t="n">
        <v>0</v>
      </c>
      <c r="H5531" t="inlineStr">
        <is>
          <t>photovoltaic flat-roof installation, 3kWp, single-Si, on roof</t>
        </is>
      </c>
      <c r="I5531" t="inlineStr">
        <is>
          <t>(2,2,1,1,1,3); Calculation with average annual yield and share of technologies. Lifetime: 30a.</t>
        </is>
      </c>
      <c r="K5531" t="inlineStr">
        <is>
          <t>residential</t>
        </is>
      </c>
      <c r="L5531">
        <f>L5530</f>
        <v>0.17766751537682748</v>
      </c>
      <c r="M5531" s="30">
        <f>INDEX(parameters!$D$41:$AG$178,MATCH('PV (extension)'!B5511,parameters!$C$41:$C$178,0),MATCH('PV (extension)'!A5531,parameters!$D$5:$AG$5,0))/L5531</f>
        <v>0.14873598619426004</v>
      </c>
      <c r="N5531" s="3" t="inlineStr">
        <is>
          <t>roof-top</t>
        </is>
      </c>
      <c r="O5531">
        <f>INDEX(parameters!$C$196:$EJ$198,MATCH('PV (extension)'!N5531,parameters!$B$196:$B$198,0),MATCH('PV (extension)'!B5511,parameters!$C$195:$EJ$195,0))</f>
        <v>1528.8333520794411</v>
      </c>
      <c r="P5531" t="n">
        <v>3</v>
      </c>
      <c r="Q5531" t="n">
        <v>30</v>
      </c>
      <c r="R5531">
        <f>Q5531*P5531*O5531</f>
        <v>137595.00168714969</v>
      </c>
      <c r="S5531">
        <f>1/R5531</f>
        <v>7.2677058595028327E-6</v>
      </c>
    </row>
    <row r="5532" ht="16" customHeight="1" s="29">
      <c r="A5532" t="inlineStr">
        <is>
          <t>photovoltaic slanted-roof installation, 3kWp, CIS, panel, mounted, on roof</t>
        </is>
      </c>
      <c r="B5532" s="30">
        <f>M5532*S5532</f>
        <v>5.979038813733533E-7</v>
      </c>
      <c r="C5532" t="inlineStr">
        <is>
          <t>CH</t>
        </is>
      </c>
      <c r="D5532" t="inlineStr">
        <is>
          <t>unit</t>
        </is>
      </c>
      <c r="F5532" t="inlineStr">
        <is>
          <t>technosphere</t>
        </is>
      </c>
      <c r="G5532" t="n">
        <v>0</v>
      </c>
      <c r="H5532" t="inlineStr">
        <is>
          <t>photovoltaic slanted-roof installation, 3kWp, CIS, panel, mounted, on roof</t>
        </is>
      </c>
      <c r="I5532" t="inlineStr">
        <is>
          <t>(2,2,1,1,1,3); Calculation with average annual yield and share of technologies. Lifetime: 30a.</t>
        </is>
      </c>
      <c r="K5532" t="inlineStr">
        <is>
          <t>residential</t>
        </is>
      </c>
      <c r="L5532">
        <f>L5531</f>
        <v>0.17766751537682748</v>
      </c>
      <c r="M5532" s="30">
        <f>INDEX(parameters!$D$41:$AG$178,MATCH('PV (extension)'!B5511,parameters!$C$41:$C$178,0),MATCH('PV (extension)'!A5532,parameters!$D$5:$AG$5,0))/L5532</f>
        <v>8.2268585566319899E-2</v>
      </c>
      <c r="N5532" s="3" t="inlineStr">
        <is>
          <t>roof-top</t>
        </is>
      </c>
      <c r="O5532">
        <f>INDEX(parameters!$C$196:$EJ$198,MATCH('PV (extension)'!N5532,parameters!$B$196:$B$198,0),MATCH('PV (extension)'!B5511,parameters!$C$195:$EJ$195,0))</f>
        <v>1528.8333520794411</v>
      </c>
      <c r="P5532" t="n">
        <v>3</v>
      </c>
      <c r="Q5532" t="n">
        <v>30</v>
      </c>
      <c r="R5532">
        <f>Q5532*P5532*O5532</f>
        <v>137595.00168714969</v>
      </c>
      <c r="S5532">
        <f>1/R5532</f>
        <v>7.2677058595028327E-6</v>
      </c>
    </row>
    <row r="5533" ht="16" customHeight="1" s="29">
      <c r="A5533" t="inlineStr">
        <is>
          <t>photovoltaic slanted-roof installation, 3kWp, CdTe, laminated, integrated, on roof</t>
        </is>
      </c>
      <c r="B5533" s="30">
        <f>M5533*S5533</f>
        <v>1.6741683622363649E-8</v>
      </c>
      <c r="C5533" t="inlineStr">
        <is>
          <t>CH</t>
        </is>
      </c>
      <c r="D5533" t="inlineStr">
        <is>
          <t>unit</t>
        </is>
      </c>
      <c r="F5533" t="inlineStr">
        <is>
          <t>technosphere</t>
        </is>
      </c>
      <c r="G5533" t="n">
        <v>0</v>
      </c>
      <c r="H5533" t="inlineStr">
        <is>
          <t>photovoltaic slanted-roof installation, 3kWp, CdTe, laminated, integrated, on roof</t>
        </is>
      </c>
      <c r="I5533" t="inlineStr">
        <is>
          <t>(2,2,1,1,1,3); Calculation with average annual yield and share of technologies. Lifetime: 30a.</t>
        </is>
      </c>
      <c r="K5533" t="inlineStr">
        <is>
          <t>residential</t>
        </is>
      </c>
      <c r="L5533">
        <f>L5532</f>
        <v>0.17766751537682748</v>
      </c>
      <c r="M5533" s="30">
        <f>INDEX(parameters!$D$41:$AG$178,MATCH('PV (extension)'!B5511,parameters!$C$41:$C$178,0),MATCH('PV (extension)'!A5533,parameters!$D$5:$AG$5,0))/L5533</f>
        <v>2.3035719862648527E-3</v>
      </c>
      <c r="N5533" s="3" t="inlineStr">
        <is>
          <t>roof-top</t>
        </is>
      </c>
      <c r="O5533">
        <f>INDEX(parameters!$C$196:$EJ$198,MATCH('PV (extension)'!N5533,parameters!$B$196:$B$198,0),MATCH('PV (extension)'!B5511,parameters!$C$195:$EJ$195,0))</f>
        <v>1528.8333520794411</v>
      </c>
      <c r="P5533" t="n">
        <v>3</v>
      </c>
      <c r="Q5533" t="n">
        <v>30</v>
      </c>
      <c r="R5533">
        <f>Q5533*P5533*O5533</f>
        <v>137595.00168714969</v>
      </c>
      <c r="S5533">
        <f>1/R5533</f>
        <v>7.2677058595028327E-6</v>
      </c>
    </row>
    <row r="5534" ht="16" customHeight="1" s="29">
      <c r="A5534" t="inlineStr">
        <is>
          <t>photovoltaic slanted-roof installation, 3kWp, multi-Si, laminated, integrated, on roof</t>
        </is>
      </c>
      <c r="B5534" s="30">
        <f>M5534*S5534</f>
        <v>9.946332590270253E-8</v>
      </c>
      <c r="C5534" t="inlineStr">
        <is>
          <t>RER</t>
        </is>
      </c>
      <c r="D5534" t="inlineStr">
        <is>
          <t>unit</t>
        </is>
      </c>
      <c r="F5534" t="inlineStr">
        <is>
          <t>technosphere</t>
        </is>
      </c>
      <c r="G5534" t="n">
        <v>0</v>
      </c>
      <c r="H5534" t="inlineStr">
        <is>
          <t>photovoltaic slanted-roof installation, 3kWp, multi-Si, laminated, integrated, on roof</t>
        </is>
      </c>
      <c r="I5534" t="inlineStr">
        <is>
          <t>(2,2,1,1,1,3); Calculation with average annual yield and share of technologies. Lifetime: 30a.</t>
        </is>
      </c>
      <c r="K5534" t="inlineStr">
        <is>
          <t>residential</t>
        </is>
      </c>
      <c r="L5534">
        <f>L5533</f>
        <v>0.17766751537682748</v>
      </c>
      <c r="M5534" s="30">
        <f>INDEX(parameters!$D$41:$AG$178,MATCH('PV (extension)'!B5511,parameters!$C$41:$C$178,0),MATCH('PV (extension)'!A5534,parameters!$D$5:$AG$5,0))/L5534</f>
        <v>1.3685656495391874E-2</v>
      </c>
      <c r="N5534" s="3" t="inlineStr">
        <is>
          <t>roof-top</t>
        </is>
      </c>
      <c r="O5534">
        <f>INDEX(parameters!$C$196:$EJ$198,MATCH('PV (extension)'!N5534,parameters!$B$196:$B$198,0),MATCH('PV (extension)'!B5511,parameters!$C$195:$EJ$195,0))</f>
        <v>1528.8333520794411</v>
      </c>
      <c r="P5534" t="n">
        <v>3</v>
      </c>
      <c r="Q5534" t="n">
        <v>30</v>
      </c>
      <c r="R5534">
        <f>Q5534*P5534*O5534</f>
        <v>137595.00168714969</v>
      </c>
      <c r="S5534">
        <f>1/R5534</f>
        <v>7.2677058595028327E-6</v>
      </c>
    </row>
    <row r="5535" ht="16" customHeight="1" s="29">
      <c r="A5535" t="inlineStr">
        <is>
          <t>photovoltaic slanted-roof installation, 3kWp, multi-Si, panel, mounted, on roof</t>
        </is>
      </c>
      <c r="B5535" s="30">
        <f>M5535*S5535</f>
        <v>1.7024588522534062E-6</v>
      </c>
      <c r="C5535" t="inlineStr">
        <is>
          <t>RER</t>
        </is>
      </c>
      <c r="D5535" t="inlineStr">
        <is>
          <t>unit</t>
        </is>
      </c>
      <c r="F5535" t="inlineStr">
        <is>
          <t>technosphere</t>
        </is>
      </c>
      <c r="G5535" t="n">
        <v>0</v>
      </c>
      <c r="H5535" t="inlineStr">
        <is>
          <t>photovoltaic slanted-roof installation, 3kWp, multi-Si, panel, mounted, on roof</t>
        </is>
      </c>
      <c r="I5535" t="inlineStr">
        <is>
          <t>(2,2,1,1,1,3); Calculation with average annual yield and share of technologies. Lifetime: 30a.</t>
        </is>
      </c>
      <c r="K5535" t="inlineStr">
        <is>
          <t>residential</t>
        </is>
      </c>
      <c r="L5535">
        <f>L5534</f>
        <v>0.17766751537682748</v>
      </c>
      <c r="M5535" s="30">
        <f>INDEX(parameters!$D$41:$AG$178,MATCH('PV (extension)'!B5511,parameters!$C$41:$C$178,0),MATCH('PV (extension)'!A5535,parameters!$D$5:$AG$5,0))/L5535</f>
        <v>0.23424982864811036</v>
      </c>
      <c r="N5535" s="3" t="inlineStr">
        <is>
          <t>roof-top</t>
        </is>
      </c>
      <c r="O5535">
        <f>INDEX(parameters!$C$196:$EJ$198,MATCH('PV (extension)'!N5535,parameters!$B$196:$B$198,0),MATCH('PV (extension)'!B5511,parameters!$C$195:$EJ$195,0))</f>
        <v>1528.8333520794411</v>
      </c>
      <c r="P5535" t="n">
        <v>3</v>
      </c>
      <c r="Q5535" t="n">
        <v>30</v>
      </c>
      <c r="R5535">
        <f>Q5535*P5535*O5535</f>
        <v>137595.00168714969</v>
      </c>
      <c r="S5535">
        <f>1/R5535</f>
        <v>7.2677058595028327E-6</v>
      </c>
    </row>
    <row r="5536" ht="16" customHeight="1" s="29">
      <c r="A5536" t="inlineStr">
        <is>
          <t>photovoltaic slanted-roof installation, 3kWp, single-Si, laminated, integrated, on roof</t>
        </is>
      </c>
      <c r="B5536" s="30">
        <f>M5536*S5536</f>
        <v>5.2565998979745495E-8</v>
      </c>
      <c r="C5536" t="inlineStr">
        <is>
          <t>RER</t>
        </is>
      </c>
      <c r="D5536" t="inlineStr">
        <is>
          <t>unit</t>
        </is>
      </c>
      <c r="F5536" t="inlineStr">
        <is>
          <t>technosphere</t>
        </is>
      </c>
      <c r="G5536" t="n">
        <v>0</v>
      </c>
      <c r="H5536" t="inlineStr">
        <is>
          <t>photovoltaic slanted-roof installation, 3kWp, single-Si, laminated, integrated, on roof</t>
        </is>
      </c>
      <c r="I5536" t="inlineStr">
        <is>
          <t>(2,2,1,1,1,3); Calculation with average annual yield and share of technologies. Lifetime: 30a.</t>
        </is>
      </c>
      <c r="K5536" t="inlineStr">
        <is>
          <t>residential</t>
        </is>
      </c>
      <c r="L5536">
        <f>L5535</f>
        <v>0.17766751537682748</v>
      </c>
      <c r="M5536" s="30">
        <f>INDEX(parameters!$D$41:$AG$178,MATCH('PV (extension)'!B5511,parameters!$C$41:$C$178,0),MATCH('PV (extension)'!A5536,parameters!$D$5:$AG$5,0))/L5536</f>
        <v>7.2328187183047909E-3</v>
      </c>
      <c r="N5536" s="3" t="inlineStr">
        <is>
          <t>roof-top</t>
        </is>
      </c>
      <c r="O5536">
        <f>INDEX(parameters!$C$196:$EJ$198,MATCH('PV (extension)'!N5536,parameters!$B$196:$B$198,0),MATCH('PV (extension)'!B5511,parameters!$C$195:$EJ$195,0))</f>
        <v>1528.8333520794411</v>
      </c>
      <c r="P5536" t="n">
        <v>3</v>
      </c>
      <c r="Q5536" t="n">
        <v>30</v>
      </c>
      <c r="R5536">
        <f>Q5536*P5536*O5536</f>
        <v>137595.00168714969</v>
      </c>
      <c r="S5536">
        <f>1/R5536</f>
        <v>7.2677058595028327E-6</v>
      </c>
    </row>
    <row r="5537" ht="16" customHeight="1" s="29">
      <c r="A5537" t="inlineStr">
        <is>
          <t>photovoltaic slanted-roof installation, 3kWp, single-Si, panel, mounted, on roof</t>
        </is>
      </c>
      <c r="B5537" s="30">
        <f>M5537*S5537</f>
        <v>8.8971675961936981E-7</v>
      </c>
      <c r="C5537" t="inlineStr">
        <is>
          <t>RER</t>
        </is>
      </c>
      <c r="D5537" t="inlineStr">
        <is>
          <t>unit</t>
        </is>
      </c>
      <c r="F5537" t="inlineStr">
        <is>
          <t>technosphere</t>
        </is>
      </c>
      <c r="G5537" t="n">
        <v>0</v>
      </c>
      <c r="H5537" t="inlineStr">
        <is>
          <t>photovoltaic slanted-roof installation, 3kWp, single-Si, panel, mounted, on roof</t>
        </is>
      </c>
      <c r="I5537" t="inlineStr">
        <is>
          <t>(2,2,1,1,1,3); Calculation with average annual yield and share of technologies. Lifetime: 30a.</t>
        </is>
      </c>
      <c r="K5537" t="inlineStr">
        <is>
          <t>residential</t>
        </is>
      </c>
      <c r="L5537">
        <f>L5536</f>
        <v>0.17766751537682748</v>
      </c>
      <c r="M5537" s="30">
        <f>INDEX(parameters!$D$41:$AG$178,MATCH('PV (extension)'!B5511,parameters!$C$41:$C$178,0),MATCH('PV (extension)'!A5537,parameters!$D$5:$AG$5,0))/L5537</f>
        <v>0.12242057904091255</v>
      </c>
      <c r="N5537" s="3" t="inlineStr">
        <is>
          <t>roof-top</t>
        </is>
      </c>
      <c r="O5537">
        <f>INDEX(parameters!$C$196:$EJ$198,MATCH('PV (extension)'!N5537,parameters!$B$196:$B$198,0),MATCH('PV (extension)'!B5511,parameters!$C$195:$EJ$195,0))</f>
        <v>1528.8333520794411</v>
      </c>
      <c r="P5537" t="n">
        <v>3</v>
      </c>
      <c r="Q5537" t="n">
        <v>30</v>
      </c>
      <c r="R5537">
        <f>Q5537*P5537*O5537</f>
        <v>137595.00168714969</v>
      </c>
      <c r="S5537">
        <f>1/R5537</f>
        <v>7.2677058595028327E-6</v>
      </c>
    </row>
    <row r="5538" s="29">
      <c r="A5538" t="inlineStr">
        <is>
          <t>market for tap water</t>
        </is>
      </c>
      <c r="B5538" t="n">
        <v>0.0037026</v>
      </c>
      <c r="C5538" t="inlineStr">
        <is>
          <t>Europe without Switzerland</t>
        </is>
      </c>
      <c r="D5538" t="inlineStr">
        <is>
          <t>kilogram</t>
        </is>
      </c>
      <c r="F5538" t="inlineStr">
        <is>
          <t>technosphere</t>
        </is>
      </c>
      <c r="G5538" t="n">
        <v>0</v>
      </c>
      <c r="H5538" t="inlineStr">
        <is>
          <t>tap water</t>
        </is>
      </c>
      <c r="I5538" t="inlineStr">
        <is>
          <t>(2,2,1,1,1,3); Estimation 20l/m2 panel</t>
        </is>
      </c>
    </row>
    <row r="5539" s="29">
      <c r="A5539" t="inlineStr">
        <is>
          <t>treatment of wastewater, from residence, capacity 1.1E10l/year</t>
        </is>
      </c>
      <c r="B5539" t="n">
        <v>-3.3323e-06</v>
      </c>
      <c r="C5539" t="inlineStr">
        <is>
          <t>CH</t>
        </is>
      </c>
      <c r="D5539" t="inlineStr">
        <is>
          <t>cubic meter</t>
        </is>
      </c>
      <c r="F5539" t="inlineStr">
        <is>
          <t>technosphere</t>
        </is>
      </c>
      <c r="G5539" t="n">
        <v>0</v>
      </c>
      <c r="H5539" t="inlineStr">
        <is>
          <t>wastewater, from residence</t>
        </is>
      </c>
      <c r="I5539" t="inlineStr">
        <is>
          <t>(2,2,1,1,1,3); Estimation 20l/m2 panel</t>
        </is>
      </c>
    </row>
    <row r="5540" s="29"/>
    <row r="5541" customFormat="1" s="28">
      <c r="A5541" s="28" t="inlineStr">
        <is>
          <t>Activity</t>
        </is>
      </c>
      <c r="B5541" s="28" t="inlineStr">
        <is>
          <t>electricity production, photovoltaic, commercial</t>
        </is>
      </c>
    </row>
    <row r="5542">
      <c r="A5542" t="inlineStr">
        <is>
          <t>comment</t>
        </is>
      </c>
      <c r="B554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")&amp;HLOOKUP(B5543,parameters!$C$195:$EJ$198,2,0)&amp;" kWh/kWp.
Annual output, Facade: "&amp;HLOOKUP(B5543,parameters!$C$195:$EJ$198,3,0)&amp;" kWh/kWp.
Annual output, Open-ground: "&amp;HLOOKUP(B5543,parameters!$C$195:$EJ$198,4,0)&amp;_xlfn._LONGTEXT("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")&amp;VLOOKUP(B5543,'extension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1528.83335207944 kWh/kWp.
Annual output, Facade: 1073.43618337493 kWh/kWp.
Annual output, Open-ground: 1626.41845965898 kWh/kWp.
Amount of solar energy transformed to electricity. Waste heat emission due to losses of electricity in the system.
Technology:  Electricity production with grid-connected photovoltaic power plants.
Time period:  Time of publications
Production volume: 25.883 GWh in 2025.
Sampling:  Statistical data and model calculations
Extrapolations:  Use of PV technology data investigated for other countries (Switzerland). Correction of average yield with Swiss data.
Uncertainty:  None
Author: Romain Sacchi, PSI, romain.sacchi@psi.ch</v>
      </c>
    </row>
    <row r="5543" s="29">
      <c r="A5543" t="inlineStr">
        <is>
          <t>location</t>
        </is>
      </c>
      <c r="B5543" t="inlineStr">
        <is>
          <t>GN</t>
        </is>
      </c>
    </row>
    <row r="5544" s="29">
      <c r="A5544" t="inlineStr">
        <is>
          <t>production amount</t>
        </is>
      </c>
      <c r="B5544" t="n">
        <v>1</v>
      </c>
    </row>
    <row r="5545" s="29">
      <c r="A5545" t="inlineStr">
        <is>
          <t>reference product</t>
        </is>
      </c>
      <c r="B5545" t="inlineStr">
        <is>
          <t>electricity, low voltage</t>
        </is>
      </c>
    </row>
    <row r="5546" s="29">
      <c r="A5546" t="inlineStr">
        <is>
          <t>source</t>
        </is>
      </c>
      <c r="B55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547" s="29">
      <c r="A5547" t="inlineStr">
        <is>
          <t>type</t>
        </is>
      </c>
      <c r="B5547" t="inlineStr">
        <is>
          <t>process</t>
        </is>
      </c>
    </row>
    <row r="5548" s="29">
      <c r="A5548" t="inlineStr">
        <is>
          <t>unit</t>
        </is>
      </c>
      <c r="B5548" t="inlineStr">
        <is>
          <t>kilowatt hour</t>
        </is>
      </c>
    </row>
    <row r="5549" s="29">
      <c r="A5549" t="inlineStr">
        <is>
          <t>Exchanges</t>
        </is>
      </c>
    </row>
    <row r="5550" customFormat="1" s="28">
      <c r="A5550" s="28" t="inlineStr">
        <is>
          <t>name</t>
        </is>
      </c>
      <c r="B5550" s="28" t="inlineStr">
        <is>
          <t>amount</t>
        </is>
      </c>
      <c r="C5550" s="28" t="inlineStr">
        <is>
          <t>location</t>
        </is>
      </c>
      <c r="D5550" s="28" t="inlineStr">
        <is>
          <t>unit</t>
        </is>
      </c>
      <c r="E5550" s="28" t="inlineStr">
        <is>
          <t>categories</t>
        </is>
      </c>
      <c r="F5550" s="28" t="inlineStr">
        <is>
          <t>type</t>
        </is>
      </c>
      <c r="G5550" s="28" t="inlineStr">
        <is>
          <t>uncertainty type</t>
        </is>
      </c>
      <c r="H5550" s="28" t="inlineStr">
        <is>
          <t>reference product</t>
        </is>
      </c>
      <c r="I5550" s="28" t="inlineStr">
        <is>
          <t>comment</t>
        </is>
      </c>
      <c r="J5550" s="28" t="inlineStr">
        <is>
          <t>production volume</t>
        </is>
      </c>
      <c r="K5550" s="28" t="inlineStr">
        <is>
          <t>scope</t>
        </is>
      </c>
      <c r="L5550" s="28" t="inlineStr">
        <is>
          <t>scope share</t>
        </is>
      </c>
      <c r="M5550" s="28" t="inlineStr">
        <is>
          <t>tech share</t>
        </is>
      </c>
      <c r="N5550" s="28" t="inlineStr">
        <is>
          <t>installation</t>
        </is>
      </c>
      <c r="O5550" s="28" t="inlineStr">
        <is>
          <t>productivity</t>
        </is>
      </c>
      <c r="P5550" s="28" t="inlineStr">
        <is>
          <t>kWp</t>
        </is>
      </c>
      <c r="Q5550" s="28" t="inlineStr">
        <is>
          <t>lifetime</t>
        </is>
      </c>
      <c r="R5550" s="28" t="inlineStr">
        <is>
          <t>lifetime production</t>
        </is>
      </c>
      <c r="S5550" s="28" t="inlineStr">
        <is>
          <t>inverted lifetime production</t>
        </is>
      </c>
    </row>
    <row r="5551" s="29">
      <c r="A5551" t="inlineStr">
        <is>
          <t>Energy, solar, converted</t>
        </is>
      </c>
      <c r="B5551" t="n">
        <v>3.8503</v>
      </c>
      <c r="D5551" t="inlineStr">
        <is>
          <t>megajoule</t>
        </is>
      </c>
      <c r="E5551" t="inlineStr">
        <is>
          <t>natural resource::in air</t>
        </is>
      </c>
      <c r="F5551" t="inlineStr">
        <is>
          <t>biosphere</t>
        </is>
      </c>
      <c r="G5551" t="n">
        <v>0</v>
      </c>
      <c r="I5551" t="inlineStr">
        <is>
          <t>(2,2,1,1,1,3); Energy loss in the system</t>
        </is>
      </c>
    </row>
    <row r="5552" s="29">
      <c r="A5552" t="inlineStr">
        <is>
          <t>Heat, waste</t>
        </is>
      </c>
      <c r="B5552" t="n">
        <v>0.25027</v>
      </c>
      <c r="D5552" t="inlineStr">
        <is>
          <t>megajoule</t>
        </is>
      </c>
      <c r="E5552" t="inlineStr">
        <is>
          <t>air</t>
        </is>
      </c>
      <c r="F5552" t="inlineStr">
        <is>
          <t>biosphere</t>
        </is>
      </c>
      <c r="G5552" t="n">
        <v>0</v>
      </c>
      <c r="I5552" t="inlineStr">
        <is>
          <t>(1,na,na,na,na,na); Calculation with average annual output and share of technologies; Average degradation of 10.5% included</t>
        </is>
      </c>
    </row>
    <row r="5553" s="29">
      <c r="A5553" t="inlineStr">
        <is>
          <t>electricity production, photovoltaic, commercial</t>
        </is>
      </c>
      <c r="B5553" t="n">
        <v>1</v>
      </c>
      <c r="C5553" t="inlineStr">
        <is>
          <t>GN</t>
        </is>
      </c>
      <c r="D5553" t="inlineStr">
        <is>
          <t>kilowatt hour</t>
        </is>
      </c>
      <c r="E5553" t="inlineStr">
        <is>
          <t>photovoltaic::power plants</t>
        </is>
      </c>
      <c r="F5553" t="inlineStr">
        <is>
          <t>production</t>
        </is>
      </c>
      <c r="G5553" t="n">
        <v>0</v>
      </c>
      <c r="H5553" t="inlineStr">
        <is>
          <t>electricity, low voltage</t>
        </is>
      </c>
      <c r="J5553">
        <f>VLOOKUP(C5553,'extension - production vol'!$B$6:$D$235,3,0)</f>
        <v>25.882999999999999</v>
      </c>
    </row>
    <row r="5554" ht="16" customHeight="1" s="29">
      <c r="A5554" t="inlineStr">
        <is>
          <t>photovoltaic flat-roof installation, 156 kWp, multi-Si, on roof</t>
        </is>
      </c>
      <c r="B5554" s="30">
        <f>M5554*S5554</f>
        <v>1.7159862355974383E-8</v>
      </c>
      <c r="C5554" t="inlineStr">
        <is>
          <t>CH</t>
        </is>
      </c>
      <c r="D5554" t="inlineStr">
        <is>
          <t>unit</t>
        </is>
      </c>
      <c r="F5554" t="inlineStr">
        <is>
          <t>technosphere</t>
        </is>
      </c>
      <c r="G5554" t="n">
        <v>0</v>
      </c>
      <c r="H5554" t="inlineStr">
        <is>
          <t>photovoltaic flat-roof installation, 156 kWp, multi-Si, on roof</t>
        </is>
      </c>
      <c r="I5554" t="inlineStr">
        <is>
          <t>(2,2,1,1,1,3); Calculation with average annual yield and share of technologies. Lifetime: 30a.</t>
        </is>
      </c>
      <c r="K5554" t="inlineStr">
        <is>
          <t>commercial</t>
        </is>
      </c>
      <c r="L5554">
        <f>IF(K5554="residential",VLOOKUP(B5543,parameters!$C$41:$AG$178,18,0),IF(K5554="commercial",1-VLOOKUP(B5543,parameters!$C$41:$AG$178,18,0),1))</f>
        <v>0.82233248462317254</v>
      </c>
      <c r="M5554" s="30">
        <f>INDEX(parameters!$D$41:$AG$178,MATCH('PV (extension)'!B5543,parameters!$C$41:$C$178,0),MATCH('PV (extension)'!A5554,parameters!$D$5:$AG$5,0))/L5554</f>
        <v>0.12277778707072071</v>
      </c>
      <c r="N5554" s="3" t="inlineStr">
        <is>
          <t>roof-top</t>
        </is>
      </c>
      <c r="O5554">
        <f>INDEX(parameters!$C$196:$EJ$198,MATCH('PV (extension)'!N5554,parameters!$B$196:$B$198,0),MATCH('PV (extension)'!B5543,parameters!$C$195:$EJ$195,0))</f>
        <v>1528.8333520794411</v>
      </c>
      <c r="P5554" t="n">
        <v>156</v>
      </c>
      <c r="Q5554" t="n">
        <v>30</v>
      </c>
      <c r="R5554">
        <f>Q5554*P5554*O5554</f>
        <v>7154940.0877317842</v>
      </c>
      <c r="S5554">
        <f>1/R5554</f>
        <v>1.3976357422120832E-7</v>
      </c>
    </row>
    <row r="5555" ht="16" customHeight="1" s="29">
      <c r="A5555" t="inlineStr">
        <is>
          <t>photovoltaic flat-roof installation, 156 kWp, single-Si, on roof</t>
        </is>
      </c>
      <c r="B5555" s="30">
        <f>M5555*S5555</f>
        <v>8.9636901553029537E-9</v>
      </c>
      <c r="C5555" t="inlineStr">
        <is>
          <t>CH</t>
        </is>
      </c>
      <c r="D5555" t="inlineStr">
        <is>
          <t>unit</t>
        </is>
      </c>
      <c r="F5555" t="inlineStr">
        <is>
          <t>technosphere</t>
        </is>
      </c>
      <c r="G5555" t="n">
        <v>0</v>
      </c>
      <c r="H5555" t="inlineStr">
        <is>
          <t>photovoltaic flat-roof installation, 156 kWp, single-Si, on roof</t>
        </is>
      </c>
      <c r="I5555" t="inlineStr">
        <is>
          <t>(2,2,1,1,1,3); Calculation with average annual yield and share of technologies. Lifetime: 30a.</t>
        </is>
      </c>
      <c r="K5555" t="inlineStr">
        <is>
          <t>commercial</t>
        </is>
      </c>
      <c r="L5555">
        <f>L5554</f>
        <v>0.82233248462317254</v>
      </c>
      <c r="M5555" s="30">
        <f>INDEX(parameters!$D$41:$AG$178,MATCH('PV (extension)'!B5543,parameters!$C$41:$C$178,0),MATCH('PV (extension)'!A5555,parameters!$D$5:$AG$5,0))/L5555</f>
        <v>6.4134666026183854E-2</v>
      </c>
      <c r="N5555" s="3" t="inlineStr">
        <is>
          <t>roof-top</t>
        </is>
      </c>
      <c r="O5555">
        <f>INDEX(parameters!$C$196:$EJ$198,MATCH('PV (extension)'!N5555,parameters!$B$196:$B$198,0),MATCH('PV (extension)'!B5543,parameters!$C$195:$EJ$195,0))</f>
        <v>1528.8333520794411</v>
      </c>
      <c r="P5555" t="n">
        <v>156</v>
      </c>
      <c r="Q5555" t="n">
        <v>30</v>
      </c>
      <c r="R5555">
        <f>Q5555*P5555*O5555</f>
        <v>7154940.0877317842</v>
      </c>
      <c r="S5555">
        <f>1/R5555</f>
        <v>1.3976357422120832E-7</v>
      </c>
    </row>
    <row r="5556" s="29">
      <c r="A5556" t="inlineStr">
        <is>
          <t>photovoltaic open ground installation, 570 kWp, CIS, on open ground</t>
        </is>
      </c>
      <c r="B5556" s="30">
        <f>M5556*S5556</f>
        <v>4.4179975428743954E-10</v>
      </c>
      <c r="C5556" t="inlineStr">
        <is>
          <t>RER</t>
        </is>
      </c>
      <c r="D5556" t="inlineStr">
        <is>
          <t>unit</t>
        </is>
      </c>
      <c r="F5556" t="inlineStr">
        <is>
          <t>technosphere</t>
        </is>
      </c>
      <c r="G5556" t="n">
        <v>0</v>
      </c>
      <c r="H5556" t="inlineStr">
        <is>
          <t>photovoltaic open ground installation, 570 kWp, CIS, on open ground</t>
        </is>
      </c>
      <c r="I5556" t="inlineStr">
        <is>
          <t>(2,2,1,1,1,3); Calculation with average annual yield and share of technologies. Lifetime: 30a.</t>
        </is>
      </c>
      <c r="K5556" t="inlineStr">
        <is>
          <t>commercial</t>
        </is>
      </c>
      <c r="L5556">
        <f>L5555</f>
        <v>0.82233248462317254</v>
      </c>
      <c r="M5556" s="30">
        <f>INDEX(parameters!$D$41:$AG$178,MATCH('PV (extension)'!B5543,parameters!$C$41:$C$178,0),MATCH('PV (extension)'!A5556,parameters!$D$5:$AG$5,0))/L5556</f>
        <v>1.2287226816964775E-2</v>
      </c>
      <c r="N5556" t="inlineStr">
        <is>
          <t>central</t>
        </is>
      </c>
      <c r="O5556">
        <f>INDEX(parameters!$C$196:$EJ$198,MATCH('PV (extension)'!N5556,parameters!$B$196:$B$198,0),MATCH('PV (extension)'!B5543,parameters!$C$195:$EJ$195,0))</f>
        <v>1626.4184596589801</v>
      </c>
      <c r="P5556" t="n">
        <v>570</v>
      </c>
      <c r="Q5556" t="n">
        <v>30</v>
      </c>
      <c r="R5556">
        <f>Q5556*P5556*O5556</f>
        <v>27811755.660168558</v>
      </c>
      <c r="S5556">
        <f>1/R5556</f>
        <v>3.5956018462803483E-8</v>
      </c>
    </row>
    <row r="5557" s="29">
      <c r="A5557" t="inlineStr">
        <is>
          <t>photovoltaic open ground installation, 570 kWp, CdTe, on open ground</t>
        </is>
      </c>
      <c r="B5557" s="30">
        <f>M5557*S5557</f>
        <v>3.2454269387850612E-9</v>
      </c>
      <c r="C5557" t="inlineStr">
        <is>
          <t>RER</t>
        </is>
      </c>
      <c r="D5557" t="inlineStr">
        <is>
          <t>unit</t>
        </is>
      </c>
      <c r="F5557" t="inlineStr">
        <is>
          <t>technosphere</t>
        </is>
      </c>
      <c r="G5557" t="n">
        <v>0</v>
      </c>
      <c r="H5557" t="inlineStr">
        <is>
          <t>photovoltaic open ground installation, 570 kWp, CdTe, on open ground</t>
        </is>
      </c>
      <c r="I5557" t="inlineStr">
        <is>
          <t>(2,2,1,1,1,3); Calculation with average annual yield and share of technologies. Lifetime: 30a.</t>
        </is>
      </c>
      <c r="K5557" t="inlineStr">
        <is>
          <t>commercial</t>
        </is>
      </c>
      <c r="L5557">
        <f>L5556</f>
        <v>0.82233248462317254</v>
      </c>
      <c r="M5557" s="30">
        <f>INDEX(parameters!$D$41:$AG$178,MATCH('PV (extension)'!B5543,parameters!$C$41:$C$178,0),MATCH('PV (extension)'!A5557,parameters!$D$5:$AG$5,0))/L5557</f>
        <v>9.0261021034418951E-2</v>
      </c>
      <c r="N5557" t="inlineStr">
        <is>
          <t>central</t>
        </is>
      </c>
      <c r="O5557">
        <f>INDEX(parameters!$C$196:$EJ$198,MATCH('PV (extension)'!N5557,parameters!$B$196:$B$198,0),MATCH('PV (extension)'!B5543,parameters!$C$195:$EJ$195,0))</f>
        <v>1626.4184596589801</v>
      </c>
      <c r="P5557" t="n">
        <v>570</v>
      </c>
      <c r="Q5557" t="n">
        <v>30</v>
      </c>
      <c r="R5557">
        <f>Q5557*P5557*O5557</f>
        <v>27811755.660168558</v>
      </c>
      <c r="S5557">
        <f>1/R5557</f>
        <v>3.5956018462803483E-8</v>
      </c>
    </row>
    <row r="5558" s="29">
      <c r="A5558" t="inlineStr">
        <is>
          <t>photovoltaic open ground installation, 570 kWp, micro-Si, on open ground</t>
        </is>
      </c>
      <c r="B5558" s="30">
        <f>M5558*S5558</f>
        <v>3.4399222543690309E-11</v>
      </c>
      <c r="C5558" t="inlineStr">
        <is>
          <t>RER</t>
        </is>
      </c>
      <c r="D5558" t="inlineStr">
        <is>
          <t>unit</t>
        </is>
      </c>
      <c r="F5558" t="inlineStr">
        <is>
          <t>technosphere</t>
        </is>
      </c>
      <c r="G5558" t="n">
        <v>0</v>
      </c>
      <c r="H5558" t="inlineStr">
        <is>
          <t>photovoltaic open ground installation, 570 kWp, micro-Si, on open ground</t>
        </is>
      </c>
      <c r="I5558" t="inlineStr">
        <is>
          <t>(2,2,1,1,1,3); Calculation with average annual yield and share of technologies. Lifetime: 30a.</t>
        </is>
      </c>
      <c r="K5558" t="inlineStr">
        <is>
          <t>commercial</t>
        </is>
      </c>
      <c r="L5558">
        <f>L5557</f>
        <v>0.82233248462317254</v>
      </c>
      <c r="M5558" s="30">
        <f>INDEX(parameters!$D$41:$AG$178,MATCH('PV (extension)'!B5543,parameters!$C$41:$C$178,0),MATCH('PV (extension)'!A5558,parameters!$D$5:$AG$5,0))/L5558</f>
        <v>9.5670277228487681E-4</v>
      </c>
      <c r="N5558" t="inlineStr">
        <is>
          <t>central</t>
        </is>
      </c>
      <c r="O5558">
        <f>INDEX(parameters!$C$196:$EJ$198,MATCH('PV (extension)'!N5558,parameters!$B$196:$B$198,0),MATCH('PV (extension)'!B5543,parameters!$C$195:$EJ$195,0))</f>
        <v>1626.4184596589801</v>
      </c>
      <c r="P5558" t="n">
        <v>570</v>
      </c>
      <c r="Q5558" t="n">
        <v>30</v>
      </c>
      <c r="R5558">
        <f>Q5558*P5558*O5558</f>
        <v>27811755.660168558</v>
      </c>
      <c r="S5558">
        <f>1/R5558</f>
        <v>3.5956018462803483E-8</v>
      </c>
    </row>
    <row r="5559" s="29">
      <c r="A5559" t="inlineStr">
        <is>
          <t>photovoltaic open ground installation, 570 kWp, multi-Si, on open ground</t>
        </is>
      </c>
      <c r="B5559" s="30">
        <f>M5559*S5559</f>
        <v>1.1511672438784031E-8</v>
      </c>
      <c r="C5559" t="inlineStr">
        <is>
          <t>RER</t>
        </is>
      </c>
      <c r="D5559" t="inlineStr">
        <is>
          <t>unit</t>
        </is>
      </c>
      <c r="F5559" t="inlineStr">
        <is>
          <t>technosphere</t>
        </is>
      </c>
      <c r="G5559" t="n">
        <v>0</v>
      </c>
      <c r="H5559" t="inlineStr">
        <is>
          <t>photovoltaic open ground installation, 570 kWp, multi-Si, on open ground</t>
        </is>
      </c>
      <c r="I5559" t="inlineStr">
        <is>
          <t>(2,2,1,1,1,3); Calculation with average annual yield and share of technologies. Lifetime: 30a.</t>
        </is>
      </c>
      <c r="K5559" t="inlineStr">
        <is>
          <t>commercial</t>
        </is>
      </c>
      <c r="L5559">
        <f>L5558</f>
        <v>0.82233248462317254</v>
      </c>
      <c r="M5559" s="30">
        <f>INDEX(parameters!$D$41:$AG$178,MATCH('PV (extension)'!B5543,parameters!$C$41:$C$178,0),MATCH('PV (extension)'!A5559,parameters!$D$5:$AG$5,0))/L5559</f>
        <v>0.32015982110735819</v>
      </c>
      <c r="N5559" t="inlineStr">
        <is>
          <t>central</t>
        </is>
      </c>
      <c r="O5559">
        <f>INDEX(parameters!$C$196:$EJ$198,MATCH('PV (extension)'!N5559,parameters!$B$196:$B$198,0),MATCH('PV (extension)'!B5543,parameters!$C$195:$EJ$195,0))</f>
        <v>1626.4184596589801</v>
      </c>
      <c r="P5559" t="n">
        <v>570</v>
      </c>
      <c r="Q5559" t="n">
        <v>30</v>
      </c>
      <c r="R5559">
        <f>Q5559*P5559*O5559</f>
        <v>27811755.660168558</v>
      </c>
      <c r="S5559">
        <f>1/R5559</f>
        <v>3.5956018462803483E-8</v>
      </c>
    </row>
    <row r="5560" s="29">
      <c r="A5560" t="inlineStr">
        <is>
          <t>photovoltaic open ground installation, 570 kWp, single-Si, on open ground</t>
        </is>
      </c>
      <c r="B5560" s="30">
        <f>M5560*S5560</f>
        <v>6.1062866681993273E-9</v>
      </c>
      <c r="C5560" t="inlineStr">
        <is>
          <t>RER</t>
        </is>
      </c>
      <c r="D5560" t="inlineStr">
        <is>
          <t>unit</t>
        </is>
      </c>
      <c r="F5560" t="inlineStr">
        <is>
          <t>technosphere</t>
        </is>
      </c>
      <c r="G5560" t="n">
        <v>0</v>
      </c>
      <c r="H5560" t="inlineStr">
        <is>
          <t>photovoltaic open ground installation, 570 kWp, single-Si, on open ground</t>
        </is>
      </c>
      <c r="I5560" t="inlineStr">
        <is>
          <t>(2,2,1,1,1,3); Calculation with average annual yield and share of technologies. Lifetime: 30a.</t>
        </is>
      </c>
      <c r="K5560" t="inlineStr">
        <is>
          <t>commercial</t>
        </is>
      </c>
      <c r="L5560">
        <f>L5559</f>
        <v>0.82233248462317254</v>
      </c>
      <c r="M5560" s="30">
        <f>INDEX(parameters!$D$41:$AG$178,MATCH('PV (extension)'!B5543,parameters!$C$41:$C$178,0),MATCH('PV (extension)'!A5560,parameters!$D$5:$AG$5,0))/L5560</f>
        <v>0.16982655280690445</v>
      </c>
      <c r="N5560" t="inlineStr">
        <is>
          <t>central</t>
        </is>
      </c>
      <c r="O5560">
        <f>INDEX(parameters!$C$196:$EJ$198,MATCH('PV (extension)'!N5560,parameters!$B$196:$B$198,0),MATCH('PV (extension)'!B5543,parameters!$C$195:$EJ$195,0))</f>
        <v>1626.4184596589801</v>
      </c>
      <c r="P5560" t="n">
        <v>570</v>
      </c>
      <c r="Q5560" t="n">
        <v>30</v>
      </c>
      <c r="R5560">
        <f>Q5560*P5560*O5560</f>
        <v>27811755.660168558</v>
      </c>
      <c r="S5560">
        <f>1/R5560</f>
        <v>3.5956018462803483E-8</v>
      </c>
    </row>
    <row r="5561" ht="16" customHeight="1" s="29">
      <c r="A5561" t="inlineStr">
        <is>
          <t>photovoltaic slanted-roof installation, 93 kWp, multi-Si, laminated, integrated, on roof</t>
        </is>
      </c>
      <c r="B5561" s="30">
        <f>M5561*S5561</f>
        <v>1.8843177867492417E-9</v>
      </c>
      <c r="C5561" t="inlineStr">
        <is>
          <t>CH</t>
        </is>
      </c>
      <c r="D5561" t="inlineStr">
        <is>
          <t>unit</t>
        </is>
      </c>
      <c r="F5561" t="inlineStr">
        <is>
          <t>technosphere</t>
        </is>
      </c>
      <c r="G5561" t="n">
        <v>0</v>
      </c>
      <c r="H5561" t="inlineStr">
        <is>
          <t>photovoltaic slanted-roof installation, 93 kWp, multi-Si, laminated, integrated, on roof</t>
        </is>
      </c>
      <c r="I5561" t="inlineStr">
        <is>
          <t>(2,2,1,1,1,3); Calculation with average annual yield and share of technologies. Lifetime: 30a.</t>
        </is>
      </c>
      <c r="K5561" t="inlineStr">
        <is>
          <t>commercial</t>
        </is>
      </c>
      <c r="L5561">
        <f>L5560</f>
        <v>0.82233248462317254</v>
      </c>
      <c r="M5561" s="30">
        <f>INDEX(parameters!$D$41:$AG$178,MATCH('PV (extension)'!B5543,parameters!$C$41:$C$178,0),MATCH('PV (extension)'!A5561,parameters!$D$5:$AG$5,0))/L5561</f>
        <v>8.0374539804535308E-3</v>
      </c>
      <c r="N5561" s="3" t="inlineStr">
        <is>
          <t>roof-top</t>
        </is>
      </c>
      <c r="O5561">
        <f>INDEX(parameters!$C$196:$EJ$198,MATCH('PV (extension)'!N5561,parameters!$B$196:$B$198,0),MATCH('PV (extension)'!B5543,parameters!$C$195:$EJ$195,0))</f>
        <v>1528.8333520794411</v>
      </c>
      <c r="P5561" t="n">
        <v>93</v>
      </c>
      <c r="Q5561" t="n">
        <v>30</v>
      </c>
      <c r="R5561">
        <f>Q5561*P5561*O5561</f>
        <v>4265445.0523016406</v>
      </c>
      <c r="S5561">
        <f>1/R5561</f>
        <v>2.3444212450009138E-7</v>
      </c>
    </row>
    <row r="5562" ht="16" customHeight="1" s="29">
      <c r="A5562" t="inlineStr">
        <is>
          <t>photovoltaic slanted-roof installation, 93 kWp, multi-Si, panel, mounted, on roof</t>
        </is>
      </c>
      <c r="B5562" s="30">
        <f>M5562*S5562</f>
        <v>3.195134605378072E-8</v>
      </c>
      <c r="C5562" t="inlineStr">
        <is>
          <t>CH</t>
        </is>
      </c>
      <c r="D5562" t="inlineStr">
        <is>
          <t>unit</t>
        </is>
      </c>
      <c r="F5562" t="inlineStr">
        <is>
          <t>technosphere</t>
        </is>
      </c>
      <c r="G5562" t="n">
        <v>0</v>
      </c>
      <c r="H5562" t="inlineStr">
        <is>
          <t>photovoltaic slanted-roof installation, 93 kWp, multi-Si, panel, mounted, on roof</t>
        </is>
      </c>
      <c r="I5562" t="inlineStr">
        <is>
          <t>(2,2,1,1,1,3); Calculation with average annual yield and share of technologies. Lifetime: 30a.</t>
        </is>
      </c>
      <c r="K5562" t="inlineStr">
        <is>
          <t>commercial</t>
        </is>
      </c>
      <c r="L5562">
        <f>L5561</f>
        <v>0.82233248462317254</v>
      </c>
      <c r="M5562" s="30">
        <f>INDEX(parameters!$D$41:$AG$178,MATCH('PV (extension)'!B5543,parameters!$C$41:$C$178,0),MATCH('PV (extension)'!A5562,parameters!$D$5:$AG$5,0))/L5562</f>
        <v>0.13628671093947653</v>
      </c>
      <c r="N5562" s="3" t="inlineStr">
        <is>
          <t>roof-top</t>
        </is>
      </c>
      <c r="O5562">
        <f>INDEX(parameters!$C$196:$EJ$198,MATCH('PV (extension)'!N5562,parameters!$B$196:$B$198,0),MATCH('PV (extension)'!B5543,parameters!$C$195:$EJ$195,0))</f>
        <v>1528.8333520794411</v>
      </c>
      <c r="P5562" t="n">
        <v>93</v>
      </c>
      <c r="Q5562" t="n">
        <v>30</v>
      </c>
      <c r="R5562">
        <f>Q5562*P5562*O5562</f>
        <v>4265445.0523016406</v>
      </c>
      <c r="S5562">
        <f>1/R5562</f>
        <v>2.3444212450009138E-7</v>
      </c>
    </row>
    <row r="5563" ht="16" customHeight="1" s="29">
      <c r="A5563" t="inlineStr">
        <is>
          <t>photovoltaic slanted-roof installation, 93 kWp, single-Si, laminated, integrated, on roof</t>
        </is>
      </c>
      <c r="B5563" s="30">
        <f>M5563*S5563</f>
        <v>9.9613201226152215E-10</v>
      </c>
      <c r="C5563" t="inlineStr">
        <is>
          <t>CH</t>
        </is>
      </c>
      <c r="D5563" t="inlineStr">
        <is>
          <t>unit</t>
        </is>
      </c>
      <c r="F5563" t="inlineStr">
        <is>
          <t>technosphere</t>
        </is>
      </c>
      <c r="G5563" t="n">
        <v>0</v>
      </c>
      <c r="H5563" t="inlineStr">
        <is>
          <t>photovoltaic slanted-roof installation, 93 kWp, single-Si, laminated, integrated, on roof</t>
        </is>
      </c>
      <c r="I5563" t="inlineStr">
        <is>
          <t>(2,2,1,1,1,3); Calculation with average annual yield and share of technologies. Lifetime: 30a.</t>
        </is>
      </c>
      <c r="K5563" t="inlineStr">
        <is>
          <t>commercial</t>
        </is>
      </c>
      <c r="L5563">
        <f>L5562</f>
        <v>0.82233248462317254</v>
      </c>
      <c r="M5563" s="30">
        <f>INDEX(parameters!$D$41:$AG$178,MATCH('PV (extension)'!B5543,parameters!$C$41:$C$178,0),MATCH('PV (extension)'!A5563,parameters!$D$5:$AG$5,0))/L5563</f>
        <v>4.2489463631401872E-3</v>
      </c>
      <c r="N5563" s="3" t="inlineStr">
        <is>
          <t>roof-top</t>
        </is>
      </c>
      <c r="O5563">
        <f>INDEX(parameters!$C$196:$EJ$198,MATCH('PV (extension)'!N5563,parameters!$B$196:$B$198,0),MATCH('PV (extension)'!B5543,parameters!$C$195:$EJ$195,0))</f>
        <v>1528.8333520794411</v>
      </c>
      <c r="P5563" t="n">
        <v>93</v>
      </c>
      <c r="Q5563" t="n">
        <v>30</v>
      </c>
      <c r="R5563">
        <f>Q5563*P5563*O5563</f>
        <v>4265445.0523016406</v>
      </c>
      <c r="S5563">
        <f>1/R5563</f>
        <v>2.3444212450009138E-7</v>
      </c>
    </row>
    <row r="5564" ht="16" customHeight="1" s="29">
      <c r="A5564" t="inlineStr">
        <is>
          <t>photovoltaic slanted-roof installation, 93 kWp, single-Si, panel, mounted, on roof</t>
        </is>
      </c>
      <c r="B5564" s="30">
        <f>M5564*S5564</f>
        <v>1.6736451008885898E-8</v>
      </c>
      <c r="C5564" t="inlineStr">
        <is>
          <t>CH</t>
        </is>
      </c>
      <c r="D5564" t="inlineStr">
        <is>
          <t>unit</t>
        </is>
      </c>
      <c r="F5564" t="inlineStr">
        <is>
          <t>technosphere</t>
        </is>
      </c>
      <c r="G5564" t="n">
        <v>0</v>
      </c>
      <c r="H5564" t="inlineStr">
        <is>
          <t>photovoltaic slanted-roof installation, 93 kWp, single-Si, panel, mounted, on roof</t>
        </is>
      </c>
      <c r="I5564" t="inlineStr">
        <is>
          <t>(2,2,1,1,1,3); Calculation with average annual yield and share of technologies. Lifetime: 30a.</t>
        </is>
      </c>
      <c r="K5564" t="inlineStr">
        <is>
          <t>commercial</t>
        </is>
      </c>
      <c r="L5564">
        <f>L5563</f>
        <v>0.82233248462317254</v>
      </c>
      <c r="M5564" s="30">
        <f>INDEX(parameters!$D$41:$AG$178,MATCH('PV (extension)'!B5543,parameters!$C$41:$C$178,0),MATCH('PV (extension)'!A5564,parameters!$D$5:$AG$5,0))/L5564</f>
        <v>7.1388412148941149E-2</v>
      </c>
      <c r="N5564" s="3" t="inlineStr">
        <is>
          <t>roof-top</t>
        </is>
      </c>
      <c r="O5564">
        <f>INDEX(parameters!$C$196:$EJ$198,MATCH('PV (extension)'!N5564,parameters!$B$196:$B$198,0),MATCH('PV (extension)'!B5543,parameters!$C$195:$EJ$195,0))</f>
        <v>1528.8333520794411</v>
      </c>
      <c r="P5564" t="n">
        <v>93</v>
      </c>
      <c r="Q5564" t="n">
        <v>30</v>
      </c>
      <c r="R5564">
        <f>Q5564*P5564*O5564</f>
        <v>4265445.0523016406</v>
      </c>
      <c r="S5564">
        <f>1/R5564</f>
        <v>2.3444212450009138E-7</v>
      </c>
    </row>
    <row r="5565" s="29">
      <c r="A5565" t="inlineStr">
        <is>
          <t>market for tap water</t>
        </is>
      </c>
      <c r="B5565" t="n">
        <v>0.0037026</v>
      </c>
      <c r="C5565" t="inlineStr">
        <is>
          <t>Europe without Switzerland</t>
        </is>
      </c>
      <c r="D5565" t="inlineStr">
        <is>
          <t>kilogram</t>
        </is>
      </c>
      <c r="F5565" t="inlineStr">
        <is>
          <t>technosphere</t>
        </is>
      </c>
      <c r="G5565" t="n">
        <v>0</v>
      </c>
      <c r="H5565" t="inlineStr">
        <is>
          <t>tap water</t>
        </is>
      </c>
      <c r="I5565" t="inlineStr">
        <is>
          <t>(2,2,1,1,1,3); Estimation 20l/m2 panel</t>
        </is>
      </c>
      <c r="M5565" s="30" t="n"/>
    </row>
    <row r="5566" s="29">
      <c r="A5566" t="inlineStr">
        <is>
          <t>treatment of wastewater, from residence, capacity 1.1E10l/year</t>
        </is>
      </c>
      <c r="B5566" t="n">
        <v>-3.3323e-06</v>
      </c>
      <c r="C5566" t="inlineStr">
        <is>
          <t>CH</t>
        </is>
      </c>
      <c r="D5566" t="inlineStr">
        <is>
          <t>cubic meter</t>
        </is>
      </c>
      <c r="F5566" t="inlineStr">
        <is>
          <t>technosphere</t>
        </is>
      </c>
      <c r="G5566" t="n">
        <v>0</v>
      </c>
      <c r="H5566" t="inlineStr">
        <is>
          <t>wastewater, from residence</t>
        </is>
      </c>
      <c r="I5566" t="inlineStr">
        <is>
          <t>(2,2,1,1,1,3); Estimation 20l/m2 panel</t>
        </is>
      </c>
      <c r="M5566" s="30" t="n"/>
    </row>
    <row r="5567" s="29">
      <c r="M5567" s="30" t="n"/>
    </row>
    <row r="5568" customFormat="1" s="28">
      <c r="A5568" s="28" t="inlineStr">
        <is>
          <t>Activity</t>
        </is>
      </c>
      <c r="B5568" s="28" t="inlineStr">
        <is>
          <t>electricity production, photovoltaic</t>
        </is>
      </c>
      <c r="M5568" s="30" t="n"/>
    </row>
    <row r="5569">
      <c r="A5569" t="inlineStr">
        <is>
          <t>comment</t>
        </is>
      </c>
      <c r="B556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")&amp;HLOOKUP(B5570,parameters!$C$195:$EJ$198,2,0)&amp;" kWh/kWp.
Annual output, Facade: "&amp;HLOOKUP(B5570,parameters!$C$195:$EJ$198,3,0)&amp;" kWh/kWp.
Annual output, Open-ground: "&amp;HLOOKUP(B5570,parameters!$C$195:$EJ$198,4,0)&amp;_xlfn._LONGTEXT("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")&amp;VLOOKUP(B5570,'extension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1528.83335207944 kWh/kWp.
Annual output, Facade: 1073.43618337493 kWh/kWp.
Annual output, Open-ground: 1626.41845965898 kWh/kWp.
Amount of solar energy transformed to electricity. Waste heat emission due to losses of electricity in the system.
Technology:  Electricity production with grid-connected photovoltaic power plants.
Time period:  Time of publications
Production volume: 25.883 GWh in 2025.
Sampling:  Statistical data and model calculations
Extrapolations:  Use of PV technology data investigated for other countries (Switzerland). Correction of average yield with Swiss data.
Uncertainty:  None
Author: Romain Sacchi, PSI, romain.sacchi@psi.ch</v>
      </c>
      <c r="M5569" s="30" t="n"/>
    </row>
    <row r="5570" s="29">
      <c r="A5570" t="inlineStr">
        <is>
          <t>location</t>
        </is>
      </c>
      <c r="B5570" t="inlineStr">
        <is>
          <t>GN</t>
        </is>
      </c>
    </row>
    <row r="5571" s="29">
      <c r="A5571" t="inlineStr">
        <is>
          <t>production amount</t>
        </is>
      </c>
      <c r="B5571" t="n">
        <v>1</v>
      </c>
    </row>
    <row r="5572" s="29">
      <c r="A5572" t="inlineStr">
        <is>
          <t>reference product</t>
        </is>
      </c>
      <c r="B5572" t="inlineStr">
        <is>
          <t>electricity, low voltage</t>
        </is>
      </c>
    </row>
    <row r="5573" s="29">
      <c r="A5573" t="inlineStr">
        <is>
          <t>source</t>
        </is>
      </c>
      <c r="B557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574" s="29">
      <c r="A5574" t="inlineStr">
        <is>
          <t>type</t>
        </is>
      </c>
      <c r="B5574" t="inlineStr">
        <is>
          <t>process</t>
        </is>
      </c>
    </row>
    <row r="5575" s="29">
      <c r="A5575" t="inlineStr">
        <is>
          <t>unit</t>
        </is>
      </c>
      <c r="B5575" t="inlineStr">
        <is>
          <t>kilowatt hour</t>
        </is>
      </c>
    </row>
    <row r="5576" s="29">
      <c r="A5576" t="inlineStr">
        <is>
          <t>Exchanges</t>
        </is>
      </c>
    </row>
    <row r="5577" customFormat="1" s="28">
      <c r="A5577" s="28" t="inlineStr">
        <is>
          <t>name</t>
        </is>
      </c>
      <c r="B5577" s="28" t="inlineStr">
        <is>
          <t>amount</t>
        </is>
      </c>
      <c r="C5577" s="28" t="inlineStr">
        <is>
          <t>location</t>
        </is>
      </c>
      <c r="D5577" s="28" t="inlineStr">
        <is>
          <t>unit</t>
        </is>
      </c>
      <c r="E5577" s="28" t="inlineStr">
        <is>
          <t>categories</t>
        </is>
      </c>
      <c r="F5577" s="28" t="inlineStr">
        <is>
          <t>type</t>
        </is>
      </c>
      <c r="G5577" s="28" t="inlineStr">
        <is>
          <t>uncertainty type</t>
        </is>
      </c>
      <c r="H5577" s="28" t="inlineStr">
        <is>
          <t>loc</t>
        </is>
      </c>
      <c r="I5577" s="28" t="inlineStr">
        <is>
          <t>scale</t>
        </is>
      </c>
      <c r="J5577" s="28" t="inlineStr">
        <is>
          <t>comment</t>
        </is>
      </c>
      <c r="K5577" s="28" t="inlineStr">
        <is>
          <t>negative</t>
        </is>
      </c>
      <c r="L5577" s="28" t="inlineStr">
        <is>
          <t>reference product</t>
        </is>
      </c>
      <c r="M5577" s="28" t="inlineStr">
        <is>
          <t>production volume</t>
        </is>
      </c>
      <c r="N5577" s="28" t="inlineStr">
        <is>
          <t>scope</t>
        </is>
      </c>
      <c r="O5577" s="28" t="inlineStr">
        <is>
          <t>scope share</t>
        </is>
      </c>
      <c r="P5577" s="28" t="inlineStr">
        <is>
          <t>tech share</t>
        </is>
      </c>
      <c r="Q5577" s="28" t="inlineStr">
        <is>
          <t>installation</t>
        </is>
      </c>
      <c r="R5577" s="28" t="inlineStr">
        <is>
          <t>productivity</t>
        </is>
      </c>
      <c r="S5577" s="28" t="inlineStr">
        <is>
          <t>kWp</t>
        </is>
      </c>
      <c r="T5577" s="28" t="inlineStr">
        <is>
          <t>lifetime</t>
        </is>
      </c>
      <c r="U5577" s="28" t="inlineStr">
        <is>
          <t>lifetime production</t>
        </is>
      </c>
      <c r="V5577" s="28" t="inlineStr">
        <is>
          <t>inverted lifetime production</t>
        </is>
      </c>
    </row>
    <row r="5578" s="29">
      <c r="A5578" t="inlineStr">
        <is>
          <t>Energy, solar, converted</t>
        </is>
      </c>
      <c r="B5578" t="n">
        <v>3.8503</v>
      </c>
      <c r="D5578" t="inlineStr">
        <is>
          <t>megajoule</t>
        </is>
      </c>
      <c r="E5578" t="inlineStr">
        <is>
          <t>natural resource::in air</t>
        </is>
      </c>
      <c r="F5578" t="inlineStr">
        <is>
          <t>biosphere</t>
        </is>
      </c>
      <c r="G5578" t="n">
        <v>2</v>
      </c>
      <c r="H5578" t="n">
        <v>1.348151067341848</v>
      </c>
      <c r="I5578" t="n">
        <v>0.04340984597628009</v>
      </c>
      <c r="J5578" t="inlineStr">
        <is>
          <t>(2,2,1,1,1,3); Energy loss in the system</t>
        </is>
      </c>
    </row>
    <row r="5579" s="29">
      <c r="A5579" t="inlineStr">
        <is>
          <t>Heat, waste</t>
        </is>
      </c>
      <c r="B5579" t="n">
        <v>0.25027</v>
      </c>
      <c r="D5579" t="inlineStr">
        <is>
          <t>megajoule</t>
        </is>
      </c>
      <c r="E5579" t="inlineStr">
        <is>
          <t>air</t>
        </is>
      </c>
      <c r="F5579" t="inlineStr">
        <is>
          <t>biosphere</t>
        </is>
      </c>
      <c r="G5579" t="n">
        <v>2</v>
      </c>
      <c r="H5579" t="n">
        <v>-1.385214943900327</v>
      </c>
      <c r="I5579" t="n">
        <v>0.02439508208471609</v>
      </c>
      <c r="J5579" t="inlineStr">
        <is>
          <t>(1,na,na,na,na,na); Calculation</t>
        </is>
      </c>
    </row>
    <row r="5580" s="29">
      <c r="A5580" t="inlineStr">
        <is>
          <t>electricity production, photovoltaic</t>
        </is>
      </c>
      <c r="B5580" t="n">
        <v>1</v>
      </c>
      <c r="C5580" t="inlineStr">
        <is>
          <t>GN</t>
        </is>
      </c>
      <c r="D5580" t="inlineStr">
        <is>
          <t>kilowatt hour</t>
        </is>
      </c>
      <c r="E5580" t="inlineStr">
        <is>
          <t>photovoltaic::power plants</t>
        </is>
      </c>
      <c r="F5580" t="inlineStr">
        <is>
          <t>production</t>
        </is>
      </c>
      <c r="G5580" t="n">
        <v>0</v>
      </c>
      <c r="H5580" t="n">
        <v>1</v>
      </c>
      <c r="L5580" t="inlineStr">
        <is>
          <t>electricity, low voltage</t>
        </is>
      </c>
      <c r="M5580">
        <f>VLOOKUP(C5580,'extension - production vol'!$B$6:$D$235,3,0)</f>
        <v>25.882999999999999</v>
      </c>
    </row>
    <row r="5581" ht="16" customHeight="1" s="29">
      <c r="A5581" t="inlineStr">
        <is>
          <t>photovoltaic flat-roof installation, 156 kWp, multi-Si, on roof</t>
        </is>
      </c>
      <c r="B5581" s="30">
        <f>P5581*V5581</f>
        <v>1.4111112246980061E-8</v>
      </c>
      <c r="C5581" t="inlineStr">
        <is>
          <t>CH</t>
        </is>
      </c>
      <c r="D5581" t="inlineStr">
        <is>
          <t>unit</t>
        </is>
      </c>
      <c r="F5581" t="inlineStr">
        <is>
          <t>technosphere</t>
        </is>
      </c>
      <c r="G5581" t="n">
        <v>2</v>
      </c>
      <c r="H5581" t="n">
        <v>-18.46800298604678</v>
      </c>
      <c r="I5581" t="n">
        <v>0.09798894162072011</v>
      </c>
      <c r="J5581" t="inlineStr">
        <is>
          <t>(2,2,1,1,1,3); Calculation with average annual yield and share of technologies. Lifetime: 30a.</t>
        </is>
      </c>
      <c r="L5581" t="inlineStr">
        <is>
          <t>photovoltaic flat-roof installation, 156 kWp, multi-Si, on roof</t>
        </is>
      </c>
      <c r="N5581" t="inlineStr">
        <is>
          <t>all</t>
        </is>
      </c>
      <c r="O5581" t="n">
        <v>1</v>
      </c>
      <c r="P5581" s="30">
        <f>INDEX(parameters!$D$41:$AG$178,MATCH('PV (extension)'!B5570,parameters!$C$41:$C$178,0),MATCH('PV (extension)'!A5581,parameters!$D$5:$AG$5,0))/O5581</f>
        <v>0.10096416269840058</v>
      </c>
      <c r="Q5581" s="3" t="inlineStr">
        <is>
          <t>roof-top</t>
        </is>
      </c>
      <c r="R5581">
        <f>INDEX(parameters!$C$196:$EJ$198,MATCH('PV (extension)'!Q5581,parameters!$B$196:$B$198,0),MATCH('PV (extension)'!B5570,parameters!$C$195:$EJ$195,0))</f>
        <v>1528.8333520794411</v>
      </c>
      <c r="S5581" t="n">
        <v>156</v>
      </c>
      <c r="T5581" t="n">
        <v>30</v>
      </c>
      <c r="U5581">
        <f>T5581*S5581*R5581</f>
        <v>7154940.0877317842</v>
      </c>
      <c r="V5581">
        <f>1/U5581</f>
        <v>1.3976357422120832E-7</v>
      </c>
    </row>
    <row r="5582" ht="16" customHeight="1" s="29">
      <c r="A5582" t="inlineStr">
        <is>
          <t>photovoltaic flat-roof installation, 156 kWp, single-Si, on roof</t>
        </is>
      </c>
      <c r="B5582" s="30">
        <f>P5582*V5582</f>
        <v>7.3711335968025489E-9</v>
      </c>
      <c r="C5582" t="inlineStr">
        <is>
          <t>CH</t>
        </is>
      </c>
      <c r="D5582" t="inlineStr">
        <is>
          <t>unit</t>
        </is>
      </c>
      <c r="F5582" t="inlineStr">
        <is>
          <t>technosphere</t>
        </is>
      </c>
      <c r="G5582" t="n">
        <v>2</v>
      </c>
      <c r="H5582" t="n">
        <v>-19.10362020104489</v>
      </c>
      <c r="I5582" t="n">
        <v>0.09798894162072011</v>
      </c>
      <c r="J5582" t="inlineStr">
        <is>
          <t>(2,2,1,1,1,3); Calculation with average annual yield and share of technologies. Lifetime: 30a.</t>
        </is>
      </c>
      <c r="L5582" t="inlineStr">
        <is>
          <t>photovoltaic flat-roof installation, 156 kWp, single-Si, on roof</t>
        </is>
      </c>
      <c r="N5582" t="inlineStr">
        <is>
          <t>all</t>
        </is>
      </c>
      <c r="O5582" t="n">
        <v>1</v>
      </c>
      <c r="P5582" s="30">
        <f>INDEX(parameters!$D$41:$AG$178,MATCH('PV (extension)'!B5570,parameters!$C$41:$C$178,0),MATCH('PV (extension)'!A5582,parameters!$D$5:$AG$5,0))/O5582</f>
        <v>5.2740019263789135E-2</v>
      </c>
      <c r="Q5582" s="3" t="inlineStr">
        <is>
          <t>roof-top</t>
        </is>
      </c>
      <c r="R5582">
        <f>INDEX(parameters!$C$196:$EJ$198,MATCH('PV (extension)'!Q5582,parameters!$B$196:$B$198,0),MATCH('PV (extension)'!B5570,parameters!$C$195:$EJ$195,0))</f>
        <v>1528.8333520794411</v>
      </c>
      <c r="S5582" t="n">
        <v>156</v>
      </c>
      <c r="T5582" t="n">
        <v>30</v>
      </c>
      <c r="U5582">
        <f>T5582*S5582*R5582</f>
        <v>7154940.0877317842</v>
      </c>
      <c r="V5582">
        <f>1/U5582</f>
        <v>1.3976357422120832E-7</v>
      </c>
    </row>
    <row r="5583" ht="16" customHeight="1" s="29">
      <c r="A5583" t="inlineStr">
        <is>
          <t>photovoltaic slanted-roof installation, 3 kWp, CIS, laminated, integrated, on roof</t>
        </is>
      </c>
      <c r="B5583" s="30">
        <f>P5583*V5583</f>
        <v>6.6108959944342362E-9</v>
      </c>
      <c r="C5583" t="inlineStr">
        <is>
          <t>CH</t>
        </is>
      </c>
      <c r="D5583" t="inlineStr">
        <is>
          <t>unit</t>
        </is>
      </c>
      <c r="F5583" t="inlineStr">
        <is>
          <t>technosphere</t>
        </is>
      </c>
      <c r="G5583" t="n">
        <v>2</v>
      </c>
      <c r="H5583" t="n">
        <v>-19.69743931800395</v>
      </c>
      <c r="I5583" t="n">
        <v>0.09798894162072011</v>
      </c>
      <c r="J5583" t="inlineStr">
        <is>
          <t>(2,2,1,1,1,3); Calculation with average annual yield and share of technologies. Lifetime: 30a.</t>
        </is>
      </c>
      <c r="L5583" t="inlineStr">
        <is>
          <t>photovoltaic slanted-roof installation, 3 kWp, CIS, laminated, integrated, on roof</t>
        </is>
      </c>
      <c r="N5583" t="inlineStr">
        <is>
          <t>all</t>
        </is>
      </c>
      <c r="O5583" t="n">
        <v>1</v>
      </c>
      <c r="P5583" s="30">
        <f>INDEX(parameters!$D$41:$AG$178,MATCH('PV (extension)'!B5570,parameters!$C$41:$C$178,0),MATCH('PV (extension)'!A5583,parameters!$D$5:$AG$5,0))/O5583</f>
        <v>9.0962624550774995E-4</v>
      </c>
      <c r="Q5583" s="3" t="inlineStr">
        <is>
          <t>roof-top</t>
        </is>
      </c>
      <c r="R5583">
        <f>INDEX(parameters!$C$196:$EJ$198,MATCH('PV (extension)'!Q5583,parameters!$B$196:$B$198,0),MATCH('PV (extension)'!B5570,parameters!$C$195:$EJ$195,0))</f>
        <v>1528.8333520794411</v>
      </c>
      <c r="S5583" t="n">
        <v>3</v>
      </c>
      <c r="T5583" t="n">
        <v>30</v>
      </c>
      <c r="U5583">
        <f>T5583*S5583*R5583</f>
        <v>137595.00168714969</v>
      </c>
      <c r="V5583">
        <f>1/U5583</f>
        <v>7.2677058595028327E-6</v>
      </c>
    </row>
    <row r="5584" ht="16" customHeight="1" s="29">
      <c r="A5584" t="inlineStr">
        <is>
          <t>photovoltaic slanted-roof installation, 3 kWp, CdTe, panel, mounted, on roof</t>
        </is>
      </c>
      <c r="B5584" s="30">
        <f>P5584*V5584</f>
        <v>4.311828760009614E-8</v>
      </c>
      <c r="C5584" t="inlineStr">
        <is>
          <t>CH</t>
        </is>
      </c>
      <c r="D5584" t="inlineStr">
        <is>
          <t>unit</t>
        </is>
      </c>
      <c r="F5584" t="inlineStr">
        <is>
          <t>technosphere</t>
        </is>
      </c>
      <c r="G5584" t="n">
        <v>2</v>
      </c>
      <c r="H5584" t="n">
        <v>-16.69297991102503</v>
      </c>
      <c r="I5584" t="n">
        <v>0.09798894162072011</v>
      </c>
      <c r="J5584" t="inlineStr">
        <is>
          <t>(2,2,1,1,1,3); Calculation with average annual yield and share of technologies. Lifetime: 30a.</t>
        </is>
      </c>
      <c r="L5584" t="inlineStr">
        <is>
          <t>photovoltaic slanted-roof installation, 3 kWp, CdTe, panel, mounted, on roof</t>
        </is>
      </c>
      <c r="N5584" t="inlineStr">
        <is>
          <t>all</t>
        </is>
      </c>
      <c r="O5584" t="n">
        <v>1</v>
      </c>
      <c r="P5584" s="30">
        <f>INDEX(parameters!$D$41:$AG$178,MATCH('PV (extension)'!B5570,parameters!$C$41:$C$178,0),MATCH('PV (extension)'!A5584,parameters!$D$5:$AG$5,0))/O5584</f>
        <v>5.9328608550822341E-3</v>
      </c>
      <c r="Q5584" s="3" t="inlineStr">
        <is>
          <t>roof-top</t>
        </is>
      </c>
      <c r="R5584">
        <f>INDEX(parameters!$C$196:$EJ$198,MATCH('PV (extension)'!Q5584,parameters!$B$196:$B$198,0),MATCH('PV (extension)'!B5570,parameters!$C$195:$EJ$195,0))</f>
        <v>1528.8333520794411</v>
      </c>
      <c r="S5584" t="n">
        <v>3</v>
      </c>
      <c r="T5584" t="n">
        <v>30</v>
      </c>
      <c r="U5584">
        <f>T5584*S5584*R5584</f>
        <v>137595.00168714969</v>
      </c>
      <c r="V5584">
        <f>1/U5584</f>
        <v>7.2677058595028327E-6</v>
      </c>
    </row>
    <row r="5585" ht="16" customHeight="1" s="29">
      <c r="A5585" t="inlineStr">
        <is>
          <t>photovoltaic slanted-roof installation, 3 kWp, micro-Si, laminated, integrated, on roof</t>
        </is>
      </c>
      <c r="B5585" s="30">
        <f>P5585*V5585</f>
        <v>6.6811730516878523E-10</v>
      </c>
      <c r="C5585" t="inlineStr">
        <is>
          <t>RER</t>
        </is>
      </c>
      <c r="D5585" t="inlineStr">
        <is>
          <t>unit</t>
        </is>
      </c>
      <c r="F5585" t="inlineStr">
        <is>
          <t>technosphere</t>
        </is>
      </c>
      <c r="G5585" t="n">
        <v>2</v>
      </c>
      <c r="H5585" t="n">
        <v>-21.54326959350907</v>
      </c>
      <c r="I5585" t="n">
        <v>0.09798894162072011</v>
      </c>
      <c r="J5585" t="inlineStr">
        <is>
          <t>(2,2,1,1,1,3); Calculation with average annual yield and share of technologies. Lifetime: 30a.</t>
        </is>
      </c>
      <c r="L5585" t="inlineStr">
        <is>
          <t>photovoltaic slanted-roof installation, 3 kWp, micro-Si, laminated, integrated, on roof</t>
        </is>
      </c>
      <c r="N5585" t="inlineStr">
        <is>
          <t>all</t>
        </is>
      </c>
      <c r="O5585" t="n">
        <v>1</v>
      </c>
      <c r="P5585" s="30">
        <f>INDEX(parameters!$D$41:$AG$178,MATCH('PV (extension)'!B5570,parameters!$C$41:$C$178,0),MATCH('PV (extension)'!A5585,parameters!$D$5:$AG$5,0))/O5585</f>
        <v>9.1929601731912907E-5</v>
      </c>
      <c r="Q5585" s="3" t="inlineStr">
        <is>
          <t>roof-top</t>
        </is>
      </c>
      <c r="R5585">
        <f>INDEX(parameters!$C$196:$EJ$198,MATCH('PV (extension)'!Q5585,parameters!$B$196:$B$198,0),MATCH('PV (extension)'!B5570,parameters!$C$195:$EJ$195,0))</f>
        <v>1528.8333520794411</v>
      </c>
      <c r="S5585" t="n">
        <v>3</v>
      </c>
      <c r="T5585" t="n">
        <v>30</v>
      </c>
      <c r="U5585">
        <f>T5585*S5585*R5585</f>
        <v>137595.00168714969</v>
      </c>
      <c r="V5585">
        <f>1/U5585</f>
        <v>7.2677058595028327E-6</v>
      </c>
    </row>
    <row r="5586" ht="16" customHeight="1" s="29">
      <c r="A5586" t="inlineStr">
        <is>
          <t>photovoltaic slanted-roof installation, 3 kWp, micro-Si, panel, mounted, on roof</t>
        </is>
      </c>
      <c r="B5586" s="30">
        <f>P5586*V5586</f>
        <v>1.161510337663436E-8</v>
      </c>
      <c r="C5586" t="inlineStr">
        <is>
          <t>RER</t>
        </is>
      </c>
      <c r="D5586" t="inlineStr">
        <is>
          <t>unit</t>
        </is>
      </c>
      <c r="F5586" t="inlineStr">
        <is>
          <t>technosphere</t>
        </is>
      </c>
      <c r="G5586" t="n">
        <v>2</v>
      </c>
      <c r="H5586" t="n">
        <v>-18.72987249989203</v>
      </c>
      <c r="I5586" t="n">
        <v>0.09798894162072011</v>
      </c>
      <c r="J5586" t="inlineStr">
        <is>
          <t>(2,2,1,1,1,3); Calculation with average annual yield and share of technologies. Lifetime: 30a.</t>
        </is>
      </c>
      <c r="L5586" t="inlineStr">
        <is>
          <t>photovoltaic slanted-roof installation, 3 kWp, micro-Si, panel, mounted, on roof</t>
        </is>
      </c>
      <c r="N5586" t="inlineStr">
        <is>
          <t>all</t>
        </is>
      </c>
      <c r="O5586" t="n">
        <v>1</v>
      </c>
      <c r="P5586" s="30">
        <f>INDEX(parameters!$D$41:$AG$178,MATCH('PV (extension)'!B5570,parameters!$C$41:$C$178,0),MATCH('PV (extension)'!A5586,parameters!$D$5:$AG$5,0))/O5586</f>
        <v>1.5981801687044229E-3</v>
      </c>
      <c r="Q5586" s="3" t="inlineStr">
        <is>
          <t>roof-top</t>
        </is>
      </c>
      <c r="R5586">
        <f>INDEX(parameters!$C$196:$EJ$198,MATCH('PV (extension)'!Q5586,parameters!$B$196:$B$198,0),MATCH('PV (extension)'!B5570,parameters!$C$195:$EJ$195,0))</f>
        <v>1528.8333520794411</v>
      </c>
      <c r="S5586" t="n">
        <v>3</v>
      </c>
      <c r="T5586" t="n">
        <v>30</v>
      </c>
      <c r="U5586">
        <f>T5586*S5586*R5586</f>
        <v>137595.00168714969</v>
      </c>
      <c r="V5586">
        <f>1/U5586</f>
        <v>7.2677058595028327E-6</v>
      </c>
    </row>
    <row r="5587" s="29">
      <c r="A5587" t="inlineStr">
        <is>
          <t>photovoltaic open ground installation, 570 kWp, CIS, on open ground</t>
        </is>
      </c>
      <c r="B5587" s="30">
        <f>P5587*V5587</f>
        <v>3.6330628964909724E-10</v>
      </c>
      <c r="C5587" t="inlineStr">
        <is>
          <t>RER</t>
        </is>
      </c>
      <c r="D5587" t="inlineStr">
        <is>
          <t>unit</t>
        </is>
      </c>
      <c r="F5587" t="inlineStr">
        <is>
          <t>technosphere</t>
        </is>
      </c>
      <c r="G5587" t="n">
        <v>2</v>
      </c>
      <c r="H5587" t="n">
        <v>-21.66656811806742</v>
      </c>
      <c r="I5587" t="n">
        <v>0.09798894162072011</v>
      </c>
      <c r="J5587" t="inlineStr">
        <is>
          <t>(2,2,1,1,1,3); Calculation with average annual yield and share of technologies. Lifetime: 30a.</t>
        </is>
      </c>
      <c r="L5587" t="inlineStr">
        <is>
          <t>photovoltaic open ground installation, 570 kWp, CIS, on open ground</t>
        </is>
      </c>
      <c r="N5587" t="inlineStr">
        <is>
          <t>all</t>
        </is>
      </c>
      <c r="O5587" t="n">
        <v>1</v>
      </c>
      <c r="P5587" s="30">
        <f>INDEX(parameters!$D$41:$AG$178,MATCH('PV (extension)'!B5570,parameters!$C$41:$C$178,0),MATCH('PV (extension)'!A5587,parameters!$D$5:$AG$5,0))/O5587</f>
        <v>1.0104185757523119E-2</v>
      </c>
      <c r="Q5587" t="inlineStr">
        <is>
          <t>central</t>
        </is>
      </c>
      <c r="R5587">
        <f>INDEX(parameters!$C$196:$EJ$198,MATCH('PV (extension)'!Q5587,parameters!$B$196:$B$198,0),MATCH('PV (extension)'!B5570,parameters!$C$195:$EJ$195,0))</f>
        <v>1626.4184596589801</v>
      </c>
      <c r="S5587" t="n">
        <v>570</v>
      </c>
      <c r="T5587" t="n">
        <v>30</v>
      </c>
      <c r="U5587">
        <f>T5587*S5587*R5587</f>
        <v>27811755.660168558</v>
      </c>
      <c r="V5587">
        <f>1/U5587</f>
        <v>3.5956018462803483E-8</v>
      </c>
    </row>
    <row r="5588" s="29">
      <c r="A5588" t="inlineStr">
        <is>
          <t>photovoltaic open ground installation, 570 kWp, CdTe, on open ground</t>
        </is>
      </c>
      <c r="B5588" s="30">
        <f>P5588*V5588</f>
        <v>2.6688199982340963E-9</v>
      </c>
      <c r="C5588" t="inlineStr">
        <is>
          <t>RER</t>
        </is>
      </c>
      <c r="D5588" t="inlineStr">
        <is>
          <t>unit</t>
        </is>
      </c>
      <c r="F5588" t="inlineStr">
        <is>
          <t>technosphere</t>
        </is>
      </c>
      <c r="G5588" t="n">
        <v>2</v>
      </c>
      <c r="H5588" t="n">
        <v>-21.47552628199886</v>
      </c>
      <c r="I5588" t="n">
        <v>0.09798894162072011</v>
      </c>
      <c r="J5588" t="inlineStr">
        <is>
          <t>(2,2,1,1,1,3); Calculation with average annual yield and share of technologies. Lifetime: 30a.</t>
        </is>
      </c>
      <c r="L5588" t="inlineStr">
        <is>
          <t>photovoltaic open ground installation, 570 kWp, CdTe, on open ground</t>
        </is>
      </c>
      <c r="N5588" t="inlineStr">
        <is>
          <t>all</t>
        </is>
      </c>
      <c r="O5588" t="n">
        <v>1</v>
      </c>
      <c r="P5588" s="30">
        <f>INDEX(parameters!$D$41:$AG$178,MATCH('PV (extension)'!B5570,parameters!$C$41:$C$178,0),MATCH('PV (extension)'!A5588,parameters!$D$5:$AG$5,0))/O5588</f>
        <v>7.4224569691858172E-2</v>
      </c>
      <c r="Q5588" t="inlineStr">
        <is>
          <t>central</t>
        </is>
      </c>
      <c r="R5588">
        <f>INDEX(parameters!$C$196:$EJ$198,MATCH('PV (extension)'!Q5588,parameters!$B$196:$B$198,0),MATCH('PV (extension)'!B5570,parameters!$C$195:$EJ$195,0))</f>
        <v>1626.4184596589801</v>
      </c>
      <c r="S5588" t="n">
        <v>570</v>
      </c>
      <c r="T5588" t="n">
        <v>30</v>
      </c>
      <c r="U5588">
        <f>T5588*S5588*R5588</f>
        <v>27811755.660168558</v>
      </c>
      <c r="V5588">
        <f>1/U5588</f>
        <v>3.5956018462803483E-8</v>
      </c>
    </row>
    <row r="5589" s="29">
      <c r="A5589" t="inlineStr">
        <is>
          <t>photovoltaic open ground installation, 570 kWp, micro-Si, on open ground</t>
        </is>
      </c>
      <c r="B5589" s="30">
        <f>P5589*V5589</f>
        <v>2.8287598143458298E-11</v>
      </c>
      <c r="C5589" t="inlineStr">
        <is>
          <t>RER</t>
        </is>
      </c>
      <c r="D5589" t="inlineStr">
        <is>
          <t>unit</t>
        </is>
      </c>
      <c r="F5589" t="inlineStr">
        <is>
          <t>technosphere</t>
        </is>
      </c>
      <c r="G5589" t="n">
        <v>2</v>
      </c>
      <c r="H5589" t="n">
        <v>-23.51240679473371</v>
      </c>
      <c r="I5589" t="n">
        <v>0.09798894162072011</v>
      </c>
      <c r="J5589" t="inlineStr">
        <is>
          <t>(2,2,1,1,1,3); Calculation with average annual yield and share of technologies. Lifetime: 30a.</t>
        </is>
      </c>
      <c r="L5589" t="inlineStr">
        <is>
          <t>photovoltaic open ground installation, 570 kWp, micro-Si, on open ground</t>
        </is>
      </c>
      <c r="N5589" t="inlineStr">
        <is>
          <t>all</t>
        </is>
      </c>
      <c r="O5589" t="n">
        <v>1</v>
      </c>
      <c r="P5589" s="30">
        <f>INDEX(parameters!$D$41:$AG$178,MATCH('PV (extension)'!B5570,parameters!$C$41:$C$178,0),MATCH('PV (extension)'!A5589,parameters!$D$5:$AG$5,0))/O5589</f>
        <v>7.867277677789E-4</v>
      </c>
      <c r="Q5589" t="inlineStr">
        <is>
          <t>central</t>
        </is>
      </c>
      <c r="R5589">
        <f>INDEX(parameters!$C$196:$EJ$198,MATCH('PV (extension)'!Q5589,parameters!$B$196:$B$198,0),MATCH('PV (extension)'!B5570,parameters!$C$195:$EJ$195,0))</f>
        <v>1626.4184596589801</v>
      </c>
      <c r="S5589" t="n">
        <v>570</v>
      </c>
      <c r="T5589" t="n">
        <v>30</v>
      </c>
      <c r="U5589">
        <f>T5589*S5589*R5589</f>
        <v>27811755.660168558</v>
      </c>
      <c r="V5589">
        <f>1/U5589</f>
        <v>3.5956018462803483E-8</v>
      </c>
    </row>
    <row r="5590" s="29">
      <c r="A5590" t="inlineStr">
        <is>
          <t>photovoltaic open ground installation, 570 kWp, multi-Si, on open ground</t>
        </is>
      </c>
      <c r="B5590" s="30">
        <f>P5590*V5590</f>
        <v>9.4664221987533685E-9</v>
      </c>
      <c r="C5590" t="inlineStr">
        <is>
          <t>RER</t>
        </is>
      </c>
      <c r="D5590" t="inlineStr">
        <is>
          <t>unit</t>
        </is>
      </c>
      <c r="F5590" t="inlineStr">
        <is>
          <t>technosphere</t>
        </is>
      </c>
      <c r="G5590" t="n">
        <v>2</v>
      </c>
      <c r="H5590" t="n">
        <v>-18.20082258362968</v>
      </c>
      <c r="I5590" t="n">
        <v>0.09798894162072011</v>
      </c>
      <c r="J5590" t="inlineStr">
        <is>
          <t>(2,2,1,1,1,3); Calculation with average annual yield and share of technologies. Lifetime: 30a.</t>
        </is>
      </c>
      <c r="L5590" t="inlineStr">
        <is>
          <t>photovoltaic open ground installation, 570 kWp, multi-Si, on open ground</t>
        </is>
      </c>
      <c r="N5590" t="inlineStr">
        <is>
          <t>all</t>
        </is>
      </c>
      <c r="O5590" t="n">
        <v>1</v>
      </c>
      <c r="P5590" s="30">
        <f>INDEX(parameters!$D$41:$AG$178,MATCH('PV (extension)'!B5570,parameters!$C$41:$C$178,0),MATCH('PV (extension)'!A5590,parameters!$D$5:$AG$5,0))/O5590</f>
        <v>0.2632778211677243</v>
      </c>
      <c r="Q5590" t="inlineStr">
        <is>
          <t>central</t>
        </is>
      </c>
      <c r="R5590">
        <f>INDEX(parameters!$C$196:$EJ$198,MATCH('PV (extension)'!Q5590,parameters!$B$196:$B$198,0),MATCH('PV (extension)'!B5570,parameters!$C$195:$EJ$195,0))</f>
        <v>1626.4184596589801</v>
      </c>
      <c r="S5590" t="n">
        <v>570</v>
      </c>
      <c r="T5590" t="n">
        <v>30</v>
      </c>
      <c r="U5590">
        <f>T5590*S5590*R5590</f>
        <v>27811755.660168558</v>
      </c>
      <c r="V5590">
        <f>1/U5590</f>
        <v>3.5956018462803483E-8</v>
      </c>
    </row>
    <row r="5591" s="29">
      <c r="A5591" t="inlineStr">
        <is>
          <t>photovoltaic open ground installation, 570 kWp, single-Si, on open ground</t>
        </is>
      </c>
      <c r="B5591" s="30">
        <f>P5591*V5591</f>
        <v>5.0213978876817068E-9</v>
      </c>
      <c r="C5591" t="inlineStr">
        <is>
          <t>RER</t>
        </is>
      </c>
      <c r="D5591" t="inlineStr">
        <is>
          <t>unit</t>
        </is>
      </c>
      <c r="F5591" t="inlineStr">
        <is>
          <t>technosphere</t>
        </is>
      </c>
      <c r="G5591" t="n">
        <v>2</v>
      </c>
      <c r="H5591" t="n">
        <v>-18.8364689523836</v>
      </c>
      <c r="I5591" t="n">
        <v>0.09798894162072011</v>
      </c>
      <c r="J5591" t="inlineStr">
        <is>
          <t>(2,2,1,1,1,3); Calculation with average annual yield and share of technologies. Lifetime: 30a.</t>
        </is>
      </c>
      <c r="L5591" t="inlineStr">
        <is>
          <t>photovoltaic open ground installation, 570 kWp, single-Si, on open ground</t>
        </is>
      </c>
      <c r="N5591" t="inlineStr">
        <is>
          <t>all</t>
        </is>
      </c>
      <c r="O5591" t="n">
        <v>1</v>
      </c>
      <c r="P5591" s="30">
        <f>INDEX(parameters!$D$41:$AG$178,MATCH('PV (extension)'!B5570,parameters!$C$41:$C$178,0),MATCH('PV (extension)'!A5591,parameters!$D$5:$AG$5,0))/O5591</f>
        <v>0.13965389112469015</v>
      </c>
      <c r="Q5591" t="inlineStr">
        <is>
          <t>central</t>
        </is>
      </c>
      <c r="R5591">
        <f>INDEX(parameters!$C$196:$EJ$198,MATCH('PV (extension)'!Q5591,parameters!$B$196:$B$198,0),MATCH('PV (extension)'!B5570,parameters!$C$195:$EJ$195,0))</f>
        <v>1626.4184596589801</v>
      </c>
      <c r="S5591" t="n">
        <v>570</v>
      </c>
      <c r="T5591" t="n">
        <v>30</v>
      </c>
      <c r="U5591">
        <f>T5591*S5591*R5591</f>
        <v>27811755.660168558</v>
      </c>
      <c r="V5591">
        <f>1/U5591</f>
        <v>3.5956018462803483E-8</v>
      </c>
    </row>
    <row r="5592" ht="16" customHeight="1" s="29">
      <c r="A5592" t="inlineStr">
        <is>
          <t>photovoltaic slanted-roof installation, 93 kWp, multi-Si, laminated, integrated, on roof</t>
        </is>
      </c>
      <c r="B5592" s="30">
        <f>P5592*V5592</f>
        <v>1.5495357273971414E-9</v>
      </c>
      <c r="C5592" t="inlineStr">
        <is>
          <t>CH</t>
        </is>
      </c>
      <c r="D5592" t="inlineStr">
        <is>
          <t>unit</t>
        </is>
      </c>
      <c r="F5592" t="inlineStr">
        <is>
          <t>technosphere</t>
        </is>
      </c>
      <c r="G5592" t="n">
        <v>2</v>
      </c>
      <c r="H5592" t="n">
        <v>-20.65878981776205</v>
      </c>
      <c r="I5592" t="n">
        <v>0.09798894162072011</v>
      </c>
      <c r="J5592" t="inlineStr">
        <is>
          <t>(2,2,1,1,1,3); Calculation with average annual yield and share of technologies. Lifetime: 30a.</t>
        </is>
      </c>
      <c r="L5592" t="inlineStr">
        <is>
          <t>photovoltaic slanted-roof installation, 93 kWp, multi-Si, laminated, integrated, on roof</t>
        </is>
      </c>
      <c r="N5592" t="inlineStr">
        <is>
          <t>all</t>
        </is>
      </c>
      <c r="O5592" t="n">
        <v>1</v>
      </c>
      <c r="P5592" s="30">
        <f>INDEX(parameters!$D$41:$AG$178,MATCH('PV (extension)'!B5570,parameters!$C$41:$C$178,0),MATCH('PV (extension)'!A5592,parameters!$D$5:$AG$5,0))/O5592</f>
        <v>6.6094595017907607E-3</v>
      </c>
      <c r="Q5592" s="3" t="inlineStr">
        <is>
          <t>roof-top</t>
        </is>
      </c>
      <c r="R5592">
        <f>INDEX(parameters!$C$196:$EJ$198,MATCH('PV (extension)'!Q5592,parameters!$B$196:$B$198,0),MATCH('PV (extension)'!B5570,parameters!$C$195:$EJ$195,0))</f>
        <v>1528.8333520794411</v>
      </c>
      <c r="S5592" t="n">
        <v>93</v>
      </c>
      <c r="T5592" t="n">
        <v>30</v>
      </c>
      <c r="U5592">
        <f>T5592*S5592*R5592</f>
        <v>4265445.0523016406</v>
      </c>
      <c r="V5592">
        <f>1/U5592</f>
        <v>2.3444212450009138E-7</v>
      </c>
    </row>
    <row r="5593" ht="16" customHeight="1" s="29">
      <c r="A5593" t="inlineStr">
        <is>
          <t>photovoltaic slanted-roof installation, 93 kWp, multi-Si, panel, mounted, on roof</t>
        </is>
      </c>
      <c r="B5593" s="30">
        <f>P5593*V5593</f>
        <v>2.6274629787460302E-8</v>
      </c>
      <c r="C5593" t="inlineStr">
        <is>
          <t>CH</t>
        </is>
      </c>
      <c r="D5593" t="inlineStr">
        <is>
          <t>unit</t>
        </is>
      </c>
      <c r="F5593" t="inlineStr">
        <is>
          <t>technosphere</t>
        </is>
      </c>
      <c r="G5593" t="n">
        <v>2</v>
      </c>
      <c r="H5593" t="n">
        <v>-17.84536035000586</v>
      </c>
      <c r="I5593" t="n">
        <v>0.09798894162072011</v>
      </c>
      <c r="J5593" t="inlineStr">
        <is>
          <t>(2,2,1,1,1,3); Calculation with average annual yield and share of technologies. Lifetime: 30a.</t>
        </is>
      </c>
      <c r="L5593" t="inlineStr">
        <is>
          <t>photovoltaic slanted-roof installation, 93 kWp, multi-Si, panel, mounted, on roof</t>
        </is>
      </c>
      <c r="N5593" t="inlineStr">
        <is>
          <t>all</t>
        </is>
      </c>
      <c r="O5593" t="n">
        <v>1</v>
      </c>
      <c r="P5593" s="30">
        <f>INDEX(parameters!$D$41:$AG$178,MATCH('PV (extension)'!B5570,parameters!$C$41:$C$178,0),MATCH('PV (extension)'!A5593,parameters!$D$5:$AG$5,0))/O5593</f>
        <v>0.11207298962797985</v>
      </c>
      <c r="Q5593" s="3" t="inlineStr">
        <is>
          <t>roof-top</t>
        </is>
      </c>
      <c r="R5593">
        <f>INDEX(parameters!$C$196:$EJ$198,MATCH('PV (extension)'!Q5593,parameters!$B$196:$B$198,0),MATCH('PV (extension)'!B5570,parameters!$C$195:$EJ$195,0))</f>
        <v>1528.8333520794411</v>
      </c>
      <c r="S5593" t="n">
        <v>93</v>
      </c>
      <c r="T5593" t="n">
        <v>30</v>
      </c>
      <c r="U5593">
        <f>T5593*S5593*R5593</f>
        <v>4265445.0523016406</v>
      </c>
      <c r="V5593">
        <f>1/U5593</f>
        <v>2.3444212450009138E-7</v>
      </c>
    </row>
    <row r="5594" ht="16" customHeight="1" s="29">
      <c r="A5594" t="inlineStr">
        <is>
          <t>photovoltaic slanted-roof installation, 93 kWp, single-Si, laminated, integrated, on roof</t>
        </is>
      </c>
      <c r="B5594" s="30">
        <f>P5594*V5594</f>
        <v>8.1915171265569818E-10</v>
      </c>
      <c r="C5594" t="inlineStr">
        <is>
          <t>CH</t>
        </is>
      </c>
      <c r="D5594" t="inlineStr">
        <is>
          <t>unit</t>
        </is>
      </c>
      <c r="F5594" t="inlineStr">
        <is>
          <t>technosphere</t>
        </is>
      </c>
      <c r="G5594" t="n">
        <v>2</v>
      </c>
      <c r="H5594" t="n">
        <v>-21.2944254997521</v>
      </c>
      <c r="I5594" t="n">
        <v>0.09798894162072011</v>
      </c>
      <c r="J5594" t="inlineStr">
        <is>
          <t>(2,2,1,1,1,3); Calculation with average annual yield and share of technologies. Lifetime: 30a.</t>
        </is>
      </c>
      <c r="L5594" t="inlineStr">
        <is>
          <t>photovoltaic slanted-roof installation, 93 kWp, single-Si, laminated, integrated, on roof</t>
        </is>
      </c>
      <c r="N5594" t="inlineStr">
        <is>
          <t>all</t>
        </is>
      </c>
      <c r="O5594" t="n">
        <v>1</v>
      </c>
      <c r="P5594" s="30">
        <f>INDEX(parameters!$D$41:$AG$178,MATCH('PV (extension)'!B5570,parameters!$C$41:$C$178,0),MATCH('PV (extension)'!A5594,parameters!$D$5:$AG$5,0))/O5594</f>
        <v>3.4940466198316628E-3</v>
      </c>
      <c r="Q5594" s="3" t="inlineStr">
        <is>
          <t>roof-top</t>
        </is>
      </c>
      <c r="R5594">
        <f>INDEX(parameters!$C$196:$EJ$198,MATCH('PV (extension)'!Q5594,parameters!$B$196:$B$198,0),MATCH('PV (extension)'!B5570,parameters!$C$195:$EJ$195,0))</f>
        <v>1528.8333520794411</v>
      </c>
      <c r="S5594" t="n">
        <v>93</v>
      </c>
      <c r="T5594" t="n">
        <v>30</v>
      </c>
      <c r="U5594">
        <f>T5594*S5594*R5594</f>
        <v>4265445.0523016406</v>
      </c>
      <c r="V5594">
        <f>1/U5594</f>
        <v>2.3444212450009138E-7</v>
      </c>
    </row>
    <row r="5595" ht="16" customHeight="1" s="29">
      <c r="A5595" t="inlineStr">
        <is>
          <t>photovoltaic slanted-roof installation, 93 kWp, single-Si, panel, mounted, on roof</t>
        </is>
      </c>
      <c r="B5595" s="30">
        <f>P5595*V5595</f>
        <v>1.3762927341911143E-8</v>
      </c>
      <c r="C5595" t="inlineStr">
        <is>
          <t>CH</t>
        </is>
      </c>
      <c r="D5595" t="inlineStr">
        <is>
          <t>unit</t>
        </is>
      </c>
      <c r="F5595" t="inlineStr">
        <is>
          <t>technosphere</t>
        </is>
      </c>
      <c r="G5595" t="n">
        <v>2</v>
      </c>
      <c r="H5595" t="n">
        <v>-18.48100416113547</v>
      </c>
      <c r="I5595" t="n">
        <v>0.09798894162072011</v>
      </c>
      <c r="J5595" t="inlineStr">
        <is>
          <t>(2,2,1,1,1,3); Calculation with average annual yield and share of technologies. Lifetime: 30a.</t>
        </is>
      </c>
      <c r="L5595" t="inlineStr">
        <is>
          <t>photovoltaic slanted-roof installation, 93 kWp, single-Si, panel, mounted, on roof</t>
        </is>
      </c>
      <c r="N5595" t="inlineStr">
        <is>
          <t>all</t>
        </is>
      </c>
      <c r="O5595" t="n">
        <v>1</v>
      </c>
      <c r="P5595" s="30">
        <f>INDEX(parameters!$D$41:$AG$178,MATCH('PV (extension)'!B5570,parameters!$C$41:$C$178,0),MATCH('PV (extension)'!A5595,parameters!$D$5:$AG$5,0))/O5595</f>
        <v>5.8705010335741853E-2</v>
      </c>
      <c r="Q5595" s="3" t="inlineStr">
        <is>
          <t>roof-top</t>
        </is>
      </c>
      <c r="R5595">
        <f>INDEX(parameters!$C$196:$EJ$198,MATCH('PV (extension)'!Q5595,parameters!$B$196:$B$198,0),MATCH('PV (extension)'!B5570,parameters!$C$195:$EJ$195,0))</f>
        <v>1528.8333520794411</v>
      </c>
      <c r="S5595" t="n">
        <v>93</v>
      </c>
      <c r="T5595" t="n">
        <v>30</v>
      </c>
      <c r="U5595">
        <f>T5595*S5595*R5595</f>
        <v>4265445.0523016406</v>
      </c>
      <c r="V5595">
        <f>1/U5595</f>
        <v>2.3444212450009138E-7</v>
      </c>
    </row>
    <row r="5596" s="29">
      <c r="A5596" t="inlineStr">
        <is>
          <t>photovoltaic facade installation, 3kWp, multi-Si, laminated, integrated, at building</t>
        </is>
      </c>
      <c r="B5596" s="30">
        <f>P5596*V5596</f>
        <v>3.401811115745009E-8</v>
      </c>
      <c r="C5596" t="inlineStr">
        <is>
          <t>APAC</t>
        </is>
      </c>
      <c r="D5596" t="inlineStr">
        <is>
          <t>unit</t>
        </is>
      </c>
      <c r="F5596" t="inlineStr">
        <is>
          <t>technosphere</t>
        </is>
      </c>
      <c r="G5596" t="n">
        <v>2</v>
      </c>
      <c r="H5596" t="n">
        <v>-17.5612990452514</v>
      </c>
      <c r="I5596" t="n">
        <v>0.09798894162072011</v>
      </c>
      <c r="J5596" t="inlineStr">
        <is>
          <t>(2,2,1,1,1,3); Calculation with average annual yield and share of technologies. Lifetime: 30a.</t>
        </is>
      </c>
      <c r="L5596" t="inlineStr">
        <is>
          <t>photovoltaic facade installation, 3kWp, multi-Si, laminated, integrated, at building</t>
        </is>
      </c>
      <c r="N5596" t="inlineStr">
        <is>
          <t>all</t>
        </is>
      </c>
      <c r="O5596" t="n">
        <v>1</v>
      </c>
      <c r="P5596" s="30">
        <f>INDEX(parameters!$D$41:$AG$178,MATCH('PV (extension)'!B5570,parameters!$C$41:$C$178,0),MATCH('PV (extension)'!A5596,parameters!$D$5:$AG$5,0))/O5596</f>
        <v>3.2864644265829519E-3</v>
      </c>
      <c r="Q5596" t="inlineStr">
        <is>
          <t>façade</t>
        </is>
      </c>
      <c r="R5596">
        <f>INDEX(parameters!$C$196:$EJ$198,MATCH('PV (extension)'!Q5596,parameters!$B$196:$B$198,0),MATCH('PV (extension)'!B5570,parameters!$C$195:$EJ$195,0))</f>
        <v>1073.4361833749269</v>
      </c>
      <c r="S5596" t="n">
        <v>3</v>
      </c>
      <c r="T5596" t="n">
        <v>30</v>
      </c>
      <c r="U5596">
        <f>T5596*S5596*R5596</f>
        <v>96609.256503743425</v>
      </c>
      <c r="V5596">
        <f>1/U5596</f>
        <v>1.0350975012019184E-5</v>
      </c>
    </row>
    <row r="5597" s="29">
      <c r="A5597" t="inlineStr">
        <is>
          <t>photovoltaic facade installation, 3kWp, multi-Si, panel, mounted, at building</t>
        </is>
      </c>
      <c r="B5597" s="30">
        <f>P5597*V5597</f>
        <v>3.3362763545709049E-8</v>
      </c>
      <c r="C5597" t="inlineStr">
        <is>
          <t>APAC</t>
        </is>
      </c>
      <c r="D5597" t="inlineStr">
        <is>
          <t>unit</t>
        </is>
      </c>
      <c r="F5597" t="inlineStr">
        <is>
          <t>technosphere</t>
        </is>
      </c>
      <c r="G5597" t="n">
        <v>2</v>
      </c>
      <c r="H5597" t="n">
        <v>-17.5612990452514</v>
      </c>
      <c r="I5597" t="n">
        <v>0.09798894162072011</v>
      </c>
      <c r="J5597" t="inlineStr">
        <is>
          <t>(2,2,1,1,1,3); Calculation with average annual yield and share of technologies. Lifetime: 30a.</t>
        </is>
      </c>
      <c r="L5597" t="inlineStr">
        <is>
          <t>photovoltaic facade installation, 3kWp, multi-Si, panel, mounted, at building</t>
        </is>
      </c>
      <c r="N5597" t="inlineStr">
        <is>
          <t>all</t>
        </is>
      </c>
      <c r="O5597" t="n">
        <v>1</v>
      </c>
      <c r="P5597" s="30">
        <f>INDEX(parameters!$D$41:$AG$178,MATCH('PV (extension)'!B5570,parameters!$C$41:$C$178,0),MATCH('PV (extension)'!A5597,parameters!$D$5:$AG$5,0))/O5597</f>
        <v>3.2231517810611459E-3</v>
      </c>
      <c r="Q5597" t="inlineStr">
        <is>
          <t>façade</t>
        </is>
      </c>
      <c r="R5597">
        <f>INDEX(parameters!$C$196:$EJ$198,MATCH('PV (extension)'!Q5597,parameters!$B$196:$B$198,0),MATCH('PV (extension)'!B5570,parameters!$C$195:$EJ$195,0))</f>
        <v>1073.4361833749269</v>
      </c>
      <c r="S5597" t="n">
        <v>3</v>
      </c>
      <c r="T5597" t="n">
        <v>30</v>
      </c>
      <c r="U5597">
        <f>T5597*S5597*R5597</f>
        <v>96609.256503743425</v>
      </c>
      <c r="V5597">
        <f>1/U5597</f>
        <v>1.0350975012019184E-5</v>
      </c>
    </row>
    <row r="5598" s="29">
      <c r="A5598" t="inlineStr">
        <is>
          <t>photovoltaic facade installation, 3kWp, single-Si, laminated, integrated, at building</t>
        </is>
      </c>
      <c r="B5598" s="30">
        <f>P5598*V5598</f>
        <v>1.7933968453794934E-8</v>
      </c>
      <c r="C5598" t="inlineStr">
        <is>
          <t>APAC</t>
        </is>
      </c>
      <c r="D5598" t="inlineStr">
        <is>
          <t>unit</t>
        </is>
      </c>
      <c r="F5598" t="inlineStr">
        <is>
          <t>technosphere</t>
        </is>
      </c>
      <c r="G5598" t="n">
        <v>2</v>
      </c>
      <c r="H5598" t="n">
        <v>-18.19689739735082</v>
      </c>
      <c r="I5598" t="n">
        <v>0.09798894162072011</v>
      </c>
      <c r="J5598" t="inlineStr">
        <is>
          <t>(2,2,1,1,1,3); Calculation with average annual yield and share of technologies. Lifetime: 30a.</t>
        </is>
      </c>
      <c r="L5598" t="inlineStr">
        <is>
          <t>photovoltaic facade installation, 3kWp, single-Si, laminated, integrated, at building</t>
        </is>
      </c>
      <c r="N5598" t="inlineStr">
        <is>
          <t>all</t>
        </is>
      </c>
      <c r="O5598" t="n">
        <v>1</v>
      </c>
      <c r="P5598" s="30">
        <f>INDEX(parameters!$D$41:$AG$178,MATCH('PV (extension)'!B5570,parameters!$C$41:$C$178,0),MATCH('PV (extension)'!A5598,parameters!$D$5:$AG$5,0))/O5598</f>
        <v>1.7325873584827175E-3</v>
      </c>
      <c r="Q5598" t="inlineStr">
        <is>
          <t>façade</t>
        </is>
      </c>
      <c r="R5598">
        <f>INDEX(parameters!$C$196:$EJ$198,MATCH('PV (extension)'!Q5598,parameters!$B$196:$B$198,0),MATCH('PV (extension)'!B5570,parameters!$C$195:$EJ$195,0))</f>
        <v>1073.4361833749269</v>
      </c>
      <c r="S5598" t="n">
        <v>3</v>
      </c>
      <c r="T5598" t="n">
        <v>30</v>
      </c>
      <c r="U5598">
        <f>T5598*S5598*R5598</f>
        <v>96609.256503743425</v>
      </c>
      <c r="V5598">
        <f>1/U5598</f>
        <v>1.0350975012019184E-5</v>
      </c>
    </row>
    <row r="5599" s="29">
      <c r="A5599" t="inlineStr">
        <is>
          <t>photovoltaic facade installation, 3kWp, single-Si, panel, mounted, at building</t>
        </is>
      </c>
      <c r="B5599" s="30">
        <f>P5599*V5599</f>
        <v>1.7918451108404385E-8</v>
      </c>
      <c r="C5599" t="inlineStr">
        <is>
          <t>APAC</t>
        </is>
      </c>
      <c r="D5599" t="inlineStr">
        <is>
          <t>unit</t>
        </is>
      </c>
      <c r="F5599" t="inlineStr">
        <is>
          <t>technosphere</t>
        </is>
      </c>
      <c r="G5599" t="n">
        <v>2</v>
      </c>
      <c r="H5599" t="n">
        <v>-18.19689739735082</v>
      </c>
      <c r="I5599" t="n">
        <v>0.09798894162072011</v>
      </c>
      <c r="J5599" t="inlineStr">
        <is>
          <t>(2,2,1,1,1,3); Calculation with average annual yield and share of technologies. Lifetime: 30a.</t>
        </is>
      </c>
      <c r="L5599" t="inlineStr">
        <is>
          <t>photovoltaic facade installation, 3kWp, single-Si, panel, mounted, at building</t>
        </is>
      </c>
      <c r="N5599" t="inlineStr">
        <is>
          <t>all</t>
        </is>
      </c>
      <c r="O5599" t="n">
        <v>1</v>
      </c>
      <c r="P5599" s="30">
        <f>INDEX(parameters!$D$41:$AG$178,MATCH('PV (extension)'!B5570,parameters!$C$41:$C$178,0),MATCH('PV (extension)'!A5599,parameters!$D$5:$AG$5,0))/O5599</f>
        <v>1.7310882392816251E-3</v>
      </c>
      <c r="Q5599" t="inlineStr">
        <is>
          <t>façade</t>
        </is>
      </c>
      <c r="R5599">
        <f>INDEX(parameters!$C$196:$EJ$198,MATCH('PV (extension)'!Q5599,parameters!$B$196:$B$198,0),MATCH('PV (extension)'!B5570,parameters!$C$195:$EJ$195,0))</f>
        <v>1073.4361833749269</v>
      </c>
      <c r="S5599" t="n">
        <v>3</v>
      </c>
      <c r="T5599" t="n">
        <v>30</v>
      </c>
      <c r="U5599">
        <f>T5599*S5599*R5599</f>
        <v>96609.256503743425</v>
      </c>
      <c r="V5599">
        <f>1/U5599</f>
        <v>1.0350975012019184E-5</v>
      </c>
    </row>
    <row r="5600" ht="16" customHeight="1" s="29">
      <c r="A5600" t="inlineStr">
        <is>
          <t>photovoltaic flat-roof installation, 3kWp, multi-Si, on roof</t>
        </is>
      </c>
      <c r="B5600" s="30">
        <f>P5600*V5600</f>
        <v>3.6792811660106308E-7</v>
      </c>
      <c r="C5600" t="inlineStr">
        <is>
          <t>APAC</t>
        </is>
      </c>
      <c r="D5600" t="inlineStr">
        <is>
          <t>unit</t>
        </is>
      </c>
      <c r="F5600" t="inlineStr">
        <is>
          <t>technosphere</t>
        </is>
      </c>
      <c r="G5600" t="n">
        <v>2</v>
      </c>
      <c r="H5600" t="n">
        <v>-15.20991773919472</v>
      </c>
      <c r="I5600" t="n">
        <v>0.09798894162072011</v>
      </c>
      <c r="J5600" t="inlineStr">
        <is>
          <t>(2,2,1,1,1,3); Calculation with average annual yield and share of technologies. Lifetime: 30a.</t>
        </is>
      </c>
      <c r="L5600" t="inlineStr">
        <is>
          <t>photovoltaic flat-roof installation, 3kWp, multi-Si, on roof</t>
        </is>
      </c>
      <c r="N5600" t="inlineStr">
        <is>
          <t>all</t>
        </is>
      </c>
      <c r="O5600" t="n">
        <v>1</v>
      </c>
      <c r="P5600" s="30">
        <f>INDEX(parameters!$D$41:$AG$178,MATCH('PV (extension)'!B5570,parameters!$C$41:$C$178,0),MATCH('PV (extension)'!A5600,parameters!$D$5:$AG$5,0))/O5600</f>
        <v>5.0625069824473082E-2</v>
      </c>
      <c r="Q5600" s="3" t="inlineStr">
        <is>
          <t>roof-top</t>
        </is>
      </c>
      <c r="R5600">
        <f>INDEX(parameters!$C$196:$EJ$198,MATCH('PV (extension)'!Q5600,parameters!$B$196:$B$198,0),MATCH('PV (extension)'!B5570,parameters!$C$195:$EJ$195,0))</f>
        <v>1528.8333520794411</v>
      </c>
      <c r="S5600" t="n">
        <v>3</v>
      </c>
      <c r="T5600" t="n">
        <v>30</v>
      </c>
      <c r="U5600">
        <f>T5600*S5600*R5600</f>
        <v>137595.00168714969</v>
      </c>
      <c r="V5600">
        <f>1/U5600</f>
        <v>7.2677058595028327E-6</v>
      </c>
    </row>
    <row r="5601" ht="16" customHeight="1" s="29">
      <c r="A5601" t="inlineStr">
        <is>
          <t>photovoltaic flat-roof installation, 3kWp, single-Si, on roof</t>
        </is>
      </c>
      <c r="B5601" s="30">
        <f>P5601*V5601</f>
        <v>1.9205314720908382E-7</v>
      </c>
      <c r="C5601" t="inlineStr">
        <is>
          <t>APAC</t>
        </is>
      </c>
      <c r="D5601" t="inlineStr">
        <is>
          <t>unit</t>
        </is>
      </c>
      <c r="F5601" t="inlineStr">
        <is>
          <t>technosphere</t>
        </is>
      </c>
      <c r="G5601" t="n">
        <v>2</v>
      </c>
      <c r="H5601" t="n">
        <v>-15.84555259734934</v>
      </c>
      <c r="I5601" t="n">
        <v>0.09798894162072011</v>
      </c>
      <c r="J5601" t="inlineStr">
        <is>
          <t>(2,2,1,1,1,3); Calculation with average annual yield and share of technologies. Lifetime: 30a.</t>
        </is>
      </c>
      <c r="L5601" t="inlineStr">
        <is>
          <t>photovoltaic flat-roof installation, 3kWp, single-Si, on roof</t>
        </is>
      </c>
      <c r="N5601" t="inlineStr">
        <is>
          <t>all</t>
        </is>
      </c>
      <c r="O5601" t="n">
        <v>1</v>
      </c>
      <c r="P5601" s="30">
        <f>INDEX(parameters!$D$41:$AG$178,MATCH('PV (extension)'!B5570,parameters!$C$41:$C$178,0),MATCH('PV (extension)'!A5601,parameters!$D$5:$AG$5,0))/O5601</f>
        <v>2.6425553114256296E-2</v>
      </c>
      <c r="Q5601" s="3" t="inlineStr">
        <is>
          <t>roof-top</t>
        </is>
      </c>
      <c r="R5601">
        <f>INDEX(parameters!$C$196:$EJ$198,MATCH('PV (extension)'!Q5601,parameters!$B$196:$B$198,0),MATCH('PV (extension)'!B5570,parameters!$C$195:$EJ$195,0))</f>
        <v>1528.8333520794411</v>
      </c>
      <c r="S5601" t="n">
        <v>3</v>
      </c>
      <c r="T5601" t="n">
        <v>30</v>
      </c>
      <c r="U5601">
        <f>T5601*S5601*R5601</f>
        <v>137595.00168714969</v>
      </c>
      <c r="V5601">
        <f>1/U5601</f>
        <v>7.2677058595028327E-6</v>
      </c>
    </row>
    <row r="5602" ht="16" customHeight="1" s="29">
      <c r="A5602" t="inlineStr">
        <is>
          <t>photovoltaic slanted-roof installation, 3kWp, CIS, panel, mounted, on roof</t>
        </is>
      </c>
      <c r="B5602" s="30">
        <f>P5602*V5602</f>
        <v>1.0622809703776508E-7</v>
      </c>
      <c r="C5602" t="inlineStr">
        <is>
          <t>CH</t>
        </is>
      </c>
      <c r="D5602" t="inlineStr">
        <is>
          <t>unit</t>
        </is>
      </c>
      <c r="F5602" t="inlineStr">
        <is>
          <t>technosphere</t>
        </is>
      </c>
      <c r="G5602" t="n">
        <v>2</v>
      </c>
      <c r="H5602" t="n">
        <v>-16.88405011147741</v>
      </c>
      <c r="I5602" t="n">
        <v>0.09798894162072011</v>
      </c>
      <c r="J5602" t="inlineStr">
        <is>
          <t>(2,2,1,1,1,3); Calculation with average annual yield and share of technologies. Lifetime: 30a.</t>
        </is>
      </c>
      <c r="L5602" t="inlineStr">
        <is>
          <t>photovoltaic slanted-roof installation, 3kWp, CIS, panel, mounted, on roof</t>
        </is>
      </c>
      <c r="N5602" t="inlineStr">
        <is>
          <t>all</t>
        </is>
      </c>
      <c r="O5602" t="n">
        <v>1</v>
      </c>
      <c r="P5602" s="30">
        <f>INDEX(parameters!$D$41:$AG$178,MATCH('PV (extension)'!B5570,parameters!$C$41:$C$178,0),MATCH('PV (extension)'!A5602,parameters!$D$5:$AG$5,0))/O5602</f>
        <v>1.4616455191133988E-2</v>
      </c>
      <c r="Q5602" s="3" t="inlineStr">
        <is>
          <t>roof-top</t>
        </is>
      </c>
      <c r="R5602">
        <f>INDEX(parameters!$C$196:$EJ$198,MATCH('PV (extension)'!Q5602,parameters!$B$196:$B$198,0),MATCH('PV (extension)'!B5570,parameters!$C$195:$EJ$195,0))</f>
        <v>1528.8333520794411</v>
      </c>
      <c r="S5602" t="n">
        <v>3</v>
      </c>
      <c r="T5602" t="n">
        <v>30</v>
      </c>
      <c r="U5602">
        <f>T5602*S5602*R5602</f>
        <v>137595.00168714969</v>
      </c>
      <c r="V5602">
        <f>1/U5602</f>
        <v>7.2677058595028327E-6</v>
      </c>
    </row>
    <row r="5603" ht="16" customHeight="1" s="29">
      <c r="A5603" t="inlineStr">
        <is>
          <t>photovoltaic slanted-roof installation, 3kWp, CdTe, laminated, integrated, on roof</t>
        </is>
      </c>
      <c r="B5603" s="30">
        <f>P5603*V5603</f>
        <v>2.9744533324102748E-9</v>
      </c>
      <c r="C5603" t="inlineStr">
        <is>
          <t>CH</t>
        </is>
      </c>
      <c r="D5603" t="inlineStr">
        <is>
          <t>unit</t>
        </is>
      </c>
      <c r="F5603" t="inlineStr">
        <is>
          <t>technosphere</t>
        </is>
      </c>
      <c r="G5603" t="n">
        <v>2</v>
      </c>
      <c r="H5603" t="n">
        <v>-19.50639655088546</v>
      </c>
      <c r="I5603" t="n">
        <v>0.09798894162072011</v>
      </c>
      <c r="J5603" t="inlineStr">
        <is>
          <t>(2,2,1,1,1,3); Calculation with average annual yield and share of technologies. Lifetime: 30a.</t>
        </is>
      </c>
      <c r="L5603" t="inlineStr">
        <is>
          <t>photovoltaic slanted-roof installation, 3kWp, CdTe, laminated, integrated, on roof</t>
        </is>
      </c>
      <c r="N5603" t="inlineStr">
        <is>
          <t>all</t>
        </is>
      </c>
      <c r="O5603" t="n">
        <v>1</v>
      </c>
      <c r="P5603" s="30">
        <f>INDEX(parameters!$D$41:$AG$178,MATCH('PV (extension)'!B5570,parameters!$C$41:$C$178,0),MATCH('PV (extension)'!A5603,parameters!$D$5:$AG$5,0))/O5603</f>
        <v>4.0926991129133978E-4</v>
      </c>
      <c r="Q5603" s="3" t="inlineStr">
        <is>
          <t>roof-top</t>
        </is>
      </c>
      <c r="R5603">
        <f>INDEX(parameters!$C$196:$EJ$198,MATCH('PV (extension)'!Q5603,parameters!$B$196:$B$198,0),MATCH('PV (extension)'!B5570,parameters!$C$195:$EJ$195,0))</f>
        <v>1528.8333520794411</v>
      </c>
      <c r="S5603" t="n">
        <v>3</v>
      </c>
      <c r="T5603" t="n">
        <v>30</v>
      </c>
      <c r="U5603">
        <f>T5603*S5603*R5603</f>
        <v>137595.00168714969</v>
      </c>
      <c r="V5603">
        <f>1/U5603</f>
        <v>7.2677058595028327E-6</v>
      </c>
    </row>
    <row r="5604" ht="16" customHeight="1" s="29">
      <c r="A5604" t="inlineStr">
        <is>
          <t>photovoltaic slanted-roof installation, 3kWp, multi-Si, laminated, integrated, on roof</t>
        </is>
      </c>
      <c r="B5604" s="30">
        <f>P5604*V5604</f>
        <v>1.7671401984248806E-8</v>
      </c>
      <c r="C5604" t="inlineStr">
        <is>
          <t>APAC</t>
        </is>
      </c>
      <c r="D5604" t="inlineStr">
        <is>
          <t>unit</t>
        </is>
      </c>
      <c r="F5604" t="inlineStr">
        <is>
          <t>technosphere</t>
        </is>
      </c>
      <c r="G5604" t="n">
        <v>2</v>
      </c>
      <c r="H5604" t="n">
        <v>-18.22076487875746</v>
      </c>
      <c r="I5604" t="n">
        <v>0.09798894162072011</v>
      </c>
      <c r="J5604" t="inlineStr">
        <is>
          <t>(2,2,1,1,1,3); Calculation with average annual yield and share of technologies. Lifetime: 30a.</t>
        </is>
      </c>
      <c r="L5604" t="inlineStr">
        <is>
          <t>photovoltaic slanted-roof installation, 3kWp, multi-Si, laminated, integrated, on roof</t>
        </is>
      </c>
      <c r="N5604" t="inlineStr">
        <is>
          <t>all</t>
        </is>
      </c>
      <c r="O5604" t="n">
        <v>1</v>
      </c>
      <c r="P5604" s="30">
        <f>INDEX(parameters!$D$41:$AG$178,MATCH('PV (extension)'!B5570,parameters!$C$41:$C$178,0),MATCH('PV (extension)'!A5604,parameters!$D$5:$AG$5,0))/O5604</f>
        <v>2.4314965858370148E-3</v>
      </c>
      <c r="Q5604" s="3" t="inlineStr">
        <is>
          <t>roof-top</t>
        </is>
      </c>
      <c r="R5604">
        <f>INDEX(parameters!$C$196:$EJ$198,MATCH('PV (extension)'!Q5604,parameters!$B$196:$B$198,0),MATCH('PV (extension)'!B5570,parameters!$C$195:$EJ$195,0))</f>
        <v>1528.8333520794411</v>
      </c>
      <c r="S5604" t="n">
        <v>3</v>
      </c>
      <c r="T5604" t="n">
        <v>30</v>
      </c>
      <c r="U5604">
        <f>T5604*S5604*R5604</f>
        <v>137595.00168714969</v>
      </c>
      <c r="V5604">
        <f>1/U5604</f>
        <v>7.2677058595028327E-6</v>
      </c>
    </row>
    <row r="5605" ht="16" customHeight="1" s="29">
      <c r="A5605" t="inlineStr">
        <is>
          <t>photovoltaic slanted-roof installation, 3kWp, multi-Si, panel, mounted, on roof</t>
        </is>
      </c>
      <c r="B5605" s="30">
        <f>P5605*V5605</f>
        <v>3.0247163431114811E-7</v>
      </c>
      <c r="C5605" t="inlineStr">
        <is>
          <t>APAC</t>
        </is>
      </c>
      <c r="D5605" t="inlineStr">
        <is>
          <t>unit</t>
        </is>
      </c>
      <c r="F5605" t="inlineStr">
        <is>
          <t>technosphere</t>
        </is>
      </c>
      <c r="G5605" t="n">
        <v>2</v>
      </c>
      <c r="H5605" t="n">
        <v>-15.40735416199742</v>
      </c>
      <c r="I5605" t="n">
        <v>0.09798894162072011</v>
      </c>
      <c r="J5605" t="inlineStr">
        <is>
          <t>(2,2,1,1,1,3); Calculation with average annual yield and share of technologies. Lifetime: 30a.</t>
        </is>
      </c>
      <c r="L5605" t="inlineStr">
        <is>
          <t>photovoltaic slanted-roof installation, 3kWp, multi-Si, panel, mounted, on roof</t>
        </is>
      </c>
      <c r="N5605" t="inlineStr">
        <is>
          <t>all</t>
        </is>
      </c>
      <c r="O5605" t="n">
        <v>1</v>
      </c>
      <c r="P5605" s="30">
        <f>INDEX(parameters!$D$41:$AG$178,MATCH('PV (extension)'!B5570,parameters!$C$41:$C$178,0),MATCH('PV (extension)'!A5605,parameters!$D$5:$AG$5,0))/O5605</f>
        <v>4.1618585033357351E-2</v>
      </c>
      <c r="Q5605" s="3" t="inlineStr">
        <is>
          <t>roof-top</t>
        </is>
      </c>
      <c r="R5605">
        <f>INDEX(parameters!$C$196:$EJ$198,MATCH('PV (extension)'!Q5605,parameters!$B$196:$B$198,0),MATCH('PV (extension)'!B5570,parameters!$C$195:$EJ$195,0))</f>
        <v>1528.8333520794411</v>
      </c>
      <c r="S5605" t="n">
        <v>3</v>
      </c>
      <c r="T5605" t="n">
        <v>30</v>
      </c>
      <c r="U5605">
        <f>T5605*S5605*R5605</f>
        <v>137595.00168714969</v>
      </c>
      <c r="V5605">
        <f>1/U5605</f>
        <v>7.2677058595028327E-6</v>
      </c>
    </row>
    <row r="5606" ht="16" customHeight="1" s="29">
      <c r="A5606" t="inlineStr">
        <is>
          <t>photovoltaic slanted-roof installation, 3kWp, single-Si, laminated, integrated, on roof</t>
        </is>
      </c>
      <c r="B5606" s="30">
        <f>P5606*V5606</f>
        <v>9.339270432032232E-9</v>
      </c>
      <c r="C5606" t="inlineStr">
        <is>
          <t>APAC</t>
        </is>
      </c>
      <c r="D5606" t="inlineStr">
        <is>
          <t>unit</t>
        </is>
      </c>
      <c r="F5606" t="inlineStr">
        <is>
          <t>technosphere</t>
        </is>
      </c>
      <c r="G5606" t="n">
        <v>2</v>
      </c>
      <c r="H5606" t="n">
        <v>-18.85636797425012</v>
      </c>
      <c r="I5606" t="n">
        <v>0.09798894162072011</v>
      </c>
      <c r="J5606" t="inlineStr">
        <is>
          <t>(2,2,1,1,1,3); Calculation with average annual yield and share of technologies. Lifetime: 30a.</t>
        </is>
      </c>
      <c r="L5606" t="inlineStr">
        <is>
          <t>photovoltaic slanted-roof installation, 3kWp, single-Si, laminated, integrated, on roof</t>
        </is>
      </c>
      <c r="N5606" t="inlineStr">
        <is>
          <t>all</t>
        </is>
      </c>
      <c r="O5606" t="n">
        <v>1</v>
      </c>
      <c r="P5606" s="30">
        <f>INDEX(parameters!$D$41:$AG$178,MATCH('PV (extension)'!B5570,parameters!$C$41:$C$178,0),MATCH('PV (extension)'!A5606,parameters!$D$5:$AG$5,0))/O5606</f>
        <v>1.2850369308522222E-3</v>
      </c>
      <c r="Q5606" s="3" t="inlineStr">
        <is>
          <t>roof-top</t>
        </is>
      </c>
      <c r="R5606">
        <f>INDEX(parameters!$C$196:$EJ$198,MATCH('PV (extension)'!Q5606,parameters!$B$196:$B$198,0),MATCH('PV (extension)'!B5570,parameters!$C$195:$EJ$195,0))</f>
        <v>1528.8333520794411</v>
      </c>
      <c r="S5606" t="n">
        <v>3</v>
      </c>
      <c r="T5606" t="n">
        <v>30</v>
      </c>
      <c r="U5606">
        <f>T5606*S5606*R5606</f>
        <v>137595.00168714969</v>
      </c>
      <c r="V5606">
        <f>1/U5606</f>
        <v>7.2677058595028327E-6</v>
      </c>
    </row>
    <row r="5607" ht="16" customHeight="1" s="29">
      <c r="A5607" t="inlineStr">
        <is>
          <t>photovoltaic slanted-roof installation, 3kWp, single-Si, panel, mounted, on roof</t>
        </is>
      </c>
      <c r="B5607" s="30">
        <f>P5607*V5607</f>
        <v>1.580737660706955E-7</v>
      </c>
      <c r="C5607" t="inlineStr">
        <is>
          <t>APAC</t>
        </is>
      </c>
      <c r="D5607" t="inlineStr">
        <is>
          <t>unit</t>
        </is>
      </c>
      <c r="F5607" t="inlineStr">
        <is>
          <t>technosphere</t>
        </is>
      </c>
      <c r="G5607" t="n">
        <v>2</v>
      </c>
      <c r="H5607" t="n">
        <v>-16.04298817847151</v>
      </c>
      <c r="I5607" t="n">
        <v>0.09798894162072011</v>
      </c>
      <c r="J5607" t="inlineStr">
        <is>
          <t>(2,2,1,1,1,3); Calculation with average annual yield and share of technologies. Lifetime: 30a.</t>
        </is>
      </c>
      <c r="L5607" t="inlineStr">
        <is>
          <t>photovoltaic slanted-roof installation, 3kWp, single-Si, panel, mounted, on roof</t>
        </is>
      </c>
      <c r="N5607" t="inlineStr">
        <is>
          <t>all</t>
        </is>
      </c>
      <c r="O5607" t="n">
        <v>1</v>
      </c>
      <c r="P5607" s="30">
        <f>INDEX(parameters!$D$41:$AG$178,MATCH('PV (extension)'!B5570,parameters!$C$41:$C$178,0),MATCH('PV (extension)'!A5607,parameters!$D$5:$AG$5,0))/O5607</f>
        <v>2.1750160109191456E-2</v>
      </c>
      <c r="Q5607" s="3" t="inlineStr">
        <is>
          <t>roof-top</t>
        </is>
      </c>
      <c r="R5607">
        <f>INDEX(parameters!$C$196:$EJ$198,MATCH('PV (extension)'!Q5607,parameters!$B$196:$B$198,0),MATCH('PV (extension)'!B5570,parameters!$C$195:$EJ$195,0))</f>
        <v>1528.8333520794411</v>
      </c>
      <c r="S5607" t="n">
        <v>3</v>
      </c>
      <c r="T5607" t="n">
        <v>30</v>
      </c>
      <c r="U5607">
        <f>T5607*S5607*R5607</f>
        <v>137595.00168714969</v>
      </c>
      <c r="V5607">
        <f>1/U5607</f>
        <v>7.2677058595028327E-6</v>
      </c>
    </row>
    <row r="5608" s="29">
      <c r="A5608" t="inlineStr">
        <is>
          <t>market for tap water</t>
        </is>
      </c>
      <c r="B5608" t="n">
        <v>0.0020721</v>
      </c>
      <c r="C5608" t="inlineStr">
        <is>
          <t>Europe without Switzerland</t>
        </is>
      </c>
      <c r="D5608" t="inlineStr">
        <is>
          <t>kilogram</t>
        </is>
      </c>
      <c r="F5608" t="inlineStr">
        <is>
          <t>technosphere</t>
        </is>
      </c>
      <c r="G5608" t="n">
        <v>2</v>
      </c>
      <c r="H5608" t="n">
        <v>-6.179192693201237</v>
      </c>
      <c r="I5608" t="n">
        <v>0.04340984597628009</v>
      </c>
      <c r="J5608" t="inlineStr">
        <is>
          <t>(2,2,1,1,1,3); Estimation 20l/m2 panel</t>
        </is>
      </c>
      <c r="L5608" t="inlineStr">
        <is>
          <t>tap water</t>
        </is>
      </c>
    </row>
    <row r="5609" s="29">
      <c r="A5609" t="inlineStr">
        <is>
          <t>treatment of wastewater, from residence, capacity 1.1E10l/year</t>
        </is>
      </c>
      <c r="B5609" t="n">
        <v>-1.8649e-06</v>
      </c>
      <c r="C5609" t="inlineStr">
        <is>
          <t>CH</t>
        </is>
      </c>
      <c r="D5609" t="inlineStr">
        <is>
          <t>cubic meter</t>
        </is>
      </c>
      <c r="F5609" t="inlineStr">
        <is>
          <t>technosphere</t>
        </is>
      </c>
      <c r="G5609" t="n">
        <v>2</v>
      </c>
      <c r="H5609" t="n">
        <v>-13.19230312560901</v>
      </c>
      <c r="I5609" t="n">
        <v>0.04340984597628009</v>
      </c>
      <c r="J5609" t="inlineStr">
        <is>
          <t>(2,2,1,1,1,3); Estimation 20l/m2 panel</t>
        </is>
      </c>
      <c r="K5609" t="b">
        <v>1</v>
      </c>
      <c r="L5609" t="inlineStr">
        <is>
          <t>wastewater, from residence</t>
        </is>
      </c>
    </row>
    <row r="5610" s="29"/>
    <row r="5611" customFormat="1" s="28">
      <c r="A5611" s="28" t="inlineStr">
        <is>
          <t>Activity</t>
        </is>
      </c>
      <c r="B5611" s="28" t="inlineStr">
        <is>
          <t>electricity production, photovoltaic, residential</t>
        </is>
      </c>
    </row>
    <row r="5612">
      <c r="A5612" t="inlineStr">
        <is>
          <t>comment</t>
        </is>
      </c>
      <c r="B561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")&amp;HLOOKUP(B5613,parameters!$C$195:$EJ$198,2,0)&amp;" kWh/kWp.
Annual output, Facade: "&amp;HLOOKUP(B5613,parameters!$C$195:$EJ$198,3,0)&amp;" kWh/kWp.
Annual output, Open-ground: "&amp;HLOOKUP(B5613,parameters!$C$195:$EJ$198,4,0)&amp;_xlfn._LONGTEXT("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")&amp;VLOOKUP(B5613,'extension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1516.20428592687 kWh/kWp.
Annual output, Facade: 1064.56896671461 kWh/kWp.
Annual output, Open-ground: 1612.98328290093 kWh/kWp.
Amount of solar energy transformed to electricity. Waste heat emission due to losses of electricity in the system.
Technology:  Electricity production with grid-connected photovoltaic power plants.
Time period:  Time of publications
Production volume: 8.92 GWh in 2025.
Sampling:  Statistical data and model calculations
Extrapolations:  Use of PV technology data investigated for other countries (Switzerland). Correction of average yield with Swiss data.
Uncertainty:  None
Author: Romain Sacchi, PSI, romain.sacchi@psi.ch</v>
      </c>
    </row>
    <row r="5613" s="29">
      <c r="A5613" t="inlineStr">
        <is>
          <t>location</t>
        </is>
      </c>
      <c r="B5613" t="inlineStr">
        <is>
          <t>BS</t>
        </is>
      </c>
    </row>
    <row r="5614" s="29">
      <c r="A5614" t="inlineStr">
        <is>
          <t>production amount</t>
        </is>
      </c>
      <c r="B5614" t="n">
        <v>1</v>
      </c>
    </row>
    <row r="5615" s="29">
      <c r="A5615" t="inlineStr">
        <is>
          <t>reference product</t>
        </is>
      </c>
      <c r="B5615" t="inlineStr">
        <is>
          <t>electricity, low voltage</t>
        </is>
      </c>
    </row>
    <row r="5616" s="29">
      <c r="A5616" t="inlineStr">
        <is>
          <t>source</t>
        </is>
      </c>
      <c r="B56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17" s="29">
      <c r="A5617" t="inlineStr">
        <is>
          <t>type</t>
        </is>
      </c>
      <c r="B5617" t="inlineStr">
        <is>
          <t>process</t>
        </is>
      </c>
    </row>
    <row r="5618" s="29">
      <c r="A5618" t="inlineStr">
        <is>
          <t>unit</t>
        </is>
      </c>
      <c r="B5618" t="inlineStr">
        <is>
          <t>kilowatt hour</t>
        </is>
      </c>
    </row>
    <row r="5619" s="29">
      <c r="A5619" t="inlineStr">
        <is>
          <t>Exchanges</t>
        </is>
      </c>
    </row>
    <row r="5620" customFormat="1" s="28">
      <c r="A5620" s="28" t="inlineStr">
        <is>
          <t>name</t>
        </is>
      </c>
      <c r="B5620" s="28" t="inlineStr">
        <is>
          <t>amount</t>
        </is>
      </c>
      <c r="C5620" s="28" t="inlineStr">
        <is>
          <t>location</t>
        </is>
      </c>
      <c r="D5620" s="28" t="inlineStr">
        <is>
          <t>unit</t>
        </is>
      </c>
      <c r="E5620" s="28" t="inlineStr">
        <is>
          <t>categories</t>
        </is>
      </c>
      <c r="F5620" s="28" t="inlineStr">
        <is>
          <t>type</t>
        </is>
      </c>
      <c r="G5620" s="28" t="inlineStr">
        <is>
          <t>uncertainty type</t>
        </is>
      </c>
      <c r="H5620" s="28" t="inlineStr">
        <is>
          <t>reference product</t>
        </is>
      </c>
      <c r="I5620" s="28" t="inlineStr">
        <is>
          <t>comment</t>
        </is>
      </c>
      <c r="J5620" s="28" t="inlineStr">
        <is>
          <t>production volume</t>
        </is>
      </c>
      <c r="K5620" s="28" t="inlineStr">
        <is>
          <t>scope</t>
        </is>
      </c>
      <c r="L5620" s="28" t="inlineStr">
        <is>
          <t>scope share</t>
        </is>
      </c>
      <c r="M5620" s="28" t="inlineStr">
        <is>
          <t>tech share</t>
        </is>
      </c>
      <c r="N5620" s="28" t="inlineStr">
        <is>
          <t>installation</t>
        </is>
      </c>
      <c r="O5620" s="28" t="inlineStr">
        <is>
          <t>productivity</t>
        </is>
      </c>
      <c r="P5620" s="28" t="inlineStr">
        <is>
          <t>kWp</t>
        </is>
      </c>
      <c r="Q5620" s="28" t="inlineStr">
        <is>
          <t>lifetime</t>
        </is>
      </c>
      <c r="R5620" s="28" t="inlineStr">
        <is>
          <t>lifetime production</t>
        </is>
      </c>
      <c r="S5620" s="28" t="inlineStr">
        <is>
          <t>inverted lifetime production</t>
        </is>
      </c>
    </row>
    <row r="5621" s="29">
      <c r="A5621" t="inlineStr">
        <is>
          <t>Energy, solar, converted</t>
        </is>
      </c>
      <c r="B5621" t="n">
        <v>3.8503</v>
      </c>
      <c r="D5621" t="inlineStr">
        <is>
          <t>megajoule</t>
        </is>
      </c>
      <c r="E5621" t="inlineStr">
        <is>
          <t>natural resource::in air</t>
        </is>
      </c>
      <c r="F5621" t="inlineStr">
        <is>
          <t>biosphere</t>
        </is>
      </c>
      <c r="G5621" t="n">
        <v>0</v>
      </c>
      <c r="I5621" t="inlineStr">
        <is>
          <t>(2,2,1,1,1,3); Energy loss in the system</t>
        </is>
      </c>
    </row>
    <row r="5622" s="29">
      <c r="A5622" t="inlineStr">
        <is>
          <t>Heat, waste</t>
        </is>
      </c>
      <c r="B5622" t="n">
        <v>0.25027</v>
      </c>
      <c r="D5622" t="inlineStr">
        <is>
          <t>megajoule</t>
        </is>
      </c>
      <c r="E5622" t="inlineStr">
        <is>
          <t>air</t>
        </is>
      </c>
      <c r="F5622" t="inlineStr">
        <is>
          <t>biosphere</t>
        </is>
      </c>
      <c r="G5622" t="n">
        <v>0</v>
      </c>
      <c r="I5622" t="inlineStr">
        <is>
          <t>(1,na,na,na,na,na); Calculation with average annual output and share of technologies; Average degradation of 10.5% included</t>
        </is>
      </c>
    </row>
    <row r="5623" s="29">
      <c r="A5623" t="inlineStr">
        <is>
          <t>electricity production, photovoltaic, residential</t>
        </is>
      </c>
      <c r="B5623" t="n">
        <v>1</v>
      </c>
      <c r="C5623" t="inlineStr">
        <is>
          <t>BS</t>
        </is>
      </c>
      <c r="D5623" t="inlineStr">
        <is>
          <t>kilowatt hour</t>
        </is>
      </c>
      <c r="E5623" t="inlineStr">
        <is>
          <t>photovoltaic::power plants</t>
        </is>
      </c>
      <c r="F5623" t="inlineStr">
        <is>
          <t>production</t>
        </is>
      </c>
      <c r="G5623" t="n">
        <v>0</v>
      </c>
      <c r="H5623" t="inlineStr">
        <is>
          <t>electricity, low voltage</t>
        </is>
      </c>
      <c r="J5623">
        <f>VLOOKUP(C5623,'extension - production vol'!$B$6:$D$235,3,0)</f>
        <v>8.92</v>
      </c>
    </row>
    <row r="5624" ht="16" customHeight="1" s="29">
      <c r="A5624" t="inlineStr">
        <is>
          <t>photovoltaic slanted-roof installation, 3 kWp, CIS, laminated, integrated, on roof</t>
        </is>
      </c>
      <c r="B5624" s="30">
        <f>M5624*S5624</f>
        <v>3.7519299754864664E-8</v>
      </c>
      <c r="C5624" t="inlineStr">
        <is>
          <t>CH</t>
        </is>
      </c>
      <c r="D5624" t="inlineStr">
        <is>
          <t>unit</t>
        </is>
      </c>
      <c r="F5624" t="inlineStr">
        <is>
          <t>technosphere</t>
        </is>
      </c>
      <c r="G5624" t="n">
        <v>0</v>
      </c>
      <c r="H5624" t="inlineStr">
        <is>
          <t>photovoltaic slanted-roof installation, 3 kWp, CIS, laminated, integrated, on roof</t>
        </is>
      </c>
      <c r="I5624" t="inlineStr">
        <is>
          <t>(2,2,1,1,1,3); Calculation with average annual yield and share of technologies. Lifetime: 30a.</t>
        </is>
      </c>
      <c r="K5624" t="inlineStr">
        <is>
          <t>residential</t>
        </is>
      </c>
      <c r="L5624">
        <f>IF(K5624="residential",VLOOKUP(B5613,parameters!$C$41:$AG$178,18,0),IF(K5624="commercial",1-VLOOKUP(B5613,parameters!$C$41:$AG$178,18,0),1))</f>
        <v>0.17766751537682748</v>
      </c>
      <c r="M5624" s="30">
        <f>INDEX(parameters!$D$41:$AG$178,MATCH('PV (extension)'!B5613,parameters!$C$41:$C$178,0),MATCH('PV (extension)'!A5624,parameters!$D$5:$AG$5,0))/L5624</f>
        <v>5.119823078397083E-3</v>
      </c>
      <c r="N5624" s="3" t="inlineStr">
        <is>
          <t>roof-top</t>
        </is>
      </c>
      <c r="O5624">
        <f>INDEX(parameters!$C$196:$EJ$198,MATCH('PV (extension)'!N5624,parameters!$B$196:$B$198,0),MATCH('PV (extension)'!B5613,parameters!$C$195:$EJ$195,0))</f>
        <v>1516.204285926874</v>
      </c>
      <c r="P5624" t="n">
        <v>3</v>
      </c>
      <c r="Q5624" t="n">
        <v>30</v>
      </c>
      <c r="R5624">
        <f>Q5624*P5624*O5624</f>
        <v>136458.38573341866</v>
      </c>
      <c r="S5624">
        <f>1/R5624</f>
        <v>7.3282414607598568E-6</v>
      </c>
    </row>
    <row r="5625" ht="16" customHeight="1" s="29">
      <c r="A5625" t="inlineStr">
        <is>
          <t>photovoltaic slanted-roof installation, 3 kWp, CdTe, panel, mounted, on roof</t>
        </is>
      </c>
      <c r="B5625" s="30">
        <f>M5625*S5625</f>
        <v>2.4471235952682999E-7</v>
      </c>
      <c r="C5625" t="inlineStr">
        <is>
          <t>CH</t>
        </is>
      </c>
      <c r="D5625" t="inlineStr">
        <is>
          <t>unit</t>
        </is>
      </c>
      <c r="F5625" t="inlineStr">
        <is>
          <t>technosphere</t>
        </is>
      </c>
      <c r="G5625" t="n">
        <v>0</v>
      </c>
      <c r="H5625" t="inlineStr">
        <is>
          <t>photovoltaic slanted-roof installation, 3 kWp, CdTe, panel, mounted, on roof</t>
        </is>
      </c>
      <c r="I5625" t="inlineStr">
        <is>
          <t>(2,2,1,1,1,3); Calculation with average annual yield and share of technologies. Lifetime: 30a.</t>
        </is>
      </c>
      <c r="K5625" t="inlineStr">
        <is>
          <t>residential</t>
        </is>
      </c>
      <c r="L5625">
        <f>L5624</f>
        <v>0.17766751537682748</v>
      </c>
      <c r="M5625" s="30">
        <f>INDEX(parameters!$D$41:$AG$178,MATCH('PV (extension)'!B5613,parameters!$C$41:$C$178,0),MATCH('PV (extension)'!A5625,parameters!$D$5:$AG$5,0))/L5625</f>
        <v>3.3393053550047194E-2</v>
      </c>
      <c r="N5625" s="3" t="inlineStr">
        <is>
          <t>roof-top</t>
        </is>
      </c>
      <c r="O5625">
        <f>INDEX(parameters!$C$196:$EJ$198,MATCH('PV (extension)'!N5625,parameters!$B$196:$B$198,0),MATCH('PV (extension)'!B5613,parameters!$C$195:$EJ$195,0))</f>
        <v>1516.204285926874</v>
      </c>
      <c r="P5625" t="n">
        <v>3</v>
      </c>
      <c r="Q5625" t="n">
        <v>30</v>
      </c>
      <c r="R5625">
        <f>Q5625*P5625*O5625</f>
        <v>136458.38573341866</v>
      </c>
      <c r="S5625">
        <f>1/R5625</f>
        <v>7.3282414607598568E-6</v>
      </c>
    </row>
    <row r="5626" ht="16" customHeight="1" s="29">
      <c r="A5626" t="inlineStr">
        <is>
          <t>photovoltaic slanted-roof installation, 3 kWp, micro-Si, laminated, integrated, on roof</t>
        </is>
      </c>
      <c r="B5626" s="30">
        <f>M5626*S5626</f>
        <v>3.7918148258790319E-9</v>
      </c>
      <c r="C5626" t="inlineStr">
        <is>
          <t>RER</t>
        </is>
      </c>
      <c r="D5626" t="inlineStr">
        <is>
          <t>unit</t>
        </is>
      </c>
      <c r="F5626" t="inlineStr">
        <is>
          <t>technosphere</t>
        </is>
      </c>
      <c r="G5626" t="n">
        <v>0</v>
      </c>
      <c r="H5626" t="inlineStr">
        <is>
          <t>photovoltaic slanted-roof installation, 3 kWp, micro-Si, laminated, integrated, on roof</t>
        </is>
      </c>
      <c r="I5626" t="inlineStr">
        <is>
          <t>(2,2,1,1,1,3); Calculation with average annual yield and share of technologies. Lifetime: 30a.</t>
        </is>
      </c>
      <c r="K5626" t="inlineStr">
        <is>
          <t>residential</t>
        </is>
      </c>
      <c r="L5626">
        <f>L5625</f>
        <v>0.17766751537682748</v>
      </c>
      <c r="M5626" s="30">
        <f>INDEX(parameters!$D$41:$AG$178,MATCH('PV (extension)'!B5613,parameters!$C$41:$C$178,0),MATCH('PV (extension)'!A5626,parameters!$D$5:$AG$5,0))/L5626</f>
        <v>5.1742493013949662E-4</v>
      </c>
      <c r="N5626" s="3" t="inlineStr">
        <is>
          <t>roof-top</t>
        </is>
      </c>
      <c r="O5626">
        <f>INDEX(parameters!$C$196:$EJ$198,MATCH('PV (extension)'!N5626,parameters!$B$196:$B$198,0),MATCH('PV (extension)'!B5613,parameters!$C$195:$EJ$195,0))</f>
        <v>1516.204285926874</v>
      </c>
      <c r="P5626" t="n">
        <v>3</v>
      </c>
      <c r="Q5626" t="n">
        <v>30</v>
      </c>
      <c r="R5626">
        <f>Q5626*P5626*O5626</f>
        <v>136458.38573341866</v>
      </c>
      <c r="S5626">
        <f>1/R5626</f>
        <v>7.3282414607598568E-6</v>
      </c>
    </row>
    <row r="5627" ht="16" customHeight="1" s="29">
      <c r="A5627" t="inlineStr">
        <is>
          <t>photovoltaic slanted-roof installation, 3 kWp, micro-Si, panel, mounted, on roof</t>
        </is>
      </c>
      <c r="B5627" s="30">
        <f>M5627*S5627</f>
        <v>6.5920042553774965E-8</v>
      </c>
      <c r="C5627" t="inlineStr">
        <is>
          <t>RER</t>
        </is>
      </c>
      <c r="D5627" t="inlineStr">
        <is>
          <t>unit</t>
        </is>
      </c>
      <c r="F5627" t="inlineStr">
        <is>
          <t>technosphere</t>
        </is>
      </c>
      <c r="G5627" t="n">
        <v>0</v>
      </c>
      <c r="H5627" t="inlineStr">
        <is>
          <t>photovoltaic slanted-roof installation, 3 kWp, micro-Si, panel, mounted, on roof</t>
        </is>
      </c>
      <c r="I5627" t="inlineStr">
        <is>
          <t>(2,2,1,1,1,3); Calculation with average annual yield and share of technologies. Lifetime: 30a.</t>
        </is>
      </c>
      <c r="K5627" t="inlineStr">
        <is>
          <t>residential</t>
        </is>
      </c>
      <c r="L5627">
        <f>L5626</f>
        <v>0.17766751537682748</v>
      </c>
      <c r="M5627" s="30">
        <f>INDEX(parameters!$D$41:$AG$178,MATCH('PV (extension)'!B5613,parameters!$C$41:$C$178,0),MATCH('PV (extension)'!A5627,parameters!$D$5:$AG$5,0))/L5627</f>
        <v>8.9953425943663963E-3</v>
      </c>
      <c r="N5627" s="3" t="inlineStr">
        <is>
          <t>roof-top</t>
        </is>
      </c>
      <c r="O5627">
        <f>INDEX(parameters!$C$196:$EJ$198,MATCH('PV (extension)'!N5627,parameters!$B$196:$B$198,0),MATCH('PV (extension)'!B5613,parameters!$C$195:$EJ$195,0))</f>
        <v>1516.204285926874</v>
      </c>
      <c r="P5627" t="n">
        <v>3</v>
      </c>
      <c r="Q5627" t="n">
        <v>30</v>
      </c>
      <c r="R5627">
        <f>Q5627*P5627*O5627</f>
        <v>136458.38573341866</v>
      </c>
      <c r="S5627">
        <f>1/R5627</f>
        <v>7.3282414607598568E-6</v>
      </c>
    </row>
    <row r="5628" s="29">
      <c r="A5628" t="inlineStr">
        <is>
          <t>photovoltaic facade installation, 3kWp, multi-Si, laminated, integrated, at building</t>
        </is>
      </c>
      <c r="B5628" s="30">
        <f>M5628*S5628</f>
        <v>1.9306546505726804E-7</v>
      </c>
      <c r="C5628" t="inlineStr">
        <is>
          <t>RER</t>
        </is>
      </c>
      <c r="D5628" t="inlineStr">
        <is>
          <t>unit</t>
        </is>
      </c>
      <c r="F5628" t="inlineStr">
        <is>
          <t>technosphere</t>
        </is>
      </c>
      <c r="G5628" t="n">
        <v>0</v>
      </c>
      <c r="H5628" t="inlineStr">
        <is>
          <t>photovoltaic facade installation, 3kWp, multi-Si, laminated, integrated, at building</t>
        </is>
      </c>
      <c r="I5628" t="inlineStr">
        <is>
          <t>(2,2,1,1,1,3); Calculation with average annual yield and share of technologies. Lifetime: 30a.</t>
        </is>
      </c>
      <c r="K5628" t="inlineStr">
        <is>
          <t>residential</t>
        </is>
      </c>
      <c r="L5628">
        <f>L5627</f>
        <v>0.17766751537682748</v>
      </c>
      <c r="M5628" s="30">
        <f>INDEX(parameters!$D$41:$AG$178,MATCH('PV (extension)'!B5613,parameters!$C$41:$C$178,0),MATCH('PV (extension)'!A5628,parameters!$D$5:$AG$5,0))/L5628</f>
        <v>1.8497835237986298E-2</v>
      </c>
      <c r="N5628" t="inlineStr">
        <is>
          <t>façade</t>
        </is>
      </c>
      <c r="O5628">
        <f>INDEX(parameters!$C$196:$EJ$198,MATCH('PV (extension)'!N5628,parameters!$B$196:$B$198,0),MATCH('PV (extension)'!B5613,parameters!$C$195:$EJ$195,0))</f>
        <v>1064.5689667146137</v>
      </c>
      <c r="P5628" t="n">
        <v>3</v>
      </c>
      <c r="Q5628" t="n">
        <v>30</v>
      </c>
      <c r="R5628">
        <f>Q5628*P5628*O5628</f>
        <v>95811.207004315234</v>
      </c>
      <c r="S5628">
        <f>1/R5628</f>
        <v>1.0437192383506463E-5</v>
      </c>
    </row>
    <row r="5629" s="29">
      <c r="A5629" t="inlineStr">
        <is>
          <t>photovoltaic facade installation, 3kWp, multi-Si, panel, mounted, at building</t>
        </is>
      </c>
      <c r="B5629" s="30">
        <f>M5629*S5629</f>
        <v>1.8934612300299164E-7</v>
      </c>
      <c r="C5629" t="inlineStr">
        <is>
          <t>RER</t>
        </is>
      </c>
      <c r="D5629" t="inlineStr">
        <is>
          <t>unit</t>
        </is>
      </c>
      <c r="F5629" t="inlineStr">
        <is>
          <t>technosphere</t>
        </is>
      </c>
      <c r="G5629" t="n">
        <v>0</v>
      </c>
      <c r="H5629" t="inlineStr">
        <is>
          <t>photovoltaic facade installation, 3kWp, multi-Si, panel, mounted, at building</t>
        </is>
      </c>
      <c r="I5629" t="inlineStr">
        <is>
          <t>(2,2,1,1,1,3); Calculation with average annual yield and share of technologies. Lifetime: 30a.</t>
        </is>
      </c>
      <c r="K5629" t="inlineStr">
        <is>
          <t>residential</t>
        </is>
      </c>
      <c r="L5629">
        <f>L5628</f>
        <v>0.17766751537682748</v>
      </c>
      <c r="M5629" s="30">
        <f>INDEX(parameters!$D$41:$AG$178,MATCH('PV (extension)'!B5613,parameters!$C$41:$C$178,0),MATCH('PV (extension)'!A5629,parameters!$D$5:$AG$5,0))/L5629</f>
        <v>1.8141480586504166E-2</v>
      </c>
      <c r="N5629" t="inlineStr">
        <is>
          <t>façade</t>
        </is>
      </c>
      <c r="O5629">
        <f>INDEX(parameters!$C$196:$EJ$198,MATCH('PV (extension)'!N5629,parameters!$B$196:$B$198,0),MATCH('PV (extension)'!B5613,parameters!$C$195:$EJ$195,0))</f>
        <v>1064.5689667146137</v>
      </c>
      <c r="P5629" t="n">
        <v>3</v>
      </c>
      <c r="Q5629" t="n">
        <v>30</v>
      </c>
      <c r="R5629">
        <f>Q5629*P5629*O5629</f>
        <v>95811.207004315234</v>
      </c>
      <c r="S5629">
        <f>1/R5629</f>
        <v>1.0437192383506463E-5</v>
      </c>
    </row>
    <row r="5630" s="29">
      <c r="A5630" t="inlineStr">
        <is>
          <t>photovoltaic facade installation, 3kWp, single-Si, laminated, integrated, at building</t>
        </is>
      </c>
      <c r="B5630" s="30">
        <f>M5630*S5630</f>
        <v>1.0178195796435358E-7</v>
      </c>
      <c r="C5630" t="inlineStr">
        <is>
          <t>RER</t>
        </is>
      </c>
      <c r="D5630" t="inlineStr">
        <is>
          <t>unit</t>
        </is>
      </c>
      <c r="F5630" t="inlineStr">
        <is>
          <t>technosphere</t>
        </is>
      </c>
      <c r="G5630" t="n">
        <v>0</v>
      </c>
      <c r="H5630" t="inlineStr">
        <is>
          <t>photovoltaic facade installation, 3kWp, single-Si, laminated, integrated, at building</t>
        </is>
      </c>
      <c r="I5630" t="inlineStr">
        <is>
          <t>(2,2,1,1,1,3); Calculation with average annual yield and share of technologies. Lifetime: 30a.</t>
        </is>
      </c>
      <c r="K5630" t="inlineStr">
        <is>
          <t>residential</t>
        </is>
      </c>
      <c r="L5630">
        <f>L5629</f>
        <v>0.17766751537682748</v>
      </c>
      <c r="M5630" s="30">
        <f>INDEX(parameters!$D$41:$AG$178,MATCH('PV (extension)'!B5613,parameters!$C$41:$C$178,0),MATCH('PV (extension)'!A5630,parameters!$D$5:$AG$5,0))/L5630</f>
        <v>9.7518522438271929E-3</v>
      </c>
      <c r="N5630" t="inlineStr">
        <is>
          <t>façade</t>
        </is>
      </c>
      <c r="O5630">
        <f>INDEX(parameters!$C$196:$EJ$198,MATCH('PV (extension)'!N5630,parameters!$B$196:$B$198,0),MATCH('PV (extension)'!B5613,parameters!$C$195:$EJ$195,0))</f>
        <v>1064.5689667146137</v>
      </c>
      <c r="P5630" t="n">
        <v>3</v>
      </c>
      <c r="Q5630" t="n">
        <v>30</v>
      </c>
      <c r="R5630">
        <f>Q5630*P5630*O5630</f>
        <v>95811.207004315234</v>
      </c>
      <c r="S5630">
        <f>1/R5630</f>
        <v>1.0437192383506463E-5</v>
      </c>
    </row>
    <row r="5631" s="29">
      <c r="A5631" t="inlineStr">
        <is>
          <t>photovoltaic facade installation, 3kWp, single-Si, panel, mounted, at building</t>
        </is>
      </c>
      <c r="B5631" s="30">
        <f>M5631*S5631</f>
        <v>1.0169389124335271E-7</v>
      </c>
      <c r="C5631" t="inlineStr">
        <is>
          <t>RER</t>
        </is>
      </c>
      <c r="D5631" t="inlineStr">
        <is>
          <t>unit</t>
        </is>
      </c>
      <c r="F5631" t="inlineStr">
        <is>
          <t>technosphere</t>
        </is>
      </c>
      <c r="G5631" t="n">
        <v>0</v>
      </c>
      <c r="H5631" t="inlineStr">
        <is>
          <t>photovoltaic facade installation, 3kWp, single-Si, panel, mounted, at building</t>
        </is>
      </c>
      <c r="I5631" t="inlineStr">
        <is>
          <t>(2,2,1,1,1,3); Calculation with average annual yield and share of technologies. Lifetime: 30a.</t>
        </is>
      </c>
      <c r="K5631" t="inlineStr">
        <is>
          <t>residential</t>
        </is>
      </c>
      <c r="L5631">
        <f>L5630</f>
        <v>0.17766751537682748</v>
      </c>
      <c r="M5631" s="30">
        <f>INDEX(parameters!$D$41:$AG$178,MATCH('PV (extension)'!B5613,parameters!$C$41:$C$178,0),MATCH('PV (extension)'!A5631,parameters!$D$5:$AG$5,0))/L5631</f>
        <v>9.7434144649911868E-3</v>
      </c>
      <c r="N5631" t="inlineStr">
        <is>
          <t>façade</t>
        </is>
      </c>
      <c r="O5631">
        <f>INDEX(parameters!$C$196:$EJ$198,MATCH('PV (extension)'!N5631,parameters!$B$196:$B$198,0),MATCH('PV (extension)'!B5613,parameters!$C$195:$EJ$195,0))</f>
        <v>1064.5689667146137</v>
      </c>
      <c r="P5631" t="n">
        <v>3</v>
      </c>
      <c r="Q5631" t="n">
        <v>30</v>
      </c>
      <c r="R5631">
        <f>Q5631*P5631*O5631</f>
        <v>95811.207004315234</v>
      </c>
      <c r="S5631">
        <f>1/R5631</f>
        <v>1.0437192383506463E-5</v>
      </c>
    </row>
    <row r="5632" ht="16" customHeight="1" s="29">
      <c r="A5632" t="inlineStr">
        <is>
          <t>photovoltaic flat-roof installation, 3kWp, multi-Si, on roof</t>
        </is>
      </c>
      <c r="B5632" s="30">
        <f>M5632*S5632</f>
        <v>2.0881292500472123E-6</v>
      </c>
      <c r="C5632" t="inlineStr">
        <is>
          <t>RER</t>
        </is>
      </c>
      <c r="D5632" t="inlineStr">
        <is>
          <t>unit</t>
        </is>
      </c>
      <c r="F5632" t="inlineStr">
        <is>
          <t>technosphere</t>
        </is>
      </c>
      <c r="G5632" t="n">
        <v>0</v>
      </c>
      <c r="H5632" t="inlineStr">
        <is>
          <t>photovoltaic flat-roof installation, 3kWp, multi-Si, on roof</t>
        </is>
      </c>
      <c r="I5632" t="inlineStr">
        <is>
          <t>(2,2,1,1,1,3); Calculation with average annual yield and share of technologies. Lifetime: 30a.</t>
        </is>
      </c>
      <c r="K5632" t="inlineStr">
        <is>
          <t>residential</t>
        </is>
      </c>
      <c r="L5632">
        <f>L5631</f>
        <v>0.17766751537682748</v>
      </c>
      <c r="M5632" s="30">
        <f>INDEX(parameters!$D$41:$AG$178,MATCH('PV (extension)'!B5613,parameters!$C$41:$C$178,0),MATCH('PV (extension)'!A5632,parameters!$D$5:$AG$5,0))/L5632</f>
        <v>0.28494274666417674</v>
      </c>
      <c r="N5632" s="3" t="inlineStr">
        <is>
          <t>roof-top</t>
        </is>
      </c>
      <c r="O5632">
        <f>INDEX(parameters!$C$196:$EJ$198,MATCH('PV (extension)'!N5632,parameters!$B$196:$B$198,0),MATCH('PV (extension)'!B5613,parameters!$C$195:$EJ$195,0))</f>
        <v>1516.204285926874</v>
      </c>
      <c r="P5632" t="n">
        <v>3</v>
      </c>
      <c r="Q5632" t="n">
        <v>30</v>
      </c>
      <c r="R5632">
        <f>Q5632*P5632*O5632</f>
        <v>136458.38573341866</v>
      </c>
      <c r="S5632">
        <f>1/R5632</f>
        <v>7.3282414607598568E-6</v>
      </c>
    </row>
    <row r="5633" ht="16" customHeight="1" s="29">
      <c r="A5633" t="inlineStr">
        <is>
          <t>photovoltaic flat-roof installation, 3kWp, single-Si, on roof</t>
        </is>
      </c>
      <c r="B5633" s="30">
        <f>M5633*S5633</f>
        <v>1.0899732207357822E-6</v>
      </c>
      <c r="C5633" t="inlineStr">
        <is>
          <t>RER</t>
        </is>
      </c>
      <c r="D5633" t="inlineStr">
        <is>
          <t>unit</t>
        </is>
      </c>
      <c r="F5633" t="inlineStr">
        <is>
          <t>technosphere</t>
        </is>
      </c>
      <c r="G5633" t="n">
        <v>0</v>
      </c>
      <c r="H5633" t="inlineStr">
        <is>
          <t>photovoltaic flat-roof installation, 3kWp, single-Si, on roof</t>
        </is>
      </c>
      <c r="I5633" t="inlineStr">
        <is>
          <t>(2,2,1,1,1,3); Calculation with average annual yield and share of technologies. Lifetime: 30a.</t>
        </is>
      </c>
      <c r="K5633" t="inlineStr">
        <is>
          <t>residential</t>
        </is>
      </c>
      <c r="L5633">
        <f>L5632</f>
        <v>0.17766751537682748</v>
      </c>
      <c r="M5633" s="30">
        <f>INDEX(parameters!$D$41:$AG$178,MATCH('PV (extension)'!B5613,parameters!$C$41:$C$178,0),MATCH('PV (extension)'!A5633,parameters!$D$5:$AG$5,0))/L5633</f>
        <v>0.14873598619426004</v>
      </c>
      <c r="N5633" s="3" t="inlineStr">
        <is>
          <t>roof-top</t>
        </is>
      </c>
      <c r="O5633">
        <f>INDEX(parameters!$C$196:$EJ$198,MATCH('PV (extension)'!N5633,parameters!$B$196:$B$198,0),MATCH('PV (extension)'!B5613,parameters!$C$195:$EJ$195,0))</f>
        <v>1516.204285926874</v>
      </c>
      <c r="P5633" t="n">
        <v>3</v>
      </c>
      <c r="Q5633" t="n">
        <v>30</v>
      </c>
      <c r="R5633">
        <f>Q5633*P5633*O5633</f>
        <v>136458.38573341866</v>
      </c>
      <c r="S5633">
        <f>1/R5633</f>
        <v>7.3282414607598568E-6</v>
      </c>
    </row>
    <row r="5634" ht="16" customHeight="1" s="29">
      <c r="A5634" t="inlineStr">
        <is>
          <t>photovoltaic slanted-roof installation, 3kWp, CIS, panel, mounted, on roof</t>
        </is>
      </c>
      <c r="B5634" s="30">
        <f>M5634*S5634</f>
        <v>6.0288405966517536E-7</v>
      </c>
      <c r="C5634" t="inlineStr">
        <is>
          <t>CH</t>
        </is>
      </c>
      <c r="D5634" t="inlineStr">
        <is>
          <t>unit</t>
        </is>
      </c>
      <c r="F5634" t="inlineStr">
        <is>
          <t>technosphere</t>
        </is>
      </c>
      <c r="G5634" t="n">
        <v>0</v>
      </c>
      <c r="H5634" t="inlineStr">
        <is>
          <t>photovoltaic slanted-roof installation, 3kWp, CIS, panel, mounted, on roof</t>
        </is>
      </c>
      <c r="I5634" t="inlineStr">
        <is>
          <t>(2,2,1,1,1,3); Calculation with average annual yield and share of technologies. Lifetime: 30a.</t>
        </is>
      </c>
      <c r="K5634" t="inlineStr">
        <is>
          <t>residential</t>
        </is>
      </c>
      <c r="L5634">
        <f>L5633</f>
        <v>0.17766751537682748</v>
      </c>
      <c r="M5634" s="30">
        <f>INDEX(parameters!$D$41:$AG$178,MATCH('PV (extension)'!B5613,parameters!$C$41:$C$178,0),MATCH('PV (extension)'!A5634,parameters!$D$5:$AG$5,0))/L5634</f>
        <v>8.2268585566319899E-2</v>
      </c>
      <c r="N5634" s="3" t="inlineStr">
        <is>
          <t>roof-top</t>
        </is>
      </c>
      <c r="O5634">
        <f>INDEX(parameters!$C$196:$EJ$198,MATCH('PV (extension)'!N5634,parameters!$B$196:$B$198,0),MATCH('PV (extension)'!B5613,parameters!$C$195:$EJ$195,0))</f>
        <v>1516.204285926874</v>
      </c>
      <c r="P5634" t="n">
        <v>3</v>
      </c>
      <c r="Q5634" t="n">
        <v>30</v>
      </c>
      <c r="R5634">
        <f>Q5634*P5634*O5634</f>
        <v>136458.38573341866</v>
      </c>
      <c r="S5634">
        <f>1/R5634</f>
        <v>7.3282414607598568E-6</v>
      </c>
    </row>
    <row r="5635" ht="16" customHeight="1" s="29">
      <c r="A5635" t="inlineStr">
        <is>
          <t>photovoltaic slanted-roof installation, 3kWp, CdTe, laminated, integrated, on roof</t>
        </is>
      </c>
      <c r="B5635" s="30">
        <f>M5635*S5635</f>
        <v>1.6881131737591029E-8</v>
      </c>
      <c r="C5635" t="inlineStr">
        <is>
          <t>CH</t>
        </is>
      </c>
      <c r="D5635" t="inlineStr">
        <is>
          <t>unit</t>
        </is>
      </c>
      <c r="F5635" t="inlineStr">
        <is>
          <t>technosphere</t>
        </is>
      </c>
      <c r="G5635" t="n">
        <v>0</v>
      </c>
      <c r="H5635" t="inlineStr">
        <is>
          <t>photovoltaic slanted-roof installation, 3kWp, CdTe, laminated, integrated, on roof</t>
        </is>
      </c>
      <c r="I5635" t="inlineStr">
        <is>
          <t>(2,2,1,1,1,3); Calculation with average annual yield and share of technologies. Lifetime: 30a.</t>
        </is>
      </c>
      <c r="K5635" t="inlineStr">
        <is>
          <t>residential</t>
        </is>
      </c>
      <c r="L5635">
        <f>L5634</f>
        <v>0.17766751537682748</v>
      </c>
      <c r="M5635" s="30">
        <f>INDEX(parameters!$D$41:$AG$178,MATCH('PV (extension)'!B5613,parameters!$C$41:$C$178,0),MATCH('PV (extension)'!A5635,parameters!$D$5:$AG$5,0))/L5635</f>
        <v>2.3035719862648527E-3</v>
      </c>
      <c r="N5635" s="3" t="inlineStr">
        <is>
          <t>roof-top</t>
        </is>
      </c>
      <c r="O5635">
        <f>INDEX(parameters!$C$196:$EJ$198,MATCH('PV (extension)'!N5635,parameters!$B$196:$B$198,0),MATCH('PV (extension)'!B5613,parameters!$C$195:$EJ$195,0))</f>
        <v>1516.204285926874</v>
      </c>
      <c r="P5635" t="n">
        <v>3</v>
      </c>
      <c r="Q5635" t="n">
        <v>30</v>
      </c>
      <c r="R5635">
        <f>Q5635*P5635*O5635</f>
        <v>136458.38573341866</v>
      </c>
      <c r="S5635">
        <f>1/R5635</f>
        <v>7.3282414607598568E-6</v>
      </c>
    </row>
    <row r="5636" ht="16" customHeight="1" s="29">
      <c r="A5636" t="inlineStr">
        <is>
          <t>photovoltaic slanted-roof installation, 3kWp, multi-Si, laminated, integrated, on roof</t>
        </is>
      </c>
      <c r="B5636" s="30">
        <f>M5636*S5636</f>
        <v>1.0029179534724816E-7</v>
      </c>
      <c r="C5636" t="inlineStr">
        <is>
          <t>RER</t>
        </is>
      </c>
      <c r="D5636" t="inlineStr">
        <is>
          <t>unit</t>
        </is>
      </c>
      <c r="F5636" t="inlineStr">
        <is>
          <t>technosphere</t>
        </is>
      </c>
      <c r="G5636" t="n">
        <v>0</v>
      </c>
      <c r="H5636" t="inlineStr">
        <is>
          <t>photovoltaic slanted-roof installation, 3kWp, multi-Si, laminated, integrated, on roof</t>
        </is>
      </c>
      <c r="I5636" t="inlineStr">
        <is>
          <t>(2,2,1,1,1,3); Calculation with average annual yield and share of technologies. Lifetime: 30a.</t>
        </is>
      </c>
      <c r="K5636" t="inlineStr">
        <is>
          <t>residential</t>
        </is>
      </c>
      <c r="L5636">
        <f>L5635</f>
        <v>0.17766751537682748</v>
      </c>
      <c r="M5636" s="30">
        <f>INDEX(parameters!$D$41:$AG$178,MATCH('PV (extension)'!B5613,parameters!$C$41:$C$178,0),MATCH('PV (extension)'!A5636,parameters!$D$5:$AG$5,0))/L5636</f>
        <v>1.3685656495391874E-2</v>
      </c>
      <c r="N5636" s="3" t="inlineStr">
        <is>
          <t>roof-top</t>
        </is>
      </c>
      <c r="O5636">
        <f>INDEX(parameters!$C$196:$EJ$198,MATCH('PV (extension)'!N5636,parameters!$B$196:$B$198,0),MATCH('PV (extension)'!B5613,parameters!$C$195:$EJ$195,0))</f>
        <v>1516.204285926874</v>
      </c>
      <c r="P5636" t="n">
        <v>3</v>
      </c>
      <c r="Q5636" t="n">
        <v>30</v>
      </c>
      <c r="R5636">
        <f>Q5636*P5636*O5636</f>
        <v>136458.38573341866</v>
      </c>
      <c r="S5636">
        <f>1/R5636</f>
        <v>7.3282414607598568E-6</v>
      </c>
    </row>
    <row r="5637" ht="16" customHeight="1" s="29">
      <c r="A5637" t="inlineStr">
        <is>
          <t>photovoltaic slanted-roof installation, 3kWp, multi-Si, panel, mounted, on roof</t>
        </is>
      </c>
      <c r="B5637" s="30">
        <f>M5637*S5637</f>
        <v>1.7166393064749744E-6</v>
      </c>
      <c r="C5637" t="inlineStr">
        <is>
          <t>RER</t>
        </is>
      </c>
      <c r="D5637" t="inlineStr">
        <is>
          <t>unit</t>
        </is>
      </c>
      <c r="F5637" t="inlineStr">
        <is>
          <t>technosphere</t>
        </is>
      </c>
      <c r="G5637" t="n">
        <v>0</v>
      </c>
      <c r="H5637" t="inlineStr">
        <is>
          <t>photovoltaic slanted-roof installation, 3kWp, multi-Si, panel, mounted, on roof</t>
        </is>
      </c>
      <c r="I5637" t="inlineStr">
        <is>
          <t>(2,2,1,1,1,3); Calculation with average annual yield and share of technologies. Lifetime: 30a.</t>
        </is>
      </c>
      <c r="K5637" t="inlineStr">
        <is>
          <t>residential</t>
        </is>
      </c>
      <c r="L5637">
        <f>L5636</f>
        <v>0.17766751537682748</v>
      </c>
      <c r="M5637" s="30">
        <f>INDEX(parameters!$D$41:$AG$178,MATCH('PV (extension)'!B5613,parameters!$C$41:$C$178,0),MATCH('PV (extension)'!A5637,parameters!$D$5:$AG$5,0))/L5637</f>
        <v>0.23424982864811036</v>
      </c>
      <c r="N5637" s="3" t="inlineStr">
        <is>
          <t>roof-top</t>
        </is>
      </c>
      <c r="O5637">
        <f>INDEX(parameters!$C$196:$EJ$198,MATCH('PV (extension)'!N5637,parameters!$B$196:$B$198,0),MATCH('PV (extension)'!B5613,parameters!$C$195:$EJ$195,0))</f>
        <v>1516.204285926874</v>
      </c>
      <c r="P5637" t="n">
        <v>3</v>
      </c>
      <c r="Q5637" t="n">
        <v>30</v>
      </c>
      <c r="R5637">
        <f>Q5637*P5637*O5637</f>
        <v>136458.38573341866</v>
      </c>
      <c r="S5637">
        <f>1/R5637</f>
        <v>7.3282414607598568E-6</v>
      </c>
    </row>
    <row r="5638" ht="16" customHeight="1" s="29">
      <c r="A5638" t="inlineStr">
        <is>
          <t>photovoltaic slanted-roof installation, 3kWp, single-Si, laminated, integrated, on roof</t>
        </is>
      </c>
      <c r="B5638" s="30">
        <f>M5638*S5638</f>
        <v>5.3003842009641133E-8</v>
      </c>
      <c r="C5638" t="inlineStr">
        <is>
          <t>RER</t>
        </is>
      </c>
      <c r="D5638" t="inlineStr">
        <is>
          <t>unit</t>
        </is>
      </c>
      <c r="F5638" t="inlineStr">
        <is>
          <t>technosphere</t>
        </is>
      </c>
      <c r="G5638" t="n">
        <v>0</v>
      </c>
      <c r="H5638" t="inlineStr">
        <is>
          <t>photovoltaic slanted-roof installation, 3kWp, single-Si, laminated, integrated, on roof</t>
        </is>
      </c>
      <c r="I5638" t="inlineStr">
        <is>
          <t>(2,2,1,1,1,3); Calculation with average annual yield and share of technologies. Lifetime: 30a.</t>
        </is>
      </c>
      <c r="K5638" t="inlineStr">
        <is>
          <t>residential</t>
        </is>
      </c>
      <c r="L5638">
        <f>L5637</f>
        <v>0.17766751537682748</v>
      </c>
      <c r="M5638" s="30">
        <f>INDEX(parameters!$D$41:$AG$178,MATCH('PV (extension)'!B5613,parameters!$C$41:$C$178,0),MATCH('PV (extension)'!A5638,parameters!$D$5:$AG$5,0))/L5638</f>
        <v>7.2328187183047909E-3</v>
      </c>
      <c r="N5638" s="3" t="inlineStr">
        <is>
          <t>roof-top</t>
        </is>
      </c>
      <c r="O5638">
        <f>INDEX(parameters!$C$196:$EJ$198,MATCH('PV (extension)'!N5638,parameters!$B$196:$B$198,0),MATCH('PV (extension)'!B5613,parameters!$C$195:$EJ$195,0))</f>
        <v>1516.204285926874</v>
      </c>
      <c r="P5638" t="n">
        <v>3</v>
      </c>
      <c r="Q5638" t="n">
        <v>30</v>
      </c>
      <c r="R5638">
        <f>Q5638*P5638*O5638</f>
        <v>136458.38573341866</v>
      </c>
      <c r="S5638">
        <f>1/R5638</f>
        <v>7.3282414607598568E-6</v>
      </c>
    </row>
    <row r="5639" ht="16" customHeight="1" s="29">
      <c r="A5639" t="inlineStr">
        <is>
          <t>photovoltaic slanted-roof installation, 3kWp, single-Si, panel, mounted, on roof</t>
        </is>
      </c>
      <c r="B5639" s="30">
        <f>M5639*S5639</f>
        <v>8.9712756297784446E-7</v>
      </c>
      <c r="C5639" t="inlineStr">
        <is>
          <t>RER</t>
        </is>
      </c>
      <c r="D5639" t="inlineStr">
        <is>
          <t>unit</t>
        </is>
      </c>
      <c r="F5639" t="inlineStr">
        <is>
          <t>technosphere</t>
        </is>
      </c>
      <c r="G5639" t="n">
        <v>0</v>
      </c>
      <c r="H5639" t="inlineStr">
        <is>
          <t>photovoltaic slanted-roof installation, 3kWp, single-Si, panel, mounted, on roof</t>
        </is>
      </c>
      <c r="I5639" t="inlineStr">
        <is>
          <t>(2,2,1,1,1,3); Calculation with average annual yield and share of technologies. Lifetime: 30a.</t>
        </is>
      </c>
      <c r="K5639" t="inlineStr">
        <is>
          <t>residential</t>
        </is>
      </c>
      <c r="L5639">
        <f>L5638</f>
        <v>0.17766751537682748</v>
      </c>
      <c r="M5639" s="30">
        <f>INDEX(parameters!$D$41:$AG$178,MATCH('PV (extension)'!B5613,parameters!$C$41:$C$178,0),MATCH('PV (extension)'!A5639,parameters!$D$5:$AG$5,0))/L5639</f>
        <v>0.12242057904091255</v>
      </c>
      <c r="N5639" s="3" t="inlineStr">
        <is>
          <t>roof-top</t>
        </is>
      </c>
      <c r="O5639">
        <f>INDEX(parameters!$C$196:$EJ$198,MATCH('PV (extension)'!N5639,parameters!$B$196:$B$198,0),MATCH('PV (extension)'!B5613,parameters!$C$195:$EJ$195,0))</f>
        <v>1516.204285926874</v>
      </c>
      <c r="P5639" t="n">
        <v>3</v>
      </c>
      <c r="Q5639" t="n">
        <v>30</v>
      </c>
      <c r="R5639">
        <f>Q5639*P5639*O5639</f>
        <v>136458.38573341866</v>
      </c>
      <c r="S5639">
        <f>1/R5639</f>
        <v>7.3282414607598568E-6</v>
      </c>
    </row>
    <row r="5640" s="29">
      <c r="A5640" t="inlineStr">
        <is>
          <t>market for tap water</t>
        </is>
      </c>
      <c r="B5640" t="n">
        <v>0.0037026</v>
      </c>
      <c r="C5640" t="inlineStr">
        <is>
          <t>Europe without Switzerland</t>
        </is>
      </c>
      <c r="D5640" t="inlineStr">
        <is>
          <t>kilogram</t>
        </is>
      </c>
      <c r="F5640" t="inlineStr">
        <is>
          <t>technosphere</t>
        </is>
      </c>
      <c r="G5640" t="n">
        <v>0</v>
      </c>
      <c r="H5640" t="inlineStr">
        <is>
          <t>tap water</t>
        </is>
      </c>
      <c r="I5640" t="inlineStr">
        <is>
          <t>(2,2,1,1,1,3); Estimation 20l/m2 panel</t>
        </is>
      </c>
    </row>
    <row r="5641" s="29">
      <c r="A5641" t="inlineStr">
        <is>
          <t>treatment of wastewater, from residence, capacity 1.1E10l/year</t>
        </is>
      </c>
      <c r="B5641" t="n">
        <v>-3.3323e-06</v>
      </c>
      <c r="C5641" t="inlineStr">
        <is>
          <t>CH</t>
        </is>
      </c>
      <c r="D5641" t="inlineStr">
        <is>
          <t>cubic meter</t>
        </is>
      </c>
      <c r="F5641" t="inlineStr">
        <is>
          <t>technosphere</t>
        </is>
      </c>
      <c r="G5641" t="n">
        <v>0</v>
      </c>
      <c r="H5641" t="inlineStr">
        <is>
          <t>wastewater, from residence</t>
        </is>
      </c>
      <c r="I5641" t="inlineStr">
        <is>
          <t>(2,2,1,1,1,3); Estimation 20l/m2 panel</t>
        </is>
      </c>
    </row>
    <row r="5642" s="29"/>
    <row r="5643" customFormat="1" s="28">
      <c r="A5643" s="28" t="inlineStr">
        <is>
          <t>Activity</t>
        </is>
      </c>
      <c r="B5643" s="28" t="inlineStr">
        <is>
          <t>electricity production, photovoltaic, commercial</t>
        </is>
      </c>
    </row>
    <row r="5644">
      <c r="A5644" t="inlineStr">
        <is>
          <t>comment</t>
        </is>
      </c>
      <c r="B564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")&amp;HLOOKUP(B5645,parameters!$C$195:$EJ$198,2,0)&amp;" kWh/kWp.
Annual output, Facade: "&amp;HLOOKUP(B5645,parameters!$C$195:$EJ$198,3,0)&amp;" kWh/kWp.
Annual output, Open-ground: "&amp;HLOOKUP(B5645,parameters!$C$195:$EJ$198,4,0)&amp;_xlfn._LONGTEXT("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")&amp;VLOOKUP(B5645,'extension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1516.20428592687 kWh/kWp.
Annual output, Facade: 1064.56896671461 kWh/kWp.
Annual output, Open-ground: 1612.98328290093 kWh/kWp.
Amount of solar energy transformed to electricity. Waste heat emission due to losses of electricity in the system.
Technology:  Electricity production with grid-connected photovoltaic power plants.
Time period:  Time of publications
Production volume: 8.92 GWh in 2025.
Sampling:  Statistical data and model calculations
Extrapolations:  Use of PV technology data investigated for other countries (Switzerland). Correction of average yield with Swiss data.
Uncertainty:  None
Author: Romain Sacchi, PSI, romain.sacchi@psi.ch</v>
      </c>
    </row>
    <row r="5645" s="29">
      <c r="A5645" t="inlineStr">
        <is>
          <t>location</t>
        </is>
      </c>
      <c r="B5645" t="inlineStr">
        <is>
          <t>BS</t>
        </is>
      </c>
    </row>
    <row r="5646" s="29">
      <c r="A5646" t="inlineStr">
        <is>
          <t>production amount</t>
        </is>
      </c>
      <c r="B5646" t="n">
        <v>1</v>
      </c>
    </row>
    <row r="5647" s="29">
      <c r="A5647" t="inlineStr">
        <is>
          <t>reference product</t>
        </is>
      </c>
      <c r="B5647" t="inlineStr">
        <is>
          <t>electricity, low voltage</t>
        </is>
      </c>
    </row>
    <row r="5648" s="29">
      <c r="A5648" t="inlineStr">
        <is>
          <t>source</t>
        </is>
      </c>
      <c r="B56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49" s="29">
      <c r="A5649" t="inlineStr">
        <is>
          <t>type</t>
        </is>
      </c>
      <c r="B5649" t="inlineStr">
        <is>
          <t>process</t>
        </is>
      </c>
    </row>
    <row r="5650" s="29">
      <c r="A5650" t="inlineStr">
        <is>
          <t>unit</t>
        </is>
      </c>
      <c r="B5650" t="inlineStr">
        <is>
          <t>kilowatt hour</t>
        </is>
      </c>
    </row>
    <row r="5651" s="29">
      <c r="A5651" t="inlineStr">
        <is>
          <t>Exchanges</t>
        </is>
      </c>
    </row>
    <row r="5652" customFormat="1" s="28">
      <c r="A5652" s="28" t="inlineStr">
        <is>
          <t>name</t>
        </is>
      </c>
      <c r="B5652" s="28" t="inlineStr">
        <is>
          <t>amount</t>
        </is>
      </c>
      <c r="C5652" s="28" t="inlineStr">
        <is>
          <t>location</t>
        </is>
      </c>
      <c r="D5652" s="28" t="inlineStr">
        <is>
          <t>unit</t>
        </is>
      </c>
      <c r="E5652" s="28" t="inlineStr">
        <is>
          <t>categories</t>
        </is>
      </c>
      <c r="F5652" s="28" t="inlineStr">
        <is>
          <t>type</t>
        </is>
      </c>
      <c r="G5652" s="28" t="inlineStr">
        <is>
          <t>uncertainty type</t>
        </is>
      </c>
      <c r="H5652" s="28" t="inlineStr">
        <is>
          <t>reference product</t>
        </is>
      </c>
      <c r="I5652" s="28" t="inlineStr">
        <is>
          <t>comment</t>
        </is>
      </c>
      <c r="J5652" s="28" t="inlineStr">
        <is>
          <t>production volume</t>
        </is>
      </c>
      <c r="K5652" s="28" t="inlineStr">
        <is>
          <t>scope</t>
        </is>
      </c>
      <c r="L5652" s="28" t="inlineStr">
        <is>
          <t>scope share</t>
        </is>
      </c>
      <c r="M5652" s="28" t="inlineStr">
        <is>
          <t>tech share</t>
        </is>
      </c>
      <c r="N5652" s="28" t="inlineStr">
        <is>
          <t>installation</t>
        </is>
      </c>
      <c r="O5652" s="28" t="inlineStr">
        <is>
          <t>productivity</t>
        </is>
      </c>
      <c r="P5652" s="28" t="inlineStr">
        <is>
          <t>kWp</t>
        </is>
      </c>
      <c r="Q5652" s="28" t="inlineStr">
        <is>
          <t>lifetime</t>
        </is>
      </c>
      <c r="R5652" s="28" t="inlineStr">
        <is>
          <t>lifetime production</t>
        </is>
      </c>
      <c r="S5652" s="28" t="inlineStr">
        <is>
          <t>inverted lifetime production</t>
        </is>
      </c>
    </row>
    <row r="5653" s="29">
      <c r="A5653" t="inlineStr">
        <is>
          <t>Energy, solar, converted</t>
        </is>
      </c>
      <c r="B5653" t="n">
        <v>3.8503</v>
      </c>
      <c r="D5653" t="inlineStr">
        <is>
          <t>megajoule</t>
        </is>
      </c>
      <c r="E5653" t="inlineStr">
        <is>
          <t>natural resource::in air</t>
        </is>
      </c>
      <c r="F5653" t="inlineStr">
        <is>
          <t>biosphere</t>
        </is>
      </c>
      <c r="G5653" t="n">
        <v>0</v>
      </c>
      <c r="I5653" t="inlineStr">
        <is>
          <t>(2,2,1,1,1,3); Energy loss in the system</t>
        </is>
      </c>
    </row>
    <row r="5654" s="29">
      <c r="A5654" t="inlineStr">
        <is>
          <t>Heat, waste</t>
        </is>
      </c>
      <c r="B5654" t="n">
        <v>0.25027</v>
      </c>
      <c r="D5654" t="inlineStr">
        <is>
          <t>megajoule</t>
        </is>
      </c>
      <c r="E5654" t="inlineStr">
        <is>
          <t>air</t>
        </is>
      </c>
      <c r="F5654" t="inlineStr">
        <is>
          <t>biosphere</t>
        </is>
      </c>
      <c r="G5654" t="n">
        <v>0</v>
      </c>
      <c r="I5654" t="inlineStr">
        <is>
          <t>(1,na,na,na,na,na); Calculation with average annual output and share of technologies; Average degradation of 10.5% included</t>
        </is>
      </c>
    </row>
    <row r="5655" s="29">
      <c r="A5655" t="inlineStr">
        <is>
          <t>electricity production, photovoltaic, commercial</t>
        </is>
      </c>
      <c r="B5655" t="n">
        <v>1</v>
      </c>
      <c r="C5655" t="inlineStr">
        <is>
          <t>BS</t>
        </is>
      </c>
      <c r="D5655" t="inlineStr">
        <is>
          <t>kilowatt hour</t>
        </is>
      </c>
      <c r="E5655" t="inlineStr">
        <is>
          <t>photovoltaic::power plants</t>
        </is>
      </c>
      <c r="F5655" t="inlineStr">
        <is>
          <t>production</t>
        </is>
      </c>
      <c r="G5655" t="n">
        <v>0</v>
      </c>
      <c r="H5655" t="inlineStr">
        <is>
          <t>electricity, low voltage</t>
        </is>
      </c>
      <c r="J5655">
        <f>VLOOKUP(C5655,'extension - production vol'!$B$6:$D$235,3,0)</f>
        <v>8.92</v>
      </c>
    </row>
    <row r="5656" ht="16" customHeight="1" s="29">
      <c r="A5656" t="inlineStr">
        <is>
          <t>photovoltaic flat-roof installation, 156 kWp, multi-Si, on roof</t>
        </is>
      </c>
      <c r="B5656" s="30">
        <f>M5656*S5656</f>
        <v>1.730279364753848E-8</v>
      </c>
      <c r="C5656" t="inlineStr">
        <is>
          <t>CH</t>
        </is>
      </c>
      <c r="D5656" t="inlineStr">
        <is>
          <t>unit</t>
        </is>
      </c>
      <c r="F5656" t="inlineStr">
        <is>
          <t>technosphere</t>
        </is>
      </c>
      <c r="G5656" t="n">
        <v>0</v>
      </c>
      <c r="H5656" t="inlineStr">
        <is>
          <t>photovoltaic flat-roof installation, 156 kWp, multi-Si, on roof</t>
        </is>
      </c>
      <c r="I5656" t="inlineStr">
        <is>
          <t>(2,2,1,1,1,3); Calculation with average annual yield and share of technologies. Lifetime: 30a.</t>
        </is>
      </c>
      <c r="K5656" t="inlineStr">
        <is>
          <t>commercial</t>
        </is>
      </c>
      <c r="L5656">
        <f>IF(K5656="residential",VLOOKUP(B5645,parameters!$C$41:$AG$178,18,0),IF(K5656="commercial",1-VLOOKUP(B5645,parameters!$C$41:$AG$178,18,0),1))</f>
        <v>0.82233248462317254</v>
      </c>
      <c r="M5656" s="30">
        <f>INDEX(parameters!$D$41:$AG$178,MATCH('PV (extension)'!B5645,parameters!$C$41:$C$178,0),MATCH('PV (extension)'!A5656,parameters!$D$5:$AG$5,0))/L5656</f>
        <v>0.12277778707072071</v>
      </c>
      <c r="N5656" s="3" t="inlineStr">
        <is>
          <t>roof-top</t>
        </is>
      </c>
      <c r="O5656">
        <f>INDEX(parameters!$C$196:$EJ$198,MATCH('PV (extension)'!N5656,parameters!$B$196:$B$198,0),MATCH('PV (extension)'!B5645,parameters!$C$195:$EJ$195,0))</f>
        <v>1516.204285926874</v>
      </c>
      <c r="P5656" t="n">
        <v>156</v>
      </c>
      <c r="Q5656" t="n">
        <v>30</v>
      </c>
      <c r="R5656">
        <f>Q5656*P5656*O5656</f>
        <v>7095836.0581377707</v>
      </c>
      <c r="S5656">
        <f>1/R5656</f>
        <v>1.4092772039922801E-7</v>
      </c>
    </row>
    <row r="5657" ht="16" customHeight="1" s="29">
      <c r="A5657" t="inlineStr">
        <is>
          <t>photovoltaic flat-roof installation, 156 kWp, single-Si, on roof</t>
        </is>
      </c>
      <c r="B5657" s="30">
        <f>M5657*S5657</f>
        <v>9.0383522816359066E-9</v>
      </c>
      <c r="C5657" t="inlineStr">
        <is>
          <t>CH</t>
        </is>
      </c>
      <c r="D5657" t="inlineStr">
        <is>
          <t>unit</t>
        </is>
      </c>
      <c r="F5657" t="inlineStr">
        <is>
          <t>technosphere</t>
        </is>
      </c>
      <c r="G5657" t="n">
        <v>0</v>
      </c>
      <c r="H5657" t="inlineStr">
        <is>
          <t>photovoltaic flat-roof installation, 156 kWp, single-Si, on roof</t>
        </is>
      </c>
      <c r="I5657" t="inlineStr">
        <is>
          <t>(2,2,1,1,1,3); Calculation with average annual yield and share of technologies. Lifetime: 30a.</t>
        </is>
      </c>
      <c r="K5657" t="inlineStr">
        <is>
          <t>commercial</t>
        </is>
      </c>
      <c r="L5657">
        <f>L5656</f>
        <v>0.82233248462317254</v>
      </c>
      <c r="M5657" s="30">
        <f>INDEX(parameters!$D$41:$AG$178,MATCH('PV (extension)'!B5645,parameters!$C$41:$C$178,0),MATCH('PV (extension)'!A5657,parameters!$D$5:$AG$5,0))/L5657</f>
        <v>6.4134666026183854E-2</v>
      </c>
      <c r="N5657" s="3" t="inlineStr">
        <is>
          <t>roof-top</t>
        </is>
      </c>
      <c r="O5657">
        <f>INDEX(parameters!$C$196:$EJ$198,MATCH('PV (extension)'!N5657,parameters!$B$196:$B$198,0),MATCH('PV (extension)'!B5645,parameters!$C$195:$EJ$195,0))</f>
        <v>1516.204285926874</v>
      </c>
      <c r="P5657" t="n">
        <v>156</v>
      </c>
      <c r="Q5657" t="n">
        <v>30</v>
      </c>
      <c r="R5657">
        <f>Q5657*P5657*O5657</f>
        <v>7095836.0581377707</v>
      </c>
      <c r="S5657">
        <f>1/R5657</f>
        <v>1.4092772039922801E-7</v>
      </c>
    </row>
    <row r="5658" s="29">
      <c r="A5658" t="inlineStr">
        <is>
          <t>photovoltaic open ground installation, 570 kWp, CIS, on open ground</t>
        </is>
      </c>
      <c r="B5658" s="30">
        <f>M5658*S5658</f>
        <v>4.4547967946300589E-10</v>
      </c>
      <c r="C5658" t="inlineStr">
        <is>
          <t>RER</t>
        </is>
      </c>
      <c r="D5658" t="inlineStr">
        <is>
          <t>unit</t>
        </is>
      </c>
      <c r="F5658" t="inlineStr">
        <is>
          <t>technosphere</t>
        </is>
      </c>
      <c r="G5658" t="n">
        <v>0</v>
      </c>
      <c r="H5658" t="inlineStr">
        <is>
          <t>photovoltaic open ground installation, 570 kWp, CIS, on open ground</t>
        </is>
      </c>
      <c r="I5658" t="inlineStr">
        <is>
          <t>(2,2,1,1,1,3); Calculation with average annual yield and share of technologies. Lifetime: 30a.</t>
        </is>
      </c>
      <c r="K5658" t="inlineStr">
        <is>
          <t>commercial</t>
        </is>
      </c>
      <c r="L5658">
        <f>L5657</f>
        <v>0.82233248462317254</v>
      </c>
      <c r="M5658" s="30">
        <f>INDEX(parameters!$D$41:$AG$178,MATCH('PV (extension)'!B5645,parameters!$C$41:$C$178,0),MATCH('PV (extension)'!A5658,parameters!$D$5:$AG$5,0))/L5658</f>
        <v>1.2287226816964775E-2</v>
      </c>
      <c r="N5658" t="inlineStr">
        <is>
          <t>central</t>
        </is>
      </c>
      <c r="O5658">
        <f>INDEX(parameters!$C$196:$EJ$198,MATCH('PV (extension)'!N5658,parameters!$B$196:$B$198,0),MATCH('PV (extension)'!B5645,parameters!$C$195:$EJ$195,0))</f>
        <v>1612.9832829009299</v>
      </c>
      <c r="P5658" t="n">
        <v>570</v>
      </c>
      <c r="Q5658" t="n">
        <v>30</v>
      </c>
      <c r="R5658">
        <f>Q5658*P5658*O5658</f>
        <v>27582014.137605902</v>
      </c>
      <c r="S5658">
        <f>1/R5658</f>
        <v>3.6255510384811918E-8</v>
      </c>
    </row>
    <row r="5659" s="29">
      <c r="A5659" t="inlineStr">
        <is>
          <t>photovoltaic open ground installation, 570 kWp, CdTe, on open ground</t>
        </is>
      </c>
      <c r="B5659" s="30">
        <f>M5659*S5659</f>
        <v>3.2724593854571035E-9</v>
      </c>
      <c r="C5659" t="inlineStr">
        <is>
          <t>RER</t>
        </is>
      </c>
      <c r="D5659" t="inlineStr">
        <is>
          <t>unit</t>
        </is>
      </c>
      <c r="F5659" t="inlineStr">
        <is>
          <t>technosphere</t>
        </is>
      </c>
      <c r="G5659" t="n">
        <v>0</v>
      </c>
      <c r="H5659" t="inlineStr">
        <is>
          <t>photovoltaic open ground installation, 570 kWp, CdTe, on open ground</t>
        </is>
      </c>
      <c r="I5659" t="inlineStr">
        <is>
          <t>(2,2,1,1,1,3); Calculation with average annual yield and share of technologies. Lifetime: 30a.</t>
        </is>
      </c>
      <c r="K5659" t="inlineStr">
        <is>
          <t>commercial</t>
        </is>
      </c>
      <c r="L5659">
        <f>L5658</f>
        <v>0.82233248462317254</v>
      </c>
      <c r="M5659" s="30">
        <f>INDEX(parameters!$D$41:$AG$178,MATCH('PV (extension)'!B5645,parameters!$C$41:$C$178,0),MATCH('PV (extension)'!A5659,parameters!$D$5:$AG$5,0))/L5659</f>
        <v>9.0261021034418951E-2</v>
      </c>
      <c r="N5659" t="inlineStr">
        <is>
          <t>central</t>
        </is>
      </c>
      <c r="O5659">
        <f>INDEX(parameters!$C$196:$EJ$198,MATCH('PV (extension)'!N5659,parameters!$B$196:$B$198,0),MATCH('PV (extension)'!B5645,parameters!$C$195:$EJ$195,0))</f>
        <v>1612.9832829009299</v>
      </c>
      <c r="P5659" t="n">
        <v>570</v>
      </c>
      <c r="Q5659" t="n">
        <v>30</v>
      </c>
      <c r="R5659">
        <f>Q5659*P5659*O5659</f>
        <v>27582014.137605902</v>
      </c>
      <c r="S5659">
        <f>1/R5659</f>
        <v>3.6255510384811918E-8</v>
      </c>
    </row>
    <row r="5660" s="29">
      <c r="A5660" t="inlineStr">
        <is>
          <t>photovoltaic open ground installation, 570 kWp, micro-Si, on open ground</t>
        </is>
      </c>
      <c r="B5660" s="30">
        <f>M5660*S5660</f>
        <v>3.4685747295752702E-11</v>
      </c>
      <c r="C5660" t="inlineStr">
        <is>
          <t>RER</t>
        </is>
      </c>
      <c r="D5660" t="inlineStr">
        <is>
          <t>unit</t>
        </is>
      </c>
      <c r="F5660" t="inlineStr">
        <is>
          <t>technosphere</t>
        </is>
      </c>
      <c r="G5660" t="n">
        <v>0</v>
      </c>
      <c r="H5660" t="inlineStr">
        <is>
          <t>photovoltaic open ground installation, 570 kWp, micro-Si, on open ground</t>
        </is>
      </c>
      <c r="I5660" t="inlineStr">
        <is>
          <t>(2,2,1,1,1,3); Calculation with average annual yield and share of technologies. Lifetime: 30a.</t>
        </is>
      </c>
      <c r="K5660" t="inlineStr">
        <is>
          <t>commercial</t>
        </is>
      </c>
      <c r="L5660">
        <f>L5659</f>
        <v>0.82233248462317254</v>
      </c>
      <c r="M5660" s="30">
        <f>INDEX(parameters!$D$41:$AG$178,MATCH('PV (extension)'!B5645,parameters!$C$41:$C$178,0),MATCH('PV (extension)'!A5660,parameters!$D$5:$AG$5,0))/L5660</f>
        <v>9.5670277228487681E-4</v>
      </c>
      <c r="N5660" t="inlineStr">
        <is>
          <t>central</t>
        </is>
      </c>
      <c r="O5660">
        <f>INDEX(parameters!$C$196:$EJ$198,MATCH('PV (extension)'!N5660,parameters!$B$196:$B$198,0),MATCH('PV (extension)'!B5645,parameters!$C$195:$EJ$195,0))</f>
        <v>1612.9832829009299</v>
      </c>
      <c r="P5660" t="n">
        <v>570</v>
      </c>
      <c r="Q5660" t="n">
        <v>30</v>
      </c>
      <c r="R5660">
        <f>Q5660*P5660*O5660</f>
        <v>27582014.137605902</v>
      </c>
      <c r="S5660">
        <f>1/R5660</f>
        <v>3.6255510384811918E-8</v>
      </c>
    </row>
    <row r="5661" s="29">
      <c r="A5661" t="inlineStr">
        <is>
          <t>photovoltaic open ground installation, 570 kWp, multi-Si, on open ground</t>
        </is>
      </c>
      <c r="B5661" s="30">
        <f>M5661*S5661</f>
        <v>1.160755771895735E-8</v>
      </c>
      <c r="C5661" t="inlineStr">
        <is>
          <t>RER</t>
        </is>
      </c>
      <c r="D5661" t="inlineStr">
        <is>
          <t>unit</t>
        </is>
      </c>
      <c r="F5661" t="inlineStr">
        <is>
          <t>technosphere</t>
        </is>
      </c>
      <c r="G5661" t="n">
        <v>0</v>
      </c>
      <c r="H5661" t="inlineStr">
        <is>
          <t>photovoltaic open ground installation, 570 kWp, multi-Si, on open ground</t>
        </is>
      </c>
      <c r="I5661" t="inlineStr">
        <is>
          <t>(2,2,1,1,1,3); Calculation with average annual yield and share of technologies. Lifetime: 30a.</t>
        </is>
      </c>
      <c r="K5661" t="inlineStr">
        <is>
          <t>commercial</t>
        </is>
      </c>
      <c r="L5661">
        <f>L5660</f>
        <v>0.82233248462317254</v>
      </c>
      <c r="M5661" s="30">
        <f>INDEX(parameters!$D$41:$AG$178,MATCH('PV (extension)'!B5645,parameters!$C$41:$C$178,0),MATCH('PV (extension)'!A5661,parameters!$D$5:$AG$5,0))/L5661</f>
        <v>0.32015982110735819</v>
      </c>
      <c r="N5661" t="inlineStr">
        <is>
          <t>central</t>
        </is>
      </c>
      <c r="O5661">
        <f>INDEX(parameters!$C$196:$EJ$198,MATCH('PV (extension)'!N5661,parameters!$B$196:$B$198,0),MATCH('PV (extension)'!B5645,parameters!$C$195:$EJ$195,0))</f>
        <v>1612.9832829009299</v>
      </c>
      <c r="P5661" t="n">
        <v>570</v>
      </c>
      <c r="Q5661" t="n">
        <v>30</v>
      </c>
      <c r="R5661">
        <f>Q5661*P5661*O5661</f>
        <v>27582014.137605902</v>
      </c>
      <c r="S5661">
        <f>1/R5661</f>
        <v>3.6255510384811918E-8</v>
      </c>
    </row>
    <row r="5662" s="29">
      <c r="A5662" t="inlineStr">
        <is>
          <t>photovoltaic open ground installation, 570 kWp, single-Si, on open ground</t>
        </is>
      </c>
      <c r="B5662" s="30">
        <f>M5662*S5662</f>
        <v>6.1571483489075337E-9</v>
      </c>
      <c r="C5662" t="inlineStr">
        <is>
          <t>RER</t>
        </is>
      </c>
      <c r="D5662" t="inlineStr">
        <is>
          <t>unit</t>
        </is>
      </c>
      <c r="F5662" t="inlineStr">
        <is>
          <t>technosphere</t>
        </is>
      </c>
      <c r="G5662" t="n">
        <v>0</v>
      </c>
      <c r="H5662" t="inlineStr">
        <is>
          <t>photovoltaic open ground installation, 570 kWp, single-Si, on open ground</t>
        </is>
      </c>
      <c r="I5662" t="inlineStr">
        <is>
          <t>(2,2,1,1,1,3); Calculation with average annual yield and share of technologies. Lifetime: 30a.</t>
        </is>
      </c>
      <c r="K5662" t="inlineStr">
        <is>
          <t>commercial</t>
        </is>
      </c>
      <c r="L5662">
        <f>L5661</f>
        <v>0.82233248462317254</v>
      </c>
      <c r="M5662" s="30">
        <f>INDEX(parameters!$D$41:$AG$178,MATCH('PV (extension)'!B5645,parameters!$C$41:$C$178,0),MATCH('PV (extension)'!A5662,parameters!$D$5:$AG$5,0))/L5662</f>
        <v>0.16982655280690445</v>
      </c>
      <c r="N5662" t="inlineStr">
        <is>
          <t>central</t>
        </is>
      </c>
      <c r="O5662">
        <f>INDEX(parameters!$C$196:$EJ$198,MATCH('PV (extension)'!N5662,parameters!$B$196:$B$198,0),MATCH('PV (extension)'!B5645,parameters!$C$195:$EJ$195,0))</f>
        <v>1612.9832829009299</v>
      </c>
      <c r="P5662" t="n">
        <v>570</v>
      </c>
      <c r="Q5662" t="n">
        <v>30</v>
      </c>
      <c r="R5662">
        <f>Q5662*P5662*O5662</f>
        <v>27582014.137605902</v>
      </c>
      <c r="S5662">
        <f>1/R5662</f>
        <v>3.6255510384811918E-8</v>
      </c>
    </row>
    <row r="5663" ht="16" customHeight="1" s="29">
      <c r="A5663" t="inlineStr">
        <is>
          <t>photovoltaic slanted-roof installation, 93 kWp, multi-Si, laminated, integrated, on roof</t>
        </is>
      </c>
      <c r="B5663" s="30">
        <f>M5663*S5663</f>
        <v>1.9000130160809321E-9</v>
      </c>
      <c r="C5663" t="inlineStr">
        <is>
          <t>CH</t>
        </is>
      </c>
      <c r="D5663" t="inlineStr">
        <is>
          <t>unit</t>
        </is>
      </c>
      <c r="F5663" t="inlineStr">
        <is>
          <t>technosphere</t>
        </is>
      </c>
      <c r="G5663" t="n">
        <v>0</v>
      </c>
      <c r="H5663" t="inlineStr">
        <is>
          <t>photovoltaic slanted-roof installation, 93 kWp, multi-Si, laminated, integrated, on roof</t>
        </is>
      </c>
      <c r="I5663" t="inlineStr">
        <is>
          <t>(2,2,1,1,1,3); Calculation with average annual yield and share of technologies. Lifetime: 30a.</t>
        </is>
      </c>
      <c r="K5663" t="inlineStr">
        <is>
          <t>commercial</t>
        </is>
      </c>
      <c r="L5663">
        <f>L5662</f>
        <v>0.82233248462317254</v>
      </c>
      <c r="M5663" s="30">
        <f>INDEX(parameters!$D$41:$AG$178,MATCH('PV (extension)'!B5645,parameters!$C$41:$C$178,0),MATCH('PV (extension)'!A5663,parameters!$D$5:$AG$5,0))/L5663</f>
        <v>8.0374539804535308E-3</v>
      </c>
      <c r="N5663" s="3" t="inlineStr">
        <is>
          <t>roof-top</t>
        </is>
      </c>
      <c r="O5663">
        <f>INDEX(parameters!$C$196:$EJ$198,MATCH('PV (extension)'!N5663,parameters!$B$196:$B$198,0),MATCH('PV (extension)'!B5645,parameters!$C$195:$EJ$195,0))</f>
        <v>1516.204285926874</v>
      </c>
      <c r="P5663" t="n">
        <v>93</v>
      </c>
      <c r="Q5663" t="n">
        <v>30</v>
      </c>
      <c r="R5663">
        <f>Q5663*P5663*O5663</f>
        <v>4230209.957735979</v>
      </c>
      <c r="S5663">
        <f>1/R5663</f>
        <v>2.3639488583096309E-7</v>
      </c>
    </row>
    <row r="5664" ht="16" customHeight="1" s="29">
      <c r="A5664" t="inlineStr">
        <is>
          <t>photovoltaic slanted-roof installation, 93 kWp, multi-Si, panel, mounted, on roof</t>
        </is>
      </c>
      <c r="B5664" s="30">
        <f>M5664*S5664</f>
        <v>3.2217481472815023E-8</v>
      </c>
      <c r="C5664" t="inlineStr">
        <is>
          <t>CH</t>
        </is>
      </c>
      <c r="D5664" t="inlineStr">
        <is>
          <t>unit</t>
        </is>
      </c>
      <c r="F5664" t="inlineStr">
        <is>
          <t>technosphere</t>
        </is>
      </c>
      <c r="G5664" t="n">
        <v>0</v>
      </c>
      <c r="H5664" t="inlineStr">
        <is>
          <t>photovoltaic slanted-roof installation, 93 kWp, multi-Si, panel, mounted, on roof</t>
        </is>
      </c>
      <c r="I5664" t="inlineStr">
        <is>
          <t>(2,2,1,1,1,3); Calculation with average annual yield and share of technologies. Lifetime: 30a.</t>
        </is>
      </c>
      <c r="K5664" t="inlineStr">
        <is>
          <t>commercial</t>
        </is>
      </c>
      <c r="L5664">
        <f>L5663</f>
        <v>0.82233248462317254</v>
      </c>
      <c r="M5664" s="30">
        <f>INDEX(parameters!$D$41:$AG$178,MATCH('PV (extension)'!B5645,parameters!$C$41:$C$178,0),MATCH('PV (extension)'!A5664,parameters!$D$5:$AG$5,0))/L5664</f>
        <v>0.13628671093947653</v>
      </c>
      <c r="N5664" s="3" t="inlineStr">
        <is>
          <t>roof-top</t>
        </is>
      </c>
      <c r="O5664">
        <f>INDEX(parameters!$C$196:$EJ$198,MATCH('PV (extension)'!N5664,parameters!$B$196:$B$198,0),MATCH('PV (extension)'!B5645,parameters!$C$195:$EJ$195,0))</f>
        <v>1516.204285926874</v>
      </c>
      <c r="P5664" t="n">
        <v>93</v>
      </c>
      <c r="Q5664" t="n">
        <v>30</v>
      </c>
      <c r="R5664">
        <f>Q5664*P5664*O5664</f>
        <v>4230209.957735979</v>
      </c>
      <c r="S5664">
        <f>1/R5664</f>
        <v>2.3639488583096309E-7</v>
      </c>
    </row>
    <row r="5665" ht="16" customHeight="1" s="29">
      <c r="A5665" t="inlineStr">
        <is>
          <t>photovoltaic slanted-roof installation, 93 kWp, single-Si, laminated, integrated, on roof</t>
        </is>
      </c>
      <c r="B5665" s="30">
        <f>M5665*S5665</f>
        <v>1.0044291904164103E-9</v>
      </c>
      <c r="C5665" t="inlineStr">
        <is>
          <t>CH</t>
        </is>
      </c>
      <c r="D5665" t="inlineStr">
        <is>
          <t>unit</t>
        </is>
      </c>
      <c r="F5665" t="inlineStr">
        <is>
          <t>technosphere</t>
        </is>
      </c>
      <c r="G5665" t="n">
        <v>0</v>
      </c>
      <c r="H5665" t="inlineStr">
        <is>
          <t>photovoltaic slanted-roof installation, 93 kWp, single-Si, laminated, integrated, on roof</t>
        </is>
      </c>
      <c r="I5665" t="inlineStr">
        <is>
          <t>(2,2,1,1,1,3); Calculation with average annual yield and share of technologies. Lifetime: 30a.</t>
        </is>
      </c>
      <c r="K5665" t="inlineStr">
        <is>
          <t>commercial</t>
        </is>
      </c>
      <c r="L5665">
        <f>L5664</f>
        <v>0.82233248462317254</v>
      </c>
      <c r="M5665" s="30">
        <f>INDEX(parameters!$D$41:$AG$178,MATCH('PV (extension)'!B5645,parameters!$C$41:$C$178,0),MATCH('PV (extension)'!A5665,parameters!$D$5:$AG$5,0))/L5665</f>
        <v>4.2489463631401872E-3</v>
      </c>
      <c r="N5665" s="3" t="inlineStr">
        <is>
          <t>roof-top</t>
        </is>
      </c>
      <c r="O5665">
        <f>INDEX(parameters!$C$196:$EJ$198,MATCH('PV (extension)'!N5665,parameters!$B$196:$B$198,0),MATCH('PV (extension)'!B5645,parameters!$C$195:$EJ$195,0))</f>
        <v>1516.204285926874</v>
      </c>
      <c r="P5665" t="n">
        <v>93</v>
      </c>
      <c r="Q5665" t="n">
        <v>30</v>
      </c>
      <c r="R5665">
        <f>Q5665*P5665*O5665</f>
        <v>4230209.957735979</v>
      </c>
      <c r="S5665">
        <f>1/R5665</f>
        <v>2.3639488583096309E-7</v>
      </c>
    </row>
    <row r="5666" ht="16" customHeight="1" s="29">
      <c r="A5666" t="inlineStr">
        <is>
          <t>photovoltaic slanted-roof installation, 93 kWp, single-Si, panel, mounted, on roof</t>
        </is>
      </c>
      <c r="B5666" s="30">
        <f>M5666*S5666</f>
        <v>1.6875855539602682E-8</v>
      </c>
      <c r="C5666" t="inlineStr">
        <is>
          <t>CH</t>
        </is>
      </c>
      <c r="D5666" t="inlineStr">
        <is>
          <t>unit</t>
        </is>
      </c>
      <c r="F5666" t="inlineStr">
        <is>
          <t>technosphere</t>
        </is>
      </c>
      <c r="G5666" t="n">
        <v>0</v>
      </c>
      <c r="H5666" t="inlineStr">
        <is>
          <t>photovoltaic slanted-roof installation, 93 kWp, single-Si, panel, mounted, on roof</t>
        </is>
      </c>
      <c r="I5666" t="inlineStr">
        <is>
          <t>(2,2,1,1,1,3); Calculation with average annual yield and share of technologies. Lifetime: 30a.</t>
        </is>
      </c>
      <c r="K5666" t="inlineStr">
        <is>
          <t>commercial</t>
        </is>
      </c>
      <c r="L5666">
        <f>L5665</f>
        <v>0.82233248462317254</v>
      </c>
      <c r="M5666" s="30">
        <f>INDEX(parameters!$D$41:$AG$178,MATCH('PV (extension)'!B5645,parameters!$C$41:$C$178,0),MATCH('PV (extension)'!A5666,parameters!$D$5:$AG$5,0))/L5666</f>
        <v>7.1388412148941149E-2</v>
      </c>
      <c r="N5666" s="3" t="inlineStr">
        <is>
          <t>roof-top</t>
        </is>
      </c>
      <c r="O5666">
        <f>INDEX(parameters!$C$196:$EJ$198,MATCH('PV (extension)'!N5666,parameters!$B$196:$B$198,0),MATCH('PV (extension)'!B5645,parameters!$C$195:$EJ$195,0))</f>
        <v>1516.204285926874</v>
      </c>
      <c r="P5666" t="n">
        <v>93</v>
      </c>
      <c r="Q5666" t="n">
        <v>30</v>
      </c>
      <c r="R5666">
        <f>Q5666*P5666*O5666</f>
        <v>4230209.957735979</v>
      </c>
      <c r="S5666">
        <f>1/R5666</f>
        <v>2.3639488583096309E-7</v>
      </c>
    </row>
    <row r="5667" s="29">
      <c r="A5667" t="inlineStr">
        <is>
          <t>market for tap water</t>
        </is>
      </c>
      <c r="B5667" t="n">
        <v>0.0037026</v>
      </c>
      <c r="C5667" t="inlineStr">
        <is>
          <t>Europe without Switzerland</t>
        </is>
      </c>
      <c r="D5667" t="inlineStr">
        <is>
          <t>kilogram</t>
        </is>
      </c>
      <c r="F5667" t="inlineStr">
        <is>
          <t>technosphere</t>
        </is>
      </c>
      <c r="G5667" t="n">
        <v>0</v>
      </c>
      <c r="H5667" t="inlineStr">
        <is>
          <t>tap water</t>
        </is>
      </c>
      <c r="I5667" t="inlineStr">
        <is>
          <t>(2,2,1,1,1,3); Estimation 20l/m2 panel</t>
        </is>
      </c>
      <c r="M5667" s="30" t="n"/>
    </row>
    <row r="5668" s="29">
      <c r="A5668" t="inlineStr">
        <is>
          <t>treatment of wastewater, from residence, capacity 1.1E10l/year</t>
        </is>
      </c>
      <c r="B5668" t="n">
        <v>-3.3323e-06</v>
      </c>
      <c r="C5668" t="inlineStr">
        <is>
          <t>CH</t>
        </is>
      </c>
      <c r="D5668" t="inlineStr">
        <is>
          <t>cubic meter</t>
        </is>
      </c>
      <c r="F5668" t="inlineStr">
        <is>
          <t>technosphere</t>
        </is>
      </c>
      <c r="G5668" t="n">
        <v>0</v>
      </c>
      <c r="H5668" t="inlineStr">
        <is>
          <t>wastewater, from residence</t>
        </is>
      </c>
      <c r="I5668" t="inlineStr">
        <is>
          <t>(2,2,1,1,1,3); Estimation 20l/m2 panel</t>
        </is>
      </c>
      <c r="M5668" s="30" t="n"/>
    </row>
    <row r="5669" s="29">
      <c r="M5669" s="30" t="n"/>
    </row>
    <row r="5670" customFormat="1" s="28">
      <c r="A5670" s="28" t="inlineStr">
        <is>
          <t>Activity</t>
        </is>
      </c>
      <c r="B5670" s="28" t="inlineStr">
        <is>
          <t>electricity production, photovoltaic</t>
        </is>
      </c>
      <c r="M5670" s="30" t="n"/>
    </row>
    <row r="5671">
      <c r="A5671" t="inlineStr">
        <is>
          <t>comment</t>
        </is>
      </c>
      <c r="B567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")&amp;HLOOKUP(B5672,parameters!$C$195:$EJ$198,2,0)&amp;" kWh/kWp.
Annual output, Facade: "&amp;HLOOKUP(B5672,parameters!$C$195:$EJ$198,3,0)&amp;" kWh/kWp.
Annual output, Open-ground: "&amp;HLOOKUP(B5672,parameters!$C$195:$EJ$198,4,0)&amp;_xlfn._LONGTEXT("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")&amp;VLOOKUP(B5672,'extension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1516.20428592687 kWh/kWp.
Annual output, Facade: 1064.56896671461 kWh/kWp.
Annual output, Open-ground: 1612.98328290093 kWh/kWp.
Amount of solar energy transformed to electricity. Waste heat emission due to losses of electricity in the system.
Technology:  Electricity production with grid-connected photovoltaic power plants.
Time period:  Time of publications
Production volume: 8.92 GWh in 2025.
Sampling:  Statistical data and model calculations
Extrapolations:  Use of PV technology data investigated for other countries (Switzerland). Correction of average yield with Swiss data.
Uncertainty:  None
Author: Romain Sacchi, PSI, romain.sacchi@psi.ch</v>
      </c>
      <c r="M5671" s="30" t="n"/>
    </row>
    <row r="5672" s="29">
      <c r="A5672" t="inlineStr">
        <is>
          <t>location</t>
        </is>
      </c>
      <c r="B5672" t="inlineStr">
        <is>
          <t>BS</t>
        </is>
      </c>
    </row>
    <row r="5673" s="29">
      <c r="A5673" t="inlineStr">
        <is>
          <t>production amount</t>
        </is>
      </c>
      <c r="B5673" t="n">
        <v>1</v>
      </c>
    </row>
    <row r="5674" s="29">
      <c r="A5674" t="inlineStr">
        <is>
          <t>reference product</t>
        </is>
      </c>
      <c r="B5674" t="inlineStr">
        <is>
          <t>electricity, low voltage</t>
        </is>
      </c>
    </row>
    <row r="5675" s="29">
      <c r="A5675" t="inlineStr">
        <is>
          <t>source</t>
        </is>
      </c>
      <c r="B56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676" s="29">
      <c r="A5676" t="inlineStr">
        <is>
          <t>type</t>
        </is>
      </c>
      <c r="B5676" t="inlineStr">
        <is>
          <t>process</t>
        </is>
      </c>
    </row>
    <row r="5677" s="29">
      <c r="A5677" t="inlineStr">
        <is>
          <t>unit</t>
        </is>
      </c>
      <c r="B5677" t="inlineStr">
        <is>
          <t>kilowatt hour</t>
        </is>
      </c>
    </row>
    <row r="5678" s="29">
      <c r="A5678" t="inlineStr">
        <is>
          <t>Exchanges</t>
        </is>
      </c>
    </row>
    <row r="5679" customFormat="1" s="28">
      <c r="A5679" s="28" t="inlineStr">
        <is>
          <t>name</t>
        </is>
      </c>
      <c r="B5679" s="28" t="inlineStr">
        <is>
          <t>amount</t>
        </is>
      </c>
      <c r="C5679" s="28" t="inlineStr">
        <is>
          <t>location</t>
        </is>
      </c>
      <c r="D5679" s="28" t="inlineStr">
        <is>
          <t>unit</t>
        </is>
      </c>
      <c r="E5679" s="28" t="inlineStr">
        <is>
          <t>categories</t>
        </is>
      </c>
      <c r="F5679" s="28" t="inlineStr">
        <is>
          <t>type</t>
        </is>
      </c>
      <c r="G5679" s="28" t="inlineStr">
        <is>
          <t>uncertainty type</t>
        </is>
      </c>
      <c r="H5679" s="28" t="inlineStr">
        <is>
          <t>loc</t>
        </is>
      </c>
      <c r="I5679" s="28" t="inlineStr">
        <is>
          <t>scale</t>
        </is>
      </c>
      <c r="J5679" s="28" t="inlineStr">
        <is>
          <t>comment</t>
        </is>
      </c>
      <c r="K5679" s="28" t="inlineStr">
        <is>
          <t>negative</t>
        </is>
      </c>
      <c r="L5679" s="28" t="inlineStr">
        <is>
          <t>reference product</t>
        </is>
      </c>
      <c r="M5679" s="28" t="inlineStr">
        <is>
          <t>production volume</t>
        </is>
      </c>
      <c r="N5679" s="28" t="inlineStr">
        <is>
          <t>scope</t>
        </is>
      </c>
      <c r="O5679" s="28" t="inlineStr">
        <is>
          <t>scope share</t>
        </is>
      </c>
      <c r="P5679" s="28" t="inlineStr">
        <is>
          <t>tech share</t>
        </is>
      </c>
      <c r="Q5679" s="28" t="inlineStr">
        <is>
          <t>installation</t>
        </is>
      </c>
      <c r="R5679" s="28" t="inlineStr">
        <is>
          <t>productivity</t>
        </is>
      </c>
      <c r="S5679" s="28" t="inlineStr">
        <is>
          <t>kWp</t>
        </is>
      </c>
      <c r="T5679" s="28" t="inlineStr">
        <is>
          <t>lifetime</t>
        </is>
      </c>
      <c r="U5679" s="28" t="inlineStr">
        <is>
          <t>lifetime production</t>
        </is>
      </c>
      <c r="V5679" s="28" t="inlineStr">
        <is>
          <t>inverted lifetime production</t>
        </is>
      </c>
    </row>
    <row r="5680" s="29">
      <c r="A5680" t="inlineStr">
        <is>
          <t>Energy, solar, converted</t>
        </is>
      </c>
      <c r="B5680" t="n">
        <v>3.8503</v>
      </c>
      <c r="D5680" t="inlineStr">
        <is>
          <t>megajoule</t>
        </is>
      </c>
      <c r="E5680" t="inlineStr">
        <is>
          <t>natural resource::in air</t>
        </is>
      </c>
      <c r="F5680" t="inlineStr">
        <is>
          <t>biosphere</t>
        </is>
      </c>
      <c r="G5680" t="n">
        <v>2</v>
      </c>
      <c r="H5680" t="n">
        <v>1.348151067341848</v>
      </c>
      <c r="I5680" t="n">
        <v>0.04340984597628009</v>
      </c>
      <c r="J5680" t="inlineStr">
        <is>
          <t>(2,2,1,1,1,3); Energy loss in the system</t>
        </is>
      </c>
    </row>
    <row r="5681" s="29">
      <c r="A5681" t="inlineStr">
        <is>
          <t>Heat, waste</t>
        </is>
      </c>
      <c r="B5681" t="n">
        <v>0.25027</v>
      </c>
      <c r="D5681" t="inlineStr">
        <is>
          <t>megajoule</t>
        </is>
      </c>
      <c r="E5681" t="inlineStr">
        <is>
          <t>air</t>
        </is>
      </c>
      <c r="F5681" t="inlineStr">
        <is>
          <t>biosphere</t>
        </is>
      </c>
      <c r="G5681" t="n">
        <v>2</v>
      </c>
      <c r="H5681" t="n">
        <v>-1.385214943900327</v>
      </c>
      <c r="I5681" t="n">
        <v>0.02439508208471609</v>
      </c>
      <c r="J5681" t="inlineStr">
        <is>
          <t>(1,na,na,na,na,na); Calculation</t>
        </is>
      </c>
    </row>
    <row r="5682" s="29">
      <c r="A5682" t="inlineStr">
        <is>
          <t>electricity production, photovoltaic</t>
        </is>
      </c>
      <c r="B5682" t="n">
        <v>1</v>
      </c>
      <c r="C5682" t="inlineStr">
        <is>
          <t>BS</t>
        </is>
      </c>
      <c r="D5682" t="inlineStr">
        <is>
          <t>kilowatt hour</t>
        </is>
      </c>
      <c r="E5682" t="inlineStr">
        <is>
          <t>photovoltaic::power plants</t>
        </is>
      </c>
      <c r="F5682" t="inlineStr">
        <is>
          <t>production</t>
        </is>
      </c>
      <c r="G5682" t="n">
        <v>0</v>
      </c>
      <c r="H5682" t="n">
        <v>1</v>
      </c>
      <c r="L5682" t="inlineStr">
        <is>
          <t>electricity, low voltage</t>
        </is>
      </c>
      <c r="M5682">
        <f>VLOOKUP(C5682,'extension - production vol'!$B$6:$D$235,3,0)</f>
        <v>8.92</v>
      </c>
    </row>
    <row r="5683" ht="16" customHeight="1" s="29">
      <c r="A5683" t="inlineStr">
        <is>
          <t>photovoltaic flat-roof installation, 156 kWp, multi-Si, on roof</t>
        </is>
      </c>
      <c r="B5683" s="30">
        <f>P5683*V5683</f>
        <v>1.4228649291102364E-8</v>
      </c>
      <c r="C5683" t="inlineStr">
        <is>
          <t>CH</t>
        </is>
      </c>
      <c r="D5683" t="inlineStr">
        <is>
          <t>unit</t>
        </is>
      </c>
      <c r="F5683" t="inlineStr">
        <is>
          <t>technosphere</t>
        </is>
      </c>
      <c r="G5683" t="n">
        <v>2</v>
      </c>
      <c r="H5683" t="n">
        <v>-18.46800298604678</v>
      </c>
      <c r="I5683" t="n">
        <v>0.09798894162072011</v>
      </c>
      <c r="J5683" t="inlineStr">
        <is>
          <t>(2,2,1,1,1,3); Calculation with average annual yield and share of technologies. Lifetime: 30a.</t>
        </is>
      </c>
      <c r="L5683" t="inlineStr">
        <is>
          <t>photovoltaic flat-roof installation, 156 kWp, multi-Si, on roof</t>
        </is>
      </c>
      <c r="N5683" t="inlineStr">
        <is>
          <t>all</t>
        </is>
      </c>
      <c r="O5683" t="n">
        <v>1</v>
      </c>
      <c r="P5683" s="30">
        <f>INDEX(parameters!$D$41:$AG$178,MATCH('PV (extension)'!B5672,parameters!$C$41:$C$178,0),MATCH('PV (extension)'!A5683,parameters!$D$5:$AG$5,0))/O5683</f>
        <v>0.10096416269840058</v>
      </c>
      <c r="Q5683" s="3" t="inlineStr">
        <is>
          <t>roof-top</t>
        </is>
      </c>
      <c r="R5683">
        <f>INDEX(parameters!$C$196:$EJ$198,MATCH('PV (extension)'!Q5683,parameters!$B$196:$B$198,0),MATCH('PV (extension)'!B5672,parameters!$C$195:$EJ$195,0))</f>
        <v>1516.204285926874</v>
      </c>
      <c r="S5683" t="n">
        <v>156</v>
      </c>
      <c r="T5683" t="n">
        <v>30</v>
      </c>
      <c r="U5683">
        <f>T5683*S5683*R5683</f>
        <v>7095836.0581377707</v>
      </c>
      <c r="V5683">
        <f>1/U5683</f>
        <v>1.4092772039922801E-7</v>
      </c>
    </row>
    <row r="5684" ht="16" customHeight="1" s="29">
      <c r="A5684" t="inlineStr">
        <is>
          <t>photovoltaic flat-roof installation, 156 kWp, single-Si, on roof</t>
        </is>
      </c>
      <c r="B5684" s="30">
        <f>P5684*V5684</f>
        <v>7.4325306886571746E-9</v>
      </c>
      <c r="C5684" t="inlineStr">
        <is>
          <t>CH</t>
        </is>
      </c>
      <c r="D5684" t="inlineStr">
        <is>
          <t>unit</t>
        </is>
      </c>
      <c r="F5684" t="inlineStr">
        <is>
          <t>technosphere</t>
        </is>
      </c>
      <c r="G5684" t="n">
        <v>2</v>
      </c>
      <c r="H5684" t="n">
        <v>-19.10362020104489</v>
      </c>
      <c r="I5684" t="n">
        <v>0.09798894162072011</v>
      </c>
      <c r="J5684" t="inlineStr">
        <is>
          <t>(2,2,1,1,1,3); Calculation with average annual yield and share of technologies. Lifetime: 30a.</t>
        </is>
      </c>
      <c r="L5684" t="inlineStr">
        <is>
          <t>photovoltaic flat-roof installation, 156 kWp, single-Si, on roof</t>
        </is>
      </c>
      <c r="N5684" t="inlineStr">
        <is>
          <t>all</t>
        </is>
      </c>
      <c r="O5684" t="n">
        <v>1</v>
      </c>
      <c r="P5684" s="30">
        <f>INDEX(parameters!$D$41:$AG$178,MATCH('PV (extension)'!B5672,parameters!$C$41:$C$178,0),MATCH('PV (extension)'!A5684,parameters!$D$5:$AG$5,0))/O5684</f>
        <v>5.2740019263789135E-2</v>
      </c>
      <c r="Q5684" s="3" t="inlineStr">
        <is>
          <t>roof-top</t>
        </is>
      </c>
      <c r="R5684">
        <f>INDEX(parameters!$C$196:$EJ$198,MATCH('PV (extension)'!Q5684,parameters!$B$196:$B$198,0),MATCH('PV (extension)'!B5672,parameters!$C$195:$EJ$195,0))</f>
        <v>1516.204285926874</v>
      </c>
      <c r="S5684" t="n">
        <v>156</v>
      </c>
      <c r="T5684" t="n">
        <v>30</v>
      </c>
      <c r="U5684">
        <f>T5684*S5684*R5684</f>
        <v>7095836.0581377707</v>
      </c>
      <c r="V5684">
        <f>1/U5684</f>
        <v>1.4092772039922801E-7</v>
      </c>
    </row>
    <row r="5685" ht="16" customHeight="1" s="29">
      <c r="A5685" t="inlineStr">
        <is>
          <t>photovoltaic slanted-roof installation, 3 kWp, CIS, laminated, integrated, on roof</t>
        </is>
      </c>
      <c r="B5685" s="30">
        <f>P5685*V5685</f>
        <v>6.6659607661252175E-9</v>
      </c>
      <c r="C5685" t="inlineStr">
        <is>
          <t>CH</t>
        </is>
      </c>
      <c r="D5685" t="inlineStr">
        <is>
          <t>unit</t>
        </is>
      </c>
      <c r="F5685" t="inlineStr">
        <is>
          <t>technosphere</t>
        </is>
      </c>
      <c r="G5685" t="n">
        <v>2</v>
      </c>
      <c r="H5685" t="n">
        <v>-19.69743931800395</v>
      </c>
      <c r="I5685" t="n">
        <v>0.09798894162072011</v>
      </c>
      <c r="J5685" t="inlineStr">
        <is>
          <t>(2,2,1,1,1,3); Calculation with average annual yield and share of technologies. Lifetime: 30a.</t>
        </is>
      </c>
      <c r="L5685" t="inlineStr">
        <is>
          <t>photovoltaic slanted-roof installation, 3 kWp, CIS, laminated, integrated, on roof</t>
        </is>
      </c>
      <c r="N5685" t="inlineStr">
        <is>
          <t>all</t>
        </is>
      </c>
      <c r="O5685" t="n">
        <v>1</v>
      </c>
      <c r="P5685" s="30">
        <f>INDEX(parameters!$D$41:$AG$178,MATCH('PV (extension)'!B5672,parameters!$C$41:$C$178,0),MATCH('PV (extension)'!A5685,parameters!$D$5:$AG$5,0))/O5685</f>
        <v>9.0962624550774995E-4</v>
      </c>
      <c r="Q5685" s="3" t="inlineStr">
        <is>
          <t>roof-top</t>
        </is>
      </c>
      <c r="R5685">
        <f>INDEX(parameters!$C$196:$EJ$198,MATCH('PV (extension)'!Q5685,parameters!$B$196:$B$198,0),MATCH('PV (extension)'!B5672,parameters!$C$195:$EJ$195,0))</f>
        <v>1516.204285926874</v>
      </c>
      <c r="S5685" t="n">
        <v>3</v>
      </c>
      <c r="T5685" t="n">
        <v>30</v>
      </c>
      <c r="U5685">
        <f>T5685*S5685*R5685</f>
        <v>136458.38573341866</v>
      </c>
      <c r="V5685">
        <f>1/U5685</f>
        <v>7.3282414607598568E-6</v>
      </c>
    </row>
    <row r="5686" ht="16" customHeight="1" s="29">
      <c r="A5686" t="inlineStr">
        <is>
          <t>photovoltaic slanted-roof installation, 3 kWp, CdTe, panel, mounted, on roof</t>
        </is>
      </c>
      <c r="B5686" s="30">
        <f>P5686*V5686</f>
        <v>4.3477436899132805E-8</v>
      </c>
      <c r="C5686" t="inlineStr">
        <is>
          <t>CH</t>
        </is>
      </c>
      <c r="D5686" t="inlineStr">
        <is>
          <t>unit</t>
        </is>
      </c>
      <c r="F5686" t="inlineStr">
        <is>
          <t>technosphere</t>
        </is>
      </c>
      <c r="G5686" t="n">
        <v>2</v>
      </c>
      <c r="H5686" t="n">
        <v>-16.69297991102503</v>
      </c>
      <c r="I5686" t="n">
        <v>0.09798894162072011</v>
      </c>
      <c r="J5686" t="inlineStr">
        <is>
          <t>(2,2,1,1,1,3); Calculation with average annual yield and share of technologies. Lifetime: 30a.</t>
        </is>
      </c>
      <c r="L5686" t="inlineStr">
        <is>
          <t>photovoltaic slanted-roof installation, 3 kWp, CdTe, panel, mounted, on roof</t>
        </is>
      </c>
      <c r="N5686" t="inlineStr">
        <is>
          <t>all</t>
        </is>
      </c>
      <c r="O5686" t="n">
        <v>1</v>
      </c>
      <c r="P5686" s="30">
        <f>INDEX(parameters!$D$41:$AG$178,MATCH('PV (extension)'!B5672,parameters!$C$41:$C$178,0),MATCH('PV (extension)'!A5686,parameters!$D$5:$AG$5,0))/O5686</f>
        <v>5.9328608550822341E-3</v>
      </c>
      <c r="Q5686" s="3" t="inlineStr">
        <is>
          <t>roof-top</t>
        </is>
      </c>
      <c r="R5686">
        <f>INDEX(parameters!$C$196:$EJ$198,MATCH('PV (extension)'!Q5686,parameters!$B$196:$B$198,0),MATCH('PV (extension)'!B5672,parameters!$C$195:$EJ$195,0))</f>
        <v>1516.204285926874</v>
      </c>
      <c r="S5686" t="n">
        <v>3</v>
      </c>
      <c r="T5686" t="n">
        <v>30</v>
      </c>
      <c r="U5686">
        <f>T5686*S5686*R5686</f>
        <v>136458.38573341866</v>
      </c>
      <c r="V5686">
        <f>1/U5686</f>
        <v>7.3282414607598568E-6</v>
      </c>
    </row>
    <row r="5687" ht="16" customHeight="1" s="29">
      <c r="A5687" t="inlineStr">
        <is>
          <t>photovoltaic slanted-roof installation, 3 kWp, micro-Si, laminated, integrated, on roof</t>
        </is>
      </c>
      <c r="B5687" s="30">
        <f>P5687*V5687</f>
        <v>6.736823188829453E-10</v>
      </c>
      <c r="C5687" t="inlineStr">
        <is>
          <t>RER</t>
        </is>
      </c>
      <c r="D5687" t="inlineStr">
        <is>
          <t>unit</t>
        </is>
      </c>
      <c r="F5687" t="inlineStr">
        <is>
          <t>technosphere</t>
        </is>
      </c>
      <c r="G5687" t="n">
        <v>2</v>
      </c>
      <c r="H5687" t="n">
        <v>-21.54326959350907</v>
      </c>
      <c r="I5687" t="n">
        <v>0.09798894162072011</v>
      </c>
      <c r="J5687" t="inlineStr">
        <is>
          <t>(2,2,1,1,1,3); Calculation with average annual yield and share of technologies. Lifetime: 30a.</t>
        </is>
      </c>
      <c r="L5687" t="inlineStr">
        <is>
          <t>photovoltaic slanted-roof installation, 3 kWp, micro-Si, laminated, integrated, on roof</t>
        </is>
      </c>
      <c r="N5687" t="inlineStr">
        <is>
          <t>all</t>
        </is>
      </c>
      <c r="O5687" t="n">
        <v>1</v>
      </c>
      <c r="P5687" s="30">
        <f>INDEX(parameters!$D$41:$AG$178,MATCH('PV (extension)'!B5672,parameters!$C$41:$C$178,0),MATCH('PV (extension)'!A5687,parameters!$D$5:$AG$5,0))/O5687</f>
        <v>9.1929601731912907E-5</v>
      </c>
      <c r="Q5687" s="3" t="inlineStr">
        <is>
          <t>roof-top</t>
        </is>
      </c>
      <c r="R5687">
        <f>INDEX(parameters!$C$196:$EJ$198,MATCH('PV (extension)'!Q5687,parameters!$B$196:$B$198,0),MATCH('PV (extension)'!B5672,parameters!$C$195:$EJ$195,0))</f>
        <v>1516.204285926874</v>
      </c>
      <c r="S5687" t="n">
        <v>3</v>
      </c>
      <c r="T5687" t="n">
        <v>30</v>
      </c>
      <c r="U5687">
        <f>T5687*S5687*R5687</f>
        <v>136458.38573341866</v>
      </c>
      <c r="V5687">
        <f>1/U5687</f>
        <v>7.3282414607598568E-6</v>
      </c>
    </row>
    <row r="5688" ht="16" customHeight="1" s="29">
      <c r="A5688" t="inlineStr">
        <is>
          <t>photovoltaic slanted-roof installation, 3 kWp, micro-Si, panel, mounted, on roof</t>
        </is>
      </c>
      <c r="B5688" s="30">
        <f>P5688*V5688</f>
        <v>1.1711850174063935E-8</v>
      </c>
      <c r="C5688" t="inlineStr">
        <is>
          <t>RER</t>
        </is>
      </c>
      <c r="D5688" t="inlineStr">
        <is>
          <t>unit</t>
        </is>
      </c>
      <c r="F5688" t="inlineStr">
        <is>
          <t>technosphere</t>
        </is>
      </c>
      <c r="G5688" t="n">
        <v>2</v>
      </c>
      <c r="H5688" t="n">
        <v>-18.72987249989203</v>
      </c>
      <c r="I5688" t="n">
        <v>0.09798894162072011</v>
      </c>
      <c r="J5688" t="inlineStr">
        <is>
          <t>(2,2,1,1,1,3); Calculation with average annual yield and share of technologies. Lifetime: 30a.</t>
        </is>
      </c>
      <c r="L5688" t="inlineStr">
        <is>
          <t>photovoltaic slanted-roof installation, 3 kWp, micro-Si, panel, mounted, on roof</t>
        </is>
      </c>
      <c r="N5688" t="inlineStr">
        <is>
          <t>all</t>
        </is>
      </c>
      <c r="O5688" t="n">
        <v>1</v>
      </c>
      <c r="P5688" s="30">
        <f>INDEX(parameters!$D$41:$AG$178,MATCH('PV (extension)'!B5672,parameters!$C$41:$C$178,0),MATCH('PV (extension)'!A5688,parameters!$D$5:$AG$5,0))/O5688</f>
        <v>1.5981801687044229E-3</v>
      </c>
      <c r="Q5688" s="3" t="inlineStr">
        <is>
          <t>roof-top</t>
        </is>
      </c>
      <c r="R5688">
        <f>INDEX(parameters!$C$196:$EJ$198,MATCH('PV (extension)'!Q5688,parameters!$B$196:$B$198,0),MATCH('PV (extension)'!B5672,parameters!$C$195:$EJ$195,0))</f>
        <v>1516.204285926874</v>
      </c>
      <c r="S5688" t="n">
        <v>3</v>
      </c>
      <c r="T5688" t="n">
        <v>30</v>
      </c>
      <c r="U5688">
        <f>T5688*S5688*R5688</f>
        <v>136458.38573341866</v>
      </c>
      <c r="V5688">
        <f>1/U5688</f>
        <v>7.3282414607598568E-6</v>
      </c>
    </row>
    <row r="5689" s="29">
      <c r="A5689" t="inlineStr">
        <is>
          <t>photovoltaic open ground installation, 570 kWp, CIS, on open ground</t>
        </is>
      </c>
      <c r="B5689" s="30">
        <f>P5689*V5689</f>
        <v>3.6633241166194812E-10</v>
      </c>
      <c r="C5689" t="inlineStr">
        <is>
          <t>RER</t>
        </is>
      </c>
      <c r="D5689" t="inlineStr">
        <is>
          <t>unit</t>
        </is>
      </c>
      <c r="F5689" t="inlineStr">
        <is>
          <t>technosphere</t>
        </is>
      </c>
      <c r="G5689" t="n">
        <v>2</v>
      </c>
      <c r="H5689" t="n">
        <v>-21.66656811806742</v>
      </c>
      <c r="I5689" t="n">
        <v>0.09798894162072011</v>
      </c>
      <c r="J5689" t="inlineStr">
        <is>
          <t>(2,2,1,1,1,3); Calculation with average annual yield and share of technologies. Lifetime: 30a.</t>
        </is>
      </c>
      <c r="L5689" t="inlineStr">
        <is>
          <t>photovoltaic open ground installation, 570 kWp, CIS, on open ground</t>
        </is>
      </c>
      <c r="N5689" t="inlineStr">
        <is>
          <t>all</t>
        </is>
      </c>
      <c r="O5689" t="n">
        <v>1</v>
      </c>
      <c r="P5689" s="30">
        <f>INDEX(parameters!$D$41:$AG$178,MATCH('PV (extension)'!B5672,parameters!$C$41:$C$178,0),MATCH('PV (extension)'!A5689,parameters!$D$5:$AG$5,0))/O5689</f>
        <v>1.0104185757523119E-2</v>
      </c>
      <c r="Q5689" t="inlineStr">
        <is>
          <t>central</t>
        </is>
      </c>
      <c r="R5689">
        <f>INDEX(parameters!$C$196:$EJ$198,MATCH('PV (extension)'!Q5689,parameters!$B$196:$B$198,0),MATCH('PV (extension)'!B5672,parameters!$C$195:$EJ$195,0))</f>
        <v>1612.9832829009299</v>
      </c>
      <c r="S5689" t="n">
        <v>570</v>
      </c>
      <c r="T5689" t="n">
        <v>30</v>
      </c>
      <c r="U5689">
        <f>T5689*S5689*R5689</f>
        <v>27582014.137605902</v>
      </c>
      <c r="V5689">
        <f>1/U5689</f>
        <v>3.6255510384811918E-8</v>
      </c>
    </row>
    <row r="5690" s="29">
      <c r="A5690" t="inlineStr">
        <is>
          <t>photovoltaic open ground installation, 570 kWp, CdTe, on open ground</t>
        </is>
      </c>
      <c r="B5690" s="30">
        <f>P5690*V5690</f>
        <v>2.6910496572713597E-9</v>
      </c>
      <c r="C5690" t="inlineStr">
        <is>
          <t>RER</t>
        </is>
      </c>
      <c r="D5690" t="inlineStr">
        <is>
          <t>unit</t>
        </is>
      </c>
      <c r="F5690" t="inlineStr">
        <is>
          <t>technosphere</t>
        </is>
      </c>
      <c r="G5690" t="n">
        <v>2</v>
      </c>
      <c r="H5690" t="n">
        <v>-21.47552628199886</v>
      </c>
      <c r="I5690" t="n">
        <v>0.09798894162072011</v>
      </c>
      <c r="J5690" t="inlineStr">
        <is>
          <t>(2,2,1,1,1,3); Calculation with average annual yield and share of technologies. Lifetime: 30a.</t>
        </is>
      </c>
      <c r="L5690" t="inlineStr">
        <is>
          <t>photovoltaic open ground installation, 570 kWp, CdTe, on open ground</t>
        </is>
      </c>
      <c r="N5690" t="inlineStr">
        <is>
          <t>all</t>
        </is>
      </c>
      <c r="O5690" t="n">
        <v>1</v>
      </c>
      <c r="P5690" s="30">
        <f>INDEX(parameters!$D$41:$AG$178,MATCH('PV (extension)'!B5672,parameters!$C$41:$C$178,0),MATCH('PV (extension)'!A5690,parameters!$D$5:$AG$5,0))/O5690</f>
        <v>7.4224569691858172E-2</v>
      </c>
      <c r="Q5690" t="inlineStr">
        <is>
          <t>central</t>
        </is>
      </c>
      <c r="R5690">
        <f>INDEX(parameters!$C$196:$EJ$198,MATCH('PV (extension)'!Q5690,parameters!$B$196:$B$198,0),MATCH('PV (extension)'!B5672,parameters!$C$195:$EJ$195,0))</f>
        <v>1612.9832829009299</v>
      </c>
      <c r="S5690" t="n">
        <v>570</v>
      </c>
      <c r="T5690" t="n">
        <v>30</v>
      </c>
      <c r="U5690">
        <f>T5690*S5690*R5690</f>
        <v>27582014.137605902</v>
      </c>
      <c r="V5690">
        <f>1/U5690</f>
        <v>3.6255510384811918E-8</v>
      </c>
    </row>
    <row r="5691" s="29">
      <c r="A5691" t="inlineStr">
        <is>
          <t>photovoltaic open ground installation, 570 kWp, micro-Si, on open ground</t>
        </is>
      </c>
      <c r="B5691" s="30">
        <f>P5691*V5691</f>
        <v>2.8523216754727808E-11</v>
      </c>
      <c r="C5691" t="inlineStr">
        <is>
          <t>RER</t>
        </is>
      </c>
      <c r="D5691" t="inlineStr">
        <is>
          <t>unit</t>
        </is>
      </c>
      <c r="F5691" t="inlineStr">
        <is>
          <t>technosphere</t>
        </is>
      </c>
      <c r="G5691" t="n">
        <v>2</v>
      </c>
      <c r="H5691" t="n">
        <v>-23.51240679473371</v>
      </c>
      <c r="I5691" t="n">
        <v>0.09798894162072011</v>
      </c>
      <c r="J5691" t="inlineStr">
        <is>
          <t>(2,2,1,1,1,3); Calculation with average annual yield and share of technologies. Lifetime: 30a.</t>
        </is>
      </c>
      <c r="L5691" t="inlineStr">
        <is>
          <t>photovoltaic open ground installation, 570 kWp, micro-Si, on open ground</t>
        </is>
      </c>
      <c r="N5691" t="inlineStr">
        <is>
          <t>all</t>
        </is>
      </c>
      <c r="O5691" t="n">
        <v>1</v>
      </c>
      <c r="P5691" s="30">
        <f>INDEX(parameters!$D$41:$AG$178,MATCH('PV (extension)'!B5672,parameters!$C$41:$C$178,0),MATCH('PV (extension)'!A5691,parameters!$D$5:$AG$5,0))/O5691</f>
        <v>7.867277677789E-4</v>
      </c>
      <c r="Q5691" t="inlineStr">
        <is>
          <t>central</t>
        </is>
      </c>
      <c r="R5691">
        <f>INDEX(parameters!$C$196:$EJ$198,MATCH('PV (extension)'!Q5691,parameters!$B$196:$B$198,0),MATCH('PV (extension)'!B5672,parameters!$C$195:$EJ$195,0))</f>
        <v>1612.9832829009299</v>
      </c>
      <c r="S5691" t="n">
        <v>570</v>
      </c>
      <c r="T5691" t="n">
        <v>30</v>
      </c>
      <c r="U5691">
        <f>T5691*S5691*R5691</f>
        <v>27582014.137605902</v>
      </c>
      <c r="V5691">
        <f>1/U5691</f>
        <v>3.6255510384811918E-8</v>
      </c>
    </row>
    <row r="5692" s="29">
      <c r="A5692" t="inlineStr">
        <is>
          <t>photovoltaic open ground installation, 570 kWp, multi-Si, on open ground</t>
        </is>
      </c>
      <c r="B5692" s="30">
        <f>P5692*V5692</f>
        <v>9.5452717794370835E-9</v>
      </c>
      <c r="C5692" t="inlineStr">
        <is>
          <t>RER</t>
        </is>
      </c>
      <c r="D5692" t="inlineStr">
        <is>
          <t>unit</t>
        </is>
      </c>
      <c r="F5692" t="inlineStr">
        <is>
          <t>technosphere</t>
        </is>
      </c>
      <c r="G5692" t="n">
        <v>2</v>
      </c>
      <c r="H5692" t="n">
        <v>-18.20082258362968</v>
      </c>
      <c r="I5692" t="n">
        <v>0.09798894162072011</v>
      </c>
      <c r="J5692" t="inlineStr">
        <is>
          <t>(2,2,1,1,1,3); Calculation with average annual yield and share of technologies. Lifetime: 30a.</t>
        </is>
      </c>
      <c r="L5692" t="inlineStr">
        <is>
          <t>photovoltaic open ground installation, 570 kWp, multi-Si, on open ground</t>
        </is>
      </c>
      <c r="N5692" t="inlineStr">
        <is>
          <t>all</t>
        </is>
      </c>
      <c r="O5692" t="n">
        <v>1</v>
      </c>
      <c r="P5692" s="30">
        <f>INDEX(parameters!$D$41:$AG$178,MATCH('PV (extension)'!B5672,parameters!$C$41:$C$178,0),MATCH('PV (extension)'!A5692,parameters!$D$5:$AG$5,0))/O5692</f>
        <v>0.2632778211677243</v>
      </c>
      <c r="Q5692" t="inlineStr">
        <is>
          <t>central</t>
        </is>
      </c>
      <c r="R5692">
        <f>INDEX(parameters!$C$196:$EJ$198,MATCH('PV (extension)'!Q5692,parameters!$B$196:$B$198,0),MATCH('PV (extension)'!B5672,parameters!$C$195:$EJ$195,0))</f>
        <v>1612.9832829009299</v>
      </c>
      <c r="S5692" t="n">
        <v>570</v>
      </c>
      <c r="T5692" t="n">
        <v>30</v>
      </c>
      <c r="U5692">
        <f>T5692*S5692*R5692</f>
        <v>27582014.137605902</v>
      </c>
      <c r="V5692">
        <f>1/U5692</f>
        <v>3.6255510384811918E-8</v>
      </c>
    </row>
    <row r="5693" s="29">
      <c r="A5693" t="inlineStr">
        <is>
          <t>photovoltaic open ground installation, 570 kWp, single-Si, on open ground</t>
        </is>
      </c>
      <c r="B5693" s="30">
        <f>P5693*V5693</f>
        <v>5.063223099950597E-9</v>
      </c>
      <c r="C5693" t="inlineStr">
        <is>
          <t>RER</t>
        </is>
      </c>
      <c r="D5693" t="inlineStr">
        <is>
          <t>unit</t>
        </is>
      </c>
      <c r="F5693" t="inlineStr">
        <is>
          <t>technosphere</t>
        </is>
      </c>
      <c r="G5693" t="n">
        <v>2</v>
      </c>
      <c r="H5693" t="n">
        <v>-18.8364689523836</v>
      </c>
      <c r="I5693" t="n">
        <v>0.09798894162072011</v>
      </c>
      <c r="J5693" t="inlineStr">
        <is>
          <t>(2,2,1,1,1,3); Calculation with average annual yield and share of technologies. Lifetime: 30a.</t>
        </is>
      </c>
      <c r="L5693" t="inlineStr">
        <is>
          <t>photovoltaic open ground installation, 570 kWp, single-Si, on open ground</t>
        </is>
      </c>
      <c r="N5693" t="inlineStr">
        <is>
          <t>all</t>
        </is>
      </c>
      <c r="O5693" t="n">
        <v>1</v>
      </c>
      <c r="P5693" s="30">
        <f>INDEX(parameters!$D$41:$AG$178,MATCH('PV (extension)'!B5672,parameters!$C$41:$C$178,0),MATCH('PV (extension)'!A5693,parameters!$D$5:$AG$5,0))/O5693</f>
        <v>0.13965389112469015</v>
      </c>
      <c r="Q5693" t="inlineStr">
        <is>
          <t>central</t>
        </is>
      </c>
      <c r="R5693">
        <f>INDEX(parameters!$C$196:$EJ$198,MATCH('PV (extension)'!Q5693,parameters!$B$196:$B$198,0),MATCH('PV (extension)'!B5672,parameters!$C$195:$EJ$195,0))</f>
        <v>1612.9832829009299</v>
      </c>
      <c r="S5693" t="n">
        <v>570</v>
      </c>
      <c r="T5693" t="n">
        <v>30</v>
      </c>
      <c r="U5693">
        <f>T5693*S5693*R5693</f>
        <v>27582014.137605902</v>
      </c>
      <c r="V5693">
        <f>1/U5693</f>
        <v>3.6255510384811918E-8</v>
      </c>
    </row>
    <row r="5694" ht="16" customHeight="1" s="29">
      <c r="A5694" t="inlineStr">
        <is>
          <t>photovoltaic slanted-roof installation, 93 kWp, multi-Si, laminated, integrated, on roof</t>
        </is>
      </c>
      <c r="B5694" s="30">
        <f>P5694*V5694</f>
        <v>1.562442424330201E-9</v>
      </c>
      <c r="C5694" t="inlineStr">
        <is>
          <t>CH</t>
        </is>
      </c>
      <c r="D5694" t="inlineStr">
        <is>
          <t>unit</t>
        </is>
      </c>
      <c r="F5694" t="inlineStr">
        <is>
          <t>technosphere</t>
        </is>
      </c>
      <c r="G5694" t="n">
        <v>2</v>
      </c>
      <c r="H5694" t="n">
        <v>-20.65878981776205</v>
      </c>
      <c r="I5694" t="n">
        <v>0.09798894162072011</v>
      </c>
      <c r="J5694" t="inlineStr">
        <is>
          <t>(2,2,1,1,1,3); Calculation with average annual yield and share of technologies. Lifetime: 30a.</t>
        </is>
      </c>
      <c r="L5694" t="inlineStr">
        <is>
          <t>photovoltaic slanted-roof installation, 93 kWp, multi-Si, laminated, integrated, on roof</t>
        </is>
      </c>
      <c r="N5694" t="inlineStr">
        <is>
          <t>all</t>
        </is>
      </c>
      <c r="O5694" t="n">
        <v>1</v>
      </c>
      <c r="P5694" s="30">
        <f>INDEX(parameters!$D$41:$AG$178,MATCH('PV (extension)'!B5672,parameters!$C$41:$C$178,0),MATCH('PV (extension)'!A5694,parameters!$D$5:$AG$5,0))/O5694</f>
        <v>6.6094595017907607E-3</v>
      </c>
      <c r="Q5694" s="3" t="inlineStr">
        <is>
          <t>roof-top</t>
        </is>
      </c>
      <c r="R5694">
        <f>INDEX(parameters!$C$196:$EJ$198,MATCH('PV (extension)'!Q5694,parameters!$B$196:$B$198,0),MATCH('PV (extension)'!B5672,parameters!$C$195:$EJ$195,0))</f>
        <v>1516.204285926874</v>
      </c>
      <c r="S5694" t="n">
        <v>93</v>
      </c>
      <c r="T5694" t="n">
        <v>30</v>
      </c>
      <c r="U5694">
        <f>T5694*S5694*R5694</f>
        <v>4230209.957735979</v>
      </c>
      <c r="V5694">
        <f>1/U5694</f>
        <v>2.3639488583096309E-7</v>
      </c>
    </row>
    <row r="5695" ht="16" customHeight="1" s="29">
      <c r="A5695" t="inlineStr">
        <is>
          <t>photovoltaic slanted-roof installation, 93 kWp, multi-Si, panel, mounted, on roof</t>
        </is>
      </c>
      <c r="B5695" s="30">
        <f>P5695*V5695</f>
        <v>2.6493481587841007E-8</v>
      </c>
      <c r="C5695" t="inlineStr">
        <is>
          <t>CH</t>
        </is>
      </c>
      <c r="D5695" t="inlineStr">
        <is>
          <t>unit</t>
        </is>
      </c>
      <c r="F5695" t="inlineStr">
        <is>
          <t>technosphere</t>
        </is>
      </c>
      <c r="G5695" t="n">
        <v>2</v>
      </c>
      <c r="H5695" t="n">
        <v>-17.84536035000586</v>
      </c>
      <c r="I5695" t="n">
        <v>0.09798894162072011</v>
      </c>
      <c r="J5695" t="inlineStr">
        <is>
          <t>(2,2,1,1,1,3); Calculation with average annual yield and share of technologies. Lifetime: 30a.</t>
        </is>
      </c>
      <c r="L5695" t="inlineStr">
        <is>
          <t>photovoltaic slanted-roof installation, 93 kWp, multi-Si, panel, mounted, on roof</t>
        </is>
      </c>
      <c r="N5695" t="inlineStr">
        <is>
          <t>all</t>
        </is>
      </c>
      <c r="O5695" t="n">
        <v>1</v>
      </c>
      <c r="P5695" s="30">
        <f>INDEX(parameters!$D$41:$AG$178,MATCH('PV (extension)'!B5672,parameters!$C$41:$C$178,0),MATCH('PV (extension)'!A5695,parameters!$D$5:$AG$5,0))/O5695</f>
        <v>0.11207298962797985</v>
      </c>
      <c r="Q5695" s="3" t="inlineStr">
        <is>
          <t>roof-top</t>
        </is>
      </c>
      <c r="R5695">
        <f>INDEX(parameters!$C$196:$EJ$198,MATCH('PV (extension)'!Q5695,parameters!$B$196:$B$198,0),MATCH('PV (extension)'!B5672,parameters!$C$195:$EJ$195,0))</f>
        <v>1516.204285926874</v>
      </c>
      <c r="S5695" t="n">
        <v>93</v>
      </c>
      <c r="T5695" t="n">
        <v>30</v>
      </c>
      <c r="U5695">
        <f>T5695*S5695*R5695</f>
        <v>4230209.957735979</v>
      </c>
      <c r="V5695">
        <f>1/U5695</f>
        <v>2.3639488583096309E-7</v>
      </c>
    </row>
    <row r="5696" ht="16" customHeight="1" s="29">
      <c r="A5696" t="inlineStr">
        <is>
          <t>photovoltaic slanted-roof installation, 93 kWp, single-Si, laminated, integrated, on roof</t>
        </is>
      </c>
      <c r="B5696" s="30">
        <f>P5696*V5696</f>
        <v>8.259747517831684E-10</v>
      </c>
      <c r="C5696" t="inlineStr">
        <is>
          <t>CH</t>
        </is>
      </c>
      <c r="D5696" t="inlineStr">
        <is>
          <t>unit</t>
        </is>
      </c>
      <c r="F5696" t="inlineStr">
        <is>
          <t>technosphere</t>
        </is>
      </c>
      <c r="G5696" t="n">
        <v>2</v>
      </c>
      <c r="H5696" t="n">
        <v>-21.2944254997521</v>
      </c>
      <c r="I5696" t="n">
        <v>0.09798894162072011</v>
      </c>
      <c r="J5696" t="inlineStr">
        <is>
          <t>(2,2,1,1,1,3); Calculation with average annual yield and share of technologies. Lifetime: 30a.</t>
        </is>
      </c>
      <c r="L5696" t="inlineStr">
        <is>
          <t>photovoltaic slanted-roof installation, 93 kWp, single-Si, laminated, integrated, on roof</t>
        </is>
      </c>
      <c r="N5696" t="inlineStr">
        <is>
          <t>all</t>
        </is>
      </c>
      <c r="O5696" t="n">
        <v>1</v>
      </c>
      <c r="P5696" s="30">
        <f>INDEX(parameters!$D$41:$AG$178,MATCH('PV (extension)'!B5672,parameters!$C$41:$C$178,0),MATCH('PV (extension)'!A5696,parameters!$D$5:$AG$5,0))/O5696</f>
        <v>3.4940466198316628E-3</v>
      </c>
      <c r="Q5696" s="3" t="inlineStr">
        <is>
          <t>roof-top</t>
        </is>
      </c>
      <c r="R5696">
        <f>INDEX(parameters!$C$196:$EJ$198,MATCH('PV (extension)'!Q5696,parameters!$B$196:$B$198,0),MATCH('PV (extension)'!B5672,parameters!$C$195:$EJ$195,0))</f>
        <v>1516.204285926874</v>
      </c>
      <c r="S5696" t="n">
        <v>93</v>
      </c>
      <c r="T5696" t="n">
        <v>30</v>
      </c>
      <c r="U5696">
        <f>T5696*S5696*R5696</f>
        <v>4230209.957735979</v>
      </c>
      <c r="V5696">
        <f>1/U5696</f>
        <v>2.3639488583096309E-7</v>
      </c>
    </row>
    <row r="5697" ht="16" customHeight="1" s="29">
      <c r="A5697" t="inlineStr">
        <is>
          <t>photovoltaic slanted-roof installation, 93 kWp, single-Si, panel, mounted, on roof</t>
        </is>
      </c>
      <c r="B5697" s="30">
        <f>P5697*V5697</f>
        <v>1.3877564216023203E-8</v>
      </c>
      <c r="C5697" t="inlineStr">
        <is>
          <t>CH</t>
        </is>
      </c>
      <c r="D5697" t="inlineStr">
        <is>
          <t>unit</t>
        </is>
      </c>
      <c r="F5697" t="inlineStr">
        <is>
          <t>technosphere</t>
        </is>
      </c>
      <c r="G5697" t="n">
        <v>2</v>
      </c>
      <c r="H5697" t="n">
        <v>-18.48100416113547</v>
      </c>
      <c r="I5697" t="n">
        <v>0.09798894162072011</v>
      </c>
      <c r="J5697" t="inlineStr">
        <is>
          <t>(2,2,1,1,1,3); Calculation with average annual yield and share of technologies. Lifetime: 30a.</t>
        </is>
      </c>
      <c r="L5697" t="inlineStr">
        <is>
          <t>photovoltaic slanted-roof installation, 93 kWp, single-Si, panel, mounted, on roof</t>
        </is>
      </c>
      <c r="N5697" t="inlineStr">
        <is>
          <t>all</t>
        </is>
      </c>
      <c r="O5697" t="n">
        <v>1</v>
      </c>
      <c r="P5697" s="30">
        <f>INDEX(parameters!$D$41:$AG$178,MATCH('PV (extension)'!B5672,parameters!$C$41:$C$178,0),MATCH('PV (extension)'!A5697,parameters!$D$5:$AG$5,0))/O5697</f>
        <v>5.8705010335741853E-2</v>
      </c>
      <c r="Q5697" s="3" t="inlineStr">
        <is>
          <t>roof-top</t>
        </is>
      </c>
      <c r="R5697">
        <f>INDEX(parameters!$C$196:$EJ$198,MATCH('PV (extension)'!Q5697,parameters!$B$196:$B$198,0),MATCH('PV (extension)'!B5672,parameters!$C$195:$EJ$195,0))</f>
        <v>1516.204285926874</v>
      </c>
      <c r="S5697" t="n">
        <v>93</v>
      </c>
      <c r="T5697" t="n">
        <v>30</v>
      </c>
      <c r="U5697">
        <f>T5697*S5697*R5697</f>
        <v>4230209.957735979</v>
      </c>
      <c r="V5697">
        <f>1/U5697</f>
        <v>2.3639488583096309E-7</v>
      </c>
    </row>
    <row r="5698" s="29">
      <c r="A5698" t="inlineStr">
        <is>
          <t>photovoltaic facade installation, 3kWp, multi-Si, laminated, integrated, at building</t>
        </is>
      </c>
      <c r="B5698" s="30">
        <f>P5698*V5698</f>
        <v>3.4301461481796518E-8</v>
      </c>
      <c r="C5698" t="inlineStr">
        <is>
          <t>APAC</t>
        </is>
      </c>
      <c r="D5698" t="inlineStr">
        <is>
          <t>unit</t>
        </is>
      </c>
      <c r="F5698" t="inlineStr">
        <is>
          <t>technosphere</t>
        </is>
      </c>
      <c r="G5698" t="n">
        <v>2</v>
      </c>
      <c r="H5698" t="n">
        <v>-17.5612990452514</v>
      </c>
      <c r="I5698" t="n">
        <v>0.09798894162072011</v>
      </c>
      <c r="J5698" t="inlineStr">
        <is>
          <t>(2,2,1,1,1,3); Calculation with average annual yield and share of technologies. Lifetime: 30a.</t>
        </is>
      </c>
      <c r="L5698" t="inlineStr">
        <is>
          <t>photovoltaic facade installation, 3kWp, multi-Si, laminated, integrated, at building</t>
        </is>
      </c>
      <c r="N5698" t="inlineStr">
        <is>
          <t>all</t>
        </is>
      </c>
      <c r="O5698" t="n">
        <v>1</v>
      </c>
      <c r="P5698" s="30">
        <f>INDEX(parameters!$D$41:$AG$178,MATCH('PV (extension)'!B5672,parameters!$C$41:$C$178,0),MATCH('PV (extension)'!A5698,parameters!$D$5:$AG$5,0))/O5698</f>
        <v>3.2864644265829519E-3</v>
      </c>
      <c r="Q5698" t="inlineStr">
        <is>
          <t>façade</t>
        </is>
      </c>
      <c r="R5698">
        <f>INDEX(parameters!$C$196:$EJ$198,MATCH('PV (extension)'!Q5698,parameters!$B$196:$B$198,0),MATCH('PV (extension)'!B5672,parameters!$C$195:$EJ$195,0))</f>
        <v>1064.5689667146137</v>
      </c>
      <c r="S5698" t="n">
        <v>3</v>
      </c>
      <c r="T5698" t="n">
        <v>30</v>
      </c>
      <c r="U5698">
        <f>T5698*S5698*R5698</f>
        <v>95811.207004315234</v>
      </c>
      <c r="V5698">
        <f>1/U5698</f>
        <v>1.0437192383506463E-5</v>
      </c>
    </row>
    <row r="5699" s="29">
      <c r="A5699" t="inlineStr">
        <is>
          <t>photovoltaic facade installation, 3kWp, multi-Si, panel, mounted, at building</t>
        </is>
      </c>
      <c r="B5699" s="30">
        <f>P5699*V5699</f>
        <v>3.3640655220176681E-8</v>
      </c>
      <c r="C5699" t="inlineStr">
        <is>
          <t>APAC</t>
        </is>
      </c>
      <c r="D5699" t="inlineStr">
        <is>
          <t>unit</t>
        </is>
      </c>
      <c r="F5699" t="inlineStr">
        <is>
          <t>technosphere</t>
        </is>
      </c>
      <c r="G5699" t="n">
        <v>2</v>
      </c>
      <c r="H5699" t="n">
        <v>-17.5612990452514</v>
      </c>
      <c r="I5699" t="n">
        <v>0.09798894162072011</v>
      </c>
      <c r="J5699" t="inlineStr">
        <is>
          <t>(2,2,1,1,1,3); Calculation with average annual yield and share of technologies. Lifetime: 30a.</t>
        </is>
      </c>
      <c r="L5699" t="inlineStr">
        <is>
          <t>photovoltaic facade installation, 3kWp, multi-Si, panel, mounted, at building</t>
        </is>
      </c>
      <c r="N5699" t="inlineStr">
        <is>
          <t>all</t>
        </is>
      </c>
      <c r="O5699" t="n">
        <v>1</v>
      </c>
      <c r="P5699" s="30">
        <f>INDEX(parameters!$D$41:$AG$178,MATCH('PV (extension)'!B5672,parameters!$C$41:$C$178,0),MATCH('PV (extension)'!A5699,parameters!$D$5:$AG$5,0))/O5699</f>
        <v>3.2231517810611459E-3</v>
      </c>
      <c r="Q5699" t="inlineStr">
        <is>
          <t>façade</t>
        </is>
      </c>
      <c r="R5699">
        <f>INDEX(parameters!$C$196:$EJ$198,MATCH('PV (extension)'!Q5699,parameters!$B$196:$B$198,0),MATCH('PV (extension)'!B5672,parameters!$C$195:$EJ$195,0))</f>
        <v>1064.5689667146137</v>
      </c>
      <c r="S5699" t="n">
        <v>3</v>
      </c>
      <c r="T5699" t="n">
        <v>30</v>
      </c>
      <c r="U5699">
        <f>T5699*S5699*R5699</f>
        <v>95811.207004315234</v>
      </c>
      <c r="V5699">
        <f>1/U5699</f>
        <v>1.0437192383506463E-5</v>
      </c>
    </row>
    <row r="5700" s="29">
      <c r="A5700" t="inlineStr">
        <is>
          <t>photovoltaic facade installation, 3kWp, single-Si, laminated, integrated, at building</t>
        </is>
      </c>
      <c r="B5700" s="30">
        <f>P5700*V5700</f>
        <v>1.80833475817154E-8</v>
      </c>
      <c r="C5700" t="inlineStr">
        <is>
          <t>APAC</t>
        </is>
      </c>
      <c r="D5700" t="inlineStr">
        <is>
          <t>unit</t>
        </is>
      </c>
      <c r="F5700" t="inlineStr">
        <is>
          <t>technosphere</t>
        </is>
      </c>
      <c r="G5700" t="n">
        <v>2</v>
      </c>
      <c r="H5700" t="n">
        <v>-18.19689739735082</v>
      </c>
      <c r="I5700" t="n">
        <v>0.09798894162072011</v>
      </c>
      <c r="J5700" t="inlineStr">
        <is>
          <t>(2,2,1,1,1,3); Calculation with average annual yield and share of technologies. Lifetime: 30a.</t>
        </is>
      </c>
      <c r="L5700" t="inlineStr">
        <is>
          <t>photovoltaic facade installation, 3kWp, single-Si, laminated, integrated, at building</t>
        </is>
      </c>
      <c r="N5700" t="inlineStr">
        <is>
          <t>all</t>
        </is>
      </c>
      <c r="O5700" t="n">
        <v>1</v>
      </c>
      <c r="P5700" s="30">
        <f>INDEX(parameters!$D$41:$AG$178,MATCH('PV (extension)'!B5672,parameters!$C$41:$C$178,0),MATCH('PV (extension)'!A5700,parameters!$D$5:$AG$5,0))/O5700</f>
        <v>1.7325873584827175E-3</v>
      </c>
      <c r="Q5700" t="inlineStr">
        <is>
          <t>façade</t>
        </is>
      </c>
      <c r="R5700">
        <f>INDEX(parameters!$C$196:$EJ$198,MATCH('PV (extension)'!Q5700,parameters!$B$196:$B$198,0),MATCH('PV (extension)'!B5672,parameters!$C$195:$EJ$195,0))</f>
        <v>1064.5689667146137</v>
      </c>
      <c r="S5700" t="n">
        <v>3</v>
      </c>
      <c r="T5700" t="n">
        <v>30</v>
      </c>
      <c r="U5700">
        <f>T5700*S5700*R5700</f>
        <v>95811.207004315234</v>
      </c>
      <c r="V5700">
        <f>1/U5700</f>
        <v>1.0437192383506463E-5</v>
      </c>
    </row>
    <row r="5701" s="29">
      <c r="A5701" t="inlineStr">
        <is>
          <t>photovoltaic facade installation, 3kWp, single-Si, panel, mounted, at building</t>
        </is>
      </c>
      <c r="B5701" s="30">
        <f>P5701*V5701</f>
        <v>1.806770098620779E-8</v>
      </c>
      <c r="C5701" t="inlineStr">
        <is>
          <t>APAC</t>
        </is>
      </c>
      <c r="D5701" t="inlineStr">
        <is>
          <t>unit</t>
        </is>
      </c>
      <c r="F5701" t="inlineStr">
        <is>
          <t>technosphere</t>
        </is>
      </c>
      <c r="G5701" t="n">
        <v>2</v>
      </c>
      <c r="H5701" t="n">
        <v>-18.19689739735082</v>
      </c>
      <c r="I5701" t="n">
        <v>0.09798894162072011</v>
      </c>
      <c r="J5701" t="inlineStr">
        <is>
          <t>(2,2,1,1,1,3); Calculation with average annual yield and share of technologies. Lifetime: 30a.</t>
        </is>
      </c>
      <c r="L5701" t="inlineStr">
        <is>
          <t>photovoltaic facade installation, 3kWp, single-Si, panel, mounted, at building</t>
        </is>
      </c>
      <c r="N5701" t="inlineStr">
        <is>
          <t>all</t>
        </is>
      </c>
      <c r="O5701" t="n">
        <v>1</v>
      </c>
      <c r="P5701" s="30">
        <f>INDEX(parameters!$D$41:$AG$178,MATCH('PV (extension)'!B5672,parameters!$C$41:$C$178,0),MATCH('PV (extension)'!A5701,parameters!$D$5:$AG$5,0))/O5701</f>
        <v>1.7310882392816251E-3</v>
      </c>
      <c r="Q5701" t="inlineStr">
        <is>
          <t>façade</t>
        </is>
      </c>
      <c r="R5701">
        <f>INDEX(parameters!$C$196:$EJ$198,MATCH('PV (extension)'!Q5701,parameters!$B$196:$B$198,0),MATCH('PV (extension)'!B5672,parameters!$C$195:$EJ$195,0))</f>
        <v>1064.5689667146137</v>
      </c>
      <c r="S5701" t="n">
        <v>3</v>
      </c>
      <c r="T5701" t="n">
        <v>30</v>
      </c>
      <c r="U5701">
        <f>T5701*S5701*R5701</f>
        <v>95811.207004315234</v>
      </c>
      <c r="V5701">
        <f>1/U5701</f>
        <v>1.0437192383506463E-5</v>
      </c>
    </row>
    <row r="5702" ht="16" customHeight="1" s="29">
      <c r="A5702" t="inlineStr">
        <is>
          <t>photovoltaic flat-roof installation, 3kWp, multi-Si, on roof</t>
        </is>
      </c>
      <c r="B5702" s="30">
        <f>P5702*V5702</f>
        <v>3.7099273564156635E-7</v>
      </c>
      <c r="C5702" t="inlineStr">
        <is>
          <t>APAC</t>
        </is>
      </c>
      <c r="D5702" t="inlineStr">
        <is>
          <t>unit</t>
        </is>
      </c>
      <c r="F5702" t="inlineStr">
        <is>
          <t>technosphere</t>
        </is>
      </c>
      <c r="G5702" t="n">
        <v>2</v>
      </c>
      <c r="H5702" t="n">
        <v>-15.20991773919472</v>
      </c>
      <c r="I5702" t="n">
        <v>0.09798894162072011</v>
      </c>
      <c r="J5702" t="inlineStr">
        <is>
          <t>(2,2,1,1,1,3); Calculation with average annual yield and share of technologies. Lifetime: 30a.</t>
        </is>
      </c>
      <c r="L5702" t="inlineStr">
        <is>
          <t>photovoltaic flat-roof installation, 3kWp, multi-Si, on roof</t>
        </is>
      </c>
      <c r="N5702" t="inlineStr">
        <is>
          <t>all</t>
        </is>
      </c>
      <c r="O5702" t="n">
        <v>1</v>
      </c>
      <c r="P5702" s="30">
        <f>INDEX(parameters!$D$41:$AG$178,MATCH('PV (extension)'!B5672,parameters!$C$41:$C$178,0),MATCH('PV (extension)'!A5702,parameters!$D$5:$AG$5,0))/O5702</f>
        <v>5.0625069824473082E-2</v>
      </c>
      <c r="Q5702" s="3" t="inlineStr">
        <is>
          <t>roof-top</t>
        </is>
      </c>
      <c r="R5702">
        <f>INDEX(parameters!$C$196:$EJ$198,MATCH('PV (extension)'!Q5702,parameters!$B$196:$B$198,0),MATCH('PV (extension)'!B5672,parameters!$C$195:$EJ$195,0))</f>
        <v>1516.204285926874</v>
      </c>
      <c r="S5702" t="n">
        <v>3</v>
      </c>
      <c r="T5702" t="n">
        <v>30</v>
      </c>
      <c r="U5702">
        <f>T5702*S5702*R5702</f>
        <v>136458.38573341866</v>
      </c>
      <c r="V5702">
        <f>1/U5702</f>
        <v>7.3282414607598568E-6</v>
      </c>
    </row>
    <row r="5703" ht="16" customHeight="1" s="29">
      <c r="A5703" t="inlineStr">
        <is>
          <t>photovoltaic flat-roof installation, 3kWp, single-Si, on roof</t>
        </is>
      </c>
      <c r="B5703" s="30">
        <f>P5703*V5703</f>
        <v>1.9365283395540475E-7</v>
      </c>
      <c r="C5703" t="inlineStr">
        <is>
          <t>APAC</t>
        </is>
      </c>
      <c r="D5703" t="inlineStr">
        <is>
          <t>unit</t>
        </is>
      </c>
      <c r="F5703" t="inlineStr">
        <is>
          <t>technosphere</t>
        </is>
      </c>
      <c r="G5703" t="n">
        <v>2</v>
      </c>
      <c r="H5703" t="n">
        <v>-15.84555259734934</v>
      </c>
      <c r="I5703" t="n">
        <v>0.09798894162072011</v>
      </c>
      <c r="J5703" t="inlineStr">
        <is>
          <t>(2,2,1,1,1,3); Calculation with average annual yield and share of technologies. Lifetime: 30a.</t>
        </is>
      </c>
      <c r="L5703" t="inlineStr">
        <is>
          <t>photovoltaic flat-roof installation, 3kWp, single-Si, on roof</t>
        </is>
      </c>
      <c r="N5703" t="inlineStr">
        <is>
          <t>all</t>
        </is>
      </c>
      <c r="O5703" t="n">
        <v>1</v>
      </c>
      <c r="P5703" s="30">
        <f>INDEX(parameters!$D$41:$AG$178,MATCH('PV (extension)'!B5672,parameters!$C$41:$C$178,0),MATCH('PV (extension)'!A5703,parameters!$D$5:$AG$5,0))/O5703</f>
        <v>2.6425553114256296E-2</v>
      </c>
      <c r="Q5703" s="3" t="inlineStr">
        <is>
          <t>roof-top</t>
        </is>
      </c>
      <c r="R5703">
        <f>INDEX(parameters!$C$196:$EJ$198,MATCH('PV (extension)'!Q5703,parameters!$B$196:$B$198,0),MATCH('PV (extension)'!B5672,parameters!$C$195:$EJ$195,0))</f>
        <v>1516.204285926874</v>
      </c>
      <c r="S5703" t="n">
        <v>3</v>
      </c>
      <c r="T5703" t="n">
        <v>30</v>
      </c>
      <c r="U5703">
        <f>T5703*S5703*R5703</f>
        <v>136458.38573341866</v>
      </c>
      <c r="V5703">
        <f>1/U5703</f>
        <v>7.3282414607598568E-6</v>
      </c>
    </row>
    <row r="5704" ht="16" customHeight="1" s="29">
      <c r="A5704" t="inlineStr">
        <is>
          <t>photovoltaic slanted-roof installation, 3kWp, CIS, panel, mounted, on roof</t>
        </is>
      </c>
      <c r="B5704" s="30">
        <f>P5704*V5704</f>
        <v>1.0711291294100673E-7</v>
      </c>
      <c r="C5704" t="inlineStr">
        <is>
          <t>CH</t>
        </is>
      </c>
      <c r="D5704" t="inlineStr">
        <is>
          <t>unit</t>
        </is>
      </c>
      <c r="F5704" t="inlineStr">
        <is>
          <t>technosphere</t>
        </is>
      </c>
      <c r="G5704" t="n">
        <v>2</v>
      </c>
      <c r="H5704" t="n">
        <v>-16.88405011147741</v>
      </c>
      <c r="I5704" t="n">
        <v>0.09798894162072011</v>
      </c>
      <c r="J5704" t="inlineStr">
        <is>
          <t>(2,2,1,1,1,3); Calculation with average annual yield and share of technologies. Lifetime: 30a.</t>
        </is>
      </c>
      <c r="L5704" t="inlineStr">
        <is>
          <t>photovoltaic slanted-roof installation, 3kWp, CIS, panel, mounted, on roof</t>
        </is>
      </c>
      <c r="N5704" t="inlineStr">
        <is>
          <t>all</t>
        </is>
      </c>
      <c r="O5704" t="n">
        <v>1</v>
      </c>
      <c r="P5704" s="30">
        <f>INDEX(parameters!$D$41:$AG$178,MATCH('PV (extension)'!B5672,parameters!$C$41:$C$178,0),MATCH('PV (extension)'!A5704,parameters!$D$5:$AG$5,0))/O5704</f>
        <v>1.4616455191133988E-2</v>
      </c>
      <c r="Q5704" s="3" t="inlineStr">
        <is>
          <t>roof-top</t>
        </is>
      </c>
      <c r="R5704">
        <f>INDEX(parameters!$C$196:$EJ$198,MATCH('PV (extension)'!Q5704,parameters!$B$196:$B$198,0),MATCH('PV (extension)'!B5672,parameters!$C$195:$EJ$195,0))</f>
        <v>1516.204285926874</v>
      </c>
      <c r="S5704" t="n">
        <v>3</v>
      </c>
      <c r="T5704" t="n">
        <v>30</v>
      </c>
      <c r="U5704">
        <f>T5704*S5704*R5704</f>
        <v>136458.38573341866</v>
      </c>
      <c r="V5704">
        <f>1/U5704</f>
        <v>7.3282414607598568E-6</v>
      </c>
    </row>
    <row r="5705" ht="16" customHeight="1" s="29">
      <c r="A5705" t="inlineStr">
        <is>
          <t>photovoltaic slanted-roof installation, 3kWp, CdTe, laminated, integrated, on roof</t>
        </is>
      </c>
      <c r="B5705" s="30">
        <f>P5705*V5705</f>
        <v>2.9992287325667048E-9</v>
      </c>
      <c r="C5705" t="inlineStr">
        <is>
          <t>CH</t>
        </is>
      </c>
      <c r="D5705" t="inlineStr">
        <is>
          <t>unit</t>
        </is>
      </c>
      <c r="F5705" t="inlineStr">
        <is>
          <t>technosphere</t>
        </is>
      </c>
      <c r="G5705" t="n">
        <v>2</v>
      </c>
      <c r="H5705" t="n">
        <v>-19.50639655088546</v>
      </c>
      <c r="I5705" t="n">
        <v>0.09798894162072011</v>
      </c>
      <c r="J5705" t="inlineStr">
        <is>
          <t>(2,2,1,1,1,3); Calculation with average annual yield and share of technologies. Lifetime: 30a.</t>
        </is>
      </c>
      <c r="L5705" t="inlineStr">
        <is>
          <t>photovoltaic slanted-roof installation, 3kWp, CdTe, laminated, integrated, on roof</t>
        </is>
      </c>
      <c r="N5705" t="inlineStr">
        <is>
          <t>all</t>
        </is>
      </c>
      <c r="O5705" t="n">
        <v>1</v>
      </c>
      <c r="P5705" s="30">
        <f>INDEX(parameters!$D$41:$AG$178,MATCH('PV (extension)'!B5672,parameters!$C$41:$C$178,0),MATCH('PV (extension)'!A5705,parameters!$D$5:$AG$5,0))/O5705</f>
        <v>4.0926991129133978E-4</v>
      </c>
      <c r="Q5705" s="3" t="inlineStr">
        <is>
          <t>roof-top</t>
        </is>
      </c>
      <c r="R5705">
        <f>INDEX(parameters!$C$196:$EJ$198,MATCH('PV (extension)'!Q5705,parameters!$B$196:$B$198,0),MATCH('PV (extension)'!B5672,parameters!$C$195:$EJ$195,0))</f>
        <v>1516.204285926874</v>
      </c>
      <c r="S5705" t="n">
        <v>3</v>
      </c>
      <c r="T5705" t="n">
        <v>30</v>
      </c>
      <c r="U5705">
        <f>T5705*S5705*R5705</f>
        <v>136458.38573341866</v>
      </c>
      <c r="V5705">
        <f>1/U5705</f>
        <v>7.3282414607598568E-6</v>
      </c>
    </row>
    <row r="5706" ht="16" customHeight="1" s="29">
      <c r="A5706" t="inlineStr">
        <is>
          <t>photovoltaic slanted-roof installation, 3kWp, multi-Si, laminated, integrated, on roof</t>
        </is>
      </c>
      <c r="B5706" s="30">
        <f>P5706*V5706</f>
        <v>1.7818594092026849E-8</v>
      </c>
      <c r="C5706" t="inlineStr">
        <is>
          <t>APAC</t>
        </is>
      </c>
      <c r="D5706" t="inlineStr">
        <is>
          <t>unit</t>
        </is>
      </c>
      <c r="F5706" t="inlineStr">
        <is>
          <t>technosphere</t>
        </is>
      </c>
      <c r="G5706" t="n">
        <v>2</v>
      </c>
      <c r="H5706" t="n">
        <v>-18.22076487875746</v>
      </c>
      <c r="I5706" t="n">
        <v>0.09798894162072011</v>
      </c>
      <c r="J5706" t="inlineStr">
        <is>
          <t>(2,2,1,1,1,3); Calculation with average annual yield and share of technologies. Lifetime: 30a.</t>
        </is>
      </c>
      <c r="L5706" t="inlineStr">
        <is>
          <t>photovoltaic slanted-roof installation, 3kWp, multi-Si, laminated, integrated, on roof</t>
        </is>
      </c>
      <c r="N5706" t="inlineStr">
        <is>
          <t>all</t>
        </is>
      </c>
      <c r="O5706" t="n">
        <v>1</v>
      </c>
      <c r="P5706" s="30">
        <f>INDEX(parameters!$D$41:$AG$178,MATCH('PV (extension)'!B5672,parameters!$C$41:$C$178,0),MATCH('PV (extension)'!A5706,parameters!$D$5:$AG$5,0))/O5706</f>
        <v>2.4314965858370148E-3</v>
      </c>
      <c r="Q5706" s="3" t="inlineStr">
        <is>
          <t>roof-top</t>
        </is>
      </c>
      <c r="R5706">
        <f>INDEX(parameters!$C$196:$EJ$198,MATCH('PV (extension)'!Q5706,parameters!$B$196:$B$198,0),MATCH('PV (extension)'!B5672,parameters!$C$195:$EJ$195,0))</f>
        <v>1516.204285926874</v>
      </c>
      <c r="S5706" t="n">
        <v>3</v>
      </c>
      <c r="T5706" t="n">
        <v>30</v>
      </c>
      <c r="U5706">
        <f>T5706*S5706*R5706</f>
        <v>136458.38573341866</v>
      </c>
      <c r="V5706">
        <f>1/U5706</f>
        <v>7.3282414607598568E-6</v>
      </c>
    </row>
    <row r="5707" ht="16" customHeight="1" s="29">
      <c r="A5707" t="inlineStr">
        <is>
          <t>photovoltaic slanted-roof installation, 3kWp, multi-Si, panel, mounted, on roof</t>
        </is>
      </c>
      <c r="B5707" s="30">
        <f>P5707*V5707</f>
        <v>3.0499104037960898E-7</v>
      </c>
      <c r="C5707" t="inlineStr">
        <is>
          <t>APAC</t>
        </is>
      </c>
      <c r="D5707" t="inlineStr">
        <is>
          <t>unit</t>
        </is>
      </c>
      <c r="F5707" t="inlineStr">
        <is>
          <t>technosphere</t>
        </is>
      </c>
      <c r="G5707" t="n">
        <v>2</v>
      </c>
      <c r="H5707" t="n">
        <v>-15.40735416199742</v>
      </c>
      <c r="I5707" t="n">
        <v>0.09798894162072011</v>
      </c>
      <c r="J5707" t="inlineStr">
        <is>
          <t>(2,2,1,1,1,3); Calculation with average annual yield and share of technologies. Lifetime: 30a.</t>
        </is>
      </c>
      <c r="L5707" t="inlineStr">
        <is>
          <t>photovoltaic slanted-roof installation, 3kWp, multi-Si, panel, mounted, on roof</t>
        </is>
      </c>
      <c r="N5707" t="inlineStr">
        <is>
          <t>all</t>
        </is>
      </c>
      <c r="O5707" t="n">
        <v>1</v>
      </c>
      <c r="P5707" s="30">
        <f>INDEX(parameters!$D$41:$AG$178,MATCH('PV (extension)'!B5672,parameters!$C$41:$C$178,0),MATCH('PV (extension)'!A5707,parameters!$D$5:$AG$5,0))/O5707</f>
        <v>4.1618585033357351E-2</v>
      </c>
      <c r="Q5707" s="3" t="inlineStr">
        <is>
          <t>roof-top</t>
        </is>
      </c>
      <c r="R5707">
        <f>INDEX(parameters!$C$196:$EJ$198,MATCH('PV (extension)'!Q5707,parameters!$B$196:$B$198,0),MATCH('PV (extension)'!B5672,parameters!$C$195:$EJ$195,0))</f>
        <v>1516.204285926874</v>
      </c>
      <c r="S5707" t="n">
        <v>3</v>
      </c>
      <c r="T5707" t="n">
        <v>30</v>
      </c>
      <c r="U5707">
        <f>T5707*S5707*R5707</f>
        <v>136458.38573341866</v>
      </c>
      <c r="V5707">
        <f>1/U5707</f>
        <v>7.3282414607598568E-6</v>
      </c>
    </row>
    <row r="5708" ht="16" customHeight="1" s="29">
      <c r="A5708" t="inlineStr">
        <is>
          <t>photovoltaic slanted-roof installation, 3kWp, single-Si, laminated, integrated, on roof</t>
        </is>
      </c>
      <c r="B5708" s="30">
        <f>P5708*V5708</f>
        <v>9.4170609152788519E-9</v>
      </c>
      <c r="C5708" t="inlineStr">
        <is>
          <t>APAC</t>
        </is>
      </c>
      <c r="D5708" t="inlineStr">
        <is>
          <t>unit</t>
        </is>
      </c>
      <c r="F5708" t="inlineStr">
        <is>
          <t>technosphere</t>
        </is>
      </c>
      <c r="G5708" t="n">
        <v>2</v>
      </c>
      <c r="H5708" t="n">
        <v>-18.85636797425012</v>
      </c>
      <c r="I5708" t="n">
        <v>0.09798894162072011</v>
      </c>
      <c r="J5708" t="inlineStr">
        <is>
          <t>(2,2,1,1,1,3); Calculation with average annual yield and share of technologies. Lifetime: 30a.</t>
        </is>
      </c>
      <c r="L5708" t="inlineStr">
        <is>
          <t>photovoltaic slanted-roof installation, 3kWp, single-Si, laminated, integrated, on roof</t>
        </is>
      </c>
      <c r="N5708" t="inlineStr">
        <is>
          <t>all</t>
        </is>
      </c>
      <c r="O5708" t="n">
        <v>1</v>
      </c>
      <c r="P5708" s="30">
        <f>INDEX(parameters!$D$41:$AG$178,MATCH('PV (extension)'!B5672,parameters!$C$41:$C$178,0),MATCH('PV (extension)'!A5708,parameters!$D$5:$AG$5,0))/O5708</f>
        <v>1.2850369308522222E-3</v>
      </c>
      <c r="Q5708" s="3" t="inlineStr">
        <is>
          <t>roof-top</t>
        </is>
      </c>
      <c r="R5708">
        <f>INDEX(parameters!$C$196:$EJ$198,MATCH('PV (extension)'!Q5708,parameters!$B$196:$B$198,0),MATCH('PV (extension)'!B5672,parameters!$C$195:$EJ$195,0))</f>
        <v>1516.204285926874</v>
      </c>
      <c r="S5708" t="n">
        <v>3</v>
      </c>
      <c r="T5708" t="n">
        <v>30</v>
      </c>
      <c r="U5708">
        <f>T5708*S5708*R5708</f>
        <v>136458.38573341866</v>
      </c>
      <c r="V5708">
        <f>1/U5708</f>
        <v>7.3282414607598568E-6</v>
      </c>
    </row>
    <row r="5709" ht="16" customHeight="1" s="29">
      <c r="A5709" t="inlineStr">
        <is>
          <t>photovoltaic slanted-roof installation, 3kWp, single-Si, panel, mounted, on roof</t>
        </is>
      </c>
      <c r="B5709" s="30">
        <f>P5709*V5709</f>
        <v>1.5939042509034195E-7</v>
      </c>
      <c r="C5709" t="inlineStr">
        <is>
          <t>APAC</t>
        </is>
      </c>
      <c r="D5709" t="inlineStr">
        <is>
          <t>unit</t>
        </is>
      </c>
      <c r="F5709" t="inlineStr">
        <is>
          <t>technosphere</t>
        </is>
      </c>
      <c r="G5709" t="n">
        <v>2</v>
      </c>
      <c r="H5709" t="n">
        <v>-16.04298817847151</v>
      </c>
      <c r="I5709" t="n">
        <v>0.09798894162072011</v>
      </c>
      <c r="J5709" t="inlineStr">
        <is>
          <t>(2,2,1,1,1,3); Calculation with average annual yield and share of technologies. Lifetime: 30a.</t>
        </is>
      </c>
      <c r="L5709" t="inlineStr">
        <is>
          <t>photovoltaic slanted-roof installation, 3kWp, single-Si, panel, mounted, on roof</t>
        </is>
      </c>
      <c r="N5709" t="inlineStr">
        <is>
          <t>all</t>
        </is>
      </c>
      <c r="O5709" t="n">
        <v>1</v>
      </c>
      <c r="P5709" s="30">
        <f>INDEX(parameters!$D$41:$AG$178,MATCH('PV (extension)'!B5672,parameters!$C$41:$C$178,0),MATCH('PV (extension)'!A5709,parameters!$D$5:$AG$5,0))/O5709</f>
        <v>2.1750160109191456E-2</v>
      </c>
      <c r="Q5709" s="3" t="inlineStr">
        <is>
          <t>roof-top</t>
        </is>
      </c>
      <c r="R5709">
        <f>INDEX(parameters!$C$196:$EJ$198,MATCH('PV (extension)'!Q5709,parameters!$B$196:$B$198,0),MATCH('PV (extension)'!B5672,parameters!$C$195:$EJ$195,0))</f>
        <v>1516.204285926874</v>
      </c>
      <c r="S5709" t="n">
        <v>3</v>
      </c>
      <c r="T5709" t="n">
        <v>30</v>
      </c>
      <c r="U5709">
        <f>T5709*S5709*R5709</f>
        <v>136458.38573341866</v>
      </c>
      <c r="V5709">
        <f>1/U5709</f>
        <v>7.3282414607598568E-6</v>
      </c>
    </row>
    <row r="5710" s="29">
      <c r="A5710" t="inlineStr">
        <is>
          <t>market for tap water</t>
        </is>
      </c>
      <c r="B5710" t="n">
        <v>0.0020721</v>
      </c>
      <c r="C5710" t="inlineStr">
        <is>
          <t>Europe without Switzerland</t>
        </is>
      </c>
      <c r="D5710" t="inlineStr">
        <is>
          <t>kilogram</t>
        </is>
      </c>
      <c r="F5710" t="inlineStr">
        <is>
          <t>technosphere</t>
        </is>
      </c>
      <c r="G5710" t="n">
        <v>2</v>
      </c>
      <c r="H5710" t="n">
        <v>-6.179192693201237</v>
      </c>
      <c r="I5710" t="n">
        <v>0.04340984597628009</v>
      </c>
      <c r="J5710" t="inlineStr">
        <is>
          <t>(2,2,1,1,1,3); Estimation 20l/m2 panel</t>
        </is>
      </c>
      <c r="L5710" t="inlineStr">
        <is>
          <t>tap water</t>
        </is>
      </c>
    </row>
    <row r="5711" s="29">
      <c r="A5711" t="inlineStr">
        <is>
          <t>treatment of wastewater, from residence, capacity 1.1E10l/year</t>
        </is>
      </c>
      <c r="B5711" t="n">
        <v>-1.8649e-06</v>
      </c>
      <c r="C5711" t="inlineStr">
        <is>
          <t>CH</t>
        </is>
      </c>
      <c r="D5711" t="inlineStr">
        <is>
          <t>cubic meter</t>
        </is>
      </c>
      <c r="F5711" t="inlineStr">
        <is>
          <t>technosphere</t>
        </is>
      </c>
      <c r="G5711" t="n">
        <v>2</v>
      </c>
      <c r="H5711" t="n">
        <v>-13.19230312560901</v>
      </c>
      <c r="I5711" t="n">
        <v>0.04340984597628009</v>
      </c>
      <c r="J5711" t="inlineStr">
        <is>
          <t>(2,2,1,1,1,3); Estimation 20l/m2 panel</t>
        </is>
      </c>
      <c r="K5711" t="b">
        <v>1</v>
      </c>
      <c r="L5711" t="inlineStr">
        <is>
          <t>wastewater, from residence</t>
        </is>
      </c>
    </row>
    <row r="5712" s="29"/>
    <row r="5713" customFormat="1" s="28">
      <c r="A5713" s="28" t="inlineStr">
        <is>
          <t>Activity</t>
        </is>
      </c>
      <c r="B5713" s="28" t="inlineStr">
        <is>
          <t>electricity production, photovoltaic, residential</t>
        </is>
      </c>
    </row>
    <row r="5714">
      <c r="A5714" t="inlineStr">
        <is>
          <t>comment</t>
        </is>
      </c>
      <c r="B571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")&amp;HLOOKUP(B5715,parameters!$C$195:$EJ$198,2,0)&amp;" kWh/kWp.
Annual output, Facade: "&amp;HLOOKUP(B5715,parameters!$C$195:$EJ$198,3,0)&amp;" kWh/kWp.
Annual output, Open-ground: "&amp;HLOOKUP(B5715,parameters!$C$195:$EJ$198,4,0)&amp;_xlfn._LONGTEXT("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")&amp;VLOOKUP(B5715,'extension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1508.31643949375 kWh/kWp.
Annual output, Facade: 1059.03069155944 kWh/kWp.
Annual output, Open-ground: 1604.59195690824 kWh/kWp.
Amount of solar energy transformed to electricity. Waste heat emission due to losses of electricity in the system.
Technology:  Electricity production with grid-connected photovoltaic power plants.
Time period:  Time of publications
Production volume: 0.196 GWh in 2025.
Sampling:  Statistical data and model calculations
Extrapolations:  Use of PV technology data investigated for other countries (Switzerland). Correction of average yield with Swiss data.
Uncertainty:  None
Author: Romain Sacchi, PSI, romain.sacchi@psi.ch</v>
      </c>
    </row>
    <row r="5715" s="29">
      <c r="A5715" t="inlineStr">
        <is>
          <t>location</t>
        </is>
      </c>
      <c r="B5715" t="inlineStr">
        <is>
          <t>TM</t>
        </is>
      </c>
    </row>
    <row r="5716" s="29">
      <c r="A5716" t="inlineStr">
        <is>
          <t>production amount</t>
        </is>
      </c>
      <c r="B5716" t="n">
        <v>1</v>
      </c>
    </row>
    <row r="5717" s="29">
      <c r="A5717" t="inlineStr">
        <is>
          <t>reference product</t>
        </is>
      </c>
      <c r="B5717" t="inlineStr">
        <is>
          <t>electricity, low voltage</t>
        </is>
      </c>
    </row>
    <row r="5718" s="29">
      <c r="A5718" t="inlineStr">
        <is>
          <t>source</t>
        </is>
      </c>
      <c r="B571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19" s="29">
      <c r="A5719" t="inlineStr">
        <is>
          <t>type</t>
        </is>
      </c>
      <c r="B5719" t="inlineStr">
        <is>
          <t>process</t>
        </is>
      </c>
    </row>
    <row r="5720" s="29">
      <c r="A5720" t="inlineStr">
        <is>
          <t>unit</t>
        </is>
      </c>
      <c r="B5720" t="inlineStr">
        <is>
          <t>kilowatt hour</t>
        </is>
      </c>
    </row>
    <row r="5721" s="29">
      <c r="A5721" t="inlineStr">
        <is>
          <t>Exchanges</t>
        </is>
      </c>
    </row>
    <row r="5722" customFormat="1" s="28">
      <c r="A5722" s="28" t="inlineStr">
        <is>
          <t>name</t>
        </is>
      </c>
      <c r="B5722" s="28" t="inlineStr">
        <is>
          <t>amount</t>
        </is>
      </c>
      <c r="C5722" s="28" t="inlineStr">
        <is>
          <t>location</t>
        </is>
      </c>
      <c r="D5722" s="28" t="inlineStr">
        <is>
          <t>unit</t>
        </is>
      </c>
      <c r="E5722" s="28" t="inlineStr">
        <is>
          <t>categories</t>
        </is>
      </c>
      <c r="F5722" s="28" t="inlineStr">
        <is>
          <t>type</t>
        </is>
      </c>
      <c r="G5722" s="28" t="inlineStr">
        <is>
          <t>uncertainty type</t>
        </is>
      </c>
      <c r="H5722" s="28" t="inlineStr">
        <is>
          <t>reference product</t>
        </is>
      </c>
      <c r="I5722" s="28" t="inlineStr">
        <is>
          <t>comment</t>
        </is>
      </c>
      <c r="J5722" s="28" t="inlineStr">
        <is>
          <t>production volume</t>
        </is>
      </c>
      <c r="K5722" s="28" t="inlineStr">
        <is>
          <t>scope</t>
        </is>
      </c>
      <c r="L5722" s="28" t="inlineStr">
        <is>
          <t>scope share</t>
        </is>
      </c>
      <c r="M5722" s="28" t="inlineStr">
        <is>
          <t>tech share</t>
        </is>
      </c>
      <c r="N5722" s="28" t="inlineStr">
        <is>
          <t>installation</t>
        </is>
      </c>
      <c r="O5722" s="28" t="inlineStr">
        <is>
          <t>productivity</t>
        </is>
      </c>
      <c r="P5722" s="28" t="inlineStr">
        <is>
          <t>kWp</t>
        </is>
      </c>
      <c r="Q5722" s="28" t="inlineStr">
        <is>
          <t>lifetime</t>
        </is>
      </c>
      <c r="R5722" s="28" t="inlineStr">
        <is>
          <t>lifetime production</t>
        </is>
      </c>
      <c r="S5722" s="28" t="inlineStr">
        <is>
          <t>inverted lifetime production</t>
        </is>
      </c>
    </row>
    <row r="5723" s="29">
      <c r="A5723" t="inlineStr">
        <is>
          <t>Energy, solar, converted</t>
        </is>
      </c>
      <c r="B5723" t="n">
        <v>3.8503</v>
      </c>
      <c r="D5723" t="inlineStr">
        <is>
          <t>megajoule</t>
        </is>
      </c>
      <c r="E5723" t="inlineStr">
        <is>
          <t>natural resource::in air</t>
        </is>
      </c>
      <c r="F5723" t="inlineStr">
        <is>
          <t>biosphere</t>
        </is>
      </c>
      <c r="G5723" t="n">
        <v>0</v>
      </c>
      <c r="I5723" t="inlineStr">
        <is>
          <t>(2,2,1,1,1,3); Energy loss in the system</t>
        </is>
      </c>
    </row>
    <row r="5724" s="29">
      <c r="A5724" t="inlineStr">
        <is>
          <t>Heat, waste</t>
        </is>
      </c>
      <c r="B5724" t="n">
        <v>0.25027</v>
      </c>
      <c r="D5724" t="inlineStr">
        <is>
          <t>megajoule</t>
        </is>
      </c>
      <c r="E5724" t="inlineStr">
        <is>
          <t>air</t>
        </is>
      </c>
      <c r="F5724" t="inlineStr">
        <is>
          <t>biosphere</t>
        </is>
      </c>
      <c r="G5724" t="n">
        <v>0</v>
      </c>
      <c r="I5724" t="inlineStr">
        <is>
          <t>(1,na,na,na,na,na); Calculation with average annual output and share of technologies; Average degradation of 10.5% included</t>
        </is>
      </c>
    </row>
    <row r="5725" s="29">
      <c r="A5725" t="inlineStr">
        <is>
          <t>electricity production, photovoltaic, residential</t>
        </is>
      </c>
      <c r="B5725" t="n">
        <v>1</v>
      </c>
      <c r="C5725" t="inlineStr">
        <is>
          <t>TM</t>
        </is>
      </c>
      <c r="D5725" t="inlineStr">
        <is>
          <t>kilowatt hour</t>
        </is>
      </c>
      <c r="E5725" t="inlineStr">
        <is>
          <t>photovoltaic::power plants</t>
        </is>
      </c>
      <c r="F5725" t="inlineStr">
        <is>
          <t>production</t>
        </is>
      </c>
      <c r="G5725" t="n">
        <v>0</v>
      </c>
      <c r="H5725" t="inlineStr">
        <is>
          <t>electricity, low voltage</t>
        </is>
      </c>
      <c r="J5725">
        <f>VLOOKUP(C5725,'extension - production vol'!$B$6:$D$235,3,0)</f>
        <v>0.19600000000000001</v>
      </c>
    </row>
    <row r="5726" ht="16" customHeight="1" s="29">
      <c r="A5726" t="inlineStr">
        <is>
          <t>photovoltaic slanted-roof installation, 3 kWp, CIS, laminated, integrated, on roof</t>
        </is>
      </c>
      <c r="B5726" s="30">
        <f>M5726*S5726</f>
        <v>3.7715509560046013E-8</v>
      </c>
      <c r="C5726" t="inlineStr">
        <is>
          <t>CH</t>
        </is>
      </c>
      <c r="D5726" t="inlineStr">
        <is>
          <t>unit</t>
        </is>
      </c>
      <c r="F5726" t="inlineStr">
        <is>
          <t>technosphere</t>
        </is>
      </c>
      <c r="G5726" t="n">
        <v>0</v>
      </c>
      <c r="H5726" t="inlineStr">
        <is>
          <t>photovoltaic slanted-roof installation, 3 kWp, CIS, laminated, integrated, on roof</t>
        </is>
      </c>
      <c r="I5726" t="inlineStr">
        <is>
          <t>(2,2,1,1,1,3); Calculation with average annual yield and share of technologies. Lifetime: 30a.</t>
        </is>
      </c>
      <c r="K5726" t="inlineStr">
        <is>
          <t>residential</t>
        </is>
      </c>
      <c r="L5726">
        <f>IF(K5726="residential",VLOOKUP(B5715,parameters!$C$41:$AG$178,18,0),IF(K5726="commercial",1-VLOOKUP(B5715,parameters!$C$41:$AG$178,18,0),1))</f>
        <v>0.17766751537682748</v>
      </c>
      <c r="M5726" s="30">
        <f>INDEX(parameters!$D$41:$AG$178,MATCH('PV (extension)'!B5715,parameters!$C$41:$C$178,0),MATCH('PV (extension)'!A5726,parameters!$D$5:$AG$5,0))/L5726</f>
        <v>5.119823078397083E-3</v>
      </c>
      <c r="N5726" s="3" t="inlineStr">
        <is>
          <t>roof-top</t>
        </is>
      </c>
      <c r="O5726">
        <f>INDEX(parameters!$C$196:$EJ$198,MATCH('PV (extension)'!N5726,parameters!$B$196:$B$198,0),MATCH('PV (extension)'!B5715,parameters!$C$195:$EJ$195,0))</f>
        <v>1508.3164394937455</v>
      </c>
      <c r="P5726" t="n">
        <v>3</v>
      </c>
      <c r="Q5726" t="n">
        <v>30</v>
      </c>
      <c r="R5726">
        <f>Q5726*P5726*O5726</f>
        <v>135748.4795544371</v>
      </c>
      <c r="S5726">
        <f>1/R5726</f>
        <v>7.3665650126046939E-6</v>
      </c>
    </row>
    <row r="5727" ht="16" customHeight="1" s="29">
      <c r="A5727" t="inlineStr">
        <is>
          <t>photovoltaic slanted-roof installation, 3 kWp, CdTe, panel, mounted, on roof</t>
        </is>
      </c>
      <c r="B5727" s="30">
        <f>M5727*S5727</f>
        <v>2.4599209994581264E-7</v>
      </c>
      <c r="C5727" t="inlineStr">
        <is>
          <t>CH</t>
        </is>
      </c>
      <c r="D5727" t="inlineStr">
        <is>
          <t>unit</t>
        </is>
      </c>
      <c r="F5727" t="inlineStr">
        <is>
          <t>technosphere</t>
        </is>
      </c>
      <c r="G5727" t="n">
        <v>0</v>
      </c>
      <c r="H5727" t="inlineStr">
        <is>
          <t>photovoltaic slanted-roof installation, 3 kWp, CdTe, panel, mounted, on roof</t>
        </is>
      </c>
      <c r="I5727" t="inlineStr">
        <is>
          <t>(2,2,1,1,1,3); Calculation with average annual yield and share of technologies. Lifetime: 30a.</t>
        </is>
      </c>
      <c r="K5727" t="inlineStr">
        <is>
          <t>residential</t>
        </is>
      </c>
      <c r="L5727">
        <f>L5726</f>
        <v>0.17766751537682748</v>
      </c>
      <c r="M5727" s="30">
        <f>INDEX(parameters!$D$41:$AG$178,MATCH('PV (extension)'!B5715,parameters!$C$41:$C$178,0),MATCH('PV (extension)'!A5727,parameters!$D$5:$AG$5,0))/L5727</f>
        <v>3.3393053550047194E-2</v>
      </c>
      <c r="N5727" s="3" t="inlineStr">
        <is>
          <t>roof-top</t>
        </is>
      </c>
      <c r="O5727">
        <f>INDEX(parameters!$C$196:$EJ$198,MATCH('PV (extension)'!N5727,parameters!$B$196:$B$198,0),MATCH('PV (extension)'!B5715,parameters!$C$195:$EJ$195,0))</f>
        <v>1508.3164394937455</v>
      </c>
      <c r="P5727" t="n">
        <v>3</v>
      </c>
      <c r="Q5727" t="n">
        <v>30</v>
      </c>
      <c r="R5727">
        <f>Q5727*P5727*O5727</f>
        <v>135748.4795544371</v>
      </c>
      <c r="S5727">
        <f>1/R5727</f>
        <v>7.3665650126046939E-6</v>
      </c>
    </row>
    <row r="5728" ht="16" customHeight="1" s="29">
      <c r="A5728" t="inlineStr">
        <is>
          <t>photovoltaic slanted-roof installation, 3 kWp, micro-Si, laminated, integrated, on roof</t>
        </is>
      </c>
      <c r="B5728" s="30">
        <f>M5728*S5728</f>
        <v>3.8116443870150441E-9</v>
      </c>
      <c r="C5728" t="inlineStr">
        <is>
          <t>RER</t>
        </is>
      </c>
      <c r="D5728" t="inlineStr">
        <is>
          <t>unit</t>
        </is>
      </c>
      <c r="F5728" t="inlineStr">
        <is>
          <t>technosphere</t>
        </is>
      </c>
      <c r="G5728" t="n">
        <v>0</v>
      </c>
      <c r="H5728" t="inlineStr">
        <is>
          <t>photovoltaic slanted-roof installation, 3 kWp, micro-Si, laminated, integrated, on roof</t>
        </is>
      </c>
      <c r="I5728" t="inlineStr">
        <is>
          <t>(2,2,1,1,1,3); Calculation with average annual yield and share of technologies. Lifetime: 30a.</t>
        </is>
      </c>
      <c r="K5728" t="inlineStr">
        <is>
          <t>residential</t>
        </is>
      </c>
      <c r="L5728">
        <f>L5727</f>
        <v>0.17766751537682748</v>
      </c>
      <c r="M5728" s="30">
        <f>INDEX(parameters!$D$41:$AG$178,MATCH('PV (extension)'!B5715,parameters!$C$41:$C$178,0),MATCH('PV (extension)'!A5728,parameters!$D$5:$AG$5,0))/L5728</f>
        <v>5.1742493013949662E-4</v>
      </c>
      <c r="N5728" s="3" t="inlineStr">
        <is>
          <t>roof-top</t>
        </is>
      </c>
      <c r="O5728">
        <f>INDEX(parameters!$C$196:$EJ$198,MATCH('PV (extension)'!N5728,parameters!$B$196:$B$198,0),MATCH('PV (extension)'!B5715,parameters!$C$195:$EJ$195,0))</f>
        <v>1508.3164394937455</v>
      </c>
      <c r="P5728" t="n">
        <v>3</v>
      </c>
      <c r="Q5728" t="n">
        <v>30</v>
      </c>
      <c r="R5728">
        <f>Q5728*P5728*O5728</f>
        <v>135748.4795544371</v>
      </c>
      <c r="S5728">
        <f>1/R5728</f>
        <v>7.3665650126046939E-6</v>
      </c>
    </row>
    <row r="5729" ht="16" customHeight="1" s="29">
      <c r="A5729" t="inlineStr">
        <is>
          <t>photovoltaic slanted-roof installation, 3 kWp, micro-Si, panel, mounted, on roof</t>
        </is>
      </c>
      <c r="B5729" s="30">
        <f>M5729*S5729</f>
        <v>6.6264776032052229E-8</v>
      </c>
      <c r="C5729" t="inlineStr">
        <is>
          <t>RER</t>
        </is>
      </c>
      <c r="D5729" t="inlineStr">
        <is>
          <t>unit</t>
        </is>
      </c>
      <c r="F5729" t="inlineStr">
        <is>
          <t>technosphere</t>
        </is>
      </c>
      <c r="G5729" t="n">
        <v>0</v>
      </c>
      <c r="H5729" t="inlineStr">
        <is>
          <t>photovoltaic slanted-roof installation, 3 kWp, micro-Si, panel, mounted, on roof</t>
        </is>
      </c>
      <c r="I5729" t="inlineStr">
        <is>
          <t>(2,2,1,1,1,3); Calculation with average annual yield and share of technologies. Lifetime: 30a.</t>
        </is>
      </c>
      <c r="K5729" t="inlineStr">
        <is>
          <t>residential</t>
        </is>
      </c>
      <c r="L5729">
        <f>L5728</f>
        <v>0.17766751537682748</v>
      </c>
      <c r="M5729" s="30">
        <f>INDEX(parameters!$D$41:$AG$178,MATCH('PV (extension)'!B5715,parameters!$C$41:$C$178,0),MATCH('PV (extension)'!A5729,parameters!$D$5:$AG$5,0))/L5729</f>
        <v>8.9953425943663963E-3</v>
      </c>
      <c r="N5729" s="3" t="inlineStr">
        <is>
          <t>roof-top</t>
        </is>
      </c>
      <c r="O5729">
        <f>INDEX(parameters!$C$196:$EJ$198,MATCH('PV (extension)'!N5729,parameters!$B$196:$B$198,0),MATCH('PV (extension)'!B5715,parameters!$C$195:$EJ$195,0))</f>
        <v>1508.3164394937455</v>
      </c>
      <c r="P5729" t="n">
        <v>3</v>
      </c>
      <c r="Q5729" t="n">
        <v>30</v>
      </c>
      <c r="R5729">
        <f>Q5729*P5729*O5729</f>
        <v>135748.4795544371</v>
      </c>
      <c r="S5729">
        <f>1/R5729</f>
        <v>7.3665650126046939E-6</v>
      </c>
    </row>
    <row r="5730" s="29">
      <c r="A5730" t="inlineStr">
        <is>
          <t>photovoltaic facade installation, 3kWp, multi-Si, laminated, integrated, at building</t>
        </is>
      </c>
      <c r="B5730" s="30">
        <f>M5730*S5730</f>
        <v>1.9407511442529015E-7</v>
      </c>
      <c r="C5730" t="inlineStr">
        <is>
          <t>RER</t>
        </is>
      </c>
      <c r="D5730" t="inlineStr">
        <is>
          <t>unit</t>
        </is>
      </c>
      <c r="F5730" t="inlineStr">
        <is>
          <t>technosphere</t>
        </is>
      </c>
      <c r="G5730" t="n">
        <v>0</v>
      </c>
      <c r="H5730" t="inlineStr">
        <is>
          <t>photovoltaic facade installation, 3kWp, multi-Si, laminated, integrated, at building</t>
        </is>
      </c>
      <c r="I5730" t="inlineStr">
        <is>
          <t>(2,2,1,1,1,3); Calculation with average annual yield and share of technologies. Lifetime: 30a.</t>
        </is>
      </c>
      <c r="K5730" t="inlineStr">
        <is>
          <t>residential</t>
        </is>
      </c>
      <c r="L5730">
        <f>L5729</f>
        <v>0.17766751537682748</v>
      </c>
      <c r="M5730" s="30">
        <f>INDEX(parameters!$D$41:$AG$178,MATCH('PV (extension)'!B5715,parameters!$C$41:$C$178,0),MATCH('PV (extension)'!A5730,parameters!$D$5:$AG$5,0))/L5730</f>
        <v>1.8497835237986298E-2</v>
      </c>
      <c r="N5730" t="inlineStr">
        <is>
          <t>façade</t>
        </is>
      </c>
      <c r="O5730">
        <f>INDEX(parameters!$C$196:$EJ$198,MATCH('PV (extension)'!N5730,parameters!$B$196:$B$198,0),MATCH('PV (extension)'!B5715,parameters!$C$195:$EJ$195,0))</f>
        <v>1059.0306915594385</v>
      </c>
      <c r="P5730" t="n">
        <v>3</v>
      </c>
      <c r="Q5730" t="n">
        <v>30</v>
      </c>
      <c r="R5730">
        <f>Q5730*P5730*O5730</f>
        <v>95312.762240349475</v>
      </c>
      <c r="S5730">
        <f>1/R5730</f>
        <v>1.0491774411891532E-5</v>
      </c>
    </row>
    <row r="5731" s="29">
      <c r="A5731" t="inlineStr">
        <is>
          <t>photovoltaic facade installation, 3kWp, multi-Si, panel, mounted, at building</t>
        </is>
      </c>
      <c r="B5731" s="30">
        <f>M5731*S5731</f>
        <v>1.9033632181131139E-7</v>
      </c>
      <c r="C5731" t="inlineStr">
        <is>
          <t>RER</t>
        </is>
      </c>
      <c r="D5731" t="inlineStr">
        <is>
          <t>unit</t>
        </is>
      </c>
      <c r="F5731" t="inlineStr">
        <is>
          <t>technosphere</t>
        </is>
      </c>
      <c r="G5731" t="n">
        <v>0</v>
      </c>
      <c r="H5731" t="inlineStr">
        <is>
          <t>photovoltaic facade installation, 3kWp, multi-Si, panel, mounted, at building</t>
        </is>
      </c>
      <c r="I5731" t="inlineStr">
        <is>
          <t>(2,2,1,1,1,3); Calculation with average annual yield and share of technologies. Lifetime: 30a.</t>
        </is>
      </c>
      <c r="K5731" t="inlineStr">
        <is>
          <t>residential</t>
        </is>
      </c>
      <c r="L5731">
        <f>L5730</f>
        <v>0.17766751537682748</v>
      </c>
      <c r="M5731" s="30">
        <f>INDEX(parameters!$D$41:$AG$178,MATCH('PV (extension)'!B5715,parameters!$C$41:$C$178,0),MATCH('PV (extension)'!A5731,parameters!$D$5:$AG$5,0))/L5731</f>
        <v>1.8141480586504166E-2</v>
      </c>
      <c r="N5731" t="inlineStr">
        <is>
          <t>façade</t>
        </is>
      </c>
      <c r="O5731">
        <f>INDEX(parameters!$C$196:$EJ$198,MATCH('PV (extension)'!N5731,parameters!$B$196:$B$198,0),MATCH('PV (extension)'!B5715,parameters!$C$195:$EJ$195,0))</f>
        <v>1059.0306915594385</v>
      </c>
      <c r="P5731" t="n">
        <v>3</v>
      </c>
      <c r="Q5731" t="n">
        <v>30</v>
      </c>
      <c r="R5731">
        <f>Q5731*P5731*O5731</f>
        <v>95312.762240349475</v>
      </c>
      <c r="S5731">
        <f>1/R5731</f>
        <v>1.0491774411891532E-5</v>
      </c>
    </row>
    <row r="5732" s="29">
      <c r="A5732" t="inlineStr">
        <is>
          <t>photovoltaic facade installation, 3kWp, single-Si, laminated, integrated, at building</t>
        </is>
      </c>
      <c r="B5732" s="30">
        <f>M5732*S5732</f>
        <v>1.0231423384033317E-7</v>
      </c>
      <c r="C5732" t="inlineStr">
        <is>
          <t>RER</t>
        </is>
      </c>
      <c r="D5732" t="inlineStr">
        <is>
          <t>unit</t>
        </is>
      </c>
      <c r="F5732" t="inlineStr">
        <is>
          <t>technosphere</t>
        </is>
      </c>
      <c r="G5732" t="n">
        <v>0</v>
      </c>
      <c r="H5732" t="inlineStr">
        <is>
          <t>photovoltaic facade installation, 3kWp, single-Si, laminated, integrated, at building</t>
        </is>
      </c>
      <c r="I5732" t="inlineStr">
        <is>
          <t>(2,2,1,1,1,3); Calculation with average annual yield and share of technologies. Lifetime: 30a.</t>
        </is>
      </c>
      <c r="K5732" t="inlineStr">
        <is>
          <t>residential</t>
        </is>
      </c>
      <c r="L5732">
        <f>L5731</f>
        <v>0.17766751537682748</v>
      </c>
      <c r="M5732" s="30">
        <f>INDEX(parameters!$D$41:$AG$178,MATCH('PV (extension)'!B5715,parameters!$C$41:$C$178,0),MATCH('PV (extension)'!A5732,parameters!$D$5:$AG$5,0))/L5732</f>
        <v>9.7518522438271929E-3</v>
      </c>
      <c r="N5732" t="inlineStr">
        <is>
          <t>façade</t>
        </is>
      </c>
      <c r="O5732">
        <f>INDEX(parameters!$C$196:$EJ$198,MATCH('PV (extension)'!N5732,parameters!$B$196:$B$198,0),MATCH('PV (extension)'!B5715,parameters!$C$195:$EJ$195,0))</f>
        <v>1059.0306915594385</v>
      </c>
      <c r="P5732" t="n">
        <v>3</v>
      </c>
      <c r="Q5732" t="n">
        <v>30</v>
      </c>
      <c r="R5732">
        <f>Q5732*P5732*O5732</f>
        <v>95312.762240349475</v>
      </c>
      <c r="S5732">
        <f>1/R5732</f>
        <v>1.0491774411891532E-5</v>
      </c>
    </row>
    <row r="5733" s="29">
      <c r="A5733" t="inlineStr">
        <is>
          <t>photovoltaic facade installation, 3kWp, single-Si, panel, mounted, at building</t>
        </is>
      </c>
      <c r="B5733" s="30">
        <f>M5733*S5733</f>
        <v>1.0222570656824836E-7</v>
      </c>
      <c r="C5733" t="inlineStr">
        <is>
          <t>RER</t>
        </is>
      </c>
      <c r="D5733" t="inlineStr">
        <is>
          <t>unit</t>
        </is>
      </c>
      <c r="F5733" t="inlineStr">
        <is>
          <t>technosphere</t>
        </is>
      </c>
      <c r="G5733" t="n">
        <v>0</v>
      </c>
      <c r="H5733" t="inlineStr">
        <is>
          <t>photovoltaic facade installation, 3kWp, single-Si, panel, mounted, at building</t>
        </is>
      </c>
      <c r="I5733" t="inlineStr">
        <is>
          <t>(2,2,1,1,1,3); Calculation with average annual yield and share of technologies. Lifetime: 30a.</t>
        </is>
      </c>
      <c r="K5733" t="inlineStr">
        <is>
          <t>residential</t>
        </is>
      </c>
      <c r="L5733">
        <f>L5732</f>
        <v>0.17766751537682748</v>
      </c>
      <c r="M5733" s="30">
        <f>INDEX(parameters!$D$41:$AG$178,MATCH('PV (extension)'!B5715,parameters!$C$41:$C$178,0),MATCH('PV (extension)'!A5733,parameters!$D$5:$AG$5,0))/L5733</f>
        <v>9.7434144649911868E-3</v>
      </c>
      <c r="N5733" t="inlineStr">
        <is>
          <t>façade</t>
        </is>
      </c>
      <c r="O5733">
        <f>INDEX(parameters!$C$196:$EJ$198,MATCH('PV (extension)'!N5733,parameters!$B$196:$B$198,0),MATCH('PV (extension)'!B5715,parameters!$C$195:$EJ$195,0))</f>
        <v>1059.0306915594385</v>
      </c>
      <c r="P5733" t="n">
        <v>3</v>
      </c>
      <c r="Q5733" t="n">
        <v>30</v>
      </c>
      <c r="R5733">
        <f>Q5733*P5733*O5733</f>
        <v>95312.762240349475</v>
      </c>
      <c r="S5733">
        <f>1/R5733</f>
        <v>1.0491774411891532E-5</v>
      </c>
    </row>
    <row r="5734" ht="16" customHeight="1" s="29">
      <c r="A5734" t="inlineStr">
        <is>
          <t>photovoltaic flat-roof installation, 3kWp, multi-Si, on roof</t>
        </is>
      </c>
      <c r="B5734" s="30">
        <f>M5734*S5734</f>
        <v>2.0990492681718072E-6</v>
      </c>
      <c r="C5734" t="inlineStr">
        <is>
          <t>RER</t>
        </is>
      </c>
      <c r="D5734" t="inlineStr">
        <is>
          <t>unit</t>
        </is>
      </c>
      <c r="F5734" t="inlineStr">
        <is>
          <t>technosphere</t>
        </is>
      </c>
      <c r="G5734" t="n">
        <v>0</v>
      </c>
      <c r="H5734" t="inlineStr">
        <is>
          <t>photovoltaic flat-roof installation, 3kWp, multi-Si, on roof</t>
        </is>
      </c>
      <c r="I5734" t="inlineStr">
        <is>
          <t>(2,2,1,1,1,3); Calculation with average annual yield and share of technologies. Lifetime: 30a.</t>
        </is>
      </c>
      <c r="K5734" t="inlineStr">
        <is>
          <t>residential</t>
        </is>
      </c>
      <c r="L5734">
        <f>L5733</f>
        <v>0.17766751537682748</v>
      </c>
      <c r="M5734" s="30">
        <f>INDEX(parameters!$D$41:$AG$178,MATCH('PV (extension)'!B5715,parameters!$C$41:$C$178,0),MATCH('PV (extension)'!A5734,parameters!$D$5:$AG$5,0))/L5734</f>
        <v>0.28494274666417674</v>
      </c>
      <c r="N5734" s="3" t="inlineStr">
        <is>
          <t>roof-top</t>
        </is>
      </c>
      <c r="O5734">
        <f>INDEX(parameters!$C$196:$EJ$198,MATCH('PV (extension)'!N5734,parameters!$B$196:$B$198,0),MATCH('PV (extension)'!B5715,parameters!$C$195:$EJ$195,0))</f>
        <v>1508.3164394937455</v>
      </c>
      <c r="P5734" t="n">
        <v>3</v>
      </c>
      <c r="Q5734" t="n">
        <v>30</v>
      </c>
      <c r="R5734">
        <f>Q5734*P5734*O5734</f>
        <v>135748.4795544371</v>
      </c>
      <c r="S5734">
        <f>1/R5734</f>
        <v>7.3665650126046939E-6</v>
      </c>
    </row>
    <row r="5735" ht="16" customHeight="1" s="29">
      <c r="A5735" t="inlineStr">
        <is>
          <t>photovoltaic flat-roof installation, 3kWp, single-Si, on roof</t>
        </is>
      </c>
      <c r="B5735" s="30">
        <f>M5735*S5735</f>
        <v>1.0956733120138908E-6</v>
      </c>
      <c r="C5735" t="inlineStr">
        <is>
          <t>RER</t>
        </is>
      </c>
      <c r="D5735" t="inlineStr">
        <is>
          <t>unit</t>
        </is>
      </c>
      <c r="F5735" t="inlineStr">
        <is>
          <t>technosphere</t>
        </is>
      </c>
      <c r="G5735" t="n">
        <v>0</v>
      </c>
      <c r="H5735" t="inlineStr">
        <is>
          <t>photovoltaic flat-roof installation, 3kWp, single-Si, on roof</t>
        </is>
      </c>
      <c r="I5735" t="inlineStr">
        <is>
          <t>(2,2,1,1,1,3); Calculation with average annual yield and share of technologies. Lifetime: 30a.</t>
        </is>
      </c>
      <c r="K5735" t="inlineStr">
        <is>
          <t>residential</t>
        </is>
      </c>
      <c r="L5735">
        <f>L5734</f>
        <v>0.17766751537682748</v>
      </c>
      <c r="M5735" s="30">
        <f>INDEX(parameters!$D$41:$AG$178,MATCH('PV (extension)'!B5715,parameters!$C$41:$C$178,0),MATCH('PV (extension)'!A5735,parameters!$D$5:$AG$5,0))/L5735</f>
        <v>0.14873598619426004</v>
      </c>
      <c r="N5735" s="3" t="inlineStr">
        <is>
          <t>roof-top</t>
        </is>
      </c>
      <c r="O5735">
        <f>INDEX(parameters!$C$196:$EJ$198,MATCH('PV (extension)'!N5735,parameters!$B$196:$B$198,0),MATCH('PV (extension)'!B5715,parameters!$C$195:$EJ$195,0))</f>
        <v>1508.3164394937455</v>
      </c>
      <c r="P5735" t="n">
        <v>3</v>
      </c>
      <c r="Q5735" t="n">
        <v>30</v>
      </c>
      <c r="R5735">
        <f>Q5735*P5735*O5735</f>
        <v>135748.4795544371</v>
      </c>
      <c r="S5735">
        <f>1/R5735</f>
        <v>7.3665650126046939E-6</v>
      </c>
    </row>
    <row r="5736" ht="16" customHeight="1" s="29">
      <c r="A5736" t="inlineStr">
        <is>
          <t>photovoltaic slanted-roof installation, 3kWp, CIS, panel, mounted, on roof</t>
        </is>
      </c>
      <c r="B5736" s="30">
        <f>M5736*S5736</f>
        <v>6.0603688406932771E-7</v>
      </c>
      <c r="C5736" t="inlineStr">
        <is>
          <t>CH</t>
        </is>
      </c>
      <c r="D5736" t="inlineStr">
        <is>
          <t>unit</t>
        </is>
      </c>
      <c r="F5736" t="inlineStr">
        <is>
          <t>technosphere</t>
        </is>
      </c>
      <c r="G5736" t="n">
        <v>0</v>
      </c>
      <c r="H5736" t="inlineStr">
        <is>
          <t>photovoltaic slanted-roof installation, 3kWp, CIS, panel, mounted, on roof</t>
        </is>
      </c>
      <c r="I5736" t="inlineStr">
        <is>
          <t>(2,2,1,1,1,3); Calculation with average annual yield and share of technologies. Lifetime: 30a.</t>
        </is>
      </c>
      <c r="K5736" t="inlineStr">
        <is>
          <t>residential</t>
        </is>
      </c>
      <c r="L5736">
        <f>L5735</f>
        <v>0.17766751537682748</v>
      </c>
      <c r="M5736" s="30">
        <f>INDEX(parameters!$D$41:$AG$178,MATCH('PV (extension)'!B5715,parameters!$C$41:$C$178,0),MATCH('PV (extension)'!A5736,parameters!$D$5:$AG$5,0))/L5736</f>
        <v>8.2268585566319899E-2</v>
      </c>
      <c r="N5736" s="3" t="inlineStr">
        <is>
          <t>roof-top</t>
        </is>
      </c>
      <c r="O5736">
        <f>INDEX(parameters!$C$196:$EJ$198,MATCH('PV (extension)'!N5736,parameters!$B$196:$B$198,0),MATCH('PV (extension)'!B5715,parameters!$C$195:$EJ$195,0))</f>
        <v>1508.3164394937455</v>
      </c>
      <c r="P5736" t="n">
        <v>3</v>
      </c>
      <c r="Q5736" t="n">
        <v>30</v>
      </c>
      <c r="R5736">
        <f>Q5736*P5736*O5736</f>
        <v>135748.4795544371</v>
      </c>
      <c r="S5736">
        <f>1/R5736</f>
        <v>7.3665650126046939E-6</v>
      </c>
    </row>
    <row r="5737" ht="16" customHeight="1" s="29">
      <c r="A5737" t="inlineStr">
        <is>
          <t>photovoltaic slanted-roof installation, 3kWp, CdTe, laminated, integrated, on roof</t>
        </is>
      </c>
      <c r="B5737" s="30">
        <f>M5737*S5737</f>
        <v>1.6969412798034963E-8</v>
      </c>
      <c r="C5737" t="inlineStr">
        <is>
          <t>CH</t>
        </is>
      </c>
      <c r="D5737" t="inlineStr">
        <is>
          <t>unit</t>
        </is>
      </c>
      <c r="F5737" t="inlineStr">
        <is>
          <t>technosphere</t>
        </is>
      </c>
      <c r="G5737" t="n">
        <v>0</v>
      </c>
      <c r="H5737" t="inlineStr">
        <is>
          <t>photovoltaic slanted-roof installation, 3kWp, CdTe, laminated, integrated, on roof</t>
        </is>
      </c>
      <c r="I5737" t="inlineStr">
        <is>
          <t>(2,2,1,1,1,3); Calculation with average annual yield and share of technologies. Lifetime: 30a.</t>
        </is>
      </c>
      <c r="K5737" t="inlineStr">
        <is>
          <t>residential</t>
        </is>
      </c>
      <c r="L5737">
        <f>L5736</f>
        <v>0.17766751537682748</v>
      </c>
      <c r="M5737" s="30">
        <f>INDEX(parameters!$D$41:$AG$178,MATCH('PV (extension)'!B5715,parameters!$C$41:$C$178,0),MATCH('PV (extension)'!A5737,parameters!$D$5:$AG$5,0))/L5737</f>
        <v>2.3035719862648527E-3</v>
      </c>
      <c r="N5737" s="3" t="inlineStr">
        <is>
          <t>roof-top</t>
        </is>
      </c>
      <c r="O5737">
        <f>INDEX(parameters!$C$196:$EJ$198,MATCH('PV (extension)'!N5737,parameters!$B$196:$B$198,0),MATCH('PV (extension)'!B5715,parameters!$C$195:$EJ$195,0))</f>
        <v>1508.3164394937455</v>
      </c>
      <c r="P5737" t="n">
        <v>3</v>
      </c>
      <c r="Q5737" t="n">
        <v>30</v>
      </c>
      <c r="R5737">
        <f>Q5737*P5737*O5737</f>
        <v>135748.4795544371</v>
      </c>
      <c r="S5737">
        <f>1/R5737</f>
        <v>7.3665650126046939E-6</v>
      </c>
    </row>
    <row r="5738" ht="16" customHeight="1" s="29">
      <c r="A5738" t="inlineStr">
        <is>
          <t>photovoltaic slanted-roof installation, 3kWp, multi-Si, laminated, integrated, on roof</t>
        </is>
      </c>
      <c r="B5738" s="30">
        <f>M5738*S5738</f>
        <v>1.0081627831347996E-7</v>
      </c>
      <c r="C5738" t="inlineStr">
        <is>
          <t>RER</t>
        </is>
      </c>
      <c r="D5738" t="inlineStr">
        <is>
          <t>unit</t>
        </is>
      </c>
      <c r="F5738" t="inlineStr">
        <is>
          <t>technosphere</t>
        </is>
      </c>
      <c r="G5738" t="n">
        <v>0</v>
      </c>
      <c r="H5738" t="inlineStr">
        <is>
          <t>photovoltaic slanted-roof installation, 3kWp, multi-Si, laminated, integrated, on roof</t>
        </is>
      </c>
      <c r="I5738" t="inlineStr">
        <is>
          <t>(2,2,1,1,1,3); Calculation with average annual yield and share of technologies. Lifetime: 30a.</t>
        </is>
      </c>
      <c r="K5738" t="inlineStr">
        <is>
          <t>residential</t>
        </is>
      </c>
      <c r="L5738">
        <f>L5737</f>
        <v>0.17766751537682748</v>
      </c>
      <c r="M5738" s="30">
        <f>INDEX(parameters!$D$41:$AG$178,MATCH('PV (extension)'!B5715,parameters!$C$41:$C$178,0),MATCH('PV (extension)'!A5738,parameters!$D$5:$AG$5,0))/L5738</f>
        <v>1.3685656495391874E-2</v>
      </c>
      <c r="N5738" s="3" t="inlineStr">
        <is>
          <t>roof-top</t>
        </is>
      </c>
      <c r="O5738">
        <f>INDEX(parameters!$C$196:$EJ$198,MATCH('PV (extension)'!N5738,parameters!$B$196:$B$198,0),MATCH('PV (extension)'!B5715,parameters!$C$195:$EJ$195,0))</f>
        <v>1508.3164394937455</v>
      </c>
      <c r="P5738" t="n">
        <v>3</v>
      </c>
      <c r="Q5738" t="n">
        <v>30</v>
      </c>
      <c r="R5738">
        <f>Q5738*P5738*O5738</f>
        <v>135748.4795544371</v>
      </c>
      <c r="S5738">
        <f>1/R5738</f>
        <v>7.3665650126046939E-6</v>
      </c>
    </row>
    <row r="5739" ht="16" customHeight="1" s="29">
      <c r="A5739" t="inlineStr">
        <is>
          <t>photovoltaic slanted-roof installation, 3kWp, multi-Si, panel, mounted, on roof</t>
        </is>
      </c>
      <c r="B5739" s="30">
        <f>M5739*S5739</f>
        <v>1.7256165919278145E-6</v>
      </c>
      <c r="C5739" t="inlineStr">
        <is>
          <t>RER</t>
        </is>
      </c>
      <c r="D5739" t="inlineStr">
        <is>
          <t>unit</t>
        </is>
      </c>
      <c r="F5739" t="inlineStr">
        <is>
          <t>technosphere</t>
        </is>
      </c>
      <c r="G5739" t="n">
        <v>0</v>
      </c>
      <c r="H5739" t="inlineStr">
        <is>
          <t>photovoltaic slanted-roof installation, 3kWp, multi-Si, panel, mounted, on roof</t>
        </is>
      </c>
      <c r="I5739" t="inlineStr">
        <is>
          <t>(2,2,1,1,1,3); Calculation with average annual yield and share of technologies. Lifetime: 30a.</t>
        </is>
      </c>
      <c r="K5739" t="inlineStr">
        <is>
          <t>residential</t>
        </is>
      </c>
      <c r="L5739">
        <f>L5738</f>
        <v>0.17766751537682748</v>
      </c>
      <c r="M5739" s="30">
        <f>INDEX(parameters!$D$41:$AG$178,MATCH('PV (extension)'!B5715,parameters!$C$41:$C$178,0),MATCH('PV (extension)'!A5739,parameters!$D$5:$AG$5,0))/L5739</f>
        <v>0.23424982864811036</v>
      </c>
      <c r="N5739" s="3" t="inlineStr">
        <is>
          <t>roof-top</t>
        </is>
      </c>
      <c r="O5739">
        <f>INDEX(parameters!$C$196:$EJ$198,MATCH('PV (extension)'!N5739,parameters!$B$196:$B$198,0),MATCH('PV (extension)'!B5715,parameters!$C$195:$EJ$195,0))</f>
        <v>1508.3164394937455</v>
      </c>
      <c r="P5739" t="n">
        <v>3</v>
      </c>
      <c r="Q5739" t="n">
        <v>30</v>
      </c>
      <c r="R5739">
        <f>Q5739*P5739*O5739</f>
        <v>135748.4795544371</v>
      </c>
      <c r="S5739">
        <f>1/R5739</f>
        <v>7.3665650126046939E-6</v>
      </c>
    </row>
    <row r="5740" ht="16" customHeight="1" s="29">
      <c r="A5740" t="inlineStr">
        <is>
          <t>photovoltaic slanted-roof installation, 3kWp, single-Si, laminated, integrated, on roof</t>
        </is>
      </c>
      <c r="B5740" s="30">
        <f>M5740*S5740</f>
        <v>5.3281029312776397E-8</v>
      </c>
      <c r="C5740" t="inlineStr">
        <is>
          <t>RER</t>
        </is>
      </c>
      <c r="D5740" t="inlineStr">
        <is>
          <t>unit</t>
        </is>
      </c>
      <c r="F5740" t="inlineStr">
        <is>
          <t>technosphere</t>
        </is>
      </c>
      <c r="G5740" t="n">
        <v>0</v>
      </c>
      <c r="H5740" t="inlineStr">
        <is>
          <t>photovoltaic slanted-roof installation, 3kWp, single-Si, laminated, integrated, on roof</t>
        </is>
      </c>
      <c r="I5740" t="inlineStr">
        <is>
          <t>(2,2,1,1,1,3); Calculation with average annual yield and share of technologies. Lifetime: 30a.</t>
        </is>
      </c>
      <c r="K5740" t="inlineStr">
        <is>
          <t>residential</t>
        </is>
      </c>
      <c r="L5740">
        <f>L5739</f>
        <v>0.17766751537682748</v>
      </c>
      <c r="M5740" s="30">
        <f>INDEX(parameters!$D$41:$AG$178,MATCH('PV (extension)'!B5715,parameters!$C$41:$C$178,0),MATCH('PV (extension)'!A5740,parameters!$D$5:$AG$5,0))/L5740</f>
        <v>7.2328187183047909E-3</v>
      </c>
      <c r="N5740" s="3" t="inlineStr">
        <is>
          <t>roof-top</t>
        </is>
      </c>
      <c r="O5740">
        <f>INDEX(parameters!$C$196:$EJ$198,MATCH('PV (extension)'!N5740,parameters!$B$196:$B$198,0),MATCH('PV (extension)'!B5715,parameters!$C$195:$EJ$195,0))</f>
        <v>1508.3164394937455</v>
      </c>
      <c r="P5740" t="n">
        <v>3</v>
      </c>
      <c r="Q5740" t="n">
        <v>30</v>
      </c>
      <c r="R5740">
        <f>Q5740*P5740*O5740</f>
        <v>135748.4795544371</v>
      </c>
      <c r="S5740">
        <f>1/R5740</f>
        <v>7.3665650126046939E-6</v>
      </c>
    </row>
    <row r="5741" ht="16" customHeight="1" s="29">
      <c r="A5741" t="inlineStr">
        <is>
          <t>photovoltaic slanted-roof installation, 3kWp, single-Si, panel, mounted, on roof</t>
        </is>
      </c>
      <c r="B5741" s="30">
        <f>M5741*S5741</f>
        <v>9.0181915438559387E-7</v>
      </c>
      <c r="C5741" t="inlineStr">
        <is>
          <t>RER</t>
        </is>
      </c>
      <c r="D5741" t="inlineStr">
        <is>
          <t>unit</t>
        </is>
      </c>
      <c r="F5741" t="inlineStr">
        <is>
          <t>technosphere</t>
        </is>
      </c>
      <c r="G5741" t="n">
        <v>0</v>
      </c>
      <c r="H5741" t="inlineStr">
        <is>
          <t>photovoltaic slanted-roof installation, 3kWp, single-Si, panel, mounted, on roof</t>
        </is>
      </c>
      <c r="I5741" t="inlineStr">
        <is>
          <t>(2,2,1,1,1,3); Calculation with average annual yield and share of technologies. Lifetime: 30a.</t>
        </is>
      </c>
      <c r="K5741" t="inlineStr">
        <is>
          <t>residential</t>
        </is>
      </c>
      <c r="L5741">
        <f>L5740</f>
        <v>0.17766751537682748</v>
      </c>
      <c r="M5741" s="30">
        <f>INDEX(parameters!$D$41:$AG$178,MATCH('PV (extension)'!B5715,parameters!$C$41:$C$178,0),MATCH('PV (extension)'!A5741,parameters!$D$5:$AG$5,0))/L5741</f>
        <v>0.12242057904091255</v>
      </c>
      <c r="N5741" s="3" t="inlineStr">
        <is>
          <t>roof-top</t>
        </is>
      </c>
      <c r="O5741">
        <f>INDEX(parameters!$C$196:$EJ$198,MATCH('PV (extension)'!N5741,parameters!$B$196:$B$198,0),MATCH('PV (extension)'!B5715,parameters!$C$195:$EJ$195,0))</f>
        <v>1508.3164394937455</v>
      </c>
      <c r="P5741" t="n">
        <v>3</v>
      </c>
      <c r="Q5741" t="n">
        <v>30</v>
      </c>
      <c r="R5741">
        <f>Q5741*P5741*O5741</f>
        <v>135748.4795544371</v>
      </c>
      <c r="S5741">
        <f>1/R5741</f>
        <v>7.3665650126046939E-6</v>
      </c>
    </row>
    <row r="5742" s="29">
      <c r="A5742" t="inlineStr">
        <is>
          <t>market for tap water</t>
        </is>
      </c>
      <c r="B5742" t="n">
        <v>0.0037026</v>
      </c>
      <c r="C5742" t="inlineStr">
        <is>
          <t>Europe without Switzerland</t>
        </is>
      </c>
      <c r="D5742" t="inlineStr">
        <is>
          <t>kilogram</t>
        </is>
      </c>
      <c r="F5742" t="inlineStr">
        <is>
          <t>technosphere</t>
        </is>
      </c>
      <c r="G5742" t="n">
        <v>0</v>
      </c>
      <c r="H5742" t="inlineStr">
        <is>
          <t>tap water</t>
        </is>
      </c>
      <c r="I5742" t="inlineStr">
        <is>
          <t>(2,2,1,1,1,3); Estimation 20l/m2 panel</t>
        </is>
      </c>
    </row>
    <row r="5743" s="29">
      <c r="A5743" t="inlineStr">
        <is>
          <t>treatment of wastewater, from residence, capacity 1.1E10l/year</t>
        </is>
      </c>
      <c r="B5743" t="n">
        <v>-3.3323e-06</v>
      </c>
      <c r="C5743" t="inlineStr">
        <is>
          <t>CH</t>
        </is>
      </c>
      <c r="D5743" t="inlineStr">
        <is>
          <t>cubic meter</t>
        </is>
      </c>
      <c r="F5743" t="inlineStr">
        <is>
          <t>technosphere</t>
        </is>
      </c>
      <c r="G5743" t="n">
        <v>0</v>
      </c>
      <c r="H5743" t="inlineStr">
        <is>
          <t>wastewater, from residence</t>
        </is>
      </c>
      <c r="I5743" t="inlineStr">
        <is>
          <t>(2,2,1,1,1,3); Estimation 20l/m2 panel</t>
        </is>
      </c>
    </row>
    <row r="5744" s="29"/>
    <row r="5745" customFormat="1" s="28">
      <c r="A5745" s="28" t="inlineStr">
        <is>
          <t>Activity</t>
        </is>
      </c>
      <c r="B5745" s="28" t="inlineStr">
        <is>
          <t>electricity production, photovoltaic, commercial</t>
        </is>
      </c>
    </row>
    <row r="5746">
      <c r="A5746" t="inlineStr">
        <is>
          <t>comment</t>
        </is>
      </c>
      <c r="B574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")&amp;HLOOKUP(B5747,parameters!$C$195:$EJ$198,2,0)&amp;" kWh/kWp.
Annual output, Facade: "&amp;HLOOKUP(B5747,parameters!$C$195:$EJ$198,3,0)&amp;" kWh/kWp.
Annual output, Open-ground: "&amp;HLOOKUP(B5747,parameters!$C$195:$EJ$198,4,0)&amp;_xlfn._LONGTEXT("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")&amp;VLOOKUP(B5747,'extension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1508.31643949375 kWh/kWp.
Annual output, Facade: 1059.03069155944 kWh/kWp.
Annual output, Open-ground: 1604.59195690824 kWh/kWp.
Amount of solar energy transformed to electricity. Waste heat emission due to losses of electricity in the system.
Technology:  Electricity production with grid-connected photovoltaic power plants.
Time period:  Time of publications
Production volume: 0.196 GWh in 2025.
Sampling:  Statistical data and model calculations
Extrapolations:  Use of PV technology data investigated for other countries (Switzerland). Correction of average yield with Swiss data.
Uncertainty:  None
Author: Romain Sacchi, PSI, romain.sacchi@psi.ch</v>
      </c>
    </row>
    <row r="5747" s="29">
      <c r="A5747" t="inlineStr">
        <is>
          <t>location</t>
        </is>
      </c>
      <c r="B5747" t="inlineStr">
        <is>
          <t>TM</t>
        </is>
      </c>
    </row>
    <row r="5748" s="29">
      <c r="A5748" t="inlineStr">
        <is>
          <t>production amount</t>
        </is>
      </c>
      <c r="B5748" t="n">
        <v>1</v>
      </c>
    </row>
    <row r="5749" s="29">
      <c r="A5749" t="inlineStr">
        <is>
          <t>reference product</t>
        </is>
      </c>
      <c r="B5749" t="inlineStr">
        <is>
          <t>electricity, low voltage</t>
        </is>
      </c>
    </row>
    <row r="5750" s="29">
      <c r="A5750" t="inlineStr">
        <is>
          <t>source</t>
        </is>
      </c>
      <c r="B57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51" s="29">
      <c r="A5751" t="inlineStr">
        <is>
          <t>type</t>
        </is>
      </c>
      <c r="B5751" t="inlineStr">
        <is>
          <t>process</t>
        </is>
      </c>
    </row>
    <row r="5752" s="29">
      <c r="A5752" t="inlineStr">
        <is>
          <t>unit</t>
        </is>
      </c>
      <c r="B5752" t="inlineStr">
        <is>
          <t>kilowatt hour</t>
        </is>
      </c>
    </row>
    <row r="5753" s="29">
      <c r="A5753" t="inlineStr">
        <is>
          <t>Exchanges</t>
        </is>
      </c>
    </row>
    <row r="5754" customFormat="1" s="28">
      <c r="A5754" s="28" t="inlineStr">
        <is>
          <t>name</t>
        </is>
      </c>
      <c r="B5754" s="28" t="inlineStr">
        <is>
          <t>amount</t>
        </is>
      </c>
      <c r="C5754" s="28" t="inlineStr">
        <is>
          <t>location</t>
        </is>
      </c>
      <c r="D5754" s="28" t="inlineStr">
        <is>
          <t>unit</t>
        </is>
      </c>
      <c r="E5754" s="28" t="inlineStr">
        <is>
          <t>categories</t>
        </is>
      </c>
      <c r="F5754" s="28" t="inlineStr">
        <is>
          <t>type</t>
        </is>
      </c>
      <c r="G5754" s="28" t="inlineStr">
        <is>
          <t>uncertainty type</t>
        </is>
      </c>
      <c r="H5754" s="28" t="inlineStr">
        <is>
          <t>reference product</t>
        </is>
      </c>
      <c r="I5754" s="28" t="inlineStr">
        <is>
          <t>comment</t>
        </is>
      </c>
      <c r="J5754" s="28" t="inlineStr">
        <is>
          <t>production volume</t>
        </is>
      </c>
      <c r="K5754" s="28" t="inlineStr">
        <is>
          <t>scope</t>
        </is>
      </c>
      <c r="L5754" s="28" t="inlineStr">
        <is>
          <t>scope share</t>
        </is>
      </c>
      <c r="M5754" s="28" t="inlineStr">
        <is>
          <t>tech share</t>
        </is>
      </c>
      <c r="N5754" s="28" t="inlineStr">
        <is>
          <t>installation</t>
        </is>
      </c>
      <c r="O5754" s="28" t="inlineStr">
        <is>
          <t>productivity</t>
        </is>
      </c>
      <c r="P5754" s="28" t="inlineStr">
        <is>
          <t>kWp</t>
        </is>
      </c>
      <c r="Q5754" s="28" t="inlineStr">
        <is>
          <t>lifetime</t>
        </is>
      </c>
      <c r="R5754" s="28" t="inlineStr">
        <is>
          <t>lifetime production</t>
        </is>
      </c>
      <c r="S5754" s="28" t="inlineStr">
        <is>
          <t>inverted lifetime production</t>
        </is>
      </c>
    </row>
    <row r="5755" s="29">
      <c r="A5755" t="inlineStr">
        <is>
          <t>Energy, solar, converted</t>
        </is>
      </c>
      <c r="B5755" t="n">
        <v>3.8503</v>
      </c>
      <c r="D5755" t="inlineStr">
        <is>
          <t>megajoule</t>
        </is>
      </c>
      <c r="E5755" t="inlineStr">
        <is>
          <t>natural resource::in air</t>
        </is>
      </c>
      <c r="F5755" t="inlineStr">
        <is>
          <t>biosphere</t>
        </is>
      </c>
      <c r="G5755" t="n">
        <v>0</v>
      </c>
      <c r="I5755" t="inlineStr">
        <is>
          <t>(2,2,1,1,1,3); Energy loss in the system</t>
        </is>
      </c>
    </row>
    <row r="5756" s="29">
      <c r="A5756" t="inlineStr">
        <is>
          <t>Heat, waste</t>
        </is>
      </c>
      <c r="B5756" t="n">
        <v>0.25027</v>
      </c>
      <c r="D5756" t="inlineStr">
        <is>
          <t>megajoule</t>
        </is>
      </c>
      <c r="E5756" t="inlineStr">
        <is>
          <t>air</t>
        </is>
      </c>
      <c r="F5756" t="inlineStr">
        <is>
          <t>biosphere</t>
        </is>
      </c>
      <c r="G5756" t="n">
        <v>0</v>
      </c>
      <c r="I5756" t="inlineStr">
        <is>
          <t>(1,na,na,na,na,na); Calculation with average annual output and share of technologies; Average degradation of 10.5% included</t>
        </is>
      </c>
    </row>
    <row r="5757" s="29">
      <c r="A5757" t="inlineStr">
        <is>
          <t>electricity production, photovoltaic, commercial</t>
        </is>
      </c>
      <c r="B5757" t="n">
        <v>1</v>
      </c>
      <c r="C5757" t="inlineStr">
        <is>
          <t>TM</t>
        </is>
      </c>
      <c r="D5757" t="inlineStr">
        <is>
          <t>kilowatt hour</t>
        </is>
      </c>
      <c r="E5757" t="inlineStr">
        <is>
          <t>photovoltaic::power plants</t>
        </is>
      </c>
      <c r="F5757" t="inlineStr">
        <is>
          <t>production</t>
        </is>
      </c>
      <c r="G5757" t="n">
        <v>0</v>
      </c>
      <c r="H5757" t="inlineStr">
        <is>
          <t>electricity, low voltage</t>
        </is>
      </c>
      <c r="J5757">
        <f>VLOOKUP(C5757,'extension - production vol'!$B$6:$D$235,3,0)</f>
        <v>0.19600000000000001</v>
      </c>
    </row>
    <row r="5758" ht="16" customHeight="1" s="29">
      <c r="A5758" t="inlineStr">
        <is>
          <t>photovoltaic flat-roof installation, 156 kWp, multi-Si, on roof</t>
        </is>
      </c>
      <c r="B5758" s="30">
        <f>M5758*S5758</f>
        <v>1.7393279818465387E-8</v>
      </c>
      <c r="C5758" t="inlineStr">
        <is>
          <t>CH</t>
        </is>
      </c>
      <c r="D5758" t="inlineStr">
        <is>
          <t>unit</t>
        </is>
      </c>
      <c r="F5758" t="inlineStr">
        <is>
          <t>technosphere</t>
        </is>
      </c>
      <c r="G5758" t="n">
        <v>0</v>
      </c>
      <c r="H5758" t="inlineStr">
        <is>
          <t>photovoltaic flat-roof installation, 156 kWp, multi-Si, on roof</t>
        </is>
      </c>
      <c r="I5758" t="inlineStr">
        <is>
          <t>(2,2,1,1,1,3); Calculation with average annual yield and share of technologies. Lifetime: 30a.</t>
        </is>
      </c>
      <c r="K5758" t="inlineStr">
        <is>
          <t>commercial</t>
        </is>
      </c>
      <c r="L5758">
        <f>IF(K5758="residential",VLOOKUP(B5747,parameters!$C$41:$AG$178,18,0),IF(K5758="commercial",1-VLOOKUP(B5747,parameters!$C$41:$AG$178,18,0),1))</f>
        <v>0.82233248462317254</v>
      </c>
      <c r="M5758" s="30">
        <f>INDEX(parameters!$D$41:$AG$178,MATCH('PV (extension)'!B5747,parameters!$C$41:$C$178,0),MATCH('PV (extension)'!A5758,parameters!$D$5:$AG$5,0))/L5758</f>
        <v>0.12277778707072071</v>
      </c>
      <c r="N5758" s="3" t="inlineStr">
        <is>
          <t>roof-top</t>
        </is>
      </c>
      <c r="O5758">
        <f>INDEX(parameters!$C$196:$EJ$198,MATCH('PV (extension)'!N5758,parameters!$B$196:$B$198,0),MATCH('PV (extension)'!B5747,parameters!$C$195:$EJ$195,0))</f>
        <v>1508.3164394937455</v>
      </c>
      <c r="P5758" t="n">
        <v>156</v>
      </c>
      <c r="Q5758" t="n">
        <v>30</v>
      </c>
      <c r="R5758">
        <f>Q5758*P5758*O5758</f>
        <v>7058920.9368307292</v>
      </c>
      <c r="S5758">
        <f>1/R5758</f>
        <v>1.4166471178085951E-7</v>
      </c>
    </row>
    <row r="5759" ht="16" customHeight="1" s="29">
      <c r="A5759" t="inlineStr">
        <is>
          <t>photovoltaic flat-roof installation, 156 kWp, single-Si, on roof</t>
        </is>
      </c>
      <c r="B5759" s="30">
        <f>M5759*S5759</f>
        <v>9.085618977761018E-9</v>
      </c>
      <c r="C5759" t="inlineStr">
        <is>
          <t>CH</t>
        </is>
      </c>
      <c r="D5759" t="inlineStr">
        <is>
          <t>unit</t>
        </is>
      </c>
      <c r="F5759" t="inlineStr">
        <is>
          <t>technosphere</t>
        </is>
      </c>
      <c r="G5759" t="n">
        <v>0</v>
      </c>
      <c r="H5759" t="inlineStr">
        <is>
          <t>photovoltaic flat-roof installation, 156 kWp, single-Si, on roof</t>
        </is>
      </c>
      <c r="I5759" t="inlineStr">
        <is>
          <t>(2,2,1,1,1,3); Calculation with average annual yield and share of technologies. Lifetime: 30a.</t>
        </is>
      </c>
      <c r="K5759" t="inlineStr">
        <is>
          <t>commercial</t>
        </is>
      </c>
      <c r="L5759">
        <f>L5758</f>
        <v>0.82233248462317254</v>
      </c>
      <c r="M5759" s="30">
        <f>INDEX(parameters!$D$41:$AG$178,MATCH('PV (extension)'!B5747,parameters!$C$41:$C$178,0),MATCH('PV (extension)'!A5759,parameters!$D$5:$AG$5,0))/L5759</f>
        <v>6.4134666026183854E-2</v>
      </c>
      <c r="N5759" s="3" t="inlineStr">
        <is>
          <t>roof-top</t>
        </is>
      </c>
      <c r="O5759">
        <f>INDEX(parameters!$C$196:$EJ$198,MATCH('PV (extension)'!N5759,parameters!$B$196:$B$198,0),MATCH('PV (extension)'!B5747,parameters!$C$195:$EJ$195,0))</f>
        <v>1508.3164394937455</v>
      </c>
      <c r="P5759" t="n">
        <v>156</v>
      </c>
      <c r="Q5759" t="n">
        <v>30</v>
      </c>
      <c r="R5759">
        <f>Q5759*P5759*O5759</f>
        <v>7058920.9368307292</v>
      </c>
      <c r="S5759">
        <f>1/R5759</f>
        <v>1.4166471178085951E-7</v>
      </c>
    </row>
    <row r="5760" s="29">
      <c r="A5760" t="inlineStr">
        <is>
          <t>photovoltaic open ground installation, 570 kWp, CIS, on open ground</t>
        </is>
      </c>
      <c r="B5760" s="30">
        <f>M5760*S5760</f>
        <v>4.4780934663938631E-10</v>
      </c>
      <c r="C5760" t="inlineStr">
        <is>
          <t>RER</t>
        </is>
      </c>
      <c r="D5760" t="inlineStr">
        <is>
          <t>unit</t>
        </is>
      </c>
      <c r="F5760" t="inlineStr">
        <is>
          <t>technosphere</t>
        </is>
      </c>
      <c r="G5760" t="n">
        <v>0</v>
      </c>
      <c r="H5760" t="inlineStr">
        <is>
          <t>photovoltaic open ground installation, 570 kWp, CIS, on open ground</t>
        </is>
      </c>
      <c r="I5760" t="inlineStr">
        <is>
          <t>(2,2,1,1,1,3); Calculation with average annual yield and share of technologies. Lifetime: 30a.</t>
        </is>
      </c>
      <c r="K5760" t="inlineStr">
        <is>
          <t>commercial</t>
        </is>
      </c>
      <c r="L5760">
        <f>L5759</f>
        <v>0.82233248462317254</v>
      </c>
      <c r="M5760" s="30">
        <f>INDEX(parameters!$D$41:$AG$178,MATCH('PV (extension)'!B5747,parameters!$C$41:$C$178,0),MATCH('PV (extension)'!A5760,parameters!$D$5:$AG$5,0))/L5760</f>
        <v>1.2287226816964775E-2</v>
      </c>
      <c r="N5760" t="inlineStr">
        <is>
          <t>central</t>
        </is>
      </c>
      <c r="O5760">
        <f>INDEX(parameters!$C$196:$EJ$198,MATCH('PV (extension)'!N5760,parameters!$B$196:$B$198,0),MATCH('PV (extension)'!B5747,parameters!$C$195:$EJ$195,0))</f>
        <v>1604.59195690824</v>
      </c>
      <c r="P5760" t="n">
        <v>570</v>
      </c>
      <c r="Q5760" t="n">
        <v>30</v>
      </c>
      <c r="R5760">
        <f>Q5760*P5760*O5760</f>
        <v>27438522.463130906</v>
      </c>
      <c r="S5760">
        <f>1/R5760</f>
        <v>3.6445111114991643E-8</v>
      </c>
    </row>
    <row r="5761" s="29">
      <c r="A5761" t="inlineStr">
        <is>
          <t>photovoltaic open ground installation, 570 kWp, CdTe, on open ground</t>
        </is>
      </c>
      <c r="B5761" s="30">
        <f>M5761*S5761</f>
        <v>3.2895729409519965E-9</v>
      </c>
      <c r="C5761" t="inlineStr">
        <is>
          <t>RER</t>
        </is>
      </c>
      <c r="D5761" t="inlineStr">
        <is>
          <t>unit</t>
        </is>
      </c>
      <c r="F5761" t="inlineStr">
        <is>
          <t>technosphere</t>
        </is>
      </c>
      <c r="G5761" t="n">
        <v>0</v>
      </c>
      <c r="H5761" t="inlineStr">
        <is>
          <t>photovoltaic open ground installation, 570 kWp, CdTe, on open ground</t>
        </is>
      </c>
      <c r="I5761" t="inlineStr">
        <is>
          <t>(2,2,1,1,1,3); Calculation with average annual yield and share of technologies. Lifetime: 30a.</t>
        </is>
      </c>
      <c r="K5761" t="inlineStr">
        <is>
          <t>commercial</t>
        </is>
      </c>
      <c r="L5761">
        <f>L5760</f>
        <v>0.82233248462317254</v>
      </c>
      <c r="M5761" s="30">
        <f>INDEX(parameters!$D$41:$AG$178,MATCH('PV (extension)'!B5747,parameters!$C$41:$C$178,0),MATCH('PV (extension)'!A5761,parameters!$D$5:$AG$5,0))/L5761</f>
        <v>9.0261021034418951E-2</v>
      </c>
      <c r="N5761" t="inlineStr">
        <is>
          <t>central</t>
        </is>
      </c>
      <c r="O5761">
        <f>INDEX(parameters!$C$196:$EJ$198,MATCH('PV (extension)'!N5761,parameters!$B$196:$B$198,0),MATCH('PV (extension)'!B5747,parameters!$C$195:$EJ$195,0))</f>
        <v>1604.59195690824</v>
      </c>
      <c r="P5761" t="n">
        <v>570</v>
      </c>
      <c r="Q5761" t="n">
        <v>30</v>
      </c>
      <c r="R5761">
        <f>Q5761*P5761*O5761</f>
        <v>27438522.463130906</v>
      </c>
      <c r="S5761">
        <f>1/R5761</f>
        <v>3.6445111114991643E-8</v>
      </c>
    </row>
    <row r="5762" s="29">
      <c r="A5762" t="inlineStr">
        <is>
          <t>photovoltaic open ground installation, 570 kWp, micro-Si, on open ground</t>
        </is>
      </c>
      <c r="B5762" s="30">
        <f>M5762*S5762</f>
        <v>3.4867138839942885E-11</v>
      </c>
      <c r="C5762" t="inlineStr">
        <is>
          <t>RER</t>
        </is>
      </c>
      <c r="D5762" t="inlineStr">
        <is>
          <t>unit</t>
        </is>
      </c>
      <c r="F5762" t="inlineStr">
        <is>
          <t>technosphere</t>
        </is>
      </c>
      <c r="G5762" t="n">
        <v>0</v>
      </c>
      <c r="H5762" t="inlineStr">
        <is>
          <t>photovoltaic open ground installation, 570 kWp, micro-Si, on open ground</t>
        </is>
      </c>
      <c r="I5762" t="inlineStr">
        <is>
          <t>(2,2,1,1,1,3); Calculation with average annual yield and share of technologies. Lifetime: 30a.</t>
        </is>
      </c>
      <c r="K5762" t="inlineStr">
        <is>
          <t>commercial</t>
        </is>
      </c>
      <c r="L5762">
        <f>L5761</f>
        <v>0.82233248462317254</v>
      </c>
      <c r="M5762" s="30">
        <f>INDEX(parameters!$D$41:$AG$178,MATCH('PV (extension)'!B5747,parameters!$C$41:$C$178,0),MATCH('PV (extension)'!A5762,parameters!$D$5:$AG$5,0))/L5762</f>
        <v>9.5670277228487681E-4</v>
      </c>
      <c r="N5762" t="inlineStr">
        <is>
          <t>central</t>
        </is>
      </c>
      <c r="O5762">
        <f>INDEX(parameters!$C$196:$EJ$198,MATCH('PV (extension)'!N5762,parameters!$B$196:$B$198,0),MATCH('PV (extension)'!B5747,parameters!$C$195:$EJ$195,0))</f>
        <v>1604.59195690824</v>
      </c>
      <c r="P5762" t="n">
        <v>570</v>
      </c>
      <c r="Q5762" t="n">
        <v>30</v>
      </c>
      <c r="R5762">
        <f>Q5762*P5762*O5762</f>
        <v>27438522.463130906</v>
      </c>
      <c r="S5762">
        <f>1/R5762</f>
        <v>3.6445111114991643E-8</v>
      </c>
    </row>
    <row r="5763" s="29">
      <c r="A5763" t="inlineStr">
        <is>
          <t>photovoltaic open ground installation, 570 kWp, multi-Si, on open ground</t>
        </is>
      </c>
      <c r="B5763" s="30">
        <f>M5763*S5763</f>
        <v>1.1668260254813516E-8</v>
      </c>
      <c r="C5763" t="inlineStr">
        <is>
          <t>RER</t>
        </is>
      </c>
      <c r="D5763" t="inlineStr">
        <is>
          <t>unit</t>
        </is>
      </c>
      <c r="F5763" t="inlineStr">
        <is>
          <t>technosphere</t>
        </is>
      </c>
      <c r="G5763" t="n">
        <v>0</v>
      </c>
      <c r="H5763" t="inlineStr">
        <is>
          <t>photovoltaic open ground installation, 570 kWp, multi-Si, on open ground</t>
        </is>
      </c>
      <c r="I5763" t="inlineStr">
        <is>
          <t>(2,2,1,1,1,3); Calculation with average annual yield and share of technologies. Lifetime: 30a.</t>
        </is>
      </c>
      <c r="K5763" t="inlineStr">
        <is>
          <t>commercial</t>
        </is>
      </c>
      <c r="L5763">
        <f>L5762</f>
        <v>0.82233248462317254</v>
      </c>
      <c r="M5763" s="30">
        <f>INDEX(parameters!$D$41:$AG$178,MATCH('PV (extension)'!B5747,parameters!$C$41:$C$178,0),MATCH('PV (extension)'!A5763,parameters!$D$5:$AG$5,0))/L5763</f>
        <v>0.32015982110735819</v>
      </c>
      <c r="N5763" t="inlineStr">
        <is>
          <t>central</t>
        </is>
      </c>
      <c r="O5763">
        <f>INDEX(parameters!$C$196:$EJ$198,MATCH('PV (extension)'!N5763,parameters!$B$196:$B$198,0),MATCH('PV (extension)'!B5747,parameters!$C$195:$EJ$195,0))</f>
        <v>1604.59195690824</v>
      </c>
      <c r="P5763" t="n">
        <v>570</v>
      </c>
      <c r="Q5763" t="n">
        <v>30</v>
      </c>
      <c r="R5763">
        <f>Q5763*P5763*O5763</f>
        <v>27438522.463130906</v>
      </c>
      <c r="S5763">
        <f>1/R5763</f>
        <v>3.6445111114991643E-8</v>
      </c>
    </row>
    <row r="5764" s="29">
      <c r="A5764" t="inlineStr">
        <is>
          <t>photovoltaic open ground installation, 570 kWp, single-Si, on open ground</t>
        </is>
      </c>
      <c r="B5764" s="30">
        <f>M5764*S5764</f>
        <v>6.1893475873236283E-9</v>
      </c>
      <c r="C5764" t="inlineStr">
        <is>
          <t>RER</t>
        </is>
      </c>
      <c r="D5764" t="inlineStr">
        <is>
          <t>unit</t>
        </is>
      </c>
      <c r="F5764" t="inlineStr">
        <is>
          <t>technosphere</t>
        </is>
      </c>
      <c r="G5764" t="n">
        <v>0</v>
      </c>
      <c r="H5764" t="inlineStr">
        <is>
          <t>photovoltaic open ground installation, 570 kWp, single-Si, on open ground</t>
        </is>
      </c>
      <c r="I5764" t="inlineStr">
        <is>
          <t>(2,2,1,1,1,3); Calculation with average annual yield and share of technologies. Lifetime: 30a.</t>
        </is>
      </c>
      <c r="K5764" t="inlineStr">
        <is>
          <t>commercial</t>
        </is>
      </c>
      <c r="L5764">
        <f>L5763</f>
        <v>0.82233248462317254</v>
      </c>
      <c r="M5764" s="30">
        <f>INDEX(parameters!$D$41:$AG$178,MATCH('PV (extension)'!B5747,parameters!$C$41:$C$178,0),MATCH('PV (extension)'!A5764,parameters!$D$5:$AG$5,0))/L5764</f>
        <v>0.16982655280690445</v>
      </c>
      <c r="N5764" t="inlineStr">
        <is>
          <t>central</t>
        </is>
      </c>
      <c r="O5764">
        <f>INDEX(parameters!$C$196:$EJ$198,MATCH('PV (extension)'!N5764,parameters!$B$196:$B$198,0),MATCH('PV (extension)'!B5747,parameters!$C$195:$EJ$195,0))</f>
        <v>1604.59195690824</v>
      </c>
      <c r="P5764" t="n">
        <v>570</v>
      </c>
      <c r="Q5764" t="n">
        <v>30</v>
      </c>
      <c r="R5764">
        <f>Q5764*P5764*O5764</f>
        <v>27438522.463130906</v>
      </c>
      <c r="S5764">
        <f>1/R5764</f>
        <v>3.6445111114991643E-8</v>
      </c>
    </row>
    <row r="5765" ht="16" customHeight="1" s="29">
      <c r="A5765" t="inlineStr">
        <is>
          <t>photovoltaic slanted-roof installation, 93 kWp, multi-Si, laminated, integrated, on roof</t>
        </is>
      </c>
      <c r="B5765" s="30">
        <f>M5765*S5765</f>
        <v>1.9099492671880424E-9</v>
      </c>
      <c r="C5765" t="inlineStr">
        <is>
          <t>CH</t>
        </is>
      </c>
      <c r="D5765" t="inlineStr">
        <is>
          <t>unit</t>
        </is>
      </c>
      <c r="F5765" t="inlineStr">
        <is>
          <t>technosphere</t>
        </is>
      </c>
      <c r="G5765" t="n">
        <v>0</v>
      </c>
      <c r="H5765" t="inlineStr">
        <is>
          <t>photovoltaic slanted-roof installation, 93 kWp, multi-Si, laminated, integrated, on roof</t>
        </is>
      </c>
      <c r="I5765" t="inlineStr">
        <is>
          <t>(2,2,1,1,1,3); Calculation with average annual yield and share of technologies. Lifetime: 30a.</t>
        </is>
      </c>
      <c r="K5765" t="inlineStr">
        <is>
          <t>commercial</t>
        </is>
      </c>
      <c r="L5765">
        <f>L5764</f>
        <v>0.82233248462317254</v>
      </c>
      <c r="M5765" s="30">
        <f>INDEX(parameters!$D$41:$AG$178,MATCH('PV (extension)'!B5747,parameters!$C$41:$C$178,0),MATCH('PV (extension)'!A5765,parameters!$D$5:$AG$5,0))/L5765</f>
        <v>8.0374539804535308E-3</v>
      </c>
      <c r="N5765" s="3" t="inlineStr">
        <is>
          <t>roof-top</t>
        </is>
      </c>
      <c r="O5765">
        <f>INDEX(parameters!$C$196:$EJ$198,MATCH('PV (extension)'!N5765,parameters!$B$196:$B$198,0),MATCH('PV (extension)'!B5747,parameters!$C$195:$EJ$195,0))</f>
        <v>1508.3164394937455</v>
      </c>
      <c r="P5765" t="n">
        <v>93</v>
      </c>
      <c r="Q5765" t="n">
        <v>30</v>
      </c>
      <c r="R5765">
        <f>Q5765*P5765*O5765</f>
        <v>4208202.8661875501</v>
      </c>
      <c r="S5765">
        <f>1/R5765</f>
        <v>2.3763112943886109E-7</v>
      </c>
    </row>
    <row r="5766" ht="16" customHeight="1" s="29">
      <c r="A5766" t="inlineStr">
        <is>
          <t>photovoltaic slanted-roof installation, 93 kWp, multi-Si, panel, mounted, on roof</t>
        </is>
      </c>
      <c r="B5766" s="30">
        <f>M5766*S5766</f>
        <v>3.238596504805539E-8</v>
      </c>
      <c r="C5766" t="inlineStr">
        <is>
          <t>CH</t>
        </is>
      </c>
      <c r="D5766" t="inlineStr">
        <is>
          <t>unit</t>
        </is>
      </c>
      <c r="F5766" t="inlineStr">
        <is>
          <t>technosphere</t>
        </is>
      </c>
      <c r="G5766" t="n">
        <v>0</v>
      </c>
      <c r="H5766" t="inlineStr">
        <is>
          <t>photovoltaic slanted-roof installation, 93 kWp, multi-Si, panel, mounted, on roof</t>
        </is>
      </c>
      <c r="I5766" t="inlineStr">
        <is>
          <t>(2,2,1,1,1,3); Calculation with average annual yield and share of technologies. Lifetime: 30a.</t>
        </is>
      </c>
      <c r="K5766" t="inlineStr">
        <is>
          <t>commercial</t>
        </is>
      </c>
      <c r="L5766">
        <f>L5765</f>
        <v>0.82233248462317254</v>
      </c>
      <c r="M5766" s="30">
        <f>INDEX(parameters!$D$41:$AG$178,MATCH('PV (extension)'!B5747,parameters!$C$41:$C$178,0),MATCH('PV (extension)'!A5766,parameters!$D$5:$AG$5,0))/L5766</f>
        <v>0.13628671093947653</v>
      </c>
      <c r="N5766" s="3" t="inlineStr">
        <is>
          <t>roof-top</t>
        </is>
      </c>
      <c r="O5766">
        <f>INDEX(parameters!$C$196:$EJ$198,MATCH('PV (extension)'!N5766,parameters!$B$196:$B$198,0),MATCH('PV (extension)'!B5747,parameters!$C$195:$EJ$195,0))</f>
        <v>1508.3164394937455</v>
      </c>
      <c r="P5766" t="n">
        <v>93</v>
      </c>
      <c r="Q5766" t="n">
        <v>30</v>
      </c>
      <c r="R5766">
        <f>Q5766*P5766*O5766</f>
        <v>4208202.8661875501</v>
      </c>
      <c r="S5766">
        <f>1/R5766</f>
        <v>2.3763112943886109E-7</v>
      </c>
    </row>
    <row r="5767" ht="16" customHeight="1" s="29">
      <c r="A5767" t="inlineStr">
        <is>
          <t>photovoltaic slanted-roof installation, 93 kWp, single-Si, laminated, integrated, on roof</t>
        </is>
      </c>
      <c r="B5767" s="30">
        <f>M5767*S5767</f>
        <v>1.009681923198144E-9</v>
      </c>
      <c r="C5767" t="inlineStr">
        <is>
          <t>CH</t>
        </is>
      </c>
      <c r="D5767" t="inlineStr">
        <is>
          <t>unit</t>
        </is>
      </c>
      <c r="F5767" t="inlineStr">
        <is>
          <t>technosphere</t>
        </is>
      </c>
      <c r="G5767" t="n">
        <v>0</v>
      </c>
      <c r="H5767" t="inlineStr">
        <is>
          <t>photovoltaic slanted-roof installation, 93 kWp, single-Si, laminated, integrated, on roof</t>
        </is>
      </c>
      <c r="I5767" t="inlineStr">
        <is>
          <t>(2,2,1,1,1,3); Calculation with average annual yield and share of technologies. Lifetime: 30a.</t>
        </is>
      </c>
      <c r="K5767" t="inlineStr">
        <is>
          <t>commercial</t>
        </is>
      </c>
      <c r="L5767">
        <f>L5766</f>
        <v>0.82233248462317254</v>
      </c>
      <c r="M5767" s="30">
        <f>INDEX(parameters!$D$41:$AG$178,MATCH('PV (extension)'!B5747,parameters!$C$41:$C$178,0),MATCH('PV (extension)'!A5767,parameters!$D$5:$AG$5,0))/L5767</f>
        <v>4.2489463631401872E-3</v>
      </c>
      <c r="N5767" s="3" t="inlineStr">
        <is>
          <t>roof-top</t>
        </is>
      </c>
      <c r="O5767">
        <f>INDEX(parameters!$C$196:$EJ$198,MATCH('PV (extension)'!N5767,parameters!$B$196:$B$198,0),MATCH('PV (extension)'!B5747,parameters!$C$195:$EJ$195,0))</f>
        <v>1508.3164394937455</v>
      </c>
      <c r="P5767" t="n">
        <v>93</v>
      </c>
      <c r="Q5767" t="n">
        <v>30</v>
      </c>
      <c r="R5767">
        <f>Q5767*P5767*O5767</f>
        <v>4208202.8661875501</v>
      </c>
      <c r="S5767">
        <f>1/R5767</f>
        <v>2.3763112943886109E-7</v>
      </c>
    </row>
    <row r="5768" ht="16" customHeight="1" s="29">
      <c r="A5768" t="inlineStr">
        <is>
          <t>photovoltaic slanted-roof installation, 93 kWp, single-Si, panel, mounted, on roof</t>
        </is>
      </c>
      <c r="B5768" s="30">
        <f>M5768*S5768</f>
        <v>1.6964109007799798E-8</v>
      </c>
      <c r="C5768" t="inlineStr">
        <is>
          <t>CH</t>
        </is>
      </c>
      <c r="D5768" t="inlineStr">
        <is>
          <t>unit</t>
        </is>
      </c>
      <c r="F5768" t="inlineStr">
        <is>
          <t>technosphere</t>
        </is>
      </c>
      <c r="G5768" t="n">
        <v>0</v>
      </c>
      <c r="H5768" t="inlineStr">
        <is>
          <t>photovoltaic slanted-roof installation, 93 kWp, single-Si, panel, mounted, on roof</t>
        </is>
      </c>
      <c r="I5768" t="inlineStr">
        <is>
          <t>(2,2,1,1,1,3); Calculation with average annual yield and share of technologies. Lifetime: 30a.</t>
        </is>
      </c>
      <c r="K5768" t="inlineStr">
        <is>
          <t>commercial</t>
        </is>
      </c>
      <c r="L5768">
        <f>L5767</f>
        <v>0.82233248462317254</v>
      </c>
      <c r="M5768" s="30">
        <f>INDEX(parameters!$D$41:$AG$178,MATCH('PV (extension)'!B5747,parameters!$C$41:$C$178,0),MATCH('PV (extension)'!A5768,parameters!$D$5:$AG$5,0))/L5768</f>
        <v>7.1388412148941149E-2</v>
      </c>
      <c r="N5768" s="3" t="inlineStr">
        <is>
          <t>roof-top</t>
        </is>
      </c>
      <c r="O5768">
        <f>INDEX(parameters!$C$196:$EJ$198,MATCH('PV (extension)'!N5768,parameters!$B$196:$B$198,0),MATCH('PV (extension)'!B5747,parameters!$C$195:$EJ$195,0))</f>
        <v>1508.3164394937455</v>
      </c>
      <c r="P5768" t="n">
        <v>93</v>
      </c>
      <c r="Q5768" t="n">
        <v>30</v>
      </c>
      <c r="R5768">
        <f>Q5768*P5768*O5768</f>
        <v>4208202.8661875501</v>
      </c>
      <c r="S5768">
        <f>1/R5768</f>
        <v>2.3763112943886109E-7</v>
      </c>
    </row>
    <row r="5769" s="29">
      <c r="A5769" t="inlineStr">
        <is>
          <t>market for tap water</t>
        </is>
      </c>
      <c r="B5769" t="n">
        <v>0.0037026</v>
      </c>
      <c r="C5769" t="inlineStr">
        <is>
          <t>Europe without Switzerland</t>
        </is>
      </c>
      <c r="D5769" t="inlineStr">
        <is>
          <t>kilogram</t>
        </is>
      </c>
      <c r="F5769" t="inlineStr">
        <is>
          <t>technosphere</t>
        </is>
      </c>
      <c r="G5769" t="n">
        <v>0</v>
      </c>
      <c r="H5769" t="inlineStr">
        <is>
          <t>tap water</t>
        </is>
      </c>
      <c r="I5769" t="inlineStr">
        <is>
          <t>(2,2,1,1,1,3); Estimation 20l/m2 panel</t>
        </is>
      </c>
      <c r="M5769" s="30" t="n"/>
    </row>
    <row r="5770" s="29">
      <c r="A5770" t="inlineStr">
        <is>
          <t>treatment of wastewater, from residence, capacity 1.1E10l/year</t>
        </is>
      </c>
      <c r="B5770" t="n">
        <v>-3.3323e-06</v>
      </c>
      <c r="C5770" t="inlineStr">
        <is>
          <t>CH</t>
        </is>
      </c>
      <c r="D5770" t="inlineStr">
        <is>
          <t>cubic meter</t>
        </is>
      </c>
      <c r="F5770" t="inlineStr">
        <is>
          <t>technosphere</t>
        </is>
      </c>
      <c r="G5770" t="n">
        <v>0</v>
      </c>
      <c r="H5770" t="inlineStr">
        <is>
          <t>wastewater, from residence</t>
        </is>
      </c>
      <c r="I5770" t="inlineStr">
        <is>
          <t>(2,2,1,1,1,3); Estimation 20l/m2 panel</t>
        </is>
      </c>
      <c r="M5770" s="30" t="n"/>
    </row>
    <row r="5771" s="29">
      <c r="M5771" s="30" t="n"/>
    </row>
    <row r="5772" customFormat="1" s="28">
      <c r="A5772" s="28" t="inlineStr">
        <is>
          <t>Activity</t>
        </is>
      </c>
      <c r="B5772" s="28" t="inlineStr">
        <is>
          <t>electricity production, photovoltaic</t>
        </is>
      </c>
      <c r="M5772" s="30" t="n"/>
    </row>
    <row r="5773">
      <c r="A5773" t="inlineStr">
        <is>
          <t>comment</t>
        </is>
      </c>
      <c r="B577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")&amp;HLOOKUP(B5774,parameters!$C$195:$EJ$198,2,0)&amp;" kWh/kWp.
Annual output, Facade: "&amp;HLOOKUP(B5774,parameters!$C$195:$EJ$198,3,0)&amp;" kWh/kWp.
Annual output, Open-ground: "&amp;HLOOKUP(B5774,parameters!$C$195:$EJ$198,4,0)&amp;_xlfn._LONGTEXT("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")&amp;VLOOKUP(B5774,'extension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1508.31643949375 kWh/kWp.
Annual output, Facade: 1059.03069155944 kWh/kWp.
Annual output, Open-ground: 1604.59195690824 kWh/kWp.
Amount of solar energy transformed to electricity. Waste heat emission due to losses of electricity in the system.
Technology:  Electricity production with grid-connected photovoltaic power plants.
Time period:  Time of publications
Production volume: 0.196 GWh in 2025.
Sampling:  Statistical data and model calculations
Extrapolations:  Use of PV technology data investigated for other countries (Switzerland). Correction of average yield with Swiss data.
Uncertainty:  None
Author: Romain Sacchi, PSI, romain.sacchi@psi.ch</v>
      </c>
      <c r="M5773" s="30" t="n"/>
    </row>
    <row r="5774" s="29">
      <c r="A5774" t="inlineStr">
        <is>
          <t>location</t>
        </is>
      </c>
      <c r="B5774" t="inlineStr">
        <is>
          <t>TM</t>
        </is>
      </c>
    </row>
    <row r="5775" s="29">
      <c r="A5775" t="inlineStr">
        <is>
          <t>production amount</t>
        </is>
      </c>
      <c r="B5775" t="n">
        <v>1</v>
      </c>
    </row>
    <row r="5776" s="29">
      <c r="A5776" t="inlineStr">
        <is>
          <t>reference product</t>
        </is>
      </c>
      <c r="B5776" t="inlineStr">
        <is>
          <t>electricity, low voltage</t>
        </is>
      </c>
    </row>
    <row r="5777" s="29">
      <c r="A5777" t="inlineStr">
        <is>
          <t>source</t>
        </is>
      </c>
      <c r="B57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778" s="29">
      <c r="A5778" t="inlineStr">
        <is>
          <t>type</t>
        </is>
      </c>
      <c r="B5778" t="inlineStr">
        <is>
          <t>process</t>
        </is>
      </c>
    </row>
    <row r="5779" s="29">
      <c r="A5779" t="inlineStr">
        <is>
          <t>unit</t>
        </is>
      </c>
      <c r="B5779" t="inlineStr">
        <is>
          <t>kilowatt hour</t>
        </is>
      </c>
    </row>
    <row r="5780" s="29">
      <c r="A5780" t="inlineStr">
        <is>
          <t>Exchanges</t>
        </is>
      </c>
    </row>
    <row r="5781" customFormat="1" s="28">
      <c r="A5781" s="28" t="inlineStr">
        <is>
          <t>name</t>
        </is>
      </c>
      <c r="B5781" s="28" t="inlineStr">
        <is>
          <t>amount</t>
        </is>
      </c>
      <c r="C5781" s="28" t="inlineStr">
        <is>
          <t>location</t>
        </is>
      </c>
      <c r="D5781" s="28" t="inlineStr">
        <is>
          <t>unit</t>
        </is>
      </c>
      <c r="E5781" s="28" t="inlineStr">
        <is>
          <t>categories</t>
        </is>
      </c>
      <c r="F5781" s="28" t="inlineStr">
        <is>
          <t>type</t>
        </is>
      </c>
      <c r="G5781" s="28" t="inlineStr">
        <is>
          <t>uncertainty type</t>
        </is>
      </c>
      <c r="H5781" s="28" t="inlineStr">
        <is>
          <t>loc</t>
        </is>
      </c>
      <c r="I5781" s="28" t="inlineStr">
        <is>
          <t>scale</t>
        </is>
      </c>
      <c r="J5781" s="28" t="inlineStr">
        <is>
          <t>comment</t>
        </is>
      </c>
      <c r="K5781" s="28" t="inlineStr">
        <is>
          <t>negative</t>
        </is>
      </c>
      <c r="L5781" s="28" t="inlineStr">
        <is>
          <t>reference product</t>
        </is>
      </c>
      <c r="M5781" s="28" t="inlineStr">
        <is>
          <t>production volume</t>
        </is>
      </c>
      <c r="N5781" s="28" t="inlineStr">
        <is>
          <t>scope</t>
        </is>
      </c>
      <c r="O5781" s="28" t="inlineStr">
        <is>
          <t>scope share</t>
        </is>
      </c>
      <c r="P5781" s="28" t="inlineStr">
        <is>
          <t>tech share</t>
        </is>
      </c>
      <c r="Q5781" s="28" t="inlineStr">
        <is>
          <t>installation</t>
        </is>
      </c>
      <c r="R5781" s="28" t="inlineStr">
        <is>
          <t>productivity</t>
        </is>
      </c>
      <c r="S5781" s="28" t="inlineStr">
        <is>
          <t>kWp</t>
        </is>
      </c>
      <c r="T5781" s="28" t="inlineStr">
        <is>
          <t>lifetime</t>
        </is>
      </c>
      <c r="U5781" s="28" t="inlineStr">
        <is>
          <t>lifetime production</t>
        </is>
      </c>
      <c r="V5781" s="28" t="inlineStr">
        <is>
          <t>inverted lifetime production</t>
        </is>
      </c>
    </row>
    <row r="5782" s="29">
      <c r="A5782" t="inlineStr">
        <is>
          <t>Energy, solar, converted</t>
        </is>
      </c>
      <c r="B5782" t="n">
        <v>3.8503</v>
      </c>
      <c r="D5782" t="inlineStr">
        <is>
          <t>megajoule</t>
        </is>
      </c>
      <c r="E5782" t="inlineStr">
        <is>
          <t>natural resource::in air</t>
        </is>
      </c>
      <c r="F5782" t="inlineStr">
        <is>
          <t>biosphere</t>
        </is>
      </c>
      <c r="G5782" t="n">
        <v>2</v>
      </c>
      <c r="H5782" t="n">
        <v>1.348151067341848</v>
      </c>
      <c r="I5782" t="n">
        <v>0.04340984597628009</v>
      </c>
      <c r="J5782" t="inlineStr">
        <is>
          <t>(2,2,1,1,1,3); Energy loss in the system</t>
        </is>
      </c>
    </row>
    <row r="5783" s="29">
      <c r="A5783" t="inlineStr">
        <is>
          <t>Heat, waste</t>
        </is>
      </c>
      <c r="B5783" t="n">
        <v>0.25027</v>
      </c>
      <c r="D5783" t="inlineStr">
        <is>
          <t>megajoule</t>
        </is>
      </c>
      <c r="E5783" t="inlineStr">
        <is>
          <t>air</t>
        </is>
      </c>
      <c r="F5783" t="inlineStr">
        <is>
          <t>biosphere</t>
        </is>
      </c>
      <c r="G5783" t="n">
        <v>2</v>
      </c>
      <c r="H5783" t="n">
        <v>-1.385214943900327</v>
      </c>
      <c r="I5783" t="n">
        <v>0.02439508208471609</v>
      </c>
      <c r="J5783" t="inlineStr">
        <is>
          <t>(1,na,na,na,na,na); Calculation</t>
        </is>
      </c>
    </row>
    <row r="5784" s="29">
      <c r="A5784" t="inlineStr">
        <is>
          <t>electricity production, photovoltaic</t>
        </is>
      </c>
      <c r="B5784" t="n">
        <v>1</v>
      </c>
      <c r="C5784" t="inlineStr">
        <is>
          <t>TM</t>
        </is>
      </c>
      <c r="D5784" t="inlineStr">
        <is>
          <t>kilowatt hour</t>
        </is>
      </c>
      <c r="E5784" t="inlineStr">
        <is>
          <t>photovoltaic::power plants</t>
        </is>
      </c>
      <c r="F5784" t="inlineStr">
        <is>
          <t>production</t>
        </is>
      </c>
      <c r="G5784" t="n">
        <v>0</v>
      </c>
      <c r="H5784" t="n">
        <v>1</v>
      </c>
      <c r="L5784" t="inlineStr">
        <is>
          <t>electricity, low voltage</t>
        </is>
      </c>
      <c r="M5784">
        <f>VLOOKUP(C5784,'extension - production vol'!$B$6:$D$235,3,0)</f>
        <v>0.19600000000000001</v>
      </c>
    </row>
    <row r="5785" ht="16" customHeight="1" s="29">
      <c r="A5785" t="inlineStr">
        <is>
          <t>photovoltaic flat-roof installation, 156 kWp, multi-Si, on roof</t>
        </is>
      </c>
      <c r="B5785" s="30">
        <f>P5785*V5785</f>
        <v>1.4303059008864726E-8</v>
      </c>
      <c r="C5785" t="inlineStr">
        <is>
          <t>CH</t>
        </is>
      </c>
      <c r="D5785" t="inlineStr">
        <is>
          <t>unit</t>
        </is>
      </c>
      <c r="F5785" t="inlineStr">
        <is>
          <t>technosphere</t>
        </is>
      </c>
      <c r="G5785" t="n">
        <v>2</v>
      </c>
      <c r="H5785" t="n">
        <v>-18.46800298604678</v>
      </c>
      <c r="I5785" t="n">
        <v>0.09798894162072011</v>
      </c>
      <c r="J5785" t="inlineStr">
        <is>
          <t>(2,2,1,1,1,3); Calculation with average annual yield and share of technologies. Lifetime: 30a.</t>
        </is>
      </c>
      <c r="L5785" t="inlineStr">
        <is>
          <t>photovoltaic flat-roof installation, 156 kWp, multi-Si, on roof</t>
        </is>
      </c>
      <c r="N5785" t="inlineStr">
        <is>
          <t>all</t>
        </is>
      </c>
      <c r="O5785" t="n">
        <v>1</v>
      </c>
      <c r="P5785" s="30">
        <f>INDEX(parameters!$D$41:$AG$178,MATCH('PV (extension)'!B5774,parameters!$C$41:$C$178,0),MATCH('PV (extension)'!A5785,parameters!$D$5:$AG$5,0))/O5785</f>
        <v>0.10096416269840058</v>
      </c>
      <c r="Q5785" s="3" t="inlineStr">
        <is>
          <t>roof-top</t>
        </is>
      </c>
      <c r="R5785">
        <f>INDEX(parameters!$C$196:$EJ$198,MATCH('PV (extension)'!Q5785,parameters!$B$196:$B$198,0),MATCH('PV (extension)'!B5774,parameters!$C$195:$EJ$195,0))</f>
        <v>1508.3164394937455</v>
      </c>
      <c r="S5785" t="n">
        <v>156</v>
      </c>
      <c r="T5785" t="n">
        <v>30</v>
      </c>
      <c r="U5785">
        <f>T5785*S5785*R5785</f>
        <v>7058920.9368307292</v>
      </c>
      <c r="V5785">
        <f>1/U5785</f>
        <v>1.4166471178085951E-7</v>
      </c>
    </row>
    <row r="5786" ht="16" customHeight="1" s="29">
      <c r="A5786" t="inlineStr">
        <is>
          <t>photovoltaic flat-roof installation, 156 kWp, single-Si, on roof</t>
        </is>
      </c>
      <c r="B5786" s="30">
        <f>P5786*V5786</f>
        <v>7.4713996283216661E-9</v>
      </c>
      <c r="C5786" t="inlineStr">
        <is>
          <t>CH</t>
        </is>
      </c>
      <c r="D5786" t="inlineStr">
        <is>
          <t>unit</t>
        </is>
      </c>
      <c r="F5786" t="inlineStr">
        <is>
          <t>technosphere</t>
        </is>
      </c>
      <c r="G5786" t="n">
        <v>2</v>
      </c>
      <c r="H5786" t="n">
        <v>-19.10362020104489</v>
      </c>
      <c r="I5786" t="n">
        <v>0.09798894162072011</v>
      </c>
      <c r="J5786" t="inlineStr">
        <is>
          <t>(2,2,1,1,1,3); Calculation with average annual yield and share of technologies. Lifetime: 30a.</t>
        </is>
      </c>
      <c r="L5786" t="inlineStr">
        <is>
          <t>photovoltaic flat-roof installation, 156 kWp, single-Si, on roof</t>
        </is>
      </c>
      <c r="N5786" t="inlineStr">
        <is>
          <t>all</t>
        </is>
      </c>
      <c r="O5786" t="n">
        <v>1</v>
      </c>
      <c r="P5786" s="30">
        <f>INDEX(parameters!$D$41:$AG$178,MATCH('PV (extension)'!B5774,parameters!$C$41:$C$178,0),MATCH('PV (extension)'!A5786,parameters!$D$5:$AG$5,0))/O5786</f>
        <v>5.2740019263789135E-2</v>
      </c>
      <c r="Q5786" s="3" t="inlineStr">
        <is>
          <t>roof-top</t>
        </is>
      </c>
      <c r="R5786">
        <f>INDEX(parameters!$C$196:$EJ$198,MATCH('PV (extension)'!Q5786,parameters!$B$196:$B$198,0),MATCH('PV (extension)'!B5774,parameters!$C$195:$EJ$195,0))</f>
        <v>1508.3164394937455</v>
      </c>
      <c r="S5786" t="n">
        <v>156</v>
      </c>
      <c r="T5786" t="n">
        <v>30</v>
      </c>
      <c r="U5786">
        <f>T5786*S5786*R5786</f>
        <v>7058920.9368307292</v>
      </c>
      <c r="V5786">
        <f>1/U5786</f>
        <v>1.4166471178085951E-7</v>
      </c>
    </row>
    <row r="5787" ht="16" customHeight="1" s="29">
      <c r="A5787" t="inlineStr">
        <is>
          <t>photovoltaic slanted-roof installation, 3 kWp, CIS, laminated, integrated, on roof</t>
        </is>
      </c>
      <c r="B5787" s="30">
        <f>P5787*V5787</f>
        <v>6.7008208747043585E-9</v>
      </c>
      <c r="C5787" t="inlineStr">
        <is>
          <t>CH</t>
        </is>
      </c>
      <c r="D5787" t="inlineStr">
        <is>
          <t>unit</t>
        </is>
      </c>
      <c r="F5787" t="inlineStr">
        <is>
          <t>technosphere</t>
        </is>
      </c>
      <c r="G5787" t="n">
        <v>2</v>
      </c>
      <c r="H5787" t="n">
        <v>-19.69743931800395</v>
      </c>
      <c r="I5787" t="n">
        <v>0.09798894162072011</v>
      </c>
      <c r="J5787" t="inlineStr">
        <is>
          <t>(2,2,1,1,1,3); Calculation with average annual yield and share of technologies. Lifetime: 30a.</t>
        </is>
      </c>
      <c r="L5787" t="inlineStr">
        <is>
          <t>photovoltaic slanted-roof installation, 3 kWp, CIS, laminated, integrated, on roof</t>
        </is>
      </c>
      <c r="N5787" t="inlineStr">
        <is>
          <t>all</t>
        </is>
      </c>
      <c r="O5787" t="n">
        <v>1</v>
      </c>
      <c r="P5787" s="30">
        <f>INDEX(parameters!$D$41:$AG$178,MATCH('PV (extension)'!B5774,parameters!$C$41:$C$178,0),MATCH('PV (extension)'!A5787,parameters!$D$5:$AG$5,0))/O5787</f>
        <v>9.0962624550774995E-4</v>
      </c>
      <c r="Q5787" s="3" t="inlineStr">
        <is>
          <t>roof-top</t>
        </is>
      </c>
      <c r="R5787">
        <f>INDEX(parameters!$C$196:$EJ$198,MATCH('PV (extension)'!Q5787,parameters!$B$196:$B$198,0),MATCH('PV (extension)'!B5774,parameters!$C$195:$EJ$195,0))</f>
        <v>1508.3164394937455</v>
      </c>
      <c r="S5787" t="n">
        <v>3</v>
      </c>
      <c r="T5787" t="n">
        <v>30</v>
      </c>
      <c r="U5787">
        <f>T5787*S5787*R5787</f>
        <v>135748.4795544371</v>
      </c>
      <c r="V5787">
        <f>1/U5787</f>
        <v>7.3665650126046939E-6</v>
      </c>
    </row>
    <row r="5788" ht="16" customHeight="1" s="29">
      <c r="A5788" t="inlineStr">
        <is>
          <t>photovoltaic slanted-roof installation, 3 kWp, CdTe, panel, mounted, on roof</t>
        </is>
      </c>
      <c r="B5788" s="30">
        <f>P5788*V5788</f>
        <v>4.370480519970075E-8</v>
      </c>
      <c r="C5788" t="inlineStr">
        <is>
          <t>CH</t>
        </is>
      </c>
      <c r="D5788" t="inlineStr">
        <is>
          <t>unit</t>
        </is>
      </c>
      <c r="F5788" t="inlineStr">
        <is>
          <t>technosphere</t>
        </is>
      </c>
      <c r="G5788" t="n">
        <v>2</v>
      </c>
      <c r="H5788" t="n">
        <v>-16.69297991102503</v>
      </c>
      <c r="I5788" t="n">
        <v>0.09798894162072011</v>
      </c>
      <c r="J5788" t="inlineStr">
        <is>
          <t>(2,2,1,1,1,3); Calculation with average annual yield and share of technologies. Lifetime: 30a.</t>
        </is>
      </c>
      <c r="L5788" t="inlineStr">
        <is>
          <t>photovoltaic slanted-roof installation, 3 kWp, CdTe, panel, mounted, on roof</t>
        </is>
      </c>
      <c r="N5788" t="inlineStr">
        <is>
          <t>all</t>
        </is>
      </c>
      <c r="O5788" t="n">
        <v>1</v>
      </c>
      <c r="P5788" s="30">
        <f>INDEX(parameters!$D$41:$AG$178,MATCH('PV (extension)'!B5774,parameters!$C$41:$C$178,0),MATCH('PV (extension)'!A5788,parameters!$D$5:$AG$5,0))/O5788</f>
        <v>5.9328608550822341E-3</v>
      </c>
      <c r="Q5788" s="3" t="inlineStr">
        <is>
          <t>roof-top</t>
        </is>
      </c>
      <c r="R5788">
        <f>INDEX(parameters!$C$196:$EJ$198,MATCH('PV (extension)'!Q5788,parameters!$B$196:$B$198,0),MATCH('PV (extension)'!B5774,parameters!$C$195:$EJ$195,0))</f>
        <v>1508.3164394937455</v>
      </c>
      <c r="S5788" t="n">
        <v>3</v>
      </c>
      <c r="T5788" t="n">
        <v>30</v>
      </c>
      <c r="U5788">
        <f>T5788*S5788*R5788</f>
        <v>135748.4795544371</v>
      </c>
      <c r="V5788">
        <f>1/U5788</f>
        <v>7.3665650126046939E-6</v>
      </c>
    </row>
    <row r="5789" ht="16" customHeight="1" s="29">
      <c r="A5789" t="inlineStr">
        <is>
          <t>photovoltaic slanted-roof installation, 3 kWp, micro-Si, laminated, integrated, on roof</t>
        </is>
      </c>
      <c r="B5789" s="30">
        <f>P5789*V5789</f>
        <v>6.7720538774099345E-10</v>
      </c>
      <c r="C5789" t="inlineStr">
        <is>
          <t>RER</t>
        </is>
      </c>
      <c r="D5789" t="inlineStr">
        <is>
          <t>unit</t>
        </is>
      </c>
      <c r="F5789" t="inlineStr">
        <is>
          <t>technosphere</t>
        </is>
      </c>
      <c r="G5789" t="n">
        <v>2</v>
      </c>
      <c r="H5789" t="n">
        <v>-21.54326959350907</v>
      </c>
      <c r="I5789" t="n">
        <v>0.09798894162072011</v>
      </c>
      <c r="J5789" t="inlineStr">
        <is>
          <t>(2,2,1,1,1,3); Calculation with average annual yield and share of technologies. Lifetime: 30a.</t>
        </is>
      </c>
      <c r="L5789" t="inlineStr">
        <is>
          <t>photovoltaic slanted-roof installation, 3 kWp, micro-Si, laminated, integrated, on roof</t>
        </is>
      </c>
      <c r="N5789" t="inlineStr">
        <is>
          <t>all</t>
        </is>
      </c>
      <c r="O5789" t="n">
        <v>1</v>
      </c>
      <c r="P5789" s="30">
        <f>INDEX(parameters!$D$41:$AG$178,MATCH('PV (extension)'!B5774,parameters!$C$41:$C$178,0),MATCH('PV (extension)'!A5789,parameters!$D$5:$AG$5,0))/O5789</f>
        <v>9.1929601731912907E-5</v>
      </c>
      <c r="Q5789" s="3" t="inlineStr">
        <is>
          <t>roof-top</t>
        </is>
      </c>
      <c r="R5789">
        <f>INDEX(parameters!$C$196:$EJ$198,MATCH('PV (extension)'!Q5789,parameters!$B$196:$B$198,0),MATCH('PV (extension)'!B5774,parameters!$C$195:$EJ$195,0))</f>
        <v>1508.3164394937455</v>
      </c>
      <c r="S5789" t="n">
        <v>3</v>
      </c>
      <c r="T5789" t="n">
        <v>30</v>
      </c>
      <c r="U5789">
        <f>T5789*S5789*R5789</f>
        <v>135748.4795544371</v>
      </c>
      <c r="V5789">
        <f>1/U5789</f>
        <v>7.3665650126046939E-6</v>
      </c>
    </row>
    <row r="5790" ht="16" customHeight="1" s="29">
      <c r="A5790" t="inlineStr">
        <is>
          <t>photovoltaic slanted-roof installation, 3 kWp, micro-Si, panel, mounted, on roof</t>
        </is>
      </c>
      <c r="B5790" s="30">
        <f>P5790*V5790</f>
        <v>1.1773098114616669E-8</v>
      </c>
      <c r="C5790" t="inlineStr">
        <is>
          <t>RER</t>
        </is>
      </c>
      <c r="D5790" t="inlineStr">
        <is>
          <t>unit</t>
        </is>
      </c>
      <c r="F5790" t="inlineStr">
        <is>
          <t>technosphere</t>
        </is>
      </c>
      <c r="G5790" t="n">
        <v>2</v>
      </c>
      <c r="H5790" t="n">
        <v>-18.72987249989203</v>
      </c>
      <c r="I5790" t="n">
        <v>0.09798894162072011</v>
      </c>
      <c r="J5790" t="inlineStr">
        <is>
          <t>(2,2,1,1,1,3); Calculation with average annual yield and share of technologies. Lifetime: 30a.</t>
        </is>
      </c>
      <c r="L5790" t="inlineStr">
        <is>
          <t>photovoltaic slanted-roof installation, 3 kWp, micro-Si, panel, mounted, on roof</t>
        </is>
      </c>
      <c r="N5790" t="inlineStr">
        <is>
          <t>all</t>
        </is>
      </c>
      <c r="O5790" t="n">
        <v>1</v>
      </c>
      <c r="P5790" s="30">
        <f>INDEX(parameters!$D$41:$AG$178,MATCH('PV (extension)'!B5774,parameters!$C$41:$C$178,0),MATCH('PV (extension)'!A5790,parameters!$D$5:$AG$5,0))/O5790</f>
        <v>1.5981801687044229E-3</v>
      </c>
      <c r="Q5790" s="3" t="inlineStr">
        <is>
          <t>roof-top</t>
        </is>
      </c>
      <c r="R5790">
        <f>INDEX(parameters!$C$196:$EJ$198,MATCH('PV (extension)'!Q5790,parameters!$B$196:$B$198,0),MATCH('PV (extension)'!B5774,parameters!$C$195:$EJ$195,0))</f>
        <v>1508.3164394937455</v>
      </c>
      <c r="S5790" t="n">
        <v>3</v>
      </c>
      <c r="T5790" t="n">
        <v>30</v>
      </c>
      <c r="U5790">
        <f>T5790*S5790*R5790</f>
        <v>135748.4795544371</v>
      </c>
      <c r="V5790">
        <f>1/U5790</f>
        <v>7.3665650126046939E-6</v>
      </c>
    </row>
    <row r="5791" s="29">
      <c r="A5791" t="inlineStr">
        <is>
          <t>photovoltaic open ground installation, 570 kWp, CIS, on open ground</t>
        </is>
      </c>
      <c r="B5791" s="30">
        <f>P5791*V5791</f>
        <v>3.6824817265944606E-10</v>
      </c>
      <c r="C5791" t="inlineStr">
        <is>
          <t>RER</t>
        </is>
      </c>
      <c r="D5791" t="inlineStr">
        <is>
          <t>unit</t>
        </is>
      </c>
      <c r="F5791" t="inlineStr">
        <is>
          <t>technosphere</t>
        </is>
      </c>
      <c r="G5791" t="n">
        <v>2</v>
      </c>
      <c r="H5791" t="n">
        <v>-21.66656811806742</v>
      </c>
      <c r="I5791" t="n">
        <v>0.09798894162072011</v>
      </c>
      <c r="J5791" t="inlineStr">
        <is>
          <t>(2,2,1,1,1,3); Calculation with average annual yield and share of technologies. Lifetime: 30a.</t>
        </is>
      </c>
      <c r="L5791" t="inlineStr">
        <is>
          <t>photovoltaic open ground installation, 570 kWp, CIS, on open ground</t>
        </is>
      </c>
      <c r="N5791" t="inlineStr">
        <is>
          <t>all</t>
        </is>
      </c>
      <c r="O5791" t="n">
        <v>1</v>
      </c>
      <c r="P5791" s="30">
        <f>INDEX(parameters!$D$41:$AG$178,MATCH('PV (extension)'!B5774,parameters!$C$41:$C$178,0),MATCH('PV (extension)'!A5791,parameters!$D$5:$AG$5,0))/O5791</f>
        <v>1.0104185757523119E-2</v>
      </c>
      <c r="Q5791" t="inlineStr">
        <is>
          <t>central</t>
        </is>
      </c>
      <c r="R5791">
        <f>INDEX(parameters!$C$196:$EJ$198,MATCH('PV (extension)'!Q5791,parameters!$B$196:$B$198,0),MATCH('PV (extension)'!B5774,parameters!$C$195:$EJ$195,0))</f>
        <v>1604.59195690824</v>
      </c>
      <c r="S5791" t="n">
        <v>570</v>
      </c>
      <c r="T5791" t="n">
        <v>30</v>
      </c>
      <c r="U5791">
        <f>T5791*S5791*R5791</f>
        <v>27438522.463130906</v>
      </c>
      <c r="V5791">
        <f>1/U5791</f>
        <v>3.6445111114991643E-8</v>
      </c>
    </row>
    <row r="5792" s="29">
      <c r="A5792" t="inlineStr">
        <is>
          <t>photovoltaic open ground installation, 570 kWp, CdTe, on open ground</t>
        </is>
      </c>
      <c r="B5792" s="30">
        <f>P5792*V5792</f>
        <v>2.705122689882212E-9</v>
      </c>
      <c r="C5792" t="inlineStr">
        <is>
          <t>RER</t>
        </is>
      </c>
      <c r="D5792" t="inlineStr">
        <is>
          <t>unit</t>
        </is>
      </c>
      <c r="F5792" t="inlineStr">
        <is>
          <t>technosphere</t>
        </is>
      </c>
      <c r="G5792" t="n">
        <v>2</v>
      </c>
      <c r="H5792" t="n">
        <v>-21.47552628199886</v>
      </c>
      <c r="I5792" t="n">
        <v>0.09798894162072011</v>
      </c>
      <c r="J5792" t="inlineStr">
        <is>
          <t>(2,2,1,1,1,3); Calculation with average annual yield and share of technologies. Lifetime: 30a.</t>
        </is>
      </c>
      <c r="L5792" t="inlineStr">
        <is>
          <t>photovoltaic open ground installation, 570 kWp, CdTe, on open ground</t>
        </is>
      </c>
      <c r="N5792" t="inlineStr">
        <is>
          <t>all</t>
        </is>
      </c>
      <c r="O5792" t="n">
        <v>1</v>
      </c>
      <c r="P5792" s="30">
        <f>INDEX(parameters!$D$41:$AG$178,MATCH('PV (extension)'!B5774,parameters!$C$41:$C$178,0),MATCH('PV (extension)'!A5792,parameters!$D$5:$AG$5,0))/O5792</f>
        <v>7.4224569691858172E-2</v>
      </c>
      <c r="Q5792" t="inlineStr">
        <is>
          <t>central</t>
        </is>
      </c>
      <c r="R5792">
        <f>INDEX(parameters!$C$196:$EJ$198,MATCH('PV (extension)'!Q5792,parameters!$B$196:$B$198,0),MATCH('PV (extension)'!B5774,parameters!$C$195:$EJ$195,0))</f>
        <v>1604.59195690824</v>
      </c>
      <c r="S5792" t="n">
        <v>570</v>
      </c>
      <c r="T5792" t="n">
        <v>30</v>
      </c>
      <c r="U5792">
        <f>T5792*S5792*R5792</f>
        <v>27438522.463130906</v>
      </c>
      <c r="V5792">
        <f>1/U5792</f>
        <v>3.6445111114991643E-8</v>
      </c>
    </row>
    <row r="5793" s="29">
      <c r="A5793" t="inlineStr">
        <is>
          <t>photovoltaic open ground installation, 570 kWp, micro-Si, on open ground</t>
        </is>
      </c>
      <c r="B5793" s="30">
        <f>P5793*V5793</f>
        <v>2.8672380913951352E-11</v>
      </c>
      <c r="C5793" t="inlineStr">
        <is>
          <t>RER</t>
        </is>
      </c>
      <c r="D5793" t="inlineStr">
        <is>
          <t>unit</t>
        </is>
      </c>
      <c r="F5793" t="inlineStr">
        <is>
          <t>technosphere</t>
        </is>
      </c>
      <c r="G5793" t="n">
        <v>2</v>
      </c>
      <c r="H5793" t="n">
        <v>-23.51240679473371</v>
      </c>
      <c r="I5793" t="n">
        <v>0.09798894162072011</v>
      </c>
      <c r="J5793" t="inlineStr">
        <is>
          <t>(2,2,1,1,1,3); Calculation with average annual yield and share of technologies. Lifetime: 30a.</t>
        </is>
      </c>
      <c r="L5793" t="inlineStr">
        <is>
          <t>photovoltaic open ground installation, 570 kWp, micro-Si, on open ground</t>
        </is>
      </c>
      <c r="N5793" t="inlineStr">
        <is>
          <t>all</t>
        </is>
      </c>
      <c r="O5793" t="n">
        <v>1</v>
      </c>
      <c r="P5793" s="30">
        <f>INDEX(parameters!$D$41:$AG$178,MATCH('PV (extension)'!B5774,parameters!$C$41:$C$178,0),MATCH('PV (extension)'!A5793,parameters!$D$5:$AG$5,0))/O5793</f>
        <v>7.867277677789E-4</v>
      </c>
      <c r="Q5793" t="inlineStr">
        <is>
          <t>central</t>
        </is>
      </c>
      <c r="R5793">
        <f>INDEX(parameters!$C$196:$EJ$198,MATCH('PV (extension)'!Q5793,parameters!$B$196:$B$198,0),MATCH('PV (extension)'!B5774,parameters!$C$195:$EJ$195,0))</f>
        <v>1604.59195690824</v>
      </c>
      <c r="S5793" t="n">
        <v>570</v>
      </c>
      <c r="T5793" t="n">
        <v>30</v>
      </c>
      <c r="U5793">
        <f>T5793*S5793*R5793</f>
        <v>27438522.463130906</v>
      </c>
      <c r="V5793">
        <f>1/U5793</f>
        <v>3.6445111114991643E-8</v>
      </c>
    </row>
    <row r="5794" s="29">
      <c r="A5794" t="inlineStr">
        <is>
          <t>photovoltaic open ground installation, 570 kWp, multi-Si, on open ground</t>
        </is>
      </c>
      <c r="B5794" s="30">
        <f>P5794*V5794</f>
        <v>9.595189446570611E-9</v>
      </c>
      <c r="C5794" t="inlineStr">
        <is>
          <t>RER</t>
        </is>
      </c>
      <c r="D5794" t="inlineStr">
        <is>
          <t>unit</t>
        </is>
      </c>
      <c r="F5794" t="inlineStr">
        <is>
          <t>technosphere</t>
        </is>
      </c>
      <c r="G5794" t="n">
        <v>2</v>
      </c>
      <c r="H5794" t="n">
        <v>-18.20082258362968</v>
      </c>
      <c r="I5794" t="n">
        <v>0.09798894162072011</v>
      </c>
      <c r="J5794" t="inlineStr">
        <is>
          <t>(2,2,1,1,1,3); Calculation with average annual yield and share of technologies. Lifetime: 30a.</t>
        </is>
      </c>
      <c r="L5794" t="inlineStr">
        <is>
          <t>photovoltaic open ground installation, 570 kWp, multi-Si, on open ground</t>
        </is>
      </c>
      <c r="N5794" t="inlineStr">
        <is>
          <t>all</t>
        </is>
      </c>
      <c r="O5794" t="n">
        <v>1</v>
      </c>
      <c r="P5794" s="30">
        <f>INDEX(parameters!$D$41:$AG$178,MATCH('PV (extension)'!B5774,parameters!$C$41:$C$178,0),MATCH('PV (extension)'!A5794,parameters!$D$5:$AG$5,0))/O5794</f>
        <v>0.2632778211677243</v>
      </c>
      <c r="Q5794" t="inlineStr">
        <is>
          <t>central</t>
        </is>
      </c>
      <c r="R5794">
        <f>INDEX(parameters!$C$196:$EJ$198,MATCH('PV (extension)'!Q5794,parameters!$B$196:$B$198,0),MATCH('PV (extension)'!B5774,parameters!$C$195:$EJ$195,0))</f>
        <v>1604.59195690824</v>
      </c>
      <c r="S5794" t="n">
        <v>570</v>
      </c>
      <c r="T5794" t="n">
        <v>30</v>
      </c>
      <c r="U5794">
        <f>T5794*S5794*R5794</f>
        <v>27438522.463130906</v>
      </c>
      <c r="V5794">
        <f>1/U5794</f>
        <v>3.6445111114991643E-8</v>
      </c>
    </row>
    <row r="5795" s="29">
      <c r="A5795" t="inlineStr">
        <is>
          <t>photovoltaic open ground installation, 570 kWp, single-Si, on open ground</t>
        </is>
      </c>
      <c r="B5795" s="30">
        <f>P5795*V5795</f>
        <v>5.0897015796802781E-9</v>
      </c>
      <c r="C5795" t="inlineStr">
        <is>
          <t>RER</t>
        </is>
      </c>
      <c r="D5795" t="inlineStr">
        <is>
          <t>unit</t>
        </is>
      </c>
      <c r="F5795" t="inlineStr">
        <is>
          <t>technosphere</t>
        </is>
      </c>
      <c r="G5795" t="n">
        <v>2</v>
      </c>
      <c r="H5795" t="n">
        <v>-18.8364689523836</v>
      </c>
      <c r="I5795" t="n">
        <v>0.09798894162072011</v>
      </c>
      <c r="J5795" t="inlineStr">
        <is>
          <t>(2,2,1,1,1,3); Calculation with average annual yield and share of technologies. Lifetime: 30a.</t>
        </is>
      </c>
      <c r="L5795" t="inlineStr">
        <is>
          <t>photovoltaic open ground installation, 570 kWp, single-Si, on open ground</t>
        </is>
      </c>
      <c r="N5795" t="inlineStr">
        <is>
          <t>all</t>
        </is>
      </c>
      <c r="O5795" t="n">
        <v>1</v>
      </c>
      <c r="P5795" s="30">
        <f>INDEX(parameters!$D$41:$AG$178,MATCH('PV (extension)'!B5774,parameters!$C$41:$C$178,0),MATCH('PV (extension)'!A5795,parameters!$D$5:$AG$5,0))/O5795</f>
        <v>0.13965389112469015</v>
      </c>
      <c r="Q5795" t="inlineStr">
        <is>
          <t>central</t>
        </is>
      </c>
      <c r="R5795">
        <f>INDEX(parameters!$C$196:$EJ$198,MATCH('PV (extension)'!Q5795,parameters!$B$196:$B$198,0),MATCH('PV (extension)'!B5774,parameters!$C$195:$EJ$195,0))</f>
        <v>1604.59195690824</v>
      </c>
      <c r="S5795" t="n">
        <v>570</v>
      </c>
      <c r="T5795" t="n">
        <v>30</v>
      </c>
      <c r="U5795">
        <f>T5795*S5795*R5795</f>
        <v>27438522.463130906</v>
      </c>
      <c r="V5795">
        <f>1/U5795</f>
        <v>3.6445111114991643E-8</v>
      </c>
    </row>
    <row r="5796" ht="16" customHeight="1" s="29">
      <c r="A5796" t="inlineStr">
        <is>
          <t>photovoltaic slanted-roof installation, 93 kWp, multi-Si, laminated, integrated, on roof</t>
        </is>
      </c>
      <c r="B5796" s="30">
        <f>P5796*V5796</f>
        <v>1.5706133263909506E-9</v>
      </c>
      <c r="C5796" t="inlineStr">
        <is>
          <t>CH</t>
        </is>
      </c>
      <c r="D5796" t="inlineStr">
        <is>
          <t>unit</t>
        </is>
      </c>
      <c r="F5796" t="inlineStr">
        <is>
          <t>technosphere</t>
        </is>
      </c>
      <c r="G5796" t="n">
        <v>2</v>
      </c>
      <c r="H5796" t="n">
        <v>-20.65878981776205</v>
      </c>
      <c r="I5796" t="n">
        <v>0.09798894162072011</v>
      </c>
      <c r="J5796" t="inlineStr">
        <is>
          <t>(2,2,1,1,1,3); Calculation with average annual yield and share of technologies. Lifetime: 30a.</t>
        </is>
      </c>
      <c r="L5796" t="inlineStr">
        <is>
          <t>photovoltaic slanted-roof installation, 93 kWp, multi-Si, laminated, integrated, on roof</t>
        </is>
      </c>
      <c r="N5796" t="inlineStr">
        <is>
          <t>all</t>
        </is>
      </c>
      <c r="O5796" t="n">
        <v>1</v>
      </c>
      <c r="P5796" s="30">
        <f>INDEX(parameters!$D$41:$AG$178,MATCH('PV (extension)'!B5774,parameters!$C$41:$C$178,0),MATCH('PV (extension)'!A5796,parameters!$D$5:$AG$5,0))/O5796</f>
        <v>6.6094595017907607E-3</v>
      </c>
      <c r="Q5796" s="3" t="inlineStr">
        <is>
          <t>roof-top</t>
        </is>
      </c>
      <c r="R5796">
        <f>INDEX(parameters!$C$196:$EJ$198,MATCH('PV (extension)'!Q5796,parameters!$B$196:$B$198,0),MATCH('PV (extension)'!B5774,parameters!$C$195:$EJ$195,0))</f>
        <v>1508.3164394937455</v>
      </c>
      <c r="S5796" t="n">
        <v>93</v>
      </c>
      <c r="T5796" t="n">
        <v>30</v>
      </c>
      <c r="U5796">
        <f>T5796*S5796*R5796</f>
        <v>4208202.8661875501</v>
      </c>
      <c r="V5796">
        <f>1/U5796</f>
        <v>2.3763112943886109E-7</v>
      </c>
    </row>
    <row r="5797" ht="16" customHeight="1" s="29">
      <c r="A5797" t="inlineStr">
        <is>
          <t>photovoltaic slanted-roof installation, 93 kWp, multi-Si, panel, mounted, on roof</t>
        </is>
      </c>
      <c r="B5797" s="30">
        <f>P5797*V5797</f>
        <v>2.6632031104886617E-8</v>
      </c>
      <c r="C5797" t="inlineStr">
        <is>
          <t>CH</t>
        </is>
      </c>
      <c r="D5797" t="inlineStr">
        <is>
          <t>unit</t>
        </is>
      </c>
      <c r="F5797" t="inlineStr">
        <is>
          <t>technosphere</t>
        </is>
      </c>
      <c r="G5797" t="n">
        <v>2</v>
      </c>
      <c r="H5797" t="n">
        <v>-17.84536035000586</v>
      </c>
      <c r="I5797" t="n">
        <v>0.09798894162072011</v>
      </c>
      <c r="J5797" t="inlineStr">
        <is>
          <t>(2,2,1,1,1,3); Calculation with average annual yield and share of technologies. Lifetime: 30a.</t>
        </is>
      </c>
      <c r="L5797" t="inlineStr">
        <is>
          <t>photovoltaic slanted-roof installation, 93 kWp, multi-Si, panel, mounted, on roof</t>
        </is>
      </c>
      <c r="N5797" t="inlineStr">
        <is>
          <t>all</t>
        </is>
      </c>
      <c r="O5797" t="n">
        <v>1</v>
      </c>
      <c r="P5797" s="30">
        <f>INDEX(parameters!$D$41:$AG$178,MATCH('PV (extension)'!B5774,parameters!$C$41:$C$178,0),MATCH('PV (extension)'!A5797,parameters!$D$5:$AG$5,0))/O5797</f>
        <v>0.11207298962797985</v>
      </c>
      <c r="Q5797" s="3" t="inlineStr">
        <is>
          <t>roof-top</t>
        </is>
      </c>
      <c r="R5797">
        <f>INDEX(parameters!$C$196:$EJ$198,MATCH('PV (extension)'!Q5797,parameters!$B$196:$B$198,0),MATCH('PV (extension)'!B5774,parameters!$C$195:$EJ$195,0))</f>
        <v>1508.3164394937455</v>
      </c>
      <c r="S5797" t="n">
        <v>93</v>
      </c>
      <c r="T5797" t="n">
        <v>30</v>
      </c>
      <c r="U5797">
        <f>T5797*S5797*R5797</f>
        <v>4208202.8661875501</v>
      </c>
      <c r="V5797">
        <f>1/U5797</f>
        <v>2.3763112943886109E-7</v>
      </c>
    </row>
    <row r="5798" ht="16" customHeight="1" s="29">
      <c r="A5798" t="inlineStr">
        <is>
          <t>photovoltaic slanted-roof installation, 93 kWp, single-Si, laminated, integrated, on roof</t>
        </is>
      </c>
      <c r="B5798" s="30">
        <f>P5798*V5798</f>
        <v>8.3029424458263291E-10</v>
      </c>
      <c r="C5798" t="inlineStr">
        <is>
          <t>CH</t>
        </is>
      </c>
      <c r="D5798" t="inlineStr">
        <is>
          <t>unit</t>
        </is>
      </c>
      <c r="F5798" t="inlineStr">
        <is>
          <t>technosphere</t>
        </is>
      </c>
      <c r="G5798" t="n">
        <v>2</v>
      </c>
      <c r="H5798" t="n">
        <v>-21.2944254997521</v>
      </c>
      <c r="I5798" t="n">
        <v>0.09798894162072011</v>
      </c>
      <c r="J5798" t="inlineStr">
        <is>
          <t>(2,2,1,1,1,3); Calculation with average annual yield and share of technologies. Lifetime: 30a.</t>
        </is>
      </c>
      <c r="L5798" t="inlineStr">
        <is>
          <t>photovoltaic slanted-roof installation, 93 kWp, single-Si, laminated, integrated, on roof</t>
        </is>
      </c>
      <c r="N5798" t="inlineStr">
        <is>
          <t>all</t>
        </is>
      </c>
      <c r="O5798" t="n">
        <v>1</v>
      </c>
      <c r="P5798" s="30">
        <f>INDEX(parameters!$D$41:$AG$178,MATCH('PV (extension)'!B5774,parameters!$C$41:$C$178,0),MATCH('PV (extension)'!A5798,parameters!$D$5:$AG$5,0))/O5798</f>
        <v>3.4940466198316628E-3</v>
      </c>
      <c r="Q5798" s="3" t="inlineStr">
        <is>
          <t>roof-top</t>
        </is>
      </c>
      <c r="R5798">
        <f>INDEX(parameters!$C$196:$EJ$198,MATCH('PV (extension)'!Q5798,parameters!$B$196:$B$198,0),MATCH('PV (extension)'!B5774,parameters!$C$195:$EJ$195,0))</f>
        <v>1508.3164394937455</v>
      </c>
      <c r="S5798" t="n">
        <v>93</v>
      </c>
      <c r="T5798" t="n">
        <v>30</v>
      </c>
      <c r="U5798">
        <f>T5798*S5798*R5798</f>
        <v>4208202.8661875501</v>
      </c>
      <c r="V5798">
        <f>1/U5798</f>
        <v>2.3763112943886109E-7</v>
      </c>
    </row>
    <row r="5799" ht="16" customHeight="1" s="29">
      <c r="A5799" t="inlineStr">
        <is>
          <t>photovoltaic slanted-roof installation, 93 kWp, single-Si, panel, mounted, on roof</t>
        </is>
      </c>
      <c r="B5799" s="30">
        <f>P5799*V5799</f>
        <v>1.395013790980235E-8</v>
      </c>
      <c r="C5799" t="inlineStr">
        <is>
          <t>CH</t>
        </is>
      </c>
      <c r="D5799" t="inlineStr">
        <is>
          <t>unit</t>
        </is>
      </c>
      <c r="F5799" t="inlineStr">
        <is>
          <t>technosphere</t>
        </is>
      </c>
      <c r="G5799" t="n">
        <v>2</v>
      </c>
      <c r="H5799" t="n">
        <v>-18.48100416113547</v>
      </c>
      <c r="I5799" t="n">
        <v>0.09798894162072011</v>
      </c>
      <c r="J5799" t="inlineStr">
        <is>
          <t>(2,2,1,1,1,3); Calculation with average annual yield and share of technologies. Lifetime: 30a.</t>
        </is>
      </c>
      <c r="L5799" t="inlineStr">
        <is>
          <t>photovoltaic slanted-roof installation, 93 kWp, single-Si, panel, mounted, on roof</t>
        </is>
      </c>
      <c r="N5799" t="inlineStr">
        <is>
          <t>all</t>
        </is>
      </c>
      <c r="O5799" t="n">
        <v>1</v>
      </c>
      <c r="P5799" s="30">
        <f>INDEX(parameters!$D$41:$AG$178,MATCH('PV (extension)'!B5774,parameters!$C$41:$C$178,0),MATCH('PV (extension)'!A5799,parameters!$D$5:$AG$5,0))/O5799</f>
        <v>5.8705010335741853E-2</v>
      </c>
      <c r="Q5799" s="3" t="inlineStr">
        <is>
          <t>roof-top</t>
        </is>
      </c>
      <c r="R5799">
        <f>INDEX(parameters!$C$196:$EJ$198,MATCH('PV (extension)'!Q5799,parameters!$B$196:$B$198,0),MATCH('PV (extension)'!B5774,parameters!$C$195:$EJ$195,0))</f>
        <v>1508.3164394937455</v>
      </c>
      <c r="S5799" t="n">
        <v>93</v>
      </c>
      <c r="T5799" t="n">
        <v>30</v>
      </c>
      <c r="U5799">
        <f>T5799*S5799*R5799</f>
        <v>4208202.8661875501</v>
      </c>
      <c r="V5799">
        <f>1/U5799</f>
        <v>2.3763112943886109E-7</v>
      </c>
    </row>
    <row r="5800" s="29">
      <c r="A5800" t="inlineStr">
        <is>
          <t>photovoltaic facade installation, 3kWp, multi-Si, laminated, integrated, at building</t>
        </is>
      </c>
      <c r="B5800" s="30">
        <f>P5800*V5800</f>
        <v>3.4480843376414787E-8</v>
      </c>
      <c r="C5800" t="inlineStr">
        <is>
          <t>APAC</t>
        </is>
      </c>
      <c r="D5800" t="inlineStr">
        <is>
          <t>unit</t>
        </is>
      </c>
      <c r="F5800" t="inlineStr">
        <is>
          <t>technosphere</t>
        </is>
      </c>
      <c r="G5800" t="n">
        <v>2</v>
      </c>
      <c r="H5800" t="n">
        <v>-17.5612990452514</v>
      </c>
      <c r="I5800" t="n">
        <v>0.09798894162072011</v>
      </c>
      <c r="J5800" t="inlineStr">
        <is>
          <t>(2,2,1,1,1,3); Calculation with average annual yield and share of technologies. Lifetime: 30a.</t>
        </is>
      </c>
      <c r="L5800" t="inlineStr">
        <is>
          <t>photovoltaic facade installation, 3kWp, multi-Si, laminated, integrated, at building</t>
        </is>
      </c>
      <c r="N5800" t="inlineStr">
        <is>
          <t>all</t>
        </is>
      </c>
      <c r="O5800" t="n">
        <v>1</v>
      </c>
      <c r="P5800" s="30">
        <f>INDEX(parameters!$D$41:$AG$178,MATCH('PV (extension)'!B5774,parameters!$C$41:$C$178,0),MATCH('PV (extension)'!A5800,parameters!$D$5:$AG$5,0))/O5800</f>
        <v>3.2864644265829519E-3</v>
      </c>
      <c r="Q5800" t="inlineStr">
        <is>
          <t>façade</t>
        </is>
      </c>
      <c r="R5800">
        <f>INDEX(parameters!$C$196:$EJ$198,MATCH('PV (extension)'!Q5800,parameters!$B$196:$B$198,0),MATCH('PV (extension)'!B5774,parameters!$C$195:$EJ$195,0))</f>
        <v>1059.0306915594385</v>
      </c>
      <c r="S5800" t="n">
        <v>3</v>
      </c>
      <c r="T5800" t="n">
        <v>30</v>
      </c>
      <c r="U5800">
        <f>T5800*S5800*R5800</f>
        <v>95312.762240349475</v>
      </c>
      <c r="V5800">
        <f>1/U5800</f>
        <v>1.0491774411891532E-5</v>
      </c>
    </row>
    <row r="5801" s="29">
      <c r="A5801" t="inlineStr">
        <is>
          <t>photovoltaic facade installation, 3kWp, multi-Si, panel, mounted, at building</t>
        </is>
      </c>
      <c r="B5801" s="30">
        <f>P5801*V5801</f>
        <v>3.3816581382179949E-8</v>
      </c>
      <c r="C5801" t="inlineStr">
        <is>
          <t>APAC</t>
        </is>
      </c>
      <c r="D5801" t="inlineStr">
        <is>
          <t>unit</t>
        </is>
      </c>
      <c r="F5801" t="inlineStr">
        <is>
          <t>technosphere</t>
        </is>
      </c>
      <c r="G5801" t="n">
        <v>2</v>
      </c>
      <c r="H5801" t="n">
        <v>-17.5612990452514</v>
      </c>
      <c r="I5801" t="n">
        <v>0.09798894162072011</v>
      </c>
      <c r="J5801" t="inlineStr">
        <is>
          <t>(2,2,1,1,1,3); Calculation with average annual yield and share of technologies. Lifetime: 30a.</t>
        </is>
      </c>
      <c r="L5801" t="inlineStr">
        <is>
          <t>photovoltaic facade installation, 3kWp, multi-Si, panel, mounted, at building</t>
        </is>
      </c>
      <c r="N5801" t="inlineStr">
        <is>
          <t>all</t>
        </is>
      </c>
      <c r="O5801" t="n">
        <v>1</v>
      </c>
      <c r="P5801" s="30">
        <f>INDEX(parameters!$D$41:$AG$178,MATCH('PV (extension)'!B5774,parameters!$C$41:$C$178,0),MATCH('PV (extension)'!A5801,parameters!$D$5:$AG$5,0))/O5801</f>
        <v>3.2231517810611459E-3</v>
      </c>
      <c r="Q5801" t="inlineStr">
        <is>
          <t>façade</t>
        </is>
      </c>
      <c r="R5801">
        <f>INDEX(parameters!$C$196:$EJ$198,MATCH('PV (extension)'!Q5801,parameters!$B$196:$B$198,0),MATCH('PV (extension)'!B5774,parameters!$C$195:$EJ$195,0))</f>
        <v>1059.0306915594385</v>
      </c>
      <c r="S5801" t="n">
        <v>3</v>
      </c>
      <c r="T5801" t="n">
        <v>30</v>
      </c>
      <c r="U5801">
        <f>T5801*S5801*R5801</f>
        <v>95312.762240349475</v>
      </c>
      <c r="V5801">
        <f>1/U5801</f>
        <v>1.0491774411891532E-5</v>
      </c>
    </row>
    <row r="5802" s="29">
      <c r="A5802" t="inlineStr">
        <is>
          <t>photovoltaic facade installation, 3kWp, single-Si, laminated, integrated, at building</t>
        </is>
      </c>
      <c r="B5802" s="30">
        <f>P5802*V5802</f>
        <v>1.8177915714095717E-8</v>
      </c>
      <c r="C5802" t="inlineStr">
        <is>
          <t>APAC</t>
        </is>
      </c>
      <c r="D5802" t="inlineStr">
        <is>
          <t>unit</t>
        </is>
      </c>
      <c r="F5802" t="inlineStr">
        <is>
          <t>technosphere</t>
        </is>
      </c>
      <c r="G5802" t="n">
        <v>2</v>
      </c>
      <c r="H5802" t="n">
        <v>-18.19689739735082</v>
      </c>
      <c r="I5802" t="n">
        <v>0.09798894162072011</v>
      </c>
      <c r="J5802" t="inlineStr">
        <is>
          <t>(2,2,1,1,1,3); Calculation with average annual yield and share of technologies. Lifetime: 30a.</t>
        </is>
      </c>
      <c r="L5802" t="inlineStr">
        <is>
          <t>photovoltaic facade installation, 3kWp, single-Si, laminated, integrated, at building</t>
        </is>
      </c>
      <c r="N5802" t="inlineStr">
        <is>
          <t>all</t>
        </is>
      </c>
      <c r="O5802" t="n">
        <v>1</v>
      </c>
      <c r="P5802" s="30">
        <f>INDEX(parameters!$D$41:$AG$178,MATCH('PV (extension)'!B5774,parameters!$C$41:$C$178,0),MATCH('PV (extension)'!A5802,parameters!$D$5:$AG$5,0))/O5802</f>
        <v>1.7325873584827175E-3</v>
      </c>
      <c r="Q5802" t="inlineStr">
        <is>
          <t>façade</t>
        </is>
      </c>
      <c r="R5802">
        <f>INDEX(parameters!$C$196:$EJ$198,MATCH('PV (extension)'!Q5802,parameters!$B$196:$B$198,0),MATCH('PV (extension)'!B5774,parameters!$C$195:$EJ$195,0))</f>
        <v>1059.0306915594385</v>
      </c>
      <c r="S5802" t="n">
        <v>3</v>
      </c>
      <c r="T5802" t="n">
        <v>30</v>
      </c>
      <c r="U5802">
        <f>T5802*S5802*R5802</f>
        <v>95312.762240349475</v>
      </c>
      <c r="V5802">
        <f>1/U5802</f>
        <v>1.0491774411891532E-5</v>
      </c>
    </row>
    <row r="5803" s="29">
      <c r="A5803" t="inlineStr">
        <is>
          <t>photovoltaic facade installation, 3kWp, single-Si, panel, mounted, at building</t>
        </is>
      </c>
      <c r="B5803" s="30">
        <f>P5803*V5803</f>
        <v>1.8162187293621318E-8</v>
      </c>
      <c r="C5803" t="inlineStr">
        <is>
          <t>APAC</t>
        </is>
      </c>
      <c r="D5803" t="inlineStr">
        <is>
          <t>unit</t>
        </is>
      </c>
      <c r="F5803" t="inlineStr">
        <is>
          <t>technosphere</t>
        </is>
      </c>
      <c r="G5803" t="n">
        <v>2</v>
      </c>
      <c r="H5803" t="n">
        <v>-18.19689739735082</v>
      </c>
      <c r="I5803" t="n">
        <v>0.09798894162072011</v>
      </c>
      <c r="J5803" t="inlineStr">
        <is>
          <t>(2,2,1,1,1,3); Calculation with average annual yield and share of technologies. Lifetime: 30a.</t>
        </is>
      </c>
      <c r="L5803" t="inlineStr">
        <is>
          <t>photovoltaic facade installation, 3kWp, single-Si, panel, mounted, at building</t>
        </is>
      </c>
      <c r="N5803" t="inlineStr">
        <is>
          <t>all</t>
        </is>
      </c>
      <c r="O5803" t="n">
        <v>1</v>
      </c>
      <c r="P5803" s="30">
        <f>INDEX(parameters!$D$41:$AG$178,MATCH('PV (extension)'!B5774,parameters!$C$41:$C$178,0),MATCH('PV (extension)'!A5803,parameters!$D$5:$AG$5,0))/O5803</f>
        <v>1.7310882392816251E-3</v>
      </c>
      <c r="Q5803" t="inlineStr">
        <is>
          <t>façade</t>
        </is>
      </c>
      <c r="R5803">
        <f>INDEX(parameters!$C$196:$EJ$198,MATCH('PV (extension)'!Q5803,parameters!$B$196:$B$198,0),MATCH('PV (extension)'!B5774,parameters!$C$195:$EJ$195,0))</f>
        <v>1059.0306915594385</v>
      </c>
      <c r="S5803" t="n">
        <v>3</v>
      </c>
      <c r="T5803" t="n">
        <v>30</v>
      </c>
      <c r="U5803">
        <f>T5803*S5803*R5803</f>
        <v>95312.762240349475</v>
      </c>
      <c r="V5803">
        <f>1/U5803</f>
        <v>1.0491774411891532E-5</v>
      </c>
    </row>
    <row r="5804" ht="16" customHeight="1" s="29">
      <c r="A5804" t="inlineStr">
        <is>
          <t>photovoltaic flat-roof installation, 3kWp, multi-Si, on roof</t>
        </is>
      </c>
      <c r="B5804" s="30">
        <f>P5804*V5804</f>
        <v>3.7293286812963306E-7</v>
      </c>
      <c r="C5804" t="inlineStr">
        <is>
          <t>APAC</t>
        </is>
      </c>
      <c r="D5804" t="inlineStr">
        <is>
          <t>unit</t>
        </is>
      </c>
      <c r="F5804" t="inlineStr">
        <is>
          <t>technosphere</t>
        </is>
      </c>
      <c r="G5804" t="n">
        <v>2</v>
      </c>
      <c r="H5804" t="n">
        <v>-15.20991773919472</v>
      </c>
      <c r="I5804" t="n">
        <v>0.09798894162072011</v>
      </c>
      <c r="J5804" t="inlineStr">
        <is>
          <t>(2,2,1,1,1,3); Calculation with average annual yield and share of technologies. Lifetime: 30a.</t>
        </is>
      </c>
      <c r="L5804" t="inlineStr">
        <is>
          <t>photovoltaic flat-roof installation, 3kWp, multi-Si, on roof</t>
        </is>
      </c>
      <c r="N5804" t="inlineStr">
        <is>
          <t>all</t>
        </is>
      </c>
      <c r="O5804" t="n">
        <v>1</v>
      </c>
      <c r="P5804" s="30">
        <f>INDEX(parameters!$D$41:$AG$178,MATCH('PV (extension)'!B5774,parameters!$C$41:$C$178,0),MATCH('PV (extension)'!A5804,parameters!$D$5:$AG$5,0))/O5804</f>
        <v>5.0625069824473082E-2</v>
      </c>
      <c r="Q5804" s="3" t="inlineStr">
        <is>
          <t>roof-top</t>
        </is>
      </c>
      <c r="R5804">
        <f>INDEX(parameters!$C$196:$EJ$198,MATCH('PV (extension)'!Q5804,parameters!$B$196:$B$198,0),MATCH('PV (extension)'!B5774,parameters!$C$195:$EJ$195,0))</f>
        <v>1508.3164394937455</v>
      </c>
      <c r="S5804" t="n">
        <v>3</v>
      </c>
      <c r="T5804" t="n">
        <v>30</v>
      </c>
      <c r="U5804">
        <f>T5804*S5804*R5804</f>
        <v>135748.4795544371</v>
      </c>
      <c r="V5804">
        <f>1/U5804</f>
        <v>7.3665650126046939E-6</v>
      </c>
    </row>
    <row r="5805" ht="16" customHeight="1" s="29">
      <c r="A5805" t="inlineStr">
        <is>
          <t>photovoltaic flat-roof installation, 3kWp, single-Si, on roof</t>
        </is>
      </c>
      <c r="B5805" s="30">
        <f>P5805*V5805</f>
        <v>1.9466555501020744E-7</v>
      </c>
      <c r="C5805" t="inlineStr">
        <is>
          <t>APAC</t>
        </is>
      </c>
      <c r="D5805" t="inlineStr">
        <is>
          <t>unit</t>
        </is>
      </c>
      <c r="F5805" t="inlineStr">
        <is>
          <t>technosphere</t>
        </is>
      </c>
      <c r="G5805" t="n">
        <v>2</v>
      </c>
      <c r="H5805" t="n">
        <v>-15.84555259734934</v>
      </c>
      <c r="I5805" t="n">
        <v>0.09798894162072011</v>
      </c>
      <c r="J5805" t="inlineStr">
        <is>
          <t>(2,2,1,1,1,3); Calculation with average annual yield and share of technologies. Lifetime: 30a.</t>
        </is>
      </c>
      <c r="L5805" t="inlineStr">
        <is>
          <t>photovoltaic flat-roof installation, 3kWp, single-Si, on roof</t>
        </is>
      </c>
      <c r="N5805" t="inlineStr">
        <is>
          <t>all</t>
        </is>
      </c>
      <c r="O5805" t="n">
        <v>1</v>
      </c>
      <c r="P5805" s="30">
        <f>INDEX(parameters!$D$41:$AG$178,MATCH('PV (extension)'!B5774,parameters!$C$41:$C$178,0),MATCH('PV (extension)'!A5805,parameters!$D$5:$AG$5,0))/O5805</f>
        <v>2.6425553114256296E-2</v>
      </c>
      <c r="Q5805" s="3" t="inlineStr">
        <is>
          <t>roof-top</t>
        </is>
      </c>
      <c r="R5805">
        <f>INDEX(parameters!$C$196:$EJ$198,MATCH('PV (extension)'!Q5805,parameters!$B$196:$B$198,0),MATCH('PV (extension)'!B5774,parameters!$C$195:$EJ$195,0))</f>
        <v>1508.3164394937455</v>
      </c>
      <c r="S5805" t="n">
        <v>3</v>
      </c>
      <c r="T5805" t="n">
        <v>30</v>
      </c>
      <c r="U5805">
        <f>T5805*S5805*R5805</f>
        <v>135748.4795544371</v>
      </c>
      <c r="V5805">
        <f>1/U5805</f>
        <v>7.3665650126046939E-6</v>
      </c>
    </row>
    <row r="5806" ht="16" customHeight="1" s="29">
      <c r="A5806" t="inlineStr">
        <is>
          <t>photovoltaic slanted-roof installation, 3kWp, CIS, panel, mounted, on roof</t>
        </is>
      </c>
      <c r="B5806" s="30">
        <f>P5806*V5806</f>
        <v>1.0767306741931189E-7</v>
      </c>
      <c r="C5806" t="inlineStr">
        <is>
          <t>CH</t>
        </is>
      </c>
      <c r="D5806" t="inlineStr">
        <is>
          <t>unit</t>
        </is>
      </c>
      <c r="F5806" t="inlineStr">
        <is>
          <t>technosphere</t>
        </is>
      </c>
      <c r="G5806" t="n">
        <v>2</v>
      </c>
      <c r="H5806" t="n">
        <v>-16.88405011147741</v>
      </c>
      <c r="I5806" t="n">
        <v>0.09798894162072011</v>
      </c>
      <c r="J5806" t="inlineStr">
        <is>
          <t>(2,2,1,1,1,3); Calculation with average annual yield and share of technologies. Lifetime: 30a.</t>
        </is>
      </c>
      <c r="L5806" t="inlineStr">
        <is>
          <t>photovoltaic slanted-roof installation, 3kWp, CIS, panel, mounted, on roof</t>
        </is>
      </c>
      <c r="N5806" t="inlineStr">
        <is>
          <t>all</t>
        </is>
      </c>
      <c r="O5806" t="n">
        <v>1</v>
      </c>
      <c r="P5806" s="30">
        <f>INDEX(parameters!$D$41:$AG$178,MATCH('PV (extension)'!B5774,parameters!$C$41:$C$178,0),MATCH('PV (extension)'!A5806,parameters!$D$5:$AG$5,0))/O5806</f>
        <v>1.4616455191133988E-2</v>
      </c>
      <c r="Q5806" s="3" t="inlineStr">
        <is>
          <t>roof-top</t>
        </is>
      </c>
      <c r="R5806">
        <f>INDEX(parameters!$C$196:$EJ$198,MATCH('PV (extension)'!Q5806,parameters!$B$196:$B$198,0),MATCH('PV (extension)'!B5774,parameters!$C$195:$EJ$195,0))</f>
        <v>1508.3164394937455</v>
      </c>
      <c r="S5806" t="n">
        <v>3</v>
      </c>
      <c r="T5806" t="n">
        <v>30</v>
      </c>
      <c r="U5806">
        <f>T5806*S5806*R5806</f>
        <v>135748.4795544371</v>
      </c>
      <c r="V5806">
        <f>1/U5806</f>
        <v>7.3665650126046939E-6</v>
      </c>
    </row>
    <row r="5807" ht="16" customHeight="1" s="29">
      <c r="A5807" t="inlineStr">
        <is>
          <t>photovoltaic slanted-roof installation, 3kWp, CdTe, laminated, integrated, on roof</t>
        </is>
      </c>
      <c r="B5807" s="30">
        <f>P5807*V5807</f>
        <v>3.0149134092306103E-9</v>
      </c>
      <c r="C5807" t="inlineStr">
        <is>
          <t>CH</t>
        </is>
      </c>
      <c r="D5807" t="inlineStr">
        <is>
          <t>unit</t>
        </is>
      </c>
      <c r="F5807" t="inlineStr">
        <is>
          <t>technosphere</t>
        </is>
      </c>
      <c r="G5807" t="n">
        <v>2</v>
      </c>
      <c r="H5807" t="n">
        <v>-19.50639655088546</v>
      </c>
      <c r="I5807" t="n">
        <v>0.09798894162072011</v>
      </c>
      <c r="J5807" t="inlineStr">
        <is>
          <t>(2,2,1,1,1,3); Calculation with average annual yield and share of technologies. Lifetime: 30a.</t>
        </is>
      </c>
      <c r="L5807" t="inlineStr">
        <is>
          <t>photovoltaic slanted-roof installation, 3kWp, CdTe, laminated, integrated, on roof</t>
        </is>
      </c>
      <c r="N5807" t="inlineStr">
        <is>
          <t>all</t>
        </is>
      </c>
      <c r="O5807" t="n">
        <v>1</v>
      </c>
      <c r="P5807" s="30">
        <f>INDEX(parameters!$D$41:$AG$178,MATCH('PV (extension)'!B5774,parameters!$C$41:$C$178,0),MATCH('PV (extension)'!A5807,parameters!$D$5:$AG$5,0))/O5807</f>
        <v>4.0926991129133978E-4</v>
      </c>
      <c r="Q5807" s="3" t="inlineStr">
        <is>
          <t>roof-top</t>
        </is>
      </c>
      <c r="R5807">
        <f>INDEX(parameters!$C$196:$EJ$198,MATCH('PV (extension)'!Q5807,parameters!$B$196:$B$198,0),MATCH('PV (extension)'!B5774,parameters!$C$195:$EJ$195,0))</f>
        <v>1508.3164394937455</v>
      </c>
      <c r="S5807" t="n">
        <v>3</v>
      </c>
      <c r="T5807" t="n">
        <v>30</v>
      </c>
      <c r="U5807">
        <f>T5807*S5807*R5807</f>
        <v>135748.4795544371</v>
      </c>
      <c r="V5807">
        <f>1/U5807</f>
        <v>7.3665650126046939E-6</v>
      </c>
    </row>
    <row r="5808" ht="16" customHeight="1" s="29">
      <c r="A5808" t="inlineStr">
        <is>
          <t>photovoltaic slanted-roof installation, 3kWp, multi-Si, laminated, integrated, on roof</t>
        </is>
      </c>
      <c r="B5808" s="30">
        <f>P5808*V5808</f>
        <v>1.7911777677494717E-8</v>
      </c>
      <c r="C5808" t="inlineStr">
        <is>
          <t>APAC</t>
        </is>
      </c>
      <c r="D5808" t="inlineStr">
        <is>
          <t>unit</t>
        </is>
      </c>
      <c r="F5808" t="inlineStr">
        <is>
          <t>technosphere</t>
        </is>
      </c>
      <c r="G5808" t="n">
        <v>2</v>
      </c>
      <c r="H5808" t="n">
        <v>-18.22076487875746</v>
      </c>
      <c r="I5808" t="n">
        <v>0.09798894162072011</v>
      </c>
      <c r="J5808" t="inlineStr">
        <is>
          <t>(2,2,1,1,1,3); Calculation with average annual yield and share of technologies. Lifetime: 30a.</t>
        </is>
      </c>
      <c r="L5808" t="inlineStr">
        <is>
          <t>photovoltaic slanted-roof installation, 3kWp, multi-Si, laminated, integrated, on roof</t>
        </is>
      </c>
      <c r="N5808" t="inlineStr">
        <is>
          <t>all</t>
        </is>
      </c>
      <c r="O5808" t="n">
        <v>1</v>
      </c>
      <c r="P5808" s="30">
        <f>INDEX(parameters!$D$41:$AG$178,MATCH('PV (extension)'!B5774,parameters!$C$41:$C$178,0),MATCH('PV (extension)'!A5808,parameters!$D$5:$AG$5,0))/O5808</f>
        <v>2.4314965858370148E-3</v>
      </c>
      <c r="Q5808" s="3" t="inlineStr">
        <is>
          <t>roof-top</t>
        </is>
      </c>
      <c r="R5808">
        <f>INDEX(parameters!$C$196:$EJ$198,MATCH('PV (extension)'!Q5808,parameters!$B$196:$B$198,0),MATCH('PV (extension)'!B5774,parameters!$C$195:$EJ$195,0))</f>
        <v>1508.3164394937455</v>
      </c>
      <c r="S5808" t="n">
        <v>3</v>
      </c>
      <c r="T5808" t="n">
        <v>30</v>
      </c>
      <c r="U5808">
        <f>T5808*S5808*R5808</f>
        <v>135748.4795544371</v>
      </c>
      <c r="V5808">
        <f>1/U5808</f>
        <v>7.3665650126046939E-6</v>
      </c>
    </row>
    <row r="5809" ht="16" customHeight="1" s="29">
      <c r="A5809" t="inlineStr">
        <is>
          <t>photovoltaic slanted-roof installation, 3kWp, multi-Si, panel, mounted, on roof</t>
        </is>
      </c>
      <c r="B5809" s="30">
        <f>P5809*V5809</f>
        <v>3.0658601238084362E-7</v>
      </c>
      <c r="C5809" t="inlineStr">
        <is>
          <t>APAC</t>
        </is>
      </c>
      <c r="D5809" t="inlineStr">
        <is>
          <t>unit</t>
        </is>
      </c>
      <c r="F5809" t="inlineStr">
        <is>
          <t>technosphere</t>
        </is>
      </c>
      <c r="G5809" t="n">
        <v>2</v>
      </c>
      <c r="H5809" t="n">
        <v>-15.40735416199742</v>
      </c>
      <c r="I5809" t="n">
        <v>0.09798894162072011</v>
      </c>
      <c r="J5809" t="inlineStr">
        <is>
          <t>(2,2,1,1,1,3); Calculation with average annual yield and share of technologies. Lifetime: 30a.</t>
        </is>
      </c>
      <c r="L5809" t="inlineStr">
        <is>
          <t>photovoltaic slanted-roof installation, 3kWp, multi-Si, panel, mounted, on roof</t>
        </is>
      </c>
      <c r="N5809" t="inlineStr">
        <is>
          <t>all</t>
        </is>
      </c>
      <c r="O5809" t="n">
        <v>1</v>
      </c>
      <c r="P5809" s="30">
        <f>INDEX(parameters!$D$41:$AG$178,MATCH('PV (extension)'!B5774,parameters!$C$41:$C$178,0),MATCH('PV (extension)'!A5809,parameters!$D$5:$AG$5,0))/O5809</f>
        <v>4.1618585033357351E-2</v>
      </c>
      <c r="Q5809" s="3" t="inlineStr">
        <is>
          <t>roof-top</t>
        </is>
      </c>
      <c r="R5809">
        <f>INDEX(parameters!$C$196:$EJ$198,MATCH('PV (extension)'!Q5809,parameters!$B$196:$B$198,0),MATCH('PV (extension)'!B5774,parameters!$C$195:$EJ$195,0))</f>
        <v>1508.3164394937455</v>
      </c>
      <c r="S5809" t="n">
        <v>3</v>
      </c>
      <c r="T5809" t="n">
        <v>30</v>
      </c>
      <c r="U5809">
        <f>T5809*S5809*R5809</f>
        <v>135748.4795544371</v>
      </c>
      <c r="V5809">
        <f>1/U5809</f>
        <v>7.3665650126046939E-6</v>
      </c>
    </row>
    <row r="5810" ht="16" customHeight="1" s="29">
      <c r="A5810" t="inlineStr">
        <is>
          <t>photovoltaic slanted-roof installation, 3kWp, single-Si, laminated, integrated, on roof</t>
        </is>
      </c>
      <c r="B5810" s="30">
        <f>P5810*V5810</f>
        <v>9.4663080947208977E-9</v>
      </c>
      <c r="C5810" t="inlineStr">
        <is>
          <t>APAC</t>
        </is>
      </c>
      <c r="D5810" t="inlineStr">
        <is>
          <t>unit</t>
        </is>
      </c>
      <c r="F5810" t="inlineStr">
        <is>
          <t>technosphere</t>
        </is>
      </c>
      <c r="G5810" t="n">
        <v>2</v>
      </c>
      <c r="H5810" t="n">
        <v>-18.85636797425012</v>
      </c>
      <c r="I5810" t="n">
        <v>0.09798894162072011</v>
      </c>
      <c r="J5810" t="inlineStr">
        <is>
          <t>(2,2,1,1,1,3); Calculation with average annual yield and share of technologies. Lifetime: 30a.</t>
        </is>
      </c>
      <c r="L5810" t="inlineStr">
        <is>
          <t>photovoltaic slanted-roof installation, 3kWp, single-Si, laminated, integrated, on roof</t>
        </is>
      </c>
      <c r="N5810" t="inlineStr">
        <is>
          <t>all</t>
        </is>
      </c>
      <c r="O5810" t="n">
        <v>1</v>
      </c>
      <c r="P5810" s="30">
        <f>INDEX(parameters!$D$41:$AG$178,MATCH('PV (extension)'!B5774,parameters!$C$41:$C$178,0),MATCH('PV (extension)'!A5810,parameters!$D$5:$AG$5,0))/O5810</f>
        <v>1.2850369308522222E-3</v>
      </c>
      <c r="Q5810" s="3" t="inlineStr">
        <is>
          <t>roof-top</t>
        </is>
      </c>
      <c r="R5810">
        <f>INDEX(parameters!$C$196:$EJ$198,MATCH('PV (extension)'!Q5810,parameters!$B$196:$B$198,0),MATCH('PV (extension)'!B5774,parameters!$C$195:$EJ$195,0))</f>
        <v>1508.3164394937455</v>
      </c>
      <c r="S5810" t="n">
        <v>3</v>
      </c>
      <c r="T5810" t="n">
        <v>30</v>
      </c>
      <c r="U5810">
        <f>T5810*S5810*R5810</f>
        <v>135748.4795544371</v>
      </c>
      <c r="V5810">
        <f>1/U5810</f>
        <v>7.3665650126046939E-6</v>
      </c>
    </row>
    <row r="5811" ht="16" customHeight="1" s="29">
      <c r="A5811" t="inlineStr">
        <is>
          <t>photovoltaic slanted-roof installation, 3kWp, single-Si, panel, mounted, on roof</t>
        </is>
      </c>
      <c r="B5811" s="30">
        <f>P5811*V5811</f>
        <v>1.6022396847892006E-7</v>
      </c>
      <c r="C5811" t="inlineStr">
        <is>
          <t>APAC</t>
        </is>
      </c>
      <c r="D5811" t="inlineStr">
        <is>
          <t>unit</t>
        </is>
      </c>
      <c r="F5811" t="inlineStr">
        <is>
          <t>technosphere</t>
        </is>
      </c>
      <c r="G5811" t="n">
        <v>2</v>
      </c>
      <c r="H5811" t="n">
        <v>-16.04298817847151</v>
      </c>
      <c r="I5811" t="n">
        <v>0.09798894162072011</v>
      </c>
      <c r="J5811" t="inlineStr">
        <is>
          <t>(2,2,1,1,1,3); Calculation with average annual yield and share of technologies. Lifetime: 30a.</t>
        </is>
      </c>
      <c r="L5811" t="inlineStr">
        <is>
          <t>photovoltaic slanted-roof installation, 3kWp, single-Si, panel, mounted, on roof</t>
        </is>
      </c>
      <c r="N5811" t="inlineStr">
        <is>
          <t>all</t>
        </is>
      </c>
      <c r="O5811" t="n">
        <v>1</v>
      </c>
      <c r="P5811" s="30">
        <f>INDEX(parameters!$D$41:$AG$178,MATCH('PV (extension)'!B5774,parameters!$C$41:$C$178,0),MATCH('PV (extension)'!A5811,parameters!$D$5:$AG$5,0))/O5811</f>
        <v>2.1750160109191456E-2</v>
      </c>
      <c r="Q5811" s="3" t="inlineStr">
        <is>
          <t>roof-top</t>
        </is>
      </c>
      <c r="R5811">
        <f>INDEX(parameters!$C$196:$EJ$198,MATCH('PV (extension)'!Q5811,parameters!$B$196:$B$198,0),MATCH('PV (extension)'!B5774,parameters!$C$195:$EJ$195,0))</f>
        <v>1508.3164394937455</v>
      </c>
      <c r="S5811" t="n">
        <v>3</v>
      </c>
      <c r="T5811" t="n">
        <v>30</v>
      </c>
      <c r="U5811">
        <f>T5811*S5811*R5811</f>
        <v>135748.4795544371</v>
      </c>
      <c r="V5811">
        <f>1/U5811</f>
        <v>7.3665650126046939E-6</v>
      </c>
    </row>
    <row r="5812" s="29">
      <c r="A5812" t="inlineStr">
        <is>
          <t>market for tap water</t>
        </is>
      </c>
      <c r="B5812" t="n">
        <v>0.0020721</v>
      </c>
      <c r="C5812" t="inlineStr">
        <is>
          <t>Europe without Switzerland</t>
        </is>
      </c>
      <c r="D5812" t="inlineStr">
        <is>
          <t>kilogram</t>
        </is>
      </c>
      <c r="F5812" t="inlineStr">
        <is>
          <t>technosphere</t>
        </is>
      </c>
      <c r="G5812" t="n">
        <v>2</v>
      </c>
      <c r="H5812" t="n">
        <v>-6.179192693201237</v>
      </c>
      <c r="I5812" t="n">
        <v>0.04340984597628009</v>
      </c>
      <c r="J5812" t="inlineStr">
        <is>
          <t>(2,2,1,1,1,3); Estimation 20l/m2 panel</t>
        </is>
      </c>
      <c r="L5812" t="inlineStr">
        <is>
          <t>tap water</t>
        </is>
      </c>
    </row>
    <row r="5813" s="29">
      <c r="A5813" t="inlineStr">
        <is>
          <t>treatment of wastewater, from residence, capacity 1.1E10l/year</t>
        </is>
      </c>
      <c r="B5813" t="n">
        <v>-1.8649e-06</v>
      </c>
      <c r="C5813" t="inlineStr">
        <is>
          <t>CH</t>
        </is>
      </c>
      <c r="D5813" t="inlineStr">
        <is>
          <t>cubic meter</t>
        </is>
      </c>
      <c r="F5813" t="inlineStr">
        <is>
          <t>technosphere</t>
        </is>
      </c>
      <c r="G5813" t="n">
        <v>2</v>
      </c>
      <c r="H5813" t="n">
        <v>-13.19230312560901</v>
      </c>
      <c r="I5813" t="n">
        <v>0.04340984597628009</v>
      </c>
      <c r="J5813" t="inlineStr">
        <is>
          <t>(2,2,1,1,1,3); Estimation 20l/m2 panel</t>
        </is>
      </c>
      <c r="K5813" t="b">
        <v>1</v>
      </c>
      <c r="L5813" t="inlineStr">
        <is>
          <t>wastewater, from residence</t>
        </is>
      </c>
    </row>
    <row r="5814" s="29"/>
    <row r="5815" customFormat="1" s="28">
      <c r="A5815" s="28" t="inlineStr">
        <is>
          <t>Activity</t>
        </is>
      </c>
      <c r="B5815" s="28" t="inlineStr">
        <is>
          <t>electricity production, photovoltaic, residential</t>
        </is>
      </c>
    </row>
    <row r="5816">
      <c r="A5816" t="inlineStr">
        <is>
          <t>comment</t>
        </is>
      </c>
      <c r="B581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")&amp;HLOOKUP(B5817,parameters!$C$195:$EJ$198,2,0)&amp;" kWh/kWp.
Annual output, Facade: "&amp;HLOOKUP(B5817,parameters!$C$195:$EJ$198,3,0)&amp;" kWh/kWp.
Annual output, Open-ground: "&amp;HLOOKUP(B5817,parameters!$C$195:$EJ$198,4,0)&amp;_xlfn._LONGTEXT("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")&amp;VLOOKUP(B5817,'extension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1495.08239887121 kWh/kWp.
Annual output, Facade: 1049.73870559042 kWh/kWp.
Annual output, Open-ground: 1590.51319028852 kWh/kWp.
Amount of solar energy transformed to electricity. Waste heat emission due to losses of electricity in the system.
Technology:  Electricity production with grid-connected photovoltaic power plants.
Time period:  Time of publications
Production volume:  GWh in 2025.
Sampling:  Statistical data and model calculations
Extrapolations:  Use of PV technology data investigated for other countries (Switzerland). Correction of average yield with Swiss data.
Uncertainty:  None
Author: Romain Sacchi, PSI, romain.sacchi@psi.ch</v>
      </c>
    </row>
    <row r="5817" s="29">
      <c r="A5817" t="inlineStr">
        <is>
          <t>location</t>
        </is>
      </c>
      <c r="B5817" t="inlineStr">
        <is>
          <t>TJ</t>
        </is>
      </c>
    </row>
    <row r="5818" s="29">
      <c r="A5818" t="inlineStr">
        <is>
          <t>production amount</t>
        </is>
      </c>
      <c r="B5818" t="n">
        <v>1</v>
      </c>
    </row>
    <row r="5819" s="29">
      <c r="A5819" t="inlineStr">
        <is>
          <t>reference product</t>
        </is>
      </c>
      <c r="B5819" t="inlineStr">
        <is>
          <t>electricity, low voltage</t>
        </is>
      </c>
    </row>
    <row r="5820" s="29">
      <c r="A5820" t="inlineStr">
        <is>
          <t>source</t>
        </is>
      </c>
      <c r="B58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21" s="29">
      <c r="A5821" t="inlineStr">
        <is>
          <t>type</t>
        </is>
      </c>
      <c r="B5821" t="inlineStr">
        <is>
          <t>process</t>
        </is>
      </c>
    </row>
    <row r="5822" s="29">
      <c r="A5822" t="inlineStr">
        <is>
          <t>unit</t>
        </is>
      </c>
      <c r="B5822" t="inlineStr">
        <is>
          <t>kilowatt hour</t>
        </is>
      </c>
    </row>
    <row r="5823" s="29">
      <c r="A5823" t="inlineStr">
        <is>
          <t>Exchanges</t>
        </is>
      </c>
    </row>
    <row r="5824" customFormat="1" s="28">
      <c r="A5824" s="28" t="inlineStr">
        <is>
          <t>name</t>
        </is>
      </c>
      <c r="B5824" s="28" t="inlineStr">
        <is>
          <t>amount</t>
        </is>
      </c>
      <c r="C5824" s="28" t="inlineStr">
        <is>
          <t>location</t>
        </is>
      </c>
      <c r="D5824" s="28" t="inlineStr">
        <is>
          <t>unit</t>
        </is>
      </c>
      <c r="E5824" s="28" t="inlineStr">
        <is>
          <t>categories</t>
        </is>
      </c>
      <c r="F5824" s="28" t="inlineStr">
        <is>
          <t>type</t>
        </is>
      </c>
      <c r="G5824" s="28" t="inlineStr">
        <is>
          <t>uncertainty type</t>
        </is>
      </c>
      <c r="H5824" s="28" t="inlineStr">
        <is>
          <t>reference product</t>
        </is>
      </c>
      <c r="I5824" s="28" t="inlineStr">
        <is>
          <t>comment</t>
        </is>
      </c>
      <c r="J5824" s="28" t="inlineStr">
        <is>
          <t>production volume</t>
        </is>
      </c>
      <c r="K5824" s="28" t="inlineStr">
        <is>
          <t>scope</t>
        </is>
      </c>
      <c r="L5824" s="28" t="inlineStr">
        <is>
          <t>scope share</t>
        </is>
      </c>
      <c r="M5824" s="28" t="inlineStr">
        <is>
          <t>tech share</t>
        </is>
      </c>
      <c r="N5824" s="28" t="inlineStr">
        <is>
          <t>installation</t>
        </is>
      </c>
      <c r="O5824" s="28" t="inlineStr">
        <is>
          <t>productivity</t>
        </is>
      </c>
      <c r="P5824" s="28" t="inlineStr">
        <is>
          <t>kWp</t>
        </is>
      </c>
      <c r="Q5824" s="28" t="inlineStr">
        <is>
          <t>lifetime</t>
        </is>
      </c>
      <c r="R5824" s="28" t="inlineStr">
        <is>
          <t>lifetime production</t>
        </is>
      </c>
      <c r="S5824" s="28" t="inlineStr">
        <is>
          <t>inverted lifetime production</t>
        </is>
      </c>
    </row>
    <row r="5825" s="29">
      <c r="A5825" t="inlineStr">
        <is>
          <t>Energy, solar, converted</t>
        </is>
      </c>
      <c r="B5825" t="n">
        <v>3.8503</v>
      </c>
      <c r="D5825" t="inlineStr">
        <is>
          <t>megajoule</t>
        </is>
      </c>
      <c r="E5825" t="inlineStr">
        <is>
          <t>natural resource::in air</t>
        </is>
      </c>
      <c r="F5825" t="inlineStr">
        <is>
          <t>biosphere</t>
        </is>
      </c>
      <c r="G5825" t="n">
        <v>0</v>
      </c>
      <c r="I5825" t="inlineStr">
        <is>
          <t>(2,2,1,1,1,3); Energy loss in the system</t>
        </is>
      </c>
    </row>
    <row r="5826" s="29">
      <c r="A5826" t="inlineStr">
        <is>
          <t>Heat, waste</t>
        </is>
      </c>
      <c r="B5826" t="n">
        <v>0.25027</v>
      </c>
      <c r="D5826" t="inlineStr">
        <is>
          <t>megajoule</t>
        </is>
      </c>
      <c r="E5826" t="inlineStr">
        <is>
          <t>air</t>
        </is>
      </c>
      <c r="F5826" t="inlineStr">
        <is>
          <t>biosphere</t>
        </is>
      </c>
      <c r="G5826" t="n">
        <v>0</v>
      </c>
      <c r="I5826" t="inlineStr">
        <is>
          <t>(1,na,na,na,na,na); Calculation with average annual output and share of technologies; Average degradation of 10.5% included</t>
        </is>
      </c>
    </row>
    <row r="5827" s="29">
      <c r="A5827" t="inlineStr">
        <is>
          <t>electricity production, photovoltaic, residential</t>
        </is>
      </c>
      <c r="B5827" t="n">
        <v>1</v>
      </c>
      <c r="C5827" t="inlineStr">
        <is>
          <t>TJ</t>
        </is>
      </c>
      <c r="D5827" t="inlineStr">
        <is>
          <t>kilowatt hour</t>
        </is>
      </c>
      <c r="E5827" t="inlineStr">
        <is>
          <t>photovoltaic::power plants</t>
        </is>
      </c>
      <c r="F5827" t="inlineStr">
        <is>
          <t>production</t>
        </is>
      </c>
      <c r="G5827" t="n">
        <v>0</v>
      </c>
      <c r="H5827" t="inlineStr">
        <is>
          <t>electricity, low voltage</t>
        </is>
      </c>
      <c r="J5827">
        <f>VLOOKUP(C5827,'extension - production vol'!$B$6:$D$235,3,0)</f>
        <v>0</v>
      </c>
    </row>
    <row r="5828" ht="16" customHeight="1" s="29">
      <c r="A5828" t="inlineStr">
        <is>
          <t>photovoltaic slanted-roof installation, 3 kWp, CIS, laminated, integrated, on roof</t>
        </is>
      </c>
      <c r="B5828" s="30">
        <f>M5828*S5828</f>
        <v>3.8049356434301347E-8</v>
      </c>
      <c r="C5828" t="inlineStr">
        <is>
          <t>CH</t>
        </is>
      </c>
      <c r="D5828" t="inlineStr">
        <is>
          <t>unit</t>
        </is>
      </c>
      <c r="F5828" t="inlineStr">
        <is>
          <t>technosphere</t>
        </is>
      </c>
      <c r="G5828" t="n">
        <v>0</v>
      </c>
      <c r="H5828" t="inlineStr">
        <is>
          <t>photovoltaic slanted-roof installation, 3 kWp, CIS, laminated, integrated, on roof</t>
        </is>
      </c>
      <c r="I5828" t="inlineStr">
        <is>
          <t>(2,2,1,1,1,3); Calculation with average annual yield and share of technologies. Lifetime: 30a.</t>
        </is>
      </c>
      <c r="K5828" t="inlineStr">
        <is>
          <t>residential</t>
        </is>
      </c>
      <c r="L5828">
        <f>IF(K5828="residential",VLOOKUP(B5817,parameters!$C$41:$AG$178,18,0),IF(K5828="commercial",1-VLOOKUP(B5817,parameters!$C$41:$AG$178,18,0),1))</f>
        <v>0.17766751537682748</v>
      </c>
      <c r="M5828" s="30">
        <f>INDEX(parameters!$D$41:$AG$178,MATCH('PV (extension)'!B5817,parameters!$C$41:$C$178,0),MATCH('PV (extension)'!A5828,parameters!$D$5:$AG$5,0))/L5828</f>
        <v>5.119823078397083E-3</v>
      </c>
      <c r="N5828" s="3" t="inlineStr">
        <is>
          <t>roof-top</t>
        </is>
      </c>
      <c r="O5828">
        <f>INDEX(parameters!$C$196:$EJ$198,MATCH('PV (extension)'!N5828,parameters!$B$196:$B$198,0),MATCH('PV (extension)'!B5817,parameters!$C$195:$EJ$195,0))</f>
        <v>1495.0823988712089</v>
      </c>
      <c r="P5828" t="n">
        <v>3</v>
      </c>
      <c r="Q5828" t="n">
        <v>30</v>
      </c>
      <c r="R5828">
        <f>Q5828*P5828*O5828</f>
        <v>134557.4158984088</v>
      </c>
      <c r="S5828">
        <f>1/R5828</f>
        <v>7.431771733450965E-6</v>
      </c>
    </row>
    <row r="5829" ht="16" customHeight="1" s="29">
      <c r="A5829" t="inlineStr">
        <is>
          <t>photovoltaic slanted-roof installation, 3 kWp, CdTe, panel, mounted, on roof</t>
        </is>
      </c>
      <c r="B5829" s="30">
        <f>M5829*S5829</f>
        <v>2.4816955146685512E-7</v>
      </c>
      <c r="C5829" t="inlineStr">
        <is>
          <t>CH</t>
        </is>
      </c>
      <c r="D5829" t="inlineStr">
        <is>
          <t>unit</t>
        </is>
      </c>
      <c r="F5829" t="inlineStr">
        <is>
          <t>technosphere</t>
        </is>
      </c>
      <c r="G5829" t="n">
        <v>0</v>
      </c>
      <c r="H5829" t="inlineStr">
        <is>
          <t>photovoltaic slanted-roof installation, 3 kWp, CdTe, panel, mounted, on roof</t>
        </is>
      </c>
      <c r="I5829" t="inlineStr">
        <is>
          <t>(2,2,1,1,1,3); Calculation with average annual yield and share of technologies. Lifetime: 30a.</t>
        </is>
      </c>
      <c r="K5829" t="inlineStr">
        <is>
          <t>residential</t>
        </is>
      </c>
      <c r="L5829">
        <f>L5828</f>
        <v>0.17766751537682748</v>
      </c>
      <c r="M5829" s="30">
        <f>INDEX(parameters!$D$41:$AG$178,MATCH('PV (extension)'!B5817,parameters!$C$41:$C$178,0),MATCH('PV (extension)'!A5829,parameters!$D$5:$AG$5,0))/L5829</f>
        <v>3.3393053550047194E-2</v>
      </c>
      <c r="N5829" s="3" t="inlineStr">
        <is>
          <t>roof-top</t>
        </is>
      </c>
      <c r="O5829">
        <f>INDEX(parameters!$C$196:$EJ$198,MATCH('PV (extension)'!N5829,parameters!$B$196:$B$198,0),MATCH('PV (extension)'!B5817,parameters!$C$195:$EJ$195,0))</f>
        <v>1495.0823988712089</v>
      </c>
      <c r="P5829" t="n">
        <v>3</v>
      </c>
      <c r="Q5829" t="n">
        <v>30</v>
      </c>
      <c r="R5829">
        <f>Q5829*P5829*O5829</f>
        <v>134557.4158984088</v>
      </c>
      <c r="S5829">
        <f>1/R5829</f>
        <v>7.431771733450965E-6</v>
      </c>
    </row>
    <row r="5830" ht="16" customHeight="1" s="29">
      <c r="A5830" t="inlineStr">
        <is>
          <t>photovoltaic slanted-roof installation, 3 kWp, micro-Si, laminated, integrated, on roof</t>
        </is>
      </c>
      <c r="B5830" s="30">
        <f>M5830*S5830</f>
        <v>3.8453839699935516E-9</v>
      </c>
      <c r="C5830" t="inlineStr">
        <is>
          <t>RER</t>
        </is>
      </c>
      <c r="D5830" t="inlineStr">
        <is>
          <t>unit</t>
        </is>
      </c>
      <c r="F5830" t="inlineStr">
        <is>
          <t>technosphere</t>
        </is>
      </c>
      <c r="G5830" t="n">
        <v>0</v>
      </c>
      <c r="H5830" t="inlineStr">
        <is>
          <t>photovoltaic slanted-roof installation, 3 kWp, micro-Si, laminated, integrated, on roof</t>
        </is>
      </c>
      <c r="I5830" t="inlineStr">
        <is>
          <t>(2,2,1,1,1,3); Calculation with average annual yield and share of technologies. Lifetime: 30a.</t>
        </is>
      </c>
      <c r="K5830" t="inlineStr">
        <is>
          <t>residential</t>
        </is>
      </c>
      <c r="L5830">
        <f>L5829</f>
        <v>0.17766751537682748</v>
      </c>
      <c r="M5830" s="30">
        <f>INDEX(parameters!$D$41:$AG$178,MATCH('PV (extension)'!B5817,parameters!$C$41:$C$178,0),MATCH('PV (extension)'!A5830,parameters!$D$5:$AG$5,0))/L5830</f>
        <v>5.1742493013949662E-4</v>
      </c>
      <c r="N5830" s="3" t="inlineStr">
        <is>
          <t>roof-top</t>
        </is>
      </c>
      <c r="O5830">
        <f>INDEX(parameters!$C$196:$EJ$198,MATCH('PV (extension)'!N5830,parameters!$B$196:$B$198,0),MATCH('PV (extension)'!B5817,parameters!$C$195:$EJ$195,0))</f>
        <v>1495.0823988712089</v>
      </c>
      <c r="P5830" t="n">
        <v>3</v>
      </c>
      <c r="Q5830" t="n">
        <v>30</v>
      </c>
      <c r="R5830">
        <f>Q5830*P5830*O5830</f>
        <v>134557.4158984088</v>
      </c>
      <c r="S5830">
        <f>1/R5830</f>
        <v>7.431771733450965E-6</v>
      </c>
    </row>
    <row r="5831" ht="16" customHeight="1" s="29">
      <c r="A5831" t="inlineStr">
        <is>
          <t>photovoltaic slanted-roof installation, 3 kWp, micro-Si, panel, mounted, on roof</t>
        </is>
      </c>
      <c r="B5831" s="30">
        <f>M5831*S5831</f>
        <v>6.6851332825519655E-8</v>
      </c>
      <c r="C5831" t="inlineStr">
        <is>
          <t>RER</t>
        </is>
      </c>
      <c r="D5831" t="inlineStr">
        <is>
          <t>unit</t>
        </is>
      </c>
      <c r="F5831" t="inlineStr">
        <is>
          <t>technosphere</t>
        </is>
      </c>
      <c r="G5831" t="n">
        <v>0</v>
      </c>
      <c r="H5831" t="inlineStr">
        <is>
          <t>photovoltaic slanted-roof installation, 3 kWp, micro-Si, panel, mounted, on roof</t>
        </is>
      </c>
      <c r="I5831" t="inlineStr">
        <is>
          <t>(2,2,1,1,1,3); Calculation with average annual yield and share of technologies. Lifetime: 30a.</t>
        </is>
      </c>
      <c r="K5831" t="inlineStr">
        <is>
          <t>residential</t>
        </is>
      </c>
      <c r="L5831">
        <f>L5830</f>
        <v>0.17766751537682748</v>
      </c>
      <c r="M5831" s="30">
        <f>INDEX(parameters!$D$41:$AG$178,MATCH('PV (extension)'!B5817,parameters!$C$41:$C$178,0),MATCH('PV (extension)'!A5831,parameters!$D$5:$AG$5,0))/L5831</f>
        <v>8.9953425943663963E-3</v>
      </c>
      <c r="N5831" s="3" t="inlineStr">
        <is>
          <t>roof-top</t>
        </is>
      </c>
      <c r="O5831">
        <f>INDEX(parameters!$C$196:$EJ$198,MATCH('PV (extension)'!N5831,parameters!$B$196:$B$198,0),MATCH('PV (extension)'!B5817,parameters!$C$195:$EJ$195,0))</f>
        <v>1495.0823988712089</v>
      </c>
      <c r="P5831" t="n">
        <v>3</v>
      </c>
      <c r="Q5831" t="n">
        <v>30</v>
      </c>
      <c r="R5831">
        <f>Q5831*P5831*O5831</f>
        <v>134557.4158984088</v>
      </c>
      <c r="S5831">
        <f>1/R5831</f>
        <v>7.431771733450965E-6</v>
      </c>
    </row>
    <row r="5832" s="29">
      <c r="A5832" t="inlineStr">
        <is>
          <t>photovoltaic facade installation, 3kWp, multi-Si, laminated, integrated, at building</t>
        </is>
      </c>
      <c r="B5832" s="30">
        <f>M5832*S5832</f>
        <v>1.9579301167969362E-7</v>
      </c>
      <c r="C5832" t="inlineStr">
        <is>
          <t>RER</t>
        </is>
      </c>
      <c r="D5832" t="inlineStr">
        <is>
          <t>unit</t>
        </is>
      </c>
      <c r="F5832" t="inlineStr">
        <is>
          <t>technosphere</t>
        </is>
      </c>
      <c r="G5832" t="n">
        <v>0</v>
      </c>
      <c r="H5832" t="inlineStr">
        <is>
          <t>photovoltaic facade installation, 3kWp, multi-Si, laminated, integrated, at building</t>
        </is>
      </c>
      <c r="I5832" t="inlineStr">
        <is>
          <t>(2,2,1,1,1,3); Calculation with average annual yield and share of technologies. Lifetime: 30a.</t>
        </is>
      </c>
      <c r="K5832" t="inlineStr">
        <is>
          <t>residential</t>
        </is>
      </c>
      <c r="L5832">
        <f>L5831</f>
        <v>0.17766751537682748</v>
      </c>
      <c r="M5832" s="30">
        <f>INDEX(parameters!$D$41:$AG$178,MATCH('PV (extension)'!B5817,parameters!$C$41:$C$178,0),MATCH('PV (extension)'!A5832,parameters!$D$5:$AG$5,0))/L5832</f>
        <v>1.8497835237986298E-2</v>
      </c>
      <c r="N5832" t="inlineStr">
        <is>
          <t>façade</t>
        </is>
      </c>
      <c r="O5832">
        <f>INDEX(parameters!$C$196:$EJ$198,MATCH('PV (extension)'!N5832,parameters!$B$196:$B$198,0),MATCH('PV (extension)'!B5817,parameters!$C$195:$EJ$195,0))</f>
        <v>1049.7387055904233</v>
      </c>
      <c r="P5832" t="n">
        <v>3</v>
      </c>
      <c r="Q5832" t="n">
        <v>30</v>
      </c>
      <c r="R5832">
        <f>Q5832*P5832*O5832</f>
        <v>94476.483503138094</v>
      </c>
      <c r="S5832">
        <f>1/R5832</f>
        <v>1.0584644590066526E-5</v>
      </c>
    </row>
    <row r="5833" s="29">
      <c r="A5833" t="inlineStr">
        <is>
          <t>photovoltaic facade installation, 3kWp, multi-Si, panel, mounted, at building</t>
        </is>
      </c>
      <c r="B5833" s="30">
        <f>M5833*S5833</f>
        <v>1.9202112434573822E-7</v>
      </c>
      <c r="C5833" t="inlineStr">
        <is>
          <t>RER</t>
        </is>
      </c>
      <c r="D5833" t="inlineStr">
        <is>
          <t>unit</t>
        </is>
      </c>
      <c r="F5833" t="inlineStr">
        <is>
          <t>technosphere</t>
        </is>
      </c>
      <c r="G5833" t="n">
        <v>0</v>
      </c>
      <c r="H5833" t="inlineStr">
        <is>
          <t>photovoltaic facade installation, 3kWp, multi-Si, panel, mounted, at building</t>
        </is>
      </c>
      <c r="I5833" t="inlineStr">
        <is>
          <t>(2,2,1,1,1,3); Calculation with average annual yield and share of technologies. Lifetime: 30a.</t>
        </is>
      </c>
      <c r="K5833" t="inlineStr">
        <is>
          <t>residential</t>
        </is>
      </c>
      <c r="L5833">
        <f>L5832</f>
        <v>0.17766751537682748</v>
      </c>
      <c r="M5833" s="30">
        <f>INDEX(parameters!$D$41:$AG$178,MATCH('PV (extension)'!B5817,parameters!$C$41:$C$178,0),MATCH('PV (extension)'!A5833,parameters!$D$5:$AG$5,0))/L5833</f>
        <v>1.8141480586504166E-2</v>
      </c>
      <c r="N5833" t="inlineStr">
        <is>
          <t>façade</t>
        </is>
      </c>
      <c r="O5833">
        <f>INDEX(parameters!$C$196:$EJ$198,MATCH('PV (extension)'!N5833,parameters!$B$196:$B$198,0),MATCH('PV (extension)'!B5817,parameters!$C$195:$EJ$195,0))</f>
        <v>1049.7387055904233</v>
      </c>
      <c r="P5833" t="n">
        <v>3</v>
      </c>
      <c r="Q5833" t="n">
        <v>30</v>
      </c>
      <c r="R5833">
        <f>Q5833*P5833*O5833</f>
        <v>94476.483503138094</v>
      </c>
      <c r="S5833">
        <f>1/R5833</f>
        <v>1.0584644590066526E-5</v>
      </c>
    </row>
    <row r="5834" s="29">
      <c r="A5834" t="inlineStr">
        <is>
          <t>photovoltaic facade installation, 3kWp, single-Si, laminated, integrated, at building</t>
        </is>
      </c>
      <c r="B5834" s="30">
        <f>M5834*S5834</f>
        <v>1.0321989009575361E-7</v>
      </c>
      <c r="C5834" t="inlineStr">
        <is>
          <t>RER</t>
        </is>
      </c>
      <c r="D5834" t="inlineStr">
        <is>
          <t>unit</t>
        </is>
      </c>
      <c r="F5834" t="inlineStr">
        <is>
          <t>technosphere</t>
        </is>
      </c>
      <c r="G5834" t="n">
        <v>0</v>
      </c>
      <c r="H5834" t="inlineStr">
        <is>
          <t>photovoltaic facade installation, 3kWp, single-Si, laminated, integrated, at building</t>
        </is>
      </c>
      <c r="I5834" t="inlineStr">
        <is>
          <t>(2,2,1,1,1,3); Calculation with average annual yield and share of technologies. Lifetime: 30a.</t>
        </is>
      </c>
      <c r="K5834" t="inlineStr">
        <is>
          <t>residential</t>
        </is>
      </c>
      <c r="L5834">
        <f>L5833</f>
        <v>0.17766751537682748</v>
      </c>
      <c r="M5834" s="30">
        <f>INDEX(parameters!$D$41:$AG$178,MATCH('PV (extension)'!B5817,parameters!$C$41:$C$178,0),MATCH('PV (extension)'!A5834,parameters!$D$5:$AG$5,0))/L5834</f>
        <v>9.7518522438271929E-3</v>
      </c>
      <c r="N5834" t="inlineStr">
        <is>
          <t>façade</t>
        </is>
      </c>
      <c r="O5834">
        <f>INDEX(parameters!$C$196:$EJ$198,MATCH('PV (extension)'!N5834,parameters!$B$196:$B$198,0),MATCH('PV (extension)'!B5817,parameters!$C$195:$EJ$195,0))</f>
        <v>1049.7387055904233</v>
      </c>
      <c r="P5834" t="n">
        <v>3</v>
      </c>
      <c r="Q5834" t="n">
        <v>30</v>
      </c>
      <c r="R5834">
        <f>Q5834*P5834*O5834</f>
        <v>94476.483503138094</v>
      </c>
      <c r="S5834">
        <f>1/R5834</f>
        <v>1.0584644590066526E-5</v>
      </c>
    </row>
    <row r="5835" s="29">
      <c r="A5835" t="inlineStr">
        <is>
          <t>photovoltaic facade installation, 3kWp, single-Si, panel, mounted, at building</t>
        </is>
      </c>
      <c r="B5835" s="30">
        <f>M5835*S5835</f>
        <v>1.031305792056449E-7</v>
      </c>
      <c r="C5835" t="inlineStr">
        <is>
          <t>RER</t>
        </is>
      </c>
      <c r="D5835" t="inlineStr">
        <is>
          <t>unit</t>
        </is>
      </c>
      <c r="F5835" t="inlineStr">
        <is>
          <t>technosphere</t>
        </is>
      </c>
      <c r="G5835" t="n">
        <v>0</v>
      </c>
      <c r="H5835" t="inlineStr">
        <is>
          <t>photovoltaic facade installation, 3kWp, single-Si, panel, mounted, at building</t>
        </is>
      </c>
      <c r="I5835" t="inlineStr">
        <is>
          <t>(2,2,1,1,1,3); Calculation with average annual yield and share of technologies. Lifetime: 30a.</t>
        </is>
      </c>
      <c r="K5835" t="inlineStr">
        <is>
          <t>residential</t>
        </is>
      </c>
      <c r="L5835">
        <f>L5834</f>
        <v>0.17766751537682748</v>
      </c>
      <c r="M5835" s="30">
        <f>INDEX(parameters!$D$41:$AG$178,MATCH('PV (extension)'!B5817,parameters!$C$41:$C$178,0),MATCH('PV (extension)'!A5835,parameters!$D$5:$AG$5,0))/L5835</f>
        <v>9.7434144649911868E-3</v>
      </c>
      <c r="N5835" t="inlineStr">
        <is>
          <t>façade</t>
        </is>
      </c>
      <c r="O5835">
        <f>INDEX(parameters!$C$196:$EJ$198,MATCH('PV (extension)'!N5835,parameters!$B$196:$B$198,0),MATCH('PV (extension)'!B5817,parameters!$C$195:$EJ$195,0))</f>
        <v>1049.7387055904233</v>
      </c>
      <c r="P5835" t="n">
        <v>3</v>
      </c>
      <c r="Q5835" t="n">
        <v>30</v>
      </c>
      <c r="R5835">
        <f>Q5835*P5835*O5835</f>
        <v>94476.483503138094</v>
      </c>
      <c r="S5835">
        <f>1/R5835</f>
        <v>1.0584644590066526E-5</v>
      </c>
    </row>
    <row r="5836" ht="16" customHeight="1" s="29">
      <c r="A5836" t="inlineStr">
        <is>
          <t>photovoltaic flat-roof installation, 3kWp, multi-Si, on roof</t>
        </is>
      </c>
      <c r="B5836" s="30">
        <f>M5836*S5836</f>
        <v>2.1176294503107079E-6</v>
      </c>
      <c r="C5836" t="inlineStr">
        <is>
          <t>RER</t>
        </is>
      </c>
      <c r="D5836" t="inlineStr">
        <is>
          <t>unit</t>
        </is>
      </c>
      <c r="F5836" t="inlineStr">
        <is>
          <t>technosphere</t>
        </is>
      </c>
      <c r="G5836" t="n">
        <v>0</v>
      </c>
      <c r="H5836" t="inlineStr">
        <is>
          <t>photovoltaic flat-roof installation, 3kWp, multi-Si, on roof</t>
        </is>
      </c>
      <c r="I5836" t="inlineStr">
        <is>
          <t>(2,2,1,1,1,3); Calculation with average annual yield and share of technologies. Lifetime: 30a.</t>
        </is>
      </c>
      <c r="K5836" t="inlineStr">
        <is>
          <t>residential</t>
        </is>
      </c>
      <c r="L5836">
        <f>L5835</f>
        <v>0.17766751537682748</v>
      </c>
      <c r="M5836" s="30">
        <f>INDEX(parameters!$D$41:$AG$178,MATCH('PV (extension)'!B5817,parameters!$C$41:$C$178,0),MATCH('PV (extension)'!A5836,parameters!$D$5:$AG$5,0))/L5836</f>
        <v>0.28494274666417674</v>
      </c>
      <c r="N5836" s="3" t="inlineStr">
        <is>
          <t>roof-top</t>
        </is>
      </c>
      <c r="O5836">
        <f>INDEX(parameters!$C$196:$EJ$198,MATCH('PV (extension)'!N5836,parameters!$B$196:$B$198,0),MATCH('PV (extension)'!B5817,parameters!$C$195:$EJ$195,0))</f>
        <v>1495.0823988712089</v>
      </c>
      <c r="P5836" t="n">
        <v>3</v>
      </c>
      <c r="Q5836" t="n">
        <v>30</v>
      </c>
      <c r="R5836">
        <f>Q5836*P5836*O5836</f>
        <v>134557.4158984088</v>
      </c>
      <c r="S5836">
        <f>1/R5836</f>
        <v>7.431771733450965E-6</v>
      </c>
    </row>
    <row r="5837" ht="16" customHeight="1" s="29">
      <c r="A5837" t="inlineStr">
        <is>
          <t>photovoltaic flat-roof installation, 3kWp, single-Si, on roof</t>
        </is>
      </c>
      <c r="B5837" s="30">
        <f>M5837*S5837</f>
        <v>1.1053718979454546E-6</v>
      </c>
      <c r="C5837" t="inlineStr">
        <is>
          <t>RER</t>
        </is>
      </c>
      <c r="D5837" t="inlineStr">
        <is>
          <t>unit</t>
        </is>
      </c>
      <c r="F5837" t="inlineStr">
        <is>
          <t>technosphere</t>
        </is>
      </c>
      <c r="G5837" t="n">
        <v>0</v>
      </c>
      <c r="H5837" t="inlineStr">
        <is>
          <t>photovoltaic flat-roof installation, 3kWp, single-Si, on roof</t>
        </is>
      </c>
      <c r="I5837" t="inlineStr">
        <is>
          <t>(2,2,1,1,1,3); Calculation with average annual yield and share of technologies. Lifetime: 30a.</t>
        </is>
      </c>
      <c r="K5837" t="inlineStr">
        <is>
          <t>residential</t>
        </is>
      </c>
      <c r="L5837">
        <f>L5836</f>
        <v>0.17766751537682748</v>
      </c>
      <c r="M5837" s="30">
        <f>INDEX(parameters!$D$41:$AG$178,MATCH('PV (extension)'!B5817,parameters!$C$41:$C$178,0),MATCH('PV (extension)'!A5837,parameters!$D$5:$AG$5,0))/L5837</f>
        <v>0.14873598619426004</v>
      </c>
      <c r="N5837" s="3" t="inlineStr">
        <is>
          <t>roof-top</t>
        </is>
      </c>
      <c r="O5837">
        <f>INDEX(parameters!$C$196:$EJ$198,MATCH('PV (extension)'!N5837,parameters!$B$196:$B$198,0),MATCH('PV (extension)'!B5817,parameters!$C$195:$EJ$195,0))</f>
        <v>1495.0823988712089</v>
      </c>
      <c r="P5837" t="n">
        <v>3</v>
      </c>
      <c r="Q5837" t="n">
        <v>30</v>
      </c>
      <c r="R5837">
        <f>Q5837*P5837*O5837</f>
        <v>134557.4158984088</v>
      </c>
      <c r="S5837">
        <f>1/R5837</f>
        <v>7.431771733450965E-6</v>
      </c>
    </row>
    <row r="5838" ht="16" customHeight="1" s="29">
      <c r="A5838" t="inlineStr">
        <is>
          <t>photovoltaic slanted-roof installation, 3kWp, CIS, panel, mounted, on roof</t>
        </is>
      </c>
      <c r="B5838" s="30">
        <f>M5838*S5838</f>
        <v>6.1140134876276831E-7</v>
      </c>
      <c r="C5838" t="inlineStr">
        <is>
          <t>CH</t>
        </is>
      </c>
      <c r="D5838" t="inlineStr">
        <is>
          <t>unit</t>
        </is>
      </c>
      <c r="F5838" t="inlineStr">
        <is>
          <t>technosphere</t>
        </is>
      </c>
      <c r="G5838" t="n">
        <v>0</v>
      </c>
      <c r="H5838" t="inlineStr">
        <is>
          <t>photovoltaic slanted-roof installation, 3kWp, CIS, panel, mounted, on roof</t>
        </is>
      </c>
      <c r="I5838" t="inlineStr">
        <is>
          <t>(2,2,1,1,1,3); Calculation with average annual yield and share of technologies. Lifetime: 30a.</t>
        </is>
      </c>
      <c r="K5838" t="inlineStr">
        <is>
          <t>residential</t>
        </is>
      </c>
      <c r="L5838">
        <f>L5837</f>
        <v>0.17766751537682748</v>
      </c>
      <c r="M5838" s="30">
        <f>INDEX(parameters!$D$41:$AG$178,MATCH('PV (extension)'!B5817,parameters!$C$41:$C$178,0),MATCH('PV (extension)'!A5838,parameters!$D$5:$AG$5,0))/L5838</f>
        <v>8.2268585566319899E-2</v>
      </c>
      <c r="N5838" s="3" t="inlineStr">
        <is>
          <t>roof-top</t>
        </is>
      </c>
      <c r="O5838">
        <f>INDEX(parameters!$C$196:$EJ$198,MATCH('PV (extension)'!N5838,parameters!$B$196:$B$198,0),MATCH('PV (extension)'!B5817,parameters!$C$195:$EJ$195,0))</f>
        <v>1495.0823988712089</v>
      </c>
      <c r="P5838" t="n">
        <v>3</v>
      </c>
      <c r="Q5838" t="n">
        <v>30</v>
      </c>
      <c r="R5838">
        <f>Q5838*P5838*O5838</f>
        <v>134557.4158984088</v>
      </c>
      <c r="S5838">
        <f>1/R5838</f>
        <v>7.431771733450965E-6</v>
      </c>
    </row>
    <row r="5839" ht="16" customHeight="1" s="29">
      <c r="A5839" t="inlineStr">
        <is>
          <t>photovoltaic slanted-roof installation, 3kWp, CdTe, laminated, integrated, on roof</t>
        </is>
      </c>
      <c r="B5839" s="30">
        <f>M5839*S5839</f>
        <v>1.7119621173492625E-8</v>
      </c>
      <c r="C5839" t="inlineStr">
        <is>
          <t>CH</t>
        </is>
      </c>
      <c r="D5839" t="inlineStr">
        <is>
          <t>unit</t>
        </is>
      </c>
      <c r="F5839" t="inlineStr">
        <is>
          <t>technosphere</t>
        </is>
      </c>
      <c r="G5839" t="n">
        <v>0</v>
      </c>
      <c r="H5839" t="inlineStr">
        <is>
          <t>photovoltaic slanted-roof installation, 3kWp, CdTe, laminated, integrated, on roof</t>
        </is>
      </c>
      <c r="I5839" t="inlineStr">
        <is>
          <t>(2,2,1,1,1,3); Calculation with average annual yield and share of technologies. Lifetime: 30a.</t>
        </is>
      </c>
      <c r="K5839" t="inlineStr">
        <is>
          <t>residential</t>
        </is>
      </c>
      <c r="L5839">
        <f>L5838</f>
        <v>0.17766751537682748</v>
      </c>
      <c r="M5839" s="30">
        <f>INDEX(parameters!$D$41:$AG$178,MATCH('PV (extension)'!B5817,parameters!$C$41:$C$178,0),MATCH('PV (extension)'!A5839,parameters!$D$5:$AG$5,0))/L5839</f>
        <v>2.3035719862648527E-3</v>
      </c>
      <c r="N5839" s="3" t="inlineStr">
        <is>
          <t>roof-top</t>
        </is>
      </c>
      <c r="O5839">
        <f>INDEX(parameters!$C$196:$EJ$198,MATCH('PV (extension)'!N5839,parameters!$B$196:$B$198,0),MATCH('PV (extension)'!B5817,parameters!$C$195:$EJ$195,0))</f>
        <v>1495.0823988712089</v>
      </c>
      <c r="P5839" t="n">
        <v>3</v>
      </c>
      <c r="Q5839" t="n">
        <v>30</v>
      </c>
      <c r="R5839">
        <f>Q5839*P5839*O5839</f>
        <v>134557.4158984088</v>
      </c>
      <c r="S5839">
        <f>1/R5839</f>
        <v>7.431771733450965E-6</v>
      </c>
    </row>
    <row r="5840" ht="16" customHeight="1" s="29">
      <c r="A5840" t="inlineStr">
        <is>
          <t>photovoltaic slanted-roof installation, 3kWp, multi-Si, laminated, integrated, on roof</t>
        </is>
      </c>
      <c r="B5840" s="30">
        <f>M5840*S5840</f>
        <v>1.0170867509617293E-7</v>
      </c>
      <c r="C5840" t="inlineStr">
        <is>
          <t>RER</t>
        </is>
      </c>
      <c r="D5840" t="inlineStr">
        <is>
          <t>unit</t>
        </is>
      </c>
      <c r="F5840" t="inlineStr">
        <is>
          <t>technosphere</t>
        </is>
      </c>
      <c r="G5840" t="n">
        <v>0</v>
      </c>
      <c r="H5840" t="inlineStr">
        <is>
          <t>photovoltaic slanted-roof installation, 3kWp, multi-Si, laminated, integrated, on roof</t>
        </is>
      </c>
      <c r="I5840" t="inlineStr">
        <is>
          <t>(2,2,1,1,1,3); Calculation with average annual yield and share of technologies. Lifetime: 30a.</t>
        </is>
      </c>
      <c r="K5840" t="inlineStr">
        <is>
          <t>residential</t>
        </is>
      </c>
      <c r="L5840">
        <f>L5839</f>
        <v>0.17766751537682748</v>
      </c>
      <c r="M5840" s="30">
        <f>INDEX(parameters!$D$41:$AG$178,MATCH('PV (extension)'!B5817,parameters!$C$41:$C$178,0),MATCH('PV (extension)'!A5840,parameters!$D$5:$AG$5,0))/L5840</f>
        <v>1.3685656495391874E-2</v>
      </c>
      <c r="N5840" s="3" t="inlineStr">
        <is>
          <t>roof-top</t>
        </is>
      </c>
      <c r="O5840">
        <f>INDEX(parameters!$C$196:$EJ$198,MATCH('PV (extension)'!N5840,parameters!$B$196:$B$198,0),MATCH('PV (extension)'!B5817,parameters!$C$195:$EJ$195,0))</f>
        <v>1495.0823988712089</v>
      </c>
      <c r="P5840" t="n">
        <v>3</v>
      </c>
      <c r="Q5840" t="n">
        <v>30</v>
      </c>
      <c r="R5840">
        <f>Q5840*P5840*O5840</f>
        <v>134557.4158984088</v>
      </c>
      <c r="S5840">
        <f>1/R5840</f>
        <v>7.431771733450965E-6</v>
      </c>
    </row>
    <row r="5841" ht="16" customHeight="1" s="29">
      <c r="A5841" t="inlineStr">
        <is>
          <t>photovoltaic slanted-roof installation, 3kWp, multi-Si, panel, mounted, on roof</t>
        </is>
      </c>
      <c r="B5841" s="30">
        <f>M5841*S5841</f>
        <v>1.7408912551127586E-6</v>
      </c>
      <c r="C5841" t="inlineStr">
        <is>
          <t>RER</t>
        </is>
      </c>
      <c r="D5841" t="inlineStr">
        <is>
          <t>unit</t>
        </is>
      </c>
      <c r="F5841" t="inlineStr">
        <is>
          <t>technosphere</t>
        </is>
      </c>
      <c r="G5841" t="n">
        <v>0</v>
      </c>
      <c r="H5841" t="inlineStr">
        <is>
          <t>photovoltaic slanted-roof installation, 3kWp, multi-Si, panel, mounted, on roof</t>
        </is>
      </c>
      <c r="I5841" t="inlineStr">
        <is>
          <t>(2,2,1,1,1,3); Calculation with average annual yield and share of technologies. Lifetime: 30a.</t>
        </is>
      </c>
      <c r="K5841" t="inlineStr">
        <is>
          <t>residential</t>
        </is>
      </c>
      <c r="L5841">
        <f>L5840</f>
        <v>0.17766751537682748</v>
      </c>
      <c r="M5841" s="30">
        <f>INDEX(parameters!$D$41:$AG$178,MATCH('PV (extension)'!B5817,parameters!$C$41:$C$178,0),MATCH('PV (extension)'!A5841,parameters!$D$5:$AG$5,0))/L5841</f>
        <v>0.23424982864811036</v>
      </c>
      <c r="N5841" s="3" t="inlineStr">
        <is>
          <t>roof-top</t>
        </is>
      </c>
      <c r="O5841">
        <f>INDEX(parameters!$C$196:$EJ$198,MATCH('PV (extension)'!N5841,parameters!$B$196:$B$198,0),MATCH('PV (extension)'!B5817,parameters!$C$195:$EJ$195,0))</f>
        <v>1495.0823988712089</v>
      </c>
      <c r="P5841" t="n">
        <v>3</v>
      </c>
      <c r="Q5841" t="n">
        <v>30</v>
      </c>
      <c r="R5841">
        <f>Q5841*P5841*O5841</f>
        <v>134557.4158984088</v>
      </c>
      <c r="S5841">
        <f>1/R5841</f>
        <v>7.431771733450965E-6</v>
      </c>
    </row>
    <row r="5842" ht="16" customHeight="1" s="29">
      <c r="A5842" t="inlineStr">
        <is>
          <t>photovoltaic slanted-roof installation, 3kWp, single-Si, laminated, integrated, on roof</t>
        </is>
      </c>
      <c r="B5842" s="30">
        <f>M5842*S5842</f>
        <v>5.3752657703872585E-8</v>
      </c>
      <c r="C5842" t="inlineStr">
        <is>
          <t>RER</t>
        </is>
      </c>
      <c r="D5842" t="inlineStr">
        <is>
          <t>unit</t>
        </is>
      </c>
      <c r="F5842" t="inlineStr">
        <is>
          <t>technosphere</t>
        </is>
      </c>
      <c r="G5842" t="n">
        <v>0</v>
      </c>
      <c r="H5842" t="inlineStr">
        <is>
          <t>photovoltaic slanted-roof installation, 3kWp, single-Si, laminated, integrated, on roof</t>
        </is>
      </c>
      <c r="I5842" t="inlineStr">
        <is>
          <t>(2,2,1,1,1,3); Calculation with average annual yield and share of technologies. Lifetime: 30a.</t>
        </is>
      </c>
      <c r="K5842" t="inlineStr">
        <is>
          <t>residential</t>
        </is>
      </c>
      <c r="L5842">
        <f>L5841</f>
        <v>0.17766751537682748</v>
      </c>
      <c r="M5842" s="30">
        <f>INDEX(parameters!$D$41:$AG$178,MATCH('PV (extension)'!B5817,parameters!$C$41:$C$178,0),MATCH('PV (extension)'!A5842,parameters!$D$5:$AG$5,0))/L5842</f>
        <v>7.2328187183047909E-3</v>
      </c>
      <c r="N5842" s="3" t="inlineStr">
        <is>
          <t>roof-top</t>
        </is>
      </c>
      <c r="O5842">
        <f>INDEX(parameters!$C$196:$EJ$198,MATCH('PV (extension)'!N5842,parameters!$B$196:$B$198,0),MATCH('PV (extension)'!B5817,parameters!$C$195:$EJ$195,0))</f>
        <v>1495.0823988712089</v>
      </c>
      <c r="P5842" t="n">
        <v>3</v>
      </c>
      <c r="Q5842" t="n">
        <v>30</v>
      </c>
      <c r="R5842">
        <f>Q5842*P5842*O5842</f>
        <v>134557.4158984088</v>
      </c>
      <c r="S5842">
        <f>1/R5842</f>
        <v>7.431771733450965E-6</v>
      </c>
    </row>
    <row r="5843" ht="16" customHeight="1" s="29">
      <c r="A5843" t="inlineStr">
        <is>
          <t>photovoltaic slanted-roof installation, 3kWp, single-Si, panel, mounted, on roof</t>
        </is>
      </c>
      <c r="B5843" s="30">
        <f>M5843*S5843</f>
        <v>9.0980179890895351E-7</v>
      </c>
      <c r="C5843" t="inlineStr">
        <is>
          <t>RER</t>
        </is>
      </c>
      <c r="D5843" t="inlineStr">
        <is>
          <t>unit</t>
        </is>
      </c>
      <c r="F5843" t="inlineStr">
        <is>
          <t>technosphere</t>
        </is>
      </c>
      <c r="G5843" t="n">
        <v>0</v>
      </c>
      <c r="H5843" t="inlineStr">
        <is>
          <t>photovoltaic slanted-roof installation, 3kWp, single-Si, panel, mounted, on roof</t>
        </is>
      </c>
      <c r="I5843" t="inlineStr">
        <is>
          <t>(2,2,1,1,1,3); Calculation with average annual yield and share of technologies. Lifetime: 30a.</t>
        </is>
      </c>
      <c r="K5843" t="inlineStr">
        <is>
          <t>residential</t>
        </is>
      </c>
      <c r="L5843">
        <f>L5842</f>
        <v>0.17766751537682748</v>
      </c>
      <c r="M5843" s="30">
        <f>INDEX(parameters!$D$41:$AG$178,MATCH('PV (extension)'!B5817,parameters!$C$41:$C$178,0),MATCH('PV (extension)'!A5843,parameters!$D$5:$AG$5,0))/L5843</f>
        <v>0.12242057904091255</v>
      </c>
      <c r="N5843" s="3" t="inlineStr">
        <is>
          <t>roof-top</t>
        </is>
      </c>
      <c r="O5843">
        <f>INDEX(parameters!$C$196:$EJ$198,MATCH('PV (extension)'!N5843,parameters!$B$196:$B$198,0),MATCH('PV (extension)'!B5817,parameters!$C$195:$EJ$195,0))</f>
        <v>1495.0823988712089</v>
      </c>
      <c r="P5843" t="n">
        <v>3</v>
      </c>
      <c r="Q5843" t="n">
        <v>30</v>
      </c>
      <c r="R5843">
        <f>Q5843*P5843*O5843</f>
        <v>134557.4158984088</v>
      </c>
      <c r="S5843">
        <f>1/R5843</f>
        <v>7.431771733450965E-6</v>
      </c>
    </row>
    <row r="5844" s="29">
      <c r="A5844" t="inlineStr">
        <is>
          <t>market for tap water</t>
        </is>
      </c>
      <c r="B5844" t="n">
        <v>0.0037026</v>
      </c>
      <c r="C5844" t="inlineStr">
        <is>
          <t>Europe without Switzerland</t>
        </is>
      </c>
      <c r="D5844" t="inlineStr">
        <is>
          <t>kilogram</t>
        </is>
      </c>
      <c r="F5844" t="inlineStr">
        <is>
          <t>technosphere</t>
        </is>
      </c>
      <c r="G5844" t="n">
        <v>0</v>
      </c>
      <c r="H5844" t="inlineStr">
        <is>
          <t>tap water</t>
        </is>
      </c>
      <c r="I5844" t="inlineStr">
        <is>
          <t>(2,2,1,1,1,3); Estimation 20l/m2 panel</t>
        </is>
      </c>
    </row>
    <row r="5845" s="29">
      <c r="A5845" t="inlineStr">
        <is>
          <t>treatment of wastewater, from residence, capacity 1.1E10l/year</t>
        </is>
      </c>
      <c r="B5845" t="n">
        <v>-3.3323e-06</v>
      </c>
      <c r="C5845" t="inlineStr">
        <is>
          <t>CH</t>
        </is>
      </c>
      <c r="D5845" t="inlineStr">
        <is>
          <t>cubic meter</t>
        </is>
      </c>
      <c r="F5845" t="inlineStr">
        <is>
          <t>technosphere</t>
        </is>
      </c>
      <c r="G5845" t="n">
        <v>0</v>
      </c>
      <c r="H5845" t="inlineStr">
        <is>
          <t>wastewater, from residence</t>
        </is>
      </c>
      <c r="I5845" t="inlineStr">
        <is>
          <t>(2,2,1,1,1,3); Estimation 20l/m2 panel</t>
        </is>
      </c>
    </row>
    <row r="5846" s="29"/>
    <row r="5847" customFormat="1" s="28">
      <c r="A5847" s="28" t="inlineStr">
        <is>
          <t>Activity</t>
        </is>
      </c>
      <c r="B5847" s="28" t="inlineStr">
        <is>
          <t>electricity production, photovoltaic, commercial</t>
        </is>
      </c>
    </row>
    <row r="5848">
      <c r="A5848" t="inlineStr">
        <is>
          <t>comment</t>
        </is>
      </c>
      <c r="B584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")&amp;HLOOKUP(B5849,parameters!$C$195:$EJ$198,2,0)&amp;" kWh/kWp.
Annual output, Facade: "&amp;HLOOKUP(B5849,parameters!$C$195:$EJ$198,3,0)&amp;" kWh/kWp.
Annual output, Open-ground: "&amp;HLOOKUP(B5849,parameters!$C$195:$EJ$198,4,0)&amp;_xlfn._LONGTEXT("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")&amp;VLOOKUP(B5849,'extension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1495.08239887121 kWh/kWp.
Annual output, Facade: 1049.73870559042 kWh/kWp.
Annual output, Open-ground: 1590.51319028852 kWh/kWp.
Amount of solar energy transformed to electricity. Waste heat emission due to losses of electricity in the system.
Technology:  Electricity production with grid-connected photovoltaic power plants.
Time period:  Time of publications
Production volume:  GWh in 2025.
Sampling:  Statistical data and model calculations
Extrapolations:  Use of PV technology data investigated for other countries (Switzerland). Correction of average yield with Swiss data.
Uncertainty:  None
Author: Romain Sacchi, PSI, romain.sacchi@psi.ch</v>
      </c>
    </row>
    <row r="5849" s="29">
      <c r="A5849" t="inlineStr">
        <is>
          <t>location</t>
        </is>
      </c>
      <c r="B5849" t="inlineStr">
        <is>
          <t>TJ</t>
        </is>
      </c>
    </row>
    <row r="5850" s="29">
      <c r="A5850" t="inlineStr">
        <is>
          <t>production amount</t>
        </is>
      </c>
      <c r="B5850" t="n">
        <v>1</v>
      </c>
    </row>
    <row r="5851" s="29">
      <c r="A5851" t="inlineStr">
        <is>
          <t>reference product</t>
        </is>
      </c>
      <c r="B5851" t="inlineStr">
        <is>
          <t>electricity, low voltage</t>
        </is>
      </c>
    </row>
    <row r="5852" s="29">
      <c r="A5852" t="inlineStr">
        <is>
          <t>source</t>
        </is>
      </c>
      <c r="B58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53" s="29">
      <c r="A5853" t="inlineStr">
        <is>
          <t>type</t>
        </is>
      </c>
      <c r="B5853" t="inlineStr">
        <is>
          <t>process</t>
        </is>
      </c>
    </row>
    <row r="5854" s="29">
      <c r="A5854" t="inlineStr">
        <is>
          <t>unit</t>
        </is>
      </c>
      <c r="B5854" t="inlineStr">
        <is>
          <t>kilowatt hour</t>
        </is>
      </c>
    </row>
    <row r="5855" s="29">
      <c r="A5855" t="inlineStr">
        <is>
          <t>Exchanges</t>
        </is>
      </c>
    </row>
    <row r="5856" customFormat="1" s="28">
      <c r="A5856" s="28" t="inlineStr">
        <is>
          <t>name</t>
        </is>
      </c>
      <c r="B5856" s="28" t="inlineStr">
        <is>
          <t>amount</t>
        </is>
      </c>
      <c r="C5856" s="28" t="inlineStr">
        <is>
          <t>location</t>
        </is>
      </c>
      <c r="D5856" s="28" t="inlineStr">
        <is>
          <t>unit</t>
        </is>
      </c>
      <c r="E5856" s="28" t="inlineStr">
        <is>
          <t>categories</t>
        </is>
      </c>
      <c r="F5856" s="28" t="inlineStr">
        <is>
          <t>type</t>
        </is>
      </c>
      <c r="G5856" s="28" t="inlineStr">
        <is>
          <t>uncertainty type</t>
        </is>
      </c>
      <c r="H5856" s="28" t="inlineStr">
        <is>
          <t>reference product</t>
        </is>
      </c>
      <c r="I5856" s="28" t="inlineStr">
        <is>
          <t>comment</t>
        </is>
      </c>
      <c r="J5856" s="28" t="inlineStr">
        <is>
          <t>production volume</t>
        </is>
      </c>
      <c r="K5856" s="28" t="inlineStr">
        <is>
          <t>scope</t>
        </is>
      </c>
      <c r="L5856" s="28" t="inlineStr">
        <is>
          <t>scope share</t>
        </is>
      </c>
      <c r="M5856" s="28" t="inlineStr">
        <is>
          <t>tech share</t>
        </is>
      </c>
      <c r="N5856" s="28" t="inlineStr">
        <is>
          <t>installation</t>
        </is>
      </c>
      <c r="O5856" s="28" t="inlineStr">
        <is>
          <t>productivity</t>
        </is>
      </c>
      <c r="P5856" s="28" t="inlineStr">
        <is>
          <t>kWp</t>
        </is>
      </c>
      <c r="Q5856" s="28" t="inlineStr">
        <is>
          <t>lifetime</t>
        </is>
      </c>
      <c r="R5856" s="28" t="inlineStr">
        <is>
          <t>lifetime production</t>
        </is>
      </c>
      <c r="S5856" s="28" t="inlineStr">
        <is>
          <t>inverted lifetime production</t>
        </is>
      </c>
    </row>
    <row r="5857" s="29">
      <c r="A5857" t="inlineStr">
        <is>
          <t>Energy, solar, converted</t>
        </is>
      </c>
      <c r="B5857" t="n">
        <v>3.8503</v>
      </c>
      <c r="D5857" t="inlineStr">
        <is>
          <t>megajoule</t>
        </is>
      </c>
      <c r="E5857" t="inlineStr">
        <is>
          <t>natural resource::in air</t>
        </is>
      </c>
      <c r="F5857" t="inlineStr">
        <is>
          <t>biosphere</t>
        </is>
      </c>
      <c r="G5857" t="n">
        <v>0</v>
      </c>
      <c r="I5857" t="inlineStr">
        <is>
          <t>(2,2,1,1,1,3); Energy loss in the system</t>
        </is>
      </c>
    </row>
    <row r="5858" s="29">
      <c r="A5858" t="inlineStr">
        <is>
          <t>Heat, waste</t>
        </is>
      </c>
      <c r="B5858" t="n">
        <v>0.25027</v>
      </c>
      <c r="D5858" t="inlineStr">
        <is>
          <t>megajoule</t>
        </is>
      </c>
      <c r="E5858" t="inlineStr">
        <is>
          <t>air</t>
        </is>
      </c>
      <c r="F5858" t="inlineStr">
        <is>
          <t>biosphere</t>
        </is>
      </c>
      <c r="G5858" t="n">
        <v>0</v>
      </c>
      <c r="I5858" t="inlineStr">
        <is>
          <t>(1,na,na,na,na,na); Calculation with average annual output and share of technologies; Average degradation of 10.5% included</t>
        </is>
      </c>
    </row>
    <row r="5859" s="29">
      <c r="A5859" t="inlineStr">
        <is>
          <t>electricity production, photovoltaic, commercial</t>
        </is>
      </c>
      <c r="B5859" t="n">
        <v>1</v>
      </c>
      <c r="C5859" t="inlineStr">
        <is>
          <t>TJ</t>
        </is>
      </c>
      <c r="D5859" t="inlineStr">
        <is>
          <t>kilowatt hour</t>
        </is>
      </c>
      <c r="E5859" t="inlineStr">
        <is>
          <t>photovoltaic::power plants</t>
        </is>
      </c>
      <c r="F5859" t="inlineStr">
        <is>
          <t>production</t>
        </is>
      </c>
      <c r="G5859" t="n">
        <v>0</v>
      </c>
      <c r="H5859" t="inlineStr">
        <is>
          <t>electricity, low voltage</t>
        </is>
      </c>
      <c r="J5859">
        <f>VLOOKUP(C5859,'extension - production vol'!$B$6:$D$235,3,0)</f>
        <v>0</v>
      </c>
    </row>
    <row r="5860" ht="16" customHeight="1" s="29">
      <c r="A5860" t="inlineStr">
        <is>
          <t>photovoltaic flat-roof installation, 156 kWp, multi-Si, on roof</t>
        </is>
      </c>
      <c r="B5860" s="30">
        <f>M5860*S5860</f>
        <v>1.7547240143227761E-8</v>
      </c>
      <c r="C5860" t="inlineStr">
        <is>
          <t>CH</t>
        </is>
      </c>
      <c r="D5860" t="inlineStr">
        <is>
          <t>unit</t>
        </is>
      </c>
      <c r="F5860" t="inlineStr">
        <is>
          <t>technosphere</t>
        </is>
      </c>
      <c r="G5860" t="n">
        <v>0</v>
      </c>
      <c r="H5860" t="inlineStr">
        <is>
          <t>photovoltaic flat-roof installation, 156 kWp, multi-Si, on roof</t>
        </is>
      </c>
      <c r="I5860" t="inlineStr">
        <is>
          <t>(2,2,1,1,1,3); Calculation with average annual yield and share of technologies. Lifetime: 30a.</t>
        </is>
      </c>
      <c r="K5860" t="inlineStr">
        <is>
          <t>commercial</t>
        </is>
      </c>
      <c r="L5860">
        <f>IF(K5860="residential",VLOOKUP(B5849,parameters!$C$41:$AG$178,18,0),IF(K5860="commercial",1-VLOOKUP(B5849,parameters!$C$41:$AG$178,18,0),1))</f>
        <v>0.82233248462317254</v>
      </c>
      <c r="M5860" s="30">
        <f>INDEX(parameters!$D$41:$AG$178,MATCH('PV (extension)'!B5849,parameters!$C$41:$C$178,0),MATCH('PV (extension)'!A5860,parameters!$D$5:$AG$5,0))/L5860</f>
        <v>0.12277778707072071</v>
      </c>
      <c r="N5860" s="3" t="inlineStr">
        <is>
          <t>roof-top</t>
        </is>
      </c>
      <c r="O5860">
        <f>INDEX(parameters!$C$196:$EJ$198,MATCH('PV (extension)'!N5860,parameters!$B$196:$B$198,0),MATCH('PV (extension)'!B5849,parameters!$C$195:$EJ$195,0))</f>
        <v>1495.0823988712089</v>
      </c>
      <c r="P5860" t="n">
        <v>156</v>
      </c>
      <c r="Q5860" t="n">
        <v>30</v>
      </c>
      <c r="R5860">
        <f>Q5860*P5860*O5860</f>
        <v>6996985.6267172573</v>
      </c>
      <c r="S5860">
        <f>1/R5860</f>
        <v>1.4291868718174933E-7</v>
      </c>
    </row>
    <row r="5861" ht="16" customHeight="1" s="29">
      <c r="A5861" t="inlineStr">
        <is>
          <t>photovoltaic flat-roof installation, 156 kWp, single-Si, on roof</t>
        </is>
      </c>
      <c r="B5861" s="30">
        <f>M5861*S5861</f>
        <v>9.166042271302136E-9</v>
      </c>
      <c r="C5861" t="inlineStr">
        <is>
          <t>CH</t>
        </is>
      </c>
      <c r="D5861" t="inlineStr">
        <is>
          <t>unit</t>
        </is>
      </c>
      <c r="F5861" t="inlineStr">
        <is>
          <t>technosphere</t>
        </is>
      </c>
      <c r="G5861" t="n">
        <v>0</v>
      </c>
      <c r="H5861" t="inlineStr">
        <is>
          <t>photovoltaic flat-roof installation, 156 kWp, single-Si, on roof</t>
        </is>
      </c>
      <c r="I5861" t="inlineStr">
        <is>
          <t>(2,2,1,1,1,3); Calculation with average annual yield and share of technologies. Lifetime: 30a.</t>
        </is>
      </c>
      <c r="K5861" t="inlineStr">
        <is>
          <t>commercial</t>
        </is>
      </c>
      <c r="L5861">
        <f>L5860</f>
        <v>0.82233248462317254</v>
      </c>
      <c r="M5861" s="30">
        <f>INDEX(parameters!$D$41:$AG$178,MATCH('PV (extension)'!B5849,parameters!$C$41:$C$178,0),MATCH('PV (extension)'!A5861,parameters!$D$5:$AG$5,0))/L5861</f>
        <v>6.4134666026183854E-2</v>
      </c>
      <c r="N5861" s="3" t="inlineStr">
        <is>
          <t>roof-top</t>
        </is>
      </c>
      <c r="O5861">
        <f>INDEX(parameters!$C$196:$EJ$198,MATCH('PV (extension)'!N5861,parameters!$B$196:$B$198,0),MATCH('PV (extension)'!B5849,parameters!$C$195:$EJ$195,0))</f>
        <v>1495.0823988712089</v>
      </c>
      <c r="P5861" t="n">
        <v>156</v>
      </c>
      <c r="Q5861" t="n">
        <v>30</v>
      </c>
      <c r="R5861">
        <f>Q5861*P5861*O5861</f>
        <v>6996985.6267172573</v>
      </c>
      <c r="S5861">
        <f>1/R5861</f>
        <v>1.4291868718174933E-7</v>
      </c>
    </row>
    <row r="5862" s="29">
      <c r="A5862" t="inlineStr">
        <is>
          <t>photovoltaic open ground installation, 570 kWp, CIS, on open ground</t>
        </is>
      </c>
      <c r="B5862" s="30">
        <f>M5862*S5862</f>
        <v>4.5177322654931753E-10</v>
      </c>
      <c r="C5862" t="inlineStr">
        <is>
          <t>RER</t>
        </is>
      </c>
      <c r="D5862" t="inlineStr">
        <is>
          <t>unit</t>
        </is>
      </c>
      <c r="F5862" t="inlineStr">
        <is>
          <t>technosphere</t>
        </is>
      </c>
      <c r="G5862" t="n">
        <v>0</v>
      </c>
      <c r="H5862" t="inlineStr">
        <is>
          <t>photovoltaic open ground installation, 570 kWp, CIS, on open ground</t>
        </is>
      </c>
      <c r="I5862" t="inlineStr">
        <is>
          <t>(2,2,1,1,1,3); Calculation with average annual yield and share of technologies. Lifetime: 30a.</t>
        </is>
      </c>
      <c r="K5862" t="inlineStr">
        <is>
          <t>commercial</t>
        </is>
      </c>
      <c r="L5862">
        <f>L5861</f>
        <v>0.82233248462317254</v>
      </c>
      <c r="M5862" s="30">
        <f>INDEX(parameters!$D$41:$AG$178,MATCH('PV (extension)'!B5849,parameters!$C$41:$C$178,0),MATCH('PV (extension)'!A5862,parameters!$D$5:$AG$5,0))/L5862</f>
        <v>1.2287226816964775E-2</v>
      </c>
      <c r="N5862" t="inlineStr">
        <is>
          <t>central</t>
        </is>
      </c>
      <c r="O5862">
        <f>INDEX(parameters!$C$196:$EJ$198,MATCH('PV (extension)'!N5862,parameters!$B$196:$B$198,0),MATCH('PV (extension)'!B5849,parameters!$C$195:$EJ$195,0))</f>
        <v>1590.51319028852</v>
      </c>
      <c r="P5862" t="n">
        <v>570</v>
      </c>
      <c r="Q5862" t="n">
        <v>30</v>
      </c>
      <c r="R5862">
        <f>Q5862*P5862*O5862</f>
        <v>27197775.553933691</v>
      </c>
      <c r="S5862">
        <f>1/R5862</f>
        <v>3.6767712786546883E-8</v>
      </c>
    </row>
    <row r="5863" s="29">
      <c r="A5863" t="inlineStr">
        <is>
          <t>photovoltaic open ground installation, 570 kWp, CdTe, on open ground</t>
        </is>
      </c>
      <c r="B5863" s="30">
        <f>M5863*S5863</f>
        <v>3.3186912972139827E-9</v>
      </c>
      <c r="C5863" t="inlineStr">
        <is>
          <t>RER</t>
        </is>
      </c>
      <c r="D5863" t="inlineStr">
        <is>
          <t>unit</t>
        </is>
      </c>
      <c r="F5863" t="inlineStr">
        <is>
          <t>technosphere</t>
        </is>
      </c>
      <c r="G5863" t="n">
        <v>0</v>
      </c>
      <c r="H5863" t="inlineStr">
        <is>
          <t>photovoltaic open ground installation, 570 kWp, CdTe, on open ground</t>
        </is>
      </c>
      <c r="I5863" t="inlineStr">
        <is>
          <t>(2,2,1,1,1,3); Calculation with average annual yield and share of technologies. Lifetime: 30a.</t>
        </is>
      </c>
      <c r="K5863" t="inlineStr">
        <is>
          <t>commercial</t>
        </is>
      </c>
      <c r="L5863">
        <f>L5862</f>
        <v>0.82233248462317254</v>
      </c>
      <c r="M5863" s="30">
        <f>INDEX(parameters!$D$41:$AG$178,MATCH('PV (extension)'!B5849,parameters!$C$41:$C$178,0),MATCH('PV (extension)'!A5863,parameters!$D$5:$AG$5,0))/L5863</f>
        <v>9.0261021034418951E-2</v>
      </c>
      <c r="N5863" t="inlineStr">
        <is>
          <t>central</t>
        </is>
      </c>
      <c r="O5863">
        <f>INDEX(parameters!$C$196:$EJ$198,MATCH('PV (extension)'!N5863,parameters!$B$196:$B$198,0),MATCH('PV (extension)'!B5849,parameters!$C$195:$EJ$195,0))</f>
        <v>1590.51319028852</v>
      </c>
      <c r="P5863" t="n">
        <v>570</v>
      </c>
      <c r="Q5863" t="n">
        <v>30</v>
      </c>
      <c r="R5863">
        <f>Q5863*P5863*O5863</f>
        <v>27197775.553933691</v>
      </c>
      <c r="S5863">
        <f>1/R5863</f>
        <v>3.6767712786546883E-8</v>
      </c>
    </row>
    <row r="5864" s="29">
      <c r="A5864" t="inlineStr">
        <is>
          <t>photovoltaic open ground installation, 570 kWp, micro-Si, on open ground</t>
        </is>
      </c>
      <c r="B5864" s="30">
        <f>M5864*S5864</f>
        <v>3.5175772753463514E-11</v>
      </c>
      <c r="C5864" t="inlineStr">
        <is>
          <t>RER</t>
        </is>
      </c>
      <c r="D5864" t="inlineStr">
        <is>
          <t>unit</t>
        </is>
      </c>
      <c r="F5864" t="inlineStr">
        <is>
          <t>technosphere</t>
        </is>
      </c>
      <c r="G5864" t="n">
        <v>0</v>
      </c>
      <c r="H5864" t="inlineStr">
        <is>
          <t>photovoltaic open ground installation, 570 kWp, micro-Si, on open ground</t>
        </is>
      </c>
      <c r="I5864" t="inlineStr">
        <is>
          <t>(2,2,1,1,1,3); Calculation with average annual yield and share of technologies. Lifetime: 30a.</t>
        </is>
      </c>
      <c r="K5864" t="inlineStr">
        <is>
          <t>commercial</t>
        </is>
      </c>
      <c r="L5864">
        <f>L5863</f>
        <v>0.82233248462317254</v>
      </c>
      <c r="M5864" s="30">
        <f>INDEX(parameters!$D$41:$AG$178,MATCH('PV (extension)'!B5849,parameters!$C$41:$C$178,0),MATCH('PV (extension)'!A5864,parameters!$D$5:$AG$5,0))/L5864</f>
        <v>9.5670277228487681E-4</v>
      </c>
      <c r="N5864" t="inlineStr">
        <is>
          <t>central</t>
        </is>
      </c>
      <c r="O5864">
        <f>INDEX(parameters!$C$196:$EJ$198,MATCH('PV (extension)'!N5864,parameters!$B$196:$B$198,0),MATCH('PV (extension)'!B5849,parameters!$C$195:$EJ$195,0))</f>
        <v>1590.51319028852</v>
      </c>
      <c r="P5864" t="n">
        <v>570</v>
      </c>
      <c r="Q5864" t="n">
        <v>30</v>
      </c>
      <c r="R5864">
        <f>Q5864*P5864*O5864</f>
        <v>27197775.553933691</v>
      </c>
      <c r="S5864">
        <f>1/R5864</f>
        <v>3.6767712786546883E-8</v>
      </c>
    </row>
    <row r="5865" s="29">
      <c r="A5865" t="inlineStr">
        <is>
          <t>photovoltaic open ground installation, 570 kWp, multi-Si, on open ground</t>
        </is>
      </c>
      <c r="B5865" s="30">
        <f>M5865*S5865</f>
        <v>1.1771544348267577E-8</v>
      </c>
      <c r="C5865" t="inlineStr">
        <is>
          <t>RER</t>
        </is>
      </c>
      <c r="D5865" t="inlineStr">
        <is>
          <t>unit</t>
        </is>
      </c>
      <c r="F5865" t="inlineStr">
        <is>
          <t>technosphere</t>
        </is>
      </c>
      <c r="G5865" t="n">
        <v>0</v>
      </c>
      <c r="H5865" t="inlineStr">
        <is>
          <t>photovoltaic open ground installation, 570 kWp, multi-Si, on open ground</t>
        </is>
      </c>
      <c r="I5865" t="inlineStr">
        <is>
          <t>(2,2,1,1,1,3); Calculation with average annual yield and share of technologies. Lifetime: 30a.</t>
        </is>
      </c>
      <c r="K5865" t="inlineStr">
        <is>
          <t>commercial</t>
        </is>
      </c>
      <c r="L5865">
        <f>L5864</f>
        <v>0.82233248462317254</v>
      </c>
      <c r="M5865" s="30">
        <f>INDEX(parameters!$D$41:$AG$178,MATCH('PV (extension)'!B5849,parameters!$C$41:$C$178,0),MATCH('PV (extension)'!A5865,parameters!$D$5:$AG$5,0))/L5865</f>
        <v>0.32015982110735819</v>
      </c>
      <c r="N5865" t="inlineStr">
        <is>
          <t>central</t>
        </is>
      </c>
      <c r="O5865">
        <f>INDEX(parameters!$C$196:$EJ$198,MATCH('PV (extension)'!N5865,parameters!$B$196:$B$198,0),MATCH('PV (extension)'!B5849,parameters!$C$195:$EJ$195,0))</f>
        <v>1590.51319028852</v>
      </c>
      <c r="P5865" t="n">
        <v>570</v>
      </c>
      <c r="Q5865" t="n">
        <v>30</v>
      </c>
      <c r="R5865">
        <f>Q5865*P5865*O5865</f>
        <v>27197775.553933691</v>
      </c>
      <c r="S5865">
        <f>1/R5865</f>
        <v>3.6767712786546883E-8</v>
      </c>
    </row>
    <row r="5866" s="29">
      <c r="A5866" t="inlineStr">
        <is>
          <t>photovoltaic open ground installation, 570 kWp, single-Si, on open ground</t>
        </is>
      </c>
      <c r="B5866" s="30">
        <f>M5866*S5866</f>
        <v>6.2441339171336005E-9</v>
      </c>
      <c r="C5866" t="inlineStr">
        <is>
          <t>RER</t>
        </is>
      </c>
      <c r="D5866" t="inlineStr">
        <is>
          <t>unit</t>
        </is>
      </c>
      <c r="F5866" t="inlineStr">
        <is>
          <t>technosphere</t>
        </is>
      </c>
      <c r="G5866" t="n">
        <v>0</v>
      </c>
      <c r="H5866" t="inlineStr">
        <is>
          <t>photovoltaic open ground installation, 570 kWp, single-Si, on open ground</t>
        </is>
      </c>
      <c r="I5866" t="inlineStr">
        <is>
          <t>(2,2,1,1,1,3); Calculation with average annual yield and share of technologies. Lifetime: 30a.</t>
        </is>
      </c>
      <c r="K5866" t="inlineStr">
        <is>
          <t>commercial</t>
        </is>
      </c>
      <c r="L5866">
        <f>L5865</f>
        <v>0.82233248462317254</v>
      </c>
      <c r="M5866" s="30">
        <f>INDEX(parameters!$D$41:$AG$178,MATCH('PV (extension)'!B5849,parameters!$C$41:$C$178,0),MATCH('PV (extension)'!A5866,parameters!$D$5:$AG$5,0))/L5866</f>
        <v>0.16982655280690445</v>
      </c>
      <c r="N5866" t="inlineStr">
        <is>
          <t>central</t>
        </is>
      </c>
      <c r="O5866">
        <f>INDEX(parameters!$C$196:$EJ$198,MATCH('PV (extension)'!N5866,parameters!$B$196:$B$198,0),MATCH('PV (extension)'!B5849,parameters!$C$195:$EJ$195,0))</f>
        <v>1590.51319028852</v>
      </c>
      <c r="P5866" t="n">
        <v>570</v>
      </c>
      <c r="Q5866" t="n">
        <v>30</v>
      </c>
      <c r="R5866">
        <f>Q5866*P5866*O5866</f>
        <v>27197775.553933691</v>
      </c>
      <c r="S5866">
        <f>1/R5866</f>
        <v>3.6767712786546883E-8</v>
      </c>
    </row>
    <row r="5867" ht="16" customHeight="1" s="29">
      <c r="A5867" t="inlineStr">
        <is>
          <t>photovoltaic slanted-roof installation, 93 kWp, multi-Si, laminated, integrated, on roof</t>
        </is>
      </c>
      <c r="B5867" s="30">
        <f>M5867*S5867</f>
        <v>1.926855590349919E-9</v>
      </c>
      <c r="C5867" t="inlineStr">
        <is>
          <t>CH</t>
        </is>
      </c>
      <c r="D5867" t="inlineStr">
        <is>
          <t>unit</t>
        </is>
      </c>
      <c r="F5867" t="inlineStr">
        <is>
          <t>technosphere</t>
        </is>
      </c>
      <c r="G5867" t="n">
        <v>0</v>
      </c>
      <c r="H5867" t="inlineStr">
        <is>
          <t>photovoltaic slanted-roof installation, 93 kWp, multi-Si, laminated, integrated, on roof</t>
        </is>
      </c>
      <c r="I5867" t="inlineStr">
        <is>
          <t>(2,2,1,1,1,3); Calculation with average annual yield and share of technologies. Lifetime: 30a.</t>
        </is>
      </c>
      <c r="K5867" t="inlineStr">
        <is>
          <t>commercial</t>
        </is>
      </c>
      <c r="L5867">
        <f>L5866</f>
        <v>0.82233248462317254</v>
      </c>
      <c r="M5867" s="30">
        <f>INDEX(parameters!$D$41:$AG$178,MATCH('PV (extension)'!B5849,parameters!$C$41:$C$178,0),MATCH('PV (extension)'!A5867,parameters!$D$5:$AG$5,0))/L5867</f>
        <v>8.0374539804535308E-3</v>
      </c>
      <c r="N5867" s="3" t="inlineStr">
        <is>
          <t>roof-top</t>
        </is>
      </c>
      <c r="O5867">
        <f>INDEX(parameters!$C$196:$EJ$198,MATCH('PV (extension)'!N5867,parameters!$B$196:$B$198,0),MATCH('PV (extension)'!B5849,parameters!$C$195:$EJ$195,0))</f>
        <v>1495.0823988712089</v>
      </c>
      <c r="P5867" t="n">
        <v>93</v>
      </c>
      <c r="Q5867" t="n">
        <v>30</v>
      </c>
      <c r="R5867">
        <f>Q5867*P5867*O5867</f>
        <v>4171279.8928506728</v>
      </c>
      <c r="S5867">
        <f>1/R5867</f>
        <v>2.397345720468053E-7</v>
      </c>
    </row>
    <row r="5868" ht="16" customHeight="1" s="29">
      <c r="A5868" t="inlineStr">
        <is>
          <t>photovoltaic slanted-roof installation, 93 kWp, multi-Si, panel, mounted, on roof</t>
        </is>
      </c>
      <c r="B5868" s="30">
        <f>M5868*S5868</f>
        <v>3.2672636322742066E-8</v>
      </c>
      <c r="C5868" t="inlineStr">
        <is>
          <t>CH</t>
        </is>
      </c>
      <c r="D5868" t="inlineStr">
        <is>
          <t>unit</t>
        </is>
      </c>
      <c r="F5868" t="inlineStr">
        <is>
          <t>technosphere</t>
        </is>
      </c>
      <c r="G5868" t="n">
        <v>0</v>
      </c>
      <c r="H5868" t="inlineStr">
        <is>
          <t>photovoltaic slanted-roof installation, 93 kWp, multi-Si, panel, mounted, on roof</t>
        </is>
      </c>
      <c r="I5868" t="inlineStr">
        <is>
          <t>(2,2,1,1,1,3); Calculation with average annual yield and share of technologies. Lifetime: 30a.</t>
        </is>
      </c>
      <c r="K5868" t="inlineStr">
        <is>
          <t>commercial</t>
        </is>
      </c>
      <c r="L5868">
        <f>L5867</f>
        <v>0.82233248462317254</v>
      </c>
      <c r="M5868" s="30">
        <f>INDEX(parameters!$D$41:$AG$178,MATCH('PV (extension)'!B5849,parameters!$C$41:$C$178,0),MATCH('PV (extension)'!A5868,parameters!$D$5:$AG$5,0))/L5868</f>
        <v>0.13628671093947653</v>
      </c>
      <c r="N5868" s="3" t="inlineStr">
        <is>
          <t>roof-top</t>
        </is>
      </c>
      <c r="O5868">
        <f>INDEX(parameters!$C$196:$EJ$198,MATCH('PV (extension)'!N5868,parameters!$B$196:$B$198,0),MATCH('PV (extension)'!B5849,parameters!$C$195:$EJ$195,0))</f>
        <v>1495.0823988712089</v>
      </c>
      <c r="P5868" t="n">
        <v>93</v>
      </c>
      <c r="Q5868" t="n">
        <v>30</v>
      </c>
      <c r="R5868">
        <f>Q5868*P5868*O5868</f>
        <v>4171279.8928506728</v>
      </c>
      <c r="S5868">
        <f>1/R5868</f>
        <v>2.397345720468053E-7</v>
      </c>
    </row>
    <row r="5869" ht="16" customHeight="1" s="29">
      <c r="A5869" t="inlineStr">
        <is>
          <t>photovoltaic slanted-roof installation, 93 kWp, single-Si, laminated, integrated, on roof</t>
        </is>
      </c>
      <c r="B5869" s="30">
        <f>M5869*S5869</f>
        <v>1.0186193380172426E-9</v>
      </c>
      <c r="C5869" t="inlineStr">
        <is>
          <t>CH</t>
        </is>
      </c>
      <c r="D5869" t="inlineStr">
        <is>
          <t>unit</t>
        </is>
      </c>
      <c r="F5869" t="inlineStr">
        <is>
          <t>technosphere</t>
        </is>
      </c>
      <c r="G5869" t="n">
        <v>0</v>
      </c>
      <c r="H5869" t="inlineStr">
        <is>
          <t>photovoltaic slanted-roof installation, 93 kWp, single-Si, laminated, integrated, on roof</t>
        </is>
      </c>
      <c r="I5869" t="inlineStr">
        <is>
          <t>(2,2,1,1,1,3); Calculation with average annual yield and share of technologies. Lifetime: 30a.</t>
        </is>
      </c>
      <c r="K5869" t="inlineStr">
        <is>
          <t>commercial</t>
        </is>
      </c>
      <c r="L5869">
        <f>L5868</f>
        <v>0.82233248462317254</v>
      </c>
      <c r="M5869" s="30">
        <f>INDEX(parameters!$D$41:$AG$178,MATCH('PV (extension)'!B5849,parameters!$C$41:$C$178,0),MATCH('PV (extension)'!A5869,parameters!$D$5:$AG$5,0))/L5869</f>
        <v>4.2489463631401872E-3</v>
      </c>
      <c r="N5869" s="3" t="inlineStr">
        <is>
          <t>roof-top</t>
        </is>
      </c>
      <c r="O5869">
        <f>INDEX(parameters!$C$196:$EJ$198,MATCH('PV (extension)'!N5869,parameters!$B$196:$B$198,0),MATCH('PV (extension)'!B5849,parameters!$C$195:$EJ$195,0))</f>
        <v>1495.0823988712089</v>
      </c>
      <c r="P5869" t="n">
        <v>93</v>
      </c>
      <c r="Q5869" t="n">
        <v>30</v>
      </c>
      <c r="R5869">
        <f>Q5869*P5869*O5869</f>
        <v>4171279.8928506728</v>
      </c>
      <c r="S5869">
        <f>1/R5869</f>
        <v>2.397345720468053E-7</v>
      </c>
    </row>
    <row r="5870" ht="16" customHeight="1" s="29">
      <c r="A5870" t="inlineStr">
        <is>
          <t>photovoltaic slanted-roof installation, 93 kWp, single-Si, panel, mounted, on roof</t>
        </is>
      </c>
      <c r="B5870" s="30">
        <f>M5870*S5870</f>
        <v>1.7114270435627364E-8</v>
      </c>
      <c r="C5870" t="inlineStr">
        <is>
          <t>CH</t>
        </is>
      </c>
      <c r="D5870" t="inlineStr">
        <is>
          <t>unit</t>
        </is>
      </c>
      <c r="F5870" t="inlineStr">
        <is>
          <t>technosphere</t>
        </is>
      </c>
      <c r="G5870" t="n">
        <v>0</v>
      </c>
      <c r="H5870" t="inlineStr">
        <is>
          <t>photovoltaic slanted-roof installation, 93 kWp, single-Si, panel, mounted, on roof</t>
        </is>
      </c>
      <c r="I5870" t="inlineStr">
        <is>
          <t>(2,2,1,1,1,3); Calculation with average annual yield and share of technologies. Lifetime: 30a.</t>
        </is>
      </c>
      <c r="K5870" t="inlineStr">
        <is>
          <t>commercial</t>
        </is>
      </c>
      <c r="L5870">
        <f>L5869</f>
        <v>0.82233248462317254</v>
      </c>
      <c r="M5870" s="30">
        <f>INDEX(parameters!$D$41:$AG$178,MATCH('PV (extension)'!B5849,parameters!$C$41:$C$178,0),MATCH('PV (extension)'!A5870,parameters!$D$5:$AG$5,0))/L5870</f>
        <v>7.1388412148941149E-2</v>
      </c>
      <c r="N5870" s="3" t="inlineStr">
        <is>
          <t>roof-top</t>
        </is>
      </c>
      <c r="O5870">
        <f>INDEX(parameters!$C$196:$EJ$198,MATCH('PV (extension)'!N5870,parameters!$B$196:$B$198,0),MATCH('PV (extension)'!B5849,parameters!$C$195:$EJ$195,0))</f>
        <v>1495.0823988712089</v>
      </c>
      <c r="P5870" t="n">
        <v>93</v>
      </c>
      <c r="Q5870" t="n">
        <v>30</v>
      </c>
      <c r="R5870">
        <f>Q5870*P5870*O5870</f>
        <v>4171279.8928506728</v>
      </c>
      <c r="S5870">
        <f>1/R5870</f>
        <v>2.397345720468053E-7</v>
      </c>
    </row>
    <row r="5871" s="29">
      <c r="A5871" t="inlineStr">
        <is>
          <t>market for tap water</t>
        </is>
      </c>
      <c r="B5871" t="n">
        <v>0.0037026</v>
      </c>
      <c r="C5871" t="inlineStr">
        <is>
          <t>Europe without Switzerland</t>
        </is>
      </c>
      <c r="D5871" t="inlineStr">
        <is>
          <t>kilogram</t>
        </is>
      </c>
      <c r="F5871" t="inlineStr">
        <is>
          <t>technosphere</t>
        </is>
      </c>
      <c r="G5871" t="n">
        <v>0</v>
      </c>
      <c r="H5871" t="inlineStr">
        <is>
          <t>tap water</t>
        </is>
      </c>
      <c r="I5871" t="inlineStr">
        <is>
          <t>(2,2,1,1,1,3); Estimation 20l/m2 panel</t>
        </is>
      </c>
      <c r="M5871" s="30" t="n"/>
    </row>
    <row r="5872" s="29">
      <c r="A5872" t="inlineStr">
        <is>
          <t>treatment of wastewater, from residence, capacity 1.1E10l/year</t>
        </is>
      </c>
      <c r="B5872" t="n">
        <v>-3.3323e-06</v>
      </c>
      <c r="C5872" t="inlineStr">
        <is>
          <t>CH</t>
        </is>
      </c>
      <c r="D5872" t="inlineStr">
        <is>
          <t>cubic meter</t>
        </is>
      </c>
      <c r="F5872" t="inlineStr">
        <is>
          <t>technosphere</t>
        </is>
      </c>
      <c r="G5872" t="n">
        <v>0</v>
      </c>
      <c r="H5872" t="inlineStr">
        <is>
          <t>wastewater, from residence</t>
        </is>
      </c>
      <c r="I5872" t="inlineStr">
        <is>
          <t>(2,2,1,1,1,3); Estimation 20l/m2 panel</t>
        </is>
      </c>
      <c r="M5872" s="30" t="n"/>
    </row>
    <row r="5873" s="29">
      <c r="M5873" s="30" t="n"/>
    </row>
    <row r="5874" customFormat="1" s="28">
      <c r="A5874" s="28" t="inlineStr">
        <is>
          <t>Activity</t>
        </is>
      </c>
      <c r="B5874" s="28" t="inlineStr">
        <is>
          <t>electricity production, photovoltaic</t>
        </is>
      </c>
      <c r="M5874" s="30" t="n"/>
    </row>
    <row r="5875">
      <c r="A5875" t="inlineStr">
        <is>
          <t>comment</t>
        </is>
      </c>
      <c r="B587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")&amp;HLOOKUP(B5876,parameters!$C$195:$EJ$198,2,0)&amp;" kWh/kWp.
Annual output, Facade: "&amp;HLOOKUP(B5876,parameters!$C$195:$EJ$198,3,0)&amp;" kWh/kWp.
Annual output, Open-ground: "&amp;HLOOKUP(B5876,parameters!$C$195:$EJ$198,4,0)&amp;_xlfn._LONGTEXT("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")&amp;VLOOKUP(B5876,'extension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1495.08239887121 kWh/kWp.
Annual output, Facade: 1049.73870559042 kWh/kWp.
Annual output, Open-ground: 1590.51319028852 kWh/kWp.
Amount of solar energy transformed to electricity. Waste heat emission due to losses of electricity in the system.
Technology:  Electricity production with grid-connected photovoltaic power plants.
Time period:  Time of publications
Production volume:  GWh in 2025.
Sampling:  Statistical data and model calculations
Extrapolations:  Use of PV technology data investigated for other countries (Switzerland). Correction of average yield with Swiss data.
Uncertainty:  None
Author: Romain Sacchi, PSI, romain.sacchi@psi.ch</v>
      </c>
      <c r="M5875" s="30" t="n"/>
    </row>
    <row r="5876" s="29">
      <c r="A5876" t="inlineStr">
        <is>
          <t>location</t>
        </is>
      </c>
      <c r="B5876" t="inlineStr">
        <is>
          <t>TJ</t>
        </is>
      </c>
    </row>
    <row r="5877" s="29">
      <c r="A5877" t="inlineStr">
        <is>
          <t>production amount</t>
        </is>
      </c>
      <c r="B5877" t="n">
        <v>1</v>
      </c>
    </row>
    <row r="5878" s="29">
      <c r="A5878" t="inlineStr">
        <is>
          <t>reference product</t>
        </is>
      </c>
      <c r="B5878" t="inlineStr">
        <is>
          <t>electricity, low voltage</t>
        </is>
      </c>
    </row>
    <row r="5879" s="29">
      <c r="A5879" t="inlineStr">
        <is>
          <t>source</t>
        </is>
      </c>
      <c r="B587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880" s="29">
      <c r="A5880" t="inlineStr">
        <is>
          <t>type</t>
        </is>
      </c>
      <c r="B5880" t="inlineStr">
        <is>
          <t>process</t>
        </is>
      </c>
    </row>
    <row r="5881" s="29">
      <c r="A5881" t="inlineStr">
        <is>
          <t>unit</t>
        </is>
      </c>
      <c r="B5881" t="inlineStr">
        <is>
          <t>kilowatt hour</t>
        </is>
      </c>
    </row>
    <row r="5882" s="29">
      <c r="A5882" t="inlineStr">
        <is>
          <t>Exchanges</t>
        </is>
      </c>
    </row>
    <row r="5883" customFormat="1" s="28">
      <c r="A5883" s="28" t="inlineStr">
        <is>
          <t>name</t>
        </is>
      </c>
      <c r="B5883" s="28" t="inlineStr">
        <is>
          <t>amount</t>
        </is>
      </c>
      <c r="C5883" s="28" t="inlineStr">
        <is>
          <t>location</t>
        </is>
      </c>
      <c r="D5883" s="28" t="inlineStr">
        <is>
          <t>unit</t>
        </is>
      </c>
      <c r="E5883" s="28" t="inlineStr">
        <is>
          <t>categories</t>
        </is>
      </c>
      <c r="F5883" s="28" t="inlineStr">
        <is>
          <t>type</t>
        </is>
      </c>
      <c r="G5883" s="28" t="inlineStr">
        <is>
          <t>uncertainty type</t>
        </is>
      </c>
      <c r="H5883" s="28" t="inlineStr">
        <is>
          <t>loc</t>
        </is>
      </c>
      <c r="I5883" s="28" t="inlineStr">
        <is>
          <t>scale</t>
        </is>
      </c>
      <c r="J5883" s="28" t="inlineStr">
        <is>
          <t>comment</t>
        </is>
      </c>
      <c r="K5883" s="28" t="inlineStr">
        <is>
          <t>negative</t>
        </is>
      </c>
      <c r="L5883" s="28" t="inlineStr">
        <is>
          <t>reference product</t>
        </is>
      </c>
      <c r="M5883" s="28" t="inlineStr">
        <is>
          <t>production volume</t>
        </is>
      </c>
      <c r="N5883" s="28" t="inlineStr">
        <is>
          <t>scope</t>
        </is>
      </c>
      <c r="O5883" s="28" t="inlineStr">
        <is>
          <t>scope share</t>
        </is>
      </c>
      <c r="P5883" s="28" t="inlineStr">
        <is>
          <t>tech share</t>
        </is>
      </c>
      <c r="Q5883" s="28" t="inlineStr">
        <is>
          <t>installation</t>
        </is>
      </c>
      <c r="R5883" s="28" t="inlineStr">
        <is>
          <t>productivity</t>
        </is>
      </c>
      <c r="S5883" s="28" t="inlineStr">
        <is>
          <t>kWp</t>
        </is>
      </c>
      <c r="T5883" s="28" t="inlineStr">
        <is>
          <t>lifetime</t>
        </is>
      </c>
      <c r="U5883" s="28" t="inlineStr">
        <is>
          <t>lifetime production</t>
        </is>
      </c>
      <c r="V5883" s="28" t="inlineStr">
        <is>
          <t>inverted lifetime production</t>
        </is>
      </c>
    </row>
    <row r="5884" s="29">
      <c r="A5884" t="inlineStr">
        <is>
          <t>Energy, solar, converted</t>
        </is>
      </c>
      <c r="B5884" t="n">
        <v>3.8503</v>
      </c>
      <c r="D5884" t="inlineStr">
        <is>
          <t>megajoule</t>
        </is>
      </c>
      <c r="E5884" t="inlineStr">
        <is>
          <t>natural resource::in air</t>
        </is>
      </c>
      <c r="F5884" t="inlineStr">
        <is>
          <t>biosphere</t>
        </is>
      </c>
      <c r="G5884" t="n">
        <v>2</v>
      </c>
      <c r="H5884" t="n">
        <v>1.348151067341848</v>
      </c>
      <c r="I5884" t="n">
        <v>0.04340984597628009</v>
      </c>
      <c r="J5884" t="inlineStr">
        <is>
          <t>(2,2,1,1,1,3); Energy loss in the system</t>
        </is>
      </c>
    </row>
    <row r="5885" s="29">
      <c r="A5885" t="inlineStr">
        <is>
          <t>Heat, waste</t>
        </is>
      </c>
      <c r="B5885" t="n">
        <v>0.25027</v>
      </c>
      <c r="D5885" t="inlineStr">
        <is>
          <t>megajoule</t>
        </is>
      </c>
      <c r="E5885" t="inlineStr">
        <is>
          <t>air</t>
        </is>
      </c>
      <c r="F5885" t="inlineStr">
        <is>
          <t>biosphere</t>
        </is>
      </c>
      <c r="G5885" t="n">
        <v>2</v>
      </c>
      <c r="H5885" t="n">
        <v>-1.385214943900327</v>
      </c>
      <c r="I5885" t="n">
        <v>0.02439508208471609</v>
      </c>
      <c r="J5885" t="inlineStr">
        <is>
          <t>(1,na,na,na,na,na); Calculation</t>
        </is>
      </c>
    </row>
    <row r="5886" s="29">
      <c r="A5886" t="inlineStr">
        <is>
          <t>electricity production, photovoltaic</t>
        </is>
      </c>
      <c r="B5886" t="n">
        <v>1</v>
      </c>
      <c r="C5886" t="inlineStr">
        <is>
          <t>TJ</t>
        </is>
      </c>
      <c r="D5886" t="inlineStr">
        <is>
          <t>kilowatt hour</t>
        </is>
      </c>
      <c r="E5886" t="inlineStr">
        <is>
          <t>photovoltaic::power plants</t>
        </is>
      </c>
      <c r="F5886" t="inlineStr">
        <is>
          <t>production</t>
        </is>
      </c>
      <c r="G5886" t="n">
        <v>0</v>
      </c>
      <c r="H5886" t="n">
        <v>1</v>
      </c>
      <c r="L5886" t="inlineStr">
        <is>
          <t>electricity, low voltage</t>
        </is>
      </c>
      <c r="M5886">
        <f>VLOOKUP(C5886,'extension - production vol'!$B$6:$D$235,3,0)</f>
        <v>0</v>
      </c>
    </row>
    <row r="5887" ht="16" customHeight="1" s="29">
      <c r="A5887" t="inlineStr">
        <is>
          <t>photovoltaic flat-roof installation, 156 kWp, multi-Si, on roof</t>
        </is>
      </c>
      <c r="B5887" s="30">
        <f>P5887*V5887</f>
        <v>1.4429665585259958E-8</v>
      </c>
      <c r="C5887" t="inlineStr">
        <is>
          <t>CH</t>
        </is>
      </c>
      <c r="D5887" t="inlineStr">
        <is>
          <t>unit</t>
        </is>
      </c>
      <c r="F5887" t="inlineStr">
        <is>
          <t>technosphere</t>
        </is>
      </c>
      <c r="G5887" t="n">
        <v>2</v>
      </c>
      <c r="H5887" t="n">
        <v>-18.46800298604678</v>
      </c>
      <c r="I5887" t="n">
        <v>0.09798894162072011</v>
      </c>
      <c r="J5887" t="inlineStr">
        <is>
          <t>(2,2,1,1,1,3); Calculation with average annual yield and share of technologies. Lifetime: 30a.</t>
        </is>
      </c>
      <c r="L5887" t="inlineStr">
        <is>
          <t>photovoltaic flat-roof installation, 156 kWp, multi-Si, on roof</t>
        </is>
      </c>
      <c r="N5887" t="inlineStr">
        <is>
          <t>all</t>
        </is>
      </c>
      <c r="O5887" t="n">
        <v>1</v>
      </c>
      <c r="P5887" s="30">
        <f>INDEX(parameters!$D$41:$AG$178,MATCH('PV (extension)'!B5876,parameters!$C$41:$C$178,0),MATCH('PV (extension)'!A5887,parameters!$D$5:$AG$5,0))/O5887</f>
        <v>0.10096416269840058</v>
      </c>
      <c r="Q5887" s="3" t="inlineStr">
        <is>
          <t>roof-top</t>
        </is>
      </c>
      <c r="R5887">
        <f>INDEX(parameters!$C$196:$EJ$198,MATCH('PV (extension)'!Q5887,parameters!$B$196:$B$198,0),MATCH('PV (extension)'!B5876,parameters!$C$195:$EJ$195,0))</f>
        <v>1495.0823988712089</v>
      </c>
      <c r="S5887" t="n">
        <v>156</v>
      </c>
      <c r="T5887" t="n">
        <v>30</v>
      </c>
      <c r="U5887">
        <f>T5887*S5887*R5887</f>
        <v>6996985.6267172573</v>
      </c>
      <c r="V5887">
        <f>1/U5887</f>
        <v>1.4291868718174933E-7</v>
      </c>
    </row>
    <row r="5888" ht="16" customHeight="1" s="29">
      <c r="A5888" t="inlineStr">
        <is>
          <t>photovoltaic flat-roof installation, 156 kWp, single-Si, on roof</t>
        </is>
      </c>
      <c r="B5888" s="30">
        <f>P5888*V5888</f>
        <v>7.5375343151209127E-9</v>
      </c>
      <c r="C5888" t="inlineStr">
        <is>
          <t>CH</t>
        </is>
      </c>
      <c r="D5888" t="inlineStr">
        <is>
          <t>unit</t>
        </is>
      </c>
      <c r="F5888" t="inlineStr">
        <is>
          <t>technosphere</t>
        </is>
      </c>
      <c r="G5888" t="n">
        <v>2</v>
      </c>
      <c r="H5888" t="n">
        <v>-19.10362020104489</v>
      </c>
      <c r="I5888" t="n">
        <v>0.09798894162072011</v>
      </c>
      <c r="J5888" t="inlineStr">
        <is>
          <t>(2,2,1,1,1,3); Calculation with average annual yield and share of technologies. Lifetime: 30a.</t>
        </is>
      </c>
      <c r="L5888" t="inlineStr">
        <is>
          <t>photovoltaic flat-roof installation, 156 kWp, single-Si, on roof</t>
        </is>
      </c>
      <c r="N5888" t="inlineStr">
        <is>
          <t>all</t>
        </is>
      </c>
      <c r="O5888" t="n">
        <v>1</v>
      </c>
      <c r="P5888" s="30">
        <f>INDEX(parameters!$D$41:$AG$178,MATCH('PV (extension)'!B5876,parameters!$C$41:$C$178,0),MATCH('PV (extension)'!A5888,parameters!$D$5:$AG$5,0))/O5888</f>
        <v>5.2740019263789135E-2</v>
      </c>
      <c r="Q5888" s="3" t="inlineStr">
        <is>
          <t>roof-top</t>
        </is>
      </c>
      <c r="R5888">
        <f>INDEX(parameters!$C$196:$EJ$198,MATCH('PV (extension)'!Q5888,parameters!$B$196:$B$198,0),MATCH('PV (extension)'!B5876,parameters!$C$195:$EJ$195,0))</f>
        <v>1495.0823988712089</v>
      </c>
      <c r="S5888" t="n">
        <v>156</v>
      </c>
      <c r="T5888" t="n">
        <v>30</v>
      </c>
      <c r="U5888">
        <f>T5888*S5888*R5888</f>
        <v>6996985.6267172573</v>
      </c>
      <c r="V5888">
        <f>1/U5888</f>
        <v>1.4291868718174933E-7</v>
      </c>
    </row>
    <row r="5889" ht="16" customHeight="1" s="29">
      <c r="A5889" t="inlineStr">
        <is>
          <t>photovoltaic slanted-roof installation, 3 kWp, CIS, laminated, integrated, on roof</t>
        </is>
      </c>
      <c r="B5889" s="30">
        <f>P5889*V5889</f>
        <v>6.7601346193696241E-9</v>
      </c>
      <c r="C5889" t="inlineStr">
        <is>
          <t>CH</t>
        </is>
      </c>
      <c r="D5889" t="inlineStr">
        <is>
          <t>unit</t>
        </is>
      </c>
      <c r="F5889" t="inlineStr">
        <is>
          <t>technosphere</t>
        </is>
      </c>
      <c r="G5889" t="n">
        <v>2</v>
      </c>
      <c r="H5889" t="n">
        <v>-19.69743931800395</v>
      </c>
      <c r="I5889" t="n">
        <v>0.09798894162072011</v>
      </c>
      <c r="J5889" t="inlineStr">
        <is>
          <t>(2,2,1,1,1,3); Calculation with average annual yield and share of technologies. Lifetime: 30a.</t>
        </is>
      </c>
      <c r="L5889" t="inlineStr">
        <is>
          <t>photovoltaic slanted-roof installation, 3 kWp, CIS, laminated, integrated, on roof</t>
        </is>
      </c>
      <c r="N5889" t="inlineStr">
        <is>
          <t>all</t>
        </is>
      </c>
      <c r="O5889" t="n">
        <v>1</v>
      </c>
      <c r="P5889" s="30">
        <f>INDEX(parameters!$D$41:$AG$178,MATCH('PV (extension)'!B5876,parameters!$C$41:$C$178,0),MATCH('PV (extension)'!A5889,parameters!$D$5:$AG$5,0))/O5889</f>
        <v>9.0962624550774995E-4</v>
      </c>
      <c r="Q5889" s="3" t="inlineStr">
        <is>
          <t>roof-top</t>
        </is>
      </c>
      <c r="R5889">
        <f>INDEX(parameters!$C$196:$EJ$198,MATCH('PV (extension)'!Q5889,parameters!$B$196:$B$198,0),MATCH('PV (extension)'!B5876,parameters!$C$195:$EJ$195,0))</f>
        <v>1495.0823988712089</v>
      </c>
      <c r="S5889" t="n">
        <v>3</v>
      </c>
      <c r="T5889" t="n">
        <v>30</v>
      </c>
      <c r="U5889">
        <f>T5889*S5889*R5889</f>
        <v>134557.4158984088</v>
      </c>
      <c r="V5889">
        <f>1/U5889</f>
        <v>7.431771733450965E-6</v>
      </c>
    </row>
    <row r="5890" ht="16" customHeight="1" s="29">
      <c r="A5890" t="inlineStr">
        <is>
          <t>photovoltaic slanted-roof installation, 3 kWp, CdTe, panel, mounted, on roof</t>
        </is>
      </c>
      <c r="B5890" s="30">
        <f>P5890*V5890</f>
        <v>4.4091667601297868E-8</v>
      </c>
      <c r="C5890" t="inlineStr">
        <is>
          <t>CH</t>
        </is>
      </c>
      <c r="D5890" t="inlineStr">
        <is>
          <t>unit</t>
        </is>
      </c>
      <c r="F5890" t="inlineStr">
        <is>
          <t>technosphere</t>
        </is>
      </c>
      <c r="G5890" t="n">
        <v>2</v>
      </c>
      <c r="H5890" t="n">
        <v>-16.69297991102503</v>
      </c>
      <c r="I5890" t="n">
        <v>0.09798894162072011</v>
      </c>
      <c r="J5890" t="inlineStr">
        <is>
          <t>(2,2,1,1,1,3); Calculation with average annual yield and share of technologies. Lifetime: 30a.</t>
        </is>
      </c>
      <c r="L5890" t="inlineStr">
        <is>
          <t>photovoltaic slanted-roof installation, 3 kWp, CdTe, panel, mounted, on roof</t>
        </is>
      </c>
      <c r="N5890" t="inlineStr">
        <is>
          <t>all</t>
        </is>
      </c>
      <c r="O5890" t="n">
        <v>1</v>
      </c>
      <c r="P5890" s="30">
        <f>INDEX(parameters!$D$41:$AG$178,MATCH('PV (extension)'!B5876,parameters!$C$41:$C$178,0),MATCH('PV (extension)'!A5890,parameters!$D$5:$AG$5,0))/O5890</f>
        <v>5.9328608550822341E-3</v>
      </c>
      <c r="Q5890" s="3" t="inlineStr">
        <is>
          <t>roof-top</t>
        </is>
      </c>
      <c r="R5890">
        <f>INDEX(parameters!$C$196:$EJ$198,MATCH('PV (extension)'!Q5890,parameters!$B$196:$B$198,0),MATCH('PV (extension)'!B5876,parameters!$C$195:$EJ$195,0))</f>
        <v>1495.0823988712089</v>
      </c>
      <c r="S5890" t="n">
        <v>3</v>
      </c>
      <c r="T5890" t="n">
        <v>30</v>
      </c>
      <c r="U5890">
        <f>T5890*S5890*R5890</f>
        <v>134557.4158984088</v>
      </c>
      <c r="V5890">
        <f>1/U5890</f>
        <v>7.431771733450965E-6</v>
      </c>
    </row>
    <row r="5891" ht="16" customHeight="1" s="29">
      <c r="A5891" t="inlineStr">
        <is>
          <t>photovoltaic slanted-roof installation, 3 kWp, micro-Si, laminated, integrated, on roof</t>
        </is>
      </c>
      <c r="B5891" s="30">
        <f>P5891*V5891</f>
        <v>6.8319981561863523E-10</v>
      </c>
      <c r="C5891" t="inlineStr">
        <is>
          <t>RER</t>
        </is>
      </c>
      <c r="D5891" t="inlineStr">
        <is>
          <t>unit</t>
        </is>
      </c>
      <c r="F5891" t="inlineStr">
        <is>
          <t>technosphere</t>
        </is>
      </c>
      <c r="G5891" t="n">
        <v>2</v>
      </c>
      <c r="H5891" t="n">
        <v>-21.54326959350907</v>
      </c>
      <c r="I5891" t="n">
        <v>0.09798894162072011</v>
      </c>
      <c r="J5891" t="inlineStr">
        <is>
          <t>(2,2,1,1,1,3); Calculation with average annual yield and share of technologies. Lifetime: 30a.</t>
        </is>
      </c>
      <c r="L5891" t="inlineStr">
        <is>
          <t>photovoltaic slanted-roof installation, 3 kWp, micro-Si, laminated, integrated, on roof</t>
        </is>
      </c>
      <c r="N5891" t="inlineStr">
        <is>
          <t>all</t>
        </is>
      </c>
      <c r="O5891" t="n">
        <v>1</v>
      </c>
      <c r="P5891" s="30">
        <f>INDEX(parameters!$D$41:$AG$178,MATCH('PV (extension)'!B5876,parameters!$C$41:$C$178,0),MATCH('PV (extension)'!A5891,parameters!$D$5:$AG$5,0))/O5891</f>
        <v>9.1929601731912907E-5</v>
      </c>
      <c r="Q5891" s="3" t="inlineStr">
        <is>
          <t>roof-top</t>
        </is>
      </c>
      <c r="R5891">
        <f>INDEX(parameters!$C$196:$EJ$198,MATCH('PV (extension)'!Q5891,parameters!$B$196:$B$198,0),MATCH('PV (extension)'!B5876,parameters!$C$195:$EJ$195,0))</f>
        <v>1495.0823988712089</v>
      </c>
      <c r="S5891" t="n">
        <v>3</v>
      </c>
      <c r="T5891" t="n">
        <v>30</v>
      </c>
      <c r="U5891">
        <f>T5891*S5891*R5891</f>
        <v>134557.4158984088</v>
      </c>
      <c r="V5891">
        <f>1/U5891</f>
        <v>7.431771733450965E-6</v>
      </c>
    </row>
    <row r="5892" ht="16" customHeight="1" s="29">
      <c r="A5892" t="inlineStr">
        <is>
          <t>photovoltaic slanted-roof installation, 3 kWp, micro-Si, panel, mounted, on roof</t>
        </is>
      </c>
      <c r="B5892" s="30">
        <f>P5892*V5892</f>
        <v>1.1877310202739424E-8</v>
      </c>
      <c r="C5892" t="inlineStr">
        <is>
          <t>RER</t>
        </is>
      </c>
      <c r="D5892" t="inlineStr">
        <is>
          <t>unit</t>
        </is>
      </c>
      <c r="F5892" t="inlineStr">
        <is>
          <t>technosphere</t>
        </is>
      </c>
      <c r="G5892" t="n">
        <v>2</v>
      </c>
      <c r="H5892" t="n">
        <v>-18.72987249989203</v>
      </c>
      <c r="I5892" t="n">
        <v>0.09798894162072011</v>
      </c>
      <c r="J5892" t="inlineStr">
        <is>
          <t>(2,2,1,1,1,3); Calculation with average annual yield and share of technologies. Lifetime: 30a.</t>
        </is>
      </c>
      <c r="L5892" t="inlineStr">
        <is>
          <t>photovoltaic slanted-roof installation, 3 kWp, micro-Si, panel, mounted, on roof</t>
        </is>
      </c>
      <c r="N5892" t="inlineStr">
        <is>
          <t>all</t>
        </is>
      </c>
      <c r="O5892" t="n">
        <v>1</v>
      </c>
      <c r="P5892" s="30">
        <f>INDEX(parameters!$D$41:$AG$178,MATCH('PV (extension)'!B5876,parameters!$C$41:$C$178,0),MATCH('PV (extension)'!A5892,parameters!$D$5:$AG$5,0))/O5892</f>
        <v>1.5981801687044229E-3</v>
      </c>
      <c r="Q5892" s="3" t="inlineStr">
        <is>
          <t>roof-top</t>
        </is>
      </c>
      <c r="R5892">
        <f>INDEX(parameters!$C$196:$EJ$198,MATCH('PV (extension)'!Q5892,parameters!$B$196:$B$198,0),MATCH('PV (extension)'!B5876,parameters!$C$195:$EJ$195,0))</f>
        <v>1495.0823988712089</v>
      </c>
      <c r="S5892" t="n">
        <v>3</v>
      </c>
      <c r="T5892" t="n">
        <v>30</v>
      </c>
      <c r="U5892">
        <f>T5892*S5892*R5892</f>
        <v>134557.4158984088</v>
      </c>
      <c r="V5892">
        <f>1/U5892</f>
        <v>7.431771733450965E-6</v>
      </c>
    </row>
    <row r="5893" s="29">
      <c r="A5893" t="inlineStr">
        <is>
          <t>photovoltaic open ground installation, 570 kWp, CIS, on open ground</t>
        </is>
      </c>
      <c r="B5893" s="30">
        <f>P5893*V5893</f>
        <v>3.7150779987452768E-10</v>
      </c>
      <c r="C5893" t="inlineStr">
        <is>
          <t>RER</t>
        </is>
      </c>
      <c r="D5893" t="inlineStr">
        <is>
          <t>unit</t>
        </is>
      </c>
      <c r="F5893" t="inlineStr">
        <is>
          <t>technosphere</t>
        </is>
      </c>
      <c r="G5893" t="n">
        <v>2</v>
      </c>
      <c r="H5893" t="n">
        <v>-21.66656811806742</v>
      </c>
      <c r="I5893" t="n">
        <v>0.09798894162072011</v>
      </c>
      <c r="J5893" t="inlineStr">
        <is>
          <t>(2,2,1,1,1,3); Calculation with average annual yield and share of technologies. Lifetime: 30a.</t>
        </is>
      </c>
      <c r="L5893" t="inlineStr">
        <is>
          <t>photovoltaic open ground installation, 570 kWp, CIS, on open ground</t>
        </is>
      </c>
      <c r="N5893" t="inlineStr">
        <is>
          <t>all</t>
        </is>
      </c>
      <c r="O5893" t="n">
        <v>1</v>
      </c>
      <c r="P5893" s="30">
        <f>INDEX(parameters!$D$41:$AG$178,MATCH('PV (extension)'!B5876,parameters!$C$41:$C$178,0),MATCH('PV (extension)'!A5893,parameters!$D$5:$AG$5,0))/O5893</f>
        <v>1.0104185757523119E-2</v>
      </c>
      <c r="Q5893" t="inlineStr">
        <is>
          <t>central</t>
        </is>
      </c>
      <c r="R5893">
        <f>INDEX(parameters!$C$196:$EJ$198,MATCH('PV (extension)'!Q5893,parameters!$B$196:$B$198,0),MATCH('PV (extension)'!B5876,parameters!$C$195:$EJ$195,0))</f>
        <v>1590.51319028852</v>
      </c>
      <c r="S5893" t="n">
        <v>570</v>
      </c>
      <c r="T5893" t="n">
        <v>30</v>
      </c>
      <c r="U5893">
        <f>T5893*S5893*R5893</f>
        <v>27197775.553933691</v>
      </c>
      <c r="V5893">
        <f>1/U5893</f>
        <v>3.6767712786546883E-8</v>
      </c>
    </row>
    <row r="5894" s="29">
      <c r="A5894" t="inlineStr">
        <is>
          <t>photovoltaic open ground installation, 570 kWp, CdTe, on open ground</t>
        </is>
      </c>
      <c r="B5894" s="30">
        <f>P5894*V5894</f>
        <v>2.7290676601352741E-9</v>
      </c>
      <c r="C5894" t="inlineStr">
        <is>
          <t>RER</t>
        </is>
      </c>
      <c r="D5894" t="inlineStr">
        <is>
          <t>unit</t>
        </is>
      </c>
      <c r="F5894" t="inlineStr">
        <is>
          <t>technosphere</t>
        </is>
      </c>
      <c r="G5894" t="n">
        <v>2</v>
      </c>
      <c r="H5894" t="n">
        <v>-21.47552628199886</v>
      </c>
      <c r="I5894" t="n">
        <v>0.09798894162072011</v>
      </c>
      <c r="J5894" t="inlineStr">
        <is>
          <t>(2,2,1,1,1,3); Calculation with average annual yield and share of technologies. Lifetime: 30a.</t>
        </is>
      </c>
      <c r="L5894" t="inlineStr">
        <is>
          <t>photovoltaic open ground installation, 570 kWp, CdTe, on open ground</t>
        </is>
      </c>
      <c r="N5894" t="inlineStr">
        <is>
          <t>all</t>
        </is>
      </c>
      <c r="O5894" t="n">
        <v>1</v>
      </c>
      <c r="P5894" s="30">
        <f>INDEX(parameters!$D$41:$AG$178,MATCH('PV (extension)'!B5876,parameters!$C$41:$C$178,0),MATCH('PV (extension)'!A5894,parameters!$D$5:$AG$5,0))/O5894</f>
        <v>7.4224569691858172E-2</v>
      </c>
      <c r="Q5894" t="inlineStr">
        <is>
          <t>central</t>
        </is>
      </c>
      <c r="R5894">
        <f>INDEX(parameters!$C$196:$EJ$198,MATCH('PV (extension)'!Q5894,parameters!$B$196:$B$198,0),MATCH('PV (extension)'!B5876,parameters!$C$195:$EJ$195,0))</f>
        <v>1590.51319028852</v>
      </c>
      <c r="S5894" t="n">
        <v>570</v>
      </c>
      <c r="T5894" t="n">
        <v>30</v>
      </c>
      <c r="U5894">
        <f>T5894*S5894*R5894</f>
        <v>27197775.553933691</v>
      </c>
      <c r="V5894">
        <f>1/U5894</f>
        <v>3.6767712786546883E-8</v>
      </c>
    </row>
    <row r="5895" s="29">
      <c r="A5895" t="inlineStr">
        <is>
          <t>photovoltaic open ground installation, 570 kWp, micro-Si, on open ground</t>
        </is>
      </c>
      <c r="B5895" s="30">
        <f>P5895*V5895</f>
        <v>2.8926180606895749E-11</v>
      </c>
      <c r="C5895" t="inlineStr">
        <is>
          <t>RER</t>
        </is>
      </c>
      <c r="D5895" t="inlineStr">
        <is>
          <t>unit</t>
        </is>
      </c>
      <c r="F5895" t="inlineStr">
        <is>
          <t>technosphere</t>
        </is>
      </c>
      <c r="G5895" t="n">
        <v>2</v>
      </c>
      <c r="H5895" t="n">
        <v>-23.51240679473371</v>
      </c>
      <c r="I5895" t="n">
        <v>0.09798894162072011</v>
      </c>
      <c r="J5895" t="inlineStr">
        <is>
          <t>(2,2,1,1,1,3); Calculation with average annual yield and share of technologies. Lifetime: 30a.</t>
        </is>
      </c>
      <c r="L5895" t="inlineStr">
        <is>
          <t>photovoltaic open ground installation, 570 kWp, micro-Si, on open ground</t>
        </is>
      </c>
      <c r="N5895" t="inlineStr">
        <is>
          <t>all</t>
        </is>
      </c>
      <c r="O5895" t="n">
        <v>1</v>
      </c>
      <c r="P5895" s="30">
        <f>INDEX(parameters!$D$41:$AG$178,MATCH('PV (extension)'!B5876,parameters!$C$41:$C$178,0),MATCH('PV (extension)'!A5895,parameters!$D$5:$AG$5,0))/O5895</f>
        <v>7.867277677789E-4</v>
      </c>
      <c r="Q5895" t="inlineStr">
        <is>
          <t>central</t>
        </is>
      </c>
      <c r="R5895">
        <f>INDEX(parameters!$C$196:$EJ$198,MATCH('PV (extension)'!Q5895,parameters!$B$196:$B$198,0),MATCH('PV (extension)'!B5876,parameters!$C$195:$EJ$195,0))</f>
        <v>1590.51319028852</v>
      </c>
      <c r="S5895" t="n">
        <v>570</v>
      </c>
      <c r="T5895" t="n">
        <v>30</v>
      </c>
      <c r="U5895">
        <f>T5895*S5895*R5895</f>
        <v>27197775.553933691</v>
      </c>
      <c r="V5895">
        <f>1/U5895</f>
        <v>3.6767712786546883E-8</v>
      </c>
    </row>
    <row r="5896" s="29">
      <c r="A5896" t="inlineStr">
        <is>
          <t>photovoltaic open ground installation, 570 kWp, multi-Si, on open ground</t>
        </is>
      </c>
      <c r="B5896" s="30">
        <f>P5896*V5896</f>
        <v>9.6801233117627408E-9</v>
      </c>
      <c r="C5896" t="inlineStr">
        <is>
          <t>RER</t>
        </is>
      </c>
      <c r="D5896" t="inlineStr">
        <is>
          <t>unit</t>
        </is>
      </c>
      <c r="F5896" t="inlineStr">
        <is>
          <t>technosphere</t>
        </is>
      </c>
      <c r="G5896" t="n">
        <v>2</v>
      </c>
      <c r="H5896" t="n">
        <v>-18.20082258362968</v>
      </c>
      <c r="I5896" t="n">
        <v>0.09798894162072011</v>
      </c>
      <c r="J5896" t="inlineStr">
        <is>
          <t>(2,2,1,1,1,3); Calculation with average annual yield and share of technologies. Lifetime: 30a.</t>
        </is>
      </c>
      <c r="L5896" t="inlineStr">
        <is>
          <t>photovoltaic open ground installation, 570 kWp, multi-Si, on open ground</t>
        </is>
      </c>
      <c r="N5896" t="inlineStr">
        <is>
          <t>all</t>
        </is>
      </c>
      <c r="O5896" t="n">
        <v>1</v>
      </c>
      <c r="P5896" s="30">
        <f>INDEX(parameters!$D$41:$AG$178,MATCH('PV (extension)'!B5876,parameters!$C$41:$C$178,0),MATCH('PV (extension)'!A5896,parameters!$D$5:$AG$5,0))/O5896</f>
        <v>0.2632778211677243</v>
      </c>
      <c r="Q5896" t="inlineStr">
        <is>
          <t>central</t>
        </is>
      </c>
      <c r="R5896">
        <f>INDEX(parameters!$C$196:$EJ$198,MATCH('PV (extension)'!Q5896,parameters!$B$196:$B$198,0),MATCH('PV (extension)'!B5876,parameters!$C$195:$EJ$195,0))</f>
        <v>1590.51319028852</v>
      </c>
      <c r="S5896" t="n">
        <v>570</v>
      </c>
      <c r="T5896" t="n">
        <v>30</v>
      </c>
      <c r="U5896">
        <f>T5896*S5896*R5896</f>
        <v>27197775.553933691</v>
      </c>
      <c r="V5896">
        <f>1/U5896</f>
        <v>3.6767712786546883E-8</v>
      </c>
    </row>
    <row r="5897" s="29">
      <c r="A5897" t="inlineStr">
        <is>
          <t>photovoltaic open ground installation, 570 kWp, single-Si, on open ground</t>
        </is>
      </c>
      <c r="B5897" s="30">
        <f>P5897*V5897</f>
        <v>5.1347541583962963E-9</v>
      </c>
      <c r="C5897" t="inlineStr">
        <is>
          <t>RER</t>
        </is>
      </c>
      <c r="D5897" t="inlineStr">
        <is>
          <t>unit</t>
        </is>
      </c>
      <c r="F5897" t="inlineStr">
        <is>
          <t>technosphere</t>
        </is>
      </c>
      <c r="G5897" t="n">
        <v>2</v>
      </c>
      <c r="H5897" t="n">
        <v>-18.8364689523836</v>
      </c>
      <c r="I5897" t="n">
        <v>0.09798894162072011</v>
      </c>
      <c r="J5897" t="inlineStr">
        <is>
          <t>(2,2,1,1,1,3); Calculation with average annual yield and share of technologies. Lifetime: 30a.</t>
        </is>
      </c>
      <c r="L5897" t="inlineStr">
        <is>
          <t>photovoltaic open ground installation, 570 kWp, single-Si, on open ground</t>
        </is>
      </c>
      <c r="N5897" t="inlineStr">
        <is>
          <t>all</t>
        </is>
      </c>
      <c r="O5897" t="n">
        <v>1</v>
      </c>
      <c r="P5897" s="30">
        <f>INDEX(parameters!$D$41:$AG$178,MATCH('PV (extension)'!B5876,parameters!$C$41:$C$178,0),MATCH('PV (extension)'!A5897,parameters!$D$5:$AG$5,0))/O5897</f>
        <v>0.13965389112469015</v>
      </c>
      <c r="Q5897" t="inlineStr">
        <is>
          <t>central</t>
        </is>
      </c>
      <c r="R5897">
        <f>INDEX(parameters!$C$196:$EJ$198,MATCH('PV (extension)'!Q5897,parameters!$B$196:$B$198,0),MATCH('PV (extension)'!B5876,parameters!$C$195:$EJ$195,0))</f>
        <v>1590.51319028852</v>
      </c>
      <c r="S5897" t="n">
        <v>570</v>
      </c>
      <c r="T5897" t="n">
        <v>30</v>
      </c>
      <c r="U5897">
        <f>T5897*S5897*R5897</f>
        <v>27197775.553933691</v>
      </c>
      <c r="V5897">
        <f>1/U5897</f>
        <v>3.6767712786546883E-8</v>
      </c>
    </row>
    <row r="5898" ht="16" customHeight="1" s="29">
      <c r="A5898" t="inlineStr">
        <is>
          <t>photovoltaic slanted-roof installation, 93 kWp, multi-Si, laminated, integrated, on roof</t>
        </is>
      </c>
      <c r="B5898" s="30">
        <f>P5898*V5898</f>
        <v>1.5845159451224989E-9</v>
      </c>
      <c r="C5898" t="inlineStr">
        <is>
          <t>CH</t>
        </is>
      </c>
      <c r="D5898" t="inlineStr">
        <is>
          <t>unit</t>
        </is>
      </c>
      <c r="F5898" t="inlineStr">
        <is>
          <t>technosphere</t>
        </is>
      </c>
      <c r="G5898" t="n">
        <v>2</v>
      </c>
      <c r="H5898" t="n">
        <v>-20.65878981776205</v>
      </c>
      <c r="I5898" t="n">
        <v>0.09798894162072011</v>
      </c>
      <c r="J5898" t="inlineStr">
        <is>
          <t>(2,2,1,1,1,3); Calculation with average annual yield and share of technologies. Lifetime: 30a.</t>
        </is>
      </c>
      <c r="L5898" t="inlineStr">
        <is>
          <t>photovoltaic slanted-roof installation, 93 kWp, multi-Si, laminated, integrated, on roof</t>
        </is>
      </c>
      <c r="N5898" t="inlineStr">
        <is>
          <t>all</t>
        </is>
      </c>
      <c r="O5898" t="n">
        <v>1</v>
      </c>
      <c r="P5898" s="30">
        <f>INDEX(parameters!$D$41:$AG$178,MATCH('PV (extension)'!B5876,parameters!$C$41:$C$178,0),MATCH('PV (extension)'!A5898,parameters!$D$5:$AG$5,0))/O5898</f>
        <v>6.6094595017907607E-3</v>
      </c>
      <c r="Q5898" s="3" t="inlineStr">
        <is>
          <t>roof-top</t>
        </is>
      </c>
      <c r="R5898">
        <f>INDEX(parameters!$C$196:$EJ$198,MATCH('PV (extension)'!Q5898,parameters!$B$196:$B$198,0),MATCH('PV (extension)'!B5876,parameters!$C$195:$EJ$195,0))</f>
        <v>1495.0823988712089</v>
      </c>
      <c r="S5898" t="n">
        <v>93</v>
      </c>
      <c r="T5898" t="n">
        <v>30</v>
      </c>
      <c r="U5898">
        <f>T5898*S5898*R5898</f>
        <v>4171279.8928506728</v>
      </c>
      <c r="V5898">
        <f>1/U5898</f>
        <v>2.397345720468053E-7</v>
      </c>
    </row>
    <row r="5899" ht="16" customHeight="1" s="29">
      <c r="A5899" t="inlineStr">
        <is>
          <t>photovoltaic slanted-roof installation, 93 kWp, multi-Si, panel, mounted, on roof</t>
        </is>
      </c>
      <c r="B5899" s="30">
        <f>P5899*V5899</f>
        <v>2.6867770206469799E-8</v>
      </c>
      <c r="C5899" t="inlineStr">
        <is>
          <t>CH</t>
        </is>
      </c>
      <c r="D5899" t="inlineStr">
        <is>
          <t>unit</t>
        </is>
      </c>
      <c r="F5899" t="inlineStr">
        <is>
          <t>technosphere</t>
        </is>
      </c>
      <c r="G5899" t="n">
        <v>2</v>
      </c>
      <c r="H5899" t="n">
        <v>-17.84536035000586</v>
      </c>
      <c r="I5899" t="n">
        <v>0.09798894162072011</v>
      </c>
      <c r="J5899" t="inlineStr">
        <is>
          <t>(2,2,1,1,1,3); Calculation with average annual yield and share of technologies. Lifetime: 30a.</t>
        </is>
      </c>
      <c r="L5899" t="inlineStr">
        <is>
          <t>photovoltaic slanted-roof installation, 93 kWp, multi-Si, panel, mounted, on roof</t>
        </is>
      </c>
      <c r="N5899" t="inlineStr">
        <is>
          <t>all</t>
        </is>
      </c>
      <c r="O5899" t="n">
        <v>1</v>
      </c>
      <c r="P5899" s="30">
        <f>INDEX(parameters!$D$41:$AG$178,MATCH('PV (extension)'!B5876,parameters!$C$41:$C$178,0),MATCH('PV (extension)'!A5899,parameters!$D$5:$AG$5,0))/O5899</f>
        <v>0.11207298962797985</v>
      </c>
      <c r="Q5899" s="3" t="inlineStr">
        <is>
          <t>roof-top</t>
        </is>
      </c>
      <c r="R5899">
        <f>INDEX(parameters!$C$196:$EJ$198,MATCH('PV (extension)'!Q5899,parameters!$B$196:$B$198,0),MATCH('PV (extension)'!B5876,parameters!$C$195:$EJ$195,0))</f>
        <v>1495.0823988712089</v>
      </c>
      <c r="S5899" t="n">
        <v>93</v>
      </c>
      <c r="T5899" t="n">
        <v>30</v>
      </c>
      <c r="U5899">
        <f>T5899*S5899*R5899</f>
        <v>4171279.8928506728</v>
      </c>
      <c r="V5899">
        <f>1/U5899</f>
        <v>2.397345720468053E-7</v>
      </c>
    </row>
    <row r="5900" ht="16" customHeight="1" s="29">
      <c r="A5900" t="inlineStr">
        <is>
          <t>photovoltaic slanted-roof installation, 93 kWp, single-Si, laminated, integrated, on roof</t>
        </is>
      </c>
      <c r="B5900" s="30">
        <f>P5900*V5900</f>
        <v>8.3764377111693025E-10</v>
      </c>
      <c r="C5900" t="inlineStr">
        <is>
          <t>CH</t>
        </is>
      </c>
      <c r="D5900" t="inlineStr">
        <is>
          <t>unit</t>
        </is>
      </c>
      <c r="F5900" t="inlineStr">
        <is>
          <t>technosphere</t>
        </is>
      </c>
      <c r="G5900" t="n">
        <v>2</v>
      </c>
      <c r="H5900" t="n">
        <v>-21.2944254997521</v>
      </c>
      <c r="I5900" t="n">
        <v>0.09798894162072011</v>
      </c>
      <c r="J5900" t="inlineStr">
        <is>
          <t>(2,2,1,1,1,3); Calculation with average annual yield and share of technologies. Lifetime: 30a.</t>
        </is>
      </c>
      <c r="L5900" t="inlineStr">
        <is>
          <t>photovoltaic slanted-roof installation, 93 kWp, single-Si, laminated, integrated, on roof</t>
        </is>
      </c>
      <c r="N5900" t="inlineStr">
        <is>
          <t>all</t>
        </is>
      </c>
      <c r="O5900" t="n">
        <v>1</v>
      </c>
      <c r="P5900" s="30">
        <f>INDEX(parameters!$D$41:$AG$178,MATCH('PV (extension)'!B5876,parameters!$C$41:$C$178,0),MATCH('PV (extension)'!A5900,parameters!$D$5:$AG$5,0))/O5900</f>
        <v>3.4940466198316628E-3</v>
      </c>
      <c r="Q5900" s="3" t="inlineStr">
        <is>
          <t>roof-top</t>
        </is>
      </c>
      <c r="R5900">
        <f>INDEX(parameters!$C$196:$EJ$198,MATCH('PV (extension)'!Q5900,parameters!$B$196:$B$198,0),MATCH('PV (extension)'!B5876,parameters!$C$195:$EJ$195,0))</f>
        <v>1495.0823988712089</v>
      </c>
      <c r="S5900" t="n">
        <v>93</v>
      </c>
      <c r="T5900" t="n">
        <v>30</v>
      </c>
      <c r="U5900">
        <f>T5900*S5900*R5900</f>
        <v>4171279.8928506728</v>
      </c>
      <c r="V5900">
        <f>1/U5900</f>
        <v>2.397345720468053E-7</v>
      </c>
    </row>
    <row r="5901" ht="16" customHeight="1" s="29">
      <c r="A5901" t="inlineStr">
        <is>
          <t>photovoltaic slanted-roof installation, 93 kWp, single-Si, panel, mounted, on roof</t>
        </is>
      </c>
      <c r="B5901" s="30">
        <f>P5901*V5901</f>
        <v>1.4073620529842354E-8</v>
      </c>
      <c r="C5901" t="inlineStr">
        <is>
          <t>CH</t>
        </is>
      </c>
      <c r="D5901" t="inlineStr">
        <is>
          <t>unit</t>
        </is>
      </c>
      <c r="F5901" t="inlineStr">
        <is>
          <t>technosphere</t>
        </is>
      </c>
      <c r="G5901" t="n">
        <v>2</v>
      </c>
      <c r="H5901" t="n">
        <v>-18.48100416113547</v>
      </c>
      <c r="I5901" t="n">
        <v>0.09798894162072011</v>
      </c>
      <c r="J5901" t="inlineStr">
        <is>
          <t>(2,2,1,1,1,3); Calculation with average annual yield and share of technologies. Lifetime: 30a.</t>
        </is>
      </c>
      <c r="L5901" t="inlineStr">
        <is>
          <t>photovoltaic slanted-roof installation, 93 kWp, single-Si, panel, mounted, on roof</t>
        </is>
      </c>
      <c r="N5901" t="inlineStr">
        <is>
          <t>all</t>
        </is>
      </c>
      <c r="O5901" t="n">
        <v>1</v>
      </c>
      <c r="P5901" s="30">
        <f>INDEX(parameters!$D$41:$AG$178,MATCH('PV (extension)'!B5876,parameters!$C$41:$C$178,0),MATCH('PV (extension)'!A5901,parameters!$D$5:$AG$5,0))/O5901</f>
        <v>5.8705010335741853E-2</v>
      </c>
      <c r="Q5901" s="3" t="inlineStr">
        <is>
          <t>roof-top</t>
        </is>
      </c>
      <c r="R5901">
        <f>INDEX(parameters!$C$196:$EJ$198,MATCH('PV (extension)'!Q5901,parameters!$B$196:$B$198,0),MATCH('PV (extension)'!B5876,parameters!$C$195:$EJ$195,0))</f>
        <v>1495.0823988712089</v>
      </c>
      <c r="S5901" t="n">
        <v>93</v>
      </c>
      <c r="T5901" t="n">
        <v>30</v>
      </c>
      <c r="U5901">
        <f>T5901*S5901*R5901</f>
        <v>4171279.8928506728</v>
      </c>
      <c r="V5901">
        <f>1/U5901</f>
        <v>2.397345720468053E-7</v>
      </c>
    </row>
    <row r="5902" s="29">
      <c r="A5902" t="inlineStr">
        <is>
          <t>photovoltaic facade installation, 3kWp, multi-Si, laminated, integrated, at building</t>
        </is>
      </c>
      <c r="B5902" s="30">
        <f>P5902*V5902</f>
        <v>3.4786057913277329E-8</v>
      </c>
      <c r="C5902" t="inlineStr">
        <is>
          <t>APAC</t>
        </is>
      </c>
      <c r="D5902" t="inlineStr">
        <is>
          <t>unit</t>
        </is>
      </c>
      <c r="F5902" t="inlineStr">
        <is>
          <t>technosphere</t>
        </is>
      </c>
      <c r="G5902" t="n">
        <v>2</v>
      </c>
      <c r="H5902" t="n">
        <v>-17.5612990452514</v>
      </c>
      <c r="I5902" t="n">
        <v>0.09798894162072011</v>
      </c>
      <c r="J5902" t="inlineStr">
        <is>
          <t>(2,2,1,1,1,3); Calculation with average annual yield and share of technologies. Lifetime: 30a.</t>
        </is>
      </c>
      <c r="L5902" t="inlineStr">
        <is>
          <t>photovoltaic facade installation, 3kWp, multi-Si, laminated, integrated, at building</t>
        </is>
      </c>
      <c r="N5902" t="inlineStr">
        <is>
          <t>all</t>
        </is>
      </c>
      <c r="O5902" t="n">
        <v>1</v>
      </c>
      <c r="P5902" s="30">
        <f>INDEX(parameters!$D$41:$AG$178,MATCH('PV (extension)'!B5876,parameters!$C$41:$C$178,0),MATCH('PV (extension)'!A5902,parameters!$D$5:$AG$5,0))/O5902</f>
        <v>3.2864644265829519E-3</v>
      </c>
      <c r="Q5902" t="inlineStr">
        <is>
          <t>façade</t>
        </is>
      </c>
      <c r="R5902">
        <f>INDEX(parameters!$C$196:$EJ$198,MATCH('PV (extension)'!Q5902,parameters!$B$196:$B$198,0),MATCH('PV (extension)'!B5876,parameters!$C$195:$EJ$195,0))</f>
        <v>1049.7387055904233</v>
      </c>
      <c r="S5902" t="n">
        <v>3</v>
      </c>
      <c r="T5902" t="n">
        <v>30</v>
      </c>
      <c r="U5902">
        <f>T5902*S5902*R5902</f>
        <v>94476.483503138094</v>
      </c>
      <c r="V5902">
        <f>1/U5902</f>
        <v>1.0584644590066526E-5</v>
      </c>
    </row>
    <row r="5903" s="29">
      <c r="A5903" t="inlineStr">
        <is>
          <t>photovoltaic facade installation, 3kWp, multi-Si, panel, mounted, at building</t>
        </is>
      </c>
      <c r="B5903" s="30">
        <f>P5903*V5903</f>
        <v>3.411591606237215E-8</v>
      </c>
      <c r="C5903" t="inlineStr">
        <is>
          <t>APAC</t>
        </is>
      </c>
      <c r="D5903" t="inlineStr">
        <is>
          <t>unit</t>
        </is>
      </c>
      <c r="F5903" t="inlineStr">
        <is>
          <t>technosphere</t>
        </is>
      </c>
      <c r="G5903" t="n">
        <v>2</v>
      </c>
      <c r="H5903" t="n">
        <v>-17.5612990452514</v>
      </c>
      <c r="I5903" t="n">
        <v>0.09798894162072011</v>
      </c>
      <c r="J5903" t="inlineStr">
        <is>
          <t>(2,2,1,1,1,3); Calculation with average annual yield and share of technologies. Lifetime: 30a.</t>
        </is>
      </c>
      <c r="L5903" t="inlineStr">
        <is>
          <t>photovoltaic facade installation, 3kWp, multi-Si, panel, mounted, at building</t>
        </is>
      </c>
      <c r="N5903" t="inlineStr">
        <is>
          <t>all</t>
        </is>
      </c>
      <c r="O5903" t="n">
        <v>1</v>
      </c>
      <c r="P5903" s="30">
        <f>INDEX(parameters!$D$41:$AG$178,MATCH('PV (extension)'!B5876,parameters!$C$41:$C$178,0),MATCH('PV (extension)'!A5903,parameters!$D$5:$AG$5,0))/O5903</f>
        <v>3.2231517810611459E-3</v>
      </c>
      <c r="Q5903" t="inlineStr">
        <is>
          <t>façade</t>
        </is>
      </c>
      <c r="R5903">
        <f>INDEX(parameters!$C$196:$EJ$198,MATCH('PV (extension)'!Q5903,parameters!$B$196:$B$198,0),MATCH('PV (extension)'!B5876,parameters!$C$195:$EJ$195,0))</f>
        <v>1049.7387055904233</v>
      </c>
      <c r="S5903" t="n">
        <v>3</v>
      </c>
      <c r="T5903" t="n">
        <v>30</v>
      </c>
      <c r="U5903">
        <f>T5903*S5903*R5903</f>
        <v>94476.483503138094</v>
      </c>
      <c r="V5903">
        <f>1/U5903</f>
        <v>1.0584644590066526E-5</v>
      </c>
    </row>
    <row r="5904" s="29">
      <c r="A5904" t="inlineStr">
        <is>
          <t>photovoltaic facade installation, 3kWp, single-Si, laminated, integrated, at building</t>
        </is>
      </c>
      <c r="B5904" s="30">
        <f>P5904*V5904</f>
        <v>1.8338821410781749E-8</v>
      </c>
      <c r="C5904" t="inlineStr">
        <is>
          <t>APAC</t>
        </is>
      </c>
      <c r="D5904" t="inlineStr">
        <is>
          <t>unit</t>
        </is>
      </c>
      <c r="F5904" t="inlineStr">
        <is>
          <t>technosphere</t>
        </is>
      </c>
      <c r="G5904" t="n">
        <v>2</v>
      </c>
      <c r="H5904" t="n">
        <v>-18.19689739735082</v>
      </c>
      <c r="I5904" t="n">
        <v>0.09798894162072011</v>
      </c>
      <c r="J5904" t="inlineStr">
        <is>
          <t>(2,2,1,1,1,3); Calculation with average annual yield and share of technologies. Lifetime: 30a.</t>
        </is>
      </c>
      <c r="L5904" t="inlineStr">
        <is>
          <t>photovoltaic facade installation, 3kWp, single-Si, laminated, integrated, at building</t>
        </is>
      </c>
      <c r="N5904" t="inlineStr">
        <is>
          <t>all</t>
        </is>
      </c>
      <c r="O5904" t="n">
        <v>1</v>
      </c>
      <c r="P5904" s="30">
        <f>INDEX(parameters!$D$41:$AG$178,MATCH('PV (extension)'!B5876,parameters!$C$41:$C$178,0),MATCH('PV (extension)'!A5904,parameters!$D$5:$AG$5,0))/O5904</f>
        <v>1.7325873584827175E-3</v>
      </c>
      <c r="Q5904" t="inlineStr">
        <is>
          <t>façade</t>
        </is>
      </c>
      <c r="R5904">
        <f>INDEX(parameters!$C$196:$EJ$198,MATCH('PV (extension)'!Q5904,parameters!$B$196:$B$198,0),MATCH('PV (extension)'!B5876,parameters!$C$195:$EJ$195,0))</f>
        <v>1049.7387055904233</v>
      </c>
      <c r="S5904" t="n">
        <v>3</v>
      </c>
      <c r="T5904" t="n">
        <v>30</v>
      </c>
      <c r="U5904">
        <f>T5904*S5904*R5904</f>
        <v>94476.483503138094</v>
      </c>
      <c r="V5904">
        <f>1/U5904</f>
        <v>1.0584644590066526E-5</v>
      </c>
    </row>
    <row r="5905" s="29">
      <c r="A5905" t="inlineStr">
        <is>
          <t>photovoltaic facade installation, 3kWp, single-Si, panel, mounted, at building</t>
        </is>
      </c>
      <c r="B5905" s="30">
        <f>P5905*V5905</f>
        <v>1.8322953766840043E-8</v>
      </c>
      <c r="C5905" t="inlineStr">
        <is>
          <t>APAC</t>
        </is>
      </c>
      <c r="D5905" t="inlineStr">
        <is>
          <t>unit</t>
        </is>
      </c>
      <c r="F5905" t="inlineStr">
        <is>
          <t>technosphere</t>
        </is>
      </c>
      <c r="G5905" t="n">
        <v>2</v>
      </c>
      <c r="H5905" t="n">
        <v>-18.19689739735082</v>
      </c>
      <c r="I5905" t="n">
        <v>0.09798894162072011</v>
      </c>
      <c r="J5905" t="inlineStr">
        <is>
          <t>(2,2,1,1,1,3); Calculation with average annual yield and share of technologies. Lifetime: 30a.</t>
        </is>
      </c>
      <c r="L5905" t="inlineStr">
        <is>
          <t>photovoltaic facade installation, 3kWp, single-Si, panel, mounted, at building</t>
        </is>
      </c>
      <c r="N5905" t="inlineStr">
        <is>
          <t>all</t>
        </is>
      </c>
      <c r="O5905" t="n">
        <v>1</v>
      </c>
      <c r="P5905" s="30">
        <f>INDEX(parameters!$D$41:$AG$178,MATCH('PV (extension)'!B5876,parameters!$C$41:$C$178,0),MATCH('PV (extension)'!A5905,parameters!$D$5:$AG$5,0))/O5905</f>
        <v>1.7310882392816251E-3</v>
      </c>
      <c r="Q5905" t="inlineStr">
        <is>
          <t>façade</t>
        </is>
      </c>
      <c r="R5905">
        <f>INDEX(parameters!$C$196:$EJ$198,MATCH('PV (extension)'!Q5905,parameters!$B$196:$B$198,0),MATCH('PV (extension)'!B5876,parameters!$C$195:$EJ$195,0))</f>
        <v>1049.7387055904233</v>
      </c>
      <c r="S5905" t="n">
        <v>3</v>
      </c>
      <c r="T5905" t="n">
        <v>30</v>
      </c>
      <c r="U5905">
        <f>T5905*S5905*R5905</f>
        <v>94476.483503138094</v>
      </c>
      <c r="V5905">
        <f>1/U5905</f>
        <v>1.0584644590066526E-5</v>
      </c>
    </row>
    <row r="5906" ht="16" customHeight="1" s="29">
      <c r="A5906" t="inlineStr">
        <is>
          <t>photovoltaic flat-roof installation, 3kWp, multi-Si, on roof</t>
        </is>
      </c>
      <c r="B5906" s="30">
        <f>P5906*V5906</f>
        <v>3.7623396292550044E-7</v>
      </c>
      <c r="C5906" t="inlineStr">
        <is>
          <t>APAC</t>
        </is>
      </c>
      <c r="D5906" t="inlineStr">
        <is>
          <t>unit</t>
        </is>
      </c>
      <c r="F5906" t="inlineStr">
        <is>
          <t>technosphere</t>
        </is>
      </c>
      <c r="G5906" t="n">
        <v>2</v>
      </c>
      <c r="H5906" t="n">
        <v>-15.20991773919472</v>
      </c>
      <c r="I5906" t="n">
        <v>0.09798894162072011</v>
      </c>
      <c r="J5906" t="inlineStr">
        <is>
          <t>(2,2,1,1,1,3); Calculation with average annual yield and share of technologies. Lifetime: 30a.</t>
        </is>
      </c>
      <c r="L5906" t="inlineStr">
        <is>
          <t>photovoltaic flat-roof installation, 3kWp, multi-Si, on roof</t>
        </is>
      </c>
      <c r="N5906" t="inlineStr">
        <is>
          <t>all</t>
        </is>
      </c>
      <c r="O5906" t="n">
        <v>1</v>
      </c>
      <c r="P5906" s="30">
        <f>INDEX(parameters!$D$41:$AG$178,MATCH('PV (extension)'!B5876,parameters!$C$41:$C$178,0),MATCH('PV (extension)'!A5906,parameters!$D$5:$AG$5,0))/O5906</f>
        <v>5.0625069824473082E-2</v>
      </c>
      <c r="Q5906" s="3" t="inlineStr">
        <is>
          <t>roof-top</t>
        </is>
      </c>
      <c r="R5906">
        <f>INDEX(parameters!$C$196:$EJ$198,MATCH('PV (extension)'!Q5906,parameters!$B$196:$B$198,0),MATCH('PV (extension)'!B5876,parameters!$C$195:$EJ$195,0))</f>
        <v>1495.0823988712089</v>
      </c>
      <c r="S5906" t="n">
        <v>3</v>
      </c>
      <c r="T5906" t="n">
        <v>30</v>
      </c>
      <c r="U5906">
        <f>T5906*S5906*R5906</f>
        <v>134557.4158984088</v>
      </c>
      <c r="V5906">
        <f>1/U5906</f>
        <v>7.431771733450965E-6</v>
      </c>
    </row>
    <row r="5907" ht="16" customHeight="1" s="29">
      <c r="A5907" t="inlineStr">
        <is>
          <t>photovoltaic flat-roof installation, 3kWp, single-Si, on roof</t>
        </is>
      </c>
      <c r="B5907" s="30">
        <f>P5907*V5907</f>
        <v>1.9638867867533706E-7</v>
      </c>
      <c r="C5907" t="inlineStr">
        <is>
          <t>APAC</t>
        </is>
      </c>
      <c r="D5907" t="inlineStr">
        <is>
          <t>unit</t>
        </is>
      </c>
      <c r="F5907" t="inlineStr">
        <is>
          <t>technosphere</t>
        </is>
      </c>
      <c r="G5907" t="n">
        <v>2</v>
      </c>
      <c r="H5907" t="n">
        <v>-15.84555259734934</v>
      </c>
      <c r="I5907" t="n">
        <v>0.09798894162072011</v>
      </c>
      <c r="J5907" t="inlineStr">
        <is>
          <t>(2,2,1,1,1,3); Calculation with average annual yield and share of technologies. Lifetime: 30a.</t>
        </is>
      </c>
      <c r="L5907" t="inlineStr">
        <is>
          <t>photovoltaic flat-roof installation, 3kWp, single-Si, on roof</t>
        </is>
      </c>
      <c r="N5907" t="inlineStr">
        <is>
          <t>all</t>
        </is>
      </c>
      <c r="O5907" t="n">
        <v>1</v>
      </c>
      <c r="P5907" s="30">
        <f>INDEX(parameters!$D$41:$AG$178,MATCH('PV (extension)'!B5876,parameters!$C$41:$C$178,0),MATCH('PV (extension)'!A5907,parameters!$D$5:$AG$5,0))/O5907</f>
        <v>2.6425553114256296E-2</v>
      </c>
      <c r="Q5907" s="3" t="inlineStr">
        <is>
          <t>roof-top</t>
        </is>
      </c>
      <c r="R5907">
        <f>INDEX(parameters!$C$196:$EJ$198,MATCH('PV (extension)'!Q5907,parameters!$B$196:$B$198,0),MATCH('PV (extension)'!B5876,parameters!$C$195:$EJ$195,0))</f>
        <v>1495.0823988712089</v>
      </c>
      <c r="S5907" t="n">
        <v>3</v>
      </c>
      <c r="T5907" t="n">
        <v>30</v>
      </c>
      <c r="U5907">
        <f>T5907*S5907*R5907</f>
        <v>134557.4158984088</v>
      </c>
      <c r="V5907">
        <f>1/U5907</f>
        <v>7.431771733450965E-6</v>
      </c>
    </row>
    <row r="5908" ht="16" customHeight="1" s="29">
      <c r="A5908" t="inlineStr">
        <is>
          <t>photovoltaic slanted-roof installation, 3kWp, CIS, panel, mounted, on roof</t>
        </is>
      </c>
      <c r="B5908" s="30">
        <f>P5908*V5908</f>
        <v>1.0862615853272219E-7</v>
      </c>
      <c r="C5908" t="inlineStr">
        <is>
          <t>CH</t>
        </is>
      </c>
      <c r="D5908" t="inlineStr">
        <is>
          <t>unit</t>
        </is>
      </c>
      <c r="F5908" t="inlineStr">
        <is>
          <t>technosphere</t>
        </is>
      </c>
      <c r="G5908" t="n">
        <v>2</v>
      </c>
      <c r="H5908" t="n">
        <v>-16.88405011147741</v>
      </c>
      <c r="I5908" t="n">
        <v>0.09798894162072011</v>
      </c>
      <c r="J5908" t="inlineStr">
        <is>
          <t>(2,2,1,1,1,3); Calculation with average annual yield and share of technologies. Lifetime: 30a.</t>
        </is>
      </c>
      <c r="L5908" t="inlineStr">
        <is>
          <t>photovoltaic slanted-roof installation, 3kWp, CIS, panel, mounted, on roof</t>
        </is>
      </c>
      <c r="N5908" t="inlineStr">
        <is>
          <t>all</t>
        </is>
      </c>
      <c r="O5908" t="n">
        <v>1</v>
      </c>
      <c r="P5908" s="30">
        <f>INDEX(parameters!$D$41:$AG$178,MATCH('PV (extension)'!B5876,parameters!$C$41:$C$178,0),MATCH('PV (extension)'!A5908,parameters!$D$5:$AG$5,0))/O5908</f>
        <v>1.4616455191133988E-2</v>
      </c>
      <c r="Q5908" s="3" t="inlineStr">
        <is>
          <t>roof-top</t>
        </is>
      </c>
      <c r="R5908">
        <f>INDEX(parameters!$C$196:$EJ$198,MATCH('PV (extension)'!Q5908,parameters!$B$196:$B$198,0),MATCH('PV (extension)'!B5876,parameters!$C$195:$EJ$195,0))</f>
        <v>1495.0823988712089</v>
      </c>
      <c r="S5908" t="n">
        <v>3</v>
      </c>
      <c r="T5908" t="n">
        <v>30</v>
      </c>
      <c r="U5908">
        <f>T5908*S5908*R5908</f>
        <v>134557.4158984088</v>
      </c>
      <c r="V5908">
        <f>1/U5908</f>
        <v>7.431771733450965E-6</v>
      </c>
    </row>
    <row r="5909" ht="16" customHeight="1" s="29">
      <c r="A5909" t="inlineStr">
        <is>
          <t>photovoltaic slanted-roof installation, 3kWp, CdTe, laminated, integrated, on roof</t>
        </is>
      </c>
      <c r="B5909" s="30">
        <f>P5909*V5909</f>
        <v>3.0416005580869628E-9</v>
      </c>
      <c r="C5909" t="inlineStr">
        <is>
          <t>CH</t>
        </is>
      </c>
      <c r="D5909" t="inlineStr">
        <is>
          <t>unit</t>
        </is>
      </c>
      <c r="F5909" t="inlineStr">
        <is>
          <t>technosphere</t>
        </is>
      </c>
      <c r="G5909" t="n">
        <v>2</v>
      </c>
      <c r="H5909" t="n">
        <v>-19.50639655088546</v>
      </c>
      <c r="I5909" t="n">
        <v>0.09798894162072011</v>
      </c>
      <c r="J5909" t="inlineStr">
        <is>
          <t>(2,2,1,1,1,3); Calculation with average annual yield and share of technologies. Lifetime: 30a.</t>
        </is>
      </c>
      <c r="L5909" t="inlineStr">
        <is>
          <t>photovoltaic slanted-roof installation, 3kWp, CdTe, laminated, integrated, on roof</t>
        </is>
      </c>
      <c r="N5909" t="inlineStr">
        <is>
          <t>all</t>
        </is>
      </c>
      <c r="O5909" t="n">
        <v>1</v>
      </c>
      <c r="P5909" s="30">
        <f>INDEX(parameters!$D$41:$AG$178,MATCH('PV (extension)'!B5876,parameters!$C$41:$C$178,0),MATCH('PV (extension)'!A5909,parameters!$D$5:$AG$5,0))/O5909</f>
        <v>4.0926991129133978E-4</v>
      </c>
      <c r="Q5909" s="3" t="inlineStr">
        <is>
          <t>roof-top</t>
        </is>
      </c>
      <c r="R5909">
        <f>INDEX(parameters!$C$196:$EJ$198,MATCH('PV (extension)'!Q5909,parameters!$B$196:$B$198,0),MATCH('PV (extension)'!B5876,parameters!$C$195:$EJ$195,0))</f>
        <v>1495.0823988712089</v>
      </c>
      <c r="S5909" t="n">
        <v>3</v>
      </c>
      <c r="T5909" t="n">
        <v>30</v>
      </c>
      <c r="U5909">
        <f>T5909*S5909*R5909</f>
        <v>134557.4158984088</v>
      </c>
      <c r="V5909">
        <f>1/U5909</f>
        <v>7.431771733450965E-6</v>
      </c>
    </row>
    <row r="5910" ht="16" customHeight="1" s="29">
      <c r="A5910" t="inlineStr">
        <is>
          <t>photovoltaic slanted-roof installation, 3kWp, multi-Si, laminated, integrated, on roof</t>
        </is>
      </c>
      <c r="B5910" s="30">
        <f>P5910*V5910</f>
        <v>1.8070327596606056E-8</v>
      </c>
      <c r="C5910" t="inlineStr">
        <is>
          <t>APAC</t>
        </is>
      </c>
      <c r="D5910" t="inlineStr">
        <is>
          <t>unit</t>
        </is>
      </c>
      <c r="F5910" t="inlineStr">
        <is>
          <t>technosphere</t>
        </is>
      </c>
      <c r="G5910" t="n">
        <v>2</v>
      </c>
      <c r="H5910" t="n">
        <v>-18.22076487875746</v>
      </c>
      <c r="I5910" t="n">
        <v>0.09798894162072011</v>
      </c>
      <c r="J5910" t="inlineStr">
        <is>
          <t>(2,2,1,1,1,3); Calculation with average annual yield and share of technologies. Lifetime: 30a.</t>
        </is>
      </c>
      <c r="L5910" t="inlineStr">
        <is>
          <t>photovoltaic slanted-roof installation, 3kWp, multi-Si, laminated, integrated, on roof</t>
        </is>
      </c>
      <c r="N5910" t="inlineStr">
        <is>
          <t>all</t>
        </is>
      </c>
      <c r="O5910" t="n">
        <v>1</v>
      </c>
      <c r="P5910" s="30">
        <f>INDEX(parameters!$D$41:$AG$178,MATCH('PV (extension)'!B5876,parameters!$C$41:$C$178,0),MATCH('PV (extension)'!A5910,parameters!$D$5:$AG$5,0))/O5910</f>
        <v>2.4314965858370148E-3</v>
      </c>
      <c r="Q5910" s="3" t="inlineStr">
        <is>
          <t>roof-top</t>
        </is>
      </c>
      <c r="R5910">
        <f>INDEX(parameters!$C$196:$EJ$198,MATCH('PV (extension)'!Q5910,parameters!$B$196:$B$198,0),MATCH('PV (extension)'!B5876,parameters!$C$195:$EJ$195,0))</f>
        <v>1495.0823988712089</v>
      </c>
      <c r="S5910" t="n">
        <v>3</v>
      </c>
      <c r="T5910" t="n">
        <v>30</v>
      </c>
      <c r="U5910">
        <f>T5910*S5910*R5910</f>
        <v>134557.4158984088</v>
      </c>
      <c r="V5910">
        <f>1/U5910</f>
        <v>7.431771733450965E-6</v>
      </c>
    </row>
    <row r="5911" ht="16" customHeight="1" s="29">
      <c r="A5911" t="inlineStr">
        <is>
          <t>photovoltaic slanted-roof installation, 3kWp, multi-Si, panel, mounted, on roof</t>
        </is>
      </c>
      <c r="B5911" s="30">
        <f>P5911*V5911</f>
        <v>3.0929982383713054E-7</v>
      </c>
      <c r="C5911" t="inlineStr">
        <is>
          <t>APAC</t>
        </is>
      </c>
      <c r="D5911" t="inlineStr">
        <is>
          <t>unit</t>
        </is>
      </c>
      <c r="F5911" t="inlineStr">
        <is>
          <t>technosphere</t>
        </is>
      </c>
      <c r="G5911" t="n">
        <v>2</v>
      </c>
      <c r="H5911" t="n">
        <v>-15.40735416199742</v>
      </c>
      <c r="I5911" t="n">
        <v>0.09798894162072011</v>
      </c>
      <c r="J5911" t="inlineStr">
        <is>
          <t>(2,2,1,1,1,3); Calculation with average annual yield and share of technologies. Lifetime: 30a.</t>
        </is>
      </c>
      <c r="L5911" t="inlineStr">
        <is>
          <t>photovoltaic slanted-roof installation, 3kWp, multi-Si, panel, mounted, on roof</t>
        </is>
      </c>
      <c r="N5911" t="inlineStr">
        <is>
          <t>all</t>
        </is>
      </c>
      <c r="O5911" t="n">
        <v>1</v>
      </c>
      <c r="P5911" s="30">
        <f>INDEX(parameters!$D$41:$AG$178,MATCH('PV (extension)'!B5876,parameters!$C$41:$C$178,0),MATCH('PV (extension)'!A5911,parameters!$D$5:$AG$5,0))/O5911</f>
        <v>4.1618585033357351E-2</v>
      </c>
      <c r="Q5911" s="3" t="inlineStr">
        <is>
          <t>roof-top</t>
        </is>
      </c>
      <c r="R5911">
        <f>INDEX(parameters!$C$196:$EJ$198,MATCH('PV (extension)'!Q5911,parameters!$B$196:$B$198,0),MATCH('PV (extension)'!B5876,parameters!$C$195:$EJ$195,0))</f>
        <v>1495.0823988712089</v>
      </c>
      <c r="S5911" t="n">
        <v>3</v>
      </c>
      <c r="T5911" t="n">
        <v>30</v>
      </c>
      <c r="U5911">
        <f>T5911*S5911*R5911</f>
        <v>134557.4158984088</v>
      </c>
      <c r="V5911">
        <f>1/U5911</f>
        <v>7.431771733450965E-6</v>
      </c>
    </row>
    <row r="5912" ht="16" customHeight="1" s="29">
      <c r="A5912" t="inlineStr">
        <is>
          <t>photovoltaic slanted-roof installation, 3kWp, single-Si, laminated, integrated, on roof</t>
        </is>
      </c>
      <c r="B5912" s="30">
        <f>P5912*V5912</f>
        <v>9.5501011391481277E-9</v>
      </c>
      <c r="C5912" t="inlineStr">
        <is>
          <t>APAC</t>
        </is>
      </c>
      <c r="D5912" t="inlineStr">
        <is>
          <t>unit</t>
        </is>
      </c>
      <c r="F5912" t="inlineStr">
        <is>
          <t>technosphere</t>
        </is>
      </c>
      <c r="G5912" t="n">
        <v>2</v>
      </c>
      <c r="H5912" t="n">
        <v>-18.85636797425012</v>
      </c>
      <c r="I5912" t="n">
        <v>0.09798894162072011</v>
      </c>
      <c r="J5912" t="inlineStr">
        <is>
          <t>(2,2,1,1,1,3); Calculation with average annual yield and share of technologies. Lifetime: 30a.</t>
        </is>
      </c>
      <c r="L5912" t="inlineStr">
        <is>
          <t>photovoltaic slanted-roof installation, 3kWp, single-Si, laminated, integrated, on roof</t>
        </is>
      </c>
      <c r="N5912" t="inlineStr">
        <is>
          <t>all</t>
        </is>
      </c>
      <c r="O5912" t="n">
        <v>1</v>
      </c>
      <c r="P5912" s="30">
        <f>INDEX(parameters!$D$41:$AG$178,MATCH('PV (extension)'!B5876,parameters!$C$41:$C$178,0),MATCH('PV (extension)'!A5912,parameters!$D$5:$AG$5,0))/O5912</f>
        <v>1.2850369308522222E-3</v>
      </c>
      <c r="Q5912" s="3" t="inlineStr">
        <is>
          <t>roof-top</t>
        </is>
      </c>
      <c r="R5912">
        <f>INDEX(parameters!$C$196:$EJ$198,MATCH('PV (extension)'!Q5912,parameters!$B$196:$B$198,0),MATCH('PV (extension)'!B5876,parameters!$C$195:$EJ$195,0))</f>
        <v>1495.0823988712089</v>
      </c>
      <c r="S5912" t="n">
        <v>3</v>
      </c>
      <c r="T5912" t="n">
        <v>30</v>
      </c>
      <c r="U5912">
        <f>T5912*S5912*R5912</f>
        <v>134557.4158984088</v>
      </c>
      <c r="V5912">
        <f>1/U5912</f>
        <v>7.431771733450965E-6</v>
      </c>
    </row>
    <row r="5913" ht="16" customHeight="1" s="29">
      <c r="A5913" t="inlineStr">
        <is>
          <t>photovoltaic slanted-roof installation, 3kWp, single-Si, panel, mounted, on roof</t>
        </is>
      </c>
      <c r="B5913" s="30">
        <f>P5913*V5913</f>
        <v>1.6164222509752182E-7</v>
      </c>
      <c r="C5913" t="inlineStr">
        <is>
          <t>APAC</t>
        </is>
      </c>
      <c r="D5913" t="inlineStr">
        <is>
          <t>unit</t>
        </is>
      </c>
      <c r="F5913" t="inlineStr">
        <is>
          <t>technosphere</t>
        </is>
      </c>
      <c r="G5913" t="n">
        <v>2</v>
      </c>
      <c r="H5913" t="n">
        <v>-16.04298817847151</v>
      </c>
      <c r="I5913" t="n">
        <v>0.09798894162072011</v>
      </c>
      <c r="J5913" t="inlineStr">
        <is>
          <t>(2,2,1,1,1,3); Calculation with average annual yield and share of technologies. Lifetime: 30a.</t>
        </is>
      </c>
      <c r="L5913" t="inlineStr">
        <is>
          <t>photovoltaic slanted-roof installation, 3kWp, single-Si, panel, mounted, on roof</t>
        </is>
      </c>
      <c r="N5913" t="inlineStr">
        <is>
          <t>all</t>
        </is>
      </c>
      <c r="O5913" t="n">
        <v>1</v>
      </c>
      <c r="P5913" s="30">
        <f>INDEX(parameters!$D$41:$AG$178,MATCH('PV (extension)'!B5876,parameters!$C$41:$C$178,0),MATCH('PV (extension)'!A5913,parameters!$D$5:$AG$5,0))/O5913</f>
        <v>2.1750160109191456E-2</v>
      </c>
      <c r="Q5913" s="3" t="inlineStr">
        <is>
          <t>roof-top</t>
        </is>
      </c>
      <c r="R5913">
        <f>INDEX(parameters!$C$196:$EJ$198,MATCH('PV (extension)'!Q5913,parameters!$B$196:$B$198,0),MATCH('PV (extension)'!B5876,parameters!$C$195:$EJ$195,0))</f>
        <v>1495.0823988712089</v>
      </c>
      <c r="S5913" t="n">
        <v>3</v>
      </c>
      <c r="T5913" t="n">
        <v>30</v>
      </c>
      <c r="U5913">
        <f>T5913*S5913*R5913</f>
        <v>134557.4158984088</v>
      </c>
      <c r="V5913">
        <f>1/U5913</f>
        <v>7.431771733450965E-6</v>
      </c>
    </row>
    <row r="5914" s="29">
      <c r="A5914" t="inlineStr">
        <is>
          <t>market for tap water</t>
        </is>
      </c>
      <c r="B5914" t="n">
        <v>0.0020721</v>
      </c>
      <c r="C5914" t="inlineStr">
        <is>
          <t>Europe without Switzerland</t>
        </is>
      </c>
      <c r="D5914" t="inlineStr">
        <is>
          <t>kilogram</t>
        </is>
      </c>
      <c r="F5914" t="inlineStr">
        <is>
          <t>technosphere</t>
        </is>
      </c>
      <c r="G5914" t="n">
        <v>2</v>
      </c>
      <c r="H5914" t="n">
        <v>-6.179192693201237</v>
      </c>
      <c r="I5914" t="n">
        <v>0.04340984597628009</v>
      </c>
      <c r="J5914" t="inlineStr">
        <is>
          <t>(2,2,1,1,1,3); Estimation 20l/m2 panel</t>
        </is>
      </c>
      <c r="L5914" t="inlineStr">
        <is>
          <t>tap water</t>
        </is>
      </c>
    </row>
    <row r="5915" s="29">
      <c r="A5915" t="inlineStr">
        <is>
          <t>treatment of wastewater, from residence, capacity 1.1E10l/year</t>
        </is>
      </c>
      <c r="B5915" t="n">
        <v>-1.8649e-06</v>
      </c>
      <c r="C5915" t="inlineStr">
        <is>
          <t>CH</t>
        </is>
      </c>
      <c r="D5915" t="inlineStr">
        <is>
          <t>cubic meter</t>
        </is>
      </c>
      <c r="F5915" t="inlineStr">
        <is>
          <t>technosphere</t>
        </is>
      </c>
      <c r="G5915" t="n">
        <v>2</v>
      </c>
      <c r="H5915" t="n">
        <v>-13.19230312560901</v>
      </c>
      <c r="I5915" t="n">
        <v>0.04340984597628009</v>
      </c>
      <c r="J5915" t="inlineStr">
        <is>
          <t>(2,2,1,1,1,3); Estimation 20l/m2 panel</t>
        </is>
      </c>
      <c r="K5915" t="b">
        <v>1</v>
      </c>
      <c r="L5915" t="inlineStr">
        <is>
          <t>wastewater, from residence</t>
        </is>
      </c>
    </row>
    <row r="5916" s="29"/>
    <row r="5917" customFormat="1" s="28">
      <c r="A5917" s="28" t="inlineStr">
        <is>
          <t>Activity</t>
        </is>
      </c>
      <c r="B5917" s="28" t="inlineStr">
        <is>
          <t>electricity production, photovoltaic, residential</t>
        </is>
      </c>
    </row>
    <row r="5918">
      <c r="A5918" t="inlineStr">
        <is>
          <t>comment</t>
        </is>
      </c>
      <c r="B591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")&amp;HLOOKUP(B5919,parameters!$C$195:$EJ$198,2,0)&amp;" kWh/kWp.
Annual output, Facade: "&amp;HLOOKUP(B5919,parameters!$C$195:$EJ$198,3,0)&amp;" kWh/kWp.
Annual output, Open-ground: "&amp;HLOOKUP(B5919,parameters!$C$195:$EJ$198,4,0)&amp;_xlfn._LONGTEXT("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")&amp;VLOOKUP(B5919,'extension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1490.182 kWh/kWp.
Annual output, Facade: 1046.298 kWh/kWp.
Annual output, Open-ground: 1585.3 kWh/kWp.
Amount of solar energy transformed to electricity. Waste heat emission due to losses of electricity in the system.
Technology:  Electricity production with grid-connected photovoltaic power plants.
Time period:  Time of publications
Production volume: 0.061 GWh in 2025.
Sampling:  Statistical data and model calculations
Extrapolations:  Use of PV technology data investigated for other countries (Switzerland). Correction of average yield with Swiss data.
Uncertainty:  None
Author: Romain Sacchi, PSI, romain.sacchi@psi.ch</v>
      </c>
    </row>
    <row r="5919" s="29">
      <c r="A5919" t="inlineStr">
        <is>
          <t>location</t>
        </is>
      </c>
      <c r="B5919" t="inlineStr">
        <is>
          <t>PR</t>
        </is>
      </c>
    </row>
    <row r="5920" s="29">
      <c r="A5920" t="inlineStr">
        <is>
          <t>production amount</t>
        </is>
      </c>
      <c r="B5920" t="n">
        <v>1</v>
      </c>
    </row>
    <row r="5921" s="29">
      <c r="A5921" t="inlineStr">
        <is>
          <t>reference product</t>
        </is>
      </c>
      <c r="B5921" t="inlineStr">
        <is>
          <t>electricity, low voltage</t>
        </is>
      </c>
    </row>
    <row r="5922" s="29">
      <c r="A5922" t="inlineStr">
        <is>
          <t>source</t>
        </is>
      </c>
      <c r="B59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23" s="29">
      <c r="A5923" t="inlineStr">
        <is>
          <t>type</t>
        </is>
      </c>
      <c r="B5923" t="inlineStr">
        <is>
          <t>process</t>
        </is>
      </c>
    </row>
    <row r="5924" s="29">
      <c r="A5924" t="inlineStr">
        <is>
          <t>unit</t>
        </is>
      </c>
      <c r="B5924" t="inlineStr">
        <is>
          <t>kilowatt hour</t>
        </is>
      </c>
    </row>
    <row r="5925" s="29">
      <c r="A5925" t="inlineStr">
        <is>
          <t>Exchanges</t>
        </is>
      </c>
    </row>
    <row r="5926" customFormat="1" s="28">
      <c r="A5926" s="28" t="inlineStr">
        <is>
          <t>name</t>
        </is>
      </c>
      <c r="B5926" s="28" t="inlineStr">
        <is>
          <t>amount</t>
        </is>
      </c>
      <c r="C5926" s="28" t="inlineStr">
        <is>
          <t>location</t>
        </is>
      </c>
      <c r="D5926" s="28" t="inlineStr">
        <is>
          <t>unit</t>
        </is>
      </c>
      <c r="E5926" s="28" t="inlineStr">
        <is>
          <t>categories</t>
        </is>
      </c>
      <c r="F5926" s="28" t="inlineStr">
        <is>
          <t>type</t>
        </is>
      </c>
      <c r="G5926" s="28" t="inlineStr">
        <is>
          <t>uncertainty type</t>
        </is>
      </c>
      <c r="H5926" s="28" t="inlineStr">
        <is>
          <t>reference product</t>
        </is>
      </c>
      <c r="I5926" s="28" t="inlineStr">
        <is>
          <t>comment</t>
        </is>
      </c>
      <c r="J5926" s="28" t="inlineStr">
        <is>
          <t>production volume</t>
        </is>
      </c>
      <c r="K5926" s="28" t="inlineStr">
        <is>
          <t>scope</t>
        </is>
      </c>
      <c r="L5926" s="28" t="inlineStr">
        <is>
          <t>scope share</t>
        </is>
      </c>
      <c r="M5926" s="28" t="inlineStr">
        <is>
          <t>tech share</t>
        </is>
      </c>
      <c r="N5926" s="28" t="inlineStr">
        <is>
          <t>installation</t>
        </is>
      </c>
      <c r="O5926" s="28" t="inlineStr">
        <is>
          <t>productivity</t>
        </is>
      </c>
      <c r="P5926" s="28" t="inlineStr">
        <is>
          <t>kWp</t>
        </is>
      </c>
      <c r="Q5926" s="28" t="inlineStr">
        <is>
          <t>lifetime</t>
        </is>
      </c>
      <c r="R5926" s="28" t="inlineStr">
        <is>
          <t>lifetime production</t>
        </is>
      </c>
      <c r="S5926" s="28" t="inlineStr">
        <is>
          <t>inverted lifetime production</t>
        </is>
      </c>
    </row>
    <row r="5927" s="29">
      <c r="A5927" t="inlineStr">
        <is>
          <t>Energy, solar, converted</t>
        </is>
      </c>
      <c r="B5927" t="n">
        <v>3.8503</v>
      </c>
      <c r="D5927" t="inlineStr">
        <is>
          <t>megajoule</t>
        </is>
      </c>
      <c r="E5927" t="inlineStr">
        <is>
          <t>natural resource::in air</t>
        </is>
      </c>
      <c r="F5927" t="inlineStr">
        <is>
          <t>biosphere</t>
        </is>
      </c>
      <c r="G5927" t="n">
        <v>0</v>
      </c>
      <c r="I5927" t="inlineStr">
        <is>
          <t>(2,2,1,1,1,3); Energy loss in the system</t>
        </is>
      </c>
    </row>
    <row r="5928" s="29">
      <c r="A5928" t="inlineStr">
        <is>
          <t>Heat, waste</t>
        </is>
      </c>
      <c r="B5928" t="n">
        <v>0.25027</v>
      </c>
      <c r="D5928" t="inlineStr">
        <is>
          <t>megajoule</t>
        </is>
      </c>
      <c r="E5928" t="inlineStr">
        <is>
          <t>air</t>
        </is>
      </c>
      <c r="F5928" t="inlineStr">
        <is>
          <t>biosphere</t>
        </is>
      </c>
      <c r="G5928" t="n">
        <v>0</v>
      </c>
      <c r="I5928" t="inlineStr">
        <is>
          <t>(1,na,na,na,na,na); Calculation with average annual output and share of technologies; Average degradation of 10.5% included</t>
        </is>
      </c>
    </row>
    <row r="5929" s="29">
      <c r="A5929" t="inlineStr">
        <is>
          <t>electricity production, photovoltaic, residential</t>
        </is>
      </c>
      <c r="B5929" t="n">
        <v>1</v>
      </c>
      <c r="C5929" t="inlineStr">
        <is>
          <t>PR</t>
        </is>
      </c>
      <c r="D5929" t="inlineStr">
        <is>
          <t>kilowatt hour</t>
        </is>
      </c>
      <c r="E5929" t="inlineStr">
        <is>
          <t>photovoltaic::power plants</t>
        </is>
      </c>
      <c r="F5929" t="inlineStr">
        <is>
          <t>production</t>
        </is>
      </c>
      <c r="G5929" t="n">
        <v>0</v>
      </c>
      <c r="H5929" t="inlineStr">
        <is>
          <t>electricity, low voltage</t>
        </is>
      </c>
      <c r="J5929">
        <f>VLOOKUP(C5929,'extension - production vol'!$B$6:$D$235,3,0)</f>
        <v>6.0999999999999999E-2</v>
      </c>
    </row>
    <row r="5930" ht="16" customHeight="1" s="29">
      <c r="A5930" t="inlineStr">
        <is>
          <t>photovoltaic slanted-roof installation, 3 kWp, CIS, laminated, integrated, on roof</t>
        </is>
      </c>
      <c r="B5930" s="30">
        <f>M5930*S5930</f>
        <v>3.8174480092566502E-8</v>
      </c>
      <c r="C5930" t="inlineStr">
        <is>
          <t>CH</t>
        </is>
      </c>
      <c r="D5930" t="inlineStr">
        <is>
          <t>unit</t>
        </is>
      </c>
      <c r="F5930" t="inlineStr">
        <is>
          <t>technosphere</t>
        </is>
      </c>
      <c r="G5930" t="n">
        <v>0</v>
      </c>
      <c r="H5930" t="inlineStr">
        <is>
          <t>photovoltaic slanted-roof installation, 3 kWp, CIS, laminated, integrated, on roof</t>
        </is>
      </c>
      <c r="I5930" t="inlineStr">
        <is>
          <t>(2,2,1,1,1,3); Calculation with average annual yield and share of technologies. Lifetime: 30a.</t>
        </is>
      </c>
      <c r="K5930" t="inlineStr">
        <is>
          <t>residential</t>
        </is>
      </c>
      <c r="L5930">
        <f>IF(K5930="residential",VLOOKUP(B5919,parameters!$C$41:$AG$178,18,0),IF(K5930="commercial",1-VLOOKUP(B5919,parameters!$C$41:$AG$178,18,0),1))</f>
        <v>0.17766751537682748</v>
      </c>
      <c r="M5930" s="30">
        <f>INDEX(parameters!$D$41:$AG$178,MATCH('PV (extension)'!B5919,parameters!$C$41:$C$178,0),MATCH('PV (extension)'!A5930,parameters!$D$5:$AG$5,0))/L5930</f>
        <v>5.119823078397083E-3</v>
      </c>
      <c r="N5930" s="3" t="inlineStr">
        <is>
          <t>roof-top</t>
        </is>
      </c>
      <c r="O5930">
        <f>INDEX(parameters!$C$196:$EJ$198,MATCH('PV (extension)'!N5930,parameters!$B$196:$B$198,0),MATCH('PV (extension)'!B5919,parameters!$C$195:$EJ$195,0))</f>
        <v>1490.1819999999998</v>
      </c>
      <c r="P5930" t="n">
        <v>3</v>
      </c>
      <c r="Q5930" t="n">
        <v>30</v>
      </c>
      <c r="R5930">
        <f>Q5930*P5930*O5930</f>
        <v>134116.37999999998</v>
      </c>
      <c r="S5930">
        <f>1/R5930</f>
        <v>7.4562107924475756E-6</v>
      </c>
    </row>
    <row r="5931" ht="16" customHeight="1" s="29">
      <c r="A5931" t="inlineStr">
        <is>
          <t>photovoltaic slanted-roof installation, 3 kWp, CdTe, panel, mounted, on roof</t>
        </is>
      </c>
      <c r="B5931" s="30">
        <f>M5931*S5931</f>
        <v>2.4898564627264174E-7</v>
      </c>
      <c r="C5931" t="inlineStr">
        <is>
          <t>CH</t>
        </is>
      </c>
      <c r="D5931" t="inlineStr">
        <is>
          <t>unit</t>
        </is>
      </c>
      <c r="F5931" t="inlineStr">
        <is>
          <t>technosphere</t>
        </is>
      </c>
      <c r="G5931" t="n">
        <v>0</v>
      </c>
      <c r="H5931" t="inlineStr">
        <is>
          <t>photovoltaic slanted-roof installation, 3 kWp, CdTe, panel, mounted, on roof</t>
        </is>
      </c>
      <c r="I5931" t="inlineStr">
        <is>
          <t>(2,2,1,1,1,3); Calculation with average annual yield and share of technologies. Lifetime: 30a.</t>
        </is>
      </c>
      <c r="K5931" t="inlineStr">
        <is>
          <t>residential</t>
        </is>
      </c>
      <c r="L5931">
        <f>L5930</f>
        <v>0.17766751537682748</v>
      </c>
      <c r="M5931" s="30">
        <f>INDEX(parameters!$D$41:$AG$178,MATCH('PV (extension)'!B5919,parameters!$C$41:$C$178,0),MATCH('PV (extension)'!A5931,parameters!$D$5:$AG$5,0))/L5931</f>
        <v>3.3393053550047194E-2</v>
      </c>
      <c r="N5931" s="3" t="inlineStr">
        <is>
          <t>roof-top</t>
        </is>
      </c>
      <c r="O5931">
        <f>INDEX(parameters!$C$196:$EJ$198,MATCH('PV (extension)'!N5931,parameters!$B$196:$B$198,0),MATCH('PV (extension)'!B5919,parameters!$C$195:$EJ$195,0))</f>
        <v>1490.1819999999998</v>
      </c>
      <c r="P5931" t="n">
        <v>3</v>
      </c>
      <c r="Q5931" t="n">
        <v>30</v>
      </c>
      <c r="R5931">
        <f>Q5931*P5931*O5931</f>
        <v>134116.37999999998</v>
      </c>
      <c r="S5931">
        <f>1/R5931</f>
        <v>7.4562107924475756E-6</v>
      </c>
    </row>
    <row r="5932" ht="16" customHeight="1" s="29">
      <c r="A5932" t="inlineStr">
        <is>
          <t>photovoltaic slanted-roof installation, 3 kWp, micro-Si, laminated, integrated, on roof</t>
        </is>
      </c>
      <c r="B5932" s="30">
        <f>M5932*S5932</f>
        <v>3.8580293483875478E-9</v>
      </c>
      <c r="C5932" t="inlineStr">
        <is>
          <t>RER</t>
        </is>
      </c>
      <c r="D5932" t="inlineStr">
        <is>
          <t>unit</t>
        </is>
      </c>
      <c r="F5932" t="inlineStr">
        <is>
          <t>technosphere</t>
        </is>
      </c>
      <c r="G5932" t="n">
        <v>0</v>
      </c>
      <c r="H5932" t="inlineStr">
        <is>
          <t>photovoltaic slanted-roof installation, 3 kWp, micro-Si, laminated, integrated, on roof</t>
        </is>
      </c>
      <c r="I5932" t="inlineStr">
        <is>
          <t>(2,2,1,1,1,3); Calculation with average annual yield and share of technologies. Lifetime: 30a.</t>
        </is>
      </c>
      <c r="K5932" t="inlineStr">
        <is>
          <t>residential</t>
        </is>
      </c>
      <c r="L5932">
        <f>L5931</f>
        <v>0.17766751537682748</v>
      </c>
      <c r="M5932" s="30">
        <f>INDEX(parameters!$D$41:$AG$178,MATCH('PV (extension)'!B5919,parameters!$C$41:$C$178,0),MATCH('PV (extension)'!A5932,parameters!$D$5:$AG$5,0))/L5932</f>
        <v>5.1742493013949662E-4</v>
      </c>
      <c r="N5932" s="3" t="inlineStr">
        <is>
          <t>roof-top</t>
        </is>
      </c>
      <c r="O5932">
        <f>INDEX(parameters!$C$196:$EJ$198,MATCH('PV (extension)'!N5932,parameters!$B$196:$B$198,0),MATCH('PV (extension)'!B5919,parameters!$C$195:$EJ$195,0))</f>
        <v>1490.1819999999998</v>
      </c>
      <c r="P5932" t="n">
        <v>3</v>
      </c>
      <c r="Q5932" t="n">
        <v>30</v>
      </c>
      <c r="R5932">
        <f>Q5932*P5932*O5932</f>
        <v>134116.37999999998</v>
      </c>
      <c r="S5932">
        <f>1/R5932</f>
        <v>7.4562107924475756E-6</v>
      </c>
    </row>
    <row r="5933" ht="16" customHeight="1" s="29">
      <c r="A5933" t="inlineStr">
        <is>
          <t>photovoltaic slanted-roof installation, 3 kWp, micro-Si, panel, mounted, on roof</t>
        </is>
      </c>
      <c r="B5933" s="30">
        <f>M5933*S5933</f>
        <v>6.7071170533878104E-8</v>
      </c>
      <c r="C5933" t="inlineStr">
        <is>
          <t>RER</t>
        </is>
      </c>
      <c r="D5933" t="inlineStr">
        <is>
          <t>unit</t>
        </is>
      </c>
      <c r="F5933" t="inlineStr">
        <is>
          <t>technosphere</t>
        </is>
      </c>
      <c r="G5933" t="n">
        <v>0</v>
      </c>
      <c r="H5933" t="inlineStr">
        <is>
          <t>photovoltaic slanted-roof installation, 3 kWp, micro-Si, panel, mounted, on roof</t>
        </is>
      </c>
      <c r="I5933" t="inlineStr">
        <is>
          <t>(2,2,1,1,1,3); Calculation with average annual yield and share of technologies. Lifetime: 30a.</t>
        </is>
      </c>
      <c r="K5933" t="inlineStr">
        <is>
          <t>residential</t>
        </is>
      </c>
      <c r="L5933">
        <f>L5932</f>
        <v>0.17766751537682748</v>
      </c>
      <c r="M5933" s="30">
        <f>INDEX(parameters!$D$41:$AG$178,MATCH('PV (extension)'!B5919,parameters!$C$41:$C$178,0),MATCH('PV (extension)'!A5933,parameters!$D$5:$AG$5,0))/L5933</f>
        <v>8.9953425943663963E-3</v>
      </c>
      <c r="N5933" s="3" t="inlineStr">
        <is>
          <t>roof-top</t>
        </is>
      </c>
      <c r="O5933">
        <f>INDEX(parameters!$C$196:$EJ$198,MATCH('PV (extension)'!N5933,parameters!$B$196:$B$198,0),MATCH('PV (extension)'!B5919,parameters!$C$195:$EJ$195,0))</f>
        <v>1490.1819999999998</v>
      </c>
      <c r="P5933" t="n">
        <v>3</v>
      </c>
      <c r="Q5933" t="n">
        <v>30</v>
      </c>
      <c r="R5933">
        <f>Q5933*P5933*O5933</f>
        <v>134116.37999999998</v>
      </c>
      <c r="S5933">
        <f>1/R5933</f>
        <v>7.4562107924475756E-6</v>
      </c>
    </row>
    <row r="5934" s="29">
      <c r="A5934" t="inlineStr">
        <is>
          <t>photovoltaic facade installation, 3kWp, multi-Si, laminated, integrated, at building</t>
        </is>
      </c>
      <c r="B5934" s="30">
        <f>M5934*S5934</f>
        <v>1.964368685061925E-7</v>
      </c>
      <c r="C5934" t="inlineStr">
        <is>
          <t>RER</t>
        </is>
      </c>
      <c r="D5934" t="inlineStr">
        <is>
          <t>unit</t>
        </is>
      </c>
      <c r="F5934" t="inlineStr">
        <is>
          <t>technosphere</t>
        </is>
      </c>
      <c r="G5934" t="n">
        <v>0</v>
      </c>
      <c r="H5934" t="inlineStr">
        <is>
          <t>photovoltaic facade installation, 3kWp, multi-Si, laminated, integrated, at building</t>
        </is>
      </c>
      <c r="I5934" t="inlineStr">
        <is>
          <t>(2,2,1,1,1,3); Calculation with average annual yield and share of technologies. Lifetime: 30a.</t>
        </is>
      </c>
      <c r="K5934" t="inlineStr">
        <is>
          <t>residential</t>
        </is>
      </c>
      <c r="L5934">
        <f>L5933</f>
        <v>0.17766751537682748</v>
      </c>
      <c r="M5934" s="30">
        <f>INDEX(parameters!$D$41:$AG$178,MATCH('PV (extension)'!B5919,parameters!$C$41:$C$178,0),MATCH('PV (extension)'!A5934,parameters!$D$5:$AG$5,0))/L5934</f>
        <v>1.8497835237986298E-2</v>
      </c>
      <c r="N5934" t="inlineStr">
        <is>
          <t>façade</t>
        </is>
      </c>
      <c r="O5934">
        <f>INDEX(parameters!$C$196:$EJ$198,MATCH('PV (extension)'!N5934,parameters!$B$196:$B$198,0),MATCH('PV (extension)'!B5919,parameters!$C$195:$EJ$195,0))</f>
        <v>1046.298</v>
      </c>
      <c r="P5934" t="n">
        <v>3</v>
      </c>
      <c r="Q5934" t="n">
        <v>30</v>
      </c>
      <c r="R5934">
        <f>Q5934*P5934*O5934</f>
        <v>94166.82</v>
      </c>
      <c r="S5934">
        <f>1/R5934</f>
        <v>1.061945173469806E-5</v>
      </c>
    </row>
    <row r="5935" s="29">
      <c r="A5935" t="inlineStr">
        <is>
          <t>photovoltaic facade installation, 3kWp, multi-Si, panel, mounted, at building</t>
        </is>
      </c>
      <c r="B5935" s="30">
        <f>M5935*S5935</f>
        <v>1.9265257748434286E-7</v>
      </c>
      <c r="C5935" t="inlineStr">
        <is>
          <t>RER</t>
        </is>
      </c>
      <c r="D5935" t="inlineStr">
        <is>
          <t>unit</t>
        </is>
      </c>
      <c r="F5935" t="inlineStr">
        <is>
          <t>technosphere</t>
        </is>
      </c>
      <c r="G5935" t="n">
        <v>0</v>
      </c>
      <c r="H5935" t="inlineStr">
        <is>
          <t>photovoltaic facade installation, 3kWp, multi-Si, panel, mounted, at building</t>
        </is>
      </c>
      <c r="I5935" t="inlineStr">
        <is>
          <t>(2,2,1,1,1,3); Calculation with average annual yield and share of technologies. Lifetime: 30a.</t>
        </is>
      </c>
      <c r="K5935" t="inlineStr">
        <is>
          <t>residential</t>
        </is>
      </c>
      <c r="L5935">
        <f>L5934</f>
        <v>0.17766751537682748</v>
      </c>
      <c r="M5935" s="30">
        <f>INDEX(parameters!$D$41:$AG$178,MATCH('PV (extension)'!B5919,parameters!$C$41:$C$178,0),MATCH('PV (extension)'!A5935,parameters!$D$5:$AG$5,0))/L5935</f>
        <v>1.8141480586504166E-2</v>
      </c>
      <c r="N5935" t="inlineStr">
        <is>
          <t>façade</t>
        </is>
      </c>
      <c r="O5935">
        <f>INDEX(parameters!$C$196:$EJ$198,MATCH('PV (extension)'!N5935,parameters!$B$196:$B$198,0),MATCH('PV (extension)'!B5919,parameters!$C$195:$EJ$195,0))</f>
        <v>1046.298</v>
      </c>
      <c r="P5935" t="n">
        <v>3</v>
      </c>
      <c r="Q5935" t="n">
        <v>30</v>
      </c>
      <c r="R5935">
        <f>Q5935*P5935*O5935</f>
        <v>94166.82</v>
      </c>
      <c r="S5935">
        <f>1/R5935</f>
        <v>1.061945173469806E-5</v>
      </c>
    </row>
    <row r="5936" s="29">
      <c r="A5936" t="inlineStr">
        <is>
          <t>photovoltaic facade installation, 3kWp, single-Si, laminated, integrated, at building</t>
        </is>
      </c>
      <c r="B5936" s="30">
        <f>M5936*S5936</f>
        <v>1.0355932422722985E-7</v>
      </c>
      <c r="C5936" t="inlineStr">
        <is>
          <t>RER</t>
        </is>
      </c>
      <c r="D5936" t="inlineStr">
        <is>
          <t>unit</t>
        </is>
      </c>
      <c r="F5936" t="inlineStr">
        <is>
          <t>technosphere</t>
        </is>
      </c>
      <c r="G5936" t="n">
        <v>0</v>
      </c>
      <c r="H5936" t="inlineStr">
        <is>
          <t>photovoltaic facade installation, 3kWp, single-Si, laminated, integrated, at building</t>
        </is>
      </c>
      <c r="I5936" t="inlineStr">
        <is>
          <t>(2,2,1,1,1,3); Calculation with average annual yield and share of technologies. Lifetime: 30a.</t>
        </is>
      </c>
      <c r="K5936" t="inlineStr">
        <is>
          <t>residential</t>
        </is>
      </c>
      <c r="L5936">
        <f>L5935</f>
        <v>0.17766751537682748</v>
      </c>
      <c r="M5936" s="30">
        <f>INDEX(parameters!$D$41:$AG$178,MATCH('PV (extension)'!B5919,parameters!$C$41:$C$178,0),MATCH('PV (extension)'!A5936,parameters!$D$5:$AG$5,0))/L5936</f>
        <v>9.7518522438271929E-3</v>
      </c>
      <c r="N5936" t="inlineStr">
        <is>
          <t>façade</t>
        </is>
      </c>
      <c r="O5936">
        <f>INDEX(parameters!$C$196:$EJ$198,MATCH('PV (extension)'!N5936,parameters!$B$196:$B$198,0),MATCH('PV (extension)'!B5919,parameters!$C$195:$EJ$195,0))</f>
        <v>1046.298</v>
      </c>
      <c r="P5936" t="n">
        <v>3</v>
      </c>
      <c r="Q5936" t="n">
        <v>30</v>
      </c>
      <c r="R5936">
        <f>Q5936*P5936*O5936</f>
        <v>94166.82</v>
      </c>
      <c r="S5936">
        <f>1/R5936</f>
        <v>1.061945173469806E-5</v>
      </c>
    </row>
    <row r="5937" s="29">
      <c r="A5937" t="inlineStr">
        <is>
          <t>photovoltaic facade installation, 3kWp, single-Si, panel, mounted, at building</t>
        </is>
      </c>
      <c r="B5937" s="30">
        <f>M5937*S5937</f>
        <v>1.0346971964213283E-7</v>
      </c>
      <c r="C5937" t="inlineStr">
        <is>
          <t>RER</t>
        </is>
      </c>
      <c r="D5937" t="inlineStr">
        <is>
          <t>unit</t>
        </is>
      </c>
      <c r="F5937" t="inlineStr">
        <is>
          <t>technosphere</t>
        </is>
      </c>
      <c r="G5937" t="n">
        <v>0</v>
      </c>
      <c r="H5937" t="inlineStr">
        <is>
          <t>photovoltaic facade installation, 3kWp, single-Si, panel, mounted, at building</t>
        </is>
      </c>
      <c r="I5937" t="inlineStr">
        <is>
          <t>(2,2,1,1,1,3); Calculation with average annual yield and share of technologies. Lifetime: 30a.</t>
        </is>
      </c>
      <c r="K5937" t="inlineStr">
        <is>
          <t>residential</t>
        </is>
      </c>
      <c r="L5937">
        <f>L5936</f>
        <v>0.17766751537682748</v>
      </c>
      <c r="M5937" s="30">
        <f>INDEX(parameters!$D$41:$AG$178,MATCH('PV (extension)'!B5919,parameters!$C$41:$C$178,0),MATCH('PV (extension)'!A5937,parameters!$D$5:$AG$5,0))/L5937</f>
        <v>9.7434144649911868E-3</v>
      </c>
      <c r="N5937" t="inlineStr">
        <is>
          <t>façade</t>
        </is>
      </c>
      <c r="O5937">
        <f>INDEX(parameters!$C$196:$EJ$198,MATCH('PV (extension)'!N5937,parameters!$B$196:$B$198,0),MATCH('PV (extension)'!B5919,parameters!$C$195:$EJ$195,0))</f>
        <v>1046.298</v>
      </c>
      <c r="P5937" t="n">
        <v>3</v>
      </c>
      <c r="Q5937" t="n">
        <v>30</v>
      </c>
      <c r="R5937">
        <f>Q5937*P5937*O5937</f>
        <v>94166.82</v>
      </c>
      <c r="S5937">
        <f>1/R5937</f>
        <v>1.061945173469806E-5</v>
      </c>
    </row>
    <row r="5938" ht="16" customHeight="1" s="29">
      <c r="A5938" t="inlineStr">
        <is>
          <t>photovoltaic flat-roof installation, 3kWp, multi-Si, on roof</t>
        </is>
      </c>
      <c r="B5938" s="30">
        <f>M5938*S5938</f>
        <v>2.1245931829070901E-6</v>
      </c>
      <c r="C5938" t="inlineStr">
        <is>
          <t>RER</t>
        </is>
      </c>
      <c r="D5938" t="inlineStr">
        <is>
          <t>unit</t>
        </is>
      </c>
      <c r="F5938" t="inlineStr">
        <is>
          <t>technosphere</t>
        </is>
      </c>
      <c r="G5938" t="n">
        <v>0</v>
      </c>
      <c r="H5938" t="inlineStr">
        <is>
          <t>photovoltaic flat-roof installation, 3kWp, multi-Si, on roof</t>
        </is>
      </c>
      <c r="I5938" t="inlineStr">
        <is>
          <t>(2,2,1,1,1,3); Calculation with average annual yield and share of technologies. Lifetime: 30a.</t>
        </is>
      </c>
      <c r="K5938" t="inlineStr">
        <is>
          <t>residential</t>
        </is>
      </c>
      <c r="L5938">
        <f>L5937</f>
        <v>0.17766751537682748</v>
      </c>
      <c r="M5938" s="30">
        <f>INDEX(parameters!$D$41:$AG$178,MATCH('PV (extension)'!B5919,parameters!$C$41:$C$178,0),MATCH('PV (extension)'!A5938,parameters!$D$5:$AG$5,0))/L5938</f>
        <v>0.28494274666417674</v>
      </c>
      <c r="N5938" s="3" t="inlineStr">
        <is>
          <t>roof-top</t>
        </is>
      </c>
      <c r="O5938">
        <f>INDEX(parameters!$C$196:$EJ$198,MATCH('PV (extension)'!N5938,parameters!$B$196:$B$198,0),MATCH('PV (extension)'!B5919,parameters!$C$195:$EJ$195,0))</f>
        <v>1490.1819999999998</v>
      </c>
      <c r="P5938" t="n">
        <v>3</v>
      </c>
      <c r="Q5938" t="n">
        <v>30</v>
      </c>
      <c r="R5938">
        <f>Q5938*P5938*O5938</f>
        <v>134116.37999999998</v>
      </c>
      <c r="S5938">
        <f>1/R5938</f>
        <v>7.4562107924475756E-6</v>
      </c>
    </row>
    <row r="5939" ht="16" customHeight="1" s="29">
      <c r="A5939" t="inlineStr">
        <is>
          <t>photovoltaic flat-roof installation, 3kWp, single-Si, on roof</t>
        </is>
      </c>
      <c r="B5939" s="30">
        <f>M5939*S5939</f>
        <v>1.1090068654869752E-6</v>
      </c>
      <c r="C5939" t="inlineStr">
        <is>
          <t>RER</t>
        </is>
      </c>
      <c r="D5939" t="inlineStr">
        <is>
          <t>unit</t>
        </is>
      </c>
      <c r="F5939" t="inlineStr">
        <is>
          <t>technosphere</t>
        </is>
      </c>
      <c r="G5939" t="n">
        <v>0</v>
      </c>
      <c r="H5939" t="inlineStr">
        <is>
          <t>photovoltaic flat-roof installation, 3kWp, single-Si, on roof</t>
        </is>
      </c>
      <c r="I5939" t="inlineStr">
        <is>
          <t>(2,2,1,1,1,3); Calculation with average annual yield and share of technologies. Lifetime: 30a.</t>
        </is>
      </c>
      <c r="K5939" t="inlineStr">
        <is>
          <t>residential</t>
        </is>
      </c>
      <c r="L5939">
        <f>L5938</f>
        <v>0.17766751537682748</v>
      </c>
      <c r="M5939" s="30">
        <f>INDEX(parameters!$D$41:$AG$178,MATCH('PV (extension)'!B5919,parameters!$C$41:$C$178,0),MATCH('PV (extension)'!A5939,parameters!$D$5:$AG$5,0))/L5939</f>
        <v>0.14873598619426004</v>
      </c>
      <c r="N5939" s="3" t="inlineStr">
        <is>
          <t>roof-top</t>
        </is>
      </c>
      <c r="O5939">
        <f>INDEX(parameters!$C$196:$EJ$198,MATCH('PV (extension)'!N5939,parameters!$B$196:$B$198,0),MATCH('PV (extension)'!B5919,parameters!$C$195:$EJ$195,0))</f>
        <v>1490.1819999999998</v>
      </c>
      <c r="P5939" t="n">
        <v>3</v>
      </c>
      <c r="Q5939" t="n">
        <v>30</v>
      </c>
      <c r="R5939">
        <f>Q5939*P5939*O5939</f>
        <v>134116.37999999998</v>
      </c>
      <c r="S5939">
        <f>1/R5939</f>
        <v>7.4562107924475756E-6</v>
      </c>
    </row>
    <row r="5940" ht="16" customHeight="1" s="29">
      <c r="A5940" t="inlineStr">
        <is>
          <t>photovoltaic slanted-roof installation, 3kWp, CIS, panel, mounted, on roof</t>
        </is>
      </c>
      <c r="B5940" s="30">
        <f>M5940*S5940</f>
        <v>6.1341191557899133E-7</v>
      </c>
      <c r="C5940" t="inlineStr">
        <is>
          <t>CH</t>
        </is>
      </c>
      <c r="D5940" t="inlineStr">
        <is>
          <t>unit</t>
        </is>
      </c>
      <c r="F5940" t="inlineStr">
        <is>
          <t>technosphere</t>
        </is>
      </c>
      <c r="G5940" t="n">
        <v>0</v>
      </c>
      <c r="H5940" t="inlineStr">
        <is>
          <t>photovoltaic slanted-roof installation, 3kWp, CIS, panel, mounted, on roof</t>
        </is>
      </c>
      <c r="I5940" t="inlineStr">
        <is>
          <t>(2,2,1,1,1,3); Calculation with average annual yield and share of technologies. Lifetime: 30a.</t>
        </is>
      </c>
      <c r="K5940" t="inlineStr">
        <is>
          <t>residential</t>
        </is>
      </c>
      <c r="L5940">
        <f>L5939</f>
        <v>0.17766751537682748</v>
      </c>
      <c r="M5940" s="30">
        <f>INDEX(parameters!$D$41:$AG$178,MATCH('PV (extension)'!B5919,parameters!$C$41:$C$178,0),MATCH('PV (extension)'!A5940,parameters!$D$5:$AG$5,0))/L5940</f>
        <v>8.2268585566319899E-2</v>
      </c>
      <c r="N5940" s="3" t="inlineStr">
        <is>
          <t>roof-top</t>
        </is>
      </c>
      <c r="O5940">
        <f>INDEX(parameters!$C$196:$EJ$198,MATCH('PV (extension)'!N5940,parameters!$B$196:$B$198,0),MATCH('PV (extension)'!B5919,parameters!$C$195:$EJ$195,0))</f>
        <v>1490.1819999999998</v>
      </c>
      <c r="P5940" t="n">
        <v>3</v>
      </c>
      <c r="Q5940" t="n">
        <v>30</v>
      </c>
      <c r="R5940">
        <f>Q5940*P5940*O5940</f>
        <v>134116.37999999998</v>
      </c>
      <c r="S5940">
        <f>1/R5940</f>
        <v>7.4562107924475756E-6</v>
      </c>
    </row>
    <row r="5941" ht="16" customHeight="1" s="29">
      <c r="A5941" t="inlineStr">
        <is>
          <t>photovoltaic slanted-roof installation, 3kWp, CdTe, laminated, integrated, on roof</t>
        </is>
      </c>
      <c r="B5941" s="30">
        <f>M5941*S5941</f>
        <v>1.7175918305167893E-8</v>
      </c>
      <c r="C5941" t="inlineStr">
        <is>
          <t>CH</t>
        </is>
      </c>
      <c r="D5941" t="inlineStr">
        <is>
          <t>unit</t>
        </is>
      </c>
      <c r="F5941" t="inlineStr">
        <is>
          <t>technosphere</t>
        </is>
      </c>
      <c r="G5941" t="n">
        <v>0</v>
      </c>
      <c r="H5941" t="inlineStr">
        <is>
          <t>photovoltaic slanted-roof installation, 3kWp, CdTe, laminated, integrated, on roof</t>
        </is>
      </c>
      <c r="I5941" t="inlineStr">
        <is>
          <t>(2,2,1,1,1,3); Calculation with average annual yield and share of technologies. Lifetime: 30a.</t>
        </is>
      </c>
      <c r="K5941" t="inlineStr">
        <is>
          <t>residential</t>
        </is>
      </c>
      <c r="L5941">
        <f>L5940</f>
        <v>0.17766751537682748</v>
      </c>
      <c r="M5941" s="30">
        <f>INDEX(parameters!$D$41:$AG$178,MATCH('PV (extension)'!B5919,parameters!$C$41:$C$178,0),MATCH('PV (extension)'!A5941,parameters!$D$5:$AG$5,0))/L5941</f>
        <v>2.3035719862648527E-3</v>
      </c>
      <c r="N5941" s="3" t="inlineStr">
        <is>
          <t>roof-top</t>
        </is>
      </c>
      <c r="O5941">
        <f>INDEX(parameters!$C$196:$EJ$198,MATCH('PV (extension)'!N5941,parameters!$B$196:$B$198,0),MATCH('PV (extension)'!B5919,parameters!$C$195:$EJ$195,0))</f>
        <v>1490.1819999999998</v>
      </c>
      <c r="P5941" t="n">
        <v>3</v>
      </c>
      <c r="Q5941" t="n">
        <v>30</v>
      </c>
      <c r="R5941">
        <f>Q5941*P5941*O5941</f>
        <v>134116.37999999998</v>
      </c>
      <c r="S5941">
        <f>1/R5941</f>
        <v>7.4562107924475756E-6</v>
      </c>
    </row>
    <row r="5942" ht="16" customHeight="1" s="29">
      <c r="A5942" t="inlineStr">
        <is>
          <t>photovoltaic slanted-roof installation, 3kWp, multi-Si, laminated, integrated, on roof</t>
        </is>
      </c>
      <c r="B5942" s="30">
        <f>M5942*S5942</f>
        <v>1.0204313966267115E-7</v>
      </c>
      <c r="C5942" t="inlineStr">
        <is>
          <t>RER</t>
        </is>
      </c>
      <c r="D5942" t="inlineStr">
        <is>
          <t>unit</t>
        </is>
      </c>
      <c r="F5942" t="inlineStr">
        <is>
          <t>technosphere</t>
        </is>
      </c>
      <c r="G5942" t="n">
        <v>0</v>
      </c>
      <c r="H5942" t="inlineStr">
        <is>
          <t>photovoltaic slanted-roof installation, 3kWp, multi-Si, laminated, integrated, on roof</t>
        </is>
      </c>
      <c r="I5942" t="inlineStr">
        <is>
          <t>(2,2,1,1,1,3); Calculation with average annual yield and share of technologies. Lifetime: 30a.</t>
        </is>
      </c>
      <c r="K5942" t="inlineStr">
        <is>
          <t>residential</t>
        </is>
      </c>
      <c r="L5942">
        <f>L5941</f>
        <v>0.17766751537682748</v>
      </c>
      <c r="M5942" s="30">
        <f>INDEX(parameters!$D$41:$AG$178,MATCH('PV (extension)'!B5919,parameters!$C$41:$C$178,0),MATCH('PV (extension)'!A5942,parameters!$D$5:$AG$5,0))/L5942</f>
        <v>1.3685656495391874E-2</v>
      </c>
      <c r="N5942" s="3" t="inlineStr">
        <is>
          <t>roof-top</t>
        </is>
      </c>
      <c r="O5942">
        <f>INDEX(parameters!$C$196:$EJ$198,MATCH('PV (extension)'!N5942,parameters!$B$196:$B$198,0),MATCH('PV (extension)'!B5919,parameters!$C$195:$EJ$195,0))</f>
        <v>1490.1819999999998</v>
      </c>
      <c r="P5942" t="n">
        <v>3</v>
      </c>
      <c r="Q5942" t="n">
        <v>30</v>
      </c>
      <c r="R5942">
        <f>Q5942*P5942*O5942</f>
        <v>134116.37999999998</v>
      </c>
      <c r="S5942">
        <f>1/R5942</f>
        <v>7.4562107924475756E-6</v>
      </c>
    </row>
    <row r="5943" ht="16" customHeight="1" s="29">
      <c r="A5943" t="inlineStr">
        <is>
          <t>photovoltaic slanted-roof installation, 3kWp, multi-Si, panel, mounted, on roof</t>
        </is>
      </c>
      <c r="B5943" s="30">
        <f>M5943*S5943</f>
        <v>1.7466161004950358E-6</v>
      </c>
      <c r="C5943" t="inlineStr">
        <is>
          <t>RER</t>
        </is>
      </c>
      <c r="D5943" t="inlineStr">
        <is>
          <t>unit</t>
        </is>
      </c>
      <c r="F5943" t="inlineStr">
        <is>
          <t>technosphere</t>
        </is>
      </c>
      <c r="G5943" t="n">
        <v>0</v>
      </c>
      <c r="H5943" t="inlineStr">
        <is>
          <t>photovoltaic slanted-roof installation, 3kWp, multi-Si, panel, mounted, on roof</t>
        </is>
      </c>
      <c r="I5943" t="inlineStr">
        <is>
          <t>(2,2,1,1,1,3); Calculation with average annual yield and share of technologies. Lifetime: 30a.</t>
        </is>
      </c>
      <c r="K5943" t="inlineStr">
        <is>
          <t>residential</t>
        </is>
      </c>
      <c r="L5943">
        <f>L5942</f>
        <v>0.17766751537682748</v>
      </c>
      <c r="M5943" s="30">
        <f>INDEX(parameters!$D$41:$AG$178,MATCH('PV (extension)'!B5919,parameters!$C$41:$C$178,0),MATCH('PV (extension)'!A5943,parameters!$D$5:$AG$5,0))/L5943</f>
        <v>0.23424982864811036</v>
      </c>
      <c r="N5943" s="3" t="inlineStr">
        <is>
          <t>roof-top</t>
        </is>
      </c>
      <c r="O5943">
        <f>INDEX(parameters!$C$196:$EJ$198,MATCH('PV (extension)'!N5943,parameters!$B$196:$B$198,0),MATCH('PV (extension)'!B5919,parameters!$C$195:$EJ$195,0))</f>
        <v>1490.1819999999998</v>
      </c>
      <c r="P5943" t="n">
        <v>3</v>
      </c>
      <c r="Q5943" t="n">
        <v>30</v>
      </c>
      <c r="R5943">
        <f>Q5943*P5943*O5943</f>
        <v>134116.37999999998</v>
      </c>
      <c r="S5943">
        <f>1/R5943</f>
        <v>7.4562107924475756E-6</v>
      </c>
    </row>
    <row r="5944" ht="16" customHeight="1" s="29">
      <c r="A5944" t="inlineStr">
        <is>
          <t>photovoltaic slanted-roof installation, 3kWp, single-Si, laminated, integrated, on roof</t>
        </is>
      </c>
      <c r="B5944" s="30">
        <f>M5944*S5944</f>
        <v>5.3929420987241022E-8</v>
      </c>
      <c r="C5944" t="inlineStr">
        <is>
          <t>RER</t>
        </is>
      </c>
      <c r="D5944" t="inlineStr">
        <is>
          <t>unit</t>
        </is>
      </c>
      <c r="F5944" t="inlineStr">
        <is>
          <t>technosphere</t>
        </is>
      </c>
      <c r="G5944" t="n">
        <v>0</v>
      </c>
      <c r="H5944" t="inlineStr">
        <is>
          <t>photovoltaic slanted-roof installation, 3kWp, single-Si, laminated, integrated, on roof</t>
        </is>
      </c>
      <c r="I5944" t="inlineStr">
        <is>
          <t>(2,2,1,1,1,3); Calculation with average annual yield and share of technologies. Lifetime: 30a.</t>
        </is>
      </c>
      <c r="K5944" t="inlineStr">
        <is>
          <t>residential</t>
        </is>
      </c>
      <c r="L5944">
        <f>L5943</f>
        <v>0.17766751537682748</v>
      </c>
      <c r="M5944" s="30">
        <f>INDEX(parameters!$D$41:$AG$178,MATCH('PV (extension)'!B5919,parameters!$C$41:$C$178,0),MATCH('PV (extension)'!A5944,parameters!$D$5:$AG$5,0))/L5944</f>
        <v>7.2328187183047909E-3</v>
      </c>
      <c r="N5944" s="3" t="inlineStr">
        <is>
          <t>roof-top</t>
        </is>
      </c>
      <c r="O5944">
        <f>INDEX(parameters!$C$196:$EJ$198,MATCH('PV (extension)'!N5944,parameters!$B$196:$B$198,0),MATCH('PV (extension)'!B5919,parameters!$C$195:$EJ$195,0))</f>
        <v>1490.1819999999998</v>
      </c>
      <c r="P5944" t="n">
        <v>3</v>
      </c>
      <c r="Q5944" t="n">
        <v>30</v>
      </c>
      <c r="R5944">
        <f>Q5944*P5944*O5944</f>
        <v>134116.37999999998</v>
      </c>
      <c r="S5944">
        <f>1/R5944</f>
        <v>7.4562107924475756E-6</v>
      </c>
    </row>
    <row r="5945" ht="16" customHeight="1" s="29">
      <c r="A5945" t="inlineStr">
        <is>
          <t>photovoltaic slanted-roof installation, 3kWp, single-Si, panel, mounted, on roof</t>
        </is>
      </c>
      <c r="B5945" s="30">
        <f>M5945*S5945</f>
        <v>9.127936426625337E-7</v>
      </c>
      <c r="C5945" t="inlineStr">
        <is>
          <t>RER</t>
        </is>
      </c>
      <c r="D5945" t="inlineStr">
        <is>
          <t>unit</t>
        </is>
      </c>
      <c r="F5945" t="inlineStr">
        <is>
          <t>technosphere</t>
        </is>
      </c>
      <c r="G5945" t="n">
        <v>0</v>
      </c>
      <c r="H5945" t="inlineStr">
        <is>
          <t>photovoltaic slanted-roof installation, 3kWp, single-Si, panel, mounted, on roof</t>
        </is>
      </c>
      <c r="I5945" t="inlineStr">
        <is>
          <t>(2,2,1,1,1,3); Calculation with average annual yield and share of technologies. Lifetime: 30a.</t>
        </is>
      </c>
      <c r="K5945" t="inlineStr">
        <is>
          <t>residential</t>
        </is>
      </c>
      <c r="L5945">
        <f>L5944</f>
        <v>0.17766751537682748</v>
      </c>
      <c r="M5945" s="30">
        <f>INDEX(parameters!$D$41:$AG$178,MATCH('PV (extension)'!B5919,parameters!$C$41:$C$178,0),MATCH('PV (extension)'!A5945,parameters!$D$5:$AG$5,0))/L5945</f>
        <v>0.12242057904091255</v>
      </c>
      <c r="N5945" s="3" t="inlineStr">
        <is>
          <t>roof-top</t>
        </is>
      </c>
      <c r="O5945">
        <f>INDEX(parameters!$C$196:$EJ$198,MATCH('PV (extension)'!N5945,parameters!$B$196:$B$198,0),MATCH('PV (extension)'!B5919,parameters!$C$195:$EJ$195,0))</f>
        <v>1490.1819999999998</v>
      </c>
      <c r="P5945" t="n">
        <v>3</v>
      </c>
      <c r="Q5945" t="n">
        <v>30</v>
      </c>
      <c r="R5945">
        <f>Q5945*P5945*O5945</f>
        <v>134116.37999999998</v>
      </c>
      <c r="S5945">
        <f>1/R5945</f>
        <v>7.4562107924475756E-6</v>
      </c>
    </row>
    <row r="5946" s="29">
      <c r="A5946" t="inlineStr">
        <is>
          <t>market for tap water</t>
        </is>
      </c>
      <c r="B5946" t="n">
        <v>0.0037026</v>
      </c>
      <c r="C5946" t="inlineStr">
        <is>
          <t>Europe without Switzerland</t>
        </is>
      </c>
      <c r="D5946" t="inlineStr">
        <is>
          <t>kilogram</t>
        </is>
      </c>
      <c r="F5946" t="inlineStr">
        <is>
          <t>technosphere</t>
        </is>
      </c>
      <c r="G5946" t="n">
        <v>0</v>
      </c>
      <c r="H5946" t="inlineStr">
        <is>
          <t>tap water</t>
        </is>
      </c>
      <c r="I5946" t="inlineStr">
        <is>
          <t>(2,2,1,1,1,3); Estimation 20l/m2 panel</t>
        </is>
      </c>
    </row>
    <row r="5947" s="29">
      <c r="A5947" t="inlineStr">
        <is>
          <t>treatment of wastewater, from residence, capacity 1.1E10l/year</t>
        </is>
      </c>
      <c r="B5947" t="n">
        <v>-3.3323e-06</v>
      </c>
      <c r="C5947" t="inlineStr">
        <is>
          <t>CH</t>
        </is>
      </c>
      <c r="D5947" t="inlineStr">
        <is>
          <t>cubic meter</t>
        </is>
      </c>
      <c r="F5947" t="inlineStr">
        <is>
          <t>technosphere</t>
        </is>
      </c>
      <c r="G5947" t="n">
        <v>0</v>
      </c>
      <c r="H5947" t="inlineStr">
        <is>
          <t>wastewater, from residence</t>
        </is>
      </c>
      <c r="I5947" t="inlineStr">
        <is>
          <t>(2,2,1,1,1,3); Estimation 20l/m2 panel</t>
        </is>
      </c>
    </row>
    <row r="5948" s="29"/>
    <row r="5949" customFormat="1" s="28">
      <c r="A5949" s="28" t="inlineStr">
        <is>
          <t>Activity</t>
        </is>
      </c>
      <c r="B5949" s="28" t="inlineStr">
        <is>
          <t>electricity production, photovoltaic, commercial</t>
        </is>
      </c>
    </row>
    <row r="5950">
      <c r="A5950" t="inlineStr">
        <is>
          <t>comment</t>
        </is>
      </c>
      <c r="B595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")&amp;HLOOKUP(B5951,parameters!$C$195:$EJ$198,2,0)&amp;" kWh/kWp.
Annual output, Facade: "&amp;HLOOKUP(B5951,parameters!$C$195:$EJ$198,3,0)&amp;" kWh/kWp.
Annual output, Open-ground: "&amp;HLOOKUP(B5951,parameters!$C$195:$EJ$198,4,0)&amp;_xlfn._LONGTEXT("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")&amp;VLOOKUP(B5951,'extension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1490.182 kWh/kWp.
Annual output, Facade: 1046.298 kWh/kWp.
Annual output, Open-ground: 1585.3 kWh/kWp.
Amount of solar energy transformed to electricity. Waste heat emission due to losses of electricity in the system.
Technology:  Electricity production with grid-connected photovoltaic power plants.
Time period:  Time of publications
Production volume: 0.061 GWh in 2025.
Sampling:  Statistical data and model calculations
Extrapolations:  Use of PV technology data investigated for other countries (Switzerland). Correction of average yield with Swiss data.
Uncertainty:  None
Author: Romain Sacchi, PSI, romain.sacchi@psi.ch</v>
      </c>
    </row>
    <row r="5951" s="29">
      <c r="A5951" t="inlineStr">
        <is>
          <t>location</t>
        </is>
      </c>
      <c r="B5951" t="inlineStr">
        <is>
          <t>PR</t>
        </is>
      </c>
    </row>
    <row r="5952" s="29">
      <c r="A5952" t="inlineStr">
        <is>
          <t>production amount</t>
        </is>
      </c>
      <c r="B5952" t="n">
        <v>1</v>
      </c>
    </row>
    <row r="5953" s="29">
      <c r="A5953" t="inlineStr">
        <is>
          <t>reference product</t>
        </is>
      </c>
      <c r="B5953" t="inlineStr">
        <is>
          <t>electricity, low voltage</t>
        </is>
      </c>
    </row>
    <row r="5954" s="29">
      <c r="A5954" t="inlineStr">
        <is>
          <t>source</t>
        </is>
      </c>
      <c r="B59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55" s="29">
      <c r="A5955" t="inlineStr">
        <is>
          <t>type</t>
        </is>
      </c>
      <c r="B5955" t="inlineStr">
        <is>
          <t>process</t>
        </is>
      </c>
    </row>
    <row r="5956" s="29">
      <c r="A5956" t="inlineStr">
        <is>
          <t>unit</t>
        </is>
      </c>
      <c r="B5956" t="inlineStr">
        <is>
          <t>kilowatt hour</t>
        </is>
      </c>
    </row>
    <row r="5957" s="29">
      <c r="A5957" t="inlineStr">
        <is>
          <t>Exchanges</t>
        </is>
      </c>
    </row>
    <row r="5958" customFormat="1" s="28">
      <c r="A5958" s="28" t="inlineStr">
        <is>
          <t>name</t>
        </is>
      </c>
      <c r="B5958" s="28" t="inlineStr">
        <is>
          <t>amount</t>
        </is>
      </c>
      <c r="C5958" s="28" t="inlineStr">
        <is>
          <t>location</t>
        </is>
      </c>
      <c r="D5958" s="28" t="inlineStr">
        <is>
          <t>unit</t>
        </is>
      </c>
      <c r="E5958" s="28" t="inlineStr">
        <is>
          <t>categories</t>
        </is>
      </c>
      <c r="F5958" s="28" t="inlineStr">
        <is>
          <t>type</t>
        </is>
      </c>
      <c r="G5958" s="28" t="inlineStr">
        <is>
          <t>uncertainty type</t>
        </is>
      </c>
      <c r="H5958" s="28" t="inlineStr">
        <is>
          <t>reference product</t>
        </is>
      </c>
      <c r="I5958" s="28" t="inlineStr">
        <is>
          <t>comment</t>
        </is>
      </c>
      <c r="J5958" s="28" t="inlineStr">
        <is>
          <t>production volume</t>
        </is>
      </c>
      <c r="K5958" s="28" t="inlineStr">
        <is>
          <t>scope</t>
        </is>
      </c>
      <c r="L5958" s="28" t="inlineStr">
        <is>
          <t>scope share</t>
        </is>
      </c>
      <c r="M5958" s="28" t="inlineStr">
        <is>
          <t>tech share</t>
        </is>
      </c>
      <c r="N5958" s="28" t="inlineStr">
        <is>
          <t>installation</t>
        </is>
      </c>
      <c r="O5958" s="28" t="inlineStr">
        <is>
          <t>productivity</t>
        </is>
      </c>
      <c r="P5958" s="28" t="inlineStr">
        <is>
          <t>kWp</t>
        </is>
      </c>
      <c r="Q5958" s="28" t="inlineStr">
        <is>
          <t>lifetime</t>
        </is>
      </c>
      <c r="R5958" s="28" t="inlineStr">
        <is>
          <t>lifetime production</t>
        </is>
      </c>
      <c r="S5958" s="28" t="inlineStr">
        <is>
          <t>inverted lifetime production</t>
        </is>
      </c>
    </row>
    <row r="5959" s="29">
      <c r="A5959" t="inlineStr">
        <is>
          <t>Energy, solar, converted</t>
        </is>
      </c>
      <c r="B5959" t="n">
        <v>3.8503</v>
      </c>
      <c r="D5959" t="inlineStr">
        <is>
          <t>megajoule</t>
        </is>
      </c>
      <c r="E5959" t="inlineStr">
        <is>
          <t>natural resource::in air</t>
        </is>
      </c>
      <c r="F5959" t="inlineStr">
        <is>
          <t>biosphere</t>
        </is>
      </c>
      <c r="G5959" t="n">
        <v>0</v>
      </c>
      <c r="I5959" t="inlineStr">
        <is>
          <t>(2,2,1,1,1,3); Energy loss in the system</t>
        </is>
      </c>
    </row>
    <row r="5960" s="29">
      <c r="A5960" t="inlineStr">
        <is>
          <t>Heat, waste</t>
        </is>
      </c>
      <c r="B5960" t="n">
        <v>0.25027</v>
      </c>
      <c r="D5960" t="inlineStr">
        <is>
          <t>megajoule</t>
        </is>
      </c>
      <c r="E5960" t="inlineStr">
        <is>
          <t>air</t>
        </is>
      </c>
      <c r="F5960" t="inlineStr">
        <is>
          <t>biosphere</t>
        </is>
      </c>
      <c r="G5960" t="n">
        <v>0</v>
      </c>
      <c r="I5960" t="inlineStr">
        <is>
          <t>(1,na,na,na,na,na); Calculation with average annual output and share of technologies; Average degradation of 10.5% included</t>
        </is>
      </c>
    </row>
    <row r="5961" s="29">
      <c r="A5961" t="inlineStr">
        <is>
          <t>electricity production, photovoltaic, commercial</t>
        </is>
      </c>
      <c r="B5961" t="n">
        <v>1</v>
      </c>
      <c r="C5961" t="inlineStr">
        <is>
          <t>PR</t>
        </is>
      </c>
      <c r="D5961" t="inlineStr">
        <is>
          <t>kilowatt hour</t>
        </is>
      </c>
      <c r="E5961" t="inlineStr">
        <is>
          <t>photovoltaic::power plants</t>
        </is>
      </c>
      <c r="F5961" t="inlineStr">
        <is>
          <t>production</t>
        </is>
      </c>
      <c r="G5961" t="n">
        <v>0</v>
      </c>
      <c r="H5961" t="inlineStr">
        <is>
          <t>electricity, low voltage</t>
        </is>
      </c>
      <c r="J5961">
        <f>VLOOKUP(C5961,'extension - production vol'!$B$6:$D$235,3,0)</f>
        <v>6.0999999999999999E-2</v>
      </c>
    </row>
    <row r="5962" ht="16" customHeight="1" s="29">
      <c r="A5962" t="inlineStr">
        <is>
          <t>photovoltaic flat-roof installation, 156 kWp, multi-Si, on roof</t>
        </is>
      </c>
      <c r="B5962" s="30">
        <f>M5962*S5962</f>
        <v>1.7604943481337271E-8</v>
      </c>
      <c r="C5962" t="inlineStr">
        <is>
          <t>CH</t>
        </is>
      </c>
      <c r="D5962" t="inlineStr">
        <is>
          <t>unit</t>
        </is>
      </c>
      <c r="F5962" t="inlineStr">
        <is>
          <t>technosphere</t>
        </is>
      </c>
      <c r="G5962" t="n">
        <v>0</v>
      </c>
      <c r="H5962" t="inlineStr">
        <is>
          <t>photovoltaic flat-roof installation, 156 kWp, multi-Si, on roof</t>
        </is>
      </c>
      <c r="I5962" t="inlineStr">
        <is>
          <t>(2,2,1,1,1,3); Calculation with average annual yield and share of technologies. Lifetime: 30a.</t>
        </is>
      </c>
      <c r="K5962" t="inlineStr">
        <is>
          <t>commercial</t>
        </is>
      </c>
      <c r="L5962">
        <f>IF(K5962="residential",VLOOKUP(B5951,parameters!$C$41:$AG$178,18,0),IF(K5962="commercial",1-VLOOKUP(B5951,parameters!$C$41:$AG$178,18,0),1))</f>
        <v>0.82233248462317254</v>
      </c>
      <c r="M5962" s="30">
        <f>INDEX(parameters!$D$41:$AG$178,MATCH('PV (extension)'!B5951,parameters!$C$41:$C$178,0),MATCH('PV (extension)'!A5962,parameters!$D$5:$AG$5,0))/L5962</f>
        <v>0.12277778707072071</v>
      </c>
      <c r="N5962" s="3" t="inlineStr">
        <is>
          <t>roof-top</t>
        </is>
      </c>
      <c r="O5962">
        <f>INDEX(parameters!$C$196:$EJ$198,MATCH('PV (extension)'!N5962,parameters!$B$196:$B$198,0),MATCH('PV (extension)'!B5951,parameters!$C$195:$EJ$195,0))</f>
        <v>1490.1819999999998</v>
      </c>
      <c r="P5962" t="n">
        <v>156</v>
      </c>
      <c r="Q5962" t="n">
        <v>30</v>
      </c>
      <c r="R5962">
        <f>Q5962*P5962*O5962</f>
        <v>6974051.7599999988</v>
      </c>
      <c r="S5962">
        <f>1/R5962</f>
        <v>1.4338866908553029E-7</v>
      </c>
    </row>
    <row r="5963" ht="16" customHeight="1" s="29">
      <c r="A5963" t="inlineStr">
        <is>
          <t>photovoltaic flat-roof installation, 156 kWp, single-Si, on roof</t>
        </is>
      </c>
      <c r="B5963" s="30">
        <f>M5963*S5963</f>
        <v>9.1961844037394794E-9</v>
      </c>
      <c r="C5963" t="inlineStr">
        <is>
          <t>CH</t>
        </is>
      </c>
      <c r="D5963" t="inlineStr">
        <is>
          <t>unit</t>
        </is>
      </c>
      <c r="F5963" t="inlineStr">
        <is>
          <t>technosphere</t>
        </is>
      </c>
      <c r="G5963" t="n">
        <v>0</v>
      </c>
      <c r="H5963" t="inlineStr">
        <is>
          <t>photovoltaic flat-roof installation, 156 kWp, single-Si, on roof</t>
        </is>
      </c>
      <c r="I5963" t="inlineStr">
        <is>
          <t>(2,2,1,1,1,3); Calculation with average annual yield and share of technologies. Lifetime: 30a.</t>
        </is>
      </c>
      <c r="K5963" t="inlineStr">
        <is>
          <t>commercial</t>
        </is>
      </c>
      <c r="L5963">
        <f>L5962</f>
        <v>0.82233248462317254</v>
      </c>
      <c r="M5963" s="30">
        <f>INDEX(parameters!$D$41:$AG$178,MATCH('PV (extension)'!B5951,parameters!$C$41:$C$178,0),MATCH('PV (extension)'!A5963,parameters!$D$5:$AG$5,0))/L5963</f>
        <v>6.4134666026183854E-2</v>
      </c>
      <c r="N5963" s="3" t="inlineStr">
        <is>
          <t>roof-top</t>
        </is>
      </c>
      <c r="O5963">
        <f>INDEX(parameters!$C$196:$EJ$198,MATCH('PV (extension)'!N5963,parameters!$B$196:$B$198,0),MATCH('PV (extension)'!B5951,parameters!$C$195:$EJ$195,0))</f>
        <v>1490.1819999999998</v>
      </c>
      <c r="P5963" t="n">
        <v>156</v>
      </c>
      <c r="Q5963" t="n">
        <v>30</v>
      </c>
      <c r="R5963">
        <f>Q5963*P5963*O5963</f>
        <v>6974051.7599999988</v>
      </c>
      <c r="S5963">
        <f>1/R5963</f>
        <v>1.4338866908553029E-7</v>
      </c>
    </row>
    <row r="5964" s="29">
      <c r="A5964" t="inlineStr">
        <is>
          <t>photovoltaic open ground installation, 570 kWp, CIS, on open ground</t>
        </is>
      </c>
      <c r="B5964" s="30">
        <f>M5964*S5964</f>
        <v>4.5325886320941981E-10</v>
      </c>
      <c r="C5964" t="inlineStr">
        <is>
          <t>RER</t>
        </is>
      </c>
      <c r="D5964" t="inlineStr">
        <is>
          <t>unit</t>
        </is>
      </c>
      <c r="F5964" t="inlineStr">
        <is>
          <t>technosphere</t>
        </is>
      </c>
      <c r="G5964" t="n">
        <v>0</v>
      </c>
      <c r="H5964" t="inlineStr">
        <is>
          <t>photovoltaic open ground installation, 570 kWp, CIS, on open ground</t>
        </is>
      </c>
      <c r="I5964" t="inlineStr">
        <is>
          <t>(2,2,1,1,1,3); Calculation with average annual yield and share of technologies. Lifetime: 30a.</t>
        </is>
      </c>
      <c r="K5964" t="inlineStr">
        <is>
          <t>commercial</t>
        </is>
      </c>
      <c r="L5964">
        <f>L5963</f>
        <v>0.82233248462317254</v>
      </c>
      <c r="M5964" s="30">
        <f>INDEX(parameters!$D$41:$AG$178,MATCH('PV (extension)'!B5951,parameters!$C$41:$C$178,0),MATCH('PV (extension)'!A5964,parameters!$D$5:$AG$5,0))/L5964</f>
        <v>1.2287226816964775E-2</v>
      </c>
      <c r="N5964" t="inlineStr">
        <is>
          <t>central</t>
        </is>
      </c>
      <c r="O5964">
        <f>INDEX(parameters!$C$196:$EJ$198,MATCH('PV (extension)'!N5964,parameters!$B$196:$B$198,0),MATCH('PV (extension)'!B5951,parameters!$C$195:$EJ$195,0))</f>
        <v>1585.3</v>
      </c>
      <c r="P5964" t="n">
        <v>570</v>
      </c>
      <c r="Q5964" t="n">
        <v>30</v>
      </c>
      <c r="R5964">
        <f>Q5964*P5964*O5964</f>
        <v>27108630</v>
      </c>
      <c r="S5964">
        <f>1/R5964</f>
        <v>3.6888621815266944E-8</v>
      </c>
    </row>
    <row r="5965" s="29">
      <c r="A5965" t="inlineStr">
        <is>
          <t>photovoltaic open ground installation, 570 kWp, CdTe, on open ground</t>
        </is>
      </c>
      <c r="B5965" s="30">
        <f>M5965*S5965</f>
        <v>3.3296046695985354E-9</v>
      </c>
      <c r="C5965" t="inlineStr">
        <is>
          <t>RER</t>
        </is>
      </c>
      <c r="D5965" t="inlineStr">
        <is>
          <t>unit</t>
        </is>
      </c>
      <c r="F5965" t="inlineStr">
        <is>
          <t>technosphere</t>
        </is>
      </c>
      <c r="G5965" t="n">
        <v>0</v>
      </c>
      <c r="H5965" t="inlineStr">
        <is>
          <t>photovoltaic open ground installation, 570 kWp, CdTe, on open ground</t>
        </is>
      </c>
      <c r="I5965" t="inlineStr">
        <is>
          <t>(2,2,1,1,1,3); Calculation with average annual yield and share of technologies. Lifetime: 30a.</t>
        </is>
      </c>
      <c r="K5965" t="inlineStr">
        <is>
          <t>commercial</t>
        </is>
      </c>
      <c r="L5965">
        <f>L5964</f>
        <v>0.82233248462317254</v>
      </c>
      <c r="M5965" s="30">
        <f>INDEX(parameters!$D$41:$AG$178,MATCH('PV (extension)'!B5951,parameters!$C$41:$C$178,0),MATCH('PV (extension)'!A5965,parameters!$D$5:$AG$5,0))/L5965</f>
        <v>9.0261021034418951E-2</v>
      </c>
      <c r="N5965" t="inlineStr">
        <is>
          <t>central</t>
        </is>
      </c>
      <c r="O5965">
        <f>INDEX(parameters!$C$196:$EJ$198,MATCH('PV (extension)'!N5965,parameters!$B$196:$B$198,0),MATCH('PV (extension)'!B5951,parameters!$C$195:$EJ$195,0))</f>
        <v>1585.3</v>
      </c>
      <c r="P5965" t="n">
        <v>570</v>
      </c>
      <c r="Q5965" t="n">
        <v>30</v>
      </c>
      <c r="R5965">
        <f>Q5965*P5965*O5965</f>
        <v>27108630</v>
      </c>
      <c r="S5965">
        <f>1/R5965</f>
        <v>3.6888621815266944E-8</v>
      </c>
    </row>
    <row r="5966" s="29">
      <c r="A5966" t="inlineStr">
        <is>
          <t>photovoltaic open ground installation, 570 kWp, micro-Si, on open ground</t>
        </is>
      </c>
      <c r="B5966" s="30">
        <f>M5966*S5966</f>
        <v>3.5291446756434268E-11</v>
      </c>
      <c r="C5966" t="inlineStr">
        <is>
          <t>RER</t>
        </is>
      </c>
      <c r="D5966" t="inlineStr">
        <is>
          <t>unit</t>
        </is>
      </c>
      <c r="F5966" t="inlineStr">
        <is>
          <t>technosphere</t>
        </is>
      </c>
      <c r="G5966" t="n">
        <v>0</v>
      </c>
      <c r="H5966" t="inlineStr">
        <is>
          <t>photovoltaic open ground installation, 570 kWp, micro-Si, on open ground</t>
        </is>
      </c>
      <c r="I5966" t="inlineStr">
        <is>
          <t>(2,2,1,1,1,3); Calculation with average annual yield and share of technologies. Lifetime: 30a.</t>
        </is>
      </c>
      <c r="K5966" t="inlineStr">
        <is>
          <t>commercial</t>
        </is>
      </c>
      <c r="L5966">
        <f>L5965</f>
        <v>0.82233248462317254</v>
      </c>
      <c r="M5966" s="30">
        <f>INDEX(parameters!$D$41:$AG$178,MATCH('PV (extension)'!B5951,parameters!$C$41:$C$178,0),MATCH('PV (extension)'!A5966,parameters!$D$5:$AG$5,0))/L5966</f>
        <v>9.5670277228487681E-4</v>
      </c>
      <c r="N5966" t="inlineStr">
        <is>
          <t>central</t>
        </is>
      </c>
      <c r="O5966">
        <f>INDEX(parameters!$C$196:$EJ$198,MATCH('PV (extension)'!N5966,parameters!$B$196:$B$198,0),MATCH('PV (extension)'!B5951,parameters!$C$195:$EJ$195,0))</f>
        <v>1585.3</v>
      </c>
      <c r="P5966" t="n">
        <v>570</v>
      </c>
      <c r="Q5966" t="n">
        <v>30</v>
      </c>
      <c r="R5966">
        <f>Q5966*P5966*O5966</f>
        <v>27108630</v>
      </c>
      <c r="S5966">
        <f>1/R5966</f>
        <v>3.6888621815266944E-8</v>
      </c>
    </row>
    <row r="5967" s="29">
      <c r="A5967" t="inlineStr">
        <is>
          <t>photovoltaic open ground installation, 570 kWp, multi-Si, on open ground</t>
        </is>
      </c>
      <c r="B5967" s="30">
        <f>M5967*S5967</f>
        <v>1.1810254561272856E-8</v>
      </c>
      <c r="C5967" t="inlineStr">
        <is>
          <t>RER</t>
        </is>
      </c>
      <c r="D5967" t="inlineStr">
        <is>
          <t>unit</t>
        </is>
      </c>
      <c r="F5967" t="inlineStr">
        <is>
          <t>technosphere</t>
        </is>
      </c>
      <c r="G5967" t="n">
        <v>0</v>
      </c>
      <c r="H5967" t="inlineStr">
        <is>
          <t>photovoltaic open ground installation, 570 kWp, multi-Si, on open ground</t>
        </is>
      </c>
      <c r="I5967" t="inlineStr">
        <is>
          <t>(2,2,1,1,1,3); Calculation with average annual yield and share of technologies. Lifetime: 30a.</t>
        </is>
      </c>
      <c r="K5967" t="inlineStr">
        <is>
          <t>commercial</t>
        </is>
      </c>
      <c r="L5967">
        <f>L5966</f>
        <v>0.82233248462317254</v>
      </c>
      <c r="M5967" s="30">
        <f>INDEX(parameters!$D$41:$AG$178,MATCH('PV (extension)'!B5951,parameters!$C$41:$C$178,0),MATCH('PV (extension)'!A5967,parameters!$D$5:$AG$5,0))/L5967</f>
        <v>0.32015982110735819</v>
      </c>
      <c r="N5967" t="inlineStr">
        <is>
          <t>central</t>
        </is>
      </c>
      <c r="O5967">
        <f>INDEX(parameters!$C$196:$EJ$198,MATCH('PV (extension)'!N5967,parameters!$B$196:$B$198,0),MATCH('PV (extension)'!B5951,parameters!$C$195:$EJ$195,0))</f>
        <v>1585.3</v>
      </c>
      <c r="P5967" t="n">
        <v>570</v>
      </c>
      <c r="Q5967" t="n">
        <v>30</v>
      </c>
      <c r="R5967">
        <f>Q5967*P5967*O5967</f>
        <v>27108630</v>
      </c>
      <c r="S5967">
        <f>1/R5967</f>
        <v>3.6888621815266944E-8</v>
      </c>
    </row>
    <row r="5968" s="29">
      <c r="A5968" t="inlineStr">
        <is>
          <t>photovoltaic open ground installation, 570 kWp, single-Si, on open ground</t>
        </is>
      </c>
      <c r="B5968" s="30">
        <f>M5968*S5968</f>
        <v>6.2646674806843592E-9</v>
      </c>
      <c r="C5968" t="inlineStr">
        <is>
          <t>RER</t>
        </is>
      </c>
      <c r="D5968" t="inlineStr">
        <is>
          <t>unit</t>
        </is>
      </c>
      <c r="F5968" t="inlineStr">
        <is>
          <t>technosphere</t>
        </is>
      </c>
      <c r="G5968" t="n">
        <v>0</v>
      </c>
      <c r="H5968" t="inlineStr">
        <is>
          <t>photovoltaic open ground installation, 570 kWp, single-Si, on open ground</t>
        </is>
      </c>
      <c r="I5968" t="inlineStr">
        <is>
          <t>(2,2,1,1,1,3); Calculation with average annual yield and share of technologies. Lifetime: 30a.</t>
        </is>
      </c>
      <c r="K5968" t="inlineStr">
        <is>
          <t>commercial</t>
        </is>
      </c>
      <c r="L5968">
        <f>L5967</f>
        <v>0.82233248462317254</v>
      </c>
      <c r="M5968" s="30">
        <f>INDEX(parameters!$D$41:$AG$178,MATCH('PV (extension)'!B5951,parameters!$C$41:$C$178,0),MATCH('PV (extension)'!A5968,parameters!$D$5:$AG$5,0))/L5968</f>
        <v>0.16982655280690445</v>
      </c>
      <c r="N5968" t="inlineStr">
        <is>
          <t>central</t>
        </is>
      </c>
      <c r="O5968">
        <f>INDEX(parameters!$C$196:$EJ$198,MATCH('PV (extension)'!N5968,parameters!$B$196:$B$198,0),MATCH('PV (extension)'!B5951,parameters!$C$195:$EJ$195,0))</f>
        <v>1585.3</v>
      </c>
      <c r="P5968" t="n">
        <v>570</v>
      </c>
      <c r="Q5968" t="n">
        <v>30</v>
      </c>
      <c r="R5968">
        <f>Q5968*P5968*O5968</f>
        <v>27108630</v>
      </c>
      <c r="S5968">
        <f>1/R5968</f>
        <v>3.6888621815266944E-8</v>
      </c>
    </row>
    <row r="5969" ht="16" customHeight="1" s="29">
      <c r="A5969" t="inlineStr">
        <is>
          <t>photovoltaic slanted-roof installation, 93 kWp, multi-Si, laminated, integrated, on roof</t>
        </is>
      </c>
      <c r="B5969" s="30">
        <f>M5969*S5969</f>
        <v>1.9331919713825272E-9</v>
      </c>
      <c r="C5969" t="inlineStr">
        <is>
          <t>CH</t>
        </is>
      </c>
      <c r="D5969" t="inlineStr">
        <is>
          <t>unit</t>
        </is>
      </c>
      <c r="F5969" t="inlineStr">
        <is>
          <t>technosphere</t>
        </is>
      </c>
      <c r="G5969" t="n">
        <v>0</v>
      </c>
      <c r="H5969" t="inlineStr">
        <is>
          <t>photovoltaic slanted-roof installation, 93 kWp, multi-Si, laminated, integrated, on roof</t>
        </is>
      </c>
      <c r="I5969" t="inlineStr">
        <is>
          <t>(2,2,1,1,1,3); Calculation with average annual yield and share of technologies. Lifetime: 30a.</t>
        </is>
      </c>
      <c r="K5969" t="inlineStr">
        <is>
          <t>commercial</t>
        </is>
      </c>
      <c r="L5969">
        <f>L5968</f>
        <v>0.82233248462317254</v>
      </c>
      <c r="M5969" s="30">
        <f>INDEX(parameters!$D$41:$AG$178,MATCH('PV (extension)'!B5951,parameters!$C$41:$C$178,0),MATCH('PV (extension)'!A5969,parameters!$D$5:$AG$5,0))/L5969</f>
        <v>8.0374539804535308E-3</v>
      </c>
      <c r="N5969" s="3" t="inlineStr">
        <is>
          <t>roof-top</t>
        </is>
      </c>
      <c r="O5969">
        <f>INDEX(parameters!$C$196:$EJ$198,MATCH('PV (extension)'!N5969,parameters!$B$196:$B$198,0),MATCH('PV (extension)'!B5951,parameters!$C$195:$EJ$195,0))</f>
        <v>1490.1819999999998</v>
      </c>
      <c r="P5969" t="n">
        <v>93</v>
      </c>
      <c r="Q5969" t="n">
        <v>30</v>
      </c>
      <c r="R5969">
        <f>Q5969*P5969*O5969</f>
        <v>4157607.7799999993</v>
      </c>
      <c r="S5969">
        <f>1/R5969</f>
        <v>2.4052292878863147E-7</v>
      </c>
    </row>
    <row r="5970" ht="16" customHeight="1" s="29">
      <c r="A5970" t="inlineStr">
        <is>
          <t>photovoltaic slanted-roof installation, 93 kWp, multi-Si, panel, mounted, on roof</t>
        </is>
      </c>
      <c r="B5970" s="30">
        <f>M5970*S5970</f>
        <v>3.2780078870132513E-8</v>
      </c>
      <c r="C5970" t="inlineStr">
        <is>
          <t>CH</t>
        </is>
      </c>
      <c r="D5970" t="inlineStr">
        <is>
          <t>unit</t>
        </is>
      </c>
      <c r="F5970" t="inlineStr">
        <is>
          <t>technosphere</t>
        </is>
      </c>
      <c r="G5970" t="n">
        <v>0</v>
      </c>
      <c r="H5970" t="inlineStr">
        <is>
          <t>photovoltaic slanted-roof installation, 93 kWp, multi-Si, panel, mounted, on roof</t>
        </is>
      </c>
      <c r="I5970" t="inlineStr">
        <is>
          <t>(2,2,1,1,1,3); Calculation with average annual yield and share of technologies. Lifetime: 30a.</t>
        </is>
      </c>
      <c r="K5970" t="inlineStr">
        <is>
          <t>commercial</t>
        </is>
      </c>
      <c r="L5970">
        <f>L5969</f>
        <v>0.82233248462317254</v>
      </c>
      <c r="M5970" s="30">
        <f>INDEX(parameters!$D$41:$AG$178,MATCH('PV (extension)'!B5951,parameters!$C$41:$C$178,0),MATCH('PV (extension)'!A5970,parameters!$D$5:$AG$5,0))/L5970</f>
        <v>0.13628671093947653</v>
      </c>
      <c r="N5970" s="3" t="inlineStr">
        <is>
          <t>roof-top</t>
        </is>
      </c>
      <c r="O5970">
        <f>INDEX(parameters!$C$196:$EJ$198,MATCH('PV (extension)'!N5970,parameters!$B$196:$B$198,0),MATCH('PV (extension)'!B5951,parameters!$C$195:$EJ$195,0))</f>
        <v>1490.1819999999998</v>
      </c>
      <c r="P5970" t="n">
        <v>93</v>
      </c>
      <c r="Q5970" t="n">
        <v>30</v>
      </c>
      <c r="R5970">
        <f>Q5970*P5970*O5970</f>
        <v>4157607.7799999993</v>
      </c>
      <c r="S5970">
        <f>1/R5970</f>
        <v>2.4052292878863147E-7</v>
      </c>
    </row>
    <row r="5971" ht="16" customHeight="1" s="29">
      <c r="A5971" t="inlineStr">
        <is>
          <t>photovoltaic slanted-roof installation, 93 kWp, single-Si, laminated, integrated, on roof</t>
        </is>
      </c>
      <c r="B5971" s="30">
        <f>M5971*S5971</f>
        <v>1.0219690235282819E-9</v>
      </c>
      <c r="C5971" t="inlineStr">
        <is>
          <t>CH</t>
        </is>
      </c>
      <c r="D5971" t="inlineStr">
        <is>
          <t>unit</t>
        </is>
      </c>
      <c r="F5971" t="inlineStr">
        <is>
          <t>technosphere</t>
        </is>
      </c>
      <c r="G5971" t="n">
        <v>0</v>
      </c>
      <c r="H5971" t="inlineStr">
        <is>
          <t>photovoltaic slanted-roof installation, 93 kWp, single-Si, laminated, integrated, on roof</t>
        </is>
      </c>
      <c r="I5971" t="inlineStr">
        <is>
          <t>(2,2,1,1,1,3); Calculation with average annual yield and share of technologies. Lifetime: 30a.</t>
        </is>
      </c>
      <c r="K5971" t="inlineStr">
        <is>
          <t>commercial</t>
        </is>
      </c>
      <c r="L5971">
        <f>L5970</f>
        <v>0.82233248462317254</v>
      </c>
      <c r="M5971" s="30">
        <f>INDEX(parameters!$D$41:$AG$178,MATCH('PV (extension)'!B5951,parameters!$C$41:$C$178,0),MATCH('PV (extension)'!A5971,parameters!$D$5:$AG$5,0))/L5971</f>
        <v>4.2489463631401872E-3</v>
      </c>
      <c r="N5971" s="3" t="inlineStr">
        <is>
          <t>roof-top</t>
        </is>
      </c>
      <c r="O5971">
        <f>INDEX(parameters!$C$196:$EJ$198,MATCH('PV (extension)'!N5971,parameters!$B$196:$B$198,0),MATCH('PV (extension)'!B5951,parameters!$C$195:$EJ$195,0))</f>
        <v>1490.1819999999998</v>
      </c>
      <c r="P5971" t="n">
        <v>93</v>
      </c>
      <c r="Q5971" t="n">
        <v>30</v>
      </c>
      <c r="R5971">
        <f>Q5971*P5971*O5971</f>
        <v>4157607.7799999993</v>
      </c>
      <c r="S5971">
        <f>1/R5971</f>
        <v>2.4052292878863147E-7</v>
      </c>
    </row>
    <row r="5972" ht="16" customHeight="1" s="29">
      <c r="A5972" t="inlineStr">
        <is>
          <t>photovoltaic slanted-roof installation, 93 kWp, single-Si, panel, mounted, on roof</t>
        </is>
      </c>
      <c r="B5972" s="30">
        <f>M5972*S5972</f>
        <v>1.7170549971633245E-8</v>
      </c>
      <c r="C5972" t="inlineStr">
        <is>
          <t>CH</t>
        </is>
      </c>
      <c r="D5972" t="inlineStr">
        <is>
          <t>unit</t>
        </is>
      </c>
      <c r="F5972" t="inlineStr">
        <is>
          <t>technosphere</t>
        </is>
      </c>
      <c r="G5972" t="n">
        <v>0</v>
      </c>
      <c r="H5972" t="inlineStr">
        <is>
          <t>photovoltaic slanted-roof installation, 93 kWp, single-Si, panel, mounted, on roof</t>
        </is>
      </c>
      <c r="I5972" t="inlineStr">
        <is>
          <t>(2,2,1,1,1,3); Calculation with average annual yield and share of technologies. Lifetime: 30a.</t>
        </is>
      </c>
      <c r="K5972" t="inlineStr">
        <is>
          <t>commercial</t>
        </is>
      </c>
      <c r="L5972">
        <f>L5971</f>
        <v>0.82233248462317254</v>
      </c>
      <c r="M5972" s="30">
        <f>INDEX(parameters!$D$41:$AG$178,MATCH('PV (extension)'!B5951,parameters!$C$41:$C$178,0),MATCH('PV (extension)'!A5972,parameters!$D$5:$AG$5,0))/L5972</f>
        <v>7.1388412148941149E-2</v>
      </c>
      <c r="N5972" s="3" t="inlineStr">
        <is>
          <t>roof-top</t>
        </is>
      </c>
      <c r="O5972">
        <f>INDEX(parameters!$C$196:$EJ$198,MATCH('PV (extension)'!N5972,parameters!$B$196:$B$198,0),MATCH('PV (extension)'!B5951,parameters!$C$195:$EJ$195,0))</f>
        <v>1490.1819999999998</v>
      </c>
      <c r="P5972" t="n">
        <v>93</v>
      </c>
      <c r="Q5972" t="n">
        <v>30</v>
      </c>
      <c r="R5972">
        <f>Q5972*P5972*O5972</f>
        <v>4157607.7799999993</v>
      </c>
      <c r="S5972">
        <f>1/R5972</f>
        <v>2.4052292878863147E-7</v>
      </c>
    </row>
    <row r="5973" s="29">
      <c r="A5973" t="inlineStr">
        <is>
          <t>market for tap water</t>
        </is>
      </c>
      <c r="B5973" t="n">
        <v>0.0037026</v>
      </c>
      <c r="C5973" t="inlineStr">
        <is>
          <t>Europe without Switzerland</t>
        </is>
      </c>
      <c r="D5973" t="inlineStr">
        <is>
          <t>kilogram</t>
        </is>
      </c>
      <c r="F5973" t="inlineStr">
        <is>
          <t>technosphere</t>
        </is>
      </c>
      <c r="G5973" t="n">
        <v>0</v>
      </c>
      <c r="H5973" t="inlineStr">
        <is>
          <t>tap water</t>
        </is>
      </c>
      <c r="I5973" t="inlineStr">
        <is>
          <t>(2,2,1,1,1,3); Estimation 20l/m2 panel</t>
        </is>
      </c>
      <c r="M5973" s="30" t="n"/>
    </row>
    <row r="5974" s="29">
      <c r="A5974" t="inlineStr">
        <is>
          <t>treatment of wastewater, from residence, capacity 1.1E10l/year</t>
        </is>
      </c>
      <c r="B5974" t="n">
        <v>-3.3323e-06</v>
      </c>
      <c r="C5974" t="inlineStr">
        <is>
          <t>CH</t>
        </is>
      </c>
      <c r="D5974" t="inlineStr">
        <is>
          <t>cubic meter</t>
        </is>
      </c>
      <c r="F5974" t="inlineStr">
        <is>
          <t>technosphere</t>
        </is>
      </c>
      <c r="G5974" t="n">
        <v>0</v>
      </c>
      <c r="H5974" t="inlineStr">
        <is>
          <t>wastewater, from residence</t>
        </is>
      </c>
      <c r="I5974" t="inlineStr">
        <is>
          <t>(2,2,1,1,1,3); Estimation 20l/m2 panel</t>
        </is>
      </c>
      <c r="M5974" s="30" t="n"/>
    </row>
    <row r="5975" s="29">
      <c r="M5975" s="30" t="n"/>
    </row>
    <row r="5976" customFormat="1" s="28">
      <c r="A5976" s="28" t="inlineStr">
        <is>
          <t>Activity</t>
        </is>
      </c>
      <c r="B5976" s="28" t="inlineStr">
        <is>
          <t>electricity production, photovoltaic</t>
        </is>
      </c>
      <c r="M5976" s="30" t="n"/>
    </row>
    <row r="5977">
      <c r="A5977" t="inlineStr">
        <is>
          <t>comment</t>
        </is>
      </c>
      <c r="B597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")&amp;HLOOKUP(B5978,parameters!$C$195:$EJ$198,2,0)&amp;" kWh/kWp.
Annual output, Facade: "&amp;HLOOKUP(B5978,parameters!$C$195:$EJ$198,3,0)&amp;" kWh/kWp.
Annual output, Open-ground: "&amp;HLOOKUP(B5978,parameters!$C$195:$EJ$198,4,0)&amp;_xlfn._LONGTEXT("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")&amp;VLOOKUP(B5978,'extension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1490.182 kWh/kWp.
Annual output, Facade: 1046.298 kWh/kWp.
Annual output, Open-ground: 1585.3 kWh/kWp.
Amount of solar energy transformed to electricity. Waste heat emission due to losses of electricity in the system.
Technology:  Electricity production with grid-connected photovoltaic power plants.
Time period:  Time of publications
Production volume: 0.061 GWh in 2025.
Sampling:  Statistical data and model calculations
Extrapolations:  Use of PV technology data investigated for other countries (Switzerland). Correction of average yield with Swiss data.
Uncertainty:  None
Author: Romain Sacchi, PSI, romain.sacchi@psi.ch</v>
      </c>
      <c r="M5977" s="30" t="n"/>
    </row>
    <row r="5978" s="29">
      <c r="A5978" t="inlineStr">
        <is>
          <t>location</t>
        </is>
      </c>
      <c r="B5978" t="inlineStr">
        <is>
          <t>PR</t>
        </is>
      </c>
    </row>
    <row r="5979" s="29">
      <c r="A5979" t="inlineStr">
        <is>
          <t>production amount</t>
        </is>
      </c>
      <c r="B5979" t="n">
        <v>1</v>
      </c>
    </row>
    <row r="5980" s="29">
      <c r="A5980" t="inlineStr">
        <is>
          <t>reference product</t>
        </is>
      </c>
      <c r="B5980" t="inlineStr">
        <is>
          <t>electricity, low voltage</t>
        </is>
      </c>
    </row>
    <row r="5981" s="29">
      <c r="A5981" t="inlineStr">
        <is>
          <t>source</t>
        </is>
      </c>
      <c r="B59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5982" s="29">
      <c r="A5982" t="inlineStr">
        <is>
          <t>type</t>
        </is>
      </c>
      <c r="B5982" t="inlineStr">
        <is>
          <t>process</t>
        </is>
      </c>
    </row>
    <row r="5983" s="29">
      <c r="A5983" t="inlineStr">
        <is>
          <t>unit</t>
        </is>
      </c>
      <c r="B5983" t="inlineStr">
        <is>
          <t>kilowatt hour</t>
        </is>
      </c>
    </row>
    <row r="5984" s="29">
      <c r="A5984" t="inlineStr">
        <is>
          <t>Exchanges</t>
        </is>
      </c>
    </row>
    <row r="5985" customFormat="1" s="28">
      <c r="A5985" s="28" t="inlineStr">
        <is>
          <t>name</t>
        </is>
      </c>
      <c r="B5985" s="28" t="inlineStr">
        <is>
          <t>amount</t>
        </is>
      </c>
      <c r="C5985" s="28" t="inlineStr">
        <is>
          <t>location</t>
        </is>
      </c>
      <c r="D5985" s="28" t="inlineStr">
        <is>
          <t>unit</t>
        </is>
      </c>
      <c r="E5985" s="28" t="inlineStr">
        <is>
          <t>categories</t>
        </is>
      </c>
      <c r="F5985" s="28" t="inlineStr">
        <is>
          <t>type</t>
        </is>
      </c>
      <c r="G5985" s="28" t="inlineStr">
        <is>
          <t>uncertainty type</t>
        </is>
      </c>
      <c r="H5985" s="28" t="inlineStr">
        <is>
          <t>loc</t>
        </is>
      </c>
      <c r="I5985" s="28" t="inlineStr">
        <is>
          <t>scale</t>
        </is>
      </c>
      <c r="J5985" s="28" t="inlineStr">
        <is>
          <t>comment</t>
        </is>
      </c>
      <c r="K5985" s="28" t="inlineStr">
        <is>
          <t>negative</t>
        </is>
      </c>
      <c r="L5985" s="28" t="inlineStr">
        <is>
          <t>reference product</t>
        </is>
      </c>
      <c r="M5985" s="28" t="inlineStr">
        <is>
          <t>production volume</t>
        </is>
      </c>
      <c r="N5985" s="28" t="inlineStr">
        <is>
          <t>scope</t>
        </is>
      </c>
      <c r="O5985" s="28" t="inlineStr">
        <is>
          <t>scope share</t>
        </is>
      </c>
      <c r="P5985" s="28" t="inlineStr">
        <is>
          <t>tech share</t>
        </is>
      </c>
      <c r="Q5985" s="28" t="inlineStr">
        <is>
          <t>installation</t>
        </is>
      </c>
      <c r="R5985" s="28" t="inlineStr">
        <is>
          <t>productivity</t>
        </is>
      </c>
      <c r="S5985" s="28" t="inlineStr">
        <is>
          <t>kWp</t>
        </is>
      </c>
      <c r="T5985" s="28" t="inlineStr">
        <is>
          <t>lifetime</t>
        </is>
      </c>
      <c r="U5985" s="28" t="inlineStr">
        <is>
          <t>lifetime production</t>
        </is>
      </c>
      <c r="V5985" s="28" t="inlineStr">
        <is>
          <t>inverted lifetime production</t>
        </is>
      </c>
    </row>
    <row r="5986" s="29">
      <c r="A5986" t="inlineStr">
        <is>
          <t>Energy, solar, converted</t>
        </is>
      </c>
      <c r="B5986" t="n">
        <v>3.8503</v>
      </c>
      <c r="D5986" t="inlineStr">
        <is>
          <t>megajoule</t>
        </is>
      </c>
      <c r="E5986" t="inlineStr">
        <is>
          <t>natural resource::in air</t>
        </is>
      </c>
      <c r="F5986" t="inlineStr">
        <is>
          <t>biosphere</t>
        </is>
      </c>
      <c r="G5986" t="n">
        <v>2</v>
      </c>
      <c r="H5986" t="n">
        <v>1.348151067341848</v>
      </c>
      <c r="I5986" t="n">
        <v>0.04340984597628009</v>
      </c>
      <c r="J5986" t="inlineStr">
        <is>
          <t>(2,2,1,1,1,3); Energy loss in the system</t>
        </is>
      </c>
    </row>
    <row r="5987" s="29">
      <c r="A5987" t="inlineStr">
        <is>
          <t>Heat, waste</t>
        </is>
      </c>
      <c r="B5987" t="n">
        <v>0.25027</v>
      </c>
      <c r="D5987" t="inlineStr">
        <is>
          <t>megajoule</t>
        </is>
      </c>
      <c r="E5987" t="inlineStr">
        <is>
          <t>air</t>
        </is>
      </c>
      <c r="F5987" t="inlineStr">
        <is>
          <t>biosphere</t>
        </is>
      </c>
      <c r="G5987" t="n">
        <v>2</v>
      </c>
      <c r="H5987" t="n">
        <v>-1.385214943900327</v>
      </c>
      <c r="I5987" t="n">
        <v>0.02439508208471609</v>
      </c>
      <c r="J5987" t="inlineStr">
        <is>
          <t>(1,na,na,na,na,na); Calculation</t>
        </is>
      </c>
    </row>
    <row r="5988" s="29">
      <c r="A5988" t="inlineStr">
        <is>
          <t>electricity production, photovoltaic</t>
        </is>
      </c>
      <c r="B5988" t="n">
        <v>1</v>
      </c>
      <c r="C5988" t="inlineStr">
        <is>
          <t>PR</t>
        </is>
      </c>
      <c r="D5988" t="inlineStr">
        <is>
          <t>kilowatt hour</t>
        </is>
      </c>
      <c r="E5988" t="inlineStr">
        <is>
          <t>photovoltaic::power plants</t>
        </is>
      </c>
      <c r="F5988" t="inlineStr">
        <is>
          <t>production</t>
        </is>
      </c>
      <c r="G5988" t="n">
        <v>0</v>
      </c>
      <c r="H5988" t="n">
        <v>1</v>
      </c>
      <c r="L5988" t="inlineStr">
        <is>
          <t>electricity, low voltage</t>
        </is>
      </c>
      <c r="M5988">
        <f>VLOOKUP(C5988,'extension - production vol'!$B$6:$D$235,3,0)</f>
        <v>6.0999999999999999E-2</v>
      </c>
    </row>
    <row r="5989" ht="16" customHeight="1" s="29">
      <c r="A5989" t="inlineStr">
        <is>
          <t>photovoltaic flat-roof installation, 156 kWp, multi-Si, on roof</t>
        </is>
      </c>
      <c r="B5989" s="30">
        <f>P5989*V5989</f>
        <v>1.4477116914658602E-8</v>
      </c>
      <c r="C5989" t="inlineStr">
        <is>
          <t>CH</t>
        </is>
      </c>
      <c r="D5989" t="inlineStr">
        <is>
          <t>unit</t>
        </is>
      </c>
      <c r="F5989" t="inlineStr">
        <is>
          <t>technosphere</t>
        </is>
      </c>
      <c r="G5989" t="n">
        <v>2</v>
      </c>
      <c r="H5989" t="n">
        <v>-18.46800298604678</v>
      </c>
      <c r="I5989" t="n">
        <v>0.09798894162072011</v>
      </c>
      <c r="J5989" t="inlineStr">
        <is>
          <t>(2,2,1,1,1,3); Calculation with average annual yield and share of technologies. Lifetime: 30a.</t>
        </is>
      </c>
      <c r="L5989" t="inlineStr">
        <is>
          <t>photovoltaic flat-roof installation, 156 kWp, multi-Si, on roof</t>
        </is>
      </c>
      <c r="N5989" t="inlineStr">
        <is>
          <t>all</t>
        </is>
      </c>
      <c r="O5989" t="n">
        <v>1</v>
      </c>
      <c r="P5989" s="30">
        <f>INDEX(parameters!$D$41:$AG$178,MATCH('PV (extension)'!B5978,parameters!$C$41:$C$178,0),MATCH('PV (extension)'!A5989,parameters!$D$5:$AG$5,0))/O5989</f>
        <v>0.10096416269840058</v>
      </c>
      <c r="Q5989" s="3" t="inlineStr">
        <is>
          <t>roof-top</t>
        </is>
      </c>
      <c r="R5989">
        <f>INDEX(parameters!$C$196:$EJ$198,MATCH('PV (extension)'!Q5989,parameters!$B$196:$B$198,0),MATCH('PV (extension)'!B5978,parameters!$C$195:$EJ$195,0))</f>
        <v>1490.1819999999998</v>
      </c>
      <c r="S5989" t="n">
        <v>156</v>
      </c>
      <c r="T5989" t="n">
        <v>30</v>
      </c>
      <c r="U5989">
        <f>T5989*S5989*R5989</f>
        <v>6974051.7599999988</v>
      </c>
      <c r="V5989">
        <f>1/U5989</f>
        <v>1.4338866908553029E-7</v>
      </c>
    </row>
    <row r="5990" ht="16" customHeight="1" s="29">
      <c r="A5990" t="inlineStr">
        <is>
          <t>photovoltaic flat-roof installation, 156 kWp, single-Si, on roof</t>
        </is>
      </c>
      <c r="B5990" s="30">
        <f>P5990*V5990</f>
        <v>7.5623211697799539E-9</v>
      </c>
      <c r="C5990" t="inlineStr">
        <is>
          <t>CH</t>
        </is>
      </c>
      <c r="D5990" t="inlineStr">
        <is>
          <t>unit</t>
        </is>
      </c>
      <c r="F5990" t="inlineStr">
        <is>
          <t>technosphere</t>
        </is>
      </c>
      <c r="G5990" t="n">
        <v>2</v>
      </c>
      <c r="H5990" t="n">
        <v>-19.10362020104489</v>
      </c>
      <c r="I5990" t="n">
        <v>0.09798894162072011</v>
      </c>
      <c r="J5990" t="inlineStr">
        <is>
          <t>(2,2,1,1,1,3); Calculation with average annual yield and share of technologies. Lifetime: 30a.</t>
        </is>
      </c>
      <c r="L5990" t="inlineStr">
        <is>
          <t>photovoltaic flat-roof installation, 156 kWp, single-Si, on roof</t>
        </is>
      </c>
      <c r="N5990" t="inlineStr">
        <is>
          <t>all</t>
        </is>
      </c>
      <c r="O5990" t="n">
        <v>1</v>
      </c>
      <c r="P5990" s="30">
        <f>INDEX(parameters!$D$41:$AG$178,MATCH('PV (extension)'!B5978,parameters!$C$41:$C$178,0),MATCH('PV (extension)'!A5990,parameters!$D$5:$AG$5,0))/O5990</f>
        <v>5.2740019263789135E-2</v>
      </c>
      <c r="Q5990" s="3" t="inlineStr">
        <is>
          <t>roof-top</t>
        </is>
      </c>
      <c r="R5990">
        <f>INDEX(parameters!$C$196:$EJ$198,MATCH('PV (extension)'!Q5990,parameters!$B$196:$B$198,0),MATCH('PV (extension)'!B5978,parameters!$C$195:$EJ$195,0))</f>
        <v>1490.1819999999998</v>
      </c>
      <c r="S5990" t="n">
        <v>156</v>
      </c>
      <c r="T5990" t="n">
        <v>30</v>
      </c>
      <c r="U5990">
        <f>T5990*S5990*R5990</f>
        <v>6974051.7599999988</v>
      </c>
      <c r="V5990">
        <f>1/U5990</f>
        <v>1.4338866908553029E-7</v>
      </c>
    </row>
    <row r="5991" ht="16" customHeight="1" s="29">
      <c r="A5991" t="inlineStr">
        <is>
          <t>photovoltaic slanted-roof installation, 3 kWp, CIS, laminated, integrated, on roof</t>
        </is>
      </c>
      <c r="B5991" s="30">
        <f>P5991*V5991</f>
        <v>6.7823650288484529E-9</v>
      </c>
      <c r="C5991" t="inlineStr">
        <is>
          <t>CH</t>
        </is>
      </c>
      <c r="D5991" t="inlineStr">
        <is>
          <t>unit</t>
        </is>
      </c>
      <c r="F5991" t="inlineStr">
        <is>
          <t>technosphere</t>
        </is>
      </c>
      <c r="G5991" t="n">
        <v>2</v>
      </c>
      <c r="H5991" t="n">
        <v>-19.69743931800395</v>
      </c>
      <c r="I5991" t="n">
        <v>0.09798894162072011</v>
      </c>
      <c r="J5991" t="inlineStr">
        <is>
          <t>(2,2,1,1,1,3); Calculation with average annual yield and share of technologies. Lifetime: 30a.</t>
        </is>
      </c>
      <c r="L5991" t="inlineStr">
        <is>
          <t>photovoltaic slanted-roof installation, 3 kWp, CIS, laminated, integrated, on roof</t>
        </is>
      </c>
      <c r="N5991" t="inlineStr">
        <is>
          <t>all</t>
        </is>
      </c>
      <c r="O5991" t="n">
        <v>1</v>
      </c>
      <c r="P5991" s="30">
        <f>INDEX(parameters!$D$41:$AG$178,MATCH('PV (extension)'!B5978,parameters!$C$41:$C$178,0),MATCH('PV (extension)'!A5991,parameters!$D$5:$AG$5,0))/O5991</f>
        <v>9.0962624550774995E-4</v>
      </c>
      <c r="Q5991" s="3" t="inlineStr">
        <is>
          <t>roof-top</t>
        </is>
      </c>
      <c r="R5991">
        <f>INDEX(parameters!$C$196:$EJ$198,MATCH('PV (extension)'!Q5991,parameters!$B$196:$B$198,0),MATCH('PV (extension)'!B5978,parameters!$C$195:$EJ$195,0))</f>
        <v>1490.1819999999998</v>
      </c>
      <c r="S5991" t="n">
        <v>3</v>
      </c>
      <c r="T5991" t="n">
        <v>30</v>
      </c>
      <c r="U5991">
        <f>T5991*S5991*R5991</f>
        <v>134116.37999999998</v>
      </c>
      <c r="V5991">
        <f>1/U5991</f>
        <v>7.4562107924475756E-6</v>
      </c>
    </row>
    <row r="5992" ht="16" customHeight="1" s="29">
      <c r="A5992" t="inlineStr">
        <is>
          <t>photovoltaic slanted-roof installation, 3 kWp, CdTe, panel, mounted, on roof</t>
        </is>
      </c>
      <c r="B5992" s="30">
        <f>P5992*V5992</f>
        <v>4.4236661137753903E-8</v>
      </c>
      <c r="C5992" t="inlineStr">
        <is>
          <t>CH</t>
        </is>
      </c>
      <c r="D5992" t="inlineStr">
        <is>
          <t>unit</t>
        </is>
      </c>
      <c r="F5992" t="inlineStr">
        <is>
          <t>technosphere</t>
        </is>
      </c>
      <c r="G5992" t="n">
        <v>2</v>
      </c>
      <c r="H5992" t="n">
        <v>-16.69297991102503</v>
      </c>
      <c r="I5992" t="n">
        <v>0.09798894162072011</v>
      </c>
      <c r="J5992" t="inlineStr">
        <is>
          <t>(2,2,1,1,1,3); Calculation with average annual yield and share of technologies. Lifetime: 30a.</t>
        </is>
      </c>
      <c r="L5992" t="inlineStr">
        <is>
          <t>photovoltaic slanted-roof installation, 3 kWp, CdTe, panel, mounted, on roof</t>
        </is>
      </c>
      <c r="N5992" t="inlineStr">
        <is>
          <t>all</t>
        </is>
      </c>
      <c r="O5992" t="n">
        <v>1</v>
      </c>
      <c r="P5992" s="30">
        <f>INDEX(parameters!$D$41:$AG$178,MATCH('PV (extension)'!B5978,parameters!$C$41:$C$178,0),MATCH('PV (extension)'!A5992,parameters!$D$5:$AG$5,0))/O5992</f>
        <v>5.9328608550822341E-3</v>
      </c>
      <c r="Q5992" s="3" t="inlineStr">
        <is>
          <t>roof-top</t>
        </is>
      </c>
      <c r="R5992">
        <f>INDEX(parameters!$C$196:$EJ$198,MATCH('PV (extension)'!Q5992,parameters!$B$196:$B$198,0),MATCH('PV (extension)'!B5978,parameters!$C$195:$EJ$195,0))</f>
        <v>1490.1819999999998</v>
      </c>
      <c r="S5992" t="n">
        <v>3</v>
      </c>
      <c r="T5992" t="n">
        <v>30</v>
      </c>
      <c r="U5992">
        <f>T5992*S5992*R5992</f>
        <v>134116.37999999998</v>
      </c>
      <c r="V5992">
        <f>1/U5992</f>
        <v>7.4562107924475756E-6</v>
      </c>
    </row>
    <row r="5993" ht="16" customHeight="1" s="29">
      <c r="A5993" t="inlineStr">
        <is>
          <t>photovoltaic slanted-roof installation, 3 kWp, micro-Si, laminated, integrated, on roof</t>
        </is>
      </c>
      <c r="B5993" s="30">
        <f>P5993*V5993</f>
        <v>6.8544648857889639E-10</v>
      </c>
      <c r="C5993" t="inlineStr">
        <is>
          <t>RER</t>
        </is>
      </c>
      <c r="D5993" t="inlineStr">
        <is>
          <t>unit</t>
        </is>
      </c>
      <c r="F5993" t="inlineStr">
        <is>
          <t>technosphere</t>
        </is>
      </c>
      <c r="G5993" t="n">
        <v>2</v>
      </c>
      <c r="H5993" t="n">
        <v>-21.54326959350907</v>
      </c>
      <c r="I5993" t="n">
        <v>0.09798894162072011</v>
      </c>
      <c r="J5993" t="inlineStr">
        <is>
          <t>(2,2,1,1,1,3); Calculation with average annual yield and share of technologies. Lifetime: 30a.</t>
        </is>
      </c>
      <c r="L5993" t="inlineStr">
        <is>
          <t>photovoltaic slanted-roof installation, 3 kWp, micro-Si, laminated, integrated, on roof</t>
        </is>
      </c>
      <c r="N5993" t="inlineStr">
        <is>
          <t>all</t>
        </is>
      </c>
      <c r="O5993" t="n">
        <v>1</v>
      </c>
      <c r="P5993" s="30">
        <f>INDEX(parameters!$D$41:$AG$178,MATCH('PV (extension)'!B5978,parameters!$C$41:$C$178,0),MATCH('PV (extension)'!A5993,parameters!$D$5:$AG$5,0))/O5993</f>
        <v>9.1929601731912907E-5</v>
      </c>
      <c r="Q5993" s="3" t="inlineStr">
        <is>
          <t>roof-top</t>
        </is>
      </c>
      <c r="R5993">
        <f>INDEX(parameters!$C$196:$EJ$198,MATCH('PV (extension)'!Q5993,parameters!$B$196:$B$198,0),MATCH('PV (extension)'!B5978,parameters!$C$195:$EJ$195,0))</f>
        <v>1490.1819999999998</v>
      </c>
      <c r="S5993" t="n">
        <v>3</v>
      </c>
      <c r="T5993" t="n">
        <v>30</v>
      </c>
      <c r="U5993">
        <f>T5993*S5993*R5993</f>
        <v>134116.37999999998</v>
      </c>
      <c r="V5993">
        <f>1/U5993</f>
        <v>7.4562107924475756E-6</v>
      </c>
    </row>
    <row r="5994" ht="16" customHeight="1" s="29">
      <c r="A5994" t="inlineStr">
        <is>
          <t>photovoltaic slanted-roof installation, 3 kWp, micro-Si, panel, mounted, on roof</t>
        </is>
      </c>
      <c r="B5994" s="30">
        <f>P5994*V5994</f>
        <v>1.1916368222169606E-8</v>
      </c>
      <c r="C5994" t="inlineStr">
        <is>
          <t>RER</t>
        </is>
      </c>
      <c r="D5994" t="inlineStr">
        <is>
          <t>unit</t>
        </is>
      </c>
      <c r="F5994" t="inlineStr">
        <is>
          <t>technosphere</t>
        </is>
      </c>
      <c r="G5994" t="n">
        <v>2</v>
      </c>
      <c r="H5994" t="n">
        <v>-18.72987249989203</v>
      </c>
      <c r="I5994" t="n">
        <v>0.09798894162072011</v>
      </c>
      <c r="J5994" t="inlineStr">
        <is>
          <t>(2,2,1,1,1,3); Calculation with average annual yield and share of technologies. Lifetime: 30a.</t>
        </is>
      </c>
      <c r="L5994" t="inlineStr">
        <is>
          <t>photovoltaic slanted-roof installation, 3 kWp, micro-Si, panel, mounted, on roof</t>
        </is>
      </c>
      <c r="N5994" t="inlineStr">
        <is>
          <t>all</t>
        </is>
      </c>
      <c r="O5994" t="n">
        <v>1</v>
      </c>
      <c r="P5994" s="30">
        <f>INDEX(parameters!$D$41:$AG$178,MATCH('PV (extension)'!B5978,parameters!$C$41:$C$178,0),MATCH('PV (extension)'!A5994,parameters!$D$5:$AG$5,0))/O5994</f>
        <v>1.5981801687044229E-3</v>
      </c>
      <c r="Q5994" s="3" t="inlineStr">
        <is>
          <t>roof-top</t>
        </is>
      </c>
      <c r="R5994">
        <f>INDEX(parameters!$C$196:$EJ$198,MATCH('PV (extension)'!Q5994,parameters!$B$196:$B$198,0),MATCH('PV (extension)'!B5978,parameters!$C$195:$EJ$195,0))</f>
        <v>1490.1819999999998</v>
      </c>
      <c r="S5994" t="n">
        <v>3</v>
      </c>
      <c r="T5994" t="n">
        <v>30</v>
      </c>
      <c r="U5994">
        <f>T5994*S5994*R5994</f>
        <v>134116.37999999998</v>
      </c>
      <c r="V5994">
        <f>1/U5994</f>
        <v>7.4562107924475756E-6</v>
      </c>
    </row>
    <row r="5995" s="29">
      <c r="A5995" t="inlineStr">
        <is>
          <t>photovoltaic open ground installation, 570 kWp, CIS, on open ground</t>
        </is>
      </c>
      <c r="B5995" s="30">
        <f>P5995*V5995</f>
        <v>3.7272948716047685E-10</v>
      </c>
      <c r="C5995" t="inlineStr">
        <is>
          <t>RER</t>
        </is>
      </c>
      <c r="D5995" t="inlineStr">
        <is>
          <t>unit</t>
        </is>
      </c>
      <c r="F5995" t="inlineStr">
        <is>
          <t>technosphere</t>
        </is>
      </c>
      <c r="G5995" t="n">
        <v>2</v>
      </c>
      <c r="H5995" t="n">
        <v>-21.66656811806742</v>
      </c>
      <c r="I5995" t="n">
        <v>0.09798894162072011</v>
      </c>
      <c r="J5995" t="inlineStr">
        <is>
          <t>(2,2,1,1,1,3); Calculation with average annual yield and share of technologies. Lifetime: 30a.</t>
        </is>
      </c>
      <c r="L5995" t="inlineStr">
        <is>
          <t>photovoltaic open ground installation, 570 kWp, CIS, on open ground</t>
        </is>
      </c>
      <c r="N5995" t="inlineStr">
        <is>
          <t>all</t>
        </is>
      </c>
      <c r="O5995" t="n">
        <v>1</v>
      </c>
      <c r="P5995" s="30">
        <f>INDEX(parameters!$D$41:$AG$178,MATCH('PV (extension)'!B5978,parameters!$C$41:$C$178,0),MATCH('PV (extension)'!A5995,parameters!$D$5:$AG$5,0))/O5995</f>
        <v>1.0104185757523119E-2</v>
      </c>
      <c r="Q5995" t="inlineStr">
        <is>
          <t>central</t>
        </is>
      </c>
      <c r="R5995">
        <f>INDEX(parameters!$C$196:$EJ$198,MATCH('PV (extension)'!Q5995,parameters!$B$196:$B$198,0),MATCH('PV (extension)'!B5978,parameters!$C$195:$EJ$195,0))</f>
        <v>1585.3</v>
      </c>
      <c r="S5995" t="n">
        <v>570</v>
      </c>
      <c r="T5995" t="n">
        <v>30</v>
      </c>
      <c r="U5995">
        <f>T5995*S5995*R5995</f>
        <v>27108630</v>
      </c>
      <c r="V5995">
        <f>1/U5995</f>
        <v>3.6888621815266944E-8</v>
      </c>
    </row>
    <row r="5996" s="29">
      <c r="A5996" t="inlineStr">
        <is>
          <t>photovoltaic open ground installation, 570 kWp, CdTe, on open ground</t>
        </is>
      </c>
      <c r="B5996" s="30">
        <f>P5996*V5996</f>
        <v>2.738042080763881E-9</v>
      </c>
      <c r="C5996" t="inlineStr">
        <is>
          <t>RER</t>
        </is>
      </c>
      <c r="D5996" t="inlineStr">
        <is>
          <t>unit</t>
        </is>
      </c>
      <c r="F5996" t="inlineStr">
        <is>
          <t>technosphere</t>
        </is>
      </c>
      <c r="G5996" t="n">
        <v>2</v>
      </c>
      <c r="H5996" t="n">
        <v>-21.47552628199886</v>
      </c>
      <c r="I5996" t="n">
        <v>0.09798894162072011</v>
      </c>
      <c r="J5996" t="inlineStr">
        <is>
          <t>(2,2,1,1,1,3); Calculation with average annual yield and share of technologies. Lifetime: 30a.</t>
        </is>
      </c>
      <c r="L5996" t="inlineStr">
        <is>
          <t>photovoltaic open ground installation, 570 kWp, CdTe, on open ground</t>
        </is>
      </c>
      <c r="N5996" t="inlineStr">
        <is>
          <t>all</t>
        </is>
      </c>
      <c r="O5996" t="n">
        <v>1</v>
      </c>
      <c r="P5996" s="30">
        <f>INDEX(parameters!$D$41:$AG$178,MATCH('PV (extension)'!B5978,parameters!$C$41:$C$178,0),MATCH('PV (extension)'!A5996,parameters!$D$5:$AG$5,0))/O5996</f>
        <v>7.4224569691858172E-2</v>
      </c>
      <c r="Q5996" t="inlineStr">
        <is>
          <t>central</t>
        </is>
      </c>
      <c r="R5996">
        <f>INDEX(parameters!$C$196:$EJ$198,MATCH('PV (extension)'!Q5996,parameters!$B$196:$B$198,0),MATCH('PV (extension)'!B5978,parameters!$C$195:$EJ$195,0))</f>
        <v>1585.3</v>
      </c>
      <c r="S5996" t="n">
        <v>570</v>
      </c>
      <c r="T5996" t="n">
        <v>30</v>
      </c>
      <c r="U5996">
        <f>T5996*S5996*R5996</f>
        <v>27108630</v>
      </c>
      <c r="V5996">
        <f>1/U5996</f>
        <v>3.6888621815266944E-8</v>
      </c>
    </row>
    <row r="5997" s="29">
      <c r="A5997" t="inlineStr">
        <is>
          <t>photovoltaic open ground installation, 570 kWp, micro-Si, on open ground</t>
        </is>
      </c>
      <c r="B5997" s="30">
        <f>P5997*V5997</f>
        <v>2.9021303097164996E-11</v>
      </c>
      <c r="C5997" t="inlineStr">
        <is>
          <t>RER</t>
        </is>
      </c>
      <c r="D5997" t="inlineStr">
        <is>
          <t>unit</t>
        </is>
      </c>
      <c r="F5997" t="inlineStr">
        <is>
          <t>technosphere</t>
        </is>
      </c>
      <c r="G5997" t="n">
        <v>2</v>
      </c>
      <c r="H5997" t="n">
        <v>-23.51240679473371</v>
      </c>
      <c r="I5997" t="n">
        <v>0.09798894162072011</v>
      </c>
      <c r="J5997" t="inlineStr">
        <is>
          <t>(2,2,1,1,1,3); Calculation with average annual yield and share of technologies. Lifetime: 30a.</t>
        </is>
      </c>
      <c r="L5997" t="inlineStr">
        <is>
          <t>photovoltaic open ground installation, 570 kWp, micro-Si, on open ground</t>
        </is>
      </c>
      <c r="N5997" t="inlineStr">
        <is>
          <t>all</t>
        </is>
      </c>
      <c r="O5997" t="n">
        <v>1</v>
      </c>
      <c r="P5997" s="30">
        <f>INDEX(parameters!$D$41:$AG$178,MATCH('PV (extension)'!B5978,parameters!$C$41:$C$178,0),MATCH('PV (extension)'!A5997,parameters!$D$5:$AG$5,0))/O5997</f>
        <v>7.867277677789E-4</v>
      </c>
      <c r="Q5997" t="inlineStr">
        <is>
          <t>central</t>
        </is>
      </c>
      <c r="R5997">
        <f>INDEX(parameters!$C$196:$EJ$198,MATCH('PV (extension)'!Q5997,parameters!$B$196:$B$198,0),MATCH('PV (extension)'!B5978,parameters!$C$195:$EJ$195,0))</f>
        <v>1585.3</v>
      </c>
      <c r="S5997" t="n">
        <v>570</v>
      </c>
      <c r="T5997" t="n">
        <v>30</v>
      </c>
      <c r="U5997">
        <f>T5997*S5997*R5997</f>
        <v>27108630</v>
      </c>
      <c r="V5997">
        <f>1/U5997</f>
        <v>3.6888621815266944E-8</v>
      </c>
    </row>
    <row r="5998" s="29">
      <c r="A5998" t="inlineStr">
        <is>
          <t>photovoltaic open ground installation, 570 kWp, multi-Si, on open ground</t>
        </is>
      </c>
      <c r="B5998" s="30">
        <f>P5998*V5998</f>
        <v>9.7119559774036644E-9</v>
      </c>
      <c r="C5998" t="inlineStr">
        <is>
          <t>RER</t>
        </is>
      </c>
      <c r="D5998" t="inlineStr">
        <is>
          <t>unit</t>
        </is>
      </c>
      <c r="F5998" t="inlineStr">
        <is>
          <t>technosphere</t>
        </is>
      </c>
      <c r="G5998" t="n">
        <v>2</v>
      </c>
      <c r="H5998" t="n">
        <v>-18.20082258362968</v>
      </c>
      <c r="I5998" t="n">
        <v>0.09798894162072011</v>
      </c>
      <c r="J5998" t="inlineStr">
        <is>
          <t>(2,2,1,1,1,3); Calculation with average annual yield and share of technologies. Lifetime: 30a.</t>
        </is>
      </c>
      <c r="L5998" t="inlineStr">
        <is>
          <t>photovoltaic open ground installation, 570 kWp, multi-Si, on open ground</t>
        </is>
      </c>
      <c r="N5998" t="inlineStr">
        <is>
          <t>all</t>
        </is>
      </c>
      <c r="O5998" t="n">
        <v>1</v>
      </c>
      <c r="P5998" s="30">
        <f>INDEX(parameters!$D$41:$AG$178,MATCH('PV (extension)'!B5978,parameters!$C$41:$C$178,0),MATCH('PV (extension)'!A5998,parameters!$D$5:$AG$5,0))/O5998</f>
        <v>0.2632778211677243</v>
      </c>
      <c r="Q5998" t="inlineStr">
        <is>
          <t>central</t>
        </is>
      </c>
      <c r="R5998">
        <f>INDEX(parameters!$C$196:$EJ$198,MATCH('PV (extension)'!Q5998,parameters!$B$196:$B$198,0),MATCH('PV (extension)'!B5978,parameters!$C$195:$EJ$195,0))</f>
        <v>1585.3</v>
      </c>
      <c r="S5998" t="n">
        <v>570</v>
      </c>
      <c r="T5998" t="n">
        <v>30</v>
      </c>
      <c r="U5998">
        <f>T5998*S5998*R5998</f>
        <v>27108630</v>
      </c>
      <c r="V5998">
        <f>1/U5998</f>
        <v>3.6888621815266944E-8</v>
      </c>
    </row>
    <row r="5999" s="29">
      <c r="A5999" t="inlineStr">
        <is>
          <t>photovoltaic open ground installation, 570 kWp, single-Si, on open ground</t>
        </is>
      </c>
      <c r="B5999" s="30">
        <f>P5999*V5999</f>
        <v>5.1516395747291596E-9</v>
      </c>
      <c r="C5999" t="inlineStr">
        <is>
          <t>RER</t>
        </is>
      </c>
      <c r="D5999" t="inlineStr">
        <is>
          <t>unit</t>
        </is>
      </c>
      <c r="F5999" t="inlineStr">
        <is>
          <t>technosphere</t>
        </is>
      </c>
      <c r="G5999" t="n">
        <v>2</v>
      </c>
      <c r="H5999" t="n">
        <v>-18.8364689523836</v>
      </c>
      <c r="I5999" t="n">
        <v>0.09798894162072011</v>
      </c>
      <c r="J5999" t="inlineStr">
        <is>
          <t>(2,2,1,1,1,3); Calculation with average annual yield and share of technologies. Lifetime: 30a.</t>
        </is>
      </c>
      <c r="L5999" t="inlineStr">
        <is>
          <t>photovoltaic open ground installation, 570 kWp, single-Si, on open ground</t>
        </is>
      </c>
      <c r="N5999" t="inlineStr">
        <is>
          <t>all</t>
        </is>
      </c>
      <c r="O5999" t="n">
        <v>1</v>
      </c>
      <c r="P5999" s="30">
        <f>INDEX(parameters!$D$41:$AG$178,MATCH('PV (extension)'!B5978,parameters!$C$41:$C$178,0),MATCH('PV (extension)'!A5999,parameters!$D$5:$AG$5,0))/O5999</f>
        <v>0.13965389112469015</v>
      </c>
      <c r="Q5999" t="inlineStr">
        <is>
          <t>central</t>
        </is>
      </c>
      <c r="R5999">
        <f>INDEX(parameters!$C$196:$EJ$198,MATCH('PV (extension)'!Q5999,parameters!$B$196:$B$198,0),MATCH('PV (extension)'!B5978,parameters!$C$195:$EJ$195,0))</f>
        <v>1585.3</v>
      </c>
      <c r="S5999" t="n">
        <v>570</v>
      </c>
      <c r="T5999" t="n">
        <v>30</v>
      </c>
      <c r="U5999">
        <f>T5999*S5999*R5999</f>
        <v>27108630</v>
      </c>
      <c r="V5999">
        <f>1/U5999</f>
        <v>3.6888621815266944E-8</v>
      </c>
    </row>
    <row r="6000" ht="16" customHeight="1" s="29">
      <c r="A6000" t="inlineStr">
        <is>
          <t>photovoltaic slanted-roof installation, 93 kWp, multi-Si, laminated, integrated, on roof</t>
        </is>
      </c>
      <c r="B6000" s="30">
        <f>P6000*V6000</f>
        <v>1.5897265570805628E-9</v>
      </c>
      <c r="C6000" t="inlineStr">
        <is>
          <t>CH</t>
        </is>
      </c>
      <c r="D6000" t="inlineStr">
        <is>
          <t>unit</t>
        </is>
      </c>
      <c r="F6000" t="inlineStr">
        <is>
          <t>technosphere</t>
        </is>
      </c>
      <c r="G6000" t="n">
        <v>2</v>
      </c>
      <c r="H6000" t="n">
        <v>-20.65878981776205</v>
      </c>
      <c r="I6000" t="n">
        <v>0.09798894162072011</v>
      </c>
      <c r="J6000" t="inlineStr">
        <is>
          <t>(2,2,1,1,1,3); Calculation with average annual yield and share of technologies. Lifetime: 30a.</t>
        </is>
      </c>
      <c r="L6000" t="inlineStr">
        <is>
          <t>photovoltaic slanted-roof installation, 93 kWp, multi-Si, laminated, integrated, on roof</t>
        </is>
      </c>
      <c r="N6000" t="inlineStr">
        <is>
          <t>all</t>
        </is>
      </c>
      <c r="O6000" t="n">
        <v>1</v>
      </c>
      <c r="P6000" s="30">
        <f>INDEX(parameters!$D$41:$AG$178,MATCH('PV (extension)'!B5978,parameters!$C$41:$C$178,0),MATCH('PV (extension)'!A6000,parameters!$D$5:$AG$5,0))/O6000</f>
        <v>6.6094595017907607E-3</v>
      </c>
      <c r="Q6000" s="3" t="inlineStr">
        <is>
          <t>roof-top</t>
        </is>
      </c>
      <c r="R6000">
        <f>INDEX(parameters!$C$196:$EJ$198,MATCH('PV (extension)'!Q6000,parameters!$B$196:$B$198,0),MATCH('PV (extension)'!B5978,parameters!$C$195:$EJ$195,0))</f>
        <v>1490.1819999999998</v>
      </c>
      <c r="S6000" t="n">
        <v>93</v>
      </c>
      <c r="T6000" t="n">
        <v>30</v>
      </c>
      <c r="U6000">
        <f>T6000*S6000*R6000</f>
        <v>4157607.7799999993</v>
      </c>
      <c r="V6000">
        <f>1/U6000</f>
        <v>2.4052292878863147E-7</v>
      </c>
    </row>
    <row r="6001" ht="16" customHeight="1" s="29">
      <c r="A6001" t="inlineStr">
        <is>
          <t>photovoltaic slanted-roof installation, 93 kWp, multi-Si, panel, mounted, on roof</t>
        </is>
      </c>
      <c r="B6001" s="30">
        <f>P6001*V6001</f>
        <v>2.6956123703419629E-8</v>
      </c>
      <c r="C6001" t="inlineStr">
        <is>
          <t>CH</t>
        </is>
      </c>
      <c r="D6001" t="inlineStr">
        <is>
          <t>unit</t>
        </is>
      </c>
      <c r="F6001" t="inlineStr">
        <is>
          <t>technosphere</t>
        </is>
      </c>
      <c r="G6001" t="n">
        <v>2</v>
      </c>
      <c r="H6001" t="n">
        <v>-17.84536035000586</v>
      </c>
      <c r="I6001" t="n">
        <v>0.09798894162072011</v>
      </c>
      <c r="J6001" t="inlineStr">
        <is>
          <t>(2,2,1,1,1,3); Calculation with average annual yield and share of technologies. Lifetime: 30a.</t>
        </is>
      </c>
      <c r="L6001" t="inlineStr">
        <is>
          <t>photovoltaic slanted-roof installation, 93 kWp, multi-Si, panel, mounted, on roof</t>
        </is>
      </c>
      <c r="N6001" t="inlineStr">
        <is>
          <t>all</t>
        </is>
      </c>
      <c r="O6001" t="n">
        <v>1</v>
      </c>
      <c r="P6001" s="30">
        <f>INDEX(parameters!$D$41:$AG$178,MATCH('PV (extension)'!B5978,parameters!$C$41:$C$178,0),MATCH('PV (extension)'!A6001,parameters!$D$5:$AG$5,0))/O6001</f>
        <v>0.11207298962797985</v>
      </c>
      <c r="Q6001" s="3" t="inlineStr">
        <is>
          <t>roof-top</t>
        </is>
      </c>
      <c r="R6001">
        <f>INDEX(parameters!$C$196:$EJ$198,MATCH('PV (extension)'!Q6001,parameters!$B$196:$B$198,0),MATCH('PV (extension)'!B5978,parameters!$C$195:$EJ$195,0))</f>
        <v>1490.1819999999998</v>
      </c>
      <c r="S6001" t="n">
        <v>93</v>
      </c>
      <c r="T6001" t="n">
        <v>30</v>
      </c>
      <c r="U6001">
        <f>T6001*S6001*R6001</f>
        <v>4157607.7799999993</v>
      </c>
      <c r="V6001">
        <f>1/U6001</f>
        <v>2.4052292878863147E-7</v>
      </c>
    </row>
    <row r="6002" ht="16" customHeight="1" s="29">
      <c r="A6002" t="inlineStr">
        <is>
          <t>photovoltaic slanted-roof installation, 93 kWp, single-Si, laminated, integrated, on roof</t>
        </is>
      </c>
      <c r="B6002" s="30">
        <f>P6002*V6002</f>
        <v>8.4039832632592957E-10</v>
      </c>
      <c r="C6002" t="inlineStr">
        <is>
          <t>CH</t>
        </is>
      </c>
      <c r="D6002" t="inlineStr">
        <is>
          <t>unit</t>
        </is>
      </c>
      <c r="F6002" t="inlineStr">
        <is>
          <t>technosphere</t>
        </is>
      </c>
      <c r="G6002" t="n">
        <v>2</v>
      </c>
      <c r="H6002" t="n">
        <v>-21.2944254997521</v>
      </c>
      <c r="I6002" t="n">
        <v>0.09798894162072011</v>
      </c>
      <c r="J6002" t="inlineStr">
        <is>
          <t>(2,2,1,1,1,3); Calculation with average annual yield and share of technologies. Lifetime: 30a.</t>
        </is>
      </c>
      <c r="L6002" t="inlineStr">
        <is>
          <t>photovoltaic slanted-roof installation, 93 kWp, single-Si, laminated, integrated, on roof</t>
        </is>
      </c>
      <c r="N6002" t="inlineStr">
        <is>
          <t>all</t>
        </is>
      </c>
      <c r="O6002" t="n">
        <v>1</v>
      </c>
      <c r="P6002" s="30">
        <f>INDEX(parameters!$D$41:$AG$178,MATCH('PV (extension)'!B5978,parameters!$C$41:$C$178,0),MATCH('PV (extension)'!A6002,parameters!$D$5:$AG$5,0))/O6002</f>
        <v>3.4940466198316628E-3</v>
      </c>
      <c r="Q6002" s="3" t="inlineStr">
        <is>
          <t>roof-top</t>
        </is>
      </c>
      <c r="R6002">
        <f>INDEX(parameters!$C$196:$EJ$198,MATCH('PV (extension)'!Q6002,parameters!$B$196:$B$198,0),MATCH('PV (extension)'!B5978,parameters!$C$195:$EJ$195,0))</f>
        <v>1490.1819999999998</v>
      </c>
      <c r="S6002" t="n">
        <v>93</v>
      </c>
      <c r="T6002" t="n">
        <v>30</v>
      </c>
      <c r="U6002">
        <f>T6002*S6002*R6002</f>
        <v>4157607.7799999993</v>
      </c>
      <c r="V6002">
        <f>1/U6002</f>
        <v>2.4052292878863147E-7</v>
      </c>
    </row>
    <row r="6003" ht="16" customHeight="1" s="29">
      <c r="A6003" t="inlineStr">
        <is>
          <t>photovoltaic slanted-roof installation, 93 kWp, single-Si, panel, mounted, on roof</t>
        </is>
      </c>
      <c r="B6003" s="30">
        <f>P6003*V6003</f>
        <v>1.4119901020519512E-8</v>
      </c>
      <c r="C6003" t="inlineStr">
        <is>
          <t>CH</t>
        </is>
      </c>
      <c r="D6003" t="inlineStr">
        <is>
          <t>unit</t>
        </is>
      </c>
      <c r="F6003" t="inlineStr">
        <is>
          <t>technosphere</t>
        </is>
      </c>
      <c r="G6003" t="n">
        <v>2</v>
      </c>
      <c r="H6003" t="n">
        <v>-18.48100416113547</v>
      </c>
      <c r="I6003" t="n">
        <v>0.09798894162072011</v>
      </c>
      <c r="J6003" t="inlineStr">
        <is>
          <t>(2,2,1,1,1,3); Calculation with average annual yield and share of technologies. Lifetime: 30a.</t>
        </is>
      </c>
      <c r="L6003" t="inlineStr">
        <is>
          <t>photovoltaic slanted-roof installation, 93 kWp, single-Si, panel, mounted, on roof</t>
        </is>
      </c>
      <c r="N6003" t="inlineStr">
        <is>
          <t>all</t>
        </is>
      </c>
      <c r="O6003" t="n">
        <v>1</v>
      </c>
      <c r="P6003" s="30">
        <f>INDEX(parameters!$D$41:$AG$178,MATCH('PV (extension)'!B5978,parameters!$C$41:$C$178,0),MATCH('PV (extension)'!A6003,parameters!$D$5:$AG$5,0))/O6003</f>
        <v>5.8705010335741853E-2</v>
      </c>
      <c r="Q6003" s="3" t="inlineStr">
        <is>
          <t>roof-top</t>
        </is>
      </c>
      <c r="R6003">
        <f>INDEX(parameters!$C$196:$EJ$198,MATCH('PV (extension)'!Q6003,parameters!$B$196:$B$198,0),MATCH('PV (extension)'!B5978,parameters!$C$195:$EJ$195,0))</f>
        <v>1490.1819999999998</v>
      </c>
      <c r="S6003" t="n">
        <v>93</v>
      </c>
      <c r="T6003" t="n">
        <v>30</v>
      </c>
      <c r="U6003">
        <f>T6003*S6003*R6003</f>
        <v>4157607.7799999993</v>
      </c>
      <c r="V6003">
        <f>1/U6003</f>
        <v>2.4052292878863147E-7</v>
      </c>
    </row>
    <row r="6004" s="29">
      <c r="A6004" t="inlineStr">
        <is>
          <t>photovoltaic facade installation, 3kWp, multi-Si, laminated, integrated, at building</t>
        </is>
      </c>
      <c r="B6004" s="30">
        <f>P6004*V6004</f>
        <v>3.4900450355899798E-8</v>
      </c>
      <c r="C6004" t="inlineStr">
        <is>
          <t>APAC</t>
        </is>
      </c>
      <c r="D6004" t="inlineStr">
        <is>
          <t>unit</t>
        </is>
      </c>
      <c r="F6004" t="inlineStr">
        <is>
          <t>technosphere</t>
        </is>
      </c>
      <c r="G6004" t="n">
        <v>2</v>
      </c>
      <c r="H6004" t="n">
        <v>-17.5612990452514</v>
      </c>
      <c r="I6004" t="n">
        <v>0.09798894162072011</v>
      </c>
      <c r="J6004" t="inlineStr">
        <is>
          <t>(2,2,1,1,1,3); Calculation with average annual yield and share of technologies. Lifetime: 30a.</t>
        </is>
      </c>
      <c r="L6004" t="inlineStr">
        <is>
          <t>photovoltaic facade installation, 3kWp, multi-Si, laminated, integrated, at building</t>
        </is>
      </c>
      <c r="N6004" t="inlineStr">
        <is>
          <t>all</t>
        </is>
      </c>
      <c r="O6004" t="n">
        <v>1</v>
      </c>
      <c r="P6004" s="30">
        <f>INDEX(parameters!$D$41:$AG$178,MATCH('PV (extension)'!B5978,parameters!$C$41:$C$178,0),MATCH('PV (extension)'!A6004,parameters!$D$5:$AG$5,0))/O6004</f>
        <v>3.2864644265829519E-3</v>
      </c>
      <c r="Q6004" t="inlineStr">
        <is>
          <t>façade</t>
        </is>
      </c>
      <c r="R6004">
        <f>INDEX(parameters!$C$196:$EJ$198,MATCH('PV (extension)'!Q6004,parameters!$B$196:$B$198,0),MATCH('PV (extension)'!B5978,parameters!$C$195:$EJ$195,0))</f>
        <v>1046.298</v>
      </c>
      <c r="S6004" t="n">
        <v>3</v>
      </c>
      <c r="T6004" t="n">
        <v>30</v>
      </c>
      <c r="U6004">
        <f>T6004*S6004*R6004</f>
        <v>94166.82</v>
      </c>
      <c r="V6004">
        <f>1/U6004</f>
        <v>1.061945173469806E-5</v>
      </c>
    </row>
    <row r="6005" s="29">
      <c r="A6005" t="inlineStr">
        <is>
          <t>photovoltaic facade installation, 3kWp, multi-Si, panel, mounted, at building</t>
        </is>
      </c>
      <c r="B6005" s="30">
        <f>P6005*V6005</f>
        <v>3.4228104772584926E-8</v>
      </c>
      <c r="C6005" t="inlineStr">
        <is>
          <t>APAC</t>
        </is>
      </c>
      <c r="D6005" t="inlineStr">
        <is>
          <t>unit</t>
        </is>
      </c>
      <c r="F6005" t="inlineStr">
        <is>
          <t>technosphere</t>
        </is>
      </c>
      <c r="G6005" t="n">
        <v>2</v>
      </c>
      <c r="H6005" t="n">
        <v>-17.5612990452514</v>
      </c>
      <c r="I6005" t="n">
        <v>0.09798894162072011</v>
      </c>
      <c r="J6005" t="inlineStr">
        <is>
          <t>(2,2,1,1,1,3); Calculation with average annual yield and share of technologies. Lifetime: 30a.</t>
        </is>
      </c>
      <c r="L6005" t="inlineStr">
        <is>
          <t>photovoltaic facade installation, 3kWp, multi-Si, panel, mounted, at building</t>
        </is>
      </c>
      <c r="N6005" t="inlineStr">
        <is>
          <t>all</t>
        </is>
      </c>
      <c r="O6005" t="n">
        <v>1</v>
      </c>
      <c r="P6005" s="30">
        <f>INDEX(parameters!$D$41:$AG$178,MATCH('PV (extension)'!B5978,parameters!$C$41:$C$178,0),MATCH('PV (extension)'!A6005,parameters!$D$5:$AG$5,0))/O6005</f>
        <v>3.2231517810611459E-3</v>
      </c>
      <c r="Q6005" t="inlineStr">
        <is>
          <t>façade</t>
        </is>
      </c>
      <c r="R6005">
        <f>INDEX(parameters!$C$196:$EJ$198,MATCH('PV (extension)'!Q6005,parameters!$B$196:$B$198,0),MATCH('PV (extension)'!B5978,parameters!$C$195:$EJ$195,0))</f>
        <v>1046.298</v>
      </c>
      <c r="S6005" t="n">
        <v>3</v>
      </c>
      <c r="T6005" t="n">
        <v>30</v>
      </c>
      <c r="U6005">
        <f>T6005*S6005*R6005</f>
        <v>94166.82</v>
      </c>
      <c r="V6005">
        <f>1/U6005</f>
        <v>1.061945173469806E-5</v>
      </c>
    </row>
    <row r="6006" s="29">
      <c r="A6006" t="inlineStr">
        <is>
          <t>photovoltaic facade installation, 3kWp, single-Si, laminated, integrated, at building</t>
        </is>
      </c>
      <c r="B6006" s="30">
        <f>P6006*V6006</f>
        <v>1.8399127829555225E-8</v>
      </c>
      <c r="C6006" t="inlineStr">
        <is>
          <t>APAC</t>
        </is>
      </c>
      <c r="D6006" t="inlineStr">
        <is>
          <t>unit</t>
        </is>
      </c>
      <c r="F6006" t="inlineStr">
        <is>
          <t>technosphere</t>
        </is>
      </c>
      <c r="G6006" t="n">
        <v>2</v>
      </c>
      <c r="H6006" t="n">
        <v>-18.19689739735082</v>
      </c>
      <c r="I6006" t="n">
        <v>0.09798894162072011</v>
      </c>
      <c r="J6006" t="inlineStr">
        <is>
          <t>(2,2,1,1,1,3); Calculation with average annual yield and share of technologies. Lifetime: 30a.</t>
        </is>
      </c>
      <c r="L6006" t="inlineStr">
        <is>
          <t>photovoltaic facade installation, 3kWp, single-Si, laminated, integrated, at building</t>
        </is>
      </c>
      <c r="N6006" t="inlineStr">
        <is>
          <t>all</t>
        </is>
      </c>
      <c r="O6006" t="n">
        <v>1</v>
      </c>
      <c r="P6006" s="30">
        <f>INDEX(parameters!$D$41:$AG$178,MATCH('PV (extension)'!B5978,parameters!$C$41:$C$178,0),MATCH('PV (extension)'!A6006,parameters!$D$5:$AG$5,0))/O6006</f>
        <v>1.7325873584827175E-3</v>
      </c>
      <c r="Q6006" t="inlineStr">
        <is>
          <t>façade</t>
        </is>
      </c>
      <c r="R6006">
        <f>INDEX(parameters!$C$196:$EJ$198,MATCH('PV (extension)'!Q6006,parameters!$B$196:$B$198,0),MATCH('PV (extension)'!B5978,parameters!$C$195:$EJ$195,0))</f>
        <v>1046.298</v>
      </c>
      <c r="S6006" t="n">
        <v>3</v>
      </c>
      <c r="T6006" t="n">
        <v>30</v>
      </c>
      <c r="U6006">
        <f>T6006*S6006*R6006</f>
        <v>94166.82</v>
      </c>
      <c r="V6006">
        <f>1/U6006</f>
        <v>1.061945173469806E-5</v>
      </c>
    </row>
    <row r="6007" s="29">
      <c r="A6007" t="inlineStr">
        <is>
          <t>photovoltaic facade installation, 3kWp, single-Si, panel, mounted, at building</t>
        </is>
      </c>
      <c r="B6007" s="30">
        <f>P6007*V6007</f>
        <v>1.8383208005554663E-8</v>
      </c>
      <c r="C6007" t="inlineStr">
        <is>
          <t>APAC</t>
        </is>
      </c>
      <c r="D6007" t="inlineStr">
        <is>
          <t>unit</t>
        </is>
      </c>
      <c r="F6007" t="inlineStr">
        <is>
          <t>technosphere</t>
        </is>
      </c>
      <c r="G6007" t="n">
        <v>2</v>
      </c>
      <c r="H6007" t="n">
        <v>-18.19689739735082</v>
      </c>
      <c r="I6007" t="n">
        <v>0.09798894162072011</v>
      </c>
      <c r="J6007" t="inlineStr">
        <is>
          <t>(2,2,1,1,1,3); Calculation with average annual yield and share of technologies. Lifetime: 30a.</t>
        </is>
      </c>
      <c r="L6007" t="inlineStr">
        <is>
          <t>photovoltaic facade installation, 3kWp, single-Si, panel, mounted, at building</t>
        </is>
      </c>
      <c r="N6007" t="inlineStr">
        <is>
          <t>all</t>
        </is>
      </c>
      <c r="O6007" t="n">
        <v>1</v>
      </c>
      <c r="P6007" s="30">
        <f>INDEX(parameters!$D$41:$AG$178,MATCH('PV (extension)'!B5978,parameters!$C$41:$C$178,0),MATCH('PV (extension)'!A6007,parameters!$D$5:$AG$5,0))/O6007</f>
        <v>1.7310882392816251E-3</v>
      </c>
      <c r="Q6007" t="inlineStr">
        <is>
          <t>façade</t>
        </is>
      </c>
      <c r="R6007">
        <f>INDEX(parameters!$C$196:$EJ$198,MATCH('PV (extension)'!Q6007,parameters!$B$196:$B$198,0),MATCH('PV (extension)'!B5978,parameters!$C$195:$EJ$195,0))</f>
        <v>1046.298</v>
      </c>
      <c r="S6007" t="n">
        <v>3</v>
      </c>
      <c r="T6007" t="n">
        <v>30</v>
      </c>
      <c r="U6007">
        <f>T6007*S6007*R6007</f>
        <v>94166.82</v>
      </c>
      <c r="V6007">
        <f>1/U6007</f>
        <v>1.061945173469806E-5</v>
      </c>
    </row>
    <row r="6008" ht="16" customHeight="1" s="29">
      <c r="A6008" t="inlineStr">
        <is>
          <t>photovoltaic flat-roof installation, 3kWp, multi-Si, on roof</t>
        </is>
      </c>
      <c r="B6008" s="30">
        <f>P6008*V6008</f>
        <v>3.774711919936483E-7</v>
      </c>
      <c r="C6008" t="inlineStr">
        <is>
          <t>APAC</t>
        </is>
      </c>
      <c r="D6008" t="inlineStr">
        <is>
          <t>unit</t>
        </is>
      </c>
      <c r="F6008" t="inlineStr">
        <is>
          <t>technosphere</t>
        </is>
      </c>
      <c r="G6008" t="n">
        <v>2</v>
      </c>
      <c r="H6008" t="n">
        <v>-15.20991773919472</v>
      </c>
      <c r="I6008" t="n">
        <v>0.09798894162072011</v>
      </c>
      <c r="J6008" t="inlineStr">
        <is>
          <t>(2,2,1,1,1,3); Calculation with average annual yield and share of technologies. Lifetime: 30a.</t>
        </is>
      </c>
      <c r="L6008" t="inlineStr">
        <is>
          <t>photovoltaic flat-roof installation, 3kWp, multi-Si, on roof</t>
        </is>
      </c>
      <c r="N6008" t="inlineStr">
        <is>
          <t>all</t>
        </is>
      </c>
      <c r="O6008" t="n">
        <v>1</v>
      </c>
      <c r="P6008" s="30">
        <f>INDEX(parameters!$D$41:$AG$178,MATCH('PV (extension)'!B5978,parameters!$C$41:$C$178,0),MATCH('PV (extension)'!A6008,parameters!$D$5:$AG$5,0))/O6008</f>
        <v>5.0625069824473082E-2</v>
      </c>
      <c r="Q6008" s="3" t="inlineStr">
        <is>
          <t>roof-top</t>
        </is>
      </c>
      <c r="R6008">
        <f>INDEX(parameters!$C$196:$EJ$198,MATCH('PV (extension)'!Q6008,parameters!$B$196:$B$198,0),MATCH('PV (extension)'!B5978,parameters!$C$195:$EJ$195,0))</f>
        <v>1490.1819999999998</v>
      </c>
      <c r="S6008" t="n">
        <v>3</v>
      </c>
      <c r="T6008" t="n">
        <v>30</v>
      </c>
      <c r="U6008">
        <f>T6008*S6008*R6008</f>
        <v>134116.37999999998</v>
      </c>
      <c r="V6008">
        <f>1/U6008</f>
        <v>7.4562107924475756E-6</v>
      </c>
    </row>
    <row r="6009" ht="16" customHeight="1" s="29">
      <c r="A6009" t="inlineStr">
        <is>
          <t>photovoltaic flat-roof installation, 3kWp, single-Si, on roof</t>
        </is>
      </c>
      <c r="B6009" s="30">
        <f>P6009*V6009</f>
        <v>1.9703449432691444E-7</v>
      </c>
      <c r="C6009" t="inlineStr">
        <is>
          <t>APAC</t>
        </is>
      </c>
      <c r="D6009" t="inlineStr">
        <is>
          <t>unit</t>
        </is>
      </c>
      <c r="F6009" t="inlineStr">
        <is>
          <t>technosphere</t>
        </is>
      </c>
      <c r="G6009" t="n">
        <v>2</v>
      </c>
      <c r="H6009" t="n">
        <v>-15.84555259734934</v>
      </c>
      <c r="I6009" t="n">
        <v>0.09798894162072011</v>
      </c>
      <c r="J6009" t="inlineStr">
        <is>
          <t>(2,2,1,1,1,3); Calculation with average annual yield and share of technologies. Lifetime: 30a.</t>
        </is>
      </c>
      <c r="L6009" t="inlineStr">
        <is>
          <t>photovoltaic flat-roof installation, 3kWp, single-Si, on roof</t>
        </is>
      </c>
      <c r="N6009" t="inlineStr">
        <is>
          <t>all</t>
        </is>
      </c>
      <c r="O6009" t="n">
        <v>1</v>
      </c>
      <c r="P6009" s="30">
        <f>INDEX(parameters!$D$41:$AG$178,MATCH('PV (extension)'!B5978,parameters!$C$41:$C$178,0),MATCH('PV (extension)'!A6009,parameters!$D$5:$AG$5,0))/O6009</f>
        <v>2.6425553114256296E-2</v>
      </c>
      <c r="Q6009" s="3" t="inlineStr">
        <is>
          <t>roof-top</t>
        </is>
      </c>
      <c r="R6009">
        <f>INDEX(parameters!$C$196:$EJ$198,MATCH('PV (extension)'!Q6009,parameters!$B$196:$B$198,0),MATCH('PV (extension)'!B5978,parameters!$C$195:$EJ$195,0))</f>
        <v>1490.1819999999998</v>
      </c>
      <c r="S6009" t="n">
        <v>3</v>
      </c>
      <c r="T6009" t="n">
        <v>30</v>
      </c>
      <c r="U6009">
        <f>T6009*S6009*R6009</f>
        <v>134116.37999999998</v>
      </c>
      <c r="V6009">
        <f>1/U6009</f>
        <v>7.4562107924475756E-6</v>
      </c>
    </row>
    <row r="6010" ht="16" customHeight="1" s="29">
      <c r="A6010" t="inlineStr">
        <is>
          <t>photovoltaic slanted-roof installation, 3kWp, CIS, panel, mounted, on roof</t>
        </is>
      </c>
      <c r="B6010" s="30">
        <f>P6010*V6010</f>
        <v>1.0898337094345962E-7</v>
      </c>
      <c r="C6010" t="inlineStr">
        <is>
          <t>CH</t>
        </is>
      </c>
      <c r="D6010" t="inlineStr">
        <is>
          <t>unit</t>
        </is>
      </c>
      <c r="F6010" t="inlineStr">
        <is>
          <t>technosphere</t>
        </is>
      </c>
      <c r="G6010" t="n">
        <v>2</v>
      </c>
      <c r="H6010" t="n">
        <v>-16.88405011147741</v>
      </c>
      <c r="I6010" t="n">
        <v>0.09798894162072011</v>
      </c>
      <c r="J6010" t="inlineStr">
        <is>
          <t>(2,2,1,1,1,3); Calculation with average annual yield and share of technologies. Lifetime: 30a.</t>
        </is>
      </c>
      <c r="L6010" t="inlineStr">
        <is>
          <t>photovoltaic slanted-roof installation, 3kWp, CIS, panel, mounted, on roof</t>
        </is>
      </c>
      <c r="N6010" t="inlineStr">
        <is>
          <t>all</t>
        </is>
      </c>
      <c r="O6010" t="n">
        <v>1</v>
      </c>
      <c r="P6010" s="30">
        <f>INDEX(parameters!$D$41:$AG$178,MATCH('PV (extension)'!B5978,parameters!$C$41:$C$178,0),MATCH('PV (extension)'!A6010,parameters!$D$5:$AG$5,0))/O6010</f>
        <v>1.4616455191133988E-2</v>
      </c>
      <c r="Q6010" s="3" t="inlineStr">
        <is>
          <t>roof-top</t>
        </is>
      </c>
      <c r="R6010">
        <f>INDEX(parameters!$C$196:$EJ$198,MATCH('PV (extension)'!Q6010,parameters!$B$196:$B$198,0),MATCH('PV (extension)'!B5978,parameters!$C$195:$EJ$195,0))</f>
        <v>1490.1819999999998</v>
      </c>
      <c r="S6010" t="n">
        <v>3</v>
      </c>
      <c r="T6010" t="n">
        <v>30</v>
      </c>
      <c r="U6010">
        <f>T6010*S6010*R6010</f>
        <v>134116.37999999998</v>
      </c>
      <c r="V6010">
        <f>1/U6010</f>
        <v>7.4562107924475756E-6</v>
      </c>
    </row>
    <row r="6011" ht="16" customHeight="1" s="29">
      <c r="A6011" t="inlineStr">
        <is>
          <t>photovoltaic slanted-roof installation, 3kWp, CdTe, laminated, integrated, on roof</t>
        </is>
      </c>
      <c r="B6011" s="30">
        <f>P6011*V6011</f>
        <v>3.0516027295945496E-9</v>
      </c>
      <c r="C6011" t="inlineStr">
        <is>
          <t>CH</t>
        </is>
      </c>
      <c r="D6011" t="inlineStr">
        <is>
          <t>unit</t>
        </is>
      </c>
      <c r="F6011" t="inlineStr">
        <is>
          <t>technosphere</t>
        </is>
      </c>
      <c r="G6011" t="n">
        <v>2</v>
      </c>
      <c r="H6011" t="n">
        <v>-19.50639655088546</v>
      </c>
      <c r="I6011" t="n">
        <v>0.09798894162072011</v>
      </c>
      <c r="J6011" t="inlineStr">
        <is>
          <t>(2,2,1,1,1,3); Calculation with average annual yield and share of technologies. Lifetime: 30a.</t>
        </is>
      </c>
      <c r="L6011" t="inlineStr">
        <is>
          <t>photovoltaic slanted-roof installation, 3kWp, CdTe, laminated, integrated, on roof</t>
        </is>
      </c>
      <c r="N6011" t="inlineStr">
        <is>
          <t>all</t>
        </is>
      </c>
      <c r="O6011" t="n">
        <v>1</v>
      </c>
      <c r="P6011" s="30">
        <f>INDEX(parameters!$D$41:$AG$178,MATCH('PV (extension)'!B5978,parameters!$C$41:$C$178,0),MATCH('PV (extension)'!A6011,parameters!$D$5:$AG$5,0))/O6011</f>
        <v>4.0926991129133978E-4</v>
      </c>
      <c r="Q6011" s="3" t="inlineStr">
        <is>
          <t>roof-top</t>
        </is>
      </c>
      <c r="R6011">
        <f>INDEX(parameters!$C$196:$EJ$198,MATCH('PV (extension)'!Q6011,parameters!$B$196:$B$198,0),MATCH('PV (extension)'!B5978,parameters!$C$195:$EJ$195,0))</f>
        <v>1490.1819999999998</v>
      </c>
      <c r="S6011" t="n">
        <v>3</v>
      </c>
      <c r="T6011" t="n">
        <v>30</v>
      </c>
      <c r="U6011">
        <f>T6011*S6011*R6011</f>
        <v>134116.37999999998</v>
      </c>
      <c r="V6011">
        <f>1/U6011</f>
        <v>7.4562107924475756E-6</v>
      </c>
    </row>
    <row r="6012" ht="16" customHeight="1" s="29">
      <c r="A6012" t="inlineStr">
        <is>
          <t>photovoltaic slanted-roof installation, 3kWp, multi-Si, laminated, integrated, on roof</t>
        </is>
      </c>
      <c r="B6012" s="30">
        <f>P6012*V6012</f>
        <v>1.8129751085117382E-8</v>
      </c>
      <c r="C6012" t="inlineStr">
        <is>
          <t>APAC</t>
        </is>
      </c>
      <c r="D6012" t="inlineStr">
        <is>
          <t>unit</t>
        </is>
      </c>
      <c r="F6012" t="inlineStr">
        <is>
          <t>technosphere</t>
        </is>
      </c>
      <c r="G6012" t="n">
        <v>2</v>
      </c>
      <c r="H6012" t="n">
        <v>-18.22076487875746</v>
      </c>
      <c r="I6012" t="n">
        <v>0.09798894162072011</v>
      </c>
      <c r="J6012" t="inlineStr">
        <is>
          <t>(2,2,1,1,1,3); Calculation with average annual yield and share of technologies. Lifetime: 30a.</t>
        </is>
      </c>
      <c r="L6012" t="inlineStr">
        <is>
          <t>photovoltaic slanted-roof installation, 3kWp, multi-Si, laminated, integrated, on roof</t>
        </is>
      </c>
      <c r="N6012" t="inlineStr">
        <is>
          <t>all</t>
        </is>
      </c>
      <c r="O6012" t="n">
        <v>1</v>
      </c>
      <c r="P6012" s="30">
        <f>INDEX(parameters!$D$41:$AG$178,MATCH('PV (extension)'!B5978,parameters!$C$41:$C$178,0),MATCH('PV (extension)'!A6012,parameters!$D$5:$AG$5,0))/O6012</f>
        <v>2.4314965858370148E-3</v>
      </c>
      <c r="Q6012" s="3" t="inlineStr">
        <is>
          <t>roof-top</t>
        </is>
      </c>
      <c r="R6012">
        <f>INDEX(parameters!$C$196:$EJ$198,MATCH('PV (extension)'!Q6012,parameters!$B$196:$B$198,0),MATCH('PV (extension)'!B5978,parameters!$C$195:$EJ$195,0))</f>
        <v>1490.1819999999998</v>
      </c>
      <c r="S6012" t="n">
        <v>3</v>
      </c>
      <c r="T6012" t="n">
        <v>30</v>
      </c>
      <c r="U6012">
        <f>T6012*S6012*R6012</f>
        <v>134116.37999999998</v>
      </c>
      <c r="V6012">
        <f>1/U6012</f>
        <v>7.4562107924475756E-6</v>
      </c>
    </row>
    <row r="6013" ht="16" customHeight="1" s="29">
      <c r="A6013" t="inlineStr">
        <is>
          <t>photovoltaic slanted-roof installation, 3kWp, multi-Si, panel, mounted, on roof</t>
        </is>
      </c>
      <c r="B6013" s="30">
        <f>P6013*V6013</f>
        <v>3.1031694289211624E-7</v>
      </c>
      <c r="C6013" t="inlineStr">
        <is>
          <t>APAC</t>
        </is>
      </c>
      <c r="D6013" t="inlineStr">
        <is>
          <t>unit</t>
        </is>
      </c>
      <c r="F6013" t="inlineStr">
        <is>
          <t>technosphere</t>
        </is>
      </c>
      <c r="G6013" t="n">
        <v>2</v>
      </c>
      <c r="H6013" t="n">
        <v>-15.40735416199742</v>
      </c>
      <c r="I6013" t="n">
        <v>0.09798894162072011</v>
      </c>
      <c r="J6013" t="inlineStr">
        <is>
          <t>(2,2,1,1,1,3); Calculation with average annual yield and share of technologies. Lifetime: 30a.</t>
        </is>
      </c>
      <c r="L6013" t="inlineStr">
        <is>
          <t>photovoltaic slanted-roof installation, 3kWp, multi-Si, panel, mounted, on roof</t>
        </is>
      </c>
      <c r="N6013" t="inlineStr">
        <is>
          <t>all</t>
        </is>
      </c>
      <c r="O6013" t="n">
        <v>1</v>
      </c>
      <c r="P6013" s="30">
        <f>INDEX(parameters!$D$41:$AG$178,MATCH('PV (extension)'!B5978,parameters!$C$41:$C$178,0),MATCH('PV (extension)'!A6013,parameters!$D$5:$AG$5,0))/O6013</f>
        <v>4.1618585033357351E-2</v>
      </c>
      <c r="Q6013" s="3" t="inlineStr">
        <is>
          <t>roof-top</t>
        </is>
      </c>
      <c r="R6013">
        <f>INDEX(parameters!$C$196:$EJ$198,MATCH('PV (extension)'!Q6013,parameters!$B$196:$B$198,0),MATCH('PV (extension)'!B5978,parameters!$C$195:$EJ$195,0))</f>
        <v>1490.1819999999998</v>
      </c>
      <c r="S6013" t="n">
        <v>3</v>
      </c>
      <c r="T6013" t="n">
        <v>30</v>
      </c>
      <c r="U6013">
        <f>T6013*S6013*R6013</f>
        <v>134116.37999999998</v>
      </c>
      <c r="V6013">
        <f>1/U6013</f>
        <v>7.4562107924475756E-6</v>
      </c>
    </row>
    <row r="6014" ht="16" customHeight="1" s="29">
      <c r="A6014" t="inlineStr">
        <is>
          <t>photovoltaic slanted-roof installation, 3kWp, single-Si, laminated, integrated, on roof</t>
        </is>
      </c>
      <c r="B6014" s="30">
        <f>P6014*V6014</f>
        <v>9.5815062325140487E-9</v>
      </c>
      <c r="C6014" t="inlineStr">
        <is>
          <t>APAC</t>
        </is>
      </c>
      <c r="D6014" t="inlineStr">
        <is>
          <t>unit</t>
        </is>
      </c>
      <c r="F6014" t="inlineStr">
        <is>
          <t>technosphere</t>
        </is>
      </c>
      <c r="G6014" t="n">
        <v>2</v>
      </c>
      <c r="H6014" t="n">
        <v>-18.85636797425012</v>
      </c>
      <c r="I6014" t="n">
        <v>0.09798894162072011</v>
      </c>
      <c r="J6014" t="inlineStr">
        <is>
          <t>(2,2,1,1,1,3); Calculation with average annual yield and share of technologies. Lifetime: 30a.</t>
        </is>
      </c>
      <c r="L6014" t="inlineStr">
        <is>
          <t>photovoltaic slanted-roof installation, 3kWp, single-Si, laminated, integrated, on roof</t>
        </is>
      </c>
      <c r="N6014" t="inlineStr">
        <is>
          <t>all</t>
        </is>
      </c>
      <c r="O6014" t="n">
        <v>1</v>
      </c>
      <c r="P6014" s="30">
        <f>INDEX(parameters!$D$41:$AG$178,MATCH('PV (extension)'!B5978,parameters!$C$41:$C$178,0),MATCH('PV (extension)'!A6014,parameters!$D$5:$AG$5,0))/O6014</f>
        <v>1.2850369308522222E-3</v>
      </c>
      <c r="Q6014" s="3" t="inlineStr">
        <is>
          <t>roof-top</t>
        </is>
      </c>
      <c r="R6014">
        <f>INDEX(parameters!$C$196:$EJ$198,MATCH('PV (extension)'!Q6014,parameters!$B$196:$B$198,0),MATCH('PV (extension)'!B5978,parameters!$C$195:$EJ$195,0))</f>
        <v>1490.1819999999998</v>
      </c>
      <c r="S6014" t="n">
        <v>3</v>
      </c>
      <c r="T6014" t="n">
        <v>30</v>
      </c>
      <c r="U6014">
        <f>T6014*S6014*R6014</f>
        <v>134116.37999999998</v>
      </c>
      <c r="V6014">
        <f>1/U6014</f>
        <v>7.4562107924475756E-6</v>
      </c>
    </row>
    <row r="6015" ht="16" customHeight="1" s="29">
      <c r="A6015" t="inlineStr">
        <is>
          <t>photovoltaic slanted-roof installation, 3kWp, single-Si, panel, mounted, on roof</t>
        </is>
      </c>
      <c r="B6015" s="30">
        <f>P6015*V6015</f>
        <v>1.6217377854361608E-7</v>
      </c>
      <c r="C6015" t="inlineStr">
        <is>
          <t>APAC</t>
        </is>
      </c>
      <c r="D6015" t="inlineStr">
        <is>
          <t>unit</t>
        </is>
      </c>
      <c r="F6015" t="inlineStr">
        <is>
          <t>technosphere</t>
        </is>
      </c>
      <c r="G6015" t="n">
        <v>2</v>
      </c>
      <c r="H6015" t="n">
        <v>-16.04298817847151</v>
      </c>
      <c r="I6015" t="n">
        <v>0.09798894162072011</v>
      </c>
      <c r="J6015" t="inlineStr">
        <is>
          <t>(2,2,1,1,1,3); Calculation with average annual yield and share of technologies. Lifetime: 30a.</t>
        </is>
      </c>
      <c r="L6015" t="inlineStr">
        <is>
          <t>photovoltaic slanted-roof installation, 3kWp, single-Si, panel, mounted, on roof</t>
        </is>
      </c>
      <c r="N6015" t="inlineStr">
        <is>
          <t>all</t>
        </is>
      </c>
      <c r="O6015" t="n">
        <v>1</v>
      </c>
      <c r="P6015" s="30">
        <f>INDEX(parameters!$D$41:$AG$178,MATCH('PV (extension)'!B5978,parameters!$C$41:$C$178,0),MATCH('PV (extension)'!A6015,parameters!$D$5:$AG$5,0))/O6015</f>
        <v>2.1750160109191456E-2</v>
      </c>
      <c r="Q6015" s="3" t="inlineStr">
        <is>
          <t>roof-top</t>
        </is>
      </c>
      <c r="R6015">
        <f>INDEX(parameters!$C$196:$EJ$198,MATCH('PV (extension)'!Q6015,parameters!$B$196:$B$198,0),MATCH('PV (extension)'!B5978,parameters!$C$195:$EJ$195,0))</f>
        <v>1490.1819999999998</v>
      </c>
      <c r="S6015" t="n">
        <v>3</v>
      </c>
      <c r="T6015" t="n">
        <v>30</v>
      </c>
      <c r="U6015">
        <f>T6015*S6015*R6015</f>
        <v>134116.37999999998</v>
      </c>
      <c r="V6015">
        <f>1/U6015</f>
        <v>7.4562107924475756E-6</v>
      </c>
    </row>
    <row r="6016" s="29">
      <c r="A6016" t="inlineStr">
        <is>
          <t>market for tap water</t>
        </is>
      </c>
      <c r="B6016" t="n">
        <v>0.0020721</v>
      </c>
      <c r="C6016" t="inlineStr">
        <is>
          <t>Europe without Switzerland</t>
        </is>
      </c>
      <c r="D6016" t="inlineStr">
        <is>
          <t>kilogram</t>
        </is>
      </c>
      <c r="F6016" t="inlineStr">
        <is>
          <t>technosphere</t>
        </is>
      </c>
      <c r="G6016" t="n">
        <v>2</v>
      </c>
      <c r="H6016" t="n">
        <v>-6.179192693201237</v>
      </c>
      <c r="I6016" t="n">
        <v>0.04340984597628009</v>
      </c>
      <c r="J6016" t="inlineStr">
        <is>
          <t>(2,2,1,1,1,3); Estimation 20l/m2 panel</t>
        </is>
      </c>
      <c r="L6016" t="inlineStr">
        <is>
          <t>tap water</t>
        </is>
      </c>
    </row>
    <row r="6017" s="29">
      <c r="A6017" t="inlineStr">
        <is>
          <t>treatment of wastewater, from residence, capacity 1.1E10l/year</t>
        </is>
      </c>
      <c r="B6017" t="n">
        <v>-1.8649e-06</v>
      </c>
      <c r="C6017" t="inlineStr">
        <is>
          <t>CH</t>
        </is>
      </c>
      <c r="D6017" t="inlineStr">
        <is>
          <t>cubic meter</t>
        </is>
      </c>
      <c r="F6017" t="inlineStr">
        <is>
          <t>technosphere</t>
        </is>
      </c>
      <c r="G6017" t="n">
        <v>2</v>
      </c>
      <c r="H6017" t="n">
        <v>-13.19230312560901</v>
      </c>
      <c r="I6017" t="n">
        <v>0.04340984597628009</v>
      </c>
      <c r="J6017" t="inlineStr">
        <is>
          <t>(2,2,1,1,1,3); Estimation 20l/m2 panel</t>
        </is>
      </c>
      <c r="K6017" t="b">
        <v>1</v>
      </c>
      <c r="L6017" t="inlineStr">
        <is>
          <t>wastewater, from residence</t>
        </is>
      </c>
    </row>
    <row r="6018" s="29"/>
    <row r="6019" customFormat="1" s="28">
      <c r="A6019" s="28" t="inlineStr">
        <is>
          <t>Activity</t>
        </is>
      </c>
      <c r="B6019" s="28" t="inlineStr">
        <is>
          <t>electricity production, photovoltaic, residential</t>
        </is>
      </c>
    </row>
    <row r="6020">
      <c r="A6020" t="inlineStr">
        <is>
          <t>comment</t>
        </is>
      </c>
      <c r="B602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")&amp;HLOOKUP(B6021,parameters!$C$195:$EJ$198,2,0)&amp;" kWh/kWp.
Annual output, Facade: "&amp;HLOOKUP(B6021,parameters!$C$195:$EJ$198,3,0)&amp;" kWh/kWp.
Annual output, Open-ground: "&amp;HLOOKUP(B6021,parameters!$C$195:$EJ$198,4,0)&amp;_xlfn._LONGTEXT("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")&amp;VLOOKUP(B6021,'extension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1486.77824802066 kWh/kWp.
Annual output, Facade: 1043.90813158897 kWh/kWp.
Annual output, Open-ground: 1581.67898725602 kWh/kWp.
Amount of solar energy transformed to electricity. Waste heat emission due to losses of electricity in the system.
Technology:  Electricity production with grid-connected photovoltaic power plants.
Time period:  Time of publications
Production volume: 0.071 GWh in 2025.
Sampling:  Statistical data and model calculations
Extrapolations:  Use of PV technology data investigated for other countries (Switzerland). Correction of average yield with Swiss data.
Uncertainty:  None
Author: Romain Sacchi, PSI, romain.sacchi@psi.ch</v>
      </c>
    </row>
    <row r="6021" s="29">
      <c r="A6021" t="inlineStr">
        <is>
          <t>location</t>
        </is>
      </c>
      <c r="B6021" t="inlineStr">
        <is>
          <t>SZ</t>
        </is>
      </c>
    </row>
    <row r="6022" s="29">
      <c r="A6022" t="inlineStr">
        <is>
          <t>production amount</t>
        </is>
      </c>
      <c r="B6022" t="n">
        <v>1</v>
      </c>
    </row>
    <row r="6023" s="29">
      <c r="A6023" t="inlineStr">
        <is>
          <t>reference product</t>
        </is>
      </c>
      <c r="B6023" t="inlineStr">
        <is>
          <t>electricity, low voltage</t>
        </is>
      </c>
    </row>
    <row r="6024" s="29">
      <c r="A6024" t="inlineStr">
        <is>
          <t>source</t>
        </is>
      </c>
      <c r="B60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25" s="29">
      <c r="A6025" t="inlineStr">
        <is>
          <t>type</t>
        </is>
      </c>
      <c r="B6025" t="inlineStr">
        <is>
          <t>process</t>
        </is>
      </c>
    </row>
    <row r="6026" s="29">
      <c r="A6026" t="inlineStr">
        <is>
          <t>unit</t>
        </is>
      </c>
      <c r="B6026" t="inlineStr">
        <is>
          <t>kilowatt hour</t>
        </is>
      </c>
    </row>
    <row r="6027" s="29">
      <c r="A6027" t="inlineStr">
        <is>
          <t>Exchanges</t>
        </is>
      </c>
    </row>
    <row r="6028" customFormat="1" s="28">
      <c r="A6028" s="28" t="inlineStr">
        <is>
          <t>name</t>
        </is>
      </c>
      <c r="B6028" s="28" t="inlineStr">
        <is>
          <t>amount</t>
        </is>
      </c>
      <c r="C6028" s="28" t="inlineStr">
        <is>
          <t>location</t>
        </is>
      </c>
      <c r="D6028" s="28" t="inlineStr">
        <is>
          <t>unit</t>
        </is>
      </c>
      <c r="E6028" s="28" t="inlineStr">
        <is>
          <t>categories</t>
        </is>
      </c>
      <c r="F6028" s="28" t="inlineStr">
        <is>
          <t>type</t>
        </is>
      </c>
      <c r="G6028" s="28" t="inlineStr">
        <is>
          <t>uncertainty type</t>
        </is>
      </c>
      <c r="H6028" s="28" t="inlineStr">
        <is>
          <t>reference product</t>
        </is>
      </c>
      <c r="I6028" s="28" t="inlineStr">
        <is>
          <t>comment</t>
        </is>
      </c>
      <c r="J6028" s="28" t="inlineStr">
        <is>
          <t>production volume</t>
        </is>
      </c>
      <c r="K6028" s="28" t="inlineStr">
        <is>
          <t>scope</t>
        </is>
      </c>
      <c r="L6028" s="28" t="inlineStr">
        <is>
          <t>scope share</t>
        </is>
      </c>
      <c r="M6028" s="28" t="inlineStr">
        <is>
          <t>tech share</t>
        </is>
      </c>
      <c r="N6028" s="28" t="inlineStr">
        <is>
          <t>installation</t>
        </is>
      </c>
      <c r="O6028" s="28" t="inlineStr">
        <is>
          <t>productivity</t>
        </is>
      </c>
      <c r="P6028" s="28" t="inlineStr">
        <is>
          <t>kWp</t>
        </is>
      </c>
      <c r="Q6028" s="28" t="inlineStr">
        <is>
          <t>lifetime</t>
        </is>
      </c>
      <c r="R6028" s="28" t="inlineStr">
        <is>
          <t>lifetime production</t>
        </is>
      </c>
      <c r="S6028" s="28" t="inlineStr">
        <is>
          <t>inverted lifetime production</t>
        </is>
      </c>
    </row>
    <row r="6029" s="29">
      <c r="A6029" t="inlineStr">
        <is>
          <t>Energy, solar, converted</t>
        </is>
      </c>
      <c r="B6029" t="n">
        <v>3.8503</v>
      </c>
      <c r="D6029" t="inlineStr">
        <is>
          <t>megajoule</t>
        </is>
      </c>
      <c r="E6029" t="inlineStr">
        <is>
          <t>natural resource::in air</t>
        </is>
      </c>
      <c r="F6029" t="inlineStr">
        <is>
          <t>biosphere</t>
        </is>
      </c>
      <c r="G6029" t="n">
        <v>0</v>
      </c>
      <c r="I6029" t="inlineStr">
        <is>
          <t>(2,2,1,1,1,3); Energy loss in the system</t>
        </is>
      </c>
    </row>
    <row r="6030" s="29">
      <c r="A6030" t="inlineStr">
        <is>
          <t>Heat, waste</t>
        </is>
      </c>
      <c r="B6030" t="n">
        <v>0.25027</v>
      </c>
      <c r="D6030" t="inlineStr">
        <is>
          <t>megajoule</t>
        </is>
      </c>
      <c r="E6030" t="inlineStr">
        <is>
          <t>air</t>
        </is>
      </c>
      <c r="F6030" t="inlineStr">
        <is>
          <t>biosphere</t>
        </is>
      </c>
      <c r="G6030" t="n">
        <v>0</v>
      </c>
      <c r="I6030" t="inlineStr">
        <is>
          <t>(1,na,na,na,na,na); Calculation with average annual output and share of technologies; Average degradation of 10.5% included</t>
        </is>
      </c>
    </row>
    <row r="6031" s="29">
      <c r="A6031" t="inlineStr">
        <is>
          <t>electricity production, photovoltaic, residential</t>
        </is>
      </c>
      <c r="B6031" t="n">
        <v>1</v>
      </c>
      <c r="C6031" t="inlineStr">
        <is>
          <t>SZ</t>
        </is>
      </c>
      <c r="D6031" t="inlineStr">
        <is>
          <t>kilowatt hour</t>
        </is>
      </c>
      <c r="E6031" t="inlineStr">
        <is>
          <t>photovoltaic::power plants</t>
        </is>
      </c>
      <c r="F6031" t="inlineStr">
        <is>
          <t>production</t>
        </is>
      </c>
      <c r="G6031" t="n">
        <v>0</v>
      </c>
      <c r="H6031" t="inlineStr">
        <is>
          <t>electricity, low voltage</t>
        </is>
      </c>
      <c r="J6031">
        <f>VLOOKUP(C6031,'extension - production vol'!$B$6:$D$235,3,0)</f>
        <v>7.0999999999999994E-2</v>
      </c>
    </row>
    <row r="6032" ht="16" customHeight="1" s="29">
      <c r="A6032" t="inlineStr">
        <is>
          <t>photovoltaic slanted-roof installation, 3 kWp, CIS, laminated, integrated, on roof</t>
        </is>
      </c>
      <c r="B6032" s="30">
        <f>M6032*S6032</f>
        <v>3.826187474092672E-8</v>
      </c>
      <c r="C6032" t="inlineStr">
        <is>
          <t>CH</t>
        </is>
      </c>
      <c r="D6032" t="inlineStr">
        <is>
          <t>unit</t>
        </is>
      </c>
      <c r="F6032" t="inlineStr">
        <is>
          <t>technosphere</t>
        </is>
      </c>
      <c r="G6032" t="n">
        <v>0</v>
      </c>
      <c r="H6032" t="inlineStr">
        <is>
          <t>photovoltaic slanted-roof installation, 3 kWp, CIS, laminated, integrated, on roof</t>
        </is>
      </c>
      <c r="I6032" t="inlineStr">
        <is>
          <t>(2,2,1,1,1,3); Calculation with average annual yield and share of technologies. Lifetime: 30a.</t>
        </is>
      </c>
      <c r="K6032" t="inlineStr">
        <is>
          <t>residential</t>
        </is>
      </c>
      <c r="L6032">
        <f>IF(K6032="residential",VLOOKUP(B6021,parameters!$C$41:$AG$178,18,0),IF(K6032="commercial",1-VLOOKUP(B6021,parameters!$C$41:$AG$178,18,0),1))</f>
        <v>0.17766751537682748</v>
      </c>
      <c r="M6032" s="30">
        <f>INDEX(parameters!$D$41:$AG$178,MATCH('PV (extension)'!B6021,parameters!$C$41:$C$178,0),MATCH('PV (extension)'!A6032,parameters!$D$5:$AG$5,0))/L6032</f>
        <v>5.119823078397083E-3</v>
      </c>
      <c r="N6032" s="3" t="inlineStr">
        <is>
          <t>roof-top</t>
        </is>
      </c>
      <c r="O6032">
        <f>INDEX(parameters!$C$196:$EJ$198,MATCH('PV (extension)'!N6032,parameters!$B$196:$B$198,0),MATCH('PV (extension)'!B6021,parameters!$C$195:$EJ$195,0))</f>
        <v>1486.7782480206588</v>
      </c>
      <c r="P6032" t="n">
        <v>3</v>
      </c>
      <c r="Q6032" t="n">
        <v>30</v>
      </c>
      <c r="R6032">
        <f>Q6032*P6032*O6032</f>
        <v>133810.04232185928</v>
      </c>
      <c r="S6032">
        <f>1/R6032</f>
        <v>7.4732806495543531E-6</v>
      </c>
    </row>
    <row r="6033" ht="16" customHeight="1" s="29">
      <c r="A6033" t="inlineStr">
        <is>
          <t>photovoltaic slanted-roof installation, 3 kWp, CdTe, panel, mounted, on roof</t>
        </is>
      </c>
      <c r="B6033" s="30">
        <f>M6033*S6033</f>
        <v>2.495556609251E-7</v>
      </c>
      <c r="C6033" t="inlineStr">
        <is>
          <t>CH</t>
        </is>
      </c>
      <c r="D6033" t="inlineStr">
        <is>
          <t>unit</t>
        </is>
      </c>
      <c r="F6033" t="inlineStr">
        <is>
          <t>technosphere</t>
        </is>
      </c>
      <c r="G6033" t="n">
        <v>0</v>
      </c>
      <c r="H6033" t="inlineStr">
        <is>
          <t>photovoltaic slanted-roof installation, 3 kWp, CdTe, panel, mounted, on roof</t>
        </is>
      </c>
      <c r="I6033" t="inlineStr">
        <is>
          <t>(2,2,1,1,1,3); Calculation with average annual yield and share of technologies. Lifetime: 30a.</t>
        </is>
      </c>
      <c r="K6033" t="inlineStr">
        <is>
          <t>residential</t>
        </is>
      </c>
      <c r="L6033">
        <f>L6032</f>
        <v>0.17766751537682748</v>
      </c>
      <c r="M6033" s="30">
        <f>INDEX(parameters!$D$41:$AG$178,MATCH('PV (extension)'!B6021,parameters!$C$41:$C$178,0),MATCH('PV (extension)'!A6033,parameters!$D$5:$AG$5,0))/L6033</f>
        <v>3.3393053550047194E-2</v>
      </c>
      <c r="N6033" s="3" t="inlineStr">
        <is>
          <t>roof-top</t>
        </is>
      </c>
      <c r="O6033">
        <f>INDEX(parameters!$C$196:$EJ$198,MATCH('PV (extension)'!N6033,parameters!$B$196:$B$198,0),MATCH('PV (extension)'!B6021,parameters!$C$195:$EJ$195,0))</f>
        <v>1486.7782480206588</v>
      </c>
      <c r="P6033" t="n">
        <v>3</v>
      </c>
      <c r="Q6033" t="n">
        <v>30</v>
      </c>
      <c r="R6033">
        <f>Q6033*P6033*O6033</f>
        <v>133810.04232185928</v>
      </c>
      <c r="S6033">
        <f>1/R6033</f>
        <v>7.4732806495543531E-6</v>
      </c>
    </row>
    <row r="6034" ht="16" customHeight="1" s="29">
      <c r="A6034" t="inlineStr">
        <is>
          <t>photovoltaic slanted-roof installation, 3 kWp, micro-Si, laminated, integrated, on roof</t>
        </is>
      </c>
      <c r="B6034" s="30">
        <f>M6034*S6034</f>
        <v>3.8668617180085133E-9</v>
      </c>
      <c r="C6034" t="inlineStr">
        <is>
          <t>RER</t>
        </is>
      </c>
      <c r="D6034" t="inlineStr">
        <is>
          <t>unit</t>
        </is>
      </c>
      <c r="F6034" t="inlineStr">
        <is>
          <t>technosphere</t>
        </is>
      </c>
      <c r="G6034" t="n">
        <v>0</v>
      </c>
      <c r="H6034" t="inlineStr">
        <is>
          <t>photovoltaic slanted-roof installation, 3 kWp, micro-Si, laminated, integrated, on roof</t>
        </is>
      </c>
      <c r="I6034" t="inlineStr">
        <is>
          <t>(2,2,1,1,1,3); Calculation with average annual yield and share of technologies. Lifetime: 30a.</t>
        </is>
      </c>
      <c r="K6034" t="inlineStr">
        <is>
          <t>residential</t>
        </is>
      </c>
      <c r="L6034">
        <f>L6033</f>
        <v>0.17766751537682748</v>
      </c>
      <c r="M6034" s="30">
        <f>INDEX(parameters!$D$41:$AG$178,MATCH('PV (extension)'!B6021,parameters!$C$41:$C$178,0),MATCH('PV (extension)'!A6034,parameters!$D$5:$AG$5,0))/L6034</f>
        <v>5.1742493013949662E-4</v>
      </c>
      <c r="N6034" s="3" t="inlineStr">
        <is>
          <t>roof-top</t>
        </is>
      </c>
      <c r="O6034">
        <f>INDEX(parameters!$C$196:$EJ$198,MATCH('PV (extension)'!N6034,parameters!$B$196:$B$198,0),MATCH('PV (extension)'!B6021,parameters!$C$195:$EJ$195,0))</f>
        <v>1486.7782480206588</v>
      </c>
      <c r="P6034" t="n">
        <v>3</v>
      </c>
      <c r="Q6034" t="n">
        <v>30</v>
      </c>
      <c r="R6034">
        <f>Q6034*P6034*O6034</f>
        <v>133810.04232185928</v>
      </c>
      <c r="S6034">
        <f>1/R6034</f>
        <v>7.4732806495543531E-6</v>
      </c>
    </row>
    <row r="6035" ht="16" customHeight="1" s="29">
      <c r="A6035" t="inlineStr">
        <is>
          <t>photovoltaic slanted-roof installation, 3 kWp, micro-Si, panel, mounted, on roof</t>
        </is>
      </c>
      <c r="B6035" s="30">
        <f>M6035*S6035</f>
        <v>6.7224719746590438E-8</v>
      </c>
      <c r="C6035" t="inlineStr">
        <is>
          <t>RER</t>
        </is>
      </c>
      <c r="D6035" t="inlineStr">
        <is>
          <t>unit</t>
        </is>
      </c>
      <c r="F6035" t="inlineStr">
        <is>
          <t>technosphere</t>
        </is>
      </c>
      <c r="G6035" t="n">
        <v>0</v>
      </c>
      <c r="H6035" t="inlineStr">
        <is>
          <t>photovoltaic slanted-roof installation, 3 kWp, micro-Si, panel, mounted, on roof</t>
        </is>
      </c>
      <c r="I6035" t="inlineStr">
        <is>
          <t>(2,2,1,1,1,3); Calculation with average annual yield and share of technologies. Lifetime: 30a.</t>
        </is>
      </c>
      <c r="K6035" t="inlineStr">
        <is>
          <t>residential</t>
        </is>
      </c>
      <c r="L6035">
        <f>L6034</f>
        <v>0.17766751537682748</v>
      </c>
      <c r="M6035" s="30">
        <f>INDEX(parameters!$D$41:$AG$178,MATCH('PV (extension)'!B6021,parameters!$C$41:$C$178,0),MATCH('PV (extension)'!A6035,parameters!$D$5:$AG$5,0))/L6035</f>
        <v>8.9953425943663963E-3</v>
      </c>
      <c r="N6035" s="3" t="inlineStr">
        <is>
          <t>roof-top</t>
        </is>
      </c>
      <c r="O6035">
        <f>INDEX(parameters!$C$196:$EJ$198,MATCH('PV (extension)'!N6035,parameters!$B$196:$B$198,0),MATCH('PV (extension)'!B6021,parameters!$C$195:$EJ$195,0))</f>
        <v>1486.7782480206588</v>
      </c>
      <c r="P6035" t="n">
        <v>3</v>
      </c>
      <c r="Q6035" t="n">
        <v>30</v>
      </c>
      <c r="R6035">
        <f>Q6035*P6035*O6035</f>
        <v>133810.04232185928</v>
      </c>
      <c r="S6035">
        <f>1/R6035</f>
        <v>7.4732806495543531E-6</v>
      </c>
    </row>
    <row r="6036" s="29">
      <c r="A6036" t="inlineStr">
        <is>
          <t>photovoltaic facade installation, 3kWp, multi-Si, laminated, integrated, at building</t>
        </is>
      </c>
      <c r="B6036" s="30">
        <f>M6036*S6036</f>
        <v>1.9688658074867632E-7</v>
      </c>
      <c r="C6036" t="inlineStr">
        <is>
          <t>RER</t>
        </is>
      </c>
      <c r="D6036" t="inlineStr">
        <is>
          <t>unit</t>
        </is>
      </c>
      <c r="F6036" t="inlineStr">
        <is>
          <t>technosphere</t>
        </is>
      </c>
      <c r="G6036" t="n">
        <v>0</v>
      </c>
      <c r="H6036" t="inlineStr">
        <is>
          <t>photovoltaic facade installation, 3kWp, multi-Si, laminated, integrated, at building</t>
        </is>
      </c>
      <c r="I6036" t="inlineStr">
        <is>
          <t>(2,2,1,1,1,3); Calculation with average annual yield and share of technologies. Lifetime: 30a.</t>
        </is>
      </c>
      <c r="K6036" t="inlineStr">
        <is>
          <t>residential</t>
        </is>
      </c>
      <c r="L6036">
        <f>L6035</f>
        <v>0.17766751537682748</v>
      </c>
      <c r="M6036" s="30">
        <f>INDEX(parameters!$D$41:$AG$178,MATCH('PV (extension)'!B6021,parameters!$C$41:$C$178,0),MATCH('PV (extension)'!A6036,parameters!$D$5:$AG$5,0))/L6036</f>
        <v>1.8497835237986298E-2</v>
      </c>
      <c r="N6036" t="inlineStr">
        <is>
          <t>façade</t>
        </is>
      </c>
      <c r="O6036">
        <f>INDEX(parameters!$C$196:$EJ$198,MATCH('PV (extension)'!N6036,parameters!$B$196:$B$198,0),MATCH('PV (extension)'!B6021,parameters!$C$195:$EJ$195,0))</f>
        <v>1043.9081315889732</v>
      </c>
      <c r="P6036" t="n">
        <v>3</v>
      </c>
      <c r="Q6036" t="n">
        <v>30</v>
      </c>
      <c r="R6036">
        <f>Q6036*P6036*O6036</f>
        <v>93951.731843007583</v>
      </c>
      <c r="S6036">
        <f>1/R6036</f>
        <v>1.064376334936529E-5</v>
      </c>
    </row>
    <row r="6037" s="29">
      <c r="A6037" t="inlineStr">
        <is>
          <t>photovoltaic facade installation, 3kWp, multi-Si, panel, mounted, at building</t>
        </is>
      </c>
      <c r="B6037" s="30">
        <f>M6037*S6037</f>
        <v>1.9309362616985498E-7</v>
      </c>
      <c r="C6037" t="inlineStr">
        <is>
          <t>RER</t>
        </is>
      </c>
      <c r="D6037" t="inlineStr">
        <is>
          <t>unit</t>
        </is>
      </c>
      <c r="F6037" t="inlineStr">
        <is>
          <t>technosphere</t>
        </is>
      </c>
      <c r="G6037" t="n">
        <v>0</v>
      </c>
      <c r="H6037" t="inlineStr">
        <is>
          <t>photovoltaic facade installation, 3kWp, multi-Si, panel, mounted, at building</t>
        </is>
      </c>
      <c r="I6037" t="inlineStr">
        <is>
          <t>(2,2,1,1,1,3); Calculation with average annual yield and share of technologies. Lifetime: 30a.</t>
        </is>
      </c>
      <c r="K6037" t="inlineStr">
        <is>
          <t>residential</t>
        </is>
      </c>
      <c r="L6037">
        <f>L6036</f>
        <v>0.17766751537682748</v>
      </c>
      <c r="M6037" s="30">
        <f>INDEX(parameters!$D$41:$AG$178,MATCH('PV (extension)'!B6021,parameters!$C$41:$C$178,0),MATCH('PV (extension)'!A6037,parameters!$D$5:$AG$5,0))/L6037</f>
        <v>1.8141480586504166E-2</v>
      </c>
      <c r="N6037" t="inlineStr">
        <is>
          <t>façade</t>
        </is>
      </c>
      <c r="O6037">
        <f>INDEX(parameters!$C$196:$EJ$198,MATCH('PV (extension)'!N6037,parameters!$B$196:$B$198,0),MATCH('PV (extension)'!B6021,parameters!$C$195:$EJ$195,0))</f>
        <v>1043.9081315889732</v>
      </c>
      <c r="P6037" t="n">
        <v>3</v>
      </c>
      <c r="Q6037" t="n">
        <v>30</v>
      </c>
      <c r="R6037">
        <f>Q6037*P6037*O6037</f>
        <v>93951.731843007583</v>
      </c>
      <c r="S6037">
        <f>1/R6037</f>
        <v>1.064376334936529E-5</v>
      </c>
    </row>
    <row r="6038" s="29">
      <c r="A6038" t="inlineStr">
        <is>
          <t>photovoltaic facade installation, 3kWp, single-Si, laminated, integrated, at building</t>
        </is>
      </c>
      <c r="B6038" s="30">
        <f>M6038*S6038</f>
        <v>1.0379640750127355E-7</v>
      </c>
      <c r="C6038" t="inlineStr">
        <is>
          <t>RER</t>
        </is>
      </c>
      <c r="D6038" t="inlineStr">
        <is>
          <t>unit</t>
        </is>
      </c>
      <c r="F6038" t="inlineStr">
        <is>
          <t>technosphere</t>
        </is>
      </c>
      <c r="G6038" t="n">
        <v>0</v>
      </c>
      <c r="H6038" t="inlineStr">
        <is>
          <t>photovoltaic facade installation, 3kWp, single-Si, laminated, integrated, at building</t>
        </is>
      </c>
      <c r="I6038" t="inlineStr">
        <is>
          <t>(2,2,1,1,1,3); Calculation with average annual yield and share of technologies. Lifetime: 30a.</t>
        </is>
      </c>
      <c r="K6038" t="inlineStr">
        <is>
          <t>residential</t>
        </is>
      </c>
      <c r="L6038">
        <f>L6037</f>
        <v>0.17766751537682748</v>
      </c>
      <c r="M6038" s="30">
        <f>INDEX(parameters!$D$41:$AG$178,MATCH('PV (extension)'!B6021,parameters!$C$41:$C$178,0),MATCH('PV (extension)'!A6038,parameters!$D$5:$AG$5,0))/L6038</f>
        <v>9.7518522438271929E-3</v>
      </c>
      <c r="N6038" t="inlineStr">
        <is>
          <t>façade</t>
        </is>
      </c>
      <c r="O6038">
        <f>INDEX(parameters!$C$196:$EJ$198,MATCH('PV (extension)'!N6038,parameters!$B$196:$B$198,0),MATCH('PV (extension)'!B6021,parameters!$C$195:$EJ$195,0))</f>
        <v>1043.9081315889732</v>
      </c>
      <c r="P6038" t="n">
        <v>3</v>
      </c>
      <c r="Q6038" t="n">
        <v>30</v>
      </c>
      <c r="R6038">
        <f>Q6038*P6038*O6038</f>
        <v>93951.731843007583</v>
      </c>
      <c r="S6038">
        <f>1/R6038</f>
        <v>1.064376334936529E-5</v>
      </c>
    </row>
    <row r="6039" s="29">
      <c r="A6039" t="inlineStr">
        <is>
          <t>photovoltaic facade installation, 3kWp, single-Si, panel, mounted, at building</t>
        </is>
      </c>
      <c r="B6039" s="30">
        <f>M6039*S6039</f>
        <v>1.0370659778014881E-7</v>
      </c>
      <c r="C6039" t="inlineStr">
        <is>
          <t>RER</t>
        </is>
      </c>
      <c r="D6039" t="inlineStr">
        <is>
          <t>unit</t>
        </is>
      </c>
      <c r="F6039" t="inlineStr">
        <is>
          <t>technosphere</t>
        </is>
      </c>
      <c r="G6039" t="n">
        <v>0</v>
      </c>
      <c r="H6039" t="inlineStr">
        <is>
          <t>photovoltaic facade installation, 3kWp, single-Si, panel, mounted, at building</t>
        </is>
      </c>
      <c r="I6039" t="inlineStr">
        <is>
          <t>(2,2,1,1,1,3); Calculation with average annual yield and share of technologies. Lifetime: 30a.</t>
        </is>
      </c>
      <c r="K6039" t="inlineStr">
        <is>
          <t>residential</t>
        </is>
      </c>
      <c r="L6039">
        <f>L6038</f>
        <v>0.17766751537682748</v>
      </c>
      <c r="M6039" s="30">
        <f>INDEX(parameters!$D$41:$AG$178,MATCH('PV (extension)'!B6021,parameters!$C$41:$C$178,0),MATCH('PV (extension)'!A6039,parameters!$D$5:$AG$5,0))/L6039</f>
        <v>9.7434144649911868E-3</v>
      </c>
      <c r="N6039" t="inlineStr">
        <is>
          <t>façade</t>
        </is>
      </c>
      <c r="O6039">
        <f>INDEX(parameters!$C$196:$EJ$198,MATCH('PV (extension)'!N6039,parameters!$B$196:$B$198,0),MATCH('PV (extension)'!B6021,parameters!$C$195:$EJ$195,0))</f>
        <v>1043.9081315889732</v>
      </c>
      <c r="P6039" t="n">
        <v>3</v>
      </c>
      <c r="Q6039" t="n">
        <v>30</v>
      </c>
      <c r="R6039">
        <f>Q6039*P6039*O6039</f>
        <v>93951.731843007583</v>
      </c>
      <c r="S6039">
        <f>1/R6039</f>
        <v>1.064376334936529E-5</v>
      </c>
    </row>
    <row r="6040" ht="16" customHeight="1" s="29">
      <c r="A6040" t="inlineStr">
        <is>
          <t>photovoltaic flat-roof installation, 3kWp, multi-Si, on roof</t>
        </is>
      </c>
      <c r="B6040" s="30">
        <f>M6040*S6040</f>
        <v>2.12945711487626E-6</v>
      </c>
      <c r="C6040" t="inlineStr">
        <is>
          <t>RER</t>
        </is>
      </c>
      <c r="D6040" t="inlineStr">
        <is>
          <t>unit</t>
        </is>
      </c>
      <c r="F6040" t="inlineStr">
        <is>
          <t>technosphere</t>
        </is>
      </c>
      <c r="G6040" t="n">
        <v>0</v>
      </c>
      <c r="H6040" t="inlineStr">
        <is>
          <t>photovoltaic flat-roof installation, 3kWp, multi-Si, on roof</t>
        </is>
      </c>
      <c r="I6040" t="inlineStr">
        <is>
          <t>(2,2,1,1,1,3); Calculation with average annual yield and share of technologies. Lifetime: 30a.</t>
        </is>
      </c>
      <c r="K6040" t="inlineStr">
        <is>
          <t>residential</t>
        </is>
      </c>
      <c r="L6040">
        <f>L6039</f>
        <v>0.17766751537682748</v>
      </c>
      <c r="M6040" s="30">
        <f>INDEX(parameters!$D$41:$AG$178,MATCH('PV (extension)'!B6021,parameters!$C$41:$C$178,0),MATCH('PV (extension)'!A6040,parameters!$D$5:$AG$5,0))/L6040</f>
        <v>0.28494274666417674</v>
      </c>
      <c r="N6040" s="3" t="inlineStr">
        <is>
          <t>roof-top</t>
        </is>
      </c>
      <c r="O6040">
        <f>INDEX(parameters!$C$196:$EJ$198,MATCH('PV (extension)'!N6040,parameters!$B$196:$B$198,0),MATCH('PV (extension)'!B6021,parameters!$C$195:$EJ$195,0))</f>
        <v>1486.7782480206588</v>
      </c>
      <c r="P6040" t="n">
        <v>3</v>
      </c>
      <c r="Q6040" t="n">
        <v>30</v>
      </c>
      <c r="R6040">
        <f>Q6040*P6040*O6040</f>
        <v>133810.04232185928</v>
      </c>
      <c r="S6040">
        <f>1/R6040</f>
        <v>7.4732806495543531E-6</v>
      </c>
    </row>
    <row r="6041" ht="16" customHeight="1" s="29">
      <c r="A6041" t="inlineStr">
        <is>
          <t>photovoltaic flat-roof installation, 3kWp, single-Si, on roof</t>
        </is>
      </c>
      <c r="B6041" s="30">
        <f>M6041*S6041</f>
        <v>1.1115457675179471E-6</v>
      </c>
      <c r="C6041" t="inlineStr">
        <is>
          <t>RER</t>
        </is>
      </c>
      <c r="D6041" t="inlineStr">
        <is>
          <t>unit</t>
        </is>
      </c>
      <c r="F6041" t="inlineStr">
        <is>
          <t>technosphere</t>
        </is>
      </c>
      <c r="G6041" t="n">
        <v>0</v>
      </c>
      <c r="H6041" t="inlineStr">
        <is>
          <t>photovoltaic flat-roof installation, 3kWp, single-Si, on roof</t>
        </is>
      </c>
      <c r="I6041" t="inlineStr">
        <is>
          <t>(2,2,1,1,1,3); Calculation with average annual yield and share of technologies. Lifetime: 30a.</t>
        </is>
      </c>
      <c r="K6041" t="inlineStr">
        <is>
          <t>residential</t>
        </is>
      </c>
      <c r="L6041">
        <f>L6040</f>
        <v>0.17766751537682748</v>
      </c>
      <c r="M6041" s="30">
        <f>INDEX(parameters!$D$41:$AG$178,MATCH('PV (extension)'!B6021,parameters!$C$41:$C$178,0),MATCH('PV (extension)'!A6041,parameters!$D$5:$AG$5,0))/L6041</f>
        <v>0.14873598619426004</v>
      </c>
      <c r="N6041" s="3" t="inlineStr">
        <is>
          <t>roof-top</t>
        </is>
      </c>
      <c r="O6041">
        <f>INDEX(parameters!$C$196:$EJ$198,MATCH('PV (extension)'!N6041,parameters!$B$196:$B$198,0),MATCH('PV (extension)'!B6021,parameters!$C$195:$EJ$195,0))</f>
        <v>1486.7782480206588</v>
      </c>
      <c r="P6041" t="n">
        <v>3</v>
      </c>
      <c r="Q6041" t="n">
        <v>30</v>
      </c>
      <c r="R6041">
        <f>Q6041*P6041*O6041</f>
        <v>133810.04232185928</v>
      </c>
      <c r="S6041">
        <f>1/R6041</f>
        <v>7.4732806495543531E-6</v>
      </c>
    </row>
    <row r="6042" ht="16" customHeight="1" s="29">
      <c r="A6042" t="inlineStr">
        <is>
          <t>photovoltaic slanted-roof installation, 3kWp, CIS, panel, mounted, on roof</t>
        </is>
      </c>
      <c r="B6042" s="30">
        <f>M6042*S6042</f>
        <v>6.1481622857898505E-7</v>
      </c>
      <c r="C6042" t="inlineStr">
        <is>
          <t>CH</t>
        </is>
      </c>
      <c r="D6042" t="inlineStr">
        <is>
          <t>unit</t>
        </is>
      </c>
      <c r="F6042" t="inlineStr">
        <is>
          <t>technosphere</t>
        </is>
      </c>
      <c r="G6042" t="n">
        <v>0</v>
      </c>
      <c r="H6042" t="inlineStr">
        <is>
          <t>photovoltaic slanted-roof installation, 3kWp, CIS, panel, mounted, on roof</t>
        </is>
      </c>
      <c r="I6042" t="inlineStr">
        <is>
          <t>(2,2,1,1,1,3); Calculation with average annual yield and share of technologies. Lifetime: 30a.</t>
        </is>
      </c>
      <c r="K6042" t="inlineStr">
        <is>
          <t>residential</t>
        </is>
      </c>
      <c r="L6042">
        <f>L6041</f>
        <v>0.17766751537682748</v>
      </c>
      <c r="M6042" s="30">
        <f>INDEX(parameters!$D$41:$AG$178,MATCH('PV (extension)'!B6021,parameters!$C$41:$C$178,0),MATCH('PV (extension)'!A6042,parameters!$D$5:$AG$5,0))/L6042</f>
        <v>8.2268585566319899E-2</v>
      </c>
      <c r="N6042" s="3" t="inlineStr">
        <is>
          <t>roof-top</t>
        </is>
      </c>
      <c r="O6042">
        <f>INDEX(parameters!$C$196:$EJ$198,MATCH('PV (extension)'!N6042,parameters!$B$196:$B$198,0),MATCH('PV (extension)'!B6021,parameters!$C$195:$EJ$195,0))</f>
        <v>1486.7782480206588</v>
      </c>
      <c r="P6042" t="n">
        <v>3</v>
      </c>
      <c r="Q6042" t="n">
        <v>30</v>
      </c>
      <c r="R6042">
        <f>Q6042*P6042*O6042</f>
        <v>133810.04232185928</v>
      </c>
      <c r="S6042">
        <f>1/R6042</f>
        <v>7.4732806495543531E-6</v>
      </c>
    </row>
    <row r="6043" ht="16" customHeight="1" s="29">
      <c r="A6043" t="inlineStr">
        <is>
          <t>photovoltaic slanted-roof installation, 3kWp, CdTe, laminated, integrated, on roof</t>
        </is>
      </c>
      <c r="B6043" s="30">
        <f>M6043*S6043</f>
        <v>1.7215239949808609E-8</v>
      </c>
      <c r="C6043" t="inlineStr">
        <is>
          <t>CH</t>
        </is>
      </c>
      <c r="D6043" t="inlineStr">
        <is>
          <t>unit</t>
        </is>
      </c>
      <c r="F6043" t="inlineStr">
        <is>
          <t>technosphere</t>
        </is>
      </c>
      <c r="G6043" t="n">
        <v>0</v>
      </c>
      <c r="H6043" t="inlineStr">
        <is>
          <t>photovoltaic slanted-roof installation, 3kWp, CdTe, laminated, integrated, on roof</t>
        </is>
      </c>
      <c r="I6043" t="inlineStr">
        <is>
          <t>(2,2,1,1,1,3); Calculation with average annual yield and share of technologies. Lifetime: 30a.</t>
        </is>
      </c>
      <c r="K6043" t="inlineStr">
        <is>
          <t>residential</t>
        </is>
      </c>
      <c r="L6043">
        <f>L6042</f>
        <v>0.17766751537682748</v>
      </c>
      <c r="M6043" s="30">
        <f>INDEX(parameters!$D$41:$AG$178,MATCH('PV (extension)'!B6021,parameters!$C$41:$C$178,0),MATCH('PV (extension)'!A6043,parameters!$D$5:$AG$5,0))/L6043</f>
        <v>2.3035719862648527E-3</v>
      </c>
      <c r="N6043" s="3" t="inlineStr">
        <is>
          <t>roof-top</t>
        </is>
      </c>
      <c r="O6043">
        <f>INDEX(parameters!$C$196:$EJ$198,MATCH('PV (extension)'!N6043,parameters!$B$196:$B$198,0),MATCH('PV (extension)'!B6021,parameters!$C$195:$EJ$195,0))</f>
        <v>1486.7782480206588</v>
      </c>
      <c r="P6043" t="n">
        <v>3</v>
      </c>
      <c r="Q6043" t="n">
        <v>30</v>
      </c>
      <c r="R6043">
        <f>Q6043*P6043*O6043</f>
        <v>133810.04232185928</v>
      </c>
      <c r="S6043">
        <f>1/R6043</f>
        <v>7.4732806495543531E-6</v>
      </c>
    </row>
    <row r="6044" ht="16" customHeight="1" s="29">
      <c r="A6044" t="inlineStr">
        <is>
          <t>photovoltaic slanted-roof installation, 3kWp, multi-Si, laminated, integrated, on roof</t>
        </is>
      </c>
      <c r="B6044" s="30">
        <f>M6044*S6044</f>
        <v>1.0227675186345994E-7</v>
      </c>
      <c r="C6044" t="inlineStr">
        <is>
          <t>RER</t>
        </is>
      </c>
      <c r="D6044" t="inlineStr">
        <is>
          <t>unit</t>
        </is>
      </c>
      <c r="F6044" t="inlineStr">
        <is>
          <t>technosphere</t>
        </is>
      </c>
      <c r="G6044" t="n">
        <v>0</v>
      </c>
      <c r="H6044" t="inlineStr">
        <is>
          <t>photovoltaic slanted-roof installation, 3kWp, multi-Si, laminated, integrated, on roof</t>
        </is>
      </c>
      <c r="I6044" t="inlineStr">
        <is>
          <t>(2,2,1,1,1,3); Calculation with average annual yield and share of technologies. Lifetime: 30a.</t>
        </is>
      </c>
      <c r="K6044" t="inlineStr">
        <is>
          <t>residential</t>
        </is>
      </c>
      <c r="L6044">
        <f>L6043</f>
        <v>0.17766751537682748</v>
      </c>
      <c r="M6044" s="30">
        <f>INDEX(parameters!$D$41:$AG$178,MATCH('PV (extension)'!B6021,parameters!$C$41:$C$178,0),MATCH('PV (extension)'!A6044,parameters!$D$5:$AG$5,0))/L6044</f>
        <v>1.3685656495391874E-2</v>
      </c>
      <c r="N6044" s="3" t="inlineStr">
        <is>
          <t>roof-top</t>
        </is>
      </c>
      <c r="O6044">
        <f>INDEX(parameters!$C$196:$EJ$198,MATCH('PV (extension)'!N6044,parameters!$B$196:$B$198,0),MATCH('PV (extension)'!B6021,parameters!$C$195:$EJ$195,0))</f>
        <v>1486.7782480206588</v>
      </c>
      <c r="P6044" t="n">
        <v>3</v>
      </c>
      <c r="Q6044" t="n">
        <v>30</v>
      </c>
      <c r="R6044">
        <f>Q6044*P6044*O6044</f>
        <v>133810.04232185928</v>
      </c>
      <c r="S6044">
        <f>1/R6044</f>
        <v>7.4732806495543531E-6</v>
      </c>
    </row>
    <row r="6045" ht="16" customHeight="1" s="29">
      <c r="A6045" t="inlineStr">
        <is>
          <t>photovoltaic slanted-roof installation, 3kWp, multi-Si, panel, mounted, on roof</t>
        </is>
      </c>
      <c r="B6045" s="30">
        <f>M6045*S6045</f>
        <v>1.7506147115973462E-6</v>
      </c>
      <c r="C6045" t="inlineStr">
        <is>
          <t>RER</t>
        </is>
      </c>
      <c r="D6045" t="inlineStr">
        <is>
          <t>unit</t>
        </is>
      </c>
      <c r="F6045" t="inlineStr">
        <is>
          <t>technosphere</t>
        </is>
      </c>
      <c r="G6045" t="n">
        <v>0</v>
      </c>
      <c r="H6045" t="inlineStr">
        <is>
          <t>photovoltaic slanted-roof installation, 3kWp, multi-Si, panel, mounted, on roof</t>
        </is>
      </c>
      <c r="I6045" t="inlineStr">
        <is>
          <t>(2,2,1,1,1,3); Calculation with average annual yield and share of technologies. Lifetime: 30a.</t>
        </is>
      </c>
      <c r="K6045" t="inlineStr">
        <is>
          <t>residential</t>
        </is>
      </c>
      <c r="L6045">
        <f>L6044</f>
        <v>0.17766751537682748</v>
      </c>
      <c r="M6045" s="30">
        <f>INDEX(parameters!$D$41:$AG$178,MATCH('PV (extension)'!B6021,parameters!$C$41:$C$178,0),MATCH('PV (extension)'!A6045,parameters!$D$5:$AG$5,0))/L6045</f>
        <v>0.23424982864811036</v>
      </c>
      <c r="N6045" s="3" t="inlineStr">
        <is>
          <t>roof-top</t>
        </is>
      </c>
      <c r="O6045">
        <f>INDEX(parameters!$C$196:$EJ$198,MATCH('PV (extension)'!N6045,parameters!$B$196:$B$198,0),MATCH('PV (extension)'!B6021,parameters!$C$195:$EJ$195,0))</f>
        <v>1486.7782480206588</v>
      </c>
      <c r="P6045" t="n">
        <v>3</v>
      </c>
      <c r="Q6045" t="n">
        <v>30</v>
      </c>
      <c r="R6045">
        <f>Q6045*P6045*O6045</f>
        <v>133810.04232185928</v>
      </c>
      <c r="S6045">
        <f>1/R6045</f>
        <v>7.4732806495543531E-6</v>
      </c>
    </row>
    <row r="6046" ht="16" customHeight="1" s="29">
      <c r="A6046" t="inlineStr">
        <is>
          <t>photovoltaic slanted-roof installation, 3kWp, single-Si, laminated, integrated, on roof</t>
        </is>
      </c>
      <c r="B6046" s="30">
        <f>M6046*S6046</f>
        <v>5.4052884169241713E-8</v>
      </c>
      <c r="C6046" t="inlineStr">
        <is>
          <t>RER</t>
        </is>
      </c>
      <c r="D6046" t="inlineStr">
        <is>
          <t>unit</t>
        </is>
      </c>
      <c r="F6046" t="inlineStr">
        <is>
          <t>technosphere</t>
        </is>
      </c>
      <c r="G6046" t="n">
        <v>0</v>
      </c>
      <c r="H6046" t="inlineStr">
        <is>
          <t>photovoltaic slanted-roof installation, 3kWp, single-Si, laminated, integrated, on roof</t>
        </is>
      </c>
      <c r="I6046" t="inlineStr">
        <is>
          <t>(2,2,1,1,1,3); Calculation with average annual yield and share of technologies. Lifetime: 30a.</t>
        </is>
      </c>
      <c r="K6046" t="inlineStr">
        <is>
          <t>residential</t>
        </is>
      </c>
      <c r="L6046">
        <f>L6045</f>
        <v>0.17766751537682748</v>
      </c>
      <c r="M6046" s="30">
        <f>INDEX(parameters!$D$41:$AG$178,MATCH('PV (extension)'!B6021,parameters!$C$41:$C$178,0),MATCH('PV (extension)'!A6046,parameters!$D$5:$AG$5,0))/L6046</f>
        <v>7.2328187183047909E-3</v>
      </c>
      <c r="N6046" s="3" t="inlineStr">
        <is>
          <t>roof-top</t>
        </is>
      </c>
      <c r="O6046">
        <f>INDEX(parameters!$C$196:$EJ$198,MATCH('PV (extension)'!N6046,parameters!$B$196:$B$198,0),MATCH('PV (extension)'!B6021,parameters!$C$195:$EJ$195,0))</f>
        <v>1486.7782480206588</v>
      </c>
      <c r="P6046" t="n">
        <v>3</v>
      </c>
      <c r="Q6046" t="n">
        <v>30</v>
      </c>
      <c r="R6046">
        <f>Q6046*P6046*O6046</f>
        <v>133810.04232185928</v>
      </c>
      <c r="S6046">
        <f>1/R6046</f>
        <v>7.4732806495543531E-6</v>
      </c>
    </row>
    <row r="6047" ht="16" customHeight="1" s="29">
      <c r="A6047" t="inlineStr">
        <is>
          <t>photovoltaic slanted-roof installation, 3kWp, single-Si, panel, mounted, on roof</t>
        </is>
      </c>
      <c r="B6047" s="30">
        <f>M6047*S6047</f>
        <v>9.1488334445369102E-7</v>
      </c>
      <c r="C6047" t="inlineStr">
        <is>
          <t>RER</t>
        </is>
      </c>
      <c r="D6047" t="inlineStr">
        <is>
          <t>unit</t>
        </is>
      </c>
      <c r="F6047" t="inlineStr">
        <is>
          <t>technosphere</t>
        </is>
      </c>
      <c r="G6047" t="n">
        <v>0</v>
      </c>
      <c r="H6047" t="inlineStr">
        <is>
          <t>photovoltaic slanted-roof installation, 3kWp, single-Si, panel, mounted, on roof</t>
        </is>
      </c>
      <c r="I6047" t="inlineStr">
        <is>
          <t>(2,2,1,1,1,3); Calculation with average annual yield and share of technologies. Lifetime: 30a.</t>
        </is>
      </c>
      <c r="K6047" t="inlineStr">
        <is>
          <t>residential</t>
        </is>
      </c>
      <c r="L6047">
        <f>L6046</f>
        <v>0.17766751537682748</v>
      </c>
      <c r="M6047" s="30">
        <f>INDEX(parameters!$D$41:$AG$178,MATCH('PV (extension)'!B6021,parameters!$C$41:$C$178,0),MATCH('PV (extension)'!A6047,parameters!$D$5:$AG$5,0))/L6047</f>
        <v>0.12242057904091255</v>
      </c>
      <c r="N6047" s="3" t="inlineStr">
        <is>
          <t>roof-top</t>
        </is>
      </c>
      <c r="O6047">
        <f>INDEX(parameters!$C$196:$EJ$198,MATCH('PV (extension)'!N6047,parameters!$B$196:$B$198,0),MATCH('PV (extension)'!B6021,parameters!$C$195:$EJ$195,0))</f>
        <v>1486.7782480206588</v>
      </c>
      <c r="P6047" t="n">
        <v>3</v>
      </c>
      <c r="Q6047" t="n">
        <v>30</v>
      </c>
      <c r="R6047">
        <f>Q6047*P6047*O6047</f>
        <v>133810.04232185928</v>
      </c>
      <c r="S6047">
        <f>1/R6047</f>
        <v>7.4732806495543531E-6</v>
      </c>
    </row>
    <row r="6048" s="29">
      <c r="A6048" t="inlineStr">
        <is>
          <t>market for tap water</t>
        </is>
      </c>
      <c r="B6048" t="n">
        <v>0.0037026</v>
      </c>
      <c r="C6048" t="inlineStr">
        <is>
          <t>Europe without Switzerland</t>
        </is>
      </c>
      <c r="D6048" t="inlineStr">
        <is>
          <t>kilogram</t>
        </is>
      </c>
      <c r="F6048" t="inlineStr">
        <is>
          <t>technosphere</t>
        </is>
      </c>
      <c r="G6048" t="n">
        <v>0</v>
      </c>
      <c r="H6048" t="inlineStr">
        <is>
          <t>tap water</t>
        </is>
      </c>
      <c r="I6048" t="inlineStr">
        <is>
          <t>(2,2,1,1,1,3); Estimation 20l/m2 panel</t>
        </is>
      </c>
    </row>
    <row r="6049" s="29">
      <c r="A6049" t="inlineStr">
        <is>
          <t>treatment of wastewater, from residence, capacity 1.1E10l/year</t>
        </is>
      </c>
      <c r="B6049" t="n">
        <v>-3.3323e-06</v>
      </c>
      <c r="C6049" t="inlineStr">
        <is>
          <t>CH</t>
        </is>
      </c>
      <c r="D6049" t="inlineStr">
        <is>
          <t>cubic meter</t>
        </is>
      </c>
      <c r="F6049" t="inlineStr">
        <is>
          <t>technosphere</t>
        </is>
      </c>
      <c r="G6049" t="n">
        <v>0</v>
      </c>
      <c r="H6049" t="inlineStr">
        <is>
          <t>wastewater, from residence</t>
        </is>
      </c>
      <c r="I6049" t="inlineStr">
        <is>
          <t>(2,2,1,1,1,3); Estimation 20l/m2 panel</t>
        </is>
      </c>
    </row>
    <row r="6050" s="29"/>
    <row r="6051" customFormat="1" s="28">
      <c r="A6051" s="28" t="inlineStr">
        <is>
          <t>Activity</t>
        </is>
      </c>
      <c r="B6051" s="28" t="inlineStr">
        <is>
          <t>electricity production, photovoltaic, commercial</t>
        </is>
      </c>
    </row>
    <row r="6052">
      <c r="A6052" t="inlineStr">
        <is>
          <t>comment</t>
        </is>
      </c>
      <c r="B605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")&amp;HLOOKUP(B6053,parameters!$C$195:$EJ$198,2,0)&amp;" kWh/kWp.
Annual output, Facade: "&amp;HLOOKUP(B6053,parameters!$C$195:$EJ$198,3,0)&amp;" kWh/kWp.
Annual output, Open-ground: "&amp;HLOOKUP(B6053,parameters!$C$195:$EJ$198,4,0)&amp;_xlfn._LONGTEXT("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")&amp;VLOOKUP(B6053,'extension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1486.77824802066 kWh/kWp.
Annual output, Facade: 1043.90813158897 kWh/kWp.
Annual output, Open-ground: 1581.67898725602 kWh/kWp.
Amount of solar energy transformed to electricity. Waste heat emission due to losses of electricity in the system.
Technology:  Electricity production with grid-connected photovoltaic power plants.
Time period:  Time of publications
Production volume: 0.071 GWh in 2025.
Sampling:  Statistical data and model calculations
Extrapolations:  Use of PV technology data investigated for other countries (Switzerland). Correction of average yield with Swiss data.
Uncertainty:  None
Author: Romain Sacchi, PSI, romain.sacchi@psi.ch</v>
      </c>
    </row>
    <row r="6053" s="29">
      <c r="A6053" t="inlineStr">
        <is>
          <t>location</t>
        </is>
      </c>
      <c r="B6053" t="inlineStr">
        <is>
          <t>SZ</t>
        </is>
      </c>
    </row>
    <row r="6054" s="29">
      <c r="A6054" t="inlineStr">
        <is>
          <t>production amount</t>
        </is>
      </c>
      <c r="B6054" t="n">
        <v>1</v>
      </c>
    </row>
    <row r="6055" s="29">
      <c r="A6055" t="inlineStr">
        <is>
          <t>reference product</t>
        </is>
      </c>
      <c r="B6055" t="inlineStr">
        <is>
          <t>electricity, low voltage</t>
        </is>
      </c>
    </row>
    <row r="6056" s="29">
      <c r="A6056" t="inlineStr">
        <is>
          <t>source</t>
        </is>
      </c>
      <c r="B60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57" s="29">
      <c r="A6057" t="inlineStr">
        <is>
          <t>type</t>
        </is>
      </c>
      <c r="B6057" t="inlineStr">
        <is>
          <t>process</t>
        </is>
      </c>
    </row>
    <row r="6058" s="29">
      <c r="A6058" t="inlineStr">
        <is>
          <t>unit</t>
        </is>
      </c>
      <c r="B6058" t="inlineStr">
        <is>
          <t>kilowatt hour</t>
        </is>
      </c>
    </row>
    <row r="6059" s="29">
      <c r="A6059" t="inlineStr">
        <is>
          <t>Exchanges</t>
        </is>
      </c>
    </row>
    <row r="6060" customFormat="1" s="28">
      <c r="A6060" s="28" t="inlineStr">
        <is>
          <t>name</t>
        </is>
      </c>
      <c r="B6060" s="28" t="inlineStr">
        <is>
          <t>amount</t>
        </is>
      </c>
      <c r="C6060" s="28" t="inlineStr">
        <is>
          <t>location</t>
        </is>
      </c>
      <c r="D6060" s="28" t="inlineStr">
        <is>
          <t>unit</t>
        </is>
      </c>
      <c r="E6060" s="28" t="inlineStr">
        <is>
          <t>categories</t>
        </is>
      </c>
      <c r="F6060" s="28" t="inlineStr">
        <is>
          <t>type</t>
        </is>
      </c>
      <c r="G6060" s="28" t="inlineStr">
        <is>
          <t>uncertainty type</t>
        </is>
      </c>
      <c r="H6060" s="28" t="inlineStr">
        <is>
          <t>reference product</t>
        </is>
      </c>
      <c r="I6060" s="28" t="inlineStr">
        <is>
          <t>comment</t>
        </is>
      </c>
      <c r="J6060" s="28" t="inlineStr">
        <is>
          <t>production volume</t>
        </is>
      </c>
      <c r="K6060" s="28" t="inlineStr">
        <is>
          <t>scope</t>
        </is>
      </c>
      <c r="L6060" s="28" t="inlineStr">
        <is>
          <t>scope share</t>
        </is>
      </c>
      <c r="M6060" s="28" t="inlineStr">
        <is>
          <t>tech share</t>
        </is>
      </c>
      <c r="N6060" s="28" t="inlineStr">
        <is>
          <t>installation</t>
        </is>
      </c>
      <c r="O6060" s="28" t="inlineStr">
        <is>
          <t>productivity</t>
        </is>
      </c>
      <c r="P6060" s="28" t="inlineStr">
        <is>
          <t>kWp</t>
        </is>
      </c>
      <c r="Q6060" s="28" t="inlineStr">
        <is>
          <t>lifetime</t>
        </is>
      </c>
      <c r="R6060" s="28" t="inlineStr">
        <is>
          <t>lifetime production</t>
        </is>
      </c>
      <c r="S6060" s="28" t="inlineStr">
        <is>
          <t>inverted lifetime production</t>
        </is>
      </c>
    </row>
    <row r="6061" s="29">
      <c r="A6061" t="inlineStr">
        <is>
          <t>Energy, solar, converted</t>
        </is>
      </c>
      <c r="B6061" t="n">
        <v>3.8503</v>
      </c>
      <c r="D6061" t="inlineStr">
        <is>
          <t>megajoule</t>
        </is>
      </c>
      <c r="E6061" t="inlineStr">
        <is>
          <t>natural resource::in air</t>
        </is>
      </c>
      <c r="F6061" t="inlineStr">
        <is>
          <t>biosphere</t>
        </is>
      </c>
      <c r="G6061" t="n">
        <v>0</v>
      </c>
      <c r="I6061" t="inlineStr">
        <is>
          <t>(2,2,1,1,1,3); Energy loss in the system</t>
        </is>
      </c>
    </row>
    <row r="6062" s="29">
      <c r="A6062" t="inlineStr">
        <is>
          <t>Heat, waste</t>
        </is>
      </c>
      <c r="B6062" t="n">
        <v>0.25027</v>
      </c>
      <c r="D6062" t="inlineStr">
        <is>
          <t>megajoule</t>
        </is>
      </c>
      <c r="E6062" t="inlineStr">
        <is>
          <t>air</t>
        </is>
      </c>
      <c r="F6062" t="inlineStr">
        <is>
          <t>biosphere</t>
        </is>
      </c>
      <c r="G6062" t="n">
        <v>0</v>
      </c>
      <c r="I6062" t="inlineStr">
        <is>
          <t>(1,na,na,na,na,na); Calculation with average annual output and share of technologies; Average degradation of 10.5% included</t>
        </is>
      </c>
    </row>
    <row r="6063" s="29">
      <c r="A6063" t="inlineStr">
        <is>
          <t>electricity production, photovoltaic, commercial</t>
        </is>
      </c>
      <c r="B6063" t="n">
        <v>1</v>
      </c>
      <c r="C6063" t="inlineStr">
        <is>
          <t>SZ</t>
        </is>
      </c>
      <c r="D6063" t="inlineStr">
        <is>
          <t>kilowatt hour</t>
        </is>
      </c>
      <c r="E6063" t="inlineStr">
        <is>
          <t>photovoltaic::power plants</t>
        </is>
      </c>
      <c r="F6063" t="inlineStr">
        <is>
          <t>production</t>
        </is>
      </c>
      <c r="G6063" t="n">
        <v>0</v>
      </c>
      <c r="H6063" t="inlineStr">
        <is>
          <t>electricity, low voltage</t>
        </is>
      </c>
      <c r="J6063">
        <f>VLOOKUP(C6063,'extension - production vol'!$B$6:$D$235,3,0)</f>
        <v>7.0999999999999994E-2</v>
      </c>
    </row>
    <row r="6064" ht="16" customHeight="1" s="29">
      <c r="A6064" t="inlineStr">
        <is>
          <t>photovoltaic flat-roof installation, 156 kWp, multi-Si, on roof</t>
        </is>
      </c>
      <c r="B6064" s="30">
        <f>M6064*S6064</f>
        <v>1.7645247313667725E-8</v>
      </c>
      <c r="C6064" t="inlineStr">
        <is>
          <t>CH</t>
        </is>
      </c>
      <c r="D6064" t="inlineStr">
        <is>
          <t>unit</t>
        </is>
      </c>
      <c r="F6064" t="inlineStr">
        <is>
          <t>technosphere</t>
        </is>
      </c>
      <c r="G6064" t="n">
        <v>0</v>
      </c>
      <c r="H6064" t="inlineStr">
        <is>
          <t>photovoltaic flat-roof installation, 156 kWp, multi-Si, on roof</t>
        </is>
      </c>
      <c r="I6064" t="inlineStr">
        <is>
          <t>(2,2,1,1,1,3); Calculation with average annual yield and share of technologies. Lifetime: 30a.</t>
        </is>
      </c>
      <c r="K6064" t="inlineStr">
        <is>
          <t>commercial</t>
        </is>
      </c>
      <c r="L6064">
        <f>IF(K6064="residential",VLOOKUP(B6053,parameters!$C$41:$AG$178,18,0),IF(K6064="commercial",1-VLOOKUP(B6053,parameters!$C$41:$AG$178,18,0),1))</f>
        <v>0.82233248462317254</v>
      </c>
      <c r="M6064" s="30">
        <f>INDEX(parameters!$D$41:$AG$178,MATCH('PV (extension)'!B6053,parameters!$C$41:$C$178,0),MATCH('PV (extension)'!A6064,parameters!$D$5:$AG$5,0))/L6064</f>
        <v>0.12277778707072071</v>
      </c>
      <c r="N6064" s="3" t="inlineStr">
        <is>
          <t>roof-top</t>
        </is>
      </c>
      <c r="O6064">
        <f>INDEX(parameters!$C$196:$EJ$198,MATCH('PV (extension)'!N6064,parameters!$B$196:$B$198,0),MATCH('PV (extension)'!B6053,parameters!$C$195:$EJ$195,0))</f>
        <v>1486.7782480206588</v>
      </c>
      <c r="P6064" t="n">
        <v>156</v>
      </c>
      <c r="Q6064" t="n">
        <v>30</v>
      </c>
      <c r="R6064">
        <f>Q6064*P6064*O6064</f>
        <v>6958122.2007366829</v>
      </c>
      <c r="S6064">
        <f>1/R6064</f>
        <v>1.4371693556835293E-7</v>
      </c>
    </row>
    <row r="6065" ht="16" customHeight="1" s="29">
      <c r="A6065" t="inlineStr">
        <is>
          <t>photovoltaic flat-roof installation, 156 kWp, single-Si, on roof</t>
        </is>
      </c>
      <c r="B6065" s="30">
        <f>M6065*S6065</f>
        <v>9.217237664982899E-9</v>
      </c>
      <c r="C6065" t="inlineStr">
        <is>
          <t>CH</t>
        </is>
      </c>
      <c r="D6065" t="inlineStr">
        <is>
          <t>unit</t>
        </is>
      </c>
      <c r="F6065" t="inlineStr">
        <is>
          <t>technosphere</t>
        </is>
      </c>
      <c r="G6065" t="n">
        <v>0</v>
      </c>
      <c r="H6065" t="inlineStr">
        <is>
          <t>photovoltaic flat-roof installation, 156 kWp, single-Si, on roof</t>
        </is>
      </c>
      <c r="I6065" t="inlineStr">
        <is>
          <t>(2,2,1,1,1,3); Calculation with average annual yield and share of technologies. Lifetime: 30a.</t>
        </is>
      </c>
      <c r="K6065" t="inlineStr">
        <is>
          <t>commercial</t>
        </is>
      </c>
      <c r="L6065">
        <f>L6064</f>
        <v>0.82233248462317254</v>
      </c>
      <c r="M6065" s="30">
        <f>INDEX(parameters!$D$41:$AG$178,MATCH('PV (extension)'!B6053,parameters!$C$41:$C$178,0),MATCH('PV (extension)'!A6065,parameters!$D$5:$AG$5,0))/L6065</f>
        <v>6.4134666026183854E-2</v>
      </c>
      <c r="N6065" s="3" t="inlineStr">
        <is>
          <t>roof-top</t>
        </is>
      </c>
      <c r="O6065">
        <f>INDEX(parameters!$C$196:$EJ$198,MATCH('PV (extension)'!N6065,parameters!$B$196:$B$198,0),MATCH('PV (extension)'!B6053,parameters!$C$195:$EJ$195,0))</f>
        <v>1486.7782480206588</v>
      </c>
      <c r="P6065" t="n">
        <v>156</v>
      </c>
      <c r="Q6065" t="n">
        <v>30</v>
      </c>
      <c r="R6065">
        <f>Q6065*P6065*O6065</f>
        <v>6958122.2007366829</v>
      </c>
      <c r="S6065">
        <f>1/R6065</f>
        <v>1.4371693556835293E-7</v>
      </c>
    </row>
    <row r="6066" s="29">
      <c r="A6066" t="inlineStr">
        <is>
          <t>photovoltaic open ground installation, 570 kWp, CIS, on open ground</t>
        </is>
      </c>
      <c r="B6066" s="30">
        <f>M6066*S6066</f>
        <v>4.5429653022859831E-10</v>
      </c>
      <c r="C6066" t="inlineStr">
        <is>
          <t>RER</t>
        </is>
      </c>
      <c r="D6066" t="inlineStr">
        <is>
          <t>unit</t>
        </is>
      </c>
      <c r="F6066" t="inlineStr">
        <is>
          <t>technosphere</t>
        </is>
      </c>
      <c r="G6066" t="n">
        <v>0</v>
      </c>
      <c r="H6066" t="inlineStr">
        <is>
          <t>photovoltaic open ground installation, 570 kWp, CIS, on open ground</t>
        </is>
      </c>
      <c r="I6066" t="inlineStr">
        <is>
          <t>(2,2,1,1,1,3); Calculation with average annual yield and share of technologies. Lifetime: 30a.</t>
        </is>
      </c>
      <c r="K6066" t="inlineStr">
        <is>
          <t>commercial</t>
        </is>
      </c>
      <c r="L6066">
        <f>L6065</f>
        <v>0.82233248462317254</v>
      </c>
      <c r="M6066" s="30">
        <f>INDEX(parameters!$D$41:$AG$178,MATCH('PV (extension)'!B6053,parameters!$C$41:$C$178,0),MATCH('PV (extension)'!A6066,parameters!$D$5:$AG$5,0))/L6066</f>
        <v>1.2287226816964775E-2</v>
      </c>
      <c r="N6066" t="inlineStr">
        <is>
          <t>central</t>
        </is>
      </c>
      <c r="O6066">
        <f>INDEX(parameters!$C$196:$EJ$198,MATCH('PV (extension)'!N6066,parameters!$B$196:$B$198,0),MATCH('PV (extension)'!B6053,parameters!$C$195:$EJ$195,0))</f>
        <v>1581.67898725602</v>
      </c>
      <c r="P6066" t="n">
        <v>570</v>
      </c>
      <c r="Q6066" t="n">
        <v>30</v>
      </c>
      <c r="R6066">
        <f>Q6066*P6066*O6066</f>
        <v>27046710.682077944</v>
      </c>
      <c r="S6066">
        <f>1/R6066</f>
        <v>3.6973072687268901E-8</v>
      </c>
    </row>
    <row r="6067" s="29">
      <c r="A6067" t="inlineStr">
        <is>
          <t>photovoltaic open ground installation, 570 kWp, CdTe, on open ground</t>
        </is>
      </c>
      <c r="B6067" s="30">
        <f>M6067*S6067</f>
        <v>3.337227291532679E-9</v>
      </c>
      <c r="C6067" t="inlineStr">
        <is>
          <t>RER</t>
        </is>
      </c>
      <c r="D6067" t="inlineStr">
        <is>
          <t>unit</t>
        </is>
      </c>
      <c r="F6067" t="inlineStr">
        <is>
          <t>technosphere</t>
        </is>
      </c>
      <c r="G6067" t="n">
        <v>0</v>
      </c>
      <c r="H6067" t="inlineStr">
        <is>
          <t>photovoltaic open ground installation, 570 kWp, CdTe, on open ground</t>
        </is>
      </c>
      <c r="I6067" t="inlineStr">
        <is>
          <t>(2,2,1,1,1,3); Calculation with average annual yield and share of technologies. Lifetime: 30a.</t>
        </is>
      </c>
      <c r="K6067" t="inlineStr">
        <is>
          <t>commercial</t>
        </is>
      </c>
      <c r="L6067">
        <f>L6066</f>
        <v>0.82233248462317254</v>
      </c>
      <c r="M6067" s="30">
        <f>INDEX(parameters!$D$41:$AG$178,MATCH('PV (extension)'!B6053,parameters!$C$41:$C$178,0),MATCH('PV (extension)'!A6067,parameters!$D$5:$AG$5,0))/L6067</f>
        <v>9.0261021034418951E-2</v>
      </c>
      <c r="N6067" t="inlineStr">
        <is>
          <t>central</t>
        </is>
      </c>
      <c r="O6067">
        <f>INDEX(parameters!$C$196:$EJ$198,MATCH('PV (extension)'!N6067,parameters!$B$196:$B$198,0),MATCH('PV (extension)'!B6053,parameters!$C$195:$EJ$195,0))</f>
        <v>1581.67898725602</v>
      </c>
      <c r="P6067" t="n">
        <v>570</v>
      </c>
      <c r="Q6067" t="n">
        <v>30</v>
      </c>
      <c r="R6067">
        <f>Q6067*P6067*O6067</f>
        <v>27046710.682077944</v>
      </c>
      <c r="S6067">
        <f>1/R6067</f>
        <v>3.6973072687268901E-8</v>
      </c>
    </row>
    <row r="6068" s="29">
      <c r="A6068" t="inlineStr">
        <is>
          <t>photovoltaic open ground installation, 570 kWp, micro-Si, on open ground</t>
        </is>
      </c>
      <c r="B6068" s="30">
        <f>M6068*S6068</f>
        <v>3.5372241139800417E-11</v>
      </c>
      <c r="C6068" t="inlineStr">
        <is>
          <t>RER</t>
        </is>
      </c>
      <c r="D6068" t="inlineStr">
        <is>
          <t>unit</t>
        </is>
      </c>
      <c r="F6068" t="inlineStr">
        <is>
          <t>technosphere</t>
        </is>
      </c>
      <c r="G6068" t="n">
        <v>0</v>
      </c>
      <c r="H6068" t="inlineStr">
        <is>
          <t>photovoltaic open ground installation, 570 kWp, micro-Si, on open ground</t>
        </is>
      </c>
      <c r="I6068" t="inlineStr">
        <is>
          <t>(2,2,1,1,1,3); Calculation with average annual yield and share of technologies. Lifetime: 30a.</t>
        </is>
      </c>
      <c r="K6068" t="inlineStr">
        <is>
          <t>commercial</t>
        </is>
      </c>
      <c r="L6068">
        <f>L6067</f>
        <v>0.82233248462317254</v>
      </c>
      <c r="M6068" s="30">
        <f>INDEX(parameters!$D$41:$AG$178,MATCH('PV (extension)'!B6053,parameters!$C$41:$C$178,0),MATCH('PV (extension)'!A6068,parameters!$D$5:$AG$5,0))/L6068</f>
        <v>9.5670277228487681E-4</v>
      </c>
      <c r="N6068" t="inlineStr">
        <is>
          <t>central</t>
        </is>
      </c>
      <c r="O6068">
        <f>INDEX(parameters!$C$196:$EJ$198,MATCH('PV (extension)'!N6068,parameters!$B$196:$B$198,0),MATCH('PV (extension)'!B6053,parameters!$C$195:$EJ$195,0))</f>
        <v>1581.67898725602</v>
      </c>
      <c r="P6068" t="n">
        <v>570</v>
      </c>
      <c r="Q6068" t="n">
        <v>30</v>
      </c>
      <c r="R6068">
        <f>Q6068*P6068*O6068</f>
        <v>27046710.682077944</v>
      </c>
      <c r="S6068">
        <f>1/R6068</f>
        <v>3.6973072687268901E-8</v>
      </c>
    </row>
    <row r="6069" s="29">
      <c r="A6069" t="inlineStr">
        <is>
          <t>photovoltaic open ground installation, 570 kWp, multi-Si, on open ground</t>
        </is>
      </c>
      <c r="B6069" s="30">
        <f>M6069*S6069</f>
        <v>1.1837292337345363E-8</v>
      </c>
      <c r="C6069" t="inlineStr">
        <is>
          <t>RER</t>
        </is>
      </c>
      <c r="D6069" t="inlineStr">
        <is>
          <t>unit</t>
        </is>
      </c>
      <c r="F6069" t="inlineStr">
        <is>
          <t>technosphere</t>
        </is>
      </c>
      <c r="G6069" t="n">
        <v>0</v>
      </c>
      <c r="H6069" t="inlineStr">
        <is>
          <t>photovoltaic open ground installation, 570 kWp, multi-Si, on open ground</t>
        </is>
      </c>
      <c r="I6069" t="inlineStr">
        <is>
          <t>(2,2,1,1,1,3); Calculation with average annual yield and share of technologies. Lifetime: 30a.</t>
        </is>
      </c>
      <c r="K6069" t="inlineStr">
        <is>
          <t>commercial</t>
        </is>
      </c>
      <c r="L6069">
        <f>L6068</f>
        <v>0.82233248462317254</v>
      </c>
      <c r="M6069" s="30">
        <f>INDEX(parameters!$D$41:$AG$178,MATCH('PV (extension)'!B6053,parameters!$C$41:$C$178,0),MATCH('PV (extension)'!A6069,parameters!$D$5:$AG$5,0))/L6069</f>
        <v>0.32015982110735819</v>
      </c>
      <c r="N6069" t="inlineStr">
        <is>
          <t>central</t>
        </is>
      </c>
      <c r="O6069">
        <f>INDEX(parameters!$C$196:$EJ$198,MATCH('PV (extension)'!N6069,parameters!$B$196:$B$198,0),MATCH('PV (extension)'!B6053,parameters!$C$195:$EJ$195,0))</f>
        <v>1581.67898725602</v>
      </c>
      <c r="P6069" t="n">
        <v>570</v>
      </c>
      <c r="Q6069" t="n">
        <v>30</v>
      </c>
      <c r="R6069">
        <f>Q6069*P6069*O6069</f>
        <v>27046710.682077944</v>
      </c>
      <c r="S6069">
        <f>1/R6069</f>
        <v>3.6973072687268901E-8</v>
      </c>
    </row>
    <row r="6070" s="29">
      <c r="A6070" t="inlineStr">
        <is>
          <t>photovoltaic open ground installation, 570 kWp, single-Si, on open ground</t>
        </is>
      </c>
      <c r="B6070" s="30">
        <f>M6070*S6070</f>
        <v>6.2790094811579887E-9</v>
      </c>
      <c r="C6070" t="inlineStr">
        <is>
          <t>RER</t>
        </is>
      </c>
      <c r="D6070" t="inlineStr">
        <is>
          <t>unit</t>
        </is>
      </c>
      <c r="F6070" t="inlineStr">
        <is>
          <t>technosphere</t>
        </is>
      </c>
      <c r="G6070" t="n">
        <v>0</v>
      </c>
      <c r="H6070" t="inlineStr">
        <is>
          <t>photovoltaic open ground installation, 570 kWp, single-Si, on open ground</t>
        </is>
      </c>
      <c r="I6070" t="inlineStr">
        <is>
          <t>(2,2,1,1,1,3); Calculation with average annual yield and share of technologies. Lifetime: 30a.</t>
        </is>
      </c>
      <c r="K6070" t="inlineStr">
        <is>
          <t>commercial</t>
        </is>
      </c>
      <c r="L6070">
        <f>L6069</f>
        <v>0.82233248462317254</v>
      </c>
      <c r="M6070" s="30">
        <f>INDEX(parameters!$D$41:$AG$178,MATCH('PV (extension)'!B6053,parameters!$C$41:$C$178,0),MATCH('PV (extension)'!A6070,parameters!$D$5:$AG$5,0))/L6070</f>
        <v>0.16982655280690445</v>
      </c>
      <c r="N6070" t="inlineStr">
        <is>
          <t>central</t>
        </is>
      </c>
      <c r="O6070">
        <f>INDEX(parameters!$C$196:$EJ$198,MATCH('PV (extension)'!N6070,parameters!$B$196:$B$198,0),MATCH('PV (extension)'!B6053,parameters!$C$195:$EJ$195,0))</f>
        <v>1581.67898725602</v>
      </c>
      <c r="P6070" t="n">
        <v>570</v>
      </c>
      <c r="Q6070" t="n">
        <v>30</v>
      </c>
      <c r="R6070">
        <f>Q6070*P6070*O6070</f>
        <v>27046710.682077944</v>
      </c>
      <c r="S6070">
        <f>1/R6070</f>
        <v>3.6973072687268901E-8</v>
      </c>
    </row>
    <row r="6071" ht="16" customHeight="1" s="29">
      <c r="A6071" t="inlineStr">
        <is>
          <t>photovoltaic slanted-roof installation, 93 kWp, multi-Si, laminated, integrated, on roof</t>
        </is>
      </c>
      <c r="B6071" s="30">
        <f>M6071*S6071</f>
        <v>1.9376177194776445E-9</v>
      </c>
      <c r="C6071" t="inlineStr">
        <is>
          <t>CH</t>
        </is>
      </c>
      <c r="D6071" t="inlineStr">
        <is>
          <t>unit</t>
        </is>
      </c>
      <c r="F6071" t="inlineStr">
        <is>
          <t>technosphere</t>
        </is>
      </c>
      <c r="G6071" t="n">
        <v>0</v>
      </c>
      <c r="H6071" t="inlineStr">
        <is>
          <t>photovoltaic slanted-roof installation, 93 kWp, multi-Si, laminated, integrated, on roof</t>
        </is>
      </c>
      <c r="I6071" t="inlineStr">
        <is>
          <t>(2,2,1,1,1,3); Calculation with average annual yield and share of technologies. Lifetime: 30a.</t>
        </is>
      </c>
      <c r="K6071" t="inlineStr">
        <is>
          <t>commercial</t>
        </is>
      </c>
      <c r="L6071">
        <f>L6070</f>
        <v>0.82233248462317254</v>
      </c>
      <c r="M6071" s="30">
        <f>INDEX(parameters!$D$41:$AG$178,MATCH('PV (extension)'!B6053,parameters!$C$41:$C$178,0),MATCH('PV (extension)'!A6071,parameters!$D$5:$AG$5,0))/L6071</f>
        <v>8.0374539804535308E-3</v>
      </c>
      <c r="N6071" s="3" t="inlineStr">
        <is>
          <t>roof-top</t>
        </is>
      </c>
      <c r="O6071">
        <f>INDEX(parameters!$C$196:$EJ$198,MATCH('PV (extension)'!N6071,parameters!$B$196:$B$198,0),MATCH('PV (extension)'!B6053,parameters!$C$195:$EJ$195,0))</f>
        <v>1486.7782480206588</v>
      </c>
      <c r="P6071" t="n">
        <v>93</v>
      </c>
      <c r="Q6071" t="n">
        <v>30</v>
      </c>
      <c r="R6071">
        <f>Q6071*P6071*O6071</f>
        <v>4148111.3119776379</v>
      </c>
      <c r="S6071">
        <f>1/R6071</f>
        <v>2.4107356934046299E-7</v>
      </c>
    </row>
    <row r="6072" ht="16" customHeight="1" s="29">
      <c r="A6072" t="inlineStr">
        <is>
          <t>photovoltaic slanted-roof installation, 93 kWp, multi-Si, panel, mounted, on roof</t>
        </is>
      </c>
      <c r="B6072" s="30">
        <f>M6072*S6072</f>
        <v>3.2855123859851529E-8</v>
      </c>
      <c r="C6072" t="inlineStr">
        <is>
          <t>CH</t>
        </is>
      </c>
      <c r="D6072" t="inlineStr">
        <is>
          <t>unit</t>
        </is>
      </c>
      <c r="F6072" t="inlineStr">
        <is>
          <t>technosphere</t>
        </is>
      </c>
      <c r="G6072" t="n">
        <v>0</v>
      </c>
      <c r="H6072" t="inlineStr">
        <is>
          <t>photovoltaic slanted-roof installation, 93 kWp, multi-Si, panel, mounted, on roof</t>
        </is>
      </c>
      <c r="I6072" t="inlineStr">
        <is>
          <t>(2,2,1,1,1,3); Calculation with average annual yield and share of technologies. Lifetime: 30a.</t>
        </is>
      </c>
      <c r="K6072" t="inlineStr">
        <is>
          <t>commercial</t>
        </is>
      </c>
      <c r="L6072">
        <f>L6071</f>
        <v>0.82233248462317254</v>
      </c>
      <c r="M6072" s="30">
        <f>INDEX(parameters!$D$41:$AG$178,MATCH('PV (extension)'!B6053,parameters!$C$41:$C$178,0),MATCH('PV (extension)'!A6072,parameters!$D$5:$AG$5,0))/L6072</f>
        <v>0.13628671093947653</v>
      </c>
      <c r="N6072" s="3" t="inlineStr">
        <is>
          <t>roof-top</t>
        </is>
      </c>
      <c r="O6072">
        <f>INDEX(parameters!$C$196:$EJ$198,MATCH('PV (extension)'!N6072,parameters!$B$196:$B$198,0),MATCH('PV (extension)'!B6053,parameters!$C$195:$EJ$195,0))</f>
        <v>1486.7782480206588</v>
      </c>
      <c r="P6072" t="n">
        <v>93</v>
      </c>
      <c r="Q6072" t="n">
        <v>30</v>
      </c>
      <c r="R6072">
        <f>Q6072*P6072*O6072</f>
        <v>4148111.3119776379</v>
      </c>
      <c r="S6072">
        <f>1/R6072</f>
        <v>2.4107356934046299E-7</v>
      </c>
    </row>
    <row r="6073" ht="16" customHeight="1" s="29">
      <c r="A6073" t="inlineStr">
        <is>
          <t>photovoltaic slanted-roof installation, 93 kWp, single-Si, laminated, integrated, on roof</t>
        </is>
      </c>
      <c r="B6073" s="30">
        <f>M6073*S6073</f>
        <v>1.0243086656983839E-9</v>
      </c>
      <c r="C6073" t="inlineStr">
        <is>
          <t>CH</t>
        </is>
      </c>
      <c r="D6073" t="inlineStr">
        <is>
          <t>unit</t>
        </is>
      </c>
      <c r="F6073" t="inlineStr">
        <is>
          <t>technosphere</t>
        </is>
      </c>
      <c r="G6073" t="n">
        <v>0</v>
      </c>
      <c r="H6073" t="inlineStr">
        <is>
          <t>photovoltaic slanted-roof installation, 93 kWp, single-Si, laminated, integrated, on roof</t>
        </is>
      </c>
      <c r="I6073" t="inlineStr">
        <is>
          <t>(2,2,1,1,1,3); Calculation with average annual yield and share of technologies. Lifetime: 30a.</t>
        </is>
      </c>
      <c r="K6073" t="inlineStr">
        <is>
          <t>commercial</t>
        </is>
      </c>
      <c r="L6073">
        <f>L6072</f>
        <v>0.82233248462317254</v>
      </c>
      <c r="M6073" s="30">
        <f>INDEX(parameters!$D$41:$AG$178,MATCH('PV (extension)'!B6053,parameters!$C$41:$C$178,0),MATCH('PV (extension)'!A6073,parameters!$D$5:$AG$5,0))/L6073</f>
        <v>4.2489463631401872E-3</v>
      </c>
      <c r="N6073" s="3" t="inlineStr">
        <is>
          <t>roof-top</t>
        </is>
      </c>
      <c r="O6073">
        <f>INDEX(parameters!$C$196:$EJ$198,MATCH('PV (extension)'!N6073,parameters!$B$196:$B$198,0),MATCH('PV (extension)'!B6053,parameters!$C$195:$EJ$195,0))</f>
        <v>1486.7782480206588</v>
      </c>
      <c r="P6073" t="n">
        <v>93</v>
      </c>
      <c r="Q6073" t="n">
        <v>30</v>
      </c>
      <c r="R6073">
        <f>Q6073*P6073*O6073</f>
        <v>4148111.3119776379</v>
      </c>
      <c r="S6073">
        <f>1/R6073</f>
        <v>2.4107356934046299E-7</v>
      </c>
    </row>
    <row r="6074" ht="16" customHeight="1" s="29">
      <c r="A6074" t="inlineStr">
        <is>
          <t>photovoltaic slanted-roof installation, 93 kWp, single-Si, panel, mounted, on roof</t>
        </is>
      </c>
      <c r="B6074" s="30">
        <f>M6074*S6074</f>
        <v>1.7209859326293315E-8</v>
      </c>
      <c r="C6074" t="inlineStr">
        <is>
          <t>CH</t>
        </is>
      </c>
      <c r="D6074" t="inlineStr">
        <is>
          <t>unit</t>
        </is>
      </c>
      <c r="F6074" t="inlineStr">
        <is>
          <t>technosphere</t>
        </is>
      </c>
      <c r="G6074" t="n">
        <v>0</v>
      </c>
      <c r="H6074" t="inlineStr">
        <is>
          <t>photovoltaic slanted-roof installation, 93 kWp, single-Si, panel, mounted, on roof</t>
        </is>
      </c>
      <c r="I6074" t="inlineStr">
        <is>
          <t>(2,2,1,1,1,3); Calculation with average annual yield and share of technologies. Lifetime: 30a.</t>
        </is>
      </c>
      <c r="K6074" t="inlineStr">
        <is>
          <t>commercial</t>
        </is>
      </c>
      <c r="L6074">
        <f>L6073</f>
        <v>0.82233248462317254</v>
      </c>
      <c r="M6074" s="30">
        <f>INDEX(parameters!$D$41:$AG$178,MATCH('PV (extension)'!B6053,parameters!$C$41:$C$178,0),MATCH('PV (extension)'!A6074,parameters!$D$5:$AG$5,0))/L6074</f>
        <v>7.1388412148941149E-2</v>
      </c>
      <c r="N6074" s="3" t="inlineStr">
        <is>
          <t>roof-top</t>
        </is>
      </c>
      <c r="O6074">
        <f>INDEX(parameters!$C$196:$EJ$198,MATCH('PV (extension)'!N6074,parameters!$B$196:$B$198,0),MATCH('PV (extension)'!B6053,parameters!$C$195:$EJ$195,0))</f>
        <v>1486.7782480206588</v>
      </c>
      <c r="P6074" t="n">
        <v>93</v>
      </c>
      <c r="Q6074" t="n">
        <v>30</v>
      </c>
      <c r="R6074">
        <f>Q6074*P6074*O6074</f>
        <v>4148111.3119776379</v>
      </c>
      <c r="S6074">
        <f>1/R6074</f>
        <v>2.4107356934046299E-7</v>
      </c>
    </row>
    <row r="6075" s="29">
      <c r="A6075" t="inlineStr">
        <is>
          <t>market for tap water</t>
        </is>
      </c>
      <c r="B6075" t="n">
        <v>0.0037026</v>
      </c>
      <c r="C6075" t="inlineStr">
        <is>
          <t>Europe without Switzerland</t>
        </is>
      </c>
      <c r="D6075" t="inlineStr">
        <is>
          <t>kilogram</t>
        </is>
      </c>
      <c r="F6075" t="inlineStr">
        <is>
          <t>technosphere</t>
        </is>
      </c>
      <c r="G6075" t="n">
        <v>0</v>
      </c>
      <c r="H6075" t="inlineStr">
        <is>
          <t>tap water</t>
        </is>
      </c>
      <c r="I6075" t="inlineStr">
        <is>
          <t>(2,2,1,1,1,3); Estimation 20l/m2 panel</t>
        </is>
      </c>
      <c r="M6075" s="30" t="n"/>
    </row>
    <row r="6076" s="29">
      <c r="A6076" t="inlineStr">
        <is>
          <t>treatment of wastewater, from residence, capacity 1.1E10l/year</t>
        </is>
      </c>
      <c r="B6076" t="n">
        <v>-3.3323e-06</v>
      </c>
      <c r="C6076" t="inlineStr">
        <is>
          <t>CH</t>
        </is>
      </c>
      <c r="D6076" t="inlineStr">
        <is>
          <t>cubic meter</t>
        </is>
      </c>
      <c r="F6076" t="inlineStr">
        <is>
          <t>technosphere</t>
        </is>
      </c>
      <c r="G6076" t="n">
        <v>0</v>
      </c>
      <c r="H6076" t="inlineStr">
        <is>
          <t>wastewater, from residence</t>
        </is>
      </c>
      <c r="I6076" t="inlineStr">
        <is>
          <t>(2,2,1,1,1,3); Estimation 20l/m2 panel</t>
        </is>
      </c>
      <c r="M6076" s="30" t="n"/>
    </row>
    <row r="6077" s="29">
      <c r="M6077" s="30" t="n"/>
    </row>
    <row r="6078" customFormat="1" s="28">
      <c r="A6078" s="28" t="inlineStr">
        <is>
          <t>Activity</t>
        </is>
      </c>
      <c r="B6078" s="28" t="inlineStr">
        <is>
          <t>electricity production, photovoltaic</t>
        </is>
      </c>
      <c r="M6078" s="30" t="n"/>
    </row>
    <row r="6079">
      <c r="A6079" t="inlineStr">
        <is>
          <t>comment</t>
        </is>
      </c>
      <c r="B607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")&amp;HLOOKUP(B6080,parameters!$C$195:$EJ$198,2,0)&amp;" kWh/kWp.
Annual output, Facade: "&amp;HLOOKUP(B6080,parameters!$C$195:$EJ$198,3,0)&amp;" kWh/kWp.
Annual output, Open-ground: "&amp;HLOOKUP(B6080,parameters!$C$195:$EJ$198,4,0)&amp;_xlfn._LONGTEXT("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")&amp;VLOOKUP(B6080,'extension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1486.77824802066 kWh/kWp.
Annual output, Facade: 1043.90813158897 kWh/kWp.
Annual output, Open-ground: 1581.67898725602 kWh/kWp.
Amount of solar energy transformed to electricity. Waste heat emission due to losses of electricity in the system.
Technology:  Electricity production with grid-connected photovoltaic power plants.
Time period:  Time of publications
Production volume: 0.071 GWh in 2025.
Sampling:  Statistical data and model calculations
Extrapolations:  Use of PV technology data investigated for other countries (Switzerland). Correction of average yield with Swiss data.
Uncertainty:  None
Author: Romain Sacchi, PSI, romain.sacchi@psi.ch</v>
      </c>
      <c r="M6079" s="30" t="n"/>
    </row>
    <row r="6080" s="29">
      <c r="A6080" t="inlineStr">
        <is>
          <t>location</t>
        </is>
      </c>
      <c r="B6080" t="inlineStr">
        <is>
          <t>SZ</t>
        </is>
      </c>
    </row>
    <row r="6081" s="29">
      <c r="A6081" t="inlineStr">
        <is>
          <t>production amount</t>
        </is>
      </c>
      <c r="B6081" t="n">
        <v>1</v>
      </c>
    </row>
    <row r="6082" s="29">
      <c r="A6082" t="inlineStr">
        <is>
          <t>reference product</t>
        </is>
      </c>
      <c r="B6082" t="inlineStr">
        <is>
          <t>electricity, low voltage</t>
        </is>
      </c>
    </row>
    <row r="6083" s="29">
      <c r="A6083" t="inlineStr">
        <is>
          <t>source</t>
        </is>
      </c>
      <c r="B608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084" s="29">
      <c r="A6084" t="inlineStr">
        <is>
          <t>type</t>
        </is>
      </c>
      <c r="B6084" t="inlineStr">
        <is>
          <t>process</t>
        </is>
      </c>
    </row>
    <row r="6085" s="29">
      <c r="A6085" t="inlineStr">
        <is>
          <t>unit</t>
        </is>
      </c>
      <c r="B6085" t="inlineStr">
        <is>
          <t>kilowatt hour</t>
        </is>
      </c>
    </row>
    <row r="6086" s="29">
      <c r="A6086" t="inlineStr">
        <is>
          <t>Exchanges</t>
        </is>
      </c>
    </row>
    <row r="6087" customFormat="1" s="28">
      <c r="A6087" s="28" t="inlineStr">
        <is>
          <t>name</t>
        </is>
      </c>
      <c r="B6087" s="28" t="inlineStr">
        <is>
          <t>amount</t>
        </is>
      </c>
      <c r="C6087" s="28" t="inlineStr">
        <is>
          <t>location</t>
        </is>
      </c>
      <c r="D6087" s="28" t="inlineStr">
        <is>
          <t>unit</t>
        </is>
      </c>
      <c r="E6087" s="28" t="inlineStr">
        <is>
          <t>categories</t>
        </is>
      </c>
      <c r="F6087" s="28" t="inlineStr">
        <is>
          <t>type</t>
        </is>
      </c>
      <c r="G6087" s="28" t="inlineStr">
        <is>
          <t>uncertainty type</t>
        </is>
      </c>
      <c r="H6087" s="28" t="inlineStr">
        <is>
          <t>loc</t>
        </is>
      </c>
      <c r="I6087" s="28" t="inlineStr">
        <is>
          <t>scale</t>
        </is>
      </c>
      <c r="J6087" s="28" t="inlineStr">
        <is>
          <t>comment</t>
        </is>
      </c>
      <c r="K6087" s="28" t="inlineStr">
        <is>
          <t>negative</t>
        </is>
      </c>
      <c r="L6087" s="28" t="inlineStr">
        <is>
          <t>reference product</t>
        </is>
      </c>
      <c r="M6087" s="28" t="inlineStr">
        <is>
          <t>production volume</t>
        </is>
      </c>
      <c r="N6087" s="28" t="inlineStr">
        <is>
          <t>scope</t>
        </is>
      </c>
      <c r="O6087" s="28" t="inlineStr">
        <is>
          <t>scope share</t>
        </is>
      </c>
      <c r="P6087" s="28" t="inlineStr">
        <is>
          <t>tech share</t>
        </is>
      </c>
      <c r="Q6087" s="28" t="inlineStr">
        <is>
          <t>installation</t>
        </is>
      </c>
      <c r="R6087" s="28" t="inlineStr">
        <is>
          <t>productivity</t>
        </is>
      </c>
      <c r="S6087" s="28" t="inlineStr">
        <is>
          <t>kWp</t>
        </is>
      </c>
      <c r="T6087" s="28" t="inlineStr">
        <is>
          <t>lifetime</t>
        </is>
      </c>
      <c r="U6087" s="28" t="inlineStr">
        <is>
          <t>lifetime production</t>
        </is>
      </c>
      <c r="V6087" s="28" t="inlineStr">
        <is>
          <t>inverted lifetime production</t>
        </is>
      </c>
    </row>
    <row r="6088" s="29">
      <c r="A6088" t="inlineStr">
        <is>
          <t>Energy, solar, converted</t>
        </is>
      </c>
      <c r="B6088" t="n">
        <v>3.8503</v>
      </c>
      <c r="D6088" t="inlineStr">
        <is>
          <t>megajoule</t>
        </is>
      </c>
      <c r="E6088" t="inlineStr">
        <is>
          <t>natural resource::in air</t>
        </is>
      </c>
      <c r="F6088" t="inlineStr">
        <is>
          <t>biosphere</t>
        </is>
      </c>
      <c r="G6088" t="n">
        <v>2</v>
      </c>
      <c r="H6088" t="n">
        <v>1.348151067341848</v>
      </c>
      <c r="I6088" t="n">
        <v>0.04340984597628009</v>
      </c>
      <c r="J6088" t="inlineStr">
        <is>
          <t>(2,2,1,1,1,3); Energy loss in the system</t>
        </is>
      </c>
    </row>
    <row r="6089" s="29">
      <c r="A6089" t="inlineStr">
        <is>
          <t>Heat, waste</t>
        </is>
      </c>
      <c r="B6089" t="n">
        <v>0.25027</v>
      </c>
      <c r="D6089" t="inlineStr">
        <is>
          <t>megajoule</t>
        </is>
      </c>
      <c r="E6089" t="inlineStr">
        <is>
          <t>air</t>
        </is>
      </c>
      <c r="F6089" t="inlineStr">
        <is>
          <t>biosphere</t>
        </is>
      </c>
      <c r="G6089" t="n">
        <v>2</v>
      </c>
      <c r="H6089" t="n">
        <v>-1.385214943900327</v>
      </c>
      <c r="I6089" t="n">
        <v>0.02439508208471609</v>
      </c>
      <c r="J6089" t="inlineStr">
        <is>
          <t>(1,na,na,na,na,na); Calculation</t>
        </is>
      </c>
    </row>
    <row r="6090" s="29">
      <c r="A6090" t="inlineStr">
        <is>
          <t>electricity production, photovoltaic</t>
        </is>
      </c>
      <c r="B6090" t="n">
        <v>1</v>
      </c>
      <c r="C6090" t="inlineStr">
        <is>
          <t>SZ</t>
        </is>
      </c>
      <c r="D6090" t="inlineStr">
        <is>
          <t>kilowatt hour</t>
        </is>
      </c>
      <c r="E6090" t="inlineStr">
        <is>
          <t>photovoltaic::power plants</t>
        </is>
      </c>
      <c r="F6090" t="inlineStr">
        <is>
          <t>production</t>
        </is>
      </c>
      <c r="G6090" t="n">
        <v>0</v>
      </c>
      <c r="H6090" t="n">
        <v>1</v>
      </c>
      <c r="L6090" t="inlineStr">
        <is>
          <t>electricity, low voltage</t>
        </is>
      </c>
      <c r="M6090">
        <f>VLOOKUP(C6090,'extension - production vol'!$B$6:$D$235,3,0)</f>
        <v>7.0999999999999994E-2</v>
      </c>
    </row>
    <row r="6091" ht="16" customHeight="1" s="29">
      <c r="A6091" t="inlineStr">
        <is>
          <t>photovoltaic flat-roof installation, 156 kWp, multi-Si, on roof</t>
        </is>
      </c>
      <c r="B6091" s="30">
        <f>P6091*V6091</f>
        <v>1.451026006523874E-8</v>
      </c>
      <c r="C6091" t="inlineStr">
        <is>
          <t>CH</t>
        </is>
      </c>
      <c r="D6091" t="inlineStr">
        <is>
          <t>unit</t>
        </is>
      </c>
      <c r="F6091" t="inlineStr">
        <is>
          <t>technosphere</t>
        </is>
      </c>
      <c r="G6091" t="n">
        <v>2</v>
      </c>
      <c r="H6091" t="n">
        <v>-18.46800298604678</v>
      </c>
      <c r="I6091" t="n">
        <v>0.09798894162072011</v>
      </c>
      <c r="J6091" t="inlineStr">
        <is>
          <t>(2,2,1,1,1,3); Calculation with average annual yield and share of technologies. Lifetime: 30a.</t>
        </is>
      </c>
      <c r="L6091" t="inlineStr">
        <is>
          <t>photovoltaic flat-roof installation, 156 kWp, multi-Si, on roof</t>
        </is>
      </c>
      <c r="N6091" t="inlineStr">
        <is>
          <t>all</t>
        </is>
      </c>
      <c r="O6091" t="n">
        <v>1</v>
      </c>
      <c r="P6091" s="30">
        <f>INDEX(parameters!$D$41:$AG$178,MATCH('PV (extension)'!B6080,parameters!$C$41:$C$178,0),MATCH('PV (extension)'!A6091,parameters!$D$5:$AG$5,0))/O6091</f>
        <v>0.10096416269840058</v>
      </c>
      <c r="Q6091" s="3" t="inlineStr">
        <is>
          <t>roof-top</t>
        </is>
      </c>
      <c r="R6091">
        <f>INDEX(parameters!$C$196:$EJ$198,MATCH('PV (extension)'!Q6091,parameters!$B$196:$B$198,0),MATCH('PV (extension)'!B6080,parameters!$C$195:$EJ$195,0))</f>
        <v>1486.7782480206588</v>
      </c>
      <c r="S6091" t="n">
        <v>156</v>
      </c>
      <c r="T6091" t="n">
        <v>30</v>
      </c>
      <c r="U6091">
        <f>T6091*S6091*R6091</f>
        <v>6958122.2007366829</v>
      </c>
      <c r="V6091">
        <f>1/U6091</f>
        <v>1.4371693556835293E-7</v>
      </c>
    </row>
    <row r="6092" ht="16" customHeight="1" s="29">
      <c r="A6092" t="inlineStr">
        <is>
          <t>photovoltaic flat-roof installation, 156 kWp, single-Si, on roof</t>
        </is>
      </c>
      <c r="B6092" s="30">
        <f>P6092*V6092</f>
        <v>7.579633950407675E-9</v>
      </c>
      <c r="C6092" t="inlineStr">
        <is>
          <t>CH</t>
        </is>
      </c>
      <c r="D6092" t="inlineStr">
        <is>
          <t>unit</t>
        </is>
      </c>
      <c r="F6092" t="inlineStr">
        <is>
          <t>technosphere</t>
        </is>
      </c>
      <c r="G6092" t="n">
        <v>2</v>
      </c>
      <c r="H6092" t="n">
        <v>-19.10362020104489</v>
      </c>
      <c r="I6092" t="n">
        <v>0.09798894162072011</v>
      </c>
      <c r="J6092" t="inlineStr">
        <is>
          <t>(2,2,1,1,1,3); Calculation with average annual yield and share of technologies. Lifetime: 30a.</t>
        </is>
      </c>
      <c r="L6092" t="inlineStr">
        <is>
          <t>photovoltaic flat-roof installation, 156 kWp, single-Si, on roof</t>
        </is>
      </c>
      <c r="N6092" t="inlineStr">
        <is>
          <t>all</t>
        </is>
      </c>
      <c r="O6092" t="n">
        <v>1</v>
      </c>
      <c r="P6092" s="30">
        <f>INDEX(parameters!$D$41:$AG$178,MATCH('PV (extension)'!B6080,parameters!$C$41:$C$178,0),MATCH('PV (extension)'!A6092,parameters!$D$5:$AG$5,0))/O6092</f>
        <v>5.2740019263789135E-2</v>
      </c>
      <c r="Q6092" s="3" t="inlineStr">
        <is>
          <t>roof-top</t>
        </is>
      </c>
      <c r="R6092">
        <f>INDEX(parameters!$C$196:$EJ$198,MATCH('PV (extension)'!Q6092,parameters!$B$196:$B$198,0),MATCH('PV (extension)'!B6080,parameters!$C$195:$EJ$195,0))</f>
        <v>1486.7782480206588</v>
      </c>
      <c r="S6092" t="n">
        <v>156</v>
      </c>
      <c r="T6092" t="n">
        <v>30</v>
      </c>
      <c r="U6092">
        <f>T6092*S6092*R6092</f>
        <v>6958122.2007366829</v>
      </c>
      <c r="V6092">
        <f>1/U6092</f>
        <v>1.4371693556835293E-7</v>
      </c>
    </row>
    <row r="6093" ht="16" customHeight="1" s="29">
      <c r="A6093" t="inlineStr">
        <is>
          <t>photovoltaic slanted-roof installation, 3 kWp, CIS, laminated, integrated, on roof</t>
        </is>
      </c>
      <c r="B6093" s="30">
        <f>P6093*V6093</f>
        <v>6.7978922188798452E-9</v>
      </c>
      <c r="C6093" t="inlineStr">
        <is>
          <t>CH</t>
        </is>
      </c>
      <c r="D6093" t="inlineStr">
        <is>
          <t>unit</t>
        </is>
      </c>
      <c r="F6093" t="inlineStr">
        <is>
          <t>technosphere</t>
        </is>
      </c>
      <c r="G6093" t="n">
        <v>2</v>
      </c>
      <c r="H6093" t="n">
        <v>-19.69743931800395</v>
      </c>
      <c r="I6093" t="n">
        <v>0.09798894162072011</v>
      </c>
      <c r="J6093" t="inlineStr">
        <is>
          <t>(2,2,1,1,1,3); Calculation with average annual yield and share of technologies. Lifetime: 30a.</t>
        </is>
      </c>
      <c r="L6093" t="inlineStr">
        <is>
          <t>photovoltaic slanted-roof installation, 3 kWp, CIS, laminated, integrated, on roof</t>
        </is>
      </c>
      <c r="N6093" t="inlineStr">
        <is>
          <t>all</t>
        </is>
      </c>
      <c r="O6093" t="n">
        <v>1</v>
      </c>
      <c r="P6093" s="30">
        <f>INDEX(parameters!$D$41:$AG$178,MATCH('PV (extension)'!B6080,parameters!$C$41:$C$178,0),MATCH('PV (extension)'!A6093,parameters!$D$5:$AG$5,0))/O6093</f>
        <v>9.0962624550774995E-4</v>
      </c>
      <c r="Q6093" s="3" t="inlineStr">
        <is>
          <t>roof-top</t>
        </is>
      </c>
      <c r="R6093">
        <f>INDEX(parameters!$C$196:$EJ$198,MATCH('PV (extension)'!Q6093,parameters!$B$196:$B$198,0),MATCH('PV (extension)'!B6080,parameters!$C$195:$EJ$195,0))</f>
        <v>1486.7782480206588</v>
      </c>
      <c r="S6093" t="n">
        <v>3</v>
      </c>
      <c r="T6093" t="n">
        <v>30</v>
      </c>
      <c r="U6093">
        <f>T6093*S6093*R6093</f>
        <v>133810.04232185928</v>
      </c>
      <c r="V6093">
        <f>1/U6093</f>
        <v>7.4732806495543531E-6</v>
      </c>
    </row>
    <row r="6094" ht="16" customHeight="1" s="29">
      <c r="A6094" t="inlineStr">
        <is>
          <t>photovoltaic slanted-roof installation, 3 kWp, CdTe, panel, mounted, on roof</t>
        </is>
      </c>
      <c r="B6094" s="30">
        <f>P6094*V6094</f>
        <v>4.4337934224784553E-8</v>
      </c>
      <c r="C6094" t="inlineStr">
        <is>
          <t>CH</t>
        </is>
      </c>
      <c r="D6094" t="inlineStr">
        <is>
          <t>unit</t>
        </is>
      </c>
      <c r="F6094" t="inlineStr">
        <is>
          <t>technosphere</t>
        </is>
      </c>
      <c r="G6094" t="n">
        <v>2</v>
      </c>
      <c r="H6094" t="n">
        <v>-16.69297991102503</v>
      </c>
      <c r="I6094" t="n">
        <v>0.09798894162072011</v>
      </c>
      <c r="J6094" t="inlineStr">
        <is>
          <t>(2,2,1,1,1,3); Calculation with average annual yield and share of technologies. Lifetime: 30a.</t>
        </is>
      </c>
      <c r="L6094" t="inlineStr">
        <is>
          <t>photovoltaic slanted-roof installation, 3 kWp, CdTe, panel, mounted, on roof</t>
        </is>
      </c>
      <c r="N6094" t="inlineStr">
        <is>
          <t>all</t>
        </is>
      </c>
      <c r="O6094" t="n">
        <v>1</v>
      </c>
      <c r="P6094" s="30">
        <f>INDEX(parameters!$D$41:$AG$178,MATCH('PV (extension)'!B6080,parameters!$C$41:$C$178,0),MATCH('PV (extension)'!A6094,parameters!$D$5:$AG$5,0))/O6094</f>
        <v>5.9328608550822341E-3</v>
      </c>
      <c r="Q6094" s="3" t="inlineStr">
        <is>
          <t>roof-top</t>
        </is>
      </c>
      <c r="R6094">
        <f>INDEX(parameters!$C$196:$EJ$198,MATCH('PV (extension)'!Q6094,parameters!$B$196:$B$198,0),MATCH('PV (extension)'!B6080,parameters!$C$195:$EJ$195,0))</f>
        <v>1486.7782480206588</v>
      </c>
      <c r="S6094" t="n">
        <v>3</v>
      </c>
      <c r="T6094" t="n">
        <v>30</v>
      </c>
      <c r="U6094">
        <f>T6094*S6094*R6094</f>
        <v>133810.04232185928</v>
      </c>
      <c r="V6094">
        <f>1/U6094</f>
        <v>7.4732806495543531E-6</v>
      </c>
    </row>
    <row r="6095" ht="16" customHeight="1" s="29">
      <c r="A6095" t="inlineStr">
        <is>
          <t>photovoltaic slanted-roof installation, 3 kWp, micro-Si, laminated, integrated, on roof</t>
        </is>
      </c>
      <c r="B6095" s="30">
        <f>P6095*V6095</f>
        <v>6.8701571374434305E-10</v>
      </c>
      <c r="C6095" t="inlineStr">
        <is>
          <t>RER</t>
        </is>
      </c>
      <c r="D6095" t="inlineStr">
        <is>
          <t>unit</t>
        </is>
      </c>
      <c r="F6095" t="inlineStr">
        <is>
          <t>technosphere</t>
        </is>
      </c>
      <c r="G6095" t="n">
        <v>2</v>
      </c>
      <c r="H6095" t="n">
        <v>-21.54326959350907</v>
      </c>
      <c r="I6095" t="n">
        <v>0.09798894162072011</v>
      </c>
      <c r="J6095" t="inlineStr">
        <is>
          <t>(2,2,1,1,1,3); Calculation with average annual yield and share of technologies. Lifetime: 30a.</t>
        </is>
      </c>
      <c r="L6095" t="inlineStr">
        <is>
          <t>photovoltaic slanted-roof installation, 3 kWp, micro-Si, laminated, integrated, on roof</t>
        </is>
      </c>
      <c r="N6095" t="inlineStr">
        <is>
          <t>all</t>
        </is>
      </c>
      <c r="O6095" t="n">
        <v>1</v>
      </c>
      <c r="P6095" s="30">
        <f>INDEX(parameters!$D$41:$AG$178,MATCH('PV (extension)'!B6080,parameters!$C$41:$C$178,0),MATCH('PV (extension)'!A6095,parameters!$D$5:$AG$5,0))/O6095</f>
        <v>9.1929601731912907E-5</v>
      </c>
      <c r="Q6095" s="3" t="inlineStr">
        <is>
          <t>roof-top</t>
        </is>
      </c>
      <c r="R6095">
        <f>INDEX(parameters!$C$196:$EJ$198,MATCH('PV (extension)'!Q6095,parameters!$B$196:$B$198,0),MATCH('PV (extension)'!B6080,parameters!$C$195:$EJ$195,0))</f>
        <v>1486.7782480206588</v>
      </c>
      <c r="S6095" t="n">
        <v>3</v>
      </c>
      <c r="T6095" t="n">
        <v>30</v>
      </c>
      <c r="U6095">
        <f>T6095*S6095*R6095</f>
        <v>133810.04232185928</v>
      </c>
      <c r="V6095">
        <f>1/U6095</f>
        <v>7.4732806495543531E-6</v>
      </c>
    </row>
    <row r="6096" ht="16" customHeight="1" s="29">
      <c r="A6096" t="inlineStr">
        <is>
          <t>photovoltaic slanted-roof installation, 3 kWp, micro-Si, panel, mounted, on roof</t>
        </is>
      </c>
      <c r="B6096" s="30">
        <f>P6096*V6096</f>
        <v>1.1943648929280274E-8</v>
      </c>
      <c r="C6096" t="inlineStr">
        <is>
          <t>RER</t>
        </is>
      </c>
      <c r="D6096" t="inlineStr">
        <is>
          <t>unit</t>
        </is>
      </c>
      <c r="F6096" t="inlineStr">
        <is>
          <t>technosphere</t>
        </is>
      </c>
      <c r="G6096" t="n">
        <v>2</v>
      </c>
      <c r="H6096" t="n">
        <v>-18.72987249989203</v>
      </c>
      <c r="I6096" t="n">
        <v>0.09798894162072011</v>
      </c>
      <c r="J6096" t="inlineStr">
        <is>
          <t>(2,2,1,1,1,3); Calculation with average annual yield and share of technologies. Lifetime: 30a.</t>
        </is>
      </c>
      <c r="L6096" t="inlineStr">
        <is>
          <t>photovoltaic slanted-roof installation, 3 kWp, micro-Si, panel, mounted, on roof</t>
        </is>
      </c>
      <c r="N6096" t="inlineStr">
        <is>
          <t>all</t>
        </is>
      </c>
      <c r="O6096" t="n">
        <v>1</v>
      </c>
      <c r="P6096" s="30">
        <f>INDEX(parameters!$D$41:$AG$178,MATCH('PV (extension)'!B6080,parameters!$C$41:$C$178,0),MATCH('PV (extension)'!A6096,parameters!$D$5:$AG$5,0))/O6096</f>
        <v>1.5981801687044229E-3</v>
      </c>
      <c r="Q6096" s="3" t="inlineStr">
        <is>
          <t>roof-top</t>
        </is>
      </c>
      <c r="R6096">
        <f>INDEX(parameters!$C$196:$EJ$198,MATCH('PV (extension)'!Q6096,parameters!$B$196:$B$198,0),MATCH('PV (extension)'!B6080,parameters!$C$195:$EJ$195,0))</f>
        <v>1486.7782480206588</v>
      </c>
      <c r="S6096" t="n">
        <v>3</v>
      </c>
      <c r="T6096" t="n">
        <v>30</v>
      </c>
      <c r="U6096">
        <f>T6096*S6096*R6096</f>
        <v>133810.04232185928</v>
      </c>
      <c r="V6096">
        <f>1/U6096</f>
        <v>7.4732806495543531E-6</v>
      </c>
    </row>
    <row r="6097" s="29">
      <c r="A6097" t="inlineStr">
        <is>
          <t>photovoltaic open ground installation, 570 kWp, CIS, on open ground</t>
        </is>
      </c>
      <c r="B6097" s="30">
        <f>P6097*V6097</f>
        <v>3.7358279445856946E-10</v>
      </c>
      <c r="C6097" t="inlineStr">
        <is>
          <t>RER</t>
        </is>
      </c>
      <c r="D6097" t="inlineStr">
        <is>
          <t>unit</t>
        </is>
      </c>
      <c r="F6097" t="inlineStr">
        <is>
          <t>technosphere</t>
        </is>
      </c>
      <c r="G6097" t="n">
        <v>2</v>
      </c>
      <c r="H6097" t="n">
        <v>-21.66656811806742</v>
      </c>
      <c r="I6097" t="n">
        <v>0.09798894162072011</v>
      </c>
      <c r="J6097" t="inlineStr">
        <is>
          <t>(2,2,1,1,1,3); Calculation with average annual yield and share of technologies. Lifetime: 30a.</t>
        </is>
      </c>
      <c r="L6097" t="inlineStr">
        <is>
          <t>photovoltaic open ground installation, 570 kWp, CIS, on open ground</t>
        </is>
      </c>
      <c r="N6097" t="inlineStr">
        <is>
          <t>all</t>
        </is>
      </c>
      <c r="O6097" t="n">
        <v>1</v>
      </c>
      <c r="P6097" s="30">
        <f>INDEX(parameters!$D$41:$AG$178,MATCH('PV (extension)'!B6080,parameters!$C$41:$C$178,0),MATCH('PV (extension)'!A6097,parameters!$D$5:$AG$5,0))/O6097</f>
        <v>1.0104185757523119E-2</v>
      </c>
      <c r="Q6097" t="inlineStr">
        <is>
          <t>central</t>
        </is>
      </c>
      <c r="R6097">
        <f>INDEX(parameters!$C$196:$EJ$198,MATCH('PV (extension)'!Q6097,parameters!$B$196:$B$198,0),MATCH('PV (extension)'!B6080,parameters!$C$195:$EJ$195,0))</f>
        <v>1581.67898725602</v>
      </c>
      <c r="S6097" t="n">
        <v>570</v>
      </c>
      <c r="T6097" t="n">
        <v>30</v>
      </c>
      <c r="U6097">
        <f>T6097*S6097*R6097</f>
        <v>27046710.682077944</v>
      </c>
      <c r="V6097">
        <f>1/U6097</f>
        <v>3.6973072687268901E-8</v>
      </c>
    </row>
    <row r="6098" s="29">
      <c r="A6098" t="inlineStr">
        <is>
          <t>photovoltaic open ground installation, 570 kWp, CdTe, on open ground</t>
        </is>
      </c>
      <c r="B6098" s="30">
        <f>P6098*V6098</f>
        <v>2.7443104103983284E-9</v>
      </c>
      <c r="C6098" t="inlineStr">
        <is>
          <t>RER</t>
        </is>
      </c>
      <c r="D6098" t="inlineStr">
        <is>
          <t>unit</t>
        </is>
      </c>
      <c r="F6098" t="inlineStr">
        <is>
          <t>technosphere</t>
        </is>
      </c>
      <c r="G6098" t="n">
        <v>2</v>
      </c>
      <c r="H6098" t="n">
        <v>-21.47552628199886</v>
      </c>
      <c r="I6098" t="n">
        <v>0.09798894162072011</v>
      </c>
      <c r="J6098" t="inlineStr">
        <is>
          <t>(2,2,1,1,1,3); Calculation with average annual yield and share of technologies. Lifetime: 30a.</t>
        </is>
      </c>
      <c r="L6098" t="inlineStr">
        <is>
          <t>photovoltaic open ground installation, 570 kWp, CdTe, on open ground</t>
        </is>
      </c>
      <c r="N6098" t="inlineStr">
        <is>
          <t>all</t>
        </is>
      </c>
      <c r="O6098" t="n">
        <v>1</v>
      </c>
      <c r="P6098" s="30">
        <f>INDEX(parameters!$D$41:$AG$178,MATCH('PV (extension)'!B6080,parameters!$C$41:$C$178,0),MATCH('PV (extension)'!A6098,parameters!$D$5:$AG$5,0))/O6098</f>
        <v>7.4224569691858172E-2</v>
      </c>
      <c r="Q6098" t="inlineStr">
        <is>
          <t>central</t>
        </is>
      </c>
      <c r="R6098">
        <f>INDEX(parameters!$C$196:$EJ$198,MATCH('PV (extension)'!Q6098,parameters!$B$196:$B$198,0),MATCH('PV (extension)'!B6080,parameters!$C$195:$EJ$195,0))</f>
        <v>1581.67898725602</v>
      </c>
      <c r="S6098" t="n">
        <v>570</v>
      </c>
      <c r="T6098" t="n">
        <v>30</v>
      </c>
      <c r="U6098">
        <f>T6098*S6098*R6098</f>
        <v>27046710.682077944</v>
      </c>
      <c r="V6098">
        <f>1/U6098</f>
        <v>3.6973072687268901E-8</v>
      </c>
    </row>
    <row r="6099" s="29">
      <c r="A6099" t="inlineStr">
        <is>
          <t>photovoltaic open ground installation, 570 kWp, micro-Si, on open ground</t>
        </is>
      </c>
      <c r="B6099" s="30">
        <f>P6099*V6099</f>
        <v>2.9087742943182078E-11</v>
      </c>
      <c r="C6099" t="inlineStr">
        <is>
          <t>RER</t>
        </is>
      </c>
      <c r="D6099" t="inlineStr">
        <is>
          <t>unit</t>
        </is>
      </c>
      <c r="F6099" t="inlineStr">
        <is>
          <t>technosphere</t>
        </is>
      </c>
      <c r="G6099" t="n">
        <v>2</v>
      </c>
      <c r="H6099" t="n">
        <v>-23.51240679473371</v>
      </c>
      <c r="I6099" t="n">
        <v>0.09798894162072011</v>
      </c>
      <c r="J6099" t="inlineStr">
        <is>
          <t>(2,2,1,1,1,3); Calculation with average annual yield and share of technologies. Lifetime: 30a.</t>
        </is>
      </c>
      <c r="L6099" t="inlineStr">
        <is>
          <t>photovoltaic open ground installation, 570 kWp, micro-Si, on open ground</t>
        </is>
      </c>
      <c r="N6099" t="inlineStr">
        <is>
          <t>all</t>
        </is>
      </c>
      <c r="O6099" t="n">
        <v>1</v>
      </c>
      <c r="P6099" s="30">
        <f>INDEX(parameters!$D$41:$AG$178,MATCH('PV (extension)'!B6080,parameters!$C$41:$C$178,0),MATCH('PV (extension)'!A6099,parameters!$D$5:$AG$5,0))/O6099</f>
        <v>7.867277677789E-4</v>
      </c>
      <c r="Q6099" t="inlineStr">
        <is>
          <t>central</t>
        </is>
      </c>
      <c r="R6099">
        <f>INDEX(parameters!$C$196:$EJ$198,MATCH('PV (extension)'!Q6099,parameters!$B$196:$B$198,0),MATCH('PV (extension)'!B6080,parameters!$C$195:$EJ$195,0))</f>
        <v>1581.67898725602</v>
      </c>
      <c r="S6099" t="n">
        <v>570</v>
      </c>
      <c r="T6099" t="n">
        <v>30</v>
      </c>
      <c r="U6099">
        <f>T6099*S6099*R6099</f>
        <v>27046710.682077944</v>
      </c>
      <c r="V6099">
        <f>1/U6099</f>
        <v>3.6973072687268901E-8</v>
      </c>
    </row>
    <row r="6100" s="29">
      <c r="A6100" t="inlineStr">
        <is>
          <t>photovoltaic open ground installation, 570 kWp, multi-Si, on open ground</t>
        </is>
      </c>
      <c r="B6100" s="30">
        <f>P6100*V6100</f>
        <v>9.7341900189800536E-9</v>
      </c>
      <c r="C6100" t="inlineStr">
        <is>
          <t>RER</t>
        </is>
      </c>
      <c r="D6100" t="inlineStr">
        <is>
          <t>unit</t>
        </is>
      </c>
      <c r="F6100" t="inlineStr">
        <is>
          <t>technosphere</t>
        </is>
      </c>
      <c r="G6100" t="n">
        <v>2</v>
      </c>
      <c r="H6100" t="n">
        <v>-18.20082258362968</v>
      </c>
      <c r="I6100" t="n">
        <v>0.09798894162072011</v>
      </c>
      <c r="J6100" t="inlineStr">
        <is>
          <t>(2,2,1,1,1,3); Calculation with average annual yield and share of technologies. Lifetime: 30a.</t>
        </is>
      </c>
      <c r="L6100" t="inlineStr">
        <is>
          <t>photovoltaic open ground installation, 570 kWp, multi-Si, on open ground</t>
        </is>
      </c>
      <c r="N6100" t="inlineStr">
        <is>
          <t>all</t>
        </is>
      </c>
      <c r="O6100" t="n">
        <v>1</v>
      </c>
      <c r="P6100" s="30">
        <f>INDEX(parameters!$D$41:$AG$178,MATCH('PV (extension)'!B6080,parameters!$C$41:$C$178,0),MATCH('PV (extension)'!A6100,parameters!$D$5:$AG$5,0))/O6100</f>
        <v>0.2632778211677243</v>
      </c>
      <c r="Q6100" t="inlineStr">
        <is>
          <t>central</t>
        </is>
      </c>
      <c r="R6100">
        <f>INDEX(parameters!$C$196:$EJ$198,MATCH('PV (extension)'!Q6100,parameters!$B$196:$B$198,0),MATCH('PV (extension)'!B6080,parameters!$C$195:$EJ$195,0))</f>
        <v>1581.67898725602</v>
      </c>
      <c r="S6100" t="n">
        <v>570</v>
      </c>
      <c r="T6100" t="n">
        <v>30</v>
      </c>
      <c r="U6100">
        <f>T6100*S6100*R6100</f>
        <v>27046710.682077944</v>
      </c>
      <c r="V6100">
        <f>1/U6100</f>
        <v>3.6973072687268901E-8</v>
      </c>
    </row>
    <row r="6101" s="29">
      <c r="A6101" t="inlineStr">
        <is>
          <t>photovoltaic open ground installation, 570 kWp, single-Si, on open ground</t>
        </is>
      </c>
      <c r="B6101" s="30">
        <f>P6101*V6101</f>
        <v>5.163433467613106E-9</v>
      </c>
      <c r="C6101" t="inlineStr">
        <is>
          <t>RER</t>
        </is>
      </c>
      <c r="D6101" t="inlineStr">
        <is>
          <t>unit</t>
        </is>
      </c>
      <c r="F6101" t="inlineStr">
        <is>
          <t>technosphere</t>
        </is>
      </c>
      <c r="G6101" t="n">
        <v>2</v>
      </c>
      <c r="H6101" t="n">
        <v>-18.8364689523836</v>
      </c>
      <c r="I6101" t="n">
        <v>0.09798894162072011</v>
      </c>
      <c r="J6101" t="inlineStr">
        <is>
          <t>(2,2,1,1,1,3); Calculation with average annual yield and share of technologies. Lifetime: 30a.</t>
        </is>
      </c>
      <c r="L6101" t="inlineStr">
        <is>
          <t>photovoltaic open ground installation, 570 kWp, single-Si, on open ground</t>
        </is>
      </c>
      <c r="N6101" t="inlineStr">
        <is>
          <t>all</t>
        </is>
      </c>
      <c r="O6101" t="n">
        <v>1</v>
      </c>
      <c r="P6101" s="30">
        <f>INDEX(parameters!$D$41:$AG$178,MATCH('PV (extension)'!B6080,parameters!$C$41:$C$178,0),MATCH('PV (extension)'!A6101,parameters!$D$5:$AG$5,0))/O6101</f>
        <v>0.13965389112469015</v>
      </c>
      <c r="Q6101" t="inlineStr">
        <is>
          <t>central</t>
        </is>
      </c>
      <c r="R6101">
        <f>INDEX(parameters!$C$196:$EJ$198,MATCH('PV (extension)'!Q6101,parameters!$B$196:$B$198,0),MATCH('PV (extension)'!B6080,parameters!$C$195:$EJ$195,0))</f>
        <v>1581.67898725602</v>
      </c>
      <c r="S6101" t="n">
        <v>570</v>
      </c>
      <c r="T6101" t="n">
        <v>30</v>
      </c>
      <c r="U6101">
        <f>T6101*S6101*R6101</f>
        <v>27046710.682077944</v>
      </c>
      <c r="V6101">
        <f>1/U6101</f>
        <v>3.6973072687268901E-8</v>
      </c>
    </row>
    <row r="6102" ht="16" customHeight="1" s="29">
      <c r="A6102" t="inlineStr">
        <is>
          <t>photovoltaic slanted-roof installation, 93 kWp, multi-Si, laminated, integrated, on roof</t>
        </is>
      </c>
      <c r="B6102" s="30">
        <f>P6102*V6102</f>
        <v>1.5933659935079369E-9</v>
      </c>
      <c r="C6102" t="inlineStr">
        <is>
          <t>CH</t>
        </is>
      </c>
      <c r="D6102" t="inlineStr">
        <is>
          <t>unit</t>
        </is>
      </c>
      <c r="F6102" t="inlineStr">
        <is>
          <t>technosphere</t>
        </is>
      </c>
      <c r="G6102" t="n">
        <v>2</v>
      </c>
      <c r="H6102" t="n">
        <v>-20.65878981776205</v>
      </c>
      <c r="I6102" t="n">
        <v>0.09798894162072011</v>
      </c>
      <c r="J6102" t="inlineStr">
        <is>
          <t>(2,2,1,1,1,3); Calculation with average annual yield and share of technologies. Lifetime: 30a.</t>
        </is>
      </c>
      <c r="L6102" t="inlineStr">
        <is>
          <t>photovoltaic slanted-roof installation, 93 kWp, multi-Si, laminated, integrated, on roof</t>
        </is>
      </c>
      <c r="N6102" t="inlineStr">
        <is>
          <t>all</t>
        </is>
      </c>
      <c r="O6102" t="n">
        <v>1</v>
      </c>
      <c r="P6102" s="30">
        <f>INDEX(parameters!$D$41:$AG$178,MATCH('PV (extension)'!B6080,parameters!$C$41:$C$178,0),MATCH('PV (extension)'!A6102,parameters!$D$5:$AG$5,0))/O6102</f>
        <v>6.6094595017907607E-3</v>
      </c>
      <c r="Q6102" s="3" t="inlineStr">
        <is>
          <t>roof-top</t>
        </is>
      </c>
      <c r="R6102">
        <f>INDEX(parameters!$C$196:$EJ$198,MATCH('PV (extension)'!Q6102,parameters!$B$196:$B$198,0),MATCH('PV (extension)'!B6080,parameters!$C$195:$EJ$195,0))</f>
        <v>1486.7782480206588</v>
      </c>
      <c r="S6102" t="n">
        <v>93</v>
      </c>
      <c r="T6102" t="n">
        <v>30</v>
      </c>
      <c r="U6102">
        <f>T6102*S6102*R6102</f>
        <v>4148111.3119776379</v>
      </c>
      <c r="V6102">
        <f>1/U6102</f>
        <v>2.4107356934046299E-7</v>
      </c>
    </row>
    <row r="6103" ht="16" customHeight="1" s="29">
      <c r="A6103" t="inlineStr">
        <is>
          <t>photovoltaic slanted-roof installation, 93 kWp, multi-Si, panel, mounted, on roof</t>
        </is>
      </c>
      <c r="B6103" s="30">
        <f>P6103*V6103</f>
        <v>2.701783563627379E-8</v>
      </c>
      <c r="C6103" t="inlineStr">
        <is>
          <t>CH</t>
        </is>
      </c>
      <c r="D6103" t="inlineStr">
        <is>
          <t>unit</t>
        </is>
      </c>
      <c r="F6103" t="inlineStr">
        <is>
          <t>technosphere</t>
        </is>
      </c>
      <c r="G6103" t="n">
        <v>2</v>
      </c>
      <c r="H6103" t="n">
        <v>-17.84536035000586</v>
      </c>
      <c r="I6103" t="n">
        <v>0.09798894162072011</v>
      </c>
      <c r="J6103" t="inlineStr">
        <is>
          <t>(2,2,1,1,1,3); Calculation with average annual yield and share of technologies. Lifetime: 30a.</t>
        </is>
      </c>
      <c r="L6103" t="inlineStr">
        <is>
          <t>photovoltaic slanted-roof installation, 93 kWp, multi-Si, panel, mounted, on roof</t>
        </is>
      </c>
      <c r="N6103" t="inlineStr">
        <is>
          <t>all</t>
        </is>
      </c>
      <c r="O6103" t="n">
        <v>1</v>
      </c>
      <c r="P6103" s="30">
        <f>INDEX(parameters!$D$41:$AG$178,MATCH('PV (extension)'!B6080,parameters!$C$41:$C$178,0),MATCH('PV (extension)'!A6103,parameters!$D$5:$AG$5,0))/O6103</f>
        <v>0.11207298962797985</v>
      </c>
      <c r="Q6103" s="3" t="inlineStr">
        <is>
          <t>roof-top</t>
        </is>
      </c>
      <c r="R6103">
        <f>INDEX(parameters!$C$196:$EJ$198,MATCH('PV (extension)'!Q6103,parameters!$B$196:$B$198,0),MATCH('PV (extension)'!B6080,parameters!$C$195:$EJ$195,0))</f>
        <v>1486.7782480206588</v>
      </c>
      <c r="S6103" t="n">
        <v>93</v>
      </c>
      <c r="T6103" t="n">
        <v>30</v>
      </c>
      <c r="U6103">
        <f>T6103*S6103*R6103</f>
        <v>4148111.3119776379</v>
      </c>
      <c r="V6103">
        <f>1/U6103</f>
        <v>2.4107356934046299E-7</v>
      </c>
    </row>
    <row r="6104" ht="16" customHeight="1" s="29">
      <c r="A6104" t="inlineStr">
        <is>
          <t>photovoltaic slanted-roof installation, 93 kWp, single-Si, laminated, integrated, on roof</t>
        </is>
      </c>
      <c r="B6104" s="30">
        <f>P6104*V6104</f>
        <v>8.4232229008479864E-10</v>
      </c>
      <c r="C6104" t="inlineStr">
        <is>
          <t>CH</t>
        </is>
      </c>
      <c r="D6104" t="inlineStr">
        <is>
          <t>unit</t>
        </is>
      </c>
      <c r="F6104" t="inlineStr">
        <is>
          <t>technosphere</t>
        </is>
      </c>
      <c r="G6104" t="n">
        <v>2</v>
      </c>
      <c r="H6104" t="n">
        <v>-21.2944254997521</v>
      </c>
      <c r="I6104" t="n">
        <v>0.09798894162072011</v>
      </c>
      <c r="J6104" t="inlineStr">
        <is>
          <t>(2,2,1,1,1,3); Calculation with average annual yield and share of technologies. Lifetime: 30a.</t>
        </is>
      </c>
      <c r="L6104" t="inlineStr">
        <is>
          <t>photovoltaic slanted-roof installation, 93 kWp, single-Si, laminated, integrated, on roof</t>
        </is>
      </c>
      <c r="N6104" t="inlineStr">
        <is>
          <t>all</t>
        </is>
      </c>
      <c r="O6104" t="n">
        <v>1</v>
      </c>
      <c r="P6104" s="30">
        <f>INDEX(parameters!$D$41:$AG$178,MATCH('PV (extension)'!B6080,parameters!$C$41:$C$178,0),MATCH('PV (extension)'!A6104,parameters!$D$5:$AG$5,0))/O6104</f>
        <v>3.4940466198316628E-3</v>
      </c>
      <c r="Q6104" s="3" t="inlineStr">
        <is>
          <t>roof-top</t>
        </is>
      </c>
      <c r="R6104">
        <f>INDEX(parameters!$C$196:$EJ$198,MATCH('PV (extension)'!Q6104,parameters!$B$196:$B$198,0),MATCH('PV (extension)'!B6080,parameters!$C$195:$EJ$195,0))</f>
        <v>1486.7782480206588</v>
      </c>
      <c r="S6104" t="n">
        <v>93</v>
      </c>
      <c r="T6104" t="n">
        <v>30</v>
      </c>
      <c r="U6104">
        <f>T6104*S6104*R6104</f>
        <v>4148111.3119776379</v>
      </c>
      <c r="V6104">
        <f>1/U6104</f>
        <v>2.4107356934046299E-7</v>
      </c>
    </row>
    <row r="6105" ht="16" customHeight="1" s="29">
      <c r="A6105" t="inlineStr">
        <is>
          <t>photovoltaic slanted-roof installation, 93 kWp, single-Si, panel, mounted, on roof</t>
        </is>
      </c>
      <c r="B6105" s="30">
        <f>P6105*V6105</f>
        <v>1.4152226379806061E-8</v>
      </c>
      <c r="C6105" t="inlineStr">
        <is>
          <t>CH</t>
        </is>
      </c>
      <c r="D6105" t="inlineStr">
        <is>
          <t>unit</t>
        </is>
      </c>
      <c r="F6105" t="inlineStr">
        <is>
          <t>technosphere</t>
        </is>
      </c>
      <c r="G6105" t="n">
        <v>2</v>
      </c>
      <c r="H6105" t="n">
        <v>-18.48100416113547</v>
      </c>
      <c r="I6105" t="n">
        <v>0.09798894162072011</v>
      </c>
      <c r="J6105" t="inlineStr">
        <is>
          <t>(2,2,1,1,1,3); Calculation with average annual yield and share of technologies. Lifetime: 30a.</t>
        </is>
      </c>
      <c r="L6105" t="inlineStr">
        <is>
          <t>photovoltaic slanted-roof installation, 93 kWp, single-Si, panel, mounted, on roof</t>
        </is>
      </c>
      <c r="N6105" t="inlineStr">
        <is>
          <t>all</t>
        </is>
      </c>
      <c r="O6105" t="n">
        <v>1</v>
      </c>
      <c r="P6105" s="30">
        <f>INDEX(parameters!$D$41:$AG$178,MATCH('PV (extension)'!B6080,parameters!$C$41:$C$178,0),MATCH('PV (extension)'!A6105,parameters!$D$5:$AG$5,0))/O6105</f>
        <v>5.8705010335741853E-2</v>
      </c>
      <c r="Q6105" s="3" t="inlineStr">
        <is>
          <t>roof-top</t>
        </is>
      </c>
      <c r="R6105">
        <f>INDEX(parameters!$C$196:$EJ$198,MATCH('PV (extension)'!Q6105,parameters!$B$196:$B$198,0),MATCH('PV (extension)'!B6080,parameters!$C$195:$EJ$195,0))</f>
        <v>1486.7782480206588</v>
      </c>
      <c r="S6105" t="n">
        <v>93</v>
      </c>
      <c r="T6105" t="n">
        <v>30</v>
      </c>
      <c r="U6105">
        <f>T6105*S6105*R6105</f>
        <v>4148111.3119776379</v>
      </c>
      <c r="V6105">
        <f>1/U6105</f>
        <v>2.4107356934046299E-7</v>
      </c>
    </row>
    <row r="6106" s="29">
      <c r="A6106" t="inlineStr">
        <is>
          <t>photovoltaic facade installation, 3kWp, multi-Si, laminated, integrated, at building</t>
        </is>
      </c>
      <c r="B6106" s="30">
        <f>P6106*V6106</f>
        <v>3.4980349612656438E-8</v>
      </c>
      <c r="C6106" t="inlineStr">
        <is>
          <t>APAC</t>
        </is>
      </c>
      <c r="D6106" t="inlineStr">
        <is>
          <t>unit</t>
        </is>
      </c>
      <c r="F6106" t="inlineStr">
        <is>
          <t>technosphere</t>
        </is>
      </c>
      <c r="G6106" t="n">
        <v>2</v>
      </c>
      <c r="H6106" t="n">
        <v>-17.5612990452514</v>
      </c>
      <c r="I6106" t="n">
        <v>0.09798894162072011</v>
      </c>
      <c r="J6106" t="inlineStr">
        <is>
          <t>(2,2,1,1,1,3); Calculation with average annual yield and share of technologies. Lifetime: 30a.</t>
        </is>
      </c>
      <c r="L6106" t="inlineStr">
        <is>
          <t>photovoltaic facade installation, 3kWp, multi-Si, laminated, integrated, at building</t>
        </is>
      </c>
      <c r="N6106" t="inlineStr">
        <is>
          <t>all</t>
        </is>
      </c>
      <c r="O6106" t="n">
        <v>1</v>
      </c>
      <c r="P6106" s="30">
        <f>INDEX(parameters!$D$41:$AG$178,MATCH('PV (extension)'!B6080,parameters!$C$41:$C$178,0),MATCH('PV (extension)'!A6106,parameters!$D$5:$AG$5,0))/O6106</f>
        <v>3.2864644265829519E-3</v>
      </c>
      <c r="Q6106" t="inlineStr">
        <is>
          <t>façade</t>
        </is>
      </c>
      <c r="R6106">
        <f>INDEX(parameters!$C$196:$EJ$198,MATCH('PV (extension)'!Q6106,parameters!$B$196:$B$198,0),MATCH('PV (extension)'!B6080,parameters!$C$195:$EJ$195,0))</f>
        <v>1043.9081315889732</v>
      </c>
      <c r="S6106" t="n">
        <v>3</v>
      </c>
      <c r="T6106" t="n">
        <v>30</v>
      </c>
      <c r="U6106">
        <f>T6106*S6106*R6106</f>
        <v>93951.731843007583</v>
      </c>
      <c r="V6106">
        <f>1/U6106</f>
        <v>1.064376334936529E-5</v>
      </c>
    </row>
    <row r="6107" s="29">
      <c r="A6107" t="inlineStr">
        <is>
          <t>photovoltaic facade installation, 3kWp, multi-Si, panel, mounted, at building</t>
        </is>
      </c>
      <c r="B6107" s="30">
        <f>P6107*V6107</f>
        <v>3.4306464796700084E-8</v>
      </c>
      <c r="C6107" t="inlineStr">
        <is>
          <t>APAC</t>
        </is>
      </c>
      <c r="D6107" t="inlineStr">
        <is>
          <t>unit</t>
        </is>
      </c>
      <c r="F6107" t="inlineStr">
        <is>
          <t>technosphere</t>
        </is>
      </c>
      <c r="G6107" t="n">
        <v>2</v>
      </c>
      <c r="H6107" t="n">
        <v>-17.5612990452514</v>
      </c>
      <c r="I6107" t="n">
        <v>0.09798894162072011</v>
      </c>
      <c r="J6107" t="inlineStr">
        <is>
          <t>(2,2,1,1,1,3); Calculation with average annual yield and share of technologies. Lifetime: 30a.</t>
        </is>
      </c>
      <c r="L6107" t="inlineStr">
        <is>
          <t>photovoltaic facade installation, 3kWp, multi-Si, panel, mounted, at building</t>
        </is>
      </c>
      <c r="N6107" t="inlineStr">
        <is>
          <t>all</t>
        </is>
      </c>
      <c r="O6107" t="n">
        <v>1</v>
      </c>
      <c r="P6107" s="30">
        <f>INDEX(parameters!$D$41:$AG$178,MATCH('PV (extension)'!B6080,parameters!$C$41:$C$178,0),MATCH('PV (extension)'!A6107,parameters!$D$5:$AG$5,0))/O6107</f>
        <v>3.2231517810611459E-3</v>
      </c>
      <c r="Q6107" t="inlineStr">
        <is>
          <t>façade</t>
        </is>
      </c>
      <c r="R6107">
        <f>INDEX(parameters!$C$196:$EJ$198,MATCH('PV (extension)'!Q6107,parameters!$B$196:$B$198,0),MATCH('PV (extension)'!B6080,parameters!$C$195:$EJ$195,0))</f>
        <v>1043.9081315889732</v>
      </c>
      <c r="S6107" t="n">
        <v>3</v>
      </c>
      <c r="T6107" t="n">
        <v>30</v>
      </c>
      <c r="U6107">
        <f>T6107*S6107*R6107</f>
        <v>93951.731843007583</v>
      </c>
      <c r="V6107">
        <f>1/U6107</f>
        <v>1.064376334936529E-5</v>
      </c>
    </row>
    <row r="6108" s="29">
      <c r="A6108" t="inlineStr">
        <is>
          <t>photovoltaic facade installation, 3kWp, single-Si, laminated, integrated, at building</t>
        </is>
      </c>
      <c r="B6108" s="30">
        <f>P6108*V6108</f>
        <v>1.8441249825791971E-8</v>
      </c>
      <c r="C6108" t="inlineStr">
        <is>
          <t>APAC</t>
        </is>
      </c>
      <c r="D6108" t="inlineStr">
        <is>
          <t>unit</t>
        </is>
      </c>
      <c r="F6108" t="inlineStr">
        <is>
          <t>technosphere</t>
        </is>
      </c>
      <c r="G6108" t="n">
        <v>2</v>
      </c>
      <c r="H6108" t="n">
        <v>-18.19689739735082</v>
      </c>
      <c r="I6108" t="n">
        <v>0.09798894162072011</v>
      </c>
      <c r="J6108" t="inlineStr">
        <is>
          <t>(2,2,1,1,1,3); Calculation with average annual yield and share of technologies. Lifetime: 30a.</t>
        </is>
      </c>
      <c r="L6108" t="inlineStr">
        <is>
          <t>photovoltaic facade installation, 3kWp, single-Si, laminated, integrated, at building</t>
        </is>
      </c>
      <c r="N6108" t="inlineStr">
        <is>
          <t>all</t>
        </is>
      </c>
      <c r="O6108" t="n">
        <v>1</v>
      </c>
      <c r="P6108" s="30">
        <f>INDEX(parameters!$D$41:$AG$178,MATCH('PV (extension)'!B6080,parameters!$C$41:$C$178,0),MATCH('PV (extension)'!A6108,parameters!$D$5:$AG$5,0))/O6108</f>
        <v>1.7325873584827175E-3</v>
      </c>
      <c r="Q6108" t="inlineStr">
        <is>
          <t>façade</t>
        </is>
      </c>
      <c r="R6108">
        <f>INDEX(parameters!$C$196:$EJ$198,MATCH('PV (extension)'!Q6108,parameters!$B$196:$B$198,0),MATCH('PV (extension)'!B6080,parameters!$C$195:$EJ$195,0))</f>
        <v>1043.9081315889732</v>
      </c>
      <c r="S6108" t="n">
        <v>3</v>
      </c>
      <c r="T6108" t="n">
        <v>30</v>
      </c>
      <c r="U6108">
        <f>T6108*S6108*R6108</f>
        <v>93951.731843007583</v>
      </c>
      <c r="V6108">
        <f>1/U6108</f>
        <v>1.064376334936529E-5</v>
      </c>
    </row>
    <row r="6109" s="29">
      <c r="A6109" t="inlineStr">
        <is>
          <t>photovoltaic facade installation, 3kWp, single-Si, panel, mounted, at building</t>
        </is>
      </c>
      <c r="B6109" s="30">
        <f>P6109*V6109</f>
        <v>1.8425293555783053E-8</v>
      </c>
      <c r="C6109" t="inlineStr">
        <is>
          <t>APAC</t>
        </is>
      </c>
      <c r="D6109" t="inlineStr">
        <is>
          <t>unit</t>
        </is>
      </c>
      <c r="F6109" t="inlineStr">
        <is>
          <t>technosphere</t>
        </is>
      </c>
      <c r="G6109" t="n">
        <v>2</v>
      </c>
      <c r="H6109" t="n">
        <v>-18.19689739735082</v>
      </c>
      <c r="I6109" t="n">
        <v>0.09798894162072011</v>
      </c>
      <c r="J6109" t="inlineStr">
        <is>
          <t>(2,2,1,1,1,3); Calculation with average annual yield and share of technologies. Lifetime: 30a.</t>
        </is>
      </c>
      <c r="L6109" t="inlineStr">
        <is>
          <t>photovoltaic facade installation, 3kWp, single-Si, panel, mounted, at building</t>
        </is>
      </c>
      <c r="N6109" t="inlineStr">
        <is>
          <t>all</t>
        </is>
      </c>
      <c r="O6109" t="n">
        <v>1</v>
      </c>
      <c r="P6109" s="30">
        <f>INDEX(parameters!$D$41:$AG$178,MATCH('PV (extension)'!B6080,parameters!$C$41:$C$178,0),MATCH('PV (extension)'!A6109,parameters!$D$5:$AG$5,0))/O6109</f>
        <v>1.7310882392816251E-3</v>
      </c>
      <c r="Q6109" t="inlineStr">
        <is>
          <t>façade</t>
        </is>
      </c>
      <c r="R6109">
        <f>INDEX(parameters!$C$196:$EJ$198,MATCH('PV (extension)'!Q6109,parameters!$B$196:$B$198,0),MATCH('PV (extension)'!B6080,parameters!$C$195:$EJ$195,0))</f>
        <v>1043.9081315889732</v>
      </c>
      <c r="S6109" t="n">
        <v>3</v>
      </c>
      <c r="T6109" t="n">
        <v>30</v>
      </c>
      <c r="U6109">
        <f>T6109*S6109*R6109</f>
        <v>93951.731843007583</v>
      </c>
      <c r="V6109">
        <f>1/U6109</f>
        <v>1.064376334936529E-5</v>
      </c>
    </row>
    <row r="6110" ht="16" customHeight="1" s="29">
      <c r="A6110" t="inlineStr">
        <is>
          <t>photovoltaic flat-roof installation, 3kWp, multi-Si, on roof</t>
        </is>
      </c>
      <c r="B6110" s="30">
        <f>P6110*V6110</f>
        <v>3.7833535470157269E-7</v>
      </c>
      <c r="C6110" t="inlineStr">
        <is>
          <t>APAC</t>
        </is>
      </c>
      <c r="D6110" t="inlineStr">
        <is>
          <t>unit</t>
        </is>
      </c>
      <c r="F6110" t="inlineStr">
        <is>
          <t>technosphere</t>
        </is>
      </c>
      <c r="G6110" t="n">
        <v>2</v>
      </c>
      <c r="H6110" t="n">
        <v>-15.20991773919472</v>
      </c>
      <c r="I6110" t="n">
        <v>0.09798894162072011</v>
      </c>
      <c r="J6110" t="inlineStr">
        <is>
          <t>(2,2,1,1,1,3); Calculation with average annual yield and share of technologies. Lifetime: 30a.</t>
        </is>
      </c>
      <c r="L6110" t="inlineStr">
        <is>
          <t>photovoltaic flat-roof installation, 3kWp, multi-Si, on roof</t>
        </is>
      </c>
      <c r="N6110" t="inlineStr">
        <is>
          <t>all</t>
        </is>
      </c>
      <c r="O6110" t="n">
        <v>1</v>
      </c>
      <c r="P6110" s="30">
        <f>INDEX(parameters!$D$41:$AG$178,MATCH('PV (extension)'!B6080,parameters!$C$41:$C$178,0),MATCH('PV (extension)'!A6110,parameters!$D$5:$AG$5,0))/O6110</f>
        <v>5.0625069824473082E-2</v>
      </c>
      <c r="Q6110" s="3" t="inlineStr">
        <is>
          <t>roof-top</t>
        </is>
      </c>
      <c r="R6110">
        <f>INDEX(parameters!$C$196:$EJ$198,MATCH('PV (extension)'!Q6110,parameters!$B$196:$B$198,0),MATCH('PV (extension)'!B6080,parameters!$C$195:$EJ$195,0))</f>
        <v>1486.7782480206588</v>
      </c>
      <c r="S6110" t="n">
        <v>3</v>
      </c>
      <c r="T6110" t="n">
        <v>30</v>
      </c>
      <c r="U6110">
        <f>T6110*S6110*R6110</f>
        <v>133810.04232185928</v>
      </c>
      <c r="V6110">
        <f>1/U6110</f>
        <v>7.4732806495543531E-6</v>
      </c>
    </row>
    <row r="6111" ht="16" customHeight="1" s="29">
      <c r="A6111" t="inlineStr">
        <is>
          <t>photovoltaic flat-roof installation, 3kWp, single-Si, on roof</t>
        </is>
      </c>
      <c r="B6111" s="30">
        <f>P6111*V6111</f>
        <v>1.9748557474254234E-7</v>
      </c>
      <c r="C6111" t="inlineStr">
        <is>
          <t>APAC</t>
        </is>
      </c>
      <c r="D6111" t="inlineStr">
        <is>
          <t>unit</t>
        </is>
      </c>
      <c r="F6111" t="inlineStr">
        <is>
          <t>technosphere</t>
        </is>
      </c>
      <c r="G6111" t="n">
        <v>2</v>
      </c>
      <c r="H6111" t="n">
        <v>-15.84555259734934</v>
      </c>
      <c r="I6111" t="n">
        <v>0.09798894162072011</v>
      </c>
      <c r="J6111" t="inlineStr">
        <is>
          <t>(2,2,1,1,1,3); Calculation with average annual yield and share of technologies. Lifetime: 30a.</t>
        </is>
      </c>
      <c r="L6111" t="inlineStr">
        <is>
          <t>photovoltaic flat-roof installation, 3kWp, single-Si, on roof</t>
        </is>
      </c>
      <c r="N6111" t="inlineStr">
        <is>
          <t>all</t>
        </is>
      </c>
      <c r="O6111" t="n">
        <v>1</v>
      </c>
      <c r="P6111" s="30">
        <f>INDEX(parameters!$D$41:$AG$178,MATCH('PV (extension)'!B6080,parameters!$C$41:$C$178,0),MATCH('PV (extension)'!A6111,parameters!$D$5:$AG$5,0))/O6111</f>
        <v>2.6425553114256296E-2</v>
      </c>
      <c r="Q6111" s="3" t="inlineStr">
        <is>
          <t>roof-top</t>
        </is>
      </c>
      <c r="R6111">
        <f>INDEX(parameters!$C$196:$EJ$198,MATCH('PV (extension)'!Q6111,parameters!$B$196:$B$198,0),MATCH('PV (extension)'!B6080,parameters!$C$195:$EJ$195,0))</f>
        <v>1486.7782480206588</v>
      </c>
      <c r="S6111" t="n">
        <v>3</v>
      </c>
      <c r="T6111" t="n">
        <v>30</v>
      </c>
      <c r="U6111">
        <f>T6111*S6111*R6111</f>
        <v>133810.04232185928</v>
      </c>
      <c r="V6111">
        <f>1/U6111</f>
        <v>7.4732806495543531E-6</v>
      </c>
    </row>
    <row r="6112" ht="16" customHeight="1" s="29">
      <c r="A6112" t="inlineStr">
        <is>
          <t>photovoltaic slanted-roof installation, 3kWp, CIS, panel, mounted, on roof</t>
        </is>
      </c>
      <c r="B6112" s="30">
        <f>P6112*V6112</f>
        <v>1.0923287174497991E-7</v>
      </c>
      <c r="C6112" t="inlineStr">
        <is>
          <t>CH</t>
        </is>
      </c>
      <c r="D6112" t="inlineStr">
        <is>
          <t>unit</t>
        </is>
      </c>
      <c r="F6112" t="inlineStr">
        <is>
          <t>technosphere</t>
        </is>
      </c>
      <c r="G6112" t="n">
        <v>2</v>
      </c>
      <c r="H6112" t="n">
        <v>-16.88405011147741</v>
      </c>
      <c r="I6112" t="n">
        <v>0.09798894162072011</v>
      </c>
      <c r="J6112" t="inlineStr">
        <is>
          <t>(2,2,1,1,1,3); Calculation with average annual yield and share of technologies. Lifetime: 30a.</t>
        </is>
      </c>
      <c r="L6112" t="inlineStr">
        <is>
          <t>photovoltaic slanted-roof installation, 3kWp, CIS, panel, mounted, on roof</t>
        </is>
      </c>
      <c r="N6112" t="inlineStr">
        <is>
          <t>all</t>
        </is>
      </c>
      <c r="O6112" t="n">
        <v>1</v>
      </c>
      <c r="P6112" s="30">
        <f>INDEX(parameters!$D$41:$AG$178,MATCH('PV (extension)'!B6080,parameters!$C$41:$C$178,0),MATCH('PV (extension)'!A6112,parameters!$D$5:$AG$5,0))/O6112</f>
        <v>1.4616455191133988E-2</v>
      </c>
      <c r="Q6112" s="3" t="inlineStr">
        <is>
          <t>roof-top</t>
        </is>
      </c>
      <c r="R6112">
        <f>INDEX(parameters!$C$196:$EJ$198,MATCH('PV (extension)'!Q6112,parameters!$B$196:$B$198,0),MATCH('PV (extension)'!B6080,parameters!$C$195:$EJ$195,0))</f>
        <v>1486.7782480206588</v>
      </c>
      <c r="S6112" t="n">
        <v>3</v>
      </c>
      <c r="T6112" t="n">
        <v>30</v>
      </c>
      <c r="U6112">
        <f>T6112*S6112*R6112</f>
        <v>133810.04232185928</v>
      </c>
      <c r="V6112">
        <f>1/U6112</f>
        <v>7.4732806495543531E-6</v>
      </c>
    </row>
    <row r="6113" ht="16" customHeight="1" s="29">
      <c r="A6113" t="inlineStr">
        <is>
          <t>photovoltaic slanted-roof installation, 3kWp, CdTe, laminated, integrated, on roof</t>
        </is>
      </c>
      <c r="B6113" s="30">
        <f>P6113*V6113</f>
        <v>3.0585889084983961E-9</v>
      </c>
      <c r="C6113" t="inlineStr">
        <is>
          <t>CH</t>
        </is>
      </c>
      <c r="D6113" t="inlineStr">
        <is>
          <t>unit</t>
        </is>
      </c>
      <c r="F6113" t="inlineStr">
        <is>
          <t>technosphere</t>
        </is>
      </c>
      <c r="G6113" t="n">
        <v>2</v>
      </c>
      <c r="H6113" t="n">
        <v>-19.50639655088546</v>
      </c>
      <c r="I6113" t="n">
        <v>0.09798894162072011</v>
      </c>
      <c r="J6113" t="inlineStr">
        <is>
          <t>(2,2,1,1,1,3); Calculation with average annual yield and share of technologies. Lifetime: 30a.</t>
        </is>
      </c>
      <c r="L6113" t="inlineStr">
        <is>
          <t>photovoltaic slanted-roof installation, 3kWp, CdTe, laminated, integrated, on roof</t>
        </is>
      </c>
      <c r="N6113" t="inlineStr">
        <is>
          <t>all</t>
        </is>
      </c>
      <c r="O6113" t="n">
        <v>1</v>
      </c>
      <c r="P6113" s="30">
        <f>INDEX(parameters!$D$41:$AG$178,MATCH('PV (extension)'!B6080,parameters!$C$41:$C$178,0),MATCH('PV (extension)'!A6113,parameters!$D$5:$AG$5,0))/O6113</f>
        <v>4.0926991129133978E-4</v>
      </c>
      <c r="Q6113" s="3" t="inlineStr">
        <is>
          <t>roof-top</t>
        </is>
      </c>
      <c r="R6113">
        <f>INDEX(parameters!$C$196:$EJ$198,MATCH('PV (extension)'!Q6113,parameters!$B$196:$B$198,0),MATCH('PV (extension)'!B6080,parameters!$C$195:$EJ$195,0))</f>
        <v>1486.7782480206588</v>
      </c>
      <c r="S6113" t="n">
        <v>3</v>
      </c>
      <c r="T6113" t="n">
        <v>30</v>
      </c>
      <c r="U6113">
        <f>T6113*S6113*R6113</f>
        <v>133810.04232185928</v>
      </c>
      <c r="V6113">
        <f>1/U6113</f>
        <v>7.4732806495543531E-6</v>
      </c>
    </row>
    <row r="6114" ht="16" customHeight="1" s="29">
      <c r="A6114" t="inlineStr">
        <is>
          <t>photovoltaic slanted-roof installation, 3kWp, multi-Si, laminated, integrated, on roof</t>
        </is>
      </c>
      <c r="B6114" s="30">
        <f>P6114*V6114</f>
        <v>1.8171256384393236E-8</v>
      </c>
      <c r="C6114" t="inlineStr">
        <is>
          <t>APAC</t>
        </is>
      </c>
      <c r="D6114" t="inlineStr">
        <is>
          <t>unit</t>
        </is>
      </c>
      <c r="F6114" t="inlineStr">
        <is>
          <t>technosphere</t>
        </is>
      </c>
      <c r="G6114" t="n">
        <v>2</v>
      </c>
      <c r="H6114" t="n">
        <v>-18.22076487875746</v>
      </c>
      <c r="I6114" t="n">
        <v>0.09798894162072011</v>
      </c>
      <c r="J6114" t="inlineStr">
        <is>
          <t>(2,2,1,1,1,3); Calculation with average annual yield and share of technologies. Lifetime: 30a.</t>
        </is>
      </c>
      <c r="L6114" t="inlineStr">
        <is>
          <t>photovoltaic slanted-roof installation, 3kWp, multi-Si, laminated, integrated, on roof</t>
        </is>
      </c>
      <c r="N6114" t="inlineStr">
        <is>
          <t>all</t>
        </is>
      </c>
      <c r="O6114" t="n">
        <v>1</v>
      </c>
      <c r="P6114" s="30">
        <f>INDEX(parameters!$D$41:$AG$178,MATCH('PV (extension)'!B6080,parameters!$C$41:$C$178,0),MATCH('PV (extension)'!A6114,parameters!$D$5:$AG$5,0))/O6114</f>
        <v>2.4314965858370148E-3</v>
      </c>
      <c r="Q6114" s="3" t="inlineStr">
        <is>
          <t>roof-top</t>
        </is>
      </c>
      <c r="R6114">
        <f>INDEX(parameters!$C$196:$EJ$198,MATCH('PV (extension)'!Q6114,parameters!$B$196:$B$198,0),MATCH('PV (extension)'!B6080,parameters!$C$195:$EJ$195,0))</f>
        <v>1486.7782480206588</v>
      </c>
      <c r="S6114" t="n">
        <v>3</v>
      </c>
      <c r="T6114" t="n">
        <v>30</v>
      </c>
      <c r="U6114">
        <f>T6114*S6114*R6114</f>
        <v>133810.04232185928</v>
      </c>
      <c r="V6114">
        <f>1/U6114</f>
        <v>7.4732806495543531E-6</v>
      </c>
    </row>
    <row r="6115" ht="16" customHeight="1" s="29">
      <c r="A6115" t="inlineStr">
        <is>
          <t>photovoltaic slanted-roof installation, 3kWp, multi-Si, panel, mounted, on roof</t>
        </is>
      </c>
      <c r="B6115" s="30">
        <f>P6115*V6115</f>
        <v>3.1102736619162191E-7</v>
      </c>
      <c r="C6115" t="inlineStr">
        <is>
          <t>APAC</t>
        </is>
      </c>
      <c r="D6115" t="inlineStr">
        <is>
          <t>unit</t>
        </is>
      </c>
      <c r="F6115" t="inlineStr">
        <is>
          <t>technosphere</t>
        </is>
      </c>
      <c r="G6115" t="n">
        <v>2</v>
      </c>
      <c r="H6115" t="n">
        <v>-15.40735416199742</v>
      </c>
      <c r="I6115" t="n">
        <v>0.09798894162072011</v>
      </c>
      <c r="J6115" t="inlineStr">
        <is>
          <t>(2,2,1,1,1,3); Calculation with average annual yield and share of technologies. Lifetime: 30a.</t>
        </is>
      </c>
      <c r="L6115" t="inlineStr">
        <is>
          <t>photovoltaic slanted-roof installation, 3kWp, multi-Si, panel, mounted, on roof</t>
        </is>
      </c>
      <c r="N6115" t="inlineStr">
        <is>
          <t>all</t>
        </is>
      </c>
      <c r="O6115" t="n">
        <v>1</v>
      </c>
      <c r="P6115" s="30">
        <f>INDEX(parameters!$D$41:$AG$178,MATCH('PV (extension)'!B6080,parameters!$C$41:$C$178,0),MATCH('PV (extension)'!A6115,parameters!$D$5:$AG$5,0))/O6115</f>
        <v>4.1618585033357351E-2</v>
      </c>
      <c r="Q6115" s="3" t="inlineStr">
        <is>
          <t>roof-top</t>
        </is>
      </c>
      <c r="R6115">
        <f>INDEX(parameters!$C$196:$EJ$198,MATCH('PV (extension)'!Q6115,parameters!$B$196:$B$198,0),MATCH('PV (extension)'!B6080,parameters!$C$195:$EJ$195,0))</f>
        <v>1486.7782480206588</v>
      </c>
      <c r="S6115" t="n">
        <v>3</v>
      </c>
      <c r="T6115" t="n">
        <v>30</v>
      </c>
      <c r="U6115">
        <f>T6115*S6115*R6115</f>
        <v>133810.04232185928</v>
      </c>
      <c r="V6115">
        <f>1/U6115</f>
        <v>7.4732806495543531E-6</v>
      </c>
    </row>
    <row r="6116" ht="16" customHeight="1" s="29">
      <c r="A6116" t="inlineStr">
        <is>
          <t>photovoltaic slanted-roof installation, 3kWp, single-Si, laminated, integrated, on roof</t>
        </is>
      </c>
      <c r="B6116" s="30">
        <f>P6116*V6116</f>
        <v>9.6034416293006268E-9</v>
      </c>
      <c r="C6116" t="inlineStr">
        <is>
          <t>APAC</t>
        </is>
      </c>
      <c r="D6116" t="inlineStr">
        <is>
          <t>unit</t>
        </is>
      </c>
      <c r="F6116" t="inlineStr">
        <is>
          <t>technosphere</t>
        </is>
      </c>
      <c r="G6116" t="n">
        <v>2</v>
      </c>
      <c r="H6116" t="n">
        <v>-18.85636797425012</v>
      </c>
      <c r="I6116" t="n">
        <v>0.09798894162072011</v>
      </c>
      <c r="J6116" t="inlineStr">
        <is>
          <t>(2,2,1,1,1,3); Calculation with average annual yield and share of technologies. Lifetime: 30a.</t>
        </is>
      </c>
      <c r="L6116" t="inlineStr">
        <is>
          <t>photovoltaic slanted-roof installation, 3kWp, single-Si, laminated, integrated, on roof</t>
        </is>
      </c>
      <c r="N6116" t="inlineStr">
        <is>
          <t>all</t>
        </is>
      </c>
      <c r="O6116" t="n">
        <v>1</v>
      </c>
      <c r="P6116" s="30">
        <f>INDEX(parameters!$D$41:$AG$178,MATCH('PV (extension)'!B6080,parameters!$C$41:$C$178,0),MATCH('PV (extension)'!A6116,parameters!$D$5:$AG$5,0))/O6116</f>
        <v>1.2850369308522222E-3</v>
      </c>
      <c r="Q6116" s="3" t="inlineStr">
        <is>
          <t>roof-top</t>
        </is>
      </c>
      <c r="R6116">
        <f>INDEX(parameters!$C$196:$EJ$198,MATCH('PV (extension)'!Q6116,parameters!$B$196:$B$198,0),MATCH('PV (extension)'!B6080,parameters!$C$195:$EJ$195,0))</f>
        <v>1486.7782480206588</v>
      </c>
      <c r="S6116" t="n">
        <v>3</v>
      </c>
      <c r="T6116" t="n">
        <v>30</v>
      </c>
      <c r="U6116">
        <f>T6116*S6116*R6116</f>
        <v>133810.04232185928</v>
      </c>
      <c r="V6116">
        <f>1/U6116</f>
        <v>7.4732806495543531E-6</v>
      </c>
    </row>
    <row r="6117" ht="16" customHeight="1" s="29">
      <c r="A6117" t="inlineStr">
        <is>
          <t>photovoltaic slanted-roof installation, 3kWp, single-Si, panel, mounted, on roof</t>
        </is>
      </c>
      <c r="B6117" s="30">
        <f>P6117*V6117</f>
        <v>1.6254505066872949E-7</v>
      </c>
      <c r="C6117" t="inlineStr">
        <is>
          <t>APAC</t>
        </is>
      </c>
      <c r="D6117" t="inlineStr">
        <is>
          <t>unit</t>
        </is>
      </c>
      <c r="F6117" t="inlineStr">
        <is>
          <t>technosphere</t>
        </is>
      </c>
      <c r="G6117" t="n">
        <v>2</v>
      </c>
      <c r="H6117" t="n">
        <v>-16.04298817847151</v>
      </c>
      <c r="I6117" t="n">
        <v>0.09798894162072011</v>
      </c>
      <c r="J6117" t="inlineStr">
        <is>
          <t>(2,2,1,1,1,3); Calculation with average annual yield and share of technologies. Lifetime: 30a.</t>
        </is>
      </c>
      <c r="L6117" t="inlineStr">
        <is>
          <t>photovoltaic slanted-roof installation, 3kWp, single-Si, panel, mounted, on roof</t>
        </is>
      </c>
      <c r="N6117" t="inlineStr">
        <is>
          <t>all</t>
        </is>
      </c>
      <c r="O6117" t="n">
        <v>1</v>
      </c>
      <c r="P6117" s="30">
        <f>INDEX(parameters!$D$41:$AG$178,MATCH('PV (extension)'!B6080,parameters!$C$41:$C$178,0),MATCH('PV (extension)'!A6117,parameters!$D$5:$AG$5,0))/O6117</f>
        <v>2.1750160109191456E-2</v>
      </c>
      <c r="Q6117" s="3" t="inlineStr">
        <is>
          <t>roof-top</t>
        </is>
      </c>
      <c r="R6117">
        <f>INDEX(parameters!$C$196:$EJ$198,MATCH('PV (extension)'!Q6117,parameters!$B$196:$B$198,0),MATCH('PV (extension)'!B6080,parameters!$C$195:$EJ$195,0))</f>
        <v>1486.7782480206588</v>
      </c>
      <c r="S6117" t="n">
        <v>3</v>
      </c>
      <c r="T6117" t="n">
        <v>30</v>
      </c>
      <c r="U6117">
        <f>T6117*S6117*R6117</f>
        <v>133810.04232185928</v>
      </c>
      <c r="V6117">
        <f>1/U6117</f>
        <v>7.4732806495543531E-6</v>
      </c>
    </row>
    <row r="6118" s="29">
      <c r="A6118" t="inlineStr">
        <is>
          <t>market for tap water</t>
        </is>
      </c>
      <c r="B6118" t="n">
        <v>0.0020721</v>
      </c>
      <c r="C6118" t="inlineStr">
        <is>
          <t>Europe without Switzerland</t>
        </is>
      </c>
      <c r="D6118" t="inlineStr">
        <is>
          <t>kilogram</t>
        </is>
      </c>
      <c r="F6118" t="inlineStr">
        <is>
          <t>technosphere</t>
        </is>
      </c>
      <c r="G6118" t="n">
        <v>2</v>
      </c>
      <c r="H6118" t="n">
        <v>-6.179192693201237</v>
      </c>
      <c r="I6118" t="n">
        <v>0.04340984597628009</v>
      </c>
      <c r="J6118" t="inlineStr">
        <is>
          <t>(2,2,1,1,1,3); Estimation 20l/m2 panel</t>
        </is>
      </c>
      <c r="L6118" t="inlineStr">
        <is>
          <t>tap water</t>
        </is>
      </c>
    </row>
    <row r="6119" s="29">
      <c r="A6119" t="inlineStr">
        <is>
          <t>treatment of wastewater, from residence, capacity 1.1E10l/year</t>
        </is>
      </c>
      <c r="B6119" t="n">
        <v>-1.8649e-06</v>
      </c>
      <c r="C6119" t="inlineStr">
        <is>
          <t>CH</t>
        </is>
      </c>
      <c r="D6119" t="inlineStr">
        <is>
          <t>cubic meter</t>
        </is>
      </c>
      <c r="F6119" t="inlineStr">
        <is>
          <t>technosphere</t>
        </is>
      </c>
      <c r="G6119" t="n">
        <v>2</v>
      </c>
      <c r="H6119" t="n">
        <v>-13.19230312560901</v>
      </c>
      <c r="I6119" t="n">
        <v>0.04340984597628009</v>
      </c>
      <c r="J6119" t="inlineStr">
        <is>
          <t>(2,2,1,1,1,3); Estimation 20l/m2 panel</t>
        </is>
      </c>
      <c r="K6119" t="b">
        <v>1</v>
      </c>
      <c r="L6119" t="inlineStr">
        <is>
          <t>wastewater, from residence</t>
        </is>
      </c>
    </row>
    <row r="6120" s="29"/>
    <row r="6121" customFormat="1" s="28">
      <c r="A6121" s="28" t="inlineStr">
        <is>
          <t>Activity</t>
        </is>
      </c>
      <c r="B6121" s="28" t="inlineStr">
        <is>
          <t>electricity production, photovoltaic, residential</t>
        </is>
      </c>
    </row>
    <row r="6122">
      <c r="A6122" t="inlineStr">
        <is>
          <t>comment</t>
        </is>
      </c>
      <c r="B612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")&amp;HLOOKUP(B6123,parameters!$C$195:$EJ$198,2,0)&amp;" kWh/kWp.
Annual output, Facade: "&amp;HLOOKUP(B6123,parameters!$C$195:$EJ$198,3,0)&amp;" kWh/kWp.
Annual output, Open-ground: "&amp;HLOOKUP(B6123,parameters!$C$195:$EJ$198,4,0)&amp;_xlfn._LONGTEXT("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")&amp;VLOOKUP(B6123,'extension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1480.56461037449 kWh/kWp.
Annual output, Facade: 1039.54536473103 kWh/kWp.
Annual output, Open-ground: 1575.06873444095 kWh/kWp.
Amount of solar energy transformed to electricity. Waste heat emission due to losses of electricity in the system.
Technology:  Electricity production with grid-connected photovoltaic power plants.
Time period:  Time of publications
Production volume: 182.807 GWh in 2025.
Sampling:  Statistical data and model calculations
Extrapolations:  Use of PV technology data investigated for other countries (Switzerland). Correction of average yield with Swiss data.
Uncertainty:  None
Author: Romain Sacchi, PSI, romain.sacchi@psi.ch</v>
      </c>
    </row>
    <row r="6123" s="29">
      <c r="A6123" t="inlineStr">
        <is>
          <t>location</t>
        </is>
      </c>
      <c r="B6123" t="inlineStr">
        <is>
          <t>NG</t>
        </is>
      </c>
    </row>
    <row r="6124" s="29">
      <c r="A6124" t="inlineStr">
        <is>
          <t>production amount</t>
        </is>
      </c>
      <c r="B6124" t="n">
        <v>1</v>
      </c>
    </row>
    <row r="6125" s="29">
      <c r="A6125" t="inlineStr">
        <is>
          <t>reference product</t>
        </is>
      </c>
      <c r="B6125" t="inlineStr">
        <is>
          <t>electricity, low voltage</t>
        </is>
      </c>
    </row>
    <row r="6126" s="29">
      <c r="A6126" t="inlineStr">
        <is>
          <t>source</t>
        </is>
      </c>
      <c r="B61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27" s="29">
      <c r="A6127" t="inlineStr">
        <is>
          <t>type</t>
        </is>
      </c>
      <c r="B6127" t="inlineStr">
        <is>
          <t>process</t>
        </is>
      </c>
    </row>
    <row r="6128" s="29">
      <c r="A6128" t="inlineStr">
        <is>
          <t>unit</t>
        </is>
      </c>
      <c r="B6128" t="inlineStr">
        <is>
          <t>kilowatt hour</t>
        </is>
      </c>
    </row>
    <row r="6129" s="29">
      <c r="A6129" t="inlineStr">
        <is>
          <t>Exchanges</t>
        </is>
      </c>
    </row>
    <row r="6130" customFormat="1" s="28">
      <c r="A6130" s="28" t="inlineStr">
        <is>
          <t>name</t>
        </is>
      </c>
      <c r="B6130" s="28" t="inlineStr">
        <is>
          <t>amount</t>
        </is>
      </c>
      <c r="C6130" s="28" t="inlineStr">
        <is>
          <t>location</t>
        </is>
      </c>
      <c r="D6130" s="28" t="inlineStr">
        <is>
          <t>unit</t>
        </is>
      </c>
      <c r="E6130" s="28" t="inlineStr">
        <is>
          <t>categories</t>
        </is>
      </c>
      <c r="F6130" s="28" t="inlineStr">
        <is>
          <t>type</t>
        </is>
      </c>
      <c r="G6130" s="28" t="inlineStr">
        <is>
          <t>uncertainty type</t>
        </is>
      </c>
      <c r="H6130" s="28" t="inlineStr">
        <is>
          <t>reference product</t>
        </is>
      </c>
      <c r="I6130" s="28" t="inlineStr">
        <is>
          <t>comment</t>
        </is>
      </c>
      <c r="J6130" s="28" t="inlineStr">
        <is>
          <t>production volume</t>
        </is>
      </c>
      <c r="K6130" s="28" t="inlineStr">
        <is>
          <t>scope</t>
        </is>
      </c>
      <c r="L6130" s="28" t="inlineStr">
        <is>
          <t>scope share</t>
        </is>
      </c>
      <c r="M6130" s="28" t="inlineStr">
        <is>
          <t>tech share</t>
        </is>
      </c>
      <c r="N6130" s="28" t="inlineStr">
        <is>
          <t>installation</t>
        </is>
      </c>
      <c r="O6130" s="28" t="inlineStr">
        <is>
          <t>productivity</t>
        </is>
      </c>
      <c r="P6130" s="28" t="inlineStr">
        <is>
          <t>kWp</t>
        </is>
      </c>
      <c r="Q6130" s="28" t="inlineStr">
        <is>
          <t>lifetime</t>
        </is>
      </c>
      <c r="R6130" s="28" t="inlineStr">
        <is>
          <t>lifetime production</t>
        </is>
      </c>
      <c r="S6130" s="28" t="inlineStr">
        <is>
          <t>inverted lifetime production</t>
        </is>
      </c>
    </row>
    <row r="6131" s="29">
      <c r="A6131" t="inlineStr">
        <is>
          <t>Energy, solar, converted</t>
        </is>
      </c>
      <c r="B6131" t="n">
        <v>3.8503</v>
      </c>
      <c r="D6131" t="inlineStr">
        <is>
          <t>megajoule</t>
        </is>
      </c>
      <c r="E6131" t="inlineStr">
        <is>
          <t>natural resource::in air</t>
        </is>
      </c>
      <c r="F6131" t="inlineStr">
        <is>
          <t>biosphere</t>
        </is>
      </c>
      <c r="G6131" t="n">
        <v>0</v>
      </c>
      <c r="I6131" t="inlineStr">
        <is>
          <t>(2,2,1,1,1,3); Energy loss in the system</t>
        </is>
      </c>
    </row>
    <row r="6132" s="29">
      <c r="A6132" t="inlineStr">
        <is>
          <t>Heat, waste</t>
        </is>
      </c>
      <c r="B6132" t="n">
        <v>0.25027</v>
      </c>
      <c r="D6132" t="inlineStr">
        <is>
          <t>megajoule</t>
        </is>
      </c>
      <c r="E6132" t="inlineStr">
        <is>
          <t>air</t>
        </is>
      </c>
      <c r="F6132" t="inlineStr">
        <is>
          <t>biosphere</t>
        </is>
      </c>
      <c r="G6132" t="n">
        <v>0</v>
      </c>
      <c r="I6132" t="inlineStr">
        <is>
          <t>(1,na,na,na,na,na); Calculation with average annual output and share of technologies; Average degradation of 10.5% included</t>
        </is>
      </c>
    </row>
    <row r="6133" s="29">
      <c r="A6133" t="inlineStr">
        <is>
          <t>electricity production, photovoltaic, residential</t>
        </is>
      </c>
      <c r="B6133" t="n">
        <v>1</v>
      </c>
      <c r="C6133" t="inlineStr">
        <is>
          <t>NG</t>
        </is>
      </c>
      <c r="D6133" t="inlineStr">
        <is>
          <t>kilowatt hour</t>
        </is>
      </c>
      <c r="E6133" t="inlineStr">
        <is>
          <t>photovoltaic::power plants</t>
        </is>
      </c>
      <c r="F6133" t="inlineStr">
        <is>
          <t>production</t>
        </is>
      </c>
      <c r="G6133" t="n">
        <v>0</v>
      </c>
      <c r="H6133" t="inlineStr">
        <is>
          <t>electricity, low voltage</t>
        </is>
      </c>
      <c r="J6133">
        <f>VLOOKUP(C6133,'extension - production vol'!$B$6:$D$235,3,0)</f>
        <v>182.80699999999999</v>
      </c>
    </row>
    <row r="6134" ht="16" customHeight="1" s="29">
      <c r="A6134" t="inlineStr">
        <is>
          <t>photovoltaic slanted-roof installation, 3 kWp, CIS, laminated, integrated, on roof</t>
        </is>
      </c>
      <c r="B6134" s="30">
        <f>M6134*S6134</f>
        <v>3.8422452282519426E-8</v>
      </c>
      <c r="C6134" t="inlineStr">
        <is>
          <t>CH</t>
        </is>
      </c>
      <c r="D6134" t="inlineStr">
        <is>
          <t>unit</t>
        </is>
      </c>
      <c r="F6134" t="inlineStr">
        <is>
          <t>technosphere</t>
        </is>
      </c>
      <c r="G6134" t="n">
        <v>0</v>
      </c>
      <c r="H6134" t="inlineStr">
        <is>
          <t>photovoltaic slanted-roof installation, 3 kWp, CIS, laminated, integrated, on roof</t>
        </is>
      </c>
      <c r="I6134" t="inlineStr">
        <is>
          <t>(2,2,1,1,1,3); Calculation with average annual yield and share of technologies. Lifetime: 30a.</t>
        </is>
      </c>
      <c r="K6134" t="inlineStr">
        <is>
          <t>residential</t>
        </is>
      </c>
      <c r="L6134">
        <f>IF(K6134="residential",VLOOKUP(B6123,parameters!$C$41:$AG$178,18,0),IF(K6134="commercial",1-VLOOKUP(B6123,parameters!$C$41:$AG$178,18,0),1))</f>
        <v>0.17766751537682748</v>
      </c>
      <c r="M6134" s="30">
        <f>INDEX(parameters!$D$41:$AG$178,MATCH('PV (extension)'!B6123,parameters!$C$41:$C$178,0),MATCH('PV (extension)'!A6134,parameters!$D$5:$AG$5,0))/L6134</f>
        <v>5.119823078397083E-3</v>
      </c>
      <c r="N6134" s="3" t="inlineStr">
        <is>
          <t>roof-top</t>
        </is>
      </c>
      <c r="O6134">
        <f>INDEX(parameters!$C$196:$EJ$198,MATCH('PV (extension)'!N6134,parameters!$B$196:$B$198,0),MATCH('PV (extension)'!B6123,parameters!$C$195:$EJ$195,0))</f>
        <v>1480.564610374493</v>
      </c>
      <c r="P6134" t="n">
        <v>3</v>
      </c>
      <c r="Q6134" t="n">
        <v>30</v>
      </c>
      <c r="R6134">
        <f>Q6134*P6134*O6134</f>
        <v>133250.81493370436</v>
      </c>
      <c r="S6134">
        <f>1/R6134</f>
        <v>7.5046445344257383E-6</v>
      </c>
    </row>
    <row r="6135" ht="16" customHeight="1" s="29">
      <c r="A6135" t="inlineStr">
        <is>
          <t>photovoltaic slanted-roof installation, 3 kWp, CdTe, panel, mounted, on roof</t>
        </is>
      </c>
      <c r="B6135" s="30">
        <f>M6135*S6135</f>
        <v>2.5060299681214768E-7</v>
      </c>
      <c r="C6135" t="inlineStr">
        <is>
          <t>CH</t>
        </is>
      </c>
      <c r="D6135" t="inlineStr">
        <is>
          <t>unit</t>
        </is>
      </c>
      <c r="F6135" t="inlineStr">
        <is>
          <t>technosphere</t>
        </is>
      </c>
      <c r="G6135" t="n">
        <v>0</v>
      </c>
      <c r="H6135" t="inlineStr">
        <is>
          <t>photovoltaic slanted-roof installation, 3 kWp, CdTe, panel, mounted, on roof</t>
        </is>
      </c>
      <c r="I6135" t="inlineStr">
        <is>
          <t>(2,2,1,1,1,3); Calculation with average annual yield and share of technologies. Lifetime: 30a.</t>
        </is>
      </c>
      <c r="K6135" t="inlineStr">
        <is>
          <t>residential</t>
        </is>
      </c>
      <c r="L6135">
        <f>L6134</f>
        <v>0.17766751537682748</v>
      </c>
      <c r="M6135" s="30">
        <f>INDEX(parameters!$D$41:$AG$178,MATCH('PV (extension)'!B6123,parameters!$C$41:$C$178,0),MATCH('PV (extension)'!A6135,parameters!$D$5:$AG$5,0))/L6135</f>
        <v>3.3393053550047194E-2</v>
      </c>
      <c r="N6135" s="3" t="inlineStr">
        <is>
          <t>roof-top</t>
        </is>
      </c>
      <c r="O6135">
        <f>INDEX(parameters!$C$196:$EJ$198,MATCH('PV (extension)'!N6135,parameters!$B$196:$B$198,0),MATCH('PV (extension)'!B6123,parameters!$C$195:$EJ$195,0))</f>
        <v>1480.564610374493</v>
      </c>
      <c r="P6135" t="n">
        <v>3</v>
      </c>
      <c r="Q6135" t="n">
        <v>30</v>
      </c>
      <c r="R6135">
        <f>Q6135*P6135*O6135</f>
        <v>133250.81493370436</v>
      </c>
      <c r="S6135">
        <f>1/R6135</f>
        <v>7.5046445344257383E-6</v>
      </c>
    </row>
    <row r="6136" ht="16" customHeight="1" s="29">
      <c r="A6136" t="inlineStr">
        <is>
          <t>photovoltaic slanted-roof installation, 3 kWp, micro-Si, laminated, integrated, on roof</t>
        </is>
      </c>
      <c r="B6136" s="30">
        <f>M6136*S6136</f>
        <v>3.8830901739469926E-9</v>
      </c>
      <c r="C6136" t="inlineStr">
        <is>
          <t>RER</t>
        </is>
      </c>
      <c r="D6136" t="inlineStr">
        <is>
          <t>unit</t>
        </is>
      </c>
      <c r="F6136" t="inlineStr">
        <is>
          <t>technosphere</t>
        </is>
      </c>
      <c r="G6136" t="n">
        <v>0</v>
      </c>
      <c r="H6136" t="inlineStr">
        <is>
          <t>photovoltaic slanted-roof installation, 3 kWp, micro-Si, laminated, integrated, on roof</t>
        </is>
      </c>
      <c r="I6136" t="inlineStr">
        <is>
          <t>(2,2,1,1,1,3); Calculation with average annual yield and share of technologies. Lifetime: 30a.</t>
        </is>
      </c>
      <c r="K6136" t="inlineStr">
        <is>
          <t>residential</t>
        </is>
      </c>
      <c r="L6136">
        <f>L6135</f>
        <v>0.17766751537682748</v>
      </c>
      <c r="M6136" s="30">
        <f>INDEX(parameters!$D$41:$AG$178,MATCH('PV (extension)'!B6123,parameters!$C$41:$C$178,0),MATCH('PV (extension)'!A6136,parameters!$D$5:$AG$5,0))/L6136</f>
        <v>5.1742493013949662E-4</v>
      </c>
      <c r="N6136" s="3" t="inlineStr">
        <is>
          <t>roof-top</t>
        </is>
      </c>
      <c r="O6136">
        <f>INDEX(parameters!$C$196:$EJ$198,MATCH('PV (extension)'!N6136,parameters!$B$196:$B$198,0),MATCH('PV (extension)'!B6123,parameters!$C$195:$EJ$195,0))</f>
        <v>1480.564610374493</v>
      </c>
      <c r="P6136" t="n">
        <v>3</v>
      </c>
      <c r="Q6136" t="n">
        <v>30</v>
      </c>
      <c r="R6136">
        <f>Q6136*P6136*O6136</f>
        <v>133250.81493370436</v>
      </c>
      <c r="S6136">
        <f>1/R6136</f>
        <v>7.5046445344257383E-6</v>
      </c>
    </row>
    <row r="6137" ht="16" customHeight="1" s="29">
      <c r="A6137" t="inlineStr">
        <is>
          <t>photovoltaic slanted-roof installation, 3 kWp, micro-Si, panel, mounted, on roof</t>
        </is>
      </c>
      <c r="B6137" s="30">
        <f>M6137*S6137</f>
        <v>6.7506848636098822E-8</v>
      </c>
      <c r="C6137" t="inlineStr">
        <is>
          <t>RER</t>
        </is>
      </c>
      <c r="D6137" t="inlineStr">
        <is>
          <t>unit</t>
        </is>
      </c>
      <c r="F6137" t="inlineStr">
        <is>
          <t>technosphere</t>
        </is>
      </c>
      <c r="G6137" t="n">
        <v>0</v>
      </c>
      <c r="H6137" t="inlineStr">
        <is>
          <t>photovoltaic slanted-roof installation, 3 kWp, micro-Si, panel, mounted, on roof</t>
        </is>
      </c>
      <c r="I6137" t="inlineStr">
        <is>
          <t>(2,2,1,1,1,3); Calculation with average annual yield and share of technologies. Lifetime: 30a.</t>
        </is>
      </c>
      <c r="K6137" t="inlineStr">
        <is>
          <t>residential</t>
        </is>
      </c>
      <c r="L6137">
        <f>L6136</f>
        <v>0.17766751537682748</v>
      </c>
      <c r="M6137" s="30">
        <f>INDEX(parameters!$D$41:$AG$178,MATCH('PV (extension)'!B6123,parameters!$C$41:$C$178,0),MATCH('PV (extension)'!A6137,parameters!$D$5:$AG$5,0))/L6137</f>
        <v>8.9953425943663963E-3</v>
      </c>
      <c r="N6137" s="3" t="inlineStr">
        <is>
          <t>roof-top</t>
        </is>
      </c>
      <c r="O6137">
        <f>INDEX(parameters!$C$196:$EJ$198,MATCH('PV (extension)'!N6137,parameters!$B$196:$B$198,0),MATCH('PV (extension)'!B6123,parameters!$C$195:$EJ$195,0))</f>
        <v>1480.564610374493</v>
      </c>
      <c r="P6137" t="n">
        <v>3</v>
      </c>
      <c r="Q6137" t="n">
        <v>30</v>
      </c>
      <c r="R6137">
        <f>Q6137*P6137*O6137</f>
        <v>133250.81493370436</v>
      </c>
      <c r="S6137">
        <f>1/R6137</f>
        <v>7.5046445344257383E-6</v>
      </c>
    </row>
    <row r="6138" s="29">
      <c r="A6138" t="inlineStr">
        <is>
          <t>photovoltaic facade installation, 3kWp, multi-Si, laminated, integrated, at building</t>
        </is>
      </c>
      <c r="B6138" s="30">
        <f>M6138*S6138</f>
        <v>1.9771287489456662E-7</v>
      </c>
      <c r="C6138" t="inlineStr">
        <is>
          <t>RER</t>
        </is>
      </c>
      <c r="D6138" t="inlineStr">
        <is>
          <t>unit</t>
        </is>
      </c>
      <c r="F6138" t="inlineStr">
        <is>
          <t>technosphere</t>
        </is>
      </c>
      <c r="G6138" t="n">
        <v>0</v>
      </c>
      <c r="H6138" t="inlineStr">
        <is>
          <t>photovoltaic facade installation, 3kWp, multi-Si, laminated, integrated, at building</t>
        </is>
      </c>
      <c r="I6138" t="inlineStr">
        <is>
          <t>(2,2,1,1,1,3); Calculation with average annual yield and share of technologies. Lifetime: 30a.</t>
        </is>
      </c>
      <c r="K6138" t="inlineStr">
        <is>
          <t>residential</t>
        </is>
      </c>
      <c r="L6138">
        <f>L6137</f>
        <v>0.17766751537682748</v>
      </c>
      <c r="M6138" s="30">
        <f>INDEX(parameters!$D$41:$AG$178,MATCH('PV (extension)'!B6123,parameters!$C$41:$C$178,0),MATCH('PV (extension)'!A6138,parameters!$D$5:$AG$5,0))/L6138</f>
        <v>1.8497835237986298E-2</v>
      </c>
      <c r="N6138" t="inlineStr">
        <is>
          <t>façade</t>
        </is>
      </c>
      <c r="O6138">
        <f>INDEX(parameters!$C$196:$EJ$198,MATCH('PV (extension)'!N6138,parameters!$B$196:$B$198,0),MATCH('PV (extension)'!B6123,parameters!$C$195:$EJ$195,0))</f>
        <v>1039.5453647310271</v>
      </c>
      <c r="P6138" t="n">
        <v>3</v>
      </c>
      <c r="Q6138" t="n">
        <v>30</v>
      </c>
      <c r="R6138">
        <f>Q6138*P6138*O6138</f>
        <v>93559.082825792444</v>
      </c>
      <c r="S6138">
        <f>1/R6138</f>
        <v>1.0688433124788171E-5</v>
      </c>
    </row>
    <row r="6139" s="29">
      <c r="A6139" t="inlineStr">
        <is>
          <t>photovoltaic facade installation, 3kWp, multi-Si, panel, mounted, at building</t>
        </is>
      </c>
      <c r="B6139" s="30">
        <f>M6139*S6139</f>
        <v>1.9390400203349268E-7</v>
      </c>
      <c r="C6139" t="inlineStr">
        <is>
          <t>RER</t>
        </is>
      </c>
      <c r="D6139" t="inlineStr">
        <is>
          <t>unit</t>
        </is>
      </c>
      <c r="F6139" t="inlineStr">
        <is>
          <t>technosphere</t>
        </is>
      </c>
      <c r="G6139" t="n">
        <v>0</v>
      </c>
      <c r="H6139" t="inlineStr">
        <is>
          <t>photovoltaic facade installation, 3kWp, multi-Si, panel, mounted, at building</t>
        </is>
      </c>
      <c r="I6139" t="inlineStr">
        <is>
          <t>(2,2,1,1,1,3); Calculation with average annual yield and share of technologies. Lifetime: 30a.</t>
        </is>
      </c>
      <c r="K6139" t="inlineStr">
        <is>
          <t>residential</t>
        </is>
      </c>
      <c r="L6139">
        <f>L6138</f>
        <v>0.17766751537682748</v>
      </c>
      <c r="M6139" s="30">
        <f>INDEX(parameters!$D$41:$AG$178,MATCH('PV (extension)'!B6123,parameters!$C$41:$C$178,0),MATCH('PV (extension)'!A6139,parameters!$D$5:$AG$5,0))/L6139</f>
        <v>1.8141480586504166E-2</v>
      </c>
      <c r="N6139" t="inlineStr">
        <is>
          <t>façade</t>
        </is>
      </c>
      <c r="O6139">
        <f>INDEX(parameters!$C$196:$EJ$198,MATCH('PV (extension)'!N6139,parameters!$B$196:$B$198,0),MATCH('PV (extension)'!B6123,parameters!$C$195:$EJ$195,0))</f>
        <v>1039.5453647310271</v>
      </c>
      <c r="P6139" t="n">
        <v>3</v>
      </c>
      <c r="Q6139" t="n">
        <v>30</v>
      </c>
      <c r="R6139">
        <f>Q6139*P6139*O6139</f>
        <v>93559.082825792444</v>
      </c>
      <c r="S6139">
        <f>1/R6139</f>
        <v>1.0688433124788171E-5</v>
      </c>
    </row>
    <row r="6140" s="29">
      <c r="A6140" t="inlineStr">
        <is>
          <t>photovoltaic facade installation, 3kWp, single-Si, laminated, integrated, at building</t>
        </is>
      </c>
      <c r="B6140" s="30">
        <f>M6140*S6140</f>
        <v>1.0423202055096242E-7</v>
      </c>
      <c r="C6140" t="inlineStr">
        <is>
          <t>RER</t>
        </is>
      </c>
      <c r="D6140" t="inlineStr">
        <is>
          <t>unit</t>
        </is>
      </c>
      <c r="F6140" t="inlineStr">
        <is>
          <t>technosphere</t>
        </is>
      </c>
      <c r="G6140" t="n">
        <v>0</v>
      </c>
      <c r="H6140" t="inlineStr">
        <is>
          <t>photovoltaic facade installation, 3kWp, single-Si, laminated, integrated, at building</t>
        </is>
      </c>
      <c r="I6140" t="inlineStr">
        <is>
          <t>(2,2,1,1,1,3); Calculation with average annual yield and share of technologies. Lifetime: 30a.</t>
        </is>
      </c>
      <c r="K6140" t="inlineStr">
        <is>
          <t>residential</t>
        </is>
      </c>
      <c r="L6140">
        <f>L6139</f>
        <v>0.17766751537682748</v>
      </c>
      <c r="M6140" s="30">
        <f>INDEX(parameters!$D$41:$AG$178,MATCH('PV (extension)'!B6123,parameters!$C$41:$C$178,0),MATCH('PV (extension)'!A6140,parameters!$D$5:$AG$5,0))/L6140</f>
        <v>9.7518522438271929E-3</v>
      </c>
      <c r="N6140" t="inlineStr">
        <is>
          <t>façade</t>
        </is>
      </c>
      <c r="O6140">
        <f>INDEX(parameters!$C$196:$EJ$198,MATCH('PV (extension)'!N6140,parameters!$B$196:$B$198,0),MATCH('PV (extension)'!B6123,parameters!$C$195:$EJ$195,0))</f>
        <v>1039.5453647310271</v>
      </c>
      <c r="P6140" t="n">
        <v>3</v>
      </c>
      <c r="Q6140" t="n">
        <v>30</v>
      </c>
      <c r="R6140">
        <f>Q6140*P6140*O6140</f>
        <v>93559.082825792444</v>
      </c>
      <c r="S6140">
        <f>1/R6140</f>
        <v>1.0688433124788171E-5</v>
      </c>
    </row>
    <row r="6141" s="29">
      <c r="A6141" t="inlineStr">
        <is>
          <t>photovoltaic facade installation, 3kWp, single-Si, panel, mounted, at building</t>
        </is>
      </c>
      <c r="B6141" s="30">
        <f>M6141*S6141</f>
        <v>1.0414183391615202E-7</v>
      </c>
      <c r="C6141" t="inlineStr">
        <is>
          <t>RER</t>
        </is>
      </c>
      <c r="D6141" t="inlineStr">
        <is>
          <t>unit</t>
        </is>
      </c>
      <c r="F6141" t="inlineStr">
        <is>
          <t>technosphere</t>
        </is>
      </c>
      <c r="G6141" t="n">
        <v>0</v>
      </c>
      <c r="H6141" t="inlineStr">
        <is>
          <t>photovoltaic facade installation, 3kWp, single-Si, panel, mounted, at building</t>
        </is>
      </c>
      <c r="I6141" t="inlineStr">
        <is>
          <t>(2,2,1,1,1,3); Calculation with average annual yield and share of technologies. Lifetime: 30a.</t>
        </is>
      </c>
      <c r="K6141" t="inlineStr">
        <is>
          <t>residential</t>
        </is>
      </c>
      <c r="L6141">
        <f>L6140</f>
        <v>0.17766751537682748</v>
      </c>
      <c r="M6141" s="30">
        <f>INDEX(parameters!$D$41:$AG$178,MATCH('PV (extension)'!B6123,parameters!$C$41:$C$178,0),MATCH('PV (extension)'!A6141,parameters!$D$5:$AG$5,0))/L6141</f>
        <v>9.7434144649911868E-3</v>
      </c>
      <c r="N6141" t="inlineStr">
        <is>
          <t>façade</t>
        </is>
      </c>
      <c r="O6141">
        <f>INDEX(parameters!$C$196:$EJ$198,MATCH('PV (extension)'!N6141,parameters!$B$196:$B$198,0),MATCH('PV (extension)'!B6123,parameters!$C$195:$EJ$195,0))</f>
        <v>1039.5453647310271</v>
      </c>
      <c r="P6141" t="n">
        <v>3</v>
      </c>
      <c r="Q6141" t="n">
        <v>30</v>
      </c>
      <c r="R6141">
        <f>Q6141*P6141*O6141</f>
        <v>93559.082825792444</v>
      </c>
      <c r="S6141">
        <f>1/R6141</f>
        <v>1.0688433124788171E-5</v>
      </c>
    </row>
    <row r="6142" ht="16" customHeight="1" s="29">
      <c r="A6142" t="inlineStr">
        <is>
          <t>photovoltaic flat-roof installation, 3kWp, multi-Si, on roof</t>
        </is>
      </c>
      <c r="B6142" s="30">
        <f>M6142*S6142</f>
        <v>2.1383940263775716E-6</v>
      </c>
      <c r="C6142" t="inlineStr">
        <is>
          <t>RER</t>
        </is>
      </c>
      <c r="D6142" t="inlineStr">
        <is>
          <t>unit</t>
        </is>
      </c>
      <c r="F6142" t="inlineStr">
        <is>
          <t>technosphere</t>
        </is>
      </c>
      <c r="G6142" t="n">
        <v>0</v>
      </c>
      <c r="H6142" t="inlineStr">
        <is>
          <t>photovoltaic flat-roof installation, 3kWp, multi-Si, on roof</t>
        </is>
      </c>
      <c r="I6142" t="inlineStr">
        <is>
          <t>(2,2,1,1,1,3); Calculation with average annual yield and share of technologies. Lifetime: 30a.</t>
        </is>
      </c>
      <c r="K6142" t="inlineStr">
        <is>
          <t>residential</t>
        </is>
      </c>
      <c r="L6142">
        <f>L6141</f>
        <v>0.17766751537682748</v>
      </c>
      <c r="M6142" s="30">
        <f>INDEX(parameters!$D$41:$AG$178,MATCH('PV (extension)'!B6123,parameters!$C$41:$C$178,0),MATCH('PV (extension)'!A6142,parameters!$D$5:$AG$5,0))/L6142</f>
        <v>0.28494274666417674</v>
      </c>
      <c r="N6142" s="3" t="inlineStr">
        <is>
          <t>roof-top</t>
        </is>
      </c>
      <c r="O6142">
        <f>INDEX(parameters!$C$196:$EJ$198,MATCH('PV (extension)'!N6142,parameters!$B$196:$B$198,0),MATCH('PV (extension)'!B6123,parameters!$C$195:$EJ$195,0))</f>
        <v>1480.564610374493</v>
      </c>
      <c r="P6142" t="n">
        <v>3</v>
      </c>
      <c r="Q6142" t="n">
        <v>30</v>
      </c>
      <c r="R6142">
        <f>Q6142*P6142*O6142</f>
        <v>133250.81493370436</v>
      </c>
      <c r="S6142">
        <f>1/R6142</f>
        <v>7.5046445344257383E-6</v>
      </c>
    </row>
    <row r="6143" ht="16" customHeight="1" s="29">
      <c r="A6143" t="inlineStr">
        <is>
          <t>photovoltaic flat-roof installation, 3kWp, single-Si, on roof</t>
        </is>
      </c>
      <c r="B6143" s="30">
        <f>M6143*S6143</f>
        <v>1.1162107058651757E-6</v>
      </c>
      <c r="C6143" t="inlineStr">
        <is>
          <t>RER</t>
        </is>
      </c>
      <c r="D6143" t="inlineStr">
        <is>
          <t>unit</t>
        </is>
      </c>
      <c r="F6143" t="inlineStr">
        <is>
          <t>technosphere</t>
        </is>
      </c>
      <c r="G6143" t="n">
        <v>0</v>
      </c>
      <c r="H6143" t="inlineStr">
        <is>
          <t>photovoltaic flat-roof installation, 3kWp, single-Si, on roof</t>
        </is>
      </c>
      <c r="I6143" t="inlineStr">
        <is>
          <t>(2,2,1,1,1,3); Calculation with average annual yield and share of technologies. Lifetime: 30a.</t>
        </is>
      </c>
      <c r="K6143" t="inlineStr">
        <is>
          <t>residential</t>
        </is>
      </c>
      <c r="L6143">
        <f>L6142</f>
        <v>0.17766751537682748</v>
      </c>
      <c r="M6143" s="30">
        <f>INDEX(parameters!$D$41:$AG$178,MATCH('PV (extension)'!B6123,parameters!$C$41:$C$178,0),MATCH('PV (extension)'!A6143,parameters!$D$5:$AG$5,0))/L6143</f>
        <v>0.14873598619426004</v>
      </c>
      <c r="N6143" s="3" t="inlineStr">
        <is>
          <t>roof-top</t>
        </is>
      </c>
      <c r="O6143">
        <f>INDEX(parameters!$C$196:$EJ$198,MATCH('PV (extension)'!N6143,parameters!$B$196:$B$198,0),MATCH('PV (extension)'!B6123,parameters!$C$195:$EJ$195,0))</f>
        <v>1480.564610374493</v>
      </c>
      <c r="P6143" t="n">
        <v>3</v>
      </c>
      <c r="Q6143" t="n">
        <v>30</v>
      </c>
      <c r="R6143">
        <f>Q6143*P6143*O6143</f>
        <v>133250.81493370436</v>
      </c>
      <c r="S6143">
        <f>1/R6143</f>
        <v>7.5046445344257383E-6</v>
      </c>
    </row>
    <row r="6144" ht="16" customHeight="1" s="29">
      <c r="A6144" t="inlineStr">
        <is>
          <t>photovoltaic slanted-roof installation, 3kWp, CIS, panel, mounted, on roof</t>
        </is>
      </c>
      <c r="B6144" s="30">
        <f>M6144*S6144</f>
        <v>6.173964910252188E-7</v>
      </c>
      <c r="C6144" t="inlineStr">
        <is>
          <t>CH</t>
        </is>
      </c>
      <c r="D6144" t="inlineStr">
        <is>
          <t>unit</t>
        </is>
      </c>
      <c r="F6144" t="inlineStr">
        <is>
          <t>technosphere</t>
        </is>
      </c>
      <c r="G6144" t="n">
        <v>0</v>
      </c>
      <c r="H6144" t="inlineStr">
        <is>
          <t>photovoltaic slanted-roof installation, 3kWp, CIS, panel, mounted, on roof</t>
        </is>
      </c>
      <c r="I6144" t="inlineStr">
        <is>
          <t>(2,2,1,1,1,3); Calculation with average annual yield and share of technologies. Lifetime: 30a.</t>
        </is>
      </c>
      <c r="K6144" t="inlineStr">
        <is>
          <t>residential</t>
        </is>
      </c>
      <c r="L6144">
        <f>L6143</f>
        <v>0.17766751537682748</v>
      </c>
      <c r="M6144" s="30">
        <f>INDEX(parameters!$D$41:$AG$178,MATCH('PV (extension)'!B6123,parameters!$C$41:$C$178,0),MATCH('PV (extension)'!A6144,parameters!$D$5:$AG$5,0))/L6144</f>
        <v>8.2268585566319899E-2</v>
      </c>
      <c r="N6144" s="3" t="inlineStr">
        <is>
          <t>roof-top</t>
        </is>
      </c>
      <c r="O6144">
        <f>INDEX(parameters!$C$196:$EJ$198,MATCH('PV (extension)'!N6144,parameters!$B$196:$B$198,0),MATCH('PV (extension)'!B6123,parameters!$C$195:$EJ$195,0))</f>
        <v>1480.564610374493</v>
      </c>
      <c r="P6144" t="n">
        <v>3</v>
      </c>
      <c r="Q6144" t="n">
        <v>30</v>
      </c>
      <c r="R6144">
        <f>Q6144*P6144*O6144</f>
        <v>133250.81493370436</v>
      </c>
      <c r="S6144">
        <f>1/R6144</f>
        <v>7.5046445344257383E-6</v>
      </c>
    </row>
    <row r="6145" ht="16" customHeight="1" s="29">
      <c r="A6145" t="inlineStr">
        <is>
          <t>photovoltaic slanted-roof installation, 3kWp, CdTe, laminated, integrated, on roof</t>
        </is>
      </c>
      <c r="B6145" s="30">
        <f>M6145*S6145</f>
        <v>1.7287488916378768E-8</v>
      </c>
      <c r="C6145" t="inlineStr">
        <is>
          <t>CH</t>
        </is>
      </c>
      <c r="D6145" t="inlineStr">
        <is>
          <t>unit</t>
        </is>
      </c>
      <c r="F6145" t="inlineStr">
        <is>
          <t>technosphere</t>
        </is>
      </c>
      <c r="G6145" t="n">
        <v>0</v>
      </c>
      <c r="H6145" t="inlineStr">
        <is>
          <t>photovoltaic slanted-roof installation, 3kWp, CdTe, laminated, integrated, on roof</t>
        </is>
      </c>
      <c r="I6145" t="inlineStr">
        <is>
          <t>(2,2,1,1,1,3); Calculation with average annual yield and share of technologies. Lifetime: 30a.</t>
        </is>
      </c>
      <c r="K6145" t="inlineStr">
        <is>
          <t>residential</t>
        </is>
      </c>
      <c r="L6145">
        <f>L6144</f>
        <v>0.17766751537682748</v>
      </c>
      <c r="M6145" s="30">
        <f>INDEX(parameters!$D$41:$AG$178,MATCH('PV (extension)'!B6123,parameters!$C$41:$C$178,0),MATCH('PV (extension)'!A6145,parameters!$D$5:$AG$5,0))/L6145</f>
        <v>2.3035719862648527E-3</v>
      </c>
      <c r="N6145" s="3" t="inlineStr">
        <is>
          <t>roof-top</t>
        </is>
      </c>
      <c r="O6145">
        <f>INDEX(parameters!$C$196:$EJ$198,MATCH('PV (extension)'!N6145,parameters!$B$196:$B$198,0),MATCH('PV (extension)'!B6123,parameters!$C$195:$EJ$195,0))</f>
        <v>1480.564610374493</v>
      </c>
      <c r="P6145" t="n">
        <v>3</v>
      </c>
      <c r="Q6145" t="n">
        <v>30</v>
      </c>
      <c r="R6145">
        <f>Q6145*P6145*O6145</f>
        <v>133250.81493370436</v>
      </c>
      <c r="S6145">
        <f>1/R6145</f>
        <v>7.5046445344257383E-6</v>
      </c>
    </row>
    <row r="6146" ht="16" customHeight="1" s="29">
      <c r="A6146" t="inlineStr">
        <is>
          <t>photovoltaic slanted-roof installation, 3kWp, multi-Si, laminated, integrated, on roof</t>
        </is>
      </c>
      <c r="B6146" s="30">
        <f>M6146*S6146</f>
        <v>1.0270598721817074E-7</v>
      </c>
      <c r="C6146" t="inlineStr">
        <is>
          <t>RER</t>
        </is>
      </c>
      <c r="D6146" t="inlineStr">
        <is>
          <t>unit</t>
        </is>
      </c>
      <c r="F6146" t="inlineStr">
        <is>
          <t>technosphere</t>
        </is>
      </c>
      <c r="G6146" t="n">
        <v>0</v>
      </c>
      <c r="H6146" t="inlineStr">
        <is>
          <t>photovoltaic slanted-roof installation, 3kWp, multi-Si, laminated, integrated, on roof</t>
        </is>
      </c>
      <c r="I6146" t="inlineStr">
        <is>
          <t>(2,2,1,1,1,3); Calculation with average annual yield and share of technologies. Lifetime: 30a.</t>
        </is>
      </c>
      <c r="K6146" t="inlineStr">
        <is>
          <t>residential</t>
        </is>
      </c>
      <c r="L6146">
        <f>L6145</f>
        <v>0.17766751537682748</v>
      </c>
      <c r="M6146" s="30">
        <f>INDEX(parameters!$D$41:$AG$178,MATCH('PV (extension)'!B6123,parameters!$C$41:$C$178,0),MATCH('PV (extension)'!A6146,parameters!$D$5:$AG$5,0))/L6146</f>
        <v>1.3685656495391874E-2</v>
      </c>
      <c r="N6146" s="3" t="inlineStr">
        <is>
          <t>roof-top</t>
        </is>
      </c>
      <c r="O6146">
        <f>INDEX(parameters!$C$196:$EJ$198,MATCH('PV (extension)'!N6146,parameters!$B$196:$B$198,0),MATCH('PV (extension)'!B6123,parameters!$C$195:$EJ$195,0))</f>
        <v>1480.564610374493</v>
      </c>
      <c r="P6146" t="n">
        <v>3</v>
      </c>
      <c r="Q6146" t="n">
        <v>30</v>
      </c>
      <c r="R6146">
        <f>Q6146*P6146*O6146</f>
        <v>133250.81493370436</v>
      </c>
      <c r="S6146">
        <f>1/R6146</f>
        <v>7.5046445344257383E-6</v>
      </c>
    </row>
    <row r="6147" ht="16" customHeight="1" s="29">
      <c r="A6147" t="inlineStr">
        <is>
          <t>photovoltaic slanted-roof installation, 3kWp, multi-Si, panel, mounted, on roof</t>
        </is>
      </c>
      <c r="B6147" s="30">
        <f>M6147*S6147</f>
        <v>1.7579616962542072E-6</v>
      </c>
      <c r="C6147" t="inlineStr">
        <is>
          <t>RER</t>
        </is>
      </c>
      <c r="D6147" t="inlineStr">
        <is>
          <t>unit</t>
        </is>
      </c>
      <c r="F6147" t="inlineStr">
        <is>
          <t>technosphere</t>
        </is>
      </c>
      <c r="G6147" t="n">
        <v>0</v>
      </c>
      <c r="H6147" t="inlineStr">
        <is>
          <t>photovoltaic slanted-roof installation, 3kWp, multi-Si, panel, mounted, on roof</t>
        </is>
      </c>
      <c r="I6147" t="inlineStr">
        <is>
          <t>(2,2,1,1,1,3); Calculation with average annual yield and share of technologies. Lifetime: 30a.</t>
        </is>
      </c>
      <c r="K6147" t="inlineStr">
        <is>
          <t>residential</t>
        </is>
      </c>
      <c r="L6147">
        <f>L6146</f>
        <v>0.17766751537682748</v>
      </c>
      <c r="M6147" s="30">
        <f>INDEX(parameters!$D$41:$AG$178,MATCH('PV (extension)'!B6123,parameters!$C$41:$C$178,0),MATCH('PV (extension)'!A6147,parameters!$D$5:$AG$5,0))/L6147</f>
        <v>0.23424982864811036</v>
      </c>
      <c r="N6147" s="3" t="inlineStr">
        <is>
          <t>roof-top</t>
        </is>
      </c>
      <c r="O6147">
        <f>INDEX(parameters!$C$196:$EJ$198,MATCH('PV (extension)'!N6147,parameters!$B$196:$B$198,0),MATCH('PV (extension)'!B6123,parameters!$C$195:$EJ$195,0))</f>
        <v>1480.564610374493</v>
      </c>
      <c r="P6147" t="n">
        <v>3</v>
      </c>
      <c r="Q6147" t="n">
        <v>30</v>
      </c>
      <c r="R6147">
        <f>Q6147*P6147*O6147</f>
        <v>133250.81493370436</v>
      </c>
      <c r="S6147">
        <f>1/R6147</f>
        <v>7.5046445344257383E-6</v>
      </c>
    </row>
    <row r="6148" ht="16" customHeight="1" s="29">
      <c r="A6148" t="inlineStr">
        <is>
          <t>photovoltaic slanted-roof installation, 3kWp, single-Si, laminated, integrated, on roof</t>
        </is>
      </c>
      <c r="B6148" s="30">
        <f>M6148*S6148</f>
        <v>5.4279733462818225E-8</v>
      </c>
      <c r="C6148" t="inlineStr">
        <is>
          <t>RER</t>
        </is>
      </c>
      <c r="D6148" t="inlineStr">
        <is>
          <t>unit</t>
        </is>
      </c>
      <c r="F6148" t="inlineStr">
        <is>
          <t>technosphere</t>
        </is>
      </c>
      <c r="G6148" t="n">
        <v>0</v>
      </c>
      <c r="H6148" t="inlineStr">
        <is>
          <t>photovoltaic slanted-roof installation, 3kWp, single-Si, laminated, integrated, on roof</t>
        </is>
      </c>
      <c r="I6148" t="inlineStr">
        <is>
          <t>(2,2,1,1,1,3); Calculation with average annual yield and share of technologies. Lifetime: 30a.</t>
        </is>
      </c>
      <c r="K6148" t="inlineStr">
        <is>
          <t>residential</t>
        </is>
      </c>
      <c r="L6148">
        <f>L6147</f>
        <v>0.17766751537682748</v>
      </c>
      <c r="M6148" s="30">
        <f>INDEX(parameters!$D$41:$AG$178,MATCH('PV (extension)'!B6123,parameters!$C$41:$C$178,0),MATCH('PV (extension)'!A6148,parameters!$D$5:$AG$5,0))/L6148</f>
        <v>7.2328187183047909E-3</v>
      </c>
      <c r="N6148" s="3" t="inlineStr">
        <is>
          <t>roof-top</t>
        </is>
      </c>
      <c r="O6148">
        <f>INDEX(parameters!$C$196:$EJ$198,MATCH('PV (extension)'!N6148,parameters!$B$196:$B$198,0),MATCH('PV (extension)'!B6123,parameters!$C$195:$EJ$195,0))</f>
        <v>1480.564610374493</v>
      </c>
      <c r="P6148" t="n">
        <v>3</v>
      </c>
      <c r="Q6148" t="n">
        <v>30</v>
      </c>
      <c r="R6148">
        <f>Q6148*P6148*O6148</f>
        <v>133250.81493370436</v>
      </c>
      <c r="S6148">
        <f>1/R6148</f>
        <v>7.5046445344257383E-6</v>
      </c>
    </row>
    <row r="6149" ht="16" customHeight="1" s="29">
      <c r="A6149" t="inlineStr">
        <is>
          <t>photovoltaic slanted-roof installation, 3kWp, single-Si, panel, mounted, on roof</t>
        </is>
      </c>
      <c r="B6149" s="30">
        <f>M6149*S6149</f>
        <v>9.1872292940061847E-7</v>
      </c>
      <c r="C6149" t="inlineStr">
        <is>
          <t>RER</t>
        </is>
      </c>
      <c r="D6149" t="inlineStr">
        <is>
          <t>unit</t>
        </is>
      </c>
      <c r="F6149" t="inlineStr">
        <is>
          <t>technosphere</t>
        </is>
      </c>
      <c r="G6149" t="n">
        <v>0</v>
      </c>
      <c r="H6149" t="inlineStr">
        <is>
          <t>photovoltaic slanted-roof installation, 3kWp, single-Si, panel, mounted, on roof</t>
        </is>
      </c>
      <c r="I6149" t="inlineStr">
        <is>
          <t>(2,2,1,1,1,3); Calculation with average annual yield and share of technologies. Lifetime: 30a.</t>
        </is>
      </c>
      <c r="K6149" t="inlineStr">
        <is>
          <t>residential</t>
        </is>
      </c>
      <c r="L6149">
        <f>L6148</f>
        <v>0.17766751537682748</v>
      </c>
      <c r="M6149" s="30">
        <f>INDEX(parameters!$D$41:$AG$178,MATCH('PV (extension)'!B6123,parameters!$C$41:$C$178,0),MATCH('PV (extension)'!A6149,parameters!$D$5:$AG$5,0))/L6149</f>
        <v>0.12242057904091255</v>
      </c>
      <c r="N6149" s="3" t="inlineStr">
        <is>
          <t>roof-top</t>
        </is>
      </c>
      <c r="O6149">
        <f>INDEX(parameters!$C$196:$EJ$198,MATCH('PV (extension)'!N6149,parameters!$B$196:$B$198,0),MATCH('PV (extension)'!B6123,parameters!$C$195:$EJ$195,0))</f>
        <v>1480.564610374493</v>
      </c>
      <c r="P6149" t="n">
        <v>3</v>
      </c>
      <c r="Q6149" t="n">
        <v>30</v>
      </c>
      <c r="R6149">
        <f>Q6149*P6149*O6149</f>
        <v>133250.81493370436</v>
      </c>
      <c r="S6149">
        <f>1/R6149</f>
        <v>7.5046445344257383E-6</v>
      </c>
    </row>
    <row r="6150" s="29">
      <c r="A6150" t="inlineStr">
        <is>
          <t>market for tap water</t>
        </is>
      </c>
      <c r="B6150" t="n">
        <v>0.0037026</v>
      </c>
      <c r="C6150" t="inlineStr">
        <is>
          <t>Europe without Switzerland</t>
        </is>
      </c>
      <c r="D6150" t="inlineStr">
        <is>
          <t>kilogram</t>
        </is>
      </c>
      <c r="F6150" t="inlineStr">
        <is>
          <t>technosphere</t>
        </is>
      </c>
      <c r="G6150" t="n">
        <v>0</v>
      </c>
      <c r="H6150" t="inlineStr">
        <is>
          <t>tap water</t>
        </is>
      </c>
      <c r="I6150" t="inlineStr">
        <is>
          <t>(2,2,1,1,1,3); Estimation 20l/m2 panel</t>
        </is>
      </c>
    </row>
    <row r="6151" s="29">
      <c r="A6151" t="inlineStr">
        <is>
          <t>treatment of wastewater, from residence, capacity 1.1E10l/year</t>
        </is>
      </c>
      <c r="B6151" t="n">
        <v>-3.3323e-06</v>
      </c>
      <c r="C6151" t="inlineStr">
        <is>
          <t>CH</t>
        </is>
      </c>
      <c r="D6151" t="inlineStr">
        <is>
          <t>cubic meter</t>
        </is>
      </c>
      <c r="F6151" t="inlineStr">
        <is>
          <t>technosphere</t>
        </is>
      </c>
      <c r="G6151" t="n">
        <v>0</v>
      </c>
      <c r="H6151" t="inlineStr">
        <is>
          <t>wastewater, from residence</t>
        </is>
      </c>
      <c r="I6151" t="inlineStr">
        <is>
          <t>(2,2,1,1,1,3); Estimation 20l/m2 panel</t>
        </is>
      </c>
    </row>
    <row r="6152" s="29"/>
    <row r="6153" customFormat="1" s="28">
      <c r="A6153" s="28" t="inlineStr">
        <is>
          <t>Activity</t>
        </is>
      </c>
      <c r="B6153" s="28" t="inlineStr">
        <is>
          <t>electricity production, photovoltaic, commercial</t>
        </is>
      </c>
    </row>
    <row r="6154">
      <c r="A6154" t="inlineStr">
        <is>
          <t>comment</t>
        </is>
      </c>
      <c r="B615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")&amp;HLOOKUP(B6155,parameters!$C$195:$EJ$198,2,0)&amp;" kWh/kWp.
Annual output, Facade: "&amp;HLOOKUP(B6155,parameters!$C$195:$EJ$198,3,0)&amp;" kWh/kWp.
Annual output, Open-ground: "&amp;HLOOKUP(B6155,parameters!$C$195:$EJ$198,4,0)&amp;_xlfn._LONGTEXT("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")&amp;VLOOKUP(B6155,'extension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1480.56461037449 kWh/kWp.
Annual output, Facade: 1039.54536473103 kWh/kWp.
Annual output, Open-ground: 1575.06873444095 kWh/kWp.
Amount of solar energy transformed to electricity. Waste heat emission due to losses of electricity in the system.
Technology:  Electricity production with grid-connected photovoltaic power plants.
Time period:  Time of publications
Production volume: 182.807 GWh in 2025.
Sampling:  Statistical data and model calculations
Extrapolations:  Use of PV technology data investigated for other countries (Switzerland). Correction of average yield with Swiss data.
Uncertainty:  None
Author: Romain Sacchi, PSI, romain.sacchi@psi.ch</v>
      </c>
    </row>
    <row r="6155" s="29">
      <c r="A6155" t="inlineStr">
        <is>
          <t>location</t>
        </is>
      </c>
      <c r="B6155" t="inlineStr">
        <is>
          <t>NG</t>
        </is>
      </c>
    </row>
    <row r="6156" s="29">
      <c r="A6156" t="inlineStr">
        <is>
          <t>production amount</t>
        </is>
      </c>
      <c r="B6156" t="n">
        <v>1</v>
      </c>
    </row>
    <row r="6157" s="29">
      <c r="A6157" t="inlineStr">
        <is>
          <t>reference product</t>
        </is>
      </c>
      <c r="B6157" t="inlineStr">
        <is>
          <t>electricity, low voltage</t>
        </is>
      </c>
    </row>
    <row r="6158" s="29">
      <c r="A6158" t="inlineStr">
        <is>
          <t>source</t>
        </is>
      </c>
      <c r="B61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59" s="29">
      <c r="A6159" t="inlineStr">
        <is>
          <t>type</t>
        </is>
      </c>
      <c r="B6159" t="inlineStr">
        <is>
          <t>process</t>
        </is>
      </c>
    </row>
    <row r="6160" s="29">
      <c r="A6160" t="inlineStr">
        <is>
          <t>unit</t>
        </is>
      </c>
      <c r="B6160" t="inlineStr">
        <is>
          <t>kilowatt hour</t>
        </is>
      </c>
    </row>
    <row r="6161" s="29">
      <c r="A6161" t="inlineStr">
        <is>
          <t>Exchanges</t>
        </is>
      </c>
    </row>
    <row r="6162" customFormat="1" s="28">
      <c r="A6162" s="28" t="inlineStr">
        <is>
          <t>name</t>
        </is>
      </c>
      <c r="B6162" s="28" t="inlineStr">
        <is>
          <t>amount</t>
        </is>
      </c>
      <c r="C6162" s="28" t="inlineStr">
        <is>
          <t>location</t>
        </is>
      </c>
      <c r="D6162" s="28" t="inlineStr">
        <is>
          <t>unit</t>
        </is>
      </c>
      <c r="E6162" s="28" t="inlineStr">
        <is>
          <t>categories</t>
        </is>
      </c>
      <c r="F6162" s="28" t="inlineStr">
        <is>
          <t>type</t>
        </is>
      </c>
      <c r="G6162" s="28" t="inlineStr">
        <is>
          <t>uncertainty type</t>
        </is>
      </c>
      <c r="H6162" s="28" t="inlineStr">
        <is>
          <t>reference product</t>
        </is>
      </c>
      <c r="I6162" s="28" t="inlineStr">
        <is>
          <t>comment</t>
        </is>
      </c>
      <c r="J6162" s="28" t="inlineStr">
        <is>
          <t>production volume</t>
        </is>
      </c>
      <c r="K6162" s="28" t="inlineStr">
        <is>
          <t>scope</t>
        </is>
      </c>
      <c r="L6162" s="28" t="inlineStr">
        <is>
          <t>scope share</t>
        </is>
      </c>
      <c r="M6162" s="28" t="inlineStr">
        <is>
          <t>tech share</t>
        </is>
      </c>
      <c r="N6162" s="28" t="inlineStr">
        <is>
          <t>installation</t>
        </is>
      </c>
      <c r="O6162" s="28" t="inlineStr">
        <is>
          <t>productivity</t>
        </is>
      </c>
      <c r="P6162" s="28" t="inlineStr">
        <is>
          <t>kWp</t>
        </is>
      </c>
      <c r="Q6162" s="28" t="inlineStr">
        <is>
          <t>lifetime</t>
        </is>
      </c>
      <c r="R6162" s="28" t="inlineStr">
        <is>
          <t>lifetime production</t>
        </is>
      </c>
      <c r="S6162" s="28" t="inlineStr">
        <is>
          <t>inverted lifetime production</t>
        </is>
      </c>
    </row>
    <row r="6163" s="29">
      <c r="A6163" t="inlineStr">
        <is>
          <t>Energy, solar, converted</t>
        </is>
      </c>
      <c r="B6163" t="n">
        <v>3.8503</v>
      </c>
      <c r="D6163" t="inlineStr">
        <is>
          <t>megajoule</t>
        </is>
      </c>
      <c r="E6163" t="inlineStr">
        <is>
          <t>natural resource::in air</t>
        </is>
      </c>
      <c r="F6163" t="inlineStr">
        <is>
          <t>biosphere</t>
        </is>
      </c>
      <c r="G6163" t="n">
        <v>0</v>
      </c>
      <c r="I6163" t="inlineStr">
        <is>
          <t>(2,2,1,1,1,3); Energy loss in the system</t>
        </is>
      </c>
    </row>
    <row r="6164" s="29">
      <c r="A6164" t="inlineStr">
        <is>
          <t>Heat, waste</t>
        </is>
      </c>
      <c r="B6164" t="n">
        <v>0.25027</v>
      </c>
      <c r="D6164" t="inlineStr">
        <is>
          <t>megajoule</t>
        </is>
      </c>
      <c r="E6164" t="inlineStr">
        <is>
          <t>air</t>
        </is>
      </c>
      <c r="F6164" t="inlineStr">
        <is>
          <t>biosphere</t>
        </is>
      </c>
      <c r="G6164" t="n">
        <v>0</v>
      </c>
      <c r="I6164" t="inlineStr">
        <is>
          <t>(1,na,na,na,na,na); Calculation with average annual output and share of technologies; Average degradation of 10.5% included</t>
        </is>
      </c>
    </row>
    <row r="6165" s="29">
      <c r="A6165" t="inlineStr">
        <is>
          <t>electricity production, photovoltaic, commercial</t>
        </is>
      </c>
      <c r="B6165" t="n">
        <v>1</v>
      </c>
      <c r="C6165" t="inlineStr">
        <is>
          <t>NG</t>
        </is>
      </c>
      <c r="D6165" t="inlineStr">
        <is>
          <t>kilowatt hour</t>
        </is>
      </c>
      <c r="E6165" t="inlineStr">
        <is>
          <t>photovoltaic::power plants</t>
        </is>
      </c>
      <c r="F6165" t="inlineStr">
        <is>
          <t>production</t>
        </is>
      </c>
      <c r="G6165" t="n">
        <v>0</v>
      </c>
      <c r="H6165" t="inlineStr">
        <is>
          <t>electricity, low voltage</t>
        </is>
      </c>
      <c r="J6165">
        <f>VLOOKUP(C6165,'extension - production vol'!$B$6:$D$235,3,0)</f>
        <v>182.80699999999999</v>
      </c>
    </row>
    <row r="6166" ht="16" customHeight="1" s="29">
      <c r="A6166" t="inlineStr">
        <is>
          <t>photovoltaic flat-roof installation, 156 kWp, multi-Si, on roof</t>
        </is>
      </c>
      <c r="B6166" s="30">
        <f>M6166*S6166</f>
        <v>1.7719300936330216E-8</v>
      </c>
      <c r="C6166" t="inlineStr">
        <is>
          <t>CH</t>
        </is>
      </c>
      <c r="D6166" t="inlineStr">
        <is>
          <t>unit</t>
        </is>
      </c>
      <c r="F6166" t="inlineStr">
        <is>
          <t>technosphere</t>
        </is>
      </c>
      <c r="G6166" t="n">
        <v>0</v>
      </c>
      <c r="H6166" t="inlineStr">
        <is>
          <t>photovoltaic flat-roof installation, 156 kWp, multi-Si, on roof</t>
        </is>
      </c>
      <c r="I6166" t="inlineStr">
        <is>
          <t>(2,2,1,1,1,3); Calculation with average annual yield and share of technologies. Lifetime: 30a.</t>
        </is>
      </c>
      <c r="K6166" t="inlineStr">
        <is>
          <t>commercial</t>
        </is>
      </c>
      <c r="L6166">
        <f>IF(K6166="residential",VLOOKUP(B6155,parameters!$C$41:$AG$178,18,0),IF(K6166="commercial",1-VLOOKUP(B6155,parameters!$C$41:$AG$178,18,0),1))</f>
        <v>0.82233248462317254</v>
      </c>
      <c r="M6166" s="30">
        <f>INDEX(parameters!$D$41:$AG$178,MATCH('PV (extension)'!B6155,parameters!$C$41:$C$178,0),MATCH('PV (extension)'!A6166,parameters!$D$5:$AG$5,0))/L6166</f>
        <v>0.12277778707072071</v>
      </c>
      <c r="N6166" s="3" t="inlineStr">
        <is>
          <t>roof-top</t>
        </is>
      </c>
      <c r="O6166">
        <f>INDEX(parameters!$C$196:$EJ$198,MATCH('PV (extension)'!N6166,parameters!$B$196:$B$198,0),MATCH('PV (extension)'!B6155,parameters!$C$195:$EJ$195,0))</f>
        <v>1480.564610374493</v>
      </c>
      <c r="P6166" t="n">
        <v>156</v>
      </c>
      <c r="Q6166" t="n">
        <v>30</v>
      </c>
      <c r="R6166">
        <f>Q6166*P6166*O6166</f>
        <v>6929042.3765526274</v>
      </c>
      <c r="S6166">
        <f>1/R6166</f>
        <v>1.4432008720049496E-7</v>
      </c>
    </row>
    <row r="6167" ht="16" customHeight="1" s="29">
      <c r="A6167" t="inlineStr">
        <is>
          <t>photovoltaic flat-roof installation, 156 kWp, single-Si, on roof</t>
        </is>
      </c>
      <c r="B6167" s="30">
        <f>M6167*S6167</f>
        <v>9.2559205934734753E-9</v>
      </c>
      <c r="C6167" t="inlineStr">
        <is>
          <t>CH</t>
        </is>
      </c>
      <c r="D6167" t="inlineStr">
        <is>
          <t>unit</t>
        </is>
      </c>
      <c r="F6167" t="inlineStr">
        <is>
          <t>technosphere</t>
        </is>
      </c>
      <c r="G6167" t="n">
        <v>0</v>
      </c>
      <c r="H6167" t="inlineStr">
        <is>
          <t>photovoltaic flat-roof installation, 156 kWp, single-Si, on roof</t>
        </is>
      </c>
      <c r="I6167" t="inlineStr">
        <is>
          <t>(2,2,1,1,1,3); Calculation with average annual yield and share of technologies. Lifetime: 30a.</t>
        </is>
      </c>
      <c r="K6167" t="inlineStr">
        <is>
          <t>commercial</t>
        </is>
      </c>
      <c r="L6167">
        <f>L6166</f>
        <v>0.82233248462317254</v>
      </c>
      <c r="M6167" s="30">
        <f>INDEX(parameters!$D$41:$AG$178,MATCH('PV (extension)'!B6155,parameters!$C$41:$C$178,0),MATCH('PV (extension)'!A6167,parameters!$D$5:$AG$5,0))/L6167</f>
        <v>6.4134666026183854E-2</v>
      </c>
      <c r="N6167" s="3" t="inlineStr">
        <is>
          <t>roof-top</t>
        </is>
      </c>
      <c r="O6167">
        <f>INDEX(parameters!$C$196:$EJ$198,MATCH('PV (extension)'!N6167,parameters!$B$196:$B$198,0),MATCH('PV (extension)'!B6155,parameters!$C$195:$EJ$195,0))</f>
        <v>1480.564610374493</v>
      </c>
      <c r="P6167" t="n">
        <v>156</v>
      </c>
      <c r="Q6167" t="n">
        <v>30</v>
      </c>
      <c r="R6167">
        <f>Q6167*P6167*O6167</f>
        <v>6929042.3765526274</v>
      </c>
      <c r="S6167">
        <f>1/R6167</f>
        <v>1.4432008720049496E-7</v>
      </c>
    </row>
    <row r="6168" s="29">
      <c r="A6168" t="inlineStr">
        <is>
          <t>photovoltaic open ground installation, 570 kWp, CIS, on open ground</t>
        </is>
      </c>
      <c r="B6168" s="30">
        <f>M6168*S6168</f>
        <v>4.5620312316143687E-10</v>
      </c>
      <c r="C6168" t="inlineStr">
        <is>
          <t>RER</t>
        </is>
      </c>
      <c r="D6168" t="inlineStr">
        <is>
          <t>unit</t>
        </is>
      </c>
      <c r="F6168" t="inlineStr">
        <is>
          <t>technosphere</t>
        </is>
      </c>
      <c r="G6168" t="n">
        <v>0</v>
      </c>
      <c r="H6168" t="inlineStr">
        <is>
          <t>photovoltaic open ground installation, 570 kWp, CIS, on open ground</t>
        </is>
      </c>
      <c r="I6168" t="inlineStr">
        <is>
          <t>(2,2,1,1,1,3); Calculation with average annual yield and share of technologies. Lifetime: 30a.</t>
        </is>
      </c>
      <c r="K6168" t="inlineStr">
        <is>
          <t>commercial</t>
        </is>
      </c>
      <c r="L6168">
        <f>L6167</f>
        <v>0.82233248462317254</v>
      </c>
      <c r="M6168" s="30">
        <f>INDEX(parameters!$D$41:$AG$178,MATCH('PV (extension)'!B6155,parameters!$C$41:$C$178,0),MATCH('PV (extension)'!A6168,parameters!$D$5:$AG$5,0))/L6168</f>
        <v>1.2287226816964775E-2</v>
      </c>
      <c r="N6168" t="inlineStr">
        <is>
          <t>central</t>
        </is>
      </c>
      <c r="O6168">
        <f>INDEX(parameters!$C$196:$EJ$198,MATCH('PV (extension)'!N6168,parameters!$B$196:$B$198,0),MATCH('PV (extension)'!B6155,parameters!$C$195:$EJ$195,0))</f>
        <v>1575.06873444095</v>
      </c>
      <c r="P6168" t="n">
        <v>570</v>
      </c>
      <c r="Q6168" t="n">
        <v>30</v>
      </c>
      <c r="R6168">
        <f>Q6168*P6168*O6168</f>
        <v>26933675.358940247</v>
      </c>
      <c r="S6168">
        <f>1/R6168</f>
        <v>3.712824138084312E-8</v>
      </c>
    </row>
    <row r="6169" s="29">
      <c r="A6169" t="inlineStr">
        <is>
          <t>photovoltaic open ground installation, 570 kWp, CdTe, on open ground</t>
        </is>
      </c>
      <c r="B6169" s="30">
        <f>M6169*S6169</f>
        <v>3.351232976247265E-9</v>
      </c>
      <c r="C6169" t="inlineStr">
        <is>
          <t>RER</t>
        </is>
      </c>
      <c r="D6169" t="inlineStr">
        <is>
          <t>unit</t>
        </is>
      </c>
      <c r="F6169" t="inlineStr">
        <is>
          <t>technosphere</t>
        </is>
      </c>
      <c r="G6169" t="n">
        <v>0</v>
      </c>
      <c r="H6169" t="inlineStr">
        <is>
          <t>photovoltaic open ground installation, 570 kWp, CdTe, on open ground</t>
        </is>
      </c>
      <c r="I6169" t="inlineStr">
        <is>
          <t>(2,2,1,1,1,3); Calculation with average annual yield and share of technologies. Lifetime: 30a.</t>
        </is>
      </c>
      <c r="K6169" t="inlineStr">
        <is>
          <t>commercial</t>
        </is>
      </c>
      <c r="L6169">
        <f>L6168</f>
        <v>0.82233248462317254</v>
      </c>
      <c r="M6169" s="30">
        <f>INDEX(parameters!$D$41:$AG$178,MATCH('PV (extension)'!B6155,parameters!$C$41:$C$178,0),MATCH('PV (extension)'!A6169,parameters!$D$5:$AG$5,0))/L6169</f>
        <v>9.0261021034418951E-2</v>
      </c>
      <c r="N6169" t="inlineStr">
        <is>
          <t>central</t>
        </is>
      </c>
      <c r="O6169">
        <f>INDEX(parameters!$C$196:$EJ$198,MATCH('PV (extension)'!N6169,parameters!$B$196:$B$198,0),MATCH('PV (extension)'!B6155,parameters!$C$195:$EJ$195,0))</f>
        <v>1575.06873444095</v>
      </c>
      <c r="P6169" t="n">
        <v>570</v>
      </c>
      <c r="Q6169" t="n">
        <v>30</v>
      </c>
      <c r="R6169">
        <f>Q6169*P6169*O6169</f>
        <v>26933675.358940247</v>
      </c>
      <c r="S6169">
        <f>1/R6169</f>
        <v>3.712824138084312E-8</v>
      </c>
    </row>
    <row r="6170" s="29">
      <c r="A6170" t="inlineStr">
        <is>
          <t>photovoltaic open ground installation, 570 kWp, micro-Si, on open ground</t>
        </is>
      </c>
      <c r="B6170" s="30">
        <f>M6170*S6170</f>
        <v>3.5520691459114697E-11</v>
      </c>
      <c r="C6170" t="inlineStr">
        <is>
          <t>RER</t>
        </is>
      </c>
      <c r="D6170" t="inlineStr">
        <is>
          <t>unit</t>
        </is>
      </c>
      <c r="F6170" t="inlineStr">
        <is>
          <t>technosphere</t>
        </is>
      </c>
      <c r="G6170" t="n">
        <v>0</v>
      </c>
      <c r="H6170" t="inlineStr">
        <is>
          <t>photovoltaic open ground installation, 570 kWp, micro-Si, on open ground</t>
        </is>
      </c>
      <c r="I6170" t="inlineStr">
        <is>
          <t>(2,2,1,1,1,3); Calculation with average annual yield and share of technologies. Lifetime: 30a.</t>
        </is>
      </c>
      <c r="K6170" t="inlineStr">
        <is>
          <t>commercial</t>
        </is>
      </c>
      <c r="L6170">
        <f>L6169</f>
        <v>0.82233248462317254</v>
      </c>
      <c r="M6170" s="30">
        <f>INDEX(parameters!$D$41:$AG$178,MATCH('PV (extension)'!B6155,parameters!$C$41:$C$178,0),MATCH('PV (extension)'!A6170,parameters!$D$5:$AG$5,0))/L6170</f>
        <v>9.5670277228487681E-4</v>
      </c>
      <c r="N6170" t="inlineStr">
        <is>
          <t>central</t>
        </is>
      </c>
      <c r="O6170">
        <f>INDEX(parameters!$C$196:$EJ$198,MATCH('PV (extension)'!N6170,parameters!$B$196:$B$198,0),MATCH('PV (extension)'!B6155,parameters!$C$195:$EJ$195,0))</f>
        <v>1575.06873444095</v>
      </c>
      <c r="P6170" t="n">
        <v>570</v>
      </c>
      <c r="Q6170" t="n">
        <v>30</v>
      </c>
      <c r="R6170">
        <f>Q6170*P6170*O6170</f>
        <v>26933675.358940247</v>
      </c>
      <c r="S6170">
        <f>1/R6170</f>
        <v>3.712824138084312E-8</v>
      </c>
    </row>
    <row r="6171" s="29">
      <c r="A6171" t="inlineStr">
        <is>
          <t>photovoltaic open ground installation, 570 kWp, multi-Si, on open ground</t>
        </is>
      </c>
      <c r="B6171" s="30">
        <f>M6171*S6171</f>
        <v>1.1886971118521547E-8</v>
      </c>
      <c r="C6171" t="inlineStr">
        <is>
          <t>RER</t>
        </is>
      </c>
      <c r="D6171" t="inlineStr">
        <is>
          <t>unit</t>
        </is>
      </c>
      <c r="F6171" t="inlineStr">
        <is>
          <t>technosphere</t>
        </is>
      </c>
      <c r="G6171" t="n">
        <v>0</v>
      </c>
      <c r="H6171" t="inlineStr">
        <is>
          <t>photovoltaic open ground installation, 570 kWp, multi-Si, on open ground</t>
        </is>
      </c>
      <c r="I6171" t="inlineStr">
        <is>
          <t>(2,2,1,1,1,3); Calculation with average annual yield and share of technologies. Lifetime: 30a.</t>
        </is>
      </c>
      <c r="K6171" t="inlineStr">
        <is>
          <t>commercial</t>
        </is>
      </c>
      <c r="L6171">
        <f>L6170</f>
        <v>0.82233248462317254</v>
      </c>
      <c r="M6171" s="30">
        <f>INDEX(parameters!$D$41:$AG$178,MATCH('PV (extension)'!B6155,parameters!$C$41:$C$178,0),MATCH('PV (extension)'!A6171,parameters!$D$5:$AG$5,0))/L6171</f>
        <v>0.32015982110735819</v>
      </c>
      <c r="N6171" t="inlineStr">
        <is>
          <t>central</t>
        </is>
      </c>
      <c r="O6171">
        <f>INDEX(parameters!$C$196:$EJ$198,MATCH('PV (extension)'!N6171,parameters!$B$196:$B$198,0),MATCH('PV (extension)'!B6155,parameters!$C$195:$EJ$195,0))</f>
        <v>1575.06873444095</v>
      </c>
      <c r="P6171" t="n">
        <v>570</v>
      </c>
      <c r="Q6171" t="n">
        <v>30</v>
      </c>
      <c r="R6171">
        <f>Q6171*P6171*O6171</f>
        <v>26933675.358940247</v>
      </c>
      <c r="S6171">
        <f>1/R6171</f>
        <v>3.712824138084312E-8</v>
      </c>
    </row>
    <row r="6172" s="29">
      <c r="A6172" t="inlineStr">
        <is>
          <t>photovoltaic open ground installation, 570 kWp, single-Si, on open ground</t>
        </is>
      </c>
      <c r="B6172" s="30">
        <f>M6172*S6172</f>
        <v>6.3053612454912488E-9</v>
      </c>
      <c r="C6172" t="inlineStr">
        <is>
          <t>RER</t>
        </is>
      </c>
      <c r="D6172" t="inlineStr">
        <is>
          <t>unit</t>
        </is>
      </c>
      <c r="F6172" t="inlineStr">
        <is>
          <t>technosphere</t>
        </is>
      </c>
      <c r="G6172" t="n">
        <v>0</v>
      </c>
      <c r="H6172" t="inlineStr">
        <is>
          <t>photovoltaic open ground installation, 570 kWp, single-Si, on open ground</t>
        </is>
      </c>
      <c r="I6172" t="inlineStr">
        <is>
          <t>(2,2,1,1,1,3); Calculation with average annual yield and share of technologies. Lifetime: 30a.</t>
        </is>
      </c>
      <c r="K6172" t="inlineStr">
        <is>
          <t>commercial</t>
        </is>
      </c>
      <c r="L6172">
        <f>L6171</f>
        <v>0.82233248462317254</v>
      </c>
      <c r="M6172" s="30">
        <f>INDEX(parameters!$D$41:$AG$178,MATCH('PV (extension)'!B6155,parameters!$C$41:$C$178,0),MATCH('PV (extension)'!A6172,parameters!$D$5:$AG$5,0))/L6172</f>
        <v>0.16982655280690445</v>
      </c>
      <c r="N6172" t="inlineStr">
        <is>
          <t>central</t>
        </is>
      </c>
      <c r="O6172">
        <f>INDEX(parameters!$C$196:$EJ$198,MATCH('PV (extension)'!N6172,parameters!$B$196:$B$198,0),MATCH('PV (extension)'!B6155,parameters!$C$195:$EJ$195,0))</f>
        <v>1575.06873444095</v>
      </c>
      <c r="P6172" t="n">
        <v>570</v>
      </c>
      <c r="Q6172" t="n">
        <v>30</v>
      </c>
      <c r="R6172">
        <f>Q6172*P6172*O6172</f>
        <v>26933675.358940247</v>
      </c>
      <c r="S6172">
        <f>1/R6172</f>
        <v>3.712824138084312E-8</v>
      </c>
    </row>
    <row r="6173" ht="16" customHeight="1" s="29">
      <c r="A6173" t="inlineStr">
        <is>
          <t>photovoltaic slanted-roof installation, 93 kWp, multi-Si, laminated, integrated, on roof</t>
        </is>
      </c>
      <c r="B6173" s="30">
        <f>M6173*S6173</f>
        <v>1.9457495188744832E-9</v>
      </c>
      <c r="C6173" t="inlineStr">
        <is>
          <t>CH</t>
        </is>
      </c>
      <c r="D6173" t="inlineStr">
        <is>
          <t>unit</t>
        </is>
      </c>
      <c r="F6173" t="inlineStr">
        <is>
          <t>technosphere</t>
        </is>
      </c>
      <c r="G6173" t="n">
        <v>0</v>
      </c>
      <c r="H6173" t="inlineStr">
        <is>
          <t>photovoltaic slanted-roof installation, 93 kWp, multi-Si, laminated, integrated, on roof</t>
        </is>
      </c>
      <c r="I6173" t="inlineStr">
        <is>
          <t>(2,2,1,1,1,3); Calculation with average annual yield and share of technologies. Lifetime: 30a.</t>
        </is>
      </c>
      <c r="K6173" t="inlineStr">
        <is>
          <t>commercial</t>
        </is>
      </c>
      <c r="L6173">
        <f>L6172</f>
        <v>0.82233248462317254</v>
      </c>
      <c r="M6173" s="30">
        <f>INDEX(parameters!$D$41:$AG$178,MATCH('PV (extension)'!B6155,parameters!$C$41:$C$178,0),MATCH('PV (extension)'!A6173,parameters!$D$5:$AG$5,0))/L6173</f>
        <v>8.0374539804535308E-3</v>
      </c>
      <c r="N6173" s="3" t="inlineStr">
        <is>
          <t>roof-top</t>
        </is>
      </c>
      <c r="O6173">
        <f>INDEX(parameters!$C$196:$EJ$198,MATCH('PV (extension)'!N6173,parameters!$B$196:$B$198,0),MATCH('PV (extension)'!B6155,parameters!$C$195:$EJ$195,0))</f>
        <v>1480.564610374493</v>
      </c>
      <c r="P6173" t="n">
        <v>93</v>
      </c>
      <c r="Q6173" t="n">
        <v>30</v>
      </c>
      <c r="R6173">
        <f>Q6173*P6173*O6173</f>
        <v>4130775.2629448352</v>
      </c>
      <c r="S6173">
        <f>1/R6173</f>
        <v>2.4208530756212059E-7</v>
      </c>
    </row>
    <row r="6174" ht="16" customHeight="1" s="29">
      <c r="A6174" t="inlineStr">
        <is>
          <t>photovoltaic slanted-roof installation, 93 kWp, multi-Si, panel, mounted, on roof</t>
        </is>
      </c>
      <c r="B6174" s="30">
        <f>M6174*S6174</f>
        <v>3.2993010334413001E-8</v>
      </c>
      <c r="C6174" t="inlineStr">
        <is>
          <t>CH</t>
        </is>
      </c>
      <c r="D6174" t="inlineStr">
        <is>
          <t>unit</t>
        </is>
      </c>
      <c r="F6174" t="inlineStr">
        <is>
          <t>technosphere</t>
        </is>
      </c>
      <c r="G6174" t="n">
        <v>0</v>
      </c>
      <c r="H6174" t="inlineStr">
        <is>
          <t>photovoltaic slanted-roof installation, 93 kWp, multi-Si, panel, mounted, on roof</t>
        </is>
      </c>
      <c r="I6174" t="inlineStr">
        <is>
          <t>(2,2,1,1,1,3); Calculation with average annual yield and share of technologies. Lifetime: 30a.</t>
        </is>
      </c>
      <c r="K6174" t="inlineStr">
        <is>
          <t>commercial</t>
        </is>
      </c>
      <c r="L6174">
        <f>L6173</f>
        <v>0.82233248462317254</v>
      </c>
      <c r="M6174" s="30">
        <f>INDEX(parameters!$D$41:$AG$178,MATCH('PV (extension)'!B6155,parameters!$C$41:$C$178,0),MATCH('PV (extension)'!A6174,parameters!$D$5:$AG$5,0))/L6174</f>
        <v>0.13628671093947653</v>
      </c>
      <c r="N6174" s="3" t="inlineStr">
        <is>
          <t>roof-top</t>
        </is>
      </c>
      <c r="O6174">
        <f>INDEX(parameters!$C$196:$EJ$198,MATCH('PV (extension)'!N6174,parameters!$B$196:$B$198,0),MATCH('PV (extension)'!B6155,parameters!$C$195:$EJ$195,0))</f>
        <v>1480.564610374493</v>
      </c>
      <c r="P6174" t="n">
        <v>93</v>
      </c>
      <c r="Q6174" t="n">
        <v>30</v>
      </c>
      <c r="R6174">
        <f>Q6174*P6174*O6174</f>
        <v>4130775.2629448352</v>
      </c>
      <c r="S6174">
        <f>1/R6174</f>
        <v>2.4208530756212059E-7</v>
      </c>
    </row>
    <row r="6175" ht="16" customHeight="1" s="29">
      <c r="A6175" t="inlineStr">
        <is>
          <t>photovoltaic slanted-roof installation, 93 kWp, single-Si, laminated, integrated, on roof</t>
        </is>
      </c>
      <c r="B6175" s="30">
        <f>M6175*S6175</f>
        <v>1.0286074871357459E-9</v>
      </c>
      <c r="C6175" t="inlineStr">
        <is>
          <t>CH</t>
        </is>
      </c>
      <c r="D6175" t="inlineStr">
        <is>
          <t>unit</t>
        </is>
      </c>
      <c r="F6175" t="inlineStr">
        <is>
          <t>technosphere</t>
        </is>
      </c>
      <c r="G6175" t="n">
        <v>0</v>
      </c>
      <c r="H6175" t="inlineStr">
        <is>
          <t>photovoltaic slanted-roof installation, 93 kWp, single-Si, laminated, integrated, on roof</t>
        </is>
      </c>
      <c r="I6175" t="inlineStr">
        <is>
          <t>(2,2,1,1,1,3); Calculation with average annual yield and share of technologies. Lifetime: 30a.</t>
        </is>
      </c>
      <c r="K6175" t="inlineStr">
        <is>
          <t>commercial</t>
        </is>
      </c>
      <c r="L6175">
        <f>L6174</f>
        <v>0.82233248462317254</v>
      </c>
      <c r="M6175" s="30">
        <f>INDEX(parameters!$D$41:$AG$178,MATCH('PV (extension)'!B6155,parameters!$C$41:$C$178,0),MATCH('PV (extension)'!A6175,parameters!$D$5:$AG$5,0))/L6175</f>
        <v>4.2489463631401872E-3</v>
      </c>
      <c r="N6175" s="3" t="inlineStr">
        <is>
          <t>roof-top</t>
        </is>
      </c>
      <c r="O6175">
        <f>INDEX(parameters!$C$196:$EJ$198,MATCH('PV (extension)'!N6175,parameters!$B$196:$B$198,0),MATCH('PV (extension)'!B6155,parameters!$C$195:$EJ$195,0))</f>
        <v>1480.564610374493</v>
      </c>
      <c r="P6175" t="n">
        <v>93</v>
      </c>
      <c r="Q6175" t="n">
        <v>30</v>
      </c>
      <c r="R6175">
        <f>Q6175*P6175*O6175</f>
        <v>4130775.2629448352</v>
      </c>
      <c r="S6175">
        <f>1/R6175</f>
        <v>2.4208530756212059E-7</v>
      </c>
    </row>
    <row r="6176" ht="16" customHeight="1" s="29">
      <c r="A6176" t="inlineStr">
        <is>
          <t>photovoltaic slanted-roof installation, 93 kWp, single-Si, panel, mounted, on roof</t>
        </is>
      </c>
      <c r="B6176" s="30">
        <f>M6176*S6176</f>
        <v>1.7282085711447844E-8</v>
      </c>
      <c r="C6176" t="inlineStr">
        <is>
          <t>CH</t>
        </is>
      </c>
      <c r="D6176" t="inlineStr">
        <is>
          <t>unit</t>
        </is>
      </c>
      <c r="F6176" t="inlineStr">
        <is>
          <t>technosphere</t>
        </is>
      </c>
      <c r="G6176" t="n">
        <v>0</v>
      </c>
      <c r="H6176" t="inlineStr">
        <is>
          <t>photovoltaic slanted-roof installation, 93 kWp, single-Si, panel, mounted, on roof</t>
        </is>
      </c>
      <c r="I6176" t="inlineStr">
        <is>
          <t>(2,2,1,1,1,3); Calculation with average annual yield and share of technologies. Lifetime: 30a.</t>
        </is>
      </c>
      <c r="K6176" t="inlineStr">
        <is>
          <t>commercial</t>
        </is>
      </c>
      <c r="L6176">
        <f>L6175</f>
        <v>0.82233248462317254</v>
      </c>
      <c r="M6176" s="30">
        <f>INDEX(parameters!$D$41:$AG$178,MATCH('PV (extension)'!B6155,parameters!$C$41:$C$178,0),MATCH('PV (extension)'!A6176,parameters!$D$5:$AG$5,0))/L6176</f>
        <v>7.1388412148941149E-2</v>
      </c>
      <c r="N6176" s="3" t="inlineStr">
        <is>
          <t>roof-top</t>
        </is>
      </c>
      <c r="O6176">
        <f>INDEX(parameters!$C$196:$EJ$198,MATCH('PV (extension)'!N6176,parameters!$B$196:$B$198,0),MATCH('PV (extension)'!B6155,parameters!$C$195:$EJ$195,0))</f>
        <v>1480.564610374493</v>
      </c>
      <c r="P6176" t="n">
        <v>93</v>
      </c>
      <c r="Q6176" t="n">
        <v>30</v>
      </c>
      <c r="R6176">
        <f>Q6176*P6176*O6176</f>
        <v>4130775.2629448352</v>
      </c>
      <c r="S6176">
        <f>1/R6176</f>
        <v>2.4208530756212059E-7</v>
      </c>
    </row>
    <row r="6177" s="29">
      <c r="A6177" t="inlineStr">
        <is>
          <t>market for tap water</t>
        </is>
      </c>
      <c r="B6177" t="n">
        <v>0.0037026</v>
      </c>
      <c r="C6177" t="inlineStr">
        <is>
          <t>Europe without Switzerland</t>
        </is>
      </c>
      <c r="D6177" t="inlineStr">
        <is>
          <t>kilogram</t>
        </is>
      </c>
      <c r="F6177" t="inlineStr">
        <is>
          <t>technosphere</t>
        </is>
      </c>
      <c r="G6177" t="n">
        <v>0</v>
      </c>
      <c r="H6177" t="inlineStr">
        <is>
          <t>tap water</t>
        </is>
      </c>
      <c r="I6177" t="inlineStr">
        <is>
          <t>(2,2,1,1,1,3); Estimation 20l/m2 panel</t>
        </is>
      </c>
      <c r="M6177" s="30" t="n"/>
    </row>
    <row r="6178" s="29">
      <c r="A6178" t="inlineStr">
        <is>
          <t>treatment of wastewater, from residence, capacity 1.1E10l/year</t>
        </is>
      </c>
      <c r="B6178" t="n">
        <v>-3.3323e-06</v>
      </c>
      <c r="C6178" t="inlineStr">
        <is>
          <t>CH</t>
        </is>
      </c>
      <c r="D6178" t="inlineStr">
        <is>
          <t>cubic meter</t>
        </is>
      </c>
      <c r="F6178" t="inlineStr">
        <is>
          <t>technosphere</t>
        </is>
      </c>
      <c r="G6178" t="n">
        <v>0</v>
      </c>
      <c r="H6178" t="inlineStr">
        <is>
          <t>wastewater, from residence</t>
        </is>
      </c>
      <c r="I6178" t="inlineStr">
        <is>
          <t>(2,2,1,1,1,3); Estimation 20l/m2 panel</t>
        </is>
      </c>
      <c r="M6178" s="30" t="n"/>
    </row>
    <row r="6179" s="29">
      <c r="M6179" s="30" t="n"/>
    </row>
    <row r="6180" customFormat="1" s="28">
      <c r="A6180" s="28" t="inlineStr">
        <is>
          <t>Activity</t>
        </is>
      </c>
      <c r="B6180" s="28" t="inlineStr">
        <is>
          <t>electricity production, photovoltaic</t>
        </is>
      </c>
      <c r="M6180" s="30" t="n"/>
    </row>
    <row r="6181">
      <c r="A6181" t="inlineStr">
        <is>
          <t>comment</t>
        </is>
      </c>
      <c r="B618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")&amp;HLOOKUP(B6182,parameters!$C$195:$EJ$198,2,0)&amp;" kWh/kWp.
Annual output, Facade: "&amp;HLOOKUP(B6182,parameters!$C$195:$EJ$198,3,0)&amp;" kWh/kWp.
Annual output, Open-ground: "&amp;HLOOKUP(B6182,parameters!$C$195:$EJ$198,4,0)&amp;_xlfn._LONGTEXT("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")&amp;VLOOKUP(B6182,'extension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1480.56461037449 kWh/kWp.
Annual output, Facade: 1039.54536473103 kWh/kWp.
Annual output, Open-ground: 1575.06873444095 kWh/kWp.
Amount of solar energy transformed to electricity. Waste heat emission due to losses of electricity in the system.
Technology:  Electricity production with grid-connected photovoltaic power plants.
Time period:  Time of publications
Production volume: 182.807 GWh in 2025.
Sampling:  Statistical data and model calculations
Extrapolations:  Use of PV technology data investigated for other countries (Switzerland). Correction of average yield with Swiss data.
Uncertainty:  None
Author: Romain Sacchi, PSI, romain.sacchi@psi.ch</v>
      </c>
      <c r="M6181" s="30" t="n"/>
    </row>
    <row r="6182" s="29">
      <c r="A6182" t="inlineStr">
        <is>
          <t>location</t>
        </is>
      </c>
      <c r="B6182" t="inlineStr">
        <is>
          <t>NG</t>
        </is>
      </c>
    </row>
    <row r="6183" s="29">
      <c r="A6183" t="inlineStr">
        <is>
          <t>production amount</t>
        </is>
      </c>
      <c r="B6183" t="n">
        <v>1</v>
      </c>
    </row>
    <row r="6184" s="29">
      <c r="A6184" t="inlineStr">
        <is>
          <t>reference product</t>
        </is>
      </c>
      <c r="B6184" t="inlineStr">
        <is>
          <t>electricity, low voltage</t>
        </is>
      </c>
    </row>
    <row r="6185" s="29">
      <c r="A6185" t="inlineStr">
        <is>
          <t>source</t>
        </is>
      </c>
      <c r="B618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186" s="29">
      <c r="A6186" t="inlineStr">
        <is>
          <t>type</t>
        </is>
      </c>
      <c r="B6186" t="inlineStr">
        <is>
          <t>process</t>
        </is>
      </c>
    </row>
    <row r="6187" s="29">
      <c r="A6187" t="inlineStr">
        <is>
          <t>unit</t>
        </is>
      </c>
      <c r="B6187" t="inlineStr">
        <is>
          <t>kilowatt hour</t>
        </is>
      </c>
    </row>
    <row r="6188" s="29">
      <c r="A6188" t="inlineStr">
        <is>
          <t>Exchanges</t>
        </is>
      </c>
    </row>
    <row r="6189" customFormat="1" s="28">
      <c r="A6189" s="28" t="inlineStr">
        <is>
          <t>name</t>
        </is>
      </c>
      <c r="B6189" s="28" t="inlineStr">
        <is>
          <t>amount</t>
        </is>
      </c>
      <c r="C6189" s="28" t="inlineStr">
        <is>
          <t>location</t>
        </is>
      </c>
      <c r="D6189" s="28" t="inlineStr">
        <is>
          <t>unit</t>
        </is>
      </c>
      <c r="E6189" s="28" t="inlineStr">
        <is>
          <t>categories</t>
        </is>
      </c>
      <c r="F6189" s="28" t="inlineStr">
        <is>
          <t>type</t>
        </is>
      </c>
      <c r="G6189" s="28" t="inlineStr">
        <is>
          <t>uncertainty type</t>
        </is>
      </c>
      <c r="H6189" s="28" t="inlineStr">
        <is>
          <t>loc</t>
        </is>
      </c>
      <c r="I6189" s="28" t="inlineStr">
        <is>
          <t>scale</t>
        </is>
      </c>
      <c r="J6189" s="28" t="inlineStr">
        <is>
          <t>comment</t>
        </is>
      </c>
      <c r="K6189" s="28" t="inlineStr">
        <is>
          <t>negative</t>
        </is>
      </c>
      <c r="L6189" s="28" t="inlineStr">
        <is>
          <t>reference product</t>
        </is>
      </c>
      <c r="M6189" s="28" t="inlineStr">
        <is>
          <t>production volume</t>
        </is>
      </c>
      <c r="N6189" s="28" t="inlineStr">
        <is>
          <t>scope</t>
        </is>
      </c>
      <c r="O6189" s="28" t="inlineStr">
        <is>
          <t>scope share</t>
        </is>
      </c>
      <c r="P6189" s="28" t="inlineStr">
        <is>
          <t>tech share</t>
        </is>
      </c>
      <c r="Q6189" s="28" t="inlineStr">
        <is>
          <t>installation</t>
        </is>
      </c>
      <c r="R6189" s="28" t="inlineStr">
        <is>
          <t>productivity</t>
        </is>
      </c>
      <c r="S6189" s="28" t="inlineStr">
        <is>
          <t>kWp</t>
        </is>
      </c>
      <c r="T6189" s="28" t="inlineStr">
        <is>
          <t>lifetime</t>
        </is>
      </c>
      <c r="U6189" s="28" t="inlineStr">
        <is>
          <t>lifetime production</t>
        </is>
      </c>
      <c r="V6189" s="28" t="inlineStr">
        <is>
          <t>inverted lifetime production</t>
        </is>
      </c>
    </row>
    <row r="6190" s="29">
      <c r="A6190" t="inlineStr">
        <is>
          <t>Energy, solar, converted</t>
        </is>
      </c>
      <c r="B6190" t="n">
        <v>3.8503</v>
      </c>
      <c r="D6190" t="inlineStr">
        <is>
          <t>megajoule</t>
        </is>
      </c>
      <c r="E6190" t="inlineStr">
        <is>
          <t>natural resource::in air</t>
        </is>
      </c>
      <c r="F6190" t="inlineStr">
        <is>
          <t>biosphere</t>
        </is>
      </c>
      <c r="G6190" t="n">
        <v>2</v>
      </c>
      <c r="H6190" t="n">
        <v>1.348151067341848</v>
      </c>
      <c r="I6190" t="n">
        <v>0.04340984597628009</v>
      </c>
      <c r="J6190" t="inlineStr">
        <is>
          <t>(2,2,1,1,1,3); Energy loss in the system</t>
        </is>
      </c>
    </row>
    <row r="6191" s="29">
      <c r="A6191" t="inlineStr">
        <is>
          <t>Heat, waste</t>
        </is>
      </c>
      <c r="B6191" t="n">
        <v>0.25027</v>
      </c>
      <c r="D6191" t="inlineStr">
        <is>
          <t>megajoule</t>
        </is>
      </c>
      <c r="E6191" t="inlineStr">
        <is>
          <t>air</t>
        </is>
      </c>
      <c r="F6191" t="inlineStr">
        <is>
          <t>biosphere</t>
        </is>
      </c>
      <c r="G6191" t="n">
        <v>2</v>
      </c>
      <c r="H6191" t="n">
        <v>-1.385214943900327</v>
      </c>
      <c r="I6191" t="n">
        <v>0.02439508208471609</v>
      </c>
      <c r="J6191" t="inlineStr">
        <is>
          <t>(1,na,na,na,na,na); Calculation</t>
        </is>
      </c>
    </row>
    <row r="6192" s="29">
      <c r="A6192" t="inlineStr">
        <is>
          <t>electricity production, photovoltaic</t>
        </is>
      </c>
      <c r="B6192" t="n">
        <v>1</v>
      </c>
      <c r="C6192" t="inlineStr">
        <is>
          <t>NG</t>
        </is>
      </c>
      <c r="D6192" t="inlineStr">
        <is>
          <t>kilowatt hour</t>
        </is>
      </c>
      <c r="E6192" t="inlineStr">
        <is>
          <t>photovoltaic::power plants</t>
        </is>
      </c>
      <c r="F6192" t="inlineStr">
        <is>
          <t>production</t>
        </is>
      </c>
      <c r="G6192" t="n">
        <v>0</v>
      </c>
      <c r="H6192" t="n">
        <v>1</v>
      </c>
      <c r="L6192" t="inlineStr">
        <is>
          <t>electricity, low voltage</t>
        </is>
      </c>
      <c r="M6192">
        <f>VLOOKUP(C6192,'extension - production vol'!$B$6:$D$235,3,0)</f>
        <v>182.80699999999999</v>
      </c>
    </row>
    <row r="6193" ht="16" customHeight="1" s="29">
      <c r="A6193" t="inlineStr">
        <is>
          <t>photovoltaic flat-roof installation, 156 kWp, multi-Si, on roof</t>
        </is>
      </c>
      <c r="B6193" s="30">
        <f>P6193*V6193</f>
        <v>1.4571156764758133E-8</v>
      </c>
      <c r="C6193" t="inlineStr">
        <is>
          <t>CH</t>
        </is>
      </c>
      <c r="D6193" t="inlineStr">
        <is>
          <t>unit</t>
        </is>
      </c>
      <c r="F6193" t="inlineStr">
        <is>
          <t>technosphere</t>
        </is>
      </c>
      <c r="G6193" t="n">
        <v>2</v>
      </c>
      <c r="H6193" t="n">
        <v>-18.46800298604678</v>
      </c>
      <c r="I6193" t="n">
        <v>0.09798894162072011</v>
      </c>
      <c r="J6193" t="inlineStr">
        <is>
          <t>(2,2,1,1,1,3); Calculation with average annual yield and share of technologies. Lifetime: 30a.</t>
        </is>
      </c>
      <c r="L6193" t="inlineStr">
        <is>
          <t>photovoltaic flat-roof installation, 156 kWp, multi-Si, on roof</t>
        </is>
      </c>
      <c r="N6193" t="inlineStr">
        <is>
          <t>all</t>
        </is>
      </c>
      <c r="O6193" t="n">
        <v>1</v>
      </c>
      <c r="P6193" s="30">
        <f>INDEX(parameters!$D$41:$AG$178,MATCH('PV (extension)'!B6182,parameters!$C$41:$C$178,0),MATCH('PV (extension)'!A6193,parameters!$D$5:$AG$5,0))/O6193</f>
        <v>0.10096416269840058</v>
      </c>
      <c r="Q6193" s="3" t="inlineStr">
        <is>
          <t>roof-top</t>
        </is>
      </c>
      <c r="R6193">
        <f>INDEX(parameters!$C$196:$EJ$198,MATCH('PV (extension)'!Q6193,parameters!$B$196:$B$198,0),MATCH('PV (extension)'!B6182,parameters!$C$195:$EJ$195,0))</f>
        <v>1480.564610374493</v>
      </c>
      <c r="S6193" t="n">
        <v>156</v>
      </c>
      <c r="T6193" t="n">
        <v>30</v>
      </c>
      <c r="U6193">
        <f>T6193*S6193*R6193</f>
        <v>6929042.3765526274</v>
      </c>
      <c r="V6193">
        <f>1/U6193</f>
        <v>1.4432008720049496E-7</v>
      </c>
    </row>
    <row r="6194" ht="16" customHeight="1" s="29">
      <c r="A6194" t="inlineStr">
        <is>
          <t>photovoltaic flat-roof installation, 156 kWp, single-Si, on roof</t>
        </is>
      </c>
      <c r="B6194" s="30">
        <f>P6194*V6194</f>
        <v>7.6114441791058318E-9</v>
      </c>
      <c r="C6194" t="inlineStr">
        <is>
          <t>CH</t>
        </is>
      </c>
      <c r="D6194" t="inlineStr">
        <is>
          <t>unit</t>
        </is>
      </c>
      <c r="F6194" t="inlineStr">
        <is>
          <t>technosphere</t>
        </is>
      </c>
      <c r="G6194" t="n">
        <v>2</v>
      </c>
      <c r="H6194" t="n">
        <v>-19.10362020104489</v>
      </c>
      <c r="I6194" t="n">
        <v>0.09798894162072011</v>
      </c>
      <c r="J6194" t="inlineStr">
        <is>
          <t>(2,2,1,1,1,3); Calculation with average annual yield and share of technologies. Lifetime: 30a.</t>
        </is>
      </c>
      <c r="L6194" t="inlineStr">
        <is>
          <t>photovoltaic flat-roof installation, 156 kWp, single-Si, on roof</t>
        </is>
      </c>
      <c r="N6194" t="inlineStr">
        <is>
          <t>all</t>
        </is>
      </c>
      <c r="O6194" t="n">
        <v>1</v>
      </c>
      <c r="P6194" s="30">
        <f>INDEX(parameters!$D$41:$AG$178,MATCH('PV (extension)'!B6182,parameters!$C$41:$C$178,0),MATCH('PV (extension)'!A6194,parameters!$D$5:$AG$5,0))/O6194</f>
        <v>5.2740019263789135E-2</v>
      </c>
      <c r="Q6194" s="3" t="inlineStr">
        <is>
          <t>roof-top</t>
        </is>
      </c>
      <c r="R6194">
        <f>INDEX(parameters!$C$196:$EJ$198,MATCH('PV (extension)'!Q6194,parameters!$B$196:$B$198,0),MATCH('PV (extension)'!B6182,parameters!$C$195:$EJ$195,0))</f>
        <v>1480.564610374493</v>
      </c>
      <c r="S6194" t="n">
        <v>156</v>
      </c>
      <c r="T6194" t="n">
        <v>30</v>
      </c>
      <c r="U6194">
        <f>T6194*S6194*R6194</f>
        <v>6929042.3765526274</v>
      </c>
      <c r="V6194">
        <f>1/U6194</f>
        <v>1.4432008720049496E-7</v>
      </c>
    </row>
    <row r="6195" ht="16" customHeight="1" s="29">
      <c r="A6195" t="inlineStr">
        <is>
          <t>photovoltaic slanted-roof installation, 3 kWp, CIS, laminated, integrated, on roof</t>
        </is>
      </c>
      <c r="B6195" s="30">
        <f>P6195*V6195</f>
        <v>6.8264216317199402E-9</v>
      </c>
      <c r="C6195" t="inlineStr">
        <is>
          <t>CH</t>
        </is>
      </c>
      <c r="D6195" t="inlineStr">
        <is>
          <t>unit</t>
        </is>
      </c>
      <c r="F6195" t="inlineStr">
        <is>
          <t>technosphere</t>
        </is>
      </c>
      <c r="G6195" t="n">
        <v>2</v>
      </c>
      <c r="H6195" t="n">
        <v>-19.69743931800395</v>
      </c>
      <c r="I6195" t="n">
        <v>0.09798894162072011</v>
      </c>
      <c r="J6195" t="inlineStr">
        <is>
          <t>(2,2,1,1,1,3); Calculation with average annual yield and share of technologies. Lifetime: 30a.</t>
        </is>
      </c>
      <c r="L6195" t="inlineStr">
        <is>
          <t>photovoltaic slanted-roof installation, 3 kWp, CIS, laminated, integrated, on roof</t>
        </is>
      </c>
      <c r="N6195" t="inlineStr">
        <is>
          <t>all</t>
        </is>
      </c>
      <c r="O6195" t="n">
        <v>1</v>
      </c>
      <c r="P6195" s="30">
        <f>INDEX(parameters!$D$41:$AG$178,MATCH('PV (extension)'!B6182,parameters!$C$41:$C$178,0),MATCH('PV (extension)'!A6195,parameters!$D$5:$AG$5,0))/O6195</f>
        <v>9.0962624550774995E-4</v>
      </c>
      <c r="Q6195" s="3" t="inlineStr">
        <is>
          <t>roof-top</t>
        </is>
      </c>
      <c r="R6195">
        <f>INDEX(parameters!$C$196:$EJ$198,MATCH('PV (extension)'!Q6195,parameters!$B$196:$B$198,0),MATCH('PV (extension)'!B6182,parameters!$C$195:$EJ$195,0))</f>
        <v>1480.564610374493</v>
      </c>
      <c r="S6195" t="n">
        <v>3</v>
      </c>
      <c r="T6195" t="n">
        <v>30</v>
      </c>
      <c r="U6195">
        <f>T6195*S6195*R6195</f>
        <v>133250.81493370436</v>
      </c>
      <c r="V6195">
        <f>1/U6195</f>
        <v>7.5046445344257383E-6</v>
      </c>
    </row>
    <row r="6196" ht="16" customHeight="1" s="29">
      <c r="A6196" t="inlineStr">
        <is>
          <t>photovoltaic slanted-roof installation, 3 kWp, CdTe, panel, mounted, on roof</t>
        </is>
      </c>
      <c r="B6196" s="30">
        <f>P6196*V6196</f>
        <v>4.4524011789601303E-8</v>
      </c>
      <c r="C6196" t="inlineStr">
        <is>
          <t>CH</t>
        </is>
      </c>
      <c r="D6196" t="inlineStr">
        <is>
          <t>unit</t>
        </is>
      </c>
      <c r="F6196" t="inlineStr">
        <is>
          <t>technosphere</t>
        </is>
      </c>
      <c r="G6196" t="n">
        <v>2</v>
      </c>
      <c r="H6196" t="n">
        <v>-16.69297991102503</v>
      </c>
      <c r="I6196" t="n">
        <v>0.09798894162072011</v>
      </c>
      <c r="J6196" t="inlineStr">
        <is>
          <t>(2,2,1,1,1,3); Calculation with average annual yield and share of technologies. Lifetime: 30a.</t>
        </is>
      </c>
      <c r="L6196" t="inlineStr">
        <is>
          <t>photovoltaic slanted-roof installation, 3 kWp, CdTe, panel, mounted, on roof</t>
        </is>
      </c>
      <c r="N6196" t="inlineStr">
        <is>
          <t>all</t>
        </is>
      </c>
      <c r="O6196" t="n">
        <v>1</v>
      </c>
      <c r="P6196" s="30">
        <f>INDEX(parameters!$D$41:$AG$178,MATCH('PV (extension)'!B6182,parameters!$C$41:$C$178,0),MATCH('PV (extension)'!A6196,parameters!$D$5:$AG$5,0))/O6196</f>
        <v>5.9328608550822341E-3</v>
      </c>
      <c r="Q6196" s="3" t="inlineStr">
        <is>
          <t>roof-top</t>
        </is>
      </c>
      <c r="R6196">
        <f>INDEX(parameters!$C$196:$EJ$198,MATCH('PV (extension)'!Q6196,parameters!$B$196:$B$198,0),MATCH('PV (extension)'!B6182,parameters!$C$195:$EJ$195,0))</f>
        <v>1480.564610374493</v>
      </c>
      <c r="S6196" t="n">
        <v>3</v>
      </c>
      <c r="T6196" t="n">
        <v>30</v>
      </c>
      <c r="U6196">
        <f>T6196*S6196*R6196</f>
        <v>133250.81493370436</v>
      </c>
      <c r="V6196">
        <f>1/U6196</f>
        <v>7.5046445344257383E-6</v>
      </c>
    </row>
    <row r="6197" ht="16" customHeight="1" s="29">
      <c r="A6197" t="inlineStr">
        <is>
          <t>photovoltaic slanted-roof installation, 3 kWp, micro-Si, laminated, integrated, on roof</t>
        </is>
      </c>
      <c r="B6197" s="30">
        <f>P6197*V6197</f>
        <v>6.8989898318933513E-10</v>
      </c>
      <c r="C6197" t="inlineStr">
        <is>
          <t>RER</t>
        </is>
      </c>
      <c r="D6197" t="inlineStr">
        <is>
          <t>unit</t>
        </is>
      </c>
      <c r="F6197" t="inlineStr">
        <is>
          <t>technosphere</t>
        </is>
      </c>
      <c r="G6197" t="n">
        <v>2</v>
      </c>
      <c r="H6197" t="n">
        <v>-21.54326959350907</v>
      </c>
      <c r="I6197" t="n">
        <v>0.09798894162072011</v>
      </c>
      <c r="J6197" t="inlineStr">
        <is>
          <t>(2,2,1,1,1,3); Calculation with average annual yield and share of technologies. Lifetime: 30a.</t>
        </is>
      </c>
      <c r="L6197" t="inlineStr">
        <is>
          <t>photovoltaic slanted-roof installation, 3 kWp, micro-Si, laminated, integrated, on roof</t>
        </is>
      </c>
      <c r="N6197" t="inlineStr">
        <is>
          <t>all</t>
        </is>
      </c>
      <c r="O6197" t="n">
        <v>1</v>
      </c>
      <c r="P6197" s="30">
        <f>INDEX(parameters!$D$41:$AG$178,MATCH('PV (extension)'!B6182,parameters!$C$41:$C$178,0),MATCH('PV (extension)'!A6197,parameters!$D$5:$AG$5,0))/O6197</f>
        <v>9.1929601731912907E-5</v>
      </c>
      <c r="Q6197" s="3" t="inlineStr">
        <is>
          <t>roof-top</t>
        </is>
      </c>
      <c r="R6197">
        <f>INDEX(parameters!$C$196:$EJ$198,MATCH('PV (extension)'!Q6197,parameters!$B$196:$B$198,0),MATCH('PV (extension)'!B6182,parameters!$C$195:$EJ$195,0))</f>
        <v>1480.564610374493</v>
      </c>
      <c r="S6197" t="n">
        <v>3</v>
      </c>
      <c r="T6197" t="n">
        <v>30</v>
      </c>
      <c r="U6197">
        <f>T6197*S6197*R6197</f>
        <v>133250.81493370436</v>
      </c>
      <c r="V6197">
        <f>1/U6197</f>
        <v>7.5046445344257383E-6</v>
      </c>
    </row>
    <row r="6198" ht="16" customHeight="1" s="29">
      <c r="A6198" t="inlineStr">
        <is>
          <t>photovoltaic slanted-roof installation, 3 kWp, micro-Si, panel, mounted, on roof</t>
        </is>
      </c>
      <c r="B6198" s="30">
        <f>P6198*V6198</f>
        <v>1.1993774068095252E-8</v>
      </c>
      <c r="C6198" t="inlineStr">
        <is>
          <t>RER</t>
        </is>
      </c>
      <c r="D6198" t="inlineStr">
        <is>
          <t>unit</t>
        </is>
      </c>
      <c r="F6198" t="inlineStr">
        <is>
          <t>technosphere</t>
        </is>
      </c>
      <c r="G6198" t="n">
        <v>2</v>
      </c>
      <c r="H6198" t="n">
        <v>-18.72987249989203</v>
      </c>
      <c r="I6198" t="n">
        <v>0.09798894162072011</v>
      </c>
      <c r="J6198" t="inlineStr">
        <is>
          <t>(2,2,1,1,1,3); Calculation with average annual yield and share of technologies. Lifetime: 30a.</t>
        </is>
      </c>
      <c r="L6198" t="inlineStr">
        <is>
          <t>photovoltaic slanted-roof installation, 3 kWp, micro-Si, panel, mounted, on roof</t>
        </is>
      </c>
      <c r="N6198" t="inlineStr">
        <is>
          <t>all</t>
        </is>
      </c>
      <c r="O6198" t="n">
        <v>1</v>
      </c>
      <c r="P6198" s="30">
        <f>INDEX(parameters!$D$41:$AG$178,MATCH('PV (extension)'!B6182,parameters!$C$41:$C$178,0),MATCH('PV (extension)'!A6198,parameters!$D$5:$AG$5,0))/O6198</f>
        <v>1.5981801687044229E-3</v>
      </c>
      <c r="Q6198" s="3" t="inlineStr">
        <is>
          <t>roof-top</t>
        </is>
      </c>
      <c r="R6198">
        <f>INDEX(parameters!$C$196:$EJ$198,MATCH('PV (extension)'!Q6198,parameters!$B$196:$B$198,0),MATCH('PV (extension)'!B6182,parameters!$C$195:$EJ$195,0))</f>
        <v>1480.564610374493</v>
      </c>
      <c r="S6198" t="n">
        <v>3</v>
      </c>
      <c r="T6198" t="n">
        <v>30</v>
      </c>
      <c r="U6198">
        <f>T6198*S6198*R6198</f>
        <v>133250.81493370436</v>
      </c>
      <c r="V6198">
        <f>1/U6198</f>
        <v>7.5046445344257383E-6</v>
      </c>
    </row>
    <row r="6199" s="29">
      <c r="A6199" t="inlineStr">
        <is>
          <t>photovoltaic open ground installation, 570 kWp, CIS, on open ground</t>
        </is>
      </c>
      <c r="B6199" s="30">
        <f>P6199*V6199</f>
        <v>3.7515064776219556E-10</v>
      </c>
      <c r="C6199" t="inlineStr">
        <is>
          <t>RER</t>
        </is>
      </c>
      <c r="D6199" t="inlineStr">
        <is>
          <t>unit</t>
        </is>
      </c>
      <c r="F6199" t="inlineStr">
        <is>
          <t>technosphere</t>
        </is>
      </c>
      <c r="G6199" t="n">
        <v>2</v>
      </c>
      <c r="H6199" t="n">
        <v>-21.66656811806742</v>
      </c>
      <c r="I6199" t="n">
        <v>0.09798894162072011</v>
      </c>
      <c r="J6199" t="inlineStr">
        <is>
          <t>(2,2,1,1,1,3); Calculation with average annual yield and share of technologies. Lifetime: 30a.</t>
        </is>
      </c>
      <c r="L6199" t="inlineStr">
        <is>
          <t>photovoltaic open ground installation, 570 kWp, CIS, on open ground</t>
        </is>
      </c>
      <c r="N6199" t="inlineStr">
        <is>
          <t>all</t>
        </is>
      </c>
      <c r="O6199" t="n">
        <v>1</v>
      </c>
      <c r="P6199" s="30">
        <f>INDEX(parameters!$D$41:$AG$178,MATCH('PV (extension)'!B6182,parameters!$C$41:$C$178,0),MATCH('PV (extension)'!A6199,parameters!$D$5:$AG$5,0))/O6199</f>
        <v>1.0104185757523119E-2</v>
      </c>
      <c r="Q6199" t="inlineStr">
        <is>
          <t>central</t>
        </is>
      </c>
      <c r="R6199">
        <f>INDEX(parameters!$C$196:$EJ$198,MATCH('PV (extension)'!Q6199,parameters!$B$196:$B$198,0),MATCH('PV (extension)'!B6182,parameters!$C$195:$EJ$195,0))</f>
        <v>1575.06873444095</v>
      </c>
      <c r="S6199" t="n">
        <v>570</v>
      </c>
      <c r="T6199" t="n">
        <v>30</v>
      </c>
      <c r="U6199">
        <f>T6199*S6199*R6199</f>
        <v>26933675.358940247</v>
      </c>
      <c r="V6199">
        <f>1/U6199</f>
        <v>3.712824138084312E-8</v>
      </c>
    </row>
    <row r="6200" s="29">
      <c r="A6200" t="inlineStr">
        <is>
          <t>photovoltaic open ground installation, 570 kWp, CdTe, on open ground</t>
        </is>
      </c>
      <c r="B6200" s="30">
        <f>P6200*V6200</f>
        <v>2.7558277399085228E-9</v>
      </c>
      <c r="C6200" t="inlineStr">
        <is>
          <t>RER</t>
        </is>
      </c>
      <c r="D6200" t="inlineStr">
        <is>
          <t>unit</t>
        </is>
      </c>
      <c r="F6200" t="inlineStr">
        <is>
          <t>technosphere</t>
        </is>
      </c>
      <c r="G6200" t="n">
        <v>2</v>
      </c>
      <c r="H6200" t="n">
        <v>-21.47552628199886</v>
      </c>
      <c r="I6200" t="n">
        <v>0.09798894162072011</v>
      </c>
      <c r="J6200" t="inlineStr">
        <is>
          <t>(2,2,1,1,1,3); Calculation with average annual yield and share of technologies. Lifetime: 30a.</t>
        </is>
      </c>
      <c r="L6200" t="inlineStr">
        <is>
          <t>photovoltaic open ground installation, 570 kWp, CdTe, on open ground</t>
        </is>
      </c>
      <c r="N6200" t="inlineStr">
        <is>
          <t>all</t>
        </is>
      </c>
      <c r="O6200" t="n">
        <v>1</v>
      </c>
      <c r="P6200" s="30">
        <f>INDEX(parameters!$D$41:$AG$178,MATCH('PV (extension)'!B6182,parameters!$C$41:$C$178,0),MATCH('PV (extension)'!A6200,parameters!$D$5:$AG$5,0))/O6200</f>
        <v>7.4224569691858172E-2</v>
      </c>
      <c r="Q6200" t="inlineStr">
        <is>
          <t>central</t>
        </is>
      </c>
      <c r="R6200">
        <f>INDEX(parameters!$C$196:$EJ$198,MATCH('PV (extension)'!Q6200,parameters!$B$196:$B$198,0),MATCH('PV (extension)'!B6182,parameters!$C$195:$EJ$195,0))</f>
        <v>1575.06873444095</v>
      </c>
      <c r="S6200" t="n">
        <v>570</v>
      </c>
      <c r="T6200" t="n">
        <v>30</v>
      </c>
      <c r="U6200">
        <f>T6200*S6200*R6200</f>
        <v>26933675.358940247</v>
      </c>
      <c r="V6200">
        <f>1/U6200</f>
        <v>3.712824138084312E-8</v>
      </c>
    </row>
    <row r="6201" s="29">
      <c r="A6201" t="inlineStr">
        <is>
          <t>photovoltaic open ground installation, 570 kWp, micro-Si, on open ground</t>
        </is>
      </c>
      <c r="B6201" s="30">
        <f>P6201*V6201</f>
        <v>2.9209818463106889E-11</v>
      </c>
      <c r="C6201" t="inlineStr">
        <is>
          <t>RER</t>
        </is>
      </c>
      <c r="D6201" t="inlineStr">
        <is>
          <t>unit</t>
        </is>
      </c>
      <c r="F6201" t="inlineStr">
        <is>
          <t>technosphere</t>
        </is>
      </c>
      <c r="G6201" t="n">
        <v>2</v>
      </c>
      <c r="H6201" t="n">
        <v>-23.51240679473371</v>
      </c>
      <c r="I6201" t="n">
        <v>0.09798894162072011</v>
      </c>
      <c r="J6201" t="inlineStr">
        <is>
          <t>(2,2,1,1,1,3); Calculation with average annual yield and share of technologies. Lifetime: 30a.</t>
        </is>
      </c>
      <c r="L6201" t="inlineStr">
        <is>
          <t>photovoltaic open ground installation, 570 kWp, micro-Si, on open ground</t>
        </is>
      </c>
      <c r="N6201" t="inlineStr">
        <is>
          <t>all</t>
        </is>
      </c>
      <c r="O6201" t="n">
        <v>1</v>
      </c>
      <c r="P6201" s="30">
        <f>INDEX(parameters!$D$41:$AG$178,MATCH('PV (extension)'!B6182,parameters!$C$41:$C$178,0),MATCH('PV (extension)'!A6201,parameters!$D$5:$AG$5,0))/O6201</f>
        <v>7.867277677789E-4</v>
      </c>
      <c r="Q6201" t="inlineStr">
        <is>
          <t>central</t>
        </is>
      </c>
      <c r="R6201">
        <f>INDEX(parameters!$C$196:$EJ$198,MATCH('PV (extension)'!Q6201,parameters!$B$196:$B$198,0),MATCH('PV (extension)'!B6182,parameters!$C$195:$EJ$195,0))</f>
        <v>1575.06873444095</v>
      </c>
      <c r="S6201" t="n">
        <v>570</v>
      </c>
      <c r="T6201" t="n">
        <v>30</v>
      </c>
      <c r="U6201">
        <f>T6201*S6201*R6201</f>
        <v>26933675.358940247</v>
      </c>
      <c r="V6201">
        <f>1/U6201</f>
        <v>3.712824138084312E-8</v>
      </c>
    </row>
    <row r="6202" s="29">
      <c r="A6202" t="inlineStr">
        <is>
          <t>photovoltaic open ground installation, 570 kWp, multi-Si, on open ground</t>
        </is>
      </c>
      <c r="B6202" s="30">
        <f>P6202*V6202</f>
        <v>9.7750424945377163E-9</v>
      </c>
      <c r="C6202" t="inlineStr">
        <is>
          <t>RER</t>
        </is>
      </c>
      <c r="D6202" t="inlineStr">
        <is>
          <t>unit</t>
        </is>
      </c>
      <c r="F6202" t="inlineStr">
        <is>
          <t>technosphere</t>
        </is>
      </c>
      <c r="G6202" t="n">
        <v>2</v>
      </c>
      <c r="H6202" t="n">
        <v>-18.20082258362968</v>
      </c>
      <c r="I6202" t="n">
        <v>0.09798894162072011</v>
      </c>
      <c r="J6202" t="inlineStr">
        <is>
          <t>(2,2,1,1,1,3); Calculation with average annual yield and share of technologies. Lifetime: 30a.</t>
        </is>
      </c>
      <c r="L6202" t="inlineStr">
        <is>
          <t>photovoltaic open ground installation, 570 kWp, multi-Si, on open ground</t>
        </is>
      </c>
      <c r="N6202" t="inlineStr">
        <is>
          <t>all</t>
        </is>
      </c>
      <c r="O6202" t="n">
        <v>1</v>
      </c>
      <c r="P6202" s="30">
        <f>INDEX(parameters!$D$41:$AG$178,MATCH('PV (extension)'!B6182,parameters!$C$41:$C$178,0),MATCH('PV (extension)'!A6202,parameters!$D$5:$AG$5,0))/O6202</f>
        <v>0.2632778211677243</v>
      </c>
      <c r="Q6202" t="inlineStr">
        <is>
          <t>central</t>
        </is>
      </c>
      <c r="R6202">
        <f>INDEX(parameters!$C$196:$EJ$198,MATCH('PV (extension)'!Q6202,parameters!$B$196:$B$198,0),MATCH('PV (extension)'!B6182,parameters!$C$195:$EJ$195,0))</f>
        <v>1575.06873444095</v>
      </c>
      <c r="S6202" t="n">
        <v>570</v>
      </c>
      <c r="T6202" t="n">
        <v>30</v>
      </c>
      <c r="U6202">
        <f>T6202*S6202*R6202</f>
        <v>26933675.358940247</v>
      </c>
      <c r="V6202">
        <f>1/U6202</f>
        <v>3.712824138084312E-8</v>
      </c>
    </row>
    <row r="6203" s="29">
      <c r="A6203" t="inlineStr">
        <is>
          <t>photovoltaic open ground installation, 570 kWp, single-Si, on open ground</t>
        </is>
      </c>
      <c r="B6203" s="30">
        <f>P6203*V6203</f>
        <v>5.1851033794514808E-9</v>
      </c>
      <c r="C6203" t="inlineStr">
        <is>
          <t>RER</t>
        </is>
      </c>
      <c r="D6203" t="inlineStr">
        <is>
          <t>unit</t>
        </is>
      </c>
      <c r="F6203" t="inlineStr">
        <is>
          <t>technosphere</t>
        </is>
      </c>
      <c r="G6203" t="n">
        <v>2</v>
      </c>
      <c r="H6203" t="n">
        <v>-18.8364689523836</v>
      </c>
      <c r="I6203" t="n">
        <v>0.09798894162072011</v>
      </c>
      <c r="J6203" t="inlineStr">
        <is>
          <t>(2,2,1,1,1,3); Calculation with average annual yield and share of technologies. Lifetime: 30a.</t>
        </is>
      </c>
      <c r="L6203" t="inlineStr">
        <is>
          <t>photovoltaic open ground installation, 570 kWp, single-Si, on open ground</t>
        </is>
      </c>
      <c r="N6203" t="inlineStr">
        <is>
          <t>all</t>
        </is>
      </c>
      <c r="O6203" t="n">
        <v>1</v>
      </c>
      <c r="P6203" s="30">
        <f>INDEX(parameters!$D$41:$AG$178,MATCH('PV (extension)'!B6182,parameters!$C$41:$C$178,0),MATCH('PV (extension)'!A6203,parameters!$D$5:$AG$5,0))/O6203</f>
        <v>0.13965389112469015</v>
      </c>
      <c r="Q6203" t="inlineStr">
        <is>
          <t>central</t>
        </is>
      </c>
      <c r="R6203">
        <f>INDEX(parameters!$C$196:$EJ$198,MATCH('PV (extension)'!Q6203,parameters!$B$196:$B$198,0),MATCH('PV (extension)'!B6182,parameters!$C$195:$EJ$195,0))</f>
        <v>1575.06873444095</v>
      </c>
      <c r="S6203" t="n">
        <v>570</v>
      </c>
      <c r="T6203" t="n">
        <v>30</v>
      </c>
      <c r="U6203">
        <f>T6203*S6203*R6203</f>
        <v>26933675.358940247</v>
      </c>
      <c r="V6203">
        <f>1/U6203</f>
        <v>3.712824138084312E-8</v>
      </c>
    </row>
    <row r="6204" ht="16" customHeight="1" s="29">
      <c r="A6204" t="inlineStr">
        <is>
          <t>photovoltaic slanted-roof installation, 93 kWp, multi-Si, laminated, integrated, on roof</t>
        </is>
      </c>
      <c r="B6204" s="30">
        <f>P6204*V6204</f>
        <v>1.6000530363103966E-9</v>
      </c>
      <c r="C6204" t="inlineStr">
        <is>
          <t>CH</t>
        </is>
      </c>
      <c r="D6204" t="inlineStr">
        <is>
          <t>unit</t>
        </is>
      </c>
      <c r="F6204" t="inlineStr">
        <is>
          <t>technosphere</t>
        </is>
      </c>
      <c r="G6204" t="n">
        <v>2</v>
      </c>
      <c r="H6204" t="n">
        <v>-20.65878981776205</v>
      </c>
      <c r="I6204" t="n">
        <v>0.09798894162072011</v>
      </c>
      <c r="J6204" t="inlineStr">
        <is>
          <t>(2,2,1,1,1,3); Calculation with average annual yield and share of technologies. Lifetime: 30a.</t>
        </is>
      </c>
      <c r="L6204" t="inlineStr">
        <is>
          <t>photovoltaic slanted-roof installation, 93 kWp, multi-Si, laminated, integrated, on roof</t>
        </is>
      </c>
      <c r="N6204" t="inlineStr">
        <is>
          <t>all</t>
        </is>
      </c>
      <c r="O6204" t="n">
        <v>1</v>
      </c>
      <c r="P6204" s="30">
        <f>INDEX(parameters!$D$41:$AG$178,MATCH('PV (extension)'!B6182,parameters!$C$41:$C$178,0),MATCH('PV (extension)'!A6204,parameters!$D$5:$AG$5,0))/O6204</f>
        <v>6.6094595017907607E-3</v>
      </c>
      <c r="Q6204" s="3" t="inlineStr">
        <is>
          <t>roof-top</t>
        </is>
      </c>
      <c r="R6204">
        <f>INDEX(parameters!$C$196:$EJ$198,MATCH('PV (extension)'!Q6204,parameters!$B$196:$B$198,0),MATCH('PV (extension)'!B6182,parameters!$C$195:$EJ$195,0))</f>
        <v>1480.564610374493</v>
      </c>
      <c r="S6204" t="n">
        <v>93</v>
      </c>
      <c r="T6204" t="n">
        <v>30</v>
      </c>
      <c r="U6204">
        <f>T6204*S6204*R6204</f>
        <v>4130775.2629448352</v>
      </c>
      <c r="V6204">
        <f>1/U6204</f>
        <v>2.4208530756212059E-7</v>
      </c>
    </row>
    <row r="6205" ht="16" customHeight="1" s="29">
      <c r="A6205" t="inlineStr">
        <is>
          <t>photovoltaic slanted-roof installation, 93 kWp, multi-Si, panel, mounted, on roof</t>
        </is>
      </c>
      <c r="B6205" s="30">
        <f>P6205*V6205</f>
        <v>2.7131224163495853E-8</v>
      </c>
      <c r="C6205" t="inlineStr">
        <is>
          <t>CH</t>
        </is>
      </c>
      <c r="D6205" t="inlineStr">
        <is>
          <t>unit</t>
        </is>
      </c>
      <c r="F6205" t="inlineStr">
        <is>
          <t>technosphere</t>
        </is>
      </c>
      <c r="G6205" t="n">
        <v>2</v>
      </c>
      <c r="H6205" t="n">
        <v>-17.84536035000586</v>
      </c>
      <c r="I6205" t="n">
        <v>0.09798894162072011</v>
      </c>
      <c r="J6205" t="inlineStr">
        <is>
          <t>(2,2,1,1,1,3); Calculation with average annual yield and share of technologies. Lifetime: 30a.</t>
        </is>
      </c>
      <c r="L6205" t="inlineStr">
        <is>
          <t>photovoltaic slanted-roof installation, 93 kWp, multi-Si, panel, mounted, on roof</t>
        </is>
      </c>
      <c r="N6205" t="inlineStr">
        <is>
          <t>all</t>
        </is>
      </c>
      <c r="O6205" t="n">
        <v>1</v>
      </c>
      <c r="P6205" s="30">
        <f>INDEX(parameters!$D$41:$AG$178,MATCH('PV (extension)'!B6182,parameters!$C$41:$C$178,0),MATCH('PV (extension)'!A6205,parameters!$D$5:$AG$5,0))/O6205</f>
        <v>0.11207298962797985</v>
      </c>
      <c r="Q6205" s="3" t="inlineStr">
        <is>
          <t>roof-top</t>
        </is>
      </c>
      <c r="R6205">
        <f>INDEX(parameters!$C$196:$EJ$198,MATCH('PV (extension)'!Q6205,parameters!$B$196:$B$198,0),MATCH('PV (extension)'!B6182,parameters!$C$195:$EJ$195,0))</f>
        <v>1480.564610374493</v>
      </c>
      <c r="S6205" t="n">
        <v>93</v>
      </c>
      <c r="T6205" t="n">
        <v>30</v>
      </c>
      <c r="U6205">
        <f>T6205*S6205*R6205</f>
        <v>4130775.2629448352</v>
      </c>
      <c r="V6205">
        <f>1/U6205</f>
        <v>2.4208530756212059E-7</v>
      </c>
    </row>
    <row r="6206" ht="16" customHeight="1" s="29">
      <c r="A6206" t="inlineStr">
        <is>
          <t>photovoltaic slanted-roof installation, 93 kWp, single-Si, laminated, integrated, on roof</t>
        </is>
      </c>
      <c r="B6206" s="30">
        <f>P6206*V6206</f>
        <v>8.4585735059833592E-10</v>
      </c>
      <c r="C6206" t="inlineStr">
        <is>
          <t>CH</t>
        </is>
      </c>
      <c r="D6206" t="inlineStr">
        <is>
          <t>unit</t>
        </is>
      </c>
      <c r="F6206" t="inlineStr">
        <is>
          <t>technosphere</t>
        </is>
      </c>
      <c r="G6206" t="n">
        <v>2</v>
      </c>
      <c r="H6206" t="n">
        <v>-21.2944254997521</v>
      </c>
      <c r="I6206" t="n">
        <v>0.09798894162072011</v>
      </c>
      <c r="J6206" t="inlineStr">
        <is>
          <t>(2,2,1,1,1,3); Calculation with average annual yield and share of technologies. Lifetime: 30a.</t>
        </is>
      </c>
      <c r="L6206" t="inlineStr">
        <is>
          <t>photovoltaic slanted-roof installation, 93 kWp, single-Si, laminated, integrated, on roof</t>
        </is>
      </c>
      <c r="N6206" t="inlineStr">
        <is>
          <t>all</t>
        </is>
      </c>
      <c r="O6206" t="n">
        <v>1</v>
      </c>
      <c r="P6206" s="30">
        <f>INDEX(parameters!$D$41:$AG$178,MATCH('PV (extension)'!B6182,parameters!$C$41:$C$178,0),MATCH('PV (extension)'!A6206,parameters!$D$5:$AG$5,0))/O6206</f>
        <v>3.4940466198316628E-3</v>
      </c>
      <c r="Q6206" s="3" t="inlineStr">
        <is>
          <t>roof-top</t>
        </is>
      </c>
      <c r="R6206">
        <f>INDEX(parameters!$C$196:$EJ$198,MATCH('PV (extension)'!Q6206,parameters!$B$196:$B$198,0),MATCH('PV (extension)'!B6182,parameters!$C$195:$EJ$195,0))</f>
        <v>1480.564610374493</v>
      </c>
      <c r="S6206" t="n">
        <v>93</v>
      </c>
      <c r="T6206" t="n">
        <v>30</v>
      </c>
      <c r="U6206">
        <f>T6206*S6206*R6206</f>
        <v>4130775.2629448352</v>
      </c>
      <c r="V6206">
        <f>1/U6206</f>
        <v>2.4208530756212059E-7</v>
      </c>
    </row>
    <row r="6207" ht="16" customHeight="1" s="29">
      <c r="A6207" t="inlineStr">
        <is>
          <t>photovoltaic slanted-roof installation, 93 kWp, single-Si, panel, mounted, on roof</t>
        </is>
      </c>
      <c r="B6207" s="30">
        <f>P6207*V6207</f>
        <v>1.4211620482565534E-8</v>
      </c>
      <c r="C6207" t="inlineStr">
        <is>
          <t>CH</t>
        </is>
      </c>
      <c r="D6207" t="inlineStr">
        <is>
          <t>unit</t>
        </is>
      </c>
      <c r="F6207" t="inlineStr">
        <is>
          <t>technosphere</t>
        </is>
      </c>
      <c r="G6207" t="n">
        <v>2</v>
      </c>
      <c r="H6207" t="n">
        <v>-18.48100416113547</v>
      </c>
      <c r="I6207" t="n">
        <v>0.09798894162072011</v>
      </c>
      <c r="J6207" t="inlineStr">
        <is>
          <t>(2,2,1,1,1,3); Calculation with average annual yield and share of technologies. Lifetime: 30a.</t>
        </is>
      </c>
      <c r="L6207" t="inlineStr">
        <is>
          <t>photovoltaic slanted-roof installation, 93 kWp, single-Si, panel, mounted, on roof</t>
        </is>
      </c>
      <c r="N6207" t="inlineStr">
        <is>
          <t>all</t>
        </is>
      </c>
      <c r="O6207" t="n">
        <v>1</v>
      </c>
      <c r="P6207" s="30">
        <f>INDEX(parameters!$D$41:$AG$178,MATCH('PV (extension)'!B6182,parameters!$C$41:$C$178,0),MATCH('PV (extension)'!A6207,parameters!$D$5:$AG$5,0))/O6207</f>
        <v>5.8705010335741853E-2</v>
      </c>
      <c r="Q6207" s="3" t="inlineStr">
        <is>
          <t>roof-top</t>
        </is>
      </c>
      <c r="R6207">
        <f>INDEX(parameters!$C$196:$EJ$198,MATCH('PV (extension)'!Q6207,parameters!$B$196:$B$198,0),MATCH('PV (extension)'!B6182,parameters!$C$195:$EJ$195,0))</f>
        <v>1480.564610374493</v>
      </c>
      <c r="S6207" t="n">
        <v>93</v>
      </c>
      <c r="T6207" t="n">
        <v>30</v>
      </c>
      <c r="U6207">
        <f>T6207*S6207*R6207</f>
        <v>4130775.2629448352</v>
      </c>
      <c r="V6207">
        <f>1/U6207</f>
        <v>2.4208530756212059E-7</v>
      </c>
    </row>
    <row r="6208" s="29">
      <c r="A6208" t="inlineStr">
        <is>
          <t>photovoltaic facade installation, 3kWp, multi-Si, laminated, integrated, at building</t>
        </is>
      </c>
      <c r="B6208" s="30">
        <f>P6208*V6208</f>
        <v>3.5127155240527189E-8</v>
      </c>
      <c r="C6208" t="inlineStr">
        <is>
          <t>APAC</t>
        </is>
      </c>
      <c r="D6208" t="inlineStr">
        <is>
          <t>unit</t>
        </is>
      </c>
      <c r="F6208" t="inlineStr">
        <is>
          <t>technosphere</t>
        </is>
      </c>
      <c r="G6208" t="n">
        <v>2</v>
      </c>
      <c r="H6208" t="n">
        <v>-17.5612990452514</v>
      </c>
      <c r="I6208" t="n">
        <v>0.09798894162072011</v>
      </c>
      <c r="J6208" t="inlineStr">
        <is>
          <t>(2,2,1,1,1,3); Calculation with average annual yield and share of technologies. Lifetime: 30a.</t>
        </is>
      </c>
      <c r="L6208" t="inlineStr">
        <is>
          <t>photovoltaic facade installation, 3kWp, multi-Si, laminated, integrated, at building</t>
        </is>
      </c>
      <c r="N6208" t="inlineStr">
        <is>
          <t>all</t>
        </is>
      </c>
      <c r="O6208" t="n">
        <v>1</v>
      </c>
      <c r="P6208" s="30">
        <f>INDEX(parameters!$D$41:$AG$178,MATCH('PV (extension)'!B6182,parameters!$C$41:$C$178,0),MATCH('PV (extension)'!A6208,parameters!$D$5:$AG$5,0))/O6208</f>
        <v>3.2864644265829519E-3</v>
      </c>
      <c r="Q6208" t="inlineStr">
        <is>
          <t>façade</t>
        </is>
      </c>
      <c r="R6208">
        <f>INDEX(parameters!$C$196:$EJ$198,MATCH('PV (extension)'!Q6208,parameters!$B$196:$B$198,0),MATCH('PV (extension)'!B6182,parameters!$C$195:$EJ$195,0))</f>
        <v>1039.5453647310271</v>
      </c>
      <c r="S6208" t="n">
        <v>3</v>
      </c>
      <c r="T6208" t="n">
        <v>30</v>
      </c>
      <c r="U6208">
        <f>T6208*S6208*R6208</f>
        <v>93559.082825792444</v>
      </c>
      <c r="V6208">
        <f>1/U6208</f>
        <v>1.0688433124788171E-5</v>
      </c>
    </row>
    <row r="6209" s="29">
      <c r="A6209" t="inlineStr">
        <is>
          <t>photovoltaic facade installation, 3kWp, multi-Si, panel, mounted, at building</t>
        </is>
      </c>
      <c r="B6209" s="30">
        <f>P6209*V6209</f>
        <v>3.4450442262913941E-8</v>
      </c>
      <c r="C6209" t="inlineStr">
        <is>
          <t>APAC</t>
        </is>
      </c>
      <c r="D6209" t="inlineStr">
        <is>
          <t>unit</t>
        </is>
      </c>
      <c r="F6209" t="inlineStr">
        <is>
          <t>technosphere</t>
        </is>
      </c>
      <c r="G6209" t="n">
        <v>2</v>
      </c>
      <c r="H6209" t="n">
        <v>-17.5612990452514</v>
      </c>
      <c r="I6209" t="n">
        <v>0.09798894162072011</v>
      </c>
      <c r="J6209" t="inlineStr">
        <is>
          <t>(2,2,1,1,1,3); Calculation with average annual yield and share of technologies. Lifetime: 30a.</t>
        </is>
      </c>
      <c r="L6209" t="inlineStr">
        <is>
          <t>photovoltaic facade installation, 3kWp, multi-Si, panel, mounted, at building</t>
        </is>
      </c>
      <c r="N6209" t="inlineStr">
        <is>
          <t>all</t>
        </is>
      </c>
      <c r="O6209" t="n">
        <v>1</v>
      </c>
      <c r="P6209" s="30">
        <f>INDEX(parameters!$D$41:$AG$178,MATCH('PV (extension)'!B6182,parameters!$C$41:$C$178,0),MATCH('PV (extension)'!A6209,parameters!$D$5:$AG$5,0))/O6209</f>
        <v>3.2231517810611459E-3</v>
      </c>
      <c r="Q6209" t="inlineStr">
        <is>
          <t>façade</t>
        </is>
      </c>
      <c r="R6209">
        <f>INDEX(parameters!$C$196:$EJ$198,MATCH('PV (extension)'!Q6209,parameters!$B$196:$B$198,0),MATCH('PV (extension)'!B6182,parameters!$C$195:$EJ$195,0))</f>
        <v>1039.5453647310271</v>
      </c>
      <c r="S6209" t="n">
        <v>3</v>
      </c>
      <c r="T6209" t="n">
        <v>30</v>
      </c>
      <c r="U6209">
        <f>T6209*S6209*R6209</f>
        <v>93559.082825792444</v>
      </c>
      <c r="V6209">
        <f>1/U6209</f>
        <v>1.0688433124788171E-5</v>
      </c>
    </row>
    <row r="6210" s="29">
      <c r="A6210" t="inlineStr">
        <is>
          <t>photovoltaic facade installation, 3kWp, single-Si, laminated, integrated, at building</t>
        </is>
      </c>
      <c r="B6210" s="30">
        <f>P6210*V6210</f>
        <v>1.8518644113995915E-8</v>
      </c>
      <c r="C6210" t="inlineStr">
        <is>
          <t>APAC</t>
        </is>
      </c>
      <c r="D6210" t="inlineStr">
        <is>
          <t>unit</t>
        </is>
      </c>
      <c r="F6210" t="inlineStr">
        <is>
          <t>technosphere</t>
        </is>
      </c>
      <c r="G6210" t="n">
        <v>2</v>
      </c>
      <c r="H6210" t="n">
        <v>-18.19689739735082</v>
      </c>
      <c r="I6210" t="n">
        <v>0.09798894162072011</v>
      </c>
      <c r="J6210" t="inlineStr">
        <is>
          <t>(2,2,1,1,1,3); Calculation with average annual yield and share of technologies. Lifetime: 30a.</t>
        </is>
      </c>
      <c r="L6210" t="inlineStr">
        <is>
          <t>photovoltaic facade installation, 3kWp, single-Si, laminated, integrated, at building</t>
        </is>
      </c>
      <c r="N6210" t="inlineStr">
        <is>
          <t>all</t>
        </is>
      </c>
      <c r="O6210" t="n">
        <v>1</v>
      </c>
      <c r="P6210" s="30">
        <f>INDEX(parameters!$D$41:$AG$178,MATCH('PV (extension)'!B6182,parameters!$C$41:$C$178,0),MATCH('PV (extension)'!A6210,parameters!$D$5:$AG$5,0))/O6210</f>
        <v>1.7325873584827175E-3</v>
      </c>
      <c r="Q6210" t="inlineStr">
        <is>
          <t>façade</t>
        </is>
      </c>
      <c r="R6210">
        <f>INDEX(parameters!$C$196:$EJ$198,MATCH('PV (extension)'!Q6210,parameters!$B$196:$B$198,0),MATCH('PV (extension)'!B6182,parameters!$C$195:$EJ$195,0))</f>
        <v>1039.5453647310271</v>
      </c>
      <c r="S6210" t="n">
        <v>3</v>
      </c>
      <c r="T6210" t="n">
        <v>30</v>
      </c>
      <c r="U6210">
        <f>T6210*S6210*R6210</f>
        <v>93559.082825792444</v>
      </c>
      <c r="V6210">
        <f>1/U6210</f>
        <v>1.0688433124788171E-5</v>
      </c>
    </row>
    <row r="6211" s="29">
      <c r="A6211" t="inlineStr">
        <is>
          <t>photovoltaic facade installation, 3kWp, single-Si, panel, mounted, at building</t>
        </is>
      </c>
      <c r="B6211" s="30">
        <f>P6211*V6211</f>
        <v>1.8502620878668954E-8</v>
      </c>
      <c r="C6211" t="inlineStr">
        <is>
          <t>APAC</t>
        </is>
      </c>
      <c r="D6211" t="inlineStr">
        <is>
          <t>unit</t>
        </is>
      </c>
      <c r="F6211" t="inlineStr">
        <is>
          <t>technosphere</t>
        </is>
      </c>
      <c r="G6211" t="n">
        <v>2</v>
      </c>
      <c r="H6211" t="n">
        <v>-18.19689739735082</v>
      </c>
      <c r="I6211" t="n">
        <v>0.09798894162072011</v>
      </c>
      <c r="J6211" t="inlineStr">
        <is>
          <t>(2,2,1,1,1,3); Calculation with average annual yield and share of technologies. Lifetime: 30a.</t>
        </is>
      </c>
      <c r="L6211" t="inlineStr">
        <is>
          <t>photovoltaic facade installation, 3kWp, single-Si, panel, mounted, at building</t>
        </is>
      </c>
      <c r="N6211" t="inlineStr">
        <is>
          <t>all</t>
        </is>
      </c>
      <c r="O6211" t="n">
        <v>1</v>
      </c>
      <c r="P6211" s="30">
        <f>INDEX(parameters!$D$41:$AG$178,MATCH('PV (extension)'!B6182,parameters!$C$41:$C$178,0),MATCH('PV (extension)'!A6211,parameters!$D$5:$AG$5,0))/O6211</f>
        <v>1.7310882392816251E-3</v>
      </c>
      <c r="Q6211" t="inlineStr">
        <is>
          <t>façade</t>
        </is>
      </c>
      <c r="R6211">
        <f>INDEX(parameters!$C$196:$EJ$198,MATCH('PV (extension)'!Q6211,parameters!$B$196:$B$198,0),MATCH('PV (extension)'!B6182,parameters!$C$195:$EJ$195,0))</f>
        <v>1039.5453647310271</v>
      </c>
      <c r="S6211" t="n">
        <v>3</v>
      </c>
      <c r="T6211" t="n">
        <v>30</v>
      </c>
      <c r="U6211">
        <f>T6211*S6211*R6211</f>
        <v>93559.082825792444</v>
      </c>
      <c r="V6211">
        <f>1/U6211</f>
        <v>1.0688433124788171E-5</v>
      </c>
    </row>
    <row r="6212" ht="16" customHeight="1" s="29">
      <c r="A6212" t="inlineStr">
        <is>
          <t>photovoltaic flat-roof installation, 3kWp, multi-Si, on roof</t>
        </is>
      </c>
      <c r="B6212" s="30">
        <f>P6212*V6212</f>
        <v>3.7992315356315328E-7</v>
      </c>
      <c r="C6212" t="inlineStr">
        <is>
          <t>APAC</t>
        </is>
      </c>
      <c r="D6212" t="inlineStr">
        <is>
          <t>unit</t>
        </is>
      </c>
      <c r="F6212" t="inlineStr">
        <is>
          <t>technosphere</t>
        </is>
      </c>
      <c r="G6212" t="n">
        <v>2</v>
      </c>
      <c r="H6212" t="n">
        <v>-15.20991773919472</v>
      </c>
      <c r="I6212" t="n">
        <v>0.09798894162072011</v>
      </c>
      <c r="J6212" t="inlineStr">
        <is>
          <t>(2,2,1,1,1,3); Calculation with average annual yield and share of technologies. Lifetime: 30a.</t>
        </is>
      </c>
      <c r="L6212" t="inlineStr">
        <is>
          <t>photovoltaic flat-roof installation, 3kWp, multi-Si, on roof</t>
        </is>
      </c>
      <c r="N6212" t="inlineStr">
        <is>
          <t>all</t>
        </is>
      </c>
      <c r="O6212" t="n">
        <v>1</v>
      </c>
      <c r="P6212" s="30">
        <f>INDEX(parameters!$D$41:$AG$178,MATCH('PV (extension)'!B6182,parameters!$C$41:$C$178,0),MATCH('PV (extension)'!A6212,parameters!$D$5:$AG$5,0))/O6212</f>
        <v>5.0625069824473082E-2</v>
      </c>
      <c r="Q6212" s="3" t="inlineStr">
        <is>
          <t>roof-top</t>
        </is>
      </c>
      <c r="R6212">
        <f>INDEX(parameters!$C$196:$EJ$198,MATCH('PV (extension)'!Q6212,parameters!$B$196:$B$198,0),MATCH('PV (extension)'!B6182,parameters!$C$195:$EJ$195,0))</f>
        <v>1480.564610374493</v>
      </c>
      <c r="S6212" t="n">
        <v>3</v>
      </c>
      <c r="T6212" t="n">
        <v>30</v>
      </c>
      <c r="U6212">
        <f>T6212*S6212*R6212</f>
        <v>133250.81493370436</v>
      </c>
      <c r="V6212">
        <f>1/U6212</f>
        <v>7.5046445344257383E-6</v>
      </c>
    </row>
    <row r="6213" ht="16" customHeight="1" s="29">
      <c r="A6213" t="inlineStr">
        <is>
          <t>photovoltaic flat-roof installation, 3kWp, single-Si, on roof</t>
        </is>
      </c>
      <c r="B6213" s="30">
        <f>P6213*V6213</f>
        <v>1.9831438274808057E-7</v>
      </c>
      <c r="C6213" t="inlineStr">
        <is>
          <t>APAC</t>
        </is>
      </c>
      <c r="D6213" t="inlineStr">
        <is>
          <t>unit</t>
        </is>
      </c>
      <c r="F6213" t="inlineStr">
        <is>
          <t>technosphere</t>
        </is>
      </c>
      <c r="G6213" t="n">
        <v>2</v>
      </c>
      <c r="H6213" t="n">
        <v>-15.84555259734934</v>
      </c>
      <c r="I6213" t="n">
        <v>0.09798894162072011</v>
      </c>
      <c r="J6213" t="inlineStr">
        <is>
          <t>(2,2,1,1,1,3); Calculation with average annual yield and share of technologies. Lifetime: 30a.</t>
        </is>
      </c>
      <c r="L6213" t="inlineStr">
        <is>
          <t>photovoltaic flat-roof installation, 3kWp, single-Si, on roof</t>
        </is>
      </c>
      <c r="N6213" t="inlineStr">
        <is>
          <t>all</t>
        </is>
      </c>
      <c r="O6213" t="n">
        <v>1</v>
      </c>
      <c r="P6213" s="30">
        <f>INDEX(parameters!$D$41:$AG$178,MATCH('PV (extension)'!B6182,parameters!$C$41:$C$178,0),MATCH('PV (extension)'!A6213,parameters!$D$5:$AG$5,0))/O6213</f>
        <v>2.6425553114256296E-2</v>
      </c>
      <c r="Q6213" s="3" t="inlineStr">
        <is>
          <t>roof-top</t>
        </is>
      </c>
      <c r="R6213">
        <f>INDEX(parameters!$C$196:$EJ$198,MATCH('PV (extension)'!Q6213,parameters!$B$196:$B$198,0),MATCH('PV (extension)'!B6182,parameters!$C$195:$EJ$195,0))</f>
        <v>1480.564610374493</v>
      </c>
      <c r="S6213" t="n">
        <v>3</v>
      </c>
      <c r="T6213" t="n">
        <v>30</v>
      </c>
      <c r="U6213">
        <f>T6213*S6213*R6213</f>
        <v>133250.81493370436</v>
      </c>
      <c r="V6213">
        <f>1/U6213</f>
        <v>7.5046445344257383E-6</v>
      </c>
    </row>
    <row r="6214" ht="16" customHeight="1" s="29">
      <c r="A6214" t="inlineStr">
        <is>
          <t>photovoltaic slanted-roof installation, 3kWp, CIS, panel, mounted, on roof</t>
        </is>
      </c>
      <c r="B6214" s="30">
        <f>P6214*V6214</f>
        <v>1.0969130056282239E-7</v>
      </c>
      <c r="C6214" t="inlineStr">
        <is>
          <t>CH</t>
        </is>
      </c>
      <c r="D6214" t="inlineStr">
        <is>
          <t>unit</t>
        </is>
      </c>
      <c r="F6214" t="inlineStr">
        <is>
          <t>technosphere</t>
        </is>
      </c>
      <c r="G6214" t="n">
        <v>2</v>
      </c>
      <c r="H6214" t="n">
        <v>-16.88405011147741</v>
      </c>
      <c r="I6214" t="n">
        <v>0.09798894162072011</v>
      </c>
      <c r="J6214" t="inlineStr">
        <is>
          <t>(2,2,1,1,1,3); Calculation with average annual yield and share of technologies. Lifetime: 30a.</t>
        </is>
      </c>
      <c r="L6214" t="inlineStr">
        <is>
          <t>photovoltaic slanted-roof installation, 3kWp, CIS, panel, mounted, on roof</t>
        </is>
      </c>
      <c r="N6214" t="inlineStr">
        <is>
          <t>all</t>
        </is>
      </c>
      <c r="O6214" t="n">
        <v>1</v>
      </c>
      <c r="P6214" s="30">
        <f>INDEX(parameters!$D$41:$AG$178,MATCH('PV (extension)'!B6182,parameters!$C$41:$C$178,0),MATCH('PV (extension)'!A6214,parameters!$D$5:$AG$5,0))/O6214</f>
        <v>1.4616455191133988E-2</v>
      </c>
      <c r="Q6214" s="3" t="inlineStr">
        <is>
          <t>roof-top</t>
        </is>
      </c>
      <c r="R6214">
        <f>INDEX(parameters!$C$196:$EJ$198,MATCH('PV (extension)'!Q6214,parameters!$B$196:$B$198,0),MATCH('PV (extension)'!B6182,parameters!$C$195:$EJ$195,0))</f>
        <v>1480.564610374493</v>
      </c>
      <c r="S6214" t="n">
        <v>3</v>
      </c>
      <c r="T6214" t="n">
        <v>30</v>
      </c>
      <c r="U6214">
        <f>T6214*S6214*R6214</f>
        <v>133250.81493370436</v>
      </c>
      <c r="V6214">
        <f>1/U6214</f>
        <v>7.5046445344257383E-6</v>
      </c>
    </row>
    <row r="6215" ht="16" customHeight="1" s="29">
      <c r="A6215" t="inlineStr">
        <is>
          <t>photovoltaic slanted-roof installation, 3kWp, CdTe, laminated, integrated, on roof</t>
        </is>
      </c>
      <c r="B6215" s="30">
        <f>P6215*V6215</f>
        <v>3.07142520287746E-9</v>
      </c>
      <c r="C6215" t="inlineStr">
        <is>
          <t>CH</t>
        </is>
      </c>
      <c r="D6215" t="inlineStr">
        <is>
          <t>unit</t>
        </is>
      </c>
      <c r="F6215" t="inlineStr">
        <is>
          <t>technosphere</t>
        </is>
      </c>
      <c r="G6215" t="n">
        <v>2</v>
      </c>
      <c r="H6215" t="n">
        <v>-19.50639655088546</v>
      </c>
      <c r="I6215" t="n">
        <v>0.09798894162072011</v>
      </c>
      <c r="J6215" t="inlineStr">
        <is>
          <t>(2,2,1,1,1,3); Calculation with average annual yield and share of technologies. Lifetime: 30a.</t>
        </is>
      </c>
      <c r="L6215" t="inlineStr">
        <is>
          <t>photovoltaic slanted-roof installation, 3kWp, CdTe, laminated, integrated, on roof</t>
        </is>
      </c>
      <c r="N6215" t="inlineStr">
        <is>
          <t>all</t>
        </is>
      </c>
      <c r="O6215" t="n">
        <v>1</v>
      </c>
      <c r="P6215" s="30">
        <f>INDEX(parameters!$D$41:$AG$178,MATCH('PV (extension)'!B6182,parameters!$C$41:$C$178,0),MATCH('PV (extension)'!A6215,parameters!$D$5:$AG$5,0))/O6215</f>
        <v>4.0926991129133978E-4</v>
      </c>
      <c r="Q6215" s="3" t="inlineStr">
        <is>
          <t>roof-top</t>
        </is>
      </c>
      <c r="R6215">
        <f>INDEX(parameters!$C$196:$EJ$198,MATCH('PV (extension)'!Q6215,parameters!$B$196:$B$198,0),MATCH('PV (extension)'!B6182,parameters!$C$195:$EJ$195,0))</f>
        <v>1480.564610374493</v>
      </c>
      <c r="S6215" t="n">
        <v>3</v>
      </c>
      <c r="T6215" t="n">
        <v>30</v>
      </c>
      <c r="U6215">
        <f>T6215*S6215*R6215</f>
        <v>133250.81493370436</v>
      </c>
      <c r="V6215">
        <f>1/U6215</f>
        <v>7.5046445344257383E-6</v>
      </c>
    </row>
    <row r="6216" ht="16" customHeight="1" s="29">
      <c r="A6216" t="inlineStr">
        <is>
          <t>photovoltaic slanted-roof installation, 3kWp, multi-Si, laminated, integrated, on roof</t>
        </is>
      </c>
      <c r="B6216" s="30">
        <f>P6216*V6216</f>
        <v>1.8247517563376596E-8</v>
      </c>
      <c r="C6216" t="inlineStr">
        <is>
          <t>APAC</t>
        </is>
      </c>
      <c r="D6216" t="inlineStr">
        <is>
          <t>unit</t>
        </is>
      </c>
      <c r="F6216" t="inlineStr">
        <is>
          <t>technosphere</t>
        </is>
      </c>
      <c r="G6216" t="n">
        <v>2</v>
      </c>
      <c r="H6216" t="n">
        <v>-18.22076487875746</v>
      </c>
      <c r="I6216" t="n">
        <v>0.09798894162072011</v>
      </c>
      <c r="J6216" t="inlineStr">
        <is>
          <t>(2,2,1,1,1,3); Calculation with average annual yield and share of technologies. Lifetime: 30a.</t>
        </is>
      </c>
      <c r="L6216" t="inlineStr">
        <is>
          <t>photovoltaic slanted-roof installation, 3kWp, multi-Si, laminated, integrated, on roof</t>
        </is>
      </c>
      <c r="N6216" t="inlineStr">
        <is>
          <t>all</t>
        </is>
      </c>
      <c r="O6216" t="n">
        <v>1</v>
      </c>
      <c r="P6216" s="30">
        <f>INDEX(parameters!$D$41:$AG$178,MATCH('PV (extension)'!B6182,parameters!$C$41:$C$178,0),MATCH('PV (extension)'!A6216,parameters!$D$5:$AG$5,0))/O6216</f>
        <v>2.4314965858370148E-3</v>
      </c>
      <c r="Q6216" s="3" t="inlineStr">
        <is>
          <t>roof-top</t>
        </is>
      </c>
      <c r="R6216">
        <f>INDEX(parameters!$C$196:$EJ$198,MATCH('PV (extension)'!Q6216,parameters!$B$196:$B$198,0),MATCH('PV (extension)'!B6182,parameters!$C$195:$EJ$195,0))</f>
        <v>1480.564610374493</v>
      </c>
      <c r="S6216" t="n">
        <v>3</v>
      </c>
      <c r="T6216" t="n">
        <v>30</v>
      </c>
      <c r="U6216">
        <f>T6216*S6216*R6216</f>
        <v>133250.81493370436</v>
      </c>
      <c r="V6216">
        <f>1/U6216</f>
        <v>7.5046445344257383E-6</v>
      </c>
    </row>
    <row r="6217" ht="16" customHeight="1" s="29">
      <c r="A6217" t="inlineStr">
        <is>
          <t>photovoltaic slanted-roof installation, 3kWp, multi-Si, panel, mounted, on roof</t>
        </is>
      </c>
      <c r="B6217" s="30">
        <f>P6217*V6217</f>
        <v>3.1233268670111807E-7</v>
      </c>
      <c r="C6217" t="inlineStr">
        <is>
          <t>APAC</t>
        </is>
      </c>
      <c r="D6217" t="inlineStr">
        <is>
          <t>unit</t>
        </is>
      </c>
      <c r="F6217" t="inlineStr">
        <is>
          <t>technosphere</t>
        </is>
      </c>
      <c r="G6217" t="n">
        <v>2</v>
      </c>
      <c r="H6217" t="n">
        <v>-15.40735416199742</v>
      </c>
      <c r="I6217" t="n">
        <v>0.09798894162072011</v>
      </c>
      <c r="J6217" t="inlineStr">
        <is>
          <t>(2,2,1,1,1,3); Calculation with average annual yield and share of technologies. Lifetime: 30a.</t>
        </is>
      </c>
      <c r="L6217" t="inlineStr">
        <is>
          <t>photovoltaic slanted-roof installation, 3kWp, multi-Si, panel, mounted, on roof</t>
        </is>
      </c>
      <c r="N6217" t="inlineStr">
        <is>
          <t>all</t>
        </is>
      </c>
      <c r="O6217" t="n">
        <v>1</v>
      </c>
      <c r="P6217" s="30">
        <f>INDEX(parameters!$D$41:$AG$178,MATCH('PV (extension)'!B6182,parameters!$C$41:$C$178,0),MATCH('PV (extension)'!A6217,parameters!$D$5:$AG$5,0))/O6217</f>
        <v>4.1618585033357351E-2</v>
      </c>
      <c r="Q6217" s="3" t="inlineStr">
        <is>
          <t>roof-top</t>
        </is>
      </c>
      <c r="R6217">
        <f>INDEX(parameters!$C$196:$EJ$198,MATCH('PV (extension)'!Q6217,parameters!$B$196:$B$198,0),MATCH('PV (extension)'!B6182,parameters!$C$195:$EJ$195,0))</f>
        <v>1480.564610374493</v>
      </c>
      <c r="S6217" t="n">
        <v>3</v>
      </c>
      <c r="T6217" t="n">
        <v>30</v>
      </c>
      <c r="U6217">
        <f>T6217*S6217*R6217</f>
        <v>133250.81493370436</v>
      </c>
      <c r="V6217">
        <f>1/U6217</f>
        <v>7.5046445344257383E-6</v>
      </c>
    </row>
    <row r="6218" ht="16" customHeight="1" s="29">
      <c r="A6218" t="inlineStr">
        <is>
          <t>photovoltaic slanted-roof installation, 3kWp, single-Si, laminated, integrated, on roof</t>
        </is>
      </c>
      <c r="B6218" s="30">
        <f>P6218*V6218</f>
        <v>9.643745379655354E-9</v>
      </c>
      <c r="C6218" t="inlineStr">
        <is>
          <t>APAC</t>
        </is>
      </c>
      <c r="D6218" t="inlineStr">
        <is>
          <t>unit</t>
        </is>
      </c>
      <c r="F6218" t="inlineStr">
        <is>
          <t>technosphere</t>
        </is>
      </c>
      <c r="G6218" t="n">
        <v>2</v>
      </c>
      <c r="H6218" t="n">
        <v>-18.85636797425012</v>
      </c>
      <c r="I6218" t="n">
        <v>0.09798894162072011</v>
      </c>
      <c r="J6218" t="inlineStr">
        <is>
          <t>(2,2,1,1,1,3); Calculation with average annual yield and share of technologies. Lifetime: 30a.</t>
        </is>
      </c>
      <c r="L6218" t="inlineStr">
        <is>
          <t>photovoltaic slanted-roof installation, 3kWp, single-Si, laminated, integrated, on roof</t>
        </is>
      </c>
      <c r="N6218" t="inlineStr">
        <is>
          <t>all</t>
        </is>
      </c>
      <c r="O6218" t="n">
        <v>1</v>
      </c>
      <c r="P6218" s="30">
        <f>INDEX(parameters!$D$41:$AG$178,MATCH('PV (extension)'!B6182,parameters!$C$41:$C$178,0),MATCH('PV (extension)'!A6218,parameters!$D$5:$AG$5,0))/O6218</f>
        <v>1.2850369308522222E-3</v>
      </c>
      <c r="Q6218" s="3" t="inlineStr">
        <is>
          <t>roof-top</t>
        </is>
      </c>
      <c r="R6218">
        <f>INDEX(parameters!$C$196:$EJ$198,MATCH('PV (extension)'!Q6218,parameters!$B$196:$B$198,0),MATCH('PV (extension)'!B6182,parameters!$C$195:$EJ$195,0))</f>
        <v>1480.564610374493</v>
      </c>
      <c r="S6218" t="n">
        <v>3</v>
      </c>
      <c r="T6218" t="n">
        <v>30</v>
      </c>
      <c r="U6218">
        <f>T6218*S6218*R6218</f>
        <v>133250.81493370436</v>
      </c>
      <c r="V6218">
        <f>1/U6218</f>
        <v>7.5046445344257383E-6</v>
      </c>
    </row>
    <row r="6219" ht="16" customHeight="1" s="29">
      <c r="A6219" t="inlineStr">
        <is>
          <t>photovoltaic slanted-roof installation, 3kWp, single-Si, panel, mounted, on roof</t>
        </is>
      </c>
      <c r="B6219" s="30">
        <f>P6219*V6219</f>
        <v>1.6322722018632839E-7</v>
      </c>
      <c r="C6219" t="inlineStr">
        <is>
          <t>APAC</t>
        </is>
      </c>
      <c r="D6219" t="inlineStr">
        <is>
          <t>unit</t>
        </is>
      </c>
      <c r="F6219" t="inlineStr">
        <is>
          <t>technosphere</t>
        </is>
      </c>
      <c r="G6219" t="n">
        <v>2</v>
      </c>
      <c r="H6219" t="n">
        <v>-16.04298817847151</v>
      </c>
      <c r="I6219" t="n">
        <v>0.09798894162072011</v>
      </c>
      <c r="J6219" t="inlineStr">
        <is>
          <t>(2,2,1,1,1,3); Calculation with average annual yield and share of technologies. Lifetime: 30a.</t>
        </is>
      </c>
      <c r="L6219" t="inlineStr">
        <is>
          <t>photovoltaic slanted-roof installation, 3kWp, single-Si, panel, mounted, on roof</t>
        </is>
      </c>
      <c r="N6219" t="inlineStr">
        <is>
          <t>all</t>
        </is>
      </c>
      <c r="O6219" t="n">
        <v>1</v>
      </c>
      <c r="P6219" s="30">
        <f>INDEX(parameters!$D$41:$AG$178,MATCH('PV (extension)'!B6182,parameters!$C$41:$C$178,0),MATCH('PV (extension)'!A6219,parameters!$D$5:$AG$5,0))/O6219</f>
        <v>2.1750160109191456E-2</v>
      </c>
      <c r="Q6219" s="3" t="inlineStr">
        <is>
          <t>roof-top</t>
        </is>
      </c>
      <c r="R6219">
        <f>INDEX(parameters!$C$196:$EJ$198,MATCH('PV (extension)'!Q6219,parameters!$B$196:$B$198,0),MATCH('PV (extension)'!B6182,parameters!$C$195:$EJ$195,0))</f>
        <v>1480.564610374493</v>
      </c>
      <c r="S6219" t="n">
        <v>3</v>
      </c>
      <c r="T6219" t="n">
        <v>30</v>
      </c>
      <c r="U6219">
        <f>T6219*S6219*R6219</f>
        <v>133250.81493370436</v>
      </c>
      <c r="V6219">
        <f>1/U6219</f>
        <v>7.5046445344257383E-6</v>
      </c>
    </row>
    <row r="6220" s="29">
      <c r="A6220" t="inlineStr">
        <is>
          <t>market for tap water</t>
        </is>
      </c>
      <c r="B6220" t="n">
        <v>0.0020721</v>
      </c>
      <c r="C6220" t="inlineStr">
        <is>
          <t>Europe without Switzerland</t>
        </is>
      </c>
      <c r="D6220" t="inlineStr">
        <is>
          <t>kilogram</t>
        </is>
      </c>
      <c r="F6220" t="inlineStr">
        <is>
          <t>technosphere</t>
        </is>
      </c>
      <c r="G6220" t="n">
        <v>2</v>
      </c>
      <c r="H6220" t="n">
        <v>-6.179192693201237</v>
      </c>
      <c r="I6220" t="n">
        <v>0.04340984597628009</v>
      </c>
      <c r="J6220" t="inlineStr">
        <is>
          <t>(2,2,1,1,1,3); Estimation 20l/m2 panel</t>
        </is>
      </c>
      <c r="L6220" t="inlineStr">
        <is>
          <t>tap water</t>
        </is>
      </c>
    </row>
    <row r="6221" s="29">
      <c r="A6221" t="inlineStr">
        <is>
          <t>treatment of wastewater, from residence, capacity 1.1E10l/year</t>
        </is>
      </c>
      <c r="B6221" t="n">
        <v>-1.8649e-06</v>
      </c>
      <c r="C6221" t="inlineStr">
        <is>
          <t>CH</t>
        </is>
      </c>
      <c r="D6221" t="inlineStr">
        <is>
          <t>cubic meter</t>
        </is>
      </c>
      <c r="F6221" t="inlineStr">
        <is>
          <t>technosphere</t>
        </is>
      </c>
      <c r="G6221" t="n">
        <v>2</v>
      </c>
      <c r="H6221" t="n">
        <v>-13.19230312560901</v>
      </c>
      <c r="I6221" t="n">
        <v>0.04340984597628009</v>
      </c>
      <c r="J6221" t="inlineStr">
        <is>
          <t>(2,2,1,1,1,3); Estimation 20l/m2 panel</t>
        </is>
      </c>
      <c r="K6221" t="b">
        <v>1</v>
      </c>
      <c r="L6221" t="inlineStr">
        <is>
          <t>wastewater, from residence</t>
        </is>
      </c>
    </row>
    <row r="6222" s="29"/>
    <row r="6223" customFormat="1" s="28">
      <c r="A6223" s="28" t="inlineStr">
        <is>
          <t>Activity</t>
        </is>
      </c>
      <c r="B6223" s="28" t="inlineStr">
        <is>
          <t>electricity production, photovoltaic, residential</t>
        </is>
      </c>
    </row>
    <row r="6224">
      <c r="A6224" t="inlineStr">
        <is>
          <t>comment</t>
        </is>
      </c>
      <c r="B622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")&amp;HLOOKUP(B6225,parameters!$C$195:$EJ$198,2,0)&amp;" kWh/kWp.
Annual output, Facade: "&amp;HLOOKUP(B6225,parameters!$C$195:$EJ$198,3,0)&amp;" kWh/kWp.
Annual output, Open-ground: "&amp;HLOOKUP(B6225,parameters!$C$195:$EJ$198,4,0)&amp;_xlfn._LONGTEXT("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")&amp;VLOOKUP(B6225,'extension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1476.79540962203 kWh/kWp.
Annual output, Facade: 1036.89890462824 kWh/kWp.
Annual output, Open-ground: 1571.05894640642 kWh/kWp.
Amount of solar energy transformed to electricity. Waste heat emission due to losses of electricity in the system.
Technology:  Electricity production with grid-connected photovoltaic power plants.
Time period:  Time of publications
Production volume: 0.022 GWh in 2025.
Sampling:  Statistical data and model calculations
Extrapolations:  Use of PV technology data investigated for other countries (Switzerland). Correction of average yield with Swiss data.
Uncertainty:  None
Author: Romain Sacchi, PSI, romain.sacchi@psi.ch</v>
      </c>
    </row>
    <row r="6225" s="29">
      <c r="A6225" t="inlineStr">
        <is>
          <t>location</t>
        </is>
      </c>
      <c r="B6225" t="inlineStr">
        <is>
          <t>JM</t>
        </is>
      </c>
    </row>
    <row r="6226" s="29">
      <c r="A6226" t="inlineStr">
        <is>
          <t>production amount</t>
        </is>
      </c>
      <c r="B6226" t="n">
        <v>1</v>
      </c>
    </row>
    <row r="6227" s="29">
      <c r="A6227" t="inlineStr">
        <is>
          <t>reference product</t>
        </is>
      </c>
      <c r="B6227" t="inlineStr">
        <is>
          <t>electricity, low voltage</t>
        </is>
      </c>
    </row>
    <row r="6228" s="29">
      <c r="A6228" t="inlineStr">
        <is>
          <t>source</t>
        </is>
      </c>
      <c r="B62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29" s="29">
      <c r="A6229" t="inlineStr">
        <is>
          <t>type</t>
        </is>
      </c>
      <c r="B6229" t="inlineStr">
        <is>
          <t>process</t>
        </is>
      </c>
    </row>
    <row r="6230" s="29">
      <c r="A6230" t="inlineStr">
        <is>
          <t>unit</t>
        </is>
      </c>
      <c r="B6230" t="inlineStr">
        <is>
          <t>kilowatt hour</t>
        </is>
      </c>
    </row>
    <row r="6231" s="29">
      <c r="A6231" t="inlineStr">
        <is>
          <t>Exchanges</t>
        </is>
      </c>
    </row>
    <row r="6232" customFormat="1" s="28">
      <c r="A6232" s="28" t="inlineStr">
        <is>
          <t>name</t>
        </is>
      </c>
      <c r="B6232" s="28" t="inlineStr">
        <is>
          <t>amount</t>
        </is>
      </c>
      <c r="C6232" s="28" t="inlineStr">
        <is>
          <t>location</t>
        </is>
      </c>
      <c r="D6232" s="28" t="inlineStr">
        <is>
          <t>unit</t>
        </is>
      </c>
      <c r="E6232" s="28" t="inlineStr">
        <is>
          <t>categories</t>
        </is>
      </c>
      <c r="F6232" s="28" t="inlineStr">
        <is>
          <t>type</t>
        </is>
      </c>
      <c r="G6232" s="28" t="inlineStr">
        <is>
          <t>uncertainty type</t>
        </is>
      </c>
      <c r="H6232" s="28" t="inlineStr">
        <is>
          <t>reference product</t>
        </is>
      </c>
      <c r="I6232" s="28" t="inlineStr">
        <is>
          <t>comment</t>
        </is>
      </c>
      <c r="J6232" s="28" t="inlineStr">
        <is>
          <t>production volume</t>
        </is>
      </c>
      <c r="K6232" s="28" t="inlineStr">
        <is>
          <t>scope</t>
        </is>
      </c>
      <c r="L6232" s="28" t="inlineStr">
        <is>
          <t>scope share</t>
        </is>
      </c>
      <c r="M6232" s="28" t="inlineStr">
        <is>
          <t>tech share</t>
        </is>
      </c>
      <c r="N6232" s="28" t="inlineStr">
        <is>
          <t>installation</t>
        </is>
      </c>
      <c r="O6232" s="28" t="inlineStr">
        <is>
          <t>productivity</t>
        </is>
      </c>
      <c r="P6232" s="28" t="inlineStr">
        <is>
          <t>kWp</t>
        </is>
      </c>
      <c r="Q6232" s="28" t="inlineStr">
        <is>
          <t>lifetime</t>
        </is>
      </c>
      <c r="R6232" s="28" t="inlineStr">
        <is>
          <t>lifetime production</t>
        </is>
      </c>
      <c r="S6232" s="28" t="inlineStr">
        <is>
          <t>inverted lifetime production</t>
        </is>
      </c>
    </row>
    <row r="6233" s="29">
      <c r="A6233" t="inlineStr">
        <is>
          <t>Energy, solar, converted</t>
        </is>
      </c>
      <c r="B6233" t="n">
        <v>3.8503</v>
      </c>
      <c r="D6233" t="inlineStr">
        <is>
          <t>megajoule</t>
        </is>
      </c>
      <c r="E6233" t="inlineStr">
        <is>
          <t>natural resource::in air</t>
        </is>
      </c>
      <c r="F6233" t="inlineStr">
        <is>
          <t>biosphere</t>
        </is>
      </c>
      <c r="G6233" t="n">
        <v>0</v>
      </c>
      <c r="I6233" t="inlineStr">
        <is>
          <t>(2,2,1,1,1,3); Energy loss in the system</t>
        </is>
      </c>
    </row>
    <row r="6234" s="29">
      <c r="A6234" t="inlineStr">
        <is>
          <t>Heat, waste</t>
        </is>
      </c>
      <c r="B6234" t="n">
        <v>0.25027</v>
      </c>
      <c r="D6234" t="inlineStr">
        <is>
          <t>megajoule</t>
        </is>
      </c>
      <c r="E6234" t="inlineStr">
        <is>
          <t>air</t>
        </is>
      </c>
      <c r="F6234" t="inlineStr">
        <is>
          <t>biosphere</t>
        </is>
      </c>
      <c r="G6234" t="n">
        <v>0</v>
      </c>
      <c r="I6234" t="inlineStr">
        <is>
          <t>(1,na,na,na,na,na); Calculation with average annual output and share of technologies; Average degradation of 10.5% included</t>
        </is>
      </c>
    </row>
    <row r="6235" s="29">
      <c r="A6235" t="inlineStr">
        <is>
          <t>electricity production, photovoltaic, residential</t>
        </is>
      </c>
      <c r="B6235" t="n">
        <v>1</v>
      </c>
      <c r="C6235" t="inlineStr">
        <is>
          <t>JM</t>
        </is>
      </c>
      <c r="D6235" t="inlineStr">
        <is>
          <t>kilowatt hour</t>
        </is>
      </c>
      <c r="E6235" t="inlineStr">
        <is>
          <t>photovoltaic::power plants</t>
        </is>
      </c>
      <c r="F6235" t="inlineStr">
        <is>
          <t>production</t>
        </is>
      </c>
      <c r="G6235" t="n">
        <v>0</v>
      </c>
      <c r="H6235" t="inlineStr">
        <is>
          <t>electricity, low voltage</t>
        </is>
      </c>
      <c r="J6235">
        <f>VLOOKUP(C6235,'extension - production vol'!$B$6:$D$235,3,0)</f>
        <v>2.1999999999999999E-2</v>
      </c>
    </row>
    <row r="6236" ht="16" customHeight="1" s="29">
      <c r="A6236" t="inlineStr">
        <is>
          <t>photovoltaic slanted-roof installation, 3 kWp, CIS, laminated, integrated, on roof</t>
        </is>
      </c>
      <c r="B6236" s="30">
        <f>M6236*S6236</f>
        <v>3.8520517278598751E-8</v>
      </c>
      <c r="C6236" t="inlineStr">
        <is>
          <t>CH</t>
        </is>
      </c>
      <c r="D6236" t="inlineStr">
        <is>
          <t>unit</t>
        </is>
      </c>
      <c r="F6236" t="inlineStr">
        <is>
          <t>technosphere</t>
        </is>
      </c>
      <c r="G6236" t="n">
        <v>0</v>
      </c>
      <c r="H6236" t="inlineStr">
        <is>
          <t>photovoltaic slanted-roof installation, 3 kWp, CIS, laminated, integrated, on roof</t>
        </is>
      </c>
      <c r="I6236" t="inlineStr">
        <is>
          <t>(2,2,1,1,1,3); Calculation with average annual yield and share of technologies. Lifetime: 30a.</t>
        </is>
      </c>
      <c r="K6236" t="inlineStr">
        <is>
          <t>residential</t>
        </is>
      </c>
      <c r="L6236">
        <f>IF(K6236="residential",VLOOKUP(B6225,parameters!$C$41:$AG$178,18,0),IF(K6236="commercial",1-VLOOKUP(B6225,parameters!$C$41:$AG$178,18,0),1))</f>
        <v>0.17766751537682748</v>
      </c>
      <c r="M6236" s="30">
        <f>INDEX(parameters!$D$41:$AG$178,MATCH('PV (extension)'!B6225,parameters!$C$41:$C$178,0),MATCH('PV (extension)'!A6236,parameters!$D$5:$AG$5,0))/L6236</f>
        <v>5.119823078397083E-3</v>
      </c>
      <c r="N6236" s="3" t="inlineStr">
        <is>
          <t>roof-top</t>
        </is>
      </c>
      <c r="O6236">
        <f>INDEX(parameters!$C$196:$EJ$198,MATCH('PV (extension)'!N6236,parameters!$B$196:$B$198,0),MATCH('PV (extension)'!B6225,parameters!$C$195:$EJ$195,0))</f>
        <v>1476.7954096220349</v>
      </c>
      <c r="P6236" t="n">
        <v>3</v>
      </c>
      <c r="Q6236" t="n">
        <v>30</v>
      </c>
      <c r="R6236">
        <f>Q6236*P6236*O6236</f>
        <v>132911.58686598315</v>
      </c>
      <c r="S6236">
        <f>1/R6236</f>
        <v>7.52379851583832E-6</v>
      </c>
    </row>
    <row r="6237" ht="16" customHeight="1" s="29">
      <c r="A6237" t="inlineStr">
        <is>
          <t>photovoltaic slanted-roof installation, 3 kWp, CdTe, panel, mounted, on roof</t>
        </is>
      </c>
      <c r="B6237" s="30">
        <f>M6237*S6237</f>
        <v>2.5124260673915461E-7</v>
      </c>
      <c r="C6237" t="inlineStr">
        <is>
          <t>CH</t>
        </is>
      </c>
      <c r="D6237" t="inlineStr">
        <is>
          <t>unit</t>
        </is>
      </c>
      <c r="F6237" t="inlineStr">
        <is>
          <t>technosphere</t>
        </is>
      </c>
      <c r="G6237" t="n">
        <v>0</v>
      </c>
      <c r="H6237" t="inlineStr">
        <is>
          <t>photovoltaic slanted-roof installation, 3 kWp, CdTe, panel, mounted, on roof</t>
        </is>
      </c>
      <c r="I6237" t="inlineStr">
        <is>
          <t>(2,2,1,1,1,3); Calculation with average annual yield and share of technologies. Lifetime: 30a.</t>
        </is>
      </c>
      <c r="K6237" t="inlineStr">
        <is>
          <t>residential</t>
        </is>
      </c>
      <c r="L6237">
        <f>L6236</f>
        <v>0.17766751537682748</v>
      </c>
      <c r="M6237" s="30">
        <f>INDEX(parameters!$D$41:$AG$178,MATCH('PV (extension)'!B6225,parameters!$C$41:$C$178,0),MATCH('PV (extension)'!A6237,parameters!$D$5:$AG$5,0))/L6237</f>
        <v>3.3393053550047194E-2</v>
      </c>
      <c r="N6237" s="3" t="inlineStr">
        <is>
          <t>roof-top</t>
        </is>
      </c>
      <c r="O6237">
        <f>INDEX(parameters!$C$196:$EJ$198,MATCH('PV (extension)'!N6237,parameters!$B$196:$B$198,0),MATCH('PV (extension)'!B6225,parameters!$C$195:$EJ$195,0))</f>
        <v>1476.7954096220349</v>
      </c>
      <c r="P6237" t="n">
        <v>3</v>
      </c>
      <c r="Q6237" t="n">
        <v>30</v>
      </c>
      <c r="R6237">
        <f>Q6237*P6237*O6237</f>
        <v>132911.58686598315</v>
      </c>
      <c r="S6237">
        <f>1/R6237</f>
        <v>7.52379851583832E-6</v>
      </c>
    </row>
    <row r="6238" ht="16" customHeight="1" s="29">
      <c r="A6238" t="inlineStr">
        <is>
          <t>photovoltaic slanted-roof installation, 3 kWp, micro-Si, laminated, integrated, on roof</t>
        </is>
      </c>
      <c r="B6238" s="30">
        <f>M6238*S6238</f>
        <v>3.8930009214412907E-9</v>
      </c>
      <c r="C6238" t="inlineStr">
        <is>
          <t>RER</t>
        </is>
      </c>
      <c r="D6238" t="inlineStr">
        <is>
          <t>unit</t>
        </is>
      </c>
      <c r="F6238" t="inlineStr">
        <is>
          <t>technosphere</t>
        </is>
      </c>
      <c r="G6238" t="n">
        <v>0</v>
      </c>
      <c r="H6238" t="inlineStr">
        <is>
          <t>photovoltaic slanted-roof installation, 3 kWp, micro-Si, laminated, integrated, on roof</t>
        </is>
      </c>
      <c r="I6238" t="inlineStr">
        <is>
          <t>(2,2,1,1,1,3); Calculation with average annual yield and share of technologies. Lifetime: 30a.</t>
        </is>
      </c>
      <c r="K6238" t="inlineStr">
        <is>
          <t>residential</t>
        </is>
      </c>
      <c r="L6238">
        <f>L6237</f>
        <v>0.17766751537682748</v>
      </c>
      <c r="M6238" s="30">
        <f>INDEX(parameters!$D$41:$AG$178,MATCH('PV (extension)'!B6225,parameters!$C$41:$C$178,0),MATCH('PV (extension)'!A6238,parameters!$D$5:$AG$5,0))/L6238</f>
        <v>5.1742493013949662E-4</v>
      </c>
      <c r="N6238" s="3" t="inlineStr">
        <is>
          <t>roof-top</t>
        </is>
      </c>
      <c r="O6238">
        <f>INDEX(parameters!$C$196:$EJ$198,MATCH('PV (extension)'!N6238,parameters!$B$196:$B$198,0),MATCH('PV (extension)'!B6225,parameters!$C$195:$EJ$195,0))</f>
        <v>1476.7954096220349</v>
      </c>
      <c r="P6238" t="n">
        <v>3</v>
      </c>
      <c r="Q6238" t="n">
        <v>30</v>
      </c>
      <c r="R6238">
        <f>Q6238*P6238*O6238</f>
        <v>132911.58686598315</v>
      </c>
      <c r="S6238">
        <f>1/R6238</f>
        <v>7.52379851583832E-6</v>
      </c>
    </row>
    <row r="6239" ht="16" customHeight="1" s="29">
      <c r="A6239" t="inlineStr">
        <is>
          <t>photovoltaic slanted-roof installation, 3 kWp, micro-Si, panel, mounted, on roof</t>
        </is>
      </c>
      <c r="B6239" s="30">
        <f>M6239*S6239</f>
        <v>6.7679145260951121E-8</v>
      </c>
      <c r="C6239" t="inlineStr">
        <is>
          <t>RER</t>
        </is>
      </c>
      <c r="D6239" t="inlineStr">
        <is>
          <t>unit</t>
        </is>
      </c>
      <c r="F6239" t="inlineStr">
        <is>
          <t>technosphere</t>
        </is>
      </c>
      <c r="G6239" t="n">
        <v>0</v>
      </c>
      <c r="H6239" t="inlineStr">
        <is>
          <t>photovoltaic slanted-roof installation, 3 kWp, micro-Si, panel, mounted, on roof</t>
        </is>
      </c>
      <c r="I6239" t="inlineStr">
        <is>
          <t>(2,2,1,1,1,3); Calculation with average annual yield and share of technologies. Lifetime: 30a.</t>
        </is>
      </c>
      <c r="K6239" t="inlineStr">
        <is>
          <t>residential</t>
        </is>
      </c>
      <c r="L6239">
        <f>L6238</f>
        <v>0.17766751537682748</v>
      </c>
      <c r="M6239" s="30">
        <f>INDEX(parameters!$D$41:$AG$178,MATCH('PV (extension)'!B6225,parameters!$C$41:$C$178,0),MATCH('PV (extension)'!A6239,parameters!$D$5:$AG$5,0))/L6239</f>
        <v>8.9953425943663963E-3</v>
      </c>
      <c r="N6239" s="3" t="inlineStr">
        <is>
          <t>roof-top</t>
        </is>
      </c>
      <c r="O6239">
        <f>INDEX(parameters!$C$196:$EJ$198,MATCH('PV (extension)'!N6239,parameters!$B$196:$B$198,0),MATCH('PV (extension)'!B6225,parameters!$C$195:$EJ$195,0))</f>
        <v>1476.7954096220349</v>
      </c>
      <c r="P6239" t="n">
        <v>3</v>
      </c>
      <c r="Q6239" t="n">
        <v>30</v>
      </c>
      <c r="R6239">
        <f>Q6239*P6239*O6239</f>
        <v>132911.58686598315</v>
      </c>
      <c r="S6239">
        <f>1/R6239</f>
        <v>7.52379851583832E-6</v>
      </c>
    </row>
    <row r="6240" s="29">
      <c r="A6240" t="inlineStr">
        <is>
          <t>photovoltaic facade installation, 3kWp, multi-Si, laminated, integrated, at building</t>
        </is>
      </c>
      <c r="B6240" s="30">
        <f>M6240*S6240</f>
        <v>1.9821749422908501E-7</v>
      </c>
      <c r="C6240" t="inlineStr">
        <is>
          <t>RER</t>
        </is>
      </c>
      <c r="D6240" t="inlineStr">
        <is>
          <t>unit</t>
        </is>
      </c>
      <c r="F6240" t="inlineStr">
        <is>
          <t>technosphere</t>
        </is>
      </c>
      <c r="G6240" t="n">
        <v>0</v>
      </c>
      <c r="H6240" t="inlineStr">
        <is>
          <t>photovoltaic facade installation, 3kWp, multi-Si, laminated, integrated, at building</t>
        </is>
      </c>
      <c r="I6240" t="inlineStr">
        <is>
          <t>(2,2,1,1,1,3); Calculation with average annual yield and share of technologies. Lifetime: 30a.</t>
        </is>
      </c>
      <c r="K6240" t="inlineStr">
        <is>
          <t>residential</t>
        </is>
      </c>
      <c r="L6240">
        <f>L6239</f>
        <v>0.17766751537682748</v>
      </c>
      <c r="M6240" s="30">
        <f>INDEX(parameters!$D$41:$AG$178,MATCH('PV (extension)'!B6225,parameters!$C$41:$C$178,0),MATCH('PV (extension)'!A6240,parameters!$D$5:$AG$5,0))/L6240</f>
        <v>1.8497835237986298E-2</v>
      </c>
      <c r="N6240" t="inlineStr">
        <is>
          <t>façade</t>
        </is>
      </c>
      <c r="O6240">
        <f>INDEX(parameters!$C$196:$EJ$198,MATCH('PV (extension)'!N6240,parameters!$B$196:$B$198,0),MATCH('PV (extension)'!B6225,parameters!$C$195:$EJ$195,0))</f>
        <v>1036.8989046282372</v>
      </c>
      <c r="P6240" t="n">
        <v>3</v>
      </c>
      <c r="Q6240" t="n">
        <v>30</v>
      </c>
      <c r="R6240">
        <f>Q6240*P6240*O6240</f>
        <v>93320.901416541354</v>
      </c>
      <c r="S6240">
        <f>1/R6240</f>
        <v>1.0715713037709123E-5</v>
      </c>
    </row>
    <row r="6241" s="29">
      <c r="A6241" t="inlineStr">
        <is>
          <t>photovoltaic facade installation, 3kWp, multi-Si, panel, mounted, at building</t>
        </is>
      </c>
      <c r="B6241" s="30">
        <f>M6241*S6241</f>
        <v>1.9439890004414963E-7</v>
      </c>
      <c r="C6241" t="inlineStr">
        <is>
          <t>RER</t>
        </is>
      </c>
      <c r="D6241" t="inlineStr">
        <is>
          <t>unit</t>
        </is>
      </c>
      <c r="F6241" t="inlineStr">
        <is>
          <t>technosphere</t>
        </is>
      </c>
      <c r="G6241" t="n">
        <v>0</v>
      </c>
      <c r="H6241" t="inlineStr">
        <is>
          <t>photovoltaic facade installation, 3kWp, multi-Si, panel, mounted, at building</t>
        </is>
      </c>
      <c r="I6241" t="inlineStr">
        <is>
          <t>(2,2,1,1,1,3); Calculation with average annual yield and share of technologies. Lifetime: 30a.</t>
        </is>
      </c>
      <c r="K6241" t="inlineStr">
        <is>
          <t>residential</t>
        </is>
      </c>
      <c r="L6241">
        <f>L6240</f>
        <v>0.17766751537682748</v>
      </c>
      <c r="M6241" s="30">
        <f>INDEX(parameters!$D$41:$AG$178,MATCH('PV (extension)'!B6225,parameters!$C$41:$C$178,0),MATCH('PV (extension)'!A6241,parameters!$D$5:$AG$5,0))/L6241</f>
        <v>1.8141480586504166E-2</v>
      </c>
      <c r="N6241" t="inlineStr">
        <is>
          <t>façade</t>
        </is>
      </c>
      <c r="O6241">
        <f>INDEX(parameters!$C$196:$EJ$198,MATCH('PV (extension)'!N6241,parameters!$B$196:$B$198,0),MATCH('PV (extension)'!B6225,parameters!$C$195:$EJ$195,0))</f>
        <v>1036.8989046282372</v>
      </c>
      <c r="P6241" t="n">
        <v>3</v>
      </c>
      <c r="Q6241" t="n">
        <v>30</v>
      </c>
      <c r="R6241">
        <f>Q6241*P6241*O6241</f>
        <v>93320.901416541354</v>
      </c>
      <c r="S6241">
        <f>1/R6241</f>
        <v>1.0715713037709123E-5</v>
      </c>
    </row>
    <row r="6242" s="29">
      <c r="A6242" t="inlineStr">
        <is>
          <t>photovoltaic facade installation, 3kWp, single-Si, laminated, integrated, at building</t>
        </is>
      </c>
      <c r="B6242" s="30">
        <f>M6242*S6242</f>
        <v>1.0449805023099201E-7</v>
      </c>
      <c r="C6242" t="inlineStr">
        <is>
          <t>RER</t>
        </is>
      </c>
      <c r="D6242" t="inlineStr">
        <is>
          <t>unit</t>
        </is>
      </c>
      <c r="F6242" t="inlineStr">
        <is>
          <t>technosphere</t>
        </is>
      </c>
      <c r="G6242" t="n">
        <v>0</v>
      </c>
      <c r="H6242" t="inlineStr">
        <is>
          <t>photovoltaic facade installation, 3kWp, single-Si, laminated, integrated, at building</t>
        </is>
      </c>
      <c r="I6242" t="inlineStr">
        <is>
          <t>(2,2,1,1,1,3); Calculation with average annual yield and share of technologies. Lifetime: 30a.</t>
        </is>
      </c>
      <c r="K6242" t="inlineStr">
        <is>
          <t>residential</t>
        </is>
      </c>
      <c r="L6242">
        <f>L6241</f>
        <v>0.17766751537682748</v>
      </c>
      <c r="M6242" s="30">
        <f>INDEX(parameters!$D$41:$AG$178,MATCH('PV (extension)'!B6225,parameters!$C$41:$C$178,0),MATCH('PV (extension)'!A6242,parameters!$D$5:$AG$5,0))/L6242</f>
        <v>9.7518522438271929E-3</v>
      </c>
      <c r="N6242" t="inlineStr">
        <is>
          <t>façade</t>
        </is>
      </c>
      <c r="O6242">
        <f>INDEX(parameters!$C$196:$EJ$198,MATCH('PV (extension)'!N6242,parameters!$B$196:$B$198,0),MATCH('PV (extension)'!B6225,parameters!$C$195:$EJ$195,0))</f>
        <v>1036.8989046282372</v>
      </c>
      <c r="P6242" t="n">
        <v>3</v>
      </c>
      <c r="Q6242" t="n">
        <v>30</v>
      </c>
      <c r="R6242">
        <f>Q6242*P6242*O6242</f>
        <v>93320.901416541354</v>
      </c>
      <c r="S6242">
        <f>1/R6242</f>
        <v>1.0715713037709123E-5</v>
      </c>
    </row>
    <row r="6243" s="29">
      <c r="A6243" t="inlineStr">
        <is>
          <t>photovoltaic facade installation, 3kWp, single-Si, panel, mounted, at building</t>
        </is>
      </c>
      <c r="B6243" s="30">
        <f>M6243*S6243</f>
        <v>1.0440763341430971E-7</v>
      </c>
      <c r="C6243" t="inlineStr">
        <is>
          <t>RER</t>
        </is>
      </c>
      <c r="D6243" t="inlineStr">
        <is>
          <t>unit</t>
        </is>
      </c>
      <c r="F6243" t="inlineStr">
        <is>
          <t>technosphere</t>
        </is>
      </c>
      <c r="G6243" t="n">
        <v>0</v>
      </c>
      <c r="H6243" t="inlineStr">
        <is>
          <t>photovoltaic facade installation, 3kWp, single-Si, panel, mounted, at building</t>
        </is>
      </c>
      <c r="I6243" t="inlineStr">
        <is>
          <t>(2,2,1,1,1,3); Calculation with average annual yield and share of technologies. Lifetime: 30a.</t>
        </is>
      </c>
      <c r="K6243" t="inlineStr">
        <is>
          <t>residential</t>
        </is>
      </c>
      <c r="L6243">
        <f>L6242</f>
        <v>0.17766751537682748</v>
      </c>
      <c r="M6243" s="30">
        <f>INDEX(parameters!$D$41:$AG$178,MATCH('PV (extension)'!B6225,parameters!$C$41:$C$178,0),MATCH('PV (extension)'!A6243,parameters!$D$5:$AG$5,0))/L6243</f>
        <v>9.7434144649911868E-3</v>
      </c>
      <c r="N6243" t="inlineStr">
        <is>
          <t>façade</t>
        </is>
      </c>
      <c r="O6243">
        <f>INDEX(parameters!$C$196:$EJ$198,MATCH('PV (extension)'!N6243,parameters!$B$196:$B$198,0),MATCH('PV (extension)'!B6225,parameters!$C$195:$EJ$195,0))</f>
        <v>1036.8989046282372</v>
      </c>
      <c r="P6243" t="n">
        <v>3</v>
      </c>
      <c r="Q6243" t="n">
        <v>30</v>
      </c>
      <c r="R6243">
        <f>Q6243*P6243*O6243</f>
        <v>93320.901416541354</v>
      </c>
      <c r="S6243">
        <f>1/R6243</f>
        <v>1.0715713037709123E-5</v>
      </c>
    </row>
    <row r="6244" ht="16" customHeight="1" s="29">
      <c r="A6244" t="inlineStr">
        <is>
          <t>photovoltaic flat-roof installation, 3kWp, multi-Si, on roof</t>
        </is>
      </c>
      <c r="B6244" s="30">
        <f>M6244*S6244</f>
        <v>2.1438518144508272E-6</v>
      </c>
      <c r="C6244" t="inlineStr">
        <is>
          <t>RER</t>
        </is>
      </c>
      <c r="D6244" t="inlineStr">
        <is>
          <t>unit</t>
        </is>
      </c>
      <c r="F6244" t="inlineStr">
        <is>
          <t>technosphere</t>
        </is>
      </c>
      <c r="G6244" t="n">
        <v>0</v>
      </c>
      <c r="H6244" t="inlineStr">
        <is>
          <t>photovoltaic flat-roof installation, 3kWp, multi-Si, on roof</t>
        </is>
      </c>
      <c r="I6244" t="inlineStr">
        <is>
          <t>(2,2,1,1,1,3); Calculation with average annual yield and share of technologies. Lifetime: 30a.</t>
        </is>
      </c>
      <c r="K6244" t="inlineStr">
        <is>
          <t>residential</t>
        </is>
      </c>
      <c r="L6244">
        <f>L6243</f>
        <v>0.17766751537682748</v>
      </c>
      <c r="M6244" s="30">
        <f>INDEX(parameters!$D$41:$AG$178,MATCH('PV (extension)'!B6225,parameters!$C$41:$C$178,0),MATCH('PV (extension)'!A6244,parameters!$D$5:$AG$5,0))/L6244</f>
        <v>0.28494274666417674</v>
      </c>
      <c r="N6244" s="3" t="inlineStr">
        <is>
          <t>roof-top</t>
        </is>
      </c>
      <c r="O6244">
        <f>INDEX(parameters!$C$196:$EJ$198,MATCH('PV (extension)'!N6244,parameters!$B$196:$B$198,0),MATCH('PV (extension)'!B6225,parameters!$C$195:$EJ$195,0))</f>
        <v>1476.7954096220349</v>
      </c>
      <c r="P6244" t="n">
        <v>3</v>
      </c>
      <c r="Q6244" t="n">
        <v>30</v>
      </c>
      <c r="R6244">
        <f>Q6244*P6244*O6244</f>
        <v>132911.58686598315</v>
      </c>
      <c r="S6244">
        <f>1/R6244</f>
        <v>7.52379851583832E-6</v>
      </c>
    </row>
    <row r="6245" ht="16" customHeight="1" s="29">
      <c r="A6245" t="inlineStr">
        <is>
          <t>photovoltaic flat-roof installation, 3kWp, single-Si, on roof</t>
        </is>
      </c>
      <c r="B6245" s="30">
        <f>M6245*S6245</f>
        <v>1.1190595921801226E-6</v>
      </c>
      <c r="C6245" t="inlineStr">
        <is>
          <t>RER</t>
        </is>
      </c>
      <c r="D6245" t="inlineStr">
        <is>
          <t>unit</t>
        </is>
      </c>
      <c r="F6245" t="inlineStr">
        <is>
          <t>technosphere</t>
        </is>
      </c>
      <c r="G6245" t="n">
        <v>0</v>
      </c>
      <c r="H6245" t="inlineStr">
        <is>
          <t>photovoltaic flat-roof installation, 3kWp, single-Si, on roof</t>
        </is>
      </c>
      <c r="I6245" t="inlineStr">
        <is>
          <t>(2,2,1,1,1,3); Calculation with average annual yield and share of technologies. Lifetime: 30a.</t>
        </is>
      </c>
      <c r="K6245" t="inlineStr">
        <is>
          <t>residential</t>
        </is>
      </c>
      <c r="L6245">
        <f>L6244</f>
        <v>0.17766751537682748</v>
      </c>
      <c r="M6245" s="30">
        <f>INDEX(parameters!$D$41:$AG$178,MATCH('PV (extension)'!B6225,parameters!$C$41:$C$178,0),MATCH('PV (extension)'!A6245,parameters!$D$5:$AG$5,0))/L6245</f>
        <v>0.14873598619426004</v>
      </c>
      <c r="N6245" s="3" t="inlineStr">
        <is>
          <t>roof-top</t>
        </is>
      </c>
      <c r="O6245">
        <f>INDEX(parameters!$C$196:$EJ$198,MATCH('PV (extension)'!N6245,parameters!$B$196:$B$198,0),MATCH('PV (extension)'!B6225,parameters!$C$195:$EJ$195,0))</f>
        <v>1476.7954096220349</v>
      </c>
      <c r="P6245" t="n">
        <v>3</v>
      </c>
      <c r="Q6245" t="n">
        <v>30</v>
      </c>
      <c r="R6245">
        <f>Q6245*P6245*O6245</f>
        <v>132911.58686598315</v>
      </c>
      <c r="S6245">
        <f>1/R6245</f>
        <v>7.52379851583832E-6</v>
      </c>
    </row>
    <row r="6246" ht="16" customHeight="1" s="29">
      <c r="A6246" t="inlineStr">
        <is>
          <t>photovoltaic slanted-roof installation, 3kWp, CIS, panel, mounted, on roof</t>
        </is>
      </c>
      <c r="B6246" s="30">
        <f>M6246*S6246</f>
        <v>6.1897226198399551E-7</v>
      </c>
      <c r="C6246" t="inlineStr">
        <is>
          <t>CH</t>
        </is>
      </c>
      <c r="D6246" t="inlineStr">
        <is>
          <t>unit</t>
        </is>
      </c>
      <c r="F6246" t="inlineStr">
        <is>
          <t>technosphere</t>
        </is>
      </c>
      <c r="G6246" t="n">
        <v>0</v>
      </c>
      <c r="H6246" t="inlineStr">
        <is>
          <t>photovoltaic slanted-roof installation, 3kWp, CIS, panel, mounted, on roof</t>
        </is>
      </c>
      <c r="I6246" t="inlineStr">
        <is>
          <t>(2,2,1,1,1,3); Calculation with average annual yield and share of technologies. Lifetime: 30a.</t>
        </is>
      </c>
      <c r="K6246" t="inlineStr">
        <is>
          <t>residential</t>
        </is>
      </c>
      <c r="L6246">
        <f>L6245</f>
        <v>0.17766751537682748</v>
      </c>
      <c r="M6246" s="30">
        <f>INDEX(parameters!$D$41:$AG$178,MATCH('PV (extension)'!B6225,parameters!$C$41:$C$178,0),MATCH('PV (extension)'!A6246,parameters!$D$5:$AG$5,0))/L6246</f>
        <v>8.2268585566319899E-2</v>
      </c>
      <c r="N6246" s="3" t="inlineStr">
        <is>
          <t>roof-top</t>
        </is>
      </c>
      <c r="O6246">
        <f>INDEX(parameters!$C$196:$EJ$198,MATCH('PV (extension)'!N6246,parameters!$B$196:$B$198,0),MATCH('PV (extension)'!B6225,parameters!$C$195:$EJ$195,0))</f>
        <v>1476.7954096220349</v>
      </c>
      <c r="P6246" t="n">
        <v>3</v>
      </c>
      <c r="Q6246" t="n">
        <v>30</v>
      </c>
      <c r="R6246">
        <f>Q6246*P6246*O6246</f>
        <v>132911.58686598315</v>
      </c>
      <c r="S6246">
        <f>1/R6246</f>
        <v>7.52379851583832E-6</v>
      </c>
    </row>
    <row r="6247" ht="16" customHeight="1" s="29">
      <c r="A6247" t="inlineStr">
        <is>
          <t>photovoltaic slanted-roof installation, 3kWp, CdTe, laminated, integrated, on roof</t>
        </is>
      </c>
      <c r="B6247" s="30">
        <f>M6247*S6247</f>
        <v>1.733161149138623E-8</v>
      </c>
      <c r="C6247" t="inlineStr">
        <is>
          <t>CH</t>
        </is>
      </c>
      <c r="D6247" t="inlineStr">
        <is>
          <t>unit</t>
        </is>
      </c>
      <c r="F6247" t="inlineStr">
        <is>
          <t>technosphere</t>
        </is>
      </c>
      <c r="G6247" t="n">
        <v>0</v>
      </c>
      <c r="H6247" t="inlineStr">
        <is>
          <t>photovoltaic slanted-roof installation, 3kWp, CdTe, laminated, integrated, on roof</t>
        </is>
      </c>
      <c r="I6247" t="inlineStr">
        <is>
          <t>(2,2,1,1,1,3); Calculation with average annual yield and share of technologies. Lifetime: 30a.</t>
        </is>
      </c>
      <c r="K6247" t="inlineStr">
        <is>
          <t>residential</t>
        </is>
      </c>
      <c r="L6247">
        <f>L6246</f>
        <v>0.17766751537682748</v>
      </c>
      <c r="M6247" s="30">
        <f>INDEX(parameters!$D$41:$AG$178,MATCH('PV (extension)'!B6225,parameters!$C$41:$C$178,0),MATCH('PV (extension)'!A6247,parameters!$D$5:$AG$5,0))/L6247</f>
        <v>2.3035719862648527E-3</v>
      </c>
      <c r="N6247" s="3" t="inlineStr">
        <is>
          <t>roof-top</t>
        </is>
      </c>
      <c r="O6247">
        <f>INDEX(parameters!$C$196:$EJ$198,MATCH('PV (extension)'!N6247,parameters!$B$196:$B$198,0),MATCH('PV (extension)'!B6225,parameters!$C$195:$EJ$195,0))</f>
        <v>1476.7954096220349</v>
      </c>
      <c r="P6247" t="n">
        <v>3</v>
      </c>
      <c r="Q6247" t="n">
        <v>30</v>
      </c>
      <c r="R6247">
        <f>Q6247*P6247*O6247</f>
        <v>132911.58686598315</v>
      </c>
      <c r="S6247">
        <f>1/R6247</f>
        <v>7.52379851583832E-6</v>
      </c>
    </row>
    <row r="6248" ht="16" customHeight="1" s="29">
      <c r="A6248" t="inlineStr">
        <is>
          <t>photovoltaic slanted-roof installation, 3kWp, multi-Si, laminated, integrated, on roof</t>
        </is>
      </c>
      <c r="B6248" s="30">
        <f>M6248*S6248</f>
        <v>1.0296812202830245E-7</v>
      </c>
      <c r="C6248" t="inlineStr">
        <is>
          <t>RER</t>
        </is>
      </c>
      <c r="D6248" t="inlineStr">
        <is>
          <t>unit</t>
        </is>
      </c>
      <c r="F6248" t="inlineStr">
        <is>
          <t>technosphere</t>
        </is>
      </c>
      <c r="G6248" t="n">
        <v>0</v>
      </c>
      <c r="H6248" t="inlineStr">
        <is>
          <t>photovoltaic slanted-roof installation, 3kWp, multi-Si, laminated, integrated, on roof</t>
        </is>
      </c>
      <c r="I6248" t="inlineStr">
        <is>
          <t>(2,2,1,1,1,3); Calculation with average annual yield and share of technologies. Lifetime: 30a.</t>
        </is>
      </c>
      <c r="K6248" t="inlineStr">
        <is>
          <t>residential</t>
        </is>
      </c>
      <c r="L6248">
        <f>L6247</f>
        <v>0.17766751537682748</v>
      </c>
      <c r="M6248" s="30">
        <f>INDEX(parameters!$D$41:$AG$178,MATCH('PV (extension)'!B6225,parameters!$C$41:$C$178,0),MATCH('PV (extension)'!A6248,parameters!$D$5:$AG$5,0))/L6248</f>
        <v>1.3685656495391874E-2</v>
      </c>
      <c r="N6248" s="3" t="inlineStr">
        <is>
          <t>roof-top</t>
        </is>
      </c>
      <c r="O6248">
        <f>INDEX(parameters!$C$196:$EJ$198,MATCH('PV (extension)'!N6248,parameters!$B$196:$B$198,0),MATCH('PV (extension)'!B6225,parameters!$C$195:$EJ$195,0))</f>
        <v>1476.7954096220349</v>
      </c>
      <c r="P6248" t="n">
        <v>3</v>
      </c>
      <c r="Q6248" t="n">
        <v>30</v>
      </c>
      <c r="R6248">
        <f>Q6248*P6248*O6248</f>
        <v>132911.58686598315</v>
      </c>
      <c r="S6248">
        <f>1/R6248</f>
        <v>7.52379851583832E-6</v>
      </c>
    </row>
    <row r="6249" ht="16" customHeight="1" s="29">
      <c r="A6249" t="inlineStr">
        <is>
          <t>photovoltaic slanted-roof installation, 3kWp, multi-Si, panel, mounted, on roof</t>
        </is>
      </c>
      <c r="B6249" s="30">
        <f>M6249*S6249</f>
        <v>1.7624485131180336E-6</v>
      </c>
      <c r="C6249" t="inlineStr">
        <is>
          <t>RER</t>
        </is>
      </c>
      <c r="D6249" t="inlineStr">
        <is>
          <t>unit</t>
        </is>
      </c>
      <c r="F6249" t="inlineStr">
        <is>
          <t>technosphere</t>
        </is>
      </c>
      <c r="G6249" t="n">
        <v>0</v>
      </c>
      <c r="H6249" t="inlineStr">
        <is>
          <t>photovoltaic slanted-roof installation, 3kWp, multi-Si, panel, mounted, on roof</t>
        </is>
      </c>
      <c r="I6249" t="inlineStr">
        <is>
          <t>(2,2,1,1,1,3); Calculation with average annual yield and share of technologies. Lifetime: 30a.</t>
        </is>
      </c>
      <c r="K6249" t="inlineStr">
        <is>
          <t>residential</t>
        </is>
      </c>
      <c r="L6249">
        <f>L6248</f>
        <v>0.17766751537682748</v>
      </c>
      <c r="M6249" s="30">
        <f>INDEX(parameters!$D$41:$AG$178,MATCH('PV (extension)'!B6225,parameters!$C$41:$C$178,0),MATCH('PV (extension)'!A6249,parameters!$D$5:$AG$5,0))/L6249</f>
        <v>0.23424982864811036</v>
      </c>
      <c r="N6249" s="3" t="inlineStr">
        <is>
          <t>roof-top</t>
        </is>
      </c>
      <c r="O6249">
        <f>INDEX(parameters!$C$196:$EJ$198,MATCH('PV (extension)'!N6249,parameters!$B$196:$B$198,0),MATCH('PV (extension)'!B6225,parameters!$C$195:$EJ$195,0))</f>
        <v>1476.7954096220349</v>
      </c>
      <c r="P6249" t="n">
        <v>3</v>
      </c>
      <c r="Q6249" t="n">
        <v>30</v>
      </c>
      <c r="R6249">
        <f>Q6249*P6249*O6249</f>
        <v>132911.58686598315</v>
      </c>
      <c r="S6249">
        <f>1/R6249</f>
        <v>7.52379851583832E-6</v>
      </c>
    </row>
    <row r="6250" ht="16" customHeight="1" s="29">
      <c r="A6250" t="inlineStr">
        <is>
          <t>photovoltaic slanted-roof installation, 3kWp, single-Si, laminated, integrated, on roof</t>
        </is>
      </c>
      <c r="B6250" s="30">
        <f>M6250*S6250</f>
        <v>5.4418270738109207E-8</v>
      </c>
      <c r="C6250" t="inlineStr">
        <is>
          <t>RER</t>
        </is>
      </c>
      <c r="D6250" t="inlineStr">
        <is>
          <t>unit</t>
        </is>
      </c>
      <c r="F6250" t="inlineStr">
        <is>
          <t>technosphere</t>
        </is>
      </c>
      <c r="G6250" t="n">
        <v>0</v>
      </c>
      <c r="H6250" t="inlineStr">
        <is>
          <t>photovoltaic slanted-roof installation, 3kWp, single-Si, laminated, integrated, on roof</t>
        </is>
      </c>
      <c r="I6250" t="inlineStr">
        <is>
          <t>(2,2,1,1,1,3); Calculation with average annual yield and share of technologies. Lifetime: 30a.</t>
        </is>
      </c>
      <c r="K6250" t="inlineStr">
        <is>
          <t>residential</t>
        </is>
      </c>
      <c r="L6250">
        <f>L6249</f>
        <v>0.17766751537682748</v>
      </c>
      <c r="M6250" s="30">
        <f>INDEX(parameters!$D$41:$AG$178,MATCH('PV (extension)'!B6225,parameters!$C$41:$C$178,0),MATCH('PV (extension)'!A6250,parameters!$D$5:$AG$5,0))/L6250</f>
        <v>7.2328187183047909E-3</v>
      </c>
      <c r="N6250" s="3" t="inlineStr">
        <is>
          <t>roof-top</t>
        </is>
      </c>
      <c r="O6250">
        <f>INDEX(parameters!$C$196:$EJ$198,MATCH('PV (extension)'!N6250,parameters!$B$196:$B$198,0),MATCH('PV (extension)'!B6225,parameters!$C$195:$EJ$195,0))</f>
        <v>1476.7954096220349</v>
      </c>
      <c r="P6250" t="n">
        <v>3</v>
      </c>
      <c r="Q6250" t="n">
        <v>30</v>
      </c>
      <c r="R6250">
        <f>Q6250*P6250*O6250</f>
        <v>132911.58686598315</v>
      </c>
      <c r="S6250">
        <f>1/R6250</f>
        <v>7.52379851583832E-6</v>
      </c>
    </row>
    <row r="6251" ht="16" customHeight="1" s="29">
      <c r="A6251" t="inlineStr">
        <is>
          <t>photovoltaic slanted-roof installation, 3kWp, single-Si, panel, mounted, on roof</t>
        </is>
      </c>
      <c r="B6251" s="30">
        <f>M6251*S6251</f>
        <v>9.2106777089608562E-7</v>
      </c>
      <c r="C6251" t="inlineStr">
        <is>
          <t>RER</t>
        </is>
      </c>
      <c r="D6251" t="inlineStr">
        <is>
          <t>unit</t>
        </is>
      </c>
      <c r="F6251" t="inlineStr">
        <is>
          <t>technosphere</t>
        </is>
      </c>
      <c r="G6251" t="n">
        <v>0</v>
      </c>
      <c r="H6251" t="inlineStr">
        <is>
          <t>photovoltaic slanted-roof installation, 3kWp, single-Si, panel, mounted, on roof</t>
        </is>
      </c>
      <c r="I6251" t="inlineStr">
        <is>
          <t>(2,2,1,1,1,3); Calculation with average annual yield and share of technologies. Lifetime: 30a.</t>
        </is>
      </c>
      <c r="K6251" t="inlineStr">
        <is>
          <t>residential</t>
        </is>
      </c>
      <c r="L6251">
        <f>L6250</f>
        <v>0.17766751537682748</v>
      </c>
      <c r="M6251" s="30">
        <f>INDEX(parameters!$D$41:$AG$178,MATCH('PV (extension)'!B6225,parameters!$C$41:$C$178,0),MATCH('PV (extension)'!A6251,parameters!$D$5:$AG$5,0))/L6251</f>
        <v>0.12242057904091255</v>
      </c>
      <c r="N6251" s="3" t="inlineStr">
        <is>
          <t>roof-top</t>
        </is>
      </c>
      <c r="O6251">
        <f>INDEX(parameters!$C$196:$EJ$198,MATCH('PV (extension)'!N6251,parameters!$B$196:$B$198,0),MATCH('PV (extension)'!B6225,parameters!$C$195:$EJ$195,0))</f>
        <v>1476.7954096220349</v>
      </c>
      <c r="P6251" t="n">
        <v>3</v>
      </c>
      <c r="Q6251" t="n">
        <v>30</v>
      </c>
      <c r="R6251">
        <f>Q6251*P6251*O6251</f>
        <v>132911.58686598315</v>
      </c>
      <c r="S6251">
        <f>1/R6251</f>
        <v>7.52379851583832E-6</v>
      </c>
    </row>
    <row r="6252" s="29">
      <c r="A6252" t="inlineStr">
        <is>
          <t>market for tap water</t>
        </is>
      </c>
      <c r="B6252" t="n">
        <v>0.0037026</v>
      </c>
      <c r="C6252" t="inlineStr">
        <is>
          <t>Europe without Switzerland</t>
        </is>
      </c>
      <c r="D6252" t="inlineStr">
        <is>
          <t>kilogram</t>
        </is>
      </c>
      <c r="F6252" t="inlineStr">
        <is>
          <t>technosphere</t>
        </is>
      </c>
      <c r="G6252" t="n">
        <v>0</v>
      </c>
      <c r="H6252" t="inlineStr">
        <is>
          <t>tap water</t>
        </is>
      </c>
      <c r="I6252" t="inlineStr">
        <is>
          <t>(2,2,1,1,1,3); Estimation 20l/m2 panel</t>
        </is>
      </c>
    </row>
    <row r="6253" s="29">
      <c r="A6253" t="inlineStr">
        <is>
          <t>treatment of wastewater, from residence, capacity 1.1E10l/year</t>
        </is>
      </c>
      <c r="B6253" t="n">
        <v>-3.3323e-06</v>
      </c>
      <c r="C6253" t="inlineStr">
        <is>
          <t>CH</t>
        </is>
      </c>
      <c r="D6253" t="inlineStr">
        <is>
          <t>cubic meter</t>
        </is>
      </c>
      <c r="F6253" t="inlineStr">
        <is>
          <t>technosphere</t>
        </is>
      </c>
      <c r="G6253" t="n">
        <v>0</v>
      </c>
      <c r="H6253" t="inlineStr">
        <is>
          <t>wastewater, from residence</t>
        </is>
      </c>
      <c r="I6253" t="inlineStr">
        <is>
          <t>(2,2,1,1,1,3); Estimation 20l/m2 panel</t>
        </is>
      </c>
    </row>
    <row r="6254" s="29"/>
    <row r="6255" customFormat="1" s="28">
      <c r="A6255" s="28" t="inlineStr">
        <is>
          <t>Activity</t>
        </is>
      </c>
      <c r="B6255" s="28" t="inlineStr">
        <is>
          <t>electricity production, photovoltaic, commercial</t>
        </is>
      </c>
    </row>
    <row r="6256">
      <c r="A6256" t="inlineStr">
        <is>
          <t>comment</t>
        </is>
      </c>
      <c r="B625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")&amp;HLOOKUP(B6257,parameters!$C$195:$EJ$198,2,0)&amp;" kWh/kWp.
Annual output, Facade: "&amp;HLOOKUP(B6257,parameters!$C$195:$EJ$198,3,0)&amp;" kWh/kWp.
Annual output, Open-ground: "&amp;HLOOKUP(B6257,parameters!$C$195:$EJ$198,4,0)&amp;_xlfn._LONGTEXT("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")&amp;VLOOKUP(B6257,'extension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1476.79540962203 kWh/kWp.
Annual output, Facade: 1036.89890462824 kWh/kWp.
Annual output, Open-ground: 1571.05894640642 kWh/kWp.
Amount of solar energy transformed to electricity. Waste heat emission due to losses of electricity in the system.
Technology:  Electricity production with grid-connected photovoltaic power plants.
Time period:  Time of publications
Production volume: 0.022 GWh in 2025.
Sampling:  Statistical data and model calculations
Extrapolations:  Use of PV technology data investigated for other countries (Switzerland). Correction of average yield with Swiss data.
Uncertainty:  None
Author: Romain Sacchi, PSI, romain.sacchi@psi.ch</v>
      </c>
    </row>
    <row r="6257" s="29">
      <c r="A6257" t="inlineStr">
        <is>
          <t>location</t>
        </is>
      </c>
      <c r="B6257" t="inlineStr">
        <is>
          <t>JM</t>
        </is>
      </c>
    </row>
    <row r="6258" s="29">
      <c r="A6258" t="inlineStr">
        <is>
          <t>production amount</t>
        </is>
      </c>
      <c r="B6258" t="n">
        <v>1</v>
      </c>
    </row>
    <row r="6259" s="29">
      <c r="A6259" t="inlineStr">
        <is>
          <t>reference product</t>
        </is>
      </c>
      <c r="B6259" t="inlineStr">
        <is>
          <t>electricity, low voltage</t>
        </is>
      </c>
    </row>
    <row r="6260" s="29">
      <c r="A6260" t="inlineStr">
        <is>
          <t>source</t>
        </is>
      </c>
      <c r="B62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61" s="29">
      <c r="A6261" t="inlineStr">
        <is>
          <t>type</t>
        </is>
      </c>
      <c r="B6261" t="inlineStr">
        <is>
          <t>process</t>
        </is>
      </c>
    </row>
    <row r="6262" s="29">
      <c r="A6262" t="inlineStr">
        <is>
          <t>unit</t>
        </is>
      </c>
      <c r="B6262" t="inlineStr">
        <is>
          <t>kilowatt hour</t>
        </is>
      </c>
    </row>
    <row r="6263" s="29">
      <c r="A6263" t="inlineStr">
        <is>
          <t>Exchanges</t>
        </is>
      </c>
    </row>
    <row r="6264" customFormat="1" s="28">
      <c r="A6264" s="28" t="inlineStr">
        <is>
          <t>name</t>
        </is>
      </c>
      <c r="B6264" s="28" t="inlineStr">
        <is>
          <t>amount</t>
        </is>
      </c>
      <c r="C6264" s="28" t="inlineStr">
        <is>
          <t>location</t>
        </is>
      </c>
      <c r="D6264" s="28" t="inlineStr">
        <is>
          <t>unit</t>
        </is>
      </c>
      <c r="E6264" s="28" t="inlineStr">
        <is>
          <t>categories</t>
        </is>
      </c>
      <c r="F6264" s="28" t="inlineStr">
        <is>
          <t>type</t>
        </is>
      </c>
      <c r="G6264" s="28" t="inlineStr">
        <is>
          <t>uncertainty type</t>
        </is>
      </c>
      <c r="H6264" s="28" t="inlineStr">
        <is>
          <t>reference product</t>
        </is>
      </c>
      <c r="I6264" s="28" t="inlineStr">
        <is>
          <t>comment</t>
        </is>
      </c>
      <c r="J6264" s="28" t="inlineStr">
        <is>
          <t>production volume</t>
        </is>
      </c>
      <c r="K6264" s="28" t="inlineStr">
        <is>
          <t>scope</t>
        </is>
      </c>
      <c r="L6264" s="28" t="inlineStr">
        <is>
          <t>scope share</t>
        </is>
      </c>
      <c r="M6264" s="28" t="inlineStr">
        <is>
          <t>tech share</t>
        </is>
      </c>
      <c r="N6264" s="28" t="inlineStr">
        <is>
          <t>installation</t>
        </is>
      </c>
      <c r="O6264" s="28" t="inlineStr">
        <is>
          <t>productivity</t>
        </is>
      </c>
      <c r="P6264" s="28" t="inlineStr">
        <is>
          <t>kWp</t>
        </is>
      </c>
      <c r="Q6264" s="28" t="inlineStr">
        <is>
          <t>lifetime</t>
        </is>
      </c>
      <c r="R6264" s="28" t="inlineStr">
        <is>
          <t>lifetime production</t>
        </is>
      </c>
      <c r="S6264" s="28" t="inlineStr">
        <is>
          <t>inverted lifetime production</t>
        </is>
      </c>
    </row>
    <row r="6265" s="29">
      <c r="A6265" t="inlineStr">
        <is>
          <t>Energy, solar, converted</t>
        </is>
      </c>
      <c r="B6265" t="n">
        <v>3.8503</v>
      </c>
      <c r="D6265" t="inlineStr">
        <is>
          <t>megajoule</t>
        </is>
      </c>
      <c r="E6265" t="inlineStr">
        <is>
          <t>natural resource::in air</t>
        </is>
      </c>
      <c r="F6265" t="inlineStr">
        <is>
          <t>biosphere</t>
        </is>
      </c>
      <c r="G6265" t="n">
        <v>0</v>
      </c>
      <c r="I6265" t="inlineStr">
        <is>
          <t>(2,2,1,1,1,3); Energy loss in the system</t>
        </is>
      </c>
    </row>
    <row r="6266" s="29">
      <c r="A6266" t="inlineStr">
        <is>
          <t>Heat, waste</t>
        </is>
      </c>
      <c r="B6266" t="n">
        <v>0.25027</v>
      </c>
      <c r="D6266" t="inlineStr">
        <is>
          <t>megajoule</t>
        </is>
      </c>
      <c r="E6266" t="inlineStr">
        <is>
          <t>air</t>
        </is>
      </c>
      <c r="F6266" t="inlineStr">
        <is>
          <t>biosphere</t>
        </is>
      </c>
      <c r="G6266" t="n">
        <v>0</v>
      </c>
      <c r="I6266" t="inlineStr">
        <is>
          <t>(1,na,na,na,na,na); Calculation with average annual output and share of technologies; Average degradation of 10.5% included</t>
        </is>
      </c>
    </row>
    <row r="6267" s="29">
      <c r="A6267" t="inlineStr">
        <is>
          <t>electricity production, photovoltaic, commercial</t>
        </is>
      </c>
      <c r="B6267" t="n">
        <v>1</v>
      </c>
      <c r="C6267" t="inlineStr">
        <is>
          <t>JM</t>
        </is>
      </c>
      <c r="D6267" t="inlineStr">
        <is>
          <t>kilowatt hour</t>
        </is>
      </c>
      <c r="E6267" t="inlineStr">
        <is>
          <t>photovoltaic::power plants</t>
        </is>
      </c>
      <c r="F6267" t="inlineStr">
        <is>
          <t>production</t>
        </is>
      </c>
      <c r="G6267" t="n">
        <v>0</v>
      </c>
      <c r="H6267" t="inlineStr">
        <is>
          <t>electricity, low voltage</t>
        </is>
      </c>
      <c r="J6267">
        <f>VLOOKUP(C6267,'extension - production vol'!$B$6:$D$235,3,0)</f>
        <v>2.1999999999999999E-2</v>
      </c>
    </row>
    <row r="6268" ht="16" customHeight="1" s="29">
      <c r="A6268" t="inlineStr">
        <is>
          <t>photovoltaic flat-roof installation, 156 kWp, multi-Si, on roof</t>
        </is>
      </c>
      <c r="B6268" s="30">
        <f>M6268*S6268</f>
        <v>1.7764525618088499E-8</v>
      </c>
      <c r="C6268" t="inlineStr">
        <is>
          <t>CH</t>
        </is>
      </c>
      <c r="D6268" t="inlineStr">
        <is>
          <t>unit</t>
        </is>
      </c>
      <c r="F6268" t="inlineStr">
        <is>
          <t>technosphere</t>
        </is>
      </c>
      <c r="G6268" t="n">
        <v>0</v>
      </c>
      <c r="H6268" t="inlineStr">
        <is>
          <t>photovoltaic flat-roof installation, 156 kWp, multi-Si, on roof</t>
        </is>
      </c>
      <c r="I6268" t="inlineStr">
        <is>
          <t>(2,2,1,1,1,3); Calculation with average annual yield and share of technologies. Lifetime: 30a.</t>
        </is>
      </c>
      <c r="K6268" t="inlineStr">
        <is>
          <t>commercial</t>
        </is>
      </c>
      <c r="L6268">
        <f>IF(K6268="residential",VLOOKUP(B6257,parameters!$C$41:$AG$178,18,0),IF(K6268="commercial",1-VLOOKUP(B6257,parameters!$C$41:$AG$178,18,0),1))</f>
        <v>0.82233248462317254</v>
      </c>
      <c r="M6268" s="30">
        <f>INDEX(parameters!$D$41:$AG$178,MATCH('PV (extension)'!B6257,parameters!$C$41:$C$178,0),MATCH('PV (extension)'!A6268,parameters!$D$5:$AG$5,0))/L6268</f>
        <v>0.12277778707072071</v>
      </c>
      <c r="N6268" s="3" t="inlineStr">
        <is>
          <t>roof-top</t>
        </is>
      </c>
      <c r="O6268">
        <f>INDEX(parameters!$C$196:$EJ$198,MATCH('PV (extension)'!N6268,parameters!$B$196:$B$198,0),MATCH('PV (extension)'!B6257,parameters!$C$195:$EJ$195,0))</f>
        <v>1476.7954096220349</v>
      </c>
      <c r="P6268" t="n">
        <v>156</v>
      </c>
      <c r="Q6268" t="n">
        <v>30</v>
      </c>
      <c r="R6268">
        <f>Q6268*P6268*O6268</f>
        <v>6911402.5170311229</v>
      </c>
      <c r="S6268">
        <f>1/R6268</f>
        <v>1.4468843299689079E-7</v>
      </c>
    </row>
    <row r="6269" ht="16" customHeight="1" s="29">
      <c r="A6269" t="inlineStr">
        <is>
          <t>photovoltaic flat-roof installation, 156 kWp, single-Si, on roof</t>
        </is>
      </c>
      <c r="B6269" s="30">
        <f>M6269*S6269</f>
        <v>9.2795443281074712E-9</v>
      </c>
      <c r="C6269" t="inlineStr">
        <is>
          <t>CH</t>
        </is>
      </c>
      <c r="D6269" t="inlineStr">
        <is>
          <t>unit</t>
        </is>
      </c>
      <c r="F6269" t="inlineStr">
        <is>
          <t>technosphere</t>
        </is>
      </c>
      <c r="G6269" t="n">
        <v>0</v>
      </c>
      <c r="H6269" t="inlineStr">
        <is>
          <t>photovoltaic flat-roof installation, 156 kWp, single-Si, on roof</t>
        </is>
      </c>
      <c r="I6269" t="inlineStr">
        <is>
          <t>(2,2,1,1,1,3); Calculation with average annual yield and share of technologies. Lifetime: 30a.</t>
        </is>
      </c>
      <c r="K6269" t="inlineStr">
        <is>
          <t>commercial</t>
        </is>
      </c>
      <c r="L6269">
        <f>L6268</f>
        <v>0.82233248462317254</v>
      </c>
      <c r="M6269" s="30">
        <f>INDEX(parameters!$D$41:$AG$178,MATCH('PV (extension)'!B6257,parameters!$C$41:$C$178,0),MATCH('PV (extension)'!A6269,parameters!$D$5:$AG$5,0))/L6269</f>
        <v>6.4134666026183854E-2</v>
      </c>
      <c r="N6269" s="3" t="inlineStr">
        <is>
          <t>roof-top</t>
        </is>
      </c>
      <c r="O6269">
        <f>INDEX(parameters!$C$196:$EJ$198,MATCH('PV (extension)'!N6269,parameters!$B$196:$B$198,0),MATCH('PV (extension)'!B6257,parameters!$C$195:$EJ$195,0))</f>
        <v>1476.7954096220349</v>
      </c>
      <c r="P6269" t="n">
        <v>156</v>
      </c>
      <c r="Q6269" t="n">
        <v>30</v>
      </c>
      <c r="R6269">
        <f>Q6269*P6269*O6269</f>
        <v>6911402.5170311229</v>
      </c>
      <c r="S6269">
        <f>1/R6269</f>
        <v>1.4468843299689079E-7</v>
      </c>
    </row>
    <row r="6270" s="29">
      <c r="A6270" t="inlineStr">
        <is>
          <t>photovoltaic open ground installation, 570 kWp, CIS, on open ground</t>
        </is>
      </c>
      <c r="B6270" s="30">
        <f>M6270*S6270</f>
        <v>4.5736748292575518E-10</v>
      </c>
      <c r="C6270" t="inlineStr">
        <is>
          <t>RER</t>
        </is>
      </c>
      <c r="D6270" t="inlineStr">
        <is>
          <t>unit</t>
        </is>
      </c>
      <c r="F6270" t="inlineStr">
        <is>
          <t>technosphere</t>
        </is>
      </c>
      <c r="G6270" t="n">
        <v>0</v>
      </c>
      <c r="H6270" t="inlineStr">
        <is>
          <t>photovoltaic open ground installation, 570 kWp, CIS, on open ground</t>
        </is>
      </c>
      <c r="I6270" t="inlineStr">
        <is>
          <t>(2,2,1,1,1,3); Calculation with average annual yield and share of technologies. Lifetime: 30a.</t>
        </is>
      </c>
      <c r="K6270" t="inlineStr">
        <is>
          <t>commercial</t>
        </is>
      </c>
      <c r="L6270">
        <f>L6269</f>
        <v>0.82233248462317254</v>
      </c>
      <c r="M6270" s="30">
        <f>INDEX(parameters!$D$41:$AG$178,MATCH('PV (extension)'!B6257,parameters!$C$41:$C$178,0),MATCH('PV (extension)'!A6270,parameters!$D$5:$AG$5,0))/L6270</f>
        <v>1.2287226816964775E-2</v>
      </c>
      <c r="N6270" t="inlineStr">
        <is>
          <t>central</t>
        </is>
      </c>
      <c r="O6270">
        <f>INDEX(parameters!$C$196:$EJ$198,MATCH('PV (extension)'!N6270,parameters!$B$196:$B$198,0),MATCH('PV (extension)'!B6257,parameters!$C$195:$EJ$195,0))</f>
        <v>1571.0589464064201</v>
      </c>
      <c r="P6270" t="n">
        <v>570</v>
      </c>
      <c r="Q6270" t="n">
        <v>30</v>
      </c>
      <c r="R6270">
        <f>Q6270*P6270*O6270</f>
        <v>26865107.983549785</v>
      </c>
      <c r="S6270">
        <f>1/R6270</f>
        <v>3.7223003183621165E-8</v>
      </c>
    </row>
    <row r="6271" s="29">
      <c r="A6271" t="inlineStr">
        <is>
          <t>photovoltaic open ground installation, 570 kWp, CdTe, on open ground</t>
        </is>
      </c>
      <c r="B6271" s="30">
        <f>M6271*S6271</f>
        <v>3.3597862733210737E-9</v>
      </c>
      <c r="C6271" t="inlineStr">
        <is>
          <t>RER</t>
        </is>
      </c>
      <c r="D6271" t="inlineStr">
        <is>
          <t>unit</t>
        </is>
      </c>
      <c r="F6271" t="inlineStr">
        <is>
          <t>technosphere</t>
        </is>
      </c>
      <c r="G6271" t="n">
        <v>0</v>
      </c>
      <c r="H6271" t="inlineStr">
        <is>
          <t>photovoltaic open ground installation, 570 kWp, CdTe, on open ground</t>
        </is>
      </c>
      <c r="I6271" t="inlineStr">
        <is>
          <t>(2,2,1,1,1,3); Calculation with average annual yield and share of technologies. Lifetime: 30a.</t>
        </is>
      </c>
      <c r="K6271" t="inlineStr">
        <is>
          <t>commercial</t>
        </is>
      </c>
      <c r="L6271">
        <f>L6270</f>
        <v>0.82233248462317254</v>
      </c>
      <c r="M6271" s="30">
        <f>INDEX(parameters!$D$41:$AG$178,MATCH('PV (extension)'!B6257,parameters!$C$41:$C$178,0),MATCH('PV (extension)'!A6271,parameters!$D$5:$AG$5,0))/L6271</f>
        <v>9.0261021034418951E-2</v>
      </c>
      <c r="N6271" t="inlineStr">
        <is>
          <t>central</t>
        </is>
      </c>
      <c r="O6271">
        <f>INDEX(parameters!$C$196:$EJ$198,MATCH('PV (extension)'!N6271,parameters!$B$196:$B$198,0),MATCH('PV (extension)'!B6257,parameters!$C$195:$EJ$195,0))</f>
        <v>1571.0589464064201</v>
      </c>
      <c r="P6271" t="n">
        <v>570</v>
      </c>
      <c r="Q6271" t="n">
        <v>30</v>
      </c>
      <c r="R6271">
        <f>Q6271*P6271*O6271</f>
        <v>26865107.983549785</v>
      </c>
      <c r="S6271">
        <f>1/R6271</f>
        <v>3.7223003183621165E-8</v>
      </c>
    </row>
    <row r="6272" s="29">
      <c r="A6272" t="inlineStr">
        <is>
          <t>photovoltaic open ground installation, 570 kWp, micro-Si, on open ground</t>
        </is>
      </c>
      <c r="B6272" s="30">
        <f>M6272*S6272</f>
        <v>3.5611350338539167E-11</v>
      </c>
      <c r="C6272" t="inlineStr">
        <is>
          <t>RER</t>
        </is>
      </c>
      <c r="D6272" t="inlineStr">
        <is>
          <t>unit</t>
        </is>
      </c>
      <c r="F6272" t="inlineStr">
        <is>
          <t>technosphere</t>
        </is>
      </c>
      <c r="G6272" t="n">
        <v>0</v>
      </c>
      <c r="H6272" t="inlineStr">
        <is>
          <t>photovoltaic open ground installation, 570 kWp, micro-Si, on open ground</t>
        </is>
      </c>
      <c r="I6272" t="inlineStr">
        <is>
          <t>(2,2,1,1,1,3); Calculation with average annual yield and share of technologies. Lifetime: 30a.</t>
        </is>
      </c>
      <c r="K6272" t="inlineStr">
        <is>
          <t>commercial</t>
        </is>
      </c>
      <c r="L6272">
        <f>L6271</f>
        <v>0.82233248462317254</v>
      </c>
      <c r="M6272" s="30">
        <f>INDEX(parameters!$D$41:$AG$178,MATCH('PV (extension)'!B6257,parameters!$C$41:$C$178,0),MATCH('PV (extension)'!A6272,parameters!$D$5:$AG$5,0))/L6272</f>
        <v>9.5670277228487681E-4</v>
      </c>
      <c r="N6272" t="inlineStr">
        <is>
          <t>central</t>
        </is>
      </c>
      <c r="O6272">
        <f>INDEX(parameters!$C$196:$EJ$198,MATCH('PV (extension)'!N6272,parameters!$B$196:$B$198,0),MATCH('PV (extension)'!B6257,parameters!$C$195:$EJ$195,0))</f>
        <v>1571.0589464064201</v>
      </c>
      <c r="P6272" t="n">
        <v>570</v>
      </c>
      <c r="Q6272" t="n">
        <v>30</v>
      </c>
      <c r="R6272">
        <f>Q6272*P6272*O6272</f>
        <v>26865107.983549785</v>
      </c>
      <c r="S6272">
        <f>1/R6272</f>
        <v>3.7223003183621165E-8</v>
      </c>
    </row>
    <row r="6273" s="29">
      <c r="A6273" t="inlineStr">
        <is>
          <t>photovoltaic open ground installation, 570 kWp, multi-Si, on open ground</t>
        </is>
      </c>
      <c r="B6273" s="30">
        <f>M6273*S6273</f>
        <v>1.1917310040346776E-8</v>
      </c>
      <c r="C6273" t="inlineStr">
        <is>
          <t>RER</t>
        </is>
      </c>
      <c r="D6273" t="inlineStr">
        <is>
          <t>unit</t>
        </is>
      </c>
      <c r="F6273" t="inlineStr">
        <is>
          <t>technosphere</t>
        </is>
      </c>
      <c r="G6273" t="n">
        <v>0</v>
      </c>
      <c r="H6273" t="inlineStr">
        <is>
          <t>photovoltaic open ground installation, 570 kWp, multi-Si, on open ground</t>
        </is>
      </c>
      <c r="I6273" t="inlineStr">
        <is>
          <t>(2,2,1,1,1,3); Calculation with average annual yield and share of technologies. Lifetime: 30a.</t>
        </is>
      </c>
      <c r="K6273" t="inlineStr">
        <is>
          <t>commercial</t>
        </is>
      </c>
      <c r="L6273">
        <f>L6272</f>
        <v>0.82233248462317254</v>
      </c>
      <c r="M6273" s="30">
        <f>INDEX(parameters!$D$41:$AG$178,MATCH('PV (extension)'!B6257,parameters!$C$41:$C$178,0),MATCH('PV (extension)'!A6273,parameters!$D$5:$AG$5,0))/L6273</f>
        <v>0.32015982110735819</v>
      </c>
      <c r="N6273" t="inlineStr">
        <is>
          <t>central</t>
        </is>
      </c>
      <c r="O6273">
        <f>INDEX(parameters!$C$196:$EJ$198,MATCH('PV (extension)'!N6273,parameters!$B$196:$B$198,0),MATCH('PV (extension)'!B6257,parameters!$C$195:$EJ$195,0))</f>
        <v>1571.0589464064201</v>
      </c>
      <c r="P6273" t="n">
        <v>570</v>
      </c>
      <c r="Q6273" t="n">
        <v>30</v>
      </c>
      <c r="R6273">
        <f>Q6273*P6273*O6273</f>
        <v>26865107.983549785</v>
      </c>
      <c r="S6273">
        <f>1/R6273</f>
        <v>3.7223003183621165E-8</v>
      </c>
    </row>
    <row r="6274" s="29">
      <c r="A6274" t="inlineStr">
        <is>
          <t>photovoltaic open ground installation, 570 kWp, single-Si, on open ground</t>
        </is>
      </c>
      <c r="B6274" s="30">
        <f>M6274*S6274</f>
        <v>6.321454315794812E-9</v>
      </c>
      <c r="C6274" t="inlineStr">
        <is>
          <t>RER</t>
        </is>
      </c>
      <c r="D6274" t="inlineStr">
        <is>
          <t>unit</t>
        </is>
      </c>
      <c r="F6274" t="inlineStr">
        <is>
          <t>technosphere</t>
        </is>
      </c>
      <c r="G6274" t="n">
        <v>0</v>
      </c>
      <c r="H6274" t="inlineStr">
        <is>
          <t>photovoltaic open ground installation, 570 kWp, single-Si, on open ground</t>
        </is>
      </c>
      <c r="I6274" t="inlineStr">
        <is>
          <t>(2,2,1,1,1,3); Calculation with average annual yield and share of technologies. Lifetime: 30a.</t>
        </is>
      </c>
      <c r="K6274" t="inlineStr">
        <is>
          <t>commercial</t>
        </is>
      </c>
      <c r="L6274">
        <f>L6273</f>
        <v>0.82233248462317254</v>
      </c>
      <c r="M6274" s="30">
        <f>INDEX(parameters!$D$41:$AG$178,MATCH('PV (extension)'!B6257,parameters!$C$41:$C$178,0),MATCH('PV (extension)'!A6274,parameters!$D$5:$AG$5,0))/L6274</f>
        <v>0.16982655280690445</v>
      </c>
      <c r="N6274" t="inlineStr">
        <is>
          <t>central</t>
        </is>
      </c>
      <c r="O6274">
        <f>INDEX(parameters!$C$196:$EJ$198,MATCH('PV (extension)'!N6274,parameters!$B$196:$B$198,0),MATCH('PV (extension)'!B6257,parameters!$C$195:$EJ$195,0))</f>
        <v>1571.0589464064201</v>
      </c>
      <c r="P6274" t="n">
        <v>570</v>
      </c>
      <c r="Q6274" t="n">
        <v>30</v>
      </c>
      <c r="R6274">
        <f>Q6274*P6274*O6274</f>
        <v>26865107.983549785</v>
      </c>
      <c r="S6274">
        <f>1/R6274</f>
        <v>3.7223003183621165E-8</v>
      </c>
    </row>
    <row r="6275" ht="16" customHeight="1" s="29">
      <c r="A6275" t="inlineStr">
        <is>
          <t>photovoltaic slanted-roof installation, 93 kWp, multi-Si, laminated, integrated, on roof</t>
        </is>
      </c>
      <c r="B6275" s="30">
        <f>M6275*S6275</f>
        <v>1.9507156235243573E-9</v>
      </c>
      <c r="C6275" t="inlineStr">
        <is>
          <t>CH</t>
        </is>
      </c>
      <c r="D6275" t="inlineStr">
        <is>
          <t>unit</t>
        </is>
      </c>
      <c r="F6275" t="inlineStr">
        <is>
          <t>technosphere</t>
        </is>
      </c>
      <c r="G6275" t="n">
        <v>0</v>
      </c>
      <c r="H6275" t="inlineStr">
        <is>
          <t>photovoltaic slanted-roof installation, 93 kWp, multi-Si, laminated, integrated, on roof</t>
        </is>
      </c>
      <c r="I6275" t="inlineStr">
        <is>
          <t>(2,2,1,1,1,3); Calculation with average annual yield and share of technologies. Lifetime: 30a.</t>
        </is>
      </c>
      <c r="K6275" t="inlineStr">
        <is>
          <t>commercial</t>
        </is>
      </c>
      <c r="L6275">
        <f>L6274</f>
        <v>0.82233248462317254</v>
      </c>
      <c r="M6275" s="30">
        <f>INDEX(parameters!$D$41:$AG$178,MATCH('PV (extension)'!B6257,parameters!$C$41:$C$178,0),MATCH('PV (extension)'!A6275,parameters!$D$5:$AG$5,0))/L6275</f>
        <v>8.0374539804535308E-3</v>
      </c>
      <c r="N6275" s="3" t="inlineStr">
        <is>
          <t>roof-top</t>
        </is>
      </c>
      <c r="O6275">
        <f>INDEX(parameters!$C$196:$EJ$198,MATCH('PV (extension)'!N6275,parameters!$B$196:$B$198,0),MATCH('PV (extension)'!B6257,parameters!$C$195:$EJ$195,0))</f>
        <v>1476.7954096220349</v>
      </c>
      <c r="P6275" t="n">
        <v>93</v>
      </c>
      <c r="Q6275" t="n">
        <v>30</v>
      </c>
      <c r="R6275">
        <f>Q6275*P6275*O6275</f>
        <v>4120259.1928454773</v>
      </c>
      <c r="S6275">
        <f>1/R6275</f>
        <v>2.4270317793026839E-7</v>
      </c>
    </row>
    <row r="6276" ht="16" customHeight="1" s="29">
      <c r="A6276" t="inlineStr">
        <is>
          <t>photovoltaic slanted-roof installation, 93 kWp, multi-Si, panel, mounted, on roof</t>
        </is>
      </c>
      <c r="B6276" s="30">
        <f>M6276*S6276</f>
        <v>3.3077217854674831E-8</v>
      </c>
      <c r="C6276" t="inlineStr">
        <is>
          <t>CH</t>
        </is>
      </c>
      <c r="D6276" t="inlineStr">
        <is>
          <t>unit</t>
        </is>
      </c>
      <c r="F6276" t="inlineStr">
        <is>
          <t>technosphere</t>
        </is>
      </c>
      <c r="G6276" t="n">
        <v>0</v>
      </c>
      <c r="H6276" t="inlineStr">
        <is>
          <t>photovoltaic slanted-roof installation, 93 kWp, multi-Si, panel, mounted, on roof</t>
        </is>
      </c>
      <c r="I6276" t="inlineStr">
        <is>
          <t>(2,2,1,1,1,3); Calculation with average annual yield and share of technologies. Lifetime: 30a.</t>
        </is>
      </c>
      <c r="K6276" t="inlineStr">
        <is>
          <t>commercial</t>
        </is>
      </c>
      <c r="L6276">
        <f>L6275</f>
        <v>0.82233248462317254</v>
      </c>
      <c r="M6276" s="30">
        <f>INDEX(parameters!$D$41:$AG$178,MATCH('PV (extension)'!B6257,parameters!$C$41:$C$178,0),MATCH('PV (extension)'!A6276,parameters!$D$5:$AG$5,0))/L6276</f>
        <v>0.13628671093947653</v>
      </c>
      <c r="N6276" s="3" t="inlineStr">
        <is>
          <t>roof-top</t>
        </is>
      </c>
      <c r="O6276">
        <f>INDEX(parameters!$C$196:$EJ$198,MATCH('PV (extension)'!N6276,parameters!$B$196:$B$198,0),MATCH('PV (extension)'!B6257,parameters!$C$195:$EJ$195,0))</f>
        <v>1476.7954096220349</v>
      </c>
      <c r="P6276" t="n">
        <v>93</v>
      </c>
      <c r="Q6276" t="n">
        <v>30</v>
      </c>
      <c r="R6276">
        <f>Q6276*P6276*O6276</f>
        <v>4120259.1928454773</v>
      </c>
      <c r="S6276">
        <f>1/R6276</f>
        <v>2.4270317793026839E-7</v>
      </c>
    </row>
    <row r="6277" ht="16" customHeight="1" s="29">
      <c r="A6277" t="inlineStr">
        <is>
          <t>photovoltaic slanted-roof installation, 93 kWp, single-Si, laminated, integrated, on roof</t>
        </is>
      </c>
      <c r="B6277" s="30">
        <f>M6277*S6277</f>
        <v>1.0312327851893796E-9</v>
      </c>
      <c r="C6277" t="inlineStr">
        <is>
          <t>CH</t>
        </is>
      </c>
      <c r="D6277" t="inlineStr">
        <is>
          <t>unit</t>
        </is>
      </c>
      <c r="F6277" t="inlineStr">
        <is>
          <t>technosphere</t>
        </is>
      </c>
      <c r="G6277" t="n">
        <v>0</v>
      </c>
      <c r="H6277" t="inlineStr">
        <is>
          <t>photovoltaic slanted-roof installation, 93 kWp, single-Si, laminated, integrated, on roof</t>
        </is>
      </c>
      <c r="I6277" t="inlineStr">
        <is>
          <t>(2,2,1,1,1,3); Calculation with average annual yield and share of technologies. Lifetime: 30a.</t>
        </is>
      </c>
      <c r="K6277" t="inlineStr">
        <is>
          <t>commercial</t>
        </is>
      </c>
      <c r="L6277">
        <f>L6276</f>
        <v>0.82233248462317254</v>
      </c>
      <c r="M6277" s="30">
        <f>INDEX(parameters!$D$41:$AG$178,MATCH('PV (extension)'!B6257,parameters!$C$41:$C$178,0),MATCH('PV (extension)'!A6277,parameters!$D$5:$AG$5,0))/L6277</f>
        <v>4.2489463631401872E-3</v>
      </c>
      <c r="N6277" s="3" t="inlineStr">
        <is>
          <t>roof-top</t>
        </is>
      </c>
      <c r="O6277">
        <f>INDEX(parameters!$C$196:$EJ$198,MATCH('PV (extension)'!N6277,parameters!$B$196:$B$198,0),MATCH('PV (extension)'!B6257,parameters!$C$195:$EJ$195,0))</f>
        <v>1476.7954096220349</v>
      </c>
      <c r="P6277" t="n">
        <v>93</v>
      </c>
      <c r="Q6277" t="n">
        <v>30</v>
      </c>
      <c r="R6277">
        <f>Q6277*P6277*O6277</f>
        <v>4120259.1928454773</v>
      </c>
      <c r="S6277">
        <f>1/R6277</f>
        <v>2.4270317793026839E-7</v>
      </c>
    </row>
    <row r="6278" ht="16" customHeight="1" s="29">
      <c r="A6278" t="inlineStr">
        <is>
          <t>photovoltaic slanted-roof installation, 93 kWp, single-Si, panel, mounted, on roof</t>
        </is>
      </c>
      <c r="B6278" s="30">
        <f>M6278*S6278</f>
        <v>1.7326194495943797E-8</v>
      </c>
      <c r="C6278" t="inlineStr">
        <is>
          <t>CH</t>
        </is>
      </c>
      <c r="D6278" t="inlineStr">
        <is>
          <t>unit</t>
        </is>
      </c>
      <c r="F6278" t="inlineStr">
        <is>
          <t>technosphere</t>
        </is>
      </c>
      <c r="G6278" t="n">
        <v>0</v>
      </c>
      <c r="H6278" t="inlineStr">
        <is>
          <t>photovoltaic slanted-roof installation, 93 kWp, single-Si, panel, mounted, on roof</t>
        </is>
      </c>
      <c r="I6278" t="inlineStr">
        <is>
          <t>(2,2,1,1,1,3); Calculation with average annual yield and share of technologies. Lifetime: 30a.</t>
        </is>
      </c>
      <c r="K6278" t="inlineStr">
        <is>
          <t>commercial</t>
        </is>
      </c>
      <c r="L6278">
        <f>L6277</f>
        <v>0.82233248462317254</v>
      </c>
      <c r="M6278" s="30">
        <f>INDEX(parameters!$D$41:$AG$178,MATCH('PV (extension)'!B6257,parameters!$C$41:$C$178,0),MATCH('PV (extension)'!A6278,parameters!$D$5:$AG$5,0))/L6278</f>
        <v>7.1388412148941149E-2</v>
      </c>
      <c r="N6278" s="3" t="inlineStr">
        <is>
          <t>roof-top</t>
        </is>
      </c>
      <c r="O6278">
        <f>INDEX(parameters!$C$196:$EJ$198,MATCH('PV (extension)'!N6278,parameters!$B$196:$B$198,0),MATCH('PV (extension)'!B6257,parameters!$C$195:$EJ$195,0))</f>
        <v>1476.7954096220349</v>
      </c>
      <c r="P6278" t="n">
        <v>93</v>
      </c>
      <c r="Q6278" t="n">
        <v>30</v>
      </c>
      <c r="R6278">
        <f>Q6278*P6278*O6278</f>
        <v>4120259.1928454773</v>
      </c>
      <c r="S6278">
        <f>1/R6278</f>
        <v>2.4270317793026839E-7</v>
      </c>
    </row>
    <row r="6279" s="29">
      <c r="A6279" t="inlineStr">
        <is>
          <t>market for tap water</t>
        </is>
      </c>
      <c r="B6279" t="n">
        <v>0.0037026</v>
      </c>
      <c r="C6279" t="inlineStr">
        <is>
          <t>Europe without Switzerland</t>
        </is>
      </c>
      <c r="D6279" t="inlineStr">
        <is>
          <t>kilogram</t>
        </is>
      </c>
      <c r="F6279" t="inlineStr">
        <is>
          <t>technosphere</t>
        </is>
      </c>
      <c r="G6279" t="n">
        <v>0</v>
      </c>
      <c r="H6279" t="inlineStr">
        <is>
          <t>tap water</t>
        </is>
      </c>
      <c r="I6279" t="inlineStr">
        <is>
          <t>(2,2,1,1,1,3); Estimation 20l/m2 panel</t>
        </is>
      </c>
      <c r="M6279" s="30" t="n"/>
    </row>
    <row r="6280" s="29">
      <c r="A6280" t="inlineStr">
        <is>
          <t>treatment of wastewater, from residence, capacity 1.1E10l/year</t>
        </is>
      </c>
      <c r="B6280" t="n">
        <v>-3.3323e-06</v>
      </c>
      <c r="C6280" t="inlineStr">
        <is>
          <t>CH</t>
        </is>
      </c>
      <c r="D6280" t="inlineStr">
        <is>
          <t>cubic meter</t>
        </is>
      </c>
      <c r="F6280" t="inlineStr">
        <is>
          <t>technosphere</t>
        </is>
      </c>
      <c r="G6280" t="n">
        <v>0</v>
      </c>
      <c r="H6280" t="inlineStr">
        <is>
          <t>wastewater, from residence</t>
        </is>
      </c>
      <c r="I6280" t="inlineStr">
        <is>
          <t>(2,2,1,1,1,3); Estimation 20l/m2 panel</t>
        </is>
      </c>
      <c r="M6280" s="30" t="n"/>
    </row>
    <row r="6281" s="29">
      <c r="M6281" s="30" t="n"/>
    </row>
    <row r="6282" customFormat="1" s="28">
      <c r="A6282" s="28" t="inlineStr">
        <is>
          <t>Activity</t>
        </is>
      </c>
      <c r="B6282" s="28" t="inlineStr">
        <is>
          <t>electricity production, photovoltaic</t>
        </is>
      </c>
      <c r="M6282" s="30" t="n"/>
    </row>
    <row r="6283">
      <c r="A6283" t="inlineStr">
        <is>
          <t>comment</t>
        </is>
      </c>
      <c r="B628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")&amp;HLOOKUP(B6284,parameters!$C$195:$EJ$198,2,0)&amp;" kWh/kWp.
Annual output, Facade: "&amp;HLOOKUP(B6284,parameters!$C$195:$EJ$198,3,0)&amp;" kWh/kWp.
Annual output, Open-ground: "&amp;HLOOKUP(B6284,parameters!$C$195:$EJ$198,4,0)&amp;_xlfn._LONGTEXT("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")&amp;VLOOKUP(B6284,'extension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1476.79540962203 kWh/kWp.
Annual output, Facade: 1036.89890462824 kWh/kWp.
Annual output, Open-ground: 1571.05894640642 kWh/kWp.
Amount of solar energy transformed to electricity. Waste heat emission due to losses of electricity in the system.
Technology:  Electricity production with grid-connected photovoltaic power plants.
Time period:  Time of publications
Production volume: 0.022 GWh in 2025.
Sampling:  Statistical data and model calculations
Extrapolations:  Use of PV technology data investigated for other countries (Switzerland). Correction of average yield with Swiss data.
Uncertainty:  None
Author: Romain Sacchi, PSI, romain.sacchi@psi.ch</v>
      </c>
      <c r="M6283" s="30" t="n"/>
    </row>
    <row r="6284" s="29">
      <c r="A6284" t="inlineStr">
        <is>
          <t>location</t>
        </is>
      </c>
      <c r="B6284" t="inlineStr">
        <is>
          <t>JM</t>
        </is>
      </c>
    </row>
    <row r="6285" s="29">
      <c r="A6285" t="inlineStr">
        <is>
          <t>production amount</t>
        </is>
      </c>
      <c r="B6285" t="n">
        <v>1</v>
      </c>
    </row>
    <row r="6286" s="29">
      <c r="A6286" t="inlineStr">
        <is>
          <t>reference product</t>
        </is>
      </c>
      <c r="B6286" t="inlineStr">
        <is>
          <t>electricity, low voltage</t>
        </is>
      </c>
    </row>
    <row r="6287" s="29">
      <c r="A6287" t="inlineStr">
        <is>
          <t>source</t>
        </is>
      </c>
      <c r="B628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288" s="29">
      <c r="A6288" t="inlineStr">
        <is>
          <t>type</t>
        </is>
      </c>
      <c r="B6288" t="inlineStr">
        <is>
          <t>process</t>
        </is>
      </c>
    </row>
    <row r="6289" s="29">
      <c r="A6289" t="inlineStr">
        <is>
          <t>unit</t>
        </is>
      </c>
      <c r="B6289" t="inlineStr">
        <is>
          <t>kilowatt hour</t>
        </is>
      </c>
    </row>
    <row r="6290" s="29">
      <c r="A6290" t="inlineStr">
        <is>
          <t>Exchanges</t>
        </is>
      </c>
    </row>
    <row r="6291" customFormat="1" s="28">
      <c r="A6291" s="28" t="inlineStr">
        <is>
          <t>name</t>
        </is>
      </c>
      <c r="B6291" s="28" t="inlineStr">
        <is>
          <t>amount</t>
        </is>
      </c>
      <c r="C6291" s="28" t="inlineStr">
        <is>
          <t>location</t>
        </is>
      </c>
      <c r="D6291" s="28" t="inlineStr">
        <is>
          <t>unit</t>
        </is>
      </c>
      <c r="E6291" s="28" t="inlineStr">
        <is>
          <t>categories</t>
        </is>
      </c>
      <c r="F6291" s="28" t="inlineStr">
        <is>
          <t>type</t>
        </is>
      </c>
      <c r="G6291" s="28" t="inlineStr">
        <is>
          <t>uncertainty type</t>
        </is>
      </c>
      <c r="H6291" s="28" t="inlineStr">
        <is>
          <t>loc</t>
        </is>
      </c>
      <c r="I6291" s="28" t="inlineStr">
        <is>
          <t>scale</t>
        </is>
      </c>
      <c r="J6291" s="28" t="inlineStr">
        <is>
          <t>comment</t>
        </is>
      </c>
      <c r="K6291" s="28" t="inlineStr">
        <is>
          <t>negative</t>
        </is>
      </c>
      <c r="L6291" s="28" t="inlineStr">
        <is>
          <t>reference product</t>
        </is>
      </c>
      <c r="M6291" s="28" t="inlineStr">
        <is>
          <t>production volume</t>
        </is>
      </c>
      <c r="N6291" s="28" t="inlineStr">
        <is>
          <t>scope</t>
        </is>
      </c>
      <c r="O6291" s="28" t="inlineStr">
        <is>
          <t>scope share</t>
        </is>
      </c>
      <c r="P6291" s="28" t="inlineStr">
        <is>
          <t>tech share</t>
        </is>
      </c>
      <c r="Q6291" s="28" t="inlineStr">
        <is>
          <t>installation</t>
        </is>
      </c>
      <c r="R6291" s="28" t="inlineStr">
        <is>
          <t>productivity</t>
        </is>
      </c>
      <c r="S6291" s="28" t="inlineStr">
        <is>
          <t>kWp</t>
        </is>
      </c>
      <c r="T6291" s="28" t="inlineStr">
        <is>
          <t>lifetime</t>
        </is>
      </c>
      <c r="U6291" s="28" t="inlineStr">
        <is>
          <t>lifetime production</t>
        </is>
      </c>
      <c r="V6291" s="28" t="inlineStr">
        <is>
          <t>inverted lifetime production</t>
        </is>
      </c>
    </row>
    <row r="6292" s="29">
      <c r="A6292" t="inlineStr">
        <is>
          <t>Energy, solar, converted</t>
        </is>
      </c>
      <c r="B6292" t="n">
        <v>3.8503</v>
      </c>
      <c r="D6292" t="inlineStr">
        <is>
          <t>megajoule</t>
        </is>
      </c>
      <c r="E6292" t="inlineStr">
        <is>
          <t>natural resource::in air</t>
        </is>
      </c>
      <c r="F6292" t="inlineStr">
        <is>
          <t>biosphere</t>
        </is>
      </c>
      <c r="G6292" t="n">
        <v>2</v>
      </c>
      <c r="H6292" t="n">
        <v>1.348151067341848</v>
      </c>
      <c r="I6292" t="n">
        <v>0.04340984597628009</v>
      </c>
      <c r="J6292" t="inlineStr">
        <is>
          <t>(2,2,1,1,1,3); Energy loss in the system</t>
        </is>
      </c>
    </row>
    <row r="6293" s="29">
      <c r="A6293" t="inlineStr">
        <is>
          <t>Heat, waste</t>
        </is>
      </c>
      <c r="B6293" t="n">
        <v>0.25027</v>
      </c>
      <c r="D6293" t="inlineStr">
        <is>
          <t>megajoule</t>
        </is>
      </c>
      <c r="E6293" t="inlineStr">
        <is>
          <t>air</t>
        </is>
      </c>
      <c r="F6293" t="inlineStr">
        <is>
          <t>biosphere</t>
        </is>
      </c>
      <c r="G6293" t="n">
        <v>2</v>
      </c>
      <c r="H6293" t="n">
        <v>-1.385214943900327</v>
      </c>
      <c r="I6293" t="n">
        <v>0.02439508208471609</v>
      </c>
      <c r="J6293" t="inlineStr">
        <is>
          <t>(1,na,na,na,na,na); Calculation</t>
        </is>
      </c>
    </row>
    <row r="6294" s="29">
      <c r="A6294" t="inlineStr">
        <is>
          <t>electricity production, photovoltaic</t>
        </is>
      </c>
      <c r="B6294" t="n">
        <v>1</v>
      </c>
      <c r="C6294" t="inlineStr">
        <is>
          <t>JM</t>
        </is>
      </c>
      <c r="D6294" t="inlineStr">
        <is>
          <t>kilowatt hour</t>
        </is>
      </c>
      <c r="E6294" t="inlineStr">
        <is>
          <t>photovoltaic::power plants</t>
        </is>
      </c>
      <c r="F6294" t="inlineStr">
        <is>
          <t>production</t>
        </is>
      </c>
      <c r="G6294" t="n">
        <v>0</v>
      </c>
      <c r="H6294" t="n">
        <v>1</v>
      </c>
      <c r="L6294" t="inlineStr">
        <is>
          <t>electricity, low voltage</t>
        </is>
      </c>
      <c r="M6294">
        <f>VLOOKUP(C6294,'extension - production vol'!$B$6:$D$235,3,0)</f>
        <v>2.1999999999999999E-2</v>
      </c>
    </row>
    <row r="6295" ht="16" customHeight="1" s="29">
      <c r="A6295" t="inlineStr">
        <is>
          <t>photovoltaic flat-roof installation, 156 kWp, multi-Si, on roof</t>
        </is>
      </c>
      <c r="B6295" s="30">
        <f>P6295*V6295</f>
        <v>1.4608346489674713E-8</v>
      </c>
      <c r="C6295" t="inlineStr">
        <is>
          <t>CH</t>
        </is>
      </c>
      <c r="D6295" t="inlineStr">
        <is>
          <t>unit</t>
        </is>
      </c>
      <c r="F6295" t="inlineStr">
        <is>
          <t>technosphere</t>
        </is>
      </c>
      <c r="G6295" t="n">
        <v>2</v>
      </c>
      <c r="H6295" t="n">
        <v>-18.46800298604678</v>
      </c>
      <c r="I6295" t="n">
        <v>0.09798894162072011</v>
      </c>
      <c r="J6295" t="inlineStr">
        <is>
          <t>(2,2,1,1,1,3); Calculation with average annual yield and share of technologies. Lifetime: 30a.</t>
        </is>
      </c>
      <c r="L6295" t="inlineStr">
        <is>
          <t>photovoltaic flat-roof installation, 156 kWp, multi-Si, on roof</t>
        </is>
      </c>
      <c r="N6295" t="inlineStr">
        <is>
          <t>all</t>
        </is>
      </c>
      <c r="O6295" t="n">
        <v>1</v>
      </c>
      <c r="P6295" s="30">
        <f>INDEX(parameters!$D$41:$AG$178,MATCH('PV (extension)'!B6284,parameters!$C$41:$C$178,0),MATCH('PV (extension)'!A6295,parameters!$D$5:$AG$5,0))/O6295</f>
        <v>0.10096416269840058</v>
      </c>
      <c r="Q6295" s="3" t="inlineStr">
        <is>
          <t>roof-top</t>
        </is>
      </c>
      <c r="R6295">
        <f>INDEX(parameters!$C$196:$EJ$198,MATCH('PV (extension)'!Q6295,parameters!$B$196:$B$198,0),MATCH('PV (extension)'!B6284,parameters!$C$195:$EJ$195,0))</f>
        <v>1476.7954096220349</v>
      </c>
      <c r="S6295" t="n">
        <v>156</v>
      </c>
      <c r="T6295" t="n">
        <v>30</v>
      </c>
      <c r="U6295">
        <f>T6295*S6295*R6295</f>
        <v>6911402.5170311229</v>
      </c>
      <c r="V6295">
        <f>1/U6295</f>
        <v>1.4468843299689079E-7</v>
      </c>
    </row>
    <row r="6296" ht="16" customHeight="1" s="29">
      <c r="A6296" t="inlineStr">
        <is>
          <t>photovoltaic flat-roof installation, 156 kWp, single-Si, on roof</t>
        </is>
      </c>
      <c r="B6296" s="30">
        <f>P6296*V6296</f>
        <v>7.6308707435034839E-9</v>
      </c>
      <c r="C6296" t="inlineStr">
        <is>
          <t>CH</t>
        </is>
      </c>
      <c r="D6296" t="inlineStr">
        <is>
          <t>unit</t>
        </is>
      </c>
      <c r="F6296" t="inlineStr">
        <is>
          <t>technosphere</t>
        </is>
      </c>
      <c r="G6296" t="n">
        <v>2</v>
      </c>
      <c r="H6296" t="n">
        <v>-19.10362020104489</v>
      </c>
      <c r="I6296" t="n">
        <v>0.09798894162072011</v>
      </c>
      <c r="J6296" t="inlineStr">
        <is>
          <t>(2,2,1,1,1,3); Calculation with average annual yield and share of technologies. Lifetime: 30a.</t>
        </is>
      </c>
      <c r="L6296" t="inlineStr">
        <is>
          <t>photovoltaic flat-roof installation, 156 kWp, single-Si, on roof</t>
        </is>
      </c>
      <c r="N6296" t="inlineStr">
        <is>
          <t>all</t>
        </is>
      </c>
      <c r="O6296" t="n">
        <v>1</v>
      </c>
      <c r="P6296" s="30">
        <f>INDEX(parameters!$D$41:$AG$178,MATCH('PV (extension)'!B6284,parameters!$C$41:$C$178,0),MATCH('PV (extension)'!A6296,parameters!$D$5:$AG$5,0))/O6296</f>
        <v>5.2740019263789135E-2</v>
      </c>
      <c r="Q6296" s="3" t="inlineStr">
        <is>
          <t>roof-top</t>
        </is>
      </c>
      <c r="R6296">
        <f>INDEX(parameters!$C$196:$EJ$198,MATCH('PV (extension)'!Q6296,parameters!$B$196:$B$198,0),MATCH('PV (extension)'!B6284,parameters!$C$195:$EJ$195,0))</f>
        <v>1476.7954096220349</v>
      </c>
      <c r="S6296" t="n">
        <v>156</v>
      </c>
      <c r="T6296" t="n">
        <v>30</v>
      </c>
      <c r="U6296">
        <f>T6296*S6296*R6296</f>
        <v>6911402.5170311229</v>
      </c>
      <c r="V6296">
        <f>1/U6296</f>
        <v>1.4468843299689079E-7</v>
      </c>
    </row>
    <row r="6297" ht="16" customHeight="1" s="29">
      <c r="A6297" t="inlineStr">
        <is>
          <t>photovoltaic slanted-roof installation, 3 kWp, CIS, laminated, integrated, on roof</t>
        </is>
      </c>
      <c r="B6297" s="30">
        <f>P6297*V6297</f>
        <v>6.8438445959187926E-9</v>
      </c>
      <c r="C6297" t="inlineStr">
        <is>
          <t>CH</t>
        </is>
      </c>
      <c r="D6297" t="inlineStr">
        <is>
          <t>unit</t>
        </is>
      </c>
      <c r="F6297" t="inlineStr">
        <is>
          <t>technosphere</t>
        </is>
      </c>
      <c r="G6297" t="n">
        <v>2</v>
      </c>
      <c r="H6297" t="n">
        <v>-19.69743931800395</v>
      </c>
      <c r="I6297" t="n">
        <v>0.09798894162072011</v>
      </c>
      <c r="J6297" t="inlineStr">
        <is>
          <t>(2,2,1,1,1,3); Calculation with average annual yield and share of technologies. Lifetime: 30a.</t>
        </is>
      </c>
      <c r="L6297" t="inlineStr">
        <is>
          <t>photovoltaic slanted-roof installation, 3 kWp, CIS, laminated, integrated, on roof</t>
        </is>
      </c>
      <c r="N6297" t="inlineStr">
        <is>
          <t>all</t>
        </is>
      </c>
      <c r="O6297" t="n">
        <v>1</v>
      </c>
      <c r="P6297" s="30">
        <f>INDEX(parameters!$D$41:$AG$178,MATCH('PV (extension)'!B6284,parameters!$C$41:$C$178,0),MATCH('PV (extension)'!A6297,parameters!$D$5:$AG$5,0))/O6297</f>
        <v>9.0962624550774995E-4</v>
      </c>
      <c r="Q6297" s="3" t="inlineStr">
        <is>
          <t>roof-top</t>
        </is>
      </c>
      <c r="R6297">
        <f>INDEX(parameters!$C$196:$EJ$198,MATCH('PV (extension)'!Q6297,parameters!$B$196:$B$198,0),MATCH('PV (extension)'!B6284,parameters!$C$195:$EJ$195,0))</f>
        <v>1476.7954096220349</v>
      </c>
      <c r="S6297" t="n">
        <v>3</v>
      </c>
      <c r="T6297" t="n">
        <v>30</v>
      </c>
      <c r="U6297">
        <f>T6297*S6297*R6297</f>
        <v>132911.58686598315</v>
      </c>
      <c r="V6297">
        <f>1/U6297</f>
        <v>7.52379851583832E-6</v>
      </c>
    </row>
    <row r="6298" ht="16" customHeight="1" s="29">
      <c r="A6298" t="inlineStr">
        <is>
          <t>photovoltaic slanted-roof installation, 3 kWp, CdTe, panel, mounted, on roof</t>
        </is>
      </c>
      <c r="B6298" s="30">
        <f>P6298*V6298</f>
        <v>4.4637649696142977E-8</v>
      </c>
      <c r="C6298" t="inlineStr">
        <is>
          <t>CH</t>
        </is>
      </c>
      <c r="D6298" t="inlineStr">
        <is>
          <t>unit</t>
        </is>
      </c>
      <c r="F6298" t="inlineStr">
        <is>
          <t>technosphere</t>
        </is>
      </c>
      <c r="G6298" t="n">
        <v>2</v>
      </c>
      <c r="H6298" t="n">
        <v>-16.69297991102503</v>
      </c>
      <c r="I6298" t="n">
        <v>0.09798894162072011</v>
      </c>
      <c r="J6298" t="inlineStr">
        <is>
          <t>(2,2,1,1,1,3); Calculation with average annual yield and share of technologies. Lifetime: 30a.</t>
        </is>
      </c>
      <c r="L6298" t="inlineStr">
        <is>
          <t>photovoltaic slanted-roof installation, 3 kWp, CdTe, panel, mounted, on roof</t>
        </is>
      </c>
      <c r="N6298" t="inlineStr">
        <is>
          <t>all</t>
        </is>
      </c>
      <c r="O6298" t="n">
        <v>1</v>
      </c>
      <c r="P6298" s="30">
        <f>INDEX(parameters!$D$41:$AG$178,MATCH('PV (extension)'!B6284,parameters!$C$41:$C$178,0),MATCH('PV (extension)'!A6298,parameters!$D$5:$AG$5,0))/O6298</f>
        <v>5.9328608550822341E-3</v>
      </c>
      <c r="Q6298" s="3" t="inlineStr">
        <is>
          <t>roof-top</t>
        </is>
      </c>
      <c r="R6298">
        <f>INDEX(parameters!$C$196:$EJ$198,MATCH('PV (extension)'!Q6298,parameters!$B$196:$B$198,0),MATCH('PV (extension)'!B6284,parameters!$C$195:$EJ$195,0))</f>
        <v>1476.7954096220349</v>
      </c>
      <c r="S6298" t="n">
        <v>3</v>
      </c>
      <c r="T6298" t="n">
        <v>30</v>
      </c>
      <c r="U6298">
        <f>T6298*S6298*R6298</f>
        <v>132911.58686598315</v>
      </c>
      <c r="V6298">
        <f>1/U6298</f>
        <v>7.52379851583832E-6</v>
      </c>
    </row>
    <row r="6299" ht="16" customHeight="1" s="29">
      <c r="A6299" t="inlineStr">
        <is>
          <t>photovoltaic slanted-roof installation, 3 kWp, micro-Si, laminated, integrated, on roof</t>
        </is>
      </c>
      <c r="B6299" s="30">
        <f>P6299*V6299</f>
        <v>6.9165980107217415E-10</v>
      </c>
      <c r="C6299" t="inlineStr">
        <is>
          <t>RER</t>
        </is>
      </c>
      <c r="D6299" t="inlineStr">
        <is>
          <t>unit</t>
        </is>
      </c>
      <c r="F6299" t="inlineStr">
        <is>
          <t>technosphere</t>
        </is>
      </c>
      <c r="G6299" t="n">
        <v>2</v>
      </c>
      <c r="H6299" t="n">
        <v>-21.54326959350907</v>
      </c>
      <c r="I6299" t="n">
        <v>0.09798894162072011</v>
      </c>
      <c r="J6299" t="inlineStr">
        <is>
          <t>(2,2,1,1,1,3); Calculation with average annual yield and share of technologies. Lifetime: 30a.</t>
        </is>
      </c>
      <c r="L6299" t="inlineStr">
        <is>
          <t>photovoltaic slanted-roof installation, 3 kWp, micro-Si, laminated, integrated, on roof</t>
        </is>
      </c>
      <c r="N6299" t="inlineStr">
        <is>
          <t>all</t>
        </is>
      </c>
      <c r="O6299" t="n">
        <v>1</v>
      </c>
      <c r="P6299" s="30">
        <f>INDEX(parameters!$D$41:$AG$178,MATCH('PV (extension)'!B6284,parameters!$C$41:$C$178,0),MATCH('PV (extension)'!A6299,parameters!$D$5:$AG$5,0))/O6299</f>
        <v>9.1929601731912907E-5</v>
      </c>
      <c r="Q6299" s="3" t="inlineStr">
        <is>
          <t>roof-top</t>
        </is>
      </c>
      <c r="R6299">
        <f>INDEX(parameters!$C$196:$EJ$198,MATCH('PV (extension)'!Q6299,parameters!$B$196:$B$198,0),MATCH('PV (extension)'!B6284,parameters!$C$195:$EJ$195,0))</f>
        <v>1476.7954096220349</v>
      </c>
      <c r="S6299" t="n">
        <v>3</v>
      </c>
      <c r="T6299" t="n">
        <v>30</v>
      </c>
      <c r="U6299">
        <f>T6299*S6299*R6299</f>
        <v>132911.58686598315</v>
      </c>
      <c r="V6299">
        <f>1/U6299</f>
        <v>7.52379851583832E-6</v>
      </c>
    </row>
    <row r="6300" ht="16" customHeight="1" s="29">
      <c r="A6300" t="inlineStr">
        <is>
          <t>photovoltaic slanted-roof installation, 3 kWp, micro-Si, panel, mounted, on roof</t>
        </is>
      </c>
      <c r="B6300" s="30">
        <f>P6300*V6300</f>
        <v>1.2024385581340573E-8</v>
      </c>
      <c r="C6300" t="inlineStr">
        <is>
          <t>RER</t>
        </is>
      </c>
      <c r="D6300" t="inlineStr">
        <is>
          <t>unit</t>
        </is>
      </c>
      <c r="F6300" t="inlineStr">
        <is>
          <t>technosphere</t>
        </is>
      </c>
      <c r="G6300" t="n">
        <v>2</v>
      </c>
      <c r="H6300" t="n">
        <v>-18.72987249989203</v>
      </c>
      <c r="I6300" t="n">
        <v>0.09798894162072011</v>
      </c>
      <c r="J6300" t="inlineStr">
        <is>
          <t>(2,2,1,1,1,3); Calculation with average annual yield and share of technologies. Lifetime: 30a.</t>
        </is>
      </c>
      <c r="L6300" t="inlineStr">
        <is>
          <t>photovoltaic slanted-roof installation, 3 kWp, micro-Si, panel, mounted, on roof</t>
        </is>
      </c>
      <c r="N6300" t="inlineStr">
        <is>
          <t>all</t>
        </is>
      </c>
      <c r="O6300" t="n">
        <v>1</v>
      </c>
      <c r="P6300" s="30">
        <f>INDEX(parameters!$D$41:$AG$178,MATCH('PV (extension)'!B6284,parameters!$C$41:$C$178,0),MATCH('PV (extension)'!A6300,parameters!$D$5:$AG$5,0))/O6300</f>
        <v>1.5981801687044229E-3</v>
      </c>
      <c r="Q6300" s="3" t="inlineStr">
        <is>
          <t>roof-top</t>
        </is>
      </c>
      <c r="R6300">
        <f>INDEX(parameters!$C$196:$EJ$198,MATCH('PV (extension)'!Q6300,parameters!$B$196:$B$198,0),MATCH('PV (extension)'!B6284,parameters!$C$195:$EJ$195,0))</f>
        <v>1476.7954096220349</v>
      </c>
      <c r="S6300" t="n">
        <v>3</v>
      </c>
      <c r="T6300" t="n">
        <v>30</v>
      </c>
      <c r="U6300">
        <f>T6300*S6300*R6300</f>
        <v>132911.58686598315</v>
      </c>
      <c r="V6300">
        <f>1/U6300</f>
        <v>7.52379851583832E-6</v>
      </c>
    </row>
    <row r="6301" s="29">
      <c r="A6301" t="inlineStr">
        <is>
          <t>photovoltaic open ground installation, 570 kWp, CIS, on open ground</t>
        </is>
      </c>
      <c r="B6301" s="30">
        <f>P6301*V6301</f>
        <v>3.761081386201827E-10</v>
      </c>
      <c r="C6301" t="inlineStr">
        <is>
          <t>RER</t>
        </is>
      </c>
      <c r="D6301" t="inlineStr">
        <is>
          <t>unit</t>
        </is>
      </c>
      <c r="F6301" t="inlineStr">
        <is>
          <t>technosphere</t>
        </is>
      </c>
      <c r="G6301" t="n">
        <v>2</v>
      </c>
      <c r="H6301" t="n">
        <v>-21.66656811806742</v>
      </c>
      <c r="I6301" t="n">
        <v>0.09798894162072011</v>
      </c>
      <c r="J6301" t="inlineStr">
        <is>
          <t>(2,2,1,1,1,3); Calculation with average annual yield and share of technologies. Lifetime: 30a.</t>
        </is>
      </c>
      <c r="L6301" t="inlineStr">
        <is>
          <t>photovoltaic open ground installation, 570 kWp, CIS, on open ground</t>
        </is>
      </c>
      <c r="N6301" t="inlineStr">
        <is>
          <t>all</t>
        </is>
      </c>
      <c r="O6301" t="n">
        <v>1</v>
      </c>
      <c r="P6301" s="30">
        <f>INDEX(parameters!$D$41:$AG$178,MATCH('PV (extension)'!B6284,parameters!$C$41:$C$178,0),MATCH('PV (extension)'!A6301,parameters!$D$5:$AG$5,0))/O6301</f>
        <v>1.0104185757523119E-2</v>
      </c>
      <c r="Q6301" t="inlineStr">
        <is>
          <t>central</t>
        </is>
      </c>
      <c r="R6301">
        <f>INDEX(parameters!$C$196:$EJ$198,MATCH('PV (extension)'!Q6301,parameters!$B$196:$B$198,0),MATCH('PV (extension)'!B6284,parameters!$C$195:$EJ$195,0))</f>
        <v>1571.0589464064201</v>
      </c>
      <c r="S6301" t="n">
        <v>570</v>
      </c>
      <c r="T6301" t="n">
        <v>30</v>
      </c>
      <c r="U6301">
        <f>T6301*S6301*R6301</f>
        <v>26865107.983549785</v>
      </c>
      <c r="V6301">
        <f>1/U6301</f>
        <v>3.7223003183621165E-8</v>
      </c>
    </row>
    <row r="6302" s="29">
      <c r="A6302" t="inlineStr">
        <is>
          <t>photovoltaic open ground installation, 570 kWp, CdTe, on open ground</t>
        </is>
      </c>
      <c r="B6302" s="30">
        <f>P6302*V6302</f>
        <v>2.7628613939429478E-9</v>
      </c>
      <c r="C6302" t="inlineStr">
        <is>
          <t>RER</t>
        </is>
      </c>
      <c r="D6302" t="inlineStr">
        <is>
          <t>unit</t>
        </is>
      </c>
      <c r="F6302" t="inlineStr">
        <is>
          <t>technosphere</t>
        </is>
      </c>
      <c r="G6302" t="n">
        <v>2</v>
      </c>
      <c r="H6302" t="n">
        <v>-21.47552628199886</v>
      </c>
      <c r="I6302" t="n">
        <v>0.09798894162072011</v>
      </c>
      <c r="J6302" t="inlineStr">
        <is>
          <t>(2,2,1,1,1,3); Calculation with average annual yield and share of technologies. Lifetime: 30a.</t>
        </is>
      </c>
      <c r="L6302" t="inlineStr">
        <is>
          <t>photovoltaic open ground installation, 570 kWp, CdTe, on open ground</t>
        </is>
      </c>
      <c r="N6302" t="inlineStr">
        <is>
          <t>all</t>
        </is>
      </c>
      <c r="O6302" t="n">
        <v>1</v>
      </c>
      <c r="P6302" s="30">
        <f>INDEX(parameters!$D$41:$AG$178,MATCH('PV (extension)'!B6284,parameters!$C$41:$C$178,0),MATCH('PV (extension)'!A6302,parameters!$D$5:$AG$5,0))/O6302</f>
        <v>7.4224569691858172E-2</v>
      </c>
      <c r="Q6302" t="inlineStr">
        <is>
          <t>central</t>
        </is>
      </c>
      <c r="R6302">
        <f>INDEX(parameters!$C$196:$EJ$198,MATCH('PV (extension)'!Q6302,parameters!$B$196:$B$198,0),MATCH('PV (extension)'!B6284,parameters!$C$195:$EJ$195,0))</f>
        <v>1571.0589464064201</v>
      </c>
      <c r="S6302" t="n">
        <v>570</v>
      </c>
      <c r="T6302" t="n">
        <v>30</v>
      </c>
      <c r="U6302">
        <f>T6302*S6302*R6302</f>
        <v>26865107.983549785</v>
      </c>
      <c r="V6302">
        <f>1/U6302</f>
        <v>3.7223003183621165E-8</v>
      </c>
    </row>
    <row r="6303" s="29">
      <c r="A6303" t="inlineStr">
        <is>
          <t>photovoltaic open ground installation, 570 kWp, micro-Si, on open ground</t>
        </is>
      </c>
      <c r="B6303" s="30">
        <f>P6303*V6303</f>
        <v>2.9284370204677167E-11</v>
      </c>
      <c r="C6303" t="inlineStr">
        <is>
          <t>RER</t>
        </is>
      </c>
      <c r="D6303" t="inlineStr">
        <is>
          <t>unit</t>
        </is>
      </c>
      <c r="F6303" t="inlineStr">
        <is>
          <t>technosphere</t>
        </is>
      </c>
      <c r="G6303" t="n">
        <v>2</v>
      </c>
      <c r="H6303" t="n">
        <v>-23.51240679473371</v>
      </c>
      <c r="I6303" t="n">
        <v>0.09798894162072011</v>
      </c>
      <c r="J6303" t="inlineStr">
        <is>
          <t>(2,2,1,1,1,3); Calculation with average annual yield and share of technologies. Lifetime: 30a.</t>
        </is>
      </c>
      <c r="L6303" t="inlineStr">
        <is>
          <t>photovoltaic open ground installation, 570 kWp, micro-Si, on open ground</t>
        </is>
      </c>
      <c r="N6303" t="inlineStr">
        <is>
          <t>all</t>
        </is>
      </c>
      <c r="O6303" t="n">
        <v>1</v>
      </c>
      <c r="P6303" s="30">
        <f>INDEX(parameters!$D$41:$AG$178,MATCH('PV (extension)'!B6284,parameters!$C$41:$C$178,0),MATCH('PV (extension)'!A6303,parameters!$D$5:$AG$5,0))/O6303</f>
        <v>7.867277677789E-4</v>
      </c>
      <c r="Q6303" t="inlineStr">
        <is>
          <t>central</t>
        </is>
      </c>
      <c r="R6303">
        <f>INDEX(parameters!$C$196:$EJ$198,MATCH('PV (extension)'!Q6303,parameters!$B$196:$B$198,0),MATCH('PV (extension)'!B6284,parameters!$C$195:$EJ$195,0))</f>
        <v>1571.0589464064201</v>
      </c>
      <c r="S6303" t="n">
        <v>570</v>
      </c>
      <c r="T6303" t="n">
        <v>30</v>
      </c>
      <c r="U6303">
        <f>T6303*S6303*R6303</f>
        <v>26865107.983549785</v>
      </c>
      <c r="V6303">
        <f>1/U6303</f>
        <v>3.7223003183621165E-8</v>
      </c>
    </row>
    <row r="6304" s="29">
      <c r="A6304" t="inlineStr">
        <is>
          <t>photovoltaic open ground installation, 570 kWp, multi-Si, on open ground</t>
        </is>
      </c>
      <c r="B6304" s="30">
        <f>P6304*V6304</f>
        <v>9.7999911755030451E-9</v>
      </c>
      <c r="C6304" t="inlineStr">
        <is>
          <t>RER</t>
        </is>
      </c>
      <c r="D6304" t="inlineStr">
        <is>
          <t>unit</t>
        </is>
      </c>
      <c r="F6304" t="inlineStr">
        <is>
          <t>technosphere</t>
        </is>
      </c>
      <c r="G6304" t="n">
        <v>2</v>
      </c>
      <c r="H6304" t="n">
        <v>-18.20082258362968</v>
      </c>
      <c r="I6304" t="n">
        <v>0.09798894162072011</v>
      </c>
      <c r="J6304" t="inlineStr">
        <is>
          <t>(2,2,1,1,1,3); Calculation with average annual yield and share of technologies. Lifetime: 30a.</t>
        </is>
      </c>
      <c r="L6304" t="inlineStr">
        <is>
          <t>photovoltaic open ground installation, 570 kWp, multi-Si, on open ground</t>
        </is>
      </c>
      <c r="N6304" t="inlineStr">
        <is>
          <t>all</t>
        </is>
      </c>
      <c r="O6304" t="n">
        <v>1</v>
      </c>
      <c r="P6304" s="30">
        <f>INDEX(parameters!$D$41:$AG$178,MATCH('PV (extension)'!B6284,parameters!$C$41:$C$178,0),MATCH('PV (extension)'!A6304,parameters!$D$5:$AG$5,0))/O6304</f>
        <v>0.2632778211677243</v>
      </c>
      <c r="Q6304" t="inlineStr">
        <is>
          <t>central</t>
        </is>
      </c>
      <c r="R6304">
        <f>INDEX(parameters!$C$196:$EJ$198,MATCH('PV (extension)'!Q6304,parameters!$B$196:$B$198,0),MATCH('PV (extension)'!B6284,parameters!$C$195:$EJ$195,0))</f>
        <v>1571.0589464064201</v>
      </c>
      <c r="S6304" t="n">
        <v>570</v>
      </c>
      <c r="T6304" t="n">
        <v>30</v>
      </c>
      <c r="U6304">
        <f>T6304*S6304*R6304</f>
        <v>26865107.983549785</v>
      </c>
      <c r="V6304">
        <f>1/U6304</f>
        <v>3.7223003183621165E-8</v>
      </c>
    </row>
    <row r="6305" s="29">
      <c r="A6305" t="inlineStr">
        <is>
          <t>photovoltaic open ground installation, 570 kWp, single-Si, on open ground</t>
        </is>
      </c>
      <c r="B6305" s="30">
        <f>P6305*V6305</f>
        <v>5.1983372339394253E-9</v>
      </c>
      <c r="C6305" t="inlineStr">
        <is>
          <t>RER</t>
        </is>
      </c>
      <c r="D6305" t="inlineStr">
        <is>
          <t>unit</t>
        </is>
      </c>
      <c r="F6305" t="inlineStr">
        <is>
          <t>technosphere</t>
        </is>
      </c>
      <c r="G6305" t="n">
        <v>2</v>
      </c>
      <c r="H6305" t="n">
        <v>-18.8364689523836</v>
      </c>
      <c r="I6305" t="n">
        <v>0.09798894162072011</v>
      </c>
      <c r="J6305" t="inlineStr">
        <is>
          <t>(2,2,1,1,1,3); Calculation with average annual yield and share of technologies. Lifetime: 30a.</t>
        </is>
      </c>
      <c r="L6305" t="inlineStr">
        <is>
          <t>photovoltaic open ground installation, 570 kWp, single-Si, on open ground</t>
        </is>
      </c>
      <c r="N6305" t="inlineStr">
        <is>
          <t>all</t>
        </is>
      </c>
      <c r="O6305" t="n">
        <v>1</v>
      </c>
      <c r="P6305" s="30">
        <f>INDEX(parameters!$D$41:$AG$178,MATCH('PV (extension)'!B6284,parameters!$C$41:$C$178,0),MATCH('PV (extension)'!A6305,parameters!$D$5:$AG$5,0))/O6305</f>
        <v>0.13965389112469015</v>
      </c>
      <c r="Q6305" t="inlineStr">
        <is>
          <t>central</t>
        </is>
      </c>
      <c r="R6305">
        <f>INDEX(parameters!$C$196:$EJ$198,MATCH('PV (extension)'!Q6305,parameters!$B$196:$B$198,0),MATCH('PV (extension)'!B6284,parameters!$C$195:$EJ$195,0))</f>
        <v>1571.0589464064201</v>
      </c>
      <c r="S6305" t="n">
        <v>570</v>
      </c>
      <c r="T6305" t="n">
        <v>30</v>
      </c>
      <c r="U6305">
        <f>T6305*S6305*R6305</f>
        <v>26865107.983549785</v>
      </c>
      <c r="V6305">
        <f>1/U6305</f>
        <v>3.7223003183621165E-8</v>
      </c>
    </row>
    <row r="6306" ht="16" customHeight="1" s="29">
      <c r="A6306" t="inlineStr">
        <is>
          <t>photovoltaic slanted-roof installation, 93 kWp, multi-Si, laminated, integrated, on roof</t>
        </is>
      </c>
      <c r="B6306" s="30">
        <f>P6306*V6306</f>
        <v>1.6041368254860261E-9</v>
      </c>
      <c r="C6306" t="inlineStr">
        <is>
          <t>CH</t>
        </is>
      </c>
      <c r="D6306" t="inlineStr">
        <is>
          <t>unit</t>
        </is>
      </c>
      <c r="F6306" t="inlineStr">
        <is>
          <t>technosphere</t>
        </is>
      </c>
      <c r="G6306" t="n">
        <v>2</v>
      </c>
      <c r="H6306" t="n">
        <v>-20.65878981776205</v>
      </c>
      <c r="I6306" t="n">
        <v>0.09798894162072011</v>
      </c>
      <c r="J6306" t="inlineStr">
        <is>
          <t>(2,2,1,1,1,3); Calculation with average annual yield and share of technologies. Lifetime: 30a.</t>
        </is>
      </c>
      <c r="L6306" t="inlineStr">
        <is>
          <t>photovoltaic slanted-roof installation, 93 kWp, multi-Si, laminated, integrated, on roof</t>
        </is>
      </c>
      <c r="N6306" t="inlineStr">
        <is>
          <t>all</t>
        </is>
      </c>
      <c r="O6306" t="n">
        <v>1</v>
      </c>
      <c r="P6306" s="30">
        <f>INDEX(parameters!$D$41:$AG$178,MATCH('PV (extension)'!B6284,parameters!$C$41:$C$178,0),MATCH('PV (extension)'!A6306,parameters!$D$5:$AG$5,0))/O6306</f>
        <v>6.6094595017907607E-3</v>
      </c>
      <c r="Q6306" s="3" t="inlineStr">
        <is>
          <t>roof-top</t>
        </is>
      </c>
      <c r="R6306">
        <f>INDEX(parameters!$C$196:$EJ$198,MATCH('PV (extension)'!Q6306,parameters!$B$196:$B$198,0),MATCH('PV (extension)'!B6284,parameters!$C$195:$EJ$195,0))</f>
        <v>1476.7954096220349</v>
      </c>
      <c r="S6306" t="n">
        <v>93</v>
      </c>
      <c r="T6306" t="n">
        <v>30</v>
      </c>
      <c r="U6306">
        <f>T6306*S6306*R6306</f>
        <v>4120259.1928454773</v>
      </c>
      <c r="V6306">
        <f>1/U6306</f>
        <v>2.4270317793026839E-7</v>
      </c>
    </row>
    <row r="6307" ht="16" customHeight="1" s="29">
      <c r="A6307" t="inlineStr">
        <is>
          <t>photovoltaic slanted-roof installation, 93 kWp, multi-Si, panel, mounted, on roof</t>
        </is>
      </c>
      <c r="B6307" s="30">
        <f>P6307*V6307</f>
        <v>2.7200470742856715E-8</v>
      </c>
      <c r="C6307" t="inlineStr">
        <is>
          <t>CH</t>
        </is>
      </c>
      <c r="D6307" t="inlineStr">
        <is>
          <t>unit</t>
        </is>
      </c>
      <c r="F6307" t="inlineStr">
        <is>
          <t>technosphere</t>
        </is>
      </c>
      <c r="G6307" t="n">
        <v>2</v>
      </c>
      <c r="H6307" t="n">
        <v>-17.84536035000586</v>
      </c>
      <c r="I6307" t="n">
        <v>0.09798894162072011</v>
      </c>
      <c r="J6307" t="inlineStr">
        <is>
          <t>(2,2,1,1,1,3); Calculation with average annual yield and share of technologies. Lifetime: 30a.</t>
        </is>
      </c>
      <c r="L6307" t="inlineStr">
        <is>
          <t>photovoltaic slanted-roof installation, 93 kWp, multi-Si, panel, mounted, on roof</t>
        </is>
      </c>
      <c r="N6307" t="inlineStr">
        <is>
          <t>all</t>
        </is>
      </c>
      <c r="O6307" t="n">
        <v>1</v>
      </c>
      <c r="P6307" s="30">
        <f>INDEX(parameters!$D$41:$AG$178,MATCH('PV (extension)'!B6284,parameters!$C$41:$C$178,0),MATCH('PV (extension)'!A6307,parameters!$D$5:$AG$5,0))/O6307</f>
        <v>0.11207298962797985</v>
      </c>
      <c r="Q6307" s="3" t="inlineStr">
        <is>
          <t>roof-top</t>
        </is>
      </c>
      <c r="R6307">
        <f>INDEX(parameters!$C$196:$EJ$198,MATCH('PV (extension)'!Q6307,parameters!$B$196:$B$198,0),MATCH('PV (extension)'!B6284,parameters!$C$195:$EJ$195,0))</f>
        <v>1476.7954096220349</v>
      </c>
      <c r="S6307" t="n">
        <v>93</v>
      </c>
      <c r="T6307" t="n">
        <v>30</v>
      </c>
      <c r="U6307">
        <f>T6307*S6307*R6307</f>
        <v>4120259.1928454773</v>
      </c>
      <c r="V6307">
        <f>1/U6307</f>
        <v>2.4270317793026839E-7</v>
      </c>
    </row>
    <row r="6308" ht="16" customHeight="1" s="29">
      <c r="A6308" t="inlineStr">
        <is>
          <t>photovoltaic slanted-roof installation, 93 kWp, single-Si, laminated, integrated, on roof</t>
        </is>
      </c>
      <c r="B6308" s="30">
        <f>P6308*V6308</f>
        <v>8.4801621846965688E-10</v>
      </c>
      <c r="C6308" t="inlineStr">
        <is>
          <t>CH</t>
        </is>
      </c>
      <c r="D6308" t="inlineStr">
        <is>
          <t>unit</t>
        </is>
      </c>
      <c r="F6308" t="inlineStr">
        <is>
          <t>technosphere</t>
        </is>
      </c>
      <c r="G6308" t="n">
        <v>2</v>
      </c>
      <c r="H6308" t="n">
        <v>-21.2944254997521</v>
      </c>
      <c r="I6308" t="n">
        <v>0.09798894162072011</v>
      </c>
      <c r="J6308" t="inlineStr">
        <is>
          <t>(2,2,1,1,1,3); Calculation with average annual yield and share of technologies. Lifetime: 30a.</t>
        </is>
      </c>
      <c r="L6308" t="inlineStr">
        <is>
          <t>photovoltaic slanted-roof installation, 93 kWp, single-Si, laminated, integrated, on roof</t>
        </is>
      </c>
      <c r="N6308" t="inlineStr">
        <is>
          <t>all</t>
        </is>
      </c>
      <c r="O6308" t="n">
        <v>1</v>
      </c>
      <c r="P6308" s="30">
        <f>INDEX(parameters!$D$41:$AG$178,MATCH('PV (extension)'!B6284,parameters!$C$41:$C$178,0),MATCH('PV (extension)'!A6308,parameters!$D$5:$AG$5,0))/O6308</f>
        <v>3.4940466198316628E-3</v>
      </c>
      <c r="Q6308" s="3" t="inlineStr">
        <is>
          <t>roof-top</t>
        </is>
      </c>
      <c r="R6308">
        <f>INDEX(parameters!$C$196:$EJ$198,MATCH('PV (extension)'!Q6308,parameters!$B$196:$B$198,0),MATCH('PV (extension)'!B6284,parameters!$C$195:$EJ$195,0))</f>
        <v>1476.7954096220349</v>
      </c>
      <c r="S6308" t="n">
        <v>93</v>
      </c>
      <c r="T6308" t="n">
        <v>30</v>
      </c>
      <c r="U6308">
        <f>T6308*S6308*R6308</f>
        <v>4120259.1928454773</v>
      </c>
      <c r="V6308">
        <f>1/U6308</f>
        <v>2.4270317793026839E-7</v>
      </c>
    </row>
    <row r="6309" ht="16" customHeight="1" s="29">
      <c r="A6309" t="inlineStr">
        <is>
          <t>photovoltaic slanted-roof installation, 93 kWp, single-Si, panel, mounted, on roof</t>
        </is>
      </c>
      <c r="B6309" s="30">
        <f>P6309*V6309</f>
        <v>1.42478925689138E-8</v>
      </c>
      <c r="C6309" t="inlineStr">
        <is>
          <t>CH</t>
        </is>
      </c>
      <c r="D6309" t="inlineStr">
        <is>
          <t>unit</t>
        </is>
      </c>
      <c r="F6309" t="inlineStr">
        <is>
          <t>technosphere</t>
        </is>
      </c>
      <c r="G6309" t="n">
        <v>2</v>
      </c>
      <c r="H6309" t="n">
        <v>-18.48100416113547</v>
      </c>
      <c r="I6309" t="n">
        <v>0.09798894162072011</v>
      </c>
      <c r="J6309" t="inlineStr">
        <is>
          <t>(2,2,1,1,1,3); Calculation with average annual yield and share of technologies. Lifetime: 30a.</t>
        </is>
      </c>
      <c r="L6309" t="inlineStr">
        <is>
          <t>photovoltaic slanted-roof installation, 93 kWp, single-Si, panel, mounted, on roof</t>
        </is>
      </c>
      <c r="N6309" t="inlineStr">
        <is>
          <t>all</t>
        </is>
      </c>
      <c r="O6309" t="n">
        <v>1</v>
      </c>
      <c r="P6309" s="30">
        <f>INDEX(parameters!$D$41:$AG$178,MATCH('PV (extension)'!B6284,parameters!$C$41:$C$178,0),MATCH('PV (extension)'!A6309,parameters!$D$5:$AG$5,0))/O6309</f>
        <v>5.8705010335741853E-2</v>
      </c>
      <c r="Q6309" s="3" t="inlineStr">
        <is>
          <t>roof-top</t>
        </is>
      </c>
      <c r="R6309">
        <f>INDEX(parameters!$C$196:$EJ$198,MATCH('PV (extension)'!Q6309,parameters!$B$196:$B$198,0),MATCH('PV (extension)'!B6284,parameters!$C$195:$EJ$195,0))</f>
        <v>1476.7954096220349</v>
      </c>
      <c r="S6309" t="n">
        <v>93</v>
      </c>
      <c r="T6309" t="n">
        <v>30</v>
      </c>
      <c r="U6309">
        <f>T6309*S6309*R6309</f>
        <v>4120259.1928454773</v>
      </c>
      <c r="V6309">
        <f>1/U6309</f>
        <v>2.4270317793026839E-7</v>
      </c>
    </row>
    <row r="6310" s="29">
      <c r="A6310" t="inlineStr">
        <is>
          <t>photovoltaic facade installation, 3kWp, multi-Si, laminated, integrated, at building</t>
        </is>
      </c>
      <c r="B6310" s="30">
        <f>P6310*V6310</f>
        <v>3.5216809703902172E-8</v>
      </c>
      <c r="C6310" t="inlineStr">
        <is>
          <t>APAC</t>
        </is>
      </c>
      <c r="D6310" t="inlineStr">
        <is>
          <t>unit</t>
        </is>
      </c>
      <c r="F6310" t="inlineStr">
        <is>
          <t>technosphere</t>
        </is>
      </c>
      <c r="G6310" t="n">
        <v>2</v>
      </c>
      <c r="H6310" t="n">
        <v>-17.5612990452514</v>
      </c>
      <c r="I6310" t="n">
        <v>0.09798894162072011</v>
      </c>
      <c r="J6310" t="inlineStr">
        <is>
          <t>(2,2,1,1,1,3); Calculation with average annual yield and share of technologies. Lifetime: 30a.</t>
        </is>
      </c>
      <c r="L6310" t="inlineStr">
        <is>
          <t>photovoltaic facade installation, 3kWp, multi-Si, laminated, integrated, at building</t>
        </is>
      </c>
      <c r="N6310" t="inlineStr">
        <is>
          <t>all</t>
        </is>
      </c>
      <c r="O6310" t="n">
        <v>1</v>
      </c>
      <c r="P6310" s="30">
        <f>INDEX(parameters!$D$41:$AG$178,MATCH('PV (extension)'!B6284,parameters!$C$41:$C$178,0),MATCH('PV (extension)'!A6310,parameters!$D$5:$AG$5,0))/O6310</f>
        <v>3.2864644265829519E-3</v>
      </c>
      <c r="Q6310" t="inlineStr">
        <is>
          <t>façade</t>
        </is>
      </c>
      <c r="R6310">
        <f>INDEX(parameters!$C$196:$EJ$198,MATCH('PV (extension)'!Q6310,parameters!$B$196:$B$198,0),MATCH('PV (extension)'!B6284,parameters!$C$195:$EJ$195,0))</f>
        <v>1036.8989046282372</v>
      </c>
      <c r="S6310" t="n">
        <v>3</v>
      </c>
      <c r="T6310" t="n">
        <v>30</v>
      </c>
      <c r="U6310">
        <f>T6310*S6310*R6310</f>
        <v>93320.901416541354</v>
      </c>
      <c r="V6310">
        <f>1/U6310</f>
        <v>1.0715713037709123E-5</v>
      </c>
    </row>
    <row r="6311" s="29">
      <c r="A6311" t="inlineStr">
        <is>
          <t>photovoltaic facade installation, 3kWp, multi-Si, panel, mounted, at building</t>
        </is>
      </c>
      <c r="B6311" s="30">
        <f>P6311*V6311</f>
        <v>3.45383695628323E-8</v>
      </c>
      <c r="C6311" t="inlineStr">
        <is>
          <t>APAC</t>
        </is>
      </c>
      <c r="D6311" t="inlineStr">
        <is>
          <t>unit</t>
        </is>
      </c>
      <c r="F6311" t="inlineStr">
        <is>
          <t>technosphere</t>
        </is>
      </c>
      <c r="G6311" t="n">
        <v>2</v>
      </c>
      <c r="H6311" t="n">
        <v>-17.5612990452514</v>
      </c>
      <c r="I6311" t="n">
        <v>0.09798894162072011</v>
      </c>
      <c r="J6311" t="inlineStr">
        <is>
          <t>(2,2,1,1,1,3); Calculation with average annual yield and share of technologies. Lifetime: 30a.</t>
        </is>
      </c>
      <c r="L6311" t="inlineStr">
        <is>
          <t>photovoltaic facade installation, 3kWp, multi-Si, panel, mounted, at building</t>
        </is>
      </c>
      <c r="N6311" t="inlineStr">
        <is>
          <t>all</t>
        </is>
      </c>
      <c r="O6311" t="n">
        <v>1</v>
      </c>
      <c r="P6311" s="30">
        <f>INDEX(parameters!$D$41:$AG$178,MATCH('PV (extension)'!B6284,parameters!$C$41:$C$178,0),MATCH('PV (extension)'!A6311,parameters!$D$5:$AG$5,0))/O6311</f>
        <v>3.2231517810611459E-3</v>
      </c>
      <c r="Q6311" t="inlineStr">
        <is>
          <t>façade</t>
        </is>
      </c>
      <c r="R6311">
        <f>INDEX(parameters!$C$196:$EJ$198,MATCH('PV (extension)'!Q6311,parameters!$B$196:$B$198,0),MATCH('PV (extension)'!B6284,parameters!$C$195:$EJ$195,0))</f>
        <v>1036.8989046282372</v>
      </c>
      <c r="S6311" t="n">
        <v>3</v>
      </c>
      <c r="T6311" t="n">
        <v>30</v>
      </c>
      <c r="U6311">
        <f>T6311*S6311*R6311</f>
        <v>93320.901416541354</v>
      </c>
      <c r="V6311">
        <f>1/U6311</f>
        <v>1.0715713037709123E-5</v>
      </c>
    </row>
    <row r="6312" s="29">
      <c r="A6312" t="inlineStr">
        <is>
          <t>photovoltaic facade installation, 3kWp, single-Si, laminated, integrated, at building</t>
        </is>
      </c>
      <c r="B6312" s="30">
        <f>P6312*V6312</f>
        <v>1.8565908946263267E-8</v>
      </c>
      <c r="C6312" t="inlineStr">
        <is>
          <t>APAC</t>
        </is>
      </c>
      <c r="D6312" t="inlineStr">
        <is>
          <t>unit</t>
        </is>
      </c>
      <c r="F6312" t="inlineStr">
        <is>
          <t>technosphere</t>
        </is>
      </c>
      <c r="G6312" t="n">
        <v>2</v>
      </c>
      <c r="H6312" t="n">
        <v>-18.19689739735082</v>
      </c>
      <c r="I6312" t="n">
        <v>0.09798894162072011</v>
      </c>
      <c r="J6312" t="inlineStr">
        <is>
          <t>(2,2,1,1,1,3); Calculation with average annual yield and share of technologies. Lifetime: 30a.</t>
        </is>
      </c>
      <c r="L6312" t="inlineStr">
        <is>
          <t>photovoltaic facade installation, 3kWp, single-Si, laminated, integrated, at building</t>
        </is>
      </c>
      <c r="N6312" t="inlineStr">
        <is>
          <t>all</t>
        </is>
      </c>
      <c r="O6312" t="n">
        <v>1</v>
      </c>
      <c r="P6312" s="30">
        <f>INDEX(parameters!$D$41:$AG$178,MATCH('PV (extension)'!B6284,parameters!$C$41:$C$178,0),MATCH('PV (extension)'!A6312,parameters!$D$5:$AG$5,0))/O6312</f>
        <v>1.7325873584827175E-3</v>
      </c>
      <c r="Q6312" t="inlineStr">
        <is>
          <t>façade</t>
        </is>
      </c>
      <c r="R6312">
        <f>INDEX(parameters!$C$196:$EJ$198,MATCH('PV (extension)'!Q6312,parameters!$B$196:$B$198,0),MATCH('PV (extension)'!B6284,parameters!$C$195:$EJ$195,0))</f>
        <v>1036.8989046282372</v>
      </c>
      <c r="S6312" t="n">
        <v>3</v>
      </c>
      <c r="T6312" t="n">
        <v>30</v>
      </c>
      <c r="U6312">
        <f>T6312*S6312*R6312</f>
        <v>93320.901416541354</v>
      </c>
      <c r="V6312">
        <f>1/U6312</f>
        <v>1.0715713037709123E-5</v>
      </c>
    </row>
    <row r="6313" s="29">
      <c r="A6313" t="inlineStr">
        <is>
          <t>photovoltaic facade installation, 3kWp, single-Si, panel, mounted, at building</t>
        </is>
      </c>
      <c r="B6313" s="30">
        <f>P6313*V6313</f>
        <v>1.8549844815095041E-8</v>
      </c>
      <c r="C6313" t="inlineStr">
        <is>
          <t>APAC</t>
        </is>
      </c>
      <c r="D6313" t="inlineStr">
        <is>
          <t>unit</t>
        </is>
      </c>
      <c r="F6313" t="inlineStr">
        <is>
          <t>technosphere</t>
        </is>
      </c>
      <c r="G6313" t="n">
        <v>2</v>
      </c>
      <c r="H6313" t="n">
        <v>-18.19689739735082</v>
      </c>
      <c r="I6313" t="n">
        <v>0.09798894162072011</v>
      </c>
      <c r="J6313" t="inlineStr">
        <is>
          <t>(2,2,1,1,1,3); Calculation with average annual yield and share of technologies. Lifetime: 30a.</t>
        </is>
      </c>
      <c r="L6313" t="inlineStr">
        <is>
          <t>photovoltaic facade installation, 3kWp, single-Si, panel, mounted, at building</t>
        </is>
      </c>
      <c r="N6313" t="inlineStr">
        <is>
          <t>all</t>
        </is>
      </c>
      <c r="O6313" t="n">
        <v>1</v>
      </c>
      <c r="P6313" s="30">
        <f>INDEX(parameters!$D$41:$AG$178,MATCH('PV (extension)'!B6284,parameters!$C$41:$C$178,0),MATCH('PV (extension)'!A6313,parameters!$D$5:$AG$5,0))/O6313</f>
        <v>1.7310882392816251E-3</v>
      </c>
      <c r="Q6313" t="inlineStr">
        <is>
          <t>façade</t>
        </is>
      </c>
      <c r="R6313">
        <f>INDEX(parameters!$C$196:$EJ$198,MATCH('PV (extension)'!Q6313,parameters!$B$196:$B$198,0),MATCH('PV (extension)'!B6284,parameters!$C$195:$EJ$195,0))</f>
        <v>1036.8989046282372</v>
      </c>
      <c r="S6313" t="n">
        <v>3</v>
      </c>
      <c r="T6313" t="n">
        <v>30</v>
      </c>
      <c r="U6313">
        <f>T6313*S6313*R6313</f>
        <v>93320.901416541354</v>
      </c>
      <c r="V6313">
        <f>1/U6313</f>
        <v>1.0715713037709123E-5</v>
      </c>
    </row>
    <row r="6314" ht="16" customHeight="1" s="29">
      <c r="A6314" t="inlineStr">
        <is>
          <t>photovoltaic flat-roof installation, 3kWp, multi-Si, on roof</t>
        </is>
      </c>
      <c r="B6314" s="30">
        <f>P6314*V6314</f>
        <v>3.8089282520958189E-7</v>
      </c>
      <c r="C6314" t="inlineStr">
        <is>
          <t>APAC</t>
        </is>
      </c>
      <c r="D6314" t="inlineStr">
        <is>
          <t>unit</t>
        </is>
      </c>
      <c r="F6314" t="inlineStr">
        <is>
          <t>technosphere</t>
        </is>
      </c>
      <c r="G6314" t="n">
        <v>2</v>
      </c>
      <c r="H6314" t="n">
        <v>-15.20991773919472</v>
      </c>
      <c r="I6314" t="n">
        <v>0.09798894162072011</v>
      </c>
      <c r="J6314" t="inlineStr">
        <is>
          <t>(2,2,1,1,1,3); Calculation with average annual yield and share of technologies. Lifetime: 30a.</t>
        </is>
      </c>
      <c r="L6314" t="inlineStr">
        <is>
          <t>photovoltaic flat-roof installation, 3kWp, multi-Si, on roof</t>
        </is>
      </c>
      <c r="N6314" t="inlineStr">
        <is>
          <t>all</t>
        </is>
      </c>
      <c r="O6314" t="n">
        <v>1</v>
      </c>
      <c r="P6314" s="30">
        <f>INDEX(parameters!$D$41:$AG$178,MATCH('PV (extension)'!B6284,parameters!$C$41:$C$178,0),MATCH('PV (extension)'!A6314,parameters!$D$5:$AG$5,0))/O6314</f>
        <v>5.0625069824473082E-2</v>
      </c>
      <c r="Q6314" s="3" t="inlineStr">
        <is>
          <t>roof-top</t>
        </is>
      </c>
      <c r="R6314">
        <f>INDEX(parameters!$C$196:$EJ$198,MATCH('PV (extension)'!Q6314,parameters!$B$196:$B$198,0),MATCH('PV (extension)'!B6284,parameters!$C$195:$EJ$195,0))</f>
        <v>1476.7954096220349</v>
      </c>
      <c r="S6314" t="n">
        <v>3</v>
      </c>
      <c r="T6314" t="n">
        <v>30</v>
      </c>
      <c r="U6314">
        <f>T6314*S6314*R6314</f>
        <v>132911.58686598315</v>
      </c>
      <c r="V6314">
        <f>1/U6314</f>
        <v>7.52379851583832E-6</v>
      </c>
    </row>
    <row r="6315" ht="16" customHeight="1" s="29">
      <c r="A6315" t="inlineStr">
        <is>
          <t>photovoltaic flat-roof installation, 3kWp, single-Si, on roof</t>
        </is>
      </c>
      <c r="B6315" s="30">
        <f>P6315*V6315</f>
        <v>1.9882053730124821E-7</v>
      </c>
      <c r="C6315" t="inlineStr">
        <is>
          <t>APAC</t>
        </is>
      </c>
      <c r="D6315" t="inlineStr">
        <is>
          <t>unit</t>
        </is>
      </c>
      <c r="F6315" t="inlineStr">
        <is>
          <t>technosphere</t>
        </is>
      </c>
      <c r="G6315" t="n">
        <v>2</v>
      </c>
      <c r="H6315" t="n">
        <v>-15.84555259734934</v>
      </c>
      <c r="I6315" t="n">
        <v>0.09798894162072011</v>
      </c>
      <c r="J6315" t="inlineStr">
        <is>
          <t>(2,2,1,1,1,3); Calculation with average annual yield and share of technologies. Lifetime: 30a.</t>
        </is>
      </c>
      <c r="L6315" t="inlineStr">
        <is>
          <t>photovoltaic flat-roof installation, 3kWp, single-Si, on roof</t>
        </is>
      </c>
      <c r="N6315" t="inlineStr">
        <is>
          <t>all</t>
        </is>
      </c>
      <c r="O6315" t="n">
        <v>1</v>
      </c>
      <c r="P6315" s="30">
        <f>INDEX(parameters!$D$41:$AG$178,MATCH('PV (extension)'!B6284,parameters!$C$41:$C$178,0),MATCH('PV (extension)'!A6315,parameters!$D$5:$AG$5,0))/O6315</f>
        <v>2.6425553114256296E-2</v>
      </c>
      <c r="Q6315" s="3" t="inlineStr">
        <is>
          <t>roof-top</t>
        </is>
      </c>
      <c r="R6315">
        <f>INDEX(parameters!$C$196:$EJ$198,MATCH('PV (extension)'!Q6315,parameters!$B$196:$B$198,0),MATCH('PV (extension)'!B6284,parameters!$C$195:$EJ$195,0))</f>
        <v>1476.7954096220349</v>
      </c>
      <c r="S6315" t="n">
        <v>3</v>
      </c>
      <c r="T6315" t="n">
        <v>30</v>
      </c>
      <c r="U6315">
        <f>T6315*S6315*R6315</f>
        <v>132911.58686598315</v>
      </c>
      <c r="V6315">
        <f>1/U6315</f>
        <v>7.52379851583832E-6</v>
      </c>
    </row>
    <row r="6316" ht="16" customHeight="1" s="29">
      <c r="A6316" t="inlineStr">
        <is>
          <t>photovoltaic slanted-roof installation, 3kWp, CIS, panel, mounted, on roof</t>
        </is>
      </c>
      <c r="B6316" s="30">
        <f>P6316*V6316</f>
        <v>1.099712638738712E-7</v>
      </c>
      <c r="C6316" t="inlineStr">
        <is>
          <t>CH</t>
        </is>
      </c>
      <c r="D6316" t="inlineStr">
        <is>
          <t>unit</t>
        </is>
      </c>
      <c r="F6316" t="inlineStr">
        <is>
          <t>technosphere</t>
        </is>
      </c>
      <c r="G6316" t="n">
        <v>2</v>
      </c>
      <c r="H6316" t="n">
        <v>-16.88405011147741</v>
      </c>
      <c r="I6316" t="n">
        <v>0.09798894162072011</v>
      </c>
      <c r="J6316" t="inlineStr">
        <is>
          <t>(2,2,1,1,1,3); Calculation with average annual yield and share of technologies. Lifetime: 30a.</t>
        </is>
      </c>
      <c r="L6316" t="inlineStr">
        <is>
          <t>photovoltaic slanted-roof installation, 3kWp, CIS, panel, mounted, on roof</t>
        </is>
      </c>
      <c r="N6316" t="inlineStr">
        <is>
          <t>all</t>
        </is>
      </c>
      <c r="O6316" t="n">
        <v>1</v>
      </c>
      <c r="P6316" s="30">
        <f>INDEX(parameters!$D$41:$AG$178,MATCH('PV (extension)'!B6284,parameters!$C$41:$C$178,0),MATCH('PV (extension)'!A6316,parameters!$D$5:$AG$5,0))/O6316</f>
        <v>1.4616455191133988E-2</v>
      </c>
      <c r="Q6316" s="3" t="inlineStr">
        <is>
          <t>roof-top</t>
        </is>
      </c>
      <c r="R6316">
        <f>INDEX(parameters!$C$196:$EJ$198,MATCH('PV (extension)'!Q6316,parameters!$B$196:$B$198,0),MATCH('PV (extension)'!B6284,parameters!$C$195:$EJ$195,0))</f>
        <v>1476.7954096220349</v>
      </c>
      <c r="S6316" t="n">
        <v>3</v>
      </c>
      <c r="T6316" t="n">
        <v>30</v>
      </c>
      <c r="U6316">
        <f>T6316*S6316*R6316</f>
        <v>132911.58686598315</v>
      </c>
      <c r="V6316">
        <f>1/U6316</f>
        <v>7.52379851583832E-6</v>
      </c>
    </row>
    <row r="6317" ht="16" customHeight="1" s="29">
      <c r="A6317" t="inlineStr">
        <is>
          <t>photovoltaic slanted-roof installation, 3kWp, CdTe, laminated, integrated, on roof</t>
        </is>
      </c>
      <c r="B6317" s="30">
        <f>P6317*V6317</f>
        <v>3.0792643511510633E-9</v>
      </c>
      <c r="C6317" t="inlineStr">
        <is>
          <t>CH</t>
        </is>
      </c>
      <c r="D6317" t="inlineStr">
        <is>
          <t>unit</t>
        </is>
      </c>
      <c r="F6317" t="inlineStr">
        <is>
          <t>technosphere</t>
        </is>
      </c>
      <c r="G6317" t="n">
        <v>2</v>
      </c>
      <c r="H6317" t="n">
        <v>-19.50639655088546</v>
      </c>
      <c r="I6317" t="n">
        <v>0.09798894162072011</v>
      </c>
      <c r="J6317" t="inlineStr">
        <is>
          <t>(2,2,1,1,1,3); Calculation with average annual yield and share of technologies. Lifetime: 30a.</t>
        </is>
      </c>
      <c r="L6317" t="inlineStr">
        <is>
          <t>photovoltaic slanted-roof installation, 3kWp, CdTe, laminated, integrated, on roof</t>
        </is>
      </c>
      <c r="N6317" t="inlineStr">
        <is>
          <t>all</t>
        </is>
      </c>
      <c r="O6317" t="n">
        <v>1</v>
      </c>
      <c r="P6317" s="30">
        <f>INDEX(parameters!$D$41:$AG$178,MATCH('PV (extension)'!B6284,parameters!$C$41:$C$178,0),MATCH('PV (extension)'!A6317,parameters!$D$5:$AG$5,0))/O6317</f>
        <v>4.0926991129133978E-4</v>
      </c>
      <c r="Q6317" s="3" t="inlineStr">
        <is>
          <t>roof-top</t>
        </is>
      </c>
      <c r="R6317">
        <f>INDEX(parameters!$C$196:$EJ$198,MATCH('PV (extension)'!Q6317,parameters!$B$196:$B$198,0),MATCH('PV (extension)'!B6284,parameters!$C$195:$EJ$195,0))</f>
        <v>1476.7954096220349</v>
      </c>
      <c r="S6317" t="n">
        <v>3</v>
      </c>
      <c r="T6317" t="n">
        <v>30</v>
      </c>
      <c r="U6317">
        <f>T6317*S6317*R6317</f>
        <v>132911.58686598315</v>
      </c>
      <c r="V6317">
        <f>1/U6317</f>
        <v>7.52379851583832E-6</v>
      </c>
    </row>
    <row r="6318" ht="16" customHeight="1" s="29">
      <c r="A6318" t="inlineStr">
        <is>
          <t>photovoltaic slanted-roof installation, 3kWp, multi-Si, laminated, integrated, on roof</t>
        </is>
      </c>
      <c r="B6318" s="30">
        <f>P6318*V6318</f>
        <v>1.8294090403786473E-8</v>
      </c>
      <c r="C6318" t="inlineStr">
        <is>
          <t>APAC</t>
        </is>
      </c>
      <c r="D6318" t="inlineStr">
        <is>
          <t>unit</t>
        </is>
      </c>
      <c r="F6318" t="inlineStr">
        <is>
          <t>technosphere</t>
        </is>
      </c>
      <c r="G6318" t="n">
        <v>2</v>
      </c>
      <c r="H6318" t="n">
        <v>-18.22076487875746</v>
      </c>
      <c r="I6318" t="n">
        <v>0.09798894162072011</v>
      </c>
      <c r="J6318" t="inlineStr">
        <is>
          <t>(2,2,1,1,1,3); Calculation with average annual yield and share of technologies. Lifetime: 30a.</t>
        </is>
      </c>
      <c r="L6318" t="inlineStr">
        <is>
          <t>photovoltaic slanted-roof installation, 3kWp, multi-Si, laminated, integrated, on roof</t>
        </is>
      </c>
      <c r="N6318" t="inlineStr">
        <is>
          <t>all</t>
        </is>
      </c>
      <c r="O6318" t="n">
        <v>1</v>
      </c>
      <c r="P6318" s="30">
        <f>INDEX(parameters!$D$41:$AG$178,MATCH('PV (extension)'!B6284,parameters!$C$41:$C$178,0),MATCH('PV (extension)'!A6318,parameters!$D$5:$AG$5,0))/O6318</f>
        <v>2.4314965858370148E-3</v>
      </c>
      <c r="Q6318" s="3" t="inlineStr">
        <is>
          <t>roof-top</t>
        </is>
      </c>
      <c r="R6318">
        <f>INDEX(parameters!$C$196:$EJ$198,MATCH('PV (extension)'!Q6318,parameters!$B$196:$B$198,0),MATCH('PV (extension)'!B6284,parameters!$C$195:$EJ$195,0))</f>
        <v>1476.7954096220349</v>
      </c>
      <c r="S6318" t="n">
        <v>3</v>
      </c>
      <c r="T6318" t="n">
        <v>30</v>
      </c>
      <c r="U6318">
        <f>T6318*S6318*R6318</f>
        <v>132911.58686598315</v>
      </c>
      <c r="V6318">
        <f>1/U6318</f>
        <v>7.52379851583832E-6</v>
      </c>
    </row>
    <row r="6319" ht="16" customHeight="1" s="29">
      <c r="A6319" t="inlineStr">
        <is>
          <t>photovoltaic slanted-roof installation, 3kWp, multi-Si, panel, mounted, on roof</t>
        </is>
      </c>
      <c r="B6319" s="30">
        <f>P6319*V6319</f>
        <v>3.1312984830526493E-7</v>
      </c>
      <c r="C6319" t="inlineStr">
        <is>
          <t>APAC</t>
        </is>
      </c>
      <c r="D6319" t="inlineStr">
        <is>
          <t>unit</t>
        </is>
      </c>
      <c r="F6319" t="inlineStr">
        <is>
          <t>technosphere</t>
        </is>
      </c>
      <c r="G6319" t="n">
        <v>2</v>
      </c>
      <c r="H6319" t="n">
        <v>-15.40735416199742</v>
      </c>
      <c r="I6319" t="n">
        <v>0.09798894162072011</v>
      </c>
      <c r="J6319" t="inlineStr">
        <is>
          <t>(2,2,1,1,1,3); Calculation with average annual yield and share of technologies. Lifetime: 30a.</t>
        </is>
      </c>
      <c r="L6319" t="inlineStr">
        <is>
          <t>photovoltaic slanted-roof installation, 3kWp, multi-Si, panel, mounted, on roof</t>
        </is>
      </c>
      <c r="N6319" t="inlineStr">
        <is>
          <t>all</t>
        </is>
      </c>
      <c r="O6319" t="n">
        <v>1</v>
      </c>
      <c r="P6319" s="30">
        <f>INDEX(parameters!$D$41:$AG$178,MATCH('PV (extension)'!B6284,parameters!$C$41:$C$178,0),MATCH('PV (extension)'!A6319,parameters!$D$5:$AG$5,0))/O6319</f>
        <v>4.1618585033357351E-2</v>
      </c>
      <c r="Q6319" s="3" t="inlineStr">
        <is>
          <t>roof-top</t>
        </is>
      </c>
      <c r="R6319">
        <f>INDEX(parameters!$C$196:$EJ$198,MATCH('PV (extension)'!Q6319,parameters!$B$196:$B$198,0),MATCH('PV (extension)'!B6284,parameters!$C$195:$EJ$195,0))</f>
        <v>1476.7954096220349</v>
      </c>
      <c r="S6319" t="n">
        <v>3</v>
      </c>
      <c r="T6319" t="n">
        <v>30</v>
      </c>
      <c r="U6319">
        <f>T6319*S6319*R6319</f>
        <v>132911.58686598315</v>
      </c>
      <c r="V6319">
        <f>1/U6319</f>
        <v>7.52379851583832E-6</v>
      </c>
    </row>
    <row r="6320" ht="16" customHeight="1" s="29">
      <c r="A6320" t="inlineStr">
        <is>
          <t>photovoltaic slanted-roof installation, 3kWp, single-Si, laminated, integrated, on roof</t>
        </is>
      </c>
      <c r="B6320" s="30">
        <f>P6320*V6320</f>
        <v>9.6683589531433794E-9</v>
      </c>
      <c r="C6320" t="inlineStr">
        <is>
          <t>APAC</t>
        </is>
      </c>
      <c r="D6320" t="inlineStr">
        <is>
          <t>unit</t>
        </is>
      </c>
      <c r="F6320" t="inlineStr">
        <is>
          <t>technosphere</t>
        </is>
      </c>
      <c r="G6320" t="n">
        <v>2</v>
      </c>
      <c r="H6320" t="n">
        <v>-18.85636797425012</v>
      </c>
      <c r="I6320" t="n">
        <v>0.09798894162072011</v>
      </c>
      <c r="J6320" t="inlineStr">
        <is>
          <t>(2,2,1,1,1,3); Calculation with average annual yield and share of technologies. Lifetime: 30a.</t>
        </is>
      </c>
      <c r="L6320" t="inlineStr">
        <is>
          <t>photovoltaic slanted-roof installation, 3kWp, single-Si, laminated, integrated, on roof</t>
        </is>
      </c>
      <c r="N6320" t="inlineStr">
        <is>
          <t>all</t>
        </is>
      </c>
      <c r="O6320" t="n">
        <v>1</v>
      </c>
      <c r="P6320" s="30">
        <f>INDEX(parameters!$D$41:$AG$178,MATCH('PV (extension)'!B6284,parameters!$C$41:$C$178,0),MATCH('PV (extension)'!A6320,parameters!$D$5:$AG$5,0))/O6320</f>
        <v>1.2850369308522222E-3</v>
      </c>
      <c r="Q6320" s="3" t="inlineStr">
        <is>
          <t>roof-top</t>
        </is>
      </c>
      <c r="R6320">
        <f>INDEX(parameters!$C$196:$EJ$198,MATCH('PV (extension)'!Q6320,parameters!$B$196:$B$198,0),MATCH('PV (extension)'!B6284,parameters!$C$195:$EJ$195,0))</f>
        <v>1476.7954096220349</v>
      </c>
      <c r="S6320" t="n">
        <v>3</v>
      </c>
      <c r="T6320" t="n">
        <v>30</v>
      </c>
      <c r="U6320">
        <f>T6320*S6320*R6320</f>
        <v>132911.58686598315</v>
      </c>
      <c r="V6320">
        <f>1/U6320</f>
        <v>7.52379851583832E-6</v>
      </c>
    </row>
    <row r="6321" ht="16" customHeight="1" s="29">
      <c r="A6321" t="inlineStr">
        <is>
          <t>photovoltaic slanted-roof installation, 3kWp, single-Si, panel, mounted, on roof</t>
        </is>
      </c>
      <c r="B6321" s="30">
        <f>P6321*V6321</f>
        <v>1.636438223487805E-7</v>
      </c>
      <c r="C6321" t="inlineStr">
        <is>
          <t>APAC</t>
        </is>
      </c>
      <c r="D6321" t="inlineStr">
        <is>
          <t>unit</t>
        </is>
      </c>
      <c r="F6321" t="inlineStr">
        <is>
          <t>technosphere</t>
        </is>
      </c>
      <c r="G6321" t="n">
        <v>2</v>
      </c>
      <c r="H6321" t="n">
        <v>-16.04298817847151</v>
      </c>
      <c r="I6321" t="n">
        <v>0.09798894162072011</v>
      </c>
      <c r="J6321" t="inlineStr">
        <is>
          <t>(2,2,1,1,1,3); Calculation with average annual yield and share of technologies. Lifetime: 30a.</t>
        </is>
      </c>
      <c r="L6321" t="inlineStr">
        <is>
          <t>photovoltaic slanted-roof installation, 3kWp, single-Si, panel, mounted, on roof</t>
        </is>
      </c>
      <c r="N6321" t="inlineStr">
        <is>
          <t>all</t>
        </is>
      </c>
      <c r="O6321" t="n">
        <v>1</v>
      </c>
      <c r="P6321" s="30">
        <f>INDEX(parameters!$D$41:$AG$178,MATCH('PV (extension)'!B6284,parameters!$C$41:$C$178,0),MATCH('PV (extension)'!A6321,parameters!$D$5:$AG$5,0))/O6321</f>
        <v>2.1750160109191456E-2</v>
      </c>
      <c r="Q6321" s="3" t="inlineStr">
        <is>
          <t>roof-top</t>
        </is>
      </c>
      <c r="R6321">
        <f>INDEX(parameters!$C$196:$EJ$198,MATCH('PV (extension)'!Q6321,parameters!$B$196:$B$198,0),MATCH('PV (extension)'!B6284,parameters!$C$195:$EJ$195,0))</f>
        <v>1476.7954096220349</v>
      </c>
      <c r="S6321" t="n">
        <v>3</v>
      </c>
      <c r="T6321" t="n">
        <v>30</v>
      </c>
      <c r="U6321">
        <f>T6321*S6321*R6321</f>
        <v>132911.58686598315</v>
      </c>
      <c r="V6321">
        <f>1/U6321</f>
        <v>7.52379851583832E-6</v>
      </c>
    </row>
    <row r="6322" s="29">
      <c r="A6322" t="inlineStr">
        <is>
          <t>market for tap water</t>
        </is>
      </c>
      <c r="B6322" t="n">
        <v>0.0020721</v>
      </c>
      <c r="C6322" t="inlineStr">
        <is>
          <t>Europe without Switzerland</t>
        </is>
      </c>
      <c r="D6322" t="inlineStr">
        <is>
          <t>kilogram</t>
        </is>
      </c>
      <c r="F6322" t="inlineStr">
        <is>
          <t>technosphere</t>
        </is>
      </c>
      <c r="G6322" t="n">
        <v>2</v>
      </c>
      <c r="H6322" t="n">
        <v>-6.179192693201237</v>
      </c>
      <c r="I6322" t="n">
        <v>0.04340984597628009</v>
      </c>
      <c r="J6322" t="inlineStr">
        <is>
          <t>(2,2,1,1,1,3); Estimation 20l/m2 panel</t>
        </is>
      </c>
      <c r="L6322" t="inlineStr">
        <is>
          <t>tap water</t>
        </is>
      </c>
    </row>
    <row r="6323" s="29">
      <c r="A6323" t="inlineStr">
        <is>
          <t>treatment of wastewater, from residence, capacity 1.1E10l/year</t>
        </is>
      </c>
      <c r="B6323" t="n">
        <v>-1.8649e-06</v>
      </c>
      <c r="C6323" t="inlineStr">
        <is>
          <t>CH</t>
        </is>
      </c>
      <c r="D6323" t="inlineStr">
        <is>
          <t>cubic meter</t>
        </is>
      </c>
      <c r="F6323" t="inlineStr">
        <is>
          <t>technosphere</t>
        </is>
      </c>
      <c r="G6323" t="n">
        <v>2</v>
      </c>
      <c r="H6323" t="n">
        <v>-13.19230312560901</v>
      </c>
      <c r="I6323" t="n">
        <v>0.04340984597628009</v>
      </c>
      <c r="J6323" t="inlineStr">
        <is>
          <t>(2,2,1,1,1,3); Estimation 20l/m2 panel</t>
        </is>
      </c>
      <c r="K6323" t="b">
        <v>1</v>
      </c>
      <c r="L6323" t="inlineStr">
        <is>
          <t>wastewater, from residence</t>
        </is>
      </c>
    </row>
    <row r="6324" s="29"/>
    <row r="6325" customFormat="1" s="28">
      <c r="A6325" s="28" t="inlineStr">
        <is>
          <t>Activity</t>
        </is>
      </c>
      <c r="B6325" s="28" t="inlineStr">
        <is>
          <t>electricity production, photovoltaic, residential</t>
        </is>
      </c>
    </row>
    <row r="6326">
      <c r="A6326" t="inlineStr">
        <is>
          <t>comment</t>
        </is>
      </c>
      <c r="B632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")&amp;HLOOKUP(B6327,parameters!$C$195:$EJ$198,2,0)&amp;" kWh/kWp.
Annual output, Facade: "&amp;HLOOKUP(B6327,parameters!$C$195:$EJ$198,3,0)&amp;" kWh/kWp.
Annual output, Open-ground: "&amp;HLOOKUP(B6327,parameters!$C$195:$EJ$198,4,0)&amp;_xlfn._LONGTEXT("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")&amp;VLOOKUP(B6327,'extension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1471.97115163174 kWh/kWp.
Annual output, Facade: 1033.51165965633 kWh/kWp.
Annual output, Open-ground: 1565.92675705504 kWh/kWp.
Amount of solar energy transformed to electricity. Waste heat emission due to losses of electricity in the system.
Technology:  Electricity production with grid-connected photovoltaic power plants.
Time period:  Time of publications
Production volume: 622.4 GWh in 2025.
Sampling:  Statistical data and model calculations
Extrapolations:  Use of PV technology data investigated for other countries (Switzerland). Correction of average yield with Swiss data.
Uncertainty:  None
Author: Romain Sacchi, PSI, romain.sacchi@psi.ch</v>
      </c>
    </row>
    <row r="6327" s="29">
      <c r="A6327" t="inlineStr">
        <is>
          <t>location</t>
        </is>
      </c>
      <c r="B6327" t="inlineStr">
        <is>
          <t>UZ</t>
        </is>
      </c>
    </row>
    <row r="6328" s="29">
      <c r="A6328" t="inlineStr">
        <is>
          <t>production amount</t>
        </is>
      </c>
      <c r="B6328" t="n">
        <v>1</v>
      </c>
    </row>
    <row r="6329" s="29">
      <c r="A6329" t="inlineStr">
        <is>
          <t>reference product</t>
        </is>
      </c>
      <c r="B6329" t="inlineStr">
        <is>
          <t>electricity, low voltage</t>
        </is>
      </c>
    </row>
    <row r="6330" s="29">
      <c r="A6330" t="inlineStr">
        <is>
          <t>source</t>
        </is>
      </c>
      <c r="B63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31" s="29">
      <c r="A6331" t="inlineStr">
        <is>
          <t>type</t>
        </is>
      </c>
      <c r="B6331" t="inlineStr">
        <is>
          <t>process</t>
        </is>
      </c>
    </row>
    <row r="6332" s="29">
      <c r="A6332" t="inlineStr">
        <is>
          <t>unit</t>
        </is>
      </c>
      <c r="B6332" t="inlineStr">
        <is>
          <t>kilowatt hour</t>
        </is>
      </c>
    </row>
    <row r="6333" s="29">
      <c r="A6333" t="inlineStr">
        <is>
          <t>Exchanges</t>
        </is>
      </c>
    </row>
    <row r="6334" customFormat="1" s="28">
      <c r="A6334" s="28" t="inlineStr">
        <is>
          <t>name</t>
        </is>
      </c>
      <c r="B6334" s="28" t="inlineStr">
        <is>
          <t>amount</t>
        </is>
      </c>
      <c r="C6334" s="28" t="inlineStr">
        <is>
          <t>location</t>
        </is>
      </c>
      <c r="D6334" s="28" t="inlineStr">
        <is>
          <t>unit</t>
        </is>
      </c>
      <c r="E6334" s="28" t="inlineStr">
        <is>
          <t>categories</t>
        </is>
      </c>
      <c r="F6334" s="28" t="inlineStr">
        <is>
          <t>type</t>
        </is>
      </c>
      <c r="G6334" s="28" t="inlineStr">
        <is>
          <t>uncertainty type</t>
        </is>
      </c>
      <c r="H6334" s="28" t="inlineStr">
        <is>
          <t>reference product</t>
        </is>
      </c>
      <c r="I6334" s="28" t="inlineStr">
        <is>
          <t>comment</t>
        </is>
      </c>
      <c r="J6334" s="28" t="inlineStr">
        <is>
          <t>production volume</t>
        </is>
      </c>
      <c r="K6334" s="28" t="inlineStr">
        <is>
          <t>scope</t>
        </is>
      </c>
      <c r="L6334" s="28" t="inlineStr">
        <is>
          <t>scope share</t>
        </is>
      </c>
      <c r="M6334" s="28" t="inlineStr">
        <is>
          <t>tech share</t>
        </is>
      </c>
      <c r="N6334" s="28" t="inlineStr">
        <is>
          <t>installation</t>
        </is>
      </c>
      <c r="O6334" s="28" t="inlineStr">
        <is>
          <t>productivity</t>
        </is>
      </c>
      <c r="P6334" s="28" t="inlineStr">
        <is>
          <t>kWp</t>
        </is>
      </c>
      <c r="Q6334" s="28" t="inlineStr">
        <is>
          <t>lifetime</t>
        </is>
      </c>
      <c r="R6334" s="28" t="inlineStr">
        <is>
          <t>lifetime production</t>
        </is>
      </c>
      <c r="S6334" s="28" t="inlineStr">
        <is>
          <t>inverted lifetime production</t>
        </is>
      </c>
    </row>
    <row r="6335" s="29">
      <c r="A6335" t="inlineStr">
        <is>
          <t>Energy, solar, converted</t>
        </is>
      </c>
      <c r="B6335" t="n">
        <v>3.8503</v>
      </c>
      <c r="D6335" t="inlineStr">
        <is>
          <t>megajoule</t>
        </is>
      </c>
      <c r="E6335" t="inlineStr">
        <is>
          <t>natural resource::in air</t>
        </is>
      </c>
      <c r="F6335" t="inlineStr">
        <is>
          <t>biosphere</t>
        </is>
      </c>
      <c r="G6335" t="n">
        <v>0</v>
      </c>
      <c r="I6335" t="inlineStr">
        <is>
          <t>(2,2,1,1,1,3); Energy loss in the system</t>
        </is>
      </c>
    </row>
    <row r="6336" s="29">
      <c r="A6336" t="inlineStr">
        <is>
          <t>Heat, waste</t>
        </is>
      </c>
      <c r="B6336" t="n">
        <v>0.25027</v>
      </c>
      <c r="D6336" t="inlineStr">
        <is>
          <t>megajoule</t>
        </is>
      </c>
      <c r="E6336" t="inlineStr">
        <is>
          <t>air</t>
        </is>
      </c>
      <c r="F6336" t="inlineStr">
        <is>
          <t>biosphere</t>
        </is>
      </c>
      <c r="G6336" t="n">
        <v>0</v>
      </c>
      <c r="I6336" t="inlineStr">
        <is>
          <t>(1,na,na,na,na,na); Calculation with average annual output and share of technologies; Average degradation of 10.5% included</t>
        </is>
      </c>
    </row>
    <row r="6337" s="29">
      <c r="A6337" t="inlineStr">
        <is>
          <t>electricity production, photovoltaic, residential</t>
        </is>
      </c>
      <c r="B6337" t="n">
        <v>1</v>
      </c>
      <c r="C6337" t="inlineStr">
        <is>
          <t>UZ</t>
        </is>
      </c>
      <c r="D6337" t="inlineStr">
        <is>
          <t>kilowatt hour</t>
        </is>
      </c>
      <c r="E6337" t="inlineStr">
        <is>
          <t>photovoltaic::power plants</t>
        </is>
      </c>
      <c r="F6337" t="inlineStr">
        <is>
          <t>production</t>
        </is>
      </c>
      <c r="G6337" t="n">
        <v>0</v>
      </c>
      <c r="H6337" t="inlineStr">
        <is>
          <t>electricity, low voltage</t>
        </is>
      </c>
      <c r="J6337">
        <f>VLOOKUP(C6337,'extension - production vol'!$B$6:$D$235,3,0)</f>
        <v>622.4</v>
      </c>
    </row>
    <row r="6338" ht="16" customHeight="1" s="29">
      <c r="A6338" t="inlineStr">
        <is>
          <t>photovoltaic slanted-roof installation, 3 kWp, CIS, laminated, integrated, on roof</t>
        </is>
      </c>
      <c r="B6338" s="30">
        <f>M6338*S6338</f>
        <v>3.8646764938456535E-8</v>
      </c>
      <c r="C6338" t="inlineStr">
        <is>
          <t>CH</t>
        </is>
      </c>
      <c r="D6338" t="inlineStr">
        <is>
          <t>unit</t>
        </is>
      </c>
      <c r="F6338" t="inlineStr">
        <is>
          <t>technosphere</t>
        </is>
      </c>
      <c r="G6338" t="n">
        <v>0</v>
      </c>
      <c r="H6338" t="inlineStr">
        <is>
          <t>photovoltaic slanted-roof installation, 3 kWp, CIS, laminated, integrated, on roof</t>
        </is>
      </c>
      <c r="I6338" t="inlineStr">
        <is>
          <t>(2,2,1,1,1,3); Calculation with average annual yield and share of technologies. Lifetime: 30a.</t>
        </is>
      </c>
      <c r="K6338" t="inlineStr">
        <is>
          <t>residential</t>
        </is>
      </c>
      <c r="L6338">
        <f>IF(K6338="residential",VLOOKUP(B6327,parameters!$C$41:$AG$178,18,0),IF(K6338="commercial",1-VLOOKUP(B6327,parameters!$C$41:$AG$178,18,0),1))</f>
        <v>0.17766751537682748</v>
      </c>
      <c r="M6338" s="30">
        <f>INDEX(parameters!$D$41:$AG$178,MATCH('PV (extension)'!B6327,parameters!$C$41:$C$178,0),MATCH('PV (extension)'!A6338,parameters!$D$5:$AG$5,0))/L6338</f>
        <v>5.119823078397083E-3</v>
      </c>
      <c r="N6338" s="3" t="inlineStr">
        <is>
          <t>roof-top</t>
        </is>
      </c>
      <c r="O6338">
        <f>INDEX(parameters!$C$196:$EJ$198,MATCH('PV (extension)'!N6338,parameters!$B$196:$B$198,0),MATCH('PV (extension)'!B6327,parameters!$C$195:$EJ$195,0))</f>
        <v>1471.9711516317375</v>
      </c>
      <c r="P6338" t="n">
        <v>3</v>
      </c>
      <c r="Q6338" t="n">
        <v>30</v>
      </c>
      <c r="R6338">
        <f>Q6338*P6338*O6338</f>
        <v>132477.40364685637</v>
      </c>
      <c r="S6338">
        <f>1/R6338</f>
        <v>7.5484571139821665E-6</v>
      </c>
    </row>
    <row r="6339" ht="16" customHeight="1" s="29">
      <c r="A6339" t="inlineStr">
        <is>
          <t>photovoltaic slanted-roof installation, 3 kWp, CdTe, panel, mounted, on roof</t>
        </is>
      </c>
      <c r="B6339" s="30">
        <f>M6339*S6339</f>
        <v>2.520660326274412E-7</v>
      </c>
      <c r="C6339" t="inlineStr">
        <is>
          <t>CH</t>
        </is>
      </c>
      <c r="D6339" t="inlineStr">
        <is>
          <t>unit</t>
        </is>
      </c>
      <c r="F6339" t="inlineStr">
        <is>
          <t>technosphere</t>
        </is>
      </c>
      <c r="G6339" t="n">
        <v>0</v>
      </c>
      <c r="H6339" t="inlineStr">
        <is>
          <t>photovoltaic slanted-roof installation, 3 kWp, CdTe, panel, mounted, on roof</t>
        </is>
      </c>
      <c r="I6339" t="inlineStr">
        <is>
          <t>(2,2,1,1,1,3); Calculation with average annual yield and share of technologies. Lifetime: 30a.</t>
        </is>
      </c>
      <c r="K6339" t="inlineStr">
        <is>
          <t>residential</t>
        </is>
      </c>
      <c r="L6339">
        <f>L6338</f>
        <v>0.17766751537682748</v>
      </c>
      <c r="M6339" s="30">
        <f>INDEX(parameters!$D$41:$AG$178,MATCH('PV (extension)'!B6327,parameters!$C$41:$C$178,0),MATCH('PV (extension)'!A6339,parameters!$D$5:$AG$5,0))/L6339</f>
        <v>3.3393053550047194E-2</v>
      </c>
      <c r="N6339" s="3" t="inlineStr">
        <is>
          <t>roof-top</t>
        </is>
      </c>
      <c r="O6339">
        <f>INDEX(parameters!$C$196:$EJ$198,MATCH('PV (extension)'!N6339,parameters!$B$196:$B$198,0),MATCH('PV (extension)'!B6327,parameters!$C$195:$EJ$195,0))</f>
        <v>1471.9711516317375</v>
      </c>
      <c r="P6339" t="n">
        <v>3</v>
      </c>
      <c r="Q6339" t="n">
        <v>30</v>
      </c>
      <c r="R6339">
        <f>Q6339*P6339*O6339</f>
        <v>132477.40364685637</v>
      </c>
      <c r="S6339">
        <f>1/R6339</f>
        <v>7.5484571139821665E-6</v>
      </c>
    </row>
    <row r="6340" ht="16" customHeight="1" s="29">
      <c r="A6340" t="inlineStr">
        <is>
          <t>photovoltaic slanted-roof installation, 3 kWp, micro-Si, laminated, integrated, on roof</t>
        </is>
      </c>
      <c r="B6340" s="30">
        <f>M6340*S6340</f>
        <v>3.9057598948632083E-9</v>
      </c>
      <c r="C6340" t="inlineStr">
        <is>
          <t>RER</t>
        </is>
      </c>
      <c r="D6340" t="inlineStr">
        <is>
          <t>unit</t>
        </is>
      </c>
      <c r="F6340" t="inlineStr">
        <is>
          <t>technosphere</t>
        </is>
      </c>
      <c r="G6340" t="n">
        <v>0</v>
      </c>
      <c r="H6340" t="inlineStr">
        <is>
          <t>photovoltaic slanted-roof installation, 3 kWp, micro-Si, laminated, integrated, on roof</t>
        </is>
      </c>
      <c r="I6340" t="inlineStr">
        <is>
          <t>(2,2,1,1,1,3); Calculation with average annual yield and share of technologies. Lifetime: 30a.</t>
        </is>
      </c>
      <c r="K6340" t="inlineStr">
        <is>
          <t>residential</t>
        </is>
      </c>
      <c r="L6340">
        <f>L6339</f>
        <v>0.17766751537682748</v>
      </c>
      <c r="M6340" s="30">
        <f>INDEX(parameters!$D$41:$AG$178,MATCH('PV (extension)'!B6327,parameters!$C$41:$C$178,0),MATCH('PV (extension)'!A6340,parameters!$D$5:$AG$5,0))/L6340</f>
        <v>5.1742493013949662E-4</v>
      </c>
      <c r="N6340" s="3" t="inlineStr">
        <is>
          <t>roof-top</t>
        </is>
      </c>
      <c r="O6340">
        <f>INDEX(parameters!$C$196:$EJ$198,MATCH('PV (extension)'!N6340,parameters!$B$196:$B$198,0),MATCH('PV (extension)'!B6327,parameters!$C$195:$EJ$195,0))</f>
        <v>1471.9711516317375</v>
      </c>
      <c r="P6340" t="n">
        <v>3</v>
      </c>
      <c r="Q6340" t="n">
        <v>30</v>
      </c>
      <c r="R6340">
        <f>Q6340*P6340*O6340</f>
        <v>132477.40364685637</v>
      </c>
      <c r="S6340">
        <f>1/R6340</f>
        <v>7.5484571139821665E-6</v>
      </c>
    </row>
    <row r="6341" ht="16" customHeight="1" s="29">
      <c r="A6341" t="inlineStr">
        <is>
          <t>photovoltaic slanted-roof installation, 3 kWp, micro-Si, panel, mounted, on roof</t>
        </is>
      </c>
      <c r="B6341" s="30">
        <f>M6341*S6341</f>
        <v>6.7900957799151826E-8</v>
      </c>
      <c r="C6341" t="inlineStr">
        <is>
          <t>RER</t>
        </is>
      </c>
      <c r="D6341" t="inlineStr">
        <is>
          <t>unit</t>
        </is>
      </c>
      <c r="F6341" t="inlineStr">
        <is>
          <t>technosphere</t>
        </is>
      </c>
      <c r="G6341" t="n">
        <v>0</v>
      </c>
      <c r="H6341" t="inlineStr">
        <is>
          <t>photovoltaic slanted-roof installation, 3 kWp, micro-Si, panel, mounted, on roof</t>
        </is>
      </c>
      <c r="I6341" t="inlineStr">
        <is>
          <t>(2,2,1,1,1,3); Calculation with average annual yield and share of technologies. Lifetime: 30a.</t>
        </is>
      </c>
      <c r="K6341" t="inlineStr">
        <is>
          <t>residential</t>
        </is>
      </c>
      <c r="L6341">
        <f>L6340</f>
        <v>0.17766751537682748</v>
      </c>
      <c r="M6341" s="30">
        <f>INDEX(parameters!$D$41:$AG$178,MATCH('PV (extension)'!B6327,parameters!$C$41:$C$178,0),MATCH('PV (extension)'!A6341,parameters!$D$5:$AG$5,0))/L6341</f>
        <v>8.9953425943663963E-3</v>
      </c>
      <c r="N6341" s="3" t="inlineStr">
        <is>
          <t>roof-top</t>
        </is>
      </c>
      <c r="O6341">
        <f>INDEX(parameters!$C$196:$EJ$198,MATCH('PV (extension)'!N6341,parameters!$B$196:$B$198,0),MATCH('PV (extension)'!B6327,parameters!$C$195:$EJ$195,0))</f>
        <v>1471.9711516317375</v>
      </c>
      <c r="P6341" t="n">
        <v>3</v>
      </c>
      <c r="Q6341" t="n">
        <v>30</v>
      </c>
      <c r="R6341">
        <f>Q6341*P6341*O6341</f>
        <v>132477.40364685637</v>
      </c>
      <c r="S6341">
        <f>1/R6341</f>
        <v>7.5484571139821665E-6</v>
      </c>
    </row>
    <row r="6342" s="29">
      <c r="A6342" t="inlineStr">
        <is>
          <t>photovoltaic facade installation, 3kWp, multi-Si, laminated, integrated, at building</t>
        </is>
      </c>
      <c r="B6342" s="30">
        <f>M6342*S6342</f>
        <v>1.9886713490260727E-7</v>
      </c>
      <c r="C6342" t="inlineStr">
        <is>
          <t>RER</t>
        </is>
      </c>
      <c r="D6342" t="inlineStr">
        <is>
          <t>unit</t>
        </is>
      </c>
      <c r="F6342" t="inlineStr">
        <is>
          <t>technosphere</t>
        </is>
      </c>
      <c r="G6342" t="n">
        <v>0</v>
      </c>
      <c r="H6342" t="inlineStr">
        <is>
          <t>photovoltaic facade installation, 3kWp, multi-Si, laminated, integrated, at building</t>
        </is>
      </c>
      <c r="I6342" t="inlineStr">
        <is>
          <t>(2,2,1,1,1,3); Calculation with average annual yield and share of technologies. Lifetime: 30a.</t>
        </is>
      </c>
      <c r="K6342" t="inlineStr">
        <is>
          <t>residential</t>
        </is>
      </c>
      <c r="L6342">
        <f>L6341</f>
        <v>0.17766751537682748</v>
      </c>
      <c r="M6342" s="30">
        <f>INDEX(parameters!$D$41:$AG$178,MATCH('PV (extension)'!B6327,parameters!$C$41:$C$178,0),MATCH('PV (extension)'!A6342,parameters!$D$5:$AG$5,0))/L6342</f>
        <v>1.8497835237986298E-2</v>
      </c>
      <c r="N6342" t="inlineStr">
        <is>
          <t>façade</t>
        </is>
      </c>
      <c r="O6342">
        <f>INDEX(parameters!$C$196:$EJ$198,MATCH('PV (extension)'!N6342,parameters!$B$196:$B$198,0),MATCH('PV (extension)'!B6327,parameters!$C$195:$EJ$195,0))</f>
        <v>1033.5116596563264</v>
      </c>
      <c r="P6342" t="n">
        <v>3</v>
      </c>
      <c r="Q6342" t="n">
        <v>30</v>
      </c>
      <c r="R6342">
        <f>Q6342*P6342*O6342</f>
        <v>93016.049369069369</v>
      </c>
      <c r="S6342">
        <f>1/R6342</f>
        <v>1.0750832859307933E-5</v>
      </c>
    </row>
    <row r="6343" s="29">
      <c r="A6343" t="inlineStr">
        <is>
          <t>photovoltaic facade installation, 3kWp, multi-Si, panel, mounted, at building</t>
        </is>
      </c>
      <c r="B6343" s="30">
        <f>M6343*S6343</f>
        <v>1.9503602560588593E-7</v>
      </c>
      <c r="C6343" t="inlineStr">
        <is>
          <t>RER</t>
        </is>
      </c>
      <c r="D6343" t="inlineStr">
        <is>
          <t>unit</t>
        </is>
      </c>
      <c r="F6343" t="inlineStr">
        <is>
          <t>technosphere</t>
        </is>
      </c>
      <c r="G6343" t="n">
        <v>0</v>
      </c>
      <c r="H6343" t="inlineStr">
        <is>
          <t>photovoltaic facade installation, 3kWp, multi-Si, panel, mounted, at building</t>
        </is>
      </c>
      <c r="I6343" t="inlineStr">
        <is>
          <t>(2,2,1,1,1,3); Calculation with average annual yield and share of technologies. Lifetime: 30a.</t>
        </is>
      </c>
      <c r="K6343" t="inlineStr">
        <is>
          <t>residential</t>
        </is>
      </c>
      <c r="L6343">
        <f>L6342</f>
        <v>0.17766751537682748</v>
      </c>
      <c r="M6343" s="30">
        <f>INDEX(parameters!$D$41:$AG$178,MATCH('PV (extension)'!B6327,parameters!$C$41:$C$178,0),MATCH('PV (extension)'!A6343,parameters!$D$5:$AG$5,0))/L6343</f>
        <v>1.8141480586504166E-2</v>
      </c>
      <c r="N6343" t="inlineStr">
        <is>
          <t>façade</t>
        </is>
      </c>
      <c r="O6343">
        <f>INDEX(parameters!$C$196:$EJ$198,MATCH('PV (extension)'!N6343,parameters!$B$196:$B$198,0),MATCH('PV (extension)'!B6327,parameters!$C$195:$EJ$195,0))</f>
        <v>1033.5116596563264</v>
      </c>
      <c r="P6343" t="n">
        <v>3</v>
      </c>
      <c r="Q6343" t="n">
        <v>30</v>
      </c>
      <c r="R6343">
        <f>Q6343*P6343*O6343</f>
        <v>93016.049369069369</v>
      </c>
      <c r="S6343">
        <f>1/R6343</f>
        <v>1.0750832859307933E-5</v>
      </c>
    </row>
    <row r="6344" s="29">
      <c r="A6344" t="inlineStr">
        <is>
          <t>photovoltaic facade installation, 3kWp, single-Si, laminated, integrated, at building</t>
        </is>
      </c>
      <c r="B6344" s="30">
        <f>M6344*S6344</f>
        <v>1.0484053354205318E-7</v>
      </c>
      <c r="C6344" t="inlineStr">
        <is>
          <t>RER</t>
        </is>
      </c>
      <c r="D6344" t="inlineStr">
        <is>
          <t>unit</t>
        </is>
      </c>
      <c r="F6344" t="inlineStr">
        <is>
          <t>technosphere</t>
        </is>
      </c>
      <c r="G6344" t="n">
        <v>0</v>
      </c>
      <c r="H6344" t="inlineStr">
        <is>
          <t>photovoltaic facade installation, 3kWp, single-Si, laminated, integrated, at building</t>
        </is>
      </c>
      <c r="I6344" t="inlineStr">
        <is>
          <t>(2,2,1,1,1,3); Calculation with average annual yield and share of technologies. Lifetime: 30a.</t>
        </is>
      </c>
      <c r="K6344" t="inlineStr">
        <is>
          <t>residential</t>
        </is>
      </c>
      <c r="L6344">
        <f>L6343</f>
        <v>0.17766751537682748</v>
      </c>
      <c r="M6344" s="30">
        <f>INDEX(parameters!$D$41:$AG$178,MATCH('PV (extension)'!B6327,parameters!$C$41:$C$178,0),MATCH('PV (extension)'!A6344,parameters!$D$5:$AG$5,0))/L6344</f>
        <v>9.7518522438271929E-3</v>
      </c>
      <c r="N6344" t="inlineStr">
        <is>
          <t>façade</t>
        </is>
      </c>
      <c r="O6344">
        <f>INDEX(parameters!$C$196:$EJ$198,MATCH('PV (extension)'!N6344,parameters!$B$196:$B$198,0),MATCH('PV (extension)'!B6327,parameters!$C$195:$EJ$195,0))</f>
        <v>1033.5116596563264</v>
      </c>
      <c r="P6344" t="n">
        <v>3</v>
      </c>
      <c r="Q6344" t="n">
        <v>30</v>
      </c>
      <c r="R6344">
        <f>Q6344*P6344*O6344</f>
        <v>93016.049369069369</v>
      </c>
      <c r="S6344">
        <f>1/R6344</f>
        <v>1.0750832859307933E-5</v>
      </c>
    </row>
    <row r="6345" s="29">
      <c r="A6345" t="inlineStr">
        <is>
          <t>photovoltaic facade installation, 3kWp, single-Si, panel, mounted, at building</t>
        </is>
      </c>
      <c r="B6345" s="30">
        <f>M6345*S6345</f>
        <v>1.0474982039208348E-7</v>
      </c>
      <c r="C6345" t="inlineStr">
        <is>
          <t>RER</t>
        </is>
      </c>
      <c r="D6345" t="inlineStr">
        <is>
          <t>unit</t>
        </is>
      </c>
      <c r="F6345" t="inlineStr">
        <is>
          <t>technosphere</t>
        </is>
      </c>
      <c r="G6345" t="n">
        <v>0</v>
      </c>
      <c r="H6345" t="inlineStr">
        <is>
          <t>photovoltaic facade installation, 3kWp, single-Si, panel, mounted, at building</t>
        </is>
      </c>
      <c r="I6345" t="inlineStr">
        <is>
          <t>(2,2,1,1,1,3); Calculation with average annual yield and share of technologies. Lifetime: 30a.</t>
        </is>
      </c>
      <c r="K6345" t="inlineStr">
        <is>
          <t>residential</t>
        </is>
      </c>
      <c r="L6345">
        <f>L6344</f>
        <v>0.17766751537682748</v>
      </c>
      <c r="M6345" s="30">
        <f>INDEX(parameters!$D$41:$AG$178,MATCH('PV (extension)'!B6327,parameters!$C$41:$C$178,0),MATCH('PV (extension)'!A6345,parameters!$D$5:$AG$5,0))/L6345</f>
        <v>9.7434144649911868E-3</v>
      </c>
      <c r="N6345" t="inlineStr">
        <is>
          <t>façade</t>
        </is>
      </c>
      <c r="O6345">
        <f>INDEX(parameters!$C$196:$EJ$198,MATCH('PV (extension)'!N6345,parameters!$B$196:$B$198,0),MATCH('PV (extension)'!B6327,parameters!$C$195:$EJ$195,0))</f>
        <v>1033.5116596563264</v>
      </c>
      <c r="P6345" t="n">
        <v>3</v>
      </c>
      <c r="Q6345" t="n">
        <v>30</v>
      </c>
      <c r="R6345">
        <f>Q6345*P6345*O6345</f>
        <v>93016.049369069369</v>
      </c>
      <c r="S6345">
        <f>1/R6345</f>
        <v>1.0750832859307933E-5</v>
      </c>
    </row>
    <row r="6346" ht="16" customHeight="1" s="29">
      <c r="A6346" t="inlineStr">
        <is>
          <t>photovoltaic flat-roof installation, 3kWp, multi-Si, on roof</t>
        </is>
      </c>
      <c r="B6346" s="30">
        <f>M6346*S6346</f>
        <v>2.150878103134823E-6</v>
      </c>
      <c r="C6346" t="inlineStr">
        <is>
          <t>RER</t>
        </is>
      </c>
      <c r="D6346" t="inlineStr">
        <is>
          <t>unit</t>
        </is>
      </c>
      <c r="F6346" t="inlineStr">
        <is>
          <t>technosphere</t>
        </is>
      </c>
      <c r="G6346" t="n">
        <v>0</v>
      </c>
      <c r="H6346" t="inlineStr">
        <is>
          <t>photovoltaic flat-roof installation, 3kWp, multi-Si, on roof</t>
        </is>
      </c>
      <c r="I6346" t="inlineStr">
        <is>
          <t>(2,2,1,1,1,3); Calculation with average annual yield and share of technologies. Lifetime: 30a.</t>
        </is>
      </c>
      <c r="K6346" t="inlineStr">
        <is>
          <t>residential</t>
        </is>
      </c>
      <c r="L6346">
        <f>L6345</f>
        <v>0.17766751537682748</v>
      </c>
      <c r="M6346" s="30">
        <f>INDEX(parameters!$D$41:$AG$178,MATCH('PV (extension)'!B6327,parameters!$C$41:$C$178,0),MATCH('PV (extension)'!A6346,parameters!$D$5:$AG$5,0))/L6346</f>
        <v>0.28494274666417674</v>
      </c>
      <c r="N6346" s="3" t="inlineStr">
        <is>
          <t>roof-top</t>
        </is>
      </c>
      <c r="O6346">
        <f>INDEX(parameters!$C$196:$EJ$198,MATCH('PV (extension)'!N6346,parameters!$B$196:$B$198,0),MATCH('PV (extension)'!B6327,parameters!$C$195:$EJ$195,0))</f>
        <v>1471.9711516317375</v>
      </c>
      <c r="P6346" t="n">
        <v>3</v>
      </c>
      <c r="Q6346" t="n">
        <v>30</v>
      </c>
      <c r="R6346">
        <f>Q6346*P6346*O6346</f>
        <v>132477.40364685637</v>
      </c>
      <c r="S6346">
        <f>1/R6346</f>
        <v>7.5484571139821665E-6</v>
      </c>
    </row>
    <row r="6347" ht="16" customHeight="1" s="29">
      <c r="A6347" t="inlineStr">
        <is>
          <t>photovoltaic flat-roof installation, 3kWp, single-Si, on roof</t>
        </is>
      </c>
      <c r="B6347" s="30">
        <f>M6347*S6347</f>
        <v>1.1227272130932155E-6</v>
      </c>
      <c r="C6347" t="inlineStr">
        <is>
          <t>RER</t>
        </is>
      </c>
      <c r="D6347" t="inlineStr">
        <is>
          <t>unit</t>
        </is>
      </c>
      <c r="F6347" t="inlineStr">
        <is>
          <t>technosphere</t>
        </is>
      </c>
      <c r="G6347" t="n">
        <v>0</v>
      </c>
      <c r="H6347" t="inlineStr">
        <is>
          <t>photovoltaic flat-roof installation, 3kWp, single-Si, on roof</t>
        </is>
      </c>
      <c r="I6347" t="inlineStr">
        <is>
          <t>(2,2,1,1,1,3); Calculation with average annual yield and share of technologies. Lifetime: 30a.</t>
        </is>
      </c>
      <c r="K6347" t="inlineStr">
        <is>
          <t>residential</t>
        </is>
      </c>
      <c r="L6347">
        <f>L6346</f>
        <v>0.17766751537682748</v>
      </c>
      <c r="M6347" s="30">
        <f>INDEX(parameters!$D$41:$AG$178,MATCH('PV (extension)'!B6327,parameters!$C$41:$C$178,0),MATCH('PV (extension)'!A6347,parameters!$D$5:$AG$5,0))/L6347</f>
        <v>0.14873598619426004</v>
      </c>
      <c r="N6347" s="3" t="inlineStr">
        <is>
          <t>roof-top</t>
        </is>
      </c>
      <c r="O6347">
        <f>INDEX(parameters!$C$196:$EJ$198,MATCH('PV (extension)'!N6347,parameters!$B$196:$B$198,0),MATCH('PV (extension)'!B6327,parameters!$C$195:$EJ$195,0))</f>
        <v>1471.9711516317375</v>
      </c>
      <c r="P6347" t="n">
        <v>3</v>
      </c>
      <c r="Q6347" t="n">
        <v>30</v>
      </c>
      <c r="R6347">
        <f>Q6347*P6347*O6347</f>
        <v>132477.40364685637</v>
      </c>
      <c r="S6347">
        <f>1/R6347</f>
        <v>7.5484571139821665E-6</v>
      </c>
    </row>
    <row r="6348" ht="16" customHeight="1" s="29">
      <c r="A6348" t="inlineStr">
        <is>
          <t>photovoltaic slanted-roof installation, 3kWp, CIS, panel, mounted, on roof</t>
        </is>
      </c>
      <c r="B6348" s="30">
        <f>M6348*S6348</f>
        <v>6.2100088997533801E-7</v>
      </c>
      <c r="C6348" t="inlineStr">
        <is>
          <t>CH</t>
        </is>
      </c>
      <c r="D6348" t="inlineStr">
        <is>
          <t>unit</t>
        </is>
      </c>
      <c r="F6348" t="inlineStr">
        <is>
          <t>technosphere</t>
        </is>
      </c>
      <c r="G6348" t="n">
        <v>0</v>
      </c>
      <c r="H6348" t="inlineStr">
        <is>
          <t>photovoltaic slanted-roof installation, 3kWp, CIS, panel, mounted, on roof</t>
        </is>
      </c>
      <c r="I6348" t="inlineStr">
        <is>
          <t>(2,2,1,1,1,3); Calculation with average annual yield and share of technologies. Lifetime: 30a.</t>
        </is>
      </c>
      <c r="K6348" t="inlineStr">
        <is>
          <t>residential</t>
        </is>
      </c>
      <c r="L6348">
        <f>L6347</f>
        <v>0.17766751537682748</v>
      </c>
      <c r="M6348" s="30">
        <f>INDEX(parameters!$D$41:$AG$178,MATCH('PV (extension)'!B6327,parameters!$C$41:$C$178,0),MATCH('PV (extension)'!A6348,parameters!$D$5:$AG$5,0))/L6348</f>
        <v>8.2268585566319899E-2</v>
      </c>
      <c r="N6348" s="3" t="inlineStr">
        <is>
          <t>roof-top</t>
        </is>
      </c>
      <c r="O6348">
        <f>INDEX(parameters!$C$196:$EJ$198,MATCH('PV (extension)'!N6348,parameters!$B$196:$B$198,0),MATCH('PV (extension)'!B6327,parameters!$C$195:$EJ$195,0))</f>
        <v>1471.9711516317375</v>
      </c>
      <c r="P6348" t="n">
        <v>3</v>
      </c>
      <c r="Q6348" t="n">
        <v>30</v>
      </c>
      <c r="R6348">
        <f>Q6348*P6348*O6348</f>
        <v>132477.40364685637</v>
      </c>
      <c r="S6348">
        <f>1/R6348</f>
        <v>7.5484571139821665E-6</v>
      </c>
    </row>
    <row r="6349" ht="16" customHeight="1" s="29">
      <c r="A6349" t="inlineStr">
        <is>
          <t>photovoltaic slanted-roof installation, 3kWp, CdTe, laminated, integrated, on roof</t>
        </is>
      </c>
      <c r="B6349" s="30">
        <f>M6349*S6349</f>
        <v>1.7388414347290956E-8</v>
      </c>
      <c r="C6349" t="inlineStr">
        <is>
          <t>CH</t>
        </is>
      </c>
      <c r="D6349" t="inlineStr">
        <is>
          <t>unit</t>
        </is>
      </c>
      <c r="F6349" t="inlineStr">
        <is>
          <t>technosphere</t>
        </is>
      </c>
      <c r="G6349" t="n">
        <v>0</v>
      </c>
      <c r="H6349" t="inlineStr">
        <is>
          <t>photovoltaic slanted-roof installation, 3kWp, CdTe, laminated, integrated, on roof</t>
        </is>
      </c>
      <c r="I6349" t="inlineStr">
        <is>
          <t>(2,2,1,1,1,3); Calculation with average annual yield and share of technologies. Lifetime: 30a.</t>
        </is>
      </c>
      <c r="K6349" t="inlineStr">
        <is>
          <t>residential</t>
        </is>
      </c>
      <c r="L6349">
        <f>L6348</f>
        <v>0.17766751537682748</v>
      </c>
      <c r="M6349" s="30">
        <f>INDEX(parameters!$D$41:$AG$178,MATCH('PV (extension)'!B6327,parameters!$C$41:$C$178,0),MATCH('PV (extension)'!A6349,parameters!$D$5:$AG$5,0))/L6349</f>
        <v>2.3035719862648527E-3</v>
      </c>
      <c r="N6349" s="3" t="inlineStr">
        <is>
          <t>roof-top</t>
        </is>
      </c>
      <c r="O6349">
        <f>INDEX(parameters!$C$196:$EJ$198,MATCH('PV (extension)'!N6349,parameters!$B$196:$B$198,0),MATCH('PV (extension)'!B6327,parameters!$C$195:$EJ$195,0))</f>
        <v>1471.9711516317375</v>
      </c>
      <c r="P6349" t="n">
        <v>3</v>
      </c>
      <c r="Q6349" t="n">
        <v>30</v>
      </c>
      <c r="R6349">
        <f>Q6349*P6349*O6349</f>
        <v>132477.40364685637</v>
      </c>
      <c r="S6349">
        <f>1/R6349</f>
        <v>7.5484571139821665E-6</v>
      </c>
    </row>
    <row r="6350" ht="16" customHeight="1" s="29">
      <c r="A6350" t="inlineStr">
        <is>
          <t>photovoltaic slanted-roof installation, 3kWp, multi-Si, laminated, integrated, on roof</t>
        </is>
      </c>
      <c r="B6350" s="30">
        <f>M6350*S6350</f>
        <v>1.0330559113215704E-7</v>
      </c>
      <c r="C6350" t="inlineStr">
        <is>
          <t>RER</t>
        </is>
      </c>
      <c r="D6350" t="inlineStr">
        <is>
          <t>unit</t>
        </is>
      </c>
      <c r="F6350" t="inlineStr">
        <is>
          <t>technosphere</t>
        </is>
      </c>
      <c r="G6350" t="n">
        <v>0</v>
      </c>
      <c r="H6350" t="inlineStr">
        <is>
          <t>photovoltaic slanted-roof installation, 3kWp, multi-Si, laminated, integrated, on roof</t>
        </is>
      </c>
      <c r="I6350" t="inlineStr">
        <is>
          <t>(2,2,1,1,1,3); Calculation with average annual yield and share of technologies. Lifetime: 30a.</t>
        </is>
      </c>
      <c r="K6350" t="inlineStr">
        <is>
          <t>residential</t>
        </is>
      </c>
      <c r="L6350">
        <f>L6349</f>
        <v>0.17766751537682748</v>
      </c>
      <c r="M6350" s="30">
        <f>INDEX(parameters!$D$41:$AG$178,MATCH('PV (extension)'!B6327,parameters!$C$41:$C$178,0),MATCH('PV (extension)'!A6350,parameters!$D$5:$AG$5,0))/L6350</f>
        <v>1.3685656495391874E-2</v>
      </c>
      <c r="N6350" s="3" t="inlineStr">
        <is>
          <t>roof-top</t>
        </is>
      </c>
      <c r="O6350">
        <f>INDEX(parameters!$C$196:$EJ$198,MATCH('PV (extension)'!N6350,parameters!$B$196:$B$198,0),MATCH('PV (extension)'!B6327,parameters!$C$195:$EJ$195,0))</f>
        <v>1471.9711516317375</v>
      </c>
      <c r="P6350" t="n">
        <v>3</v>
      </c>
      <c r="Q6350" t="n">
        <v>30</v>
      </c>
      <c r="R6350">
        <f>Q6350*P6350*O6350</f>
        <v>132477.40364685637</v>
      </c>
      <c r="S6350">
        <f>1/R6350</f>
        <v>7.5484571139821665E-6</v>
      </c>
    </row>
    <row r="6351" ht="16" customHeight="1" s="29">
      <c r="A6351" t="inlineStr">
        <is>
          <t>photovoltaic slanted-roof installation, 3kWp, multi-Si, panel, mounted, on roof</t>
        </is>
      </c>
      <c r="B6351" s="30">
        <f>M6351*S6351</f>
        <v>1.7682247855079321E-6</v>
      </c>
      <c r="C6351" t="inlineStr">
        <is>
          <t>RER</t>
        </is>
      </c>
      <c r="D6351" t="inlineStr">
        <is>
          <t>unit</t>
        </is>
      </c>
      <c r="F6351" t="inlineStr">
        <is>
          <t>technosphere</t>
        </is>
      </c>
      <c r="G6351" t="n">
        <v>0</v>
      </c>
      <c r="H6351" t="inlineStr">
        <is>
          <t>photovoltaic slanted-roof installation, 3kWp, multi-Si, panel, mounted, on roof</t>
        </is>
      </c>
      <c r="I6351" t="inlineStr">
        <is>
          <t>(2,2,1,1,1,3); Calculation with average annual yield and share of technologies. Lifetime: 30a.</t>
        </is>
      </c>
      <c r="K6351" t="inlineStr">
        <is>
          <t>residential</t>
        </is>
      </c>
      <c r="L6351">
        <f>L6350</f>
        <v>0.17766751537682748</v>
      </c>
      <c r="M6351" s="30">
        <f>INDEX(parameters!$D$41:$AG$178,MATCH('PV (extension)'!B6327,parameters!$C$41:$C$178,0),MATCH('PV (extension)'!A6351,parameters!$D$5:$AG$5,0))/L6351</f>
        <v>0.23424982864811036</v>
      </c>
      <c r="N6351" s="3" t="inlineStr">
        <is>
          <t>roof-top</t>
        </is>
      </c>
      <c r="O6351">
        <f>INDEX(parameters!$C$196:$EJ$198,MATCH('PV (extension)'!N6351,parameters!$B$196:$B$198,0),MATCH('PV (extension)'!B6327,parameters!$C$195:$EJ$195,0))</f>
        <v>1471.9711516317375</v>
      </c>
      <c r="P6351" t="n">
        <v>3</v>
      </c>
      <c r="Q6351" t="n">
        <v>30</v>
      </c>
      <c r="R6351">
        <f>Q6351*P6351*O6351</f>
        <v>132477.40364685637</v>
      </c>
      <c r="S6351">
        <f>1/R6351</f>
        <v>7.5484571139821665E-6</v>
      </c>
    </row>
    <row r="6352" ht="16" customHeight="1" s="29">
      <c r="A6352" t="inlineStr">
        <is>
          <t>photovoltaic slanted-roof installation, 3kWp, single-Si, laminated, integrated, on roof</t>
        </is>
      </c>
      <c r="B6352" s="30">
        <f>M6352*S6352</f>
        <v>5.4596621908331177E-8</v>
      </c>
      <c r="C6352" t="inlineStr">
        <is>
          <t>RER</t>
        </is>
      </c>
      <c r="D6352" t="inlineStr">
        <is>
          <t>unit</t>
        </is>
      </c>
      <c r="F6352" t="inlineStr">
        <is>
          <t>technosphere</t>
        </is>
      </c>
      <c r="G6352" t="n">
        <v>0</v>
      </c>
      <c r="H6352" t="inlineStr">
        <is>
          <t>photovoltaic slanted-roof installation, 3kWp, single-Si, laminated, integrated, on roof</t>
        </is>
      </c>
      <c r="I6352" t="inlineStr">
        <is>
          <t>(2,2,1,1,1,3); Calculation with average annual yield and share of technologies. Lifetime: 30a.</t>
        </is>
      </c>
      <c r="K6352" t="inlineStr">
        <is>
          <t>residential</t>
        </is>
      </c>
      <c r="L6352">
        <f>L6351</f>
        <v>0.17766751537682748</v>
      </c>
      <c r="M6352" s="30">
        <f>INDEX(parameters!$D$41:$AG$178,MATCH('PV (extension)'!B6327,parameters!$C$41:$C$178,0),MATCH('PV (extension)'!A6352,parameters!$D$5:$AG$5,0))/L6352</f>
        <v>7.2328187183047909E-3</v>
      </c>
      <c r="N6352" s="3" t="inlineStr">
        <is>
          <t>roof-top</t>
        </is>
      </c>
      <c r="O6352">
        <f>INDEX(parameters!$C$196:$EJ$198,MATCH('PV (extension)'!N6352,parameters!$B$196:$B$198,0),MATCH('PV (extension)'!B6327,parameters!$C$195:$EJ$195,0))</f>
        <v>1471.9711516317375</v>
      </c>
      <c r="P6352" t="n">
        <v>3</v>
      </c>
      <c r="Q6352" t="n">
        <v>30</v>
      </c>
      <c r="R6352">
        <f>Q6352*P6352*O6352</f>
        <v>132477.40364685637</v>
      </c>
      <c r="S6352">
        <f>1/R6352</f>
        <v>7.5484571139821665E-6</v>
      </c>
    </row>
    <row r="6353" ht="16" customHeight="1" s="29">
      <c r="A6353" t="inlineStr">
        <is>
          <t>photovoltaic slanted-roof installation, 3kWp, single-Si, panel, mounted, on roof</t>
        </is>
      </c>
      <c r="B6353" s="30">
        <f>M6353*S6353</f>
        <v>9.2408649075919244E-7</v>
      </c>
      <c r="C6353" t="inlineStr">
        <is>
          <t>RER</t>
        </is>
      </c>
      <c r="D6353" t="inlineStr">
        <is>
          <t>unit</t>
        </is>
      </c>
      <c r="F6353" t="inlineStr">
        <is>
          <t>technosphere</t>
        </is>
      </c>
      <c r="G6353" t="n">
        <v>0</v>
      </c>
      <c r="H6353" t="inlineStr">
        <is>
          <t>photovoltaic slanted-roof installation, 3kWp, single-Si, panel, mounted, on roof</t>
        </is>
      </c>
      <c r="I6353" t="inlineStr">
        <is>
          <t>(2,2,1,1,1,3); Calculation with average annual yield and share of technologies. Lifetime: 30a.</t>
        </is>
      </c>
      <c r="K6353" t="inlineStr">
        <is>
          <t>residential</t>
        </is>
      </c>
      <c r="L6353">
        <f>L6352</f>
        <v>0.17766751537682748</v>
      </c>
      <c r="M6353" s="30">
        <f>INDEX(parameters!$D$41:$AG$178,MATCH('PV (extension)'!B6327,parameters!$C$41:$C$178,0),MATCH('PV (extension)'!A6353,parameters!$D$5:$AG$5,0))/L6353</f>
        <v>0.12242057904091255</v>
      </c>
      <c r="N6353" s="3" t="inlineStr">
        <is>
          <t>roof-top</t>
        </is>
      </c>
      <c r="O6353">
        <f>INDEX(parameters!$C$196:$EJ$198,MATCH('PV (extension)'!N6353,parameters!$B$196:$B$198,0),MATCH('PV (extension)'!B6327,parameters!$C$195:$EJ$195,0))</f>
        <v>1471.9711516317375</v>
      </c>
      <c r="P6353" t="n">
        <v>3</v>
      </c>
      <c r="Q6353" t="n">
        <v>30</v>
      </c>
      <c r="R6353">
        <f>Q6353*P6353*O6353</f>
        <v>132477.40364685637</v>
      </c>
      <c r="S6353">
        <f>1/R6353</f>
        <v>7.5484571139821665E-6</v>
      </c>
    </row>
    <row r="6354" s="29">
      <c r="A6354" t="inlineStr">
        <is>
          <t>market for tap water</t>
        </is>
      </c>
      <c r="B6354" t="n">
        <v>0.0037026</v>
      </c>
      <c r="C6354" t="inlineStr">
        <is>
          <t>Europe without Switzerland</t>
        </is>
      </c>
      <c r="D6354" t="inlineStr">
        <is>
          <t>kilogram</t>
        </is>
      </c>
      <c r="F6354" t="inlineStr">
        <is>
          <t>technosphere</t>
        </is>
      </c>
      <c r="G6354" t="n">
        <v>0</v>
      </c>
      <c r="H6354" t="inlineStr">
        <is>
          <t>tap water</t>
        </is>
      </c>
      <c r="I6354" t="inlineStr">
        <is>
          <t>(2,2,1,1,1,3); Estimation 20l/m2 panel</t>
        </is>
      </c>
    </row>
    <row r="6355" s="29">
      <c r="A6355" t="inlineStr">
        <is>
          <t>treatment of wastewater, from residence, capacity 1.1E10l/year</t>
        </is>
      </c>
      <c r="B6355" t="n">
        <v>-3.3323e-06</v>
      </c>
      <c r="C6355" t="inlineStr">
        <is>
          <t>CH</t>
        </is>
      </c>
      <c r="D6355" t="inlineStr">
        <is>
          <t>cubic meter</t>
        </is>
      </c>
      <c r="F6355" t="inlineStr">
        <is>
          <t>technosphere</t>
        </is>
      </c>
      <c r="G6355" t="n">
        <v>0</v>
      </c>
      <c r="H6355" t="inlineStr">
        <is>
          <t>wastewater, from residence</t>
        </is>
      </c>
      <c r="I6355" t="inlineStr">
        <is>
          <t>(2,2,1,1,1,3); Estimation 20l/m2 panel</t>
        </is>
      </c>
    </row>
    <row r="6356" s="29"/>
    <row r="6357" customFormat="1" s="28">
      <c r="A6357" s="28" t="inlineStr">
        <is>
          <t>Activity</t>
        </is>
      </c>
      <c r="B6357" s="28" t="inlineStr">
        <is>
          <t>electricity production, photovoltaic, commercial</t>
        </is>
      </c>
    </row>
    <row r="6358">
      <c r="A6358" t="inlineStr">
        <is>
          <t>comment</t>
        </is>
      </c>
      <c r="B635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")&amp;HLOOKUP(B6359,parameters!$C$195:$EJ$198,2,0)&amp;" kWh/kWp.
Annual output, Facade: "&amp;HLOOKUP(B6359,parameters!$C$195:$EJ$198,3,0)&amp;" kWh/kWp.
Annual output, Open-ground: "&amp;HLOOKUP(B6359,parameters!$C$195:$EJ$198,4,0)&amp;_xlfn._LONGTEXT("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")&amp;VLOOKUP(B6359,'extension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1471.97115163174 kWh/kWp.
Annual output, Facade: 1033.51165965633 kWh/kWp.
Annual output, Open-ground: 1565.92675705504 kWh/kWp.
Amount of solar energy transformed to electricity. Waste heat emission due to losses of electricity in the system.
Technology:  Electricity production with grid-connected photovoltaic power plants.
Time period:  Time of publications
Production volume: 622.4 GWh in 2025.
Sampling:  Statistical data and model calculations
Extrapolations:  Use of PV technology data investigated for other countries (Switzerland). Correction of average yield with Swiss data.
Uncertainty:  None
Author: Romain Sacchi, PSI, romain.sacchi@psi.ch</v>
      </c>
    </row>
    <row r="6359" s="29">
      <c r="A6359" t="inlineStr">
        <is>
          <t>location</t>
        </is>
      </c>
      <c r="B6359" t="inlineStr">
        <is>
          <t>UZ</t>
        </is>
      </c>
    </row>
    <row r="6360" s="29">
      <c r="A6360" t="inlineStr">
        <is>
          <t>production amount</t>
        </is>
      </c>
      <c r="B6360" t="n">
        <v>1</v>
      </c>
    </row>
    <row r="6361" s="29">
      <c r="A6361" t="inlineStr">
        <is>
          <t>reference product</t>
        </is>
      </c>
      <c r="B6361" t="inlineStr">
        <is>
          <t>electricity, low voltage</t>
        </is>
      </c>
    </row>
    <row r="6362" s="29">
      <c r="A6362" t="inlineStr">
        <is>
          <t>source</t>
        </is>
      </c>
      <c r="B63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63" s="29">
      <c r="A6363" t="inlineStr">
        <is>
          <t>type</t>
        </is>
      </c>
      <c r="B6363" t="inlineStr">
        <is>
          <t>process</t>
        </is>
      </c>
    </row>
    <row r="6364" s="29">
      <c r="A6364" t="inlineStr">
        <is>
          <t>unit</t>
        </is>
      </c>
      <c r="B6364" t="inlineStr">
        <is>
          <t>kilowatt hour</t>
        </is>
      </c>
    </row>
    <row r="6365" s="29">
      <c r="A6365" t="inlineStr">
        <is>
          <t>Exchanges</t>
        </is>
      </c>
    </row>
    <row r="6366" customFormat="1" s="28">
      <c r="A6366" s="28" t="inlineStr">
        <is>
          <t>name</t>
        </is>
      </c>
      <c r="B6366" s="28" t="inlineStr">
        <is>
          <t>amount</t>
        </is>
      </c>
      <c r="C6366" s="28" t="inlineStr">
        <is>
          <t>location</t>
        </is>
      </c>
      <c r="D6366" s="28" t="inlineStr">
        <is>
          <t>unit</t>
        </is>
      </c>
      <c r="E6366" s="28" t="inlineStr">
        <is>
          <t>categories</t>
        </is>
      </c>
      <c r="F6366" s="28" t="inlineStr">
        <is>
          <t>type</t>
        </is>
      </c>
      <c r="G6366" s="28" t="inlineStr">
        <is>
          <t>uncertainty type</t>
        </is>
      </c>
      <c r="H6366" s="28" t="inlineStr">
        <is>
          <t>reference product</t>
        </is>
      </c>
      <c r="I6366" s="28" t="inlineStr">
        <is>
          <t>comment</t>
        </is>
      </c>
      <c r="J6366" s="28" t="inlineStr">
        <is>
          <t>production volume</t>
        </is>
      </c>
      <c r="K6366" s="28" t="inlineStr">
        <is>
          <t>scope</t>
        </is>
      </c>
      <c r="L6366" s="28" t="inlineStr">
        <is>
          <t>scope share</t>
        </is>
      </c>
      <c r="M6366" s="28" t="inlineStr">
        <is>
          <t>tech share</t>
        </is>
      </c>
      <c r="N6366" s="28" t="inlineStr">
        <is>
          <t>installation</t>
        </is>
      </c>
      <c r="O6366" s="28" t="inlineStr">
        <is>
          <t>productivity</t>
        </is>
      </c>
      <c r="P6366" s="28" t="inlineStr">
        <is>
          <t>kWp</t>
        </is>
      </c>
      <c r="Q6366" s="28" t="inlineStr">
        <is>
          <t>lifetime</t>
        </is>
      </c>
      <c r="R6366" s="28" t="inlineStr">
        <is>
          <t>lifetime production</t>
        </is>
      </c>
      <c r="S6366" s="28" t="inlineStr">
        <is>
          <t>inverted lifetime production</t>
        </is>
      </c>
    </row>
    <row r="6367" s="29">
      <c r="A6367" t="inlineStr">
        <is>
          <t>Energy, solar, converted</t>
        </is>
      </c>
      <c r="B6367" t="n">
        <v>3.8503</v>
      </c>
      <c r="D6367" t="inlineStr">
        <is>
          <t>megajoule</t>
        </is>
      </c>
      <c r="E6367" t="inlineStr">
        <is>
          <t>natural resource::in air</t>
        </is>
      </c>
      <c r="F6367" t="inlineStr">
        <is>
          <t>biosphere</t>
        </is>
      </c>
      <c r="G6367" t="n">
        <v>0</v>
      </c>
      <c r="I6367" t="inlineStr">
        <is>
          <t>(2,2,1,1,1,3); Energy loss in the system</t>
        </is>
      </c>
    </row>
    <row r="6368" s="29">
      <c r="A6368" t="inlineStr">
        <is>
          <t>Heat, waste</t>
        </is>
      </c>
      <c r="B6368" t="n">
        <v>0.25027</v>
      </c>
      <c r="D6368" t="inlineStr">
        <is>
          <t>megajoule</t>
        </is>
      </c>
      <c r="E6368" t="inlineStr">
        <is>
          <t>air</t>
        </is>
      </c>
      <c r="F6368" t="inlineStr">
        <is>
          <t>biosphere</t>
        </is>
      </c>
      <c r="G6368" t="n">
        <v>0</v>
      </c>
      <c r="I6368" t="inlineStr">
        <is>
          <t>(1,na,na,na,na,na); Calculation with average annual output and share of technologies; Average degradation of 10.5% included</t>
        </is>
      </c>
    </row>
    <row r="6369" s="29">
      <c r="A6369" t="inlineStr">
        <is>
          <t>electricity production, photovoltaic, commercial</t>
        </is>
      </c>
      <c r="B6369" t="n">
        <v>1</v>
      </c>
      <c r="C6369" t="inlineStr">
        <is>
          <t>UZ</t>
        </is>
      </c>
      <c r="D6369" t="inlineStr">
        <is>
          <t>kilowatt hour</t>
        </is>
      </c>
      <c r="E6369" t="inlineStr">
        <is>
          <t>photovoltaic::power plants</t>
        </is>
      </c>
      <c r="F6369" t="inlineStr">
        <is>
          <t>production</t>
        </is>
      </c>
      <c r="G6369" t="n">
        <v>0</v>
      </c>
      <c r="H6369" t="inlineStr">
        <is>
          <t>electricity, low voltage</t>
        </is>
      </c>
      <c r="J6369">
        <f>VLOOKUP(C6369,'extension - production vol'!$B$6:$D$235,3,0)</f>
        <v>622.4</v>
      </c>
    </row>
    <row r="6370" ht="16" customHeight="1" s="29">
      <c r="A6370" t="inlineStr">
        <is>
          <t>photovoltaic flat-roof installation, 156 kWp, multi-Si, on roof</t>
        </is>
      </c>
      <c r="B6370" s="30">
        <f>M6370*S6370</f>
        <v>1.7822747312557105E-8</v>
      </c>
      <c r="C6370" t="inlineStr">
        <is>
          <t>CH</t>
        </is>
      </c>
      <c r="D6370" t="inlineStr">
        <is>
          <t>unit</t>
        </is>
      </c>
      <c r="F6370" t="inlineStr">
        <is>
          <t>technosphere</t>
        </is>
      </c>
      <c r="G6370" t="n">
        <v>0</v>
      </c>
      <c r="H6370" t="inlineStr">
        <is>
          <t>photovoltaic flat-roof installation, 156 kWp, multi-Si, on roof</t>
        </is>
      </c>
      <c r="I6370" t="inlineStr">
        <is>
          <t>(2,2,1,1,1,3); Calculation with average annual yield and share of technologies. Lifetime: 30a.</t>
        </is>
      </c>
      <c r="K6370" t="inlineStr">
        <is>
          <t>commercial</t>
        </is>
      </c>
      <c r="L6370">
        <f>IF(K6370="residential",VLOOKUP(B6359,parameters!$C$41:$AG$178,18,0),IF(K6370="commercial",1-VLOOKUP(B6359,parameters!$C$41:$AG$178,18,0),1))</f>
        <v>0.82233248462317254</v>
      </c>
      <c r="M6370" s="30">
        <f>INDEX(parameters!$D$41:$AG$178,MATCH('PV (extension)'!B6359,parameters!$C$41:$C$178,0),MATCH('PV (extension)'!A6370,parameters!$D$5:$AG$5,0))/L6370</f>
        <v>0.12277778707072071</v>
      </c>
      <c r="N6370" s="3" t="inlineStr">
        <is>
          <t>roof-top</t>
        </is>
      </c>
      <c r="O6370">
        <f>INDEX(parameters!$C$196:$EJ$198,MATCH('PV (extension)'!N6370,parameters!$B$196:$B$198,0),MATCH('PV (extension)'!B6359,parameters!$C$195:$EJ$195,0))</f>
        <v>1471.9711516317375</v>
      </c>
      <c r="P6370" t="n">
        <v>156</v>
      </c>
      <c r="Q6370" t="n">
        <v>30</v>
      </c>
      <c r="R6370">
        <f>Q6370*P6370*O6370</f>
        <v>6888824.9896365311</v>
      </c>
      <c r="S6370">
        <f>1/R6370</f>
        <v>1.4516263680734937E-7</v>
      </c>
    </row>
    <row r="6371" ht="16" customHeight="1" s="29">
      <c r="A6371" t="inlineStr">
        <is>
          <t>photovoltaic flat-roof installation, 156 kWp, single-Si, on roof</t>
        </is>
      </c>
      <c r="B6371" s="30">
        <f>M6371*S6371</f>
        <v>9.3099572311195751E-9</v>
      </c>
      <c r="C6371" t="inlineStr">
        <is>
          <t>CH</t>
        </is>
      </c>
      <c r="D6371" t="inlineStr">
        <is>
          <t>unit</t>
        </is>
      </c>
      <c r="F6371" t="inlineStr">
        <is>
          <t>technosphere</t>
        </is>
      </c>
      <c r="G6371" t="n">
        <v>0</v>
      </c>
      <c r="H6371" t="inlineStr">
        <is>
          <t>photovoltaic flat-roof installation, 156 kWp, single-Si, on roof</t>
        </is>
      </c>
      <c r="I6371" t="inlineStr">
        <is>
          <t>(2,2,1,1,1,3); Calculation with average annual yield and share of technologies. Lifetime: 30a.</t>
        </is>
      </c>
      <c r="K6371" t="inlineStr">
        <is>
          <t>commercial</t>
        </is>
      </c>
      <c r="L6371">
        <f>L6370</f>
        <v>0.82233248462317254</v>
      </c>
      <c r="M6371" s="30">
        <f>INDEX(parameters!$D$41:$AG$178,MATCH('PV (extension)'!B6359,parameters!$C$41:$C$178,0),MATCH('PV (extension)'!A6371,parameters!$D$5:$AG$5,0))/L6371</f>
        <v>6.4134666026183854E-2</v>
      </c>
      <c r="N6371" s="3" t="inlineStr">
        <is>
          <t>roof-top</t>
        </is>
      </c>
      <c r="O6371">
        <f>INDEX(parameters!$C$196:$EJ$198,MATCH('PV (extension)'!N6371,parameters!$B$196:$B$198,0),MATCH('PV (extension)'!B6359,parameters!$C$195:$EJ$195,0))</f>
        <v>1471.9711516317375</v>
      </c>
      <c r="P6371" t="n">
        <v>156</v>
      </c>
      <c r="Q6371" t="n">
        <v>30</v>
      </c>
      <c r="R6371">
        <f>Q6371*P6371*O6371</f>
        <v>6888824.9896365311</v>
      </c>
      <c r="S6371">
        <f>1/R6371</f>
        <v>1.4516263680734937E-7</v>
      </c>
    </row>
    <row r="6372" s="29">
      <c r="A6372" t="inlineStr">
        <is>
          <t>photovoltaic open ground installation, 570 kWp, CIS, on open ground</t>
        </is>
      </c>
      <c r="B6372" s="30">
        <f>M6372*S6372</f>
        <v>4.5886646524722315E-10</v>
      </c>
      <c r="C6372" t="inlineStr">
        <is>
          <t>RER</t>
        </is>
      </c>
      <c r="D6372" t="inlineStr">
        <is>
          <t>unit</t>
        </is>
      </c>
      <c r="F6372" t="inlineStr">
        <is>
          <t>technosphere</t>
        </is>
      </c>
      <c r="G6372" t="n">
        <v>0</v>
      </c>
      <c r="H6372" t="inlineStr">
        <is>
          <t>photovoltaic open ground installation, 570 kWp, CIS, on open ground</t>
        </is>
      </c>
      <c r="I6372" t="inlineStr">
        <is>
          <t>(2,2,1,1,1,3); Calculation with average annual yield and share of technologies. Lifetime: 30a.</t>
        </is>
      </c>
      <c r="K6372" t="inlineStr">
        <is>
          <t>commercial</t>
        </is>
      </c>
      <c r="L6372">
        <f>L6371</f>
        <v>0.82233248462317254</v>
      </c>
      <c r="M6372" s="30">
        <f>INDEX(parameters!$D$41:$AG$178,MATCH('PV (extension)'!B6359,parameters!$C$41:$C$178,0),MATCH('PV (extension)'!A6372,parameters!$D$5:$AG$5,0))/L6372</f>
        <v>1.2287226816964775E-2</v>
      </c>
      <c r="N6372" t="inlineStr">
        <is>
          <t>central</t>
        </is>
      </c>
      <c r="O6372">
        <f>INDEX(parameters!$C$196:$EJ$198,MATCH('PV (extension)'!N6372,parameters!$B$196:$B$198,0),MATCH('PV (extension)'!B6359,parameters!$C$195:$EJ$195,0))</f>
        <v>1565.9267570550401</v>
      </c>
      <c r="P6372" t="n">
        <v>570</v>
      </c>
      <c r="Q6372" t="n">
        <v>30</v>
      </c>
      <c r="R6372">
        <f>Q6372*P6372*O6372</f>
        <v>26777347.545641184</v>
      </c>
      <c r="S6372">
        <f>1/R6372</f>
        <v>3.7344998353385455E-8</v>
      </c>
    </row>
    <row r="6373" s="29">
      <c r="A6373" t="inlineStr">
        <is>
          <t>photovoltaic open ground installation, 570 kWp, CdTe, on open ground</t>
        </is>
      </c>
      <c r="B6373" s="30">
        <f>M6373*S6373</f>
        <v>3.3707976819052658E-9</v>
      </c>
      <c r="C6373" t="inlineStr">
        <is>
          <t>RER</t>
        </is>
      </c>
      <c r="D6373" t="inlineStr">
        <is>
          <t>unit</t>
        </is>
      </c>
      <c r="F6373" t="inlineStr">
        <is>
          <t>technosphere</t>
        </is>
      </c>
      <c r="G6373" t="n">
        <v>0</v>
      </c>
      <c r="H6373" t="inlineStr">
        <is>
          <t>photovoltaic open ground installation, 570 kWp, CdTe, on open ground</t>
        </is>
      </c>
      <c r="I6373" t="inlineStr">
        <is>
          <t>(2,2,1,1,1,3); Calculation with average annual yield and share of technologies. Lifetime: 30a.</t>
        </is>
      </c>
      <c r="K6373" t="inlineStr">
        <is>
          <t>commercial</t>
        </is>
      </c>
      <c r="L6373">
        <f>L6372</f>
        <v>0.82233248462317254</v>
      </c>
      <c r="M6373" s="30">
        <f>INDEX(parameters!$D$41:$AG$178,MATCH('PV (extension)'!B6359,parameters!$C$41:$C$178,0),MATCH('PV (extension)'!A6373,parameters!$D$5:$AG$5,0))/L6373</f>
        <v>9.0261021034418951E-2</v>
      </c>
      <c r="N6373" t="inlineStr">
        <is>
          <t>central</t>
        </is>
      </c>
      <c r="O6373">
        <f>INDEX(parameters!$C$196:$EJ$198,MATCH('PV (extension)'!N6373,parameters!$B$196:$B$198,0),MATCH('PV (extension)'!B6359,parameters!$C$195:$EJ$195,0))</f>
        <v>1565.9267570550401</v>
      </c>
      <c r="P6373" t="n">
        <v>570</v>
      </c>
      <c r="Q6373" t="n">
        <v>30</v>
      </c>
      <c r="R6373">
        <f>Q6373*P6373*O6373</f>
        <v>26777347.545641184</v>
      </c>
      <c r="S6373">
        <f>1/R6373</f>
        <v>3.7344998353385455E-8</v>
      </c>
    </row>
    <row r="6374" s="29">
      <c r="A6374" t="inlineStr">
        <is>
          <t>photovoltaic open ground installation, 570 kWp, micro-Si, on open ground</t>
        </is>
      </c>
      <c r="B6374" s="30">
        <f>M6374*S6374</f>
        <v>3.5728063455658026E-11</v>
      </c>
      <c r="C6374" t="inlineStr">
        <is>
          <t>RER</t>
        </is>
      </c>
      <c r="D6374" t="inlineStr">
        <is>
          <t>unit</t>
        </is>
      </c>
      <c r="F6374" t="inlineStr">
        <is>
          <t>technosphere</t>
        </is>
      </c>
      <c r="G6374" t="n">
        <v>0</v>
      </c>
      <c r="H6374" t="inlineStr">
        <is>
          <t>photovoltaic open ground installation, 570 kWp, micro-Si, on open ground</t>
        </is>
      </c>
      <c r="I6374" t="inlineStr">
        <is>
          <t>(2,2,1,1,1,3); Calculation with average annual yield and share of technologies. Lifetime: 30a.</t>
        </is>
      </c>
      <c r="K6374" t="inlineStr">
        <is>
          <t>commercial</t>
        </is>
      </c>
      <c r="L6374">
        <f>L6373</f>
        <v>0.82233248462317254</v>
      </c>
      <c r="M6374" s="30">
        <f>INDEX(parameters!$D$41:$AG$178,MATCH('PV (extension)'!B6359,parameters!$C$41:$C$178,0),MATCH('PV (extension)'!A6374,parameters!$D$5:$AG$5,0))/L6374</f>
        <v>9.5670277228487681E-4</v>
      </c>
      <c r="N6374" t="inlineStr">
        <is>
          <t>central</t>
        </is>
      </c>
      <c r="O6374">
        <f>INDEX(parameters!$C$196:$EJ$198,MATCH('PV (extension)'!N6374,parameters!$B$196:$B$198,0),MATCH('PV (extension)'!B6359,parameters!$C$195:$EJ$195,0))</f>
        <v>1565.9267570550401</v>
      </c>
      <c r="P6374" t="n">
        <v>570</v>
      </c>
      <c r="Q6374" t="n">
        <v>30</v>
      </c>
      <c r="R6374">
        <f>Q6374*P6374*O6374</f>
        <v>26777347.545641184</v>
      </c>
      <c r="S6374">
        <f>1/R6374</f>
        <v>3.7344998353385455E-8</v>
      </c>
    </row>
    <row r="6375" s="29">
      <c r="A6375" t="inlineStr">
        <is>
          <t>photovoltaic open ground installation, 570 kWp, multi-Si, on open ground</t>
        </is>
      </c>
      <c r="B6375" s="30">
        <f>M6375*S6375</f>
        <v>1.1956367992074473E-8</v>
      </c>
      <c r="C6375" t="inlineStr">
        <is>
          <t>RER</t>
        </is>
      </c>
      <c r="D6375" t="inlineStr">
        <is>
          <t>unit</t>
        </is>
      </c>
      <c r="F6375" t="inlineStr">
        <is>
          <t>technosphere</t>
        </is>
      </c>
      <c r="G6375" t="n">
        <v>0</v>
      </c>
      <c r="H6375" t="inlineStr">
        <is>
          <t>photovoltaic open ground installation, 570 kWp, multi-Si, on open ground</t>
        </is>
      </c>
      <c r="I6375" t="inlineStr">
        <is>
          <t>(2,2,1,1,1,3); Calculation with average annual yield and share of technologies. Lifetime: 30a.</t>
        </is>
      </c>
      <c r="K6375" t="inlineStr">
        <is>
          <t>commercial</t>
        </is>
      </c>
      <c r="L6375">
        <f>L6374</f>
        <v>0.82233248462317254</v>
      </c>
      <c r="M6375" s="30">
        <f>INDEX(parameters!$D$41:$AG$178,MATCH('PV (extension)'!B6359,parameters!$C$41:$C$178,0),MATCH('PV (extension)'!A6375,parameters!$D$5:$AG$5,0))/L6375</f>
        <v>0.32015982110735819</v>
      </c>
      <c r="N6375" t="inlineStr">
        <is>
          <t>central</t>
        </is>
      </c>
      <c r="O6375">
        <f>INDEX(parameters!$C$196:$EJ$198,MATCH('PV (extension)'!N6375,parameters!$B$196:$B$198,0),MATCH('PV (extension)'!B6359,parameters!$C$195:$EJ$195,0))</f>
        <v>1565.9267570550401</v>
      </c>
      <c r="P6375" t="n">
        <v>570</v>
      </c>
      <c r="Q6375" t="n">
        <v>30</v>
      </c>
      <c r="R6375">
        <f>Q6375*P6375*O6375</f>
        <v>26777347.545641184</v>
      </c>
      <c r="S6375">
        <f>1/R6375</f>
        <v>3.7344998353385455E-8</v>
      </c>
    </row>
    <row r="6376" s="29">
      <c r="A6376" t="inlineStr">
        <is>
          <t>photovoltaic open ground installation, 570 kWp, single-Si, on open ground</t>
        </is>
      </c>
      <c r="B6376" s="30">
        <f>M6376*S6376</f>
        <v>6.3421723349349749E-9</v>
      </c>
      <c r="C6376" t="inlineStr">
        <is>
          <t>RER</t>
        </is>
      </c>
      <c r="D6376" t="inlineStr">
        <is>
          <t>unit</t>
        </is>
      </c>
      <c r="F6376" t="inlineStr">
        <is>
          <t>technosphere</t>
        </is>
      </c>
      <c r="G6376" t="n">
        <v>0</v>
      </c>
      <c r="H6376" t="inlineStr">
        <is>
          <t>photovoltaic open ground installation, 570 kWp, single-Si, on open ground</t>
        </is>
      </c>
      <c r="I6376" t="inlineStr">
        <is>
          <t>(2,2,1,1,1,3); Calculation with average annual yield and share of technologies. Lifetime: 30a.</t>
        </is>
      </c>
      <c r="K6376" t="inlineStr">
        <is>
          <t>commercial</t>
        </is>
      </c>
      <c r="L6376">
        <f>L6375</f>
        <v>0.82233248462317254</v>
      </c>
      <c r="M6376" s="30">
        <f>INDEX(parameters!$D$41:$AG$178,MATCH('PV (extension)'!B6359,parameters!$C$41:$C$178,0),MATCH('PV (extension)'!A6376,parameters!$D$5:$AG$5,0))/L6376</f>
        <v>0.16982655280690445</v>
      </c>
      <c r="N6376" t="inlineStr">
        <is>
          <t>central</t>
        </is>
      </c>
      <c r="O6376">
        <f>INDEX(parameters!$C$196:$EJ$198,MATCH('PV (extension)'!N6376,parameters!$B$196:$B$198,0),MATCH('PV (extension)'!B6359,parameters!$C$195:$EJ$195,0))</f>
        <v>1565.9267570550401</v>
      </c>
      <c r="P6376" t="n">
        <v>570</v>
      </c>
      <c r="Q6376" t="n">
        <v>30</v>
      </c>
      <c r="R6376">
        <f>Q6376*P6376*O6376</f>
        <v>26777347.545641184</v>
      </c>
      <c r="S6376">
        <f>1/R6376</f>
        <v>3.7344998353385455E-8</v>
      </c>
    </row>
    <row r="6377" ht="16" customHeight="1" s="29">
      <c r="A6377" t="inlineStr">
        <is>
          <t>photovoltaic slanted-roof installation, 93 kWp, multi-Si, laminated, integrated, on roof</t>
        </is>
      </c>
      <c r="B6377" s="30">
        <f>M6377*S6377</f>
        <v>1.9571089250664112E-9</v>
      </c>
      <c r="C6377" t="inlineStr">
        <is>
          <t>CH</t>
        </is>
      </c>
      <c r="D6377" t="inlineStr">
        <is>
          <t>unit</t>
        </is>
      </c>
      <c r="F6377" t="inlineStr">
        <is>
          <t>technosphere</t>
        </is>
      </c>
      <c r="G6377" t="n">
        <v>0</v>
      </c>
      <c r="H6377" t="inlineStr">
        <is>
          <t>photovoltaic slanted-roof installation, 93 kWp, multi-Si, laminated, integrated, on roof</t>
        </is>
      </c>
      <c r="I6377" t="inlineStr">
        <is>
          <t>(2,2,1,1,1,3); Calculation with average annual yield and share of technologies. Lifetime: 30a.</t>
        </is>
      </c>
      <c r="K6377" t="inlineStr">
        <is>
          <t>commercial</t>
        </is>
      </c>
      <c r="L6377">
        <f>L6376</f>
        <v>0.82233248462317254</v>
      </c>
      <c r="M6377" s="30">
        <f>INDEX(parameters!$D$41:$AG$178,MATCH('PV (extension)'!B6359,parameters!$C$41:$C$178,0),MATCH('PV (extension)'!A6377,parameters!$D$5:$AG$5,0))/L6377</f>
        <v>8.0374539804535308E-3</v>
      </c>
      <c r="N6377" s="3" t="inlineStr">
        <is>
          <t>roof-top</t>
        </is>
      </c>
      <c r="O6377">
        <f>INDEX(parameters!$C$196:$EJ$198,MATCH('PV (extension)'!N6377,parameters!$B$196:$B$198,0),MATCH('PV (extension)'!B6359,parameters!$C$195:$EJ$195,0))</f>
        <v>1471.9711516317375</v>
      </c>
      <c r="P6377" t="n">
        <v>93</v>
      </c>
      <c r="Q6377" t="n">
        <v>30</v>
      </c>
      <c r="R6377">
        <f>Q6377*P6377*O6377</f>
        <v>4106799.5130525474</v>
      </c>
      <c r="S6377">
        <f>1/R6377</f>
        <v>2.4349861658006991E-7</v>
      </c>
    </row>
    <row r="6378" ht="16" customHeight="1" s="29">
      <c r="A6378" t="inlineStr">
        <is>
          <t>photovoltaic slanted-roof installation, 93 kWp, multi-Si, panel, mounted, on roof</t>
        </is>
      </c>
      <c r="B6378" s="30">
        <f>M6378*S6378</f>
        <v>3.3185625572010415E-8</v>
      </c>
      <c r="C6378" t="inlineStr">
        <is>
          <t>CH</t>
        </is>
      </c>
      <c r="D6378" t="inlineStr">
        <is>
          <t>unit</t>
        </is>
      </c>
      <c r="F6378" t="inlineStr">
        <is>
          <t>technosphere</t>
        </is>
      </c>
      <c r="G6378" t="n">
        <v>0</v>
      </c>
      <c r="H6378" t="inlineStr">
        <is>
          <t>photovoltaic slanted-roof installation, 93 kWp, multi-Si, panel, mounted, on roof</t>
        </is>
      </c>
      <c r="I6378" t="inlineStr">
        <is>
          <t>(2,2,1,1,1,3); Calculation with average annual yield and share of technologies. Lifetime: 30a.</t>
        </is>
      </c>
      <c r="K6378" t="inlineStr">
        <is>
          <t>commercial</t>
        </is>
      </c>
      <c r="L6378">
        <f>L6377</f>
        <v>0.82233248462317254</v>
      </c>
      <c r="M6378" s="30">
        <f>INDEX(parameters!$D$41:$AG$178,MATCH('PV (extension)'!B6359,parameters!$C$41:$C$178,0),MATCH('PV (extension)'!A6378,parameters!$D$5:$AG$5,0))/L6378</f>
        <v>0.13628671093947653</v>
      </c>
      <c r="N6378" s="3" t="inlineStr">
        <is>
          <t>roof-top</t>
        </is>
      </c>
      <c r="O6378">
        <f>INDEX(parameters!$C$196:$EJ$198,MATCH('PV (extension)'!N6378,parameters!$B$196:$B$198,0),MATCH('PV (extension)'!B6359,parameters!$C$195:$EJ$195,0))</f>
        <v>1471.9711516317375</v>
      </c>
      <c r="P6378" t="n">
        <v>93</v>
      </c>
      <c r="Q6378" t="n">
        <v>30</v>
      </c>
      <c r="R6378">
        <f>Q6378*P6378*O6378</f>
        <v>4106799.5130525474</v>
      </c>
      <c r="S6378">
        <f>1/R6378</f>
        <v>2.4349861658006991E-7</v>
      </c>
    </row>
    <row r="6379" ht="16" customHeight="1" s="29">
      <c r="A6379" t="inlineStr">
        <is>
          <t>photovoltaic slanted-roof installation, 93 kWp, single-Si, laminated, integrated, on roof</t>
        </is>
      </c>
      <c r="B6379" s="30">
        <f>M6379*S6379</f>
        <v>1.0346125613475548E-9</v>
      </c>
      <c r="C6379" t="inlineStr">
        <is>
          <t>CH</t>
        </is>
      </c>
      <c r="D6379" t="inlineStr">
        <is>
          <t>unit</t>
        </is>
      </c>
      <c r="F6379" t="inlineStr">
        <is>
          <t>technosphere</t>
        </is>
      </c>
      <c r="G6379" t="n">
        <v>0</v>
      </c>
      <c r="H6379" t="inlineStr">
        <is>
          <t>photovoltaic slanted-roof installation, 93 kWp, single-Si, laminated, integrated, on roof</t>
        </is>
      </c>
      <c r="I6379" t="inlineStr">
        <is>
          <t>(2,2,1,1,1,3); Calculation with average annual yield and share of technologies. Lifetime: 30a.</t>
        </is>
      </c>
      <c r="K6379" t="inlineStr">
        <is>
          <t>commercial</t>
        </is>
      </c>
      <c r="L6379">
        <f>L6378</f>
        <v>0.82233248462317254</v>
      </c>
      <c r="M6379" s="30">
        <f>INDEX(parameters!$D$41:$AG$178,MATCH('PV (extension)'!B6359,parameters!$C$41:$C$178,0),MATCH('PV (extension)'!A6379,parameters!$D$5:$AG$5,0))/L6379</f>
        <v>4.2489463631401872E-3</v>
      </c>
      <c r="N6379" s="3" t="inlineStr">
        <is>
          <t>roof-top</t>
        </is>
      </c>
      <c r="O6379">
        <f>INDEX(parameters!$C$196:$EJ$198,MATCH('PV (extension)'!N6379,parameters!$B$196:$B$198,0),MATCH('PV (extension)'!B6359,parameters!$C$195:$EJ$195,0))</f>
        <v>1471.9711516317375</v>
      </c>
      <c r="P6379" t="n">
        <v>93</v>
      </c>
      <c r="Q6379" t="n">
        <v>30</v>
      </c>
      <c r="R6379">
        <f>Q6379*P6379*O6379</f>
        <v>4106799.5130525474</v>
      </c>
      <c r="S6379">
        <f>1/R6379</f>
        <v>2.4349861658006991E-7</v>
      </c>
    </row>
    <row r="6380" ht="16" customHeight="1" s="29">
      <c r="A6380" t="inlineStr">
        <is>
          <t>photovoltaic slanted-roof installation, 93 kWp, single-Si, panel, mounted, on roof</t>
        </is>
      </c>
      <c r="B6380" s="30">
        <f>M6380*S6380</f>
        <v>1.7382979598115025E-8</v>
      </c>
      <c r="C6380" t="inlineStr">
        <is>
          <t>CH</t>
        </is>
      </c>
      <c r="D6380" t="inlineStr">
        <is>
          <t>unit</t>
        </is>
      </c>
      <c r="F6380" t="inlineStr">
        <is>
          <t>technosphere</t>
        </is>
      </c>
      <c r="G6380" t="n">
        <v>0</v>
      </c>
      <c r="H6380" t="inlineStr">
        <is>
          <t>photovoltaic slanted-roof installation, 93 kWp, single-Si, panel, mounted, on roof</t>
        </is>
      </c>
      <c r="I6380" t="inlineStr">
        <is>
          <t>(2,2,1,1,1,3); Calculation with average annual yield and share of technologies. Lifetime: 30a.</t>
        </is>
      </c>
      <c r="K6380" t="inlineStr">
        <is>
          <t>commercial</t>
        </is>
      </c>
      <c r="L6380">
        <f>L6379</f>
        <v>0.82233248462317254</v>
      </c>
      <c r="M6380" s="30">
        <f>INDEX(parameters!$D$41:$AG$178,MATCH('PV (extension)'!B6359,parameters!$C$41:$C$178,0),MATCH('PV (extension)'!A6380,parameters!$D$5:$AG$5,0))/L6380</f>
        <v>7.1388412148941149E-2</v>
      </c>
      <c r="N6380" s="3" t="inlineStr">
        <is>
          <t>roof-top</t>
        </is>
      </c>
      <c r="O6380">
        <f>INDEX(parameters!$C$196:$EJ$198,MATCH('PV (extension)'!N6380,parameters!$B$196:$B$198,0),MATCH('PV (extension)'!B6359,parameters!$C$195:$EJ$195,0))</f>
        <v>1471.9711516317375</v>
      </c>
      <c r="P6380" t="n">
        <v>93</v>
      </c>
      <c r="Q6380" t="n">
        <v>30</v>
      </c>
      <c r="R6380">
        <f>Q6380*P6380*O6380</f>
        <v>4106799.5130525474</v>
      </c>
      <c r="S6380">
        <f>1/R6380</f>
        <v>2.4349861658006991E-7</v>
      </c>
    </row>
    <row r="6381" s="29">
      <c r="A6381" t="inlineStr">
        <is>
          <t>market for tap water</t>
        </is>
      </c>
      <c r="B6381" t="n">
        <v>0.0037026</v>
      </c>
      <c r="C6381" t="inlineStr">
        <is>
          <t>Europe without Switzerland</t>
        </is>
      </c>
      <c r="D6381" t="inlineStr">
        <is>
          <t>kilogram</t>
        </is>
      </c>
      <c r="F6381" t="inlineStr">
        <is>
          <t>technosphere</t>
        </is>
      </c>
      <c r="G6381" t="n">
        <v>0</v>
      </c>
      <c r="H6381" t="inlineStr">
        <is>
          <t>tap water</t>
        </is>
      </c>
      <c r="I6381" t="inlineStr">
        <is>
          <t>(2,2,1,1,1,3); Estimation 20l/m2 panel</t>
        </is>
      </c>
      <c r="M6381" s="30" t="n"/>
    </row>
    <row r="6382" s="29">
      <c r="A6382" t="inlineStr">
        <is>
          <t>treatment of wastewater, from residence, capacity 1.1E10l/year</t>
        </is>
      </c>
      <c r="B6382" t="n">
        <v>-3.3323e-06</v>
      </c>
      <c r="C6382" t="inlineStr">
        <is>
          <t>CH</t>
        </is>
      </c>
      <c r="D6382" t="inlineStr">
        <is>
          <t>cubic meter</t>
        </is>
      </c>
      <c r="F6382" t="inlineStr">
        <is>
          <t>technosphere</t>
        </is>
      </c>
      <c r="G6382" t="n">
        <v>0</v>
      </c>
      <c r="H6382" t="inlineStr">
        <is>
          <t>wastewater, from residence</t>
        </is>
      </c>
      <c r="I6382" t="inlineStr">
        <is>
          <t>(2,2,1,1,1,3); Estimation 20l/m2 panel</t>
        </is>
      </c>
      <c r="M6382" s="30" t="n"/>
    </row>
    <row r="6383" s="29">
      <c r="M6383" s="30" t="n"/>
    </row>
    <row r="6384" customFormat="1" s="28">
      <c r="A6384" s="28" t="inlineStr">
        <is>
          <t>Activity</t>
        </is>
      </c>
      <c r="B6384" s="28" t="inlineStr">
        <is>
          <t>electricity production, photovoltaic</t>
        </is>
      </c>
      <c r="M6384" s="30" t="n"/>
    </row>
    <row r="6385">
      <c r="A6385" t="inlineStr">
        <is>
          <t>comment</t>
        </is>
      </c>
      <c r="B638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")&amp;HLOOKUP(B6386,parameters!$C$195:$EJ$198,2,0)&amp;" kWh/kWp.
Annual output, Facade: "&amp;HLOOKUP(B6386,parameters!$C$195:$EJ$198,3,0)&amp;" kWh/kWp.
Annual output, Open-ground: "&amp;HLOOKUP(B6386,parameters!$C$195:$EJ$198,4,0)&amp;_xlfn._LONGTEXT("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")&amp;VLOOKUP(B6386,'extension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1471.97115163174 kWh/kWp.
Annual output, Facade: 1033.51165965633 kWh/kWp.
Annual output, Open-ground: 1565.92675705504 kWh/kWp.
Amount of solar energy transformed to electricity. Waste heat emission due to losses of electricity in the system.
Technology:  Electricity production with grid-connected photovoltaic power plants.
Time period:  Time of publications
Production volume: 622.4 GWh in 2025.
Sampling:  Statistical data and model calculations
Extrapolations:  Use of PV technology data investigated for other countries (Switzerland). Correction of average yield with Swiss data.
Uncertainty:  None
Author: Romain Sacchi, PSI, romain.sacchi@psi.ch</v>
      </c>
      <c r="M6385" s="30" t="n"/>
    </row>
    <row r="6386" s="29">
      <c r="A6386" t="inlineStr">
        <is>
          <t>location</t>
        </is>
      </c>
      <c r="B6386" t="inlineStr">
        <is>
          <t>UZ</t>
        </is>
      </c>
    </row>
    <row r="6387" s="29">
      <c r="A6387" t="inlineStr">
        <is>
          <t>production amount</t>
        </is>
      </c>
      <c r="B6387" t="n">
        <v>1</v>
      </c>
    </row>
    <row r="6388" s="29">
      <c r="A6388" t="inlineStr">
        <is>
          <t>reference product</t>
        </is>
      </c>
      <c r="B6388" t="inlineStr">
        <is>
          <t>electricity, low voltage</t>
        </is>
      </c>
    </row>
    <row r="6389" s="29">
      <c r="A6389" t="inlineStr">
        <is>
          <t>source</t>
        </is>
      </c>
      <c r="B63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390" s="29">
      <c r="A6390" t="inlineStr">
        <is>
          <t>type</t>
        </is>
      </c>
      <c r="B6390" t="inlineStr">
        <is>
          <t>process</t>
        </is>
      </c>
    </row>
    <row r="6391" s="29">
      <c r="A6391" t="inlineStr">
        <is>
          <t>unit</t>
        </is>
      </c>
      <c r="B6391" t="inlineStr">
        <is>
          <t>kilowatt hour</t>
        </is>
      </c>
    </row>
    <row r="6392" s="29">
      <c r="A6392" t="inlineStr">
        <is>
          <t>Exchanges</t>
        </is>
      </c>
    </row>
    <row r="6393" customFormat="1" s="28">
      <c r="A6393" s="28" t="inlineStr">
        <is>
          <t>name</t>
        </is>
      </c>
      <c r="B6393" s="28" t="inlineStr">
        <is>
          <t>amount</t>
        </is>
      </c>
      <c r="C6393" s="28" t="inlineStr">
        <is>
          <t>location</t>
        </is>
      </c>
      <c r="D6393" s="28" t="inlineStr">
        <is>
          <t>unit</t>
        </is>
      </c>
      <c r="E6393" s="28" t="inlineStr">
        <is>
          <t>categories</t>
        </is>
      </c>
      <c r="F6393" s="28" t="inlineStr">
        <is>
          <t>type</t>
        </is>
      </c>
      <c r="G6393" s="28" t="inlineStr">
        <is>
          <t>uncertainty type</t>
        </is>
      </c>
      <c r="H6393" s="28" t="inlineStr">
        <is>
          <t>loc</t>
        </is>
      </c>
      <c r="I6393" s="28" t="inlineStr">
        <is>
          <t>scale</t>
        </is>
      </c>
      <c r="J6393" s="28" t="inlineStr">
        <is>
          <t>comment</t>
        </is>
      </c>
      <c r="K6393" s="28" t="inlineStr">
        <is>
          <t>negative</t>
        </is>
      </c>
      <c r="L6393" s="28" t="inlineStr">
        <is>
          <t>reference product</t>
        </is>
      </c>
      <c r="M6393" s="28" t="inlineStr">
        <is>
          <t>production volume</t>
        </is>
      </c>
      <c r="N6393" s="28" t="inlineStr">
        <is>
          <t>scope</t>
        </is>
      </c>
      <c r="O6393" s="28" t="inlineStr">
        <is>
          <t>scope share</t>
        </is>
      </c>
      <c r="P6393" s="28" t="inlineStr">
        <is>
          <t>tech share</t>
        </is>
      </c>
      <c r="Q6393" s="28" t="inlineStr">
        <is>
          <t>installation</t>
        </is>
      </c>
      <c r="R6393" s="28" t="inlineStr">
        <is>
          <t>productivity</t>
        </is>
      </c>
      <c r="S6393" s="28" t="inlineStr">
        <is>
          <t>kWp</t>
        </is>
      </c>
      <c r="T6393" s="28" t="inlineStr">
        <is>
          <t>lifetime</t>
        </is>
      </c>
      <c r="U6393" s="28" t="inlineStr">
        <is>
          <t>lifetime production</t>
        </is>
      </c>
      <c r="V6393" s="28" t="inlineStr">
        <is>
          <t>inverted lifetime production</t>
        </is>
      </c>
    </row>
    <row r="6394" s="29">
      <c r="A6394" t="inlineStr">
        <is>
          <t>Energy, solar, converted</t>
        </is>
      </c>
      <c r="B6394" t="n">
        <v>3.8503</v>
      </c>
      <c r="D6394" t="inlineStr">
        <is>
          <t>megajoule</t>
        </is>
      </c>
      <c r="E6394" t="inlineStr">
        <is>
          <t>natural resource::in air</t>
        </is>
      </c>
      <c r="F6394" t="inlineStr">
        <is>
          <t>biosphere</t>
        </is>
      </c>
      <c r="G6394" t="n">
        <v>2</v>
      </c>
      <c r="H6394" t="n">
        <v>1.348151067341848</v>
      </c>
      <c r="I6394" t="n">
        <v>0.04340984597628009</v>
      </c>
      <c r="J6394" t="inlineStr">
        <is>
          <t>(2,2,1,1,1,3); Energy loss in the system</t>
        </is>
      </c>
    </row>
    <row r="6395" s="29">
      <c r="A6395" t="inlineStr">
        <is>
          <t>Heat, waste</t>
        </is>
      </c>
      <c r="B6395" t="n">
        <v>0.25027</v>
      </c>
      <c r="D6395" t="inlineStr">
        <is>
          <t>megajoule</t>
        </is>
      </c>
      <c r="E6395" t="inlineStr">
        <is>
          <t>air</t>
        </is>
      </c>
      <c r="F6395" t="inlineStr">
        <is>
          <t>biosphere</t>
        </is>
      </c>
      <c r="G6395" t="n">
        <v>2</v>
      </c>
      <c r="H6395" t="n">
        <v>-1.385214943900327</v>
      </c>
      <c r="I6395" t="n">
        <v>0.02439508208471609</v>
      </c>
      <c r="J6395" t="inlineStr">
        <is>
          <t>(1,na,na,na,na,na); Calculation</t>
        </is>
      </c>
    </row>
    <row r="6396" s="29">
      <c r="A6396" t="inlineStr">
        <is>
          <t>electricity production, photovoltaic</t>
        </is>
      </c>
      <c r="B6396" t="n">
        <v>1</v>
      </c>
      <c r="C6396" t="inlineStr">
        <is>
          <t>UZ</t>
        </is>
      </c>
      <c r="D6396" t="inlineStr">
        <is>
          <t>kilowatt hour</t>
        </is>
      </c>
      <c r="E6396" t="inlineStr">
        <is>
          <t>photovoltaic::power plants</t>
        </is>
      </c>
      <c r="F6396" t="inlineStr">
        <is>
          <t>production</t>
        </is>
      </c>
      <c r="G6396" t="n">
        <v>0</v>
      </c>
      <c r="H6396" t="n">
        <v>1</v>
      </c>
      <c r="L6396" t="inlineStr">
        <is>
          <t>electricity, low voltage</t>
        </is>
      </c>
      <c r="M6396">
        <f>VLOOKUP(C6396,'extension - production vol'!$B$6:$D$235,3,0)</f>
        <v>622.4</v>
      </c>
    </row>
    <row r="6397" ht="16" customHeight="1" s="29">
      <c r="A6397" t="inlineStr">
        <is>
          <t>photovoltaic flat-roof installation, 156 kWp, multi-Si, on roof</t>
        </is>
      </c>
      <c r="B6397" s="30">
        <f>P6397*V6397</f>
        <v>1.4656224080346054E-8</v>
      </c>
      <c r="C6397" t="inlineStr">
        <is>
          <t>CH</t>
        </is>
      </c>
      <c r="D6397" t="inlineStr">
        <is>
          <t>unit</t>
        </is>
      </c>
      <c r="F6397" t="inlineStr">
        <is>
          <t>technosphere</t>
        </is>
      </c>
      <c r="G6397" t="n">
        <v>2</v>
      </c>
      <c r="H6397" t="n">
        <v>-18.46800298604678</v>
      </c>
      <c r="I6397" t="n">
        <v>0.09798894162072011</v>
      </c>
      <c r="J6397" t="inlineStr">
        <is>
          <t>(2,2,1,1,1,3); Calculation with average annual yield and share of technologies. Lifetime: 30a.</t>
        </is>
      </c>
      <c r="L6397" t="inlineStr">
        <is>
          <t>photovoltaic flat-roof installation, 156 kWp, multi-Si, on roof</t>
        </is>
      </c>
      <c r="N6397" t="inlineStr">
        <is>
          <t>all</t>
        </is>
      </c>
      <c r="O6397" t="n">
        <v>1</v>
      </c>
      <c r="P6397" s="30">
        <f>INDEX(parameters!$D$41:$AG$178,MATCH('PV (extension)'!B6386,parameters!$C$41:$C$178,0),MATCH('PV (extension)'!A6397,parameters!$D$5:$AG$5,0))/O6397</f>
        <v>0.10096416269840058</v>
      </c>
      <c r="Q6397" s="3" t="inlineStr">
        <is>
          <t>roof-top</t>
        </is>
      </c>
      <c r="R6397">
        <f>INDEX(parameters!$C$196:$EJ$198,MATCH('PV (extension)'!Q6397,parameters!$B$196:$B$198,0),MATCH('PV (extension)'!B6386,parameters!$C$195:$EJ$195,0))</f>
        <v>1471.9711516317375</v>
      </c>
      <c r="S6397" t="n">
        <v>156</v>
      </c>
      <c r="T6397" t="n">
        <v>30</v>
      </c>
      <c r="U6397">
        <f>T6397*S6397*R6397</f>
        <v>6888824.9896365311</v>
      </c>
      <c r="V6397">
        <f>1/U6397</f>
        <v>1.4516263680734937E-7</v>
      </c>
    </row>
    <row r="6398" ht="16" customHeight="1" s="29">
      <c r="A6398" t="inlineStr">
        <is>
          <t>photovoltaic flat-roof installation, 156 kWp, single-Si, on roof</t>
        </is>
      </c>
      <c r="B6398" s="30">
        <f>P6398*V6398</f>
        <v>7.6558802616020319E-9</v>
      </c>
      <c r="C6398" t="inlineStr">
        <is>
          <t>CH</t>
        </is>
      </c>
      <c r="D6398" t="inlineStr">
        <is>
          <t>unit</t>
        </is>
      </c>
      <c r="F6398" t="inlineStr">
        <is>
          <t>technosphere</t>
        </is>
      </c>
      <c r="G6398" t="n">
        <v>2</v>
      </c>
      <c r="H6398" t="n">
        <v>-19.10362020104489</v>
      </c>
      <c r="I6398" t="n">
        <v>0.09798894162072011</v>
      </c>
      <c r="J6398" t="inlineStr">
        <is>
          <t>(2,2,1,1,1,3); Calculation with average annual yield and share of technologies. Lifetime: 30a.</t>
        </is>
      </c>
      <c r="L6398" t="inlineStr">
        <is>
          <t>photovoltaic flat-roof installation, 156 kWp, single-Si, on roof</t>
        </is>
      </c>
      <c r="N6398" t="inlineStr">
        <is>
          <t>all</t>
        </is>
      </c>
      <c r="O6398" t="n">
        <v>1</v>
      </c>
      <c r="P6398" s="30">
        <f>INDEX(parameters!$D$41:$AG$178,MATCH('PV (extension)'!B6386,parameters!$C$41:$C$178,0),MATCH('PV (extension)'!A6398,parameters!$D$5:$AG$5,0))/O6398</f>
        <v>5.2740019263789135E-2</v>
      </c>
      <c r="Q6398" s="3" t="inlineStr">
        <is>
          <t>roof-top</t>
        </is>
      </c>
      <c r="R6398">
        <f>INDEX(parameters!$C$196:$EJ$198,MATCH('PV (extension)'!Q6398,parameters!$B$196:$B$198,0),MATCH('PV (extension)'!B6386,parameters!$C$195:$EJ$195,0))</f>
        <v>1471.9711516317375</v>
      </c>
      <c r="S6398" t="n">
        <v>156</v>
      </c>
      <c r="T6398" t="n">
        <v>30</v>
      </c>
      <c r="U6398">
        <f>T6398*S6398*R6398</f>
        <v>6888824.9896365311</v>
      </c>
      <c r="V6398">
        <f>1/U6398</f>
        <v>1.4516263680734937E-7</v>
      </c>
    </row>
    <row r="6399" ht="16" customHeight="1" s="29">
      <c r="A6399" t="inlineStr">
        <is>
          <t>photovoltaic slanted-roof installation, 3 kWp, CIS, laminated, integrated, on roof</t>
        </is>
      </c>
      <c r="B6399" s="30">
        <f>P6399*V6399</f>
        <v>6.8662747039678638E-9</v>
      </c>
      <c r="C6399" t="inlineStr">
        <is>
          <t>CH</t>
        </is>
      </c>
      <c r="D6399" t="inlineStr">
        <is>
          <t>unit</t>
        </is>
      </c>
      <c r="F6399" t="inlineStr">
        <is>
          <t>technosphere</t>
        </is>
      </c>
      <c r="G6399" t="n">
        <v>2</v>
      </c>
      <c r="H6399" t="n">
        <v>-19.69743931800395</v>
      </c>
      <c r="I6399" t="n">
        <v>0.09798894162072011</v>
      </c>
      <c r="J6399" t="inlineStr">
        <is>
          <t>(2,2,1,1,1,3); Calculation with average annual yield and share of technologies. Lifetime: 30a.</t>
        </is>
      </c>
      <c r="L6399" t="inlineStr">
        <is>
          <t>photovoltaic slanted-roof installation, 3 kWp, CIS, laminated, integrated, on roof</t>
        </is>
      </c>
      <c r="N6399" t="inlineStr">
        <is>
          <t>all</t>
        </is>
      </c>
      <c r="O6399" t="n">
        <v>1</v>
      </c>
      <c r="P6399" s="30">
        <f>INDEX(parameters!$D$41:$AG$178,MATCH('PV (extension)'!B6386,parameters!$C$41:$C$178,0),MATCH('PV (extension)'!A6399,parameters!$D$5:$AG$5,0))/O6399</f>
        <v>9.0962624550774995E-4</v>
      </c>
      <c r="Q6399" s="3" t="inlineStr">
        <is>
          <t>roof-top</t>
        </is>
      </c>
      <c r="R6399">
        <f>INDEX(parameters!$C$196:$EJ$198,MATCH('PV (extension)'!Q6399,parameters!$B$196:$B$198,0),MATCH('PV (extension)'!B6386,parameters!$C$195:$EJ$195,0))</f>
        <v>1471.9711516317375</v>
      </c>
      <c r="S6399" t="n">
        <v>3</v>
      </c>
      <c r="T6399" t="n">
        <v>30</v>
      </c>
      <c r="U6399">
        <f>T6399*S6399*R6399</f>
        <v>132477.40364685637</v>
      </c>
      <c r="V6399">
        <f>1/U6399</f>
        <v>7.5484571139821665E-6</v>
      </c>
    </row>
    <row r="6400" ht="16" customHeight="1" s="29">
      <c r="A6400" t="inlineStr">
        <is>
          <t>photovoltaic slanted-roof installation, 3 kWp, CdTe, panel, mounted, on roof</t>
        </is>
      </c>
      <c r="B6400" s="30">
        <f>P6400*V6400</f>
        <v>4.4783945727811807E-8</v>
      </c>
      <c r="C6400" t="inlineStr">
        <is>
          <t>CH</t>
        </is>
      </c>
      <c r="D6400" t="inlineStr">
        <is>
          <t>unit</t>
        </is>
      </c>
      <c r="F6400" t="inlineStr">
        <is>
          <t>technosphere</t>
        </is>
      </c>
      <c r="G6400" t="n">
        <v>2</v>
      </c>
      <c r="H6400" t="n">
        <v>-16.69297991102503</v>
      </c>
      <c r="I6400" t="n">
        <v>0.09798894162072011</v>
      </c>
      <c r="J6400" t="inlineStr">
        <is>
          <t>(2,2,1,1,1,3); Calculation with average annual yield and share of technologies. Lifetime: 30a.</t>
        </is>
      </c>
      <c r="L6400" t="inlineStr">
        <is>
          <t>photovoltaic slanted-roof installation, 3 kWp, CdTe, panel, mounted, on roof</t>
        </is>
      </c>
      <c r="N6400" t="inlineStr">
        <is>
          <t>all</t>
        </is>
      </c>
      <c r="O6400" t="n">
        <v>1</v>
      </c>
      <c r="P6400" s="30">
        <f>INDEX(parameters!$D$41:$AG$178,MATCH('PV (extension)'!B6386,parameters!$C$41:$C$178,0),MATCH('PV (extension)'!A6400,parameters!$D$5:$AG$5,0))/O6400</f>
        <v>5.9328608550822341E-3</v>
      </c>
      <c r="Q6400" s="3" t="inlineStr">
        <is>
          <t>roof-top</t>
        </is>
      </c>
      <c r="R6400">
        <f>INDEX(parameters!$C$196:$EJ$198,MATCH('PV (extension)'!Q6400,parameters!$B$196:$B$198,0),MATCH('PV (extension)'!B6386,parameters!$C$195:$EJ$195,0))</f>
        <v>1471.9711516317375</v>
      </c>
      <c r="S6400" t="n">
        <v>3</v>
      </c>
      <c r="T6400" t="n">
        <v>30</v>
      </c>
      <c r="U6400">
        <f>T6400*S6400*R6400</f>
        <v>132477.40364685637</v>
      </c>
      <c r="V6400">
        <f>1/U6400</f>
        <v>7.5484571139821665E-6</v>
      </c>
    </row>
    <row r="6401" ht="16" customHeight="1" s="29">
      <c r="A6401" t="inlineStr">
        <is>
          <t>photovoltaic slanted-roof installation, 3 kWp, micro-Si, laminated, integrated, on roof</t>
        </is>
      </c>
      <c r="B6401" s="30">
        <f>P6401*V6401</f>
        <v>6.9392665617880526E-10</v>
      </c>
      <c r="C6401" t="inlineStr">
        <is>
          <t>RER</t>
        </is>
      </c>
      <c r="D6401" t="inlineStr">
        <is>
          <t>unit</t>
        </is>
      </c>
      <c r="F6401" t="inlineStr">
        <is>
          <t>technosphere</t>
        </is>
      </c>
      <c r="G6401" t="n">
        <v>2</v>
      </c>
      <c r="H6401" t="n">
        <v>-21.54326959350907</v>
      </c>
      <c r="I6401" t="n">
        <v>0.09798894162072011</v>
      </c>
      <c r="J6401" t="inlineStr">
        <is>
          <t>(2,2,1,1,1,3); Calculation with average annual yield and share of technologies. Lifetime: 30a.</t>
        </is>
      </c>
      <c r="L6401" t="inlineStr">
        <is>
          <t>photovoltaic slanted-roof installation, 3 kWp, micro-Si, laminated, integrated, on roof</t>
        </is>
      </c>
      <c r="N6401" t="inlineStr">
        <is>
          <t>all</t>
        </is>
      </c>
      <c r="O6401" t="n">
        <v>1</v>
      </c>
      <c r="P6401" s="30">
        <f>INDEX(parameters!$D$41:$AG$178,MATCH('PV (extension)'!B6386,parameters!$C$41:$C$178,0),MATCH('PV (extension)'!A6401,parameters!$D$5:$AG$5,0))/O6401</f>
        <v>9.1929601731912907E-5</v>
      </c>
      <c r="Q6401" s="3" t="inlineStr">
        <is>
          <t>roof-top</t>
        </is>
      </c>
      <c r="R6401">
        <f>INDEX(parameters!$C$196:$EJ$198,MATCH('PV (extension)'!Q6401,parameters!$B$196:$B$198,0),MATCH('PV (extension)'!B6386,parameters!$C$195:$EJ$195,0))</f>
        <v>1471.9711516317375</v>
      </c>
      <c r="S6401" t="n">
        <v>3</v>
      </c>
      <c r="T6401" t="n">
        <v>30</v>
      </c>
      <c r="U6401">
        <f>T6401*S6401*R6401</f>
        <v>132477.40364685637</v>
      </c>
      <c r="V6401">
        <f>1/U6401</f>
        <v>7.5484571139821665E-6</v>
      </c>
    </row>
    <row r="6402" ht="16" customHeight="1" s="29">
      <c r="A6402" t="inlineStr">
        <is>
          <t>photovoltaic slanted-roof installation, 3 kWp, micro-Si, panel, mounted, on roof</t>
        </is>
      </c>
      <c r="B6402" s="30">
        <f>P6402*V6402</f>
        <v>1.206379446388212E-8</v>
      </c>
      <c r="C6402" t="inlineStr">
        <is>
          <t>RER</t>
        </is>
      </c>
      <c r="D6402" t="inlineStr">
        <is>
          <t>unit</t>
        </is>
      </c>
      <c r="F6402" t="inlineStr">
        <is>
          <t>technosphere</t>
        </is>
      </c>
      <c r="G6402" t="n">
        <v>2</v>
      </c>
      <c r="H6402" t="n">
        <v>-18.72987249989203</v>
      </c>
      <c r="I6402" t="n">
        <v>0.09798894162072011</v>
      </c>
      <c r="J6402" t="inlineStr">
        <is>
          <t>(2,2,1,1,1,3); Calculation with average annual yield and share of technologies. Lifetime: 30a.</t>
        </is>
      </c>
      <c r="L6402" t="inlineStr">
        <is>
          <t>photovoltaic slanted-roof installation, 3 kWp, micro-Si, panel, mounted, on roof</t>
        </is>
      </c>
      <c r="N6402" t="inlineStr">
        <is>
          <t>all</t>
        </is>
      </c>
      <c r="O6402" t="n">
        <v>1</v>
      </c>
      <c r="P6402" s="30">
        <f>INDEX(parameters!$D$41:$AG$178,MATCH('PV (extension)'!B6386,parameters!$C$41:$C$178,0),MATCH('PV (extension)'!A6402,parameters!$D$5:$AG$5,0))/O6402</f>
        <v>1.5981801687044229E-3</v>
      </c>
      <c r="Q6402" s="3" t="inlineStr">
        <is>
          <t>roof-top</t>
        </is>
      </c>
      <c r="R6402">
        <f>INDEX(parameters!$C$196:$EJ$198,MATCH('PV (extension)'!Q6402,parameters!$B$196:$B$198,0),MATCH('PV (extension)'!B6386,parameters!$C$195:$EJ$195,0))</f>
        <v>1471.9711516317375</v>
      </c>
      <c r="S6402" t="n">
        <v>3</v>
      </c>
      <c r="T6402" t="n">
        <v>30</v>
      </c>
      <c r="U6402">
        <f>T6402*S6402*R6402</f>
        <v>132477.40364685637</v>
      </c>
      <c r="V6402">
        <f>1/U6402</f>
        <v>7.5484571139821665E-6</v>
      </c>
    </row>
    <row r="6403" s="29">
      <c r="A6403" t="inlineStr">
        <is>
          <t>photovoltaic open ground installation, 570 kWp, CIS, on open ground</t>
        </is>
      </c>
      <c r="B6403" s="30">
        <f>P6403*V6403</f>
        <v>3.7734080047700162E-10</v>
      </c>
      <c r="C6403" t="inlineStr">
        <is>
          <t>RER</t>
        </is>
      </c>
      <c r="D6403" t="inlineStr">
        <is>
          <t>unit</t>
        </is>
      </c>
      <c r="F6403" t="inlineStr">
        <is>
          <t>technosphere</t>
        </is>
      </c>
      <c r="G6403" t="n">
        <v>2</v>
      </c>
      <c r="H6403" t="n">
        <v>-21.66656811806742</v>
      </c>
      <c r="I6403" t="n">
        <v>0.09798894162072011</v>
      </c>
      <c r="J6403" t="inlineStr">
        <is>
          <t>(2,2,1,1,1,3); Calculation with average annual yield and share of technologies. Lifetime: 30a.</t>
        </is>
      </c>
      <c r="L6403" t="inlineStr">
        <is>
          <t>photovoltaic open ground installation, 570 kWp, CIS, on open ground</t>
        </is>
      </c>
      <c r="N6403" t="inlineStr">
        <is>
          <t>all</t>
        </is>
      </c>
      <c r="O6403" t="n">
        <v>1</v>
      </c>
      <c r="P6403" s="30">
        <f>INDEX(parameters!$D$41:$AG$178,MATCH('PV (extension)'!B6386,parameters!$C$41:$C$178,0),MATCH('PV (extension)'!A6403,parameters!$D$5:$AG$5,0))/O6403</f>
        <v>1.0104185757523119E-2</v>
      </c>
      <c r="Q6403" t="inlineStr">
        <is>
          <t>central</t>
        </is>
      </c>
      <c r="R6403">
        <f>INDEX(parameters!$C$196:$EJ$198,MATCH('PV (extension)'!Q6403,parameters!$B$196:$B$198,0),MATCH('PV (extension)'!B6386,parameters!$C$195:$EJ$195,0))</f>
        <v>1565.9267570550401</v>
      </c>
      <c r="S6403" t="n">
        <v>570</v>
      </c>
      <c r="T6403" t="n">
        <v>30</v>
      </c>
      <c r="U6403">
        <f>T6403*S6403*R6403</f>
        <v>26777347.545641184</v>
      </c>
      <c r="V6403">
        <f>1/U6403</f>
        <v>3.7344998353385455E-8</v>
      </c>
    </row>
    <row r="6404" s="29">
      <c r="A6404" t="inlineStr">
        <is>
          <t>photovoltaic open ground installation, 570 kWp, CdTe, on open ground</t>
        </is>
      </c>
      <c r="B6404" s="30">
        <f>P6404*V6404</f>
        <v>2.7719164329231873E-9</v>
      </c>
      <c r="C6404" t="inlineStr">
        <is>
          <t>RER</t>
        </is>
      </c>
      <c r="D6404" t="inlineStr">
        <is>
          <t>unit</t>
        </is>
      </c>
      <c r="F6404" t="inlineStr">
        <is>
          <t>technosphere</t>
        </is>
      </c>
      <c r="G6404" t="n">
        <v>2</v>
      </c>
      <c r="H6404" t="n">
        <v>-21.47552628199886</v>
      </c>
      <c r="I6404" t="n">
        <v>0.09798894162072011</v>
      </c>
      <c r="J6404" t="inlineStr">
        <is>
          <t>(2,2,1,1,1,3); Calculation with average annual yield and share of technologies. Lifetime: 30a.</t>
        </is>
      </c>
      <c r="L6404" t="inlineStr">
        <is>
          <t>photovoltaic open ground installation, 570 kWp, CdTe, on open ground</t>
        </is>
      </c>
      <c r="N6404" t="inlineStr">
        <is>
          <t>all</t>
        </is>
      </c>
      <c r="O6404" t="n">
        <v>1</v>
      </c>
      <c r="P6404" s="30">
        <f>INDEX(parameters!$D$41:$AG$178,MATCH('PV (extension)'!B6386,parameters!$C$41:$C$178,0),MATCH('PV (extension)'!A6404,parameters!$D$5:$AG$5,0))/O6404</f>
        <v>7.4224569691858172E-2</v>
      </c>
      <c r="Q6404" t="inlineStr">
        <is>
          <t>central</t>
        </is>
      </c>
      <c r="R6404">
        <f>INDEX(parameters!$C$196:$EJ$198,MATCH('PV (extension)'!Q6404,parameters!$B$196:$B$198,0),MATCH('PV (extension)'!B6386,parameters!$C$195:$EJ$195,0))</f>
        <v>1565.9267570550401</v>
      </c>
      <c r="S6404" t="n">
        <v>570</v>
      </c>
      <c r="T6404" t="n">
        <v>30</v>
      </c>
      <c r="U6404">
        <f>T6404*S6404*R6404</f>
        <v>26777347.545641184</v>
      </c>
      <c r="V6404">
        <f>1/U6404</f>
        <v>3.7344998353385455E-8</v>
      </c>
    </row>
    <row r="6405" s="29">
      <c r="A6405" t="inlineStr">
        <is>
          <t>photovoltaic open ground installation, 570 kWp, micro-Si, on open ground</t>
        </is>
      </c>
      <c r="B6405" s="30">
        <f>P6405*V6405</f>
        <v>2.9380347192265635E-11</v>
      </c>
      <c r="C6405" t="inlineStr">
        <is>
          <t>RER</t>
        </is>
      </c>
      <c r="D6405" t="inlineStr">
        <is>
          <t>unit</t>
        </is>
      </c>
      <c r="F6405" t="inlineStr">
        <is>
          <t>technosphere</t>
        </is>
      </c>
      <c r="G6405" t="n">
        <v>2</v>
      </c>
      <c r="H6405" t="n">
        <v>-23.51240679473371</v>
      </c>
      <c r="I6405" t="n">
        <v>0.09798894162072011</v>
      </c>
      <c r="J6405" t="inlineStr">
        <is>
          <t>(2,2,1,1,1,3); Calculation with average annual yield and share of technologies. Lifetime: 30a.</t>
        </is>
      </c>
      <c r="L6405" t="inlineStr">
        <is>
          <t>photovoltaic open ground installation, 570 kWp, micro-Si, on open ground</t>
        </is>
      </c>
      <c r="N6405" t="inlineStr">
        <is>
          <t>all</t>
        </is>
      </c>
      <c r="O6405" t="n">
        <v>1</v>
      </c>
      <c r="P6405" s="30">
        <f>INDEX(parameters!$D$41:$AG$178,MATCH('PV (extension)'!B6386,parameters!$C$41:$C$178,0),MATCH('PV (extension)'!A6405,parameters!$D$5:$AG$5,0))/O6405</f>
        <v>7.867277677789E-4</v>
      </c>
      <c r="Q6405" t="inlineStr">
        <is>
          <t>central</t>
        </is>
      </c>
      <c r="R6405">
        <f>INDEX(parameters!$C$196:$EJ$198,MATCH('PV (extension)'!Q6405,parameters!$B$196:$B$198,0),MATCH('PV (extension)'!B6386,parameters!$C$195:$EJ$195,0))</f>
        <v>1565.9267570550401</v>
      </c>
      <c r="S6405" t="n">
        <v>570</v>
      </c>
      <c r="T6405" t="n">
        <v>30</v>
      </c>
      <c r="U6405">
        <f>T6405*S6405*R6405</f>
        <v>26777347.545641184</v>
      </c>
      <c r="V6405">
        <f>1/U6405</f>
        <v>3.7344998353385455E-8</v>
      </c>
    </row>
    <row r="6406" s="29">
      <c r="A6406" t="inlineStr">
        <is>
          <t>photovoltaic open ground installation, 570 kWp, multi-Si, on open ground</t>
        </is>
      </c>
      <c r="B6406" s="30">
        <f>P6406*V6406</f>
        <v>9.8321097979915743E-9</v>
      </c>
      <c r="C6406" t="inlineStr">
        <is>
          <t>RER</t>
        </is>
      </c>
      <c r="D6406" t="inlineStr">
        <is>
          <t>unit</t>
        </is>
      </c>
      <c r="F6406" t="inlineStr">
        <is>
          <t>technosphere</t>
        </is>
      </c>
      <c r="G6406" t="n">
        <v>2</v>
      </c>
      <c r="H6406" t="n">
        <v>-18.20082258362968</v>
      </c>
      <c r="I6406" t="n">
        <v>0.09798894162072011</v>
      </c>
      <c r="J6406" t="inlineStr">
        <is>
          <t>(2,2,1,1,1,3); Calculation with average annual yield and share of technologies. Lifetime: 30a.</t>
        </is>
      </c>
      <c r="L6406" t="inlineStr">
        <is>
          <t>photovoltaic open ground installation, 570 kWp, multi-Si, on open ground</t>
        </is>
      </c>
      <c r="N6406" t="inlineStr">
        <is>
          <t>all</t>
        </is>
      </c>
      <c r="O6406" t="n">
        <v>1</v>
      </c>
      <c r="P6406" s="30">
        <f>INDEX(parameters!$D$41:$AG$178,MATCH('PV (extension)'!B6386,parameters!$C$41:$C$178,0),MATCH('PV (extension)'!A6406,parameters!$D$5:$AG$5,0))/O6406</f>
        <v>0.2632778211677243</v>
      </c>
      <c r="Q6406" t="inlineStr">
        <is>
          <t>central</t>
        </is>
      </c>
      <c r="R6406">
        <f>INDEX(parameters!$C$196:$EJ$198,MATCH('PV (extension)'!Q6406,parameters!$B$196:$B$198,0),MATCH('PV (extension)'!B6386,parameters!$C$195:$EJ$195,0))</f>
        <v>1565.9267570550401</v>
      </c>
      <c r="S6406" t="n">
        <v>570</v>
      </c>
      <c r="T6406" t="n">
        <v>30</v>
      </c>
      <c r="U6406">
        <f>T6406*S6406*R6406</f>
        <v>26777347.545641184</v>
      </c>
      <c r="V6406">
        <f>1/U6406</f>
        <v>3.7344998353385455E-8</v>
      </c>
    </row>
    <row r="6407" s="29">
      <c r="A6407" t="inlineStr">
        <is>
          <t>photovoltaic open ground installation, 570 kWp, single-Si, on open ground</t>
        </is>
      </c>
      <c r="B6407" s="30">
        <f>P6407*V6407</f>
        <v>5.2153743340954254E-9</v>
      </c>
      <c r="C6407" t="inlineStr">
        <is>
          <t>RER</t>
        </is>
      </c>
      <c r="D6407" t="inlineStr">
        <is>
          <t>unit</t>
        </is>
      </c>
      <c r="F6407" t="inlineStr">
        <is>
          <t>technosphere</t>
        </is>
      </c>
      <c r="G6407" t="n">
        <v>2</v>
      </c>
      <c r="H6407" t="n">
        <v>-18.8364689523836</v>
      </c>
      <c r="I6407" t="n">
        <v>0.09798894162072011</v>
      </c>
      <c r="J6407" t="inlineStr">
        <is>
          <t>(2,2,1,1,1,3); Calculation with average annual yield and share of technologies. Lifetime: 30a.</t>
        </is>
      </c>
      <c r="L6407" t="inlineStr">
        <is>
          <t>photovoltaic open ground installation, 570 kWp, single-Si, on open ground</t>
        </is>
      </c>
      <c r="N6407" t="inlineStr">
        <is>
          <t>all</t>
        </is>
      </c>
      <c r="O6407" t="n">
        <v>1</v>
      </c>
      <c r="P6407" s="30">
        <f>INDEX(parameters!$D$41:$AG$178,MATCH('PV (extension)'!B6386,parameters!$C$41:$C$178,0),MATCH('PV (extension)'!A6407,parameters!$D$5:$AG$5,0))/O6407</f>
        <v>0.13965389112469015</v>
      </c>
      <c r="Q6407" t="inlineStr">
        <is>
          <t>central</t>
        </is>
      </c>
      <c r="R6407">
        <f>INDEX(parameters!$C$196:$EJ$198,MATCH('PV (extension)'!Q6407,parameters!$B$196:$B$198,0),MATCH('PV (extension)'!B6386,parameters!$C$195:$EJ$195,0))</f>
        <v>1565.9267570550401</v>
      </c>
      <c r="S6407" t="n">
        <v>570</v>
      </c>
      <c r="T6407" t="n">
        <v>30</v>
      </c>
      <c r="U6407">
        <f>T6407*S6407*R6407</f>
        <v>26777347.545641184</v>
      </c>
      <c r="V6407">
        <f>1/U6407</f>
        <v>3.7344998353385455E-8</v>
      </c>
    </row>
    <row r="6408" ht="16" customHeight="1" s="29">
      <c r="A6408" t="inlineStr">
        <is>
          <t>photovoltaic slanted-roof installation, 93 kWp, multi-Si, laminated, integrated, on roof</t>
        </is>
      </c>
      <c r="B6408" s="30">
        <f>P6408*V6408</f>
        <v>1.6093942450280482E-9</v>
      </c>
      <c r="C6408" t="inlineStr">
        <is>
          <t>CH</t>
        </is>
      </c>
      <c r="D6408" t="inlineStr">
        <is>
          <t>unit</t>
        </is>
      </c>
      <c r="F6408" t="inlineStr">
        <is>
          <t>technosphere</t>
        </is>
      </c>
      <c r="G6408" t="n">
        <v>2</v>
      </c>
      <c r="H6408" t="n">
        <v>-20.65878981776205</v>
      </c>
      <c r="I6408" t="n">
        <v>0.09798894162072011</v>
      </c>
      <c r="J6408" t="inlineStr">
        <is>
          <t>(2,2,1,1,1,3); Calculation with average annual yield and share of technologies. Lifetime: 30a.</t>
        </is>
      </c>
      <c r="L6408" t="inlineStr">
        <is>
          <t>photovoltaic slanted-roof installation, 93 kWp, multi-Si, laminated, integrated, on roof</t>
        </is>
      </c>
      <c r="N6408" t="inlineStr">
        <is>
          <t>all</t>
        </is>
      </c>
      <c r="O6408" t="n">
        <v>1</v>
      </c>
      <c r="P6408" s="30">
        <f>INDEX(parameters!$D$41:$AG$178,MATCH('PV (extension)'!B6386,parameters!$C$41:$C$178,0),MATCH('PV (extension)'!A6408,parameters!$D$5:$AG$5,0))/O6408</f>
        <v>6.6094595017907607E-3</v>
      </c>
      <c r="Q6408" s="3" t="inlineStr">
        <is>
          <t>roof-top</t>
        </is>
      </c>
      <c r="R6408">
        <f>INDEX(parameters!$C$196:$EJ$198,MATCH('PV (extension)'!Q6408,parameters!$B$196:$B$198,0),MATCH('PV (extension)'!B6386,parameters!$C$195:$EJ$195,0))</f>
        <v>1471.9711516317375</v>
      </c>
      <c r="S6408" t="n">
        <v>93</v>
      </c>
      <c r="T6408" t="n">
        <v>30</v>
      </c>
      <c r="U6408">
        <f>T6408*S6408*R6408</f>
        <v>4106799.5130525474</v>
      </c>
      <c r="V6408">
        <f>1/U6408</f>
        <v>2.4349861658006991E-7</v>
      </c>
    </row>
    <row r="6409" ht="16" customHeight="1" s="29">
      <c r="A6409" t="inlineStr">
        <is>
          <t>photovoltaic slanted-roof installation, 93 kWp, multi-Si, panel, mounted, on roof</t>
        </is>
      </c>
      <c r="B6409" s="30">
        <f>P6409*V6409</f>
        <v>2.7289617930405615E-8</v>
      </c>
      <c r="C6409" t="inlineStr">
        <is>
          <t>CH</t>
        </is>
      </c>
      <c r="D6409" t="inlineStr">
        <is>
          <t>unit</t>
        </is>
      </c>
      <c r="F6409" t="inlineStr">
        <is>
          <t>technosphere</t>
        </is>
      </c>
      <c r="G6409" t="n">
        <v>2</v>
      </c>
      <c r="H6409" t="n">
        <v>-17.84536035000586</v>
      </c>
      <c r="I6409" t="n">
        <v>0.09798894162072011</v>
      </c>
      <c r="J6409" t="inlineStr">
        <is>
          <t>(2,2,1,1,1,3); Calculation with average annual yield and share of technologies. Lifetime: 30a.</t>
        </is>
      </c>
      <c r="L6409" t="inlineStr">
        <is>
          <t>photovoltaic slanted-roof installation, 93 kWp, multi-Si, panel, mounted, on roof</t>
        </is>
      </c>
      <c r="N6409" t="inlineStr">
        <is>
          <t>all</t>
        </is>
      </c>
      <c r="O6409" t="n">
        <v>1</v>
      </c>
      <c r="P6409" s="30">
        <f>INDEX(parameters!$D$41:$AG$178,MATCH('PV (extension)'!B6386,parameters!$C$41:$C$178,0),MATCH('PV (extension)'!A6409,parameters!$D$5:$AG$5,0))/O6409</f>
        <v>0.11207298962797985</v>
      </c>
      <c r="Q6409" s="3" t="inlineStr">
        <is>
          <t>roof-top</t>
        </is>
      </c>
      <c r="R6409">
        <f>INDEX(parameters!$C$196:$EJ$198,MATCH('PV (extension)'!Q6409,parameters!$B$196:$B$198,0),MATCH('PV (extension)'!B6386,parameters!$C$195:$EJ$195,0))</f>
        <v>1471.9711516317375</v>
      </c>
      <c r="S6409" t="n">
        <v>93</v>
      </c>
      <c r="T6409" t="n">
        <v>30</v>
      </c>
      <c r="U6409">
        <f>T6409*S6409*R6409</f>
        <v>4106799.5130525474</v>
      </c>
      <c r="V6409">
        <f>1/U6409</f>
        <v>2.4349861658006991E-7</v>
      </c>
    </row>
    <row r="6410" ht="16" customHeight="1" s="29">
      <c r="A6410" t="inlineStr">
        <is>
          <t>photovoltaic slanted-roof installation, 93 kWp, single-Si, laminated, integrated, on roof</t>
        </is>
      </c>
      <c r="B6410" s="30">
        <f>P6410*V6410</f>
        <v>8.5079551819527936E-10</v>
      </c>
      <c r="C6410" t="inlineStr">
        <is>
          <t>CH</t>
        </is>
      </c>
      <c r="D6410" t="inlineStr">
        <is>
          <t>unit</t>
        </is>
      </c>
      <c r="F6410" t="inlineStr">
        <is>
          <t>technosphere</t>
        </is>
      </c>
      <c r="G6410" t="n">
        <v>2</v>
      </c>
      <c r="H6410" t="n">
        <v>-21.2944254997521</v>
      </c>
      <c r="I6410" t="n">
        <v>0.09798894162072011</v>
      </c>
      <c r="J6410" t="inlineStr">
        <is>
          <t>(2,2,1,1,1,3); Calculation with average annual yield and share of technologies. Lifetime: 30a.</t>
        </is>
      </c>
      <c r="L6410" t="inlineStr">
        <is>
          <t>photovoltaic slanted-roof installation, 93 kWp, single-Si, laminated, integrated, on roof</t>
        </is>
      </c>
      <c r="N6410" t="inlineStr">
        <is>
          <t>all</t>
        </is>
      </c>
      <c r="O6410" t="n">
        <v>1</v>
      </c>
      <c r="P6410" s="30">
        <f>INDEX(parameters!$D$41:$AG$178,MATCH('PV (extension)'!B6386,parameters!$C$41:$C$178,0),MATCH('PV (extension)'!A6410,parameters!$D$5:$AG$5,0))/O6410</f>
        <v>3.4940466198316628E-3</v>
      </c>
      <c r="Q6410" s="3" t="inlineStr">
        <is>
          <t>roof-top</t>
        </is>
      </c>
      <c r="R6410">
        <f>INDEX(parameters!$C$196:$EJ$198,MATCH('PV (extension)'!Q6410,parameters!$B$196:$B$198,0),MATCH('PV (extension)'!B6386,parameters!$C$195:$EJ$195,0))</f>
        <v>1471.9711516317375</v>
      </c>
      <c r="S6410" t="n">
        <v>93</v>
      </c>
      <c r="T6410" t="n">
        <v>30</v>
      </c>
      <c r="U6410">
        <f>T6410*S6410*R6410</f>
        <v>4106799.5130525474</v>
      </c>
      <c r="V6410">
        <f>1/U6410</f>
        <v>2.4349861658006991E-7</v>
      </c>
    </row>
    <row r="6411" ht="16" customHeight="1" s="29">
      <c r="A6411" t="inlineStr">
        <is>
          <t>photovoltaic slanted-roof installation, 93 kWp, single-Si, panel, mounted, on roof</t>
        </is>
      </c>
      <c r="B6411" s="30">
        <f>P6411*V6411</f>
        <v>1.4294588803071846E-8</v>
      </c>
      <c r="C6411" t="inlineStr">
        <is>
          <t>CH</t>
        </is>
      </c>
      <c r="D6411" t="inlineStr">
        <is>
          <t>unit</t>
        </is>
      </c>
      <c r="F6411" t="inlineStr">
        <is>
          <t>technosphere</t>
        </is>
      </c>
      <c r="G6411" t="n">
        <v>2</v>
      </c>
      <c r="H6411" t="n">
        <v>-18.48100416113547</v>
      </c>
      <c r="I6411" t="n">
        <v>0.09798894162072011</v>
      </c>
      <c r="J6411" t="inlineStr">
        <is>
          <t>(2,2,1,1,1,3); Calculation with average annual yield and share of technologies. Lifetime: 30a.</t>
        </is>
      </c>
      <c r="L6411" t="inlineStr">
        <is>
          <t>photovoltaic slanted-roof installation, 93 kWp, single-Si, panel, mounted, on roof</t>
        </is>
      </c>
      <c r="N6411" t="inlineStr">
        <is>
          <t>all</t>
        </is>
      </c>
      <c r="O6411" t="n">
        <v>1</v>
      </c>
      <c r="P6411" s="30">
        <f>INDEX(parameters!$D$41:$AG$178,MATCH('PV (extension)'!B6386,parameters!$C$41:$C$178,0),MATCH('PV (extension)'!A6411,parameters!$D$5:$AG$5,0))/O6411</f>
        <v>5.8705010335741853E-2</v>
      </c>
      <c r="Q6411" s="3" t="inlineStr">
        <is>
          <t>roof-top</t>
        </is>
      </c>
      <c r="R6411">
        <f>INDEX(parameters!$C$196:$EJ$198,MATCH('PV (extension)'!Q6411,parameters!$B$196:$B$198,0),MATCH('PV (extension)'!B6386,parameters!$C$195:$EJ$195,0))</f>
        <v>1471.9711516317375</v>
      </c>
      <c r="S6411" t="n">
        <v>93</v>
      </c>
      <c r="T6411" t="n">
        <v>30</v>
      </c>
      <c r="U6411">
        <f>T6411*S6411*R6411</f>
        <v>4106799.5130525474</v>
      </c>
      <c r="V6411">
        <f>1/U6411</f>
        <v>2.4349861658006991E-7</v>
      </c>
    </row>
    <row r="6412" s="29">
      <c r="A6412" t="inlineStr">
        <is>
          <t>photovoltaic facade installation, 3kWp, multi-Si, laminated, integrated, at building</t>
        </is>
      </c>
      <c r="B6412" s="30">
        <f>P6412*V6412</f>
        <v>3.5332229748254604E-8</v>
      </c>
      <c r="C6412" t="inlineStr">
        <is>
          <t>APAC</t>
        </is>
      </c>
      <c r="D6412" t="inlineStr">
        <is>
          <t>unit</t>
        </is>
      </c>
      <c r="F6412" t="inlineStr">
        <is>
          <t>technosphere</t>
        </is>
      </c>
      <c r="G6412" t="n">
        <v>2</v>
      </c>
      <c r="H6412" t="n">
        <v>-17.5612990452514</v>
      </c>
      <c r="I6412" t="n">
        <v>0.09798894162072011</v>
      </c>
      <c r="J6412" t="inlineStr">
        <is>
          <t>(2,2,1,1,1,3); Calculation with average annual yield and share of technologies. Lifetime: 30a.</t>
        </is>
      </c>
      <c r="L6412" t="inlineStr">
        <is>
          <t>photovoltaic facade installation, 3kWp, multi-Si, laminated, integrated, at building</t>
        </is>
      </c>
      <c r="N6412" t="inlineStr">
        <is>
          <t>all</t>
        </is>
      </c>
      <c r="O6412" t="n">
        <v>1</v>
      </c>
      <c r="P6412" s="30">
        <f>INDEX(parameters!$D$41:$AG$178,MATCH('PV (extension)'!B6386,parameters!$C$41:$C$178,0),MATCH('PV (extension)'!A6412,parameters!$D$5:$AG$5,0))/O6412</f>
        <v>3.2864644265829519E-3</v>
      </c>
      <c r="Q6412" t="inlineStr">
        <is>
          <t>façade</t>
        </is>
      </c>
      <c r="R6412">
        <f>INDEX(parameters!$C$196:$EJ$198,MATCH('PV (extension)'!Q6412,parameters!$B$196:$B$198,0),MATCH('PV (extension)'!B6386,parameters!$C$195:$EJ$195,0))</f>
        <v>1033.5116596563264</v>
      </c>
      <c r="S6412" t="n">
        <v>3</v>
      </c>
      <c r="T6412" t="n">
        <v>30</v>
      </c>
      <c r="U6412">
        <f>T6412*S6412*R6412</f>
        <v>93016.049369069369</v>
      </c>
      <c r="V6412">
        <f>1/U6412</f>
        <v>1.0750832859307933E-5</v>
      </c>
    </row>
    <row r="6413" s="29">
      <c r="A6413" t="inlineStr">
        <is>
          <t>photovoltaic facade installation, 3kWp, multi-Si, panel, mounted, at building</t>
        </is>
      </c>
      <c r="B6413" s="30">
        <f>P6413*V6413</f>
        <v>3.4651566078369055E-8</v>
      </c>
      <c r="C6413" t="inlineStr">
        <is>
          <t>APAC</t>
        </is>
      </c>
      <c r="D6413" t="inlineStr">
        <is>
          <t>unit</t>
        </is>
      </c>
      <c r="F6413" t="inlineStr">
        <is>
          <t>technosphere</t>
        </is>
      </c>
      <c r="G6413" t="n">
        <v>2</v>
      </c>
      <c r="H6413" t="n">
        <v>-17.5612990452514</v>
      </c>
      <c r="I6413" t="n">
        <v>0.09798894162072011</v>
      </c>
      <c r="J6413" t="inlineStr">
        <is>
          <t>(2,2,1,1,1,3); Calculation with average annual yield and share of technologies. Lifetime: 30a.</t>
        </is>
      </c>
      <c r="L6413" t="inlineStr">
        <is>
          <t>photovoltaic facade installation, 3kWp, multi-Si, panel, mounted, at building</t>
        </is>
      </c>
      <c r="N6413" t="inlineStr">
        <is>
          <t>all</t>
        </is>
      </c>
      <c r="O6413" t="n">
        <v>1</v>
      </c>
      <c r="P6413" s="30">
        <f>INDEX(parameters!$D$41:$AG$178,MATCH('PV (extension)'!B6386,parameters!$C$41:$C$178,0),MATCH('PV (extension)'!A6413,parameters!$D$5:$AG$5,0))/O6413</f>
        <v>3.2231517810611459E-3</v>
      </c>
      <c r="Q6413" t="inlineStr">
        <is>
          <t>façade</t>
        </is>
      </c>
      <c r="R6413">
        <f>INDEX(parameters!$C$196:$EJ$198,MATCH('PV (extension)'!Q6413,parameters!$B$196:$B$198,0),MATCH('PV (extension)'!B6386,parameters!$C$195:$EJ$195,0))</f>
        <v>1033.5116596563264</v>
      </c>
      <c r="S6413" t="n">
        <v>3</v>
      </c>
      <c r="T6413" t="n">
        <v>30</v>
      </c>
      <c r="U6413">
        <f>T6413*S6413*R6413</f>
        <v>93016.049369069369</v>
      </c>
      <c r="V6413">
        <f>1/U6413</f>
        <v>1.0750832859307933E-5</v>
      </c>
    </row>
    <row r="6414" s="29">
      <c r="A6414" t="inlineStr">
        <is>
          <t>photovoltaic facade installation, 3kWp, single-Si, laminated, integrated, at building</t>
        </is>
      </c>
      <c r="B6414" s="30">
        <f>P6414*V6414</f>
        <v>1.8626757105197532E-8</v>
      </c>
      <c r="C6414" t="inlineStr">
        <is>
          <t>APAC</t>
        </is>
      </c>
      <c r="D6414" t="inlineStr">
        <is>
          <t>unit</t>
        </is>
      </c>
      <c r="F6414" t="inlineStr">
        <is>
          <t>technosphere</t>
        </is>
      </c>
      <c r="G6414" t="n">
        <v>2</v>
      </c>
      <c r="H6414" t="n">
        <v>-18.19689739735082</v>
      </c>
      <c r="I6414" t="n">
        <v>0.09798894162072011</v>
      </c>
      <c r="J6414" t="inlineStr">
        <is>
          <t>(2,2,1,1,1,3); Calculation with average annual yield and share of technologies. Lifetime: 30a.</t>
        </is>
      </c>
      <c r="L6414" t="inlineStr">
        <is>
          <t>photovoltaic facade installation, 3kWp, single-Si, laminated, integrated, at building</t>
        </is>
      </c>
      <c r="N6414" t="inlineStr">
        <is>
          <t>all</t>
        </is>
      </c>
      <c r="O6414" t="n">
        <v>1</v>
      </c>
      <c r="P6414" s="30">
        <f>INDEX(parameters!$D$41:$AG$178,MATCH('PV (extension)'!B6386,parameters!$C$41:$C$178,0),MATCH('PV (extension)'!A6414,parameters!$D$5:$AG$5,0))/O6414</f>
        <v>1.7325873584827175E-3</v>
      </c>
      <c r="Q6414" t="inlineStr">
        <is>
          <t>façade</t>
        </is>
      </c>
      <c r="R6414">
        <f>INDEX(parameters!$C$196:$EJ$198,MATCH('PV (extension)'!Q6414,parameters!$B$196:$B$198,0),MATCH('PV (extension)'!B6386,parameters!$C$195:$EJ$195,0))</f>
        <v>1033.5116596563264</v>
      </c>
      <c r="S6414" t="n">
        <v>3</v>
      </c>
      <c r="T6414" t="n">
        <v>30</v>
      </c>
      <c r="U6414">
        <f>T6414*S6414*R6414</f>
        <v>93016.049369069369</v>
      </c>
      <c r="V6414">
        <f>1/U6414</f>
        <v>1.0750832859307933E-5</v>
      </c>
    </row>
    <row r="6415" s="29">
      <c r="A6415" t="inlineStr">
        <is>
          <t>photovoltaic facade installation, 3kWp, single-Si, panel, mounted, at building</t>
        </is>
      </c>
      <c r="B6415" s="30">
        <f>P6415*V6415</f>
        <v>1.8610640325230408E-8</v>
      </c>
      <c r="C6415" t="inlineStr">
        <is>
          <t>APAC</t>
        </is>
      </c>
      <c r="D6415" t="inlineStr">
        <is>
          <t>unit</t>
        </is>
      </c>
      <c r="F6415" t="inlineStr">
        <is>
          <t>technosphere</t>
        </is>
      </c>
      <c r="G6415" t="n">
        <v>2</v>
      </c>
      <c r="H6415" t="n">
        <v>-18.19689739735082</v>
      </c>
      <c r="I6415" t="n">
        <v>0.09798894162072011</v>
      </c>
      <c r="J6415" t="inlineStr">
        <is>
          <t>(2,2,1,1,1,3); Calculation with average annual yield and share of technologies. Lifetime: 30a.</t>
        </is>
      </c>
      <c r="L6415" t="inlineStr">
        <is>
          <t>photovoltaic facade installation, 3kWp, single-Si, panel, mounted, at building</t>
        </is>
      </c>
      <c r="N6415" t="inlineStr">
        <is>
          <t>all</t>
        </is>
      </c>
      <c r="O6415" t="n">
        <v>1</v>
      </c>
      <c r="P6415" s="30">
        <f>INDEX(parameters!$D$41:$AG$178,MATCH('PV (extension)'!B6386,parameters!$C$41:$C$178,0),MATCH('PV (extension)'!A6415,parameters!$D$5:$AG$5,0))/O6415</f>
        <v>1.7310882392816251E-3</v>
      </c>
      <c r="Q6415" t="inlineStr">
        <is>
          <t>façade</t>
        </is>
      </c>
      <c r="R6415">
        <f>INDEX(parameters!$C$196:$EJ$198,MATCH('PV (extension)'!Q6415,parameters!$B$196:$B$198,0),MATCH('PV (extension)'!B6386,parameters!$C$195:$EJ$195,0))</f>
        <v>1033.5116596563264</v>
      </c>
      <c r="S6415" t="n">
        <v>3</v>
      </c>
      <c r="T6415" t="n">
        <v>30</v>
      </c>
      <c r="U6415">
        <f>T6415*S6415*R6415</f>
        <v>93016.049369069369</v>
      </c>
      <c r="V6415">
        <f>1/U6415</f>
        <v>1.0750832859307933E-5</v>
      </c>
    </row>
    <row r="6416" ht="16" customHeight="1" s="29">
      <c r="A6416" t="inlineStr">
        <is>
          <t>photovoltaic flat-roof installation, 3kWp, multi-Si, on roof</t>
        </is>
      </c>
      <c r="B6416" s="30">
        <f>P6416*V6416</f>
        <v>3.8214116846238772E-7</v>
      </c>
      <c r="C6416" t="inlineStr">
        <is>
          <t>APAC</t>
        </is>
      </c>
      <c r="D6416" t="inlineStr">
        <is>
          <t>unit</t>
        </is>
      </c>
      <c r="F6416" t="inlineStr">
        <is>
          <t>technosphere</t>
        </is>
      </c>
      <c r="G6416" t="n">
        <v>2</v>
      </c>
      <c r="H6416" t="n">
        <v>-15.20991773919472</v>
      </c>
      <c r="I6416" t="n">
        <v>0.09798894162072011</v>
      </c>
      <c r="J6416" t="inlineStr">
        <is>
          <t>(2,2,1,1,1,3); Calculation with average annual yield and share of technologies. Lifetime: 30a.</t>
        </is>
      </c>
      <c r="L6416" t="inlineStr">
        <is>
          <t>photovoltaic flat-roof installation, 3kWp, multi-Si, on roof</t>
        </is>
      </c>
      <c r="N6416" t="inlineStr">
        <is>
          <t>all</t>
        </is>
      </c>
      <c r="O6416" t="n">
        <v>1</v>
      </c>
      <c r="P6416" s="30">
        <f>INDEX(parameters!$D$41:$AG$178,MATCH('PV (extension)'!B6386,parameters!$C$41:$C$178,0),MATCH('PV (extension)'!A6416,parameters!$D$5:$AG$5,0))/O6416</f>
        <v>5.0625069824473082E-2</v>
      </c>
      <c r="Q6416" s="3" t="inlineStr">
        <is>
          <t>roof-top</t>
        </is>
      </c>
      <c r="R6416">
        <f>INDEX(parameters!$C$196:$EJ$198,MATCH('PV (extension)'!Q6416,parameters!$B$196:$B$198,0),MATCH('PV (extension)'!B6386,parameters!$C$195:$EJ$195,0))</f>
        <v>1471.9711516317375</v>
      </c>
      <c r="S6416" t="n">
        <v>3</v>
      </c>
      <c r="T6416" t="n">
        <v>30</v>
      </c>
      <c r="U6416">
        <f>T6416*S6416*R6416</f>
        <v>132477.40364685637</v>
      </c>
      <c r="V6416">
        <f>1/U6416</f>
        <v>7.5484571139821665E-6</v>
      </c>
    </row>
    <row r="6417" ht="16" customHeight="1" s="29">
      <c r="A6417" t="inlineStr">
        <is>
          <t>photovoltaic flat-roof installation, 3kWp, single-Si, on roof</t>
        </is>
      </c>
      <c r="B6417" s="30">
        <f>P6417*V6417</f>
        <v>1.9947215439622153E-7</v>
      </c>
      <c r="C6417" t="inlineStr">
        <is>
          <t>APAC</t>
        </is>
      </c>
      <c r="D6417" t="inlineStr">
        <is>
          <t>unit</t>
        </is>
      </c>
      <c r="F6417" t="inlineStr">
        <is>
          <t>technosphere</t>
        </is>
      </c>
      <c r="G6417" t="n">
        <v>2</v>
      </c>
      <c r="H6417" t="n">
        <v>-15.84555259734934</v>
      </c>
      <c r="I6417" t="n">
        <v>0.09798894162072011</v>
      </c>
      <c r="J6417" t="inlineStr">
        <is>
          <t>(2,2,1,1,1,3); Calculation with average annual yield and share of technologies. Lifetime: 30a.</t>
        </is>
      </c>
      <c r="L6417" t="inlineStr">
        <is>
          <t>photovoltaic flat-roof installation, 3kWp, single-Si, on roof</t>
        </is>
      </c>
      <c r="N6417" t="inlineStr">
        <is>
          <t>all</t>
        </is>
      </c>
      <c r="O6417" t="n">
        <v>1</v>
      </c>
      <c r="P6417" s="30">
        <f>INDEX(parameters!$D$41:$AG$178,MATCH('PV (extension)'!B6386,parameters!$C$41:$C$178,0),MATCH('PV (extension)'!A6417,parameters!$D$5:$AG$5,0))/O6417</f>
        <v>2.6425553114256296E-2</v>
      </c>
      <c r="Q6417" s="3" t="inlineStr">
        <is>
          <t>roof-top</t>
        </is>
      </c>
      <c r="R6417">
        <f>INDEX(parameters!$C$196:$EJ$198,MATCH('PV (extension)'!Q6417,parameters!$B$196:$B$198,0),MATCH('PV (extension)'!B6386,parameters!$C$195:$EJ$195,0))</f>
        <v>1471.9711516317375</v>
      </c>
      <c r="S6417" t="n">
        <v>3</v>
      </c>
      <c r="T6417" t="n">
        <v>30</v>
      </c>
      <c r="U6417">
        <f>T6417*S6417*R6417</f>
        <v>132477.40364685637</v>
      </c>
      <c r="V6417">
        <f>1/U6417</f>
        <v>7.5484571139821665E-6</v>
      </c>
    </row>
    <row r="6418" ht="16" customHeight="1" s="29">
      <c r="A6418" t="inlineStr">
        <is>
          <t>photovoltaic slanted-roof installation, 3kWp, CIS, panel, mounted, on roof</t>
        </is>
      </c>
      <c r="B6418" s="30">
        <f>P6418*V6418</f>
        <v>1.1033168516871691E-7</v>
      </c>
      <c r="C6418" t="inlineStr">
        <is>
          <t>CH</t>
        </is>
      </c>
      <c r="D6418" t="inlineStr">
        <is>
          <t>unit</t>
        </is>
      </c>
      <c r="F6418" t="inlineStr">
        <is>
          <t>technosphere</t>
        </is>
      </c>
      <c r="G6418" t="n">
        <v>2</v>
      </c>
      <c r="H6418" t="n">
        <v>-16.88405011147741</v>
      </c>
      <c r="I6418" t="n">
        <v>0.09798894162072011</v>
      </c>
      <c r="J6418" t="inlineStr">
        <is>
          <t>(2,2,1,1,1,3); Calculation with average annual yield and share of technologies. Lifetime: 30a.</t>
        </is>
      </c>
      <c r="L6418" t="inlineStr">
        <is>
          <t>photovoltaic slanted-roof installation, 3kWp, CIS, panel, mounted, on roof</t>
        </is>
      </c>
      <c r="N6418" t="inlineStr">
        <is>
          <t>all</t>
        </is>
      </c>
      <c r="O6418" t="n">
        <v>1</v>
      </c>
      <c r="P6418" s="30">
        <f>INDEX(parameters!$D$41:$AG$178,MATCH('PV (extension)'!B6386,parameters!$C$41:$C$178,0),MATCH('PV (extension)'!A6418,parameters!$D$5:$AG$5,0))/O6418</f>
        <v>1.4616455191133988E-2</v>
      </c>
      <c r="Q6418" s="3" t="inlineStr">
        <is>
          <t>roof-top</t>
        </is>
      </c>
      <c r="R6418">
        <f>INDEX(parameters!$C$196:$EJ$198,MATCH('PV (extension)'!Q6418,parameters!$B$196:$B$198,0),MATCH('PV (extension)'!B6386,parameters!$C$195:$EJ$195,0))</f>
        <v>1471.9711516317375</v>
      </c>
      <c r="S6418" t="n">
        <v>3</v>
      </c>
      <c r="T6418" t="n">
        <v>30</v>
      </c>
      <c r="U6418">
        <f>T6418*S6418*R6418</f>
        <v>132477.40364685637</v>
      </c>
      <c r="V6418">
        <f>1/U6418</f>
        <v>7.5484571139821665E-6</v>
      </c>
    </row>
    <row r="6419" ht="16" customHeight="1" s="29">
      <c r="A6419" t="inlineStr">
        <is>
          <t>photovoltaic slanted-roof installation, 3kWp, CdTe, laminated, integrated, on roof</t>
        </is>
      </c>
      <c r="B6419" s="30">
        <f>P6419*V6419</f>
        <v>3.0893563734259641E-9</v>
      </c>
      <c r="C6419" t="inlineStr">
        <is>
          <t>CH</t>
        </is>
      </c>
      <c r="D6419" t="inlineStr">
        <is>
          <t>unit</t>
        </is>
      </c>
      <c r="F6419" t="inlineStr">
        <is>
          <t>technosphere</t>
        </is>
      </c>
      <c r="G6419" t="n">
        <v>2</v>
      </c>
      <c r="H6419" t="n">
        <v>-19.50639655088546</v>
      </c>
      <c r="I6419" t="n">
        <v>0.09798894162072011</v>
      </c>
      <c r="J6419" t="inlineStr">
        <is>
          <t>(2,2,1,1,1,3); Calculation with average annual yield and share of technologies. Lifetime: 30a.</t>
        </is>
      </c>
      <c r="L6419" t="inlineStr">
        <is>
          <t>photovoltaic slanted-roof installation, 3kWp, CdTe, laminated, integrated, on roof</t>
        </is>
      </c>
      <c r="N6419" t="inlineStr">
        <is>
          <t>all</t>
        </is>
      </c>
      <c r="O6419" t="n">
        <v>1</v>
      </c>
      <c r="P6419" s="30">
        <f>INDEX(parameters!$D$41:$AG$178,MATCH('PV (extension)'!B6386,parameters!$C$41:$C$178,0),MATCH('PV (extension)'!A6419,parameters!$D$5:$AG$5,0))/O6419</f>
        <v>4.0926991129133978E-4</v>
      </c>
      <c r="Q6419" s="3" t="inlineStr">
        <is>
          <t>roof-top</t>
        </is>
      </c>
      <c r="R6419">
        <f>INDEX(parameters!$C$196:$EJ$198,MATCH('PV (extension)'!Q6419,parameters!$B$196:$B$198,0),MATCH('PV (extension)'!B6386,parameters!$C$195:$EJ$195,0))</f>
        <v>1471.9711516317375</v>
      </c>
      <c r="S6419" t="n">
        <v>3</v>
      </c>
      <c r="T6419" t="n">
        <v>30</v>
      </c>
      <c r="U6419">
        <f>T6419*S6419*R6419</f>
        <v>132477.40364685637</v>
      </c>
      <c r="V6419">
        <f>1/U6419</f>
        <v>7.5484571139821665E-6</v>
      </c>
    </row>
    <row r="6420" ht="16" customHeight="1" s="29">
      <c r="A6420" t="inlineStr">
        <is>
          <t>photovoltaic slanted-roof installation, 3kWp, multi-Si, laminated, integrated, on roof</t>
        </is>
      </c>
      <c r="B6420" s="30">
        <f>P6420*V6420</f>
        <v>1.8354047700984762E-8</v>
      </c>
      <c r="C6420" t="inlineStr">
        <is>
          <t>APAC</t>
        </is>
      </c>
      <c r="D6420" t="inlineStr">
        <is>
          <t>unit</t>
        </is>
      </c>
      <c r="F6420" t="inlineStr">
        <is>
          <t>technosphere</t>
        </is>
      </c>
      <c r="G6420" t="n">
        <v>2</v>
      </c>
      <c r="H6420" t="n">
        <v>-18.22076487875746</v>
      </c>
      <c r="I6420" t="n">
        <v>0.09798894162072011</v>
      </c>
      <c r="J6420" t="inlineStr">
        <is>
          <t>(2,2,1,1,1,3); Calculation with average annual yield and share of technologies. Lifetime: 30a.</t>
        </is>
      </c>
      <c r="L6420" t="inlineStr">
        <is>
          <t>photovoltaic slanted-roof installation, 3kWp, multi-Si, laminated, integrated, on roof</t>
        </is>
      </c>
      <c r="N6420" t="inlineStr">
        <is>
          <t>all</t>
        </is>
      </c>
      <c r="O6420" t="n">
        <v>1</v>
      </c>
      <c r="P6420" s="30">
        <f>INDEX(parameters!$D$41:$AG$178,MATCH('PV (extension)'!B6386,parameters!$C$41:$C$178,0),MATCH('PV (extension)'!A6420,parameters!$D$5:$AG$5,0))/O6420</f>
        <v>2.4314965858370148E-3</v>
      </c>
      <c r="Q6420" s="3" t="inlineStr">
        <is>
          <t>roof-top</t>
        </is>
      </c>
      <c r="R6420">
        <f>INDEX(parameters!$C$196:$EJ$198,MATCH('PV (extension)'!Q6420,parameters!$B$196:$B$198,0),MATCH('PV (extension)'!B6386,parameters!$C$195:$EJ$195,0))</f>
        <v>1471.9711516317375</v>
      </c>
      <c r="S6420" t="n">
        <v>3</v>
      </c>
      <c r="T6420" t="n">
        <v>30</v>
      </c>
      <c r="U6420">
        <f>T6420*S6420*R6420</f>
        <v>132477.40364685637</v>
      </c>
      <c r="V6420">
        <f>1/U6420</f>
        <v>7.5484571139821665E-6</v>
      </c>
    </row>
    <row r="6421" ht="16" customHeight="1" s="29">
      <c r="A6421" t="inlineStr">
        <is>
          <t>photovoltaic slanted-roof installation, 3kWp, multi-Si, panel, mounted, on roof</t>
        </is>
      </c>
      <c r="B6421" s="30">
        <f>P6421*V6421</f>
        <v>3.1415610426891804E-7</v>
      </c>
      <c r="C6421" t="inlineStr">
        <is>
          <t>APAC</t>
        </is>
      </c>
      <c r="D6421" t="inlineStr">
        <is>
          <t>unit</t>
        </is>
      </c>
      <c r="F6421" t="inlineStr">
        <is>
          <t>technosphere</t>
        </is>
      </c>
      <c r="G6421" t="n">
        <v>2</v>
      </c>
      <c r="H6421" t="n">
        <v>-15.40735416199742</v>
      </c>
      <c r="I6421" t="n">
        <v>0.09798894162072011</v>
      </c>
      <c r="J6421" t="inlineStr">
        <is>
          <t>(2,2,1,1,1,3); Calculation with average annual yield and share of technologies. Lifetime: 30a.</t>
        </is>
      </c>
      <c r="L6421" t="inlineStr">
        <is>
          <t>photovoltaic slanted-roof installation, 3kWp, multi-Si, panel, mounted, on roof</t>
        </is>
      </c>
      <c r="N6421" t="inlineStr">
        <is>
          <t>all</t>
        </is>
      </c>
      <c r="O6421" t="n">
        <v>1</v>
      </c>
      <c r="P6421" s="30">
        <f>INDEX(parameters!$D$41:$AG$178,MATCH('PV (extension)'!B6386,parameters!$C$41:$C$178,0),MATCH('PV (extension)'!A6421,parameters!$D$5:$AG$5,0))/O6421</f>
        <v>4.1618585033357351E-2</v>
      </c>
      <c r="Q6421" s="3" t="inlineStr">
        <is>
          <t>roof-top</t>
        </is>
      </c>
      <c r="R6421">
        <f>INDEX(parameters!$C$196:$EJ$198,MATCH('PV (extension)'!Q6421,parameters!$B$196:$B$198,0),MATCH('PV (extension)'!B6386,parameters!$C$195:$EJ$195,0))</f>
        <v>1471.9711516317375</v>
      </c>
      <c r="S6421" t="n">
        <v>3</v>
      </c>
      <c r="T6421" t="n">
        <v>30</v>
      </c>
      <c r="U6421">
        <f>T6421*S6421*R6421</f>
        <v>132477.40364685637</v>
      </c>
      <c r="V6421">
        <f>1/U6421</f>
        <v>7.5484571139821665E-6</v>
      </c>
    </row>
    <row r="6422" ht="16" customHeight="1" s="29">
      <c r="A6422" t="inlineStr">
        <is>
          <t>photovoltaic slanted-roof installation, 3kWp, single-Si, laminated, integrated, on roof</t>
        </is>
      </c>
      <c r="B6422" s="30">
        <f>P6422*V6422</f>
        <v>9.7000461624212665E-9</v>
      </c>
      <c r="C6422" t="inlineStr">
        <is>
          <t>APAC</t>
        </is>
      </c>
      <c r="D6422" t="inlineStr">
        <is>
          <t>unit</t>
        </is>
      </c>
      <c r="F6422" t="inlineStr">
        <is>
          <t>technosphere</t>
        </is>
      </c>
      <c r="G6422" t="n">
        <v>2</v>
      </c>
      <c r="H6422" t="n">
        <v>-18.85636797425012</v>
      </c>
      <c r="I6422" t="n">
        <v>0.09798894162072011</v>
      </c>
      <c r="J6422" t="inlineStr">
        <is>
          <t>(2,2,1,1,1,3); Calculation with average annual yield and share of technologies. Lifetime: 30a.</t>
        </is>
      </c>
      <c r="L6422" t="inlineStr">
        <is>
          <t>photovoltaic slanted-roof installation, 3kWp, single-Si, laminated, integrated, on roof</t>
        </is>
      </c>
      <c r="N6422" t="inlineStr">
        <is>
          <t>all</t>
        </is>
      </c>
      <c r="O6422" t="n">
        <v>1</v>
      </c>
      <c r="P6422" s="30">
        <f>INDEX(parameters!$D$41:$AG$178,MATCH('PV (extension)'!B6386,parameters!$C$41:$C$178,0),MATCH('PV (extension)'!A6422,parameters!$D$5:$AG$5,0))/O6422</f>
        <v>1.2850369308522222E-3</v>
      </c>
      <c r="Q6422" s="3" t="inlineStr">
        <is>
          <t>roof-top</t>
        </is>
      </c>
      <c r="R6422">
        <f>INDEX(parameters!$C$196:$EJ$198,MATCH('PV (extension)'!Q6422,parameters!$B$196:$B$198,0),MATCH('PV (extension)'!B6386,parameters!$C$195:$EJ$195,0))</f>
        <v>1471.9711516317375</v>
      </c>
      <c r="S6422" t="n">
        <v>3</v>
      </c>
      <c r="T6422" t="n">
        <v>30</v>
      </c>
      <c r="U6422">
        <f>T6422*S6422*R6422</f>
        <v>132477.40364685637</v>
      </c>
      <c r="V6422">
        <f>1/U6422</f>
        <v>7.5484571139821665E-6</v>
      </c>
    </row>
    <row r="6423" ht="16" customHeight="1" s="29">
      <c r="A6423" t="inlineStr">
        <is>
          <t>photovoltaic slanted-roof installation, 3kWp, single-Si, panel, mounted, on roof</t>
        </is>
      </c>
      <c r="B6423" s="30">
        <f>P6423*V6423</f>
        <v>1.6418015080647737E-7</v>
      </c>
      <c r="C6423" t="inlineStr">
        <is>
          <t>APAC</t>
        </is>
      </c>
      <c r="D6423" t="inlineStr">
        <is>
          <t>unit</t>
        </is>
      </c>
      <c r="F6423" t="inlineStr">
        <is>
          <t>technosphere</t>
        </is>
      </c>
      <c r="G6423" t="n">
        <v>2</v>
      </c>
      <c r="H6423" t="n">
        <v>-16.04298817847151</v>
      </c>
      <c r="I6423" t="n">
        <v>0.09798894162072011</v>
      </c>
      <c r="J6423" t="inlineStr">
        <is>
          <t>(2,2,1,1,1,3); Calculation with average annual yield and share of technologies. Lifetime: 30a.</t>
        </is>
      </c>
      <c r="L6423" t="inlineStr">
        <is>
          <t>photovoltaic slanted-roof installation, 3kWp, single-Si, panel, mounted, on roof</t>
        </is>
      </c>
      <c r="N6423" t="inlineStr">
        <is>
          <t>all</t>
        </is>
      </c>
      <c r="O6423" t="n">
        <v>1</v>
      </c>
      <c r="P6423" s="30">
        <f>INDEX(parameters!$D$41:$AG$178,MATCH('PV (extension)'!B6386,parameters!$C$41:$C$178,0),MATCH('PV (extension)'!A6423,parameters!$D$5:$AG$5,0))/O6423</f>
        <v>2.1750160109191456E-2</v>
      </c>
      <c r="Q6423" s="3" t="inlineStr">
        <is>
          <t>roof-top</t>
        </is>
      </c>
      <c r="R6423">
        <f>INDEX(parameters!$C$196:$EJ$198,MATCH('PV (extension)'!Q6423,parameters!$B$196:$B$198,0),MATCH('PV (extension)'!B6386,parameters!$C$195:$EJ$195,0))</f>
        <v>1471.9711516317375</v>
      </c>
      <c r="S6423" t="n">
        <v>3</v>
      </c>
      <c r="T6423" t="n">
        <v>30</v>
      </c>
      <c r="U6423">
        <f>T6423*S6423*R6423</f>
        <v>132477.40364685637</v>
      </c>
      <c r="V6423">
        <f>1/U6423</f>
        <v>7.5484571139821665E-6</v>
      </c>
    </row>
    <row r="6424" s="29">
      <c r="A6424" t="inlineStr">
        <is>
          <t>market for tap water</t>
        </is>
      </c>
      <c r="B6424" t="n">
        <v>0.0020721</v>
      </c>
      <c r="C6424" t="inlineStr">
        <is>
          <t>Europe without Switzerland</t>
        </is>
      </c>
      <c r="D6424" t="inlineStr">
        <is>
          <t>kilogram</t>
        </is>
      </c>
      <c r="F6424" t="inlineStr">
        <is>
          <t>technosphere</t>
        </is>
      </c>
      <c r="G6424" t="n">
        <v>2</v>
      </c>
      <c r="H6424" t="n">
        <v>-6.179192693201237</v>
      </c>
      <c r="I6424" t="n">
        <v>0.04340984597628009</v>
      </c>
      <c r="J6424" t="inlineStr">
        <is>
          <t>(2,2,1,1,1,3); Estimation 20l/m2 panel</t>
        </is>
      </c>
      <c r="L6424" t="inlineStr">
        <is>
          <t>tap water</t>
        </is>
      </c>
    </row>
    <row r="6425" s="29">
      <c r="A6425" t="inlineStr">
        <is>
          <t>treatment of wastewater, from residence, capacity 1.1E10l/year</t>
        </is>
      </c>
      <c r="B6425" t="n">
        <v>-1.8649e-06</v>
      </c>
      <c r="C6425" t="inlineStr">
        <is>
          <t>CH</t>
        </is>
      </c>
      <c r="D6425" t="inlineStr">
        <is>
          <t>cubic meter</t>
        </is>
      </c>
      <c r="F6425" t="inlineStr">
        <is>
          <t>technosphere</t>
        </is>
      </c>
      <c r="G6425" t="n">
        <v>2</v>
      </c>
      <c r="H6425" t="n">
        <v>-13.19230312560901</v>
      </c>
      <c r="I6425" t="n">
        <v>0.04340984597628009</v>
      </c>
      <c r="J6425" t="inlineStr">
        <is>
          <t>(2,2,1,1,1,3); Estimation 20l/m2 panel</t>
        </is>
      </c>
      <c r="K6425" t="b">
        <v>1</v>
      </c>
      <c r="L6425" t="inlineStr">
        <is>
          <t>wastewater, from residence</t>
        </is>
      </c>
    </row>
    <row r="6426" s="29"/>
    <row r="6427" customFormat="1" s="28">
      <c r="A6427" s="28" t="inlineStr">
        <is>
          <t>Activity</t>
        </is>
      </c>
      <c r="B6427" s="28" t="inlineStr">
        <is>
          <t>electricity production, photovoltaic, residential</t>
        </is>
      </c>
    </row>
    <row r="6428">
      <c r="A6428" t="inlineStr">
        <is>
          <t>comment</t>
        </is>
      </c>
      <c r="B642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")&amp;HLOOKUP(B6429,parameters!$C$195:$EJ$198,2,0)&amp;" kWh/kWp.
Annual output, Facade: "&amp;HLOOKUP(B6429,parameters!$C$195:$EJ$198,3,0)&amp;" kWh/kWp.
Annual output, Open-ground: "&amp;HLOOKUP(B6429,parameters!$C$195:$EJ$198,4,0)&amp;_xlfn._LONGTEXT("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")&amp;VLOOKUP(B6429,'extension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1471.75924814623 kWh/kWp.
Annual output, Facade: 1033.36287635799 kWh/kWp.
Annual output, Open-ground: 1565.70132781514 kWh/kWp.
Amount of solar energy transformed to electricity. Waste heat emission due to losses of electricity in the system.
Technology:  Electricity production with grid-connected photovoltaic power plants.
Time period:  Time of publications
Production volume: 0.142 GWh in 2025.
Sampling:  Statistical data and model calculations
Extrapolations:  Use of PV technology data investigated for other countries (Switzerland). Correction of average yield with Swiss data.
Uncertainty:  None
Author: Romain Sacchi, PSI, romain.sacchi@psi.ch</v>
      </c>
    </row>
    <row r="6429" s="29">
      <c r="A6429" t="inlineStr">
        <is>
          <t>location</t>
        </is>
      </c>
      <c r="B6429" t="inlineStr">
        <is>
          <t>TL</t>
        </is>
      </c>
    </row>
    <row r="6430" s="29">
      <c r="A6430" t="inlineStr">
        <is>
          <t>production amount</t>
        </is>
      </c>
      <c r="B6430" t="n">
        <v>1</v>
      </c>
    </row>
    <row r="6431" s="29">
      <c r="A6431" t="inlineStr">
        <is>
          <t>reference product</t>
        </is>
      </c>
      <c r="B6431" t="inlineStr">
        <is>
          <t>electricity, low voltage</t>
        </is>
      </c>
    </row>
    <row r="6432" s="29">
      <c r="A6432" t="inlineStr">
        <is>
          <t>source</t>
        </is>
      </c>
      <c r="B64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33" s="29">
      <c r="A6433" t="inlineStr">
        <is>
          <t>type</t>
        </is>
      </c>
      <c r="B6433" t="inlineStr">
        <is>
          <t>process</t>
        </is>
      </c>
    </row>
    <row r="6434" s="29">
      <c r="A6434" t="inlineStr">
        <is>
          <t>unit</t>
        </is>
      </c>
      <c r="B6434" t="inlineStr">
        <is>
          <t>kilowatt hour</t>
        </is>
      </c>
    </row>
    <row r="6435" s="29">
      <c r="A6435" t="inlineStr">
        <is>
          <t>Exchanges</t>
        </is>
      </c>
    </row>
    <row r="6436" customFormat="1" s="28">
      <c r="A6436" s="28" t="inlineStr">
        <is>
          <t>name</t>
        </is>
      </c>
      <c r="B6436" s="28" t="inlineStr">
        <is>
          <t>amount</t>
        </is>
      </c>
      <c r="C6436" s="28" t="inlineStr">
        <is>
          <t>location</t>
        </is>
      </c>
      <c r="D6436" s="28" t="inlineStr">
        <is>
          <t>unit</t>
        </is>
      </c>
      <c r="E6436" s="28" t="inlineStr">
        <is>
          <t>categories</t>
        </is>
      </c>
      <c r="F6436" s="28" t="inlineStr">
        <is>
          <t>type</t>
        </is>
      </c>
      <c r="G6436" s="28" t="inlineStr">
        <is>
          <t>uncertainty type</t>
        </is>
      </c>
      <c r="H6436" s="28" t="inlineStr">
        <is>
          <t>reference product</t>
        </is>
      </c>
      <c r="I6436" s="28" t="inlineStr">
        <is>
          <t>comment</t>
        </is>
      </c>
      <c r="J6436" s="28" t="inlineStr">
        <is>
          <t>production volume</t>
        </is>
      </c>
      <c r="K6436" s="28" t="inlineStr">
        <is>
          <t>scope</t>
        </is>
      </c>
      <c r="L6436" s="28" t="inlineStr">
        <is>
          <t>scope share</t>
        </is>
      </c>
      <c r="M6436" s="28" t="inlineStr">
        <is>
          <t>tech share</t>
        </is>
      </c>
      <c r="N6436" s="28" t="inlineStr">
        <is>
          <t>installation</t>
        </is>
      </c>
      <c r="O6436" s="28" t="inlineStr">
        <is>
          <t>productivity</t>
        </is>
      </c>
      <c r="P6436" s="28" t="inlineStr">
        <is>
          <t>kWp</t>
        </is>
      </c>
      <c r="Q6436" s="28" t="inlineStr">
        <is>
          <t>lifetime</t>
        </is>
      </c>
      <c r="R6436" s="28" t="inlineStr">
        <is>
          <t>lifetime production</t>
        </is>
      </c>
      <c r="S6436" s="28" t="inlineStr">
        <is>
          <t>inverted lifetime production</t>
        </is>
      </c>
    </row>
    <row r="6437" s="29">
      <c r="A6437" t="inlineStr">
        <is>
          <t>Energy, solar, converted</t>
        </is>
      </c>
      <c r="B6437" t="n">
        <v>3.8503</v>
      </c>
      <c r="D6437" t="inlineStr">
        <is>
          <t>megajoule</t>
        </is>
      </c>
      <c r="E6437" t="inlineStr">
        <is>
          <t>natural resource::in air</t>
        </is>
      </c>
      <c r="F6437" t="inlineStr">
        <is>
          <t>biosphere</t>
        </is>
      </c>
      <c r="G6437" t="n">
        <v>0</v>
      </c>
      <c r="I6437" t="inlineStr">
        <is>
          <t>(2,2,1,1,1,3); Energy loss in the system</t>
        </is>
      </c>
    </row>
    <row r="6438" s="29">
      <c r="A6438" t="inlineStr">
        <is>
          <t>Heat, waste</t>
        </is>
      </c>
      <c r="B6438" t="n">
        <v>0.25027</v>
      </c>
      <c r="D6438" t="inlineStr">
        <is>
          <t>megajoule</t>
        </is>
      </c>
      <c r="E6438" t="inlineStr">
        <is>
          <t>air</t>
        </is>
      </c>
      <c r="F6438" t="inlineStr">
        <is>
          <t>biosphere</t>
        </is>
      </c>
      <c r="G6438" t="n">
        <v>0</v>
      </c>
      <c r="I6438" t="inlineStr">
        <is>
          <t>(1,na,na,na,na,na); Calculation with average annual output and share of technologies; Average degradation of 10.5% included</t>
        </is>
      </c>
    </row>
    <row r="6439" s="29">
      <c r="A6439" t="inlineStr">
        <is>
          <t>electricity production, photovoltaic, residential</t>
        </is>
      </c>
      <c r="B6439" t="n">
        <v>1</v>
      </c>
      <c r="C6439" t="inlineStr">
        <is>
          <t>TL</t>
        </is>
      </c>
      <c r="D6439" t="inlineStr">
        <is>
          <t>kilowatt hour</t>
        </is>
      </c>
      <c r="E6439" t="inlineStr">
        <is>
          <t>photovoltaic::power plants</t>
        </is>
      </c>
      <c r="F6439" t="inlineStr">
        <is>
          <t>production</t>
        </is>
      </c>
      <c r="G6439" t="n">
        <v>0</v>
      </c>
      <c r="H6439" t="inlineStr">
        <is>
          <t>electricity, low voltage</t>
        </is>
      </c>
      <c r="J6439">
        <f>VLOOKUP(C6439,'extension - production vol'!$B$6:$D$235,3,0)</f>
        <v>0.14199999999999999</v>
      </c>
    </row>
    <row r="6440" ht="16" customHeight="1" s="29">
      <c r="A6440" t="inlineStr">
        <is>
          <t>photovoltaic slanted-roof installation, 3 kWp, CIS, laminated, integrated, on roof</t>
        </is>
      </c>
      <c r="B6440" s="30">
        <f>M6440*S6440</f>
        <v>3.8652329288878863E-8</v>
      </c>
      <c r="C6440" t="inlineStr">
        <is>
          <t>CH</t>
        </is>
      </c>
      <c r="D6440" t="inlineStr">
        <is>
          <t>unit</t>
        </is>
      </c>
      <c r="F6440" t="inlineStr">
        <is>
          <t>technosphere</t>
        </is>
      </c>
      <c r="G6440" t="n">
        <v>0</v>
      </c>
      <c r="H6440" t="inlineStr">
        <is>
          <t>photovoltaic slanted-roof installation, 3 kWp, CIS, laminated, integrated, on roof</t>
        </is>
      </c>
      <c r="I6440" t="inlineStr">
        <is>
          <t>(2,2,1,1,1,3); Calculation with average annual yield and share of technologies. Lifetime: 30a.</t>
        </is>
      </c>
      <c r="K6440" t="inlineStr">
        <is>
          <t>residential</t>
        </is>
      </c>
      <c r="L6440">
        <f>IF(K6440="residential",VLOOKUP(B6429,parameters!$C$41:$AG$178,18,0),IF(K6440="commercial",1-VLOOKUP(B6429,parameters!$C$41:$AG$178,18,0),1))</f>
        <v>0.17766751537682748</v>
      </c>
      <c r="M6440" s="30">
        <f>INDEX(parameters!$D$41:$AG$178,MATCH('PV (extension)'!B6429,parameters!$C$41:$C$178,0),MATCH('PV (extension)'!A6440,parameters!$D$5:$AG$5,0))/L6440</f>
        <v>5.119823078397083E-3</v>
      </c>
      <c r="N6440" s="3" t="inlineStr">
        <is>
          <t>roof-top</t>
        </is>
      </c>
      <c r="O6440">
        <f>INDEX(parameters!$C$196:$EJ$198,MATCH('PV (extension)'!N6440,parameters!$B$196:$B$198,0),MATCH('PV (extension)'!B6429,parameters!$C$195:$EJ$195,0))</f>
        <v>1471.7592481462316</v>
      </c>
      <c r="P6440" t="n">
        <v>3</v>
      </c>
      <c r="Q6440" t="n">
        <v>30</v>
      </c>
      <c r="R6440">
        <f>Q6440*P6440*O6440</f>
        <v>132458.33233316086</v>
      </c>
      <c r="S6440">
        <f>1/R6440</f>
        <v>7.5495439387292566E-6</v>
      </c>
    </row>
    <row r="6441" ht="16" customHeight="1" s="29">
      <c r="A6441" t="inlineStr">
        <is>
          <t>photovoltaic slanted-roof installation, 3 kWp, CdTe, panel, mounted, on roof</t>
        </is>
      </c>
      <c r="B6441" s="30">
        <f>M6441*S6441</f>
        <v>2.5210232502442028E-7</v>
      </c>
      <c r="C6441" t="inlineStr">
        <is>
          <t>CH</t>
        </is>
      </c>
      <c r="D6441" t="inlineStr">
        <is>
          <t>unit</t>
        </is>
      </c>
      <c r="F6441" t="inlineStr">
        <is>
          <t>technosphere</t>
        </is>
      </c>
      <c r="G6441" t="n">
        <v>0</v>
      </c>
      <c r="H6441" t="inlineStr">
        <is>
          <t>photovoltaic slanted-roof installation, 3 kWp, CdTe, panel, mounted, on roof</t>
        </is>
      </c>
      <c r="I6441" t="inlineStr">
        <is>
          <t>(2,2,1,1,1,3); Calculation with average annual yield and share of technologies. Lifetime: 30a.</t>
        </is>
      </c>
      <c r="K6441" t="inlineStr">
        <is>
          <t>residential</t>
        </is>
      </c>
      <c r="L6441">
        <f>L6440</f>
        <v>0.17766751537682748</v>
      </c>
      <c r="M6441" s="30">
        <f>INDEX(parameters!$D$41:$AG$178,MATCH('PV (extension)'!B6429,parameters!$C$41:$C$178,0),MATCH('PV (extension)'!A6441,parameters!$D$5:$AG$5,0))/L6441</f>
        <v>3.3393053550047194E-2</v>
      </c>
      <c r="N6441" s="3" t="inlineStr">
        <is>
          <t>roof-top</t>
        </is>
      </c>
      <c r="O6441">
        <f>INDEX(parameters!$C$196:$EJ$198,MATCH('PV (extension)'!N6441,parameters!$B$196:$B$198,0),MATCH('PV (extension)'!B6429,parameters!$C$195:$EJ$195,0))</f>
        <v>1471.7592481462316</v>
      </c>
      <c r="P6441" t="n">
        <v>3</v>
      </c>
      <c r="Q6441" t="n">
        <v>30</v>
      </c>
      <c r="R6441">
        <f>Q6441*P6441*O6441</f>
        <v>132458.33233316086</v>
      </c>
      <c r="S6441">
        <f>1/R6441</f>
        <v>7.5495439387292566E-6</v>
      </c>
    </row>
    <row r="6442" ht="16" customHeight="1" s="29">
      <c r="A6442" t="inlineStr">
        <is>
          <t>photovoltaic slanted-roof installation, 3 kWp, micro-Si, laminated, integrated, on roof</t>
        </is>
      </c>
      <c r="B6442" s="30">
        <f>M6442*S6442</f>
        <v>3.9063222450820462E-9</v>
      </c>
      <c r="C6442" t="inlineStr">
        <is>
          <t>RER</t>
        </is>
      </c>
      <c r="D6442" t="inlineStr">
        <is>
          <t>unit</t>
        </is>
      </c>
      <c r="F6442" t="inlineStr">
        <is>
          <t>technosphere</t>
        </is>
      </c>
      <c r="G6442" t="n">
        <v>0</v>
      </c>
      <c r="H6442" t="inlineStr">
        <is>
          <t>photovoltaic slanted-roof installation, 3 kWp, micro-Si, laminated, integrated, on roof</t>
        </is>
      </c>
      <c r="I6442" t="inlineStr">
        <is>
          <t>(2,2,1,1,1,3); Calculation with average annual yield and share of technologies. Lifetime: 30a.</t>
        </is>
      </c>
      <c r="K6442" t="inlineStr">
        <is>
          <t>residential</t>
        </is>
      </c>
      <c r="L6442">
        <f>L6441</f>
        <v>0.17766751537682748</v>
      </c>
      <c r="M6442" s="30">
        <f>INDEX(parameters!$D$41:$AG$178,MATCH('PV (extension)'!B6429,parameters!$C$41:$C$178,0),MATCH('PV (extension)'!A6442,parameters!$D$5:$AG$5,0))/L6442</f>
        <v>5.1742493013949662E-4</v>
      </c>
      <c r="N6442" s="3" t="inlineStr">
        <is>
          <t>roof-top</t>
        </is>
      </c>
      <c r="O6442">
        <f>INDEX(parameters!$C$196:$EJ$198,MATCH('PV (extension)'!N6442,parameters!$B$196:$B$198,0),MATCH('PV (extension)'!B6429,parameters!$C$195:$EJ$195,0))</f>
        <v>1471.7592481462316</v>
      </c>
      <c r="P6442" t="n">
        <v>3</v>
      </c>
      <c r="Q6442" t="n">
        <v>30</v>
      </c>
      <c r="R6442">
        <f>Q6442*P6442*O6442</f>
        <v>132458.33233316086</v>
      </c>
      <c r="S6442">
        <f>1/R6442</f>
        <v>7.5495439387292566E-6</v>
      </c>
    </row>
    <row r="6443" ht="16" customHeight="1" s="29">
      <c r="A6443" t="inlineStr">
        <is>
          <t>photovoltaic slanted-roof installation, 3 kWp, micro-Si, panel, mounted, on roof</t>
        </is>
      </c>
      <c r="B6443" s="30">
        <f>M6443*S6443</f>
        <v>6.7910734160091933E-8</v>
      </c>
      <c r="C6443" t="inlineStr">
        <is>
          <t>RER</t>
        </is>
      </c>
      <c r="D6443" t="inlineStr">
        <is>
          <t>unit</t>
        </is>
      </c>
      <c r="F6443" t="inlineStr">
        <is>
          <t>technosphere</t>
        </is>
      </c>
      <c r="G6443" t="n">
        <v>0</v>
      </c>
      <c r="H6443" t="inlineStr">
        <is>
          <t>photovoltaic slanted-roof installation, 3 kWp, micro-Si, panel, mounted, on roof</t>
        </is>
      </c>
      <c r="I6443" t="inlineStr">
        <is>
          <t>(2,2,1,1,1,3); Calculation with average annual yield and share of technologies. Lifetime: 30a.</t>
        </is>
      </c>
      <c r="K6443" t="inlineStr">
        <is>
          <t>residential</t>
        </is>
      </c>
      <c r="L6443">
        <f>L6442</f>
        <v>0.17766751537682748</v>
      </c>
      <c r="M6443" s="30">
        <f>INDEX(parameters!$D$41:$AG$178,MATCH('PV (extension)'!B6429,parameters!$C$41:$C$178,0),MATCH('PV (extension)'!A6443,parameters!$D$5:$AG$5,0))/L6443</f>
        <v>8.9953425943663963E-3</v>
      </c>
      <c r="N6443" s="3" t="inlineStr">
        <is>
          <t>roof-top</t>
        </is>
      </c>
      <c r="O6443">
        <f>INDEX(parameters!$C$196:$EJ$198,MATCH('PV (extension)'!N6443,parameters!$B$196:$B$198,0),MATCH('PV (extension)'!B6429,parameters!$C$195:$EJ$195,0))</f>
        <v>1471.7592481462316</v>
      </c>
      <c r="P6443" t="n">
        <v>3</v>
      </c>
      <c r="Q6443" t="n">
        <v>30</v>
      </c>
      <c r="R6443">
        <f>Q6443*P6443*O6443</f>
        <v>132458.33233316086</v>
      </c>
      <c r="S6443">
        <f>1/R6443</f>
        <v>7.5495439387292566E-6</v>
      </c>
    </row>
    <row r="6444" s="29">
      <c r="A6444" t="inlineStr">
        <is>
          <t>photovoltaic facade installation, 3kWp, multi-Si, laminated, integrated, at building</t>
        </is>
      </c>
      <c r="B6444" s="30">
        <f>M6444*S6444</f>
        <v>1.9889576773714968E-7</v>
      </c>
      <c r="C6444" t="inlineStr">
        <is>
          <t>RER</t>
        </is>
      </c>
      <c r="D6444" t="inlineStr">
        <is>
          <t>unit</t>
        </is>
      </c>
      <c r="F6444" t="inlineStr">
        <is>
          <t>technosphere</t>
        </is>
      </c>
      <c r="G6444" t="n">
        <v>0</v>
      </c>
      <c r="H6444" t="inlineStr">
        <is>
          <t>photovoltaic facade installation, 3kWp, multi-Si, laminated, integrated, at building</t>
        </is>
      </c>
      <c r="I6444" t="inlineStr">
        <is>
          <t>(2,2,1,1,1,3); Calculation with average annual yield and share of technologies. Lifetime: 30a.</t>
        </is>
      </c>
      <c r="K6444" t="inlineStr">
        <is>
          <t>residential</t>
        </is>
      </c>
      <c r="L6444">
        <f>L6443</f>
        <v>0.17766751537682748</v>
      </c>
      <c r="M6444" s="30">
        <f>INDEX(parameters!$D$41:$AG$178,MATCH('PV (extension)'!B6429,parameters!$C$41:$C$178,0),MATCH('PV (extension)'!A6444,parameters!$D$5:$AG$5,0))/L6444</f>
        <v>1.8497835237986298E-2</v>
      </c>
      <c r="N6444" t="inlineStr">
        <is>
          <t>façade</t>
        </is>
      </c>
      <c r="O6444">
        <f>INDEX(parameters!$C$196:$EJ$198,MATCH('PV (extension)'!N6444,parameters!$B$196:$B$198,0),MATCH('PV (extension)'!B6429,parameters!$C$195:$EJ$195,0))</f>
        <v>1033.3628763579925</v>
      </c>
      <c r="P6444" t="n">
        <v>3</v>
      </c>
      <c r="Q6444" t="n">
        <v>30</v>
      </c>
      <c r="R6444">
        <f>Q6444*P6444*O6444</f>
        <v>93002.658872219326</v>
      </c>
      <c r="S6444">
        <f>1/R6444</f>
        <v>1.0752380761220455E-5</v>
      </c>
    </row>
    <row r="6445" s="29">
      <c r="A6445" t="inlineStr">
        <is>
          <t>photovoltaic facade installation, 3kWp, multi-Si, panel, mounted, at building</t>
        </is>
      </c>
      <c r="B6445" s="30">
        <f>M6445*S6445</f>
        <v>1.9506410683838177E-7</v>
      </c>
      <c r="C6445" t="inlineStr">
        <is>
          <t>RER</t>
        </is>
      </c>
      <c r="D6445" t="inlineStr">
        <is>
          <t>unit</t>
        </is>
      </c>
      <c r="F6445" t="inlineStr">
        <is>
          <t>technosphere</t>
        </is>
      </c>
      <c r="G6445" t="n">
        <v>0</v>
      </c>
      <c r="H6445" t="inlineStr">
        <is>
          <t>photovoltaic facade installation, 3kWp, multi-Si, panel, mounted, at building</t>
        </is>
      </c>
      <c r="I6445" t="inlineStr">
        <is>
          <t>(2,2,1,1,1,3); Calculation with average annual yield and share of technologies. Lifetime: 30a.</t>
        </is>
      </c>
      <c r="K6445" t="inlineStr">
        <is>
          <t>residential</t>
        </is>
      </c>
      <c r="L6445">
        <f>L6444</f>
        <v>0.17766751537682748</v>
      </c>
      <c r="M6445" s="30">
        <f>INDEX(parameters!$D$41:$AG$178,MATCH('PV (extension)'!B6429,parameters!$C$41:$C$178,0),MATCH('PV (extension)'!A6445,parameters!$D$5:$AG$5,0))/L6445</f>
        <v>1.8141480586504166E-2</v>
      </c>
      <c r="N6445" t="inlineStr">
        <is>
          <t>façade</t>
        </is>
      </c>
      <c r="O6445">
        <f>INDEX(parameters!$C$196:$EJ$198,MATCH('PV (extension)'!N6445,parameters!$B$196:$B$198,0),MATCH('PV (extension)'!B6429,parameters!$C$195:$EJ$195,0))</f>
        <v>1033.3628763579925</v>
      </c>
      <c r="P6445" t="n">
        <v>3</v>
      </c>
      <c r="Q6445" t="n">
        <v>30</v>
      </c>
      <c r="R6445">
        <f>Q6445*P6445*O6445</f>
        <v>93002.658872219326</v>
      </c>
      <c r="S6445">
        <f>1/R6445</f>
        <v>1.0752380761220455E-5</v>
      </c>
    </row>
    <row r="6446" s="29">
      <c r="A6446" t="inlineStr">
        <is>
          <t>photovoltaic facade installation, 3kWp, single-Si, laminated, integrated, at building</t>
        </is>
      </c>
      <c r="B6446" s="30">
        <f>M6446*S6446</f>
        <v>1.0485562845279203E-7</v>
      </c>
      <c r="C6446" t="inlineStr">
        <is>
          <t>RER</t>
        </is>
      </c>
      <c r="D6446" t="inlineStr">
        <is>
          <t>unit</t>
        </is>
      </c>
      <c r="F6446" t="inlineStr">
        <is>
          <t>technosphere</t>
        </is>
      </c>
      <c r="G6446" t="n">
        <v>0</v>
      </c>
      <c r="H6446" t="inlineStr">
        <is>
          <t>photovoltaic facade installation, 3kWp, single-Si, laminated, integrated, at building</t>
        </is>
      </c>
      <c r="I6446" t="inlineStr">
        <is>
          <t>(2,2,1,1,1,3); Calculation with average annual yield and share of technologies. Lifetime: 30a.</t>
        </is>
      </c>
      <c r="K6446" t="inlineStr">
        <is>
          <t>residential</t>
        </is>
      </c>
      <c r="L6446">
        <f>L6445</f>
        <v>0.17766751537682748</v>
      </c>
      <c r="M6446" s="30">
        <f>INDEX(parameters!$D$41:$AG$178,MATCH('PV (extension)'!B6429,parameters!$C$41:$C$178,0),MATCH('PV (extension)'!A6446,parameters!$D$5:$AG$5,0))/L6446</f>
        <v>9.7518522438271929E-3</v>
      </c>
      <c r="N6446" t="inlineStr">
        <is>
          <t>façade</t>
        </is>
      </c>
      <c r="O6446">
        <f>INDEX(parameters!$C$196:$EJ$198,MATCH('PV (extension)'!N6446,parameters!$B$196:$B$198,0),MATCH('PV (extension)'!B6429,parameters!$C$195:$EJ$195,0))</f>
        <v>1033.3628763579925</v>
      </c>
      <c r="P6446" t="n">
        <v>3</v>
      </c>
      <c r="Q6446" t="n">
        <v>30</v>
      </c>
      <c r="R6446">
        <f>Q6446*P6446*O6446</f>
        <v>93002.658872219326</v>
      </c>
      <c r="S6446">
        <f>1/R6446</f>
        <v>1.0752380761220455E-5</v>
      </c>
    </row>
    <row r="6447" s="29">
      <c r="A6447" t="inlineStr">
        <is>
          <t>photovoltaic facade installation, 3kWp, single-Si, panel, mounted, at building</t>
        </is>
      </c>
      <c r="B6447" s="30">
        <f>M6447*S6447</f>
        <v>1.0476490224196833E-7</v>
      </c>
      <c r="C6447" t="inlineStr">
        <is>
          <t>RER</t>
        </is>
      </c>
      <c r="D6447" t="inlineStr">
        <is>
          <t>unit</t>
        </is>
      </c>
      <c r="F6447" t="inlineStr">
        <is>
          <t>technosphere</t>
        </is>
      </c>
      <c r="G6447" t="n">
        <v>0</v>
      </c>
      <c r="H6447" t="inlineStr">
        <is>
          <t>photovoltaic facade installation, 3kWp, single-Si, panel, mounted, at building</t>
        </is>
      </c>
      <c r="I6447" t="inlineStr">
        <is>
          <t>(2,2,1,1,1,3); Calculation with average annual yield and share of technologies. Lifetime: 30a.</t>
        </is>
      </c>
      <c r="K6447" t="inlineStr">
        <is>
          <t>residential</t>
        </is>
      </c>
      <c r="L6447">
        <f>L6446</f>
        <v>0.17766751537682748</v>
      </c>
      <c r="M6447" s="30">
        <f>INDEX(parameters!$D$41:$AG$178,MATCH('PV (extension)'!B6429,parameters!$C$41:$C$178,0),MATCH('PV (extension)'!A6447,parameters!$D$5:$AG$5,0))/L6447</f>
        <v>9.7434144649911868E-3</v>
      </c>
      <c r="N6447" t="inlineStr">
        <is>
          <t>façade</t>
        </is>
      </c>
      <c r="O6447">
        <f>INDEX(parameters!$C$196:$EJ$198,MATCH('PV (extension)'!N6447,parameters!$B$196:$B$198,0),MATCH('PV (extension)'!B6429,parameters!$C$195:$EJ$195,0))</f>
        <v>1033.3628763579925</v>
      </c>
      <c r="P6447" t="n">
        <v>3</v>
      </c>
      <c r="Q6447" t="n">
        <v>30</v>
      </c>
      <c r="R6447">
        <f>Q6447*P6447*O6447</f>
        <v>93002.658872219326</v>
      </c>
      <c r="S6447">
        <f>1/R6447</f>
        <v>1.0752380761220455E-5</v>
      </c>
    </row>
    <row r="6448" ht="16" customHeight="1" s="29">
      <c r="A6448" t="inlineStr">
        <is>
          <t>photovoltaic flat-roof installation, 3kWp, multi-Si, on roof</t>
        </is>
      </c>
      <c r="B6448" s="30">
        <f>M6448*S6448</f>
        <v>2.1511877859634016E-6</v>
      </c>
      <c r="C6448" t="inlineStr">
        <is>
          <t>RER</t>
        </is>
      </c>
      <c r="D6448" t="inlineStr">
        <is>
          <t>unit</t>
        </is>
      </c>
      <c r="F6448" t="inlineStr">
        <is>
          <t>technosphere</t>
        </is>
      </c>
      <c r="G6448" t="n">
        <v>0</v>
      </c>
      <c r="H6448" t="inlineStr">
        <is>
          <t>photovoltaic flat-roof installation, 3kWp, multi-Si, on roof</t>
        </is>
      </c>
      <c r="I6448" t="inlineStr">
        <is>
          <t>(2,2,1,1,1,3); Calculation with average annual yield and share of technologies. Lifetime: 30a.</t>
        </is>
      </c>
      <c r="K6448" t="inlineStr">
        <is>
          <t>residential</t>
        </is>
      </c>
      <c r="L6448">
        <f>L6447</f>
        <v>0.17766751537682748</v>
      </c>
      <c r="M6448" s="30">
        <f>INDEX(parameters!$D$41:$AG$178,MATCH('PV (extension)'!B6429,parameters!$C$41:$C$178,0),MATCH('PV (extension)'!A6448,parameters!$D$5:$AG$5,0))/L6448</f>
        <v>0.28494274666417674</v>
      </c>
      <c r="N6448" s="3" t="inlineStr">
        <is>
          <t>roof-top</t>
        </is>
      </c>
      <c r="O6448">
        <f>INDEX(parameters!$C$196:$EJ$198,MATCH('PV (extension)'!N6448,parameters!$B$196:$B$198,0),MATCH('PV (extension)'!B6429,parameters!$C$195:$EJ$195,0))</f>
        <v>1471.7592481462316</v>
      </c>
      <c r="P6448" t="n">
        <v>3</v>
      </c>
      <c r="Q6448" t="n">
        <v>30</v>
      </c>
      <c r="R6448">
        <f>Q6448*P6448*O6448</f>
        <v>132458.33233316086</v>
      </c>
      <c r="S6448">
        <f>1/R6448</f>
        <v>7.5495439387292566E-6</v>
      </c>
    </row>
    <row r="6449" ht="16" customHeight="1" s="29">
      <c r="A6449" t="inlineStr">
        <is>
          <t>photovoltaic flat-roof installation, 3kWp, single-Si, on roof</t>
        </is>
      </c>
      <c r="B6449" s="30">
        <f>M6449*S6449</f>
        <v>1.1228888630437944E-6</v>
      </c>
      <c r="C6449" t="inlineStr">
        <is>
          <t>RER</t>
        </is>
      </c>
      <c r="D6449" t="inlineStr">
        <is>
          <t>unit</t>
        </is>
      </c>
      <c r="F6449" t="inlineStr">
        <is>
          <t>technosphere</t>
        </is>
      </c>
      <c r="G6449" t="n">
        <v>0</v>
      </c>
      <c r="H6449" t="inlineStr">
        <is>
          <t>photovoltaic flat-roof installation, 3kWp, single-Si, on roof</t>
        </is>
      </c>
      <c r="I6449" t="inlineStr">
        <is>
          <t>(2,2,1,1,1,3); Calculation with average annual yield and share of technologies. Lifetime: 30a.</t>
        </is>
      </c>
      <c r="K6449" t="inlineStr">
        <is>
          <t>residential</t>
        </is>
      </c>
      <c r="L6449">
        <f>L6448</f>
        <v>0.17766751537682748</v>
      </c>
      <c r="M6449" s="30">
        <f>INDEX(parameters!$D$41:$AG$178,MATCH('PV (extension)'!B6429,parameters!$C$41:$C$178,0),MATCH('PV (extension)'!A6449,parameters!$D$5:$AG$5,0))/L6449</f>
        <v>0.14873598619426004</v>
      </c>
      <c r="N6449" s="3" t="inlineStr">
        <is>
          <t>roof-top</t>
        </is>
      </c>
      <c r="O6449">
        <f>INDEX(parameters!$C$196:$EJ$198,MATCH('PV (extension)'!N6449,parameters!$B$196:$B$198,0),MATCH('PV (extension)'!B6429,parameters!$C$195:$EJ$195,0))</f>
        <v>1471.7592481462316</v>
      </c>
      <c r="P6449" t="n">
        <v>3</v>
      </c>
      <c r="Q6449" t="n">
        <v>30</v>
      </c>
      <c r="R6449">
        <f>Q6449*P6449*O6449</f>
        <v>132458.33233316086</v>
      </c>
      <c r="S6449">
        <f>1/R6449</f>
        <v>7.5495439387292566E-6</v>
      </c>
    </row>
    <row r="6450" ht="16" customHeight="1" s="29">
      <c r="A6450" t="inlineStr">
        <is>
          <t>photovoltaic slanted-roof installation, 3kWp, CIS, panel, mounted, on roof</t>
        </is>
      </c>
      <c r="B6450" s="30">
        <f>M6450*S6450</f>
        <v>6.2109030151003956E-7</v>
      </c>
      <c r="C6450" t="inlineStr">
        <is>
          <t>CH</t>
        </is>
      </c>
      <c r="D6450" t="inlineStr">
        <is>
          <t>unit</t>
        </is>
      </c>
      <c r="F6450" t="inlineStr">
        <is>
          <t>technosphere</t>
        </is>
      </c>
      <c r="G6450" t="n">
        <v>0</v>
      </c>
      <c r="H6450" t="inlineStr">
        <is>
          <t>photovoltaic slanted-roof installation, 3kWp, CIS, panel, mounted, on roof</t>
        </is>
      </c>
      <c r="I6450" t="inlineStr">
        <is>
          <t>(2,2,1,1,1,3); Calculation with average annual yield and share of technologies. Lifetime: 30a.</t>
        </is>
      </c>
      <c r="K6450" t="inlineStr">
        <is>
          <t>residential</t>
        </is>
      </c>
      <c r="L6450">
        <f>L6449</f>
        <v>0.17766751537682748</v>
      </c>
      <c r="M6450" s="30">
        <f>INDEX(parameters!$D$41:$AG$178,MATCH('PV (extension)'!B6429,parameters!$C$41:$C$178,0),MATCH('PV (extension)'!A6450,parameters!$D$5:$AG$5,0))/L6450</f>
        <v>8.2268585566319899E-2</v>
      </c>
      <c r="N6450" s="3" t="inlineStr">
        <is>
          <t>roof-top</t>
        </is>
      </c>
      <c r="O6450">
        <f>INDEX(parameters!$C$196:$EJ$198,MATCH('PV (extension)'!N6450,parameters!$B$196:$B$198,0),MATCH('PV (extension)'!B6429,parameters!$C$195:$EJ$195,0))</f>
        <v>1471.7592481462316</v>
      </c>
      <c r="P6450" t="n">
        <v>3</v>
      </c>
      <c r="Q6450" t="n">
        <v>30</v>
      </c>
      <c r="R6450">
        <f>Q6450*P6450*O6450</f>
        <v>132458.33233316086</v>
      </c>
      <c r="S6450">
        <f>1/R6450</f>
        <v>7.5495439387292566E-6</v>
      </c>
    </row>
    <row r="6451" ht="16" customHeight="1" s="29">
      <c r="A6451" t="inlineStr">
        <is>
          <t>photovoltaic slanted-roof installation, 3kWp, CdTe, laminated, integrated, on roof</t>
        </is>
      </c>
      <c r="B6451" s="30">
        <f>M6451*S6451</f>
        <v>1.7390917926332334E-8</v>
      </c>
      <c r="C6451" t="inlineStr">
        <is>
          <t>CH</t>
        </is>
      </c>
      <c r="D6451" t="inlineStr">
        <is>
          <t>unit</t>
        </is>
      </c>
      <c r="F6451" t="inlineStr">
        <is>
          <t>technosphere</t>
        </is>
      </c>
      <c r="G6451" t="n">
        <v>0</v>
      </c>
      <c r="H6451" t="inlineStr">
        <is>
          <t>photovoltaic slanted-roof installation, 3kWp, CdTe, laminated, integrated, on roof</t>
        </is>
      </c>
      <c r="I6451" t="inlineStr">
        <is>
          <t>(2,2,1,1,1,3); Calculation with average annual yield and share of technologies. Lifetime: 30a.</t>
        </is>
      </c>
      <c r="K6451" t="inlineStr">
        <is>
          <t>residential</t>
        </is>
      </c>
      <c r="L6451">
        <f>L6450</f>
        <v>0.17766751537682748</v>
      </c>
      <c r="M6451" s="30">
        <f>INDEX(parameters!$D$41:$AG$178,MATCH('PV (extension)'!B6429,parameters!$C$41:$C$178,0),MATCH('PV (extension)'!A6451,parameters!$D$5:$AG$5,0))/L6451</f>
        <v>2.3035719862648527E-3</v>
      </c>
      <c r="N6451" s="3" t="inlineStr">
        <is>
          <t>roof-top</t>
        </is>
      </c>
      <c r="O6451">
        <f>INDEX(parameters!$C$196:$EJ$198,MATCH('PV (extension)'!N6451,parameters!$B$196:$B$198,0),MATCH('PV (extension)'!B6429,parameters!$C$195:$EJ$195,0))</f>
        <v>1471.7592481462316</v>
      </c>
      <c r="P6451" t="n">
        <v>3</v>
      </c>
      <c r="Q6451" t="n">
        <v>30</v>
      </c>
      <c r="R6451">
        <f>Q6451*P6451*O6451</f>
        <v>132458.33233316086</v>
      </c>
      <c r="S6451">
        <f>1/R6451</f>
        <v>7.5495439387292566E-6</v>
      </c>
    </row>
    <row r="6452" ht="16" customHeight="1" s="29">
      <c r="A6452" t="inlineStr">
        <is>
          <t>photovoltaic slanted-roof installation, 3kWp, multi-Si, laminated, integrated, on roof</t>
        </is>
      </c>
      <c r="B6452" s="30">
        <f>M6452*S6452</f>
        <v>1.0332046504231641E-7</v>
      </c>
      <c r="C6452" t="inlineStr">
        <is>
          <t>RER</t>
        </is>
      </c>
      <c r="D6452" t="inlineStr">
        <is>
          <t>unit</t>
        </is>
      </c>
      <c r="F6452" t="inlineStr">
        <is>
          <t>technosphere</t>
        </is>
      </c>
      <c r="G6452" t="n">
        <v>0</v>
      </c>
      <c r="H6452" t="inlineStr">
        <is>
          <t>photovoltaic slanted-roof installation, 3kWp, multi-Si, laminated, integrated, on roof</t>
        </is>
      </c>
      <c r="I6452" t="inlineStr">
        <is>
          <t>(2,2,1,1,1,3); Calculation with average annual yield and share of technologies. Lifetime: 30a.</t>
        </is>
      </c>
      <c r="K6452" t="inlineStr">
        <is>
          <t>residential</t>
        </is>
      </c>
      <c r="L6452">
        <f>L6451</f>
        <v>0.17766751537682748</v>
      </c>
      <c r="M6452" s="30">
        <f>INDEX(parameters!$D$41:$AG$178,MATCH('PV (extension)'!B6429,parameters!$C$41:$C$178,0),MATCH('PV (extension)'!A6452,parameters!$D$5:$AG$5,0))/L6452</f>
        <v>1.3685656495391874E-2</v>
      </c>
      <c r="N6452" s="3" t="inlineStr">
        <is>
          <t>roof-top</t>
        </is>
      </c>
      <c r="O6452">
        <f>INDEX(parameters!$C$196:$EJ$198,MATCH('PV (extension)'!N6452,parameters!$B$196:$B$198,0),MATCH('PV (extension)'!B6429,parameters!$C$195:$EJ$195,0))</f>
        <v>1471.7592481462316</v>
      </c>
      <c r="P6452" t="n">
        <v>3</v>
      </c>
      <c r="Q6452" t="n">
        <v>30</v>
      </c>
      <c r="R6452">
        <f>Q6452*P6452*O6452</f>
        <v>132458.33233316086</v>
      </c>
      <c r="S6452">
        <f>1/R6452</f>
        <v>7.5495439387292566E-6</v>
      </c>
    </row>
    <row r="6453" ht="16" customHeight="1" s="29">
      <c r="A6453" t="inlineStr">
        <is>
          <t>photovoltaic slanted-roof installation, 3kWp, multi-Si, panel, mounted, on roof</t>
        </is>
      </c>
      <c r="B6453" s="30">
        <f>M6453*S6453</f>
        <v>1.7684793740187087E-6</v>
      </c>
      <c r="C6453" t="inlineStr">
        <is>
          <t>RER</t>
        </is>
      </c>
      <c r="D6453" t="inlineStr">
        <is>
          <t>unit</t>
        </is>
      </c>
      <c r="F6453" t="inlineStr">
        <is>
          <t>technosphere</t>
        </is>
      </c>
      <c r="G6453" t="n">
        <v>0</v>
      </c>
      <c r="H6453" t="inlineStr">
        <is>
          <t>photovoltaic slanted-roof installation, 3kWp, multi-Si, panel, mounted, on roof</t>
        </is>
      </c>
      <c r="I6453" t="inlineStr">
        <is>
          <t>(2,2,1,1,1,3); Calculation with average annual yield and share of technologies. Lifetime: 30a.</t>
        </is>
      </c>
      <c r="K6453" t="inlineStr">
        <is>
          <t>residential</t>
        </is>
      </c>
      <c r="L6453">
        <f>L6452</f>
        <v>0.17766751537682748</v>
      </c>
      <c r="M6453" s="30">
        <f>INDEX(parameters!$D$41:$AG$178,MATCH('PV (extension)'!B6429,parameters!$C$41:$C$178,0),MATCH('PV (extension)'!A6453,parameters!$D$5:$AG$5,0))/L6453</f>
        <v>0.23424982864811036</v>
      </c>
      <c r="N6453" s="3" t="inlineStr">
        <is>
          <t>roof-top</t>
        </is>
      </c>
      <c r="O6453">
        <f>INDEX(parameters!$C$196:$EJ$198,MATCH('PV (extension)'!N6453,parameters!$B$196:$B$198,0),MATCH('PV (extension)'!B6429,parameters!$C$195:$EJ$195,0))</f>
        <v>1471.7592481462316</v>
      </c>
      <c r="P6453" t="n">
        <v>3</v>
      </c>
      <c r="Q6453" t="n">
        <v>30</v>
      </c>
      <c r="R6453">
        <f>Q6453*P6453*O6453</f>
        <v>132458.33233316086</v>
      </c>
      <c r="S6453">
        <f>1/R6453</f>
        <v>7.5495439387292566E-6</v>
      </c>
    </row>
    <row r="6454" ht="16" customHeight="1" s="29">
      <c r="A6454" t="inlineStr">
        <is>
          <t>photovoltaic slanted-roof installation, 3kWp, single-Si, laminated, integrated, on roof</t>
        </is>
      </c>
      <c r="B6454" s="30">
        <f>M6454*S6454</f>
        <v>5.4604482714705442E-8</v>
      </c>
      <c r="C6454" t="inlineStr">
        <is>
          <t>RER</t>
        </is>
      </c>
      <c r="D6454" t="inlineStr">
        <is>
          <t>unit</t>
        </is>
      </c>
      <c r="F6454" t="inlineStr">
        <is>
          <t>technosphere</t>
        </is>
      </c>
      <c r="G6454" t="n">
        <v>0</v>
      </c>
      <c r="H6454" t="inlineStr">
        <is>
          <t>photovoltaic slanted-roof installation, 3kWp, single-Si, laminated, integrated, on roof</t>
        </is>
      </c>
      <c r="I6454" t="inlineStr">
        <is>
          <t>(2,2,1,1,1,3); Calculation with average annual yield and share of technologies. Lifetime: 30a.</t>
        </is>
      </c>
      <c r="K6454" t="inlineStr">
        <is>
          <t>residential</t>
        </is>
      </c>
      <c r="L6454">
        <f>L6453</f>
        <v>0.17766751537682748</v>
      </c>
      <c r="M6454" s="30">
        <f>INDEX(parameters!$D$41:$AG$178,MATCH('PV (extension)'!B6429,parameters!$C$41:$C$178,0),MATCH('PV (extension)'!A6454,parameters!$D$5:$AG$5,0))/L6454</f>
        <v>7.2328187183047909E-3</v>
      </c>
      <c r="N6454" s="3" t="inlineStr">
        <is>
          <t>roof-top</t>
        </is>
      </c>
      <c r="O6454">
        <f>INDEX(parameters!$C$196:$EJ$198,MATCH('PV (extension)'!N6454,parameters!$B$196:$B$198,0),MATCH('PV (extension)'!B6429,parameters!$C$195:$EJ$195,0))</f>
        <v>1471.7592481462316</v>
      </c>
      <c r="P6454" t="n">
        <v>3</v>
      </c>
      <c r="Q6454" t="n">
        <v>30</v>
      </c>
      <c r="R6454">
        <f>Q6454*P6454*O6454</f>
        <v>132458.33233316086</v>
      </c>
      <c r="S6454">
        <f>1/R6454</f>
        <v>7.5495439387292566E-6</v>
      </c>
    </row>
    <row r="6455" ht="16" customHeight="1" s="29">
      <c r="A6455" t="inlineStr">
        <is>
          <t>photovoltaic slanted-roof installation, 3kWp, single-Si, panel, mounted, on roof</t>
        </is>
      </c>
      <c r="B6455" s="30">
        <f>M6455*S6455</f>
        <v>9.242195404740472E-7</v>
      </c>
      <c r="C6455" t="inlineStr">
        <is>
          <t>RER</t>
        </is>
      </c>
      <c r="D6455" t="inlineStr">
        <is>
          <t>unit</t>
        </is>
      </c>
      <c r="F6455" t="inlineStr">
        <is>
          <t>technosphere</t>
        </is>
      </c>
      <c r="G6455" t="n">
        <v>0</v>
      </c>
      <c r="H6455" t="inlineStr">
        <is>
          <t>photovoltaic slanted-roof installation, 3kWp, single-Si, panel, mounted, on roof</t>
        </is>
      </c>
      <c r="I6455" t="inlineStr">
        <is>
          <t>(2,2,1,1,1,3); Calculation with average annual yield and share of technologies. Lifetime: 30a.</t>
        </is>
      </c>
      <c r="K6455" t="inlineStr">
        <is>
          <t>residential</t>
        </is>
      </c>
      <c r="L6455">
        <f>L6454</f>
        <v>0.17766751537682748</v>
      </c>
      <c r="M6455" s="30">
        <f>INDEX(parameters!$D$41:$AG$178,MATCH('PV (extension)'!B6429,parameters!$C$41:$C$178,0),MATCH('PV (extension)'!A6455,parameters!$D$5:$AG$5,0))/L6455</f>
        <v>0.12242057904091255</v>
      </c>
      <c r="N6455" s="3" t="inlineStr">
        <is>
          <t>roof-top</t>
        </is>
      </c>
      <c r="O6455">
        <f>INDEX(parameters!$C$196:$EJ$198,MATCH('PV (extension)'!N6455,parameters!$B$196:$B$198,0),MATCH('PV (extension)'!B6429,parameters!$C$195:$EJ$195,0))</f>
        <v>1471.7592481462316</v>
      </c>
      <c r="P6455" t="n">
        <v>3</v>
      </c>
      <c r="Q6455" t="n">
        <v>30</v>
      </c>
      <c r="R6455">
        <f>Q6455*P6455*O6455</f>
        <v>132458.33233316086</v>
      </c>
      <c r="S6455">
        <f>1/R6455</f>
        <v>7.5495439387292566E-6</v>
      </c>
    </row>
    <row r="6456" s="29">
      <c r="A6456" t="inlineStr">
        <is>
          <t>market for tap water</t>
        </is>
      </c>
      <c r="B6456" t="n">
        <v>0.0037026</v>
      </c>
      <c r="C6456" t="inlineStr">
        <is>
          <t>Europe without Switzerland</t>
        </is>
      </c>
      <c r="D6456" t="inlineStr">
        <is>
          <t>kilogram</t>
        </is>
      </c>
      <c r="F6456" t="inlineStr">
        <is>
          <t>technosphere</t>
        </is>
      </c>
      <c r="G6456" t="n">
        <v>0</v>
      </c>
      <c r="H6456" t="inlineStr">
        <is>
          <t>tap water</t>
        </is>
      </c>
      <c r="I6456" t="inlineStr">
        <is>
          <t>(2,2,1,1,1,3); Estimation 20l/m2 panel</t>
        </is>
      </c>
    </row>
    <row r="6457" s="29">
      <c r="A6457" t="inlineStr">
        <is>
          <t>treatment of wastewater, from residence, capacity 1.1E10l/year</t>
        </is>
      </c>
      <c r="B6457" t="n">
        <v>-3.3323e-06</v>
      </c>
      <c r="C6457" t="inlineStr">
        <is>
          <t>CH</t>
        </is>
      </c>
      <c r="D6457" t="inlineStr">
        <is>
          <t>cubic meter</t>
        </is>
      </c>
      <c r="F6457" t="inlineStr">
        <is>
          <t>technosphere</t>
        </is>
      </c>
      <c r="G6457" t="n">
        <v>0</v>
      </c>
      <c r="H6457" t="inlineStr">
        <is>
          <t>wastewater, from residence</t>
        </is>
      </c>
      <c r="I6457" t="inlineStr">
        <is>
          <t>(2,2,1,1,1,3); Estimation 20l/m2 panel</t>
        </is>
      </c>
    </row>
    <row r="6458" s="29"/>
    <row r="6459" customFormat="1" s="28">
      <c r="A6459" s="28" t="inlineStr">
        <is>
          <t>Activity</t>
        </is>
      </c>
      <c r="B6459" s="28" t="inlineStr">
        <is>
          <t>electricity production, photovoltaic, commercial</t>
        </is>
      </c>
    </row>
    <row r="6460">
      <c r="A6460" t="inlineStr">
        <is>
          <t>comment</t>
        </is>
      </c>
      <c r="B646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")&amp;HLOOKUP(B6461,parameters!$C$195:$EJ$198,2,0)&amp;" kWh/kWp.
Annual output, Facade: "&amp;HLOOKUP(B6461,parameters!$C$195:$EJ$198,3,0)&amp;" kWh/kWp.
Annual output, Open-ground: "&amp;HLOOKUP(B6461,parameters!$C$195:$EJ$198,4,0)&amp;_xlfn._LONGTEXT("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")&amp;VLOOKUP(B6461,'extension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1471.75924814623 kWh/kWp.
Annual output, Facade: 1033.36287635799 kWh/kWp.
Annual output, Open-ground: 1565.70132781514 kWh/kWp.
Amount of solar energy transformed to electricity. Waste heat emission due to losses of electricity in the system.
Technology:  Electricity production with grid-connected photovoltaic power plants.
Time period:  Time of publications
Production volume: 0.142 GWh in 2025.
Sampling:  Statistical data and model calculations
Extrapolations:  Use of PV technology data investigated for other countries (Switzerland). Correction of average yield with Swiss data.
Uncertainty:  None
Author: Romain Sacchi, PSI, romain.sacchi@psi.ch</v>
      </c>
    </row>
    <row r="6461" s="29">
      <c r="A6461" t="inlineStr">
        <is>
          <t>location</t>
        </is>
      </c>
      <c r="B6461" t="inlineStr">
        <is>
          <t>TL</t>
        </is>
      </c>
    </row>
    <row r="6462" s="29">
      <c r="A6462" t="inlineStr">
        <is>
          <t>production amount</t>
        </is>
      </c>
      <c r="B6462" t="n">
        <v>1</v>
      </c>
    </row>
    <row r="6463" s="29">
      <c r="A6463" t="inlineStr">
        <is>
          <t>reference product</t>
        </is>
      </c>
      <c r="B6463" t="inlineStr">
        <is>
          <t>electricity, low voltage</t>
        </is>
      </c>
    </row>
    <row r="6464" s="29">
      <c r="A6464" t="inlineStr">
        <is>
          <t>source</t>
        </is>
      </c>
      <c r="B64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65" s="29">
      <c r="A6465" t="inlineStr">
        <is>
          <t>type</t>
        </is>
      </c>
      <c r="B6465" t="inlineStr">
        <is>
          <t>process</t>
        </is>
      </c>
    </row>
    <row r="6466" s="29">
      <c r="A6466" t="inlineStr">
        <is>
          <t>unit</t>
        </is>
      </c>
      <c r="B6466" t="inlineStr">
        <is>
          <t>kilowatt hour</t>
        </is>
      </c>
    </row>
    <row r="6467" s="29">
      <c r="A6467" t="inlineStr">
        <is>
          <t>Exchanges</t>
        </is>
      </c>
    </row>
    <row r="6468" customFormat="1" s="28">
      <c r="A6468" s="28" t="inlineStr">
        <is>
          <t>name</t>
        </is>
      </c>
      <c r="B6468" s="28" t="inlineStr">
        <is>
          <t>amount</t>
        </is>
      </c>
      <c r="C6468" s="28" t="inlineStr">
        <is>
          <t>location</t>
        </is>
      </c>
      <c r="D6468" s="28" t="inlineStr">
        <is>
          <t>unit</t>
        </is>
      </c>
      <c r="E6468" s="28" t="inlineStr">
        <is>
          <t>categories</t>
        </is>
      </c>
      <c r="F6468" s="28" t="inlineStr">
        <is>
          <t>type</t>
        </is>
      </c>
      <c r="G6468" s="28" t="inlineStr">
        <is>
          <t>uncertainty type</t>
        </is>
      </c>
      <c r="H6468" s="28" t="inlineStr">
        <is>
          <t>reference product</t>
        </is>
      </c>
      <c r="I6468" s="28" t="inlineStr">
        <is>
          <t>comment</t>
        </is>
      </c>
      <c r="J6468" s="28" t="inlineStr">
        <is>
          <t>production volume</t>
        </is>
      </c>
      <c r="K6468" s="28" t="inlineStr">
        <is>
          <t>scope</t>
        </is>
      </c>
      <c r="L6468" s="28" t="inlineStr">
        <is>
          <t>scope share</t>
        </is>
      </c>
      <c r="M6468" s="28" t="inlineStr">
        <is>
          <t>tech share</t>
        </is>
      </c>
      <c r="N6468" s="28" t="inlineStr">
        <is>
          <t>installation</t>
        </is>
      </c>
      <c r="O6468" s="28" t="inlineStr">
        <is>
          <t>productivity</t>
        </is>
      </c>
      <c r="P6468" s="28" t="inlineStr">
        <is>
          <t>kWp</t>
        </is>
      </c>
      <c r="Q6468" s="28" t="inlineStr">
        <is>
          <t>lifetime</t>
        </is>
      </c>
      <c r="R6468" s="28" t="inlineStr">
        <is>
          <t>lifetime production</t>
        </is>
      </c>
      <c r="S6468" s="28" t="inlineStr">
        <is>
          <t>inverted lifetime production</t>
        </is>
      </c>
    </row>
    <row r="6469" s="29">
      <c r="A6469" t="inlineStr">
        <is>
          <t>Energy, solar, converted</t>
        </is>
      </c>
      <c r="B6469" t="n">
        <v>3.8503</v>
      </c>
      <c r="D6469" t="inlineStr">
        <is>
          <t>megajoule</t>
        </is>
      </c>
      <c r="E6469" t="inlineStr">
        <is>
          <t>natural resource::in air</t>
        </is>
      </c>
      <c r="F6469" t="inlineStr">
        <is>
          <t>biosphere</t>
        </is>
      </c>
      <c r="G6469" t="n">
        <v>0</v>
      </c>
      <c r="I6469" t="inlineStr">
        <is>
          <t>(2,2,1,1,1,3); Energy loss in the system</t>
        </is>
      </c>
    </row>
    <row r="6470" s="29">
      <c r="A6470" t="inlineStr">
        <is>
          <t>Heat, waste</t>
        </is>
      </c>
      <c r="B6470" t="n">
        <v>0.25027</v>
      </c>
      <c r="D6470" t="inlineStr">
        <is>
          <t>megajoule</t>
        </is>
      </c>
      <c r="E6470" t="inlineStr">
        <is>
          <t>air</t>
        </is>
      </c>
      <c r="F6470" t="inlineStr">
        <is>
          <t>biosphere</t>
        </is>
      </c>
      <c r="G6470" t="n">
        <v>0</v>
      </c>
      <c r="I6470" t="inlineStr">
        <is>
          <t>(1,na,na,na,na,na); Calculation with average annual output and share of technologies; Average degradation of 10.5% included</t>
        </is>
      </c>
    </row>
    <row r="6471" s="29">
      <c r="A6471" t="inlineStr">
        <is>
          <t>electricity production, photovoltaic, commercial</t>
        </is>
      </c>
      <c r="B6471" t="n">
        <v>1</v>
      </c>
      <c r="C6471" t="inlineStr">
        <is>
          <t>TL</t>
        </is>
      </c>
      <c r="D6471" t="inlineStr">
        <is>
          <t>kilowatt hour</t>
        </is>
      </c>
      <c r="E6471" t="inlineStr">
        <is>
          <t>photovoltaic::power plants</t>
        </is>
      </c>
      <c r="F6471" t="inlineStr">
        <is>
          <t>production</t>
        </is>
      </c>
      <c r="G6471" t="n">
        <v>0</v>
      </c>
      <c r="H6471" t="inlineStr">
        <is>
          <t>electricity, low voltage</t>
        </is>
      </c>
      <c r="J6471">
        <f>VLOOKUP(C6471,'extension - production vol'!$B$6:$D$235,3,0)</f>
        <v>0.14199999999999999</v>
      </c>
    </row>
    <row r="6472" ht="16" customHeight="1" s="29">
      <c r="A6472" t="inlineStr">
        <is>
          <t>photovoltaic flat-roof installation, 156 kWp, multi-Si, on roof</t>
        </is>
      </c>
      <c r="B6472" s="30">
        <f>M6472*S6472</f>
        <v>1.7825313426737515E-8</v>
      </c>
      <c r="C6472" t="inlineStr">
        <is>
          <t>CH</t>
        </is>
      </c>
      <c r="D6472" t="inlineStr">
        <is>
          <t>unit</t>
        </is>
      </c>
      <c r="F6472" t="inlineStr">
        <is>
          <t>technosphere</t>
        </is>
      </c>
      <c r="G6472" t="n">
        <v>0</v>
      </c>
      <c r="H6472" t="inlineStr">
        <is>
          <t>photovoltaic flat-roof installation, 156 kWp, multi-Si, on roof</t>
        </is>
      </c>
      <c r="I6472" t="inlineStr">
        <is>
          <t>(2,2,1,1,1,3); Calculation with average annual yield and share of technologies. Lifetime: 30a.</t>
        </is>
      </c>
      <c r="K6472" t="inlineStr">
        <is>
          <t>commercial</t>
        </is>
      </c>
      <c r="L6472">
        <f>IF(K6472="residential",VLOOKUP(B6461,parameters!$C$41:$AG$178,18,0),IF(K6472="commercial",1-VLOOKUP(B6461,parameters!$C$41:$AG$178,18,0),1))</f>
        <v>0.82233248462317254</v>
      </c>
      <c r="M6472" s="30">
        <f>INDEX(parameters!$D$41:$AG$178,MATCH('PV (extension)'!B6461,parameters!$C$41:$C$178,0),MATCH('PV (extension)'!A6472,parameters!$D$5:$AG$5,0))/L6472</f>
        <v>0.12277778707072071</v>
      </c>
      <c r="N6472" s="3" t="inlineStr">
        <is>
          <t>roof-top</t>
        </is>
      </c>
      <c r="O6472">
        <f>INDEX(parameters!$C$196:$EJ$198,MATCH('PV (extension)'!N6472,parameters!$B$196:$B$198,0),MATCH('PV (extension)'!B6461,parameters!$C$195:$EJ$195,0))</f>
        <v>1471.7592481462316</v>
      </c>
      <c r="P6472" t="n">
        <v>156</v>
      </c>
      <c r="Q6472" t="n">
        <v>30</v>
      </c>
      <c r="R6472">
        <f>Q6472*P6472*O6472</f>
        <v>6887833.2813243642</v>
      </c>
      <c r="S6472">
        <f>1/R6472</f>
        <v>1.4518353728325494E-7</v>
      </c>
    </row>
    <row r="6473" ht="16" customHeight="1" s="29">
      <c r="A6473" t="inlineStr">
        <is>
          <t>photovoltaic flat-roof installation, 156 kWp, single-Si, on roof</t>
        </is>
      </c>
      <c r="B6473" s="30">
        <f>M6473*S6473</f>
        <v>9.3112976761615667E-9</v>
      </c>
      <c r="C6473" t="inlineStr">
        <is>
          <t>CH</t>
        </is>
      </c>
      <c r="D6473" t="inlineStr">
        <is>
          <t>unit</t>
        </is>
      </c>
      <c r="F6473" t="inlineStr">
        <is>
          <t>technosphere</t>
        </is>
      </c>
      <c r="G6473" t="n">
        <v>0</v>
      </c>
      <c r="H6473" t="inlineStr">
        <is>
          <t>photovoltaic flat-roof installation, 156 kWp, single-Si, on roof</t>
        </is>
      </c>
      <c r="I6473" t="inlineStr">
        <is>
          <t>(2,2,1,1,1,3); Calculation with average annual yield and share of technologies. Lifetime: 30a.</t>
        </is>
      </c>
      <c r="K6473" t="inlineStr">
        <is>
          <t>commercial</t>
        </is>
      </c>
      <c r="L6473">
        <f>L6472</f>
        <v>0.82233248462317254</v>
      </c>
      <c r="M6473" s="30">
        <f>INDEX(parameters!$D$41:$AG$178,MATCH('PV (extension)'!B6461,parameters!$C$41:$C$178,0),MATCH('PV (extension)'!A6473,parameters!$D$5:$AG$5,0))/L6473</f>
        <v>6.4134666026183854E-2</v>
      </c>
      <c r="N6473" s="3" t="inlineStr">
        <is>
          <t>roof-top</t>
        </is>
      </c>
      <c r="O6473">
        <f>INDEX(parameters!$C$196:$EJ$198,MATCH('PV (extension)'!N6473,parameters!$B$196:$B$198,0),MATCH('PV (extension)'!B6461,parameters!$C$195:$EJ$195,0))</f>
        <v>1471.7592481462316</v>
      </c>
      <c r="P6473" t="n">
        <v>156</v>
      </c>
      <c r="Q6473" t="n">
        <v>30</v>
      </c>
      <c r="R6473">
        <f>Q6473*P6473*O6473</f>
        <v>6887833.2813243642</v>
      </c>
      <c r="S6473">
        <f>1/R6473</f>
        <v>1.4518353728325494E-7</v>
      </c>
    </row>
    <row r="6474" s="29">
      <c r="A6474" t="inlineStr">
        <is>
          <t>photovoltaic open ground installation, 570 kWp, CIS, on open ground</t>
        </is>
      </c>
      <c r="B6474" s="30">
        <f>M6474*S6474</f>
        <v>4.5893253271273426E-10</v>
      </c>
      <c r="C6474" t="inlineStr">
        <is>
          <t>RER</t>
        </is>
      </c>
      <c r="D6474" t="inlineStr">
        <is>
          <t>unit</t>
        </is>
      </c>
      <c r="F6474" t="inlineStr">
        <is>
          <t>technosphere</t>
        </is>
      </c>
      <c r="G6474" t="n">
        <v>0</v>
      </c>
      <c r="H6474" t="inlineStr">
        <is>
          <t>photovoltaic open ground installation, 570 kWp, CIS, on open ground</t>
        </is>
      </c>
      <c r="I6474" t="inlineStr">
        <is>
          <t>(2,2,1,1,1,3); Calculation with average annual yield and share of technologies. Lifetime: 30a.</t>
        </is>
      </c>
      <c r="K6474" t="inlineStr">
        <is>
          <t>commercial</t>
        </is>
      </c>
      <c r="L6474">
        <f>L6473</f>
        <v>0.82233248462317254</v>
      </c>
      <c r="M6474" s="30">
        <f>INDEX(parameters!$D$41:$AG$178,MATCH('PV (extension)'!B6461,parameters!$C$41:$C$178,0),MATCH('PV (extension)'!A6474,parameters!$D$5:$AG$5,0))/L6474</f>
        <v>1.2287226816964775E-2</v>
      </c>
      <c r="N6474" t="inlineStr">
        <is>
          <t>central</t>
        </is>
      </c>
      <c r="O6474">
        <f>INDEX(parameters!$C$196:$EJ$198,MATCH('PV (extension)'!N6474,parameters!$B$196:$B$198,0),MATCH('PV (extension)'!B6461,parameters!$C$195:$EJ$195,0))</f>
        <v>1565.7013278151401</v>
      </c>
      <c r="P6474" t="n">
        <v>570</v>
      </c>
      <c r="Q6474" t="n">
        <v>30</v>
      </c>
      <c r="R6474">
        <f>Q6474*P6474*O6474</f>
        <v>26773492.705638897</v>
      </c>
      <c r="S6474">
        <f>1/R6474</f>
        <v>3.7350375275818423E-8</v>
      </c>
    </row>
    <row r="6475" s="29">
      <c r="A6475" t="inlineStr">
        <is>
          <t>photovoltaic open ground installation, 570 kWp, CdTe, on open ground</t>
        </is>
      </c>
      <c r="B6475" s="30">
        <f>M6475*S6475</f>
        <v>3.3712830084140883E-9</v>
      </c>
      <c r="C6475" t="inlineStr">
        <is>
          <t>RER</t>
        </is>
      </c>
      <c r="D6475" t="inlineStr">
        <is>
          <t>unit</t>
        </is>
      </c>
      <c r="F6475" t="inlineStr">
        <is>
          <t>technosphere</t>
        </is>
      </c>
      <c r="G6475" t="n">
        <v>0</v>
      </c>
      <c r="H6475" t="inlineStr">
        <is>
          <t>photovoltaic open ground installation, 570 kWp, CdTe, on open ground</t>
        </is>
      </c>
      <c r="I6475" t="inlineStr">
        <is>
          <t>(2,2,1,1,1,3); Calculation with average annual yield and share of technologies. Lifetime: 30a.</t>
        </is>
      </c>
      <c r="K6475" t="inlineStr">
        <is>
          <t>commercial</t>
        </is>
      </c>
      <c r="L6475">
        <f>L6474</f>
        <v>0.82233248462317254</v>
      </c>
      <c r="M6475" s="30">
        <f>INDEX(parameters!$D$41:$AG$178,MATCH('PV (extension)'!B6461,parameters!$C$41:$C$178,0),MATCH('PV (extension)'!A6475,parameters!$D$5:$AG$5,0))/L6475</f>
        <v>9.0261021034418951E-2</v>
      </c>
      <c r="N6475" t="inlineStr">
        <is>
          <t>central</t>
        </is>
      </c>
      <c r="O6475">
        <f>INDEX(parameters!$C$196:$EJ$198,MATCH('PV (extension)'!N6475,parameters!$B$196:$B$198,0),MATCH('PV (extension)'!B6461,parameters!$C$195:$EJ$195,0))</f>
        <v>1565.7013278151401</v>
      </c>
      <c r="P6475" t="n">
        <v>570</v>
      </c>
      <c r="Q6475" t="n">
        <v>30</v>
      </c>
      <c r="R6475">
        <f>Q6475*P6475*O6475</f>
        <v>26773492.705638897</v>
      </c>
      <c r="S6475">
        <f>1/R6475</f>
        <v>3.7350375275818423E-8</v>
      </c>
    </row>
    <row r="6476" s="29">
      <c r="A6476" t="inlineStr">
        <is>
          <t>photovoltaic open ground installation, 570 kWp, micro-Si, on open ground</t>
        </is>
      </c>
      <c r="B6476" s="30">
        <f>M6476*S6476</f>
        <v>3.5733207572256006E-11</v>
      </c>
      <c r="C6476" t="inlineStr">
        <is>
          <t>RER</t>
        </is>
      </c>
      <c r="D6476" t="inlineStr">
        <is>
          <t>unit</t>
        </is>
      </c>
      <c r="F6476" t="inlineStr">
        <is>
          <t>technosphere</t>
        </is>
      </c>
      <c r="G6476" t="n">
        <v>0</v>
      </c>
      <c r="H6476" t="inlineStr">
        <is>
          <t>photovoltaic open ground installation, 570 kWp, micro-Si, on open ground</t>
        </is>
      </c>
      <c r="I6476" t="inlineStr">
        <is>
          <t>(2,2,1,1,1,3); Calculation with average annual yield and share of technologies. Lifetime: 30a.</t>
        </is>
      </c>
      <c r="K6476" t="inlineStr">
        <is>
          <t>commercial</t>
        </is>
      </c>
      <c r="L6476">
        <f>L6475</f>
        <v>0.82233248462317254</v>
      </c>
      <c r="M6476" s="30">
        <f>INDEX(parameters!$D$41:$AG$178,MATCH('PV (extension)'!B6461,parameters!$C$41:$C$178,0),MATCH('PV (extension)'!A6476,parameters!$D$5:$AG$5,0))/L6476</f>
        <v>9.5670277228487681E-4</v>
      </c>
      <c r="N6476" t="inlineStr">
        <is>
          <t>central</t>
        </is>
      </c>
      <c r="O6476">
        <f>INDEX(parameters!$C$196:$EJ$198,MATCH('PV (extension)'!N6476,parameters!$B$196:$B$198,0),MATCH('PV (extension)'!B6461,parameters!$C$195:$EJ$195,0))</f>
        <v>1565.7013278151401</v>
      </c>
      <c r="P6476" t="n">
        <v>570</v>
      </c>
      <c r="Q6476" t="n">
        <v>30</v>
      </c>
      <c r="R6476">
        <f>Q6476*P6476*O6476</f>
        <v>26773492.705638897</v>
      </c>
      <c r="S6476">
        <f>1/R6476</f>
        <v>3.7350375275818423E-8</v>
      </c>
    </row>
    <row r="6477" s="29">
      <c r="A6477" t="inlineStr">
        <is>
          <t>photovoltaic open ground installation, 570 kWp, multi-Si, on open ground</t>
        </is>
      </c>
      <c r="B6477" s="30">
        <f>M6477*S6477</f>
        <v>1.1958089466598721E-8</v>
      </c>
      <c r="C6477" t="inlineStr">
        <is>
          <t>RER</t>
        </is>
      </c>
      <c r="D6477" t="inlineStr">
        <is>
          <t>unit</t>
        </is>
      </c>
      <c r="F6477" t="inlineStr">
        <is>
          <t>technosphere</t>
        </is>
      </c>
      <c r="G6477" t="n">
        <v>0</v>
      </c>
      <c r="H6477" t="inlineStr">
        <is>
          <t>photovoltaic open ground installation, 570 kWp, multi-Si, on open ground</t>
        </is>
      </c>
      <c r="I6477" t="inlineStr">
        <is>
          <t>(2,2,1,1,1,3); Calculation with average annual yield and share of technologies. Lifetime: 30a.</t>
        </is>
      </c>
      <c r="K6477" t="inlineStr">
        <is>
          <t>commercial</t>
        </is>
      </c>
      <c r="L6477">
        <f>L6476</f>
        <v>0.82233248462317254</v>
      </c>
      <c r="M6477" s="30">
        <f>INDEX(parameters!$D$41:$AG$178,MATCH('PV (extension)'!B6461,parameters!$C$41:$C$178,0),MATCH('PV (extension)'!A6477,parameters!$D$5:$AG$5,0))/L6477</f>
        <v>0.32015982110735819</v>
      </c>
      <c r="N6477" t="inlineStr">
        <is>
          <t>central</t>
        </is>
      </c>
      <c r="O6477">
        <f>INDEX(parameters!$C$196:$EJ$198,MATCH('PV (extension)'!N6477,parameters!$B$196:$B$198,0),MATCH('PV (extension)'!B6461,parameters!$C$195:$EJ$195,0))</f>
        <v>1565.7013278151401</v>
      </c>
      <c r="P6477" t="n">
        <v>570</v>
      </c>
      <c r="Q6477" t="n">
        <v>30</v>
      </c>
      <c r="R6477">
        <f>Q6477*P6477*O6477</f>
        <v>26773492.705638897</v>
      </c>
      <c r="S6477">
        <f>1/R6477</f>
        <v>3.7350375275818423E-8</v>
      </c>
    </row>
    <row r="6478" s="29">
      <c r="A6478" t="inlineStr">
        <is>
          <t>photovoltaic open ground installation, 570 kWp, single-Si, on open ground</t>
        </is>
      </c>
      <c r="B6478" s="30">
        <f>M6478*S6478</f>
        <v>6.343085479136476E-9</v>
      </c>
      <c r="C6478" t="inlineStr">
        <is>
          <t>RER</t>
        </is>
      </c>
      <c r="D6478" t="inlineStr">
        <is>
          <t>unit</t>
        </is>
      </c>
      <c r="F6478" t="inlineStr">
        <is>
          <t>technosphere</t>
        </is>
      </c>
      <c r="G6478" t="n">
        <v>0</v>
      </c>
      <c r="H6478" t="inlineStr">
        <is>
          <t>photovoltaic open ground installation, 570 kWp, single-Si, on open ground</t>
        </is>
      </c>
      <c r="I6478" t="inlineStr">
        <is>
          <t>(2,2,1,1,1,3); Calculation with average annual yield and share of technologies. Lifetime: 30a.</t>
        </is>
      </c>
      <c r="K6478" t="inlineStr">
        <is>
          <t>commercial</t>
        </is>
      </c>
      <c r="L6478">
        <f>L6477</f>
        <v>0.82233248462317254</v>
      </c>
      <c r="M6478" s="30">
        <f>INDEX(parameters!$D$41:$AG$178,MATCH('PV (extension)'!B6461,parameters!$C$41:$C$178,0),MATCH('PV (extension)'!A6478,parameters!$D$5:$AG$5,0))/L6478</f>
        <v>0.16982655280690445</v>
      </c>
      <c r="N6478" t="inlineStr">
        <is>
          <t>central</t>
        </is>
      </c>
      <c r="O6478">
        <f>INDEX(parameters!$C$196:$EJ$198,MATCH('PV (extension)'!N6478,parameters!$B$196:$B$198,0),MATCH('PV (extension)'!B6461,parameters!$C$195:$EJ$195,0))</f>
        <v>1565.7013278151401</v>
      </c>
      <c r="P6478" t="n">
        <v>570</v>
      </c>
      <c r="Q6478" t="n">
        <v>30</v>
      </c>
      <c r="R6478">
        <f>Q6478*P6478*O6478</f>
        <v>26773492.705638897</v>
      </c>
      <c r="S6478">
        <f>1/R6478</f>
        <v>3.7350375275818423E-8</v>
      </c>
    </row>
    <row r="6479" ht="16" customHeight="1" s="29">
      <c r="A6479" t="inlineStr">
        <is>
          <t>photovoltaic slanted-roof installation, 93 kWp, multi-Si, laminated, integrated, on roof</t>
        </is>
      </c>
      <c r="B6479" s="30">
        <f>M6479*S6479</f>
        <v>1.9573907090628479E-9</v>
      </c>
      <c r="C6479" t="inlineStr">
        <is>
          <t>CH</t>
        </is>
      </c>
      <c r="D6479" t="inlineStr">
        <is>
          <t>unit</t>
        </is>
      </c>
      <c r="F6479" t="inlineStr">
        <is>
          <t>technosphere</t>
        </is>
      </c>
      <c r="G6479" t="n">
        <v>0</v>
      </c>
      <c r="H6479" t="inlineStr">
        <is>
          <t>photovoltaic slanted-roof installation, 93 kWp, multi-Si, laminated, integrated, on roof</t>
        </is>
      </c>
      <c r="I6479" t="inlineStr">
        <is>
          <t>(2,2,1,1,1,3); Calculation with average annual yield and share of technologies. Lifetime: 30a.</t>
        </is>
      </c>
      <c r="K6479" t="inlineStr">
        <is>
          <t>commercial</t>
        </is>
      </c>
      <c r="L6479">
        <f>L6478</f>
        <v>0.82233248462317254</v>
      </c>
      <c r="M6479" s="30">
        <f>INDEX(parameters!$D$41:$AG$178,MATCH('PV (extension)'!B6461,parameters!$C$41:$C$178,0),MATCH('PV (extension)'!A6479,parameters!$D$5:$AG$5,0))/L6479</f>
        <v>8.0374539804535308E-3</v>
      </c>
      <c r="N6479" s="3" t="inlineStr">
        <is>
          <t>roof-top</t>
        </is>
      </c>
      <c r="O6479">
        <f>INDEX(parameters!$C$196:$EJ$198,MATCH('PV (extension)'!N6479,parameters!$B$196:$B$198,0),MATCH('PV (extension)'!B6461,parameters!$C$195:$EJ$195,0))</f>
        <v>1471.7592481462316</v>
      </c>
      <c r="P6479" t="n">
        <v>93</v>
      </c>
      <c r="Q6479" t="n">
        <v>30</v>
      </c>
      <c r="R6479">
        <f>Q6479*P6479*O6479</f>
        <v>4106208.3023279863</v>
      </c>
      <c r="S6479">
        <f>1/R6479</f>
        <v>2.4353367544287922E-7</v>
      </c>
    </row>
    <row r="6480" ht="16" customHeight="1" s="29">
      <c r="A6480" t="inlineStr">
        <is>
          <t>photovoltaic slanted-roof installation, 93 kWp, multi-Si, panel, mounted, on roof</t>
        </is>
      </c>
      <c r="B6480" s="30">
        <f>M6480*S6480</f>
        <v>3.3190403629111977E-8</v>
      </c>
      <c r="C6480" t="inlineStr">
        <is>
          <t>CH</t>
        </is>
      </c>
      <c r="D6480" t="inlineStr">
        <is>
          <t>unit</t>
        </is>
      </c>
      <c r="F6480" t="inlineStr">
        <is>
          <t>technosphere</t>
        </is>
      </c>
      <c r="G6480" t="n">
        <v>0</v>
      </c>
      <c r="H6480" t="inlineStr">
        <is>
          <t>photovoltaic slanted-roof installation, 93 kWp, multi-Si, panel, mounted, on roof</t>
        </is>
      </c>
      <c r="I6480" t="inlineStr">
        <is>
          <t>(2,2,1,1,1,3); Calculation with average annual yield and share of technologies. Lifetime: 30a.</t>
        </is>
      </c>
      <c r="K6480" t="inlineStr">
        <is>
          <t>commercial</t>
        </is>
      </c>
      <c r="L6480">
        <f>L6479</f>
        <v>0.82233248462317254</v>
      </c>
      <c r="M6480" s="30">
        <f>INDEX(parameters!$D$41:$AG$178,MATCH('PV (extension)'!B6461,parameters!$C$41:$C$178,0),MATCH('PV (extension)'!A6480,parameters!$D$5:$AG$5,0))/L6480</f>
        <v>0.13628671093947653</v>
      </c>
      <c r="N6480" s="3" t="inlineStr">
        <is>
          <t>roof-top</t>
        </is>
      </c>
      <c r="O6480">
        <f>INDEX(parameters!$C$196:$EJ$198,MATCH('PV (extension)'!N6480,parameters!$B$196:$B$198,0),MATCH('PV (extension)'!B6461,parameters!$C$195:$EJ$195,0))</f>
        <v>1471.7592481462316</v>
      </c>
      <c r="P6480" t="n">
        <v>93</v>
      </c>
      <c r="Q6480" t="n">
        <v>30</v>
      </c>
      <c r="R6480">
        <f>Q6480*P6480*O6480</f>
        <v>4106208.3023279863</v>
      </c>
      <c r="S6480">
        <f>1/R6480</f>
        <v>2.4353367544287922E-7</v>
      </c>
    </row>
    <row r="6481" ht="16" customHeight="1" s="29">
      <c r="A6481" t="inlineStr">
        <is>
          <t>photovoltaic slanted-roof installation, 93 kWp, single-Si, laminated, integrated, on roof</t>
        </is>
      </c>
      <c r="B6481" s="30">
        <f>M6481*S6481</f>
        <v>1.0347615245751844E-9</v>
      </c>
      <c r="C6481" t="inlineStr">
        <is>
          <t>CH</t>
        </is>
      </c>
      <c r="D6481" t="inlineStr">
        <is>
          <t>unit</t>
        </is>
      </c>
      <c r="F6481" t="inlineStr">
        <is>
          <t>technosphere</t>
        </is>
      </c>
      <c r="G6481" t="n">
        <v>0</v>
      </c>
      <c r="H6481" t="inlineStr">
        <is>
          <t>photovoltaic slanted-roof installation, 93 kWp, single-Si, laminated, integrated, on roof</t>
        </is>
      </c>
      <c r="I6481" t="inlineStr">
        <is>
          <t>(2,2,1,1,1,3); Calculation with average annual yield and share of technologies. Lifetime: 30a.</t>
        </is>
      </c>
      <c r="K6481" t="inlineStr">
        <is>
          <t>commercial</t>
        </is>
      </c>
      <c r="L6481">
        <f>L6480</f>
        <v>0.82233248462317254</v>
      </c>
      <c r="M6481" s="30">
        <f>INDEX(parameters!$D$41:$AG$178,MATCH('PV (extension)'!B6461,parameters!$C$41:$C$178,0),MATCH('PV (extension)'!A6481,parameters!$D$5:$AG$5,0))/L6481</f>
        <v>4.2489463631401872E-3</v>
      </c>
      <c r="N6481" s="3" t="inlineStr">
        <is>
          <t>roof-top</t>
        </is>
      </c>
      <c r="O6481">
        <f>INDEX(parameters!$C$196:$EJ$198,MATCH('PV (extension)'!N6481,parameters!$B$196:$B$198,0),MATCH('PV (extension)'!B6461,parameters!$C$195:$EJ$195,0))</f>
        <v>1471.7592481462316</v>
      </c>
      <c r="P6481" t="n">
        <v>93</v>
      </c>
      <c r="Q6481" t="n">
        <v>30</v>
      </c>
      <c r="R6481">
        <f>Q6481*P6481*O6481</f>
        <v>4106208.3023279863</v>
      </c>
      <c r="S6481">
        <f>1/R6481</f>
        <v>2.4353367544287922E-7</v>
      </c>
    </row>
    <row r="6482" ht="16" customHeight="1" s="29">
      <c r="A6482" t="inlineStr">
        <is>
          <t>photovoltaic slanted-roof installation, 93 kWp, single-Si, panel, mounted, on roof</t>
        </is>
      </c>
      <c r="B6482" s="30">
        <f>M6482*S6482</f>
        <v>1.7385482394662731E-8</v>
      </c>
      <c r="C6482" t="inlineStr">
        <is>
          <t>CH</t>
        </is>
      </c>
      <c r="D6482" t="inlineStr">
        <is>
          <t>unit</t>
        </is>
      </c>
      <c r="F6482" t="inlineStr">
        <is>
          <t>technosphere</t>
        </is>
      </c>
      <c r="G6482" t="n">
        <v>0</v>
      </c>
      <c r="H6482" t="inlineStr">
        <is>
          <t>photovoltaic slanted-roof installation, 93 kWp, single-Si, panel, mounted, on roof</t>
        </is>
      </c>
      <c r="I6482" t="inlineStr">
        <is>
          <t>(2,2,1,1,1,3); Calculation with average annual yield and share of technologies. Lifetime: 30a.</t>
        </is>
      </c>
      <c r="K6482" t="inlineStr">
        <is>
          <t>commercial</t>
        </is>
      </c>
      <c r="L6482">
        <f>L6481</f>
        <v>0.82233248462317254</v>
      </c>
      <c r="M6482" s="30">
        <f>INDEX(parameters!$D$41:$AG$178,MATCH('PV (extension)'!B6461,parameters!$C$41:$C$178,0),MATCH('PV (extension)'!A6482,parameters!$D$5:$AG$5,0))/L6482</f>
        <v>7.1388412148941149E-2</v>
      </c>
      <c r="N6482" s="3" t="inlineStr">
        <is>
          <t>roof-top</t>
        </is>
      </c>
      <c r="O6482">
        <f>INDEX(parameters!$C$196:$EJ$198,MATCH('PV (extension)'!N6482,parameters!$B$196:$B$198,0),MATCH('PV (extension)'!B6461,parameters!$C$195:$EJ$195,0))</f>
        <v>1471.7592481462316</v>
      </c>
      <c r="P6482" t="n">
        <v>93</v>
      </c>
      <c r="Q6482" t="n">
        <v>30</v>
      </c>
      <c r="R6482">
        <f>Q6482*P6482*O6482</f>
        <v>4106208.3023279863</v>
      </c>
      <c r="S6482">
        <f>1/R6482</f>
        <v>2.4353367544287922E-7</v>
      </c>
    </row>
    <row r="6483" s="29">
      <c r="A6483" t="inlineStr">
        <is>
          <t>market for tap water</t>
        </is>
      </c>
      <c r="B6483" t="n">
        <v>0.0037026</v>
      </c>
      <c r="C6483" t="inlineStr">
        <is>
          <t>Europe without Switzerland</t>
        </is>
      </c>
      <c r="D6483" t="inlineStr">
        <is>
          <t>kilogram</t>
        </is>
      </c>
      <c r="F6483" t="inlineStr">
        <is>
          <t>technosphere</t>
        </is>
      </c>
      <c r="G6483" t="n">
        <v>0</v>
      </c>
      <c r="H6483" t="inlineStr">
        <is>
          <t>tap water</t>
        </is>
      </c>
      <c r="I6483" t="inlineStr">
        <is>
          <t>(2,2,1,1,1,3); Estimation 20l/m2 panel</t>
        </is>
      </c>
      <c r="M6483" s="30" t="n"/>
    </row>
    <row r="6484" s="29">
      <c r="A6484" t="inlineStr">
        <is>
          <t>treatment of wastewater, from residence, capacity 1.1E10l/year</t>
        </is>
      </c>
      <c r="B6484" t="n">
        <v>-3.3323e-06</v>
      </c>
      <c r="C6484" t="inlineStr">
        <is>
          <t>CH</t>
        </is>
      </c>
      <c r="D6484" t="inlineStr">
        <is>
          <t>cubic meter</t>
        </is>
      </c>
      <c r="F6484" t="inlineStr">
        <is>
          <t>technosphere</t>
        </is>
      </c>
      <c r="G6484" t="n">
        <v>0</v>
      </c>
      <c r="H6484" t="inlineStr">
        <is>
          <t>wastewater, from residence</t>
        </is>
      </c>
      <c r="I6484" t="inlineStr">
        <is>
          <t>(2,2,1,1,1,3); Estimation 20l/m2 panel</t>
        </is>
      </c>
      <c r="M6484" s="30" t="n"/>
    </row>
    <row r="6485" s="29">
      <c r="M6485" s="30" t="n"/>
    </row>
    <row r="6486" customFormat="1" s="28">
      <c r="A6486" s="28" t="inlineStr">
        <is>
          <t>Activity</t>
        </is>
      </c>
      <c r="B6486" s="28" t="inlineStr">
        <is>
          <t>electricity production, photovoltaic</t>
        </is>
      </c>
      <c r="M6486" s="30" t="n"/>
    </row>
    <row r="6487">
      <c r="A6487" t="inlineStr">
        <is>
          <t>comment</t>
        </is>
      </c>
      <c r="B648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")&amp;HLOOKUP(B6488,parameters!$C$195:$EJ$198,2,0)&amp;" kWh/kWp.
Annual output, Facade: "&amp;HLOOKUP(B6488,parameters!$C$195:$EJ$198,3,0)&amp;" kWh/kWp.
Annual output, Open-ground: "&amp;HLOOKUP(B6488,parameters!$C$195:$EJ$198,4,0)&amp;_xlfn._LONGTEXT("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")&amp;VLOOKUP(B6488,'extension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1471.75924814623 kWh/kWp.
Annual output, Facade: 1033.36287635799 kWh/kWp.
Annual output, Open-ground: 1565.70132781514 kWh/kWp.
Amount of solar energy transformed to electricity. Waste heat emission due to losses of electricity in the system.
Technology:  Electricity production with grid-connected photovoltaic power plants.
Time period:  Time of publications
Production volume: 0.142 GWh in 2025.
Sampling:  Statistical data and model calculations
Extrapolations:  Use of PV technology data investigated for other countries (Switzerland). Correction of average yield with Swiss data.
Uncertainty:  None
Author: Romain Sacchi, PSI, romain.sacchi@psi.ch</v>
      </c>
      <c r="M6487" s="30" t="n"/>
    </row>
    <row r="6488" s="29">
      <c r="A6488" t="inlineStr">
        <is>
          <t>location</t>
        </is>
      </c>
      <c r="B6488" t="inlineStr">
        <is>
          <t>TL</t>
        </is>
      </c>
    </row>
    <row r="6489" s="29">
      <c r="A6489" t="inlineStr">
        <is>
          <t>production amount</t>
        </is>
      </c>
      <c r="B6489" t="n">
        <v>1</v>
      </c>
    </row>
    <row r="6490" s="29">
      <c r="A6490" t="inlineStr">
        <is>
          <t>reference product</t>
        </is>
      </c>
      <c r="B6490" t="inlineStr">
        <is>
          <t>electricity, low voltage</t>
        </is>
      </c>
    </row>
    <row r="6491" s="29">
      <c r="A6491" t="inlineStr">
        <is>
          <t>source</t>
        </is>
      </c>
      <c r="B649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492" s="29">
      <c r="A6492" t="inlineStr">
        <is>
          <t>type</t>
        </is>
      </c>
      <c r="B6492" t="inlineStr">
        <is>
          <t>process</t>
        </is>
      </c>
    </row>
    <row r="6493" s="29">
      <c r="A6493" t="inlineStr">
        <is>
          <t>unit</t>
        </is>
      </c>
      <c r="B6493" t="inlineStr">
        <is>
          <t>kilowatt hour</t>
        </is>
      </c>
    </row>
    <row r="6494" s="29">
      <c r="A6494" t="inlineStr">
        <is>
          <t>Exchanges</t>
        </is>
      </c>
    </row>
    <row r="6495" customFormat="1" s="28">
      <c r="A6495" s="28" t="inlineStr">
        <is>
          <t>name</t>
        </is>
      </c>
      <c r="B6495" s="28" t="inlineStr">
        <is>
          <t>amount</t>
        </is>
      </c>
      <c r="C6495" s="28" t="inlineStr">
        <is>
          <t>location</t>
        </is>
      </c>
      <c r="D6495" s="28" t="inlineStr">
        <is>
          <t>unit</t>
        </is>
      </c>
      <c r="E6495" s="28" t="inlineStr">
        <is>
          <t>categories</t>
        </is>
      </c>
      <c r="F6495" s="28" t="inlineStr">
        <is>
          <t>type</t>
        </is>
      </c>
      <c r="G6495" s="28" t="inlineStr">
        <is>
          <t>uncertainty type</t>
        </is>
      </c>
      <c r="H6495" s="28" t="inlineStr">
        <is>
          <t>loc</t>
        </is>
      </c>
      <c r="I6495" s="28" t="inlineStr">
        <is>
          <t>scale</t>
        </is>
      </c>
      <c r="J6495" s="28" t="inlineStr">
        <is>
          <t>comment</t>
        </is>
      </c>
      <c r="K6495" s="28" t="inlineStr">
        <is>
          <t>negative</t>
        </is>
      </c>
      <c r="L6495" s="28" t="inlineStr">
        <is>
          <t>reference product</t>
        </is>
      </c>
      <c r="M6495" s="28" t="inlineStr">
        <is>
          <t>production volume</t>
        </is>
      </c>
      <c r="N6495" s="28" t="inlineStr">
        <is>
          <t>scope</t>
        </is>
      </c>
      <c r="O6495" s="28" t="inlineStr">
        <is>
          <t>scope share</t>
        </is>
      </c>
      <c r="P6495" s="28" t="inlineStr">
        <is>
          <t>tech share</t>
        </is>
      </c>
      <c r="Q6495" s="28" t="inlineStr">
        <is>
          <t>installation</t>
        </is>
      </c>
      <c r="R6495" s="28" t="inlineStr">
        <is>
          <t>productivity</t>
        </is>
      </c>
      <c r="S6495" s="28" t="inlineStr">
        <is>
          <t>kWp</t>
        </is>
      </c>
      <c r="T6495" s="28" t="inlineStr">
        <is>
          <t>lifetime</t>
        </is>
      </c>
      <c r="U6495" s="28" t="inlineStr">
        <is>
          <t>lifetime production</t>
        </is>
      </c>
      <c r="V6495" s="28" t="inlineStr">
        <is>
          <t>inverted lifetime production</t>
        </is>
      </c>
    </row>
    <row r="6496" s="29">
      <c r="A6496" t="inlineStr">
        <is>
          <t>Energy, solar, converted</t>
        </is>
      </c>
      <c r="B6496" t="n">
        <v>3.8503</v>
      </c>
      <c r="D6496" t="inlineStr">
        <is>
          <t>megajoule</t>
        </is>
      </c>
      <c r="E6496" t="inlineStr">
        <is>
          <t>natural resource::in air</t>
        </is>
      </c>
      <c r="F6496" t="inlineStr">
        <is>
          <t>biosphere</t>
        </is>
      </c>
      <c r="G6496" t="n">
        <v>2</v>
      </c>
      <c r="H6496" t="n">
        <v>1.348151067341848</v>
      </c>
      <c r="I6496" t="n">
        <v>0.04340984597628009</v>
      </c>
      <c r="J6496" t="inlineStr">
        <is>
          <t>(2,2,1,1,1,3); Energy loss in the system</t>
        </is>
      </c>
    </row>
    <row r="6497" s="29">
      <c r="A6497" t="inlineStr">
        <is>
          <t>Heat, waste</t>
        </is>
      </c>
      <c r="B6497" t="n">
        <v>0.25027</v>
      </c>
      <c r="D6497" t="inlineStr">
        <is>
          <t>megajoule</t>
        </is>
      </c>
      <c r="E6497" t="inlineStr">
        <is>
          <t>air</t>
        </is>
      </c>
      <c r="F6497" t="inlineStr">
        <is>
          <t>biosphere</t>
        </is>
      </c>
      <c r="G6497" t="n">
        <v>2</v>
      </c>
      <c r="H6497" t="n">
        <v>-1.385214943900327</v>
      </c>
      <c r="I6497" t="n">
        <v>0.02439508208471609</v>
      </c>
      <c r="J6497" t="inlineStr">
        <is>
          <t>(1,na,na,na,na,na); Calculation</t>
        </is>
      </c>
    </row>
    <row r="6498" s="29">
      <c r="A6498" t="inlineStr">
        <is>
          <t>electricity production, photovoltaic</t>
        </is>
      </c>
      <c r="B6498" t="n">
        <v>1</v>
      </c>
      <c r="C6498" t="inlineStr">
        <is>
          <t>TL</t>
        </is>
      </c>
      <c r="D6498" t="inlineStr">
        <is>
          <t>kilowatt hour</t>
        </is>
      </c>
      <c r="E6498" t="inlineStr">
        <is>
          <t>photovoltaic::power plants</t>
        </is>
      </c>
      <c r="F6498" t="inlineStr">
        <is>
          <t>production</t>
        </is>
      </c>
      <c r="G6498" t="n">
        <v>0</v>
      </c>
      <c r="H6498" t="n">
        <v>1</v>
      </c>
      <c r="L6498" t="inlineStr">
        <is>
          <t>electricity, low voltage</t>
        </is>
      </c>
      <c r="M6498">
        <f>VLOOKUP(C6498,'extension - production vol'!$B$6:$D$235,3,0)</f>
        <v>0.14199999999999999</v>
      </c>
    </row>
    <row r="6499" ht="16" customHeight="1" s="29">
      <c r="A6499" t="inlineStr">
        <is>
          <t>photovoltaic flat-roof installation, 156 kWp, multi-Si, on roof</t>
        </is>
      </c>
      <c r="B6499" s="30">
        <f>P6499*V6499</f>
        <v>1.4658334279395859E-8</v>
      </c>
      <c r="C6499" t="inlineStr">
        <is>
          <t>CH</t>
        </is>
      </c>
      <c r="D6499" t="inlineStr">
        <is>
          <t>unit</t>
        </is>
      </c>
      <c r="F6499" t="inlineStr">
        <is>
          <t>technosphere</t>
        </is>
      </c>
      <c r="G6499" t="n">
        <v>2</v>
      </c>
      <c r="H6499" t="n">
        <v>-18.46800298604678</v>
      </c>
      <c r="I6499" t="n">
        <v>0.09798894162072011</v>
      </c>
      <c r="J6499" t="inlineStr">
        <is>
          <t>(2,2,1,1,1,3); Calculation with average annual yield and share of technologies. Lifetime: 30a.</t>
        </is>
      </c>
      <c r="L6499" t="inlineStr">
        <is>
          <t>photovoltaic flat-roof installation, 156 kWp, multi-Si, on roof</t>
        </is>
      </c>
      <c r="N6499" t="inlineStr">
        <is>
          <t>all</t>
        </is>
      </c>
      <c r="O6499" t="n">
        <v>1</v>
      </c>
      <c r="P6499" s="30">
        <f>INDEX(parameters!$D$41:$AG$178,MATCH('PV (extension)'!B6488,parameters!$C$41:$C$178,0),MATCH('PV (extension)'!A6499,parameters!$D$5:$AG$5,0))/O6499</f>
        <v>0.10096416269840058</v>
      </c>
      <c r="Q6499" s="3" t="inlineStr">
        <is>
          <t>roof-top</t>
        </is>
      </c>
      <c r="R6499">
        <f>INDEX(parameters!$C$196:$EJ$198,MATCH('PV (extension)'!Q6499,parameters!$B$196:$B$198,0),MATCH('PV (extension)'!B6488,parameters!$C$195:$EJ$195,0))</f>
        <v>1471.7592481462316</v>
      </c>
      <c r="S6499" t="n">
        <v>156</v>
      </c>
      <c r="T6499" t="n">
        <v>30</v>
      </c>
      <c r="U6499">
        <f>T6499*S6499*R6499</f>
        <v>6887833.2813243642</v>
      </c>
      <c r="V6499">
        <f>1/U6499</f>
        <v>1.4518353728325494E-7</v>
      </c>
    </row>
    <row r="6500" ht="16" customHeight="1" s="29">
      <c r="A6500" t="inlineStr">
        <is>
          <t>photovoltaic flat-roof installation, 156 kWp, single-Si, on roof</t>
        </is>
      </c>
      <c r="B6500" s="30">
        <f>P6500*V6500</f>
        <v>7.6569825531039131E-9</v>
      </c>
      <c r="C6500" t="inlineStr">
        <is>
          <t>CH</t>
        </is>
      </c>
      <c r="D6500" t="inlineStr">
        <is>
          <t>unit</t>
        </is>
      </c>
      <c r="F6500" t="inlineStr">
        <is>
          <t>technosphere</t>
        </is>
      </c>
      <c r="G6500" t="n">
        <v>2</v>
      </c>
      <c r="H6500" t="n">
        <v>-19.10362020104489</v>
      </c>
      <c r="I6500" t="n">
        <v>0.09798894162072011</v>
      </c>
      <c r="J6500" t="inlineStr">
        <is>
          <t>(2,2,1,1,1,3); Calculation with average annual yield and share of technologies. Lifetime: 30a.</t>
        </is>
      </c>
      <c r="L6500" t="inlineStr">
        <is>
          <t>photovoltaic flat-roof installation, 156 kWp, single-Si, on roof</t>
        </is>
      </c>
      <c r="N6500" t="inlineStr">
        <is>
          <t>all</t>
        </is>
      </c>
      <c r="O6500" t="n">
        <v>1</v>
      </c>
      <c r="P6500" s="30">
        <f>INDEX(parameters!$D$41:$AG$178,MATCH('PV (extension)'!B6488,parameters!$C$41:$C$178,0),MATCH('PV (extension)'!A6500,parameters!$D$5:$AG$5,0))/O6500</f>
        <v>5.2740019263789135E-2</v>
      </c>
      <c r="Q6500" s="3" t="inlineStr">
        <is>
          <t>roof-top</t>
        </is>
      </c>
      <c r="R6500">
        <f>INDEX(parameters!$C$196:$EJ$198,MATCH('PV (extension)'!Q6500,parameters!$B$196:$B$198,0),MATCH('PV (extension)'!B6488,parameters!$C$195:$EJ$195,0))</f>
        <v>1471.7592481462316</v>
      </c>
      <c r="S6500" t="n">
        <v>156</v>
      </c>
      <c r="T6500" t="n">
        <v>30</v>
      </c>
      <c r="U6500">
        <f>T6500*S6500*R6500</f>
        <v>6887833.2813243642</v>
      </c>
      <c r="V6500">
        <f>1/U6500</f>
        <v>1.4518353728325494E-7</v>
      </c>
    </row>
    <row r="6501" ht="16" customHeight="1" s="29">
      <c r="A6501" t="inlineStr">
        <is>
          <t>photovoltaic slanted-roof installation, 3 kWp, CIS, laminated, integrated, on roof</t>
        </is>
      </c>
      <c r="B6501" s="30">
        <f>P6501*V6501</f>
        <v>6.8672633082820846E-9</v>
      </c>
      <c r="C6501" t="inlineStr">
        <is>
          <t>CH</t>
        </is>
      </c>
      <c r="D6501" t="inlineStr">
        <is>
          <t>unit</t>
        </is>
      </c>
      <c r="F6501" t="inlineStr">
        <is>
          <t>technosphere</t>
        </is>
      </c>
      <c r="G6501" t="n">
        <v>2</v>
      </c>
      <c r="H6501" t="n">
        <v>-19.69743931800395</v>
      </c>
      <c r="I6501" t="n">
        <v>0.09798894162072011</v>
      </c>
      <c r="J6501" t="inlineStr">
        <is>
          <t>(2,2,1,1,1,3); Calculation with average annual yield and share of technologies. Lifetime: 30a.</t>
        </is>
      </c>
      <c r="L6501" t="inlineStr">
        <is>
          <t>photovoltaic slanted-roof installation, 3 kWp, CIS, laminated, integrated, on roof</t>
        </is>
      </c>
      <c r="N6501" t="inlineStr">
        <is>
          <t>all</t>
        </is>
      </c>
      <c r="O6501" t="n">
        <v>1</v>
      </c>
      <c r="P6501" s="30">
        <f>INDEX(parameters!$D$41:$AG$178,MATCH('PV (extension)'!B6488,parameters!$C$41:$C$178,0),MATCH('PV (extension)'!A6501,parameters!$D$5:$AG$5,0))/O6501</f>
        <v>9.0962624550774995E-4</v>
      </c>
      <c r="Q6501" s="3" t="inlineStr">
        <is>
          <t>roof-top</t>
        </is>
      </c>
      <c r="R6501">
        <f>INDEX(parameters!$C$196:$EJ$198,MATCH('PV (extension)'!Q6501,parameters!$B$196:$B$198,0),MATCH('PV (extension)'!B6488,parameters!$C$195:$EJ$195,0))</f>
        <v>1471.7592481462316</v>
      </c>
      <c r="S6501" t="n">
        <v>3</v>
      </c>
      <c r="T6501" t="n">
        <v>30</v>
      </c>
      <c r="U6501">
        <f>T6501*S6501*R6501</f>
        <v>132458.33233316086</v>
      </c>
      <c r="V6501">
        <f>1/U6501</f>
        <v>7.5495439387292566E-6</v>
      </c>
    </row>
    <row r="6502" ht="16" customHeight="1" s="29">
      <c r="A6502" t="inlineStr">
        <is>
          <t>photovoltaic slanted-roof installation, 3 kWp, CdTe, panel, mounted, on roof</t>
        </is>
      </c>
      <c r="B6502" s="30">
        <f>P6502*V6502</f>
        <v>4.4790393707810154E-8</v>
      </c>
      <c r="C6502" t="inlineStr">
        <is>
          <t>CH</t>
        </is>
      </c>
      <c r="D6502" t="inlineStr">
        <is>
          <t>unit</t>
        </is>
      </c>
      <c r="F6502" t="inlineStr">
        <is>
          <t>technosphere</t>
        </is>
      </c>
      <c r="G6502" t="n">
        <v>2</v>
      </c>
      <c r="H6502" t="n">
        <v>-16.69297991102503</v>
      </c>
      <c r="I6502" t="n">
        <v>0.09798894162072011</v>
      </c>
      <c r="J6502" t="inlineStr">
        <is>
          <t>(2,2,1,1,1,3); Calculation with average annual yield and share of technologies. Lifetime: 30a.</t>
        </is>
      </c>
      <c r="L6502" t="inlineStr">
        <is>
          <t>photovoltaic slanted-roof installation, 3 kWp, CdTe, panel, mounted, on roof</t>
        </is>
      </c>
      <c r="N6502" t="inlineStr">
        <is>
          <t>all</t>
        </is>
      </c>
      <c r="O6502" t="n">
        <v>1</v>
      </c>
      <c r="P6502" s="30">
        <f>INDEX(parameters!$D$41:$AG$178,MATCH('PV (extension)'!B6488,parameters!$C$41:$C$178,0),MATCH('PV (extension)'!A6502,parameters!$D$5:$AG$5,0))/O6502</f>
        <v>5.9328608550822341E-3</v>
      </c>
      <c r="Q6502" s="3" t="inlineStr">
        <is>
          <t>roof-top</t>
        </is>
      </c>
      <c r="R6502">
        <f>INDEX(parameters!$C$196:$EJ$198,MATCH('PV (extension)'!Q6502,parameters!$B$196:$B$198,0),MATCH('PV (extension)'!B6488,parameters!$C$195:$EJ$195,0))</f>
        <v>1471.7592481462316</v>
      </c>
      <c r="S6502" t="n">
        <v>3</v>
      </c>
      <c r="T6502" t="n">
        <v>30</v>
      </c>
      <c r="U6502">
        <f>T6502*S6502*R6502</f>
        <v>132458.33233316086</v>
      </c>
      <c r="V6502">
        <f>1/U6502</f>
        <v>7.5495439387292566E-6</v>
      </c>
    </row>
    <row r="6503" ht="16" customHeight="1" s="29">
      <c r="A6503" t="inlineStr">
        <is>
          <t>photovoltaic slanted-roof installation, 3 kWp, micro-Si, laminated, integrated, on roof</t>
        </is>
      </c>
      <c r="B6503" s="30">
        <f>P6503*V6503</f>
        <v>6.9402656754495767E-10</v>
      </c>
      <c r="C6503" t="inlineStr">
        <is>
          <t>RER</t>
        </is>
      </c>
      <c r="D6503" t="inlineStr">
        <is>
          <t>unit</t>
        </is>
      </c>
      <c r="F6503" t="inlineStr">
        <is>
          <t>technosphere</t>
        </is>
      </c>
      <c r="G6503" t="n">
        <v>2</v>
      </c>
      <c r="H6503" t="n">
        <v>-21.54326959350907</v>
      </c>
      <c r="I6503" t="n">
        <v>0.09798894162072011</v>
      </c>
      <c r="J6503" t="inlineStr">
        <is>
          <t>(2,2,1,1,1,3); Calculation with average annual yield and share of technologies. Lifetime: 30a.</t>
        </is>
      </c>
      <c r="L6503" t="inlineStr">
        <is>
          <t>photovoltaic slanted-roof installation, 3 kWp, micro-Si, laminated, integrated, on roof</t>
        </is>
      </c>
      <c r="N6503" t="inlineStr">
        <is>
          <t>all</t>
        </is>
      </c>
      <c r="O6503" t="n">
        <v>1</v>
      </c>
      <c r="P6503" s="30">
        <f>INDEX(parameters!$D$41:$AG$178,MATCH('PV (extension)'!B6488,parameters!$C$41:$C$178,0),MATCH('PV (extension)'!A6503,parameters!$D$5:$AG$5,0))/O6503</f>
        <v>9.1929601731912907E-5</v>
      </c>
      <c r="Q6503" s="3" t="inlineStr">
        <is>
          <t>roof-top</t>
        </is>
      </c>
      <c r="R6503">
        <f>INDEX(parameters!$C$196:$EJ$198,MATCH('PV (extension)'!Q6503,parameters!$B$196:$B$198,0),MATCH('PV (extension)'!B6488,parameters!$C$195:$EJ$195,0))</f>
        <v>1471.7592481462316</v>
      </c>
      <c r="S6503" t="n">
        <v>3</v>
      </c>
      <c r="T6503" t="n">
        <v>30</v>
      </c>
      <c r="U6503">
        <f>T6503*S6503*R6503</f>
        <v>132458.33233316086</v>
      </c>
      <c r="V6503">
        <f>1/U6503</f>
        <v>7.5495439387292566E-6</v>
      </c>
    </row>
    <row r="6504" ht="16" customHeight="1" s="29">
      <c r="A6504" t="inlineStr">
        <is>
          <t>photovoltaic slanted-roof installation, 3 kWp, micro-Si, panel, mounted, on roof</t>
        </is>
      </c>
      <c r="B6504" s="30">
        <f>P6504*V6504</f>
        <v>1.2065531405639777E-8</v>
      </c>
      <c r="C6504" t="inlineStr">
        <is>
          <t>RER</t>
        </is>
      </c>
      <c r="D6504" t="inlineStr">
        <is>
          <t>unit</t>
        </is>
      </c>
      <c r="F6504" t="inlineStr">
        <is>
          <t>technosphere</t>
        </is>
      </c>
      <c r="G6504" t="n">
        <v>2</v>
      </c>
      <c r="H6504" t="n">
        <v>-18.72987249989203</v>
      </c>
      <c r="I6504" t="n">
        <v>0.09798894162072011</v>
      </c>
      <c r="J6504" t="inlineStr">
        <is>
          <t>(2,2,1,1,1,3); Calculation with average annual yield and share of technologies. Lifetime: 30a.</t>
        </is>
      </c>
      <c r="L6504" t="inlineStr">
        <is>
          <t>photovoltaic slanted-roof installation, 3 kWp, micro-Si, panel, mounted, on roof</t>
        </is>
      </c>
      <c r="N6504" t="inlineStr">
        <is>
          <t>all</t>
        </is>
      </c>
      <c r="O6504" t="n">
        <v>1</v>
      </c>
      <c r="P6504" s="30">
        <f>INDEX(parameters!$D$41:$AG$178,MATCH('PV (extension)'!B6488,parameters!$C$41:$C$178,0),MATCH('PV (extension)'!A6504,parameters!$D$5:$AG$5,0))/O6504</f>
        <v>1.5981801687044229E-3</v>
      </c>
      <c r="Q6504" s="3" t="inlineStr">
        <is>
          <t>roof-top</t>
        </is>
      </c>
      <c r="R6504">
        <f>INDEX(parameters!$C$196:$EJ$198,MATCH('PV (extension)'!Q6504,parameters!$B$196:$B$198,0),MATCH('PV (extension)'!B6488,parameters!$C$195:$EJ$195,0))</f>
        <v>1471.7592481462316</v>
      </c>
      <c r="S6504" t="n">
        <v>3</v>
      </c>
      <c r="T6504" t="n">
        <v>30</v>
      </c>
      <c r="U6504">
        <f>T6504*S6504*R6504</f>
        <v>132458.33233316086</v>
      </c>
      <c r="V6504">
        <f>1/U6504</f>
        <v>7.5495439387292566E-6</v>
      </c>
    </row>
    <row r="6505" s="29">
      <c r="A6505" t="inlineStr">
        <is>
          <t>photovoltaic open ground installation, 570 kWp, CIS, on open ground</t>
        </is>
      </c>
      <c r="B6505" s="30">
        <f>P6505*V6505</f>
        <v>3.7739512990006813E-10</v>
      </c>
      <c r="C6505" t="inlineStr">
        <is>
          <t>RER</t>
        </is>
      </c>
      <c r="D6505" t="inlineStr">
        <is>
          <t>unit</t>
        </is>
      </c>
      <c r="F6505" t="inlineStr">
        <is>
          <t>technosphere</t>
        </is>
      </c>
      <c r="G6505" t="n">
        <v>2</v>
      </c>
      <c r="H6505" t="n">
        <v>-21.66656811806742</v>
      </c>
      <c r="I6505" t="n">
        <v>0.09798894162072011</v>
      </c>
      <c r="J6505" t="inlineStr">
        <is>
          <t>(2,2,1,1,1,3); Calculation with average annual yield and share of technologies. Lifetime: 30a.</t>
        </is>
      </c>
      <c r="L6505" t="inlineStr">
        <is>
          <t>photovoltaic open ground installation, 570 kWp, CIS, on open ground</t>
        </is>
      </c>
      <c r="N6505" t="inlineStr">
        <is>
          <t>all</t>
        </is>
      </c>
      <c r="O6505" t="n">
        <v>1</v>
      </c>
      <c r="P6505" s="30">
        <f>INDEX(parameters!$D$41:$AG$178,MATCH('PV (extension)'!B6488,parameters!$C$41:$C$178,0),MATCH('PV (extension)'!A6505,parameters!$D$5:$AG$5,0))/O6505</f>
        <v>1.0104185757523119E-2</v>
      </c>
      <c r="Q6505" t="inlineStr">
        <is>
          <t>central</t>
        </is>
      </c>
      <c r="R6505">
        <f>INDEX(parameters!$C$196:$EJ$198,MATCH('PV (extension)'!Q6505,parameters!$B$196:$B$198,0),MATCH('PV (extension)'!B6488,parameters!$C$195:$EJ$195,0))</f>
        <v>1565.7013278151401</v>
      </c>
      <c r="S6505" t="n">
        <v>570</v>
      </c>
      <c r="T6505" t="n">
        <v>30</v>
      </c>
      <c r="U6505">
        <f>T6505*S6505*R6505</f>
        <v>26773492.705638897</v>
      </c>
      <c r="V6505">
        <f>1/U6505</f>
        <v>3.7350375275818423E-8</v>
      </c>
    </row>
    <row r="6506" s="29">
      <c r="A6506" t="inlineStr">
        <is>
          <t>photovoltaic open ground installation, 570 kWp, CdTe, on open ground</t>
        </is>
      </c>
      <c r="B6506" s="30">
        <f>P6506*V6506</f>
        <v>2.7723155326770409E-9</v>
      </c>
      <c r="C6506" t="inlineStr">
        <is>
          <t>RER</t>
        </is>
      </c>
      <c r="D6506" t="inlineStr">
        <is>
          <t>unit</t>
        </is>
      </c>
      <c r="F6506" t="inlineStr">
        <is>
          <t>technosphere</t>
        </is>
      </c>
      <c r="G6506" t="n">
        <v>2</v>
      </c>
      <c r="H6506" t="n">
        <v>-21.47552628199886</v>
      </c>
      <c r="I6506" t="n">
        <v>0.09798894162072011</v>
      </c>
      <c r="J6506" t="inlineStr">
        <is>
          <t>(2,2,1,1,1,3); Calculation with average annual yield and share of technologies. Lifetime: 30a.</t>
        </is>
      </c>
      <c r="L6506" t="inlineStr">
        <is>
          <t>photovoltaic open ground installation, 570 kWp, CdTe, on open ground</t>
        </is>
      </c>
      <c r="N6506" t="inlineStr">
        <is>
          <t>all</t>
        </is>
      </c>
      <c r="O6506" t="n">
        <v>1</v>
      </c>
      <c r="P6506" s="30">
        <f>INDEX(parameters!$D$41:$AG$178,MATCH('PV (extension)'!B6488,parameters!$C$41:$C$178,0),MATCH('PV (extension)'!A6506,parameters!$D$5:$AG$5,0))/O6506</f>
        <v>7.4224569691858172E-2</v>
      </c>
      <c r="Q6506" t="inlineStr">
        <is>
          <t>central</t>
        </is>
      </c>
      <c r="R6506">
        <f>INDEX(parameters!$C$196:$EJ$198,MATCH('PV (extension)'!Q6506,parameters!$B$196:$B$198,0),MATCH('PV (extension)'!B6488,parameters!$C$195:$EJ$195,0))</f>
        <v>1565.7013278151401</v>
      </c>
      <c r="S6506" t="n">
        <v>570</v>
      </c>
      <c r="T6506" t="n">
        <v>30</v>
      </c>
      <c r="U6506">
        <f>T6506*S6506*R6506</f>
        <v>26773492.705638897</v>
      </c>
      <c r="V6506">
        <f>1/U6506</f>
        <v>3.7350375275818423E-8</v>
      </c>
    </row>
    <row r="6507" s="29">
      <c r="A6507" t="inlineStr">
        <is>
          <t>photovoltaic open ground installation, 570 kWp, micro-Si, on open ground</t>
        </is>
      </c>
      <c r="B6507" s="30">
        <f>P6507*V6507</f>
        <v>2.9384577366448842E-11</v>
      </c>
      <c r="C6507" t="inlineStr">
        <is>
          <t>RER</t>
        </is>
      </c>
      <c r="D6507" t="inlineStr">
        <is>
          <t>unit</t>
        </is>
      </c>
      <c r="F6507" t="inlineStr">
        <is>
          <t>technosphere</t>
        </is>
      </c>
      <c r="G6507" t="n">
        <v>2</v>
      </c>
      <c r="H6507" t="n">
        <v>-23.51240679473371</v>
      </c>
      <c r="I6507" t="n">
        <v>0.09798894162072011</v>
      </c>
      <c r="J6507" t="inlineStr">
        <is>
          <t>(2,2,1,1,1,3); Calculation with average annual yield and share of technologies. Lifetime: 30a.</t>
        </is>
      </c>
      <c r="L6507" t="inlineStr">
        <is>
          <t>photovoltaic open ground installation, 570 kWp, micro-Si, on open ground</t>
        </is>
      </c>
      <c r="N6507" t="inlineStr">
        <is>
          <t>all</t>
        </is>
      </c>
      <c r="O6507" t="n">
        <v>1</v>
      </c>
      <c r="P6507" s="30">
        <f>INDEX(parameters!$D$41:$AG$178,MATCH('PV (extension)'!B6488,parameters!$C$41:$C$178,0),MATCH('PV (extension)'!A6507,parameters!$D$5:$AG$5,0))/O6507</f>
        <v>7.867277677789E-4</v>
      </c>
      <c r="Q6507" t="inlineStr">
        <is>
          <t>central</t>
        </is>
      </c>
      <c r="R6507">
        <f>INDEX(parameters!$C$196:$EJ$198,MATCH('PV (extension)'!Q6507,parameters!$B$196:$B$198,0),MATCH('PV (extension)'!B6488,parameters!$C$195:$EJ$195,0))</f>
        <v>1565.7013278151401</v>
      </c>
      <c r="S6507" t="n">
        <v>570</v>
      </c>
      <c r="T6507" t="n">
        <v>30</v>
      </c>
      <c r="U6507">
        <f>T6507*S6507*R6507</f>
        <v>26773492.705638897</v>
      </c>
      <c r="V6507">
        <f>1/U6507</f>
        <v>3.7350375275818423E-8</v>
      </c>
    </row>
    <row r="6508" s="29">
      <c r="A6508" t="inlineStr">
        <is>
          <t>photovoltaic open ground installation, 570 kWp, multi-Si, on open ground</t>
        </is>
      </c>
      <c r="B6508" s="30">
        <f>P6508*V6508</f>
        <v>9.8335254224143147E-9</v>
      </c>
      <c r="C6508" t="inlineStr">
        <is>
          <t>RER</t>
        </is>
      </c>
      <c r="D6508" t="inlineStr">
        <is>
          <t>unit</t>
        </is>
      </c>
      <c r="F6508" t="inlineStr">
        <is>
          <t>technosphere</t>
        </is>
      </c>
      <c r="G6508" t="n">
        <v>2</v>
      </c>
      <c r="H6508" t="n">
        <v>-18.20082258362968</v>
      </c>
      <c r="I6508" t="n">
        <v>0.09798894162072011</v>
      </c>
      <c r="J6508" t="inlineStr">
        <is>
          <t>(2,2,1,1,1,3); Calculation with average annual yield and share of technologies. Lifetime: 30a.</t>
        </is>
      </c>
      <c r="L6508" t="inlineStr">
        <is>
          <t>photovoltaic open ground installation, 570 kWp, multi-Si, on open ground</t>
        </is>
      </c>
      <c r="N6508" t="inlineStr">
        <is>
          <t>all</t>
        </is>
      </c>
      <c r="O6508" t="n">
        <v>1</v>
      </c>
      <c r="P6508" s="30">
        <f>INDEX(parameters!$D$41:$AG$178,MATCH('PV (extension)'!B6488,parameters!$C$41:$C$178,0),MATCH('PV (extension)'!A6508,parameters!$D$5:$AG$5,0))/O6508</f>
        <v>0.2632778211677243</v>
      </c>
      <c r="Q6508" t="inlineStr">
        <is>
          <t>central</t>
        </is>
      </c>
      <c r="R6508">
        <f>INDEX(parameters!$C$196:$EJ$198,MATCH('PV (extension)'!Q6508,parameters!$B$196:$B$198,0),MATCH('PV (extension)'!B6488,parameters!$C$195:$EJ$195,0))</f>
        <v>1565.7013278151401</v>
      </c>
      <c r="S6508" t="n">
        <v>570</v>
      </c>
      <c r="T6508" t="n">
        <v>30</v>
      </c>
      <c r="U6508">
        <f>T6508*S6508*R6508</f>
        <v>26773492.705638897</v>
      </c>
      <c r="V6508">
        <f>1/U6508</f>
        <v>3.7350375275818423E-8</v>
      </c>
    </row>
    <row r="6509" s="29">
      <c r="A6509" t="inlineStr">
        <is>
          <t>photovoltaic open ground installation, 570 kWp, single-Si, on open ground</t>
        </is>
      </c>
      <c r="B6509" s="30">
        <f>P6509*V6509</f>
        <v>5.2161252422354644E-9</v>
      </c>
      <c r="C6509" t="inlineStr">
        <is>
          <t>RER</t>
        </is>
      </c>
      <c r="D6509" t="inlineStr">
        <is>
          <t>unit</t>
        </is>
      </c>
      <c r="F6509" t="inlineStr">
        <is>
          <t>technosphere</t>
        </is>
      </c>
      <c r="G6509" t="n">
        <v>2</v>
      </c>
      <c r="H6509" t="n">
        <v>-18.8364689523836</v>
      </c>
      <c r="I6509" t="n">
        <v>0.09798894162072011</v>
      </c>
      <c r="J6509" t="inlineStr">
        <is>
          <t>(2,2,1,1,1,3); Calculation with average annual yield and share of technologies. Lifetime: 30a.</t>
        </is>
      </c>
      <c r="L6509" t="inlineStr">
        <is>
          <t>photovoltaic open ground installation, 570 kWp, single-Si, on open ground</t>
        </is>
      </c>
      <c r="N6509" t="inlineStr">
        <is>
          <t>all</t>
        </is>
      </c>
      <c r="O6509" t="n">
        <v>1</v>
      </c>
      <c r="P6509" s="30">
        <f>INDEX(parameters!$D$41:$AG$178,MATCH('PV (extension)'!B6488,parameters!$C$41:$C$178,0),MATCH('PV (extension)'!A6509,parameters!$D$5:$AG$5,0))/O6509</f>
        <v>0.13965389112469015</v>
      </c>
      <c r="Q6509" t="inlineStr">
        <is>
          <t>central</t>
        </is>
      </c>
      <c r="R6509">
        <f>INDEX(parameters!$C$196:$EJ$198,MATCH('PV (extension)'!Q6509,parameters!$B$196:$B$198,0),MATCH('PV (extension)'!B6488,parameters!$C$195:$EJ$195,0))</f>
        <v>1565.7013278151401</v>
      </c>
      <c r="S6509" t="n">
        <v>570</v>
      </c>
      <c r="T6509" t="n">
        <v>30</v>
      </c>
      <c r="U6509">
        <f>T6509*S6509*R6509</f>
        <v>26773492.705638897</v>
      </c>
      <c r="V6509">
        <f>1/U6509</f>
        <v>3.7350375275818423E-8</v>
      </c>
    </row>
    <row r="6510" ht="16" customHeight="1" s="29">
      <c r="A6510" t="inlineStr">
        <is>
          <t>photovoltaic slanted-roof installation, 93 kWp, multi-Si, laminated, integrated, on roof</t>
        </is>
      </c>
      <c r="B6510" s="30">
        <f>P6510*V6510</f>
        <v>1.6096259651619653E-9</v>
      </c>
      <c r="C6510" t="inlineStr">
        <is>
          <t>CH</t>
        </is>
      </c>
      <c r="D6510" t="inlineStr">
        <is>
          <t>unit</t>
        </is>
      </c>
      <c r="F6510" t="inlineStr">
        <is>
          <t>technosphere</t>
        </is>
      </c>
      <c r="G6510" t="n">
        <v>2</v>
      </c>
      <c r="H6510" t="n">
        <v>-20.65878981776205</v>
      </c>
      <c r="I6510" t="n">
        <v>0.09798894162072011</v>
      </c>
      <c r="J6510" t="inlineStr">
        <is>
          <t>(2,2,1,1,1,3); Calculation with average annual yield and share of technologies. Lifetime: 30a.</t>
        </is>
      </c>
      <c r="L6510" t="inlineStr">
        <is>
          <t>photovoltaic slanted-roof installation, 93 kWp, multi-Si, laminated, integrated, on roof</t>
        </is>
      </c>
      <c r="N6510" t="inlineStr">
        <is>
          <t>all</t>
        </is>
      </c>
      <c r="O6510" t="n">
        <v>1</v>
      </c>
      <c r="P6510" s="30">
        <f>INDEX(parameters!$D$41:$AG$178,MATCH('PV (extension)'!B6488,parameters!$C$41:$C$178,0),MATCH('PV (extension)'!A6510,parameters!$D$5:$AG$5,0))/O6510</f>
        <v>6.6094595017907607E-3</v>
      </c>
      <c r="Q6510" s="3" t="inlineStr">
        <is>
          <t>roof-top</t>
        </is>
      </c>
      <c r="R6510">
        <f>INDEX(parameters!$C$196:$EJ$198,MATCH('PV (extension)'!Q6510,parameters!$B$196:$B$198,0),MATCH('PV (extension)'!B6488,parameters!$C$195:$EJ$195,0))</f>
        <v>1471.7592481462316</v>
      </c>
      <c r="S6510" t="n">
        <v>93</v>
      </c>
      <c r="T6510" t="n">
        <v>30</v>
      </c>
      <c r="U6510">
        <f>T6510*S6510*R6510</f>
        <v>4106208.3023279863</v>
      </c>
      <c r="V6510">
        <f>1/U6510</f>
        <v>2.4353367544287922E-7</v>
      </c>
    </row>
    <row r="6511" ht="16" customHeight="1" s="29">
      <c r="A6511" t="inlineStr">
        <is>
          <t>photovoltaic slanted-roof installation, 93 kWp, multi-Si, panel, mounted, on roof</t>
        </is>
      </c>
      <c r="B6511" s="30">
        <f>P6511*V6511</f>
        <v>2.7293547081973613E-8</v>
      </c>
      <c r="C6511" t="inlineStr">
        <is>
          <t>CH</t>
        </is>
      </c>
      <c r="D6511" t="inlineStr">
        <is>
          <t>unit</t>
        </is>
      </c>
      <c r="F6511" t="inlineStr">
        <is>
          <t>technosphere</t>
        </is>
      </c>
      <c r="G6511" t="n">
        <v>2</v>
      </c>
      <c r="H6511" t="n">
        <v>-17.84536035000586</v>
      </c>
      <c r="I6511" t="n">
        <v>0.09798894162072011</v>
      </c>
      <c r="J6511" t="inlineStr">
        <is>
          <t>(2,2,1,1,1,3); Calculation with average annual yield and share of technologies. Lifetime: 30a.</t>
        </is>
      </c>
      <c r="L6511" t="inlineStr">
        <is>
          <t>photovoltaic slanted-roof installation, 93 kWp, multi-Si, panel, mounted, on roof</t>
        </is>
      </c>
      <c r="N6511" t="inlineStr">
        <is>
          <t>all</t>
        </is>
      </c>
      <c r="O6511" t="n">
        <v>1</v>
      </c>
      <c r="P6511" s="30">
        <f>INDEX(parameters!$D$41:$AG$178,MATCH('PV (extension)'!B6488,parameters!$C$41:$C$178,0),MATCH('PV (extension)'!A6511,parameters!$D$5:$AG$5,0))/O6511</f>
        <v>0.11207298962797985</v>
      </c>
      <c r="Q6511" s="3" t="inlineStr">
        <is>
          <t>roof-top</t>
        </is>
      </c>
      <c r="R6511">
        <f>INDEX(parameters!$C$196:$EJ$198,MATCH('PV (extension)'!Q6511,parameters!$B$196:$B$198,0),MATCH('PV (extension)'!B6488,parameters!$C$195:$EJ$195,0))</f>
        <v>1471.7592481462316</v>
      </c>
      <c r="S6511" t="n">
        <v>93</v>
      </c>
      <c r="T6511" t="n">
        <v>30</v>
      </c>
      <c r="U6511">
        <f>T6511*S6511*R6511</f>
        <v>4106208.3023279863</v>
      </c>
      <c r="V6511">
        <f>1/U6511</f>
        <v>2.4353367544287922E-7</v>
      </c>
    </row>
    <row r="6512" ht="16" customHeight="1" s="29">
      <c r="A6512" t="inlineStr">
        <is>
          <t>photovoltaic slanted-roof installation, 93 kWp, single-Si, laminated, integrated, on roof</t>
        </is>
      </c>
      <c r="B6512" s="30">
        <f>P6512*V6512</f>
        <v>8.5091801549637334E-10</v>
      </c>
      <c r="C6512" t="inlineStr">
        <is>
          <t>CH</t>
        </is>
      </c>
      <c r="D6512" t="inlineStr">
        <is>
          <t>unit</t>
        </is>
      </c>
      <c r="F6512" t="inlineStr">
        <is>
          <t>technosphere</t>
        </is>
      </c>
      <c r="G6512" t="n">
        <v>2</v>
      </c>
      <c r="H6512" t="n">
        <v>-21.2944254997521</v>
      </c>
      <c r="I6512" t="n">
        <v>0.09798894162072011</v>
      </c>
      <c r="J6512" t="inlineStr">
        <is>
          <t>(2,2,1,1,1,3); Calculation with average annual yield and share of technologies. Lifetime: 30a.</t>
        </is>
      </c>
      <c r="L6512" t="inlineStr">
        <is>
          <t>photovoltaic slanted-roof installation, 93 kWp, single-Si, laminated, integrated, on roof</t>
        </is>
      </c>
      <c r="N6512" t="inlineStr">
        <is>
          <t>all</t>
        </is>
      </c>
      <c r="O6512" t="n">
        <v>1</v>
      </c>
      <c r="P6512" s="30">
        <f>INDEX(parameters!$D$41:$AG$178,MATCH('PV (extension)'!B6488,parameters!$C$41:$C$178,0),MATCH('PV (extension)'!A6512,parameters!$D$5:$AG$5,0))/O6512</f>
        <v>3.4940466198316628E-3</v>
      </c>
      <c r="Q6512" s="3" t="inlineStr">
        <is>
          <t>roof-top</t>
        </is>
      </c>
      <c r="R6512">
        <f>INDEX(parameters!$C$196:$EJ$198,MATCH('PV (extension)'!Q6512,parameters!$B$196:$B$198,0),MATCH('PV (extension)'!B6488,parameters!$C$195:$EJ$195,0))</f>
        <v>1471.7592481462316</v>
      </c>
      <c r="S6512" t="n">
        <v>93</v>
      </c>
      <c r="T6512" t="n">
        <v>30</v>
      </c>
      <c r="U6512">
        <f>T6512*S6512*R6512</f>
        <v>4106208.3023279863</v>
      </c>
      <c r="V6512">
        <f>1/U6512</f>
        <v>2.4353367544287922E-7</v>
      </c>
    </row>
    <row r="6513" ht="16" customHeight="1" s="29">
      <c r="A6513" t="inlineStr">
        <is>
          <t>photovoltaic slanted-roof installation, 93 kWp, single-Si, panel, mounted, on roof</t>
        </is>
      </c>
      <c r="B6513" s="30">
        <f>P6513*V6513</f>
        <v>1.4296646933975427E-8</v>
      </c>
      <c r="C6513" t="inlineStr">
        <is>
          <t>CH</t>
        </is>
      </c>
      <c r="D6513" t="inlineStr">
        <is>
          <t>unit</t>
        </is>
      </c>
      <c r="F6513" t="inlineStr">
        <is>
          <t>technosphere</t>
        </is>
      </c>
      <c r="G6513" t="n">
        <v>2</v>
      </c>
      <c r="H6513" t="n">
        <v>-18.48100416113547</v>
      </c>
      <c r="I6513" t="n">
        <v>0.09798894162072011</v>
      </c>
      <c r="J6513" t="inlineStr">
        <is>
          <t>(2,2,1,1,1,3); Calculation with average annual yield and share of technologies. Lifetime: 30a.</t>
        </is>
      </c>
      <c r="L6513" t="inlineStr">
        <is>
          <t>photovoltaic slanted-roof installation, 93 kWp, single-Si, panel, mounted, on roof</t>
        </is>
      </c>
      <c r="N6513" t="inlineStr">
        <is>
          <t>all</t>
        </is>
      </c>
      <c r="O6513" t="n">
        <v>1</v>
      </c>
      <c r="P6513" s="30">
        <f>INDEX(parameters!$D$41:$AG$178,MATCH('PV (extension)'!B6488,parameters!$C$41:$C$178,0),MATCH('PV (extension)'!A6513,parameters!$D$5:$AG$5,0))/O6513</f>
        <v>5.8705010335741853E-2</v>
      </c>
      <c r="Q6513" s="3" t="inlineStr">
        <is>
          <t>roof-top</t>
        </is>
      </c>
      <c r="R6513">
        <f>INDEX(parameters!$C$196:$EJ$198,MATCH('PV (extension)'!Q6513,parameters!$B$196:$B$198,0),MATCH('PV (extension)'!B6488,parameters!$C$195:$EJ$195,0))</f>
        <v>1471.7592481462316</v>
      </c>
      <c r="S6513" t="n">
        <v>93</v>
      </c>
      <c r="T6513" t="n">
        <v>30</v>
      </c>
      <c r="U6513">
        <f>T6513*S6513*R6513</f>
        <v>4106208.3023279863</v>
      </c>
      <c r="V6513">
        <f>1/U6513</f>
        <v>2.4353367544287922E-7</v>
      </c>
    </row>
    <row r="6514" s="29">
      <c r="A6514" t="inlineStr">
        <is>
          <t>photovoltaic facade installation, 3kWp, multi-Si, laminated, integrated, at building</t>
        </is>
      </c>
      <c r="B6514" s="30">
        <f>P6514*V6514</f>
        <v>3.533731687282595E-8</v>
      </c>
      <c r="C6514" t="inlineStr">
        <is>
          <t>APAC</t>
        </is>
      </c>
      <c r="D6514" t="inlineStr">
        <is>
          <t>unit</t>
        </is>
      </c>
      <c r="F6514" t="inlineStr">
        <is>
          <t>technosphere</t>
        </is>
      </c>
      <c r="G6514" t="n">
        <v>2</v>
      </c>
      <c r="H6514" t="n">
        <v>-17.5612990452514</v>
      </c>
      <c r="I6514" t="n">
        <v>0.09798894162072011</v>
      </c>
      <c r="J6514" t="inlineStr">
        <is>
          <t>(2,2,1,1,1,3); Calculation with average annual yield and share of technologies. Lifetime: 30a.</t>
        </is>
      </c>
      <c r="L6514" t="inlineStr">
        <is>
          <t>photovoltaic facade installation, 3kWp, multi-Si, laminated, integrated, at building</t>
        </is>
      </c>
      <c r="N6514" t="inlineStr">
        <is>
          <t>all</t>
        </is>
      </c>
      <c r="O6514" t="n">
        <v>1</v>
      </c>
      <c r="P6514" s="30">
        <f>INDEX(parameters!$D$41:$AG$178,MATCH('PV (extension)'!B6488,parameters!$C$41:$C$178,0),MATCH('PV (extension)'!A6514,parameters!$D$5:$AG$5,0))/O6514</f>
        <v>3.2864644265829519E-3</v>
      </c>
      <c r="Q6514" t="inlineStr">
        <is>
          <t>façade</t>
        </is>
      </c>
      <c r="R6514">
        <f>INDEX(parameters!$C$196:$EJ$198,MATCH('PV (extension)'!Q6514,parameters!$B$196:$B$198,0),MATCH('PV (extension)'!B6488,parameters!$C$195:$EJ$195,0))</f>
        <v>1033.3628763579925</v>
      </c>
      <c r="S6514" t="n">
        <v>3</v>
      </c>
      <c r="T6514" t="n">
        <v>30</v>
      </c>
      <c r="U6514">
        <f>T6514*S6514*R6514</f>
        <v>93002.658872219326</v>
      </c>
      <c r="V6514">
        <f>1/U6514</f>
        <v>1.0752380761220455E-5</v>
      </c>
    </row>
    <row r="6515" s="29">
      <c r="A6515" t="inlineStr">
        <is>
          <t>photovoltaic facade installation, 3kWp, multi-Si, panel, mounted, at building</t>
        </is>
      </c>
      <c r="B6515" s="30">
        <f>P6515*V6515</f>
        <v>3.4656555201175312E-8</v>
      </c>
      <c r="C6515" t="inlineStr">
        <is>
          <t>APAC</t>
        </is>
      </c>
      <c r="D6515" t="inlineStr">
        <is>
          <t>unit</t>
        </is>
      </c>
      <c r="F6515" t="inlineStr">
        <is>
          <t>technosphere</t>
        </is>
      </c>
      <c r="G6515" t="n">
        <v>2</v>
      </c>
      <c r="H6515" t="n">
        <v>-17.5612990452514</v>
      </c>
      <c r="I6515" t="n">
        <v>0.09798894162072011</v>
      </c>
      <c r="J6515" t="inlineStr">
        <is>
          <t>(2,2,1,1,1,3); Calculation with average annual yield and share of technologies. Lifetime: 30a.</t>
        </is>
      </c>
      <c r="L6515" t="inlineStr">
        <is>
          <t>photovoltaic facade installation, 3kWp, multi-Si, panel, mounted, at building</t>
        </is>
      </c>
      <c r="N6515" t="inlineStr">
        <is>
          <t>all</t>
        </is>
      </c>
      <c r="O6515" t="n">
        <v>1</v>
      </c>
      <c r="P6515" s="30">
        <f>INDEX(parameters!$D$41:$AG$178,MATCH('PV (extension)'!B6488,parameters!$C$41:$C$178,0),MATCH('PV (extension)'!A6515,parameters!$D$5:$AG$5,0))/O6515</f>
        <v>3.2231517810611459E-3</v>
      </c>
      <c r="Q6515" t="inlineStr">
        <is>
          <t>façade</t>
        </is>
      </c>
      <c r="R6515">
        <f>INDEX(parameters!$C$196:$EJ$198,MATCH('PV (extension)'!Q6515,parameters!$B$196:$B$198,0),MATCH('PV (extension)'!B6488,parameters!$C$195:$EJ$195,0))</f>
        <v>1033.3628763579925</v>
      </c>
      <c r="S6515" t="n">
        <v>3</v>
      </c>
      <c r="T6515" t="n">
        <v>30</v>
      </c>
      <c r="U6515">
        <f>T6515*S6515*R6515</f>
        <v>93002.658872219326</v>
      </c>
      <c r="V6515">
        <f>1/U6515</f>
        <v>1.0752380761220455E-5</v>
      </c>
    </row>
    <row r="6516" s="29">
      <c r="A6516" t="inlineStr">
        <is>
          <t>photovoltaic facade installation, 3kWp, single-Si, laminated, integrated, at building</t>
        </is>
      </c>
      <c r="B6516" s="30">
        <f>P6516*V6516</f>
        <v>1.862943898048334E-8</v>
      </c>
      <c r="C6516" t="inlineStr">
        <is>
          <t>APAC</t>
        </is>
      </c>
      <c r="D6516" t="inlineStr">
        <is>
          <t>unit</t>
        </is>
      </c>
      <c r="F6516" t="inlineStr">
        <is>
          <t>technosphere</t>
        </is>
      </c>
      <c r="G6516" t="n">
        <v>2</v>
      </c>
      <c r="H6516" t="n">
        <v>-18.19689739735082</v>
      </c>
      <c r="I6516" t="n">
        <v>0.09798894162072011</v>
      </c>
      <c r="J6516" t="inlineStr">
        <is>
          <t>(2,2,1,1,1,3); Calculation with average annual yield and share of technologies. Lifetime: 30a.</t>
        </is>
      </c>
      <c r="L6516" t="inlineStr">
        <is>
          <t>photovoltaic facade installation, 3kWp, single-Si, laminated, integrated, at building</t>
        </is>
      </c>
      <c r="N6516" t="inlineStr">
        <is>
          <t>all</t>
        </is>
      </c>
      <c r="O6516" t="n">
        <v>1</v>
      </c>
      <c r="P6516" s="30">
        <f>INDEX(parameters!$D$41:$AG$178,MATCH('PV (extension)'!B6488,parameters!$C$41:$C$178,0),MATCH('PV (extension)'!A6516,parameters!$D$5:$AG$5,0))/O6516</f>
        <v>1.7325873584827175E-3</v>
      </c>
      <c r="Q6516" t="inlineStr">
        <is>
          <t>façade</t>
        </is>
      </c>
      <c r="R6516">
        <f>INDEX(parameters!$C$196:$EJ$198,MATCH('PV (extension)'!Q6516,parameters!$B$196:$B$198,0),MATCH('PV (extension)'!B6488,parameters!$C$195:$EJ$195,0))</f>
        <v>1033.3628763579925</v>
      </c>
      <c r="S6516" t="n">
        <v>3</v>
      </c>
      <c r="T6516" t="n">
        <v>30</v>
      </c>
      <c r="U6516">
        <f>T6516*S6516*R6516</f>
        <v>93002.658872219326</v>
      </c>
      <c r="V6516">
        <f>1/U6516</f>
        <v>1.0752380761220455E-5</v>
      </c>
    </row>
    <row r="6517" s="29">
      <c r="A6517" t="inlineStr">
        <is>
          <t>photovoltaic facade installation, 3kWp, single-Si, panel, mounted, at building</t>
        </is>
      </c>
      <c r="B6517" s="30">
        <f>P6517*V6517</f>
        <v>1.8613319880026738E-8</v>
      </c>
      <c r="C6517" t="inlineStr">
        <is>
          <t>APAC</t>
        </is>
      </c>
      <c r="D6517" t="inlineStr">
        <is>
          <t>unit</t>
        </is>
      </c>
      <c r="F6517" t="inlineStr">
        <is>
          <t>technosphere</t>
        </is>
      </c>
      <c r="G6517" t="n">
        <v>2</v>
      </c>
      <c r="H6517" t="n">
        <v>-18.19689739735082</v>
      </c>
      <c r="I6517" t="n">
        <v>0.09798894162072011</v>
      </c>
      <c r="J6517" t="inlineStr">
        <is>
          <t>(2,2,1,1,1,3); Calculation with average annual yield and share of technologies. Lifetime: 30a.</t>
        </is>
      </c>
      <c r="L6517" t="inlineStr">
        <is>
          <t>photovoltaic facade installation, 3kWp, single-Si, panel, mounted, at building</t>
        </is>
      </c>
      <c r="N6517" t="inlineStr">
        <is>
          <t>all</t>
        </is>
      </c>
      <c r="O6517" t="n">
        <v>1</v>
      </c>
      <c r="P6517" s="30">
        <f>INDEX(parameters!$D$41:$AG$178,MATCH('PV (extension)'!B6488,parameters!$C$41:$C$178,0),MATCH('PV (extension)'!A6517,parameters!$D$5:$AG$5,0))/O6517</f>
        <v>1.7310882392816251E-3</v>
      </c>
      <c r="Q6517" t="inlineStr">
        <is>
          <t>façade</t>
        </is>
      </c>
      <c r="R6517">
        <f>INDEX(parameters!$C$196:$EJ$198,MATCH('PV (extension)'!Q6517,parameters!$B$196:$B$198,0),MATCH('PV (extension)'!B6488,parameters!$C$195:$EJ$195,0))</f>
        <v>1033.3628763579925</v>
      </c>
      <c r="S6517" t="n">
        <v>3</v>
      </c>
      <c r="T6517" t="n">
        <v>30</v>
      </c>
      <c r="U6517">
        <f>T6517*S6517*R6517</f>
        <v>93002.658872219326</v>
      </c>
      <c r="V6517">
        <f>1/U6517</f>
        <v>1.0752380761220455E-5</v>
      </c>
    </row>
    <row r="6518" ht="16" customHeight="1" s="29">
      <c r="A6518" t="inlineStr">
        <is>
          <t>photovoltaic flat-roof installation, 3kWp, multi-Si, on roof</t>
        </is>
      </c>
      <c r="B6518" s="30">
        <f>P6518*V6518</f>
        <v>3.8219618904109615E-7</v>
      </c>
      <c r="C6518" t="inlineStr">
        <is>
          <t>APAC</t>
        </is>
      </c>
      <c r="D6518" t="inlineStr">
        <is>
          <t>unit</t>
        </is>
      </c>
      <c r="F6518" t="inlineStr">
        <is>
          <t>technosphere</t>
        </is>
      </c>
      <c r="G6518" t="n">
        <v>2</v>
      </c>
      <c r="H6518" t="n">
        <v>-15.20991773919472</v>
      </c>
      <c r="I6518" t="n">
        <v>0.09798894162072011</v>
      </c>
      <c r="J6518" t="inlineStr">
        <is>
          <t>(2,2,1,1,1,3); Calculation with average annual yield and share of technologies. Lifetime: 30a.</t>
        </is>
      </c>
      <c r="L6518" t="inlineStr">
        <is>
          <t>photovoltaic flat-roof installation, 3kWp, multi-Si, on roof</t>
        </is>
      </c>
      <c r="N6518" t="inlineStr">
        <is>
          <t>all</t>
        </is>
      </c>
      <c r="O6518" t="n">
        <v>1</v>
      </c>
      <c r="P6518" s="30">
        <f>INDEX(parameters!$D$41:$AG$178,MATCH('PV (extension)'!B6488,parameters!$C$41:$C$178,0),MATCH('PV (extension)'!A6518,parameters!$D$5:$AG$5,0))/O6518</f>
        <v>5.0625069824473082E-2</v>
      </c>
      <c r="Q6518" s="3" t="inlineStr">
        <is>
          <t>roof-top</t>
        </is>
      </c>
      <c r="R6518">
        <f>INDEX(parameters!$C$196:$EJ$198,MATCH('PV (extension)'!Q6518,parameters!$B$196:$B$198,0),MATCH('PV (extension)'!B6488,parameters!$C$195:$EJ$195,0))</f>
        <v>1471.7592481462316</v>
      </c>
      <c r="S6518" t="n">
        <v>3</v>
      </c>
      <c r="T6518" t="n">
        <v>30</v>
      </c>
      <c r="U6518">
        <f>T6518*S6518*R6518</f>
        <v>132458.33233316086</v>
      </c>
      <c r="V6518">
        <f>1/U6518</f>
        <v>7.5495439387292566E-6</v>
      </c>
    </row>
    <row r="6519" ht="16" customHeight="1" s="29">
      <c r="A6519" t="inlineStr">
        <is>
          <t>photovoltaic flat-roof installation, 3kWp, single-Si, on roof</t>
        </is>
      </c>
      <c r="B6519" s="30">
        <f>P6519*V6519</f>
        <v>1.9950087434130166E-7</v>
      </c>
      <c r="C6519" t="inlineStr">
        <is>
          <t>APAC</t>
        </is>
      </c>
      <c r="D6519" t="inlineStr">
        <is>
          <t>unit</t>
        </is>
      </c>
      <c r="F6519" t="inlineStr">
        <is>
          <t>technosphere</t>
        </is>
      </c>
      <c r="G6519" t="n">
        <v>2</v>
      </c>
      <c r="H6519" t="n">
        <v>-15.84555259734934</v>
      </c>
      <c r="I6519" t="n">
        <v>0.09798894162072011</v>
      </c>
      <c r="J6519" t="inlineStr">
        <is>
          <t>(2,2,1,1,1,3); Calculation with average annual yield and share of technologies. Lifetime: 30a.</t>
        </is>
      </c>
      <c r="L6519" t="inlineStr">
        <is>
          <t>photovoltaic flat-roof installation, 3kWp, single-Si, on roof</t>
        </is>
      </c>
      <c r="N6519" t="inlineStr">
        <is>
          <t>all</t>
        </is>
      </c>
      <c r="O6519" t="n">
        <v>1</v>
      </c>
      <c r="P6519" s="30">
        <f>INDEX(parameters!$D$41:$AG$178,MATCH('PV (extension)'!B6488,parameters!$C$41:$C$178,0),MATCH('PV (extension)'!A6519,parameters!$D$5:$AG$5,0))/O6519</f>
        <v>2.6425553114256296E-2</v>
      </c>
      <c r="Q6519" s="3" t="inlineStr">
        <is>
          <t>roof-top</t>
        </is>
      </c>
      <c r="R6519">
        <f>INDEX(parameters!$C$196:$EJ$198,MATCH('PV (extension)'!Q6519,parameters!$B$196:$B$198,0),MATCH('PV (extension)'!B6488,parameters!$C$195:$EJ$195,0))</f>
        <v>1471.7592481462316</v>
      </c>
      <c r="S6519" t="n">
        <v>3</v>
      </c>
      <c r="T6519" t="n">
        <v>30</v>
      </c>
      <c r="U6519">
        <f>T6519*S6519*R6519</f>
        <v>132458.33233316086</v>
      </c>
      <c r="V6519">
        <f>1/U6519</f>
        <v>7.5495439387292566E-6</v>
      </c>
    </row>
    <row r="6520" ht="16" customHeight="1" s="29">
      <c r="A6520" t="inlineStr">
        <is>
          <t>photovoltaic slanted-roof installation, 3kWp, CIS, panel, mounted, on roof</t>
        </is>
      </c>
      <c r="B6520" s="30">
        <f>P6520*V6520</f>
        <v>1.1034757069393337E-7</v>
      </c>
      <c r="C6520" t="inlineStr">
        <is>
          <t>CH</t>
        </is>
      </c>
      <c r="D6520" t="inlineStr">
        <is>
          <t>unit</t>
        </is>
      </c>
      <c r="F6520" t="inlineStr">
        <is>
          <t>technosphere</t>
        </is>
      </c>
      <c r="G6520" t="n">
        <v>2</v>
      </c>
      <c r="H6520" t="n">
        <v>-16.88405011147741</v>
      </c>
      <c r="I6520" t="n">
        <v>0.09798894162072011</v>
      </c>
      <c r="J6520" t="inlineStr">
        <is>
          <t>(2,2,1,1,1,3); Calculation with average annual yield and share of technologies. Lifetime: 30a.</t>
        </is>
      </c>
      <c r="L6520" t="inlineStr">
        <is>
          <t>photovoltaic slanted-roof installation, 3kWp, CIS, panel, mounted, on roof</t>
        </is>
      </c>
      <c r="N6520" t="inlineStr">
        <is>
          <t>all</t>
        </is>
      </c>
      <c r="O6520" t="n">
        <v>1</v>
      </c>
      <c r="P6520" s="30">
        <f>INDEX(parameters!$D$41:$AG$178,MATCH('PV (extension)'!B6488,parameters!$C$41:$C$178,0),MATCH('PV (extension)'!A6520,parameters!$D$5:$AG$5,0))/O6520</f>
        <v>1.4616455191133988E-2</v>
      </c>
      <c r="Q6520" s="3" t="inlineStr">
        <is>
          <t>roof-top</t>
        </is>
      </c>
      <c r="R6520">
        <f>INDEX(parameters!$C$196:$EJ$198,MATCH('PV (extension)'!Q6520,parameters!$B$196:$B$198,0),MATCH('PV (extension)'!B6488,parameters!$C$195:$EJ$195,0))</f>
        <v>1471.7592481462316</v>
      </c>
      <c r="S6520" t="n">
        <v>3</v>
      </c>
      <c r="T6520" t="n">
        <v>30</v>
      </c>
      <c r="U6520">
        <f>T6520*S6520*R6520</f>
        <v>132458.33233316086</v>
      </c>
      <c r="V6520">
        <f>1/U6520</f>
        <v>7.5495439387292566E-6</v>
      </c>
    </row>
    <row r="6521" ht="16" customHeight="1" s="29">
      <c r="A6521" t="inlineStr">
        <is>
          <t>photovoltaic slanted-roof installation, 3kWp, CdTe, laminated, integrated, on roof</t>
        </is>
      </c>
      <c r="B6521" s="30">
        <f>P6521*V6521</f>
        <v>3.0898011780937946E-9</v>
      </c>
      <c r="C6521" t="inlineStr">
        <is>
          <t>CH</t>
        </is>
      </c>
      <c r="D6521" t="inlineStr">
        <is>
          <t>unit</t>
        </is>
      </c>
      <c r="F6521" t="inlineStr">
        <is>
          <t>technosphere</t>
        </is>
      </c>
      <c r="G6521" t="n">
        <v>2</v>
      </c>
      <c r="H6521" t="n">
        <v>-19.50639655088546</v>
      </c>
      <c r="I6521" t="n">
        <v>0.09798894162072011</v>
      </c>
      <c r="J6521" t="inlineStr">
        <is>
          <t>(2,2,1,1,1,3); Calculation with average annual yield and share of technologies. Lifetime: 30a.</t>
        </is>
      </c>
      <c r="L6521" t="inlineStr">
        <is>
          <t>photovoltaic slanted-roof installation, 3kWp, CdTe, laminated, integrated, on roof</t>
        </is>
      </c>
      <c r="N6521" t="inlineStr">
        <is>
          <t>all</t>
        </is>
      </c>
      <c r="O6521" t="n">
        <v>1</v>
      </c>
      <c r="P6521" s="30">
        <f>INDEX(parameters!$D$41:$AG$178,MATCH('PV (extension)'!B6488,parameters!$C$41:$C$178,0),MATCH('PV (extension)'!A6521,parameters!$D$5:$AG$5,0))/O6521</f>
        <v>4.0926991129133978E-4</v>
      </c>
      <c r="Q6521" s="3" t="inlineStr">
        <is>
          <t>roof-top</t>
        </is>
      </c>
      <c r="R6521">
        <f>INDEX(parameters!$C$196:$EJ$198,MATCH('PV (extension)'!Q6521,parameters!$B$196:$B$198,0),MATCH('PV (extension)'!B6488,parameters!$C$195:$EJ$195,0))</f>
        <v>1471.7592481462316</v>
      </c>
      <c r="S6521" t="n">
        <v>3</v>
      </c>
      <c r="T6521" t="n">
        <v>30</v>
      </c>
      <c r="U6521">
        <f>T6521*S6521*R6521</f>
        <v>132458.33233316086</v>
      </c>
      <c r="V6521">
        <f>1/U6521</f>
        <v>7.5495439387292566E-6</v>
      </c>
    </row>
    <row r="6522" ht="16" customHeight="1" s="29">
      <c r="A6522" t="inlineStr">
        <is>
          <t>photovoltaic slanted-roof installation, 3kWp, multi-Si, laminated, integrated, on roof</t>
        </is>
      </c>
      <c r="B6522" s="30">
        <f>P6522*V6522</f>
        <v>1.8356690311646715E-8</v>
      </c>
      <c r="C6522" t="inlineStr">
        <is>
          <t>APAC</t>
        </is>
      </c>
      <c r="D6522" t="inlineStr">
        <is>
          <t>unit</t>
        </is>
      </c>
      <c r="F6522" t="inlineStr">
        <is>
          <t>technosphere</t>
        </is>
      </c>
      <c r="G6522" t="n">
        <v>2</v>
      </c>
      <c r="H6522" t="n">
        <v>-18.22076487875746</v>
      </c>
      <c r="I6522" t="n">
        <v>0.09798894162072011</v>
      </c>
      <c r="J6522" t="inlineStr">
        <is>
          <t>(2,2,1,1,1,3); Calculation with average annual yield and share of technologies. Lifetime: 30a.</t>
        </is>
      </c>
      <c r="L6522" t="inlineStr">
        <is>
          <t>photovoltaic slanted-roof installation, 3kWp, multi-Si, laminated, integrated, on roof</t>
        </is>
      </c>
      <c r="N6522" t="inlineStr">
        <is>
          <t>all</t>
        </is>
      </c>
      <c r="O6522" t="n">
        <v>1</v>
      </c>
      <c r="P6522" s="30">
        <f>INDEX(parameters!$D$41:$AG$178,MATCH('PV (extension)'!B6488,parameters!$C$41:$C$178,0),MATCH('PV (extension)'!A6522,parameters!$D$5:$AG$5,0))/O6522</f>
        <v>2.4314965858370148E-3</v>
      </c>
      <c r="Q6522" s="3" t="inlineStr">
        <is>
          <t>roof-top</t>
        </is>
      </c>
      <c r="R6522">
        <f>INDEX(parameters!$C$196:$EJ$198,MATCH('PV (extension)'!Q6522,parameters!$B$196:$B$198,0),MATCH('PV (extension)'!B6488,parameters!$C$195:$EJ$195,0))</f>
        <v>1471.7592481462316</v>
      </c>
      <c r="S6522" t="n">
        <v>3</v>
      </c>
      <c r="T6522" t="n">
        <v>30</v>
      </c>
      <c r="U6522">
        <f>T6522*S6522*R6522</f>
        <v>132458.33233316086</v>
      </c>
      <c r="V6522">
        <f>1/U6522</f>
        <v>7.5495439387292566E-6</v>
      </c>
    </row>
    <row r="6523" ht="16" customHeight="1" s="29">
      <c r="A6523" t="inlineStr">
        <is>
          <t>photovoltaic slanted-roof installation, 3kWp, multi-Si, panel, mounted, on roof</t>
        </is>
      </c>
      <c r="B6523" s="30">
        <f>P6523*V6523</f>
        <v>3.1420133637707114E-7</v>
      </c>
      <c r="C6523" t="inlineStr">
        <is>
          <t>APAC</t>
        </is>
      </c>
      <c r="D6523" t="inlineStr">
        <is>
          <t>unit</t>
        </is>
      </c>
      <c r="F6523" t="inlineStr">
        <is>
          <t>technosphere</t>
        </is>
      </c>
      <c r="G6523" t="n">
        <v>2</v>
      </c>
      <c r="H6523" t="n">
        <v>-15.40735416199742</v>
      </c>
      <c r="I6523" t="n">
        <v>0.09798894162072011</v>
      </c>
      <c r="J6523" t="inlineStr">
        <is>
          <t>(2,2,1,1,1,3); Calculation with average annual yield and share of technologies. Lifetime: 30a.</t>
        </is>
      </c>
      <c r="L6523" t="inlineStr">
        <is>
          <t>photovoltaic slanted-roof installation, 3kWp, multi-Si, panel, mounted, on roof</t>
        </is>
      </c>
      <c r="N6523" t="inlineStr">
        <is>
          <t>all</t>
        </is>
      </c>
      <c r="O6523" t="n">
        <v>1</v>
      </c>
      <c r="P6523" s="30">
        <f>INDEX(parameters!$D$41:$AG$178,MATCH('PV (extension)'!B6488,parameters!$C$41:$C$178,0),MATCH('PV (extension)'!A6523,parameters!$D$5:$AG$5,0))/O6523</f>
        <v>4.1618585033357351E-2</v>
      </c>
      <c r="Q6523" s="3" t="inlineStr">
        <is>
          <t>roof-top</t>
        </is>
      </c>
      <c r="R6523">
        <f>INDEX(parameters!$C$196:$EJ$198,MATCH('PV (extension)'!Q6523,parameters!$B$196:$B$198,0),MATCH('PV (extension)'!B6488,parameters!$C$195:$EJ$195,0))</f>
        <v>1471.7592481462316</v>
      </c>
      <c r="S6523" t="n">
        <v>3</v>
      </c>
      <c r="T6523" t="n">
        <v>30</v>
      </c>
      <c r="U6523">
        <f>T6523*S6523*R6523</f>
        <v>132458.33233316086</v>
      </c>
      <c r="V6523">
        <f>1/U6523</f>
        <v>7.5495439387292566E-6</v>
      </c>
    </row>
    <row r="6524" ht="16" customHeight="1" s="29">
      <c r="A6524" t="inlineStr">
        <is>
          <t>photovoltaic slanted-roof installation, 3kWp, single-Si, laminated, integrated, on roof</t>
        </is>
      </c>
      <c r="B6524" s="30">
        <f>P6524*V6524</f>
        <v>9.7014427723586407E-9</v>
      </c>
      <c r="C6524" t="inlineStr">
        <is>
          <t>APAC</t>
        </is>
      </c>
      <c r="D6524" t="inlineStr">
        <is>
          <t>unit</t>
        </is>
      </c>
      <c r="F6524" t="inlineStr">
        <is>
          <t>technosphere</t>
        </is>
      </c>
      <c r="G6524" t="n">
        <v>2</v>
      </c>
      <c r="H6524" t="n">
        <v>-18.85636797425012</v>
      </c>
      <c r="I6524" t="n">
        <v>0.09798894162072011</v>
      </c>
      <c r="J6524" t="inlineStr">
        <is>
          <t>(2,2,1,1,1,3); Calculation with average annual yield and share of technologies. Lifetime: 30a.</t>
        </is>
      </c>
      <c r="L6524" t="inlineStr">
        <is>
          <t>photovoltaic slanted-roof installation, 3kWp, single-Si, laminated, integrated, on roof</t>
        </is>
      </c>
      <c r="N6524" t="inlineStr">
        <is>
          <t>all</t>
        </is>
      </c>
      <c r="O6524" t="n">
        <v>1</v>
      </c>
      <c r="P6524" s="30">
        <f>INDEX(parameters!$D$41:$AG$178,MATCH('PV (extension)'!B6488,parameters!$C$41:$C$178,0),MATCH('PV (extension)'!A6524,parameters!$D$5:$AG$5,0))/O6524</f>
        <v>1.2850369308522222E-3</v>
      </c>
      <c r="Q6524" s="3" t="inlineStr">
        <is>
          <t>roof-top</t>
        </is>
      </c>
      <c r="R6524">
        <f>INDEX(parameters!$C$196:$EJ$198,MATCH('PV (extension)'!Q6524,parameters!$B$196:$B$198,0),MATCH('PV (extension)'!B6488,parameters!$C$195:$EJ$195,0))</f>
        <v>1471.7592481462316</v>
      </c>
      <c r="S6524" t="n">
        <v>3</v>
      </c>
      <c r="T6524" t="n">
        <v>30</v>
      </c>
      <c r="U6524">
        <f>T6524*S6524*R6524</f>
        <v>132458.33233316086</v>
      </c>
      <c r="V6524">
        <f>1/U6524</f>
        <v>7.5495439387292566E-6</v>
      </c>
    </row>
    <row r="6525" ht="16" customHeight="1" s="29">
      <c r="A6525" t="inlineStr">
        <is>
          <t>photovoltaic slanted-roof installation, 3kWp, single-Si, panel, mounted, on roof</t>
        </is>
      </c>
      <c r="B6525" s="30">
        <f>P6525*V6525</f>
        <v>1.6420378941873723E-7</v>
      </c>
      <c r="C6525" t="inlineStr">
        <is>
          <t>APAC</t>
        </is>
      </c>
      <c r="D6525" t="inlineStr">
        <is>
          <t>unit</t>
        </is>
      </c>
      <c r="F6525" t="inlineStr">
        <is>
          <t>technosphere</t>
        </is>
      </c>
      <c r="G6525" t="n">
        <v>2</v>
      </c>
      <c r="H6525" t="n">
        <v>-16.04298817847151</v>
      </c>
      <c r="I6525" t="n">
        <v>0.09798894162072011</v>
      </c>
      <c r="J6525" t="inlineStr">
        <is>
          <t>(2,2,1,1,1,3); Calculation with average annual yield and share of technologies. Lifetime: 30a.</t>
        </is>
      </c>
      <c r="L6525" t="inlineStr">
        <is>
          <t>photovoltaic slanted-roof installation, 3kWp, single-Si, panel, mounted, on roof</t>
        </is>
      </c>
      <c r="N6525" t="inlineStr">
        <is>
          <t>all</t>
        </is>
      </c>
      <c r="O6525" t="n">
        <v>1</v>
      </c>
      <c r="P6525" s="30">
        <f>INDEX(parameters!$D$41:$AG$178,MATCH('PV (extension)'!B6488,parameters!$C$41:$C$178,0),MATCH('PV (extension)'!A6525,parameters!$D$5:$AG$5,0))/O6525</f>
        <v>2.1750160109191456E-2</v>
      </c>
      <c r="Q6525" s="3" t="inlineStr">
        <is>
          <t>roof-top</t>
        </is>
      </c>
      <c r="R6525">
        <f>INDEX(parameters!$C$196:$EJ$198,MATCH('PV (extension)'!Q6525,parameters!$B$196:$B$198,0),MATCH('PV (extension)'!B6488,parameters!$C$195:$EJ$195,0))</f>
        <v>1471.7592481462316</v>
      </c>
      <c r="S6525" t="n">
        <v>3</v>
      </c>
      <c r="T6525" t="n">
        <v>30</v>
      </c>
      <c r="U6525">
        <f>T6525*S6525*R6525</f>
        <v>132458.33233316086</v>
      </c>
      <c r="V6525">
        <f>1/U6525</f>
        <v>7.5495439387292566E-6</v>
      </c>
    </row>
    <row r="6526" s="29">
      <c r="A6526" t="inlineStr">
        <is>
          <t>market for tap water</t>
        </is>
      </c>
      <c r="B6526" t="n">
        <v>0.0020721</v>
      </c>
      <c r="C6526" t="inlineStr">
        <is>
          <t>Europe without Switzerland</t>
        </is>
      </c>
      <c r="D6526" t="inlineStr">
        <is>
          <t>kilogram</t>
        </is>
      </c>
      <c r="F6526" t="inlineStr">
        <is>
          <t>technosphere</t>
        </is>
      </c>
      <c r="G6526" t="n">
        <v>2</v>
      </c>
      <c r="H6526" t="n">
        <v>-6.179192693201237</v>
      </c>
      <c r="I6526" t="n">
        <v>0.04340984597628009</v>
      </c>
      <c r="J6526" t="inlineStr">
        <is>
          <t>(2,2,1,1,1,3); Estimation 20l/m2 panel</t>
        </is>
      </c>
      <c r="L6526" t="inlineStr">
        <is>
          <t>tap water</t>
        </is>
      </c>
    </row>
    <row r="6527" s="29">
      <c r="A6527" t="inlineStr">
        <is>
          <t>treatment of wastewater, from residence, capacity 1.1E10l/year</t>
        </is>
      </c>
      <c r="B6527" t="n">
        <v>-1.8649e-06</v>
      </c>
      <c r="C6527" t="inlineStr">
        <is>
          <t>CH</t>
        </is>
      </c>
      <c r="D6527" t="inlineStr">
        <is>
          <t>cubic meter</t>
        </is>
      </c>
      <c r="F6527" t="inlineStr">
        <is>
          <t>technosphere</t>
        </is>
      </c>
      <c r="G6527" t="n">
        <v>2</v>
      </c>
      <c r="H6527" t="n">
        <v>-13.19230312560901</v>
      </c>
      <c r="I6527" t="n">
        <v>0.04340984597628009</v>
      </c>
      <c r="J6527" t="inlineStr">
        <is>
          <t>(2,2,1,1,1,3); Estimation 20l/m2 panel</t>
        </is>
      </c>
      <c r="K6527" t="b">
        <v>1</v>
      </c>
      <c r="L6527" t="inlineStr">
        <is>
          <t>wastewater, from residence</t>
        </is>
      </c>
    </row>
    <row r="6528" s="29"/>
    <row r="6529" customFormat="1" s="28">
      <c r="A6529" s="28" t="inlineStr">
        <is>
          <t>Activity</t>
        </is>
      </c>
      <c r="B6529" s="28" t="inlineStr">
        <is>
          <t>electricity production, photovoltaic, residential</t>
        </is>
      </c>
    </row>
    <row r="6530">
      <c r="A6530" t="inlineStr">
        <is>
          <t>comment</t>
        </is>
      </c>
      <c r="B653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")&amp;HLOOKUP(B6531,parameters!$C$195:$EJ$198,2,0)&amp;" kWh/kWp.
Annual output, Facade: "&amp;HLOOKUP(B6531,parameters!$C$195:$EJ$198,3,0)&amp;" kWh/kWp.
Annual output, Open-ground: "&amp;HLOOKUP(B6531,parameters!$C$195:$EJ$198,4,0)&amp;_xlfn._LONGTEXT("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")&amp;VLOOKUP(B6531,'extension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1471.34966194997 kWh/kWp.
Annual output, Facade: 1033.07529456062 kWh/kWp.
Annual output, Open-ground: 1565.26559781912 kWh/kWp.
Amount of solar energy transformed to electricity. Waste heat emission due to losses of electricity in the system.
Technology:  Electricity production with grid-connected photovoltaic power plants.
Time period:  Time of publications
Production volume: 0.802 GWh in 2025.
Sampling:  Statistical data and model calculations
Extrapolations:  Use of PV technology data investigated for other countries (Switzerland). Correction of average yield with Swiss data.
Uncertainty:  None
Author: Romain Sacchi, PSI, romain.sacchi@psi.ch</v>
      </c>
    </row>
    <row r="6531" s="29">
      <c r="A6531" t="inlineStr">
        <is>
          <t>location</t>
        </is>
      </c>
      <c r="B6531" t="inlineStr">
        <is>
          <t>GT</t>
        </is>
      </c>
    </row>
    <row r="6532" s="29">
      <c r="A6532" t="inlineStr">
        <is>
          <t>production amount</t>
        </is>
      </c>
      <c r="B6532" t="n">
        <v>1</v>
      </c>
    </row>
    <row r="6533" s="29">
      <c r="A6533" t="inlineStr">
        <is>
          <t>reference product</t>
        </is>
      </c>
      <c r="B6533" t="inlineStr">
        <is>
          <t>electricity, low voltage</t>
        </is>
      </c>
    </row>
    <row r="6534" s="29">
      <c r="A6534" t="inlineStr">
        <is>
          <t>source</t>
        </is>
      </c>
      <c r="B65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35" s="29">
      <c r="A6535" t="inlineStr">
        <is>
          <t>type</t>
        </is>
      </c>
      <c r="B6535" t="inlineStr">
        <is>
          <t>process</t>
        </is>
      </c>
    </row>
    <row r="6536" s="29">
      <c r="A6536" t="inlineStr">
        <is>
          <t>unit</t>
        </is>
      </c>
      <c r="B6536" t="inlineStr">
        <is>
          <t>kilowatt hour</t>
        </is>
      </c>
    </row>
    <row r="6537" s="29">
      <c r="A6537" t="inlineStr">
        <is>
          <t>Exchanges</t>
        </is>
      </c>
    </row>
    <row r="6538" customFormat="1" s="28">
      <c r="A6538" s="28" t="inlineStr">
        <is>
          <t>name</t>
        </is>
      </c>
      <c r="B6538" s="28" t="inlineStr">
        <is>
          <t>amount</t>
        </is>
      </c>
      <c r="C6538" s="28" t="inlineStr">
        <is>
          <t>location</t>
        </is>
      </c>
      <c r="D6538" s="28" t="inlineStr">
        <is>
          <t>unit</t>
        </is>
      </c>
      <c r="E6538" s="28" t="inlineStr">
        <is>
          <t>categories</t>
        </is>
      </c>
      <c r="F6538" s="28" t="inlineStr">
        <is>
          <t>type</t>
        </is>
      </c>
      <c r="G6538" s="28" t="inlineStr">
        <is>
          <t>uncertainty type</t>
        </is>
      </c>
      <c r="H6538" s="28" t="inlineStr">
        <is>
          <t>reference product</t>
        </is>
      </c>
      <c r="I6538" s="28" t="inlineStr">
        <is>
          <t>comment</t>
        </is>
      </c>
      <c r="J6538" s="28" t="inlineStr">
        <is>
          <t>production volume</t>
        </is>
      </c>
      <c r="K6538" s="28" t="inlineStr">
        <is>
          <t>scope</t>
        </is>
      </c>
      <c r="L6538" s="28" t="inlineStr">
        <is>
          <t>scope share</t>
        </is>
      </c>
      <c r="M6538" s="28" t="inlineStr">
        <is>
          <t>tech share</t>
        </is>
      </c>
      <c r="N6538" s="28" t="inlineStr">
        <is>
          <t>installation</t>
        </is>
      </c>
      <c r="O6538" s="28" t="inlineStr">
        <is>
          <t>productivity</t>
        </is>
      </c>
      <c r="P6538" s="28" t="inlineStr">
        <is>
          <t>kWp</t>
        </is>
      </c>
      <c r="Q6538" s="28" t="inlineStr">
        <is>
          <t>lifetime</t>
        </is>
      </c>
      <c r="R6538" s="28" t="inlineStr">
        <is>
          <t>lifetime production</t>
        </is>
      </c>
      <c r="S6538" s="28" t="inlineStr">
        <is>
          <t>inverted lifetime production</t>
        </is>
      </c>
    </row>
    <row r="6539" s="29">
      <c r="A6539" t="inlineStr">
        <is>
          <t>Energy, solar, converted</t>
        </is>
      </c>
      <c r="B6539" t="n">
        <v>3.8503</v>
      </c>
      <c r="D6539" t="inlineStr">
        <is>
          <t>megajoule</t>
        </is>
      </c>
      <c r="E6539" t="inlineStr">
        <is>
          <t>natural resource::in air</t>
        </is>
      </c>
      <c r="F6539" t="inlineStr">
        <is>
          <t>biosphere</t>
        </is>
      </c>
      <c r="G6539" t="n">
        <v>0</v>
      </c>
      <c r="I6539" t="inlineStr">
        <is>
          <t>(2,2,1,1,1,3); Energy loss in the system</t>
        </is>
      </c>
    </row>
    <row r="6540" s="29">
      <c r="A6540" t="inlineStr">
        <is>
          <t>Heat, waste</t>
        </is>
      </c>
      <c r="B6540" t="n">
        <v>0.25027</v>
      </c>
      <c r="D6540" t="inlineStr">
        <is>
          <t>megajoule</t>
        </is>
      </c>
      <c r="E6540" t="inlineStr">
        <is>
          <t>air</t>
        </is>
      </c>
      <c r="F6540" t="inlineStr">
        <is>
          <t>biosphere</t>
        </is>
      </c>
      <c r="G6540" t="n">
        <v>0</v>
      </c>
      <c r="I6540" t="inlineStr">
        <is>
          <t>(1,na,na,na,na,na); Calculation with average annual output and share of technologies; Average degradation of 10.5% included</t>
        </is>
      </c>
    </row>
    <row r="6541" s="29">
      <c r="A6541" t="inlineStr">
        <is>
          <t>electricity production, photovoltaic, residential</t>
        </is>
      </c>
      <c r="B6541" t="n">
        <v>1</v>
      </c>
      <c r="C6541" t="inlineStr">
        <is>
          <t>GT</t>
        </is>
      </c>
      <c r="D6541" t="inlineStr">
        <is>
          <t>kilowatt hour</t>
        </is>
      </c>
      <c r="E6541" t="inlineStr">
        <is>
          <t>photovoltaic::power plants</t>
        </is>
      </c>
      <c r="F6541" t="inlineStr">
        <is>
          <t>production</t>
        </is>
      </c>
      <c r="G6541" t="n">
        <v>0</v>
      </c>
      <c r="H6541" t="inlineStr">
        <is>
          <t>electricity, low voltage</t>
        </is>
      </c>
      <c r="J6541">
        <f>VLOOKUP(C6541,'extension - production vol'!$B$6:$D$235,3,0)</f>
        <v>0.80200000000000005</v>
      </c>
    </row>
    <row r="6542" ht="16" customHeight="1" s="29">
      <c r="A6542" t="inlineStr">
        <is>
          <t>photovoltaic slanted-roof installation, 3 kWp, CIS, laminated, integrated, on roof</t>
        </is>
      </c>
      <c r="B6542" s="30">
        <f>M6542*S6542</f>
        <v>3.8663089110924833E-8</v>
      </c>
      <c r="C6542" t="inlineStr">
        <is>
          <t>CH</t>
        </is>
      </c>
      <c r="D6542" t="inlineStr">
        <is>
          <t>unit</t>
        </is>
      </c>
      <c r="F6542" t="inlineStr">
        <is>
          <t>technosphere</t>
        </is>
      </c>
      <c r="G6542" t="n">
        <v>0</v>
      </c>
      <c r="H6542" t="inlineStr">
        <is>
          <t>photovoltaic slanted-roof installation, 3 kWp, CIS, laminated, integrated, on roof</t>
        </is>
      </c>
      <c r="I6542" t="inlineStr">
        <is>
          <t>(2,2,1,1,1,3); Calculation with average annual yield and share of technologies. Lifetime: 30a.</t>
        </is>
      </c>
      <c r="K6542" t="inlineStr">
        <is>
          <t>residential</t>
        </is>
      </c>
      <c r="L6542">
        <f>IF(K6542="residential",VLOOKUP(B6531,parameters!$C$41:$AG$178,18,0),IF(K6542="commercial",1-VLOOKUP(B6531,parameters!$C$41:$AG$178,18,0),1))</f>
        <v>0.17766751537682748</v>
      </c>
      <c r="M6542" s="30">
        <f>INDEX(parameters!$D$41:$AG$178,MATCH('PV (extension)'!B6531,parameters!$C$41:$C$178,0),MATCH('PV (extension)'!A6542,parameters!$D$5:$AG$5,0))/L6542</f>
        <v>5.119823078397083E-3</v>
      </c>
      <c r="N6542" s="3" t="inlineStr">
        <is>
          <t>roof-top</t>
        </is>
      </c>
      <c r="O6542">
        <f>INDEX(parameters!$C$196:$EJ$198,MATCH('PV (extension)'!N6542,parameters!$B$196:$B$198,0),MATCH('PV (extension)'!B6531,parameters!$C$195:$EJ$195,0))</f>
        <v>1471.3496619499729</v>
      </c>
      <c r="P6542" t="n">
        <v>3</v>
      </c>
      <c r="Q6542" t="n">
        <v>30</v>
      </c>
      <c r="R6542">
        <f>Q6542*P6542*O6542</f>
        <v>132421.46957549755</v>
      </c>
      <c r="S6542">
        <f>1/R6542</f>
        <v>7.5516455390934116E-6</v>
      </c>
    </row>
    <row r="6543" ht="16" customHeight="1" s="29">
      <c r="A6543" t="inlineStr">
        <is>
          <t>photovoltaic slanted-roof installation, 3 kWp, CdTe, panel, mounted, on roof</t>
        </is>
      </c>
      <c r="B6543" s="30">
        <f>M6543*S6543</f>
        <v>2.5217250387792132E-7</v>
      </c>
      <c r="C6543" t="inlineStr">
        <is>
          <t>CH</t>
        </is>
      </c>
      <c r="D6543" t="inlineStr">
        <is>
          <t>unit</t>
        </is>
      </c>
      <c r="F6543" t="inlineStr">
        <is>
          <t>technosphere</t>
        </is>
      </c>
      <c r="G6543" t="n">
        <v>0</v>
      </c>
      <c r="H6543" t="inlineStr">
        <is>
          <t>photovoltaic slanted-roof installation, 3 kWp, CdTe, panel, mounted, on roof</t>
        </is>
      </c>
      <c r="I6543" t="inlineStr">
        <is>
          <t>(2,2,1,1,1,3); Calculation with average annual yield and share of technologies. Lifetime: 30a.</t>
        </is>
      </c>
      <c r="K6543" t="inlineStr">
        <is>
          <t>residential</t>
        </is>
      </c>
      <c r="L6543">
        <f>L6542</f>
        <v>0.17766751537682748</v>
      </c>
      <c r="M6543" s="30">
        <f>INDEX(parameters!$D$41:$AG$178,MATCH('PV (extension)'!B6531,parameters!$C$41:$C$178,0),MATCH('PV (extension)'!A6543,parameters!$D$5:$AG$5,0))/L6543</f>
        <v>3.3393053550047194E-2</v>
      </c>
      <c r="N6543" s="3" t="inlineStr">
        <is>
          <t>roof-top</t>
        </is>
      </c>
      <c r="O6543">
        <f>INDEX(parameters!$C$196:$EJ$198,MATCH('PV (extension)'!N6543,parameters!$B$196:$B$198,0),MATCH('PV (extension)'!B6531,parameters!$C$195:$EJ$195,0))</f>
        <v>1471.3496619499729</v>
      </c>
      <c r="P6543" t="n">
        <v>3</v>
      </c>
      <c r="Q6543" t="n">
        <v>30</v>
      </c>
      <c r="R6543">
        <f>Q6543*P6543*O6543</f>
        <v>132421.46957549755</v>
      </c>
      <c r="S6543">
        <f>1/R6543</f>
        <v>7.5516455390934116E-6</v>
      </c>
    </row>
    <row r="6544" ht="16" customHeight="1" s="29">
      <c r="A6544" t="inlineStr">
        <is>
          <t>photovoltaic slanted-roof installation, 3 kWp, micro-Si, laminated, integrated, on roof</t>
        </is>
      </c>
      <c r="B6544" s="30">
        <f>M6544*S6544</f>
        <v>3.9074096655036499E-9</v>
      </c>
      <c r="C6544" t="inlineStr">
        <is>
          <t>RER</t>
        </is>
      </c>
      <c r="D6544" t="inlineStr">
        <is>
          <t>unit</t>
        </is>
      </c>
      <c r="F6544" t="inlineStr">
        <is>
          <t>technosphere</t>
        </is>
      </c>
      <c r="G6544" t="n">
        <v>0</v>
      </c>
      <c r="H6544" t="inlineStr">
        <is>
          <t>photovoltaic slanted-roof installation, 3 kWp, micro-Si, laminated, integrated, on roof</t>
        </is>
      </c>
      <c r="I6544" t="inlineStr">
        <is>
          <t>(2,2,1,1,1,3); Calculation with average annual yield and share of technologies. Lifetime: 30a.</t>
        </is>
      </c>
      <c r="K6544" t="inlineStr">
        <is>
          <t>residential</t>
        </is>
      </c>
      <c r="L6544">
        <f>L6543</f>
        <v>0.17766751537682748</v>
      </c>
      <c r="M6544" s="30">
        <f>INDEX(parameters!$D$41:$AG$178,MATCH('PV (extension)'!B6531,parameters!$C$41:$C$178,0),MATCH('PV (extension)'!A6544,parameters!$D$5:$AG$5,0))/L6544</f>
        <v>5.1742493013949662E-4</v>
      </c>
      <c r="N6544" s="3" t="inlineStr">
        <is>
          <t>roof-top</t>
        </is>
      </c>
      <c r="O6544">
        <f>INDEX(parameters!$C$196:$EJ$198,MATCH('PV (extension)'!N6544,parameters!$B$196:$B$198,0),MATCH('PV (extension)'!B6531,parameters!$C$195:$EJ$195,0))</f>
        <v>1471.3496619499729</v>
      </c>
      <c r="P6544" t="n">
        <v>3</v>
      </c>
      <c r="Q6544" t="n">
        <v>30</v>
      </c>
      <c r="R6544">
        <f>Q6544*P6544*O6544</f>
        <v>132421.46957549755</v>
      </c>
      <c r="S6544">
        <f>1/R6544</f>
        <v>7.5516455390934116E-6</v>
      </c>
    </row>
    <row r="6545" ht="16" customHeight="1" s="29">
      <c r="A6545" t="inlineStr">
        <is>
          <t>photovoltaic slanted-roof installation, 3 kWp, micro-Si, panel, mounted, on roof</t>
        </is>
      </c>
      <c r="B6545" s="30">
        <f>M6545*S6545</f>
        <v>6.7929638775363952E-8</v>
      </c>
      <c r="C6545" t="inlineStr">
        <is>
          <t>RER</t>
        </is>
      </c>
      <c r="D6545" t="inlineStr">
        <is>
          <t>unit</t>
        </is>
      </c>
      <c r="F6545" t="inlineStr">
        <is>
          <t>technosphere</t>
        </is>
      </c>
      <c r="G6545" t="n">
        <v>0</v>
      </c>
      <c r="H6545" t="inlineStr">
        <is>
          <t>photovoltaic slanted-roof installation, 3 kWp, micro-Si, panel, mounted, on roof</t>
        </is>
      </c>
      <c r="I6545" t="inlineStr">
        <is>
          <t>(2,2,1,1,1,3); Calculation with average annual yield and share of technologies. Lifetime: 30a.</t>
        </is>
      </c>
      <c r="K6545" t="inlineStr">
        <is>
          <t>residential</t>
        </is>
      </c>
      <c r="L6545">
        <f>L6544</f>
        <v>0.17766751537682748</v>
      </c>
      <c r="M6545" s="30">
        <f>INDEX(parameters!$D$41:$AG$178,MATCH('PV (extension)'!B6531,parameters!$C$41:$C$178,0),MATCH('PV (extension)'!A6545,parameters!$D$5:$AG$5,0))/L6545</f>
        <v>8.9953425943663963E-3</v>
      </c>
      <c r="N6545" s="3" t="inlineStr">
        <is>
          <t>roof-top</t>
        </is>
      </c>
      <c r="O6545">
        <f>INDEX(parameters!$C$196:$EJ$198,MATCH('PV (extension)'!N6545,parameters!$B$196:$B$198,0),MATCH('PV (extension)'!B6531,parameters!$C$195:$EJ$195,0))</f>
        <v>1471.3496619499729</v>
      </c>
      <c r="P6545" t="n">
        <v>3</v>
      </c>
      <c r="Q6545" t="n">
        <v>30</v>
      </c>
      <c r="R6545">
        <f>Q6545*P6545*O6545</f>
        <v>132421.46957549755</v>
      </c>
      <c r="S6545">
        <f>1/R6545</f>
        <v>7.5516455390934116E-6</v>
      </c>
    </row>
    <row r="6546" s="29">
      <c r="A6546" t="inlineStr">
        <is>
          <t>photovoltaic facade installation, 3kWp, multi-Si, laminated, integrated, at building</t>
        </is>
      </c>
      <c r="B6546" s="30">
        <f>M6546*S6546</f>
        <v>1.9895113524296161E-7</v>
      </c>
      <c r="C6546" t="inlineStr">
        <is>
          <t>RER</t>
        </is>
      </c>
      <c r="D6546" t="inlineStr">
        <is>
          <t>unit</t>
        </is>
      </c>
      <c r="F6546" t="inlineStr">
        <is>
          <t>technosphere</t>
        </is>
      </c>
      <c r="G6546" t="n">
        <v>0</v>
      </c>
      <c r="H6546" t="inlineStr">
        <is>
          <t>photovoltaic facade installation, 3kWp, multi-Si, laminated, integrated, at building</t>
        </is>
      </c>
      <c r="I6546" t="inlineStr">
        <is>
          <t>(2,2,1,1,1,3); Calculation with average annual yield and share of technologies. Lifetime: 30a.</t>
        </is>
      </c>
      <c r="K6546" t="inlineStr">
        <is>
          <t>residential</t>
        </is>
      </c>
      <c r="L6546">
        <f>L6545</f>
        <v>0.17766751537682748</v>
      </c>
      <c r="M6546" s="30">
        <f>INDEX(parameters!$D$41:$AG$178,MATCH('PV (extension)'!B6531,parameters!$C$41:$C$178,0),MATCH('PV (extension)'!A6546,parameters!$D$5:$AG$5,0))/L6546</f>
        <v>1.8497835237986298E-2</v>
      </c>
      <c r="N6546" t="inlineStr">
        <is>
          <t>façade</t>
        </is>
      </c>
      <c r="O6546">
        <f>INDEX(parameters!$C$196:$EJ$198,MATCH('PV (extension)'!N6546,parameters!$B$196:$B$198,0),MATCH('PV (extension)'!B6531,parameters!$C$195:$EJ$195,0))</f>
        <v>1033.0752945606193</v>
      </c>
      <c r="P6546" t="n">
        <v>3</v>
      </c>
      <c r="Q6546" t="n">
        <v>30</v>
      </c>
      <c r="R6546">
        <f>Q6546*P6546*O6546</f>
        <v>92976.776510455747</v>
      </c>
      <c r="S6546">
        <f>1/R6546</f>
        <v>1.0755373949617887E-5</v>
      </c>
    </row>
    <row r="6547" s="29">
      <c r="A6547" t="inlineStr">
        <is>
          <t>photovoltaic facade installation, 3kWp, multi-Si, panel, mounted, at building</t>
        </is>
      </c>
      <c r="B6547" s="30">
        <f>M6547*S6547</f>
        <v>1.9511840770758552E-7</v>
      </c>
      <c r="C6547" t="inlineStr">
        <is>
          <t>RER</t>
        </is>
      </c>
      <c r="D6547" t="inlineStr">
        <is>
          <t>unit</t>
        </is>
      </c>
      <c r="F6547" t="inlineStr">
        <is>
          <t>technosphere</t>
        </is>
      </c>
      <c r="G6547" t="n">
        <v>0</v>
      </c>
      <c r="H6547" t="inlineStr">
        <is>
          <t>photovoltaic facade installation, 3kWp, multi-Si, panel, mounted, at building</t>
        </is>
      </c>
      <c r="I6547" t="inlineStr">
        <is>
          <t>(2,2,1,1,1,3); Calculation with average annual yield and share of technologies. Lifetime: 30a.</t>
        </is>
      </c>
      <c r="K6547" t="inlineStr">
        <is>
          <t>residential</t>
        </is>
      </c>
      <c r="L6547">
        <f>L6546</f>
        <v>0.17766751537682748</v>
      </c>
      <c r="M6547" s="30">
        <f>INDEX(parameters!$D$41:$AG$178,MATCH('PV (extension)'!B6531,parameters!$C$41:$C$178,0),MATCH('PV (extension)'!A6547,parameters!$D$5:$AG$5,0))/L6547</f>
        <v>1.8141480586504166E-2</v>
      </c>
      <c r="N6547" t="inlineStr">
        <is>
          <t>façade</t>
        </is>
      </c>
      <c r="O6547">
        <f>INDEX(parameters!$C$196:$EJ$198,MATCH('PV (extension)'!N6547,parameters!$B$196:$B$198,0),MATCH('PV (extension)'!B6531,parameters!$C$195:$EJ$195,0))</f>
        <v>1033.0752945606193</v>
      </c>
      <c r="P6547" t="n">
        <v>3</v>
      </c>
      <c r="Q6547" t="n">
        <v>30</v>
      </c>
      <c r="R6547">
        <f>Q6547*P6547*O6547</f>
        <v>92976.776510455747</v>
      </c>
      <c r="S6547">
        <f>1/R6547</f>
        <v>1.0755373949617887E-5</v>
      </c>
    </row>
    <row r="6548" s="29">
      <c r="A6548" t="inlineStr">
        <is>
          <t>photovoltaic facade installation, 3kWp, single-Si, laminated, integrated, at building</t>
        </is>
      </c>
      <c r="B6548" s="30">
        <f>M6548*S6548</f>
        <v>1.0488481758378173E-7</v>
      </c>
      <c r="C6548" t="inlineStr">
        <is>
          <t>RER</t>
        </is>
      </c>
      <c r="D6548" t="inlineStr">
        <is>
          <t>unit</t>
        </is>
      </c>
      <c r="F6548" t="inlineStr">
        <is>
          <t>technosphere</t>
        </is>
      </c>
      <c r="G6548" t="n">
        <v>0</v>
      </c>
      <c r="H6548" t="inlineStr">
        <is>
          <t>photovoltaic facade installation, 3kWp, single-Si, laminated, integrated, at building</t>
        </is>
      </c>
      <c r="I6548" t="inlineStr">
        <is>
          <t>(2,2,1,1,1,3); Calculation with average annual yield and share of technologies. Lifetime: 30a.</t>
        </is>
      </c>
      <c r="K6548" t="inlineStr">
        <is>
          <t>residential</t>
        </is>
      </c>
      <c r="L6548">
        <f>L6547</f>
        <v>0.17766751537682748</v>
      </c>
      <c r="M6548" s="30">
        <f>INDEX(parameters!$D$41:$AG$178,MATCH('PV (extension)'!B6531,parameters!$C$41:$C$178,0),MATCH('PV (extension)'!A6548,parameters!$D$5:$AG$5,0))/L6548</f>
        <v>9.7518522438271929E-3</v>
      </c>
      <c r="N6548" t="inlineStr">
        <is>
          <t>façade</t>
        </is>
      </c>
      <c r="O6548">
        <f>INDEX(parameters!$C$196:$EJ$198,MATCH('PV (extension)'!N6548,parameters!$B$196:$B$198,0),MATCH('PV (extension)'!B6531,parameters!$C$195:$EJ$195,0))</f>
        <v>1033.0752945606193</v>
      </c>
      <c r="P6548" t="n">
        <v>3</v>
      </c>
      <c r="Q6548" t="n">
        <v>30</v>
      </c>
      <c r="R6548">
        <f>Q6548*P6548*O6548</f>
        <v>92976.776510455747</v>
      </c>
      <c r="S6548">
        <f>1/R6548</f>
        <v>1.0755373949617887E-5</v>
      </c>
    </row>
    <row r="6549" s="29">
      <c r="A6549" t="inlineStr">
        <is>
          <t>photovoltaic facade installation, 3kWp, single-Si, panel, mounted, at building</t>
        </is>
      </c>
      <c r="B6549" s="30">
        <f>M6549*S6549</f>
        <v>1.047940661170963E-7</v>
      </c>
      <c r="C6549" t="inlineStr">
        <is>
          <t>RER</t>
        </is>
      </c>
      <c r="D6549" t="inlineStr">
        <is>
          <t>unit</t>
        </is>
      </c>
      <c r="F6549" t="inlineStr">
        <is>
          <t>technosphere</t>
        </is>
      </c>
      <c r="G6549" t="n">
        <v>0</v>
      </c>
      <c r="H6549" t="inlineStr">
        <is>
          <t>photovoltaic facade installation, 3kWp, single-Si, panel, mounted, at building</t>
        </is>
      </c>
      <c r="I6549" t="inlineStr">
        <is>
          <t>(2,2,1,1,1,3); Calculation with average annual yield and share of technologies. Lifetime: 30a.</t>
        </is>
      </c>
      <c r="K6549" t="inlineStr">
        <is>
          <t>residential</t>
        </is>
      </c>
      <c r="L6549">
        <f>L6548</f>
        <v>0.17766751537682748</v>
      </c>
      <c r="M6549" s="30">
        <f>INDEX(parameters!$D$41:$AG$178,MATCH('PV (extension)'!B6531,parameters!$C$41:$C$178,0),MATCH('PV (extension)'!A6549,parameters!$D$5:$AG$5,0))/L6549</f>
        <v>9.7434144649911868E-3</v>
      </c>
      <c r="N6549" t="inlineStr">
        <is>
          <t>façade</t>
        </is>
      </c>
      <c r="O6549">
        <f>INDEX(parameters!$C$196:$EJ$198,MATCH('PV (extension)'!N6549,parameters!$B$196:$B$198,0),MATCH('PV (extension)'!B6531,parameters!$C$195:$EJ$195,0))</f>
        <v>1033.0752945606193</v>
      </c>
      <c r="P6549" t="n">
        <v>3</v>
      </c>
      <c r="Q6549" t="n">
        <v>30</v>
      </c>
      <c r="R6549">
        <f>Q6549*P6549*O6549</f>
        <v>92976.776510455747</v>
      </c>
      <c r="S6549">
        <f>1/R6549</f>
        <v>1.0755373949617887E-5</v>
      </c>
    </row>
    <row r="6550" ht="16" customHeight="1" s="29">
      <c r="A6550" t="inlineStr">
        <is>
          <t>photovoltaic flat-roof installation, 3kWp, multi-Si, on roof</t>
        </is>
      </c>
      <c r="B6550" s="30">
        <f>M6550*S6550</f>
        <v>2.1517866217435543E-6</v>
      </c>
      <c r="C6550" t="inlineStr">
        <is>
          <t>RER</t>
        </is>
      </c>
      <c r="D6550" t="inlineStr">
        <is>
          <t>unit</t>
        </is>
      </c>
      <c r="F6550" t="inlineStr">
        <is>
          <t>technosphere</t>
        </is>
      </c>
      <c r="G6550" t="n">
        <v>0</v>
      </c>
      <c r="H6550" t="inlineStr">
        <is>
          <t>photovoltaic flat-roof installation, 3kWp, multi-Si, on roof</t>
        </is>
      </c>
      <c r="I6550" t="inlineStr">
        <is>
          <t>(2,2,1,1,1,3); Calculation with average annual yield and share of technologies. Lifetime: 30a.</t>
        </is>
      </c>
      <c r="K6550" t="inlineStr">
        <is>
          <t>residential</t>
        </is>
      </c>
      <c r="L6550">
        <f>L6549</f>
        <v>0.17766751537682748</v>
      </c>
      <c r="M6550" s="30">
        <f>INDEX(parameters!$D$41:$AG$178,MATCH('PV (extension)'!B6531,parameters!$C$41:$C$178,0),MATCH('PV (extension)'!A6550,parameters!$D$5:$AG$5,0))/L6550</f>
        <v>0.28494274666417674</v>
      </c>
      <c r="N6550" s="3" t="inlineStr">
        <is>
          <t>roof-top</t>
        </is>
      </c>
      <c r="O6550">
        <f>INDEX(parameters!$C$196:$EJ$198,MATCH('PV (extension)'!N6550,parameters!$B$196:$B$198,0),MATCH('PV (extension)'!B6531,parameters!$C$195:$EJ$195,0))</f>
        <v>1471.3496619499729</v>
      </c>
      <c r="P6550" t="n">
        <v>3</v>
      </c>
      <c r="Q6550" t="n">
        <v>30</v>
      </c>
      <c r="R6550">
        <f>Q6550*P6550*O6550</f>
        <v>132421.46957549755</v>
      </c>
      <c r="S6550">
        <f>1/R6550</f>
        <v>7.5516455390934116E-6</v>
      </c>
    </row>
    <row r="6551" ht="16" customHeight="1" s="29">
      <c r="A6551" t="inlineStr">
        <is>
          <t>photovoltaic flat-roof installation, 3kWp, single-Si, on roof</t>
        </is>
      </c>
      <c r="B6551" s="30">
        <f>M6551*S6551</f>
        <v>1.1232014466465431E-6</v>
      </c>
      <c r="C6551" t="inlineStr">
        <is>
          <t>RER</t>
        </is>
      </c>
      <c r="D6551" t="inlineStr">
        <is>
          <t>unit</t>
        </is>
      </c>
      <c r="F6551" t="inlineStr">
        <is>
          <t>technosphere</t>
        </is>
      </c>
      <c r="G6551" t="n">
        <v>0</v>
      </c>
      <c r="H6551" t="inlineStr">
        <is>
          <t>photovoltaic flat-roof installation, 3kWp, single-Si, on roof</t>
        </is>
      </c>
      <c r="I6551" t="inlineStr">
        <is>
          <t>(2,2,1,1,1,3); Calculation with average annual yield and share of technologies. Lifetime: 30a.</t>
        </is>
      </c>
      <c r="K6551" t="inlineStr">
        <is>
          <t>residential</t>
        </is>
      </c>
      <c r="L6551">
        <f>L6550</f>
        <v>0.17766751537682748</v>
      </c>
      <c r="M6551" s="30">
        <f>INDEX(parameters!$D$41:$AG$178,MATCH('PV (extension)'!B6531,parameters!$C$41:$C$178,0),MATCH('PV (extension)'!A6551,parameters!$D$5:$AG$5,0))/L6551</f>
        <v>0.14873598619426004</v>
      </c>
      <c r="N6551" s="3" t="inlineStr">
        <is>
          <t>roof-top</t>
        </is>
      </c>
      <c r="O6551">
        <f>INDEX(parameters!$C$196:$EJ$198,MATCH('PV (extension)'!N6551,parameters!$B$196:$B$198,0),MATCH('PV (extension)'!B6531,parameters!$C$195:$EJ$195,0))</f>
        <v>1471.3496619499729</v>
      </c>
      <c r="P6551" t="n">
        <v>3</v>
      </c>
      <c r="Q6551" t="n">
        <v>30</v>
      </c>
      <c r="R6551">
        <f>Q6551*P6551*O6551</f>
        <v>132421.46957549755</v>
      </c>
      <c r="S6551">
        <f>1/R6551</f>
        <v>7.5516455390934116E-6</v>
      </c>
    </row>
    <row r="6552" ht="16" customHeight="1" s="29">
      <c r="A6552" t="inlineStr">
        <is>
          <t>photovoltaic slanted-roof installation, 3kWp, CIS, panel, mounted, on roof</t>
        </is>
      </c>
      <c r="B6552" s="30">
        <f>M6552*S6552</f>
        <v>6.2126319719942427E-7</v>
      </c>
      <c r="C6552" t="inlineStr">
        <is>
          <t>CH</t>
        </is>
      </c>
      <c r="D6552" t="inlineStr">
        <is>
          <t>unit</t>
        </is>
      </c>
      <c r="F6552" t="inlineStr">
        <is>
          <t>technosphere</t>
        </is>
      </c>
      <c r="G6552" t="n">
        <v>0</v>
      </c>
      <c r="H6552" t="inlineStr">
        <is>
          <t>photovoltaic slanted-roof installation, 3kWp, CIS, panel, mounted, on roof</t>
        </is>
      </c>
      <c r="I6552" t="inlineStr">
        <is>
          <t>(2,2,1,1,1,3); Calculation with average annual yield and share of technologies. Lifetime: 30a.</t>
        </is>
      </c>
      <c r="K6552" t="inlineStr">
        <is>
          <t>residential</t>
        </is>
      </c>
      <c r="L6552">
        <f>L6551</f>
        <v>0.17766751537682748</v>
      </c>
      <c r="M6552" s="30">
        <f>INDEX(parameters!$D$41:$AG$178,MATCH('PV (extension)'!B6531,parameters!$C$41:$C$178,0),MATCH('PV (extension)'!A6552,parameters!$D$5:$AG$5,0))/L6552</f>
        <v>8.2268585566319899E-2</v>
      </c>
      <c r="N6552" s="3" t="inlineStr">
        <is>
          <t>roof-top</t>
        </is>
      </c>
      <c r="O6552">
        <f>INDEX(parameters!$C$196:$EJ$198,MATCH('PV (extension)'!N6552,parameters!$B$196:$B$198,0),MATCH('PV (extension)'!B6531,parameters!$C$195:$EJ$195,0))</f>
        <v>1471.3496619499729</v>
      </c>
      <c r="P6552" t="n">
        <v>3</v>
      </c>
      <c r="Q6552" t="n">
        <v>30</v>
      </c>
      <c r="R6552">
        <f>Q6552*P6552*O6552</f>
        <v>132421.46957549755</v>
      </c>
      <c r="S6552">
        <f>1/R6552</f>
        <v>7.5516455390934116E-6</v>
      </c>
    </row>
    <row r="6553" ht="16" customHeight="1" s="29">
      <c r="A6553" t="inlineStr">
        <is>
          <t>photovoltaic slanted-roof installation, 3kWp, CdTe, laminated, integrated, on roof</t>
        </is>
      </c>
      <c r="B6553" s="30">
        <f>M6553*S6553</f>
        <v>1.7395759114057524E-8</v>
      </c>
      <c r="C6553" t="inlineStr">
        <is>
          <t>CH</t>
        </is>
      </c>
      <c r="D6553" t="inlineStr">
        <is>
          <t>unit</t>
        </is>
      </c>
      <c r="F6553" t="inlineStr">
        <is>
          <t>technosphere</t>
        </is>
      </c>
      <c r="G6553" t="n">
        <v>0</v>
      </c>
      <c r="H6553" t="inlineStr">
        <is>
          <t>photovoltaic slanted-roof installation, 3kWp, CdTe, laminated, integrated, on roof</t>
        </is>
      </c>
      <c r="I6553" t="inlineStr">
        <is>
          <t>(2,2,1,1,1,3); Calculation with average annual yield and share of technologies. Lifetime: 30a.</t>
        </is>
      </c>
      <c r="K6553" t="inlineStr">
        <is>
          <t>residential</t>
        </is>
      </c>
      <c r="L6553">
        <f>L6552</f>
        <v>0.17766751537682748</v>
      </c>
      <c r="M6553" s="30">
        <f>INDEX(parameters!$D$41:$AG$178,MATCH('PV (extension)'!B6531,parameters!$C$41:$C$178,0),MATCH('PV (extension)'!A6553,parameters!$D$5:$AG$5,0))/L6553</f>
        <v>2.3035719862648527E-3</v>
      </c>
      <c r="N6553" s="3" t="inlineStr">
        <is>
          <t>roof-top</t>
        </is>
      </c>
      <c r="O6553">
        <f>INDEX(parameters!$C$196:$EJ$198,MATCH('PV (extension)'!N6553,parameters!$B$196:$B$198,0),MATCH('PV (extension)'!B6531,parameters!$C$195:$EJ$195,0))</f>
        <v>1471.3496619499729</v>
      </c>
      <c r="P6553" t="n">
        <v>3</v>
      </c>
      <c r="Q6553" t="n">
        <v>30</v>
      </c>
      <c r="R6553">
        <f>Q6553*P6553*O6553</f>
        <v>132421.46957549755</v>
      </c>
      <c r="S6553">
        <f>1/R6553</f>
        <v>7.5516455390934116E-6</v>
      </c>
    </row>
    <row r="6554" ht="16" customHeight="1" s="29">
      <c r="A6554" t="inlineStr">
        <is>
          <t>photovoltaic slanted-roof installation, 3kWp, multi-Si, laminated, integrated, on roof</t>
        </is>
      </c>
      <c r="B6554" s="30">
        <f>M6554*S6554</f>
        <v>1.0334922682299082E-7</v>
      </c>
      <c r="C6554" t="inlineStr">
        <is>
          <t>RER</t>
        </is>
      </c>
      <c r="D6554" t="inlineStr">
        <is>
          <t>unit</t>
        </is>
      </c>
      <c r="F6554" t="inlineStr">
        <is>
          <t>technosphere</t>
        </is>
      </c>
      <c r="G6554" t="n">
        <v>0</v>
      </c>
      <c r="H6554" t="inlineStr">
        <is>
          <t>photovoltaic slanted-roof installation, 3kWp, multi-Si, laminated, integrated, on roof</t>
        </is>
      </c>
      <c r="I6554" t="inlineStr">
        <is>
          <t>(2,2,1,1,1,3); Calculation with average annual yield and share of technologies. Lifetime: 30a.</t>
        </is>
      </c>
      <c r="K6554" t="inlineStr">
        <is>
          <t>residential</t>
        </is>
      </c>
      <c r="L6554">
        <f>L6553</f>
        <v>0.17766751537682748</v>
      </c>
      <c r="M6554" s="30">
        <f>INDEX(parameters!$D$41:$AG$178,MATCH('PV (extension)'!B6531,parameters!$C$41:$C$178,0),MATCH('PV (extension)'!A6554,parameters!$D$5:$AG$5,0))/L6554</f>
        <v>1.3685656495391874E-2</v>
      </c>
      <c r="N6554" s="3" t="inlineStr">
        <is>
          <t>roof-top</t>
        </is>
      </c>
      <c r="O6554">
        <f>INDEX(parameters!$C$196:$EJ$198,MATCH('PV (extension)'!N6554,parameters!$B$196:$B$198,0),MATCH('PV (extension)'!B6531,parameters!$C$195:$EJ$195,0))</f>
        <v>1471.3496619499729</v>
      </c>
      <c r="P6554" t="n">
        <v>3</v>
      </c>
      <c r="Q6554" t="n">
        <v>30</v>
      </c>
      <c r="R6554">
        <f>Q6554*P6554*O6554</f>
        <v>132421.46957549755</v>
      </c>
      <c r="S6554">
        <f>1/R6554</f>
        <v>7.5516455390934116E-6</v>
      </c>
    </row>
    <row r="6555" ht="16" customHeight="1" s="29">
      <c r="A6555" t="inlineStr">
        <is>
          <t>photovoltaic slanted-roof installation, 3kWp, multi-Si, panel, mounted, on roof</t>
        </is>
      </c>
      <c r="B6555" s="30">
        <f>M6555*S6555</f>
        <v>1.7689716735438987E-6</v>
      </c>
      <c r="C6555" t="inlineStr">
        <is>
          <t>RER</t>
        </is>
      </c>
      <c r="D6555" t="inlineStr">
        <is>
          <t>unit</t>
        </is>
      </c>
      <c r="F6555" t="inlineStr">
        <is>
          <t>technosphere</t>
        </is>
      </c>
      <c r="G6555" t="n">
        <v>0</v>
      </c>
      <c r="H6555" t="inlineStr">
        <is>
          <t>photovoltaic slanted-roof installation, 3kWp, multi-Si, panel, mounted, on roof</t>
        </is>
      </c>
      <c r="I6555" t="inlineStr">
        <is>
          <t>(2,2,1,1,1,3); Calculation with average annual yield and share of technologies. Lifetime: 30a.</t>
        </is>
      </c>
      <c r="K6555" t="inlineStr">
        <is>
          <t>residential</t>
        </is>
      </c>
      <c r="L6555">
        <f>L6554</f>
        <v>0.17766751537682748</v>
      </c>
      <c r="M6555" s="30">
        <f>INDEX(parameters!$D$41:$AG$178,MATCH('PV (extension)'!B6531,parameters!$C$41:$C$178,0),MATCH('PV (extension)'!A6555,parameters!$D$5:$AG$5,0))/L6555</f>
        <v>0.23424982864811036</v>
      </c>
      <c r="N6555" s="3" t="inlineStr">
        <is>
          <t>roof-top</t>
        </is>
      </c>
      <c r="O6555">
        <f>INDEX(parameters!$C$196:$EJ$198,MATCH('PV (extension)'!N6555,parameters!$B$196:$B$198,0),MATCH('PV (extension)'!B6531,parameters!$C$195:$EJ$195,0))</f>
        <v>1471.3496619499729</v>
      </c>
      <c r="P6555" t="n">
        <v>3</v>
      </c>
      <c r="Q6555" t="n">
        <v>30</v>
      </c>
      <c r="R6555">
        <f>Q6555*P6555*O6555</f>
        <v>132421.46957549755</v>
      </c>
      <c r="S6555">
        <f>1/R6555</f>
        <v>7.5516455390934116E-6</v>
      </c>
    </row>
    <row r="6556" ht="16" customHeight="1" s="29">
      <c r="A6556" t="inlineStr">
        <is>
          <t>photovoltaic slanted-roof installation, 3kWp, single-Si, laminated, integrated, on roof</t>
        </is>
      </c>
      <c r="B6556" s="30">
        <f>M6556*S6556</f>
        <v>5.4619683209157704E-8</v>
      </c>
      <c r="C6556" t="inlineStr">
        <is>
          <t>RER</t>
        </is>
      </c>
      <c r="D6556" t="inlineStr">
        <is>
          <t>unit</t>
        </is>
      </c>
      <c r="F6556" t="inlineStr">
        <is>
          <t>technosphere</t>
        </is>
      </c>
      <c r="G6556" t="n">
        <v>0</v>
      </c>
      <c r="H6556" t="inlineStr">
        <is>
          <t>photovoltaic slanted-roof installation, 3kWp, single-Si, laminated, integrated, on roof</t>
        </is>
      </c>
      <c r="I6556" t="inlineStr">
        <is>
          <t>(2,2,1,1,1,3); Calculation with average annual yield and share of technologies. Lifetime: 30a.</t>
        </is>
      </c>
      <c r="K6556" t="inlineStr">
        <is>
          <t>residential</t>
        </is>
      </c>
      <c r="L6556">
        <f>L6555</f>
        <v>0.17766751537682748</v>
      </c>
      <c r="M6556" s="30">
        <f>INDEX(parameters!$D$41:$AG$178,MATCH('PV (extension)'!B6531,parameters!$C$41:$C$178,0),MATCH('PV (extension)'!A6556,parameters!$D$5:$AG$5,0))/L6556</f>
        <v>7.2328187183047909E-3</v>
      </c>
      <c r="N6556" s="3" t="inlineStr">
        <is>
          <t>roof-top</t>
        </is>
      </c>
      <c r="O6556">
        <f>INDEX(parameters!$C$196:$EJ$198,MATCH('PV (extension)'!N6556,parameters!$B$196:$B$198,0),MATCH('PV (extension)'!B6531,parameters!$C$195:$EJ$195,0))</f>
        <v>1471.3496619499729</v>
      </c>
      <c r="P6556" t="n">
        <v>3</v>
      </c>
      <c r="Q6556" t="n">
        <v>30</v>
      </c>
      <c r="R6556">
        <f>Q6556*P6556*O6556</f>
        <v>132421.46957549755</v>
      </c>
      <c r="S6556">
        <f>1/R6556</f>
        <v>7.5516455390934116E-6</v>
      </c>
    </row>
    <row r="6557" ht="16" customHeight="1" s="29">
      <c r="A6557" t="inlineStr">
        <is>
          <t>photovoltaic slanted-roof installation, 3kWp, single-Si, panel, mounted, on roof</t>
        </is>
      </c>
      <c r="B6557" s="30">
        <f>M6557*S6557</f>
        <v>9.2447681960753965E-7</v>
      </c>
      <c r="C6557" t="inlineStr">
        <is>
          <t>RER</t>
        </is>
      </c>
      <c r="D6557" t="inlineStr">
        <is>
          <t>unit</t>
        </is>
      </c>
      <c r="F6557" t="inlineStr">
        <is>
          <t>technosphere</t>
        </is>
      </c>
      <c r="G6557" t="n">
        <v>0</v>
      </c>
      <c r="H6557" t="inlineStr">
        <is>
          <t>photovoltaic slanted-roof installation, 3kWp, single-Si, panel, mounted, on roof</t>
        </is>
      </c>
      <c r="I6557" t="inlineStr">
        <is>
          <t>(2,2,1,1,1,3); Calculation with average annual yield and share of technologies. Lifetime: 30a.</t>
        </is>
      </c>
      <c r="K6557" t="inlineStr">
        <is>
          <t>residential</t>
        </is>
      </c>
      <c r="L6557">
        <f>L6556</f>
        <v>0.17766751537682748</v>
      </c>
      <c r="M6557" s="30">
        <f>INDEX(parameters!$D$41:$AG$178,MATCH('PV (extension)'!B6531,parameters!$C$41:$C$178,0),MATCH('PV (extension)'!A6557,parameters!$D$5:$AG$5,0))/L6557</f>
        <v>0.12242057904091255</v>
      </c>
      <c r="N6557" s="3" t="inlineStr">
        <is>
          <t>roof-top</t>
        </is>
      </c>
      <c r="O6557">
        <f>INDEX(parameters!$C$196:$EJ$198,MATCH('PV (extension)'!N6557,parameters!$B$196:$B$198,0),MATCH('PV (extension)'!B6531,parameters!$C$195:$EJ$195,0))</f>
        <v>1471.3496619499729</v>
      </c>
      <c r="P6557" t="n">
        <v>3</v>
      </c>
      <c r="Q6557" t="n">
        <v>30</v>
      </c>
      <c r="R6557">
        <f>Q6557*P6557*O6557</f>
        <v>132421.46957549755</v>
      </c>
      <c r="S6557">
        <f>1/R6557</f>
        <v>7.5516455390934116E-6</v>
      </c>
    </row>
    <row r="6558" s="29">
      <c r="A6558" t="inlineStr">
        <is>
          <t>market for tap water</t>
        </is>
      </c>
      <c r="B6558" t="n">
        <v>0.0037026</v>
      </c>
      <c r="C6558" t="inlineStr">
        <is>
          <t>Europe without Switzerland</t>
        </is>
      </c>
      <c r="D6558" t="inlineStr">
        <is>
          <t>kilogram</t>
        </is>
      </c>
      <c r="F6558" t="inlineStr">
        <is>
          <t>technosphere</t>
        </is>
      </c>
      <c r="G6558" t="n">
        <v>0</v>
      </c>
      <c r="H6558" t="inlineStr">
        <is>
          <t>tap water</t>
        </is>
      </c>
      <c r="I6558" t="inlineStr">
        <is>
          <t>(2,2,1,1,1,3); Estimation 20l/m2 panel</t>
        </is>
      </c>
    </row>
    <row r="6559" s="29">
      <c r="A6559" t="inlineStr">
        <is>
          <t>treatment of wastewater, from residence, capacity 1.1E10l/year</t>
        </is>
      </c>
      <c r="B6559" t="n">
        <v>-3.3323e-06</v>
      </c>
      <c r="C6559" t="inlineStr">
        <is>
          <t>CH</t>
        </is>
      </c>
      <c r="D6559" t="inlineStr">
        <is>
          <t>cubic meter</t>
        </is>
      </c>
      <c r="F6559" t="inlineStr">
        <is>
          <t>technosphere</t>
        </is>
      </c>
      <c r="G6559" t="n">
        <v>0</v>
      </c>
      <c r="H6559" t="inlineStr">
        <is>
          <t>wastewater, from residence</t>
        </is>
      </c>
      <c r="I6559" t="inlineStr">
        <is>
          <t>(2,2,1,1,1,3); Estimation 20l/m2 panel</t>
        </is>
      </c>
    </row>
    <row r="6560" s="29"/>
    <row r="6561" customFormat="1" s="28">
      <c r="A6561" s="28" t="inlineStr">
        <is>
          <t>Activity</t>
        </is>
      </c>
      <c r="B6561" s="28" t="inlineStr">
        <is>
          <t>electricity production, photovoltaic, commercial</t>
        </is>
      </c>
    </row>
    <row r="6562">
      <c r="A6562" t="inlineStr">
        <is>
          <t>comment</t>
        </is>
      </c>
      <c r="B656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")&amp;HLOOKUP(B6563,parameters!$C$195:$EJ$198,2,0)&amp;" kWh/kWp.
Annual output, Facade: "&amp;HLOOKUP(B6563,parameters!$C$195:$EJ$198,3,0)&amp;" kWh/kWp.
Annual output, Open-ground: "&amp;HLOOKUP(B6563,parameters!$C$195:$EJ$198,4,0)&amp;_xlfn._LONGTEXT("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")&amp;VLOOKUP(B6563,'extension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1471.34966194997 kWh/kWp.
Annual output, Facade: 1033.07529456062 kWh/kWp.
Annual output, Open-ground: 1565.26559781912 kWh/kWp.
Amount of solar energy transformed to electricity. Waste heat emission due to losses of electricity in the system.
Technology:  Electricity production with grid-connected photovoltaic power plants.
Time period:  Time of publications
Production volume: 0.802 GWh in 2025.
Sampling:  Statistical data and model calculations
Extrapolations:  Use of PV technology data investigated for other countries (Switzerland). Correction of average yield with Swiss data.
Uncertainty:  None
Author: Romain Sacchi, PSI, romain.sacchi@psi.ch</v>
      </c>
    </row>
    <row r="6563" s="29">
      <c r="A6563" t="inlineStr">
        <is>
          <t>location</t>
        </is>
      </c>
      <c r="B6563" t="inlineStr">
        <is>
          <t>GT</t>
        </is>
      </c>
    </row>
    <row r="6564" s="29">
      <c r="A6564" t="inlineStr">
        <is>
          <t>production amount</t>
        </is>
      </c>
      <c r="B6564" t="n">
        <v>1</v>
      </c>
    </row>
    <row r="6565" s="29">
      <c r="A6565" t="inlineStr">
        <is>
          <t>reference product</t>
        </is>
      </c>
      <c r="B6565" t="inlineStr">
        <is>
          <t>electricity, low voltage</t>
        </is>
      </c>
    </row>
    <row r="6566" s="29">
      <c r="A6566" t="inlineStr">
        <is>
          <t>source</t>
        </is>
      </c>
      <c r="B65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67" s="29">
      <c r="A6567" t="inlineStr">
        <is>
          <t>type</t>
        </is>
      </c>
      <c r="B6567" t="inlineStr">
        <is>
          <t>process</t>
        </is>
      </c>
    </row>
    <row r="6568" s="29">
      <c r="A6568" t="inlineStr">
        <is>
          <t>unit</t>
        </is>
      </c>
      <c r="B6568" t="inlineStr">
        <is>
          <t>kilowatt hour</t>
        </is>
      </c>
    </row>
    <row r="6569" s="29">
      <c r="A6569" t="inlineStr">
        <is>
          <t>Exchanges</t>
        </is>
      </c>
    </row>
    <row r="6570" customFormat="1" s="28">
      <c r="A6570" s="28" t="inlineStr">
        <is>
          <t>name</t>
        </is>
      </c>
      <c r="B6570" s="28" t="inlineStr">
        <is>
          <t>amount</t>
        </is>
      </c>
      <c r="C6570" s="28" t="inlineStr">
        <is>
          <t>location</t>
        </is>
      </c>
      <c r="D6570" s="28" t="inlineStr">
        <is>
          <t>unit</t>
        </is>
      </c>
      <c r="E6570" s="28" t="inlineStr">
        <is>
          <t>categories</t>
        </is>
      </c>
      <c r="F6570" s="28" t="inlineStr">
        <is>
          <t>type</t>
        </is>
      </c>
      <c r="G6570" s="28" t="inlineStr">
        <is>
          <t>uncertainty type</t>
        </is>
      </c>
      <c r="H6570" s="28" t="inlineStr">
        <is>
          <t>reference product</t>
        </is>
      </c>
      <c r="I6570" s="28" t="inlineStr">
        <is>
          <t>comment</t>
        </is>
      </c>
      <c r="J6570" s="28" t="inlineStr">
        <is>
          <t>production volume</t>
        </is>
      </c>
      <c r="K6570" s="28" t="inlineStr">
        <is>
          <t>scope</t>
        </is>
      </c>
      <c r="L6570" s="28" t="inlineStr">
        <is>
          <t>scope share</t>
        </is>
      </c>
      <c r="M6570" s="28" t="inlineStr">
        <is>
          <t>tech share</t>
        </is>
      </c>
      <c r="N6570" s="28" t="inlineStr">
        <is>
          <t>installation</t>
        </is>
      </c>
      <c r="O6570" s="28" t="inlineStr">
        <is>
          <t>productivity</t>
        </is>
      </c>
      <c r="P6570" s="28" t="inlineStr">
        <is>
          <t>kWp</t>
        </is>
      </c>
      <c r="Q6570" s="28" t="inlineStr">
        <is>
          <t>lifetime</t>
        </is>
      </c>
      <c r="R6570" s="28" t="inlineStr">
        <is>
          <t>lifetime production</t>
        </is>
      </c>
      <c r="S6570" s="28" t="inlineStr">
        <is>
          <t>inverted lifetime production</t>
        </is>
      </c>
    </row>
    <row r="6571" s="29">
      <c r="A6571" t="inlineStr">
        <is>
          <t>Energy, solar, converted</t>
        </is>
      </c>
      <c r="B6571" t="n">
        <v>3.8503</v>
      </c>
      <c r="D6571" t="inlineStr">
        <is>
          <t>megajoule</t>
        </is>
      </c>
      <c r="E6571" t="inlineStr">
        <is>
          <t>natural resource::in air</t>
        </is>
      </c>
      <c r="F6571" t="inlineStr">
        <is>
          <t>biosphere</t>
        </is>
      </c>
      <c r="G6571" t="n">
        <v>0</v>
      </c>
      <c r="I6571" t="inlineStr">
        <is>
          <t>(2,2,1,1,1,3); Energy loss in the system</t>
        </is>
      </c>
    </row>
    <row r="6572" s="29">
      <c r="A6572" t="inlineStr">
        <is>
          <t>Heat, waste</t>
        </is>
      </c>
      <c r="B6572" t="n">
        <v>0.25027</v>
      </c>
      <c r="D6572" t="inlineStr">
        <is>
          <t>megajoule</t>
        </is>
      </c>
      <c r="E6572" t="inlineStr">
        <is>
          <t>air</t>
        </is>
      </c>
      <c r="F6572" t="inlineStr">
        <is>
          <t>biosphere</t>
        </is>
      </c>
      <c r="G6572" t="n">
        <v>0</v>
      </c>
      <c r="I6572" t="inlineStr">
        <is>
          <t>(1,na,na,na,na,na); Calculation with average annual output and share of technologies; Average degradation of 10.5% included</t>
        </is>
      </c>
    </row>
    <row r="6573" s="29">
      <c r="A6573" t="inlineStr">
        <is>
          <t>electricity production, photovoltaic, commercial</t>
        </is>
      </c>
      <c r="B6573" t="n">
        <v>1</v>
      </c>
      <c r="C6573" t="inlineStr">
        <is>
          <t>GT</t>
        </is>
      </c>
      <c r="D6573" t="inlineStr">
        <is>
          <t>kilowatt hour</t>
        </is>
      </c>
      <c r="E6573" t="inlineStr">
        <is>
          <t>photovoltaic::power plants</t>
        </is>
      </c>
      <c r="F6573" t="inlineStr">
        <is>
          <t>production</t>
        </is>
      </c>
      <c r="G6573" t="n">
        <v>0</v>
      </c>
      <c r="H6573" t="inlineStr">
        <is>
          <t>electricity, low voltage</t>
        </is>
      </c>
      <c r="J6573">
        <f>VLOOKUP(C6573,'extension - production vol'!$B$6:$D$235,3,0)</f>
        <v>0.80200000000000005</v>
      </c>
    </row>
    <row r="6574" ht="16" customHeight="1" s="29">
      <c r="A6574" t="inlineStr">
        <is>
          <t>photovoltaic flat-roof installation, 156 kWp, multi-Si, on roof</t>
        </is>
      </c>
      <c r="B6574" s="30">
        <f>M6574*S6574</f>
        <v>1.7830275539084014E-8</v>
      </c>
      <c r="C6574" t="inlineStr">
        <is>
          <t>CH</t>
        </is>
      </c>
      <c r="D6574" t="inlineStr">
        <is>
          <t>unit</t>
        </is>
      </c>
      <c r="F6574" t="inlineStr">
        <is>
          <t>technosphere</t>
        </is>
      </c>
      <c r="G6574" t="n">
        <v>0</v>
      </c>
      <c r="H6574" t="inlineStr">
        <is>
          <t>photovoltaic flat-roof installation, 156 kWp, multi-Si, on roof</t>
        </is>
      </c>
      <c r="I6574" t="inlineStr">
        <is>
          <t>(2,2,1,1,1,3); Calculation with average annual yield and share of technologies. Lifetime: 30a.</t>
        </is>
      </c>
      <c r="K6574" t="inlineStr">
        <is>
          <t>commercial</t>
        </is>
      </c>
      <c r="L6574">
        <f>IF(K6574="residential",VLOOKUP(B6563,parameters!$C$41:$AG$178,18,0),IF(K6574="commercial",1-VLOOKUP(B6563,parameters!$C$41:$AG$178,18,0),1))</f>
        <v>0.82233248462317254</v>
      </c>
      <c r="M6574" s="30">
        <f>INDEX(parameters!$D$41:$AG$178,MATCH('PV (extension)'!B6563,parameters!$C$41:$C$178,0),MATCH('PV (extension)'!A6574,parameters!$D$5:$AG$5,0))/L6574</f>
        <v>0.12277778707072071</v>
      </c>
      <c r="N6574" s="3" t="inlineStr">
        <is>
          <t>roof-top</t>
        </is>
      </c>
      <c r="O6574">
        <f>INDEX(parameters!$C$196:$EJ$198,MATCH('PV (extension)'!N6574,parameters!$B$196:$B$198,0),MATCH('PV (extension)'!B6563,parameters!$C$195:$EJ$195,0))</f>
        <v>1471.3496619499729</v>
      </c>
      <c r="P6574" t="n">
        <v>156</v>
      </c>
      <c r="Q6574" t="n">
        <v>30</v>
      </c>
      <c r="R6574">
        <f>Q6574*P6574*O6574</f>
        <v>6885916.4179258728</v>
      </c>
      <c r="S6574">
        <f>1/R6574</f>
        <v>1.452239526748733E-7</v>
      </c>
    </row>
    <row r="6575" ht="16" customHeight="1" s="29">
      <c r="A6575" t="inlineStr">
        <is>
          <t>photovoltaic flat-roof installation, 156 kWp, single-Si, on roof</t>
        </is>
      </c>
      <c r="B6575" s="30">
        <f>M6575*S6575</f>
        <v>9.3138897038053281E-9</v>
      </c>
      <c r="C6575" t="inlineStr">
        <is>
          <t>CH</t>
        </is>
      </c>
      <c r="D6575" t="inlineStr">
        <is>
          <t>unit</t>
        </is>
      </c>
      <c r="F6575" t="inlineStr">
        <is>
          <t>technosphere</t>
        </is>
      </c>
      <c r="G6575" t="n">
        <v>0</v>
      </c>
      <c r="H6575" t="inlineStr">
        <is>
          <t>photovoltaic flat-roof installation, 156 kWp, single-Si, on roof</t>
        </is>
      </c>
      <c r="I6575" t="inlineStr">
        <is>
          <t>(2,2,1,1,1,3); Calculation with average annual yield and share of technologies. Lifetime: 30a.</t>
        </is>
      </c>
      <c r="K6575" t="inlineStr">
        <is>
          <t>commercial</t>
        </is>
      </c>
      <c r="L6575">
        <f>L6574</f>
        <v>0.82233248462317254</v>
      </c>
      <c r="M6575" s="30">
        <f>INDEX(parameters!$D$41:$AG$178,MATCH('PV (extension)'!B6563,parameters!$C$41:$C$178,0),MATCH('PV (extension)'!A6575,parameters!$D$5:$AG$5,0))/L6575</f>
        <v>6.4134666026183854E-2</v>
      </c>
      <c r="N6575" s="3" t="inlineStr">
        <is>
          <t>roof-top</t>
        </is>
      </c>
      <c r="O6575">
        <f>INDEX(parameters!$C$196:$EJ$198,MATCH('PV (extension)'!N6575,parameters!$B$196:$B$198,0),MATCH('PV (extension)'!B6563,parameters!$C$195:$EJ$195,0))</f>
        <v>1471.3496619499729</v>
      </c>
      <c r="P6575" t="n">
        <v>156</v>
      </c>
      <c r="Q6575" t="n">
        <v>30</v>
      </c>
      <c r="R6575">
        <f>Q6575*P6575*O6575</f>
        <v>6885916.4179258728</v>
      </c>
      <c r="S6575">
        <f>1/R6575</f>
        <v>1.452239526748733E-7</v>
      </c>
    </row>
    <row r="6576" s="29">
      <c r="A6576" t="inlineStr">
        <is>
          <t>photovoltaic open ground installation, 570 kWp, CIS, on open ground</t>
        </is>
      </c>
      <c r="B6576" s="30">
        <f>M6576*S6576</f>
        <v>4.590602878176385E-10</v>
      </c>
      <c r="C6576" t="inlineStr">
        <is>
          <t>RER</t>
        </is>
      </c>
      <c r="D6576" t="inlineStr">
        <is>
          <t>unit</t>
        </is>
      </c>
      <c r="F6576" t="inlineStr">
        <is>
          <t>technosphere</t>
        </is>
      </c>
      <c r="G6576" t="n">
        <v>0</v>
      </c>
      <c r="H6576" t="inlineStr">
        <is>
          <t>photovoltaic open ground installation, 570 kWp, CIS, on open ground</t>
        </is>
      </c>
      <c r="I6576" t="inlineStr">
        <is>
          <t>(2,2,1,1,1,3); Calculation with average annual yield and share of technologies. Lifetime: 30a.</t>
        </is>
      </c>
      <c r="K6576" t="inlineStr">
        <is>
          <t>commercial</t>
        </is>
      </c>
      <c r="L6576">
        <f>L6575</f>
        <v>0.82233248462317254</v>
      </c>
      <c r="M6576" s="30">
        <f>INDEX(parameters!$D$41:$AG$178,MATCH('PV (extension)'!B6563,parameters!$C$41:$C$178,0),MATCH('PV (extension)'!A6576,parameters!$D$5:$AG$5,0))/L6576</f>
        <v>1.2287226816964775E-2</v>
      </c>
      <c r="N6576" t="inlineStr">
        <is>
          <t>central</t>
        </is>
      </c>
      <c r="O6576">
        <f>INDEX(parameters!$C$196:$EJ$198,MATCH('PV (extension)'!N6576,parameters!$B$196:$B$198,0),MATCH('PV (extension)'!B6563,parameters!$C$195:$EJ$195,0))</f>
        <v>1565.2655978191201</v>
      </c>
      <c r="P6576" t="n">
        <v>570</v>
      </c>
      <c r="Q6576" t="n">
        <v>30</v>
      </c>
      <c r="R6576">
        <f>Q6576*P6576*O6576</f>
        <v>26766041.722706955</v>
      </c>
      <c r="S6576">
        <f>1/R6576</f>
        <v>3.7360772667093714E-8</v>
      </c>
    </row>
    <row r="6577" s="29">
      <c r="A6577" t="inlineStr">
        <is>
          <t>photovoltaic open ground installation, 570 kWp, CdTe, on open ground</t>
        </is>
      </c>
      <c r="B6577" s="30">
        <f>M6577*S6577</f>
        <v>3.3722214875666902E-9</v>
      </c>
      <c r="C6577" t="inlineStr">
        <is>
          <t>RER</t>
        </is>
      </c>
      <c r="D6577" t="inlineStr">
        <is>
          <t>unit</t>
        </is>
      </c>
      <c r="F6577" t="inlineStr">
        <is>
          <t>technosphere</t>
        </is>
      </c>
      <c r="G6577" t="n">
        <v>0</v>
      </c>
      <c r="H6577" t="inlineStr">
        <is>
          <t>photovoltaic open ground installation, 570 kWp, CdTe, on open ground</t>
        </is>
      </c>
      <c r="I6577" t="inlineStr">
        <is>
          <t>(2,2,1,1,1,3); Calculation with average annual yield and share of technologies. Lifetime: 30a.</t>
        </is>
      </c>
      <c r="K6577" t="inlineStr">
        <is>
          <t>commercial</t>
        </is>
      </c>
      <c r="L6577">
        <f>L6576</f>
        <v>0.82233248462317254</v>
      </c>
      <c r="M6577" s="30">
        <f>INDEX(parameters!$D$41:$AG$178,MATCH('PV (extension)'!B6563,parameters!$C$41:$C$178,0),MATCH('PV (extension)'!A6577,parameters!$D$5:$AG$5,0))/L6577</f>
        <v>9.0261021034418951E-2</v>
      </c>
      <c r="N6577" t="inlineStr">
        <is>
          <t>central</t>
        </is>
      </c>
      <c r="O6577">
        <f>INDEX(parameters!$C$196:$EJ$198,MATCH('PV (extension)'!N6577,parameters!$B$196:$B$198,0),MATCH('PV (extension)'!B6563,parameters!$C$195:$EJ$195,0))</f>
        <v>1565.2655978191201</v>
      </c>
      <c r="P6577" t="n">
        <v>570</v>
      </c>
      <c r="Q6577" t="n">
        <v>30</v>
      </c>
      <c r="R6577">
        <f>Q6577*P6577*O6577</f>
        <v>26766041.722706955</v>
      </c>
      <c r="S6577">
        <f>1/R6577</f>
        <v>3.7360772667093714E-8</v>
      </c>
    </row>
    <row r="6578" s="29">
      <c r="A6578" t="inlineStr">
        <is>
          <t>photovoltaic open ground installation, 570 kWp, micro-Si, on open ground</t>
        </is>
      </c>
      <c r="B6578" s="30">
        <f>M6578*S6578</f>
        <v>3.5743154785313605E-11</v>
      </c>
      <c r="C6578" t="inlineStr">
        <is>
          <t>RER</t>
        </is>
      </c>
      <c r="D6578" t="inlineStr">
        <is>
          <t>unit</t>
        </is>
      </c>
      <c r="F6578" t="inlineStr">
        <is>
          <t>technosphere</t>
        </is>
      </c>
      <c r="G6578" t="n">
        <v>0</v>
      </c>
      <c r="H6578" t="inlineStr">
        <is>
          <t>photovoltaic open ground installation, 570 kWp, micro-Si, on open ground</t>
        </is>
      </c>
      <c r="I6578" t="inlineStr">
        <is>
          <t>(2,2,1,1,1,3); Calculation with average annual yield and share of technologies. Lifetime: 30a.</t>
        </is>
      </c>
      <c r="K6578" t="inlineStr">
        <is>
          <t>commercial</t>
        </is>
      </c>
      <c r="L6578">
        <f>L6577</f>
        <v>0.82233248462317254</v>
      </c>
      <c r="M6578" s="30">
        <f>INDEX(parameters!$D$41:$AG$178,MATCH('PV (extension)'!B6563,parameters!$C$41:$C$178,0),MATCH('PV (extension)'!A6578,parameters!$D$5:$AG$5,0))/L6578</f>
        <v>9.5670277228487681E-4</v>
      </c>
      <c r="N6578" t="inlineStr">
        <is>
          <t>central</t>
        </is>
      </c>
      <c r="O6578">
        <f>INDEX(parameters!$C$196:$EJ$198,MATCH('PV (extension)'!N6578,parameters!$B$196:$B$198,0),MATCH('PV (extension)'!B6563,parameters!$C$195:$EJ$195,0))</f>
        <v>1565.2655978191201</v>
      </c>
      <c r="P6578" t="n">
        <v>570</v>
      </c>
      <c r="Q6578" t="n">
        <v>30</v>
      </c>
      <c r="R6578">
        <f>Q6578*P6578*O6578</f>
        <v>26766041.722706955</v>
      </c>
      <c r="S6578">
        <f>1/R6578</f>
        <v>3.7360772667093714E-8</v>
      </c>
    </row>
    <row r="6579" s="29">
      <c r="A6579" t="inlineStr">
        <is>
          <t>photovoltaic open ground installation, 570 kWp, multi-Si, on open ground</t>
        </is>
      </c>
      <c r="B6579" s="30">
        <f>M6579*S6579</f>
        <v>1.1961418293529401E-8</v>
      </c>
      <c r="C6579" t="inlineStr">
        <is>
          <t>RER</t>
        </is>
      </c>
      <c r="D6579" t="inlineStr">
        <is>
          <t>unit</t>
        </is>
      </c>
      <c r="F6579" t="inlineStr">
        <is>
          <t>technosphere</t>
        </is>
      </c>
      <c r="G6579" t="n">
        <v>0</v>
      </c>
      <c r="H6579" t="inlineStr">
        <is>
          <t>photovoltaic open ground installation, 570 kWp, multi-Si, on open ground</t>
        </is>
      </c>
      <c r="I6579" t="inlineStr">
        <is>
          <t>(2,2,1,1,1,3); Calculation with average annual yield and share of technologies. Lifetime: 30a.</t>
        </is>
      </c>
      <c r="K6579" t="inlineStr">
        <is>
          <t>commercial</t>
        </is>
      </c>
      <c r="L6579">
        <f>L6578</f>
        <v>0.82233248462317254</v>
      </c>
      <c r="M6579" s="30">
        <f>INDEX(parameters!$D$41:$AG$178,MATCH('PV (extension)'!B6563,parameters!$C$41:$C$178,0),MATCH('PV (extension)'!A6579,parameters!$D$5:$AG$5,0))/L6579</f>
        <v>0.32015982110735819</v>
      </c>
      <c r="N6579" t="inlineStr">
        <is>
          <t>central</t>
        </is>
      </c>
      <c r="O6579">
        <f>INDEX(parameters!$C$196:$EJ$198,MATCH('PV (extension)'!N6579,parameters!$B$196:$B$198,0),MATCH('PV (extension)'!B6563,parameters!$C$195:$EJ$195,0))</f>
        <v>1565.2655978191201</v>
      </c>
      <c r="P6579" t="n">
        <v>570</v>
      </c>
      <c r="Q6579" t="n">
        <v>30</v>
      </c>
      <c r="R6579">
        <f>Q6579*P6579*O6579</f>
        <v>26766041.722706955</v>
      </c>
      <c r="S6579">
        <f>1/R6579</f>
        <v>3.7360772667093714E-8</v>
      </c>
    </row>
    <row r="6580" s="29">
      <c r="A6580" t="inlineStr">
        <is>
          <t>photovoltaic open ground installation, 570 kWp, single-Si, on open ground</t>
        </is>
      </c>
      <c r="B6580" s="30">
        <f>M6580*S6580</f>
        <v>6.3448512322549431E-9</v>
      </c>
      <c r="C6580" t="inlineStr">
        <is>
          <t>RER</t>
        </is>
      </c>
      <c r="D6580" t="inlineStr">
        <is>
          <t>unit</t>
        </is>
      </c>
      <c r="F6580" t="inlineStr">
        <is>
          <t>technosphere</t>
        </is>
      </c>
      <c r="G6580" t="n">
        <v>0</v>
      </c>
      <c r="H6580" t="inlineStr">
        <is>
          <t>photovoltaic open ground installation, 570 kWp, single-Si, on open ground</t>
        </is>
      </c>
      <c r="I6580" t="inlineStr">
        <is>
          <t>(2,2,1,1,1,3); Calculation with average annual yield and share of technologies. Lifetime: 30a.</t>
        </is>
      </c>
      <c r="K6580" t="inlineStr">
        <is>
          <t>commercial</t>
        </is>
      </c>
      <c r="L6580">
        <f>L6579</f>
        <v>0.82233248462317254</v>
      </c>
      <c r="M6580" s="30">
        <f>INDEX(parameters!$D$41:$AG$178,MATCH('PV (extension)'!B6563,parameters!$C$41:$C$178,0),MATCH('PV (extension)'!A6580,parameters!$D$5:$AG$5,0))/L6580</f>
        <v>0.16982655280690445</v>
      </c>
      <c r="N6580" t="inlineStr">
        <is>
          <t>central</t>
        </is>
      </c>
      <c r="O6580">
        <f>INDEX(parameters!$C$196:$EJ$198,MATCH('PV (extension)'!N6580,parameters!$B$196:$B$198,0),MATCH('PV (extension)'!B6563,parameters!$C$195:$EJ$195,0))</f>
        <v>1565.2655978191201</v>
      </c>
      <c r="P6580" t="n">
        <v>570</v>
      </c>
      <c r="Q6580" t="n">
        <v>30</v>
      </c>
      <c r="R6580">
        <f>Q6580*P6580*O6580</f>
        <v>26766041.722706955</v>
      </c>
      <c r="S6580">
        <f>1/R6580</f>
        <v>3.7360772667093714E-8</v>
      </c>
    </row>
    <row r="6581" ht="16" customHeight="1" s="29">
      <c r="A6581" t="inlineStr">
        <is>
          <t>photovoltaic slanted-roof installation, 93 kWp, multi-Si, laminated, integrated, on roof</t>
        </is>
      </c>
      <c r="B6581" s="30">
        <f>M6581*S6581</f>
        <v>1.9579355966825961E-9</v>
      </c>
      <c r="C6581" t="inlineStr">
        <is>
          <t>CH</t>
        </is>
      </c>
      <c r="D6581" t="inlineStr">
        <is>
          <t>unit</t>
        </is>
      </c>
      <c r="F6581" t="inlineStr">
        <is>
          <t>technosphere</t>
        </is>
      </c>
      <c r="G6581" t="n">
        <v>0</v>
      </c>
      <c r="H6581" t="inlineStr">
        <is>
          <t>photovoltaic slanted-roof installation, 93 kWp, multi-Si, laminated, integrated, on roof</t>
        </is>
      </c>
      <c r="I6581" t="inlineStr">
        <is>
          <t>(2,2,1,1,1,3); Calculation with average annual yield and share of technologies. Lifetime: 30a.</t>
        </is>
      </c>
      <c r="K6581" t="inlineStr">
        <is>
          <t>commercial</t>
        </is>
      </c>
      <c r="L6581">
        <f>L6580</f>
        <v>0.82233248462317254</v>
      </c>
      <c r="M6581" s="30">
        <f>INDEX(parameters!$D$41:$AG$178,MATCH('PV (extension)'!B6563,parameters!$C$41:$C$178,0),MATCH('PV (extension)'!A6581,parameters!$D$5:$AG$5,0))/L6581</f>
        <v>8.0374539804535308E-3</v>
      </c>
      <c r="N6581" s="3" t="inlineStr">
        <is>
          <t>roof-top</t>
        </is>
      </c>
      <c r="O6581">
        <f>INDEX(parameters!$C$196:$EJ$198,MATCH('PV (extension)'!N6581,parameters!$B$196:$B$198,0),MATCH('PV (extension)'!B6563,parameters!$C$195:$EJ$195,0))</f>
        <v>1471.3496619499729</v>
      </c>
      <c r="P6581" t="n">
        <v>93</v>
      </c>
      <c r="Q6581" t="n">
        <v>30</v>
      </c>
      <c r="R6581">
        <f>Q6581*P6581*O6581</f>
        <v>4105065.5568404244</v>
      </c>
      <c r="S6581">
        <f>1/R6581</f>
        <v>2.4360146900301323E-7</v>
      </c>
    </row>
    <row r="6582" ht="16" customHeight="1" s="29">
      <c r="A6582" t="inlineStr">
        <is>
          <t>photovoltaic slanted-roof installation, 93 kWp, multi-Si, panel, mounted, on roof</t>
        </is>
      </c>
      <c r="B6582" s="30">
        <f>M6582*S6582</f>
        <v>3.3199642990445516E-8</v>
      </c>
      <c r="C6582" t="inlineStr">
        <is>
          <t>CH</t>
        </is>
      </c>
      <c r="D6582" t="inlineStr">
        <is>
          <t>unit</t>
        </is>
      </c>
      <c r="F6582" t="inlineStr">
        <is>
          <t>technosphere</t>
        </is>
      </c>
      <c r="G6582" t="n">
        <v>0</v>
      </c>
      <c r="H6582" t="inlineStr">
        <is>
          <t>photovoltaic slanted-roof installation, 93 kWp, multi-Si, panel, mounted, on roof</t>
        </is>
      </c>
      <c r="I6582" t="inlineStr">
        <is>
          <t>(2,2,1,1,1,3); Calculation with average annual yield and share of technologies. Lifetime: 30a.</t>
        </is>
      </c>
      <c r="K6582" t="inlineStr">
        <is>
          <t>commercial</t>
        </is>
      </c>
      <c r="L6582">
        <f>L6581</f>
        <v>0.82233248462317254</v>
      </c>
      <c r="M6582" s="30">
        <f>INDEX(parameters!$D$41:$AG$178,MATCH('PV (extension)'!B6563,parameters!$C$41:$C$178,0),MATCH('PV (extension)'!A6582,parameters!$D$5:$AG$5,0))/L6582</f>
        <v>0.13628671093947653</v>
      </c>
      <c r="N6582" s="3" t="inlineStr">
        <is>
          <t>roof-top</t>
        </is>
      </c>
      <c r="O6582">
        <f>INDEX(parameters!$C$196:$EJ$198,MATCH('PV (extension)'!N6582,parameters!$B$196:$B$198,0),MATCH('PV (extension)'!B6563,parameters!$C$195:$EJ$195,0))</f>
        <v>1471.3496619499729</v>
      </c>
      <c r="P6582" t="n">
        <v>93</v>
      </c>
      <c r="Q6582" t="n">
        <v>30</v>
      </c>
      <c r="R6582">
        <f>Q6582*P6582*O6582</f>
        <v>4105065.5568404244</v>
      </c>
      <c r="S6582">
        <f>1/R6582</f>
        <v>2.4360146900301323E-7</v>
      </c>
    </row>
    <row r="6583" ht="16" customHeight="1" s="29">
      <c r="A6583" t="inlineStr">
        <is>
          <t>photovoltaic slanted-roof installation, 93 kWp, single-Si, laminated, integrated, on roof</t>
        </is>
      </c>
      <c r="B6583" s="30">
        <f>M6583*S6583</f>
        <v>1.0350495757759601E-9</v>
      </c>
      <c r="C6583" t="inlineStr">
        <is>
          <t>CH</t>
        </is>
      </c>
      <c r="D6583" t="inlineStr">
        <is>
          <t>unit</t>
        </is>
      </c>
      <c r="F6583" t="inlineStr">
        <is>
          <t>technosphere</t>
        </is>
      </c>
      <c r="G6583" t="n">
        <v>0</v>
      </c>
      <c r="H6583" t="inlineStr">
        <is>
          <t>photovoltaic slanted-roof installation, 93 kWp, single-Si, laminated, integrated, on roof</t>
        </is>
      </c>
      <c r="I6583" t="inlineStr">
        <is>
          <t>(2,2,1,1,1,3); Calculation with average annual yield and share of technologies. Lifetime: 30a.</t>
        </is>
      </c>
      <c r="K6583" t="inlineStr">
        <is>
          <t>commercial</t>
        </is>
      </c>
      <c r="L6583">
        <f>L6582</f>
        <v>0.82233248462317254</v>
      </c>
      <c r="M6583" s="30">
        <f>INDEX(parameters!$D$41:$AG$178,MATCH('PV (extension)'!B6563,parameters!$C$41:$C$178,0),MATCH('PV (extension)'!A6583,parameters!$D$5:$AG$5,0))/L6583</f>
        <v>4.2489463631401872E-3</v>
      </c>
      <c r="N6583" s="3" t="inlineStr">
        <is>
          <t>roof-top</t>
        </is>
      </c>
      <c r="O6583">
        <f>INDEX(parameters!$C$196:$EJ$198,MATCH('PV (extension)'!N6583,parameters!$B$196:$B$198,0),MATCH('PV (extension)'!B6563,parameters!$C$195:$EJ$195,0))</f>
        <v>1471.3496619499729</v>
      </c>
      <c r="P6583" t="n">
        <v>93</v>
      </c>
      <c r="Q6583" t="n">
        <v>30</v>
      </c>
      <c r="R6583">
        <f>Q6583*P6583*O6583</f>
        <v>4105065.5568404244</v>
      </c>
      <c r="S6583">
        <f>1/R6583</f>
        <v>2.4360146900301323E-7</v>
      </c>
    </row>
    <row r="6584" ht="16" customHeight="1" s="29">
      <c r="A6584" t="inlineStr">
        <is>
          <t>photovoltaic slanted-roof installation, 93 kWp, single-Si, panel, mounted, on roof</t>
        </is>
      </c>
      <c r="B6584" s="30">
        <f>M6584*S6584</f>
        <v>1.7390322069274622E-8</v>
      </c>
      <c r="C6584" t="inlineStr">
        <is>
          <t>CH</t>
        </is>
      </c>
      <c r="D6584" t="inlineStr">
        <is>
          <t>unit</t>
        </is>
      </c>
      <c r="F6584" t="inlineStr">
        <is>
          <t>technosphere</t>
        </is>
      </c>
      <c r="G6584" t="n">
        <v>0</v>
      </c>
      <c r="H6584" t="inlineStr">
        <is>
          <t>photovoltaic slanted-roof installation, 93 kWp, single-Si, panel, mounted, on roof</t>
        </is>
      </c>
      <c r="I6584" t="inlineStr">
        <is>
          <t>(2,2,1,1,1,3); Calculation with average annual yield and share of technologies. Lifetime: 30a.</t>
        </is>
      </c>
      <c r="K6584" t="inlineStr">
        <is>
          <t>commercial</t>
        </is>
      </c>
      <c r="L6584">
        <f>L6583</f>
        <v>0.82233248462317254</v>
      </c>
      <c r="M6584" s="30">
        <f>INDEX(parameters!$D$41:$AG$178,MATCH('PV (extension)'!B6563,parameters!$C$41:$C$178,0),MATCH('PV (extension)'!A6584,parameters!$D$5:$AG$5,0))/L6584</f>
        <v>7.1388412148941149E-2</v>
      </c>
      <c r="N6584" s="3" t="inlineStr">
        <is>
          <t>roof-top</t>
        </is>
      </c>
      <c r="O6584">
        <f>INDEX(parameters!$C$196:$EJ$198,MATCH('PV (extension)'!N6584,parameters!$B$196:$B$198,0),MATCH('PV (extension)'!B6563,parameters!$C$195:$EJ$195,0))</f>
        <v>1471.3496619499729</v>
      </c>
      <c r="P6584" t="n">
        <v>93</v>
      </c>
      <c r="Q6584" t="n">
        <v>30</v>
      </c>
      <c r="R6584">
        <f>Q6584*P6584*O6584</f>
        <v>4105065.5568404244</v>
      </c>
      <c r="S6584">
        <f>1/R6584</f>
        <v>2.4360146900301323E-7</v>
      </c>
    </row>
    <row r="6585" s="29">
      <c r="A6585" t="inlineStr">
        <is>
          <t>market for tap water</t>
        </is>
      </c>
      <c r="B6585" t="n">
        <v>0.0037026</v>
      </c>
      <c r="C6585" t="inlineStr">
        <is>
          <t>Europe without Switzerland</t>
        </is>
      </c>
      <c r="D6585" t="inlineStr">
        <is>
          <t>kilogram</t>
        </is>
      </c>
      <c r="F6585" t="inlineStr">
        <is>
          <t>technosphere</t>
        </is>
      </c>
      <c r="G6585" t="n">
        <v>0</v>
      </c>
      <c r="H6585" t="inlineStr">
        <is>
          <t>tap water</t>
        </is>
      </c>
      <c r="I6585" t="inlineStr">
        <is>
          <t>(2,2,1,1,1,3); Estimation 20l/m2 panel</t>
        </is>
      </c>
      <c r="M6585" s="30" t="n"/>
    </row>
    <row r="6586" s="29">
      <c r="A6586" t="inlineStr">
        <is>
          <t>treatment of wastewater, from residence, capacity 1.1E10l/year</t>
        </is>
      </c>
      <c r="B6586" t="n">
        <v>-3.3323e-06</v>
      </c>
      <c r="C6586" t="inlineStr">
        <is>
          <t>CH</t>
        </is>
      </c>
      <c r="D6586" t="inlineStr">
        <is>
          <t>cubic meter</t>
        </is>
      </c>
      <c r="F6586" t="inlineStr">
        <is>
          <t>technosphere</t>
        </is>
      </c>
      <c r="G6586" t="n">
        <v>0</v>
      </c>
      <c r="H6586" t="inlineStr">
        <is>
          <t>wastewater, from residence</t>
        </is>
      </c>
      <c r="I6586" t="inlineStr">
        <is>
          <t>(2,2,1,1,1,3); Estimation 20l/m2 panel</t>
        </is>
      </c>
      <c r="M6586" s="30" t="n"/>
    </row>
    <row r="6587" s="29">
      <c r="M6587" s="30" t="n"/>
    </row>
    <row r="6588" customFormat="1" s="28">
      <c r="A6588" s="28" t="inlineStr">
        <is>
          <t>Activity</t>
        </is>
      </c>
      <c r="B6588" s="28" t="inlineStr">
        <is>
          <t>electricity production, photovoltaic</t>
        </is>
      </c>
      <c r="M6588" s="30" t="n"/>
    </row>
    <row r="6589">
      <c r="A6589" t="inlineStr">
        <is>
          <t>comment</t>
        </is>
      </c>
      <c r="B658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")&amp;HLOOKUP(B6590,parameters!$C$195:$EJ$198,2,0)&amp;" kWh/kWp.
Annual output, Facade: "&amp;HLOOKUP(B6590,parameters!$C$195:$EJ$198,3,0)&amp;" kWh/kWp.
Annual output, Open-ground: "&amp;HLOOKUP(B6590,parameters!$C$195:$EJ$198,4,0)&amp;_xlfn._LONGTEXT("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")&amp;VLOOKUP(B6590,'extension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1471.34966194997 kWh/kWp.
Annual output, Facade: 1033.07529456062 kWh/kWp.
Annual output, Open-ground: 1565.26559781912 kWh/kWp.
Amount of solar energy transformed to electricity. Waste heat emission due to losses of electricity in the system.
Technology:  Electricity production with grid-connected photovoltaic power plants.
Time period:  Time of publications
Production volume: 0.802 GWh in 2025.
Sampling:  Statistical data and model calculations
Extrapolations:  Use of PV technology data investigated for other countries (Switzerland). Correction of average yield with Swiss data.
Uncertainty:  None
Author: Romain Sacchi, PSI, romain.sacchi@psi.ch</v>
      </c>
      <c r="M6589" s="30" t="n"/>
    </row>
    <row r="6590" s="29">
      <c r="A6590" t="inlineStr">
        <is>
          <t>location</t>
        </is>
      </c>
      <c r="B6590" t="inlineStr">
        <is>
          <t>GT</t>
        </is>
      </c>
    </row>
    <row r="6591" s="29">
      <c r="A6591" t="inlineStr">
        <is>
          <t>production amount</t>
        </is>
      </c>
      <c r="B6591" t="n">
        <v>1</v>
      </c>
    </row>
    <row r="6592" s="29">
      <c r="A6592" t="inlineStr">
        <is>
          <t>reference product</t>
        </is>
      </c>
      <c r="B6592" t="inlineStr">
        <is>
          <t>electricity, low voltage</t>
        </is>
      </c>
    </row>
    <row r="6593" s="29">
      <c r="A6593" t="inlineStr">
        <is>
          <t>source</t>
        </is>
      </c>
      <c r="B659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594" s="29">
      <c r="A6594" t="inlineStr">
        <is>
          <t>type</t>
        </is>
      </c>
      <c r="B6594" t="inlineStr">
        <is>
          <t>process</t>
        </is>
      </c>
    </row>
    <row r="6595" s="29">
      <c r="A6595" t="inlineStr">
        <is>
          <t>unit</t>
        </is>
      </c>
      <c r="B6595" t="inlineStr">
        <is>
          <t>kilowatt hour</t>
        </is>
      </c>
    </row>
    <row r="6596" s="29">
      <c r="A6596" t="inlineStr">
        <is>
          <t>Exchanges</t>
        </is>
      </c>
    </row>
    <row r="6597" customFormat="1" s="28">
      <c r="A6597" s="28" t="inlineStr">
        <is>
          <t>name</t>
        </is>
      </c>
      <c r="B6597" s="28" t="inlineStr">
        <is>
          <t>amount</t>
        </is>
      </c>
      <c r="C6597" s="28" t="inlineStr">
        <is>
          <t>location</t>
        </is>
      </c>
      <c r="D6597" s="28" t="inlineStr">
        <is>
          <t>unit</t>
        </is>
      </c>
      <c r="E6597" s="28" t="inlineStr">
        <is>
          <t>categories</t>
        </is>
      </c>
      <c r="F6597" s="28" t="inlineStr">
        <is>
          <t>type</t>
        </is>
      </c>
      <c r="G6597" s="28" t="inlineStr">
        <is>
          <t>uncertainty type</t>
        </is>
      </c>
      <c r="H6597" s="28" t="inlineStr">
        <is>
          <t>loc</t>
        </is>
      </c>
      <c r="I6597" s="28" t="inlineStr">
        <is>
          <t>scale</t>
        </is>
      </c>
      <c r="J6597" s="28" t="inlineStr">
        <is>
          <t>comment</t>
        </is>
      </c>
      <c r="K6597" s="28" t="inlineStr">
        <is>
          <t>negative</t>
        </is>
      </c>
      <c r="L6597" s="28" t="inlineStr">
        <is>
          <t>reference product</t>
        </is>
      </c>
      <c r="M6597" s="28" t="inlineStr">
        <is>
          <t>production volume</t>
        </is>
      </c>
      <c r="N6597" s="28" t="inlineStr">
        <is>
          <t>scope</t>
        </is>
      </c>
      <c r="O6597" s="28" t="inlineStr">
        <is>
          <t>scope share</t>
        </is>
      </c>
      <c r="P6597" s="28" t="inlineStr">
        <is>
          <t>tech share</t>
        </is>
      </c>
      <c r="Q6597" s="28" t="inlineStr">
        <is>
          <t>installation</t>
        </is>
      </c>
      <c r="R6597" s="28" t="inlineStr">
        <is>
          <t>productivity</t>
        </is>
      </c>
      <c r="S6597" s="28" t="inlineStr">
        <is>
          <t>kWp</t>
        </is>
      </c>
      <c r="T6597" s="28" t="inlineStr">
        <is>
          <t>lifetime</t>
        </is>
      </c>
      <c r="U6597" s="28" t="inlineStr">
        <is>
          <t>lifetime production</t>
        </is>
      </c>
      <c r="V6597" s="28" t="inlineStr">
        <is>
          <t>inverted lifetime production</t>
        </is>
      </c>
    </row>
    <row r="6598" s="29">
      <c r="A6598" t="inlineStr">
        <is>
          <t>Energy, solar, converted</t>
        </is>
      </c>
      <c r="B6598" t="n">
        <v>3.8503</v>
      </c>
      <c r="D6598" t="inlineStr">
        <is>
          <t>megajoule</t>
        </is>
      </c>
      <c r="E6598" t="inlineStr">
        <is>
          <t>natural resource::in air</t>
        </is>
      </c>
      <c r="F6598" t="inlineStr">
        <is>
          <t>biosphere</t>
        </is>
      </c>
      <c r="G6598" t="n">
        <v>2</v>
      </c>
      <c r="H6598" t="n">
        <v>1.348151067341848</v>
      </c>
      <c r="I6598" t="n">
        <v>0.04340984597628009</v>
      </c>
      <c r="J6598" t="inlineStr">
        <is>
          <t>(2,2,1,1,1,3); Energy loss in the system</t>
        </is>
      </c>
    </row>
    <row r="6599" s="29">
      <c r="A6599" t="inlineStr">
        <is>
          <t>Heat, waste</t>
        </is>
      </c>
      <c r="B6599" t="n">
        <v>0.25027</v>
      </c>
      <c r="D6599" t="inlineStr">
        <is>
          <t>megajoule</t>
        </is>
      </c>
      <c r="E6599" t="inlineStr">
        <is>
          <t>air</t>
        </is>
      </c>
      <c r="F6599" t="inlineStr">
        <is>
          <t>biosphere</t>
        </is>
      </c>
      <c r="G6599" t="n">
        <v>2</v>
      </c>
      <c r="H6599" t="n">
        <v>-1.385214943900327</v>
      </c>
      <c r="I6599" t="n">
        <v>0.02439508208471609</v>
      </c>
      <c r="J6599" t="inlineStr">
        <is>
          <t>(1,na,na,na,na,na); Calculation</t>
        </is>
      </c>
    </row>
    <row r="6600" s="29">
      <c r="A6600" t="inlineStr">
        <is>
          <t>electricity production, photovoltaic</t>
        </is>
      </c>
      <c r="B6600" t="n">
        <v>1</v>
      </c>
      <c r="C6600" t="inlineStr">
        <is>
          <t>GT</t>
        </is>
      </c>
      <c r="D6600" t="inlineStr">
        <is>
          <t>kilowatt hour</t>
        </is>
      </c>
      <c r="E6600" t="inlineStr">
        <is>
          <t>photovoltaic::power plants</t>
        </is>
      </c>
      <c r="F6600" t="inlineStr">
        <is>
          <t>production</t>
        </is>
      </c>
      <c r="G6600" t="n">
        <v>0</v>
      </c>
      <c r="H6600" t="n">
        <v>1</v>
      </c>
      <c r="L6600" t="inlineStr">
        <is>
          <t>electricity, low voltage</t>
        </is>
      </c>
      <c r="M6600">
        <f>VLOOKUP(C6600,'extension - production vol'!$B$6:$D$235,3,0)</f>
        <v>0.80200000000000005</v>
      </c>
    </row>
    <row r="6601" ht="16" customHeight="1" s="29">
      <c r="A6601" t="inlineStr">
        <is>
          <t>photovoltaic flat-roof installation, 156 kWp, multi-Si, on roof</t>
        </is>
      </c>
      <c r="B6601" s="30">
        <f>P6601*V6601</f>
        <v>1.4662414785570735E-8</v>
      </c>
      <c r="C6601" t="inlineStr">
        <is>
          <t>CH</t>
        </is>
      </c>
      <c r="D6601" t="inlineStr">
        <is>
          <t>unit</t>
        </is>
      </c>
      <c r="F6601" t="inlineStr">
        <is>
          <t>technosphere</t>
        </is>
      </c>
      <c r="G6601" t="n">
        <v>2</v>
      </c>
      <c r="H6601" t="n">
        <v>-18.46800298604678</v>
      </c>
      <c r="I6601" t="n">
        <v>0.09798894162072011</v>
      </c>
      <c r="J6601" t="inlineStr">
        <is>
          <t>(2,2,1,1,1,3); Calculation with average annual yield and share of technologies. Lifetime: 30a.</t>
        </is>
      </c>
      <c r="L6601" t="inlineStr">
        <is>
          <t>photovoltaic flat-roof installation, 156 kWp, multi-Si, on roof</t>
        </is>
      </c>
      <c r="N6601" t="inlineStr">
        <is>
          <t>all</t>
        </is>
      </c>
      <c r="O6601" t="n">
        <v>1</v>
      </c>
      <c r="P6601" s="30">
        <f>INDEX(parameters!$D$41:$AG$178,MATCH('PV (extension)'!B6590,parameters!$C$41:$C$178,0),MATCH('PV (extension)'!A6601,parameters!$D$5:$AG$5,0))/O6601</f>
        <v>0.10096416269840058</v>
      </c>
      <c r="Q6601" s="3" t="inlineStr">
        <is>
          <t>roof-top</t>
        </is>
      </c>
      <c r="R6601">
        <f>INDEX(parameters!$C$196:$EJ$198,MATCH('PV (extension)'!Q6601,parameters!$B$196:$B$198,0),MATCH('PV (extension)'!B6590,parameters!$C$195:$EJ$195,0))</f>
        <v>1471.3496619499729</v>
      </c>
      <c r="S6601" t="n">
        <v>156</v>
      </c>
      <c r="T6601" t="n">
        <v>30</v>
      </c>
      <c r="U6601">
        <f>T6601*S6601*R6601</f>
        <v>6885916.4179258728</v>
      </c>
      <c r="V6601">
        <f>1/U6601</f>
        <v>1.452239526748733E-7</v>
      </c>
    </row>
    <row r="6602" ht="16" customHeight="1" s="29">
      <c r="A6602" t="inlineStr">
        <is>
          <t>photovoltaic flat-roof installation, 156 kWp, single-Si, on roof</t>
        </is>
      </c>
      <c r="B6602" s="30">
        <f>P6602*V6602</f>
        <v>7.6591140616364196E-9</v>
      </c>
      <c r="C6602" t="inlineStr">
        <is>
          <t>CH</t>
        </is>
      </c>
      <c r="D6602" t="inlineStr">
        <is>
          <t>unit</t>
        </is>
      </c>
      <c r="F6602" t="inlineStr">
        <is>
          <t>technosphere</t>
        </is>
      </c>
      <c r="G6602" t="n">
        <v>2</v>
      </c>
      <c r="H6602" t="n">
        <v>-19.10362020104489</v>
      </c>
      <c r="I6602" t="n">
        <v>0.09798894162072011</v>
      </c>
      <c r="J6602" t="inlineStr">
        <is>
          <t>(2,2,1,1,1,3); Calculation with average annual yield and share of technologies. Lifetime: 30a.</t>
        </is>
      </c>
      <c r="L6602" t="inlineStr">
        <is>
          <t>photovoltaic flat-roof installation, 156 kWp, single-Si, on roof</t>
        </is>
      </c>
      <c r="N6602" t="inlineStr">
        <is>
          <t>all</t>
        </is>
      </c>
      <c r="O6602" t="n">
        <v>1</v>
      </c>
      <c r="P6602" s="30">
        <f>INDEX(parameters!$D$41:$AG$178,MATCH('PV (extension)'!B6590,parameters!$C$41:$C$178,0),MATCH('PV (extension)'!A6602,parameters!$D$5:$AG$5,0))/O6602</f>
        <v>5.2740019263789135E-2</v>
      </c>
      <c r="Q6602" s="3" t="inlineStr">
        <is>
          <t>roof-top</t>
        </is>
      </c>
      <c r="R6602">
        <f>INDEX(parameters!$C$196:$EJ$198,MATCH('PV (extension)'!Q6602,parameters!$B$196:$B$198,0),MATCH('PV (extension)'!B6590,parameters!$C$195:$EJ$195,0))</f>
        <v>1471.3496619499729</v>
      </c>
      <c r="S6602" t="n">
        <v>156</v>
      </c>
      <c r="T6602" t="n">
        <v>30</v>
      </c>
      <c r="U6602">
        <f>T6602*S6602*R6602</f>
        <v>6885916.4179258728</v>
      </c>
      <c r="V6602">
        <f>1/U6602</f>
        <v>1.452239526748733E-7</v>
      </c>
    </row>
    <row r="6603" ht="16" customHeight="1" s="29">
      <c r="A6603" t="inlineStr">
        <is>
          <t>photovoltaic slanted-roof installation, 3 kWp, CIS, laminated, integrated, on roof</t>
        </is>
      </c>
      <c r="B6603" s="30">
        <f>P6603*V6603</f>
        <v>6.869174979130888E-9</v>
      </c>
      <c r="C6603" t="inlineStr">
        <is>
          <t>CH</t>
        </is>
      </c>
      <c r="D6603" t="inlineStr">
        <is>
          <t>unit</t>
        </is>
      </c>
      <c r="F6603" t="inlineStr">
        <is>
          <t>technosphere</t>
        </is>
      </c>
      <c r="G6603" t="n">
        <v>2</v>
      </c>
      <c r="H6603" t="n">
        <v>-19.69743931800395</v>
      </c>
      <c r="I6603" t="n">
        <v>0.09798894162072011</v>
      </c>
      <c r="J6603" t="inlineStr">
        <is>
          <t>(2,2,1,1,1,3); Calculation with average annual yield and share of technologies. Lifetime: 30a.</t>
        </is>
      </c>
      <c r="L6603" t="inlineStr">
        <is>
          <t>photovoltaic slanted-roof installation, 3 kWp, CIS, laminated, integrated, on roof</t>
        </is>
      </c>
      <c r="N6603" t="inlineStr">
        <is>
          <t>all</t>
        </is>
      </c>
      <c r="O6603" t="n">
        <v>1</v>
      </c>
      <c r="P6603" s="30">
        <f>INDEX(parameters!$D$41:$AG$178,MATCH('PV (extension)'!B6590,parameters!$C$41:$C$178,0),MATCH('PV (extension)'!A6603,parameters!$D$5:$AG$5,0))/O6603</f>
        <v>9.0962624550774995E-4</v>
      </c>
      <c r="Q6603" s="3" t="inlineStr">
        <is>
          <t>roof-top</t>
        </is>
      </c>
      <c r="R6603">
        <f>INDEX(parameters!$C$196:$EJ$198,MATCH('PV (extension)'!Q6603,parameters!$B$196:$B$198,0),MATCH('PV (extension)'!B6590,parameters!$C$195:$EJ$195,0))</f>
        <v>1471.3496619499729</v>
      </c>
      <c r="S6603" t="n">
        <v>3</v>
      </c>
      <c r="T6603" t="n">
        <v>30</v>
      </c>
      <c r="U6603">
        <f>T6603*S6603*R6603</f>
        <v>132421.46957549755</v>
      </c>
      <c r="V6603">
        <f>1/U6603</f>
        <v>7.5516455390934116E-6</v>
      </c>
    </row>
    <row r="6604" ht="16" customHeight="1" s="29">
      <c r="A6604" t="inlineStr">
        <is>
          <t>photovoltaic slanted-roof installation, 3 kWp, CdTe, panel, mounted, on roof</t>
        </is>
      </c>
      <c r="B6604" s="30">
        <f>P6604*V6604</f>
        <v>4.4802862210343675E-8</v>
      </c>
      <c r="C6604" t="inlineStr">
        <is>
          <t>CH</t>
        </is>
      </c>
      <c r="D6604" t="inlineStr">
        <is>
          <t>unit</t>
        </is>
      </c>
      <c r="F6604" t="inlineStr">
        <is>
          <t>technosphere</t>
        </is>
      </c>
      <c r="G6604" t="n">
        <v>2</v>
      </c>
      <c r="H6604" t="n">
        <v>-16.69297991102503</v>
      </c>
      <c r="I6604" t="n">
        <v>0.09798894162072011</v>
      </c>
      <c r="J6604" t="inlineStr">
        <is>
          <t>(2,2,1,1,1,3); Calculation with average annual yield and share of technologies. Lifetime: 30a.</t>
        </is>
      </c>
      <c r="L6604" t="inlineStr">
        <is>
          <t>photovoltaic slanted-roof installation, 3 kWp, CdTe, panel, mounted, on roof</t>
        </is>
      </c>
      <c r="N6604" t="inlineStr">
        <is>
          <t>all</t>
        </is>
      </c>
      <c r="O6604" t="n">
        <v>1</v>
      </c>
      <c r="P6604" s="30">
        <f>INDEX(parameters!$D$41:$AG$178,MATCH('PV (extension)'!B6590,parameters!$C$41:$C$178,0),MATCH('PV (extension)'!A6604,parameters!$D$5:$AG$5,0))/O6604</f>
        <v>5.9328608550822341E-3</v>
      </c>
      <c r="Q6604" s="3" t="inlineStr">
        <is>
          <t>roof-top</t>
        </is>
      </c>
      <c r="R6604">
        <f>INDEX(parameters!$C$196:$EJ$198,MATCH('PV (extension)'!Q6604,parameters!$B$196:$B$198,0),MATCH('PV (extension)'!B6590,parameters!$C$195:$EJ$195,0))</f>
        <v>1471.3496619499729</v>
      </c>
      <c r="S6604" t="n">
        <v>3</v>
      </c>
      <c r="T6604" t="n">
        <v>30</v>
      </c>
      <c r="U6604">
        <f>T6604*S6604*R6604</f>
        <v>132421.46957549755</v>
      </c>
      <c r="V6604">
        <f>1/U6604</f>
        <v>7.5516455390934116E-6</v>
      </c>
    </row>
    <row r="6605" ht="16" customHeight="1" s="29">
      <c r="A6605" t="inlineStr">
        <is>
          <t>photovoltaic slanted-roof installation, 3 kWp, micro-Si, laminated, integrated, on roof</t>
        </is>
      </c>
      <c r="B6605" s="30">
        <f>P6605*V6605</f>
        <v>6.942197668294341E-10</v>
      </c>
      <c r="C6605" t="inlineStr">
        <is>
          <t>RER</t>
        </is>
      </c>
      <c r="D6605" t="inlineStr">
        <is>
          <t>unit</t>
        </is>
      </c>
      <c r="F6605" t="inlineStr">
        <is>
          <t>technosphere</t>
        </is>
      </c>
      <c r="G6605" t="n">
        <v>2</v>
      </c>
      <c r="H6605" t="n">
        <v>-21.54326959350907</v>
      </c>
      <c r="I6605" t="n">
        <v>0.09798894162072011</v>
      </c>
      <c r="J6605" t="inlineStr">
        <is>
          <t>(2,2,1,1,1,3); Calculation with average annual yield and share of technologies. Lifetime: 30a.</t>
        </is>
      </c>
      <c r="L6605" t="inlineStr">
        <is>
          <t>photovoltaic slanted-roof installation, 3 kWp, micro-Si, laminated, integrated, on roof</t>
        </is>
      </c>
      <c r="N6605" t="inlineStr">
        <is>
          <t>all</t>
        </is>
      </c>
      <c r="O6605" t="n">
        <v>1</v>
      </c>
      <c r="P6605" s="30">
        <f>INDEX(parameters!$D$41:$AG$178,MATCH('PV (extension)'!B6590,parameters!$C$41:$C$178,0),MATCH('PV (extension)'!A6605,parameters!$D$5:$AG$5,0))/O6605</f>
        <v>9.1929601731912907E-5</v>
      </c>
      <c r="Q6605" s="3" t="inlineStr">
        <is>
          <t>roof-top</t>
        </is>
      </c>
      <c r="R6605">
        <f>INDEX(parameters!$C$196:$EJ$198,MATCH('PV (extension)'!Q6605,parameters!$B$196:$B$198,0),MATCH('PV (extension)'!B6590,parameters!$C$195:$EJ$195,0))</f>
        <v>1471.3496619499729</v>
      </c>
      <c r="S6605" t="n">
        <v>3</v>
      </c>
      <c r="T6605" t="n">
        <v>30</v>
      </c>
      <c r="U6605">
        <f>T6605*S6605*R6605</f>
        <v>132421.46957549755</v>
      </c>
      <c r="V6605">
        <f>1/U6605</f>
        <v>7.5516455390934116E-6</v>
      </c>
    </row>
    <row r="6606" ht="16" customHeight="1" s="29">
      <c r="A6606" t="inlineStr">
        <is>
          <t>photovoltaic slanted-roof installation, 3 kWp, micro-Si, panel, mounted, on roof</t>
        </is>
      </c>
      <c r="B6606" s="30">
        <f>P6606*V6606</f>
        <v>1.2068890141664312E-8</v>
      </c>
      <c r="C6606" t="inlineStr">
        <is>
          <t>RER</t>
        </is>
      </c>
      <c r="D6606" t="inlineStr">
        <is>
          <t>unit</t>
        </is>
      </c>
      <c r="F6606" t="inlineStr">
        <is>
          <t>technosphere</t>
        </is>
      </c>
      <c r="G6606" t="n">
        <v>2</v>
      </c>
      <c r="H6606" t="n">
        <v>-18.72987249989203</v>
      </c>
      <c r="I6606" t="n">
        <v>0.09798894162072011</v>
      </c>
      <c r="J6606" t="inlineStr">
        <is>
          <t>(2,2,1,1,1,3); Calculation with average annual yield and share of technologies. Lifetime: 30a.</t>
        </is>
      </c>
      <c r="L6606" t="inlineStr">
        <is>
          <t>photovoltaic slanted-roof installation, 3 kWp, micro-Si, panel, mounted, on roof</t>
        </is>
      </c>
      <c r="N6606" t="inlineStr">
        <is>
          <t>all</t>
        </is>
      </c>
      <c r="O6606" t="n">
        <v>1</v>
      </c>
      <c r="P6606" s="30">
        <f>INDEX(parameters!$D$41:$AG$178,MATCH('PV (extension)'!B6590,parameters!$C$41:$C$178,0),MATCH('PV (extension)'!A6606,parameters!$D$5:$AG$5,0))/O6606</f>
        <v>1.5981801687044229E-3</v>
      </c>
      <c r="Q6606" s="3" t="inlineStr">
        <is>
          <t>roof-top</t>
        </is>
      </c>
      <c r="R6606">
        <f>INDEX(parameters!$C$196:$EJ$198,MATCH('PV (extension)'!Q6606,parameters!$B$196:$B$198,0),MATCH('PV (extension)'!B6590,parameters!$C$195:$EJ$195,0))</f>
        <v>1471.3496619499729</v>
      </c>
      <c r="S6606" t="n">
        <v>3</v>
      </c>
      <c r="T6606" t="n">
        <v>30</v>
      </c>
      <c r="U6606">
        <f>T6606*S6606*R6606</f>
        <v>132421.46957549755</v>
      </c>
      <c r="V6606">
        <f>1/U6606</f>
        <v>7.5516455390934116E-6</v>
      </c>
    </row>
    <row r="6607" s="29">
      <c r="A6607" t="inlineStr">
        <is>
          <t>photovoltaic open ground installation, 570 kWp, CIS, on open ground</t>
        </is>
      </c>
      <c r="B6607" s="30">
        <f>P6607*V6607</f>
        <v>3.7750018707290731E-10</v>
      </c>
      <c r="C6607" t="inlineStr">
        <is>
          <t>RER</t>
        </is>
      </c>
      <c r="D6607" t="inlineStr">
        <is>
          <t>unit</t>
        </is>
      </c>
      <c r="F6607" t="inlineStr">
        <is>
          <t>technosphere</t>
        </is>
      </c>
      <c r="G6607" t="n">
        <v>2</v>
      </c>
      <c r="H6607" t="n">
        <v>-21.66656811806742</v>
      </c>
      <c r="I6607" t="n">
        <v>0.09798894162072011</v>
      </c>
      <c r="J6607" t="inlineStr">
        <is>
          <t>(2,2,1,1,1,3); Calculation with average annual yield and share of technologies. Lifetime: 30a.</t>
        </is>
      </c>
      <c r="L6607" t="inlineStr">
        <is>
          <t>photovoltaic open ground installation, 570 kWp, CIS, on open ground</t>
        </is>
      </c>
      <c r="N6607" t="inlineStr">
        <is>
          <t>all</t>
        </is>
      </c>
      <c r="O6607" t="n">
        <v>1</v>
      </c>
      <c r="P6607" s="30">
        <f>INDEX(parameters!$D$41:$AG$178,MATCH('PV (extension)'!B6590,parameters!$C$41:$C$178,0),MATCH('PV (extension)'!A6607,parameters!$D$5:$AG$5,0))/O6607</f>
        <v>1.0104185757523119E-2</v>
      </c>
      <c r="Q6607" t="inlineStr">
        <is>
          <t>central</t>
        </is>
      </c>
      <c r="R6607">
        <f>INDEX(parameters!$C$196:$EJ$198,MATCH('PV (extension)'!Q6607,parameters!$B$196:$B$198,0),MATCH('PV (extension)'!B6590,parameters!$C$195:$EJ$195,0))</f>
        <v>1565.2655978191201</v>
      </c>
      <c r="S6607" t="n">
        <v>570</v>
      </c>
      <c r="T6607" t="n">
        <v>30</v>
      </c>
      <c r="U6607">
        <f>T6607*S6607*R6607</f>
        <v>26766041.722706955</v>
      </c>
      <c r="V6607">
        <f>1/U6607</f>
        <v>3.7360772667093714E-8</v>
      </c>
    </row>
    <row r="6608" s="29">
      <c r="A6608" t="inlineStr">
        <is>
          <t>photovoltaic open ground installation, 570 kWp, CdTe, on open ground</t>
        </is>
      </c>
      <c r="B6608" s="30">
        <f>P6608*V6608</f>
        <v>2.7730872745703673E-9</v>
      </c>
      <c r="C6608" t="inlineStr">
        <is>
          <t>RER</t>
        </is>
      </c>
      <c r="D6608" t="inlineStr">
        <is>
          <t>unit</t>
        </is>
      </c>
      <c r="F6608" t="inlineStr">
        <is>
          <t>technosphere</t>
        </is>
      </c>
      <c r="G6608" t="n">
        <v>2</v>
      </c>
      <c r="H6608" t="n">
        <v>-21.47552628199886</v>
      </c>
      <c r="I6608" t="n">
        <v>0.09798894162072011</v>
      </c>
      <c r="J6608" t="inlineStr">
        <is>
          <t>(2,2,1,1,1,3); Calculation with average annual yield and share of technologies. Lifetime: 30a.</t>
        </is>
      </c>
      <c r="L6608" t="inlineStr">
        <is>
          <t>photovoltaic open ground installation, 570 kWp, CdTe, on open ground</t>
        </is>
      </c>
      <c r="N6608" t="inlineStr">
        <is>
          <t>all</t>
        </is>
      </c>
      <c r="O6608" t="n">
        <v>1</v>
      </c>
      <c r="P6608" s="30">
        <f>INDEX(parameters!$D$41:$AG$178,MATCH('PV (extension)'!B6590,parameters!$C$41:$C$178,0),MATCH('PV (extension)'!A6608,parameters!$D$5:$AG$5,0))/O6608</f>
        <v>7.4224569691858172E-2</v>
      </c>
      <c r="Q6608" t="inlineStr">
        <is>
          <t>central</t>
        </is>
      </c>
      <c r="R6608">
        <f>INDEX(parameters!$C$196:$EJ$198,MATCH('PV (extension)'!Q6608,parameters!$B$196:$B$198,0),MATCH('PV (extension)'!B6590,parameters!$C$195:$EJ$195,0))</f>
        <v>1565.2655978191201</v>
      </c>
      <c r="S6608" t="n">
        <v>570</v>
      </c>
      <c r="T6608" t="n">
        <v>30</v>
      </c>
      <c r="U6608">
        <f>T6608*S6608*R6608</f>
        <v>26766041.722706955</v>
      </c>
      <c r="V6608">
        <f>1/U6608</f>
        <v>3.7360772667093714E-8</v>
      </c>
    </row>
    <row r="6609" s="29">
      <c r="A6609" t="inlineStr">
        <is>
          <t>photovoltaic open ground installation, 570 kWp, micro-Si, on open ground</t>
        </is>
      </c>
      <c r="B6609" s="30">
        <f>P6609*V6609</f>
        <v>2.9392757282877581E-11</v>
      </c>
      <c r="C6609" t="inlineStr">
        <is>
          <t>RER</t>
        </is>
      </c>
      <c r="D6609" t="inlineStr">
        <is>
          <t>unit</t>
        </is>
      </c>
      <c r="F6609" t="inlineStr">
        <is>
          <t>technosphere</t>
        </is>
      </c>
      <c r="G6609" t="n">
        <v>2</v>
      </c>
      <c r="H6609" t="n">
        <v>-23.51240679473371</v>
      </c>
      <c r="I6609" t="n">
        <v>0.09798894162072011</v>
      </c>
      <c r="J6609" t="inlineStr">
        <is>
          <t>(2,2,1,1,1,3); Calculation with average annual yield and share of technologies. Lifetime: 30a.</t>
        </is>
      </c>
      <c r="L6609" t="inlineStr">
        <is>
          <t>photovoltaic open ground installation, 570 kWp, micro-Si, on open ground</t>
        </is>
      </c>
      <c r="N6609" t="inlineStr">
        <is>
          <t>all</t>
        </is>
      </c>
      <c r="O6609" t="n">
        <v>1</v>
      </c>
      <c r="P6609" s="30">
        <f>INDEX(parameters!$D$41:$AG$178,MATCH('PV (extension)'!B6590,parameters!$C$41:$C$178,0),MATCH('PV (extension)'!A6609,parameters!$D$5:$AG$5,0))/O6609</f>
        <v>7.867277677789E-4</v>
      </c>
      <c r="Q6609" t="inlineStr">
        <is>
          <t>central</t>
        </is>
      </c>
      <c r="R6609">
        <f>INDEX(parameters!$C$196:$EJ$198,MATCH('PV (extension)'!Q6609,parameters!$B$196:$B$198,0),MATCH('PV (extension)'!B6590,parameters!$C$195:$EJ$195,0))</f>
        <v>1565.2655978191201</v>
      </c>
      <c r="S6609" t="n">
        <v>570</v>
      </c>
      <c r="T6609" t="n">
        <v>30</v>
      </c>
      <c r="U6609">
        <f>T6609*S6609*R6609</f>
        <v>26766041.722706955</v>
      </c>
      <c r="V6609">
        <f>1/U6609</f>
        <v>3.7360772667093714E-8</v>
      </c>
    </row>
    <row r="6610" s="29">
      <c r="A6610" t="inlineStr">
        <is>
          <t>photovoltaic open ground installation, 570 kWp, multi-Si, on open ground</t>
        </is>
      </c>
      <c r="B6610" s="30">
        <f>P6610*V6610</f>
        <v>9.8362628249351004E-9</v>
      </c>
      <c r="C6610" t="inlineStr">
        <is>
          <t>RER</t>
        </is>
      </c>
      <c r="D6610" t="inlineStr">
        <is>
          <t>unit</t>
        </is>
      </c>
      <c r="F6610" t="inlineStr">
        <is>
          <t>technosphere</t>
        </is>
      </c>
      <c r="G6610" t="n">
        <v>2</v>
      </c>
      <c r="H6610" t="n">
        <v>-18.20082258362968</v>
      </c>
      <c r="I6610" t="n">
        <v>0.09798894162072011</v>
      </c>
      <c r="J6610" t="inlineStr">
        <is>
          <t>(2,2,1,1,1,3); Calculation with average annual yield and share of technologies. Lifetime: 30a.</t>
        </is>
      </c>
      <c r="L6610" t="inlineStr">
        <is>
          <t>photovoltaic open ground installation, 570 kWp, multi-Si, on open ground</t>
        </is>
      </c>
      <c r="N6610" t="inlineStr">
        <is>
          <t>all</t>
        </is>
      </c>
      <c r="O6610" t="n">
        <v>1</v>
      </c>
      <c r="P6610" s="30">
        <f>INDEX(parameters!$D$41:$AG$178,MATCH('PV (extension)'!B6590,parameters!$C$41:$C$178,0),MATCH('PV (extension)'!A6610,parameters!$D$5:$AG$5,0))/O6610</f>
        <v>0.2632778211677243</v>
      </c>
      <c r="Q6610" t="inlineStr">
        <is>
          <t>central</t>
        </is>
      </c>
      <c r="R6610">
        <f>INDEX(parameters!$C$196:$EJ$198,MATCH('PV (extension)'!Q6610,parameters!$B$196:$B$198,0),MATCH('PV (extension)'!B6590,parameters!$C$195:$EJ$195,0))</f>
        <v>1565.2655978191201</v>
      </c>
      <c r="S6610" t="n">
        <v>570</v>
      </c>
      <c r="T6610" t="n">
        <v>30</v>
      </c>
      <c r="U6610">
        <f>T6610*S6610*R6610</f>
        <v>26766041.722706955</v>
      </c>
      <c r="V6610">
        <f>1/U6610</f>
        <v>3.7360772667093714E-8</v>
      </c>
    </row>
    <row r="6611" s="29">
      <c r="A6611" t="inlineStr">
        <is>
          <t>photovoltaic open ground installation, 570 kWp, single-Si, on open ground</t>
        </is>
      </c>
      <c r="B6611" s="30">
        <f>P6611*V6611</f>
        <v>5.2175772783846052E-9</v>
      </c>
      <c r="C6611" t="inlineStr">
        <is>
          <t>RER</t>
        </is>
      </c>
      <c r="D6611" t="inlineStr">
        <is>
          <t>unit</t>
        </is>
      </c>
      <c r="F6611" t="inlineStr">
        <is>
          <t>technosphere</t>
        </is>
      </c>
      <c r="G6611" t="n">
        <v>2</v>
      </c>
      <c r="H6611" t="n">
        <v>-18.8364689523836</v>
      </c>
      <c r="I6611" t="n">
        <v>0.09798894162072011</v>
      </c>
      <c r="J6611" t="inlineStr">
        <is>
          <t>(2,2,1,1,1,3); Calculation with average annual yield and share of technologies. Lifetime: 30a.</t>
        </is>
      </c>
      <c r="L6611" t="inlineStr">
        <is>
          <t>photovoltaic open ground installation, 570 kWp, single-Si, on open ground</t>
        </is>
      </c>
      <c r="N6611" t="inlineStr">
        <is>
          <t>all</t>
        </is>
      </c>
      <c r="O6611" t="n">
        <v>1</v>
      </c>
      <c r="P6611" s="30">
        <f>INDEX(parameters!$D$41:$AG$178,MATCH('PV (extension)'!B6590,parameters!$C$41:$C$178,0),MATCH('PV (extension)'!A6611,parameters!$D$5:$AG$5,0))/O6611</f>
        <v>0.13965389112469015</v>
      </c>
      <c r="Q6611" t="inlineStr">
        <is>
          <t>central</t>
        </is>
      </c>
      <c r="R6611">
        <f>INDEX(parameters!$C$196:$EJ$198,MATCH('PV (extension)'!Q6611,parameters!$B$196:$B$198,0),MATCH('PV (extension)'!B6590,parameters!$C$195:$EJ$195,0))</f>
        <v>1565.2655978191201</v>
      </c>
      <c r="S6611" t="n">
        <v>570</v>
      </c>
      <c r="T6611" t="n">
        <v>30</v>
      </c>
      <c r="U6611">
        <f>T6611*S6611*R6611</f>
        <v>26766041.722706955</v>
      </c>
      <c r="V6611">
        <f>1/U6611</f>
        <v>3.7360772667093714E-8</v>
      </c>
    </row>
    <row r="6612" ht="16" customHeight="1" s="29">
      <c r="A6612" t="inlineStr">
        <is>
          <t>photovoltaic slanted-roof installation, 93 kWp, multi-Si, laminated, integrated, on roof</t>
        </is>
      </c>
      <c r="B6612" s="30">
        <f>P6612*V6612</f>
        <v>1.6100740439521532E-9</v>
      </c>
      <c r="C6612" t="inlineStr">
        <is>
          <t>CH</t>
        </is>
      </c>
      <c r="D6612" t="inlineStr">
        <is>
          <t>unit</t>
        </is>
      </c>
      <c r="F6612" t="inlineStr">
        <is>
          <t>technosphere</t>
        </is>
      </c>
      <c r="G6612" t="n">
        <v>2</v>
      </c>
      <c r="H6612" t="n">
        <v>-20.65878981776205</v>
      </c>
      <c r="I6612" t="n">
        <v>0.09798894162072011</v>
      </c>
      <c r="J6612" t="inlineStr">
        <is>
          <t>(2,2,1,1,1,3); Calculation with average annual yield and share of technologies. Lifetime: 30a.</t>
        </is>
      </c>
      <c r="L6612" t="inlineStr">
        <is>
          <t>photovoltaic slanted-roof installation, 93 kWp, multi-Si, laminated, integrated, on roof</t>
        </is>
      </c>
      <c r="N6612" t="inlineStr">
        <is>
          <t>all</t>
        </is>
      </c>
      <c r="O6612" t="n">
        <v>1</v>
      </c>
      <c r="P6612" s="30">
        <f>INDEX(parameters!$D$41:$AG$178,MATCH('PV (extension)'!B6590,parameters!$C$41:$C$178,0),MATCH('PV (extension)'!A6612,parameters!$D$5:$AG$5,0))/O6612</f>
        <v>6.6094595017907607E-3</v>
      </c>
      <c r="Q6612" s="3" t="inlineStr">
        <is>
          <t>roof-top</t>
        </is>
      </c>
      <c r="R6612">
        <f>INDEX(parameters!$C$196:$EJ$198,MATCH('PV (extension)'!Q6612,parameters!$B$196:$B$198,0),MATCH('PV (extension)'!B6590,parameters!$C$195:$EJ$195,0))</f>
        <v>1471.3496619499729</v>
      </c>
      <c r="S6612" t="n">
        <v>93</v>
      </c>
      <c r="T6612" t="n">
        <v>30</v>
      </c>
      <c r="U6612">
        <f>T6612*S6612*R6612</f>
        <v>4105065.5568404244</v>
      </c>
      <c r="V6612">
        <f>1/U6612</f>
        <v>2.4360146900301323E-7</v>
      </c>
    </row>
    <row r="6613" ht="16" customHeight="1" s="29">
      <c r="A6613" t="inlineStr">
        <is>
          <t>photovoltaic slanted-roof installation, 93 kWp, multi-Si, panel, mounted, on roof</t>
        </is>
      </c>
      <c r="B6613" s="30">
        <f>P6613*V6613</f>
        <v>2.7301144908935356E-8</v>
      </c>
      <c r="C6613" t="inlineStr">
        <is>
          <t>CH</t>
        </is>
      </c>
      <c r="D6613" t="inlineStr">
        <is>
          <t>unit</t>
        </is>
      </c>
      <c r="F6613" t="inlineStr">
        <is>
          <t>technosphere</t>
        </is>
      </c>
      <c r="G6613" t="n">
        <v>2</v>
      </c>
      <c r="H6613" t="n">
        <v>-17.84536035000586</v>
      </c>
      <c r="I6613" t="n">
        <v>0.09798894162072011</v>
      </c>
      <c r="J6613" t="inlineStr">
        <is>
          <t>(2,2,1,1,1,3); Calculation with average annual yield and share of technologies. Lifetime: 30a.</t>
        </is>
      </c>
      <c r="L6613" t="inlineStr">
        <is>
          <t>photovoltaic slanted-roof installation, 93 kWp, multi-Si, panel, mounted, on roof</t>
        </is>
      </c>
      <c r="N6613" t="inlineStr">
        <is>
          <t>all</t>
        </is>
      </c>
      <c r="O6613" t="n">
        <v>1</v>
      </c>
      <c r="P6613" s="30">
        <f>INDEX(parameters!$D$41:$AG$178,MATCH('PV (extension)'!B6590,parameters!$C$41:$C$178,0),MATCH('PV (extension)'!A6613,parameters!$D$5:$AG$5,0))/O6613</f>
        <v>0.11207298962797985</v>
      </c>
      <c r="Q6613" s="3" t="inlineStr">
        <is>
          <t>roof-top</t>
        </is>
      </c>
      <c r="R6613">
        <f>INDEX(parameters!$C$196:$EJ$198,MATCH('PV (extension)'!Q6613,parameters!$B$196:$B$198,0),MATCH('PV (extension)'!B6590,parameters!$C$195:$EJ$195,0))</f>
        <v>1471.3496619499729</v>
      </c>
      <c r="S6613" t="n">
        <v>93</v>
      </c>
      <c r="T6613" t="n">
        <v>30</v>
      </c>
      <c r="U6613">
        <f>T6613*S6613*R6613</f>
        <v>4105065.5568404244</v>
      </c>
      <c r="V6613">
        <f>1/U6613</f>
        <v>2.4360146900301323E-7</v>
      </c>
    </row>
    <row r="6614" ht="16" customHeight="1" s="29">
      <c r="A6614" t="inlineStr">
        <is>
          <t>photovoltaic slanted-roof installation, 93 kWp, single-Si, laminated, integrated, on roof</t>
        </is>
      </c>
      <c r="B6614" s="30">
        <f>P6614*V6614</f>
        <v>8.5115488935600595E-10</v>
      </c>
      <c r="C6614" t="inlineStr">
        <is>
          <t>CH</t>
        </is>
      </c>
      <c r="D6614" t="inlineStr">
        <is>
          <t>unit</t>
        </is>
      </c>
      <c r="F6614" t="inlineStr">
        <is>
          <t>technosphere</t>
        </is>
      </c>
      <c r="G6614" t="n">
        <v>2</v>
      </c>
      <c r="H6614" t="n">
        <v>-21.2944254997521</v>
      </c>
      <c r="I6614" t="n">
        <v>0.09798894162072011</v>
      </c>
      <c r="J6614" t="inlineStr">
        <is>
          <t>(2,2,1,1,1,3); Calculation with average annual yield and share of technologies. Lifetime: 30a.</t>
        </is>
      </c>
      <c r="L6614" t="inlineStr">
        <is>
          <t>photovoltaic slanted-roof installation, 93 kWp, single-Si, laminated, integrated, on roof</t>
        </is>
      </c>
      <c r="N6614" t="inlineStr">
        <is>
          <t>all</t>
        </is>
      </c>
      <c r="O6614" t="n">
        <v>1</v>
      </c>
      <c r="P6614" s="30">
        <f>INDEX(parameters!$D$41:$AG$178,MATCH('PV (extension)'!B6590,parameters!$C$41:$C$178,0),MATCH('PV (extension)'!A6614,parameters!$D$5:$AG$5,0))/O6614</f>
        <v>3.4940466198316628E-3</v>
      </c>
      <c r="Q6614" s="3" t="inlineStr">
        <is>
          <t>roof-top</t>
        </is>
      </c>
      <c r="R6614">
        <f>INDEX(parameters!$C$196:$EJ$198,MATCH('PV (extension)'!Q6614,parameters!$B$196:$B$198,0),MATCH('PV (extension)'!B6590,parameters!$C$195:$EJ$195,0))</f>
        <v>1471.3496619499729</v>
      </c>
      <c r="S6614" t="n">
        <v>93</v>
      </c>
      <c r="T6614" t="n">
        <v>30</v>
      </c>
      <c r="U6614">
        <f>T6614*S6614*R6614</f>
        <v>4105065.5568404244</v>
      </c>
      <c r="V6614">
        <f>1/U6614</f>
        <v>2.4360146900301323E-7</v>
      </c>
    </row>
    <row r="6615" ht="16" customHeight="1" s="29">
      <c r="A6615" t="inlineStr">
        <is>
          <t>photovoltaic slanted-roof installation, 93 kWp, single-Si, panel, mounted, on roof</t>
        </is>
      </c>
      <c r="B6615" s="30">
        <f>P6615*V6615</f>
        <v>1.430062675562379E-8</v>
      </c>
      <c r="C6615" t="inlineStr">
        <is>
          <t>CH</t>
        </is>
      </c>
      <c r="D6615" t="inlineStr">
        <is>
          <t>unit</t>
        </is>
      </c>
      <c r="F6615" t="inlineStr">
        <is>
          <t>technosphere</t>
        </is>
      </c>
      <c r="G6615" t="n">
        <v>2</v>
      </c>
      <c r="H6615" t="n">
        <v>-18.48100416113547</v>
      </c>
      <c r="I6615" t="n">
        <v>0.09798894162072011</v>
      </c>
      <c r="J6615" t="inlineStr">
        <is>
          <t>(2,2,1,1,1,3); Calculation with average annual yield and share of technologies. Lifetime: 30a.</t>
        </is>
      </c>
      <c r="L6615" t="inlineStr">
        <is>
          <t>photovoltaic slanted-roof installation, 93 kWp, single-Si, panel, mounted, on roof</t>
        </is>
      </c>
      <c r="N6615" t="inlineStr">
        <is>
          <t>all</t>
        </is>
      </c>
      <c r="O6615" t="n">
        <v>1</v>
      </c>
      <c r="P6615" s="30">
        <f>INDEX(parameters!$D$41:$AG$178,MATCH('PV (extension)'!B6590,parameters!$C$41:$C$178,0),MATCH('PV (extension)'!A6615,parameters!$D$5:$AG$5,0))/O6615</f>
        <v>5.8705010335741853E-2</v>
      </c>
      <c r="Q6615" s="3" t="inlineStr">
        <is>
          <t>roof-top</t>
        </is>
      </c>
      <c r="R6615">
        <f>INDEX(parameters!$C$196:$EJ$198,MATCH('PV (extension)'!Q6615,parameters!$B$196:$B$198,0),MATCH('PV (extension)'!B6590,parameters!$C$195:$EJ$195,0))</f>
        <v>1471.3496619499729</v>
      </c>
      <c r="S6615" t="n">
        <v>93</v>
      </c>
      <c r="T6615" t="n">
        <v>30</v>
      </c>
      <c r="U6615">
        <f>T6615*S6615*R6615</f>
        <v>4105065.5568404244</v>
      </c>
      <c r="V6615">
        <f>1/U6615</f>
        <v>2.4360146900301323E-7</v>
      </c>
    </row>
    <row r="6616" s="29">
      <c r="A6616" t="inlineStr">
        <is>
          <t>photovoltaic facade installation, 3kWp, multi-Si, laminated, integrated, at building</t>
        </is>
      </c>
      <c r="B6616" s="30">
        <f>P6616*V6616</f>
        <v>3.5347153880016163E-8</v>
      </c>
      <c r="C6616" t="inlineStr">
        <is>
          <t>APAC</t>
        </is>
      </c>
      <c r="D6616" t="inlineStr">
        <is>
          <t>unit</t>
        </is>
      </c>
      <c r="F6616" t="inlineStr">
        <is>
          <t>technosphere</t>
        </is>
      </c>
      <c r="G6616" t="n">
        <v>2</v>
      </c>
      <c r="H6616" t="n">
        <v>-17.5612990452514</v>
      </c>
      <c r="I6616" t="n">
        <v>0.09798894162072011</v>
      </c>
      <c r="J6616" t="inlineStr">
        <is>
          <t>(2,2,1,1,1,3); Calculation with average annual yield and share of technologies. Lifetime: 30a.</t>
        </is>
      </c>
      <c r="L6616" t="inlineStr">
        <is>
          <t>photovoltaic facade installation, 3kWp, multi-Si, laminated, integrated, at building</t>
        </is>
      </c>
      <c r="N6616" t="inlineStr">
        <is>
          <t>all</t>
        </is>
      </c>
      <c r="O6616" t="n">
        <v>1</v>
      </c>
      <c r="P6616" s="30">
        <f>INDEX(parameters!$D$41:$AG$178,MATCH('PV (extension)'!B6590,parameters!$C$41:$C$178,0),MATCH('PV (extension)'!A6616,parameters!$D$5:$AG$5,0))/O6616</f>
        <v>3.2864644265829519E-3</v>
      </c>
      <c r="Q6616" t="inlineStr">
        <is>
          <t>façade</t>
        </is>
      </c>
      <c r="R6616">
        <f>INDEX(parameters!$C$196:$EJ$198,MATCH('PV (extension)'!Q6616,parameters!$B$196:$B$198,0),MATCH('PV (extension)'!B6590,parameters!$C$195:$EJ$195,0))</f>
        <v>1033.0752945606193</v>
      </c>
      <c r="S6616" t="n">
        <v>3</v>
      </c>
      <c r="T6616" t="n">
        <v>30</v>
      </c>
      <c r="U6616">
        <f>T6616*S6616*R6616</f>
        <v>92976.776510455747</v>
      </c>
      <c r="V6616">
        <f>1/U6616</f>
        <v>1.0755373949617887E-5</v>
      </c>
    </row>
    <row r="6617" s="29">
      <c r="A6617" t="inlineStr">
        <is>
          <t>photovoltaic facade installation, 3kWp, multi-Si, panel, mounted, at building</t>
        </is>
      </c>
      <c r="B6617" s="30">
        <f>P6617*V6617</f>
        <v>3.4666202701689544E-8</v>
      </c>
      <c r="C6617" t="inlineStr">
        <is>
          <t>APAC</t>
        </is>
      </c>
      <c r="D6617" t="inlineStr">
        <is>
          <t>unit</t>
        </is>
      </c>
      <c r="F6617" t="inlineStr">
        <is>
          <t>technosphere</t>
        </is>
      </c>
      <c r="G6617" t="n">
        <v>2</v>
      </c>
      <c r="H6617" t="n">
        <v>-17.5612990452514</v>
      </c>
      <c r="I6617" t="n">
        <v>0.09798894162072011</v>
      </c>
      <c r="J6617" t="inlineStr">
        <is>
          <t>(2,2,1,1,1,3); Calculation with average annual yield and share of technologies. Lifetime: 30a.</t>
        </is>
      </c>
      <c r="L6617" t="inlineStr">
        <is>
          <t>photovoltaic facade installation, 3kWp, multi-Si, panel, mounted, at building</t>
        </is>
      </c>
      <c r="N6617" t="inlineStr">
        <is>
          <t>all</t>
        </is>
      </c>
      <c r="O6617" t="n">
        <v>1</v>
      </c>
      <c r="P6617" s="30">
        <f>INDEX(parameters!$D$41:$AG$178,MATCH('PV (extension)'!B6590,parameters!$C$41:$C$178,0),MATCH('PV (extension)'!A6617,parameters!$D$5:$AG$5,0))/O6617</f>
        <v>3.2231517810611459E-3</v>
      </c>
      <c r="Q6617" t="inlineStr">
        <is>
          <t>façade</t>
        </is>
      </c>
      <c r="R6617">
        <f>INDEX(parameters!$C$196:$EJ$198,MATCH('PV (extension)'!Q6617,parameters!$B$196:$B$198,0),MATCH('PV (extension)'!B6590,parameters!$C$195:$EJ$195,0))</f>
        <v>1033.0752945606193</v>
      </c>
      <c r="S6617" t="n">
        <v>3</v>
      </c>
      <c r="T6617" t="n">
        <v>30</v>
      </c>
      <c r="U6617">
        <f>T6617*S6617*R6617</f>
        <v>92976.776510455747</v>
      </c>
      <c r="V6617">
        <f>1/U6617</f>
        <v>1.0755373949617887E-5</v>
      </c>
    </row>
    <row r="6618" s="29">
      <c r="A6618" t="inlineStr">
        <is>
          <t>photovoltaic facade installation, 3kWp, single-Si, laminated, integrated, at building</t>
        </is>
      </c>
      <c r="B6618" s="30">
        <f>P6618*V6618</f>
        <v>1.8634624940862288E-8</v>
      </c>
      <c r="C6618" t="inlineStr">
        <is>
          <t>APAC</t>
        </is>
      </c>
      <c r="D6618" t="inlineStr">
        <is>
          <t>unit</t>
        </is>
      </c>
      <c r="F6618" t="inlineStr">
        <is>
          <t>technosphere</t>
        </is>
      </c>
      <c r="G6618" t="n">
        <v>2</v>
      </c>
      <c r="H6618" t="n">
        <v>-18.19689739735082</v>
      </c>
      <c r="I6618" t="n">
        <v>0.09798894162072011</v>
      </c>
      <c r="J6618" t="inlineStr">
        <is>
          <t>(2,2,1,1,1,3); Calculation with average annual yield and share of technologies. Lifetime: 30a.</t>
        </is>
      </c>
      <c r="L6618" t="inlineStr">
        <is>
          <t>photovoltaic facade installation, 3kWp, single-Si, laminated, integrated, at building</t>
        </is>
      </c>
      <c r="N6618" t="inlineStr">
        <is>
          <t>all</t>
        </is>
      </c>
      <c r="O6618" t="n">
        <v>1</v>
      </c>
      <c r="P6618" s="30">
        <f>INDEX(parameters!$D$41:$AG$178,MATCH('PV (extension)'!B6590,parameters!$C$41:$C$178,0),MATCH('PV (extension)'!A6618,parameters!$D$5:$AG$5,0))/O6618</f>
        <v>1.7325873584827175E-3</v>
      </c>
      <c r="Q6618" t="inlineStr">
        <is>
          <t>façade</t>
        </is>
      </c>
      <c r="R6618">
        <f>INDEX(parameters!$C$196:$EJ$198,MATCH('PV (extension)'!Q6618,parameters!$B$196:$B$198,0),MATCH('PV (extension)'!B6590,parameters!$C$195:$EJ$195,0))</f>
        <v>1033.0752945606193</v>
      </c>
      <c r="S6618" t="n">
        <v>3</v>
      </c>
      <c r="T6618" t="n">
        <v>30</v>
      </c>
      <c r="U6618">
        <f>T6618*S6618*R6618</f>
        <v>92976.776510455747</v>
      </c>
      <c r="V6618">
        <f>1/U6618</f>
        <v>1.0755373949617887E-5</v>
      </c>
    </row>
    <row r="6619" s="29">
      <c r="A6619" t="inlineStr">
        <is>
          <t>photovoltaic facade installation, 3kWp, single-Si, panel, mounted, at building</t>
        </is>
      </c>
      <c r="B6619" s="30">
        <f>P6619*V6619</f>
        <v>1.8618501353259484E-8</v>
      </c>
      <c r="C6619" t="inlineStr">
        <is>
          <t>APAC</t>
        </is>
      </c>
      <c r="D6619" t="inlineStr">
        <is>
          <t>unit</t>
        </is>
      </c>
      <c r="F6619" t="inlineStr">
        <is>
          <t>technosphere</t>
        </is>
      </c>
      <c r="G6619" t="n">
        <v>2</v>
      </c>
      <c r="H6619" t="n">
        <v>-18.19689739735082</v>
      </c>
      <c r="I6619" t="n">
        <v>0.09798894162072011</v>
      </c>
      <c r="J6619" t="inlineStr">
        <is>
          <t>(2,2,1,1,1,3); Calculation with average annual yield and share of technologies. Lifetime: 30a.</t>
        </is>
      </c>
      <c r="L6619" t="inlineStr">
        <is>
          <t>photovoltaic facade installation, 3kWp, single-Si, panel, mounted, at building</t>
        </is>
      </c>
      <c r="N6619" t="inlineStr">
        <is>
          <t>all</t>
        </is>
      </c>
      <c r="O6619" t="n">
        <v>1</v>
      </c>
      <c r="P6619" s="30">
        <f>INDEX(parameters!$D$41:$AG$178,MATCH('PV (extension)'!B6590,parameters!$C$41:$C$178,0),MATCH('PV (extension)'!A6619,parameters!$D$5:$AG$5,0))/O6619</f>
        <v>1.7310882392816251E-3</v>
      </c>
      <c r="Q6619" t="inlineStr">
        <is>
          <t>façade</t>
        </is>
      </c>
      <c r="R6619">
        <f>INDEX(parameters!$C$196:$EJ$198,MATCH('PV (extension)'!Q6619,parameters!$B$196:$B$198,0),MATCH('PV (extension)'!B6590,parameters!$C$195:$EJ$195,0))</f>
        <v>1033.0752945606193</v>
      </c>
      <c r="S6619" t="n">
        <v>3</v>
      </c>
      <c r="T6619" t="n">
        <v>30</v>
      </c>
      <c r="U6619">
        <f>T6619*S6619*R6619</f>
        <v>92976.776510455747</v>
      </c>
      <c r="V6619">
        <f>1/U6619</f>
        <v>1.0755373949617887E-5</v>
      </c>
    </row>
    <row r="6620" ht="16" customHeight="1" s="29">
      <c r="A6620" t="inlineStr">
        <is>
          <t>photovoltaic flat-roof installation, 3kWp, multi-Si, on roof</t>
        </is>
      </c>
      <c r="B6620" s="30">
        <f>P6620*V6620</f>
        <v>3.8230258270627462E-7</v>
      </c>
      <c r="C6620" t="inlineStr">
        <is>
          <t>APAC</t>
        </is>
      </c>
      <c r="D6620" t="inlineStr">
        <is>
          <t>unit</t>
        </is>
      </c>
      <c r="F6620" t="inlineStr">
        <is>
          <t>technosphere</t>
        </is>
      </c>
      <c r="G6620" t="n">
        <v>2</v>
      </c>
      <c r="H6620" t="n">
        <v>-15.20991773919472</v>
      </c>
      <c r="I6620" t="n">
        <v>0.09798894162072011</v>
      </c>
      <c r="J6620" t="inlineStr">
        <is>
          <t>(2,2,1,1,1,3); Calculation with average annual yield and share of technologies. Lifetime: 30a.</t>
        </is>
      </c>
      <c r="L6620" t="inlineStr">
        <is>
          <t>photovoltaic flat-roof installation, 3kWp, multi-Si, on roof</t>
        </is>
      </c>
      <c r="N6620" t="inlineStr">
        <is>
          <t>all</t>
        </is>
      </c>
      <c r="O6620" t="n">
        <v>1</v>
      </c>
      <c r="P6620" s="30">
        <f>INDEX(parameters!$D$41:$AG$178,MATCH('PV (extension)'!B6590,parameters!$C$41:$C$178,0),MATCH('PV (extension)'!A6620,parameters!$D$5:$AG$5,0))/O6620</f>
        <v>5.0625069824473082E-2</v>
      </c>
      <c r="Q6620" s="3" t="inlineStr">
        <is>
          <t>roof-top</t>
        </is>
      </c>
      <c r="R6620">
        <f>INDEX(parameters!$C$196:$EJ$198,MATCH('PV (extension)'!Q6620,parameters!$B$196:$B$198,0),MATCH('PV (extension)'!B6590,parameters!$C$195:$EJ$195,0))</f>
        <v>1471.3496619499729</v>
      </c>
      <c r="S6620" t="n">
        <v>3</v>
      </c>
      <c r="T6620" t="n">
        <v>30</v>
      </c>
      <c r="U6620">
        <f>T6620*S6620*R6620</f>
        <v>132421.46957549755</v>
      </c>
      <c r="V6620">
        <f>1/U6620</f>
        <v>7.5516455390934116E-6</v>
      </c>
    </row>
    <row r="6621" ht="16" customHeight="1" s="29">
      <c r="A6621" t="inlineStr">
        <is>
          <t>photovoltaic flat-roof installation, 3kWp, single-Si, on roof</t>
        </is>
      </c>
      <c r="B6621" s="30">
        <f>P6621*V6621</f>
        <v>1.9955641029334958E-7</v>
      </c>
      <c r="C6621" t="inlineStr">
        <is>
          <t>APAC</t>
        </is>
      </c>
      <c r="D6621" t="inlineStr">
        <is>
          <t>unit</t>
        </is>
      </c>
      <c r="F6621" t="inlineStr">
        <is>
          <t>technosphere</t>
        </is>
      </c>
      <c r="G6621" t="n">
        <v>2</v>
      </c>
      <c r="H6621" t="n">
        <v>-15.84555259734934</v>
      </c>
      <c r="I6621" t="n">
        <v>0.09798894162072011</v>
      </c>
      <c r="J6621" t="inlineStr">
        <is>
          <t>(2,2,1,1,1,3); Calculation with average annual yield and share of technologies. Lifetime: 30a.</t>
        </is>
      </c>
      <c r="L6621" t="inlineStr">
        <is>
          <t>photovoltaic flat-roof installation, 3kWp, single-Si, on roof</t>
        </is>
      </c>
      <c r="N6621" t="inlineStr">
        <is>
          <t>all</t>
        </is>
      </c>
      <c r="O6621" t="n">
        <v>1</v>
      </c>
      <c r="P6621" s="30">
        <f>INDEX(parameters!$D$41:$AG$178,MATCH('PV (extension)'!B6590,parameters!$C$41:$C$178,0),MATCH('PV (extension)'!A6621,parameters!$D$5:$AG$5,0))/O6621</f>
        <v>2.6425553114256296E-2</v>
      </c>
      <c r="Q6621" s="3" t="inlineStr">
        <is>
          <t>roof-top</t>
        </is>
      </c>
      <c r="R6621">
        <f>INDEX(parameters!$C$196:$EJ$198,MATCH('PV (extension)'!Q6621,parameters!$B$196:$B$198,0),MATCH('PV (extension)'!B6590,parameters!$C$195:$EJ$195,0))</f>
        <v>1471.3496619499729</v>
      </c>
      <c r="S6621" t="n">
        <v>3</v>
      </c>
      <c r="T6621" t="n">
        <v>30</v>
      </c>
      <c r="U6621">
        <f>T6621*S6621*R6621</f>
        <v>132421.46957549755</v>
      </c>
      <c r="V6621">
        <f>1/U6621</f>
        <v>7.5516455390934116E-6</v>
      </c>
    </row>
    <row r="6622" ht="16" customHeight="1" s="29">
      <c r="A6622" t="inlineStr">
        <is>
          <t>photovoltaic slanted-roof installation, 3kWp, CIS, panel, mounted, on roof</t>
        </is>
      </c>
      <c r="B6622" s="30">
        <f>P6622*V6622</f>
        <v>1.1037828864148572E-7</v>
      </c>
      <c r="C6622" t="inlineStr">
        <is>
          <t>CH</t>
        </is>
      </c>
      <c r="D6622" t="inlineStr">
        <is>
          <t>unit</t>
        </is>
      </c>
      <c r="F6622" t="inlineStr">
        <is>
          <t>technosphere</t>
        </is>
      </c>
      <c r="G6622" t="n">
        <v>2</v>
      </c>
      <c r="H6622" t="n">
        <v>-16.88405011147741</v>
      </c>
      <c r="I6622" t="n">
        <v>0.09798894162072011</v>
      </c>
      <c r="J6622" t="inlineStr">
        <is>
          <t>(2,2,1,1,1,3); Calculation with average annual yield and share of technologies. Lifetime: 30a.</t>
        </is>
      </c>
      <c r="L6622" t="inlineStr">
        <is>
          <t>photovoltaic slanted-roof installation, 3kWp, CIS, panel, mounted, on roof</t>
        </is>
      </c>
      <c r="N6622" t="inlineStr">
        <is>
          <t>all</t>
        </is>
      </c>
      <c r="O6622" t="n">
        <v>1</v>
      </c>
      <c r="P6622" s="30">
        <f>INDEX(parameters!$D$41:$AG$178,MATCH('PV (extension)'!B6590,parameters!$C$41:$C$178,0),MATCH('PV (extension)'!A6622,parameters!$D$5:$AG$5,0))/O6622</f>
        <v>1.4616455191133988E-2</v>
      </c>
      <c r="Q6622" s="3" t="inlineStr">
        <is>
          <t>roof-top</t>
        </is>
      </c>
      <c r="R6622">
        <f>INDEX(parameters!$C$196:$EJ$198,MATCH('PV (extension)'!Q6622,parameters!$B$196:$B$198,0),MATCH('PV (extension)'!B6590,parameters!$C$195:$EJ$195,0))</f>
        <v>1471.3496619499729</v>
      </c>
      <c r="S6622" t="n">
        <v>3</v>
      </c>
      <c r="T6622" t="n">
        <v>30</v>
      </c>
      <c r="U6622">
        <f>T6622*S6622*R6622</f>
        <v>132421.46957549755</v>
      </c>
      <c r="V6622">
        <f>1/U6622</f>
        <v>7.5516455390934116E-6</v>
      </c>
    </row>
    <row r="6623" ht="16" customHeight="1" s="29">
      <c r="A6623" t="inlineStr">
        <is>
          <t>photovoltaic slanted-roof installation, 3kWp, CdTe, laminated, integrated, on roof</t>
        </is>
      </c>
      <c r="B6623" s="30">
        <f>P6623*V6623</f>
        <v>3.0906612998884023E-9</v>
      </c>
      <c r="C6623" t="inlineStr">
        <is>
          <t>CH</t>
        </is>
      </c>
      <c r="D6623" t="inlineStr">
        <is>
          <t>unit</t>
        </is>
      </c>
      <c r="F6623" t="inlineStr">
        <is>
          <t>technosphere</t>
        </is>
      </c>
      <c r="G6623" t="n">
        <v>2</v>
      </c>
      <c r="H6623" t="n">
        <v>-19.50639655088546</v>
      </c>
      <c r="I6623" t="n">
        <v>0.09798894162072011</v>
      </c>
      <c r="J6623" t="inlineStr">
        <is>
          <t>(2,2,1,1,1,3); Calculation with average annual yield and share of technologies. Lifetime: 30a.</t>
        </is>
      </c>
      <c r="L6623" t="inlineStr">
        <is>
          <t>photovoltaic slanted-roof installation, 3kWp, CdTe, laminated, integrated, on roof</t>
        </is>
      </c>
      <c r="N6623" t="inlineStr">
        <is>
          <t>all</t>
        </is>
      </c>
      <c r="O6623" t="n">
        <v>1</v>
      </c>
      <c r="P6623" s="30">
        <f>INDEX(parameters!$D$41:$AG$178,MATCH('PV (extension)'!B6590,parameters!$C$41:$C$178,0),MATCH('PV (extension)'!A6623,parameters!$D$5:$AG$5,0))/O6623</f>
        <v>4.0926991129133978E-4</v>
      </c>
      <c r="Q6623" s="3" t="inlineStr">
        <is>
          <t>roof-top</t>
        </is>
      </c>
      <c r="R6623">
        <f>INDEX(parameters!$C$196:$EJ$198,MATCH('PV (extension)'!Q6623,parameters!$B$196:$B$198,0),MATCH('PV (extension)'!B6590,parameters!$C$195:$EJ$195,0))</f>
        <v>1471.3496619499729</v>
      </c>
      <c r="S6623" t="n">
        <v>3</v>
      </c>
      <c r="T6623" t="n">
        <v>30</v>
      </c>
      <c r="U6623">
        <f>T6623*S6623*R6623</f>
        <v>132421.46957549755</v>
      </c>
      <c r="V6623">
        <f>1/U6623</f>
        <v>7.5516455390934116E-6</v>
      </c>
    </row>
    <row r="6624" ht="16" customHeight="1" s="29">
      <c r="A6624" t="inlineStr">
        <is>
          <t>photovoltaic slanted-roof installation, 3kWp, multi-Si, laminated, integrated, on roof</t>
        </is>
      </c>
      <c r="B6624" s="30">
        <f>P6624*V6624</f>
        <v>1.8361800345756952E-8</v>
      </c>
      <c r="C6624" t="inlineStr">
        <is>
          <t>APAC</t>
        </is>
      </c>
      <c r="D6624" t="inlineStr">
        <is>
          <t>unit</t>
        </is>
      </c>
      <c r="F6624" t="inlineStr">
        <is>
          <t>technosphere</t>
        </is>
      </c>
      <c r="G6624" t="n">
        <v>2</v>
      </c>
      <c r="H6624" t="n">
        <v>-18.22076487875746</v>
      </c>
      <c r="I6624" t="n">
        <v>0.09798894162072011</v>
      </c>
      <c r="J6624" t="inlineStr">
        <is>
          <t>(2,2,1,1,1,3); Calculation with average annual yield and share of technologies. Lifetime: 30a.</t>
        </is>
      </c>
      <c r="L6624" t="inlineStr">
        <is>
          <t>photovoltaic slanted-roof installation, 3kWp, multi-Si, laminated, integrated, on roof</t>
        </is>
      </c>
      <c r="N6624" t="inlineStr">
        <is>
          <t>all</t>
        </is>
      </c>
      <c r="O6624" t="n">
        <v>1</v>
      </c>
      <c r="P6624" s="30">
        <f>INDEX(parameters!$D$41:$AG$178,MATCH('PV (extension)'!B6590,parameters!$C$41:$C$178,0),MATCH('PV (extension)'!A6624,parameters!$D$5:$AG$5,0))/O6624</f>
        <v>2.4314965858370148E-3</v>
      </c>
      <c r="Q6624" s="3" t="inlineStr">
        <is>
          <t>roof-top</t>
        </is>
      </c>
      <c r="R6624">
        <f>INDEX(parameters!$C$196:$EJ$198,MATCH('PV (extension)'!Q6624,parameters!$B$196:$B$198,0),MATCH('PV (extension)'!B6590,parameters!$C$195:$EJ$195,0))</f>
        <v>1471.3496619499729</v>
      </c>
      <c r="S6624" t="n">
        <v>3</v>
      </c>
      <c r="T6624" t="n">
        <v>30</v>
      </c>
      <c r="U6624">
        <f>T6624*S6624*R6624</f>
        <v>132421.46957549755</v>
      </c>
      <c r="V6624">
        <f>1/U6624</f>
        <v>7.5516455390934116E-6</v>
      </c>
    </row>
    <row r="6625" ht="16" customHeight="1" s="29">
      <c r="A6625" t="inlineStr">
        <is>
          <t>photovoltaic slanted-roof installation, 3kWp, multi-Si, panel, mounted, on roof</t>
        </is>
      </c>
      <c r="B6625" s="30">
        <f>P6625*V6625</f>
        <v>3.1428880201053284E-7</v>
      </c>
      <c r="C6625" t="inlineStr">
        <is>
          <t>APAC</t>
        </is>
      </c>
      <c r="D6625" t="inlineStr">
        <is>
          <t>unit</t>
        </is>
      </c>
      <c r="F6625" t="inlineStr">
        <is>
          <t>technosphere</t>
        </is>
      </c>
      <c r="G6625" t="n">
        <v>2</v>
      </c>
      <c r="H6625" t="n">
        <v>-15.40735416199742</v>
      </c>
      <c r="I6625" t="n">
        <v>0.09798894162072011</v>
      </c>
      <c r="J6625" t="inlineStr">
        <is>
          <t>(2,2,1,1,1,3); Calculation with average annual yield and share of technologies. Lifetime: 30a.</t>
        </is>
      </c>
      <c r="L6625" t="inlineStr">
        <is>
          <t>photovoltaic slanted-roof installation, 3kWp, multi-Si, panel, mounted, on roof</t>
        </is>
      </c>
      <c r="N6625" t="inlineStr">
        <is>
          <t>all</t>
        </is>
      </c>
      <c r="O6625" t="n">
        <v>1</v>
      </c>
      <c r="P6625" s="30">
        <f>INDEX(parameters!$D$41:$AG$178,MATCH('PV (extension)'!B6590,parameters!$C$41:$C$178,0),MATCH('PV (extension)'!A6625,parameters!$D$5:$AG$5,0))/O6625</f>
        <v>4.1618585033357351E-2</v>
      </c>
      <c r="Q6625" s="3" t="inlineStr">
        <is>
          <t>roof-top</t>
        </is>
      </c>
      <c r="R6625">
        <f>INDEX(parameters!$C$196:$EJ$198,MATCH('PV (extension)'!Q6625,parameters!$B$196:$B$198,0),MATCH('PV (extension)'!B6590,parameters!$C$195:$EJ$195,0))</f>
        <v>1471.3496619499729</v>
      </c>
      <c r="S6625" t="n">
        <v>3</v>
      </c>
      <c r="T6625" t="n">
        <v>30</v>
      </c>
      <c r="U6625">
        <f>T6625*S6625*R6625</f>
        <v>132421.46957549755</v>
      </c>
      <c r="V6625">
        <f>1/U6625</f>
        <v>7.5516455390934116E-6</v>
      </c>
    </row>
    <row r="6626" ht="16" customHeight="1" s="29">
      <c r="A6626" t="inlineStr">
        <is>
          <t>photovoltaic slanted-roof installation, 3kWp, single-Si, laminated, integrated, on roof</t>
        </is>
      </c>
      <c r="B6626" s="30">
        <f>P6626*V6626</f>
        <v>9.7041434064404727E-9</v>
      </c>
      <c r="C6626" t="inlineStr">
        <is>
          <t>APAC</t>
        </is>
      </c>
      <c r="D6626" t="inlineStr">
        <is>
          <t>unit</t>
        </is>
      </c>
      <c r="F6626" t="inlineStr">
        <is>
          <t>technosphere</t>
        </is>
      </c>
      <c r="G6626" t="n">
        <v>2</v>
      </c>
      <c r="H6626" t="n">
        <v>-18.85636797425012</v>
      </c>
      <c r="I6626" t="n">
        <v>0.09798894162072011</v>
      </c>
      <c r="J6626" t="inlineStr">
        <is>
          <t>(2,2,1,1,1,3); Calculation with average annual yield and share of technologies. Lifetime: 30a.</t>
        </is>
      </c>
      <c r="L6626" t="inlineStr">
        <is>
          <t>photovoltaic slanted-roof installation, 3kWp, single-Si, laminated, integrated, on roof</t>
        </is>
      </c>
      <c r="N6626" t="inlineStr">
        <is>
          <t>all</t>
        </is>
      </c>
      <c r="O6626" t="n">
        <v>1</v>
      </c>
      <c r="P6626" s="30">
        <f>INDEX(parameters!$D$41:$AG$178,MATCH('PV (extension)'!B6590,parameters!$C$41:$C$178,0),MATCH('PV (extension)'!A6626,parameters!$D$5:$AG$5,0))/O6626</f>
        <v>1.2850369308522222E-3</v>
      </c>
      <c r="Q6626" s="3" t="inlineStr">
        <is>
          <t>roof-top</t>
        </is>
      </c>
      <c r="R6626">
        <f>INDEX(parameters!$C$196:$EJ$198,MATCH('PV (extension)'!Q6626,parameters!$B$196:$B$198,0),MATCH('PV (extension)'!B6590,parameters!$C$195:$EJ$195,0))</f>
        <v>1471.3496619499729</v>
      </c>
      <c r="S6626" t="n">
        <v>3</v>
      </c>
      <c r="T6626" t="n">
        <v>30</v>
      </c>
      <c r="U6626">
        <f>T6626*S6626*R6626</f>
        <v>132421.46957549755</v>
      </c>
      <c r="V6626">
        <f>1/U6626</f>
        <v>7.5516455390934116E-6</v>
      </c>
    </row>
    <row r="6627" ht="16" customHeight="1" s="29">
      <c r="A6627" t="inlineStr">
        <is>
          <t>photovoltaic slanted-roof installation, 3kWp, single-Si, panel, mounted, on roof</t>
        </is>
      </c>
      <c r="B6627" s="30">
        <f>P6627*V6627</f>
        <v>1.6424949956314312E-7</v>
      </c>
      <c r="C6627" t="inlineStr">
        <is>
          <t>APAC</t>
        </is>
      </c>
      <c r="D6627" t="inlineStr">
        <is>
          <t>unit</t>
        </is>
      </c>
      <c r="F6627" t="inlineStr">
        <is>
          <t>technosphere</t>
        </is>
      </c>
      <c r="G6627" t="n">
        <v>2</v>
      </c>
      <c r="H6627" t="n">
        <v>-16.04298817847151</v>
      </c>
      <c r="I6627" t="n">
        <v>0.09798894162072011</v>
      </c>
      <c r="J6627" t="inlineStr">
        <is>
          <t>(2,2,1,1,1,3); Calculation with average annual yield and share of technologies. Lifetime: 30a.</t>
        </is>
      </c>
      <c r="L6627" t="inlineStr">
        <is>
          <t>photovoltaic slanted-roof installation, 3kWp, single-Si, panel, mounted, on roof</t>
        </is>
      </c>
      <c r="N6627" t="inlineStr">
        <is>
          <t>all</t>
        </is>
      </c>
      <c r="O6627" t="n">
        <v>1</v>
      </c>
      <c r="P6627" s="30">
        <f>INDEX(parameters!$D$41:$AG$178,MATCH('PV (extension)'!B6590,parameters!$C$41:$C$178,0),MATCH('PV (extension)'!A6627,parameters!$D$5:$AG$5,0))/O6627</f>
        <v>2.1750160109191456E-2</v>
      </c>
      <c r="Q6627" s="3" t="inlineStr">
        <is>
          <t>roof-top</t>
        </is>
      </c>
      <c r="R6627">
        <f>INDEX(parameters!$C$196:$EJ$198,MATCH('PV (extension)'!Q6627,parameters!$B$196:$B$198,0),MATCH('PV (extension)'!B6590,parameters!$C$195:$EJ$195,0))</f>
        <v>1471.3496619499729</v>
      </c>
      <c r="S6627" t="n">
        <v>3</v>
      </c>
      <c r="T6627" t="n">
        <v>30</v>
      </c>
      <c r="U6627">
        <f>T6627*S6627*R6627</f>
        <v>132421.46957549755</v>
      </c>
      <c r="V6627">
        <f>1/U6627</f>
        <v>7.5516455390934116E-6</v>
      </c>
    </row>
    <row r="6628" s="29">
      <c r="A6628" t="inlineStr">
        <is>
          <t>market for tap water</t>
        </is>
      </c>
      <c r="B6628" t="n">
        <v>0.0020721</v>
      </c>
      <c r="C6628" t="inlineStr">
        <is>
          <t>Europe without Switzerland</t>
        </is>
      </c>
      <c r="D6628" t="inlineStr">
        <is>
          <t>kilogram</t>
        </is>
      </c>
      <c r="F6628" t="inlineStr">
        <is>
          <t>technosphere</t>
        </is>
      </c>
      <c r="G6628" t="n">
        <v>2</v>
      </c>
      <c r="H6628" t="n">
        <v>-6.179192693201237</v>
      </c>
      <c r="I6628" t="n">
        <v>0.04340984597628009</v>
      </c>
      <c r="J6628" t="inlineStr">
        <is>
          <t>(2,2,1,1,1,3); Estimation 20l/m2 panel</t>
        </is>
      </c>
      <c r="L6628" t="inlineStr">
        <is>
          <t>tap water</t>
        </is>
      </c>
    </row>
    <row r="6629" s="29">
      <c r="A6629" t="inlineStr">
        <is>
          <t>treatment of wastewater, from residence, capacity 1.1E10l/year</t>
        </is>
      </c>
      <c r="B6629" t="n">
        <v>-1.8649e-06</v>
      </c>
      <c r="C6629" t="inlineStr">
        <is>
          <t>CH</t>
        </is>
      </c>
      <c r="D6629" t="inlineStr">
        <is>
          <t>cubic meter</t>
        </is>
      </c>
      <c r="F6629" t="inlineStr">
        <is>
          <t>technosphere</t>
        </is>
      </c>
      <c r="G6629" t="n">
        <v>2</v>
      </c>
      <c r="H6629" t="n">
        <v>-13.19230312560901</v>
      </c>
      <c r="I6629" t="n">
        <v>0.04340984597628009</v>
      </c>
      <c r="J6629" t="inlineStr">
        <is>
          <t>(2,2,1,1,1,3); Estimation 20l/m2 panel</t>
        </is>
      </c>
      <c r="K6629" t="b">
        <v>1</v>
      </c>
      <c r="L6629" t="inlineStr">
        <is>
          <t>wastewater, from residence</t>
        </is>
      </c>
    </row>
    <row r="6630" s="29"/>
    <row r="6631" customFormat="1" s="28">
      <c r="A6631" s="28" t="inlineStr">
        <is>
          <t>Activity</t>
        </is>
      </c>
      <c r="B6631" s="28" t="inlineStr">
        <is>
          <t>electricity production, photovoltaic, residential</t>
        </is>
      </c>
    </row>
    <row r="6632">
      <c r="A6632" t="inlineStr">
        <is>
          <t>comment</t>
        </is>
      </c>
      <c r="B663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")&amp;HLOOKUP(B6633,parameters!$C$195:$EJ$198,2,0)&amp;" kWh/kWp.
Annual output, Facade: "&amp;HLOOKUP(B6633,parameters!$C$195:$EJ$198,3,0)&amp;" kWh/kWp.
Annual output, Open-ground: "&amp;HLOOKUP(B6633,parameters!$C$195:$EJ$198,4,0)&amp;_xlfn._LONGTEXT("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")&amp;VLOOKUP(B6633,'extension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1466.84377129172 kWh/kWp.
Annual output, Facade: 1029.91158409844 kWh/kWp.
Annual output, Open-ground: 1560.47209711885 kWh/kWp.
Amount of solar energy transformed to electricity. Waste heat emission due to losses of electricity in the system.
Technology:  Electricity production with grid-connected photovoltaic power plants.
Time period:  Time of publications
Production volume: 2628.154 GWh in 2025.
Sampling:  Statistical data and model calculations
Extrapolations:  Use of PV technology data investigated for other countries (Switzerland). Correction of average yield with Swiss data.
Uncertainty:  None
Author: Romain Sacchi, PSI, romain.sacchi@psi.ch</v>
      </c>
    </row>
    <row r="6633" s="29">
      <c r="A6633" t="inlineStr">
        <is>
          <t>location</t>
        </is>
      </c>
      <c r="B6633" t="inlineStr">
        <is>
          <t>IN</t>
        </is>
      </c>
    </row>
    <row r="6634" s="29">
      <c r="A6634" t="inlineStr">
        <is>
          <t>production amount</t>
        </is>
      </c>
      <c r="B6634" t="n">
        <v>1</v>
      </c>
    </row>
    <row r="6635" s="29">
      <c r="A6635" t="inlineStr">
        <is>
          <t>reference product</t>
        </is>
      </c>
      <c r="B6635" t="inlineStr">
        <is>
          <t>electricity, low voltage</t>
        </is>
      </c>
    </row>
    <row r="6636" s="29">
      <c r="A6636" t="inlineStr">
        <is>
          <t>source</t>
        </is>
      </c>
      <c r="B66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637" s="29">
      <c r="A6637" t="inlineStr">
        <is>
          <t>type</t>
        </is>
      </c>
      <c r="B6637" t="inlineStr">
        <is>
          <t>process</t>
        </is>
      </c>
    </row>
    <row r="6638" s="29">
      <c r="A6638" t="inlineStr">
        <is>
          <t>unit</t>
        </is>
      </c>
      <c r="B6638" t="inlineStr">
        <is>
          <t>kilowatt hour</t>
        </is>
      </c>
    </row>
    <row r="6639" s="29">
      <c r="A6639" t="inlineStr">
        <is>
          <t>Exchanges</t>
        </is>
      </c>
    </row>
    <row r="6640" customFormat="1" s="28">
      <c r="A6640" s="28" t="inlineStr">
        <is>
          <t>name</t>
        </is>
      </c>
      <c r="B6640" s="28" t="inlineStr">
        <is>
          <t>amount</t>
        </is>
      </c>
      <c r="C6640" s="28" t="inlineStr">
        <is>
          <t>location</t>
        </is>
      </c>
      <c r="D6640" s="28" t="inlineStr">
        <is>
          <t>unit</t>
        </is>
      </c>
      <c r="E6640" s="28" t="inlineStr">
        <is>
          <t>categories</t>
        </is>
      </c>
      <c r="F6640" s="28" t="inlineStr">
        <is>
          <t>type</t>
        </is>
      </c>
      <c r="G6640" s="28" t="inlineStr">
        <is>
          <t>uncertainty type</t>
        </is>
      </c>
      <c r="H6640" s="28" t="inlineStr">
        <is>
          <t>reference product</t>
        </is>
      </c>
      <c r="I6640" s="28" t="inlineStr">
        <is>
          <t>comment</t>
        </is>
      </c>
      <c r="J6640" s="28" t="inlineStr">
        <is>
          <t>production volume</t>
        </is>
      </c>
      <c r="K6640" s="28" t="inlineStr">
        <is>
          <t>scope</t>
        </is>
      </c>
      <c r="L6640" s="28" t="inlineStr">
        <is>
          <t>scope share</t>
        </is>
      </c>
      <c r="M6640" s="28" t="inlineStr">
        <is>
          <t>tech share</t>
        </is>
      </c>
      <c r="N6640" s="28" t="inlineStr">
        <is>
          <t>installation</t>
        </is>
      </c>
      <c r="O6640" s="28" t="inlineStr">
        <is>
          <t>productivity</t>
        </is>
      </c>
      <c r="P6640" s="28" t="inlineStr">
        <is>
          <t>kWp</t>
        </is>
      </c>
      <c r="Q6640" s="28" t="inlineStr">
        <is>
          <t>lifetime</t>
        </is>
      </c>
      <c r="R6640" s="28" t="inlineStr">
        <is>
          <t>lifetime production</t>
        </is>
      </c>
      <c r="S6640" s="28" t="inlineStr">
        <is>
          <t>inverted lifetime production</t>
        </is>
      </c>
    </row>
    <row r="6641" s="29">
      <c r="A6641" t="inlineStr">
        <is>
          <t>Energy, solar, converted</t>
        </is>
      </c>
      <c r="B6641" t="n">
        <v>3.8503</v>
      </c>
      <c r="D6641" t="inlineStr">
        <is>
          <t>megajoule</t>
        </is>
      </c>
      <c r="E6641" t="inlineStr">
        <is>
          <t>natural resource::in air</t>
        </is>
      </c>
      <c r="F6641" t="inlineStr">
        <is>
          <t>biosphere</t>
        </is>
      </c>
      <c r="G6641" t="n">
        <v>0</v>
      </c>
      <c r="I6641" t="inlineStr">
        <is>
          <t>(2,2,1,1,1,3); Energy loss in the system</t>
        </is>
      </c>
    </row>
    <row r="6642" s="29">
      <c r="A6642" t="inlineStr">
        <is>
          <t>Heat, waste</t>
        </is>
      </c>
      <c r="B6642" t="n">
        <v>0.25027</v>
      </c>
      <c r="D6642" t="inlineStr">
        <is>
          <t>megajoule</t>
        </is>
      </c>
      <c r="E6642" t="inlineStr">
        <is>
          <t>air</t>
        </is>
      </c>
      <c r="F6642" t="inlineStr">
        <is>
          <t>biosphere</t>
        </is>
      </c>
      <c r="G6642" t="n">
        <v>0</v>
      </c>
      <c r="I6642" t="inlineStr">
        <is>
          <t>(1,na,na,na,na,na); Calculation with average annual output and share of technologies; Average degradation of 10.5% included</t>
        </is>
      </c>
    </row>
    <row r="6643" s="29">
      <c r="A6643" t="inlineStr">
        <is>
          <t>electricity production, photovoltaic, residential</t>
        </is>
      </c>
      <c r="B6643" t="n">
        <v>1</v>
      </c>
      <c r="C6643" t="inlineStr">
        <is>
          <t>IN</t>
        </is>
      </c>
      <c r="D6643" t="inlineStr">
        <is>
          <t>kilowatt hour</t>
        </is>
      </c>
      <c r="E6643" t="inlineStr">
        <is>
          <t>photovoltaic::power plants</t>
        </is>
      </c>
      <c r="F6643" t="inlineStr">
        <is>
          <t>production</t>
        </is>
      </c>
      <c r="G6643" t="n">
        <v>0</v>
      </c>
      <c r="H6643" t="inlineStr">
        <is>
          <t>electricity, low voltage</t>
        </is>
      </c>
      <c r="J6643">
        <f>VLOOKUP(C6643,'extension - production vol'!$B$6:$D$235,3,0)</f>
        <v>2628.154</v>
      </c>
    </row>
    <row r="6644" ht="16" customHeight="1" s="29">
      <c r="A6644" t="inlineStr">
        <is>
          <t>photovoltaic slanted-roof installation, 3 kWp, CIS, laminated, integrated, on roof</t>
        </is>
      </c>
      <c r="B6644" s="30">
        <f>M6644*S6644</f>
        <v>3.8781855441364199E-8</v>
      </c>
      <c r="C6644" t="inlineStr">
        <is>
          <t>CH</t>
        </is>
      </c>
      <c r="D6644" t="inlineStr">
        <is>
          <t>unit</t>
        </is>
      </c>
      <c r="F6644" t="inlineStr">
        <is>
          <t>technosphere</t>
        </is>
      </c>
      <c r="G6644" t="n">
        <v>0</v>
      </c>
      <c r="H6644" t="inlineStr">
        <is>
          <t>photovoltaic slanted-roof installation, 3 kWp, CIS, laminated, integrated, on roof</t>
        </is>
      </c>
      <c r="I6644" t="inlineStr">
        <is>
          <t>(2,2,1,1,1,3); Calculation with average annual yield and share of technologies. Lifetime: 30a.</t>
        </is>
      </c>
      <c r="K6644" t="inlineStr">
        <is>
          <t>residential</t>
        </is>
      </c>
      <c r="L6644">
        <f>IF(K6644="residential",VLOOKUP(B6633,parameters!$C$41:$AG$178,18,0),IF(K6644="commercial",1-VLOOKUP(B6633,parameters!$C$41:$AG$178,18,0),1))</f>
        <v>0.17766751537682748</v>
      </c>
      <c r="M6644" s="30">
        <f>INDEX(parameters!$D$41:$AG$178,MATCH('PV (extension)'!B6633,parameters!$C$41:$C$178,0),MATCH('PV (extension)'!A6644,parameters!$D$5:$AG$5,0))/L6644</f>
        <v>5.119823078397083E-3</v>
      </c>
      <c r="N6644" s="3" t="inlineStr">
        <is>
          <t>roof-top</t>
        </is>
      </c>
      <c r="O6644">
        <f>INDEX(parameters!$C$196:$EJ$198,MATCH('PV (extension)'!N6644,parameters!$B$196:$B$198,0),MATCH('PV (extension)'!B6633,parameters!$C$195:$EJ$195,0))</f>
        <v>1466.8437712917189</v>
      </c>
      <c r="P6644" t="n">
        <v>3</v>
      </c>
      <c r="Q6644" t="n">
        <v>30</v>
      </c>
      <c r="R6644">
        <f>Q6644*P6644*O6644</f>
        <v>132015.9394162547</v>
      </c>
      <c r="S6644">
        <f>1/R6644</f>
        <v>7.57484288959181E-6</v>
      </c>
    </row>
    <row r="6645" ht="16" customHeight="1" s="29">
      <c r="A6645" t="inlineStr">
        <is>
          <t>photovoltaic slanted-roof installation, 3 kWp, CdTe, panel, mounted, on roof</t>
        </is>
      </c>
      <c r="B6645" s="30">
        <f>M6645*S6645</f>
        <v>2.5294713424533354E-7</v>
      </c>
      <c r="C6645" t="inlineStr">
        <is>
          <t>CH</t>
        </is>
      </c>
      <c r="D6645" t="inlineStr">
        <is>
          <t>unit</t>
        </is>
      </c>
      <c r="F6645" t="inlineStr">
        <is>
          <t>technosphere</t>
        </is>
      </c>
      <c r="G6645" t="n">
        <v>0</v>
      </c>
      <c r="H6645" t="inlineStr">
        <is>
          <t>photovoltaic slanted-roof installation, 3 kWp, CdTe, panel, mounted, on roof</t>
        </is>
      </c>
      <c r="I6645" t="inlineStr">
        <is>
          <t>(2,2,1,1,1,3); Calculation with average annual yield and share of technologies. Lifetime: 30a.</t>
        </is>
      </c>
      <c r="K6645" t="inlineStr">
        <is>
          <t>residential</t>
        </is>
      </c>
      <c r="L6645">
        <f>L6644</f>
        <v>0.17766751537682748</v>
      </c>
      <c r="M6645" s="30">
        <f>INDEX(parameters!$D$41:$AG$178,MATCH('PV (extension)'!B6633,parameters!$C$41:$C$178,0),MATCH('PV (extension)'!A6645,parameters!$D$5:$AG$5,0))/L6645</f>
        <v>3.3393053550047194E-2</v>
      </c>
      <c r="N6645" s="3" t="inlineStr">
        <is>
          <t>roof-top</t>
        </is>
      </c>
      <c r="O6645">
        <f>INDEX(parameters!$C$196:$EJ$198,MATCH('PV (extension)'!N6645,parameters!$B$196:$B$198,0),MATCH('PV (extension)'!B6633,parameters!$C$195:$EJ$195,0))</f>
        <v>1466.8437712917189</v>
      </c>
      <c r="P6645" t="n">
        <v>3</v>
      </c>
      <c r="Q6645" t="n">
        <v>30</v>
      </c>
      <c r="R6645">
        <f>Q6645*P6645*O6645</f>
        <v>132015.9394162547</v>
      </c>
      <c r="S6645">
        <f>1/R6645</f>
        <v>7.57484288959181E-6</v>
      </c>
    </row>
    <row r="6646" ht="16" customHeight="1" s="29">
      <c r="A6646" t="inlineStr">
        <is>
          <t>photovoltaic slanted-roof installation, 3 kWp, micro-Si, laminated, integrated, on roof</t>
        </is>
      </c>
      <c r="B6646" s="30">
        <f>M6646*S6646</f>
        <v>3.9194125529647049E-9</v>
      </c>
      <c r="C6646" t="inlineStr">
        <is>
          <t>RER</t>
        </is>
      </c>
      <c r="D6646" t="inlineStr">
        <is>
          <t>unit</t>
        </is>
      </c>
      <c r="F6646" t="inlineStr">
        <is>
          <t>technosphere</t>
        </is>
      </c>
      <c r="G6646" t="n">
        <v>0</v>
      </c>
      <c r="H6646" t="inlineStr">
        <is>
          <t>photovoltaic slanted-roof installation, 3 kWp, micro-Si, laminated, integrated, on roof</t>
        </is>
      </c>
      <c r="I6646" t="inlineStr">
        <is>
          <t>(2,2,1,1,1,3); Calculation with average annual yield and share of technologies. Lifetime: 30a.</t>
        </is>
      </c>
      <c r="K6646" t="inlineStr">
        <is>
          <t>residential</t>
        </is>
      </c>
      <c r="L6646">
        <f>L6645</f>
        <v>0.17766751537682748</v>
      </c>
      <c r="M6646" s="30">
        <f>INDEX(parameters!$D$41:$AG$178,MATCH('PV (extension)'!B6633,parameters!$C$41:$C$178,0),MATCH('PV (extension)'!A6646,parameters!$D$5:$AG$5,0))/L6646</f>
        <v>5.1742493013949662E-4</v>
      </c>
      <c r="N6646" s="3" t="inlineStr">
        <is>
          <t>roof-top</t>
        </is>
      </c>
      <c r="O6646">
        <f>INDEX(parameters!$C$196:$EJ$198,MATCH('PV (extension)'!N6646,parameters!$B$196:$B$198,0),MATCH('PV (extension)'!B6633,parameters!$C$195:$EJ$195,0))</f>
        <v>1466.8437712917189</v>
      </c>
      <c r="P6646" t="n">
        <v>3</v>
      </c>
      <c r="Q6646" t="n">
        <v>30</v>
      </c>
      <c r="R6646">
        <f>Q6646*P6646*O6646</f>
        <v>132015.9394162547</v>
      </c>
      <c r="S6646">
        <f>1/R6646</f>
        <v>7.57484288959181E-6</v>
      </c>
    </row>
    <row r="6647" ht="16" customHeight="1" s="29">
      <c r="A6647" t="inlineStr">
        <is>
          <t>photovoltaic slanted-roof installation, 3 kWp, micro-Si, panel, mounted, on roof</t>
        </is>
      </c>
      <c r="B6647" s="30">
        <f>M6647*S6647</f>
        <v>6.8138306890378637E-8</v>
      </c>
      <c r="C6647" t="inlineStr">
        <is>
          <t>RER</t>
        </is>
      </c>
      <c r="D6647" t="inlineStr">
        <is>
          <t>unit</t>
        </is>
      </c>
      <c r="F6647" t="inlineStr">
        <is>
          <t>technosphere</t>
        </is>
      </c>
      <c r="G6647" t="n">
        <v>0</v>
      </c>
      <c r="H6647" t="inlineStr">
        <is>
          <t>photovoltaic slanted-roof installation, 3 kWp, micro-Si, panel, mounted, on roof</t>
        </is>
      </c>
      <c r="I6647" t="inlineStr">
        <is>
          <t>(2,2,1,1,1,3); Calculation with average annual yield and share of technologies. Lifetime: 30a.</t>
        </is>
      </c>
      <c r="K6647" t="inlineStr">
        <is>
          <t>residential</t>
        </is>
      </c>
      <c r="L6647">
        <f>L6646</f>
        <v>0.17766751537682748</v>
      </c>
      <c r="M6647" s="30">
        <f>INDEX(parameters!$D$41:$AG$178,MATCH('PV (extension)'!B6633,parameters!$C$41:$C$178,0),MATCH('PV (extension)'!A6647,parameters!$D$5:$AG$5,0))/L6647</f>
        <v>8.9953425943663963E-3</v>
      </c>
      <c r="N6647" s="3" t="inlineStr">
        <is>
          <t>roof-top</t>
        </is>
      </c>
      <c r="O6647">
        <f>INDEX(parameters!$C$196:$EJ$198,MATCH('PV (extension)'!N6647,parameters!$B$196:$B$198,0),MATCH('PV (extension)'!B6633,parameters!$C$195:$EJ$195,0))</f>
        <v>1466.8437712917189</v>
      </c>
      <c r="P6647" t="n">
        <v>3</v>
      </c>
      <c r="Q6647" t="n">
        <v>30</v>
      </c>
      <c r="R6647">
        <f>Q6647*P6647*O6647</f>
        <v>132015.9394162547</v>
      </c>
      <c r="S6647">
        <f>1/R6647</f>
        <v>7.57484288959181E-6</v>
      </c>
    </row>
    <row r="6648" s="29">
      <c r="A6648" t="inlineStr">
        <is>
          <t>photovoltaic facade installation, 3kWp, multi-Si, laminated, integrated, at building</t>
        </is>
      </c>
      <c r="B6648" s="30">
        <f>M6648*S6648</f>
        <v>1.9956227876027764E-7</v>
      </c>
      <c r="C6648" t="inlineStr">
        <is>
          <t>RER</t>
        </is>
      </c>
      <c r="D6648" t="inlineStr">
        <is>
          <t>unit</t>
        </is>
      </c>
      <c r="F6648" t="inlineStr">
        <is>
          <t>technosphere</t>
        </is>
      </c>
      <c r="G6648" t="n">
        <v>0</v>
      </c>
      <c r="H6648" t="inlineStr">
        <is>
          <t>photovoltaic facade installation, 3kWp, multi-Si, laminated, integrated, at building</t>
        </is>
      </c>
      <c r="I6648" t="inlineStr">
        <is>
          <t>(2,2,1,1,1,3); Calculation with average annual yield and share of technologies. Lifetime: 30a.</t>
        </is>
      </c>
      <c r="K6648" t="inlineStr">
        <is>
          <t>residential</t>
        </is>
      </c>
      <c r="L6648">
        <f>L6647</f>
        <v>0.17766751537682748</v>
      </c>
      <c r="M6648" s="30">
        <f>INDEX(parameters!$D$41:$AG$178,MATCH('PV (extension)'!B6633,parameters!$C$41:$C$178,0),MATCH('PV (extension)'!A6648,parameters!$D$5:$AG$5,0))/L6648</f>
        <v>1.8497835237986298E-2</v>
      </c>
      <c r="N6648" t="inlineStr">
        <is>
          <t>façade</t>
        </is>
      </c>
      <c r="O6648">
        <f>INDEX(parameters!$C$196:$EJ$198,MATCH('PV (extension)'!N6648,parameters!$B$196:$B$198,0),MATCH('PV (extension)'!B6633,parameters!$C$195:$EJ$195,0))</f>
        <v>1029.9115840984409</v>
      </c>
      <c r="P6648" t="n">
        <v>3</v>
      </c>
      <c r="Q6648" t="n">
        <v>30</v>
      </c>
      <c r="R6648">
        <f>Q6648*P6648*O6648</f>
        <v>92692.042568859688</v>
      </c>
      <c r="S6648">
        <f>1/R6648</f>
        <v>1.0788412600327728E-5</v>
      </c>
    </row>
    <row r="6649" s="29">
      <c r="A6649" t="inlineStr">
        <is>
          <t>photovoltaic facade installation, 3kWp, multi-Si, panel, mounted, at building</t>
        </is>
      </c>
      <c r="B6649" s="30">
        <f>M6649*S6649</f>
        <v>1.9571777774804239E-7</v>
      </c>
      <c r="C6649" t="inlineStr">
        <is>
          <t>RER</t>
        </is>
      </c>
      <c r="D6649" t="inlineStr">
        <is>
          <t>unit</t>
        </is>
      </c>
      <c r="F6649" t="inlineStr">
        <is>
          <t>technosphere</t>
        </is>
      </c>
      <c r="G6649" t="n">
        <v>0</v>
      </c>
      <c r="H6649" t="inlineStr">
        <is>
          <t>photovoltaic facade installation, 3kWp, multi-Si, panel, mounted, at building</t>
        </is>
      </c>
      <c r="I6649" t="inlineStr">
        <is>
          <t>(2,2,1,1,1,3); Calculation with average annual yield and share of technologies. Lifetime: 30a.</t>
        </is>
      </c>
      <c r="K6649" t="inlineStr">
        <is>
          <t>residential</t>
        </is>
      </c>
      <c r="L6649">
        <f>L6648</f>
        <v>0.17766751537682748</v>
      </c>
      <c r="M6649" s="30">
        <f>INDEX(parameters!$D$41:$AG$178,MATCH('PV (extension)'!B6633,parameters!$C$41:$C$178,0),MATCH('PV (extension)'!A6649,parameters!$D$5:$AG$5,0))/L6649</f>
        <v>1.8141480586504166E-2</v>
      </c>
      <c r="N6649" t="inlineStr">
        <is>
          <t>façade</t>
        </is>
      </c>
      <c r="O6649">
        <f>INDEX(parameters!$C$196:$EJ$198,MATCH('PV (extension)'!N6649,parameters!$B$196:$B$198,0),MATCH('PV (extension)'!B6633,parameters!$C$195:$EJ$195,0))</f>
        <v>1029.9115840984409</v>
      </c>
      <c r="P6649" t="n">
        <v>3</v>
      </c>
      <c r="Q6649" t="n">
        <v>30</v>
      </c>
      <c r="R6649">
        <f>Q6649*P6649*O6649</f>
        <v>92692.042568859688</v>
      </c>
      <c r="S6649">
        <f>1/R6649</f>
        <v>1.0788412600327728E-5</v>
      </c>
    </row>
    <row r="6650" s="29">
      <c r="A6650" t="inlineStr">
        <is>
          <t>photovoltaic facade installation, 3kWp, single-Si, laminated, integrated, at building</t>
        </is>
      </c>
      <c r="B6650" s="30">
        <f>M6650*S6650</f>
        <v>1.0520700562383952E-7</v>
      </c>
      <c r="C6650" t="inlineStr">
        <is>
          <t>RER</t>
        </is>
      </c>
      <c r="D6650" t="inlineStr">
        <is>
          <t>unit</t>
        </is>
      </c>
      <c r="F6650" t="inlineStr">
        <is>
          <t>technosphere</t>
        </is>
      </c>
      <c r="G6650" t="n">
        <v>0</v>
      </c>
      <c r="H6650" t="inlineStr">
        <is>
          <t>photovoltaic facade installation, 3kWp, single-Si, laminated, integrated, at building</t>
        </is>
      </c>
      <c r="I6650" t="inlineStr">
        <is>
          <t>(2,2,1,1,1,3); Calculation with average annual yield and share of technologies. Lifetime: 30a.</t>
        </is>
      </c>
      <c r="K6650" t="inlineStr">
        <is>
          <t>residential</t>
        </is>
      </c>
      <c r="L6650">
        <f>L6649</f>
        <v>0.17766751537682748</v>
      </c>
      <c r="M6650" s="30">
        <f>INDEX(parameters!$D$41:$AG$178,MATCH('PV (extension)'!B6633,parameters!$C$41:$C$178,0),MATCH('PV (extension)'!A6650,parameters!$D$5:$AG$5,0))/L6650</f>
        <v>9.7518522438271929E-3</v>
      </c>
      <c r="N6650" t="inlineStr">
        <is>
          <t>façade</t>
        </is>
      </c>
      <c r="O6650">
        <f>INDEX(parameters!$C$196:$EJ$198,MATCH('PV (extension)'!N6650,parameters!$B$196:$B$198,0),MATCH('PV (extension)'!B6633,parameters!$C$195:$EJ$195,0))</f>
        <v>1029.9115840984409</v>
      </c>
      <c r="P6650" t="n">
        <v>3</v>
      </c>
      <c r="Q6650" t="n">
        <v>30</v>
      </c>
      <c r="R6650">
        <f>Q6650*P6650*O6650</f>
        <v>92692.042568859688</v>
      </c>
      <c r="S6650">
        <f>1/R6650</f>
        <v>1.0788412600327728E-5</v>
      </c>
    </row>
    <row r="6651" s="29">
      <c r="A6651" t="inlineStr">
        <is>
          <t>photovoltaic facade installation, 3kWp, single-Si, panel, mounted, at building</t>
        </is>
      </c>
      <c r="B6651" s="30">
        <f>M6651*S6651</f>
        <v>1.0511597538432637E-7</v>
      </c>
      <c r="C6651" t="inlineStr">
        <is>
          <t>RER</t>
        </is>
      </c>
      <c r="D6651" t="inlineStr">
        <is>
          <t>unit</t>
        </is>
      </c>
      <c r="F6651" t="inlineStr">
        <is>
          <t>technosphere</t>
        </is>
      </c>
      <c r="G6651" t="n">
        <v>0</v>
      </c>
      <c r="H6651" t="inlineStr">
        <is>
          <t>photovoltaic facade installation, 3kWp, single-Si, panel, mounted, at building</t>
        </is>
      </c>
      <c r="I6651" t="inlineStr">
        <is>
          <t>(2,2,1,1,1,3); Calculation with average annual yield and share of technologies. Lifetime: 30a.</t>
        </is>
      </c>
      <c r="K6651" t="inlineStr">
        <is>
          <t>residential</t>
        </is>
      </c>
      <c r="L6651">
        <f>L6650</f>
        <v>0.17766751537682748</v>
      </c>
      <c r="M6651" s="30">
        <f>INDEX(parameters!$D$41:$AG$178,MATCH('PV (extension)'!B6633,parameters!$C$41:$C$178,0),MATCH('PV (extension)'!A6651,parameters!$D$5:$AG$5,0))/L6651</f>
        <v>9.7434144649911868E-3</v>
      </c>
      <c r="N6651" t="inlineStr">
        <is>
          <t>façade</t>
        </is>
      </c>
      <c r="O6651">
        <f>INDEX(parameters!$C$196:$EJ$198,MATCH('PV (extension)'!N6651,parameters!$B$196:$B$198,0),MATCH('PV (extension)'!B6633,parameters!$C$195:$EJ$195,0))</f>
        <v>1029.9115840984409</v>
      </c>
      <c r="P6651" t="n">
        <v>3</v>
      </c>
      <c r="Q6651" t="n">
        <v>30</v>
      </c>
      <c r="R6651">
        <f>Q6651*P6651*O6651</f>
        <v>92692.042568859688</v>
      </c>
      <c r="S6651">
        <f>1/R6651</f>
        <v>1.0788412600327728E-5</v>
      </c>
    </row>
    <row r="6652" ht="16" customHeight="1" s="29">
      <c r="A6652" t="inlineStr">
        <is>
          <t>photovoltaic flat-roof installation, 3kWp, multi-Si, on roof</t>
        </is>
      </c>
      <c r="B6652" s="30">
        <f>M6652*S6652</f>
        <v>2.1583965385098997E-6</v>
      </c>
      <c r="C6652" t="inlineStr">
        <is>
          <t>RER</t>
        </is>
      </c>
      <c r="D6652" t="inlineStr">
        <is>
          <t>unit</t>
        </is>
      </c>
      <c r="F6652" t="inlineStr">
        <is>
          <t>technosphere</t>
        </is>
      </c>
      <c r="G6652" t="n">
        <v>0</v>
      </c>
      <c r="H6652" t="inlineStr">
        <is>
          <t>photovoltaic flat-roof installation, 3kWp, multi-Si, on roof</t>
        </is>
      </c>
      <c r="I6652" t="inlineStr">
        <is>
          <t>(2,2,1,1,1,3); Calculation with average annual yield and share of technologies. Lifetime: 30a.</t>
        </is>
      </c>
      <c r="K6652" t="inlineStr">
        <is>
          <t>residential</t>
        </is>
      </c>
      <c r="L6652">
        <f>L6651</f>
        <v>0.17766751537682748</v>
      </c>
      <c r="M6652" s="30">
        <f>INDEX(parameters!$D$41:$AG$178,MATCH('PV (extension)'!B6633,parameters!$C$41:$C$178,0),MATCH('PV (extension)'!A6652,parameters!$D$5:$AG$5,0))/L6652</f>
        <v>0.28494274666417674</v>
      </c>
      <c r="N6652" s="3" t="inlineStr">
        <is>
          <t>roof-top</t>
        </is>
      </c>
      <c r="O6652">
        <f>INDEX(parameters!$C$196:$EJ$198,MATCH('PV (extension)'!N6652,parameters!$B$196:$B$198,0),MATCH('PV (extension)'!B6633,parameters!$C$195:$EJ$195,0))</f>
        <v>1466.8437712917189</v>
      </c>
      <c r="P6652" t="n">
        <v>3</v>
      </c>
      <c r="Q6652" t="n">
        <v>30</v>
      </c>
      <c r="R6652">
        <f>Q6652*P6652*O6652</f>
        <v>132015.9394162547</v>
      </c>
      <c r="S6652">
        <f>1/R6652</f>
        <v>7.57484288959181E-6</v>
      </c>
    </row>
    <row r="6653" ht="16" customHeight="1" s="29">
      <c r="A6653" t="inlineStr">
        <is>
          <t>photovoltaic flat-roof installation, 3kWp, single-Si, on roof</t>
        </is>
      </c>
      <c r="B6653" s="30">
        <f>M6653*S6653</f>
        <v>1.1266517274500162E-6</v>
      </c>
      <c r="C6653" t="inlineStr">
        <is>
          <t>RER</t>
        </is>
      </c>
      <c r="D6653" t="inlineStr">
        <is>
          <t>unit</t>
        </is>
      </c>
      <c r="F6653" t="inlineStr">
        <is>
          <t>technosphere</t>
        </is>
      </c>
      <c r="G6653" t="n">
        <v>0</v>
      </c>
      <c r="H6653" t="inlineStr">
        <is>
          <t>photovoltaic flat-roof installation, 3kWp, single-Si, on roof</t>
        </is>
      </c>
      <c r="I6653" t="inlineStr">
        <is>
          <t>(2,2,1,1,1,3); Calculation with average annual yield and share of technologies. Lifetime: 30a.</t>
        </is>
      </c>
      <c r="K6653" t="inlineStr">
        <is>
          <t>residential</t>
        </is>
      </c>
      <c r="L6653">
        <f>L6652</f>
        <v>0.17766751537682748</v>
      </c>
      <c r="M6653" s="30">
        <f>INDEX(parameters!$D$41:$AG$178,MATCH('PV (extension)'!B6633,parameters!$C$41:$C$178,0),MATCH('PV (extension)'!A6653,parameters!$D$5:$AG$5,0))/L6653</f>
        <v>0.14873598619426004</v>
      </c>
      <c r="N6653" s="3" t="inlineStr">
        <is>
          <t>roof-top</t>
        </is>
      </c>
      <c r="O6653">
        <f>INDEX(parameters!$C$196:$EJ$198,MATCH('PV (extension)'!N6653,parameters!$B$196:$B$198,0),MATCH('PV (extension)'!B6633,parameters!$C$195:$EJ$195,0))</f>
        <v>1466.8437712917189</v>
      </c>
      <c r="P6653" t="n">
        <v>3</v>
      </c>
      <c r="Q6653" t="n">
        <v>30</v>
      </c>
      <c r="R6653">
        <f>Q6653*P6653*O6653</f>
        <v>132015.9394162547</v>
      </c>
      <c r="S6653">
        <f>1/R6653</f>
        <v>7.57484288959181E-6</v>
      </c>
    </row>
    <row r="6654" ht="16" customHeight="1" s="29">
      <c r="A6654" t="inlineStr">
        <is>
          <t>photovoltaic slanted-roof installation, 3kWp, CIS, panel, mounted, on roof</t>
        </is>
      </c>
      <c r="B6654" s="30">
        <f>M6654*S6654</f>
        <v>6.2317161041381366E-7</v>
      </c>
      <c r="C6654" t="inlineStr">
        <is>
          <t>CH</t>
        </is>
      </c>
      <c r="D6654" t="inlineStr">
        <is>
          <t>unit</t>
        </is>
      </c>
      <c r="F6654" t="inlineStr">
        <is>
          <t>technosphere</t>
        </is>
      </c>
      <c r="G6654" t="n">
        <v>0</v>
      </c>
      <c r="H6654" t="inlineStr">
        <is>
          <t>photovoltaic slanted-roof installation, 3kWp, CIS, panel, mounted, on roof</t>
        </is>
      </c>
      <c r="I6654" t="inlineStr">
        <is>
          <t>(2,2,1,1,1,3); Calculation with average annual yield and share of technologies. Lifetime: 30a.</t>
        </is>
      </c>
      <c r="K6654" t="inlineStr">
        <is>
          <t>residential</t>
        </is>
      </c>
      <c r="L6654">
        <f>L6653</f>
        <v>0.17766751537682748</v>
      </c>
      <c r="M6654" s="30">
        <f>INDEX(parameters!$D$41:$AG$178,MATCH('PV (extension)'!B6633,parameters!$C$41:$C$178,0),MATCH('PV (extension)'!A6654,parameters!$D$5:$AG$5,0))/L6654</f>
        <v>8.2268585566319899E-2</v>
      </c>
      <c r="N6654" s="3" t="inlineStr">
        <is>
          <t>roof-top</t>
        </is>
      </c>
      <c r="O6654">
        <f>INDEX(parameters!$C$196:$EJ$198,MATCH('PV (extension)'!N6654,parameters!$B$196:$B$198,0),MATCH('PV (extension)'!B6633,parameters!$C$195:$EJ$195,0))</f>
        <v>1466.8437712917189</v>
      </c>
      <c r="P6654" t="n">
        <v>3</v>
      </c>
      <c r="Q6654" t="n">
        <v>30</v>
      </c>
      <c r="R6654">
        <f>Q6654*P6654*O6654</f>
        <v>132015.9394162547</v>
      </c>
      <c r="S6654">
        <f>1/R6654</f>
        <v>7.57484288959181E-6</v>
      </c>
    </row>
    <row r="6655" ht="16" customHeight="1" s="29">
      <c r="A6655" t="inlineStr">
        <is>
          <t>photovoltaic slanted-roof installation, 3kWp, CdTe, laminated, integrated, on roof</t>
        </is>
      </c>
      <c r="B6655" s="30">
        <f>M6655*S6655</f>
        <v>1.7449195880821203E-8</v>
      </c>
      <c r="C6655" t="inlineStr">
        <is>
          <t>CH</t>
        </is>
      </c>
      <c r="D6655" t="inlineStr">
        <is>
          <t>unit</t>
        </is>
      </c>
      <c r="F6655" t="inlineStr">
        <is>
          <t>technosphere</t>
        </is>
      </c>
      <c r="G6655" t="n">
        <v>0</v>
      </c>
      <c r="H6655" t="inlineStr">
        <is>
          <t>photovoltaic slanted-roof installation, 3kWp, CdTe, laminated, integrated, on roof</t>
        </is>
      </c>
      <c r="I6655" t="inlineStr">
        <is>
          <t>(2,2,1,1,1,3); Calculation with average annual yield and share of technologies. Lifetime: 30a.</t>
        </is>
      </c>
      <c r="K6655" t="inlineStr">
        <is>
          <t>residential</t>
        </is>
      </c>
      <c r="L6655">
        <f>L6654</f>
        <v>0.17766751537682748</v>
      </c>
      <c r="M6655" s="30">
        <f>INDEX(parameters!$D$41:$AG$178,MATCH('PV (extension)'!B6633,parameters!$C$41:$C$178,0),MATCH('PV (extension)'!A6655,parameters!$D$5:$AG$5,0))/L6655</f>
        <v>2.3035719862648527E-3</v>
      </c>
      <c r="N6655" s="3" t="inlineStr">
        <is>
          <t>roof-top</t>
        </is>
      </c>
      <c r="O6655">
        <f>INDEX(parameters!$C$196:$EJ$198,MATCH('PV (extension)'!N6655,parameters!$B$196:$B$198,0),MATCH('PV (extension)'!B6633,parameters!$C$195:$EJ$195,0))</f>
        <v>1466.8437712917189</v>
      </c>
      <c r="P6655" t="n">
        <v>3</v>
      </c>
      <c r="Q6655" t="n">
        <v>30</v>
      </c>
      <c r="R6655">
        <f>Q6655*P6655*O6655</f>
        <v>132015.9394162547</v>
      </c>
      <c r="S6655">
        <f>1/R6655</f>
        <v>7.57484288959181E-6</v>
      </c>
    </row>
    <row r="6656" ht="16" customHeight="1" s="29">
      <c r="A6656" t="inlineStr">
        <is>
          <t>photovoltaic slanted-roof installation, 3kWp, multi-Si, laminated, integrated, on roof</t>
        </is>
      </c>
      <c r="B6656" s="30">
        <f>M6656*S6656</f>
        <v>1.0366669779351511E-7</v>
      </c>
      <c r="C6656" t="inlineStr">
        <is>
          <t>RER</t>
        </is>
      </c>
      <c r="D6656" t="inlineStr">
        <is>
          <t>unit</t>
        </is>
      </c>
      <c r="F6656" t="inlineStr">
        <is>
          <t>technosphere</t>
        </is>
      </c>
      <c r="G6656" t="n">
        <v>0</v>
      </c>
      <c r="H6656" t="inlineStr">
        <is>
          <t>photovoltaic slanted-roof installation, 3kWp, multi-Si, laminated, integrated, on roof</t>
        </is>
      </c>
      <c r="I6656" t="inlineStr">
        <is>
          <t>(2,2,1,1,1,3); Calculation with average annual yield and share of technologies. Lifetime: 30a.</t>
        </is>
      </c>
      <c r="K6656" t="inlineStr">
        <is>
          <t>residential</t>
        </is>
      </c>
      <c r="L6656">
        <f>L6655</f>
        <v>0.17766751537682748</v>
      </c>
      <c r="M6656" s="30">
        <f>INDEX(parameters!$D$41:$AG$178,MATCH('PV (extension)'!B6633,parameters!$C$41:$C$178,0),MATCH('PV (extension)'!A6656,parameters!$D$5:$AG$5,0))/L6656</f>
        <v>1.3685656495391874E-2</v>
      </c>
      <c r="N6656" s="3" t="inlineStr">
        <is>
          <t>roof-top</t>
        </is>
      </c>
      <c r="O6656">
        <f>INDEX(parameters!$C$196:$EJ$198,MATCH('PV (extension)'!N6656,parameters!$B$196:$B$198,0),MATCH('PV (extension)'!B6633,parameters!$C$195:$EJ$195,0))</f>
        <v>1466.8437712917189</v>
      </c>
      <c r="P6656" t="n">
        <v>3</v>
      </c>
      <c r="Q6656" t="n">
        <v>30</v>
      </c>
      <c r="R6656">
        <f>Q6656*P6656*O6656</f>
        <v>132015.9394162547</v>
      </c>
      <c r="S6656">
        <f>1/R6656</f>
        <v>7.57484288959181E-6</v>
      </c>
    </row>
    <row r="6657" ht="16" customHeight="1" s="29">
      <c r="A6657" t="inlineStr">
        <is>
          <t>photovoltaic slanted-roof installation, 3kWp, multi-Si, panel, mounted, on roof</t>
        </is>
      </c>
      <c r="B6657" s="30">
        <f>M6657*S6657</f>
        <v>1.7744056489232387E-6</v>
      </c>
      <c r="C6657" t="inlineStr">
        <is>
          <t>RER</t>
        </is>
      </c>
      <c r="D6657" t="inlineStr">
        <is>
          <t>unit</t>
        </is>
      </c>
      <c r="F6657" t="inlineStr">
        <is>
          <t>technosphere</t>
        </is>
      </c>
      <c r="G6657" t="n">
        <v>0</v>
      </c>
      <c r="H6657" t="inlineStr">
        <is>
          <t>photovoltaic slanted-roof installation, 3kWp, multi-Si, panel, mounted, on roof</t>
        </is>
      </c>
      <c r="I6657" t="inlineStr">
        <is>
          <t>(2,2,1,1,1,3); Calculation with average annual yield and share of technologies. Lifetime: 30a.</t>
        </is>
      </c>
      <c r="K6657" t="inlineStr">
        <is>
          <t>residential</t>
        </is>
      </c>
      <c r="L6657">
        <f>L6656</f>
        <v>0.17766751537682748</v>
      </c>
      <c r="M6657" s="30">
        <f>INDEX(parameters!$D$41:$AG$178,MATCH('PV (extension)'!B6633,parameters!$C$41:$C$178,0),MATCH('PV (extension)'!A6657,parameters!$D$5:$AG$5,0))/L6657</f>
        <v>0.23424982864811036</v>
      </c>
      <c r="N6657" s="3" t="inlineStr">
        <is>
          <t>roof-top</t>
        </is>
      </c>
      <c r="O6657">
        <f>INDEX(parameters!$C$196:$EJ$198,MATCH('PV (extension)'!N6657,parameters!$B$196:$B$198,0),MATCH('PV (extension)'!B6633,parameters!$C$195:$EJ$195,0))</f>
        <v>1466.8437712917189</v>
      </c>
      <c r="P6657" t="n">
        <v>3</v>
      </c>
      <c r="Q6657" t="n">
        <v>30</v>
      </c>
      <c r="R6657">
        <f>Q6657*P6657*O6657</f>
        <v>132015.9394162547</v>
      </c>
      <c r="S6657">
        <f>1/R6657</f>
        <v>7.57484288959181E-6</v>
      </c>
    </row>
    <row r="6658" ht="16" customHeight="1" s="29">
      <c r="A6658" t="inlineStr">
        <is>
          <t>photovoltaic slanted-roof installation, 3kWp, single-Si, laminated, integrated, on roof</t>
        </is>
      </c>
      <c r="B6658" s="30">
        <f>M6658*S6658</f>
        <v>5.4787465440057597E-8</v>
      </c>
      <c r="C6658" t="inlineStr">
        <is>
          <t>RER</t>
        </is>
      </c>
      <c r="D6658" t="inlineStr">
        <is>
          <t>unit</t>
        </is>
      </c>
      <c r="F6658" t="inlineStr">
        <is>
          <t>technosphere</t>
        </is>
      </c>
      <c r="G6658" t="n">
        <v>0</v>
      </c>
      <c r="H6658" t="inlineStr">
        <is>
          <t>photovoltaic slanted-roof installation, 3kWp, single-Si, laminated, integrated, on roof</t>
        </is>
      </c>
      <c r="I6658" t="inlineStr">
        <is>
          <t>(2,2,1,1,1,3); Calculation with average annual yield and share of technologies. Lifetime: 30a.</t>
        </is>
      </c>
      <c r="K6658" t="inlineStr">
        <is>
          <t>residential</t>
        </is>
      </c>
      <c r="L6658">
        <f>L6657</f>
        <v>0.17766751537682748</v>
      </c>
      <c r="M6658" s="30">
        <f>INDEX(parameters!$D$41:$AG$178,MATCH('PV (extension)'!B6633,parameters!$C$41:$C$178,0),MATCH('PV (extension)'!A6658,parameters!$D$5:$AG$5,0))/L6658</f>
        <v>7.2328187183047909E-3</v>
      </c>
      <c r="N6658" s="3" t="inlineStr">
        <is>
          <t>roof-top</t>
        </is>
      </c>
      <c r="O6658">
        <f>INDEX(parameters!$C$196:$EJ$198,MATCH('PV (extension)'!N6658,parameters!$B$196:$B$198,0),MATCH('PV (extension)'!B6633,parameters!$C$195:$EJ$195,0))</f>
        <v>1466.8437712917189</v>
      </c>
      <c r="P6658" t="n">
        <v>3</v>
      </c>
      <c r="Q6658" t="n">
        <v>30</v>
      </c>
      <c r="R6658">
        <f>Q6658*P6658*O6658</f>
        <v>132015.9394162547</v>
      </c>
      <c r="S6658">
        <f>1/R6658</f>
        <v>7.57484288959181E-6</v>
      </c>
    </row>
    <row r="6659" ht="16" customHeight="1" s="29">
      <c r="A6659" t="inlineStr">
        <is>
          <t>photovoltaic slanted-roof installation, 3kWp, single-Si, panel, mounted, on roof</t>
        </is>
      </c>
      <c r="B6659" s="30">
        <f>M6659*S6659</f>
        <v>9.2731665268776857E-7</v>
      </c>
      <c r="C6659" t="inlineStr">
        <is>
          <t>RER</t>
        </is>
      </c>
      <c r="D6659" t="inlineStr">
        <is>
          <t>unit</t>
        </is>
      </c>
      <c r="F6659" t="inlineStr">
        <is>
          <t>technosphere</t>
        </is>
      </c>
      <c r="G6659" t="n">
        <v>0</v>
      </c>
      <c r="H6659" t="inlineStr">
        <is>
          <t>photovoltaic slanted-roof installation, 3kWp, single-Si, panel, mounted, on roof</t>
        </is>
      </c>
      <c r="I6659" t="inlineStr">
        <is>
          <t>(2,2,1,1,1,3); Calculation with average annual yield and share of technologies. Lifetime: 30a.</t>
        </is>
      </c>
      <c r="K6659" t="inlineStr">
        <is>
          <t>residential</t>
        </is>
      </c>
      <c r="L6659">
        <f>L6658</f>
        <v>0.17766751537682748</v>
      </c>
      <c r="M6659" s="30">
        <f>INDEX(parameters!$D$41:$AG$178,MATCH('PV (extension)'!B6633,parameters!$C$41:$C$178,0),MATCH('PV (extension)'!A6659,parameters!$D$5:$AG$5,0))/L6659</f>
        <v>0.12242057904091255</v>
      </c>
      <c r="N6659" s="3" t="inlineStr">
        <is>
          <t>roof-top</t>
        </is>
      </c>
      <c r="O6659">
        <f>INDEX(parameters!$C$196:$EJ$198,MATCH('PV (extension)'!N6659,parameters!$B$196:$B$198,0),MATCH('PV (extension)'!B6633,parameters!$C$195:$EJ$195,0))</f>
        <v>1466.8437712917189</v>
      </c>
      <c r="P6659" t="n">
        <v>3</v>
      </c>
      <c r="Q6659" t="n">
        <v>30</v>
      </c>
      <c r="R6659">
        <f>Q6659*P6659*O6659</f>
        <v>132015.9394162547</v>
      </c>
      <c r="S6659">
        <f>1/R6659</f>
        <v>7.57484288959181E-6</v>
      </c>
    </row>
    <row r="6660" s="29">
      <c r="A6660" t="inlineStr">
        <is>
          <t>market for tap water</t>
        </is>
      </c>
      <c r="B6660" t="n">
        <v>0.0037026</v>
      </c>
      <c r="C6660" t="inlineStr">
        <is>
          <t>Europe without Switzerland</t>
        </is>
      </c>
      <c r="D6660" t="inlineStr">
        <is>
          <t>kilogram</t>
        </is>
      </c>
      <c r="F6660" t="inlineStr">
        <is>
          <t>technosphere</t>
        </is>
      </c>
      <c r="G6660" t="n">
        <v>0</v>
      </c>
      <c r="H6660" t="inlineStr">
        <is>
          <t>tap water</t>
        </is>
      </c>
      <c r="I6660" t="inlineStr">
        <is>
          <t>(2,2,1,1,1,3); Estimation 20l/m2 panel</t>
        </is>
      </c>
    </row>
    <row r="6661" s="29">
      <c r="A6661" t="inlineStr">
        <is>
          <t>treatment of wastewater, from residence, capacity 1.1E10l/year</t>
        </is>
      </c>
      <c r="B6661" t="n">
        <v>-3.3323e-06</v>
      </c>
      <c r="C6661" t="inlineStr">
        <is>
          <t>CH</t>
        </is>
      </c>
      <c r="D6661" t="inlineStr">
        <is>
          <t>cubic meter</t>
        </is>
      </c>
      <c r="F6661" t="inlineStr">
        <is>
          <t>technosphere</t>
        </is>
      </c>
      <c r="G6661" t="n">
        <v>0</v>
      </c>
      <c r="H6661" t="inlineStr">
        <is>
          <t>wastewater, from residence</t>
        </is>
      </c>
      <c r="I6661" t="inlineStr">
        <is>
          <t>(2,2,1,1,1,3); Estimation 20l/m2 panel</t>
        </is>
      </c>
    </row>
    <row r="6662" s="29"/>
    <row r="6663" customFormat="1" s="28">
      <c r="A6663" s="28" t="inlineStr">
        <is>
          <t>Activity</t>
        </is>
      </c>
      <c r="B6663" s="28" t="inlineStr">
        <is>
          <t>electricity production, photovoltaic, commercial</t>
        </is>
      </c>
    </row>
    <row r="6664">
      <c r="A6664" t="inlineStr">
        <is>
          <t>comment</t>
        </is>
      </c>
      <c r="B666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")&amp;HLOOKUP(B6665,parameters!$C$195:$EJ$198,2,0)&amp;" kWh/kWp.
Annual output, Facade: "&amp;HLOOKUP(B6665,parameters!$C$195:$EJ$198,3,0)&amp;" kWh/kWp.
Annual output, Open-ground: "&amp;HLOOKUP(B6665,parameters!$C$195:$EJ$198,4,0)&amp;_xlfn._LONGTEXT("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")&amp;VLOOKUP(B6665,'extension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1466.84377129172 kWh/kWp.
Annual output, Facade: 1029.91158409844 kWh/kWp.
Annual output, Open-ground: 1560.47209711885 kWh/kWp.
Amount of solar energy transformed to electricity. Waste heat emission due to losses of electricity in the system.
Technology:  Electricity production with grid-connected photovoltaic power plants.
Time period:  Time of publications
Production volume: 2628.154 GWh in 2025.
Sampling:  Statistical data and model calculations
Extrapolations:  Use of PV technology data investigated for other countries (Switzerland). Correction of average yield with Swiss data.
Uncertainty:  None
Author: Romain Sacchi, PSI, romain.sacchi@psi.ch</v>
      </c>
    </row>
    <row r="6665" s="29">
      <c r="A6665" t="inlineStr">
        <is>
          <t>location</t>
        </is>
      </c>
      <c r="B6665" t="inlineStr">
        <is>
          <t>IN</t>
        </is>
      </c>
    </row>
    <row r="6666" s="29">
      <c r="A6666" t="inlineStr">
        <is>
          <t>production amount</t>
        </is>
      </c>
      <c r="B6666" t="n">
        <v>1</v>
      </c>
    </row>
    <row r="6667" s="29">
      <c r="A6667" t="inlineStr">
        <is>
          <t>reference product</t>
        </is>
      </c>
      <c r="B6667" t="inlineStr">
        <is>
          <t>electricity, low voltage</t>
        </is>
      </c>
    </row>
    <row r="6668" s="29">
      <c r="A6668" t="inlineStr">
        <is>
          <t>source</t>
        </is>
      </c>
      <c r="B66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669" s="29">
      <c r="A6669" t="inlineStr">
        <is>
          <t>type</t>
        </is>
      </c>
      <c r="B6669" t="inlineStr">
        <is>
          <t>process</t>
        </is>
      </c>
    </row>
    <row r="6670" s="29">
      <c r="A6670" t="inlineStr">
        <is>
          <t>unit</t>
        </is>
      </c>
      <c r="B6670" t="inlineStr">
        <is>
          <t>kilowatt hour</t>
        </is>
      </c>
    </row>
    <row r="6671" s="29">
      <c r="A6671" t="inlineStr">
        <is>
          <t>Exchanges</t>
        </is>
      </c>
    </row>
    <row r="6672" customFormat="1" s="28">
      <c r="A6672" s="28" t="inlineStr">
        <is>
          <t>name</t>
        </is>
      </c>
      <c r="B6672" s="28" t="inlineStr">
        <is>
          <t>amount</t>
        </is>
      </c>
      <c r="C6672" s="28" t="inlineStr">
        <is>
          <t>location</t>
        </is>
      </c>
      <c r="D6672" s="28" t="inlineStr">
        <is>
          <t>unit</t>
        </is>
      </c>
      <c r="E6672" s="28" t="inlineStr">
        <is>
          <t>categories</t>
        </is>
      </c>
      <c r="F6672" s="28" t="inlineStr">
        <is>
          <t>type</t>
        </is>
      </c>
      <c r="G6672" s="28" t="inlineStr">
        <is>
          <t>uncertainty type</t>
        </is>
      </c>
      <c r="H6672" s="28" t="inlineStr">
        <is>
          <t>reference product</t>
        </is>
      </c>
      <c r="I6672" s="28" t="inlineStr">
        <is>
          <t>comment</t>
        </is>
      </c>
      <c r="J6672" s="28" t="inlineStr">
        <is>
          <t>production volume</t>
        </is>
      </c>
      <c r="K6672" s="28" t="inlineStr">
        <is>
          <t>scope</t>
        </is>
      </c>
      <c r="L6672" s="28" t="inlineStr">
        <is>
          <t>scope share</t>
        </is>
      </c>
      <c r="M6672" s="28" t="inlineStr">
        <is>
          <t>tech share</t>
        </is>
      </c>
      <c r="N6672" s="28" t="inlineStr">
        <is>
          <t>installation</t>
        </is>
      </c>
      <c r="O6672" s="28" t="inlineStr">
        <is>
          <t>productivity</t>
        </is>
      </c>
      <c r="P6672" s="28" t="inlineStr">
        <is>
          <t>kWp</t>
        </is>
      </c>
      <c r="Q6672" s="28" t="inlineStr">
        <is>
          <t>lifetime</t>
        </is>
      </c>
      <c r="R6672" s="28" t="inlineStr">
        <is>
          <t>lifetime production</t>
        </is>
      </c>
      <c r="S6672" s="28" t="inlineStr">
        <is>
          <t>inverted lifetime production</t>
        </is>
      </c>
    </row>
    <row r="6673" s="29">
      <c r="A6673" t="inlineStr">
        <is>
          <t>Energy, solar, converted</t>
        </is>
      </c>
      <c r="B6673" t="n">
        <v>3.8503</v>
      </c>
      <c r="D6673" t="inlineStr">
        <is>
          <t>megajoule</t>
        </is>
      </c>
      <c r="E6673" t="inlineStr">
        <is>
          <t>natural resource::in air</t>
        </is>
      </c>
      <c r="F6673" t="inlineStr">
        <is>
          <t>biosphere</t>
        </is>
      </c>
      <c r="G6673" t="n">
        <v>0</v>
      </c>
      <c r="I6673" t="inlineStr">
        <is>
          <t>(2,2,1,1,1,3); Energy loss in the system</t>
        </is>
      </c>
    </row>
    <row r="6674" s="29">
      <c r="A6674" t="inlineStr">
        <is>
          <t>Heat, waste</t>
        </is>
      </c>
      <c r="B6674" t="n">
        <v>0.25027</v>
      </c>
      <c r="D6674" t="inlineStr">
        <is>
          <t>megajoule</t>
        </is>
      </c>
      <c r="E6674" t="inlineStr">
        <is>
          <t>air</t>
        </is>
      </c>
      <c r="F6674" t="inlineStr">
        <is>
          <t>biosphere</t>
        </is>
      </c>
      <c r="G6674" t="n">
        <v>0</v>
      </c>
      <c r="I6674" t="inlineStr">
        <is>
          <t>(1,na,na,na,na,na); Calculation with average annual output and share of technologies; Average degradation of 10.5% included</t>
        </is>
      </c>
    </row>
    <row r="6675" s="29">
      <c r="A6675" t="inlineStr">
        <is>
          <t>electricity production, photovoltaic, commercial</t>
        </is>
      </c>
      <c r="B6675" t="n">
        <v>1</v>
      </c>
      <c r="C6675" t="inlineStr">
        <is>
          <t>IN</t>
        </is>
      </c>
      <c r="D6675" t="inlineStr">
        <is>
          <t>kilowatt hour</t>
        </is>
      </c>
      <c r="E6675" t="inlineStr">
        <is>
          <t>photovoltaic::power plants</t>
        </is>
      </c>
      <c r="F6675" t="inlineStr">
        <is>
          <t>production</t>
        </is>
      </c>
      <c r="G6675" t="n">
        <v>0</v>
      </c>
      <c r="H6675" t="inlineStr">
        <is>
          <t>electricity, low voltage</t>
        </is>
      </c>
      <c r="J6675">
        <f>VLOOKUP(C6675,'extension - production vol'!$B$6:$D$235,3,0)</f>
        <v>2628.154</v>
      </c>
    </row>
    <row r="6676" ht="16" customHeight="1" s="29">
      <c r="A6676" t="inlineStr">
        <is>
          <t>photovoltaic flat-roof installation, 156 kWp, multi-Si, on roof</t>
        </is>
      </c>
      <c r="B6676" s="30">
        <f>M6676*S6676</f>
        <v>1.7885047065239728E-8</v>
      </c>
      <c r="C6676" t="inlineStr">
        <is>
          <t>CH</t>
        </is>
      </c>
      <c r="D6676" t="inlineStr">
        <is>
          <t>unit</t>
        </is>
      </c>
      <c r="F6676" t="inlineStr">
        <is>
          <t>technosphere</t>
        </is>
      </c>
      <c r="G6676" t="n">
        <v>0</v>
      </c>
      <c r="H6676" t="inlineStr">
        <is>
          <t>photovoltaic flat-roof installation, 156 kWp, multi-Si, on roof</t>
        </is>
      </c>
      <c r="I6676" t="inlineStr">
        <is>
          <t>(2,2,1,1,1,3); Calculation with average annual yield and share of technologies. Lifetime: 30a.</t>
        </is>
      </c>
      <c r="K6676" t="inlineStr">
        <is>
          <t>commercial</t>
        </is>
      </c>
      <c r="L6676">
        <f>IF(K6676="residential",VLOOKUP(B6665,parameters!$C$41:$AG$178,18,0),IF(K6676="commercial",1-VLOOKUP(B6665,parameters!$C$41:$AG$178,18,0),1))</f>
        <v>0.82233248462317254</v>
      </c>
      <c r="M6676" s="30">
        <f>INDEX(parameters!$D$41:$AG$178,MATCH('PV (extension)'!B6665,parameters!$C$41:$C$178,0),MATCH('PV (extension)'!A6676,parameters!$D$5:$AG$5,0))/L6676</f>
        <v>0.12277778707072071</v>
      </c>
      <c r="N6676" s="3" t="inlineStr">
        <is>
          <t>roof-top</t>
        </is>
      </c>
      <c r="O6676">
        <f>INDEX(parameters!$C$196:$EJ$198,MATCH('PV (extension)'!N6676,parameters!$B$196:$B$198,0),MATCH('PV (extension)'!B6665,parameters!$C$195:$EJ$195,0))</f>
        <v>1466.8437712917189</v>
      </c>
      <c r="P6676" t="n">
        <v>156</v>
      </c>
      <c r="Q6676" t="n">
        <v>30</v>
      </c>
      <c r="R6676">
        <f>Q6676*P6676*O6676</f>
        <v>6864828.8496452449</v>
      </c>
      <c r="S6676">
        <f>1/R6676</f>
        <v>1.4567005556907326E-7</v>
      </c>
    </row>
    <row r="6677" ht="16" customHeight="1" s="29">
      <c r="A6677" t="inlineStr">
        <is>
          <t>photovoltaic flat-roof installation, 156 kWp, single-Si, on roof</t>
        </is>
      </c>
      <c r="B6677" s="30">
        <f>M6677*S6677</f>
        <v>9.3425003639381572E-9</v>
      </c>
      <c r="C6677" t="inlineStr">
        <is>
          <t>CH</t>
        </is>
      </c>
      <c r="D6677" t="inlineStr">
        <is>
          <t>unit</t>
        </is>
      </c>
      <c r="F6677" t="inlineStr">
        <is>
          <t>technosphere</t>
        </is>
      </c>
      <c r="G6677" t="n">
        <v>0</v>
      </c>
      <c r="H6677" t="inlineStr">
        <is>
          <t>photovoltaic flat-roof installation, 156 kWp, single-Si, on roof</t>
        </is>
      </c>
      <c r="I6677" t="inlineStr">
        <is>
          <t>(2,2,1,1,1,3); Calculation with average annual yield and share of technologies. Lifetime: 30a.</t>
        </is>
      </c>
      <c r="K6677" t="inlineStr">
        <is>
          <t>commercial</t>
        </is>
      </c>
      <c r="L6677">
        <f>L6676</f>
        <v>0.82233248462317254</v>
      </c>
      <c r="M6677" s="30">
        <f>INDEX(parameters!$D$41:$AG$178,MATCH('PV (extension)'!B6665,parameters!$C$41:$C$178,0),MATCH('PV (extension)'!A6677,parameters!$D$5:$AG$5,0))/L6677</f>
        <v>6.4134666026183854E-2</v>
      </c>
      <c r="N6677" s="3" t="inlineStr">
        <is>
          <t>roof-top</t>
        </is>
      </c>
      <c r="O6677">
        <f>INDEX(parameters!$C$196:$EJ$198,MATCH('PV (extension)'!N6677,parameters!$B$196:$B$198,0),MATCH('PV (extension)'!B6665,parameters!$C$195:$EJ$195,0))</f>
        <v>1466.8437712917189</v>
      </c>
      <c r="P6677" t="n">
        <v>156</v>
      </c>
      <c r="Q6677" t="n">
        <v>30</v>
      </c>
      <c r="R6677">
        <f>Q6677*P6677*O6677</f>
        <v>6864828.8496452449</v>
      </c>
      <c r="S6677">
        <f>1/R6677</f>
        <v>1.4567005556907326E-7</v>
      </c>
    </row>
    <row r="6678" s="29">
      <c r="A6678" t="inlineStr">
        <is>
          <t>photovoltaic open ground installation, 570 kWp, CIS, on open ground</t>
        </is>
      </c>
      <c r="B6678" s="30">
        <f>M6678*S6678</f>
        <v>4.6047044171605366E-10</v>
      </c>
      <c r="C6678" t="inlineStr">
        <is>
          <t>RER</t>
        </is>
      </c>
      <c r="D6678" t="inlineStr">
        <is>
          <t>unit</t>
        </is>
      </c>
      <c r="F6678" t="inlineStr">
        <is>
          <t>technosphere</t>
        </is>
      </c>
      <c r="G6678" t="n">
        <v>0</v>
      </c>
      <c r="H6678" t="inlineStr">
        <is>
          <t>photovoltaic open ground installation, 570 kWp, CIS, on open ground</t>
        </is>
      </c>
      <c r="I6678" t="inlineStr">
        <is>
          <t>(2,2,1,1,1,3); Calculation with average annual yield and share of technologies. Lifetime: 30a.</t>
        </is>
      </c>
      <c r="K6678" t="inlineStr">
        <is>
          <t>commercial</t>
        </is>
      </c>
      <c r="L6678">
        <f>L6677</f>
        <v>0.82233248462317254</v>
      </c>
      <c r="M6678" s="30">
        <f>INDEX(parameters!$D$41:$AG$178,MATCH('PV (extension)'!B6665,parameters!$C$41:$C$178,0),MATCH('PV (extension)'!A6678,parameters!$D$5:$AG$5,0))/L6678</f>
        <v>1.2287226816964775E-2</v>
      </c>
      <c r="N6678" t="inlineStr">
        <is>
          <t>central</t>
        </is>
      </c>
      <c r="O6678">
        <f>INDEX(parameters!$C$196:$EJ$198,MATCH('PV (extension)'!N6678,parameters!$B$196:$B$198,0),MATCH('PV (extension)'!B6665,parameters!$C$195:$EJ$195,0))</f>
        <v>1560.4720971188499</v>
      </c>
      <c r="P6678" t="n">
        <v>570</v>
      </c>
      <c r="Q6678" t="n">
        <v>30</v>
      </c>
      <c r="R6678">
        <f>Q6678*P6678*O6678</f>
        <v>26684072.860732332</v>
      </c>
      <c r="S6678">
        <f>1/R6678</f>
        <v>3.7475538506401588E-8</v>
      </c>
    </row>
    <row r="6679" s="29">
      <c r="A6679" t="inlineStr">
        <is>
          <t>photovoltaic open ground installation, 570 kWp, CdTe, on open ground</t>
        </is>
      </c>
      <c r="B6679" s="30">
        <f>M6679*S6679</f>
        <v>3.382580369402491E-9</v>
      </c>
      <c r="C6679" t="inlineStr">
        <is>
          <t>RER</t>
        </is>
      </c>
      <c r="D6679" t="inlineStr">
        <is>
          <t>unit</t>
        </is>
      </c>
      <c r="F6679" t="inlineStr">
        <is>
          <t>technosphere</t>
        </is>
      </c>
      <c r="G6679" t="n">
        <v>0</v>
      </c>
      <c r="H6679" t="inlineStr">
        <is>
          <t>photovoltaic open ground installation, 570 kWp, CdTe, on open ground</t>
        </is>
      </c>
      <c r="I6679" t="inlineStr">
        <is>
          <t>(2,2,1,1,1,3); Calculation with average annual yield and share of technologies. Lifetime: 30a.</t>
        </is>
      </c>
      <c r="K6679" t="inlineStr">
        <is>
          <t>commercial</t>
        </is>
      </c>
      <c r="L6679">
        <f>L6678</f>
        <v>0.82233248462317254</v>
      </c>
      <c r="M6679" s="30">
        <f>INDEX(parameters!$D$41:$AG$178,MATCH('PV (extension)'!B6665,parameters!$C$41:$C$178,0),MATCH('PV (extension)'!A6679,parameters!$D$5:$AG$5,0))/L6679</f>
        <v>9.0261021034418951E-2</v>
      </c>
      <c r="N6679" t="inlineStr">
        <is>
          <t>central</t>
        </is>
      </c>
      <c r="O6679">
        <f>INDEX(parameters!$C$196:$EJ$198,MATCH('PV (extension)'!N6679,parameters!$B$196:$B$198,0),MATCH('PV (extension)'!B6665,parameters!$C$195:$EJ$195,0))</f>
        <v>1560.4720971188499</v>
      </c>
      <c r="P6679" t="n">
        <v>570</v>
      </c>
      <c r="Q6679" t="n">
        <v>30</v>
      </c>
      <c r="R6679">
        <f>Q6679*P6679*O6679</f>
        <v>26684072.860732332</v>
      </c>
      <c r="S6679">
        <f>1/R6679</f>
        <v>3.7475538506401588E-8</v>
      </c>
    </row>
    <row r="6680" s="29">
      <c r="A6680" t="inlineStr">
        <is>
          <t>photovoltaic open ground installation, 570 kWp, micro-Si, on open ground</t>
        </is>
      </c>
      <c r="B6680" s="30">
        <f>M6680*S6680</f>
        <v>3.585295158194305E-11</v>
      </c>
      <c r="C6680" t="inlineStr">
        <is>
          <t>RER</t>
        </is>
      </c>
      <c r="D6680" t="inlineStr">
        <is>
          <t>unit</t>
        </is>
      </c>
      <c r="F6680" t="inlineStr">
        <is>
          <t>technosphere</t>
        </is>
      </c>
      <c r="G6680" t="n">
        <v>0</v>
      </c>
      <c r="H6680" t="inlineStr">
        <is>
          <t>photovoltaic open ground installation, 570 kWp, micro-Si, on open ground</t>
        </is>
      </c>
      <c r="I6680" t="inlineStr">
        <is>
          <t>(2,2,1,1,1,3); Calculation with average annual yield and share of technologies. Lifetime: 30a.</t>
        </is>
      </c>
      <c r="K6680" t="inlineStr">
        <is>
          <t>commercial</t>
        </is>
      </c>
      <c r="L6680">
        <f>L6679</f>
        <v>0.82233248462317254</v>
      </c>
      <c r="M6680" s="30">
        <f>INDEX(parameters!$D$41:$AG$178,MATCH('PV (extension)'!B6665,parameters!$C$41:$C$178,0),MATCH('PV (extension)'!A6680,parameters!$D$5:$AG$5,0))/L6680</f>
        <v>9.5670277228487681E-4</v>
      </c>
      <c r="N6680" t="inlineStr">
        <is>
          <t>central</t>
        </is>
      </c>
      <c r="O6680">
        <f>INDEX(parameters!$C$196:$EJ$198,MATCH('PV (extension)'!N6680,parameters!$B$196:$B$198,0),MATCH('PV (extension)'!B6665,parameters!$C$195:$EJ$195,0))</f>
        <v>1560.4720971188499</v>
      </c>
      <c r="P6680" t="n">
        <v>570</v>
      </c>
      <c r="Q6680" t="n">
        <v>30</v>
      </c>
      <c r="R6680">
        <f>Q6680*P6680*O6680</f>
        <v>26684072.860732332</v>
      </c>
      <c r="S6680">
        <f>1/R6680</f>
        <v>3.7475538506401588E-8</v>
      </c>
    </row>
    <row r="6681" s="29">
      <c r="A6681" t="inlineStr">
        <is>
          <t>photovoltaic open ground installation, 570 kWp, multi-Si, on open ground</t>
        </is>
      </c>
      <c r="B6681" s="30">
        <f>M6681*S6681</f>
        <v>1.1998161704111446E-8</v>
      </c>
      <c r="C6681" t="inlineStr">
        <is>
          <t>RER</t>
        </is>
      </c>
      <c r="D6681" t="inlineStr">
        <is>
          <t>unit</t>
        </is>
      </c>
      <c r="F6681" t="inlineStr">
        <is>
          <t>technosphere</t>
        </is>
      </c>
      <c r="G6681" t="n">
        <v>0</v>
      </c>
      <c r="H6681" t="inlineStr">
        <is>
          <t>photovoltaic open ground installation, 570 kWp, multi-Si, on open ground</t>
        </is>
      </c>
      <c r="I6681" t="inlineStr">
        <is>
          <t>(2,2,1,1,1,3); Calculation with average annual yield and share of technologies. Lifetime: 30a.</t>
        </is>
      </c>
      <c r="K6681" t="inlineStr">
        <is>
          <t>commercial</t>
        </is>
      </c>
      <c r="L6681">
        <f>L6680</f>
        <v>0.82233248462317254</v>
      </c>
      <c r="M6681" s="30">
        <f>INDEX(parameters!$D$41:$AG$178,MATCH('PV (extension)'!B6665,parameters!$C$41:$C$178,0),MATCH('PV (extension)'!A6681,parameters!$D$5:$AG$5,0))/L6681</f>
        <v>0.32015982110735819</v>
      </c>
      <c r="N6681" t="inlineStr">
        <is>
          <t>central</t>
        </is>
      </c>
      <c r="O6681">
        <f>INDEX(parameters!$C$196:$EJ$198,MATCH('PV (extension)'!N6681,parameters!$B$196:$B$198,0),MATCH('PV (extension)'!B6665,parameters!$C$195:$EJ$195,0))</f>
        <v>1560.4720971188499</v>
      </c>
      <c r="P6681" t="n">
        <v>570</v>
      </c>
      <c r="Q6681" t="n">
        <v>30</v>
      </c>
      <c r="R6681">
        <f>Q6681*P6681*O6681</f>
        <v>26684072.860732332</v>
      </c>
      <c r="S6681">
        <f>1/R6681</f>
        <v>3.7475538506401588E-8</v>
      </c>
    </row>
    <row r="6682" s="29">
      <c r="A6682" t="inlineStr">
        <is>
          <t>photovoltaic open ground installation, 570 kWp, single-Si, on open ground</t>
        </is>
      </c>
      <c r="B6682" s="30">
        <f>M6682*S6682</f>
        <v>6.3643415191245907E-9</v>
      </c>
      <c r="C6682" t="inlineStr">
        <is>
          <t>RER</t>
        </is>
      </c>
      <c r="D6682" t="inlineStr">
        <is>
          <t>unit</t>
        </is>
      </c>
      <c r="F6682" t="inlineStr">
        <is>
          <t>technosphere</t>
        </is>
      </c>
      <c r="G6682" t="n">
        <v>0</v>
      </c>
      <c r="H6682" t="inlineStr">
        <is>
          <t>photovoltaic open ground installation, 570 kWp, single-Si, on open ground</t>
        </is>
      </c>
      <c r="I6682" t="inlineStr">
        <is>
          <t>(2,2,1,1,1,3); Calculation with average annual yield and share of technologies. Lifetime: 30a.</t>
        </is>
      </c>
      <c r="K6682" t="inlineStr">
        <is>
          <t>commercial</t>
        </is>
      </c>
      <c r="L6682">
        <f>L6681</f>
        <v>0.82233248462317254</v>
      </c>
      <c r="M6682" s="30">
        <f>INDEX(parameters!$D$41:$AG$178,MATCH('PV (extension)'!B6665,parameters!$C$41:$C$178,0),MATCH('PV (extension)'!A6682,parameters!$D$5:$AG$5,0))/L6682</f>
        <v>0.16982655280690445</v>
      </c>
      <c r="N6682" t="inlineStr">
        <is>
          <t>central</t>
        </is>
      </c>
      <c r="O6682">
        <f>INDEX(parameters!$C$196:$EJ$198,MATCH('PV (extension)'!N6682,parameters!$B$196:$B$198,0),MATCH('PV (extension)'!B6665,parameters!$C$195:$EJ$195,0))</f>
        <v>1560.4720971188499</v>
      </c>
      <c r="P6682" t="n">
        <v>570</v>
      </c>
      <c r="Q6682" t="n">
        <v>30</v>
      </c>
      <c r="R6682">
        <f>Q6682*P6682*O6682</f>
        <v>26684072.860732332</v>
      </c>
      <c r="S6682">
        <f>1/R6682</f>
        <v>3.7475538506401588E-8</v>
      </c>
    </row>
    <row r="6683" ht="16" customHeight="1" s="29">
      <c r="A6683" t="inlineStr">
        <is>
          <t>photovoltaic slanted-roof installation, 93 kWp, multi-Si, laminated, integrated, on roof</t>
        </is>
      </c>
      <c r="B6683" s="30">
        <f>M6683*S6683</f>
        <v>1.9639500365890262E-9</v>
      </c>
      <c r="C6683" t="inlineStr">
        <is>
          <t>CH</t>
        </is>
      </c>
      <c r="D6683" t="inlineStr">
        <is>
          <t>unit</t>
        </is>
      </c>
      <c r="F6683" t="inlineStr">
        <is>
          <t>technosphere</t>
        </is>
      </c>
      <c r="G6683" t="n">
        <v>0</v>
      </c>
      <c r="H6683" t="inlineStr">
        <is>
          <t>photovoltaic slanted-roof installation, 93 kWp, multi-Si, laminated, integrated, on roof</t>
        </is>
      </c>
      <c r="I6683" t="inlineStr">
        <is>
          <t>(2,2,1,1,1,3); Calculation with average annual yield and share of technologies. Lifetime: 30a.</t>
        </is>
      </c>
      <c r="K6683" t="inlineStr">
        <is>
          <t>commercial</t>
        </is>
      </c>
      <c r="L6683">
        <f>L6682</f>
        <v>0.82233248462317254</v>
      </c>
      <c r="M6683" s="30">
        <f>INDEX(parameters!$D$41:$AG$178,MATCH('PV (extension)'!B6665,parameters!$C$41:$C$178,0),MATCH('PV (extension)'!A6683,parameters!$D$5:$AG$5,0))/L6683</f>
        <v>8.0374539804535308E-3</v>
      </c>
      <c r="N6683" s="3" t="inlineStr">
        <is>
          <t>roof-top</t>
        </is>
      </c>
      <c r="O6683">
        <f>INDEX(parameters!$C$196:$EJ$198,MATCH('PV (extension)'!N6683,parameters!$B$196:$B$198,0),MATCH('PV (extension)'!B6665,parameters!$C$195:$EJ$195,0))</f>
        <v>1466.8437712917189</v>
      </c>
      <c r="P6683" t="n">
        <v>93</v>
      </c>
      <c r="Q6683" t="n">
        <v>30</v>
      </c>
      <c r="R6683">
        <f>Q6683*P6683*O6683</f>
        <v>4092494.1219038959</v>
      </c>
      <c r="S6683">
        <f>1/R6683</f>
        <v>2.4434977063199383E-7</v>
      </c>
    </row>
    <row r="6684" ht="16" customHeight="1" s="29">
      <c r="A6684" t="inlineStr">
        <is>
          <t>photovoltaic slanted-roof installation, 93 kWp, multi-Si, panel, mounted, on roof</t>
        </is>
      </c>
      <c r="B6684" s="30">
        <f>M6684*S6684</f>
        <v>3.3301626558249937E-8</v>
      </c>
      <c r="C6684" t="inlineStr">
        <is>
          <t>CH</t>
        </is>
      </c>
      <c r="D6684" t="inlineStr">
        <is>
          <t>unit</t>
        </is>
      </c>
      <c r="F6684" t="inlineStr">
        <is>
          <t>technosphere</t>
        </is>
      </c>
      <c r="G6684" t="n">
        <v>0</v>
      </c>
      <c r="H6684" t="inlineStr">
        <is>
          <t>photovoltaic slanted-roof installation, 93 kWp, multi-Si, panel, mounted, on roof</t>
        </is>
      </c>
      <c r="I6684" t="inlineStr">
        <is>
          <t>(2,2,1,1,1,3); Calculation with average annual yield and share of technologies. Lifetime: 30a.</t>
        </is>
      </c>
      <c r="K6684" t="inlineStr">
        <is>
          <t>commercial</t>
        </is>
      </c>
      <c r="L6684">
        <f>L6683</f>
        <v>0.82233248462317254</v>
      </c>
      <c r="M6684" s="30">
        <f>INDEX(parameters!$D$41:$AG$178,MATCH('PV (extension)'!B6665,parameters!$C$41:$C$178,0),MATCH('PV (extension)'!A6684,parameters!$D$5:$AG$5,0))/L6684</f>
        <v>0.13628671093947653</v>
      </c>
      <c r="N6684" s="3" t="inlineStr">
        <is>
          <t>roof-top</t>
        </is>
      </c>
      <c r="O6684">
        <f>INDEX(parameters!$C$196:$EJ$198,MATCH('PV (extension)'!N6684,parameters!$B$196:$B$198,0),MATCH('PV (extension)'!B6665,parameters!$C$195:$EJ$195,0))</f>
        <v>1466.8437712917189</v>
      </c>
      <c r="P6684" t="n">
        <v>93</v>
      </c>
      <c r="Q6684" t="n">
        <v>30</v>
      </c>
      <c r="R6684">
        <f>Q6684*P6684*O6684</f>
        <v>4092494.1219038959</v>
      </c>
      <c r="S6684">
        <f>1/R6684</f>
        <v>2.4434977063199383E-7</v>
      </c>
    </row>
    <row r="6685" ht="16" customHeight="1" s="29">
      <c r="A6685" t="inlineStr">
        <is>
          <t>photovoltaic slanted-roof installation, 93 kWp, single-Si, laminated, integrated, on roof</t>
        </is>
      </c>
      <c r="B6685" s="30">
        <f>M6685*S6685</f>
        <v>1.0382290692609491E-9</v>
      </c>
      <c r="C6685" t="inlineStr">
        <is>
          <t>CH</t>
        </is>
      </c>
      <c r="D6685" t="inlineStr">
        <is>
          <t>unit</t>
        </is>
      </c>
      <c r="F6685" t="inlineStr">
        <is>
          <t>technosphere</t>
        </is>
      </c>
      <c r="G6685" t="n">
        <v>0</v>
      </c>
      <c r="H6685" t="inlineStr">
        <is>
          <t>photovoltaic slanted-roof installation, 93 kWp, single-Si, laminated, integrated, on roof</t>
        </is>
      </c>
      <c r="I6685" t="inlineStr">
        <is>
          <t>(2,2,1,1,1,3); Calculation with average annual yield and share of technologies. Lifetime: 30a.</t>
        </is>
      </c>
      <c r="K6685" t="inlineStr">
        <is>
          <t>commercial</t>
        </is>
      </c>
      <c r="L6685">
        <f>L6684</f>
        <v>0.82233248462317254</v>
      </c>
      <c r="M6685" s="30">
        <f>INDEX(parameters!$D$41:$AG$178,MATCH('PV (extension)'!B6665,parameters!$C$41:$C$178,0),MATCH('PV (extension)'!A6685,parameters!$D$5:$AG$5,0))/L6685</f>
        <v>4.2489463631401872E-3</v>
      </c>
      <c r="N6685" s="3" t="inlineStr">
        <is>
          <t>roof-top</t>
        </is>
      </c>
      <c r="O6685">
        <f>INDEX(parameters!$C$196:$EJ$198,MATCH('PV (extension)'!N6685,parameters!$B$196:$B$198,0),MATCH('PV (extension)'!B6665,parameters!$C$195:$EJ$195,0))</f>
        <v>1466.8437712917189</v>
      </c>
      <c r="P6685" t="n">
        <v>93</v>
      </c>
      <c r="Q6685" t="n">
        <v>30</v>
      </c>
      <c r="R6685">
        <f>Q6685*P6685*O6685</f>
        <v>4092494.1219038959</v>
      </c>
      <c r="S6685">
        <f>1/R6685</f>
        <v>2.4434977063199383E-7</v>
      </c>
    </row>
    <row r="6686" ht="16" customHeight="1" s="29">
      <c r="A6686" t="inlineStr">
        <is>
          <t>photovoltaic slanted-roof installation, 93 kWp, single-Si, panel, mounted, on roof</t>
        </is>
      </c>
      <c r="B6686" s="30">
        <f>M6686*S6686</f>
        <v>1.7443742134376011E-8</v>
      </c>
      <c r="C6686" t="inlineStr">
        <is>
          <t>CH</t>
        </is>
      </c>
      <c r="D6686" t="inlineStr">
        <is>
          <t>unit</t>
        </is>
      </c>
      <c r="F6686" t="inlineStr">
        <is>
          <t>technosphere</t>
        </is>
      </c>
      <c r="G6686" t="n">
        <v>0</v>
      </c>
      <c r="H6686" t="inlineStr">
        <is>
          <t>photovoltaic slanted-roof installation, 93 kWp, single-Si, panel, mounted, on roof</t>
        </is>
      </c>
      <c r="I6686" t="inlineStr">
        <is>
          <t>(2,2,1,1,1,3); Calculation with average annual yield and share of technologies. Lifetime: 30a.</t>
        </is>
      </c>
      <c r="K6686" t="inlineStr">
        <is>
          <t>commercial</t>
        </is>
      </c>
      <c r="L6686">
        <f>L6685</f>
        <v>0.82233248462317254</v>
      </c>
      <c r="M6686" s="30">
        <f>INDEX(parameters!$D$41:$AG$178,MATCH('PV (extension)'!B6665,parameters!$C$41:$C$178,0),MATCH('PV (extension)'!A6686,parameters!$D$5:$AG$5,0))/L6686</f>
        <v>7.1388412148941149E-2</v>
      </c>
      <c r="N6686" s="3" t="inlineStr">
        <is>
          <t>roof-top</t>
        </is>
      </c>
      <c r="O6686">
        <f>INDEX(parameters!$C$196:$EJ$198,MATCH('PV (extension)'!N6686,parameters!$B$196:$B$198,0),MATCH('PV (extension)'!B6665,parameters!$C$195:$EJ$195,0))</f>
        <v>1466.8437712917189</v>
      </c>
      <c r="P6686" t="n">
        <v>93</v>
      </c>
      <c r="Q6686" t="n">
        <v>30</v>
      </c>
      <c r="R6686">
        <f>Q6686*P6686*O6686</f>
        <v>4092494.1219038959</v>
      </c>
      <c r="S6686">
        <f>1/R6686</f>
        <v>2.4434977063199383E-7</v>
      </c>
    </row>
    <row r="6687" s="29">
      <c r="A6687" t="inlineStr">
        <is>
          <t>market for tap water</t>
        </is>
      </c>
      <c r="B6687" t="n">
        <v>0.0037026</v>
      </c>
      <c r="C6687" t="inlineStr">
        <is>
          <t>Europe without Switzerland</t>
        </is>
      </c>
      <c r="D6687" t="inlineStr">
        <is>
          <t>kilogram</t>
        </is>
      </c>
      <c r="F6687" t="inlineStr">
        <is>
          <t>technosphere</t>
        </is>
      </c>
      <c r="G6687" t="n">
        <v>0</v>
      </c>
      <c r="H6687" t="inlineStr">
        <is>
          <t>tap water</t>
        </is>
      </c>
      <c r="I6687" t="inlineStr">
        <is>
          <t>(2,2,1,1,1,3); Estimation 20l/m2 panel</t>
        </is>
      </c>
      <c r="M6687" s="30" t="n"/>
    </row>
    <row r="6688" s="29">
      <c r="A6688" t="inlineStr">
        <is>
          <t>treatment of wastewater, from residence, capacity 1.1E10l/year</t>
        </is>
      </c>
      <c r="B6688" t="n">
        <v>-3.3323e-06</v>
      </c>
      <c r="C6688" t="inlineStr">
        <is>
          <t>CH</t>
        </is>
      </c>
      <c r="D6688" t="inlineStr">
        <is>
          <t>cubic meter</t>
        </is>
      </c>
      <c r="F6688" t="inlineStr">
        <is>
          <t>technosphere</t>
        </is>
      </c>
      <c r="G6688" t="n">
        <v>0</v>
      </c>
      <c r="H6688" t="inlineStr">
        <is>
          <t>wastewater, from residence</t>
        </is>
      </c>
      <c r="I6688" t="inlineStr">
        <is>
          <t>(2,2,1,1,1,3); Estimation 20l/m2 panel</t>
        </is>
      </c>
      <c r="M6688" s="30" t="n"/>
    </row>
    <row r="6689" s="29">
      <c r="M6689" s="30" t="n"/>
    </row>
    <row r="6690" customFormat="1" s="28">
      <c r="A6690" s="28" t="inlineStr">
        <is>
          <t>Activity</t>
        </is>
      </c>
      <c r="B6690" s="28" t="inlineStr">
        <is>
          <t>electricity production, photovoltaic</t>
        </is>
      </c>
      <c r="M6690" s="30" t="n"/>
    </row>
    <row r="6691">
      <c r="A6691" t="inlineStr">
        <is>
          <t>comment</t>
        </is>
      </c>
      <c r="B669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")&amp;HLOOKUP(B6692,parameters!$C$195:$EJ$198,2,0)&amp;" kWh/kWp.
Annual output, Facade: "&amp;HLOOKUP(B6692,parameters!$C$195:$EJ$198,3,0)&amp;" kWh/kWp.
Annual output, Open-ground: "&amp;HLOOKUP(B6692,parameters!$C$195:$EJ$198,4,0)&amp;_xlfn._LONGTEXT("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")&amp;VLOOKUP(B6692,'extension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1466.84377129172 kWh/kWp.
Annual output, Facade: 1029.91158409844 kWh/kWp.
Annual output, Open-ground: 1560.47209711885 kWh/kWp.
Amount of solar energy transformed to electricity. Waste heat emission due to losses of electricity in the system.
Technology:  Electricity production with grid-connected photovoltaic power plants.
Time period:  Time of publications
Production volume: 2628.154 GWh in 2025.
Sampling:  Statistical data and model calculations
Extrapolations:  Use of PV technology data investigated for other countries (Switzerland). Correction of average yield with Swiss data.
Uncertainty:  None
Author: Romain Sacchi, PSI, romain.sacchi@psi.ch</v>
      </c>
      <c r="M6691" s="30" t="n"/>
    </row>
    <row r="6692" s="29">
      <c r="A6692" t="inlineStr">
        <is>
          <t>location</t>
        </is>
      </c>
      <c r="B6692" t="inlineStr">
        <is>
          <t>IN</t>
        </is>
      </c>
    </row>
    <row r="6693" s="29">
      <c r="A6693" t="inlineStr">
        <is>
          <t>production amount</t>
        </is>
      </c>
      <c r="B6693" t="n">
        <v>1</v>
      </c>
    </row>
    <row r="6694" s="29">
      <c r="A6694" t="inlineStr">
        <is>
          <t>reference product</t>
        </is>
      </c>
      <c r="B6694" t="inlineStr">
        <is>
          <t>electricity, low voltage</t>
        </is>
      </c>
    </row>
    <row r="6695" s="29">
      <c r="A6695" t="inlineStr">
        <is>
          <t>source</t>
        </is>
      </c>
      <c r="B669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696" s="29">
      <c r="A6696" t="inlineStr">
        <is>
          <t>type</t>
        </is>
      </c>
      <c r="B6696" t="inlineStr">
        <is>
          <t>process</t>
        </is>
      </c>
    </row>
    <row r="6697" s="29">
      <c r="A6697" t="inlineStr">
        <is>
          <t>unit</t>
        </is>
      </c>
      <c r="B6697" t="inlineStr">
        <is>
          <t>kilowatt hour</t>
        </is>
      </c>
    </row>
    <row r="6698" s="29">
      <c r="A6698" t="inlineStr">
        <is>
          <t>Exchanges</t>
        </is>
      </c>
    </row>
    <row r="6699" customFormat="1" s="28">
      <c r="A6699" s="28" t="inlineStr">
        <is>
          <t>name</t>
        </is>
      </c>
      <c r="B6699" s="28" t="inlineStr">
        <is>
          <t>amount</t>
        </is>
      </c>
      <c r="C6699" s="28" t="inlineStr">
        <is>
          <t>location</t>
        </is>
      </c>
      <c r="D6699" s="28" t="inlineStr">
        <is>
          <t>unit</t>
        </is>
      </c>
      <c r="E6699" s="28" t="inlineStr">
        <is>
          <t>categories</t>
        </is>
      </c>
      <c r="F6699" s="28" t="inlineStr">
        <is>
          <t>type</t>
        </is>
      </c>
      <c r="G6699" s="28" t="inlineStr">
        <is>
          <t>uncertainty type</t>
        </is>
      </c>
      <c r="H6699" s="28" t="inlineStr">
        <is>
          <t>loc</t>
        </is>
      </c>
      <c r="I6699" s="28" t="inlineStr">
        <is>
          <t>scale</t>
        </is>
      </c>
      <c r="J6699" s="28" t="inlineStr">
        <is>
          <t>comment</t>
        </is>
      </c>
      <c r="K6699" s="28" t="inlineStr">
        <is>
          <t>negative</t>
        </is>
      </c>
      <c r="L6699" s="28" t="inlineStr">
        <is>
          <t>reference product</t>
        </is>
      </c>
      <c r="M6699" s="28" t="inlineStr">
        <is>
          <t>production volume</t>
        </is>
      </c>
      <c r="N6699" s="28" t="inlineStr">
        <is>
          <t>scope</t>
        </is>
      </c>
      <c r="O6699" s="28" t="inlineStr">
        <is>
          <t>scope share</t>
        </is>
      </c>
      <c r="P6699" s="28" t="inlineStr">
        <is>
          <t>tech share</t>
        </is>
      </c>
      <c r="Q6699" s="28" t="inlineStr">
        <is>
          <t>installation</t>
        </is>
      </c>
      <c r="R6699" s="28" t="inlineStr">
        <is>
          <t>productivity</t>
        </is>
      </c>
      <c r="S6699" s="28" t="inlineStr">
        <is>
          <t>kWp</t>
        </is>
      </c>
      <c r="T6699" s="28" t="inlineStr">
        <is>
          <t>lifetime</t>
        </is>
      </c>
      <c r="U6699" s="28" t="inlineStr">
        <is>
          <t>lifetime production</t>
        </is>
      </c>
      <c r="V6699" s="28" t="inlineStr">
        <is>
          <t>inverted lifetime production</t>
        </is>
      </c>
    </row>
    <row r="6700" s="29">
      <c r="A6700" t="inlineStr">
        <is>
          <t>Energy, solar, converted</t>
        </is>
      </c>
      <c r="B6700" t="n">
        <v>3.8503</v>
      </c>
      <c r="D6700" t="inlineStr">
        <is>
          <t>megajoule</t>
        </is>
      </c>
      <c r="E6700" t="inlineStr">
        <is>
          <t>natural resource::in air</t>
        </is>
      </c>
      <c r="F6700" t="inlineStr">
        <is>
          <t>biosphere</t>
        </is>
      </c>
      <c r="G6700" t="n">
        <v>2</v>
      </c>
      <c r="H6700" t="n">
        <v>1.348151067341848</v>
      </c>
      <c r="I6700" t="n">
        <v>0.04340984597628009</v>
      </c>
      <c r="J6700" t="inlineStr">
        <is>
          <t>(2,2,1,1,1,3); Energy loss in the system</t>
        </is>
      </c>
    </row>
    <row r="6701" s="29">
      <c r="A6701" t="inlineStr">
        <is>
          <t>Heat, waste</t>
        </is>
      </c>
      <c r="B6701" t="n">
        <v>0.25027</v>
      </c>
      <c r="D6701" t="inlineStr">
        <is>
          <t>megajoule</t>
        </is>
      </c>
      <c r="E6701" t="inlineStr">
        <is>
          <t>air</t>
        </is>
      </c>
      <c r="F6701" t="inlineStr">
        <is>
          <t>biosphere</t>
        </is>
      </c>
      <c r="G6701" t="n">
        <v>2</v>
      </c>
      <c r="H6701" t="n">
        <v>-1.385214943900327</v>
      </c>
      <c r="I6701" t="n">
        <v>0.02439508208471609</v>
      </c>
      <c r="J6701" t="inlineStr">
        <is>
          <t>(1,na,na,na,na,na); Calculation</t>
        </is>
      </c>
    </row>
    <row r="6702" s="29">
      <c r="A6702" t="inlineStr">
        <is>
          <t>electricity production, photovoltaic</t>
        </is>
      </c>
      <c r="B6702" t="n">
        <v>1</v>
      </c>
      <c r="C6702" t="inlineStr">
        <is>
          <t>IN</t>
        </is>
      </c>
      <c r="D6702" t="inlineStr">
        <is>
          <t>kilowatt hour</t>
        </is>
      </c>
      <c r="E6702" t="inlineStr">
        <is>
          <t>photovoltaic::power plants</t>
        </is>
      </c>
      <c r="F6702" t="inlineStr">
        <is>
          <t>production</t>
        </is>
      </c>
      <c r="G6702" t="n">
        <v>0</v>
      </c>
      <c r="H6702" t="n">
        <v>1</v>
      </c>
      <c r="L6702" t="inlineStr">
        <is>
          <t>electricity, low voltage</t>
        </is>
      </c>
      <c r="M6702">
        <f>VLOOKUP(C6702,'extension - production vol'!$B$6:$D$235,3,0)</f>
        <v>2628.154</v>
      </c>
    </row>
    <row r="6703" ht="16" customHeight="1" s="29">
      <c r="A6703" t="inlineStr">
        <is>
          <t>photovoltaic flat-roof installation, 156 kWp, multi-Si, on roof</t>
        </is>
      </c>
      <c r="B6703" s="30">
        <f>P6703*V6703</f>
        <v>1.4707455190760967E-8</v>
      </c>
      <c r="C6703" t="inlineStr">
        <is>
          <t>CH</t>
        </is>
      </c>
      <c r="D6703" t="inlineStr">
        <is>
          <t>unit</t>
        </is>
      </c>
      <c r="F6703" t="inlineStr">
        <is>
          <t>technosphere</t>
        </is>
      </c>
      <c r="G6703" t="n">
        <v>2</v>
      </c>
      <c r="H6703" t="n">
        <v>-18.46800298604678</v>
      </c>
      <c r="I6703" t="n">
        <v>0.09798894162072011</v>
      </c>
      <c r="J6703" t="inlineStr">
        <is>
          <t>(2,2,1,1,1,3); Calculation with average annual yield and share of technologies. Lifetime: 30a.</t>
        </is>
      </c>
      <c r="L6703" t="inlineStr">
        <is>
          <t>photovoltaic flat-roof installation, 156 kWp, multi-Si, on roof</t>
        </is>
      </c>
      <c r="N6703" t="inlineStr">
        <is>
          <t>all</t>
        </is>
      </c>
      <c r="O6703" t="n">
        <v>1</v>
      </c>
      <c r="P6703" s="30">
        <f>INDEX(parameters!$D$41:$AG$178,MATCH('PV (extension)'!B6692,parameters!$C$41:$C$178,0),MATCH('PV (extension)'!A6703,parameters!$D$5:$AG$5,0))/O6703</f>
        <v>0.10096416269840058</v>
      </c>
      <c r="Q6703" s="3" t="inlineStr">
        <is>
          <t>roof-top</t>
        </is>
      </c>
      <c r="R6703">
        <f>INDEX(parameters!$C$196:$EJ$198,MATCH('PV (extension)'!Q6703,parameters!$B$196:$B$198,0),MATCH('PV (extension)'!B6692,parameters!$C$195:$EJ$195,0))</f>
        <v>1466.8437712917189</v>
      </c>
      <c r="S6703" t="n">
        <v>156</v>
      </c>
      <c r="T6703" t="n">
        <v>30</v>
      </c>
      <c r="U6703">
        <f>T6703*S6703*R6703</f>
        <v>6864828.8496452449</v>
      </c>
      <c r="V6703">
        <f>1/U6703</f>
        <v>1.4567005556907326E-7</v>
      </c>
    </row>
    <row r="6704" ht="16" customHeight="1" s="29">
      <c r="A6704" t="inlineStr">
        <is>
          <t>photovoltaic flat-roof installation, 156 kWp, single-Si, on roof</t>
        </is>
      </c>
      <c r="B6704" s="30">
        <f>P6704*V6704</f>
        <v>7.6826415368701579E-9</v>
      </c>
      <c r="C6704" t="inlineStr">
        <is>
          <t>CH</t>
        </is>
      </c>
      <c r="D6704" t="inlineStr">
        <is>
          <t>unit</t>
        </is>
      </c>
      <c r="F6704" t="inlineStr">
        <is>
          <t>technosphere</t>
        </is>
      </c>
      <c r="G6704" t="n">
        <v>2</v>
      </c>
      <c r="H6704" t="n">
        <v>-19.10362020104489</v>
      </c>
      <c r="I6704" t="n">
        <v>0.09798894162072011</v>
      </c>
      <c r="J6704" t="inlineStr">
        <is>
          <t>(2,2,1,1,1,3); Calculation with average annual yield and share of technologies. Lifetime: 30a.</t>
        </is>
      </c>
      <c r="L6704" t="inlineStr">
        <is>
          <t>photovoltaic flat-roof installation, 156 kWp, single-Si, on roof</t>
        </is>
      </c>
      <c r="N6704" t="inlineStr">
        <is>
          <t>all</t>
        </is>
      </c>
      <c r="O6704" t="n">
        <v>1</v>
      </c>
      <c r="P6704" s="30">
        <f>INDEX(parameters!$D$41:$AG$178,MATCH('PV (extension)'!B6692,parameters!$C$41:$C$178,0),MATCH('PV (extension)'!A6704,parameters!$D$5:$AG$5,0))/O6704</f>
        <v>5.2740019263789135E-2</v>
      </c>
      <c r="Q6704" s="3" t="inlineStr">
        <is>
          <t>roof-top</t>
        </is>
      </c>
      <c r="R6704">
        <f>INDEX(parameters!$C$196:$EJ$198,MATCH('PV (extension)'!Q6704,parameters!$B$196:$B$198,0),MATCH('PV (extension)'!B6692,parameters!$C$195:$EJ$195,0))</f>
        <v>1466.8437712917189</v>
      </c>
      <c r="S6704" t="n">
        <v>156</v>
      </c>
      <c r="T6704" t="n">
        <v>30</v>
      </c>
      <c r="U6704">
        <f>T6704*S6704*R6704</f>
        <v>6864828.8496452449</v>
      </c>
      <c r="V6704">
        <f>1/U6704</f>
        <v>1.4567005556907326E-7</v>
      </c>
    </row>
    <row r="6705" ht="16" customHeight="1" s="29">
      <c r="A6705" t="inlineStr">
        <is>
          <t>photovoltaic slanted-roof installation, 3 kWp, CIS, laminated, integrated, on roof</t>
        </is>
      </c>
      <c r="B6705" s="30">
        <f>P6705*V6705</f>
        <v>6.8902758979704737E-9</v>
      </c>
      <c r="C6705" t="inlineStr">
        <is>
          <t>CH</t>
        </is>
      </c>
      <c r="D6705" t="inlineStr">
        <is>
          <t>unit</t>
        </is>
      </c>
      <c r="F6705" t="inlineStr">
        <is>
          <t>technosphere</t>
        </is>
      </c>
      <c r="G6705" t="n">
        <v>2</v>
      </c>
      <c r="H6705" t="n">
        <v>-19.69743931800395</v>
      </c>
      <c r="I6705" t="n">
        <v>0.09798894162072011</v>
      </c>
      <c r="J6705" t="inlineStr">
        <is>
          <t>(2,2,1,1,1,3); Calculation with average annual yield and share of technologies. Lifetime: 30a.</t>
        </is>
      </c>
      <c r="L6705" t="inlineStr">
        <is>
          <t>photovoltaic slanted-roof installation, 3 kWp, CIS, laminated, integrated, on roof</t>
        </is>
      </c>
      <c r="N6705" t="inlineStr">
        <is>
          <t>all</t>
        </is>
      </c>
      <c r="O6705" t="n">
        <v>1</v>
      </c>
      <c r="P6705" s="30">
        <f>INDEX(parameters!$D$41:$AG$178,MATCH('PV (extension)'!B6692,parameters!$C$41:$C$178,0),MATCH('PV (extension)'!A6705,parameters!$D$5:$AG$5,0))/O6705</f>
        <v>9.0962624550774995E-4</v>
      </c>
      <c r="Q6705" s="3" t="inlineStr">
        <is>
          <t>roof-top</t>
        </is>
      </c>
      <c r="R6705">
        <f>INDEX(parameters!$C$196:$EJ$198,MATCH('PV (extension)'!Q6705,parameters!$B$196:$B$198,0),MATCH('PV (extension)'!B6692,parameters!$C$195:$EJ$195,0))</f>
        <v>1466.8437712917189</v>
      </c>
      <c r="S6705" t="n">
        <v>3</v>
      </c>
      <c r="T6705" t="n">
        <v>30</v>
      </c>
      <c r="U6705">
        <f>T6705*S6705*R6705</f>
        <v>132015.9394162547</v>
      </c>
      <c r="V6705">
        <f>1/U6705</f>
        <v>7.57484288959181E-6</v>
      </c>
    </row>
    <row r="6706" ht="16" customHeight="1" s="29">
      <c r="A6706" t="inlineStr">
        <is>
          <t>photovoltaic slanted-roof installation, 3 kWp, CdTe, panel, mounted, on roof</t>
        </is>
      </c>
      <c r="B6706" s="30">
        <f>P6706*V6706</f>
        <v>4.494048886305725E-8</v>
      </c>
      <c r="C6706" t="inlineStr">
        <is>
          <t>CH</t>
        </is>
      </c>
      <c r="D6706" t="inlineStr">
        <is>
          <t>unit</t>
        </is>
      </c>
      <c r="F6706" t="inlineStr">
        <is>
          <t>technosphere</t>
        </is>
      </c>
      <c r="G6706" t="n">
        <v>2</v>
      </c>
      <c r="H6706" t="n">
        <v>-16.69297991102503</v>
      </c>
      <c r="I6706" t="n">
        <v>0.09798894162072011</v>
      </c>
      <c r="J6706" t="inlineStr">
        <is>
          <t>(2,2,1,1,1,3); Calculation with average annual yield and share of technologies. Lifetime: 30a.</t>
        </is>
      </c>
      <c r="L6706" t="inlineStr">
        <is>
          <t>photovoltaic slanted-roof installation, 3 kWp, CdTe, panel, mounted, on roof</t>
        </is>
      </c>
      <c r="N6706" t="inlineStr">
        <is>
          <t>all</t>
        </is>
      </c>
      <c r="O6706" t="n">
        <v>1</v>
      </c>
      <c r="P6706" s="30">
        <f>INDEX(parameters!$D$41:$AG$178,MATCH('PV (extension)'!B6692,parameters!$C$41:$C$178,0),MATCH('PV (extension)'!A6706,parameters!$D$5:$AG$5,0))/O6706</f>
        <v>5.9328608550822341E-3</v>
      </c>
      <c r="Q6706" s="3" t="inlineStr">
        <is>
          <t>roof-top</t>
        </is>
      </c>
      <c r="R6706">
        <f>INDEX(parameters!$C$196:$EJ$198,MATCH('PV (extension)'!Q6706,parameters!$B$196:$B$198,0),MATCH('PV (extension)'!B6692,parameters!$C$195:$EJ$195,0))</f>
        <v>1466.8437712917189</v>
      </c>
      <c r="S6706" t="n">
        <v>3</v>
      </c>
      <c r="T6706" t="n">
        <v>30</v>
      </c>
      <c r="U6706">
        <f>T6706*S6706*R6706</f>
        <v>132015.9394162547</v>
      </c>
      <c r="V6706">
        <f>1/U6706</f>
        <v>7.57484288959181E-6</v>
      </c>
    </row>
    <row r="6707" ht="16" customHeight="1" s="29">
      <c r="A6707" t="inlineStr">
        <is>
          <t>photovoltaic slanted-roof installation, 3 kWp, micro-Si, laminated, integrated, on roof</t>
        </is>
      </c>
      <c r="B6707" s="30">
        <f>P6707*V6707</f>
        <v>6.9635229002198744E-10</v>
      </c>
      <c r="C6707" t="inlineStr">
        <is>
          <t>RER</t>
        </is>
      </c>
      <c r="D6707" t="inlineStr">
        <is>
          <t>unit</t>
        </is>
      </c>
      <c r="F6707" t="inlineStr">
        <is>
          <t>technosphere</t>
        </is>
      </c>
      <c r="G6707" t="n">
        <v>2</v>
      </c>
      <c r="H6707" t="n">
        <v>-21.54326959350907</v>
      </c>
      <c r="I6707" t="n">
        <v>0.09798894162072011</v>
      </c>
      <c r="J6707" t="inlineStr">
        <is>
          <t>(2,2,1,1,1,3); Calculation with average annual yield and share of technologies. Lifetime: 30a.</t>
        </is>
      </c>
      <c r="L6707" t="inlineStr">
        <is>
          <t>photovoltaic slanted-roof installation, 3 kWp, micro-Si, laminated, integrated, on roof</t>
        </is>
      </c>
      <c r="N6707" t="inlineStr">
        <is>
          <t>all</t>
        </is>
      </c>
      <c r="O6707" t="n">
        <v>1</v>
      </c>
      <c r="P6707" s="30">
        <f>INDEX(parameters!$D$41:$AG$178,MATCH('PV (extension)'!B6692,parameters!$C$41:$C$178,0),MATCH('PV (extension)'!A6707,parameters!$D$5:$AG$5,0))/O6707</f>
        <v>9.1929601731912907E-5</v>
      </c>
      <c r="Q6707" s="3" t="inlineStr">
        <is>
          <t>roof-top</t>
        </is>
      </c>
      <c r="R6707">
        <f>INDEX(parameters!$C$196:$EJ$198,MATCH('PV (extension)'!Q6707,parameters!$B$196:$B$198,0),MATCH('PV (extension)'!B6692,parameters!$C$195:$EJ$195,0))</f>
        <v>1466.8437712917189</v>
      </c>
      <c r="S6707" t="n">
        <v>3</v>
      </c>
      <c r="T6707" t="n">
        <v>30</v>
      </c>
      <c r="U6707">
        <f>T6707*S6707*R6707</f>
        <v>132015.9394162547</v>
      </c>
      <c r="V6707">
        <f>1/U6707</f>
        <v>7.57484288959181E-6</v>
      </c>
    </row>
    <row r="6708" ht="16" customHeight="1" s="29">
      <c r="A6708" t="inlineStr">
        <is>
          <t>photovoltaic slanted-roof installation, 3 kWp, micro-Si, panel, mounted, on roof</t>
        </is>
      </c>
      <c r="B6708" s="30">
        <f>P6708*V6708</f>
        <v>1.2105963687197336E-8</v>
      </c>
      <c r="C6708" t="inlineStr">
        <is>
          <t>RER</t>
        </is>
      </c>
      <c r="D6708" t="inlineStr">
        <is>
          <t>unit</t>
        </is>
      </c>
      <c r="F6708" t="inlineStr">
        <is>
          <t>technosphere</t>
        </is>
      </c>
      <c r="G6708" t="n">
        <v>2</v>
      </c>
      <c r="H6708" t="n">
        <v>-18.72987249989203</v>
      </c>
      <c r="I6708" t="n">
        <v>0.09798894162072011</v>
      </c>
      <c r="J6708" t="inlineStr">
        <is>
          <t>(2,2,1,1,1,3); Calculation with average annual yield and share of technologies. Lifetime: 30a.</t>
        </is>
      </c>
      <c r="L6708" t="inlineStr">
        <is>
          <t>photovoltaic slanted-roof installation, 3 kWp, micro-Si, panel, mounted, on roof</t>
        </is>
      </c>
      <c r="N6708" t="inlineStr">
        <is>
          <t>all</t>
        </is>
      </c>
      <c r="O6708" t="n">
        <v>1</v>
      </c>
      <c r="P6708" s="30">
        <f>INDEX(parameters!$D$41:$AG$178,MATCH('PV (extension)'!B6692,parameters!$C$41:$C$178,0),MATCH('PV (extension)'!A6708,parameters!$D$5:$AG$5,0))/O6708</f>
        <v>1.5981801687044229E-3</v>
      </c>
      <c r="Q6708" s="3" t="inlineStr">
        <is>
          <t>roof-top</t>
        </is>
      </c>
      <c r="R6708">
        <f>INDEX(parameters!$C$196:$EJ$198,MATCH('PV (extension)'!Q6708,parameters!$B$196:$B$198,0),MATCH('PV (extension)'!B6692,parameters!$C$195:$EJ$195,0))</f>
        <v>1466.8437712917189</v>
      </c>
      <c r="S6708" t="n">
        <v>3</v>
      </c>
      <c r="T6708" t="n">
        <v>30</v>
      </c>
      <c r="U6708">
        <f>T6708*S6708*R6708</f>
        <v>132015.9394162547</v>
      </c>
      <c r="V6708">
        <f>1/U6708</f>
        <v>7.57484288959181E-6</v>
      </c>
    </row>
    <row r="6709" s="29">
      <c r="A6709" t="inlineStr">
        <is>
          <t>photovoltaic open ground installation, 570 kWp, CIS, on open ground</t>
        </is>
      </c>
      <c r="B6709" s="30">
        <f>P6709*V6709</f>
        <v>3.7865980243189213E-10</v>
      </c>
      <c r="C6709" t="inlineStr">
        <is>
          <t>RER</t>
        </is>
      </c>
      <c r="D6709" t="inlineStr">
        <is>
          <t>unit</t>
        </is>
      </c>
      <c r="F6709" t="inlineStr">
        <is>
          <t>technosphere</t>
        </is>
      </c>
      <c r="G6709" t="n">
        <v>2</v>
      </c>
      <c r="H6709" t="n">
        <v>-21.66656811806742</v>
      </c>
      <c r="I6709" t="n">
        <v>0.09798894162072011</v>
      </c>
      <c r="J6709" t="inlineStr">
        <is>
          <t>(2,2,1,1,1,3); Calculation with average annual yield and share of technologies. Lifetime: 30a.</t>
        </is>
      </c>
      <c r="L6709" t="inlineStr">
        <is>
          <t>photovoltaic open ground installation, 570 kWp, CIS, on open ground</t>
        </is>
      </c>
      <c r="N6709" t="inlineStr">
        <is>
          <t>all</t>
        </is>
      </c>
      <c r="O6709" t="n">
        <v>1</v>
      </c>
      <c r="P6709" s="30">
        <f>INDEX(parameters!$D$41:$AG$178,MATCH('PV (extension)'!B6692,parameters!$C$41:$C$178,0),MATCH('PV (extension)'!A6709,parameters!$D$5:$AG$5,0))/O6709</f>
        <v>1.0104185757523119E-2</v>
      </c>
      <c r="Q6709" t="inlineStr">
        <is>
          <t>central</t>
        </is>
      </c>
      <c r="R6709">
        <f>INDEX(parameters!$C$196:$EJ$198,MATCH('PV (extension)'!Q6709,parameters!$B$196:$B$198,0),MATCH('PV (extension)'!B6692,parameters!$C$195:$EJ$195,0))</f>
        <v>1560.4720971188499</v>
      </c>
      <c r="S6709" t="n">
        <v>570</v>
      </c>
      <c r="T6709" t="n">
        <v>30</v>
      </c>
      <c r="U6709">
        <f>T6709*S6709*R6709</f>
        <v>26684072.860732332</v>
      </c>
      <c r="V6709">
        <f>1/U6709</f>
        <v>3.7475538506401588E-8</v>
      </c>
    </row>
    <row r="6710" s="29">
      <c r="A6710" t="inlineStr">
        <is>
          <t>photovoltaic open ground installation, 570 kWp, CdTe, on open ground</t>
        </is>
      </c>
      <c r="B6710" s="30">
        <f>P6710*V6710</f>
        <v>2.7816057196083191E-9</v>
      </c>
      <c r="C6710" t="inlineStr">
        <is>
          <t>RER</t>
        </is>
      </c>
      <c r="D6710" t="inlineStr">
        <is>
          <t>unit</t>
        </is>
      </c>
      <c r="F6710" t="inlineStr">
        <is>
          <t>technosphere</t>
        </is>
      </c>
      <c r="G6710" t="n">
        <v>2</v>
      </c>
      <c r="H6710" t="n">
        <v>-21.47552628199886</v>
      </c>
      <c r="I6710" t="n">
        <v>0.09798894162072011</v>
      </c>
      <c r="J6710" t="inlineStr">
        <is>
          <t>(2,2,1,1,1,3); Calculation with average annual yield and share of technologies. Lifetime: 30a.</t>
        </is>
      </c>
      <c r="L6710" t="inlineStr">
        <is>
          <t>photovoltaic open ground installation, 570 kWp, CdTe, on open ground</t>
        </is>
      </c>
      <c r="N6710" t="inlineStr">
        <is>
          <t>all</t>
        </is>
      </c>
      <c r="O6710" t="n">
        <v>1</v>
      </c>
      <c r="P6710" s="30">
        <f>INDEX(parameters!$D$41:$AG$178,MATCH('PV (extension)'!B6692,parameters!$C$41:$C$178,0),MATCH('PV (extension)'!A6710,parameters!$D$5:$AG$5,0))/O6710</f>
        <v>7.4224569691858172E-2</v>
      </c>
      <c r="Q6710" t="inlineStr">
        <is>
          <t>central</t>
        </is>
      </c>
      <c r="R6710">
        <f>INDEX(parameters!$C$196:$EJ$198,MATCH('PV (extension)'!Q6710,parameters!$B$196:$B$198,0),MATCH('PV (extension)'!B6692,parameters!$C$195:$EJ$195,0))</f>
        <v>1560.4720971188499</v>
      </c>
      <c r="S6710" t="n">
        <v>570</v>
      </c>
      <c r="T6710" t="n">
        <v>30</v>
      </c>
      <c r="U6710">
        <f>T6710*S6710*R6710</f>
        <v>26684072.860732332</v>
      </c>
      <c r="V6710">
        <f>1/U6710</f>
        <v>3.7475538506401588E-8</v>
      </c>
    </row>
    <row r="6711" s="29">
      <c r="A6711" t="inlineStr">
        <is>
          <t>photovoltaic open ground installation, 570 kWp, micro-Si, on open ground</t>
        </is>
      </c>
      <c r="B6711" s="30">
        <f>P6711*V6711</f>
        <v>2.9483046755453531E-11</v>
      </c>
      <c r="C6711" t="inlineStr">
        <is>
          <t>RER</t>
        </is>
      </c>
      <c r="D6711" t="inlineStr">
        <is>
          <t>unit</t>
        </is>
      </c>
      <c r="F6711" t="inlineStr">
        <is>
          <t>technosphere</t>
        </is>
      </c>
      <c r="G6711" t="n">
        <v>2</v>
      </c>
      <c r="H6711" t="n">
        <v>-23.51240679473371</v>
      </c>
      <c r="I6711" t="n">
        <v>0.09798894162072011</v>
      </c>
      <c r="J6711" t="inlineStr">
        <is>
          <t>(2,2,1,1,1,3); Calculation with average annual yield and share of technologies. Lifetime: 30a.</t>
        </is>
      </c>
      <c r="L6711" t="inlineStr">
        <is>
          <t>photovoltaic open ground installation, 570 kWp, micro-Si, on open ground</t>
        </is>
      </c>
      <c r="N6711" t="inlineStr">
        <is>
          <t>all</t>
        </is>
      </c>
      <c r="O6711" t="n">
        <v>1</v>
      </c>
      <c r="P6711" s="30">
        <f>INDEX(parameters!$D$41:$AG$178,MATCH('PV (extension)'!B6692,parameters!$C$41:$C$178,0),MATCH('PV (extension)'!A6711,parameters!$D$5:$AG$5,0))/O6711</f>
        <v>7.867277677789E-4</v>
      </c>
      <c r="Q6711" t="inlineStr">
        <is>
          <t>central</t>
        </is>
      </c>
      <c r="R6711">
        <f>INDEX(parameters!$C$196:$EJ$198,MATCH('PV (extension)'!Q6711,parameters!$B$196:$B$198,0),MATCH('PV (extension)'!B6692,parameters!$C$195:$EJ$195,0))</f>
        <v>1560.4720971188499</v>
      </c>
      <c r="S6711" t="n">
        <v>570</v>
      </c>
      <c r="T6711" t="n">
        <v>30</v>
      </c>
      <c r="U6711">
        <f>T6711*S6711*R6711</f>
        <v>26684072.860732332</v>
      </c>
      <c r="V6711">
        <f>1/U6711</f>
        <v>3.7475538506401588E-8</v>
      </c>
    </row>
    <row r="6712" s="29">
      <c r="A6712" t="inlineStr">
        <is>
          <t>photovoltaic open ground installation, 570 kWp, multi-Si, on open ground</t>
        </is>
      </c>
      <c r="B6712" s="30">
        <f>P6712*V6712</f>
        <v>9.8664781250525635E-9</v>
      </c>
      <c r="C6712" t="inlineStr">
        <is>
          <t>RER</t>
        </is>
      </c>
      <c r="D6712" t="inlineStr">
        <is>
          <t>unit</t>
        </is>
      </c>
      <c r="F6712" t="inlineStr">
        <is>
          <t>technosphere</t>
        </is>
      </c>
      <c r="G6712" t="n">
        <v>2</v>
      </c>
      <c r="H6712" t="n">
        <v>-18.20082258362968</v>
      </c>
      <c r="I6712" t="n">
        <v>0.09798894162072011</v>
      </c>
      <c r="J6712" t="inlineStr">
        <is>
          <t>(2,2,1,1,1,3); Calculation with average annual yield and share of technologies. Lifetime: 30a.</t>
        </is>
      </c>
      <c r="L6712" t="inlineStr">
        <is>
          <t>photovoltaic open ground installation, 570 kWp, multi-Si, on open ground</t>
        </is>
      </c>
      <c r="N6712" t="inlineStr">
        <is>
          <t>all</t>
        </is>
      </c>
      <c r="O6712" t="n">
        <v>1</v>
      </c>
      <c r="P6712" s="30">
        <f>INDEX(parameters!$D$41:$AG$178,MATCH('PV (extension)'!B6692,parameters!$C$41:$C$178,0),MATCH('PV (extension)'!A6712,parameters!$D$5:$AG$5,0))/O6712</f>
        <v>0.2632778211677243</v>
      </c>
      <c r="Q6712" t="inlineStr">
        <is>
          <t>central</t>
        </is>
      </c>
      <c r="R6712">
        <f>INDEX(parameters!$C$196:$EJ$198,MATCH('PV (extension)'!Q6712,parameters!$B$196:$B$198,0),MATCH('PV (extension)'!B6692,parameters!$C$195:$EJ$195,0))</f>
        <v>1560.4720971188499</v>
      </c>
      <c r="S6712" t="n">
        <v>570</v>
      </c>
      <c r="T6712" t="n">
        <v>30</v>
      </c>
      <c r="U6712">
        <f>T6712*S6712*R6712</f>
        <v>26684072.860732332</v>
      </c>
      <c r="V6712">
        <f>1/U6712</f>
        <v>3.7475538506401588E-8</v>
      </c>
    </row>
    <row r="6713" s="29">
      <c r="A6713" t="inlineStr">
        <is>
          <t>photovoltaic open ground installation, 570 kWp, single-Si, on open ground</t>
        </is>
      </c>
      <c r="B6713" s="30">
        <f>P6713*V6713</f>
        <v>5.233604774412141E-9</v>
      </c>
      <c r="C6713" t="inlineStr">
        <is>
          <t>RER</t>
        </is>
      </c>
      <c r="D6713" t="inlineStr">
        <is>
          <t>unit</t>
        </is>
      </c>
      <c r="F6713" t="inlineStr">
        <is>
          <t>technosphere</t>
        </is>
      </c>
      <c r="G6713" t="n">
        <v>2</v>
      </c>
      <c r="H6713" t="n">
        <v>-18.8364689523836</v>
      </c>
      <c r="I6713" t="n">
        <v>0.09798894162072011</v>
      </c>
      <c r="J6713" t="inlineStr">
        <is>
          <t>(2,2,1,1,1,3); Calculation with average annual yield and share of technologies. Lifetime: 30a.</t>
        </is>
      </c>
      <c r="L6713" t="inlineStr">
        <is>
          <t>photovoltaic open ground installation, 570 kWp, single-Si, on open ground</t>
        </is>
      </c>
      <c r="N6713" t="inlineStr">
        <is>
          <t>all</t>
        </is>
      </c>
      <c r="O6713" t="n">
        <v>1</v>
      </c>
      <c r="P6713" s="30">
        <f>INDEX(parameters!$D$41:$AG$178,MATCH('PV (extension)'!B6692,parameters!$C$41:$C$178,0),MATCH('PV (extension)'!A6713,parameters!$D$5:$AG$5,0))/O6713</f>
        <v>0.13965389112469015</v>
      </c>
      <c r="Q6713" t="inlineStr">
        <is>
          <t>central</t>
        </is>
      </c>
      <c r="R6713">
        <f>INDEX(parameters!$C$196:$EJ$198,MATCH('PV (extension)'!Q6713,parameters!$B$196:$B$198,0),MATCH('PV (extension)'!B6692,parameters!$C$195:$EJ$195,0))</f>
        <v>1560.4720971188499</v>
      </c>
      <c r="S6713" t="n">
        <v>570</v>
      </c>
      <c r="T6713" t="n">
        <v>30</v>
      </c>
      <c r="U6713">
        <f>T6713*S6713*R6713</f>
        <v>26684072.860732332</v>
      </c>
      <c r="V6713">
        <f>1/U6713</f>
        <v>3.7475538506401588E-8</v>
      </c>
    </row>
    <row r="6714" ht="16" customHeight="1" s="29">
      <c r="A6714" t="inlineStr">
        <is>
          <t>photovoltaic slanted-roof installation, 93 kWp, multi-Si, laminated, integrated, on roof</t>
        </is>
      </c>
      <c r="B6714" s="30">
        <f>P6714*V6714</f>
        <v>1.6150199132640246E-9</v>
      </c>
      <c r="C6714" t="inlineStr">
        <is>
          <t>CH</t>
        </is>
      </c>
      <c r="D6714" t="inlineStr">
        <is>
          <t>unit</t>
        </is>
      </c>
      <c r="F6714" t="inlineStr">
        <is>
          <t>technosphere</t>
        </is>
      </c>
      <c r="G6714" t="n">
        <v>2</v>
      </c>
      <c r="H6714" t="n">
        <v>-20.65878981776205</v>
      </c>
      <c r="I6714" t="n">
        <v>0.09798894162072011</v>
      </c>
      <c r="J6714" t="inlineStr">
        <is>
          <t>(2,2,1,1,1,3); Calculation with average annual yield and share of technologies. Lifetime: 30a.</t>
        </is>
      </c>
      <c r="L6714" t="inlineStr">
        <is>
          <t>photovoltaic slanted-roof installation, 93 kWp, multi-Si, laminated, integrated, on roof</t>
        </is>
      </c>
      <c r="N6714" t="inlineStr">
        <is>
          <t>all</t>
        </is>
      </c>
      <c r="O6714" t="n">
        <v>1</v>
      </c>
      <c r="P6714" s="30">
        <f>INDEX(parameters!$D$41:$AG$178,MATCH('PV (extension)'!B6692,parameters!$C$41:$C$178,0),MATCH('PV (extension)'!A6714,parameters!$D$5:$AG$5,0))/O6714</f>
        <v>6.6094595017907607E-3</v>
      </c>
      <c r="Q6714" s="3" t="inlineStr">
        <is>
          <t>roof-top</t>
        </is>
      </c>
      <c r="R6714">
        <f>INDEX(parameters!$C$196:$EJ$198,MATCH('PV (extension)'!Q6714,parameters!$B$196:$B$198,0),MATCH('PV (extension)'!B6692,parameters!$C$195:$EJ$195,0))</f>
        <v>1466.8437712917189</v>
      </c>
      <c r="S6714" t="n">
        <v>93</v>
      </c>
      <c r="T6714" t="n">
        <v>30</v>
      </c>
      <c r="U6714">
        <f>T6714*S6714*R6714</f>
        <v>4092494.1219038959</v>
      </c>
      <c r="V6714">
        <f>1/U6714</f>
        <v>2.4434977063199383E-7</v>
      </c>
    </row>
    <row r="6715" ht="16" customHeight="1" s="29">
      <c r="A6715" t="inlineStr">
        <is>
          <t>photovoltaic slanted-roof installation, 93 kWp, multi-Si, panel, mounted, on roof</t>
        </is>
      </c>
      <c r="B6715" s="30">
        <f>P6715*V6715</f>
        <v>2.73850093096387E-8</v>
      </c>
      <c r="C6715" t="inlineStr">
        <is>
          <t>CH</t>
        </is>
      </c>
      <c r="D6715" t="inlineStr">
        <is>
          <t>unit</t>
        </is>
      </c>
      <c r="F6715" t="inlineStr">
        <is>
          <t>technosphere</t>
        </is>
      </c>
      <c r="G6715" t="n">
        <v>2</v>
      </c>
      <c r="H6715" t="n">
        <v>-17.84536035000586</v>
      </c>
      <c r="I6715" t="n">
        <v>0.09798894162072011</v>
      </c>
      <c r="J6715" t="inlineStr">
        <is>
          <t>(2,2,1,1,1,3); Calculation with average annual yield and share of technologies. Lifetime: 30a.</t>
        </is>
      </c>
      <c r="L6715" t="inlineStr">
        <is>
          <t>photovoltaic slanted-roof installation, 93 kWp, multi-Si, panel, mounted, on roof</t>
        </is>
      </c>
      <c r="N6715" t="inlineStr">
        <is>
          <t>all</t>
        </is>
      </c>
      <c r="O6715" t="n">
        <v>1</v>
      </c>
      <c r="P6715" s="30">
        <f>INDEX(parameters!$D$41:$AG$178,MATCH('PV (extension)'!B6692,parameters!$C$41:$C$178,0),MATCH('PV (extension)'!A6715,parameters!$D$5:$AG$5,0))/O6715</f>
        <v>0.11207298962797985</v>
      </c>
      <c r="Q6715" s="3" t="inlineStr">
        <is>
          <t>roof-top</t>
        </is>
      </c>
      <c r="R6715">
        <f>INDEX(parameters!$C$196:$EJ$198,MATCH('PV (extension)'!Q6715,parameters!$B$196:$B$198,0),MATCH('PV (extension)'!B6692,parameters!$C$195:$EJ$195,0))</f>
        <v>1466.8437712917189</v>
      </c>
      <c r="S6715" t="n">
        <v>93</v>
      </c>
      <c r="T6715" t="n">
        <v>30</v>
      </c>
      <c r="U6715">
        <f>T6715*S6715*R6715</f>
        <v>4092494.1219038959</v>
      </c>
      <c r="V6715">
        <f>1/U6715</f>
        <v>2.4434977063199383E-7</v>
      </c>
    </row>
    <row r="6716" ht="16" customHeight="1" s="29">
      <c r="A6716" t="inlineStr">
        <is>
          <t>photovoltaic slanted-roof installation, 93 kWp, single-Si, laminated, integrated, on roof</t>
        </is>
      </c>
      <c r="B6716" s="30">
        <f>P6716*V6716</f>
        <v>8.5376949013336017E-10</v>
      </c>
      <c r="C6716" t="inlineStr">
        <is>
          <t>CH</t>
        </is>
      </c>
      <c r="D6716" t="inlineStr">
        <is>
          <t>unit</t>
        </is>
      </c>
      <c r="F6716" t="inlineStr">
        <is>
          <t>technosphere</t>
        </is>
      </c>
      <c r="G6716" t="n">
        <v>2</v>
      </c>
      <c r="H6716" t="n">
        <v>-21.2944254997521</v>
      </c>
      <c r="I6716" t="n">
        <v>0.09798894162072011</v>
      </c>
      <c r="J6716" t="inlineStr">
        <is>
          <t>(2,2,1,1,1,3); Calculation with average annual yield and share of technologies. Lifetime: 30a.</t>
        </is>
      </c>
      <c r="L6716" t="inlineStr">
        <is>
          <t>photovoltaic slanted-roof installation, 93 kWp, single-Si, laminated, integrated, on roof</t>
        </is>
      </c>
      <c r="N6716" t="inlineStr">
        <is>
          <t>all</t>
        </is>
      </c>
      <c r="O6716" t="n">
        <v>1</v>
      </c>
      <c r="P6716" s="30">
        <f>INDEX(parameters!$D$41:$AG$178,MATCH('PV (extension)'!B6692,parameters!$C$41:$C$178,0),MATCH('PV (extension)'!A6716,parameters!$D$5:$AG$5,0))/O6716</f>
        <v>3.4940466198316628E-3</v>
      </c>
      <c r="Q6716" s="3" t="inlineStr">
        <is>
          <t>roof-top</t>
        </is>
      </c>
      <c r="R6716">
        <f>INDEX(parameters!$C$196:$EJ$198,MATCH('PV (extension)'!Q6716,parameters!$B$196:$B$198,0),MATCH('PV (extension)'!B6692,parameters!$C$195:$EJ$195,0))</f>
        <v>1466.8437712917189</v>
      </c>
      <c r="S6716" t="n">
        <v>93</v>
      </c>
      <c r="T6716" t="n">
        <v>30</v>
      </c>
      <c r="U6716">
        <f>T6716*S6716*R6716</f>
        <v>4092494.1219038959</v>
      </c>
      <c r="V6716">
        <f>1/U6716</f>
        <v>2.4434977063199383E-7</v>
      </c>
    </row>
    <row r="6717" ht="16" customHeight="1" s="29">
      <c r="A6717" t="inlineStr">
        <is>
          <t>photovoltaic slanted-roof installation, 93 kWp, single-Si, panel, mounted, on roof</t>
        </is>
      </c>
      <c r="B6717" s="30">
        <f>P6717*V6717</f>
        <v>1.4344555810487349E-8</v>
      </c>
      <c r="C6717" t="inlineStr">
        <is>
          <t>CH</t>
        </is>
      </c>
      <c r="D6717" t="inlineStr">
        <is>
          <t>unit</t>
        </is>
      </c>
      <c r="F6717" t="inlineStr">
        <is>
          <t>technosphere</t>
        </is>
      </c>
      <c r="G6717" t="n">
        <v>2</v>
      </c>
      <c r="H6717" t="n">
        <v>-18.48100416113547</v>
      </c>
      <c r="I6717" t="n">
        <v>0.09798894162072011</v>
      </c>
      <c r="J6717" t="inlineStr">
        <is>
          <t>(2,2,1,1,1,3); Calculation with average annual yield and share of technologies. Lifetime: 30a.</t>
        </is>
      </c>
      <c r="L6717" t="inlineStr">
        <is>
          <t>photovoltaic slanted-roof installation, 93 kWp, single-Si, panel, mounted, on roof</t>
        </is>
      </c>
      <c r="N6717" t="inlineStr">
        <is>
          <t>all</t>
        </is>
      </c>
      <c r="O6717" t="n">
        <v>1</v>
      </c>
      <c r="P6717" s="30">
        <f>INDEX(parameters!$D$41:$AG$178,MATCH('PV (extension)'!B6692,parameters!$C$41:$C$178,0),MATCH('PV (extension)'!A6717,parameters!$D$5:$AG$5,0))/O6717</f>
        <v>5.8705010335741853E-2</v>
      </c>
      <c r="Q6717" s="3" t="inlineStr">
        <is>
          <t>roof-top</t>
        </is>
      </c>
      <c r="R6717">
        <f>INDEX(parameters!$C$196:$EJ$198,MATCH('PV (extension)'!Q6717,parameters!$B$196:$B$198,0),MATCH('PV (extension)'!B6692,parameters!$C$195:$EJ$195,0))</f>
        <v>1466.8437712917189</v>
      </c>
      <c r="S6717" t="n">
        <v>93</v>
      </c>
      <c r="T6717" t="n">
        <v>30</v>
      </c>
      <c r="U6717">
        <f>T6717*S6717*R6717</f>
        <v>4092494.1219038959</v>
      </c>
      <c r="V6717">
        <f>1/U6717</f>
        <v>2.4434977063199383E-7</v>
      </c>
    </row>
    <row r="6718" s="29">
      <c r="A6718" t="inlineStr">
        <is>
          <t>photovoltaic facade installation, 3kWp, multi-Si, laminated, integrated, at building</t>
        </is>
      </c>
      <c r="B6718" s="30">
        <f>P6718*V6718</f>
        <v>3.545573423027636E-8</v>
      </c>
      <c r="C6718" t="inlineStr">
        <is>
          <t>APAC</t>
        </is>
      </c>
      <c r="D6718" t="inlineStr">
        <is>
          <t>unit</t>
        </is>
      </c>
      <c r="F6718" t="inlineStr">
        <is>
          <t>technosphere</t>
        </is>
      </c>
      <c r="G6718" t="n">
        <v>2</v>
      </c>
      <c r="H6718" t="n">
        <v>-17.5612990452514</v>
      </c>
      <c r="I6718" t="n">
        <v>0.09798894162072011</v>
      </c>
      <c r="J6718" t="inlineStr">
        <is>
          <t>(2,2,1,1,1,3); Calculation with average annual yield and share of technologies. Lifetime: 30a.</t>
        </is>
      </c>
      <c r="L6718" t="inlineStr">
        <is>
          <t>photovoltaic facade installation, 3kWp, multi-Si, laminated, integrated, at building</t>
        </is>
      </c>
      <c r="N6718" t="inlineStr">
        <is>
          <t>all</t>
        </is>
      </c>
      <c r="O6718" t="n">
        <v>1</v>
      </c>
      <c r="P6718" s="30">
        <f>INDEX(parameters!$D$41:$AG$178,MATCH('PV (extension)'!B6692,parameters!$C$41:$C$178,0),MATCH('PV (extension)'!A6718,parameters!$D$5:$AG$5,0))/O6718</f>
        <v>3.2864644265829519E-3</v>
      </c>
      <c r="Q6718" t="inlineStr">
        <is>
          <t>façade</t>
        </is>
      </c>
      <c r="R6718">
        <f>INDEX(parameters!$C$196:$EJ$198,MATCH('PV (extension)'!Q6718,parameters!$B$196:$B$198,0),MATCH('PV (extension)'!B6692,parameters!$C$195:$EJ$195,0))</f>
        <v>1029.9115840984409</v>
      </c>
      <c r="S6718" t="n">
        <v>3</v>
      </c>
      <c r="T6718" t="n">
        <v>30</v>
      </c>
      <c r="U6718">
        <f>T6718*S6718*R6718</f>
        <v>92692.042568859688</v>
      </c>
      <c r="V6718">
        <f>1/U6718</f>
        <v>1.0788412600327728E-5</v>
      </c>
    </row>
    <row r="6719" s="29">
      <c r="A6719" t="inlineStr">
        <is>
          <t>photovoltaic facade installation, 3kWp, multi-Si, panel, mounted, at building</t>
        </is>
      </c>
      <c r="B6719" s="30">
        <f>P6719*V6719</f>
        <v>3.4772691287568824E-8</v>
      </c>
      <c r="C6719" t="inlineStr">
        <is>
          <t>APAC</t>
        </is>
      </c>
      <c r="D6719" t="inlineStr">
        <is>
          <t>unit</t>
        </is>
      </c>
      <c r="F6719" t="inlineStr">
        <is>
          <t>technosphere</t>
        </is>
      </c>
      <c r="G6719" t="n">
        <v>2</v>
      </c>
      <c r="H6719" t="n">
        <v>-17.5612990452514</v>
      </c>
      <c r="I6719" t="n">
        <v>0.09798894162072011</v>
      </c>
      <c r="J6719" t="inlineStr">
        <is>
          <t>(2,2,1,1,1,3); Calculation with average annual yield and share of technologies. Lifetime: 30a.</t>
        </is>
      </c>
      <c r="L6719" t="inlineStr">
        <is>
          <t>photovoltaic facade installation, 3kWp, multi-Si, panel, mounted, at building</t>
        </is>
      </c>
      <c r="N6719" t="inlineStr">
        <is>
          <t>all</t>
        </is>
      </c>
      <c r="O6719" t="n">
        <v>1</v>
      </c>
      <c r="P6719" s="30">
        <f>INDEX(parameters!$D$41:$AG$178,MATCH('PV (extension)'!B6692,parameters!$C$41:$C$178,0),MATCH('PV (extension)'!A6719,parameters!$D$5:$AG$5,0))/O6719</f>
        <v>3.2231517810611459E-3</v>
      </c>
      <c r="Q6719" t="inlineStr">
        <is>
          <t>façade</t>
        </is>
      </c>
      <c r="R6719">
        <f>INDEX(parameters!$C$196:$EJ$198,MATCH('PV (extension)'!Q6719,parameters!$B$196:$B$198,0),MATCH('PV (extension)'!B6692,parameters!$C$195:$EJ$195,0))</f>
        <v>1029.9115840984409</v>
      </c>
      <c r="S6719" t="n">
        <v>3</v>
      </c>
      <c r="T6719" t="n">
        <v>30</v>
      </c>
      <c r="U6719">
        <f>T6719*S6719*R6719</f>
        <v>92692.042568859688</v>
      </c>
      <c r="V6719">
        <f>1/U6719</f>
        <v>1.0788412600327728E-5</v>
      </c>
    </row>
    <row r="6720" s="29">
      <c r="A6720" t="inlineStr">
        <is>
          <t>photovoltaic facade installation, 3kWp, single-Si, laminated, integrated, at building</t>
        </is>
      </c>
      <c r="B6720" s="30">
        <f>P6720*V6720</f>
        <v>1.8691867289423485E-8</v>
      </c>
      <c r="C6720" t="inlineStr">
        <is>
          <t>APAC</t>
        </is>
      </c>
      <c r="D6720" t="inlineStr">
        <is>
          <t>unit</t>
        </is>
      </c>
      <c r="F6720" t="inlineStr">
        <is>
          <t>technosphere</t>
        </is>
      </c>
      <c r="G6720" t="n">
        <v>2</v>
      </c>
      <c r="H6720" t="n">
        <v>-18.19689739735082</v>
      </c>
      <c r="I6720" t="n">
        <v>0.09798894162072011</v>
      </c>
      <c r="J6720" t="inlineStr">
        <is>
          <t>(2,2,1,1,1,3); Calculation with average annual yield and share of technologies. Lifetime: 30a.</t>
        </is>
      </c>
      <c r="L6720" t="inlineStr">
        <is>
          <t>photovoltaic facade installation, 3kWp, single-Si, laminated, integrated, at building</t>
        </is>
      </c>
      <c r="N6720" t="inlineStr">
        <is>
          <t>all</t>
        </is>
      </c>
      <c r="O6720" t="n">
        <v>1</v>
      </c>
      <c r="P6720" s="30">
        <f>INDEX(parameters!$D$41:$AG$178,MATCH('PV (extension)'!B6692,parameters!$C$41:$C$178,0),MATCH('PV (extension)'!A6720,parameters!$D$5:$AG$5,0))/O6720</f>
        <v>1.7325873584827175E-3</v>
      </c>
      <c r="Q6720" t="inlineStr">
        <is>
          <t>façade</t>
        </is>
      </c>
      <c r="R6720">
        <f>INDEX(parameters!$C$196:$EJ$198,MATCH('PV (extension)'!Q6720,parameters!$B$196:$B$198,0),MATCH('PV (extension)'!B6692,parameters!$C$195:$EJ$195,0))</f>
        <v>1029.9115840984409</v>
      </c>
      <c r="S6720" t="n">
        <v>3</v>
      </c>
      <c r="T6720" t="n">
        <v>30</v>
      </c>
      <c r="U6720">
        <f>T6720*S6720*R6720</f>
        <v>92692.042568859688</v>
      </c>
      <c r="V6720">
        <f>1/U6720</f>
        <v>1.0788412600327728E-5</v>
      </c>
    </row>
    <row r="6721" s="29">
      <c r="A6721" t="inlineStr">
        <is>
          <t>photovoltaic facade installation, 3kWp, single-Si, panel, mounted, at building</t>
        </is>
      </c>
      <c r="B6721" s="30">
        <f>P6721*V6721</f>
        <v>1.8675694172945026E-8</v>
      </c>
      <c r="C6721" t="inlineStr">
        <is>
          <t>APAC</t>
        </is>
      </c>
      <c r="D6721" t="inlineStr">
        <is>
          <t>unit</t>
        </is>
      </c>
      <c r="F6721" t="inlineStr">
        <is>
          <t>technosphere</t>
        </is>
      </c>
      <c r="G6721" t="n">
        <v>2</v>
      </c>
      <c r="H6721" t="n">
        <v>-18.19689739735082</v>
      </c>
      <c r="I6721" t="n">
        <v>0.09798894162072011</v>
      </c>
      <c r="J6721" t="inlineStr">
        <is>
          <t>(2,2,1,1,1,3); Calculation with average annual yield and share of technologies. Lifetime: 30a.</t>
        </is>
      </c>
      <c r="L6721" t="inlineStr">
        <is>
          <t>photovoltaic facade installation, 3kWp, single-Si, panel, mounted, at building</t>
        </is>
      </c>
      <c r="N6721" t="inlineStr">
        <is>
          <t>all</t>
        </is>
      </c>
      <c r="O6721" t="n">
        <v>1</v>
      </c>
      <c r="P6721" s="30">
        <f>INDEX(parameters!$D$41:$AG$178,MATCH('PV (extension)'!B6692,parameters!$C$41:$C$178,0),MATCH('PV (extension)'!A6721,parameters!$D$5:$AG$5,0))/O6721</f>
        <v>1.7310882392816251E-3</v>
      </c>
      <c r="Q6721" t="inlineStr">
        <is>
          <t>façade</t>
        </is>
      </c>
      <c r="R6721">
        <f>INDEX(parameters!$C$196:$EJ$198,MATCH('PV (extension)'!Q6721,parameters!$B$196:$B$198,0),MATCH('PV (extension)'!B6692,parameters!$C$195:$EJ$195,0))</f>
        <v>1029.9115840984409</v>
      </c>
      <c r="S6721" t="n">
        <v>3</v>
      </c>
      <c r="T6721" t="n">
        <v>30</v>
      </c>
      <c r="U6721">
        <f>T6721*S6721*R6721</f>
        <v>92692.042568859688</v>
      </c>
      <c r="V6721">
        <f>1/U6721</f>
        <v>1.0788412600327728E-5</v>
      </c>
    </row>
    <row r="6722" ht="16" customHeight="1" s="29">
      <c r="A6722" t="inlineStr">
        <is>
          <t>photovoltaic flat-roof installation, 3kWp, multi-Si, on roof</t>
        </is>
      </c>
      <c r="B6722" s="30">
        <f>P6722*V6722</f>
        <v>3.8347695019499883E-7</v>
      </c>
      <c r="C6722" t="inlineStr">
        <is>
          <t>APAC</t>
        </is>
      </c>
      <c r="D6722" t="inlineStr">
        <is>
          <t>unit</t>
        </is>
      </c>
      <c r="F6722" t="inlineStr">
        <is>
          <t>technosphere</t>
        </is>
      </c>
      <c r="G6722" t="n">
        <v>2</v>
      </c>
      <c r="H6722" t="n">
        <v>-15.20991773919472</v>
      </c>
      <c r="I6722" t="n">
        <v>0.09798894162072011</v>
      </c>
      <c r="J6722" t="inlineStr">
        <is>
          <t>(2,2,1,1,1,3); Calculation with average annual yield and share of technologies. Lifetime: 30a.</t>
        </is>
      </c>
      <c r="L6722" t="inlineStr">
        <is>
          <t>photovoltaic flat-roof installation, 3kWp, multi-Si, on roof</t>
        </is>
      </c>
      <c r="N6722" t="inlineStr">
        <is>
          <t>all</t>
        </is>
      </c>
      <c r="O6722" t="n">
        <v>1</v>
      </c>
      <c r="P6722" s="30">
        <f>INDEX(parameters!$D$41:$AG$178,MATCH('PV (extension)'!B6692,parameters!$C$41:$C$178,0),MATCH('PV (extension)'!A6722,parameters!$D$5:$AG$5,0))/O6722</f>
        <v>5.0625069824473082E-2</v>
      </c>
      <c r="Q6722" s="3" t="inlineStr">
        <is>
          <t>roof-top</t>
        </is>
      </c>
      <c r="R6722">
        <f>INDEX(parameters!$C$196:$EJ$198,MATCH('PV (extension)'!Q6722,parameters!$B$196:$B$198,0),MATCH('PV (extension)'!B6692,parameters!$C$195:$EJ$195,0))</f>
        <v>1466.8437712917189</v>
      </c>
      <c r="S6722" t="n">
        <v>3</v>
      </c>
      <c r="T6722" t="n">
        <v>30</v>
      </c>
      <c r="U6722">
        <f>T6722*S6722*R6722</f>
        <v>132015.9394162547</v>
      </c>
      <c r="V6722">
        <f>1/U6722</f>
        <v>7.57484288959181E-6</v>
      </c>
    </row>
    <row r="6723" ht="16" customHeight="1" s="29">
      <c r="A6723" t="inlineStr">
        <is>
          <t>photovoltaic flat-roof installation, 3kWp, single-Si, on roof</t>
        </is>
      </c>
      <c r="B6723" s="30">
        <f>P6723*V6723</f>
        <v>2.0016941311105501E-7</v>
      </c>
      <c r="C6723" t="inlineStr">
        <is>
          <t>APAC</t>
        </is>
      </c>
      <c r="D6723" t="inlineStr">
        <is>
          <t>unit</t>
        </is>
      </c>
      <c r="F6723" t="inlineStr">
        <is>
          <t>technosphere</t>
        </is>
      </c>
      <c r="G6723" t="n">
        <v>2</v>
      </c>
      <c r="H6723" t="n">
        <v>-15.84555259734934</v>
      </c>
      <c r="I6723" t="n">
        <v>0.09798894162072011</v>
      </c>
      <c r="J6723" t="inlineStr">
        <is>
          <t>(2,2,1,1,1,3); Calculation with average annual yield and share of technologies. Lifetime: 30a.</t>
        </is>
      </c>
      <c r="L6723" t="inlineStr">
        <is>
          <t>photovoltaic flat-roof installation, 3kWp, single-Si, on roof</t>
        </is>
      </c>
      <c r="N6723" t="inlineStr">
        <is>
          <t>all</t>
        </is>
      </c>
      <c r="O6723" t="n">
        <v>1</v>
      </c>
      <c r="P6723" s="30">
        <f>INDEX(parameters!$D$41:$AG$178,MATCH('PV (extension)'!B6692,parameters!$C$41:$C$178,0),MATCH('PV (extension)'!A6723,parameters!$D$5:$AG$5,0))/O6723</f>
        <v>2.6425553114256296E-2</v>
      </c>
      <c r="Q6723" s="3" t="inlineStr">
        <is>
          <t>roof-top</t>
        </is>
      </c>
      <c r="R6723">
        <f>INDEX(parameters!$C$196:$EJ$198,MATCH('PV (extension)'!Q6723,parameters!$B$196:$B$198,0),MATCH('PV (extension)'!B6692,parameters!$C$195:$EJ$195,0))</f>
        <v>1466.8437712917189</v>
      </c>
      <c r="S6723" t="n">
        <v>3</v>
      </c>
      <c r="T6723" t="n">
        <v>30</v>
      </c>
      <c r="U6723">
        <f>T6723*S6723*R6723</f>
        <v>132015.9394162547</v>
      </c>
      <c r="V6723">
        <f>1/U6723</f>
        <v>7.57484288959181E-6</v>
      </c>
    </row>
    <row r="6724" ht="16" customHeight="1" s="29">
      <c r="A6724" t="inlineStr">
        <is>
          <t>photovoltaic slanted-roof installation, 3kWp, CIS, panel, mounted, on roof</t>
        </is>
      </c>
      <c r="B6724" s="30">
        <f>P6724*V6724</f>
        <v>1.1071735167559859E-7</v>
      </c>
      <c r="C6724" t="inlineStr">
        <is>
          <t>CH</t>
        </is>
      </c>
      <c r="D6724" t="inlineStr">
        <is>
          <t>unit</t>
        </is>
      </c>
      <c r="F6724" t="inlineStr">
        <is>
          <t>technosphere</t>
        </is>
      </c>
      <c r="G6724" t="n">
        <v>2</v>
      </c>
      <c r="H6724" t="n">
        <v>-16.88405011147741</v>
      </c>
      <c r="I6724" t="n">
        <v>0.09798894162072011</v>
      </c>
      <c r="J6724" t="inlineStr">
        <is>
          <t>(2,2,1,1,1,3); Calculation with average annual yield and share of technologies. Lifetime: 30a.</t>
        </is>
      </c>
      <c r="L6724" t="inlineStr">
        <is>
          <t>photovoltaic slanted-roof installation, 3kWp, CIS, panel, mounted, on roof</t>
        </is>
      </c>
      <c r="N6724" t="inlineStr">
        <is>
          <t>all</t>
        </is>
      </c>
      <c r="O6724" t="n">
        <v>1</v>
      </c>
      <c r="P6724" s="30">
        <f>INDEX(parameters!$D$41:$AG$178,MATCH('PV (extension)'!B6692,parameters!$C$41:$C$178,0),MATCH('PV (extension)'!A6724,parameters!$D$5:$AG$5,0))/O6724</f>
        <v>1.4616455191133988E-2</v>
      </c>
      <c r="Q6724" s="3" t="inlineStr">
        <is>
          <t>roof-top</t>
        </is>
      </c>
      <c r="R6724">
        <f>INDEX(parameters!$C$196:$EJ$198,MATCH('PV (extension)'!Q6724,parameters!$B$196:$B$198,0),MATCH('PV (extension)'!B6692,parameters!$C$195:$EJ$195,0))</f>
        <v>1466.8437712917189</v>
      </c>
      <c r="S6724" t="n">
        <v>3</v>
      </c>
      <c r="T6724" t="n">
        <v>30</v>
      </c>
      <c r="U6724">
        <f>T6724*S6724*R6724</f>
        <v>132015.9394162547</v>
      </c>
      <c r="V6724">
        <f>1/U6724</f>
        <v>7.57484288959181E-6</v>
      </c>
    </row>
    <row r="6725" ht="16" customHeight="1" s="29">
      <c r="A6725" t="inlineStr">
        <is>
          <t>photovoltaic slanted-roof installation, 3kWp, CdTe, laminated, integrated, on roof</t>
        </is>
      </c>
      <c r="B6725" s="30">
        <f>P6725*V6725</f>
        <v>3.1001552774690761E-9</v>
      </c>
      <c r="C6725" t="inlineStr">
        <is>
          <t>CH</t>
        </is>
      </c>
      <c r="D6725" t="inlineStr">
        <is>
          <t>unit</t>
        </is>
      </c>
      <c r="F6725" t="inlineStr">
        <is>
          <t>technosphere</t>
        </is>
      </c>
      <c r="G6725" t="n">
        <v>2</v>
      </c>
      <c r="H6725" t="n">
        <v>-19.50639655088546</v>
      </c>
      <c r="I6725" t="n">
        <v>0.09798894162072011</v>
      </c>
      <c r="J6725" t="inlineStr">
        <is>
          <t>(2,2,1,1,1,3); Calculation with average annual yield and share of technologies. Lifetime: 30a.</t>
        </is>
      </c>
      <c r="L6725" t="inlineStr">
        <is>
          <t>photovoltaic slanted-roof installation, 3kWp, CdTe, laminated, integrated, on roof</t>
        </is>
      </c>
      <c r="N6725" t="inlineStr">
        <is>
          <t>all</t>
        </is>
      </c>
      <c r="O6725" t="n">
        <v>1</v>
      </c>
      <c r="P6725" s="30">
        <f>INDEX(parameters!$D$41:$AG$178,MATCH('PV (extension)'!B6692,parameters!$C$41:$C$178,0),MATCH('PV (extension)'!A6725,parameters!$D$5:$AG$5,0))/O6725</f>
        <v>4.0926991129133978E-4</v>
      </c>
      <c r="Q6725" s="3" t="inlineStr">
        <is>
          <t>roof-top</t>
        </is>
      </c>
      <c r="R6725">
        <f>INDEX(parameters!$C$196:$EJ$198,MATCH('PV (extension)'!Q6725,parameters!$B$196:$B$198,0),MATCH('PV (extension)'!B6692,parameters!$C$195:$EJ$195,0))</f>
        <v>1466.8437712917189</v>
      </c>
      <c r="S6725" t="n">
        <v>3</v>
      </c>
      <c r="T6725" t="n">
        <v>30</v>
      </c>
      <c r="U6725">
        <f>T6725*S6725*R6725</f>
        <v>132015.9394162547</v>
      </c>
      <c r="V6725">
        <f>1/U6725</f>
        <v>7.57484288959181E-6</v>
      </c>
    </row>
    <row r="6726" ht="16" customHeight="1" s="29">
      <c r="A6726" t="inlineStr">
        <is>
          <t>photovoltaic slanted-roof installation, 3kWp, multi-Si, laminated, integrated, on roof</t>
        </is>
      </c>
      <c r="B6726" s="30">
        <f>P6726*V6726</f>
        <v>1.8418204624294274E-8</v>
      </c>
      <c r="C6726" t="inlineStr">
        <is>
          <t>APAC</t>
        </is>
      </c>
      <c r="D6726" t="inlineStr">
        <is>
          <t>unit</t>
        </is>
      </c>
      <c r="F6726" t="inlineStr">
        <is>
          <t>technosphere</t>
        </is>
      </c>
      <c r="G6726" t="n">
        <v>2</v>
      </c>
      <c r="H6726" t="n">
        <v>-18.22076487875746</v>
      </c>
      <c r="I6726" t="n">
        <v>0.09798894162072011</v>
      </c>
      <c r="J6726" t="inlineStr">
        <is>
          <t>(2,2,1,1,1,3); Calculation with average annual yield and share of technologies. Lifetime: 30a.</t>
        </is>
      </c>
      <c r="L6726" t="inlineStr">
        <is>
          <t>photovoltaic slanted-roof installation, 3kWp, multi-Si, laminated, integrated, on roof</t>
        </is>
      </c>
      <c r="N6726" t="inlineStr">
        <is>
          <t>all</t>
        </is>
      </c>
      <c r="O6726" t="n">
        <v>1</v>
      </c>
      <c r="P6726" s="30">
        <f>INDEX(parameters!$D$41:$AG$178,MATCH('PV (extension)'!B6692,parameters!$C$41:$C$178,0),MATCH('PV (extension)'!A6726,parameters!$D$5:$AG$5,0))/O6726</f>
        <v>2.4314965858370148E-3</v>
      </c>
      <c r="Q6726" s="3" t="inlineStr">
        <is>
          <t>roof-top</t>
        </is>
      </c>
      <c r="R6726">
        <f>INDEX(parameters!$C$196:$EJ$198,MATCH('PV (extension)'!Q6726,parameters!$B$196:$B$198,0),MATCH('PV (extension)'!B6692,parameters!$C$195:$EJ$195,0))</f>
        <v>1466.8437712917189</v>
      </c>
      <c r="S6726" t="n">
        <v>3</v>
      </c>
      <c r="T6726" t="n">
        <v>30</v>
      </c>
      <c r="U6726">
        <f>T6726*S6726*R6726</f>
        <v>132015.9394162547</v>
      </c>
      <c r="V6726">
        <f>1/U6726</f>
        <v>7.57484288959181E-6</v>
      </c>
    </row>
    <row r="6727" ht="16" customHeight="1" s="29">
      <c r="A6727" t="inlineStr">
        <is>
          <t>photovoltaic slanted-roof installation, 3kWp, multi-Si, panel, mounted, on roof</t>
        </is>
      </c>
      <c r="B6727" s="30">
        <f>P6727*V6727</f>
        <v>3.1525424291479908E-7</v>
      </c>
      <c r="C6727" t="inlineStr">
        <is>
          <t>APAC</t>
        </is>
      </c>
      <c r="D6727" t="inlineStr">
        <is>
          <t>unit</t>
        </is>
      </c>
      <c r="F6727" t="inlineStr">
        <is>
          <t>technosphere</t>
        </is>
      </c>
      <c r="G6727" t="n">
        <v>2</v>
      </c>
      <c r="H6727" t="n">
        <v>-15.40735416199742</v>
      </c>
      <c r="I6727" t="n">
        <v>0.09798894162072011</v>
      </c>
      <c r="J6727" t="inlineStr">
        <is>
          <t>(2,2,1,1,1,3); Calculation with average annual yield and share of technologies. Lifetime: 30a.</t>
        </is>
      </c>
      <c r="L6727" t="inlineStr">
        <is>
          <t>photovoltaic slanted-roof installation, 3kWp, multi-Si, panel, mounted, on roof</t>
        </is>
      </c>
      <c r="N6727" t="inlineStr">
        <is>
          <t>all</t>
        </is>
      </c>
      <c r="O6727" t="n">
        <v>1</v>
      </c>
      <c r="P6727" s="30">
        <f>INDEX(parameters!$D$41:$AG$178,MATCH('PV (extension)'!B6692,parameters!$C$41:$C$178,0),MATCH('PV (extension)'!A6727,parameters!$D$5:$AG$5,0))/O6727</f>
        <v>4.1618585033357351E-2</v>
      </c>
      <c r="Q6727" s="3" t="inlineStr">
        <is>
          <t>roof-top</t>
        </is>
      </c>
      <c r="R6727">
        <f>INDEX(parameters!$C$196:$EJ$198,MATCH('PV (extension)'!Q6727,parameters!$B$196:$B$198,0),MATCH('PV (extension)'!B6692,parameters!$C$195:$EJ$195,0))</f>
        <v>1466.8437712917189</v>
      </c>
      <c r="S6727" t="n">
        <v>3</v>
      </c>
      <c r="T6727" t="n">
        <v>30</v>
      </c>
      <c r="U6727">
        <f>T6727*S6727*R6727</f>
        <v>132015.9394162547</v>
      </c>
      <c r="V6727">
        <f>1/U6727</f>
        <v>7.57484288959181E-6</v>
      </c>
    </row>
    <row r="6728" ht="16" customHeight="1" s="29">
      <c r="A6728" t="inlineStr">
        <is>
          <t>photovoltaic slanted-roof installation, 3kWp, single-Si, laminated, integrated, on roof</t>
        </is>
      </c>
      <c r="B6728" s="30">
        <f>P6728*V6728</f>
        <v>9.733952858528838E-9</v>
      </c>
      <c r="C6728" t="inlineStr">
        <is>
          <t>APAC</t>
        </is>
      </c>
      <c r="D6728" t="inlineStr">
        <is>
          <t>unit</t>
        </is>
      </c>
      <c r="F6728" t="inlineStr">
        <is>
          <t>technosphere</t>
        </is>
      </c>
      <c r="G6728" t="n">
        <v>2</v>
      </c>
      <c r="H6728" t="n">
        <v>-18.85636797425012</v>
      </c>
      <c r="I6728" t="n">
        <v>0.09798894162072011</v>
      </c>
      <c r="J6728" t="inlineStr">
        <is>
          <t>(2,2,1,1,1,3); Calculation with average annual yield and share of technologies. Lifetime: 30a.</t>
        </is>
      </c>
      <c r="L6728" t="inlineStr">
        <is>
          <t>photovoltaic slanted-roof installation, 3kWp, single-Si, laminated, integrated, on roof</t>
        </is>
      </c>
      <c r="N6728" t="inlineStr">
        <is>
          <t>all</t>
        </is>
      </c>
      <c r="O6728" t="n">
        <v>1</v>
      </c>
      <c r="P6728" s="30">
        <f>INDEX(parameters!$D$41:$AG$178,MATCH('PV (extension)'!B6692,parameters!$C$41:$C$178,0),MATCH('PV (extension)'!A6728,parameters!$D$5:$AG$5,0))/O6728</f>
        <v>1.2850369308522222E-3</v>
      </c>
      <c r="Q6728" s="3" t="inlineStr">
        <is>
          <t>roof-top</t>
        </is>
      </c>
      <c r="R6728">
        <f>INDEX(parameters!$C$196:$EJ$198,MATCH('PV (extension)'!Q6728,parameters!$B$196:$B$198,0),MATCH('PV (extension)'!B6692,parameters!$C$195:$EJ$195,0))</f>
        <v>1466.8437712917189</v>
      </c>
      <c r="S6728" t="n">
        <v>3</v>
      </c>
      <c r="T6728" t="n">
        <v>30</v>
      </c>
      <c r="U6728">
        <f>T6728*S6728*R6728</f>
        <v>132015.9394162547</v>
      </c>
      <c r="V6728">
        <f>1/U6728</f>
        <v>7.57484288959181E-6</v>
      </c>
    </row>
    <row r="6729" ht="16" customHeight="1" s="29">
      <c r="A6729" t="inlineStr">
        <is>
          <t>photovoltaic slanted-roof installation, 3kWp, single-Si, panel, mounted, on roof</t>
        </is>
      </c>
      <c r="B6729" s="30">
        <f>P6729*V6729</f>
        <v>1.6475404565059232E-7</v>
      </c>
      <c r="C6729" t="inlineStr">
        <is>
          <t>APAC</t>
        </is>
      </c>
      <c r="D6729" t="inlineStr">
        <is>
          <t>unit</t>
        </is>
      </c>
      <c r="F6729" t="inlineStr">
        <is>
          <t>technosphere</t>
        </is>
      </c>
      <c r="G6729" t="n">
        <v>2</v>
      </c>
      <c r="H6729" t="n">
        <v>-16.04298817847151</v>
      </c>
      <c r="I6729" t="n">
        <v>0.09798894162072011</v>
      </c>
      <c r="J6729" t="inlineStr">
        <is>
          <t>(2,2,1,1,1,3); Calculation with average annual yield and share of technologies. Lifetime: 30a.</t>
        </is>
      </c>
      <c r="L6729" t="inlineStr">
        <is>
          <t>photovoltaic slanted-roof installation, 3kWp, single-Si, panel, mounted, on roof</t>
        </is>
      </c>
      <c r="N6729" t="inlineStr">
        <is>
          <t>all</t>
        </is>
      </c>
      <c r="O6729" t="n">
        <v>1</v>
      </c>
      <c r="P6729" s="30">
        <f>INDEX(parameters!$D$41:$AG$178,MATCH('PV (extension)'!B6692,parameters!$C$41:$C$178,0),MATCH('PV (extension)'!A6729,parameters!$D$5:$AG$5,0))/O6729</f>
        <v>2.1750160109191456E-2</v>
      </c>
      <c r="Q6729" s="3" t="inlineStr">
        <is>
          <t>roof-top</t>
        </is>
      </c>
      <c r="R6729">
        <f>INDEX(parameters!$C$196:$EJ$198,MATCH('PV (extension)'!Q6729,parameters!$B$196:$B$198,0),MATCH('PV (extension)'!B6692,parameters!$C$195:$EJ$195,0))</f>
        <v>1466.8437712917189</v>
      </c>
      <c r="S6729" t="n">
        <v>3</v>
      </c>
      <c r="T6729" t="n">
        <v>30</v>
      </c>
      <c r="U6729">
        <f>T6729*S6729*R6729</f>
        <v>132015.9394162547</v>
      </c>
      <c r="V6729">
        <f>1/U6729</f>
        <v>7.57484288959181E-6</v>
      </c>
    </row>
    <row r="6730" s="29">
      <c r="A6730" t="inlineStr">
        <is>
          <t>market for tap water</t>
        </is>
      </c>
      <c r="B6730" t="n">
        <v>0.0020721</v>
      </c>
      <c r="C6730" t="inlineStr">
        <is>
          <t>Europe without Switzerland</t>
        </is>
      </c>
      <c r="D6730" t="inlineStr">
        <is>
          <t>kilogram</t>
        </is>
      </c>
      <c r="F6730" t="inlineStr">
        <is>
          <t>technosphere</t>
        </is>
      </c>
      <c r="G6730" t="n">
        <v>2</v>
      </c>
      <c r="H6730" t="n">
        <v>-6.179192693201237</v>
      </c>
      <c r="I6730" t="n">
        <v>0.04340984597628009</v>
      </c>
      <c r="J6730" t="inlineStr">
        <is>
          <t>(2,2,1,1,1,3); Estimation 20l/m2 panel</t>
        </is>
      </c>
      <c r="L6730" t="inlineStr">
        <is>
          <t>tap water</t>
        </is>
      </c>
    </row>
    <row r="6731" s="29">
      <c r="A6731" t="inlineStr">
        <is>
          <t>treatment of wastewater, from residence, capacity 1.1E10l/year</t>
        </is>
      </c>
      <c r="B6731" t="n">
        <v>-1.8649e-06</v>
      </c>
      <c r="C6731" t="inlineStr">
        <is>
          <t>CH</t>
        </is>
      </c>
      <c r="D6731" t="inlineStr">
        <is>
          <t>cubic meter</t>
        </is>
      </c>
      <c r="F6731" t="inlineStr">
        <is>
          <t>technosphere</t>
        </is>
      </c>
      <c r="G6731" t="n">
        <v>2</v>
      </c>
      <c r="H6731" t="n">
        <v>-13.19230312560901</v>
      </c>
      <c r="I6731" t="n">
        <v>0.04340984597628009</v>
      </c>
      <c r="J6731" t="inlineStr">
        <is>
          <t>(2,2,1,1,1,3); Estimation 20l/m2 panel</t>
        </is>
      </c>
      <c r="K6731" t="b">
        <v>1</v>
      </c>
      <c r="L6731" t="inlineStr">
        <is>
          <t>wastewater, from residence</t>
        </is>
      </c>
    </row>
    <row r="6732" s="29"/>
    <row r="6733" customFormat="1" s="28">
      <c r="A6733" s="28" t="inlineStr">
        <is>
          <t>Activity</t>
        </is>
      </c>
      <c r="B6733" s="28" t="inlineStr">
        <is>
          <t>electricity production, photovoltaic, residential</t>
        </is>
      </c>
    </row>
    <row r="6734">
      <c r="A6734" t="inlineStr">
        <is>
          <t>comment</t>
        </is>
      </c>
      <c r="B673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")&amp;HLOOKUP(B6735,parameters!$C$195:$EJ$198,2,0)&amp;" kWh/kWp.
Annual output, Facade: "&amp;HLOOKUP(B6735,parameters!$C$195:$EJ$198,3,0)&amp;" kWh/kWp.
Annual output, Open-ground: "&amp;HLOOKUP(B6735,parameters!$C$195:$EJ$198,4,0)&amp;_xlfn._LONGTEXT("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")&amp;VLOOKUP(B6735,'extension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1465.95790686102 kWh/kWp.
Annual output, Facade: 1029.28959417901 kWh/kWp.
Annual output, Open-ground: 1559.52968815002 kWh/kWp.
Amount of solar energy transformed to electricity. Waste heat emission due to losses of electricity in the system.
Technology:  Electricity production with grid-connected photovoltaic power plants.
Time period:  Time of publications
Production volume: 19.112 GWh in 2025.
Sampling:  Statistical data and model calculations
Extrapolations:  Use of PV technology data investigated for other countries (Switzerland). Correction of average yield with Swiss data.
Uncertainty:  None
Author: Romain Sacchi, PSI, romain.sacchi@psi.ch</v>
      </c>
    </row>
    <row r="6735" s="29">
      <c r="A6735" t="inlineStr">
        <is>
          <t>location</t>
        </is>
      </c>
      <c r="B6735" t="inlineStr">
        <is>
          <t>UY</t>
        </is>
      </c>
    </row>
    <row r="6736" s="29">
      <c r="A6736" t="inlineStr">
        <is>
          <t>production amount</t>
        </is>
      </c>
      <c r="B6736" t="n">
        <v>1</v>
      </c>
    </row>
    <row r="6737" s="29">
      <c r="A6737" t="inlineStr">
        <is>
          <t>reference product</t>
        </is>
      </c>
      <c r="B6737" t="inlineStr">
        <is>
          <t>electricity, low voltage</t>
        </is>
      </c>
    </row>
    <row r="6738" s="29">
      <c r="A6738" t="inlineStr">
        <is>
          <t>source</t>
        </is>
      </c>
      <c r="B67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39" s="29">
      <c r="A6739" t="inlineStr">
        <is>
          <t>type</t>
        </is>
      </c>
      <c r="B6739" t="inlineStr">
        <is>
          <t>process</t>
        </is>
      </c>
    </row>
    <row r="6740" s="29">
      <c r="A6740" t="inlineStr">
        <is>
          <t>unit</t>
        </is>
      </c>
      <c r="B6740" t="inlineStr">
        <is>
          <t>kilowatt hour</t>
        </is>
      </c>
    </row>
    <row r="6741" s="29">
      <c r="A6741" t="inlineStr">
        <is>
          <t>Exchanges</t>
        </is>
      </c>
    </row>
    <row r="6742" customFormat="1" s="28">
      <c r="A6742" s="28" t="inlineStr">
        <is>
          <t>name</t>
        </is>
      </c>
      <c r="B6742" s="28" t="inlineStr">
        <is>
          <t>amount</t>
        </is>
      </c>
      <c r="C6742" s="28" t="inlineStr">
        <is>
          <t>location</t>
        </is>
      </c>
      <c r="D6742" s="28" t="inlineStr">
        <is>
          <t>unit</t>
        </is>
      </c>
      <c r="E6742" s="28" t="inlineStr">
        <is>
          <t>categories</t>
        </is>
      </c>
      <c r="F6742" s="28" t="inlineStr">
        <is>
          <t>type</t>
        </is>
      </c>
      <c r="G6742" s="28" t="inlineStr">
        <is>
          <t>uncertainty type</t>
        </is>
      </c>
      <c r="H6742" s="28" t="inlineStr">
        <is>
          <t>reference product</t>
        </is>
      </c>
      <c r="I6742" s="28" t="inlineStr">
        <is>
          <t>comment</t>
        </is>
      </c>
      <c r="J6742" s="28" t="inlineStr">
        <is>
          <t>production volume</t>
        </is>
      </c>
      <c r="K6742" s="28" t="inlineStr">
        <is>
          <t>scope</t>
        </is>
      </c>
      <c r="L6742" s="28" t="inlineStr">
        <is>
          <t>scope share</t>
        </is>
      </c>
      <c r="M6742" s="28" t="inlineStr">
        <is>
          <t>tech share</t>
        </is>
      </c>
      <c r="N6742" s="28" t="inlineStr">
        <is>
          <t>installation</t>
        </is>
      </c>
      <c r="O6742" s="28" t="inlineStr">
        <is>
          <t>productivity</t>
        </is>
      </c>
      <c r="P6742" s="28" t="inlineStr">
        <is>
          <t>kWp</t>
        </is>
      </c>
      <c r="Q6742" s="28" t="inlineStr">
        <is>
          <t>lifetime</t>
        </is>
      </c>
      <c r="R6742" s="28" t="inlineStr">
        <is>
          <t>lifetime production</t>
        </is>
      </c>
      <c r="S6742" s="28" t="inlineStr">
        <is>
          <t>inverted lifetime production</t>
        </is>
      </c>
    </row>
    <row r="6743" s="29">
      <c r="A6743" t="inlineStr">
        <is>
          <t>Energy, solar, converted</t>
        </is>
      </c>
      <c r="B6743" t="n">
        <v>3.8503</v>
      </c>
      <c r="D6743" t="inlineStr">
        <is>
          <t>megajoule</t>
        </is>
      </c>
      <c r="E6743" t="inlineStr">
        <is>
          <t>natural resource::in air</t>
        </is>
      </c>
      <c r="F6743" t="inlineStr">
        <is>
          <t>biosphere</t>
        </is>
      </c>
      <c r="G6743" t="n">
        <v>0</v>
      </c>
      <c r="I6743" t="inlineStr">
        <is>
          <t>(2,2,1,1,1,3); Energy loss in the system</t>
        </is>
      </c>
    </row>
    <row r="6744" s="29">
      <c r="A6744" t="inlineStr">
        <is>
          <t>Heat, waste</t>
        </is>
      </c>
      <c r="B6744" t="n">
        <v>0.25027</v>
      </c>
      <c r="D6744" t="inlineStr">
        <is>
          <t>megajoule</t>
        </is>
      </c>
      <c r="E6744" t="inlineStr">
        <is>
          <t>air</t>
        </is>
      </c>
      <c r="F6744" t="inlineStr">
        <is>
          <t>biosphere</t>
        </is>
      </c>
      <c r="G6744" t="n">
        <v>0</v>
      </c>
      <c r="I6744" t="inlineStr">
        <is>
          <t>(1,na,na,na,na,na); Calculation with average annual output and share of technologies; Average degradation of 10.5% included</t>
        </is>
      </c>
    </row>
    <row r="6745" s="29">
      <c r="A6745" t="inlineStr">
        <is>
          <t>electricity production, photovoltaic, residential</t>
        </is>
      </c>
      <c r="B6745" t="n">
        <v>1</v>
      </c>
      <c r="C6745" t="inlineStr">
        <is>
          <t>UY</t>
        </is>
      </c>
      <c r="D6745" t="inlineStr">
        <is>
          <t>kilowatt hour</t>
        </is>
      </c>
      <c r="E6745" t="inlineStr">
        <is>
          <t>photovoltaic::power plants</t>
        </is>
      </c>
      <c r="F6745" t="inlineStr">
        <is>
          <t>production</t>
        </is>
      </c>
      <c r="G6745" t="n">
        <v>0</v>
      </c>
      <c r="H6745" t="inlineStr">
        <is>
          <t>electricity, low voltage</t>
        </is>
      </c>
      <c r="J6745">
        <f>VLOOKUP(C6745,'extension - production vol'!$B$6:$D$235,3,0)</f>
        <v>19.111999999999998</v>
      </c>
    </row>
    <row r="6746" ht="16" customHeight="1" s="29">
      <c r="A6746" t="inlineStr">
        <is>
          <t>photovoltaic slanted-roof installation, 3 kWp, CIS, laminated, integrated, on roof</t>
        </is>
      </c>
      <c r="B6746" s="30">
        <f>M6746*S6746</f>
        <v>3.8805290948025932E-8</v>
      </c>
      <c r="C6746" t="inlineStr">
        <is>
          <t>CH</t>
        </is>
      </c>
      <c r="D6746" t="inlineStr">
        <is>
          <t>unit</t>
        </is>
      </c>
      <c r="F6746" t="inlineStr">
        <is>
          <t>technosphere</t>
        </is>
      </c>
      <c r="G6746" t="n">
        <v>0</v>
      </c>
      <c r="H6746" t="inlineStr">
        <is>
          <t>photovoltaic slanted-roof installation, 3 kWp, CIS, laminated, integrated, on roof</t>
        </is>
      </c>
      <c r="I6746" t="inlineStr">
        <is>
          <t>(2,2,1,1,1,3); Calculation with average annual yield and share of technologies. Lifetime: 30a.</t>
        </is>
      </c>
      <c r="K6746" t="inlineStr">
        <is>
          <t>residential</t>
        </is>
      </c>
      <c r="L6746">
        <f>IF(K6746="residential",VLOOKUP(B6735,parameters!$C$41:$AG$178,18,0),IF(K6746="commercial",1-VLOOKUP(B6735,parameters!$C$41:$AG$178,18,0),1))</f>
        <v>0.17766751537682748</v>
      </c>
      <c r="M6746" s="30">
        <f>INDEX(parameters!$D$41:$AG$178,MATCH('PV (extension)'!B6735,parameters!$C$41:$C$178,0),MATCH('PV (extension)'!A6746,parameters!$D$5:$AG$5,0))/L6746</f>
        <v>5.119823078397083E-3</v>
      </c>
      <c r="N6746" s="3" t="inlineStr">
        <is>
          <t>roof-top</t>
        </is>
      </c>
      <c r="O6746">
        <f>INDEX(parameters!$C$196:$EJ$198,MATCH('PV (extension)'!N6746,parameters!$B$196:$B$198,0),MATCH('PV (extension)'!B6735,parameters!$C$195:$EJ$195,0))</f>
        <v>1465.9579068610187</v>
      </c>
      <c r="P6746" t="n">
        <v>3</v>
      </c>
      <c r="Q6746" t="n">
        <v>30</v>
      </c>
      <c r="R6746">
        <f>Q6746*P6746*O6746</f>
        <v>131936.21161749167</v>
      </c>
      <c r="S6746">
        <f>1/R6746</f>
        <v>7.5794202951589316E-6</v>
      </c>
    </row>
    <row r="6747" ht="16" customHeight="1" s="29">
      <c r="A6747" t="inlineStr">
        <is>
          <t>photovoltaic slanted-roof installation, 3 kWp, CdTe, panel, mounted, on roof</t>
        </is>
      </c>
      <c r="B6747" s="30">
        <f>M6747*S6747</f>
        <v>2.5309998779455673E-7</v>
      </c>
      <c r="C6747" t="inlineStr">
        <is>
          <t>CH</t>
        </is>
      </c>
      <c r="D6747" t="inlineStr">
        <is>
          <t>unit</t>
        </is>
      </c>
      <c r="F6747" t="inlineStr">
        <is>
          <t>technosphere</t>
        </is>
      </c>
      <c r="G6747" t="n">
        <v>0</v>
      </c>
      <c r="H6747" t="inlineStr">
        <is>
          <t>photovoltaic slanted-roof installation, 3 kWp, CdTe, panel, mounted, on roof</t>
        </is>
      </c>
      <c r="I6747" t="inlineStr">
        <is>
          <t>(2,2,1,1,1,3); Calculation with average annual yield and share of technologies. Lifetime: 30a.</t>
        </is>
      </c>
      <c r="K6747" t="inlineStr">
        <is>
          <t>residential</t>
        </is>
      </c>
      <c r="L6747">
        <f>L6746</f>
        <v>0.17766751537682748</v>
      </c>
      <c r="M6747" s="30">
        <f>INDEX(parameters!$D$41:$AG$178,MATCH('PV (extension)'!B6735,parameters!$C$41:$C$178,0),MATCH('PV (extension)'!A6747,parameters!$D$5:$AG$5,0))/L6747</f>
        <v>3.3393053550047194E-2</v>
      </c>
      <c r="N6747" s="3" t="inlineStr">
        <is>
          <t>roof-top</t>
        </is>
      </c>
      <c r="O6747">
        <f>INDEX(parameters!$C$196:$EJ$198,MATCH('PV (extension)'!N6747,parameters!$B$196:$B$198,0),MATCH('PV (extension)'!B6735,parameters!$C$195:$EJ$195,0))</f>
        <v>1465.9579068610187</v>
      </c>
      <c r="P6747" t="n">
        <v>3</v>
      </c>
      <c r="Q6747" t="n">
        <v>30</v>
      </c>
      <c r="R6747">
        <f>Q6747*P6747*O6747</f>
        <v>131936.21161749167</v>
      </c>
      <c r="S6747">
        <f>1/R6747</f>
        <v>7.5794202951589316E-6</v>
      </c>
    </row>
    <row r="6748" ht="16" customHeight="1" s="29">
      <c r="A6748" t="inlineStr">
        <is>
          <t>photovoltaic slanted-roof installation, 3 kWp, micro-Si, laminated, integrated, on roof</t>
        </is>
      </c>
      <c r="B6748" s="30">
        <f>M6748*S6748</f>
        <v>3.9217810167204932E-9</v>
      </c>
      <c r="C6748" t="inlineStr">
        <is>
          <t>RER</t>
        </is>
      </c>
      <c r="D6748" t="inlineStr">
        <is>
          <t>unit</t>
        </is>
      </c>
      <c r="F6748" t="inlineStr">
        <is>
          <t>technosphere</t>
        </is>
      </c>
      <c r="G6748" t="n">
        <v>0</v>
      </c>
      <c r="H6748" t="inlineStr">
        <is>
          <t>photovoltaic slanted-roof installation, 3 kWp, micro-Si, laminated, integrated, on roof</t>
        </is>
      </c>
      <c r="I6748" t="inlineStr">
        <is>
          <t>(2,2,1,1,1,3); Calculation with average annual yield and share of technologies. Lifetime: 30a.</t>
        </is>
      </c>
      <c r="K6748" t="inlineStr">
        <is>
          <t>residential</t>
        </is>
      </c>
      <c r="L6748">
        <f>L6747</f>
        <v>0.17766751537682748</v>
      </c>
      <c r="M6748" s="30">
        <f>INDEX(parameters!$D$41:$AG$178,MATCH('PV (extension)'!B6735,parameters!$C$41:$C$178,0),MATCH('PV (extension)'!A6748,parameters!$D$5:$AG$5,0))/L6748</f>
        <v>5.1742493013949662E-4</v>
      </c>
      <c r="N6748" s="3" t="inlineStr">
        <is>
          <t>roof-top</t>
        </is>
      </c>
      <c r="O6748">
        <f>INDEX(parameters!$C$196:$EJ$198,MATCH('PV (extension)'!N6748,parameters!$B$196:$B$198,0),MATCH('PV (extension)'!B6735,parameters!$C$195:$EJ$195,0))</f>
        <v>1465.9579068610187</v>
      </c>
      <c r="P6748" t="n">
        <v>3</v>
      </c>
      <c r="Q6748" t="n">
        <v>30</v>
      </c>
      <c r="R6748">
        <f>Q6748*P6748*O6748</f>
        <v>131936.21161749167</v>
      </c>
      <c r="S6748">
        <f>1/R6748</f>
        <v>7.5794202951589316E-6</v>
      </c>
    </row>
    <row r="6749" ht="16" customHeight="1" s="29">
      <c r="A6749" t="inlineStr">
        <is>
          <t>photovoltaic slanted-roof installation, 3 kWp, micro-Si, panel, mounted, on roof</t>
        </is>
      </c>
      <c r="B6749" s="30">
        <f>M6749*S6749</f>
        <v>6.8179482221648266E-8</v>
      </c>
      <c r="C6749" t="inlineStr">
        <is>
          <t>RER</t>
        </is>
      </c>
      <c r="D6749" t="inlineStr">
        <is>
          <t>unit</t>
        </is>
      </c>
      <c r="F6749" t="inlineStr">
        <is>
          <t>technosphere</t>
        </is>
      </c>
      <c r="G6749" t="n">
        <v>0</v>
      </c>
      <c r="H6749" t="inlineStr">
        <is>
          <t>photovoltaic slanted-roof installation, 3 kWp, micro-Si, panel, mounted, on roof</t>
        </is>
      </c>
      <c r="I6749" t="inlineStr">
        <is>
          <t>(2,2,1,1,1,3); Calculation with average annual yield and share of technologies. Lifetime: 30a.</t>
        </is>
      </c>
      <c r="K6749" t="inlineStr">
        <is>
          <t>residential</t>
        </is>
      </c>
      <c r="L6749">
        <f>L6748</f>
        <v>0.17766751537682748</v>
      </c>
      <c r="M6749" s="30">
        <f>INDEX(parameters!$D$41:$AG$178,MATCH('PV (extension)'!B6735,parameters!$C$41:$C$178,0),MATCH('PV (extension)'!A6749,parameters!$D$5:$AG$5,0))/L6749</f>
        <v>8.9953425943663963E-3</v>
      </c>
      <c r="N6749" s="3" t="inlineStr">
        <is>
          <t>roof-top</t>
        </is>
      </c>
      <c r="O6749">
        <f>INDEX(parameters!$C$196:$EJ$198,MATCH('PV (extension)'!N6749,parameters!$B$196:$B$198,0),MATCH('PV (extension)'!B6735,parameters!$C$195:$EJ$195,0))</f>
        <v>1465.9579068610187</v>
      </c>
      <c r="P6749" t="n">
        <v>3</v>
      </c>
      <c r="Q6749" t="n">
        <v>30</v>
      </c>
      <c r="R6749">
        <f>Q6749*P6749*O6749</f>
        <v>131936.21161749167</v>
      </c>
      <c r="S6749">
        <f>1/R6749</f>
        <v>7.5794202951589316E-6</v>
      </c>
    </row>
    <row r="6750" s="29">
      <c r="A6750" t="inlineStr">
        <is>
          <t>photovoltaic facade installation, 3kWp, multi-Si, laminated, integrated, at building</t>
        </is>
      </c>
      <c r="B6750" s="30">
        <f>M6750*S6750</f>
        <v>1.9968287234869907E-7</v>
      </c>
      <c r="C6750" t="inlineStr">
        <is>
          <t>RER</t>
        </is>
      </c>
      <c r="D6750" t="inlineStr">
        <is>
          <t>unit</t>
        </is>
      </c>
      <c r="F6750" t="inlineStr">
        <is>
          <t>technosphere</t>
        </is>
      </c>
      <c r="G6750" t="n">
        <v>0</v>
      </c>
      <c r="H6750" t="inlineStr">
        <is>
          <t>photovoltaic facade installation, 3kWp, multi-Si, laminated, integrated, at building</t>
        </is>
      </c>
      <c r="I6750" t="inlineStr">
        <is>
          <t>(2,2,1,1,1,3); Calculation with average annual yield and share of technologies. Lifetime: 30a.</t>
        </is>
      </c>
      <c r="K6750" t="inlineStr">
        <is>
          <t>residential</t>
        </is>
      </c>
      <c r="L6750">
        <f>L6749</f>
        <v>0.17766751537682748</v>
      </c>
      <c r="M6750" s="30">
        <f>INDEX(parameters!$D$41:$AG$178,MATCH('PV (extension)'!B6735,parameters!$C$41:$C$178,0),MATCH('PV (extension)'!A6750,parameters!$D$5:$AG$5,0))/L6750</f>
        <v>1.8497835237986298E-2</v>
      </c>
      <c r="N6750" t="inlineStr">
        <is>
          <t>façade</t>
        </is>
      </c>
      <c r="O6750">
        <f>INDEX(parameters!$C$196:$EJ$198,MATCH('PV (extension)'!N6750,parameters!$B$196:$B$198,0),MATCH('PV (extension)'!B6735,parameters!$C$195:$EJ$195,0))</f>
        <v>1029.2895941790134</v>
      </c>
      <c r="P6750" t="n">
        <v>3</v>
      </c>
      <c r="Q6750" t="n">
        <v>30</v>
      </c>
      <c r="R6750">
        <f>Q6750*P6750*O6750</f>
        <v>92636.063476111201</v>
      </c>
      <c r="S6750">
        <f>1/R6750</f>
        <v>1.0794931935529385E-5</v>
      </c>
    </row>
    <row r="6751" s="29">
      <c r="A6751" t="inlineStr">
        <is>
          <t>photovoltaic facade installation, 3kWp, multi-Si, panel, mounted, at building</t>
        </is>
      </c>
      <c r="B6751" s="30">
        <f>M6751*S6751</f>
        <v>1.9583604814104017E-7</v>
      </c>
      <c r="C6751" t="inlineStr">
        <is>
          <t>RER</t>
        </is>
      </c>
      <c r="D6751" t="inlineStr">
        <is>
          <t>unit</t>
        </is>
      </c>
      <c r="F6751" t="inlineStr">
        <is>
          <t>technosphere</t>
        </is>
      </c>
      <c r="G6751" t="n">
        <v>0</v>
      </c>
      <c r="H6751" t="inlineStr">
        <is>
          <t>photovoltaic facade installation, 3kWp, multi-Si, panel, mounted, at building</t>
        </is>
      </c>
      <c r="I6751" t="inlineStr">
        <is>
          <t>(2,2,1,1,1,3); Calculation with average annual yield and share of technologies. Lifetime: 30a.</t>
        </is>
      </c>
      <c r="K6751" t="inlineStr">
        <is>
          <t>residential</t>
        </is>
      </c>
      <c r="L6751">
        <f>L6750</f>
        <v>0.17766751537682748</v>
      </c>
      <c r="M6751" s="30">
        <f>INDEX(parameters!$D$41:$AG$178,MATCH('PV (extension)'!B6735,parameters!$C$41:$C$178,0),MATCH('PV (extension)'!A6751,parameters!$D$5:$AG$5,0))/L6751</f>
        <v>1.8141480586504166E-2</v>
      </c>
      <c r="N6751" t="inlineStr">
        <is>
          <t>façade</t>
        </is>
      </c>
      <c r="O6751">
        <f>INDEX(parameters!$C$196:$EJ$198,MATCH('PV (extension)'!N6751,parameters!$B$196:$B$198,0),MATCH('PV (extension)'!B6735,parameters!$C$195:$EJ$195,0))</f>
        <v>1029.2895941790134</v>
      </c>
      <c r="P6751" t="n">
        <v>3</v>
      </c>
      <c r="Q6751" t="n">
        <v>30</v>
      </c>
      <c r="R6751">
        <f>Q6751*P6751*O6751</f>
        <v>92636.063476111201</v>
      </c>
      <c r="S6751">
        <f>1/R6751</f>
        <v>1.0794931935529385E-5</v>
      </c>
    </row>
    <row r="6752" s="29">
      <c r="A6752" t="inlineStr">
        <is>
          <t>photovoltaic facade installation, 3kWp, single-Si, laminated, integrated, at building</t>
        </is>
      </c>
      <c r="B6752" s="30">
        <f>M6752*S6752</f>
        <v>1.0527058121745405E-7</v>
      </c>
      <c r="C6752" t="inlineStr">
        <is>
          <t>RER</t>
        </is>
      </c>
      <c r="D6752" t="inlineStr">
        <is>
          <t>unit</t>
        </is>
      </c>
      <c r="F6752" t="inlineStr">
        <is>
          <t>technosphere</t>
        </is>
      </c>
      <c r="G6752" t="n">
        <v>0</v>
      </c>
      <c r="H6752" t="inlineStr">
        <is>
          <t>photovoltaic facade installation, 3kWp, single-Si, laminated, integrated, at building</t>
        </is>
      </c>
      <c r="I6752" t="inlineStr">
        <is>
          <t>(2,2,1,1,1,3); Calculation with average annual yield and share of technologies. Lifetime: 30a.</t>
        </is>
      </c>
      <c r="K6752" t="inlineStr">
        <is>
          <t>residential</t>
        </is>
      </c>
      <c r="L6752">
        <f>L6751</f>
        <v>0.17766751537682748</v>
      </c>
      <c r="M6752" s="30">
        <f>INDEX(parameters!$D$41:$AG$178,MATCH('PV (extension)'!B6735,parameters!$C$41:$C$178,0),MATCH('PV (extension)'!A6752,parameters!$D$5:$AG$5,0))/L6752</f>
        <v>9.7518522438271929E-3</v>
      </c>
      <c r="N6752" t="inlineStr">
        <is>
          <t>façade</t>
        </is>
      </c>
      <c r="O6752">
        <f>INDEX(parameters!$C$196:$EJ$198,MATCH('PV (extension)'!N6752,parameters!$B$196:$B$198,0),MATCH('PV (extension)'!B6735,parameters!$C$195:$EJ$195,0))</f>
        <v>1029.2895941790134</v>
      </c>
      <c r="P6752" t="n">
        <v>3</v>
      </c>
      <c r="Q6752" t="n">
        <v>30</v>
      </c>
      <c r="R6752">
        <f>Q6752*P6752*O6752</f>
        <v>92636.063476111201</v>
      </c>
      <c r="S6752">
        <f>1/R6752</f>
        <v>1.0794931935529385E-5</v>
      </c>
    </row>
    <row r="6753" s="29">
      <c r="A6753" t="inlineStr">
        <is>
          <t>photovoltaic facade installation, 3kWp, single-Si, panel, mounted, at building</t>
        </is>
      </c>
      <c r="B6753" s="30">
        <f>M6753*S6753</f>
        <v>1.0517949596923231E-7</v>
      </c>
      <c r="C6753" t="inlineStr">
        <is>
          <t>RER</t>
        </is>
      </c>
      <c r="D6753" t="inlineStr">
        <is>
          <t>unit</t>
        </is>
      </c>
      <c r="F6753" t="inlineStr">
        <is>
          <t>technosphere</t>
        </is>
      </c>
      <c r="G6753" t="n">
        <v>0</v>
      </c>
      <c r="H6753" t="inlineStr">
        <is>
          <t>photovoltaic facade installation, 3kWp, single-Si, panel, mounted, at building</t>
        </is>
      </c>
      <c r="I6753" t="inlineStr">
        <is>
          <t>(2,2,1,1,1,3); Calculation with average annual yield and share of technologies. Lifetime: 30a.</t>
        </is>
      </c>
      <c r="K6753" t="inlineStr">
        <is>
          <t>residential</t>
        </is>
      </c>
      <c r="L6753">
        <f>L6752</f>
        <v>0.17766751537682748</v>
      </c>
      <c r="M6753" s="30">
        <f>INDEX(parameters!$D$41:$AG$178,MATCH('PV (extension)'!B6735,parameters!$C$41:$C$178,0),MATCH('PV (extension)'!A6753,parameters!$D$5:$AG$5,0))/L6753</f>
        <v>9.7434144649911868E-3</v>
      </c>
      <c r="N6753" t="inlineStr">
        <is>
          <t>façade</t>
        </is>
      </c>
      <c r="O6753">
        <f>INDEX(parameters!$C$196:$EJ$198,MATCH('PV (extension)'!N6753,parameters!$B$196:$B$198,0),MATCH('PV (extension)'!B6735,parameters!$C$195:$EJ$195,0))</f>
        <v>1029.2895941790134</v>
      </c>
      <c r="P6753" t="n">
        <v>3</v>
      </c>
      <c r="Q6753" t="n">
        <v>30</v>
      </c>
      <c r="R6753">
        <f>Q6753*P6753*O6753</f>
        <v>92636.063476111201</v>
      </c>
      <c r="S6753">
        <f>1/R6753</f>
        <v>1.0794931935529385E-5</v>
      </c>
    </row>
    <row r="6754" ht="16" customHeight="1" s="29">
      <c r="A6754" t="inlineStr">
        <is>
          <t>photovoltaic flat-roof installation, 3kWp, multi-Si, on roof</t>
        </is>
      </c>
      <c r="B6754" s="30">
        <f>M6754*S6754</f>
        <v>2.1597008370247912E-6</v>
      </c>
      <c r="C6754" t="inlineStr">
        <is>
          <t>RER</t>
        </is>
      </c>
      <c r="D6754" t="inlineStr">
        <is>
          <t>unit</t>
        </is>
      </c>
      <c r="F6754" t="inlineStr">
        <is>
          <t>technosphere</t>
        </is>
      </c>
      <c r="G6754" t="n">
        <v>0</v>
      </c>
      <c r="H6754" t="inlineStr">
        <is>
          <t>photovoltaic flat-roof installation, 3kWp, multi-Si, on roof</t>
        </is>
      </c>
      <c r="I6754" t="inlineStr">
        <is>
          <t>(2,2,1,1,1,3); Calculation with average annual yield and share of technologies. Lifetime: 30a.</t>
        </is>
      </c>
      <c r="K6754" t="inlineStr">
        <is>
          <t>residential</t>
        </is>
      </c>
      <c r="L6754">
        <f>L6753</f>
        <v>0.17766751537682748</v>
      </c>
      <c r="M6754" s="30">
        <f>INDEX(parameters!$D$41:$AG$178,MATCH('PV (extension)'!B6735,parameters!$C$41:$C$178,0),MATCH('PV (extension)'!A6754,parameters!$D$5:$AG$5,0))/L6754</f>
        <v>0.28494274666417674</v>
      </c>
      <c r="N6754" s="3" t="inlineStr">
        <is>
          <t>roof-top</t>
        </is>
      </c>
      <c r="O6754">
        <f>INDEX(parameters!$C$196:$EJ$198,MATCH('PV (extension)'!N6754,parameters!$B$196:$B$198,0),MATCH('PV (extension)'!B6735,parameters!$C$195:$EJ$195,0))</f>
        <v>1465.9579068610187</v>
      </c>
      <c r="P6754" t="n">
        <v>3</v>
      </c>
      <c r="Q6754" t="n">
        <v>30</v>
      </c>
      <c r="R6754">
        <f>Q6754*P6754*O6754</f>
        <v>131936.21161749167</v>
      </c>
      <c r="S6754">
        <f>1/R6754</f>
        <v>7.5794202951589316E-6</v>
      </c>
    </row>
    <row r="6755" ht="16" customHeight="1" s="29">
      <c r="A6755" t="inlineStr">
        <is>
          <t>photovoltaic flat-roof installation, 3kWp, single-Si, on roof</t>
        </is>
      </c>
      <c r="B6755" s="30">
        <f>M6755*S6755</f>
        <v>1.1273325523812533E-6</v>
      </c>
      <c r="C6755" t="inlineStr">
        <is>
          <t>RER</t>
        </is>
      </c>
      <c r="D6755" t="inlineStr">
        <is>
          <t>unit</t>
        </is>
      </c>
      <c r="F6755" t="inlineStr">
        <is>
          <t>technosphere</t>
        </is>
      </c>
      <c r="G6755" t="n">
        <v>0</v>
      </c>
      <c r="H6755" t="inlineStr">
        <is>
          <t>photovoltaic flat-roof installation, 3kWp, single-Si, on roof</t>
        </is>
      </c>
      <c r="I6755" t="inlineStr">
        <is>
          <t>(2,2,1,1,1,3); Calculation with average annual yield and share of technologies. Lifetime: 30a.</t>
        </is>
      </c>
      <c r="K6755" t="inlineStr">
        <is>
          <t>residential</t>
        </is>
      </c>
      <c r="L6755">
        <f>L6754</f>
        <v>0.17766751537682748</v>
      </c>
      <c r="M6755" s="30">
        <f>INDEX(parameters!$D$41:$AG$178,MATCH('PV (extension)'!B6735,parameters!$C$41:$C$178,0),MATCH('PV (extension)'!A6755,parameters!$D$5:$AG$5,0))/L6755</f>
        <v>0.14873598619426004</v>
      </c>
      <c r="N6755" s="3" t="inlineStr">
        <is>
          <t>roof-top</t>
        </is>
      </c>
      <c r="O6755">
        <f>INDEX(parameters!$C$196:$EJ$198,MATCH('PV (extension)'!N6755,parameters!$B$196:$B$198,0),MATCH('PV (extension)'!B6735,parameters!$C$195:$EJ$195,0))</f>
        <v>1465.9579068610187</v>
      </c>
      <c r="P6755" t="n">
        <v>3</v>
      </c>
      <c r="Q6755" t="n">
        <v>30</v>
      </c>
      <c r="R6755">
        <f>Q6755*P6755*O6755</f>
        <v>131936.21161749167</v>
      </c>
      <c r="S6755">
        <f>1/R6755</f>
        <v>7.5794202951589316E-6</v>
      </c>
    </row>
    <row r="6756" ht="16" customHeight="1" s="29">
      <c r="A6756" t="inlineStr">
        <is>
          <t>photovoltaic slanted-roof installation, 3kWp, CIS, panel, mounted, on roof</t>
        </is>
      </c>
      <c r="B6756" s="30">
        <f>M6756*S6756</f>
        <v>6.235481870953842E-7</v>
      </c>
      <c r="C6756" t="inlineStr">
        <is>
          <t>CH</t>
        </is>
      </c>
      <c r="D6756" t="inlineStr">
        <is>
          <t>unit</t>
        </is>
      </c>
      <c r="F6756" t="inlineStr">
        <is>
          <t>technosphere</t>
        </is>
      </c>
      <c r="G6756" t="n">
        <v>0</v>
      </c>
      <c r="H6756" t="inlineStr">
        <is>
          <t>photovoltaic slanted-roof installation, 3kWp, CIS, panel, mounted, on roof</t>
        </is>
      </c>
      <c r="I6756" t="inlineStr">
        <is>
          <t>(2,2,1,1,1,3); Calculation with average annual yield and share of technologies. Lifetime: 30a.</t>
        </is>
      </c>
      <c r="K6756" t="inlineStr">
        <is>
          <t>residential</t>
        </is>
      </c>
      <c r="L6756">
        <f>L6755</f>
        <v>0.17766751537682748</v>
      </c>
      <c r="M6756" s="30">
        <f>INDEX(parameters!$D$41:$AG$178,MATCH('PV (extension)'!B6735,parameters!$C$41:$C$178,0),MATCH('PV (extension)'!A6756,parameters!$D$5:$AG$5,0))/L6756</f>
        <v>8.2268585566319899E-2</v>
      </c>
      <c r="N6756" s="3" t="inlineStr">
        <is>
          <t>roof-top</t>
        </is>
      </c>
      <c r="O6756">
        <f>INDEX(parameters!$C$196:$EJ$198,MATCH('PV (extension)'!N6756,parameters!$B$196:$B$198,0),MATCH('PV (extension)'!B6735,parameters!$C$195:$EJ$195,0))</f>
        <v>1465.9579068610187</v>
      </c>
      <c r="P6756" t="n">
        <v>3</v>
      </c>
      <c r="Q6756" t="n">
        <v>30</v>
      </c>
      <c r="R6756">
        <f>Q6756*P6756*O6756</f>
        <v>131936.21161749167</v>
      </c>
      <c r="S6756">
        <f>1/R6756</f>
        <v>7.5794202951589316E-6</v>
      </c>
    </row>
    <row r="6757" ht="16" customHeight="1" s="29">
      <c r="A6757" t="inlineStr">
        <is>
          <t>photovoltaic slanted-roof installation, 3kWp, CdTe, laminated, integrated, on roof</t>
        </is>
      </c>
      <c r="B6757" s="30">
        <f>M6757*S6757</f>
        <v>1.7459740264055396E-8</v>
      </c>
      <c r="C6757" t="inlineStr">
        <is>
          <t>CH</t>
        </is>
      </c>
      <c r="D6757" t="inlineStr">
        <is>
          <t>unit</t>
        </is>
      </c>
      <c r="F6757" t="inlineStr">
        <is>
          <t>technosphere</t>
        </is>
      </c>
      <c r="G6757" t="n">
        <v>0</v>
      </c>
      <c r="H6757" t="inlineStr">
        <is>
          <t>photovoltaic slanted-roof installation, 3kWp, CdTe, laminated, integrated, on roof</t>
        </is>
      </c>
      <c r="I6757" t="inlineStr">
        <is>
          <t>(2,2,1,1,1,3); Calculation with average annual yield and share of technologies. Lifetime: 30a.</t>
        </is>
      </c>
      <c r="K6757" t="inlineStr">
        <is>
          <t>residential</t>
        </is>
      </c>
      <c r="L6757">
        <f>L6756</f>
        <v>0.17766751537682748</v>
      </c>
      <c r="M6757" s="30">
        <f>INDEX(parameters!$D$41:$AG$178,MATCH('PV (extension)'!B6735,parameters!$C$41:$C$178,0),MATCH('PV (extension)'!A6757,parameters!$D$5:$AG$5,0))/L6757</f>
        <v>2.3035719862648527E-3</v>
      </c>
      <c r="N6757" s="3" t="inlineStr">
        <is>
          <t>roof-top</t>
        </is>
      </c>
      <c r="O6757">
        <f>INDEX(parameters!$C$196:$EJ$198,MATCH('PV (extension)'!N6757,parameters!$B$196:$B$198,0),MATCH('PV (extension)'!B6735,parameters!$C$195:$EJ$195,0))</f>
        <v>1465.9579068610187</v>
      </c>
      <c r="P6757" t="n">
        <v>3</v>
      </c>
      <c r="Q6757" t="n">
        <v>30</v>
      </c>
      <c r="R6757">
        <f>Q6757*P6757*O6757</f>
        <v>131936.21161749167</v>
      </c>
      <c r="S6757">
        <f>1/R6757</f>
        <v>7.5794202951589316E-6</v>
      </c>
    </row>
    <row r="6758" ht="16" customHeight="1" s="29">
      <c r="A6758" t="inlineStr">
        <is>
          <t>photovoltaic slanted-roof installation, 3kWp, multi-Si, laminated, integrated, on roof</t>
        </is>
      </c>
      <c r="B6758" s="30">
        <f>M6758*S6758</f>
        <v>1.0372934259374683E-7</v>
      </c>
      <c r="C6758" t="inlineStr">
        <is>
          <t>RER</t>
        </is>
      </c>
      <c r="D6758" t="inlineStr">
        <is>
          <t>unit</t>
        </is>
      </c>
      <c r="F6758" t="inlineStr">
        <is>
          <t>technosphere</t>
        </is>
      </c>
      <c r="G6758" t="n">
        <v>0</v>
      </c>
      <c r="H6758" t="inlineStr">
        <is>
          <t>photovoltaic slanted-roof installation, 3kWp, multi-Si, laminated, integrated, on roof</t>
        </is>
      </c>
      <c r="I6758" t="inlineStr">
        <is>
          <t>(2,2,1,1,1,3); Calculation with average annual yield and share of technologies. Lifetime: 30a.</t>
        </is>
      </c>
      <c r="K6758" t="inlineStr">
        <is>
          <t>residential</t>
        </is>
      </c>
      <c r="L6758">
        <f>L6757</f>
        <v>0.17766751537682748</v>
      </c>
      <c r="M6758" s="30">
        <f>INDEX(parameters!$D$41:$AG$178,MATCH('PV (extension)'!B6735,parameters!$C$41:$C$178,0),MATCH('PV (extension)'!A6758,parameters!$D$5:$AG$5,0))/L6758</f>
        <v>1.3685656495391874E-2</v>
      </c>
      <c r="N6758" s="3" t="inlineStr">
        <is>
          <t>roof-top</t>
        </is>
      </c>
      <c r="O6758">
        <f>INDEX(parameters!$C$196:$EJ$198,MATCH('PV (extension)'!N6758,parameters!$B$196:$B$198,0),MATCH('PV (extension)'!B6735,parameters!$C$195:$EJ$195,0))</f>
        <v>1465.9579068610187</v>
      </c>
      <c r="P6758" t="n">
        <v>3</v>
      </c>
      <c r="Q6758" t="n">
        <v>30</v>
      </c>
      <c r="R6758">
        <f>Q6758*P6758*O6758</f>
        <v>131936.21161749167</v>
      </c>
      <c r="S6758">
        <f>1/R6758</f>
        <v>7.5794202951589316E-6</v>
      </c>
    </row>
    <row r="6759" ht="16" customHeight="1" s="29">
      <c r="A6759" t="inlineStr">
        <is>
          <t>photovoltaic slanted-roof installation, 3kWp, multi-Si, panel, mounted, on roof</t>
        </is>
      </c>
      <c r="B6759" s="30">
        <f>M6759*S6759</f>
        <v>1.7754779053929898E-6</v>
      </c>
      <c r="C6759" t="inlineStr">
        <is>
          <t>RER</t>
        </is>
      </c>
      <c r="D6759" t="inlineStr">
        <is>
          <t>unit</t>
        </is>
      </c>
      <c r="F6759" t="inlineStr">
        <is>
          <t>technosphere</t>
        </is>
      </c>
      <c r="G6759" t="n">
        <v>0</v>
      </c>
      <c r="H6759" t="inlineStr">
        <is>
          <t>photovoltaic slanted-roof installation, 3kWp, multi-Si, panel, mounted, on roof</t>
        </is>
      </c>
      <c r="I6759" t="inlineStr">
        <is>
          <t>(2,2,1,1,1,3); Calculation with average annual yield and share of technologies. Lifetime: 30a.</t>
        </is>
      </c>
      <c r="K6759" t="inlineStr">
        <is>
          <t>residential</t>
        </is>
      </c>
      <c r="L6759">
        <f>L6758</f>
        <v>0.17766751537682748</v>
      </c>
      <c r="M6759" s="30">
        <f>INDEX(parameters!$D$41:$AG$178,MATCH('PV (extension)'!B6735,parameters!$C$41:$C$178,0),MATCH('PV (extension)'!A6759,parameters!$D$5:$AG$5,0))/L6759</f>
        <v>0.23424982864811036</v>
      </c>
      <c r="N6759" s="3" t="inlineStr">
        <is>
          <t>roof-top</t>
        </is>
      </c>
      <c r="O6759">
        <f>INDEX(parameters!$C$196:$EJ$198,MATCH('PV (extension)'!N6759,parameters!$B$196:$B$198,0),MATCH('PV (extension)'!B6735,parameters!$C$195:$EJ$195,0))</f>
        <v>1465.9579068610187</v>
      </c>
      <c r="P6759" t="n">
        <v>3</v>
      </c>
      <c r="Q6759" t="n">
        <v>30</v>
      </c>
      <c r="R6759">
        <f>Q6759*P6759*O6759</f>
        <v>131936.21161749167</v>
      </c>
      <c r="S6759">
        <f>1/R6759</f>
        <v>7.5794202951589316E-6</v>
      </c>
    </row>
    <row r="6760" ht="16" customHeight="1" s="29">
      <c r="A6760" t="inlineStr">
        <is>
          <t>photovoltaic slanted-roof installation, 3kWp, single-Si, laminated, integrated, on roof</t>
        </is>
      </c>
      <c r="B6760" s="30">
        <f>M6760*S6760</f>
        <v>5.4820572984724745E-8</v>
      </c>
      <c r="C6760" t="inlineStr">
        <is>
          <t>RER</t>
        </is>
      </c>
      <c r="D6760" t="inlineStr">
        <is>
          <t>unit</t>
        </is>
      </c>
      <c r="F6760" t="inlineStr">
        <is>
          <t>technosphere</t>
        </is>
      </c>
      <c r="G6760" t="n">
        <v>0</v>
      </c>
      <c r="H6760" t="inlineStr">
        <is>
          <t>photovoltaic slanted-roof installation, 3kWp, single-Si, laminated, integrated, on roof</t>
        </is>
      </c>
      <c r="I6760" t="inlineStr">
        <is>
          <t>(2,2,1,1,1,3); Calculation with average annual yield and share of technologies. Lifetime: 30a.</t>
        </is>
      </c>
      <c r="K6760" t="inlineStr">
        <is>
          <t>residential</t>
        </is>
      </c>
      <c r="L6760">
        <f>L6759</f>
        <v>0.17766751537682748</v>
      </c>
      <c r="M6760" s="30">
        <f>INDEX(parameters!$D$41:$AG$178,MATCH('PV (extension)'!B6735,parameters!$C$41:$C$178,0),MATCH('PV (extension)'!A6760,parameters!$D$5:$AG$5,0))/L6760</f>
        <v>7.2328187183047909E-3</v>
      </c>
      <c r="N6760" s="3" t="inlineStr">
        <is>
          <t>roof-top</t>
        </is>
      </c>
      <c r="O6760">
        <f>INDEX(parameters!$C$196:$EJ$198,MATCH('PV (extension)'!N6760,parameters!$B$196:$B$198,0),MATCH('PV (extension)'!B6735,parameters!$C$195:$EJ$195,0))</f>
        <v>1465.9579068610187</v>
      </c>
      <c r="P6760" t="n">
        <v>3</v>
      </c>
      <c r="Q6760" t="n">
        <v>30</v>
      </c>
      <c r="R6760">
        <f>Q6760*P6760*O6760</f>
        <v>131936.21161749167</v>
      </c>
      <c r="S6760">
        <f>1/R6760</f>
        <v>7.5794202951589316E-6</v>
      </c>
    </row>
    <row r="6761" ht="16" customHeight="1" s="29">
      <c r="A6761" t="inlineStr">
        <is>
          <t>photovoltaic slanted-roof installation, 3kWp, single-Si, panel, mounted, on roof</t>
        </is>
      </c>
      <c r="B6761" s="30">
        <f>M6761*S6761</f>
        <v>9.2787702132780071E-7</v>
      </c>
      <c r="C6761" t="inlineStr">
        <is>
          <t>RER</t>
        </is>
      </c>
      <c r="D6761" t="inlineStr">
        <is>
          <t>unit</t>
        </is>
      </c>
      <c r="F6761" t="inlineStr">
        <is>
          <t>technosphere</t>
        </is>
      </c>
      <c r="G6761" t="n">
        <v>0</v>
      </c>
      <c r="H6761" t="inlineStr">
        <is>
          <t>photovoltaic slanted-roof installation, 3kWp, single-Si, panel, mounted, on roof</t>
        </is>
      </c>
      <c r="I6761" t="inlineStr">
        <is>
          <t>(2,2,1,1,1,3); Calculation with average annual yield and share of technologies. Lifetime: 30a.</t>
        </is>
      </c>
      <c r="K6761" t="inlineStr">
        <is>
          <t>residential</t>
        </is>
      </c>
      <c r="L6761">
        <f>L6760</f>
        <v>0.17766751537682748</v>
      </c>
      <c r="M6761" s="30">
        <f>INDEX(parameters!$D$41:$AG$178,MATCH('PV (extension)'!B6735,parameters!$C$41:$C$178,0),MATCH('PV (extension)'!A6761,parameters!$D$5:$AG$5,0))/L6761</f>
        <v>0.12242057904091255</v>
      </c>
      <c r="N6761" s="3" t="inlineStr">
        <is>
          <t>roof-top</t>
        </is>
      </c>
      <c r="O6761">
        <f>INDEX(parameters!$C$196:$EJ$198,MATCH('PV (extension)'!N6761,parameters!$B$196:$B$198,0),MATCH('PV (extension)'!B6735,parameters!$C$195:$EJ$195,0))</f>
        <v>1465.9579068610187</v>
      </c>
      <c r="P6761" t="n">
        <v>3</v>
      </c>
      <c r="Q6761" t="n">
        <v>30</v>
      </c>
      <c r="R6761">
        <f>Q6761*P6761*O6761</f>
        <v>131936.21161749167</v>
      </c>
      <c r="S6761">
        <f>1/R6761</f>
        <v>7.5794202951589316E-6</v>
      </c>
    </row>
    <row r="6762" s="29">
      <c r="A6762" t="inlineStr">
        <is>
          <t>market for tap water</t>
        </is>
      </c>
      <c r="B6762" t="n">
        <v>0.0037026</v>
      </c>
      <c r="C6762" t="inlineStr">
        <is>
          <t>Europe without Switzerland</t>
        </is>
      </c>
      <c r="D6762" t="inlineStr">
        <is>
          <t>kilogram</t>
        </is>
      </c>
      <c r="F6762" t="inlineStr">
        <is>
          <t>technosphere</t>
        </is>
      </c>
      <c r="G6762" t="n">
        <v>0</v>
      </c>
      <c r="H6762" t="inlineStr">
        <is>
          <t>tap water</t>
        </is>
      </c>
      <c r="I6762" t="inlineStr">
        <is>
          <t>(2,2,1,1,1,3); Estimation 20l/m2 panel</t>
        </is>
      </c>
    </row>
    <row r="6763" s="29">
      <c r="A6763" t="inlineStr">
        <is>
          <t>treatment of wastewater, from residence, capacity 1.1E10l/year</t>
        </is>
      </c>
      <c r="B6763" t="n">
        <v>-3.3323e-06</v>
      </c>
      <c r="C6763" t="inlineStr">
        <is>
          <t>CH</t>
        </is>
      </c>
      <c r="D6763" t="inlineStr">
        <is>
          <t>cubic meter</t>
        </is>
      </c>
      <c r="F6763" t="inlineStr">
        <is>
          <t>technosphere</t>
        </is>
      </c>
      <c r="G6763" t="n">
        <v>0</v>
      </c>
      <c r="H6763" t="inlineStr">
        <is>
          <t>wastewater, from residence</t>
        </is>
      </c>
      <c r="I6763" t="inlineStr">
        <is>
          <t>(2,2,1,1,1,3); Estimation 20l/m2 panel</t>
        </is>
      </c>
    </row>
    <row r="6764" s="29"/>
    <row r="6765" customFormat="1" s="28">
      <c r="A6765" s="28" t="inlineStr">
        <is>
          <t>Activity</t>
        </is>
      </c>
      <c r="B6765" s="28" t="inlineStr">
        <is>
          <t>electricity production, photovoltaic, commercial</t>
        </is>
      </c>
    </row>
    <row r="6766">
      <c r="A6766" t="inlineStr">
        <is>
          <t>comment</t>
        </is>
      </c>
      <c r="B676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")&amp;HLOOKUP(B6767,parameters!$C$195:$EJ$198,2,0)&amp;" kWh/kWp.
Annual output, Facade: "&amp;HLOOKUP(B6767,parameters!$C$195:$EJ$198,3,0)&amp;" kWh/kWp.
Annual output, Open-ground: "&amp;HLOOKUP(B6767,parameters!$C$195:$EJ$198,4,0)&amp;_xlfn._LONGTEXT("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")&amp;VLOOKUP(B6767,'extension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1465.95790686102 kWh/kWp.
Annual output, Facade: 1029.28959417901 kWh/kWp.
Annual output, Open-ground: 1559.52968815002 kWh/kWp.
Amount of solar energy transformed to electricity. Waste heat emission due to losses of electricity in the system.
Technology:  Electricity production with grid-connected photovoltaic power plants.
Time period:  Time of publications
Production volume: 19.112 GWh in 2025.
Sampling:  Statistical data and model calculations
Extrapolations:  Use of PV technology data investigated for other countries (Switzerland). Correction of average yield with Swiss data.
Uncertainty:  None
Author: Romain Sacchi, PSI, romain.sacchi@psi.ch</v>
      </c>
    </row>
    <row r="6767" s="29">
      <c r="A6767" t="inlineStr">
        <is>
          <t>location</t>
        </is>
      </c>
      <c r="B6767" t="inlineStr">
        <is>
          <t>UY</t>
        </is>
      </c>
    </row>
    <row r="6768" s="29">
      <c r="A6768" t="inlineStr">
        <is>
          <t>production amount</t>
        </is>
      </c>
      <c r="B6768" t="n">
        <v>1</v>
      </c>
    </row>
    <row r="6769" s="29">
      <c r="A6769" t="inlineStr">
        <is>
          <t>reference product</t>
        </is>
      </c>
      <c r="B6769" t="inlineStr">
        <is>
          <t>electricity, low voltage</t>
        </is>
      </c>
    </row>
    <row r="6770" s="29">
      <c r="A6770" t="inlineStr">
        <is>
          <t>source</t>
        </is>
      </c>
      <c r="B67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71" s="29">
      <c r="A6771" t="inlineStr">
        <is>
          <t>type</t>
        </is>
      </c>
      <c r="B6771" t="inlineStr">
        <is>
          <t>process</t>
        </is>
      </c>
    </row>
    <row r="6772" s="29">
      <c r="A6772" t="inlineStr">
        <is>
          <t>unit</t>
        </is>
      </c>
      <c r="B6772" t="inlineStr">
        <is>
          <t>kilowatt hour</t>
        </is>
      </c>
    </row>
    <row r="6773" s="29">
      <c r="A6773" t="inlineStr">
        <is>
          <t>Exchanges</t>
        </is>
      </c>
    </row>
    <row r="6774" customFormat="1" s="28">
      <c r="A6774" s="28" t="inlineStr">
        <is>
          <t>name</t>
        </is>
      </c>
      <c r="B6774" s="28" t="inlineStr">
        <is>
          <t>amount</t>
        </is>
      </c>
      <c r="C6774" s="28" t="inlineStr">
        <is>
          <t>location</t>
        </is>
      </c>
      <c r="D6774" s="28" t="inlineStr">
        <is>
          <t>unit</t>
        </is>
      </c>
      <c r="E6774" s="28" t="inlineStr">
        <is>
          <t>categories</t>
        </is>
      </c>
      <c r="F6774" s="28" t="inlineStr">
        <is>
          <t>type</t>
        </is>
      </c>
      <c r="G6774" s="28" t="inlineStr">
        <is>
          <t>uncertainty type</t>
        </is>
      </c>
      <c r="H6774" s="28" t="inlineStr">
        <is>
          <t>reference product</t>
        </is>
      </c>
      <c r="I6774" s="28" t="inlineStr">
        <is>
          <t>comment</t>
        </is>
      </c>
      <c r="J6774" s="28" t="inlineStr">
        <is>
          <t>production volume</t>
        </is>
      </c>
      <c r="K6774" s="28" t="inlineStr">
        <is>
          <t>scope</t>
        </is>
      </c>
      <c r="L6774" s="28" t="inlineStr">
        <is>
          <t>scope share</t>
        </is>
      </c>
      <c r="M6774" s="28" t="inlineStr">
        <is>
          <t>tech share</t>
        </is>
      </c>
      <c r="N6774" s="28" t="inlineStr">
        <is>
          <t>installation</t>
        </is>
      </c>
      <c r="O6774" s="28" t="inlineStr">
        <is>
          <t>productivity</t>
        </is>
      </c>
      <c r="P6774" s="28" t="inlineStr">
        <is>
          <t>kWp</t>
        </is>
      </c>
      <c r="Q6774" s="28" t="inlineStr">
        <is>
          <t>lifetime</t>
        </is>
      </c>
      <c r="R6774" s="28" t="inlineStr">
        <is>
          <t>lifetime production</t>
        </is>
      </c>
      <c r="S6774" s="28" t="inlineStr">
        <is>
          <t>inverted lifetime production</t>
        </is>
      </c>
    </row>
    <row r="6775" s="29">
      <c r="A6775" t="inlineStr">
        <is>
          <t>Energy, solar, converted</t>
        </is>
      </c>
      <c r="B6775" t="n">
        <v>3.8503</v>
      </c>
      <c r="D6775" t="inlineStr">
        <is>
          <t>megajoule</t>
        </is>
      </c>
      <c r="E6775" t="inlineStr">
        <is>
          <t>natural resource::in air</t>
        </is>
      </c>
      <c r="F6775" t="inlineStr">
        <is>
          <t>biosphere</t>
        </is>
      </c>
      <c r="G6775" t="n">
        <v>0</v>
      </c>
      <c r="I6775" t="inlineStr">
        <is>
          <t>(2,2,1,1,1,3); Energy loss in the system</t>
        </is>
      </c>
    </row>
    <row r="6776" s="29">
      <c r="A6776" t="inlineStr">
        <is>
          <t>Heat, waste</t>
        </is>
      </c>
      <c r="B6776" t="n">
        <v>0.25027</v>
      </c>
      <c r="D6776" t="inlineStr">
        <is>
          <t>megajoule</t>
        </is>
      </c>
      <c r="E6776" t="inlineStr">
        <is>
          <t>air</t>
        </is>
      </c>
      <c r="F6776" t="inlineStr">
        <is>
          <t>biosphere</t>
        </is>
      </c>
      <c r="G6776" t="n">
        <v>0</v>
      </c>
      <c r="I6776" t="inlineStr">
        <is>
          <t>(1,na,na,na,na,na); Calculation with average annual output and share of technologies; Average degradation of 10.5% included</t>
        </is>
      </c>
    </row>
    <row r="6777" s="29">
      <c r="A6777" t="inlineStr">
        <is>
          <t>electricity production, photovoltaic, commercial</t>
        </is>
      </c>
      <c r="B6777" t="n">
        <v>1</v>
      </c>
      <c r="C6777" t="inlineStr">
        <is>
          <t>UY</t>
        </is>
      </c>
      <c r="D6777" t="inlineStr">
        <is>
          <t>kilowatt hour</t>
        </is>
      </c>
      <c r="E6777" t="inlineStr">
        <is>
          <t>photovoltaic::power plants</t>
        </is>
      </c>
      <c r="F6777" t="inlineStr">
        <is>
          <t>production</t>
        </is>
      </c>
      <c r="G6777" t="n">
        <v>0</v>
      </c>
      <c r="H6777" t="inlineStr">
        <is>
          <t>electricity, low voltage</t>
        </is>
      </c>
      <c r="J6777">
        <f>VLOOKUP(C6777,'extension - production vol'!$B$6:$D$235,3,0)</f>
        <v>19.111999999999998</v>
      </c>
    </row>
    <row r="6778" ht="16" customHeight="1" s="29">
      <c r="A6778" t="inlineStr">
        <is>
          <t>photovoltaic flat-roof installation, 156 kWp, multi-Si, on roof</t>
        </is>
      </c>
      <c r="B6778" s="30">
        <f>M6778*S6778</f>
        <v>1.7895854829202351E-8</v>
      </c>
      <c r="C6778" t="inlineStr">
        <is>
          <t>CH</t>
        </is>
      </c>
      <c r="D6778" t="inlineStr">
        <is>
          <t>unit</t>
        </is>
      </c>
      <c r="F6778" t="inlineStr">
        <is>
          <t>technosphere</t>
        </is>
      </c>
      <c r="G6778" t="n">
        <v>0</v>
      </c>
      <c r="H6778" t="inlineStr">
        <is>
          <t>photovoltaic flat-roof installation, 156 kWp, multi-Si, on roof</t>
        </is>
      </c>
      <c r="I6778" t="inlineStr">
        <is>
          <t>(2,2,1,1,1,3); Calculation with average annual yield and share of technologies. Lifetime: 30a.</t>
        </is>
      </c>
      <c r="K6778" t="inlineStr">
        <is>
          <t>commercial</t>
        </is>
      </c>
      <c r="L6778">
        <f>IF(K6778="residential",VLOOKUP(B6767,parameters!$C$41:$AG$178,18,0),IF(K6778="commercial",1-VLOOKUP(B6767,parameters!$C$41:$AG$178,18,0),1))</f>
        <v>0.82233248462317254</v>
      </c>
      <c r="M6778" s="30">
        <f>INDEX(parameters!$D$41:$AG$178,MATCH('PV (extension)'!B6767,parameters!$C$41:$C$178,0),MATCH('PV (extension)'!A6778,parameters!$D$5:$AG$5,0))/L6778</f>
        <v>0.12277778707072071</v>
      </c>
      <c r="N6778" s="3" t="inlineStr">
        <is>
          <t>roof-top</t>
        </is>
      </c>
      <c r="O6778">
        <f>INDEX(parameters!$C$196:$EJ$198,MATCH('PV (extension)'!N6778,parameters!$B$196:$B$198,0),MATCH('PV (extension)'!B6767,parameters!$C$195:$EJ$195,0))</f>
        <v>1465.9579068610187</v>
      </c>
      <c r="P6778" t="n">
        <v>156</v>
      </c>
      <c r="Q6778" t="n">
        <v>30</v>
      </c>
      <c r="R6778">
        <f>Q6778*P6778*O6778</f>
        <v>6860683.004109568</v>
      </c>
      <c r="S6778">
        <f>1/R6778</f>
        <v>1.457580825992102E-7</v>
      </c>
    </row>
    <row r="6779" ht="16" customHeight="1" s="29">
      <c r="A6779" t="inlineStr">
        <is>
          <t>photovoltaic flat-roof installation, 156 kWp, single-Si, on roof</t>
        </is>
      </c>
      <c r="B6779" s="30">
        <f>M6779*S6779</f>
        <v>9.3481459481172656E-9</v>
      </c>
      <c r="C6779" t="inlineStr">
        <is>
          <t>CH</t>
        </is>
      </c>
      <c r="D6779" t="inlineStr">
        <is>
          <t>unit</t>
        </is>
      </c>
      <c r="F6779" t="inlineStr">
        <is>
          <t>technosphere</t>
        </is>
      </c>
      <c r="G6779" t="n">
        <v>0</v>
      </c>
      <c r="H6779" t="inlineStr">
        <is>
          <t>photovoltaic flat-roof installation, 156 kWp, single-Si, on roof</t>
        </is>
      </c>
      <c r="I6779" t="inlineStr">
        <is>
          <t>(2,2,1,1,1,3); Calculation with average annual yield and share of technologies. Lifetime: 30a.</t>
        </is>
      </c>
      <c r="K6779" t="inlineStr">
        <is>
          <t>commercial</t>
        </is>
      </c>
      <c r="L6779">
        <f>L6778</f>
        <v>0.82233248462317254</v>
      </c>
      <c r="M6779" s="30">
        <f>INDEX(parameters!$D$41:$AG$178,MATCH('PV (extension)'!B6767,parameters!$C$41:$C$178,0),MATCH('PV (extension)'!A6779,parameters!$D$5:$AG$5,0))/L6779</f>
        <v>6.4134666026183854E-2</v>
      </c>
      <c r="N6779" s="3" t="inlineStr">
        <is>
          <t>roof-top</t>
        </is>
      </c>
      <c r="O6779">
        <f>INDEX(parameters!$C$196:$EJ$198,MATCH('PV (extension)'!N6779,parameters!$B$196:$B$198,0),MATCH('PV (extension)'!B6767,parameters!$C$195:$EJ$195,0))</f>
        <v>1465.9579068610187</v>
      </c>
      <c r="P6779" t="n">
        <v>156</v>
      </c>
      <c r="Q6779" t="n">
        <v>30</v>
      </c>
      <c r="R6779">
        <f>Q6779*P6779*O6779</f>
        <v>6860683.004109568</v>
      </c>
      <c r="S6779">
        <f>1/R6779</f>
        <v>1.457580825992102E-7</v>
      </c>
    </row>
    <row r="6780" s="29">
      <c r="A6780" t="inlineStr">
        <is>
          <t>photovoltaic open ground installation, 570 kWp, CIS, on open ground</t>
        </is>
      </c>
      <c r="B6780" s="30">
        <f>M6780*S6780</f>
        <v>4.6074869962768656E-10</v>
      </c>
      <c r="C6780" t="inlineStr">
        <is>
          <t>RER</t>
        </is>
      </c>
      <c r="D6780" t="inlineStr">
        <is>
          <t>unit</t>
        </is>
      </c>
      <c r="F6780" t="inlineStr">
        <is>
          <t>technosphere</t>
        </is>
      </c>
      <c r="G6780" t="n">
        <v>0</v>
      </c>
      <c r="H6780" t="inlineStr">
        <is>
          <t>photovoltaic open ground installation, 570 kWp, CIS, on open ground</t>
        </is>
      </c>
      <c r="I6780" t="inlineStr">
        <is>
          <t>(2,2,1,1,1,3); Calculation with average annual yield and share of technologies. Lifetime: 30a.</t>
        </is>
      </c>
      <c r="K6780" t="inlineStr">
        <is>
          <t>commercial</t>
        </is>
      </c>
      <c r="L6780">
        <f>L6779</f>
        <v>0.82233248462317254</v>
      </c>
      <c r="M6780" s="30">
        <f>INDEX(parameters!$D$41:$AG$178,MATCH('PV (extension)'!B6767,parameters!$C$41:$C$178,0),MATCH('PV (extension)'!A6780,parameters!$D$5:$AG$5,0))/L6780</f>
        <v>1.2287226816964775E-2</v>
      </c>
      <c r="N6780" t="inlineStr">
        <is>
          <t>central</t>
        </is>
      </c>
      <c r="O6780">
        <f>INDEX(parameters!$C$196:$EJ$198,MATCH('PV (extension)'!N6780,parameters!$B$196:$B$198,0),MATCH('PV (extension)'!B6767,parameters!$C$195:$EJ$195,0))</f>
        <v>1559.5296881500201</v>
      </c>
      <c r="P6780" t="n">
        <v>570</v>
      </c>
      <c r="Q6780" t="n">
        <v>30</v>
      </c>
      <c r="R6780">
        <f>Q6780*P6780*O6780</f>
        <v>26667957.667365342</v>
      </c>
      <c r="S6780">
        <f>1/R6780</f>
        <v>3.7498184618154707E-8</v>
      </c>
    </row>
    <row r="6781" s="29">
      <c r="A6781" t="inlineStr">
        <is>
          <t>photovoltaic open ground installation, 570 kWp, CdTe, on open ground</t>
        </is>
      </c>
      <c r="B6781" s="30">
        <f>M6781*S6781</f>
        <v>3.3846244305717873E-9</v>
      </c>
      <c r="C6781" t="inlineStr">
        <is>
          <t>RER</t>
        </is>
      </c>
      <c r="D6781" t="inlineStr">
        <is>
          <t>unit</t>
        </is>
      </c>
      <c r="F6781" t="inlineStr">
        <is>
          <t>technosphere</t>
        </is>
      </c>
      <c r="G6781" t="n">
        <v>0</v>
      </c>
      <c r="H6781" t="inlineStr">
        <is>
          <t>photovoltaic open ground installation, 570 kWp, CdTe, on open ground</t>
        </is>
      </c>
      <c r="I6781" t="inlineStr">
        <is>
          <t>(2,2,1,1,1,3); Calculation with average annual yield and share of technologies. Lifetime: 30a.</t>
        </is>
      </c>
      <c r="K6781" t="inlineStr">
        <is>
          <t>commercial</t>
        </is>
      </c>
      <c r="L6781">
        <f>L6780</f>
        <v>0.82233248462317254</v>
      </c>
      <c r="M6781" s="30">
        <f>INDEX(parameters!$D$41:$AG$178,MATCH('PV (extension)'!B6767,parameters!$C$41:$C$178,0),MATCH('PV (extension)'!A6781,parameters!$D$5:$AG$5,0))/L6781</f>
        <v>9.0261021034418951E-2</v>
      </c>
      <c r="N6781" t="inlineStr">
        <is>
          <t>central</t>
        </is>
      </c>
      <c r="O6781">
        <f>INDEX(parameters!$C$196:$EJ$198,MATCH('PV (extension)'!N6781,parameters!$B$196:$B$198,0),MATCH('PV (extension)'!B6767,parameters!$C$195:$EJ$195,0))</f>
        <v>1559.5296881500201</v>
      </c>
      <c r="P6781" t="n">
        <v>570</v>
      </c>
      <c r="Q6781" t="n">
        <v>30</v>
      </c>
      <c r="R6781">
        <f>Q6781*P6781*O6781</f>
        <v>26667957.667365342</v>
      </c>
      <c r="S6781">
        <f>1/R6781</f>
        <v>3.7498184618154707E-8</v>
      </c>
    </row>
    <row r="6782" s="29">
      <c r="A6782" t="inlineStr">
        <is>
          <t>photovoltaic open ground installation, 570 kWp, micro-Si, on open ground</t>
        </is>
      </c>
      <c r="B6782" s="30">
        <f>M6782*S6782</f>
        <v>3.587461717983873E-11</v>
      </c>
      <c r="C6782" t="inlineStr">
        <is>
          <t>RER</t>
        </is>
      </c>
      <c r="D6782" t="inlineStr">
        <is>
          <t>unit</t>
        </is>
      </c>
      <c r="F6782" t="inlineStr">
        <is>
          <t>technosphere</t>
        </is>
      </c>
      <c r="G6782" t="n">
        <v>0</v>
      </c>
      <c r="H6782" t="inlineStr">
        <is>
          <t>photovoltaic open ground installation, 570 kWp, micro-Si, on open ground</t>
        </is>
      </c>
      <c r="I6782" t="inlineStr">
        <is>
          <t>(2,2,1,1,1,3); Calculation with average annual yield and share of technologies. Lifetime: 30a.</t>
        </is>
      </c>
      <c r="K6782" t="inlineStr">
        <is>
          <t>commercial</t>
        </is>
      </c>
      <c r="L6782">
        <f>L6781</f>
        <v>0.82233248462317254</v>
      </c>
      <c r="M6782" s="30">
        <f>INDEX(parameters!$D$41:$AG$178,MATCH('PV (extension)'!B6767,parameters!$C$41:$C$178,0),MATCH('PV (extension)'!A6782,parameters!$D$5:$AG$5,0))/L6782</f>
        <v>9.5670277228487681E-4</v>
      </c>
      <c r="N6782" t="inlineStr">
        <is>
          <t>central</t>
        </is>
      </c>
      <c r="O6782">
        <f>INDEX(parameters!$C$196:$EJ$198,MATCH('PV (extension)'!N6782,parameters!$B$196:$B$198,0),MATCH('PV (extension)'!B6767,parameters!$C$195:$EJ$195,0))</f>
        <v>1559.5296881500201</v>
      </c>
      <c r="P6782" t="n">
        <v>570</v>
      </c>
      <c r="Q6782" t="n">
        <v>30</v>
      </c>
      <c r="R6782">
        <f>Q6782*P6782*O6782</f>
        <v>26667957.667365342</v>
      </c>
      <c r="S6782">
        <f>1/R6782</f>
        <v>3.7498184618154707E-8</v>
      </c>
    </row>
    <row r="6783" s="29">
      <c r="A6783" t="inlineStr">
        <is>
          <t>photovoltaic open ground installation, 570 kWp, multi-Si, on open ground</t>
        </is>
      </c>
      <c r="B6783" s="30">
        <f>M6783*S6783</f>
        <v>1.2005412079199102E-8</v>
      </c>
      <c r="C6783" t="inlineStr">
        <is>
          <t>RER</t>
        </is>
      </c>
      <c r="D6783" t="inlineStr">
        <is>
          <t>unit</t>
        </is>
      </c>
      <c r="F6783" t="inlineStr">
        <is>
          <t>technosphere</t>
        </is>
      </c>
      <c r="G6783" t="n">
        <v>0</v>
      </c>
      <c r="H6783" t="inlineStr">
        <is>
          <t>photovoltaic open ground installation, 570 kWp, multi-Si, on open ground</t>
        </is>
      </c>
      <c r="I6783" t="inlineStr">
        <is>
          <t>(2,2,1,1,1,3); Calculation with average annual yield and share of technologies. Lifetime: 30a.</t>
        </is>
      </c>
      <c r="K6783" t="inlineStr">
        <is>
          <t>commercial</t>
        </is>
      </c>
      <c r="L6783">
        <f>L6782</f>
        <v>0.82233248462317254</v>
      </c>
      <c r="M6783" s="30">
        <f>INDEX(parameters!$D$41:$AG$178,MATCH('PV (extension)'!B6767,parameters!$C$41:$C$178,0),MATCH('PV (extension)'!A6783,parameters!$D$5:$AG$5,0))/L6783</f>
        <v>0.32015982110735819</v>
      </c>
      <c r="N6783" t="inlineStr">
        <is>
          <t>central</t>
        </is>
      </c>
      <c r="O6783">
        <f>INDEX(parameters!$C$196:$EJ$198,MATCH('PV (extension)'!N6783,parameters!$B$196:$B$198,0),MATCH('PV (extension)'!B6767,parameters!$C$195:$EJ$195,0))</f>
        <v>1559.5296881500201</v>
      </c>
      <c r="P6783" t="n">
        <v>570</v>
      </c>
      <c r="Q6783" t="n">
        <v>30</v>
      </c>
      <c r="R6783">
        <f>Q6783*P6783*O6783</f>
        <v>26667957.667365342</v>
      </c>
      <c r="S6783">
        <f>1/R6783</f>
        <v>3.7498184618154707E-8</v>
      </c>
    </row>
    <row r="6784" s="29">
      <c r="A6784" t="inlineStr">
        <is>
          <t>photovoltaic open ground installation, 570 kWp, single-Si, on open ground</t>
        </is>
      </c>
      <c r="B6784" s="30">
        <f>M6784*S6784</f>
        <v>6.3681874302181027E-9</v>
      </c>
      <c r="C6784" t="inlineStr">
        <is>
          <t>RER</t>
        </is>
      </c>
      <c r="D6784" t="inlineStr">
        <is>
          <t>unit</t>
        </is>
      </c>
      <c r="F6784" t="inlineStr">
        <is>
          <t>technosphere</t>
        </is>
      </c>
      <c r="G6784" t="n">
        <v>0</v>
      </c>
      <c r="H6784" t="inlineStr">
        <is>
          <t>photovoltaic open ground installation, 570 kWp, single-Si, on open ground</t>
        </is>
      </c>
      <c r="I6784" t="inlineStr">
        <is>
          <t>(2,2,1,1,1,3); Calculation with average annual yield and share of technologies. Lifetime: 30a.</t>
        </is>
      </c>
      <c r="K6784" t="inlineStr">
        <is>
          <t>commercial</t>
        </is>
      </c>
      <c r="L6784">
        <f>L6783</f>
        <v>0.82233248462317254</v>
      </c>
      <c r="M6784" s="30">
        <f>INDEX(parameters!$D$41:$AG$178,MATCH('PV (extension)'!B6767,parameters!$C$41:$C$178,0),MATCH('PV (extension)'!A6784,parameters!$D$5:$AG$5,0))/L6784</f>
        <v>0.16982655280690445</v>
      </c>
      <c r="N6784" t="inlineStr">
        <is>
          <t>central</t>
        </is>
      </c>
      <c r="O6784">
        <f>INDEX(parameters!$C$196:$EJ$198,MATCH('PV (extension)'!N6784,parameters!$B$196:$B$198,0),MATCH('PV (extension)'!B6767,parameters!$C$195:$EJ$195,0))</f>
        <v>1559.5296881500201</v>
      </c>
      <c r="P6784" t="n">
        <v>570</v>
      </c>
      <c r="Q6784" t="n">
        <v>30</v>
      </c>
      <c r="R6784">
        <f>Q6784*P6784*O6784</f>
        <v>26667957.667365342</v>
      </c>
      <c r="S6784">
        <f>1/R6784</f>
        <v>3.7498184618154707E-8</v>
      </c>
    </row>
    <row r="6785" ht="16" customHeight="1" s="29">
      <c r="A6785" t="inlineStr">
        <is>
          <t>photovoltaic slanted-roof installation, 93 kWp, multi-Si, laminated, integrated, on roof</t>
        </is>
      </c>
      <c r="B6785" s="30">
        <f>M6785*S6785</f>
        <v>1.9651368329308199E-9</v>
      </c>
      <c r="C6785" t="inlineStr">
        <is>
          <t>CH</t>
        </is>
      </c>
      <c r="D6785" t="inlineStr">
        <is>
          <t>unit</t>
        </is>
      </c>
      <c r="F6785" t="inlineStr">
        <is>
          <t>technosphere</t>
        </is>
      </c>
      <c r="G6785" t="n">
        <v>0</v>
      </c>
      <c r="H6785" t="inlineStr">
        <is>
          <t>photovoltaic slanted-roof installation, 93 kWp, multi-Si, laminated, integrated, on roof</t>
        </is>
      </c>
      <c r="I6785" t="inlineStr">
        <is>
          <t>(2,2,1,1,1,3); Calculation with average annual yield and share of technologies. Lifetime: 30a.</t>
        </is>
      </c>
      <c r="K6785" t="inlineStr">
        <is>
          <t>commercial</t>
        </is>
      </c>
      <c r="L6785">
        <f>L6784</f>
        <v>0.82233248462317254</v>
      </c>
      <c r="M6785" s="30">
        <f>INDEX(parameters!$D$41:$AG$178,MATCH('PV (extension)'!B6767,parameters!$C$41:$C$178,0),MATCH('PV (extension)'!A6785,parameters!$D$5:$AG$5,0))/L6785</f>
        <v>8.0374539804535308E-3</v>
      </c>
      <c r="N6785" s="3" t="inlineStr">
        <is>
          <t>roof-top</t>
        </is>
      </c>
      <c r="O6785">
        <f>INDEX(parameters!$C$196:$EJ$198,MATCH('PV (extension)'!N6785,parameters!$B$196:$B$198,0),MATCH('PV (extension)'!B6767,parameters!$C$195:$EJ$195,0))</f>
        <v>1465.9579068610187</v>
      </c>
      <c r="P6785" t="n">
        <v>93</v>
      </c>
      <c r="Q6785" t="n">
        <v>30</v>
      </c>
      <c r="R6785">
        <f>Q6785*P6785*O6785</f>
        <v>4090022.5601422423</v>
      </c>
      <c r="S6785">
        <f>1/R6785</f>
        <v>2.4449742887609453E-7</v>
      </c>
    </row>
    <row r="6786" ht="16" customHeight="1" s="29">
      <c r="A6786" t="inlineStr">
        <is>
          <t>photovoltaic slanted-roof installation, 93 kWp, multi-Si, panel, mounted, on roof</t>
        </is>
      </c>
      <c r="B6786" s="30">
        <f>M6786*S6786</f>
        <v>3.3321750414681515E-8</v>
      </c>
      <c r="C6786" t="inlineStr">
        <is>
          <t>CH</t>
        </is>
      </c>
      <c r="D6786" t="inlineStr">
        <is>
          <t>unit</t>
        </is>
      </c>
      <c r="F6786" t="inlineStr">
        <is>
          <t>technosphere</t>
        </is>
      </c>
      <c r="G6786" t="n">
        <v>0</v>
      </c>
      <c r="H6786" t="inlineStr">
        <is>
          <t>photovoltaic slanted-roof installation, 93 kWp, multi-Si, panel, mounted, on roof</t>
        </is>
      </c>
      <c r="I6786" t="inlineStr">
        <is>
          <t>(2,2,1,1,1,3); Calculation with average annual yield and share of technologies. Lifetime: 30a.</t>
        </is>
      </c>
      <c r="K6786" t="inlineStr">
        <is>
          <t>commercial</t>
        </is>
      </c>
      <c r="L6786">
        <f>L6785</f>
        <v>0.82233248462317254</v>
      </c>
      <c r="M6786" s="30">
        <f>INDEX(parameters!$D$41:$AG$178,MATCH('PV (extension)'!B6767,parameters!$C$41:$C$178,0),MATCH('PV (extension)'!A6786,parameters!$D$5:$AG$5,0))/L6786</f>
        <v>0.13628671093947653</v>
      </c>
      <c r="N6786" s="3" t="inlineStr">
        <is>
          <t>roof-top</t>
        </is>
      </c>
      <c r="O6786">
        <f>INDEX(parameters!$C$196:$EJ$198,MATCH('PV (extension)'!N6786,parameters!$B$196:$B$198,0),MATCH('PV (extension)'!B6767,parameters!$C$195:$EJ$195,0))</f>
        <v>1465.9579068610187</v>
      </c>
      <c r="P6786" t="n">
        <v>93</v>
      </c>
      <c r="Q6786" t="n">
        <v>30</v>
      </c>
      <c r="R6786">
        <f>Q6786*P6786*O6786</f>
        <v>4090022.5601422423</v>
      </c>
      <c r="S6786">
        <f>1/R6786</f>
        <v>2.4449742887609453E-7</v>
      </c>
    </row>
    <row r="6787" ht="16" customHeight="1" s="29">
      <c r="A6787" t="inlineStr">
        <is>
          <t>photovoltaic slanted-roof installation, 93 kWp, single-Si, laminated, integrated, on roof</t>
        </is>
      </c>
      <c r="B6787" s="30">
        <f>M6787*S6787</f>
        <v>1.0388564612202085E-9</v>
      </c>
      <c r="C6787" t="inlineStr">
        <is>
          <t>CH</t>
        </is>
      </c>
      <c r="D6787" t="inlineStr">
        <is>
          <t>unit</t>
        </is>
      </c>
      <c r="F6787" t="inlineStr">
        <is>
          <t>technosphere</t>
        </is>
      </c>
      <c r="G6787" t="n">
        <v>0</v>
      </c>
      <c r="H6787" t="inlineStr">
        <is>
          <t>photovoltaic slanted-roof installation, 93 kWp, single-Si, laminated, integrated, on roof</t>
        </is>
      </c>
      <c r="I6787" t="inlineStr">
        <is>
          <t>(2,2,1,1,1,3); Calculation with average annual yield and share of technologies. Lifetime: 30a.</t>
        </is>
      </c>
      <c r="K6787" t="inlineStr">
        <is>
          <t>commercial</t>
        </is>
      </c>
      <c r="L6787">
        <f>L6786</f>
        <v>0.82233248462317254</v>
      </c>
      <c r="M6787" s="30">
        <f>INDEX(parameters!$D$41:$AG$178,MATCH('PV (extension)'!B6767,parameters!$C$41:$C$178,0),MATCH('PV (extension)'!A6787,parameters!$D$5:$AG$5,0))/L6787</f>
        <v>4.2489463631401872E-3</v>
      </c>
      <c r="N6787" s="3" t="inlineStr">
        <is>
          <t>roof-top</t>
        </is>
      </c>
      <c r="O6787">
        <f>INDEX(parameters!$C$196:$EJ$198,MATCH('PV (extension)'!N6787,parameters!$B$196:$B$198,0),MATCH('PV (extension)'!B6767,parameters!$C$195:$EJ$195,0))</f>
        <v>1465.9579068610187</v>
      </c>
      <c r="P6787" t="n">
        <v>93</v>
      </c>
      <c r="Q6787" t="n">
        <v>30</v>
      </c>
      <c r="R6787">
        <f>Q6787*P6787*O6787</f>
        <v>4090022.5601422423</v>
      </c>
      <c r="S6787">
        <f>1/R6787</f>
        <v>2.4449742887609453E-7</v>
      </c>
    </row>
    <row r="6788" ht="16" customHeight="1" s="29">
      <c r="A6788" t="inlineStr">
        <is>
          <t>photovoltaic slanted-roof installation, 93 kWp, single-Si, panel, mounted, on roof</t>
        </is>
      </c>
      <c r="B6788" s="30">
        <f>M6788*S6788</f>
        <v>1.7454283221963061E-8</v>
      </c>
      <c r="C6788" t="inlineStr">
        <is>
          <t>CH</t>
        </is>
      </c>
      <c r="D6788" t="inlineStr">
        <is>
          <t>unit</t>
        </is>
      </c>
      <c r="F6788" t="inlineStr">
        <is>
          <t>technosphere</t>
        </is>
      </c>
      <c r="G6788" t="n">
        <v>0</v>
      </c>
      <c r="H6788" t="inlineStr">
        <is>
          <t>photovoltaic slanted-roof installation, 93 kWp, single-Si, panel, mounted, on roof</t>
        </is>
      </c>
      <c r="I6788" t="inlineStr">
        <is>
          <t>(2,2,1,1,1,3); Calculation with average annual yield and share of technologies. Lifetime: 30a.</t>
        </is>
      </c>
      <c r="K6788" t="inlineStr">
        <is>
          <t>commercial</t>
        </is>
      </c>
      <c r="L6788">
        <f>L6787</f>
        <v>0.82233248462317254</v>
      </c>
      <c r="M6788" s="30">
        <f>INDEX(parameters!$D$41:$AG$178,MATCH('PV (extension)'!B6767,parameters!$C$41:$C$178,0),MATCH('PV (extension)'!A6788,parameters!$D$5:$AG$5,0))/L6788</f>
        <v>7.1388412148941149E-2</v>
      </c>
      <c r="N6788" s="3" t="inlineStr">
        <is>
          <t>roof-top</t>
        </is>
      </c>
      <c r="O6788">
        <f>INDEX(parameters!$C$196:$EJ$198,MATCH('PV (extension)'!N6788,parameters!$B$196:$B$198,0),MATCH('PV (extension)'!B6767,parameters!$C$195:$EJ$195,0))</f>
        <v>1465.9579068610187</v>
      </c>
      <c r="P6788" t="n">
        <v>93</v>
      </c>
      <c r="Q6788" t="n">
        <v>30</v>
      </c>
      <c r="R6788">
        <f>Q6788*P6788*O6788</f>
        <v>4090022.5601422423</v>
      </c>
      <c r="S6788">
        <f>1/R6788</f>
        <v>2.4449742887609453E-7</v>
      </c>
    </row>
    <row r="6789" s="29">
      <c r="A6789" t="inlineStr">
        <is>
          <t>market for tap water</t>
        </is>
      </c>
      <c r="B6789" t="n">
        <v>0.0037026</v>
      </c>
      <c r="C6789" t="inlineStr">
        <is>
          <t>Europe without Switzerland</t>
        </is>
      </c>
      <c r="D6789" t="inlineStr">
        <is>
          <t>kilogram</t>
        </is>
      </c>
      <c r="F6789" t="inlineStr">
        <is>
          <t>technosphere</t>
        </is>
      </c>
      <c r="G6789" t="n">
        <v>0</v>
      </c>
      <c r="H6789" t="inlineStr">
        <is>
          <t>tap water</t>
        </is>
      </c>
      <c r="I6789" t="inlineStr">
        <is>
          <t>(2,2,1,1,1,3); Estimation 20l/m2 panel</t>
        </is>
      </c>
      <c r="M6789" s="30" t="n"/>
    </row>
    <row r="6790" s="29">
      <c r="A6790" t="inlineStr">
        <is>
          <t>treatment of wastewater, from residence, capacity 1.1E10l/year</t>
        </is>
      </c>
      <c r="B6790" t="n">
        <v>-3.3323e-06</v>
      </c>
      <c r="C6790" t="inlineStr">
        <is>
          <t>CH</t>
        </is>
      </c>
      <c r="D6790" t="inlineStr">
        <is>
          <t>cubic meter</t>
        </is>
      </c>
      <c r="F6790" t="inlineStr">
        <is>
          <t>technosphere</t>
        </is>
      </c>
      <c r="G6790" t="n">
        <v>0</v>
      </c>
      <c r="H6790" t="inlineStr">
        <is>
          <t>wastewater, from residence</t>
        </is>
      </c>
      <c r="I6790" t="inlineStr">
        <is>
          <t>(2,2,1,1,1,3); Estimation 20l/m2 panel</t>
        </is>
      </c>
      <c r="M6790" s="30" t="n"/>
    </row>
    <row r="6791" s="29">
      <c r="M6791" s="30" t="n"/>
    </row>
    <row r="6792" customFormat="1" s="28">
      <c r="A6792" s="28" t="inlineStr">
        <is>
          <t>Activity</t>
        </is>
      </c>
      <c r="B6792" s="28" t="inlineStr">
        <is>
          <t>electricity production, photovoltaic</t>
        </is>
      </c>
      <c r="M6792" s="30" t="n"/>
    </row>
    <row r="6793">
      <c r="A6793" t="inlineStr">
        <is>
          <t>comment</t>
        </is>
      </c>
      <c r="B679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")&amp;HLOOKUP(B6794,parameters!$C$195:$EJ$198,2,0)&amp;" kWh/kWp.
Annual output, Facade: "&amp;HLOOKUP(B6794,parameters!$C$195:$EJ$198,3,0)&amp;" kWh/kWp.
Annual output, Open-ground: "&amp;HLOOKUP(B6794,parameters!$C$195:$EJ$198,4,0)&amp;_xlfn._LONGTEXT("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")&amp;VLOOKUP(B6794,'extension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1465.95790686102 kWh/kWp.
Annual output, Facade: 1029.28959417901 kWh/kWp.
Annual output, Open-ground: 1559.52968815002 kWh/kWp.
Amount of solar energy transformed to electricity. Waste heat emission due to losses of electricity in the system.
Technology:  Electricity production with grid-connected photovoltaic power plants.
Time period:  Time of publications
Production volume: 19.112 GWh in 2025.
Sampling:  Statistical data and model calculations
Extrapolations:  Use of PV technology data investigated for other countries (Switzerland). Correction of average yield with Swiss data.
Uncertainty:  None
Author: Romain Sacchi, PSI, romain.sacchi@psi.ch</v>
      </c>
      <c r="M6793" s="30" t="n"/>
    </row>
    <row r="6794" s="29">
      <c r="A6794" t="inlineStr">
        <is>
          <t>location</t>
        </is>
      </c>
      <c r="B6794" t="inlineStr">
        <is>
          <t>UY</t>
        </is>
      </c>
    </row>
    <row r="6795" s="29">
      <c r="A6795" t="inlineStr">
        <is>
          <t>production amount</t>
        </is>
      </c>
      <c r="B6795" t="n">
        <v>1</v>
      </c>
    </row>
    <row r="6796" s="29">
      <c r="A6796" t="inlineStr">
        <is>
          <t>reference product</t>
        </is>
      </c>
      <c r="B6796" t="inlineStr">
        <is>
          <t>electricity, low voltage</t>
        </is>
      </c>
    </row>
    <row r="6797" s="29">
      <c r="A6797" t="inlineStr">
        <is>
          <t>source</t>
        </is>
      </c>
      <c r="B67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798" s="29">
      <c r="A6798" t="inlineStr">
        <is>
          <t>type</t>
        </is>
      </c>
      <c r="B6798" t="inlineStr">
        <is>
          <t>process</t>
        </is>
      </c>
    </row>
    <row r="6799" s="29">
      <c r="A6799" t="inlineStr">
        <is>
          <t>unit</t>
        </is>
      </c>
      <c r="B6799" t="inlineStr">
        <is>
          <t>kilowatt hour</t>
        </is>
      </c>
    </row>
    <row r="6800" s="29">
      <c r="A6800" t="inlineStr">
        <is>
          <t>Exchanges</t>
        </is>
      </c>
    </row>
    <row r="6801" customFormat="1" s="28">
      <c r="A6801" s="28" t="inlineStr">
        <is>
          <t>name</t>
        </is>
      </c>
      <c r="B6801" s="28" t="inlineStr">
        <is>
          <t>amount</t>
        </is>
      </c>
      <c r="C6801" s="28" t="inlineStr">
        <is>
          <t>location</t>
        </is>
      </c>
      <c r="D6801" s="28" t="inlineStr">
        <is>
          <t>unit</t>
        </is>
      </c>
      <c r="E6801" s="28" t="inlineStr">
        <is>
          <t>categories</t>
        </is>
      </c>
      <c r="F6801" s="28" t="inlineStr">
        <is>
          <t>type</t>
        </is>
      </c>
      <c r="G6801" s="28" t="inlineStr">
        <is>
          <t>uncertainty type</t>
        </is>
      </c>
      <c r="H6801" s="28" t="inlineStr">
        <is>
          <t>loc</t>
        </is>
      </c>
      <c r="I6801" s="28" t="inlineStr">
        <is>
          <t>scale</t>
        </is>
      </c>
      <c r="J6801" s="28" t="inlineStr">
        <is>
          <t>comment</t>
        </is>
      </c>
      <c r="K6801" s="28" t="inlineStr">
        <is>
          <t>negative</t>
        </is>
      </c>
      <c r="L6801" s="28" t="inlineStr">
        <is>
          <t>reference product</t>
        </is>
      </c>
      <c r="M6801" s="28" t="inlineStr">
        <is>
          <t>production volume</t>
        </is>
      </c>
      <c r="N6801" s="28" t="inlineStr">
        <is>
          <t>scope</t>
        </is>
      </c>
      <c r="O6801" s="28" t="inlineStr">
        <is>
          <t>scope share</t>
        </is>
      </c>
      <c r="P6801" s="28" t="inlineStr">
        <is>
          <t>tech share</t>
        </is>
      </c>
      <c r="Q6801" s="28" t="inlineStr">
        <is>
          <t>installation</t>
        </is>
      </c>
      <c r="R6801" s="28" t="inlineStr">
        <is>
          <t>productivity</t>
        </is>
      </c>
      <c r="S6801" s="28" t="inlineStr">
        <is>
          <t>kWp</t>
        </is>
      </c>
      <c r="T6801" s="28" t="inlineStr">
        <is>
          <t>lifetime</t>
        </is>
      </c>
      <c r="U6801" s="28" t="inlineStr">
        <is>
          <t>lifetime production</t>
        </is>
      </c>
      <c r="V6801" s="28" t="inlineStr">
        <is>
          <t>inverted lifetime production</t>
        </is>
      </c>
    </row>
    <row r="6802" s="29">
      <c r="A6802" t="inlineStr">
        <is>
          <t>Energy, solar, converted</t>
        </is>
      </c>
      <c r="B6802" t="n">
        <v>3.8503</v>
      </c>
      <c r="D6802" t="inlineStr">
        <is>
          <t>megajoule</t>
        </is>
      </c>
      <c r="E6802" t="inlineStr">
        <is>
          <t>natural resource::in air</t>
        </is>
      </c>
      <c r="F6802" t="inlineStr">
        <is>
          <t>biosphere</t>
        </is>
      </c>
      <c r="G6802" t="n">
        <v>2</v>
      </c>
      <c r="H6802" t="n">
        <v>1.348151067341848</v>
      </c>
      <c r="I6802" t="n">
        <v>0.04340984597628009</v>
      </c>
      <c r="J6802" t="inlineStr">
        <is>
          <t>(2,2,1,1,1,3); Energy loss in the system</t>
        </is>
      </c>
    </row>
    <row r="6803" s="29">
      <c r="A6803" t="inlineStr">
        <is>
          <t>Heat, waste</t>
        </is>
      </c>
      <c r="B6803" t="n">
        <v>0.25027</v>
      </c>
      <c r="D6803" t="inlineStr">
        <is>
          <t>megajoule</t>
        </is>
      </c>
      <c r="E6803" t="inlineStr">
        <is>
          <t>air</t>
        </is>
      </c>
      <c r="F6803" t="inlineStr">
        <is>
          <t>biosphere</t>
        </is>
      </c>
      <c r="G6803" t="n">
        <v>2</v>
      </c>
      <c r="H6803" t="n">
        <v>-1.385214943900327</v>
      </c>
      <c r="I6803" t="n">
        <v>0.02439508208471609</v>
      </c>
      <c r="J6803" t="inlineStr">
        <is>
          <t>(1,na,na,na,na,na); Calculation</t>
        </is>
      </c>
    </row>
    <row r="6804" s="29">
      <c r="A6804" t="inlineStr">
        <is>
          <t>electricity production, photovoltaic</t>
        </is>
      </c>
      <c r="B6804" t="n">
        <v>1</v>
      </c>
      <c r="C6804" t="inlineStr">
        <is>
          <t>UY</t>
        </is>
      </c>
      <c r="D6804" t="inlineStr">
        <is>
          <t>kilowatt hour</t>
        </is>
      </c>
      <c r="E6804" t="inlineStr">
        <is>
          <t>photovoltaic::power plants</t>
        </is>
      </c>
      <c r="F6804" t="inlineStr">
        <is>
          <t>production</t>
        </is>
      </c>
      <c r="G6804" t="n">
        <v>0</v>
      </c>
      <c r="H6804" t="n">
        <v>1</v>
      </c>
      <c r="L6804" t="inlineStr">
        <is>
          <t>electricity, low voltage</t>
        </is>
      </c>
      <c r="M6804">
        <f>VLOOKUP(C6804,'extension - production vol'!$B$6:$D$235,3,0)</f>
        <v>19.111999999999998</v>
      </c>
    </row>
    <row r="6805" ht="16" customHeight="1" s="29">
      <c r="A6805" t="inlineStr">
        <is>
          <t>photovoltaic flat-roof installation, 156 kWp, multi-Si, on roof</t>
        </is>
      </c>
      <c r="B6805" s="30">
        <f>P6805*V6805</f>
        <v>1.471634276615357E-8</v>
      </c>
      <c r="C6805" t="inlineStr">
        <is>
          <t>CH</t>
        </is>
      </c>
      <c r="D6805" t="inlineStr">
        <is>
          <t>unit</t>
        </is>
      </c>
      <c r="F6805" t="inlineStr">
        <is>
          <t>technosphere</t>
        </is>
      </c>
      <c r="G6805" t="n">
        <v>2</v>
      </c>
      <c r="H6805" t="n">
        <v>-18.46800298604678</v>
      </c>
      <c r="I6805" t="n">
        <v>0.09798894162072011</v>
      </c>
      <c r="J6805" t="inlineStr">
        <is>
          <t>(2,2,1,1,1,3); Calculation with average annual yield and share of technologies. Lifetime: 30a.</t>
        </is>
      </c>
      <c r="L6805" t="inlineStr">
        <is>
          <t>photovoltaic flat-roof installation, 156 kWp, multi-Si, on roof</t>
        </is>
      </c>
      <c r="N6805" t="inlineStr">
        <is>
          <t>all</t>
        </is>
      </c>
      <c r="O6805" t="n">
        <v>1</v>
      </c>
      <c r="P6805" s="30">
        <f>INDEX(parameters!$D$41:$AG$178,MATCH('PV (extension)'!B6794,parameters!$C$41:$C$178,0),MATCH('PV (extension)'!A6805,parameters!$D$5:$AG$5,0))/O6805</f>
        <v>0.10096416269840058</v>
      </c>
      <c r="Q6805" s="3" t="inlineStr">
        <is>
          <t>roof-top</t>
        </is>
      </c>
      <c r="R6805">
        <f>INDEX(parameters!$C$196:$EJ$198,MATCH('PV (extension)'!Q6805,parameters!$B$196:$B$198,0),MATCH('PV (extension)'!B6794,parameters!$C$195:$EJ$195,0))</f>
        <v>1465.9579068610187</v>
      </c>
      <c r="S6805" t="n">
        <v>156</v>
      </c>
      <c r="T6805" t="n">
        <v>30</v>
      </c>
      <c r="U6805">
        <f>T6805*S6805*R6805</f>
        <v>6860683.004109568</v>
      </c>
      <c r="V6805">
        <f>1/U6805</f>
        <v>1.457580825992102E-7</v>
      </c>
    </row>
    <row r="6806" ht="16" customHeight="1" s="29">
      <c r="A6806" t="inlineStr">
        <is>
          <t>photovoltaic flat-roof installation, 156 kWp, single-Si, on roof</t>
        </is>
      </c>
      <c r="B6806" s="30">
        <f>P6806*V6806</f>
        <v>7.6872840841353136E-9</v>
      </c>
      <c r="C6806" t="inlineStr">
        <is>
          <t>CH</t>
        </is>
      </c>
      <c r="D6806" t="inlineStr">
        <is>
          <t>unit</t>
        </is>
      </c>
      <c r="F6806" t="inlineStr">
        <is>
          <t>technosphere</t>
        </is>
      </c>
      <c r="G6806" t="n">
        <v>2</v>
      </c>
      <c r="H6806" t="n">
        <v>-19.10362020104489</v>
      </c>
      <c r="I6806" t="n">
        <v>0.09798894162072011</v>
      </c>
      <c r="J6806" t="inlineStr">
        <is>
          <t>(2,2,1,1,1,3); Calculation with average annual yield and share of technologies. Lifetime: 30a.</t>
        </is>
      </c>
      <c r="L6806" t="inlineStr">
        <is>
          <t>photovoltaic flat-roof installation, 156 kWp, single-Si, on roof</t>
        </is>
      </c>
      <c r="N6806" t="inlineStr">
        <is>
          <t>all</t>
        </is>
      </c>
      <c r="O6806" t="n">
        <v>1</v>
      </c>
      <c r="P6806" s="30">
        <f>INDEX(parameters!$D$41:$AG$178,MATCH('PV (extension)'!B6794,parameters!$C$41:$C$178,0),MATCH('PV (extension)'!A6806,parameters!$D$5:$AG$5,0))/O6806</f>
        <v>5.2740019263789135E-2</v>
      </c>
      <c r="Q6806" s="3" t="inlineStr">
        <is>
          <t>roof-top</t>
        </is>
      </c>
      <c r="R6806">
        <f>INDEX(parameters!$C$196:$EJ$198,MATCH('PV (extension)'!Q6806,parameters!$B$196:$B$198,0),MATCH('PV (extension)'!B6794,parameters!$C$195:$EJ$195,0))</f>
        <v>1465.9579068610187</v>
      </c>
      <c r="S6806" t="n">
        <v>156</v>
      </c>
      <c r="T6806" t="n">
        <v>30</v>
      </c>
      <c r="U6806">
        <f>T6806*S6806*R6806</f>
        <v>6860683.004109568</v>
      </c>
      <c r="V6806">
        <f>1/U6806</f>
        <v>1.457580825992102E-7</v>
      </c>
    </row>
    <row r="6807" ht="16" customHeight="1" s="29">
      <c r="A6807" t="inlineStr">
        <is>
          <t>photovoltaic slanted-roof installation, 3 kWp, CIS, laminated, integrated, on roof</t>
        </is>
      </c>
      <c r="B6807" s="30">
        <f>P6807*V6807</f>
        <v>6.894439626210661E-9</v>
      </c>
      <c r="C6807" t="inlineStr">
        <is>
          <t>CH</t>
        </is>
      </c>
      <c r="D6807" t="inlineStr">
        <is>
          <t>unit</t>
        </is>
      </c>
      <c r="F6807" t="inlineStr">
        <is>
          <t>technosphere</t>
        </is>
      </c>
      <c r="G6807" t="n">
        <v>2</v>
      </c>
      <c r="H6807" t="n">
        <v>-19.69743931800395</v>
      </c>
      <c r="I6807" t="n">
        <v>0.09798894162072011</v>
      </c>
      <c r="J6807" t="inlineStr">
        <is>
          <t>(2,2,1,1,1,3); Calculation with average annual yield and share of technologies. Lifetime: 30a.</t>
        </is>
      </c>
      <c r="L6807" t="inlineStr">
        <is>
          <t>photovoltaic slanted-roof installation, 3 kWp, CIS, laminated, integrated, on roof</t>
        </is>
      </c>
      <c r="N6807" t="inlineStr">
        <is>
          <t>all</t>
        </is>
      </c>
      <c r="O6807" t="n">
        <v>1</v>
      </c>
      <c r="P6807" s="30">
        <f>INDEX(parameters!$D$41:$AG$178,MATCH('PV (extension)'!B6794,parameters!$C$41:$C$178,0),MATCH('PV (extension)'!A6807,parameters!$D$5:$AG$5,0))/O6807</f>
        <v>9.0962624550774995E-4</v>
      </c>
      <c r="Q6807" s="3" t="inlineStr">
        <is>
          <t>roof-top</t>
        </is>
      </c>
      <c r="R6807">
        <f>INDEX(parameters!$C$196:$EJ$198,MATCH('PV (extension)'!Q6807,parameters!$B$196:$B$198,0),MATCH('PV (extension)'!B6794,parameters!$C$195:$EJ$195,0))</f>
        <v>1465.9579068610187</v>
      </c>
      <c r="S6807" t="n">
        <v>3</v>
      </c>
      <c r="T6807" t="n">
        <v>30</v>
      </c>
      <c r="U6807">
        <f>T6807*S6807*R6807</f>
        <v>131936.21161749167</v>
      </c>
      <c r="V6807">
        <f>1/U6807</f>
        <v>7.5794202951589316E-6</v>
      </c>
    </row>
    <row r="6808" ht="16" customHeight="1" s="29">
      <c r="A6808" t="inlineStr">
        <is>
          <t>photovoltaic slanted-roof installation, 3 kWp, CdTe, panel, mounted, on roof</t>
        </is>
      </c>
      <c r="B6808" s="30">
        <f>P6808*V6808</f>
        <v>4.4967645973364257E-8</v>
      </c>
      <c r="C6808" t="inlineStr">
        <is>
          <t>CH</t>
        </is>
      </c>
      <c r="D6808" t="inlineStr">
        <is>
          <t>unit</t>
        </is>
      </c>
      <c r="F6808" t="inlineStr">
        <is>
          <t>technosphere</t>
        </is>
      </c>
      <c r="G6808" t="n">
        <v>2</v>
      </c>
      <c r="H6808" t="n">
        <v>-16.69297991102503</v>
      </c>
      <c r="I6808" t="n">
        <v>0.09798894162072011</v>
      </c>
      <c r="J6808" t="inlineStr">
        <is>
          <t>(2,2,1,1,1,3); Calculation with average annual yield and share of technologies. Lifetime: 30a.</t>
        </is>
      </c>
      <c r="L6808" t="inlineStr">
        <is>
          <t>photovoltaic slanted-roof installation, 3 kWp, CdTe, panel, mounted, on roof</t>
        </is>
      </c>
      <c r="N6808" t="inlineStr">
        <is>
          <t>all</t>
        </is>
      </c>
      <c r="O6808" t="n">
        <v>1</v>
      </c>
      <c r="P6808" s="30">
        <f>INDEX(parameters!$D$41:$AG$178,MATCH('PV (extension)'!B6794,parameters!$C$41:$C$178,0),MATCH('PV (extension)'!A6808,parameters!$D$5:$AG$5,0))/O6808</f>
        <v>5.9328608550822341E-3</v>
      </c>
      <c r="Q6808" s="3" t="inlineStr">
        <is>
          <t>roof-top</t>
        </is>
      </c>
      <c r="R6808">
        <f>INDEX(parameters!$C$196:$EJ$198,MATCH('PV (extension)'!Q6808,parameters!$B$196:$B$198,0),MATCH('PV (extension)'!B6794,parameters!$C$195:$EJ$195,0))</f>
        <v>1465.9579068610187</v>
      </c>
      <c r="S6808" t="n">
        <v>3</v>
      </c>
      <c r="T6808" t="n">
        <v>30</v>
      </c>
      <c r="U6808">
        <f>T6808*S6808*R6808</f>
        <v>131936.21161749167</v>
      </c>
      <c r="V6808">
        <f>1/U6808</f>
        <v>7.5794202951589316E-6</v>
      </c>
    </row>
    <row r="6809" ht="16" customHeight="1" s="29">
      <c r="A6809" t="inlineStr">
        <is>
          <t>photovoltaic slanted-roof installation, 3 kWp, micro-Si, laminated, integrated, on roof</t>
        </is>
      </c>
      <c r="B6809" s="30">
        <f>P6809*V6809</f>
        <v>6.9677308909273835E-10</v>
      </c>
      <c r="C6809" t="inlineStr">
        <is>
          <t>RER</t>
        </is>
      </c>
      <c r="D6809" t="inlineStr">
        <is>
          <t>unit</t>
        </is>
      </c>
      <c r="F6809" t="inlineStr">
        <is>
          <t>technosphere</t>
        </is>
      </c>
      <c r="G6809" t="n">
        <v>2</v>
      </c>
      <c r="H6809" t="n">
        <v>-21.54326959350907</v>
      </c>
      <c r="I6809" t="n">
        <v>0.09798894162072011</v>
      </c>
      <c r="J6809" t="inlineStr">
        <is>
          <t>(2,2,1,1,1,3); Calculation with average annual yield and share of technologies. Lifetime: 30a.</t>
        </is>
      </c>
      <c r="L6809" t="inlineStr">
        <is>
          <t>photovoltaic slanted-roof installation, 3 kWp, micro-Si, laminated, integrated, on roof</t>
        </is>
      </c>
      <c r="N6809" t="inlineStr">
        <is>
          <t>all</t>
        </is>
      </c>
      <c r="O6809" t="n">
        <v>1</v>
      </c>
      <c r="P6809" s="30">
        <f>INDEX(parameters!$D$41:$AG$178,MATCH('PV (extension)'!B6794,parameters!$C$41:$C$178,0),MATCH('PV (extension)'!A6809,parameters!$D$5:$AG$5,0))/O6809</f>
        <v>9.1929601731912907E-5</v>
      </c>
      <c r="Q6809" s="3" t="inlineStr">
        <is>
          <t>roof-top</t>
        </is>
      </c>
      <c r="R6809">
        <f>INDEX(parameters!$C$196:$EJ$198,MATCH('PV (extension)'!Q6809,parameters!$B$196:$B$198,0),MATCH('PV (extension)'!B6794,parameters!$C$195:$EJ$195,0))</f>
        <v>1465.9579068610187</v>
      </c>
      <c r="S6809" t="n">
        <v>3</v>
      </c>
      <c r="T6809" t="n">
        <v>30</v>
      </c>
      <c r="U6809">
        <f>T6809*S6809*R6809</f>
        <v>131936.21161749167</v>
      </c>
      <c r="V6809">
        <f>1/U6809</f>
        <v>7.5794202951589316E-6</v>
      </c>
    </row>
    <row r="6810" ht="16" customHeight="1" s="29">
      <c r="A6810" t="inlineStr">
        <is>
          <t>photovoltaic slanted-roof installation, 3 kWp, micro-Si, panel, mounted, on roof</t>
        </is>
      </c>
      <c r="B6810" s="30">
        <f>P6810*V6810</f>
        <v>1.2113279205998828E-8</v>
      </c>
      <c r="C6810" t="inlineStr">
        <is>
          <t>RER</t>
        </is>
      </c>
      <c r="D6810" t="inlineStr">
        <is>
          <t>unit</t>
        </is>
      </c>
      <c r="F6810" t="inlineStr">
        <is>
          <t>technosphere</t>
        </is>
      </c>
      <c r="G6810" t="n">
        <v>2</v>
      </c>
      <c r="H6810" t="n">
        <v>-18.72987249989203</v>
      </c>
      <c r="I6810" t="n">
        <v>0.09798894162072011</v>
      </c>
      <c r="J6810" t="inlineStr">
        <is>
          <t>(2,2,1,1,1,3); Calculation with average annual yield and share of technologies. Lifetime: 30a.</t>
        </is>
      </c>
      <c r="L6810" t="inlineStr">
        <is>
          <t>photovoltaic slanted-roof installation, 3 kWp, micro-Si, panel, mounted, on roof</t>
        </is>
      </c>
      <c r="N6810" t="inlineStr">
        <is>
          <t>all</t>
        </is>
      </c>
      <c r="O6810" t="n">
        <v>1</v>
      </c>
      <c r="P6810" s="30">
        <f>INDEX(parameters!$D$41:$AG$178,MATCH('PV (extension)'!B6794,parameters!$C$41:$C$178,0),MATCH('PV (extension)'!A6810,parameters!$D$5:$AG$5,0))/O6810</f>
        <v>1.5981801687044229E-3</v>
      </c>
      <c r="Q6810" s="3" t="inlineStr">
        <is>
          <t>roof-top</t>
        </is>
      </c>
      <c r="R6810">
        <f>INDEX(parameters!$C$196:$EJ$198,MATCH('PV (extension)'!Q6810,parameters!$B$196:$B$198,0),MATCH('PV (extension)'!B6794,parameters!$C$195:$EJ$195,0))</f>
        <v>1465.9579068610187</v>
      </c>
      <c r="S6810" t="n">
        <v>3</v>
      </c>
      <c r="T6810" t="n">
        <v>30</v>
      </c>
      <c r="U6810">
        <f>T6810*S6810*R6810</f>
        <v>131936.21161749167</v>
      </c>
      <c r="V6810">
        <f>1/U6810</f>
        <v>7.5794202951589316E-6</v>
      </c>
    </row>
    <row r="6811" s="29">
      <c r="A6811" t="inlineStr">
        <is>
          <t>photovoltaic open ground installation, 570 kWp, CIS, on open ground</t>
        </is>
      </c>
      <c r="B6811" s="30">
        <f>P6811*V6811</f>
        <v>3.7888862295173128E-10</v>
      </c>
      <c r="C6811" t="inlineStr">
        <is>
          <t>RER</t>
        </is>
      </c>
      <c r="D6811" t="inlineStr">
        <is>
          <t>unit</t>
        </is>
      </c>
      <c r="F6811" t="inlineStr">
        <is>
          <t>technosphere</t>
        </is>
      </c>
      <c r="G6811" t="n">
        <v>2</v>
      </c>
      <c r="H6811" t="n">
        <v>-21.66656811806742</v>
      </c>
      <c r="I6811" t="n">
        <v>0.09798894162072011</v>
      </c>
      <c r="J6811" t="inlineStr">
        <is>
          <t>(2,2,1,1,1,3); Calculation with average annual yield and share of technologies. Lifetime: 30a.</t>
        </is>
      </c>
      <c r="L6811" t="inlineStr">
        <is>
          <t>photovoltaic open ground installation, 570 kWp, CIS, on open ground</t>
        </is>
      </c>
      <c r="N6811" t="inlineStr">
        <is>
          <t>all</t>
        </is>
      </c>
      <c r="O6811" t="n">
        <v>1</v>
      </c>
      <c r="P6811" s="30">
        <f>INDEX(parameters!$D$41:$AG$178,MATCH('PV (extension)'!B6794,parameters!$C$41:$C$178,0),MATCH('PV (extension)'!A6811,parameters!$D$5:$AG$5,0))/O6811</f>
        <v>1.0104185757523119E-2</v>
      </c>
      <c r="Q6811" t="inlineStr">
        <is>
          <t>central</t>
        </is>
      </c>
      <c r="R6811">
        <f>INDEX(parameters!$C$196:$EJ$198,MATCH('PV (extension)'!Q6811,parameters!$B$196:$B$198,0),MATCH('PV (extension)'!B6794,parameters!$C$195:$EJ$195,0))</f>
        <v>1559.5296881500201</v>
      </c>
      <c r="S6811" t="n">
        <v>570</v>
      </c>
      <c r="T6811" t="n">
        <v>30</v>
      </c>
      <c r="U6811">
        <f>T6811*S6811*R6811</f>
        <v>26667957.667365342</v>
      </c>
      <c r="V6811">
        <f>1/U6811</f>
        <v>3.7498184618154707E-8</v>
      </c>
    </row>
    <row r="6812" s="29">
      <c r="A6812" t="inlineStr">
        <is>
          <t>photovoltaic open ground installation, 570 kWp, CdTe, on open ground</t>
        </is>
      </c>
      <c r="B6812" s="30">
        <f>P6812*V6812</f>
        <v>2.7832866175083881E-9</v>
      </c>
      <c r="C6812" t="inlineStr">
        <is>
          <t>RER</t>
        </is>
      </c>
      <c r="D6812" t="inlineStr">
        <is>
          <t>unit</t>
        </is>
      </c>
      <c r="F6812" t="inlineStr">
        <is>
          <t>technosphere</t>
        </is>
      </c>
      <c r="G6812" t="n">
        <v>2</v>
      </c>
      <c r="H6812" t="n">
        <v>-21.47552628199886</v>
      </c>
      <c r="I6812" t="n">
        <v>0.09798894162072011</v>
      </c>
      <c r="J6812" t="inlineStr">
        <is>
          <t>(2,2,1,1,1,3); Calculation with average annual yield and share of technologies. Lifetime: 30a.</t>
        </is>
      </c>
      <c r="L6812" t="inlineStr">
        <is>
          <t>photovoltaic open ground installation, 570 kWp, CdTe, on open ground</t>
        </is>
      </c>
      <c r="N6812" t="inlineStr">
        <is>
          <t>all</t>
        </is>
      </c>
      <c r="O6812" t="n">
        <v>1</v>
      </c>
      <c r="P6812" s="30">
        <f>INDEX(parameters!$D$41:$AG$178,MATCH('PV (extension)'!B6794,parameters!$C$41:$C$178,0),MATCH('PV (extension)'!A6812,parameters!$D$5:$AG$5,0))/O6812</f>
        <v>7.4224569691858172E-2</v>
      </c>
      <c r="Q6812" t="inlineStr">
        <is>
          <t>central</t>
        </is>
      </c>
      <c r="R6812">
        <f>INDEX(parameters!$C$196:$EJ$198,MATCH('PV (extension)'!Q6812,parameters!$B$196:$B$198,0),MATCH('PV (extension)'!B6794,parameters!$C$195:$EJ$195,0))</f>
        <v>1559.5296881500201</v>
      </c>
      <c r="S6812" t="n">
        <v>570</v>
      </c>
      <c r="T6812" t="n">
        <v>30</v>
      </c>
      <c r="U6812">
        <f>T6812*S6812*R6812</f>
        <v>26667957.667365342</v>
      </c>
      <c r="V6812">
        <f>1/U6812</f>
        <v>3.7498184618154707E-8</v>
      </c>
    </row>
    <row r="6813" s="29">
      <c r="A6813" t="inlineStr">
        <is>
          <t>photovoltaic open ground installation, 570 kWp, micro-Si, on open ground</t>
        </is>
      </c>
      <c r="B6813" s="30">
        <f>P6813*V6813</f>
        <v>2.9500863080401938E-11</v>
      </c>
      <c r="C6813" t="inlineStr">
        <is>
          <t>RER</t>
        </is>
      </c>
      <c r="D6813" t="inlineStr">
        <is>
          <t>unit</t>
        </is>
      </c>
      <c r="F6813" t="inlineStr">
        <is>
          <t>technosphere</t>
        </is>
      </c>
      <c r="G6813" t="n">
        <v>2</v>
      </c>
      <c r="H6813" t="n">
        <v>-23.51240679473371</v>
      </c>
      <c r="I6813" t="n">
        <v>0.09798894162072011</v>
      </c>
      <c r="J6813" t="inlineStr">
        <is>
          <t>(2,2,1,1,1,3); Calculation with average annual yield and share of technologies. Lifetime: 30a.</t>
        </is>
      </c>
      <c r="L6813" t="inlineStr">
        <is>
          <t>photovoltaic open ground installation, 570 kWp, micro-Si, on open ground</t>
        </is>
      </c>
      <c r="N6813" t="inlineStr">
        <is>
          <t>all</t>
        </is>
      </c>
      <c r="O6813" t="n">
        <v>1</v>
      </c>
      <c r="P6813" s="30">
        <f>INDEX(parameters!$D$41:$AG$178,MATCH('PV (extension)'!B6794,parameters!$C$41:$C$178,0),MATCH('PV (extension)'!A6813,parameters!$D$5:$AG$5,0))/O6813</f>
        <v>7.867277677789E-4</v>
      </c>
      <c r="Q6813" t="inlineStr">
        <is>
          <t>central</t>
        </is>
      </c>
      <c r="R6813">
        <f>INDEX(parameters!$C$196:$EJ$198,MATCH('PV (extension)'!Q6813,parameters!$B$196:$B$198,0),MATCH('PV (extension)'!B6794,parameters!$C$195:$EJ$195,0))</f>
        <v>1559.5296881500201</v>
      </c>
      <c r="S6813" t="n">
        <v>570</v>
      </c>
      <c r="T6813" t="n">
        <v>30</v>
      </c>
      <c r="U6813">
        <f>T6813*S6813*R6813</f>
        <v>26667957.667365342</v>
      </c>
      <c r="V6813">
        <f>1/U6813</f>
        <v>3.7498184618154707E-8</v>
      </c>
    </row>
    <row r="6814" s="29">
      <c r="A6814" t="inlineStr">
        <is>
          <t>photovoltaic open ground installation, 570 kWp, multi-Si, on open ground</t>
        </is>
      </c>
      <c r="B6814" s="30">
        <f>P6814*V6814</f>
        <v>9.8724403440128448E-9</v>
      </c>
      <c r="C6814" t="inlineStr">
        <is>
          <t>RER</t>
        </is>
      </c>
      <c r="D6814" t="inlineStr">
        <is>
          <t>unit</t>
        </is>
      </c>
      <c r="F6814" t="inlineStr">
        <is>
          <t>technosphere</t>
        </is>
      </c>
      <c r="G6814" t="n">
        <v>2</v>
      </c>
      <c r="H6814" t="n">
        <v>-18.20082258362968</v>
      </c>
      <c r="I6814" t="n">
        <v>0.09798894162072011</v>
      </c>
      <c r="J6814" t="inlineStr">
        <is>
          <t>(2,2,1,1,1,3); Calculation with average annual yield and share of technologies. Lifetime: 30a.</t>
        </is>
      </c>
      <c r="L6814" t="inlineStr">
        <is>
          <t>photovoltaic open ground installation, 570 kWp, multi-Si, on open ground</t>
        </is>
      </c>
      <c r="N6814" t="inlineStr">
        <is>
          <t>all</t>
        </is>
      </c>
      <c r="O6814" t="n">
        <v>1</v>
      </c>
      <c r="P6814" s="30">
        <f>INDEX(parameters!$D$41:$AG$178,MATCH('PV (extension)'!B6794,parameters!$C$41:$C$178,0),MATCH('PV (extension)'!A6814,parameters!$D$5:$AG$5,0))/O6814</f>
        <v>0.2632778211677243</v>
      </c>
      <c r="Q6814" t="inlineStr">
        <is>
          <t>central</t>
        </is>
      </c>
      <c r="R6814">
        <f>INDEX(parameters!$C$196:$EJ$198,MATCH('PV (extension)'!Q6814,parameters!$B$196:$B$198,0),MATCH('PV (extension)'!B6794,parameters!$C$195:$EJ$195,0))</f>
        <v>1559.5296881500201</v>
      </c>
      <c r="S6814" t="n">
        <v>570</v>
      </c>
      <c r="T6814" t="n">
        <v>30</v>
      </c>
      <c r="U6814">
        <f>T6814*S6814*R6814</f>
        <v>26667957.667365342</v>
      </c>
      <c r="V6814">
        <f>1/U6814</f>
        <v>3.7498184618154707E-8</v>
      </c>
    </row>
    <row r="6815" s="29">
      <c r="A6815" t="inlineStr">
        <is>
          <t>photovoltaic open ground installation, 570 kWp, single-Si, on open ground</t>
        </is>
      </c>
      <c r="B6815" s="30">
        <f>P6815*V6815</f>
        <v>5.2367673920373083E-9</v>
      </c>
      <c r="C6815" t="inlineStr">
        <is>
          <t>RER</t>
        </is>
      </c>
      <c r="D6815" t="inlineStr">
        <is>
          <t>unit</t>
        </is>
      </c>
      <c r="F6815" t="inlineStr">
        <is>
          <t>technosphere</t>
        </is>
      </c>
      <c r="G6815" t="n">
        <v>2</v>
      </c>
      <c r="H6815" t="n">
        <v>-18.8364689523836</v>
      </c>
      <c r="I6815" t="n">
        <v>0.09798894162072011</v>
      </c>
      <c r="J6815" t="inlineStr">
        <is>
          <t>(2,2,1,1,1,3); Calculation with average annual yield and share of technologies. Lifetime: 30a.</t>
        </is>
      </c>
      <c r="L6815" t="inlineStr">
        <is>
          <t>photovoltaic open ground installation, 570 kWp, single-Si, on open ground</t>
        </is>
      </c>
      <c r="N6815" t="inlineStr">
        <is>
          <t>all</t>
        </is>
      </c>
      <c r="O6815" t="n">
        <v>1</v>
      </c>
      <c r="P6815" s="30">
        <f>INDEX(parameters!$D$41:$AG$178,MATCH('PV (extension)'!B6794,parameters!$C$41:$C$178,0),MATCH('PV (extension)'!A6815,parameters!$D$5:$AG$5,0))/O6815</f>
        <v>0.13965389112469015</v>
      </c>
      <c r="Q6815" t="inlineStr">
        <is>
          <t>central</t>
        </is>
      </c>
      <c r="R6815">
        <f>INDEX(parameters!$C$196:$EJ$198,MATCH('PV (extension)'!Q6815,parameters!$B$196:$B$198,0),MATCH('PV (extension)'!B6794,parameters!$C$195:$EJ$195,0))</f>
        <v>1559.5296881500201</v>
      </c>
      <c r="S6815" t="n">
        <v>570</v>
      </c>
      <c r="T6815" t="n">
        <v>30</v>
      </c>
      <c r="U6815">
        <f>T6815*S6815*R6815</f>
        <v>26667957.667365342</v>
      </c>
      <c r="V6815">
        <f>1/U6815</f>
        <v>3.7498184618154707E-8</v>
      </c>
    </row>
    <row r="6816" ht="16" customHeight="1" s="29">
      <c r="A6816" t="inlineStr">
        <is>
          <t>photovoltaic slanted-roof installation, 93 kWp, multi-Si, laminated, integrated, on roof</t>
        </is>
      </c>
      <c r="B6816" s="30">
        <f>P6816*V6816</f>
        <v>1.6159958544485138E-9</v>
      </c>
      <c r="C6816" t="inlineStr">
        <is>
          <t>CH</t>
        </is>
      </c>
      <c r="D6816" t="inlineStr">
        <is>
          <t>unit</t>
        </is>
      </c>
      <c r="F6816" t="inlineStr">
        <is>
          <t>technosphere</t>
        </is>
      </c>
      <c r="G6816" t="n">
        <v>2</v>
      </c>
      <c r="H6816" t="n">
        <v>-20.65878981776205</v>
      </c>
      <c r="I6816" t="n">
        <v>0.09798894162072011</v>
      </c>
      <c r="J6816" t="inlineStr">
        <is>
          <t>(2,2,1,1,1,3); Calculation with average annual yield and share of technologies. Lifetime: 30a.</t>
        </is>
      </c>
      <c r="L6816" t="inlineStr">
        <is>
          <t>photovoltaic slanted-roof installation, 93 kWp, multi-Si, laminated, integrated, on roof</t>
        </is>
      </c>
      <c r="N6816" t="inlineStr">
        <is>
          <t>all</t>
        </is>
      </c>
      <c r="O6816" t="n">
        <v>1</v>
      </c>
      <c r="P6816" s="30">
        <f>INDEX(parameters!$D$41:$AG$178,MATCH('PV (extension)'!B6794,parameters!$C$41:$C$178,0),MATCH('PV (extension)'!A6816,parameters!$D$5:$AG$5,0))/O6816</f>
        <v>6.6094595017907607E-3</v>
      </c>
      <c r="Q6816" s="3" t="inlineStr">
        <is>
          <t>roof-top</t>
        </is>
      </c>
      <c r="R6816">
        <f>INDEX(parameters!$C$196:$EJ$198,MATCH('PV (extension)'!Q6816,parameters!$B$196:$B$198,0),MATCH('PV (extension)'!B6794,parameters!$C$195:$EJ$195,0))</f>
        <v>1465.9579068610187</v>
      </c>
      <c r="S6816" t="n">
        <v>93</v>
      </c>
      <c r="T6816" t="n">
        <v>30</v>
      </c>
      <c r="U6816">
        <f>T6816*S6816*R6816</f>
        <v>4090022.5601422423</v>
      </c>
      <c r="V6816">
        <f>1/U6816</f>
        <v>2.4449742887609453E-7</v>
      </c>
    </row>
    <row r="6817" ht="16" customHeight="1" s="29">
      <c r="A6817" t="inlineStr">
        <is>
          <t>photovoltaic slanted-roof installation, 93 kWp, multi-Si, panel, mounted, on roof</t>
        </is>
      </c>
      <c r="B6817" s="30">
        <f>P6817*V6817</f>
        <v>2.7401557810498283E-8</v>
      </c>
      <c r="C6817" t="inlineStr">
        <is>
          <t>CH</t>
        </is>
      </c>
      <c r="D6817" t="inlineStr">
        <is>
          <t>unit</t>
        </is>
      </c>
      <c r="F6817" t="inlineStr">
        <is>
          <t>technosphere</t>
        </is>
      </c>
      <c r="G6817" t="n">
        <v>2</v>
      </c>
      <c r="H6817" t="n">
        <v>-17.84536035000586</v>
      </c>
      <c r="I6817" t="n">
        <v>0.09798894162072011</v>
      </c>
      <c r="J6817" t="inlineStr">
        <is>
          <t>(2,2,1,1,1,3); Calculation with average annual yield and share of technologies. Lifetime: 30a.</t>
        </is>
      </c>
      <c r="L6817" t="inlineStr">
        <is>
          <t>photovoltaic slanted-roof installation, 93 kWp, multi-Si, panel, mounted, on roof</t>
        </is>
      </c>
      <c r="N6817" t="inlineStr">
        <is>
          <t>all</t>
        </is>
      </c>
      <c r="O6817" t="n">
        <v>1</v>
      </c>
      <c r="P6817" s="30">
        <f>INDEX(parameters!$D$41:$AG$178,MATCH('PV (extension)'!B6794,parameters!$C$41:$C$178,0),MATCH('PV (extension)'!A6817,parameters!$D$5:$AG$5,0))/O6817</f>
        <v>0.11207298962797985</v>
      </c>
      <c r="Q6817" s="3" t="inlineStr">
        <is>
          <t>roof-top</t>
        </is>
      </c>
      <c r="R6817">
        <f>INDEX(parameters!$C$196:$EJ$198,MATCH('PV (extension)'!Q6817,parameters!$B$196:$B$198,0),MATCH('PV (extension)'!B6794,parameters!$C$195:$EJ$195,0))</f>
        <v>1465.9579068610187</v>
      </c>
      <c r="S6817" t="n">
        <v>93</v>
      </c>
      <c r="T6817" t="n">
        <v>30</v>
      </c>
      <c r="U6817">
        <f>T6817*S6817*R6817</f>
        <v>4090022.5601422423</v>
      </c>
      <c r="V6817">
        <f>1/U6817</f>
        <v>2.4449742887609453E-7</v>
      </c>
    </row>
    <row r="6818" ht="16" customHeight="1" s="29">
      <c r="A6818" t="inlineStr">
        <is>
          <t>photovoltaic slanted-roof installation, 93 kWp, single-Si, laminated, integrated, on roof</t>
        </is>
      </c>
      <c r="B6818" s="30">
        <f>P6818*V6818</f>
        <v>8.5428541492205043E-10</v>
      </c>
      <c r="C6818" t="inlineStr">
        <is>
          <t>CH</t>
        </is>
      </c>
      <c r="D6818" t="inlineStr">
        <is>
          <t>unit</t>
        </is>
      </c>
      <c r="F6818" t="inlineStr">
        <is>
          <t>technosphere</t>
        </is>
      </c>
      <c r="G6818" t="n">
        <v>2</v>
      </c>
      <c r="H6818" t="n">
        <v>-21.2944254997521</v>
      </c>
      <c r="I6818" t="n">
        <v>0.09798894162072011</v>
      </c>
      <c r="J6818" t="inlineStr">
        <is>
          <t>(2,2,1,1,1,3); Calculation with average annual yield and share of technologies. Lifetime: 30a.</t>
        </is>
      </c>
      <c r="L6818" t="inlineStr">
        <is>
          <t>photovoltaic slanted-roof installation, 93 kWp, single-Si, laminated, integrated, on roof</t>
        </is>
      </c>
      <c r="N6818" t="inlineStr">
        <is>
          <t>all</t>
        </is>
      </c>
      <c r="O6818" t="n">
        <v>1</v>
      </c>
      <c r="P6818" s="30">
        <f>INDEX(parameters!$D$41:$AG$178,MATCH('PV (extension)'!B6794,parameters!$C$41:$C$178,0),MATCH('PV (extension)'!A6818,parameters!$D$5:$AG$5,0))/O6818</f>
        <v>3.4940466198316628E-3</v>
      </c>
      <c r="Q6818" s="3" t="inlineStr">
        <is>
          <t>roof-top</t>
        </is>
      </c>
      <c r="R6818">
        <f>INDEX(parameters!$C$196:$EJ$198,MATCH('PV (extension)'!Q6818,parameters!$B$196:$B$198,0),MATCH('PV (extension)'!B6794,parameters!$C$195:$EJ$195,0))</f>
        <v>1465.9579068610187</v>
      </c>
      <c r="S6818" t="n">
        <v>93</v>
      </c>
      <c r="T6818" t="n">
        <v>30</v>
      </c>
      <c r="U6818">
        <f>T6818*S6818*R6818</f>
        <v>4090022.5601422423</v>
      </c>
      <c r="V6818">
        <f>1/U6818</f>
        <v>2.4449742887609453E-7</v>
      </c>
    </row>
    <row r="6819" ht="16" customHeight="1" s="29">
      <c r="A6819" t="inlineStr">
        <is>
          <t>photovoltaic slanted-roof installation, 93 kWp, single-Si, panel, mounted, on roof</t>
        </is>
      </c>
      <c r="B6819" s="30">
        <f>P6819*V6819</f>
        <v>1.4353224089233439E-8</v>
      </c>
      <c r="C6819" t="inlineStr">
        <is>
          <t>CH</t>
        </is>
      </c>
      <c r="D6819" t="inlineStr">
        <is>
          <t>unit</t>
        </is>
      </c>
      <c r="F6819" t="inlineStr">
        <is>
          <t>technosphere</t>
        </is>
      </c>
      <c r="G6819" t="n">
        <v>2</v>
      </c>
      <c r="H6819" t="n">
        <v>-18.48100416113547</v>
      </c>
      <c r="I6819" t="n">
        <v>0.09798894162072011</v>
      </c>
      <c r="J6819" t="inlineStr">
        <is>
          <t>(2,2,1,1,1,3); Calculation with average annual yield and share of technologies. Lifetime: 30a.</t>
        </is>
      </c>
      <c r="L6819" t="inlineStr">
        <is>
          <t>photovoltaic slanted-roof installation, 93 kWp, single-Si, panel, mounted, on roof</t>
        </is>
      </c>
      <c r="N6819" t="inlineStr">
        <is>
          <t>all</t>
        </is>
      </c>
      <c r="O6819" t="n">
        <v>1</v>
      </c>
      <c r="P6819" s="30">
        <f>INDEX(parameters!$D$41:$AG$178,MATCH('PV (extension)'!B6794,parameters!$C$41:$C$178,0),MATCH('PV (extension)'!A6819,parameters!$D$5:$AG$5,0))/O6819</f>
        <v>5.8705010335741853E-2</v>
      </c>
      <c r="Q6819" s="3" t="inlineStr">
        <is>
          <t>roof-top</t>
        </is>
      </c>
      <c r="R6819">
        <f>INDEX(parameters!$C$196:$EJ$198,MATCH('PV (extension)'!Q6819,parameters!$B$196:$B$198,0),MATCH('PV (extension)'!B6794,parameters!$C$195:$EJ$195,0))</f>
        <v>1465.9579068610187</v>
      </c>
      <c r="S6819" t="n">
        <v>93</v>
      </c>
      <c r="T6819" t="n">
        <v>30</v>
      </c>
      <c r="U6819">
        <f>T6819*S6819*R6819</f>
        <v>4090022.5601422423</v>
      </c>
      <c r="V6819">
        <f>1/U6819</f>
        <v>2.4449742887609453E-7</v>
      </c>
    </row>
    <row r="6820" s="29">
      <c r="A6820" t="inlineStr">
        <is>
          <t>photovoltaic facade installation, 3kWp, multi-Si, laminated, integrated, at building</t>
        </is>
      </c>
      <c r="B6820" s="30">
        <f>P6820*V6820</f>
        <v>3.5477159793501572E-8</v>
      </c>
      <c r="C6820" t="inlineStr">
        <is>
          <t>APAC</t>
        </is>
      </c>
      <c r="D6820" t="inlineStr">
        <is>
          <t>unit</t>
        </is>
      </c>
      <c r="F6820" t="inlineStr">
        <is>
          <t>technosphere</t>
        </is>
      </c>
      <c r="G6820" t="n">
        <v>2</v>
      </c>
      <c r="H6820" t="n">
        <v>-17.5612990452514</v>
      </c>
      <c r="I6820" t="n">
        <v>0.09798894162072011</v>
      </c>
      <c r="J6820" t="inlineStr">
        <is>
          <t>(2,2,1,1,1,3); Calculation with average annual yield and share of technologies. Lifetime: 30a.</t>
        </is>
      </c>
      <c r="L6820" t="inlineStr">
        <is>
          <t>photovoltaic facade installation, 3kWp, multi-Si, laminated, integrated, at building</t>
        </is>
      </c>
      <c r="N6820" t="inlineStr">
        <is>
          <t>all</t>
        </is>
      </c>
      <c r="O6820" t="n">
        <v>1</v>
      </c>
      <c r="P6820" s="30">
        <f>INDEX(parameters!$D$41:$AG$178,MATCH('PV (extension)'!B6794,parameters!$C$41:$C$178,0),MATCH('PV (extension)'!A6820,parameters!$D$5:$AG$5,0))/O6820</f>
        <v>3.2864644265829519E-3</v>
      </c>
      <c r="Q6820" t="inlineStr">
        <is>
          <t>façade</t>
        </is>
      </c>
      <c r="R6820">
        <f>INDEX(parameters!$C$196:$EJ$198,MATCH('PV (extension)'!Q6820,parameters!$B$196:$B$198,0),MATCH('PV (extension)'!B6794,parameters!$C$195:$EJ$195,0))</f>
        <v>1029.2895941790134</v>
      </c>
      <c r="S6820" t="n">
        <v>3</v>
      </c>
      <c r="T6820" t="n">
        <v>30</v>
      </c>
      <c r="U6820">
        <f>T6820*S6820*R6820</f>
        <v>92636.063476111201</v>
      </c>
      <c r="V6820">
        <f>1/U6820</f>
        <v>1.0794931935529385E-5</v>
      </c>
    </row>
    <row r="6821" s="29">
      <c r="A6821" t="inlineStr">
        <is>
          <t>photovoltaic facade installation, 3kWp, multi-Si, panel, mounted, at building</t>
        </is>
      </c>
      <c r="B6821" s="30">
        <f>P6821*V6821</f>
        <v>3.4793704094435378E-8</v>
      </c>
      <c r="C6821" t="inlineStr">
        <is>
          <t>APAC</t>
        </is>
      </c>
      <c r="D6821" t="inlineStr">
        <is>
          <t>unit</t>
        </is>
      </c>
      <c r="F6821" t="inlineStr">
        <is>
          <t>technosphere</t>
        </is>
      </c>
      <c r="G6821" t="n">
        <v>2</v>
      </c>
      <c r="H6821" t="n">
        <v>-17.5612990452514</v>
      </c>
      <c r="I6821" t="n">
        <v>0.09798894162072011</v>
      </c>
      <c r="J6821" t="inlineStr">
        <is>
          <t>(2,2,1,1,1,3); Calculation with average annual yield and share of technologies. Lifetime: 30a.</t>
        </is>
      </c>
      <c r="L6821" t="inlineStr">
        <is>
          <t>photovoltaic facade installation, 3kWp, multi-Si, panel, mounted, at building</t>
        </is>
      </c>
      <c r="N6821" t="inlineStr">
        <is>
          <t>all</t>
        </is>
      </c>
      <c r="O6821" t="n">
        <v>1</v>
      </c>
      <c r="P6821" s="30">
        <f>INDEX(parameters!$D$41:$AG$178,MATCH('PV (extension)'!B6794,parameters!$C$41:$C$178,0),MATCH('PV (extension)'!A6821,parameters!$D$5:$AG$5,0))/O6821</f>
        <v>3.2231517810611459E-3</v>
      </c>
      <c r="Q6821" t="inlineStr">
        <is>
          <t>façade</t>
        </is>
      </c>
      <c r="R6821">
        <f>INDEX(parameters!$C$196:$EJ$198,MATCH('PV (extension)'!Q6821,parameters!$B$196:$B$198,0),MATCH('PV (extension)'!B6794,parameters!$C$195:$EJ$195,0))</f>
        <v>1029.2895941790134</v>
      </c>
      <c r="S6821" t="n">
        <v>3</v>
      </c>
      <c r="T6821" t="n">
        <v>30</v>
      </c>
      <c r="U6821">
        <f>T6821*S6821*R6821</f>
        <v>92636.063476111201</v>
      </c>
      <c r="V6821">
        <f>1/U6821</f>
        <v>1.0794931935529385E-5</v>
      </c>
    </row>
    <row r="6822" s="29">
      <c r="A6822" t="inlineStr">
        <is>
          <t>photovoltaic facade installation, 3kWp, single-Si, laminated, integrated, at building</t>
        </is>
      </c>
      <c r="B6822" s="30">
        <f>P6822*V6822</f>
        <v>1.8703162607179585E-8</v>
      </c>
      <c r="C6822" t="inlineStr">
        <is>
          <t>APAC</t>
        </is>
      </c>
      <c r="D6822" t="inlineStr">
        <is>
          <t>unit</t>
        </is>
      </c>
      <c r="F6822" t="inlineStr">
        <is>
          <t>technosphere</t>
        </is>
      </c>
      <c r="G6822" t="n">
        <v>2</v>
      </c>
      <c r="H6822" t="n">
        <v>-18.19689739735082</v>
      </c>
      <c r="I6822" t="n">
        <v>0.09798894162072011</v>
      </c>
      <c r="J6822" t="inlineStr">
        <is>
          <t>(2,2,1,1,1,3); Calculation with average annual yield and share of technologies. Lifetime: 30a.</t>
        </is>
      </c>
      <c r="L6822" t="inlineStr">
        <is>
          <t>photovoltaic facade installation, 3kWp, single-Si, laminated, integrated, at building</t>
        </is>
      </c>
      <c r="N6822" t="inlineStr">
        <is>
          <t>all</t>
        </is>
      </c>
      <c r="O6822" t="n">
        <v>1</v>
      </c>
      <c r="P6822" s="30">
        <f>INDEX(parameters!$D$41:$AG$178,MATCH('PV (extension)'!B6794,parameters!$C$41:$C$178,0),MATCH('PV (extension)'!A6822,parameters!$D$5:$AG$5,0))/O6822</f>
        <v>1.7325873584827175E-3</v>
      </c>
      <c r="Q6822" t="inlineStr">
        <is>
          <t>façade</t>
        </is>
      </c>
      <c r="R6822">
        <f>INDEX(parameters!$C$196:$EJ$198,MATCH('PV (extension)'!Q6822,parameters!$B$196:$B$198,0),MATCH('PV (extension)'!B6794,parameters!$C$195:$EJ$195,0))</f>
        <v>1029.2895941790134</v>
      </c>
      <c r="S6822" t="n">
        <v>3</v>
      </c>
      <c r="T6822" t="n">
        <v>30</v>
      </c>
      <c r="U6822">
        <f>T6822*S6822*R6822</f>
        <v>92636.063476111201</v>
      </c>
      <c r="V6822">
        <f>1/U6822</f>
        <v>1.0794931935529385E-5</v>
      </c>
    </row>
    <row r="6823" s="29">
      <c r="A6823" t="inlineStr">
        <is>
          <t>photovoltaic facade installation, 3kWp, single-Si, panel, mounted, at building</t>
        </is>
      </c>
      <c r="B6823" s="30">
        <f>P6823*V6823</f>
        <v>1.8686979717440546E-8</v>
      </c>
      <c r="C6823" t="inlineStr">
        <is>
          <t>APAC</t>
        </is>
      </c>
      <c r="D6823" t="inlineStr">
        <is>
          <t>unit</t>
        </is>
      </c>
      <c r="F6823" t="inlineStr">
        <is>
          <t>technosphere</t>
        </is>
      </c>
      <c r="G6823" t="n">
        <v>2</v>
      </c>
      <c r="H6823" t="n">
        <v>-18.19689739735082</v>
      </c>
      <c r="I6823" t="n">
        <v>0.09798894162072011</v>
      </c>
      <c r="J6823" t="inlineStr">
        <is>
          <t>(2,2,1,1,1,3); Calculation with average annual yield and share of technologies. Lifetime: 30a.</t>
        </is>
      </c>
      <c r="L6823" t="inlineStr">
        <is>
          <t>photovoltaic facade installation, 3kWp, single-Si, panel, mounted, at building</t>
        </is>
      </c>
      <c r="N6823" t="inlineStr">
        <is>
          <t>all</t>
        </is>
      </c>
      <c r="O6823" t="n">
        <v>1</v>
      </c>
      <c r="P6823" s="30">
        <f>INDEX(parameters!$D$41:$AG$178,MATCH('PV (extension)'!B6794,parameters!$C$41:$C$178,0),MATCH('PV (extension)'!A6823,parameters!$D$5:$AG$5,0))/O6823</f>
        <v>1.7310882392816251E-3</v>
      </c>
      <c r="Q6823" t="inlineStr">
        <is>
          <t>façade</t>
        </is>
      </c>
      <c r="R6823">
        <f>INDEX(parameters!$C$196:$EJ$198,MATCH('PV (extension)'!Q6823,parameters!$B$196:$B$198,0),MATCH('PV (extension)'!B6794,parameters!$C$195:$EJ$195,0))</f>
        <v>1029.2895941790134</v>
      </c>
      <c r="S6823" t="n">
        <v>3</v>
      </c>
      <c r="T6823" t="n">
        <v>30</v>
      </c>
      <c r="U6823">
        <f>T6823*S6823*R6823</f>
        <v>92636.063476111201</v>
      </c>
      <c r="V6823">
        <f>1/U6823</f>
        <v>1.0794931935529385E-5</v>
      </c>
    </row>
    <row r="6824" ht="16" customHeight="1" s="29">
      <c r="A6824" t="inlineStr">
        <is>
          <t>photovoltaic flat-roof installation, 3kWp, multi-Si, on roof</t>
        </is>
      </c>
      <c r="B6824" s="30">
        <f>P6824*V6824</f>
        <v>3.8370868167144928E-7</v>
      </c>
      <c r="C6824" t="inlineStr">
        <is>
          <t>APAC</t>
        </is>
      </c>
      <c r="D6824" t="inlineStr">
        <is>
          <t>unit</t>
        </is>
      </c>
      <c r="F6824" t="inlineStr">
        <is>
          <t>technosphere</t>
        </is>
      </c>
      <c r="G6824" t="n">
        <v>2</v>
      </c>
      <c r="H6824" t="n">
        <v>-15.20991773919472</v>
      </c>
      <c r="I6824" t="n">
        <v>0.09798894162072011</v>
      </c>
      <c r="J6824" t="inlineStr">
        <is>
          <t>(2,2,1,1,1,3); Calculation with average annual yield and share of technologies. Lifetime: 30a.</t>
        </is>
      </c>
      <c r="L6824" t="inlineStr">
        <is>
          <t>photovoltaic flat-roof installation, 3kWp, multi-Si, on roof</t>
        </is>
      </c>
      <c r="N6824" t="inlineStr">
        <is>
          <t>all</t>
        </is>
      </c>
      <c r="O6824" t="n">
        <v>1</v>
      </c>
      <c r="P6824" s="30">
        <f>INDEX(parameters!$D$41:$AG$178,MATCH('PV (extension)'!B6794,parameters!$C$41:$C$178,0),MATCH('PV (extension)'!A6824,parameters!$D$5:$AG$5,0))/O6824</f>
        <v>5.0625069824473082E-2</v>
      </c>
      <c r="Q6824" s="3" t="inlineStr">
        <is>
          <t>roof-top</t>
        </is>
      </c>
      <c r="R6824">
        <f>INDEX(parameters!$C$196:$EJ$198,MATCH('PV (extension)'!Q6824,parameters!$B$196:$B$198,0),MATCH('PV (extension)'!B6794,parameters!$C$195:$EJ$195,0))</f>
        <v>1465.9579068610187</v>
      </c>
      <c r="S6824" t="n">
        <v>3</v>
      </c>
      <c r="T6824" t="n">
        <v>30</v>
      </c>
      <c r="U6824">
        <f>T6824*S6824*R6824</f>
        <v>131936.21161749167</v>
      </c>
      <c r="V6824">
        <f>1/U6824</f>
        <v>7.5794202951589316E-6</v>
      </c>
    </row>
    <row r="6825" ht="16" customHeight="1" s="29">
      <c r="A6825" t="inlineStr">
        <is>
          <t>photovoltaic flat-roof installation, 3kWp, single-Si, on roof</t>
        </is>
      </c>
      <c r="B6825" s="30">
        <f>P6825*V6825</f>
        <v>2.0029037358499447E-7</v>
      </c>
      <c r="C6825" t="inlineStr">
        <is>
          <t>APAC</t>
        </is>
      </c>
      <c r="D6825" t="inlineStr">
        <is>
          <t>unit</t>
        </is>
      </c>
      <c r="F6825" t="inlineStr">
        <is>
          <t>technosphere</t>
        </is>
      </c>
      <c r="G6825" t="n">
        <v>2</v>
      </c>
      <c r="H6825" t="n">
        <v>-15.84555259734934</v>
      </c>
      <c r="I6825" t="n">
        <v>0.09798894162072011</v>
      </c>
      <c r="J6825" t="inlineStr">
        <is>
          <t>(2,2,1,1,1,3); Calculation with average annual yield and share of technologies. Lifetime: 30a.</t>
        </is>
      </c>
      <c r="L6825" t="inlineStr">
        <is>
          <t>photovoltaic flat-roof installation, 3kWp, single-Si, on roof</t>
        </is>
      </c>
      <c r="N6825" t="inlineStr">
        <is>
          <t>all</t>
        </is>
      </c>
      <c r="O6825" t="n">
        <v>1</v>
      </c>
      <c r="P6825" s="30">
        <f>INDEX(parameters!$D$41:$AG$178,MATCH('PV (extension)'!B6794,parameters!$C$41:$C$178,0),MATCH('PV (extension)'!A6825,parameters!$D$5:$AG$5,0))/O6825</f>
        <v>2.6425553114256296E-2</v>
      </c>
      <c r="Q6825" s="3" t="inlineStr">
        <is>
          <t>roof-top</t>
        </is>
      </c>
      <c r="R6825">
        <f>INDEX(parameters!$C$196:$EJ$198,MATCH('PV (extension)'!Q6825,parameters!$B$196:$B$198,0),MATCH('PV (extension)'!B6794,parameters!$C$195:$EJ$195,0))</f>
        <v>1465.9579068610187</v>
      </c>
      <c r="S6825" t="n">
        <v>3</v>
      </c>
      <c r="T6825" t="n">
        <v>30</v>
      </c>
      <c r="U6825">
        <f>T6825*S6825*R6825</f>
        <v>131936.21161749167</v>
      </c>
      <c r="V6825">
        <f>1/U6825</f>
        <v>7.5794202951589316E-6</v>
      </c>
    </row>
    <row r="6826" ht="16" customHeight="1" s="29">
      <c r="A6826" t="inlineStr">
        <is>
          <t>photovoltaic slanted-roof installation, 3kWp, CIS, panel, mounted, on roof</t>
        </is>
      </c>
      <c r="B6826" s="30">
        <f>P6826*V6826</f>
        <v>1.1078425711896207E-7</v>
      </c>
      <c r="C6826" t="inlineStr">
        <is>
          <t>CH</t>
        </is>
      </c>
      <c r="D6826" t="inlineStr">
        <is>
          <t>unit</t>
        </is>
      </c>
      <c r="F6826" t="inlineStr">
        <is>
          <t>technosphere</t>
        </is>
      </c>
      <c r="G6826" t="n">
        <v>2</v>
      </c>
      <c r="H6826" t="n">
        <v>-16.88405011147741</v>
      </c>
      <c r="I6826" t="n">
        <v>0.09798894162072011</v>
      </c>
      <c r="J6826" t="inlineStr">
        <is>
          <t>(2,2,1,1,1,3); Calculation with average annual yield and share of technologies. Lifetime: 30a.</t>
        </is>
      </c>
      <c r="L6826" t="inlineStr">
        <is>
          <t>photovoltaic slanted-roof installation, 3kWp, CIS, panel, mounted, on roof</t>
        </is>
      </c>
      <c r="N6826" t="inlineStr">
        <is>
          <t>all</t>
        </is>
      </c>
      <c r="O6826" t="n">
        <v>1</v>
      </c>
      <c r="P6826" s="30">
        <f>INDEX(parameters!$D$41:$AG$178,MATCH('PV (extension)'!B6794,parameters!$C$41:$C$178,0),MATCH('PV (extension)'!A6826,parameters!$D$5:$AG$5,0))/O6826</f>
        <v>1.4616455191133988E-2</v>
      </c>
      <c r="Q6826" s="3" t="inlineStr">
        <is>
          <t>roof-top</t>
        </is>
      </c>
      <c r="R6826">
        <f>INDEX(parameters!$C$196:$EJ$198,MATCH('PV (extension)'!Q6826,parameters!$B$196:$B$198,0),MATCH('PV (extension)'!B6794,parameters!$C$195:$EJ$195,0))</f>
        <v>1465.9579068610187</v>
      </c>
      <c r="S6826" t="n">
        <v>3</v>
      </c>
      <c r="T6826" t="n">
        <v>30</v>
      </c>
      <c r="U6826">
        <f>T6826*S6826*R6826</f>
        <v>131936.21161749167</v>
      </c>
      <c r="V6826">
        <f>1/U6826</f>
        <v>7.5794202951589316E-6</v>
      </c>
    </row>
    <row r="6827" ht="16" customHeight="1" s="29">
      <c r="A6827" t="inlineStr">
        <is>
          <t>photovoltaic slanted-roof installation, 3kWp, CdTe, laminated, integrated, on roof</t>
        </is>
      </c>
      <c r="B6827" s="30">
        <f>P6827*V6827</f>
        <v>3.1020286718394763E-9</v>
      </c>
      <c r="C6827" t="inlineStr">
        <is>
          <t>CH</t>
        </is>
      </c>
      <c r="D6827" t="inlineStr">
        <is>
          <t>unit</t>
        </is>
      </c>
      <c r="F6827" t="inlineStr">
        <is>
          <t>technosphere</t>
        </is>
      </c>
      <c r="G6827" t="n">
        <v>2</v>
      </c>
      <c r="H6827" t="n">
        <v>-19.50639655088546</v>
      </c>
      <c r="I6827" t="n">
        <v>0.09798894162072011</v>
      </c>
      <c r="J6827" t="inlineStr">
        <is>
          <t>(2,2,1,1,1,3); Calculation with average annual yield and share of technologies. Lifetime: 30a.</t>
        </is>
      </c>
      <c r="L6827" t="inlineStr">
        <is>
          <t>photovoltaic slanted-roof installation, 3kWp, CdTe, laminated, integrated, on roof</t>
        </is>
      </c>
      <c r="N6827" t="inlineStr">
        <is>
          <t>all</t>
        </is>
      </c>
      <c r="O6827" t="n">
        <v>1</v>
      </c>
      <c r="P6827" s="30">
        <f>INDEX(parameters!$D$41:$AG$178,MATCH('PV (extension)'!B6794,parameters!$C$41:$C$178,0),MATCH('PV (extension)'!A6827,parameters!$D$5:$AG$5,0))/O6827</f>
        <v>4.0926991129133978E-4</v>
      </c>
      <c r="Q6827" s="3" t="inlineStr">
        <is>
          <t>roof-top</t>
        </is>
      </c>
      <c r="R6827">
        <f>INDEX(parameters!$C$196:$EJ$198,MATCH('PV (extension)'!Q6827,parameters!$B$196:$B$198,0),MATCH('PV (extension)'!B6794,parameters!$C$195:$EJ$195,0))</f>
        <v>1465.9579068610187</v>
      </c>
      <c r="S6827" t="n">
        <v>3</v>
      </c>
      <c r="T6827" t="n">
        <v>30</v>
      </c>
      <c r="U6827">
        <f>T6827*S6827*R6827</f>
        <v>131936.21161749167</v>
      </c>
      <c r="V6827">
        <f>1/U6827</f>
        <v>7.5794202951589316E-6</v>
      </c>
    </row>
    <row r="6828" ht="16" customHeight="1" s="29">
      <c r="A6828" t="inlineStr">
        <is>
          <t>photovoltaic slanted-roof installation, 3kWp, multi-Si, laminated, integrated, on roof</t>
        </is>
      </c>
      <c r="B6828" s="30">
        <f>P6828*V6828</f>
        <v>1.842933457030272E-8</v>
      </c>
      <c r="C6828" t="inlineStr">
        <is>
          <t>APAC</t>
        </is>
      </c>
      <c r="D6828" t="inlineStr">
        <is>
          <t>unit</t>
        </is>
      </c>
      <c r="F6828" t="inlineStr">
        <is>
          <t>technosphere</t>
        </is>
      </c>
      <c r="G6828" t="n">
        <v>2</v>
      </c>
      <c r="H6828" t="n">
        <v>-18.22076487875746</v>
      </c>
      <c r="I6828" t="n">
        <v>0.09798894162072011</v>
      </c>
      <c r="J6828" t="inlineStr">
        <is>
          <t>(2,2,1,1,1,3); Calculation with average annual yield and share of technologies. Lifetime: 30a.</t>
        </is>
      </c>
      <c r="L6828" t="inlineStr">
        <is>
          <t>photovoltaic slanted-roof installation, 3kWp, multi-Si, laminated, integrated, on roof</t>
        </is>
      </c>
      <c r="N6828" t="inlineStr">
        <is>
          <t>all</t>
        </is>
      </c>
      <c r="O6828" t="n">
        <v>1</v>
      </c>
      <c r="P6828" s="30">
        <f>INDEX(parameters!$D$41:$AG$178,MATCH('PV (extension)'!B6794,parameters!$C$41:$C$178,0),MATCH('PV (extension)'!A6828,parameters!$D$5:$AG$5,0))/O6828</f>
        <v>2.4314965858370148E-3</v>
      </c>
      <c r="Q6828" s="3" t="inlineStr">
        <is>
          <t>roof-top</t>
        </is>
      </c>
      <c r="R6828">
        <f>INDEX(parameters!$C$196:$EJ$198,MATCH('PV (extension)'!Q6828,parameters!$B$196:$B$198,0),MATCH('PV (extension)'!B6794,parameters!$C$195:$EJ$195,0))</f>
        <v>1465.9579068610187</v>
      </c>
      <c r="S6828" t="n">
        <v>3</v>
      </c>
      <c r="T6828" t="n">
        <v>30</v>
      </c>
      <c r="U6828">
        <f>T6828*S6828*R6828</f>
        <v>131936.21161749167</v>
      </c>
      <c r="V6828">
        <f>1/U6828</f>
        <v>7.5794202951589316E-6</v>
      </c>
    </row>
    <row r="6829" ht="16" customHeight="1" s="29">
      <c r="A6829" t="inlineStr">
        <is>
          <t>photovoltaic slanted-roof installation, 3kWp, multi-Si, panel, mounted, on roof</t>
        </is>
      </c>
      <c r="B6829" s="30">
        <f>P6829*V6829</f>
        <v>3.1544474805762645E-7</v>
      </c>
      <c r="C6829" t="inlineStr">
        <is>
          <t>APAC</t>
        </is>
      </c>
      <c r="D6829" t="inlineStr">
        <is>
          <t>unit</t>
        </is>
      </c>
      <c r="F6829" t="inlineStr">
        <is>
          <t>technosphere</t>
        </is>
      </c>
      <c r="G6829" t="n">
        <v>2</v>
      </c>
      <c r="H6829" t="n">
        <v>-15.40735416199742</v>
      </c>
      <c r="I6829" t="n">
        <v>0.09798894162072011</v>
      </c>
      <c r="J6829" t="inlineStr">
        <is>
          <t>(2,2,1,1,1,3); Calculation with average annual yield and share of technologies. Lifetime: 30a.</t>
        </is>
      </c>
      <c r="L6829" t="inlineStr">
        <is>
          <t>photovoltaic slanted-roof installation, 3kWp, multi-Si, panel, mounted, on roof</t>
        </is>
      </c>
      <c r="N6829" t="inlineStr">
        <is>
          <t>all</t>
        </is>
      </c>
      <c r="O6829" t="n">
        <v>1</v>
      </c>
      <c r="P6829" s="30">
        <f>INDEX(parameters!$D$41:$AG$178,MATCH('PV (extension)'!B6794,parameters!$C$41:$C$178,0),MATCH('PV (extension)'!A6829,parameters!$D$5:$AG$5,0))/O6829</f>
        <v>4.1618585033357351E-2</v>
      </c>
      <c r="Q6829" s="3" t="inlineStr">
        <is>
          <t>roof-top</t>
        </is>
      </c>
      <c r="R6829">
        <f>INDEX(parameters!$C$196:$EJ$198,MATCH('PV (extension)'!Q6829,parameters!$B$196:$B$198,0),MATCH('PV (extension)'!B6794,parameters!$C$195:$EJ$195,0))</f>
        <v>1465.9579068610187</v>
      </c>
      <c r="S6829" t="n">
        <v>3</v>
      </c>
      <c r="T6829" t="n">
        <v>30</v>
      </c>
      <c r="U6829">
        <f>T6829*S6829*R6829</f>
        <v>131936.21161749167</v>
      </c>
      <c r="V6829">
        <f>1/U6829</f>
        <v>7.5794202951589316E-6</v>
      </c>
    </row>
    <row r="6830" ht="16" customHeight="1" s="29">
      <c r="A6830" t="inlineStr">
        <is>
          <t>photovoltaic slanted-roof installation, 3kWp, single-Si, laminated, integrated, on roof</t>
        </is>
      </c>
      <c r="B6830" s="30">
        <f>P6830*V6830</f>
        <v>9.739834993730077E-9</v>
      </c>
      <c r="C6830" t="inlineStr">
        <is>
          <t>APAC</t>
        </is>
      </c>
      <c r="D6830" t="inlineStr">
        <is>
          <t>unit</t>
        </is>
      </c>
      <c r="F6830" t="inlineStr">
        <is>
          <t>technosphere</t>
        </is>
      </c>
      <c r="G6830" t="n">
        <v>2</v>
      </c>
      <c r="H6830" t="n">
        <v>-18.85636797425012</v>
      </c>
      <c r="I6830" t="n">
        <v>0.09798894162072011</v>
      </c>
      <c r="J6830" t="inlineStr">
        <is>
          <t>(2,2,1,1,1,3); Calculation with average annual yield and share of technologies. Lifetime: 30a.</t>
        </is>
      </c>
      <c r="L6830" t="inlineStr">
        <is>
          <t>photovoltaic slanted-roof installation, 3kWp, single-Si, laminated, integrated, on roof</t>
        </is>
      </c>
      <c r="N6830" t="inlineStr">
        <is>
          <t>all</t>
        </is>
      </c>
      <c r="O6830" t="n">
        <v>1</v>
      </c>
      <c r="P6830" s="30">
        <f>INDEX(parameters!$D$41:$AG$178,MATCH('PV (extension)'!B6794,parameters!$C$41:$C$178,0),MATCH('PV (extension)'!A6830,parameters!$D$5:$AG$5,0))/O6830</f>
        <v>1.2850369308522222E-3</v>
      </c>
      <c r="Q6830" s="3" t="inlineStr">
        <is>
          <t>roof-top</t>
        </is>
      </c>
      <c r="R6830">
        <f>INDEX(parameters!$C$196:$EJ$198,MATCH('PV (extension)'!Q6830,parameters!$B$196:$B$198,0),MATCH('PV (extension)'!B6794,parameters!$C$195:$EJ$195,0))</f>
        <v>1465.9579068610187</v>
      </c>
      <c r="S6830" t="n">
        <v>3</v>
      </c>
      <c r="T6830" t="n">
        <v>30</v>
      </c>
      <c r="U6830">
        <f>T6830*S6830*R6830</f>
        <v>131936.21161749167</v>
      </c>
      <c r="V6830">
        <f>1/U6830</f>
        <v>7.5794202951589316E-6</v>
      </c>
    </row>
    <row r="6831" ht="16" customHeight="1" s="29">
      <c r="A6831" t="inlineStr">
        <is>
          <t>photovoltaic slanted-roof installation, 3kWp, single-Si, panel, mounted, on roof</t>
        </is>
      </c>
      <c r="B6831" s="30">
        <f>P6831*V6831</f>
        <v>1.6485360495456192E-7</v>
      </c>
      <c r="C6831" t="inlineStr">
        <is>
          <t>APAC</t>
        </is>
      </c>
      <c r="D6831" t="inlineStr">
        <is>
          <t>unit</t>
        </is>
      </c>
      <c r="F6831" t="inlineStr">
        <is>
          <t>technosphere</t>
        </is>
      </c>
      <c r="G6831" t="n">
        <v>2</v>
      </c>
      <c r="H6831" t="n">
        <v>-16.04298817847151</v>
      </c>
      <c r="I6831" t="n">
        <v>0.09798894162072011</v>
      </c>
      <c r="J6831" t="inlineStr">
        <is>
          <t>(2,2,1,1,1,3); Calculation with average annual yield and share of technologies. Lifetime: 30a.</t>
        </is>
      </c>
      <c r="L6831" t="inlineStr">
        <is>
          <t>photovoltaic slanted-roof installation, 3kWp, single-Si, panel, mounted, on roof</t>
        </is>
      </c>
      <c r="N6831" t="inlineStr">
        <is>
          <t>all</t>
        </is>
      </c>
      <c r="O6831" t="n">
        <v>1</v>
      </c>
      <c r="P6831" s="30">
        <f>INDEX(parameters!$D$41:$AG$178,MATCH('PV (extension)'!B6794,parameters!$C$41:$C$178,0),MATCH('PV (extension)'!A6831,parameters!$D$5:$AG$5,0))/O6831</f>
        <v>2.1750160109191456E-2</v>
      </c>
      <c r="Q6831" s="3" t="inlineStr">
        <is>
          <t>roof-top</t>
        </is>
      </c>
      <c r="R6831">
        <f>INDEX(parameters!$C$196:$EJ$198,MATCH('PV (extension)'!Q6831,parameters!$B$196:$B$198,0),MATCH('PV (extension)'!B6794,parameters!$C$195:$EJ$195,0))</f>
        <v>1465.9579068610187</v>
      </c>
      <c r="S6831" t="n">
        <v>3</v>
      </c>
      <c r="T6831" t="n">
        <v>30</v>
      </c>
      <c r="U6831">
        <f>T6831*S6831*R6831</f>
        <v>131936.21161749167</v>
      </c>
      <c r="V6831">
        <f>1/U6831</f>
        <v>7.5794202951589316E-6</v>
      </c>
    </row>
    <row r="6832" s="29">
      <c r="A6832" t="inlineStr">
        <is>
          <t>market for tap water</t>
        </is>
      </c>
      <c r="B6832" t="n">
        <v>0.0020721</v>
      </c>
      <c r="C6832" t="inlineStr">
        <is>
          <t>Europe without Switzerland</t>
        </is>
      </c>
      <c r="D6832" t="inlineStr">
        <is>
          <t>kilogram</t>
        </is>
      </c>
      <c r="F6832" t="inlineStr">
        <is>
          <t>technosphere</t>
        </is>
      </c>
      <c r="G6832" t="n">
        <v>2</v>
      </c>
      <c r="H6832" t="n">
        <v>-6.179192693201237</v>
      </c>
      <c r="I6832" t="n">
        <v>0.04340984597628009</v>
      </c>
      <c r="J6832" t="inlineStr">
        <is>
          <t>(2,2,1,1,1,3); Estimation 20l/m2 panel</t>
        </is>
      </c>
      <c r="L6832" t="inlineStr">
        <is>
          <t>tap water</t>
        </is>
      </c>
    </row>
    <row r="6833" s="29">
      <c r="A6833" t="inlineStr">
        <is>
          <t>treatment of wastewater, from residence, capacity 1.1E10l/year</t>
        </is>
      </c>
      <c r="B6833" t="n">
        <v>-1.8649e-06</v>
      </c>
      <c r="C6833" t="inlineStr">
        <is>
          <t>CH</t>
        </is>
      </c>
      <c r="D6833" t="inlineStr">
        <is>
          <t>cubic meter</t>
        </is>
      </c>
      <c r="F6833" t="inlineStr">
        <is>
          <t>technosphere</t>
        </is>
      </c>
      <c r="G6833" t="n">
        <v>2</v>
      </c>
      <c r="H6833" t="n">
        <v>-13.19230312560901</v>
      </c>
      <c r="I6833" t="n">
        <v>0.04340984597628009</v>
      </c>
      <c r="J6833" t="inlineStr">
        <is>
          <t>(2,2,1,1,1,3); Estimation 20l/m2 panel</t>
        </is>
      </c>
      <c r="K6833" t="b">
        <v>1</v>
      </c>
      <c r="L6833" t="inlineStr">
        <is>
          <t>wastewater, from residence</t>
        </is>
      </c>
    </row>
    <row r="6834" s="29"/>
    <row r="6835" customFormat="1" s="28">
      <c r="A6835" s="28" t="inlineStr">
        <is>
          <t>Activity</t>
        </is>
      </c>
      <c r="B6835" s="28" t="inlineStr">
        <is>
          <t>electricity production, photovoltaic, residential</t>
        </is>
      </c>
    </row>
    <row r="6836">
      <c r="A6836" t="inlineStr">
        <is>
          <t>comment</t>
        </is>
      </c>
      <c r="B683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")&amp;HLOOKUP(B6837,parameters!$C$195:$EJ$198,2,0)&amp;" kWh/kWp.
Annual output, Facade: "&amp;HLOOKUP(B6837,parameters!$C$195:$EJ$198,3,0)&amp;" kWh/kWp.
Annual output, Open-ground: "&amp;HLOOKUP(B6837,parameters!$C$195:$EJ$198,4,0)&amp;_xlfn._LONGTEXT("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")&amp;VLOOKUP(B6837,'extension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1457.46696149512 kWh/kWp.
Annual output, Facade: 1023.32786658168 kWh/kWp.
Annual output, Open-ground: 1550.496767548 kWh/kWp.
Amount of solar energy transformed to electricity. Waste heat emission due to losses of electricity in the system.
Technology:  Electricity production with grid-connected photovoltaic power plants.
Time period:  Time of publications
Production volume: 8.611 GWh in 2025.
Sampling:  Statistical data and model calculations
Extrapolations:  Use of PV technology data investigated for other countries (Switzerland). Correction of average yield with Swiss data.
Uncertainty:  None
Author: Romain Sacchi, PSI, romain.sacchi@psi.ch</v>
      </c>
    </row>
    <row r="6837" s="29">
      <c r="A6837" t="inlineStr">
        <is>
          <t>location</t>
        </is>
      </c>
      <c r="B6837" t="inlineStr">
        <is>
          <t>BR</t>
        </is>
      </c>
    </row>
    <row r="6838" s="29">
      <c r="A6838" t="inlineStr">
        <is>
          <t>production amount</t>
        </is>
      </c>
      <c r="B6838" t="n">
        <v>1</v>
      </c>
    </row>
    <row r="6839" s="29">
      <c r="A6839" t="inlineStr">
        <is>
          <t>reference product</t>
        </is>
      </c>
      <c r="B6839" t="inlineStr">
        <is>
          <t>electricity, low voltage</t>
        </is>
      </c>
    </row>
    <row r="6840" s="29">
      <c r="A6840" t="inlineStr">
        <is>
          <t>source</t>
        </is>
      </c>
      <c r="B68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841" s="29">
      <c r="A6841" t="inlineStr">
        <is>
          <t>type</t>
        </is>
      </c>
      <c r="B6841" t="inlineStr">
        <is>
          <t>process</t>
        </is>
      </c>
    </row>
    <row r="6842" s="29">
      <c r="A6842" t="inlineStr">
        <is>
          <t>unit</t>
        </is>
      </c>
      <c r="B6842" t="inlineStr">
        <is>
          <t>kilowatt hour</t>
        </is>
      </c>
    </row>
    <row r="6843" s="29">
      <c r="A6843" t="inlineStr">
        <is>
          <t>Exchanges</t>
        </is>
      </c>
    </row>
    <row r="6844" customFormat="1" s="28">
      <c r="A6844" s="28" t="inlineStr">
        <is>
          <t>name</t>
        </is>
      </c>
      <c r="B6844" s="28" t="inlineStr">
        <is>
          <t>amount</t>
        </is>
      </c>
      <c r="C6844" s="28" t="inlineStr">
        <is>
          <t>location</t>
        </is>
      </c>
      <c r="D6844" s="28" t="inlineStr">
        <is>
          <t>unit</t>
        </is>
      </c>
      <c r="E6844" s="28" t="inlineStr">
        <is>
          <t>categories</t>
        </is>
      </c>
      <c r="F6844" s="28" t="inlineStr">
        <is>
          <t>type</t>
        </is>
      </c>
      <c r="G6844" s="28" t="inlineStr">
        <is>
          <t>uncertainty type</t>
        </is>
      </c>
      <c r="H6844" s="28" t="inlineStr">
        <is>
          <t>reference product</t>
        </is>
      </c>
      <c r="I6844" s="28" t="inlineStr">
        <is>
          <t>comment</t>
        </is>
      </c>
      <c r="J6844" s="28" t="inlineStr">
        <is>
          <t>production volume</t>
        </is>
      </c>
      <c r="K6844" s="28" t="inlineStr">
        <is>
          <t>scope</t>
        </is>
      </c>
      <c r="L6844" s="28" t="inlineStr">
        <is>
          <t>scope share</t>
        </is>
      </c>
      <c r="M6844" s="28" t="inlineStr">
        <is>
          <t>tech share</t>
        </is>
      </c>
      <c r="N6844" s="28" t="inlineStr">
        <is>
          <t>installation</t>
        </is>
      </c>
      <c r="O6844" s="28" t="inlineStr">
        <is>
          <t>productivity</t>
        </is>
      </c>
      <c r="P6844" s="28" t="inlineStr">
        <is>
          <t>kWp</t>
        </is>
      </c>
      <c r="Q6844" s="28" t="inlineStr">
        <is>
          <t>lifetime</t>
        </is>
      </c>
      <c r="R6844" s="28" t="inlineStr">
        <is>
          <t>lifetime production</t>
        </is>
      </c>
      <c r="S6844" s="28" t="inlineStr">
        <is>
          <t>inverted lifetime production</t>
        </is>
      </c>
    </row>
    <row r="6845" s="29">
      <c r="A6845" t="inlineStr">
        <is>
          <t>Energy, solar, converted</t>
        </is>
      </c>
      <c r="B6845" t="n">
        <v>3.8503</v>
      </c>
      <c r="D6845" t="inlineStr">
        <is>
          <t>megajoule</t>
        </is>
      </c>
      <c r="E6845" t="inlineStr">
        <is>
          <t>natural resource::in air</t>
        </is>
      </c>
      <c r="F6845" t="inlineStr">
        <is>
          <t>biosphere</t>
        </is>
      </c>
      <c r="G6845" t="n">
        <v>0</v>
      </c>
      <c r="I6845" t="inlineStr">
        <is>
          <t>(2,2,1,1,1,3); Energy loss in the system</t>
        </is>
      </c>
    </row>
    <row r="6846" s="29">
      <c r="A6846" t="inlineStr">
        <is>
          <t>Heat, waste</t>
        </is>
      </c>
      <c r="B6846" t="n">
        <v>0.25027</v>
      </c>
      <c r="D6846" t="inlineStr">
        <is>
          <t>megajoule</t>
        </is>
      </c>
      <c r="E6846" t="inlineStr">
        <is>
          <t>air</t>
        </is>
      </c>
      <c r="F6846" t="inlineStr">
        <is>
          <t>biosphere</t>
        </is>
      </c>
      <c r="G6846" t="n">
        <v>0</v>
      </c>
      <c r="I6846" t="inlineStr">
        <is>
          <t>(1,na,na,na,na,na); Calculation with average annual output and share of technologies; Average degradation of 10.5% included</t>
        </is>
      </c>
    </row>
    <row r="6847" s="29">
      <c r="A6847" t="inlineStr">
        <is>
          <t>electricity production, photovoltaic, residential</t>
        </is>
      </c>
      <c r="B6847" t="n">
        <v>1</v>
      </c>
      <c r="C6847" t="inlineStr">
        <is>
          <t>BR</t>
        </is>
      </c>
      <c r="D6847" t="inlineStr">
        <is>
          <t>kilowatt hour</t>
        </is>
      </c>
      <c r="E6847" t="inlineStr">
        <is>
          <t>photovoltaic::power plants</t>
        </is>
      </c>
      <c r="F6847" t="inlineStr">
        <is>
          <t>production</t>
        </is>
      </c>
      <c r="G6847" t="n">
        <v>0</v>
      </c>
      <c r="H6847" t="inlineStr">
        <is>
          <t>electricity, low voltage</t>
        </is>
      </c>
      <c r="J6847">
        <f>VLOOKUP(C6847,'extension - production vol'!$B$6:$D$235,3,0)</f>
        <v>8.6110000000000007</v>
      </c>
    </row>
    <row r="6848" ht="16" customHeight="1" s="29">
      <c r="A6848" t="inlineStr">
        <is>
          <t>photovoltaic slanted-roof installation, 3 kWp, CIS, laminated, integrated, on roof</t>
        </is>
      </c>
      <c r="B6848" s="30">
        <f>M6848*S6848</f>
        <v>3.9031363726382078E-8</v>
      </c>
      <c r="C6848" t="inlineStr">
        <is>
          <t>CH</t>
        </is>
      </c>
      <c r="D6848" t="inlineStr">
        <is>
          <t>unit</t>
        </is>
      </c>
      <c r="F6848" t="inlineStr">
        <is>
          <t>technosphere</t>
        </is>
      </c>
      <c r="G6848" t="n">
        <v>0</v>
      </c>
      <c r="H6848" t="inlineStr">
        <is>
          <t>photovoltaic slanted-roof installation, 3 kWp, CIS, laminated, integrated, on roof</t>
        </is>
      </c>
      <c r="I6848" t="inlineStr">
        <is>
          <t>(2,2,1,1,1,3); Calculation with average annual yield and share of technologies. Lifetime: 30a.</t>
        </is>
      </c>
      <c r="K6848" t="inlineStr">
        <is>
          <t>residential</t>
        </is>
      </c>
      <c r="L6848">
        <f>IF(K6848="residential",VLOOKUP(B6837,parameters!$C$41:$AG$178,18,0),IF(K6848="commercial",1-VLOOKUP(B6837,parameters!$C$41:$AG$178,18,0),1))</f>
        <v>0.17766751537682748</v>
      </c>
      <c r="M6848" s="30">
        <f>INDEX(parameters!$D$41:$AG$178,MATCH('PV (extension)'!B6837,parameters!$C$41:$C$178,0),MATCH('PV (extension)'!A6848,parameters!$D$5:$AG$5,0))/L6848</f>
        <v>5.119823078397083E-3</v>
      </c>
      <c r="N6848" s="3" t="inlineStr">
        <is>
          <t>roof-top</t>
        </is>
      </c>
      <c r="O6848">
        <f>INDEX(parameters!$C$196:$EJ$198,MATCH('PV (extension)'!N6848,parameters!$B$196:$B$198,0),MATCH('PV (extension)'!B6837,parameters!$C$195:$EJ$195,0))</f>
        <v>1457.4669614951199</v>
      </c>
      <c r="P6848" t="n">
        <v>3</v>
      </c>
      <c r="Q6848" t="n">
        <v>30</v>
      </c>
      <c r="R6848">
        <f>Q6848*P6848*O6848</f>
        <v>131172.02653456078</v>
      </c>
      <c r="S6848">
        <f>1/R6848</f>
        <v>7.6235766605048467E-6</v>
      </c>
    </row>
    <row r="6849" ht="16" customHeight="1" s="29">
      <c r="A6849" t="inlineStr">
        <is>
          <t>photovoltaic slanted-roof installation, 3 kWp, CdTe, panel, mounted, on roof</t>
        </is>
      </c>
      <c r="B6849" s="30">
        <f>M6849*S6849</f>
        <v>2.545745036671283E-7</v>
      </c>
      <c r="C6849" t="inlineStr">
        <is>
          <t>CH</t>
        </is>
      </c>
      <c r="D6849" t="inlineStr">
        <is>
          <t>unit</t>
        </is>
      </c>
      <c r="F6849" t="inlineStr">
        <is>
          <t>technosphere</t>
        </is>
      </c>
      <c r="G6849" t="n">
        <v>0</v>
      </c>
      <c r="H6849" t="inlineStr">
        <is>
          <t>photovoltaic slanted-roof installation, 3 kWp, CdTe, panel, mounted, on roof</t>
        </is>
      </c>
      <c r="I6849" t="inlineStr">
        <is>
          <t>(2,2,1,1,1,3); Calculation with average annual yield and share of technologies. Lifetime: 30a.</t>
        </is>
      </c>
      <c r="K6849" t="inlineStr">
        <is>
          <t>residential</t>
        </is>
      </c>
      <c r="L6849">
        <f>L6848</f>
        <v>0.17766751537682748</v>
      </c>
      <c r="M6849" s="30">
        <f>INDEX(parameters!$D$41:$AG$178,MATCH('PV (extension)'!B6837,parameters!$C$41:$C$178,0),MATCH('PV (extension)'!A6849,parameters!$D$5:$AG$5,0))/L6849</f>
        <v>3.3393053550047194E-2</v>
      </c>
      <c r="N6849" s="3" t="inlineStr">
        <is>
          <t>roof-top</t>
        </is>
      </c>
      <c r="O6849">
        <f>INDEX(parameters!$C$196:$EJ$198,MATCH('PV (extension)'!N6849,parameters!$B$196:$B$198,0),MATCH('PV (extension)'!B6837,parameters!$C$195:$EJ$195,0))</f>
        <v>1457.4669614951199</v>
      </c>
      <c r="P6849" t="n">
        <v>3</v>
      </c>
      <c r="Q6849" t="n">
        <v>30</v>
      </c>
      <c r="R6849">
        <f>Q6849*P6849*O6849</f>
        <v>131172.02653456078</v>
      </c>
      <c r="S6849">
        <f>1/R6849</f>
        <v>7.6235766605048467E-6</v>
      </c>
    </row>
    <row r="6850" ht="16" customHeight="1" s="29">
      <c r="A6850" t="inlineStr">
        <is>
          <t>photovoltaic slanted-roof installation, 3 kWp, micro-Si, laminated, integrated, on roof</t>
        </is>
      </c>
      <c r="B6850" s="30">
        <f>M6850*S6850</f>
        <v>3.944628620974817E-9</v>
      </c>
      <c r="C6850" t="inlineStr">
        <is>
          <t>RER</t>
        </is>
      </c>
      <c r="D6850" t="inlineStr">
        <is>
          <t>unit</t>
        </is>
      </c>
      <c r="F6850" t="inlineStr">
        <is>
          <t>technosphere</t>
        </is>
      </c>
      <c r="G6850" t="n">
        <v>0</v>
      </c>
      <c r="H6850" t="inlineStr">
        <is>
          <t>photovoltaic slanted-roof installation, 3 kWp, micro-Si, laminated, integrated, on roof</t>
        </is>
      </c>
      <c r="I6850" t="inlineStr">
        <is>
          <t>(2,2,1,1,1,3); Calculation with average annual yield and share of technologies. Lifetime: 30a.</t>
        </is>
      </c>
      <c r="K6850" t="inlineStr">
        <is>
          <t>residential</t>
        </is>
      </c>
      <c r="L6850">
        <f>L6849</f>
        <v>0.17766751537682748</v>
      </c>
      <c r="M6850" s="30">
        <f>INDEX(parameters!$D$41:$AG$178,MATCH('PV (extension)'!B6837,parameters!$C$41:$C$178,0),MATCH('PV (extension)'!A6850,parameters!$D$5:$AG$5,0))/L6850</f>
        <v>5.1742493013949662E-4</v>
      </c>
      <c r="N6850" s="3" t="inlineStr">
        <is>
          <t>roof-top</t>
        </is>
      </c>
      <c r="O6850">
        <f>INDEX(parameters!$C$196:$EJ$198,MATCH('PV (extension)'!N6850,parameters!$B$196:$B$198,0),MATCH('PV (extension)'!B6837,parameters!$C$195:$EJ$195,0))</f>
        <v>1457.4669614951199</v>
      </c>
      <c r="P6850" t="n">
        <v>3</v>
      </c>
      <c r="Q6850" t="n">
        <v>30</v>
      </c>
      <c r="R6850">
        <f>Q6850*P6850*O6850</f>
        <v>131172.02653456078</v>
      </c>
      <c r="S6850">
        <f>1/R6850</f>
        <v>7.6235766605048467E-6</v>
      </c>
    </row>
    <row r="6851" ht="16" customHeight="1" s="29">
      <c r="A6851" t="inlineStr">
        <is>
          <t>photovoltaic slanted-roof installation, 3 kWp, micro-Si, panel, mounted, on roof</t>
        </is>
      </c>
      <c r="B6851" s="30">
        <f>M6851*S6851</f>
        <v>6.8576683855656769E-8</v>
      </c>
      <c r="C6851" t="inlineStr">
        <is>
          <t>RER</t>
        </is>
      </c>
      <c r="D6851" t="inlineStr">
        <is>
          <t>unit</t>
        </is>
      </c>
      <c r="F6851" t="inlineStr">
        <is>
          <t>technosphere</t>
        </is>
      </c>
      <c r="G6851" t="n">
        <v>0</v>
      </c>
      <c r="H6851" t="inlineStr">
        <is>
          <t>photovoltaic slanted-roof installation, 3 kWp, micro-Si, panel, mounted, on roof</t>
        </is>
      </c>
      <c r="I6851" t="inlineStr">
        <is>
          <t>(2,2,1,1,1,3); Calculation with average annual yield and share of technologies. Lifetime: 30a.</t>
        </is>
      </c>
      <c r="K6851" t="inlineStr">
        <is>
          <t>residential</t>
        </is>
      </c>
      <c r="L6851">
        <f>L6850</f>
        <v>0.17766751537682748</v>
      </c>
      <c r="M6851" s="30">
        <f>INDEX(parameters!$D$41:$AG$178,MATCH('PV (extension)'!B6837,parameters!$C$41:$C$178,0),MATCH('PV (extension)'!A6851,parameters!$D$5:$AG$5,0))/L6851</f>
        <v>8.9953425943663963E-3</v>
      </c>
      <c r="N6851" s="3" t="inlineStr">
        <is>
          <t>roof-top</t>
        </is>
      </c>
      <c r="O6851">
        <f>INDEX(parameters!$C$196:$EJ$198,MATCH('PV (extension)'!N6851,parameters!$B$196:$B$198,0),MATCH('PV (extension)'!B6837,parameters!$C$195:$EJ$195,0))</f>
        <v>1457.4669614951199</v>
      </c>
      <c r="P6851" t="n">
        <v>3</v>
      </c>
      <c r="Q6851" t="n">
        <v>30</v>
      </c>
      <c r="R6851">
        <f>Q6851*P6851*O6851</f>
        <v>131172.02653456078</v>
      </c>
      <c r="S6851">
        <f>1/R6851</f>
        <v>7.6235766605048467E-6</v>
      </c>
    </row>
    <row r="6852" s="29">
      <c r="A6852" t="inlineStr">
        <is>
          <t>photovoltaic facade installation, 3kWp, multi-Si, laminated, integrated, at building</t>
        </is>
      </c>
      <c r="B6852" s="30">
        <f>M6852*S6852</f>
        <v>2.0084618953146338E-7</v>
      </c>
      <c r="C6852" t="inlineStr">
        <is>
          <t>RER</t>
        </is>
      </c>
      <c r="D6852" t="inlineStr">
        <is>
          <t>unit</t>
        </is>
      </c>
      <c r="F6852" t="inlineStr">
        <is>
          <t>technosphere</t>
        </is>
      </c>
      <c r="G6852" t="n">
        <v>0</v>
      </c>
      <c r="H6852" t="inlineStr">
        <is>
          <t>photovoltaic facade installation, 3kWp, multi-Si, laminated, integrated, at building</t>
        </is>
      </c>
      <c r="I6852" t="inlineStr">
        <is>
          <t>(2,2,1,1,1,3); Calculation with average annual yield and share of technologies. Lifetime: 30a.</t>
        </is>
      </c>
      <c r="K6852" t="inlineStr">
        <is>
          <t>residential</t>
        </is>
      </c>
      <c r="L6852">
        <f>L6851</f>
        <v>0.17766751537682748</v>
      </c>
      <c r="M6852" s="30">
        <f>INDEX(parameters!$D$41:$AG$178,MATCH('PV (extension)'!B6837,parameters!$C$41:$C$178,0),MATCH('PV (extension)'!A6852,parameters!$D$5:$AG$5,0))/L6852</f>
        <v>1.8497835237986298E-2</v>
      </c>
      <c r="N6852" t="inlineStr">
        <is>
          <t>façade</t>
        </is>
      </c>
      <c r="O6852">
        <f>INDEX(parameters!$C$196:$EJ$198,MATCH('PV (extension)'!N6852,parameters!$B$196:$B$198,0),MATCH('PV (extension)'!B6837,parameters!$C$195:$EJ$195,0))</f>
        <v>1023.32786658168</v>
      </c>
      <c r="P6852" t="n">
        <v>3</v>
      </c>
      <c r="Q6852" t="n">
        <v>30</v>
      </c>
      <c r="R6852">
        <f>Q6852*P6852*O6852</f>
        <v>92099.507992351209</v>
      </c>
      <c r="S6852">
        <f>1/R6852</f>
        <v>1.0857821304355384E-5</v>
      </c>
    </row>
    <row r="6853" s="29">
      <c r="A6853" t="inlineStr">
        <is>
          <t>photovoltaic facade installation, 3kWp, multi-Si, panel, mounted, at building</t>
        </is>
      </c>
      <c r="B6853" s="30">
        <f>M6853*S6853</f>
        <v>1.9697695440469455E-7</v>
      </c>
      <c r="C6853" t="inlineStr">
        <is>
          <t>RER</t>
        </is>
      </c>
      <c r="D6853" t="inlineStr">
        <is>
          <t>unit</t>
        </is>
      </c>
      <c r="F6853" t="inlineStr">
        <is>
          <t>technosphere</t>
        </is>
      </c>
      <c r="G6853" t="n">
        <v>0</v>
      </c>
      <c r="H6853" t="inlineStr">
        <is>
          <t>photovoltaic facade installation, 3kWp, multi-Si, panel, mounted, at building</t>
        </is>
      </c>
      <c r="I6853" t="inlineStr">
        <is>
          <t>(2,2,1,1,1,3); Calculation with average annual yield and share of technologies. Lifetime: 30a.</t>
        </is>
      </c>
      <c r="K6853" t="inlineStr">
        <is>
          <t>residential</t>
        </is>
      </c>
      <c r="L6853">
        <f>L6852</f>
        <v>0.17766751537682748</v>
      </c>
      <c r="M6853" s="30">
        <f>INDEX(parameters!$D$41:$AG$178,MATCH('PV (extension)'!B6837,parameters!$C$41:$C$178,0),MATCH('PV (extension)'!A6853,parameters!$D$5:$AG$5,0))/L6853</f>
        <v>1.8141480586504166E-2</v>
      </c>
      <c r="N6853" t="inlineStr">
        <is>
          <t>façade</t>
        </is>
      </c>
      <c r="O6853">
        <f>INDEX(parameters!$C$196:$EJ$198,MATCH('PV (extension)'!N6853,parameters!$B$196:$B$198,0),MATCH('PV (extension)'!B6837,parameters!$C$195:$EJ$195,0))</f>
        <v>1023.32786658168</v>
      </c>
      <c r="P6853" t="n">
        <v>3</v>
      </c>
      <c r="Q6853" t="n">
        <v>30</v>
      </c>
      <c r="R6853">
        <f>Q6853*P6853*O6853</f>
        <v>92099.507992351209</v>
      </c>
      <c r="S6853">
        <f>1/R6853</f>
        <v>1.0857821304355384E-5</v>
      </c>
    </row>
    <row r="6854" s="29">
      <c r="A6854" t="inlineStr">
        <is>
          <t>photovoltaic facade installation, 3kWp, single-Si, laminated, integrated, at building</t>
        </is>
      </c>
      <c r="B6854" s="30">
        <f>M6854*S6854</f>
        <v>1.0588386904995275E-7</v>
      </c>
      <c r="C6854" t="inlineStr">
        <is>
          <t>RER</t>
        </is>
      </c>
      <c r="D6854" t="inlineStr">
        <is>
          <t>unit</t>
        </is>
      </c>
      <c r="F6854" t="inlineStr">
        <is>
          <t>technosphere</t>
        </is>
      </c>
      <c r="G6854" t="n">
        <v>0</v>
      </c>
      <c r="H6854" t="inlineStr">
        <is>
          <t>photovoltaic facade installation, 3kWp, single-Si, laminated, integrated, at building</t>
        </is>
      </c>
      <c r="I6854" t="inlineStr">
        <is>
          <t>(2,2,1,1,1,3); Calculation with average annual yield and share of technologies. Lifetime: 30a.</t>
        </is>
      </c>
      <c r="K6854" t="inlineStr">
        <is>
          <t>residential</t>
        </is>
      </c>
      <c r="L6854">
        <f>L6853</f>
        <v>0.17766751537682748</v>
      </c>
      <c r="M6854" s="30">
        <f>INDEX(parameters!$D$41:$AG$178,MATCH('PV (extension)'!B6837,parameters!$C$41:$C$178,0),MATCH('PV (extension)'!A6854,parameters!$D$5:$AG$5,0))/L6854</f>
        <v>9.7518522438271929E-3</v>
      </c>
      <c r="N6854" t="inlineStr">
        <is>
          <t>façade</t>
        </is>
      </c>
      <c r="O6854">
        <f>INDEX(parameters!$C$196:$EJ$198,MATCH('PV (extension)'!N6854,parameters!$B$196:$B$198,0),MATCH('PV (extension)'!B6837,parameters!$C$195:$EJ$195,0))</f>
        <v>1023.32786658168</v>
      </c>
      <c r="P6854" t="n">
        <v>3</v>
      </c>
      <c r="Q6854" t="n">
        <v>30</v>
      </c>
      <c r="R6854">
        <f>Q6854*P6854*O6854</f>
        <v>92099.507992351209</v>
      </c>
      <c r="S6854">
        <f>1/R6854</f>
        <v>1.0857821304355384E-5</v>
      </c>
    </row>
    <row r="6855" s="29">
      <c r="A6855" t="inlineStr">
        <is>
          <t>photovoltaic facade installation, 3kWp, single-Si, panel, mounted, at building</t>
        </is>
      </c>
      <c r="B6855" s="30">
        <f>M6855*S6855</f>
        <v>1.0579225315514572E-7</v>
      </c>
      <c r="C6855" t="inlineStr">
        <is>
          <t>RER</t>
        </is>
      </c>
      <c r="D6855" t="inlineStr">
        <is>
          <t>unit</t>
        </is>
      </c>
      <c r="F6855" t="inlineStr">
        <is>
          <t>technosphere</t>
        </is>
      </c>
      <c r="G6855" t="n">
        <v>0</v>
      </c>
      <c r="H6855" t="inlineStr">
        <is>
          <t>photovoltaic facade installation, 3kWp, single-Si, panel, mounted, at building</t>
        </is>
      </c>
      <c r="I6855" t="inlineStr">
        <is>
          <t>(2,2,1,1,1,3); Calculation with average annual yield and share of technologies. Lifetime: 30a.</t>
        </is>
      </c>
      <c r="K6855" t="inlineStr">
        <is>
          <t>residential</t>
        </is>
      </c>
      <c r="L6855">
        <f>L6854</f>
        <v>0.17766751537682748</v>
      </c>
      <c r="M6855" s="30">
        <f>INDEX(parameters!$D$41:$AG$178,MATCH('PV (extension)'!B6837,parameters!$C$41:$C$178,0),MATCH('PV (extension)'!A6855,parameters!$D$5:$AG$5,0))/L6855</f>
        <v>9.7434144649911868E-3</v>
      </c>
      <c r="N6855" t="inlineStr">
        <is>
          <t>façade</t>
        </is>
      </c>
      <c r="O6855">
        <f>INDEX(parameters!$C$196:$EJ$198,MATCH('PV (extension)'!N6855,parameters!$B$196:$B$198,0),MATCH('PV (extension)'!B6837,parameters!$C$195:$EJ$195,0))</f>
        <v>1023.32786658168</v>
      </c>
      <c r="P6855" t="n">
        <v>3</v>
      </c>
      <c r="Q6855" t="n">
        <v>30</v>
      </c>
      <c r="R6855">
        <f>Q6855*P6855*O6855</f>
        <v>92099.507992351209</v>
      </c>
      <c r="S6855">
        <f>1/R6855</f>
        <v>1.0857821304355384E-5</v>
      </c>
    </row>
    <row r="6856" ht="16" customHeight="1" s="29">
      <c r="A6856" t="inlineStr">
        <is>
          <t>photovoltaic flat-roof installation, 3kWp, multi-Si, on roof</t>
        </is>
      </c>
      <c r="B6856" s="30">
        <f>M6856*S6856</f>
        <v>2.172282873049163E-6</v>
      </c>
      <c r="C6856" t="inlineStr">
        <is>
          <t>RER</t>
        </is>
      </c>
      <c r="D6856" t="inlineStr">
        <is>
          <t>unit</t>
        </is>
      </c>
      <c r="F6856" t="inlineStr">
        <is>
          <t>technosphere</t>
        </is>
      </c>
      <c r="G6856" t="n">
        <v>0</v>
      </c>
      <c r="H6856" t="inlineStr">
        <is>
          <t>photovoltaic flat-roof installation, 3kWp, multi-Si, on roof</t>
        </is>
      </c>
      <c r="I6856" t="inlineStr">
        <is>
          <t>(2,2,1,1,1,3); Calculation with average annual yield and share of technologies. Lifetime: 30a.</t>
        </is>
      </c>
      <c r="K6856" t="inlineStr">
        <is>
          <t>residential</t>
        </is>
      </c>
      <c r="L6856">
        <f>L6855</f>
        <v>0.17766751537682748</v>
      </c>
      <c r="M6856" s="30">
        <f>INDEX(parameters!$D$41:$AG$178,MATCH('PV (extension)'!B6837,parameters!$C$41:$C$178,0),MATCH('PV (extension)'!A6856,parameters!$D$5:$AG$5,0))/L6856</f>
        <v>0.28494274666417674</v>
      </c>
      <c r="N6856" s="3" t="inlineStr">
        <is>
          <t>roof-top</t>
        </is>
      </c>
      <c r="O6856">
        <f>INDEX(parameters!$C$196:$EJ$198,MATCH('PV (extension)'!N6856,parameters!$B$196:$B$198,0),MATCH('PV (extension)'!B6837,parameters!$C$195:$EJ$195,0))</f>
        <v>1457.4669614951199</v>
      </c>
      <c r="P6856" t="n">
        <v>3</v>
      </c>
      <c r="Q6856" t="n">
        <v>30</v>
      </c>
      <c r="R6856">
        <f>Q6856*P6856*O6856</f>
        <v>131172.02653456078</v>
      </c>
      <c r="S6856">
        <f>1/R6856</f>
        <v>7.6235766605048467E-6</v>
      </c>
    </row>
    <row r="6857" ht="16" customHeight="1" s="29">
      <c r="A6857" t="inlineStr">
        <is>
          <t>photovoltaic flat-roof installation, 3kWp, single-Si, on roof</t>
        </is>
      </c>
      <c r="B6857" s="30">
        <f>M6857*S6857</f>
        <v>1.133900192927732E-6</v>
      </c>
      <c r="C6857" t="inlineStr">
        <is>
          <t>RER</t>
        </is>
      </c>
      <c r="D6857" t="inlineStr">
        <is>
          <t>unit</t>
        </is>
      </c>
      <c r="F6857" t="inlineStr">
        <is>
          <t>technosphere</t>
        </is>
      </c>
      <c r="G6857" t="n">
        <v>0</v>
      </c>
      <c r="H6857" t="inlineStr">
        <is>
          <t>photovoltaic flat-roof installation, 3kWp, single-Si, on roof</t>
        </is>
      </c>
      <c r="I6857" t="inlineStr">
        <is>
          <t>(2,2,1,1,1,3); Calculation with average annual yield and share of technologies. Lifetime: 30a.</t>
        </is>
      </c>
      <c r="K6857" t="inlineStr">
        <is>
          <t>residential</t>
        </is>
      </c>
      <c r="L6857">
        <f>L6856</f>
        <v>0.17766751537682748</v>
      </c>
      <c r="M6857" s="30">
        <f>INDEX(parameters!$D$41:$AG$178,MATCH('PV (extension)'!B6837,parameters!$C$41:$C$178,0),MATCH('PV (extension)'!A6857,parameters!$D$5:$AG$5,0))/L6857</f>
        <v>0.14873598619426004</v>
      </c>
      <c r="N6857" s="3" t="inlineStr">
        <is>
          <t>roof-top</t>
        </is>
      </c>
      <c r="O6857">
        <f>INDEX(parameters!$C$196:$EJ$198,MATCH('PV (extension)'!N6857,parameters!$B$196:$B$198,0),MATCH('PV (extension)'!B6837,parameters!$C$195:$EJ$195,0))</f>
        <v>1457.4669614951199</v>
      </c>
      <c r="P6857" t="n">
        <v>3</v>
      </c>
      <c r="Q6857" t="n">
        <v>30</v>
      </c>
      <c r="R6857">
        <f>Q6857*P6857*O6857</f>
        <v>131172.02653456078</v>
      </c>
      <c r="S6857">
        <f>1/R6857</f>
        <v>7.6235766605048467E-6</v>
      </c>
    </row>
    <row r="6858" ht="16" customHeight="1" s="29">
      <c r="A6858" t="inlineStr">
        <is>
          <t>photovoltaic slanted-roof installation, 3kWp, CIS, panel, mounted, on roof</t>
        </is>
      </c>
      <c r="B6858" s="30">
        <f>M6858*S6858</f>
        <v>6.2718086881614225E-7</v>
      </c>
      <c r="C6858" t="inlineStr">
        <is>
          <t>CH</t>
        </is>
      </c>
      <c r="D6858" t="inlineStr">
        <is>
          <t>unit</t>
        </is>
      </c>
      <c r="F6858" t="inlineStr">
        <is>
          <t>technosphere</t>
        </is>
      </c>
      <c r="G6858" t="n">
        <v>0</v>
      </c>
      <c r="H6858" t="inlineStr">
        <is>
          <t>photovoltaic slanted-roof installation, 3kWp, CIS, panel, mounted, on roof</t>
        </is>
      </c>
      <c r="I6858" t="inlineStr">
        <is>
          <t>(2,2,1,1,1,3); Calculation with average annual yield and share of technologies. Lifetime: 30a.</t>
        </is>
      </c>
      <c r="K6858" t="inlineStr">
        <is>
          <t>residential</t>
        </is>
      </c>
      <c r="L6858">
        <f>L6857</f>
        <v>0.17766751537682748</v>
      </c>
      <c r="M6858" s="30">
        <f>INDEX(parameters!$D$41:$AG$178,MATCH('PV (extension)'!B6837,parameters!$C$41:$C$178,0),MATCH('PV (extension)'!A6858,parameters!$D$5:$AG$5,0))/L6858</f>
        <v>8.2268585566319899E-2</v>
      </c>
      <c r="N6858" s="3" t="inlineStr">
        <is>
          <t>roof-top</t>
        </is>
      </c>
      <c r="O6858">
        <f>INDEX(parameters!$C$196:$EJ$198,MATCH('PV (extension)'!N6858,parameters!$B$196:$B$198,0),MATCH('PV (extension)'!B6837,parameters!$C$195:$EJ$195,0))</f>
        <v>1457.4669614951199</v>
      </c>
      <c r="P6858" t="n">
        <v>3</v>
      </c>
      <c r="Q6858" t="n">
        <v>30</v>
      </c>
      <c r="R6858">
        <f>Q6858*P6858*O6858</f>
        <v>131172.02653456078</v>
      </c>
      <c r="S6858">
        <f>1/R6858</f>
        <v>7.6235766605048467E-6</v>
      </c>
    </row>
    <row r="6859" ht="16" customHeight="1" s="29">
      <c r="A6859" t="inlineStr">
        <is>
          <t>photovoltaic slanted-roof installation, 3kWp, CdTe, laminated, integrated, on roof</t>
        </is>
      </c>
      <c r="B6859" s="30">
        <f>M6859*S6859</f>
        <v>1.7561457630281522E-8</v>
      </c>
      <c r="C6859" t="inlineStr">
        <is>
          <t>CH</t>
        </is>
      </c>
      <c r="D6859" t="inlineStr">
        <is>
          <t>unit</t>
        </is>
      </c>
      <c r="F6859" t="inlineStr">
        <is>
          <t>technosphere</t>
        </is>
      </c>
      <c r="G6859" t="n">
        <v>0</v>
      </c>
      <c r="H6859" t="inlineStr">
        <is>
          <t>photovoltaic slanted-roof installation, 3kWp, CdTe, laminated, integrated, on roof</t>
        </is>
      </c>
      <c r="I6859" t="inlineStr">
        <is>
          <t>(2,2,1,1,1,3); Calculation with average annual yield and share of technologies. Lifetime: 30a.</t>
        </is>
      </c>
      <c r="K6859" t="inlineStr">
        <is>
          <t>residential</t>
        </is>
      </c>
      <c r="L6859">
        <f>L6858</f>
        <v>0.17766751537682748</v>
      </c>
      <c r="M6859" s="30">
        <f>INDEX(parameters!$D$41:$AG$178,MATCH('PV (extension)'!B6837,parameters!$C$41:$C$178,0),MATCH('PV (extension)'!A6859,parameters!$D$5:$AG$5,0))/L6859</f>
        <v>2.3035719862648527E-3</v>
      </c>
      <c r="N6859" s="3" t="inlineStr">
        <is>
          <t>roof-top</t>
        </is>
      </c>
      <c r="O6859">
        <f>INDEX(parameters!$C$196:$EJ$198,MATCH('PV (extension)'!N6859,parameters!$B$196:$B$198,0),MATCH('PV (extension)'!B6837,parameters!$C$195:$EJ$195,0))</f>
        <v>1457.4669614951199</v>
      </c>
      <c r="P6859" t="n">
        <v>3</v>
      </c>
      <c r="Q6859" t="n">
        <v>30</v>
      </c>
      <c r="R6859">
        <f>Q6859*P6859*O6859</f>
        <v>131172.02653456078</v>
      </c>
      <c r="S6859">
        <f>1/R6859</f>
        <v>7.6235766605048467E-6</v>
      </c>
    </row>
    <row r="6860" ht="16" customHeight="1" s="29">
      <c r="A6860" t="inlineStr">
        <is>
          <t>photovoltaic slanted-roof installation, 3kWp, multi-Si, laminated, integrated, on roof</t>
        </is>
      </c>
      <c r="B6860" s="30">
        <f>M6860*S6860</f>
        <v>1.0433365144195605E-7</v>
      </c>
      <c r="C6860" t="inlineStr">
        <is>
          <t>RER</t>
        </is>
      </c>
      <c r="D6860" t="inlineStr">
        <is>
          <t>unit</t>
        </is>
      </c>
      <c r="F6860" t="inlineStr">
        <is>
          <t>technosphere</t>
        </is>
      </c>
      <c r="G6860" t="n">
        <v>0</v>
      </c>
      <c r="H6860" t="inlineStr">
        <is>
          <t>photovoltaic slanted-roof installation, 3kWp, multi-Si, laminated, integrated, on roof</t>
        </is>
      </c>
      <c r="I6860" t="inlineStr">
        <is>
          <t>(2,2,1,1,1,3); Calculation with average annual yield and share of technologies. Lifetime: 30a.</t>
        </is>
      </c>
      <c r="K6860" t="inlineStr">
        <is>
          <t>residential</t>
        </is>
      </c>
      <c r="L6860">
        <f>L6859</f>
        <v>0.17766751537682748</v>
      </c>
      <c r="M6860" s="30">
        <f>INDEX(parameters!$D$41:$AG$178,MATCH('PV (extension)'!B6837,parameters!$C$41:$C$178,0),MATCH('PV (extension)'!A6860,parameters!$D$5:$AG$5,0))/L6860</f>
        <v>1.3685656495391874E-2</v>
      </c>
      <c r="N6860" s="3" t="inlineStr">
        <is>
          <t>roof-top</t>
        </is>
      </c>
      <c r="O6860">
        <f>INDEX(parameters!$C$196:$EJ$198,MATCH('PV (extension)'!N6860,parameters!$B$196:$B$198,0),MATCH('PV (extension)'!B6837,parameters!$C$195:$EJ$195,0))</f>
        <v>1457.4669614951199</v>
      </c>
      <c r="P6860" t="n">
        <v>3</v>
      </c>
      <c r="Q6860" t="n">
        <v>30</v>
      </c>
      <c r="R6860">
        <f>Q6860*P6860*O6860</f>
        <v>131172.02653456078</v>
      </c>
      <c r="S6860">
        <f>1/R6860</f>
        <v>7.6235766605048467E-6</v>
      </c>
    </row>
    <row r="6861" ht="16" customHeight="1" s="29">
      <c r="A6861" t="inlineStr">
        <is>
          <t>photovoltaic slanted-roof installation, 3kWp, multi-Si, panel, mounted, on roof</t>
        </is>
      </c>
      <c r="B6861" s="30">
        <f>M6861*S6861</f>
        <v>1.7858215264089937E-6</v>
      </c>
      <c r="C6861" t="inlineStr">
        <is>
          <t>RER</t>
        </is>
      </c>
      <c r="D6861" t="inlineStr">
        <is>
          <t>unit</t>
        </is>
      </c>
      <c r="F6861" t="inlineStr">
        <is>
          <t>technosphere</t>
        </is>
      </c>
      <c r="G6861" t="n">
        <v>0</v>
      </c>
      <c r="H6861" t="inlineStr">
        <is>
          <t>photovoltaic slanted-roof installation, 3kWp, multi-Si, panel, mounted, on roof</t>
        </is>
      </c>
      <c r="I6861" t="inlineStr">
        <is>
          <t>(2,2,1,1,1,3); Calculation with average annual yield and share of technologies. Lifetime: 30a.</t>
        </is>
      </c>
      <c r="K6861" t="inlineStr">
        <is>
          <t>residential</t>
        </is>
      </c>
      <c r="L6861">
        <f>L6860</f>
        <v>0.17766751537682748</v>
      </c>
      <c r="M6861" s="30">
        <f>INDEX(parameters!$D$41:$AG$178,MATCH('PV (extension)'!B6837,parameters!$C$41:$C$178,0),MATCH('PV (extension)'!A6861,parameters!$D$5:$AG$5,0))/L6861</f>
        <v>0.23424982864811036</v>
      </c>
      <c r="N6861" s="3" t="inlineStr">
        <is>
          <t>roof-top</t>
        </is>
      </c>
      <c r="O6861">
        <f>INDEX(parameters!$C$196:$EJ$198,MATCH('PV (extension)'!N6861,parameters!$B$196:$B$198,0),MATCH('PV (extension)'!B6837,parameters!$C$195:$EJ$195,0))</f>
        <v>1457.4669614951199</v>
      </c>
      <c r="P6861" t="n">
        <v>3</v>
      </c>
      <c r="Q6861" t="n">
        <v>30</v>
      </c>
      <c r="R6861">
        <f>Q6861*P6861*O6861</f>
        <v>131172.02653456078</v>
      </c>
      <c r="S6861">
        <f>1/R6861</f>
        <v>7.6235766605048467E-6</v>
      </c>
    </row>
    <row r="6862" ht="16" customHeight="1" s="29">
      <c r="A6862" t="inlineStr">
        <is>
          <t>photovoltaic slanted-roof installation, 3kWp, single-Si, laminated, integrated, on roof</t>
        </is>
      </c>
      <c r="B6862" s="30">
        <f>M6862*S6862</f>
        <v>5.5139947970530982E-8</v>
      </c>
      <c r="C6862" t="inlineStr">
        <is>
          <t>RER</t>
        </is>
      </c>
      <c r="D6862" t="inlineStr">
        <is>
          <t>unit</t>
        </is>
      </c>
      <c r="F6862" t="inlineStr">
        <is>
          <t>technosphere</t>
        </is>
      </c>
      <c r="G6862" t="n">
        <v>0</v>
      </c>
      <c r="H6862" t="inlineStr">
        <is>
          <t>photovoltaic slanted-roof installation, 3kWp, single-Si, laminated, integrated, on roof</t>
        </is>
      </c>
      <c r="I6862" t="inlineStr">
        <is>
          <t>(2,2,1,1,1,3); Calculation with average annual yield and share of technologies. Lifetime: 30a.</t>
        </is>
      </c>
      <c r="K6862" t="inlineStr">
        <is>
          <t>residential</t>
        </is>
      </c>
      <c r="L6862">
        <f>L6861</f>
        <v>0.17766751537682748</v>
      </c>
      <c r="M6862" s="30">
        <f>INDEX(parameters!$D$41:$AG$178,MATCH('PV (extension)'!B6837,parameters!$C$41:$C$178,0),MATCH('PV (extension)'!A6862,parameters!$D$5:$AG$5,0))/L6862</f>
        <v>7.2328187183047909E-3</v>
      </c>
      <c r="N6862" s="3" t="inlineStr">
        <is>
          <t>roof-top</t>
        </is>
      </c>
      <c r="O6862">
        <f>INDEX(parameters!$C$196:$EJ$198,MATCH('PV (extension)'!N6862,parameters!$B$196:$B$198,0),MATCH('PV (extension)'!B6837,parameters!$C$195:$EJ$195,0))</f>
        <v>1457.4669614951199</v>
      </c>
      <c r="P6862" t="n">
        <v>3</v>
      </c>
      <c r="Q6862" t="n">
        <v>30</v>
      </c>
      <c r="R6862">
        <f>Q6862*P6862*O6862</f>
        <v>131172.02653456078</v>
      </c>
      <c r="S6862">
        <f>1/R6862</f>
        <v>7.6235766605048467E-6</v>
      </c>
    </row>
    <row r="6863" ht="16" customHeight="1" s="29">
      <c r="A6863" t="inlineStr">
        <is>
          <t>photovoltaic slanted-roof installation, 3kWp, single-Si, panel, mounted, on roof</t>
        </is>
      </c>
      <c r="B6863" s="30">
        <f>M6863*S6863</f>
        <v>9.3328266914178977E-7</v>
      </c>
      <c r="C6863" t="inlineStr">
        <is>
          <t>RER</t>
        </is>
      </c>
      <c r="D6863" t="inlineStr">
        <is>
          <t>unit</t>
        </is>
      </c>
      <c r="F6863" t="inlineStr">
        <is>
          <t>technosphere</t>
        </is>
      </c>
      <c r="G6863" t="n">
        <v>0</v>
      </c>
      <c r="H6863" t="inlineStr">
        <is>
          <t>photovoltaic slanted-roof installation, 3kWp, single-Si, panel, mounted, on roof</t>
        </is>
      </c>
      <c r="I6863" t="inlineStr">
        <is>
          <t>(2,2,1,1,1,3); Calculation with average annual yield and share of technologies. Lifetime: 30a.</t>
        </is>
      </c>
      <c r="K6863" t="inlineStr">
        <is>
          <t>residential</t>
        </is>
      </c>
      <c r="L6863">
        <f>L6862</f>
        <v>0.17766751537682748</v>
      </c>
      <c r="M6863" s="30">
        <f>INDEX(parameters!$D$41:$AG$178,MATCH('PV (extension)'!B6837,parameters!$C$41:$C$178,0),MATCH('PV (extension)'!A6863,parameters!$D$5:$AG$5,0))/L6863</f>
        <v>0.12242057904091255</v>
      </c>
      <c r="N6863" s="3" t="inlineStr">
        <is>
          <t>roof-top</t>
        </is>
      </c>
      <c r="O6863">
        <f>INDEX(parameters!$C$196:$EJ$198,MATCH('PV (extension)'!N6863,parameters!$B$196:$B$198,0),MATCH('PV (extension)'!B6837,parameters!$C$195:$EJ$195,0))</f>
        <v>1457.4669614951199</v>
      </c>
      <c r="P6863" t="n">
        <v>3</v>
      </c>
      <c r="Q6863" t="n">
        <v>30</v>
      </c>
      <c r="R6863">
        <f>Q6863*P6863*O6863</f>
        <v>131172.02653456078</v>
      </c>
      <c r="S6863">
        <f>1/R6863</f>
        <v>7.6235766605048467E-6</v>
      </c>
    </row>
    <row r="6864" s="29">
      <c r="A6864" t="inlineStr">
        <is>
          <t>market for tap water</t>
        </is>
      </c>
      <c r="B6864" t="n">
        <v>0.0037026</v>
      </c>
      <c r="C6864" t="inlineStr">
        <is>
          <t>Europe without Switzerland</t>
        </is>
      </c>
      <c r="D6864" t="inlineStr">
        <is>
          <t>kilogram</t>
        </is>
      </c>
      <c r="F6864" t="inlineStr">
        <is>
          <t>technosphere</t>
        </is>
      </c>
      <c r="G6864" t="n">
        <v>0</v>
      </c>
      <c r="H6864" t="inlineStr">
        <is>
          <t>tap water</t>
        </is>
      </c>
      <c r="I6864" t="inlineStr">
        <is>
          <t>(2,2,1,1,1,3); Estimation 20l/m2 panel</t>
        </is>
      </c>
    </row>
    <row r="6865" s="29">
      <c r="A6865" t="inlineStr">
        <is>
          <t>treatment of wastewater, from residence, capacity 1.1E10l/year</t>
        </is>
      </c>
      <c r="B6865" t="n">
        <v>-3.3323e-06</v>
      </c>
      <c r="C6865" t="inlineStr">
        <is>
          <t>CH</t>
        </is>
      </c>
      <c r="D6865" t="inlineStr">
        <is>
          <t>cubic meter</t>
        </is>
      </c>
      <c r="F6865" t="inlineStr">
        <is>
          <t>technosphere</t>
        </is>
      </c>
      <c r="G6865" t="n">
        <v>0</v>
      </c>
      <c r="H6865" t="inlineStr">
        <is>
          <t>wastewater, from residence</t>
        </is>
      </c>
      <c r="I6865" t="inlineStr">
        <is>
          <t>(2,2,1,1,1,3); Estimation 20l/m2 panel</t>
        </is>
      </c>
    </row>
    <row r="6866" s="29"/>
    <row r="6867" customFormat="1" s="28">
      <c r="A6867" s="28" t="inlineStr">
        <is>
          <t>Activity</t>
        </is>
      </c>
      <c r="B6867" s="28" t="inlineStr">
        <is>
          <t>electricity production, photovoltaic, commercial</t>
        </is>
      </c>
    </row>
    <row r="6868">
      <c r="A6868" t="inlineStr">
        <is>
          <t>comment</t>
        </is>
      </c>
      <c r="B686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")&amp;HLOOKUP(B6869,parameters!$C$195:$EJ$198,2,0)&amp;" kWh/kWp.
Annual output, Facade: "&amp;HLOOKUP(B6869,parameters!$C$195:$EJ$198,3,0)&amp;" kWh/kWp.
Annual output, Open-ground: "&amp;HLOOKUP(B6869,parameters!$C$195:$EJ$198,4,0)&amp;_xlfn._LONGTEXT("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")&amp;VLOOKUP(B6869,'extension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1457.46696149512 kWh/kWp.
Annual output, Facade: 1023.32786658168 kWh/kWp.
Annual output, Open-ground: 1550.496767548 kWh/kWp.
Amount of solar energy transformed to electricity. Waste heat emission due to losses of electricity in the system.
Technology:  Electricity production with grid-connected photovoltaic power plants.
Time period:  Time of publications
Production volume: 8.611 GWh in 2025.
Sampling:  Statistical data and model calculations
Extrapolations:  Use of PV technology data investigated for other countries (Switzerland). Correction of average yield with Swiss data.
Uncertainty:  None
Author: Romain Sacchi, PSI, romain.sacchi@psi.ch</v>
      </c>
    </row>
    <row r="6869" s="29">
      <c r="A6869" t="inlineStr">
        <is>
          <t>location</t>
        </is>
      </c>
      <c r="B6869" t="inlineStr">
        <is>
          <t>BR</t>
        </is>
      </c>
    </row>
    <row r="6870" s="29">
      <c r="A6870" t="inlineStr">
        <is>
          <t>production amount</t>
        </is>
      </c>
      <c r="B6870" t="n">
        <v>1</v>
      </c>
    </row>
    <row r="6871" s="29">
      <c r="A6871" t="inlineStr">
        <is>
          <t>reference product</t>
        </is>
      </c>
      <c r="B6871" t="inlineStr">
        <is>
          <t>electricity, low voltage</t>
        </is>
      </c>
    </row>
    <row r="6872" s="29">
      <c r="A6872" t="inlineStr">
        <is>
          <t>source</t>
        </is>
      </c>
      <c r="B68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873" s="29">
      <c r="A6873" t="inlineStr">
        <is>
          <t>type</t>
        </is>
      </c>
      <c r="B6873" t="inlineStr">
        <is>
          <t>process</t>
        </is>
      </c>
    </row>
    <row r="6874" s="29">
      <c r="A6874" t="inlineStr">
        <is>
          <t>unit</t>
        </is>
      </c>
      <c r="B6874" t="inlineStr">
        <is>
          <t>kilowatt hour</t>
        </is>
      </c>
    </row>
    <row r="6875" s="29">
      <c r="A6875" t="inlineStr">
        <is>
          <t>Exchanges</t>
        </is>
      </c>
    </row>
    <row r="6876" customFormat="1" s="28">
      <c r="A6876" s="28" t="inlineStr">
        <is>
          <t>name</t>
        </is>
      </c>
      <c r="B6876" s="28" t="inlineStr">
        <is>
          <t>amount</t>
        </is>
      </c>
      <c r="C6876" s="28" t="inlineStr">
        <is>
          <t>location</t>
        </is>
      </c>
      <c r="D6876" s="28" t="inlineStr">
        <is>
          <t>unit</t>
        </is>
      </c>
      <c r="E6876" s="28" t="inlineStr">
        <is>
          <t>categories</t>
        </is>
      </c>
      <c r="F6876" s="28" t="inlineStr">
        <is>
          <t>type</t>
        </is>
      </c>
      <c r="G6876" s="28" t="inlineStr">
        <is>
          <t>uncertainty type</t>
        </is>
      </c>
      <c r="H6876" s="28" t="inlineStr">
        <is>
          <t>reference product</t>
        </is>
      </c>
      <c r="I6876" s="28" t="inlineStr">
        <is>
          <t>comment</t>
        </is>
      </c>
      <c r="J6876" s="28" t="inlineStr">
        <is>
          <t>production volume</t>
        </is>
      </c>
      <c r="K6876" s="28" t="inlineStr">
        <is>
          <t>scope</t>
        </is>
      </c>
      <c r="L6876" s="28" t="inlineStr">
        <is>
          <t>scope share</t>
        </is>
      </c>
      <c r="M6876" s="28" t="inlineStr">
        <is>
          <t>tech share</t>
        </is>
      </c>
      <c r="N6876" s="28" t="inlineStr">
        <is>
          <t>installation</t>
        </is>
      </c>
      <c r="O6876" s="28" t="inlineStr">
        <is>
          <t>productivity</t>
        </is>
      </c>
      <c r="P6876" s="28" t="inlineStr">
        <is>
          <t>kWp</t>
        </is>
      </c>
      <c r="Q6876" s="28" t="inlineStr">
        <is>
          <t>lifetime</t>
        </is>
      </c>
      <c r="R6876" s="28" t="inlineStr">
        <is>
          <t>lifetime production</t>
        </is>
      </c>
      <c r="S6876" s="28" t="inlineStr">
        <is>
          <t>inverted lifetime production</t>
        </is>
      </c>
    </row>
    <row r="6877" s="29">
      <c r="A6877" t="inlineStr">
        <is>
          <t>Energy, solar, converted</t>
        </is>
      </c>
      <c r="B6877" t="n">
        <v>3.8503</v>
      </c>
      <c r="D6877" t="inlineStr">
        <is>
          <t>megajoule</t>
        </is>
      </c>
      <c r="E6877" t="inlineStr">
        <is>
          <t>natural resource::in air</t>
        </is>
      </c>
      <c r="F6877" t="inlineStr">
        <is>
          <t>biosphere</t>
        </is>
      </c>
      <c r="G6877" t="n">
        <v>0</v>
      </c>
      <c r="I6877" t="inlineStr">
        <is>
          <t>(2,2,1,1,1,3); Energy loss in the system</t>
        </is>
      </c>
    </row>
    <row r="6878" s="29">
      <c r="A6878" t="inlineStr">
        <is>
          <t>Heat, waste</t>
        </is>
      </c>
      <c r="B6878" t="n">
        <v>0.25027</v>
      </c>
      <c r="D6878" t="inlineStr">
        <is>
          <t>megajoule</t>
        </is>
      </c>
      <c r="E6878" t="inlineStr">
        <is>
          <t>air</t>
        </is>
      </c>
      <c r="F6878" t="inlineStr">
        <is>
          <t>biosphere</t>
        </is>
      </c>
      <c r="G6878" t="n">
        <v>0</v>
      </c>
      <c r="I6878" t="inlineStr">
        <is>
          <t>(1,na,na,na,na,na); Calculation with average annual output and share of technologies; Average degradation of 10.5% included</t>
        </is>
      </c>
    </row>
    <row r="6879" s="29">
      <c r="A6879" t="inlineStr">
        <is>
          <t>electricity production, photovoltaic, commercial</t>
        </is>
      </c>
      <c r="B6879" t="n">
        <v>1</v>
      </c>
      <c r="C6879" t="inlineStr">
        <is>
          <t>BR</t>
        </is>
      </c>
      <c r="D6879" t="inlineStr">
        <is>
          <t>kilowatt hour</t>
        </is>
      </c>
      <c r="E6879" t="inlineStr">
        <is>
          <t>photovoltaic::power plants</t>
        </is>
      </c>
      <c r="F6879" t="inlineStr">
        <is>
          <t>production</t>
        </is>
      </c>
      <c r="G6879" t="n">
        <v>0</v>
      </c>
      <c r="H6879" t="inlineStr">
        <is>
          <t>electricity, low voltage</t>
        </is>
      </c>
      <c r="J6879">
        <f>VLOOKUP(C6879,'extension - production vol'!$B$6:$D$235,3,0)</f>
        <v>8.6110000000000007</v>
      </c>
    </row>
    <row r="6880" ht="16" customHeight="1" s="29">
      <c r="A6880" t="inlineStr">
        <is>
          <t>photovoltaic flat-roof installation, 156 kWp, multi-Si, on roof</t>
        </is>
      </c>
      <c r="B6880" s="30">
        <f>M6880*S6880</f>
        <v>1.8000112921938078E-8</v>
      </c>
      <c r="C6880" t="inlineStr">
        <is>
          <t>CH</t>
        </is>
      </c>
      <c r="D6880" t="inlineStr">
        <is>
          <t>unit</t>
        </is>
      </c>
      <c r="F6880" t="inlineStr">
        <is>
          <t>technosphere</t>
        </is>
      </c>
      <c r="G6880" t="n">
        <v>0</v>
      </c>
      <c r="H6880" t="inlineStr">
        <is>
          <t>photovoltaic flat-roof installation, 156 kWp, multi-Si, on roof</t>
        </is>
      </c>
      <c r="I6880" t="inlineStr">
        <is>
          <t>(2,2,1,1,1,3); Calculation with average annual yield and share of technologies. Lifetime: 30a.</t>
        </is>
      </c>
      <c r="K6880" t="inlineStr">
        <is>
          <t>commercial</t>
        </is>
      </c>
      <c r="L6880">
        <f>IF(K6880="residential",VLOOKUP(B6869,parameters!$C$41:$AG$178,18,0),IF(K6880="commercial",1-VLOOKUP(B6869,parameters!$C$41:$AG$178,18,0),1))</f>
        <v>0.82233248462317254</v>
      </c>
      <c r="M6880" s="30">
        <f>INDEX(parameters!$D$41:$AG$178,MATCH('PV (extension)'!B6869,parameters!$C$41:$C$178,0),MATCH('PV (extension)'!A6880,parameters!$D$5:$AG$5,0))/L6880</f>
        <v>0.12277778707072071</v>
      </c>
      <c r="N6880" s="3" t="inlineStr">
        <is>
          <t>roof-top</t>
        </is>
      </c>
      <c r="O6880">
        <f>INDEX(parameters!$C$196:$EJ$198,MATCH('PV (extension)'!N6880,parameters!$B$196:$B$198,0),MATCH('PV (extension)'!B6869,parameters!$C$195:$EJ$195,0))</f>
        <v>1457.4669614951199</v>
      </c>
      <c r="P6880" t="n">
        <v>156</v>
      </c>
      <c r="Q6880" t="n">
        <v>30</v>
      </c>
      <c r="R6880">
        <f>Q6880*P6880*O6880</f>
        <v>6820945.3797971616</v>
      </c>
      <c r="S6880">
        <f>1/R6880</f>
        <v>1.4660724347124704E-7</v>
      </c>
    </row>
    <row r="6881" ht="16" customHeight="1" s="29">
      <c r="A6881" t="inlineStr">
        <is>
          <t>photovoltaic flat-roof installation, 156 kWp, single-Si, on roof</t>
        </is>
      </c>
      <c r="B6881" s="30">
        <f>M6881*S6881</f>
        <v>9.4026065970478522E-9</v>
      </c>
      <c r="C6881" t="inlineStr">
        <is>
          <t>CH</t>
        </is>
      </c>
      <c r="D6881" t="inlineStr">
        <is>
          <t>unit</t>
        </is>
      </c>
      <c r="F6881" t="inlineStr">
        <is>
          <t>technosphere</t>
        </is>
      </c>
      <c r="G6881" t="n">
        <v>0</v>
      </c>
      <c r="H6881" t="inlineStr">
        <is>
          <t>photovoltaic flat-roof installation, 156 kWp, single-Si, on roof</t>
        </is>
      </c>
      <c r="I6881" t="inlineStr">
        <is>
          <t>(2,2,1,1,1,3); Calculation with average annual yield and share of technologies. Lifetime: 30a.</t>
        </is>
      </c>
      <c r="K6881" t="inlineStr">
        <is>
          <t>commercial</t>
        </is>
      </c>
      <c r="L6881">
        <f>L6880</f>
        <v>0.82233248462317254</v>
      </c>
      <c r="M6881" s="30">
        <f>INDEX(parameters!$D$41:$AG$178,MATCH('PV (extension)'!B6869,parameters!$C$41:$C$178,0),MATCH('PV (extension)'!A6881,parameters!$D$5:$AG$5,0))/L6881</f>
        <v>6.4134666026183854E-2</v>
      </c>
      <c r="N6881" s="3" t="inlineStr">
        <is>
          <t>roof-top</t>
        </is>
      </c>
      <c r="O6881">
        <f>INDEX(parameters!$C$196:$EJ$198,MATCH('PV (extension)'!N6881,parameters!$B$196:$B$198,0),MATCH('PV (extension)'!B6869,parameters!$C$195:$EJ$195,0))</f>
        <v>1457.4669614951199</v>
      </c>
      <c r="P6881" t="n">
        <v>156</v>
      </c>
      <c r="Q6881" t="n">
        <v>30</v>
      </c>
      <c r="R6881">
        <f>Q6881*P6881*O6881</f>
        <v>6820945.3797971616</v>
      </c>
      <c r="S6881">
        <f>1/R6881</f>
        <v>1.4660724347124704E-7</v>
      </c>
    </row>
    <row r="6882" s="29">
      <c r="A6882" t="inlineStr">
        <is>
          <t>photovoltaic open ground installation, 570 kWp, CIS, on open ground</t>
        </is>
      </c>
      <c r="B6882" s="30">
        <f>M6882*S6882</f>
        <v>4.6343294025838624E-10</v>
      </c>
      <c r="C6882" t="inlineStr">
        <is>
          <t>RER</t>
        </is>
      </c>
      <c r="D6882" t="inlineStr">
        <is>
          <t>unit</t>
        </is>
      </c>
      <c r="F6882" t="inlineStr">
        <is>
          <t>technosphere</t>
        </is>
      </c>
      <c r="G6882" t="n">
        <v>0</v>
      </c>
      <c r="H6882" t="inlineStr">
        <is>
          <t>photovoltaic open ground installation, 570 kWp, CIS, on open ground</t>
        </is>
      </c>
      <c r="I6882" t="inlineStr">
        <is>
          <t>(2,2,1,1,1,3); Calculation with average annual yield and share of technologies. Lifetime: 30a.</t>
        </is>
      </c>
      <c r="K6882" t="inlineStr">
        <is>
          <t>commercial</t>
        </is>
      </c>
      <c r="L6882">
        <f>L6881</f>
        <v>0.82233248462317254</v>
      </c>
      <c r="M6882" s="30">
        <f>INDEX(parameters!$D$41:$AG$178,MATCH('PV (extension)'!B6869,parameters!$C$41:$C$178,0),MATCH('PV (extension)'!A6882,parameters!$D$5:$AG$5,0))/L6882</f>
        <v>1.2287226816964775E-2</v>
      </c>
      <c r="N6882" t="inlineStr">
        <is>
          <t>central</t>
        </is>
      </c>
      <c r="O6882">
        <f>INDEX(parameters!$C$196:$EJ$198,MATCH('PV (extension)'!N6882,parameters!$B$196:$B$198,0),MATCH('PV (extension)'!B6869,parameters!$C$195:$EJ$195,0))</f>
        <v>1550.496767548</v>
      </c>
      <c r="P6882" t="n">
        <v>570</v>
      </c>
      <c r="Q6882" t="n">
        <v>30</v>
      </c>
      <c r="R6882">
        <f>Q6882*P6882*O6882</f>
        <v>26513494.725070801</v>
      </c>
      <c r="S6882">
        <f>1/R6882</f>
        <v>3.7716642425655547E-8</v>
      </c>
    </row>
    <row r="6883" s="29">
      <c r="A6883" t="inlineStr">
        <is>
          <t>photovoltaic open ground installation, 570 kWp, CdTe, on open ground</t>
        </is>
      </c>
      <c r="B6883" s="30">
        <f>M6883*S6883</f>
        <v>3.4043426553297537E-9</v>
      </c>
      <c r="C6883" t="inlineStr">
        <is>
          <t>RER</t>
        </is>
      </c>
      <c r="D6883" t="inlineStr">
        <is>
          <t>unit</t>
        </is>
      </c>
      <c r="F6883" t="inlineStr">
        <is>
          <t>technosphere</t>
        </is>
      </c>
      <c r="G6883" t="n">
        <v>0</v>
      </c>
      <c r="H6883" t="inlineStr">
        <is>
          <t>photovoltaic open ground installation, 570 kWp, CdTe, on open ground</t>
        </is>
      </c>
      <c r="I6883" t="inlineStr">
        <is>
          <t>(2,2,1,1,1,3); Calculation with average annual yield and share of technologies. Lifetime: 30a.</t>
        </is>
      </c>
      <c r="K6883" t="inlineStr">
        <is>
          <t>commercial</t>
        </is>
      </c>
      <c r="L6883">
        <f>L6882</f>
        <v>0.82233248462317254</v>
      </c>
      <c r="M6883" s="30">
        <f>INDEX(parameters!$D$41:$AG$178,MATCH('PV (extension)'!B6869,parameters!$C$41:$C$178,0),MATCH('PV (extension)'!A6883,parameters!$D$5:$AG$5,0))/L6883</f>
        <v>9.0261021034418951E-2</v>
      </c>
      <c r="N6883" t="inlineStr">
        <is>
          <t>central</t>
        </is>
      </c>
      <c r="O6883">
        <f>INDEX(parameters!$C$196:$EJ$198,MATCH('PV (extension)'!N6883,parameters!$B$196:$B$198,0),MATCH('PV (extension)'!B6869,parameters!$C$195:$EJ$195,0))</f>
        <v>1550.496767548</v>
      </c>
      <c r="P6883" t="n">
        <v>570</v>
      </c>
      <c r="Q6883" t="n">
        <v>30</v>
      </c>
      <c r="R6883">
        <f>Q6883*P6883*O6883</f>
        <v>26513494.725070801</v>
      </c>
      <c r="S6883">
        <f>1/R6883</f>
        <v>3.7716642425655547E-8</v>
      </c>
    </row>
    <row r="6884" s="29">
      <c r="A6884" t="inlineStr">
        <is>
          <t>photovoltaic open ground installation, 570 kWp, micro-Si, on open ground</t>
        </is>
      </c>
      <c r="B6884" s="30">
        <f>M6884*S6884</f>
        <v>3.6083616369902064E-11</v>
      </c>
      <c r="C6884" t="inlineStr">
        <is>
          <t>RER</t>
        </is>
      </c>
      <c r="D6884" t="inlineStr">
        <is>
          <t>unit</t>
        </is>
      </c>
      <c r="F6884" t="inlineStr">
        <is>
          <t>technosphere</t>
        </is>
      </c>
      <c r="G6884" t="n">
        <v>0</v>
      </c>
      <c r="H6884" t="inlineStr">
        <is>
          <t>photovoltaic open ground installation, 570 kWp, micro-Si, on open ground</t>
        </is>
      </c>
      <c r="I6884" t="inlineStr">
        <is>
          <t>(2,2,1,1,1,3); Calculation with average annual yield and share of technologies. Lifetime: 30a.</t>
        </is>
      </c>
      <c r="K6884" t="inlineStr">
        <is>
          <t>commercial</t>
        </is>
      </c>
      <c r="L6884">
        <f>L6883</f>
        <v>0.82233248462317254</v>
      </c>
      <c r="M6884" s="30">
        <f>INDEX(parameters!$D$41:$AG$178,MATCH('PV (extension)'!B6869,parameters!$C$41:$C$178,0),MATCH('PV (extension)'!A6884,parameters!$D$5:$AG$5,0))/L6884</f>
        <v>9.5670277228487681E-4</v>
      </c>
      <c r="N6884" t="inlineStr">
        <is>
          <t>central</t>
        </is>
      </c>
      <c r="O6884">
        <f>INDEX(parameters!$C$196:$EJ$198,MATCH('PV (extension)'!N6884,parameters!$B$196:$B$198,0),MATCH('PV (extension)'!B6869,parameters!$C$195:$EJ$195,0))</f>
        <v>1550.496767548</v>
      </c>
      <c r="P6884" t="n">
        <v>570</v>
      </c>
      <c r="Q6884" t="n">
        <v>30</v>
      </c>
      <c r="R6884">
        <f>Q6884*P6884*O6884</f>
        <v>26513494.725070801</v>
      </c>
      <c r="S6884">
        <f>1/R6884</f>
        <v>3.7716642425655547E-8</v>
      </c>
    </row>
    <row r="6885" s="29">
      <c r="A6885" t="inlineStr">
        <is>
          <t>photovoltaic open ground installation, 570 kWp, multi-Si, on open ground</t>
        </is>
      </c>
      <c r="B6885" s="30">
        <f>M6885*S6885</f>
        <v>1.2075353491768076E-8</v>
      </c>
      <c r="C6885" t="inlineStr">
        <is>
          <t>RER</t>
        </is>
      </c>
      <c r="D6885" t="inlineStr">
        <is>
          <t>unit</t>
        </is>
      </c>
      <c r="F6885" t="inlineStr">
        <is>
          <t>technosphere</t>
        </is>
      </c>
      <c r="G6885" t="n">
        <v>0</v>
      </c>
      <c r="H6885" t="inlineStr">
        <is>
          <t>photovoltaic open ground installation, 570 kWp, multi-Si, on open ground</t>
        </is>
      </c>
      <c r="I6885" t="inlineStr">
        <is>
          <t>(2,2,1,1,1,3); Calculation with average annual yield and share of technologies. Lifetime: 30a.</t>
        </is>
      </c>
      <c r="K6885" t="inlineStr">
        <is>
          <t>commercial</t>
        </is>
      </c>
      <c r="L6885">
        <f>L6884</f>
        <v>0.82233248462317254</v>
      </c>
      <c r="M6885" s="30">
        <f>INDEX(parameters!$D$41:$AG$178,MATCH('PV (extension)'!B6869,parameters!$C$41:$C$178,0),MATCH('PV (extension)'!A6885,parameters!$D$5:$AG$5,0))/L6885</f>
        <v>0.32015982110735819</v>
      </c>
      <c r="N6885" t="inlineStr">
        <is>
          <t>central</t>
        </is>
      </c>
      <c r="O6885">
        <f>INDEX(parameters!$C$196:$EJ$198,MATCH('PV (extension)'!N6885,parameters!$B$196:$B$198,0),MATCH('PV (extension)'!B6869,parameters!$C$195:$EJ$195,0))</f>
        <v>1550.496767548</v>
      </c>
      <c r="P6885" t="n">
        <v>570</v>
      </c>
      <c r="Q6885" t="n">
        <v>30</v>
      </c>
      <c r="R6885">
        <f>Q6885*P6885*O6885</f>
        <v>26513494.725070801</v>
      </c>
      <c r="S6885">
        <f>1/R6885</f>
        <v>3.7716642425655547E-8</v>
      </c>
    </row>
    <row r="6886" s="29">
      <c r="A6886" t="inlineStr">
        <is>
          <t>photovoltaic open ground installation, 570 kWp, single-Si, on open ground</t>
        </is>
      </c>
      <c r="B6886" s="30">
        <f>M6886*S6886</f>
        <v>6.4052873665997248E-9</v>
      </c>
      <c r="C6886" t="inlineStr">
        <is>
          <t>RER</t>
        </is>
      </c>
      <c r="D6886" t="inlineStr">
        <is>
          <t>unit</t>
        </is>
      </c>
      <c r="F6886" t="inlineStr">
        <is>
          <t>technosphere</t>
        </is>
      </c>
      <c r="G6886" t="n">
        <v>0</v>
      </c>
      <c r="H6886" t="inlineStr">
        <is>
          <t>photovoltaic open ground installation, 570 kWp, single-Si, on open ground</t>
        </is>
      </c>
      <c r="I6886" t="inlineStr">
        <is>
          <t>(2,2,1,1,1,3); Calculation with average annual yield and share of technologies. Lifetime: 30a.</t>
        </is>
      </c>
      <c r="K6886" t="inlineStr">
        <is>
          <t>commercial</t>
        </is>
      </c>
      <c r="L6886">
        <f>L6885</f>
        <v>0.82233248462317254</v>
      </c>
      <c r="M6886" s="30">
        <f>INDEX(parameters!$D$41:$AG$178,MATCH('PV (extension)'!B6869,parameters!$C$41:$C$178,0),MATCH('PV (extension)'!A6886,parameters!$D$5:$AG$5,0))/L6886</f>
        <v>0.16982655280690445</v>
      </c>
      <c r="N6886" t="inlineStr">
        <is>
          <t>central</t>
        </is>
      </c>
      <c r="O6886">
        <f>INDEX(parameters!$C$196:$EJ$198,MATCH('PV (extension)'!N6886,parameters!$B$196:$B$198,0),MATCH('PV (extension)'!B6869,parameters!$C$195:$EJ$195,0))</f>
        <v>1550.496767548</v>
      </c>
      <c r="P6886" t="n">
        <v>570</v>
      </c>
      <c r="Q6886" t="n">
        <v>30</v>
      </c>
      <c r="R6886">
        <f>Q6886*P6886*O6886</f>
        <v>26513494.725070801</v>
      </c>
      <c r="S6886">
        <f>1/R6886</f>
        <v>3.7716642425655547E-8</v>
      </c>
    </row>
    <row r="6887" ht="16" customHeight="1" s="29">
      <c r="A6887" t="inlineStr">
        <is>
          <t>photovoltaic slanted-roof installation, 93 kWp, multi-Si, laminated, integrated, on roof</t>
        </is>
      </c>
      <c r="B6887" s="30">
        <f>M6887*S6887</f>
        <v>1.9765853733957195E-9</v>
      </c>
      <c r="C6887" t="inlineStr">
        <is>
          <t>CH</t>
        </is>
      </c>
      <c r="D6887" t="inlineStr">
        <is>
          <t>unit</t>
        </is>
      </c>
      <c r="F6887" t="inlineStr">
        <is>
          <t>technosphere</t>
        </is>
      </c>
      <c r="G6887" t="n">
        <v>0</v>
      </c>
      <c r="H6887" t="inlineStr">
        <is>
          <t>photovoltaic slanted-roof installation, 93 kWp, multi-Si, laminated, integrated, on roof</t>
        </is>
      </c>
      <c r="I6887" t="inlineStr">
        <is>
          <t>(2,2,1,1,1,3); Calculation with average annual yield and share of technologies. Lifetime: 30a.</t>
        </is>
      </c>
      <c r="K6887" t="inlineStr">
        <is>
          <t>commercial</t>
        </is>
      </c>
      <c r="L6887">
        <f>L6886</f>
        <v>0.82233248462317254</v>
      </c>
      <c r="M6887" s="30">
        <f>INDEX(parameters!$D$41:$AG$178,MATCH('PV (extension)'!B6869,parameters!$C$41:$C$178,0),MATCH('PV (extension)'!A6887,parameters!$D$5:$AG$5,0))/L6887</f>
        <v>8.0374539804535308E-3</v>
      </c>
      <c r="N6887" s="3" t="inlineStr">
        <is>
          <t>roof-top</t>
        </is>
      </c>
      <c r="O6887">
        <f>INDEX(parameters!$C$196:$EJ$198,MATCH('PV (extension)'!N6887,parameters!$B$196:$B$198,0),MATCH('PV (extension)'!B6869,parameters!$C$195:$EJ$195,0))</f>
        <v>1457.4669614951199</v>
      </c>
      <c r="P6887" t="n">
        <v>93</v>
      </c>
      <c r="Q6887" t="n">
        <v>30</v>
      </c>
      <c r="R6887">
        <f>Q6887*P6887*O6887</f>
        <v>4066332.8225713847</v>
      </c>
      <c r="S6887">
        <f>1/R6887</f>
        <v>2.4592182775822083E-7</v>
      </c>
    </row>
    <row r="6888" ht="16" customHeight="1" s="29">
      <c r="A6888" t="inlineStr">
        <is>
          <t>photovoltaic slanted-roof installation, 93 kWp, multi-Si, panel, mounted, on roof</t>
        </is>
      </c>
      <c r="B6888" s="30">
        <f>M6888*S6888</f>
        <v>3.3515877053392375E-8</v>
      </c>
      <c r="C6888" t="inlineStr">
        <is>
          <t>CH</t>
        </is>
      </c>
      <c r="D6888" t="inlineStr">
        <is>
          <t>unit</t>
        </is>
      </c>
      <c r="F6888" t="inlineStr">
        <is>
          <t>technosphere</t>
        </is>
      </c>
      <c r="G6888" t="n">
        <v>0</v>
      </c>
      <c r="H6888" t="inlineStr">
        <is>
          <t>photovoltaic slanted-roof installation, 93 kWp, multi-Si, panel, mounted, on roof</t>
        </is>
      </c>
      <c r="I6888" t="inlineStr">
        <is>
          <t>(2,2,1,1,1,3); Calculation with average annual yield and share of technologies. Lifetime: 30a.</t>
        </is>
      </c>
      <c r="K6888" t="inlineStr">
        <is>
          <t>commercial</t>
        </is>
      </c>
      <c r="L6888">
        <f>L6887</f>
        <v>0.82233248462317254</v>
      </c>
      <c r="M6888" s="30">
        <f>INDEX(parameters!$D$41:$AG$178,MATCH('PV (extension)'!B6869,parameters!$C$41:$C$178,0),MATCH('PV (extension)'!A6888,parameters!$D$5:$AG$5,0))/L6888</f>
        <v>0.13628671093947653</v>
      </c>
      <c r="N6888" s="3" t="inlineStr">
        <is>
          <t>roof-top</t>
        </is>
      </c>
      <c r="O6888">
        <f>INDEX(parameters!$C$196:$EJ$198,MATCH('PV (extension)'!N6888,parameters!$B$196:$B$198,0),MATCH('PV (extension)'!B6869,parameters!$C$195:$EJ$195,0))</f>
        <v>1457.4669614951199</v>
      </c>
      <c r="P6888" t="n">
        <v>93</v>
      </c>
      <c r="Q6888" t="n">
        <v>30</v>
      </c>
      <c r="R6888">
        <f>Q6888*P6888*O6888</f>
        <v>4066332.8225713847</v>
      </c>
      <c r="S6888">
        <f>1/R6888</f>
        <v>2.4592182775822083E-7</v>
      </c>
    </row>
    <row r="6889" ht="16" customHeight="1" s="29">
      <c r="A6889" t="inlineStr">
        <is>
          <t>photovoltaic slanted-roof installation, 93 kWp, single-Si, laminated, integrated, on roof</t>
        </is>
      </c>
      <c r="B6889" s="30">
        <f>M6889*S6889</f>
        <v>1.04490865567008E-9</v>
      </c>
      <c r="C6889" t="inlineStr">
        <is>
          <t>CH</t>
        </is>
      </c>
      <c r="D6889" t="inlineStr">
        <is>
          <t>unit</t>
        </is>
      </c>
      <c r="F6889" t="inlineStr">
        <is>
          <t>technosphere</t>
        </is>
      </c>
      <c r="G6889" t="n">
        <v>0</v>
      </c>
      <c r="H6889" t="inlineStr">
        <is>
          <t>photovoltaic slanted-roof installation, 93 kWp, single-Si, laminated, integrated, on roof</t>
        </is>
      </c>
      <c r="I6889" t="inlineStr">
        <is>
          <t>(2,2,1,1,1,3); Calculation with average annual yield and share of technologies. Lifetime: 30a.</t>
        </is>
      </c>
      <c r="K6889" t="inlineStr">
        <is>
          <t>commercial</t>
        </is>
      </c>
      <c r="L6889">
        <f>L6888</f>
        <v>0.82233248462317254</v>
      </c>
      <c r="M6889" s="30">
        <f>INDEX(parameters!$D$41:$AG$178,MATCH('PV (extension)'!B6869,parameters!$C$41:$C$178,0),MATCH('PV (extension)'!A6889,parameters!$D$5:$AG$5,0))/L6889</f>
        <v>4.2489463631401872E-3</v>
      </c>
      <c r="N6889" s="3" t="inlineStr">
        <is>
          <t>roof-top</t>
        </is>
      </c>
      <c r="O6889">
        <f>INDEX(parameters!$C$196:$EJ$198,MATCH('PV (extension)'!N6889,parameters!$B$196:$B$198,0),MATCH('PV (extension)'!B6869,parameters!$C$195:$EJ$195,0))</f>
        <v>1457.4669614951199</v>
      </c>
      <c r="P6889" t="n">
        <v>93</v>
      </c>
      <c r="Q6889" t="n">
        <v>30</v>
      </c>
      <c r="R6889">
        <f>Q6889*P6889*O6889</f>
        <v>4066332.8225713847</v>
      </c>
      <c r="S6889">
        <f>1/R6889</f>
        <v>2.4592182775822083E-7</v>
      </c>
    </row>
    <row r="6890" ht="16" customHeight="1" s="29">
      <c r="A6890" t="inlineStr">
        <is>
          <t>photovoltaic slanted-roof installation, 93 kWp, single-Si, panel, mounted, on roof</t>
        </is>
      </c>
      <c r="B6890" s="30">
        <f>M6890*S6890</f>
        <v>1.7555968796424785E-8</v>
      </c>
      <c r="C6890" t="inlineStr">
        <is>
          <t>CH</t>
        </is>
      </c>
      <c r="D6890" t="inlineStr">
        <is>
          <t>unit</t>
        </is>
      </c>
      <c r="F6890" t="inlineStr">
        <is>
          <t>technosphere</t>
        </is>
      </c>
      <c r="G6890" t="n">
        <v>0</v>
      </c>
      <c r="H6890" t="inlineStr">
        <is>
          <t>photovoltaic slanted-roof installation, 93 kWp, single-Si, panel, mounted, on roof</t>
        </is>
      </c>
      <c r="I6890" t="inlineStr">
        <is>
          <t>(2,2,1,1,1,3); Calculation with average annual yield and share of technologies. Lifetime: 30a.</t>
        </is>
      </c>
      <c r="K6890" t="inlineStr">
        <is>
          <t>commercial</t>
        </is>
      </c>
      <c r="L6890">
        <f>L6889</f>
        <v>0.82233248462317254</v>
      </c>
      <c r="M6890" s="30">
        <f>INDEX(parameters!$D$41:$AG$178,MATCH('PV (extension)'!B6869,parameters!$C$41:$C$178,0),MATCH('PV (extension)'!A6890,parameters!$D$5:$AG$5,0))/L6890</f>
        <v>7.1388412148941149E-2</v>
      </c>
      <c r="N6890" s="3" t="inlineStr">
        <is>
          <t>roof-top</t>
        </is>
      </c>
      <c r="O6890">
        <f>INDEX(parameters!$C$196:$EJ$198,MATCH('PV (extension)'!N6890,parameters!$B$196:$B$198,0),MATCH('PV (extension)'!B6869,parameters!$C$195:$EJ$195,0))</f>
        <v>1457.4669614951199</v>
      </c>
      <c r="P6890" t="n">
        <v>93</v>
      </c>
      <c r="Q6890" t="n">
        <v>30</v>
      </c>
      <c r="R6890">
        <f>Q6890*P6890*O6890</f>
        <v>4066332.8225713847</v>
      </c>
      <c r="S6890">
        <f>1/R6890</f>
        <v>2.4592182775822083E-7</v>
      </c>
    </row>
    <row r="6891" s="29">
      <c r="A6891" t="inlineStr">
        <is>
          <t>market for tap water</t>
        </is>
      </c>
      <c r="B6891" t="n">
        <v>0.0037026</v>
      </c>
      <c r="C6891" t="inlineStr">
        <is>
          <t>Europe without Switzerland</t>
        </is>
      </c>
      <c r="D6891" t="inlineStr">
        <is>
          <t>kilogram</t>
        </is>
      </c>
      <c r="F6891" t="inlineStr">
        <is>
          <t>technosphere</t>
        </is>
      </c>
      <c r="G6891" t="n">
        <v>0</v>
      </c>
      <c r="H6891" t="inlineStr">
        <is>
          <t>tap water</t>
        </is>
      </c>
      <c r="I6891" t="inlineStr">
        <is>
          <t>(2,2,1,1,1,3); Estimation 20l/m2 panel</t>
        </is>
      </c>
      <c r="M6891" s="30" t="n"/>
    </row>
    <row r="6892" s="29">
      <c r="A6892" t="inlineStr">
        <is>
          <t>treatment of wastewater, from residence, capacity 1.1E10l/year</t>
        </is>
      </c>
      <c r="B6892" t="n">
        <v>-3.3323e-06</v>
      </c>
      <c r="C6892" t="inlineStr">
        <is>
          <t>CH</t>
        </is>
      </c>
      <c r="D6892" t="inlineStr">
        <is>
          <t>cubic meter</t>
        </is>
      </c>
      <c r="F6892" t="inlineStr">
        <is>
          <t>technosphere</t>
        </is>
      </c>
      <c r="G6892" t="n">
        <v>0</v>
      </c>
      <c r="H6892" t="inlineStr">
        <is>
          <t>wastewater, from residence</t>
        </is>
      </c>
      <c r="I6892" t="inlineStr">
        <is>
          <t>(2,2,1,1,1,3); Estimation 20l/m2 panel</t>
        </is>
      </c>
      <c r="M6892" s="30" t="n"/>
    </row>
    <row r="6893" s="29">
      <c r="M6893" s="30" t="n"/>
    </row>
    <row r="6894" customFormat="1" s="28">
      <c r="A6894" s="28" t="inlineStr">
        <is>
          <t>Activity</t>
        </is>
      </c>
      <c r="B6894" s="28" t="inlineStr">
        <is>
          <t>electricity production, photovoltaic</t>
        </is>
      </c>
      <c r="M6894" s="30" t="n"/>
    </row>
    <row r="6895">
      <c r="A6895" t="inlineStr">
        <is>
          <t>comment</t>
        </is>
      </c>
      <c r="B689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")&amp;HLOOKUP(B6896,parameters!$C$195:$EJ$198,2,0)&amp;" kWh/kWp.
Annual output, Facade: "&amp;HLOOKUP(B6896,parameters!$C$195:$EJ$198,3,0)&amp;" kWh/kWp.
Annual output, Open-ground: "&amp;HLOOKUP(B6896,parameters!$C$195:$EJ$198,4,0)&amp;_xlfn._LONGTEXT("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")&amp;VLOOKUP(B6896,'extension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1457.46696149512 kWh/kWp.
Annual output, Facade: 1023.32786658168 kWh/kWp.
Annual output, Open-ground: 1550.496767548 kWh/kWp.
Amount of solar energy transformed to electricity. Waste heat emission due to losses of electricity in the system.
Technology:  Electricity production with grid-connected photovoltaic power plants.
Time period:  Time of publications
Production volume: 8.611 GWh in 2025.
Sampling:  Statistical data and model calculations
Extrapolations:  Use of PV technology data investigated for other countries (Switzerland). Correction of average yield with Swiss data.
Uncertainty:  None
Author: Romain Sacchi, PSI, romain.sacchi@psi.ch</v>
      </c>
      <c r="M6895" s="30" t="n"/>
    </row>
    <row r="6896" s="29">
      <c r="A6896" t="inlineStr">
        <is>
          <t>location</t>
        </is>
      </c>
      <c r="B6896" t="inlineStr">
        <is>
          <t>BR</t>
        </is>
      </c>
    </row>
    <row r="6897" s="29">
      <c r="A6897" t="inlineStr">
        <is>
          <t>production amount</t>
        </is>
      </c>
      <c r="B6897" t="n">
        <v>1</v>
      </c>
    </row>
    <row r="6898" s="29">
      <c r="A6898" t="inlineStr">
        <is>
          <t>reference product</t>
        </is>
      </c>
      <c r="B6898" t="inlineStr">
        <is>
          <t>electricity, low voltage</t>
        </is>
      </c>
    </row>
    <row r="6899" s="29">
      <c r="A6899" t="inlineStr">
        <is>
          <t>source</t>
        </is>
      </c>
      <c r="B689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00" s="29">
      <c r="A6900" t="inlineStr">
        <is>
          <t>type</t>
        </is>
      </c>
      <c r="B6900" t="inlineStr">
        <is>
          <t>process</t>
        </is>
      </c>
    </row>
    <row r="6901" s="29">
      <c r="A6901" t="inlineStr">
        <is>
          <t>unit</t>
        </is>
      </c>
      <c r="B6901" t="inlineStr">
        <is>
          <t>kilowatt hour</t>
        </is>
      </c>
    </row>
    <row r="6902" s="29">
      <c r="A6902" t="inlineStr">
        <is>
          <t>Exchanges</t>
        </is>
      </c>
    </row>
    <row r="6903" customFormat="1" s="28">
      <c r="A6903" s="28" t="inlineStr">
        <is>
          <t>name</t>
        </is>
      </c>
      <c r="B6903" s="28" t="inlineStr">
        <is>
          <t>amount</t>
        </is>
      </c>
      <c r="C6903" s="28" t="inlineStr">
        <is>
          <t>location</t>
        </is>
      </c>
      <c r="D6903" s="28" t="inlineStr">
        <is>
          <t>unit</t>
        </is>
      </c>
      <c r="E6903" s="28" t="inlineStr">
        <is>
          <t>categories</t>
        </is>
      </c>
      <c r="F6903" s="28" t="inlineStr">
        <is>
          <t>type</t>
        </is>
      </c>
      <c r="G6903" s="28" t="inlineStr">
        <is>
          <t>uncertainty type</t>
        </is>
      </c>
      <c r="H6903" s="28" t="inlineStr">
        <is>
          <t>loc</t>
        </is>
      </c>
      <c r="I6903" s="28" t="inlineStr">
        <is>
          <t>scale</t>
        </is>
      </c>
      <c r="J6903" s="28" t="inlineStr">
        <is>
          <t>comment</t>
        </is>
      </c>
      <c r="K6903" s="28" t="inlineStr">
        <is>
          <t>negative</t>
        </is>
      </c>
      <c r="L6903" s="28" t="inlineStr">
        <is>
          <t>reference product</t>
        </is>
      </c>
      <c r="M6903" s="28" t="inlineStr">
        <is>
          <t>production volume</t>
        </is>
      </c>
      <c r="N6903" s="28" t="inlineStr">
        <is>
          <t>scope</t>
        </is>
      </c>
      <c r="O6903" s="28" t="inlineStr">
        <is>
          <t>scope share</t>
        </is>
      </c>
      <c r="P6903" s="28" t="inlineStr">
        <is>
          <t>tech share</t>
        </is>
      </c>
      <c r="Q6903" s="28" t="inlineStr">
        <is>
          <t>installation</t>
        </is>
      </c>
      <c r="R6903" s="28" t="inlineStr">
        <is>
          <t>productivity</t>
        </is>
      </c>
      <c r="S6903" s="28" t="inlineStr">
        <is>
          <t>kWp</t>
        </is>
      </c>
      <c r="T6903" s="28" t="inlineStr">
        <is>
          <t>lifetime</t>
        </is>
      </c>
      <c r="U6903" s="28" t="inlineStr">
        <is>
          <t>lifetime production</t>
        </is>
      </c>
      <c r="V6903" s="28" t="inlineStr">
        <is>
          <t>inverted lifetime production</t>
        </is>
      </c>
    </row>
    <row r="6904" s="29">
      <c r="A6904" t="inlineStr">
        <is>
          <t>Energy, solar, converted</t>
        </is>
      </c>
      <c r="B6904" t="n">
        <v>3.8503</v>
      </c>
      <c r="D6904" t="inlineStr">
        <is>
          <t>megajoule</t>
        </is>
      </c>
      <c r="E6904" t="inlineStr">
        <is>
          <t>natural resource::in air</t>
        </is>
      </c>
      <c r="F6904" t="inlineStr">
        <is>
          <t>biosphere</t>
        </is>
      </c>
      <c r="G6904" t="n">
        <v>2</v>
      </c>
      <c r="H6904" t="n">
        <v>1.348151067341848</v>
      </c>
      <c r="I6904" t="n">
        <v>0.04340984597628009</v>
      </c>
      <c r="J6904" t="inlineStr">
        <is>
          <t>(2,2,1,1,1,3); Energy loss in the system</t>
        </is>
      </c>
    </row>
    <row r="6905" s="29">
      <c r="A6905" t="inlineStr">
        <is>
          <t>Heat, waste</t>
        </is>
      </c>
      <c r="B6905" t="n">
        <v>0.25027</v>
      </c>
      <c r="D6905" t="inlineStr">
        <is>
          <t>megajoule</t>
        </is>
      </c>
      <c r="E6905" t="inlineStr">
        <is>
          <t>air</t>
        </is>
      </c>
      <c r="F6905" t="inlineStr">
        <is>
          <t>biosphere</t>
        </is>
      </c>
      <c r="G6905" t="n">
        <v>2</v>
      </c>
      <c r="H6905" t="n">
        <v>-1.385214943900327</v>
      </c>
      <c r="I6905" t="n">
        <v>0.02439508208471609</v>
      </c>
      <c r="J6905" t="inlineStr">
        <is>
          <t>(1,na,na,na,na,na); Calculation</t>
        </is>
      </c>
    </row>
    <row r="6906" s="29">
      <c r="A6906" t="inlineStr">
        <is>
          <t>electricity production, photovoltaic</t>
        </is>
      </c>
      <c r="B6906" t="n">
        <v>1</v>
      </c>
      <c r="C6906" t="inlineStr">
        <is>
          <t>BR</t>
        </is>
      </c>
      <c r="D6906" t="inlineStr">
        <is>
          <t>kilowatt hour</t>
        </is>
      </c>
      <c r="E6906" t="inlineStr">
        <is>
          <t>photovoltaic::power plants</t>
        </is>
      </c>
      <c r="F6906" t="inlineStr">
        <is>
          <t>production</t>
        </is>
      </c>
      <c r="G6906" t="n">
        <v>0</v>
      </c>
      <c r="H6906" t="n">
        <v>1</v>
      </c>
      <c r="L6906" t="inlineStr">
        <is>
          <t>electricity, low voltage</t>
        </is>
      </c>
      <c r="M6906">
        <f>VLOOKUP(C6906,'extension - production vol'!$B$6:$D$235,3,0)</f>
        <v>8.6110000000000007</v>
      </c>
    </row>
    <row r="6907" ht="16" customHeight="1" s="29">
      <c r="A6907" t="inlineStr">
        <is>
          <t>photovoltaic flat-roof installation, 156 kWp, multi-Si, on roof</t>
        </is>
      </c>
      <c r="B6907" s="30">
        <f>P6907*V6907</f>
        <v>1.4802077582595012E-8</v>
      </c>
      <c r="C6907" t="inlineStr">
        <is>
          <t>CH</t>
        </is>
      </c>
      <c r="D6907" t="inlineStr">
        <is>
          <t>unit</t>
        </is>
      </c>
      <c r="F6907" t="inlineStr">
        <is>
          <t>technosphere</t>
        </is>
      </c>
      <c r="G6907" t="n">
        <v>2</v>
      </c>
      <c r="H6907" t="n">
        <v>-18.46800298604678</v>
      </c>
      <c r="I6907" t="n">
        <v>0.09798894162072011</v>
      </c>
      <c r="J6907" t="inlineStr">
        <is>
          <t>(2,2,1,1,1,3); Calculation with average annual yield and share of technologies. Lifetime: 30a.</t>
        </is>
      </c>
      <c r="L6907" t="inlineStr">
        <is>
          <t>photovoltaic flat-roof installation, 156 kWp, multi-Si, on roof</t>
        </is>
      </c>
      <c r="N6907" t="inlineStr">
        <is>
          <t>all</t>
        </is>
      </c>
      <c r="O6907" t="n">
        <v>1</v>
      </c>
      <c r="P6907" s="30">
        <f>INDEX(parameters!$D$41:$AG$178,MATCH('PV (extension)'!B6896,parameters!$C$41:$C$178,0),MATCH('PV (extension)'!A6907,parameters!$D$5:$AG$5,0))/O6907</f>
        <v>0.10096416269840058</v>
      </c>
      <c r="Q6907" s="3" t="inlineStr">
        <is>
          <t>roof-top</t>
        </is>
      </c>
      <c r="R6907">
        <f>INDEX(parameters!$C$196:$EJ$198,MATCH('PV (extension)'!Q6907,parameters!$B$196:$B$198,0),MATCH('PV (extension)'!B6896,parameters!$C$195:$EJ$195,0))</f>
        <v>1457.4669614951199</v>
      </c>
      <c r="S6907" t="n">
        <v>156</v>
      </c>
      <c r="T6907" t="n">
        <v>30</v>
      </c>
      <c r="U6907">
        <f>T6907*S6907*R6907</f>
        <v>6820945.3797971616</v>
      </c>
      <c r="V6907">
        <f>1/U6907</f>
        <v>1.4660724347124704E-7</v>
      </c>
    </row>
    <row r="6908" ht="16" customHeight="1" s="29">
      <c r="A6908" t="inlineStr">
        <is>
          <t>photovoltaic flat-roof installation, 156 kWp, single-Si, on roof</t>
        </is>
      </c>
      <c r="B6908" s="30">
        <f>P6908*V6908</f>
        <v>7.7320688448845933E-9</v>
      </c>
      <c r="C6908" t="inlineStr">
        <is>
          <t>CH</t>
        </is>
      </c>
      <c r="D6908" t="inlineStr">
        <is>
          <t>unit</t>
        </is>
      </c>
      <c r="F6908" t="inlineStr">
        <is>
          <t>technosphere</t>
        </is>
      </c>
      <c r="G6908" t="n">
        <v>2</v>
      </c>
      <c r="H6908" t="n">
        <v>-19.10362020104489</v>
      </c>
      <c r="I6908" t="n">
        <v>0.09798894162072011</v>
      </c>
      <c r="J6908" t="inlineStr">
        <is>
          <t>(2,2,1,1,1,3); Calculation with average annual yield and share of technologies. Lifetime: 30a.</t>
        </is>
      </c>
      <c r="L6908" t="inlineStr">
        <is>
          <t>photovoltaic flat-roof installation, 156 kWp, single-Si, on roof</t>
        </is>
      </c>
      <c r="N6908" t="inlineStr">
        <is>
          <t>all</t>
        </is>
      </c>
      <c r="O6908" t="n">
        <v>1</v>
      </c>
      <c r="P6908" s="30">
        <f>INDEX(parameters!$D$41:$AG$178,MATCH('PV (extension)'!B6896,parameters!$C$41:$C$178,0),MATCH('PV (extension)'!A6908,parameters!$D$5:$AG$5,0))/O6908</f>
        <v>5.2740019263789135E-2</v>
      </c>
      <c r="Q6908" s="3" t="inlineStr">
        <is>
          <t>roof-top</t>
        </is>
      </c>
      <c r="R6908">
        <f>INDEX(parameters!$C$196:$EJ$198,MATCH('PV (extension)'!Q6908,parameters!$B$196:$B$198,0),MATCH('PV (extension)'!B6896,parameters!$C$195:$EJ$195,0))</f>
        <v>1457.4669614951199</v>
      </c>
      <c r="S6908" t="n">
        <v>156</v>
      </c>
      <c r="T6908" t="n">
        <v>30</v>
      </c>
      <c r="U6908">
        <f>T6908*S6908*R6908</f>
        <v>6820945.3797971616</v>
      </c>
      <c r="V6908">
        <f>1/U6908</f>
        <v>1.4660724347124704E-7</v>
      </c>
    </row>
    <row r="6909" ht="16" customHeight="1" s="29">
      <c r="A6909" t="inlineStr">
        <is>
          <t>photovoltaic slanted-roof installation, 3 kWp, CIS, laminated, integrated, on roof</t>
        </is>
      </c>
      <c r="B6909" s="30">
        <f>P6909*V6909</f>
        <v>6.9346054150355343E-9</v>
      </c>
      <c r="C6909" t="inlineStr">
        <is>
          <t>CH</t>
        </is>
      </c>
      <c r="D6909" t="inlineStr">
        <is>
          <t>unit</t>
        </is>
      </c>
      <c r="F6909" t="inlineStr">
        <is>
          <t>technosphere</t>
        </is>
      </c>
      <c r="G6909" t="n">
        <v>2</v>
      </c>
      <c r="H6909" t="n">
        <v>-19.69743931800395</v>
      </c>
      <c r="I6909" t="n">
        <v>0.09798894162072011</v>
      </c>
      <c r="J6909" t="inlineStr">
        <is>
          <t>(2,2,1,1,1,3); Calculation with average annual yield and share of technologies. Lifetime: 30a.</t>
        </is>
      </c>
      <c r="L6909" t="inlineStr">
        <is>
          <t>photovoltaic slanted-roof installation, 3 kWp, CIS, laminated, integrated, on roof</t>
        </is>
      </c>
      <c r="N6909" t="inlineStr">
        <is>
          <t>all</t>
        </is>
      </c>
      <c r="O6909" t="n">
        <v>1</v>
      </c>
      <c r="P6909" s="30">
        <f>INDEX(parameters!$D$41:$AG$178,MATCH('PV (extension)'!B6896,parameters!$C$41:$C$178,0),MATCH('PV (extension)'!A6909,parameters!$D$5:$AG$5,0))/O6909</f>
        <v>9.0962624550774995E-4</v>
      </c>
      <c r="Q6909" s="3" t="inlineStr">
        <is>
          <t>roof-top</t>
        </is>
      </c>
      <c r="R6909">
        <f>INDEX(parameters!$C$196:$EJ$198,MATCH('PV (extension)'!Q6909,parameters!$B$196:$B$198,0),MATCH('PV (extension)'!B6896,parameters!$C$195:$EJ$195,0))</f>
        <v>1457.4669614951199</v>
      </c>
      <c r="S6909" t="n">
        <v>3</v>
      </c>
      <c r="T6909" t="n">
        <v>30</v>
      </c>
      <c r="U6909">
        <f>T6909*S6909*R6909</f>
        <v>131172.02653456078</v>
      </c>
      <c r="V6909">
        <f>1/U6909</f>
        <v>7.6235766605048467E-6</v>
      </c>
    </row>
    <row r="6910" ht="16" customHeight="1" s="29">
      <c r="A6910" t="inlineStr">
        <is>
          <t>photovoltaic slanted-roof installation, 3 kWp, CdTe, panel, mounted, on roof</t>
        </is>
      </c>
      <c r="B6910" s="30">
        <f>P6910*V6910</f>
        <v>4.5229619544827748E-8</v>
      </c>
      <c r="C6910" t="inlineStr">
        <is>
          <t>CH</t>
        </is>
      </c>
      <c r="D6910" t="inlineStr">
        <is>
          <t>unit</t>
        </is>
      </c>
      <c r="F6910" t="inlineStr">
        <is>
          <t>technosphere</t>
        </is>
      </c>
      <c r="G6910" t="n">
        <v>2</v>
      </c>
      <c r="H6910" t="n">
        <v>-16.69297991102503</v>
      </c>
      <c r="I6910" t="n">
        <v>0.09798894162072011</v>
      </c>
      <c r="J6910" t="inlineStr">
        <is>
          <t>(2,2,1,1,1,3); Calculation with average annual yield and share of technologies. Lifetime: 30a.</t>
        </is>
      </c>
      <c r="L6910" t="inlineStr">
        <is>
          <t>photovoltaic slanted-roof installation, 3 kWp, CdTe, panel, mounted, on roof</t>
        </is>
      </c>
      <c r="N6910" t="inlineStr">
        <is>
          <t>all</t>
        </is>
      </c>
      <c r="O6910" t="n">
        <v>1</v>
      </c>
      <c r="P6910" s="30">
        <f>INDEX(parameters!$D$41:$AG$178,MATCH('PV (extension)'!B6896,parameters!$C$41:$C$178,0),MATCH('PV (extension)'!A6910,parameters!$D$5:$AG$5,0))/O6910</f>
        <v>5.9328608550822341E-3</v>
      </c>
      <c r="Q6910" s="3" t="inlineStr">
        <is>
          <t>roof-top</t>
        </is>
      </c>
      <c r="R6910">
        <f>INDEX(parameters!$C$196:$EJ$198,MATCH('PV (extension)'!Q6910,parameters!$B$196:$B$198,0),MATCH('PV (extension)'!B6896,parameters!$C$195:$EJ$195,0))</f>
        <v>1457.4669614951199</v>
      </c>
      <c r="S6910" t="n">
        <v>3</v>
      </c>
      <c r="T6910" t="n">
        <v>30</v>
      </c>
      <c r="U6910">
        <f>T6910*S6910*R6910</f>
        <v>131172.02653456078</v>
      </c>
      <c r="V6910">
        <f>1/U6910</f>
        <v>7.6235766605048467E-6</v>
      </c>
    </row>
    <row r="6911" ht="16" customHeight="1" s="29">
      <c r="A6911" t="inlineStr">
        <is>
          <t>photovoltaic slanted-roof installation, 3 kWp, micro-Si, laminated, integrated, on roof</t>
        </is>
      </c>
      <c r="B6911" s="30">
        <f>P6911*V6911</f>
        <v>7.0083236617291713E-10</v>
      </c>
      <c r="C6911" t="inlineStr">
        <is>
          <t>RER</t>
        </is>
      </c>
      <c r="D6911" t="inlineStr">
        <is>
          <t>unit</t>
        </is>
      </c>
      <c r="F6911" t="inlineStr">
        <is>
          <t>technosphere</t>
        </is>
      </c>
      <c r="G6911" t="n">
        <v>2</v>
      </c>
      <c r="H6911" t="n">
        <v>-21.54326959350907</v>
      </c>
      <c r="I6911" t="n">
        <v>0.09798894162072011</v>
      </c>
      <c r="J6911" t="inlineStr">
        <is>
          <t>(2,2,1,1,1,3); Calculation with average annual yield and share of technologies. Lifetime: 30a.</t>
        </is>
      </c>
      <c r="L6911" t="inlineStr">
        <is>
          <t>photovoltaic slanted-roof installation, 3 kWp, micro-Si, laminated, integrated, on roof</t>
        </is>
      </c>
      <c r="N6911" t="inlineStr">
        <is>
          <t>all</t>
        </is>
      </c>
      <c r="O6911" t="n">
        <v>1</v>
      </c>
      <c r="P6911" s="30">
        <f>INDEX(parameters!$D$41:$AG$178,MATCH('PV (extension)'!B6896,parameters!$C$41:$C$178,0),MATCH('PV (extension)'!A6911,parameters!$D$5:$AG$5,0))/O6911</f>
        <v>9.1929601731912907E-5</v>
      </c>
      <c r="Q6911" s="3" t="inlineStr">
        <is>
          <t>roof-top</t>
        </is>
      </c>
      <c r="R6911">
        <f>INDEX(parameters!$C$196:$EJ$198,MATCH('PV (extension)'!Q6911,parameters!$B$196:$B$198,0),MATCH('PV (extension)'!B6896,parameters!$C$195:$EJ$195,0))</f>
        <v>1457.4669614951199</v>
      </c>
      <c r="S6911" t="n">
        <v>3</v>
      </c>
      <c r="T6911" t="n">
        <v>30</v>
      </c>
      <c r="U6911">
        <f>T6911*S6911*R6911</f>
        <v>131172.02653456078</v>
      </c>
      <c r="V6911">
        <f>1/U6911</f>
        <v>7.6235766605048467E-6</v>
      </c>
    </row>
    <row r="6912" ht="16" customHeight="1" s="29">
      <c r="A6912" t="inlineStr">
        <is>
          <t>photovoltaic slanted-roof installation, 3 kWp, micro-Si, panel, mounted, on roof</t>
        </is>
      </c>
      <c r="B6912" s="30">
        <f>P6912*V6912</f>
        <v>1.2183849033416737E-8</v>
      </c>
      <c r="C6912" t="inlineStr">
        <is>
          <t>RER</t>
        </is>
      </c>
      <c r="D6912" t="inlineStr">
        <is>
          <t>unit</t>
        </is>
      </c>
      <c r="F6912" t="inlineStr">
        <is>
          <t>technosphere</t>
        </is>
      </c>
      <c r="G6912" t="n">
        <v>2</v>
      </c>
      <c r="H6912" t="n">
        <v>-18.72987249989203</v>
      </c>
      <c r="I6912" t="n">
        <v>0.09798894162072011</v>
      </c>
      <c r="J6912" t="inlineStr">
        <is>
          <t>(2,2,1,1,1,3); Calculation with average annual yield and share of technologies. Lifetime: 30a.</t>
        </is>
      </c>
      <c r="L6912" t="inlineStr">
        <is>
          <t>photovoltaic slanted-roof installation, 3 kWp, micro-Si, panel, mounted, on roof</t>
        </is>
      </c>
      <c r="N6912" t="inlineStr">
        <is>
          <t>all</t>
        </is>
      </c>
      <c r="O6912" t="n">
        <v>1</v>
      </c>
      <c r="P6912" s="30">
        <f>INDEX(parameters!$D$41:$AG$178,MATCH('PV (extension)'!B6896,parameters!$C$41:$C$178,0),MATCH('PV (extension)'!A6912,parameters!$D$5:$AG$5,0))/O6912</f>
        <v>1.5981801687044229E-3</v>
      </c>
      <c r="Q6912" s="3" t="inlineStr">
        <is>
          <t>roof-top</t>
        </is>
      </c>
      <c r="R6912">
        <f>INDEX(parameters!$C$196:$EJ$198,MATCH('PV (extension)'!Q6912,parameters!$B$196:$B$198,0),MATCH('PV (extension)'!B6896,parameters!$C$195:$EJ$195,0))</f>
        <v>1457.4669614951199</v>
      </c>
      <c r="S6912" t="n">
        <v>3</v>
      </c>
      <c r="T6912" t="n">
        <v>30</v>
      </c>
      <c r="U6912">
        <f>T6912*S6912*R6912</f>
        <v>131172.02653456078</v>
      </c>
      <c r="V6912">
        <f>1/U6912</f>
        <v>7.6235766605048467E-6</v>
      </c>
    </row>
    <row r="6913" s="29">
      <c r="A6913" t="inlineStr">
        <is>
          <t>photovoltaic open ground installation, 570 kWp, CIS, on open ground</t>
        </is>
      </c>
      <c r="B6913" s="30">
        <f>P6913*V6913</f>
        <v>3.8109596121890099E-10</v>
      </c>
      <c r="C6913" t="inlineStr">
        <is>
          <t>RER</t>
        </is>
      </c>
      <c r="D6913" t="inlineStr">
        <is>
          <t>unit</t>
        </is>
      </c>
      <c r="F6913" t="inlineStr">
        <is>
          <t>technosphere</t>
        </is>
      </c>
      <c r="G6913" t="n">
        <v>2</v>
      </c>
      <c r="H6913" t="n">
        <v>-21.66656811806742</v>
      </c>
      <c r="I6913" t="n">
        <v>0.09798894162072011</v>
      </c>
      <c r="J6913" t="inlineStr">
        <is>
          <t>(2,2,1,1,1,3); Calculation with average annual yield and share of technologies. Lifetime: 30a.</t>
        </is>
      </c>
      <c r="L6913" t="inlineStr">
        <is>
          <t>photovoltaic open ground installation, 570 kWp, CIS, on open ground</t>
        </is>
      </c>
      <c r="N6913" t="inlineStr">
        <is>
          <t>all</t>
        </is>
      </c>
      <c r="O6913" t="n">
        <v>1</v>
      </c>
      <c r="P6913" s="30">
        <f>INDEX(parameters!$D$41:$AG$178,MATCH('PV (extension)'!B6896,parameters!$C$41:$C$178,0),MATCH('PV (extension)'!A6913,parameters!$D$5:$AG$5,0))/O6913</f>
        <v>1.0104185757523119E-2</v>
      </c>
      <c r="Q6913" t="inlineStr">
        <is>
          <t>central</t>
        </is>
      </c>
      <c r="R6913">
        <f>INDEX(parameters!$C$196:$EJ$198,MATCH('PV (extension)'!Q6913,parameters!$B$196:$B$198,0),MATCH('PV (extension)'!B6896,parameters!$C$195:$EJ$195,0))</f>
        <v>1550.496767548</v>
      </c>
      <c r="S6913" t="n">
        <v>570</v>
      </c>
      <c r="T6913" t="n">
        <v>30</v>
      </c>
      <c r="U6913">
        <f>T6913*S6913*R6913</f>
        <v>26513494.725070801</v>
      </c>
      <c r="V6913">
        <f>1/U6913</f>
        <v>3.7716642425655547E-8</v>
      </c>
    </row>
    <row r="6914" s="29">
      <c r="A6914" t="inlineStr">
        <is>
          <t>photovoltaic open ground installation, 570 kWp, CdTe, on open ground</t>
        </is>
      </c>
      <c r="B6914" s="30">
        <f>P6914*V6914</f>
        <v>2.799501554265965E-9</v>
      </c>
      <c r="C6914" t="inlineStr">
        <is>
          <t>RER</t>
        </is>
      </c>
      <c r="D6914" t="inlineStr">
        <is>
          <t>unit</t>
        </is>
      </c>
      <c r="F6914" t="inlineStr">
        <is>
          <t>technosphere</t>
        </is>
      </c>
      <c r="G6914" t="n">
        <v>2</v>
      </c>
      <c r="H6914" t="n">
        <v>-21.47552628199886</v>
      </c>
      <c r="I6914" t="n">
        <v>0.09798894162072011</v>
      </c>
      <c r="J6914" t="inlineStr">
        <is>
          <t>(2,2,1,1,1,3); Calculation with average annual yield and share of technologies. Lifetime: 30a.</t>
        </is>
      </c>
      <c r="L6914" t="inlineStr">
        <is>
          <t>photovoltaic open ground installation, 570 kWp, CdTe, on open ground</t>
        </is>
      </c>
      <c r="N6914" t="inlineStr">
        <is>
          <t>all</t>
        </is>
      </c>
      <c r="O6914" t="n">
        <v>1</v>
      </c>
      <c r="P6914" s="30">
        <f>INDEX(parameters!$D$41:$AG$178,MATCH('PV (extension)'!B6896,parameters!$C$41:$C$178,0),MATCH('PV (extension)'!A6914,parameters!$D$5:$AG$5,0))/O6914</f>
        <v>7.4224569691858172E-2</v>
      </c>
      <c r="Q6914" t="inlineStr">
        <is>
          <t>central</t>
        </is>
      </c>
      <c r="R6914">
        <f>INDEX(parameters!$C$196:$EJ$198,MATCH('PV (extension)'!Q6914,parameters!$B$196:$B$198,0),MATCH('PV (extension)'!B6896,parameters!$C$195:$EJ$195,0))</f>
        <v>1550.496767548</v>
      </c>
      <c r="S6914" t="n">
        <v>570</v>
      </c>
      <c r="T6914" t="n">
        <v>30</v>
      </c>
      <c r="U6914">
        <f>T6914*S6914*R6914</f>
        <v>26513494.725070801</v>
      </c>
      <c r="V6914">
        <f>1/U6914</f>
        <v>3.7716642425655547E-8</v>
      </c>
    </row>
    <row r="6915" s="29">
      <c r="A6915" t="inlineStr">
        <is>
          <t>photovoltaic open ground installation, 570 kWp, micro-Si, on open ground</t>
        </is>
      </c>
      <c r="B6915" s="30">
        <f>P6915*V6915</f>
        <v>2.9672729903650944E-11</v>
      </c>
      <c r="C6915" t="inlineStr">
        <is>
          <t>RER</t>
        </is>
      </c>
      <c r="D6915" t="inlineStr">
        <is>
          <t>unit</t>
        </is>
      </c>
      <c r="F6915" t="inlineStr">
        <is>
          <t>technosphere</t>
        </is>
      </c>
      <c r="G6915" t="n">
        <v>2</v>
      </c>
      <c r="H6915" t="n">
        <v>-23.51240679473371</v>
      </c>
      <c r="I6915" t="n">
        <v>0.09798894162072011</v>
      </c>
      <c r="J6915" t="inlineStr">
        <is>
          <t>(2,2,1,1,1,3); Calculation with average annual yield and share of technologies. Lifetime: 30a.</t>
        </is>
      </c>
      <c r="L6915" t="inlineStr">
        <is>
          <t>photovoltaic open ground installation, 570 kWp, micro-Si, on open ground</t>
        </is>
      </c>
      <c r="N6915" t="inlineStr">
        <is>
          <t>all</t>
        </is>
      </c>
      <c r="O6915" t="n">
        <v>1</v>
      </c>
      <c r="P6915" s="30">
        <f>INDEX(parameters!$D$41:$AG$178,MATCH('PV (extension)'!B6896,parameters!$C$41:$C$178,0),MATCH('PV (extension)'!A6915,parameters!$D$5:$AG$5,0))/O6915</f>
        <v>7.867277677789E-4</v>
      </c>
      <c r="Q6915" t="inlineStr">
        <is>
          <t>central</t>
        </is>
      </c>
      <c r="R6915">
        <f>INDEX(parameters!$C$196:$EJ$198,MATCH('PV (extension)'!Q6915,parameters!$B$196:$B$198,0),MATCH('PV (extension)'!B6896,parameters!$C$195:$EJ$195,0))</f>
        <v>1550.496767548</v>
      </c>
      <c r="S6915" t="n">
        <v>570</v>
      </c>
      <c r="T6915" t="n">
        <v>30</v>
      </c>
      <c r="U6915">
        <f>T6915*S6915*R6915</f>
        <v>26513494.725070801</v>
      </c>
      <c r="V6915">
        <f>1/U6915</f>
        <v>3.7716642425655547E-8</v>
      </c>
    </row>
    <row r="6916" s="29">
      <c r="A6916" t="inlineStr">
        <is>
          <t>photovoltaic open ground installation, 570 kWp, multi-Si, on open ground</t>
        </is>
      </c>
      <c r="B6916" s="30">
        <f>P6916*V6916</f>
        <v>9.9299554395887443E-9</v>
      </c>
      <c r="C6916" t="inlineStr">
        <is>
          <t>RER</t>
        </is>
      </c>
      <c r="D6916" t="inlineStr">
        <is>
          <t>unit</t>
        </is>
      </c>
      <c r="F6916" t="inlineStr">
        <is>
          <t>technosphere</t>
        </is>
      </c>
      <c r="G6916" t="n">
        <v>2</v>
      </c>
      <c r="H6916" t="n">
        <v>-18.20082258362968</v>
      </c>
      <c r="I6916" t="n">
        <v>0.09798894162072011</v>
      </c>
      <c r="J6916" t="inlineStr">
        <is>
          <t>(2,2,1,1,1,3); Calculation with average annual yield and share of technologies. Lifetime: 30a.</t>
        </is>
      </c>
      <c r="L6916" t="inlineStr">
        <is>
          <t>photovoltaic open ground installation, 570 kWp, multi-Si, on open ground</t>
        </is>
      </c>
      <c r="N6916" t="inlineStr">
        <is>
          <t>all</t>
        </is>
      </c>
      <c r="O6916" t="n">
        <v>1</v>
      </c>
      <c r="P6916" s="30">
        <f>INDEX(parameters!$D$41:$AG$178,MATCH('PV (extension)'!B6896,parameters!$C$41:$C$178,0),MATCH('PV (extension)'!A6916,parameters!$D$5:$AG$5,0))/O6916</f>
        <v>0.2632778211677243</v>
      </c>
      <c r="Q6916" t="inlineStr">
        <is>
          <t>central</t>
        </is>
      </c>
      <c r="R6916">
        <f>INDEX(parameters!$C$196:$EJ$198,MATCH('PV (extension)'!Q6916,parameters!$B$196:$B$198,0),MATCH('PV (extension)'!B6896,parameters!$C$195:$EJ$195,0))</f>
        <v>1550.496767548</v>
      </c>
      <c r="S6916" t="n">
        <v>570</v>
      </c>
      <c r="T6916" t="n">
        <v>30</v>
      </c>
      <c r="U6916">
        <f>T6916*S6916*R6916</f>
        <v>26513494.725070801</v>
      </c>
      <c r="V6916">
        <f>1/U6916</f>
        <v>3.7716642425655547E-8</v>
      </c>
    </row>
    <row r="6917" s="29">
      <c r="A6917" t="inlineStr">
        <is>
          <t>photovoltaic open ground installation, 570 kWp, single-Si, on open ground</t>
        </is>
      </c>
      <c r="B6917" s="30">
        <f>P6917*V6917</f>
        <v>5.2672758749013694E-9</v>
      </c>
      <c r="C6917" t="inlineStr">
        <is>
          <t>RER</t>
        </is>
      </c>
      <c r="D6917" t="inlineStr">
        <is>
          <t>unit</t>
        </is>
      </c>
      <c r="F6917" t="inlineStr">
        <is>
          <t>technosphere</t>
        </is>
      </c>
      <c r="G6917" t="n">
        <v>2</v>
      </c>
      <c r="H6917" t="n">
        <v>-18.8364689523836</v>
      </c>
      <c r="I6917" t="n">
        <v>0.09798894162072011</v>
      </c>
      <c r="J6917" t="inlineStr">
        <is>
          <t>(2,2,1,1,1,3); Calculation with average annual yield and share of technologies. Lifetime: 30a.</t>
        </is>
      </c>
      <c r="L6917" t="inlineStr">
        <is>
          <t>photovoltaic open ground installation, 570 kWp, single-Si, on open ground</t>
        </is>
      </c>
      <c r="N6917" t="inlineStr">
        <is>
          <t>all</t>
        </is>
      </c>
      <c r="O6917" t="n">
        <v>1</v>
      </c>
      <c r="P6917" s="30">
        <f>INDEX(parameters!$D$41:$AG$178,MATCH('PV (extension)'!B6896,parameters!$C$41:$C$178,0),MATCH('PV (extension)'!A6917,parameters!$D$5:$AG$5,0))/O6917</f>
        <v>0.13965389112469015</v>
      </c>
      <c r="Q6917" t="inlineStr">
        <is>
          <t>central</t>
        </is>
      </c>
      <c r="R6917">
        <f>INDEX(parameters!$C$196:$EJ$198,MATCH('PV (extension)'!Q6917,parameters!$B$196:$B$198,0),MATCH('PV (extension)'!B6896,parameters!$C$195:$EJ$195,0))</f>
        <v>1550.496767548</v>
      </c>
      <c r="S6917" t="n">
        <v>570</v>
      </c>
      <c r="T6917" t="n">
        <v>30</v>
      </c>
      <c r="U6917">
        <f>T6917*S6917*R6917</f>
        <v>26513494.725070801</v>
      </c>
      <c r="V6917">
        <f>1/U6917</f>
        <v>3.7716642425655547E-8</v>
      </c>
    </row>
    <row r="6918" ht="16" customHeight="1" s="29">
      <c r="A6918" t="inlineStr">
        <is>
          <t>photovoltaic slanted-roof installation, 93 kWp, multi-Si, laminated, integrated, on roof</t>
        </is>
      </c>
      <c r="B6918" s="30">
        <f>P6918*V6918</f>
        <v>1.6254103611743235E-9</v>
      </c>
      <c r="C6918" t="inlineStr">
        <is>
          <t>CH</t>
        </is>
      </c>
      <c r="D6918" t="inlineStr">
        <is>
          <t>unit</t>
        </is>
      </c>
      <c r="F6918" t="inlineStr">
        <is>
          <t>technosphere</t>
        </is>
      </c>
      <c r="G6918" t="n">
        <v>2</v>
      </c>
      <c r="H6918" t="n">
        <v>-20.65878981776205</v>
      </c>
      <c r="I6918" t="n">
        <v>0.09798894162072011</v>
      </c>
      <c r="J6918" t="inlineStr">
        <is>
          <t>(2,2,1,1,1,3); Calculation with average annual yield and share of technologies. Lifetime: 30a.</t>
        </is>
      </c>
      <c r="L6918" t="inlineStr">
        <is>
          <t>photovoltaic slanted-roof installation, 93 kWp, multi-Si, laminated, integrated, on roof</t>
        </is>
      </c>
      <c r="N6918" t="inlineStr">
        <is>
          <t>all</t>
        </is>
      </c>
      <c r="O6918" t="n">
        <v>1</v>
      </c>
      <c r="P6918" s="30">
        <f>INDEX(parameters!$D$41:$AG$178,MATCH('PV (extension)'!B6896,parameters!$C$41:$C$178,0),MATCH('PV (extension)'!A6918,parameters!$D$5:$AG$5,0))/O6918</f>
        <v>6.6094595017907607E-3</v>
      </c>
      <c r="Q6918" s="3" t="inlineStr">
        <is>
          <t>roof-top</t>
        </is>
      </c>
      <c r="R6918">
        <f>INDEX(parameters!$C$196:$EJ$198,MATCH('PV (extension)'!Q6918,parameters!$B$196:$B$198,0),MATCH('PV (extension)'!B6896,parameters!$C$195:$EJ$195,0))</f>
        <v>1457.4669614951199</v>
      </c>
      <c r="S6918" t="n">
        <v>93</v>
      </c>
      <c r="T6918" t="n">
        <v>30</v>
      </c>
      <c r="U6918">
        <f>T6918*S6918*R6918</f>
        <v>4066332.8225713847</v>
      </c>
      <c r="V6918">
        <f>1/U6918</f>
        <v>2.4592182775822083E-7</v>
      </c>
    </row>
    <row r="6919" ht="16" customHeight="1" s="29">
      <c r="A6919" t="inlineStr">
        <is>
          <t>photovoltaic slanted-roof installation, 93 kWp, multi-Si, panel, mounted, on roof</t>
        </is>
      </c>
      <c r="B6919" s="30">
        <f>P6919*V6919</f>
        <v>2.7561194451640929E-8</v>
      </c>
      <c r="C6919" t="inlineStr">
        <is>
          <t>CH</t>
        </is>
      </c>
      <c r="D6919" t="inlineStr">
        <is>
          <t>unit</t>
        </is>
      </c>
      <c r="F6919" t="inlineStr">
        <is>
          <t>technosphere</t>
        </is>
      </c>
      <c r="G6919" t="n">
        <v>2</v>
      </c>
      <c r="H6919" t="n">
        <v>-17.84536035000586</v>
      </c>
      <c r="I6919" t="n">
        <v>0.09798894162072011</v>
      </c>
      <c r="J6919" t="inlineStr">
        <is>
          <t>(2,2,1,1,1,3); Calculation with average annual yield and share of technologies. Lifetime: 30a.</t>
        </is>
      </c>
      <c r="L6919" t="inlineStr">
        <is>
          <t>photovoltaic slanted-roof installation, 93 kWp, multi-Si, panel, mounted, on roof</t>
        </is>
      </c>
      <c r="N6919" t="inlineStr">
        <is>
          <t>all</t>
        </is>
      </c>
      <c r="O6919" t="n">
        <v>1</v>
      </c>
      <c r="P6919" s="30">
        <f>INDEX(parameters!$D$41:$AG$178,MATCH('PV (extension)'!B6896,parameters!$C$41:$C$178,0),MATCH('PV (extension)'!A6919,parameters!$D$5:$AG$5,0))/O6919</f>
        <v>0.11207298962797985</v>
      </c>
      <c r="Q6919" s="3" t="inlineStr">
        <is>
          <t>roof-top</t>
        </is>
      </c>
      <c r="R6919">
        <f>INDEX(parameters!$C$196:$EJ$198,MATCH('PV (extension)'!Q6919,parameters!$B$196:$B$198,0),MATCH('PV (extension)'!B6896,parameters!$C$195:$EJ$195,0))</f>
        <v>1457.4669614951199</v>
      </c>
      <c r="S6919" t="n">
        <v>93</v>
      </c>
      <c r="T6919" t="n">
        <v>30</v>
      </c>
      <c r="U6919">
        <f>T6919*S6919*R6919</f>
        <v>4066332.8225713847</v>
      </c>
      <c r="V6919">
        <f>1/U6919</f>
        <v>2.4592182775822083E-7</v>
      </c>
    </row>
    <row r="6920" ht="16" customHeight="1" s="29">
      <c r="A6920" t="inlineStr">
        <is>
          <t>photovoltaic slanted-roof installation, 93 kWp, single-Si, laminated, integrated, on roof</t>
        </is>
      </c>
      <c r="B6920" s="30">
        <f>P6920*V6920</f>
        <v>8.5926233102143584E-10</v>
      </c>
      <c r="C6920" t="inlineStr">
        <is>
          <t>CH</t>
        </is>
      </c>
      <c r="D6920" t="inlineStr">
        <is>
          <t>unit</t>
        </is>
      </c>
      <c r="F6920" t="inlineStr">
        <is>
          <t>technosphere</t>
        </is>
      </c>
      <c r="G6920" t="n">
        <v>2</v>
      </c>
      <c r="H6920" t="n">
        <v>-21.2944254997521</v>
      </c>
      <c r="I6920" t="n">
        <v>0.09798894162072011</v>
      </c>
      <c r="J6920" t="inlineStr">
        <is>
          <t>(2,2,1,1,1,3); Calculation with average annual yield and share of technologies. Lifetime: 30a.</t>
        </is>
      </c>
      <c r="L6920" t="inlineStr">
        <is>
          <t>photovoltaic slanted-roof installation, 93 kWp, single-Si, laminated, integrated, on roof</t>
        </is>
      </c>
      <c r="N6920" t="inlineStr">
        <is>
          <t>all</t>
        </is>
      </c>
      <c r="O6920" t="n">
        <v>1</v>
      </c>
      <c r="P6920" s="30">
        <f>INDEX(parameters!$D$41:$AG$178,MATCH('PV (extension)'!B6896,parameters!$C$41:$C$178,0),MATCH('PV (extension)'!A6920,parameters!$D$5:$AG$5,0))/O6920</f>
        <v>3.4940466198316628E-3</v>
      </c>
      <c r="Q6920" s="3" t="inlineStr">
        <is>
          <t>roof-top</t>
        </is>
      </c>
      <c r="R6920">
        <f>INDEX(parameters!$C$196:$EJ$198,MATCH('PV (extension)'!Q6920,parameters!$B$196:$B$198,0),MATCH('PV (extension)'!B6896,parameters!$C$195:$EJ$195,0))</f>
        <v>1457.4669614951199</v>
      </c>
      <c r="S6920" t="n">
        <v>93</v>
      </c>
      <c r="T6920" t="n">
        <v>30</v>
      </c>
      <c r="U6920">
        <f>T6920*S6920*R6920</f>
        <v>4066332.8225713847</v>
      </c>
      <c r="V6920">
        <f>1/U6920</f>
        <v>2.4592182775822083E-7</v>
      </c>
    </row>
    <row r="6921" ht="16" customHeight="1" s="29">
      <c r="A6921" t="inlineStr">
        <is>
          <t>photovoltaic slanted-roof installation, 93 kWp, single-Si, panel, mounted, on roof</t>
        </is>
      </c>
      <c r="B6921" s="30">
        <f>P6921*V6921</f>
        <v>1.4436843440330882E-8</v>
      </c>
      <c r="C6921" t="inlineStr">
        <is>
          <t>CH</t>
        </is>
      </c>
      <c r="D6921" t="inlineStr">
        <is>
          <t>unit</t>
        </is>
      </c>
      <c r="F6921" t="inlineStr">
        <is>
          <t>technosphere</t>
        </is>
      </c>
      <c r="G6921" t="n">
        <v>2</v>
      </c>
      <c r="H6921" t="n">
        <v>-18.48100416113547</v>
      </c>
      <c r="I6921" t="n">
        <v>0.09798894162072011</v>
      </c>
      <c r="J6921" t="inlineStr">
        <is>
          <t>(2,2,1,1,1,3); Calculation with average annual yield and share of technologies. Lifetime: 30a.</t>
        </is>
      </c>
      <c r="L6921" t="inlineStr">
        <is>
          <t>photovoltaic slanted-roof installation, 93 kWp, single-Si, panel, mounted, on roof</t>
        </is>
      </c>
      <c r="N6921" t="inlineStr">
        <is>
          <t>all</t>
        </is>
      </c>
      <c r="O6921" t="n">
        <v>1</v>
      </c>
      <c r="P6921" s="30">
        <f>INDEX(parameters!$D$41:$AG$178,MATCH('PV (extension)'!B6896,parameters!$C$41:$C$178,0),MATCH('PV (extension)'!A6921,parameters!$D$5:$AG$5,0))/O6921</f>
        <v>5.8705010335741853E-2</v>
      </c>
      <c r="Q6921" s="3" t="inlineStr">
        <is>
          <t>roof-top</t>
        </is>
      </c>
      <c r="R6921">
        <f>INDEX(parameters!$C$196:$EJ$198,MATCH('PV (extension)'!Q6921,parameters!$B$196:$B$198,0),MATCH('PV (extension)'!B6896,parameters!$C$195:$EJ$195,0))</f>
        <v>1457.4669614951199</v>
      </c>
      <c r="S6921" t="n">
        <v>93</v>
      </c>
      <c r="T6921" t="n">
        <v>30</v>
      </c>
      <c r="U6921">
        <f>T6921*S6921*R6921</f>
        <v>4066332.8225713847</v>
      </c>
      <c r="V6921">
        <f>1/U6921</f>
        <v>2.4592182775822083E-7</v>
      </c>
    </row>
    <row r="6922" s="29">
      <c r="A6922" t="inlineStr">
        <is>
          <t>photovoltaic facade installation, 3kWp, multi-Si, laminated, integrated, at building</t>
        </is>
      </c>
      <c r="B6922" s="30">
        <f>P6922*V6922</f>
        <v>3.5683843466958474E-8</v>
      </c>
      <c r="C6922" t="inlineStr">
        <is>
          <t>APAC</t>
        </is>
      </c>
      <c r="D6922" t="inlineStr">
        <is>
          <t>unit</t>
        </is>
      </c>
      <c r="F6922" t="inlineStr">
        <is>
          <t>technosphere</t>
        </is>
      </c>
      <c r="G6922" t="n">
        <v>2</v>
      </c>
      <c r="H6922" t="n">
        <v>-17.5612990452514</v>
      </c>
      <c r="I6922" t="n">
        <v>0.09798894162072011</v>
      </c>
      <c r="J6922" t="inlineStr">
        <is>
          <t>(2,2,1,1,1,3); Calculation with average annual yield and share of technologies. Lifetime: 30a.</t>
        </is>
      </c>
      <c r="L6922" t="inlineStr">
        <is>
          <t>photovoltaic facade installation, 3kWp, multi-Si, laminated, integrated, at building</t>
        </is>
      </c>
      <c r="N6922" t="inlineStr">
        <is>
          <t>all</t>
        </is>
      </c>
      <c r="O6922" t="n">
        <v>1</v>
      </c>
      <c r="P6922" s="30">
        <f>INDEX(parameters!$D$41:$AG$178,MATCH('PV (extension)'!B6896,parameters!$C$41:$C$178,0),MATCH('PV (extension)'!A6922,parameters!$D$5:$AG$5,0))/O6922</f>
        <v>3.2864644265829519E-3</v>
      </c>
      <c r="Q6922" t="inlineStr">
        <is>
          <t>façade</t>
        </is>
      </c>
      <c r="R6922">
        <f>INDEX(parameters!$C$196:$EJ$198,MATCH('PV (extension)'!Q6922,parameters!$B$196:$B$198,0),MATCH('PV (extension)'!B6896,parameters!$C$195:$EJ$195,0))</f>
        <v>1023.32786658168</v>
      </c>
      <c r="S6922" t="n">
        <v>3</v>
      </c>
      <c r="T6922" t="n">
        <v>30</v>
      </c>
      <c r="U6922">
        <f>T6922*S6922*R6922</f>
        <v>92099.507992351209</v>
      </c>
      <c r="V6922">
        <f>1/U6922</f>
        <v>1.0857821304355384E-5</v>
      </c>
    </row>
    <row r="6923" s="29">
      <c r="A6923" t="inlineStr">
        <is>
          <t>photovoltaic facade installation, 3kWp, multi-Si, panel, mounted, at building</t>
        </is>
      </c>
      <c r="B6923" s="30">
        <f>P6923*V6923</f>
        <v>3.4996406075576715E-8</v>
      </c>
      <c r="C6923" t="inlineStr">
        <is>
          <t>APAC</t>
        </is>
      </c>
      <c r="D6923" t="inlineStr">
        <is>
          <t>unit</t>
        </is>
      </c>
      <c r="F6923" t="inlineStr">
        <is>
          <t>technosphere</t>
        </is>
      </c>
      <c r="G6923" t="n">
        <v>2</v>
      </c>
      <c r="H6923" t="n">
        <v>-17.5612990452514</v>
      </c>
      <c r="I6923" t="n">
        <v>0.09798894162072011</v>
      </c>
      <c r="J6923" t="inlineStr">
        <is>
          <t>(2,2,1,1,1,3); Calculation with average annual yield and share of technologies. Lifetime: 30a.</t>
        </is>
      </c>
      <c r="L6923" t="inlineStr">
        <is>
          <t>photovoltaic facade installation, 3kWp, multi-Si, panel, mounted, at building</t>
        </is>
      </c>
      <c r="N6923" t="inlineStr">
        <is>
          <t>all</t>
        </is>
      </c>
      <c r="O6923" t="n">
        <v>1</v>
      </c>
      <c r="P6923" s="30">
        <f>INDEX(parameters!$D$41:$AG$178,MATCH('PV (extension)'!B6896,parameters!$C$41:$C$178,0),MATCH('PV (extension)'!A6923,parameters!$D$5:$AG$5,0))/O6923</f>
        <v>3.2231517810611459E-3</v>
      </c>
      <c r="Q6923" t="inlineStr">
        <is>
          <t>façade</t>
        </is>
      </c>
      <c r="R6923">
        <f>INDEX(parameters!$C$196:$EJ$198,MATCH('PV (extension)'!Q6923,parameters!$B$196:$B$198,0),MATCH('PV (extension)'!B6896,parameters!$C$195:$EJ$195,0))</f>
        <v>1023.32786658168</v>
      </c>
      <c r="S6923" t="n">
        <v>3</v>
      </c>
      <c r="T6923" t="n">
        <v>30</v>
      </c>
      <c r="U6923">
        <f>T6923*S6923*R6923</f>
        <v>92099.507992351209</v>
      </c>
      <c r="V6923">
        <f>1/U6923</f>
        <v>1.0857821304355384E-5</v>
      </c>
    </row>
    <row r="6924" s="29">
      <c r="A6924" t="inlineStr">
        <is>
          <t>photovoltaic facade installation, 3kWp, single-Si, laminated, integrated, at building</t>
        </is>
      </c>
      <c r="B6924" s="30">
        <f>P6924*V6924</f>
        <v>1.8812123932590471E-8</v>
      </c>
      <c r="C6924" t="inlineStr">
        <is>
          <t>APAC</t>
        </is>
      </c>
      <c r="D6924" t="inlineStr">
        <is>
          <t>unit</t>
        </is>
      </c>
      <c r="F6924" t="inlineStr">
        <is>
          <t>technosphere</t>
        </is>
      </c>
      <c r="G6924" t="n">
        <v>2</v>
      </c>
      <c r="H6924" t="n">
        <v>-18.19689739735082</v>
      </c>
      <c r="I6924" t="n">
        <v>0.09798894162072011</v>
      </c>
      <c r="J6924" t="inlineStr">
        <is>
          <t>(2,2,1,1,1,3); Calculation with average annual yield and share of technologies. Lifetime: 30a.</t>
        </is>
      </c>
      <c r="L6924" t="inlineStr">
        <is>
          <t>photovoltaic facade installation, 3kWp, single-Si, laminated, integrated, at building</t>
        </is>
      </c>
      <c r="N6924" t="inlineStr">
        <is>
          <t>all</t>
        </is>
      </c>
      <c r="O6924" t="n">
        <v>1</v>
      </c>
      <c r="P6924" s="30">
        <f>INDEX(parameters!$D$41:$AG$178,MATCH('PV (extension)'!B6896,parameters!$C$41:$C$178,0),MATCH('PV (extension)'!A6924,parameters!$D$5:$AG$5,0))/O6924</f>
        <v>1.7325873584827175E-3</v>
      </c>
      <c r="Q6924" t="inlineStr">
        <is>
          <t>façade</t>
        </is>
      </c>
      <c r="R6924">
        <f>INDEX(parameters!$C$196:$EJ$198,MATCH('PV (extension)'!Q6924,parameters!$B$196:$B$198,0),MATCH('PV (extension)'!B6896,parameters!$C$195:$EJ$195,0))</f>
        <v>1023.32786658168</v>
      </c>
      <c r="S6924" t="n">
        <v>3</v>
      </c>
      <c r="T6924" t="n">
        <v>30</v>
      </c>
      <c r="U6924">
        <f>T6924*S6924*R6924</f>
        <v>92099.507992351209</v>
      </c>
      <c r="V6924">
        <f>1/U6924</f>
        <v>1.0857821304355384E-5</v>
      </c>
    </row>
    <row r="6925" s="29">
      <c r="A6925" t="inlineStr">
        <is>
          <t>photovoltaic facade installation, 3kWp, single-Si, panel, mounted, at building</t>
        </is>
      </c>
      <c r="B6925" s="30">
        <f>P6925*V6925</f>
        <v>1.8795846764191079E-8</v>
      </c>
      <c r="C6925" t="inlineStr">
        <is>
          <t>APAC</t>
        </is>
      </c>
      <c r="D6925" t="inlineStr">
        <is>
          <t>unit</t>
        </is>
      </c>
      <c r="F6925" t="inlineStr">
        <is>
          <t>technosphere</t>
        </is>
      </c>
      <c r="G6925" t="n">
        <v>2</v>
      </c>
      <c r="H6925" t="n">
        <v>-18.19689739735082</v>
      </c>
      <c r="I6925" t="n">
        <v>0.09798894162072011</v>
      </c>
      <c r="J6925" t="inlineStr">
        <is>
          <t>(2,2,1,1,1,3); Calculation with average annual yield and share of technologies. Lifetime: 30a.</t>
        </is>
      </c>
      <c r="L6925" t="inlineStr">
        <is>
          <t>photovoltaic facade installation, 3kWp, single-Si, panel, mounted, at building</t>
        </is>
      </c>
      <c r="N6925" t="inlineStr">
        <is>
          <t>all</t>
        </is>
      </c>
      <c r="O6925" t="n">
        <v>1</v>
      </c>
      <c r="P6925" s="30">
        <f>INDEX(parameters!$D$41:$AG$178,MATCH('PV (extension)'!B6896,parameters!$C$41:$C$178,0),MATCH('PV (extension)'!A6925,parameters!$D$5:$AG$5,0))/O6925</f>
        <v>1.7310882392816251E-3</v>
      </c>
      <c r="Q6925" t="inlineStr">
        <is>
          <t>façade</t>
        </is>
      </c>
      <c r="R6925">
        <f>INDEX(parameters!$C$196:$EJ$198,MATCH('PV (extension)'!Q6925,parameters!$B$196:$B$198,0),MATCH('PV (extension)'!B6896,parameters!$C$195:$EJ$195,0))</f>
        <v>1023.32786658168</v>
      </c>
      <c r="S6925" t="n">
        <v>3</v>
      </c>
      <c r="T6925" t="n">
        <v>30</v>
      </c>
      <c r="U6925">
        <f>T6925*S6925*R6925</f>
        <v>92099.507992351209</v>
      </c>
      <c r="V6925">
        <f>1/U6925</f>
        <v>1.0857821304355384E-5</v>
      </c>
    </row>
    <row r="6926" ht="16" customHeight="1" s="29">
      <c r="A6926" t="inlineStr">
        <is>
          <t>photovoltaic flat-roof installation, 3kWp, multi-Si, on roof</t>
        </is>
      </c>
      <c r="B6926" s="30">
        <f>P6926*V6926</f>
        <v>3.8594410075028116E-7</v>
      </c>
      <c r="C6926" t="inlineStr">
        <is>
          <t>APAC</t>
        </is>
      </c>
      <c r="D6926" t="inlineStr">
        <is>
          <t>unit</t>
        </is>
      </c>
      <c r="F6926" t="inlineStr">
        <is>
          <t>technosphere</t>
        </is>
      </c>
      <c r="G6926" t="n">
        <v>2</v>
      </c>
      <c r="H6926" t="n">
        <v>-15.20991773919472</v>
      </c>
      <c r="I6926" t="n">
        <v>0.09798894162072011</v>
      </c>
      <c r="J6926" t="inlineStr">
        <is>
          <t>(2,2,1,1,1,3); Calculation with average annual yield and share of technologies. Lifetime: 30a.</t>
        </is>
      </c>
      <c r="L6926" t="inlineStr">
        <is>
          <t>photovoltaic flat-roof installation, 3kWp, multi-Si, on roof</t>
        </is>
      </c>
      <c r="N6926" t="inlineStr">
        <is>
          <t>all</t>
        </is>
      </c>
      <c r="O6926" t="n">
        <v>1</v>
      </c>
      <c r="P6926" s="30">
        <f>INDEX(parameters!$D$41:$AG$178,MATCH('PV (extension)'!B6896,parameters!$C$41:$C$178,0),MATCH('PV (extension)'!A6926,parameters!$D$5:$AG$5,0))/O6926</f>
        <v>5.0625069824473082E-2</v>
      </c>
      <c r="Q6926" s="3" t="inlineStr">
        <is>
          <t>roof-top</t>
        </is>
      </c>
      <c r="R6926">
        <f>INDEX(parameters!$C$196:$EJ$198,MATCH('PV (extension)'!Q6926,parameters!$B$196:$B$198,0),MATCH('PV (extension)'!B6896,parameters!$C$195:$EJ$195,0))</f>
        <v>1457.4669614951199</v>
      </c>
      <c r="S6926" t="n">
        <v>3</v>
      </c>
      <c r="T6926" t="n">
        <v>30</v>
      </c>
      <c r="U6926">
        <f>T6926*S6926*R6926</f>
        <v>131172.02653456078</v>
      </c>
      <c r="V6926">
        <f>1/U6926</f>
        <v>7.6235766605048467E-6</v>
      </c>
    </row>
    <row r="6927" ht="16" customHeight="1" s="29">
      <c r="A6927" t="inlineStr">
        <is>
          <t>photovoltaic flat-roof installation, 3kWp, single-Si, on roof</t>
        </is>
      </c>
      <c r="B6927" s="30">
        <f>P6927*V6927</f>
        <v>2.0145722996277546E-7</v>
      </c>
      <c r="C6927" t="inlineStr">
        <is>
          <t>APAC</t>
        </is>
      </c>
      <c r="D6927" t="inlineStr">
        <is>
          <t>unit</t>
        </is>
      </c>
      <c r="F6927" t="inlineStr">
        <is>
          <t>technosphere</t>
        </is>
      </c>
      <c r="G6927" t="n">
        <v>2</v>
      </c>
      <c r="H6927" t="n">
        <v>-15.84555259734934</v>
      </c>
      <c r="I6927" t="n">
        <v>0.09798894162072011</v>
      </c>
      <c r="J6927" t="inlineStr">
        <is>
          <t>(2,2,1,1,1,3); Calculation with average annual yield and share of technologies. Lifetime: 30a.</t>
        </is>
      </c>
      <c r="L6927" t="inlineStr">
        <is>
          <t>photovoltaic flat-roof installation, 3kWp, single-Si, on roof</t>
        </is>
      </c>
      <c r="N6927" t="inlineStr">
        <is>
          <t>all</t>
        </is>
      </c>
      <c r="O6927" t="n">
        <v>1</v>
      </c>
      <c r="P6927" s="30">
        <f>INDEX(parameters!$D$41:$AG$178,MATCH('PV (extension)'!B6896,parameters!$C$41:$C$178,0),MATCH('PV (extension)'!A6927,parameters!$D$5:$AG$5,0))/O6927</f>
        <v>2.6425553114256296E-2</v>
      </c>
      <c r="Q6927" s="3" t="inlineStr">
        <is>
          <t>roof-top</t>
        </is>
      </c>
      <c r="R6927">
        <f>INDEX(parameters!$C$196:$EJ$198,MATCH('PV (extension)'!Q6927,parameters!$B$196:$B$198,0),MATCH('PV (extension)'!B6896,parameters!$C$195:$EJ$195,0))</f>
        <v>1457.4669614951199</v>
      </c>
      <c r="S6927" t="n">
        <v>3</v>
      </c>
      <c r="T6927" t="n">
        <v>30</v>
      </c>
      <c r="U6927">
        <f>T6927*S6927*R6927</f>
        <v>131172.02653456078</v>
      </c>
      <c r="V6927">
        <f>1/U6927</f>
        <v>7.6235766605048467E-6</v>
      </c>
    </row>
    <row r="6928" ht="16" customHeight="1" s="29">
      <c r="A6928" t="inlineStr">
        <is>
          <t>photovoltaic slanted-roof installation, 3kWp, CIS, panel, mounted, on roof</t>
        </is>
      </c>
      <c r="B6928" s="30">
        <f>P6928*V6928</f>
        <v>1.1142966665444397E-7</v>
      </c>
      <c r="C6928" t="inlineStr">
        <is>
          <t>CH</t>
        </is>
      </c>
      <c r="D6928" t="inlineStr">
        <is>
          <t>unit</t>
        </is>
      </c>
      <c r="F6928" t="inlineStr">
        <is>
          <t>technosphere</t>
        </is>
      </c>
      <c r="G6928" t="n">
        <v>2</v>
      </c>
      <c r="H6928" t="n">
        <v>-16.88405011147741</v>
      </c>
      <c r="I6928" t="n">
        <v>0.09798894162072011</v>
      </c>
      <c r="J6928" t="inlineStr">
        <is>
          <t>(2,2,1,1,1,3); Calculation with average annual yield and share of technologies. Lifetime: 30a.</t>
        </is>
      </c>
      <c r="L6928" t="inlineStr">
        <is>
          <t>photovoltaic slanted-roof installation, 3kWp, CIS, panel, mounted, on roof</t>
        </is>
      </c>
      <c r="N6928" t="inlineStr">
        <is>
          <t>all</t>
        </is>
      </c>
      <c r="O6928" t="n">
        <v>1</v>
      </c>
      <c r="P6928" s="30">
        <f>INDEX(parameters!$D$41:$AG$178,MATCH('PV (extension)'!B6896,parameters!$C$41:$C$178,0),MATCH('PV (extension)'!A6928,parameters!$D$5:$AG$5,0))/O6928</f>
        <v>1.4616455191133988E-2</v>
      </c>
      <c r="Q6928" s="3" t="inlineStr">
        <is>
          <t>roof-top</t>
        </is>
      </c>
      <c r="R6928">
        <f>INDEX(parameters!$C$196:$EJ$198,MATCH('PV (extension)'!Q6928,parameters!$B$196:$B$198,0),MATCH('PV (extension)'!B6896,parameters!$C$195:$EJ$195,0))</f>
        <v>1457.4669614951199</v>
      </c>
      <c r="S6928" t="n">
        <v>3</v>
      </c>
      <c r="T6928" t="n">
        <v>30</v>
      </c>
      <c r="U6928">
        <f>T6928*S6928*R6928</f>
        <v>131172.02653456078</v>
      </c>
      <c r="V6928">
        <f>1/U6928</f>
        <v>7.6235766605048467E-6</v>
      </c>
    </row>
    <row r="6929" ht="16" customHeight="1" s="29">
      <c r="A6929" t="inlineStr">
        <is>
          <t>photovoltaic slanted-roof installation, 3kWp, CdTe, laminated, integrated, on roof</t>
        </is>
      </c>
      <c r="B6929" s="30">
        <f>P6929*V6929</f>
        <v>3.1201005435675468E-9</v>
      </c>
      <c r="C6929" t="inlineStr">
        <is>
          <t>CH</t>
        </is>
      </c>
      <c r="D6929" t="inlineStr">
        <is>
          <t>unit</t>
        </is>
      </c>
      <c r="F6929" t="inlineStr">
        <is>
          <t>technosphere</t>
        </is>
      </c>
      <c r="G6929" t="n">
        <v>2</v>
      </c>
      <c r="H6929" t="n">
        <v>-19.50639655088546</v>
      </c>
      <c r="I6929" t="n">
        <v>0.09798894162072011</v>
      </c>
      <c r="J6929" t="inlineStr">
        <is>
          <t>(2,2,1,1,1,3); Calculation with average annual yield and share of technologies. Lifetime: 30a.</t>
        </is>
      </c>
      <c r="L6929" t="inlineStr">
        <is>
          <t>photovoltaic slanted-roof installation, 3kWp, CdTe, laminated, integrated, on roof</t>
        </is>
      </c>
      <c r="N6929" t="inlineStr">
        <is>
          <t>all</t>
        </is>
      </c>
      <c r="O6929" t="n">
        <v>1</v>
      </c>
      <c r="P6929" s="30">
        <f>INDEX(parameters!$D$41:$AG$178,MATCH('PV (extension)'!B6896,parameters!$C$41:$C$178,0),MATCH('PV (extension)'!A6929,parameters!$D$5:$AG$5,0))/O6929</f>
        <v>4.0926991129133978E-4</v>
      </c>
      <c r="Q6929" s="3" t="inlineStr">
        <is>
          <t>roof-top</t>
        </is>
      </c>
      <c r="R6929">
        <f>INDEX(parameters!$C$196:$EJ$198,MATCH('PV (extension)'!Q6929,parameters!$B$196:$B$198,0),MATCH('PV (extension)'!B6896,parameters!$C$195:$EJ$195,0))</f>
        <v>1457.4669614951199</v>
      </c>
      <c r="S6929" t="n">
        <v>3</v>
      </c>
      <c r="T6929" t="n">
        <v>30</v>
      </c>
      <c r="U6929">
        <f>T6929*S6929*R6929</f>
        <v>131172.02653456078</v>
      </c>
      <c r="V6929">
        <f>1/U6929</f>
        <v>7.6235766605048467E-6</v>
      </c>
    </row>
    <row r="6930" ht="16" customHeight="1" s="29">
      <c r="A6930" t="inlineStr">
        <is>
          <t>photovoltaic slanted-roof installation, 3kWp, multi-Si, laminated, integrated, on roof</t>
        </is>
      </c>
      <c r="B6930" s="30">
        <f>P6930*V6930</f>
        <v>1.8536700621884284E-8</v>
      </c>
      <c r="C6930" t="inlineStr">
        <is>
          <t>APAC</t>
        </is>
      </c>
      <c r="D6930" t="inlineStr">
        <is>
          <t>unit</t>
        </is>
      </c>
      <c r="F6930" t="inlineStr">
        <is>
          <t>technosphere</t>
        </is>
      </c>
      <c r="G6930" t="n">
        <v>2</v>
      </c>
      <c r="H6930" t="n">
        <v>-18.22076487875746</v>
      </c>
      <c r="I6930" t="n">
        <v>0.09798894162072011</v>
      </c>
      <c r="J6930" t="inlineStr">
        <is>
          <t>(2,2,1,1,1,3); Calculation with average annual yield and share of technologies. Lifetime: 30a.</t>
        </is>
      </c>
      <c r="L6930" t="inlineStr">
        <is>
          <t>photovoltaic slanted-roof installation, 3kWp, multi-Si, laminated, integrated, on roof</t>
        </is>
      </c>
      <c r="N6930" t="inlineStr">
        <is>
          <t>all</t>
        </is>
      </c>
      <c r="O6930" t="n">
        <v>1</v>
      </c>
      <c r="P6930" s="30">
        <f>INDEX(parameters!$D$41:$AG$178,MATCH('PV (extension)'!B6896,parameters!$C$41:$C$178,0),MATCH('PV (extension)'!A6930,parameters!$D$5:$AG$5,0))/O6930</f>
        <v>2.4314965858370148E-3</v>
      </c>
      <c r="Q6930" s="3" t="inlineStr">
        <is>
          <t>roof-top</t>
        </is>
      </c>
      <c r="R6930">
        <f>INDEX(parameters!$C$196:$EJ$198,MATCH('PV (extension)'!Q6930,parameters!$B$196:$B$198,0),MATCH('PV (extension)'!B6896,parameters!$C$195:$EJ$195,0))</f>
        <v>1457.4669614951199</v>
      </c>
      <c r="S6930" t="n">
        <v>3</v>
      </c>
      <c r="T6930" t="n">
        <v>30</v>
      </c>
      <c r="U6930">
        <f>T6930*S6930*R6930</f>
        <v>131172.02653456078</v>
      </c>
      <c r="V6930">
        <f>1/U6930</f>
        <v>7.6235766605048467E-6</v>
      </c>
    </row>
    <row r="6931" ht="16" customHeight="1" s="29">
      <c r="A6931" t="inlineStr">
        <is>
          <t>photovoltaic slanted-roof installation, 3kWp, multi-Si, panel, mounted, on roof</t>
        </is>
      </c>
      <c r="B6931" s="30">
        <f>P6931*V6931</f>
        <v>3.1728247350353945E-7</v>
      </c>
      <c r="C6931" t="inlineStr">
        <is>
          <t>APAC</t>
        </is>
      </c>
      <c r="D6931" t="inlineStr">
        <is>
          <t>unit</t>
        </is>
      </c>
      <c r="F6931" t="inlineStr">
        <is>
          <t>technosphere</t>
        </is>
      </c>
      <c r="G6931" t="n">
        <v>2</v>
      </c>
      <c r="H6931" t="n">
        <v>-15.40735416199742</v>
      </c>
      <c r="I6931" t="n">
        <v>0.09798894162072011</v>
      </c>
      <c r="J6931" t="inlineStr">
        <is>
          <t>(2,2,1,1,1,3); Calculation with average annual yield and share of technologies. Lifetime: 30a.</t>
        </is>
      </c>
      <c r="L6931" t="inlineStr">
        <is>
          <t>photovoltaic slanted-roof installation, 3kWp, multi-Si, panel, mounted, on roof</t>
        </is>
      </c>
      <c r="N6931" t="inlineStr">
        <is>
          <t>all</t>
        </is>
      </c>
      <c r="O6931" t="n">
        <v>1</v>
      </c>
      <c r="P6931" s="30">
        <f>INDEX(parameters!$D$41:$AG$178,MATCH('PV (extension)'!B6896,parameters!$C$41:$C$178,0),MATCH('PV (extension)'!A6931,parameters!$D$5:$AG$5,0))/O6931</f>
        <v>4.1618585033357351E-2</v>
      </c>
      <c r="Q6931" s="3" t="inlineStr">
        <is>
          <t>roof-top</t>
        </is>
      </c>
      <c r="R6931">
        <f>INDEX(parameters!$C$196:$EJ$198,MATCH('PV (extension)'!Q6931,parameters!$B$196:$B$198,0),MATCH('PV (extension)'!B6896,parameters!$C$195:$EJ$195,0))</f>
        <v>1457.4669614951199</v>
      </c>
      <c r="S6931" t="n">
        <v>3</v>
      </c>
      <c r="T6931" t="n">
        <v>30</v>
      </c>
      <c r="U6931">
        <f>T6931*S6931*R6931</f>
        <v>131172.02653456078</v>
      </c>
      <c r="V6931">
        <f>1/U6931</f>
        <v>7.6235766605048467E-6</v>
      </c>
    </row>
    <row r="6932" ht="16" customHeight="1" s="29">
      <c r="A6932" t="inlineStr">
        <is>
          <t>photovoltaic slanted-roof installation, 3kWp, single-Si, laminated, integrated, on roof</t>
        </is>
      </c>
      <c r="B6932" s="30">
        <f>P6932*V6932</f>
        <v>9.7965775539317815E-9</v>
      </c>
      <c r="C6932" t="inlineStr">
        <is>
          <t>APAC</t>
        </is>
      </c>
      <c r="D6932" t="inlineStr">
        <is>
          <t>unit</t>
        </is>
      </c>
      <c r="F6932" t="inlineStr">
        <is>
          <t>technosphere</t>
        </is>
      </c>
      <c r="G6932" t="n">
        <v>2</v>
      </c>
      <c r="H6932" t="n">
        <v>-18.85636797425012</v>
      </c>
      <c r="I6932" t="n">
        <v>0.09798894162072011</v>
      </c>
      <c r="J6932" t="inlineStr">
        <is>
          <t>(2,2,1,1,1,3); Calculation with average annual yield and share of technologies. Lifetime: 30a.</t>
        </is>
      </c>
      <c r="L6932" t="inlineStr">
        <is>
          <t>photovoltaic slanted-roof installation, 3kWp, single-Si, laminated, integrated, on roof</t>
        </is>
      </c>
      <c r="N6932" t="inlineStr">
        <is>
          <t>all</t>
        </is>
      </c>
      <c r="O6932" t="n">
        <v>1</v>
      </c>
      <c r="P6932" s="30">
        <f>INDEX(parameters!$D$41:$AG$178,MATCH('PV (extension)'!B6896,parameters!$C$41:$C$178,0),MATCH('PV (extension)'!A6932,parameters!$D$5:$AG$5,0))/O6932</f>
        <v>1.2850369308522222E-3</v>
      </c>
      <c r="Q6932" s="3" t="inlineStr">
        <is>
          <t>roof-top</t>
        </is>
      </c>
      <c r="R6932">
        <f>INDEX(parameters!$C$196:$EJ$198,MATCH('PV (extension)'!Q6932,parameters!$B$196:$B$198,0),MATCH('PV (extension)'!B6896,parameters!$C$195:$EJ$195,0))</f>
        <v>1457.4669614951199</v>
      </c>
      <c r="S6932" t="n">
        <v>3</v>
      </c>
      <c r="T6932" t="n">
        <v>30</v>
      </c>
      <c r="U6932">
        <f>T6932*S6932*R6932</f>
        <v>131172.02653456078</v>
      </c>
      <c r="V6932">
        <f>1/U6932</f>
        <v>7.6235766605048467E-6</v>
      </c>
    </row>
    <row r="6933" ht="16" customHeight="1" s="29">
      <c r="A6933" t="inlineStr">
        <is>
          <t>photovoltaic slanted-roof installation, 3kWp, single-Si, panel, mounted, on roof</t>
        </is>
      </c>
      <c r="B6933" s="30">
        <f>P6933*V6933</f>
        <v>1.6581401297067553E-7</v>
      </c>
      <c r="C6933" t="inlineStr">
        <is>
          <t>APAC</t>
        </is>
      </c>
      <c r="D6933" t="inlineStr">
        <is>
          <t>unit</t>
        </is>
      </c>
      <c r="F6933" t="inlineStr">
        <is>
          <t>technosphere</t>
        </is>
      </c>
      <c r="G6933" t="n">
        <v>2</v>
      </c>
      <c r="H6933" t="n">
        <v>-16.04298817847151</v>
      </c>
      <c r="I6933" t="n">
        <v>0.09798894162072011</v>
      </c>
      <c r="J6933" t="inlineStr">
        <is>
          <t>(2,2,1,1,1,3); Calculation with average annual yield and share of technologies. Lifetime: 30a.</t>
        </is>
      </c>
      <c r="L6933" t="inlineStr">
        <is>
          <t>photovoltaic slanted-roof installation, 3kWp, single-Si, panel, mounted, on roof</t>
        </is>
      </c>
      <c r="N6933" t="inlineStr">
        <is>
          <t>all</t>
        </is>
      </c>
      <c r="O6933" t="n">
        <v>1</v>
      </c>
      <c r="P6933" s="30">
        <f>INDEX(parameters!$D$41:$AG$178,MATCH('PV (extension)'!B6896,parameters!$C$41:$C$178,0),MATCH('PV (extension)'!A6933,parameters!$D$5:$AG$5,0))/O6933</f>
        <v>2.1750160109191456E-2</v>
      </c>
      <c r="Q6933" s="3" t="inlineStr">
        <is>
          <t>roof-top</t>
        </is>
      </c>
      <c r="R6933">
        <f>INDEX(parameters!$C$196:$EJ$198,MATCH('PV (extension)'!Q6933,parameters!$B$196:$B$198,0),MATCH('PV (extension)'!B6896,parameters!$C$195:$EJ$195,0))</f>
        <v>1457.4669614951199</v>
      </c>
      <c r="S6933" t="n">
        <v>3</v>
      </c>
      <c r="T6933" t="n">
        <v>30</v>
      </c>
      <c r="U6933">
        <f>T6933*S6933*R6933</f>
        <v>131172.02653456078</v>
      </c>
      <c r="V6933">
        <f>1/U6933</f>
        <v>7.6235766605048467E-6</v>
      </c>
    </row>
    <row r="6934" s="29">
      <c r="A6934" t="inlineStr">
        <is>
          <t>market for tap water</t>
        </is>
      </c>
      <c r="B6934" t="n">
        <v>0.0020721</v>
      </c>
      <c r="C6934" t="inlineStr">
        <is>
          <t>Europe without Switzerland</t>
        </is>
      </c>
      <c r="D6934" t="inlineStr">
        <is>
          <t>kilogram</t>
        </is>
      </c>
      <c r="F6934" t="inlineStr">
        <is>
          <t>technosphere</t>
        </is>
      </c>
      <c r="G6934" t="n">
        <v>2</v>
      </c>
      <c r="H6934" t="n">
        <v>-6.179192693201237</v>
      </c>
      <c r="I6934" t="n">
        <v>0.04340984597628009</v>
      </c>
      <c r="J6934" t="inlineStr">
        <is>
          <t>(2,2,1,1,1,3); Estimation 20l/m2 panel</t>
        </is>
      </c>
      <c r="L6934" t="inlineStr">
        <is>
          <t>tap water</t>
        </is>
      </c>
    </row>
    <row r="6935" s="29">
      <c r="A6935" t="inlineStr">
        <is>
          <t>treatment of wastewater, from residence, capacity 1.1E10l/year</t>
        </is>
      </c>
      <c r="B6935" t="n">
        <v>-1.8649e-06</v>
      </c>
      <c r="C6935" t="inlineStr">
        <is>
          <t>CH</t>
        </is>
      </c>
      <c r="D6935" t="inlineStr">
        <is>
          <t>cubic meter</t>
        </is>
      </c>
      <c r="F6935" t="inlineStr">
        <is>
          <t>technosphere</t>
        </is>
      </c>
      <c r="G6935" t="n">
        <v>2</v>
      </c>
      <c r="H6935" t="n">
        <v>-13.19230312560901</v>
      </c>
      <c r="I6935" t="n">
        <v>0.04340984597628009</v>
      </c>
      <c r="J6935" t="inlineStr">
        <is>
          <t>(2,2,1,1,1,3); Estimation 20l/m2 panel</t>
        </is>
      </c>
      <c r="K6935" t="b">
        <v>1</v>
      </c>
      <c r="L6935" t="inlineStr">
        <is>
          <t>wastewater, from residence</t>
        </is>
      </c>
    </row>
    <row r="6936" s="29"/>
    <row r="6937" customFormat="1" s="28">
      <c r="A6937" s="28" t="inlineStr">
        <is>
          <t>Activity</t>
        </is>
      </c>
      <c r="B6937" s="28" t="inlineStr">
        <is>
          <t>electricity production, photovoltaic, residential</t>
        </is>
      </c>
    </row>
    <row r="6938">
      <c r="A6938" t="inlineStr">
        <is>
          <t>comment</t>
        </is>
      </c>
      <c r="B693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")&amp;HLOOKUP(B6939,parameters!$C$195:$EJ$198,2,0)&amp;" kWh/kWp.
Annual output, Facade: "&amp;HLOOKUP(B6939,parameters!$C$195:$EJ$198,3,0)&amp;" kWh/kWp.
Annual output, Open-ground: "&amp;HLOOKUP(B6939,parameters!$C$195:$EJ$198,4,0)&amp;_xlfn._LONGTEXT("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")&amp;VLOOKUP(B6939,'extension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1454.14810885022 kWh/kWp.
Annual output, Facade: 1020.99760834164 kWh/kWp.
Annual output, Open-ground: 1546.96607324491 kWh/kWp.
Amount of solar energy transformed to electricity. Waste heat emission due to losses of electricity in the system.
Technology:  Electricity production with grid-connected photovoltaic power plants.
Time period:  Time of publications
Production volume: 80.586 GWh in 2025.
Sampling:  Statistical data and model calculations
Extrapolations:  Use of PV technology data investigated for other countries (Switzerland). Correction of average yield with Swiss data.
Uncertainty:  None
Author: Romain Sacchi, PSI, romain.sacchi@psi.ch</v>
      </c>
    </row>
    <row r="6939" s="29">
      <c r="A6939" t="inlineStr">
        <is>
          <t>location</t>
        </is>
      </c>
      <c r="B6939" t="inlineStr">
        <is>
          <t>NP</t>
        </is>
      </c>
    </row>
    <row r="6940" s="29">
      <c r="A6940" t="inlineStr">
        <is>
          <t>production amount</t>
        </is>
      </c>
      <c r="B6940" t="n">
        <v>1</v>
      </c>
    </row>
    <row r="6941" s="29">
      <c r="A6941" t="inlineStr">
        <is>
          <t>reference product</t>
        </is>
      </c>
      <c r="B6941" t="inlineStr">
        <is>
          <t>electricity, low voltage</t>
        </is>
      </c>
    </row>
    <row r="6942" s="29">
      <c r="A6942" t="inlineStr">
        <is>
          <t>source</t>
        </is>
      </c>
      <c r="B69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43" s="29">
      <c r="A6943" t="inlineStr">
        <is>
          <t>type</t>
        </is>
      </c>
      <c r="B6943" t="inlineStr">
        <is>
          <t>process</t>
        </is>
      </c>
    </row>
    <row r="6944" s="29">
      <c r="A6944" t="inlineStr">
        <is>
          <t>unit</t>
        </is>
      </c>
      <c r="B6944" t="inlineStr">
        <is>
          <t>kilowatt hour</t>
        </is>
      </c>
    </row>
    <row r="6945" s="29">
      <c r="A6945" t="inlineStr">
        <is>
          <t>Exchanges</t>
        </is>
      </c>
    </row>
    <row r="6946" customFormat="1" s="28">
      <c r="A6946" s="28" t="inlineStr">
        <is>
          <t>name</t>
        </is>
      </c>
      <c r="B6946" s="28" t="inlineStr">
        <is>
          <t>amount</t>
        </is>
      </c>
      <c r="C6946" s="28" t="inlineStr">
        <is>
          <t>location</t>
        </is>
      </c>
      <c r="D6946" s="28" t="inlineStr">
        <is>
          <t>unit</t>
        </is>
      </c>
      <c r="E6946" s="28" t="inlineStr">
        <is>
          <t>categories</t>
        </is>
      </c>
      <c r="F6946" s="28" t="inlineStr">
        <is>
          <t>type</t>
        </is>
      </c>
      <c r="G6946" s="28" t="inlineStr">
        <is>
          <t>uncertainty type</t>
        </is>
      </c>
      <c r="H6946" s="28" t="inlineStr">
        <is>
          <t>reference product</t>
        </is>
      </c>
      <c r="I6946" s="28" t="inlineStr">
        <is>
          <t>comment</t>
        </is>
      </c>
      <c r="J6946" s="28" t="inlineStr">
        <is>
          <t>production volume</t>
        </is>
      </c>
      <c r="K6946" s="28" t="inlineStr">
        <is>
          <t>scope</t>
        </is>
      </c>
      <c r="L6946" s="28" t="inlineStr">
        <is>
          <t>scope share</t>
        </is>
      </c>
      <c r="M6946" s="28" t="inlineStr">
        <is>
          <t>tech share</t>
        </is>
      </c>
      <c r="N6946" s="28" t="inlineStr">
        <is>
          <t>installation</t>
        </is>
      </c>
      <c r="O6946" s="28" t="inlineStr">
        <is>
          <t>productivity</t>
        </is>
      </c>
      <c r="P6946" s="28" t="inlineStr">
        <is>
          <t>kWp</t>
        </is>
      </c>
      <c r="Q6946" s="28" t="inlineStr">
        <is>
          <t>lifetime</t>
        </is>
      </c>
      <c r="R6946" s="28" t="inlineStr">
        <is>
          <t>lifetime production</t>
        </is>
      </c>
      <c r="S6946" s="28" t="inlineStr">
        <is>
          <t>inverted lifetime production</t>
        </is>
      </c>
    </row>
    <row r="6947" s="29">
      <c r="A6947" t="inlineStr">
        <is>
          <t>Energy, solar, converted</t>
        </is>
      </c>
      <c r="B6947" t="n">
        <v>3.8503</v>
      </c>
      <c r="D6947" t="inlineStr">
        <is>
          <t>megajoule</t>
        </is>
      </c>
      <c r="E6947" t="inlineStr">
        <is>
          <t>natural resource::in air</t>
        </is>
      </c>
      <c r="F6947" t="inlineStr">
        <is>
          <t>biosphere</t>
        </is>
      </c>
      <c r="G6947" t="n">
        <v>0</v>
      </c>
      <c r="I6947" t="inlineStr">
        <is>
          <t>(2,2,1,1,1,3); Energy loss in the system</t>
        </is>
      </c>
    </row>
    <row r="6948" s="29">
      <c r="A6948" t="inlineStr">
        <is>
          <t>Heat, waste</t>
        </is>
      </c>
      <c r="B6948" t="n">
        <v>0.25027</v>
      </c>
      <c r="D6948" t="inlineStr">
        <is>
          <t>megajoule</t>
        </is>
      </c>
      <c r="E6948" t="inlineStr">
        <is>
          <t>air</t>
        </is>
      </c>
      <c r="F6948" t="inlineStr">
        <is>
          <t>biosphere</t>
        </is>
      </c>
      <c r="G6948" t="n">
        <v>0</v>
      </c>
      <c r="I6948" t="inlineStr">
        <is>
          <t>(1,na,na,na,na,na); Calculation with average annual output and share of technologies; Average degradation of 10.5% included</t>
        </is>
      </c>
    </row>
    <row r="6949" s="29">
      <c r="A6949" t="inlineStr">
        <is>
          <t>electricity production, photovoltaic, residential</t>
        </is>
      </c>
      <c r="B6949" t="n">
        <v>1</v>
      </c>
      <c r="C6949" t="inlineStr">
        <is>
          <t>NP</t>
        </is>
      </c>
      <c r="D6949" t="inlineStr">
        <is>
          <t>kilowatt hour</t>
        </is>
      </c>
      <c r="E6949" t="inlineStr">
        <is>
          <t>photovoltaic::power plants</t>
        </is>
      </c>
      <c r="F6949" t="inlineStr">
        <is>
          <t>production</t>
        </is>
      </c>
      <c r="G6949" t="n">
        <v>0</v>
      </c>
      <c r="H6949" t="inlineStr">
        <is>
          <t>electricity, low voltage</t>
        </is>
      </c>
      <c r="J6949">
        <f>VLOOKUP(C6949,'extension - production vol'!$B$6:$D$235,3,0)</f>
        <v>80.585999999999999</v>
      </c>
    </row>
    <row r="6950" ht="16" customHeight="1" s="29">
      <c r="A6950" t="inlineStr">
        <is>
          <t>photovoltaic slanted-roof installation, 3 kWp, CIS, laminated, integrated, on roof</t>
        </is>
      </c>
      <c r="B6950" s="30">
        <f>M6950*S6950</f>
        <v>3.9120446361052597E-8</v>
      </c>
      <c r="C6950" t="inlineStr">
        <is>
          <t>CH</t>
        </is>
      </c>
      <c r="D6950" t="inlineStr">
        <is>
          <t>unit</t>
        </is>
      </c>
      <c r="F6950" t="inlineStr">
        <is>
          <t>technosphere</t>
        </is>
      </c>
      <c r="G6950" t="n">
        <v>0</v>
      </c>
      <c r="H6950" t="inlineStr">
        <is>
          <t>photovoltaic slanted-roof installation, 3 kWp, CIS, laminated, integrated, on roof</t>
        </is>
      </c>
      <c r="I6950" t="inlineStr">
        <is>
          <t>(2,2,1,1,1,3); Calculation with average annual yield and share of technologies. Lifetime: 30a.</t>
        </is>
      </c>
      <c r="K6950" t="inlineStr">
        <is>
          <t>residential</t>
        </is>
      </c>
      <c r="L6950">
        <f>IF(K6950="residential",VLOOKUP(B6939,parameters!$C$41:$AG$178,18,0),IF(K6950="commercial",1-VLOOKUP(B6939,parameters!$C$41:$AG$178,18,0),1))</f>
        <v>0.17766751537682748</v>
      </c>
      <c r="M6950" s="30">
        <f>INDEX(parameters!$D$41:$AG$178,MATCH('PV (extension)'!B6939,parameters!$C$41:$C$178,0),MATCH('PV (extension)'!A6950,parameters!$D$5:$AG$5,0))/L6950</f>
        <v>5.119823078397083E-3</v>
      </c>
      <c r="N6950" s="3" t="inlineStr">
        <is>
          <t>roof-top</t>
        </is>
      </c>
      <c r="O6950">
        <f>INDEX(parameters!$C$196:$EJ$198,MATCH('PV (extension)'!N6950,parameters!$B$196:$B$198,0),MATCH('PV (extension)'!B6939,parameters!$C$195:$EJ$195,0))</f>
        <v>1454.1481088502153</v>
      </c>
      <c r="P6950" t="n">
        <v>3</v>
      </c>
      <c r="Q6950" t="n">
        <v>30</v>
      </c>
      <c r="R6950">
        <f>Q6950*P6950*O6950</f>
        <v>130873.32979651938</v>
      </c>
      <c r="S6950">
        <f>1/R6950</f>
        <v>7.6409762138305075E-6</v>
      </c>
    </row>
    <row r="6951" ht="16" customHeight="1" s="29">
      <c r="A6951" t="inlineStr">
        <is>
          <t>photovoltaic slanted-roof installation, 3 kWp, CdTe, panel, mounted, on roof</t>
        </is>
      </c>
      <c r="B6951" s="30">
        <f>M6951*S6951</f>
        <v>2.5515552788307901E-7</v>
      </c>
      <c r="C6951" t="inlineStr">
        <is>
          <t>CH</t>
        </is>
      </c>
      <c r="D6951" t="inlineStr">
        <is>
          <t>unit</t>
        </is>
      </c>
      <c r="F6951" t="inlineStr">
        <is>
          <t>technosphere</t>
        </is>
      </c>
      <c r="G6951" t="n">
        <v>0</v>
      </c>
      <c r="H6951" t="inlineStr">
        <is>
          <t>photovoltaic slanted-roof installation, 3 kWp, CdTe, panel, mounted, on roof</t>
        </is>
      </c>
      <c r="I6951" t="inlineStr">
        <is>
          <t>(2,2,1,1,1,3); Calculation with average annual yield and share of technologies. Lifetime: 30a.</t>
        </is>
      </c>
      <c r="K6951" t="inlineStr">
        <is>
          <t>residential</t>
        </is>
      </c>
      <c r="L6951">
        <f>L6950</f>
        <v>0.17766751537682748</v>
      </c>
      <c r="M6951" s="30">
        <f>INDEX(parameters!$D$41:$AG$178,MATCH('PV (extension)'!B6939,parameters!$C$41:$C$178,0),MATCH('PV (extension)'!A6951,parameters!$D$5:$AG$5,0))/L6951</f>
        <v>3.3393053550047194E-2</v>
      </c>
      <c r="N6951" s="3" t="inlineStr">
        <is>
          <t>roof-top</t>
        </is>
      </c>
      <c r="O6951">
        <f>INDEX(parameters!$C$196:$EJ$198,MATCH('PV (extension)'!N6951,parameters!$B$196:$B$198,0),MATCH('PV (extension)'!B6939,parameters!$C$195:$EJ$195,0))</f>
        <v>1454.1481088502153</v>
      </c>
      <c r="P6951" t="n">
        <v>3</v>
      </c>
      <c r="Q6951" t="n">
        <v>30</v>
      </c>
      <c r="R6951">
        <f>Q6951*P6951*O6951</f>
        <v>130873.32979651938</v>
      </c>
      <c r="S6951">
        <f>1/R6951</f>
        <v>7.6409762138305075E-6</v>
      </c>
    </row>
    <row r="6952" ht="16" customHeight="1" s="29">
      <c r="A6952" t="inlineStr">
        <is>
          <t>photovoltaic slanted-roof installation, 3 kWp, micro-Si, laminated, integrated, on roof</t>
        </is>
      </c>
      <c r="B6952" s="30">
        <f>M6952*S6952</f>
        <v>3.9536315836388061E-9</v>
      </c>
      <c r="C6952" t="inlineStr">
        <is>
          <t>RER</t>
        </is>
      </c>
      <c r="D6952" t="inlineStr">
        <is>
          <t>unit</t>
        </is>
      </c>
      <c r="F6952" t="inlineStr">
        <is>
          <t>technosphere</t>
        </is>
      </c>
      <c r="G6952" t="n">
        <v>0</v>
      </c>
      <c r="H6952" t="inlineStr">
        <is>
          <t>photovoltaic slanted-roof installation, 3 kWp, micro-Si, laminated, integrated, on roof</t>
        </is>
      </c>
      <c r="I6952" t="inlineStr">
        <is>
          <t>(2,2,1,1,1,3); Calculation with average annual yield and share of technologies. Lifetime: 30a.</t>
        </is>
      </c>
      <c r="K6952" t="inlineStr">
        <is>
          <t>residential</t>
        </is>
      </c>
      <c r="L6952">
        <f>L6951</f>
        <v>0.17766751537682748</v>
      </c>
      <c r="M6952" s="30">
        <f>INDEX(parameters!$D$41:$AG$178,MATCH('PV (extension)'!B6939,parameters!$C$41:$C$178,0),MATCH('PV (extension)'!A6952,parameters!$D$5:$AG$5,0))/L6952</f>
        <v>5.1742493013949662E-4</v>
      </c>
      <c r="N6952" s="3" t="inlineStr">
        <is>
          <t>roof-top</t>
        </is>
      </c>
      <c r="O6952">
        <f>INDEX(parameters!$C$196:$EJ$198,MATCH('PV (extension)'!N6952,parameters!$B$196:$B$198,0),MATCH('PV (extension)'!B6939,parameters!$C$195:$EJ$195,0))</f>
        <v>1454.1481088502153</v>
      </c>
      <c r="P6952" t="n">
        <v>3</v>
      </c>
      <c r="Q6952" t="n">
        <v>30</v>
      </c>
      <c r="R6952">
        <f>Q6952*P6952*O6952</f>
        <v>130873.32979651938</v>
      </c>
      <c r="S6952">
        <f>1/R6952</f>
        <v>7.6409762138305075E-6</v>
      </c>
    </row>
    <row r="6953" ht="16" customHeight="1" s="29">
      <c r="A6953" t="inlineStr">
        <is>
          <t>photovoltaic slanted-roof installation, 3 kWp, micro-Si, panel, mounted, on roof</t>
        </is>
      </c>
      <c r="B6953" s="30">
        <f>M6953*S6953</f>
        <v>6.8733198798810039E-8</v>
      </c>
      <c r="C6953" t="inlineStr">
        <is>
          <t>RER</t>
        </is>
      </c>
      <c r="D6953" t="inlineStr">
        <is>
          <t>unit</t>
        </is>
      </c>
      <c r="F6953" t="inlineStr">
        <is>
          <t>technosphere</t>
        </is>
      </c>
      <c r="G6953" t="n">
        <v>0</v>
      </c>
      <c r="H6953" t="inlineStr">
        <is>
          <t>photovoltaic slanted-roof installation, 3 kWp, micro-Si, panel, mounted, on roof</t>
        </is>
      </c>
      <c r="I6953" t="inlineStr">
        <is>
          <t>(2,2,1,1,1,3); Calculation with average annual yield and share of technologies. Lifetime: 30a.</t>
        </is>
      </c>
      <c r="K6953" t="inlineStr">
        <is>
          <t>residential</t>
        </is>
      </c>
      <c r="L6953">
        <f>L6952</f>
        <v>0.17766751537682748</v>
      </c>
      <c r="M6953" s="30">
        <f>INDEX(parameters!$D$41:$AG$178,MATCH('PV (extension)'!B6939,parameters!$C$41:$C$178,0),MATCH('PV (extension)'!A6953,parameters!$D$5:$AG$5,0))/L6953</f>
        <v>8.9953425943663963E-3</v>
      </c>
      <c r="N6953" s="3" t="inlineStr">
        <is>
          <t>roof-top</t>
        </is>
      </c>
      <c r="O6953">
        <f>INDEX(parameters!$C$196:$EJ$198,MATCH('PV (extension)'!N6953,parameters!$B$196:$B$198,0),MATCH('PV (extension)'!B6939,parameters!$C$195:$EJ$195,0))</f>
        <v>1454.1481088502153</v>
      </c>
      <c r="P6953" t="n">
        <v>3</v>
      </c>
      <c r="Q6953" t="n">
        <v>30</v>
      </c>
      <c r="R6953">
        <f>Q6953*P6953*O6953</f>
        <v>130873.32979651938</v>
      </c>
      <c r="S6953">
        <f>1/R6953</f>
        <v>7.6409762138305075E-6</v>
      </c>
    </row>
    <row r="6954" s="29">
      <c r="A6954" t="inlineStr">
        <is>
          <t>photovoltaic facade installation, 3kWp, multi-Si, laminated, integrated, at building</t>
        </is>
      </c>
      <c r="B6954" s="30">
        <f>M6954*S6954</f>
        <v>2.0130458775327355E-7</v>
      </c>
      <c r="C6954" t="inlineStr">
        <is>
          <t>RER</t>
        </is>
      </c>
      <c r="D6954" t="inlineStr">
        <is>
          <t>unit</t>
        </is>
      </c>
      <c r="F6954" t="inlineStr">
        <is>
          <t>technosphere</t>
        </is>
      </c>
      <c r="G6954" t="n">
        <v>0</v>
      </c>
      <c r="H6954" t="inlineStr">
        <is>
          <t>photovoltaic facade installation, 3kWp, multi-Si, laminated, integrated, at building</t>
        </is>
      </c>
      <c r="I6954" t="inlineStr">
        <is>
          <t>(2,2,1,1,1,3); Calculation with average annual yield and share of technologies. Lifetime: 30a.</t>
        </is>
      </c>
      <c r="K6954" t="inlineStr">
        <is>
          <t>residential</t>
        </is>
      </c>
      <c r="L6954">
        <f>L6953</f>
        <v>0.17766751537682748</v>
      </c>
      <c r="M6954" s="30">
        <f>INDEX(parameters!$D$41:$AG$178,MATCH('PV (extension)'!B6939,parameters!$C$41:$C$178,0),MATCH('PV (extension)'!A6954,parameters!$D$5:$AG$5,0))/L6954</f>
        <v>1.8497835237986298E-2</v>
      </c>
      <c r="N6954" t="inlineStr">
        <is>
          <t>façade</t>
        </is>
      </c>
      <c r="O6954">
        <f>INDEX(parameters!$C$196:$EJ$198,MATCH('PV (extension)'!N6954,parameters!$B$196:$B$198,0),MATCH('PV (extension)'!B6939,parameters!$C$195:$EJ$195,0))</f>
        <v>1020.9976083416406</v>
      </c>
      <c r="P6954" t="n">
        <v>3</v>
      </c>
      <c r="Q6954" t="n">
        <v>30</v>
      </c>
      <c r="R6954">
        <f>Q6954*P6954*O6954</f>
        <v>91889.784750747654</v>
      </c>
      <c r="S6954">
        <f>1/R6954</f>
        <v>1.0882602486364662E-5</v>
      </c>
    </row>
    <row r="6955" s="29">
      <c r="A6955" t="inlineStr">
        <is>
          <t>photovoltaic facade installation, 3kWp, multi-Si, panel, mounted, at building</t>
        </is>
      </c>
      <c r="B6955" s="30">
        <f>M6955*S6955</f>
        <v>1.9742652173702647E-7</v>
      </c>
      <c r="C6955" t="inlineStr">
        <is>
          <t>RER</t>
        </is>
      </c>
      <c r="D6955" t="inlineStr">
        <is>
          <t>unit</t>
        </is>
      </c>
      <c r="F6955" t="inlineStr">
        <is>
          <t>technosphere</t>
        </is>
      </c>
      <c r="G6955" t="n">
        <v>0</v>
      </c>
      <c r="H6955" t="inlineStr">
        <is>
          <t>photovoltaic facade installation, 3kWp, multi-Si, panel, mounted, at building</t>
        </is>
      </c>
      <c r="I6955" t="inlineStr">
        <is>
          <t>(2,2,1,1,1,3); Calculation with average annual yield and share of technologies. Lifetime: 30a.</t>
        </is>
      </c>
      <c r="K6955" t="inlineStr">
        <is>
          <t>residential</t>
        </is>
      </c>
      <c r="L6955">
        <f>L6954</f>
        <v>0.17766751537682748</v>
      </c>
      <c r="M6955" s="30">
        <f>INDEX(parameters!$D$41:$AG$178,MATCH('PV (extension)'!B6939,parameters!$C$41:$C$178,0),MATCH('PV (extension)'!A6955,parameters!$D$5:$AG$5,0))/L6955</f>
        <v>1.8141480586504166E-2</v>
      </c>
      <c r="N6955" t="inlineStr">
        <is>
          <t>façade</t>
        </is>
      </c>
      <c r="O6955">
        <f>INDEX(parameters!$C$196:$EJ$198,MATCH('PV (extension)'!N6955,parameters!$B$196:$B$198,0),MATCH('PV (extension)'!B6939,parameters!$C$195:$EJ$195,0))</f>
        <v>1020.9976083416406</v>
      </c>
      <c r="P6955" t="n">
        <v>3</v>
      </c>
      <c r="Q6955" t="n">
        <v>30</v>
      </c>
      <c r="R6955">
        <f>Q6955*P6955*O6955</f>
        <v>91889.784750747654</v>
      </c>
      <c r="S6955">
        <f>1/R6955</f>
        <v>1.0882602486364662E-5</v>
      </c>
    </row>
    <row r="6956" s="29">
      <c r="A6956" t="inlineStr">
        <is>
          <t>photovoltaic facade installation, 3kWp, single-Si, laminated, integrated, at building</t>
        </is>
      </c>
      <c r="B6956" s="30">
        <f>M6956*S6956</f>
        <v>1.0612553147533461E-7</v>
      </c>
      <c r="C6956" t="inlineStr">
        <is>
          <t>RER</t>
        </is>
      </c>
      <c r="D6956" t="inlineStr">
        <is>
          <t>unit</t>
        </is>
      </c>
      <c r="F6956" t="inlineStr">
        <is>
          <t>technosphere</t>
        </is>
      </c>
      <c r="G6956" t="n">
        <v>0</v>
      </c>
      <c r="H6956" t="inlineStr">
        <is>
          <t>photovoltaic facade installation, 3kWp, single-Si, laminated, integrated, at building</t>
        </is>
      </c>
      <c r="I6956" t="inlineStr">
        <is>
          <t>(2,2,1,1,1,3); Calculation with average annual yield and share of technologies. Lifetime: 30a.</t>
        </is>
      </c>
      <c r="K6956" t="inlineStr">
        <is>
          <t>residential</t>
        </is>
      </c>
      <c r="L6956">
        <f>L6955</f>
        <v>0.17766751537682748</v>
      </c>
      <c r="M6956" s="30">
        <f>INDEX(parameters!$D$41:$AG$178,MATCH('PV (extension)'!B6939,parameters!$C$41:$C$178,0),MATCH('PV (extension)'!A6956,parameters!$D$5:$AG$5,0))/L6956</f>
        <v>9.7518522438271929E-3</v>
      </c>
      <c r="N6956" t="inlineStr">
        <is>
          <t>façade</t>
        </is>
      </c>
      <c r="O6956">
        <f>INDEX(parameters!$C$196:$EJ$198,MATCH('PV (extension)'!N6956,parameters!$B$196:$B$198,0),MATCH('PV (extension)'!B6939,parameters!$C$195:$EJ$195,0))</f>
        <v>1020.9976083416406</v>
      </c>
      <c r="P6956" t="n">
        <v>3</v>
      </c>
      <c r="Q6956" t="n">
        <v>30</v>
      </c>
      <c r="R6956">
        <f>Q6956*P6956*O6956</f>
        <v>91889.784750747654</v>
      </c>
      <c r="S6956">
        <f>1/R6956</f>
        <v>1.0882602486364662E-5</v>
      </c>
    </row>
    <row r="6957" s="29">
      <c r="A6957" t="inlineStr">
        <is>
          <t>photovoltaic facade installation, 3kWp, single-Si, panel, mounted, at building</t>
        </is>
      </c>
      <c r="B6957" s="30">
        <f>M6957*S6957</f>
        <v>1.060337064823945E-7</v>
      </c>
      <c r="C6957" t="inlineStr">
        <is>
          <t>RER</t>
        </is>
      </c>
      <c r="D6957" t="inlineStr">
        <is>
          <t>unit</t>
        </is>
      </c>
      <c r="F6957" t="inlineStr">
        <is>
          <t>technosphere</t>
        </is>
      </c>
      <c r="G6957" t="n">
        <v>0</v>
      </c>
      <c r="H6957" t="inlineStr">
        <is>
          <t>photovoltaic facade installation, 3kWp, single-Si, panel, mounted, at building</t>
        </is>
      </c>
      <c r="I6957" t="inlineStr">
        <is>
          <t>(2,2,1,1,1,3); Calculation with average annual yield and share of technologies. Lifetime: 30a.</t>
        </is>
      </c>
      <c r="K6957" t="inlineStr">
        <is>
          <t>residential</t>
        </is>
      </c>
      <c r="L6957">
        <f>L6956</f>
        <v>0.17766751537682748</v>
      </c>
      <c r="M6957" s="30">
        <f>INDEX(parameters!$D$41:$AG$178,MATCH('PV (extension)'!B6939,parameters!$C$41:$C$178,0),MATCH('PV (extension)'!A6957,parameters!$D$5:$AG$5,0))/L6957</f>
        <v>9.7434144649911868E-3</v>
      </c>
      <c r="N6957" t="inlineStr">
        <is>
          <t>façade</t>
        </is>
      </c>
      <c r="O6957">
        <f>INDEX(parameters!$C$196:$EJ$198,MATCH('PV (extension)'!N6957,parameters!$B$196:$B$198,0),MATCH('PV (extension)'!B6939,parameters!$C$195:$EJ$195,0))</f>
        <v>1020.9976083416406</v>
      </c>
      <c r="P6957" t="n">
        <v>3</v>
      </c>
      <c r="Q6957" t="n">
        <v>30</v>
      </c>
      <c r="R6957">
        <f>Q6957*P6957*O6957</f>
        <v>91889.784750747654</v>
      </c>
      <c r="S6957">
        <f>1/R6957</f>
        <v>1.0882602486364662E-5</v>
      </c>
    </row>
    <row r="6958" ht="16" customHeight="1" s="29">
      <c r="A6958" t="inlineStr">
        <is>
          <t>photovoltaic flat-roof installation, 3kWp, multi-Si, on roof</t>
        </is>
      </c>
      <c r="B6958" s="30">
        <f>M6958*S6958</f>
        <v>2.1772407495645068E-6</v>
      </c>
      <c r="C6958" t="inlineStr">
        <is>
          <t>RER</t>
        </is>
      </c>
      <c r="D6958" t="inlineStr">
        <is>
          <t>unit</t>
        </is>
      </c>
      <c r="F6958" t="inlineStr">
        <is>
          <t>technosphere</t>
        </is>
      </c>
      <c r="G6958" t="n">
        <v>0</v>
      </c>
      <c r="H6958" t="inlineStr">
        <is>
          <t>photovoltaic flat-roof installation, 3kWp, multi-Si, on roof</t>
        </is>
      </c>
      <c r="I6958" t="inlineStr">
        <is>
          <t>(2,2,1,1,1,3); Calculation with average annual yield and share of technologies. Lifetime: 30a.</t>
        </is>
      </c>
      <c r="K6958" t="inlineStr">
        <is>
          <t>residential</t>
        </is>
      </c>
      <c r="L6958">
        <f>L6957</f>
        <v>0.17766751537682748</v>
      </c>
      <c r="M6958" s="30">
        <f>INDEX(parameters!$D$41:$AG$178,MATCH('PV (extension)'!B6939,parameters!$C$41:$C$178,0),MATCH('PV (extension)'!A6958,parameters!$D$5:$AG$5,0))/L6958</f>
        <v>0.28494274666417674</v>
      </c>
      <c r="N6958" s="3" t="inlineStr">
        <is>
          <t>roof-top</t>
        </is>
      </c>
      <c r="O6958">
        <f>INDEX(parameters!$C$196:$EJ$198,MATCH('PV (extension)'!N6958,parameters!$B$196:$B$198,0),MATCH('PV (extension)'!B6939,parameters!$C$195:$EJ$195,0))</f>
        <v>1454.1481088502153</v>
      </c>
      <c r="P6958" t="n">
        <v>3</v>
      </c>
      <c r="Q6958" t="n">
        <v>30</v>
      </c>
      <c r="R6958">
        <f>Q6958*P6958*O6958</f>
        <v>130873.32979651938</v>
      </c>
      <c r="S6958">
        <f>1/R6958</f>
        <v>7.6409762138305075E-6</v>
      </c>
    </row>
    <row r="6959" ht="16" customHeight="1" s="29">
      <c r="A6959" t="inlineStr">
        <is>
          <t>photovoltaic flat-roof installation, 3kWp, single-Si, on roof</t>
        </is>
      </c>
      <c r="B6959" s="30">
        <f>M6959*S6959</f>
        <v>1.1364881326509636E-6</v>
      </c>
      <c r="C6959" t="inlineStr">
        <is>
          <t>RER</t>
        </is>
      </c>
      <c r="D6959" t="inlineStr">
        <is>
          <t>unit</t>
        </is>
      </c>
      <c r="F6959" t="inlineStr">
        <is>
          <t>technosphere</t>
        </is>
      </c>
      <c r="G6959" t="n">
        <v>0</v>
      </c>
      <c r="H6959" t="inlineStr">
        <is>
          <t>photovoltaic flat-roof installation, 3kWp, single-Si, on roof</t>
        </is>
      </c>
      <c r="I6959" t="inlineStr">
        <is>
          <t>(2,2,1,1,1,3); Calculation with average annual yield and share of technologies. Lifetime: 30a.</t>
        </is>
      </c>
      <c r="K6959" t="inlineStr">
        <is>
          <t>residential</t>
        </is>
      </c>
      <c r="L6959">
        <f>L6958</f>
        <v>0.17766751537682748</v>
      </c>
      <c r="M6959" s="30">
        <f>INDEX(parameters!$D$41:$AG$178,MATCH('PV (extension)'!B6939,parameters!$C$41:$C$178,0),MATCH('PV (extension)'!A6959,parameters!$D$5:$AG$5,0))/L6959</f>
        <v>0.14873598619426004</v>
      </c>
      <c r="N6959" s="3" t="inlineStr">
        <is>
          <t>roof-top</t>
        </is>
      </c>
      <c r="O6959">
        <f>INDEX(parameters!$C$196:$EJ$198,MATCH('PV (extension)'!N6959,parameters!$B$196:$B$198,0),MATCH('PV (extension)'!B6939,parameters!$C$195:$EJ$195,0))</f>
        <v>1454.1481088502153</v>
      </c>
      <c r="P6959" t="n">
        <v>3</v>
      </c>
      <c r="Q6959" t="n">
        <v>30</v>
      </c>
      <c r="R6959">
        <f>Q6959*P6959*O6959</f>
        <v>130873.32979651938</v>
      </c>
      <c r="S6959">
        <f>1/R6959</f>
        <v>7.6409762138305075E-6</v>
      </c>
    </row>
    <row r="6960" ht="16" customHeight="1" s="29">
      <c r="A6960" t="inlineStr">
        <is>
          <t>photovoltaic slanted-roof installation, 3kWp, CIS, panel, mounted, on roof</t>
        </is>
      </c>
      <c r="B6960" s="30">
        <f>M6960*S6960</f>
        <v>6.2861230545773021E-7</v>
      </c>
      <c r="C6960" t="inlineStr">
        <is>
          <t>CH</t>
        </is>
      </c>
      <c r="D6960" t="inlineStr">
        <is>
          <t>unit</t>
        </is>
      </c>
      <c r="F6960" t="inlineStr">
        <is>
          <t>technosphere</t>
        </is>
      </c>
      <c r="G6960" t="n">
        <v>0</v>
      </c>
      <c r="H6960" t="inlineStr">
        <is>
          <t>photovoltaic slanted-roof installation, 3kWp, CIS, panel, mounted, on roof</t>
        </is>
      </c>
      <c r="I6960" t="inlineStr">
        <is>
          <t>(2,2,1,1,1,3); Calculation with average annual yield and share of technologies. Lifetime: 30a.</t>
        </is>
      </c>
      <c r="K6960" t="inlineStr">
        <is>
          <t>residential</t>
        </is>
      </c>
      <c r="L6960">
        <f>L6959</f>
        <v>0.17766751537682748</v>
      </c>
      <c r="M6960" s="30">
        <f>INDEX(parameters!$D$41:$AG$178,MATCH('PV (extension)'!B6939,parameters!$C$41:$C$178,0),MATCH('PV (extension)'!A6960,parameters!$D$5:$AG$5,0))/L6960</f>
        <v>8.2268585566319899E-2</v>
      </c>
      <c r="N6960" s="3" t="inlineStr">
        <is>
          <t>roof-top</t>
        </is>
      </c>
      <c r="O6960">
        <f>INDEX(parameters!$C$196:$EJ$198,MATCH('PV (extension)'!N6960,parameters!$B$196:$B$198,0),MATCH('PV (extension)'!B6939,parameters!$C$195:$EJ$195,0))</f>
        <v>1454.1481088502153</v>
      </c>
      <c r="P6960" t="n">
        <v>3</v>
      </c>
      <c r="Q6960" t="n">
        <v>30</v>
      </c>
      <c r="R6960">
        <f>Q6960*P6960*O6960</f>
        <v>130873.32979651938</v>
      </c>
      <c r="S6960">
        <f>1/R6960</f>
        <v>7.6409762138305075E-6</v>
      </c>
    </row>
    <row r="6961" ht="16" customHeight="1" s="29">
      <c r="A6961" t="inlineStr">
        <is>
          <t>photovoltaic slanted-roof installation, 3kWp, CdTe, laminated, integrated, on roof</t>
        </is>
      </c>
      <c r="B6961" s="30">
        <f>M6961*S6961</f>
        <v>1.7601538753896036E-8</v>
      </c>
      <c r="C6961" t="inlineStr">
        <is>
          <t>CH</t>
        </is>
      </c>
      <c r="D6961" t="inlineStr">
        <is>
          <t>unit</t>
        </is>
      </c>
      <c r="F6961" t="inlineStr">
        <is>
          <t>technosphere</t>
        </is>
      </c>
      <c r="G6961" t="n">
        <v>0</v>
      </c>
      <c r="H6961" t="inlineStr">
        <is>
          <t>photovoltaic slanted-roof installation, 3kWp, CdTe, laminated, integrated, on roof</t>
        </is>
      </c>
      <c r="I6961" t="inlineStr">
        <is>
          <t>(2,2,1,1,1,3); Calculation with average annual yield and share of technologies. Lifetime: 30a.</t>
        </is>
      </c>
      <c r="K6961" t="inlineStr">
        <is>
          <t>residential</t>
        </is>
      </c>
      <c r="L6961">
        <f>L6960</f>
        <v>0.17766751537682748</v>
      </c>
      <c r="M6961" s="30">
        <f>INDEX(parameters!$D$41:$AG$178,MATCH('PV (extension)'!B6939,parameters!$C$41:$C$178,0),MATCH('PV (extension)'!A6961,parameters!$D$5:$AG$5,0))/L6961</f>
        <v>2.3035719862648527E-3</v>
      </c>
      <c r="N6961" s="3" t="inlineStr">
        <is>
          <t>roof-top</t>
        </is>
      </c>
      <c r="O6961">
        <f>INDEX(parameters!$C$196:$EJ$198,MATCH('PV (extension)'!N6961,parameters!$B$196:$B$198,0),MATCH('PV (extension)'!B6939,parameters!$C$195:$EJ$195,0))</f>
        <v>1454.1481088502153</v>
      </c>
      <c r="P6961" t="n">
        <v>3</v>
      </c>
      <c r="Q6961" t="n">
        <v>30</v>
      </c>
      <c r="R6961">
        <f>Q6961*P6961*O6961</f>
        <v>130873.32979651938</v>
      </c>
      <c r="S6961">
        <f>1/R6961</f>
        <v>7.6409762138305075E-6</v>
      </c>
    </row>
    <row r="6962" ht="16" customHeight="1" s="29">
      <c r="A6962" t="inlineStr">
        <is>
          <t>photovoltaic slanted-roof installation, 3kWp, multi-Si, laminated, integrated, on roof</t>
        </is>
      </c>
      <c r="B6962" s="30">
        <f>M6962*S6962</f>
        <v>1.045717757519443E-7</v>
      </c>
      <c r="C6962" t="inlineStr">
        <is>
          <t>RER</t>
        </is>
      </c>
      <c r="D6962" t="inlineStr">
        <is>
          <t>unit</t>
        </is>
      </c>
      <c r="F6962" t="inlineStr">
        <is>
          <t>technosphere</t>
        </is>
      </c>
      <c r="G6962" t="n">
        <v>0</v>
      </c>
      <c r="H6962" t="inlineStr">
        <is>
          <t>photovoltaic slanted-roof installation, 3kWp, multi-Si, laminated, integrated, on roof</t>
        </is>
      </c>
      <c r="I6962" t="inlineStr">
        <is>
          <t>(2,2,1,1,1,3); Calculation with average annual yield and share of technologies. Lifetime: 30a.</t>
        </is>
      </c>
      <c r="K6962" t="inlineStr">
        <is>
          <t>residential</t>
        </is>
      </c>
      <c r="L6962">
        <f>L6961</f>
        <v>0.17766751537682748</v>
      </c>
      <c r="M6962" s="30">
        <f>INDEX(parameters!$D$41:$AG$178,MATCH('PV (extension)'!B6939,parameters!$C$41:$C$178,0),MATCH('PV (extension)'!A6962,parameters!$D$5:$AG$5,0))/L6962</f>
        <v>1.3685656495391874E-2</v>
      </c>
      <c r="N6962" s="3" t="inlineStr">
        <is>
          <t>roof-top</t>
        </is>
      </c>
      <c r="O6962">
        <f>INDEX(parameters!$C$196:$EJ$198,MATCH('PV (extension)'!N6962,parameters!$B$196:$B$198,0),MATCH('PV (extension)'!B6939,parameters!$C$195:$EJ$195,0))</f>
        <v>1454.1481088502153</v>
      </c>
      <c r="P6962" t="n">
        <v>3</v>
      </c>
      <c r="Q6962" t="n">
        <v>30</v>
      </c>
      <c r="R6962">
        <f>Q6962*P6962*O6962</f>
        <v>130873.32979651938</v>
      </c>
      <c r="S6962">
        <f>1/R6962</f>
        <v>7.6409762138305075E-6</v>
      </c>
    </row>
    <row r="6963" ht="16" customHeight="1" s="29">
      <c r="A6963" t="inlineStr">
        <is>
          <t>photovoltaic slanted-roof installation, 3kWp, multi-Si, panel, mounted, on roof</t>
        </is>
      </c>
      <c r="B6963" s="30">
        <f>M6963*S6963</f>
        <v>1.7898973687940834E-6</v>
      </c>
      <c r="C6963" t="inlineStr">
        <is>
          <t>RER</t>
        </is>
      </c>
      <c r="D6963" t="inlineStr">
        <is>
          <t>unit</t>
        </is>
      </c>
      <c r="F6963" t="inlineStr">
        <is>
          <t>technosphere</t>
        </is>
      </c>
      <c r="G6963" t="n">
        <v>0</v>
      </c>
      <c r="H6963" t="inlineStr">
        <is>
          <t>photovoltaic slanted-roof installation, 3kWp, multi-Si, panel, mounted, on roof</t>
        </is>
      </c>
      <c r="I6963" t="inlineStr">
        <is>
          <t>(2,2,1,1,1,3); Calculation with average annual yield and share of technologies. Lifetime: 30a.</t>
        </is>
      </c>
      <c r="K6963" t="inlineStr">
        <is>
          <t>residential</t>
        </is>
      </c>
      <c r="L6963">
        <f>L6962</f>
        <v>0.17766751537682748</v>
      </c>
      <c r="M6963" s="30">
        <f>INDEX(parameters!$D$41:$AG$178,MATCH('PV (extension)'!B6939,parameters!$C$41:$C$178,0),MATCH('PV (extension)'!A6963,parameters!$D$5:$AG$5,0))/L6963</f>
        <v>0.23424982864811036</v>
      </c>
      <c r="N6963" s="3" t="inlineStr">
        <is>
          <t>roof-top</t>
        </is>
      </c>
      <c r="O6963">
        <f>INDEX(parameters!$C$196:$EJ$198,MATCH('PV (extension)'!N6963,parameters!$B$196:$B$198,0),MATCH('PV (extension)'!B6939,parameters!$C$195:$EJ$195,0))</f>
        <v>1454.1481088502153</v>
      </c>
      <c r="P6963" t="n">
        <v>3</v>
      </c>
      <c r="Q6963" t="n">
        <v>30</v>
      </c>
      <c r="R6963">
        <f>Q6963*P6963*O6963</f>
        <v>130873.32979651938</v>
      </c>
      <c r="S6963">
        <f>1/R6963</f>
        <v>7.6409762138305075E-6</v>
      </c>
    </row>
    <row r="6964" ht="16" customHeight="1" s="29">
      <c r="A6964" t="inlineStr">
        <is>
          <t>photovoltaic slanted-roof installation, 3kWp, single-Si, laminated, integrated, on roof</t>
        </is>
      </c>
      <c r="B6964" s="30">
        <f>M6964*S6964</f>
        <v>5.5265795785514967E-8</v>
      </c>
      <c r="C6964" t="inlineStr">
        <is>
          <t>RER</t>
        </is>
      </c>
      <c r="D6964" t="inlineStr">
        <is>
          <t>unit</t>
        </is>
      </c>
      <c r="F6964" t="inlineStr">
        <is>
          <t>technosphere</t>
        </is>
      </c>
      <c r="G6964" t="n">
        <v>0</v>
      </c>
      <c r="H6964" t="inlineStr">
        <is>
          <t>photovoltaic slanted-roof installation, 3kWp, single-Si, laminated, integrated, on roof</t>
        </is>
      </c>
      <c r="I6964" t="inlineStr">
        <is>
          <t>(2,2,1,1,1,3); Calculation with average annual yield and share of technologies. Lifetime: 30a.</t>
        </is>
      </c>
      <c r="K6964" t="inlineStr">
        <is>
          <t>residential</t>
        </is>
      </c>
      <c r="L6964">
        <f>L6963</f>
        <v>0.17766751537682748</v>
      </c>
      <c r="M6964" s="30">
        <f>INDEX(parameters!$D$41:$AG$178,MATCH('PV (extension)'!B6939,parameters!$C$41:$C$178,0),MATCH('PV (extension)'!A6964,parameters!$D$5:$AG$5,0))/L6964</f>
        <v>7.2328187183047909E-3</v>
      </c>
      <c r="N6964" s="3" t="inlineStr">
        <is>
          <t>roof-top</t>
        </is>
      </c>
      <c r="O6964">
        <f>INDEX(parameters!$C$196:$EJ$198,MATCH('PV (extension)'!N6964,parameters!$B$196:$B$198,0),MATCH('PV (extension)'!B6939,parameters!$C$195:$EJ$195,0))</f>
        <v>1454.1481088502153</v>
      </c>
      <c r="P6964" t="n">
        <v>3</v>
      </c>
      <c r="Q6964" t="n">
        <v>30</v>
      </c>
      <c r="R6964">
        <f>Q6964*P6964*O6964</f>
        <v>130873.32979651938</v>
      </c>
      <c r="S6964">
        <f>1/R6964</f>
        <v>7.6409762138305075E-6</v>
      </c>
    </row>
    <row r="6965" ht="16" customHeight="1" s="29">
      <c r="A6965" t="inlineStr">
        <is>
          <t>photovoltaic slanted-roof installation, 3kWp, single-Si, panel, mounted, on roof</t>
        </is>
      </c>
      <c r="B6965" s="30">
        <f>M6965*S6965</f>
        <v>9.3541273253497033E-7</v>
      </c>
      <c r="C6965" t="inlineStr">
        <is>
          <t>RER</t>
        </is>
      </c>
      <c r="D6965" t="inlineStr">
        <is>
          <t>unit</t>
        </is>
      </c>
      <c r="F6965" t="inlineStr">
        <is>
          <t>technosphere</t>
        </is>
      </c>
      <c r="G6965" t="n">
        <v>0</v>
      </c>
      <c r="H6965" t="inlineStr">
        <is>
          <t>photovoltaic slanted-roof installation, 3kWp, single-Si, panel, mounted, on roof</t>
        </is>
      </c>
      <c r="I6965" t="inlineStr">
        <is>
          <t>(2,2,1,1,1,3); Calculation with average annual yield and share of technologies. Lifetime: 30a.</t>
        </is>
      </c>
      <c r="K6965" t="inlineStr">
        <is>
          <t>residential</t>
        </is>
      </c>
      <c r="L6965">
        <f>L6964</f>
        <v>0.17766751537682748</v>
      </c>
      <c r="M6965" s="30">
        <f>INDEX(parameters!$D$41:$AG$178,MATCH('PV (extension)'!B6939,parameters!$C$41:$C$178,0),MATCH('PV (extension)'!A6965,parameters!$D$5:$AG$5,0))/L6965</f>
        <v>0.12242057904091255</v>
      </c>
      <c r="N6965" s="3" t="inlineStr">
        <is>
          <t>roof-top</t>
        </is>
      </c>
      <c r="O6965">
        <f>INDEX(parameters!$C$196:$EJ$198,MATCH('PV (extension)'!N6965,parameters!$B$196:$B$198,0),MATCH('PV (extension)'!B6939,parameters!$C$195:$EJ$195,0))</f>
        <v>1454.1481088502153</v>
      </c>
      <c r="P6965" t="n">
        <v>3</v>
      </c>
      <c r="Q6965" t="n">
        <v>30</v>
      </c>
      <c r="R6965">
        <f>Q6965*P6965*O6965</f>
        <v>130873.32979651938</v>
      </c>
      <c r="S6965">
        <f>1/R6965</f>
        <v>7.6409762138305075E-6</v>
      </c>
    </row>
    <row r="6966" s="29">
      <c r="A6966" t="inlineStr">
        <is>
          <t>market for tap water</t>
        </is>
      </c>
      <c r="B6966" t="n">
        <v>0.0037026</v>
      </c>
      <c r="C6966" t="inlineStr">
        <is>
          <t>Europe without Switzerland</t>
        </is>
      </c>
      <c r="D6966" t="inlineStr">
        <is>
          <t>kilogram</t>
        </is>
      </c>
      <c r="F6966" t="inlineStr">
        <is>
          <t>technosphere</t>
        </is>
      </c>
      <c r="G6966" t="n">
        <v>0</v>
      </c>
      <c r="H6966" t="inlineStr">
        <is>
          <t>tap water</t>
        </is>
      </c>
      <c r="I6966" t="inlineStr">
        <is>
          <t>(2,2,1,1,1,3); Estimation 20l/m2 panel</t>
        </is>
      </c>
    </row>
    <row r="6967" s="29">
      <c r="A6967" t="inlineStr">
        <is>
          <t>treatment of wastewater, from residence, capacity 1.1E10l/year</t>
        </is>
      </c>
      <c r="B6967" t="n">
        <v>-3.3323e-06</v>
      </c>
      <c r="C6967" t="inlineStr">
        <is>
          <t>CH</t>
        </is>
      </c>
      <c r="D6967" t="inlineStr">
        <is>
          <t>cubic meter</t>
        </is>
      </c>
      <c r="F6967" t="inlineStr">
        <is>
          <t>technosphere</t>
        </is>
      </c>
      <c r="G6967" t="n">
        <v>0</v>
      </c>
      <c r="H6967" t="inlineStr">
        <is>
          <t>wastewater, from residence</t>
        </is>
      </c>
      <c r="I6967" t="inlineStr">
        <is>
          <t>(2,2,1,1,1,3); Estimation 20l/m2 panel</t>
        </is>
      </c>
    </row>
    <row r="6968" s="29"/>
    <row r="6969" customFormat="1" s="28">
      <c r="A6969" s="28" t="inlineStr">
        <is>
          <t>Activity</t>
        </is>
      </c>
      <c r="B6969" s="28" t="inlineStr">
        <is>
          <t>electricity production, photovoltaic, commercial</t>
        </is>
      </c>
    </row>
    <row r="6970">
      <c r="A6970" t="inlineStr">
        <is>
          <t>comment</t>
        </is>
      </c>
      <c r="B697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")&amp;HLOOKUP(B6971,parameters!$C$195:$EJ$198,2,0)&amp;" kWh/kWp.
Annual output, Facade: "&amp;HLOOKUP(B6971,parameters!$C$195:$EJ$198,3,0)&amp;" kWh/kWp.
Annual output, Open-ground: "&amp;HLOOKUP(B6971,parameters!$C$195:$EJ$198,4,0)&amp;_xlfn._LONGTEXT("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")&amp;VLOOKUP(B6971,'extension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1454.14810885022 kWh/kWp.
Annual output, Facade: 1020.99760834164 kWh/kWp.
Annual output, Open-ground: 1546.96607324491 kWh/kWp.
Amount of solar energy transformed to electricity. Waste heat emission due to losses of electricity in the system.
Technology:  Electricity production with grid-connected photovoltaic power plants.
Time period:  Time of publications
Production volume: 80.586 GWh in 2025.
Sampling:  Statistical data and model calculations
Extrapolations:  Use of PV technology data investigated for other countries (Switzerland). Correction of average yield with Swiss data.
Uncertainty:  None
Author: Romain Sacchi, PSI, romain.sacchi@psi.ch</v>
      </c>
    </row>
    <row r="6971" s="29">
      <c r="A6971" t="inlineStr">
        <is>
          <t>location</t>
        </is>
      </c>
      <c r="B6971" t="inlineStr">
        <is>
          <t>NP</t>
        </is>
      </c>
    </row>
    <row r="6972" s="29">
      <c r="A6972" t="inlineStr">
        <is>
          <t>production amount</t>
        </is>
      </c>
      <c r="B6972" t="n">
        <v>1</v>
      </c>
    </row>
    <row r="6973" s="29">
      <c r="A6973" t="inlineStr">
        <is>
          <t>reference product</t>
        </is>
      </c>
      <c r="B6973" t="inlineStr">
        <is>
          <t>electricity, low voltage</t>
        </is>
      </c>
    </row>
    <row r="6974" s="29">
      <c r="A6974" t="inlineStr">
        <is>
          <t>source</t>
        </is>
      </c>
      <c r="B69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6975" s="29">
      <c r="A6975" t="inlineStr">
        <is>
          <t>type</t>
        </is>
      </c>
      <c r="B6975" t="inlineStr">
        <is>
          <t>process</t>
        </is>
      </c>
    </row>
    <row r="6976" s="29">
      <c r="A6976" t="inlineStr">
        <is>
          <t>unit</t>
        </is>
      </c>
      <c r="B6976" t="inlineStr">
        <is>
          <t>kilowatt hour</t>
        </is>
      </c>
    </row>
    <row r="6977" s="29">
      <c r="A6977" t="inlineStr">
        <is>
          <t>Exchanges</t>
        </is>
      </c>
    </row>
    <row r="6978" customFormat="1" s="28">
      <c r="A6978" s="28" t="inlineStr">
        <is>
          <t>name</t>
        </is>
      </c>
      <c r="B6978" s="28" t="inlineStr">
        <is>
          <t>amount</t>
        </is>
      </c>
      <c r="C6978" s="28" t="inlineStr">
        <is>
          <t>location</t>
        </is>
      </c>
      <c r="D6978" s="28" t="inlineStr">
        <is>
          <t>unit</t>
        </is>
      </c>
      <c r="E6978" s="28" t="inlineStr">
        <is>
          <t>categories</t>
        </is>
      </c>
      <c r="F6978" s="28" t="inlineStr">
        <is>
          <t>type</t>
        </is>
      </c>
      <c r="G6978" s="28" t="inlineStr">
        <is>
          <t>uncertainty type</t>
        </is>
      </c>
      <c r="H6978" s="28" t="inlineStr">
        <is>
          <t>reference product</t>
        </is>
      </c>
      <c r="I6978" s="28" t="inlineStr">
        <is>
          <t>comment</t>
        </is>
      </c>
      <c r="J6978" s="28" t="inlineStr">
        <is>
          <t>production volume</t>
        </is>
      </c>
      <c r="K6978" s="28" t="inlineStr">
        <is>
          <t>scope</t>
        </is>
      </c>
      <c r="L6978" s="28" t="inlineStr">
        <is>
          <t>scope share</t>
        </is>
      </c>
      <c r="M6978" s="28" t="inlineStr">
        <is>
          <t>tech share</t>
        </is>
      </c>
      <c r="N6978" s="28" t="inlineStr">
        <is>
          <t>installation</t>
        </is>
      </c>
      <c r="O6978" s="28" t="inlineStr">
        <is>
          <t>productivity</t>
        </is>
      </c>
      <c r="P6978" s="28" t="inlineStr">
        <is>
          <t>kWp</t>
        </is>
      </c>
      <c r="Q6978" s="28" t="inlineStr">
        <is>
          <t>lifetime</t>
        </is>
      </c>
      <c r="R6978" s="28" t="inlineStr">
        <is>
          <t>lifetime production</t>
        </is>
      </c>
      <c r="S6978" s="28" t="inlineStr">
        <is>
          <t>inverted lifetime production</t>
        </is>
      </c>
    </row>
    <row r="6979" s="29">
      <c r="A6979" t="inlineStr">
        <is>
          <t>Energy, solar, converted</t>
        </is>
      </c>
      <c r="B6979" t="n">
        <v>3.8503</v>
      </c>
      <c r="D6979" t="inlineStr">
        <is>
          <t>megajoule</t>
        </is>
      </c>
      <c r="E6979" t="inlineStr">
        <is>
          <t>natural resource::in air</t>
        </is>
      </c>
      <c r="F6979" t="inlineStr">
        <is>
          <t>biosphere</t>
        </is>
      </c>
      <c r="G6979" t="n">
        <v>0</v>
      </c>
      <c r="I6979" t="inlineStr">
        <is>
          <t>(2,2,1,1,1,3); Energy loss in the system</t>
        </is>
      </c>
    </row>
    <row r="6980" s="29">
      <c r="A6980" t="inlineStr">
        <is>
          <t>Heat, waste</t>
        </is>
      </c>
      <c r="B6980" t="n">
        <v>0.25027</v>
      </c>
      <c r="D6980" t="inlineStr">
        <is>
          <t>megajoule</t>
        </is>
      </c>
      <c r="E6980" t="inlineStr">
        <is>
          <t>air</t>
        </is>
      </c>
      <c r="F6980" t="inlineStr">
        <is>
          <t>biosphere</t>
        </is>
      </c>
      <c r="G6980" t="n">
        <v>0</v>
      </c>
      <c r="I6980" t="inlineStr">
        <is>
          <t>(1,na,na,na,na,na); Calculation with average annual output and share of technologies; Average degradation of 10.5% included</t>
        </is>
      </c>
    </row>
    <row r="6981" s="29">
      <c r="A6981" t="inlineStr">
        <is>
          <t>electricity production, photovoltaic, commercial</t>
        </is>
      </c>
      <c r="B6981" t="n">
        <v>1</v>
      </c>
      <c r="C6981" t="inlineStr">
        <is>
          <t>NP</t>
        </is>
      </c>
      <c r="D6981" t="inlineStr">
        <is>
          <t>kilowatt hour</t>
        </is>
      </c>
      <c r="E6981" t="inlineStr">
        <is>
          <t>photovoltaic::power plants</t>
        </is>
      </c>
      <c r="F6981" t="inlineStr">
        <is>
          <t>production</t>
        </is>
      </c>
      <c r="G6981" t="n">
        <v>0</v>
      </c>
      <c r="H6981" t="inlineStr">
        <is>
          <t>electricity, low voltage</t>
        </is>
      </c>
      <c r="J6981">
        <f>VLOOKUP(C6981,'extension - production vol'!$B$6:$D$235,3,0)</f>
        <v>80.585999999999999</v>
      </c>
    </row>
    <row r="6982" ht="16" customHeight="1" s="29">
      <c r="A6982" t="inlineStr">
        <is>
          <t>photovoltaic flat-roof installation, 156 kWp, multi-Si, on roof</t>
        </is>
      </c>
      <c r="B6982" s="30">
        <f>M6982*S6982</f>
        <v>1.8041195203733147E-8</v>
      </c>
      <c r="C6982" t="inlineStr">
        <is>
          <t>CH</t>
        </is>
      </c>
      <c r="D6982" t="inlineStr">
        <is>
          <t>unit</t>
        </is>
      </c>
      <c r="F6982" t="inlineStr">
        <is>
          <t>technosphere</t>
        </is>
      </c>
      <c r="G6982" t="n">
        <v>0</v>
      </c>
      <c r="H6982" t="inlineStr">
        <is>
          <t>photovoltaic flat-roof installation, 156 kWp, multi-Si, on roof</t>
        </is>
      </c>
      <c r="I6982" t="inlineStr">
        <is>
          <t>(2,2,1,1,1,3); Calculation with average annual yield and share of technologies. Lifetime: 30a.</t>
        </is>
      </c>
      <c r="K6982" t="inlineStr">
        <is>
          <t>commercial</t>
        </is>
      </c>
      <c r="L6982">
        <f>IF(K6982="residential",VLOOKUP(B6971,parameters!$C$41:$AG$178,18,0),IF(K6982="commercial",1-VLOOKUP(B6971,parameters!$C$41:$AG$178,18,0),1))</f>
        <v>0.82233248462317254</v>
      </c>
      <c r="M6982" s="30">
        <f>INDEX(parameters!$D$41:$AG$178,MATCH('PV (extension)'!B6971,parameters!$C$41:$C$178,0),MATCH('PV (extension)'!A6982,parameters!$D$5:$AG$5,0))/L6982</f>
        <v>0.12277778707072071</v>
      </c>
      <c r="N6982" s="3" t="inlineStr">
        <is>
          <t>roof-top</t>
        </is>
      </c>
      <c r="O6982">
        <f>INDEX(parameters!$C$196:$EJ$198,MATCH('PV (extension)'!N6982,parameters!$B$196:$B$198,0),MATCH('PV (extension)'!B6971,parameters!$C$195:$EJ$195,0))</f>
        <v>1454.1481088502153</v>
      </c>
      <c r="P6982" t="n">
        <v>156</v>
      </c>
      <c r="Q6982" t="n">
        <v>30</v>
      </c>
      <c r="R6982">
        <f>Q6982*P6982*O6982</f>
        <v>6805413.1494190078</v>
      </c>
      <c r="S6982">
        <f>1/R6982</f>
        <v>1.4694185026597129E-7</v>
      </c>
    </row>
    <row r="6983" ht="16" customHeight="1" s="29">
      <c r="A6983" t="inlineStr">
        <is>
          <t>photovoltaic flat-roof installation, 156 kWp, single-Si, on roof</t>
        </is>
      </c>
      <c r="B6983" s="30">
        <f>M6983*S6983</f>
        <v>9.4240664920775836E-9</v>
      </c>
      <c r="C6983" t="inlineStr">
        <is>
          <t>CH</t>
        </is>
      </c>
      <c r="D6983" t="inlineStr">
        <is>
          <t>unit</t>
        </is>
      </c>
      <c r="F6983" t="inlineStr">
        <is>
          <t>technosphere</t>
        </is>
      </c>
      <c r="G6983" t="n">
        <v>0</v>
      </c>
      <c r="H6983" t="inlineStr">
        <is>
          <t>photovoltaic flat-roof installation, 156 kWp, single-Si, on roof</t>
        </is>
      </c>
      <c r="I6983" t="inlineStr">
        <is>
          <t>(2,2,1,1,1,3); Calculation with average annual yield and share of technologies. Lifetime: 30a.</t>
        </is>
      </c>
      <c r="K6983" t="inlineStr">
        <is>
          <t>commercial</t>
        </is>
      </c>
      <c r="L6983">
        <f>L6982</f>
        <v>0.82233248462317254</v>
      </c>
      <c r="M6983" s="30">
        <f>INDEX(parameters!$D$41:$AG$178,MATCH('PV (extension)'!B6971,parameters!$C$41:$C$178,0),MATCH('PV (extension)'!A6983,parameters!$D$5:$AG$5,0))/L6983</f>
        <v>6.4134666026183854E-2</v>
      </c>
      <c r="N6983" s="3" t="inlineStr">
        <is>
          <t>roof-top</t>
        </is>
      </c>
      <c r="O6983">
        <f>INDEX(parameters!$C$196:$EJ$198,MATCH('PV (extension)'!N6983,parameters!$B$196:$B$198,0),MATCH('PV (extension)'!B6971,parameters!$C$195:$EJ$195,0))</f>
        <v>1454.1481088502153</v>
      </c>
      <c r="P6983" t="n">
        <v>156</v>
      </c>
      <c r="Q6983" t="n">
        <v>30</v>
      </c>
      <c r="R6983">
        <f>Q6983*P6983*O6983</f>
        <v>6805413.1494190078</v>
      </c>
      <c r="S6983">
        <f>1/R6983</f>
        <v>1.4694185026597129E-7</v>
      </c>
    </row>
    <row r="6984" s="29">
      <c r="A6984" t="inlineStr">
        <is>
          <t>photovoltaic open ground installation, 570 kWp, CIS, on open ground</t>
        </is>
      </c>
      <c r="B6984" s="30">
        <f>M6984*S6984</f>
        <v>4.6449064932540052E-10</v>
      </c>
      <c r="C6984" t="inlineStr">
        <is>
          <t>RER</t>
        </is>
      </c>
      <c r="D6984" t="inlineStr">
        <is>
          <t>unit</t>
        </is>
      </c>
      <c r="F6984" t="inlineStr">
        <is>
          <t>technosphere</t>
        </is>
      </c>
      <c r="G6984" t="n">
        <v>0</v>
      </c>
      <c r="H6984" t="inlineStr">
        <is>
          <t>photovoltaic open ground installation, 570 kWp, CIS, on open ground</t>
        </is>
      </c>
      <c r="I6984" t="inlineStr">
        <is>
          <t>(2,2,1,1,1,3); Calculation with average annual yield and share of technologies. Lifetime: 30a.</t>
        </is>
      </c>
      <c r="K6984" t="inlineStr">
        <is>
          <t>commercial</t>
        </is>
      </c>
      <c r="L6984">
        <f>L6983</f>
        <v>0.82233248462317254</v>
      </c>
      <c r="M6984" s="30">
        <f>INDEX(parameters!$D$41:$AG$178,MATCH('PV (extension)'!B6971,parameters!$C$41:$C$178,0),MATCH('PV (extension)'!A6984,parameters!$D$5:$AG$5,0))/L6984</f>
        <v>1.2287226816964775E-2</v>
      </c>
      <c r="N6984" t="inlineStr">
        <is>
          <t>central</t>
        </is>
      </c>
      <c r="O6984">
        <f>INDEX(parameters!$C$196:$EJ$198,MATCH('PV (extension)'!N6984,parameters!$B$196:$B$198,0),MATCH('PV (extension)'!B6971,parameters!$C$195:$EJ$195,0))</f>
        <v>1546.9660732449099</v>
      </c>
      <c r="P6984" t="n">
        <v>570</v>
      </c>
      <c r="Q6984" t="n">
        <v>30</v>
      </c>
      <c r="R6984">
        <f>Q6984*P6984*O6984</f>
        <v>26453119.852487959</v>
      </c>
      <c r="S6984">
        <f>1/R6984</f>
        <v>3.7802724426319354E-8</v>
      </c>
    </row>
    <row r="6985" s="29">
      <c r="A6985" t="inlineStr">
        <is>
          <t>photovoltaic open ground installation, 570 kWp, CdTe, on open ground</t>
        </is>
      </c>
      <c r="B6985" s="30">
        <f>M6985*S6985</f>
        <v>3.4121125046023544E-9</v>
      </c>
      <c r="C6985" t="inlineStr">
        <is>
          <t>RER</t>
        </is>
      </c>
      <c r="D6985" t="inlineStr">
        <is>
          <t>unit</t>
        </is>
      </c>
      <c r="F6985" t="inlineStr">
        <is>
          <t>technosphere</t>
        </is>
      </c>
      <c r="G6985" t="n">
        <v>0</v>
      </c>
      <c r="H6985" t="inlineStr">
        <is>
          <t>photovoltaic open ground installation, 570 kWp, CdTe, on open ground</t>
        </is>
      </c>
      <c r="I6985" t="inlineStr">
        <is>
          <t>(2,2,1,1,1,3); Calculation with average annual yield and share of technologies. Lifetime: 30a.</t>
        </is>
      </c>
      <c r="K6985" t="inlineStr">
        <is>
          <t>commercial</t>
        </is>
      </c>
      <c r="L6985">
        <f>L6984</f>
        <v>0.82233248462317254</v>
      </c>
      <c r="M6985" s="30">
        <f>INDEX(parameters!$D$41:$AG$178,MATCH('PV (extension)'!B6971,parameters!$C$41:$C$178,0),MATCH('PV (extension)'!A6985,parameters!$D$5:$AG$5,0))/L6985</f>
        <v>9.0261021034418951E-2</v>
      </c>
      <c r="N6985" t="inlineStr">
        <is>
          <t>central</t>
        </is>
      </c>
      <c r="O6985">
        <f>INDEX(parameters!$C$196:$EJ$198,MATCH('PV (extension)'!N6985,parameters!$B$196:$B$198,0),MATCH('PV (extension)'!B6971,parameters!$C$195:$EJ$195,0))</f>
        <v>1546.9660732449099</v>
      </c>
      <c r="P6985" t="n">
        <v>570</v>
      </c>
      <c r="Q6985" t="n">
        <v>30</v>
      </c>
      <c r="R6985">
        <f>Q6985*P6985*O6985</f>
        <v>26453119.852487959</v>
      </c>
      <c r="S6985">
        <f>1/R6985</f>
        <v>3.7802724426319354E-8</v>
      </c>
    </row>
    <row r="6986" s="29">
      <c r="A6986" t="inlineStr">
        <is>
          <t>photovoltaic open ground installation, 570 kWp, micro-Si, on open ground</t>
        </is>
      </c>
      <c r="B6986" s="30">
        <f>M6986*S6986</f>
        <v>3.6165971258580954E-11</v>
      </c>
      <c r="C6986" t="inlineStr">
        <is>
          <t>RER</t>
        </is>
      </c>
      <c r="D6986" t="inlineStr">
        <is>
          <t>unit</t>
        </is>
      </c>
      <c r="F6986" t="inlineStr">
        <is>
          <t>technosphere</t>
        </is>
      </c>
      <c r="G6986" t="n">
        <v>0</v>
      </c>
      <c r="H6986" t="inlineStr">
        <is>
          <t>photovoltaic open ground installation, 570 kWp, micro-Si, on open ground</t>
        </is>
      </c>
      <c r="I6986" t="inlineStr">
        <is>
          <t>(2,2,1,1,1,3); Calculation with average annual yield and share of technologies. Lifetime: 30a.</t>
        </is>
      </c>
      <c r="K6986" t="inlineStr">
        <is>
          <t>commercial</t>
        </is>
      </c>
      <c r="L6986">
        <f>L6985</f>
        <v>0.82233248462317254</v>
      </c>
      <c r="M6986" s="30">
        <f>INDEX(parameters!$D$41:$AG$178,MATCH('PV (extension)'!B6971,parameters!$C$41:$C$178,0),MATCH('PV (extension)'!A6986,parameters!$D$5:$AG$5,0))/L6986</f>
        <v>9.5670277228487681E-4</v>
      </c>
      <c r="N6986" t="inlineStr">
        <is>
          <t>central</t>
        </is>
      </c>
      <c r="O6986">
        <f>INDEX(parameters!$C$196:$EJ$198,MATCH('PV (extension)'!N6986,parameters!$B$196:$B$198,0),MATCH('PV (extension)'!B6971,parameters!$C$195:$EJ$195,0))</f>
        <v>1546.9660732449099</v>
      </c>
      <c r="P6986" t="n">
        <v>570</v>
      </c>
      <c r="Q6986" t="n">
        <v>30</v>
      </c>
      <c r="R6986">
        <f>Q6986*P6986*O6986</f>
        <v>26453119.852487959</v>
      </c>
      <c r="S6986">
        <f>1/R6986</f>
        <v>3.7802724426319354E-8</v>
      </c>
    </row>
    <row r="6987" s="29">
      <c r="A6987" t="inlineStr">
        <is>
          <t>photovoltaic open ground installation, 570 kWp, multi-Si, on open ground</t>
        </is>
      </c>
      <c r="B6987" s="30">
        <f>M6987*S6987</f>
        <v>1.2102913489701164E-8</v>
      </c>
      <c r="C6987" t="inlineStr">
        <is>
          <t>RER</t>
        </is>
      </c>
      <c r="D6987" t="inlineStr">
        <is>
          <t>unit</t>
        </is>
      </c>
      <c r="F6987" t="inlineStr">
        <is>
          <t>technosphere</t>
        </is>
      </c>
      <c r="G6987" t="n">
        <v>0</v>
      </c>
      <c r="H6987" t="inlineStr">
        <is>
          <t>photovoltaic open ground installation, 570 kWp, multi-Si, on open ground</t>
        </is>
      </c>
      <c r="I6987" t="inlineStr">
        <is>
          <t>(2,2,1,1,1,3); Calculation with average annual yield and share of technologies. Lifetime: 30a.</t>
        </is>
      </c>
      <c r="K6987" t="inlineStr">
        <is>
          <t>commercial</t>
        </is>
      </c>
      <c r="L6987">
        <f>L6986</f>
        <v>0.82233248462317254</v>
      </c>
      <c r="M6987" s="30">
        <f>INDEX(parameters!$D$41:$AG$178,MATCH('PV (extension)'!B6971,parameters!$C$41:$C$178,0),MATCH('PV (extension)'!A6987,parameters!$D$5:$AG$5,0))/L6987</f>
        <v>0.32015982110735819</v>
      </c>
      <c r="N6987" t="inlineStr">
        <is>
          <t>central</t>
        </is>
      </c>
      <c r="O6987">
        <f>INDEX(parameters!$C$196:$EJ$198,MATCH('PV (extension)'!N6987,parameters!$B$196:$B$198,0),MATCH('PV (extension)'!B6971,parameters!$C$195:$EJ$195,0))</f>
        <v>1546.9660732449099</v>
      </c>
      <c r="P6987" t="n">
        <v>570</v>
      </c>
      <c r="Q6987" t="n">
        <v>30</v>
      </c>
      <c r="R6987">
        <f>Q6987*P6987*O6987</f>
        <v>26453119.852487959</v>
      </c>
      <c r="S6987">
        <f>1/R6987</f>
        <v>3.7802724426319354E-8</v>
      </c>
    </row>
    <row r="6988" s="29">
      <c r="A6988" t="inlineStr">
        <is>
          <t>photovoltaic open ground installation, 570 kWp, single-Si, on open ground</t>
        </is>
      </c>
      <c r="B6988" s="30">
        <f>M6988*S6988</f>
        <v>6.4199063760311808E-9</v>
      </c>
      <c r="C6988" t="inlineStr">
        <is>
          <t>RER</t>
        </is>
      </c>
      <c r="D6988" t="inlineStr">
        <is>
          <t>unit</t>
        </is>
      </c>
      <c r="F6988" t="inlineStr">
        <is>
          <t>technosphere</t>
        </is>
      </c>
      <c r="G6988" t="n">
        <v>0</v>
      </c>
      <c r="H6988" t="inlineStr">
        <is>
          <t>photovoltaic open ground installation, 570 kWp, single-Si, on open ground</t>
        </is>
      </c>
      <c r="I6988" t="inlineStr">
        <is>
          <t>(2,2,1,1,1,3); Calculation with average annual yield and share of technologies. Lifetime: 30a.</t>
        </is>
      </c>
      <c r="K6988" t="inlineStr">
        <is>
          <t>commercial</t>
        </is>
      </c>
      <c r="L6988">
        <f>L6987</f>
        <v>0.82233248462317254</v>
      </c>
      <c r="M6988" s="30">
        <f>INDEX(parameters!$D$41:$AG$178,MATCH('PV (extension)'!B6971,parameters!$C$41:$C$178,0),MATCH('PV (extension)'!A6988,parameters!$D$5:$AG$5,0))/L6988</f>
        <v>0.16982655280690445</v>
      </c>
      <c r="N6988" t="inlineStr">
        <is>
          <t>central</t>
        </is>
      </c>
      <c r="O6988">
        <f>INDEX(parameters!$C$196:$EJ$198,MATCH('PV (extension)'!N6988,parameters!$B$196:$B$198,0),MATCH('PV (extension)'!B6971,parameters!$C$195:$EJ$195,0))</f>
        <v>1546.9660732449099</v>
      </c>
      <c r="P6988" t="n">
        <v>570</v>
      </c>
      <c r="Q6988" t="n">
        <v>30</v>
      </c>
      <c r="R6988">
        <f>Q6988*P6988*O6988</f>
        <v>26453119.852487959</v>
      </c>
      <c r="S6988">
        <f>1/R6988</f>
        <v>3.7802724426319354E-8</v>
      </c>
    </row>
    <row r="6989" ht="16" customHeight="1" s="29">
      <c r="A6989" t="inlineStr">
        <is>
          <t>photovoltaic slanted-roof installation, 93 kWp, multi-Si, laminated, integrated, on roof</t>
        </is>
      </c>
      <c r="B6989" s="30">
        <f>M6989*S6989</f>
        <v>1.9810966027226698E-9</v>
      </c>
      <c r="C6989" t="inlineStr">
        <is>
          <t>CH</t>
        </is>
      </c>
      <c r="D6989" t="inlineStr">
        <is>
          <t>unit</t>
        </is>
      </c>
      <c r="F6989" t="inlineStr">
        <is>
          <t>technosphere</t>
        </is>
      </c>
      <c r="G6989" t="n">
        <v>0</v>
      </c>
      <c r="H6989" t="inlineStr">
        <is>
          <t>photovoltaic slanted-roof installation, 93 kWp, multi-Si, laminated, integrated, on roof</t>
        </is>
      </c>
      <c r="I6989" t="inlineStr">
        <is>
          <t>(2,2,1,1,1,3); Calculation with average annual yield and share of technologies. Lifetime: 30a.</t>
        </is>
      </c>
      <c r="K6989" t="inlineStr">
        <is>
          <t>commercial</t>
        </is>
      </c>
      <c r="L6989">
        <f>L6988</f>
        <v>0.82233248462317254</v>
      </c>
      <c r="M6989" s="30">
        <f>INDEX(parameters!$D$41:$AG$178,MATCH('PV (extension)'!B6971,parameters!$C$41:$C$178,0),MATCH('PV (extension)'!A6989,parameters!$D$5:$AG$5,0))/L6989</f>
        <v>8.0374539804535308E-3</v>
      </c>
      <c r="N6989" s="3" t="inlineStr">
        <is>
          <t>roof-top</t>
        </is>
      </c>
      <c r="O6989">
        <f>INDEX(parameters!$C$196:$EJ$198,MATCH('PV (extension)'!N6989,parameters!$B$196:$B$198,0),MATCH('PV (extension)'!B6971,parameters!$C$195:$EJ$195,0))</f>
        <v>1454.1481088502153</v>
      </c>
      <c r="P6989" t="n">
        <v>93</v>
      </c>
      <c r="Q6989" t="n">
        <v>30</v>
      </c>
      <c r="R6989">
        <f>Q6989*P6989*O6989</f>
        <v>4057073.2236921005</v>
      </c>
      <c r="S6989">
        <f>1/R6989</f>
        <v>2.4648310367195187E-7</v>
      </c>
    </row>
    <row r="6990" ht="16" customHeight="1" s="29">
      <c r="A6990" t="inlineStr">
        <is>
          <t>photovoltaic slanted-roof installation, 93 kWp, multi-Si, panel, mounted, on roof</t>
        </is>
      </c>
      <c r="B6990" s="30">
        <f>M6990*S6990</f>
        <v>3.3592371501604332E-8</v>
      </c>
      <c r="C6990" t="inlineStr">
        <is>
          <t>CH</t>
        </is>
      </c>
      <c r="D6990" t="inlineStr">
        <is>
          <t>unit</t>
        </is>
      </c>
      <c r="F6990" t="inlineStr">
        <is>
          <t>technosphere</t>
        </is>
      </c>
      <c r="G6990" t="n">
        <v>0</v>
      </c>
      <c r="H6990" t="inlineStr">
        <is>
          <t>photovoltaic slanted-roof installation, 93 kWp, multi-Si, panel, mounted, on roof</t>
        </is>
      </c>
      <c r="I6990" t="inlineStr">
        <is>
          <t>(2,2,1,1,1,3); Calculation with average annual yield and share of technologies. Lifetime: 30a.</t>
        </is>
      </c>
      <c r="K6990" t="inlineStr">
        <is>
          <t>commercial</t>
        </is>
      </c>
      <c r="L6990">
        <f>L6989</f>
        <v>0.82233248462317254</v>
      </c>
      <c r="M6990" s="30">
        <f>INDEX(parameters!$D$41:$AG$178,MATCH('PV (extension)'!B6971,parameters!$C$41:$C$178,0),MATCH('PV (extension)'!A6990,parameters!$D$5:$AG$5,0))/L6990</f>
        <v>0.13628671093947653</v>
      </c>
      <c r="N6990" s="3" t="inlineStr">
        <is>
          <t>roof-top</t>
        </is>
      </c>
      <c r="O6990">
        <f>INDEX(parameters!$C$196:$EJ$198,MATCH('PV (extension)'!N6990,parameters!$B$196:$B$198,0),MATCH('PV (extension)'!B6971,parameters!$C$195:$EJ$195,0))</f>
        <v>1454.1481088502153</v>
      </c>
      <c r="P6990" t="n">
        <v>93</v>
      </c>
      <c r="Q6990" t="n">
        <v>30</v>
      </c>
      <c r="R6990">
        <f>Q6990*P6990*O6990</f>
        <v>4057073.2236921005</v>
      </c>
      <c r="S6990">
        <f>1/R6990</f>
        <v>2.4648310367195187E-7</v>
      </c>
    </row>
    <row r="6991" ht="16" customHeight="1" s="29">
      <c r="A6991" t="inlineStr">
        <is>
          <t>photovoltaic slanted-roof installation, 93 kWp, single-Si, laminated, integrated, on roof</t>
        </is>
      </c>
      <c r="B6991" s="30">
        <f>M6991*S6991</f>
        <v>1.0472934869224456E-9</v>
      </c>
      <c r="C6991" t="inlineStr">
        <is>
          <t>CH</t>
        </is>
      </c>
      <c r="D6991" t="inlineStr">
        <is>
          <t>unit</t>
        </is>
      </c>
      <c r="F6991" t="inlineStr">
        <is>
          <t>technosphere</t>
        </is>
      </c>
      <c r="G6991" t="n">
        <v>0</v>
      </c>
      <c r="H6991" t="inlineStr">
        <is>
          <t>photovoltaic slanted-roof installation, 93 kWp, single-Si, laminated, integrated, on roof</t>
        </is>
      </c>
      <c r="I6991" t="inlineStr">
        <is>
          <t>(2,2,1,1,1,3); Calculation with average annual yield and share of technologies. Lifetime: 30a.</t>
        </is>
      </c>
      <c r="K6991" t="inlineStr">
        <is>
          <t>commercial</t>
        </is>
      </c>
      <c r="L6991">
        <f>L6990</f>
        <v>0.82233248462317254</v>
      </c>
      <c r="M6991" s="30">
        <f>INDEX(parameters!$D$41:$AG$178,MATCH('PV (extension)'!B6971,parameters!$C$41:$C$178,0),MATCH('PV (extension)'!A6991,parameters!$D$5:$AG$5,0))/L6991</f>
        <v>4.2489463631401872E-3</v>
      </c>
      <c r="N6991" s="3" t="inlineStr">
        <is>
          <t>roof-top</t>
        </is>
      </c>
      <c r="O6991">
        <f>INDEX(parameters!$C$196:$EJ$198,MATCH('PV (extension)'!N6991,parameters!$B$196:$B$198,0),MATCH('PV (extension)'!B6971,parameters!$C$195:$EJ$195,0))</f>
        <v>1454.1481088502153</v>
      </c>
      <c r="P6991" t="n">
        <v>93</v>
      </c>
      <c r="Q6991" t="n">
        <v>30</v>
      </c>
      <c r="R6991">
        <f>Q6991*P6991*O6991</f>
        <v>4057073.2236921005</v>
      </c>
      <c r="S6991">
        <f>1/R6991</f>
        <v>2.4648310367195187E-7</v>
      </c>
    </row>
    <row r="6992" ht="16" customHeight="1" s="29">
      <c r="A6992" t="inlineStr">
        <is>
          <t>photovoltaic slanted-roof installation, 93 kWp, single-Si, panel, mounted, on roof</t>
        </is>
      </c>
      <c r="B6992" s="30">
        <f>M6992*S6992</f>
        <v>1.7596037392683491E-8</v>
      </c>
      <c r="C6992" t="inlineStr">
        <is>
          <t>CH</t>
        </is>
      </c>
      <c r="D6992" t="inlineStr">
        <is>
          <t>unit</t>
        </is>
      </c>
      <c r="F6992" t="inlineStr">
        <is>
          <t>technosphere</t>
        </is>
      </c>
      <c r="G6992" t="n">
        <v>0</v>
      </c>
      <c r="H6992" t="inlineStr">
        <is>
          <t>photovoltaic slanted-roof installation, 93 kWp, single-Si, panel, mounted, on roof</t>
        </is>
      </c>
      <c r="I6992" t="inlineStr">
        <is>
          <t>(2,2,1,1,1,3); Calculation with average annual yield and share of technologies. Lifetime: 30a.</t>
        </is>
      </c>
      <c r="K6992" t="inlineStr">
        <is>
          <t>commercial</t>
        </is>
      </c>
      <c r="L6992">
        <f>L6991</f>
        <v>0.82233248462317254</v>
      </c>
      <c r="M6992" s="30">
        <f>INDEX(parameters!$D$41:$AG$178,MATCH('PV (extension)'!B6971,parameters!$C$41:$C$178,0),MATCH('PV (extension)'!A6992,parameters!$D$5:$AG$5,0))/L6992</f>
        <v>7.1388412148941149E-2</v>
      </c>
      <c r="N6992" s="3" t="inlineStr">
        <is>
          <t>roof-top</t>
        </is>
      </c>
      <c r="O6992">
        <f>INDEX(parameters!$C$196:$EJ$198,MATCH('PV (extension)'!N6992,parameters!$B$196:$B$198,0),MATCH('PV (extension)'!B6971,parameters!$C$195:$EJ$195,0))</f>
        <v>1454.1481088502153</v>
      </c>
      <c r="P6992" t="n">
        <v>93</v>
      </c>
      <c r="Q6992" t="n">
        <v>30</v>
      </c>
      <c r="R6992">
        <f>Q6992*P6992*O6992</f>
        <v>4057073.2236921005</v>
      </c>
      <c r="S6992">
        <f>1/R6992</f>
        <v>2.4648310367195187E-7</v>
      </c>
    </row>
    <row r="6993" s="29">
      <c r="A6993" t="inlineStr">
        <is>
          <t>market for tap water</t>
        </is>
      </c>
      <c r="B6993" t="n">
        <v>0.0037026</v>
      </c>
      <c r="C6993" t="inlineStr">
        <is>
          <t>Europe without Switzerland</t>
        </is>
      </c>
      <c r="D6993" t="inlineStr">
        <is>
          <t>kilogram</t>
        </is>
      </c>
      <c r="F6993" t="inlineStr">
        <is>
          <t>technosphere</t>
        </is>
      </c>
      <c r="G6993" t="n">
        <v>0</v>
      </c>
      <c r="H6993" t="inlineStr">
        <is>
          <t>tap water</t>
        </is>
      </c>
      <c r="I6993" t="inlineStr">
        <is>
          <t>(2,2,1,1,1,3); Estimation 20l/m2 panel</t>
        </is>
      </c>
      <c r="M6993" s="30" t="n"/>
    </row>
    <row r="6994" s="29">
      <c r="A6994" t="inlineStr">
        <is>
          <t>treatment of wastewater, from residence, capacity 1.1E10l/year</t>
        </is>
      </c>
      <c r="B6994" t="n">
        <v>-3.3323e-06</v>
      </c>
      <c r="C6994" t="inlineStr">
        <is>
          <t>CH</t>
        </is>
      </c>
      <c r="D6994" t="inlineStr">
        <is>
          <t>cubic meter</t>
        </is>
      </c>
      <c r="F6994" t="inlineStr">
        <is>
          <t>technosphere</t>
        </is>
      </c>
      <c r="G6994" t="n">
        <v>0</v>
      </c>
      <c r="H6994" t="inlineStr">
        <is>
          <t>wastewater, from residence</t>
        </is>
      </c>
      <c r="I6994" t="inlineStr">
        <is>
          <t>(2,2,1,1,1,3); Estimation 20l/m2 panel</t>
        </is>
      </c>
      <c r="M6994" s="30" t="n"/>
    </row>
    <row r="6995" s="29">
      <c r="M6995" s="30" t="n"/>
    </row>
    <row r="6996" customFormat="1" s="28">
      <c r="A6996" s="28" t="inlineStr">
        <is>
          <t>Activity</t>
        </is>
      </c>
      <c r="B6996" s="28" t="inlineStr">
        <is>
          <t>electricity production, photovoltaic</t>
        </is>
      </c>
      <c r="M6996" s="30" t="n"/>
    </row>
    <row r="6997">
      <c r="A6997" t="inlineStr">
        <is>
          <t>comment</t>
        </is>
      </c>
      <c r="B699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")&amp;HLOOKUP(B6998,parameters!$C$195:$EJ$198,2,0)&amp;" kWh/kWp.
Annual output, Facade: "&amp;HLOOKUP(B6998,parameters!$C$195:$EJ$198,3,0)&amp;" kWh/kWp.
Annual output, Open-ground: "&amp;HLOOKUP(B6998,parameters!$C$195:$EJ$198,4,0)&amp;_xlfn._LONGTEXT("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")&amp;VLOOKUP(B6998,'extension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1454.14810885022 kWh/kWp.
Annual output, Facade: 1020.99760834164 kWh/kWp.
Annual output, Open-ground: 1546.96607324491 kWh/kWp.
Amount of solar energy transformed to electricity. Waste heat emission due to losses of electricity in the system.
Technology:  Electricity production with grid-connected photovoltaic power plants.
Time period:  Time of publications
Production volume: 80.586 GWh in 2025.
Sampling:  Statistical data and model calculations
Extrapolations:  Use of PV technology data investigated for other countries (Switzerland). Correction of average yield with Swiss data.
Uncertainty:  None
Author: Romain Sacchi, PSI, romain.sacchi@psi.ch</v>
      </c>
      <c r="M6997" s="30" t="n"/>
    </row>
    <row r="6998" s="29">
      <c r="A6998" t="inlineStr">
        <is>
          <t>location</t>
        </is>
      </c>
      <c r="B6998" t="inlineStr">
        <is>
          <t>NP</t>
        </is>
      </c>
    </row>
    <row r="6999" s="29">
      <c r="A6999" t="inlineStr">
        <is>
          <t>production amount</t>
        </is>
      </c>
      <c r="B6999" t="n">
        <v>1</v>
      </c>
    </row>
    <row r="7000" s="29">
      <c r="A7000" t="inlineStr">
        <is>
          <t>reference product</t>
        </is>
      </c>
      <c r="B7000" t="inlineStr">
        <is>
          <t>electricity, low voltage</t>
        </is>
      </c>
    </row>
    <row r="7001" s="29">
      <c r="A7001" t="inlineStr">
        <is>
          <t>source</t>
        </is>
      </c>
      <c r="B700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002" s="29">
      <c r="A7002" t="inlineStr">
        <is>
          <t>type</t>
        </is>
      </c>
      <c r="B7002" t="inlineStr">
        <is>
          <t>process</t>
        </is>
      </c>
    </row>
    <row r="7003" s="29">
      <c r="A7003" t="inlineStr">
        <is>
          <t>unit</t>
        </is>
      </c>
      <c r="B7003" t="inlineStr">
        <is>
          <t>kilowatt hour</t>
        </is>
      </c>
    </row>
    <row r="7004" s="29">
      <c r="A7004" t="inlineStr">
        <is>
          <t>Exchanges</t>
        </is>
      </c>
    </row>
    <row r="7005" customFormat="1" s="28">
      <c r="A7005" s="28" t="inlineStr">
        <is>
          <t>name</t>
        </is>
      </c>
      <c r="B7005" s="28" t="inlineStr">
        <is>
          <t>amount</t>
        </is>
      </c>
      <c r="C7005" s="28" t="inlineStr">
        <is>
          <t>location</t>
        </is>
      </c>
      <c r="D7005" s="28" t="inlineStr">
        <is>
          <t>unit</t>
        </is>
      </c>
      <c r="E7005" s="28" t="inlineStr">
        <is>
          <t>categories</t>
        </is>
      </c>
      <c r="F7005" s="28" t="inlineStr">
        <is>
          <t>type</t>
        </is>
      </c>
      <c r="G7005" s="28" t="inlineStr">
        <is>
          <t>uncertainty type</t>
        </is>
      </c>
      <c r="H7005" s="28" t="inlineStr">
        <is>
          <t>loc</t>
        </is>
      </c>
      <c r="I7005" s="28" t="inlineStr">
        <is>
          <t>scale</t>
        </is>
      </c>
      <c r="J7005" s="28" t="inlineStr">
        <is>
          <t>comment</t>
        </is>
      </c>
      <c r="K7005" s="28" t="inlineStr">
        <is>
          <t>negative</t>
        </is>
      </c>
      <c r="L7005" s="28" t="inlineStr">
        <is>
          <t>reference product</t>
        </is>
      </c>
      <c r="M7005" s="28" t="inlineStr">
        <is>
          <t>production volume</t>
        </is>
      </c>
      <c r="N7005" s="28" t="inlineStr">
        <is>
          <t>scope</t>
        </is>
      </c>
      <c r="O7005" s="28" t="inlineStr">
        <is>
          <t>scope share</t>
        </is>
      </c>
      <c r="P7005" s="28" t="inlineStr">
        <is>
          <t>tech share</t>
        </is>
      </c>
      <c r="Q7005" s="28" t="inlineStr">
        <is>
          <t>installation</t>
        </is>
      </c>
      <c r="R7005" s="28" t="inlineStr">
        <is>
          <t>productivity</t>
        </is>
      </c>
      <c r="S7005" s="28" t="inlineStr">
        <is>
          <t>kWp</t>
        </is>
      </c>
      <c r="T7005" s="28" t="inlineStr">
        <is>
          <t>lifetime</t>
        </is>
      </c>
      <c r="U7005" s="28" t="inlineStr">
        <is>
          <t>lifetime production</t>
        </is>
      </c>
      <c r="V7005" s="28" t="inlineStr">
        <is>
          <t>inverted lifetime production</t>
        </is>
      </c>
    </row>
    <row r="7006" s="29">
      <c r="A7006" t="inlineStr">
        <is>
          <t>Energy, solar, converted</t>
        </is>
      </c>
      <c r="B7006" t="n">
        <v>3.8503</v>
      </c>
      <c r="D7006" t="inlineStr">
        <is>
          <t>megajoule</t>
        </is>
      </c>
      <c r="E7006" t="inlineStr">
        <is>
          <t>natural resource::in air</t>
        </is>
      </c>
      <c r="F7006" t="inlineStr">
        <is>
          <t>biosphere</t>
        </is>
      </c>
      <c r="G7006" t="n">
        <v>2</v>
      </c>
      <c r="H7006" t="n">
        <v>1.348151067341848</v>
      </c>
      <c r="I7006" t="n">
        <v>0.04340984597628009</v>
      </c>
      <c r="J7006" t="inlineStr">
        <is>
          <t>(2,2,1,1,1,3); Energy loss in the system</t>
        </is>
      </c>
    </row>
    <row r="7007" s="29">
      <c r="A7007" t="inlineStr">
        <is>
          <t>Heat, waste</t>
        </is>
      </c>
      <c r="B7007" t="n">
        <v>0.25027</v>
      </c>
      <c r="D7007" t="inlineStr">
        <is>
          <t>megajoule</t>
        </is>
      </c>
      <c r="E7007" t="inlineStr">
        <is>
          <t>air</t>
        </is>
      </c>
      <c r="F7007" t="inlineStr">
        <is>
          <t>biosphere</t>
        </is>
      </c>
      <c r="G7007" t="n">
        <v>2</v>
      </c>
      <c r="H7007" t="n">
        <v>-1.385214943900327</v>
      </c>
      <c r="I7007" t="n">
        <v>0.02439508208471609</v>
      </c>
      <c r="J7007" t="inlineStr">
        <is>
          <t>(1,na,na,na,na,na); Calculation</t>
        </is>
      </c>
    </row>
    <row r="7008" s="29">
      <c r="A7008" t="inlineStr">
        <is>
          <t>electricity production, photovoltaic</t>
        </is>
      </c>
      <c r="B7008" t="n">
        <v>1</v>
      </c>
      <c r="C7008" t="inlineStr">
        <is>
          <t>NP</t>
        </is>
      </c>
      <c r="D7008" t="inlineStr">
        <is>
          <t>kilowatt hour</t>
        </is>
      </c>
      <c r="E7008" t="inlineStr">
        <is>
          <t>photovoltaic::power plants</t>
        </is>
      </c>
      <c r="F7008" t="inlineStr">
        <is>
          <t>production</t>
        </is>
      </c>
      <c r="G7008" t="n">
        <v>0</v>
      </c>
      <c r="H7008" t="n">
        <v>1</v>
      </c>
      <c r="L7008" t="inlineStr">
        <is>
          <t>electricity, low voltage</t>
        </is>
      </c>
      <c r="M7008">
        <f>VLOOKUP(C7008,'extension - production vol'!$B$6:$D$235,3,0)</f>
        <v>80.585999999999999</v>
      </c>
    </row>
    <row r="7009" ht="16" customHeight="1" s="29">
      <c r="A7009" t="inlineStr">
        <is>
          <t>photovoltaic flat-roof installation, 156 kWp, multi-Si, on roof</t>
        </is>
      </c>
      <c r="B7009" s="30">
        <f>P7009*V7009</f>
        <v>1.4835860877457542E-8</v>
      </c>
      <c r="C7009" t="inlineStr">
        <is>
          <t>CH</t>
        </is>
      </c>
      <c r="D7009" t="inlineStr">
        <is>
          <t>unit</t>
        </is>
      </c>
      <c r="F7009" t="inlineStr">
        <is>
          <t>technosphere</t>
        </is>
      </c>
      <c r="G7009" t="n">
        <v>2</v>
      </c>
      <c r="H7009" t="n">
        <v>-18.46800298604678</v>
      </c>
      <c r="I7009" t="n">
        <v>0.09798894162072011</v>
      </c>
      <c r="J7009" t="inlineStr">
        <is>
          <t>(2,2,1,1,1,3); Calculation with average annual yield and share of technologies. Lifetime: 30a.</t>
        </is>
      </c>
      <c r="L7009" t="inlineStr">
        <is>
          <t>photovoltaic flat-roof installation, 156 kWp, multi-Si, on roof</t>
        </is>
      </c>
      <c r="N7009" t="inlineStr">
        <is>
          <t>all</t>
        </is>
      </c>
      <c r="O7009" t="n">
        <v>1</v>
      </c>
      <c r="P7009" s="30">
        <f>INDEX(parameters!$D$41:$AG$178,MATCH('PV (extension)'!B6998,parameters!$C$41:$C$178,0),MATCH('PV (extension)'!A7009,parameters!$D$5:$AG$5,0))/O7009</f>
        <v>0.10096416269840058</v>
      </c>
      <c r="Q7009" s="3" t="inlineStr">
        <is>
          <t>roof-top</t>
        </is>
      </c>
      <c r="R7009">
        <f>INDEX(parameters!$C$196:$EJ$198,MATCH('PV (extension)'!Q7009,parameters!$B$196:$B$198,0),MATCH('PV (extension)'!B6998,parameters!$C$195:$EJ$195,0))</f>
        <v>1454.1481088502153</v>
      </c>
      <c r="S7009" t="n">
        <v>156</v>
      </c>
      <c r="T7009" t="n">
        <v>30</v>
      </c>
      <c r="U7009">
        <f>T7009*S7009*R7009</f>
        <v>6805413.1494190078</v>
      </c>
      <c r="V7009">
        <f>1/U7009</f>
        <v>1.4694185026597129E-7</v>
      </c>
    </row>
    <row r="7010" ht="16" customHeight="1" s="29">
      <c r="A7010" t="inlineStr">
        <is>
          <t>photovoltaic flat-roof installation, 156 kWp, single-Si, on roof</t>
        </is>
      </c>
      <c r="B7010" s="30">
        <f>P7010*V7010</f>
        <v>7.7497160136841452E-9</v>
      </c>
      <c r="C7010" t="inlineStr">
        <is>
          <t>CH</t>
        </is>
      </c>
      <c r="D7010" t="inlineStr">
        <is>
          <t>unit</t>
        </is>
      </c>
      <c r="F7010" t="inlineStr">
        <is>
          <t>technosphere</t>
        </is>
      </c>
      <c r="G7010" t="n">
        <v>2</v>
      </c>
      <c r="H7010" t="n">
        <v>-19.10362020104489</v>
      </c>
      <c r="I7010" t="n">
        <v>0.09798894162072011</v>
      </c>
      <c r="J7010" t="inlineStr">
        <is>
          <t>(2,2,1,1,1,3); Calculation with average annual yield and share of technologies. Lifetime: 30a.</t>
        </is>
      </c>
      <c r="L7010" t="inlineStr">
        <is>
          <t>photovoltaic flat-roof installation, 156 kWp, single-Si, on roof</t>
        </is>
      </c>
      <c r="N7010" t="inlineStr">
        <is>
          <t>all</t>
        </is>
      </c>
      <c r="O7010" t="n">
        <v>1</v>
      </c>
      <c r="P7010" s="30">
        <f>INDEX(parameters!$D$41:$AG$178,MATCH('PV (extension)'!B6998,parameters!$C$41:$C$178,0),MATCH('PV (extension)'!A7010,parameters!$D$5:$AG$5,0))/O7010</f>
        <v>5.2740019263789135E-2</v>
      </c>
      <c r="Q7010" s="3" t="inlineStr">
        <is>
          <t>roof-top</t>
        </is>
      </c>
      <c r="R7010">
        <f>INDEX(parameters!$C$196:$EJ$198,MATCH('PV (extension)'!Q7010,parameters!$B$196:$B$198,0),MATCH('PV (extension)'!B6998,parameters!$C$195:$EJ$195,0))</f>
        <v>1454.1481088502153</v>
      </c>
      <c r="S7010" t="n">
        <v>156</v>
      </c>
      <c r="T7010" t="n">
        <v>30</v>
      </c>
      <c r="U7010">
        <f>T7010*S7010*R7010</f>
        <v>6805413.1494190078</v>
      </c>
      <c r="V7010">
        <f>1/U7010</f>
        <v>1.4694185026597129E-7</v>
      </c>
    </row>
    <row r="7011" ht="16" customHeight="1" s="29">
      <c r="A7011" t="inlineStr">
        <is>
          <t>photovoltaic slanted-roof installation, 3 kWp, CIS, laminated, integrated, on roof</t>
        </is>
      </c>
      <c r="B7011" s="30">
        <f>P7011*V7011</f>
        <v>6.9504325054006671E-9</v>
      </c>
      <c r="C7011" t="inlineStr">
        <is>
          <t>CH</t>
        </is>
      </c>
      <c r="D7011" t="inlineStr">
        <is>
          <t>unit</t>
        </is>
      </c>
      <c r="F7011" t="inlineStr">
        <is>
          <t>technosphere</t>
        </is>
      </c>
      <c r="G7011" t="n">
        <v>2</v>
      </c>
      <c r="H7011" t="n">
        <v>-19.69743931800395</v>
      </c>
      <c r="I7011" t="n">
        <v>0.09798894162072011</v>
      </c>
      <c r="J7011" t="inlineStr">
        <is>
          <t>(2,2,1,1,1,3); Calculation with average annual yield and share of technologies. Lifetime: 30a.</t>
        </is>
      </c>
      <c r="L7011" t="inlineStr">
        <is>
          <t>photovoltaic slanted-roof installation, 3 kWp, CIS, laminated, integrated, on roof</t>
        </is>
      </c>
      <c r="N7011" t="inlineStr">
        <is>
          <t>all</t>
        </is>
      </c>
      <c r="O7011" t="n">
        <v>1</v>
      </c>
      <c r="P7011" s="30">
        <f>INDEX(parameters!$D$41:$AG$178,MATCH('PV (extension)'!B6998,parameters!$C$41:$C$178,0),MATCH('PV (extension)'!A7011,parameters!$D$5:$AG$5,0))/O7011</f>
        <v>9.0962624550774995E-4</v>
      </c>
      <c r="Q7011" s="3" t="inlineStr">
        <is>
          <t>roof-top</t>
        </is>
      </c>
      <c r="R7011">
        <f>INDEX(parameters!$C$196:$EJ$198,MATCH('PV (extension)'!Q7011,parameters!$B$196:$B$198,0),MATCH('PV (extension)'!B6998,parameters!$C$195:$EJ$195,0))</f>
        <v>1454.1481088502153</v>
      </c>
      <c r="S7011" t="n">
        <v>3</v>
      </c>
      <c r="T7011" t="n">
        <v>30</v>
      </c>
      <c r="U7011">
        <f>T7011*S7011*R7011</f>
        <v>130873.32979651938</v>
      </c>
      <c r="V7011">
        <f>1/U7011</f>
        <v>7.6409762138305075E-6</v>
      </c>
    </row>
    <row r="7012" ht="16" customHeight="1" s="29">
      <c r="A7012" t="inlineStr">
        <is>
          <t>photovoltaic slanted-roof installation, 3 kWp, CdTe, panel, mounted, on roof</t>
        </is>
      </c>
      <c r="B7012" s="30">
        <f>P7012*V7012</f>
        <v>4.5332848673649476E-8</v>
      </c>
      <c r="C7012" t="inlineStr">
        <is>
          <t>CH</t>
        </is>
      </c>
      <c r="D7012" t="inlineStr">
        <is>
          <t>unit</t>
        </is>
      </c>
      <c r="F7012" t="inlineStr">
        <is>
          <t>technosphere</t>
        </is>
      </c>
      <c r="G7012" t="n">
        <v>2</v>
      </c>
      <c r="H7012" t="n">
        <v>-16.69297991102503</v>
      </c>
      <c r="I7012" t="n">
        <v>0.09798894162072011</v>
      </c>
      <c r="J7012" t="inlineStr">
        <is>
          <t>(2,2,1,1,1,3); Calculation with average annual yield and share of technologies. Lifetime: 30a.</t>
        </is>
      </c>
      <c r="L7012" t="inlineStr">
        <is>
          <t>photovoltaic slanted-roof installation, 3 kWp, CdTe, panel, mounted, on roof</t>
        </is>
      </c>
      <c r="N7012" t="inlineStr">
        <is>
          <t>all</t>
        </is>
      </c>
      <c r="O7012" t="n">
        <v>1</v>
      </c>
      <c r="P7012" s="30">
        <f>INDEX(parameters!$D$41:$AG$178,MATCH('PV (extension)'!B6998,parameters!$C$41:$C$178,0),MATCH('PV (extension)'!A7012,parameters!$D$5:$AG$5,0))/O7012</f>
        <v>5.9328608550822341E-3</v>
      </c>
      <c r="Q7012" s="3" t="inlineStr">
        <is>
          <t>roof-top</t>
        </is>
      </c>
      <c r="R7012">
        <f>INDEX(parameters!$C$196:$EJ$198,MATCH('PV (extension)'!Q7012,parameters!$B$196:$B$198,0),MATCH('PV (extension)'!B6998,parameters!$C$195:$EJ$195,0))</f>
        <v>1454.1481088502153</v>
      </c>
      <c r="S7012" t="n">
        <v>3</v>
      </c>
      <c r="T7012" t="n">
        <v>30</v>
      </c>
      <c r="U7012">
        <f>T7012*S7012*R7012</f>
        <v>130873.32979651938</v>
      </c>
      <c r="V7012">
        <f>1/U7012</f>
        <v>7.6409762138305075E-6</v>
      </c>
    </row>
    <row r="7013" ht="16" customHeight="1" s="29">
      <c r="A7013" t="inlineStr">
        <is>
          <t>photovoltaic slanted-roof installation, 3 kWp, micro-Si, laminated, integrated, on roof</t>
        </is>
      </c>
      <c r="B7013" s="30">
        <f>P7013*V7013</f>
        <v>7.0243190018045835E-10</v>
      </c>
      <c r="C7013" t="inlineStr">
        <is>
          <t>RER</t>
        </is>
      </c>
      <c r="D7013" t="inlineStr">
        <is>
          <t>unit</t>
        </is>
      </c>
      <c r="F7013" t="inlineStr">
        <is>
          <t>technosphere</t>
        </is>
      </c>
      <c r="G7013" t="n">
        <v>2</v>
      </c>
      <c r="H7013" t="n">
        <v>-21.54326959350907</v>
      </c>
      <c r="I7013" t="n">
        <v>0.09798894162072011</v>
      </c>
      <c r="J7013" t="inlineStr">
        <is>
          <t>(2,2,1,1,1,3); Calculation with average annual yield and share of technologies. Lifetime: 30a.</t>
        </is>
      </c>
      <c r="L7013" t="inlineStr">
        <is>
          <t>photovoltaic slanted-roof installation, 3 kWp, micro-Si, laminated, integrated, on roof</t>
        </is>
      </c>
      <c r="N7013" t="inlineStr">
        <is>
          <t>all</t>
        </is>
      </c>
      <c r="O7013" t="n">
        <v>1</v>
      </c>
      <c r="P7013" s="30">
        <f>INDEX(parameters!$D$41:$AG$178,MATCH('PV (extension)'!B6998,parameters!$C$41:$C$178,0),MATCH('PV (extension)'!A7013,parameters!$D$5:$AG$5,0))/O7013</f>
        <v>9.1929601731912907E-5</v>
      </c>
      <c r="Q7013" s="3" t="inlineStr">
        <is>
          <t>roof-top</t>
        </is>
      </c>
      <c r="R7013">
        <f>INDEX(parameters!$C$196:$EJ$198,MATCH('PV (extension)'!Q7013,parameters!$B$196:$B$198,0),MATCH('PV (extension)'!B6998,parameters!$C$195:$EJ$195,0))</f>
        <v>1454.1481088502153</v>
      </c>
      <c r="S7013" t="n">
        <v>3</v>
      </c>
      <c r="T7013" t="n">
        <v>30</v>
      </c>
      <c r="U7013">
        <f>T7013*S7013*R7013</f>
        <v>130873.32979651938</v>
      </c>
      <c r="V7013">
        <f>1/U7013</f>
        <v>7.6409762138305075E-6</v>
      </c>
    </row>
    <row r="7014" ht="16" customHeight="1" s="29">
      <c r="A7014" t="inlineStr">
        <is>
          <t>photovoltaic slanted-roof installation, 3 kWp, micro-Si, panel, mounted, on roof</t>
        </is>
      </c>
      <c r="B7014" s="30">
        <f>P7014*V7014</f>
        <v>1.2211656654486122E-8</v>
      </c>
      <c r="C7014" t="inlineStr">
        <is>
          <t>RER</t>
        </is>
      </c>
      <c r="D7014" t="inlineStr">
        <is>
          <t>unit</t>
        </is>
      </c>
      <c r="F7014" t="inlineStr">
        <is>
          <t>technosphere</t>
        </is>
      </c>
      <c r="G7014" t="n">
        <v>2</v>
      </c>
      <c r="H7014" t="n">
        <v>-18.72987249989203</v>
      </c>
      <c r="I7014" t="n">
        <v>0.09798894162072011</v>
      </c>
      <c r="J7014" t="inlineStr">
        <is>
          <t>(2,2,1,1,1,3); Calculation with average annual yield and share of technologies. Lifetime: 30a.</t>
        </is>
      </c>
      <c r="L7014" t="inlineStr">
        <is>
          <t>photovoltaic slanted-roof installation, 3 kWp, micro-Si, panel, mounted, on roof</t>
        </is>
      </c>
      <c r="N7014" t="inlineStr">
        <is>
          <t>all</t>
        </is>
      </c>
      <c r="O7014" t="n">
        <v>1</v>
      </c>
      <c r="P7014" s="30">
        <f>INDEX(parameters!$D$41:$AG$178,MATCH('PV (extension)'!B6998,parameters!$C$41:$C$178,0),MATCH('PV (extension)'!A7014,parameters!$D$5:$AG$5,0))/O7014</f>
        <v>1.5981801687044229E-3</v>
      </c>
      <c r="Q7014" s="3" t="inlineStr">
        <is>
          <t>roof-top</t>
        </is>
      </c>
      <c r="R7014">
        <f>INDEX(parameters!$C$196:$EJ$198,MATCH('PV (extension)'!Q7014,parameters!$B$196:$B$198,0),MATCH('PV (extension)'!B6998,parameters!$C$195:$EJ$195,0))</f>
        <v>1454.1481088502153</v>
      </c>
      <c r="S7014" t="n">
        <v>3</v>
      </c>
      <c r="T7014" t="n">
        <v>30</v>
      </c>
      <c r="U7014">
        <f>T7014*S7014*R7014</f>
        <v>130873.32979651938</v>
      </c>
      <c r="V7014">
        <f>1/U7014</f>
        <v>7.6409762138305075E-6</v>
      </c>
    </row>
    <row r="7015" s="29">
      <c r="A7015" t="inlineStr">
        <is>
          <t>photovoltaic open ground installation, 570 kWp, CIS, on open ground</t>
        </is>
      </c>
      <c r="B7015" s="30">
        <f>P7015*V7015</f>
        <v>3.8196574974398736E-10</v>
      </c>
      <c r="C7015" t="inlineStr">
        <is>
          <t>RER</t>
        </is>
      </c>
      <c r="D7015" t="inlineStr">
        <is>
          <t>unit</t>
        </is>
      </c>
      <c r="F7015" t="inlineStr">
        <is>
          <t>technosphere</t>
        </is>
      </c>
      <c r="G7015" t="n">
        <v>2</v>
      </c>
      <c r="H7015" t="n">
        <v>-21.66656811806742</v>
      </c>
      <c r="I7015" t="n">
        <v>0.09798894162072011</v>
      </c>
      <c r="J7015" t="inlineStr">
        <is>
          <t>(2,2,1,1,1,3); Calculation with average annual yield and share of technologies. Lifetime: 30a.</t>
        </is>
      </c>
      <c r="L7015" t="inlineStr">
        <is>
          <t>photovoltaic open ground installation, 570 kWp, CIS, on open ground</t>
        </is>
      </c>
      <c r="N7015" t="inlineStr">
        <is>
          <t>all</t>
        </is>
      </c>
      <c r="O7015" t="n">
        <v>1</v>
      </c>
      <c r="P7015" s="30">
        <f>INDEX(parameters!$D$41:$AG$178,MATCH('PV (extension)'!B6998,parameters!$C$41:$C$178,0),MATCH('PV (extension)'!A7015,parameters!$D$5:$AG$5,0))/O7015</f>
        <v>1.0104185757523119E-2</v>
      </c>
      <c r="Q7015" t="inlineStr">
        <is>
          <t>central</t>
        </is>
      </c>
      <c r="R7015">
        <f>INDEX(parameters!$C$196:$EJ$198,MATCH('PV (extension)'!Q7015,parameters!$B$196:$B$198,0),MATCH('PV (extension)'!B6998,parameters!$C$195:$EJ$195,0))</f>
        <v>1546.9660732449099</v>
      </c>
      <c r="S7015" t="n">
        <v>570</v>
      </c>
      <c r="T7015" t="n">
        <v>30</v>
      </c>
      <c r="U7015">
        <f>T7015*S7015*R7015</f>
        <v>26453119.852487959</v>
      </c>
      <c r="V7015">
        <f>1/U7015</f>
        <v>3.7802724426319354E-8</v>
      </c>
    </row>
    <row r="7016" s="29">
      <c r="A7016" t="inlineStr">
        <is>
          <t>photovoltaic open ground installation, 570 kWp, CdTe, on open ground</t>
        </is>
      </c>
      <c r="B7016" s="30">
        <f>P7016*V7016</f>
        <v>2.8058909537234501E-9</v>
      </c>
      <c r="C7016" t="inlineStr">
        <is>
          <t>RER</t>
        </is>
      </c>
      <c r="D7016" t="inlineStr">
        <is>
          <t>unit</t>
        </is>
      </c>
      <c r="F7016" t="inlineStr">
        <is>
          <t>technosphere</t>
        </is>
      </c>
      <c r="G7016" t="n">
        <v>2</v>
      </c>
      <c r="H7016" t="n">
        <v>-21.47552628199886</v>
      </c>
      <c r="I7016" t="n">
        <v>0.09798894162072011</v>
      </c>
      <c r="J7016" t="inlineStr">
        <is>
          <t>(2,2,1,1,1,3); Calculation with average annual yield and share of technologies. Lifetime: 30a.</t>
        </is>
      </c>
      <c r="L7016" t="inlineStr">
        <is>
          <t>photovoltaic open ground installation, 570 kWp, CdTe, on open ground</t>
        </is>
      </c>
      <c r="N7016" t="inlineStr">
        <is>
          <t>all</t>
        </is>
      </c>
      <c r="O7016" t="n">
        <v>1</v>
      </c>
      <c r="P7016" s="30">
        <f>INDEX(parameters!$D$41:$AG$178,MATCH('PV (extension)'!B6998,parameters!$C$41:$C$178,0),MATCH('PV (extension)'!A7016,parameters!$D$5:$AG$5,0))/O7016</f>
        <v>7.4224569691858172E-2</v>
      </c>
      <c r="Q7016" t="inlineStr">
        <is>
          <t>central</t>
        </is>
      </c>
      <c r="R7016">
        <f>INDEX(parameters!$C$196:$EJ$198,MATCH('PV (extension)'!Q7016,parameters!$B$196:$B$198,0),MATCH('PV (extension)'!B6998,parameters!$C$195:$EJ$195,0))</f>
        <v>1546.9660732449099</v>
      </c>
      <c r="S7016" t="n">
        <v>570</v>
      </c>
      <c r="T7016" t="n">
        <v>30</v>
      </c>
      <c r="U7016">
        <f>T7016*S7016*R7016</f>
        <v>26453119.852487959</v>
      </c>
      <c r="V7016">
        <f>1/U7016</f>
        <v>3.7802724426319354E-8</v>
      </c>
    </row>
    <row r="7017" s="29">
      <c r="A7017" t="inlineStr">
        <is>
          <t>photovoltaic open ground installation, 570 kWp, micro-Si, on open ground</t>
        </is>
      </c>
      <c r="B7017" s="30">
        <f>P7017*V7017</f>
        <v>2.9740453003879124E-11</v>
      </c>
      <c r="C7017" t="inlineStr">
        <is>
          <t>RER</t>
        </is>
      </c>
      <c r="D7017" t="inlineStr">
        <is>
          <t>unit</t>
        </is>
      </c>
      <c r="F7017" t="inlineStr">
        <is>
          <t>technosphere</t>
        </is>
      </c>
      <c r="G7017" t="n">
        <v>2</v>
      </c>
      <c r="H7017" t="n">
        <v>-23.51240679473371</v>
      </c>
      <c r="I7017" t="n">
        <v>0.09798894162072011</v>
      </c>
      <c r="J7017" t="inlineStr">
        <is>
          <t>(2,2,1,1,1,3); Calculation with average annual yield and share of technologies. Lifetime: 30a.</t>
        </is>
      </c>
      <c r="L7017" t="inlineStr">
        <is>
          <t>photovoltaic open ground installation, 570 kWp, micro-Si, on open ground</t>
        </is>
      </c>
      <c r="N7017" t="inlineStr">
        <is>
          <t>all</t>
        </is>
      </c>
      <c r="O7017" t="n">
        <v>1</v>
      </c>
      <c r="P7017" s="30">
        <f>INDEX(parameters!$D$41:$AG$178,MATCH('PV (extension)'!B6998,parameters!$C$41:$C$178,0),MATCH('PV (extension)'!A7017,parameters!$D$5:$AG$5,0))/O7017</f>
        <v>7.867277677789E-4</v>
      </c>
      <c r="Q7017" t="inlineStr">
        <is>
          <t>central</t>
        </is>
      </c>
      <c r="R7017">
        <f>INDEX(parameters!$C$196:$EJ$198,MATCH('PV (extension)'!Q7017,parameters!$B$196:$B$198,0),MATCH('PV (extension)'!B6998,parameters!$C$195:$EJ$195,0))</f>
        <v>1546.9660732449099</v>
      </c>
      <c r="S7017" t="n">
        <v>570</v>
      </c>
      <c r="T7017" t="n">
        <v>30</v>
      </c>
      <c r="U7017">
        <f>T7017*S7017*R7017</f>
        <v>26453119.852487959</v>
      </c>
      <c r="V7017">
        <f>1/U7017</f>
        <v>3.7802724426319354E-8</v>
      </c>
    </row>
    <row r="7018" s="29">
      <c r="A7018" t="inlineStr">
        <is>
          <t>photovoltaic open ground installation, 570 kWp, multi-Si, on open ground</t>
        </is>
      </c>
      <c r="B7018" s="30">
        <f>P7018*V7018</f>
        <v>9.9526189211652697E-9</v>
      </c>
      <c r="C7018" t="inlineStr">
        <is>
          <t>RER</t>
        </is>
      </c>
      <c r="D7018" t="inlineStr">
        <is>
          <t>unit</t>
        </is>
      </c>
      <c r="F7018" t="inlineStr">
        <is>
          <t>technosphere</t>
        </is>
      </c>
      <c r="G7018" t="n">
        <v>2</v>
      </c>
      <c r="H7018" t="n">
        <v>-18.20082258362968</v>
      </c>
      <c r="I7018" t="n">
        <v>0.09798894162072011</v>
      </c>
      <c r="J7018" t="inlineStr">
        <is>
          <t>(2,2,1,1,1,3); Calculation with average annual yield and share of technologies. Lifetime: 30a.</t>
        </is>
      </c>
      <c r="L7018" t="inlineStr">
        <is>
          <t>photovoltaic open ground installation, 570 kWp, multi-Si, on open ground</t>
        </is>
      </c>
      <c r="N7018" t="inlineStr">
        <is>
          <t>all</t>
        </is>
      </c>
      <c r="O7018" t="n">
        <v>1</v>
      </c>
      <c r="P7018" s="30">
        <f>INDEX(parameters!$D$41:$AG$178,MATCH('PV (extension)'!B6998,parameters!$C$41:$C$178,0),MATCH('PV (extension)'!A7018,parameters!$D$5:$AG$5,0))/O7018</f>
        <v>0.2632778211677243</v>
      </c>
      <c r="Q7018" t="inlineStr">
        <is>
          <t>central</t>
        </is>
      </c>
      <c r="R7018">
        <f>INDEX(parameters!$C$196:$EJ$198,MATCH('PV (extension)'!Q7018,parameters!$B$196:$B$198,0),MATCH('PV (extension)'!B6998,parameters!$C$195:$EJ$195,0))</f>
        <v>1546.9660732449099</v>
      </c>
      <c r="S7018" t="n">
        <v>570</v>
      </c>
      <c r="T7018" t="n">
        <v>30</v>
      </c>
      <c r="U7018">
        <f>T7018*S7018*R7018</f>
        <v>26453119.852487959</v>
      </c>
      <c r="V7018">
        <f>1/U7018</f>
        <v>3.7802724426319354E-8</v>
      </c>
    </row>
    <row r="7019" s="29">
      <c r="A7019" t="inlineStr">
        <is>
          <t>photovoltaic open ground installation, 570 kWp, single-Si, on open ground</t>
        </is>
      </c>
      <c r="B7019" s="30">
        <f>P7019*V7019</f>
        <v>5.2792975612498683E-9</v>
      </c>
      <c r="C7019" t="inlineStr">
        <is>
          <t>RER</t>
        </is>
      </c>
      <c r="D7019" t="inlineStr">
        <is>
          <t>unit</t>
        </is>
      </c>
      <c r="F7019" t="inlineStr">
        <is>
          <t>technosphere</t>
        </is>
      </c>
      <c r="G7019" t="n">
        <v>2</v>
      </c>
      <c r="H7019" t="n">
        <v>-18.8364689523836</v>
      </c>
      <c r="I7019" t="n">
        <v>0.09798894162072011</v>
      </c>
      <c r="J7019" t="inlineStr">
        <is>
          <t>(2,2,1,1,1,3); Calculation with average annual yield and share of technologies. Lifetime: 30a.</t>
        </is>
      </c>
      <c r="L7019" t="inlineStr">
        <is>
          <t>photovoltaic open ground installation, 570 kWp, single-Si, on open ground</t>
        </is>
      </c>
      <c r="N7019" t="inlineStr">
        <is>
          <t>all</t>
        </is>
      </c>
      <c r="O7019" t="n">
        <v>1</v>
      </c>
      <c r="P7019" s="30">
        <f>INDEX(parameters!$D$41:$AG$178,MATCH('PV (extension)'!B6998,parameters!$C$41:$C$178,0),MATCH('PV (extension)'!A7019,parameters!$D$5:$AG$5,0))/O7019</f>
        <v>0.13965389112469015</v>
      </c>
      <c r="Q7019" t="inlineStr">
        <is>
          <t>central</t>
        </is>
      </c>
      <c r="R7019">
        <f>INDEX(parameters!$C$196:$EJ$198,MATCH('PV (extension)'!Q7019,parameters!$B$196:$B$198,0),MATCH('PV (extension)'!B6998,parameters!$C$195:$EJ$195,0))</f>
        <v>1546.9660732449099</v>
      </c>
      <c r="S7019" t="n">
        <v>570</v>
      </c>
      <c r="T7019" t="n">
        <v>30</v>
      </c>
      <c r="U7019">
        <f>T7019*S7019*R7019</f>
        <v>26453119.852487959</v>
      </c>
      <c r="V7019">
        <f>1/U7019</f>
        <v>3.7802724426319354E-8</v>
      </c>
    </row>
    <row r="7020" ht="16" customHeight="1" s="29">
      <c r="A7020" t="inlineStr">
        <is>
          <t>photovoltaic slanted-roof installation, 93 kWp, multi-Si, laminated, integrated, on roof</t>
        </is>
      </c>
      <c r="B7020" s="30">
        <f>P7020*V7020</f>
        <v>1.6291200915954594E-9</v>
      </c>
      <c r="C7020" t="inlineStr">
        <is>
          <t>CH</t>
        </is>
      </c>
      <c r="D7020" t="inlineStr">
        <is>
          <t>unit</t>
        </is>
      </c>
      <c r="F7020" t="inlineStr">
        <is>
          <t>technosphere</t>
        </is>
      </c>
      <c r="G7020" t="n">
        <v>2</v>
      </c>
      <c r="H7020" t="n">
        <v>-20.65878981776205</v>
      </c>
      <c r="I7020" t="n">
        <v>0.09798894162072011</v>
      </c>
      <c r="J7020" t="inlineStr">
        <is>
          <t>(2,2,1,1,1,3); Calculation with average annual yield and share of technologies. Lifetime: 30a.</t>
        </is>
      </c>
      <c r="L7020" t="inlineStr">
        <is>
          <t>photovoltaic slanted-roof installation, 93 kWp, multi-Si, laminated, integrated, on roof</t>
        </is>
      </c>
      <c r="N7020" t="inlineStr">
        <is>
          <t>all</t>
        </is>
      </c>
      <c r="O7020" t="n">
        <v>1</v>
      </c>
      <c r="P7020" s="30">
        <f>INDEX(parameters!$D$41:$AG$178,MATCH('PV (extension)'!B6998,parameters!$C$41:$C$178,0),MATCH('PV (extension)'!A7020,parameters!$D$5:$AG$5,0))/O7020</f>
        <v>6.6094595017907607E-3</v>
      </c>
      <c r="Q7020" s="3" t="inlineStr">
        <is>
          <t>roof-top</t>
        </is>
      </c>
      <c r="R7020">
        <f>INDEX(parameters!$C$196:$EJ$198,MATCH('PV (extension)'!Q7020,parameters!$B$196:$B$198,0),MATCH('PV (extension)'!B6998,parameters!$C$195:$EJ$195,0))</f>
        <v>1454.1481088502153</v>
      </c>
      <c r="S7020" t="n">
        <v>93</v>
      </c>
      <c r="T7020" t="n">
        <v>30</v>
      </c>
      <c r="U7020">
        <f>T7020*S7020*R7020</f>
        <v>4057073.2236921005</v>
      </c>
      <c r="V7020">
        <f>1/U7020</f>
        <v>2.4648310367195187E-7</v>
      </c>
    </row>
    <row r="7021" ht="16" customHeight="1" s="29">
      <c r="A7021" t="inlineStr">
        <is>
          <t>photovoltaic slanted-roof installation, 93 kWp, multi-Si, panel, mounted, on roof</t>
        </is>
      </c>
      <c r="B7021" s="30">
        <f>P7021*V7021</f>
        <v>2.7624098321298944E-8</v>
      </c>
      <c r="C7021" t="inlineStr">
        <is>
          <t>CH</t>
        </is>
      </c>
      <c r="D7021" t="inlineStr">
        <is>
          <t>unit</t>
        </is>
      </c>
      <c r="F7021" t="inlineStr">
        <is>
          <t>technosphere</t>
        </is>
      </c>
      <c r="G7021" t="n">
        <v>2</v>
      </c>
      <c r="H7021" t="n">
        <v>-17.84536035000586</v>
      </c>
      <c r="I7021" t="n">
        <v>0.09798894162072011</v>
      </c>
      <c r="J7021" t="inlineStr">
        <is>
          <t>(2,2,1,1,1,3); Calculation with average annual yield and share of technologies. Lifetime: 30a.</t>
        </is>
      </c>
      <c r="L7021" t="inlineStr">
        <is>
          <t>photovoltaic slanted-roof installation, 93 kWp, multi-Si, panel, mounted, on roof</t>
        </is>
      </c>
      <c r="N7021" t="inlineStr">
        <is>
          <t>all</t>
        </is>
      </c>
      <c r="O7021" t="n">
        <v>1</v>
      </c>
      <c r="P7021" s="30">
        <f>INDEX(parameters!$D$41:$AG$178,MATCH('PV (extension)'!B6998,parameters!$C$41:$C$178,0),MATCH('PV (extension)'!A7021,parameters!$D$5:$AG$5,0))/O7021</f>
        <v>0.11207298962797985</v>
      </c>
      <c r="Q7021" s="3" t="inlineStr">
        <is>
          <t>roof-top</t>
        </is>
      </c>
      <c r="R7021">
        <f>INDEX(parameters!$C$196:$EJ$198,MATCH('PV (extension)'!Q7021,parameters!$B$196:$B$198,0),MATCH('PV (extension)'!B6998,parameters!$C$195:$EJ$195,0))</f>
        <v>1454.1481088502153</v>
      </c>
      <c r="S7021" t="n">
        <v>93</v>
      </c>
      <c r="T7021" t="n">
        <v>30</v>
      </c>
      <c r="U7021">
        <f>T7021*S7021*R7021</f>
        <v>4057073.2236921005</v>
      </c>
      <c r="V7021">
        <f>1/U7021</f>
        <v>2.4648310367195187E-7</v>
      </c>
    </row>
    <row r="7022" ht="16" customHeight="1" s="29">
      <c r="A7022" t="inlineStr">
        <is>
          <t>photovoltaic slanted-roof installation, 93 kWp, single-Si, laminated, integrated, on roof</t>
        </is>
      </c>
      <c r="B7022" s="30">
        <f>P7022*V7022</f>
        <v>8.6122345523060072E-10</v>
      </c>
      <c r="C7022" t="inlineStr">
        <is>
          <t>CH</t>
        </is>
      </c>
      <c r="D7022" t="inlineStr">
        <is>
          <t>unit</t>
        </is>
      </c>
      <c r="F7022" t="inlineStr">
        <is>
          <t>technosphere</t>
        </is>
      </c>
      <c r="G7022" t="n">
        <v>2</v>
      </c>
      <c r="H7022" t="n">
        <v>-21.2944254997521</v>
      </c>
      <c r="I7022" t="n">
        <v>0.09798894162072011</v>
      </c>
      <c r="J7022" t="inlineStr">
        <is>
          <t>(2,2,1,1,1,3); Calculation with average annual yield and share of technologies. Lifetime: 30a.</t>
        </is>
      </c>
      <c r="L7022" t="inlineStr">
        <is>
          <t>photovoltaic slanted-roof installation, 93 kWp, single-Si, laminated, integrated, on roof</t>
        </is>
      </c>
      <c r="N7022" t="inlineStr">
        <is>
          <t>all</t>
        </is>
      </c>
      <c r="O7022" t="n">
        <v>1</v>
      </c>
      <c r="P7022" s="30">
        <f>INDEX(parameters!$D$41:$AG$178,MATCH('PV (extension)'!B6998,parameters!$C$41:$C$178,0),MATCH('PV (extension)'!A7022,parameters!$D$5:$AG$5,0))/O7022</f>
        <v>3.4940466198316628E-3</v>
      </c>
      <c r="Q7022" s="3" t="inlineStr">
        <is>
          <t>roof-top</t>
        </is>
      </c>
      <c r="R7022">
        <f>INDEX(parameters!$C$196:$EJ$198,MATCH('PV (extension)'!Q7022,parameters!$B$196:$B$198,0),MATCH('PV (extension)'!B6998,parameters!$C$195:$EJ$195,0))</f>
        <v>1454.1481088502153</v>
      </c>
      <c r="S7022" t="n">
        <v>93</v>
      </c>
      <c r="T7022" t="n">
        <v>30</v>
      </c>
      <c r="U7022">
        <f>T7022*S7022*R7022</f>
        <v>4057073.2236921005</v>
      </c>
      <c r="V7022">
        <f>1/U7022</f>
        <v>2.4648310367195187E-7</v>
      </c>
    </row>
    <row r="7023" ht="16" customHeight="1" s="29">
      <c r="A7023" t="inlineStr">
        <is>
          <t>photovoltaic slanted-roof installation, 93 kWp, single-Si, panel, mounted, on roof</t>
        </is>
      </c>
      <c r="B7023" s="30">
        <f>P7023*V7023</f>
        <v>1.4469793148647665E-8</v>
      </c>
      <c r="C7023" t="inlineStr">
        <is>
          <t>CH</t>
        </is>
      </c>
      <c r="D7023" t="inlineStr">
        <is>
          <t>unit</t>
        </is>
      </c>
      <c r="F7023" t="inlineStr">
        <is>
          <t>technosphere</t>
        </is>
      </c>
      <c r="G7023" t="n">
        <v>2</v>
      </c>
      <c r="H7023" t="n">
        <v>-18.48100416113547</v>
      </c>
      <c r="I7023" t="n">
        <v>0.09798894162072011</v>
      </c>
      <c r="J7023" t="inlineStr">
        <is>
          <t>(2,2,1,1,1,3); Calculation with average annual yield and share of technologies. Lifetime: 30a.</t>
        </is>
      </c>
      <c r="L7023" t="inlineStr">
        <is>
          <t>photovoltaic slanted-roof installation, 93 kWp, single-Si, panel, mounted, on roof</t>
        </is>
      </c>
      <c r="N7023" t="inlineStr">
        <is>
          <t>all</t>
        </is>
      </c>
      <c r="O7023" t="n">
        <v>1</v>
      </c>
      <c r="P7023" s="30">
        <f>INDEX(parameters!$D$41:$AG$178,MATCH('PV (extension)'!B6998,parameters!$C$41:$C$178,0),MATCH('PV (extension)'!A7023,parameters!$D$5:$AG$5,0))/O7023</f>
        <v>5.8705010335741853E-2</v>
      </c>
      <c r="Q7023" s="3" t="inlineStr">
        <is>
          <t>roof-top</t>
        </is>
      </c>
      <c r="R7023">
        <f>INDEX(parameters!$C$196:$EJ$198,MATCH('PV (extension)'!Q7023,parameters!$B$196:$B$198,0),MATCH('PV (extension)'!B6998,parameters!$C$195:$EJ$195,0))</f>
        <v>1454.1481088502153</v>
      </c>
      <c r="S7023" t="n">
        <v>93</v>
      </c>
      <c r="T7023" t="n">
        <v>30</v>
      </c>
      <c r="U7023">
        <f>T7023*S7023*R7023</f>
        <v>4057073.2236921005</v>
      </c>
      <c r="V7023">
        <f>1/U7023</f>
        <v>2.4648310367195187E-7</v>
      </c>
    </row>
    <row r="7024" s="29">
      <c r="A7024" t="inlineStr">
        <is>
          <t>photovoltaic facade installation, 3kWp, multi-Si, laminated, integrated, at building</t>
        </is>
      </c>
      <c r="B7024" s="30">
        <f>P7024*V7024</f>
        <v>3.5765285940080646E-8</v>
      </c>
      <c r="C7024" t="inlineStr">
        <is>
          <t>APAC</t>
        </is>
      </c>
      <c r="D7024" t="inlineStr">
        <is>
          <t>unit</t>
        </is>
      </c>
      <c r="F7024" t="inlineStr">
        <is>
          <t>technosphere</t>
        </is>
      </c>
      <c r="G7024" t="n">
        <v>2</v>
      </c>
      <c r="H7024" t="n">
        <v>-17.5612990452514</v>
      </c>
      <c r="I7024" t="n">
        <v>0.09798894162072011</v>
      </c>
      <c r="J7024" t="inlineStr">
        <is>
          <t>(2,2,1,1,1,3); Calculation with average annual yield and share of technologies. Lifetime: 30a.</t>
        </is>
      </c>
      <c r="L7024" t="inlineStr">
        <is>
          <t>photovoltaic facade installation, 3kWp, multi-Si, laminated, integrated, at building</t>
        </is>
      </c>
      <c r="N7024" t="inlineStr">
        <is>
          <t>all</t>
        </is>
      </c>
      <c r="O7024" t="n">
        <v>1</v>
      </c>
      <c r="P7024" s="30">
        <f>INDEX(parameters!$D$41:$AG$178,MATCH('PV (extension)'!B6998,parameters!$C$41:$C$178,0),MATCH('PV (extension)'!A7024,parameters!$D$5:$AG$5,0))/O7024</f>
        <v>3.2864644265829519E-3</v>
      </c>
      <c r="Q7024" t="inlineStr">
        <is>
          <t>façade</t>
        </is>
      </c>
      <c r="R7024">
        <f>INDEX(parameters!$C$196:$EJ$198,MATCH('PV (extension)'!Q7024,parameters!$B$196:$B$198,0),MATCH('PV (extension)'!B6998,parameters!$C$195:$EJ$195,0))</f>
        <v>1020.9976083416406</v>
      </c>
      <c r="S7024" t="n">
        <v>3</v>
      </c>
      <c r="T7024" t="n">
        <v>30</v>
      </c>
      <c r="U7024">
        <f>T7024*S7024*R7024</f>
        <v>91889.784750747654</v>
      </c>
      <c r="V7024">
        <f>1/U7024</f>
        <v>1.0882602486364662E-5</v>
      </c>
    </row>
    <row r="7025" s="29">
      <c r="A7025" t="inlineStr">
        <is>
          <t>photovoltaic facade installation, 3kWp, multi-Si, panel, mounted, at building</t>
        </is>
      </c>
      <c r="B7025" s="30">
        <f>P7025*V7025</f>
        <v>3.5076279586506718E-8</v>
      </c>
      <c r="C7025" t="inlineStr">
        <is>
          <t>APAC</t>
        </is>
      </c>
      <c r="D7025" t="inlineStr">
        <is>
          <t>unit</t>
        </is>
      </c>
      <c r="F7025" t="inlineStr">
        <is>
          <t>technosphere</t>
        </is>
      </c>
      <c r="G7025" t="n">
        <v>2</v>
      </c>
      <c r="H7025" t="n">
        <v>-17.5612990452514</v>
      </c>
      <c r="I7025" t="n">
        <v>0.09798894162072011</v>
      </c>
      <c r="J7025" t="inlineStr">
        <is>
          <t>(2,2,1,1,1,3); Calculation with average annual yield and share of technologies. Lifetime: 30a.</t>
        </is>
      </c>
      <c r="L7025" t="inlineStr">
        <is>
          <t>photovoltaic facade installation, 3kWp, multi-Si, panel, mounted, at building</t>
        </is>
      </c>
      <c r="N7025" t="inlineStr">
        <is>
          <t>all</t>
        </is>
      </c>
      <c r="O7025" t="n">
        <v>1</v>
      </c>
      <c r="P7025" s="30">
        <f>INDEX(parameters!$D$41:$AG$178,MATCH('PV (extension)'!B6998,parameters!$C$41:$C$178,0),MATCH('PV (extension)'!A7025,parameters!$D$5:$AG$5,0))/O7025</f>
        <v>3.2231517810611459E-3</v>
      </c>
      <c r="Q7025" t="inlineStr">
        <is>
          <t>façade</t>
        </is>
      </c>
      <c r="R7025">
        <f>INDEX(parameters!$C$196:$EJ$198,MATCH('PV (extension)'!Q7025,parameters!$B$196:$B$198,0),MATCH('PV (extension)'!B6998,parameters!$C$195:$EJ$195,0))</f>
        <v>1020.9976083416406</v>
      </c>
      <c r="S7025" t="n">
        <v>3</v>
      </c>
      <c r="T7025" t="n">
        <v>30</v>
      </c>
      <c r="U7025">
        <f>T7025*S7025*R7025</f>
        <v>91889.784750747654</v>
      </c>
      <c r="V7025">
        <f>1/U7025</f>
        <v>1.0882602486364662E-5</v>
      </c>
    </row>
    <row r="7026" s="29">
      <c r="A7026" t="inlineStr">
        <is>
          <t>photovoltaic facade installation, 3kWp, single-Si, laminated, integrated, at building</t>
        </is>
      </c>
      <c r="B7026" s="30">
        <f>P7026*V7026</f>
        <v>1.8855059495268004E-8</v>
      </c>
      <c r="C7026" t="inlineStr">
        <is>
          <t>APAC</t>
        </is>
      </c>
      <c r="D7026" t="inlineStr">
        <is>
          <t>unit</t>
        </is>
      </c>
      <c r="F7026" t="inlineStr">
        <is>
          <t>technosphere</t>
        </is>
      </c>
      <c r="G7026" t="n">
        <v>2</v>
      </c>
      <c r="H7026" t="n">
        <v>-18.19689739735082</v>
      </c>
      <c r="I7026" t="n">
        <v>0.09798894162072011</v>
      </c>
      <c r="J7026" t="inlineStr">
        <is>
          <t>(2,2,1,1,1,3); Calculation with average annual yield and share of technologies. Lifetime: 30a.</t>
        </is>
      </c>
      <c r="L7026" t="inlineStr">
        <is>
          <t>photovoltaic facade installation, 3kWp, single-Si, laminated, integrated, at building</t>
        </is>
      </c>
      <c r="N7026" t="inlineStr">
        <is>
          <t>all</t>
        </is>
      </c>
      <c r="O7026" t="n">
        <v>1</v>
      </c>
      <c r="P7026" s="30">
        <f>INDEX(parameters!$D$41:$AG$178,MATCH('PV (extension)'!B6998,parameters!$C$41:$C$178,0),MATCH('PV (extension)'!A7026,parameters!$D$5:$AG$5,0))/O7026</f>
        <v>1.7325873584827175E-3</v>
      </c>
      <c r="Q7026" t="inlineStr">
        <is>
          <t>façade</t>
        </is>
      </c>
      <c r="R7026">
        <f>INDEX(parameters!$C$196:$EJ$198,MATCH('PV (extension)'!Q7026,parameters!$B$196:$B$198,0),MATCH('PV (extension)'!B6998,parameters!$C$195:$EJ$195,0))</f>
        <v>1020.9976083416406</v>
      </c>
      <c r="S7026" t="n">
        <v>3</v>
      </c>
      <c r="T7026" t="n">
        <v>30</v>
      </c>
      <c r="U7026">
        <f>T7026*S7026*R7026</f>
        <v>91889.784750747654</v>
      </c>
      <c r="V7026">
        <f>1/U7026</f>
        <v>1.0882602486364662E-5</v>
      </c>
    </row>
    <row r="7027" s="29">
      <c r="A7027" t="inlineStr">
        <is>
          <t>photovoltaic facade installation, 3kWp, single-Si, panel, mounted, at building</t>
        </is>
      </c>
      <c r="B7027" s="30">
        <f>P7027*V7027</f>
        <v>1.8838745176922838E-8</v>
      </c>
      <c r="C7027" t="inlineStr">
        <is>
          <t>APAC</t>
        </is>
      </c>
      <c r="D7027" t="inlineStr">
        <is>
          <t>unit</t>
        </is>
      </c>
      <c r="F7027" t="inlineStr">
        <is>
          <t>technosphere</t>
        </is>
      </c>
      <c r="G7027" t="n">
        <v>2</v>
      </c>
      <c r="H7027" t="n">
        <v>-18.19689739735082</v>
      </c>
      <c r="I7027" t="n">
        <v>0.09798894162072011</v>
      </c>
      <c r="J7027" t="inlineStr">
        <is>
          <t>(2,2,1,1,1,3); Calculation with average annual yield and share of technologies. Lifetime: 30a.</t>
        </is>
      </c>
      <c r="L7027" t="inlineStr">
        <is>
          <t>photovoltaic facade installation, 3kWp, single-Si, panel, mounted, at building</t>
        </is>
      </c>
      <c r="N7027" t="inlineStr">
        <is>
          <t>all</t>
        </is>
      </c>
      <c r="O7027" t="n">
        <v>1</v>
      </c>
      <c r="P7027" s="30">
        <f>INDEX(parameters!$D$41:$AG$178,MATCH('PV (extension)'!B6998,parameters!$C$41:$C$178,0),MATCH('PV (extension)'!A7027,parameters!$D$5:$AG$5,0))/O7027</f>
        <v>1.7310882392816251E-3</v>
      </c>
      <c r="Q7027" t="inlineStr">
        <is>
          <t>façade</t>
        </is>
      </c>
      <c r="R7027">
        <f>INDEX(parameters!$C$196:$EJ$198,MATCH('PV (extension)'!Q7027,parameters!$B$196:$B$198,0),MATCH('PV (extension)'!B6998,parameters!$C$195:$EJ$195,0))</f>
        <v>1020.9976083416406</v>
      </c>
      <c r="S7027" t="n">
        <v>3</v>
      </c>
      <c r="T7027" t="n">
        <v>30</v>
      </c>
      <c r="U7027">
        <f>T7027*S7027*R7027</f>
        <v>91889.784750747654</v>
      </c>
      <c r="V7027">
        <f>1/U7027</f>
        <v>1.0882602486364662E-5</v>
      </c>
    </row>
    <row r="7028" ht="16" customHeight="1" s="29">
      <c r="A7028" t="inlineStr">
        <is>
          <t>photovoltaic flat-roof installation, 3kWp, multi-Si, on roof</t>
        </is>
      </c>
      <c r="B7028" s="30">
        <f>P7028*V7028</f>
        <v>3.8682495435230741E-7</v>
      </c>
      <c r="C7028" t="inlineStr">
        <is>
          <t>APAC</t>
        </is>
      </c>
      <c r="D7028" t="inlineStr">
        <is>
          <t>unit</t>
        </is>
      </c>
      <c r="F7028" t="inlineStr">
        <is>
          <t>technosphere</t>
        </is>
      </c>
      <c r="G7028" t="n">
        <v>2</v>
      </c>
      <c r="H7028" t="n">
        <v>-15.20991773919472</v>
      </c>
      <c r="I7028" t="n">
        <v>0.09798894162072011</v>
      </c>
      <c r="J7028" t="inlineStr">
        <is>
          <t>(2,2,1,1,1,3); Calculation with average annual yield and share of technologies. Lifetime: 30a.</t>
        </is>
      </c>
      <c r="L7028" t="inlineStr">
        <is>
          <t>photovoltaic flat-roof installation, 3kWp, multi-Si, on roof</t>
        </is>
      </c>
      <c r="N7028" t="inlineStr">
        <is>
          <t>all</t>
        </is>
      </c>
      <c r="O7028" t="n">
        <v>1</v>
      </c>
      <c r="P7028" s="30">
        <f>INDEX(parameters!$D$41:$AG$178,MATCH('PV (extension)'!B6998,parameters!$C$41:$C$178,0),MATCH('PV (extension)'!A7028,parameters!$D$5:$AG$5,0))/O7028</f>
        <v>5.0625069824473082E-2</v>
      </c>
      <c r="Q7028" s="3" t="inlineStr">
        <is>
          <t>roof-top</t>
        </is>
      </c>
      <c r="R7028">
        <f>INDEX(parameters!$C$196:$EJ$198,MATCH('PV (extension)'!Q7028,parameters!$B$196:$B$198,0),MATCH('PV (extension)'!B6998,parameters!$C$195:$EJ$195,0))</f>
        <v>1454.1481088502153</v>
      </c>
      <c r="S7028" t="n">
        <v>3</v>
      </c>
      <c r="T7028" t="n">
        <v>30</v>
      </c>
      <c r="U7028">
        <f>T7028*S7028*R7028</f>
        <v>130873.32979651938</v>
      </c>
      <c r="V7028">
        <f>1/U7028</f>
        <v>7.6409762138305075E-6</v>
      </c>
    </row>
    <row r="7029" ht="16" customHeight="1" s="29">
      <c r="A7029" t="inlineStr">
        <is>
          <t>photovoltaic flat-roof installation, 3kWp, single-Si, on roof</t>
        </is>
      </c>
      <c r="B7029" s="30">
        <f>P7029*V7029</f>
        <v>2.0191702278334705E-7</v>
      </c>
      <c r="C7029" t="inlineStr">
        <is>
          <t>APAC</t>
        </is>
      </c>
      <c r="D7029" t="inlineStr">
        <is>
          <t>unit</t>
        </is>
      </c>
      <c r="F7029" t="inlineStr">
        <is>
          <t>technosphere</t>
        </is>
      </c>
      <c r="G7029" t="n">
        <v>2</v>
      </c>
      <c r="H7029" t="n">
        <v>-15.84555259734934</v>
      </c>
      <c r="I7029" t="n">
        <v>0.09798894162072011</v>
      </c>
      <c r="J7029" t="inlineStr">
        <is>
          <t>(2,2,1,1,1,3); Calculation with average annual yield and share of technologies. Lifetime: 30a.</t>
        </is>
      </c>
      <c r="L7029" t="inlineStr">
        <is>
          <t>photovoltaic flat-roof installation, 3kWp, single-Si, on roof</t>
        </is>
      </c>
      <c r="N7029" t="inlineStr">
        <is>
          <t>all</t>
        </is>
      </c>
      <c r="O7029" t="n">
        <v>1</v>
      </c>
      <c r="P7029" s="30">
        <f>INDEX(parameters!$D$41:$AG$178,MATCH('PV (extension)'!B6998,parameters!$C$41:$C$178,0),MATCH('PV (extension)'!A7029,parameters!$D$5:$AG$5,0))/O7029</f>
        <v>2.6425553114256296E-2</v>
      </c>
      <c r="Q7029" s="3" t="inlineStr">
        <is>
          <t>roof-top</t>
        </is>
      </c>
      <c r="R7029">
        <f>INDEX(parameters!$C$196:$EJ$198,MATCH('PV (extension)'!Q7029,parameters!$B$196:$B$198,0),MATCH('PV (extension)'!B6998,parameters!$C$195:$EJ$195,0))</f>
        <v>1454.1481088502153</v>
      </c>
      <c r="S7029" t="n">
        <v>3</v>
      </c>
      <c r="T7029" t="n">
        <v>30</v>
      </c>
      <c r="U7029">
        <f>T7029*S7029*R7029</f>
        <v>130873.32979651938</v>
      </c>
      <c r="V7029">
        <f>1/U7029</f>
        <v>7.6409762138305075E-6</v>
      </c>
    </row>
    <row r="7030" ht="16" customHeight="1" s="29">
      <c r="A7030" t="inlineStr">
        <is>
          <t>photovoltaic slanted-roof installation, 3kWp, CIS, panel, mounted, on roof</t>
        </is>
      </c>
      <c r="B7030" s="30">
        <f>P7030*V7030</f>
        <v>1.1168398644597424E-7</v>
      </c>
      <c r="C7030" t="inlineStr">
        <is>
          <t>CH</t>
        </is>
      </c>
      <c r="D7030" t="inlineStr">
        <is>
          <t>unit</t>
        </is>
      </c>
      <c r="F7030" t="inlineStr">
        <is>
          <t>technosphere</t>
        </is>
      </c>
      <c r="G7030" t="n">
        <v>2</v>
      </c>
      <c r="H7030" t="n">
        <v>-16.88405011147741</v>
      </c>
      <c r="I7030" t="n">
        <v>0.09798894162072011</v>
      </c>
      <c r="J7030" t="inlineStr">
        <is>
          <t>(2,2,1,1,1,3); Calculation with average annual yield and share of technologies. Lifetime: 30a.</t>
        </is>
      </c>
      <c r="L7030" t="inlineStr">
        <is>
          <t>photovoltaic slanted-roof installation, 3kWp, CIS, panel, mounted, on roof</t>
        </is>
      </c>
      <c r="N7030" t="inlineStr">
        <is>
          <t>all</t>
        </is>
      </c>
      <c r="O7030" t="n">
        <v>1</v>
      </c>
      <c r="P7030" s="30">
        <f>INDEX(parameters!$D$41:$AG$178,MATCH('PV (extension)'!B6998,parameters!$C$41:$C$178,0),MATCH('PV (extension)'!A7030,parameters!$D$5:$AG$5,0))/O7030</f>
        <v>1.4616455191133988E-2</v>
      </c>
      <c r="Q7030" s="3" t="inlineStr">
        <is>
          <t>roof-top</t>
        </is>
      </c>
      <c r="R7030">
        <f>INDEX(parameters!$C$196:$EJ$198,MATCH('PV (extension)'!Q7030,parameters!$B$196:$B$198,0),MATCH('PV (extension)'!B6998,parameters!$C$195:$EJ$195,0))</f>
        <v>1454.1481088502153</v>
      </c>
      <c r="S7030" t="n">
        <v>3</v>
      </c>
      <c r="T7030" t="n">
        <v>30</v>
      </c>
      <c r="U7030">
        <f>T7030*S7030*R7030</f>
        <v>130873.32979651938</v>
      </c>
      <c r="V7030">
        <f>1/U7030</f>
        <v>7.6409762138305075E-6</v>
      </c>
    </row>
    <row r="7031" ht="16" customHeight="1" s="29">
      <c r="A7031" t="inlineStr">
        <is>
          <t>photovoltaic slanted-roof installation, 3kWp, CdTe, laminated, integrated, on roof</t>
        </is>
      </c>
      <c r="B7031" s="30">
        <f>P7031*V7031</f>
        <v>3.127221657213649E-9</v>
      </c>
      <c r="C7031" t="inlineStr">
        <is>
          <t>CH</t>
        </is>
      </c>
      <c r="D7031" t="inlineStr">
        <is>
          <t>unit</t>
        </is>
      </c>
      <c r="F7031" t="inlineStr">
        <is>
          <t>technosphere</t>
        </is>
      </c>
      <c r="G7031" t="n">
        <v>2</v>
      </c>
      <c r="H7031" t="n">
        <v>-19.50639655088546</v>
      </c>
      <c r="I7031" t="n">
        <v>0.09798894162072011</v>
      </c>
      <c r="J7031" t="inlineStr">
        <is>
          <t>(2,2,1,1,1,3); Calculation with average annual yield and share of technologies. Lifetime: 30a.</t>
        </is>
      </c>
      <c r="L7031" t="inlineStr">
        <is>
          <t>photovoltaic slanted-roof installation, 3kWp, CdTe, laminated, integrated, on roof</t>
        </is>
      </c>
      <c r="N7031" t="inlineStr">
        <is>
          <t>all</t>
        </is>
      </c>
      <c r="O7031" t="n">
        <v>1</v>
      </c>
      <c r="P7031" s="30">
        <f>INDEX(parameters!$D$41:$AG$178,MATCH('PV (extension)'!B6998,parameters!$C$41:$C$178,0),MATCH('PV (extension)'!A7031,parameters!$D$5:$AG$5,0))/O7031</f>
        <v>4.0926991129133978E-4</v>
      </c>
      <c r="Q7031" s="3" t="inlineStr">
        <is>
          <t>roof-top</t>
        </is>
      </c>
      <c r="R7031">
        <f>INDEX(parameters!$C$196:$EJ$198,MATCH('PV (extension)'!Q7031,parameters!$B$196:$B$198,0),MATCH('PV (extension)'!B6998,parameters!$C$195:$EJ$195,0))</f>
        <v>1454.1481088502153</v>
      </c>
      <c r="S7031" t="n">
        <v>3</v>
      </c>
      <c r="T7031" t="n">
        <v>30</v>
      </c>
      <c r="U7031">
        <f>T7031*S7031*R7031</f>
        <v>130873.32979651938</v>
      </c>
      <c r="V7031">
        <f>1/U7031</f>
        <v>7.6409762138305075E-6</v>
      </c>
    </row>
    <row r="7032" ht="16" customHeight="1" s="29">
      <c r="A7032" t="inlineStr">
        <is>
          <t>photovoltaic slanted-roof installation, 3kWp, multi-Si, laminated, integrated, on roof</t>
        </is>
      </c>
      <c r="B7032" s="30">
        <f>P7032*V7032</f>
        <v>1.857900757639072E-8</v>
      </c>
      <c r="C7032" t="inlineStr">
        <is>
          <t>APAC</t>
        </is>
      </c>
      <c r="D7032" t="inlineStr">
        <is>
          <t>unit</t>
        </is>
      </c>
      <c r="F7032" t="inlineStr">
        <is>
          <t>technosphere</t>
        </is>
      </c>
      <c r="G7032" t="n">
        <v>2</v>
      </c>
      <c r="H7032" t="n">
        <v>-18.22076487875746</v>
      </c>
      <c r="I7032" t="n">
        <v>0.09798894162072011</v>
      </c>
      <c r="J7032" t="inlineStr">
        <is>
          <t>(2,2,1,1,1,3); Calculation with average annual yield and share of technologies. Lifetime: 30a.</t>
        </is>
      </c>
      <c r="L7032" t="inlineStr">
        <is>
          <t>photovoltaic slanted-roof installation, 3kWp, multi-Si, laminated, integrated, on roof</t>
        </is>
      </c>
      <c r="N7032" t="inlineStr">
        <is>
          <t>all</t>
        </is>
      </c>
      <c r="O7032" t="n">
        <v>1</v>
      </c>
      <c r="P7032" s="30">
        <f>INDEX(parameters!$D$41:$AG$178,MATCH('PV (extension)'!B6998,parameters!$C$41:$C$178,0),MATCH('PV (extension)'!A7032,parameters!$D$5:$AG$5,0))/O7032</f>
        <v>2.4314965858370148E-3</v>
      </c>
      <c r="Q7032" s="3" t="inlineStr">
        <is>
          <t>roof-top</t>
        </is>
      </c>
      <c r="R7032">
        <f>INDEX(parameters!$C$196:$EJ$198,MATCH('PV (extension)'!Q7032,parameters!$B$196:$B$198,0),MATCH('PV (extension)'!B6998,parameters!$C$195:$EJ$195,0))</f>
        <v>1454.1481088502153</v>
      </c>
      <c r="S7032" t="n">
        <v>3</v>
      </c>
      <c r="T7032" t="n">
        <v>30</v>
      </c>
      <c r="U7032">
        <f>T7032*S7032*R7032</f>
        <v>130873.32979651938</v>
      </c>
      <c r="V7032">
        <f>1/U7032</f>
        <v>7.6409762138305075E-6</v>
      </c>
    </row>
    <row r="7033" ht="16" customHeight="1" s="29">
      <c r="A7033" t="inlineStr">
        <is>
          <t>photovoltaic slanted-roof installation, 3kWp, multi-Si, panel, mounted, on roof</t>
        </is>
      </c>
      <c r="B7033" s="30">
        <f>P7033*V7033</f>
        <v>3.1800661829316587E-7</v>
      </c>
      <c r="C7033" t="inlineStr">
        <is>
          <t>APAC</t>
        </is>
      </c>
      <c r="D7033" t="inlineStr">
        <is>
          <t>unit</t>
        </is>
      </c>
      <c r="F7033" t="inlineStr">
        <is>
          <t>technosphere</t>
        </is>
      </c>
      <c r="G7033" t="n">
        <v>2</v>
      </c>
      <c r="H7033" t="n">
        <v>-15.40735416199742</v>
      </c>
      <c r="I7033" t="n">
        <v>0.09798894162072011</v>
      </c>
      <c r="J7033" t="inlineStr">
        <is>
          <t>(2,2,1,1,1,3); Calculation with average annual yield and share of technologies. Lifetime: 30a.</t>
        </is>
      </c>
      <c r="L7033" t="inlineStr">
        <is>
          <t>photovoltaic slanted-roof installation, 3kWp, multi-Si, panel, mounted, on roof</t>
        </is>
      </c>
      <c r="N7033" t="inlineStr">
        <is>
          <t>all</t>
        </is>
      </c>
      <c r="O7033" t="n">
        <v>1</v>
      </c>
      <c r="P7033" s="30">
        <f>INDEX(parameters!$D$41:$AG$178,MATCH('PV (extension)'!B6998,parameters!$C$41:$C$178,0),MATCH('PV (extension)'!A7033,parameters!$D$5:$AG$5,0))/O7033</f>
        <v>4.1618585033357351E-2</v>
      </c>
      <c r="Q7033" s="3" t="inlineStr">
        <is>
          <t>roof-top</t>
        </is>
      </c>
      <c r="R7033">
        <f>INDEX(parameters!$C$196:$EJ$198,MATCH('PV (extension)'!Q7033,parameters!$B$196:$B$198,0),MATCH('PV (extension)'!B6998,parameters!$C$195:$EJ$195,0))</f>
        <v>1454.1481088502153</v>
      </c>
      <c r="S7033" t="n">
        <v>3</v>
      </c>
      <c r="T7033" t="n">
        <v>30</v>
      </c>
      <c r="U7033">
        <f>T7033*S7033*R7033</f>
        <v>130873.32979651938</v>
      </c>
      <c r="V7033">
        <f>1/U7033</f>
        <v>7.6409762138305075E-6</v>
      </c>
    </row>
    <row r="7034" ht="16" customHeight="1" s="29">
      <c r="A7034" t="inlineStr">
        <is>
          <t>photovoltaic slanted-roof installation, 3kWp, single-Si, laminated, integrated, on roof</t>
        </is>
      </c>
      <c r="B7034" s="30">
        <f>P7034*V7034</f>
        <v>9.8189366225355876E-9</v>
      </c>
      <c r="C7034" t="inlineStr">
        <is>
          <t>APAC</t>
        </is>
      </c>
      <c r="D7034" t="inlineStr">
        <is>
          <t>unit</t>
        </is>
      </c>
      <c r="F7034" t="inlineStr">
        <is>
          <t>technosphere</t>
        </is>
      </c>
      <c r="G7034" t="n">
        <v>2</v>
      </c>
      <c r="H7034" t="n">
        <v>-18.85636797425012</v>
      </c>
      <c r="I7034" t="n">
        <v>0.09798894162072011</v>
      </c>
      <c r="J7034" t="inlineStr">
        <is>
          <t>(2,2,1,1,1,3); Calculation with average annual yield and share of technologies. Lifetime: 30a.</t>
        </is>
      </c>
      <c r="L7034" t="inlineStr">
        <is>
          <t>photovoltaic slanted-roof installation, 3kWp, single-Si, laminated, integrated, on roof</t>
        </is>
      </c>
      <c r="N7034" t="inlineStr">
        <is>
          <t>all</t>
        </is>
      </c>
      <c r="O7034" t="n">
        <v>1</v>
      </c>
      <c r="P7034" s="30">
        <f>INDEX(parameters!$D$41:$AG$178,MATCH('PV (extension)'!B6998,parameters!$C$41:$C$178,0),MATCH('PV (extension)'!A7034,parameters!$D$5:$AG$5,0))/O7034</f>
        <v>1.2850369308522222E-3</v>
      </c>
      <c r="Q7034" s="3" t="inlineStr">
        <is>
          <t>roof-top</t>
        </is>
      </c>
      <c r="R7034">
        <f>INDEX(parameters!$C$196:$EJ$198,MATCH('PV (extension)'!Q7034,parameters!$B$196:$B$198,0),MATCH('PV (extension)'!B6998,parameters!$C$195:$EJ$195,0))</f>
        <v>1454.1481088502153</v>
      </c>
      <c r="S7034" t="n">
        <v>3</v>
      </c>
      <c r="T7034" t="n">
        <v>30</v>
      </c>
      <c r="U7034">
        <f>T7034*S7034*R7034</f>
        <v>130873.32979651938</v>
      </c>
      <c r="V7034">
        <f>1/U7034</f>
        <v>7.6409762138305075E-6</v>
      </c>
    </row>
    <row r="7035" ht="16" customHeight="1" s="29">
      <c r="A7035" t="inlineStr">
        <is>
          <t>photovoltaic slanted-roof installation, 3kWp, single-Si, panel, mounted, on roof</t>
        </is>
      </c>
      <c r="B7035" s="30">
        <f>P7035*V7035</f>
        <v>1.6619245604133706E-7</v>
      </c>
      <c r="C7035" t="inlineStr">
        <is>
          <t>APAC</t>
        </is>
      </c>
      <c r="D7035" t="inlineStr">
        <is>
          <t>unit</t>
        </is>
      </c>
      <c r="F7035" t="inlineStr">
        <is>
          <t>technosphere</t>
        </is>
      </c>
      <c r="G7035" t="n">
        <v>2</v>
      </c>
      <c r="H7035" t="n">
        <v>-16.04298817847151</v>
      </c>
      <c r="I7035" t="n">
        <v>0.09798894162072011</v>
      </c>
      <c r="J7035" t="inlineStr">
        <is>
          <t>(2,2,1,1,1,3); Calculation with average annual yield and share of technologies. Lifetime: 30a.</t>
        </is>
      </c>
      <c r="L7035" t="inlineStr">
        <is>
          <t>photovoltaic slanted-roof installation, 3kWp, single-Si, panel, mounted, on roof</t>
        </is>
      </c>
      <c r="N7035" t="inlineStr">
        <is>
          <t>all</t>
        </is>
      </c>
      <c r="O7035" t="n">
        <v>1</v>
      </c>
      <c r="P7035" s="30">
        <f>INDEX(parameters!$D$41:$AG$178,MATCH('PV (extension)'!B6998,parameters!$C$41:$C$178,0),MATCH('PV (extension)'!A7035,parameters!$D$5:$AG$5,0))/O7035</f>
        <v>2.1750160109191456E-2</v>
      </c>
      <c r="Q7035" s="3" t="inlineStr">
        <is>
          <t>roof-top</t>
        </is>
      </c>
      <c r="R7035">
        <f>INDEX(parameters!$C$196:$EJ$198,MATCH('PV (extension)'!Q7035,parameters!$B$196:$B$198,0),MATCH('PV (extension)'!B6998,parameters!$C$195:$EJ$195,0))</f>
        <v>1454.1481088502153</v>
      </c>
      <c r="S7035" t="n">
        <v>3</v>
      </c>
      <c r="T7035" t="n">
        <v>30</v>
      </c>
      <c r="U7035">
        <f>T7035*S7035*R7035</f>
        <v>130873.32979651938</v>
      </c>
      <c r="V7035">
        <f>1/U7035</f>
        <v>7.6409762138305075E-6</v>
      </c>
    </row>
    <row r="7036" s="29">
      <c r="A7036" t="inlineStr">
        <is>
          <t>market for tap water</t>
        </is>
      </c>
      <c r="B7036" t="n">
        <v>0.0020721</v>
      </c>
      <c r="C7036" t="inlineStr">
        <is>
          <t>Europe without Switzerland</t>
        </is>
      </c>
      <c r="D7036" t="inlineStr">
        <is>
          <t>kilogram</t>
        </is>
      </c>
      <c r="F7036" t="inlineStr">
        <is>
          <t>technosphere</t>
        </is>
      </c>
      <c r="G7036" t="n">
        <v>2</v>
      </c>
      <c r="H7036" t="n">
        <v>-6.179192693201237</v>
      </c>
      <c r="I7036" t="n">
        <v>0.04340984597628009</v>
      </c>
      <c r="J7036" t="inlineStr">
        <is>
          <t>(2,2,1,1,1,3); Estimation 20l/m2 panel</t>
        </is>
      </c>
      <c r="L7036" t="inlineStr">
        <is>
          <t>tap water</t>
        </is>
      </c>
    </row>
    <row r="7037" s="29">
      <c r="A7037" t="inlineStr">
        <is>
          <t>treatment of wastewater, from residence, capacity 1.1E10l/year</t>
        </is>
      </c>
      <c r="B7037" t="n">
        <v>-1.8649e-06</v>
      </c>
      <c r="C7037" t="inlineStr">
        <is>
          <t>CH</t>
        </is>
      </c>
      <c r="D7037" t="inlineStr">
        <is>
          <t>cubic meter</t>
        </is>
      </c>
      <c r="F7037" t="inlineStr">
        <is>
          <t>technosphere</t>
        </is>
      </c>
      <c r="G7037" t="n">
        <v>2</v>
      </c>
      <c r="H7037" t="n">
        <v>-13.19230312560901</v>
      </c>
      <c r="I7037" t="n">
        <v>0.04340984597628009</v>
      </c>
      <c r="J7037" t="inlineStr">
        <is>
          <t>(2,2,1,1,1,3); Estimation 20l/m2 panel</t>
        </is>
      </c>
      <c r="K7037" t="b">
        <v>1</v>
      </c>
      <c r="L7037" t="inlineStr">
        <is>
          <t>wastewater, from residence</t>
        </is>
      </c>
    </row>
    <row r="7038" s="29"/>
    <row r="7039" customFormat="1" s="28">
      <c r="A7039" s="28" t="inlineStr">
        <is>
          <t>Activity</t>
        </is>
      </c>
      <c r="B7039" s="28" t="inlineStr">
        <is>
          <t>electricity production, photovoltaic, residential</t>
        </is>
      </c>
    </row>
    <row r="7040">
      <c r="A7040" t="inlineStr">
        <is>
          <t>comment</t>
        </is>
      </c>
      <c r="B704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")&amp;HLOOKUP(B7041,parameters!$C$195:$EJ$198,2,0)&amp;" kWh/kWp.
Annual output, Facade: "&amp;HLOOKUP(B7041,parameters!$C$195:$EJ$198,3,0)&amp;" kWh/kWp.
Annual output, Open-ground: "&amp;HLOOKUP(B7041,parameters!$C$195:$EJ$198,4,0)&amp;_xlfn._LONGTEXT("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")&amp;VLOOKUP(B7041,'extension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1452.76602211742 kWh/kWp.
Annual output, Facade: 1020.02720701861 kWh/kWp.
Annual output, Open-ground: 1545.49576821002 kWh/kWp.
Amount of solar energy transformed to electricity. Waste heat emission due to losses of electricity in the system.
Technology:  Electricity production with grid-connected photovoltaic power plants.
Time period:  Time of publications
Production volume: 1.703 GWh in 2025.
Sampling:  Statistical data and model calculations
Extrapolations:  Use of PV technology data investigated for other countries (Switzerland). Correction of average yield with Swiss data.
Uncertainty:  None
Author: Romain Sacchi, PSI, romain.sacchi@psi.ch</v>
      </c>
    </row>
    <row r="7041" s="29">
      <c r="A7041" t="inlineStr">
        <is>
          <t>location</t>
        </is>
      </c>
      <c r="B7041" t="inlineStr">
        <is>
          <t>PY</t>
        </is>
      </c>
    </row>
    <row r="7042" s="29">
      <c r="A7042" t="inlineStr">
        <is>
          <t>production amount</t>
        </is>
      </c>
      <c r="B7042" t="n">
        <v>1</v>
      </c>
    </row>
    <row r="7043" s="29">
      <c r="A7043" t="inlineStr">
        <is>
          <t>reference product</t>
        </is>
      </c>
      <c r="B7043" t="inlineStr">
        <is>
          <t>electricity, low voltage</t>
        </is>
      </c>
    </row>
    <row r="7044" s="29">
      <c r="A7044" t="inlineStr">
        <is>
          <t>source</t>
        </is>
      </c>
      <c r="B704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045" s="29">
      <c r="A7045" t="inlineStr">
        <is>
          <t>type</t>
        </is>
      </c>
      <c r="B7045" t="inlineStr">
        <is>
          <t>process</t>
        </is>
      </c>
    </row>
    <row r="7046" s="29">
      <c r="A7046" t="inlineStr">
        <is>
          <t>unit</t>
        </is>
      </c>
      <c r="B7046" t="inlineStr">
        <is>
          <t>kilowatt hour</t>
        </is>
      </c>
    </row>
    <row r="7047" s="29">
      <c r="A7047" t="inlineStr">
        <is>
          <t>Exchanges</t>
        </is>
      </c>
    </row>
    <row r="7048" customFormat="1" s="28">
      <c r="A7048" s="28" t="inlineStr">
        <is>
          <t>name</t>
        </is>
      </c>
      <c r="B7048" s="28" t="inlineStr">
        <is>
          <t>amount</t>
        </is>
      </c>
      <c r="C7048" s="28" t="inlineStr">
        <is>
          <t>location</t>
        </is>
      </c>
      <c r="D7048" s="28" t="inlineStr">
        <is>
          <t>unit</t>
        </is>
      </c>
      <c r="E7048" s="28" t="inlineStr">
        <is>
          <t>categories</t>
        </is>
      </c>
      <c r="F7048" s="28" t="inlineStr">
        <is>
          <t>type</t>
        </is>
      </c>
      <c r="G7048" s="28" t="inlineStr">
        <is>
          <t>uncertainty type</t>
        </is>
      </c>
      <c r="H7048" s="28" t="inlineStr">
        <is>
          <t>reference product</t>
        </is>
      </c>
      <c r="I7048" s="28" t="inlineStr">
        <is>
          <t>comment</t>
        </is>
      </c>
      <c r="J7048" s="28" t="inlineStr">
        <is>
          <t>production volume</t>
        </is>
      </c>
      <c r="K7048" s="28" t="inlineStr">
        <is>
          <t>scope</t>
        </is>
      </c>
      <c r="L7048" s="28" t="inlineStr">
        <is>
          <t>scope share</t>
        </is>
      </c>
      <c r="M7048" s="28" t="inlineStr">
        <is>
          <t>tech share</t>
        </is>
      </c>
      <c r="N7048" s="28" t="inlineStr">
        <is>
          <t>installation</t>
        </is>
      </c>
      <c r="O7048" s="28" t="inlineStr">
        <is>
          <t>productivity</t>
        </is>
      </c>
      <c r="P7048" s="28" t="inlineStr">
        <is>
          <t>kWp</t>
        </is>
      </c>
      <c r="Q7048" s="28" t="inlineStr">
        <is>
          <t>lifetime</t>
        </is>
      </c>
      <c r="R7048" s="28" t="inlineStr">
        <is>
          <t>lifetime production</t>
        </is>
      </c>
      <c r="S7048" s="28" t="inlineStr">
        <is>
          <t>inverted lifetime production</t>
        </is>
      </c>
    </row>
    <row r="7049" s="29">
      <c r="A7049" t="inlineStr">
        <is>
          <t>Energy, solar, converted</t>
        </is>
      </c>
      <c r="B7049" t="n">
        <v>3.8503</v>
      </c>
      <c r="D7049" t="inlineStr">
        <is>
          <t>megajoule</t>
        </is>
      </c>
      <c r="E7049" t="inlineStr">
        <is>
          <t>natural resource::in air</t>
        </is>
      </c>
      <c r="F7049" t="inlineStr">
        <is>
          <t>biosphere</t>
        </is>
      </c>
      <c r="G7049" t="n">
        <v>0</v>
      </c>
      <c r="I7049" t="inlineStr">
        <is>
          <t>(2,2,1,1,1,3); Energy loss in the system</t>
        </is>
      </c>
    </row>
    <row r="7050" s="29">
      <c r="A7050" t="inlineStr">
        <is>
          <t>Heat, waste</t>
        </is>
      </c>
      <c r="B7050" t="n">
        <v>0.25027</v>
      </c>
      <c r="D7050" t="inlineStr">
        <is>
          <t>megajoule</t>
        </is>
      </c>
      <c r="E7050" t="inlineStr">
        <is>
          <t>air</t>
        </is>
      </c>
      <c r="F7050" t="inlineStr">
        <is>
          <t>biosphere</t>
        </is>
      </c>
      <c r="G7050" t="n">
        <v>0</v>
      </c>
      <c r="I7050" t="inlineStr">
        <is>
          <t>(1,na,na,na,na,na); Calculation with average annual output and share of technologies; Average degradation of 10.5% included</t>
        </is>
      </c>
    </row>
    <row r="7051" s="29">
      <c r="A7051" t="inlineStr">
        <is>
          <t>electricity production, photovoltaic, residential</t>
        </is>
      </c>
      <c r="B7051" t="n">
        <v>1</v>
      </c>
      <c r="C7051" t="inlineStr">
        <is>
          <t>PY</t>
        </is>
      </c>
      <c r="D7051" t="inlineStr">
        <is>
          <t>kilowatt hour</t>
        </is>
      </c>
      <c r="E7051" t="inlineStr">
        <is>
          <t>photovoltaic::power plants</t>
        </is>
      </c>
      <c r="F7051" t="inlineStr">
        <is>
          <t>production</t>
        </is>
      </c>
      <c r="G7051" t="n">
        <v>0</v>
      </c>
      <c r="H7051" t="inlineStr">
        <is>
          <t>electricity, low voltage</t>
        </is>
      </c>
      <c r="J7051">
        <f>VLOOKUP(C7051,'extension - production vol'!$B$6:$D$235,3,0)</f>
        <v>1.7030000000000001</v>
      </c>
    </row>
    <row r="7052" ht="16" customHeight="1" s="29">
      <c r="A7052" t="inlineStr">
        <is>
          <t>photovoltaic slanted-roof installation, 3 kWp, CIS, laminated, integrated, on roof</t>
        </is>
      </c>
      <c r="B7052" s="30">
        <f>M7052*S7052</f>
        <v>3.9157663537854328E-8</v>
      </c>
      <c r="C7052" t="inlineStr">
        <is>
          <t>CH</t>
        </is>
      </c>
      <c r="D7052" t="inlineStr">
        <is>
          <t>unit</t>
        </is>
      </c>
      <c r="F7052" t="inlineStr">
        <is>
          <t>technosphere</t>
        </is>
      </c>
      <c r="G7052" t="n">
        <v>0</v>
      </c>
      <c r="H7052" t="inlineStr">
        <is>
          <t>photovoltaic slanted-roof installation, 3 kWp, CIS, laminated, integrated, on roof</t>
        </is>
      </c>
      <c r="I7052" t="inlineStr">
        <is>
          <t>(2,2,1,1,1,3); Calculation with average annual yield and share of technologies. Lifetime: 30a.</t>
        </is>
      </c>
      <c r="K7052" t="inlineStr">
        <is>
          <t>residential</t>
        </is>
      </c>
      <c r="L7052">
        <f>IF(K7052="residential",VLOOKUP(B7041,parameters!$C$41:$AG$178,18,0),IF(K7052="commercial",1-VLOOKUP(B7041,parameters!$C$41:$AG$178,18,0),1))</f>
        <v>0.17766751537682748</v>
      </c>
      <c r="M7052" s="30">
        <f>INDEX(parameters!$D$41:$AG$178,MATCH('PV (extension)'!B7041,parameters!$C$41:$C$178,0),MATCH('PV (extension)'!A7052,parameters!$D$5:$AG$5,0))/L7052</f>
        <v>5.119823078397083E-3</v>
      </c>
      <c r="N7052" s="3" t="inlineStr">
        <is>
          <t>roof-top</t>
        </is>
      </c>
      <c r="O7052">
        <f>INDEX(parameters!$C$196:$EJ$198,MATCH('PV (extension)'!N7052,parameters!$B$196:$B$198,0),MATCH('PV (extension)'!B7041,parameters!$C$195:$EJ$195,0))</f>
        <v>1452.7660221174187</v>
      </c>
      <c r="P7052" t="n">
        <v>3</v>
      </c>
      <c r="Q7052" t="n">
        <v>30</v>
      </c>
      <c r="R7052">
        <f>Q7052*P7052*O7052</f>
        <v>130748.94199056769</v>
      </c>
      <c r="S7052">
        <f>1/R7052</f>
        <v>7.6482454448628784E-6</v>
      </c>
    </row>
    <row r="7053" ht="16" customHeight="1" s="29">
      <c r="A7053" t="inlineStr">
        <is>
          <t>photovoltaic slanted-roof installation, 3 kWp, CdTe, panel, mounted, on roof</t>
        </is>
      </c>
      <c r="B7053" s="30">
        <f>M7053*S7053</f>
        <v>2.5539826970421064E-7</v>
      </c>
      <c r="C7053" t="inlineStr">
        <is>
          <t>CH</t>
        </is>
      </c>
      <c r="D7053" t="inlineStr">
        <is>
          <t>unit</t>
        </is>
      </c>
      <c r="F7053" t="inlineStr">
        <is>
          <t>technosphere</t>
        </is>
      </c>
      <c r="G7053" t="n">
        <v>0</v>
      </c>
      <c r="H7053" t="inlineStr">
        <is>
          <t>photovoltaic slanted-roof installation, 3 kWp, CdTe, panel, mounted, on roof</t>
        </is>
      </c>
      <c r="I7053" t="inlineStr">
        <is>
          <t>(2,2,1,1,1,3); Calculation with average annual yield and share of technologies. Lifetime: 30a.</t>
        </is>
      </c>
      <c r="K7053" t="inlineStr">
        <is>
          <t>residential</t>
        </is>
      </c>
      <c r="L7053">
        <f>L7052</f>
        <v>0.17766751537682748</v>
      </c>
      <c r="M7053" s="30">
        <f>INDEX(parameters!$D$41:$AG$178,MATCH('PV (extension)'!B7041,parameters!$C$41:$C$178,0),MATCH('PV (extension)'!A7053,parameters!$D$5:$AG$5,0))/L7053</f>
        <v>3.3393053550047194E-2</v>
      </c>
      <c r="N7053" s="3" t="inlineStr">
        <is>
          <t>roof-top</t>
        </is>
      </c>
      <c r="O7053">
        <f>INDEX(parameters!$C$196:$EJ$198,MATCH('PV (extension)'!N7053,parameters!$B$196:$B$198,0),MATCH('PV (extension)'!B7041,parameters!$C$195:$EJ$195,0))</f>
        <v>1452.7660221174187</v>
      </c>
      <c r="P7053" t="n">
        <v>3</v>
      </c>
      <c r="Q7053" t="n">
        <v>30</v>
      </c>
      <c r="R7053">
        <f>Q7053*P7053*O7053</f>
        <v>130748.94199056769</v>
      </c>
      <c r="S7053">
        <f>1/R7053</f>
        <v>7.6482454448628784E-6</v>
      </c>
    </row>
    <row r="7054" ht="16" customHeight="1" s="29">
      <c r="A7054" t="inlineStr">
        <is>
          <t>photovoltaic slanted-roof installation, 3 kWp, micro-Si, laminated, integrated, on roof</t>
        </is>
      </c>
      <c r="B7054" s="30">
        <f>M7054*S7054</f>
        <v>3.9573928649978977E-9</v>
      </c>
      <c r="C7054" t="inlineStr">
        <is>
          <t>RER</t>
        </is>
      </c>
      <c r="D7054" t="inlineStr">
        <is>
          <t>unit</t>
        </is>
      </c>
      <c r="F7054" t="inlineStr">
        <is>
          <t>technosphere</t>
        </is>
      </c>
      <c r="G7054" t="n">
        <v>0</v>
      </c>
      <c r="H7054" t="inlineStr">
        <is>
          <t>photovoltaic slanted-roof installation, 3 kWp, micro-Si, laminated, integrated, on roof</t>
        </is>
      </c>
      <c r="I7054" t="inlineStr">
        <is>
          <t>(2,2,1,1,1,3); Calculation with average annual yield and share of technologies. Lifetime: 30a.</t>
        </is>
      </c>
      <c r="K7054" t="inlineStr">
        <is>
          <t>residential</t>
        </is>
      </c>
      <c r="L7054">
        <f>L7053</f>
        <v>0.17766751537682748</v>
      </c>
      <c r="M7054" s="30">
        <f>INDEX(parameters!$D$41:$AG$178,MATCH('PV (extension)'!B7041,parameters!$C$41:$C$178,0),MATCH('PV (extension)'!A7054,parameters!$D$5:$AG$5,0))/L7054</f>
        <v>5.1742493013949662E-4</v>
      </c>
      <c r="N7054" s="3" t="inlineStr">
        <is>
          <t>roof-top</t>
        </is>
      </c>
      <c r="O7054">
        <f>INDEX(parameters!$C$196:$EJ$198,MATCH('PV (extension)'!N7054,parameters!$B$196:$B$198,0),MATCH('PV (extension)'!B7041,parameters!$C$195:$EJ$195,0))</f>
        <v>1452.7660221174187</v>
      </c>
      <c r="P7054" t="n">
        <v>3</v>
      </c>
      <c r="Q7054" t="n">
        <v>30</v>
      </c>
      <c r="R7054">
        <f>Q7054*P7054*O7054</f>
        <v>130748.94199056769</v>
      </c>
      <c r="S7054">
        <f>1/R7054</f>
        <v>7.6482454448628784E-6</v>
      </c>
    </row>
    <row r="7055" ht="16" customHeight="1" s="29">
      <c r="A7055" t="inlineStr">
        <is>
          <t>photovoltaic slanted-roof installation, 3 kWp, micro-Si, panel, mounted, on roof</t>
        </is>
      </c>
      <c r="B7055" s="30">
        <f>M7055*S7055</f>
        <v>6.8798588022343823E-8</v>
      </c>
      <c r="C7055" t="inlineStr">
        <is>
          <t>RER</t>
        </is>
      </c>
      <c r="D7055" t="inlineStr">
        <is>
          <t>unit</t>
        </is>
      </c>
      <c r="F7055" t="inlineStr">
        <is>
          <t>technosphere</t>
        </is>
      </c>
      <c r="G7055" t="n">
        <v>0</v>
      </c>
      <c r="H7055" t="inlineStr">
        <is>
          <t>photovoltaic slanted-roof installation, 3 kWp, micro-Si, panel, mounted, on roof</t>
        </is>
      </c>
      <c r="I7055" t="inlineStr">
        <is>
          <t>(2,2,1,1,1,3); Calculation with average annual yield and share of technologies. Lifetime: 30a.</t>
        </is>
      </c>
      <c r="K7055" t="inlineStr">
        <is>
          <t>residential</t>
        </is>
      </c>
      <c r="L7055">
        <f>L7054</f>
        <v>0.17766751537682748</v>
      </c>
      <c r="M7055" s="30">
        <f>INDEX(parameters!$D$41:$AG$178,MATCH('PV (extension)'!B7041,parameters!$C$41:$C$178,0),MATCH('PV (extension)'!A7055,parameters!$D$5:$AG$5,0))/L7055</f>
        <v>8.9953425943663963E-3</v>
      </c>
      <c r="N7055" s="3" t="inlineStr">
        <is>
          <t>roof-top</t>
        </is>
      </c>
      <c r="O7055">
        <f>INDEX(parameters!$C$196:$EJ$198,MATCH('PV (extension)'!N7055,parameters!$B$196:$B$198,0),MATCH('PV (extension)'!B7041,parameters!$C$195:$EJ$195,0))</f>
        <v>1452.7660221174187</v>
      </c>
      <c r="P7055" t="n">
        <v>3</v>
      </c>
      <c r="Q7055" t="n">
        <v>30</v>
      </c>
      <c r="R7055">
        <f>Q7055*P7055*O7055</f>
        <v>130748.94199056769</v>
      </c>
      <c r="S7055">
        <f>1/R7055</f>
        <v>7.6482454448628784E-6</v>
      </c>
    </row>
    <row r="7056" s="29">
      <c r="A7056" t="inlineStr">
        <is>
          <t>photovoltaic facade installation, 3kWp, multi-Si, laminated, integrated, at building</t>
        </is>
      </c>
      <c r="B7056" s="30">
        <f>M7056*S7056</f>
        <v>2.0149609856489025E-7</v>
      </c>
      <c r="C7056" t="inlineStr">
        <is>
          <t>RER</t>
        </is>
      </c>
      <c r="D7056" t="inlineStr">
        <is>
          <t>unit</t>
        </is>
      </c>
      <c r="F7056" t="inlineStr">
        <is>
          <t>technosphere</t>
        </is>
      </c>
      <c r="G7056" t="n">
        <v>0</v>
      </c>
      <c r="H7056" t="inlineStr">
        <is>
          <t>photovoltaic facade installation, 3kWp, multi-Si, laminated, integrated, at building</t>
        </is>
      </c>
      <c r="I7056" t="inlineStr">
        <is>
          <t>(2,2,1,1,1,3); Calculation with average annual yield and share of technologies. Lifetime: 30a.</t>
        </is>
      </c>
      <c r="K7056" t="inlineStr">
        <is>
          <t>residential</t>
        </is>
      </c>
      <c r="L7056">
        <f>L7055</f>
        <v>0.17766751537682748</v>
      </c>
      <c r="M7056" s="30">
        <f>INDEX(parameters!$D$41:$AG$178,MATCH('PV (extension)'!B7041,parameters!$C$41:$C$178,0),MATCH('PV (extension)'!A7056,parameters!$D$5:$AG$5,0))/L7056</f>
        <v>1.8497835237986298E-2</v>
      </c>
      <c r="N7056" t="inlineStr">
        <is>
          <t>façade</t>
        </is>
      </c>
      <c r="O7056">
        <f>INDEX(parameters!$C$196:$EJ$198,MATCH('PV (extension)'!N7056,parameters!$B$196:$B$198,0),MATCH('PV (extension)'!B7041,parameters!$C$195:$EJ$195,0))</f>
        <v>1020.0272070186132</v>
      </c>
      <c r="P7056" t="n">
        <v>3</v>
      </c>
      <c r="Q7056" t="n">
        <v>30</v>
      </c>
      <c r="R7056">
        <f>Q7056*P7056*O7056</f>
        <v>91802.448631675186</v>
      </c>
      <c r="S7056">
        <f>1/R7056</f>
        <v>1.0892955633592583E-5</v>
      </c>
    </row>
    <row r="7057" s="29">
      <c r="A7057" t="inlineStr">
        <is>
          <t>photovoltaic facade installation, 3kWp, multi-Si, panel, mounted, at building</t>
        </is>
      </c>
      <c r="B7057" s="30">
        <f>M7057*S7057</f>
        <v>1.9761434315647103E-7</v>
      </c>
      <c r="C7057" t="inlineStr">
        <is>
          <t>RER</t>
        </is>
      </c>
      <c r="D7057" t="inlineStr">
        <is>
          <t>unit</t>
        </is>
      </c>
      <c r="F7057" t="inlineStr">
        <is>
          <t>technosphere</t>
        </is>
      </c>
      <c r="G7057" t="n">
        <v>0</v>
      </c>
      <c r="H7057" t="inlineStr">
        <is>
          <t>photovoltaic facade installation, 3kWp, multi-Si, panel, mounted, at building</t>
        </is>
      </c>
      <c r="I7057" t="inlineStr">
        <is>
          <t>(2,2,1,1,1,3); Calculation with average annual yield and share of technologies. Lifetime: 30a.</t>
        </is>
      </c>
      <c r="K7057" t="inlineStr">
        <is>
          <t>residential</t>
        </is>
      </c>
      <c r="L7057">
        <f>L7056</f>
        <v>0.17766751537682748</v>
      </c>
      <c r="M7057" s="30">
        <f>INDEX(parameters!$D$41:$AG$178,MATCH('PV (extension)'!B7041,parameters!$C$41:$C$178,0),MATCH('PV (extension)'!A7057,parameters!$D$5:$AG$5,0))/L7057</f>
        <v>1.8141480586504166E-2</v>
      </c>
      <c r="N7057" t="inlineStr">
        <is>
          <t>façade</t>
        </is>
      </c>
      <c r="O7057">
        <f>INDEX(parameters!$C$196:$EJ$198,MATCH('PV (extension)'!N7057,parameters!$B$196:$B$198,0),MATCH('PV (extension)'!B7041,parameters!$C$195:$EJ$195,0))</f>
        <v>1020.0272070186132</v>
      </c>
      <c r="P7057" t="n">
        <v>3</v>
      </c>
      <c r="Q7057" t="n">
        <v>30</v>
      </c>
      <c r="R7057">
        <f>Q7057*P7057*O7057</f>
        <v>91802.448631675186</v>
      </c>
      <c r="S7057">
        <f>1/R7057</f>
        <v>1.0892955633592583E-5</v>
      </c>
    </row>
    <row r="7058" s="29">
      <c r="A7058" t="inlineStr">
        <is>
          <t>photovoltaic facade installation, 3kWp, single-Si, laminated, integrated, at building</t>
        </is>
      </c>
      <c r="B7058" s="30">
        <f>M7058*S7058</f>
        <v>1.062264938373599E-7</v>
      </c>
      <c r="C7058" t="inlineStr">
        <is>
          <t>RER</t>
        </is>
      </c>
      <c r="D7058" t="inlineStr">
        <is>
          <t>unit</t>
        </is>
      </c>
      <c r="F7058" t="inlineStr">
        <is>
          <t>technosphere</t>
        </is>
      </c>
      <c r="G7058" t="n">
        <v>0</v>
      </c>
      <c r="H7058" t="inlineStr">
        <is>
          <t>photovoltaic facade installation, 3kWp, single-Si, laminated, integrated, at building</t>
        </is>
      </c>
      <c r="I7058" t="inlineStr">
        <is>
          <t>(2,2,1,1,1,3); Calculation with average annual yield and share of technologies. Lifetime: 30a.</t>
        </is>
      </c>
      <c r="K7058" t="inlineStr">
        <is>
          <t>residential</t>
        </is>
      </c>
      <c r="L7058">
        <f>L7057</f>
        <v>0.17766751537682748</v>
      </c>
      <c r="M7058" s="30">
        <f>INDEX(parameters!$D$41:$AG$178,MATCH('PV (extension)'!B7041,parameters!$C$41:$C$178,0),MATCH('PV (extension)'!A7058,parameters!$D$5:$AG$5,0))/L7058</f>
        <v>9.7518522438271929E-3</v>
      </c>
      <c r="N7058" t="inlineStr">
        <is>
          <t>façade</t>
        </is>
      </c>
      <c r="O7058">
        <f>INDEX(parameters!$C$196:$EJ$198,MATCH('PV (extension)'!N7058,parameters!$B$196:$B$198,0),MATCH('PV (extension)'!B7041,parameters!$C$195:$EJ$195,0))</f>
        <v>1020.0272070186132</v>
      </c>
      <c r="P7058" t="n">
        <v>3</v>
      </c>
      <c r="Q7058" t="n">
        <v>30</v>
      </c>
      <c r="R7058">
        <f>Q7058*P7058*O7058</f>
        <v>91802.448631675186</v>
      </c>
      <c r="S7058">
        <f>1/R7058</f>
        <v>1.0892955633592583E-5</v>
      </c>
    </row>
    <row r="7059" s="29">
      <c r="A7059" t="inlineStr">
        <is>
          <t>photovoltaic facade installation, 3kWp, single-Si, panel, mounted, at building</t>
        </is>
      </c>
      <c r="B7059" s="30">
        <f>M7059*S7059</f>
        <v>1.0613458148685321E-7</v>
      </c>
      <c r="C7059" t="inlineStr">
        <is>
          <t>RER</t>
        </is>
      </c>
      <c r="D7059" t="inlineStr">
        <is>
          <t>unit</t>
        </is>
      </c>
      <c r="F7059" t="inlineStr">
        <is>
          <t>technosphere</t>
        </is>
      </c>
      <c r="G7059" t="n">
        <v>0</v>
      </c>
      <c r="H7059" t="inlineStr">
        <is>
          <t>photovoltaic facade installation, 3kWp, single-Si, panel, mounted, at building</t>
        </is>
      </c>
      <c r="I7059" t="inlineStr">
        <is>
          <t>(2,2,1,1,1,3); Calculation with average annual yield and share of technologies. Lifetime: 30a.</t>
        </is>
      </c>
      <c r="K7059" t="inlineStr">
        <is>
          <t>residential</t>
        </is>
      </c>
      <c r="L7059">
        <f>L7058</f>
        <v>0.17766751537682748</v>
      </c>
      <c r="M7059" s="30">
        <f>INDEX(parameters!$D$41:$AG$178,MATCH('PV (extension)'!B7041,parameters!$C$41:$C$178,0),MATCH('PV (extension)'!A7059,parameters!$D$5:$AG$5,0))/L7059</f>
        <v>9.7434144649911868E-3</v>
      </c>
      <c r="N7059" t="inlineStr">
        <is>
          <t>façade</t>
        </is>
      </c>
      <c r="O7059">
        <f>INDEX(parameters!$C$196:$EJ$198,MATCH('PV (extension)'!N7059,parameters!$B$196:$B$198,0),MATCH('PV (extension)'!B7041,parameters!$C$195:$EJ$195,0))</f>
        <v>1020.0272070186132</v>
      </c>
      <c r="P7059" t="n">
        <v>3</v>
      </c>
      <c r="Q7059" t="n">
        <v>30</v>
      </c>
      <c r="R7059">
        <f>Q7059*P7059*O7059</f>
        <v>91802.448631675186</v>
      </c>
      <c r="S7059">
        <f>1/R7059</f>
        <v>1.0892955633592583E-5</v>
      </c>
    </row>
    <row r="7060" ht="16" customHeight="1" s="29">
      <c r="A7060" t="inlineStr">
        <is>
          <t>photovoltaic flat-roof installation, 3kWp, multi-Si, on roof</t>
        </is>
      </c>
      <c r="B7060" s="30">
        <f>M7060*S7060</f>
        <v>2.1793120642210067E-6</v>
      </c>
      <c r="C7060" t="inlineStr">
        <is>
          <t>RER</t>
        </is>
      </c>
      <c r="D7060" t="inlineStr">
        <is>
          <t>unit</t>
        </is>
      </c>
      <c r="F7060" t="inlineStr">
        <is>
          <t>technosphere</t>
        </is>
      </c>
      <c r="G7060" t="n">
        <v>0</v>
      </c>
      <c r="H7060" t="inlineStr">
        <is>
          <t>photovoltaic flat-roof installation, 3kWp, multi-Si, on roof</t>
        </is>
      </c>
      <c r="I7060" t="inlineStr">
        <is>
          <t>(2,2,1,1,1,3); Calculation with average annual yield and share of technologies. Lifetime: 30a.</t>
        </is>
      </c>
      <c r="K7060" t="inlineStr">
        <is>
          <t>residential</t>
        </is>
      </c>
      <c r="L7060">
        <f>L7059</f>
        <v>0.17766751537682748</v>
      </c>
      <c r="M7060" s="30">
        <f>INDEX(parameters!$D$41:$AG$178,MATCH('PV (extension)'!B7041,parameters!$C$41:$C$178,0),MATCH('PV (extension)'!A7060,parameters!$D$5:$AG$5,0))/L7060</f>
        <v>0.28494274666417674</v>
      </c>
      <c r="N7060" s="3" t="inlineStr">
        <is>
          <t>roof-top</t>
        </is>
      </c>
      <c r="O7060">
        <f>INDEX(parameters!$C$196:$EJ$198,MATCH('PV (extension)'!N7060,parameters!$B$196:$B$198,0),MATCH('PV (extension)'!B7041,parameters!$C$195:$EJ$195,0))</f>
        <v>1452.7660221174187</v>
      </c>
      <c r="P7060" t="n">
        <v>3</v>
      </c>
      <c r="Q7060" t="n">
        <v>30</v>
      </c>
      <c r="R7060">
        <f>Q7060*P7060*O7060</f>
        <v>130748.94199056769</v>
      </c>
      <c r="S7060">
        <f>1/R7060</f>
        <v>7.6482454448628784E-6</v>
      </c>
    </row>
    <row r="7061" ht="16" customHeight="1" s="29">
      <c r="A7061" t="inlineStr">
        <is>
          <t>photovoltaic flat-roof installation, 3kWp, single-Si, on roof</t>
        </is>
      </c>
      <c r="B7061" s="30">
        <f>M7061*S7061</f>
        <v>1.1375693288974374E-6</v>
      </c>
      <c r="C7061" t="inlineStr">
        <is>
          <t>RER</t>
        </is>
      </c>
      <c r="D7061" t="inlineStr">
        <is>
          <t>unit</t>
        </is>
      </c>
      <c r="F7061" t="inlineStr">
        <is>
          <t>technosphere</t>
        </is>
      </c>
      <c r="G7061" t="n">
        <v>0</v>
      </c>
      <c r="H7061" t="inlineStr">
        <is>
          <t>photovoltaic flat-roof installation, 3kWp, single-Si, on roof</t>
        </is>
      </c>
      <c r="I7061" t="inlineStr">
        <is>
          <t>(2,2,1,1,1,3); Calculation with average annual yield and share of technologies. Lifetime: 30a.</t>
        </is>
      </c>
      <c r="K7061" t="inlineStr">
        <is>
          <t>residential</t>
        </is>
      </c>
      <c r="L7061">
        <f>L7060</f>
        <v>0.17766751537682748</v>
      </c>
      <c r="M7061" s="30">
        <f>INDEX(parameters!$D$41:$AG$178,MATCH('PV (extension)'!B7041,parameters!$C$41:$C$178,0),MATCH('PV (extension)'!A7061,parameters!$D$5:$AG$5,0))/L7061</f>
        <v>0.14873598619426004</v>
      </c>
      <c r="N7061" s="3" t="inlineStr">
        <is>
          <t>roof-top</t>
        </is>
      </c>
      <c r="O7061">
        <f>INDEX(parameters!$C$196:$EJ$198,MATCH('PV (extension)'!N7061,parameters!$B$196:$B$198,0),MATCH('PV (extension)'!B7041,parameters!$C$195:$EJ$195,0))</f>
        <v>1452.7660221174187</v>
      </c>
      <c r="P7061" t="n">
        <v>3</v>
      </c>
      <c r="Q7061" t="n">
        <v>30</v>
      </c>
      <c r="R7061">
        <f>Q7061*P7061*O7061</f>
        <v>130748.94199056769</v>
      </c>
      <c r="S7061">
        <f>1/R7061</f>
        <v>7.6482454448628784E-6</v>
      </c>
    </row>
    <row r="7062" ht="16" customHeight="1" s="29">
      <c r="A7062" t="inlineStr">
        <is>
          <t>photovoltaic slanted-roof installation, 3kWp, CIS, panel, mounted, on roof</t>
        </is>
      </c>
      <c r="B7062" s="30">
        <f>M7062*S7062</f>
        <v>6.2921033481291811E-7</v>
      </c>
      <c r="C7062" t="inlineStr">
        <is>
          <t>CH</t>
        </is>
      </c>
      <c r="D7062" t="inlineStr">
        <is>
          <t>unit</t>
        </is>
      </c>
      <c r="F7062" t="inlineStr">
        <is>
          <t>technosphere</t>
        </is>
      </c>
      <c r="G7062" t="n">
        <v>0</v>
      </c>
      <c r="H7062" t="inlineStr">
        <is>
          <t>photovoltaic slanted-roof installation, 3kWp, CIS, panel, mounted, on roof</t>
        </is>
      </c>
      <c r="I7062" t="inlineStr">
        <is>
          <t>(2,2,1,1,1,3); Calculation with average annual yield and share of technologies. Lifetime: 30a.</t>
        </is>
      </c>
      <c r="K7062" t="inlineStr">
        <is>
          <t>residential</t>
        </is>
      </c>
      <c r="L7062">
        <f>L7061</f>
        <v>0.17766751537682748</v>
      </c>
      <c r="M7062" s="30">
        <f>INDEX(parameters!$D$41:$AG$178,MATCH('PV (extension)'!B7041,parameters!$C$41:$C$178,0),MATCH('PV (extension)'!A7062,parameters!$D$5:$AG$5,0))/L7062</f>
        <v>8.2268585566319899E-2</v>
      </c>
      <c r="N7062" s="3" t="inlineStr">
        <is>
          <t>roof-top</t>
        </is>
      </c>
      <c r="O7062">
        <f>INDEX(parameters!$C$196:$EJ$198,MATCH('PV (extension)'!N7062,parameters!$B$196:$B$198,0),MATCH('PV (extension)'!B7041,parameters!$C$195:$EJ$195,0))</f>
        <v>1452.7660221174187</v>
      </c>
      <c r="P7062" t="n">
        <v>3</v>
      </c>
      <c r="Q7062" t="n">
        <v>30</v>
      </c>
      <c r="R7062">
        <f>Q7062*P7062*O7062</f>
        <v>130748.94199056769</v>
      </c>
      <c r="S7062">
        <f>1/R7062</f>
        <v>7.6482454448628784E-6</v>
      </c>
    </row>
    <row r="7063" ht="16" customHeight="1" s="29">
      <c r="A7063" t="inlineStr">
        <is>
          <t>photovoltaic slanted-roof installation, 3kWp, CdTe, laminated, integrated, on roof</t>
        </is>
      </c>
      <c r="B7063" s="30">
        <f>M7063*S7063</f>
        <v>1.7618283950863894E-8</v>
      </c>
      <c r="C7063" t="inlineStr">
        <is>
          <t>CH</t>
        </is>
      </c>
      <c r="D7063" t="inlineStr">
        <is>
          <t>unit</t>
        </is>
      </c>
      <c r="F7063" t="inlineStr">
        <is>
          <t>technosphere</t>
        </is>
      </c>
      <c r="G7063" t="n">
        <v>0</v>
      </c>
      <c r="H7063" t="inlineStr">
        <is>
          <t>photovoltaic slanted-roof installation, 3kWp, CdTe, laminated, integrated, on roof</t>
        </is>
      </c>
      <c r="I7063" t="inlineStr">
        <is>
          <t>(2,2,1,1,1,3); Calculation with average annual yield and share of technologies. Lifetime: 30a.</t>
        </is>
      </c>
      <c r="K7063" t="inlineStr">
        <is>
          <t>residential</t>
        </is>
      </c>
      <c r="L7063">
        <f>L7062</f>
        <v>0.17766751537682748</v>
      </c>
      <c r="M7063" s="30">
        <f>INDEX(parameters!$D$41:$AG$178,MATCH('PV (extension)'!B7041,parameters!$C$41:$C$178,0),MATCH('PV (extension)'!A7063,parameters!$D$5:$AG$5,0))/L7063</f>
        <v>2.3035719862648527E-3</v>
      </c>
      <c r="N7063" s="3" t="inlineStr">
        <is>
          <t>roof-top</t>
        </is>
      </c>
      <c r="O7063">
        <f>INDEX(parameters!$C$196:$EJ$198,MATCH('PV (extension)'!N7063,parameters!$B$196:$B$198,0),MATCH('PV (extension)'!B7041,parameters!$C$195:$EJ$195,0))</f>
        <v>1452.7660221174187</v>
      </c>
      <c r="P7063" t="n">
        <v>3</v>
      </c>
      <c r="Q7063" t="n">
        <v>30</v>
      </c>
      <c r="R7063">
        <f>Q7063*P7063*O7063</f>
        <v>130748.94199056769</v>
      </c>
      <c r="S7063">
        <f>1/R7063</f>
        <v>7.6482454448628784E-6</v>
      </c>
    </row>
    <row r="7064" ht="16" customHeight="1" s="29">
      <c r="A7064" t="inlineStr">
        <is>
          <t>photovoltaic slanted-roof installation, 3kWp, multi-Si, laminated, integrated, on roof</t>
        </is>
      </c>
      <c r="B7064" s="30">
        <f>M7064*S7064</f>
        <v>1.0467125995083896E-7</v>
      </c>
      <c r="C7064" t="inlineStr">
        <is>
          <t>RER</t>
        </is>
      </c>
      <c r="D7064" t="inlineStr">
        <is>
          <t>unit</t>
        </is>
      </c>
      <c r="F7064" t="inlineStr">
        <is>
          <t>technosphere</t>
        </is>
      </c>
      <c r="G7064" t="n">
        <v>0</v>
      </c>
      <c r="H7064" t="inlineStr">
        <is>
          <t>photovoltaic slanted-roof installation, 3kWp, multi-Si, laminated, integrated, on roof</t>
        </is>
      </c>
      <c r="I7064" t="inlineStr">
        <is>
          <t>(2,2,1,1,1,3); Calculation with average annual yield and share of technologies. Lifetime: 30a.</t>
        </is>
      </c>
      <c r="K7064" t="inlineStr">
        <is>
          <t>residential</t>
        </is>
      </c>
      <c r="L7064">
        <f>L7063</f>
        <v>0.17766751537682748</v>
      </c>
      <c r="M7064" s="30">
        <f>INDEX(parameters!$D$41:$AG$178,MATCH('PV (extension)'!B7041,parameters!$C$41:$C$178,0),MATCH('PV (extension)'!A7064,parameters!$D$5:$AG$5,0))/L7064</f>
        <v>1.3685656495391874E-2</v>
      </c>
      <c r="N7064" s="3" t="inlineStr">
        <is>
          <t>roof-top</t>
        </is>
      </c>
      <c r="O7064">
        <f>INDEX(parameters!$C$196:$EJ$198,MATCH('PV (extension)'!N7064,parameters!$B$196:$B$198,0),MATCH('PV (extension)'!B7041,parameters!$C$195:$EJ$195,0))</f>
        <v>1452.7660221174187</v>
      </c>
      <c r="P7064" t="n">
        <v>3</v>
      </c>
      <c r="Q7064" t="n">
        <v>30</v>
      </c>
      <c r="R7064">
        <f>Q7064*P7064*O7064</f>
        <v>130748.94199056769</v>
      </c>
      <c r="S7064">
        <f>1/R7064</f>
        <v>7.6482454448628784E-6</v>
      </c>
    </row>
    <row r="7065" ht="16" customHeight="1" s="29">
      <c r="A7065" t="inlineStr">
        <is>
          <t>photovoltaic slanted-roof installation, 3kWp, multi-Si, panel, mounted, on roof</t>
        </is>
      </c>
      <c r="B7065" s="30">
        <f>M7065*S7065</f>
        <v>1.7916001849178199E-6</v>
      </c>
      <c r="C7065" t="inlineStr">
        <is>
          <t>RER</t>
        </is>
      </c>
      <c r="D7065" t="inlineStr">
        <is>
          <t>unit</t>
        </is>
      </c>
      <c r="F7065" t="inlineStr">
        <is>
          <t>technosphere</t>
        </is>
      </c>
      <c r="G7065" t="n">
        <v>0</v>
      </c>
      <c r="H7065" t="inlineStr">
        <is>
          <t>photovoltaic slanted-roof installation, 3kWp, multi-Si, panel, mounted, on roof</t>
        </is>
      </c>
      <c r="I7065" t="inlineStr">
        <is>
          <t>(2,2,1,1,1,3); Calculation with average annual yield and share of technologies. Lifetime: 30a.</t>
        </is>
      </c>
      <c r="K7065" t="inlineStr">
        <is>
          <t>residential</t>
        </is>
      </c>
      <c r="L7065">
        <f>L7064</f>
        <v>0.17766751537682748</v>
      </c>
      <c r="M7065" s="30">
        <f>INDEX(parameters!$D$41:$AG$178,MATCH('PV (extension)'!B7041,parameters!$C$41:$C$178,0),MATCH('PV (extension)'!A7065,parameters!$D$5:$AG$5,0))/L7065</f>
        <v>0.23424982864811036</v>
      </c>
      <c r="N7065" s="3" t="inlineStr">
        <is>
          <t>roof-top</t>
        </is>
      </c>
      <c r="O7065">
        <f>INDEX(parameters!$C$196:$EJ$198,MATCH('PV (extension)'!N7065,parameters!$B$196:$B$198,0),MATCH('PV (extension)'!B7041,parameters!$C$195:$EJ$195,0))</f>
        <v>1452.7660221174187</v>
      </c>
      <c r="P7065" t="n">
        <v>3</v>
      </c>
      <c r="Q7065" t="n">
        <v>30</v>
      </c>
      <c r="R7065">
        <f>Q7065*P7065*O7065</f>
        <v>130748.94199056769</v>
      </c>
      <c r="S7065">
        <f>1/R7065</f>
        <v>7.6482454448628784E-6</v>
      </c>
    </row>
    <row r="7066" ht="16" customHeight="1" s="29">
      <c r="A7066" t="inlineStr">
        <is>
          <t>photovoltaic slanted-roof installation, 3kWp, single-Si, laminated, integrated, on roof</t>
        </is>
      </c>
      <c r="B7066" s="30">
        <f>M7066*S7066</f>
        <v>5.5318372815793577E-8</v>
      </c>
      <c r="C7066" t="inlineStr">
        <is>
          <t>RER</t>
        </is>
      </c>
      <c r="D7066" t="inlineStr">
        <is>
          <t>unit</t>
        </is>
      </c>
      <c r="F7066" t="inlineStr">
        <is>
          <t>technosphere</t>
        </is>
      </c>
      <c r="G7066" t="n">
        <v>0</v>
      </c>
      <c r="H7066" t="inlineStr">
        <is>
          <t>photovoltaic slanted-roof installation, 3kWp, single-Si, laminated, integrated, on roof</t>
        </is>
      </c>
      <c r="I7066" t="inlineStr">
        <is>
          <t>(2,2,1,1,1,3); Calculation with average annual yield and share of technologies. Lifetime: 30a.</t>
        </is>
      </c>
      <c r="K7066" t="inlineStr">
        <is>
          <t>residential</t>
        </is>
      </c>
      <c r="L7066">
        <f>L7065</f>
        <v>0.17766751537682748</v>
      </c>
      <c r="M7066" s="30">
        <f>INDEX(parameters!$D$41:$AG$178,MATCH('PV (extension)'!B7041,parameters!$C$41:$C$178,0),MATCH('PV (extension)'!A7066,parameters!$D$5:$AG$5,0))/L7066</f>
        <v>7.2328187183047909E-3</v>
      </c>
      <c r="N7066" s="3" t="inlineStr">
        <is>
          <t>roof-top</t>
        </is>
      </c>
      <c r="O7066">
        <f>INDEX(parameters!$C$196:$EJ$198,MATCH('PV (extension)'!N7066,parameters!$B$196:$B$198,0),MATCH('PV (extension)'!B7041,parameters!$C$195:$EJ$195,0))</f>
        <v>1452.7660221174187</v>
      </c>
      <c r="P7066" t="n">
        <v>3</v>
      </c>
      <c r="Q7066" t="n">
        <v>30</v>
      </c>
      <c r="R7066">
        <f>Q7066*P7066*O7066</f>
        <v>130748.94199056769</v>
      </c>
      <c r="S7066">
        <f>1/R7066</f>
        <v>7.6482454448628784E-6</v>
      </c>
    </row>
    <row r="7067" ht="16" customHeight="1" s="29">
      <c r="A7067" t="inlineStr">
        <is>
          <t>photovoltaic slanted-roof installation, 3kWp, single-Si, panel, mounted, on roof</t>
        </is>
      </c>
      <c r="B7067" s="30">
        <f>M7067*S7067</f>
        <v>9.3630263600713537E-7</v>
      </c>
      <c r="C7067" t="inlineStr">
        <is>
          <t>RER</t>
        </is>
      </c>
      <c r="D7067" t="inlineStr">
        <is>
          <t>unit</t>
        </is>
      </c>
      <c r="F7067" t="inlineStr">
        <is>
          <t>technosphere</t>
        </is>
      </c>
      <c r="G7067" t="n">
        <v>0</v>
      </c>
      <c r="H7067" t="inlineStr">
        <is>
          <t>photovoltaic slanted-roof installation, 3kWp, single-Si, panel, mounted, on roof</t>
        </is>
      </c>
      <c r="I7067" t="inlineStr">
        <is>
          <t>(2,2,1,1,1,3); Calculation with average annual yield and share of technologies. Lifetime: 30a.</t>
        </is>
      </c>
      <c r="K7067" t="inlineStr">
        <is>
          <t>residential</t>
        </is>
      </c>
      <c r="L7067">
        <f>L7066</f>
        <v>0.17766751537682748</v>
      </c>
      <c r="M7067" s="30">
        <f>INDEX(parameters!$D$41:$AG$178,MATCH('PV (extension)'!B7041,parameters!$C$41:$C$178,0),MATCH('PV (extension)'!A7067,parameters!$D$5:$AG$5,0))/L7067</f>
        <v>0.12242057904091255</v>
      </c>
      <c r="N7067" s="3" t="inlineStr">
        <is>
          <t>roof-top</t>
        </is>
      </c>
      <c r="O7067">
        <f>INDEX(parameters!$C$196:$EJ$198,MATCH('PV (extension)'!N7067,parameters!$B$196:$B$198,0),MATCH('PV (extension)'!B7041,parameters!$C$195:$EJ$195,0))</f>
        <v>1452.7660221174187</v>
      </c>
      <c r="P7067" t="n">
        <v>3</v>
      </c>
      <c r="Q7067" t="n">
        <v>30</v>
      </c>
      <c r="R7067">
        <f>Q7067*P7067*O7067</f>
        <v>130748.94199056769</v>
      </c>
      <c r="S7067">
        <f>1/R7067</f>
        <v>7.6482454448628784E-6</v>
      </c>
    </row>
    <row r="7068" s="29">
      <c r="A7068" t="inlineStr">
        <is>
          <t>market for tap water</t>
        </is>
      </c>
      <c r="B7068" t="n">
        <v>0.0037026</v>
      </c>
      <c r="C7068" t="inlineStr">
        <is>
          <t>Europe without Switzerland</t>
        </is>
      </c>
      <c r="D7068" t="inlineStr">
        <is>
          <t>kilogram</t>
        </is>
      </c>
      <c r="F7068" t="inlineStr">
        <is>
          <t>technosphere</t>
        </is>
      </c>
      <c r="G7068" t="n">
        <v>0</v>
      </c>
      <c r="H7068" t="inlineStr">
        <is>
          <t>tap water</t>
        </is>
      </c>
      <c r="I7068" t="inlineStr">
        <is>
          <t>(2,2,1,1,1,3); Estimation 20l/m2 panel</t>
        </is>
      </c>
    </row>
    <row r="7069" s="29">
      <c r="A7069" t="inlineStr">
        <is>
          <t>treatment of wastewater, from residence, capacity 1.1E10l/year</t>
        </is>
      </c>
      <c r="B7069" t="n">
        <v>-3.3323e-06</v>
      </c>
      <c r="C7069" t="inlineStr">
        <is>
          <t>CH</t>
        </is>
      </c>
      <c r="D7069" t="inlineStr">
        <is>
          <t>cubic meter</t>
        </is>
      </c>
      <c r="F7069" t="inlineStr">
        <is>
          <t>technosphere</t>
        </is>
      </c>
      <c r="G7069" t="n">
        <v>0</v>
      </c>
      <c r="H7069" t="inlineStr">
        <is>
          <t>wastewater, from residence</t>
        </is>
      </c>
      <c r="I7069" t="inlineStr">
        <is>
          <t>(2,2,1,1,1,3); Estimation 20l/m2 panel</t>
        </is>
      </c>
    </row>
    <row r="7070" s="29"/>
    <row r="7071" customFormat="1" s="28">
      <c r="A7071" s="28" t="inlineStr">
        <is>
          <t>Activity</t>
        </is>
      </c>
      <c r="B7071" s="28" t="inlineStr">
        <is>
          <t>electricity production, photovoltaic, commercial</t>
        </is>
      </c>
    </row>
    <row r="7072">
      <c r="A7072" t="inlineStr">
        <is>
          <t>comment</t>
        </is>
      </c>
      <c r="B707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")&amp;HLOOKUP(B7073,parameters!$C$195:$EJ$198,2,0)&amp;" kWh/kWp.
Annual output, Facade: "&amp;HLOOKUP(B7073,parameters!$C$195:$EJ$198,3,0)&amp;" kWh/kWp.
Annual output, Open-ground: "&amp;HLOOKUP(B7073,parameters!$C$195:$EJ$198,4,0)&amp;_xlfn._LONGTEXT("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")&amp;VLOOKUP(B7073,'extension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1452.76602211742 kWh/kWp.
Annual output, Facade: 1020.02720701861 kWh/kWp.
Annual output, Open-ground: 1545.49576821002 kWh/kWp.
Amount of solar energy transformed to electricity. Waste heat emission due to losses of electricity in the system.
Technology:  Electricity production with grid-connected photovoltaic power plants.
Time period:  Time of publications
Production volume: 1.703 GWh in 2025.
Sampling:  Statistical data and model calculations
Extrapolations:  Use of PV technology data investigated for other countries (Switzerland). Correction of average yield with Swiss data.
Uncertainty:  None
Author: Romain Sacchi, PSI, romain.sacchi@psi.ch</v>
      </c>
    </row>
    <row r="7073" s="29">
      <c r="A7073" t="inlineStr">
        <is>
          <t>location</t>
        </is>
      </c>
      <c r="B7073" t="inlineStr">
        <is>
          <t>PY</t>
        </is>
      </c>
    </row>
    <row r="7074" s="29">
      <c r="A7074" t="inlineStr">
        <is>
          <t>production amount</t>
        </is>
      </c>
      <c r="B7074" t="n">
        <v>1</v>
      </c>
    </row>
    <row r="7075" s="29">
      <c r="A7075" t="inlineStr">
        <is>
          <t>reference product</t>
        </is>
      </c>
      <c r="B7075" t="inlineStr">
        <is>
          <t>electricity, low voltage</t>
        </is>
      </c>
    </row>
    <row r="7076" s="29">
      <c r="A7076" t="inlineStr">
        <is>
          <t>source</t>
        </is>
      </c>
      <c r="B70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077" s="29">
      <c r="A7077" t="inlineStr">
        <is>
          <t>type</t>
        </is>
      </c>
      <c r="B7077" t="inlineStr">
        <is>
          <t>process</t>
        </is>
      </c>
    </row>
    <row r="7078" s="29">
      <c r="A7078" t="inlineStr">
        <is>
          <t>unit</t>
        </is>
      </c>
      <c r="B7078" t="inlineStr">
        <is>
          <t>kilowatt hour</t>
        </is>
      </c>
    </row>
    <row r="7079" s="29">
      <c r="A7079" t="inlineStr">
        <is>
          <t>Exchanges</t>
        </is>
      </c>
    </row>
    <row r="7080" customFormat="1" s="28">
      <c r="A7080" s="28" t="inlineStr">
        <is>
          <t>name</t>
        </is>
      </c>
      <c r="B7080" s="28" t="inlineStr">
        <is>
          <t>amount</t>
        </is>
      </c>
      <c r="C7080" s="28" t="inlineStr">
        <is>
          <t>location</t>
        </is>
      </c>
      <c r="D7080" s="28" t="inlineStr">
        <is>
          <t>unit</t>
        </is>
      </c>
      <c r="E7080" s="28" t="inlineStr">
        <is>
          <t>categories</t>
        </is>
      </c>
      <c r="F7080" s="28" t="inlineStr">
        <is>
          <t>type</t>
        </is>
      </c>
      <c r="G7080" s="28" t="inlineStr">
        <is>
          <t>uncertainty type</t>
        </is>
      </c>
      <c r="H7080" s="28" t="inlineStr">
        <is>
          <t>reference product</t>
        </is>
      </c>
      <c r="I7080" s="28" t="inlineStr">
        <is>
          <t>comment</t>
        </is>
      </c>
      <c r="J7080" s="28" t="inlineStr">
        <is>
          <t>production volume</t>
        </is>
      </c>
      <c r="K7080" s="28" t="inlineStr">
        <is>
          <t>scope</t>
        </is>
      </c>
      <c r="L7080" s="28" t="inlineStr">
        <is>
          <t>scope share</t>
        </is>
      </c>
      <c r="M7080" s="28" t="inlineStr">
        <is>
          <t>tech share</t>
        </is>
      </c>
      <c r="N7080" s="28" t="inlineStr">
        <is>
          <t>installation</t>
        </is>
      </c>
      <c r="O7080" s="28" t="inlineStr">
        <is>
          <t>productivity</t>
        </is>
      </c>
      <c r="P7080" s="28" t="inlineStr">
        <is>
          <t>kWp</t>
        </is>
      </c>
      <c r="Q7080" s="28" t="inlineStr">
        <is>
          <t>lifetime</t>
        </is>
      </c>
      <c r="R7080" s="28" t="inlineStr">
        <is>
          <t>lifetime production</t>
        </is>
      </c>
      <c r="S7080" s="28" t="inlineStr">
        <is>
          <t>inverted lifetime production</t>
        </is>
      </c>
    </row>
    <row r="7081" s="29">
      <c r="A7081" t="inlineStr">
        <is>
          <t>Energy, solar, converted</t>
        </is>
      </c>
      <c r="B7081" t="n">
        <v>3.8503</v>
      </c>
      <c r="D7081" t="inlineStr">
        <is>
          <t>megajoule</t>
        </is>
      </c>
      <c r="E7081" t="inlineStr">
        <is>
          <t>natural resource::in air</t>
        </is>
      </c>
      <c r="F7081" t="inlineStr">
        <is>
          <t>biosphere</t>
        </is>
      </c>
      <c r="G7081" t="n">
        <v>0</v>
      </c>
      <c r="I7081" t="inlineStr">
        <is>
          <t>(2,2,1,1,1,3); Energy loss in the system</t>
        </is>
      </c>
    </row>
    <row r="7082" s="29">
      <c r="A7082" t="inlineStr">
        <is>
          <t>Heat, waste</t>
        </is>
      </c>
      <c r="B7082" t="n">
        <v>0.25027</v>
      </c>
      <c r="D7082" t="inlineStr">
        <is>
          <t>megajoule</t>
        </is>
      </c>
      <c r="E7082" t="inlineStr">
        <is>
          <t>air</t>
        </is>
      </c>
      <c r="F7082" t="inlineStr">
        <is>
          <t>biosphere</t>
        </is>
      </c>
      <c r="G7082" t="n">
        <v>0</v>
      </c>
      <c r="I7082" t="inlineStr">
        <is>
          <t>(1,na,na,na,na,na); Calculation with average annual output and share of technologies; Average degradation of 10.5% included</t>
        </is>
      </c>
    </row>
    <row r="7083" s="29">
      <c r="A7083" t="inlineStr">
        <is>
          <t>electricity production, photovoltaic, commercial</t>
        </is>
      </c>
      <c r="B7083" t="n">
        <v>1</v>
      </c>
      <c r="C7083" t="inlineStr">
        <is>
          <t>PY</t>
        </is>
      </c>
      <c r="D7083" t="inlineStr">
        <is>
          <t>kilowatt hour</t>
        </is>
      </c>
      <c r="E7083" t="inlineStr">
        <is>
          <t>photovoltaic::power plants</t>
        </is>
      </c>
      <c r="F7083" t="inlineStr">
        <is>
          <t>production</t>
        </is>
      </c>
      <c r="G7083" t="n">
        <v>0</v>
      </c>
      <c r="H7083" t="inlineStr">
        <is>
          <t>electricity, low voltage</t>
        </is>
      </c>
      <c r="J7083">
        <f>VLOOKUP(C7083,'extension - production vol'!$B$6:$D$235,3,0)</f>
        <v>1.7030000000000001</v>
      </c>
    </row>
    <row r="7084" ht="16" customHeight="1" s="29">
      <c r="A7084" t="inlineStr">
        <is>
          <t>photovoltaic flat-roof installation, 156 kWp, multi-Si, on roof</t>
        </is>
      </c>
      <c r="B7084" s="30">
        <f>M7084*S7084</f>
        <v>1.8058358667192001E-8</v>
      </c>
      <c r="C7084" t="inlineStr">
        <is>
          <t>CH</t>
        </is>
      </c>
      <c r="D7084" t="inlineStr">
        <is>
          <t>unit</t>
        </is>
      </c>
      <c r="F7084" t="inlineStr">
        <is>
          <t>technosphere</t>
        </is>
      </c>
      <c r="G7084" t="n">
        <v>0</v>
      </c>
      <c r="H7084" t="inlineStr">
        <is>
          <t>photovoltaic flat-roof installation, 156 kWp, multi-Si, on roof</t>
        </is>
      </c>
      <c r="I7084" t="inlineStr">
        <is>
          <t>(2,2,1,1,1,3); Calculation with average annual yield and share of technologies. Lifetime: 30a.</t>
        </is>
      </c>
      <c r="K7084" t="inlineStr">
        <is>
          <t>commercial</t>
        </is>
      </c>
      <c r="L7084">
        <f>IF(K7084="residential",VLOOKUP(B7073,parameters!$C$41:$AG$178,18,0),IF(K7084="commercial",1-VLOOKUP(B7073,parameters!$C$41:$AG$178,18,0),1))</f>
        <v>0.82233248462317254</v>
      </c>
      <c r="M7084" s="30">
        <f>INDEX(parameters!$D$41:$AG$178,MATCH('PV (extension)'!B7073,parameters!$C$41:$C$178,0),MATCH('PV (extension)'!A7084,parameters!$D$5:$AG$5,0))/L7084</f>
        <v>0.12277778707072071</v>
      </c>
      <c r="N7084" s="3" t="inlineStr">
        <is>
          <t>roof-top</t>
        </is>
      </c>
      <c r="O7084">
        <f>INDEX(parameters!$C$196:$EJ$198,MATCH('PV (extension)'!N7084,parameters!$B$196:$B$198,0),MATCH('PV (extension)'!B7073,parameters!$C$195:$EJ$195,0))</f>
        <v>1452.7660221174187</v>
      </c>
      <c r="P7084" t="n">
        <v>156</v>
      </c>
      <c r="Q7084" t="n">
        <v>30</v>
      </c>
      <c r="R7084">
        <f>Q7084*P7084*O7084</f>
        <v>6798944.9835095201</v>
      </c>
      <c r="S7084">
        <f>1/R7084</f>
        <v>1.4708164317043996E-7</v>
      </c>
    </row>
    <row r="7085" ht="16" customHeight="1" s="29">
      <c r="A7085" t="inlineStr">
        <is>
          <t>photovoltaic flat-roof installation, 156 kWp, single-Si, on roof</t>
        </is>
      </c>
      <c r="B7085" s="30">
        <f>M7085*S7085</f>
        <v>9.4330320633185131E-9</v>
      </c>
      <c r="C7085" t="inlineStr">
        <is>
          <t>CH</t>
        </is>
      </c>
      <c r="D7085" t="inlineStr">
        <is>
          <t>unit</t>
        </is>
      </c>
      <c r="F7085" t="inlineStr">
        <is>
          <t>technosphere</t>
        </is>
      </c>
      <c r="G7085" t="n">
        <v>0</v>
      </c>
      <c r="H7085" t="inlineStr">
        <is>
          <t>photovoltaic flat-roof installation, 156 kWp, single-Si, on roof</t>
        </is>
      </c>
      <c r="I7085" t="inlineStr">
        <is>
          <t>(2,2,1,1,1,3); Calculation with average annual yield and share of technologies. Lifetime: 30a.</t>
        </is>
      </c>
      <c r="K7085" t="inlineStr">
        <is>
          <t>commercial</t>
        </is>
      </c>
      <c r="L7085">
        <f>L7084</f>
        <v>0.82233248462317254</v>
      </c>
      <c r="M7085" s="30">
        <f>INDEX(parameters!$D$41:$AG$178,MATCH('PV (extension)'!B7073,parameters!$C$41:$C$178,0),MATCH('PV (extension)'!A7085,parameters!$D$5:$AG$5,0))/L7085</f>
        <v>6.4134666026183854E-2</v>
      </c>
      <c r="N7085" s="3" t="inlineStr">
        <is>
          <t>roof-top</t>
        </is>
      </c>
      <c r="O7085">
        <f>INDEX(parameters!$C$196:$EJ$198,MATCH('PV (extension)'!N7085,parameters!$B$196:$B$198,0),MATCH('PV (extension)'!B7073,parameters!$C$195:$EJ$195,0))</f>
        <v>1452.7660221174187</v>
      </c>
      <c r="P7085" t="n">
        <v>156</v>
      </c>
      <c r="Q7085" t="n">
        <v>30</v>
      </c>
      <c r="R7085">
        <f>Q7085*P7085*O7085</f>
        <v>6798944.9835095201</v>
      </c>
      <c r="S7085">
        <f>1/R7085</f>
        <v>1.4708164317043996E-7</v>
      </c>
    </row>
    <row r="7086" s="29">
      <c r="A7086" t="inlineStr">
        <is>
          <t>photovoltaic open ground installation, 570 kWp, CIS, on open ground</t>
        </is>
      </c>
      <c r="B7086" s="30">
        <f>M7086*S7086</f>
        <v>4.6493254179408931E-10</v>
      </c>
      <c r="C7086" t="inlineStr">
        <is>
          <t>RER</t>
        </is>
      </c>
      <c r="D7086" t="inlineStr">
        <is>
          <t>unit</t>
        </is>
      </c>
      <c r="F7086" t="inlineStr">
        <is>
          <t>technosphere</t>
        </is>
      </c>
      <c r="G7086" t="n">
        <v>0</v>
      </c>
      <c r="H7086" t="inlineStr">
        <is>
          <t>photovoltaic open ground installation, 570 kWp, CIS, on open ground</t>
        </is>
      </c>
      <c r="I7086" t="inlineStr">
        <is>
          <t>(2,2,1,1,1,3); Calculation with average annual yield and share of technologies. Lifetime: 30a.</t>
        </is>
      </c>
      <c r="K7086" t="inlineStr">
        <is>
          <t>commercial</t>
        </is>
      </c>
      <c r="L7086">
        <f>L7085</f>
        <v>0.82233248462317254</v>
      </c>
      <c r="M7086" s="30">
        <f>INDEX(parameters!$D$41:$AG$178,MATCH('PV (extension)'!B7073,parameters!$C$41:$C$178,0),MATCH('PV (extension)'!A7086,parameters!$D$5:$AG$5,0))/L7086</f>
        <v>1.2287226816964775E-2</v>
      </c>
      <c r="N7086" t="inlineStr">
        <is>
          <t>central</t>
        </is>
      </c>
      <c r="O7086">
        <f>INDEX(parameters!$C$196:$EJ$198,MATCH('PV (extension)'!N7086,parameters!$B$196:$B$198,0),MATCH('PV (extension)'!B7073,parameters!$C$195:$EJ$195,0))</f>
        <v>1545.4957682100201</v>
      </c>
      <c r="P7086" t="n">
        <v>570</v>
      </c>
      <c r="Q7086" t="n">
        <v>30</v>
      </c>
      <c r="R7086">
        <f>Q7086*P7086*O7086</f>
        <v>26427977.636391342</v>
      </c>
      <c r="S7086">
        <f>1/R7086</f>
        <v>3.7838687990374237E-8</v>
      </c>
    </row>
    <row r="7087" s="29">
      <c r="A7087" t="inlineStr">
        <is>
          <t>photovoltaic open ground installation, 570 kWp, CdTe, on open ground</t>
        </is>
      </c>
      <c r="B7087" s="30">
        <f>M7087*S7087</f>
        <v>3.4153586126139849E-9</v>
      </c>
      <c r="C7087" t="inlineStr">
        <is>
          <t>RER</t>
        </is>
      </c>
      <c r="D7087" t="inlineStr">
        <is>
          <t>unit</t>
        </is>
      </c>
      <c r="F7087" t="inlineStr">
        <is>
          <t>technosphere</t>
        </is>
      </c>
      <c r="G7087" t="n">
        <v>0</v>
      </c>
      <c r="H7087" t="inlineStr">
        <is>
          <t>photovoltaic open ground installation, 570 kWp, CdTe, on open ground</t>
        </is>
      </c>
      <c r="I7087" t="inlineStr">
        <is>
          <t>(2,2,1,1,1,3); Calculation with average annual yield and share of technologies. Lifetime: 30a.</t>
        </is>
      </c>
      <c r="K7087" t="inlineStr">
        <is>
          <t>commercial</t>
        </is>
      </c>
      <c r="L7087">
        <f>L7086</f>
        <v>0.82233248462317254</v>
      </c>
      <c r="M7087" s="30">
        <f>INDEX(parameters!$D$41:$AG$178,MATCH('PV (extension)'!B7073,parameters!$C$41:$C$178,0),MATCH('PV (extension)'!A7087,parameters!$D$5:$AG$5,0))/L7087</f>
        <v>9.0261021034418951E-2</v>
      </c>
      <c r="N7087" t="inlineStr">
        <is>
          <t>central</t>
        </is>
      </c>
      <c r="O7087">
        <f>INDEX(parameters!$C$196:$EJ$198,MATCH('PV (extension)'!N7087,parameters!$B$196:$B$198,0),MATCH('PV (extension)'!B7073,parameters!$C$195:$EJ$195,0))</f>
        <v>1545.4957682100201</v>
      </c>
      <c r="P7087" t="n">
        <v>570</v>
      </c>
      <c r="Q7087" t="n">
        <v>30</v>
      </c>
      <c r="R7087">
        <f>Q7087*P7087*O7087</f>
        <v>26427977.636391342</v>
      </c>
      <c r="S7087">
        <f>1/R7087</f>
        <v>3.7838687990374237E-8</v>
      </c>
    </row>
    <row r="7088" s="29">
      <c r="A7088" t="inlineStr">
        <is>
          <t>photovoltaic open ground installation, 570 kWp, micro-Si, on open ground</t>
        </is>
      </c>
      <c r="B7088" s="30">
        <f>M7088*S7088</f>
        <v>3.620037770001351E-11</v>
      </c>
      <c r="C7088" t="inlineStr">
        <is>
          <t>RER</t>
        </is>
      </c>
      <c r="D7088" t="inlineStr">
        <is>
          <t>unit</t>
        </is>
      </c>
      <c r="F7088" t="inlineStr">
        <is>
          <t>technosphere</t>
        </is>
      </c>
      <c r="G7088" t="n">
        <v>0</v>
      </c>
      <c r="H7088" t="inlineStr">
        <is>
          <t>photovoltaic open ground installation, 570 kWp, micro-Si, on open ground</t>
        </is>
      </c>
      <c r="I7088" t="inlineStr">
        <is>
          <t>(2,2,1,1,1,3); Calculation with average annual yield and share of technologies. Lifetime: 30a.</t>
        </is>
      </c>
      <c r="K7088" t="inlineStr">
        <is>
          <t>commercial</t>
        </is>
      </c>
      <c r="L7088">
        <f>L7087</f>
        <v>0.82233248462317254</v>
      </c>
      <c r="M7088" s="30">
        <f>INDEX(parameters!$D$41:$AG$178,MATCH('PV (extension)'!B7073,parameters!$C$41:$C$178,0),MATCH('PV (extension)'!A7088,parameters!$D$5:$AG$5,0))/L7088</f>
        <v>9.5670277228487681E-4</v>
      </c>
      <c r="N7088" t="inlineStr">
        <is>
          <t>central</t>
        </is>
      </c>
      <c r="O7088">
        <f>INDEX(parameters!$C$196:$EJ$198,MATCH('PV (extension)'!N7088,parameters!$B$196:$B$198,0),MATCH('PV (extension)'!B7073,parameters!$C$195:$EJ$195,0))</f>
        <v>1545.4957682100201</v>
      </c>
      <c r="P7088" t="n">
        <v>570</v>
      </c>
      <c r="Q7088" t="n">
        <v>30</v>
      </c>
      <c r="R7088">
        <f>Q7088*P7088*O7088</f>
        <v>26427977.636391342</v>
      </c>
      <c r="S7088">
        <f>1/R7088</f>
        <v>3.7838687990374237E-8</v>
      </c>
    </row>
    <row r="7089" s="29">
      <c r="A7089" t="inlineStr">
        <is>
          <t>photovoltaic open ground installation, 570 kWp, multi-Si, on open ground</t>
        </is>
      </c>
      <c r="B7089" s="30">
        <f>M7089*S7089</f>
        <v>1.2114427577935358E-8</v>
      </c>
      <c r="C7089" t="inlineStr">
        <is>
          <t>RER</t>
        </is>
      </c>
      <c r="D7089" t="inlineStr">
        <is>
          <t>unit</t>
        </is>
      </c>
      <c r="F7089" t="inlineStr">
        <is>
          <t>technosphere</t>
        </is>
      </c>
      <c r="G7089" t="n">
        <v>0</v>
      </c>
      <c r="H7089" t="inlineStr">
        <is>
          <t>photovoltaic open ground installation, 570 kWp, multi-Si, on open ground</t>
        </is>
      </c>
      <c r="I7089" t="inlineStr">
        <is>
          <t>(2,2,1,1,1,3); Calculation with average annual yield and share of technologies. Lifetime: 30a.</t>
        </is>
      </c>
      <c r="K7089" t="inlineStr">
        <is>
          <t>commercial</t>
        </is>
      </c>
      <c r="L7089">
        <f>L7088</f>
        <v>0.82233248462317254</v>
      </c>
      <c r="M7089" s="30">
        <f>INDEX(parameters!$D$41:$AG$178,MATCH('PV (extension)'!B7073,parameters!$C$41:$C$178,0),MATCH('PV (extension)'!A7089,parameters!$D$5:$AG$5,0))/L7089</f>
        <v>0.32015982110735819</v>
      </c>
      <c r="N7089" t="inlineStr">
        <is>
          <t>central</t>
        </is>
      </c>
      <c r="O7089">
        <f>INDEX(parameters!$C$196:$EJ$198,MATCH('PV (extension)'!N7089,parameters!$B$196:$B$198,0),MATCH('PV (extension)'!B7073,parameters!$C$195:$EJ$195,0))</f>
        <v>1545.4957682100201</v>
      </c>
      <c r="P7089" t="n">
        <v>570</v>
      </c>
      <c r="Q7089" t="n">
        <v>30</v>
      </c>
      <c r="R7089">
        <f>Q7089*P7089*O7089</f>
        <v>26427977.636391342</v>
      </c>
      <c r="S7089">
        <f>1/R7089</f>
        <v>3.7838687990374237E-8</v>
      </c>
    </row>
    <row r="7090" s="29">
      <c r="A7090" t="inlineStr">
        <is>
          <t>photovoltaic open ground installation, 570 kWp, single-Si, on open ground</t>
        </is>
      </c>
      <c r="B7090" s="30">
        <f>M7090*S7090</f>
        <v>6.4260139441412719E-9</v>
      </c>
      <c r="C7090" t="inlineStr">
        <is>
          <t>RER</t>
        </is>
      </c>
      <c r="D7090" t="inlineStr">
        <is>
          <t>unit</t>
        </is>
      </c>
      <c r="F7090" t="inlineStr">
        <is>
          <t>technosphere</t>
        </is>
      </c>
      <c r="G7090" t="n">
        <v>0</v>
      </c>
      <c r="H7090" t="inlineStr">
        <is>
          <t>photovoltaic open ground installation, 570 kWp, single-Si, on open ground</t>
        </is>
      </c>
      <c r="I7090" t="inlineStr">
        <is>
          <t>(2,2,1,1,1,3); Calculation with average annual yield and share of technologies. Lifetime: 30a.</t>
        </is>
      </c>
      <c r="K7090" t="inlineStr">
        <is>
          <t>commercial</t>
        </is>
      </c>
      <c r="L7090">
        <f>L7089</f>
        <v>0.82233248462317254</v>
      </c>
      <c r="M7090" s="30">
        <f>INDEX(parameters!$D$41:$AG$178,MATCH('PV (extension)'!B7073,parameters!$C$41:$C$178,0),MATCH('PV (extension)'!A7090,parameters!$D$5:$AG$5,0))/L7090</f>
        <v>0.16982655280690445</v>
      </c>
      <c r="N7090" t="inlineStr">
        <is>
          <t>central</t>
        </is>
      </c>
      <c r="O7090">
        <f>INDEX(parameters!$C$196:$EJ$198,MATCH('PV (extension)'!N7090,parameters!$B$196:$B$198,0),MATCH('PV (extension)'!B7073,parameters!$C$195:$EJ$195,0))</f>
        <v>1545.4957682100201</v>
      </c>
      <c r="P7090" t="n">
        <v>570</v>
      </c>
      <c r="Q7090" t="n">
        <v>30</v>
      </c>
      <c r="R7090">
        <f>Q7090*P7090*O7090</f>
        <v>26427977.636391342</v>
      </c>
      <c r="S7090">
        <f>1/R7090</f>
        <v>3.7838687990374237E-8</v>
      </c>
    </row>
    <row r="7091" ht="16" customHeight="1" s="29">
      <c r="A7091" t="inlineStr">
        <is>
          <t>photovoltaic slanted-roof installation, 93 kWp, multi-Si, laminated, integrated, on roof</t>
        </is>
      </c>
      <c r="B7091" s="30">
        <f>M7091*S7091</f>
        <v>1.9829813159451203E-9</v>
      </c>
      <c r="C7091" t="inlineStr">
        <is>
          <t>CH</t>
        </is>
      </c>
      <c r="D7091" t="inlineStr">
        <is>
          <t>unit</t>
        </is>
      </c>
      <c r="F7091" t="inlineStr">
        <is>
          <t>technosphere</t>
        </is>
      </c>
      <c r="G7091" t="n">
        <v>0</v>
      </c>
      <c r="H7091" t="inlineStr">
        <is>
          <t>photovoltaic slanted-roof installation, 93 kWp, multi-Si, laminated, integrated, on roof</t>
        </is>
      </c>
      <c r="I7091" t="inlineStr">
        <is>
          <t>(2,2,1,1,1,3); Calculation with average annual yield and share of technologies. Lifetime: 30a.</t>
        </is>
      </c>
      <c r="K7091" t="inlineStr">
        <is>
          <t>commercial</t>
        </is>
      </c>
      <c r="L7091">
        <f>L7090</f>
        <v>0.82233248462317254</v>
      </c>
      <c r="M7091" s="30">
        <f>INDEX(parameters!$D$41:$AG$178,MATCH('PV (extension)'!B7073,parameters!$C$41:$C$178,0),MATCH('PV (extension)'!A7091,parameters!$D$5:$AG$5,0))/L7091</f>
        <v>8.0374539804535308E-3</v>
      </c>
      <c r="N7091" s="3" t="inlineStr">
        <is>
          <t>roof-top</t>
        </is>
      </c>
      <c r="O7091">
        <f>INDEX(parameters!$C$196:$EJ$198,MATCH('PV (extension)'!N7091,parameters!$B$196:$B$198,0),MATCH('PV (extension)'!B7073,parameters!$C$195:$EJ$195,0))</f>
        <v>1452.7660221174187</v>
      </c>
      <c r="P7091" t="n">
        <v>93</v>
      </c>
      <c r="Q7091" t="n">
        <v>30</v>
      </c>
      <c r="R7091">
        <f>Q7091*P7091*O7091</f>
        <v>4053217.2017075983</v>
      </c>
      <c r="S7091">
        <f>1/R7091</f>
        <v>2.4671759499557673E-7</v>
      </c>
    </row>
    <row r="7092" ht="16" customHeight="1" s="29">
      <c r="A7092" t="inlineStr">
        <is>
          <t>photovoltaic slanted-roof installation, 93 kWp, multi-Si, panel, mounted, on roof</t>
        </is>
      </c>
      <c r="B7092" s="30">
        <f>M7092*S7092</f>
        <v>3.3624329552845004E-8</v>
      </c>
      <c r="C7092" t="inlineStr">
        <is>
          <t>CH</t>
        </is>
      </c>
      <c r="D7092" t="inlineStr">
        <is>
          <t>unit</t>
        </is>
      </c>
      <c r="F7092" t="inlineStr">
        <is>
          <t>technosphere</t>
        </is>
      </c>
      <c r="G7092" t="n">
        <v>0</v>
      </c>
      <c r="H7092" t="inlineStr">
        <is>
          <t>photovoltaic slanted-roof installation, 93 kWp, multi-Si, panel, mounted, on roof</t>
        </is>
      </c>
      <c r="I7092" t="inlineStr">
        <is>
          <t>(2,2,1,1,1,3); Calculation with average annual yield and share of technologies. Lifetime: 30a.</t>
        </is>
      </c>
      <c r="K7092" t="inlineStr">
        <is>
          <t>commercial</t>
        </is>
      </c>
      <c r="L7092">
        <f>L7091</f>
        <v>0.82233248462317254</v>
      </c>
      <c r="M7092" s="30">
        <f>INDEX(parameters!$D$41:$AG$178,MATCH('PV (extension)'!B7073,parameters!$C$41:$C$178,0),MATCH('PV (extension)'!A7092,parameters!$D$5:$AG$5,0))/L7092</f>
        <v>0.13628671093947653</v>
      </c>
      <c r="N7092" s="3" t="inlineStr">
        <is>
          <t>roof-top</t>
        </is>
      </c>
      <c r="O7092">
        <f>INDEX(parameters!$C$196:$EJ$198,MATCH('PV (extension)'!N7092,parameters!$B$196:$B$198,0),MATCH('PV (extension)'!B7073,parameters!$C$195:$EJ$195,0))</f>
        <v>1452.7660221174187</v>
      </c>
      <c r="P7092" t="n">
        <v>93</v>
      </c>
      <c r="Q7092" t="n">
        <v>30</v>
      </c>
      <c r="R7092">
        <f>Q7092*P7092*O7092</f>
        <v>4053217.2017075983</v>
      </c>
      <c r="S7092">
        <f>1/R7092</f>
        <v>2.4671759499557673E-7</v>
      </c>
    </row>
    <row r="7093" ht="16" customHeight="1" s="29">
      <c r="A7093" t="inlineStr">
        <is>
          <t>photovoltaic slanted-roof installation, 93 kWp, single-Si, laminated, integrated, on roof</t>
        </is>
      </c>
      <c r="B7093" s="30">
        <f>M7093*S7093</f>
        <v>1.0482898279791493E-9</v>
      </c>
      <c r="C7093" t="inlineStr">
        <is>
          <t>CH</t>
        </is>
      </c>
      <c r="D7093" t="inlineStr">
        <is>
          <t>unit</t>
        </is>
      </c>
      <c r="F7093" t="inlineStr">
        <is>
          <t>technosphere</t>
        </is>
      </c>
      <c r="G7093" t="n">
        <v>0</v>
      </c>
      <c r="H7093" t="inlineStr">
        <is>
          <t>photovoltaic slanted-roof installation, 93 kWp, single-Si, laminated, integrated, on roof</t>
        </is>
      </c>
      <c r="I7093" t="inlineStr">
        <is>
          <t>(2,2,1,1,1,3); Calculation with average annual yield and share of technologies. Lifetime: 30a.</t>
        </is>
      </c>
      <c r="K7093" t="inlineStr">
        <is>
          <t>commercial</t>
        </is>
      </c>
      <c r="L7093">
        <f>L7092</f>
        <v>0.82233248462317254</v>
      </c>
      <c r="M7093" s="30">
        <f>INDEX(parameters!$D$41:$AG$178,MATCH('PV (extension)'!B7073,parameters!$C$41:$C$178,0),MATCH('PV (extension)'!A7093,parameters!$D$5:$AG$5,0))/L7093</f>
        <v>4.2489463631401872E-3</v>
      </c>
      <c r="N7093" s="3" t="inlineStr">
        <is>
          <t>roof-top</t>
        </is>
      </c>
      <c r="O7093">
        <f>INDEX(parameters!$C$196:$EJ$198,MATCH('PV (extension)'!N7093,parameters!$B$196:$B$198,0),MATCH('PV (extension)'!B7073,parameters!$C$195:$EJ$195,0))</f>
        <v>1452.7660221174187</v>
      </c>
      <c r="P7093" t="n">
        <v>93</v>
      </c>
      <c r="Q7093" t="n">
        <v>30</v>
      </c>
      <c r="R7093">
        <f>Q7093*P7093*O7093</f>
        <v>4053217.2017075983</v>
      </c>
      <c r="S7093">
        <f>1/R7093</f>
        <v>2.4671759499557673E-7</v>
      </c>
    </row>
    <row r="7094" ht="16" customHeight="1" s="29">
      <c r="A7094" t="inlineStr">
        <is>
          <t>photovoltaic slanted-roof installation, 93 kWp, single-Si, panel, mounted, on roof</t>
        </is>
      </c>
      <c r="B7094" s="30">
        <f>M7094*S7094</f>
        <v>1.761277735593977E-8</v>
      </c>
      <c r="C7094" t="inlineStr">
        <is>
          <t>CH</t>
        </is>
      </c>
      <c r="D7094" t="inlineStr">
        <is>
          <t>unit</t>
        </is>
      </c>
      <c r="F7094" t="inlineStr">
        <is>
          <t>technosphere</t>
        </is>
      </c>
      <c r="G7094" t="n">
        <v>0</v>
      </c>
      <c r="H7094" t="inlineStr">
        <is>
          <t>photovoltaic slanted-roof installation, 93 kWp, single-Si, panel, mounted, on roof</t>
        </is>
      </c>
      <c r="I7094" t="inlineStr">
        <is>
          <t>(2,2,1,1,1,3); Calculation with average annual yield and share of technologies. Lifetime: 30a.</t>
        </is>
      </c>
      <c r="K7094" t="inlineStr">
        <is>
          <t>commercial</t>
        </is>
      </c>
      <c r="L7094">
        <f>L7093</f>
        <v>0.82233248462317254</v>
      </c>
      <c r="M7094" s="30">
        <f>INDEX(parameters!$D$41:$AG$178,MATCH('PV (extension)'!B7073,parameters!$C$41:$C$178,0),MATCH('PV (extension)'!A7094,parameters!$D$5:$AG$5,0))/L7094</f>
        <v>7.1388412148941149E-2</v>
      </c>
      <c r="N7094" s="3" t="inlineStr">
        <is>
          <t>roof-top</t>
        </is>
      </c>
      <c r="O7094">
        <f>INDEX(parameters!$C$196:$EJ$198,MATCH('PV (extension)'!N7094,parameters!$B$196:$B$198,0),MATCH('PV (extension)'!B7073,parameters!$C$195:$EJ$195,0))</f>
        <v>1452.7660221174187</v>
      </c>
      <c r="P7094" t="n">
        <v>93</v>
      </c>
      <c r="Q7094" t="n">
        <v>30</v>
      </c>
      <c r="R7094">
        <f>Q7094*P7094*O7094</f>
        <v>4053217.2017075983</v>
      </c>
      <c r="S7094">
        <f>1/R7094</f>
        <v>2.4671759499557673E-7</v>
      </c>
    </row>
    <row r="7095" s="29">
      <c r="A7095" t="inlineStr">
        <is>
          <t>market for tap water</t>
        </is>
      </c>
      <c r="B7095" t="n">
        <v>0.0037026</v>
      </c>
      <c r="C7095" t="inlineStr">
        <is>
          <t>Europe without Switzerland</t>
        </is>
      </c>
      <c r="D7095" t="inlineStr">
        <is>
          <t>kilogram</t>
        </is>
      </c>
      <c r="F7095" t="inlineStr">
        <is>
          <t>technosphere</t>
        </is>
      </c>
      <c r="G7095" t="n">
        <v>0</v>
      </c>
      <c r="H7095" t="inlineStr">
        <is>
          <t>tap water</t>
        </is>
      </c>
      <c r="I7095" t="inlineStr">
        <is>
          <t>(2,2,1,1,1,3); Estimation 20l/m2 panel</t>
        </is>
      </c>
      <c r="M7095" s="30" t="n"/>
    </row>
    <row r="7096" s="29">
      <c r="A7096" t="inlineStr">
        <is>
          <t>treatment of wastewater, from residence, capacity 1.1E10l/year</t>
        </is>
      </c>
      <c r="B7096" t="n">
        <v>-3.3323e-06</v>
      </c>
      <c r="C7096" t="inlineStr">
        <is>
          <t>CH</t>
        </is>
      </c>
      <c r="D7096" t="inlineStr">
        <is>
          <t>cubic meter</t>
        </is>
      </c>
      <c r="F7096" t="inlineStr">
        <is>
          <t>technosphere</t>
        </is>
      </c>
      <c r="G7096" t="n">
        <v>0</v>
      </c>
      <c r="H7096" t="inlineStr">
        <is>
          <t>wastewater, from residence</t>
        </is>
      </c>
      <c r="I7096" t="inlineStr">
        <is>
          <t>(2,2,1,1,1,3); Estimation 20l/m2 panel</t>
        </is>
      </c>
      <c r="M7096" s="30" t="n"/>
    </row>
    <row r="7097" s="29">
      <c r="M7097" s="30" t="n"/>
    </row>
    <row r="7098" customFormat="1" s="28">
      <c r="A7098" s="28" t="inlineStr">
        <is>
          <t>Activity</t>
        </is>
      </c>
      <c r="B7098" s="28" t="inlineStr">
        <is>
          <t>electricity production, photovoltaic</t>
        </is>
      </c>
      <c r="M7098" s="30" t="n"/>
    </row>
    <row r="7099">
      <c r="A7099" t="inlineStr">
        <is>
          <t>comment</t>
        </is>
      </c>
      <c r="B709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")&amp;HLOOKUP(B7100,parameters!$C$195:$EJ$198,2,0)&amp;" kWh/kWp.
Annual output, Facade: "&amp;HLOOKUP(B7100,parameters!$C$195:$EJ$198,3,0)&amp;" kWh/kWp.
Annual output, Open-ground: "&amp;HLOOKUP(B7100,parameters!$C$195:$EJ$198,4,0)&amp;_xlfn._LONGTEXT("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")&amp;VLOOKUP(B7100,'extension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1452.76602211742 kWh/kWp.
Annual output, Facade: 1020.02720701861 kWh/kWp.
Annual output, Open-ground: 1545.49576821002 kWh/kWp.
Amount of solar energy transformed to electricity. Waste heat emission due to losses of electricity in the system.
Technology:  Electricity production with grid-connected photovoltaic power plants.
Time period:  Time of publications
Production volume: 1.703 GWh in 2025.
Sampling:  Statistical data and model calculations
Extrapolations:  Use of PV technology data investigated for other countries (Switzerland). Correction of average yield with Swiss data.
Uncertainty:  None
Author: Romain Sacchi, PSI, romain.sacchi@psi.ch</v>
      </c>
      <c r="M7099" s="30" t="n"/>
    </row>
    <row r="7100" s="29">
      <c r="A7100" t="inlineStr">
        <is>
          <t>location</t>
        </is>
      </c>
      <c r="B7100" t="inlineStr">
        <is>
          <t>PY</t>
        </is>
      </c>
    </row>
    <row r="7101" s="29">
      <c r="A7101" t="inlineStr">
        <is>
          <t>production amount</t>
        </is>
      </c>
      <c r="B7101" t="n">
        <v>1</v>
      </c>
    </row>
    <row r="7102" s="29">
      <c r="A7102" t="inlineStr">
        <is>
          <t>reference product</t>
        </is>
      </c>
      <c r="B7102" t="inlineStr">
        <is>
          <t>electricity, low voltage</t>
        </is>
      </c>
    </row>
    <row r="7103" s="29">
      <c r="A7103" t="inlineStr">
        <is>
          <t>source</t>
        </is>
      </c>
      <c r="B71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04" s="29">
      <c r="A7104" t="inlineStr">
        <is>
          <t>type</t>
        </is>
      </c>
      <c r="B7104" t="inlineStr">
        <is>
          <t>process</t>
        </is>
      </c>
    </row>
    <row r="7105" s="29">
      <c r="A7105" t="inlineStr">
        <is>
          <t>unit</t>
        </is>
      </c>
      <c r="B7105" t="inlineStr">
        <is>
          <t>kilowatt hour</t>
        </is>
      </c>
    </row>
    <row r="7106" s="29">
      <c r="A7106" t="inlineStr">
        <is>
          <t>Exchanges</t>
        </is>
      </c>
    </row>
    <row r="7107" customFormat="1" s="28">
      <c r="A7107" s="28" t="inlineStr">
        <is>
          <t>name</t>
        </is>
      </c>
      <c r="B7107" s="28" t="inlineStr">
        <is>
          <t>amount</t>
        </is>
      </c>
      <c r="C7107" s="28" t="inlineStr">
        <is>
          <t>location</t>
        </is>
      </c>
      <c r="D7107" s="28" t="inlineStr">
        <is>
          <t>unit</t>
        </is>
      </c>
      <c r="E7107" s="28" t="inlineStr">
        <is>
          <t>categories</t>
        </is>
      </c>
      <c r="F7107" s="28" t="inlineStr">
        <is>
          <t>type</t>
        </is>
      </c>
      <c r="G7107" s="28" t="inlineStr">
        <is>
          <t>uncertainty type</t>
        </is>
      </c>
      <c r="H7107" s="28" t="inlineStr">
        <is>
          <t>loc</t>
        </is>
      </c>
      <c r="I7107" s="28" t="inlineStr">
        <is>
          <t>scale</t>
        </is>
      </c>
      <c r="J7107" s="28" t="inlineStr">
        <is>
          <t>comment</t>
        </is>
      </c>
      <c r="K7107" s="28" t="inlineStr">
        <is>
          <t>negative</t>
        </is>
      </c>
      <c r="L7107" s="28" t="inlineStr">
        <is>
          <t>reference product</t>
        </is>
      </c>
      <c r="M7107" s="28" t="inlineStr">
        <is>
          <t>production volume</t>
        </is>
      </c>
      <c r="N7107" s="28" t="inlineStr">
        <is>
          <t>scope</t>
        </is>
      </c>
      <c r="O7107" s="28" t="inlineStr">
        <is>
          <t>scope share</t>
        </is>
      </c>
      <c r="P7107" s="28" t="inlineStr">
        <is>
          <t>tech share</t>
        </is>
      </c>
      <c r="Q7107" s="28" t="inlineStr">
        <is>
          <t>installation</t>
        </is>
      </c>
      <c r="R7107" s="28" t="inlineStr">
        <is>
          <t>productivity</t>
        </is>
      </c>
      <c r="S7107" s="28" t="inlineStr">
        <is>
          <t>kWp</t>
        </is>
      </c>
      <c r="T7107" s="28" t="inlineStr">
        <is>
          <t>lifetime</t>
        </is>
      </c>
      <c r="U7107" s="28" t="inlineStr">
        <is>
          <t>lifetime production</t>
        </is>
      </c>
      <c r="V7107" s="28" t="inlineStr">
        <is>
          <t>inverted lifetime production</t>
        </is>
      </c>
    </row>
    <row r="7108" s="29">
      <c r="A7108" t="inlineStr">
        <is>
          <t>Energy, solar, converted</t>
        </is>
      </c>
      <c r="B7108" t="n">
        <v>3.8503</v>
      </c>
      <c r="D7108" t="inlineStr">
        <is>
          <t>megajoule</t>
        </is>
      </c>
      <c r="E7108" t="inlineStr">
        <is>
          <t>natural resource::in air</t>
        </is>
      </c>
      <c r="F7108" t="inlineStr">
        <is>
          <t>biosphere</t>
        </is>
      </c>
      <c r="G7108" t="n">
        <v>2</v>
      </c>
      <c r="H7108" t="n">
        <v>1.348151067341848</v>
      </c>
      <c r="I7108" t="n">
        <v>0.04340984597628009</v>
      </c>
      <c r="J7108" t="inlineStr">
        <is>
          <t>(2,2,1,1,1,3); Energy loss in the system</t>
        </is>
      </c>
    </row>
    <row r="7109" s="29">
      <c r="A7109" t="inlineStr">
        <is>
          <t>Heat, waste</t>
        </is>
      </c>
      <c r="B7109" t="n">
        <v>0.25027</v>
      </c>
      <c r="D7109" t="inlineStr">
        <is>
          <t>megajoule</t>
        </is>
      </c>
      <c r="E7109" t="inlineStr">
        <is>
          <t>air</t>
        </is>
      </c>
      <c r="F7109" t="inlineStr">
        <is>
          <t>biosphere</t>
        </is>
      </c>
      <c r="G7109" t="n">
        <v>2</v>
      </c>
      <c r="H7109" t="n">
        <v>-1.385214943900327</v>
      </c>
      <c r="I7109" t="n">
        <v>0.02439508208471609</v>
      </c>
      <c r="J7109" t="inlineStr">
        <is>
          <t>(1,na,na,na,na,na); Calculation</t>
        </is>
      </c>
    </row>
    <row r="7110" s="29">
      <c r="A7110" t="inlineStr">
        <is>
          <t>electricity production, photovoltaic</t>
        </is>
      </c>
      <c r="B7110" t="n">
        <v>1</v>
      </c>
      <c r="C7110" t="inlineStr">
        <is>
          <t>PY</t>
        </is>
      </c>
      <c r="D7110" t="inlineStr">
        <is>
          <t>kilowatt hour</t>
        </is>
      </c>
      <c r="E7110" t="inlineStr">
        <is>
          <t>photovoltaic::power plants</t>
        </is>
      </c>
      <c r="F7110" t="inlineStr">
        <is>
          <t>production</t>
        </is>
      </c>
      <c r="G7110" t="n">
        <v>0</v>
      </c>
      <c r="H7110" t="n">
        <v>1</v>
      </c>
      <c r="L7110" t="inlineStr">
        <is>
          <t>electricity, low voltage</t>
        </is>
      </c>
      <c r="M7110">
        <f>VLOOKUP(C7110,'extension - production vol'!$B$6:$D$235,3,0)</f>
        <v>1.7030000000000001</v>
      </c>
    </row>
    <row r="7111" ht="16" customHeight="1" s="29">
      <c r="A7111" t="inlineStr">
        <is>
          <t>photovoltaic flat-roof installation, 156 kWp, multi-Si, on roof</t>
        </is>
      </c>
      <c r="B7111" s="30">
        <f>P7111*V7111</f>
        <v>1.4849974951008399E-8</v>
      </c>
      <c r="C7111" t="inlineStr">
        <is>
          <t>CH</t>
        </is>
      </c>
      <c r="D7111" t="inlineStr">
        <is>
          <t>unit</t>
        </is>
      </c>
      <c r="F7111" t="inlineStr">
        <is>
          <t>technosphere</t>
        </is>
      </c>
      <c r="G7111" t="n">
        <v>2</v>
      </c>
      <c r="H7111" t="n">
        <v>-18.46800298604678</v>
      </c>
      <c r="I7111" t="n">
        <v>0.09798894162072011</v>
      </c>
      <c r="J7111" t="inlineStr">
        <is>
          <t>(2,2,1,1,1,3); Calculation with average annual yield and share of technologies. Lifetime: 30a.</t>
        </is>
      </c>
      <c r="L7111" t="inlineStr">
        <is>
          <t>photovoltaic flat-roof installation, 156 kWp, multi-Si, on roof</t>
        </is>
      </c>
      <c r="N7111" t="inlineStr">
        <is>
          <t>all</t>
        </is>
      </c>
      <c r="O7111" t="n">
        <v>1</v>
      </c>
      <c r="P7111" s="30">
        <f>INDEX(parameters!$D$41:$AG$178,MATCH('PV (extension)'!B7100,parameters!$C$41:$C$178,0),MATCH('PV (extension)'!A7111,parameters!$D$5:$AG$5,0))/O7111</f>
        <v>0.10096416269840058</v>
      </c>
      <c r="Q7111" s="3" t="inlineStr">
        <is>
          <t>roof-top</t>
        </is>
      </c>
      <c r="R7111">
        <f>INDEX(parameters!$C$196:$EJ$198,MATCH('PV (extension)'!Q7111,parameters!$B$196:$B$198,0),MATCH('PV (extension)'!B7100,parameters!$C$195:$EJ$195,0))</f>
        <v>1452.7660221174187</v>
      </c>
      <c r="S7111" t="n">
        <v>156</v>
      </c>
      <c r="T7111" t="n">
        <v>30</v>
      </c>
      <c r="U7111">
        <f>T7111*S7111*R7111</f>
        <v>6798944.9835095201</v>
      </c>
      <c r="V7111">
        <f>1/U7111</f>
        <v>1.4708164317043996E-7</v>
      </c>
    </row>
    <row r="7112" ht="16" customHeight="1" s="29">
      <c r="A7112" t="inlineStr">
        <is>
          <t>photovoltaic flat-roof installation, 156 kWp, single-Si, on roof</t>
        </is>
      </c>
      <c r="B7112" s="30">
        <f>P7112*V7112</f>
        <v>7.7570886941587629E-9</v>
      </c>
      <c r="C7112" t="inlineStr">
        <is>
          <t>CH</t>
        </is>
      </c>
      <c r="D7112" t="inlineStr">
        <is>
          <t>unit</t>
        </is>
      </c>
      <c r="F7112" t="inlineStr">
        <is>
          <t>technosphere</t>
        </is>
      </c>
      <c r="G7112" t="n">
        <v>2</v>
      </c>
      <c r="H7112" t="n">
        <v>-19.10362020104489</v>
      </c>
      <c r="I7112" t="n">
        <v>0.09798894162072011</v>
      </c>
      <c r="J7112" t="inlineStr">
        <is>
          <t>(2,2,1,1,1,3); Calculation with average annual yield and share of technologies. Lifetime: 30a.</t>
        </is>
      </c>
      <c r="L7112" t="inlineStr">
        <is>
          <t>photovoltaic flat-roof installation, 156 kWp, single-Si, on roof</t>
        </is>
      </c>
      <c r="N7112" t="inlineStr">
        <is>
          <t>all</t>
        </is>
      </c>
      <c r="O7112" t="n">
        <v>1</v>
      </c>
      <c r="P7112" s="30">
        <f>INDEX(parameters!$D$41:$AG$178,MATCH('PV (extension)'!B7100,parameters!$C$41:$C$178,0),MATCH('PV (extension)'!A7112,parameters!$D$5:$AG$5,0))/O7112</f>
        <v>5.2740019263789135E-2</v>
      </c>
      <c r="Q7112" s="3" t="inlineStr">
        <is>
          <t>roof-top</t>
        </is>
      </c>
      <c r="R7112">
        <f>INDEX(parameters!$C$196:$EJ$198,MATCH('PV (extension)'!Q7112,parameters!$B$196:$B$198,0),MATCH('PV (extension)'!B7100,parameters!$C$195:$EJ$195,0))</f>
        <v>1452.7660221174187</v>
      </c>
      <c r="S7112" t="n">
        <v>156</v>
      </c>
      <c r="T7112" t="n">
        <v>30</v>
      </c>
      <c r="U7112">
        <f>T7112*S7112*R7112</f>
        <v>6798944.9835095201</v>
      </c>
      <c r="V7112">
        <f>1/U7112</f>
        <v>1.4708164317043996E-7</v>
      </c>
    </row>
    <row r="7113" ht="16" customHeight="1" s="29">
      <c r="A7113" t="inlineStr">
        <is>
          <t>photovoltaic slanted-roof installation, 3 kWp, CIS, laminated, integrated, on roof</t>
        </is>
      </c>
      <c r="B7113" s="30">
        <f>P7113*V7113</f>
        <v>6.9570447887323708E-9</v>
      </c>
      <c r="C7113" t="inlineStr">
        <is>
          <t>CH</t>
        </is>
      </c>
      <c r="D7113" t="inlineStr">
        <is>
          <t>unit</t>
        </is>
      </c>
      <c r="F7113" t="inlineStr">
        <is>
          <t>technosphere</t>
        </is>
      </c>
      <c r="G7113" t="n">
        <v>2</v>
      </c>
      <c r="H7113" t="n">
        <v>-19.69743931800395</v>
      </c>
      <c r="I7113" t="n">
        <v>0.09798894162072011</v>
      </c>
      <c r="J7113" t="inlineStr">
        <is>
          <t>(2,2,1,1,1,3); Calculation with average annual yield and share of technologies. Lifetime: 30a.</t>
        </is>
      </c>
      <c r="L7113" t="inlineStr">
        <is>
          <t>photovoltaic slanted-roof installation, 3 kWp, CIS, laminated, integrated, on roof</t>
        </is>
      </c>
      <c r="N7113" t="inlineStr">
        <is>
          <t>all</t>
        </is>
      </c>
      <c r="O7113" t="n">
        <v>1</v>
      </c>
      <c r="P7113" s="30">
        <f>INDEX(parameters!$D$41:$AG$178,MATCH('PV (extension)'!B7100,parameters!$C$41:$C$178,0),MATCH('PV (extension)'!A7113,parameters!$D$5:$AG$5,0))/O7113</f>
        <v>9.0962624550774995E-4</v>
      </c>
      <c r="Q7113" s="3" t="inlineStr">
        <is>
          <t>roof-top</t>
        </is>
      </c>
      <c r="R7113">
        <f>INDEX(parameters!$C$196:$EJ$198,MATCH('PV (extension)'!Q7113,parameters!$B$196:$B$198,0),MATCH('PV (extension)'!B7100,parameters!$C$195:$EJ$195,0))</f>
        <v>1452.7660221174187</v>
      </c>
      <c r="S7113" t="n">
        <v>3</v>
      </c>
      <c r="T7113" t="n">
        <v>30</v>
      </c>
      <c r="U7113">
        <f>T7113*S7113*R7113</f>
        <v>130748.94199056769</v>
      </c>
      <c r="V7113">
        <f>1/U7113</f>
        <v>7.6482454448628784E-6</v>
      </c>
    </row>
    <row r="7114" ht="16" customHeight="1" s="29">
      <c r="A7114" t="inlineStr">
        <is>
          <t>photovoltaic slanted-roof installation, 3 kWp, CdTe, panel, mounted, on roof</t>
        </is>
      </c>
      <c r="B7114" s="30">
        <f>P7114*V7114</f>
        <v>4.5375976009887979E-8</v>
      </c>
      <c r="C7114" t="inlineStr">
        <is>
          <t>CH</t>
        </is>
      </c>
      <c r="D7114" t="inlineStr">
        <is>
          <t>unit</t>
        </is>
      </c>
      <c r="F7114" t="inlineStr">
        <is>
          <t>technosphere</t>
        </is>
      </c>
      <c r="G7114" t="n">
        <v>2</v>
      </c>
      <c r="H7114" t="n">
        <v>-16.69297991102503</v>
      </c>
      <c r="I7114" t="n">
        <v>0.09798894162072011</v>
      </c>
      <c r="J7114" t="inlineStr">
        <is>
          <t>(2,2,1,1,1,3); Calculation with average annual yield and share of technologies. Lifetime: 30a.</t>
        </is>
      </c>
      <c r="L7114" t="inlineStr">
        <is>
          <t>photovoltaic slanted-roof installation, 3 kWp, CdTe, panel, mounted, on roof</t>
        </is>
      </c>
      <c r="N7114" t="inlineStr">
        <is>
          <t>all</t>
        </is>
      </c>
      <c r="O7114" t="n">
        <v>1</v>
      </c>
      <c r="P7114" s="30">
        <f>INDEX(parameters!$D$41:$AG$178,MATCH('PV (extension)'!B7100,parameters!$C$41:$C$178,0),MATCH('PV (extension)'!A7114,parameters!$D$5:$AG$5,0))/O7114</f>
        <v>5.9328608550822341E-3</v>
      </c>
      <c r="Q7114" s="3" t="inlineStr">
        <is>
          <t>roof-top</t>
        </is>
      </c>
      <c r="R7114">
        <f>INDEX(parameters!$C$196:$EJ$198,MATCH('PV (extension)'!Q7114,parameters!$B$196:$B$198,0),MATCH('PV (extension)'!B7100,parameters!$C$195:$EJ$195,0))</f>
        <v>1452.7660221174187</v>
      </c>
      <c r="S7114" t="n">
        <v>3</v>
      </c>
      <c r="T7114" t="n">
        <v>30</v>
      </c>
      <c r="U7114">
        <f>T7114*S7114*R7114</f>
        <v>130748.94199056769</v>
      </c>
      <c r="V7114">
        <f>1/U7114</f>
        <v>7.6482454448628784E-6</v>
      </c>
    </row>
    <row r="7115" ht="16" customHeight="1" s="29">
      <c r="A7115" t="inlineStr">
        <is>
          <t>photovoltaic slanted-roof installation, 3 kWp, micro-Si, laminated, integrated, on roof</t>
        </is>
      </c>
      <c r="B7115" s="30">
        <f>P7115*V7115</f>
        <v>7.0310015769416143E-10</v>
      </c>
      <c r="C7115" t="inlineStr">
        <is>
          <t>RER</t>
        </is>
      </c>
      <c r="D7115" t="inlineStr">
        <is>
          <t>unit</t>
        </is>
      </c>
      <c r="F7115" t="inlineStr">
        <is>
          <t>technosphere</t>
        </is>
      </c>
      <c r="G7115" t="n">
        <v>2</v>
      </c>
      <c r="H7115" t="n">
        <v>-21.54326959350907</v>
      </c>
      <c r="I7115" t="n">
        <v>0.09798894162072011</v>
      </c>
      <c r="J7115" t="inlineStr">
        <is>
          <t>(2,2,1,1,1,3); Calculation with average annual yield and share of technologies. Lifetime: 30a.</t>
        </is>
      </c>
      <c r="L7115" t="inlineStr">
        <is>
          <t>photovoltaic slanted-roof installation, 3 kWp, micro-Si, laminated, integrated, on roof</t>
        </is>
      </c>
      <c r="N7115" t="inlineStr">
        <is>
          <t>all</t>
        </is>
      </c>
      <c r="O7115" t="n">
        <v>1</v>
      </c>
      <c r="P7115" s="30">
        <f>INDEX(parameters!$D$41:$AG$178,MATCH('PV (extension)'!B7100,parameters!$C$41:$C$178,0),MATCH('PV (extension)'!A7115,parameters!$D$5:$AG$5,0))/O7115</f>
        <v>9.1929601731912907E-5</v>
      </c>
      <c r="Q7115" s="3" t="inlineStr">
        <is>
          <t>roof-top</t>
        </is>
      </c>
      <c r="R7115">
        <f>INDEX(parameters!$C$196:$EJ$198,MATCH('PV (extension)'!Q7115,parameters!$B$196:$B$198,0),MATCH('PV (extension)'!B7100,parameters!$C$195:$EJ$195,0))</f>
        <v>1452.7660221174187</v>
      </c>
      <c r="S7115" t="n">
        <v>3</v>
      </c>
      <c r="T7115" t="n">
        <v>30</v>
      </c>
      <c r="U7115">
        <f>T7115*S7115*R7115</f>
        <v>130748.94199056769</v>
      </c>
      <c r="V7115">
        <f>1/U7115</f>
        <v>7.6482454448628784E-6</v>
      </c>
    </row>
    <row r="7116" ht="16" customHeight="1" s="29">
      <c r="A7116" t="inlineStr">
        <is>
          <t>photovoltaic slanted-roof installation, 3 kWp, micro-Si, panel, mounted, on roof</t>
        </is>
      </c>
      <c r="B7116" s="30">
        <f>P7116*V7116</f>
        <v>1.2223274195363789E-8</v>
      </c>
      <c r="C7116" t="inlineStr">
        <is>
          <t>RER</t>
        </is>
      </c>
      <c r="D7116" t="inlineStr">
        <is>
          <t>unit</t>
        </is>
      </c>
      <c r="F7116" t="inlineStr">
        <is>
          <t>technosphere</t>
        </is>
      </c>
      <c r="G7116" t="n">
        <v>2</v>
      </c>
      <c r="H7116" t="n">
        <v>-18.72987249989203</v>
      </c>
      <c r="I7116" t="n">
        <v>0.09798894162072011</v>
      </c>
      <c r="J7116" t="inlineStr">
        <is>
          <t>(2,2,1,1,1,3); Calculation with average annual yield and share of technologies. Lifetime: 30a.</t>
        </is>
      </c>
      <c r="L7116" t="inlineStr">
        <is>
          <t>photovoltaic slanted-roof installation, 3 kWp, micro-Si, panel, mounted, on roof</t>
        </is>
      </c>
      <c r="N7116" t="inlineStr">
        <is>
          <t>all</t>
        </is>
      </c>
      <c r="O7116" t="n">
        <v>1</v>
      </c>
      <c r="P7116" s="30">
        <f>INDEX(parameters!$D$41:$AG$178,MATCH('PV (extension)'!B7100,parameters!$C$41:$C$178,0),MATCH('PV (extension)'!A7116,parameters!$D$5:$AG$5,0))/O7116</f>
        <v>1.5981801687044229E-3</v>
      </c>
      <c r="Q7116" s="3" t="inlineStr">
        <is>
          <t>roof-top</t>
        </is>
      </c>
      <c r="R7116">
        <f>INDEX(parameters!$C$196:$EJ$198,MATCH('PV (extension)'!Q7116,parameters!$B$196:$B$198,0),MATCH('PV (extension)'!B7100,parameters!$C$195:$EJ$195,0))</f>
        <v>1452.7660221174187</v>
      </c>
      <c r="S7116" t="n">
        <v>3</v>
      </c>
      <c r="T7116" t="n">
        <v>30</v>
      </c>
      <c r="U7116">
        <f>T7116*S7116*R7116</f>
        <v>130748.94199056769</v>
      </c>
      <c r="V7116">
        <f>1/U7116</f>
        <v>7.6482454448628784E-6</v>
      </c>
    </row>
    <row r="7117" s="29">
      <c r="A7117" t="inlineStr">
        <is>
          <t>photovoltaic open ground installation, 570 kWp, CIS, on open ground</t>
        </is>
      </c>
      <c r="B7117" s="30">
        <f>P7117*V7117</f>
        <v>3.8232913227570044E-10</v>
      </c>
      <c r="C7117" t="inlineStr">
        <is>
          <t>RER</t>
        </is>
      </c>
      <c r="D7117" t="inlineStr">
        <is>
          <t>unit</t>
        </is>
      </c>
      <c r="F7117" t="inlineStr">
        <is>
          <t>technosphere</t>
        </is>
      </c>
      <c r="G7117" t="n">
        <v>2</v>
      </c>
      <c r="H7117" t="n">
        <v>-21.66656811806742</v>
      </c>
      <c r="I7117" t="n">
        <v>0.09798894162072011</v>
      </c>
      <c r="J7117" t="inlineStr">
        <is>
          <t>(2,2,1,1,1,3); Calculation with average annual yield and share of technologies. Lifetime: 30a.</t>
        </is>
      </c>
      <c r="L7117" t="inlineStr">
        <is>
          <t>photovoltaic open ground installation, 570 kWp, CIS, on open ground</t>
        </is>
      </c>
      <c r="N7117" t="inlineStr">
        <is>
          <t>all</t>
        </is>
      </c>
      <c r="O7117" t="n">
        <v>1</v>
      </c>
      <c r="P7117" s="30">
        <f>INDEX(parameters!$D$41:$AG$178,MATCH('PV (extension)'!B7100,parameters!$C$41:$C$178,0),MATCH('PV (extension)'!A7117,parameters!$D$5:$AG$5,0))/O7117</f>
        <v>1.0104185757523119E-2</v>
      </c>
      <c r="Q7117" t="inlineStr">
        <is>
          <t>central</t>
        </is>
      </c>
      <c r="R7117">
        <f>INDEX(parameters!$C$196:$EJ$198,MATCH('PV (extension)'!Q7117,parameters!$B$196:$B$198,0),MATCH('PV (extension)'!B7100,parameters!$C$195:$EJ$195,0))</f>
        <v>1545.4957682100201</v>
      </c>
      <c r="S7117" t="n">
        <v>570</v>
      </c>
      <c r="T7117" t="n">
        <v>30</v>
      </c>
      <c r="U7117">
        <f>T7117*S7117*R7117</f>
        <v>26427977.636391342</v>
      </c>
      <c r="V7117">
        <f>1/U7117</f>
        <v>3.7838687990374237E-8</v>
      </c>
    </row>
    <row r="7118" s="29">
      <c r="A7118" t="inlineStr">
        <is>
          <t>photovoltaic open ground installation, 570 kWp, CdTe, on open ground</t>
        </is>
      </c>
      <c r="B7118" s="30">
        <f>P7118*V7118</f>
        <v>2.8085603337900093E-9</v>
      </c>
      <c r="C7118" t="inlineStr">
        <is>
          <t>RER</t>
        </is>
      </c>
      <c r="D7118" t="inlineStr">
        <is>
          <t>unit</t>
        </is>
      </c>
      <c r="F7118" t="inlineStr">
        <is>
          <t>technosphere</t>
        </is>
      </c>
      <c r="G7118" t="n">
        <v>2</v>
      </c>
      <c r="H7118" t="n">
        <v>-21.47552628199886</v>
      </c>
      <c r="I7118" t="n">
        <v>0.09798894162072011</v>
      </c>
      <c r="J7118" t="inlineStr">
        <is>
          <t>(2,2,1,1,1,3); Calculation with average annual yield and share of technologies. Lifetime: 30a.</t>
        </is>
      </c>
      <c r="L7118" t="inlineStr">
        <is>
          <t>photovoltaic open ground installation, 570 kWp, CdTe, on open ground</t>
        </is>
      </c>
      <c r="N7118" t="inlineStr">
        <is>
          <t>all</t>
        </is>
      </c>
      <c r="O7118" t="n">
        <v>1</v>
      </c>
      <c r="P7118" s="30">
        <f>INDEX(parameters!$D$41:$AG$178,MATCH('PV (extension)'!B7100,parameters!$C$41:$C$178,0),MATCH('PV (extension)'!A7118,parameters!$D$5:$AG$5,0))/O7118</f>
        <v>7.4224569691858172E-2</v>
      </c>
      <c r="Q7118" t="inlineStr">
        <is>
          <t>central</t>
        </is>
      </c>
      <c r="R7118">
        <f>INDEX(parameters!$C$196:$EJ$198,MATCH('PV (extension)'!Q7118,parameters!$B$196:$B$198,0),MATCH('PV (extension)'!B7100,parameters!$C$195:$EJ$195,0))</f>
        <v>1545.4957682100201</v>
      </c>
      <c r="S7118" t="n">
        <v>570</v>
      </c>
      <c r="T7118" t="n">
        <v>30</v>
      </c>
      <c r="U7118">
        <f>T7118*S7118*R7118</f>
        <v>26427977.636391342</v>
      </c>
      <c r="V7118">
        <f>1/U7118</f>
        <v>3.7838687990374237E-8</v>
      </c>
    </row>
    <row r="7119" s="29">
      <c r="A7119" t="inlineStr">
        <is>
          <t>photovoltaic open ground installation, 570 kWp, micro-Si, on open ground</t>
        </is>
      </c>
      <c r="B7119" s="30">
        <f>P7119*V7119</f>
        <v>2.9768746538349393E-11</v>
      </c>
      <c r="C7119" t="inlineStr">
        <is>
          <t>RER</t>
        </is>
      </c>
      <c r="D7119" t="inlineStr">
        <is>
          <t>unit</t>
        </is>
      </c>
      <c r="F7119" t="inlineStr">
        <is>
          <t>technosphere</t>
        </is>
      </c>
      <c r="G7119" t="n">
        <v>2</v>
      </c>
      <c r="H7119" t="n">
        <v>-23.51240679473371</v>
      </c>
      <c r="I7119" t="n">
        <v>0.09798894162072011</v>
      </c>
      <c r="J7119" t="inlineStr">
        <is>
          <t>(2,2,1,1,1,3); Calculation with average annual yield and share of technologies. Lifetime: 30a.</t>
        </is>
      </c>
      <c r="L7119" t="inlineStr">
        <is>
          <t>photovoltaic open ground installation, 570 kWp, micro-Si, on open ground</t>
        </is>
      </c>
      <c r="N7119" t="inlineStr">
        <is>
          <t>all</t>
        </is>
      </c>
      <c r="O7119" t="n">
        <v>1</v>
      </c>
      <c r="P7119" s="30">
        <f>INDEX(parameters!$D$41:$AG$178,MATCH('PV (extension)'!B7100,parameters!$C$41:$C$178,0),MATCH('PV (extension)'!A7119,parameters!$D$5:$AG$5,0))/O7119</f>
        <v>7.867277677789E-4</v>
      </c>
      <c r="Q7119" t="inlineStr">
        <is>
          <t>central</t>
        </is>
      </c>
      <c r="R7119">
        <f>INDEX(parameters!$C$196:$EJ$198,MATCH('PV (extension)'!Q7119,parameters!$B$196:$B$198,0),MATCH('PV (extension)'!B7100,parameters!$C$195:$EJ$195,0))</f>
        <v>1545.4957682100201</v>
      </c>
      <c r="S7119" t="n">
        <v>570</v>
      </c>
      <c r="T7119" t="n">
        <v>30</v>
      </c>
      <c r="U7119">
        <f>T7119*S7119*R7119</f>
        <v>26427977.636391342</v>
      </c>
      <c r="V7119">
        <f>1/U7119</f>
        <v>3.7838687990374237E-8</v>
      </c>
    </row>
    <row r="7120" s="29">
      <c r="A7120" t="inlineStr">
        <is>
          <t>photovoltaic open ground installation, 570 kWp, multi-Si, on open ground</t>
        </is>
      </c>
      <c r="B7120" s="30">
        <f>P7120*V7120</f>
        <v>9.962087329951065E-9</v>
      </c>
      <c r="C7120" t="inlineStr">
        <is>
          <t>RER</t>
        </is>
      </c>
      <c r="D7120" t="inlineStr">
        <is>
          <t>unit</t>
        </is>
      </c>
      <c r="F7120" t="inlineStr">
        <is>
          <t>technosphere</t>
        </is>
      </c>
      <c r="G7120" t="n">
        <v>2</v>
      </c>
      <c r="H7120" t="n">
        <v>-18.20082258362968</v>
      </c>
      <c r="I7120" t="n">
        <v>0.09798894162072011</v>
      </c>
      <c r="J7120" t="inlineStr">
        <is>
          <t>(2,2,1,1,1,3); Calculation with average annual yield and share of technologies. Lifetime: 30a.</t>
        </is>
      </c>
      <c r="L7120" t="inlineStr">
        <is>
          <t>photovoltaic open ground installation, 570 kWp, multi-Si, on open ground</t>
        </is>
      </c>
      <c r="N7120" t="inlineStr">
        <is>
          <t>all</t>
        </is>
      </c>
      <c r="O7120" t="n">
        <v>1</v>
      </c>
      <c r="P7120" s="30">
        <f>INDEX(parameters!$D$41:$AG$178,MATCH('PV (extension)'!B7100,parameters!$C$41:$C$178,0),MATCH('PV (extension)'!A7120,parameters!$D$5:$AG$5,0))/O7120</f>
        <v>0.2632778211677243</v>
      </c>
      <c r="Q7120" t="inlineStr">
        <is>
          <t>central</t>
        </is>
      </c>
      <c r="R7120">
        <f>INDEX(parameters!$C$196:$EJ$198,MATCH('PV (extension)'!Q7120,parameters!$B$196:$B$198,0),MATCH('PV (extension)'!B7100,parameters!$C$195:$EJ$195,0))</f>
        <v>1545.4957682100201</v>
      </c>
      <c r="S7120" t="n">
        <v>570</v>
      </c>
      <c r="T7120" t="n">
        <v>30</v>
      </c>
      <c r="U7120">
        <f>T7120*S7120*R7120</f>
        <v>26427977.636391342</v>
      </c>
      <c r="V7120">
        <f>1/U7120</f>
        <v>3.7838687990374237E-8</v>
      </c>
    </row>
    <row r="7121" s="29">
      <c r="A7121" t="inlineStr">
        <is>
          <t>photovoltaic open ground installation, 570 kWp, single-Si, on open ground</t>
        </is>
      </c>
      <c r="B7121" s="30">
        <f>P7121*V7121</f>
        <v>5.2843200129088448E-9</v>
      </c>
      <c r="C7121" t="inlineStr">
        <is>
          <t>RER</t>
        </is>
      </c>
      <c r="D7121" t="inlineStr">
        <is>
          <t>unit</t>
        </is>
      </c>
      <c r="F7121" t="inlineStr">
        <is>
          <t>technosphere</t>
        </is>
      </c>
      <c r="G7121" t="n">
        <v>2</v>
      </c>
      <c r="H7121" t="n">
        <v>-18.8364689523836</v>
      </c>
      <c r="I7121" t="n">
        <v>0.09798894162072011</v>
      </c>
      <c r="J7121" t="inlineStr">
        <is>
          <t>(2,2,1,1,1,3); Calculation with average annual yield and share of technologies. Lifetime: 30a.</t>
        </is>
      </c>
      <c r="L7121" t="inlineStr">
        <is>
          <t>photovoltaic open ground installation, 570 kWp, single-Si, on open ground</t>
        </is>
      </c>
      <c r="N7121" t="inlineStr">
        <is>
          <t>all</t>
        </is>
      </c>
      <c r="O7121" t="n">
        <v>1</v>
      </c>
      <c r="P7121" s="30">
        <f>INDEX(parameters!$D$41:$AG$178,MATCH('PV (extension)'!B7100,parameters!$C$41:$C$178,0),MATCH('PV (extension)'!A7121,parameters!$D$5:$AG$5,0))/O7121</f>
        <v>0.13965389112469015</v>
      </c>
      <c r="Q7121" t="inlineStr">
        <is>
          <t>central</t>
        </is>
      </c>
      <c r="R7121">
        <f>INDEX(parameters!$C$196:$EJ$198,MATCH('PV (extension)'!Q7121,parameters!$B$196:$B$198,0),MATCH('PV (extension)'!B7100,parameters!$C$195:$EJ$195,0))</f>
        <v>1545.4957682100201</v>
      </c>
      <c r="S7121" t="n">
        <v>570</v>
      </c>
      <c r="T7121" t="n">
        <v>30</v>
      </c>
      <c r="U7121">
        <f>T7121*S7121*R7121</f>
        <v>26427977.636391342</v>
      </c>
      <c r="V7121">
        <f>1/U7121</f>
        <v>3.7838687990374237E-8</v>
      </c>
    </row>
    <row r="7122" ht="16" customHeight="1" s="29">
      <c r="A7122" t="inlineStr">
        <is>
          <t>photovoltaic slanted-roof installation, 93 kWp, multi-Si, laminated, integrated, on roof</t>
        </is>
      </c>
      <c r="B7122" s="30">
        <f>P7122*V7122</f>
        <v>1.6306699525024791E-9</v>
      </c>
      <c r="C7122" t="inlineStr">
        <is>
          <t>CH</t>
        </is>
      </c>
      <c r="D7122" t="inlineStr">
        <is>
          <t>unit</t>
        </is>
      </c>
      <c r="F7122" t="inlineStr">
        <is>
          <t>technosphere</t>
        </is>
      </c>
      <c r="G7122" t="n">
        <v>2</v>
      </c>
      <c r="H7122" t="n">
        <v>-20.65878981776205</v>
      </c>
      <c r="I7122" t="n">
        <v>0.09798894162072011</v>
      </c>
      <c r="J7122" t="inlineStr">
        <is>
          <t>(2,2,1,1,1,3); Calculation with average annual yield and share of technologies. Lifetime: 30a.</t>
        </is>
      </c>
      <c r="L7122" t="inlineStr">
        <is>
          <t>photovoltaic slanted-roof installation, 93 kWp, multi-Si, laminated, integrated, on roof</t>
        </is>
      </c>
      <c r="N7122" t="inlineStr">
        <is>
          <t>all</t>
        </is>
      </c>
      <c r="O7122" t="n">
        <v>1</v>
      </c>
      <c r="P7122" s="30">
        <f>INDEX(parameters!$D$41:$AG$178,MATCH('PV (extension)'!B7100,parameters!$C$41:$C$178,0),MATCH('PV (extension)'!A7122,parameters!$D$5:$AG$5,0))/O7122</f>
        <v>6.6094595017907607E-3</v>
      </c>
      <c r="Q7122" s="3" t="inlineStr">
        <is>
          <t>roof-top</t>
        </is>
      </c>
      <c r="R7122">
        <f>INDEX(parameters!$C$196:$EJ$198,MATCH('PV (extension)'!Q7122,parameters!$B$196:$B$198,0),MATCH('PV (extension)'!B7100,parameters!$C$195:$EJ$195,0))</f>
        <v>1452.7660221174187</v>
      </c>
      <c r="S7122" t="n">
        <v>93</v>
      </c>
      <c r="T7122" t="n">
        <v>30</v>
      </c>
      <c r="U7122">
        <f>T7122*S7122*R7122</f>
        <v>4053217.2017075983</v>
      </c>
      <c r="V7122">
        <f>1/U7122</f>
        <v>2.4671759499557673E-7</v>
      </c>
    </row>
    <row r="7123" ht="16" customHeight="1" s="29">
      <c r="A7123" t="inlineStr">
        <is>
          <t>photovoltaic slanted-roof installation, 93 kWp, multi-Si, panel, mounted, on roof</t>
        </is>
      </c>
      <c r="B7123" s="30">
        <f>P7123*V7123</f>
        <v>2.7650378464979402E-8</v>
      </c>
      <c r="C7123" t="inlineStr">
        <is>
          <t>CH</t>
        </is>
      </c>
      <c r="D7123" t="inlineStr">
        <is>
          <t>unit</t>
        </is>
      </c>
      <c r="F7123" t="inlineStr">
        <is>
          <t>technosphere</t>
        </is>
      </c>
      <c r="G7123" t="n">
        <v>2</v>
      </c>
      <c r="H7123" t="n">
        <v>-17.84536035000586</v>
      </c>
      <c r="I7123" t="n">
        <v>0.09798894162072011</v>
      </c>
      <c r="J7123" t="inlineStr">
        <is>
          <t>(2,2,1,1,1,3); Calculation with average annual yield and share of technologies. Lifetime: 30a.</t>
        </is>
      </c>
      <c r="L7123" t="inlineStr">
        <is>
          <t>photovoltaic slanted-roof installation, 93 kWp, multi-Si, panel, mounted, on roof</t>
        </is>
      </c>
      <c r="N7123" t="inlineStr">
        <is>
          <t>all</t>
        </is>
      </c>
      <c r="O7123" t="n">
        <v>1</v>
      </c>
      <c r="P7123" s="30">
        <f>INDEX(parameters!$D$41:$AG$178,MATCH('PV (extension)'!B7100,parameters!$C$41:$C$178,0),MATCH('PV (extension)'!A7123,parameters!$D$5:$AG$5,0))/O7123</f>
        <v>0.11207298962797985</v>
      </c>
      <c r="Q7123" s="3" t="inlineStr">
        <is>
          <t>roof-top</t>
        </is>
      </c>
      <c r="R7123">
        <f>INDEX(parameters!$C$196:$EJ$198,MATCH('PV (extension)'!Q7123,parameters!$B$196:$B$198,0),MATCH('PV (extension)'!B7100,parameters!$C$195:$EJ$195,0))</f>
        <v>1452.7660221174187</v>
      </c>
      <c r="S7123" t="n">
        <v>93</v>
      </c>
      <c r="T7123" t="n">
        <v>30</v>
      </c>
      <c r="U7123">
        <f>T7123*S7123*R7123</f>
        <v>4053217.2017075983</v>
      </c>
      <c r="V7123">
        <f>1/U7123</f>
        <v>2.4671759499557673E-7</v>
      </c>
    </row>
    <row r="7124" ht="16" customHeight="1" s="29">
      <c r="A7124" t="inlineStr">
        <is>
          <t>photovoltaic slanted-roof installation, 93 kWp, single-Si, laminated, integrated, on roof</t>
        </is>
      </c>
      <c r="B7124" s="30">
        <f>P7124*V7124</f>
        <v>8.62042778847292E-10</v>
      </c>
      <c r="C7124" t="inlineStr">
        <is>
          <t>CH</t>
        </is>
      </c>
      <c r="D7124" t="inlineStr">
        <is>
          <t>unit</t>
        </is>
      </c>
      <c r="F7124" t="inlineStr">
        <is>
          <t>technosphere</t>
        </is>
      </c>
      <c r="G7124" t="n">
        <v>2</v>
      </c>
      <c r="H7124" t="n">
        <v>-21.2944254997521</v>
      </c>
      <c r="I7124" t="n">
        <v>0.09798894162072011</v>
      </c>
      <c r="J7124" t="inlineStr">
        <is>
          <t>(2,2,1,1,1,3); Calculation with average annual yield and share of technologies. Lifetime: 30a.</t>
        </is>
      </c>
      <c r="L7124" t="inlineStr">
        <is>
          <t>photovoltaic slanted-roof installation, 93 kWp, single-Si, laminated, integrated, on roof</t>
        </is>
      </c>
      <c r="N7124" t="inlineStr">
        <is>
          <t>all</t>
        </is>
      </c>
      <c r="O7124" t="n">
        <v>1</v>
      </c>
      <c r="P7124" s="30">
        <f>INDEX(parameters!$D$41:$AG$178,MATCH('PV (extension)'!B7100,parameters!$C$41:$C$178,0),MATCH('PV (extension)'!A7124,parameters!$D$5:$AG$5,0))/O7124</f>
        <v>3.4940466198316628E-3</v>
      </c>
      <c r="Q7124" s="3" t="inlineStr">
        <is>
          <t>roof-top</t>
        </is>
      </c>
      <c r="R7124">
        <f>INDEX(parameters!$C$196:$EJ$198,MATCH('PV (extension)'!Q7124,parameters!$B$196:$B$198,0),MATCH('PV (extension)'!B7100,parameters!$C$195:$EJ$195,0))</f>
        <v>1452.7660221174187</v>
      </c>
      <c r="S7124" t="n">
        <v>93</v>
      </c>
      <c r="T7124" t="n">
        <v>30</v>
      </c>
      <c r="U7124">
        <f>T7124*S7124*R7124</f>
        <v>4053217.2017075983</v>
      </c>
      <c r="V7124">
        <f>1/U7124</f>
        <v>2.4671759499557673E-7</v>
      </c>
    </row>
    <row r="7125" ht="16" customHeight="1" s="29">
      <c r="A7125" t="inlineStr">
        <is>
          <t>photovoltaic slanted-roof installation, 93 kWp, single-Si, panel, mounted, on roof</t>
        </is>
      </c>
      <c r="B7125" s="30">
        <f>P7125*V7125</f>
        <v>1.4483558964224704E-8</v>
      </c>
      <c r="C7125" t="inlineStr">
        <is>
          <t>CH</t>
        </is>
      </c>
      <c r="D7125" t="inlineStr">
        <is>
          <t>unit</t>
        </is>
      </c>
      <c r="F7125" t="inlineStr">
        <is>
          <t>technosphere</t>
        </is>
      </c>
      <c r="G7125" t="n">
        <v>2</v>
      </c>
      <c r="H7125" t="n">
        <v>-18.48100416113547</v>
      </c>
      <c r="I7125" t="n">
        <v>0.09798894162072011</v>
      </c>
      <c r="J7125" t="inlineStr">
        <is>
          <t>(2,2,1,1,1,3); Calculation with average annual yield and share of technologies. Lifetime: 30a.</t>
        </is>
      </c>
      <c r="L7125" t="inlineStr">
        <is>
          <t>photovoltaic slanted-roof installation, 93 kWp, single-Si, panel, mounted, on roof</t>
        </is>
      </c>
      <c r="N7125" t="inlineStr">
        <is>
          <t>all</t>
        </is>
      </c>
      <c r="O7125" t="n">
        <v>1</v>
      </c>
      <c r="P7125" s="30">
        <f>INDEX(parameters!$D$41:$AG$178,MATCH('PV (extension)'!B7100,parameters!$C$41:$C$178,0),MATCH('PV (extension)'!A7125,parameters!$D$5:$AG$5,0))/O7125</f>
        <v>5.8705010335741853E-2</v>
      </c>
      <c r="Q7125" s="3" t="inlineStr">
        <is>
          <t>roof-top</t>
        </is>
      </c>
      <c r="R7125">
        <f>INDEX(parameters!$C$196:$EJ$198,MATCH('PV (extension)'!Q7125,parameters!$B$196:$B$198,0),MATCH('PV (extension)'!B7100,parameters!$C$195:$EJ$195,0))</f>
        <v>1452.7660221174187</v>
      </c>
      <c r="S7125" t="n">
        <v>93</v>
      </c>
      <c r="T7125" t="n">
        <v>30</v>
      </c>
      <c r="U7125">
        <f>T7125*S7125*R7125</f>
        <v>4053217.2017075983</v>
      </c>
      <c r="V7125">
        <f>1/U7125</f>
        <v>2.4671759499557673E-7</v>
      </c>
    </row>
    <row r="7126" s="29">
      <c r="A7126" t="inlineStr">
        <is>
          <t>photovoltaic facade installation, 3kWp, multi-Si, laminated, integrated, at building</t>
        </is>
      </c>
      <c r="B7126" s="30">
        <f>P7126*V7126</f>
        <v>3.5799311190148387E-8</v>
      </c>
      <c r="C7126" t="inlineStr">
        <is>
          <t>APAC</t>
        </is>
      </c>
      <c r="D7126" t="inlineStr">
        <is>
          <t>unit</t>
        </is>
      </c>
      <c r="F7126" t="inlineStr">
        <is>
          <t>technosphere</t>
        </is>
      </c>
      <c r="G7126" t="n">
        <v>2</v>
      </c>
      <c r="H7126" t="n">
        <v>-17.5612990452514</v>
      </c>
      <c r="I7126" t="n">
        <v>0.09798894162072011</v>
      </c>
      <c r="J7126" t="inlineStr">
        <is>
          <t>(2,2,1,1,1,3); Calculation with average annual yield and share of technologies. Lifetime: 30a.</t>
        </is>
      </c>
      <c r="L7126" t="inlineStr">
        <is>
          <t>photovoltaic facade installation, 3kWp, multi-Si, laminated, integrated, at building</t>
        </is>
      </c>
      <c r="N7126" t="inlineStr">
        <is>
          <t>all</t>
        </is>
      </c>
      <c r="O7126" t="n">
        <v>1</v>
      </c>
      <c r="P7126" s="30">
        <f>INDEX(parameters!$D$41:$AG$178,MATCH('PV (extension)'!B7100,parameters!$C$41:$C$178,0),MATCH('PV (extension)'!A7126,parameters!$D$5:$AG$5,0))/O7126</f>
        <v>3.2864644265829519E-3</v>
      </c>
      <c r="Q7126" t="inlineStr">
        <is>
          <t>façade</t>
        </is>
      </c>
      <c r="R7126">
        <f>INDEX(parameters!$C$196:$EJ$198,MATCH('PV (extension)'!Q7126,parameters!$B$196:$B$198,0),MATCH('PV (extension)'!B7100,parameters!$C$195:$EJ$195,0))</f>
        <v>1020.0272070186132</v>
      </c>
      <c r="S7126" t="n">
        <v>3</v>
      </c>
      <c r="T7126" t="n">
        <v>30</v>
      </c>
      <c r="U7126">
        <f>T7126*S7126*R7126</f>
        <v>91802.448631675186</v>
      </c>
      <c r="V7126">
        <f>1/U7126</f>
        <v>1.0892955633592583E-5</v>
      </c>
    </row>
    <row r="7127" s="29">
      <c r="A7127" t="inlineStr">
        <is>
          <t>photovoltaic facade installation, 3kWp, multi-Si, panel, mounted, at building</t>
        </is>
      </c>
      <c r="B7127" s="30">
        <f>P7127*V7127</f>
        <v>3.5109649351433982E-8</v>
      </c>
      <c r="C7127" t="inlineStr">
        <is>
          <t>APAC</t>
        </is>
      </c>
      <c r="D7127" t="inlineStr">
        <is>
          <t>unit</t>
        </is>
      </c>
      <c r="F7127" t="inlineStr">
        <is>
          <t>technosphere</t>
        </is>
      </c>
      <c r="G7127" t="n">
        <v>2</v>
      </c>
      <c r="H7127" t="n">
        <v>-17.5612990452514</v>
      </c>
      <c r="I7127" t="n">
        <v>0.09798894162072011</v>
      </c>
      <c r="J7127" t="inlineStr">
        <is>
          <t>(2,2,1,1,1,3); Calculation with average annual yield and share of technologies. Lifetime: 30a.</t>
        </is>
      </c>
      <c r="L7127" t="inlineStr">
        <is>
          <t>photovoltaic facade installation, 3kWp, multi-Si, panel, mounted, at building</t>
        </is>
      </c>
      <c r="N7127" t="inlineStr">
        <is>
          <t>all</t>
        </is>
      </c>
      <c r="O7127" t="n">
        <v>1</v>
      </c>
      <c r="P7127" s="30">
        <f>INDEX(parameters!$D$41:$AG$178,MATCH('PV (extension)'!B7100,parameters!$C$41:$C$178,0),MATCH('PV (extension)'!A7127,parameters!$D$5:$AG$5,0))/O7127</f>
        <v>3.2231517810611459E-3</v>
      </c>
      <c r="Q7127" t="inlineStr">
        <is>
          <t>façade</t>
        </is>
      </c>
      <c r="R7127">
        <f>INDEX(parameters!$C$196:$EJ$198,MATCH('PV (extension)'!Q7127,parameters!$B$196:$B$198,0),MATCH('PV (extension)'!B7100,parameters!$C$195:$EJ$195,0))</f>
        <v>1020.0272070186132</v>
      </c>
      <c r="S7127" t="n">
        <v>3</v>
      </c>
      <c r="T7127" t="n">
        <v>30</v>
      </c>
      <c r="U7127">
        <f>T7127*S7127*R7127</f>
        <v>91802.448631675186</v>
      </c>
      <c r="V7127">
        <f>1/U7127</f>
        <v>1.0892955633592583E-5</v>
      </c>
    </row>
    <row r="7128" s="29">
      <c r="A7128" t="inlineStr">
        <is>
          <t>photovoltaic facade installation, 3kWp, single-Si, laminated, integrated, at building</t>
        </is>
      </c>
      <c r="B7128" s="30">
        <f>P7128*V7128</f>
        <v>1.8872997227275611E-8</v>
      </c>
      <c r="C7128" t="inlineStr">
        <is>
          <t>APAC</t>
        </is>
      </c>
      <c r="D7128" t="inlineStr">
        <is>
          <t>unit</t>
        </is>
      </c>
      <c r="F7128" t="inlineStr">
        <is>
          <t>technosphere</t>
        </is>
      </c>
      <c r="G7128" t="n">
        <v>2</v>
      </c>
      <c r="H7128" t="n">
        <v>-18.19689739735082</v>
      </c>
      <c r="I7128" t="n">
        <v>0.09798894162072011</v>
      </c>
      <c r="J7128" t="inlineStr">
        <is>
          <t>(2,2,1,1,1,3); Calculation with average annual yield and share of technologies. Lifetime: 30a.</t>
        </is>
      </c>
      <c r="L7128" t="inlineStr">
        <is>
          <t>photovoltaic facade installation, 3kWp, single-Si, laminated, integrated, at building</t>
        </is>
      </c>
      <c r="N7128" t="inlineStr">
        <is>
          <t>all</t>
        </is>
      </c>
      <c r="O7128" t="n">
        <v>1</v>
      </c>
      <c r="P7128" s="30">
        <f>INDEX(parameters!$D$41:$AG$178,MATCH('PV (extension)'!B7100,parameters!$C$41:$C$178,0),MATCH('PV (extension)'!A7128,parameters!$D$5:$AG$5,0))/O7128</f>
        <v>1.7325873584827175E-3</v>
      </c>
      <c r="Q7128" t="inlineStr">
        <is>
          <t>façade</t>
        </is>
      </c>
      <c r="R7128">
        <f>INDEX(parameters!$C$196:$EJ$198,MATCH('PV (extension)'!Q7128,parameters!$B$196:$B$198,0),MATCH('PV (extension)'!B7100,parameters!$C$195:$EJ$195,0))</f>
        <v>1020.0272070186132</v>
      </c>
      <c r="S7128" t="n">
        <v>3</v>
      </c>
      <c r="T7128" t="n">
        <v>30</v>
      </c>
      <c r="U7128">
        <f>T7128*S7128*R7128</f>
        <v>91802.448631675186</v>
      </c>
      <c r="V7128">
        <f>1/U7128</f>
        <v>1.0892955633592583E-5</v>
      </c>
    </row>
    <row r="7129" s="29">
      <c r="A7129" t="inlineStr">
        <is>
          <t>photovoltaic facade installation, 3kWp, single-Si, panel, mounted, at building</t>
        </is>
      </c>
      <c r="B7129" s="30">
        <f>P7129*V7129</f>
        <v>1.8856667388328645E-8</v>
      </c>
      <c r="C7129" t="inlineStr">
        <is>
          <t>APAC</t>
        </is>
      </c>
      <c r="D7129" t="inlineStr">
        <is>
          <t>unit</t>
        </is>
      </c>
      <c r="F7129" t="inlineStr">
        <is>
          <t>technosphere</t>
        </is>
      </c>
      <c r="G7129" t="n">
        <v>2</v>
      </c>
      <c r="H7129" t="n">
        <v>-18.19689739735082</v>
      </c>
      <c r="I7129" t="n">
        <v>0.09798894162072011</v>
      </c>
      <c r="J7129" t="inlineStr">
        <is>
          <t>(2,2,1,1,1,3); Calculation with average annual yield and share of technologies. Lifetime: 30a.</t>
        </is>
      </c>
      <c r="L7129" t="inlineStr">
        <is>
          <t>photovoltaic facade installation, 3kWp, single-Si, panel, mounted, at building</t>
        </is>
      </c>
      <c r="N7129" t="inlineStr">
        <is>
          <t>all</t>
        </is>
      </c>
      <c r="O7129" t="n">
        <v>1</v>
      </c>
      <c r="P7129" s="30">
        <f>INDEX(parameters!$D$41:$AG$178,MATCH('PV (extension)'!B7100,parameters!$C$41:$C$178,0),MATCH('PV (extension)'!A7129,parameters!$D$5:$AG$5,0))/O7129</f>
        <v>1.7310882392816251E-3</v>
      </c>
      <c r="Q7129" t="inlineStr">
        <is>
          <t>façade</t>
        </is>
      </c>
      <c r="R7129">
        <f>INDEX(parameters!$C$196:$EJ$198,MATCH('PV (extension)'!Q7129,parameters!$B$196:$B$198,0),MATCH('PV (extension)'!B7100,parameters!$C$195:$EJ$195,0))</f>
        <v>1020.0272070186132</v>
      </c>
      <c r="S7129" t="n">
        <v>3</v>
      </c>
      <c r="T7129" t="n">
        <v>30</v>
      </c>
      <c r="U7129">
        <f>T7129*S7129*R7129</f>
        <v>91802.448631675186</v>
      </c>
      <c r="V7129">
        <f>1/U7129</f>
        <v>1.0892955633592583E-5</v>
      </c>
    </row>
    <row r="7130" ht="16" customHeight="1" s="29">
      <c r="A7130" t="inlineStr">
        <is>
          <t>photovoltaic flat-roof installation, 3kWp, multi-Si, on roof</t>
        </is>
      </c>
      <c r="B7130" s="30">
        <f>P7130*V7130</f>
        <v>3.8719295968089141E-7</v>
      </c>
      <c r="C7130" t="inlineStr">
        <is>
          <t>APAC</t>
        </is>
      </c>
      <c r="D7130" t="inlineStr">
        <is>
          <t>unit</t>
        </is>
      </c>
      <c r="F7130" t="inlineStr">
        <is>
          <t>technosphere</t>
        </is>
      </c>
      <c r="G7130" t="n">
        <v>2</v>
      </c>
      <c r="H7130" t="n">
        <v>-15.20991773919472</v>
      </c>
      <c r="I7130" t="n">
        <v>0.09798894162072011</v>
      </c>
      <c r="J7130" t="inlineStr">
        <is>
          <t>(2,2,1,1,1,3); Calculation with average annual yield and share of technologies. Lifetime: 30a.</t>
        </is>
      </c>
      <c r="L7130" t="inlineStr">
        <is>
          <t>photovoltaic flat-roof installation, 3kWp, multi-Si, on roof</t>
        </is>
      </c>
      <c r="N7130" t="inlineStr">
        <is>
          <t>all</t>
        </is>
      </c>
      <c r="O7130" t="n">
        <v>1</v>
      </c>
      <c r="P7130" s="30">
        <f>INDEX(parameters!$D$41:$AG$178,MATCH('PV (extension)'!B7100,parameters!$C$41:$C$178,0),MATCH('PV (extension)'!A7130,parameters!$D$5:$AG$5,0))/O7130</f>
        <v>5.0625069824473082E-2</v>
      </c>
      <c r="Q7130" s="3" t="inlineStr">
        <is>
          <t>roof-top</t>
        </is>
      </c>
      <c r="R7130">
        <f>INDEX(parameters!$C$196:$EJ$198,MATCH('PV (extension)'!Q7130,parameters!$B$196:$B$198,0),MATCH('PV (extension)'!B7100,parameters!$C$195:$EJ$195,0))</f>
        <v>1452.7660221174187</v>
      </c>
      <c r="S7130" t="n">
        <v>3</v>
      </c>
      <c r="T7130" t="n">
        <v>30</v>
      </c>
      <c r="U7130">
        <f>T7130*S7130*R7130</f>
        <v>130748.94199056769</v>
      </c>
      <c r="V7130">
        <f>1/U7130</f>
        <v>7.6482454448628784E-6</v>
      </c>
    </row>
    <row r="7131" ht="16" customHeight="1" s="29">
      <c r="A7131" t="inlineStr">
        <is>
          <t>photovoltaic flat-roof installation, 3kWp, single-Si, on roof</t>
        </is>
      </c>
      <c r="B7131" s="30">
        <f>P7131*V7131</f>
        <v>2.0210911623409277E-7</v>
      </c>
      <c r="C7131" t="inlineStr">
        <is>
          <t>APAC</t>
        </is>
      </c>
      <c r="D7131" t="inlineStr">
        <is>
          <t>unit</t>
        </is>
      </c>
      <c r="F7131" t="inlineStr">
        <is>
          <t>technosphere</t>
        </is>
      </c>
      <c r="G7131" t="n">
        <v>2</v>
      </c>
      <c r="H7131" t="n">
        <v>-15.84555259734934</v>
      </c>
      <c r="I7131" t="n">
        <v>0.09798894162072011</v>
      </c>
      <c r="J7131" t="inlineStr">
        <is>
          <t>(2,2,1,1,1,3); Calculation with average annual yield and share of technologies. Lifetime: 30a.</t>
        </is>
      </c>
      <c r="L7131" t="inlineStr">
        <is>
          <t>photovoltaic flat-roof installation, 3kWp, single-Si, on roof</t>
        </is>
      </c>
      <c r="N7131" t="inlineStr">
        <is>
          <t>all</t>
        </is>
      </c>
      <c r="O7131" t="n">
        <v>1</v>
      </c>
      <c r="P7131" s="30">
        <f>INDEX(parameters!$D$41:$AG$178,MATCH('PV (extension)'!B7100,parameters!$C$41:$C$178,0),MATCH('PV (extension)'!A7131,parameters!$D$5:$AG$5,0))/O7131</f>
        <v>2.6425553114256296E-2</v>
      </c>
      <c r="Q7131" s="3" t="inlineStr">
        <is>
          <t>roof-top</t>
        </is>
      </c>
      <c r="R7131">
        <f>INDEX(parameters!$C$196:$EJ$198,MATCH('PV (extension)'!Q7131,parameters!$B$196:$B$198,0),MATCH('PV (extension)'!B7100,parameters!$C$195:$EJ$195,0))</f>
        <v>1452.7660221174187</v>
      </c>
      <c r="S7131" t="n">
        <v>3</v>
      </c>
      <c r="T7131" t="n">
        <v>30</v>
      </c>
      <c r="U7131">
        <f>T7131*S7131*R7131</f>
        <v>130748.94199056769</v>
      </c>
      <c r="V7131">
        <f>1/U7131</f>
        <v>7.6482454448628784E-6</v>
      </c>
    </row>
    <row r="7132" ht="16" customHeight="1" s="29">
      <c r="A7132" t="inlineStr">
        <is>
          <t>photovoltaic slanted-roof installation, 3kWp, CIS, panel, mounted, on roof</t>
        </is>
      </c>
      <c r="B7132" s="30">
        <f>P7132*V7132</f>
        <v>1.117902368356329E-7</v>
      </c>
      <c r="C7132" t="inlineStr">
        <is>
          <t>CH</t>
        </is>
      </c>
      <c r="D7132" t="inlineStr">
        <is>
          <t>unit</t>
        </is>
      </c>
      <c r="F7132" t="inlineStr">
        <is>
          <t>technosphere</t>
        </is>
      </c>
      <c r="G7132" t="n">
        <v>2</v>
      </c>
      <c r="H7132" t="n">
        <v>-16.88405011147741</v>
      </c>
      <c r="I7132" t="n">
        <v>0.09798894162072011</v>
      </c>
      <c r="J7132" t="inlineStr">
        <is>
          <t>(2,2,1,1,1,3); Calculation with average annual yield and share of technologies. Lifetime: 30a.</t>
        </is>
      </c>
      <c r="L7132" t="inlineStr">
        <is>
          <t>photovoltaic slanted-roof installation, 3kWp, CIS, panel, mounted, on roof</t>
        </is>
      </c>
      <c r="N7132" t="inlineStr">
        <is>
          <t>all</t>
        </is>
      </c>
      <c r="O7132" t="n">
        <v>1</v>
      </c>
      <c r="P7132" s="30">
        <f>INDEX(parameters!$D$41:$AG$178,MATCH('PV (extension)'!B7100,parameters!$C$41:$C$178,0),MATCH('PV (extension)'!A7132,parameters!$D$5:$AG$5,0))/O7132</f>
        <v>1.4616455191133988E-2</v>
      </c>
      <c r="Q7132" s="3" t="inlineStr">
        <is>
          <t>roof-top</t>
        </is>
      </c>
      <c r="R7132">
        <f>INDEX(parameters!$C$196:$EJ$198,MATCH('PV (extension)'!Q7132,parameters!$B$196:$B$198,0),MATCH('PV (extension)'!B7100,parameters!$C$195:$EJ$195,0))</f>
        <v>1452.7660221174187</v>
      </c>
      <c r="S7132" t="n">
        <v>3</v>
      </c>
      <c r="T7132" t="n">
        <v>30</v>
      </c>
      <c r="U7132">
        <f>T7132*S7132*R7132</f>
        <v>130748.94199056769</v>
      </c>
      <c r="V7132">
        <f>1/U7132</f>
        <v>7.6482454448628784E-6</v>
      </c>
    </row>
    <row r="7133" ht="16" customHeight="1" s="29">
      <c r="A7133" t="inlineStr">
        <is>
          <t>photovoltaic slanted-roof installation, 3kWp, CdTe, laminated, integrated, on roof</t>
        </is>
      </c>
      <c r="B7133" s="30">
        <f>P7133*V7133</f>
        <v>3.1301967347534239E-9</v>
      </c>
      <c r="C7133" t="inlineStr">
        <is>
          <t>CH</t>
        </is>
      </c>
      <c r="D7133" t="inlineStr">
        <is>
          <t>unit</t>
        </is>
      </c>
      <c r="F7133" t="inlineStr">
        <is>
          <t>technosphere</t>
        </is>
      </c>
      <c r="G7133" t="n">
        <v>2</v>
      </c>
      <c r="H7133" t="n">
        <v>-19.50639655088546</v>
      </c>
      <c r="I7133" t="n">
        <v>0.09798894162072011</v>
      </c>
      <c r="J7133" t="inlineStr">
        <is>
          <t>(2,2,1,1,1,3); Calculation with average annual yield and share of technologies. Lifetime: 30a.</t>
        </is>
      </c>
      <c r="L7133" t="inlineStr">
        <is>
          <t>photovoltaic slanted-roof installation, 3kWp, CdTe, laminated, integrated, on roof</t>
        </is>
      </c>
      <c r="N7133" t="inlineStr">
        <is>
          <t>all</t>
        </is>
      </c>
      <c r="O7133" t="n">
        <v>1</v>
      </c>
      <c r="P7133" s="30">
        <f>INDEX(parameters!$D$41:$AG$178,MATCH('PV (extension)'!B7100,parameters!$C$41:$C$178,0),MATCH('PV (extension)'!A7133,parameters!$D$5:$AG$5,0))/O7133</f>
        <v>4.0926991129133978E-4</v>
      </c>
      <c r="Q7133" s="3" t="inlineStr">
        <is>
          <t>roof-top</t>
        </is>
      </c>
      <c r="R7133">
        <f>INDEX(parameters!$C$196:$EJ$198,MATCH('PV (extension)'!Q7133,parameters!$B$196:$B$198,0),MATCH('PV (extension)'!B7100,parameters!$C$195:$EJ$195,0))</f>
        <v>1452.7660221174187</v>
      </c>
      <c r="S7133" t="n">
        <v>3</v>
      </c>
      <c r="T7133" t="n">
        <v>30</v>
      </c>
      <c r="U7133">
        <f>T7133*S7133*R7133</f>
        <v>130748.94199056769</v>
      </c>
      <c r="V7133">
        <f>1/U7133</f>
        <v>7.6482454448628784E-6</v>
      </c>
    </row>
    <row r="7134" ht="16" customHeight="1" s="29">
      <c r="A7134" t="inlineStr">
        <is>
          <t>photovoltaic slanted-roof installation, 3kWp, multi-Si, laminated, integrated, on roof</t>
        </is>
      </c>
      <c r="B7134" s="30">
        <f>P7134*V7134</f>
        <v>1.859668268682759E-8</v>
      </c>
      <c r="C7134" t="inlineStr">
        <is>
          <t>APAC</t>
        </is>
      </c>
      <c r="D7134" t="inlineStr">
        <is>
          <t>unit</t>
        </is>
      </c>
      <c r="F7134" t="inlineStr">
        <is>
          <t>technosphere</t>
        </is>
      </c>
      <c r="G7134" t="n">
        <v>2</v>
      </c>
      <c r="H7134" t="n">
        <v>-18.22076487875746</v>
      </c>
      <c r="I7134" t="n">
        <v>0.09798894162072011</v>
      </c>
      <c r="J7134" t="inlineStr">
        <is>
          <t>(2,2,1,1,1,3); Calculation with average annual yield and share of technologies. Lifetime: 30a.</t>
        </is>
      </c>
      <c r="L7134" t="inlineStr">
        <is>
          <t>photovoltaic slanted-roof installation, 3kWp, multi-Si, laminated, integrated, on roof</t>
        </is>
      </c>
      <c r="N7134" t="inlineStr">
        <is>
          <t>all</t>
        </is>
      </c>
      <c r="O7134" t="n">
        <v>1</v>
      </c>
      <c r="P7134" s="30">
        <f>INDEX(parameters!$D$41:$AG$178,MATCH('PV (extension)'!B7100,parameters!$C$41:$C$178,0),MATCH('PV (extension)'!A7134,parameters!$D$5:$AG$5,0))/O7134</f>
        <v>2.4314965858370148E-3</v>
      </c>
      <c r="Q7134" s="3" t="inlineStr">
        <is>
          <t>roof-top</t>
        </is>
      </c>
      <c r="R7134">
        <f>INDEX(parameters!$C$196:$EJ$198,MATCH('PV (extension)'!Q7134,parameters!$B$196:$B$198,0),MATCH('PV (extension)'!B7100,parameters!$C$195:$EJ$195,0))</f>
        <v>1452.7660221174187</v>
      </c>
      <c r="S7134" t="n">
        <v>3</v>
      </c>
      <c r="T7134" t="n">
        <v>30</v>
      </c>
      <c r="U7134">
        <f>T7134*S7134*R7134</f>
        <v>130748.94199056769</v>
      </c>
      <c r="V7134">
        <f>1/U7134</f>
        <v>7.6482454448628784E-6</v>
      </c>
    </row>
    <row r="7135" ht="16" customHeight="1" s="29">
      <c r="A7135" t="inlineStr">
        <is>
          <t>photovoltaic slanted-roof installation, 3kWp, multi-Si, panel, mounted, on roof</t>
        </is>
      </c>
      <c r="B7135" s="30">
        <f>P7135*V7135</f>
        <v>3.1830915340301372E-7</v>
      </c>
      <c r="C7135" t="inlineStr">
        <is>
          <t>APAC</t>
        </is>
      </c>
      <c r="D7135" t="inlineStr">
        <is>
          <t>unit</t>
        </is>
      </c>
      <c r="F7135" t="inlineStr">
        <is>
          <t>technosphere</t>
        </is>
      </c>
      <c r="G7135" t="n">
        <v>2</v>
      </c>
      <c r="H7135" t="n">
        <v>-15.40735416199742</v>
      </c>
      <c r="I7135" t="n">
        <v>0.09798894162072011</v>
      </c>
      <c r="J7135" t="inlineStr">
        <is>
          <t>(2,2,1,1,1,3); Calculation with average annual yield and share of technologies. Lifetime: 30a.</t>
        </is>
      </c>
      <c r="L7135" t="inlineStr">
        <is>
          <t>photovoltaic slanted-roof installation, 3kWp, multi-Si, panel, mounted, on roof</t>
        </is>
      </c>
      <c r="N7135" t="inlineStr">
        <is>
          <t>all</t>
        </is>
      </c>
      <c r="O7135" t="n">
        <v>1</v>
      </c>
      <c r="P7135" s="30">
        <f>INDEX(parameters!$D$41:$AG$178,MATCH('PV (extension)'!B7100,parameters!$C$41:$C$178,0),MATCH('PV (extension)'!A7135,parameters!$D$5:$AG$5,0))/O7135</f>
        <v>4.1618585033357351E-2</v>
      </c>
      <c r="Q7135" s="3" t="inlineStr">
        <is>
          <t>roof-top</t>
        </is>
      </c>
      <c r="R7135">
        <f>INDEX(parameters!$C$196:$EJ$198,MATCH('PV (extension)'!Q7135,parameters!$B$196:$B$198,0),MATCH('PV (extension)'!B7100,parameters!$C$195:$EJ$195,0))</f>
        <v>1452.7660221174187</v>
      </c>
      <c r="S7135" t="n">
        <v>3</v>
      </c>
      <c r="T7135" t="n">
        <v>30</v>
      </c>
      <c r="U7135">
        <f>T7135*S7135*R7135</f>
        <v>130748.94199056769</v>
      </c>
      <c r="V7135">
        <f>1/U7135</f>
        <v>7.6482454448628784E-6</v>
      </c>
    </row>
    <row r="7136" ht="16" customHeight="1" s="29">
      <c r="A7136" t="inlineStr">
        <is>
          <t>photovoltaic slanted-roof installation, 3kWp, single-Si, laminated, integrated, on roof</t>
        </is>
      </c>
      <c r="B7136" s="30">
        <f>P7136*V7136</f>
        <v>9.8282778528710815E-9</v>
      </c>
      <c r="C7136" t="inlineStr">
        <is>
          <t>APAC</t>
        </is>
      </c>
      <c r="D7136" t="inlineStr">
        <is>
          <t>unit</t>
        </is>
      </c>
      <c r="F7136" t="inlineStr">
        <is>
          <t>technosphere</t>
        </is>
      </c>
      <c r="G7136" t="n">
        <v>2</v>
      </c>
      <c r="H7136" t="n">
        <v>-18.85636797425012</v>
      </c>
      <c r="I7136" t="n">
        <v>0.09798894162072011</v>
      </c>
      <c r="J7136" t="inlineStr">
        <is>
          <t>(2,2,1,1,1,3); Calculation with average annual yield and share of technologies. Lifetime: 30a.</t>
        </is>
      </c>
      <c r="L7136" t="inlineStr">
        <is>
          <t>photovoltaic slanted-roof installation, 3kWp, single-Si, laminated, integrated, on roof</t>
        </is>
      </c>
      <c r="N7136" t="inlineStr">
        <is>
          <t>all</t>
        </is>
      </c>
      <c r="O7136" t="n">
        <v>1</v>
      </c>
      <c r="P7136" s="30">
        <f>INDEX(parameters!$D$41:$AG$178,MATCH('PV (extension)'!B7100,parameters!$C$41:$C$178,0),MATCH('PV (extension)'!A7136,parameters!$D$5:$AG$5,0))/O7136</f>
        <v>1.2850369308522222E-3</v>
      </c>
      <c r="Q7136" s="3" t="inlineStr">
        <is>
          <t>roof-top</t>
        </is>
      </c>
      <c r="R7136">
        <f>INDEX(parameters!$C$196:$EJ$198,MATCH('PV (extension)'!Q7136,parameters!$B$196:$B$198,0),MATCH('PV (extension)'!B7100,parameters!$C$195:$EJ$195,0))</f>
        <v>1452.7660221174187</v>
      </c>
      <c r="S7136" t="n">
        <v>3</v>
      </c>
      <c r="T7136" t="n">
        <v>30</v>
      </c>
      <c r="U7136">
        <f>T7136*S7136*R7136</f>
        <v>130748.94199056769</v>
      </c>
      <c r="V7136">
        <f>1/U7136</f>
        <v>7.6482454448628784E-6</v>
      </c>
    </row>
    <row r="7137" ht="16" customHeight="1" s="29">
      <c r="A7137" t="inlineStr">
        <is>
          <t>photovoltaic slanted-roof installation, 3kWp, single-Si, panel, mounted, on roof</t>
        </is>
      </c>
      <c r="B7137" s="30">
        <f>P7137*V7137</f>
        <v>1.6635056298016183E-7</v>
      </c>
      <c r="C7137" t="inlineStr">
        <is>
          <t>APAC</t>
        </is>
      </c>
      <c r="D7137" t="inlineStr">
        <is>
          <t>unit</t>
        </is>
      </c>
      <c r="F7137" t="inlineStr">
        <is>
          <t>technosphere</t>
        </is>
      </c>
      <c r="G7137" t="n">
        <v>2</v>
      </c>
      <c r="H7137" t="n">
        <v>-16.04298817847151</v>
      </c>
      <c r="I7137" t="n">
        <v>0.09798894162072011</v>
      </c>
      <c r="J7137" t="inlineStr">
        <is>
          <t>(2,2,1,1,1,3); Calculation with average annual yield and share of technologies. Lifetime: 30a.</t>
        </is>
      </c>
      <c r="L7137" t="inlineStr">
        <is>
          <t>photovoltaic slanted-roof installation, 3kWp, single-Si, panel, mounted, on roof</t>
        </is>
      </c>
      <c r="N7137" t="inlineStr">
        <is>
          <t>all</t>
        </is>
      </c>
      <c r="O7137" t="n">
        <v>1</v>
      </c>
      <c r="P7137" s="30">
        <f>INDEX(parameters!$D$41:$AG$178,MATCH('PV (extension)'!B7100,parameters!$C$41:$C$178,0),MATCH('PV (extension)'!A7137,parameters!$D$5:$AG$5,0))/O7137</f>
        <v>2.1750160109191456E-2</v>
      </c>
      <c r="Q7137" s="3" t="inlineStr">
        <is>
          <t>roof-top</t>
        </is>
      </c>
      <c r="R7137">
        <f>INDEX(parameters!$C$196:$EJ$198,MATCH('PV (extension)'!Q7137,parameters!$B$196:$B$198,0),MATCH('PV (extension)'!B7100,parameters!$C$195:$EJ$195,0))</f>
        <v>1452.7660221174187</v>
      </c>
      <c r="S7137" t="n">
        <v>3</v>
      </c>
      <c r="T7137" t="n">
        <v>30</v>
      </c>
      <c r="U7137">
        <f>T7137*S7137*R7137</f>
        <v>130748.94199056769</v>
      </c>
      <c r="V7137">
        <f>1/U7137</f>
        <v>7.6482454448628784E-6</v>
      </c>
    </row>
    <row r="7138" s="29">
      <c r="A7138" t="inlineStr">
        <is>
          <t>market for tap water</t>
        </is>
      </c>
      <c r="B7138" t="n">
        <v>0.0020721</v>
      </c>
      <c r="C7138" t="inlineStr">
        <is>
          <t>Europe without Switzerland</t>
        </is>
      </c>
      <c r="D7138" t="inlineStr">
        <is>
          <t>kilogram</t>
        </is>
      </c>
      <c r="F7138" t="inlineStr">
        <is>
          <t>technosphere</t>
        </is>
      </c>
      <c r="G7138" t="n">
        <v>2</v>
      </c>
      <c r="H7138" t="n">
        <v>-6.179192693201237</v>
      </c>
      <c r="I7138" t="n">
        <v>0.04340984597628009</v>
      </c>
      <c r="J7138" t="inlineStr">
        <is>
          <t>(2,2,1,1,1,3); Estimation 20l/m2 panel</t>
        </is>
      </c>
      <c r="L7138" t="inlineStr">
        <is>
          <t>tap water</t>
        </is>
      </c>
    </row>
    <row r="7139" s="29">
      <c r="A7139" t="inlineStr">
        <is>
          <t>treatment of wastewater, from residence, capacity 1.1E10l/year</t>
        </is>
      </c>
      <c r="B7139" t="n">
        <v>-1.8649e-06</v>
      </c>
      <c r="C7139" t="inlineStr">
        <is>
          <t>CH</t>
        </is>
      </c>
      <c r="D7139" t="inlineStr">
        <is>
          <t>cubic meter</t>
        </is>
      </c>
      <c r="F7139" t="inlineStr">
        <is>
          <t>technosphere</t>
        </is>
      </c>
      <c r="G7139" t="n">
        <v>2</v>
      </c>
      <c r="H7139" t="n">
        <v>-13.19230312560901</v>
      </c>
      <c r="I7139" t="n">
        <v>0.04340984597628009</v>
      </c>
      <c r="J7139" t="inlineStr">
        <is>
          <t>(2,2,1,1,1,3); Estimation 20l/m2 panel</t>
        </is>
      </c>
      <c r="K7139" t="b">
        <v>1</v>
      </c>
      <c r="L7139" t="inlineStr">
        <is>
          <t>wastewater, from residence</t>
        </is>
      </c>
    </row>
    <row r="7140" s="29"/>
    <row r="7141" customFormat="1" s="28">
      <c r="A7141" s="28" t="inlineStr">
        <is>
          <t>Activity</t>
        </is>
      </c>
      <c r="B7141" s="28" t="inlineStr">
        <is>
          <t>electricity production, photovoltaic, residential</t>
        </is>
      </c>
    </row>
    <row r="7142">
      <c r="A7142" t="inlineStr">
        <is>
          <t>comment</t>
        </is>
      </c>
      <c r="B714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")&amp;HLOOKUP(B7143,parameters!$C$195:$EJ$198,2,0)&amp;" kWh/kWp.
Annual output, Facade: "&amp;HLOOKUP(B7143,parameters!$C$195:$EJ$198,3,0)&amp;" kWh/kWp.
Annual output, Open-ground: "&amp;HLOOKUP(B7143,parameters!$C$195:$EJ$198,4,0)&amp;_xlfn._LONGTEXT("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")&amp;VLOOKUP(B7143,'extension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1449.67264376426 kWh/kWp.
Annual output, Facade: 1017.85526051533 kWh/kWp.
Annual output, Open-ground: 1542.20494017475 kWh/kWp.
Amount of solar energy transformed to electricity. Waste heat emission due to losses of electricity in the system.
Technology:  Electricity production with grid-connected photovoltaic power plants.
Time period:  Time of publications
Production volume: 11.249 GWh in 2025.
Sampling:  Statistical data and model calculations
Extrapolations:  Use of PV technology data investigated for other countries (Switzerland). Correction of average yield with Swiss data.
Uncertainty:  None
Author: Romain Sacchi, PSI, romain.sacchi@psi.ch</v>
      </c>
    </row>
    <row r="7143" s="29">
      <c r="A7143" t="inlineStr">
        <is>
          <t>location</t>
        </is>
      </c>
      <c r="B7143" t="inlineStr">
        <is>
          <t>BJ</t>
        </is>
      </c>
    </row>
    <row r="7144" s="29">
      <c r="A7144" t="inlineStr">
        <is>
          <t>production amount</t>
        </is>
      </c>
      <c r="B7144" t="n">
        <v>1</v>
      </c>
    </row>
    <row r="7145" s="29">
      <c r="A7145" t="inlineStr">
        <is>
          <t>reference product</t>
        </is>
      </c>
      <c r="B7145" t="inlineStr">
        <is>
          <t>electricity, low voltage</t>
        </is>
      </c>
    </row>
    <row r="7146" s="29">
      <c r="A7146" t="inlineStr">
        <is>
          <t>source</t>
        </is>
      </c>
      <c r="B71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47" s="29">
      <c r="A7147" t="inlineStr">
        <is>
          <t>type</t>
        </is>
      </c>
      <c r="B7147" t="inlineStr">
        <is>
          <t>process</t>
        </is>
      </c>
    </row>
    <row r="7148" s="29">
      <c r="A7148" t="inlineStr">
        <is>
          <t>unit</t>
        </is>
      </c>
      <c r="B7148" t="inlineStr">
        <is>
          <t>kilowatt hour</t>
        </is>
      </c>
    </row>
    <row r="7149" s="29">
      <c r="A7149" t="inlineStr">
        <is>
          <t>Exchanges</t>
        </is>
      </c>
    </row>
    <row r="7150" customFormat="1" s="28">
      <c r="A7150" s="28" t="inlineStr">
        <is>
          <t>name</t>
        </is>
      </c>
      <c r="B7150" s="28" t="inlineStr">
        <is>
          <t>amount</t>
        </is>
      </c>
      <c r="C7150" s="28" t="inlineStr">
        <is>
          <t>location</t>
        </is>
      </c>
      <c r="D7150" s="28" t="inlineStr">
        <is>
          <t>unit</t>
        </is>
      </c>
      <c r="E7150" s="28" t="inlineStr">
        <is>
          <t>categories</t>
        </is>
      </c>
      <c r="F7150" s="28" t="inlineStr">
        <is>
          <t>type</t>
        </is>
      </c>
      <c r="G7150" s="28" t="inlineStr">
        <is>
          <t>uncertainty type</t>
        </is>
      </c>
      <c r="H7150" s="28" t="inlineStr">
        <is>
          <t>reference product</t>
        </is>
      </c>
      <c r="I7150" s="28" t="inlineStr">
        <is>
          <t>comment</t>
        </is>
      </c>
      <c r="J7150" s="28" t="inlineStr">
        <is>
          <t>production volume</t>
        </is>
      </c>
      <c r="K7150" s="28" t="inlineStr">
        <is>
          <t>scope</t>
        </is>
      </c>
      <c r="L7150" s="28" t="inlineStr">
        <is>
          <t>scope share</t>
        </is>
      </c>
      <c r="M7150" s="28" t="inlineStr">
        <is>
          <t>tech share</t>
        </is>
      </c>
      <c r="N7150" s="28" t="inlineStr">
        <is>
          <t>installation</t>
        </is>
      </c>
      <c r="O7150" s="28" t="inlineStr">
        <is>
          <t>productivity</t>
        </is>
      </c>
      <c r="P7150" s="28" t="inlineStr">
        <is>
          <t>kWp</t>
        </is>
      </c>
      <c r="Q7150" s="28" t="inlineStr">
        <is>
          <t>lifetime</t>
        </is>
      </c>
      <c r="R7150" s="28" t="inlineStr">
        <is>
          <t>lifetime production</t>
        </is>
      </c>
      <c r="S7150" s="28" t="inlineStr">
        <is>
          <t>inverted lifetime production</t>
        </is>
      </c>
    </row>
    <row r="7151" s="29">
      <c r="A7151" t="inlineStr">
        <is>
          <t>Energy, solar, converted</t>
        </is>
      </c>
      <c r="B7151" t="n">
        <v>3.8503</v>
      </c>
      <c r="D7151" t="inlineStr">
        <is>
          <t>megajoule</t>
        </is>
      </c>
      <c r="E7151" t="inlineStr">
        <is>
          <t>natural resource::in air</t>
        </is>
      </c>
      <c r="F7151" t="inlineStr">
        <is>
          <t>biosphere</t>
        </is>
      </c>
      <c r="G7151" t="n">
        <v>0</v>
      </c>
      <c r="I7151" t="inlineStr">
        <is>
          <t>(2,2,1,1,1,3); Energy loss in the system</t>
        </is>
      </c>
    </row>
    <row r="7152" s="29">
      <c r="A7152" t="inlineStr">
        <is>
          <t>Heat, waste</t>
        </is>
      </c>
      <c r="B7152" t="n">
        <v>0.25027</v>
      </c>
      <c r="D7152" t="inlineStr">
        <is>
          <t>megajoule</t>
        </is>
      </c>
      <c r="E7152" t="inlineStr">
        <is>
          <t>air</t>
        </is>
      </c>
      <c r="F7152" t="inlineStr">
        <is>
          <t>biosphere</t>
        </is>
      </c>
      <c r="G7152" t="n">
        <v>0</v>
      </c>
      <c r="I7152" t="inlineStr">
        <is>
          <t>(1,na,na,na,na,na); Calculation with average annual output and share of technologies; Average degradation of 10.5% included</t>
        </is>
      </c>
    </row>
    <row r="7153" s="29">
      <c r="A7153" t="inlineStr">
        <is>
          <t>electricity production, photovoltaic, residential</t>
        </is>
      </c>
      <c r="B7153" t="n">
        <v>1</v>
      </c>
      <c r="C7153" t="inlineStr">
        <is>
          <t>BJ</t>
        </is>
      </c>
      <c r="D7153" t="inlineStr">
        <is>
          <t>kilowatt hour</t>
        </is>
      </c>
      <c r="E7153" t="inlineStr">
        <is>
          <t>photovoltaic::power plants</t>
        </is>
      </c>
      <c r="F7153" t="inlineStr">
        <is>
          <t>production</t>
        </is>
      </c>
      <c r="G7153" t="n">
        <v>0</v>
      </c>
      <c r="H7153" t="inlineStr">
        <is>
          <t>electricity, low voltage</t>
        </is>
      </c>
      <c r="J7153">
        <f>VLOOKUP(C7153,'extension - production vol'!$B$6:$D$235,3,0)</f>
        <v>11.249000000000001</v>
      </c>
    </row>
    <row r="7154" ht="16" customHeight="1" s="29">
      <c r="A7154" t="inlineStr">
        <is>
          <t>photovoltaic slanted-roof installation, 3 kWp, CIS, laminated, integrated, on roof</t>
        </is>
      </c>
      <c r="B7154" s="30">
        <f>M7154*S7154</f>
        <v>3.9241219966451577E-8</v>
      </c>
      <c r="C7154" t="inlineStr">
        <is>
          <t>CH</t>
        </is>
      </c>
      <c r="D7154" t="inlineStr">
        <is>
          <t>unit</t>
        </is>
      </c>
      <c r="F7154" t="inlineStr">
        <is>
          <t>technosphere</t>
        </is>
      </c>
      <c r="G7154" t="n">
        <v>0</v>
      </c>
      <c r="H7154" t="inlineStr">
        <is>
          <t>photovoltaic slanted-roof installation, 3 kWp, CIS, laminated, integrated, on roof</t>
        </is>
      </c>
      <c r="I7154" t="inlineStr">
        <is>
          <t>(2,2,1,1,1,3); Calculation with average annual yield and share of technologies. Lifetime: 30a.</t>
        </is>
      </c>
      <c r="K7154" t="inlineStr">
        <is>
          <t>residential</t>
        </is>
      </c>
      <c r="L7154">
        <f>IF(K7154="residential",VLOOKUP(B7143,parameters!$C$41:$AG$178,18,0),IF(K7154="commercial",1-VLOOKUP(B7143,parameters!$C$41:$AG$178,18,0),1))</f>
        <v>0.17766751537682748</v>
      </c>
      <c r="M7154" s="30">
        <f>INDEX(parameters!$D$41:$AG$178,MATCH('PV (extension)'!B7143,parameters!$C$41:$C$178,0),MATCH('PV (extension)'!A7154,parameters!$D$5:$AG$5,0))/L7154</f>
        <v>5.119823078397083E-3</v>
      </c>
      <c r="N7154" s="3" t="inlineStr">
        <is>
          <t>roof-top</t>
        </is>
      </c>
      <c r="O7154">
        <f>INDEX(parameters!$C$196:$EJ$198,MATCH('PV (extension)'!N7154,parameters!$B$196:$B$198,0),MATCH('PV (extension)'!B7143,parameters!$C$195:$EJ$195,0))</f>
        <v>1449.6726437642649</v>
      </c>
      <c r="P7154" t="n">
        <v>3</v>
      </c>
      <c r="Q7154" t="n">
        <v>30</v>
      </c>
      <c r="R7154">
        <f>Q7154*P7154*O7154</f>
        <v>130470.53793878383</v>
      </c>
      <c r="S7154">
        <f>1/R7154</f>
        <v>7.6645656237670703E-6</v>
      </c>
    </row>
    <row r="7155" ht="16" customHeight="1" s="29">
      <c r="A7155" t="inlineStr">
        <is>
          <t>photovoltaic slanted-roof installation, 3 kWp, CdTe, panel, mounted, on roof</t>
        </is>
      </c>
      <c r="B7155" s="30">
        <f>M7155*S7155</f>
        <v>2.5594325031230463E-7</v>
      </c>
      <c r="C7155" t="inlineStr">
        <is>
          <t>CH</t>
        </is>
      </c>
      <c r="D7155" t="inlineStr">
        <is>
          <t>unit</t>
        </is>
      </c>
      <c r="F7155" t="inlineStr">
        <is>
          <t>technosphere</t>
        </is>
      </c>
      <c r="G7155" t="n">
        <v>0</v>
      </c>
      <c r="H7155" t="inlineStr">
        <is>
          <t>photovoltaic slanted-roof installation, 3 kWp, CdTe, panel, mounted, on roof</t>
        </is>
      </c>
      <c r="I7155" t="inlineStr">
        <is>
          <t>(2,2,1,1,1,3); Calculation with average annual yield and share of technologies. Lifetime: 30a.</t>
        </is>
      </c>
      <c r="K7155" t="inlineStr">
        <is>
          <t>residential</t>
        </is>
      </c>
      <c r="L7155">
        <f>L7154</f>
        <v>0.17766751537682748</v>
      </c>
      <c r="M7155" s="30">
        <f>INDEX(parameters!$D$41:$AG$178,MATCH('PV (extension)'!B7143,parameters!$C$41:$C$178,0),MATCH('PV (extension)'!A7155,parameters!$D$5:$AG$5,0))/L7155</f>
        <v>3.3393053550047194E-2</v>
      </c>
      <c r="N7155" s="3" t="inlineStr">
        <is>
          <t>roof-top</t>
        </is>
      </c>
      <c r="O7155">
        <f>INDEX(parameters!$C$196:$EJ$198,MATCH('PV (extension)'!N7155,parameters!$B$196:$B$198,0),MATCH('PV (extension)'!B7143,parameters!$C$195:$EJ$195,0))</f>
        <v>1449.6726437642649</v>
      </c>
      <c r="P7155" t="n">
        <v>3</v>
      </c>
      <c r="Q7155" t="n">
        <v>30</v>
      </c>
      <c r="R7155">
        <f>Q7155*P7155*O7155</f>
        <v>130470.53793878383</v>
      </c>
      <c r="S7155">
        <f>1/R7155</f>
        <v>7.6645656237670703E-6</v>
      </c>
    </row>
    <row r="7156" ht="16" customHeight="1" s="29">
      <c r="A7156" t="inlineStr">
        <is>
          <t>photovoltaic slanted-roof installation, 3 kWp, micro-Si, laminated, integrated, on roof</t>
        </is>
      </c>
      <c r="B7156" s="30">
        <f>M7156*S7156</f>
        <v>3.9658373324272634E-9</v>
      </c>
      <c r="C7156" t="inlineStr">
        <is>
          <t>RER</t>
        </is>
      </c>
      <c r="D7156" t="inlineStr">
        <is>
          <t>unit</t>
        </is>
      </c>
      <c r="F7156" t="inlineStr">
        <is>
          <t>technosphere</t>
        </is>
      </c>
      <c r="G7156" t="n">
        <v>0</v>
      </c>
      <c r="H7156" t="inlineStr">
        <is>
          <t>photovoltaic slanted-roof installation, 3 kWp, micro-Si, laminated, integrated, on roof</t>
        </is>
      </c>
      <c r="I7156" t="inlineStr">
        <is>
          <t>(2,2,1,1,1,3); Calculation with average annual yield and share of technologies. Lifetime: 30a.</t>
        </is>
      </c>
      <c r="K7156" t="inlineStr">
        <is>
          <t>residential</t>
        </is>
      </c>
      <c r="L7156">
        <f>L7155</f>
        <v>0.17766751537682748</v>
      </c>
      <c r="M7156" s="30">
        <f>INDEX(parameters!$D$41:$AG$178,MATCH('PV (extension)'!B7143,parameters!$C$41:$C$178,0),MATCH('PV (extension)'!A7156,parameters!$D$5:$AG$5,0))/L7156</f>
        <v>5.1742493013949662E-4</v>
      </c>
      <c r="N7156" s="3" t="inlineStr">
        <is>
          <t>roof-top</t>
        </is>
      </c>
      <c r="O7156">
        <f>INDEX(parameters!$C$196:$EJ$198,MATCH('PV (extension)'!N7156,parameters!$B$196:$B$198,0),MATCH('PV (extension)'!B7143,parameters!$C$195:$EJ$195,0))</f>
        <v>1449.6726437642649</v>
      </c>
      <c r="P7156" t="n">
        <v>3</v>
      </c>
      <c r="Q7156" t="n">
        <v>30</v>
      </c>
      <c r="R7156">
        <f>Q7156*P7156*O7156</f>
        <v>130470.53793878383</v>
      </c>
      <c r="S7156">
        <f>1/R7156</f>
        <v>7.6645656237670703E-6</v>
      </c>
    </row>
    <row r="7157" ht="16" customHeight="1" s="29">
      <c r="A7157" t="inlineStr">
        <is>
          <t>photovoltaic slanted-roof installation, 3 kWp, micro-Si, panel, mounted, on roof</t>
        </is>
      </c>
      <c r="B7157" s="30">
        <f>M7157*S7157</f>
        <v>6.8945393622788369E-8</v>
      </c>
      <c r="C7157" t="inlineStr">
        <is>
          <t>RER</t>
        </is>
      </c>
      <c r="D7157" t="inlineStr">
        <is>
          <t>unit</t>
        </is>
      </c>
      <c r="F7157" t="inlineStr">
        <is>
          <t>technosphere</t>
        </is>
      </c>
      <c r="G7157" t="n">
        <v>0</v>
      </c>
      <c r="H7157" t="inlineStr">
        <is>
          <t>photovoltaic slanted-roof installation, 3 kWp, micro-Si, panel, mounted, on roof</t>
        </is>
      </c>
      <c r="I7157" t="inlineStr">
        <is>
          <t>(2,2,1,1,1,3); Calculation with average annual yield and share of technologies. Lifetime: 30a.</t>
        </is>
      </c>
      <c r="K7157" t="inlineStr">
        <is>
          <t>residential</t>
        </is>
      </c>
      <c r="L7157">
        <f>L7156</f>
        <v>0.17766751537682748</v>
      </c>
      <c r="M7157" s="30">
        <f>INDEX(parameters!$D$41:$AG$178,MATCH('PV (extension)'!B7143,parameters!$C$41:$C$178,0),MATCH('PV (extension)'!A7157,parameters!$D$5:$AG$5,0))/L7157</f>
        <v>8.9953425943663963E-3</v>
      </c>
      <c r="N7157" s="3" t="inlineStr">
        <is>
          <t>roof-top</t>
        </is>
      </c>
      <c r="O7157">
        <f>INDEX(parameters!$C$196:$EJ$198,MATCH('PV (extension)'!N7157,parameters!$B$196:$B$198,0),MATCH('PV (extension)'!B7143,parameters!$C$195:$EJ$195,0))</f>
        <v>1449.6726437642649</v>
      </c>
      <c r="P7157" t="n">
        <v>3</v>
      </c>
      <c r="Q7157" t="n">
        <v>30</v>
      </c>
      <c r="R7157">
        <f>Q7157*P7157*O7157</f>
        <v>130470.53793878383</v>
      </c>
      <c r="S7157">
        <f>1/R7157</f>
        <v>7.6645656237670703E-6</v>
      </c>
    </row>
    <row r="7158" s="29">
      <c r="A7158" t="inlineStr">
        <is>
          <t>photovoltaic facade installation, 3kWp, multi-Si, laminated, integrated, at building</t>
        </is>
      </c>
      <c r="B7158" s="30">
        <f>M7158*S7158</f>
        <v>2.0192606023397928E-7</v>
      </c>
      <c r="C7158" t="inlineStr">
        <is>
          <t>RER</t>
        </is>
      </c>
      <c r="D7158" t="inlineStr">
        <is>
          <t>unit</t>
        </is>
      </c>
      <c r="F7158" t="inlineStr">
        <is>
          <t>technosphere</t>
        </is>
      </c>
      <c r="G7158" t="n">
        <v>0</v>
      </c>
      <c r="H7158" t="inlineStr">
        <is>
          <t>photovoltaic facade installation, 3kWp, multi-Si, laminated, integrated, at building</t>
        </is>
      </c>
      <c r="I7158" t="inlineStr">
        <is>
          <t>(2,2,1,1,1,3); Calculation with average annual yield and share of technologies. Lifetime: 30a.</t>
        </is>
      </c>
      <c r="K7158" t="inlineStr">
        <is>
          <t>residential</t>
        </is>
      </c>
      <c r="L7158">
        <f>L7157</f>
        <v>0.17766751537682748</v>
      </c>
      <c r="M7158" s="30">
        <f>INDEX(parameters!$D$41:$AG$178,MATCH('PV (extension)'!B7143,parameters!$C$41:$C$178,0),MATCH('PV (extension)'!A7158,parameters!$D$5:$AG$5,0))/L7158</f>
        <v>1.8497835237986298E-2</v>
      </c>
      <c r="N7158" t="inlineStr">
        <is>
          <t>façade</t>
        </is>
      </c>
      <c r="O7158">
        <f>INDEX(parameters!$C$196:$EJ$198,MATCH('PV (extension)'!N7158,parameters!$B$196:$B$198,0),MATCH('PV (extension)'!B7143,parameters!$C$195:$EJ$195,0))</f>
        <v>1017.855260515335</v>
      </c>
      <c r="P7158" t="n">
        <v>3</v>
      </c>
      <c r="Q7158" t="n">
        <v>30</v>
      </c>
      <c r="R7158">
        <f>Q7158*P7158*O7158</f>
        <v>91606.973446380143</v>
      </c>
      <c r="S7158">
        <f>1/R7158</f>
        <v>1.091619952475916E-5</v>
      </c>
    </row>
    <row r="7159" s="29">
      <c r="A7159" t="inlineStr">
        <is>
          <t>photovoltaic facade installation, 3kWp, multi-Si, panel, mounted, at building</t>
        </is>
      </c>
      <c r="B7159" s="30">
        <f>M7159*S7159</f>
        <v>1.9803602175682432E-7</v>
      </c>
      <c r="C7159" t="inlineStr">
        <is>
          <t>RER</t>
        </is>
      </c>
      <c r="D7159" t="inlineStr">
        <is>
          <t>unit</t>
        </is>
      </c>
      <c r="F7159" t="inlineStr">
        <is>
          <t>technosphere</t>
        </is>
      </c>
      <c r="G7159" t="n">
        <v>0</v>
      </c>
      <c r="H7159" t="inlineStr">
        <is>
          <t>photovoltaic facade installation, 3kWp, multi-Si, panel, mounted, at building</t>
        </is>
      </c>
      <c r="I7159" t="inlineStr">
        <is>
          <t>(2,2,1,1,1,3); Calculation with average annual yield and share of technologies. Lifetime: 30a.</t>
        </is>
      </c>
      <c r="K7159" t="inlineStr">
        <is>
          <t>residential</t>
        </is>
      </c>
      <c r="L7159">
        <f>L7158</f>
        <v>0.17766751537682748</v>
      </c>
      <c r="M7159" s="30">
        <f>INDEX(parameters!$D$41:$AG$178,MATCH('PV (extension)'!B7143,parameters!$C$41:$C$178,0),MATCH('PV (extension)'!A7159,parameters!$D$5:$AG$5,0))/L7159</f>
        <v>1.8141480586504166E-2</v>
      </c>
      <c r="N7159" t="inlineStr">
        <is>
          <t>façade</t>
        </is>
      </c>
      <c r="O7159">
        <f>INDEX(parameters!$C$196:$EJ$198,MATCH('PV (extension)'!N7159,parameters!$B$196:$B$198,0),MATCH('PV (extension)'!B7143,parameters!$C$195:$EJ$195,0))</f>
        <v>1017.855260515335</v>
      </c>
      <c r="P7159" t="n">
        <v>3</v>
      </c>
      <c r="Q7159" t="n">
        <v>30</v>
      </c>
      <c r="R7159">
        <f>Q7159*P7159*O7159</f>
        <v>91606.973446380143</v>
      </c>
      <c r="S7159">
        <f>1/R7159</f>
        <v>1.091619952475916E-5</v>
      </c>
    </row>
    <row r="7160" s="29">
      <c r="A7160" t="inlineStr">
        <is>
          <t>photovoltaic facade installation, 3kWp, single-Si, laminated, integrated, at building</t>
        </is>
      </c>
      <c r="B7160" s="30">
        <f>M7160*S7160</f>
        <v>1.0645316482958795E-7</v>
      </c>
      <c r="C7160" t="inlineStr">
        <is>
          <t>RER</t>
        </is>
      </c>
      <c r="D7160" t="inlineStr">
        <is>
          <t>unit</t>
        </is>
      </c>
      <c r="F7160" t="inlineStr">
        <is>
          <t>technosphere</t>
        </is>
      </c>
      <c r="G7160" t="n">
        <v>0</v>
      </c>
      <c r="H7160" t="inlineStr">
        <is>
          <t>photovoltaic facade installation, 3kWp, single-Si, laminated, integrated, at building</t>
        </is>
      </c>
      <c r="I7160" t="inlineStr">
        <is>
          <t>(2,2,1,1,1,3); Calculation with average annual yield and share of technologies. Lifetime: 30a.</t>
        </is>
      </c>
      <c r="K7160" t="inlineStr">
        <is>
          <t>residential</t>
        </is>
      </c>
      <c r="L7160">
        <f>L7159</f>
        <v>0.17766751537682748</v>
      </c>
      <c r="M7160" s="30">
        <f>INDEX(parameters!$D$41:$AG$178,MATCH('PV (extension)'!B7143,parameters!$C$41:$C$178,0),MATCH('PV (extension)'!A7160,parameters!$D$5:$AG$5,0))/L7160</f>
        <v>9.7518522438271929E-3</v>
      </c>
      <c r="N7160" t="inlineStr">
        <is>
          <t>façade</t>
        </is>
      </c>
      <c r="O7160">
        <f>INDEX(parameters!$C$196:$EJ$198,MATCH('PV (extension)'!N7160,parameters!$B$196:$B$198,0),MATCH('PV (extension)'!B7143,parameters!$C$195:$EJ$195,0))</f>
        <v>1017.855260515335</v>
      </c>
      <c r="P7160" t="n">
        <v>3</v>
      </c>
      <c r="Q7160" t="n">
        <v>30</v>
      </c>
      <c r="R7160">
        <f>Q7160*P7160*O7160</f>
        <v>91606.973446380143</v>
      </c>
      <c r="S7160">
        <f>1/R7160</f>
        <v>1.091619952475916E-5</v>
      </c>
    </row>
    <row r="7161" s="29">
      <c r="A7161" t="inlineStr">
        <is>
          <t>photovoltaic facade installation, 3kWp, single-Si, panel, mounted, at building</t>
        </is>
      </c>
      <c r="B7161" s="30">
        <f>M7161*S7161</f>
        <v>1.0636105635226832E-7</v>
      </c>
      <c r="C7161" t="inlineStr">
        <is>
          <t>RER</t>
        </is>
      </c>
      <c r="D7161" t="inlineStr">
        <is>
          <t>unit</t>
        </is>
      </c>
      <c r="F7161" t="inlineStr">
        <is>
          <t>technosphere</t>
        </is>
      </c>
      <c r="G7161" t="n">
        <v>0</v>
      </c>
      <c r="H7161" t="inlineStr">
        <is>
          <t>photovoltaic facade installation, 3kWp, single-Si, panel, mounted, at building</t>
        </is>
      </c>
      <c r="I7161" t="inlineStr">
        <is>
          <t>(2,2,1,1,1,3); Calculation with average annual yield and share of technologies. Lifetime: 30a.</t>
        </is>
      </c>
      <c r="K7161" t="inlineStr">
        <is>
          <t>residential</t>
        </is>
      </c>
      <c r="L7161">
        <f>L7160</f>
        <v>0.17766751537682748</v>
      </c>
      <c r="M7161" s="30">
        <f>INDEX(parameters!$D$41:$AG$178,MATCH('PV (extension)'!B7143,parameters!$C$41:$C$178,0),MATCH('PV (extension)'!A7161,parameters!$D$5:$AG$5,0))/L7161</f>
        <v>9.7434144649911868E-3</v>
      </c>
      <c r="N7161" t="inlineStr">
        <is>
          <t>façade</t>
        </is>
      </c>
      <c r="O7161">
        <f>INDEX(parameters!$C$196:$EJ$198,MATCH('PV (extension)'!N7161,parameters!$B$196:$B$198,0),MATCH('PV (extension)'!B7143,parameters!$C$195:$EJ$195,0))</f>
        <v>1017.855260515335</v>
      </c>
      <c r="P7161" t="n">
        <v>3</v>
      </c>
      <c r="Q7161" t="n">
        <v>30</v>
      </c>
      <c r="R7161">
        <f>Q7161*P7161*O7161</f>
        <v>91606.973446380143</v>
      </c>
      <c r="S7161">
        <f>1/R7161</f>
        <v>1.091619952475916E-5</v>
      </c>
    </row>
    <row r="7162" ht="16" customHeight="1" s="29">
      <c r="A7162" t="inlineStr">
        <is>
          <t>photovoltaic flat-roof installation, 3kWp, multi-Si, on roof</t>
        </is>
      </c>
      <c r="B7162" s="30">
        <f>M7162*S7162</f>
        <v>2.1839623808240179E-6</v>
      </c>
      <c r="C7162" t="inlineStr">
        <is>
          <t>RER</t>
        </is>
      </c>
      <c r="D7162" t="inlineStr">
        <is>
          <t>unit</t>
        </is>
      </c>
      <c r="F7162" t="inlineStr">
        <is>
          <t>technosphere</t>
        </is>
      </c>
      <c r="G7162" t="n">
        <v>0</v>
      </c>
      <c r="H7162" t="inlineStr">
        <is>
          <t>photovoltaic flat-roof installation, 3kWp, multi-Si, on roof</t>
        </is>
      </c>
      <c r="I7162" t="inlineStr">
        <is>
          <t>(2,2,1,1,1,3); Calculation with average annual yield and share of technologies. Lifetime: 30a.</t>
        </is>
      </c>
      <c r="K7162" t="inlineStr">
        <is>
          <t>residential</t>
        </is>
      </c>
      <c r="L7162">
        <f>L7161</f>
        <v>0.17766751537682748</v>
      </c>
      <c r="M7162" s="30">
        <f>INDEX(parameters!$D$41:$AG$178,MATCH('PV (extension)'!B7143,parameters!$C$41:$C$178,0),MATCH('PV (extension)'!A7162,parameters!$D$5:$AG$5,0))/L7162</f>
        <v>0.28494274666417674</v>
      </c>
      <c r="N7162" s="3" t="inlineStr">
        <is>
          <t>roof-top</t>
        </is>
      </c>
      <c r="O7162">
        <f>INDEX(parameters!$C$196:$EJ$198,MATCH('PV (extension)'!N7162,parameters!$B$196:$B$198,0),MATCH('PV (extension)'!B7143,parameters!$C$195:$EJ$195,0))</f>
        <v>1449.6726437642649</v>
      </c>
      <c r="P7162" t="n">
        <v>3</v>
      </c>
      <c r="Q7162" t="n">
        <v>30</v>
      </c>
      <c r="R7162">
        <f>Q7162*P7162*O7162</f>
        <v>130470.53793878383</v>
      </c>
      <c r="S7162">
        <f>1/R7162</f>
        <v>7.6645656237670703E-6</v>
      </c>
    </row>
    <row r="7163" ht="16" customHeight="1" s="29">
      <c r="A7163" t="inlineStr">
        <is>
          <t>photovoltaic flat-roof installation, 3kWp, single-Si, on roof</t>
        </is>
      </c>
      <c r="B7163" s="30">
        <f>M7163*S7163</f>
        <v>1.1399967268016191E-6</v>
      </c>
      <c r="C7163" t="inlineStr">
        <is>
          <t>RER</t>
        </is>
      </c>
      <c r="D7163" t="inlineStr">
        <is>
          <t>unit</t>
        </is>
      </c>
      <c r="F7163" t="inlineStr">
        <is>
          <t>technosphere</t>
        </is>
      </c>
      <c r="G7163" t="n">
        <v>0</v>
      </c>
      <c r="H7163" t="inlineStr">
        <is>
          <t>photovoltaic flat-roof installation, 3kWp, single-Si, on roof</t>
        </is>
      </c>
      <c r="I7163" t="inlineStr">
        <is>
          <t>(2,2,1,1,1,3); Calculation with average annual yield and share of technologies. Lifetime: 30a.</t>
        </is>
      </c>
      <c r="K7163" t="inlineStr">
        <is>
          <t>residential</t>
        </is>
      </c>
      <c r="L7163">
        <f>L7162</f>
        <v>0.17766751537682748</v>
      </c>
      <c r="M7163" s="30">
        <f>INDEX(parameters!$D$41:$AG$178,MATCH('PV (extension)'!B7143,parameters!$C$41:$C$178,0),MATCH('PV (extension)'!A7163,parameters!$D$5:$AG$5,0))/L7163</f>
        <v>0.14873598619426004</v>
      </c>
      <c r="N7163" s="3" t="inlineStr">
        <is>
          <t>roof-top</t>
        </is>
      </c>
      <c r="O7163">
        <f>INDEX(parameters!$C$196:$EJ$198,MATCH('PV (extension)'!N7163,parameters!$B$196:$B$198,0),MATCH('PV (extension)'!B7143,parameters!$C$195:$EJ$195,0))</f>
        <v>1449.6726437642649</v>
      </c>
      <c r="P7163" t="n">
        <v>3</v>
      </c>
      <c r="Q7163" t="n">
        <v>30</v>
      </c>
      <c r="R7163">
        <f>Q7163*P7163*O7163</f>
        <v>130470.53793878383</v>
      </c>
      <c r="S7163">
        <f>1/R7163</f>
        <v>7.6645656237670703E-6</v>
      </c>
    </row>
    <row r="7164" ht="16" customHeight="1" s="29">
      <c r="A7164" t="inlineStr">
        <is>
          <t>photovoltaic slanted-roof installation, 3kWp, CIS, panel, mounted, on roof</t>
        </is>
      </c>
      <c r="B7164" s="30">
        <f>M7164*S7164</f>
        <v>6.3055297284755527E-7</v>
      </c>
      <c r="C7164" t="inlineStr">
        <is>
          <t>CH</t>
        </is>
      </c>
      <c r="D7164" t="inlineStr">
        <is>
          <t>unit</t>
        </is>
      </c>
      <c r="F7164" t="inlineStr">
        <is>
          <t>technosphere</t>
        </is>
      </c>
      <c r="G7164" t="n">
        <v>0</v>
      </c>
      <c r="H7164" t="inlineStr">
        <is>
          <t>photovoltaic slanted-roof installation, 3kWp, CIS, panel, mounted, on roof</t>
        </is>
      </c>
      <c r="I7164" t="inlineStr">
        <is>
          <t>(2,2,1,1,1,3); Calculation with average annual yield and share of technologies. Lifetime: 30a.</t>
        </is>
      </c>
      <c r="K7164" t="inlineStr">
        <is>
          <t>residential</t>
        </is>
      </c>
      <c r="L7164">
        <f>L7163</f>
        <v>0.17766751537682748</v>
      </c>
      <c r="M7164" s="30">
        <f>INDEX(parameters!$D$41:$AG$178,MATCH('PV (extension)'!B7143,parameters!$C$41:$C$178,0),MATCH('PV (extension)'!A7164,parameters!$D$5:$AG$5,0))/L7164</f>
        <v>8.2268585566319899E-2</v>
      </c>
      <c r="N7164" s="3" t="inlineStr">
        <is>
          <t>roof-top</t>
        </is>
      </c>
      <c r="O7164">
        <f>INDEX(parameters!$C$196:$EJ$198,MATCH('PV (extension)'!N7164,parameters!$B$196:$B$198,0),MATCH('PV (extension)'!B7143,parameters!$C$195:$EJ$195,0))</f>
        <v>1449.6726437642649</v>
      </c>
      <c r="P7164" t="n">
        <v>3</v>
      </c>
      <c r="Q7164" t="n">
        <v>30</v>
      </c>
      <c r="R7164">
        <f>Q7164*P7164*O7164</f>
        <v>130470.53793878383</v>
      </c>
      <c r="S7164">
        <f>1/R7164</f>
        <v>7.6645656237670703E-6</v>
      </c>
    </row>
    <row r="7165" ht="16" customHeight="1" s="29">
      <c r="A7165" t="inlineStr">
        <is>
          <t>photovoltaic slanted-roof installation, 3kWp, CdTe, laminated, integrated, on roof</t>
        </is>
      </c>
      <c r="B7165" s="30">
        <f>M7165*S7165</f>
        <v>1.7655878657798419E-8</v>
      </c>
      <c r="C7165" t="inlineStr">
        <is>
          <t>CH</t>
        </is>
      </c>
      <c r="D7165" t="inlineStr">
        <is>
          <t>unit</t>
        </is>
      </c>
      <c r="F7165" t="inlineStr">
        <is>
          <t>technosphere</t>
        </is>
      </c>
      <c r="G7165" t="n">
        <v>0</v>
      </c>
      <c r="H7165" t="inlineStr">
        <is>
          <t>photovoltaic slanted-roof installation, 3kWp, CdTe, laminated, integrated, on roof</t>
        </is>
      </c>
      <c r="I7165" t="inlineStr">
        <is>
          <t>(2,2,1,1,1,3); Calculation with average annual yield and share of technologies. Lifetime: 30a.</t>
        </is>
      </c>
      <c r="K7165" t="inlineStr">
        <is>
          <t>residential</t>
        </is>
      </c>
      <c r="L7165">
        <f>L7164</f>
        <v>0.17766751537682748</v>
      </c>
      <c r="M7165" s="30">
        <f>INDEX(parameters!$D$41:$AG$178,MATCH('PV (extension)'!B7143,parameters!$C$41:$C$178,0),MATCH('PV (extension)'!A7165,parameters!$D$5:$AG$5,0))/L7165</f>
        <v>2.3035719862648527E-3</v>
      </c>
      <c r="N7165" s="3" t="inlineStr">
        <is>
          <t>roof-top</t>
        </is>
      </c>
      <c r="O7165">
        <f>INDEX(parameters!$C$196:$EJ$198,MATCH('PV (extension)'!N7165,parameters!$B$196:$B$198,0),MATCH('PV (extension)'!B7143,parameters!$C$195:$EJ$195,0))</f>
        <v>1449.6726437642649</v>
      </c>
      <c r="P7165" t="n">
        <v>3</v>
      </c>
      <c r="Q7165" t="n">
        <v>30</v>
      </c>
      <c r="R7165">
        <f>Q7165*P7165*O7165</f>
        <v>130470.53793878383</v>
      </c>
      <c r="S7165">
        <f>1/R7165</f>
        <v>7.6645656237670703E-6</v>
      </c>
    </row>
    <row r="7166" ht="16" customHeight="1" s="29">
      <c r="A7166" t="inlineStr">
        <is>
          <t>photovoltaic slanted-roof installation, 3kWp, multi-Si, laminated, integrated, on roof</t>
        </is>
      </c>
      <c r="B7166" s="30">
        <f>M7166*S7166</f>
        <v>1.0489461231326507E-7</v>
      </c>
      <c r="C7166" t="inlineStr">
        <is>
          <t>RER</t>
        </is>
      </c>
      <c r="D7166" t="inlineStr">
        <is>
          <t>unit</t>
        </is>
      </c>
      <c r="F7166" t="inlineStr">
        <is>
          <t>technosphere</t>
        </is>
      </c>
      <c r="G7166" t="n">
        <v>0</v>
      </c>
      <c r="H7166" t="inlineStr">
        <is>
          <t>photovoltaic slanted-roof installation, 3kWp, multi-Si, laminated, integrated, on roof</t>
        </is>
      </c>
      <c r="I7166" t="inlineStr">
        <is>
          <t>(2,2,1,1,1,3); Calculation with average annual yield and share of technologies. Lifetime: 30a.</t>
        </is>
      </c>
      <c r="K7166" t="inlineStr">
        <is>
          <t>residential</t>
        </is>
      </c>
      <c r="L7166">
        <f>L7165</f>
        <v>0.17766751537682748</v>
      </c>
      <c r="M7166" s="30">
        <f>INDEX(parameters!$D$41:$AG$178,MATCH('PV (extension)'!B7143,parameters!$C$41:$C$178,0),MATCH('PV (extension)'!A7166,parameters!$D$5:$AG$5,0))/L7166</f>
        <v>1.3685656495391874E-2</v>
      </c>
      <c r="N7166" s="3" t="inlineStr">
        <is>
          <t>roof-top</t>
        </is>
      </c>
      <c r="O7166">
        <f>INDEX(parameters!$C$196:$EJ$198,MATCH('PV (extension)'!N7166,parameters!$B$196:$B$198,0),MATCH('PV (extension)'!B7143,parameters!$C$195:$EJ$195,0))</f>
        <v>1449.6726437642649</v>
      </c>
      <c r="P7166" t="n">
        <v>3</v>
      </c>
      <c r="Q7166" t="n">
        <v>30</v>
      </c>
      <c r="R7166">
        <f>Q7166*P7166*O7166</f>
        <v>130470.53793878383</v>
      </c>
      <c r="S7166">
        <f>1/R7166</f>
        <v>7.6645656237670703E-6</v>
      </c>
    </row>
    <row r="7167" ht="16" customHeight="1" s="29">
      <c r="A7167" t="inlineStr">
        <is>
          <t>photovoltaic slanted-roof installation, 3kWp, multi-Si, panel, mounted, on roof</t>
        </is>
      </c>
      <c r="B7167" s="30">
        <f>M7167*S7167</f>
        <v>1.7954231840296333E-6</v>
      </c>
      <c r="C7167" t="inlineStr">
        <is>
          <t>RER</t>
        </is>
      </c>
      <c r="D7167" t="inlineStr">
        <is>
          <t>unit</t>
        </is>
      </c>
      <c r="F7167" t="inlineStr">
        <is>
          <t>technosphere</t>
        </is>
      </c>
      <c r="G7167" t="n">
        <v>0</v>
      </c>
      <c r="H7167" t="inlineStr">
        <is>
          <t>photovoltaic slanted-roof installation, 3kWp, multi-Si, panel, mounted, on roof</t>
        </is>
      </c>
      <c r="I7167" t="inlineStr">
        <is>
          <t>(2,2,1,1,1,3); Calculation with average annual yield and share of technologies. Lifetime: 30a.</t>
        </is>
      </c>
      <c r="K7167" t="inlineStr">
        <is>
          <t>residential</t>
        </is>
      </c>
      <c r="L7167">
        <f>L7166</f>
        <v>0.17766751537682748</v>
      </c>
      <c r="M7167" s="30">
        <f>INDEX(parameters!$D$41:$AG$178,MATCH('PV (extension)'!B7143,parameters!$C$41:$C$178,0),MATCH('PV (extension)'!A7167,parameters!$D$5:$AG$5,0))/L7167</f>
        <v>0.23424982864811036</v>
      </c>
      <c r="N7167" s="3" t="inlineStr">
        <is>
          <t>roof-top</t>
        </is>
      </c>
      <c r="O7167">
        <f>INDEX(parameters!$C$196:$EJ$198,MATCH('PV (extension)'!N7167,parameters!$B$196:$B$198,0),MATCH('PV (extension)'!B7143,parameters!$C$195:$EJ$195,0))</f>
        <v>1449.6726437642649</v>
      </c>
      <c r="P7167" t="n">
        <v>3</v>
      </c>
      <c r="Q7167" t="n">
        <v>30</v>
      </c>
      <c r="R7167">
        <f>Q7167*P7167*O7167</f>
        <v>130470.53793878383</v>
      </c>
      <c r="S7167">
        <f>1/R7167</f>
        <v>7.6645656237670703E-6</v>
      </c>
    </row>
    <row r="7168" ht="16" customHeight="1" s="29">
      <c r="A7168" t="inlineStr">
        <is>
          <t>photovoltaic slanted-roof installation, 3kWp, single-Si, laminated, integrated, on roof</t>
        </is>
      </c>
      <c r="B7168" s="30">
        <f>M7168*S7168</f>
        <v>5.5436413711257904E-8</v>
      </c>
      <c r="C7168" t="inlineStr">
        <is>
          <t>RER</t>
        </is>
      </c>
      <c r="D7168" t="inlineStr">
        <is>
          <t>unit</t>
        </is>
      </c>
      <c r="F7168" t="inlineStr">
        <is>
          <t>technosphere</t>
        </is>
      </c>
      <c r="G7168" t="n">
        <v>0</v>
      </c>
      <c r="H7168" t="inlineStr">
        <is>
          <t>photovoltaic slanted-roof installation, 3kWp, single-Si, laminated, integrated, on roof</t>
        </is>
      </c>
      <c r="I7168" t="inlineStr">
        <is>
          <t>(2,2,1,1,1,3); Calculation with average annual yield and share of technologies. Lifetime: 30a.</t>
        </is>
      </c>
      <c r="K7168" t="inlineStr">
        <is>
          <t>residential</t>
        </is>
      </c>
      <c r="L7168">
        <f>L7167</f>
        <v>0.17766751537682748</v>
      </c>
      <c r="M7168" s="30">
        <f>INDEX(parameters!$D$41:$AG$178,MATCH('PV (extension)'!B7143,parameters!$C$41:$C$178,0),MATCH('PV (extension)'!A7168,parameters!$D$5:$AG$5,0))/L7168</f>
        <v>7.2328187183047909E-3</v>
      </c>
      <c r="N7168" s="3" t="inlineStr">
        <is>
          <t>roof-top</t>
        </is>
      </c>
      <c r="O7168">
        <f>INDEX(parameters!$C$196:$EJ$198,MATCH('PV (extension)'!N7168,parameters!$B$196:$B$198,0),MATCH('PV (extension)'!B7143,parameters!$C$195:$EJ$195,0))</f>
        <v>1449.6726437642649</v>
      </c>
      <c r="P7168" t="n">
        <v>3</v>
      </c>
      <c r="Q7168" t="n">
        <v>30</v>
      </c>
      <c r="R7168">
        <f>Q7168*P7168*O7168</f>
        <v>130470.53793878383</v>
      </c>
      <c r="S7168">
        <f>1/R7168</f>
        <v>7.6645656237670703E-6</v>
      </c>
    </row>
    <row r="7169" ht="16" customHeight="1" s="29">
      <c r="A7169" t="inlineStr">
        <is>
          <t>photovoltaic slanted-roof installation, 3kWp, single-Si, panel, mounted, on roof</t>
        </is>
      </c>
      <c r="B7169" s="30">
        <f>M7169*S7169</f>
        <v>9.3830056175863786E-7</v>
      </c>
      <c r="C7169" t="inlineStr">
        <is>
          <t>RER</t>
        </is>
      </c>
      <c r="D7169" t="inlineStr">
        <is>
          <t>unit</t>
        </is>
      </c>
      <c r="F7169" t="inlineStr">
        <is>
          <t>technosphere</t>
        </is>
      </c>
      <c r="G7169" t="n">
        <v>0</v>
      </c>
      <c r="H7169" t="inlineStr">
        <is>
          <t>photovoltaic slanted-roof installation, 3kWp, single-Si, panel, mounted, on roof</t>
        </is>
      </c>
      <c r="I7169" t="inlineStr">
        <is>
          <t>(2,2,1,1,1,3); Calculation with average annual yield and share of technologies. Lifetime: 30a.</t>
        </is>
      </c>
      <c r="K7169" t="inlineStr">
        <is>
          <t>residential</t>
        </is>
      </c>
      <c r="L7169">
        <f>L7168</f>
        <v>0.17766751537682748</v>
      </c>
      <c r="M7169" s="30">
        <f>INDEX(parameters!$D$41:$AG$178,MATCH('PV (extension)'!B7143,parameters!$C$41:$C$178,0),MATCH('PV (extension)'!A7169,parameters!$D$5:$AG$5,0))/L7169</f>
        <v>0.12242057904091255</v>
      </c>
      <c r="N7169" s="3" t="inlineStr">
        <is>
          <t>roof-top</t>
        </is>
      </c>
      <c r="O7169">
        <f>INDEX(parameters!$C$196:$EJ$198,MATCH('PV (extension)'!N7169,parameters!$B$196:$B$198,0),MATCH('PV (extension)'!B7143,parameters!$C$195:$EJ$195,0))</f>
        <v>1449.6726437642649</v>
      </c>
      <c r="P7169" t="n">
        <v>3</v>
      </c>
      <c r="Q7169" t="n">
        <v>30</v>
      </c>
      <c r="R7169">
        <f>Q7169*P7169*O7169</f>
        <v>130470.53793878383</v>
      </c>
      <c r="S7169">
        <f>1/R7169</f>
        <v>7.6645656237670703E-6</v>
      </c>
    </row>
    <row r="7170" s="29">
      <c r="A7170" t="inlineStr">
        <is>
          <t>market for tap water</t>
        </is>
      </c>
      <c r="B7170" t="n">
        <v>0.0037026</v>
      </c>
      <c r="C7170" t="inlineStr">
        <is>
          <t>Europe without Switzerland</t>
        </is>
      </c>
      <c r="D7170" t="inlineStr">
        <is>
          <t>kilogram</t>
        </is>
      </c>
      <c r="F7170" t="inlineStr">
        <is>
          <t>technosphere</t>
        </is>
      </c>
      <c r="G7170" t="n">
        <v>0</v>
      </c>
      <c r="H7170" t="inlineStr">
        <is>
          <t>tap water</t>
        </is>
      </c>
      <c r="I7170" t="inlineStr">
        <is>
          <t>(2,2,1,1,1,3); Estimation 20l/m2 panel</t>
        </is>
      </c>
    </row>
    <row r="7171" s="29">
      <c r="A7171" t="inlineStr">
        <is>
          <t>treatment of wastewater, from residence, capacity 1.1E10l/year</t>
        </is>
      </c>
      <c r="B7171" t="n">
        <v>-3.3323e-06</v>
      </c>
      <c r="C7171" t="inlineStr">
        <is>
          <t>CH</t>
        </is>
      </c>
      <c r="D7171" t="inlineStr">
        <is>
          <t>cubic meter</t>
        </is>
      </c>
      <c r="F7171" t="inlineStr">
        <is>
          <t>technosphere</t>
        </is>
      </c>
      <c r="G7171" t="n">
        <v>0</v>
      </c>
      <c r="H7171" t="inlineStr">
        <is>
          <t>wastewater, from residence</t>
        </is>
      </c>
      <c r="I7171" t="inlineStr">
        <is>
          <t>(2,2,1,1,1,3); Estimation 20l/m2 panel</t>
        </is>
      </c>
    </row>
    <row r="7172" s="29"/>
    <row r="7173" customFormat="1" s="28">
      <c r="A7173" s="28" t="inlineStr">
        <is>
          <t>Activity</t>
        </is>
      </c>
      <c r="B7173" s="28" t="inlineStr">
        <is>
          <t>electricity production, photovoltaic, commercial</t>
        </is>
      </c>
    </row>
    <row r="7174">
      <c r="A7174" t="inlineStr">
        <is>
          <t>comment</t>
        </is>
      </c>
      <c r="B717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")&amp;HLOOKUP(B7175,parameters!$C$195:$EJ$198,2,0)&amp;" kWh/kWp.
Annual output, Facade: "&amp;HLOOKUP(B7175,parameters!$C$195:$EJ$198,3,0)&amp;" kWh/kWp.
Annual output, Open-ground: "&amp;HLOOKUP(B7175,parameters!$C$195:$EJ$198,4,0)&amp;_xlfn._LONGTEXT("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")&amp;VLOOKUP(B7175,'extension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1449.67264376426 kWh/kWp.
Annual output, Facade: 1017.85526051533 kWh/kWp.
Annual output, Open-ground: 1542.20494017475 kWh/kWp.
Amount of solar energy transformed to electricity. Waste heat emission due to losses of electricity in the system.
Technology:  Electricity production with grid-connected photovoltaic power plants.
Time period:  Time of publications
Production volume: 11.249 GWh in 2025.
Sampling:  Statistical data and model calculations
Extrapolations:  Use of PV technology data investigated for other countries (Switzerland). Correction of average yield with Swiss data.
Uncertainty:  None
Author: Romain Sacchi, PSI, romain.sacchi@psi.ch</v>
      </c>
    </row>
    <row r="7175" s="29">
      <c r="A7175" t="inlineStr">
        <is>
          <t>location</t>
        </is>
      </c>
      <c r="B7175" t="inlineStr">
        <is>
          <t>BJ</t>
        </is>
      </c>
    </row>
    <row r="7176" s="29">
      <c r="A7176" t="inlineStr">
        <is>
          <t>production amount</t>
        </is>
      </c>
      <c r="B7176" t="n">
        <v>1</v>
      </c>
    </row>
    <row r="7177" s="29">
      <c r="A7177" t="inlineStr">
        <is>
          <t>reference product</t>
        </is>
      </c>
      <c r="B7177" t="inlineStr">
        <is>
          <t>electricity, low voltage</t>
        </is>
      </c>
    </row>
    <row r="7178" s="29">
      <c r="A7178" t="inlineStr">
        <is>
          <t>source</t>
        </is>
      </c>
      <c r="B717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179" s="29">
      <c r="A7179" t="inlineStr">
        <is>
          <t>type</t>
        </is>
      </c>
      <c r="B7179" t="inlineStr">
        <is>
          <t>process</t>
        </is>
      </c>
    </row>
    <row r="7180" s="29">
      <c r="A7180" t="inlineStr">
        <is>
          <t>unit</t>
        </is>
      </c>
      <c r="B7180" t="inlineStr">
        <is>
          <t>kilowatt hour</t>
        </is>
      </c>
    </row>
    <row r="7181" s="29">
      <c r="A7181" t="inlineStr">
        <is>
          <t>Exchanges</t>
        </is>
      </c>
    </row>
    <row r="7182" customFormat="1" s="28">
      <c r="A7182" s="28" t="inlineStr">
        <is>
          <t>name</t>
        </is>
      </c>
      <c r="B7182" s="28" t="inlineStr">
        <is>
          <t>amount</t>
        </is>
      </c>
      <c r="C7182" s="28" t="inlineStr">
        <is>
          <t>location</t>
        </is>
      </c>
      <c r="D7182" s="28" t="inlineStr">
        <is>
          <t>unit</t>
        </is>
      </c>
      <c r="E7182" s="28" t="inlineStr">
        <is>
          <t>categories</t>
        </is>
      </c>
      <c r="F7182" s="28" t="inlineStr">
        <is>
          <t>type</t>
        </is>
      </c>
      <c r="G7182" s="28" t="inlineStr">
        <is>
          <t>uncertainty type</t>
        </is>
      </c>
      <c r="H7182" s="28" t="inlineStr">
        <is>
          <t>reference product</t>
        </is>
      </c>
      <c r="I7182" s="28" t="inlineStr">
        <is>
          <t>comment</t>
        </is>
      </c>
      <c r="J7182" s="28" t="inlineStr">
        <is>
          <t>production volume</t>
        </is>
      </c>
      <c r="K7182" s="28" t="inlineStr">
        <is>
          <t>scope</t>
        </is>
      </c>
      <c r="L7182" s="28" t="inlineStr">
        <is>
          <t>scope share</t>
        </is>
      </c>
      <c r="M7182" s="28" t="inlineStr">
        <is>
          <t>tech share</t>
        </is>
      </c>
      <c r="N7182" s="28" t="inlineStr">
        <is>
          <t>installation</t>
        </is>
      </c>
      <c r="O7182" s="28" t="inlineStr">
        <is>
          <t>productivity</t>
        </is>
      </c>
      <c r="P7182" s="28" t="inlineStr">
        <is>
          <t>kWp</t>
        </is>
      </c>
      <c r="Q7182" s="28" t="inlineStr">
        <is>
          <t>lifetime</t>
        </is>
      </c>
      <c r="R7182" s="28" t="inlineStr">
        <is>
          <t>lifetime production</t>
        </is>
      </c>
      <c r="S7182" s="28" t="inlineStr">
        <is>
          <t>inverted lifetime production</t>
        </is>
      </c>
    </row>
    <row r="7183" s="29">
      <c r="A7183" t="inlineStr">
        <is>
          <t>Energy, solar, converted</t>
        </is>
      </c>
      <c r="B7183" t="n">
        <v>3.8503</v>
      </c>
      <c r="D7183" t="inlineStr">
        <is>
          <t>megajoule</t>
        </is>
      </c>
      <c r="E7183" t="inlineStr">
        <is>
          <t>natural resource::in air</t>
        </is>
      </c>
      <c r="F7183" t="inlineStr">
        <is>
          <t>biosphere</t>
        </is>
      </c>
      <c r="G7183" t="n">
        <v>0</v>
      </c>
      <c r="I7183" t="inlineStr">
        <is>
          <t>(2,2,1,1,1,3); Energy loss in the system</t>
        </is>
      </c>
    </row>
    <row r="7184" s="29">
      <c r="A7184" t="inlineStr">
        <is>
          <t>Heat, waste</t>
        </is>
      </c>
      <c r="B7184" t="n">
        <v>0.25027</v>
      </c>
      <c r="D7184" t="inlineStr">
        <is>
          <t>megajoule</t>
        </is>
      </c>
      <c r="E7184" t="inlineStr">
        <is>
          <t>air</t>
        </is>
      </c>
      <c r="F7184" t="inlineStr">
        <is>
          <t>biosphere</t>
        </is>
      </c>
      <c r="G7184" t="n">
        <v>0</v>
      </c>
      <c r="I7184" t="inlineStr">
        <is>
          <t>(1,na,na,na,na,na); Calculation with average annual output and share of technologies; Average degradation of 10.5% included</t>
        </is>
      </c>
    </row>
    <row r="7185" s="29">
      <c r="A7185" t="inlineStr">
        <is>
          <t>electricity production, photovoltaic, commercial</t>
        </is>
      </c>
      <c r="B7185" t="n">
        <v>1</v>
      </c>
      <c r="C7185" t="inlineStr">
        <is>
          <t>BJ</t>
        </is>
      </c>
      <c r="D7185" t="inlineStr">
        <is>
          <t>kilowatt hour</t>
        </is>
      </c>
      <c r="E7185" t="inlineStr">
        <is>
          <t>photovoltaic::power plants</t>
        </is>
      </c>
      <c r="F7185" t="inlineStr">
        <is>
          <t>production</t>
        </is>
      </c>
      <c r="G7185" t="n">
        <v>0</v>
      </c>
      <c r="H7185" t="inlineStr">
        <is>
          <t>electricity, low voltage</t>
        </is>
      </c>
      <c r="J7185">
        <f>VLOOKUP(C7185,'extension - production vol'!$B$6:$D$235,3,0)</f>
        <v>11.249000000000001</v>
      </c>
    </row>
    <row r="7186" ht="16" customHeight="1" s="29">
      <c r="A7186" t="inlineStr">
        <is>
          <t>photovoltaic flat-roof installation, 156 kWp, multi-Si, on roof</t>
        </is>
      </c>
      <c r="B7186" s="30">
        <f>M7186*S7186</f>
        <v>1.8096892425854597E-8</v>
      </c>
      <c r="C7186" t="inlineStr">
        <is>
          <t>CH</t>
        </is>
      </c>
      <c r="D7186" t="inlineStr">
        <is>
          <t>unit</t>
        </is>
      </c>
      <c r="F7186" t="inlineStr">
        <is>
          <t>technosphere</t>
        </is>
      </c>
      <c r="G7186" t="n">
        <v>0</v>
      </c>
      <c r="H7186" t="inlineStr">
        <is>
          <t>photovoltaic flat-roof installation, 156 kWp, multi-Si, on roof</t>
        </is>
      </c>
      <c r="I7186" t="inlineStr">
        <is>
          <t>(2,2,1,1,1,3); Calculation with average annual yield and share of technologies. Lifetime: 30a.</t>
        </is>
      </c>
      <c r="K7186" t="inlineStr">
        <is>
          <t>commercial</t>
        </is>
      </c>
      <c r="L7186">
        <f>IF(K7186="residential",VLOOKUP(B7175,parameters!$C$41:$AG$178,18,0),IF(K7186="commercial",1-VLOOKUP(B7175,parameters!$C$41:$AG$178,18,0),1))</f>
        <v>0.82233248462317254</v>
      </c>
      <c r="M7186" s="30">
        <f>INDEX(parameters!$D$41:$AG$178,MATCH('PV (extension)'!B7175,parameters!$C$41:$C$178,0),MATCH('PV (extension)'!A7186,parameters!$D$5:$AG$5,0))/L7186</f>
        <v>0.12277778707072071</v>
      </c>
      <c r="N7186" s="3" t="inlineStr">
        <is>
          <t>roof-top</t>
        </is>
      </c>
      <c r="O7186">
        <f>INDEX(parameters!$C$196:$EJ$198,MATCH('PV (extension)'!N7186,parameters!$B$196:$B$198,0),MATCH('PV (extension)'!B7175,parameters!$C$195:$EJ$195,0))</f>
        <v>1449.6726437642649</v>
      </c>
      <c r="P7186" t="n">
        <v>156</v>
      </c>
      <c r="Q7186" t="n">
        <v>30</v>
      </c>
      <c r="R7186">
        <f>Q7186*P7186*O7186</f>
        <v>6784467.9728167597</v>
      </c>
      <c r="S7186">
        <f>1/R7186</f>
        <v>1.4739549276475136E-7</v>
      </c>
    </row>
    <row r="7187" ht="16" customHeight="1" s="29">
      <c r="A7187" t="inlineStr">
        <is>
          <t>photovoltaic flat-roof installation, 156 kWp, single-Si, on roof</t>
        </is>
      </c>
      <c r="B7187" s="30">
        <f>M7187*S7187</f>
        <v>9.4531607022321273E-9</v>
      </c>
      <c r="C7187" t="inlineStr">
        <is>
          <t>CH</t>
        </is>
      </c>
      <c r="D7187" t="inlineStr">
        <is>
          <t>unit</t>
        </is>
      </c>
      <c r="F7187" t="inlineStr">
        <is>
          <t>technosphere</t>
        </is>
      </c>
      <c r="G7187" t="n">
        <v>0</v>
      </c>
      <c r="H7187" t="inlineStr">
        <is>
          <t>photovoltaic flat-roof installation, 156 kWp, single-Si, on roof</t>
        </is>
      </c>
      <c r="I7187" t="inlineStr">
        <is>
          <t>(2,2,1,1,1,3); Calculation with average annual yield and share of technologies. Lifetime: 30a.</t>
        </is>
      </c>
      <c r="K7187" t="inlineStr">
        <is>
          <t>commercial</t>
        </is>
      </c>
      <c r="L7187">
        <f>L7186</f>
        <v>0.82233248462317254</v>
      </c>
      <c r="M7187" s="30">
        <f>INDEX(parameters!$D$41:$AG$178,MATCH('PV (extension)'!B7175,parameters!$C$41:$C$178,0),MATCH('PV (extension)'!A7187,parameters!$D$5:$AG$5,0))/L7187</f>
        <v>6.4134666026183854E-2</v>
      </c>
      <c r="N7187" s="3" t="inlineStr">
        <is>
          <t>roof-top</t>
        </is>
      </c>
      <c r="O7187">
        <f>INDEX(parameters!$C$196:$EJ$198,MATCH('PV (extension)'!N7187,parameters!$B$196:$B$198,0),MATCH('PV (extension)'!B7175,parameters!$C$195:$EJ$195,0))</f>
        <v>1449.6726437642649</v>
      </c>
      <c r="P7187" t="n">
        <v>156</v>
      </c>
      <c r="Q7187" t="n">
        <v>30</v>
      </c>
      <c r="R7187">
        <f>Q7187*P7187*O7187</f>
        <v>6784467.9728167597</v>
      </c>
      <c r="S7187">
        <f>1/R7187</f>
        <v>1.4739549276475136E-7</v>
      </c>
    </row>
    <row r="7188" s="29">
      <c r="A7188" t="inlineStr">
        <is>
          <t>photovoltaic open ground installation, 570 kWp, CIS, on open ground</t>
        </is>
      </c>
      <c r="B7188" s="30">
        <f>M7188*S7188</f>
        <v>4.6592463629669934E-10</v>
      </c>
      <c r="C7188" t="inlineStr">
        <is>
          <t>RER</t>
        </is>
      </c>
      <c r="D7188" t="inlineStr">
        <is>
          <t>unit</t>
        </is>
      </c>
      <c r="F7188" t="inlineStr">
        <is>
          <t>technosphere</t>
        </is>
      </c>
      <c r="G7188" t="n">
        <v>0</v>
      </c>
      <c r="H7188" t="inlineStr">
        <is>
          <t>photovoltaic open ground installation, 570 kWp, CIS, on open ground</t>
        </is>
      </c>
      <c r="I7188" t="inlineStr">
        <is>
          <t>(2,2,1,1,1,3); Calculation with average annual yield and share of technologies. Lifetime: 30a.</t>
        </is>
      </c>
      <c r="K7188" t="inlineStr">
        <is>
          <t>commercial</t>
        </is>
      </c>
      <c r="L7188">
        <f>L7187</f>
        <v>0.82233248462317254</v>
      </c>
      <c r="M7188" s="30">
        <f>INDEX(parameters!$D$41:$AG$178,MATCH('PV (extension)'!B7175,parameters!$C$41:$C$178,0),MATCH('PV (extension)'!A7188,parameters!$D$5:$AG$5,0))/L7188</f>
        <v>1.2287226816964775E-2</v>
      </c>
      <c r="N7188" t="inlineStr">
        <is>
          <t>central</t>
        </is>
      </c>
      <c r="O7188">
        <f>INDEX(parameters!$C$196:$EJ$198,MATCH('PV (extension)'!N7188,parameters!$B$196:$B$198,0),MATCH('PV (extension)'!B7175,parameters!$C$195:$EJ$195,0))</f>
        <v>1542.2049401747499</v>
      </c>
      <c r="P7188" t="n">
        <v>570</v>
      </c>
      <c r="Q7188" t="n">
        <v>30</v>
      </c>
      <c r="R7188">
        <f>Q7188*P7188*O7188</f>
        <v>26371704.476988222</v>
      </c>
      <c r="S7188">
        <f>1/R7188</f>
        <v>3.7919429928110774E-8</v>
      </c>
    </row>
    <row r="7189" s="29">
      <c r="A7189" t="inlineStr">
        <is>
          <t>photovoltaic open ground installation, 570 kWp, CdTe, on open ground</t>
        </is>
      </c>
      <c r="B7189" s="30">
        <f>M7189*S7189</f>
        <v>3.4226464623543822E-9</v>
      </c>
      <c r="C7189" t="inlineStr">
        <is>
          <t>RER</t>
        </is>
      </c>
      <c r="D7189" t="inlineStr">
        <is>
          <t>unit</t>
        </is>
      </c>
      <c r="F7189" t="inlineStr">
        <is>
          <t>technosphere</t>
        </is>
      </c>
      <c r="G7189" t="n">
        <v>0</v>
      </c>
      <c r="H7189" t="inlineStr">
        <is>
          <t>photovoltaic open ground installation, 570 kWp, CdTe, on open ground</t>
        </is>
      </c>
      <c r="I7189" t="inlineStr">
        <is>
          <t>(2,2,1,1,1,3); Calculation with average annual yield and share of technologies. Lifetime: 30a.</t>
        </is>
      </c>
      <c r="K7189" t="inlineStr">
        <is>
          <t>commercial</t>
        </is>
      </c>
      <c r="L7189">
        <f>L7188</f>
        <v>0.82233248462317254</v>
      </c>
      <c r="M7189" s="30">
        <f>INDEX(parameters!$D$41:$AG$178,MATCH('PV (extension)'!B7175,parameters!$C$41:$C$178,0),MATCH('PV (extension)'!A7189,parameters!$D$5:$AG$5,0))/L7189</f>
        <v>9.0261021034418951E-2</v>
      </c>
      <c r="N7189" t="inlineStr">
        <is>
          <t>central</t>
        </is>
      </c>
      <c r="O7189">
        <f>INDEX(parameters!$C$196:$EJ$198,MATCH('PV (extension)'!N7189,parameters!$B$196:$B$198,0),MATCH('PV (extension)'!B7175,parameters!$C$195:$EJ$195,0))</f>
        <v>1542.2049401747499</v>
      </c>
      <c r="P7189" t="n">
        <v>570</v>
      </c>
      <c r="Q7189" t="n">
        <v>30</v>
      </c>
      <c r="R7189">
        <f>Q7189*P7189*O7189</f>
        <v>26371704.476988222</v>
      </c>
      <c r="S7189">
        <f>1/R7189</f>
        <v>3.7919429928110774E-8</v>
      </c>
    </row>
    <row r="7190" s="29">
      <c r="A7190" t="inlineStr">
        <is>
          <t>photovoltaic open ground installation, 570 kWp, micro-Si, on open ground</t>
        </is>
      </c>
      <c r="B7190" s="30">
        <f>M7190*S7190</f>
        <v>3.6277623735685707E-11</v>
      </c>
      <c r="C7190" t="inlineStr">
        <is>
          <t>RER</t>
        </is>
      </c>
      <c r="D7190" t="inlineStr">
        <is>
          <t>unit</t>
        </is>
      </c>
      <c r="F7190" t="inlineStr">
        <is>
          <t>technosphere</t>
        </is>
      </c>
      <c r="G7190" t="n">
        <v>0</v>
      </c>
      <c r="H7190" t="inlineStr">
        <is>
          <t>photovoltaic open ground installation, 570 kWp, micro-Si, on open ground</t>
        </is>
      </c>
      <c r="I7190" t="inlineStr">
        <is>
          <t>(2,2,1,1,1,3); Calculation with average annual yield and share of technologies. Lifetime: 30a.</t>
        </is>
      </c>
      <c r="K7190" t="inlineStr">
        <is>
          <t>commercial</t>
        </is>
      </c>
      <c r="L7190">
        <f>L7189</f>
        <v>0.82233248462317254</v>
      </c>
      <c r="M7190" s="30">
        <f>INDEX(parameters!$D$41:$AG$178,MATCH('PV (extension)'!B7175,parameters!$C$41:$C$178,0),MATCH('PV (extension)'!A7190,parameters!$D$5:$AG$5,0))/L7190</f>
        <v>9.5670277228487681E-4</v>
      </c>
      <c r="N7190" t="inlineStr">
        <is>
          <t>central</t>
        </is>
      </c>
      <c r="O7190">
        <f>INDEX(parameters!$C$196:$EJ$198,MATCH('PV (extension)'!N7190,parameters!$B$196:$B$198,0),MATCH('PV (extension)'!B7175,parameters!$C$195:$EJ$195,0))</f>
        <v>1542.2049401747499</v>
      </c>
      <c r="P7190" t="n">
        <v>570</v>
      </c>
      <c r="Q7190" t="n">
        <v>30</v>
      </c>
      <c r="R7190">
        <f>Q7190*P7190*O7190</f>
        <v>26371704.476988222</v>
      </c>
      <c r="S7190">
        <f>1/R7190</f>
        <v>3.7919429928110774E-8</v>
      </c>
    </row>
    <row r="7191" s="29">
      <c r="A7191" t="inlineStr">
        <is>
          <t>photovoltaic open ground installation, 570 kWp, multi-Si, on open ground</t>
        </is>
      </c>
      <c r="B7191" s="30">
        <f>M7191*S7191</f>
        <v>1.2140277902276949E-8</v>
      </c>
      <c r="C7191" t="inlineStr">
        <is>
          <t>RER</t>
        </is>
      </c>
      <c r="D7191" t="inlineStr">
        <is>
          <t>unit</t>
        </is>
      </c>
      <c r="F7191" t="inlineStr">
        <is>
          <t>technosphere</t>
        </is>
      </c>
      <c r="G7191" t="n">
        <v>0</v>
      </c>
      <c r="H7191" t="inlineStr">
        <is>
          <t>photovoltaic open ground installation, 570 kWp, multi-Si, on open ground</t>
        </is>
      </c>
      <c r="I7191" t="inlineStr">
        <is>
          <t>(2,2,1,1,1,3); Calculation with average annual yield and share of technologies. Lifetime: 30a.</t>
        </is>
      </c>
      <c r="K7191" t="inlineStr">
        <is>
          <t>commercial</t>
        </is>
      </c>
      <c r="L7191">
        <f>L7190</f>
        <v>0.82233248462317254</v>
      </c>
      <c r="M7191" s="30">
        <f>INDEX(parameters!$D$41:$AG$178,MATCH('PV (extension)'!B7175,parameters!$C$41:$C$178,0),MATCH('PV (extension)'!A7191,parameters!$D$5:$AG$5,0))/L7191</f>
        <v>0.32015982110735819</v>
      </c>
      <c r="N7191" t="inlineStr">
        <is>
          <t>central</t>
        </is>
      </c>
      <c r="O7191">
        <f>INDEX(parameters!$C$196:$EJ$198,MATCH('PV (extension)'!N7191,parameters!$B$196:$B$198,0),MATCH('PV (extension)'!B7175,parameters!$C$195:$EJ$195,0))</f>
        <v>1542.2049401747499</v>
      </c>
      <c r="P7191" t="n">
        <v>570</v>
      </c>
      <c r="Q7191" t="n">
        <v>30</v>
      </c>
      <c r="R7191">
        <f>Q7191*P7191*O7191</f>
        <v>26371704.476988222</v>
      </c>
      <c r="S7191">
        <f>1/R7191</f>
        <v>3.7919429928110774E-8</v>
      </c>
    </row>
    <row r="7192" s="29">
      <c r="A7192" t="inlineStr">
        <is>
          <t>photovoltaic open ground installation, 570 kWp, single-Si, on open ground</t>
        </is>
      </c>
      <c r="B7192" s="30">
        <f>M7192*S7192</f>
        <v>6.4397260690940173E-9</v>
      </c>
      <c r="C7192" t="inlineStr">
        <is>
          <t>RER</t>
        </is>
      </c>
      <c r="D7192" t="inlineStr">
        <is>
          <t>unit</t>
        </is>
      </c>
      <c r="F7192" t="inlineStr">
        <is>
          <t>technosphere</t>
        </is>
      </c>
      <c r="G7192" t="n">
        <v>0</v>
      </c>
      <c r="H7192" t="inlineStr">
        <is>
          <t>photovoltaic open ground installation, 570 kWp, single-Si, on open ground</t>
        </is>
      </c>
      <c r="I7192" t="inlineStr">
        <is>
          <t>(2,2,1,1,1,3); Calculation with average annual yield and share of technologies. Lifetime: 30a.</t>
        </is>
      </c>
      <c r="K7192" t="inlineStr">
        <is>
          <t>commercial</t>
        </is>
      </c>
      <c r="L7192">
        <f>L7191</f>
        <v>0.82233248462317254</v>
      </c>
      <c r="M7192" s="30">
        <f>INDEX(parameters!$D$41:$AG$178,MATCH('PV (extension)'!B7175,parameters!$C$41:$C$178,0),MATCH('PV (extension)'!A7192,parameters!$D$5:$AG$5,0))/L7192</f>
        <v>0.16982655280690445</v>
      </c>
      <c r="N7192" t="inlineStr">
        <is>
          <t>central</t>
        </is>
      </c>
      <c r="O7192">
        <f>INDEX(parameters!$C$196:$EJ$198,MATCH('PV (extension)'!N7192,parameters!$B$196:$B$198,0),MATCH('PV (extension)'!B7175,parameters!$C$195:$EJ$195,0))</f>
        <v>1542.2049401747499</v>
      </c>
      <c r="P7192" t="n">
        <v>570</v>
      </c>
      <c r="Q7192" t="n">
        <v>30</v>
      </c>
      <c r="R7192">
        <f>Q7192*P7192*O7192</f>
        <v>26371704.476988222</v>
      </c>
      <c r="S7192">
        <f>1/R7192</f>
        <v>3.7919429928110774E-8</v>
      </c>
    </row>
    <row r="7193" ht="16" customHeight="1" s="29">
      <c r="A7193" t="inlineStr">
        <is>
          <t>photovoltaic slanted-roof installation, 93 kWp, multi-Si, laminated, integrated, on roof</t>
        </is>
      </c>
      <c r="B7193" s="30">
        <f>M7193*S7193</f>
        <v>1.9872126929417405E-9</v>
      </c>
      <c r="C7193" t="inlineStr">
        <is>
          <t>CH</t>
        </is>
      </c>
      <c r="D7193" t="inlineStr">
        <is>
          <t>unit</t>
        </is>
      </c>
      <c r="F7193" t="inlineStr">
        <is>
          <t>technosphere</t>
        </is>
      </c>
      <c r="G7193" t="n">
        <v>0</v>
      </c>
      <c r="H7193" t="inlineStr">
        <is>
          <t>photovoltaic slanted-roof installation, 93 kWp, multi-Si, laminated, integrated, on roof</t>
        </is>
      </c>
      <c r="I7193" t="inlineStr">
        <is>
          <t>(2,2,1,1,1,3); Calculation with average annual yield and share of technologies. Lifetime: 30a.</t>
        </is>
      </c>
      <c r="K7193" t="inlineStr">
        <is>
          <t>commercial</t>
        </is>
      </c>
      <c r="L7193">
        <f>L7192</f>
        <v>0.82233248462317254</v>
      </c>
      <c r="M7193" s="30">
        <f>INDEX(parameters!$D$41:$AG$178,MATCH('PV (extension)'!B7175,parameters!$C$41:$C$178,0),MATCH('PV (extension)'!A7193,parameters!$D$5:$AG$5,0))/L7193</f>
        <v>8.0374539804535308E-3</v>
      </c>
      <c r="N7193" s="3" t="inlineStr">
        <is>
          <t>roof-top</t>
        </is>
      </c>
      <c r="O7193">
        <f>INDEX(parameters!$C$196:$EJ$198,MATCH('PV (extension)'!N7193,parameters!$B$196:$B$198,0),MATCH('PV (extension)'!B7175,parameters!$C$195:$EJ$195,0))</f>
        <v>1449.6726437642649</v>
      </c>
      <c r="P7193" t="n">
        <v>93</v>
      </c>
      <c r="Q7193" t="n">
        <v>30</v>
      </c>
      <c r="R7193">
        <f>Q7193*P7193*O7193</f>
        <v>4044586.6761022988</v>
      </c>
      <c r="S7193">
        <f>1/R7193</f>
        <v>2.4724405237958296E-7</v>
      </c>
    </row>
    <row r="7194" ht="16" customHeight="1" s="29">
      <c r="A7194" t="inlineStr">
        <is>
          <t>photovoltaic slanted-roof installation, 93 kWp, multi-Si, panel, mounted, on roof</t>
        </is>
      </c>
      <c r="B7194" s="30">
        <f>M7194*S7194</f>
        <v>3.3696078698161015E-8</v>
      </c>
      <c r="C7194" t="inlineStr">
        <is>
          <t>CH</t>
        </is>
      </c>
      <c r="D7194" t="inlineStr">
        <is>
          <t>unit</t>
        </is>
      </c>
      <c r="F7194" t="inlineStr">
        <is>
          <t>technosphere</t>
        </is>
      </c>
      <c r="G7194" t="n">
        <v>0</v>
      </c>
      <c r="H7194" t="inlineStr">
        <is>
          <t>photovoltaic slanted-roof installation, 93 kWp, multi-Si, panel, mounted, on roof</t>
        </is>
      </c>
      <c r="I7194" t="inlineStr">
        <is>
          <t>(2,2,1,1,1,3); Calculation with average annual yield and share of technologies. Lifetime: 30a.</t>
        </is>
      </c>
      <c r="K7194" t="inlineStr">
        <is>
          <t>commercial</t>
        </is>
      </c>
      <c r="L7194">
        <f>L7193</f>
        <v>0.82233248462317254</v>
      </c>
      <c r="M7194" s="30">
        <f>INDEX(parameters!$D$41:$AG$178,MATCH('PV (extension)'!B7175,parameters!$C$41:$C$178,0),MATCH('PV (extension)'!A7194,parameters!$D$5:$AG$5,0))/L7194</f>
        <v>0.13628671093947653</v>
      </c>
      <c r="N7194" s="3" t="inlineStr">
        <is>
          <t>roof-top</t>
        </is>
      </c>
      <c r="O7194">
        <f>INDEX(parameters!$C$196:$EJ$198,MATCH('PV (extension)'!N7194,parameters!$B$196:$B$198,0),MATCH('PV (extension)'!B7175,parameters!$C$195:$EJ$195,0))</f>
        <v>1449.6726437642649</v>
      </c>
      <c r="P7194" t="n">
        <v>93</v>
      </c>
      <c r="Q7194" t="n">
        <v>30</v>
      </c>
      <c r="R7194">
        <f>Q7194*P7194*O7194</f>
        <v>4044586.6761022988</v>
      </c>
      <c r="S7194">
        <f>1/R7194</f>
        <v>2.4724405237958296E-7</v>
      </c>
    </row>
    <row r="7195" ht="16" customHeight="1" s="29">
      <c r="A7195" t="inlineStr">
        <is>
          <t>photovoltaic slanted-roof installation, 93 kWp, single-Si, laminated, integrated, on roof</t>
        </is>
      </c>
      <c r="B7195" s="30">
        <f>M7195*S7195</f>
        <v>1.0505267171662709E-9</v>
      </c>
      <c r="C7195" t="inlineStr">
        <is>
          <t>CH</t>
        </is>
      </c>
      <c r="D7195" t="inlineStr">
        <is>
          <t>unit</t>
        </is>
      </c>
      <c r="F7195" t="inlineStr">
        <is>
          <t>technosphere</t>
        </is>
      </c>
      <c r="G7195" t="n">
        <v>0</v>
      </c>
      <c r="H7195" t="inlineStr">
        <is>
          <t>photovoltaic slanted-roof installation, 93 kWp, single-Si, laminated, integrated, on roof</t>
        </is>
      </c>
      <c r="I7195" t="inlineStr">
        <is>
          <t>(2,2,1,1,1,3); Calculation with average annual yield and share of technologies. Lifetime: 30a.</t>
        </is>
      </c>
      <c r="K7195" t="inlineStr">
        <is>
          <t>commercial</t>
        </is>
      </c>
      <c r="L7195">
        <f>L7194</f>
        <v>0.82233248462317254</v>
      </c>
      <c r="M7195" s="30">
        <f>INDEX(parameters!$D$41:$AG$178,MATCH('PV (extension)'!B7175,parameters!$C$41:$C$178,0),MATCH('PV (extension)'!A7195,parameters!$D$5:$AG$5,0))/L7195</f>
        <v>4.2489463631401872E-3</v>
      </c>
      <c r="N7195" s="3" t="inlineStr">
        <is>
          <t>roof-top</t>
        </is>
      </c>
      <c r="O7195">
        <f>INDEX(parameters!$C$196:$EJ$198,MATCH('PV (extension)'!N7195,parameters!$B$196:$B$198,0),MATCH('PV (extension)'!B7175,parameters!$C$195:$EJ$195,0))</f>
        <v>1449.6726437642649</v>
      </c>
      <c r="P7195" t="n">
        <v>93</v>
      </c>
      <c r="Q7195" t="n">
        <v>30</v>
      </c>
      <c r="R7195">
        <f>Q7195*P7195*O7195</f>
        <v>4044586.6761022988</v>
      </c>
      <c r="S7195">
        <f>1/R7195</f>
        <v>2.4724405237958296E-7</v>
      </c>
    </row>
    <row r="7196" ht="16" customHeight="1" s="29">
      <c r="A7196" t="inlineStr">
        <is>
          <t>photovoltaic slanted-roof installation, 93 kWp, single-Si, panel, mounted, on roof</t>
        </is>
      </c>
      <c r="B7196" s="30">
        <f>M7196*S7196</f>
        <v>1.7650360312648061E-8</v>
      </c>
      <c r="C7196" t="inlineStr">
        <is>
          <t>CH</t>
        </is>
      </c>
      <c r="D7196" t="inlineStr">
        <is>
          <t>unit</t>
        </is>
      </c>
      <c r="F7196" t="inlineStr">
        <is>
          <t>technosphere</t>
        </is>
      </c>
      <c r="G7196" t="n">
        <v>0</v>
      </c>
      <c r="H7196" t="inlineStr">
        <is>
          <t>photovoltaic slanted-roof installation, 93 kWp, single-Si, panel, mounted, on roof</t>
        </is>
      </c>
      <c r="I7196" t="inlineStr">
        <is>
          <t>(2,2,1,1,1,3); Calculation with average annual yield and share of technologies. Lifetime: 30a.</t>
        </is>
      </c>
      <c r="K7196" t="inlineStr">
        <is>
          <t>commercial</t>
        </is>
      </c>
      <c r="L7196">
        <f>L7195</f>
        <v>0.82233248462317254</v>
      </c>
      <c r="M7196" s="30">
        <f>INDEX(parameters!$D$41:$AG$178,MATCH('PV (extension)'!B7175,parameters!$C$41:$C$178,0),MATCH('PV (extension)'!A7196,parameters!$D$5:$AG$5,0))/L7196</f>
        <v>7.1388412148941149E-2</v>
      </c>
      <c r="N7196" s="3" t="inlineStr">
        <is>
          <t>roof-top</t>
        </is>
      </c>
      <c r="O7196">
        <f>INDEX(parameters!$C$196:$EJ$198,MATCH('PV (extension)'!N7196,parameters!$B$196:$B$198,0),MATCH('PV (extension)'!B7175,parameters!$C$195:$EJ$195,0))</f>
        <v>1449.6726437642649</v>
      </c>
      <c r="P7196" t="n">
        <v>93</v>
      </c>
      <c r="Q7196" t="n">
        <v>30</v>
      </c>
      <c r="R7196">
        <f>Q7196*P7196*O7196</f>
        <v>4044586.6761022988</v>
      </c>
      <c r="S7196">
        <f>1/R7196</f>
        <v>2.4724405237958296E-7</v>
      </c>
    </row>
    <row r="7197" s="29">
      <c r="A7197" t="inlineStr">
        <is>
          <t>market for tap water</t>
        </is>
      </c>
      <c r="B7197" t="n">
        <v>0.0037026</v>
      </c>
      <c r="C7197" t="inlineStr">
        <is>
          <t>Europe without Switzerland</t>
        </is>
      </c>
      <c r="D7197" t="inlineStr">
        <is>
          <t>kilogram</t>
        </is>
      </c>
      <c r="F7197" t="inlineStr">
        <is>
          <t>technosphere</t>
        </is>
      </c>
      <c r="G7197" t="n">
        <v>0</v>
      </c>
      <c r="H7197" t="inlineStr">
        <is>
          <t>tap water</t>
        </is>
      </c>
      <c r="I7197" t="inlineStr">
        <is>
          <t>(2,2,1,1,1,3); Estimation 20l/m2 panel</t>
        </is>
      </c>
      <c r="M7197" s="30" t="n"/>
    </row>
    <row r="7198" s="29">
      <c r="A7198" t="inlineStr">
        <is>
          <t>treatment of wastewater, from residence, capacity 1.1E10l/year</t>
        </is>
      </c>
      <c r="B7198" t="n">
        <v>-3.3323e-06</v>
      </c>
      <c r="C7198" t="inlineStr">
        <is>
          <t>CH</t>
        </is>
      </c>
      <c r="D7198" t="inlineStr">
        <is>
          <t>cubic meter</t>
        </is>
      </c>
      <c r="F7198" t="inlineStr">
        <is>
          <t>technosphere</t>
        </is>
      </c>
      <c r="G7198" t="n">
        <v>0</v>
      </c>
      <c r="H7198" t="inlineStr">
        <is>
          <t>wastewater, from residence</t>
        </is>
      </c>
      <c r="I7198" t="inlineStr">
        <is>
          <t>(2,2,1,1,1,3); Estimation 20l/m2 panel</t>
        </is>
      </c>
      <c r="M7198" s="30" t="n"/>
    </row>
    <row r="7199" s="29">
      <c r="M7199" s="30" t="n"/>
    </row>
    <row r="7200" customFormat="1" s="28">
      <c r="A7200" s="28" t="inlineStr">
        <is>
          <t>Activity</t>
        </is>
      </c>
      <c r="B7200" s="28" t="inlineStr">
        <is>
          <t>electricity production, photovoltaic</t>
        </is>
      </c>
      <c r="M7200" s="30" t="n"/>
    </row>
    <row r="7201">
      <c r="A7201" t="inlineStr">
        <is>
          <t>comment</t>
        </is>
      </c>
      <c r="B720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")&amp;HLOOKUP(B7202,parameters!$C$195:$EJ$198,2,0)&amp;" kWh/kWp.
Annual output, Facade: "&amp;HLOOKUP(B7202,parameters!$C$195:$EJ$198,3,0)&amp;" kWh/kWp.
Annual output, Open-ground: "&amp;HLOOKUP(B7202,parameters!$C$195:$EJ$198,4,0)&amp;_xlfn._LONGTEXT("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")&amp;VLOOKUP(B7202,'extension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1449.67264376426 kWh/kWp.
Annual output, Facade: 1017.85526051533 kWh/kWp.
Annual output, Open-ground: 1542.20494017475 kWh/kWp.
Amount of solar energy transformed to electricity. Waste heat emission due to losses of electricity in the system.
Technology:  Electricity production with grid-connected photovoltaic power plants.
Time period:  Time of publications
Production volume: 11.249 GWh in 2025.
Sampling:  Statistical data and model calculations
Extrapolations:  Use of PV technology data investigated for other countries (Switzerland). Correction of average yield with Swiss data.
Uncertainty:  None
Author: Romain Sacchi, PSI, romain.sacchi@psi.ch</v>
      </c>
      <c r="M7201" s="30" t="n"/>
    </row>
    <row r="7202" s="29">
      <c r="A7202" t="inlineStr">
        <is>
          <t>location</t>
        </is>
      </c>
      <c r="B7202" t="inlineStr">
        <is>
          <t>BJ</t>
        </is>
      </c>
    </row>
    <row r="7203" s="29">
      <c r="A7203" t="inlineStr">
        <is>
          <t>production amount</t>
        </is>
      </c>
      <c r="B7203" t="n">
        <v>1</v>
      </c>
    </row>
    <row r="7204" s="29">
      <c r="A7204" t="inlineStr">
        <is>
          <t>reference product</t>
        </is>
      </c>
      <c r="B7204" t="inlineStr">
        <is>
          <t>electricity, low voltage</t>
        </is>
      </c>
    </row>
    <row r="7205" s="29">
      <c r="A7205" t="inlineStr">
        <is>
          <t>source</t>
        </is>
      </c>
      <c r="B720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06" s="29">
      <c r="A7206" t="inlineStr">
        <is>
          <t>type</t>
        </is>
      </c>
      <c r="B7206" t="inlineStr">
        <is>
          <t>process</t>
        </is>
      </c>
    </row>
    <row r="7207" s="29">
      <c r="A7207" t="inlineStr">
        <is>
          <t>unit</t>
        </is>
      </c>
      <c r="B7207" t="inlineStr">
        <is>
          <t>kilowatt hour</t>
        </is>
      </c>
    </row>
    <row r="7208" s="29">
      <c r="A7208" t="inlineStr">
        <is>
          <t>Exchanges</t>
        </is>
      </c>
    </row>
    <row r="7209" customFormat="1" s="28">
      <c r="A7209" s="28" t="inlineStr">
        <is>
          <t>name</t>
        </is>
      </c>
      <c r="B7209" s="28" t="inlineStr">
        <is>
          <t>amount</t>
        </is>
      </c>
      <c r="C7209" s="28" t="inlineStr">
        <is>
          <t>location</t>
        </is>
      </c>
      <c r="D7209" s="28" t="inlineStr">
        <is>
          <t>unit</t>
        </is>
      </c>
      <c r="E7209" s="28" t="inlineStr">
        <is>
          <t>categories</t>
        </is>
      </c>
      <c r="F7209" s="28" t="inlineStr">
        <is>
          <t>type</t>
        </is>
      </c>
      <c r="G7209" s="28" t="inlineStr">
        <is>
          <t>uncertainty type</t>
        </is>
      </c>
      <c r="H7209" s="28" t="inlineStr">
        <is>
          <t>loc</t>
        </is>
      </c>
      <c r="I7209" s="28" t="inlineStr">
        <is>
          <t>scale</t>
        </is>
      </c>
      <c r="J7209" s="28" t="inlineStr">
        <is>
          <t>comment</t>
        </is>
      </c>
      <c r="K7209" s="28" t="inlineStr">
        <is>
          <t>negative</t>
        </is>
      </c>
      <c r="L7209" s="28" t="inlineStr">
        <is>
          <t>reference product</t>
        </is>
      </c>
      <c r="M7209" s="28" t="inlineStr">
        <is>
          <t>production volume</t>
        </is>
      </c>
      <c r="N7209" s="28" t="inlineStr">
        <is>
          <t>scope</t>
        </is>
      </c>
      <c r="O7209" s="28" t="inlineStr">
        <is>
          <t>scope share</t>
        </is>
      </c>
      <c r="P7209" s="28" t="inlineStr">
        <is>
          <t>tech share</t>
        </is>
      </c>
      <c r="Q7209" s="28" t="inlineStr">
        <is>
          <t>installation</t>
        </is>
      </c>
      <c r="R7209" s="28" t="inlineStr">
        <is>
          <t>productivity</t>
        </is>
      </c>
      <c r="S7209" s="28" t="inlineStr">
        <is>
          <t>kWp</t>
        </is>
      </c>
      <c r="T7209" s="28" t="inlineStr">
        <is>
          <t>lifetime</t>
        </is>
      </c>
      <c r="U7209" s="28" t="inlineStr">
        <is>
          <t>lifetime production</t>
        </is>
      </c>
      <c r="V7209" s="28" t="inlineStr">
        <is>
          <t>inverted lifetime production</t>
        </is>
      </c>
    </row>
    <row r="7210" s="29">
      <c r="A7210" t="inlineStr">
        <is>
          <t>Energy, solar, converted</t>
        </is>
      </c>
      <c r="B7210" t="n">
        <v>3.8503</v>
      </c>
      <c r="D7210" t="inlineStr">
        <is>
          <t>megajoule</t>
        </is>
      </c>
      <c r="E7210" t="inlineStr">
        <is>
          <t>natural resource::in air</t>
        </is>
      </c>
      <c r="F7210" t="inlineStr">
        <is>
          <t>biosphere</t>
        </is>
      </c>
      <c r="G7210" t="n">
        <v>2</v>
      </c>
      <c r="H7210" t="n">
        <v>1.348151067341848</v>
      </c>
      <c r="I7210" t="n">
        <v>0.04340984597628009</v>
      </c>
      <c r="J7210" t="inlineStr">
        <is>
          <t>(2,2,1,1,1,3); Energy loss in the system</t>
        </is>
      </c>
    </row>
    <row r="7211" s="29">
      <c r="A7211" t="inlineStr">
        <is>
          <t>Heat, waste</t>
        </is>
      </c>
      <c r="B7211" t="n">
        <v>0.25027</v>
      </c>
      <c r="D7211" t="inlineStr">
        <is>
          <t>megajoule</t>
        </is>
      </c>
      <c r="E7211" t="inlineStr">
        <is>
          <t>air</t>
        </is>
      </c>
      <c r="F7211" t="inlineStr">
        <is>
          <t>biosphere</t>
        </is>
      </c>
      <c r="G7211" t="n">
        <v>2</v>
      </c>
      <c r="H7211" t="n">
        <v>-1.385214943900327</v>
      </c>
      <c r="I7211" t="n">
        <v>0.02439508208471609</v>
      </c>
      <c r="J7211" t="inlineStr">
        <is>
          <t>(1,na,na,na,na,na); Calculation</t>
        </is>
      </c>
    </row>
    <row r="7212" s="29">
      <c r="A7212" t="inlineStr">
        <is>
          <t>electricity production, photovoltaic</t>
        </is>
      </c>
      <c r="B7212" t="n">
        <v>1</v>
      </c>
      <c r="C7212" t="inlineStr">
        <is>
          <t>BJ</t>
        </is>
      </c>
      <c r="D7212" t="inlineStr">
        <is>
          <t>kilowatt hour</t>
        </is>
      </c>
      <c r="E7212" t="inlineStr">
        <is>
          <t>photovoltaic::power plants</t>
        </is>
      </c>
      <c r="F7212" t="inlineStr">
        <is>
          <t>production</t>
        </is>
      </c>
      <c r="G7212" t="n">
        <v>0</v>
      </c>
      <c r="H7212" t="n">
        <v>1</v>
      </c>
      <c r="L7212" t="inlineStr">
        <is>
          <t>electricity, low voltage</t>
        </is>
      </c>
      <c r="M7212">
        <f>VLOOKUP(C7212,'extension - production vol'!$B$6:$D$235,3,0)</f>
        <v>11.249000000000001</v>
      </c>
    </row>
    <row r="7213" ht="16" customHeight="1" s="29">
      <c r="A7213" t="inlineStr">
        <is>
          <t>photovoltaic flat-roof installation, 156 kWp, multi-Si, on roof</t>
        </is>
      </c>
      <c r="B7213" s="30">
        <f>P7213*V7213</f>
        <v>1.4881662512511283E-8</v>
      </c>
      <c r="C7213" t="inlineStr">
        <is>
          <t>CH</t>
        </is>
      </c>
      <c r="D7213" t="inlineStr">
        <is>
          <t>unit</t>
        </is>
      </c>
      <c r="F7213" t="inlineStr">
        <is>
          <t>technosphere</t>
        </is>
      </c>
      <c r="G7213" t="n">
        <v>2</v>
      </c>
      <c r="H7213" t="n">
        <v>-18.46800298604678</v>
      </c>
      <c r="I7213" t="n">
        <v>0.09798894162072011</v>
      </c>
      <c r="J7213" t="inlineStr">
        <is>
          <t>(2,2,1,1,1,3); Calculation with average annual yield and share of technologies. Lifetime: 30a.</t>
        </is>
      </c>
      <c r="L7213" t="inlineStr">
        <is>
          <t>photovoltaic flat-roof installation, 156 kWp, multi-Si, on roof</t>
        </is>
      </c>
      <c r="N7213" t="inlineStr">
        <is>
          <t>all</t>
        </is>
      </c>
      <c r="O7213" t="n">
        <v>1</v>
      </c>
      <c r="P7213" s="30">
        <f>INDEX(parameters!$D$41:$AG$178,MATCH('PV (extension)'!B7202,parameters!$C$41:$C$178,0),MATCH('PV (extension)'!A7213,parameters!$D$5:$AG$5,0))/O7213</f>
        <v>0.10096416269840058</v>
      </c>
      <c r="Q7213" s="3" t="inlineStr">
        <is>
          <t>roof-top</t>
        </is>
      </c>
      <c r="R7213">
        <f>INDEX(parameters!$C$196:$EJ$198,MATCH('PV (extension)'!Q7213,parameters!$B$196:$B$198,0),MATCH('PV (extension)'!B7202,parameters!$C$195:$EJ$195,0))</f>
        <v>1449.6726437642649</v>
      </c>
      <c r="S7213" t="n">
        <v>156</v>
      </c>
      <c r="T7213" t="n">
        <v>30</v>
      </c>
      <c r="U7213">
        <f>T7213*S7213*R7213</f>
        <v>6784467.9728167597</v>
      </c>
      <c r="V7213">
        <f>1/U7213</f>
        <v>1.4739549276475136E-7</v>
      </c>
    </row>
    <row r="7214" ht="16" customHeight="1" s="29">
      <c r="A7214" t="inlineStr">
        <is>
          <t>photovoltaic flat-roof installation, 156 kWp, single-Si, on roof</t>
        </is>
      </c>
      <c r="B7214" s="30">
        <f>P7214*V7214</f>
        <v>7.7736411278086794E-9</v>
      </c>
      <c r="C7214" t="inlineStr">
        <is>
          <t>CH</t>
        </is>
      </c>
      <c r="D7214" t="inlineStr">
        <is>
          <t>unit</t>
        </is>
      </c>
      <c r="F7214" t="inlineStr">
        <is>
          <t>technosphere</t>
        </is>
      </c>
      <c r="G7214" t="n">
        <v>2</v>
      </c>
      <c r="H7214" t="n">
        <v>-19.10362020104489</v>
      </c>
      <c r="I7214" t="n">
        <v>0.09798894162072011</v>
      </c>
      <c r="J7214" t="inlineStr">
        <is>
          <t>(2,2,1,1,1,3); Calculation with average annual yield and share of technologies. Lifetime: 30a.</t>
        </is>
      </c>
      <c r="L7214" t="inlineStr">
        <is>
          <t>photovoltaic flat-roof installation, 156 kWp, single-Si, on roof</t>
        </is>
      </c>
      <c r="N7214" t="inlineStr">
        <is>
          <t>all</t>
        </is>
      </c>
      <c r="O7214" t="n">
        <v>1</v>
      </c>
      <c r="P7214" s="30">
        <f>INDEX(parameters!$D$41:$AG$178,MATCH('PV (extension)'!B7202,parameters!$C$41:$C$178,0),MATCH('PV (extension)'!A7214,parameters!$D$5:$AG$5,0))/O7214</f>
        <v>5.2740019263789135E-2</v>
      </c>
      <c r="Q7214" s="3" t="inlineStr">
        <is>
          <t>roof-top</t>
        </is>
      </c>
      <c r="R7214">
        <f>INDEX(parameters!$C$196:$EJ$198,MATCH('PV (extension)'!Q7214,parameters!$B$196:$B$198,0),MATCH('PV (extension)'!B7202,parameters!$C$195:$EJ$195,0))</f>
        <v>1449.6726437642649</v>
      </c>
      <c r="S7214" t="n">
        <v>156</v>
      </c>
      <c r="T7214" t="n">
        <v>30</v>
      </c>
      <c r="U7214">
        <f>T7214*S7214*R7214</f>
        <v>6784467.9728167597</v>
      </c>
      <c r="V7214">
        <f>1/U7214</f>
        <v>1.4739549276475136E-7</v>
      </c>
    </row>
    <row r="7215" ht="16" customHeight="1" s="29">
      <c r="A7215" t="inlineStr">
        <is>
          <t>photovoltaic slanted-roof installation, 3 kWp, CIS, laminated, integrated, on roof</t>
        </is>
      </c>
      <c r="B7215" s="30">
        <f>P7215*V7215</f>
        <v>6.9718900517950059E-9</v>
      </c>
      <c r="C7215" t="inlineStr">
        <is>
          <t>CH</t>
        </is>
      </c>
      <c r="D7215" t="inlineStr">
        <is>
          <t>unit</t>
        </is>
      </c>
      <c r="F7215" t="inlineStr">
        <is>
          <t>technosphere</t>
        </is>
      </c>
      <c r="G7215" t="n">
        <v>2</v>
      </c>
      <c r="H7215" t="n">
        <v>-19.69743931800395</v>
      </c>
      <c r="I7215" t="n">
        <v>0.09798894162072011</v>
      </c>
      <c r="J7215" t="inlineStr">
        <is>
          <t>(2,2,1,1,1,3); Calculation with average annual yield and share of technologies. Lifetime: 30a.</t>
        </is>
      </c>
      <c r="L7215" t="inlineStr">
        <is>
          <t>photovoltaic slanted-roof installation, 3 kWp, CIS, laminated, integrated, on roof</t>
        </is>
      </c>
      <c r="N7215" t="inlineStr">
        <is>
          <t>all</t>
        </is>
      </c>
      <c r="O7215" t="n">
        <v>1</v>
      </c>
      <c r="P7215" s="30">
        <f>INDEX(parameters!$D$41:$AG$178,MATCH('PV (extension)'!B7202,parameters!$C$41:$C$178,0),MATCH('PV (extension)'!A7215,parameters!$D$5:$AG$5,0))/O7215</f>
        <v>9.0962624550774995E-4</v>
      </c>
      <c r="Q7215" s="3" t="inlineStr">
        <is>
          <t>roof-top</t>
        </is>
      </c>
      <c r="R7215">
        <f>INDEX(parameters!$C$196:$EJ$198,MATCH('PV (extension)'!Q7215,parameters!$B$196:$B$198,0),MATCH('PV (extension)'!B7202,parameters!$C$195:$EJ$195,0))</f>
        <v>1449.6726437642649</v>
      </c>
      <c r="S7215" t="n">
        <v>3</v>
      </c>
      <c r="T7215" t="n">
        <v>30</v>
      </c>
      <c r="U7215">
        <f>T7215*S7215*R7215</f>
        <v>130470.53793878383</v>
      </c>
      <c r="V7215">
        <f>1/U7215</f>
        <v>7.6645656237670703E-6</v>
      </c>
    </row>
    <row r="7216" ht="16" customHeight="1" s="29">
      <c r="A7216" t="inlineStr">
        <is>
          <t>photovoltaic slanted-roof installation, 3 kWp, CdTe, panel, mounted, on roof</t>
        </is>
      </c>
      <c r="B7216" s="30">
        <f>P7216*V7216</f>
        <v>4.5472801360456597E-8</v>
      </c>
      <c r="C7216" t="inlineStr">
        <is>
          <t>CH</t>
        </is>
      </c>
      <c r="D7216" t="inlineStr">
        <is>
          <t>unit</t>
        </is>
      </c>
      <c r="F7216" t="inlineStr">
        <is>
          <t>technosphere</t>
        </is>
      </c>
      <c r="G7216" t="n">
        <v>2</v>
      </c>
      <c r="H7216" t="n">
        <v>-16.69297991102503</v>
      </c>
      <c r="I7216" t="n">
        <v>0.09798894162072011</v>
      </c>
      <c r="J7216" t="inlineStr">
        <is>
          <t>(2,2,1,1,1,3); Calculation with average annual yield and share of technologies. Lifetime: 30a.</t>
        </is>
      </c>
      <c r="L7216" t="inlineStr">
        <is>
          <t>photovoltaic slanted-roof installation, 3 kWp, CdTe, panel, mounted, on roof</t>
        </is>
      </c>
      <c r="N7216" t="inlineStr">
        <is>
          <t>all</t>
        </is>
      </c>
      <c r="O7216" t="n">
        <v>1</v>
      </c>
      <c r="P7216" s="30">
        <f>INDEX(parameters!$D$41:$AG$178,MATCH('PV (extension)'!B7202,parameters!$C$41:$C$178,0),MATCH('PV (extension)'!A7216,parameters!$D$5:$AG$5,0))/O7216</f>
        <v>5.9328608550822341E-3</v>
      </c>
      <c r="Q7216" s="3" t="inlineStr">
        <is>
          <t>roof-top</t>
        </is>
      </c>
      <c r="R7216">
        <f>INDEX(parameters!$C$196:$EJ$198,MATCH('PV (extension)'!Q7216,parameters!$B$196:$B$198,0),MATCH('PV (extension)'!B7202,parameters!$C$195:$EJ$195,0))</f>
        <v>1449.6726437642649</v>
      </c>
      <c r="S7216" t="n">
        <v>3</v>
      </c>
      <c r="T7216" t="n">
        <v>30</v>
      </c>
      <c r="U7216">
        <f>T7216*S7216*R7216</f>
        <v>130470.53793878383</v>
      </c>
      <c r="V7216">
        <f>1/U7216</f>
        <v>7.6645656237670703E-6</v>
      </c>
    </row>
    <row r="7217" ht="16" customHeight="1" s="29">
      <c r="A7217" t="inlineStr">
        <is>
          <t>photovoltaic slanted-roof installation, 3 kWp, micro-Si, laminated, integrated, on roof</t>
        </is>
      </c>
      <c r="B7217" s="30">
        <f>P7217*V7217</f>
        <v>7.046004652410174E-10</v>
      </c>
      <c r="C7217" t="inlineStr">
        <is>
          <t>RER</t>
        </is>
      </c>
      <c r="D7217" t="inlineStr">
        <is>
          <t>unit</t>
        </is>
      </c>
      <c r="F7217" t="inlineStr">
        <is>
          <t>technosphere</t>
        </is>
      </c>
      <c r="G7217" t="n">
        <v>2</v>
      </c>
      <c r="H7217" t="n">
        <v>-21.54326959350907</v>
      </c>
      <c r="I7217" t="n">
        <v>0.09798894162072011</v>
      </c>
      <c r="J7217" t="inlineStr">
        <is>
          <t>(2,2,1,1,1,3); Calculation with average annual yield and share of technologies. Lifetime: 30a.</t>
        </is>
      </c>
      <c r="L7217" t="inlineStr">
        <is>
          <t>photovoltaic slanted-roof installation, 3 kWp, micro-Si, laminated, integrated, on roof</t>
        </is>
      </c>
      <c r="N7217" t="inlineStr">
        <is>
          <t>all</t>
        </is>
      </c>
      <c r="O7217" t="n">
        <v>1</v>
      </c>
      <c r="P7217" s="30">
        <f>INDEX(parameters!$D$41:$AG$178,MATCH('PV (extension)'!B7202,parameters!$C$41:$C$178,0),MATCH('PV (extension)'!A7217,parameters!$D$5:$AG$5,0))/O7217</f>
        <v>9.1929601731912907E-5</v>
      </c>
      <c r="Q7217" s="3" t="inlineStr">
        <is>
          <t>roof-top</t>
        </is>
      </c>
      <c r="R7217">
        <f>INDEX(parameters!$C$196:$EJ$198,MATCH('PV (extension)'!Q7217,parameters!$B$196:$B$198,0),MATCH('PV (extension)'!B7202,parameters!$C$195:$EJ$195,0))</f>
        <v>1449.6726437642649</v>
      </c>
      <c r="S7217" t="n">
        <v>3</v>
      </c>
      <c r="T7217" t="n">
        <v>30</v>
      </c>
      <c r="U7217">
        <f>T7217*S7217*R7217</f>
        <v>130470.53793878383</v>
      </c>
      <c r="V7217">
        <f>1/U7217</f>
        <v>7.6645656237670703E-6</v>
      </c>
    </row>
    <row r="7218" ht="16" customHeight="1" s="29">
      <c r="A7218" t="inlineStr">
        <is>
          <t>photovoltaic slanted-roof installation, 3 kWp, micro-Si, panel, mounted, on roof</t>
        </is>
      </c>
      <c r="B7218" s="30">
        <f>P7218*V7218</f>
        <v>1.2249356781638176E-8</v>
      </c>
      <c r="C7218" t="inlineStr">
        <is>
          <t>RER</t>
        </is>
      </c>
      <c r="D7218" t="inlineStr">
        <is>
          <t>unit</t>
        </is>
      </c>
      <c r="F7218" t="inlineStr">
        <is>
          <t>technosphere</t>
        </is>
      </c>
      <c r="G7218" t="n">
        <v>2</v>
      </c>
      <c r="H7218" t="n">
        <v>-18.72987249989203</v>
      </c>
      <c r="I7218" t="n">
        <v>0.09798894162072011</v>
      </c>
      <c r="J7218" t="inlineStr">
        <is>
          <t>(2,2,1,1,1,3); Calculation with average annual yield and share of technologies. Lifetime: 30a.</t>
        </is>
      </c>
      <c r="L7218" t="inlineStr">
        <is>
          <t>photovoltaic slanted-roof installation, 3 kWp, micro-Si, panel, mounted, on roof</t>
        </is>
      </c>
      <c r="N7218" t="inlineStr">
        <is>
          <t>all</t>
        </is>
      </c>
      <c r="O7218" t="n">
        <v>1</v>
      </c>
      <c r="P7218" s="30">
        <f>INDEX(parameters!$D$41:$AG$178,MATCH('PV (extension)'!B7202,parameters!$C$41:$C$178,0),MATCH('PV (extension)'!A7218,parameters!$D$5:$AG$5,0))/O7218</f>
        <v>1.5981801687044229E-3</v>
      </c>
      <c r="Q7218" s="3" t="inlineStr">
        <is>
          <t>roof-top</t>
        </is>
      </c>
      <c r="R7218">
        <f>INDEX(parameters!$C$196:$EJ$198,MATCH('PV (extension)'!Q7218,parameters!$B$196:$B$198,0),MATCH('PV (extension)'!B7202,parameters!$C$195:$EJ$195,0))</f>
        <v>1449.6726437642649</v>
      </c>
      <c r="S7218" t="n">
        <v>3</v>
      </c>
      <c r="T7218" t="n">
        <v>30</v>
      </c>
      <c r="U7218">
        <f>T7218*S7218*R7218</f>
        <v>130470.53793878383</v>
      </c>
      <c r="V7218">
        <f>1/U7218</f>
        <v>7.6645656237670703E-6</v>
      </c>
    </row>
    <row r="7219" s="29">
      <c r="A7219" t="inlineStr">
        <is>
          <t>photovoltaic open ground installation, 570 kWp, CIS, on open ground</t>
        </is>
      </c>
      <c r="B7219" s="30">
        <f>P7219*V7219</f>
        <v>3.831449638130128E-10</v>
      </c>
      <c r="C7219" t="inlineStr">
        <is>
          <t>RER</t>
        </is>
      </c>
      <c r="D7219" t="inlineStr">
        <is>
          <t>unit</t>
        </is>
      </c>
      <c r="F7219" t="inlineStr">
        <is>
          <t>technosphere</t>
        </is>
      </c>
      <c r="G7219" t="n">
        <v>2</v>
      </c>
      <c r="H7219" t="n">
        <v>-21.66656811806742</v>
      </c>
      <c r="I7219" t="n">
        <v>0.09798894162072011</v>
      </c>
      <c r="J7219" t="inlineStr">
        <is>
          <t>(2,2,1,1,1,3); Calculation with average annual yield and share of technologies. Lifetime: 30a.</t>
        </is>
      </c>
      <c r="L7219" t="inlineStr">
        <is>
          <t>photovoltaic open ground installation, 570 kWp, CIS, on open ground</t>
        </is>
      </c>
      <c r="N7219" t="inlineStr">
        <is>
          <t>all</t>
        </is>
      </c>
      <c r="O7219" t="n">
        <v>1</v>
      </c>
      <c r="P7219" s="30">
        <f>INDEX(parameters!$D$41:$AG$178,MATCH('PV (extension)'!B7202,parameters!$C$41:$C$178,0),MATCH('PV (extension)'!A7219,parameters!$D$5:$AG$5,0))/O7219</f>
        <v>1.0104185757523119E-2</v>
      </c>
      <c r="Q7219" t="inlineStr">
        <is>
          <t>central</t>
        </is>
      </c>
      <c r="R7219">
        <f>INDEX(parameters!$C$196:$EJ$198,MATCH('PV (extension)'!Q7219,parameters!$B$196:$B$198,0),MATCH('PV (extension)'!B7202,parameters!$C$195:$EJ$195,0))</f>
        <v>1542.2049401747499</v>
      </c>
      <c r="S7219" t="n">
        <v>570</v>
      </c>
      <c r="T7219" t="n">
        <v>30</v>
      </c>
      <c r="U7219">
        <f>T7219*S7219*R7219</f>
        <v>26371704.476988222</v>
      </c>
      <c r="V7219">
        <f>1/U7219</f>
        <v>3.7919429928110774E-8</v>
      </c>
    </row>
    <row r="7220" s="29">
      <c r="A7220" t="inlineStr">
        <is>
          <t>photovoltaic open ground installation, 570 kWp, CdTe, on open ground</t>
        </is>
      </c>
      <c r="B7220" s="30">
        <f>P7220*V7220</f>
        <v>2.8145533693745905E-9</v>
      </c>
      <c r="C7220" t="inlineStr">
        <is>
          <t>RER</t>
        </is>
      </c>
      <c r="D7220" t="inlineStr">
        <is>
          <t>unit</t>
        </is>
      </c>
      <c r="F7220" t="inlineStr">
        <is>
          <t>technosphere</t>
        </is>
      </c>
      <c r="G7220" t="n">
        <v>2</v>
      </c>
      <c r="H7220" t="n">
        <v>-21.47552628199886</v>
      </c>
      <c r="I7220" t="n">
        <v>0.09798894162072011</v>
      </c>
      <c r="J7220" t="inlineStr">
        <is>
          <t>(2,2,1,1,1,3); Calculation with average annual yield and share of technologies. Lifetime: 30a.</t>
        </is>
      </c>
      <c r="L7220" t="inlineStr">
        <is>
          <t>photovoltaic open ground installation, 570 kWp, CdTe, on open ground</t>
        </is>
      </c>
      <c r="N7220" t="inlineStr">
        <is>
          <t>all</t>
        </is>
      </c>
      <c r="O7220" t="n">
        <v>1</v>
      </c>
      <c r="P7220" s="30">
        <f>INDEX(parameters!$D$41:$AG$178,MATCH('PV (extension)'!B7202,parameters!$C$41:$C$178,0),MATCH('PV (extension)'!A7220,parameters!$D$5:$AG$5,0))/O7220</f>
        <v>7.4224569691858172E-2</v>
      </c>
      <c r="Q7220" t="inlineStr">
        <is>
          <t>central</t>
        </is>
      </c>
      <c r="R7220">
        <f>INDEX(parameters!$C$196:$EJ$198,MATCH('PV (extension)'!Q7220,parameters!$B$196:$B$198,0),MATCH('PV (extension)'!B7202,parameters!$C$195:$EJ$195,0))</f>
        <v>1542.2049401747499</v>
      </c>
      <c r="S7220" t="n">
        <v>570</v>
      </c>
      <c r="T7220" t="n">
        <v>30</v>
      </c>
      <c r="U7220">
        <f>T7220*S7220*R7220</f>
        <v>26371704.476988222</v>
      </c>
      <c r="V7220">
        <f>1/U7220</f>
        <v>3.7919429928110774E-8</v>
      </c>
    </row>
    <row r="7221" s="29">
      <c r="A7221" t="inlineStr">
        <is>
          <t>photovoltaic open ground installation, 570 kWp, micro-Si, on open ground</t>
        </is>
      </c>
      <c r="B7221" s="30">
        <f>P7221*V7221</f>
        <v>2.9832268462791002E-11</v>
      </c>
      <c r="C7221" t="inlineStr">
        <is>
          <t>RER</t>
        </is>
      </c>
      <c r="D7221" t="inlineStr">
        <is>
          <t>unit</t>
        </is>
      </c>
      <c r="F7221" t="inlineStr">
        <is>
          <t>technosphere</t>
        </is>
      </c>
      <c r="G7221" t="n">
        <v>2</v>
      </c>
      <c r="H7221" t="n">
        <v>-23.51240679473371</v>
      </c>
      <c r="I7221" t="n">
        <v>0.09798894162072011</v>
      </c>
      <c r="J7221" t="inlineStr">
        <is>
          <t>(2,2,1,1,1,3); Calculation with average annual yield and share of technologies. Lifetime: 30a.</t>
        </is>
      </c>
      <c r="L7221" t="inlineStr">
        <is>
          <t>photovoltaic open ground installation, 570 kWp, micro-Si, on open ground</t>
        </is>
      </c>
      <c r="N7221" t="inlineStr">
        <is>
          <t>all</t>
        </is>
      </c>
      <c r="O7221" t="n">
        <v>1</v>
      </c>
      <c r="P7221" s="30">
        <f>INDEX(parameters!$D$41:$AG$178,MATCH('PV (extension)'!B7202,parameters!$C$41:$C$178,0),MATCH('PV (extension)'!A7221,parameters!$D$5:$AG$5,0))/O7221</f>
        <v>7.867277677789E-4</v>
      </c>
      <c r="Q7221" t="inlineStr">
        <is>
          <t>central</t>
        </is>
      </c>
      <c r="R7221">
        <f>INDEX(parameters!$C$196:$EJ$198,MATCH('PV (extension)'!Q7221,parameters!$B$196:$B$198,0),MATCH('PV (extension)'!B7202,parameters!$C$195:$EJ$195,0))</f>
        <v>1542.2049401747499</v>
      </c>
      <c r="S7221" t="n">
        <v>570</v>
      </c>
      <c r="T7221" t="n">
        <v>30</v>
      </c>
      <c r="U7221">
        <f>T7221*S7221*R7221</f>
        <v>26371704.476988222</v>
      </c>
      <c r="V7221">
        <f>1/U7221</f>
        <v>3.7919429928110774E-8</v>
      </c>
    </row>
    <row r="7222" s="29">
      <c r="A7222" t="inlineStr">
        <is>
          <t>photovoltaic open ground installation, 570 kWp, multi-Si, on open ground</t>
        </is>
      </c>
      <c r="B7222" s="30">
        <f>P7222*V7222</f>
        <v>9.9833448913952006E-9</v>
      </c>
      <c r="C7222" t="inlineStr">
        <is>
          <t>RER</t>
        </is>
      </c>
      <c r="D7222" t="inlineStr">
        <is>
          <t>unit</t>
        </is>
      </c>
      <c r="F7222" t="inlineStr">
        <is>
          <t>technosphere</t>
        </is>
      </c>
      <c r="G7222" t="n">
        <v>2</v>
      </c>
      <c r="H7222" t="n">
        <v>-18.20082258362968</v>
      </c>
      <c r="I7222" t="n">
        <v>0.09798894162072011</v>
      </c>
      <c r="J7222" t="inlineStr">
        <is>
          <t>(2,2,1,1,1,3); Calculation with average annual yield and share of technologies. Lifetime: 30a.</t>
        </is>
      </c>
      <c r="L7222" t="inlineStr">
        <is>
          <t>photovoltaic open ground installation, 570 kWp, multi-Si, on open ground</t>
        </is>
      </c>
      <c r="N7222" t="inlineStr">
        <is>
          <t>all</t>
        </is>
      </c>
      <c r="O7222" t="n">
        <v>1</v>
      </c>
      <c r="P7222" s="30">
        <f>INDEX(parameters!$D$41:$AG$178,MATCH('PV (extension)'!B7202,parameters!$C$41:$C$178,0),MATCH('PV (extension)'!A7222,parameters!$D$5:$AG$5,0))/O7222</f>
        <v>0.2632778211677243</v>
      </c>
      <c r="Q7222" t="inlineStr">
        <is>
          <t>central</t>
        </is>
      </c>
      <c r="R7222">
        <f>INDEX(parameters!$C$196:$EJ$198,MATCH('PV (extension)'!Q7222,parameters!$B$196:$B$198,0),MATCH('PV (extension)'!B7202,parameters!$C$195:$EJ$195,0))</f>
        <v>1542.2049401747499</v>
      </c>
      <c r="S7222" t="n">
        <v>570</v>
      </c>
      <c r="T7222" t="n">
        <v>30</v>
      </c>
      <c r="U7222">
        <f>T7222*S7222*R7222</f>
        <v>26371704.476988222</v>
      </c>
      <c r="V7222">
        <f>1/U7222</f>
        <v>3.7919429928110774E-8</v>
      </c>
    </row>
    <row r="7223" s="29">
      <c r="A7223" t="inlineStr">
        <is>
          <t>photovoltaic open ground installation, 570 kWp, single-Si, on open ground</t>
        </is>
      </c>
      <c r="B7223" s="30">
        <f>P7223*V7223</f>
        <v>5.2955959386906991E-9</v>
      </c>
      <c r="C7223" t="inlineStr">
        <is>
          <t>RER</t>
        </is>
      </c>
      <c r="D7223" t="inlineStr">
        <is>
          <t>unit</t>
        </is>
      </c>
      <c r="F7223" t="inlineStr">
        <is>
          <t>technosphere</t>
        </is>
      </c>
      <c r="G7223" t="n">
        <v>2</v>
      </c>
      <c r="H7223" t="n">
        <v>-18.8364689523836</v>
      </c>
      <c r="I7223" t="n">
        <v>0.09798894162072011</v>
      </c>
      <c r="J7223" t="inlineStr">
        <is>
          <t>(2,2,1,1,1,3); Calculation with average annual yield and share of technologies. Lifetime: 30a.</t>
        </is>
      </c>
      <c r="L7223" t="inlineStr">
        <is>
          <t>photovoltaic open ground installation, 570 kWp, single-Si, on open ground</t>
        </is>
      </c>
      <c r="N7223" t="inlineStr">
        <is>
          <t>all</t>
        </is>
      </c>
      <c r="O7223" t="n">
        <v>1</v>
      </c>
      <c r="P7223" s="30">
        <f>INDEX(parameters!$D$41:$AG$178,MATCH('PV (extension)'!B7202,parameters!$C$41:$C$178,0),MATCH('PV (extension)'!A7223,parameters!$D$5:$AG$5,0))/O7223</f>
        <v>0.13965389112469015</v>
      </c>
      <c r="Q7223" t="inlineStr">
        <is>
          <t>central</t>
        </is>
      </c>
      <c r="R7223">
        <f>INDEX(parameters!$C$196:$EJ$198,MATCH('PV (extension)'!Q7223,parameters!$B$196:$B$198,0),MATCH('PV (extension)'!B7202,parameters!$C$195:$EJ$195,0))</f>
        <v>1542.2049401747499</v>
      </c>
      <c r="S7223" t="n">
        <v>570</v>
      </c>
      <c r="T7223" t="n">
        <v>30</v>
      </c>
      <c r="U7223">
        <f>T7223*S7223*R7223</f>
        <v>26371704.476988222</v>
      </c>
      <c r="V7223">
        <f>1/U7223</f>
        <v>3.7919429928110774E-8</v>
      </c>
    </row>
    <row r="7224" ht="16" customHeight="1" s="29">
      <c r="A7224" t="inlineStr">
        <is>
          <t>photovoltaic slanted-roof installation, 93 kWp, multi-Si, laminated, integrated, on roof</t>
        </is>
      </c>
      <c r="B7224" s="30">
        <f>P7224*V7224</f>
        <v>1.6341495512614871E-9</v>
      </c>
      <c r="C7224" t="inlineStr">
        <is>
          <t>CH</t>
        </is>
      </c>
      <c r="D7224" t="inlineStr">
        <is>
          <t>unit</t>
        </is>
      </c>
      <c r="F7224" t="inlineStr">
        <is>
          <t>technosphere</t>
        </is>
      </c>
      <c r="G7224" t="n">
        <v>2</v>
      </c>
      <c r="H7224" t="n">
        <v>-20.65878981776205</v>
      </c>
      <c r="I7224" t="n">
        <v>0.09798894162072011</v>
      </c>
      <c r="J7224" t="inlineStr">
        <is>
          <t>(2,2,1,1,1,3); Calculation with average annual yield and share of technologies. Lifetime: 30a.</t>
        </is>
      </c>
      <c r="L7224" t="inlineStr">
        <is>
          <t>photovoltaic slanted-roof installation, 93 kWp, multi-Si, laminated, integrated, on roof</t>
        </is>
      </c>
      <c r="N7224" t="inlineStr">
        <is>
          <t>all</t>
        </is>
      </c>
      <c r="O7224" t="n">
        <v>1</v>
      </c>
      <c r="P7224" s="30">
        <f>INDEX(parameters!$D$41:$AG$178,MATCH('PV (extension)'!B7202,parameters!$C$41:$C$178,0),MATCH('PV (extension)'!A7224,parameters!$D$5:$AG$5,0))/O7224</f>
        <v>6.6094595017907607E-3</v>
      </c>
      <c r="Q7224" s="3" t="inlineStr">
        <is>
          <t>roof-top</t>
        </is>
      </c>
      <c r="R7224">
        <f>INDEX(parameters!$C$196:$EJ$198,MATCH('PV (extension)'!Q7224,parameters!$B$196:$B$198,0),MATCH('PV (extension)'!B7202,parameters!$C$195:$EJ$195,0))</f>
        <v>1449.6726437642649</v>
      </c>
      <c r="S7224" t="n">
        <v>93</v>
      </c>
      <c r="T7224" t="n">
        <v>30</v>
      </c>
      <c r="U7224">
        <f>T7224*S7224*R7224</f>
        <v>4044586.6761022988</v>
      </c>
      <c r="V7224">
        <f>1/U7224</f>
        <v>2.4724405237958296E-7</v>
      </c>
    </row>
    <row r="7225" ht="16" customHeight="1" s="29">
      <c r="A7225" t="inlineStr">
        <is>
          <t>photovoltaic slanted-roof installation, 93 kWp, multi-Si, panel, mounted, on roof</t>
        </is>
      </c>
      <c r="B7225" s="30">
        <f>P7225*V7225</f>
        <v>2.7709380117916706E-8</v>
      </c>
      <c r="C7225" t="inlineStr">
        <is>
          <t>CH</t>
        </is>
      </c>
      <c r="D7225" t="inlineStr">
        <is>
          <t>unit</t>
        </is>
      </c>
      <c r="F7225" t="inlineStr">
        <is>
          <t>technosphere</t>
        </is>
      </c>
      <c r="G7225" t="n">
        <v>2</v>
      </c>
      <c r="H7225" t="n">
        <v>-17.84536035000586</v>
      </c>
      <c r="I7225" t="n">
        <v>0.09798894162072011</v>
      </c>
      <c r="J7225" t="inlineStr">
        <is>
          <t>(2,2,1,1,1,3); Calculation with average annual yield and share of technologies. Lifetime: 30a.</t>
        </is>
      </c>
      <c r="L7225" t="inlineStr">
        <is>
          <t>photovoltaic slanted-roof installation, 93 kWp, multi-Si, panel, mounted, on roof</t>
        </is>
      </c>
      <c r="N7225" t="inlineStr">
        <is>
          <t>all</t>
        </is>
      </c>
      <c r="O7225" t="n">
        <v>1</v>
      </c>
      <c r="P7225" s="30">
        <f>INDEX(parameters!$D$41:$AG$178,MATCH('PV (extension)'!B7202,parameters!$C$41:$C$178,0),MATCH('PV (extension)'!A7225,parameters!$D$5:$AG$5,0))/O7225</f>
        <v>0.11207298962797985</v>
      </c>
      <c r="Q7225" s="3" t="inlineStr">
        <is>
          <t>roof-top</t>
        </is>
      </c>
      <c r="R7225">
        <f>INDEX(parameters!$C$196:$EJ$198,MATCH('PV (extension)'!Q7225,parameters!$B$196:$B$198,0),MATCH('PV (extension)'!B7202,parameters!$C$195:$EJ$195,0))</f>
        <v>1449.6726437642649</v>
      </c>
      <c r="S7225" t="n">
        <v>93</v>
      </c>
      <c r="T7225" t="n">
        <v>30</v>
      </c>
      <c r="U7225">
        <f>T7225*S7225*R7225</f>
        <v>4044586.6761022988</v>
      </c>
      <c r="V7225">
        <f>1/U7225</f>
        <v>2.4724405237958296E-7</v>
      </c>
    </row>
    <row r="7226" ht="16" customHeight="1" s="29">
      <c r="A7226" t="inlineStr">
        <is>
          <t>photovoltaic slanted-roof installation, 93 kWp, single-Si, laminated, integrated, on roof</t>
        </is>
      </c>
      <c r="B7226" s="30">
        <f>P7226*V7226</f>
        <v>8.6388224549036445E-10</v>
      </c>
      <c r="C7226" t="inlineStr">
        <is>
          <t>CH</t>
        </is>
      </c>
      <c r="D7226" t="inlineStr">
        <is>
          <t>unit</t>
        </is>
      </c>
      <c r="F7226" t="inlineStr">
        <is>
          <t>technosphere</t>
        </is>
      </c>
      <c r="G7226" t="n">
        <v>2</v>
      </c>
      <c r="H7226" t="n">
        <v>-21.2944254997521</v>
      </c>
      <c r="I7226" t="n">
        <v>0.09798894162072011</v>
      </c>
      <c r="J7226" t="inlineStr">
        <is>
          <t>(2,2,1,1,1,3); Calculation with average annual yield and share of technologies. Lifetime: 30a.</t>
        </is>
      </c>
      <c r="L7226" t="inlineStr">
        <is>
          <t>photovoltaic slanted-roof installation, 93 kWp, single-Si, laminated, integrated, on roof</t>
        </is>
      </c>
      <c r="N7226" t="inlineStr">
        <is>
          <t>all</t>
        </is>
      </c>
      <c r="O7226" t="n">
        <v>1</v>
      </c>
      <c r="P7226" s="30">
        <f>INDEX(parameters!$D$41:$AG$178,MATCH('PV (extension)'!B7202,parameters!$C$41:$C$178,0),MATCH('PV (extension)'!A7226,parameters!$D$5:$AG$5,0))/O7226</f>
        <v>3.4940466198316628E-3</v>
      </c>
      <c r="Q7226" s="3" t="inlineStr">
        <is>
          <t>roof-top</t>
        </is>
      </c>
      <c r="R7226">
        <f>INDEX(parameters!$C$196:$EJ$198,MATCH('PV (extension)'!Q7226,parameters!$B$196:$B$198,0),MATCH('PV (extension)'!B7202,parameters!$C$195:$EJ$195,0))</f>
        <v>1449.6726437642649</v>
      </c>
      <c r="S7226" t="n">
        <v>93</v>
      </c>
      <c r="T7226" t="n">
        <v>30</v>
      </c>
      <c r="U7226">
        <f>T7226*S7226*R7226</f>
        <v>4044586.6761022988</v>
      </c>
      <c r="V7226">
        <f>1/U7226</f>
        <v>2.4724405237958296E-7</v>
      </c>
    </row>
    <row r="7227" ht="16" customHeight="1" s="29">
      <c r="A7227" t="inlineStr">
        <is>
          <t>photovoltaic slanted-roof installation, 93 kWp, single-Si, panel, mounted, on roof</t>
        </is>
      </c>
      <c r="B7227" s="30">
        <f>P7227*V7227</f>
        <v>1.4514464650394117E-8</v>
      </c>
      <c r="C7227" t="inlineStr">
        <is>
          <t>CH</t>
        </is>
      </c>
      <c r="D7227" t="inlineStr">
        <is>
          <t>unit</t>
        </is>
      </c>
      <c r="F7227" t="inlineStr">
        <is>
          <t>technosphere</t>
        </is>
      </c>
      <c r="G7227" t="n">
        <v>2</v>
      </c>
      <c r="H7227" t="n">
        <v>-18.48100416113547</v>
      </c>
      <c r="I7227" t="n">
        <v>0.09798894162072011</v>
      </c>
      <c r="J7227" t="inlineStr">
        <is>
          <t>(2,2,1,1,1,3); Calculation with average annual yield and share of technologies. Lifetime: 30a.</t>
        </is>
      </c>
      <c r="L7227" t="inlineStr">
        <is>
          <t>photovoltaic slanted-roof installation, 93 kWp, single-Si, panel, mounted, on roof</t>
        </is>
      </c>
      <c r="N7227" t="inlineStr">
        <is>
          <t>all</t>
        </is>
      </c>
      <c r="O7227" t="n">
        <v>1</v>
      </c>
      <c r="P7227" s="30">
        <f>INDEX(parameters!$D$41:$AG$178,MATCH('PV (extension)'!B7202,parameters!$C$41:$C$178,0),MATCH('PV (extension)'!A7227,parameters!$D$5:$AG$5,0))/O7227</f>
        <v>5.8705010335741853E-2</v>
      </c>
      <c r="Q7227" s="3" t="inlineStr">
        <is>
          <t>roof-top</t>
        </is>
      </c>
      <c r="R7227">
        <f>INDEX(parameters!$C$196:$EJ$198,MATCH('PV (extension)'!Q7227,parameters!$B$196:$B$198,0),MATCH('PV (extension)'!B7202,parameters!$C$195:$EJ$195,0))</f>
        <v>1449.6726437642649</v>
      </c>
      <c r="S7227" t="n">
        <v>93</v>
      </c>
      <c r="T7227" t="n">
        <v>30</v>
      </c>
      <c r="U7227">
        <f>T7227*S7227*R7227</f>
        <v>4044586.6761022988</v>
      </c>
      <c r="V7227">
        <f>1/U7227</f>
        <v>2.4724405237958296E-7</v>
      </c>
    </row>
    <row r="7228" s="29">
      <c r="A7228" t="inlineStr">
        <is>
          <t>photovoltaic facade installation, 3kWp, multi-Si, laminated, integrated, at building</t>
        </is>
      </c>
      <c r="B7228" s="30">
        <f>P7228*V7228</f>
        <v>3.5875701411602707E-8</v>
      </c>
      <c r="C7228" t="inlineStr">
        <is>
          <t>APAC</t>
        </is>
      </c>
      <c r="D7228" t="inlineStr">
        <is>
          <t>unit</t>
        </is>
      </c>
      <c r="F7228" t="inlineStr">
        <is>
          <t>technosphere</t>
        </is>
      </c>
      <c r="G7228" t="n">
        <v>2</v>
      </c>
      <c r="H7228" t="n">
        <v>-17.5612990452514</v>
      </c>
      <c r="I7228" t="n">
        <v>0.09798894162072011</v>
      </c>
      <c r="J7228" t="inlineStr">
        <is>
          <t>(2,2,1,1,1,3); Calculation with average annual yield and share of technologies. Lifetime: 30a.</t>
        </is>
      </c>
      <c r="L7228" t="inlineStr">
        <is>
          <t>photovoltaic facade installation, 3kWp, multi-Si, laminated, integrated, at building</t>
        </is>
      </c>
      <c r="N7228" t="inlineStr">
        <is>
          <t>all</t>
        </is>
      </c>
      <c r="O7228" t="n">
        <v>1</v>
      </c>
      <c r="P7228" s="30">
        <f>INDEX(parameters!$D$41:$AG$178,MATCH('PV (extension)'!B7202,parameters!$C$41:$C$178,0),MATCH('PV (extension)'!A7228,parameters!$D$5:$AG$5,0))/O7228</f>
        <v>3.2864644265829519E-3</v>
      </c>
      <c r="Q7228" t="inlineStr">
        <is>
          <t>façade</t>
        </is>
      </c>
      <c r="R7228">
        <f>INDEX(parameters!$C$196:$EJ$198,MATCH('PV (extension)'!Q7228,parameters!$B$196:$B$198,0),MATCH('PV (extension)'!B7202,parameters!$C$195:$EJ$195,0))</f>
        <v>1017.855260515335</v>
      </c>
      <c r="S7228" t="n">
        <v>3</v>
      </c>
      <c r="T7228" t="n">
        <v>30</v>
      </c>
      <c r="U7228">
        <f>T7228*S7228*R7228</f>
        <v>91606.973446380143</v>
      </c>
      <c r="V7228">
        <f>1/U7228</f>
        <v>1.091619952475916E-5</v>
      </c>
    </row>
    <row r="7229" s="29">
      <c r="A7229" t="inlineStr">
        <is>
          <t>photovoltaic facade installation, 3kWp, multi-Si, panel, mounted, at building</t>
        </is>
      </c>
      <c r="B7229" s="30">
        <f>P7229*V7229</f>
        <v>3.5184567940646325E-8</v>
      </c>
      <c r="C7229" t="inlineStr">
        <is>
          <t>APAC</t>
        </is>
      </c>
      <c r="D7229" t="inlineStr">
        <is>
          <t>unit</t>
        </is>
      </c>
      <c r="F7229" t="inlineStr">
        <is>
          <t>technosphere</t>
        </is>
      </c>
      <c r="G7229" t="n">
        <v>2</v>
      </c>
      <c r="H7229" t="n">
        <v>-17.5612990452514</v>
      </c>
      <c r="I7229" t="n">
        <v>0.09798894162072011</v>
      </c>
      <c r="J7229" t="inlineStr">
        <is>
          <t>(2,2,1,1,1,3); Calculation with average annual yield and share of technologies. Lifetime: 30a.</t>
        </is>
      </c>
      <c r="L7229" t="inlineStr">
        <is>
          <t>photovoltaic facade installation, 3kWp, multi-Si, panel, mounted, at building</t>
        </is>
      </c>
      <c r="N7229" t="inlineStr">
        <is>
          <t>all</t>
        </is>
      </c>
      <c r="O7229" t="n">
        <v>1</v>
      </c>
      <c r="P7229" s="30">
        <f>INDEX(parameters!$D$41:$AG$178,MATCH('PV (extension)'!B7202,parameters!$C$41:$C$178,0),MATCH('PV (extension)'!A7229,parameters!$D$5:$AG$5,0))/O7229</f>
        <v>3.2231517810611459E-3</v>
      </c>
      <c r="Q7229" t="inlineStr">
        <is>
          <t>façade</t>
        </is>
      </c>
      <c r="R7229">
        <f>INDEX(parameters!$C$196:$EJ$198,MATCH('PV (extension)'!Q7229,parameters!$B$196:$B$198,0),MATCH('PV (extension)'!B7202,parameters!$C$195:$EJ$195,0))</f>
        <v>1017.855260515335</v>
      </c>
      <c r="S7229" t="n">
        <v>3</v>
      </c>
      <c r="T7229" t="n">
        <v>30</v>
      </c>
      <c r="U7229">
        <f>T7229*S7229*R7229</f>
        <v>91606.973446380143</v>
      </c>
      <c r="V7229">
        <f>1/U7229</f>
        <v>1.091619952475916E-5</v>
      </c>
    </row>
    <row r="7230" s="29">
      <c r="A7230" t="inlineStr">
        <is>
          <t>photovoltaic facade installation, 3kWp, single-Si, laminated, integrated, at building</t>
        </is>
      </c>
      <c r="B7230" s="30">
        <f>P7230*V7230</f>
        <v>1.8913269299272769E-8</v>
      </c>
      <c r="C7230" t="inlineStr">
        <is>
          <t>APAC</t>
        </is>
      </c>
      <c r="D7230" t="inlineStr">
        <is>
          <t>unit</t>
        </is>
      </c>
      <c r="F7230" t="inlineStr">
        <is>
          <t>technosphere</t>
        </is>
      </c>
      <c r="G7230" t="n">
        <v>2</v>
      </c>
      <c r="H7230" t="n">
        <v>-18.19689739735082</v>
      </c>
      <c r="I7230" t="n">
        <v>0.09798894162072011</v>
      </c>
      <c r="J7230" t="inlineStr">
        <is>
          <t>(2,2,1,1,1,3); Calculation with average annual yield and share of technologies. Lifetime: 30a.</t>
        </is>
      </c>
      <c r="L7230" t="inlineStr">
        <is>
          <t>photovoltaic facade installation, 3kWp, single-Si, laminated, integrated, at building</t>
        </is>
      </c>
      <c r="N7230" t="inlineStr">
        <is>
          <t>all</t>
        </is>
      </c>
      <c r="O7230" t="n">
        <v>1</v>
      </c>
      <c r="P7230" s="30">
        <f>INDEX(parameters!$D$41:$AG$178,MATCH('PV (extension)'!B7202,parameters!$C$41:$C$178,0),MATCH('PV (extension)'!A7230,parameters!$D$5:$AG$5,0))/O7230</f>
        <v>1.7325873584827175E-3</v>
      </c>
      <c r="Q7230" t="inlineStr">
        <is>
          <t>façade</t>
        </is>
      </c>
      <c r="R7230">
        <f>INDEX(parameters!$C$196:$EJ$198,MATCH('PV (extension)'!Q7230,parameters!$B$196:$B$198,0),MATCH('PV (extension)'!B7202,parameters!$C$195:$EJ$195,0))</f>
        <v>1017.855260515335</v>
      </c>
      <c r="S7230" t="n">
        <v>3</v>
      </c>
      <c r="T7230" t="n">
        <v>30</v>
      </c>
      <c r="U7230">
        <f>T7230*S7230*R7230</f>
        <v>91606.973446380143</v>
      </c>
      <c r="V7230">
        <f>1/U7230</f>
        <v>1.091619952475916E-5</v>
      </c>
    </row>
    <row r="7231" s="29">
      <c r="A7231" t="inlineStr">
        <is>
          <t>photovoltaic facade installation, 3kWp, single-Si, panel, mounted, at building</t>
        </is>
      </c>
      <c r="B7231" s="30">
        <f>P7231*V7231</f>
        <v>1.8896904614962248E-8</v>
      </c>
      <c r="C7231" t="inlineStr">
        <is>
          <t>APAC</t>
        </is>
      </c>
      <c r="D7231" t="inlineStr">
        <is>
          <t>unit</t>
        </is>
      </c>
      <c r="F7231" t="inlineStr">
        <is>
          <t>technosphere</t>
        </is>
      </c>
      <c r="G7231" t="n">
        <v>2</v>
      </c>
      <c r="H7231" t="n">
        <v>-18.19689739735082</v>
      </c>
      <c r="I7231" t="n">
        <v>0.09798894162072011</v>
      </c>
      <c r="J7231" t="inlineStr">
        <is>
          <t>(2,2,1,1,1,3); Calculation with average annual yield and share of technologies. Lifetime: 30a.</t>
        </is>
      </c>
      <c r="L7231" t="inlineStr">
        <is>
          <t>photovoltaic facade installation, 3kWp, single-Si, panel, mounted, at building</t>
        </is>
      </c>
      <c r="N7231" t="inlineStr">
        <is>
          <t>all</t>
        </is>
      </c>
      <c r="O7231" t="n">
        <v>1</v>
      </c>
      <c r="P7231" s="30">
        <f>INDEX(parameters!$D$41:$AG$178,MATCH('PV (extension)'!B7202,parameters!$C$41:$C$178,0),MATCH('PV (extension)'!A7231,parameters!$D$5:$AG$5,0))/O7231</f>
        <v>1.7310882392816251E-3</v>
      </c>
      <c r="Q7231" t="inlineStr">
        <is>
          <t>façade</t>
        </is>
      </c>
      <c r="R7231">
        <f>INDEX(parameters!$C$196:$EJ$198,MATCH('PV (extension)'!Q7231,parameters!$B$196:$B$198,0),MATCH('PV (extension)'!B7202,parameters!$C$195:$EJ$195,0))</f>
        <v>1017.855260515335</v>
      </c>
      <c r="S7231" t="n">
        <v>3</v>
      </c>
      <c r="T7231" t="n">
        <v>30</v>
      </c>
      <c r="U7231">
        <f>T7231*S7231*R7231</f>
        <v>91606.973446380143</v>
      </c>
      <c r="V7231">
        <f>1/U7231</f>
        <v>1.091619952475916E-5</v>
      </c>
    </row>
    <row r="7232" ht="16" customHeight="1" s="29">
      <c r="A7232" t="inlineStr">
        <is>
          <t>photovoltaic flat-roof installation, 3kWp, multi-Si, on roof</t>
        </is>
      </c>
      <c r="B7232" s="30">
        <f>P7232*V7232</f>
        <v>3.8801916987746399E-7</v>
      </c>
      <c r="C7232" t="inlineStr">
        <is>
          <t>APAC</t>
        </is>
      </c>
      <c r="D7232" t="inlineStr">
        <is>
          <t>unit</t>
        </is>
      </c>
      <c r="F7232" t="inlineStr">
        <is>
          <t>technosphere</t>
        </is>
      </c>
      <c r="G7232" t="n">
        <v>2</v>
      </c>
      <c r="H7232" t="n">
        <v>-15.20991773919472</v>
      </c>
      <c r="I7232" t="n">
        <v>0.09798894162072011</v>
      </c>
      <c r="J7232" t="inlineStr">
        <is>
          <t>(2,2,1,1,1,3); Calculation with average annual yield and share of technologies. Lifetime: 30a.</t>
        </is>
      </c>
      <c r="L7232" t="inlineStr">
        <is>
          <t>photovoltaic flat-roof installation, 3kWp, multi-Si, on roof</t>
        </is>
      </c>
      <c r="N7232" t="inlineStr">
        <is>
          <t>all</t>
        </is>
      </c>
      <c r="O7232" t="n">
        <v>1</v>
      </c>
      <c r="P7232" s="30">
        <f>INDEX(parameters!$D$41:$AG$178,MATCH('PV (extension)'!B7202,parameters!$C$41:$C$178,0),MATCH('PV (extension)'!A7232,parameters!$D$5:$AG$5,0))/O7232</f>
        <v>5.0625069824473082E-2</v>
      </c>
      <c r="Q7232" s="3" t="inlineStr">
        <is>
          <t>roof-top</t>
        </is>
      </c>
      <c r="R7232">
        <f>INDEX(parameters!$C$196:$EJ$198,MATCH('PV (extension)'!Q7232,parameters!$B$196:$B$198,0),MATCH('PV (extension)'!B7202,parameters!$C$195:$EJ$195,0))</f>
        <v>1449.6726437642649</v>
      </c>
      <c r="S7232" t="n">
        <v>3</v>
      </c>
      <c r="T7232" t="n">
        <v>30</v>
      </c>
      <c r="U7232">
        <f>T7232*S7232*R7232</f>
        <v>130470.53793878383</v>
      </c>
      <c r="V7232">
        <f>1/U7232</f>
        <v>7.6645656237670703E-6</v>
      </c>
    </row>
    <row r="7233" ht="16" customHeight="1" s="29">
      <c r="A7233" t="inlineStr">
        <is>
          <t>photovoltaic flat-roof installation, 3kWp, single-Si, on roof</t>
        </is>
      </c>
      <c r="B7233" s="30">
        <f>P7233*V7233</f>
        <v>2.0254038598855967E-7</v>
      </c>
      <c r="C7233" t="inlineStr">
        <is>
          <t>APAC</t>
        </is>
      </c>
      <c r="D7233" t="inlineStr">
        <is>
          <t>unit</t>
        </is>
      </c>
      <c r="F7233" t="inlineStr">
        <is>
          <t>technosphere</t>
        </is>
      </c>
      <c r="G7233" t="n">
        <v>2</v>
      </c>
      <c r="H7233" t="n">
        <v>-15.84555259734934</v>
      </c>
      <c r="I7233" t="n">
        <v>0.09798894162072011</v>
      </c>
      <c r="J7233" t="inlineStr">
        <is>
          <t>(2,2,1,1,1,3); Calculation with average annual yield and share of technologies. Lifetime: 30a.</t>
        </is>
      </c>
      <c r="L7233" t="inlineStr">
        <is>
          <t>photovoltaic flat-roof installation, 3kWp, single-Si, on roof</t>
        </is>
      </c>
      <c r="N7233" t="inlineStr">
        <is>
          <t>all</t>
        </is>
      </c>
      <c r="O7233" t="n">
        <v>1</v>
      </c>
      <c r="P7233" s="30">
        <f>INDEX(parameters!$D$41:$AG$178,MATCH('PV (extension)'!B7202,parameters!$C$41:$C$178,0),MATCH('PV (extension)'!A7233,parameters!$D$5:$AG$5,0))/O7233</f>
        <v>2.6425553114256296E-2</v>
      </c>
      <c r="Q7233" s="3" t="inlineStr">
        <is>
          <t>roof-top</t>
        </is>
      </c>
      <c r="R7233">
        <f>INDEX(parameters!$C$196:$EJ$198,MATCH('PV (extension)'!Q7233,parameters!$B$196:$B$198,0),MATCH('PV (extension)'!B7202,parameters!$C$195:$EJ$195,0))</f>
        <v>1449.6726437642649</v>
      </c>
      <c r="S7233" t="n">
        <v>3</v>
      </c>
      <c r="T7233" t="n">
        <v>30</v>
      </c>
      <c r="U7233">
        <f>T7233*S7233*R7233</f>
        <v>130470.53793878383</v>
      </c>
      <c r="V7233">
        <f>1/U7233</f>
        <v>7.6645656237670703E-6</v>
      </c>
    </row>
    <row r="7234" ht="16" customHeight="1" s="29">
      <c r="A7234" t="inlineStr">
        <is>
          <t>photovoltaic slanted-roof installation, 3kWp, CIS, panel, mounted, on roof</t>
        </is>
      </c>
      <c r="B7234" s="30">
        <f>P7234*V7234</f>
        <v>1.1202877999929731E-7</v>
      </c>
      <c r="C7234" t="inlineStr">
        <is>
          <t>CH</t>
        </is>
      </c>
      <c r="D7234" t="inlineStr">
        <is>
          <t>unit</t>
        </is>
      </c>
      <c r="F7234" t="inlineStr">
        <is>
          <t>technosphere</t>
        </is>
      </c>
      <c r="G7234" t="n">
        <v>2</v>
      </c>
      <c r="H7234" t="n">
        <v>-16.88405011147741</v>
      </c>
      <c r="I7234" t="n">
        <v>0.09798894162072011</v>
      </c>
      <c r="J7234" t="inlineStr">
        <is>
          <t>(2,2,1,1,1,3); Calculation with average annual yield and share of technologies. Lifetime: 30a.</t>
        </is>
      </c>
      <c r="L7234" t="inlineStr">
        <is>
          <t>photovoltaic slanted-roof installation, 3kWp, CIS, panel, mounted, on roof</t>
        </is>
      </c>
      <c r="N7234" t="inlineStr">
        <is>
          <t>all</t>
        </is>
      </c>
      <c r="O7234" t="n">
        <v>1</v>
      </c>
      <c r="P7234" s="30">
        <f>INDEX(parameters!$D$41:$AG$178,MATCH('PV (extension)'!B7202,parameters!$C$41:$C$178,0),MATCH('PV (extension)'!A7234,parameters!$D$5:$AG$5,0))/O7234</f>
        <v>1.4616455191133988E-2</v>
      </c>
      <c r="Q7234" s="3" t="inlineStr">
        <is>
          <t>roof-top</t>
        </is>
      </c>
      <c r="R7234">
        <f>INDEX(parameters!$C$196:$EJ$198,MATCH('PV (extension)'!Q7234,parameters!$B$196:$B$198,0),MATCH('PV (extension)'!B7202,parameters!$C$195:$EJ$195,0))</f>
        <v>1449.6726437642649</v>
      </c>
      <c r="S7234" t="n">
        <v>3</v>
      </c>
      <c r="T7234" t="n">
        <v>30</v>
      </c>
      <c r="U7234">
        <f>T7234*S7234*R7234</f>
        <v>130470.53793878383</v>
      </c>
      <c r="V7234">
        <f>1/U7234</f>
        <v>7.6645656237670703E-6</v>
      </c>
    </row>
    <row r="7235" ht="16" customHeight="1" s="29">
      <c r="A7235" t="inlineStr">
        <is>
          <t>photovoltaic slanted-roof installation, 3kWp, CdTe, laminated, integrated, on roof</t>
        </is>
      </c>
      <c r="B7235" s="30">
        <f>P7235*V7235</f>
        <v>3.1368760929258013E-9</v>
      </c>
      <c r="C7235" t="inlineStr">
        <is>
          <t>CH</t>
        </is>
      </c>
      <c r="D7235" t="inlineStr">
        <is>
          <t>unit</t>
        </is>
      </c>
      <c r="F7235" t="inlineStr">
        <is>
          <t>technosphere</t>
        </is>
      </c>
      <c r="G7235" t="n">
        <v>2</v>
      </c>
      <c r="H7235" t="n">
        <v>-19.50639655088546</v>
      </c>
      <c r="I7235" t="n">
        <v>0.09798894162072011</v>
      </c>
      <c r="J7235" t="inlineStr">
        <is>
          <t>(2,2,1,1,1,3); Calculation with average annual yield and share of technologies. Lifetime: 30a.</t>
        </is>
      </c>
      <c r="L7235" t="inlineStr">
        <is>
          <t>photovoltaic slanted-roof installation, 3kWp, CdTe, laminated, integrated, on roof</t>
        </is>
      </c>
      <c r="N7235" t="inlineStr">
        <is>
          <t>all</t>
        </is>
      </c>
      <c r="O7235" t="n">
        <v>1</v>
      </c>
      <c r="P7235" s="30">
        <f>INDEX(parameters!$D$41:$AG$178,MATCH('PV (extension)'!B7202,parameters!$C$41:$C$178,0),MATCH('PV (extension)'!A7235,parameters!$D$5:$AG$5,0))/O7235</f>
        <v>4.0926991129133978E-4</v>
      </c>
      <c r="Q7235" s="3" t="inlineStr">
        <is>
          <t>roof-top</t>
        </is>
      </c>
      <c r="R7235">
        <f>INDEX(parameters!$C$196:$EJ$198,MATCH('PV (extension)'!Q7235,parameters!$B$196:$B$198,0),MATCH('PV (extension)'!B7202,parameters!$C$195:$EJ$195,0))</f>
        <v>1449.6726437642649</v>
      </c>
      <c r="S7235" t="n">
        <v>3</v>
      </c>
      <c r="T7235" t="n">
        <v>30</v>
      </c>
      <c r="U7235">
        <f>T7235*S7235*R7235</f>
        <v>130470.53793878383</v>
      </c>
      <c r="V7235">
        <f>1/U7235</f>
        <v>7.6645656237670703E-6</v>
      </c>
    </row>
    <row r="7236" ht="16" customHeight="1" s="29">
      <c r="A7236" t="inlineStr">
        <is>
          <t>photovoltaic slanted-roof installation, 3kWp, multi-Si, laminated, integrated, on roof</t>
        </is>
      </c>
      <c r="B7236" s="30">
        <f>P7236*V7236</f>
        <v>1.8636365146113381E-8</v>
      </c>
      <c r="C7236" t="inlineStr">
        <is>
          <t>APAC</t>
        </is>
      </c>
      <c r="D7236" t="inlineStr">
        <is>
          <t>unit</t>
        </is>
      </c>
      <c r="F7236" t="inlineStr">
        <is>
          <t>technosphere</t>
        </is>
      </c>
      <c r="G7236" t="n">
        <v>2</v>
      </c>
      <c r="H7236" t="n">
        <v>-18.22076487875746</v>
      </c>
      <c r="I7236" t="n">
        <v>0.09798894162072011</v>
      </c>
      <c r="J7236" t="inlineStr">
        <is>
          <t>(2,2,1,1,1,3); Calculation with average annual yield and share of technologies. Lifetime: 30a.</t>
        </is>
      </c>
      <c r="L7236" t="inlineStr">
        <is>
          <t>photovoltaic slanted-roof installation, 3kWp, multi-Si, laminated, integrated, on roof</t>
        </is>
      </c>
      <c r="N7236" t="inlineStr">
        <is>
          <t>all</t>
        </is>
      </c>
      <c r="O7236" t="n">
        <v>1</v>
      </c>
      <c r="P7236" s="30">
        <f>INDEX(parameters!$D$41:$AG$178,MATCH('PV (extension)'!B7202,parameters!$C$41:$C$178,0),MATCH('PV (extension)'!A7236,parameters!$D$5:$AG$5,0))/O7236</f>
        <v>2.4314965858370148E-3</v>
      </c>
      <c r="Q7236" s="3" t="inlineStr">
        <is>
          <t>roof-top</t>
        </is>
      </c>
      <c r="R7236">
        <f>INDEX(parameters!$C$196:$EJ$198,MATCH('PV (extension)'!Q7236,parameters!$B$196:$B$198,0),MATCH('PV (extension)'!B7202,parameters!$C$195:$EJ$195,0))</f>
        <v>1449.6726437642649</v>
      </c>
      <c r="S7236" t="n">
        <v>3</v>
      </c>
      <c r="T7236" t="n">
        <v>30</v>
      </c>
      <c r="U7236">
        <f>T7236*S7236*R7236</f>
        <v>130470.53793878383</v>
      </c>
      <c r="V7236">
        <f>1/U7236</f>
        <v>7.6645656237670703E-6</v>
      </c>
    </row>
    <row r="7237" ht="16" customHeight="1" s="29">
      <c r="A7237" t="inlineStr">
        <is>
          <t>photovoltaic slanted-roof installation, 3kWp, multi-Si, panel, mounted, on roof</t>
        </is>
      </c>
      <c r="B7237" s="30">
        <f>P7237*V7237</f>
        <v>3.1898837615649745E-7</v>
      </c>
      <c r="C7237" t="inlineStr">
        <is>
          <t>APAC</t>
        </is>
      </c>
      <c r="D7237" t="inlineStr">
        <is>
          <t>unit</t>
        </is>
      </c>
      <c r="F7237" t="inlineStr">
        <is>
          <t>technosphere</t>
        </is>
      </c>
      <c r="G7237" t="n">
        <v>2</v>
      </c>
      <c r="H7237" t="n">
        <v>-15.40735416199742</v>
      </c>
      <c r="I7237" t="n">
        <v>0.09798894162072011</v>
      </c>
      <c r="J7237" t="inlineStr">
        <is>
          <t>(2,2,1,1,1,3); Calculation with average annual yield and share of technologies. Lifetime: 30a.</t>
        </is>
      </c>
      <c r="L7237" t="inlineStr">
        <is>
          <t>photovoltaic slanted-roof installation, 3kWp, multi-Si, panel, mounted, on roof</t>
        </is>
      </c>
      <c r="N7237" t="inlineStr">
        <is>
          <t>all</t>
        </is>
      </c>
      <c r="O7237" t="n">
        <v>1</v>
      </c>
      <c r="P7237" s="30">
        <f>INDEX(parameters!$D$41:$AG$178,MATCH('PV (extension)'!B7202,parameters!$C$41:$C$178,0),MATCH('PV (extension)'!A7237,parameters!$D$5:$AG$5,0))/O7237</f>
        <v>4.1618585033357351E-2</v>
      </c>
      <c r="Q7237" s="3" t="inlineStr">
        <is>
          <t>roof-top</t>
        </is>
      </c>
      <c r="R7237">
        <f>INDEX(parameters!$C$196:$EJ$198,MATCH('PV (extension)'!Q7237,parameters!$B$196:$B$198,0),MATCH('PV (extension)'!B7202,parameters!$C$195:$EJ$195,0))</f>
        <v>1449.6726437642649</v>
      </c>
      <c r="S7237" t="n">
        <v>3</v>
      </c>
      <c r="T7237" t="n">
        <v>30</v>
      </c>
      <c r="U7237">
        <f>T7237*S7237*R7237</f>
        <v>130470.53793878383</v>
      </c>
      <c r="V7237">
        <f>1/U7237</f>
        <v>7.6645656237670703E-6</v>
      </c>
    </row>
    <row r="7238" ht="16" customHeight="1" s="29">
      <c r="A7238" t="inlineStr">
        <is>
          <t>photovoltaic slanted-roof installation, 3kWp, single-Si, laminated, integrated, on roof</t>
        </is>
      </c>
      <c r="B7238" s="30">
        <f>P7238*V7238</f>
        <v>9.849249885481084E-9</v>
      </c>
      <c r="C7238" t="inlineStr">
        <is>
          <t>APAC</t>
        </is>
      </c>
      <c r="D7238" t="inlineStr">
        <is>
          <t>unit</t>
        </is>
      </c>
      <c r="F7238" t="inlineStr">
        <is>
          <t>technosphere</t>
        </is>
      </c>
      <c r="G7238" t="n">
        <v>2</v>
      </c>
      <c r="H7238" t="n">
        <v>-18.85636797425012</v>
      </c>
      <c r="I7238" t="n">
        <v>0.09798894162072011</v>
      </c>
      <c r="J7238" t="inlineStr">
        <is>
          <t>(2,2,1,1,1,3); Calculation with average annual yield and share of technologies. Lifetime: 30a.</t>
        </is>
      </c>
      <c r="L7238" t="inlineStr">
        <is>
          <t>photovoltaic slanted-roof installation, 3kWp, single-Si, laminated, integrated, on roof</t>
        </is>
      </c>
      <c r="N7238" t="inlineStr">
        <is>
          <t>all</t>
        </is>
      </c>
      <c r="O7238" t="n">
        <v>1</v>
      </c>
      <c r="P7238" s="30">
        <f>INDEX(parameters!$D$41:$AG$178,MATCH('PV (extension)'!B7202,parameters!$C$41:$C$178,0),MATCH('PV (extension)'!A7238,parameters!$D$5:$AG$5,0))/O7238</f>
        <v>1.2850369308522222E-3</v>
      </c>
      <c r="Q7238" s="3" t="inlineStr">
        <is>
          <t>roof-top</t>
        </is>
      </c>
      <c r="R7238">
        <f>INDEX(parameters!$C$196:$EJ$198,MATCH('PV (extension)'!Q7238,parameters!$B$196:$B$198,0),MATCH('PV (extension)'!B7202,parameters!$C$195:$EJ$195,0))</f>
        <v>1449.6726437642649</v>
      </c>
      <c r="S7238" t="n">
        <v>3</v>
      </c>
      <c r="T7238" t="n">
        <v>30</v>
      </c>
      <c r="U7238">
        <f>T7238*S7238*R7238</f>
        <v>130470.53793878383</v>
      </c>
      <c r="V7238">
        <f>1/U7238</f>
        <v>7.6645656237670703E-6</v>
      </c>
    </row>
    <row r="7239" ht="16" customHeight="1" s="29">
      <c r="A7239" t="inlineStr">
        <is>
          <t>photovoltaic slanted-roof installation, 3kWp, single-Si, panel, mounted, on roof</t>
        </is>
      </c>
      <c r="B7239" s="30">
        <f>P7239*V7239</f>
        <v>1.6670552948433865E-7</v>
      </c>
      <c r="C7239" t="inlineStr">
        <is>
          <t>APAC</t>
        </is>
      </c>
      <c r="D7239" t="inlineStr">
        <is>
          <t>unit</t>
        </is>
      </c>
      <c r="F7239" t="inlineStr">
        <is>
          <t>technosphere</t>
        </is>
      </c>
      <c r="G7239" t="n">
        <v>2</v>
      </c>
      <c r="H7239" t="n">
        <v>-16.04298817847151</v>
      </c>
      <c r="I7239" t="n">
        <v>0.09798894162072011</v>
      </c>
      <c r="J7239" t="inlineStr">
        <is>
          <t>(2,2,1,1,1,3); Calculation with average annual yield and share of technologies. Lifetime: 30a.</t>
        </is>
      </c>
      <c r="L7239" t="inlineStr">
        <is>
          <t>photovoltaic slanted-roof installation, 3kWp, single-Si, panel, mounted, on roof</t>
        </is>
      </c>
      <c r="N7239" t="inlineStr">
        <is>
          <t>all</t>
        </is>
      </c>
      <c r="O7239" t="n">
        <v>1</v>
      </c>
      <c r="P7239" s="30">
        <f>INDEX(parameters!$D$41:$AG$178,MATCH('PV (extension)'!B7202,parameters!$C$41:$C$178,0),MATCH('PV (extension)'!A7239,parameters!$D$5:$AG$5,0))/O7239</f>
        <v>2.1750160109191456E-2</v>
      </c>
      <c r="Q7239" s="3" t="inlineStr">
        <is>
          <t>roof-top</t>
        </is>
      </c>
      <c r="R7239">
        <f>INDEX(parameters!$C$196:$EJ$198,MATCH('PV (extension)'!Q7239,parameters!$B$196:$B$198,0),MATCH('PV (extension)'!B7202,parameters!$C$195:$EJ$195,0))</f>
        <v>1449.6726437642649</v>
      </c>
      <c r="S7239" t="n">
        <v>3</v>
      </c>
      <c r="T7239" t="n">
        <v>30</v>
      </c>
      <c r="U7239">
        <f>T7239*S7239*R7239</f>
        <v>130470.53793878383</v>
      </c>
      <c r="V7239">
        <f>1/U7239</f>
        <v>7.6645656237670703E-6</v>
      </c>
    </row>
    <row r="7240" s="29">
      <c r="A7240" t="inlineStr">
        <is>
          <t>market for tap water</t>
        </is>
      </c>
      <c r="B7240" t="n">
        <v>0.0020721</v>
      </c>
      <c r="C7240" t="inlineStr">
        <is>
          <t>Europe without Switzerland</t>
        </is>
      </c>
      <c r="D7240" t="inlineStr">
        <is>
          <t>kilogram</t>
        </is>
      </c>
      <c r="F7240" t="inlineStr">
        <is>
          <t>technosphere</t>
        </is>
      </c>
      <c r="G7240" t="n">
        <v>2</v>
      </c>
      <c r="H7240" t="n">
        <v>-6.179192693201237</v>
      </c>
      <c r="I7240" t="n">
        <v>0.04340984597628009</v>
      </c>
      <c r="J7240" t="inlineStr">
        <is>
          <t>(2,2,1,1,1,3); Estimation 20l/m2 panel</t>
        </is>
      </c>
      <c r="L7240" t="inlineStr">
        <is>
          <t>tap water</t>
        </is>
      </c>
    </row>
    <row r="7241" s="29">
      <c r="A7241" t="inlineStr">
        <is>
          <t>treatment of wastewater, from residence, capacity 1.1E10l/year</t>
        </is>
      </c>
      <c r="B7241" t="n">
        <v>-1.8649e-06</v>
      </c>
      <c r="C7241" t="inlineStr">
        <is>
          <t>CH</t>
        </is>
      </c>
      <c r="D7241" t="inlineStr">
        <is>
          <t>cubic meter</t>
        </is>
      </c>
      <c r="F7241" t="inlineStr">
        <is>
          <t>technosphere</t>
        </is>
      </c>
      <c r="G7241" t="n">
        <v>2</v>
      </c>
      <c r="H7241" t="n">
        <v>-13.19230312560901</v>
      </c>
      <c r="I7241" t="n">
        <v>0.04340984597628009</v>
      </c>
      <c r="J7241" t="inlineStr">
        <is>
          <t>(2,2,1,1,1,3); Estimation 20l/m2 panel</t>
        </is>
      </c>
      <c r="K7241" t="b">
        <v>1</v>
      </c>
      <c r="L7241" t="inlineStr">
        <is>
          <t>wastewater, from residence</t>
        </is>
      </c>
    </row>
    <row r="7242" s="29"/>
    <row r="7243" customFormat="1" s="28">
      <c r="A7243" s="28" t="inlineStr">
        <is>
          <t>Activity</t>
        </is>
      </c>
      <c r="B7243" s="28" t="inlineStr">
        <is>
          <t>electricity production, photovoltaic, residential</t>
        </is>
      </c>
    </row>
    <row r="7244">
      <c r="A7244" t="inlineStr">
        <is>
          <t>comment</t>
        </is>
      </c>
      <c r="B724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")&amp;HLOOKUP(B7245,parameters!$C$195:$EJ$198,2,0)&amp;" kWh/kWp.
Annual output, Facade: "&amp;HLOOKUP(B7245,parameters!$C$195:$EJ$198,3,0)&amp;" kWh/kWp.
Annual output, Open-ground: "&amp;HLOOKUP(B7245,parameters!$C$195:$EJ$198,4,0)&amp;_xlfn._LONGTEXT("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")&amp;VLOOKUP(B7245,'extension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1449.04338924799 kWh/kWp.
Annual output, Facade: 1017.41344351455 kWh/kWp.
Annual output, Open-ground: 1541.53552047659 kWh/kWp.
Amount of solar energy transformed to electricity. Waste heat emission due to losses of electricity in the system.
Technology:  Electricity production with grid-connected photovoltaic power plants.
Time period:  Time of publications
Production volume: 5.59 GWh in 2025.
Sampling:  Statistical data and model calculations
Extrapolations:  Use of PV technology data investigated for other countries (Switzerland). Correction of average yield with Swiss data.
Uncertainty:  None
Author: Romain Sacchi, PSI, romain.sacchi@psi.ch</v>
      </c>
    </row>
    <row r="7245" s="29">
      <c r="A7245" t="inlineStr">
        <is>
          <t>location</t>
        </is>
      </c>
      <c r="B7245" t="inlineStr">
        <is>
          <t>VE</t>
        </is>
      </c>
    </row>
    <row r="7246" s="29">
      <c r="A7246" t="inlineStr">
        <is>
          <t>production amount</t>
        </is>
      </c>
      <c r="B7246" t="n">
        <v>1</v>
      </c>
    </row>
    <row r="7247" s="29">
      <c r="A7247" t="inlineStr">
        <is>
          <t>reference product</t>
        </is>
      </c>
      <c r="B7247" t="inlineStr">
        <is>
          <t>electricity, low voltage</t>
        </is>
      </c>
    </row>
    <row r="7248" s="29">
      <c r="A7248" t="inlineStr">
        <is>
          <t>source</t>
        </is>
      </c>
      <c r="B72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49" s="29">
      <c r="A7249" t="inlineStr">
        <is>
          <t>type</t>
        </is>
      </c>
      <c r="B7249" t="inlineStr">
        <is>
          <t>process</t>
        </is>
      </c>
    </row>
    <row r="7250" s="29">
      <c r="A7250" t="inlineStr">
        <is>
          <t>unit</t>
        </is>
      </c>
      <c r="B7250" t="inlineStr">
        <is>
          <t>kilowatt hour</t>
        </is>
      </c>
    </row>
    <row r="7251" s="29">
      <c r="A7251" t="inlineStr">
        <is>
          <t>Exchanges</t>
        </is>
      </c>
    </row>
    <row r="7252" customFormat="1" s="28">
      <c r="A7252" s="28" t="inlineStr">
        <is>
          <t>name</t>
        </is>
      </c>
      <c r="B7252" s="28" t="inlineStr">
        <is>
          <t>amount</t>
        </is>
      </c>
      <c r="C7252" s="28" t="inlineStr">
        <is>
          <t>location</t>
        </is>
      </c>
      <c r="D7252" s="28" t="inlineStr">
        <is>
          <t>unit</t>
        </is>
      </c>
      <c r="E7252" s="28" t="inlineStr">
        <is>
          <t>categories</t>
        </is>
      </c>
      <c r="F7252" s="28" t="inlineStr">
        <is>
          <t>type</t>
        </is>
      </c>
      <c r="G7252" s="28" t="inlineStr">
        <is>
          <t>uncertainty type</t>
        </is>
      </c>
      <c r="H7252" s="28" t="inlineStr">
        <is>
          <t>reference product</t>
        </is>
      </c>
      <c r="I7252" s="28" t="inlineStr">
        <is>
          <t>comment</t>
        </is>
      </c>
      <c r="J7252" s="28" t="inlineStr">
        <is>
          <t>production volume</t>
        </is>
      </c>
      <c r="K7252" s="28" t="inlineStr">
        <is>
          <t>scope</t>
        </is>
      </c>
      <c r="L7252" s="28" t="inlineStr">
        <is>
          <t>scope share</t>
        </is>
      </c>
      <c r="M7252" s="28" t="inlineStr">
        <is>
          <t>tech share</t>
        </is>
      </c>
      <c r="N7252" s="28" t="inlineStr">
        <is>
          <t>installation</t>
        </is>
      </c>
      <c r="O7252" s="28" t="inlineStr">
        <is>
          <t>productivity</t>
        </is>
      </c>
      <c r="P7252" s="28" t="inlineStr">
        <is>
          <t>kWp</t>
        </is>
      </c>
      <c r="Q7252" s="28" t="inlineStr">
        <is>
          <t>lifetime</t>
        </is>
      </c>
      <c r="R7252" s="28" t="inlineStr">
        <is>
          <t>lifetime production</t>
        </is>
      </c>
      <c r="S7252" s="28" t="inlineStr">
        <is>
          <t>inverted lifetime production</t>
        </is>
      </c>
    </row>
    <row r="7253" s="29">
      <c r="A7253" t="inlineStr">
        <is>
          <t>Energy, solar, converted</t>
        </is>
      </c>
      <c r="B7253" t="n">
        <v>3.8503</v>
      </c>
      <c r="D7253" t="inlineStr">
        <is>
          <t>megajoule</t>
        </is>
      </c>
      <c r="E7253" t="inlineStr">
        <is>
          <t>natural resource::in air</t>
        </is>
      </c>
      <c r="F7253" t="inlineStr">
        <is>
          <t>biosphere</t>
        </is>
      </c>
      <c r="G7253" t="n">
        <v>0</v>
      </c>
      <c r="I7253" t="inlineStr">
        <is>
          <t>(2,2,1,1,1,3); Energy loss in the system</t>
        </is>
      </c>
    </row>
    <row r="7254" s="29">
      <c r="A7254" t="inlineStr">
        <is>
          <t>Heat, waste</t>
        </is>
      </c>
      <c r="B7254" t="n">
        <v>0.25027</v>
      </c>
      <c r="D7254" t="inlineStr">
        <is>
          <t>megajoule</t>
        </is>
      </c>
      <c r="E7254" t="inlineStr">
        <is>
          <t>air</t>
        </is>
      </c>
      <c r="F7254" t="inlineStr">
        <is>
          <t>biosphere</t>
        </is>
      </c>
      <c r="G7254" t="n">
        <v>0</v>
      </c>
      <c r="I7254" t="inlineStr">
        <is>
          <t>(1,na,na,na,na,na); Calculation with average annual output and share of technologies; Average degradation of 10.5% included</t>
        </is>
      </c>
    </row>
    <row r="7255" s="29">
      <c r="A7255" t="inlineStr">
        <is>
          <t>electricity production, photovoltaic, residential</t>
        </is>
      </c>
      <c r="B7255" t="n">
        <v>1</v>
      </c>
      <c r="C7255" t="inlineStr">
        <is>
          <t>VE</t>
        </is>
      </c>
      <c r="D7255" t="inlineStr">
        <is>
          <t>kilowatt hour</t>
        </is>
      </c>
      <c r="E7255" t="inlineStr">
        <is>
          <t>photovoltaic::power plants</t>
        </is>
      </c>
      <c r="F7255" t="inlineStr">
        <is>
          <t>production</t>
        </is>
      </c>
      <c r="G7255" t="n">
        <v>0</v>
      </c>
      <c r="H7255" t="inlineStr">
        <is>
          <t>electricity, low voltage</t>
        </is>
      </c>
      <c r="J7255">
        <f>VLOOKUP(C7255,'extension - production vol'!$B$6:$D$235,3,0)</f>
        <v>5.59</v>
      </c>
    </row>
    <row r="7256" ht="16" customHeight="1" s="29">
      <c r="A7256" t="inlineStr">
        <is>
          <t>photovoltaic slanted-roof installation, 3 kWp, CIS, laminated, integrated, on roof</t>
        </is>
      </c>
      <c r="B7256" s="30">
        <f>M7256*S7256</f>
        <v>3.9258260667282957E-8</v>
      </c>
      <c r="C7256" t="inlineStr">
        <is>
          <t>CH</t>
        </is>
      </c>
      <c r="D7256" t="inlineStr">
        <is>
          <t>unit</t>
        </is>
      </c>
      <c r="F7256" t="inlineStr">
        <is>
          <t>technosphere</t>
        </is>
      </c>
      <c r="G7256" t="n">
        <v>0</v>
      </c>
      <c r="H7256" t="inlineStr">
        <is>
          <t>photovoltaic slanted-roof installation, 3 kWp, CIS, laminated, integrated, on roof</t>
        </is>
      </c>
      <c r="I7256" t="inlineStr">
        <is>
          <t>(2,2,1,1,1,3); Calculation with average annual yield and share of technologies. Lifetime: 30a.</t>
        </is>
      </c>
      <c r="K7256" t="inlineStr">
        <is>
          <t>residential</t>
        </is>
      </c>
      <c r="L7256">
        <f>IF(K7256="residential",VLOOKUP(B7245,parameters!$C$41:$AG$178,18,0),IF(K7256="commercial",1-VLOOKUP(B7245,parameters!$C$41:$AG$178,18,0),1))</f>
        <v>0.17766751537682748</v>
      </c>
      <c r="M7256" s="30">
        <f>INDEX(parameters!$D$41:$AG$178,MATCH('PV (extension)'!B7245,parameters!$C$41:$C$178,0),MATCH('PV (extension)'!A7256,parameters!$D$5:$AG$5,0))/L7256</f>
        <v>5.119823078397083E-3</v>
      </c>
      <c r="N7256" s="3" t="inlineStr">
        <is>
          <t>roof-top</t>
        </is>
      </c>
      <c r="O7256">
        <f>INDEX(parameters!$C$196:$EJ$198,MATCH('PV (extension)'!N7256,parameters!$B$196:$B$198,0),MATCH('PV (extension)'!B7245,parameters!$C$195:$EJ$195,0))</f>
        <v>1449.0433892479944</v>
      </c>
      <c r="P7256" t="n">
        <v>3</v>
      </c>
      <c r="Q7256" t="n">
        <v>30</v>
      </c>
      <c r="R7256">
        <f>Q7256*P7256*O7256</f>
        <v>130413.9050323195</v>
      </c>
      <c r="S7256">
        <f>1/R7256</f>
        <v>7.667894000660264E-6</v>
      </c>
    </row>
    <row r="7257" ht="16" customHeight="1" s="29">
      <c r="A7257" t="inlineStr">
        <is>
          <t>photovoltaic slanted-roof installation, 3 kWp, CdTe, panel, mounted, on roof</t>
        </is>
      </c>
      <c r="B7257" s="30">
        <f>M7257*S7257</f>
        <v>2.5605439498013382E-7</v>
      </c>
      <c r="C7257" t="inlineStr">
        <is>
          <t>CH</t>
        </is>
      </c>
      <c r="D7257" t="inlineStr">
        <is>
          <t>unit</t>
        </is>
      </c>
      <c r="F7257" t="inlineStr">
        <is>
          <t>technosphere</t>
        </is>
      </c>
      <c r="G7257" t="n">
        <v>0</v>
      </c>
      <c r="H7257" t="inlineStr">
        <is>
          <t>photovoltaic slanted-roof installation, 3 kWp, CdTe, panel, mounted, on roof</t>
        </is>
      </c>
      <c r="I7257" t="inlineStr">
        <is>
          <t>(2,2,1,1,1,3); Calculation with average annual yield and share of technologies. Lifetime: 30a.</t>
        </is>
      </c>
      <c r="K7257" t="inlineStr">
        <is>
          <t>residential</t>
        </is>
      </c>
      <c r="L7257">
        <f>L7256</f>
        <v>0.17766751537682748</v>
      </c>
      <c r="M7257" s="30">
        <f>INDEX(parameters!$D$41:$AG$178,MATCH('PV (extension)'!B7245,parameters!$C$41:$C$178,0),MATCH('PV (extension)'!A7257,parameters!$D$5:$AG$5,0))/L7257</f>
        <v>3.3393053550047194E-2</v>
      </c>
      <c r="N7257" s="3" t="inlineStr">
        <is>
          <t>roof-top</t>
        </is>
      </c>
      <c r="O7257">
        <f>INDEX(parameters!$C$196:$EJ$198,MATCH('PV (extension)'!N7257,parameters!$B$196:$B$198,0),MATCH('PV (extension)'!B7245,parameters!$C$195:$EJ$195,0))</f>
        <v>1449.0433892479944</v>
      </c>
      <c r="P7257" t="n">
        <v>3</v>
      </c>
      <c r="Q7257" t="n">
        <v>30</v>
      </c>
      <c r="R7257">
        <f>Q7257*P7257*O7257</f>
        <v>130413.9050323195</v>
      </c>
      <c r="S7257">
        <f>1/R7257</f>
        <v>7.667894000660264E-6</v>
      </c>
    </row>
    <row r="7258" ht="16" customHeight="1" s="29">
      <c r="A7258" t="inlineStr">
        <is>
          <t>photovoltaic slanted-roof installation, 3 kWp, micro-Si, laminated, integrated, on roof</t>
        </is>
      </c>
      <c r="B7258" s="30">
        <f>M7258*S7258</f>
        <v>3.9675595176087021E-9</v>
      </c>
      <c r="C7258" t="inlineStr">
        <is>
          <t>RER</t>
        </is>
      </c>
      <c r="D7258" t="inlineStr">
        <is>
          <t>unit</t>
        </is>
      </c>
      <c r="F7258" t="inlineStr">
        <is>
          <t>technosphere</t>
        </is>
      </c>
      <c r="G7258" t="n">
        <v>0</v>
      </c>
      <c r="H7258" t="inlineStr">
        <is>
          <t>photovoltaic slanted-roof installation, 3 kWp, micro-Si, laminated, integrated, on roof</t>
        </is>
      </c>
      <c r="I7258" t="inlineStr">
        <is>
          <t>(2,2,1,1,1,3); Calculation with average annual yield and share of technologies. Lifetime: 30a.</t>
        </is>
      </c>
      <c r="K7258" t="inlineStr">
        <is>
          <t>residential</t>
        </is>
      </c>
      <c r="L7258">
        <f>L7257</f>
        <v>0.17766751537682748</v>
      </c>
      <c r="M7258" s="30">
        <f>INDEX(parameters!$D$41:$AG$178,MATCH('PV (extension)'!B7245,parameters!$C$41:$C$178,0),MATCH('PV (extension)'!A7258,parameters!$D$5:$AG$5,0))/L7258</f>
        <v>5.1742493013949662E-4</v>
      </c>
      <c r="N7258" s="3" t="inlineStr">
        <is>
          <t>roof-top</t>
        </is>
      </c>
      <c r="O7258">
        <f>INDEX(parameters!$C$196:$EJ$198,MATCH('PV (extension)'!N7258,parameters!$B$196:$B$198,0),MATCH('PV (extension)'!B7245,parameters!$C$195:$EJ$195,0))</f>
        <v>1449.0433892479944</v>
      </c>
      <c r="P7258" t="n">
        <v>3</v>
      </c>
      <c r="Q7258" t="n">
        <v>30</v>
      </c>
      <c r="R7258">
        <f>Q7258*P7258*O7258</f>
        <v>130413.9050323195</v>
      </c>
      <c r="S7258">
        <f>1/R7258</f>
        <v>7.667894000660264E-6</v>
      </c>
    </row>
    <row r="7259" ht="16" customHeight="1" s="29">
      <c r="A7259" t="inlineStr">
        <is>
          <t>photovoltaic slanted-roof installation, 3 kWp, micro-Si, panel, mounted, on roof</t>
        </is>
      </c>
      <c r="B7259" s="30">
        <f>M7259*S7259</f>
        <v>6.8975333513225823E-8</v>
      </c>
      <c r="C7259" t="inlineStr">
        <is>
          <t>RER</t>
        </is>
      </c>
      <c r="D7259" t="inlineStr">
        <is>
          <t>unit</t>
        </is>
      </c>
      <c r="F7259" t="inlineStr">
        <is>
          <t>technosphere</t>
        </is>
      </c>
      <c r="G7259" t="n">
        <v>0</v>
      </c>
      <c r="H7259" t="inlineStr">
        <is>
          <t>photovoltaic slanted-roof installation, 3 kWp, micro-Si, panel, mounted, on roof</t>
        </is>
      </c>
      <c r="I7259" t="inlineStr">
        <is>
          <t>(2,2,1,1,1,3); Calculation with average annual yield and share of technologies. Lifetime: 30a.</t>
        </is>
      </c>
      <c r="K7259" t="inlineStr">
        <is>
          <t>residential</t>
        </is>
      </c>
      <c r="L7259">
        <f>L7258</f>
        <v>0.17766751537682748</v>
      </c>
      <c r="M7259" s="30">
        <f>INDEX(parameters!$D$41:$AG$178,MATCH('PV (extension)'!B7245,parameters!$C$41:$C$178,0),MATCH('PV (extension)'!A7259,parameters!$D$5:$AG$5,0))/L7259</f>
        <v>8.9953425943663963E-3</v>
      </c>
      <c r="N7259" s="3" t="inlineStr">
        <is>
          <t>roof-top</t>
        </is>
      </c>
      <c r="O7259">
        <f>INDEX(parameters!$C$196:$EJ$198,MATCH('PV (extension)'!N7259,parameters!$B$196:$B$198,0),MATCH('PV (extension)'!B7245,parameters!$C$195:$EJ$195,0))</f>
        <v>1449.0433892479944</v>
      </c>
      <c r="P7259" t="n">
        <v>3</v>
      </c>
      <c r="Q7259" t="n">
        <v>30</v>
      </c>
      <c r="R7259">
        <f>Q7259*P7259*O7259</f>
        <v>130413.9050323195</v>
      </c>
      <c r="S7259">
        <f>1/R7259</f>
        <v>7.667894000660264E-6</v>
      </c>
    </row>
    <row r="7260" s="29">
      <c r="A7260" t="inlineStr">
        <is>
          <t>photovoltaic facade installation, 3kWp, multi-Si, laminated, integrated, at building</t>
        </is>
      </c>
      <c r="B7260" s="30">
        <f>M7260*S7260</f>
        <v>2.0201374766024803E-7</v>
      </c>
      <c r="C7260" t="inlineStr">
        <is>
          <t>RER</t>
        </is>
      </c>
      <c r="D7260" t="inlineStr">
        <is>
          <t>unit</t>
        </is>
      </c>
      <c r="F7260" t="inlineStr">
        <is>
          <t>technosphere</t>
        </is>
      </c>
      <c r="G7260" t="n">
        <v>0</v>
      </c>
      <c r="H7260" t="inlineStr">
        <is>
          <t>photovoltaic facade installation, 3kWp, multi-Si, laminated, integrated, at building</t>
        </is>
      </c>
      <c r="I7260" t="inlineStr">
        <is>
          <t>(2,2,1,1,1,3); Calculation with average annual yield and share of technologies. Lifetime: 30a.</t>
        </is>
      </c>
      <c r="K7260" t="inlineStr">
        <is>
          <t>residential</t>
        </is>
      </c>
      <c r="L7260">
        <f>L7259</f>
        <v>0.17766751537682748</v>
      </c>
      <c r="M7260" s="30">
        <f>INDEX(parameters!$D$41:$AG$178,MATCH('PV (extension)'!B7245,parameters!$C$41:$C$178,0),MATCH('PV (extension)'!A7260,parameters!$D$5:$AG$5,0))/L7260</f>
        <v>1.8497835237986298E-2</v>
      </c>
      <c r="N7260" t="inlineStr">
        <is>
          <t>façade</t>
        </is>
      </c>
      <c r="O7260">
        <f>INDEX(parameters!$C$196:$EJ$198,MATCH('PV (extension)'!N7260,parameters!$B$196:$B$198,0),MATCH('PV (extension)'!B7245,parameters!$C$195:$EJ$195,0))</f>
        <v>1017.4134435145494</v>
      </c>
      <c r="P7260" t="n">
        <v>3</v>
      </c>
      <c r="Q7260" t="n">
        <v>30</v>
      </c>
      <c r="R7260">
        <f>Q7260*P7260*O7260</f>
        <v>91567.209916309439</v>
      </c>
      <c r="S7260">
        <f>1/R7260</f>
        <v>1.0920939940334313E-5</v>
      </c>
    </row>
    <row r="7261" s="29">
      <c r="A7261" t="inlineStr">
        <is>
          <t>photovoltaic facade installation, 3kWp, multi-Si, panel, mounted, at building</t>
        </is>
      </c>
      <c r="B7261" s="30">
        <f>M7261*S7261</f>
        <v>1.9812201991395291E-7</v>
      </c>
      <c r="C7261" t="inlineStr">
        <is>
          <t>RER</t>
        </is>
      </c>
      <c r="D7261" t="inlineStr">
        <is>
          <t>unit</t>
        </is>
      </c>
      <c r="F7261" t="inlineStr">
        <is>
          <t>technosphere</t>
        </is>
      </c>
      <c r="G7261" t="n">
        <v>0</v>
      </c>
      <c r="H7261" t="inlineStr">
        <is>
          <t>photovoltaic facade installation, 3kWp, multi-Si, panel, mounted, at building</t>
        </is>
      </c>
      <c r="I7261" t="inlineStr">
        <is>
          <t>(2,2,1,1,1,3); Calculation with average annual yield and share of technologies. Lifetime: 30a.</t>
        </is>
      </c>
      <c r="K7261" t="inlineStr">
        <is>
          <t>residential</t>
        </is>
      </c>
      <c r="L7261">
        <f>L7260</f>
        <v>0.17766751537682748</v>
      </c>
      <c r="M7261" s="30">
        <f>INDEX(parameters!$D$41:$AG$178,MATCH('PV (extension)'!B7245,parameters!$C$41:$C$178,0),MATCH('PV (extension)'!A7261,parameters!$D$5:$AG$5,0))/L7261</f>
        <v>1.8141480586504166E-2</v>
      </c>
      <c r="N7261" t="inlineStr">
        <is>
          <t>façade</t>
        </is>
      </c>
      <c r="O7261">
        <f>INDEX(parameters!$C$196:$EJ$198,MATCH('PV (extension)'!N7261,parameters!$B$196:$B$198,0),MATCH('PV (extension)'!B7245,parameters!$C$195:$EJ$195,0))</f>
        <v>1017.4134435145494</v>
      </c>
      <c r="P7261" t="n">
        <v>3</v>
      </c>
      <c r="Q7261" t="n">
        <v>30</v>
      </c>
      <c r="R7261">
        <f>Q7261*P7261*O7261</f>
        <v>91567.209916309439</v>
      </c>
      <c r="S7261">
        <f>1/R7261</f>
        <v>1.0920939940334313E-5</v>
      </c>
    </row>
    <row r="7262" s="29">
      <c r="A7262" t="inlineStr">
        <is>
          <t>photovoltaic facade installation, 3kWp, single-Si, laminated, integrated, at building</t>
        </is>
      </c>
      <c r="B7262" s="30">
        <f>M7262*S7262</f>
        <v>1.0649939266185119E-7</v>
      </c>
      <c r="C7262" t="inlineStr">
        <is>
          <t>RER</t>
        </is>
      </c>
      <c r="D7262" t="inlineStr">
        <is>
          <t>unit</t>
        </is>
      </c>
      <c r="F7262" t="inlineStr">
        <is>
          <t>technosphere</t>
        </is>
      </c>
      <c r="G7262" t="n">
        <v>0</v>
      </c>
      <c r="H7262" t="inlineStr">
        <is>
          <t>photovoltaic facade installation, 3kWp, single-Si, laminated, integrated, at building</t>
        </is>
      </c>
      <c r="I7262" t="inlineStr">
        <is>
          <t>(2,2,1,1,1,3); Calculation with average annual yield and share of technologies. Lifetime: 30a.</t>
        </is>
      </c>
      <c r="K7262" t="inlineStr">
        <is>
          <t>residential</t>
        </is>
      </c>
      <c r="L7262">
        <f>L7261</f>
        <v>0.17766751537682748</v>
      </c>
      <c r="M7262" s="30">
        <f>INDEX(parameters!$D$41:$AG$178,MATCH('PV (extension)'!B7245,parameters!$C$41:$C$178,0),MATCH('PV (extension)'!A7262,parameters!$D$5:$AG$5,0))/L7262</f>
        <v>9.7518522438271929E-3</v>
      </c>
      <c r="N7262" t="inlineStr">
        <is>
          <t>façade</t>
        </is>
      </c>
      <c r="O7262">
        <f>INDEX(parameters!$C$196:$EJ$198,MATCH('PV (extension)'!N7262,parameters!$B$196:$B$198,0),MATCH('PV (extension)'!B7245,parameters!$C$195:$EJ$195,0))</f>
        <v>1017.4134435145494</v>
      </c>
      <c r="P7262" t="n">
        <v>3</v>
      </c>
      <c r="Q7262" t="n">
        <v>30</v>
      </c>
      <c r="R7262">
        <f>Q7262*P7262*O7262</f>
        <v>91567.209916309439</v>
      </c>
      <c r="S7262">
        <f>1/R7262</f>
        <v>1.0920939940334313E-5</v>
      </c>
    </row>
    <row r="7263" s="29">
      <c r="A7263" t="inlineStr">
        <is>
          <t>photovoltaic facade installation, 3kWp, single-Si, panel, mounted, at building</t>
        </is>
      </c>
      <c r="B7263" s="30">
        <f>M7263*S7263</f>
        <v>1.0640724418595333E-7</v>
      </c>
      <c r="C7263" t="inlineStr">
        <is>
          <t>RER</t>
        </is>
      </c>
      <c r="D7263" t="inlineStr">
        <is>
          <t>unit</t>
        </is>
      </c>
      <c r="F7263" t="inlineStr">
        <is>
          <t>technosphere</t>
        </is>
      </c>
      <c r="G7263" t="n">
        <v>0</v>
      </c>
      <c r="H7263" t="inlineStr">
        <is>
          <t>photovoltaic facade installation, 3kWp, single-Si, panel, mounted, at building</t>
        </is>
      </c>
      <c r="I7263" t="inlineStr">
        <is>
          <t>(2,2,1,1,1,3); Calculation with average annual yield and share of technologies. Lifetime: 30a.</t>
        </is>
      </c>
      <c r="K7263" t="inlineStr">
        <is>
          <t>residential</t>
        </is>
      </c>
      <c r="L7263">
        <f>L7262</f>
        <v>0.17766751537682748</v>
      </c>
      <c r="M7263" s="30">
        <f>INDEX(parameters!$D$41:$AG$178,MATCH('PV (extension)'!B7245,parameters!$C$41:$C$178,0),MATCH('PV (extension)'!A7263,parameters!$D$5:$AG$5,0))/L7263</f>
        <v>9.7434144649911868E-3</v>
      </c>
      <c r="N7263" t="inlineStr">
        <is>
          <t>façade</t>
        </is>
      </c>
      <c r="O7263">
        <f>INDEX(parameters!$C$196:$EJ$198,MATCH('PV (extension)'!N7263,parameters!$B$196:$B$198,0),MATCH('PV (extension)'!B7245,parameters!$C$195:$EJ$195,0))</f>
        <v>1017.4134435145494</v>
      </c>
      <c r="P7263" t="n">
        <v>3</v>
      </c>
      <c r="Q7263" t="n">
        <v>30</v>
      </c>
      <c r="R7263">
        <f>Q7263*P7263*O7263</f>
        <v>91567.209916309439</v>
      </c>
      <c r="S7263">
        <f>1/R7263</f>
        <v>1.0920939940334313E-5</v>
      </c>
    </row>
    <row r="7264" ht="16" customHeight="1" s="29">
      <c r="A7264" t="inlineStr">
        <is>
          <t>photovoltaic flat-roof installation, 3kWp, multi-Si, on roof</t>
        </is>
      </c>
      <c r="B7264" s="30">
        <f>M7264*S7264</f>
        <v>2.1849107776778983E-6</v>
      </c>
      <c r="C7264" t="inlineStr">
        <is>
          <t>RER</t>
        </is>
      </c>
      <c r="D7264" t="inlineStr">
        <is>
          <t>unit</t>
        </is>
      </c>
      <c r="F7264" t="inlineStr">
        <is>
          <t>technosphere</t>
        </is>
      </c>
      <c r="G7264" t="n">
        <v>0</v>
      </c>
      <c r="H7264" t="inlineStr">
        <is>
          <t>photovoltaic flat-roof installation, 3kWp, multi-Si, on roof</t>
        </is>
      </c>
      <c r="I7264" t="inlineStr">
        <is>
          <t>(2,2,1,1,1,3); Calculation with average annual yield and share of technologies. Lifetime: 30a.</t>
        </is>
      </c>
      <c r="K7264" t="inlineStr">
        <is>
          <t>residential</t>
        </is>
      </c>
      <c r="L7264">
        <f>L7263</f>
        <v>0.17766751537682748</v>
      </c>
      <c r="M7264" s="30">
        <f>INDEX(parameters!$D$41:$AG$178,MATCH('PV (extension)'!B7245,parameters!$C$41:$C$178,0),MATCH('PV (extension)'!A7264,parameters!$D$5:$AG$5,0))/L7264</f>
        <v>0.28494274666417674</v>
      </c>
      <c r="N7264" s="3" t="inlineStr">
        <is>
          <t>roof-top</t>
        </is>
      </c>
      <c r="O7264">
        <f>INDEX(parameters!$C$196:$EJ$198,MATCH('PV (extension)'!N7264,parameters!$B$196:$B$198,0),MATCH('PV (extension)'!B7245,parameters!$C$195:$EJ$195,0))</f>
        <v>1449.0433892479944</v>
      </c>
      <c r="P7264" t="n">
        <v>3</v>
      </c>
      <c r="Q7264" t="n">
        <v>30</v>
      </c>
      <c r="R7264">
        <f>Q7264*P7264*O7264</f>
        <v>130413.9050323195</v>
      </c>
      <c r="S7264">
        <f>1/R7264</f>
        <v>7.667894000660264E-6</v>
      </c>
    </row>
    <row r="7265" ht="16" customHeight="1" s="29">
      <c r="A7265" t="inlineStr">
        <is>
          <t>photovoltaic flat-roof installation, 3kWp, single-Si, on roof</t>
        </is>
      </c>
      <c r="B7265" s="30">
        <f>M7265*S7265</f>
        <v>1.1404917762212545E-6</v>
      </c>
      <c r="C7265" t="inlineStr">
        <is>
          <t>RER</t>
        </is>
      </c>
      <c r="D7265" t="inlineStr">
        <is>
          <t>unit</t>
        </is>
      </c>
      <c r="F7265" t="inlineStr">
        <is>
          <t>technosphere</t>
        </is>
      </c>
      <c r="G7265" t="n">
        <v>0</v>
      </c>
      <c r="H7265" t="inlineStr">
        <is>
          <t>photovoltaic flat-roof installation, 3kWp, single-Si, on roof</t>
        </is>
      </c>
      <c r="I7265" t="inlineStr">
        <is>
          <t>(2,2,1,1,1,3); Calculation with average annual yield and share of technologies. Lifetime: 30a.</t>
        </is>
      </c>
      <c r="K7265" t="inlineStr">
        <is>
          <t>residential</t>
        </is>
      </c>
      <c r="L7265">
        <f>L7264</f>
        <v>0.17766751537682748</v>
      </c>
      <c r="M7265" s="30">
        <f>INDEX(parameters!$D$41:$AG$178,MATCH('PV (extension)'!B7245,parameters!$C$41:$C$178,0),MATCH('PV (extension)'!A7265,parameters!$D$5:$AG$5,0))/L7265</f>
        <v>0.14873598619426004</v>
      </c>
      <c r="N7265" s="3" t="inlineStr">
        <is>
          <t>roof-top</t>
        </is>
      </c>
      <c r="O7265">
        <f>INDEX(parameters!$C$196:$EJ$198,MATCH('PV (extension)'!N7265,parameters!$B$196:$B$198,0),MATCH('PV (extension)'!B7245,parameters!$C$195:$EJ$195,0))</f>
        <v>1449.0433892479944</v>
      </c>
      <c r="P7265" t="n">
        <v>3</v>
      </c>
      <c r="Q7265" t="n">
        <v>30</v>
      </c>
      <c r="R7265">
        <f>Q7265*P7265*O7265</f>
        <v>130413.9050323195</v>
      </c>
      <c r="S7265">
        <f>1/R7265</f>
        <v>7.667894000660264E-6</v>
      </c>
    </row>
    <row r="7266" ht="16" customHeight="1" s="29">
      <c r="A7266" t="inlineStr">
        <is>
          <t>photovoltaic slanted-roof installation, 3kWp, CIS, panel, mounted, on roof</t>
        </is>
      </c>
      <c r="B7266" s="30">
        <f>M7266*S7266</f>
        <v>6.3082679370678997E-7</v>
      </c>
      <c r="C7266" t="inlineStr">
        <is>
          <t>CH</t>
        </is>
      </c>
      <c r="D7266" t="inlineStr">
        <is>
          <t>unit</t>
        </is>
      </c>
      <c r="F7266" t="inlineStr">
        <is>
          <t>technosphere</t>
        </is>
      </c>
      <c r="G7266" t="n">
        <v>0</v>
      </c>
      <c r="H7266" t="inlineStr">
        <is>
          <t>photovoltaic slanted-roof installation, 3kWp, CIS, panel, mounted, on roof</t>
        </is>
      </c>
      <c r="I7266" t="inlineStr">
        <is>
          <t>(2,2,1,1,1,3); Calculation with average annual yield and share of technologies. Lifetime: 30a.</t>
        </is>
      </c>
      <c r="K7266" t="inlineStr">
        <is>
          <t>residential</t>
        </is>
      </c>
      <c r="L7266">
        <f>L7265</f>
        <v>0.17766751537682748</v>
      </c>
      <c r="M7266" s="30">
        <f>INDEX(parameters!$D$41:$AG$178,MATCH('PV (extension)'!B7245,parameters!$C$41:$C$178,0),MATCH('PV (extension)'!A7266,parameters!$D$5:$AG$5,0))/L7266</f>
        <v>8.2268585566319899E-2</v>
      </c>
      <c r="N7266" s="3" t="inlineStr">
        <is>
          <t>roof-top</t>
        </is>
      </c>
      <c r="O7266">
        <f>INDEX(parameters!$C$196:$EJ$198,MATCH('PV (extension)'!N7266,parameters!$B$196:$B$198,0),MATCH('PV (extension)'!B7245,parameters!$C$195:$EJ$195,0))</f>
        <v>1449.0433892479944</v>
      </c>
      <c r="P7266" t="n">
        <v>3</v>
      </c>
      <c r="Q7266" t="n">
        <v>30</v>
      </c>
      <c r="R7266">
        <f>Q7266*P7266*O7266</f>
        <v>130413.9050323195</v>
      </c>
      <c r="S7266">
        <f>1/R7266</f>
        <v>7.667894000660264E-6</v>
      </c>
    </row>
    <row r="7267" ht="16" customHeight="1" s="29">
      <c r="A7267" t="inlineStr">
        <is>
          <t>photovoltaic slanted-roof installation, 3kWp, CdTe, laminated, integrated, on roof</t>
        </is>
      </c>
      <c r="B7267" s="30">
        <f>M7267*S7267</f>
        <v>1.7663545813569312E-8</v>
      </c>
      <c r="C7267" t="inlineStr">
        <is>
          <t>CH</t>
        </is>
      </c>
      <c r="D7267" t="inlineStr">
        <is>
          <t>unit</t>
        </is>
      </c>
      <c r="F7267" t="inlineStr">
        <is>
          <t>technosphere</t>
        </is>
      </c>
      <c r="G7267" t="n">
        <v>0</v>
      </c>
      <c r="H7267" t="inlineStr">
        <is>
          <t>photovoltaic slanted-roof installation, 3kWp, CdTe, laminated, integrated, on roof</t>
        </is>
      </c>
      <c r="I7267" t="inlineStr">
        <is>
          <t>(2,2,1,1,1,3); Calculation with average annual yield and share of technologies. Lifetime: 30a.</t>
        </is>
      </c>
      <c r="K7267" t="inlineStr">
        <is>
          <t>residential</t>
        </is>
      </c>
      <c r="L7267">
        <f>L7266</f>
        <v>0.17766751537682748</v>
      </c>
      <c r="M7267" s="30">
        <f>INDEX(parameters!$D$41:$AG$178,MATCH('PV (extension)'!B7245,parameters!$C$41:$C$178,0),MATCH('PV (extension)'!A7267,parameters!$D$5:$AG$5,0))/L7267</f>
        <v>2.3035719862648527E-3</v>
      </c>
      <c r="N7267" s="3" t="inlineStr">
        <is>
          <t>roof-top</t>
        </is>
      </c>
      <c r="O7267">
        <f>INDEX(parameters!$C$196:$EJ$198,MATCH('PV (extension)'!N7267,parameters!$B$196:$B$198,0),MATCH('PV (extension)'!B7245,parameters!$C$195:$EJ$195,0))</f>
        <v>1449.0433892479944</v>
      </c>
      <c r="P7267" t="n">
        <v>3</v>
      </c>
      <c r="Q7267" t="n">
        <v>30</v>
      </c>
      <c r="R7267">
        <f>Q7267*P7267*O7267</f>
        <v>130413.9050323195</v>
      </c>
      <c r="S7267">
        <f>1/R7267</f>
        <v>7.667894000660264E-6</v>
      </c>
    </row>
    <row r="7268" ht="16" customHeight="1" s="29">
      <c r="A7268" t="inlineStr">
        <is>
          <t>photovoltaic slanted-roof installation, 3kWp, multi-Si, laminated, integrated, on roof</t>
        </is>
      </c>
      <c r="B7268" s="30">
        <f>M7268*S7268</f>
        <v>1.0494016333611253E-7</v>
      </c>
      <c r="C7268" t="inlineStr">
        <is>
          <t>RER</t>
        </is>
      </c>
      <c r="D7268" t="inlineStr">
        <is>
          <t>unit</t>
        </is>
      </c>
      <c r="F7268" t="inlineStr">
        <is>
          <t>technosphere</t>
        </is>
      </c>
      <c r="G7268" t="n">
        <v>0</v>
      </c>
      <c r="H7268" t="inlineStr">
        <is>
          <t>photovoltaic slanted-roof installation, 3kWp, multi-Si, laminated, integrated, on roof</t>
        </is>
      </c>
      <c r="I7268" t="inlineStr">
        <is>
          <t>(2,2,1,1,1,3); Calculation with average annual yield and share of technologies. Lifetime: 30a.</t>
        </is>
      </c>
      <c r="K7268" t="inlineStr">
        <is>
          <t>residential</t>
        </is>
      </c>
      <c r="L7268">
        <f>L7267</f>
        <v>0.17766751537682748</v>
      </c>
      <c r="M7268" s="30">
        <f>INDEX(parameters!$D$41:$AG$178,MATCH('PV (extension)'!B7245,parameters!$C$41:$C$178,0),MATCH('PV (extension)'!A7268,parameters!$D$5:$AG$5,0))/L7268</f>
        <v>1.3685656495391874E-2</v>
      </c>
      <c r="N7268" s="3" t="inlineStr">
        <is>
          <t>roof-top</t>
        </is>
      </c>
      <c r="O7268">
        <f>INDEX(parameters!$C$196:$EJ$198,MATCH('PV (extension)'!N7268,parameters!$B$196:$B$198,0),MATCH('PV (extension)'!B7245,parameters!$C$195:$EJ$195,0))</f>
        <v>1449.0433892479944</v>
      </c>
      <c r="P7268" t="n">
        <v>3</v>
      </c>
      <c r="Q7268" t="n">
        <v>30</v>
      </c>
      <c r="R7268">
        <f>Q7268*P7268*O7268</f>
        <v>130413.9050323195</v>
      </c>
      <c r="S7268">
        <f>1/R7268</f>
        <v>7.667894000660264E-6</v>
      </c>
    </row>
    <row r="7269" ht="16" customHeight="1" s="29">
      <c r="A7269" t="inlineStr">
        <is>
          <t>photovoltaic slanted-roof installation, 3kWp, multi-Si, panel, mounted, on roof</t>
        </is>
      </c>
      <c r="B7269" s="30">
        <f>M7269*S7269</f>
        <v>1.7962028557465403E-6</v>
      </c>
      <c r="C7269" t="inlineStr">
        <is>
          <t>RER</t>
        </is>
      </c>
      <c r="D7269" t="inlineStr">
        <is>
          <t>unit</t>
        </is>
      </c>
      <c r="F7269" t="inlineStr">
        <is>
          <t>technosphere</t>
        </is>
      </c>
      <c r="G7269" t="n">
        <v>0</v>
      </c>
      <c r="H7269" t="inlineStr">
        <is>
          <t>photovoltaic slanted-roof installation, 3kWp, multi-Si, panel, mounted, on roof</t>
        </is>
      </c>
      <c r="I7269" t="inlineStr">
        <is>
          <t>(2,2,1,1,1,3); Calculation with average annual yield and share of technologies. Lifetime: 30a.</t>
        </is>
      </c>
      <c r="K7269" t="inlineStr">
        <is>
          <t>residential</t>
        </is>
      </c>
      <c r="L7269">
        <f>L7268</f>
        <v>0.17766751537682748</v>
      </c>
      <c r="M7269" s="30">
        <f>INDEX(parameters!$D$41:$AG$178,MATCH('PV (extension)'!B7245,parameters!$C$41:$C$178,0),MATCH('PV (extension)'!A7269,parameters!$D$5:$AG$5,0))/L7269</f>
        <v>0.23424982864811036</v>
      </c>
      <c r="N7269" s="3" t="inlineStr">
        <is>
          <t>roof-top</t>
        </is>
      </c>
      <c r="O7269">
        <f>INDEX(parameters!$C$196:$EJ$198,MATCH('PV (extension)'!N7269,parameters!$B$196:$B$198,0),MATCH('PV (extension)'!B7245,parameters!$C$195:$EJ$195,0))</f>
        <v>1449.0433892479944</v>
      </c>
      <c r="P7269" t="n">
        <v>3</v>
      </c>
      <c r="Q7269" t="n">
        <v>30</v>
      </c>
      <c r="R7269">
        <f>Q7269*P7269*O7269</f>
        <v>130413.9050323195</v>
      </c>
      <c r="S7269">
        <f>1/R7269</f>
        <v>7.667894000660264E-6</v>
      </c>
    </row>
    <row r="7270" ht="16" customHeight="1" s="29">
      <c r="A7270" t="inlineStr">
        <is>
          <t>photovoltaic slanted-roof installation, 3kWp, single-Si, laminated, integrated, on roof</t>
        </is>
      </c>
      <c r="B7270" s="30">
        <f>M7270*S7270</f>
        <v>5.5460487257952563E-8</v>
      </c>
      <c r="C7270" t="inlineStr">
        <is>
          <t>RER</t>
        </is>
      </c>
      <c r="D7270" t="inlineStr">
        <is>
          <t>unit</t>
        </is>
      </c>
      <c r="F7270" t="inlineStr">
        <is>
          <t>technosphere</t>
        </is>
      </c>
      <c r="G7270" t="n">
        <v>0</v>
      </c>
      <c r="H7270" t="inlineStr">
        <is>
          <t>photovoltaic slanted-roof installation, 3kWp, single-Si, laminated, integrated, on roof</t>
        </is>
      </c>
      <c r="I7270" t="inlineStr">
        <is>
          <t>(2,2,1,1,1,3); Calculation with average annual yield and share of technologies. Lifetime: 30a.</t>
        </is>
      </c>
      <c r="K7270" t="inlineStr">
        <is>
          <t>residential</t>
        </is>
      </c>
      <c r="L7270">
        <f>L7269</f>
        <v>0.17766751537682748</v>
      </c>
      <c r="M7270" s="30">
        <f>INDEX(parameters!$D$41:$AG$178,MATCH('PV (extension)'!B7245,parameters!$C$41:$C$178,0),MATCH('PV (extension)'!A7270,parameters!$D$5:$AG$5,0))/L7270</f>
        <v>7.2328187183047909E-3</v>
      </c>
      <c r="N7270" s="3" t="inlineStr">
        <is>
          <t>roof-top</t>
        </is>
      </c>
      <c r="O7270">
        <f>INDEX(parameters!$C$196:$EJ$198,MATCH('PV (extension)'!N7270,parameters!$B$196:$B$198,0),MATCH('PV (extension)'!B7245,parameters!$C$195:$EJ$195,0))</f>
        <v>1449.0433892479944</v>
      </c>
      <c r="P7270" t="n">
        <v>3</v>
      </c>
      <c r="Q7270" t="n">
        <v>30</v>
      </c>
      <c r="R7270">
        <f>Q7270*P7270*O7270</f>
        <v>130413.9050323195</v>
      </c>
      <c r="S7270">
        <f>1/R7270</f>
        <v>7.667894000660264E-6</v>
      </c>
    </row>
    <row r="7271" ht="16" customHeight="1" s="29">
      <c r="A7271" t="inlineStr">
        <is>
          <t>photovoltaic slanted-roof installation, 3kWp, single-Si, panel, mounted, on roof</t>
        </is>
      </c>
      <c r="B7271" s="30">
        <f>M7271*S7271</f>
        <v>9.38708023585169E-7</v>
      </c>
      <c r="C7271" t="inlineStr">
        <is>
          <t>RER</t>
        </is>
      </c>
      <c r="D7271" t="inlineStr">
        <is>
          <t>unit</t>
        </is>
      </c>
      <c r="F7271" t="inlineStr">
        <is>
          <t>technosphere</t>
        </is>
      </c>
      <c r="G7271" t="n">
        <v>0</v>
      </c>
      <c r="H7271" t="inlineStr">
        <is>
          <t>photovoltaic slanted-roof installation, 3kWp, single-Si, panel, mounted, on roof</t>
        </is>
      </c>
      <c r="I7271" t="inlineStr">
        <is>
          <t>(2,2,1,1,1,3); Calculation with average annual yield and share of technologies. Lifetime: 30a.</t>
        </is>
      </c>
      <c r="K7271" t="inlineStr">
        <is>
          <t>residential</t>
        </is>
      </c>
      <c r="L7271">
        <f>L7270</f>
        <v>0.17766751537682748</v>
      </c>
      <c r="M7271" s="30">
        <f>INDEX(parameters!$D$41:$AG$178,MATCH('PV (extension)'!B7245,parameters!$C$41:$C$178,0),MATCH('PV (extension)'!A7271,parameters!$D$5:$AG$5,0))/L7271</f>
        <v>0.12242057904091255</v>
      </c>
      <c r="N7271" s="3" t="inlineStr">
        <is>
          <t>roof-top</t>
        </is>
      </c>
      <c r="O7271">
        <f>INDEX(parameters!$C$196:$EJ$198,MATCH('PV (extension)'!N7271,parameters!$B$196:$B$198,0),MATCH('PV (extension)'!B7245,parameters!$C$195:$EJ$195,0))</f>
        <v>1449.0433892479944</v>
      </c>
      <c r="P7271" t="n">
        <v>3</v>
      </c>
      <c r="Q7271" t="n">
        <v>30</v>
      </c>
      <c r="R7271">
        <f>Q7271*P7271*O7271</f>
        <v>130413.9050323195</v>
      </c>
      <c r="S7271">
        <f>1/R7271</f>
        <v>7.667894000660264E-6</v>
      </c>
    </row>
    <row r="7272" s="29">
      <c r="A7272" t="inlineStr">
        <is>
          <t>market for tap water</t>
        </is>
      </c>
      <c r="B7272" t="n">
        <v>0.0037026</v>
      </c>
      <c r="C7272" t="inlineStr">
        <is>
          <t>Europe without Switzerland</t>
        </is>
      </c>
      <c r="D7272" t="inlineStr">
        <is>
          <t>kilogram</t>
        </is>
      </c>
      <c r="F7272" t="inlineStr">
        <is>
          <t>technosphere</t>
        </is>
      </c>
      <c r="G7272" t="n">
        <v>0</v>
      </c>
      <c r="H7272" t="inlineStr">
        <is>
          <t>tap water</t>
        </is>
      </c>
      <c r="I7272" t="inlineStr">
        <is>
          <t>(2,2,1,1,1,3); Estimation 20l/m2 panel</t>
        </is>
      </c>
    </row>
    <row r="7273" s="29">
      <c r="A7273" t="inlineStr">
        <is>
          <t>treatment of wastewater, from residence, capacity 1.1E10l/year</t>
        </is>
      </c>
      <c r="B7273" t="n">
        <v>-3.3323e-06</v>
      </c>
      <c r="C7273" t="inlineStr">
        <is>
          <t>CH</t>
        </is>
      </c>
      <c r="D7273" t="inlineStr">
        <is>
          <t>cubic meter</t>
        </is>
      </c>
      <c r="F7273" t="inlineStr">
        <is>
          <t>technosphere</t>
        </is>
      </c>
      <c r="G7273" t="n">
        <v>0</v>
      </c>
      <c r="H7273" t="inlineStr">
        <is>
          <t>wastewater, from residence</t>
        </is>
      </c>
      <c r="I7273" t="inlineStr">
        <is>
          <t>(2,2,1,1,1,3); Estimation 20l/m2 panel</t>
        </is>
      </c>
    </row>
    <row r="7274" s="29"/>
    <row r="7275" customFormat="1" s="28">
      <c r="A7275" s="28" t="inlineStr">
        <is>
          <t>Activity</t>
        </is>
      </c>
      <c r="B7275" s="28" t="inlineStr">
        <is>
          <t>electricity production, photovoltaic, commercial</t>
        </is>
      </c>
    </row>
    <row r="7276">
      <c r="A7276" t="inlineStr">
        <is>
          <t>comment</t>
        </is>
      </c>
      <c r="B727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")&amp;HLOOKUP(B7277,parameters!$C$195:$EJ$198,2,0)&amp;" kWh/kWp.
Annual output, Facade: "&amp;HLOOKUP(B7277,parameters!$C$195:$EJ$198,3,0)&amp;" kWh/kWp.
Annual output, Open-ground: "&amp;HLOOKUP(B7277,parameters!$C$195:$EJ$198,4,0)&amp;_xlfn._LONGTEXT("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")&amp;VLOOKUP(B7277,'extension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1449.04338924799 kWh/kWp.
Annual output, Facade: 1017.41344351455 kWh/kWp.
Annual output, Open-ground: 1541.53552047659 kWh/kWp.
Amount of solar energy transformed to electricity. Waste heat emission due to losses of electricity in the system.
Technology:  Electricity production with grid-connected photovoltaic power plants.
Time period:  Time of publications
Production volume: 5.59 GWh in 2025.
Sampling:  Statistical data and model calculations
Extrapolations:  Use of PV technology data investigated for other countries (Switzerland). Correction of average yield with Swiss data.
Uncertainty:  None
Author: Romain Sacchi, PSI, romain.sacchi@psi.ch</v>
      </c>
    </row>
    <row r="7277" s="29">
      <c r="A7277" t="inlineStr">
        <is>
          <t>location</t>
        </is>
      </c>
      <c r="B7277" t="inlineStr">
        <is>
          <t>VE</t>
        </is>
      </c>
    </row>
    <row r="7278" s="29">
      <c r="A7278" t="inlineStr">
        <is>
          <t>production amount</t>
        </is>
      </c>
      <c r="B7278" t="n">
        <v>1</v>
      </c>
    </row>
    <row r="7279" s="29">
      <c r="A7279" t="inlineStr">
        <is>
          <t>reference product</t>
        </is>
      </c>
      <c r="B7279" t="inlineStr">
        <is>
          <t>electricity, low voltage</t>
        </is>
      </c>
    </row>
    <row r="7280" s="29">
      <c r="A7280" t="inlineStr">
        <is>
          <t>source</t>
        </is>
      </c>
      <c r="B72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281" s="29">
      <c r="A7281" t="inlineStr">
        <is>
          <t>type</t>
        </is>
      </c>
      <c r="B7281" t="inlineStr">
        <is>
          <t>process</t>
        </is>
      </c>
    </row>
    <row r="7282" s="29">
      <c r="A7282" t="inlineStr">
        <is>
          <t>unit</t>
        </is>
      </c>
      <c r="B7282" t="inlineStr">
        <is>
          <t>kilowatt hour</t>
        </is>
      </c>
    </row>
    <row r="7283" s="29">
      <c r="A7283" t="inlineStr">
        <is>
          <t>Exchanges</t>
        </is>
      </c>
    </row>
    <row r="7284" customFormat="1" s="28">
      <c r="A7284" s="28" t="inlineStr">
        <is>
          <t>name</t>
        </is>
      </c>
      <c r="B7284" s="28" t="inlineStr">
        <is>
          <t>amount</t>
        </is>
      </c>
      <c r="C7284" s="28" t="inlineStr">
        <is>
          <t>location</t>
        </is>
      </c>
      <c r="D7284" s="28" t="inlineStr">
        <is>
          <t>unit</t>
        </is>
      </c>
      <c r="E7284" s="28" t="inlineStr">
        <is>
          <t>categories</t>
        </is>
      </c>
      <c r="F7284" s="28" t="inlineStr">
        <is>
          <t>type</t>
        </is>
      </c>
      <c r="G7284" s="28" t="inlineStr">
        <is>
          <t>uncertainty type</t>
        </is>
      </c>
      <c r="H7284" s="28" t="inlineStr">
        <is>
          <t>reference product</t>
        </is>
      </c>
      <c r="I7284" s="28" t="inlineStr">
        <is>
          <t>comment</t>
        </is>
      </c>
      <c r="J7284" s="28" t="inlineStr">
        <is>
          <t>production volume</t>
        </is>
      </c>
      <c r="K7284" s="28" t="inlineStr">
        <is>
          <t>scope</t>
        </is>
      </c>
      <c r="L7284" s="28" t="inlineStr">
        <is>
          <t>scope share</t>
        </is>
      </c>
      <c r="M7284" s="28" t="inlineStr">
        <is>
          <t>tech share</t>
        </is>
      </c>
      <c r="N7284" s="28" t="inlineStr">
        <is>
          <t>installation</t>
        </is>
      </c>
      <c r="O7284" s="28" t="inlineStr">
        <is>
          <t>productivity</t>
        </is>
      </c>
      <c r="P7284" s="28" t="inlineStr">
        <is>
          <t>kWp</t>
        </is>
      </c>
      <c r="Q7284" s="28" t="inlineStr">
        <is>
          <t>lifetime</t>
        </is>
      </c>
      <c r="R7284" s="28" t="inlineStr">
        <is>
          <t>lifetime production</t>
        </is>
      </c>
      <c r="S7284" s="28" t="inlineStr">
        <is>
          <t>inverted lifetime production</t>
        </is>
      </c>
    </row>
    <row r="7285" s="29">
      <c r="A7285" t="inlineStr">
        <is>
          <t>Energy, solar, converted</t>
        </is>
      </c>
      <c r="B7285" t="n">
        <v>3.8503</v>
      </c>
      <c r="D7285" t="inlineStr">
        <is>
          <t>megajoule</t>
        </is>
      </c>
      <c r="E7285" t="inlineStr">
        <is>
          <t>natural resource::in air</t>
        </is>
      </c>
      <c r="F7285" t="inlineStr">
        <is>
          <t>biosphere</t>
        </is>
      </c>
      <c r="G7285" t="n">
        <v>0</v>
      </c>
      <c r="I7285" t="inlineStr">
        <is>
          <t>(2,2,1,1,1,3); Energy loss in the system</t>
        </is>
      </c>
    </row>
    <row r="7286" s="29">
      <c r="A7286" t="inlineStr">
        <is>
          <t>Heat, waste</t>
        </is>
      </c>
      <c r="B7286" t="n">
        <v>0.25027</v>
      </c>
      <c r="D7286" t="inlineStr">
        <is>
          <t>megajoule</t>
        </is>
      </c>
      <c r="E7286" t="inlineStr">
        <is>
          <t>air</t>
        </is>
      </c>
      <c r="F7286" t="inlineStr">
        <is>
          <t>biosphere</t>
        </is>
      </c>
      <c r="G7286" t="n">
        <v>0</v>
      </c>
      <c r="I7286" t="inlineStr">
        <is>
          <t>(1,na,na,na,na,na); Calculation with average annual output and share of technologies; Average degradation of 10.5% included</t>
        </is>
      </c>
    </row>
    <row r="7287" s="29">
      <c r="A7287" t="inlineStr">
        <is>
          <t>electricity production, photovoltaic, commercial</t>
        </is>
      </c>
      <c r="B7287" t="n">
        <v>1</v>
      </c>
      <c r="C7287" t="inlineStr">
        <is>
          <t>VE</t>
        </is>
      </c>
      <c r="D7287" t="inlineStr">
        <is>
          <t>kilowatt hour</t>
        </is>
      </c>
      <c r="E7287" t="inlineStr">
        <is>
          <t>photovoltaic::power plants</t>
        </is>
      </c>
      <c r="F7287" t="inlineStr">
        <is>
          <t>production</t>
        </is>
      </c>
      <c r="G7287" t="n">
        <v>0</v>
      </c>
      <c r="H7287" t="inlineStr">
        <is>
          <t>electricity, low voltage</t>
        </is>
      </c>
      <c r="J7287">
        <f>VLOOKUP(C7287,'extension - production vol'!$B$6:$D$235,3,0)</f>
        <v>5.59</v>
      </c>
    </row>
    <row r="7288" ht="16" customHeight="1" s="29">
      <c r="A7288" t="inlineStr">
        <is>
          <t>photovoltaic flat-roof installation, 156 kWp, multi-Si, on roof</t>
        </is>
      </c>
      <c r="B7288" s="30">
        <f>M7288*S7288</f>
        <v>1.8104751094113896E-8</v>
      </c>
      <c r="C7288" t="inlineStr">
        <is>
          <t>CH</t>
        </is>
      </c>
      <c r="D7288" t="inlineStr">
        <is>
          <t>unit</t>
        </is>
      </c>
      <c r="F7288" t="inlineStr">
        <is>
          <t>technosphere</t>
        </is>
      </c>
      <c r="G7288" t="n">
        <v>0</v>
      </c>
      <c r="H7288" t="inlineStr">
        <is>
          <t>photovoltaic flat-roof installation, 156 kWp, multi-Si, on roof</t>
        </is>
      </c>
      <c r="I7288" t="inlineStr">
        <is>
          <t>(2,2,1,1,1,3); Calculation with average annual yield and share of technologies. Lifetime: 30a.</t>
        </is>
      </c>
      <c r="K7288" t="inlineStr">
        <is>
          <t>commercial</t>
        </is>
      </c>
      <c r="L7288">
        <f>IF(K7288="residential",VLOOKUP(B7277,parameters!$C$41:$AG$178,18,0),IF(K7288="commercial",1-VLOOKUP(B7277,parameters!$C$41:$AG$178,18,0),1))</f>
        <v>0.82233248462317254</v>
      </c>
      <c r="M7288" s="30">
        <f>INDEX(parameters!$D$41:$AG$178,MATCH('PV (extension)'!B7277,parameters!$C$41:$C$178,0),MATCH('PV (extension)'!A7288,parameters!$D$5:$AG$5,0))/L7288</f>
        <v>0.12277778707072071</v>
      </c>
      <c r="N7288" s="3" t="inlineStr">
        <is>
          <t>roof-top</t>
        </is>
      </c>
      <c r="O7288">
        <f>INDEX(parameters!$C$196:$EJ$198,MATCH('PV (extension)'!N7288,parameters!$B$196:$B$198,0),MATCH('PV (extension)'!B7277,parameters!$C$195:$EJ$195,0))</f>
        <v>1449.0433892479944</v>
      </c>
      <c r="P7288" t="n">
        <v>156</v>
      </c>
      <c r="Q7288" t="n">
        <v>30</v>
      </c>
      <c r="R7288">
        <f>Q7288*P7288*O7288</f>
        <v>6781523.061680614</v>
      </c>
      <c r="S7288">
        <f>1/R7288</f>
        <v>1.4745950001269738E-7</v>
      </c>
    </row>
    <row r="7289" ht="16" customHeight="1" s="29">
      <c r="A7289" t="inlineStr">
        <is>
          <t>photovoltaic flat-roof installation, 156 kWp, single-Si, on roof</t>
        </is>
      </c>
      <c r="B7289" s="30">
        <f>M7289*S7289</f>
        <v>9.4572657857024001E-9</v>
      </c>
      <c r="C7289" t="inlineStr">
        <is>
          <t>CH</t>
        </is>
      </c>
      <c r="D7289" t="inlineStr">
        <is>
          <t>unit</t>
        </is>
      </c>
      <c r="F7289" t="inlineStr">
        <is>
          <t>technosphere</t>
        </is>
      </c>
      <c r="G7289" t="n">
        <v>0</v>
      </c>
      <c r="H7289" t="inlineStr">
        <is>
          <t>photovoltaic flat-roof installation, 156 kWp, single-Si, on roof</t>
        </is>
      </c>
      <c r="I7289" t="inlineStr">
        <is>
          <t>(2,2,1,1,1,3); Calculation with average annual yield and share of technologies. Lifetime: 30a.</t>
        </is>
      </c>
      <c r="K7289" t="inlineStr">
        <is>
          <t>commercial</t>
        </is>
      </c>
      <c r="L7289">
        <f>L7288</f>
        <v>0.82233248462317254</v>
      </c>
      <c r="M7289" s="30">
        <f>INDEX(parameters!$D$41:$AG$178,MATCH('PV (extension)'!B7277,parameters!$C$41:$C$178,0),MATCH('PV (extension)'!A7289,parameters!$D$5:$AG$5,0))/L7289</f>
        <v>6.4134666026183854E-2</v>
      </c>
      <c r="N7289" s="3" t="inlineStr">
        <is>
          <t>roof-top</t>
        </is>
      </c>
      <c r="O7289">
        <f>INDEX(parameters!$C$196:$EJ$198,MATCH('PV (extension)'!N7289,parameters!$B$196:$B$198,0),MATCH('PV (extension)'!B7277,parameters!$C$195:$EJ$195,0))</f>
        <v>1449.0433892479944</v>
      </c>
      <c r="P7289" t="n">
        <v>156</v>
      </c>
      <c r="Q7289" t="n">
        <v>30</v>
      </c>
      <c r="R7289">
        <f>Q7289*P7289*O7289</f>
        <v>6781523.061680614</v>
      </c>
      <c r="S7289">
        <f>1/R7289</f>
        <v>1.4745950001269738E-7</v>
      </c>
    </row>
    <row r="7290" s="29">
      <c r="A7290" t="inlineStr">
        <is>
          <t>photovoltaic open ground installation, 570 kWp, CIS, on open ground</t>
        </is>
      </c>
      <c r="B7290" s="30">
        <f>M7290*S7290</f>
        <v>4.6612696645727753E-10</v>
      </c>
      <c r="C7290" t="inlineStr">
        <is>
          <t>RER</t>
        </is>
      </c>
      <c r="D7290" t="inlineStr">
        <is>
          <t>unit</t>
        </is>
      </c>
      <c r="F7290" t="inlineStr">
        <is>
          <t>technosphere</t>
        </is>
      </c>
      <c r="G7290" t="n">
        <v>0</v>
      </c>
      <c r="H7290" t="inlineStr">
        <is>
          <t>photovoltaic open ground installation, 570 kWp, CIS, on open ground</t>
        </is>
      </c>
      <c r="I7290" t="inlineStr">
        <is>
          <t>(2,2,1,1,1,3); Calculation with average annual yield and share of technologies. Lifetime: 30a.</t>
        </is>
      </c>
      <c r="K7290" t="inlineStr">
        <is>
          <t>commercial</t>
        </is>
      </c>
      <c r="L7290">
        <f>L7289</f>
        <v>0.82233248462317254</v>
      </c>
      <c r="M7290" s="30">
        <f>INDEX(parameters!$D$41:$AG$178,MATCH('PV (extension)'!B7277,parameters!$C$41:$C$178,0),MATCH('PV (extension)'!A7290,parameters!$D$5:$AG$5,0))/L7290</f>
        <v>1.2287226816964775E-2</v>
      </c>
      <c r="N7290" t="inlineStr">
        <is>
          <t>central</t>
        </is>
      </c>
      <c r="O7290">
        <f>INDEX(parameters!$C$196:$EJ$198,MATCH('PV (extension)'!N7290,parameters!$B$196:$B$198,0),MATCH('PV (extension)'!B7277,parameters!$C$195:$EJ$195,0))</f>
        <v>1541.5355204765899</v>
      </c>
      <c r="P7290" t="n">
        <v>570</v>
      </c>
      <c r="Q7290" t="n">
        <v>30</v>
      </c>
      <c r="R7290">
        <f>Q7290*P7290*O7290</f>
        <v>26360257.400149688</v>
      </c>
      <c r="S7290">
        <f>1/R7290</f>
        <v>3.7935896634845513E-8</v>
      </c>
    </row>
    <row r="7291" s="29">
      <c r="A7291" t="inlineStr">
        <is>
          <t>photovoltaic open ground installation, 570 kWp, CdTe, on open ground</t>
        </is>
      </c>
      <c r="B7291" s="30">
        <f>M7291*S7291</f>
        <v>3.4241327641173338E-9</v>
      </c>
      <c r="C7291" t="inlineStr">
        <is>
          <t>RER</t>
        </is>
      </c>
      <c r="D7291" t="inlineStr">
        <is>
          <t>unit</t>
        </is>
      </c>
      <c r="F7291" t="inlineStr">
        <is>
          <t>technosphere</t>
        </is>
      </c>
      <c r="G7291" t="n">
        <v>0</v>
      </c>
      <c r="H7291" t="inlineStr">
        <is>
          <t>photovoltaic open ground installation, 570 kWp, CdTe, on open ground</t>
        </is>
      </c>
      <c r="I7291" t="inlineStr">
        <is>
          <t>(2,2,1,1,1,3); Calculation with average annual yield and share of technologies. Lifetime: 30a.</t>
        </is>
      </c>
      <c r="K7291" t="inlineStr">
        <is>
          <t>commercial</t>
        </is>
      </c>
      <c r="L7291">
        <f>L7290</f>
        <v>0.82233248462317254</v>
      </c>
      <c r="M7291" s="30">
        <f>INDEX(parameters!$D$41:$AG$178,MATCH('PV (extension)'!B7277,parameters!$C$41:$C$178,0),MATCH('PV (extension)'!A7291,parameters!$D$5:$AG$5,0))/L7291</f>
        <v>9.0261021034418951E-2</v>
      </c>
      <c r="N7291" t="inlineStr">
        <is>
          <t>central</t>
        </is>
      </c>
      <c r="O7291">
        <f>INDEX(parameters!$C$196:$EJ$198,MATCH('PV (extension)'!N7291,parameters!$B$196:$B$198,0),MATCH('PV (extension)'!B7277,parameters!$C$195:$EJ$195,0))</f>
        <v>1541.5355204765899</v>
      </c>
      <c r="P7291" t="n">
        <v>570</v>
      </c>
      <c r="Q7291" t="n">
        <v>30</v>
      </c>
      <c r="R7291">
        <f>Q7291*P7291*O7291</f>
        <v>26360257.400149688</v>
      </c>
      <c r="S7291">
        <f>1/R7291</f>
        <v>3.7935896634845513E-8</v>
      </c>
    </row>
    <row r="7292" s="29">
      <c r="A7292" t="inlineStr">
        <is>
          <t>photovoltaic open ground installation, 570 kWp, micro-Si, on open ground</t>
        </is>
      </c>
      <c r="B7292" s="30">
        <f>M7292*S7292</f>
        <v>3.6293377479669231E-11</v>
      </c>
      <c r="C7292" t="inlineStr">
        <is>
          <t>RER</t>
        </is>
      </c>
      <c r="D7292" t="inlineStr">
        <is>
          <t>unit</t>
        </is>
      </c>
      <c r="F7292" t="inlineStr">
        <is>
          <t>technosphere</t>
        </is>
      </c>
      <c r="G7292" t="n">
        <v>0</v>
      </c>
      <c r="H7292" t="inlineStr">
        <is>
          <t>photovoltaic open ground installation, 570 kWp, micro-Si, on open ground</t>
        </is>
      </c>
      <c r="I7292" t="inlineStr">
        <is>
          <t>(2,2,1,1,1,3); Calculation with average annual yield and share of technologies. Lifetime: 30a.</t>
        </is>
      </c>
      <c r="K7292" t="inlineStr">
        <is>
          <t>commercial</t>
        </is>
      </c>
      <c r="L7292">
        <f>L7291</f>
        <v>0.82233248462317254</v>
      </c>
      <c r="M7292" s="30">
        <f>INDEX(parameters!$D$41:$AG$178,MATCH('PV (extension)'!B7277,parameters!$C$41:$C$178,0),MATCH('PV (extension)'!A7292,parameters!$D$5:$AG$5,0))/L7292</f>
        <v>9.5670277228487681E-4</v>
      </c>
      <c r="N7292" t="inlineStr">
        <is>
          <t>central</t>
        </is>
      </c>
      <c r="O7292">
        <f>INDEX(parameters!$C$196:$EJ$198,MATCH('PV (extension)'!N7292,parameters!$B$196:$B$198,0),MATCH('PV (extension)'!B7277,parameters!$C$195:$EJ$195,0))</f>
        <v>1541.5355204765899</v>
      </c>
      <c r="P7292" t="n">
        <v>570</v>
      </c>
      <c r="Q7292" t="n">
        <v>30</v>
      </c>
      <c r="R7292">
        <f>Q7292*P7292*O7292</f>
        <v>26360257.400149688</v>
      </c>
      <c r="S7292">
        <f>1/R7292</f>
        <v>3.7935896634845513E-8</v>
      </c>
    </row>
    <row r="7293" s="29">
      <c r="A7293" t="inlineStr">
        <is>
          <t>photovoltaic open ground installation, 570 kWp, multi-Si, on open ground</t>
        </is>
      </c>
      <c r="B7293" s="30">
        <f>M7293*S7293</f>
        <v>1.214554988015937E-8</v>
      </c>
      <c r="C7293" t="inlineStr">
        <is>
          <t>RER</t>
        </is>
      </c>
      <c r="D7293" t="inlineStr">
        <is>
          <t>unit</t>
        </is>
      </c>
      <c r="F7293" t="inlineStr">
        <is>
          <t>technosphere</t>
        </is>
      </c>
      <c r="G7293" t="n">
        <v>0</v>
      </c>
      <c r="H7293" t="inlineStr">
        <is>
          <t>photovoltaic open ground installation, 570 kWp, multi-Si, on open ground</t>
        </is>
      </c>
      <c r="I7293" t="inlineStr">
        <is>
          <t>(2,2,1,1,1,3); Calculation with average annual yield and share of technologies. Lifetime: 30a.</t>
        </is>
      </c>
      <c r="K7293" t="inlineStr">
        <is>
          <t>commercial</t>
        </is>
      </c>
      <c r="L7293">
        <f>L7292</f>
        <v>0.82233248462317254</v>
      </c>
      <c r="M7293" s="30">
        <f>INDEX(parameters!$D$41:$AG$178,MATCH('PV (extension)'!B7277,parameters!$C$41:$C$178,0),MATCH('PV (extension)'!A7293,parameters!$D$5:$AG$5,0))/L7293</f>
        <v>0.32015982110735819</v>
      </c>
      <c r="N7293" t="inlineStr">
        <is>
          <t>central</t>
        </is>
      </c>
      <c r="O7293">
        <f>INDEX(parameters!$C$196:$EJ$198,MATCH('PV (extension)'!N7293,parameters!$B$196:$B$198,0),MATCH('PV (extension)'!B7277,parameters!$C$195:$EJ$195,0))</f>
        <v>1541.5355204765899</v>
      </c>
      <c r="P7293" t="n">
        <v>570</v>
      </c>
      <c r="Q7293" t="n">
        <v>30</v>
      </c>
      <c r="R7293">
        <f>Q7293*P7293*O7293</f>
        <v>26360257.400149688</v>
      </c>
      <c r="S7293">
        <f>1/R7293</f>
        <v>3.7935896634845513E-8</v>
      </c>
    </row>
    <row r="7294" s="29">
      <c r="A7294" t="inlineStr">
        <is>
          <t>photovoltaic open ground installation, 570 kWp, single-Si, on open ground</t>
        </is>
      </c>
      <c r="B7294" s="30">
        <f>M7294*S7294</f>
        <v>6.44252255313486E-9</v>
      </c>
      <c r="C7294" t="inlineStr">
        <is>
          <t>RER</t>
        </is>
      </c>
      <c r="D7294" t="inlineStr">
        <is>
          <t>unit</t>
        </is>
      </c>
      <c r="F7294" t="inlineStr">
        <is>
          <t>technosphere</t>
        </is>
      </c>
      <c r="G7294" t="n">
        <v>0</v>
      </c>
      <c r="H7294" t="inlineStr">
        <is>
          <t>photovoltaic open ground installation, 570 kWp, single-Si, on open ground</t>
        </is>
      </c>
      <c r="I7294" t="inlineStr">
        <is>
          <t>(2,2,1,1,1,3); Calculation with average annual yield and share of technologies. Lifetime: 30a.</t>
        </is>
      </c>
      <c r="K7294" t="inlineStr">
        <is>
          <t>commercial</t>
        </is>
      </c>
      <c r="L7294">
        <f>L7293</f>
        <v>0.82233248462317254</v>
      </c>
      <c r="M7294" s="30">
        <f>INDEX(parameters!$D$41:$AG$178,MATCH('PV (extension)'!B7277,parameters!$C$41:$C$178,0),MATCH('PV (extension)'!A7294,parameters!$D$5:$AG$5,0))/L7294</f>
        <v>0.16982655280690445</v>
      </c>
      <c r="N7294" t="inlineStr">
        <is>
          <t>central</t>
        </is>
      </c>
      <c r="O7294">
        <f>INDEX(parameters!$C$196:$EJ$198,MATCH('PV (extension)'!N7294,parameters!$B$196:$B$198,0),MATCH('PV (extension)'!B7277,parameters!$C$195:$EJ$195,0))</f>
        <v>1541.5355204765899</v>
      </c>
      <c r="P7294" t="n">
        <v>570</v>
      </c>
      <c r="Q7294" t="n">
        <v>30</v>
      </c>
      <c r="R7294">
        <f>Q7294*P7294*O7294</f>
        <v>26360257.400149688</v>
      </c>
      <c r="S7294">
        <f>1/R7294</f>
        <v>3.7935896634845513E-8</v>
      </c>
    </row>
    <row r="7295" ht="16" customHeight="1" s="29">
      <c r="A7295" t="inlineStr">
        <is>
          <t>photovoltaic slanted-roof installation, 93 kWp, multi-Si, laminated, integrated, on roof</t>
        </is>
      </c>
      <c r="B7295" s="30">
        <f>M7295*S7295</f>
        <v>1.9880756502355673E-9</v>
      </c>
      <c r="C7295" t="inlineStr">
        <is>
          <t>CH</t>
        </is>
      </c>
      <c r="D7295" t="inlineStr">
        <is>
          <t>unit</t>
        </is>
      </c>
      <c r="F7295" t="inlineStr">
        <is>
          <t>technosphere</t>
        </is>
      </c>
      <c r="G7295" t="n">
        <v>0</v>
      </c>
      <c r="H7295" t="inlineStr">
        <is>
          <t>photovoltaic slanted-roof installation, 93 kWp, multi-Si, laminated, integrated, on roof</t>
        </is>
      </c>
      <c r="I7295" t="inlineStr">
        <is>
          <t>(2,2,1,1,1,3); Calculation with average annual yield and share of technologies. Lifetime: 30a.</t>
        </is>
      </c>
      <c r="K7295" t="inlineStr">
        <is>
          <t>commercial</t>
        </is>
      </c>
      <c r="L7295">
        <f>L7294</f>
        <v>0.82233248462317254</v>
      </c>
      <c r="M7295" s="30">
        <f>INDEX(parameters!$D$41:$AG$178,MATCH('PV (extension)'!B7277,parameters!$C$41:$C$178,0),MATCH('PV (extension)'!A7295,parameters!$D$5:$AG$5,0))/L7295</f>
        <v>8.0374539804535308E-3</v>
      </c>
      <c r="N7295" s="3" t="inlineStr">
        <is>
          <t>roof-top</t>
        </is>
      </c>
      <c r="O7295">
        <f>INDEX(parameters!$C$196:$EJ$198,MATCH('PV (extension)'!N7295,parameters!$B$196:$B$198,0),MATCH('PV (extension)'!B7277,parameters!$C$195:$EJ$195,0))</f>
        <v>1449.0433892479944</v>
      </c>
      <c r="P7295" t="n">
        <v>93</v>
      </c>
      <c r="Q7295" t="n">
        <v>30</v>
      </c>
      <c r="R7295">
        <f>Q7295*P7295*O7295</f>
        <v>4042831.0560019044</v>
      </c>
      <c r="S7295">
        <f>1/R7295</f>
        <v>2.4735141937613754E-7</v>
      </c>
    </row>
    <row r="7296" ht="16" customHeight="1" s="29">
      <c r="A7296" t="inlineStr">
        <is>
          <t>photovoltaic slanted-roof installation, 93 kWp, multi-Si, panel, mounted, on roof</t>
        </is>
      </c>
      <c r="B7296" s="30">
        <f>M7296*S7296</f>
        <v>3.3710711392984894E-8</v>
      </c>
      <c r="C7296" t="inlineStr">
        <is>
          <t>CH</t>
        </is>
      </c>
      <c r="D7296" t="inlineStr">
        <is>
          <t>unit</t>
        </is>
      </c>
      <c r="F7296" t="inlineStr">
        <is>
          <t>technosphere</t>
        </is>
      </c>
      <c r="G7296" t="n">
        <v>0</v>
      </c>
      <c r="H7296" t="inlineStr">
        <is>
          <t>photovoltaic slanted-roof installation, 93 kWp, multi-Si, panel, mounted, on roof</t>
        </is>
      </c>
      <c r="I7296" t="inlineStr">
        <is>
          <t>(2,2,1,1,1,3); Calculation with average annual yield and share of technologies. Lifetime: 30a.</t>
        </is>
      </c>
      <c r="K7296" t="inlineStr">
        <is>
          <t>commercial</t>
        </is>
      </c>
      <c r="L7296">
        <f>L7295</f>
        <v>0.82233248462317254</v>
      </c>
      <c r="M7296" s="30">
        <f>INDEX(parameters!$D$41:$AG$178,MATCH('PV (extension)'!B7277,parameters!$C$41:$C$178,0),MATCH('PV (extension)'!A7296,parameters!$D$5:$AG$5,0))/L7296</f>
        <v>0.13628671093947653</v>
      </c>
      <c r="N7296" s="3" t="inlineStr">
        <is>
          <t>roof-top</t>
        </is>
      </c>
      <c r="O7296">
        <f>INDEX(parameters!$C$196:$EJ$198,MATCH('PV (extension)'!N7296,parameters!$B$196:$B$198,0),MATCH('PV (extension)'!B7277,parameters!$C$195:$EJ$195,0))</f>
        <v>1449.0433892479944</v>
      </c>
      <c r="P7296" t="n">
        <v>93</v>
      </c>
      <c r="Q7296" t="n">
        <v>30</v>
      </c>
      <c r="R7296">
        <f>Q7296*P7296*O7296</f>
        <v>4042831.0560019044</v>
      </c>
      <c r="S7296">
        <f>1/R7296</f>
        <v>2.4735141937613754E-7</v>
      </c>
    </row>
    <row r="7297" ht="16" customHeight="1" s="29">
      <c r="A7297" t="inlineStr">
        <is>
          <t>photovoltaic slanted-roof installation, 93 kWp, single-Si, laminated, integrated, on roof</t>
        </is>
      </c>
      <c r="B7297" s="30">
        <f>M7297*S7297</f>
        <v>1.0509829137758028E-9</v>
      </c>
      <c r="C7297" t="inlineStr">
        <is>
          <t>CH</t>
        </is>
      </c>
      <c r="D7297" t="inlineStr">
        <is>
          <t>unit</t>
        </is>
      </c>
      <c r="F7297" t="inlineStr">
        <is>
          <t>technosphere</t>
        </is>
      </c>
      <c r="G7297" t="n">
        <v>0</v>
      </c>
      <c r="H7297" t="inlineStr">
        <is>
          <t>photovoltaic slanted-roof installation, 93 kWp, single-Si, laminated, integrated, on roof</t>
        </is>
      </c>
      <c r="I7297" t="inlineStr">
        <is>
          <t>(2,2,1,1,1,3); Calculation with average annual yield and share of technologies. Lifetime: 30a.</t>
        </is>
      </c>
      <c r="K7297" t="inlineStr">
        <is>
          <t>commercial</t>
        </is>
      </c>
      <c r="L7297">
        <f>L7296</f>
        <v>0.82233248462317254</v>
      </c>
      <c r="M7297" s="30">
        <f>INDEX(parameters!$D$41:$AG$178,MATCH('PV (extension)'!B7277,parameters!$C$41:$C$178,0),MATCH('PV (extension)'!A7297,parameters!$D$5:$AG$5,0))/L7297</f>
        <v>4.2489463631401872E-3</v>
      </c>
      <c r="N7297" s="3" t="inlineStr">
        <is>
          <t>roof-top</t>
        </is>
      </c>
      <c r="O7297">
        <f>INDEX(parameters!$C$196:$EJ$198,MATCH('PV (extension)'!N7297,parameters!$B$196:$B$198,0),MATCH('PV (extension)'!B7277,parameters!$C$195:$EJ$195,0))</f>
        <v>1449.0433892479944</v>
      </c>
      <c r="P7297" t="n">
        <v>93</v>
      </c>
      <c r="Q7297" t="n">
        <v>30</v>
      </c>
      <c r="R7297">
        <f>Q7297*P7297*O7297</f>
        <v>4042831.0560019044</v>
      </c>
      <c r="S7297">
        <f>1/R7297</f>
        <v>2.4735141937613754E-7</v>
      </c>
    </row>
    <row r="7298" ht="16" customHeight="1" s="29">
      <c r="A7298" t="inlineStr">
        <is>
          <t>photovoltaic slanted-roof installation, 93 kWp, single-Si, panel, mounted, on roof</t>
        </is>
      </c>
      <c r="B7298" s="30">
        <f>M7298*S7298</f>
        <v>1.7658025072049294E-8</v>
      </c>
      <c r="C7298" t="inlineStr">
        <is>
          <t>CH</t>
        </is>
      </c>
      <c r="D7298" t="inlineStr">
        <is>
          <t>unit</t>
        </is>
      </c>
      <c r="F7298" t="inlineStr">
        <is>
          <t>technosphere</t>
        </is>
      </c>
      <c r="G7298" t="n">
        <v>0</v>
      </c>
      <c r="H7298" t="inlineStr">
        <is>
          <t>photovoltaic slanted-roof installation, 93 kWp, single-Si, panel, mounted, on roof</t>
        </is>
      </c>
      <c r="I7298" t="inlineStr">
        <is>
          <t>(2,2,1,1,1,3); Calculation with average annual yield and share of technologies. Lifetime: 30a.</t>
        </is>
      </c>
      <c r="K7298" t="inlineStr">
        <is>
          <t>commercial</t>
        </is>
      </c>
      <c r="L7298">
        <f>L7297</f>
        <v>0.82233248462317254</v>
      </c>
      <c r="M7298" s="30">
        <f>INDEX(parameters!$D$41:$AG$178,MATCH('PV (extension)'!B7277,parameters!$C$41:$C$178,0),MATCH('PV (extension)'!A7298,parameters!$D$5:$AG$5,0))/L7298</f>
        <v>7.1388412148941149E-2</v>
      </c>
      <c r="N7298" s="3" t="inlineStr">
        <is>
          <t>roof-top</t>
        </is>
      </c>
      <c r="O7298">
        <f>INDEX(parameters!$C$196:$EJ$198,MATCH('PV (extension)'!N7298,parameters!$B$196:$B$198,0),MATCH('PV (extension)'!B7277,parameters!$C$195:$EJ$195,0))</f>
        <v>1449.0433892479944</v>
      </c>
      <c r="P7298" t="n">
        <v>93</v>
      </c>
      <c r="Q7298" t="n">
        <v>30</v>
      </c>
      <c r="R7298">
        <f>Q7298*P7298*O7298</f>
        <v>4042831.0560019044</v>
      </c>
      <c r="S7298">
        <f>1/R7298</f>
        <v>2.4735141937613754E-7</v>
      </c>
    </row>
    <row r="7299" s="29">
      <c r="A7299" t="inlineStr">
        <is>
          <t>market for tap water</t>
        </is>
      </c>
      <c r="B7299" t="n">
        <v>0.0037026</v>
      </c>
      <c r="C7299" t="inlineStr">
        <is>
          <t>Europe without Switzerland</t>
        </is>
      </c>
      <c r="D7299" t="inlineStr">
        <is>
          <t>kilogram</t>
        </is>
      </c>
      <c r="F7299" t="inlineStr">
        <is>
          <t>technosphere</t>
        </is>
      </c>
      <c r="G7299" t="n">
        <v>0</v>
      </c>
      <c r="H7299" t="inlineStr">
        <is>
          <t>tap water</t>
        </is>
      </c>
      <c r="I7299" t="inlineStr">
        <is>
          <t>(2,2,1,1,1,3); Estimation 20l/m2 panel</t>
        </is>
      </c>
      <c r="M7299" s="30" t="n"/>
    </row>
    <row r="7300" s="29">
      <c r="A7300" t="inlineStr">
        <is>
          <t>treatment of wastewater, from residence, capacity 1.1E10l/year</t>
        </is>
      </c>
      <c r="B7300" t="n">
        <v>-3.3323e-06</v>
      </c>
      <c r="C7300" t="inlineStr">
        <is>
          <t>CH</t>
        </is>
      </c>
      <c r="D7300" t="inlineStr">
        <is>
          <t>cubic meter</t>
        </is>
      </c>
      <c r="F7300" t="inlineStr">
        <is>
          <t>technosphere</t>
        </is>
      </c>
      <c r="G7300" t="n">
        <v>0</v>
      </c>
      <c r="H7300" t="inlineStr">
        <is>
          <t>wastewater, from residence</t>
        </is>
      </c>
      <c r="I7300" t="inlineStr">
        <is>
          <t>(2,2,1,1,1,3); Estimation 20l/m2 panel</t>
        </is>
      </c>
      <c r="M7300" s="30" t="n"/>
    </row>
    <row r="7301" s="29">
      <c r="M7301" s="30" t="n"/>
    </row>
    <row r="7302" customFormat="1" s="28">
      <c r="A7302" s="28" t="inlineStr">
        <is>
          <t>Activity</t>
        </is>
      </c>
      <c r="B7302" s="28" t="inlineStr">
        <is>
          <t>electricity production, photovoltaic</t>
        </is>
      </c>
      <c r="M7302" s="30" t="n"/>
    </row>
    <row r="7303">
      <c r="A7303" t="inlineStr">
        <is>
          <t>comment</t>
        </is>
      </c>
      <c r="B730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")&amp;HLOOKUP(B7304,parameters!$C$195:$EJ$198,2,0)&amp;" kWh/kWp.
Annual output, Facade: "&amp;HLOOKUP(B7304,parameters!$C$195:$EJ$198,3,0)&amp;" kWh/kWp.
Annual output, Open-ground: "&amp;HLOOKUP(B7304,parameters!$C$195:$EJ$198,4,0)&amp;_xlfn._LONGTEXT("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")&amp;VLOOKUP(B7304,'extension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1449.04338924799 kWh/kWp.
Annual output, Facade: 1017.41344351455 kWh/kWp.
Annual output, Open-ground: 1541.53552047659 kWh/kWp.
Amount of solar energy transformed to electricity. Waste heat emission due to losses of electricity in the system.
Technology:  Electricity production with grid-connected photovoltaic power plants.
Time period:  Time of publications
Production volume: 5.59 GWh in 2025.
Sampling:  Statistical data and model calculations
Extrapolations:  Use of PV technology data investigated for other countries (Switzerland). Correction of average yield with Swiss data.
Uncertainty:  None
Author: Romain Sacchi, PSI, romain.sacchi@psi.ch</v>
      </c>
      <c r="M7303" s="30" t="n"/>
    </row>
    <row r="7304" s="29">
      <c r="A7304" t="inlineStr">
        <is>
          <t>location</t>
        </is>
      </c>
      <c r="B7304" t="inlineStr">
        <is>
          <t>VE</t>
        </is>
      </c>
    </row>
    <row r="7305" s="29">
      <c r="A7305" t="inlineStr">
        <is>
          <t>production amount</t>
        </is>
      </c>
      <c r="B7305" t="n">
        <v>1</v>
      </c>
    </row>
    <row r="7306" s="29">
      <c r="A7306" t="inlineStr">
        <is>
          <t>reference product</t>
        </is>
      </c>
      <c r="B7306" t="inlineStr">
        <is>
          <t>electricity, low voltage</t>
        </is>
      </c>
    </row>
    <row r="7307" s="29">
      <c r="A7307" t="inlineStr">
        <is>
          <t>source</t>
        </is>
      </c>
      <c r="B73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08" s="29">
      <c r="A7308" t="inlineStr">
        <is>
          <t>type</t>
        </is>
      </c>
      <c r="B7308" t="inlineStr">
        <is>
          <t>process</t>
        </is>
      </c>
    </row>
    <row r="7309" s="29">
      <c r="A7309" t="inlineStr">
        <is>
          <t>unit</t>
        </is>
      </c>
      <c r="B7309" t="inlineStr">
        <is>
          <t>kilowatt hour</t>
        </is>
      </c>
    </row>
    <row r="7310" s="29">
      <c r="A7310" t="inlineStr">
        <is>
          <t>Exchanges</t>
        </is>
      </c>
    </row>
    <row r="7311" customFormat="1" s="28">
      <c r="A7311" s="28" t="inlineStr">
        <is>
          <t>name</t>
        </is>
      </c>
      <c r="B7311" s="28" t="inlineStr">
        <is>
          <t>amount</t>
        </is>
      </c>
      <c r="C7311" s="28" t="inlineStr">
        <is>
          <t>location</t>
        </is>
      </c>
      <c r="D7311" s="28" t="inlineStr">
        <is>
          <t>unit</t>
        </is>
      </c>
      <c r="E7311" s="28" t="inlineStr">
        <is>
          <t>categories</t>
        </is>
      </c>
      <c r="F7311" s="28" t="inlineStr">
        <is>
          <t>type</t>
        </is>
      </c>
      <c r="G7311" s="28" t="inlineStr">
        <is>
          <t>uncertainty type</t>
        </is>
      </c>
      <c r="H7311" s="28" t="inlineStr">
        <is>
          <t>loc</t>
        </is>
      </c>
      <c r="I7311" s="28" t="inlineStr">
        <is>
          <t>scale</t>
        </is>
      </c>
      <c r="J7311" s="28" t="inlineStr">
        <is>
          <t>comment</t>
        </is>
      </c>
      <c r="K7311" s="28" t="inlineStr">
        <is>
          <t>negative</t>
        </is>
      </c>
      <c r="L7311" s="28" t="inlineStr">
        <is>
          <t>reference product</t>
        </is>
      </c>
      <c r="M7311" s="28" t="inlineStr">
        <is>
          <t>production volume</t>
        </is>
      </c>
      <c r="N7311" s="28" t="inlineStr">
        <is>
          <t>scope</t>
        </is>
      </c>
      <c r="O7311" s="28" t="inlineStr">
        <is>
          <t>scope share</t>
        </is>
      </c>
      <c r="P7311" s="28" t="inlineStr">
        <is>
          <t>tech share</t>
        </is>
      </c>
      <c r="Q7311" s="28" t="inlineStr">
        <is>
          <t>installation</t>
        </is>
      </c>
      <c r="R7311" s="28" t="inlineStr">
        <is>
          <t>productivity</t>
        </is>
      </c>
      <c r="S7311" s="28" t="inlineStr">
        <is>
          <t>kWp</t>
        </is>
      </c>
      <c r="T7311" s="28" t="inlineStr">
        <is>
          <t>lifetime</t>
        </is>
      </c>
      <c r="U7311" s="28" t="inlineStr">
        <is>
          <t>lifetime production</t>
        </is>
      </c>
      <c r="V7311" s="28" t="inlineStr">
        <is>
          <t>inverted lifetime production</t>
        </is>
      </c>
    </row>
    <row r="7312" s="29">
      <c r="A7312" t="inlineStr">
        <is>
          <t>Energy, solar, converted</t>
        </is>
      </c>
      <c r="B7312" t="n">
        <v>3.8503</v>
      </c>
      <c r="D7312" t="inlineStr">
        <is>
          <t>megajoule</t>
        </is>
      </c>
      <c r="E7312" t="inlineStr">
        <is>
          <t>natural resource::in air</t>
        </is>
      </c>
      <c r="F7312" t="inlineStr">
        <is>
          <t>biosphere</t>
        </is>
      </c>
      <c r="G7312" t="n">
        <v>2</v>
      </c>
      <c r="H7312" t="n">
        <v>1.348151067341848</v>
      </c>
      <c r="I7312" t="n">
        <v>0.04340984597628009</v>
      </c>
      <c r="J7312" t="inlineStr">
        <is>
          <t>(2,2,1,1,1,3); Energy loss in the system</t>
        </is>
      </c>
    </row>
    <row r="7313" s="29">
      <c r="A7313" t="inlineStr">
        <is>
          <t>Heat, waste</t>
        </is>
      </c>
      <c r="B7313" t="n">
        <v>0.25027</v>
      </c>
      <c r="D7313" t="inlineStr">
        <is>
          <t>megajoule</t>
        </is>
      </c>
      <c r="E7313" t="inlineStr">
        <is>
          <t>air</t>
        </is>
      </c>
      <c r="F7313" t="inlineStr">
        <is>
          <t>biosphere</t>
        </is>
      </c>
      <c r="G7313" t="n">
        <v>2</v>
      </c>
      <c r="H7313" t="n">
        <v>-1.385214943900327</v>
      </c>
      <c r="I7313" t="n">
        <v>0.02439508208471609</v>
      </c>
      <c r="J7313" t="inlineStr">
        <is>
          <t>(1,na,na,na,na,na); Calculation</t>
        </is>
      </c>
    </row>
    <row r="7314" s="29">
      <c r="A7314" t="inlineStr">
        <is>
          <t>electricity production, photovoltaic</t>
        </is>
      </c>
      <c r="B7314" t="n">
        <v>1</v>
      </c>
      <c r="C7314" t="inlineStr">
        <is>
          <t>VE</t>
        </is>
      </c>
      <c r="D7314" t="inlineStr">
        <is>
          <t>kilowatt hour</t>
        </is>
      </c>
      <c r="E7314" t="inlineStr">
        <is>
          <t>photovoltaic::power plants</t>
        </is>
      </c>
      <c r="F7314" t="inlineStr">
        <is>
          <t>production</t>
        </is>
      </c>
      <c r="G7314" t="n">
        <v>0</v>
      </c>
      <c r="H7314" t="n">
        <v>1</v>
      </c>
      <c r="L7314" t="inlineStr">
        <is>
          <t>electricity, low voltage</t>
        </is>
      </c>
      <c r="M7314">
        <f>VLOOKUP(C7314,'extension - production vol'!$B$6:$D$235,3,0)</f>
        <v>5.59</v>
      </c>
    </row>
    <row r="7315" ht="16" customHeight="1" s="29">
      <c r="A7315" t="inlineStr">
        <is>
          <t>photovoltaic flat-roof installation, 156 kWp, multi-Si, on roof</t>
        </is>
      </c>
      <c r="B7315" s="30">
        <f>P7315*V7315</f>
        <v>1.4888124950706781E-8</v>
      </c>
      <c r="C7315" t="inlineStr">
        <is>
          <t>CH</t>
        </is>
      </c>
      <c r="D7315" t="inlineStr">
        <is>
          <t>unit</t>
        </is>
      </c>
      <c r="F7315" t="inlineStr">
        <is>
          <t>technosphere</t>
        </is>
      </c>
      <c r="G7315" t="n">
        <v>2</v>
      </c>
      <c r="H7315" t="n">
        <v>-18.46800298604678</v>
      </c>
      <c r="I7315" t="n">
        <v>0.09798894162072011</v>
      </c>
      <c r="J7315" t="inlineStr">
        <is>
          <t>(2,2,1,1,1,3); Calculation with average annual yield and share of technologies. Lifetime: 30a.</t>
        </is>
      </c>
      <c r="L7315" t="inlineStr">
        <is>
          <t>photovoltaic flat-roof installation, 156 kWp, multi-Si, on roof</t>
        </is>
      </c>
      <c r="N7315" t="inlineStr">
        <is>
          <t>all</t>
        </is>
      </c>
      <c r="O7315" t="n">
        <v>1</v>
      </c>
      <c r="P7315" s="30">
        <f>INDEX(parameters!$D$41:$AG$178,MATCH('PV (extension)'!B7304,parameters!$C$41:$C$178,0),MATCH('PV (extension)'!A7315,parameters!$D$5:$AG$5,0))/O7315</f>
        <v>0.10096416269840058</v>
      </c>
      <c r="Q7315" s="3" t="inlineStr">
        <is>
          <t>roof-top</t>
        </is>
      </c>
      <c r="R7315">
        <f>INDEX(parameters!$C$196:$EJ$198,MATCH('PV (extension)'!Q7315,parameters!$B$196:$B$198,0),MATCH('PV (extension)'!B7304,parameters!$C$195:$EJ$195,0))</f>
        <v>1449.0433892479944</v>
      </c>
      <c r="S7315" t="n">
        <v>156</v>
      </c>
      <c r="T7315" t="n">
        <v>30</v>
      </c>
      <c r="U7315">
        <f>T7315*S7315*R7315</f>
        <v>6781523.061680614</v>
      </c>
      <c r="V7315">
        <f>1/U7315</f>
        <v>1.4745950001269738E-7</v>
      </c>
    </row>
    <row r="7316" ht="16" customHeight="1" s="29">
      <c r="A7316" t="inlineStr">
        <is>
          <t>photovoltaic flat-roof installation, 156 kWp, single-Si, on roof</t>
        </is>
      </c>
      <c r="B7316" s="30">
        <f>P7316*V7316</f>
        <v>7.7770168712983741E-9</v>
      </c>
      <c r="C7316" t="inlineStr">
        <is>
          <t>CH</t>
        </is>
      </c>
      <c r="D7316" t="inlineStr">
        <is>
          <t>unit</t>
        </is>
      </c>
      <c r="F7316" t="inlineStr">
        <is>
          <t>technosphere</t>
        </is>
      </c>
      <c r="G7316" t="n">
        <v>2</v>
      </c>
      <c r="H7316" t="n">
        <v>-19.10362020104489</v>
      </c>
      <c r="I7316" t="n">
        <v>0.09798894162072011</v>
      </c>
      <c r="J7316" t="inlineStr">
        <is>
          <t>(2,2,1,1,1,3); Calculation with average annual yield and share of technologies. Lifetime: 30a.</t>
        </is>
      </c>
      <c r="L7316" t="inlineStr">
        <is>
          <t>photovoltaic flat-roof installation, 156 kWp, single-Si, on roof</t>
        </is>
      </c>
      <c r="N7316" t="inlineStr">
        <is>
          <t>all</t>
        </is>
      </c>
      <c r="O7316" t="n">
        <v>1</v>
      </c>
      <c r="P7316" s="30">
        <f>INDEX(parameters!$D$41:$AG$178,MATCH('PV (extension)'!B7304,parameters!$C$41:$C$178,0),MATCH('PV (extension)'!A7316,parameters!$D$5:$AG$5,0))/O7316</f>
        <v>5.2740019263789135E-2</v>
      </c>
      <c r="Q7316" s="3" t="inlineStr">
        <is>
          <t>roof-top</t>
        </is>
      </c>
      <c r="R7316">
        <f>INDEX(parameters!$C$196:$EJ$198,MATCH('PV (extension)'!Q7316,parameters!$B$196:$B$198,0),MATCH('PV (extension)'!B7304,parameters!$C$195:$EJ$195,0))</f>
        <v>1449.0433892479944</v>
      </c>
      <c r="S7316" t="n">
        <v>156</v>
      </c>
      <c r="T7316" t="n">
        <v>30</v>
      </c>
      <c r="U7316">
        <f>T7316*S7316*R7316</f>
        <v>6781523.061680614</v>
      </c>
      <c r="V7316">
        <f>1/U7316</f>
        <v>1.4745950001269738E-7</v>
      </c>
    </row>
    <row r="7317" ht="16" customHeight="1" s="29">
      <c r="A7317" t="inlineStr">
        <is>
          <t>photovoltaic slanted-roof installation, 3 kWp, CIS, laminated, integrated, on roof</t>
        </is>
      </c>
      <c r="B7317" s="30">
        <f>P7317*V7317</f>
        <v>6.9749176307719962E-9</v>
      </c>
      <c r="C7317" t="inlineStr">
        <is>
          <t>CH</t>
        </is>
      </c>
      <c r="D7317" t="inlineStr">
        <is>
          <t>unit</t>
        </is>
      </c>
      <c r="F7317" t="inlineStr">
        <is>
          <t>technosphere</t>
        </is>
      </c>
      <c r="G7317" t="n">
        <v>2</v>
      </c>
      <c r="H7317" t="n">
        <v>-19.69743931800395</v>
      </c>
      <c r="I7317" t="n">
        <v>0.09798894162072011</v>
      </c>
      <c r="J7317" t="inlineStr">
        <is>
          <t>(2,2,1,1,1,3); Calculation with average annual yield and share of technologies. Lifetime: 30a.</t>
        </is>
      </c>
      <c r="L7317" t="inlineStr">
        <is>
          <t>photovoltaic slanted-roof installation, 3 kWp, CIS, laminated, integrated, on roof</t>
        </is>
      </c>
      <c r="N7317" t="inlineStr">
        <is>
          <t>all</t>
        </is>
      </c>
      <c r="O7317" t="n">
        <v>1</v>
      </c>
      <c r="P7317" s="30">
        <f>INDEX(parameters!$D$41:$AG$178,MATCH('PV (extension)'!B7304,parameters!$C$41:$C$178,0),MATCH('PV (extension)'!A7317,parameters!$D$5:$AG$5,0))/O7317</f>
        <v>9.0962624550774995E-4</v>
      </c>
      <c r="Q7317" s="3" t="inlineStr">
        <is>
          <t>roof-top</t>
        </is>
      </c>
      <c r="R7317">
        <f>INDEX(parameters!$C$196:$EJ$198,MATCH('PV (extension)'!Q7317,parameters!$B$196:$B$198,0),MATCH('PV (extension)'!B7304,parameters!$C$195:$EJ$195,0))</f>
        <v>1449.0433892479944</v>
      </c>
      <c r="S7317" t="n">
        <v>3</v>
      </c>
      <c r="T7317" t="n">
        <v>30</v>
      </c>
      <c r="U7317">
        <f>T7317*S7317*R7317</f>
        <v>130413.9050323195</v>
      </c>
      <c r="V7317">
        <f>1/U7317</f>
        <v>7.667894000660264E-6</v>
      </c>
    </row>
    <row r="7318" ht="16" customHeight="1" s="29">
      <c r="A7318" t="inlineStr">
        <is>
          <t>photovoltaic slanted-roof installation, 3 kWp, CdTe, panel, mounted, on roof</t>
        </is>
      </c>
      <c r="B7318" s="30">
        <f>P7318*V7318</f>
        <v>4.5492548157437184E-8</v>
      </c>
      <c r="C7318" t="inlineStr">
        <is>
          <t>CH</t>
        </is>
      </c>
      <c r="D7318" t="inlineStr">
        <is>
          <t>unit</t>
        </is>
      </c>
      <c r="F7318" t="inlineStr">
        <is>
          <t>technosphere</t>
        </is>
      </c>
      <c r="G7318" t="n">
        <v>2</v>
      </c>
      <c r="H7318" t="n">
        <v>-16.69297991102503</v>
      </c>
      <c r="I7318" t="n">
        <v>0.09798894162072011</v>
      </c>
      <c r="J7318" t="inlineStr">
        <is>
          <t>(2,2,1,1,1,3); Calculation with average annual yield and share of technologies. Lifetime: 30a.</t>
        </is>
      </c>
      <c r="L7318" t="inlineStr">
        <is>
          <t>photovoltaic slanted-roof installation, 3 kWp, CdTe, panel, mounted, on roof</t>
        </is>
      </c>
      <c r="N7318" t="inlineStr">
        <is>
          <t>all</t>
        </is>
      </c>
      <c r="O7318" t="n">
        <v>1</v>
      </c>
      <c r="P7318" s="30">
        <f>INDEX(parameters!$D$41:$AG$178,MATCH('PV (extension)'!B7304,parameters!$C$41:$C$178,0),MATCH('PV (extension)'!A7318,parameters!$D$5:$AG$5,0))/O7318</f>
        <v>5.9328608550822341E-3</v>
      </c>
      <c r="Q7318" s="3" t="inlineStr">
        <is>
          <t>roof-top</t>
        </is>
      </c>
      <c r="R7318">
        <f>INDEX(parameters!$C$196:$EJ$198,MATCH('PV (extension)'!Q7318,parameters!$B$196:$B$198,0),MATCH('PV (extension)'!B7304,parameters!$C$195:$EJ$195,0))</f>
        <v>1449.0433892479944</v>
      </c>
      <c r="S7318" t="n">
        <v>3</v>
      </c>
      <c r="T7318" t="n">
        <v>30</v>
      </c>
      <c r="U7318">
        <f>T7318*S7318*R7318</f>
        <v>130413.9050323195</v>
      </c>
      <c r="V7318">
        <f>1/U7318</f>
        <v>7.667894000660264E-6</v>
      </c>
    </row>
    <row r="7319" ht="16" customHeight="1" s="29">
      <c r="A7319" t="inlineStr">
        <is>
          <t>photovoltaic slanted-roof installation, 3 kWp, micro-Si, laminated, integrated, on roof</t>
        </is>
      </c>
      <c r="B7319" s="30">
        <f>P7319*V7319</f>
        <v>7.049064416032224E-10</v>
      </c>
      <c r="C7319" t="inlineStr">
        <is>
          <t>RER</t>
        </is>
      </c>
      <c r="D7319" t="inlineStr">
        <is>
          <t>unit</t>
        </is>
      </c>
      <c r="F7319" t="inlineStr">
        <is>
          <t>technosphere</t>
        </is>
      </c>
      <c r="G7319" t="n">
        <v>2</v>
      </c>
      <c r="H7319" t="n">
        <v>-21.54326959350907</v>
      </c>
      <c r="I7319" t="n">
        <v>0.09798894162072011</v>
      </c>
      <c r="J7319" t="inlineStr">
        <is>
          <t>(2,2,1,1,1,3); Calculation with average annual yield and share of technologies. Lifetime: 30a.</t>
        </is>
      </c>
      <c r="L7319" t="inlineStr">
        <is>
          <t>photovoltaic slanted-roof installation, 3 kWp, micro-Si, laminated, integrated, on roof</t>
        </is>
      </c>
      <c r="N7319" t="inlineStr">
        <is>
          <t>all</t>
        </is>
      </c>
      <c r="O7319" t="n">
        <v>1</v>
      </c>
      <c r="P7319" s="30">
        <f>INDEX(parameters!$D$41:$AG$178,MATCH('PV (extension)'!B7304,parameters!$C$41:$C$178,0),MATCH('PV (extension)'!A7319,parameters!$D$5:$AG$5,0))/O7319</f>
        <v>9.1929601731912907E-5</v>
      </c>
      <c r="Q7319" s="3" t="inlineStr">
        <is>
          <t>roof-top</t>
        </is>
      </c>
      <c r="R7319">
        <f>INDEX(parameters!$C$196:$EJ$198,MATCH('PV (extension)'!Q7319,parameters!$B$196:$B$198,0),MATCH('PV (extension)'!B7304,parameters!$C$195:$EJ$195,0))</f>
        <v>1449.0433892479944</v>
      </c>
      <c r="S7319" t="n">
        <v>3</v>
      </c>
      <c r="T7319" t="n">
        <v>30</v>
      </c>
      <c r="U7319">
        <f>T7319*S7319*R7319</f>
        <v>130413.9050323195</v>
      </c>
      <c r="V7319">
        <f>1/U7319</f>
        <v>7.667894000660264E-6</v>
      </c>
    </row>
    <row r="7320" ht="16" customHeight="1" s="29">
      <c r="A7320" t="inlineStr">
        <is>
          <t>photovoltaic slanted-roof installation, 3 kWp, micro-Si, panel, mounted, on roof</t>
        </is>
      </c>
      <c r="B7320" s="30">
        <f>P7320*V7320</f>
        <v>1.2254676127582853E-8</v>
      </c>
      <c r="C7320" t="inlineStr">
        <is>
          <t>RER</t>
        </is>
      </c>
      <c r="D7320" t="inlineStr">
        <is>
          <t>unit</t>
        </is>
      </c>
      <c r="F7320" t="inlineStr">
        <is>
          <t>technosphere</t>
        </is>
      </c>
      <c r="G7320" t="n">
        <v>2</v>
      </c>
      <c r="H7320" t="n">
        <v>-18.72987249989203</v>
      </c>
      <c r="I7320" t="n">
        <v>0.09798894162072011</v>
      </c>
      <c r="J7320" t="inlineStr">
        <is>
          <t>(2,2,1,1,1,3); Calculation with average annual yield and share of technologies. Lifetime: 30a.</t>
        </is>
      </c>
      <c r="L7320" t="inlineStr">
        <is>
          <t>photovoltaic slanted-roof installation, 3 kWp, micro-Si, panel, mounted, on roof</t>
        </is>
      </c>
      <c r="N7320" t="inlineStr">
        <is>
          <t>all</t>
        </is>
      </c>
      <c r="O7320" t="n">
        <v>1</v>
      </c>
      <c r="P7320" s="30">
        <f>INDEX(parameters!$D$41:$AG$178,MATCH('PV (extension)'!B7304,parameters!$C$41:$C$178,0),MATCH('PV (extension)'!A7320,parameters!$D$5:$AG$5,0))/O7320</f>
        <v>1.5981801687044229E-3</v>
      </c>
      <c r="Q7320" s="3" t="inlineStr">
        <is>
          <t>roof-top</t>
        </is>
      </c>
      <c r="R7320">
        <f>INDEX(parameters!$C$196:$EJ$198,MATCH('PV (extension)'!Q7320,parameters!$B$196:$B$198,0),MATCH('PV (extension)'!B7304,parameters!$C$195:$EJ$195,0))</f>
        <v>1449.0433892479944</v>
      </c>
      <c r="S7320" t="n">
        <v>3</v>
      </c>
      <c r="T7320" t="n">
        <v>30</v>
      </c>
      <c r="U7320">
        <f>T7320*S7320*R7320</f>
        <v>130413.9050323195</v>
      </c>
      <c r="V7320">
        <f>1/U7320</f>
        <v>7.667894000660264E-6</v>
      </c>
    </row>
    <row r="7321" s="29">
      <c r="A7321" t="inlineStr">
        <is>
          <t>photovoltaic open ground installation, 570 kWp, CIS, on open ground</t>
        </is>
      </c>
      <c r="B7321" s="30">
        <f>P7321*V7321</f>
        <v>3.8331134647667522E-10</v>
      </c>
      <c r="C7321" t="inlineStr">
        <is>
          <t>RER</t>
        </is>
      </c>
      <c r="D7321" t="inlineStr">
        <is>
          <t>unit</t>
        </is>
      </c>
      <c r="F7321" t="inlineStr">
        <is>
          <t>technosphere</t>
        </is>
      </c>
      <c r="G7321" t="n">
        <v>2</v>
      </c>
      <c r="H7321" t="n">
        <v>-21.66656811806742</v>
      </c>
      <c r="I7321" t="n">
        <v>0.09798894162072011</v>
      </c>
      <c r="J7321" t="inlineStr">
        <is>
          <t>(2,2,1,1,1,3); Calculation with average annual yield and share of technologies. Lifetime: 30a.</t>
        </is>
      </c>
      <c r="L7321" t="inlineStr">
        <is>
          <t>photovoltaic open ground installation, 570 kWp, CIS, on open ground</t>
        </is>
      </c>
      <c r="N7321" t="inlineStr">
        <is>
          <t>all</t>
        </is>
      </c>
      <c r="O7321" t="n">
        <v>1</v>
      </c>
      <c r="P7321" s="30">
        <f>INDEX(parameters!$D$41:$AG$178,MATCH('PV (extension)'!B7304,parameters!$C$41:$C$178,0),MATCH('PV (extension)'!A7321,parameters!$D$5:$AG$5,0))/O7321</f>
        <v>1.0104185757523119E-2</v>
      </c>
      <c r="Q7321" t="inlineStr">
        <is>
          <t>central</t>
        </is>
      </c>
      <c r="R7321">
        <f>INDEX(parameters!$C$196:$EJ$198,MATCH('PV (extension)'!Q7321,parameters!$B$196:$B$198,0),MATCH('PV (extension)'!B7304,parameters!$C$195:$EJ$195,0))</f>
        <v>1541.5355204765899</v>
      </c>
      <c r="S7321" t="n">
        <v>570</v>
      </c>
      <c r="T7321" t="n">
        <v>30</v>
      </c>
      <c r="U7321">
        <f>T7321*S7321*R7321</f>
        <v>26360257.400149688</v>
      </c>
      <c r="V7321">
        <f>1/U7321</f>
        <v>3.7935896634845513E-8</v>
      </c>
    </row>
    <row r="7322" s="29">
      <c r="A7322" t="inlineStr">
        <is>
          <t>photovoltaic open ground installation, 570 kWp, CdTe, on open ground</t>
        </is>
      </c>
      <c r="B7322" s="30">
        <f>P7322*V7322</f>
        <v>2.8157756035962188E-9</v>
      </c>
      <c r="C7322" t="inlineStr">
        <is>
          <t>RER</t>
        </is>
      </c>
      <c r="D7322" t="inlineStr">
        <is>
          <t>unit</t>
        </is>
      </c>
      <c r="F7322" t="inlineStr">
        <is>
          <t>technosphere</t>
        </is>
      </c>
      <c r="G7322" t="n">
        <v>2</v>
      </c>
      <c r="H7322" t="n">
        <v>-21.47552628199886</v>
      </c>
      <c r="I7322" t="n">
        <v>0.09798894162072011</v>
      </c>
      <c r="J7322" t="inlineStr">
        <is>
          <t>(2,2,1,1,1,3); Calculation with average annual yield and share of technologies. Lifetime: 30a.</t>
        </is>
      </c>
      <c r="L7322" t="inlineStr">
        <is>
          <t>photovoltaic open ground installation, 570 kWp, CdTe, on open ground</t>
        </is>
      </c>
      <c r="N7322" t="inlineStr">
        <is>
          <t>all</t>
        </is>
      </c>
      <c r="O7322" t="n">
        <v>1</v>
      </c>
      <c r="P7322" s="30">
        <f>INDEX(parameters!$D$41:$AG$178,MATCH('PV (extension)'!B7304,parameters!$C$41:$C$178,0),MATCH('PV (extension)'!A7322,parameters!$D$5:$AG$5,0))/O7322</f>
        <v>7.4224569691858172E-2</v>
      </c>
      <c r="Q7322" t="inlineStr">
        <is>
          <t>central</t>
        </is>
      </c>
      <c r="R7322">
        <f>INDEX(parameters!$C$196:$EJ$198,MATCH('PV (extension)'!Q7322,parameters!$B$196:$B$198,0),MATCH('PV (extension)'!B7304,parameters!$C$195:$EJ$195,0))</f>
        <v>1541.5355204765899</v>
      </c>
      <c r="S7322" t="n">
        <v>570</v>
      </c>
      <c r="T7322" t="n">
        <v>30</v>
      </c>
      <c r="U7322">
        <f>T7322*S7322*R7322</f>
        <v>26360257.400149688</v>
      </c>
      <c r="V7322">
        <f>1/U7322</f>
        <v>3.7935896634845513E-8</v>
      </c>
    </row>
    <row r="7323" s="29">
      <c r="A7323" t="inlineStr">
        <is>
          <t>photovoltaic open ground installation, 570 kWp, micro-Si, on open ground</t>
        </is>
      </c>
      <c r="B7323" s="30">
        <f>P7323*V7323</f>
        <v>2.9845223278223092E-11</v>
      </c>
      <c r="C7323" t="inlineStr">
        <is>
          <t>RER</t>
        </is>
      </c>
      <c r="D7323" t="inlineStr">
        <is>
          <t>unit</t>
        </is>
      </c>
      <c r="F7323" t="inlineStr">
        <is>
          <t>technosphere</t>
        </is>
      </c>
      <c r="G7323" t="n">
        <v>2</v>
      </c>
      <c r="H7323" t="n">
        <v>-23.51240679473371</v>
      </c>
      <c r="I7323" t="n">
        <v>0.09798894162072011</v>
      </c>
      <c r="J7323" t="inlineStr">
        <is>
          <t>(2,2,1,1,1,3); Calculation with average annual yield and share of technologies. Lifetime: 30a.</t>
        </is>
      </c>
      <c r="L7323" t="inlineStr">
        <is>
          <t>photovoltaic open ground installation, 570 kWp, micro-Si, on open ground</t>
        </is>
      </c>
      <c r="N7323" t="inlineStr">
        <is>
          <t>all</t>
        </is>
      </c>
      <c r="O7323" t="n">
        <v>1</v>
      </c>
      <c r="P7323" s="30">
        <f>INDEX(parameters!$D$41:$AG$178,MATCH('PV (extension)'!B7304,parameters!$C$41:$C$178,0),MATCH('PV (extension)'!A7323,parameters!$D$5:$AG$5,0))/O7323</f>
        <v>7.867277677789E-4</v>
      </c>
      <c r="Q7323" t="inlineStr">
        <is>
          <t>central</t>
        </is>
      </c>
      <c r="R7323">
        <f>INDEX(parameters!$C$196:$EJ$198,MATCH('PV (extension)'!Q7323,parameters!$B$196:$B$198,0),MATCH('PV (extension)'!B7304,parameters!$C$195:$EJ$195,0))</f>
        <v>1541.5355204765899</v>
      </c>
      <c r="S7323" t="n">
        <v>570</v>
      </c>
      <c r="T7323" t="n">
        <v>30</v>
      </c>
      <c r="U7323">
        <f>T7323*S7323*R7323</f>
        <v>26360257.400149688</v>
      </c>
      <c r="V7323">
        <f>1/U7323</f>
        <v>3.7935896634845513E-8</v>
      </c>
    </row>
    <row r="7324" s="29">
      <c r="A7324" t="inlineStr">
        <is>
          <t>photovoltaic open ground installation, 570 kWp, multi-Si, on open ground</t>
        </is>
      </c>
      <c r="B7324" s="30">
        <f>P7324*V7324</f>
        <v>9.9876802100661317E-9</v>
      </c>
      <c r="C7324" t="inlineStr">
        <is>
          <t>RER</t>
        </is>
      </c>
      <c r="D7324" t="inlineStr">
        <is>
          <t>unit</t>
        </is>
      </c>
      <c r="F7324" t="inlineStr">
        <is>
          <t>technosphere</t>
        </is>
      </c>
      <c r="G7324" t="n">
        <v>2</v>
      </c>
      <c r="H7324" t="n">
        <v>-18.20082258362968</v>
      </c>
      <c r="I7324" t="n">
        <v>0.09798894162072011</v>
      </c>
      <c r="J7324" t="inlineStr">
        <is>
          <t>(2,2,1,1,1,3); Calculation with average annual yield and share of technologies. Lifetime: 30a.</t>
        </is>
      </c>
      <c r="L7324" t="inlineStr">
        <is>
          <t>photovoltaic open ground installation, 570 kWp, multi-Si, on open ground</t>
        </is>
      </c>
      <c r="N7324" t="inlineStr">
        <is>
          <t>all</t>
        </is>
      </c>
      <c r="O7324" t="n">
        <v>1</v>
      </c>
      <c r="P7324" s="30">
        <f>INDEX(parameters!$D$41:$AG$178,MATCH('PV (extension)'!B7304,parameters!$C$41:$C$178,0),MATCH('PV (extension)'!A7324,parameters!$D$5:$AG$5,0))/O7324</f>
        <v>0.2632778211677243</v>
      </c>
      <c r="Q7324" t="inlineStr">
        <is>
          <t>central</t>
        </is>
      </c>
      <c r="R7324">
        <f>INDEX(parameters!$C$196:$EJ$198,MATCH('PV (extension)'!Q7324,parameters!$B$196:$B$198,0),MATCH('PV (extension)'!B7304,parameters!$C$195:$EJ$195,0))</f>
        <v>1541.5355204765899</v>
      </c>
      <c r="S7324" t="n">
        <v>570</v>
      </c>
      <c r="T7324" t="n">
        <v>30</v>
      </c>
      <c r="U7324">
        <f>T7324*S7324*R7324</f>
        <v>26360257.400149688</v>
      </c>
      <c r="V7324">
        <f>1/U7324</f>
        <v>3.7935896634845513E-8</v>
      </c>
    </row>
    <row r="7325" s="29">
      <c r="A7325" t="inlineStr">
        <is>
          <t>photovoltaic open ground installation, 570 kWp, single-Si, on open ground</t>
        </is>
      </c>
      <c r="B7325" s="30">
        <f>P7325*V7325</f>
        <v>5.2978955783602144E-9</v>
      </c>
      <c r="C7325" t="inlineStr">
        <is>
          <t>RER</t>
        </is>
      </c>
      <c r="D7325" t="inlineStr">
        <is>
          <t>unit</t>
        </is>
      </c>
      <c r="F7325" t="inlineStr">
        <is>
          <t>technosphere</t>
        </is>
      </c>
      <c r="G7325" t="n">
        <v>2</v>
      </c>
      <c r="H7325" t="n">
        <v>-18.8364689523836</v>
      </c>
      <c r="I7325" t="n">
        <v>0.09798894162072011</v>
      </c>
      <c r="J7325" t="inlineStr">
        <is>
          <t>(2,2,1,1,1,3); Calculation with average annual yield and share of technologies. Lifetime: 30a.</t>
        </is>
      </c>
      <c r="L7325" t="inlineStr">
        <is>
          <t>photovoltaic open ground installation, 570 kWp, single-Si, on open ground</t>
        </is>
      </c>
      <c r="N7325" t="inlineStr">
        <is>
          <t>all</t>
        </is>
      </c>
      <c r="O7325" t="n">
        <v>1</v>
      </c>
      <c r="P7325" s="30">
        <f>INDEX(parameters!$D$41:$AG$178,MATCH('PV (extension)'!B7304,parameters!$C$41:$C$178,0),MATCH('PV (extension)'!A7325,parameters!$D$5:$AG$5,0))/O7325</f>
        <v>0.13965389112469015</v>
      </c>
      <c r="Q7325" t="inlineStr">
        <is>
          <t>central</t>
        </is>
      </c>
      <c r="R7325">
        <f>INDEX(parameters!$C$196:$EJ$198,MATCH('PV (extension)'!Q7325,parameters!$B$196:$B$198,0),MATCH('PV (extension)'!B7304,parameters!$C$195:$EJ$195,0))</f>
        <v>1541.5355204765899</v>
      </c>
      <c r="S7325" t="n">
        <v>570</v>
      </c>
      <c r="T7325" t="n">
        <v>30</v>
      </c>
      <c r="U7325">
        <f>T7325*S7325*R7325</f>
        <v>26360257.400149688</v>
      </c>
      <c r="V7325">
        <f>1/U7325</f>
        <v>3.7935896634845513E-8</v>
      </c>
    </row>
    <row r="7326" ht="16" customHeight="1" s="29">
      <c r="A7326" t="inlineStr">
        <is>
          <t>photovoltaic slanted-roof installation, 93 kWp, multi-Si, laminated, integrated, on roof</t>
        </is>
      </c>
      <c r="B7326" s="30">
        <f>P7326*V7326</f>
        <v>1.6348591890770434E-9</v>
      </c>
      <c r="C7326" t="inlineStr">
        <is>
          <t>CH</t>
        </is>
      </c>
      <c r="D7326" t="inlineStr">
        <is>
          <t>unit</t>
        </is>
      </c>
      <c r="F7326" t="inlineStr">
        <is>
          <t>technosphere</t>
        </is>
      </c>
      <c r="G7326" t="n">
        <v>2</v>
      </c>
      <c r="H7326" t="n">
        <v>-20.65878981776205</v>
      </c>
      <c r="I7326" t="n">
        <v>0.09798894162072011</v>
      </c>
      <c r="J7326" t="inlineStr">
        <is>
          <t>(2,2,1,1,1,3); Calculation with average annual yield and share of technologies. Lifetime: 30a.</t>
        </is>
      </c>
      <c r="L7326" t="inlineStr">
        <is>
          <t>photovoltaic slanted-roof installation, 93 kWp, multi-Si, laminated, integrated, on roof</t>
        </is>
      </c>
      <c r="N7326" t="inlineStr">
        <is>
          <t>all</t>
        </is>
      </c>
      <c r="O7326" t="n">
        <v>1</v>
      </c>
      <c r="P7326" s="30">
        <f>INDEX(parameters!$D$41:$AG$178,MATCH('PV (extension)'!B7304,parameters!$C$41:$C$178,0),MATCH('PV (extension)'!A7326,parameters!$D$5:$AG$5,0))/O7326</f>
        <v>6.6094595017907607E-3</v>
      </c>
      <c r="Q7326" s="3" t="inlineStr">
        <is>
          <t>roof-top</t>
        </is>
      </c>
      <c r="R7326">
        <f>INDEX(parameters!$C$196:$EJ$198,MATCH('PV (extension)'!Q7326,parameters!$B$196:$B$198,0),MATCH('PV (extension)'!B7304,parameters!$C$195:$EJ$195,0))</f>
        <v>1449.0433892479944</v>
      </c>
      <c r="S7326" t="n">
        <v>93</v>
      </c>
      <c r="T7326" t="n">
        <v>30</v>
      </c>
      <c r="U7326">
        <f>T7326*S7326*R7326</f>
        <v>4042831.0560019044</v>
      </c>
      <c r="V7326">
        <f>1/U7326</f>
        <v>2.4735141937613754E-7</v>
      </c>
    </row>
    <row r="7327" ht="16" customHeight="1" s="29">
      <c r="A7327" t="inlineStr">
        <is>
          <t>photovoltaic slanted-roof installation, 93 kWp, multi-Si, panel, mounted, on roof</t>
        </is>
      </c>
      <c r="B7327" s="30">
        <f>P7327*V7327</f>
        <v>2.7721413058207955E-8</v>
      </c>
      <c r="C7327" t="inlineStr">
        <is>
          <t>CH</t>
        </is>
      </c>
      <c r="D7327" t="inlineStr">
        <is>
          <t>unit</t>
        </is>
      </c>
      <c r="F7327" t="inlineStr">
        <is>
          <t>technosphere</t>
        </is>
      </c>
      <c r="G7327" t="n">
        <v>2</v>
      </c>
      <c r="H7327" t="n">
        <v>-17.84536035000586</v>
      </c>
      <c r="I7327" t="n">
        <v>0.09798894162072011</v>
      </c>
      <c r="J7327" t="inlineStr">
        <is>
          <t>(2,2,1,1,1,3); Calculation with average annual yield and share of technologies. Lifetime: 30a.</t>
        </is>
      </c>
      <c r="L7327" t="inlineStr">
        <is>
          <t>photovoltaic slanted-roof installation, 93 kWp, multi-Si, panel, mounted, on roof</t>
        </is>
      </c>
      <c r="N7327" t="inlineStr">
        <is>
          <t>all</t>
        </is>
      </c>
      <c r="O7327" t="n">
        <v>1</v>
      </c>
      <c r="P7327" s="30">
        <f>INDEX(parameters!$D$41:$AG$178,MATCH('PV (extension)'!B7304,parameters!$C$41:$C$178,0),MATCH('PV (extension)'!A7327,parameters!$D$5:$AG$5,0))/O7327</f>
        <v>0.11207298962797985</v>
      </c>
      <c r="Q7327" s="3" t="inlineStr">
        <is>
          <t>roof-top</t>
        </is>
      </c>
      <c r="R7327">
        <f>INDEX(parameters!$C$196:$EJ$198,MATCH('PV (extension)'!Q7327,parameters!$B$196:$B$198,0),MATCH('PV (extension)'!B7304,parameters!$C$195:$EJ$195,0))</f>
        <v>1449.0433892479944</v>
      </c>
      <c r="S7327" t="n">
        <v>93</v>
      </c>
      <c r="T7327" t="n">
        <v>30</v>
      </c>
      <c r="U7327">
        <f>T7327*S7327*R7327</f>
        <v>4042831.0560019044</v>
      </c>
      <c r="V7327">
        <f>1/U7327</f>
        <v>2.4735141937613754E-7</v>
      </c>
    </row>
    <row r="7328" ht="16" customHeight="1" s="29">
      <c r="A7328" t="inlineStr">
        <is>
          <t>photovoltaic slanted-roof installation, 93 kWp, single-Si, laminated, integrated, on roof</t>
        </is>
      </c>
      <c r="B7328" s="30">
        <f>P7328*V7328</f>
        <v>8.6425739078175746E-10</v>
      </c>
      <c r="C7328" t="inlineStr">
        <is>
          <t>CH</t>
        </is>
      </c>
      <c r="D7328" t="inlineStr">
        <is>
          <t>unit</t>
        </is>
      </c>
      <c r="F7328" t="inlineStr">
        <is>
          <t>technosphere</t>
        </is>
      </c>
      <c r="G7328" t="n">
        <v>2</v>
      </c>
      <c r="H7328" t="n">
        <v>-21.2944254997521</v>
      </c>
      <c r="I7328" t="n">
        <v>0.09798894162072011</v>
      </c>
      <c r="J7328" t="inlineStr">
        <is>
          <t>(2,2,1,1,1,3); Calculation with average annual yield and share of technologies. Lifetime: 30a.</t>
        </is>
      </c>
      <c r="L7328" t="inlineStr">
        <is>
          <t>photovoltaic slanted-roof installation, 93 kWp, single-Si, laminated, integrated, on roof</t>
        </is>
      </c>
      <c r="N7328" t="inlineStr">
        <is>
          <t>all</t>
        </is>
      </c>
      <c r="O7328" t="n">
        <v>1</v>
      </c>
      <c r="P7328" s="30">
        <f>INDEX(parameters!$D$41:$AG$178,MATCH('PV (extension)'!B7304,parameters!$C$41:$C$178,0),MATCH('PV (extension)'!A7328,parameters!$D$5:$AG$5,0))/O7328</f>
        <v>3.4940466198316628E-3</v>
      </c>
      <c r="Q7328" s="3" t="inlineStr">
        <is>
          <t>roof-top</t>
        </is>
      </c>
      <c r="R7328">
        <f>INDEX(parameters!$C$196:$EJ$198,MATCH('PV (extension)'!Q7328,parameters!$B$196:$B$198,0),MATCH('PV (extension)'!B7304,parameters!$C$195:$EJ$195,0))</f>
        <v>1449.0433892479944</v>
      </c>
      <c r="S7328" t="n">
        <v>93</v>
      </c>
      <c r="T7328" t="n">
        <v>30</v>
      </c>
      <c r="U7328">
        <f>T7328*S7328*R7328</f>
        <v>4042831.0560019044</v>
      </c>
      <c r="V7328">
        <f>1/U7328</f>
        <v>2.4735141937613754E-7</v>
      </c>
    </row>
    <row r="7329" ht="16" customHeight="1" s="29">
      <c r="A7329" t="inlineStr">
        <is>
          <t>photovoltaic slanted-roof installation, 93 kWp, single-Si, panel, mounted, on roof</t>
        </is>
      </c>
      <c r="B7329" s="30">
        <f>P7329*V7329</f>
        <v>1.4520767631036571E-8</v>
      </c>
      <c r="C7329" t="inlineStr">
        <is>
          <t>CH</t>
        </is>
      </c>
      <c r="D7329" t="inlineStr">
        <is>
          <t>unit</t>
        </is>
      </c>
      <c r="F7329" t="inlineStr">
        <is>
          <t>technosphere</t>
        </is>
      </c>
      <c r="G7329" t="n">
        <v>2</v>
      </c>
      <c r="H7329" t="n">
        <v>-18.48100416113547</v>
      </c>
      <c r="I7329" t="n">
        <v>0.09798894162072011</v>
      </c>
      <c r="J7329" t="inlineStr">
        <is>
          <t>(2,2,1,1,1,3); Calculation with average annual yield and share of technologies. Lifetime: 30a.</t>
        </is>
      </c>
      <c r="L7329" t="inlineStr">
        <is>
          <t>photovoltaic slanted-roof installation, 93 kWp, single-Si, panel, mounted, on roof</t>
        </is>
      </c>
      <c r="N7329" t="inlineStr">
        <is>
          <t>all</t>
        </is>
      </c>
      <c r="O7329" t="n">
        <v>1</v>
      </c>
      <c r="P7329" s="30">
        <f>INDEX(parameters!$D$41:$AG$178,MATCH('PV (extension)'!B7304,parameters!$C$41:$C$178,0),MATCH('PV (extension)'!A7329,parameters!$D$5:$AG$5,0))/O7329</f>
        <v>5.8705010335741853E-2</v>
      </c>
      <c r="Q7329" s="3" t="inlineStr">
        <is>
          <t>roof-top</t>
        </is>
      </c>
      <c r="R7329">
        <f>INDEX(parameters!$C$196:$EJ$198,MATCH('PV (extension)'!Q7329,parameters!$B$196:$B$198,0),MATCH('PV (extension)'!B7304,parameters!$C$195:$EJ$195,0))</f>
        <v>1449.0433892479944</v>
      </c>
      <c r="S7329" t="n">
        <v>93</v>
      </c>
      <c r="T7329" t="n">
        <v>30</v>
      </c>
      <c r="U7329">
        <f>T7329*S7329*R7329</f>
        <v>4042831.0560019044</v>
      </c>
      <c r="V7329">
        <f>1/U7329</f>
        <v>2.4735141937613754E-7</v>
      </c>
    </row>
    <row r="7330" s="29">
      <c r="A7330" t="inlineStr">
        <is>
          <t>photovoltaic facade installation, 3kWp, multi-Si, laminated, integrated, at building</t>
        </is>
      </c>
      <c r="B7330" s="30">
        <f>P7330*V7330</f>
        <v>3.5891280618757664E-8</v>
      </c>
      <c r="C7330" t="inlineStr">
        <is>
          <t>APAC</t>
        </is>
      </c>
      <c r="D7330" t="inlineStr">
        <is>
          <t>unit</t>
        </is>
      </c>
      <c r="F7330" t="inlineStr">
        <is>
          <t>technosphere</t>
        </is>
      </c>
      <c r="G7330" t="n">
        <v>2</v>
      </c>
      <c r="H7330" t="n">
        <v>-17.5612990452514</v>
      </c>
      <c r="I7330" t="n">
        <v>0.09798894162072011</v>
      </c>
      <c r="J7330" t="inlineStr">
        <is>
          <t>(2,2,1,1,1,3); Calculation with average annual yield and share of technologies. Lifetime: 30a.</t>
        </is>
      </c>
      <c r="L7330" t="inlineStr">
        <is>
          <t>photovoltaic facade installation, 3kWp, multi-Si, laminated, integrated, at building</t>
        </is>
      </c>
      <c r="N7330" t="inlineStr">
        <is>
          <t>all</t>
        </is>
      </c>
      <c r="O7330" t="n">
        <v>1</v>
      </c>
      <c r="P7330" s="30">
        <f>INDEX(parameters!$D$41:$AG$178,MATCH('PV (extension)'!B7304,parameters!$C$41:$C$178,0),MATCH('PV (extension)'!A7330,parameters!$D$5:$AG$5,0))/O7330</f>
        <v>3.2864644265829519E-3</v>
      </c>
      <c r="Q7330" t="inlineStr">
        <is>
          <t>façade</t>
        </is>
      </c>
      <c r="R7330">
        <f>INDEX(parameters!$C$196:$EJ$198,MATCH('PV (extension)'!Q7330,parameters!$B$196:$B$198,0),MATCH('PV (extension)'!B7304,parameters!$C$195:$EJ$195,0))</f>
        <v>1017.4134435145494</v>
      </c>
      <c r="S7330" t="n">
        <v>3</v>
      </c>
      <c r="T7330" t="n">
        <v>30</v>
      </c>
      <c r="U7330">
        <f>T7330*S7330*R7330</f>
        <v>91567.209916309439</v>
      </c>
      <c r="V7330">
        <f>1/U7330</f>
        <v>1.0920939940334313E-5</v>
      </c>
    </row>
    <row r="7331" s="29">
      <c r="A7331" t="inlineStr">
        <is>
          <t>photovoltaic facade installation, 3kWp, multi-Si, panel, mounted, at building</t>
        </is>
      </c>
      <c r="B7331" s="30">
        <f>P7331*V7331</f>
        <v>3.5199847019550346E-8</v>
      </c>
      <c r="C7331" t="inlineStr">
        <is>
          <t>APAC</t>
        </is>
      </c>
      <c r="D7331" t="inlineStr">
        <is>
          <t>unit</t>
        </is>
      </c>
      <c r="F7331" t="inlineStr">
        <is>
          <t>technosphere</t>
        </is>
      </c>
      <c r="G7331" t="n">
        <v>2</v>
      </c>
      <c r="H7331" t="n">
        <v>-17.5612990452514</v>
      </c>
      <c r="I7331" t="n">
        <v>0.09798894162072011</v>
      </c>
      <c r="J7331" t="inlineStr">
        <is>
          <t>(2,2,1,1,1,3); Calculation with average annual yield and share of technologies. Lifetime: 30a.</t>
        </is>
      </c>
      <c r="L7331" t="inlineStr">
        <is>
          <t>photovoltaic facade installation, 3kWp, multi-Si, panel, mounted, at building</t>
        </is>
      </c>
      <c r="N7331" t="inlineStr">
        <is>
          <t>all</t>
        </is>
      </c>
      <c r="O7331" t="n">
        <v>1</v>
      </c>
      <c r="P7331" s="30">
        <f>INDEX(parameters!$D$41:$AG$178,MATCH('PV (extension)'!B7304,parameters!$C$41:$C$178,0),MATCH('PV (extension)'!A7331,parameters!$D$5:$AG$5,0))/O7331</f>
        <v>3.2231517810611459E-3</v>
      </c>
      <c r="Q7331" t="inlineStr">
        <is>
          <t>façade</t>
        </is>
      </c>
      <c r="R7331">
        <f>INDEX(parameters!$C$196:$EJ$198,MATCH('PV (extension)'!Q7331,parameters!$B$196:$B$198,0),MATCH('PV (extension)'!B7304,parameters!$C$195:$EJ$195,0))</f>
        <v>1017.4134435145494</v>
      </c>
      <c r="S7331" t="n">
        <v>3</v>
      </c>
      <c r="T7331" t="n">
        <v>30</v>
      </c>
      <c r="U7331">
        <f>T7331*S7331*R7331</f>
        <v>91567.209916309439</v>
      </c>
      <c r="V7331">
        <f>1/U7331</f>
        <v>1.0920939940334313E-5</v>
      </c>
    </row>
    <row r="7332" s="29">
      <c r="A7332" t="inlineStr">
        <is>
          <t>photovoltaic facade installation, 3kWp, single-Si, laminated, integrated, at building</t>
        </is>
      </c>
      <c r="B7332" s="30">
        <f>P7332*V7332</f>
        <v>1.8921482483372235E-8</v>
      </c>
      <c r="C7332" t="inlineStr">
        <is>
          <t>APAC</t>
        </is>
      </c>
      <c r="D7332" t="inlineStr">
        <is>
          <t>unit</t>
        </is>
      </c>
      <c r="F7332" t="inlineStr">
        <is>
          <t>technosphere</t>
        </is>
      </c>
      <c r="G7332" t="n">
        <v>2</v>
      </c>
      <c r="H7332" t="n">
        <v>-18.19689739735082</v>
      </c>
      <c r="I7332" t="n">
        <v>0.09798894162072011</v>
      </c>
      <c r="J7332" t="inlineStr">
        <is>
          <t>(2,2,1,1,1,3); Calculation with average annual yield and share of technologies. Lifetime: 30a.</t>
        </is>
      </c>
      <c r="L7332" t="inlineStr">
        <is>
          <t>photovoltaic facade installation, 3kWp, single-Si, laminated, integrated, at building</t>
        </is>
      </c>
      <c r="N7332" t="inlineStr">
        <is>
          <t>all</t>
        </is>
      </c>
      <c r="O7332" t="n">
        <v>1</v>
      </c>
      <c r="P7332" s="30">
        <f>INDEX(parameters!$D$41:$AG$178,MATCH('PV (extension)'!B7304,parameters!$C$41:$C$178,0),MATCH('PV (extension)'!A7332,parameters!$D$5:$AG$5,0))/O7332</f>
        <v>1.7325873584827175E-3</v>
      </c>
      <c r="Q7332" t="inlineStr">
        <is>
          <t>façade</t>
        </is>
      </c>
      <c r="R7332">
        <f>INDEX(parameters!$C$196:$EJ$198,MATCH('PV (extension)'!Q7332,parameters!$B$196:$B$198,0),MATCH('PV (extension)'!B7304,parameters!$C$195:$EJ$195,0))</f>
        <v>1017.4134435145494</v>
      </c>
      <c r="S7332" t="n">
        <v>3</v>
      </c>
      <c r="T7332" t="n">
        <v>30</v>
      </c>
      <c r="U7332">
        <f>T7332*S7332*R7332</f>
        <v>91567.209916309439</v>
      </c>
      <c r="V7332">
        <f>1/U7332</f>
        <v>1.0920939940334313E-5</v>
      </c>
    </row>
    <row r="7333" s="29">
      <c r="A7333" t="inlineStr">
        <is>
          <t>photovoltaic facade installation, 3kWp, single-Si, panel, mounted, at building</t>
        </is>
      </c>
      <c r="B7333" s="30">
        <f>P7333*V7333</f>
        <v>1.8905110692613701E-8</v>
      </c>
      <c r="C7333" t="inlineStr">
        <is>
          <t>APAC</t>
        </is>
      </c>
      <c r="D7333" t="inlineStr">
        <is>
          <t>unit</t>
        </is>
      </c>
      <c r="F7333" t="inlineStr">
        <is>
          <t>technosphere</t>
        </is>
      </c>
      <c r="G7333" t="n">
        <v>2</v>
      </c>
      <c r="H7333" t="n">
        <v>-18.19689739735082</v>
      </c>
      <c r="I7333" t="n">
        <v>0.09798894162072011</v>
      </c>
      <c r="J7333" t="inlineStr">
        <is>
          <t>(2,2,1,1,1,3); Calculation with average annual yield and share of technologies. Lifetime: 30a.</t>
        </is>
      </c>
      <c r="L7333" t="inlineStr">
        <is>
          <t>photovoltaic facade installation, 3kWp, single-Si, panel, mounted, at building</t>
        </is>
      </c>
      <c r="N7333" t="inlineStr">
        <is>
          <t>all</t>
        </is>
      </c>
      <c r="O7333" t="n">
        <v>1</v>
      </c>
      <c r="P7333" s="30">
        <f>INDEX(parameters!$D$41:$AG$178,MATCH('PV (extension)'!B7304,parameters!$C$41:$C$178,0),MATCH('PV (extension)'!A7333,parameters!$D$5:$AG$5,0))/O7333</f>
        <v>1.7310882392816251E-3</v>
      </c>
      <c r="Q7333" t="inlineStr">
        <is>
          <t>façade</t>
        </is>
      </c>
      <c r="R7333">
        <f>INDEX(parameters!$C$196:$EJ$198,MATCH('PV (extension)'!Q7333,parameters!$B$196:$B$198,0),MATCH('PV (extension)'!B7304,parameters!$C$195:$EJ$195,0))</f>
        <v>1017.4134435145494</v>
      </c>
      <c r="S7333" t="n">
        <v>3</v>
      </c>
      <c r="T7333" t="n">
        <v>30</v>
      </c>
      <c r="U7333">
        <f>T7333*S7333*R7333</f>
        <v>91567.209916309439</v>
      </c>
      <c r="V7333">
        <f>1/U7333</f>
        <v>1.0920939940334313E-5</v>
      </c>
    </row>
    <row r="7334" ht="16" customHeight="1" s="29">
      <c r="A7334" t="inlineStr">
        <is>
          <t>photovoltaic flat-roof installation, 3kWp, multi-Si, on roof</t>
        </is>
      </c>
      <c r="B7334" s="30">
        <f>P7334*V7334</f>
        <v>3.8818766919008409E-7</v>
      </c>
      <c r="C7334" t="inlineStr">
        <is>
          <t>APAC</t>
        </is>
      </c>
      <c r="D7334" t="inlineStr">
        <is>
          <t>unit</t>
        </is>
      </c>
      <c r="F7334" t="inlineStr">
        <is>
          <t>technosphere</t>
        </is>
      </c>
      <c r="G7334" t="n">
        <v>2</v>
      </c>
      <c r="H7334" t="n">
        <v>-15.20991773919472</v>
      </c>
      <c r="I7334" t="n">
        <v>0.09798894162072011</v>
      </c>
      <c r="J7334" t="inlineStr">
        <is>
          <t>(2,2,1,1,1,3); Calculation with average annual yield and share of technologies. Lifetime: 30a.</t>
        </is>
      </c>
      <c r="L7334" t="inlineStr">
        <is>
          <t>photovoltaic flat-roof installation, 3kWp, multi-Si, on roof</t>
        </is>
      </c>
      <c r="N7334" t="inlineStr">
        <is>
          <t>all</t>
        </is>
      </c>
      <c r="O7334" t="n">
        <v>1</v>
      </c>
      <c r="P7334" s="30">
        <f>INDEX(parameters!$D$41:$AG$178,MATCH('PV (extension)'!B7304,parameters!$C$41:$C$178,0),MATCH('PV (extension)'!A7334,parameters!$D$5:$AG$5,0))/O7334</f>
        <v>5.0625069824473082E-2</v>
      </c>
      <c r="Q7334" s="3" t="inlineStr">
        <is>
          <t>roof-top</t>
        </is>
      </c>
      <c r="R7334">
        <f>INDEX(parameters!$C$196:$EJ$198,MATCH('PV (extension)'!Q7334,parameters!$B$196:$B$198,0),MATCH('PV (extension)'!B7304,parameters!$C$195:$EJ$195,0))</f>
        <v>1449.0433892479944</v>
      </c>
      <c r="S7334" t="n">
        <v>3</v>
      </c>
      <c r="T7334" t="n">
        <v>30</v>
      </c>
      <c r="U7334">
        <f>T7334*S7334*R7334</f>
        <v>130413.9050323195</v>
      </c>
      <c r="V7334">
        <f>1/U7334</f>
        <v>7.667894000660264E-6</v>
      </c>
    </row>
    <row r="7335" ht="16" customHeight="1" s="29">
      <c r="A7335" t="inlineStr">
        <is>
          <t>photovoltaic flat-roof installation, 3kWp, single-Si, on roof</t>
        </is>
      </c>
      <c r="B7335" s="30">
        <f>P7335*V7335</f>
        <v>2.0262834018893501E-7</v>
      </c>
      <c r="C7335" t="inlineStr">
        <is>
          <t>APAC</t>
        </is>
      </c>
      <c r="D7335" t="inlineStr">
        <is>
          <t>unit</t>
        </is>
      </c>
      <c r="F7335" t="inlineStr">
        <is>
          <t>technosphere</t>
        </is>
      </c>
      <c r="G7335" t="n">
        <v>2</v>
      </c>
      <c r="H7335" t="n">
        <v>-15.84555259734934</v>
      </c>
      <c r="I7335" t="n">
        <v>0.09798894162072011</v>
      </c>
      <c r="J7335" t="inlineStr">
        <is>
          <t>(2,2,1,1,1,3); Calculation with average annual yield and share of technologies. Lifetime: 30a.</t>
        </is>
      </c>
      <c r="L7335" t="inlineStr">
        <is>
          <t>photovoltaic flat-roof installation, 3kWp, single-Si, on roof</t>
        </is>
      </c>
      <c r="N7335" t="inlineStr">
        <is>
          <t>all</t>
        </is>
      </c>
      <c r="O7335" t="n">
        <v>1</v>
      </c>
      <c r="P7335" s="30">
        <f>INDEX(parameters!$D$41:$AG$178,MATCH('PV (extension)'!B7304,parameters!$C$41:$C$178,0),MATCH('PV (extension)'!A7335,parameters!$D$5:$AG$5,0))/O7335</f>
        <v>2.6425553114256296E-2</v>
      </c>
      <c r="Q7335" s="3" t="inlineStr">
        <is>
          <t>roof-top</t>
        </is>
      </c>
      <c r="R7335">
        <f>INDEX(parameters!$C$196:$EJ$198,MATCH('PV (extension)'!Q7335,parameters!$B$196:$B$198,0),MATCH('PV (extension)'!B7304,parameters!$C$195:$EJ$195,0))</f>
        <v>1449.0433892479944</v>
      </c>
      <c r="S7335" t="n">
        <v>3</v>
      </c>
      <c r="T7335" t="n">
        <v>30</v>
      </c>
      <c r="U7335">
        <f>T7335*S7335*R7335</f>
        <v>130413.9050323195</v>
      </c>
      <c r="V7335">
        <f>1/U7335</f>
        <v>7.667894000660264E-6</v>
      </c>
    </row>
    <row r="7336" ht="16" customHeight="1" s="29">
      <c r="A7336" t="inlineStr">
        <is>
          <t>photovoltaic slanted-roof installation, 3kWp, CIS, panel, mounted, on roof</t>
        </is>
      </c>
      <c r="B7336" s="30">
        <f>P7336*V7336</f>
        <v>1.1207742907101588E-7</v>
      </c>
      <c r="C7336" t="inlineStr">
        <is>
          <t>CH</t>
        </is>
      </c>
      <c r="D7336" t="inlineStr">
        <is>
          <t>unit</t>
        </is>
      </c>
      <c r="F7336" t="inlineStr">
        <is>
          <t>technosphere</t>
        </is>
      </c>
      <c r="G7336" t="n">
        <v>2</v>
      </c>
      <c r="H7336" t="n">
        <v>-16.88405011147741</v>
      </c>
      <c r="I7336" t="n">
        <v>0.09798894162072011</v>
      </c>
      <c r="J7336" t="inlineStr">
        <is>
          <t>(2,2,1,1,1,3); Calculation with average annual yield and share of technologies. Lifetime: 30a.</t>
        </is>
      </c>
      <c r="L7336" t="inlineStr">
        <is>
          <t>photovoltaic slanted-roof installation, 3kWp, CIS, panel, mounted, on roof</t>
        </is>
      </c>
      <c r="N7336" t="inlineStr">
        <is>
          <t>all</t>
        </is>
      </c>
      <c r="O7336" t="n">
        <v>1</v>
      </c>
      <c r="P7336" s="30">
        <f>INDEX(parameters!$D$41:$AG$178,MATCH('PV (extension)'!B7304,parameters!$C$41:$C$178,0),MATCH('PV (extension)'!A7336,parameters!$D$5:$AG$5,0))/O7336</f>
        <v>1.4616455191133988E-2</v>
      </c>
      <c r="Q7336" s="3" t="inlineStr">
        <is>
          <t>roof-top</t>
        </is>
      </c>
      <c r="R7336">
        <f>INDEX(parameters!$C$196:$EJ$198,MATCH('PV (extension)'!Q7336,parameters!$B$196:$B$198,0),MATCH('PV (extension)'!B7304,parameters!$C$195:$EJ$195,0))</f>
        <v>1449.0433892479944</v>
      </c>
      <c r="S7336" t="n">
        <v>3</v>
      </c>
      <c r="T7336" t="n">
        <v>30</v>
      </c>
      <c r="U7336">
        <f>T7336*S7336*R7336</f>
        <v>130413.9050323195</v>
      </c>
      <c r="V7336">
        <f>1/U7336</f>
        <v>7.667894000660264E-6</v>
      </c>
    </row>
    <row r="7337" ht="16" customHeight="1" s="29">
      <c r="A7337" t="inlineStr">
        <is>
          <t>photovoltaic slanted-roof installation, 3kWp, CdTe, laminated, integrated, on roof</t>
        </is>
      </c>
      <c r="B7337" s="30">
        <f>P7337*V7337</f>
        <v>3.1382382974416226E-9</v>
      </c>
      <c r="C7337" t="inlineStr">
        <is>
          <t>CH</t>
        </is>
      </c>
      <c r="D7337" t="inlineStr">
        <is>
          <t>unit</t>
        </is>
      </c>
      <c r="F7337" t="inlineStr">
        <is>
          <t>technosphere</t>
        </is>
      </c>
      <c r="G7337" t="n">
        <v>2</v>
      </c>
      <c r="H7337" t="n">
        <v>-19.50639655088546</v>
      </c>
      <c r="I7337" t="n">
        <v>0.09798894162072011</v>
      </c>
      <c r="J7337" t="inlineStr">
        <is>
          <t>(2,2,1,1,1,3); Calculation with average annual yield and share of technologies. Lifetime: 30a.</t>
        </is>
      </c>
      <c r="L7337" t="inlineStr">
        <is>
          <t>photovoltaic slanted-roof installation, 3kWp, CdTe, laminated, integrated, on roof</t>
        </is>
      </c>
      <c r="N7337" t="inlineStr">
        <is>
          <t>all</t>
        </is>
      </c>
      <c r="O7337" t="n">
        <v>1</v>
      </c>
      <c r="P7337" s="30">
        <f>INDEX(parameters!$D$41:$AG$178,MATCH('PV (extension)'!B7304,parameters!$C$41:$C$178,0),MATCH('PV (extension)'!A7337,parameters!$D$5:$AG$5,0))/O7337</f>
        <v>4.0926991129133978E-4</v>
      </c>
      <c r="Q7337" s="3" t="inlineStr">
        <is>
          <t>roof-top</t>
        </is>
      </c>
      <c r="R7337">
        <f>INDEX(parameters!$C$196:$EJ$198,MATCH('PV (extension)'!Q7337,parameters!$B$196:$B$198,0),MATCH('PV (extension)'!B7304,parameters!$C$195:$EJ$195,0))</f>
        <v>1449.0433892479944</v>
      </c>
      <c r="S7337" t="n">
        <v>3</v>
      </c>
      <c r="T7337" t="n">
        <v>30</v>
      </c>
      <c r="U7337">
        <f>T7337*S7337*R7337</f>
        <v>130413.9050323195</v>
      </c>
      <c r="V7337">
        <f>1/U7337</f>
        <v>7.667894000660264E-6</v>
      </c>
    </row>
    <row r="7338" ht="16" customHeight="1" s="29">
      <c r="A7338" t="inlineStr">
        <is>
          <t>photovoltaic slanted-roof installation, 3kWp, multi-Si, laminated, integrated, on roof</t>
        </is>
      </c>
      <c r="B7338" s="30">
        <f>P7338*V7338</f>
        <v>1.8644458083165561E-8</v>
      </c>
      <c r="C7338" t="inlineStr">
        <is>
          <t>APAC</t>
        </is>
      </c>
      <c r="D7338" t="inlineStr">
        <is>
          <t>unit</t>
        </is>
      </c>
      <c r="F7338" t="inlineStr">
        <is>
          <t>technosphere</t>
        </is>
      </c>
      <c r="G7338" t="n">
        <v>2</v>
      </c>
      <c r="H7338" t="n">
        <v>-18.22076487875746</v>
      </c>
      <c r="I7338" t="n">
        <v>0.09798894162072011</v>
      </c>
      <c r="J7338" t="inlineStr">
        <is>
          <t>(2,2,1,1,1,3); Calculation with average annual yield and share of technologies. Lifetime: 30a.</t>
        </is>
      </c>
      <c r="L7338" t="inlineStr">
        <is>
          <t>photovoltaic slanted-roof installation, 3kWp, multi-Si, laminated, integrated, on roof</t>
        </is>
      </c>
      <c r="N7338" t="inlineStr">
        <is>
          <t>all</t>
        </is>
      </c>
      <c r="O7338" t="n">
        <v>1</v>
      </c>
      <c r="P7338" s="30">
        <f>INDEX(parameters!$D$41:$AG$178,MATCH('PV (extension)'!B7304,parameters!$C$41:$C$178,0),MATCH('PV (extension)'!A7338,parameters!$D$5:$AG$5,0))/O7338</f>
        <v>2.4314965858370148E-3</v>
      </c>
      <c r="Q7338" s="3" t="inlineStr">
        <is>
          <t>roof-top</t>
        </is>
      </c>
      <c r="R7338">
        <f>INDEX(parameters!$C$196:$EJ$198,MATCH('PV (extension)'!Q7338,parameters!$B$196:$B$198,0),MATCH('PV (extension)'!B7304,parameters!$C$195:$EJ$195,0))</f>
        <v>1449.0433892479944</v>
      </c>
      <c r="S7338" t="n">
        <v>3</v>
      </c>
      <c r="T7338" t="n">
        <v>30</v>
      </c>
      <c r="U7338">
        <f>T7338*S7338*R7338</f>
        <v>130413.9050323195</v>
      </c>
      <c r="V7338">
        <f>1/U7338</f>
        <v>7.667894000660264E-6</v>
      </c>
    </row>
    <row r="7339" ht="16" customHeight="1" s="29">
      <c r="A7339" t="inlineStr">
        <is>
          <t>photovoltaic slanted-roof installation, 3kWp, multi-Si, panel, mounted, on roof</t>
        </is>
      </c>
      <c r="B7339" s="30">
        <f>P7339*V7339</f>
        <v>3.1912689849324989E-7</v>
      </c>
      <c r="C7339" t="inlineStr">
        <is>
          <t>APAC</t>
        </is>
      </c>
      <c r="D7339" t="inlineStr">
        <is>
          <t>unit</t>
        </is>
      </c>
      <c r="F7339" t="inlineStr">
        <is>
          <t>technosphere</t>
        </is>
      </c>
      <c r="G7339" t="n">
        <v>2</v>
      </c>
      <c r="H7339" t="n">
        <v>-15.40735416199742</v>
      </c>
      <c r="I7339" t="n">
        <v>0.09798894162072011</v>
      </c>
      <c r="J7339" t="inlineStr">
        <is>
          <t>(2,2,1,1,1,3); Calculation with average annual yield and share of technologies. Lifetime: 30a.</t>
        </is>
      </c>
      <c r="L7339" t="inlineStr">
        <is>
          <t>photovoltaic slanted-roof installation, 3kWp, multi-Si, panel, mounted, on roof</t>
        </is>
      </c>
      <c r="N7339" t="inlineStr">
        <is>
          <t>all</t>
        </is>
      </c>
      <c r="O7339" t="n">
        <v>1</v>
      </c>
      <c r="P7339" s="30">
        <f>INDEX(parameters!$D$41:$AG$178,MATCH('PV (extension)'!B7304,parameters!$C$41:$C$178,0),MATCH('PV (extension)'!A7339,parameters!$D$5:$AG$5,0))/O7339</f>
        <v>4.1618585033357351E-2</v>
      </c>
      <c r="Q7339" s="3" t="inlineStr">
        <is>
          <t>roof-top</t>
        </is>
      </c>
      <c r="R7339">
        <f>INDEX(parameters!$C$196:$EJ$198,MATCH('PV (extension)'!Q7339,parameters!$B$196:$B$198,0),MATCH('PV (extension)'!B7304,parameters!$C$195:$EJ$195,0))</f>
        <v>1449.0433892479944</v>
      </c>
      <c r="S7339" t="n">
        <v>3</v>
      </c>
      <c r="T7339" t="n">
        <v>30</v>
      </c>
      <c r="U7339">
        <f>T7339*S7339*R7339</f>
        <v>130413.9050323195</v>
      </c>
      <c r="V7339">
        <f>1/U7339</f>
        <v>7.667894000660264E-6</v>
      </c>
    </row>
    <row r="7340" ht="16" customHeight="1" s="29">
      <c r="A7340" t="inlineStr">
        <is>
          <t>photovoltaic slanted-roof installation, 3kWp, single-Si, laminated, integrated, on roof</t>
        </is>
      </c>
      <c r="B7340" s="30">
        <f>P7340*V7340</f>
        <v>9.853526972708633E-9</v>
      </c>
      <c r="C7340" t="inlineStr">
        <is>
          <t>APAC</t>
        </is>
      </c>
      <c r="D7340" t="inlineStr">
        <is>
          <t>unit</t>
        </is>
      </c>
      <c r="F7340" t="inlineStr">
        <is>
          <t>technosphere</t>
        </is>
      </c>
      <c r="G7340" t="n">
        <v>2</v>
      </c>
      <c r="H7340" t="n">
        <v>-18.85636797425012</v>
      </c>
      <c r="I7340" t="n">
        <v>0.09798894162072011</v>
      </c>
      <c r="J7340" t="inlineStr">
        <is>
          <t>(2,2,1,1,1,3); Calculation with average annual yield and share of technologies. Lifetime: 30a.</t>
        </is>
      </c>
      <c r="L7340" t="inlineStr">
        <is>
          <t>photovoltaic slanted-roof installation, 3kWp, single-Si, laminated, integrated, on roof</t>
        </is>
      </c>
      <c r="N7340" t="inlineStr">
        <is>
          <t>all</t>
        </is>
      </c>
      <c r="O7340" t="n">
        <v>1</v>
      </c>
      <c r="P7340" s="30">
        <f>INDEX(parameters!$D$41:$AG$178,MATCH('PV (extension)'!B7304,parameters!$C$41:$C$178,0),MATCH('PV (extension)'!A7340,parameters!$D$5:$AG$5,0))/O7340</f>
        <v>1.2850369308522222E-3</v>
      </c>
      <c r="Q7340" s="3" t="inlineStr">
        <is>
          <t>roof-top</t>
        </is>
      </c>
      <c r="R7340">
        <f>INDEX(parameters!$C$196:$EJ$198,MATCH('PV (extension)'!Q7340,parameters!$B$196:$B$198,0),MATCH('PV (extension)'!B7304,parameters!$C$195:$EJ$195,0))</f>
        <v>1449.0433892479944</v>
      </c>
      <c r="S7340" t="n">
        <v>3</v>
      </c>
      <c r="T7340" t="n">
        <v>30</v>
      </c>
      <c r="U7340">
        <f>T7340*S7340*R7340</f>
        <v>130413.9050323195</v>
      </c>
      <c r="V7340">
        <f>1/U7340</f>
        <v>7.667894000660264E-6</v>
      </c>
    </row>
    <row r="7341" ht="16" customHeight="1" s="29">
      <c r="A7341" t="inlineStr">
        <is>
          <t>photovoltaic slanted-roof installation, 3kWp, single-Si, panel, mounted, on roof</t>
        </is>
      </c>
      <c r="B7341" s="30">
        <f>P7341*V7341</f>
        <v>1.6677792221466935E-7</v>
      </c>
      <c r="C7341" t="inlineStr">
        <is>
          <t>APAC</t>
        </is>
      </c>
      <c r="D7341" t="inlineStr">
        <is>
          <t>unit</t>
        </is>
      </c>
      <c r="F7341" t="inlineStr">
        <is>
          <t>technosphere</t>
        </is>
      </c>
      <c r="G7341" t="n">
        <v>2</v>
      </c>
      <c r="H7341" t="n">
        <v>-16.04298817847151</v>
      </c>
      <c r="I7341" t="n">
        <v>0.09798894162072011</v>
      </c>
      <c r="J7341" t="inlineStr">
        <is>
          <t>(2,2,1,1,1,3); Calculation with average annual yield and share of technologies. Lifetime: 30a.</t>
        </is>
      </c>
      <c r="L7341" t="inlineStr">
        <is>
          <t>photovoltaic slanted-roof installation, 3kWp, single-Si, panel, mounted, on roof</t>
        </is>
      </c>
      <c r="N7341" t="inlineStr">
        <is>
          <t>all</t>
        </is>
      </c>
      <c r="O7341" t="n">
        <v>1</v>
      </c>
      <c r="P7341" s="30">
        <f>INDEX(parameters!$D$41:$AG$178,MATCH('PV (extension)'!B7304,parameters!$C$41:$C$178,0),MATCH('PV (extension)'!A7341,parameters!$D$5:$AG$5,0))/O7341</f>
        <v>2.1750160109191456E-2</v>
      </c>
      <c r="Q7341" s="3" t="inlineStr">
        <is>
          <t>roof-top</t>
        </is>
      </c>
      <c r="R7341">
        <f>INDEX(parameters!$C$196:$EJ$198,MATCH('PV (extension)'!Q7341,parameters!$B$196:$B$198,0),MATCH('PV (extension)'!B7304,parameters!$C$195:$EJ$195,0))</f>
        <v>1449.0433892479944</v>
      </c>
      <c r="S7341" t="n">
        <v>3</v>
      </c>
      <c r="T7341" t="n">
        <v>30</v>
      </c>
      <c r="U7341">
        <f>T7341*S7341*R7341</f>
        <v>130413.9050323195</v>
      </c>
      <c r="V7341">
        <f>1/U7341</f>
        <v>7.667894000660264E-6</v>
      </c>
    </row>
    <row r="7342" s="29">
      <c r="A7342" t="inlineStr">
        <is>
          <t>market for tap water</t>
        </is>
      </c>
      <c r="B7342" t="n">
        <v>0.0020721</v>
      </c>
      <c r="C7342" t="inlineStr">
        <is>
          <t>Europe without Switzerland</t>
        </is>
      </c>
      <c r="D7342" t="inlineStr">
        <is>
          <t>kilogram</t>
        </is>
      </c>
      <c r="F7342" t="inlineStr">
        <is>
          <t>technosphere</t>
        </is>
      </c>
      <c r="G7342" t="n">
        <v>2</v>
      </c>
      <c r="H7342" t="n">
        <v>-6.179192693201237</v>
      </c>
      <c r="I7342" t="n">
        <v>0.04340984597628009</v>
      </c>
      <c r="J7342" t="inlineStr">
        <is>
          <t>(2,2,1,1,1,3); Estimation 20l/m2 panel</t>
        </is>
      </c>
      <c r="L7342" t="inlineStr">
        <is>
          <t>tap water</t>
        </is>
      </c>
    </row>
    <row r="7343" s="29">
      <c r="A7343" t="inlineStr">
        <is>
          <t>treatment of wastewater, from residence, capacity 1.1E10l/year</t>
        </is>
      </c>
      <c r="B7343" t="n">
        <v>-1.8649e-06</v>
      </c>
      <c r="C7343" t="inlineStr">
        <is>
          <t>CH</t>
        </is>
      </c>
      <c r="D7343" t="inlineStr">
        <is>
          <t>cubic meter</t>
        </is>
      </c>
      <c r="F7343" t="inlineStr">
        <is>
          <t>technosphere</t>
        </is>
      </c>
      <c r="G7343" t="n">
        <v>2</v>
      </c>
      <c r="H7343" t="n">
        <v>-13.19230312560901</v>
      </c>
      <c r="I7343" t="n">
        <v>0.04340984597628009</v>
      </c>
      <c r="J7343" t="inlineStr">
        <is>
          <t>(2,2,1,1,1,3); Estimation 20l/m2 panel</t>
        </is>
      </c>
      <c r="K7343" t="b">
        <v>1</v>
      </c>
      <c r="L7343" t="inlineStr">
        <is>
          <t>wastewater, from residence</t>
        </is>
      </c>
    </row>
    <row r="7344" s="29"/>
    <row r="7345" customFormat="1" s="28">
      <c r="A7345" s="28" t="inlineStr">
        <is>
          <t>Activity</t>
        </is>
      </c>
      <c r="B7345" s="28" t="inlineStr">
        <is>
          <t>electricity production, photovoltaic, residential</t>
        </is>
      </c>
    </row>
    <row r="7346">
      <c r="A7346" t="inlineStr">
        <is>
          <t>comment</t>
        </is>
      </c>
      <c r="B734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")&amp;HLOOKUP(B7347,parameters!$C$195:$EJ$198,2,0)&amp;" kWh/kWp.
Annual output, Facade: "&amp;HLOOKUP(B7347,parameters!$C$195:$EJ$198,3,0)&amp;" kWh/kWp.
Annual output, Open-ground: "&amp;HLOOKUP(B7347,parameters!$C$195:$EJ$198,4,0)&amp;_xlfn._LONGTEXT("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")&amp;VLOOKUP(B7347,'extension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1444.92515696326 kWh/kWp.
Annual output, Facade: 1014.52191871888 kWh/kWp.
Annual output, Open-ground: 1537.15442230134 kWh/kWp.
Amount of solar energy transformed to electricity. Waste heat emission due to losses of electricity in the system.
Technology:  Electricity production with grid-connected photovoltaic power plants.
Time period:  Time of publications
Production volume: 36.619 GWh in 2025.
Sampling:  Statistical data and model calculations
Extrapolations:  Use of PV technology data investigated for other countries (Switzerland). Correction of average yield with Swiss data.
Uncertainty:  None
Author: Romain Sacchi, PSI, romain.sacchi@psi.ch</v>
      </c>
    </row>
    <row r="7347" s="29">
      <c r="A7347" t="inlineStr">
        <is>
          <t>location</t>
        </is>
      </c>
      <c r="B7347" t="inlineStr">
        <is>
          <t>CM</t>
        </is>
      </c>
    </row>
    <row r="7348" s="29">
      <c r="A7348" t="inlineStr">
        <is>
          <t>production amount</t>
        </is>
      </c>
      <c r="B7348" t="n">
        <v>1</v>
      </c>
    </row>
    <row r="7349" s="29">
      <c r="A7349" t="inlineStr">
        <is>
          <t>reference product</t>
        </is>
      </c>
      <c r="B7349" t="inlineStr">
        <is>
          <t>electricity, low voltage</t>
        </is>
      </c>
    </row>
    <row r="7350" s="29">
      <c r="A7350" t="inlineStr">
        <is>
          <t>source</t>
        </is>
      </c>
      <c r="B73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51" s="29">
      <c r="A7351" t="inlineStr">
        <is>
          <t>type</t>
        </is>
      </c>
      <c r="B7351" t="inlineStr">
        <is>
          <t>process</t>
        </is>
      </c>
    </row>
    <row r="7352" s="29">
      <c r="A7352" t="inlineStr">
        <is>
          <t>unit</t>
        </is>
      </c>
      <c r="B7352" t="inlineStr">
        <is>
          <t>kilowatt hour</t>
        </is>
      </c>
    </row>
    <row r="7353" s="29">
      <c r="A7353" t="inlineStr">
        <is>
          <t>Exchanges</t>
        </is>
      </c>
    </row>
    <row r="7354" customFormat="1" s="28">
      <c r="A7354" s="28" t="inlineStr">
        <is>
          <t>name</t>
        </is>
      </c>
      <c r="B7354" s="28" t="inlineStr">
        <is>
          <t>amount</t>
        </is>
      </c>
      <c r="C7354" s="28" t="inlineStr">
        <is>
          <t>location</t>
        </is>
      </c>
      <c r="D7354" s="28" t="inlineStr">
        <is>
          <t>unit</t>
        </is>
      </c>
      <c r="E7354" s="28" t="inlineStr">
        <is>
          <t>categories</t>
        </is>
      </c>
      <c r="F7354" s="28" t="inlineStr">
        <is>
          <t>type</t>
        </is>
      </c>
      <c r="G7354" s="28" t="inlineStr">
        <is>
          <t>uncertainty type</t>
        </is>
      </c>
      <c r="H7354" s="28" t="inlineStr">
        <is>
          <t>reference product</t>
        </is>
      </c>
      <c r="I7354" s="28" t="inlineStr">
        <is>
          <t>comment</t>
        </is>
      </c>
      <c r="J7354" s="28" t="inlineStr">
        <is>
          <t>production volume</t>
        </is>
      </c>
      <c r="K7354" s="28" t="inlineStr">
        <is>
          <t>scope</t>
        </is>
      </c>
      <c r="L7354" s="28" t="inlineStr">
        <is>
          <t>scope share</t>
        </is>
      </c>
      <c r="M7354" s="28" t="inlineStr">
        <is>
          <t>tech share</t>
        </is>
      </c>
      <c r="N7354" s="28" t="inlineStr">
        <is>
          <t>installation</t>
        </is>
      </c>
      <c r="O7354" s="28" t="inlineStr">
        <is>
          <t>productivity</t>
        </is>
      </c>
      <c r="P7354" s="28" t="inlineStr">
        <is>
          <t>kWp</t>
        </is>
      </c>
      <c r="Q7354" s="28" t="inlineStr">
        <is>
          <t>lifetime</t>
        </is>
      </c>
      <c r="R7354" s="28" t="inlineStr">
        <is>
          <t>lifetime production</t>
        </is>
      </c>
      <c r="S7354" s="28" t="inlineStr">
        <is>
          <t>inverted lifetime production</t>
        </is>
      </c>
    </row>
    <row r="7355" s="29">
      <c r="A7355" t="inlineStr">
        <is>
          <t>Energy, solar, converted</t>
        </is>
      </c>
      <c r="B7355" t="n">
        <v>3.8503</v>
      </c>
      <c r="D7355" t="inlineStr">
        <is>
          <t>megajoule</t>
        </is>
      </c>
      <c r="E7355" t="inlineStr">
        <is>
          <t>natural resource::in air</t>
        </is>
      </c>
      <c r="F7355" t="inlineStr">
        <is>
          <t>biosphere</t>
        </is>
      </c>
      <c r="G7355" t="n">
        <v>0</v>
      </c>
      <c r="I7355" t="inlineStr">
        <is>
          <t>(2,2,1,1,1,3); Energy loss in the system</t>
        </is>
      </c>
    </row>
    <row r="7356" s="29">
      <c r="A7356" t="inlineStr">
        <is>
          <t>Heat, waste</t>
        </is>
      </c>
      <c r="B7356" t="n">
        <v>0.25027</v>
      </c>
      <c r="D7356" t="inlineStr">
        <is>
          <t>megajoule</t>
        </is>
      </c>
      <c r="E7356" t="inlineStr">
        <is>
          <t>air</t>
        </is>
      </c>
      <c r="F7356" t="inlineStr">
        <is>
          <t>biosphere</t>
        </is>
      </c>
      <c r="G7356" t="n">
        <v>0</v>
      </c>
      <c r="I7356" t="inlineStr">
        <is>
          <t>(1,na,na,na,na,na); Calculation with average annual output and share of technologies; Average degradation of 10.5% included</t>
        </is>
      </c>
    </row>
    <row r="7357" s="29">
      <c r="A7357" t="inlineStr">
        <is>
          <t>electricity production, photovoltaic, residential</t>
        </is>
      </c>
      <c r="B7357" t="n">
        <v>1</v>
      </c>
      <c r="C7357" t="inlineStr">
        <is>
          <t>CM</t>
        </is>
      </c>
      <c r="D7357" t="inlineStr">
        <is>
          <t>kilowatt hour</t>
        </is>
      </c>
      <c r="E7357" t="inlineStr">
        <is>
          <t>photovoltaic::power plants</t>
        </is>
      </c>
      <c r="F7357" t="inlineStr">
        <is>
          <t>production</t>
        </is>
      </c>
      <c r="G7357" t="n">
        <v>0</v>
      </c>
      <c r="H7357" t="inlineStr">
        <is>
          <t>electricity, low voltage</t>
        </is>
      </c>
      <c r="J7357">
        <f>VLOOKUP(C7357,'extension - production vol'!$B$6:$D$235,3,0)</f>
        <v>36.619</v>
      </c>
    </row>
    <row r="7358" ht="16" customHeight="1" s="29">
      <c r="A7358" t="inlineStr">
        <is>
          <t>photovoltaic slanted-roof installation, 3 kWp, CIS, laminated, integrated, on roof</t>
        </is>
      </c>
      <c r="B7358" s="30">
        <f>M7358*S7358</f>
        <v>3.9370152024245918E-8</v>
      </c>
      <c r="C7358" t="inlineStr">
        <is>
          <t>CH</t>
        </is>
      </c>
      <c r="D7358" t="inlineStr">
        <is>
          <t>unit</t>
        </is>
      </c>
      <c r="F7358" t="inlineStr">
        <is>
          <t>technosphere</t>
        </is>
      </c>
      <c r="G7358" t="n">
        <v>0</v>
      </c>
      <c r="H7358" t="inlineStr">
        <is>
          <t>photovoltaic slanted-roof installation, 3 kWp, CIS, laminated, integrated, on roof</t>
        </is>
      </c>
      <c r="I7358" t="inlineStr">
        <is>
          <t>(2,2,1,1,1,3); Calculation with average annual yield and share of technologies. Lifetime: 30a.</t>
        </is>
      </c>
      <c r="K7358" t="inlineStr">
        <is>
          <t>residential</t>
        </is>
      </c>
      <c r="L7358">
        <f>IF(K7358="residential",VLOOKUP(B7347,parameters!$C$41:$AG$178,18,0),IF(K7358="commercial",1-VLOOKUP(B7347,parameters!$C$41:$AG$178,18,0),1))</f>
        <v>0.17766751537682748</v>
      </c>
      <c r="M7358" s="30">
        <f>INDEX(parameters!$D$41:$AG$178,MATCH('PV (extension)'!B7347,parameters!$C$41:$C$178,0),MATCH('PV (extension)'!A7358,parameters!$D$5:$AG$5,0))/L7358</f>
        <v>5.119823078397083E-3</v>
      </c>
      <c r="N7358" s="3" t="inlineStr">
        <is>
          <t>roof-top</t>
        </is>
      </c>
      <c r="O7358">
        <f>INDEX(parameters!$C$196:$EJ$198,MATCH('PV (extension)'!N7358,parameters!$B$196:$B$198,0),MATCH('PV (extension)'!B7347,parameters!$C$195:$EJ$195,0))</f>
        <v>1444.9251569632595</v>
      </c>
      <c r="P7358" t="n">
        <v>3</v>
      </c>
      <c r="Q7358" t="n">
        <v>30</v>
      </c>
      <c r="R7358">
        <f>Q7358*P7358*O7358</f>
        <v>130043.26412669335</v>
      </c>
      <c r="S7358">
        <f>1/R7358</f>
        <v>7.6897485365005907E-6</v>
      </c>
    </row>
    <row r="7359" ht="16" customHeight="1" s="29">
      <c r="A7359" t="inlineStr">
        <is>
          <t>photovoltaic slanted-roof installation, 3 kWp, CdTe, panel, mounted, on roof</t>
        </is>
      </c>
      <c r="B7359" s="30">
        <f>M7359*S7359</f>
        <v>2.5678418466576126E-7</v>
      </c>
      <c r="C7359" t="inlineStr">
        <is>
          <t>CH</t>
        </is>
      </c>
      <c r="D7359" t="inlineStr">
        <is>
          <t>unit</t>
        </is>
      </c>
      <c r="F7359" t="inlineStr">
        <is>
          <t>technosphere</t>
        </is>
      </c>
      <c r="G7359" t="n">
        <v>0</v>
      </c>
      <c r="H7359" t="inlineStr">
        <is>
          <t>photovoltaic slanted-roof installation, 3 kWp, CdTe, panel, mounted, on roof</t>
        </is>
      </c>
      <c r="I7359" t="inlineStr">
        <is>
          <t>(2,2,1,1,1,3); Calculation with average annual yield and share of technologies. Lifetime: 30a.</t>
        </is>
      </c>
      <c r="K7359" t="inlineStr">
        <is>
          <t>residential</t>
        </is>
      </c>
      <c r="L7359">
        <f>L7358</f>
        <v>0.17766751537682748</v>
      </c>
      <c r="M7359" s="30">
        <f>INDEX(parameters!$D$41:$AG$178,MATCH('PV (extension)'!B7347,parameters!$C$41:$C$178,0),MATCH('PV (extension)'!A7359,parameters!$D$5:$AG$5,0))/L7359</f>
        <v>3.3393053550047194E-2</v>
      </c>
      <c r="N7359" s="3" t="inlineStr">
        <is>
          <t>roof-top</t>
        </is>
      </c>
      <c r="O7359">
        <f>INDEX(parameters!$C$196:$EJ$198,MATCH('PV (extension)'!N7359,parameters!$B$196:$B$198,0),MATCH('PV (extension)'!B7347,parameters!$C$195:$EJ$195,0))</f>
        <v>1444.9251569632595</v>
      </c>
      <c r="P7359" t="n">
        <v>3</v>
      </c>
      <c r="Q7359" t="n">
        <v>30</v>
      </c>
      <c r="R7359">
        <f>Q7359*P7359*O7359</f>
        <v>130043.26412669335</v>
      </c>
      <c r="S7359">
        <f>1/R7359</f>
        <v>7.6897485365005907E-6</v>
      </c>
    </row>
    <row r="7360" ht="16" customHeight="1" s="29">
      <c r="A7360" t="inlineStr">
        <is>
          <t>photovoltaic slanted-roof installation, 3 kWp, micro-Si, laminated, integrated, on roof</t>
        </is>
      </c>
      <c r="B7360" s="30">
        <f>M7360*S7360</f>
        <v>3.9788675992891148E-9</v>
      </c>
      <c r="C7360" t="inlineStr">
        <is>
          <t>RER</t>
        </is>
      </c>
      <c r="D7360" t="inlineStr">
        <is>
          <t>unit</t>
        </is>
      </c>
      <c r="F7360" t="inlineStr">
        <is>
          <t>technosphere</t>
        </is>
      </c>
      <c r="G7360" t="n">
        <v>0</v>
      </c>
      <c r="H7360" t="inlineStr">
        <is>
          <t>photovoltaic slanted-roof installation, 3 kWp, micro-Si, laminated, integrated, on roof</t>
        </is>
      </c>
      <c r="I7360" t="inlineStr">
        <is>
          <t>(2,2,1,1,1,3); Calculation with average annual yield and share of technologies. Lifetime: 30a.</t>
        </is>
      </c>
      <c r="K7360" t="inlineStr">
        <is>
          <t>residential</t>
        </is>
      </c>
      <c r="L7360">
        <f>L7359</f>
        <v>0.17766751537682748</v>
      </c>
      <c r="M7360" s="30">
        <f>INDEX(parameters!$D$41:$AG$178,MATCH('PV (extension)'!B7347,parameters!$C$41:$C$178,0),MATCH('PV (extension)'!A7360,parameters!$D$5:$AG$5,0))/L7360</f>
        <v>5.1742493013949662E-4</v>
      </c>
      <c r="N7360" s="3" t="inlineStr">
        <is>
          <t>roof-top</t>
        </is>
      </c>
      <c r="O7360">
        <f>INDEX(parameters!$C$196:$EJ$198,MATCH('PV (extension)'!N7360,parameters!$B$196:$B$198,0),MATCH('PV (extension)'!B7347,parameters!$C$195:$EJ$195,0))</f>
        <v>1444.9251569632595</v>
      </c>
      <c r="P7360" t="n">
        <v>3</v>
      </c>
      <c r="Q7360" t="n">
        <v>30</v>
      </c>
      <c r="R7360">
        <f>Q7360*P7360*O7360</f>
        <v>130043.26412669335</v>
      </c>
      <c r="S7360">
        <f>1/R7360</f>
        <v>7.6897485365005907E-6</v>
      </c>
    </row>
    <row r="7361" ht="16" customHeight="1" s="29">
      <c r="A7361" t="inlineStr">
        <is>
          <t>photovoltaic slanted-roof installation, 3 kWp, micro-Si, panel, mounted, on roof</t>
        </is>
      </c>
      <c r="B7361" s="30">
        <f>M7361*S7361</f>
        <v>6.917192255035042E-8</v>
      </c>
      <c r="C7361" t="inlineStr">
        <is>
          <t>RER</t>
        </is>
      </c>
      <c r="D7361" t="inlineStr">
        <is>
          <t>unit</t>
        </is>
      </c>
      <c r="F7361" t="inlineStr">
        <is>
          <t>technosphere</t>
        </is>
      </c>
      <c r="G7361" t="n">
        <v>0</v>
      </c>
      <c r="H7361" t="inlineStr">
        <is>
          <t>photovoltaic slanted-roof installation, 3 kWp, micro-Si, panel, mounted, on roof</t>
        </is>
      </c>
      <c r="I7361" t="inlineStr">
        <is>
          <t>(2,2,1,1,1,3); Calculation with average annual yield and share of technologies. Lifetime: 30a.</t>
        </is>
      </c>
      <c r="K7361" t="inlineStr">
        <is>
          <t>residential</t>
        </is>
      </c>
      <c r="L7361">
        <f>L7360</f>
        <v>0.17766751537682748</v>
      </c>
      <c r="M7361" s="30">
        <f>INDEX(parameters!$D$41:$AG$178,MATCH('PV (extension)'!B7347,parameters!$C$41:$C$178,0),MATCH('PV (extension)'!A7361,parameters!$D$5:$AG$5,0))/L7361</f>
        <v>8.9953425943663963E-3</v>
      </c>
      <c r="N7361" s="3" t="inlineStr">
        <is>
          <t>roof-top</t>
        </is>
      </c>
      <c r="O7361">
        <f>INDEX(parameters!$C$196:$EJ$198,MATCH('PV (extension)'!N7361,parameters!$B$196:$B$198,0),MATCH('PV (extension)'!B7347,parameters!$C$195:$EJ$195,0))</f>
        <v>1444.9251569632595</v>
      </c>
      <c r="P7361" t="n">
        <v>3</v>
      </c>
      <c r="Q7361" t="n">
        <v>30</v>
      </c>
      <c r="R7361">
        <f>Q7361*P7361*O7361</f>
        <v>130043.26412669335</v>
      </c>
      <c r="S7361">
        <f>1/R7361</f>
        <v>7.6897485365005907E-6</v>
      </c>
    </row>
    <row r="7362" s="29">
      <c r="A7362" t="inlineStr">
        <is>
          <t>photovoltaic facade installation, 3kWp, multi-Si, laminated, integrated, at building</t>
        </is>
      </c>
      <c r="B7362" s="30">
        <f>M7362*S7362</f>
        <v>2.0258951418598506E-7</v>
      </c>
      <c r="C7362" t="inlineStr">
        <is>
          <t>RER</t>
        </is>
      </c>
      <c r="D7362" t="inlineStr">
        <is>
          <t>unit</t>
        </is>
      </c>
      <c r="F7362" t="inlineStr">
        <is>
          <t>technosphere</t>
        </is>
      </c>
      <c r="G7362" t="n">
        <v>0</v>
      </c>
      <c r="H7362" t="inlineStr">
        <is>
          <t>photovoltaic facade installation, 3kWp, multi-Si, laminated, integrated, at building</t>
        </is>
      </c>
      <c r="I7362" t="inlineStr">
        <is>
          <t>(2,2,1,1,1,3); Calculation with average annual yield and share of technologies. Lifetime: 30a.</t>
        </is>
      </c>
      <c r="K7362" t="inlineStr">
        <is>
          <t>residential</t>
        </is>
      </c>
      <c r="L7362">
        <f>L7361</f>
        <v>0.17766751537682748</v>
      </c>
      <c r="M7362" s="30">
        <f>INDEX(parameters!$D$41:$AG$178,MATCH('PV (extension)'!B7347,parameters!$C$41:$C$178,0),MATCH('PV (extension)'!A7362,parameters!$D$5:$AG$5,0))/L7362</f>
        <v>1.8497835237986298E-2</v>
      </c>
      <c r="N7362" t="inlineStr">
        <is>
          <t>façade</t>
        </is>
      </c>
      <c r="O7362">
        <f>INDEX(parameters!$C$196:$EJ$198,MATCH('PV (extension)'!N7362,parameters!$B$196:$B$198,0),MATCH('PV (extension)'!B7347,parameters!$C$195:$EJ$195,0))</f>
        <v>1014.5219187188844</v>
      </c>
      <c r="P7362" t="n">
        <v>3</v>
      </c>
      <c r="Q7362" t="n">
        <v>30</v>
      </c>
      <c r="R7362">
        <f>Q7362*P7362*O7362</f>
        <v>91306.972684699591</v>
      </c>
      <c r="S7362">
        <f>1/R7362</f>
        <v>1.0952066097440236E-5</v>
      </c>
    </row>
    <row r="7363" s="29">
      <c r="A7363" t="inlineStr">
        <is>
          <t>photovoltaic facade installation, 3kWp, multi-Si, panel, mounted, at building</t>
        </is>
      </c>
      <c r="B7363" s="30">
        <f>M7363*S7363</f>
        <v>1.9868669448882249E-7</v>
      </c>
      <c r="C7363" t="inlineStr">
        <is>
          <t>RER</t>
        </is>
      </c>
      <c r="D7363" t="inlineStr">
        <is>
          <t>unit</t>
        </is>
      </c>
      <c r="F7363" t="inlineStr">
        <is>
          <t>technosphere</t>
        </is>
      </c>
      <c r="G7363" t="n">
        <v>0</v>
      </c>
      <c r="H7363" t="inlineStr">
        <is>
          <t>photovoltaic facade installation, 3kWp, multi-Si, panel, mounted, at building</t>
        </is>
      </c>
      <c r="I7363" t="inlineStr">
        <is>
          <t>(2,2,1,1,1,3); Calculation with average annual yield and share of technologies. Lifetime: 30a.</t>
        </is>
      </c>
      <c r="K7363" t="inlineStr">
        <is>
          <t>residential</t>
        </is>
      </c>
      <c r="L7363">
        <f>L7362</f>
        <v>0.17766751537682748</v>
      </c>
      <c r="M7363" s="30">
        <f>INDEX(parameters!$D$41:$AG$178,MATCH('PV (extension)'!B7347,parameters!$C$41:$C$178,0),MATCH('PV (extension)'!A7363,parameters!$D$5:$AG$5,0))/L7363</f>
        <v>1.8141480586504166E-2</v>
      </c>
      <c r="N7363" t="inlineStr">
        <is>
          <t>façade</t>
        </is>
      </c>
      <c r="O7363">
        <f>INDEX(parameters!$C$196:$EJ$198,MATCH('PV (extension)'!N7363,parameters!$B$196:$B$198,0),MATCH('PV (extension)'!B7347,parameters!$C$195:$EJ$195,0))</f>
        <v>1014.5219187188844</v>
      </c>
      <c r="P7363" t="n">
        <v>3</v>
      </c>
      <c r="Q7363" t="n">
        <v>30</v>
      </c>
      <c r="R7363">
        <f>Q7363*P7363*O7363</f>
        <v>91306.972684699591</v>
      </c>
      <c r="S7363">
        <f>1/R7363</f>
        <v>1.0952066097440236E-5</v>
      </c>
    </row>
    <row r="7364" s="29">
      <c r="A7364" t="inlineStr">
        <is>
          <t>photovoltaic facade installation, 3kWp, single-Si, laminated, integrated, at building</t>
        </is>
      </c>
      <c r="B7364" s="30">
        <f>M7364*S7364</f>
        <v>1.068029303468663E-7</v>
      </c>
      <c r="C7364" t="inlineStr">
        <is>
          <t>RER</t>
        </is>
      </c>
      <c r="D7364" t="inlineStr">
        <is>
          <t>unit</t>
        </is>
      </c>
      <c r="F7364" t="inlineStr">
        <is>
          <t>technosphere</t>
        </is>
      </c>
      <c r="G7364" t="n">
        <v>0</v>
      </c>
      <c r="H7364" t="inlineStr">
        <is>
          <t>photovoltaic facade installation, 3kWp, single-Si, laminated, integrated, at building</t>
        </is>
      </c>
      <c r="I7364" t="inlineStr">
        <is>
          <t>(2,2,1,1,1,3); Calculation with average annual yield and share of technologies. Lifetime: 30a.</t>
        </is>
      </c>
      <c r="K7364" t="inlineStr">
        <is>
          <t>residential</t>
        </is>
      </c>
      <c r="L7364">
        <f>L7363</f>
        <v>0.17766751537682748</v>
      </c>
      <c r="M7364" s="30">
        <f>INDEX(parameters!$D$41:$AG$178,MATCH('PV (extension)'!B7347,parameters!$C$41:$C$178,0),MATCH('PV (extension)'!A7364,parameters!$D$5:$AG$5,0))/L7364</f>
        <v>9.7518522438271929E-3</v>
      </c>
      <c r="N7364" t="inlineStr">
        <is>
          <t>façade</t>
        </is>
      </c>
      <c r="O7364">
        <f>INDEX(parameters!$C$196:$EJ$198,MATCH('PV (extension)'!N7364,parameters!$B$196:$B$198,0),MATCH('PV (extension)'!B7347,parameters!$C$195:$EJ$195,0))</f>
        <v>1014.5219187188844</v>
      </c>
      <c r="P7364" t="n">
        <v>3</v>
      </c>
      <c r="Q7364" t="n">
        <v>30</v>
      </c>
      <c r="R7364">
        <f>Q7364*P7364*O7364</f>
        <v>91306.972684699591</v>
      </c>
      <c r="S7364">
        <f>1/R7364</f>
        <v>1.0952066097440236E-5</v>
      </c>
    </row>
    <row r="7365" s="29">
      <c r="A7365" t="inlineStr">
        <is>
          <t>photovoltaic facade installation, 3kWp, single-Si, panel, mounted, at building</t>
        </is>
      </c>
      <c r="B7365" s="30">
        <f>M7365*S7365</f>
        <v>1.0671051923533877E-7</v>
      </c>
      <c r="C7365" t="inlineStr">
        <is>
          <t>RER</t>
        </is>
      </c>
      <c r="D7365" t="inlineStr">
        <is>
          <t>unit</t>
        </is>
      </c>
      <c r="F7365" t="inlineStr">
        <is>
          <t>technosphere</t>
        </is>
      </c>
      <c r="G7365" t="n">
        <v>0</v>
      </c>
      <c r="H7365" t="inlineStr">
        <is>
          <t>photovoltaic facade installation, 3kWp, single-Si, panel, mounted, at building</t>
        </is>
      </c>
      <c r="I7365" t="inlineStr">
        <is>
          <t>(2,2,1,1,1,3); Calculation with average annual yield and share of technologies. Lifetime: 30a.</t>
        </is>
      </c>
      <c r="K7365" t="inlineStr">
        <is>
          <t>residential</t>
        </is>
      </c>
      <c r="L7365">
        <f>L7364</f>
        <v>0.17766751537682748</v>
      </c>
      <c r="M7365" s="30">
        <f>INDEX(parameters!$D$41:$AG$178,MATCH('PV (extension)'!B7347,parameters!$C$41:$C$178,0),MATCH('PV (extension)'!A7365,parameters!$D$5:$AG$5,0))/L7365</f>
        <v>9.7434144649911868E-3</v>
      </c>
      <c r="N7365" t="inlineStr">
        <is>
          <t>façade</t>
        </is>
      </c>
      <c r="O7365">
        <f>INDEX(parameters!$C$196:$EJ$198,MATCH('PV (extension)'!N7365,parameters!$B$196:$B$198,0),MATCH('PV (extension)'!B7347,parameters!$C$195:$EJ$195,0))</f>
        <v>1014.5219187188844</v>
      </c>
      <c r="P7365" t="n">
        <v>3</v>
      </c>
      <c r="Q7365" t="n">
        <v>30</v>
      </c>
      <c r="R7365">
        <f>Q7365*P7365*O7365</f>
        <v>91306.972684699591</v>
      </c>
      <c r="S7365">
        <f>1/R7365</f>
        <v>1.0952066097440236E-5</v>
      </c>
    </row>
    <row r="7366" ht="16" customHeight="1" s="29">
      <c r="A7366" t="inlineStr">
        <is>
          <t>photovoltaic flat-roof installation, 3kWp, multi-Si, on roof</t>
        </is>
      </c>
      <c r="B7366" s="30">
        <f>M7366*S7366</f>
        <v>2.1911380691473117E-6</v>
      </c>
      <c r="C7366" t="inlineStr">
        <is>
          <t>RER</t>
        </is>
      </c>
      <c r="D7366" t="inlineStr">
        <is>
          <t>unit</t>
        </is>
      </c>
      <c r="F7366" t="inlineStr">
        <is>
          <t>technosphere</t>
        </is>
      </c>
      <c r="G7366" t="n">
        <v>0</v>
      </c>
      <c r="H7366" t="inlineStr">
        <is>
          <t>photovoltaic flat-roof installation, 3kWp, multi-Si, on roof</t>
        </is>
      </c>
      <c r="I7366" t="inlineStr">
        <is>
          <t>(2,2,1,1,1,3); Calculation with average annual yield and share of technologies. Lifetime: 30a.</t>
        </is>
      </c>
      <c r="K7366" t="inlineStr">
        <is>
          <t>residential</t>
        </is>
      </c>
      <c r="L7366">
        <f>L7365</f>
        <v>0.17766751537682748</v>
      </c>
      <c r="M7366" s="30">
        <f>INDEX(parameters!$D$41:$AG$178,MATCH('PV (extension)'!B7347,parameters!$C$41:$C$178,0),MATCH('PV (extension)'!A7366,parameters!$D$5:$AG$5,0))/L7366</f>
        <v>0.28494274666417674</v>
      </c>
      <c r="N7366" s="3" t="inlineStr">
        <is>
          <t>roof-top</t>
        </is>
      </c>
      <c r="O7366">
        <f>INDEX(parameters!$C$196:$EJ$198,MATCH('PV (extension)'!N7366,parameters!$B$196:$B$198,0),MATCH('PV (extension)'!B7347,parameters!$C$195:$EJ$195,0))</f>
        <v>1444.9251569632595</v>
      </c>
      <c r="P7366" t="n">
        <v>3</v>
      </c>
      <c r="Q7366" t="n">
        <v>30</v>
      </c>
      <c r="R7366">
        <f>Q7366*P7366*O7366</f>
        <v>130043.26412669335</v>
      </c>
      <c r="S7366">
        <f>1/R7366</f>
        <v>7.6897485365005907E-6</v>
      </c>
    </row>
    <row r="7367" ht="16" customHeight="1" s="29">
      <c r="A7367" t="inlineStr">
        <is>
          <t>photovoltaic flat-roof installation, 3kWp, single-Si, on roof</t>
        </is>
      </c>
      <c r="B7367" s="30">
        <f>M7367*S7367</f>
        <v>1.1437423321622832E-6</v>
      </c>
      <c r="C7367" t="inlineStr">
        <is>
          <t>RER</t>
        </is>
      </c>
      <c r="D7367" t="inlineStr">
        <is>
          <t>unit</t>
        </is>
      </c>
      <c r="F7367" t="inlineStr">
        <is>
          <t>technosphere</t>
        </is>
      </c>
      <c r="G7367" t="n">
        <v>0</v>
      </c>
      <c r="H7367" t="inlineStr">
        <is>
          <t>photovoltaic flat-roof installation, 3kWp, single-Si, on roof</t>
        </is>
      </c>
      <c r="I7367" t="inlineStr">
        <is>
          <t>(2,2,1,1,1,3); Calculation with average annual yield and share of technologies. Lifetime: 30a.</t>
        </is>
      </c>
      <c r="K7367" t="inlineStr">
        <is>
          <t>residential</t>
        </is>
      </c>
      <c r="L7367">
        <f>L7366</f>
        <v>0.17766751537682748</v>
      </c>
      <c r="M7367" s="30">
        <f>INDEX(parameters!$D$41:$AG$178,MATCH('PV (extension)'!B7347,parameters!$C$41:$C$178,0),MATCH('PV (extension)'!A7367,parameters!$D$5:$AG$5,0))/L7367</f>
        <v>0.14873598619426004</v>
      </c>
      <c r="N7367" s="3" t="inlineStr">
        <is>
          <t>roof-top</t>
        </is>
      </c>
      <c r="O7367">
        <f>INDEX(parameters!$C$196:$EJ$198,MATCH('PV (extension)'!N7367,parameters!$B$196:$B$198,0),MATCH('PV (extension)'!B7347,parameters!$C$195:$EJ$195,0))</f>
        <v>1444.9251569632595</v>
      </c>
      <c r="P7367" t="n">
        <v>3</v>
      </c>
      <c r="Q7367" t="n">
        <v>30</v>
      </c>
      <c r="R7367">
        <f>Q7367*P7367*O7367</f>
        <v>130043.26412669335</v>
      </c>
      <c r="S7367">
        <f>1/R7367</f>
        <v>7.6897485365005907E-6</v>
      </c>
    </row>
    <row r="7368" ht="16" customHeight="1" s="29">
      <c r="A7368" t="inlineStr">
        <is>
          <t>photovoltaic slanted-roof installation, 3kWp, CIS, panel, mounted, on roof</t>
        </is>
      </c>
      <c r="B7368" s="30">
        <f>M7368*S7368</f>
        <v>6.3262473545858208E-7</v>
      </c>
      <c r="C7368" t="inlineStr">
        <is>
          <t>CH</t>
        </is>
      </c>
      <c r="D7368" t="inlineStr">
        <is>
          <t>unit</t>
        </is>
      </c>
      <c r="F7368" t="inlineStr">
        <is>
          <t>technosphere</t>
        </is>
      </c>
      <c r="G7368" t="n">
        <v>0</v>
      </c>
      <c r="H7368" t="inlineStr">
        <is>
          <t>photovoltaic slanted-roof installation, 3kWp, CIS, panel, mounted, on roof</t>
        </is>
      </c>
      <c r="I7368" t="inlineStr">
        <is>
          <t>(2,2,1,1,1,3); Calculation with average annual yield and share of technologies. Lifetime: 30a.</t>
        </is>
      </c>
      <c r="K7368" t="inlineStr">
        <is>
          <t>residential</t>
        </is>
      </c>
      <c r="L7368">
        <f>L7367</f>
        <v>0.17766751537682748</v>
      </c>
      <c r="M7368" s="30">
        <f>INDEX(parameters!$D$41:$AG$178,MATCH('PV (extension)'!B7347,parameters!$C$41:$C$178,0),MATCH('PV (extension)'!A7368,parameters!$D$5:$AG$5,0))/L7368</f>
        <v>8.2268585566319899E-2</v>
      </c>
      <c r="N7368" s="3" t="inlineStr">
        <is>
          <t>roof-top</t>
        </is>
      </c>
      <c r="O7368">
        <f>INDEX(parameters!$C$196:$EJ$198,MATCH('PV (extension)'!N7368,parameters!$B$196:$B$198,0),MATCH('PV (extension)'!B7347,parameters!$C$195:$EJ$195,0))</f>
        <v>1444.9251569632595</v>
      </c>
      <c r="P7368" t="n">
        <v>3</v>
      </c>
      <c r="Q7368" t="n">
        <v>30</v>
      </c>
      <c r="R7368">
        <f>Q7368*P7368*O7368</f>
        <v>130043.26412669335</v>
      </c>
      <c r="S7368">
        <f>1/R7368</f>
        <v>7.6897485365005907E-6</v>
      </c>
    </row>
    <row r="7369" ht="16" customHeight="1" s="29">
      <c r="A7369" t="inlineStr">
        <is>
          <t>photovoltaic slanted-roof installation, 3kWp, CdTe, laminated, integrated, on roof</t>
        </is>
      </c>
      <c r="B7369" s="30">
        <f>M7369*S7369</f>
        <v>1.771388931010391E-8</v>
      </c>
      <c r="C7369" t="inlineStr">
        <is>
          <t>CH</t>
        </is>
      </c>
      <c r="D7369" t="inlineStr">
        <is>
          <t>unit</t>
        </is>
      </c>
      <c r="F7369" t="inlineStr">
        <is>
          <t>technosphere</t>
        </is>
      </c>
      <c r="G7369" t="n">
        <v>0</v>
      </c>
      <c r="H7369" t="inlineStr">
        <is>
          <t>photovoltaic slanted-roof installation, 3kWp, CdTe, laminated, integrated, on roof</t>
        </is>
      </c>
      <c r="I7369" t="inlineStr">
        <is>
          <t>(2,2,1,1,1,3); Calculation with average annual yield and share of technologies. Lifetime: 30a.</t>
        </is>
      </c>
      <c r="K7369" t="inlineStr">
        <is>
          <t>residential</t>
        </is>
      </c>
      <c r="L7369">
        <f>L7368</f>
        <v>0.17766751537682748</v>
      </c>
      <c r="M7369" s="30">
        <f>INDEX(parameters!$D$41:$AG$178,MATCH('PV (extension)'!B7347,parameters!$C$41:$C$178,0),MATCH('PV (extension)'!A7369,parameters!$D$5:$AG$5,0))/L7369</f>
        <v>2.3035719862648527E-3</v>
      </c>
      <c r="N7369" s="3" t="inlineStr">
        <is>
          <t>roof-top</t>
        </is>
      </c>
      <c r="O7369">
        <f>INDEX(parameters!$C$196:$EJ$198,MATCH('PV (extension)'!N7369,parameters!$B$196:$B$198,0),MATCH('PV (extension)'!B7347,parameters!$C$195:$EJ$195,0))</f>
        <v>1444.9251569632595</v>
      </c>
      <c r="P7369" t="n">
        <v>3</v>
      </c>
      <c r="Q7369" t="n">
        <v>30</v>
      </c>
      <c r="R7369">
        <f>Q7369*P7369*O7369</f>
        <v>130043.26412669335</v>
      </c>
      <c r="S7369">
        <f>1/R7369</f>
        <v>7.6897485365005907E-6</v>
      </c>
    </row>
    <row r="7370" ht="16" customHeight="1" s="29">
      <c r="A7370" t="inlineStr">
        <is>
          <t>photovoltaic slanted-roof installation, 3kWp, multi-Si, laminated, integrated, on roof</t>
        </is>
      </c>
      <c r="B7370" s="30">
        <f>M7370*S7370</f>
        <v>1.0523925700648946E-7</v>
      </c>
      <c r="C7370" t="inlineStr">
        <is>
          <t>RER</t>
        </is>
      </c>
      <c r="D7370" t="inlineStr">
        <is>
          <t>unit</t>
        </is>
      </c>
      <c r="F7370" t="inlineStr">
        <is>
          <t>technosphere</t>
        </is>
      </c>
      <c r="G7370" t="n">
        <v>0</v>
      </c>
      <c r="H7370" t="inlineStr">
        <is>
          <t>photovoltaic slanted-roof installation, 3kWp, multi-Si, laminated, integrated, on roof</t>
        </is>
      </c>
      <c r="I7370" t="inlineStr">
        <is>
          <t>(2,2,1,1,1,3); Calculation with average annual yield and share of technologies. Lifetime: 30a.</t>
        </is>
      </c>
      <c r="K7370" t="inlineStr">
        <is>
          <t>residential</t>
        </is>
      </c>
      <c r="L7370">
        <f>L7369</f>
        <v>0.17766751537682748</v>
      </c>
      <c r="M7370" s="30">
        <f>INDEX(parameters!$D$41:$AG$178,MATCH('PV (extension)'!B7347,parameters!$C$41:$C$178,0),MATCH('PV (extension)'!A7370,parameters!$D$5:$AG$5,0))/L7370</f>
        <v>1.3685656495391874E-2</v>
      </c>
      <c r="N7370" s="3" t="inlineStr">
        <is>
          <t>roof-top</t>
        </is>
      </c>
      <c r="O7370">
        <f>INDEX(parameters!$C$196:$EJ$198,MATCH('PV (extension)'!N7370,parameters!$B$196:$B$198,0),MATCH('PV (extension)'!B7347,parameters!$C$195:$EJ$195,0))</f>
        <v>1444.9251569632595</v>
      </c>
      <c r="P7370" t="n">
        <v>3</v>
      </c>
      <c r="Q7370" t="n">
        <v>30</v>
      </c>
      <c r="R7370">
        <f>Q7370*P7370*O7370</f>
        <v>130043.26412669335</v>
      </c>
      <c r="S7370">
        <f>1/R7370</f>
        <v>7.6897485365005907E-6</v>
      </c>
    </row>
    <row r="7371" ht="16" customHeight="1" s="29">
      <c r="A7371" t="inlineStr">
        <is>
          <t>photovoltaic slanted-roof installation, 3kWp, multi-Si, panel, mounted, on roof</t>
        </is>
      </c>
      <c r="B7371" s="30">
        <f>M7371*S7371</f>
        <v>1.8013222770223208E-6</v>
      </c>
      <c r="C7371" t="inlineStr">
        <is>
          <t>RER</t>
        </is>
      </c>
      <c r="D7371" t="inlineStr">
        <is>
          <t>unit</t>
        </is>
      </c>
      <c r="F7371" t="inlineStr">
        <is>
          <t>technosphere</t>
        </is>
      </c>
      <c r="G7371" t="n">
        <v>0</v>
      </c>
      <c r="H7371" t="inlineStr">
        <is>
          <t>photovoltaic slanted-roof installation, 3kWp, multi-Si, panel, mounted, on roof</t>
        </is>
      </c>
      <c r="I7371" t="inlineStr">
        <is>
          <t>(2,2,1,1,1,3); Calculation with average annual yield and share of technologies. Lifetime: 30a.</t>
        </is>
      </c>
      <c r="K7371" t="inlineStr">
        <is>
          <t>residential</t>
        </is>
      </c>
      <c r="L7371">
        <f>L7370</f>
        <v>0.17766751537682748</v>
      </c>
      <c r="M7371" s="30">
        <f>INDEX(parameters!$D$41:$AG$178,MATCH('PV (extension)'!B7347,parameters!$C$41:$C$178,0),MATCH('PV (extension)'!A7371,parameters!$D$5:$AG$5,0))/L7371</f>
        <v>0.23424982864811036</v>
      </c>
      <c r="N7371" s="3" t="inlineStr">
        <is>
          <t>roof-top</t>
        </is>
      </c>
      <c r="O7371">
        <f>INDEX(parameters!$C$196:$EJ$198,MATCH('PV (extension)'!N7371,parameters!$B$196:$B$198,0),MATCH('PV (extension)'!B7347,parameters!$C$195:$EJ$195,0))</f>
        <v>1444.9251569632595</v>
      </c>
      <c r="P7371" t="n">
        <v>3</v>
      </c>
      <c r="Q7371" t="n">
        <v>30</v>
      </c>
      <c r="R7371">
        <f>Q7371*P7371*O7371</f>
        <v>130043.26412669335</v>
      </c>
      <c r="S7371">
        <f>1/R7371</f>
        <v>7.6897485365005907E-6</v>
      </c>
    </row>
    <row r="7372" ht="16" customHeight="1" s="29">
      <c r="A7372" t="inlineStr">
        <is>
          <t>photovoltaic slanted-roof installation, 3kWp, single-Si, laminated, integrated, on roof</t>
        </is>
      </c>
      <c r="B7372" s="30">
        <f>M7372*S7372</f>
        <v>5.5618557153858344E-8</v>
      </c>
      <c r="C7372" t="inlineStr">
        <is>
          <t>RER</t>
        </is>
      </c>
      <c r="D7372" t="inlineStr">
        <is>
          <t>unit</t>
        </is>
      </c>
      <c r="F7372" t="inlineStr">
        <is>
          <t>technosphere</t>
        </is>
      </c>
      <c r="G7372" t="n">
        <v>0</v>
      </c>
      <c r="H7372" t="inlineStr">
        <is>
          <t>photovoltaic slanted-roof installation, 3kWp, single-Si, laminated, integrated, on roof</t>
        </is>
      </c>
      <c r="I7372" t="inlineStr">
        <is>
          <t>(2,2,1,1,1,3); Calculation with average annual yield and share of technologies. Lifetime: 30a.</t>
        </is>
      </c>
      <c r="K7372" t="inlineStr">
        <is>
          <t>residential</t>
        </is>
      </c>
      <c r="L7372">
        <f>L7371</f>
        <v>0.17766751537682748</v>
      </c>
      <c r="M7372" s="30">
        <f>INDEX(parameters!$D$41:$AG$178,MATCH('PV (extension)'!B7347,parameters!$C$41:$C$178,0),MATCH('PV (extension)'!A7372,parameters!$D$5:$AG$5,0))/L7372</f>
        <v>7.2328187183047909E-3</v>
      </c>
      <c r="N7372" s="3" t="inlineStr">
        <is>
          <t>roof-top</t>
        </is>
      </c>
      <c r="O7372">
        <f>INDEX(parameters!$C$196:$EJ$198,MATCH('PV (extension)'!N7372,parameters!$B$196:$B$198,0),MATCH('PV (extension)'!B7347,parameters!$C$195:$EJ$195,0))</f>
        <v>1444.9251569632595</v>
      </c>
      <c r="P7372" t="n">
        <v>3</v>
      </c>
      <c r="Q7372" t="n">
        <v>30</v>
      </c>
      <c r="R7372">
        <f>Q7372*P7372*O7372</f>
        <v>130043.26412669335</v>
      </c>
      <c r="S7372">
        <f>1/R7372</f>
        <v>7.6897485365005907E-6</v>
      </c>
    </row>
    <row r="7373" ht="16" customHeight="1" s="29">
      <c r="A7373" t="inlineStr">
        <is>
          <t>photovoltaic slanted-roof installation, 3kWp, single-Si, panel, mounted, on roof</t>
        </is>
      </c>
      <c r="B7373" s="30">
        <f>M7373*S7373</f>
        <v>9.4138346851741215E-7</v>
      </c>
      <c r="C7373" t="inlineStr">
        <is>
          <t>RER</t>
        </is>
      </c>
      <c r="D7373" t="inlineStr">
        <is>
          <t>unit</t>
        </is>
      </c>
      <c r="F7373" t="inlineStr">
        <is>
          <t>technosphere</t>
        </is>
      </c>
      <c r="G7373" t="n">
        <v>0</v>
      </c>
      <c r="H7373" t="inlineStr">
        <is>
          <t>photovoltaic slanted-roof installation, 3kWp, single-Si, panel, mounted, on roof</t>
        </is>
      </c>
      <c r="I7373" t="inlineStr">
        <is>
          <t>(2,2,1,1,1,3); Calculation with average annual yield and share of technologies. Lifetime: 30a.</t>
        </is>
      </c>
      <c r="K7373" t="inlineStr">
        <is>
          <t>residential</t>
        </is>
      </c>
      <c r="L7373">
        <f>L7372</f>
        <v>0.17766751537682748</v>
      </c>
      <c r="M7373" s="30">
        <f>INDEX(parameters!$D$41:$AG$178,MATCH('PV (extension)'!B7347,parameters!$C$41:$C$178,0),MATCH('PV (extension)'!A7373,parameters!$D$5:$AG$5,0))/L7373</f>
        <v>0.12242057904091255</v>
      </c>
      <c r="N7373" s="3" t="inlineStr">
        <is>
          <t>roof-top</t>
        </is>
      </c>
      <c r="O7373">
        <f>INDEX(parameters!$C$196:$EJ$198,MATCH('PV (extension)'!N7373,parameters!$B$196:$B$198,0),MATCH('PV (extension)'!B7347,parameters!$C$195:$EJ$195,0))</f>
        <v>1444.9251569632595</v>
      </c>
      <c r="P7373" t="n">
        <v>3</v>
      </c>
      <c r="Q7373" t="n">
        <v>30</v>
      </c>
      <c r="R7373">
        <f>Q7373*P7373*O7373</f>
        <v>130043.26412669335</v>
      </c>
      <c r="S7373">
        <f>1/R7373</f>
        <v>7.6897485365005907E-6</v>
      </c>
    </row>
    <row r="7374" s="29">
      <c r="A7374" t="inlineStr">
        <is>
          <t>market for tap water</t>
        </is>
      </c>
      <c r="B7374" t="n">
        <v>0.0037026</v>
      </c>
      <c r="C7374" t="inlineStr">
        <is>
          <t>Europe without Switzerland</t>
        </is>
      </c>
      <c r="D7374" t="inlineStr">
        <is>
          <t>kilogram</t>
        </is>
      </c>
      <c r="F7374" t="inlineStr">
        <is>
          <t>technosphere</t>
        </is>
      </c>
      <c r="G7374" t="n">
        <v>0</v>
      </c>
      <c r="H7374" t="inlineStr">
        <is>
          <t>tap water</t>
        </is>
      </c>
      <c r="I7374" t="inlineStr">
        <is>
          <t>(2,2,1,1,1,3); Estimation 20l/m2 panel</t>
        </is>
      </c>
    </row>
    <row r="7375" s="29">
      <c r="A7375" t="inlineStr">
        <is>
          <t>treatment of wastewater, from residence, capacity 1.1E10l/year</t>
        </is>
      </c>
      <c r="B7375" t="n">
        <v>-3.3323e-06</v>
      </c>
      <c r="C7375" t="inlineStr">
        <is>
          <t>CH</t>
        </is>
      </c>
      <c r="D7375" t="inlineStr">
        <is>
          <t>cubic meter</t>
        </is>
      </c>
      <c r="F7375" t="inlineStr">
        <is>
          <t>technosphere</t>
        </is>
      </c>
      <c r="G7375" t="n">
        <v>0</v>
      </c>
      <c r="H7375" t="inlineStr">
        <is>
          <t>wastewater, from residence</t>
        </is>
      </c>
      <c r="I7375" t="inlineStr">
        <is>
          <t>(2,2,1,1,1,3); Estimation 20l/m2 panel</t>
        </is>
      </c>
    </row>
    <row r="7376" s="29"/>
    <row r="7377" customFormat="1" s="28">
      <c r="A7377" s="28" t="inlineStr">
        <is>
          <t>Activity</t>
        </is>
      </c>
      <c r="B7377" s="28" t="inlineStr">
        <is>
          <t>electricity production, photovoltaic, commercial</t>
        </is>
      </c>
    </row>
    <row r="7378">
      <c r="A7378" t="inlineStr">
        <is>
          <t>comment</t>
        </is>
      </c>
      <c r="B737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")&amp;HLOOKUP(B7379,parameters!$C$195:$EJ$198,2,0)&amp;" kWh/kWp.
Annual output, Facade: "&amp;HLOOKUP(B7379,parameters!$C$195:$EJ$198,3,0)&amp;" kWh/kWp.
Annual output, Open-ground: "&amp;HLOOKUP(B7379,parameters!$C$195:$EJ$198,4,0)&amp;_xlfn._LONGTEXT("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")&amp;VLOOKUP(B7379,'extension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1444.92515696326 kWh/kWp.
Annual output, Facade: 1014.52191871888 kWh/kWp.
Annual output, Open-ground: 1537.15442230134 kWh/kWp.
Amount of solar energy transformed to electricity. Waste heat emission due to losses of electricity in the system.
Technology:  Electricity production with grid-connected photovoltaic power plants.
Time period:  Time of publications
Production volume: 36.619 GWh in 2025.
Sampling:  Statistical data and model calculations
Extrapolations:  Use of PV technology data investigated for other countries (Switzerland). Correction of average yield with Swiss data.
Uncertainty:  None
Author: Romain Sacchi, PSI, romain.sacchi@psi.ch</v>
      </c>
    </row>
    <row r="7379" s="29">
      <c r="A7379" t="inlineStr">
        <is>
          <t>location</t>
        </is>
      </c>
      <c r="B7379" t="inlineStr">
        <is>
          <t>CM</t>
        </is>
      </c>
    </row>
    <row r="7380" s="29">
      <c r="A7380" t="inlineStr">
        <is>
          <t>production amount</t>
        </is>
      </c>
      <c r="B7380" t="n">
        <v>1</v>
      </c>
    </row>
    <row r="7381" s="29">
      <c r="A7381" t="inlineStr">
        <is>
          <t>reference product</t>
        </is>
      </c>
      <c r="B7381" t="inlineStr">
        <is>
          <t>electricity, low voltage</t>
        </is>
      </c>
    </row>
    <row r="7382" s="29">
      <c r="A7382" t="inlineStr">
        <is>
          <t>source</t>
        </is>
      </c>
      <c r="B738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383" s="29">
      <c r="A7383" t="inlineStr">
        <is>
          <t>type</t>
        </is>
      </c>
      <c r="B7383" t="inlineStr">
        <is>
          <t>process</t>
        </is>
      </c>
    </row>
    <row r="7384" s="29">
      <c r="A7384" t="inlineStr">
        <is>
          <t>unit</t>
        </is>
      </c>
      <c r="B7384" t="inlineStr">
        <is>
          <t>kilowatt hour</t>
        </is>
      </c>
    </row>
    <row r="7385" s="29">
      <c r="A7385" t="inlineStr">
        <is>
          <t>Exchanges</t>
        </is>
      </c>
    </row>
    <row r="7386" customFormat="1" s="28">
      <c r="A7386" s="28" t="inlineStr">
        <is>
          <t>name</t>
        </is>
      </c>
      <c r="B7386" s="28" t="inlineStr">
        <is>
          <t>amount</t>
        </is>
      </c>
      <c r="C7386" s="28" t="inlineStr">
        <is>
          <t>location</t>
        </is>
      </c>
      <c r="D7386" s="28" t="inlineStr">
        <is>
          <t>unit</t>
        </is>
      </c>
      <c r="E7386" s="28" t="inlineStr">
        <is>
          <t>categories</t>
        </is>
      </c>
      <c r="F7386" s="28" t="inlineStr">
        <is>
          <t>type</t>
        </is>
      </c>
      <c r="G7386" s="28" t="inlineStr">
        <is>
          <t>uncertainty type</t>
        </is>
      </c>
      <c r="H7386" s="28" t="inlineStr">
        <is>
          <t>reference product</t>
        </is>
      </c>
      <c r="I7386" s="28" t="inlineStr">
        <is>
          <t>comment</t>
        </is>
      </c>
      <c r="J7386" s="28" t="inlineStr">
        <is>
          <t>production volume</t>
        </is>
      </c>
      <c r="K7386" s="28" t="inlineStr">
        <is>
          <t>scope</t>
        </is>
      </c>
      <c r="L7386" s="28" t="inlineStr">
        <is>
          <t>scope share</t>
        </is>
      </c>
      <c r="M7386" s="28" t="inlineStr">
        <is>
          <t>tech share</t>
        </is>
      </c>
      <c r="N7386" s="28" t="inlineStr">
        <is>
          <t>installation</t>
        </is>
      </c>
      <c r="O7386" s="28" t="inlineStr">
        <is>
          <t>productivity</t>
        </is>
      </c>
      <c r="P7386" s="28" t="inlineStr">
        <is>
          <t>kWp</t>
        </is>
      </c>
      <c r="Q7386" s="28" t="inlineStr">
        <is>
          <t>lifetime</t>
        </is>
      </c>
      <c r="R7386" s="28" t="inlineStr">
        <is>
          <t>lifetime production</t>
        </is>
      </c>
      <c r="S7386" s="28" t="inlineStr">
        <is>
          <t>inverted lifetime production</t>
        </is>
      </c>
    </row>
    <row r="7387" s="29">
      <c r="A7387" t="inlineStr">
        <is>
          <t>Energy, solar, converted</t>
        </is>
      </c>
      <c r="B7387" t="n">
        <v>3.8503</v>
      </c>
      <c r="D7387" t="inlineStr">
        <is>
          <t>megajoule</t>
        </is>
      </c>
      <c r="E7387" t="inlineStr">
        <is>
          <t>natural resource::in air</t>
        </is>
      </c>
      <c r="F7387" t="inlineStr">
        <is>
          <t>biosphere</t>
        </is>
      </c>
      <c r="G7387" t="n">
        <v>0</v>
      </c>
      <c r="I7387" t="inlineStr">
        <is>
          <t>(2,2,1,1,1,3); Energy loss in the system</t>
        </is>
      </c>
    </row>
    <row r="7388" s="29">
      <c r="A7388" t="inlineStr">
        <is>
          <t>Heat, waste</t>
        </is>
      </c>
      <c r="B7388" t="n">
        <v>0.25027</v>
      </c>
      <c r="D7388" t="inlineStr">
        <is>
          <t>megajoule</t>
        </is>
      </c>
      <c r="E7388" t="inlineStr">
        <is>
          <t>air</t>
        </is>
      </c>
      <c r="F7388" t="inlineStr">
        <is>
          <t>biosphere</t>
        </is>
      </c>
      <c r="G7388" t="n">
        <v>0</v>
      </c>
      <c r="I7388" t="inlineStr">
        <is>
          <t>(1,na,na,na,na,na); Calculation with average annual output and share of technologies; Average degradation of 10.5% included</t>
        </is>
      </c>
    </row>
    <row r="7389" s="29">
      <c r="A7389" t="inlineStr">
        <is>
          <t>electricity production, photovoltaic, commercial</t>
        </is>
      </c>
      <c r="B7389" t="n">
        <v>1</v>
      </c>
      <c r="C7389" t="inlineStr">
        <is>
          <t>CM</t>
        </is>
      </c>
      <c r="D7389" t="inlineStr">
        <is>
          <t>kilowatt hour</t>
        </is>
      </c>
      <c r="E7389" t="inlineStr">
        <is>
          <t>photovoltaic::power plants</t>
        </is>
      </c>
      <c r="F7389" t="inlineStr">
        <is>
          <t>production</t>
        </is>
      </c>
      <c r="G7389" t="n">
        <v>0</v>
      </c>
      <c r="H7389" t="inlineStr">
        <is>
          <t>electricity, low voltage</t>
        </is>
      </c>
      <c r="J7389">
        <f>VLOOKUP(C7389,'extension - production vol'!$B$6:$D$235,3,0)</f>
        <v>36.619</v>
      </c>
    </row>
    <row r="7390" ht="16" customHeight="1" s="29">
      <c r="A7390" t="inlineStr">
        <is>
          <t>photovoltaic flat-roof installation, 156 kWp, multi-Si, on roof</t>
        </is>
      </c>
      <c r="B7390" s="30">
        <f>M7390*S7390</f>
        <v>1.8156352085420305E-8</v>
      </c>
      <c r="C7390" t="inlineStr">
        <is>
          <t>CH</t>
        </is>
      </c>
      <c r="D7390" t="inlineStr">
        <is>
          <t>unit</t>
        </is>
      </c>
      <c r="F7390" t="inlineStr">
        <is>
          <t>technosphere</t>
        </is>
      </c>
      <c r="G7390" t="n">
        <v>0</v>
      </c>
      <c r="H7390" t="inlineStr">
        <is>
          <t>photovoltaic flat-roof installation, 156 kWp, multi-Si, on roof</t>
        </is>
      </c>
      <c r="I7390" t="inlineStr">
        <is>
          <t>(2,2,1,1,1,3); Calculation with average annual yield and share of technologies. Lifetime: 30a.</t>
        </is>
      </c>
      <c r="K7390" t="inlineStr">
        <is>
          <t>commercial</t>
        </is>
      </c>
      <c r="L7390">
        <f>IF(K7390="residential",VLOOKUP(B7379,parameters!$C$41:$AG$178,18,0),IF(K7390="commercial",1-VLOOKUP(B7379,parameters!$C$41:$AG$178,18,0),1))</f>
        <v>0.82233248462317254</v>
      </c>
      <c r="M7390" s="30">
        <f>INDEX(parameters!$D$41:$AG$178,MATCH('PV (extension)'!B7379,parameters!$C$41:$C$178,0),MATCH('PV (extension)'!A7390,parameters!$D$5:$AG$5,0))/L7390</f>
        <v>0.12277778707072071</v>
      </c>
      <c r="N7390" s="3" t="inlineStr">
        <is>
          <t>roof-top</t>
        </is>
      </c>
      <c r="O7390">
        <f>INDEX(parameters!$C$196:$EJ$198,MATCH('PV (extension)'!N7390,parameters!$B$196:$B$198,0),MATCH('PV (extension)'!B7379,parameters!$C$195:$EJ$195,0))</f>
        <v>1444.9251569632595</v>
      </c>
      <c r="P7390" t="n">
        <v>156</v>
      </c>
      <c r="Q7390" t="n">
        <v>30</v>
      </c>
      <c r="R7390">
        <f>Q7390*P7390*O7390</f>
        <v>6762249.734588054</v>
      </c>
      <c r="S7390">
        <f>1/R7390</f>
        <v>1.478797795480883E-7</v>
      </c>
    </row>
    <row r="7391" ht="16" customHeight="1" s="29">
      <c r="A7391" t="inlineStr">
        <is>
          <t>photovoltaic flat-roof installation, 156 kWp, single-Si, on roof</t>
        </is>
      </c>
      <c r="B7391" s="30">
        <f>M7391*S7391</f>
        <v>9.4842202733423361E-9</v>
      </c>
      <c r="C7391" t="inlineStr">
        <is>
          <t>CH</t>
        </is>
      </c>
      <c r="D7391" t="inlineStr">
        <is>
          <t>unit</t>
        </is>
      </c>
      <c r="F7391" t="inlineStr">
        <is>
          <t>technosphere</t>
        </is>
      </c>
      <c r="G7391" t="n">
        <v>0</v>
      </c>
      <c r="H7391" t="inlineStr">
        <is>
          <t>photovoltaic flat-roof installation, 156 kWp, single-Si, on roof</t>
        </is>
      </c>
      <c r="I7391" t="inlineStr">
        <is>
          <t>(2,2,1,1,1,3); Calculation with average annual yield and share of technologies. Lifetime: 30a.</t>
        </is>
      </c>
      <c r="K7391" t="inlineStr">
        <is>
          <t>commercial</t>
        </is>
      </c>
      <c r="L7391">
        <f>L7390</f>
        <v>0.82233248462317254</v>
      </c>
      <c r="M7391" s="30">
        <f>INDEX(parameters!$D$41:$AG$178,MATCH('PV (extension)'!B7379,parameters!$C$41:$C$178,0),MATCH('PV (extension)'!A7391,parameters!$D$5:$AG$5,0))/L7391</f>
        <v>6.4134666026183854E-2</v>
      </c>
      <c r="N7391" s="3" t="inlineStr">
        <is>
          <t>roof-top</t>
        </is>
      </c>
      <c r="O7391">
        <f>INDEX(parameters!$C$196:$EJ$198,MATCH('PV (extension)'!N7391,parameters!$B$196:$B$198,0),MATCH('PV (extension)'!B7379,parameters!$C$195:$EJ$195,0))</f>
        <v>1444.9251569632595</v>
      </c>
      <c r="P7391" t="n">
        <v>156</v>
      </c>
      <c r="Q7391" t="n">
        <v>30</v>
      </c>
      <c r="R7391">
        <f>Q7391*P7391*O7391</f>
        <v>6762249.734588054</v>
      </c>
      <c r="S7391">
        <f>1/R7391</f>
        <v>1.478797795480883E-7</v>
      </c>
    </row>
    <row r="7392" s="29">
      <c r="A7392" t="inlineStr">
        <is>
          <t>photovoltaic open ground installation, 570 kWp, CIS, on open ground</t>
        </is>
      </c>
      <c r="B7392" s="30">
        <f>M7392*S7392</f>
        <v>4.6745549140737546E-10</v>
      </c>
      <c r="C7392" t="inlineStr">
        <is>
          <t>RER</t>
        </is>
      </c>
      <c r="D7392" t="inlineStr">
        <is>
          <t>unit</t>
        </is>
      </c>
      <c r="F7392" t="inlineStr">
        <is>
          <t>technosphere</t>
        </is>
      </c>
      <c r="G7392" t="n">
        <v>0</v>
      </c>
      <c r="H7392" t="inlineStr">
        <is>
          <t>photovoltaic open ground installation, 570 kWp, CIS, on open ground</t>
        </is>
      </c>
      <c r="I7392" t="inlineStr">
        <is>
          <t>(2,2,1,1,1,3); Calculation with average annual yield and share of technologies. Lifetime: 30a.</t>
        </is>
      </c>
      <c r="K7392" t="inlineStr">
        <is>
          <t>commercial</t>
        </is>
      </c>
      <c r="L7392">
        <f>L7391</f>
        <v>0.82233248462317254</v>
      </c>
      <c r="M7392" s="30">
        <f>INDEX(parameters!$D$41:$AG$178,MATCH('PV (extension)'!B7379,parameters!$C$41:$C$178,0),MATCH('PV (extension)'!A7392,parameters!$D$5:$AG$5,0))/L7392</f>
        <v>1.2287226816964775E-2</v>
      </c>
      <c r="N7392" t="inlineStr">
        <is>
          <t>central</t>
        </is>
      </c>
      <c r="O7392">
        <f>INDEX(parameters!$C$196:$EJ$198,MATCH('PV (extension)'!N7392,parameters!$B$196:$B$198,0),MATCH('PV (extension)'!B7379,parameters!$C$195:$EJ$195,0))</f>
        <v>1537.15442230134</v>
      </c>
      <c r="P7392" t="n">
        <v>570</v>
      </c>
      <c r="Q7392" t="n">
        <v>30</v>
      </c>
      <c r="R7392">
        <f>Q7392*P7392*O7392</f>
        <v>26285340.621352915</v>
      </c>
      <c r="S7392">
        <f>1/R7392</f>
        <v>3.8044019075318708E-8</v>
      </c>
    </row>
    <row r="7393" s="29">
      <c r="A7393" t="inlineStr">
        <is>
          <t>photovoltaic open ground installation, 570 kWp, CdTe, on open ground</t>
        </is>
      </c>
      <c r="B7393" s="30">
        <f>M7393*S7393</f>
        <v>3.4338920059911776E-9</v>
      </c>
      <c r="C7393" t="inlineStr">
        <is>
          <t>RER</t>
        </is>
      </c>
      <c r="D7393" t="inlineStr">
        <is>
          <t>unit</t>
        </is>
      </c>
      <c r="F7393" t="inlineStr">
        <is>
          <t>technosphere</t>
        </is>
      </c>
      <c r="G7393" t="n">
        <v>0</v>
      </c>
      <c r="H7393" t="inlineStr">
        <is>
          <t>photovoltaic open ground installation, 570 kWp, CdTe, on open ground</t>
        </is>
      </c>
      <c r="I7393" t="inlineStr">
        <is>
          <t>(2,2,1,1,1,3); Calculation with average annual yield and share of technologies. Lifetime: 30a.</t>
        </is>
      </c>
      <c r="K7393" t="inlineStr">
        <is>
          <t>commercial</t>
        </is>
      </c>
      <c r="L7393">
        <f>L7392</f>
        <v>0.82233248462317254</v>
      </c>
      <c r="M7393" s="30">
        <f>INDEX(parameters!$D$41:$AG$178,MATCH('PV (extension)'!B7379,parameters!$C$41:$C$178,0),MATCH('PV (extension)'!A7393,parameters!$D$5:$AG$5,0))/L7393</f>
        <v>9.0261021034418951E-2</v>
      </c>
      <c r="N7393" t="inlineStr">
        <is>
          <t>central</t>
        </is>
      </c>
      <c r="O7393">
        <f>INDEX(parameters!$C$196:$EJ$198,MATCH('PV (extension)'!N7393,parameters!$B$196:$B$198,0),MATCH('PV (extension)'!B7379,parameters!$C$195:$EJ$195,0))</f>
        <v>1537.15442230134</v>
      </c>
      <c r="P7393" t="n">
        <v>570</v>
      </c>
      <c r="Q7393" t="n">
        <v>30</v>
      </c>
      <c r="R7393">
        <f>Q7393*P7393*O7393</f>
        <v>26285340.621352915</v>
      </c>
      <c r="S7393">
        <f>1/R7393</f>
        <v>3.8044019075318708E-8</v>
      </c>
    </row>
    <row r="7394" s="29">
      <c r="A7394" t="inlineStr">
        <is>
          <t>photovoltaic open ground installation, 570 kWp, micro-Si, on open ground</t>
        </is>
      </c>
      <c r="B7394" s="30">
        <f>M7394*S7394</f>
        <v>3.6396818518216146E-11</v>
      </c>
      <c r="C7394" t="inlineStr">
        <is>
          <t>RER</t>
        </is>
      </c>
      <c r="D7394" t="inlineStr">
        <is>
          <t>unit</t>
        </is>
      </c>
      <c r="F7394" t="inlineStr">
        <is>
          <t>technosphere</t>
        </is>
      </c>
      <c r="G7394" t="n">
        <v>0</v>
      </c>
      <c r="H7394" t="inlineStr">
        <is>
          <t>photovoltaic open ground installation, 570 kWp, micro-Si, on open ground</t>
        </is>
      </c>
      <c r="I7394" t="inlineStr">
        <is>
          <t>(2,2,1,1,1,3); Calculation with average annual yield and share of technologies. Lifetime: 30a.</t>
        </is>
      </c>
      <c r="K7394" t="inlineStr">
        <is>
          <t>commercial</t>
        </is>
      </c>
      <c r="L7394">
        <f>L7393</f>
        <v>0.82233248462317254</v>
      </c>
      <c r="M7394" s="30">
        <f>INDEX(parameters!$D$41:$AG$178,MATCH('PV (extension)'!B7379,parameters!$C$41:$C$178,0),MATCH('PV (extension)'!A7394,parameters!$D$5:$AG$5,0))/L7394</f>
        <v>9.5670277228487681E-4</v>
      </c>
      <c r="N7394" t="inlineStr">
        <is>
          <t>central</t>
        </is>
      </c>
      <c r="O7394">
        <f>INDEX(parameters!$C$196:$EJ$198,MATCH('PV (extension)'!N7394,parameters!$B$196:$B$198,0),MATCH('PV (extension)'!B7379,parameters!$C$195:$EJ$195,0))</f>
        <v>1537.15442230134</v>
      </c>
      <c r="P7394" t="n">
        <v>570</v>
      </c>
      <c r="Q7394" t="n">
        <v>30</v>
      </c>
      <c r="R7394">
        <f>Q7394*P7394*O7394</f>
        <v>26285340.621352915</v>
      </c>
      <c r="S7394">
        <f>1/R7394</f>
        <v>3.8044019075318708E-8</v>
      </c>
    </row>
    <row r="7395" s="29">
      <c r="A7395" t="inlineStr">
        <is>
          <t>photovoltaic open ground installation, 570 kWp, multi-Si, on open ground</t>
        </is>
      </c>
      <c r="B7395" s="30">
        <f>M7395*S7395</f>
        <v>1.218016634135896E-8</v>
      </c>
      <c r="C7395" t="inlineStr">
        <is>
          <t>RER</t>
        </is>
      </c>
      <c r="D7395" t="inlineStr">
        <is>
          <t>unit</t>
        </is>
      </c>
      <c r="F7395" t="inlineStr">
        <is>
          <t>technosphere</t>
        </is>
      </c>
      <c r="G7395" t="n">
        <v>0</v>
      </c>
      <c r="H7395" t="inlineStr">
        <is>
          <t>photovoltaic open ground installation, 570 kWp, multi-Si, on open ground</t>
        </is>
      </c>
      <c r="I7395" t="inlineStr">
        <is>
          <t>(2,2,1,1,1,3); Calculation with average annual yield and share of technologies. Lifetime: 30a.</t>
        </is>
      </c>
      <c r="K7395" t="inlineStr">
        <is>
          <t>commercial</t>
        </is>
      </c>
      <c r="L7395">
        <f>L7394</f>
        <v>0.82233248462317254</v>
      </c>
      <c r="M7395" s="30">
        <f>INDEX(parameters!$D$41:$AG$178,MATCH('PV (extension)'!B7379,parameters!$C$41:$C$178,0),MATCH('PV (extension)'!A7395,parameters!$D$5:$AG$5,0))/L7395</f>
        <v>0.32015982110735819</v>
      </c>
      <c r="N7395" t="inlineStr">
        <is>
          <t>central</t>
        </is>
      </c>
      <c r="O7395">
        <f>INDEX(parameters!$C$196:$EJ$198,MATCH('PV (extension)'!N7395,parameters!$B$196:$B$198,0),MATCH('PV (extension)'!B7379,parameters!$C$195:$EJ$195,0))</f>
        <v>1537.15442230134</v>
      </c>
      <c r="P7395" t="n">
        <v>570</v>
      </c>
      <c r="Q7395" t="n">
        <v>30</v>
      </c>
      <c r="R7395">
        <f>Q7395*P7395*O7395</f>
        <v>26285340.621352915</v>
      </c>
      <c r="S7395">
        <f>1/R7395</f>
        <v>3.8044019075318708E-8</v>
      </c>
    </row>
    <row r="7396" s="29">
      <c r="A7396" t="inlineStr">
        <is>
          <t>photovoltaic open ground installation, 570 kWp, single-Si, on open ground</t>
        </is>
      </c>
      <c r="B7396" s="30">
        <f>M7396*S7396</f>
        <v>6.4608846144814927E-9</v>
      </c>
      <c r="C7396" t="inlineStr">
        <is>
          <t>RER</t>
        </is>
      </c>
      <c r="D7396" t="inlineStr">
        <is>
          <t>unit</t>
        </is>
      </c>
      <c r="F7396" t="inlineStr">
        <is>
          <t>technosphere</t>
        </is>
      </c>
      <c r="G7396" t="n">
        <v>0</v>
      </c>
      <c r="H7396" t="inlineStr">
        <is>
          <t>photovoltaic open ground installation, 570 kWp, single-Si, on open ground</t>
        </is>
      </c>
      <c r="I7396" t="inlineStr">
        <is>
          <t>(2,2,1,1,1,3); Calculation with average annual yield and share of technologies. Lifetime: 30a.</t>
        </is>
      </c>
      <c r="K7396" t="inlineStr">
        <is>
          <t>commercial</t>
        </is>
      </c>
      <c r="L7396">
        <f>L7395</f>
        <v>0.82233248462317254</v>
      </c>
      <c r="M7396" s="30">
        <f>INDEX(parameters!$D$41:$AG$178,MATCH('PV (extension)'!B7379,parameters!$C$41:$C$178,0),MATCH('PV (extension)'!A7396,parameters!$D$5:$AG$5,0))/L7396</f>
        <v>0.16982655280690445</v>
      </c>
      <c r="N7396" t="inlineStr">
        <is>
          <t>central</t>
        </is>
      </c>
      <c r="O7396">
        <f>INDEX(parameters!$C$196:$EJ$198,MATCH('PV (extension)'!N7396,parameters!$B$196:$B$198,0),MATCH('PV (extension)'!B7379,parameters!$C$195:$EJ$195,0))</f>
        <v>1537.15442230134</v>
      </c>
      <c r="P7396" t="n">
        <v>570</v>
      </c>
      <c r="Q7396" t="n">
        <v>30</v>
      </c>
      <c r="R7396">
        <f>Q7396*P7396*O7396</f>
        <v>26285340.621352915</v>
      </c>
      <c r="S7396">
        <f>1/R7396</f>
        <v>3.8044019075318708E-8</v>
      </c>
    </row>
    <row r="7397" ht="16" customHeight="1" s="29">
      <c r="A7397" t="inlineStr">
        <is>
          <t>photovoltaic slanted-roof installation, 93 kWp, multi-Si, laminated, integrated, on roof</t>
        </is>
      </c>
      <c r="B7397" s="30">
        <f>M7397*S7397</f>
        <v>1.993741934947851E-9</v>
      </c>
      <c r="C7397" t="inlineStr">
        <is>
          <t>CH</t>
        </is>
      </c>
      <c r="D7397" t="inlineStr">
        <is>
          <t>unit</t>
        </is>
      </c>
      <c r="F7397" t="inlineStr">
        <is>
          <t>technosphere</t>
        </is>
      </c>
      <c r="G7397" t="n">
        <v>0</v>
      </c>
      <c r="H7397" t="inlineStr">
        <is>
          <t>photovoltaic slanted-roof installation, 93 kWp, multi-Si, laminated, integrated, on roof</t>
        </is>
      </c>
      <c r="I7397" t="inlineStr">
        <is>
          <t>(2,2,1,1,1,3); Calculation with average annual yield and share of technologies. Lifetime: 30a.</t>
        </is>
      </c>
      <c r="K7397" t="inlineStr">
        <is>
          <t>commercial</t>
        </is>
      </c>
      <c r="L7397">
        <f>L7396</f>
        <v>0.82233248462317254</v>
      </c>
      <c r="M7397" s="30">
        <f>INDEX(parameters!$D$41:$AG$178,MATCH('PV (extension)'!B7379,parameters!$C$41:$C$178,0),MATCH('PV (extension)'!A7397,parameters!$D$5:$AG$5,0))/L7397</f>
        <v>8.0374539804535308E-3</v>
      </c>
      <c r="N7397" s="3" t="inlineStr">
        <is>
          <t>roof-top</t>
        </is>
      </c>
      <c r="O7397">
        <f>INDEX(parameters!$C$196:$EJ$198,MATCH('PV (extension)'!N7397,parameters!$B$196:$B$198,0),MATCH('PV (extension)'!B7379,parameters!$C$195:$EJ$195,0))</f>
        <v>1444.9251569632595</v>
      </c>
      <c r="P7397" t="n">
        <v>93</v>
      </c>
      <c r="Q7397" t="n">
        <v>30</v>
      </c>
      <c r="R7397">
        <f>Q7397*P7397*O7397</f>
        <v>4031341.1879274938</v>
      </c>
      <c r="S7397">
        <f>1/R7397</f>
        <v>2.4805640440324485E-7</v>
      </c>
    </row>
    <row r="7398" ht="16" customHeight="1" s="29">
      <c r="A7398" t="inlineStr">
        <is>
          <t>photovoltaic slanted-roof installation, 93 kWp, multi-Si, panel, mounted, on roof</t>
        </is>
      </c>
      <c r="B7398" s="30">
        <f>M7398*S7398</f>
        <v>3.3806791483590925E-8</v>
      </c>
      <c r="C7398" t="inlineStr">
        <is>
          <t>CH</t>
        </is>
      </c>
      <c r="D7398" t="inlineStr">
        <is>
          <t>unit</t>
        </is>
      </c>
      <c r="F7398" t="inlineStr">
        <is>
          <t>technosphere</t>
        </is>
      </c>
      <c r="G7398" t="n">
        <v>0</v>
      </c>
      <c r="H7398" t="inlineStr">
        <is>
          <t>photovoltaic slanted-roof installation, 93 kWp, multi-Si, panel, mounted, on roof</t>
        </is>
      </c>
      <c r="I7398" t="inlineStr">
        <is>
          <t>(2,2,1,1,1,3); Calculation with average annual yield and share of technologies. Lifetime: 30a.</t>
        </is>
      </c>
      <c r="K7398" t="inlineStr">
        <is>
          <t>commercial</t>
        </is>
      </c>
      <c r="L7398">
        <f>L7397</f>
        <v>0.82233248462317254</v>
      </c>
      <c r="M7398" s="30">
        <f>INDEX(parameters!$D$41:$AG$178,MATCH('PV (extension)'!B7379,parameters!$C$41:$C$178,0),MATCH('PV (extension)'!A7398,parameters!$D$5:$AG$5,0))/L7398</f>
        <v>0.13628671093947653</v>
      </c>
      <c r="N7398" s="3" t="inlineStr">
        <is>
          <t>roof-top</t>
        </is>
      </c>
      <c r="O7398">
        <f>INDEX(parameters!$C$196:$EJ$198,MATCH('PV (extension)'!N7398,parameters!$B$196:$B$198,0),MATCH('PV (extension)'!B7379,parameters!$C$195:$EJ$195,0))</f>
        <v>1444.9251569632595</v>
      </c>
      <c r="P7398" t="n">
        <v>93</v>
      </c>
      <c r="Q7398" t="n">
        <v>30</v>
      </c>
      <c r="R7398">
        <f>Q7398*P7398*O7398</f>
        <v>4031341.1879274938</v>
      </c>
      <c r="S7398">
        <f>1/R7398</f>
        <v>2.4805640440324485E-7</v>
      </c>
    </row>
    <row r="7399" ht="16" customHeight="1" s="29">
      <c r="A7399" t="inlineStr">
        <is>
          <t>photovoltaic slanted-roof installation, 93 kWp, single-Si, laminated, integrated, on roof</t>
        </is>
      </c>
      <c r="B7399" s="30">
        <f>M7399*S7399</f>
        <v>1.0539783573427988E-9</v>
      </c>
      <c r="C7399" t="inlineStr">
        <is>
          <t>CH</t>
        </is>
      </c>
      <c r="D7399" t="inlineStr">
        <is>
          <t>unit</t>
        </is>
      </c>
      <c r="F7399" t="inlineStr">
        <is>
          <t>technosphere</t>
        </is>
      </c>
      <c r="G7399" t="n">
        <v>0</v>
      </c>
      <c r="H7399" t="inlineStr">
        <is>
          <t>photovoltaic slanted-roof installation, 93 kWp, single-Si, laminated, integrated, on roof</t>
        </is>
      </c>
      <c r="I7399" t="inlineStr">
        <is>
          <t>(2,2,1,1,1,3); Calculation with average annual yield and share of technologies. Lifetime: 30a.</t>
        </is>
      </c>
      <c r="K7399" t="inlineStr">
        <is>
          <t>commercial</t>
        </is>
      </c>
      <c r="L7399">
        <f>L7398</f>
        <v>0.82233248462317254</v>
      </c>
      <c r="M7399" s="30">
        <f>INDEX(parameters!$D$41:$AG$178,MATCH('PV (extension)'!B7379,parameters!$C$41:$C$178,0),MATCH('PV (extension)'!A7399,parameters!$D$5:$AG$5,0))/L7399</f>
        <v>4.2489463631401872E-3</v>
      </c>
      <c r="N7399" s="3" t="inlineStr">
        <is>
          <t>roof-top</t>
        </is>
      </c>
      <c r="O7399">
        <f>INDEX(parameters!$C$196:$EJ$198,MATCH('PV (extension)'!N7399,parameters!$B$196:$B$198,0),MATCH('PV (extension)'!B7379,parameters!$C$195:$EJ$195,0))</f>
        <v>1444.9251569632595</v>
      </c>
      <c r="P7399" t="n">
        <v>93</v>
      </c>
      <c r="Q7399" t="n">
        <v>30</v>
      </c>
      <c r="R7399">
        <f>Q7399*P7399*O7399</f>
        <v>4031341.1879274938</v>
      </c>
      <c r="S7399">
        <f>1/R7399</f>
        <v>2.4805640440324485E-7</v>
      </c>
    </row>
    <row r="7400" ht="16" customHeight="1" s="29">
      <c r="A7400" t="inlineStr">
        <is>
          <t>photovoltaic slanted-roof installation, 93 kWp, single-Si, panel, mounted, on roof</t>
        </is>
      </c>
      <c r="B7400" s="30">
        <f>M7400*S7400</f>
        <v>1.7708352833723262E-8</v>
      </c>
      <c r="C7400" t="inlineStr">
        <is>
          <t>CH</t>
        </is>
      </c>
      <c r="D7400" t="inlineStr">
        <is>
          <t>unit</t>
        </is>
      </c>
      <c r="F7400" t="inlineStr">
        <is>
          <t>technosphere</t>
        </is>
      </c>
      <c r="G7400" t="n">
        <v>0</v>
      </c>
      <c r="H7400" t="inlineStr">
        <is>
          <t>photovoltaic slanted-roof installation, 93 kWp, single-Si, panel, mounted, on roof</t>
        </is>
      </c>
      <c r="I7400" t="inlineStr">
        <is>
          <t>(2,2,1,1,1,3); Calculation with average annual yield and share of technologies. Lifetime: 30a.</t>
        </is>
      </c>
      <c r="K7400" t="inlineStr">
        <is>
          <t>commercial</t>
        </is>
      </c>
      <c r="L7400">
        <f>L7399</f>
        <v>0.82233248462317254</v>
      </c>
      <c r="M7400" s="30">
        <f>INDEX(parameters!$D$41:$AG$178,MATCH('PV (extension)'!B7379,parameters!$C$41:$C$178,0),MATCH('PV (extension)'!A7400,parameters!$D$5:$AG$5,0))/L7400</f>
        <v>7.1388412148941149E-2</v>
      </c>
      <c r="N7400" s="3" t="inlineStr">
        <is>
          <t>roof-top</t>
        </is>
      </c>
      <c r="O7400">
        <f>INDEX(parameters!$C$196:$EJ$198,MATCH('PV (extension)'!N7400,parameters!$B$196:$B$198,0),MATCH('PV (extension)'!B7379,parameters!$C$195:$EJ$195,0))</f>
        <v>1444.9251569632595</v>
      </c>
      <c r="P7400" t="n">
        <v>93</v>
      </c>
      <c r="Q7400" t="n">
        <v>30</v>
      </c>
      <c r="R7400">
        <f>Q7400*P7400*O7400</f>
        <v>4031341.1879274938</v>
      </c>
      <c r="S7400">
        <f>1/R7400</f>
        <v>2.4805640440324485E-7</v>
      </c>
    </row>
    <row r="7401" s="29">
      <c r="A7401" t="inlineStr">
        <is>
          <t>market for tap water</t>
        </is>
      </c>
      <c r="B7401" t="n">
        <v>0.0037026</v>
      </c>
      <c r="C7401" t="inlineStr">
        <is>
          <t>Europe without Switzerland</t>
        </is>
      </c>
      <c r="D7401" t="inlineStr">
        <is>
          <t>kilogram</t>
        </is>
      </c>
      <c r="F7401" t="inlineStr">
        <is>
          <t>technosphere</t>
        </is>
      </c>
      <c r="G7401" t="n">
        <v>0</v>
      </c>
      <c r="H7401" t="inlineStr">
        <is>
          <t>tap water</t>
        </is>
      </c>
      <c r="I7401" t="inlineStr">
        <is>
          <t>(2,2,1,1,1,3); Estimation 20l/m2 panel</t>
        </is>
      </c>
      <c r="M7401" s="30" t="n"/>
    </row>
    <row r="7402" s="29">
      <c r="A7402" t="inlineStr">
        <is>
          <t>treatment of wastewater, from residence, capacity 1.1E10l/year</t>
        </is>
      </c>
      <c r="B7402" t="n">
        <v>-3.3323e-06</v>
      </c>
      <c r="C7402" t="inlineStr">
        <is>
          <t>CH</t>
        </is>
      </c>
      <c r="D7402" t="inlineStr">
        <is>
          <t>cubic meter</t>
        </is>
      </c>
      <c r="F7402" t="inlineStr">
        <is>
          <t>technosphere</t>
        </is>
      </c>
      <c r="G7402" t="n">
        <v>0</v>
      </c>
      <c r="H7402" t="inlineStr">
        <is>
          <t>wastewater, from residence</t>
        </is>
      </c>
      <c r="I7402" t="inlineStr">
        <is>
          <t>(2,2,1,1,1,3); Estimation 20l/m2 panel</t>
        </is>
      </c>
      <c r="M7402" s="30" t="n"/>
    </row>
    <row r="7403" s="29">
      <c r="M7403" s="30" t="n"/>
    </row>
    <row r="7404" customFormat="1" s="28">
      <c r="A7404" s="28" t="inlineStr">
        <is>
          <t>Activity</t>
        </is>
      </c>
      <c r="B7404" s="28" t="inlineStr">
        <is>
          <t>electricity production, photovoltaic</t>
        </is>
      </c>
      <c r="M7404" s="30" t="n"/>
    </row>
    <row r="7405">
      <c r="A7405" t="inlineStr">
        <is>
          <t>comment</t>
        </is>
      </c>
      <c r="B740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")&amp;HLOOKUP(B7406,parameters!$C$195:$EJ$198,2,0)&amp;" kWh/kWp.
Annual output, Facade: "&amp;HLOOKUP(B7406,parameters!$C$195:$EJ$198,3,0)&amp;" kWh/kWp.
Annual output, Open-ground: "&amp;HLOOKUP(B7406,parameters!$C$195:$EJ$198,4,0)&amp;_xlfn._LONGTEXT("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")&amp;VLOOKUP(B7406,'extension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1444.92515696326 kWh/kWp.
Annual output, Facade: 1014.52191871888 kWh/kWp.
Annual output, Open-ground: 1537.15442230134 kWh/kWp.
Amount of solar energy transformed to electricity. Waste heat emission due to losses of electricity in the system.
Technology:  Electricity production with grid-connected photovoltaic power plants.
Time period:  Time of publications
Production volume: 36.619 GWh in 2025.
Sampling:  Statistical data and model calculations
Extrapolations:  Use of PV technology data investigated for other countries (Switzerland). Correction of average yield with Swiss data.
Uncertainty:  None
Author: Romain Sacchi, PSI, romain.sacchi@psi.ch</v>
      </c>
      <c r="M7405" s="30" t="n"/>
    </row>
    <row r="7406" s="29">
      <c r="A7406" t="inlineStr">
        <is>
          <t>location</t>
        </is>
      </c>
      <c r="B7406" t="inlineStr">
        <is>
          <t>CM</t>
        </is>
      </c>
    </row>
    <row r="7407" s="29">
      <c r="A7407" t="inlineStr">
        <is>
          <t>production amount</t>
        </is>
      </c>
      <c r="B7407" t="n">
        <v>1</v>
      </c>
    </row>
    <row r="7408" s="29">
      <c r="A7408" t="inlineStr">
        <is>
          <t>reference product</t>
        </is>
      </c>
      <c r="B7408" t="inlineStr">
        <is>
          <t>electricity, low voltage</t>
        </is>
      </c>
    </row>
    <row r="7409" s="29">
      <c r="A7409" t="inlineStr">
        <is>
          <t>source</t>
        </is>
      </c>
      <c r="B74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10" s="29">
      <c r="A7410" t="inlineStr">
        <is>
          <t>type</t>
        </is>
      </c>
      <c r="B7410" t="inlineStr">
        <is>
          <t>process</t>
        </is>
      </c>
    </row>
    <row r="7411" s="29">
      <c r="A7411" t="inlineStr">
        <is>
          <t>unit</t>
        </is>
      </c>
      <c r="B7411" t="inlineStr">
        <is>
          <t>kilowatt hour</t>
        </is>
      </c>
    </row>
    <row r="7412" s="29">
      <c r="A7412" t="inlineStr">
        <is>
          <t>Exchanges</t>
        </is>
      </c>
    </row>
    <row r="7413" customFormat="1" s="28">
      <c r="A7413" s="28" t="inlineStr">
        <is>
          <t>name</t>
        </is>
      </c>
      <c r="B7413" s="28" t="inlineStr">
        <is>
          <t>amount</t>
        </is>
      </c>
      <c r="C7413" s="28" t="inlineStr">
        <is>
          <t>location</t>
        </is>
      </c>
      <c r="D7413" s="28" t="inlineStr">
        <is>
          <t>unit</t>
        </is>
      </c>
      <c r="E7413" s="28" t="inlineStr">
        <is>
          <t>categories</t>
        </is>
      </c>
      <c r="F7413" s="28" t="inlineStr">
        <is>
          <t>type</t>
        </is>
      </c>
      <c r="G7413" s="28" t="inlineStr">
        <is>
          <t>uncertainty type</t>
        </is>
      </c>
      <c r="H7413" s="28" t="inlineStr">
        <is>
          <t>loc</t>
        </is>
      </c>
      <c r="I7413" s="28" t="inlineStr">
        <is>
          <t>scale</t>
        </is>
      </c>
      <c r="J7413" s="28" t="inlineStr">
        <is>
          <t>comment</t>
        </is>
      </c>
      <c r="K7413" s="28" t="inlineStr">
        <is>
          <t>negative</t>
        </is>
      </c>
      <c r="L7413" s="28" t="inlineStr">
        <is>
          <t>reference product</t>
        </is>
      </c>
      <c r="M7413" s="28" t="inlineStr">
        <is>
          <t>production volume</t>
        </is>
      </c>
      <c r="N7413" s="28" t="inlineStr">
        <is>
          <t>scope</t>
        </is>
      </c>
      <c r="O7413" s="28" t="inlineStr">
        <is>
          <t>scope share</t>
        </is>
      </c>
      <c r="P7413" s="28" t="inlineStr">
        <is>
          <t>tech share</t>
        </is>
      </c>
      <c r="Q7413" s="28" t="inlineStr">
        <is>
          <t>installation</t>
        </is>
      </c>
      <c r="R7413" s="28" t="inlineStr">
        <is>
          <t>productivity</t>
        </is>
      </c>
      <c r="S7413" s="28" t="inlineStr">
        <is>
          <t>kWp</t>
        </is>
      </c>
      <c r="T7413" s="28" t="inlineStr">
        <is>
          <t>lifetime</t>
        </is>
      </c>
      <c r="U7413" s="28" t="inlineStr">
        <is>
          <t>lifetime production</t>
        </is>
      </c>
      <c r="V7413" s="28" t="inlineStr">
        <is>
          <t>inverted lifetime production</t>
        </is>
      </c>
    </row>
    <row r="7414" s="29">
      <c r="A7414" t="inlineStr">
        <is>
          <t>Energy, solar, converted</t>
        </is>
      </c>
      <c r="B7414" t="n">
        <v>3.8503</v>
      </c>
      <c r="D7414" t="inlineStr">
        <is>
          <t>megajoule</t>
        </is>
      </c>
      <c r="E7414" t="inlineStr">
        <is>
          <t>natural resource::in air</t>
        </is>
      </c>
      <c r="F7414" t="inlineStr">
        <is>
          <t>biosphere</t>
        </is>
      </c>
      <c r="G7414" t="n">
        <v>2</v>
      </c>
      <c r="H7414" t="n">
        <v>1.348151067341848</v>
      </c>
      <c r="I7414" t="n">
        <v>0.04340984597628009</v>
      </c>
      <c r="J7414" t="inlineStr">
        <is>
          <t>(2,2,1,1,1,3); Energy loss in the system</t>
        </is>
      </c>
    </row>
    <row r="7415" s="29">
      <c r="A7415" t="inlineStr">
        <is>
          <t>Heat, waste</t>
        </is>
      </c>
      <c r="B7415" t="n">
        <v>0.25027</v>
      </c>
      <c r="D7415" t="inlineStr">
        <is>
          <t>megajoule</t>
        </is>
      </c>
      <c r="E7415" t="inlineStr">
        <is>
          <t>air</t>
        </is>
      </c>
      <c r="F7415" t="inlineStr">
        <is>
          <t>biosphere</t>
        </is>
      </c>
      <c r="G7415" t="n">
        <v>2</v>
      </c>
      <c r="H7415" t="n">
        <v>-1.385214943900327</v>
      </c>
      <c r="I7415" t="n">
        <v>0.02439508208471609</v>
      </c>
      <c r="J7415" t="inlineStr">
        <is>
          <t>(1,na,na,na,na,na); Calculation</t>
        </is>
      </c>
    </row>
    <row r="7416" s="29">
      <c r="A7416" t="inlineStr">
        <is>
          <t>electricity production, photovoltaic</t>
        </is>
      </c>
      <c r="B7416" t="n">
        <v>1</v>
      </c>
      <c r="C7416" t="inlineStr">
        <is>
          <t>CM</t>
        </is>
      </c>
      <c r="D7416" t="inlineStr">
        <is>
          <t>kilowatt hour</t>
        </is>
      </c>
      <c r="E7416" t="inlineStr">
        <is>
          <t>photovoltaic::power plants</t>
        </is>
      </c>
      <c r="F7416" t="inlineStr">
        <is>
          <t>production</t>
        </is>
      </c>
      <c r="G7416" t="n">
        <v>0</v>
      </c>
      <c r="H7416" t="n">
        <v>1</v>
      </c>
      <c r="L7416" t="inlineStr">
        <is>
          <t>electricity, low voltage</t>
        </is>
      </c>
      <c r="M7416">
        <f>VLOOKUP(C7416,'extension - production vol'!$B$6:$D$235,3,0)</f>
        <v>36.619</v>
      </c>
    </row>
    <row r="7417" ht="16" customHeight="1" s="29">
      <c r="A7417" t="inlineStr">
        <is>
          <t>photovoltaic flat-roof installation, 156 kWp, multi-Si, on roof</t>
        </is>
      </c>
      <c r="B7417" s="30">
        <f>P7417*V7417</f>
        <v>1.49305581220968E-8</v>
      </c>
      <c r="C7417" t="inlineStr">
        <is>
          <t>CH</t>
        </is>
      </c>
      <c r="D7417" t="inlineStr">
        <is>
          <t>unit</t>
        </is>
      </c>
      <c r="F7417" t="inlineStr">
        <is>
          <t>technosphere</t>
        </is>
      </c>
      <c r="G7417" t="n">
        <v>2</v>
      </c>
      <c r="H7417" t="n">
        <v>-18.46800298604678</v>
      </c>
      <c r="I7417" t="n">
        <v>0.09798894162072011</v>
      </c>
      <c r="J7417" t="inlineStr">
        <is>
          <t>(2,2,1,1,1,3); Calculation with average annual yield and share of technologies. Lifetime: 30a.</t>
        </is>
      </c>
      <c r="L7417" t="inlineStr">
        <is>
          <t>photovoltaic flat-roof installation, 156 kWp, multi-Si, on roof</t>
        </is>
      </c>
      <c r="N7417" t="inlineStr">
        <is>
          <t>all</t>
        </is>
      </c>
      <c r="O7417" t="n">
        <v>1</v>
      </c>
      <c r="P7417" s="30">
        <f>INDEX(parameters!$D$41:$AG$178,MATCH('PV (extension)'!B7406,parameters!$C$41:$C$178,0),MATCH('PV (extension)'!A7417,parameters!$D$5:$AG$5,0))/O7417</f>
        <v>0.10096416269840058</v>
      </c>
      <c r="Q7417" s="3" t="inlineStr">
        <is>
          <t>roof-top</t>
        </is>
      </c>
      <c r="R7417">
        <f>INDEX(parameters!$C$196:$EJ$198,MATCH('PV (extension)'!Q7417,parameters!$B$196:$B$198,0),MATCH('PV (extension)'!B7406,parameters!$C$195:$EJ$195,0))</f>
        <v>1444.9251569632595</v>
      </c>
      <c r="S7417" t="n">
        <v>156</v>
      </c>
      <c r="T7417" t="n">
        <v>30</v>
      </c>
      <c r="U7417">
        <f>T7417*S7417*R7417</f>
        <v>6762249.734588054</v>
      </c>
      <c r="V7417">
        <f>1/U7417</f>
        <v>1.478797795480883E-7</v>
      </c>
    </row>
    <row r="7418" ht="16" customHeight="1" s="29">
      <c r="A7418" t="inlineStr">
        <is>
          <t>photovoltaic flat-roof installation, 156 kWp, single-Si, on roof</t>
        </is>
      </c>
      <c r="B7418" s="30">
        <f>P7418*V7418</f>
        <v>7.7991824220910671E-9</v>
      </c>
      <c r="C7418" t="inlineStr">
        <is>
          <t>CH</t>
        </is>
      </c>
      <c r="D7418" t="inlineStr">
        <is>
          <t>unit</t>
        </is>
      </c>
      <c r="F7418" t="inlineStr">
        <is>
          <t>technosphere</t>
        </is>
      </c>
      <c r="G7418" t="n">
        <v>2</v>
      </c>
      <c r="H7418" t="n">
        <v>-19.10362020104489</v>
      </c>
      <c r="I7418" t="n">
        <v>0.09798894162072011</v>
      </c>
      <c r="J7418" t="inlineStr">
        <is>
          <t>(2,2,1,1,1,3); Calculation with average annual yield and share of technologies. Lifetime: 30a.</t>
        </is>
      </c>
      <c r="L7418" t="inlineStr">
        <is>
          <t>photovoltaic flat-roof installation, 156 kWp, single-Si, on roof</t>
        </is>
      </c>
      <c r="N7418" t="inlineStr">
        <is>
          <t>all</t>
        </is>
      </c>
      <c r="O7418" t="n">
        <v>1</v>
      </c>
      <c r="P7418" s="30">
        <f>INDEX(parameters!$D$41:$AG$178,MATCH('PV (extension)'!B7406,parameters!$C$41:$C$178,0),MATCH('PV (extension)'!A7418,parameters!$D$5:$AG$5,0))/O7418</f>
        <v>5.2740019263789135E-2</v>
      </c>
      <c r="Q7418" s="3" t="inlineStr">
        <is>
          <t>roof-top</t>
        </is>
      </c>
      <c r="R7418">
        <f>INDEX(parameters!$C$196:$EJ$198,MATCH('PV (extension)'!Q7418,parameters!$B$196:$B$198,0),MATCH('PV (extension)'!B7406,parameters!$C$195:$EJ$195,0))</f>
        <v>1444.9251569632595</v>
      </c>
      <c r="S7418" t="n">
        <v>156</v>
      </c>
      <c r="T7418" t="n">
        <v>30</v>
      </c>
      <c r="U7418">
        <f>T7418*S7418*R7418</f>
        <v>6762249.734588054</v>
      </c>
      <c r="V7418">
        <f>1/U7418</f>
        <v>1.478797795480883E-7</v>
      </c>
    </row>
    <row r="7419" ht="16" customHeight="1" s="29">
      <c r="A7419" t="inlineStr">
        <is>
          <t>photovoltaic slanted-roof installation, 3 kWp, CIS, laminated, integrated, on roof</t>
        </is>
      </c>
      <c r="B7419" s="30">
        <f>P7419*V7419</f>
        <v>6.9947970901557473E-9</v>
      </c>
      <c r="C7419" t="inlineStr">
        <is>
          <t>CH</t>
        </is>
      </c>
      <c r="D7419" t="inlineStr">
        <is>
          <t>unit</t>
        </is>
      </c>
      <c r="F7419" t="inlineStr">
        <is>
          <t>technosphere</t>
        </is>
      </c>
      <c r="G7419" t="n">
        <v>2</v>
      </c>
      <c r="H7419" t="n">
        <v>-19.69743931800395</v>
      </c>
      <c r="I7419" t="n">
        <v>0.09798894162072011</v>
      </c>
      <c r="J7419" t="inlineStr">
        <is>
          <t>(2,2,1,1,1,3); Calculation with average annual yield and share of technologies. Lifetime: 30a.</t>
        </is>
      </c>
      <c r="L7419" t="inlineStr">
        <is>
          <t>photovoltaic slanted-roof installation, 3 kWp, CIS, laminated, integrated, on roof</t>
        </is>
      </c>
      <c r="N7419" t="inlineStr">
        <is>
          <t>all</t>
        </is>
      </c>
      <c r="O7419" t="n">
        <v>1</v>
      </c>
      <c r="P7419" s="30">
        <f>INDEX(parameters!$D$41:$AG$178,MATCH('PV (extension)'!B7406,parameters!$C$41:$C$178,0),MATCH('PV (extension)'!A7419,parameters!$D$5:$AG$5,0))/O7419</f>
        <v>9.0962624550774995E-4</v>
      </c>
      <c r="Q7419" s="3" t="inlineStr">
        <is>
          <t>roof-top</t>
        </is>
      </c>
      <c r="R7419">
        <f>INDEX(parameters!$C$196:$EJ$198,MATCH('PV (extension)'!Q7419,parameters!$B$196:$B$198,0),MATCH('PV (extension)'!B7406,parameters!$C$195:$EJ$195,0))</f>
        <v>1444.9251569632595</v>
      </c>
      <c r="S7419" t="n">
        <v>3</v>
      </c>
      <c r="T7419" t="n">
        <v>30</v>
      </c>
      <c r="U7419">
        <f>T7419*S7419*R7419</f>
        <v>130043.26412669335</v>
      </c>
      <c r="V7419">
        <f>1/U7419</f>
        <v>7.6897485365005907E-6</v>
      </c>
    </row>
    <row r="7420" ht="16" customHeight="1" s="29">
      <c r="A7420" t="inlineStr">
        <is>
          <t>photovoltaic slanted-roof installation, 3 kWp, CdTe, panel, mounted, on roof</t>
        </is>
      </c>
      <c r="B7420" s="30">
        <f>P7420*V7420</f>
        <v>4.5622208077630255E-8</v>
      </c>
      <c r="C7420" t="inlineStr">
        <is>
          <t>CH</t>
        </is>
      </c>
      <c r="D7420" t="inlineStr">
        <is>
          <t>unit</t>
        </is>
      </c>
      <c r="F7420" t="inlineStr">
        <is>
          <t>technosphere</t>
        </is>
      </c>
      <c r="G7420" t="n">
        <v>2</v>
      </c>
      <c r="H7420" t="n">
        <v>-16.69297991102503</v>
      </c>
      <c r="I7420" t="n">
        <v>0.09798894162072011</v>
      </c>
      <c r="J7420" t="inlineStr">
        <is>
          <t>(2,2,1,1,1,3); Calculation with average annual yield and share of technologies. Lifetime: 30a.</t>
        </is>
      </c>
      <c r="L7420" t="inlineStr">
        <is>
          <t>photovoltaic slanted-roof installation, 3 kWp, CdTe, panel, mounted, on roof</t>
        </is>
      </c>
      <c r="N7420" t="inlineStr">
        <is>
          <t>all</t>
        </is>
      </c>
      <c r="O7420" t="n">
        <v>1</v>
      </c>
      <c r="P7420" s="30">
        <f>INDEX(parameters!$D$41:$AG$178,MATCH('PV (extension)'!B7406,parameters!$C$41:$C$178,0),MATCH('PV (extension)'!A7420,parameters!$D$5:$AG$5,0))/O7420</f>
        <v>5.9328608550822341E-3</v>
      </c>
      <c r="Q7420" s="3" t="inlineStr">
        <is>
          <t>roof-top</t>
        </is>
      </c>
      <c r="R7420">
        <f>INDEX(parameters!$C$196:$EJ$198,MATCH('PV (extension)'!Q7420,parameters!$B$196:$B$198,0),MATCH('PV (extension)'!B7406,parameters!$C$195:$EJ$195,0))</f>
        <v>1444.9251569632595</v>
      </c>
      <c r="S7420" t="n">
        <v>3</v>
      </c>
      <c r="T7420" t="n">
        <v>30</v>
      </c>
      <c r="U7420">
        <f>T7420*S7420*R7420</f>
        <v>130043.26412669335</v>
      </c>
      <c r="V7420">
        <f>1/U7420</f>
        <v>7.6897485365005907E-6</v>
      </c>
    </row>
    <row r="7421" ht="16" customHeight="1" s="29">
      <c r="A7421" t="inlineStr">
        <is>
          <t>photovoltaic slanted-roof installation, 3 kWp, micro-Si, laminated, integrated, on roof</t>
        </is>
      </c>
      <c r="B7421" s="30">
        <f>P7421*V7421</f>
        <v>7.0691552037905942E-10</v>
      </c>
      <c r="C7421" t="inlineStr">
        <is>
          <t>RER</t>
        </is>
      </c>
      <c r="D7421" t="inlineStr">
        <is>
          <t>unit</t>
        </is>
      </c>
      <c r="F7421" t="inlineStr">
        <is>
          <t>technosphere</t>
        </is>
      </c>
      <c r="G7421" t="n">
        <v>2</v>
      </c>
      <c r="H7421" t="n">
        <v>-21.54326959350907</v>
      </c>
      <c r="I7421" t="n">
        <v>0.09798894162072011</v>
      </c>
      <c r="J7421" t="inlineStr">
        <is>
          <t>(2,2,1,1,1,3); Calculation with average annual yield and share of technologies. Lifetime: 30a.</t>
        </is>
      </c>
      <c r="L7421" t="inlineStr">
        <is>
          <t>photovoltaic slanted-roof installation, 3 kWp, micro-Si, laminated, integrated, on roof</t>
        </is>
      </c>
      <c r="N7421" t="inlineStr">
        <is>
          <t>all</t>
        </is>
      </c>
      <c r="O7421" t="n">
        <v>1</v>
      </c>
      <c r="P7421" s="30">
        <f>INDEX(parameters!$D$41:$AG$178,MATCH('PV (extension)'!B7406,parameters!$C$41:$C$178,0),MATCH('PV (extension)'!A7421,parameters!$D$5:$AG$5,0))/O7421</f>
        <v>9.1929601731912907E-5</v>
      </c>
      <c r="Q7421" s="3" t="inlineStr">
        <is>
          <t>roof-top</t>
        </is>
      </c>
      <c r="R7421">
        <f>INDEX(parameters!$C$196:$EJ$198,MATCH('PV (extension)'!Q7421,parameters!$B$196:$B$198,0),MATCH('PV (extension)'!B7406,parameters!$C$195:$EJ$195,0))</f>
        <v>1444.9251569632595</v>
      </c>
      <c r="S7421" t="n">
        <v>3</v>
      </c>
      <c r="T7421" t="n">
        <v>30</v>
      </c>
      <c r="U7421">
        <f>T7421*S7421*R7421</f>
        <v>130043.26412669335</v>
      </c>
      <c r="V7421">
        <f>1/U7421</f>
        <v>7.6897485365005907E-6</v>
      </c>
    </row>
    <row r="7422" ht="16" customHeight="1" s="29">
      <c r="A7422" t="inlineStr">
        <is>
          <t>photovoltaic slanted-roof installation, 3 kWp, micro-Si, panel, mounted, on roof</t>
        </is>
      </c>
      <c r="B7422" s="30">
        <f>P7422*V7422</f>
        <v>1.2289603613359103E-8</v>
      </c>
      <c r="C7422" t="inlineStr">
        <is>
          <t>RER</t>
        </is>
      </c>
      <c r="D7422" t="inlineStr">
        <is>
          <t>unit</t>
        </is>
      </c>
      <c r="F7422" t="inlineStr">
        <is>
          <t>technosphere</t>
        </is>
      </c>
      <c r="G7422" t="n">
        <v>2</v>
      </c>
      <c r="H7422" t="n">
        <v>-18.72987249989203</v>
      </c>
      <c r="I7422" t="n">
        <v>0.09798894162072011</v>
      </c>
      <c r="J7422" t="inlineStr">
        <is>
          <t>(2,2,1,1,1,3); Calculation with average annual yield and share of technologies. Lifetime: 30a.</t>
        </is>
      </c>
      <c r="L7422" t="inlineStr">
        <is>
          <t>photovoltaic slanted-roof installation, 3 kWp, micro-Si, panel, mounted, on roof</t>
        </is>
      </c>
      <c r="N7422" t="inlineStr">
        <is>
          <t>all</t>
        </is>
      </c>
      <c r="O7422" t="n">
        <v>1</v>
      </c>
      <c r="P7422" s="30">
        <f>INDEX(parameters!$D$41:$AG$178,MATCH('PV (extension)'!B7406,parameters!$C$41:$C$178,0),MATCH('PV (extension)'!A7422,parameters!$D$5:$AG$5,0))/O7422</f>
        <v>1.5981801687044229E-3</v>
      </c>
      <c r="Q7422" s="3" t="inlineStr">
        <is>
          <t>roof-top</t>
        </is>
      </c>
      <c r="R7422">
        <f>INDEX(parameters!$C$196:$EJ$198,MATCH('PV (extension)'!Q7422,parameters!$B$196:$B$198,0),MATCH('PV (extension)'!B7406,parameters!$C$195:$EJ$195,0))</f>
        <v>1444.9251569632595</v>
      </c>
      <c r="S7422" t="n">
        <v>3</v>
      </c>
      <c r="T7422" t="n">
        <v>30</v>
      </c>
      <c r="U7422">
        <f>T7422*S7422*R7422</f>
        <v>130043.26412669335</v>
      </c>
      <c r="V7422">
        <f>1/U7422</f>
        <v>7.6897485365005907E-6</v>
      </c>
    </row>
    <row r="7423" s="29">
      <c r="A7423" t="inlineStr">
        <is>
          <t>photovoltaic open ground installation, 570 kWp, CIS, on open ground</t>
        </is>
      </c>
      <c r="B7423" s="30">
        <f>P7423*V7423</f>
        <v>3.8440383569977315E-10</v>
      </c>
      <c r="C7423" t="inlineStr">
        <is>
          <t>RER</t>
        </is>
      </c>
      <c r="D7423" t="inlineStr">
        <is>
          <t>unit</t>
        </is>
      </c>
      <c r="F7423" t="inlineStr">
        <is>
          <t>technosphere</t>
        </is>
      </c>
      <c r="G7423" t="n">
        <v>2</v>
      </c>
      <c r="H7423" t="n">
        <v>-21.66656811806742</v>
      </c>
      <c r="I7423" t="n">
        <v>0.09798894162072011</v>
      </c>
      <c r="J7423" t="inlineStr">
        <is>
          <t>(2,2,1,1,1,3); Calculation with average annual yield and share of technologies. Lifetime: 30a.</t>
        </is>
      </c>
      <c r="L7423" t="inlineStr">
        <is>
          <t>photovoltaic open ground installation, 570 kWp, CIS, on open ground</t>
        </is>
      </c>
      <c r="N7423" t="inlineStr">
        <is>
          <t>all</t>
        </is>
      </c>
      <c r="O7423" t="n">
        <v>1</v>
      </c>
      <c r="P7423" s="30">
        <f>INDEX(parameters!$D$41:$AG$178,MATCH('PV (extension)'!B7406,parameters!$C$41:$C$178,0),MATCH('PV (extension)'!A7423,parameters!$D$5:$AG$5,0))/O7423</f>
        <v>1.0104185757523119E-2</v>
      </c>
      <c r="Q7423" t="inlineStr">
        <is>
          <t>central</t>
        </is>
      </c>
      <c r="R7423">
        <f>INDEX(parameters!$C$196:$EJ$198,MATCH('PV (extension)'!Q7423,parameters!$B$196:$B$198,0),MATCH('PV (extension)'!B7406,parameters!$C$195:$EJ$195,0))</f>
        <v>1537.15442230134</v>
      </c>
      <c r="S7423" t="n">
        <v>570</v>
      </c>
      <c r="T7423" t="n">
        <v>30</v>
      </c>
      <c r="U7423">
        <f>T7423*S7423*R7423</f>
        <v>26285340.621352915</v>
      </c>
      <c r="V7423">
        <f>1/U7423</f>
        <v>3.8044019075318708E-8</v>
      </c>
    </row>
    <row r="7424" s="29">
      <c r="A7424" t="inlineStr">
        <is>
          <t>photovoltaic open ground installation, 570 kWp, CdTe, on open ground</t>
        </is>
      </c>
      <c r="B7424" s="30">
        <f>P7424*V7424</f>
        <v>2.8238009452143751E-9</v>
      </c>
      <c r="C7424" t="inlineStr">
        <is>
          <t>RER</t>
        </is>
      </c>
      <c r="D7424" t="inlineStr">
        <is>
          <t>unit</t>
        </is>
      </c>
      <c r="F7424" t="inlineStr">
        <is>
          <t>technosphere</t>
        </is>
      </c>
      <c r="G7424" t="n">
        <v>2</v>
      </c>
      <c r="H7424" t="n">
        <v>-21.47552628199886</v>
      </c>
      <c r="I7424" t="n">
        <v>0.09798894162072011</v>
      </c>
      <c r="J7424" t="inlineStr">
        <is>
          <t>(2,2,1,1,1,3); Calculation with average annual yield and share of technologies. Lifetime: 30a.</t>
        </is>
      </c>
      <c r="L7424" t="inlineStr">
        <is>
          <t>photovoltaic open ground installation, 570 kWp, CdTe, on open ground</t>
        </is>
      </c>
      <c r="N7424" t="inlineStr">
        <is>
          <t>all</t>
        </is>
      </c>
      <c r="O7424" t="n">
        <v>1</v>
      </c>
      <c r="P7424" s="30">
        <f>INDEX(parameters!$D$41:$AG$178,MATCH('PV (extension)'!B7406,parameters!$C$41:$C$178,0),MATCH('PV (extension)'!A7424,parameters!$D$5:$AG$5,0))/O7424</f>
        <v>7.4224569691858172E-2</v>
      </c>
      <c r="Q7424" t="inlineStr">
        <is>
          <t>central</t>
        </is>
      </c>
      <c r="R7424">
        <f>INDEX(parameters!$C$196:$EJ$198,MATCH('PV (extension)'!Q7424,parameters!$B$196:$B$198,0),MATCH('PV (extension)'!B7406,parameters!$C$195:$EJ$195,0))</f>
        <v>1537.15442230134</v>
      </c>
      <c r="S7424" t="n">
        <v>570</v>
      </c>
      <c r="T7424" t="n">
        <v>30</v>
      </c>
      <c r="U7424">
        <f>T7424*S7424*R7424</f>
        <v>26285340.621352915</v>
      </c>
      <c r="V7424">
        <f>1/U7424</f>
        <v>3.8044019075318708E-8</v>
      </c>
    </row>
    <row r="7425" s="29">
      <c r="A7425" t="inlineStr">
        <is>
          <t>photovoltaic open ground installation, 570 kWp, micro-Si, on open ground</t>
        </is>
      </c>
      <c r="B7425" s="30">
        <f>P7425*V7425</f>
        <v>2.993028620446338E-11</v>
      </c>
      <c r="C7425" t="inlineStr">
        <is>
          <t>RER</t>
        </is>
      </c>
      <c r="D7425" t="inlineStr">
        <is>
          <t>unit</t>
        </is>
      </c>
      <c r="F7425" t="inlineStr">
        <is>
          <t>technosphere</t>
        </is>
      </c>
      <c r="G7425" t="n">
        <v>2</v>
      </c>
      <c r="H7425" t="n">
        <v>-23.51240679473371</v>
      </c>
      <c r="I7425" t="n">
        <v>0.09798894162072011</v>
      </c>
      <c r="J7425" t="inlineStr">
        <is>
          <t>(2,2,1,1,1,3); Calculation with average annual yield and share of technologies. Lifetime: 30a.</t>
        </is>
      </c>
      <c r="L7425" t="inlineStr">
        <is>
          <t>photovoltaic open ground installation, 570 kWp, micro-Si, on open ground</t>
        </is>
      </c>
      <c r="N7425" t="inlineStr">
        <is>
          <t>all</t>
        </is>
      </c>
      <c r="O7425" t="n">
        <v>1</v>
      </c>
      <c r="P7425" s="30">
        <f>INDEX(parameters!$D$41:$AG$178,MATCH('PV (extension)'!B7406,parameters!$C$41:$C$178,0),MATCH('PV (extension)'!A7425,parameters!$D$5:$AG$5,0))/O7425</f>
        <v>7.867277677789E-4</v>
      </c>
      <c r="Q7425" t="inlineStr">
        <is>
          <t>central</t>
        </is>
      </c>
      <c r="R7425">
        <f>INDEX(parameters!$C$196:$EJ$198,MATCH('PV (extension)'!Q7425,parameters!$B$196:$B$198,0),MATCH('PV (extension)'!B7406,parameters!$C$195:$EJ$195,0))</f>
        <v>1537.15442230134</v>
      </c>
      <c r="S7425" t="n">
        <v>570</v>
      </c>
      <c r="T7425" t="n">
        <v>30</v>
      </c>
      <c r="U7425">
        <f>T7425*S7425*R7425</f>
        <v>26285340.621352915</v>
      </c>
      <c r="V7425">
        <f>1/U7425</f>
        <v>3.8044019075318708E-8</v>
      </c>
    </row>
    <row r="7426" s="29">
      <c r="A7426" t="inlineStr">
        <is>
          <t>photovoltaic open ground installation, 570 kWp, multi-Si, on open ground</t>
        </is>
      </c>
      <c r="B7426" s="30">
        <f>P7426*V7426</f>
        <v>1.0016146450613252E-8</v>
      </c>
      <c r="C7426" t="inlineStr">
        <is>
          <t>RER</t>
        </is>
      </c>
      <c r="D7426" t="inlineStr">
        <is>
          <t>unit</t>
        </is>
      </c>
      <c r="F7426" t="inlineStr">
        <is>
          <t>technosphere</t>
        </is>
      </c>
      <c r="G7426" t="n">
        <v>2</v>
      </c>
      <c r="H7426" t="n">
        <v>-18.20082258362968</v>
      </c>
      <c r="I7426" t="n">
        <v>0.09798894162072011</v>
      </c>
      <c r="J7426" t="inlineStr">
        <is>
          <t>(2,2,1,1,1,3); Calculation with average annual yield and share of technologies. Lifetime: 30a.</t>
        </is>
      </c>
      <c r="L7426" t="inlineStr">
        <is>
          <t>photovoltaic open ground installation, 570 kWp, multi-Si, on open ground</t>
        </is>
      </c>
      <c r="N7426" t="inlineStr">
        <is>
          <t>all</t>
        </is>
      </c>
      <c r="O7426" t="n">
        <v>1</v>
      </c>
      <c r="P7426" s="30">
        <f>INDEX(parameters!$D$41:$AG$178,MATCH('PV (extension)'!B7406,parameters!$C$41:$C$178,0),MATCH('PV (extension)'!A7426,parameters!$D$5:$AG$5,0))/O7426</f>
        <v>0.2632778211677243</v>
      </c>
      <c r="Q7426" t="inlineStr">
        <is>
          <t>central</t>
        </is>
      </c>
      <c r="R7426">
        <f>INDEX(parameters!$C$196:$EJ$198,MATCH('PV (extension)'!Q7426,parameters!$B$196:$B$198,0),MATCH('PV (extension)'!B7406,parameters!$C$195:$EJ$195,0))</f>
        <v>1537.15442230134</v>
      </c>
      <c r="S7426" t="n">
        <v>570</v>
      </c>
      <c r="T7426" t="n">
        <v>30</v>
      </c>
      <c r="U7426">
        <f>T7426*S7426*R7426</f>
        <v>26285340.621352915</v>
      </c>
      <c r="V7426">
        <f>1/U7426</f>
        <v>3.8044019075318708E-8</v>
      </c>
    </row>
    <row r="7427" s="29">
      <c r="A7427" t="inlineStr">
        <is>
          <t>photovoltaic open ground installation, 570 kWp, single-Si, on open ground</t>
        </is>
      </c>
      <c r="B7427" s="30">
        <f>P7427*V7427</f>
        <v>5.3129952978901943E-9</v>
      </c>
      <c r="C7427" t="inlineStr">
        <is>
          <t>RER</t>
        </is>
      </c>
      <c r="D7427" t="inlineStr">
        <is>
          <t>unit</t>
        </is>
      </c>
      <c r="F7427" t="inlineStr">
        <is>
          <t>technosphere</t>
        </is>
      </c>
      <c r="G7427" t="n">
        <v>2</v>
      </c>
      <c r="H7427" t="n">
        <v>-18.8364689523836</v>
      </c>
      <c r="I7427" t="n">
        <v>0.09798894162072011</v>
      </c>
      <c r="J7427" t="inlineStr">
        <is>
          <t>(2,2,1,1,1,3); Calculation with average annual yield and share of technologies. Lifetime: 30a.</t>
        </is>
      </c>
      <c r="L7427" t="inlineStr">
        <is>
          <t>photovoltaic open ground installation, 570 kWp, single-Si, on open ground</t>
        </is>
      </c>
      <c r="N7427" t="inlineStr">
        <is>
          <t>all</t>
        </is>
      </c>
      <c r="O7427" t="n">
        <v>1</v>
      </c>
      <c r="P7427" s="30">
        <f>INDEX(parameters!$D$41:$AG$178,MATCH('PV (extension)'!B7406,parameters!$C$41:$C$178,0),MATCH('PV (extension)'!A7427,parameters!$D$5:$AG$5,0))/O7427</f>
        <v>0.13965389112469015</v>
      </c>
      <c r="Q7427" t="inlineStr">
        <is>
          <t>central</t>
        </is>
      </c>
      <c r="R7427">
        <f>INDEX(parameters!$C$196:$EJ$198,MATCH('PV (extension)'!Q7427,parameters!$B$196:$B$198,0),MATCH('PV (extension)'!B7406,parameters!$C$195:$EJ$195,0))</f>
        <v>1537.15442230134</v>
      </c>
      <c r="S7427" t="n">
        <v>570</v>
      </c>
      <c r="T7427" t="n">
        <v>30</v>
      </c>
      <c r="U7427">
        <f>T7427*S7427*R7427</f>
        <v>26285340.621352915</v>
      </c>
      <c r="V7427">
        <f>1/U7427</f>
        <v>3.8044019075318708E-8</v>
      </c>
    </row>
    <row r="7428" ht="16" customHeight="1" s="29">
      <c r="A7428" t="inlineStr">
        <is>
          <t>photovoltaic slanted-roof installation, 93 kWp, multi-Si, laminated, integrated, on roof</t>
        </is>
      </c>
      <c r="B7428" s="30">
        <f>P7428*V7428</f>
        <v>1.6395187590630782E-9</v>
      </c>
      <c r="C7428" t="inlineStr">
        <is>
          <t>CH</t>
        </is>
      </c>
      <c r="D7428" t="inlineStr">
        <is>
          <t>unit</t>
        </is>
      </c>
      <c r="F7428" t="inlineStr">
        <is>
          <t>technosphere</t>
        </is>
      </c>
      <c r="G7428" t="n">
        <v>2</v>
      </c>
      <c r="H7428" t="n">
        <v>-20.65878981776205</v>
      </c>
      <c r="I7428" t="n">
        <v>0.09798894162072011</v>
      </c>
      <c r="J7428" t="inlineStr">
        <is>
          <t>(2,2,1,1,1,3); Calculation with average annual yield and share of technologies. Lifetime: 30a.</t>
        </is>
      </c>
      <c r="L7428" t="inlineStr">
        <is>
          <t>photovoltaic slanted-roof installation, 93 kWp, multi-Si, laminated, integrated, on roof</t>
        </is>
      </c>
      <c r="N7428" t="inlineStr">
        <is>
          <t>all</t>
        </is>
      </c>
      <c r="O7428" t="n">
        <v>1</v>
      </c>
      <c r="P7428" s="30">
        <f>INDEX(parameters!$D$41:$AG$178,MATCH('PV (extension)'!B7406,parameters!$C$41:$C$178,0),MATCH('PV (extension)'!A7428,parameters!$D$5:$AG$5,0))/O7428</f>
        <v>6.6094595017907607E-3</v>
      </c>
      <c r="Q7428" s="3" t="inlineStr">
        <is>
          <t>roof-top</t>
        </is>
      </c>
      <c r="R7428">
        <f>INDEX(parameters!$C$196:$EJ$198,MATCH('PV (extension)'!Q7428,parameters!$B$196:$B$198,0),MATCH('PV (extension)'!B7406,parameters!$C$195:$EJ$195,0))</f>
        <v>1444.9251569632595</v>
      </c>
      <c r="S7428" t="n">
        <v>93</v>
      </c>
      <c r="T7428" t="n">
        <v>30</v>
      </c>
      <c r="U7428">
        <f>T7428*S7428*R7428</f>
        <v>4031341.1879274938</v>
      </c>
      <c r="V7428">
        <f>1/U7428</f>
        <v>2.4805640440324485E-7</v>
      </c>
    </row>
    <row r="7429" ht="16" customHeight="1" s="29">
      <c r="A7429" t="inlineStr">
        <is>
          <t>photovoltaic slanted-roof installation, 93 kWp, multi-Si, panel, mounted, on roof</t>
        </is>
      </c>
      <c r="B7429" s="30">
        <f>P7429*V7429</f>
        <v>2.7800422837838834E-8</v>
      </c>
      <c r="C7429" t="inlineStr">
        <is>
          <t>CH</t>
        </is>
      </c>
      <c r="D7429" t="inlineStr">
        <is>
          <t>unit</t>
        </is>
      </c>
      <c r="F7429" t="inlineStr">
        <is>
          <t>technosphere</t>
        </is>
      </c>
      <c r="G7429" t="n">
        <v>2</v>
      </c>
      <c r="H7429" t="n">
        <v>-17.84536035000586</v>
      </c>
      <c r="I7429" t="n">
        <v>0.09798894162072011</v>
      </c>
      <c r="J7429" t="inlineStr">
        <is>
          <t>(2,2,1,1,1,3); Calculation with average annual yield and share of technologies. Lifetime: 30a.</t>
        </is>
      </c>
      <c r="L7429" t="inlineStr">
        <is>
          <t>photovoltaic slanted-roof installation, 93 kWp, multi-Si, panel, mounted, on roof</t>
        </is>
      </c>
      <c r="N7429" t="inlineStr">
        <is>
          <t>all</t>
        </is>
      </c>
      <c r="O7429" t="n">
        <v>1</v>
      </c>
      <c r="P7429" s="30">
        <f>INDEX(parameters!$D$41:$AG$178,MATCH('PV (extension)'!B7406,parameters!$C$41:$C$178,0),MATCH('PV (extension)'!A7429,parameters!$D$5:$AG$5,0))/O7429</f>
        <v>0.11207298962797985</v>
      </c>
      <c r="Q7429" s="3" t="inlineStr">
        <is>
          <t>roof-top</t>
        </is>
      </c>
      <c r="R7429">
        <f>INDEX(parameters!$C$196:$EJ$198,MATCH('PV (extension)'!Q7429,parameters!$B$196:$B$198,0),MATCH('PV (extension)'!B7406,parameters!$C$195:$EJ$195,0))</f>
        <v>1444.9251569632595</v>
      </c>
      <c r="S7429" t="n">
        <v>93</v>
      </c>
      <c r="T7429" t="n">
        <v>30</v>
      </c>
      <c r="U7429">
        <f>T7429*S7429*R7429</f>
        <v>4031341.1879274938</v>
      </c>
      <c r="V7429">
        <f>1/U7429</f>
        <v>2.4805640440324485E-7</v>
      </c>
    </row>
    <row r="7430" ht="16" customHeight="1" s="29">
      <c r="A7430" t="inlineStr">
        <is>
          <t>photovoltaic slanted-roof installation, 93 kWp, single-Si, laminated, integrated, on roof</t>
        </is>
      </c>
      <c r="B7430" s="30">
        <f>P7430*V7430</f>
        <v>8.6672064133275365E-10</v>
      </c>
      <c r="C7430" t="inlineStr">
        <is>
          <t>CH</t>
        </is>
      </c>
      <c r="D7430" t="inlineStr">
        <is>
          <t>unit</t>
        </is>
      </c>
      <c r="F7430" t="inlineStr">
        <is>
          <t>technosphere</t>
        </is>
      </c>
      <c r="G7430" t="n">
        <v>2</v>
      </c>
      <c r="H7430" t="n">
        <v>-21.2944254997521</v>
      </c>
      <c r="I7430" t="n">
        <v>0.09798894162072011</v>
      </c>
      <c r="J7430" t="inlineStr">
        <is>
          <t>(2,2,1,1,1,3); Calculation with average annual yield and share of technologies. Lifetime: 30a.</t>
        </is>
      </c>
      <c r="L7430" t="inlineStr">
        <is>
          <t>photovoltaic slanted-roof installation, 93 kWp, single-Si, laminated, integrated, on roof</t>
        </is>
      </c>
      <c r="N7430" t="inlineStr">
        <is>
          <t>all</t>
        </is>
      </c>
      <c r="O7430" t="n">
        <v>1</v>
      </c>
      <c r="P7430" s="30">
        <f>INDEX(parameters!$D$41:$AG$178,MATCH('PV (extension)'!B7406,parameters!$C$41:$C$178,0),MATCH('PV (extension)'!A7430,parameters!$D$5:$AG$5,0))/O7430</f>
        <v>3.4940466198316628E-3</v>
      </c>
      <c r="Q7430" s="3" t="inlineStr">
        <is>
          <t>roof-top</t>
        </is>
      </c>
      <c r="R7430">
        <f>INDEX(parameters!$C$196:$EJ$198,MATCH('PV (extension)'!Q7430,parameters!$B$196:$B$198,0),MATCH('PV (extension)'!B7406,parameters!$C$195:$EJ$195,0))</f>
        <v>1444.9251569632595</v>
      </c>
      <c r="S7430" t="n">
        <v>93</v>
      </c>
      <c r="T7430" t="n">
        <v>30</v>
      </c>
      <c r="U7430">
        <f>T7430*S7430*R7430</f>
        <v>4031341.1879274938</v>
      </c>
      <c r="V7430">
        <f>1/U7430</f>
        <v>2.4805640440324485E-7</v>
      </c>
    </row>
    <row r="7431" ht="16" customHeight="1" s="29">
      <c r="A7431" t="inlineStr">
        <is>
          <t>photovoltaic slanted-roof installation, 93 kWp, single-Si, panel, mounted, on roof</t>
        </is>
      </c>
      <c r="B7431" s="30">
        <f>P7431*V7431</f>
        <v>1.456215378433945E-8</v>
      </c>
      <c r="C7431" t="inlineStr">
        <is>
          <t>CH</t>
        </is>
      </c>
      <c r="D7431" t="inlineStr">
        <is>
          <t>unit</t>
        </is>
      </c>
      <c r="F7431" t="inlineStr">
        <is>
          <t>technosphere</t>
        </is>
      </c>
      <c r="G7431" t="n">
        <v>2</v>
      </c>
      <c r="H7431" t="n">
        <v>-18.48100416113547</v>
      </c>
      <c r="I7431" t="n">
        <v>0.09798894162072011</v>
      </c>
      <c r="J7431" t="inlineStr">
        <is>
          <t>(2,2,1,1,1,3); Calculation with average annual yield and share of technologies. Lifetime: 30a.</t>
        </is>
      </c>
      <c r="L7431" t="inlineStr">
        <is>
          <t>photovoltaic slanted-roof installation, 93 kWp, single-Si, panel, mounted, on roof</t>
        </is>
      </c>
      <c r="N7431" t="inlineStr">
        <is>
          <t>all</t>
        </is>
      </c>
      <c r="O7431" t="n">
        <v>1</v>
      </c>
      <c r="P7431" s="30">
        <f>INDEX(parameters!$D$41:$AG$178,MATCH('PV (extension)'!B7406,parameters!$C$41:$C$178,0),MATCH('PV (extension)'!A7431,parameters!$D$5:$AG$5,0))/O7431</f>
        <v>5.8705010335741853E-2</v>
      </c>
      <c r="Q7431" s="3" t="inlineStr">
        <is>
          <t>roof-top</t>
        </is>
      </c>
      <c r="R7431">
        <f>INDEX(parameters!$C$196:$EJ$198,MATCH('PV (extension)'!Q7431,parameters!$B$196:$B$198,0),MATCH('PV (extension)'!B7406,parameters!$C$195:$EJ$195,0))</f>
        <v>1444.9251569632595</v>
      </c>
      <c r="S7431" t="n">
        <v>93</v>
      </c>
      <c r="T7431" t="n">
        <v>30</v>
      </c>
      <c r="U7431">
        <f>T7431*S7431*R7431</f>
        <v>4031341.1879274938</v>
      </c>
      <c r="V7431">
        <f>1/U7431</f>
        <v>2.4805640440324485E-7</v>
      </c>
    </row>
    <row r="7432" s="29">
      <c r="A7432" t="inlineStr">
        <is>
          <t>photovoltaic facade installation, 3kWp, multi-Si, laminated, integrated, at building</t>
        </is>
      </c>
      <c r="B7432" s="30">
        <f>P7432*V7432</f>
        <v>3.5993575626822511E-8</v>
      </c>
      <c r="C7432" t="inlineStr">
        <is>
          <t>APAC</t>
        </is>
      </c>
      <c r="D7432" t="inlineStr">
        <is>
          <t>unit</t>
        </is>
      </c>
      <c r="F7432" t="inlineStr">
        <is>
          <t>technosphere</t>
        </is>
      </c>
      <c r="G7432" t="n">
        <v>2</v>
      </c>
      <c r="H7432" t="n">
        <v>-17.5612990452514</v>
      </c>
      <c r="I7432" t="n">
        <v>0.09798894162072011</v>
      </c>
      <c r="J7432" t="inlineStr">
        <is>
          <t>(2,2,1,1,1,3); Calculation with average annual yield and share of technologies. Lifetime: 30a.</t>
        </is>
      </c>
      <c r="L7432" t="inlineStr">
        <is>
          <t>photovoltaic facade installation, 3kWp, multi-Si, laminated, integrated, at building</t>
        </is>
      </c>
      <c r="N7432" t="inlineStr">
        <is>
          <t>all</t>
        </is>
      </c>
      <c r="O7432" t="n">
        <v>1</v>
      </c>
      <c r="P7432" s="30">
        <f>INDEX(parameters!$D$41:$AG$178,MATCH('PV (extension)'!B7406,parameters!$C$41:$C$178,0),MATCH('PV (extension)'!A7432,parameters!$D$5:$AG$5,0))/O7432</f>
        <v>3.2864644265829519E-3</v>
      </c>
      <c r="Q7432" t="inlineStr">
        <is>
          <t>façade</t>
        </is>
      </c>
      <c r="R7432">
        <f>INDEX(parameters!$C$196:$EJ$198,MATCH('PV (extension)'!Q7432,parameters!$B$196:$B$198,0),MATCH('PV (extension)'!B7406,parameters!$C$195:$EJ$195,0))</f>
        <v>1014.5219187188844</v>
      </c>
      <c r="S7432" t="n">
        <v>3</v>
      </c>
      <c r="T7432" t="n">
        <v>30</v>
      </c>
      <c r="U7432">
        <f>T7432*S7432*R7432</f>
        <v>91306.972684699591</v>
      </c>
      <c r="V7432">
        <f>1/U7432</f>
        <v>1.0952066097440236E-5</v>
      </c>
    </row>
    <row r="7433" s="29">
      <c r="A7433" t="inlineStr">
        <is>
          <t>photovoltaic facade installation, 3kWp, multi-Si, panel, mounted, at building</t>
        </is>
      </c>
      <c r="B7433" s="30">
        <f>P7433*V7433</f>
        <v>3.5300171348263893E-8</v>
      </c>
      <c r="C7433" t="inlineStr">
        <is>
          <t>APAC</t>
        </is>
      </c>
      <c r="D7433" t="inlineStr">
        <is>
          <t>unit</t>
        </is>
      </c>
      <c r="F7433" t="inlineStr">
        <is>
          <t>technosphere</t>
        </is>
      </c>
      <c r="G7433" t="n">
        <v>2</v>
      </c>
      <c r="H7433" t="n">
        <v>-17.5612990452514</v>
      </c>
      <c r="I7433" t="n">
        <v>0.09798894162072011</v>
      </c>
      <c r="J7433" t="inlineStr">
        <is>
          <t>(2,2,1,1,1,3); Calculation with average annual yield and share of technologies. Lifetime: 30a.</t>
        </is>
      </c>
      <c r="L7433" t="inlineStr">
        <is>
          <t>photovoltaic facade installation, 3kWp, multi-Si, panel, mounted, at building</t>
        </is>
      </c>
      <c r="N7433" t="inlineStr">
        <is>
          <t>all</t>
        </is>
      </c>
      <c r="O7433" t="n">
        <v>1</v>
      </c>
      <c r="P7433" s="30">
        <f>INDEX(parameters!$D$41:$AG$178,MATCH('PV (extension)'!B7406,parameters!$C$41:$C$178,0),MATCH('PV (extension)'!A7433,parameters!$D$5:$AG$5,0))/O7433</f>
        <v>3.2231517810611459E-3</v>
      </c>
      <c r="Q7433" t="inlineStr">
        <is>
          <t>façade</t>
        </is>
      </c>
      <c r="R7433">
        <f>INDEX(parameters!$C$196:$EJ$198,MATCH('PV (extension)'!Q7433,parameters!$B$196:$B$198,0),MATCH('PV (extension)'!B7406,parameters!$C$195:$EJ$195,0))</f>
        <v>1014.5219187188844</v>
      </c>
      <c r="S7433" t="n">
        <v>3</v>
      </c>
      <c r="T7433" t="n">
        <v>30</v>
      </c>
      <c r="U7433">
        <f>T7433*S7433*R7433</f>
        <v>91306.972684699591</v>
      </c>
      <c r="V7433">
        <f>1/U7433</f>
        <v>1.0952066097440236E-5</v>
      </c>
    </row>
    <row r="7434" s="29">
      <c r="A7434" t="inlineStr">
        <is>
          <t>photovoltaic facade installation, 3kWp, single-Si, laminated, integrated, at building</t>
        </is>
      </c>
      <c r="B7434" s="30">
        <f>P7434*V7434</f>
        <v>1.8975411269692102E-8</v>
      </c>
      <c r="C7434" t="inlineStr">
        <is>
          <t>APAC</t>
        </is>
      </c>
      <c r="D7434" t="inlineStr">
        <is>
          <t>unit</t>
        </is>
      </c>
      <c r="F7434" t="inlineStr">
        <is>
          <t>technosphere</t>
        </is>
      </c>
      <c r="G7434" t="n">
        <v>2</v>
      </c>
      <c r="H7434" t="n">
        <v>-18.19689739735082</v>
      </c>
      <c r="I7434" t="n">
        <v>0.09798894162072011</v>
      </c>
      <c r="J7434" t="inlineStr">
        <is>
          <t>(2,2,1,1,1,3); Calculation with average annual yield and share of technologies. Lifetime: 30a.</t>
        </is>
      </c>
      <c r="L7434" t="inlineStr">
        <is>
          <t>photovoltaic facade installation, 3kWp, single-Si, laminated, integrated, at building</t>
        </is>
      </c>
      <c r="N7434" t="inlineStr">
        <is>
          <t>all</t>
        </is>
      </c>
      <c r="O7434" t="n">
        <v>1</v>
      </c>
      <c r="P7434" s="30">
        <f>INDEX(parameters!$D$41:$AG$178,MATCH('PV (extension)'!B7406,parameters!$C$41:$C$178,0),MATCH('PV (extension)'!A7434,parameters!$D$5:$AG$5,0))/O7434</f>
        <v>1.7325873584827175E-3</v>
      </c>
      <c r="Q7434" t="inlineStr">
        <is>
          <t>façade</t>
        </is>
      </c>
      <c r="R7434">
        <f>INDEX(parameters!$C$196:$EJ$198,MATCH('PV (extension)'!Q7434,parameters!$B$196:$B$198,0),MATCH('PV (extension)'!B7406,parameters!$C$195:$EJ$195,0))</f>
        <v>1014.5219187188844</v>
      </c>
      <c r="S7434" t="n">
        <v>3</v>
      </c>
      <c r="T7434" t="n">
        <v>30</v>
      </c>
      <c r="U7434">
        <f>T7434*S7434*R7434</f>
        <v>91306.972684699591</v>
      </c>
      <c r="V7434">
        <f>1/U7434</f>
        <v>1.0952066097440236E-5</v>
      </c>
    </row>
    <row r="7435" s="29">
      <c r="A7435" t="inlineStr">
        <is>
          <t>photovoltaic facade installation, 3kWp, single-Si, panel, mounted, at building</t>
        </is>
      </c>
      <c r="B7435" s="30">
        <f>P7435*V7435</f>
        <v>1.8958992817113797E-8</v>
      </c>
      <c r="C7435" t="inlineStr">
        <is>
          <t>APAC</t>
        </is>
      </c>
      <c r="D7435" t="inlineStr">
        <is>
          <t>unit</t>
        </is>
      </c>
      <c r="F7435" t="inlineStr">
        <is>
          <t>technosphere</t>
        </is>
      </c>
      <c r="G7435" t="n">
        <v>2</v>
      </c>
      <c r="H7435" t="n">
        <v>-18.19689739735082</v>
      </c>
      <c r="I7435" t="n">
        <v>0.09798894162072011</v>
      </c>
      <c r="J7435" t="inlineStr">
        <is>
          <t>(2,2,1,1,1,3); Calculation with average annual yield and share of technologies. Lifetime: 30a.</t>
        </is>
      </c>
      <c r="L7435" t="inlineStr">
        <is>
          <t>photovoltaic facade installation, 3kWp, single-Si, panel, mounted, at building</t>
        </is>
      </c>
      <c r="N7435" t="inlineStr">
        <is>
          <t>all</t>
        </is>
      </c>
      <c r="O7435" t="n">
        <v>1</v>
      </c>
      <c r="P7435" s="30">
        <f>INDEX(parameters!$D$41:$AG$178,MATCH('PV (extension)'!B7406,parameters!$C$41:$C$178,0),MATCH('PV (extension)'!A7435,parameters!$D$5:$AG$5,0))/O7435</f>
        <v>1.7310882392816251E-3</v>
      </c>
      <c r="Q7435" t="inlineStr">
        <is>
          <t>façade</t>
        </is>
      </c>
      <c r="R7435">
        <f>INDEX(parameters!$C$196:$EJ$198,MATCH('PV (extension)'!Q7435,parameters!$B$196:$B$198,0),MATCH('PV (extension)'!B7406,parameters!$C$195:$EJ$195,0))</f>
        <v>1014.5219187188844</v>
      </c>
      <c r="S7435" t="n">
        <v>3</v>
      </c>
      <c r="T7435" t="n">
        <v>30</v>
      </c>
      <c r="U7435">
        <f>T7435*S7435*R7435</f>
        <v>91306.972684699591</v>
      </c>
      <c r="V7435">
        <f>1/U7435</f>
        <v>1.0952066097440236E-5</v>
      </c>
    </row>
    <row r="7436" ht="16" customHeight="1" s="29">
      <c r="A7436" t="inlineStr">
        <is>
          <t>photovoltaic flat-roof installation, 3kWp, multi-Si, on roof</t>
        </is>
      </c>
      <c r="B7436" s="30">
        <f>P7436*V7436</f>
        <v>3.892940565929821E-7</v>
      </c>
      <c r="C7436" t="inlineStr">
        <is>
          <t>APAC</t>
        </is>
      </c>
      <c r="D7436" t="inlineStr">
        <is>
          <t>unit</t>
        </is>
      </c>
      <c r="F7436" t="inlineStr">
        <is>
          <t>technosphere</t>
        </is>
      </c>
      <c r="G7436" t="n">
        <v>2</v>
      </c>
      <c r="H7436" t="n">
        <v>-15.20991773919472</v>
      </c>
      <c r="I7436" t="n">
        <v>0.09798894162072011</v>
      </c>
      <c r="J7436" t="inlineStr">
        <is>
          <t>(2,2,1,1,1,3); Calculation with average annual yield and share of technologies. Lifetime: 30a.</t>
        </is>
      </c>
      <c r="L7436" t="inlineStr">
        <is>
          <t>photovoltaic flat-roof installation, 3kWp, multi-Si, on roof</t>
        </is>
      </c>
      <c r="N7436" t="inlineStr">
        <is>
          <t>all</t>
        </is>
      </c>
      <c r="O7436" t="n">
        <v>1</v>
      </c>
      <c r="P7436" s="30">
        <f>INDEX(parameters!$D$41:$AG$178,MATCH('PV (extension)'!B7406,parameters!$C$41:$C$178,0),MATCH('PV (extension)'!A7436,parameters!$D$5:$AG$5,0))/O7436</f>
        <v>5.0625069824473082E-2</v>
      </c>
      <c r="Q7436" s="3" t="inlineStr">
        <is>
          <t>roof-top</t>
        </is>
      </c>
      <c r="R7436">
        <f>INDEX(parameters!$C$196:$EJ$198,MATCH('PV (extension)'!Q7436,parameters!$B$196:$B$198,0),MATCH('PV (extension)'!B7406,parameters!$C$195:$EJ$195,0))</f>
        <v>1444.9251569632595</v>
      </c>
      <c r="S7436" t="n">
        <v>3</v>
      </c>
      <c r="T7436" t="n">
        <v>30</v>
      </c>
      <c r="U7436">
        <f>T7436*S7436*R7436</f>
        <v>130043.26412669335</v>
      </c>
      <c r="V7436">
        <f>1/U7436</f>
        <v>7.6897485365005907E-6</v>
      </c>
    </row>
    <row r="7437" ht="16" customHeight="1" s="29">
      <c r="A7437" t="inlineStr">
        <is>
          <t>photovoltaic flat-roof installation, 3kWp, single-Si, on roof</t>
        </is>
      </c>
      <c r="B7437" s="30">
        <f>P7437*V7437</f>
        <v>2.0320585838657098E-7</v>
      </c>
      <c r="C7437" t="inlineStr">
        <is>
          <t>APAC</t>
        </is>
      </c>
      <c r="D7437" t="inlineStr">
        <is>
          <t>unit</t>
        </is>
      </c>
      <c r="F7437" t="inlineStr">
        <is>
          <t>technosphere</t>
        </is>
      </c>
      <c r="G7437" t="n">
        <v>2</v>
      </c>
      <c r="H7437" t="n">
        <v>-15.84555259734934</v>
      </c>
      <c r="I7437" t="n">
        <v>0.09798894162072011</v>
      </c>
      <c r="J7437" t="inlineStr">
        <is>
          <t>(2,2,1,1,1,3); Calculation with average annual yield and share of technologies. Lifetime: 30a.</t>
        </is>
      </c>
      <c r="L7437" t="inlineStr">
        <is>
          <t>photovoltaic flat-roof installation, 3kWp, single-Si, on roof</t>
        </is>
      </c>
      <c r="N7437" t="inlineStr">
        <is>
          <t>all</t>
        </is>
      </c>
      <c r="O7437" t="n">
        <v>1</v>
      </c>
      <c r="P7437" s="30">
        <f>INDEX(parameters!$D$41:$AG$178,MATCH('PV (extension)'!B7406,parameters!$C$41:$C$178,0),MATCH('PV (extension)'!A7437,parameters!$D$5:$AG$5,0))/O7437</f>
        <v>2.6425553114256296E-2</v>
      </c>
      <c r="Q7437" s="3" t="inlineStr">
        <is>
          <t>roof-top</t>
        </is>
      </c>
      <c r="R7437">
        <f>INDEX(parameters!$C$196:$EJ$198,MATCH('PV (extension)'!Q7437,parameters!$B$196:$B$198,0),MATCH('PV (extension)'!B7406,parameters!$C$195:$EJ$195,0))</f>
        <v>1444.9251569632595</v>
      </c>
      <c r="S7437" t="n">
        <v>3</v>
      </c>
      <c r="T7437" t="n">
        <v>30</v>
      </c>
      <c r="U7437">
        <f>T7437*S7437*R7437</f>
        <v>130043.26412669335</v>
      </c>
      <c r="V7437">
        <f>1/U7437</f>
        <v>7.6897485365005907E-6</v>
      </c>
    </row>
    <row r="7438" ht="16" customHeight="1" s="29">
      <c r="A7438" t="inlineStr">
        <is>
          <t>photovoltaic slanted-roof installation, 3kWp, CIS, panel, mounted, on roof</t>
        </is>
      </c>
      <c r="B7438" s="30">
        <f>P7438*V7438</f>
        <v>1.1239686491484905E-7</v>
      </c>
      <c r="C7438" t="inlineStr">
        <is>
          <t>CH</t>
        </is>
      </c>
      <c r="D7438" t="inlineStr">
        <is>
          <t>unit</t>
        </is>
      </c>
      <c r="F7438" t="inlineStr">
        <is>
          <t>technosphere</t>
        </is>
      </c>
      <c r="G7438" t="n">
        <v>2</v>
      </c>
      <c r="H7438" t="n">
        <v>-16.88405011147741</v>
      </c>
      <c r="I7438" t="n">
        <v>0.09798894162072011</v>
      </c>
      <c r="J7438" t="inlineStr">
        <is>
          <t>(2,2,1,1,1,3); Calculation with average annual yield and share of technologies. Lifetime: 30a.</t>
        </is>
      </c>
      <c r="L7438" t="inlineStr">
        <is>
          <t>photovoltaic slanted-roof installation, 3kWp, CIS, panel, mounted, on roof</t>
        </is>
      </c>
      <c r="N7438" t="inlineStr">
        <is>
          <t>all</t>
        </is>
      </c>
      <c r="O7438" t="n">
        <v>1</v>
      </c>
      <c r="P7438" s="30">
        <f>INDEX(parameters!$D$41:$AG$178,MATCH('PV (extension)'!B7406,parameters!$C$41:$C$178,0),MATCH('PV (extension)'!A7438,parameters!$D$5:$AG$5,0))/O7438</f>
        <v>1.4616455191133988E-2</v>
      </c>
      <c r="Q7438" s="3" t="inlineStr">
        <is>
          <t>roof-top</t>
        </is>
      </c>
      <c r="R7438">
        <f>INDEX(parameters!$C$196:$EJ$198,MATCH('PV (extension)'!Q7438,parameters!$B$196:$B$198,0),MATCH('PV (extension)'!B7406,parameters!$C$195:$EJ$195,0))</f>
        <v>1444.9251569632595</v>
      </c>
      <c r="S7438" t="n">
        <v>3</v>
      </c>
      <c r="T7438" t="n">
        <v>30</v>
      </c>
      <c r="U7438">
        <f>T7438*S7438*R7438</f>
        <v>130043.26412669335</v>
      </c>
      <c r="V7438">
        <f>1/U7438</f>
        <v>7.6897485365005907E-6</v>
      </c>
    </row>
    <row r="7439" ht="16" customHeight="1" s="29">
      <c r="A7439" t="inlineStr">
        <is>
          <t>photovoltaic slanted-roof installation, 3kWp, CdTe, laminated, integrated, on roof</t>
        </is>
      </c>
      <c r="B7439" s="30">
        <f>P7439*V7439</f>
        <v>3.1471827013863066E-9</v>
      </c>
      <c r="C7439" t="inlineStr">
        <is>
          <t>CH</t>
        </is>
      </c>
      <c r="D7439" t="inlineStr">
        <is>
          <t>unit</t>
        </is>
      </c>
      <c r="F7439" t="inlineStr">
        <is>
          <t>technosphere</t>
        </is>
      </c>
      <c r="G7439" t="n">
        <v>2</v>
      </c>
      <c r="H7439" t="n">
        <v>-19.50639655088546</v>
      </c>
      <c r="I7439" t="n">
        <v>0.09798894162072011</v>
      </c>
      <c r="J7439" t="inlineStr">
        <is>
          <t>(2,2,1,1,1,3); Calculation with average annual yield and share of technologies. Lifetime: 30a.</t>
        </is>
      </c>
      <c r="L7439" t="inlineStr">
        <is>
          <t>photovoltaic slanted-roof installation, 3kWp, CdTe, laminated, integrated, on roof</t>
        </is>
      </c>
      <c r="N7439" t="inlineStr">
        <is>
          <t>all</t>
        </is>
      </c>
      <c r="O7439" t="n">
        <v>1</v>
      </c>
      <c r="P7439" s="30">
        <f>INDEX(parameters!$D$41:$AG$178,MATCH('PV (extension)'!B7406,parameters!$C$41:$C$178,0),MATCH('PV (extension)'!A7439,parameters!$D$5:$AG$5,0))/O7439</f>
        <v>4.0926991129133978E-4</v>
      </c>
      <c r="Q7439" s="3" t="inlineStr">
        <is>
          <t>roof-top</t>
        </is>
      </c>
      <c r="R7439">
        <f>INDEX(parameters!$C$196:$EJ$198,MATCH('PV (extension)'!Q7439,parameters!$B$196:$B$198,0),MATCH('PV (extension)'!B7406,parameters!$C$195:$EJ$195,0))</f>
        <v>1444.9251569632595</v>
      </c>
      <c r="S7439" t="n">
        <v>3</v>
      </c>
      <c r="T7439" t="n">
        <v>30</v>
      </c>
      <c r="U7439">
        <f>T7439*S7439*R7439</f>
        <v>130043.26412669335</v>
      </c>
      <c r="V7439">
        <f>1/U7439</f>
        <v>7.6897485365005907E-6</v>
      </c>
    </row>
    <row r="7440" ht="16" customHeight="1" s="29">
      <c r="A7440" t="inlineStr">
        <is>
          <t>photovoltaic slanted-roof installation, 3kWp, multi-Si, laminated, integrated, on roof</t>
        </is>
      </c>
      <c r="B7440" s="30">
        <f>P7440*V7440</f>
        <v>1.8697597312446367E-8</v>
      </c>
      <c r="C7440" t="inlineStr">
        <is>
          <t>APAC</t>
        </is>
      </c>
      <c r="D7440" t="inlineStr">
        <is>
          <t>unit</t>
        </is>
      </c>
      <c r="F7440" t="inlineStr">
        <is>
          <t>technosphere</t>
        </is>
      </c>
      <c r="G7440" t="n">
        <v>2</v>
      </c>
      <c r="H7440" t="n">
        <v>-18.22076487875746</v>
      </c>
      <c r="I7440" t="n">
        <v>0.09798894162072011</v>
      </c>
      <c r="J7440" t="inlineStr">
        <is>
          <t>(2,2,1,1,1,3); Calculation with average annual yield and share of technologies. Lifetime: 30a.</t>
        </is>
      </c>
      <c r="L7440" t="inlineStr">
        <is>
          <t>photovoltaic slanted-roof installation, 3kWp, multi-Si, laminated, integrated, on roof</t>
        </is>
      </c>
      <c r="N7440" t="inlineStr">
        <is>
          <t>all</t>
        </is>
      </c>
      <c r="O7440" t="n">
        <v>1</v>
      </c>
      <c r="P7440" s="30">
        <f>INDEX(parameters!$D$41:$AG$178,MATCH('PV (extension)'!B7406,parameters!$C$41:$C$178,0),MATCH('PV (extension)'!A7440,parameters!$D$5:$AG$5,0))/O7440</f>
        <v>2.4314965858370148E-3</v>
      </c>
      <c r="Q7440" s="3" t="inlineStr">
        <is>
          <t>roof-top</t>
        </is>
      </c>
      <c r="R7440">
        <f>INDEX(parameters!$C$196:$EJ$198,MATCH('PV (extension)'!Q7440,parameters!$B$196:$B$198,0),MATCH('PV (extension)'!B7406,parameters!$C$195:$EJ$195,0))</f>
        <v>1444.9251569632595</v>
      </c>
      <c r="S7440" t="n">
        <v>3</v>
      </c>
      <c r="T7440" t="n">
        <v>30</v>
      </c>
      <c r="U7440">
        <f>T7440*S7440*R7440</f>
        <v>130043.26412669335</v>
      </c>
      <c r="V7440">
        <f>1/U7440</f>
        <v>7.6897485365005907E-6</v>
      </c>
    </row>
    <row r="7441" ht="16" customHeight="1" s="29">
      <c r="A7441" t="inlineStr">
        <is>
          <t>photovoltaic slanted-roof installation, 3kWp, multi-Si, panel, mounted, on roof</t>
        </is>
      </c>
      <c r="B7441" s="30">
        <f>P7441*V7441</f>
        <v>3.2003645335148505E-7</v>
      </c>
      <c r="C7441" t="inlineStr">
        <is>
          <t>APAC</t>
        </is>
      </c>
      <c r="D7441" t="inlineStr">
        <is>
          <t>unit</t>
        </is>
      </c>
      <c r="F7441" t="inlineStr">
        <is>
          <t>technosphere</t>
        </is>
      </c>
      <c r="G7441" t="n">
        <v>2</v>
      </c>
      <c r="H7441" t="n">
        <v>-15.40735416199742</v>
      </c>
      <c r="I7441" t="n">
        <v>0.09798894162072011</v>
      </c>
      <c r="J7441" t="inlineStr">
        <is>
          <t>(2,2,1,1,1,3); Calculation with average annual yield and share of technologies. Lifetime: 30a.</t>
        </is>
      </c>
      <c r="L7441" t="inlineStr">
        <is>
          <t>photovoltaic slanted-roof installation, 3kWp, multi-Si, panel, mounted, on roof</t>
        </is>
      </c>
      <c r="N7441" t="inlineStr">
        <is>
          <t>all</t>
        </is>
      </c>
      <c r="O7441" t="n">
        <v>1</v>
      </c>
      <c r="P7441" s="30">
        <f>INDEX(parameters!$D$41:$AG$178,MATCH('PV (extension)'!B7406,parameters!$C$41:$C$178,0),MATCH('PV (extension)'!A7441,parameters!$D$5:$AG$5,0))/O7441</f>
        <v>4.1618585033357351E-2</v>
      </c>
      <c r="Q7441" s="3" t="inlineStr">
        <is>
          <t>roof-top</t>
        </is>
      </c>
      <c r="R7441">
        <f>INDEX(parameters!$C$196:$EJ$198,MATCH('PV (extension)'!Q7441,parameters!$B$196:$B$198,0),MATCH('PV (extension)'!B7406,parameters!$C$195:$EJ$195,0))</f>
        <v>1444.9251569632595</v>
      </c>
      <c r="S7441" t="n">
        <v>3</v>
      </c>
      <c r="T7441" t="n">
        <v>30</v>
      </c>
      <c r="U7441">
        <f>T7441*S7441*R7441</f>
        <v>130043.26412669335</v>
      </c>
      <c r="V7441">
        <f>1/U7441</f>
        <v>7.6897485365005907E-6</v>
      </c>
    </row>
    <row r="7442" ht="16" customHeight="1" s="29">
      <c r="A7442" t="inlineStr">
        <is>
          <t>photovoltaic slanted-roof installation, 3kWp, single-Si, laminated, integrated, on roof</t>
        </is>
      </c>
      <c r="B7442" s="30">
        <f>P7442*V7442</f>
        <v>9.8816108583700864E-9</v>
      </c>
      <c r="C7442" t="inlineStr">
        <is>
          <t>APAC</t>
        </is>
      </c>
      <c r="D7442" t="inlineStr">
        <is>
          <t>unit</t>
        </is>
      </c>
      <c r="F7442" t="inlineStr">
        <is>
          <t>technosphere</t>
        </is>
      </c>
      <c r="G7442" t="n">
        <v>2</v>
      </c>
      <c r="H7442" t="n">
        <v>-18.85636797425012</v>
      </c>
      <c r="I7442" t="n">
        <v>0.09798894162072011</v>
      </c>
      <c r="J7442" t="inlineStr">
        <is>
          <t>(2,2,1,1,1,3); Calculation with average annual yield and share of technologies. Lifetime: 30a.</t>
        </is>
      </c>
      <c r="L7442" t="inlineStr">
        <is>
          <t>photovoltaic slanted-roof installation, 3kWp, single-Si, laminated, integrated, on roof</t>
        </is>
      </c>
      <c r="N7442" t="inlineStr">
        <is>
          <t>all</t>
        </is>
      </c>
      <c r="O7442" t="n">
        <v>1</v>
      </c>
      <c r="P7442" s="30">
        <f>INDEX(parameters!$D$41:$AG$178,MATCH('PV (extension)'!B7406,parameters!$C$41:$C$178,0),MATCH('PV (extension)'!A7442,parameters!$D$5:$AG$5,0))/O7442</f>
        <v>1.2850369308522222E-3</v>
      </c>
      <c r="Q7442" s="3" t="inlineStr">
        <is>
          <t>roof-top</t>
        </is>
      </c>
      <c r="R7442">
        <f>INDEX(parameters!$C$196:$EJ$198,MATCH('PV (extension)'!Q7442,parameters!$B$196:$B$198,0),MATCH('PV (extension)'!B7406,parameters!$C$195:$EJ$195,0))</f>
        <v>1444.9251569632595</v>
      </c>
      <c r="S7442" t="n">
        <v>3</v>
      </c>
      <c r="T7442" t="n">
        <v>30</v>
      </c>
      <c r="U7442">
        <f>T7442*S7442*R7442</f>
        <v>130043.26412669335</v>
      </c>
      <c r="V7442">
        <f>1/U7442</f>
        <v>7.6897485365005907E-6</v>
      </c>
    </row>
    <row r="7443" ht="16" customHeight="1" s="29">
      <c r="A7443" t="inlineStr">
        <is>
          <t>photovoltaic slanted-roof installation, 3kWp, single-Si, panel, mounted, on roof</t>
        </is>
      </c>
      <c r="B7443" s="30">
        <f>P7443*V7443</f>
        <v>1.6725326186830852E-7</v>
      </c>
      <c r="C7443" t="inlineStr">
        <is>
          <t>APAC</t>
        </is>
      </c>
      <c r="D7443" t="inlineStr">
        <is>
          <t>unit</t>
        </is>
      </c>
      <c r="F7443" t="inlineStr">
        <is>
          <t>technosphere</t>
        </is>
      </c>
      <c r="G7443" t="n">
        <v>2</v>
      </c>
      <c r="H7443" t="n">
        <v>-16.04298817847151</v>
      </c>
      <c r="I7443" t="n">
        <v>0.09798894162072011</v>
      </c>
      <c r="J7443" t="inlineStr">
        <is>
          <t>(2,2,1,1,1,3); Calculation with average annual yield and share of technologies. Lifetime: 30a.</t>
        </is>
      </c>
      <c r="L7443" t="inlineStr">
        <is>
          <t>photovoltaic slanted-roof installation, 3kWp, single-Si, panel, mounted, on roof</t>
        </is>
      </c>
      <c r="N7443" t="inlineStr">
        <is>
          <t>all</t>
        </is>
      </c>
      <c r="O7443" t="n">
        <v>1</v>
      </c>
      <c r="P7443" s="30">
        <f>INDEX(parameters!$D$41:$AG$178,MATCH('PV (extension)'!B7406,parameters!$C$41:$C$178,0),MATCH('PV (extension)'!A7443,parameters!$D$5:$AG$5,0))/O7443</f>
        <v>2.1750160109191456E-2</v>
      </c>
      <c r="Q7443" s="3" t="inlineStr">
        <is>
          <t>roof-top</t>
        </is>
      </c>
      <c r="R7443">
        <f>INDEX(parameters!$C$196:$EJ$198,MATCH('PV (extension)'!Q7443,parameters!$B$196:$B$198,0),MATCH('PV (extension)'!B7406,parameters!$C$195:$EJ$195,0))</f>
        <v>1444.9251569632595</v>
      </c>
      <c r="S7443" t="n">
        <v>3</v>
      </c>
      <c r="T7443" t="n">
        <v>30</v>
      </c>
      <c r="U7443">
        <f>T7443*S7443*R7443</f>
        <v>130043.26412669335</v>
      </c>
      <c r="V7443">
        <f>1/U7443</f>
        <v>7.6897485365005907E-6</v>
      </c>
    </row>
    <row r="7444" s="29">
      <c r="A7444" t="inlineStr">
        <is>
          <t>market for tap water</t>
        </is>
      </c>
      <c r="B7444" t="n">
        <v>0.0020721</v>
      </c>
      <c r="C7444" t="inlineStr">
        <is>
          <t>Europe without Switzerland</t>
        </is>
      </c>
      <c r="D7444" t="inlineStr">
        <is>
          <t>kilogram</t>
        </is>
      </c>
      <c r="F7444" t="inlineStr">
        <is>
          <t>technosphere</t>
        </is>
      </c>
      <c r="G7444" t="n">
        <v>2</v>
      </c>
      <c r="H7444" t="n">
        <v>-6.179192693201237</v>
      </c>
      <c r="I7444" t="n">
        <v>0.04340984597628009</v>
      </c>
      <c r="J7444" t="inlineStr">
        <is>
          <t>(2,2,1,1,1,3); Estimation 20l/m2 panel</t>
        </is>
      </c>
      <c r="L7444" t="inlineStr">
        <is>
          <t>tap water</t>
        </is>
      </c>
    </row>
    <row r="7445" s="29">
      <c r="A7445" t="inlineStr">
        <is>
          <t>treatment of wastewater, from residence, capacity 1.1E10l/year</t>
        </is>
      </c>
      <c r="B7445" t="n">
        <v>-1.8649e-06</v>
      </c>
      <c r="C7445" t="inlineStr">
        <is>
          <t>CH</t>
        </is>
      </c>
      <c r="D7445" t="inlineStr">
        <is>
          <t>cubic meter</t>
        </is>
      </c>
      <c r="F7445" t="inlineStr">
        <is>
          <t>technosphere</t>
        </is>
      </c>
      <c r="G7445" t="n">
        <v>2</v>
      </c>
      <c r="H7445" t="n">
        <v>-13.19230312560901</v>
      </c>
      <c r="I7445" t="n">
        <v>0.04340984597628009</v>
      </c>
      <c r="J7445" t="inlineStr">
        <is>
          <t>(2,2,1,1,1,3); Estimation 20l/m2 panel</t>
        </is>
      </c>
      <c r="K7445" t="b">
        <v>1</v>
      </c>
      <c r="L7445" t="inlineStr">
        <is>
          <t>wastewater, from residence</t>
        </is>
      </c>
    </row>
    <row r="7446" s="29"/>
    <row r="7447" customFormat="1" s="28">
      <c r="A7447" s="28" t="inlineStr">
        <is>
          <t>Activity</t>
        </is>
      </c>
      <c r="B7447" s="28" t="inlineStr">
        <is>
          <t>electricity production, photovoltaic, residential</t>
        </is>
      </c>
    </row>
    <row r="7448">
      <c r="A7448" t="inlineStr">
        <is>
          <t>comment</t>
        </is>
      </c>
      <c r="B744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")&amp;HLOOKUP(B7449,parameters!$C$195:$EJ$198,2,0)&amp;" kWh/kWp.
Annual output, Facade: "&amp;HLOOKUP(B7449,parameters!$C$195:$EJ$198,3,0)&amp;" kWh/kWp.
Annual output, Open-ground: "&amp;HLOOKUP(B7449,parameters!$C$195:$EJ$198,4,0)&amp;_xlfn._LONGTEXT("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")&amp;VLOOKUP(B7449,'extension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1443.23220742999 kWh/kWp.
Annual output, Facade: 1013.33325202531 kWh/kWp.
Annual output, Open-ground: 1535.35341215956 kWh/kWp.
Amount of solar energy transformed to electricity. Waste heat emission due to losses of electricity in the system.
Technology:  Electricity production with grid-connected photovoltaic power plants.
Time period:  Time of publications
Production volume: 3.002 GWh in 2025.
Sampling:  Statistical data and model calculations
Extrapolations:  Use of PV technology data investigated for other countries (Switzerland). Correction of average yield with Swiss data.
Uncertainty:  None
Author: Romain Sacchi, PSI, romain.sacchi@psi.ch</v>
      </c>
    </row>
    <row r="7449" s="29">
      <c r="A7449" t="inlineStr">
        <is>
          <t>location</t>
        </is>
      </c>
      <c r="B7449" t="inlineStr">
        <is>
          <t>SR</t>
        </is>
      </c>
    </row>
    <row r="7450" s="29">
      <c r="A7450" t="inlineStr">
        <is>
          <t>production amount</t>
        </is>
      </c>
      <c r="B7450" t="n">
        <v>1</v>
      </c>
    </row>
    <row r="7451" s="29">
      <c r="A7451" t="inlineStr">
        <is>
          <t>reference product</t>
        </is>
      </c>
      <c r="B7451" t="inlineStr">
        <is>
          <t>electricity, low voltage</t>
        </is>
      </c>
    </row>
    <row r="7452" s="29">
      <c r="A7452" t="inlineStr">
        <is>
          <t>source</t>
        </is>
      </c>
      <c r="B74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53" s="29">
      <c r="A7453" t="inlineStr">
        <is>
          <t>type</t>
        </is>
      </c>
      <c r="B7453" t="inlineStr">
        <is>
          <t>process</t>
        </is>
      </c>
    </row>
    <row r="7454" s="29">
      <c r="A7454" t="inlineStr">
        <is>
          <t>unit</t>
        </is>
      </c>
      <c r="B7454" t="inlineStr">
        <is>
          <t>kilowatt hour</t>
        </is>
      </c>
    </row>
    <row r="7455" s="29">
      <c r="A7455" t="inlineStr">
        <is>
          <t>Exchanges</t>
        </is>
      </c>
    </row>
    <row r="7456" customFormat="1" s="28">
      <c r="A7456" s="28" t="inlineStr">
        <is>
          <t>name</t>
        </is>
      </c>
      <c r="B7456" s="28" t="inlineStr">
        <is>
          <t>amount</t>
        </is>
      </c>
      <c r="C7456" s="28" t="inlineStr">
        <is>
          <t>location</t>
        </is>
      </c>
      <c r="D7456" s="28" t="inlineStr">
        <is>
          <t>unit</t>
        </is>
      </c>
      <c r="E7456" s="28" t="inlineStr">
        <is>
          <t>categories</t>
        </is>
      </c>
      <c r="F7456" s="28" t="inlineStr">
        <is>
          <t>type</t>
        </is>
      </c>
      <c r="G7456" s="28" t="inlineStr">
        <is>
          <t>uncertainty type</t>
        </is>
      </c>
      <c r="H7456" s="28" t="inlineStr">
        <is>
          <t>reference product</t>
        </is>
      </c>
      <c r="I7456" s="28" t="inlineStr">
        <is>
          <t>comment</t>
        </is>
      </c>
      <c r="J7456" s="28" t="inlineStr">
        <is>
          <t>production volume</t>
        </is>
      </c>
      <c r="K7456" s="28" t="inlineStr">
        <is>
          <t>scope</t>
        </is>
      </c>
      <c r="L7456" s="28" t="inlineStr">
        <is>
          <t>scope share</t>
        </is>
      </c>
      <c r="M7456" s="28" t="inlineStr">
        <is>
          <t>tech share</t>
        </is>
      </c>
      <c r="N7456" s="28" t="inlineStr">
        <is>
          <t>installation</t>
        </is>
      </c>
      <c r="O7456" s="28" t="inlineStr">
        <is>
          <t>productivity</t>
        </is>
      </c>
      <c r="P7456" s="28" t="inlineStr">
        <is>
          <t>kWp</t>
        </is>
      </c>
      <c r="Q7456" s="28" t="inlineStr">
        <is>
          <t>lifetime</t>
        </is>
      </c>
      <c r="R7456" s="28" t="inlineStr">
        <is>
          <t>lifetime production</t>
        </is>
      </c>
      <c r="S7456" s="28" t="inlineStr">
        <is>
          <t>inverted lifetime production</t>
        </is>
      </c>
    </row>
    <row r="7457" s="29">
      <c r="A7457" t="inlineStr">
        <is>
          <t>Energy, solar, converted</t>
        </is>
      </c>
      <c r="B7457" t="n">
        <v>3.8503</v>
      </c>
      <c r="D7457" t="inlineStr">
        <is>
          <t>megajoule</t>
        </is>
      </c>
      <c r="E7457" t="inlineStr">
        <is>
          <t>natural resource::in air</t>
        </is>
      </c>
      <c r="F7457" t="inlineStr">
        <is>
          <t>biosphere</t>
        </is>
      </c>
      <c r="G7457" t="n">
        <v>0</v>
      </c>
      <c r="I7457" t="inlineStr">
        <is>
          <t>(2,2,1,1,1,3); Energy loss in the system</t>
        </is>
      </c>
    </row>
    <row r="7458" s="29">
      <c r="A7458" t="inlineStr">
        <is>
          <t>Heat, waste</t>
        </is>
      </c>
      <c r="B7458" t="n">
        <v>0.25027</v>
      </c>
      <c r="D7458" t="inlineStr">
        <is>
          <t>megajoule</t>
        </is>
      </c>
      <c r="E7458" t="inlineStr">
        <is>
          <t>air</t>
        </is>
      </c>
      <c r="F7458" t="inlineStr">
        <is>
          <t>biosphere</t>
        </is>
      </c>
      <c r="G7458" t="n">
        <v>0</v>
      </c>
      <c r="I7458" t="inlineStr">
        <is>
          <t>(1,na,na,na,na,na); Calculation with average annual output and share of technologies; Average degradation of 10.5% included</t>
        </is>
      </c>
    </row>
    <row r="7459" s="29">
      <c r="A7459" t="inlineStr">
        <is>
          <t>electricity production, photovoltaic, residential</t>
        </is>
      </c>
      <c r="B7459" t="n">
        <v>1</v>
      </c>
      <c r="C7459" t="inlineStr">
        <is>
          <t>SR</t>
        </is>
      </c>
      <c r="D7459" t="inlineStr">
        <is>
          <t>kilowatt hour</t>
        </is>
      </c>
      <c r="E7459" t="inlineStr">
        <is>
          <t>photovoltaic::power plants</t>
        </is>
      </c>
      <c r="F7459" t="inlineStr">
        <is>
          <t>production</t>
        </is>
      </c>
      <c r="G7459" t="n">
        <v>0</v>
      </c>
      <c r="H7459" t="inlineStr">
        <is>
          <t>electricity, low voltage</t>
        </is>
      </c>
      <c r="J7459">
        <f>VLOOKUP(C7459,'extension - production vol'!$B$6:$D$235,3,0)</f>
        <v>3.0019999999999998</v>
      </c>
    </row>
    <row r="7460" ht="16" customHeight="1" s="29">
      <c r="A7460" t="inlineStr">
        <is>
          <t>photovoltaic slanted-roof installation, 3 kWp, CIS, laminated, integrated, on roof</t>
        </is>
      </c>
      <c r="B7460" s="30">
        <f>M7460*S7460</f>
        <v>3.9416334253378002E-8</v>
      </c>
      <c r="C7460" t="inlineStr">
        <is>
          <t>CH</t>
        </is>
      </c>
      <c r="D7460" t="inlineStr">
        <is>
          <t>unit</t>
        </is>
      </c>
      <c r="F7460" t="inlineStr">
        <is>
          <t>technosphere</t>
        </is>
      </c>
      <c r="G7460" t="n">
        <v>0</v>
      </c>
      <c r="H7460" t="inlineStr">
        <is>
          <t>photovoltaic slanted-roof installation, 3 kWp, CIS, laminated, integrated, on roof</t>
        </is>
      </c>
      <c r="I7460" t="inlineStr">
        <is>
          <t>(2,2,1,1,1,3); Calculation with average annual yield and share of technologies. Lifetime: 30a.</t>
        </is>
      </c>
      <c r="K7460" t="inlineStr">
        <is>
          <t>residential</t>
        </is>
      </c>
      <c r="L7460">
        <f>IF(K7460="residential",VLOOKUP(B7449,parameters!$C$41:$AG$178,18,0),IF(K7460="commercial",1-VLOOKUP(B7449,parameters!$C$41:$AG$178,18,0),1))</f>
        <v>0.17766751537682748</v>
      </c>
      <c r="M7460" s="30">
        <f>INDEX(parameters!$D$41:$AG$178,MATCH('PV (extension)'!B7449,parameters!$C$41:$C$178,0),MATCH('PV (extension)'!A7460,parameters!$D$5:$AG$5,0))/L7460</f>
        <v>5.119823078397083E-3</v>
      </c>
      <c r="N7460" s="3" t="inlineStr">
        <is>
          <t>roof-top</t>
        </is>
      </c>
      <c r="O7460">
        <f>INDEX(parameters!$C$196:$EJ$198,MATCH('PV (extension)'!N7460,parameters!$B$196:$B$198,0),MATCH('PV (extension)'!B7449,parameters!$C$195:$EJ$195,0))</f>
        <v>1443.2322074299864</v>
      </c>
      <c r="P7460" t="n">
        <v>3</v>
      </c>
      <c r="Q7460" t="n">
        <v>30</v>
      </c>
      <c r="R7460">
        <f>Q7460*P7460*O7460</f>
        <v>129890.89866869878</v>
      </c>
      <c r="S7460">
        <f>1/R7460</f>
        <v>7.6987688148236731E-6</v>
      </c>
    </row>
    <row r="7461" ht="16" customHeight="1" s="29">
      <c r="A7461" t="inlineStr">
        <is>
          <t>photovoltaic slanted-roof installation, 3 kWp, CdTe, panel, mounted, on roof</t>
        </is>
      </c>
      <c r="B7461" s="30">
        <f>M7461*S7461</f>
        <v>2.5708539930284029E-7</v>
      </c>
      <c r="C7461" t="inlineStr">
        <is>
          <t>CH</t>
        </is>
      </c>
      <c r="D7461" t="inlineStr">
        <is>
          <t>unit</t>
        </is>
      </c>
      <c r="F7461" t="inlineStr">
        <is>
          <t>technosphere</t>
        </is>
      </c>
      <c r="G7461" t="n">
        <v>0</v>
      </c>
      <c r="H7461" t="inlineStr">
        <is>
          <t>photovoltaic slanted-roof installation, 3 kWp, CdTe, panel, mounted, on roof</t>
        </is>
      </c>
      <c r="I7461" t="inlineStr">
        <is>
          <t>(2,2,1,1,1,3); Calculation with average annual yield and share of technologies. Lifetime: 30a.</t>
        </is>
      </c>
      <c r="K7461" t="inlineStr">
        <is>
          <t>residential</t>
        </is>
      </c>
      <c r="L7461">
        <f>L7460</f>
        <v>0.17766751537682748</v>
      </c>
      <c r="M7461" s="30">
        <f>INDEX(parameters!$D$41:$AG$178,MATCH('PV (extension)'!B7449,parameters!$C$41:$C$178,0),MATCH('PV (extension)'!A7461,parameters!$D$5:$AG$5,0))/L7461</f>
        <v>3.3393053550047194E-2</v>
      </c>
      <c r="N7461" s="3" t="inlineStr">
        <is>
          <t>roof-top</t>
        </is>
      </c>
      <c r="O7461">
        <f>INDEX(parameters!$C$196:$EJ$198,MATCH('PV (extension)'!N7461,parameters!$B$196:$B$198,0),MATCH('PV (extension)'!B7449,parameters!$C$195:$EJ$195,0))</f>
        <v>1443.2322074299864</v>
      </c>
      <c r="P7461" t="n">
        <v>3</v>
      </c>
      <c r="Q7461" t="n">
        <v>30</v>
      </c>
      <c r="R7461">
        <f>Q7461*P7461*O7461</f>
        <v>129890.89866869878</v>
      </c>
      <c r="S7461">
        <f>1/R7461</f>
        <v>7.6987688148236731E-6</v>
      </c>
    </row>
    <row r="7462" ht="16" customHeight="1" s="29">
      <c r="A7462" t="inlineStr">
        <is>
          <t>photovoltaic slanted-roof installation, 3 kWp, micro-Si, laminated, integrated, on roof</t>
        </is>
      </c>
      <c r="B7462" s="30">
        <f>M7462*S7462</f>
        <v>3.9835349161702743E-9</v>
      </c>
      <c r="C7462" t="inlineStr">
        <is>
          <t>RER</t>
        </is>
      </c>
      <c r="D7462" t="inlineStr">
        <is>
          <t>unit</t>
        </is>
      </c>
      <c r="F7462" t="inlineStr">
        <is>
          <t>technosphere</t>
        </is>
      </c>
      <c r="G7462" t="n">
        <v>0</v>
      </c>
      <c r="H7462" t="inlineStr">
        <is>
          <t>photovoltaic slanted-roof installation, 3 kWp, micro-Si, laminated, integrated, on roof</t>
        </is>
      </c>
      <c r="I7462" t="inlineStr">
        <is>
          <t>(2,2,1,1,1,3); Calculation with average annual yield and share of technologies. Lifetime: 30a.</t>
        </is>
      </c>
      <c r="K7462" t="inlineStr">
        <is>
          <t>residential</t>
        </is>
      </c>
      <c r="L7462">
        <f>L7461</f>
        <v>0.17766751537682748</v>
      </c>
      <c r="M7462" s="30">
        <f>INDEX(parameters!$D$41:$AG$178,MATCH('PV (extension)'!B7449,parameters!$C$41:$C$178,0),MATCH('PV (extension)'!A7462,parameters!$D$5:$AG$5,0))/L7462</f>
        <v>5.1742493013949662E-4</v>
      </c>
      <c r="N7462" s="3" t="inlineStr">
        <is>
          <t>roof-top</t>
        </is>
      </c>
      <c r="O7462">
        <f>INDEX(parameters!$C$196:$EJ$198,MATCH('PV (extension)'!N7462,parameters!$B$196:$B$198,0),MATCH('PV (extension)'!B7449,parameters!$C$195:$EJ$195,0))</f>
        <v>1443.2322074299864</v>
      </c>
      <c r="P7462" t="n">
        <v>3</v>
      </c>
      <c r="Q7462" t="n">
        <v>30</v>
      </c>
      <c r="R7462">
        <f>Q7462*P7462*O7462</f>
        <v>129890.89866869878</v>
      </c>
      <c r="S7462">
        <f>1/R7462</f>
        <v>7.6987688148236731E-6</v>
      </c>
    </row>
    <row r="7463" ht="16" customHeight="1" s="29">
      <c r="A7463" t="inlineStr">
        <is>
          <t>photovoltaic slanted-roof installation, 3 kWp, micro-Si, panel, mounted, on roof</t>
        </is>
      </c>
      <c r="B7463" s="30">
        <f>M7463*S7463</f>
        <v>6.9253063044163089E-8</v>
      </c>
      <c r="C7463" t="inlineStr">
        <is>
          <t>RER</t>
        </is>
      </c>
      <c r="D7463" t="inlineStr">
        <is>
          <t>unit</t>
        </is>
      </c>
      <c r="F7463" t="inlineStr">
        <is>
          <t>technosphere</t>
        </is>
      </c>
      <c r="G7463" t="n">
        <v>0</v>
      </c>
      <c r="H7463" t="inlineStr">
        <is>
          <t>photovoltaic slanted-roof installation, 3 kWp, micro-Si, panel, mounted, on roof</t>
        </is>
      </c>
      <c r="I7463" t="inlineStr">
        <is>
          <t>(2,2,1,1,1,3); Calculation with average annual yield and share of technologies. Lifetime: 30a.</t>
        </is>
      </c>
      <c r="K7463" t="inlineStr">
        <is>
          <t>residential</t>
        </is>
      </c>
      <c r="L7463">
        <f>L7462</f>
        <v>0.17766751537682748</v>
      </c>
      <c r="M7463" s="30">
        <f>INDEX(parameters!$D$41:$AG$178,MATCH('PV (extension)'!B7449,parameters!$C$41:$C$178,0),MATCH('PV (extension)'!A7463,parameters!$D$5:$AG$5,0))/L7463</f>
        <v>8.9953425943663963E-3</v>
      </c>
      <c r="N7463" s="3" t="inlineStr">
        <is>
          <t>roof-top</t>
        </is>
      </c>
      <c r="O7463">
        <f>INDEX(parameters!$C$196:$EJ$198,MATCH('PV (extension)'!N7463,parameters!$B$196:$B$198,0),MATCH('PV (extension)'!B7449,parameters!$C$195:$EJ$195,0))</f>
        <v>1443.2322074299864</v>
      </c>
      <c r="P7463" t="n">
        <v>3</v>
      </c>
      <c r="Q7463" t="n">
        <v>30</v>
      </c>
      <c r="R7463">
        <f>Q7463*P7463*O7463</f>
        <v>129890.89866869878</v>
      </c>
      <c r="S7463">
        <f>1/R7463</f>
        <v>7.6987688148236731E-6</v>
      </c>
    </row>
    <row r="7464" s="29">
      <c r="A7464" t="inlineStr">
        <is>
          <t>photovoltaic facade installation, 3kWp, multi-Si, laminated, integrated, at building</t>
        </is>
      </c>
      <c r="B7464" s="30">
        <f>M7464*S7464</f>
        <v>2.0282715704187581E-7</v>
      </c>
      <c r="C7464" t="inlineStr">
        <is>
          <t>RER</t>
        </is>
      </c>
      <c r="D7464" t="inlineStr">
        <is>
          <t>unit</t>
        </is>
      </c>
      <c r="F7464" t="inlineStr">
        <is>
          <t>technosphere</t>
        </is>
      </c>
      <c r="G7464" t="n">
        <v>0</v>
      </c>
      <c r="H7464" t="inlineStr">
        <is>
          <t>photovoltaic facade installation, 3kWp, multi-Si, laminated, integrated, at building</t>
        </is>
      </c>
      <c r="I7464" t="inlineStr">
        <is>
          <t>(2,2,1,1,1,3); Calculation with average annual yield and share of technologies. Lifetime: 30a.</t>
        </is>
      </c>
      <c r="K7464" t="inlineStr">
        <is>
          <t>residential</t>
        </is>
      </c>
      <c r="L7464">
        <f>L7463</f>
        <v>0.17766751537682748</v>
      </c>
      <c r="M7464" s="30">
        <f>INDEX(parameters!$D$41:$AG$178,MATCH('PV (extension)'!B7449,parameters!$C$41:$C$178,0),MATCH('PV (extension)'!A7464,parameters!$D$5:$AG$5,0))/L7464</f>
        <v>1.8497835237986298E-2</v>
      </c>
      <c r="N7464" t="inlineStr">
        <is>
          <t>façade</t>
        </is>
      </c>
      <c r="O7464">
        <f>INDEX(parameters!$C$196:$EJ$198,MATCH('PV (extension)'!N7464,parameters!$B$196:$B$198,0),MATCH('PV (extension)'!B7449,parameters!$C$195:$EJ$195,0))</f>
        <v>1013.3332520253097</v>
      </c>
      <c r="P7464" t="n">
        <v>3</v>
      </c>
      <c r="Q7464" t="n">
        <v>30</v>
      </c>
      <c r="R7464">
        <f>Q7464*P7464*O7464</f>
        <v>91199.992682277865</v>
      </c>
      <c r="S7464">
        <f>1/R7464</f>
        <v>1.0964913160506445E-5</v>
      </c>
    </row>
    <row r="7465" s="29">
      <c r="A7465" t="inlineStr">
        <is>
          <t>photovoltaic facade installation, 3kWp, multi-Si, panel, mounted, at building</t>
        </is>
      </c>
      <c r="B7465" s="30">
        <f>M7465*S7465</f>
        <v>1.9891975923403169E-7</v>
      </c>
      <c r="C7465" t="inlineStr">
        <is>
          <t>RER</t>
        </is>
      </c>
      <c r="D7465" t="inlineStr">
        <is>
          <t>unit</t>
        </is>
      </c>
      <c r="F7465" t="inlineStr">
        <is>
          <t>technosphere</t>
        </is>
      </c>
      <c r="G7465" t="n">
        <v>0</v>
      </c>
      <c r="H7465" t="inlineStr">
        <is>
          <t>photovoltaic facade installation, 3kWp, multi-Si, panel, mounted, at building</t>
        </is>
      </c>
      <c r="I7465" t="inlineStr">
        <is>
          <t>(2,2,1,1,1,3); Calculation with average annual yield and share of technologies. Lifetime: 30a.</t>
        </is>
      </c>
      <c r="K7465" t="inlineStr">
        <is>
          <t>residential</t>
        </is>
      </c>
      <c r="L7465">
        <f>L7464</f>
        <v>0.17766751537682748</v>
      </c>
      <c r="M7465" s="30">
        <f>INDEX(parameters!$D$41:$AG$178,MATCH('PV (extension)'!B7449,parameters!$C$41:$C$178,0),MATCH('PV (extension)'!A7465,parameters!$D$5:$AG$5,0))/L7465</f>
        <v>1.8141480586504166E-2</v>
      </c>
      <c r="N7465" t="inlineStr">
        <is>
          <t>façade</t>
        </is>
      </c>
      <c r="O7465">
        <f>INDEX(parameters!$C$196:$EJ$198,MATCH('PV (extension)'!N7465,parameters!$B$196:$B$198,0),MATCH('PV (extension)'!B7449,parameters!$C$195:$EJ$195,0))</f>
        <v>1013.3332520253097</v>
      </c>
      <c r="P7465" t="n">
        <v>3</v>
      </c>
      <c r="Q7465" t="n">
        <v>30</v>
      </c>
      <c r="R7465">
        <f>Q7465*P7465*O7465</f>
        <v>91199.992682277865</v>
      </c>
      <c r="S7465">
        <f>1/R7465</f>
        <v>1.0964913160506445E-5</v>
      </c>
    </row>
    <row r="7466" s="29">
      <c r="A7466" t="inlineStr">
        <is>
          <t>photovoltaic facade installation, 3kWp, single-Si, laminated, integrated, at building</t>
        </is>
      </c>
      <c r="B7466" s="30">
        <f>M7466*S7466</f>
        <v>1.0692821300765509E-7</v>
      </c>
      <c r="C7466" t="inlineStr">
        <is>
          <t>RER</t>
        </is>
      </c>
      <c r="D7466" t="inlineStr">
        <is>
          <t>unit</t>
        </is>
      </c>
      <c r="F7466" t="inlineStr">
        <is>
          <t>technosphere</t>
        </is>
      </c>
      <c r="G7466" t="n">
        <v>0</v>
      </c>
      <c r="H7466" t="inlineStr">
        <is>
          <t>photovoltaic facade installation, 3kWp, single-Si, laminated, integrated, at building</t>
        </is>
      </c>
      <c r="I7466" t="inlineStr">
        <is>
          <t>(2,2,1,1,1,3); Calculation with average annual yield and share of technologies. Lifetime: 30a.</t>
        </is>
      </c>
      <c r="K7466" t="inlineStr">
        <is>
          <t>residential</t>
        </is>
      </c>
      <c r="L7466">
        <f>L7465</f>
        <v>0.17766751537682748</v>
      </c>
      <c r="M7466" s="30">
        <f>INDEX(parameters!$D$41:$AG$178,MATCH('PV (extension)'!B7449,parameters!$C$41:$C$178,0),MATCH('PV (extension)'!A7466,parameters!$D$5:$AG$5,0))/L7466</f>
        <v>9.7518522438271929E-3</v>
      </c>
      <c r="N7466" t="inlineStr">
        <is>
          <t>façade</t>
        </is>
      </c>
      <c r="O7466">
        <f>INDEX(parameters!$C$196:$EJ$198,MATCH('PV (extension)'!N7466,parameters!$B$196:$B$198,0),MATCH('PV (extension)'!B7449,parameters!$C$195:$EJ$195,0))</f>
        <v>1013.3332520253097</v>
      </c>
      <c r="P7466" t="n">
        <v>3</v>
      </c>
      <c r="Q7466" t="n">
        <v>30</v>
      </c>
      <c r="R7466">
        <f>Q7466*P7466*O7466</f>
        <v>91199.992682277865</v>
      </c>
      <c r="S7466">
        <f>1/R7466</f>
        <v>1.0964913160506445E-5</v>
      </c>
    </row>
    <row r="7467" s="29">
      <c r="A7467" t="inlineStr">
        <is>
          <t>photovoltaic facade installation, 3kWp, single-Si, panel, mounted, at building</t>
        </is>
      </c>
      <c r="B7467" s="30">
        <f>M7467*S7467</f>
        <v>1.0683569349545072E-7</v>
      </c>
      <c r="C7467" t="inlineStr">
        <is>
          <t>RER</t>
        </is>
      </c>
      <c r="D7467" t="inlineStr">
        <is>
          <t>unit</t>
        </is>
      </c>
      <c r="F7467" t="inlineStr">
        <is>
          <t>technosphere</t>
        </is>
      </c>
      <c r="G7467" t="n">
        <v>0</v>
      </c>
      <c r="H7467" t="inlineStr">
        <is>
          <t>photovoltaic facade installation, 3kWp, single-Si, panel, mounted, at building</t>
        </is>
      </c>
      <c r="I7467" t="inlineStr">
        <is>
          <t>(2,2,1,1,1,3); Calculation with average annual yield and share of technologies. Lifetime: 30a.</t>
        </is>
      </c>
      <c r="K7467" t="inlineStr">
        <is>
          <t>residential</t>
        </is>
      </c>
      <c r="L7467">
        <f>L7466</f>
        <v>0.17766751537682748</v>
      </c>
      <c r="M7467" s="30">
        <f>INDEX(parameters!$D$41:$AG$178,MATCH('PV (extension)'!B7449,parameters!$C$41:$C$178,0),MATCH('PV (extension)'!A7467,parameters!$D$5:$AG$5,0))/L7467</f>
        <v>9.7434144649911868E-3</v>
      </c>
      <c r="N7467" t="inlineStr">
        <is>
          <t>façade</t>
        </is>
      </c>
      <c r="O7467">
        <f>INDEX(parameters!$C$196:$EJ$198,MATCH('PV (extension)'!N7467,parameters!$B$196:$B$198,0),MATCH('PV (extension)'!B7449,parameters!$C$195:$EJ$195,0))</f>
        <v>1013.3332520253097</v>
      </c>
      <c r="P7467" t="n">
        <v>3</v>
      </c>
      <c r="Q7467" t="n">
        <v>30</v>
      </c>
      <c r="R7467">
        <f>Q7467*P7467*O7467</f>
        <v>91199.992682277865</v>
      </c>
      <c r="S7467">
        <f>1/R7467</f>
        <v>1.0964913160506445E-5</v>
      </c>
    </row>
    <row r="7468" ht="16" customHeight="1" s="29">
      <c r="A7468" t="inlineStr">
        <is>
          <t>photovoltaic flat-roof installation, 3kWp, multi-Si, on roof</t>
        </is>
      </c>
      <c r="B7468" s="30">
        <f>M7468*S7468</f>
        <v>2.1937083320283659E-6</v>
      </c>
      <c r="C7468" t="inlineStr">
        <is>
          <t>RER</t>
        </is>
      </c>
      <c r="D7468" t="inlineStr">
        <is>
          <t>unit</t>
        </is>
      </c>
      <c r="F7468" t="inlineStr">
        <is>
          <t>technosphere</t>
        </is>
      </c>
      <c r="G7468" t="n">
        <v>0</v>
      </c>
      <c r="H7468" t="inlineStr">
        <is>
          <t>photovoltaic flat-roof installation, 3kWp, multi-Si, on roof</t>
        </is>
      </c>
      <c r="I7468" t="inlineStr">
        <is>
          <t>(2,2,1,1,1,3); Calculation with average annual yield and share of technologies. Lifetime: 30a.</t>
        </is>
      </c>
      <c r="K7468" t="inlineStr">
        <is>
          <t>residential</t>
        </is>
      </c>
      <c r="L7468">
        <f>L7467</f>
        <v>0.17766751537682748</v>
      </c>
      <c r="M7468" s="30">
        <f>INDEX(parameters!$D$41:$AG$178,MATCH('PV (extension)'!B7449,parameters!$C$41:$C$178,0),MATCH('PV (extension)'!A7468,parameters!$D$5:$AG$5,0))/L7468</f>
        <v>0.28494274666417674</v>
      </c>
      <c r="N7468" s="3" t="inlineStr">
        <is>
          <t>roof-top</t>
        </is>
      </c>
      <c r="O7468">
        <f>INDEX(parameters!$C$196:$EJ$198,MATCH('PV (extension)'!N7468,parameters!$B$196:$B$198,0),MATCH('PV (extension)'!B7449,parameters!$C$195:$EJ$195,0))</f>
        <v>1443.2322074299864</v>
      </c>
      <c r="P7468" t="n">
        <v>3</v>
      </c>
      <c r="Q7468" t="n">
        <v>30</v>
      </c>
      <c r="R7468">
        <f>Q7468*P7468*O7468</f>
        <v>129890.89866869878</v>
      </c>
      <c r="S7468">
        <f>1/R7468</f>
        <v>7.6987688148236731E-6</v>
      </c>
    </row>
    <row r="7469" ht="16" customHeight="1" s="29">
      <c r="A7469" t="inlineStr">
        <is>
          <t>photovoltaic flat-roof installation, 3kWp, single-Si, on roof</t>
        </is>
      </c>
      <c r="B7469" s="30">
        <f>M7469*S7469</f>
        <v>1.1450839721544136E-6</v>
      </c>
      <c r="C7469" t="inlineStr">
        <is>
          <t>RER</t>
        </is>
      </c>
      <c r="D7469" t="inlineStr">
        <is>
          <t>unit</t>
        </is>
      </c>
      <c r="F7469" t="inlineStr">
        <is>
          <t>technosphere</t>
        </is>
      </c>
      <c r="G7469" t="n">
        <v>0</v>
      </c>
      <c r="H7469" t="inlineStr">
        <is>
          <t>photovoltaic flat-roof installation, 3kWp, single-Si, on roof</t>
        </is>
      </c>
      <c r="I7469" t="inlineStr">
        <is>
          <t>(2,2,1,1,1,3); Calculation with average annual yield and share of technologies. Lifetime: 30a.</t>
        </is>
      </c>
      <c r="K7469" t="inlineStr">
        <is>
          <t>residential</t>
        </is>
      </c>
      <c r="L7469">
        <f>L7468</f>
        <v>0.17766751537682748</v>
      </c>
      <c r="M7469" s="30">
        <f>INDEX(parameters!$D$41:$AG$178,MATCH('PV (extension)'!B7449,parameters!$C$41:$C$178,0),MATCH('PV (extension)'!A7469,parameters!$D$5:$AG$5,0))/L7469</f>
        <v>0.14873598619426004</v>
      </c>
      <c r="N7469" s="3" t="inlineStr">
        <is>
          <t>roof-top</t>
        </is>
      </c>
      <c r="O7469">
        <f>INDEX(parameters!$C$196:$EJ$198,MATCH('PV (extension)'!N7469,parameters!$B$196:$B$198,0),MATCH('PV (extension)'!B7449,parameters!$C$195:$EJ$195,0))</f>
        <v>1443.2322074299864</v>
      </c>
      <c r="P7469" t="n">
        <v>3</v>
      </c>
      <c r="Q7469" t="n">
        <v>30</v>
      </c>
      <c r="R7469">
        <f>Q7469*P7469*O7469</f>
        <v>129890.89866869878</v>
      </c>
      <c r="S7469">
        <f>1/R7469</f>
        <v>7.6987688148236731E-6</v>
      </c>
    </row>
    <row r="7470" ht="16" customHeight="1" s="29">
      <c r="A7470" t="inlineStr">
        <is>
          <t>photovoltaic slanted-roof installation, 3kWp, CIS, panel, mounted, on roof</t>
        </is>
      </c>
      <c r="B7470" s="30">
        <f>M7470*S7470</f>
        <v>6.3336682099763654E-7</v>
      </c>
      <c r="C7470" t="inlineStr">
        <is>
          <t>CH</t>
        </is>
      </c>
      <c r="D7470" t="inlineStr">
        <is>
          <t>unit</t>
        </is>
      </c>
      <c r="F7470" t="inlineStr">
        <is>
          <t>technosphere</t>
        </is>
      </c>
      <c r="G7470" t="n">
        <v>0</v>
      </c>
      <c r="H7470" t="inlineStr">
        <is>
          <t>photovoltaic slanted-roof installation, 3kWp, CIS, panel, mounted, on roof</t>
        </is>
      </c>
      <c r="I7470" t="inlineStr">
        <is>
          <t>(2,2,1,1,1,3); Calculation with average annual yield and share of technologies. Lifetime: 30a.</t>
        </is>
      </c>
      <c r="K7470" t="inlineStr">
        <is>
          <t>residential</t>
        </is>
      </c>
      <c r="L7470">
        <f>L7469</f>
        <v>0.17766751537682748</v>
      </c>
      <c r="M7470" s="30">
        <f>INDEX(parameters!$D$41:$AG$178,MATCH('PV (extension)'!B7449,parameters!$C$41:$C$178,0),MATCH('PV (extension)'!A7470,parameters!$D$5:$AG$5,0))/L7470</f>
        <v>8.2268585566319899E-2</v>
      </c>
      <c r="N7470" s="3" t="inlineStr">
        <is>
          <t>roof-top</t>
        </is>
      </c>
      <c r="O7470">
        <f>INDEX(parameters!$C$196:$EJ$198,MATCH('PV (extension)'!N7470,parameters!$B$196:$B$198,0),MATCH('PV (extension)'!B7449,parameters!$C$195:$EJ$195,0))</f>
        <v>1443.2322074299864</v>
      </c>
      <c r="P7470" t="n">
        <v>3</v>
      </c>
      <c r="Q7470" t="n">
        <v>30</v>
      </c>
      <c r="R7470">
        <f>Q7470*P7470*O7470</f>
        <v>129890.89866869878</v>
      </c>
      <c r="S7470">
        <f>1/R7470</f>
        <v>7.6987688148236731E-6</v>
      </c>
    </row>
    <row r="7471" ht="16" customHeight="1" s="29">
      <c r="A7471" t="inlineStr">
        <is>
          <t>photovoltaic slanted-roof installation, 3kWp, CdTe, laminated, integrated, on roof</t>
        </is>
      </c>
      <c r="B7471" s="30">
        <f>M7471*S7471</f>
        <v>1.7734668170557273E-8</v>
      </c>
      <c r="C7471" t="inlineStr">
        <is>
          <t>CH</t>
        </is>
      </c>
      <c r="D7471" t="inlineStr">
        <is>
          <t>unit</t>
        </is>
      </c>
      <c r="F7471" t="inlineStr">
        <is>
          <t>technosphere</t>
        </is>
      </c>
      <c r="G7471" t="n">
        <v>0</v>
      </c>
      <c r="H7471" t="inlineStr">
        <is>
          <t>photovoltaic slanted-roof installation, 3kWp, CdTe, laminated, integrated, on roof</t>
        </is>
      </c>
      <c r="I7471" t="inlineStr">
        <is>
          <t>(2,2,1,1,1,3); Calculation with average annual yield and share of technologies. Lifetime: 30a.</t>
        </is>
      </c>
      <c r="K7471" t="inlineStr">
        <is>
          <t>residential</t>
        </is>
      </c>
      <c r="L7471">
        <f>L7470</f>
        <v>0.17766751537682748</v>
      </c>
      <c r="M7471" s="30">
        <f>INDEX(parameters!$D$41:$AG$178,MATCH('PV (extension)'!B7449,parameters!$C$41:$C$178,0),MATCH('PV (extension)'!A7471,parameters!$D$5:$AG$5,0))/L7471</f>
        <v>2.3035719862648527E-3</v>
      </c>
      <c r="N7471" s="3" t="inlineStr">
        <is>
          <t>roof-top</t>
        </is>
      </c>
      <c r="O7471">
        <f>INDEX(parameters!$C$196:$EJ$198,MATCH('PV (extension)'!N7471,parameters!$B$196:$B$198,0),MATCH('PV (extension)'!B7449,parameters!$C$195:$EJ$195,0))</f>
        <v>1443.2322074299864</v>
      </c>
      <c r="P7471" t="n">
        <v>3</v>
      </c>
      <c r="Q7471" t="n">
        <v>30</v>
      </c>
      <c r="R7471">
        <f>Q7471*P7471*O7471</f>
        <v>129890.89866869878</v>
      </c>
      <c r="S7471">
        <f>1/R7471</f>
        <v>7.6987688148236731E-6</v>
      </c>
    </row>
    <row r="7472" ht="16" customHeight="1" s="29">
      <c r="A7472" t="inlineStr">
        <is>
          <t>photovoltaic slanted-roof installation, 3kWp, multi-Si, laminated, integrated, on roof</t>
        </is>
      </c>
      <c r="B7472" s="30">
        <f>M7472*S7472</f>
        <v>1.05362705437112E-7</v>
      </c>
      <c r="C7472" t="inlineStr">
        <is>
          <t>RER</t>
        </is>
      </c>
      <c r="D7472" t="inlineStr">
        <is>
          <t>unit</t>
        </is>
      </c>
      <c r="F7472" t="inlineStr">
        <is>
          <t>technosphere</t>
        </is>
      </c>
      <c r="G7472" t="n">
        <v>0</v>
      </c>
      <c r="H7472" t="inlineStr">
        <is>
          <t>photovoltaic slanted-roof installation, 3kWp, multi-Si, laminated, integrated, on roof</t>
        </is>
      </c>
      <c r="I7472" t="inlineStr">
        <is>
          <t>(2,2,1,1,1,3); Calculation with average annual yield and share of technologies. Lifetime: 30a.</t>
        </is>
      </c>
      <c r="K7472" t="inlineStr">
        <is>
          <t>residential</t>
        </is>
      </c>
      <c r="L7472">
        <f>L7471</f>
        <v>0.17766751537682748</v>
      </c>
      <c r="M7472" s="30">
        <f>INDEX(parameters!$D$41:$AG$178,MATCH('PV (extension)'!B7449,parameters!$C$41:$C$178,0),MATCH('PV (extension)'!A7472,parameters!$D$5:$AG$5,0))/L7472</f>
        <v>1.3685656495391874E-2</v>
      </c>
      <c r="N7472" s="3" t="inlineStr">
        <is>
          <t>roof-top</t>
        </is>
      </c>
      <c r="O7472">
        <f>INDEX(parameters!$C$196:$EJ$198,MATCH('PV (extension)'!N7472,parameters!$B$196:$B$198,0),MATCH('PV (extension)'!B7449,parameters!$C$195:$EJ$195,0))</f>
        <v>1443.2322074299864</v>
      </c>
      <c r="P7472" t="n">
        <v>3</v>
      </c>
      <c r="Q7472" t="n">
        <v>30</v>
      </c>
      <c r="R7472">
        <f>Q7472*P7472*O7472</f>
        <v>129890.89866869878</v>
      </c>
      <c r="S7472">
        <f>1/R7472</f>
        <v>7.6987688148236731E-6</v>
      </c>
    </row>
    <row r="7473" ht="16" customHeight="1" s="29">
      <c r="A7473" t="inlineStr">
        <is>
          <t>photovoltaic slanted-roof installation, 3kWp, multi-Si, panel, mounted, on roof</t>
        </is>
      </c>
      <c r="B7473" s="30">
        <f>M7473*S7473</f>
        <v>1.8034352756738612E-6</v>
      </c>
      <c r="C7473" t="inlineStr">
        <is>
          <t>RER</t>
        </is>
      </c>
      <c r="D7473" t="inlineStr">
        <is>
          <t>unit</t>
        </is>
      </c>
      <c r="F7473" t="inlineStr">
        <is>
          <t>technosphere</t>
        </is>
      </c>
      <c r="G7473" t="n">
        <v>0</v>
      </c>
      <c r="H7473" t="inlineStr">
        <is>
          <t>photovoltaic slanted-roof installation, 3kWp, multi-Si, panel, mounted, on roof</t>
        </is>
      </c>
      <c r="I7473" t="inlineStr">
        <is>
          <t>(2,2,1,1,1,3); Calculation with average annual yield and share of technologies. Lifetime: 30a.</t>
        </is>
      </c>
      <c r="K7473" t="inlineStr">
        <is>
          <t>residential</t>
        </is>
      </c>
      <c r="L7473">
        <f>L7472</f>
        <v>0.17766751537682748</v>
      </c>
      <c r="M7473" s="30">
        <f>INDEX(parameters!$D$41:$AG$178,MATCH('PV (extension)'!B7449,parameters!$C$41:$C$178,0),MATCH('PV (extension)'!A7473,parameters!$D$5:$AG$5,0))/L7473</f>
        <v>0.23424982864811036</v>
      </c>
      <c r="N7473" s="3" t="inlineStr">
        <is>
          <t>roof-top</t>
        </is>
      </c>
      <c r="O7473">
        <f>INDEX(parameters!$C$196:$EJ$198,MATCH('PV (extension)'!N7473,parameters!$B$196:$B$198,0),MATCH('PV (extension)'!B7449,parameters!$C$195:$EJ$195,0))</f>
        <v>1443.2322074299864</v>
      </c>
      <c r="P7473" t="n">
        <v>3</v>
      </c>
      <c r="Q7473" t="n">
        <v>30</v>
      </c>
      <c r="R7473">
        <f>Q7473*P7473*O7473</f>
        <v>129890.89866869878</v>
      </c>
      <c r="S7473">
        <f>1/R7473</f>
        <v>7.6987688148236731E-6</v>
      </c>
    </row>
    <row r="7474" ht="16" customHeight="1" s="29">
      <c r="A7474" t="inlineStr">
        <is>
          <t>photovoltaic slanted-roof installation, 3kWp, single-Si, laminated, integrated, on roof</t>
        </is>
      </c>
      <c r="B7474" s="30">
        <f>M7474*S7474</f>
        <v>5.5683799191757853E-8</v>
      </c>
      <c r="C7474" t="inlineStr">
        <is>
          <t>RER</t>
        </is>
      </c>
      <c r="D7474" t="inlineStr">
        <is>
          <t>unit</t>
        </is>
      </c>
      <c r="F7474" t="inlineStr">
        <is>
          <t>technosphere</t>
        </is>
      </c>
      <c r="G7474" t="n">
        <v>0</v>
      </c>
      <c r="H7474" t="inlineStr">
        <is>
          <t>photovoltaic slanted-roof installation, 3kWp, single-Si, laminated, integrated, on roof</t>
        </is>
      </c>
      <c r="I7474" t="inlineStr">
        <is>
          <t>(2,2,1,1,1,3); Calculation with average annual yield and share of technologies. Lifetime: 30a.</t>
        </is>
      </c>
      <c r="K7474" t="inlineStr">
        <is>
          <t>residential</t>
        </is>
      </c>
      <c r="L7474">
        <f>L7473</f>
        <v>0.17766751537682748</v>
      </c>
      <c r="M7474" s="30">
        <f>INDEX(parameters!$D$41:$AG$178,MATCH('PV (extension)'!B7449,parameters!$C$41:$C$178,0),MATCH('PV (extension)'!A7474,parameters!$D$5:$AG$5,0))/L7474</f>
        <v>7.2328187183047909E-3</v>
      </c>
      <c r="N7474" s="3" t="inlineStr">
        <is>
          <t>roof-top</t>
        </is>
      </c>
      <c r="O7474">
        <f>INDEX(parameters!$C$196:$EJ$198,MATCH('PV (extension)'!N7474,parameters!$B$196:$B$198,0),MATCH('PV (extension)'!B7449,parameters!$C$195:$EJ$195,0))</f>
        <v>1443.2322074299864</v>
      </c>
      <c r="P7474" t="n">
        <v>3</v>
      </c>
      <c r="Q7474" t="n">
        <v>30</v>
      </c>
      <c r="R7474">
        <f>Q7474*P7474*O7474</f>
        <v>129890.89866869878</v>
      </c>
      <c r="S7474">
        <f>1/R7474</f>
        <v>7.6987688148236731E-6</v>
      </c>
    </row>
    <row r="7475" ht="16" customHeight="1" s="29">
      <c r="A7475" t="inlineStr">
        <is>
          <t>photovoltaic slanted-roof installation, 3kWp, single-Si, panel, mounted, on roof</t>
        </is>
      </c>
      <c r="B7475" s="30">
        <f>M7475*S7475</f>
        <v>9.4248773621283414E-7</v>
      </c>
      <c r="C7475" t="inlineStr">
        <is>
          <t>RER</t>
        </is>
      </c>
      <c r="D7475" t="inlineStr">
        <is>
          <t>unit</t>
        </is>
      </c>
      <c r="F7475" t="inlineStr">
        <is>
          <t>technosphere</t>
        </is>
      </c>
      <c r="G7475" t="n">
        <v>0</v>
      </c>
      <c r="H7475" t="inlineStr">
        <is>
          <t>photovoltaic slanted-roof installation, 3kWp, single-Si, panel, mounted, on roof</t>
        </is>
      </c>
      <c r="I7475" t="inlineStr">
        <is>
          <t>(2,2,1,1,1,3); Calculation with average annual yield and share of technologies. Lifetime: 30a.</t>
        </is>
      </c>
      <c r="K7475" t="inlineStr">
        <is>
          <t>residential</t>
        </is>
      </c>
      <c r="L7475">
        <f>L7474</f>
        <v>0.17766751537682748</v>
      </c>
      <c r="M7475" s="30">
        <f>INDEX(parameters!$D$41:$AG$178,MATCH('PV (extension)'!B7449,parameters!$C$41:$C$178,0),MATCH('PV (extension)'!A7475,parameters!$D$5:$AG$5,0))/L7475</f>
        <v>0.12242057904091255</v>
      </c>
      <c r="N7475" s="3" t="inlineStr">
        <is>
          <t>roof-top</t>
        </is>
      </c>
      <c r="O7475">
        <f>INDEX(parameters!$C$196:$EJ$198,MATCH('PV (extension)'!N7475,parameters!$B$196:$B$198,0),MATCH('PV (extension)'!B7449,parameters!$C$195:$EJ$195,0))</f>
        <v>1443.2322074299864</v>
      </c>
      <c r="P7475" t="n">
        <v>3</v>
      </c>
      <c r="Q7475" t="n">
        <v>30</v>
      </c>
      <c r="R7475">
        <f>Q7475*P7475*O7475</f>
        <v>129890.89866869878</v>
      </c>
      <c r="S7475">
        <f>1/R7475</f>
        <v>7.6987688148236731E-6</v>
      </c>
    </row>
    <row r="7476" s="29">
      <c r="A7476" t="inlineStr">
        <is>
          <t>market for tap water</t>
        </is>
      </c>
      <c r="B7476" t="n">
        <v>0.0037026</v>
      </c>
      <c r="C7476" t="inlineStr">
        <is>
          <t>Europe without Switzerland</t>
        </is>
      </c>
      <c r="D7476" t="inlineStr">
        <is>
          <t>kilogram</t>
        </is>
      </c>
      <c r="F7476" t="inlineStr">
        <is>
          <t>technosphere</t>
        </is>
      </c>
      <c r="G7476" t="n">
        <v>0</v>
      </c>
      <c r="H7476" t="inlineStr">
        <is>
          <t>tap water</t>
        </is>
      </c>
      <c r="I7476" t="inlineStr">
        <is>
          <t>(2,2,1,1,1,3); Estimation 20l/m2 panel</t>
        </is>
      </c>
    </row>
    <row r="7477" s="29">
      <c r="A7477" t="inlineStr">
        <is>
          <t>treatment of wastewater, from residence, capacity 1.1E10l/year</t>
        </is>
      </c>
      <c r="B7477" t="n">
        <v>-3.3323e-06</v>
      </c>
      <c r="C7477" t="inlineStr">
        <is>
          <t>CH</t>
        </is>
      </c>
      <c r="D7477" t="inlineStr">
        <is>
          <t>cubic meter</t>
        </is>
      </c>
      <c r="F7477" t="inlineStr">
        <is>
          <t>technosphere</t>
        </is>
      </c>
      <c r="G7477" t="n">
        <v>0</v>
      </c>
      <c r="H7477" t="inlineStr">
        <is>
          <t>wastewater, from residence</t>
        </is>
      </c>
      <c r="I7477" t="inlineStr">
        <is>
          <t>(2,2,1,1,1,3); Estimation 20l/m2 panel</t>
        </is>
      </c>
    </row>
    <row r="7478" s="29"/>
    <row r="7479" customFormat="1" s="28">
      <c r="A7479" s="28" t="inlineStr">
        <is>
          <t>Activity</t>
        </is>
      </c>
      <c r="B7479" s="28" t="inlineStr">
        <is>
          <t>electricity production, photovoltaic, commercial</t>
        </is>
      </c>
    </row>
    <row r="7480">
      <c r="A7480" t="inlineStr">
        <is>
          <t>comment</t>
        </is>
      </c>
      <c r="B748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")&amp;HLOOKUP(B7481,parameters!$C$195:$EJ$198,2,0)&amp;" kWh/kWp.
Annual output, Facade: "&amp;HLOOKUP(B7481,parameters!$C$195:$EJ$198,3,0)&amp;" kWh/kWp.
Annual output, Open-ground: "&amp;HLOOKUP(B7481,parameters!$C$195:$EJ$198,4,0)&amp;_xlfn._LONGTEXT("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")&amp;VLOOKUP(B7481,'extension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1443.23220742999 kWh/kWp.
Annual output, Facade: 1013.33325202531 kWh/kWp.
Annual output, Open-ground: 1535.35341215956 kWh/kWp.
Amount of solar energy transformed to electricity. Waste heat emission due to losses of electricity in the system.
Technology:  Electricity production with grid-connected photovoltaic power plants.
Time period:  Time of publications
Production volume: 3.002 GWh in 2025.
Sampling:  Statistical data and model calculations
Extrapolations:  Use of PV technology data investigated for other countries (Switzerland). Correction of average yield with Swiss data.
Uncertainty:  None
Author: Romain Sacchi, PSI, romain.sacchi@psi.ch</v>
      </c>
    </row>
    <row r="7481" s="29">
      <c r="A7481" t="inlineStr">
        <is>
          <t>location</t>
        </is>
      </c>
      <c r="B7481" t="inlineStr">
        <is>
          <t>SR</t>
        </is>
      </c>
    </row>
    <row r="7482" s="29">
      <c r="A7482" t="inlineStr">
        <is>
          <t>production amount</t>
        </is>
      </c>
      <c r="B7482" t="n">
        <v>1</v>
      </c>
    </row>
    <row r="7483" s="29">
      <c r="A7483" t="inlineStr">
        <is>
          <t>reference product</t>
        </is>
      </c>
      <c r="B7483" t="inlineStr">
        <is>
          <t>electricity, low voltage</t>
        </is>
      </c>
    </row>
    <row r="7484" s="29">
      <c r="A7484" t="inlineStr">
        <is>
          <t>source</t>
        </is>
      </c>
      <c r="B74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485" s="29">
      <c r="A7485" t="inlineStr">
        <is>
          <t>type</t>
        </is>
      </c>
      <c r="B7485" t="inlineStr">
        <is>
          <t>process</t>
        </is>
      </c>
    </row>
    <row r="7486" s="29">
      <c r="A7486" t="inlineStr">
        <is>
          <t>unit</t>
        </is>
      </c>
      <c r="B7486" t="inlineStr">
        <is>
          <t>kilowatt hour</t>
        </is>
      </c>
    </row>
    <row r="7487" s="29">
      <c r="A7487" t="inlineStr">
        <is>
          <t>Exchanges</t>
        </is>
      </c>
    </row>
    <row r="7488" customFormat="1" s="28">
      <c r="A7488" s="28" t="inlineStr">
        <is>
          <t>name</t>
        </is>
      </c>
      <c r="B7488" s="28" t="inlineStr">
        <is>
          <t>amount</t>
        </is>
      </c>
      <c r="C7488" s="28" t="inlineStr">
        <is>
          <t>location</t>
        </is>
      </c>
      <c r="D7488" s="28" t="inlineStr">
        <is>
          <t>unit</t>
        </is>
      </c>
      <c r="E7488" s="28" t="inlineStr">
        <is>
          <t>categories</t>
        </is>
      </c>
      <c r="F7488" s="28" t="inlineStr">
        <is>
          <t>type</t>
        </is>
      </c>
      <c r="G7488" s="28" t="inlineStr">
        <is>
          <t>uncertainty type</t>
        </is>
      </c>
      <c r="H7488" s="28" t="inlineStr">
        <is>
          <t>reference product</t>
        </is>
      </c>
      <c r="I7488" s="28" t="inlineStr">
        <is>
          <t>comment</t>
        </is>
      </c>
      <c r="J7488" s="28" t="inlineStr">
        <is>
          <t>production volume</t>
        </is>
      </c>
      <c r="K7488" s="28" t="inlineStr">
        <is>
          <t>scope</t>
        </is>
      </c>
      <c r="L7488" s="28" t="inlineStr">
        <is>
          <t>scope share</t>
        </is>
      </c>
      <c r="M7488" s="28" t="inlineStr">
        <is>
          <t>tech share</t>
        </is>
      </c>
      <c r="N7488" s="28" t="inlineStr">
        <is>
          <t>installation</t>
        </is>
      </c>
      <c r="O7488" s="28" t="inlineStr">
        <is>
          <t>productivity</t>
        </is>
      </c>
      <c r="P7488" s="28" t="inlineStr">
        <is>
          <t>kWp</t>
        </is>
      </c>
      <c r="Q7488" s="28" t="inlineStr">
        <is>
          <t>lifetime</t>
        </is>
      </c>
      <c r="R7488" s="28" t="inlineStr">
        <is>
          <t>lifetime production</t>
        </is>
      </c>
      <c r="S7488" s="28" t="inlineStr">
        <is>
          <t>inverted lifetime production</t>
        </is>
      </c>
    </row>
    <row r="7489" s="29">
      <c r="A7489" t="inlineStr">
        <is>
          <t>Energy, solar, converted</t>
        </is>
      </c>
      <c r="B7489" t="n">
        <v>3.8503</v>
      </c>
      <c r="D7489" t="inlineStr">
        <is>
          <t>megajoule</t>
        </is>
      </c>
      <c r="E7489" t="inlineStr">
        <is>
          <t>natural resource::in air</t>
        </is>
      </c>
      <c r="F7489" t="inlineStr">
        <is>
          <t>biosphere</t>
        </is>
      </c>
      <c r="G7489" t="n">
        <v>0</v>
      </c>
      <c r="I7489" t="inlineStr">
        <is>
          <t>(2,2,1,1,1,3); Energy loss in the system</t>
        </is>
      </c>
    </row>
    <row r="7490" s="29">
      <c r="A7490" t="inlineStr">
        <is>
          <t>Heat, waste</t>
        </is>
      </c>
      <c r="B7490" t="n">
        <v>0.25027</v>
      </c>
      <c r="D7490" t="inlineStr">
        <is>
          <t>megajoule</t>
        </is>
      </c>
      <c r="E7490" t="inlineStr">
        <is>
          <t>air</t>
        </is>
      </c>
      <c r="F7490" t="inlineStr">
        <is>
          <t>biosphere</t>
        </is>
      </c>
      <c r="G7490" t="n">
        <v>0</v>
      </c>
      <c r="I7490" t="inlineStr">
        <is>
          <t>(1,na,na,na,na,na); Calculation with average annual output and share of technologies; Average degradation of 10.5% included</t>
        </is>
      </c>
    </row>
    <row r="7491" s="29">
      <c r="A7491" t="inlineStr">
        <is>
          <t>electricity production, photovoltaic, commercial</t>
        </is>
      </c>
      <c r="B7491" t="n">
        <v>1</v>
      </c>
      <c r="C7491" t="inlineStr">
        <is>
          <t>SR</t>
        </is>
      </c>
      <c r="D7491" t="inlineStr">
        <is>
          <t>kilowatt hour</t>
        </is>
      </c>
      <c r="E7491" t="inlineStr">
        <is>
          <t>photovoltaic::power plants</t>
        </is>
      </c>
      <c r="F7491" t="inlineStr">
        <is>
          <t>production</t>
        </is>
      </c>
      <c r="G7491" t="n">
        <v>0</v>
      </c>
      <c r="H7491" t="inlineStr">
        <is>
          <t>electricity, low voltage</t>
        </is>
      </c>
      <c r="J7491">
        <f>VLOOKUP(C7491,'extension - production vol'!$B$6:$D$235,3,0)</f>
        <v>3.0019999999999998</v>
      </c>
    </row>
    <row r="7492" ht="16" customHeight="1" s="29">
      <c r="A7492" t="inlineStr">
        <is>
          <t>photovoltaic flat-roof installation, 156 kWp, multi-Si, on roof</t>
        </is>
      </c>
      <c r="B7492" s="30">
        <f>M7492*S7492</f>
        <v>1.8177649966406266E-8</v>
      </c>
      <c r="C7492" t="inlineStr">
        <is>
          <t>CH</t>
        </is>
      </c>
      <c r="D7492" t="inlineStr">
        <is>
          <t>unit</t>
        </is>
      </c>
      <c r="F7492" t="inlineStr">
        <is>
          <t>technosphere</t>
        </is>
      </c>
      <c r="G7492" t="n">
        <v>0</v>
      </c>
      <c r="H7492" t="inlineStr">
        <is>
          <t>photovoltaic flat-roof installation, 156 kWp, multi-Si, on roof</t>
        </is>
      </c>
      <c r="I7492" t="inlineStr">
        <is>
          <t>(2,2,1,1,1,3); Calculation with average annual yield and share of technologies. Lifetime: 30a.</t>
        </is>
      </c>
      <c r="K7492" t="inlineStr">
        <is>
          <t>commercial</t>
        </is>
      </c>
      <c r="L7492">
        <f>IF(K7492="residential",VLOOKUP(B7481,parameters!$C$41:$AG$178,18,0),IF(K7492="commercial",1-VLOOKUP(B7481,parameters!$C$41:$AG$178,18,0),1))</f>
        <v>0.82233248462317254</v>
      </c>
      <c r="M7492" s="30">
        <f>INDEX(parameters!$D$41:$AG$178,MATCH('PV (extension)'!B7481,parameters!$C$41:$C$178,0),MATCH('PV (extension)'!A7492,parameters!$D$5:$AG$5,0))/L7492</f>
        <v>0.12277778707072071</v>
      </c>
      <c r="N7492" s="3" t="inlineStr">
        <is>
          <t>roof-top</t>
        </is>
      </c>
      <c r="O7492">
        <f>INDEX(parameters!$C$196:$EJ$198,MATCH('PV (extension)'!N7492,parameters!$B$196:$B$198,0),MATCH('PV (extension)'!B7481,parameters!$C$195:$EJ$195,0))</f>
        <v>1443.2322074299864</v>
      </c>
      <c r="P7492" t="n">
        <v>156</v>
      </c>
      <c r="Q7492" t="n">
        <v>30</v>
      </c>
      <c r="R7492">
        <f>Q7492*P7492*O7492</f>
        <v>6754326.730772336</v>
      </c>
      <c r="S7492">
        <f>1/R7492</f>
        <v>1.480532464389168E-7</v>
      </c>
    </row>
    <row r="7493" ht="16" customHeight="1" s="29">
      <c r="A7493" t="inlineStr">
        <is>
          <t>photovoltaic flat-roof installation, 156 kWp, single-Si, on roof</t>
        </is>
      </c>
      <c r="B7493" s="30">
        <f>M7493*S7493</f>
        <v>9.4953455144522227E-9</v>
      </c>
      <c r="C7493" t="inlineStr">
        <is>
          <t>CH</t>
        </is>
      </c>
      <c r="D7493" t="inlineStr">
        <is>
          <t>unit</t>
        </is>
      </c>
      <c r="F7493" t="inlineStr">
        <is>
          <t>technosphere</t>
        </is>
      </c>
      <c r="G7493" t="n">
        <v>0</v>
      </c>
      <c r="H7493" t="inlineStr">
        <is>
          <t>photovoltaic flat-roof installation, 156 kWp, single-Si, on roof</t>
        </is>
      </c>
      <c r="I7493" t="inlineStr">
        <is>
          <t>(2,2,1,1,1,3); Calculation with average annual yield and share of technologies. Lifetime: 30a.</t>
        </is>
      </c>
      <c r="K7493" t="inlineStr">
        <is>
          <t>commercial</t>
        </is>
      </c>
      <c r="L7493">
        <f>L7492</f>
        <v>0.82233248462317254</v>
      </c>
      <c r="M7493" s="30">
        <f>INDEX(parameters!$D$41:$AG$178,MATCH('PV (extension)'!B7481,parameters!$C$41:$C$178,0),MATCH('PV (extension)'!A7493,parameters!$D$5:$AG$5,0))/L7493</f>
        <v>6.4134666026183854E-2</v>
      </c>
      <c r="N7493" s="3" t="inlineStr">
        <is>
          <t>roof-top</t>
        </is>
      </c>
      <c r="O7493">
        <f>INDEX(parameters!$C$196:$EJ$198,MATCH('PV (extension)'!N7493,parameters!$B$196:$B$198,0),MATCH('PV (extension)'!B7481,parameters!$C$195:$EJ$195,0))</f>
        <v>1443.2322074299864</v>
      </c>
      <c r="P7493" t="n">
        <v>156</v>
      </c>
      <c r="Q7493" t="n">
        <v>30</v>
      </c>
      <c r="R7493">
        <f>Q7493*P7493*O7493</f>
        <v>6754326.730772336</v>
      </c>
      <c r="S7493">
        <f>1/R7493</f>
        <v>1.480532464389168E-7</v>
      </c>
    </row>
    <row r="7494" s="29">
      <c r="A7494" t="inlineStr">
        <is>
          <t>photovoltaic open ground installation, 570 kWp, CIS, on open ground</t>
        </is>
      </c>
      <c r="B7494" s="30">
        <f>M7494*S7494</f>
        <v>4.6800382905666704E-10</v>
      </c>
      <c r="C7494" t="inlineStr">
        <is>
          <t>RER</t>
        </is>
      </c>
      <c r="D7494" t="inlineStr">
        <is>
          <t>unit</t>
        </is>
      </c>
      <c r="F7494" t="inlineStr">
        <is>
          <t>technosphere</t>
        </is>
      </c>
      <c r="G7494" t="n">
        <v>0</v>
      </c>
      <c r="H7494" t="inlineStr">
        <is>
          <t>photovoltaic open ground installation, 570 kWp, CIS, on open ground</t>
        </is>
      </c>
      <c r="I7494" t="inlineStr">
        <is>
          <t>(2,2,1,1,1,3); Calculation with average annual yield and share of technologies. Lifetime: 30a.</t>
        </is>
      </c>
      <c r="K7494" t="inlineStr">
        <is>
          <t>commercial</t>
        </is>
      </c>
      <c r="L7494">
        <f>L7493</f>
        <v>0.82233248462317254</v>
      </c>
      <c r="M7494" s="30">
        <f>INDEX(parameters!$D$41:$AG$178,MATCH('PV (extension)'!B7481,parameters!$C$41:$C$178,0),MATCH('PV (extension)'!A7494,parameters!$D$5:$AG$5,0))/L7494</f>
        <v>1.2287226816964775E-2</v>
      </c>
      <c r="N7494" t="inlineStr">
        <is>
          <t>central</t>
        </is>
      </c>
      <c r="O7494">
        <f>INDEX(parameters!$C$196:$EJ$198,MATCH('PV (extension)'!N7494,parameters!$B$196:$B$198,0),MATCH('PV (extension)'!B7481,parameters!$C$195:$EJ$195,0))</f>
        <v>1535.3534121595601</v>
      </c>
      <c r="P7494" t="n">
        <v>570</v>
      </c>
      <c r="Q7494" t="n">
        <v>30</v>
      </c>
      <c r="R7494">
        <f>Q7494*P7494*O7494</f>
        <v>26254543.347928479</v>
      </c>
      <c r="S7494">
        <f>1/R7494</f>
        <v>3.8088645715443435E-8</v>
      </c>
    </row>
    <row r="7495" s="29">
      <c r="A7495" t="inlineStr">
        <is>
          <t>photovoltaic open ground installation, 570 kWp, CdTe, on open ground</t>
        </is>
      </c>
      <c r="B7495" s="30">
        <f>M7495*S7495</f>
        <v>3.4379200520941712E-9</v>
      </c>
      <c r="C7495" t="inlineStr">
        <is>
          <t>RER</t>
        </is>
      </c>
      <c r="D7495" t="inlineStr">
        <is>
          <t>unit</t>
        </is>
      </c>
      <c r="F7495" t="inlineStr">
        <is>
          <t>technosphere</t>
        </is>
      </c>
      <c r="G7495" t="n">
        <v>0</v>
      </c>
      <c r="H7495" t="inlineStr">
        <is>
          <t>photovoltaic open ground installation, 570 kWp, CdTe, on open ground</t>
        </is>
      </c>
      <c r="I7495" t="inlineStr">
        <is>
          <t>(2,2,1,1,1,3); Calculation with average annual yield and share of technologies. Lifetime: 30a.</t>
        </is>
      </c>
      <c r="K7495" t="inlineStr">
        <is>
          <t>commercial</t>
        </is>
      </c>
      <c r="L7495">
        <f>L7494</f>
        <v>0.82233248462317254</v>
      </c>
      <c r="M7495" s="30">
        <f>INDEX(parameters!$D$41:$AG$178,MATCH('PV (extension)'!B7481,parameters!$C$41:$C$178,0),MATCH('PV (extension)'!A7495,parameters!$D$5:$AG$5,0))/L7495</f>
        <v>9.0261021034418951E-2</v>
      </c>
      <c r="N7495" t="inlineStr">
        <is>
          <t>central</t>
        </is>
      </c>
      <c r="O7495">
        <f>INDEX(parameters!$C$196:$EJ$198,MATCH('PV (extension)'!N7495,parameters!$B$196:$B$198,0),MATCH('PV (extension)'!B7481,parameters!$C$195:$EJ$195,0))</f>
        <v>1535.3534121595601</v>
      </c>
      <c r="P7495" t="n">
        <v>570</v>
      </c>
      <c r="Q7495" t="n">
        <v>30</v>
      </c>
      <c r="R7495">
        <f>Q7495*P7495*O7495</f>
        <v>26254543.347928479</v>
      </c>
      <c r="S7495">
        <f>1/R7495</f>
        <v>3.8088645715443435E-8</v>
      </c>
    </row>
    <row r="7496" s="29">
      <c r="A7496" t="inlineStr">
        <is>
          <t>photovoltaic open ground installation, 570 kWp, micro-Si, on open ground</t>
        </is>
      </c>
      <c r="B7496" s="30">
        <f>M7496*S7496</f>
        <v>3.6439512948541232E-11</v>
      </c>
      <c r="C7496" t="inlineStr">
        <is>
          <t>RER</t>
        </is>
      </c>
      <c r="D7496" t="inlineStr">
        <is>
          <t>unit</t>
        </is>
      </c>
      <c r="F7496" t="inlineStr">
        <is>
          <t>technosphere</t>
        </is>
      </c>
      <c r="G7496" t="n">
        <v>0</v>
      </c>
      <c r="H7496" t="inlineStr">
        <is>
          <t>photovoltaic open ground installation, 570 kWp, micro-Si, on open ground</t>
        </is>
      </c>
      <c r="I7496" t="inlineStr">
        <is>
          <t>(2,2,1,1,1,3); Calculation with average annual yield and share of technologies. Lifetime: 30a.</t>
        </is>
      </c>
      <c r="K7496" t="inlineStr">
        <is>
          <t>commercial</t>
        </is>
      </c>
      <c r="L7496">
        <f>L7495</f>
        <v>0.82233248462317254</v>
      </c>
      <c r="M7496" s="30">
        <f>INDEX(parameters!$D$41:$AG$178,MATCH('PV (extension)'!B7481,parameters!$C$41:$C$178,0),MATCH('PV (extension)'!A7496,parameters!$D$5:$AG$5,0))/L7496</f>
        <v>9.5670277228487681E-4</v>
      </c>
      <c r="N7496" t="inlineStr">
        <is>
          <t>central</t>
        </is>
      </c>
      <c r="O7496">
        <f>INDEX(parameters!$C$196:$EJ$198,MATCH('PV (extension)'!N7496,parameters!$B$196:$B$198,0),MATCH('PV (extension)'!B7481,parameters!$C$195:$EJ$195,0))</f>
        <v>1535.3534121595601</v>
      </c>
      <c r="P7496" t="n">
        <v>570</v>
      </c>
      <c r="Q7496" t="n">
        <v>30</v>
      </c>
      <c r="R7496">
        <f>Q7496*P7496*O7496</f>
        <v>26254543.347928479</v>
      </c>
      <c r="S7496">
        <f>1/R7496</f>
        <v>3.8088645715443435E-8</v>
      </c>
    </row>
    <row r="7497" s="29">
      <c r="A7497" t="inlineStr">
        <is>
          <t>photovoltaic open ground installation, 570 kWp, multi-Si, on open ground</t>
        </is>
      </c>
      <c r="B7497" s="30">
        <f>M7497*S7497</f>
        <v>1.2194453998477916E-8</v>
      </c>
      <c r="C7497" t="inlineStr">
        <is>
          <t>RER</t>
        </is>
      </c>
      <c r="D7497" t="inlineStr">
        <is>
          <t>unit</t>
        </is>
      </c>
      <c r="F7497" t="inlineStr">
        <is>
          <t>technosphere</t>
        </is>
      </c>
      <c r="G7497" t="n">
        <v>0</v>
      </c>
      <c r="H7497" t="inlineStr">
        <is>
          <t>photovoltaic open ground installation, 570 kWp, multi-Si, on open ground</t>
        </is>
      </c>
      <c r="I7497" t="inlineStr">
        <is>
          <t>(2,2,1,1,1,3); Calculation with average annual yield and share of technologies. Lifetime: 30a.</t>
        </is>
      </c>
      <c r="K7497" t="inlineStr">
        <is>
          <t>commercial</t>
        </is>
      </c>
      <c r="L7497">
        <f>L7496</f>
        <v>0.82233248462317254</v>
      </c>
      <c r="M7497" s="30">
        <f>INDEX(parameters!$D$41:$AG$178,MATCH('PV (extension)'!B7481,parameters!$C$41:$C$178,0),MATCH('PV (extension)'!A7497,parameters!$D$5:$AG$5,0))/L7497</f>
        <v>0.32015982110735819</v>
      </c>
      <c r="N7497" t="inlineStr">
        <is>
          <t>central</t>
        </is>
      </c>
      <c r="O7497">
        <f>INDEX(parameters!$C$196:$EJ$198,MATCH('PV (extension)'!N7497,parameters!$B$196:$B$198,0),MATCH('PV (extension)'!B7481,parameters!$C$195:$EJ$195,0))</f>
        <v>1535.3534121595601</v>
      </c>
      <c r="P7497" t="n">
        <v>570</v>
      </c>
      <c r="Q7497" t="n">
        <v>30</v>
      </c>
      <c r="R7497">
        <f>Q7497*P7497*O7497</f>
        <v>26254543.347928479</v>
      </c>
      <c r="S7497">
        <f>1/R7497</f>
        <v>3.8088645715443435E-8</v>
      </c>
    </row>
    <row r="7498" s="29">
      <c r="A7498" t="inlineStr">
        <is>
          <t>photovoltaic open ground installation, 570 kWp, single-Si, on open ground</t>
        </is>
      </c>
      <c r="B7498" s="30">
        <f>M7498*S7498</f>
        <v>6.4684634029372291E-9</v>
      </c>
      <c r="C7498" t="inlineStr">
        <is>
          <t>RER</t>
        </is>
      </c>
      <c r="D7498" t="inlineStr">
        <is>
          <t>unit</t>
        </is>
      </c>
      <c r="F7498" t="inlineStr">
        <is>
          <t>technosphere</t>
        </is>
      </c>
      <c r="G7498" t="n">
        <v>0</v>
      </c>
      <c r="H7498" t="inlineStr">
        <is>
          <t>photovoltaic open ground installation, 570 kWp, single-Si, on open ground</t>
        </is>
      </c>
      <c r="I7498" t="inlineStr">
        <is>
          <t>(2,2,1,1,1,3); Calculation with average annual yield and share of technologies. Lifetime: 30a.</t>
        </is>
      </c>
      <c r="K7498" t="inlineStr">
        <is>
          <t>commercial</t>
        </is>
      </c>
      <c r="L7498">
        <f>L7497</f>
        <v>0.82233248462317254</v>
      </c>
      <c r="M7498" s="30">
        <f>INDEX(parameters!$D$41:$AG$178,MATCH('PV (extension)'!B7481,parameters!$C$41:$C$178,0),MATCH('PV (extension)'!A7498,parameters!$D$5:$AG$5,0))/L7498</f>
        <v>0.16982655280690445</v>
      </c>
      <c r="N7498" t="inlineStr">
        <is>
          <t>central</t>
        </is>
      </c>
      <c r="O7498">
        <f>INDEX(parameters!$C$196:$EJ$198,MATCH('PV (extension)'!N7498,parameters!$B$196:$B$198,0),MATCH('PV (extension)'!B7481,parameters!$C$195:$EJ$195,0))</f>
        <v>1535.3534121595601</v>
      </c>
      <c r="P7498" t="n">
        <v>570</v>
      </c>
      <c r="Q7498" t="n">
        <v>30</v>
      </c>
      <c r="R7498">
        <f>Q7498*P7498*O7498</f>
        <v>26254543.347928479</v>
      </c>
      <c r="S7498">
        <f>1/R7498</f>
        <v>3.8088645715443435E-8</v>
      </c>
    </row>
    <row r="7499" ht="16" customHeight="1" s="29">
      <c r="A7499" t="inlineStr">
        <is>
          <t>photovoltaic slanted-roof installation, 93 kWp, multi-Si, laminated, integrated, on roof</t>
        </is>
      </c>
      <c r="B7499" s="30">
        <f>M7499*S7499</f>
        <v>1.996080646945034E-9</v>
      </c>
      <c r="C7499" t="inlineStr">
        <is>
          <t>CH</t>
        </is>
      </c>
      <c r="D7499" t="inlineStr">
        <is>
          <t>unit</t>
        </is>
      </c>
      <c r="F7499" t="inlineStr">
        <is>
          <t>technosphere</t>
        </is>
      </c>
      <c r="G7499" t="n">
        <v>0</v>
      </c>
      <c r="H7499" t="inlineStr">
        <is>
          <t>photovoltaic slanted-roof installation, 93 kWp, multi-Si, laminated, integrated, on roof</t>
        </is>
      </c>
      <c r="I7499" t="inlineStr">
        <is>
          <t>(2,2,1,1,1,3); Calculation with average annual yield and share of technologies. Lifetime: 30a.</t>
        </is>
      </c>
      <c r="K7499" t="inlineStr">
        <is>
          <t>commercial</t>
        </is>
      </c>
      <c r="L7499">
        <f>L7498</f>
        <v>0.82233248462317254</v>
      </c>
      <c r="M7499" s="30">
        <f>INDEX(parameters!$D$41:$AG$178,MATCH('PV (extension)'!B7481,parameters!$C$41:$C$178,0),MATCH('PV (extension)'!A7499,parameters!$D$5:$AG$5,0))/L7499</f>
        <v>8.0374539804535308E-3</v>
      </c>
      <c r="N7499" s="3" t="inlineStr">
        <is>
          <t>roof-top</t>
        </is>
      </c>
      <c r="O7499">
        <f>INDEX(parameters!$C$196:$EJ$198,MATCH('PV (extension)'!N7499,parameters!$B$196:$B$198,0),MATCH('PV (extension)'!B7481,parameters!$C$195:$EJ$195,0))</f>
        <v>1443.2322074299864</v>
      </c>
      <c r="P7499" t="n">
        <v>93</v>
      </c>
      <c r="Q7499" t="n">
        <v>30</v>
      </c>
      <c r="R7499">
        <f>Q7499*P7499*O7499</f>
        <v>4026617.8587296619</v>
      </c>
      <c r="S7499">
        <f>1/R7499</f>
        <v>2.4834738112334435E-7</v>
      </c>
    </row>
    <row r="7500" ht="16" customHeight="1" s="29">
      <c r="A7500" t="inlineStr">
        <is>
          <t>photovoltaic slanted-roof installation, 93 kWp, multi-Si, panel, mounted, on roof</t>
        </is>
      </c>
      <c r="B7500" s="30">
        <f>M7500*S7500</f>
        <v>3.384644774373324E-8</v>
      </c>
      <c r="C7500" t="inlineStr">
        <is>
          <t>CH</t>
        </is>
      </c>
      <c r="D7500" t="inlineStr">
        <is>
          <t>unit</t>
        </is>
      </c>
      <c r="F7500" t="inlineStr">
        <is>
          <t>technosphere</t>
        </is>
      </c>
      <c r="G7500" t="n">
        <v>0</v>
      </c>
      <c r="H7500" t="inlineStr">
        <is>
          <t>photovoltaic slanted-roof installation, 93 kWp, multi-Si, panel, mounted, on roof</t>
        </is>
      </c>
      <c r="I7500" t="inlineStr">
        <is>
          <t>(2,2,1,1,1,3); Calculation with average annual yield and share of technologies. Lifetime: 30a.</t>
        </is>
      </c>
      <c r="K7500" t="inlineStr">
        <is>
          <t>commercial</t>
        </is>
      </c>
      <c r="L7500">
        <f>L7499</f>
        <v>0.82233248462317254</v>
      </c>
      <c r="M7500" s="30">
        <f>INDEX(parameters!$D$41:$AG$178,MATCH('PV (extension)'!B7481,parameters!$C$41:$C$178,0),MATCH('PV (extension)'!A7500,parameters!$D$5:$AG$5,0))/L7500</f>
        <v>0.13628671093947653</v>
      </c>
      <c r="N7500" s="3" t="inlineStr">
        <is>
          <t>roof-top</t>
        </is>
      </c>
      <c r="O7500">
        <f>INDEX(parameters!$C$196:$EJ$198,MATCH('PV (extension)'!N7500,parameters!$B$196:$B$198,0),MATCH('PV (extension)'!B7481,parameters!$C$195:$EJ$195,0))</f>
        <v>1443.2322074299864</v>
      </c>
      <c r="P7500" t="n">
        <v>93</v>
      </c>
      <c r="Q7500" t="n">
        <v>30</v>
      </c>
      <c r="R7500">
        <f>Q7500*P7500*O7500</f>
        <v>4026617.8587296619</v>
      </c>
      <c r="S7500">
        <f>1/R7500</f>
        <v>2.4834738112334435E-7</v>
      </c>
    </row>
    <row r="7501" ht="16" customHeight="1" s="29">
      <c r="A7501" t="inlineStr">
        <is>
          <t>photovoltaic slanted-roof installation, 93 kWp, single-Si, laminated, integrated, on roof</t>
        </is>
      </c>
      <c r="B7501" s="30">
        <f>M7501*S7501</f>
        <v>1.055214701819424E-9</v>
      </c>
      <c r="C7501" t="inlineStr">
        <is>
          <t>CH</t>
        </is>
      </c>
      <c r="D7501" t="inlineStr">
        <is>
          <t>unit</t>
        </is>
      </c>
      <c r="F7501" t="inlineStr">
        <is>
          <t>technosphere</t>
        </is>
      </c>
      <c r="G7501" t="n">
        <v>0</v>
      </c>
      <c r="H7501" t="inlineStr">
        <is>
          <t>photovoltaic slanted-roof installation, 93 kWp, single-Si, laminated, integrated, on roof</t>
        </is>
      </c>
      <c r="I7501" t="inlineStr">
        <is>
          <t>(2,2,1,1,1,3); Calculation with average annual yield and share of technologies. Lifetime: 30a.</t>
        </is>
      </c>
      <c r="K7501" t="inlineStr">
        <is>
          <t>commercial</t>
        </is>
      </c>
      <c r="L7501">
        <f>L7500</f>
        <v>0.82233248462317254</v>
      </c>
      <c r="M7501" s="30">
        <f>INDEX(parameters!$D$41:$AG$178,MATCH('PV (extension)'!B7481,parameters!$C$41:$C$178,0),MATCH('PV (extension)'!A7501,parameters!$D$5:$AG$5,0))/L7501</f>
        <v>4.2489463631401872E-3</v>
      </c>
      <c r="N7501" s="3" t="inlineStr">
        <is>
          <t>roof-top</t>
        </is>
      </c>
      <c r="O7501">
        <f>INDEX(parameters!$C$196:$EJ$198,MATCH('PV (extension)'!N7501,parameters!$B$196:$B$198,0),MATCH('PV (extension)'!B7481,parameters!$C$195:$EJ$195,0))</f>
        <v>1443.2322074299864</v>
      </c>
      <c r="P7501" t="n">
        <v>93</v>
      </c>
      <c r="Q7501" t="n">
        <v>30</v>
      </c>
      <c r="R7501">
        <f>Q7501*P7501*O7501</f>
        <v>4026617.8587296619</v>
      </c>
      <c r="S7501">
        <f>1/R7501</f>
        <v>2.4834738112334435E-7</v>
      </c>
    </row>
    <row r="7502" ht="16" customHeight="1" s="29">
      <c r="A7502" t="inlineStr">
        <is>
          <t>photovoltaic slanted-roof installation, 93 kWp, single-Si, panel, mounted, on roof</t>
        </is>
      </c>
      <c r="B7502" s="30">
        <f>M7502*S7502</f>
        <v>1.7729125199743474E-8</v>
      </c>
      <c r="C7502" t="inlineStr">
        <is>
          <t>CH</t>
        </is>
      </c>
      <c r="D7502" t="inlineStr">
        <is>
          <t>unit</t>
        </is>
      </c>
      <c r="F7502" t="inlineStr">
        <is>
          <t>technosphere</t>
        </is>
      </c>
      <c r="G7502" t="n">
        <v>0</v>
      </c>
      <c r="H7502" t="inlineStr">
        <is>
          <t>photovoltaic slanted-roof installation, 93 kWp, single-Si, panel, mounted, on roof</t>
        </is>
      </c>
      <c r="I7502" t="inlineStr">
        <is>
          <t>(2,2,1,1,1,3); Calculation with average annual yield and share of technologies. Lifetime: 30a.</t>
        </is>
      </c>
      <c r="K7502" t="inlineStr">
        <is>
          <t>commercial</t>
        </is>
      </c>
      <c r="L7502">
        <f>L7501</f>
        <v>0.82233248462317254</v>
      </c>
      <c r="M7502" s="30">
        <f>INDEX(parameters!$D$41:$AG$178,MATCH('PV (extension)'!B7481,parameters!$C$41:$C$178,0),MATCH('PV (extension)'!A7502,parameters!$D$5:$AG$5,0))/L7502</f>
        <v>7.1388412148941149E-2</v>
      </c>
      <c r="N7502" s="3" t="inlineStr">
        <is>
          <t>roof-top</t>
        </is>
      </c>
      <c r="O7502">
        <f>INDEX(parameters!$C$196:$EJ$198,MATCH('PV (extension)'!N7502,parameters!$B$196:$B$198,0),MATCH('PV (extension)'!B7481,parameters!$C$195:$EJ$195,0))</f>
        <v>1443.2322074299864</v>
      </c>
      <c r="P7502" t="n">
        <v>93</v>
      </c>
      <c r="Q7502" t="n">
        <v>30</v>
      </c>
      <c r="R7502">
        <f>Q7502*P7502*O7502</f>
        <v>4026617.8587296619</v>
      </c>
      <c r="S7502">
        <f>1/R7502</f>
        <v>2.4834738112334435E-7</v>
      </c>
    </row>
    <row r="7503" s="29">
      <c r="A7503" t="inlineStr">
        <is>
          <t>market for tap water</t>
        </is>
      </c>
      <c r="B7503" t="n">
        <v>0.0037026</v>
      </c>
      <c r="C7503" t="inlineStr">
        <is>
          <t>Europe without Switzerland</t>
        </is>
      </c>
      <c r="D7503" t="inlineStr">
        <is>
          <t>kilogram</t>
        </is>
      </c>
      <c r="F7503" t="inlineStr">
        <is>
          <t>technosphere</t>
        </is>
      </c>
      <c r="G7503" t="n">
        <v>0</v>
      </c>
      <c r="H7503" t="inlineStr">
        <is>
          <t>tap water</t>
        </is>
      </c>
      <c r="I7503" t="inlineStr">
        <is>
          <t>(2,2,1,1,1,3); Estimation 20l/m2 panel</t>
        </is>
      </c>
      <c r="M7503" s="30" t="n"/>
    </row>
    <row r="7504" s="29">
      <c r="A7504" t="inlineStr">
        <is>
          <t>treatment of wastewater, from residence, capacity 1.1E10l/year</t>
        </is>
      </c>
      <c r="B7504" t="n">
        <v>-3.3323e-06</v>
      </c>
      <c r="C7504" t="inlineStr">
        <is>
          <t>CH</t>
        </is>
      </c>
      <c r="D7504" t="inlineStr">
        <is>
          <t>cubic meter</t>
        </is>
      </c>
      <c r="F7504" t="inlineStr">
        <is>
          <t>technosphere</t>
        </is>
      </c>
      <c r="G7504" t="n">
        <v>0</v>
      </c>
      <c r="H7504" t="inlineStr">
        <is>
          <t>wastewater, from residence</t>
        </is>
      </c>
      <c r="I7504" t="inlineStr">
        <is>
          <t>(2,2,1,1,1,3); Estimation 20l/m2 panel</t>
        </is>
      </c>
      <c r="M7504" s="30" t="n"/>
    </row>
    <row r="7505" s="29">
      <c r="M7505" s="30" t="n"/>
    </row>
    <row r="7506" customFormat="1" s="28">
      <c r="A7506" s="28" t="inlineStr">
        <is>
          <t>Activity</t>
        </is>
      </c>
      <c r="B7506" s="28" t="inlineStr">
        <is>
          <t>electricity production, photovoltaic</t>
        </is>
      </c>
      <c r="M7506" s="30" t="n"/>
    </row>
    <row r="7507">
      <c r="A7507" t="inlineStr">
        <is>
          <t>comment</t>
        </is>
      </c>
      <c r="B750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")&amp;HLOOKUP(B7508,parameters!$C$195:$EJ$198,2,0)&amp;" kWh/kWp.
Annual output, Facade: "&amp;HLOOKUP(B7508,parameters!$C$195:$EJ$198,3,0)&amp;" kWh/kWp.
Annual output, Open-ground: "&amp;HLOOKUP(B7508,parameters!$C$195:$EJ$198,4,0)&amp;_xlfn._LONGTEXT("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")&amp;VLOOKUP(B7508,'extension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1443.23220742999 kWh/kWp.
Annual output, Facade: 1013.33325202531 kWh/kWp.
Annual output, Open-ground: 1535.35341215956 kWh/kWp.
Amount of solar energy transformed to electricity. Waste heat emission due to losses of electricity in the system.
Technology:  Electricity production with grid-connected photovoltaic power plants.
Time period:  Time of publications
Production volume: 3.002 GWh in 2025.
Sampling:  Statistical data and model calculations
Extrapolations:  Use of PV technology data investigated for other countries (Switzerland). Correction of average yield with Swiss data.
Uncertainty:  None
Author: Romain Sacchi, PSI, romain.sacchi@psi.ch</v>
      </c>
      <c r="M7507" s="30" t="n"/>
    </row>
    <row r="7508" s="29">
      <c r="A7508" t="inlineStr">
        <is>
          <t>location</t>
        </is>
      </c>
      <c r="B7508" t="inlineStr">
        <is>
          <t>SR</t>
        </is>
      </c>
    </row>
    <row r="7509" s="29">
      <c r="A7509" t="inlineStr">
        <is>
          <t>production amount</t>
        </is>
      </c>
      <c r="B7509" t="n">
        <v>1</v>
      </c>
    </row>
    <row r="7510" s="29">
      <c r="A7510" t="inlineStr">
        <is>
          <t>reference product</t>
        </is>
      </c>
      <c r="B7510" t="inlineStr">
        <is>
          <t>electricity, low voltage</t>
        </is>
      </c>
    </row>
    <row r="7511" s="29">
      <c r="A7511" t="inlineStr">
        <is>
          <t>source</t>
        </is>
      </c>
      <c r="B751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12" s="29">
      <c r="A7512" t="inlineStr">
        <is>
          <t>type</t>
        </is>
      </c>
      <c r="B7512" t="inlineStr">
        <is>
          <t>process</t>
        </is>
      </c>
    </row>
    <row r="7513" s="29">
      <c r="A7513" t="inlineStr">
        <is>
          <t>unit</t>
        </is>
      </c>
      <c r="B7513" t="inlineStr">
        <is>
          <t>kilowatt hour</t>
        </is>
      </c>
    </row>
    <row r="7514" s="29">
      <c r="A7514" t="inlineStr">
        <is>
          <t>Exchanges</t>
        </is>
      </c>
    </row>
    <row r="7515" customFormat="1" s="28">
      <c r="A7515" s="28" t="inlineStr">
        <is>
          <t>name</t>
        </is>
      </c>
      <c r="B7515" s="28" t="inlineStr">
        <is>
          <t>amount</t>
        </is>
      </c>
      <c r="C7515" s="28" t="inlineStr">
        <is>
          <t>location</t>
        </is>
      </c>
      <c r="D7515" s="28" t="inlineStr">
        <is>
          <t>unit</t>
        </is>
      </c>
      <c r="E7515" s="28" t="inlineStr">
        <is>
          <t>categories</t>
        </is>
      </c>
      <c r="F7515" s="28" t="inlineStr">
        <is>
          <t>type</t>
        </is>
      </c>
      <c r="G7515" s="28" t="inlineStr">
        <is>
          <t>uncertainty type</t>
        </is>
      </c>
      <c r="H7515" s="28" t="inlineStr">
        <is>
          <t>loc</t>
        </is>
      </c>
      <c r="I7515" s="28" t="inlineStr">
        <is>
          <t>scale</t>
        </is>
      </c>
      <c r="J7515" s="28" t="inlineStr">
        <is>
          <t>comment</t>
        </is>
      </c>
      <c r="K7515" s="28" t="inlineStr">
        <is>
          <t>negative</t>
        </is>
      </c>
      <c r="L7515" s="28" t="inlineStr">
        <is>
          <t>reference product</t>
        </is>
      </c>
      <c r="M7515" s="28" t="inlineStr">
        <is>
          <t>production volume</t>
        </is>
      </c>
      <c r="N7515" s="28" t="inlineStr">
        <is>
          <t>scope</t>
        </is>
      </c>
      <c r="O7515" s="28" t="inlineStr">
        <is>
          <t>scope share</t>
        </is>
      </c>
      <c r="P7515" s="28" t="inlineStr">
        <is>
          <t>tech share</t>
        </is>
      </c>
      <c r="Q7515" s="28" t="inlineStr">
        <is>
          <t>installation</t>
        </is>
      </c>
      <c r="R7515" s="28" t="inlineStr">
        <is>
          <t>productivity</t>
        </is>
      </c>
      <c r="S7515" s="28" t="inlineStr">
        <is>
          <t>kWp</t>
        </is>
      </c>
      <c r="T7515" s="28" t="inlineStr">
        <is>
          <t>lifetime</t>
        </is>
      </c>
      <c r="U7515" s="28" t="inlineStr">
        <is>
          <t>lifetime production</t>
        </is>
      </c>
      <c r="V7515" s="28" t="inlineStr">
        <is>
          <t>inverted lifetime production</t>
        </is>
      </c>
    </row>
    <row r="7516" s="29">
      <c r="A7516" t="inlineStr">
        <is>
          <t>Energy, solar, converted</t>
        </is>
      </c>
      <c r="B7516" t="n">
        <v>3.8503</v>
      </c>
      <c r="D7516" t="inlineStr">
        <is>
          <t>megajoule</t>
        </is>
      </c>
      <c r="E7516" t="inlineStr">
        <is>
          <t>natural resource::in air</t>
        </is>
      </c>
      <c r="F7516" t="inlineStr">
        <is>
          <t>biosphere</t>
        </is>
      </c>
      <c r="G7516" t="n">
        <v>2</v>
      </c>
      <c r="H7516" t="n">
        <v>1.348151067341848</v>
      </c>
      <c r="I7516" t="n">
        <v>0.04340984597628009</v>
      </c>
      <c r="J7516" t="inlineStr">
        <is>
          <t>(2,2,1,1,1,3); Energy loss in the system</t>
        </is>
      </c>
    </row>
    <row r="7517" s="29">
      <c r="A7517" t="inlineStr">
        <is>
          <t>Heat, waste</t>
        </is>
      </c>
      <c r="B7517" t="n">
        <v>0.25027</v>
      </c>
      <c r="D7517" t="inlineStr">
        <is>
          <t>megajoule</t>
        </is>
      </c>
      <c r="E7517" t="inlineStr">
        <is>
          <t>air</t>
        </is>
      </c>
      <c r="F7517" t="inlineStr">
        <is>
          <t>biosphere</t>
        </is>
      </c>
      <c r="G7517" t="n">
        <v>2</v>
      </c>
      <c r="H7517" t="n">
        <v>-1.385214943900327</v>
      </c>
      <c r="I7517" t="n">
        <v>0.02439508208471609</v>
      </c>
      <c r="J7517" t="inlineStr">
        <is>
          <t>(1,na,na,na,na,na); Calculation</t>
        </is>
      </c>
    </row>
    <row r="7518" s="29">
      <c r="A7518" t="inlineStr">
        <is>
          <t>electricity production, photovoltaic</t>
        </is>
      </c>
      <c r="B7518" t="n">
        <v>1</v>
      </c>
      <c r="C7518" t="inlineStr">
        <is>
          <t>SR</t>
        </is>
      </c>
      <c r="D7518" t="inlineStr">
        <is>
          <t>kilowatt hour</t>
        </is>
      </c>
      <c r="E7518" t="inlineStr">
        <is>
          <t>photovoltaic::power plants</t>
        </is>
      </c>
      <c r="F7518" t="inlineStr">
        <is>
          <t>production</t>
        </is>
      </c>
      <c r="G7518" t="n">
        <v>0</v>
      </c>
      <c r="H7518" t="n">
        <v>1</v>
      </c>
      <c r="L7518" t="inlineStr">
        <is>
          <t>electricity, low voltage</t>
        </is>
      </c>
      <c r="M7518">
        <f>VLOOKUP(C7518,'extension - production vol'!$B$6:$D$235,3,0)</f>
        <v>3.0019999999999998</v>
      </c>
    </row>
    <row r="7519" ht="16" customHeight="1" s="29">
      <c r="A7519" t="inlineStr">
        <is>
          <t>photovoltaic flat-roof installation, 156 kWp, multi-Si, on roof</t>
        </is>
      </c>
      <c r="B7519" s="30">
        <f>P7519*V7519</f>
        <v>1.4948072061485194E-8</v>
      </c>
      <c r="C7519" t="inlineStr">
        <is>
          <t>CH</t>
        </is>
      </c>
      <c r="D7519" t="inlineStr">
        <is>
          <t>unit</t>
        </is>
      </c>
      <c r="F7519" t="inlineStr">
        <is>
          <t>technosphere</t>
        </is>
      </c>
      <c r="G7519" t="n">
        <v>2</v>
      </c>
      <c r="H7519" t="n">
        <v>-18.46800298604678</v>
      </c>
      <c r="I7519" t="n">
        <v>0.09798894162072011</v>
      </c>
      <c r="J7519" t="inlineStr">
        <is>
          <t>(2,2,1,1,1,3); Calculation with average annual yield and share of technologies. Lifetime: 30a.</t>
        </is>
      </c>
      <c r="L7519" t="inlineStr">
        <is>
          <t>photovoltaic flat-roof installation, 156 kWp, multi-Si, on roof</t>
        </is>
      </c>
      <c r="N7519" t="inlineStr">
        <is>
          <t>all</t>
        </is>
      </c>
      <c r="O7519" t="n">
        <v>1</v>
      </c>
      <c r="P7519" s="30">
        <f>INDEX(parameters!$D$41:$AG$178,MATCH('PV (extension)'!B7508,parameters!$C$41:$C$178,0),MATCH('PV (extension)'!A7519,parameters!$D$5:$AG$5,0))/O7519</f>
        <v>0.10096416269840058</v>
      </c>
      <c r="Q7519" s="3" t="inlineStr">
        <is>
          <t>roof-top</t>
        </is>
      </c>
      <c r="R7519">
        <f>INDEX(parameters!$C$196:$EJ$198,MATCH('PV (extension)'!Q7519,parameters!$B$196:$B$198,0),MATCH('PV (extension)'!B7508,parameters!$C$195:$EJ$195,0))</f>
        <v>1443.2322074299864</v>
      </c>
      <c r="S7519" t="n">
        <v>156</v>
      </c>
      <c r="T7519" t="n">
        <v>30</v>
      </c>
      <c r="U7519">
        <f>T7519*S7519*R7519</f>
        <v>6754326.730772336</v>
      </c>
      <c r="V7519">
        <f>1/U7519</f>
        <v>1.480532464389168E-7</v>
      </c>
    </row>
    <row r="7520" ht="16" customHeight="1" s="29">
      <c r="A7520" t="inlineStr">
        <is>
          <t>photovoltaic flat-roof installation, 156 kWp, single-Si, on roof</t>
        </is>
      </c>
      <c r="B7520" s="30">
        <f>P7520*V7520</f>
        <v>7.8083310692549928E-9</v>
      </c>
      <c r="C7520" t="inlineStr">
        <is>
          <t>CH</t>
        </is>
      </c>
      <c r="D7520" t="inlineStr">
        <is>
          <t>unit</t>
        </is>
      </c>
      <c r="F7520" t="inlineStr">
        <is>
          <t>technosphere</t>
        </is>
      </c>
      <c r="G7520" t="n">
        <v>2</v>
      </c>
      <c r="H7520" t="n">
        <v>-19.10362020104489</v>
      </c>
      <c r="I7520" t="n">
        <v>0.09798894162072011</v>
      </c>
      <c r="J7520" t="inlineStr">
        <is>
          <t>(2,2,1,1,1,3); Calculation with average annual yield and share of technologies. Lifetime: 30a.</t>
        </is>
      </c>
      <c r="L7520" t="inlineStr">
        <is>
          <t>photovoltaic flat-roof installation, 156 kWp, single-Si, on roof</t>
        </is>
      </c>
      <c r="N7520" t="inlineStr">
        <is>
          <t>all</t>
        </is>
      </c>
      <c r="O7520" t="n">
        <v>1</v>
      </c>
      <c r="P7520" s="30">
        <f>INDEX(parameters!$D$41:$AG$178,MATCH('PV (extension)'!B7508,parameters!$C$41:$C$178,0),MATCH('PV (extension)'!A7520,parameters!$D$5:$AG$5,0))/O7520</f>
        <v>5.2740019263789135E-2</v>
      </c>
      <c r="Q7520" s="3" t="inlineStr">
        <is>
          <t>roof-top</t>
        </is>
      </c>
      <c r="R7520">
        <f>INDEX(parameters!$C$196:$EJ$198,MATCH('PV (extension)'!Q7520,parameters!$B$196:$B$198,0),MATCH('PV (extension)'!B7508,parameters!$C$195:$EJ$195,0))</f>
        <v>1443.2322074299864</v>
      </c>
      <c r="S7520" t="n">
        <v>156</v>
      </c>
      <c r="T7520" t="n">
        <v>30</v>
      </c>
      <c r="U7520">
        <f>T7520*S7520*R7520</f>
        <v>6754326.730772336</v>
      </c>
      <c r="V7520">
        <f>1/U7520</f>
        <v>1.480532464389168E-7</v>
      </c>
    </row>
    <row r="7521" ht="16" customHeight="1" s="29">
      <c r="A7521" t="inlineStr">
        <is>
          <t>photovoltaic slanted-roof installation, 3 kWp, CIS, laminated, integrated, on roof</t>
        </is>
      </c>
      <c r="B7521" s="30">
        <f>P7521*V7521</f>
        <v>7.0030021720602077E-9</v>
      </c>
      <c r="C7521" t="inlineStr">
        <is>
          <t>CH</t>
        </is>
      </c>
      <c r="D7521" t="inlineStr">
        <is>
          <t>unit</t>
        </is>
      </c>
      <c r="F7521" t="inlineStr">
        <is>
          <t>technosphere</t>
        </is>
      </c>
      <c r="G7521" t="n">
        <v>2</v>
      </c>
      <c r="H7521" t="n">
        <v>-19.69743931800395</v>
      </c>
      <c r="I7521" t="n">
        <v>0.09798894162072011</v>
      </c>
      <c r="J7521" t="inlineStr">
        <is>
          <t>(2,2,1,1,1,3); Calculation with average annual yield and share of technologies. Lifetime: 30a.</t>
        </is>
      </c>
      <c r="L7521" t="inlineStr">
        <is>
          <t>photovoltaic slanted-roof installation, 3 kWp, CIS, laminated, integrated, on roof</t>
        </is>
      </c>
      <c r="N7521" t="inlineStr">
        <is>
          <t>all</t>
        </is>
      </c>
      <c r="O7521" t="n">
        <v>1</v>
      </c>
      <c r="P7521" s="30">
        <f>INDEX(parameters!$D$41:$AG$178,MATCH('PV (extension)'!B7508,parameters!$C$41:$C$178,0),MATCH('PV (extension)'!A7521,parameters!$D$5:$AG$5,0))/O7521</f>
        <v>9.0962624550774995E-4</v>
      </c>
      <c r="Q7521" s="3" t="inlineStr">
        <is>
          <t>roof-top</t>
        </is>
      </c>
      <c r="R7521">
        <f>INDEX(parameters!$C$196:$EJ$198,MATCH('PV (extension)'!Q7521,parameters!$B$196:$B$198,0),MATCH('PV (extension)'!B7508,parameters!$C$195:$EJ$195,0))</f>
        <v>1443.2322074299864</v>
      </c>
      <c r="S7521" t="n">
        <v>3</v>
      </c>
      <c r="T7521" t="n">
        <v>30</v>
      </c>
      <c r="U7521">
        <f>T7521*S7521*R7521</f>
        <v>129890.89866869878</v>
      </c>
      <c r="V7521">
        <f>1/U7521</f>
        <v>7.6987688148236731E-6</v>
      </c>
    </row>
    <row r="7522" ht="16" customHeight="1" s="29">
      <c r="A7522" t="inlineStr">
        <is>
          <t>photovoltaic slanted-roof installation, 3 kWp, CdTe, panel, mounted, on roof</t>
        </is>
      </c>
      <c r="B7522" s="30">
        <f>P7522*V7522</f>
        <v>4.5675724133795216E-8</v>
      </c>
      <c r="C7522" t="inlineStr">
        <is>
          <t>CH</t>
        </is>
      </c>
      <c r="D7522" t="inlineStr">
        <is>
          <t>unit</t>
        </is>
      </c>
      <c r="F7522" t="inlineStr">
        <is>
          <t>technosphere</t>
        </is>
      </c>
      <c r="G7522" t="n">
        <v>2</v>
      </c>
      <c r="H7522" t="n">
        <v>-16.69297991102503</v>
      </c>
      <c r="I7522" t="n">
        <v>0.09798894162072011</v>
      </c>
      <c r="J7522" t="inlineStr">
        <is>
          <t>(2,2,1,1,1,3); Calculation with average annual yield and share of technologies. Lifetime: 30a.</t>
        </is>
      </c>
      <c r="L7522" t="inlineStr">
        <is>
          <t>photovoltaic slanted-roof installation, 3 kWp, CdTe, panel, mounted, on roof</t>
        </is>
      </c>
      <c r="N7522" t="inlineStr">
        <is>
          <t>all</t>
        </is>
      </c>
      <c r="O7522" t="n">
        <v>1</v>
      </c>
      <c r="P7522" s="30">
        <f>INDEX(parameters!$D$41:$AG$178,MATCH('PV (extension)'!B7508,parameters!$C$41:$C$178,0),MATCH('PV (extension)'!A7522,parameters!$D$5:$AG$5,0))/O7522</f>
        <v>5.9328608550822341E-3</v>
      </c>
      <c r="Q7522" s="3" t="inlineStr">
        <is>
          <t>roof-top</t>
        </is>
      </c>
      <c r="R7522">
        <f>INDEX(parameters!$C$196:$EJ$198,MATCH('PV (extension)'!Q7522,parameters!$B$196:$B$198,0),MATCH('PV (extension)'!B7508,parameters!$C$195:$EJ$195,0))</f>
        <v>1443.2322074299864</v>
      </c>
      <c r="S7522" t="n">
        <v>3</v>
      </c>
      <c r="T7522" t="n">
        <v>30</v>
      </c>
      <c r="U7522">
        <f>T7522*S7522*R7522</f>
        <v>129890.89866869878</v>
      </c>
      <c r="V7522">
        <f>1/U7522</f>
        <v>7.6987688148236731E-6</v>
      </c>
    </row>
    <row r="7523" ht="16" customHeight="1" s="29">
      <c r="A7523" t="inlineStr">
        <is>
          <t>photovoltaic slanted-roof installation, 3 kWp, micro-Si, laminated, integrated, on roof</t>
        </is>
      </c>
      <c r="B7523" s="30">
        <f>P7523*V7523</f>
        <v>7.0774475097281139E-10</v>
      </c>
      <c r="C7523" t="inlineStr">
        <is>
          <t>RER</t>
        </is>
      </c>
      <c r="D7523" t="inlineStr">
        <is>
          <t>unit</t>
        </is>
      </c>
      <c r="F7523" t="inlineStr">
        <is>
          <t>technosphere</t>
        </is>
      </c>
      <c r="G7523" t="n">
        <v>2</v>
      </c>
      <c r="H7523" t="n">
        <v>-21.54326959350907</v>
      </c>
      <c r="I7523" t="n">
        <v>0.09798894162072011</v>
      </c>
      <c r="J7523" t="inlineStr">
        <is>
          <t>(2,2,1,1,1,3); Calculation with average annual yield and share of technologies. Lifetime: 30a.</t>
        </is>
      </c>
      <c r="L7523" t="inlineStr">
        <is>
          <t>photovoltaic slanted-roof installation, 3 kWp, micro-Si, laminated, integrated, on roof</t>
        </is>
      </c>
      <c r="N7523" t="inlineStr">
        <is>
          <t>all</t>
        </is>
      </c>
      <c r="O7523" t="n">
        <v>1</v>
      </c>
      <c r="P7523" s="30">
        <f>INDEX(parameters!$D$41:$AG$178,MATCH('PV (extension)'!B7508,parameters!$C$41:$C$178,0),MATCH('PV (extension)'!A7523,parameters!$D$5:$AG$5,0))/O7523</f>
        <v>9.1929601731912907E-5</v>
      </c>
      <c r="Q7523" s="3" t="inlineStr">
        <is>
          <t>roof-top</t>
        </is>
      </c>
      <c r="R7523">
        <f>INDEX(parameters!$C$196:$EJ$198,MATCH('PV (extension)'!Q7523,parameters!$B$196:$B$198,0),MATCH('PV (extension)'!B7508,parameters!$C$195:$EJ$195,0))</f>
        <v>1443.2322074299864</v>
      </c>
      <c r="S7523" t="n">
        <v>3</v>
      </c>
      <c r="T7523" t="n">
        <v>30</v>
      </c>
      <c r="U7523">
        <f>T7523*S7523*R7523</f>
        <v>129890.89866869878</v>
      </c>
      <c r="V7523">
        <f>1/U7523</f>
        <v>7.6987688148236731E-6</v>
      </c>
    </row>
    <row r="7524" ht="16" customHeight="1" s="29">
      <c r="A7524" t="inlineStr">
        <is>
          <t>photovoltaic slanted-roof installation, 3 kWp, micro-Si, panel, mounted, on roof</t>
        </is>
      </c>
      <c r="B7524" s="30">
        <f>P7524*V7524</f>
        <v>1.2304019643291247E-8</v>
      </c>
      <c r="C7524" t="inlineStr">
        <is>
          <t>RER</t>
        </is>
      </c>
      <c r="D7524" t="inlineStr">
        <is>
          <t>unit</t>
        </is>
      </c>
      <c r="F7524" t="inlineStr">
        <is>
          <t>technosphere</t>
        </is>
      </c>
      <c r="G7524" t="n">
        <v>2</v>
      </c>
      <c r="H7524" t="n">
        <v>-18.72987249989203</v>
      </c>
      <c r="I7524" t="n">
        <v>0.09798894162072011</v>
      </c>
      <c r="J7524" t="inlineStr">
        <is>
          <t>(2,2,1,1,1,3); Calculation with average annual yield and share of technologies. Lifetime: 30a.</t>
        </is>
      </c>
      <c r="L7524" t="inlineStr">
        <is>
          <t>photovoltaic slanted-roof installation, 3 kWp, micro-Si, panel, mounted, on roof</t>
        </is>
      </c>
      <c r="N7524" t="inlineStr">
        <is>
          <t>all</t>
        </is>
      </c>
      <c r="O7524" t="n">
        <v>1</v>
      </c>
      <c r="P7524" s="30">
        <f>INDEX(parameters!$D$41:$AG$178,MATCH('PV (extension)'!B7508,parameters!$C$41:$C$178,0),MATCH('PV (extension)'!A7524,parameters!$D$5:$AG$5,0))/O7524</f>
        <v>1.5981801687044229E-3</v>
      </c>
      <c r="Q7524" s="3" t="inlineStr">
        <is>
          <t>roof-top</t>
        </is>
      </c>
      <c r="R7524">
        <f>INDEX(parameters!$C$196:$EJ$198,MATCH('PV (extension)'!Q7524,parameters!$B$196:$B$198,0),MATCH('PV (extension)'!B7508,parameters!$C$195:$EJ$195,0))</f>
        <v>1443.2322074299864</v>
      </c>
      <c r="S7524" t="n">
        <v>3</v>
      </c>
      <c r="T7524" t="n">
        <v>30</v>
      </c>
      <c r="U7524">
        <f>T7524*S7524*R7524</f>
        <v>129890.89866869878</v>
      </c>
      <c r="V7524">
        <f>1/U7524</f>
        <v>7.6987688148236731E-6</v>
      </c>
    </row>
    <row r="7525" s="29">
      <c r="A7525" t="inlineStr">
        <is>
          <t>photovoltaic open ground installation, 570 kWp, CIS, on open ground</t>
        </is>
      </c>
      <c r="B7525" s="30">
        <f>P7525*V7525</f>
        <v>3.8485475156132753E-10</v>
      </c>
      <c r="C7525" t="inlineStr">
        <is>
          <t>RER</t>
        </is>
      </c>
      <c r="D7525" t="inlineStr">
        <is>
          <t>unit</t>
        </is>
      </c>
      <c r="F7525" t="inlineStr">
        <is>
          <t>technosphere</t>
        </is>
      </c>
      <c r="G7525" t="n">
        <v>2</v>
      </c>
      <c r="H7525" t="n">
        <v>-21.66656811806742</v>
      </c>
      <c r="I7525" t="n">
        <v>0.09798894162072011</v>
      </c>
      <c r="J7525" t="inlineStr">
        <is>
          <t>(2,2,1,1,1,3); Calculation with average annual yield and share of technologies. Lifetime: 30a.</t>
        </is>
      </c>
      <c r="L7525" t="inlineStr">
        <is>
          <t>photovoltaic open ground installation, 570 kWp, CIS, on open ground</t>
        </is>
      </c>
      <c r="N7525" t="inlineStr">
        <is>
          <t>all</t>
        </is>
      </c>
      <c r="O7525" t="n">
        <v>1</v>
      </c>
      <c r="P7525" s="30">
        <f>INDEX(parameters!$D$41:$AG$178,MATCH('PV (extension)'!B7508,parameters!$C$41:$C$178,0),MATCH('PV (extension)'!A7525,parameters!$D$5:$AG$5,0))/O7525</f>
        <v>1.0104185757523119E-2</v>
      </c>
      <c r="Q7525" t="inlineStr">
        <is>
          <t>central</t>
        </is>
      </c>
      <c r="R7525">
        <f>INDEX(parameters!$C$196:$EJ$198,MATCH('PV (extension)'!Q7525,parameters!$B$196:$B$198,0),MATCH('PV (extension)'!B7508,parameters!$C$195:$EJ$195,0))</f>
        <v>1535.3534121595601</v>
      </c>
      <c r="S7525" t="n">
        <v>570</v>
      </c>
      <c r="T7525" t="n">
        <v>30</v>
      </c>
      <c r="U7525">
        <f>T7525*S7525*R7525</f>
        <v>26254543.347928479</v>
      </c>
      <c r="V7525">
        <f>1/U7525</f>
        <v>3.8088645715443435E-8</v>
      </c>
    </row>
    <row r="7526" s="29">
      <c r="A7526" t="inlineStr">
        <is>
          <t>photovoltaic open ground installation, 570 kWp, CdTe, on open ground</t>
        </is>
      </c>
      <c r="B7526" s="30">
        <f>P7526*V7526</f>
        <v>2.8271133383744265E-9</v>
      </c>
      <c r="C7526" t="inlineStr">
        <is>
          <t>RER</t>
        </is>
      </c>
      <c r="D7526" t="inlineStr">
        <is>
          <t>unit</t>
        </is>
      </c>
      <c r="F7526" t="inlineStr">
        <is>
          <t>technosphere</t>
        </is>
      </c>
      <c r="G7526" t="n">
        <v>2</v>
      </c>
      <c r="H7526" t="n">
        <v>-21.47552628199886</v>
      </c>
      <c r="I7526" t="n">
        <v>0.09798894162072011</v>
      </c>
      <c r="J7526" t="inlineStr">
        <is>
          <t>(2,2,1,1,1,3); Calculation with average annual yield and share of technologies. Lifetime: 30a.</t>
        </is>
      </c>
      <c r="L7526" t="inlineStr">
        <is>
          <t>photovoltaic open ground installation, 570 kWp, CdTe, on open ground</t>
        </is>
      </c>
      <c r="N7526" t="inlineStr">
        <is>
          <t>all</t>
        </is>
      </c>
      <c r="O7526" t="n">
        <v>1</v>
      </c>
      <c r="P7526" s="30">
        <f>INDEX(parameters!$D$41:$AG$178,MATCH('PV (extension)'!B7508,parameters!$C$41:$C$178,0),MATCH('PV (extension)'!A7526,parameters!$D$5:$AG$5,0))/O7526</f>
        <v>7.4224569691858172E-2</v>
      </c>
      <c r="Q7526" t="inlineStr">
        <is>
          <t>central</t>
        </is>
      </c>
      <c r="R7526">
        <f>INDEX(parameters!$C$196:$EJ$198,MATCH('PV (extension)'!Q7526,parameters!$B$196:$B$198,0),MATCH('PV (extension)'!B7508,parameters!$C$195:$EJ$195,0))</f>
        <v>1535.3534121595601</v>
      </c>
      <c r="S7526" t="n">
        <v>570</v>
      </c>
      <c r="T7526" t="n">
        <v>30</v>
      </c>
      <c r="U7526">
        <f>T7526*S7526*R7526</f>
        <v>26254543.347928479</v>
      </c>
      <c r="V7526">
        <f>1/U7526</f>
        <v>3.8088645715443435E-8</v>
      </c>
    </row>
    <row r="7527" s="29">
      <c r="A7527" t="inlineStr">
        <is>
          <t>photovoltaic open ground installation, 570 kWp, micro-Si, on open ground</t>
        </is>
      </c>
      <c r="B7527" s="30">
        <f>P7527*V7527</f>
        <v>2.9965395221432177E-11</v>
      </c>
      <c r="C7527" t="inlineStr">
        <is>
          <t>RER</t>
        </is>
      </c>
      <c r="D7527" t="inlineStr">
        <is>
          <t>unit</t>
        </is>
      </c>
      <c r="F7527" t="inlineStr">
        <is>
          <t>technosphere</t>
        </is>
      </c>
      <c r="G7527" t="n">
        <v>2</v>
      </c>
      <c r="H7527" t="n">
        <v>-23.51240679473371</v>
      </c>
      <c r="I7527" t="n">
        <v>0.09798894162072011</v>
      </c>
      <c r="J7527" t="inlineStr">
        <is>
          <t>(2,2,1,1,1,3); Calculation with average annual yield and share of technologies. Lifetime: 30a.</t>
        </is>
      </c>
      <c r="L7527" t="inlineStr">
        <is>
          <t>photovoltaic open ground installation, 570 kWp, micro-Si, on open ground</t>
        </is>
      </c>
      <c r="N7527" t="inlineStr">
        <is>
          <t>all</t>
        </is>
      </c>
      <c r="O7527" t="n">
        <v>1</v>
      </c>
      <c r="P7527" s="30">
        <f>INDEX(parameters!$D$41:$AG$178,MATCH('PV (extension)'!B7508,parameters!$C$41:$C$178,0),MATCH('PV (extension)'!A7527,parameters!$D$5:$AG$5,0))/O7527</f>
        <v>7.867277677789E-4</v>
      </c>
      <c r="Q7527" t="inlineStr">
        <is>
          <t>central</t>
        </is>
      </c>
      <c r="R7527">
        <f>INDEX(parameters!$C$196:$EJ$198,MATCH('PV (extension)'!Q7527,parameters!$B$196:$B$198,0),MATCH('PV (extension)'!B7508,parameters!$C$195:$EJ$195,0))</f>
        <v>1535.3534121595601</v>
      </c>
      <c r="S7527" t="n">
        <v>570</v>
      </c>
      <c r="T7527" t="n">
        <v>30</v>
      </c>
      <c r="U7527">
        <f>T7527*S7527*R7527</f>
        <v>26254543.347928479</v>
      </c>
      <c r="V7527">
        <f>1/U7527</f>
        <v>3.8088645715443435E-8</v>
      </c>
    </row>
    <row r="7528" s="29">
      <c r="A7528" t="inlineStr">
        <is>
          <t>photovoltaic open ground installation, 570 kWp, multi-Si, on open ground</t>
        </is>
      </c>
      <c r="B7528" s="30">
        <f>P7528*V7528</f>
        <v>1.0027895655191325E-8</v>
      </c>
      <c r="C7528" t="inlineStr">
        <is>
          <t>RER</t>
        </is>
      </c>
      <c r="D7528" t="inlineStr">
        <is>
          <t>unit</t>
        </is>
      </c>
      <c r="F7528" t="inlineStr">
        <is>
          <t>technosphere</t>
        </is>
      </c>
      <c r="G7528" t="n">
        <v>2</v>
      </c>
      <c r="H7528" t="n">
        <v>-18.20082258362968</v>
      </c>
      <c r="I7528" t="n">
        <v>0.09798894162072011</v>
      </c>
      <c r="J7528" t="inlineStr">
        <is>
          <t>(2,2,1,1,1,3); Calculation with average annual yield and share of technologies. Lifetime: 30a.</t>
        </is>
      </c>
      <c r="L7528" t="inlineStr">
        <is>
          <t>photovoltaic open ground installation, 570 kWp, multi-Si, on open ground</t>
        </is>
      </c>
      <c r="N7528" t="inlineStr">
        <is>
          <t>all</t>
        </is>
      </c>
      <c r="O7528" t="n">
        <v>1</v>
      </c>
      <c r="P7528" s="30">
        <f>INDEX(parameters!$D$41:$AG$178,MATCH('PV (extension)'!B7508,parameters!$C$41:$C$178,0),MATCH('PV (extension)'!A7528,parameters!$D$5:$AG$5,0))/O7528</f>
        <v>0.2632778211677243</v>
      </c>
      <c r="Q7528" t="inlineStr">
        <is>
          <t>central</t>
        </is>
      </c>
      <c r="R7528">
        <f>INDEX(parameters!$C$196:$EJ$198,MATCH('PV (extension)'!Q7528,parameters!$B$196:$B$198,0),MATCH('PV (extension)'!B7508,parameters!$C$195:$EJ$195,0))</f>
        <v>1535.3534121595601</v>
      </c>
      <c r="S7528" t="n">
        <v>570</v>
      </c>
      <c r="T7528" t="n">
        <v>30</v>
      </c>
      <c r="U7528">
        <f>T7528*S7528*R7528</f>
        <v>26254543.347928479</v>
      </c>
      <c r="V7528">
        <f>1/U7528</f>
        <v>3.8088645715443435E-8</v>
      </c>
    </row>
    <row r="7529" s="29">
      <c r="A7529" t="inlineStr">
        <is>
          <t>photovoltaic open ground installation, 570 kWp, single-Si, on open ground</t>
        </is>
      </c>
      <c r="B7529" s="30">
        <f>P7529*V7529</f>
        <v>5.3192275818314337E-9</v>
      </c>
      <c r="C7529" t="inlineStr">
        <is>
          <t>RER</t>
        </is>
      </c>
      <c r="D7529" t="inlineStr">
        <is>
          <t>unit</t>
        </is>
      </c>
      <c r="F7529" t="inlineStr">
        <is>
          <t>technosphere</t>
        </is>
      </c>
      <c r="G7529" t="n">
        <v>2</v>
      </c>
      <c r="H7529" t="n">
        <v>-18.8364689523836</v>
      </c>
      <c r="I7529" t="n">
        <v>0.09798894162072011</v>
      </c>
      <c r="J7529" t="inlineStr">
        <is>
          <t>(2,2,1,1,1,3); Calculation with average annual yield and share of technologies. Lifetime: 30a.</t>
        </is>
      </c>
      <c r="L7529" t="inlineStr">
        <is>
          <t>photovoltaic open ground installation, 570 kWp, single-Si, on open ground</t>
        </is>
      </c>
      <c r="N7529" t="inlineStr">
        <is>
          <t>all</t>
        </is>
      </c>
      <c r="O7529" t="n">
        <v>1</v>
      </c>
      <c r="P7529" s="30">
        <f>INDEX(parameters!$D$41:$AG$178,MATCH('PV (extension)'!B7508,parameters!$C$41:$C$178,0),MATCH('PV (extension)'!A7529,parameters!$D$5:$AG$5,0))/O7529</f>
        <v>0.13965389112469015</v>
      </c>
      <c r="Q7529" t="inlineStr">
        <is>
          <t>central</t>
        </is>
      </c>
      <c r="R7529">
        <f>INDEX(parameters!$C$196:$EJ$198,MATCH('PV (extension)'!Q7529,parameters!$B$196:$B$198,0),MATCH('PV (extension)'!B7508,parameters!$C$195:$EJ$195,0))</f>
        <v>1535.3534121595601</v>
      </c>
      <c r="S7529" t="n">
        <v>570</v>
      </c>
      <c r="T7529" t="n">
        <v>30</v>
      </c>
      <c r="U7529">
        <f>T7529*S7529*R7529</f>
        <v>26254543.347928479</v>
      </c>
      <c r="V7529">
        <f>1/U7529</f>
        <v>3.8088645715443435E-8</v>
      </c>
    </row>
    <row r="7530" ht="16" customHeight="1" s="29">
      <c r="A7530" t="inlineStr">
        <is>
          <t>photovoltaic slanted-roof installation, 93 kWp, multi-Si, laminated, integrated, on roof</t>
        </is>
      </c>
      <c r="B7530" s="30">
        <f>P7530*V7530</f>
        <v>1.6414419579105398E-9</v>
      </c>
      <c r="C7530" t="inlineStr">
        <is>
          <t>CH</t>
        </is>
      </c>
      <c r="D7530" t="inlineStr">
        <is>
          <t>unit</t>
        </is>
      </c>
      <c r="F7530" t="inlineStr">
        <is>
          <t>technosphere</t>
        </is>
      </c>
      <c r="G7530" t="n">
        <v>2</v>
      </c>
      <c r="H7530" t="n">
        <v>-20.65878981776205</v>
      </c>
      <c r="I7530" t="n">
        <v>0.09798894162072011</v>
      </c>
      <c r="J7530" t="inlineStr">
        <is>
          <t>(2,2,1,1,1,3); Calculation with average annual yield and share of technologies. Lifetime: 30a.</t>
        </is>
      </c>
      <c r="L7530" t="inlineStr">
        <is>
          <t>photovoltaic slanted-roof installation, 93 kWp, multi-Si, laminated, integrated, on roof</t>
        </is>
      </c>
      <c r="N7530" t="inlineStr">
        <is>
          <t>all</t>
        </is>
      </c>
      <c r="O7530" t="n">
        <v>1</v>
      </c>
      <c r="P7530" s="30">
        <f>INDEX(parameters!$D$41:$AG$178,MATCH('PV (extension)'!B7508,parameters!$C$41:$C$178,0),MATCH('PV (extension)'!A7530,parameters!$D$5:$AG$5,0))/O7530</f>
        <v>6.6094595017907607E-3</v>
      </c>
      <c r="Q7530" s="3" t="inlineStr">
        <is>
          <t>roof-top</t>
        </is>
      </c>
      <c r="R7530">
        <f>INDEX(parameters!$C$196:$EJ$198,MATCH('PV (extension)'!Q7530,parameters!$B$196:$B$198,0),MATCH('PV (extension)'!B7508,parameters!$C$195:$EJ$195,0))</f>
        <v>1443.2322074299864</v>
      </c>
      <c r="S7530" t="n">
        <v>93</v>
      </c>
      <c r="T7530" t="n">
        <v>30</v>
      </c>
      <c r="U7530">
        <f>T7530*S7530*R7530</f>
        <v>4026617.8587296619</v>
      </c>
      <c r="V7530">
        <f>1/U7530</f>
        <v>2.4834738112334435E-7</v>
      </c>
    </row>
    <row r="7531" ht="16" customHeight="1" s="29">
      <c r="A7531" t="inlineStr">
        <is>
          <t>photovoltaic slanted-roof installation, 93 kWp, multi-Si, panel, mounted, on roof</t>
        </is>
      </c>
      <c r="B7531" s="30">
        <f>P7531*V7531</f>
        <v>2.783303346877253E-8</v>
      </c>
      <c r="C7531" t="inlineStr">
        <is>
          <t>CH</t>
        </is>
      </c>
      <c r="D7531" t="inlineStr">
        <is>
          <t>unit</t>
        </is>
      </c>
      <c r="F7531" t="inlineStr">
        <is>
          <t>technosphere</t>
        </is>
      </c>
      <c r="G7531" t="n">
        <v>2</v>
      </c>
      <c r="H7531" t="n">
        <v>-17.84536035000586</v>
      </c>
      <c r="I7531" t="n">
        <v>0.09798894162072011</v>
      </c>
      <c r="J7531" t="inlineStr">
        <is>
          <t>(2,2,1,1,1,3); Calculation with average annual yield and share of technologies. Lifetime: 30a.</t>
        </is>
      </c>
      <c r="L7531" t="inlineStr">
        <is>
          <t>photovoltaic slanted-roof installation, 93 kWp, multi-Si, panel, mounted, on roof</t>
        </is>
      </c>
      <c r="N7531" t="inlineStr">
        <is>
          <t>all</t>
        </is>
      </c>
      <c r="O7531" t="n">
        <v>1</v>
      </c>
      <c r="P7531" s="30">
        <f>INDEX(parameters!$D$41:$AG$178,MATCH('PV (extension)'!B7508,parameters!$C$41:$C$178,0),MATCH('PV (extension)'!A7531,parameters!$D$5:$AG$5,0))/O7531</f>
        <v>0.11207298962797985</v>
      </c>
      <c r="Q7531" s="3" t="inlineStr">
        <is>
          <t>roof-top</t>
        </is>
      </c>
      <c r="R7531">
        <f>INDEX(parameters!$C$196:$EJ$198,MATCH('PV (extension)'!Q7531,parameters!$B$196:$B$198,0),MATCH('PV (extension)'!B7508,parameters!$C$195:$EJ$195,0))</f>
        <v>1443.2322074299864</v>
      </c>
      <c r="S7531" t="n">
        <v>93</v>
      </c>
      <c r="T7531" t="n">
        <v>30</v>
      </c>
      <c r="U7531">
        <f>T7531*S7531*R7531</f>
        <v>4026617.8587296619</v>
      </c>
      <c r="V7531">
        <f>1/U7531</f>
        <v>2.4834738112334435E-7</v>
      </c>
    </row>
    <row r="7532" ht="16" customHeight="1" s="29">
      <c r="A7532" t="inlineStr">
        <is>
          <t>photovoltaic slanted-roof installation, 93 kWp, single-Si, laminated, integrated, on roof</t>
        </is>
      </c>
      <c r="B7532" s="30">
        <f>P7532*V7532</f>
        <v>8.6773732755806702E-10</v>
      </c>
      <c r="C7532" t="inlineStr">
        <is>
          <t>CH</t>
        </is>
      </c>
      <c r="D7532" t="inlineStr">
        <is>
          <t>unit</t>
        </is>
      </c>
      <c r="F7532" t="inlineStr">
        <is>
          <t>technosphere</t>
        </is>
      </c>
      <c r="G7532" t="n">
        <v>2</v>
      </c>
      <c r="H7532" t="n">
        <v>-21.2944254997521</v>
      </c>
      <c r="I7532" t="n">
        <v>0.09798894162072011</v>
      </c>
      <c r="J7532" t="inlineStr">
        <is>
          <t>(2,2,1,1,1,3); Calculation with average annual yield and share of technologies. Lifetime: 30a.</t>
        </is>
      </c>
      <c r="L7532" t="inlineStr">
        <is>
          <t>photovoltaic slanted-roof installation, 93 kWp, single-Si, laminated, integrated, on roof</t>
        </is>
      </c>
      <c r="N7532" t="inlineStr">
        <is>
          <t>all</t>
        </is>
      </c>
      <c r="O7532" t="n">
        <v>1</v>
      </c>
      <c r="P7532" s="30">
        <f>INDEX(parameters!$D$41:$AG$178,MATCH('PV (extension)'!B7508,parameters!$C$41:$C$178,0),MATCH('PV (extension)'!A7532,parameters!$D$5:$AG$5,0))/O7532</f>
        <v>3.4940466198316628E-3</v>
      </c>
      <c r="Q7532" s="3" t="inlineStr">
        <is>
          <t>roof-top</t>
        </is>
      </c>
      <c r="R7532">
        <f>INDEX(parameters!$C$196:$EJ$198,MATCH('PV (extension)'!Q7532,parameters!$B$196:$B$198,0),MATCH('PV (extension)'!B7508,parameters!$C$195:$EJ$195,0))</f>
        <v>1443.2322074299864</v>
      </c>
      <c r="S7532" t="n">
        <v>93</v>
      </c>
      <c r="T7532" t="n">
        <v>30</v>
      </c>
      <c r="U7532">
        <f>T7532*S7532*R7532</f>
        <v>4026617.8587296619</v>
      </c>
      <c r="V7532">
        <f>1/U7532</f>
        <v>2.4834738112334435E-7</v>
      </c>
    </row>
    <row r="7533" ht="16" customHeight="1" s="29">
      <c r="A7533" t="inlineStr">
        <is>
          <t>photovoltaic slanted-roof installation, 93 kWp, single-Si, panel, mounted, on roof</t>
        </is>
      </c>
      <c r="B7533" s="30">
        <f>P7533*V7533</f>
        <v>1.4579235575700352E-8</v>
      </c>
      <c r="C7533" t="inlineStr">
        <is>
          <t>CH</t>
        </is>
      </c>
      <c r="D7533" t="inlineStr">
        <is>
          <t>unit</t>
        </is>
      </c>
      <c r="F7533" t="inlineStr">
        <is>
          <t>technosphere</t>
        </is>
      </c>
      <c r="G7533" t="n">
        <v>2</v>
      </c>
      <c r="H7533" t="n">
        <v>-18.48100416113547</v>
      </c>
      <c r="I7533" t="n">
        <v>0.09798894162072011</v>
      </c>
      <c r="J7533" t="inlineStr">
        <is>
          <t>(2,2,1,1,1,3); Calculation with average annual yield and share of technologies. Lifetime: 30a.</t>
        </is>
      </c>
      <c r="L7533" t="inlineStr">
        <is>
          <t>photovoltaic slanted-roof installation, 93 kWp, single-Si, panel, mounted, on roof</t>
        </is>
      </c>
      <c r="N7533" t="inlineStr">
        <is>
          <t>all</t>
        </is>
      </c>
      <c r="O7533" t="n">
        <v>1</v>
      </c>
      <c r="P7533" s="30">
        <f>INDEX(parameters!$D$41:$AG$178,MATCH('PV (extension)'!B7508,parameters!$C$41:$C$178,0),MATCH('PV (extension)'!A7533,parameters!$D$5:$AG$5,0))/O7533</f>
        <v>5.8705010335741853E-2</v>
      </c>
      <c r="Q7533" s="3" t="inlineStr">
        <is>
          <t>roof-top</t>
        </is>
      </c>
      <c r="R7533">
        <f>INDEX(parameters!$C$196:$EJ$198,MATCH('PV (extension)'!Q7533,parameters!$B$196:$B$198,0),MATCH('PV (extension)'!B7508,parameters!$C$195:$EJ$195,0))</f>
        <v>1443.2322074299864</v>
      </c>
      <c r="S7533" t="n">
        <v>93</v>
      </c>
      <c r="T7533" t="n">
        <v>30</v>
      </c>
      <c r="U7533">
        <f>T7533*S7533*R7533</f>
        <v>4026617.8587296619</v>
      </c>
      <c r="V7533">
        <f>1/U7533</f>
        <v>2.4834738112334435E-7</v>
      </c>
    </row>
    <row r="7534" s="29">
      <c r="A7534" t="inlineStr">
        <is>
          <t>photovoltaic facade installation, 3kWp, multi-Si, laminated, integrated, at building</t>
        </is>
      </c>
      <c r="B7534" s="30">
        <f>P7534*V7534</f>
        <v>3.6035797042575678E-8</v>
      </c>
      <c r="C7534" t="inlineStr">
        <is>
          <t>APAC</t>
        </is>
      </c>
      <c r="D7534" t="inlineStr">
        <is>
          <t>unit</t>
        </is>
      </c>
      <c r="F7534" t="inlineStr">
        <is>
          <t>technosphere</t>
        </is>
      </c>
      <c r="G7534" t="n">
        <v>2</v>
      </c>
      <c r="H7534" t="n">
        <v>-17.5612990452514</v>
      </c>
      <c r="I7534" t="n">
        <v>0.09798894162072011</v>
      </c>
      <c r="J7534" t="inlineStr">
        <is>
          <t>(2,2,1,1,1,3); Calculation with average annual yield and share of technologies. Lifetime: 30a.</t>
        </is>
      </c>
      <c r="L7534" t="inlineStr">
        <is>
          <t>photovoltaic facade installation, 3kWp, multi-Si, laminated, integrated, at building</t>
        </is>
      </c>
      <c r="N7534" t="inlineStr">
        <is>
          <t>all</t>
        </is>
      </c>
      <c r="O7534" t="n">
        <v>1</v>
      </c>
      <c r="P7534" s="30">
        <f>INDEX(parameters!$D$41:$AG$178,MATCH('PV (extension)'!B7508,parameters!$C$41:$C$178,0),MATCH('PV (extension)'!A7534,parameters!$D$5:$AG$5,0))/O7534</f>
        <v>3.2864644265829519E-3</v>
      </c>
      <c r="Q7534" t="inlineStr">
        <is>
          <t>façade</t>
        </is>
      </c>
      <c r="R7534">
        <f>INDEX(parameters!$C$196:$EJ$198,MATCH('PV (extension)'!Q7534,parameters!$B$196:$B$198,0),MATCH('PV (extension)'!B7508,parameters!$C$195:$EJ$195,0))</f>
        <v>1013.3332520253097</v>
      </c>
      <c r="S7534" t="n">
        <v>3</v>
      </c>
      <c r="T7534" t="n">
        <v>30</v>
      </c>
      <c r="U7534">
        <f>T7534*S7534*R7534</f>
        <v>91199.992682277865</v>
      </c>
      <c r="V7534">
        <f>1/U7534</f>
        <v>1.0964913160506445E-5</v>
      </c>
    </row>
    <row r="7535" s="29">
      <c r="A7535" t="inlineStr">
        <is>
          <t>photovoltaic facade installation, 3kWp, multi-Si, panel, mounted, at building</t>
        </is>
      </c>
      <c r="B7535" s="30">
        <f>P7535*V7535</f>
        <v>3.5341579382467147E-8</v>
      </c>
      <c r="C7535" t="inlineStr">
        <is>
          <t>APAC</t>
        </is>
      </c>
      <c r="D7535" t="inlineStr">
        <is>
          <t>unit</t>
        </is>
      </c>
      <c r="F7535" t="inlineStr">
        <is>
          <t>technosphere</t>
        </is>
      </c>
      <c r="G7535" t="n">
        <v>2</v>
      </c>
      <c r="H7535" t="n">
        <v>-17.5612990452514</v>
      </c>
      <c r="I7535" t="n">
        <v>0.09798894162072011</v>
      </c>
      <c r="J7535" t="inlineStr">
        <is>
          <t>(2,2,1,1,1,3); Calculation with average annual yield and share of technologies. Lifetime: 30a.</t>
        </is>
      </c>
      <c r="L7535" t="inlineStr">
        <is>
          <t>photovoltaic facade installation, 3kWp, multi-Si, panel, mounted, at building</t>
        </is>
      </c>
      <c r="N7535" t="inlineStr">
        <is>
          <t>all</t>
        </is>
      </c>
      <c r="O7535" t="n">
        <v>1</v>
      </c>
      <c r="P7535" s="30">
        <f>INDEX(parameters!$D$41:$AG$178,MATCH('PV (extension)'!B7508,parameters!$C$41:$C$178,0),MATCH('PV (extension)'!A7535,parameters!$D$5:$AG$5,0))/O7535</f>
        <v>3.2231517810611459E-3</v>
      </c>
      <c r="Q7535" t="inlineStr">
        <is>
          <t>façade</t>
        </is>
      </c>
      <c r="R7535">
        <f>INDEX(parameters!$C$196:$EJ$198,MATCH('PV (extension)'!Q7535,parameters!$B$196:$B$198,0),MATCH('PV (extension)'!B7508,parameters!$C$195:$EJ$195,0))</f>
        <v>1013.3332520253097</v>
      </c>
      <c r="S7535" t="n">
        <v>3</v>
      </c>
      <c r="T7535" t="n">
        <v>30</v>
      </c>
      <c r="U7535">
        <f>T7535*S7535*R7535</f>
        <v>91199.992682277865</v>
      </c>
      <c r="V7535">
        <f>1/U7535</f>
        <v>1.0964913160506445E-5</v>
      </c>
    </row>
    <row r="7536" s="29">
      <c r="A7536" t="inlineStr">
        <is>
          <t>photovoltaic facade installation, 3kWp, single-Si, laminated, integrated, at building</t>
        </is>
      </c>
      <c r="B7536" s="30">
        <f>P7536*V7536</f>
        <v>1.8997669928754245E-8</v>
      </c>
      <c r="C7536" t="inlineStr">
        <is>
          <t>APAC</t>
        </is>
      </c>
      <c r="D7536" t="inlineStr">
        <is>
          <t>unit</t>
        </is>
      </c>
      <c r="F7536" t="inlineStr">
        <is>
          <t>technosphere</t>
        </is>
      </c>
      <c r="G7536" t="n">
        <v>2</v>
      </c>
      <c r="H7536" t="n">
        <v>-18.19689739735082</v>
      </c>
      <c r="I7536" t="n">
        <v>0.09798894162072011</v>
      </c>
      <c r="J7536" t="inlineStr">
        <is>
          <t>(2,2,1,1,1,3); Calculation with average annual yield and share of technologies. Lifetime: 30a.</t>
        </is>
      </c>
      <c r="L7536" t="inlineStr">
        <is>
          <t>photovoltaic facade installation, 3kWp, single-Si, laminated, integrated, at building</t>
        </is>
      </c>
      <c r="N7536" t="inlineStr">
        <is>
          <t>all</t>
        </is>
      </c>
      <c r="O7536" t="n">
        <v>1</v>
      </c>
      <c r="P7536" s="30">
        <f>INDEX(parameters!$D$41:$AG$178,MATCH('PV (extension)'!B7508,parameters!$C$41:$C$178,0),MATCH('PV (extension)'!A7536,parameters!$D$5:$AG$5,0))/O7536</f>
        <v>1.7325873584827175E-3</v>
      </c>
      <c r="Q7536" t="inlineStr">
        <is>
          <t>façade</t>
        </is>
      </c>
      <c r="R7536">
        <f>INDEX(parameters!$C$196:$EJ$198,MATCH('PV (extension)'!Q7536,parameters!$B$196:$B$198,0),MATCH('PV (extension)'!B7508,parameters!$C$195:$EJ$195,0))</f>
        <v>1013.3332520253097</v>
      </c>
      <c r="S7536" t="n">
        <v>3</v>
      </c>
      <c r="T7536" t="n">
        <v>30</v>
      </c>
      <c r="U7536">
        <f>T7536*S7536*R7536</f>
        <v>91199.992682277865</v>
      </c>
      <c r="V7536">
        <f>1/U7536</f>
        <v>1.0964913160506445E-5</v>
      </c>
    </row>
    <row r="7537" s="29">
      <c r="A7537" t="inlineStr">
        <is>
          <t>photovoltaic facade installation, 3kWp, single-Si, panel, mounted, at building</t>
        </is>
      </c>
      <c r="B7537" s="30">
        <f>P7537*V7537</f>
        <v>1.8981232216897021E-8</v>
      </c>
      <c r="C7537" t="inlineStr">
        <is>
          <t>APAC</t>
        </is>
      </c>
      <c r="D7537" t="inlineStr">
        <is>
          <t>unit</t>
        </is>
      </c>
      <c r="F7537" t="inlineStr">
        <is>
          <t>technosphere</t>
        </is>
      </c>
      <c r="G7537" t="n">
        <v>2</v>
      </c>
      <c r="H7537" t="n">
        <v>-18.19689739735082</v>
      </c>
      <c r="I7537" t="n">
        <v>0.09798894162072011</v>
      </c>
      <c r="J7537" t="inlineStr">
        <is>
          <t>(2,2,1,1,1,3); Calculation with average annual yield and share of technologies. Lifetime: 30a.</t>
        </is>
      </c>
      <c r="L7537" t="inlineStr">
        <is>
          <t>photovoltaic facade installation, 3kWp, single-Si, panel, mounted, at building</t>
        </is>
      </c>
      <c r="N7537" t="inlineStr">
        <is>
          <t>all</t>
        </is>
      </c>
      <c r="O7537" t="n">
        <v>1</v>
      </c>
      <c r="P7537" s="30">
        <f>INDEX(parameters!$D$41:$AG$178,MATCH('PV (extension)'!B7508,parameters!$C$41:$C$178,0),MATCH('PV (extension)'!A7537,parameters!$D$5:$AG$5,0))/O7537</f>
        <v>1.7310882392816251E-3</v>
      </c>
      <c r="Q7537" t="inlineStr">
        <is>
          <t>façade</t>
        </is>
      </c>
      <c r="R7537">
        <f>INDEX(parameters!$C$196:$EJ$198,MATCH('PV (extension)'!Q7537,parameters!$B$196:$B$198,0),MATCH('PV (extension)'!B7508,parameters!$C$195:$EJ$195,0))</f>
        <v>1013.3332520253097</v>
      </c>
      <c r="S7537" t="n">
        <v>3</v>
      </c>
      <c r="T7537" t="n">
        <v>30</v>
      </c>
      <c r="U7537">
        <f>T7537*S7537*R7537</f>
        <v>91199.992682277865</v>
      </c>
      <c r="V7537">
        <f>1/U7537</f>
        <v>1.0964913160506445E-5</v>
      </c>
    </row>
    <row r="7538" ht="16" customHeight="1" s="29">
      <c r="A7538" t="inlineStr">
        <is>
          <t>photovoltaic flat-roof installation, 3kWp, multi-Si, on roof</t>
        </is>
      </c>
      <c r="B7538" s="30">
        <f>P7538*V7538</f>
        <v>3.8975070881292434E-7</v>
      </c>
      <c r="C7538" t="inlineStr">
        <is>
          <t>APAC</t>
        </is>
      </c>
      <c r="D7538" t="inlineStr">
        <is>
          <t>unit</t>
        </is>
      </c>
      <c r="F7538" t="inlineStr">
        <is>
          <t>technosphere</t>
        </is>
      </c>
      <c r="G7538" t="n">
        <v>2</v>
      </c>
      <c r="H7538" t="n">
        <v>-15.20991773919472</v>
      </c>
      <c r="I7538" t="n">
        <v>0.09798894162072011</v>
      </c>
      <c r="J7538" t="inlineStr">
        <is>
          <t>(2,2,1,1,1,3); Calculation with average annual yield and share of technologies. Lifetime: 30a.</t>
        </is>
      </c>
      <c r="L7538" t="inlineStr">
        <is>
          <t>photovoltaic flat-roof installation, 3kWp, multi-Si, on roof</t>
        </is>
      </c>
      <c r="N7538" t="inlineStr">
        <is>
          <t>all</t>
        </is>
      </c>
      <c r="O7538" t="n">
        <v>1</v>
      </c>
      <c r="P7538" s="30">
        <f>INDEX(parameters!$D$41:$AG$178,MATCH('PV (extension)'!B7508,parameters!$C$41:$C$178,0),MATCH('PV (extension)'!A7538,parameters!$D$5:$AG$5,0))/O7538</f>
        <v>5.0625069824473082E-2</v>
      </c>
      <c r="Q7538" s="3" t="inlineStr">
        <is>
          <t>roof-top</t>
        </is>
      </c>
      <c r="R7538">
        <f>INDEX(parameters!$C$196:$EJ$198,MATCH('PV (extension)'!Q7538,parameters!$B$196:$B$198,0),MATCH('PV (extension)'!B7508,parameters!$C$195:$EJ$195,0))</f>
        <v>1443.2322074299864</v>
      </c>
      <c r="S7538" t="n">
        <v>3</v>
      </c>
      <c r="T7538" t="n">
        <v>30</v>
      </c>
      <c r="U7538">
        <f>T7538*S7538*R7538</f>
        <v>129890.89866869878</v>
      </c>
      <c r="V7538">
        <f>1/U7538</f>
        <v>7.6987688148236731E-6</v>
      </c>
    </row>
    <row r="7539" ht="16" customHeight="1" s="29">
      <c r="A7539" t="inlineStr">
        <is>
          <t>photovoltaic flat-roof installation, 3kWp, single-Si, on roof</t>
        </is>
      </c>
      <c r="B7539" s="30">
        <f>P7539*V7539</f>
        <v>2.0344422423050297E-7</v>
      </c>
      <c r="C7539" t="inlineStr">
        <is>
          <t>APAC</t>
        </is>
      </c>
      <c r="D7539" t="inlineStr">
        <is>
          <t>unit</t>
        </is>
      </c>
      <c r="F7539" t="inlineStr">
        <is>
          <t>technosphere</t>
        </is>
      </c>
      <c r="G7539" t="n">
        <v>2</v>
      </c>
      <c r="H7539" t="n">
        <v>-15.84555259734934</v>
      </c>
      <c r="I7539" t="n">
        <v>0.09798894162072011</v>
      </c>
      <c r="J7539" t="inlineStr">
        <is>
          <t>(2,2,1,1,1,3); Calculation with average annual yield and share of technologies. Lifetime: 30a.</t>
        </is>
      </c>
      <c r="L7539" t="inlineStr">
        <is>
          <t>photovoltaic flat-roof installation, 3kWp, single-Si, on roof</t>
        </is>
      </c>
      <c r="N7539" t="inlineStr">
        <is>
          <t>all</t>
        </is>
      </c>
      <c r="O7539" t="n">
        <v>1</v>
      </c>
      <c r="P7539" s="30">
        <f>INDEX(parameters!$D$41:$AG$178,MATCH('PV (extension)'!B7508,parameters!$C$41:$C$178,0),MATCH('PV (extension)'!A7539,parameters!$D$5:$AG$5,0))/O7539</f>
        <v>2.6425553114256296E-2</v>
      </c>
      <c r="Q7539" s="3" t="inlineStr">
        <is>
          <t>roof-top</t>
        </is>
      </c>
      <c r="R7539">
        <f>INDEX(parameters!$C$196:$EJ$198,MATCH('PV (extension)'!Q7539,parameters!$B$196:$B$198,0),MATCH('PV (extension)'!B7508,parameters!$C$195:$EJ$195,0))</f>
        <v>1443.2322074299864</v>
      </c>
      <c r="S7539" t="n">
        <v>3</v>
      </c>
      <c r="T7539" t="n">
        <v>30</v>
      </c>
      <c r="U7539">
        <f>T7539*S7539*R7539</f>
        <v>129890.89866869878</v>
      </c>
      <c r="V7539">
        <f>1/U7539</f>
        <v>7.6987688148236731E-6</v>
      </c>
    </row>
    <row r="7540" ht="16" customHeight="1" s="29">
      <c r="A7540" t="inlineStr">
        <is>
          <t>photovoltaic slanted-roof installation, 3kWp, CIS, panel, mounted, on roof</t>
        </is>
      </c>
      <c r="B7540" s="30">
        <f>P7540*V7540</f>
        <v>1.1252870940876994E-7</v>
      </c>
      <c r="C7540" t="inlineStr">
        <is>
          <t>CH</t>
        </is>
      </c>
      <c r="D7540" t="inlineStr">
        <is>
          <t>unit</t>
        </is>
      </c>
      <c r="F7540" t="inlineStr">
        <is>
          <t>technosphere</t>
        </is>
      </c>
      <c r="G7540" t="n">
        <v>2</v>
      </c>
      <c r="H7540" t="n">
        <v>-16.88405011147741</v>
      </c>
      <c r="I7540" t="n">
        <v>0.09798894162072011</v>
      </c>
      <c r="J7540" t="inlineStr">
        <is>
          <t>(2,2,1,1,1,3); Calculation with average annual yield and share of technologies. Lifetime: 30a.</t>
        </is>
      </c>
      <c r="L7540" t="inlineStr">
        <is>
          <t>photovoltaic slanted-roof installation, 3kWp, CIS, panel, mounted, on roof</t>
        </is>
      </c>
      <c r="N7540" t="inlineStr">
        <is>
          <t>all</t>
        </is>
      </c>
      <c r="O7540" t="n">
        <v>1</v>
      </c>
      <c r="P7540" s="30">
        <f>INDEX(parameters!$D$41:$AG$178,MATCH('PV (extension)'!B7508,parameters!$C$41:$C$178,0),MATCH('PV (extension)'!A7540,parameters!$D$5:$AG$5,0))/O7540</f>
        <v>1.4616455191133988E-2</v>
      </c>
      <c r="Q7540" s="3" t="inlineStr">
        <is>
          <t>roof-top</t>
        </is>
      </c>
      <c r="R7540">
        <f>INDEX(parameters!$C$196:$EJ$198,MATCH('PV (extension)'!Q7540,parameters!$B$196:$B$198,0),MATCH('PV (extension)'!B7508,parameters!$C$195:$EJ$195,0))</f>
        <v>1443.2322074299864</v>
      </c>
      <c r="S7540" t="n">
        <v>3</v>
      </c>
      <c r="T7540" t="n">
        <v>30</v>
      </c>
      <c r="U7540">
        <f>T7540*S7540*R7540</f>
        <v>129890.89866869878</v>
      </c>
      <c r="V7540">
        <f>1/U7540</f>
        <v>7.6987688148236731E-6</v>
      </c>
    </row>
    <row r="7541" ht="16" customHeight="1" s="29">
      <c r="A7541" t="inlineStr">
        <is>
          <t>photovoltaic slanted-roof installation, 3kWp, CdTe, laminated, integrated, on roof</t>
        </is>
      </c>
      <c r="B7541" s="30">
        <f>P7541*V7541</f>
        <v>3.1508744298954179E-9</v>
      </c>
      <c r="C7541" t="inlineStr">
        <is>
          <t>CH</t>
        </is>
      </c>
      <c r="D7541" t="inlineStr">
        <is>
          <t>unit</t>
        </is>
      </c>
      <c r="F7541" t="inlineStr">
        <is>
          <t>technosphere</t>
        </is>
      </c>
      <c r="G7541" t="n">
        <v>2</v>
      </c>
      <c r="H7541" t="n">
        <v>-19.50639655088546</v>
      </c>
      <c r="I7541" t="n">
        <v>0.09798894162072011</v>
      </c>
      <c r="J7541" t="inlineStr">
        <is>
          <t>(2,2,1,1,1,3); Calculation with average annual yield and share of technologies. Lifetime: 30a.</t>
        </is>
      </c>
      <c r="L7541" t="inlineStr">
        <is>
          <t>photovoltaic slanted-roof installation, 3kWp, CdTe, laminated, integrated, on roof</t>
        </is>
      </c>
      <c r="N7541" t="inlineStr">
        <is>
          <t>all</t>
        </is>
      </c>
      <c r="O7541" t="n">
        <v>1</v>
      </c>
      <c r="P7541" s="30">
        <f>INDEX(parameters!$D$41:$AG$178,MATCH('PV (extension)'!B7508,parameters!$C$41:$C$178,0),MATCH('PV (extension)'!A7541,parameters!$D$5:$AG$5,0))/O7541</f>
        <v>4.0926991129133978E-4</v>
      </c>
      <c r="Q7541" s="3" t="inlineStr">
        <is>
          <t>roof-top</t>
        </is>
      </c>
      <c r="R7541">
        <f>INDEX(parameters!$C$196:$EJ$198,MATCH('PV (extension)'!Q7541,parameters!$B$196:$B$198,0),MATCH('PV (extension)'!B7508,parameters!$C$195:$EJ$195,0))</f>
        <v>1443.2322074299864</v>
      </c>
      <c r="S7541" t="n">
        <v>3</v>
      </c>
      <c r="T7541" t="n">
        <v>30</v>
      </c>
      <c r="U7541">
        <f>T7541*S7541*R7541</f>
        <v>129890.89866869878</v>
      </c>
      <c r="V7541">
        <f>1/U7541</f>
        <v>7.6987688148236731E-6</v>
      </c>
    </row>
    <row r="7542" ht="16" customHeight="1" s="29">
      <c r="A7542" t="inlineStr">
        <is>
          <t>photovoltaic slanted-roof installation, 3kWp, multi-Si, laminated, integrated, on roof</t>
        </is>
      </c>
      <c r="B7542" s="30">
        <f>P7542*V7542</f>
        <v>1.8719530088392243E-8</v>
      </c>
      <c r="C7542" t="inlineStr">
        <is>
          <t>APAC</t>
        </is>
      </c>
      <c r="D7542" t="inlineStr">
        <is>
          <t>unit</t>
        </is>
      </c>
      <c r="F7542" t="inlineStr">
        <is>
          <t>technosphere</t>
        </is>
      </c>
      <c r="G7542" t="n">
        <v>2</v>
      </c>
      <c r="H7542" t="n">
        <v>-18.22076487875746</v>
      </c>
      <c r="I7542" t="n">
        <v>0.09798894162072011</v>
      </c>
      <c r="J7542" t="inlineStr">
        <is>
          <t>(2,2,1,1,1,3); Calculation with average annual yield and share of technologies. Lifetime: 30a.</t>
        </is>
      </c>
      <c r="L7542" t="inlineStr">
        <is>
          <t>photovoltaic slanted-roof installation, 3kWp, multi-Si, laminated, integrated, on roof</t>
        </is>
      </c>
      <c r="N7542" t="inlineStr">
        <is>
          <t>all</t>
        </is>
      </c>
      <c r="O7542" t="n">
        <v>1</v>
      </c>
      <c r="P7542" s="30">
        <f>INDEX(parameters!$D$41:$AG$178,MATCH('PV (extension)'!B7508,parameters!$C$41:$C$178,0),MATCH('PV (extension)'!A7542,parameters!$D$5:$AG$5,0))/O7542</f>
        <v>2.4314965858370148E-3</v>
      </c>
      <c r="Q7542" s="3" t="inlineStr">
        <is>
          <t>roof-top</t>
        </is>
      </c>
      <c r="R7542">
        <f>INDEX(parameters!$C$196:$EJ$198,MATCH('PV (extension)'!Q7542,parameters!$B$196:$B$198,0),MATCH('PV (extension)'!B7508,parameters!$C$195:$EJ$195,0))</f>
        <v>1443.2322074299864</v>
      </c>
      <c r="S7542" t="n">
        <v>3</v>
      </c>
      <c r="T7542" t="n">
        <v>30</v>
      </c>
      <c r="U7542">
        <f>T7542*S7542*R7542</f>
        <v>129890.89866869878</v>
      </c>
      <c r="V7542">
        <f>1/U7542</f>
        <v>7.6987688148236731E-6</v>
      </c>
    </row>
    <row r="7543" ht="16" customHeight="1" s="29">
      <c r="A7543" t="inlineStr">
        <is>
          <t>photovoltaic slanted-roof installation, 3kWp, multi-Si, panel, mounted, on roof</t>
        </is>
      </c>
      <c r="B7543" s="30">
        <f>P7543*V7543</f>
        <v>3.2041186457189884E-7</v>
      </c>
      <c r="C7543" t="inlineStr">
        <is>
          <t>APAC</t>
        </is>
      </c>
      <c r="D7543" t="inlineStr">
        <is>
          <t>unit</t>
        </is>
      </c>
      <c r="F7543" t="inlineStr">
        <is>
          <t>technosphere</t>
        </is>
      </c>
      <c r="G7543" t="n">
        <v>2</v>
      </c>
      <c r="H7543" t="n">
        <v>-15.40735416199742</v>
      </c>
      <c r="I7543" t="n">
        <v>0.09798894162072011</v>
      </c>
      <c r="J7543" t="inlineStr">
        <is>
          <t>(2,2,1,1,1,3); Calculation with average annual yield and share of technologies. Lifetime: 30a.</t>
        </is>
      </c>
      <c r="L7543" t="inlineStr">
        <is>
          <t>photovoltaic slanted-roof installation, 3kWp, multi-Si, panel, mounted, on roof</t>
        </is>
      </c>
      <c r="N7543" t="inlineStr">
        <is>
          <t>all</t>
        </is>
      </c>
      <c r="O7543" t="n">
        <v>1</v>
      </c>
      <c r="P7543" s="30">
        <f>INDEX(parameters!$D$41:$AG$178,MATCH('PV (extension)'!B7508,parameters!$C$41:$C$178,0),MATCH('PV (extension)'!A7543,parameters!$D$5:$AG$5,0))/O7543</f>
        <v>4.1618585033357351E-2</v>
      </c>
      <c r="Q7543" s="3" t="inlineStr">
        <is>
          <t>roof-top</t>
        </is>
      </c>
      <c r="R7543">
        <f>INDEX(parameters!$C$196:$EJ$198,MATCH('PV (extension)'!Q7543,parameters!$B$196:$B$198,0),MATCH('PV (extension)'!B7508,parameters!$C$195:$EJ$195,0))</f>
        <v>1443.2322074299864</v>
      </c>
      <c r="S7543" t="n">
        <v>3</v>
      </c>
      <c r="T7543" t="n">
        <v>30</v>
      </c>
      <c r="U7543">
        <f>T7543*S7543*R7543</f>
        <v>129890.89866869878</v>
      </c>
      <c r="V7543">
        <f>1/U7543</f>
        <v>7.6987688148236731E-6</v>
      </c>
    </row>
    <row r="7544" ht="16" customHeight="1" s="29">
      <c r="A7544" t="inlineStr">
        <is>
          <t>photovoltaic slanted-roof installation, 3kWp, single-Si, laminated, integrated, on roof</t>
        </is>
      </c>
      <c r="B7544" s="30">
        <f>P7544*V7544</f>
        <v>9.8932022491418121E-9</v>
      </c>
      <c r="C7544" t="inlineStr">
        <is>
          <t>APAC</t>
        </is>
      </c>
      <c r="D7544" t="inlineStr">
        <is>
          <t>unit</t>
        </is>
      </c>
      <c r="F7544" t="inlineStr">
        <is>
          <t>technosphere</t>
        </is>
      </c>
      <c r="G7544" t="n">
        <v>2</v>
      </c>
      <c r="H7544" t="n">
        <v>-18.85636797425012</v>
      </c>
      <c r="I7544" t="n">
        <v>0.09798894162072011</v>
      </c>
      <c r="J7544" t="inlineStr">
        <is>
          <t>(2,2,1,1,1,3); Calculation with average annual yield and share of technologies. Lifetime: 30a.</t>
        </is>
      </c>
      <c r="L7544" t="inlineStr">
        <is>
          <t>photovoltaic slanted-roof installation, 3kWp, single-Si, laminated, integrated, on roof</t>
        </is>
      </c>
      <c r="N7544" t="inlineStr">
        <is>
          <t>all</t>
        </is>
      </c>
      <c r="O7544" t="n">
        <v>1</v>
      </c>
      <c r="P7544" s="30">
        <f>INDEX(parameters!$D$41:$AG$178,MATCH('PV (extension)'!B7508,parameters!$C$41:$C$178,0),MATCH('PV (extension)'!A7544,parameters!$D$5:$AG$5,0))/O7544</f>
        <v>1.2850369308522222E-3</v>
      </c>
      <c r="Q7544" s="3" t="inlineStr">
        <is>
          <t>roof-top</t>
        </is>
      </c>
      <c r="R7544">
        <f>INDEX(parameters!$C$196:$EJ$198,MATCH('PV (extension)'!Q7544,parameters!$B$196:$B$198,0),MATCH('PV (extension)'!B7508,parameters!$C$195:$EJ$195,0))</f>
        <v>1443.2322074299864</v>
      </c>
      <c r="S7544" t="n">
        <v>3</v>
      </c>
      <c r="T7544" t="n">
        <v>30</v>
      </c>
      <c r="U7544">
        <f>T7544*S7544*R7544</f>
        <v>129890.89866869878</v>
      </c>
      <c r="V7544">
        <f>1/U7544</f>
        <v>7.6987688148236731E-6</v>
      </c>
    </row>
    <row r="7545" ht="16" customHeight="1" s="29">
      <c r="A7545" t="inlineStr">
        <is>
          <t>photovoltaic slanted-roof installation, 3kWp, single-Si, panel, mounted, on roof</t>
        </is>
      </c>
      <c r="B7545" s="30">
        <f>P7545*V7545</f>
        <v>1.6744945436606505E-7</v>
      </c>
      <c r="C7545" t="inlineStr">
        <is>
          <t>APAC</t>
        </is>
      </c>
      <c r="D7545" t="inlineStr">
        <is>
          <t>unit</t>
        </is>
      </c>
      <c r="F7545" t="inlineStr">
        <is>
          <t>technosphere</t>
        </is>
      </c>
      <c r="G7545" t="n">
        <v>2</v>
      </c>
      <c r="H7545" t="n">
        <v>-16.04298817847151</v>
      </c>
      <c r="I7545" t="n">
        <v>0.09798894162072011</v>
      </c>
      <c r="J7545" t="inlineStr">
        <is>
          <t>(2,2,1,1,1,3); Calculation with average annual yield and share of technologies. Lifetime: 30a.</t>
        </is>
      </c>
      <c r="L7545" t="inlineStr">
        <is>
          <t>photovoltaic slanted-roof installation, 3kWp, single-Si, panel, mounted, on roof</t>
        </is>
      </c>
      <c r="N7545" t="inlineStr">
        <is>
          <t>all</t>
        </is>
      </c>
      <c r="O7545" t="n">
        <v>1</v>
      </c>
      <c r="P7545" s="30">
        <f>INDEX(parameters!$D$41:$AG$178,MATCH('PV (extension)'!B7508,parameters!$C$41:$C$178,0),MATCH('PV (extension)'!A7545,parameters!$D$5:$AG$5,0))/O7545</f>
        <v>2.1750160109191456E-2</v>
      </c>
      <c r="Q7545" s="3" t="inlineStr">
        <is>
          <t>roof-top</t>
        </is>
      </c>
      <c r="R7545">
        <f>INDEX(parameters!$C$196:$EJ$198,MATCH('PV (extension)'!Q7545,parameters!$B$196:$B$198,0),MATCH('PV (extension)'!B7508,parameters!$C$195:$EJ$195,0))</f>
        <v>1443.2322074299864</v>
      </c>
      <c r="S7545" t="n">
        <v>3</v>
      </c>
      <c r="T7545" t="n">
        <v>30</v>
      </c>
      <c r="U7545">
        <f>T7545*S7545*R7545</f>
        <v>129890.89866869878</v>
      </c>
      <c r="V7545">
        <f>1/U7545</f>
        <v>7.6987688148236731E-6</v>
      </c>
    </row>
    <row r="7546" s="29">
      <c r="A7546" t="inlineStr">
        <is>
          <t>market for tap water</t>
        </is>
      </c>
      <c r="B7546" t="n">
        <v>0.0020721</v>
      </c>
      <c r="C7546" t="inlineStr">
        <is>
          <t>Europe without Switzerland</t>
        </is>
      </c>
      <c r="D7546" t="inlineStr">
        <is>
          <t>kilogram</t>
        </is>
      </c>
      <c r="F7546" t="inlineStr">
        <is>
          <t>technosphere</t>
        </is>
      </c>
      <c r="G7546" t="n">
        <v>2</v>
      </c>
      <c r="H7546" t="n">
        <v>-6.179192693201237</v>
      </c>
      <c r="I7546" t="n">
        <v>0.04340984597628009</v>
      </c>
      <c r="J7546" t="inlineStr">
        <is>
          <t>(2,2,1,1,1,3); Estimation 20l/m2 panel</t>
        </is>
      </c>
      <c r="L7546" t="inlineStr">
        <is>
          <t>tap water</t>
        </is>
      </c>
    </row>
    <row r="7547" s="29">
      <c r="A7547" t="inlineStr">
        <is>
          <t>treatment of wastewater, from residence, capacity 1.1E10l/year</t>
        </is>
      </c>
      <c r="B7547" t="n">
        <v>-1.8649e-06</v>
      </c>
      <c r="C7547" t="inlineStr">
        <is>
          <t>CH</t>
        </is>
      </c>
      <c r="D7547" t="inlineStr">
        <is>
          <t>cubic meter</t>
        </is>
      </c>
      <c r="F7547" t="inlineStr">
        <is>
          <t>technosphere</t>
        </is>
      </c>
      <c r="G7547" t="n">
        <v>2</v>
      </c>
      <c r="H7547" t="n">
        <v>-13.19230312560901</v>
      </c>
      <c r="I7547" t="n">
        <v>0.04340984597628009</v>
      </c>
      <c r="J7547" t="inlineStr">
        <is>
          <t>(2,2,1,1,1,3); Estimation 20l/m2 panel</t>
        </is>
      </c>
      <c r="K7547" t="b">
        <v>1</v>
      </c>
      <c r="L7547" t="inlineStr">
        <is>
          <t>wastewater, from residence</t>
        </is>
      </c>
    </row>
    <row r="7548" s="29"/>
    <row r="7549" customFormat="1" s="28">
      <c r="A7549" s="28" t="inlineStr">
        <is>
          <t>Activity</t>
        </is>
      </c>
      <c r="B7549" s="28" t="inlineStr">
        <is>
          <t>electricity production, photovoltaic, residential</t>
        </is>
      </c>
    </row>
    <row r="7550">
      <c r="A7550" t="inlineStr">
        <is>
          <t>comment</t>
        </is>
      </c>
      <c r="B755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")&amp;HLOOKUP(B7551,parameters!$C$195:$EJ$198,2,0)&amp;" kWh/kWp.
Annual output, Facade: "&amp;HLOOKUP(B7551,parameters!$C$195:$EJ$198,3,0)&amp;" kWh/kWp.
Annual output, Open-ground: "&amp;HLOOKUP(B7551,parameters!$C$195:$EJ$198,4,0)&amp;_xlfn._LONGTEXT("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")&amp;VLOOKUP(B7551,'extension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1439.91610695465 kWh/kWp.
Annual output, Facade: 1011.00492615965 kWh/kWp.
Annual output, Open-ground: 1531.82564569644 kWh/kWp.
Amount of solar energy transformed to electricity. Waste heat emission due to losses of electricity in the system.
Technology:  Electricity production with grid-connected photovoltaic power plants.
Time period:  Time of publications
Production volume: 2.523 GWh in 2025.
Sampling:  Statistical data and model calculations
Extrapolations:  Use of PV technology data investigated for other countries (Switzerland). Correction of average yield with Swiss data.
Uncertainty:  None
Author: Romain Sacchi, PSI, romain.sacchi@psi.ch</v>
      </c>
    </row>
    <row r="7551" s="29">
      <c r="A7551" t="inlineStr">
        <is>
          <t>location</t>
        </is>
      </c>
      <c r="B7551" t="inlineStr">
        <is>
          <t>BI</t>
        </is>
      </c>
    </row>
    <row r="7552" s="29">
      <c r="A7552" t="inlineStr">
        <is>
          <t>production amount</t>
        </is>
      </c>
      <c r="B7552" t="n">
        <v>1</v>
      </c>
    </row>
    <row r="7553" s="29">
      <c r="A7553" t="inlineStr">
        <is>
          <t>reference product</t>
        </is>
      </c>
      <c r="B7553" t="inlineStr">
        <is>
          <t>electricity, low voltage</t>
        </is>
      </c>
    </row>
    <row r="7554" s="29">
      <c r="A7554" t="inlineStr">
        <is>
          <t>source</t>
        </is>
      </c>
      <c r="B75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55" s="29">
      <c r="A7555" t="inlineStr">
        <is>
          <t>type</t>
        </is>
      </c>
      <c r="B7555" t="inlineStr">
        <is>
          <t>process</t>
        </is>
      </c>
    </row>
    <row r="7556" s="29">
      <c r="A7556" t="inlineStr">
        <is>
          <t>unit</t>
        </is>
      </c>
      <c r="B7556" t="inlineStr">
        <is>
          <t>kilowatt hour</t>
        </is>
      </c>
    </row>
    <row r="7557" s="29">
      <c r="A7557" t="inlineStr">
        <is>
          <t>Exchanges</t>
        </is>
      </c>
    </row>
    <row r="7558" customFormat="1" s="28">
      <c r="A7558" s="28" t="inlineStr">
        <is>
          <t>name</t>
        </is>
      </c>
      <c r="B7558" s="28" t="inlineStr">
        <is>
          <t>amount</t>
        </is>
      </c>
      <c r="C7558" s="28" t="inlineStr">
        <is>
          <t>location</t>
        </is>
      </c>
      <c r="D7558" s="28" t="inlineStr">
        <is>
          <t>unit</t>
        </is>
      </c>
      <c r="E7558" s="28" t="inlineStr">
        <is>
          <t>categories</t>
        </is>
      </c>
      <c r="F7558" s="28" t="inlineStr">
        <is>
          <t>type</t>
        </is>
      </c>
      <c r="G7558" s="28" t="inlineStr">
        <is>
          <t>uncertainty type</t>
        </is>
      </c>
      <c r="H7558" s="28" t="inlineStr">
        <is>
          <t>reference product</t>
        </is>
      </c>
      <c r="I7558" s="28" t="inlineStr">
        <is>
          <t>comment</t>
        </is>
      </c>
      <c r="J7558" s="28" t="inlineStr">
        <is>
          <t>production volume</t>
        </is>
      </c>
      <c r="K7558" s="28" t="inlineStr">
        <is>
          <t>scope</t>
        </is>
      </c>
      <c r="L7558" s="28" t="inlineStr">
        <is>
          <t>scope share</t>
        </is>
      </c>
      <c r="M7558" s="28" t="inlineStr">
        <is>
          <t>tech share</t>
        </is>
      </c>
      <c r="N7558" s="28" t="inlineStr">
        <is>
          <t>installation</t>
        </is>
      </c>
      <c r="O7558" s="28" t="inlineStr">
        <is>
          <t>productivity</t>
        </is>
      </c>
      <c r="P7558" s="28" t="inlineStr">
        <is>
          <t>kWp</t>
        </is>
      </c>
      <c r="Q7558" s="28" t="inlineStr">
        <is>
          <t>lifetime</t>
        </is>
      </c>
      <c r="R7558" s="28" t="inlineStr">
        <is>
          <t>lifetime production</t>
        </is>
      </c>
      <c r="S7558" s="28" t="inlineStr">
        <is>
          <t>inverted lifetime production</t>
        </is>
      </c>
    </row>
    <row r="7559" s="29">
      <c r="A7559" t="inlineStr">
        <is>
          <t>Energy, solar, converted</t>
        </is>
      </c>
      <c r="B7559" t="n">
        <v>3.8503</v>
      </c>
      <c r="D7559" t="inlineStr">
        <is>
          <t>megajoule</t>
        </is>
      </c>
      <c r="E7559" t="inlineStr">
        <is>
          <t>natural resource::in air</t>
        </is>
      </c>
      <c r="F7559" t="inlineStr">
        <is>
          <t>biosphere</t>
        </is>
      </c>
      <c r="G7559" t="n">
        <v>0</v>
      </c>
      <c r="I7559" t="inlineStr">
        <is>
          <t>(2,2,1,1,1,3); Energy loss in the system</t>
        </is>
      </c>
    </row>
    <row r="7560" s="29">
      <c r="A7560" t="inlineStr">
        <is>
          <t>Heat, waste</t>
        </is>
      </c>
      <c r="B7560" t="n">
        <v>0.25027</v>
      </c>
      <c r="D7560" t="inlineStr">
        <is>
          <t>megajoule</t>
        </is>
      </c>
      <c r="E7560" t="inlineStr">
        <is>
          <t>air</t>
        </is>
      </c>
      <c r="F7560" t="inlineStr">
        <is>
          <t>biosphere</t>
        </is>
      </c>
      <c r="G7560" t="n">
        <v>0</v>
      </c>
      <c r="I7560" t="inlineStr">
        <is>
          <t>(1,na,na,na,na,na); Calculation with average annual output and share of technologies; Average degradation of 10.5% included</t>
        </is>
      </c>
    </row>
    <row r="7561" s="29">
      <c r="A7561" t="inlineStr">
        <is>
          <t>electricity production, photovoltaic, residential</t>
        </is>
      </c>
      <c r="B7561" t="n">
        <v>1</v>
      </c>
      <c r="C7561" t="inlineStr">
        <is>
          <t>BI</t>
        </is>
      </c>
      <c r="D7561" t="inlineStr">
        <is>
          <t>kilowatt hour</t>
        </is>
      </c>
      <c r="E7561" t="inlineStr">
        <is>
          <t>photovoltaic::power plants</t>
        </is>
      </c>
      <c r="F7561" t="inlineStr">
        <is>
          <t>production</t>
        </is>
      </c>
      <c r="G7561" t="n">
        <v>0</v>
      </c>
      <c r="H7561" t="inlineStr">
        <is>
          <t>electricity, low voltage</t>
        </is>
      </c>
      <c r="J7561">
        <f>VLOOKUP(C7561,'extension - production vol'!$B$6:$D$235,3,0)</f>
        <v>2.5230000000000001</v>
      </c>
    </row>
    <row r="7562" ht="16" customHeight="1" s="29">
      <c r="A7562" t="inlineStr">
        <is>
          <t>photovoltaic slanted-roof installation, 3 kWp, CIS, laminated, integrated, on roof</t>
        </is>
      </c>
      <c r="B7562" s="30">
        <f>M7562*S7562</f>
        <v>3.9507109350706378E-8</v>
      </c>
      <c r="C7562" t="inlineStr">
        <is>
          <t>CH</t>
        </is>
      </c>
      <c r="D7562" t="inlineStr">
        <is>
          <t>unit</t>
        </is>
      </c>
      <c r="F7562" t="inlineStr">
        <is>
          <t>technosphere</t>
        </is>
      </c>
      <c r="G7562" t="n">
        <v>0</v>
      </c>
      <c r="H7562" t="inlineStr">
        <is>
          <t>photovoltaic slanted-roof installation, 3 kWp, CIS, laminated, integrated, on roof</t>
        </is>
      </c>
      <c r="I7562" t="inlineStr">
        <is>
          <t>(2,2,1,1,1,3); Calculation with average annual yield and share of technologies. Lifetime: 30a.</t>
        </is>
      </c>
      <c r="K7562" t="inlineStr">
        <is>
          <t>residential</t>
        </is>
      </c>
      <c r="L7562">
        <f>IF(K7562="residential",VLOOKUP(B7551,parameters!$C$41:$AG$178,18,0),IF(K7562="commercial",1-VLOOKUP(B7551,parameters!$C$41:$AG$178,18,0),1))</f>
        <v>0.17766751537682748</v>
      </c>
      <c r="M7562" s="30">
        <f>INDEX(parameters!$D$41:$AG$178,MATCH('PV (extension)'!B7551,parameters!$C$41:$C$178,0),MATCH('PV (extension)'!A7562,parameters!$D$5:$AG$5,0))/L7562</f>
        <v>5.119823078397083E-3</v>
      </c>
      <c r="N7562" s="3" t="inlineStr">
        <is>
          <t>roof-top</t>
        </is>
      </c>
      <c r="O7562">
        <f>INDEX(parameters!$C$196:$EJ$198,MATCH('PV (extension)'!N7562,parameters!$B$196:$B$198,0),MATCH('PV (extension)'!B7551,parameters!$C$195:$EJ$195,0))</f>
        <v>1439.9161069546535</v>
      </c>
      <c r="P7562" t="n">
        <v>3</v>
      </c>
      <c r="Q7562" t="n">
        <v>30</v>
      </c>
      <c r="R7562">
        <f>Q7562*P7562*O7562</f>
        <v>129592.44962591882</v>
      </c>
      <c r="S7562">
        <f>1/R7562</f>
        <v>7.7164989386850624E-6</v>
      </c>
    </row>
    <row r="7563" ht="16" customHeight="1" s="29">
      <c r="A7563" t="inlineStr">
        <is>
          <t>photovoltaic slanted-roof installation, 3 kWp, CdTe, panel, mounted, on roof</t>
        </is>
      </c>
      <c r="B7563" s="30">
        <f>M7563*S7563</f>
        <v>2.5767746227839264E-7</v>
      </c>
      <c r="C7563" t="inlineStr">
        <is>
          <t>CH</t>
        </is>
      </c>
      <c r="D7563" t="inlineStr">
        <is>
          <t>unit</t>
        </is>
      </c>
      <c r="F7563" t="inlineStr">
        <is>
          <t>technosphere</t>
        </is>
      </c>
      <c r="G7563" t="n">
        <v>0</v>
      </c>
      <c r="H7563" t="inlineStr">
        <is>
          <t>photovoltaic slanted-roof installation, 3 kWp, CdTe, panel, mounted, on roof</t>
        </is>
      </c>
      <c r="I7563" t="inlineStr">
        <is>
          <t>(2,2,1,1,1,3); Calculation with average annual yield and share of technologies. Lifetime: 30a.</t>
        </is>
      </c>
      <c r="K7563" t="inlineStr">
        <is>
          <t>residential</t>
        </is>
      </c>
      <c r="L7563">
        <f>L7562</f>
        <v>0.17766751537682748</v>
      </c>
      <c r="M7563" s="30">
        <f>INDEX(parameters!$D$41:$AG$178,MATCH('PV (extension)'!B7551,parameters!$C$41:$C$178,0),MATCH('PV (extension)'!A7563,parameters!$D$5:$AG$5,0))/L7563</f>
        <v>3.3393053550047194E-2</v>
      </c>
      <c r="N7563" s="3" t="inlineStr">
        <is>
          <t>roof-top</t>
        </is>
      </c>
      <c r="O7563">
        <f>INDEX(parameters!$C$196:$EJ$198,MATCH('PV (extension)'!N7563,parameters!$B$196:$B$198,0),MATCH('PV (extension)'!B7551,parameters!$C$195:$EJ$195,0))</f>
        <v>1439.9161069546535</v>
      </c>
      <c r="P7563" t="n">
        <v>3</v>
      </c>
      <c r="Q7563" t="n">
        <v>30</v>
      </c>
      <c r="R7563">
        <f>Q7563*P7563*O7563</f>
        <v>129592.44962591882</v>
      </c>
      <c r="S7563">
        <f>1/R7563</f>
        <v>7.7164989386850624E-6</v>
      </c>
    </row>
    <row r="7564" ht="16" customHeight="1" s="29">
      <c r="A7564" t="inlineStr">
        <is>
          <t>photovoltaic slanted-roof installation, 3 kWp, micro-Si, laminated, integrated, on roof</t>
        </is>
      </c>
      <c r="B7564" s="30">
        <f>M7564*S7564</f>
        <v>3.9927089242706178E-9</v>
      </c>
      <c r="C7564" t="inlineStr">
        <is>
          <t>RER</t>
        </is>
      </c>
      <c r="D7564" t="inlineStr">
        <is>
          <t>unit</t>
        </is>
      </c>
      <c r="F7564" t="inlineStr">
        <is>
          <t>technosphere</t>
        </is>
      </c>
      <c r="G7564" t="n">
        <v>0</v>
      </c>
      <c r="H7564" t="inlineStr">
        <is>
          <t>photovoltaic slanted-roof installation, 3 kWp, micro-Si, laminated, integrated, on roof</t>
        </is>
      </c>
      <c r="I7564" t="inlineStr">
        <is>
          <t>(2,2,1,1,1,3); Calculation with average annual yield and share of technologies. Lifetime: 30a.</t>
        </is>
      </c>
      <c r="K7564" t="inlineStr">
        <is>
          <t>residential</t>
        </is>
      </c>
      <c r="L7564">
        <f>L7563</f>
        <v>0.17766751537682748</v>
      </c>
      <c r="M7564" s="30">
        <f>INDEX(parameters!$D$41:$AG$178,MATCH('PV (extension)'!B7551,parameters!$C$41:$C$178,0),MATCH('PV (extension)'!A7564,parameters!$D$5:$AG$5,0))/L7564</f>
        <v>5.1742493013949662E-4</v>
      </c>
      <c r="N7564" s="3" t="inlineStr">
        <is>
          <t>roof-top</t>
        </is>
      </c>
      <c r="O7564">
        <f>INDEX(parameters!$C$196:$EJ$198,MATCH('PV (extension)'!N7564,parameters!$B$196:$B$198,0),MATCH('PV (extension)'!B7551,parameters!$C$195:$EJ$195,0))</f>
        <v>1439.9161069546535</v>
      </c>
      <c r="P7564" t="n">
        <v>3</v>
      </c>
      <c r="Q7564" t="n">
        <v>30</v>
      </c>
      <c r="R7564">
        <f>Q7564*P7564*O7564</f>
        <v>129592.44962591882</v>
      </c>
      <c r="S7564">
        <f>1/R7564</f>
        <v>7.7164989386850624E-6</v>
      </c>
    </row>
    <row r="7565" ht="16" customHeight="1" s="29">
      <c r="A7565" t="inlineStr">
        <is>
          <t>photovoltaic slanted-roof installation, 3 kWp, micro-Si, panel, mounted, on roof</t>
        </is>
      </c>
      <c r="B7565" s="30">
        <f>M7565*S7565</f>
        <v>6.9412551582536838E-8</v>
      </c>
      <c r="C7565" t="inlineStr">
        <is>
          <t>RER</t>
        </is>
      </c>
      <c r="D7565" t="inlineStr">
        <is>
          <t>unit</t>
        </is>
      </c>
      <c r="F7565" t="inlineStr">
        <is>
          <t>technosphere</t>
        </is>
      </c>
      <c r="G7565" t="n">
        <v>0</v>
      </c>
      <c r="H7565" t="inlineStr">
        <is>
          <t>photovoltaic slanted-roof installation, 3 kWp, micro-Si, panel, mounted, on roof</t>
        </is>
      </c>
      <c r="I7565" t="inlineStr">
        <is>
          <t>(2,2,1,1,1,3); Calculation with average annual yield and share of technologies. Lifetime: 30a.</t>
        </is>
      </c>
      <c r="K7565" t="inlineStr">
        <is>
          <t>residential</t>
        </is>
      </c>
      <c r="L7565">
        <f>L7564</f>
        <v>0.17766751537682748</v>
      </c>
      <c r="M7565" s="30">
        <f>INDEX(parameters!$D$41:$AG$178,MATCH('PV (extension)'!B7551,parameters!$C$41:$C$178,0),MATCH('PV (extension)'!A7565,parameters!$D$5:$AG$5,0))/L7565</f>
        <v>8.9953425943663963E-3</v>
      </c>
      <c r="N7565" s="3" t="inlineStr">
        <is>
          <t>roof-top</t>
        </is>
      </c>
      <c r="O7565">
        <f>INDEX(parameters!$C$196:$EJ$198,MATCH('PV (extension)'!N7565,parameters!$B$196:$B$198,0),MATCH('PV (extension)'!B7551,parameters!$C$195:$EJ$195,0))</f>
        <v>1439.9161069546535</v>
      </c>
      <c r="P7565" t="n">
        <v>3</v>
      </c>
      <c r="Q7565" t="n">
        <v>30</v>
      </c>
      <c r="R7565">
        <f>Q7565*P7565*O7565</f>
        <v>129592.44962591882</v>
      </c>
      <c r="S7565">
        <f>1/R7565</f>
        <v>7.7164989386850624E-6</v>
      </c>
    </row>
    <row r="7566" s="29">
      <c r="A7566" t="inlineStr">
        <is>
          <t>photovoltaic facade installation, 3kWp, multi-Si, laminated, integrated, at building</t>
        </is>
      </c>
      <c r="B7566" s="30">
        <f>M7566*S7566</f>
        <v>2.0329426427724068E-7</v>
      </c>
      <c r="C7566" t="inlineStr">
        <is>
          <t>RER</t>
        </is>
      </c>
      <c r="D7566" t="inlineStr">
        <is>
          <t>unit</t>
        </is>
      </c>
      <c r="F7566" t="inlineStr">
        <is>
          <t>technosphere</t>
        </is>
      </c>
      <c r="G7566" t="n">
        <v>0</v>
      </c>
      <c r="H7566" t="inlineStr">
        <is>
          <t>photovoltaic facade installation, 3kWp, multi-Si, laminated, integrated, at building</t>
        </is>
      </c>
      <c r="I7566" t="inlineStr">
        <is>
          <t>(2,2,1,1,1,3); Calculation with average annual yield and share of technologies. Lifetime: 30a.</t>
        </is>
      </c>
      <c r="K7566" t="inlineStr">
        <is>
          <t>residential</t>
        </is>
      </c>
      <c r="L7566">
        <f>L7565</f>
        <v>0.17766751537682748</v>
      </c>
      <c r="M7566" s="30">
        <f>INDEX(parameters!$D$41:$AG$178,MATCH('PV (extension)'!B7551,parameters!$C$41:$C$178,0),MATCH('PV (extension)'!A7566,parameters!$D$5:$AG$5,0))/L7566</f>
        <v>1.8497835237986298E-2</v>
      </c>
      <c r="N7566" t="inlineStr">
        <is>
          <t>façade</t>
        </is>
      </c>
      <c r="O7566">
        <f>INDEX(parameters!$C$196:$EJ$198,MATCH('PV (extension)'!N7566,parameters!$B$196:$B$198,0),MATCH('PV (extension)'!B7551,parameters!$C$195:$EJ$195,0))</f>
        <v>1011.0049261596505</v>
      </c>
      <c r="P7566" t="n">
        <v>3</v>
      </c>
      <c r="Q7566" t="n">
        <v>30</v>
      </c>
      <c r="R7566">
        <f>Q7566*P7566*O7566</f>
        <v>90990.443354368545</v>
      </c>
      <c r="S7566">
        <f>1/R7566</f>
        <v>1.0990165155096906E-5</v>
      </c>
    </row>
    <row r="7567" s="29">
      <c r="A7567" t="inlineStr">
        <is>
          <t>photovoltaic facade installation, 3kWp, multi-Si, panel, mounted, at building</t>
        </is>
      </c>
      <c r="B7567" s="30">
        <f>M7567*S7567</f>
        <v>1.9937786780366507E-7</v>
      </c>
      <c r="C7567" t="inlineStr">
        <is>
          <t>RER</t>
        </is>
      </c>
      <c r="D7567" t="inlineStr">
        <is>
          <t>unit</t>
        </is>
      </c>
      <c r="F7567" t="inlineStr">
        <is>
          <t>technosphere</t>
        </is>
      </c>
      <c r="G7567" t="n">
        <v>0</v>
      </c>
      <c r="H7567" t="inlineStr">
        <is>
          <t>photovoltaic facade installation, 3kWp, multi-Si, panel, mounted, at building</t>
        </is>
      </c>
      <c r="I7567" t="inlineStr">
        <is>
          <t>(2,2,1,1,1,3); Calculation with average annual yield and share of technologies. Lifetime: 30a.</t>
        </is>
      </c>
      <c r="K7567" t="inlineStr">
        <is>
          <t>residential</t>
        </is>
      </c>
      <c r="L7567">
        <f>L7566</f>
        <v>0.17766751537682748</v>
      </c>
      <c r="M7567" s="30">
        <f>INDEX(parameters!$D$41:$AG$178,MATCH('PV (extension)'!B7551,parameters!$C$41:$C$178,0),MATCH('PV (extension)'!A7567,parameters!$D$5:$AG$5,0))/L7567</f>
        <v>1.8141480586504166E-2</v>
      </c>
      <c r="N7567" t="inlineStr">
        <is>
          <t>façade</t>
        </is>
      </c>
      <c r="O7567">
        <f>INDEX(parameters!$C$196:$EJ$198,MATCH('PV (extension)'!N7567,parameters!$B$196:$B$198,0),MATCH('PV (extension)'!B7551,parameters!$C$195:$EJ$195,0))</f>
        <v>1011.0049261596505</v>
      </c>
      <c r="P7567" t="n">
        <v>3</v>
      </c>
      <c r="Q7567" t="n">
        <v>30</v>
      </c>
      <c r="R7567">
        <f>Q7567*P7567*O7567</f>
        <v>90990.443354368545</v>
      </c>
      <c r="S7567">
        <f>1/R7567</f>
        <v>1.0990165155096906E-5</v>
      </c>
    </row>
    <row r="7568" s="29">
      <c r="A7568" t="inlineStr">
        <is>
          <t>photovoltaic facade installation, 3kWp, single-Si, laminated, integrated, at building</t>
        </is>
      </c>
      <c r="B7568" s="30">
        <f>M7568*S7568</f>
        <v>1.0717446672776319E-7</v>
      </c>
      <c r="C7568" t="inlineStr">
        <is>
          <t>RER</t>
        </is>
      </c>
      <c r="D7568" t="inlineStr">
        <is>
          <t>unit</t>
        </is>
      </c>
      <c r="F7568" t="inlineStr">
        <is>
          <t>technosphere</t>
        </is>
      </c>
      <c r="G7568" t="n">
        <v>0</v>
      </c>
      <c r="H7568" t="inlineStr">
        <is>
          <t>photovoltaic facade installation, 3kWp, single-Si, laminated, integrated, at building</t>
        </is>
      </c>
      <c r="I7568" t="inlineStr">
        <is>
          <t>(2,2,1,1,1,3); Calculation with average annual yield and share of technologies. Lifetime: 30a.</t>
        </is>
      </c>
      <c r="K7568" t="inlineStr">
        <is>
          <t>residential</t>
        </is>
      </c>
      <c r="L7568">
        <f>L7567</f>
        <v>0.17766751537682748</v>
      </c>
      <c r="M7568" s="30">
        <f>INDEX(parameters!$D$41:$AG$178,MATCH('PV (extension)'!B7551,parameters!$C$41:$C$178,0),MATCH('PV (extension)'!A7568,parameters!$D$5:$AG$5,0))/L7568</f>
        <v>9.7518522438271929E-3</v>
      </c>
      <c r="N7568" t="inlineStr">
        <is>
          <t>façade</t>
        </is>
      </c>
      <c r="O7568">
        <f>INDEX(parameters!$C$196:$EJ$198,MATCH('PV (extension)'!N7568,parameters!$B$196:$B$198,0),MATCH('PV (extension)'!B7551,parameters!$C$195:$EJ$195,0))</f>
        <v>1011.0049261596505</v>
      </c>
      <c r="P7568" t="n">
        <v>3</v>
      </c>
      <c r="Q7568" t="n">
        <v>30</v>
      </c>
      <c r="R7568">
        <f>Q7568*P7568*O7568</f>
        <v>90990.443354368545</v>
      </c>
      <c r="S7568">
        <f>1/R7568</f>
        <v>1.0990165155096906E-5</v>
      </c>
    </row>
    <row r="7569" s="29">
      <c r="A7569" t="inlineStr">
        <is>
          <t>photovoltaic facade installation, 3kWp, single-Si, panel, mounted, at building</t>
        </is>
      </c>
      <c r="B7569" s="30">
        <f>M7569*S7569</f>
        <v>1.070817341448133E-7</v>
      </c>
      <c r="C7569" t="inlineStr">
        <is>
          <t>RER</t>
        </is>
      </c>
      <c r="D7569" t="inlineStr">
        <is>
          <t>unit</t>
        </is>
      </c>
      <c r="F7569" t="inlineStr">
        <is>
          <t>technosphere</t>
        </is>
      </c>
      <c r="G7569" t="n">
        <v>0</v>
      </c>
      <c r="H7569" t="inlineStr">
        <is>
          <t>photovoltaic facade installation, 3kWp, single-Si, panel, mounted, at building</t>
        </is>
      </c>
      <c r="I7569" t="inlineStr">
        <is>
          <t>(2,2,1,1,1,3); Calculation with average annual yield and share of technologies. Lifetime: 30a.</t>
        </is>
      </c>
      <c r="K7569" t="inlineStr">
        <is>
          <t>residential</t>
        </is>
      </c>
      <c r="L7569">
        <f>L7568</f>
        <v>0.17766751537682748</v>
      </c>
      <c r="M7569" s="30">
        <f>INDEX(parameters!$D$41:$AG$178,MATCH('PV (extension)'!B7551,parameters!$C$41:$C$178,0),MATCH('PV (extension)'!A7569,parameters!$D$5:$AG$5,0))/L7569</f>
        <v>9.7434144649911868E-3</v>
      </c>
      <c r="N7569" t="inlineStr">
        <is>
          <t>façade</t>
        </is>
      </c>
      <c r="O7569">
        <f>INDEX(parameters!$C$196:$EJ$198,MATCH('PV (extension)'!N7569,parameters!$B$196:$B$198,0),MATCH('PV (extension)'!B7551,parameters!$C$195:$EJ$195,0))</f>
        <v>1011.0049261596505</v>
      </c>
      <c r="P7569" t="n">
        <v>3</v>
      </c>
      <c r="Q7569" t="n">
        <v>30</v>
      </c>
      <c r="R7569">
        <f>Q7569*P7569*O7569</f>
        <v>90990.443354368545</v>
      </c>
      <c r="S7569">
        <f>1/R7569</f>
        <v>1.0990165155096906E-5</v>
      </c>
    </row>
    <row r="7570" ht="16" customHeight="1" s="29">
      <c r="A7570" t="inlineStr">
        <is>
          <t>photovoltaic flat-roof installation, 3kWp, multi-Si, on roof</t>
        </is>
      </c>
      <c r="B7570" s="30">
        <f>M7570*S7570</f>
        <v>2.1987604022201262E-6</v>
      </c>
      <c r="C7570" t="inlineStr">
        <is>
          <t>RER</t>
        </is>
      </c>
      <c r="D7570" t="inlineStr">
        <is>
          <t>unit</t>
        </is>
      </c>
      <c r="F7570" t="inlineStr">
        <is>
          <t>technosphere</t>
        </is>
      </c>
      <c r="G7570" t="n">
        <v>0</v>
      </c>
      <c r="H7570" t="inlineStr">
        <is>
          <t>photovoltaic flat-roof installation, 3kWp, multi-Si, on roof</t>
        </is>
      </c>
      <c r="I7570" t="inlineStr">
        <is>
          <t>(2,2,1,1,1,3); Calculation with average annual yield and share of technologies. Lifetime: 30a.</t>
        </is>
      </c>
      <c r="K7570" t="inlineStr">
        <is>
          <t>residential</t>
        </is>
      </c>
      <c r="L7570">
        <f>L7569</f>
        <v>0.17766751537682748</v>
      </c>
      <c r="M7570" s="30">
        <f>INDEX(parameters!$D$41:$AG$178,MATCH('PV (extension)'!B7551,parameters!$C$41:$C$178,0),MATCH('PV (extension)'!A7570,parameters!$D$5:$AG$5,0))/L7570</f>
        <v>0.28494274666417674</v>
      </c>
      <c r="N7570" s="3" t="inlineStr">
        <is>
          <t>roof-top</t>
        </is>
      </c>
      <c r="O7570">
        <f>INDEX(parameters!$C$196:$EJ$198,MATCH('PV (extension)'!N7570,parameters!$B$196:$B$198,0),MATCH('PV (extension)'!B7551,parameters!$C$195:$EJ$195,0))</f>
        <v>1439.9161069546535</v>
      </c>
      <c r="P7570" t="n">
        <v>3</v>
      </c>
      <c r="Q7570" t="n">
        <v>30</v>
      </c>
      <c r="R7570">
        <f>Q7570*P7570*O7570</f>
        <v>129592.44962591882</v>
      </c>
      <c r="S7570">
        <f>1/R7570</f>
        <v>7.7164989386850624E-6</v>
      </c>
    </row>
    <row r="7571" ht="16" customHeight="1" s="29">
      <c r="A7571" t="inlineStr">
        <is>
          <t>photovoltaic flat-roof installation, 3kWp, single-Si, on roof</t>
        </is>
      </c>
      <c r="B7571" s="30">
        <f>M7571*S7571</f>
        <v>1.1477210796122836E-6</v>
      </c>
      <c r="C7571" t="inlineStr">
        <is>
          <t>RER</t>
        </is>
      </c>
      <c r="D7571" t="inlineStr">
        <is>
          <t>unit</t>
        </is>
      </c>
      <c r="F7571" t="inlineStr">
        <is>
          <t>technosphere</t>
        </is>
      </c>
      <c r="G7571" t="n">
        <v>0</v>
      </c>
      <c r="H7571" t="inlineStr">
        <is>
          <t>photovoltaic flat-roof installation, 3kWp, single-Si, on roof</t>
        </is>
      </c>
      <c r="I7571" t="inlineStr">
        <is>
          <t>(2,2,1,1,1,3); Calculation with average annual yield and share of technologies. Lifetime: 30a.</t>
        </is>
      </c>
      <c r="K7571" t="inlineStr">
        <is>
          <t>residential</t>
        </is>
      </c>
      <c r="L7571">
        <f>L7570</f>
        <v>0.17766751537682748</v>
      </c>
      <c r="M7571" s="30">
        <f>INDEX(parameters!$D$41:$AG$178,MATCH('PV (extension)'!B7551,parameters!$C$41:$C$178,0),MATCH('PV (extension)'!A7571,parameters!$D$5:$AG$5,0))/L7571</f>
        <v>0.14873598619426004</v>
      </c>
      <c r="N7571" s="3" t="inlineStr">
        <is>
          <t>roof-top</t>
        </is>
      </c>
      <c r="O7571">
        <f>INDEX(parameters!$C$196:$EJ$198,MATCH('PV (extension)'!N7571,parameters!$B$196:$B$198,0),MATCH('PV (extension)'!B7551,parameters!$C$195:$EJ$195,0))</f>
        <v>1439.9161069546535</v>
      </c>
      <c r="P7571" t="n">
        <v>3</v>
      </c>
      <c r="Q7571" t="n">
        <v>30</v>
      </c>
      <c r="R7571">
        <f>Q7571*P7571*O7571</f>
        <v>129592.44962591882</v>
      </c>
      <c r="S7571">
        <f>1/R7571</f>
        <v>7.7164989386850624E-6</v>
      </c>
    </row>
    <row r="7572" ht="16" customHeight="1" s="29">
      <c r="A7572" t="inlineStr">
        <is>
          <t>photovoltaic slanted-roof installation, 3kWp, CIS, panel, mounted, on roof</t>
        </is>
      </c>
      <c r="B7572" s="30">
        <f>M7572*S7572</f>
        <v>6.3482545320962874E-7</v>
      </c>
      <c r="C7572" t="inlineStr">
        <is>
          <t>CH</t>
        </is>
      </c>
      <c r="D7572" t="inlineStr">
        <is>
          <t>unit</t>
        </is>
      </c>
      <c r="F7572" t="inlineStr">
        <is>
          <t>technosphere</t>
        </is>
      </c>
      <c r="G7572" t="n">
        <v>0</v>
      </c>
      <c r="H7572" t="inlineStr">
        <is>
          <t>photovoltaic slanted-roof installation, 3kWp, CIS, panel, mounted, on roof</t>
        </is>
      </c>
      <c r="I7572" t="inlineStr">
        <is>
          <t>(2,2,1,1,1,3); Calculation with average annual yield and share of technologies. Lifetime: 30a.</t>
        </is>
      </c>
      <c r="K7572" t="inlineStr">
        <is>
          <t>residential</t>
        </is>
      </c>
      <c r="L7572">
        <f>L7571</f>
        <v>0.17766751537682748</v>
      </c>
      <c r="M7572" s="30">
        <f>INDEX(parameters!$D$41:$AG$178,MATCH('PV (extension)'!B7551,parameters!$C$41:$C$178,0),MATCH('PV (extension)'!A7572,parameters!$D$5:$AG$5,0))/L7572</f>
        <v>8.2268585566319899E-2</v>
      </c>
      <c r="N7572" s="3" t="inlineStr">
        <is>
          <t>roof-top</t>
        </is>
      </c>
      <c r="O7572">
        <f>INDEX(parameters!$C$196:$EJ$198,MATCH('PV (extension)'!N7572,parameters!$B$196:$B$198,0),MATCH('PV (extension)'!B7551,parameters!$C$195:$EJ$195,0))</f>
        <v>1439.9161069546535</v>
      </c>
      <c r="P7572" t="n">
        <v>3</v>
      </c>
      <c r="Q7572" t="n">
        <v>30</v>
      </c>
      <c r="R7572">
        <f>Q7572*P7572*O7572</f>
        <v>129592.44962591882</v>
      </c>
      <c r="S7572">
        <f>1/R7572</f>
        <v>7.7164989386850624E-6</v>
      </c>
    </row>
    <row r="7573" ht="16" customHeight="1" s="29">
      <c r="A7573" t="inlineStr">
        <is>
          <t>photovoltaic slanted-roof installation, 3kWp, CdTe, laminated, integrated, on roof</t>
        </is>
      </c>
      <c r="B7573" s="30">
        <f>M7573*S7573</f>
        <v>1.7775510787197378E-8</v>
      </c>
      <c r="C7573" t="inlineStr">
        <is>
          <t>CH</t>
        </is>
      </c>
      <c r="D7573" t="inlineStr">
        <is>
          <t>unit</t>
        </is>
      </c>
      <c r="F7573" t="inlineStr">
        <is>
          <t>technosphere</t>
        </is>
      </c>
      <c r="G7573" t="n">
        <v>0</v>
      </c>
      <c r="H7573" t="inlineStr">
        <is>
          <t>photovoltaic slanted-roof installation, 3kWp, CdTe, laminated, integrated, on roof</t>
        </is>
      </c>
      <c r="I7573" t="inlineStr">
        <is>
          <t>(2,2,1,1,1,3); Calculation with average annual yield and share of technologies. Lifetime: 30a.</t>
        </is>
      </c>
      <c r="K7573" t="inlineStr">
        <is>
          <t>residential</t>
        </is>
      </c>
      <c r="L7573">
        <f>L7572</f>
        <v>0.17766751537682748</v>
      </c>
      <c r="M7573" s="30">
        <f>INDEX(parameters!$D$41:$AG$178,MATCH('PV (extension)'!B7551,parameters!$C$41:$C$178,0),MATCH('PV (extension)'!A7573,parameters!$D$5:$AG$5,0))/L7573</f>
        <v>2.3035719862648527E-3</v>
      </c>
      <c r="N7573" s="3" t="inlineStr">
        <is>
          <t>roof-top</t>
        </is>
      </c>
      <c r="O7573">
        <f>INDEX(parameters!$C$196:$EJ$198,MATCH('PV (extension)'!N7573,parameters!$B$196:$B$198,0),MATCH('PV (extension)'!B7551,parameters!$C$195:$EJ$195,0))</f>
        <v>1439.9161069546535</v>
      </c>
      <c r="P7573" t="n">
        <v>3</v>
      </c>
      <c r="Q7573" t="n">
        <v>30</v>
      </c>
      <c r="R7573">
        <f>Q7573*P7573*O7573</f>
        <v>129592.44962591882</v>
      </c>
      <c r="S7573">
        <f>1/R7573</f>
        <v>7.7164989386850624E-6</v>
      </c>
    </row>
    <row r="7574" ht="16" customHeight="1" s="29">
      <c r="A7574" t="inlineStr">
        <is>
          <t>photovoltaic slanted-roof installation, 3kWp, multi-Si, laminated, integrated, on roof</t>
        </is>
      </c>
      <c r="B7574" s="30">
        <f>M7574*S7574</f>
        <v>1.0560535382189973E-7</v>
      </c>
      <c r="C7574" t="inlineStr">
        <is>
          <t>RER</t>
        </is>
      </c>
      <c r="D7574" t="inlineStr">
        <is>
          <t>unit</t>
        </is>
      </c>
      <c r="F7574" t="inlineStr">
        <is>
          <t>technosphere</t>
        </is>
      </c>
      <c r="G7574" t="n">
        <v>0</v>
      </c>
      <c r="H7574" t="inlineStr">
        <is>
          <t>photovoltaic slanted-roof installation, 3kWp, multi-Si, laminated, integrated, on roof</t>
        </is>
      </c>
      <c r="I7574" t="inlineStr">
        <is>
          <t>(2,2,1,1,1,3); Calculation with average annual yield and share of technologies. Lifetime: 30a.</t>
        </is>
      </c>
      <c r="K7574" t="inlineStr">
        <is>
          <t>residential</t>
        </is>
      </c>
      <c r="L7574">
        <f>L7573</f>
        <v>0.17766751537682748</v>
      </c>
      <c r="M7574" s="30">
        <f>INDEX(parameters!$D$41:$AG$178,MATCH('PV (extension)'!B7551,parameters!$C$41:$C$178,0),MATCH('PV (extension)'!A7574,parameters!$D$5:$AG$5,0))/L7574</f>
        <v>1.3685656495391874E-2</v>
      </c>
      <c r="N7574" s="3" t="inlineStr">
        <is>
          <t>roof-top</t>
        </is>
      </c>
      <c r="O7574">
        <f>INDEX(parameters!$C$196:$EJ$198,MATCH('PV (extension)'!N7574,parameters!$B$196:$B$198,0),MATCH('PV (extension)'!B7551,parameters!$C$195:$EJ$195,0))</f>
        <v>1439.9161069546535</v>
      </c>
      <c r="P7574" t="n">
        <v>3</v>
      </c>
      <c r="Q7574" t="n">
        <v>30</v>
      </c>
      <c r="R7574">
        <f>Q7574*P7574*O7574</f>
        <v>129592.44962591882</v>
      </c>
      <c r="S7574">
        <f>1/R7574</f>
        <v>7.7164989386850624E-6</v>
      </c>
    </row>
    <row r="7575" ht="16" customHeight="1" s="29">
      <c r="A7575" t="inlineStr">
        <is>
          <t>photovoltaic slanted-roof installation, 3kWp, multi-Si, panel, mounted, on roof</t>
        </is>
      </c>
      <c r="B7575" s="30">
        <f>M7575*S7575</f>
        <v>1.8075885541503014E-6</v>
      </c>
      <c r="C7575" t="inlineStr">
        <is>
          <t>RER</t>
        </is>
      </c>
      <c r="D7575" t="inlineStr">
        <is>
          <t>unit</t>
        </is>
      </c>
      <c r="F7575" t="inlineStr">
        <is>
          <t>technosphere</t>
        </is>
      </c>
      <c r="G7575" t="n">
        <v>0</v>
      </c>
      <c r="H7575" t="inlineStr">
        <is>
          <t>photovoltaic slanted-roof installation, 3kWp, multi-Si, panel, mounted, on roof</t>
        </is>
      </c>
      <c r="I7575" t="inlineStr">
        <is>
          <t>(2,2,1,1,1,3); Calculation with average annual yield and share of technologies. Lifetime: 30a.</t>
        </is>
      </c>
      <c r="K7575" t="inlineStr">
        <is>
          <t>residential</t>
        </is>
      </c>
      <c r="L7575">
        <f>L7574</f>
        <v>0.17766751537682748</v>
      </c>
      <c r="M7575" s="30">
        <f>INDEX(parameters!$D$41:$AG$178,MATCH('PV (extension)'!B7551,parameters!$C$41:$C$178,0),MATCH('PV (extension)'!A7575,parameters!$D$5:$AG$5,0))/L7575</f>
        <v>0.23424982864811036</v>
      </c>
      <c r="N7575" s="3" t="inlineStr">
        <is>
          <t>roof-top</t>
        </is>
      </c>
      <c r="O7575">
        <f>INDEX(parameters!$C$196:$EJ$198,MATCH('PV (extension)'!N7575,parameters!$B$196:$B$198,0),MATCH('PV (extension)'!B7551,parameters!$C$195:$EJ$195,0))</f>
        <v>1439.9161069546535</v>
      </c>
      <c r="P7575" t="n">
        <v>3</v>
      </c>
      <c r="Q7575" t="n">
        <v>30</v>
      </c>
      <c r="R7575">
        <f>Q7575*P7575*O7575</f>
        <v>129592.44962591882</v>
      </c>
      <c r="S7575">
        <f>1/R7575</f>
        <v>7.7164989386850624E-6</v>
      </c>
    </row>
    <row r="7576" ht="16" customHeight="1" s="29">
      <c r="A7576" t="inlineStr">
        <is>
          <t>photovoltaic slanted-roof installation, 3kWp, single-Si, laminated, integrated, on roof</t>
        </is>
      </c>
      <c r="B7576" s="30">
        <f>M7576*S7576</f>
        <v>5.5812037963500374E-8</v>
      </c>
      <c r="C7576" t="inlineStr">
        <is>
          <t>RER</t>
        </is>
      </c>
      <c r="D7576" t="inlineStr">
        <is>
          <t>unit</t>
        </is>
      </c>
      <c r="F7576" t="inlineStr">
        <is>
          <t>technosphere</t>
        </is>
      </c>
      <c r="G7576" t="n">
        <v>0</v>
      </c>
      <c r="H7576" t="inlineStr">
        <is>
          <t>photovoltaic slanted-roof installation, 3kWp, single-Si, laminated, integrated, on roof</t>
        </is>
      </c>
      <c r="I7576" t="inlineStr">
        <is>
          <t>(2,2,1,1,1,3); Calculation with average annual yield and share of technologies. Lifetime: 30a.</t>
        </is>
      </c>
      <c r="K7576" t="inlineStr">
        <is>
          <t>residential</t>
        </is>
      </c>
      <c r="L7576">
        <f>L7575</f>
        <v>0.17766751537682748</v>
      </c>
      <c r="M7576" s="30">
        <f>INDEX(parameters!$D$41:$AG$178,MATCH('PV (extension)'!B7551,parameters!$C$41:$C$178,0),MATCH('PV (extension)'!A7576,parameters!$D$5:$AG$5,0))/L7576</f>
        <v>7.2328187183047909E-3</v>
      </c>
      <c r="N7576" s="3" t="inlineStr">
        <is>
          <t>roof-top</t>
        </is>
      </c>
      <c r="O7576">
        <f>INDEX(parameters!$C$196:$EJ$198,MATCH('PV (extension)'!N7576,parameters!$B$196:$B$198,0),MATCH('PV (extension)'!B7551,parameters!$C$195:$EJ$195,0))</f>
        <v>1439.9161069546535</v>
      </c>
      <c r="P7576" t="n">
        <v>3</v>
      </c>
      <c r="Q7576" t="n">
        <v>30</v>
      </c>
      <c r="R7576">
        <f>Q7576*P7576*O7576</f>
        <v>129592.44962591882</v>
      </c>
      <c r="S7576">
        <f>1/R7576</f>
        <v>7.7164989386850624E-6</v>
      </c>
    </row>
    <row r="7577" ht="16" customHeight="1" s="29">
      <c r="A7577" t="inlineStr">
        <is>
          <t>photovoltaic slanted-roof installation, 3kWp, single-Si, panel, mounted, on roof</t>
        </is>
      </c>
      <c r="B7577" s="30">
        <f>M7577*S7577</f>
        <v>9.4465826824241252E-7</v>
      </c>
      <c r="C7577" t="inlineStr">
        <is>
          <t>RER</t>
        </is>
      </c>
      <c r="D7577" t="inlineStr">
        <is>
          <t>unit</t>
        </is>
      </c>
      <c r="F7577" t="inlineStr">
        <is>
          <t>technosphere</t>
        </is>
      </c>
      <c r="G7577" t="n">
        <v>0</v>
      </c>
      <c r="H7577" t="inlineStr">
        <is>
          <t>photovoltaic slanted-roof installation, 3kWp, single-Si, panel, mounted, on roof</t>
        </is>
      </c>
      <c r="I7577" t="inlineStr">
        <is>
          <t>(2,2,1,1,1,3); Calculation with average annual yield and share of technologies. Lifetime: 30a.</t>
        </is>
      </c>
      <c r="K7577" t="inlineStr">
        <is>
          <t>residential</t>
        </is>
      </c>
      <c r="L7577">
        <f>L7576</f>
        <v>0.17766751537682748</v>
      </c>
      <c r="M7577" s="30">
        <f>INDEX(parameters!$D$41:$AG$178,MATCH('PV (extension)'!B7551,parameters!$C$41:$C$178,0),MATCH('PV (extension)'!A7577,parameters!$D$5:$AG$5,0))/L7577</f>
        <v>0.12242057904091255</v>
      </c>
      <c r="N7577" s="3" t="inlineStr">
        <is>
          <t>roof-top</t>
        </is>
      </c>
      <c r="O7577">
        <f>INDEX(parameters!$C$196:$EJ$198,MATCH('PV (extension)'!N7577,parameters!$B$196:$B$198,0),MATCH('PV (extension)'!B7551,parameters!$C$195:$EJ$195,0))</f>
        <v>1439.9161069546535</v>
      </c>
      <c r="P7577" t="n">
        <v>3</v>
      </c>
      <c r="Q7577" t="n">
        <v>30</v>
      </c>
      <c r="R7577">
        <f>Q7577*P7577*O7577</f>
        <v>129592.44962591882</v>
      </c>
      <c r="S7577">
        <f>1/R7577</f>
        <v>7.7164989386850624E-6</v>
      </c>
    </row>
    <row r="7578" s="29">
      <c r="A7578" t="inlineStr">
        <is>
          <t>market for tap water</t>
        </is>
      </c>
      <c r="B7578" t="n">
        <v>0.0037026</v>
      </c>
      <c r="C7578" t="inlineStr">
        <is>
          <t>Europe without Switzerland</t>
        </is>
      </c>
      <c r="D7578" t="inlineStr">
        <is>
          <t>kilogram</t>
        </is>
      </c>
      <c r="F7578" t="inlineStr">
        <is>
          <t>technosphere</t>
        </is>
      </c>
      <c r="G7578" t="n">
        <v>0</v>
      </c>
      <c r="H7578" t="inlineStr">
        <is>
          <t>tap water</t>
        </is>
      </c>
      <c r="I7578" t="inlineStr">
        <is>
          <t>(2,2,1,1,1,3); Estimation 20l/m2 panel</t>
        </is>
      </c>
    </row>
    <row r="7579" s="29">
      <c r="A7579" t="inlineStr">
        <is>
          <t>treatment of wastewater, from residence, capacity 1.1E10l/year</t>
        </is>
      </c>
      <c r="B7579" t="n">
        <v>-3.3323e-06</v>
      </c>
      <c r="C7579" t="inlineStr">
        <is>
          <t>CH</t>
        </is>
      </c>
      <c r="D7579" t="inlineStr">
        <is>
          <t>cubic meter</t>
        </is>
      </c>
      <c r="F7579" t="inlineStr">
        <is>
          <t>technosphere</t>
        </is>
      </c>
      <c r="G7579" t="n">
        <v>0</v>
      </c>
      <c r="H7579" t="inlineStr">
        <is>
          <t>wastewater, from residence</t>
        </is>
      </c>
      <c r="I7579" t="inlineStr">
        <is>
          <t>(2,2,1,1,1,3); Estimation 20l/m2 panel</t>
        </is>
      </c>
    </row>
    <row r="7580" s="29"/>
    <row r="7581" customFormat="1" s="28">
      <c r="A7581" s="28" t="inlineStr">
        <is>
          <t>Activity</t>
        </is>
      </c>
      <c r="B7581" s="28" t="inlineStr">
        <is>
          <t>electricity production, photovoltaic, commercial</t>
        </is>
      </c>
    </row>
    <row r="7582">
      <c r="A7582" t="inlineStr">
        <is>
          <t>comment</t>
        </is>
      </c>
      <c r="B758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")&amp;HLOOKUP(B7583,parameters!$C$195:$EJ$198,2,0)&amp;" kWh/kWp.
Annual output, Facade: "&amp;HLOOKUP(B7583,parameters!$C$195:$EJ$198,3,0)&amp;" kWh/kWp.
Annual output, Open-ground: "&amp;HLOOKUP(B7583,parameters!$C$195:$EJ$198,4,0)&amp;_xlfn._LONGTEXT("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")&amp;VLOOKUP(B7583,'extension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1439.91610695465 kWh/kWp.
Annual output, Facade: 1011.00492615965 kWh/kWp.
Annual output, Open-ground: 1531.82564569644 kWh/kWp.
Amount of solar energy transformed to electricity. Waste heat emission due to losses of electricity in the system.
Technology:  Electricity production with grid-connected photovoltaic power plants.
Time period:  Time of publications
Production volume: 2.523 GWh in 2025.
Sampling:  Statistical data and model calculations
Extrapolations:  Use of PV technology data investigated for other countries (Switzerland). Correction of average yield with Swiss data.
Uncertainty:  None
Author: Romain Sacchi, PSI, romain.sacchi@psi.ch</v>
      </c>
    </row>
    <row r="7583" s="29">
      <c r="A7583" t="inlineStr">
        <is>
          <t>location</t>
        </is>
      </c>
      <c r="B7583" t="inlineStr">
        <is>
          <t>BI</t>
        </is>
      </c>
    </row>
    <row r="7584" s="29">
      <c r="A7584" t="inlineStr">
        <is>
          <t>production amount</t>
        </is>
      </c>
      <c r="B7584" t="n">
        <v>1</v>
      </c>
    </row>
    <row r="7585" s="29">
      <c r="A7585" t="inlineStr">
        <is>
          <t>reference product</t>
        </is>
      </c>
      <c r="B7585" t="inlineStr">
        <is>
          <t>electricity, low voltage</t>
        </is>
      </c>
    </row>
    <row r="7586" s="29">
      <c r="A7586" t="inlineStr">
        <is>
          <t>source</t>
        </is>
      </c>
      <c r="B75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587" s="29">
      <c r="A7587" t="inlineStr">
        <is>
          <t>type</t>
        </is>
      </c>
      <c r="B7587" t="inlineStr">
        <is>
          <t>process</t>
        </is>
      </c>
    </row>
    <row r="7588" s="29">
      <c r="A7588" t="inlineStr">
        <is>
          <t>unit</t>
        </is>
      </c>
      <c r="B7588" t="inlineStr">
        <is>
          <t>kilowatt hour</t>
        </is>
      </c>
    </row>
    <row r="7589" s="29">
      <c r="A7589" t="inlineStr">
        <is>
          <t>Exchanges</t>
        </is>
      </c>
    </row>
    <row r="7590" customFormat="1" s="28">
      <c r="A7590" s="28" t="inlineStr">
        <is>
          <t>name</t>
        </is>
      </c>
      <c r="B7590" s="28" t="inlineStr">
        <is>
          <t>amount</t>
        </is>
      </c>
      <c r="C7590" s="28" t="inlineStr">
        <is>
          <t>location</t>
        </is>
      </c>
      <c r="D7590" s="28" t="inlineStr">
        <is>
          <t>unit</t>
        </is>
      </c>
      <c r="E7590" s="28" t="inlineStr">
        <is>
          <t>categories</t>
        </is>
      </c>
      <c r="F7590" s="28" t="inlineStr">
        <is>
          <t>type</t>
        </is>
      </c>
      <c r="G7590" s="28" t="inlineStr">
        <is>
          <t>uncertainty type</t>
        </is>
      </c>
      <c r="H7590" s="28" t="inlineStr">
        <is>
          <t>reference product</t>
        </is>
      </c>
      <c r="I7590" s="28" t="inlineStr">
        <is>
          <t>comment</t>
        </is>
      </c>
      <c r="J7590" s="28" t="inlineStr">
        <is>
          <t>production volume</t>
        </is>
      </c>
      <c r="K7590" s="28" t="inlineStr">
        <is>
          <t>scope</t>
        </is>
      </c>
      <c r="L7590" s="28" t="inlineStr">
        <is>
          <t>scope share</t>
        </is>
      </c>
      <c r="M7590" s="28" t="inlineStr">
        <is>
          <t>tech share</t>
        </is>
      </c>
      <c r="N7590" s="28" t="inlineStr">
        <is>
          <t>installation</t>
        </is>
      </c>
      <c r="O7590" s="28" t="inlineStr">
        <is>
          <t>productivity</t>
        </is>
      </c>
      <c r="P7590" s="28" t="inlineStr">
        <is>
          <t>kWp</t>
        </is>
      </c>
      <c r="Q7590" s="28" t="inlineStr">
        <is>
          <t>lifetime</t>
        </is>
      </c>
      <c r="R7590" s="28" t="inlineStr">
        <is>
          <t>lifetime production</t>
        </is>
      </c>
      <c r="S7590" s="28" t="inlineStr">
        <is>
          <t>inverted lifetime production</t>
        </is>
      </c>
    </row>
    <row r="7591" s="29">
      <c r="A7591" t="inlineStr">
        <is>
          <t>Energy, solar, converted</t>
        </is>
      </c>
      <c r="B7591" t="n">
        <v>3.8503</v>
      </c>
      <c r="D7591" t="inlineStr">
        <is>
          <t>megajoule</t>
        </is>
      </c>
      <c r="E7591" t="inlineStr">
        <is>
          <t>natural resource::in air</t>
        </is>
      </c>
      <c r="F7591" t="inlineStr">
        <is>
          <t>biosphere</t>
        </is>
      </c>
      <c r="G7591" t="n">
        <v>0</v>
      </c>
      <c r="I7591" t="inlineStr">
        <is>
          <t>(2,2,1,1,1,3); Energy loss in the system</t>
        </is>
      </c>
    </row>
    <row r="7592" s="29">
      <c r="A7592" t="inlineStr">
        <is>
          <t>Heat, waste</t>
        </is>
      </c>
      <c r="B7592" t="n">
        <v>0.25027</v>
      </c>
      <c r="D7592" t="inlineStr">
        <is>
          <t>megajoule</t>
        </is>
      </c>
      <c r="E7592" t="inlineStr">
        <is>
          <t>air</t>
        </is>
      </c>
      <c r="F7592" t="inlineStr">
        <is>
          <t>biosphere</t>
        </is>
      </c>
      <c r="G7592" t="n">
        <v>0</v>
      </c>
      <c r="I7592" t="inlineStr">
        <is>
          <t>(1,na,na,na,na,na); Calculation with average annual output and share of technologies; Average degradation of 10.5% included</t>
        </is>
      </c>
    </row>
    <row r="7593" s="29">
      <c r="A7593" t="inlineStr">
        <is>
          <t>electricity production, photovoltaic, commercial</t>
        </is>
      </c>
      <c r="B7593" t="n">
        <v>1</v>
      </c>
      <c r="C7593" t="inlineStr">
        <is>
          <t>BI</t>
        </is>
      </c>
      <c r="D7593" t="inlineStr">
        <is>
          <t>kilowatt hour</t>
        </is>
      </c>
      <c r="E7593" t="inlineStr">
        <is>
          <t>photovoltaic::power plants</t>
        </is>
      </c>
      <c r="F7593" t="inlineStr">
        <is>
          <t>production</t>
        </is>
      </c>
      <c r="G7593" t="n">
        <v>0</v>
      </c>
      <c r="H7593" t="inlineStr">
        <is>
          <t>electricity, low voltage</t>
        </is>
      </c>
      <c r="J7593">
        <f>VLOOKUP(C7593,'extension - production vol'!$B$6:$D$235,3,0)</f>
        <v>2.5230000000000001</v>
      </c>
    </row>
    <row r="7594" ht="16" customHeight="1" s="29">
      <c r="A7594" t="inlineStr">
        <is>
          <t>photovoltaic flat-roof installation, 156 kWp, multi-Si, on roof</t>
        </is>
      </c>
      <c r="B7594" s="30">
        <f>M7594*S7594</f>
        <v>1.8219512762025326E-8</v>
      </c>
      <c r="C7594" t="inlineStr">
        <is>
          <t>CH</t>
        </is>
      </c>
      <c r="D7594" t="inlineStr">
        <is>
          <t>unit</t>
        </is>
      </c>
      <c r="F7594" t="inlineStr">
        <is>
          <t>technosphere</t>
        </is>
      </c>
      <c r="G7594" t="n">
        <v>0</v>
      </c>
      <c r="H7594" t="inlineStr">
        <is>
          <t>photovoltaic flat-roof installation, 156 kWp, multi-Si, on roof</t>
        </is>
      </c>
      <c r="I7594" t="inlineStr">
        <is>
          <t>(2,2,1,1,1,3); Calculation with average annual yield and share of technologies. Lifetime: 30a.</t>
        </is>
      </c>
      <c r="K7594" t="inlineStr">
        <is>
          <t>commercial</t>
        </is>
      </c>
      <c r="L7594">
        <f>IF(K7594="residential",VLOOKUP(B7583,parameters!$C$41:$AG$178,18,0),IF(K7594="commercial",1-VLOOKUP(B7583,parameters!$C$41:$AG$178,18,0),1))</f>
        <v>0.82233248462317254</v>
      </c>
      <c r="M7594" s="30">
        <f>INDEX(parameters!$D$41:$AG$178,MATCH('PV (extension)'!B7583,parameters!$C$41:$C$178,0),MATCH('PV (extension)'!A7594,parameters!$D$5:$AG$5,0))/L7594</f>
        <v>0.12277778707072071</v>
      </c>
      <c r="N7594" s="3" t="inlineStr">
        <is>
          <t>roof-top</t>
        </is>
      </c>
      <c r="O7594">
        <f>INDEX(parameters!$C$196:$EJ$198,MATCH('PV (extension)'!N7594,parameters!$B$196:$B$198,0),MATCH('PV (extension)'!B7583,parameters!$C$195:$EJ$195,0))</f>
        <v>1439.9161069546535</v>
      </c>
      <c r="P7594" t="n">
        <v>156</v>
      </c>
      <c r="Q7594" t="n">
        <v>30</v>
      </c>
      <c r="R7594">
        <f>Q7594*P7594*O7594</f>
        <v>6738807.3805477787</v>
      </c>
      <c r="S7594">
        <f>1/R7594</f>
        <v>1.4839421035932812E-7</v>
      </c>
    </row>
    <row r="7595" ht="16" customHeight="1" s="29">
      <c r="A7595" t="inlineStr">
        <is>
          <t>photovoltaic flat-roof installation, 156 kWp, single-Si, on roof</t>
        </is>
      </c>
      <c r="B7595" s="30">
        <f>M7595*S7595</f>
        <v>9.5172131216147822E-9</v>
      </c>
      <c r="C7595" t="inlineStr">
        <is>
          <t>CH</t>
        </is>
      </c>
      <c r="D7595" t="inlineStr">
        <is>
          <t>unit</t>
        </is>
      </c>
      <c r="F7595" t="inlineStr">
        <is>
          <t>technosphere</t>
        </is>
      </c>
      <c r="G7595" t="n">
        <v>0</v>
      </c>
      <c r="H7595" t="inlineStr">
        <is>
          <t>photovoltaic flat-roof installation, 156 kWp, single-Si, on roof</t>
        </is>
      </c>
      <c r="I7595" t="inlineStr">
        <is>
          <t>(2,2,1,1,1,3); Calculation with average annual yield and share of technologies. Lifetime: 30a.</t>
        </is>
      </c>
      <c r="K7595" t="inlineStr">
        <is>
          <t>commercial</t>
        </is>
      </c>
      <c r="L7595">
        <f>L7594</f>
        <v>0.82233248462317254</v>
      </c>
      <c r="M7595" s="30">
        <f>INDEX(parameters!$D$41:$AG$178,MATCH('PV (extension)'!B7583,parameters!$C$41:$C$178,0),MATCH('PV (extension)'!A7595,parameters!$D$5:$AG$5,0))/L7595</f>
        <v>6.4134666026183854E-2</v>
      </c>
      <c r="N7595" s="3" t="inlineStr">
        <is>
          <t>roof-top</t>
        </is>
      </c>
      <c r="O7595">
        <f>INDEX(parameters!$C$196:$EJ$198,MATCH('PV (extension)'!N7595,parameters!$B$196:$B$198,0),MATCH('PV (extension)'!B7583,parameters!$C$195:$EJ$195,0))</f>
        <v>1439.9161069546535</v>
      </c>
      <c r="P7595" t="n">
        <v>156</v>
      </c>
      <c r="Q7595" t="n">
        <v>30</v>
      </c>
      <c r="R7595">
        <f>Q7595*P7595*O7595</f>
        <v>6738807.3805477787</v>
      </c>
      <c r="S7595">
        <f>1/R7595</f>
        <v>1.4839421035932812E-7</v>
      </c>
    </row>
    <row r="7596" s="29">
      <c r="A7596" t="inlineStr">
        <is>
          <t>photovoltaic open ground installation, 570 kWp, CIS, on open ground</t>
        </is>
      </c>
      <c r="B7596" s="30">
        <f>M7596*S7596</f>
        <v>4.6908163332074657E-10</v>
      </c>
      <c r="C7596" t="inlineStr">
        <is>
          <t>RER</t>
        </is>
      </c>
      <c r="D7596" t="inlineStr">
        <is>
          <t>unit</t>
        </is>
      </c>
      <c r="F7596" t="inlineStr">
        <is>
          <t>technosphere</t>
        </is>
      </c>
      <c r="G7596" t="n">
        <v>0</v>
      </c>
      <c r="H7596" t="inlineStr">
        <is>
          <t>photovoltaic open ground installation, 570 kWp, CIS, on open ground</t>
        </is>
      </c>
      <c r="I7596" t="inlineStr">
        <is>
          <t>(2,2,1,1,1,3); Calculation with average annual yield and share of technologies. Lifetime: 30a.</t>
        </is>
      </c>
      <c r="K7596" t="inlineStr">
        <is>
          <t>commercial</t>
        </is>
      </c>
      <c r="L7596">
        <f>L7595</f>
        <v>0.82233248462317254</v>
      </c>
      <c r="M7596" s="30">
        <f>INDEX(parameters!$D$41:$AG$178,MATCH('PV (extension)'!B7583,parameters!$C$41:$C$178,0),MATCH('PV (extension)'!A7596,parameters!$D$5:$AG$5,0))/L7596</f>
        <v>1.2287226816964775E-2</v>
      </c>
      <c r="N7596" t="inlineStr">
        <is>
          <t>central</t>
        </is>
      </c>
      <c r="O7596">
        <f>INDEX(parameters!$C$196:$EJ$198,MATCH('PV (extension)'!N7596,parameters!$B$196:$B$198,0),MATCH('PV (extension)'!B7583,parameters!$C$195:$EJ$195,0))</f>
        <v>1531.82564569644</v>
      </c>
      <c r="P7596" t="n">
        <v>570</v>
      </c>
      <c r="Q7596" t="n">
        <v>30</v>
      </c>
      <c r="R7596">
        <f>Q7596*P7596*O7596</f>
        <v>26194218.541409124</v>
      </c>
      <c r="S7596">
        <f>1/R7596</f>
        <v>3.8176363170336622E-8</v>
      </c>
    </row>
    <row r="7597" s="29">
      <c r="A7597" t="inlineStr">
        <is>
          <t>photovoltaic open ground installation, 570 kWp, CdTe, on open ground</t>
        </is>
      </c>
      <c r="B7597" s="30">
        <f>M7597*S7597</f>
        <v>3.4458375191353707E-9</v>
      </c>
      <c r="C7597" t="inlineStr">
        <is>
          <t>RER</t>
        </is>
      </c>
      <c r="D7597" t="inlineStr">
        <is>
          <t>unit</t>
        </is>
      </c>
      <c r="F7597" t="inlineStr">
        <is>
          <t>technosphere</t>
        </is>
      </c>
      <c r="G7597" t="n">
        <v>0</v>
      </c>
      <c r="H7597" t="inlineStr">
        <is>
          <t>photovoltaic open ground installation, 570 kWp, CdTe, on open ground</t>
        </is>
      </c>
      <c r="I7597" t="inlineStr">
        <is>
          <t>(2,2,1,1,1,3); Calculation with average annual yield and share of technologies. Lifetime: 30a.</t>
        </is>
      </c>
      <c r="K7597" t="inlineStr">
        <is>
          <t>commercial</t>
        </is>
      </c>
      <c r="L7597">
        <f>L7596</f>
        <v>0.82233248462317254</v>
      </c>
      <c r="M7597" s="30">
        <f>INDEX(parameters!$D$41:$AG$178,MATCH('PV (extension)'!B7583,parameters!$C$41:$C$178,0),MATCH('PV (extension)'!A7597,parameters!$D$5:$AG$5,0))/L7597</f>
        <v>9.0261021034418951E-2</v>
      </c>
      <c r="N7597" t="inlineStr">
        <is>
          <t>central</t>
        </is>
      </c>
      <c r="O7597">
        <f>INDEX(parameters!$C$196:$EJ$198,MATCH('PV (extension)'!N7597,parameters!$B$196:$B$198,0),MATCH('PV (extension)'!B7583,parameters!$C$195:$EJ$195,0))</f>
        <v>1531.82564569644</v>
      </c>
      <c r="P7597" t="n">
        <v>570</v>
      </c>
      <c r="Q7597" t="n">
        <v>30</v>
      </c>
      <c r="R7597">
        <f>Q7597*P7597*O7597</f>
        <v>26194218.541409124</v>
      </c>
      <c r="S7597">
        <f>1/R7597</f>
        <v>3.8176363170336622E-8</v>
      </c>
    </row>
    <row r="7598" s="29">
      <c r="A7598" t="inlineStr">
        <is>
          <t>photovoltaic open ground installation, 570 kWp, micro-Si, on open ground</t>
        </is>
      </c>
      <c r="B7598" s="30">
        <f>M7598*S7598</f>
        <v>3.6523432480815317E-11</v>
      </c>
      <c r="C7598" t="inlineStr">
        <is>
          <t>RER</t>
        </is>
      </c>
      <c r="D7598" t="inlineStr">
        <is>
          <t>unit</t>
        </is>
      </c>
      <c r="F7598" t="inlineStr">
        <is>
          <t>technosphere</t>
        </is>
      </c>
      <c r="G7598" t="n">
        <v>0</v>
      </c>
      <c r="H7598" t="inlineStr">
        <is>
          <t>photovoltaic open ground installation, 570 kWp, micro-Si, on open ground</t>
        </is>
      </c>
      <c r="I7598" t="inlineStr">
        <is>
          <t>(2,2,1,1,1,3); Calculation with average annual yield and share of technologies. Lifetime: 30a.</t>
        </is>
      </c>
      <c r="K7598" t="inlineStr">
        <is>
          <t>commercial</t>
        </is>
      </c>
      <c r="L7598">
        <f>L7597</f>
        <v>0.82233248462317254</v>
      </c>
      <c r="M7598" s="30">
        <f>INDEX(parameters!$D$41:$AG$178,MATCH('PV (extension)'!B7583,parameters!$C$41:$C$178,0),MATCH('PV (extension)'!A7598,parameters!$D$5:$AG$5,0))/L7598</f>
        <v>9.5670277228487681E-4</v>
      </c>
      <c r="N7598" t="inlineStr">
        <is>
          <t>central</t>
        </is>
      </c>
      <c r="O7598">
        <f>INDEX(parameters!$C$196:$EJ$198,MATCH('PV (extension)'!N7598,parameters!$B$196:$B$198,0),MATCH('PV (extension)'!B7583,parameters!$C$195:$EJ$195,0))</f>
        <v>1531.82564569644</v>
      </c>
      <c r="P7598" t="n">
        <v>570</v>
      </c>
      <c r="Q7598" t="n">
        <v>30</v>
      </c>
      <c r="R7598">
        <f>Q7598*P7598*O7598</f>
        <v>26194218.541409124</v>
      </c>
      <c r="S7598">
        <f>1/R7598</f>
        <v>3.8176363170336622E-8</v>
      </c>
    </row>
    <row r="7599" s="29">
      <c r="A7599" t="inlineStr">
        <is>
          <t>photovoltaic open ground installation, 570 kWp, multi-Si, on open ground</t>
        </is>
      </c>
      <c r="B7599" s="30">
        <f>M7599*S7599</f>
        <v>1.222253760314451E-8</v>
      </c>
      <c r="C7599" t="inlineStr">
        <is>
          <t>RER</t>
        </is>
      </c>
      <c r="D7599" t="inlineStr">
        <is>
          <t>unit</t>
        </is>
      </c>
      <c r="F7599" t="inlineStr">
        <is>
          <t>technosphere</t>
        </is>
      </c>
      <c r="G7599" t="n">
        <v>0</v>
      </c>
      <c r="H7599" t="inlineStr">
        <is>
          <t>photovoltaic open ground installation, 570 kWp, multi-Si, on open ground</t>
        </is>
      </c>
      <c r="I7599" t="inlineStr">
        <is>
          <t>(2,2,1,1,1,3); Calculation with average annual yield and share of technologies. Lifetime: 30a.</t>
        </is>
      </c>
      <c r="K7599" t="inlineStr">
        <is>
          <t>commercial</t>
        </is>
      </c>
      <c r="L7599">
        <f>L7598</f>
        <v>0.82233248462317254</v>
      </c>
      <c r="M7599" s="30">
        <f>INDEX(parameters!$D$41:$AG$178,MATCH('PV (extension)'!B7583,parameters!$C$41:$C$178,0),MATCH('PV (extension)'!A7599,parameters!$D$5:$AG$5,0))/L7599</f>
        <v>0.32015982110735819</v>
      </c>
      <c r="N7599" t="inlineStr">
        <is>
          <t>central</t>
        </is>
      </c>
      <c r="O7599">
        <f>INDEX(parameters!$C$196:$EJ$198,MATCH('PV (extension)'!N7599,parameters!$B$196:$B$198,0),MATCH('PV (extension)'!B7583,parameters!$C$195:$EJ$195,0))</f>
        <v>1531.82564569644</v>
      </c>
      <c r="P7599" t="n">
        <v>570</v>
      </c>
      <c r="Q7599" t="n">
        <v>30</v>
      </c>
      <c r="R7599">
        <f>Q7599*P7599*O7599</f>
        <v>26194218.541409124</v>
      </c>
      <c r="S7599">
        <f>1/R7599</f>
        <v>3.8176363170336622E-8</v>
      </c>
    </row>
    <row r="7600" s="29">
      <c r="A7600" t="inlineStr">
        <is>
          <t>photovoltaic open ground installation, 570 kWp, single-Si, on open ground</t>
        </is>
      </c>
      <c r="B7600" s="30">
        <f>M7600*S7600</f>
        <v>6.4833601559227347E-9</v>
      </c>
      <c r="C7600" t="inlineStr">
        <is>
          <t>RER</t>
        </is>
      </c>
      <c r="D7600" t="inlineStr">
        <is>
          <t>unit</t>
        </is>
      </c>
      <c r="F7600" t="inlineStr">
        <is>
          <t>technosphere</t>
        </is>
      </c>
      <c r="G7600" t="n">
        <v>0</v>
      </c>
      <c r="H7600" t="inlineStr">
        <is>
          <t>photovoltaic open ground installation, 570 kWp, single-Si, on open ground</t>
        </is>
      </c>
      <c r="I7600" t="inlineStr">
        <is>
          <t>(2,2,1,1,1,3); Calculation with average annual yield and share of technologies. Lifetime: 30a.</t>
        </is>
      </c>
      <c r="K7600" t="inlineStr">
        <is>
          <t>commercial</t>
        </is>
      </c>
      <c r="L7600">
        <f>L7599</f>
        <v>0.82233248462317254</v>
      </c>
      <c r="M7600" s="30">
        <f>INDEX(parameters!$D$41:$AG$178,MATCH('PV (extension)'!B7583,parameters!$C$41:$C$178,0),MATCH('PV (extension)'!A7600,parameters!$D$5:$AG$5,0))/L7600</f>
        <v>0.16982655280690445</v>
      </c>
      <c r="N7600" t="inlineStr">
        <is>
          <t>central</t>
        </is>
      </c>
      <c r="O7600">
        <f>INDEX(parameters!$C$196:$EJ$198,MATCH('PV (extension)'!N7600,parameters!$B$196:$B$198,0),MATCH('PV (extension)'!B7583,parameters!$C$195:$EJ$195,0))</f>
        <v>1531.82564569644</v>
      </c>
      <c r="P7600" t="n">
        <v>570</v>
      </c>
      <c r="Q7600" t="n">
        <v>30</v>
      </c>
      <c r="R7600">
        <f>Q7600*P7600*O7600</f>
        <v>26194218.541409124</v>
      </c>
      <c r="S7600">
        <f>1/R7600</f>
        <v>3.8176363170336622E-8</v>
      </c>
    </row>
    <row r="7601" ht="16" customHeight="1" s="29">
      <c r="A7601" t="inlineStr">
        <is>
          <t>photovoltaic slanted-roof installation, 93 kWp, multi-Si, laminated, integrated, on roof</t>
        </is>
      </c>
      <c r="B7601" s="30">
        <f>M7601*S7601</f>
        <v>2.0006775841903127E-9</v>
      </c>
      <c r="C7601" t="inlineStr">
        <is>
          <t>CH</t>
        </is>
      </c>
      <c r="D7601" t="inlineStr">
        <is>
          <t>unit</t>
        </is>
      </c>
      <c r="F7601" t="inlineStr">
        <is>
          <t>technosphere</t>
        </is>
      </c>
      <c r="G7601" t="n">
        <v>0</v>
      </c>
      <c r="H7601" t="inlineStr">
        <is>
          <t>photovoltaic slanted-roof installation, 93 kWp, multi-Si, laminated, integrated, on roof</t>
        </is>
      </c>
      <c r="I7601" t="inlineStr">
        <is>
          <t>(2,2,1,1,1,3); Calculation with average annual yield and share of technologies. Lifetime: 30a.</t>
        </is>
      </c>
      <c r="K7601" t="inlineStr">
        <is>
          <t>commercial</t>
        </is>
      </c>
      <c r="L7601">
        <f>L7600</f>
        <v>0.82233248462317254</v>
      </c>
      <c r="M7601" s="30">
        <f>INDEX(parameters!$D$41:$AG$178,MATCH('PV (extension)'!B7583,parameters!$C$41:$C$178,0),MATCH('PV (extension)'!A7601,parameters!$D$5:$AG$5,0))/L7601</f>
        <v>8.0374539804535308E-3</v>
      </c>
      <c r="N7601" s="3" t="inlineStr">
        <is>
          <t>roof-top</t>
        </is>
      </c>
      <c r="O7601">
        <f>INDEX(parameters!$C$196:$EJ$198,MATCH('PV (extension)'!N7601,parameters!$B$196:$B$198,0),MATCH('PV (extension)'!B7583,parameters!$C$195:$EJ$195,0))</f>
        <v>1439.9161069546535</v>
      </c>
      <c r="P7601" t="n">
        <v>93</v>
      </c>
      <c r="Q7601" t="n">
        <v>30</v>
      </c>
      <c r="R7601">
        <f>Q7601*P7601*O7601</f>
        <v>4017365.9384034835</v>
      </c>
      <c r="S7601">
        <f>1/R7601</f>
        <v>2.4891932060274394E-7</v>
      </c>
    </row>
    <row r="7602" ht="16" customHeight="1" s="29">
      <c r="A7602" t="inlineStr">
        <is>
          <t>photovoltaic slanted-roof installation, 93 kWp, multi-Si, panel, mounted, on roof</t>
        </is>
      </c>
      <c r="B7602" s="30">
        <f>M7602*S7602</f>
        <v>3.3924395494237044E-8</v>
      </c>
      <c r="C7602" t="inlineStr">
        <is>
          <t>CH</t>
        </is>
      </c>
      <c r="D7602" t="inlineStr">
        <is>
          <t>unit</t>
        </is>
      </c>
      <c r="F7602" t="inlineStr">
        <is>
          <t>technosphere</t>
        </is>
      </c>
      <c r="G7602" t="n">
        <v>0</v>
      </c>
      <c r="H7602" t="inlineStr">
        <is>
          <t>photovoltaic slanted-roof installation, 93 kWp, multi-Si, panel, mounted, on roof</t>
        </is>
      </c>
      <c r="I7602" t="inlineStr">
        <is>
          <t>(2,2,1,1,1,3); Calculation with average annual yield and share of technologies. Lifetime: 30a.</t>
        </is>
      </c>
      <c r="K7602" t="inlineStr">
        <is>
          <t>commercial</t>
        </is>
      </c>
      <c r="L7602">
        <f>L7601</f>
        <v>0.82233248462317254</v>
      </c>
      <c r="M7602" s="30">
        <f>INDEX(parameters!$D$41:$AG$178,MATCH('PV (extension)'!B7583,parameters!$C$41:$C$178,0),MATCH('PV (extension)'!A7602,parameters!$D$5:$AG$5,0))/L7602</f>
        <v>0.13628671093947653</v>
      </c>
      <c r="N7602" s="3" t="inlineStr">
        <is>
          <t>roof-top</t>
        </is>
      </c>
      <c r="O7602">
        <f>INDEX(parameters!$C$196:$EJ$198,MATCH('PV (extension)'!N7602,parameters!$B$196:$B$198,0),MATCH('PV (extension)'!B7583,parameters!$C$195:$EJ$195,0))</f>
        <v>1439.9161069546535</v>
      </c>
      <c r="P7602" t="n">
        <v>93</v>
      </c>
      <c r="Q7602" t="n">
        <v>30</v>
      </c>
      <c r="R7602">
        <f>Q7602*P7602*O7602</f>
        <v>4017365.9384034835</v>
      </c>
      <c r="S7602">
        <f>1/R7602</f>
        <v>2.4891932060274394E-7</v>
      </c>
    </row>
    <row r="7603" ht="16" customHeight="1" s="29">
      <c r="A7603" t="inlineStr">
        <is>
          <t>photovoltaic slanted-roof installation, 93 kWp, single-Si, laminated, integrated, on roof</t>
        </is>
      </c>
      <c r="B7603" s="30">
        <f>M7603*S7603</f>
        <v>1.0576448419903551E-9</v>
      </c>
      <c r="C7603" t="inlineStr">
        <is>
          <t>CH</t>
        </is>
      </c>
      <c r="D7603" t="inlineStr">
        <is>
          <t>unit</t>
        </is>
      </c>
      <c r="F7603" t="inlineStr">
        <is>
          <t>technosphere</t>
        </is>
      </c>
      <c r="G7603" t="n">
        <v>0</v>
      </c>
      <c r="H7603" t="inlineStr">
        <is>
          <t>photovoltaic slanted-roof installation, 93 kWp, single-Si, laminated, integrated, on roof</t>
        </is>
      </c>
      <c r="I7603" t="inlineStr">
        <is>
          <t>(2,2,1,1,1,3); Calculation with average annual yield and share of technologies. Lifetime: 30a.</t>
        </is>
      </c>
      <c r="K7603" t="inlineStr">
        <is>
          <t>commercial</t>
        </is>
      </c>
      <c r="L7603">
        <f>L7602</f>
        <v>0.82233248462317254</v>
      </c>
      <c r="M7603" s="30">
        <f>INDEX(parameters!$D$41:$AG$178,MATCH('PV (extension)'!B7583,parameters!$C$41:$C$178,0),MATCH('PV (extension)'!A7603,parameters!$D$5:$AG$5,0))/L7603</f>
        <v>4.2489463631401872E-3</v>
      </c>
      <c r="N7603" s="3" t="inlineStr">
        <is>
          <t>roof-top</t>
        </is>
      </c>
      <c r="O7603">
        <f>INDEX(parameters!$C$196:$EJ$198,MATCH('PV (extension)'!N7603,parameters!$B$196:$B$198,0),MATCH('PV (extension)'!B7583,parameters!$C$195:$EJ$195,0))</f>
        <v>1439.9161069546535</v>
      </c>
      <c r="P7603" t="n">
        <v>93</v>
      </c>
      <c r="Q7603" t="n">
        <v>30</v>
      </c>
      <c r="R7603">
        <f>Q7603*P7603*O7603</f>
        <v>4017365.9384034835</v>
      </c>
      <c r="S7603">
        <f>1/R7603</f>
        <v>2.4891932060274394E-7</v>
      </c>
    </row>
    <row r="7604" ht="16" customHeight="1" s="29">
      <c r="A7604" t="inlineStr">
        <is>
          <t>photovoltaic slanted-roof installation, 93 kWp, single-Si, panel, mounted, on roof</t>
        </is>
      </c>
      <c r="B7604" s="30">
        <f>M7604*S7604</f>
        <v>1.7769955051023103E-8</v>
      </c>
      <c r="C7604" t="inlineStr">
        <is>
          <t>CH</t>
        </is>
      </c>
      <c r="D7604" t="inlineStr">
        <is>
          <t>unit</t>
        </is>
      </c>
      <c r="F7604" t="inlineStr">
        <is>
          <t>technosphere</t>
        </is>
      </c>
      <c r="G7604" t="n">
        <v>0</v>
      </c>
      <c r="H7604" t="inlineStr">
        <is>
          <t>photovoltaic slanted-roof installation, 93 kWp, single-Si, panel, mounted, on roof</t>
        </is>
      </c>
      <c r="I7604" t="inlineStr">
        <is>
          <t>(2,2,1,1,1,3); Calculation with average annual yield and share of technologies. Lifetime: 30a.</t>
        </is>
      </c>
      <c r="K7604" t="inlineStr">
        <is>
          <t>commercial</t>
        </is>
      </c>
      <c r="L7604">
        <f>L7603</f>
        <v>0.82233248462317254</v>
      </c>
      <c r="M7604" s="30">
        <f>INDEX(parameters!$D$41:$AG$178,MATCH('PV (extension)'!B7583,parameters!$C$41:$C$178,0),MATCH('PV (extension)'!A7604,parameters!$D$5:$AG$5,0))/L7604</f>
        <v>7.1388412148941149E-2</v>
      </c>
      <c r="N7604" s="3" t="inlineStr">
        <is>
          <t>roof-top</t>
        </is>
      </c>
      <c r="O7604">
        <f>INDEX(parameters!$C$196:$EJ$198,MATCH('PV (extension)'!N7604,parameters!$B$196:$B$198,0),MATCH('PV (extension)'!B7583,parameters!$C$195:$EJ$195,0))</f>
        <v>1439.9161069546535</v>
      </c>
      <c r="P7604" t="n">
        <v>93</v>
      </c>
      <c r="Q7604" t="n">
        <v>30</v>
      </c>
      <c r="R7604">
        <f>Q7604*P7604*O7604</f>
        <v>4017365.9384034835</v>
      </c>
      <c r="S7604">
        <f>1/R7604</f>
        <v>2.4891932060274394E-7</v>
      </c>
    </row>
    <row r="7605" s="29">
      <c r="A7605" t="inlineStr">
        <is>
          <t>market for tap water</t>
        </is>
      </c>
      <c r="B7605" t="n">
        <v>0.0037026</v>
      </c>
      <c r="C7605" t="inlineStr">
        <is>
          <t>Europe without Switzerland</t>
        </is>
      </c>
      <c r="D7605" t="inlineStr">
        <is>
          <t>kilogram</t>
        </is>
      </c>
      <c r="F7605" t="inlineStr">
        <is>
          <t>technosphere</t>
        </is>
      </c>
      <c r="G7605" t="n">
        <v>0</v>
      </c>
      <c r="H7605" t="inlineStr">
        <is>
          <t>tap water</t>
        </is>
      </c>
      <c r="I7605" t="inlineStr">
        <is>
          <t>(2,2,1,1,1,3); Estimation 20l/m2 panel</t>
        </is>
      </c>
      <c r="M7605" s="30" t="n"/>
    </row>
    <row r="7606" s="29">
      <c r="A7606" t="inlineStr">
        <is>
          <t>treatment of wastewater, from residence, capacity 1.1E10l/year</t>
        </is>
      </c>
      <c r="B7606" t="n">
        <v>-3.3323e-06</v>
      </c>
      <c r="C7606" t="inlineStr">
        <is>
          <t>CH</t>
        </is>
      </c>
      <c r="D7606" t="inlineStr">
        <is>
          <t>cubic meter</t>
        </is>
      </c>
      <c r="F7606" t="inlineStr">
        <is>
          <t>technosphere</t>
        </is>
      </c>
      <c r="G7606" t="n">
        <v>0</v>
      </c>
      <c r="H7606" t="inlineStr">
        <is>
          <t>wastewater, from residence</t>
        </is>
      </c>
      <c r="I7606" t="inlineStr">
        <is>
          <t>(2,2,1,1,1,3); Estimation 20l/m2 panel</t>
        </is>
      </c>
      <c r="M7606" s="30" t="n"/>
    </row>
    <row r="7607" s="29">
      <c r="M7607" s="30" t="n"/>
    </row>
    <row r="7608" customFormat="1" s="28">
      <c r="A7608" s="28" t="inlineStr">
        <is>
          <t>Activity</t>
        </is>
      </c>
      <c r="B7608" s="28" t="inlineStr">
        <is>
          <t>electricity production, photovoltaic</t>
        </is>
      </c>
      <c r="M7608" s="30" t="n"/>
    </row>
    <row r="7609">
      <c r="A7609" t="inlineStr">
        <is>
          <t>comment</t>
        </is>
      </c>
      <c r="B760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")&amp;HLOOKUP(B7610,parameters!$C$195:$EJ$198,2,0)&amp;" kWh/kWp.
Annual output, Facade: "&amp;HLOOKUP(B7610,parameters!$C$195:$EJ$198,3,0)&amp;" kWh/kWp.
Annual output, Open-ground: "&amp;HLOOKUP(B7610,parameters!$C$195:$EJ$198,4,0)&amp;_xlfn._LONGTEXT("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")&amp;VLOOKUP(B7610,'extension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1439.91610695465 kWh/kWp.
Annual output, Facade: 1011.00492615965 kWh/kWp.
Annual output, Open-ground: 1531.82564569644 kWh/kWp.
Amount of solar energy transformed to electricity. Waste heat emission due to losses of electricity in the system.
Technology:  Electricity production with grid-connected photovoltaic power plants.
Time period:  Time of publications
Production volume: 2.523 GWh in 2025.
Sampling:  Statistical data and model calculations
Extrapolations:  Use of PV technology data investigated for other countries (Switzerland). Correction of average yield with Swiss data.
Uncertainty:  None
Author: Romain Sacchi, PSI, romain.sacchi@psi.ch</v>
      </c>
      <c r="M7609" s="30" t="n"/>
    </row>
    <row r="7610" s="29">
      <c r="A7610" t="inlineStr">
        <is>
          <t>location</t>
        </is>
      </c>
      <c r="B7610" t="inlineStr">
        <is>
          <t>BI</t>
        </is>
      </c>
    </row>
    <row r="7611" s="29">
      <c r="A7611" t="inlineStr">
        <is>
          <t>production amount</t>
        </is>
      </c>
      <c r="B7611" t="n">
        <v>1</v>
      </c>
    </row>
    <row r="7612" s="29">
      <c r="A7612" t="inlineStr">
        <is>
          <t>reference product</t>
        </is>
      </c>
      <c r="B7612" t="inlineStr">
        <is>
          <t>electricity, low voltage</t>
        </is>
      </c>
    </row>
    <row r="7613" s="29">
      <c r="A7613" t="inlineStr">
        <is>
          <t>source</t>
        </is>
      </c>
      <c r="B76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14" s="29">
      <c r="A7614" t="inlineStr">
        <is>
          <t>type</t>
        </is>
      </c>
      <c r="B7614" t="inlineStr">
        <is>
          <t>process</t>
        </is>
      </c>
    </row>
    <row r="7615" s="29">
      <c r="A7615" t="inlineStr">
        <is>
          <t>unit</t>
        </is>
      </c>
      <c r="B7615" t="inlineStr">
        <is>
          <t>kilowatt hour</t>
        </is>
      </c>
    </row>
    <row r="7616" s="29">
      <c r="A7616" t="inlineStr">
        <is>
          <t>Exchanges</t>
        </is>
      </c>
    </row>
    <row r="7617" customFormat="1" s="28">
      <c r="A7617" s="28" t="inlineStr">
        <is>
          <t>name</t>
        </is>
      </c>
      <c r="B7617" s="28" t="inlineStr">
        <is>
          <t>amount</t>
        </is>
      </c>
      <c r="C7617" s="28" t="inlineStr">
        <is>
          <t>location</t>
        </is>
      </c>
      <c r="D7617" s="28" t="inlineStr">
        <is>
          <t>unit</t>
        </is>
      </c>
      <c r="E7617" s="28" t="inlineStr">
        <is>
          <t>categories</t>
        </is>
      </c>
      <c r="F7617" s="28" t="inlineStr">
        <is>
          <t>type</t>
        </is>
      </c>
      <c r="G7617" s="28" t="inlineStr">
        <is>
          <t>uncertainty type</t>
        </is>
      </c>
      <c r="H7617" s="28" t="inlineStr">
        <is>
          <t>loc</t>
        </is>
      </c>
      <c r="I7617" s="28" t="inlineStr">
        <is>
          <t>scale</t>
        </is>
      </c>
      <c r="J7617" s="28" t="inlineStr">
        <is>
          <t>comment</t>
        </is>
      </c>
      <c r="K7617" s="28" t="inlineStr">
        <is>
          <t>negative</t>
        </is>
      </c>
      <c r="L7617" s="28" t="inlineStr">
        <is>
          <t>reference product</t>
        </is>
      </c>
      <c r="M7617" s="28" t="inlineStr">
        <is>
          <t>production volume</t>
        </is>
      </c>
      <c r="N7617" s="28" t="inlineStr">
        <is>
          <t>scope</t>
        </is>
      </c>
      <c r="O7617" s="28" t="inlineStr">
        <is>
          <t>scope share</t>
        </is>
      </c>
      <c r="P7617" s="28" t="inlineStr">
        <is>
          <t>tech share</t>
        </is>
      </c>
      <c r="Q7617" s="28" t="inlineStr">
        <is>
          <t>installation</t>
        </is>
      </c>
      <c r="R7617" s="28" t="inlineStr">
        <is>
          <t>productivity</t>
        </is>
      </c>
      <c r="S7617" s="28" t="inlineStr">
        <is>
          <t>kWp</t>
        </is>
      </c>
      <c r="T7617" s="28" t="inlineStr">
        <is>
          <t>lifetime</t>
        </is>
      </c>
      <c r="U7617" s="28" t="inlineStr">
        <is>
          <t>lifetime production</t>
        </is>
      </c>
      <c r="V7617" s="28" t="inlineStr">
        <is>
          <t>inverted lifetime production</t>
        </is>
      </c>
    </row>
    <row r="7618" s="29">
      <c r="A7618" t="inlineStr">
        <is>
          <t>Energy, solar, converted</t>
        </is>
      </c>
      <c r="B7618" t="n">
        <v>3.8503</v>
      </c>
      <c r="D7618" t="inlineStr">
        <is>
          <t>megajoule</t>
        </is>
      </c>
      <c r="E7618" t="inlineStr">
        <is>
          <t>natural resource::in air</t>
        </is>
      </c>
      <c r="F7618" t="inlineStr">
        <is>
          <t>biosphere</t>
        </is>
      </c>
      <c r="G7618" t="n">
        <v>2</v>
      </c>
      <c r="H7618" t="n">
        <v>1.348151067341848</v>
      </c>
      <c r="I7618" t="n">
        <v>0.04340984597628009</v>
      </c>
      <c r="J7618" t="inlineStr">
        <is>
          <t>(2,2,1,1,1,3); Energy loss in the system</t>
        </is>
      </c>
    </row>
    <row r="7619" s="29">
      <c r="A7619" t="inlineStr">
        <is>
          <t>Heat, waste</t>
        </is>
      </c>
      <c r="B7619" t="n">
        <v>0.25027</v>
      </c>
      <c r="D7619" t="inlineStr">
        <is>
          <t>megajoule</t>
        </is>
      </c>
      <c r="E7619" t="inlineStr">
        <is>
          <t>air</t>
        </is>
      </c>
      <c r="F7619" t="inlineStr">
        <is>
          <t>biosphere</t>
        </is>
      </c>
      <c r="G7619" t="n">
        <v>2</v>
      </c>
      <c r="H7619" t="n">
        <v>-1.385214943900327</v>
      </c>
      <c r="I7619" t="n">
        <v>0.02439508208471609</v>
      </c>
      <c r="J7619" t="inlineStr">
        <is>
          <t>(1,na,na,na,na,na); Calculation</t>
        </is>
      </c>
    </row>
    <row r="7620" s="29">
      <c r="A7620" t="inlineStr">
        <is>
          <t>electricity production, photovoltaic</t>
        </is>
      </c>
      <c r="B7620" t="n">
        <v>1</v>
      </c>
      <c r="C7620" t="inlineStr">
        <is>
          <t>BI</t>
        </is>
      </c>
      <c r="D7620" t="inlineStr">
        <is>
          <t>kilowatt hour</t>
        </is>
      </c>
      <c r="E7620" t="inlineStr">
        <is>
          <t>photovoltaic::power plants</t>
        </is>
      </c>
      <c r="F7620" t="inlineStr">
        <is>
          <t>production</t>
        </is>
      </c>
      <c r="G7620" t="n">
        <v>0</v>
      </c>
      <c r="H7620" t="n">
        <v>1</v>
      </c>
      <c r="L7620" t="inlineStr">
        <is>
          <t>electricity, low voltage</t>
        </is>
      </c>
      <c r="M7620">
        <f>VLOOKUP(C7620,'extension - production vol'!$B$6:$D$235,3,0)</f>
        <v>2.5230000000000001</v>
      </c>
    </row>
    <row r="7621" ht="16" customHeight="1" s="29">
      <c r="A7621" t="inlineStr">
        <is>
          <t>photovoltaic flat-roof installation, 156 kWp, multi-Si, on roof</t>
        </is>
      </c>
      <c r="B7621" s="30">
        <f>P7621*V7621</f>
        <v>1.4982497198219885E-8</v>
      </c>
      <c r="C7621" t="inlineStr">
        <is>
          <t>CH</t>
        </is>
      </c>
      <c r="D7621" t="inlineStr">
        <is>
          <t>unit</t>
        </is>
      </c>
      <c r="F7621" t="inlineStr">
        <is>
          <t>technosphere</t>
        </is>
      </c>
      <c r="G7621" t="n">
        <v>2</v>
      </c>
      <c r="H7621" t="n">
        <v>-18.46800298604678</v>
      </c>
      <c r="I7621" t="n">
        <v>0.09798894162072011</v>
      </c>
      <c r="J7621" t="inlineStr">
        <is>
          <t>(2,2,1,1,1,3); Calculation with average annual yield and share of technologies. Lifetime: 30a.</t>
        </is>
      </c>
      <c r="L7621" t="inlineStr">
        <is>
          <t>photovoltaic flat-roof installation, 156 kWp, multi-Si, on roof</t>
        </is>
      </c>
      <c r="N7621" t="inlineStr">
        <is>
          <t>all</t>
        </is>
      </c>
      <c r="O7621" t="n">
        <v>1</v>
      </c>
      <c r="P7621" s="30">
        <f>INDEX(parameters!$D$41:$AG$178,MATCH('PV (extension)'!B7610,parameters!$C$41:$C$178,0),MATCH('PV (extension)'!A7621,parameters!$D$5:$AG$5,0))/O7621</f>
        <v>0.10096416269840058</v>
      </c>
      <c r="Q7621" s="3" t="inlineStr">
        <is>
          <t>roof-top</t>
        </is>
      </c>
      <c r="R7621">
        <f>INDEX(parameters!$C$196:$EJ$198,MATCH('PV (extension)'!Q7621,parameters!$B$196:$B$198,0),MATCH('PV (extension)'!B7610,parameters!$C$195:$EJ$195,0))</f>
        <v>1439.9161069546535</v>
      </c>
      <c r="S7621" t="n">
        <v>156</v>
      </c>
      <c r="T7621" t="n">
        <v>30</v>
      </c>
      <c r="U7621">
        <f>T7621*S7621*R7621</f>
        <v>6738807.3805477787</v>
      </c>
      <c r="V7621">
        <f>1/U7621</f>
        <v>1.4839421035932812E-7</v>
      </c>
    </row>
    <row r="7622" ht="16" customHeight="1" s="29">
      <c r="A7622" t="inlineStr">
        <is>
          <t>photovoltaic flat-roof installation, 156 kWp, single-Si, on roof</t>
        </is>
      </c>
      <c r="B7622" s="30">
        <f>P7622*V7622</f>
        <v>7.8263135129857421E-9</v>
      </c>
      <c r="C7622" t="inlineStr">
        <is>
          <t>CH</t>
        </is>
      </c>
      <c r="D7622" t="inlineStr">
        <is>
          <t>unit</t>
        </is>
      </c>
      <c r="F7622" t="inlineStr">
        <is>
          <t>technosphere</t>
        </is>
      </c>
      <c r="G7622" t="n">
        <v>2</v>
      </c>
      <c r="H7622" t="n">
        <v>-19.10362020104489</v>
      </c>
      <c r="I7622" t="n">
        <v>0.09798894162072011</v>
      </c>
      <c r="J7622" t="inlineStr">
        <is>
          <t>(2,2,1,1,1,3); Calculation with average annual yield and share of technologies. Lifetime: 30a.</t>
        </is>
      </c>
      <c r="L7622" t="inlineStr">
        <is>
          <t>photovoltaic flat-roof installation, 156 kWp, single-Si, on roof</t>
        </is>
      </c>
      <c r="N7622" t="inlineStr">
        <is>
          <t>all</t>
        </is>
      </c>
      <c r="O7622" t="n">
        <v>1</v>
      </c>
      <c r="P7622" s="30">
        <f>INDEX(parameters!$D$41:$AG$178,MATCH('PV (extension)'!B7610,parameters!$C$41:$C$178,0),MATCH('PV (extension)'!A7622,parameters!$D$5:$AG$5,0))/O7622</f>
        <v>5.2740019263789135E-2</v>
      </c>
      <c r="Q7622" s="3" t="inlineStr">
        <is>
          <t>roof-top</t>
        </is>
      </c>
      <c r="R7622">
        <f>INDEX(parameters!$C$196:$EJ$198,MATCH('PV (extension)'!Q7622,parameters!$B$196:$B$198,0),MATCH('PV (extension)'!B7610,parameters!$C$195:$EJ$195,0))</f>
        <v>1439.9161069546535</v>
      </c>
      <c r="S7622" t="n">
        <v>156</v>
      </c>
      <c r="T7622" t="n">
        <v>30</v>
      </c>
      <c r="U7622">
        <f>T7622*S7622*R7622</f>
        <v>6738807.3805477787</v>
      </c>
      <c r="V7622">
        <f>1/U7622</f>
        <v>1.4839421035932812E-7</v>
      </c>
    </row>
    <row r="7623" ht="16" customHeight="1" s="29">
      <c r="A7623" t="inlineStr">
        <is>
          <t>photovoltaic slanted-roof installation, 3 kWp, CIS, laminated, integrated, on roof</t>
        </is>
      </c>
      <c r="B7623" s="30">
        <f>P7623*V7623</f>
        <v>7.0191299580606301E-9</v>
      </c>
      <c r="C7623" t="inlineStr">
        <is>
          <t>CH</t>
        </is>
      </c>
      <c r="D7623" t="inlineStr">
        <is>
          <t>unit</t>
        </is>
      </c>
      <c r="F7623" t="inlineStr">
        <is>
          <t>technosphere</t>
        </is>
      </c>
      <c r="G7623" t="n">
        <v>2</v>
      </c>
      <c r="H7623" t="n">
        <v>-19.69743931800395</v>
      </c>
      <c r="I7623" t="n">
        <v>0.09798894162072011</v>
      </c>
      <c r="J7623" t="inlineStr">
        <is>
          <t>(2,2,1,1,1,3); Calculation with average annual yield and share of technologies. Lifetime: 30a.</t>
        </is>
      </c>
      <c r="L7623" t="inlineStr">
        <is>
          <t>photovoltaic slanted-roof installation, 3 kWp, CIS, laminated, integrated, on roof</t>
        </is>
      </c>
      <c r="N7623" t="inlineStr">
        <is>
          <t>all</t>
        </is>
      </c>
      <c r="O7623" t="n">
        <v>1</v>
      </c>
      <c r="P7623" s="30">
        <f>INDEX(parameters!$D$41:$AG$178,MATCH('PV (extension)'!B7610,parameters!$C$41:$C$178,0),MATCH('PV (extension)'!A7623,parameters!$D$5:$AG$5,0))/O7623</f>
        <v>9.0962624550774995E-4</v>
      </c>
      <c r="Q7623" s="3" t="inlineStr">
        <is>
          <t>roof-top</t>
        </is>
      </c>
      <c r="R7623">
        <f>INDEX(parameters!$C$196:$EJ$198,MATCH('PV (extension)'!Q7623,parameters!$B$196:$B$198,0),MATCH('PV (extension)'!B7610,parameters!$C$195:$EJ$195,0))</f>
        <v>1439.9161069546535</v>
      </c>
      <c r="S7623" t="n">
        <v>3</v>
      </c>
      <c r="T7623" t="n">
        <v>30</v>
      </c>
      <c r="U7623">
        <f>T7623*S7623*R7623</f>
        <v>129592.44962591882</v>
      </c>
      <c r="V7623">
        <f>1/U7623</f>
        <v>7.7164989386850624E-6</v>
      </c>
    </row>
    <row r="7624" ht="16" customHeight="1" s="29">
      <c r="A7624" t="inlineStr">
        <is>
          <t>photovoltaic slanted-roof installation, 3 kWp, CdTe, panel, mounted, on roof</t>
        </is>
      </c>
      <c r="B7624" s="30">
        <f>P7624*V7624</f>
        <v>4.5780914491608212E-8</v>
      </c>
      <c r="C7624" t="inlineStr">
        <is>
          <t>CH</t>
        </is>
      </c>
      <c r="D7624" t="inlineStr">
        <is>
          <t>unit</t>
        </is>
      </c>
      <c r="F7624" t="inlineStr">
        <is>
          <t>technosphere</t>
        </is>
      </c>
      <c r="G7624" t="n">
        <v>2</v>
      </c>
      <c r="H7624" t="n">
        <v>-16.69297991102503</v>
      </c>
      <c r="I7624" t="n">
        <v>0.09798894162072011</v>
      </c>
      <c r="J7624" t="inlineStr">
        <is>
          <t>(2,2,1,1,1,3); Calculation with average annual yield and share of technologies. Lifetime: 30a.</t>
        </is>
      </c>
      <c r="L7624" t="inlineStr">
        <is>
          <t>photovoltaic slanted-roof installation, 3 kWp, CdTe, panel, mounted, on roof</t>
        </is>
      </c>
      <c r="N7624" t="inlineStr">
        <is>
          <t>all</t>
        </is>
      </c>
      <c r="O7624" t="n">
        <v>1</v>
      </c>
      <c r="P7624" s="30">
        <f>INDEX(parameters!$D$41:$AG$178,MATCH('PV (extension)'!B7610,parameters!$C$41:$C$178,0),MATCH('PV (extension)'!A7624,parameters!$D$5:$AG$5,0))/O7624</f>
        <v>5.9328608550822341E-3</v>
      </c>
      <c r="Q7624" s="3" t="inlineStr">
        <is>
          <t>roof-top</t>
        </is>
      </c>
      <c r="R7624">
        <f>INDEX(parameters!$C$196:$EJ$198,MATCH('PV (extension)'!Q7624,parameters!$B$196:$B$198,0),MATCH('PV (extension)'!B7610,parameters!$C$195:$EJ$195,0))</f>
        <v>1439.9161069546535</v>
      </c>
      <c r="S7624" t="n">
        <v>3</v>
      </c>
      <c r="T7624" t="n">
        <v>30</v>
      </c>
      <c r="U7624">
        <f>T7624*S7624*R7624</f>
        <v>129592.44962591882</v>
      </c>
      <c r="V7624">
        <f>1/U7624</f>
        <v>7.7164989386850624E-6</v>
      </c>
    </row>
    <row r="7625" ht="16" customHeight="1" s="29">
      <c r="A7625" t="inlineStr">
        <is>
          <t>photovoltaic slanted-roof installation, 3 kWp, micro-Si, laminated, integrated, on roof</t>
        </is>
      </c>
      <c r="B7625" s="30">
        <f>P7625*V7625</f>
        <v>7.0937467419804637E-10</v>
      </c>
      <c r="C7625" t="inlineStr">
        <is>
          <t>RER</t>
        </is>
      </c>
      <c r="D7625" t="inlineStr">
        <is>
          <t>unit</t>
        </is>
      </c>
      <c r="F7625" t="inlineStr">
        <is>
          <t>technosphere</t>
        </is>
      </c>
      <c r="G7625" t="n">
        <v>2</v>
      </c>
      <c r="H7625" t="n">
        <v>-21.54326959350907</v>
      </c>
      <c r="I7625" t="n">
        <v>0.09798894162072011</v>
      </c>
      <c r="J7625" t="inlineStr">
        <is>
          <t>(2,2,1,1,1,3); Calculation with average annual yield and share of technologies. Lifetime: 30a.</t>
        </is>
      </c>
      <c r="L7625" t="inlineStr">
        <is>
          <t>photovoltaic slanted-roof installation, 3 kWp, micro-Si, laminated, integrated, on roof</t>
        </is>
      </c>
      <c r="N7625" t="inlineStr">
        <is>
          <t>all</t>
        </is>
      </c>
      <c r="O7625" t="n">
        <v>1</v>
      </c>
      <c r="P7625" s="30">
        <f>INDEX(parameters!$D$41:$AG$178,MATCH('PV (extension)'!B7610,parameters!$C$41:$C$178,0),MATCH('PV (extension)'!A7625,parameters!$D$5:$AG$5,0))/O7625</f>
        <v>9.1929601731912907E-5</v>
      </c>
      <c r="Q7625" s="3" t="inlineStr">
        <is>
          <t>roof-top</t>
        </is>
      </c>
      <c r="R7625">
        <f>INDEX(parameters!$C$196:$EJ$198,MATCH('PV (extension)'!Q7625,parameters!$B$196:$B$198,0),MATCH('PV (extension)'!B7610,parameters!$C$195:$EJ$195,0))</f>
        <v>1439.9161069546535</v>
      </c>
      <c r="S7625" t="n">
        <v>3</v>
      </c>
      <c r="T7625" t="n">
        <v>30</v>
      </c>
      <c r="U7625">
        <f>T7625*S7625*R7625</f>
        <v>129592.44962591882</v>
      </c>
      <c r="V7625">
        <f>1/U7625</f>
        <v>7.7164989386850624E-6</v>
      </c>
    </row>
    <row r="7626" ht="16" customHeight="1" s="29">
      <c r="A7626" t="inlineStr">
        <is>
          <t>photovoltaic slanted-roof installation, 3 kWp, micro-Si, panel, mounted, on roof</t>
        </is>
      </c>
      <c r="B7626" s="30">
        <f>P7626*V7626</f>
        <v>1.2332355575635193E-8</v>
      </c>
      <c r="C7626" t="inlineStr">
        <is>
          <t>RER</t>
        </is>
      </c>
      <c r="D7626" t="inlineStr">
        <is>
          <t>unit</t>
        </is>
      </c>
      <c r="F7626" t="inlineStr">
        <is>
          <t>technosphere</t>
        </is>
      </c>
      <c r="G7626" t="n">
        <v>2</v>
      </c>
      <c r="H7626" t="n">
        <v>-18.72987249989203</v>
      </c>
      <c r="I7626" t="n">
        <v>0.09798894162072011</v>
      </c>
      <c r="J7626" t="inlineStr">
        <is>
          <t>(2,2,1,1,1,3); Calculation with average annual yield and share of technologies. Lifetime: 30a.</t>
        </is>
      </c>
      <c r="L7626" t="inlineStr">
        <is>
          <t>photovoltaic slanted-roof installation, 3 kWp, micro-Si, panel, mounted, on roof</t>
        </is>
      </c>
      <c r="N7626" t="inlineStr">
        <is>
          <t>all</t>
        </is>
      </c>
      <c r="O7626" t="n">
        <v>1</v>
      </c>
      <c r="P7626" s="30">
        <f>INDEX(parameters!$D$41:$AG$178,MATCH('PV (extension)'!B7610,parameters!$C$41:$C$178,0),MATCH('PV (extension)'!A7626,parameters!$D$5:$AG$5,0))/O7626</f>
        <v>1.5981801687044229E-3</v>
      </c>
      <c r="Q7626" s="3" t="inlineStr">
        <is>
          <t>roof-top</t>
        </is>
      </c>
      <c r="R7626">
        <f>INDEX(parameters!$C$196:$EJ$198,MATCH('PV (extension)'!Q7626,parameters!$B$196:$B$198,0),MATCH('PV (extension)'!B7610,parameters!$C$195:$EJ$195,0))</f>
        <v>1439.9161069546535</v>
      </c>
      <c r="S7626" t="n">
        <v>3</v>
      </c>
      <c r="T7626" t="n">
        <v>30</v>
      </c>
      <c r="U7626">
        <f>T7626*S7626*R7626</f>
        <v>129592.44962591882</v>
      </c>
      <c r="V7626">
        <f>1/U7626</f>
        <v>7.7164989386850624E-6</v>
      </c>
    </row>
    <row r="7627" s="29">
      <c r="A7627" t="inlineStr">
        <is>
          <t>photovoltaic open ground installation, 570 kWp, CIS, on open ground</t>
        </is>
      </c>
      <c r="B7627" s="30">
        <f>P7627*V7627</f>
        <v>3.8574106501974541E-10</v>
      </c>
      <c r="C7627" t="inlineStr">
        <is>
          <t>RER</t>
        </is>
      </c>
      <c r="D7627" t="inlineStr">
        <is>
          <t>unit</t>
        </is>
      </c>
      <c r="F7627" t="inlineStr">
        <is>
          <t>technosphere</t>
        </is>
      </c>
      <c r="G7627" t="n">
        <v>2</v>
      </c>
      <c r="H7627" t="n">
        <v>-21.66656811806742</v>
      </c>
      <c r="I7627" t="n">
        <v>0.09798894162072011</v>
      </c>
      <c r="J7627" t="inlineStr">
        <is>
          <t>(2,2,1,1,1,3); Calculation with average annual yield and share of technologies. Lifetime: 30a.</t>
        </is>
      </c>
      <c r="L7627" t="inlineStr">
        <is>
          <t>photovoltaic open ground installation, 570 kWp, CIS, on open ground</t>
        </is>
      </c>
      <c r="N7627" t="inlineStr">
        <is>
          <t>all</t>
        </is>
      </c>
      <c r="O7627" t="n">
        <v>1</v>
      </c>
      <c r="P7627" s="30">
        <f>INDEX(parameters!$D$41:$AG$178,MATCH('PV (extension)'!B7610,parameters!$C$41:$C$178,0),MATCH('PV (extension)'!A7627,parameters!$D$5:$AG$5,0))/O7627</f>
        <v>1.0104185757523119E-2</v>
      </c>
      <c r="Q7627" t="inlineStr">
        <is>
          <t>central</t>
        </is>
      </c>
      <c r="R7627">
        <f>INDEX(parameters!$C$196:$EJ$198,MATCH('PV (extension)'!Q7627,parameters!$B$196:$B$198,0),MATCH('PV (extension)'!B7610,parameters!$C$195:$EJ$195,0))</f>
        <v>1531.82564569644</v>
      </c>
      <c r="S7627" t="n">
        <v>570</v>
      </c>
      <c r="T7627" t="n">
        <v>30</v>
      </c>
      <c r="U7627">
        <f>T7627*S7627*R7627</f>
        <v>26194218.541409124</v>
      </c>
      <c r="V7627">
        <f>1/U7627</f>
        <v>3.8176363170336622E-8</v>
      </c>
    </row>
    <row r="7628" s="29">
      <c r="A7628" t="inlineStr">
        <is>
          <t>photovoltaic open ground installation, 570 kWp, CdTe, on open ground</t>
        </is>
      </c>
      <c r="B7628" s="30">
        <f>P7628*V7628</f>
        <v>2.8336241287183382E-9</v>
      </c>
      <c r="C7628" t="inlineStr">
        <is>
          <t>RER</t>
        </is>
      </c>
      <c r="D7628" t="inlineStr">
        <is>
          <t>unit</t>
        </is>
      </c>
      <c r="F7628" t="inlineStr">
        <is>
          <t>technosphere</t>
        </is>
      </c>
      <c r="G7628" t="n">
        <v>2</v>
      </c>
      <c r="H7628" t="n">
        <v>-21.47552628199886</v>
      </c>
      <c r="I7628" t="n">
        <v>0.09798894162072011</v>
      </c>
      <c r="J7628" t="inlineStr">
        <is>
          <t>(2,2,1,1,1,3); Calculation with average annual yield and share of technologies. Lifetime: 30a.</t>
        </is>
      </c>
      <c r="L7628" t="inlineStr">
        <is>
          <t>photovoltaic open ground installation, 570 kWp, CdTe, on open ground</t>
        </is>
      </c>
      <c r="N7628" t="inlineStr">
        <is>
          <t>all</t>
        </is>
      </c>
      <c r="O7628" t="n">
        <v>1</v>
      </c>
      <c r="P7628" s="30">
        <f>INDEX(parameters!$D$41:$AG$178,MATCH('PV (extension)'!B7610,parameters!$C$41:$C$178,0),MATCH('PV (extension)'!A7628,parameters!$D$5:$AG$5,0))/O7628</f>
        <v>7.4224569691858172E-2</v>
      </c>
      <c r="Q7628" t="inlineStr">
        <is>
          <t>central</t>
        </is>
      </c>
      <c r="R7628">
        <f>INDEX(parameters!$C$196:$EJ$198,MATCH('PV (extension)'!Q7628,parameters!$B$196:$B$198,0),MATCH('PV (extension)'!B7610,parameters!$C$195:$EJ$195,0))</f>
        <v>1531.82564569644</v>
      </c>
      <c r="S7628" t="n">
        <v>570</v>
      </c>
      <c r="T7628" t="n">
        <v>30</v>
      </c>
      <c r="U7628">
        <f>T7628*S7628*R7628</f>
        <v>26194218.541409124</v>
      </c>
      <c r="V7628">
        <f>1/U7628</f>
        <v>3.8176363170336622E-8</v>
      </c>
    </row>
    <row r="7629" s="29">
      <c r="A7629" t="inlineStr">
        <is>
          <t>photovoltaic open ground installation, 570 kWp, micro-Si, on open ground</t>
        </is>
      </c>
      <c r="B7629" s="30">
        <f>P7629*V7629</f>
        <v>3.0034404978915543E-11</v>
      </c>
      <c r="C7629" t="inlineStr">
        <is>
          <t>RER</t>
        </is>
      </c>
      <c r="D7629" t="inlineStr">
        <is>
          <t>unit</t>
        </is>
      </c>
      <c r="F7629" t="inlineStr">
        <is>
          <t>technosphere</t>
        </is>
      </c>
      <c r="G7629" t="n">
        <v>2</v>
      </c>
      <c r="H7629" t="n">
        <v>-23.51240679473371</v>
      </c>
      <c r="I7629" t="n">
        <v>0.09798894162072011</v>
      </c>
      <c r="J7629" t="inlineStr">
        <is>
          <t>(2,2,1,1,1,3); Calculation with average annual yield and share of technologies. Lifetime: 30a.</t>
        </is>
      </c>
      <c r="L7629" t="inlineStr">
        <is>
          <t>photovoltaic open ground installation, 570 kWp, micro-Si, on open ground</t>
        </is>
      </c>
      <c r="N7629" t="inlineStr">
        <is>
          <t>all</t>
        </is>
      </c>
      <c r="O7629" t="n">
        <v>1</v>
      </c>
      <c r="P7629" s="30">
        <f>INDEX(parameters!$D$41:$AG$178,MATCH('PV (extension)'!B7610,parameters!$C$41:$C$178,0),MATCH('PV (extension)'!A7629,parameters!$D$5:$AG$5,0))/O7629</f>
        <v>7.867277677789E-4</v>
      </c>
      <c r="Q7629" t="inlineStr">
        <is>
          <t>central</t>
        </is>
      </c>
      <c r="R7629">
        <f>INDEX(parameters!$C$196:$EJ$198,MATCH('PV (extension)'!Q7629,parameters!$B$196:$B$198,0),MATCH('PV (extension)'!B7610,parameters!$C$195:$EJ$195,0))</f>
        <v>1531.82564569644</v>
      </c>
      <c r="S7629" t="n">
        <v>570</v>
      </c>
      <c r="T7629" t="n">
        <v>30</v>
      </c>
      <c r="U7629">
        <f>T7629*S7629*R7629</f>
        <v>26194218.541409124</v>
      </c>
      <c r="V7629">
        <f>1/U7629</f>
        <v>3.8176363170336622E-8</v>
      </c>
    </row>
    <row r="7630" s="29">
      <c r="A7630" t="inlineStr">
        <is>
          <t>photovoltaic open ground installation, 570 kWp, multi-Si, on open ground</t>
        </is>
      </c>
      <c r="B7630" s="30">
        <f>P7630*V7630</f>
        <v>1.0050989715593981E-8</v>
      </c>
      <c r="C7630" t="inlineStr">
        <is>
          <t>RER</t>
        </is>
      </c>
      <c r="D7630" t="inlineStr">
        <is>
          <t>unit</t>
        </is>
      </c>
      <c r="F7630" t="inlineStr">
        <is>
          <t>technosphere</t>
        </is>
      </c>
      <c r="G7630" t="n">
        <v>2</v>
      </c>
      <c r="H7630" t="n">
        <v>-18.20082258362968</v>
      </c>
      <c r="I7630" t="n">
        <v>0.09798894162072011</v>
      </c>
      <c r="J7630" t="inlineStr">
        <is>
          <t>(2,2,1,1,1,3); Calculation with average annual yield and share of technologies. Lifetime: 30a.</t>
        </is>
      </c>
      <c r="L7630" t="inlineStr">
        <is>
          <t>photovoltaic open ground installation, 570 kWp, multi-Si, on open ground</t>
        </is>
      </c>
      <c r="N7630" t="inlineStr">
        <is>
          <t>all</t>
        </is>
      </c>
      <c r="O7630" t="n">
        <v>1</v>
      </c>
      <c r="P7630" s="30">
        <f>INDEX(parameters!$D$41:$AG$178,MATCH('PV (extension)'!B7610,parameters!$C$41:$C$178,0),MATCH('PV (extension)'!A7630,parameters!$D$5:$AG$5,0))/O7630</f>
        <v>0.2632778211677243</v>
      </c>
      <c r="Q7630" t="inlineStr">
        <is>
          <t>central</t>
        </is>
      </c>
      <c r="R7630">
        <f>INDEX(parameters!$C$196:$EJ$198,MATCH('PV (extension)'!Q7630,parameters!$B$196:$B$198,0),MATCH('PV (extension)'!B7610,parameters!$C$195:$EJ$195,0))</f>
        <v>1531.82564569644</v>
      </c>
      <c r="S7630" t="n">
        <v>570</v>
      </c>
      <c r="T7630" t="n">
        <v>30</v>
      </c>
      <c r="U7630">
        <f>T7630*S7630*R7630</f>
        <v>26194218.541409124</v>
      </c>
      <c r="V7630">
        <f>1/U7630</f>
        <v>3.8176363170336622E-8</v>
      </c>
    </row>
    <row r="7631" s="29">
      <c r="A7631" t="inlineStr">
        <is>
          <t>photovoltaic open ground installation, 570 kWp, single-Si, on open ground</t>
        </is>
      </c>
      <c r="B7631" s="30">
        <f>P7631*V7631</f>
        <v>5.3314776657268218E-9</v>
      </c>
      <c r="C7631" t="inlineStr">
        <is>
          <t>RER</t>
        </is>
      </c>
      <c r="D7631" t="inlineStr">
        <is>
          <t>unit</t>
        </is>
      </c>
      <c r="F7631" t="inlineStr">
        <is>
          <t>technosphere</t>
        </is>
      </c>
      <c r="G7631" t="n">
        <v>2</v>
      </c>
      <c r="H7631" t="n">
        <v>-18.8364689523836</v>
      </c>
      <c r="I7631" t="n">
        <v>0.09798894162072011</v>
      </c>
      <c r="J7631" t="inlineStr">
        <is>
          <t>(2,2,1,1,1,3); Calculation with average annual yield and share of technologies. Lifetime: 30a.</t>
        </is>
      </c>
      <c r="L7631" t="inlineStr">
        <is>
          <t>photovoltaic open ground installation, 570 kWp, single-Si, on open ground</t>
        </is>
      </c>
      <c r="N7631" t="inlineStr">
        <is>
          <t>all</t>
        </is>
      </c>
      <c r="O7631" t="n">
        <v>1</v>
      </c>
      <c r="P7631" s="30">
        <f>INDEX(parameters!$D$41:$AG$178,MATCH('PV (extension)'!B7610,parameters!$C$41:$C$178,0),MATCH('PV (extension)'!A7631,parameters!$D$5:$AG$5,0))/O7631</f>
        <v>0.13965389112469015</v>
      </c>
      <c r="Q7631" t="inlineStr">
        <is>
          <t>central</t>
        </is>
      </c>
      <c r="R7631">
        <f>INDEX(parameters!$C$196:$EJ$198,MATCH('PV (extension)'!Q7631,parameters!$B$196:$B$198,0),MATCH('PV (extension)'!B7610,parameters!$C$195:$EJ$195,0))</f>
        <v>1531.82564569644</v>
      </c>
      <c r="S7631" t="n">
        <v>570</v>
      </c>
      <c r="T7631" t="n">
        <v>30</v>
      </c>
      <c r="U7631">
        <f>T7631*S7631*R7631</f>
        <v>26194218.541409124</v>
      </c>
      <c r="V7631">
        <f>1/U7631</f>
        <v>3.8176363170336622E-8</v>
      </c>
    </row>
    <row r="7632" ht="16" customHeight="1" s="29">
      <c r="A7632" t="inlineStr">
        <is>
          <t>photovoltaic slanted-roof installation, 93 kWp, multi-Si, laminated, integrated, on roof</t>
        </is>
      </c>
      <c r="B7632" s="30">
        <f>P7632*V7632</f>
        <v>1.6452221687371065E-9</v>
      </c>
      <c r="C7632" t="inlineStr">
        <is>
          <t>CH</t>
        </is>
      </c>
      <c r="D7632" t="inlineStr">
        <is>
          <t>unit</t>
        </is>
      </c>
      <c r="F7632" t="inlineStr">
        <is>
          <t>technosphere</t>
        </is>
      </c>
      <c r="G7632" t="n">
        <v>2</v>
      </c>
      <c r="H7632" t="n">
        <v>-20.65878981776205</v>
      </c>
      <c r="I7632" t="n">
        <v>0.09798894162072011</v>
      </c>
      <c r="J7632" t="inlineStr">
        <is>
          <t>(2,2,1,1,1,3); Calculation with average annual yield and share of technologies. Lifetime: 30a.</t>
        </is>
      </c>
      <c r="L7632" t="inlineStr">
        <is>
          <t>photovoltaic slanted-roof installation, 93 kWp, multi-Si, laminated, integrated, on roof</t>
        </is>
      </c>
      <c r="N7632" t="inlineStr">
        <is>
          <t>all</t>
        </is>
      </c>
      <c r="O7632" t="n">
        <v>1</v>
      </c>
      <c r="P7632" s="30">
        <f>INDEX(parameters!$D$41:$AG$178,MATCH('PV (extension)'!B7610,parameters!$C$41:$C$178,0),MATCH('PV (extension)'!A7632,parameters!$D$5:$AG$5,0))/O7632</f>
        <v>6.6094595017907607E-3</v>
      </c>
      <c r="Q7632" s="3" t="inlineStr">
        <is>
          <t>roof-top</t>
        </is>
      </c>
      <c r="R7632">
        <f>INDEX(parameters!$C$196:$EJ$198,MATCH('PV (extension)'!Q7632,parameters!$B$196:$B$198,0),MATCH('PV (extension)'!B7610,parameters!$C$195:$EJ$195,0))</f>
        <v>1439.9161069546535</v>
      </c>
      <c r="S7632" t="n">
        <v>93</v>
      </c>
      <c r="T7632" t="n">
        <v>30</v>
      </c>
      <c r="U7632">
        <f>T7632*S7632*R7632</f>
        <v>4017365.9384034835</v>
      </c>
      <c r="V7632">
        <f>1/U7632</f>
        <v>2.4891932060274394E-7</v>
      </c>
    </row>
    <row r="7633" ht="16" customHeight="1" s="29">
      <c r="A7633" t="inlineStr">
        <is>
          <t>photovoltaic slanted-roof installation, 93 kWp, multi-Si, panel, mounted, on roof</t>
        </is>
      </c>
      <c r="B7633" s="30">
        <f>P7633*V7633</f>
        <v>2.789713243611511E-8</v>
      </c>
      <c r="C7633" t="inlineStr">
        <is>
          <t>CH</t>
        </is>
      </c>
      <c r="D7633" t="inlineStr">
        <is>
          <t>unit</t>
        </is>
      </c>
      <c r="F7633" t="inlineStr">
        <is>
          <t>technosphere</t>
        </is>
      </c>
      <c r="G7633" t="n">
        <v>2</v>
      </c>
      <c r="H7633" t="n">
        <v>-17.84536035000586</v>
      </c>
      <c r="I7633" t="n">
        <v>0.09798894162072011</v>
      </c>
      <c r="J7633" t="inlineStr">
        <is>
          <t>(2,2,1,1,1,3); Calculation with average annual yield and share of technologies. Lifetime: 30a.</t>
        </is>
      </c>
      <c r="L7633" t="inlineStr">
        <is>
          <t>photovoltaic slanted-roof installation, 93 kWp, multi-Si, panel, mounted, on roof</t>
        </is>
      </c>
      <c r="N7633" t="inlineStr">
        <is>
          <t>all</t>
        </is>
      </c>
      <c r="O7633" t="n">
        <v>1</v>
      </c>
      <c r="P7633" s="30">
        <f>INDEX(parameters!$D$41:$AG$178,MATCH('PV (extension)'!B7610,parameters!$C$41:$C$178,0),MATCH('PV (extension)'!A7633,parameters!$D$5:$AG$5,0))/O7633</f>
        <v>0.11207298962797985</v>
      </c>
      <c r="Q7633" s="3" t="inlineStr">
        <is>
          <t>roof-top</t>
        </is>
      </c>
      <c r="R7633">
        <f>INDEX(parameters!$C$196:$EJ$198,MATCH('PV (extension)'!Q7633,parameters!$B$196:$B$198,0),MATCH('PV (extension)'!B7610,parameters!$C$195:$EJ$195,0))</f>
        <v>1439.9161069546535</v>
      </c>
      <c r="S7633" t="n">
        <v>93</v>
      </c>
      <c r="T7633" t="n">
        <v>30</v>
      </c>
      <c r="U7633">
        <f>T7633*S7633*R7633</f>
        <v>4017365.9384034835</v>
      </c>
      <c r="V7633">
        <f>1/U7633</f>
        <v>2.4891932060274394E-7</v>
      </c>
    </row>
    <row r="7634" ht="16" customHeight="1" s="29">
      <c r="A7634" t="inlineStr">
        <is>
          <t>photovoltaic slanted-roof installation, 93 kWp, single-Si, laminated, integrated, on roof</t>
        </is>
      </c>
      <c r="B7634" s="30">
        <f>P7634*V7634</f>
        <v>8.6973571076281144E-10</v>
      </c>
      <c r="C7634" t="inlineStr">
        <is>
          <t>CH</t>
        </is>
      </c>
      <c r="D7634" t="inlineStr">
        <is>
          <t>unit</t>
        </is>
      </c>
      <c r="F7634" t="inlineStr">
        <is>
          <t>technosphere</t>
        </is>
      </c>
      <c r="G7634" t="n">
        <v>2</v>
      </c>
      <c r="H7634" t="n">
        <v>-21.2944254997521</v>
      </c>
      <c r="I7634" t="n">
        <v>0.09798894162072011</v>
      </c>
      <c r="J7634" t="inlineStr">
        <is>
          <t>(2,2,1,1,1,3); Calculation with average annual yield and share of technologies. Lifetime: 30a.</t>
        </is>
      </c>
      <c r="L7634" t="inlineStr">
        <is>
          <t>photovoltaic slanted-roof installation, 93 kWp, single-Si, laminated, integrated, on roof</t>
        </is>
      </c>
      <c r="N7634" t="inlineStr">
        <is>
          <t>all</t>
        </is>
      </c>
      <c r="O7634" t="n">
        <v>1</v>
      </c>
      <c r="P7634" s="30">
        <f>INDEX(parameters!$D$41:$AG$178,MATCH('PV (extension)'!B7610,parameters!$C$41:$C$178,0),MATCH('PV (extension)'!A7634,parameters!$D$5:$AG$5,0))/O7634</f>
        <v>3.4940466198316628E-3</v>
      </c>
      <c r="Q7634" s="3" t="inlineStr">
        <is>
          <t>roof-top</t>
        </is>
      </c>
      <c r="R7634">
        <f>INDEX(parameters!$C$196:$EJ$198,MATCH('PV (extension)'!Q7634,parameters!$B$196:$B$198,0),MATCH('PV (extension)'!B7610,parameters!$C$195:$EJ$195,0))</f>
        <v>1439.9161069546535</v>
      </c>
      <c r="S7634" t="n">
        <v>93</v>
      </c>
      <c r="T7634" t="n">
        <v>30</v>
      </c>
      <c r="U7634">
        <f>T7634*S7634*R7634</f>
        <v>4017365.9384034835</v>
      </c>
      <c r="V7634">
        <f>1/U7634</f>
        <v>2.4891932060274394E-7</v>
      </c>
    </row>
    <row r="7635" ht="16" customHeight="1" s="29">
      <c r="A7635" t="inlineStr">
        <is>
          <t>photovoltaic slanted-roof installation, 93 kWp, single-Si, panel, mounted, on roof</t>
        </is>
      </c>
      <c r="B7635" s="30">
        <f>P7635*V7635</f>
        <v>1.4612811288749923E-8</v>
      </c>
      <c r="C7635" t="inlineStr">
        <is>
          <t>CH</t>
        </is>
      </c>
      <c r="D7635" t="inlineStr">
        <is>
          <t>unit</t>
        </is>
      </c>
      <c r="F7635" t="inlineStr">
        <is>
          <t>technosphere</t>
        </is>
      </c>
      <c r="G7635" t="n">
        <v>2</v>
      </c>
      <c r="H7635" t="n">
        <v>-18.48100416113547</v>
      </c>
      <c r="I7635" t="n">
        <v>0.09798894162072011</v>
      </c>
      <c r="J7635" t="inlineStr">
        <is>
          <t>(2,2,1,1,1,3); Calculation with average annual yield and share of technologies. Lifetime: 30a.</t>
        </is>
      </c>
      <c r="L7635" t="inlineStr">
        <is>
          <t>photovoltaic slanted-roof installation, 93 kWp, single-Si, panel, mounted, on roof</t>
        </is>
      </c>
      <c r="N7635" t="inlineStr">
        <is>
          <t>all</t>
        </is>
      </c>
      <c r="O7635" t="n">
        <v>1</v>
      </c>
      <c r="P7635" s="30">
        <f>INDEX(parameters!$D$41:$AG$178,MATCH('PV (extension)'!B7610,parameters!$C$41:$C$178,0),MATCH('PV (extension)'!A7635,parameters!$D$5:$AG$5,0))/O7635</f>
        <v>5.8705010335741853E-2</v>
      </c>
      <c r="Q7635" s="3" t="inlineStr">
        <is>
          <t>roof-top</t>
        </is>
      </c>
      <c r="R7635">
        <f>INDEX(parameters!$C$196:$EJ$198,MATCH('PV (extension)'!Q7635,parameters!$B$196:$B$198,0),MATCH('PV (extension)'!B7610,parameters!$C$195:$EJ$195,0))</f>
        <v>1439.9161069546535</v>
      </c>
      <c r="S7635" t="n">
        <v>93</v>
      </c>
      <c r="T7635" t="n">
        <v>30</v>
      </c>
      <c r="U7635">
        <f>T7635*S7635*R7635</f>
        <v>4017365.9384034835</v>
      </c>
      <c r="V7635">
        <f>1/U7635</f>
        <v>2.4891932060274394E-7</v>
      </c>
    </row>
    <row r="7636" s="29">
      <c r="A7636" t="inlineStr">
        <is>
          <t>photovoltaic facade installation, 3kWp, multi-Si, laminated, integrated, at building</t>
        </is>
      </c>
      <c r="B7636" s="30">
        <f>P7636*V7636</f>
        <v>3.6118786824497489E-8</v>
      </c>
      <c r="C7636" t="inlineStr">
        <is>
          <t>APAC</t>
        </is>
      </c>
      <c r="D7636" t="inlineStr">
        <is>
          <t>unit</t>
        </is>
      </c>
      <c r="F7636" t="inlineStr">
        <is>
          <t>technosphere</t>
        </is>
      </c>
      <c r="G7636" t="n">
        <v>2</v>
      </c>
      <c r="H7636" t="n">
        <v>-17.5612990452514</v>
      </c>
      <c r="I7636" t="n">
        <v>0.09798894162072011</v>
      </c>
      <c r="J7636" t="inlineStr">
        <is>
          <t>(2,2,1,1,1,3); Calculation with average annual yield and share of technologies. Lifetime: 30a.</t>
        </is>
      </c>
      <c r="L7636" t="inlineStr">
        <is>
          <t>photovoltaic facade installation, 3kWp, multi-Si, laminated, integrated, at building</t>
        </is>
      </c>
      <c r="N7636" t="inlineStr">
        <is>
          <t>all</t>
        </is>
      </c>
      <c r="O7636" t="n">
        <v>1</v>
      </c>
      <c r="P7636" s="30">
        <f>INDEX(parameters!$D$41:$AG$178,MATCH('PV (extension)'!B7610,parameters!$C$41:$C$178,0),MATCH('PV (extension)'!A7636,parameters!$D$5:$AG$5,0))/O7636</f>
        <v>3.2864644265829519E-3</v>
      </c>
      <c r="Q7636" t="inlineStr">
        <is>
          <t>façade</t>
        </is>
      </c>
      <c r="R7636">
        <f>INDEX(parameters!$C$196:$EJ$198,MATCH('PV (extension)'!Q7636,parameters!$B$196:$B$198,0),MATCH('PV (extension)'!B7610,parameters!$C$195:$EJ$195,0))</f>
        <v>1011.0049261596505</v>
      </c>
      <c r="S7636" t="n">
        <v>3</v>
      </c>
      <c r="T7636" t="n">
        <v>30</v>
      </c>
      <c r="U7636">
        <f>T7636*S7636*R7636</f>
        <v>90990.443354368545</v>
      </c>
      <c r="V7636">
        <f>1/U7636</f>
        <v>1.0990165155096906E-5</v>
      </c>
    </row>
    <row r="7637" s="29">
      <c r="A7637" t="inlineStr">
        <is>
          <t>photovoltaic facade installation, 3kWp, multi-Si, panel, mounted, at building</t>
        </is>
      </c>
      <c r="B7637" s="30">
        <f>P7637*V7637</f>
        <v>3.5422970393806736E-8</v>
      </c>
      <c r="C7637" t="inlineStr">
        <is>
          <t>APAC</t>
        </is>
      </c>
      <c r="D7637" t="inlineStr">
        <is>
          <t>unit</t>
        </is>
      </c>
      <c r="F7637" t="inlineStr">
        <is>
          <t>technosphere</t>
        </is>
      </c>
      <c r="G7637" t="n">
        <v>2</v>
      </c>
      <c r="H7637" t="n">
        <v>-17.5612990452514</v>
      </c>
      <c r="I7637" t="n">
        <v>0.09798894162072011</v>
      </c>
      <c r="J7637" t="inlineStr">
        <is>
          <t>(2,2,1,1,1,3); Calculation with average annual yield and share of technologies. Lifetime: 30a.</t>
        </is>
      </c>
      <c r="L7637" t="inlineStr">
        <is>
          <t>photovoltaic facade installation, 3kWp, multi-Si, panel, mounted, at building</t>
        </is>
      </c>
      <c r="N7637" t="inlineStr">
        <is>
          <t>all</t>
        </is>
      </c>
      <c r="O7637" t="n">
        <v>1</v>
      </c>
      <c r="P7637" s="30">
        <f>INDEX(parameters!$D$41:$AG$178,MATCH('PV (extension)'!B7610,parameters!$C$41:$C$178,0),MATCH('PV (extension)'!A7637,parameters!$D$5:$AG$5,0))/O7637</f>
        <v>3.2231517810611459E-3</v>
      </c>
      <c r="Q7637" t="inlineStr">
        <is>
          <t>façade</t>
        </is>
      </c>
      <c r="R7637">
        <f>INDEX(parameters!$C$196:$EJ$198,MATCH('PV (extension)'!Q7637,parameters!$B$196:$B$198,0),MATCH('PV (extension)'!B7610,parameters!$C$195:$EJ$195,0))</f>
        <v>1011.0049261596505</v>
      </c>
      <c r="S7637" t="n">
        <v>3</v>
      </c>
      <c r="T7637" t="n">
        <v>30</v>
      </c>
      <c r="U7637">
        <f>T7637*S7637*R7637</f>
        <v>90990.443354368545</v>
      </c>
      <c r="V7637">
        <f>1/U7637</f>
        <v>1.0990165155096906E-5</v>
      </c>
    </row>
    <row r="7638" s="29">
      <c r="A7638" t="inlineStr">
        <is>
          <t>photovoltaic facade installation, 3kWp, single-Si, laminated, integrated, at building</t>
        </is>
      </c>
      <c r="B7638" s="30">
        <f>P7638*V7638</f>
        <v>1.9041421215358153E-8</v>
      </c>
      <c r="C7638" t="inlineStr">
        <is>
          <t>APAC</t>
        </is>
      </c>
      <c r="D7638" t="inlineStr">
        <is>
          <t>unit</t>
        </is>
      </c>
      <c r="F7638" t="inlineStr">
        <is>
          <t>technosphere</t>
        </is>
      </c>
      <c r="G7638" t="n">
        <v>2</v>
      </c>
      <c r="H7638" t="n">
        <v>-18.19689739735082</v>
      </c>
      <c r="I7638" t="n">
        <v>0.09798894162072011</v>
      </c>
      <c r="J7638" t="inlineStr">
        <is>
          <t>(2,2,1,1,1,3); Calculation with average annual yield and share of technologies. Lifetime: 30a.</t>
        </is>
      </c>
      <c r="L7638" t="inlineStr">
        <is>
          <t>photovoltaic facade installation, 3kWp, single-Si, laminated, integrated, at building</t>
        </is>
      </c>
      <c r="N7638" t="inlineStr">
        <is>
          <t>all</t>
        </is>
      </c>
      <c r="O7638" t="n">
        <v>1</v>
      </c>
      <c r="P7638" s="30">
        <f>INDEX(parameters!$D$41:$AG$178,MATCH('PV (extension)'!B7610,parameters!$C$41:$C$178,0),MATCH('PV (extension)'!A7638,parameters!$D$5:$AG$5,0))/O7638</f>
        <v>1.7325873584827175E-3</v>
      </c>
      <c r="Q7638" t="inlineStr">
        <is>
          <t>façade</t>
        </is>
      </c>
      <c r="R7638">
        <f>INDEX(parameters!$C$196:$EJ$198,MATCH('PV (extension)'!Q7638,parameters!$B$196:$B$198,0),MATCH('PV (extension)'!B7610,parameters!$C$195:$EJ$195,0))</f>
        <v>1011.0049261596505</v>
      </c>
      <c r="S7638" t="n">
        <v>3</v>
      </c>
      <c r="T7638" t="n">
        <v>30</v>
      </c>
      <c r="U7638">
        <f>T7638*S7638*R7638</f>
        <v>90990.443354368545</v>
      </c>
      <c r="V7638">
        <f>1/U7638</f>
        <v>1.0990165155096906E-5</v>
      </c>
    </row>
    <row r="7639" s="29">
      <c r="A7639" t="inlineStr">
        <is>
          <t>photovoltaic facade installation, 3kWp, single-Si, panel, mounted, at building</t>
        </is>
      </c>
      <c r="B7639" s="30">
        <f>P7639*V7639</f>
        <v>1.9024945647750972E-8</v>
      </c>
      <c r="C7639" t="inlineStr">
        <is>
          <t>APAC</t>
        </is>
      </c>
      <c r="D7639" t="inlineStr">
        <is>
          <t>unit</t>
        </is>
      </c>
      <c r="F7639" t="inlineStr">
        <is>
          <t>technosphere</t>
        </is>
      </c>
      <c r="G7639" t="n">
        <v>2</v>
      </c>
      <c r="H7639" t="n">
        <v>-18.19689739735082</v>
      </c>
      <c r="I7639" t="n">
        <v>0.09798894162072011</v>
      </c>
      <c r="J7639" t="inlineStr">
        <is>
          <t>(2,2,1,1,1,3); Calculation with average annual yield and share of technologies. Lifetime: 30a.</t>
        </is>
      </c>
      <c r="L7639" t="inlineStr">
        <is>
          <t>photovoltaic facade installation, 3kWp, single-Si, panel, mounted, at building</t>
        </is>
      </c>
      <c r="N7639" t="inlineStr">
        <is>
          <t>all</t>
        </is>
      </c>
      <c r="O7639" t="n">
        <v>1</v>
      </c>
      <c r="P7639" s="30">
        <f>INDEX(parameters!$D$41:$AG$178,MATCH('PV (extension)'!B7610,parameters!$C$41:$C$178,0),MATCH('PV (extension)'!A7639,parameters!$D$5:$AG$5,0))/O7639</f>
        <v>1.7310882392816251E-3</v>
      </c>
      <c r="Q7639" t="inlineStr">
        <is>
          <t>façade</t>
        </is>
      </c>
      <c r="R7639">
        <f>INDEX(parameters!$C$196:$EJ$198,MATCH('PV (extension)'!Q7639,parameters!$B$196:$B$198,0),MATCH('PV (extension)'!B7610,parameters!$C$195:$EJ$195,0))</f>
        <v>1011.0049261596505</v>
      </c>
      <c r="S7639" t="n">
        <v>3</v>
      </c>
      <c r="T7639" t="n">
        <v>30</v>
      </c>
      <c r="U7639">
        <f>T7639*S7639*R7639</f>
        <v>90990.443354368545</v>
      </c>
      <c r="V7639">
        <f>1/U7639</f>
        <v>1.0990165155096906E-5</v>
      </c>
    </row>
    <row r="7640" ht="16" customHeight="1" s="29">
      <c r="A7640" t="inlineStr">
        <is>
          <t>photovoltaic flat-roof installation, 3kWp, multi-Si, on roof</t>
        </is>
      </c>
      <c r="B7640" s="30">
        <f>P7640*V7640</f>
        <v>3.906482975714037E-7</v>
      </c>
      <c r="C7640" t="inlineStr">
        <is>
          <t>APAC</t>
        </is>
      </c>
      <c r="D7640" t="inlineStr">
        <is>
          <t>unit</t>
        </is>
      </c>
      <c r="F7640" t="inlineStr">
        <is>
          <t>technosphere</t>
        </is>
      </c>
      <c r="G7640" t="n">
        <v>2</v>
      </c>
      <c r="H7640" t="n">
        <v>-15.20991773919472</v>
      </c>
      <c r="I7640" t="n">
        <v>0.09798894162072011</v>
      </c>
      <c r="J7640" t="inlineStr">
        <is>
          <t>(2,2,1,1,1,3); Calculation with average annual yield and share of technologies. Lifetime: 30a.</t>
        </is>
      </c>
      <c r="L7640" t="inlineStr">
        <is>
          <t>photovoltaic flat-roof installation, 3kWp, multi-Si, on roof</t>
        </is>
      </c>
      <c r="N7640" t="inlineStr">
        <is>
          <t>all</t>
        </is>
      </c>
      <c r="O7640" t="n">
        <v>1</v>
      </c>
      <c r="P7640" s="30">
        <f>INDEX(parameters!$D$41:$AG$178,MATCH('PV (extension)'!B7610,parameters!$C$41:$C$178,0),MATCH('PV (extension)'!A7640,parameters!$D$5:$AG$5,0))/O7640</f>
        <v>5.0625069824473082E-2</v>
      </c>
      <c r="Q7640" s="3" t="inlineStr">
        <is>
          <t>roof-top</t>
        </is>
      </c>
      <c r="R7640">
        <f>INDEX(parameters!$C$196:$EJ$198,MATCH('PV (extension)'!Q7640,parameters!$B$196:$B$198,0),MATCH('PV (extension)'!B7610,parameters!$C$195:$EJ$195,0))</f>
        <v>1439.9161069546535</v>
      </c>
      <c r="S7640" t="n">
        <v>3</v>
      </c>
      <c r="T7640" t="n">
        <v>30</v>
      </c>
      <c r="U7640">
        <f>T7640*S7640*R7640</f>
        <v>129592.44962591882</v>
      </c>
      <c r="V7640">
        <f>1/U7640</f>
        <v>7.7164989386850624E-6</v>
      </c>
    </row>
    <row r="7641" ht="16" customHeight="1" s="29">
      <c r="A7641" t="inlineStr">
        <is>
          <t>photovoltaic flat-roof installation, 3kWp, single-Si, on roof</t>
        </is>
      </c>
      <c r="B7641" s="30">
        <f>P7641*V7641</f>
        <v>2.0391275256032445E-7</v>
      </c>
      <c r="C7641" t="inlineStr">
        <is>
          <t>APAC</t>
        </is>
      </c>
      <c r="D7641" t="inlineStr">
        <is>
          <t>unit</t>
        </is>
      </c>
      <c r="F7641" t="inlineStr">
        <is>
          <t>technosphere</t>
        </is>
      </c>
      <c r="G7641" t="n">
        <v>2</v>
      </c>
      <c r="H7641" t="n">
        <v>-15.84555259734934</v>
      </c>
      <c r="I7641" t="n">
        <v>0.09798894162072011</v>
      </c>
      <c r="J7641" t="inlineStr">
        <is>
          <t>(2,2,1,1,1,3); Calculation with average annual yield and share of technologies. Lifetime: 30a.</t>
        </is>
      </c>
      <c r="L7641" t="inlineStr">
        <is>
          <t>photovoltaic flat-roof installation, 3kWp, single-Si, on roof</t>
        </is>
      </c>
      <c r="N7641" t="inlineStr">
        <is>
          <t>all</t>
        </is>
      </c>
      <c r="O7641" t="n">
        <v>1</v>
      </c>
      <c r="P7641" s="30">
        <f>INDEX(parameters!$D$41:$AG$178,MATCH('PV (extension)'!B7610,parameters!$C$41:$C$178,0),MATCH('PV (extension)'!A7641,parameters!$D$5:$AG$5,0))/O7641</f>
        <v>2.6425553114256296E-2</v>
      </c>
      <c r="Q7641" s="3" t="inlineStr">
        <is>
          <t>roof-top</t>
        </is>
      </c>
      <c r="R7641">
        <f>INDEX(parameters!$C$196:$EJ$198,MATCH('PV (extension)'!Q7641,parameters!$B$196:$B$198,0),MATCH('PV (extension)'!B7610,parameters!$C$195:$EJ$195,0))</f>
        <v>1439.9161069546535</v>
      </c>
      <c r="S7641" t="n">
        <v>3</v>
      </c>
      <c r="T7641" t="n">
        <v>30</v>
      </c>
      <c r="U7641">
        <f>T7641*S7641*R7641</f>
        <v>129592.44962591882</v>
      </c>
      <c r="V7641">
        <f>1/U7641</f>
        <v>7.7164989386850624E-6</v>
      </c>
    </row>
    <row r="7642" ht="16" customHeight="1" s="29">
      <c r="A7642" t="inlineStr">
        <is>
          <t>photovoltaic slanted-roof installation, 3kWp, CIS, panel, mounted, on roof</t>
        </is>
      </c>
      <c r="B7642" s="30">
        <f>P7642*V7642</f>
        <v>1.1278786096972318E-7</v>
      </c>
      <c r="C7642" t="inlineStr">
        <is>
          <t>CH</t>
        </is>
      </c>
      <c r="D7642" t="inlineStr">
        <is>
          <t>unit</t>
        </is>
      </c>
      <c r="F7642" t="inlineStr">
        <is>
          <t>technosphere</t>
        </is>
      </c>
      <c r="G7642" t="n">
        <v>2</v>
      </c>
      <c r="H7642" t="n">
        <v>-16.88405011147741</v>
      </c>
      <c r="I7642" t="n">
        <v>0.09798894162072011</v>
      </c>
      <c r="J7642" t="inlineStr">
        <is>
          <t>(2,2,1,1,1,3); Calculation with average annual yield and share of technologies. Lifetime: 30a.</t>
        </is>
      </c>
      <c r="L7642" t="inlineStr">
        <is>
          <t>photovoltaic slanted-roof installation, 3kWp, CIS, panel, mounted, on roof</t>
        </is>
      </c>
      <c r="N7642" t="inlineStr">
        <is>
          <t>all</t>
        </is>
      </c>
      <c r="O7642" t="n">
        <v>1</v>
      </c>
      <c r="P7642" s="30">
        <f>INDEX(parameters!$D$41:$AG$178,MATCH('PV (extension)'!B7610,parameters!$C$41:$C$178,0),MATCH('PV (extension)'!A7642,parameters!$D$5:$AG$5,0))/O7642</f>
        <v>1.4616455191133988E-2</v>
      </c>
      <c r="Q7642" s="3" t="inlineStr">
        <is>
          <t>roof-top</t>
        </is>
      </c>
      <c r="R7642">
        <f>INDEX(parameters!$C$196:$EJ$198,MATCH('PV (extension)'!Q7642,parameters!$B$196:$B$198,0),MATCH('PV (extension)'!B7610,parameters!$C$195:$EJ$195,0))</f>
        <v>1439.9161069546535</v>
      </c>
      <c r="S7642" t="n">
        <v>3</v>
      </c>
      <c r="T7642" t="n">
        <v>30</v>
      </c>
      <c r="U7642">
        <f>T7642*S7642*R7642</f>
        <v>129592.44962591882</v>
      </c>
      <c r="V7642">
        <f>1/U7642</f>
        <v>7.7164989386850624E-6</v>
      </c>
    </row>
    <row r="7643" ht="16" customHeight="1" s="29">
      <c r="A7643" t="inlineStr">
        <is>
          <t>photovoltaic slanted-roof installation, 3kWp, CdTe, laminated, integrated, on roof</t>
        </is>
      </c>
      <c r="B7643" s="30">
        <f>P7643*V7643</f>
        <v>3.1581308361153532E-9</v>
      </c>
      <c r="C7643" t="inlineStr">
        <is>
          <t>CH</t>
        </is>
      </c>
      <c r="D7643" t="inlineStr">
        <is>
          <t>unit</t>
        </is>
      </c>
      <c r="F7643" t="inlineStr">
        <is>
          <t>technosphere</t>
        </is>
      </c>
      <c r="G7643" t="n">
        <v>2</v>
      </c>
      <c r="H7643" t="n">
        <v>-19.50639655088546</v>
      </c>
      <c r="I7643" t="n">
        <v>0.09798894162072011</v>
      </c>
      <c r="J7643" t="inlineStr">
        <is>
          <t>(2,2,1,1,1,3); Calculation with average annual yield and share of technologies. Lifetime: 30a.</t>
        </is>
      </c>
      <c r="L7643" t="inlineStr">
        <is>
          <t>photovoltaic slanted-roof installation, 3kWp, CdTe, laminated, integrated, on roof</t>
        </is>
      </c>
      <c r="N7643" t="inlineStr">
        <is>
          <t>all</t>
        </is>
      </c>
      <c r="O7643" t="n">
        <v>1</v>
      </c>
      <c r="P7643" s="30">
        <f>INDEX(parameters!$D$41:$AG$178,MATCH('PV (extension)'!B7610,parameters!$C$41:$C$178,0),MATCH('PV (extension)'!A7643,parameters!$D$5:$AG$5,0))/O7643</f>
        <v>4.0926991129133978E-4</v>
      </c>
      <c r="Q7643" s="3" t="inlineStr">
        <is>
          <t>roof-top</t>
        </is>
      </c>
      <c r="R7643">
        <f>INDEX(parameters!$C$196:$EJ$198,MATCH('PV (extension)'!Q7643,parameters!$B$196:$B$198,0),MATCH('PV (extension)'!B7610,parameters!$C$195:$EJ$195,0))</f>
        <v>1439.9161069546535</v>
      </c>
      <c r="S7643" t="n">
        <v>3</v>
      </c>
      <c r="T7643" t="n">
        <v>30</v>
      </c>
      <c r="U7643">
        <f>T7643*S7643*R7643</f>
        <v>129592.44962591882</v>
      </c>
      <c r="V7643">
        <f>1/U7643</f>
        <v>7.7164989386850624E-6</v>
      </c>
    </row>
    <row r="7644" ht="16" customHeight="1" s="29">
      <c r="A7644" t="inlineStr">
        <is>
          <t>photovoltaic slanted-roof installation, 3kWp, multi-Si, laminated, integrated, on roof</t>
        </is>
      </c>
      <c r="B7644" s="30">
        <f>P7644*V7644</f>
        <v>1.8762640824027676E-8</v>
      </c>
      <c r="C7644" t="inlineStr">
        <is>
          <t>APAC</t>
        </is>
      </c>
      <c r="D7644" t="inlineStr">
        <is>
          <t>unit</t>
        </is>
      </c>
      <c r="F7644" t="inlineStr">
        <is>
          <t>technosphere</t>
        </is>
      </c>
      <c r="G7644" t="n">
        <v>2</v>
      </c>
      <c r="H7644" t="n">
        <v>-18.22076487875746</v>
      </c>
      <c r="I7644" t="n">
        <v>0.09798894162072011</v>
      </c>
      <c r="J7644" t="inlineStr">
        <is>
          <t>(2,2,1,1,1,3); Calculation with average annual yield and share of technologies. Lifetime: 30a.</t>
        </is>
      </c>
      <c r="L7644" t="inlineStr">
        <is>
          <t>photovoltaic slanted-roof installation, 3kWp, multi-Si, laminated, integrated, on roof</t>
        </is>
      </c>
      <c r="N7644" t="inlineStr">
        <is>
          <t>all</t>
        </is>
      </c>
      <c r="O7644" t="n">
        <v>1</v>
      </c>
      <c r="P7644" s="30">
        <f>INDEX(parameters!$D$41:$AG$178,MATCH('PV (extension)'!B7610,parameters!$C$41:$C$178,0),MATCH('PV (extension)'!A7644,parameters!$D$5:$AG$5,0))/O7644</f>
        <v>2.4314965858370148E-3</v>
      </c>
      <c r="Q7644" s="3" t="inlineStr">
        <is>
          <t>roof-top</t>
        </is>
      </c>
      <c r="R7644">
        <f>INDEX(parameters!$C$196:$EJ$198,MATCH('PV (extension)'!Q7644,parameters!$B$196:$B$198,0),MATCH('PV (extension)'!B7610,parameters!$C$195:$EJ$195,0))</f>
        <v>1439.9161069546535</v>
      </c>
      <c r="S7644" t="n">
        <v>3</v>
      </c>
      <c r="T7644" t="n">
        <v>30</v>
      </c>
      <c r="U7644">
        <f>T7644*S7644*R7644</f>
        <v>129592.44962591882</v>
      </c>
      <c r="V7644">
        <f>1/U7644</f>
        <v>7.7164989386850624E-6</v>
      </c>
    </row>
    <row r="7645" ht="16" customHeight="1" s="29">
      <c r="A7645" t="inlineStr">
        <is>
          <t>photovoltaic slanted-roof installation, 3kWp, multi-Si, panel, mounted, on roof</t>
        </is>
      </c>
      <c r="B7645" s="30">
        <f>P7645*V7645</f>
        <v>3.21149767239476E-7</v>
      </c>
      <c r="C7645" t="inlineStr">
        <is>
          <t>APAC</t>
        </is>
      </c>
      <c r="D7645" t="inlineStr">
        <is>
          <t>unit</t>
        </is>
      </c>
      <c r="F7645" t="inlineStr">
        <is>
          <t>technosphere</t>
        </is>
      </c>
      <c r="G7645" t="n">
        <v>2</v>
      </c>
      <c r="H7645" t="n">
        <v>-15.40735416199742</v>
      </c>
      <c r="I7645" t="n">
        <v>0.09798894162072011</v>
      </c>
      <c r="J7645" t="inlineStr">
        <is>
          <t>(2,2,1,1,1,3); Calculation with average annual yield and share of technologies. Lifetime: 30a.</t>
        </is>
      </c>
      <c r="L7645" t="inlineStr">
        <is>
          <t>photovoltaic slanted-roof installation, 3kWp, multi-Si, panel, mounted, on roof</t>
        </is>
      </c>
      <c r="N7645" t="inlineStr">
        <is>
          <t>all</t>
        </is>
      </c>
      <c r="O7645" t="n">
        <v>1</v>
      </c>
      <c r="P7645" s="30">
        <f>INDEX(parameters!$D$41:$AG$178,MATCH('PV (extension)'!B7610,parameters!$C$41:$C$178,0),MATCH('PV (extension)'!A7645,parameters!$D$5:$AG$5,0))/O7645</f>
        <v>4.1618585033357351E-2</v>
      </c>
      <c r="Q7645" s="3" t="inlineStr">
        <is>
          <t>roof-top</t>
        </is>
      </c>
      <c r="R7645">
        <f>INDEX(parameters!$C$196:$EJ$198,MATCH('PV (extension)'!Q7645,parameters!$B$196:$B$198,0),MATCH('PV (extension)'!B7610,parameters!$C$195:$EJ$195,0))</f>
        <v>1439.9161069546535</v>
      </c>
      <c r="S7645" t="n">
        <v>3</v>
      </c>
      <c r="T7645" t="n">
        <v>30</v>
      </c>
      <c r="U7645">
        <f>T7645*S7645*R7645</f>
        <v>129592.44962591882</v>
      </c>
      <c r="V7645">
        <f>1/U7645</f>
        <v>7.7164989386850624E-6</v>
      </c>
    </row>
    <row r="7646" ht="16" customHeight="1" s="29">
      <c r="A7646" t="inlineStr">
        <is>
          <t>photovoltaic slanted-roof installation, 3kWp, single-Si, laminated, integrated, on roof</t>
        </is>
      </c>
      <c r="B7646" s="30">
        <f>P7646*V7646</f>
        <v>9.915986113092282E-9</v>
      </c>
      <c r="C7646" t="inlineStr">
        <is>
          <t>APAC</t>
        </is>
      </c>
      <c r="D7646" t="inlineStr">
        <is>
          <t>unit</t>
        </is>
      </c>
      <c r="F7646" t="inlineStr">
        <is>
          <t>technosphere</t>
        </is>
      </c>
      <c r="G7646" t="n">
        <v>2</v>
      </c>
      <c r="H7646" t="n">
        <v>-18.85636797425012</v>
      </c>
      <c r="I7646" t="n">
        <v>0.09798894162072011</v>
      </c>
      <c r="J7646" t="inlineStr">
        <is>
          <t>(2,2,1,1,1,3); Calculation with average annual yield and share of technologies. Lifetime: 30a.</t>
        </is>
      </c>
      <c r="L7646" t="inlineStr">
        <is>
          <t>photovoltaic slanted-roof installation, 3kWp, single-Si, laminated, integrated, on roof</t>
        </is>
      </c>
      <c r="N7646" t="inlineStr">
        <is>
          <t>all</t>
        </is>
      </c>
      <c r="O7646" t="n">
        <v>1</v>
      </c>
      <c r="P7646" s="30">
        <f>INDEX(parameters!$D$41:$AG$178,MATCH('PV (extension)'!B7610,parameters!$C$41:$C$178,0),MATCH('PV (extension)'!A7646,parameters!$D$5:$AG$5,0))/O7646</f>
        <v>1.2850369308522222E-3</v>
      </c>
      <c r="Q7646" s="3" t="inlineStr">
        <is>
          <t>roof-top</t>
        </is>
      </c>
      <c r="R7646">
        <f>INDEX(parameters!$C$196:$EJ$198,MATCH('PV (extension)'!Q7646,parameters!$B$196:$B$198,0),MATCH('PV (extension)'!B7610,parameters!$C$195:$EJ$195,0))</f>
        <v>1439.9161069546535</v>
      </c>
      <c r="S7646" t="n">
        <v>3</v>
      </c>
      <c r="T7646" t="n">
        <v>30</v>
      </c>
      <c r="U7646">
        <f>T7646*S7646*R7646</f>
        <v>129592.44962591882</v>
      </c>
      <c r="V7646">
        <f>1/U7646</f>
        <v>7.7164989386850624E-6</v>
      </c>
    </row>
    <row r="7647" ht="16" customHeight="1" s="29">
      <c r="A7647" t="inlineStr">
        <is>
          <t>photovoltaic slanted-roof installation, 3kWp, single-Si, panel, mounted, on roof</t>
        </is>
      </c>
      <c r="B7647" s="30">
        <f>P7647*V7647</f>
        <v>1.6783508739880605E-7</v>
      </c>
      <c r="C7647" t="inlineStr">
        <is>
          <t>APAC</t>
        </is>
      </c>
      <c r="D7647" t="inlineStr">
        <is>
          <t>unit</t>
        </is>
      </c>
      <c r="F7647" t="inlineStr">
        <is>
          <t>technosphere</t>
        </is>
      </c>
      <c r="G7647" t="n">
        <v>2</v>
      </c>
      <c r="H7647" t="n">
        <v>-16.04298817847151</v>
      </c>
      <c r="I7647" t="n">
        <v>0.09798894162072011</v>
      </c>
      <c r="J7647" t="inlineStr">
        <is>
          <t>(2,2,1,1,1,3); Calculation with average annual yield and share of technologies. Lifetime: 30a.</t>
        </is>
      </c>
      <c r="L7647" t="inlineStr">
        <is>
          <t>photovoltaic slanted-roof installation, 3kWp, single-Si, panel, mounted, on roof</t>
        </is>
      </c>
      <c r="N7647" t="inlineStr">
        <is>
          <t>all</t>
        </is>
      </c>
      <c r="O7647" t="n">
        <v>1</v>
      </c>
      <c r="P7647" s="30">
        <f>INDEX(parameters!$D$41:$AG$178,MATCH('PV (extension)'!B7610,parameters!$C$41:$C$178,0),MATCH('PV (extension)'!A7647,parameters!$D$5:$AG$5,0))/O7647</f>
        <v>2.1750160109191456E-2</v>
      </c>
      <c r="Q7647" s="3" t="inlineStr">
        <is>
          <t>roof-top</t>
        </is>
      </c>
      <c r="R7647">
        <f>INDEX(parameters!$C$196:$EJ$198,MATCH('PV (extension)'!Q7647,parameters!$B$196:$B$198,0),MATCH('PV (extension)'!B7610,parameters!$C$195:$EJ$195,0))</f>
        <v>1439.9161069546535</v>
      </c>
      <c r="S7647" t="n">
        <v>3</v>
      </c>
      <c r="T7647" t="n">
        <v>30</v>
      </c>
      <c r="U7647">
        <f>T7647*S7647*R7647</f>
        <v>129592.44962591882</v>
      </c>
      <c r="V7647">
        <f>1/U7647</f>
        <v>7.7164989386850624E-6</v>
      </c>
    </row>
    <row r="7648" s="29">
      <c r="A7648" t="inlineStr">
        <is>
          <t>market for tap water</t>
        </is>
      </c>
      <c r="B7648" t="n">
        <v>0.0020721</v>
      </c>
      <c r="C7648" t="inlineStr">
        <is>
          <t>Europe without Switzerland</t>
        </is>
      </c>
      <c r="D7648" t="inlineStr">
        <is>
          <t>kilogram</t>
        </is>
      </c>
      <c r="F7648" t="inlineStr">
        <is>
          <t>technosphere</t>
        </is>
      </c>
      <c r="G7648" t="n">
        <v>2</v>
      </c>
      <c r="H7648" t="n">
        <v>-6.179192693201237</v>
      </c>
      <c r="I7648" t="n">
        <v>0.04340984597628009</v>
      </c>
      <c r="J7648" t="inlineStr">
        <is>
          <t>(2,2,1,1,1,3); Estimation 20l/m2 panel</t>
        </is>
      </c>
      <c r="L7648" t="inlineStr">
        <is>
          <t>tap water</t>
        </is>
      </c>
    </row>
    <row r="7649" s="29">
      <c r="A7649" t="inlineStr">
        <is>
          <t>treatment of wastewater, from residence, capacity 1.1E10l/year</t>
        </is>
      </c>
      <c r="B7649" t="n">
        <v>-1.8649e-06</v>
      </c>
      <c r="C7649" t="inlineStr">
        <is>
          <t>CH</t>
        </is>
      </c>
      <c r="D7649" t="inlineStr">
        <is>
          <t>cubic meter</t>
        </is>
      </c>
      <c r="F7649" t="inlineStr">
        <is>
          <t>technosphere</t>
        </is>
      </c>
      <c r="G7649" t="n">
        <v>2</v>
      </c>
      <c r="H7649" t="n">
        <v>-13.19230312560901</v>
      </c>
      <c r="I7649" t="n">
        <v>0.04340984597628009</v>
      </c>
      <c r="J7649" t="inlineStr">
        <is>
          <t>(2,2,1,1,1,3); Estimation 20l/m2 panel</t>
        </is>
      </c>
      <c r="K7649" t="b">
        <v>1</v>
      </c>
      <c r="L7649" t="inlineStr">
        <is>
          <t>wastewater, from residence</t>
        </is>
      </c>
    </row>
    <row r="7650" s="29"/>
    <row r="7651" customFormat="1" s="28">
      <c r="A7651" s="28" t="inlineStr">
        <is>
          <t>Activity</t>
        </is>
      </c>
      <c r="B7651" s="28" t="inlineStr">
        <is>
          <t>electricity production, photovoltaic, residential</t>
        </is>
      </c>
    </row>
    <row r="7652">
      <c r="A7652" t="inlineStr">
        <is>
          <t>comment</t>
        </is>
      </c>
      <c r="B765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")&amp;HLOOKUP(B7653,parameters!$C$195:$EJ$198,2,0)&amp;" kWh/kWp.
Annual output, Facade: "&amp;HLOOKUP(B7653,parameters!$C$195:$EJ$198,3,0)&amp;" kWh/kWp.
Annual output, Open-ground: "&amp;HLOOKUP(B7653,parameters!$C$195:$EJ$198,4,0)&amp;_xlfn._LONGTEXT("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")&amp;VLOOKUP(B7653,'extension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1438.64749801938 kWh/kWp.
Annual output, Facade: 1010.11420073701 kWh/kWp.
Annual output, Open-ground: 1530.47606172274 kWh/kWp.
Amount of solar energy transformed to electricity. Waste heat emission due to losses of electricity in the system.
Technology:  Electricity production with grid-connected photovoltaic power plants.
Time period:  Time of publications
Production volume: 14.189 GWh in 2025.
Sampling:  Statistical data and model calculations
Extrapolations:  Use of PV technology data investigated for other countries (Switzerland). Correction of average yield with Swiss data.
Uncertainty:  None
Author: Romain Sacchi, PSI, romain.sacchi@psi.ch</v>
      </c>
    </row>
    <row r="7653" s="29">
      <c r="A7653" t="inlineStr">
        <is>
          <t>location</t>
        </is>
      </c>
      <c r="B7653" t="inlineStr">
        <is>
          <t>HN</t>
        </is>
      </c>
    </row>
    <row r="7654" s="29">
      <c r="A7654" t="inlineStr">
        <is>
          <t>production amount</t>
        </is>
      </c>
      <c r="B7654" t="n">
        <v>1</v>
      </c>
    </row>
    <row r="7655" s="29">
      <c r="A7655" t="inlineStr">
        <is>
          <t>reference product</t>
        </is>
      </c>
      <c r="B7655" t="inlineStr">
        <is>
          <t>electricity, low voltage</t>
        </is>
      </c>
    </row>
    <row r="7656" s="29">
      <c r="A7656" t="inlineStr">
        <is>
          <t>source</t>
        </is>
      </c>
      <c r="B76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57" s="29">
      <c r="A7657" t="inlineStr">
        <is>
          <t>type</t>
        </is>
      </c>
      <c r="B7657" t="inlineStr">
        <is>
          <t>process</t>
        </is>
      </c>
    </row>
    <row r="7658" s="29">
      <c r="A7658" t="inlineStr">
        <is>
          <t>unit</t>
        </is>
      </c>
      <c r="B7658" t="inlineStr">
        <is>
          <t>kilowatt hour</t>
        </is>
      </c>
    </row>
    <row r="7659" s="29">
      <c r="A7659" t="inlineStr">
        <is>
          <t>Exchanges</t>
        </is>
      </c>
    </row>
    <row r="7660" customFormat="1" s="28">
      <c r="A7660" s="28" t="inlineStr">
        <is>
          <t>name</t>
        </is>
      </c>
      <c r="B7660" s="28" t="inlineStr">
        <is>
          <t>amount</t>
        </is>
      </c>
      <c r="C7660" s="28" t="inlineStr">
        <is>
          <t>location</t>
        </is>
      </c>
      <c r="D7660" s="28" t="inlineStr">
        <is>
          <t>unit</t>
        </is>
      </c>
      <c r="E7660" s="28" t="inlineStr">
        <is>
          <t>categories</t>
        </is>
      </c>
      <c r="F7660" s="28" t="inlineStr">
        <is>
          <t>type</t>
        </is>
      </c>
      <c r="G7660" s="28" t="inlineStr">
        <is>
          <t>uncertainty type</t>
        </is>
      </c>
      <c r="H7660" s="28" t="inlineStr">
        <is>
          <t>reference product</t>
        </is>
      </c>
      <c r="I7660" s="28" t="inlineStr">
        <is>
          <t>comment</t>
        </is>
      </c>
      <c r="J7660" s="28" t="inlineStr">
        <is>
          <t>production volume</t>
        </is>
      </c>
      <c r="K7660" s="28" t="inlineStr">
        <is>
          <t>scope</t>
        </is>
      </c>
      <c r="L7660" s="28" t="inlineStr">
        <is>
          <t>scope share</t>
        </is>
      </c>
      <c r="M7660" s="28" t="inlineStr">
        <is>
          <t>tech share</t>
        </is>
      </c>
      <c r="N7660" s="28" t="inlineStr">
        <is>
          <t>installation</t>
        </is>
      </c>
      <c r="O7660" s="28" t="inlineStr">
        <is>
          <t>productivity</t>
        </is>
      </c>
      <c r="P7660" s="28" t="inlineStr">
        <is>
          <t>kWp</t>
        </is>
      </c>
      <c r="Q7660" s="28" t="inlineStr">
        <is>
          <t>lifetime</t>
        </is>
      </c>
      <c r="R7660" s="28" t="inlineStr">
        <is>
          <t>lifetime production</t>
        </is>
      </c>
      <c r="S7660" s="28" t="inlineStr">
        <is>
          <t>inverted lifetime production</t>
        </is>
      </c>
    </row>
    <row r="7661" s="29">
      <c r="A7661" t="inlineStr">
        <is>
          <t>Energy, solar, converted</t>
        </is>
      </c>
      <c r="B7661" t="n">
        <v>3.8503</v>
      </c>
      <c r="D7661" t="inlineStr">
        <is>
          <t>megajoule</t>
        </is>
      </c>
      <c r="E7661" t="inlineStr">
        <is>
          <t>natural resource::in air</t>
        </is>
      </c>
      <c r="F7661" t="inlineStr">
        <is>
          <t>biosphere</t>
        </is>
      </c>
      <c r="G7661" t="n">
        <v>0</v>
      </c>
      <c r="I7661" t="inlineStr">
        <is>
          <t>(2,2,1,1,1,3); Energy loss in the system</t>
        </is>
      </c>
    </row>
    <row r="7662" s="29">
      <c r="A7662" t="inlineStr">
        <is>
          <t>Heat, waste</t>
        </is>
      </c>
      <c r="B7662" t="n">
        <v>0.25027</v>
      </c>
      <c r="D7662" t="inlineStr">
        <is>
          <t>megajoule</t>
        </is>
      </c>
      <c r="E7662" t="inlineStr">
        <is>
          <t>air</t>
        </is>
      </c>
      <c r="F7662" t="inlineStr">
        <is>
          <t>biosphere</t>
        </is>
      </c>
      <c r="G7662" t="n">
        <v>0</v>
      </c>
      <c r="I7662" t="inlineStr">
        <is>
          <t>(1,na,na,na,na,na); Calculation with average annual output and share of technologies; Average degradation of 10.5% included</t>
        </is>
      </c>
    </row>
    <row r="7663" s="29">
      <c r="A7663" t="inlineStr">
        <is>
          <t>electricity production, photovoltaic, residential</t>
        </is>
      </c>
      <c r="B7663" t="n">
        <v>1</v>
      </c>
      <c r="C7663" t="inlineStr">
        <is>
          <t>HN</t>
        </is>
      </c>
      <c r="D7663" t="inlineStr">
        <is>
          <t>kilowatt hour</t>
        </is>
      </c>
      <c r="E7663" t="inlineStr">
        <is>
          <t>photovoltaic::power plants</t>
        </is>
      </c>
      <c r="F7663" t="inlineStr">
        <is>
          <t>production</t>
        </is>
      </c>
      <c r="G7663" t="n">
        <v>0</v>
      </c>
      <c r="H7663" t="inlineStr">
        <is>
          <t>electricity, low voltage</t>
        </is>
      </c>
      <c r="J7663">
        <f>VLOOKUP(C7663,'extension - production vol'!$B$6:$D$235,3,0)</f>
        <v>14.189</v>
      </c>
    </row>
    <row r="7664" ht="16" customHeight="1" s="29">
      <c r="A7664" t="inlineStr">
        <is>
          <t>photovoltaic slanted-roof installation, 3 kWp, CIS, laminated, integrated, on roof</t>
        </is>
      </c>
      <c r="B7664" s="30">
        <f>M7664*S7664</f>
        <v>3.9541946982578204E-8</v>
      </c>
      <c r="C7664" t="inlineStr">
        <is>
          <t>CH</t>
        </is>
      </c>
      <c r="D7664" t="inlineStr">
        <is>
          <t>unit</t>
        </is>
      </c>
      <c r="F7664" t="inlineStr">
        <is>
          <t>technosphere</t>
        </is>
      </c>
      <c r="G7664" t="n">
        <v>0</v>
      </c>
      <c r="H7664" t="inlineStr">
        <is>
          <t>photovoltaic slanted-roof installation, 3 kWp, CIS, laminated, integrated, on roof</t>
        </is>
      </c>
      <c r="I7664" t="inlineStr">
        <is>
          <t>(2,2,1,1,1,3); Calculation with average annual yield and share of technologies. Lifetime: 30a.</t>
        </is>
      </c>
      <c r="K7664" t="inlineStr">
        <is>
          <t>residential</t>
        </is>
      </c>
      <c r="L7664">
        <f>IF(K7664="residential",VLOOKUP(B7653,parameters!$C$41:$AG$178,18,0),IF(K7664="commercial",1-VLOOKUP(B7653,parameters!$C$41:$AG$178,18,0),1))</f>
        <v>0.17766751537682748</v>
      </c>
      <c r="M7664" s="30">
        <f>INDEX(parameters!$D$41:$AG$178,MATCH('PV (extension)'!B7653,parameters!$C$41:$C$178,0),MATCH('PV (extension)'!A7664,parameters!$D$5:$AG$5,0))/L7664</f>
        <v>5.119823078397083E-3</v>
      </c>
      <c r="N7664" s="3" t="inlineStr">
        <is>
          <t>roof-top</t>
        </is>
      </c>
      <c r="O7664">
        <f>INDEX(parameters!$C$196:$EJ$198,MATCH('PV (extension)'!N7664,parameters!$B$196:$B$198,0),MATCH('PV (extension)'!B7653,parameters!$C$195:$EJ$195,0))</f>
        <v>1438.6474980193755</v>
      </c>
      <c r="P7664" t="n">
        <v>3</v>
      </c>
      <c r="Q7664" t="n">
        <v>30</v>
      </c>
      <c r="R7664">
        <f>Q7664*P7664*O7664</f>
        <v>129478.27482174379</v>
      </c>
      <c r="S7664">
        <f>1/R7664</f>
        <v>7.7233033987881507E-6</v>
      </c>
    </row>
    <row r="7665" ht="16" customHeight="1" s="29">
      <c r="A7665" t="inlineStr">
        <is>
          <t>photovoltaic slanted-roof installation, 3 kWp, CdTe, panel, mounted, on roof</t>
        </is>
      </c>
      <c r="B7665" s="30">
        <f>M7665*S7665</f>
        <v>2.5790468397899422E-7</v>
      </c>
      <c r="C7665" t="inlineStr">
        <is>
          <t>CH</t>
        </is>
      </c>
      <c r="D7665" t="inlineStr">
        <is>
          <t>unit</t>
        </is>
      </c>
      <c r="F7665" t="inlineStr">
        <is>
          <t>technosphere</t>
        </is>
      </c>
      <c r="G7665" t="n">
        <v>0</v>
      </c>
      <c r="H7665" t="inlineStr">
        <is>
          <t>photovoltaic slanted-roof installation, 3 kWp, CdTe, panel, mounted, on roof</t>
        </is>
      </c>
      <c r="I7665" t="inlineStr">
        <is>
          <t>(2,2,1,1,1,3); Calculation with average annual yield and share of technologies. Lifetime: 30a.</t>
        </is>
      </c>
      <c r="K7665" t="inlineStr">
        <is>
          <t>residential</t>
        </is>
      </c>
      <c r="L7665">
        <f>L7664</f>
        <v>0.17766751537682748</v>
      </c>
      <c r="M7665" s="30">
        <f>INDEX(parameters!$D$41:$AG$178,MATCH('PV (extension)'!B7653,parameters!$C$41:$C$178,0),MATCH('PV (extension)'!A7665,parameters!$D$5:$AG$5,0))/L7665</f>
        <v>3.3393053550047194E-2</v>
      </c>
      <c r="N7665" s="3" t="inlineStr">
        <is>
          <t>roof-top</t>
        </is>
      </c>
      <c r="O7665">
        <f>INDEX(parameters!$C$196:$EJ$198,MATCH('PV (extension)'!N7665,parameters!$B$196:$B$198,0),MATCH('PV (extension)'!B7653,parameters!$C$195:$EJ$195,0))</f>
        <v>1438.6474980193755</v>
      </c>
      <c r="P7665" t="n">
        <v>3</v>
      </c>
      <c r="Q7665" t="n">
        <v>30</v>
      </c>
      <c r="R7665">
        <f>Q7665*P7665*O7665</f>
        <v>129478.27482174379</v>
      </c>
      <c r="S7665">
        <f>1/R7665</f>
        <v>7.7233033987881507E-6</v>
      </c>
    </row>
    <row r="7666" ht="16" customHeight="1" s="29">
      <c r="A7666" t="inlineStr">
        <is>
          <t>photovoltaic slanted-roof installation, 3 kWp, micro-Si, laminated, integrated, on roof</t>
        </is>
      </c>
      <c r="B7666" s="30">
        <f>M7666*S7666</f>
        <v>3.9962297215640959E-9</v>
      </c>
      <c r="C7666" t="inlineStr">
        <is>
          <t>RER</t>
        </is>
      </c>
      <c r="D7666" t="inlineStr">
        <is>
          <t>unit</t>
        </is>
      </c>
      <c r="F7666" t="inlineStr">
        <is>
          <t>technosphere</t>
        </is>
      </c>
      <c r="G7666" t="n">
        <v>0</v>
      </c>
      <c r="H7666" t="inlineStr">
        <is>
          <t>photovoltaic slanted-roof installation, 3 kWp, micro-Si, laminated, integrated, on roof</t>
        </is>
      </c>
      <c r="I7666" t="inlineStr">
        <is>
          <t>(2,2,1,1,1,3); Calculation with average annual yield and share of technologies. Lifetime: 30a.</t>
        </is>
      </c>
      <c r="K7666" t="inlineStr">
        <is>
          <t>residential</t>
        </is>
      </c>
      <c r="L7666">
        <f>L7665</f>
        <v>0.17766751537682748</v>
      </c>
      <c r="M7666" s="30">
        <f>INDEX(parameters!$D$41:$AG$178,MATCH('PV (extension)'!B7653,parameters!$C$41:$C$178,0),MATCH('PV (extension)'!A7666,parameters!$D$5:$AG$5,0))/L7666</f>
        <v>5.1742493013949662E-4</v>
      </c>
      <c r="N7666" s="3" t="inlineStr">
        <is>
          <t>roof-top</t>
        </is>
      </c>
      <c r="O7666">
        <f>INDEX(parameters!$C$196:$EJ$198,MATCH('PV (extension)'!N7666,parameters!$B$196:$B$198,0),MATCH('PV (extension)'!B7653,parameters!$C$195:$EJ$195,0))</f>
        <v>1438.6474980193755</v>
      </c>
      <c r="P7666" t="n">
        <v>3</v>
      </c>
      <c r="Q7666" t="n">
        <v>30</v>
      </c>
      <c r="R7666">
        <f>Q7666*P7666*O7666</f>
        <v>129478.27482174379</v>
      </c>
      <c r="S7666">
        <f>1/R7666</f>
        <v>7.7233033987881507E-6</v>
      </c>
    </row>
    <row r="7667" ht="16" customHeight="1" s="29">
      <c r="A7667" t="inlineStr">
        <is>
          <t>photovoltaic slanted-roof installation, 3 kWp, micro-Si, panel, mounted, on roof</t>
        </is>
      </c>
      <c r="B7667" s="30">
        <f>M7667*S7667</f>
        <v>6.9473760032333809E-8</v>
      </c>
      <c r="C7667" t="inlineStr">
        <is>
          <t>RER</t>
        </is>
      </c>
      <c r="D7667" t="inlineStr">
        <is>
          <t>unit</t>
        </is>
      </c>
      <c r="F7667" t="inlineStr">
        <is>
          <t>technosphere</t>
        </is>
      </c>
      <c r="G7667" t="n">
        <v>0</v>
      </c>
      <c r="H7667" t="inlineStr">
        <is>
          <t>photovoltaic slanted-roof installation, 3 kWp, micro-Si, panel, mounted, on roof</t>
        </is>
      </c>
      <c r="I7667" t="inlineStr">
        <is>
          <t>(2,2,1,1,1,3); Calculation with average annual yield and share of technologies. Lifetime: 30a.</t>
        </is>
      </c>
      <c r="K7667" t="inlineStr">
        <is>
          <t>residential</t>
        </is>
      </c>
      <c r="L7667">
        <f>L7666</f>
        <v>0.17766751537682748</v>
      </c>
      <c r="M7667" s="30">
        <f>INDEX(parameters!$D$41:$AG$178,MATCH('PV (extension)'!B7653,parameters!$C$41:$C$178,0),MATCH('PV (extension)'!A7667,parameters!$D$5:$AG$5,0))/L7667</f>
        <v>8.9953425943663963E-3</v>
      </c>
      <c r="N7667" s="3" t="inlineStr">
        <is>
          <t>roof-top</t>
        </is>
      </c>
      <c r="O7667">
        <f>INDEX(parameters!$C$196:$EJ$198,MATCH('PV (extension)'!N7667,parameters!$B$196:$B$198,0),MATCH('PV (extension)'!B7653,parameters!$C$195:$EJ$195,0))</f>
        <v>1438.6474980193755</v>
      </c>
      <c r="P7667" t="n">
        <v>3</v>
      </c>
      <c r="Q7667" t="n">
        <v>30</v>
      </c>
      <c r="R7667">
        <f>Q7667*P7667*O7667</f>
        <v>129478.27482174379</v>
      </c>
      <c r="S7667">
        <f>1/R7667</f>
        <v>7.7233033987881507E-6</v>
      </c>
    </row>
    <row r="7668" s="29">
      <c r="A7668" t="inlineStr">
        <is>
          <t>photovoltaic facade installation, 3kWp, multi-Si, laminated, integrated, at building</t>
        </is>
      </c>
      <c r="B7668" s="30">
        <f>M7668*S7668</f>
        <v>2.0347353051202573E-7</v>
      </c>
      <c r="C7668" t="inlineStr">
        <is>
          <t>RER</t>
        </is>
      </c>
      <c r="D7668" t="inlineStr">
        <is>
          <t>unit</t>
        </is>
      </c>
      <c r="F7668" t="inlineStr">
        <is>
          <t>technosphere</t>
        </is>
      </c>
      <c r="G7668" t="n">
        <v>0</v>
      </c>
      <c r="H7668" t="inlineStr">
        <is>
          <t>photovoltaic facade installation, 3kWp, multi-Si, laminated, integrated, at building</t>
        </is>
      </c>
      <c r="I7668" t="inlineStr">
        <is>
          <t>(2,2,1,1,1,3); Calculation with average annual yield and share of technologies. Lifetime: 30a.</t>
        </is>
      </c>
      <c r="K7668" t="inlineStr">
        <is>
          <t>residential</t>
        </is>
      </c>
      <c r="L7668">
        <f>L7667</f>
        <v>0.17766751537682748</v>
      </c>
      <c r="M7668" s="30">
        <f>INDEX(parameters!$D$41:$AG$178,MATCH('PV (extension)'!B7653,parameters!$C$41:$C$178,0),MATCH('PV (extension)'!A7668,parameters!$D$5:$AG$5,0))/L7668</f>
        <v>1.8497835237986298E-2</v>
      </c>
      <c r="N7668" t="inlineStr">
        <is>
          <t>façade</t>
        </is>
      </c>
      <c r="O7668">
        <f>INDEX(parameters!$C$196:$EJ$198,MATCH('PV (extension)'!N7668,parameters!$B$196:$B$198,0),MATCH('PV (extension)'!B7653,parameters!$C$195:$EJ$195,0))</f>
        <v>1010.1142007370084</v>
      </c>
      <c r="P7668" t="n">
        <v>3</v>
      </c>
      <c r="Q7668" t="n">
        <v>30</v>
      </c>
      <c r="R7668">
        <f>Q7668*P7668*O7668</f>
        <v>90910.278066330764</v>
      </c>
      <c r="S7668">
        <f>1/R7668</f>
        <v>1.0999856355849787E-5</v>
      </c>
    </row>
    <row r="7669" s="29">
      <c r="A7669" t="inlineStr">
        <is>
          <t>photovoltaic facade installation, 3kWp, multi-Si, panel, mounted, at building</t>
        </is>
      </c>
      <c r="B7669" s="30">
        <f>M7669*S7669</f>
        <v>1.9955368053398338E-7</v>
      </c>
      <c r="C7669" t="inlineStr">
        <is>
          <t>RER</t>
        </is>
      </c>
      <c r="D7669" t="inlineStr">
        <is>
          <t>unit</t>
        </is>
      </c>
      <c r="F7669" t="inlineStr">
        <is>
          <t>technosphere</t>
        </is>
      </c>
      <c r="G7669" t="n">
        <v>0</v>
      </c>
      <c r="H7669" t="inlineStr">
        <is>
          <t>photovoltaic facade installation, 3kWp, multi-Si, panel, mounted, at building</t>
        </is>
      </c>
      <c r="I7669" t="inlineStr">
        <is>
          <t>(2,2,1,1,1,3); Calculation with average annual yield and share of technologies. Lifetime: 30a.</t>
        </is>
      </c>
      <c r="K7669" t="inlineStr">
        <is>
          <t>residential</t>
        </is>
      </c>
      <c r="L7669">
        <f>L7668</f>
        <v>0.17766751537682748</v>
      </c>
      <c r="M7669" s="30">
        <f>INDEX(parameters!$D$41:$AG$178,MATCH('PV (extension)'!B7653,parameters!$C$41:$C$178,0),MATCH('PV (extension)'!A7669,parameters!$D$5:$AG$5,0))/L7669</f>
        <v>1.8141480586504166E-2</v>
      </c>
      <c r="N7669" t="inlineStr">
        <is>
          <t>façade</t>
        </is>
      </c>
      <c r="O7669">
        <f>INDEX(parameters!$C$196:$EJ$198,MATCH('PV (extension)'!N7669,parameters!$B$196:$B$198,0),MATCH('PV (extension)'!B7653,parameters!$C$195:$EJ$195,0))</f>
        <v>1010.1142007370084</v>
      </c>
      <c r="P7669" t="n">
        <v>3</v>
      </c>
      <c r="Q7669" t="n">
        <v>30</v>
      </c>
      <c r="R7669">
        <f>Q7669*P7669*O7669</f>
        <v>90910.278066330764</v>
      </c>
      <c r="S7669">
        <f>1/R7669</f>
        <v>1.0999856355849787E-5</v>
      </c>
    </row>
    <row r="7670" s="29">
      <c r="A7670" t="inlineStr">
        <is>
          <t>photovoltaic facade installation, 3kWp, single-Si, laminated, integrated, at building</t>
        </is>
      </c>
      <c r="B7670" s="30">
        <f>M7670*S7670</f>
        <v>1.0726897388557055E-7</v>
      </c>
      <c r="C7670" t="inlineStr">
        <is>
          <t>RER</t>
        </is>
      </c>
      <c r="D7670" t="inlineStr">
        <is>
          <t>unit</t>
        </is>
      </c>
      <c r="F7670" t="inlineStr">
        <is>
          <t>technosphere</t>
        </is>
      </c>
      <c r="G7670" t="n">
        <v>0</v>
      </c>
      <c r="H7670" t="inlineStr">
        <is>
          <t>photovoltaic facade installation, 3kWp, single-Si, laminated, integrated, at building</t>
        </is>
      </c>
      <c r="I7670" t="inlineStr">
        <is>
          <t>(2,2,1,1,1,3); Calculation with average annual yield and share of technologies. Lifetime: 30a.</t>
        </is>
      </c>
      <c r="K7670" t="inlineStr">
        <is>
          <t>residential</t>
        </is>
      </c>
      <c r="L7670">
        <f>L7669</f>
        <v>0.17766751537682748</v>
      </c>
      <c r="M7670" s="30">
        <f>INDEX(parameters!$D$41:$AG$178,MATCH('PV (extension)'!B7653,parameters!$C$41:$C$178,0),MATCH('PV (extension)'!A7670,parameters!$D$5:$AG$5,0))/L7670</f>
        <v>9.7518522438271929E-3</v>
      </c>
      <c r="N7670" t="inlineStr">
        <is>
          <t>façade</t>
        </is>
      </c>
      <c r="O7670">
        <f>INDEX(parameters!$C$196:$EJ$198,MATCH('PV (extension)'!N7670,parameters!$B$196:$B$198,0),MATCH('PV (extension)'!B7653,parameters!$C$195:$EJ$195,0))</f>
        <v>1010.1142007370084</v>
      </c>
      <c r="P7670" t="n">
        <v>3</v>
      </c>
      <c r="Q7670" t="n">
        <v>30</v>
      </c>
      <c r="R7670">
        <f>Q7670*P7670*O7670</f>
        <v>90910.278066330764</v>
      </c>
      <c r="S7670">
        <f>1/R7670</f>
        <v>1.0999856355849787E-5</v>
      </c>
    </row>
    <row r="7671" s="29">
      <c r="A7671" t="inlineStr">
        <is>
          <t>photovoltaic facade installation, 3kWp, single-Si, panel, mounted, at building</t>
        </is>
      </c>
      <c r="B7671" s="30">
        <f>M7671*S7671</f>
        <v>1.0717615953041206E-7</v>
      </c>
      <c r="C7671" t="inlineStr">
        <is>
          <t>RER</t>
        </is>
      </c>
      <c r="D7671" t="inlineStr">
        <is>
          <t>unit</t>
        </is>
      </c>
      <c r="F7671" t="inlineStr">
        <is>
          <t>technosphere</t>
        </is>
      </c>
      <c r="G7671" t="n">
        <v>0</v>
      </c>
      <c r="H7671" t="inlineStr">
        <is>
          <t>photovoltaic facade installation, 3kWp, single-Si, panel, mounted, at building</t>
        </is>
      </c>
      <c r="I7671" t="inlineStr">
        <is>
          <t>(2,2,1,1,1,3); Calculation with average annual yield and share of technologies. Lifetime: 30a.</t>
        </is>
      </c>
      <c r="K7671" t="inlineStr">
        <is>
          <t>residential</t>
        </is>
      </c>
      <c r="L7671">
        <f>L7670</f>
        <v>0.17766751537682748</v>
      </c>
      <c r="M7671" s="30">
        <f>INDEX(parameters!$D$41:$AG$178,MATCH('PV (extension)'!B7653,parameters!$C$41:$C$178,0),MATCH('PV (extension)'!A7671,parameters!$D$5:$AG$5,0))/L7671</f>
        <v>9.7434144649911868E-3</v>
      </c>
      <c r="N7671" t="inlineStr">
        <is>
          <t>façade</t>
        </is>
      </c>
      <c r="O7671">
        <f>INDEX(parameters!$C$196:$EJ$198,MATCH('PV (extension)'!N7671,parameters!$B$196:$B$198,0),MATCH('PV (extension)'!B7653,parameters!$C$195:$EJ$195,0))</f>
        <v>1010.1142007370084</v>
      </c>
      <c r="P7671" t="n">
        <v>3</v>
      </c>
      <c r="Q7671" t="n">
        <v>30</v>
      </c>
      <c r="R7671">
        <f>Q7671*P7671*O7671</f>
        <v>90910.278066330764</v>
      </c>
      <c r="S7671">
        <f>1/R7671</f>
        <v>1.0999856355849787E-5</v>
      </c>
    </row>
    <row r="7672" ht="16" customHeight="1" s="29">
      <c r="A7672" t="inlineStr">
        <is>
          <t>photovoltaic flat-roof installation, 3kWp, multi-Si, on roof</t>
        </is>
      </c>
      <c r="B7672" s="30">
        <f>M7672*S7672</f>
        <v>2.200699283771467E-6</v>
      </c>
      <c r="C7672" t="inlineStr">
        <is>
          <t>RER</t>
        </is>
      </c>
      <c r="D7672" t="inlineStr">
        <is>
          <t>unit</t>
        </is>
      </c>
      <c r="F7672" t="inlineStr">
        <is>
          <t>technosphere</t>
        </is>
      </c>
      <c r="G7672" t="n">
        <v>0</v>
      </c>
      <c r="H7672" t="inlineStr">
        <is>
          <t>photovoltaic flat-roof installation, 3kWp, multi-Si, on roof</t>
        </is>
      </c>
      <c r="I7672" t="inlineStr">
        <is>
          <t>(2,2,1,1,1,3); Calculation with average annual yield and share of technologies. Lifetime: 30a.</t>
        </is>
      </c>
      <c r="K7672" t="inlineStr">
        <is>
          <t>residential</t>
        </is>
      </c>
      <c r="L7672">
        <f>L7671</f>
        <v>0.17766751537682748</v>
      </c>
      <c r="M7672" s="30">
        <f>INDEX(parameters!$D$41:$AG$178,MATCH('PV (extension)'!B7653,parameters!$C$41:$C$178,0),MATCH('PV (extension)'!A7672,parameters!$D$5:$AG$5,0))/L7672</f>
        <v>0.28494274666417674</v>
      </c>
      <c r="N7672" s="3" t="inlineStr">
        <is>
          <t>roof-top</t>
        </is>
      </c>
      <c r="O7672">
        <f>INDEX(parameters!$C$196:$EJ$198,MATCH('PV (extension)'!N7672,parameters!$B$196:$B$198,0),MATCH('PV (extension)'!B7653,parameters!$C$195:$EJ$195,0))</f>
        <v>1438.6474980193755</v>
      </c>
      <c r="P7672" t="n">
        <v>3</v>
      </c>
      <c r="Q7672" t="n">
        <v>30</v>
      </c>
      <c r="R7672">
        <f>Q7672*P7672*O7672</f>
        <v>129478.27482174379</v>
      </c>
      <c r="S7672">
        <f>1/R7672</f>
        <v>7.7233033987881507E-6</v>
      </c>
    </row>
    <row r="7673" ht="16" customHeight="1" s="29">
      <c r="A7673" t="inlineStr">
        <is>
          <t>photovoltaic flat-roof installation, 3kWp, single-Si, on roof</t>
        </is>
      </c>
      <c r="B7673" s="30">
        <f>M7673*S7673</f>
        <v>1.1487331476962361E-6</v>
      </c>
      <c r="C7673" t="inlineStr">
        <is>
          <t>RER</t>
        </is>
      </c>
      <c r="D7673" t="inlineStr">
        <is>
          <t>unit</t>
        </is>
      </c>
      <c r="F7673" t="inlineStr">
        <is>
          <t>technosphere</t>
        </is>
      </c>
      <c r="G7673" t="n">
        <v>0</v>
      </c>
      <c r="H7673" t="inlineStr">
        <is>
          <t>photovoltaic flat-roof installation, 3kWp, single-Si, on roof</t>
        </is>
      </c>
      <c r="I7673" t="inlineStr">
        <is>
          <t>(2,2,1,1,1,3); Calculation with average annual yield and share of technologies. Lifetime: 30a.</t>
        </is>
      </c>
      <c r="K7673" t="inlineStr">
        <is>
          <t>residential</t>
        </is>
      </c>
      <c r="L7673">
        <f>L7672</f>
        <v>0.17766751537682748</v>
      </c>
      <c r="M7673" s="30">
        <f>INDEX(parameters!$D$41:$AG$178,MATCH('PV (extension)'!B7653,parameters!$C$41:$C$178,0),MATCH('PV (extension)'!A7673,parameters!$D$5:$AG$5,0))/L7673</f>
        <v>0.14873598619426004</v>
      </c>
      <c r="N7673" s="3" t="inlineStr">
        <is>
          <t>roof-top</t>
        </is>
      </c>
      <c r="O7673">
        <f>INDEX(parameters!$C$196:$EJ$198,MATCH('PV (extension)'!N7673,parameters!$B$196:$B$198,0),MATCH('PV (extension)'!B7653,parameters!$C$195:$EJ$195,0))</f>
        <v>1438.6474980193755</v>
      </c>
      <c r="P7673" t="n">
        <v>3</v>
      </c>
      <c r="Q7673" t="n">
        <v>30</v>
      </c>
      <c r="R7673">
        <f>Q7673*P7673*O7673</f>
        <v>129478.27482174379</v>
      </c>
      <c r="S7673">
        <f>1/R7673</f>
        <v>7.7233033987881507E-6</v>
      </c>
    </row>
    <row r="7674" ht="16" customHeight="1" s="29">
      <c r="A7674" t="inlineStr">
        <is>
          <t>photovoltaic slanted-roof installation, 3kWp, CIS, panel, mounted, on roof</t>
        </is>
      </c>
      <c r="B7674" s="30">
        <f>M7674*S7674</f>
        <v>6.3538524651785227E-7</v>
      </c>
      <c r="C7674" t="inlineStr">
        <is>
          <t>CH</t>
        </is>
      </c>
      <c r="D7674" t="inlineStr">
        <is>
          <t>unit</t>
        </is>
      </c>
      <c r="F7674" t="inlineStr">
        <is>
          <t>technosphere</t>
        </is>
      </c>
      <c r="G7674" t="n">
        <v>0</v>
      </c>
      <c r="H7674" t="inlineStr">
        <is>
          <t>photovoltaic slanted-roof installation, 3kWp, CIS, panel, mounted, on roof</t>
        </is>
      </c>
      <c r="I7674" t="inlineStr">
        <is>
          <t>(2,2,1,1,1,3); Calculation with average annual yield and share of technologies. Lifetime: 30a.</t>
        </is>
      </c>
      <c r="K7674" t="inlineStr">
        <is>
          <t>residential</t>
        </is>
      </c>
      <c r="L7674">
        <f>L7673</f>
        <v>0.17766751537682748</v>
      </c>
      <c r="M7674" s="30">
        <f>INDEX(parameters!$D$41:$AG$178,MATCH('PV (extension)'!B7653,parameters!$C$41:$C$178,0),MATCH('PV (extension)'!A7674,parameters!$D$5:$AG$5,0))/L7674</f>
        <v>8.2268585566319899E-2</v>
      </c>
      <c r="N7674" s="3" t="inlineStr">
        <is>
          <t>roof-top</t>
        </is>
      </c>
      <c r="O7674">
        <f>INDEX(parameters!$C$196:$EJ$198,MATCH('PV (extension)'!N7674,parameters!$B$196:$B$198,0),MATCH('PV (extension)'!B7653,parameters!$C$195:$EJ$195,0))</f>
        <v>1438.6474980193755</v>
      </c>
      <c r="P7674" t="n">
        <v>3</v>
      </c>
      <c r="Q7674" t="n">
        <v>30</v>
      </c>
      <c r="R7674">
        <f>Q7674*P7674*O7674</f>
        <v>129478.27482174379</v>
      </c>
      <c r="S7674">
        <f>1/R7674</f>
        <v>7.7233033987881507E-6</v>
      </c>
    </row>
    <row r="7675" ht="16" customHeight="1" s="29">
      <c r="A7675" t="inlineStr">
        <is>
          <t>photovoltaic slanted-roof installation, 3kWp, CdTe, laminated, integrated, on roof</t>
        </is>
      </c>
      <c r="B7675" s="30">
        <f>M7675*S7675</f>
        <v>1.7791185350872509E-8</v>
      </c>
      <c r="C7675" t="inlineStr">
        <is>
          <t>CH</t>
        </is>
      </c>
      <c r="D7675" t="inlineStr">
        <is>
          <t>unit</t>
        </is>
      </c>
      <c r="F7675" t="inlineStr">
        <is>
          <t>technosphere</t>
        </is>
      </c>
      <c r="G7675" t="n">
        <v>0</v>
      </c>
      <c r="H7675" t="inlineStr">
        <is>
          <t>photovoltaic slanted-roof installation, 3kWp, CdTe, laminated, integrated, on roof</t>
        </is>
      </c>
      <c r="I7675" t="inlineStr">
        <is>
          <t>(2,2,1,1,1,3); Calculation with average annual yield and share of technologies. Lifetime: 30a.</t>
        </is>
      </c>
      <c r="K7675" t="inlineStr">
        <is>
          <t>residential</t>
        </is>
      </c>
      <c r="L7675">
        <f>L7674</f>
        <v>0.17766751537682748</v>
      </c>
      <c r="M7675" s="30">
        <f>INDEX(parameters!$D$41:$AG$178,MATCH('PV (extension)'!B7653,parameters!$C$41:$C$178,0),MATCH('PV (extension)'!A7675,parameters!$D$5:$AG$5,0))/L7675</f>
        <v>2.3035719862648527E-3</v>
      </c>
      <c r="N7675" s="3" t="inlineStr">
        <is>
          <t>roof-top</t>
        </is>
      </c>
      <c r="O7675">
        <f>INDEX(parameters!$C$196:$EJ$198,MATCH('PV (extension)'!N7675,parameters!$B$196:$B$198,0),MATCH('PV (extension)'!B7653,parameters!$C$195:$EJ$195,0))</f>
        <v>1438.6474980193755</v>
      </c>
      <c r="P7675" t="n">
        <v>3</v>
      </c>
      <c r="Q7675" t="n">
        <v>30</v>
      </c>
      <c r="R7675">
        <f>Q7675*P7675*O7675</f>
        <v>129478.27482174379</v>
      </c>
      <c r="S7675">
        <f>1/R7675</f>
        <v>7.7233033987881507E-6</v>
      </c>
    </row>
    <row r="7676" ht="16" customHeight="1" s="29">
      <c r="A7676" t="inlineStr">
        <is>
          <t>photovoltaic slanted-roof installation, 3kWp, multi-Si, laminated, integrated, on roof</t>
        </is>
      </c>
      <c r="B7676" s="30">
        <f>M7676*S7676</f>
        <v>1.056984773255072E-7</v>
      </c>
      <c r="C7676" t="inlineStr">
        <is>
          <t>RER</t>
        </is>
      </c>
      <c r="D7676" t="inlineStr">
        <is>
          <t>unit</t>
        </is>
      </c>
      <c r="F7676" t="inlineStr">
        <is>
          <t>technosphere</t>
        </is>
      </c>
      <c r="G7676" t="n">
        <v>0</v>
      </c>
      <c r="H7676" t="inlineStr">
        <is>
          <t>photovoltaic slanted-roof installation, 3kWp, multi-Si, laminated, integrated, on roof</t>
        </is>
      </c>
      <c r="I7676" t="inlineStr">
        <is>
          <t>(2,2,1,1,1,3); Calculation with average annual yield and share of technologies. Lifetime: 30a.</t>
        </is>
      </c>
      <c r="K7676" t="inlineStr">
        <is>
          <t>residential</t>
        </is>
      </c>
      <c r="L7676">
        <f>L7675</f>
        <v>0.17766751537682748</v>
      </c>
      <c r="M7676" s="30">
        <f>INDEX(parameters!$D$41:$AG$178,MATCH('PV (extension)'!B7653,parameters!$C$41:$C$178,0),MATCH('PV (extension)'!A7676,parameters!$D$5:$AG$5,0))/L7676</f>
        <v>1.3685656495391874E-2</v>
      </c>
      <c r="N7676" s="3" t="inlineStr">
        <is>
          <t>roof-top</t>
        </is>
      </c>
      <c r="O7676">
        <f>INDEX(parameters!$C$196:$EJ$198,MATCH('PV (extension)'!N7676,parameters!$B$196:$B$198,0),MATCH('PV (extension)'!B7653,parameters!$C$195:$EJ$195,0))</f>
        <v>1438.6474980193755</v>
      </c>
      <c r="P7676" t="n">
        <v>3</v>
      </c>
      <c r="Q7676" t="n">
        <v>30</v>
      </c>
      <c r="R7676">
        <f>Q7676*P7676*O7676</f>
        <v>129478.27482174379</v>
      </c>
      <c r="S7676">
        <f>1/R7676</f>
        <v>7.7233033987881507E-6</v>
      </c>
    </row>
    <row r="7677" ht="16" customHeight="1" s="29">
      <c r="A7677" t="inlineStr">
        <is>
          <t>photovoltaic slanted-roof installation, 3kWp, multi-Si, panel, mounted, on roof</t>
        </is>
      </c>
      <c r="B7677" s="30">
        <f>M7677*S7677</f>
        <v>1.8091824977634927E-6</v>
      </c>
      <c r="C7677" t="inlineStr">
        <is>
          <t>RER</t>
        </is>
      </c>
      <c r="D7677" t="inlineStr">
        <is>
          <t>unit</t>
        </is>
      </c>
      <c r="F7677" t="inlineStr">
        <is>
          <t>technosphere</t>
        </is>
      </c>
      <c r="G7677" t="n">
        <v>0</v>
      </c>
      <c r="H7677" t="inlineStr">
        <is>
          <t>photovoltaic slanted-roof installation, 3kWp, multi-Si, panel, mounted, on roof</t>
        </is>
      </c>
      <c r="I7677" t="inlineStr">
        <is>
          <t>(2,2,1,1,1,3); Calculation with average annual yield and share of technologies. Lifetime: 30a.</t>
        </is>
      </c>
      <c r="K7677" t="inlineStr">
        <is>
          <t>residential</t>
        </is>
      </c>
      <c r="L7677">
        <f>L7676</f>
        <v>0.17766751537682748</v>
      </c>
      <c r="M7677" s="30">
        <f>INDEX(parameters!$D$41:$AG$178,MATCH('PV (extension)'!B7653,parameters!$C$41:$C$178,0),MATCH('PV (extension)'!A7677,parameters!$D$5:$AG$5,0))/L7677</f>
        <v>0.23424982864811036</v>
      </c>
      <c r="N7677" s="3" t="inlineStr">
        <is>
          <t>roof-top</t>
        </is>
      </c>
      <c r="O7677">
        <f>INDEX(parameters!$C$196:$EJ$198,MATCH('PV (extension)'!N7677,parameters!$B$196:$B$198,0),MATCH('PV (extension)'!B7653,parameters!$C$195:$EJ$195,0))</f>
        <v>1438.6474980193755</v>
      </c>
      <c r="P7677" t="n">
        <v>3</v>
      </c>
      <c r="Q7677" t="n">
        <v>30</v>
      </c>
      <c r="R7677">
        <f>Q7677*P7677*O7677</f>
        <v>129478.27482174379</v>
      </c>
      <c r="S7677">
        <f>1/R7677</f>
        <v>7.7233033987881507E-6</v>
      </c>
    </row>
    <row r="7678" ht="16" customHeight="1" s="29">
      <c r="A7678" t="inlineStr">
        <is>
          <t>photovoltaic slanted-roof installation, 3kWp, single-Si, laminated, integrated, on roof</t>
        </is>
      </c>
      <c r="B7678" s="30">
        <f>M7678*S7678</f>
        <v>5.5861253389901949E-8</v>
      </c>
      <c r="C7678" t="inlineStr">
        <is>
          <t>RER</t>
        </is>
      </c>
      <c r="D7678" t="inlineStr">
        <is>
          <t>unit</t>
        </is>
      </c>
      <c r="F7678" t="inlineStr">
        <is>
          <t>technosphere</t>
        </is>
      </c>
      <c r="G7678" t="n">
        <v>0</v>
      </c>
      <c r="H7678" t="inlineStr">
        <is>
          <t>photovoltaic slanted-roof installation, 3kWp, single-Si, laminated, integrated, on roof</t>
        </is>
      </c>
      <c r="I7678" t="inlineStr">
        <is>
          <t>(2,2,1,1,1,3); Calculation with average annual yield and share of technologies. Lifetime: 30a.</t>
        </is>
      </c>
      <c r="K7678" t="inlineStr">
        <is>
          <t>residential</t>
        </is>
      </c>
      <c r="L7678">
        <f>L7677</f>
        <v>0.17766751537682748</v>
      </c>
      <c r="M7678" s="30">
        <f>INDEX(parameters!$D$41:$AG$178,MATCH('PV (extension)'!B7653,parameters!$C$41:$C$178,0),MATCH('PV (extension)'!A7678,parameters!$D$5:$AG$5,0))/L7678</f>
        <v>7.2328187183047909E-3</v>
      </c>
      <c r="N7678" s="3" t="inlineStr">
        <is>
          <t>roof-top</t>
        </is>
      </c>
      <c r="O7678">
        <f>INDEX(parameters!$C$196:$EJ$198,MATCH('PV (extension)'!N7678,parameters!$B$196:$B$198,0),MATCH('PV (extension)'!B7653,parameters!$C$195:$EJ$195,0))</f>
        <v>1438.6474980193755</v>
      </c>
      <c r="P7678" t="n">
        <v>3</v>
      </c>
      <c r="Q7678" t="n">
        <v>30</v>
      </c>
      <c r="R7678">
        <f>Q7678*P7678*O7678</f>
        <v>129478.27482174379</v>
      </c>
      <c r="S7678">
        <f>1/R7678</f>
        <v>7.7233033987881507E-6</v>
      </c>
    </row>
    <row r="7679" ht="16" customHeight="1" s="29">
      <c r="A7679" t="inlineStr">
        <is>
          <t>photovoltaic slanted-roof installation, 3kWp, single-Si, panel, mounted, on roof</t>
        </is>
      </c>
      <c r="B7679" s="30">
        <f>M7679*S7679</f>
        <v>9.4549127418829341E-7</v>
      </c>
      <c r="C7679" t="inlineStr">
        <is>
          <t>RER</t>
        </is>
      </c>
      <c r="D7679" t="inlineStr">
        <is>
          <t>unit</t>
        </is>
      </c>
      <c r="F7679" t="inlineStr">
        <is>
          <t>technosphere</t>
        </is>
      </c>
      <c r="G7679" t="n">
        <v>0</v>
      </c>
      <c r="H7679" t="inlineStr">
        <is>
          <t>photovoltaic slanted-roof installation, 3kWp, single-Si, panel, mounted, on roof</t>
        </is>
      </c>
      <c r="I7679" t="inlineStr">
        <is>
          <t>(2,2,1,1,1,3); Calculation with average annual yield and share of technologies. Lifetime: 30a.</t>
        </is>
      </c>
      <c r="K7679" t="inlineStr">
        <is>
          <t>residential</t>
        </is>
      </c>
      <c r="L7679">
        <f>L7678</f>
        <v>0.17766751537682748</v>
      </c>
      <c r="M7679" s="30">
        <f>INDEX(parameters!$D$41:$AG$178,MATCH('PV (extension)'!B7653,parameters!$C$41:$C$178,0),MATCH('PV (extension)'!A7679,parameters!$D$5:$AG$5,0))/L7679</f>
        <v>0.12242057904091255</v>
      </c>
      <c r="N7679" s="3" t="inlineStr">
        <is>
          <t>roof-top</t>
        </is>
      </c>
      <c r="O7679">
        <f>INDEX(parameters!$C$196:$EJ$198,MATCH('PV (extension)'!N7679,parameters!$B$196:$B$198,0),MATCH('PV (extension)'!B7653,parameters!$C$195:$EJ$195,0))</f>
        <v>1438.6474980193755</v>
      </c>
      <c r="P7679" t="n">
        <v>3</v>
      </c>
      <c r="Q7679" t="n">
        <v>30</v>
      </c>
      <c r="R7679">
        <f>Q7679*P7679*O7679</f>
        <v>129478.27482174379</v>
      </c>
      <c r="S7679">
        <f>1/R7679</f>
        <v>7.7233033987881507E-6</v>
      </c>
    </row>
    <row r="7680" s="29">
      <c r="A7680" t="inlineStr">
        <is>
          <t>market for tap water</t>
        </is>
      </c>
      <c r="B7680" t="n">
        <v>0.0037026</v>
      </c>
      <c r="C7680" t="inlineStr">
        <is>
          <t>Europe without Switzerland</t>
        </is>
      </c>
      <c r="D7680" t="inlineStr">
        <is>
          <t>kilogram</t>
        </is>
      </c>
      <c r="F7680" t="inlineStr">
        <is>
          <t>technosphere</t>
        </is>
      </c>
      <c r="G7680" t="n">
        <v>0</v>
      </c>
      <c r="H7680" t="inlineStr">
        <is>
          <t>tap water</t>
        </is>
      </c>
      <c r="I7680" t="inlineStr">
        <is>
          <t>(2,2,1,1,1,3); Estimation 20l/m2 panel</t>
        </is>
      </c>
    </row>
    <row r="7681" s="29">
      <c r="A7681" t="inlineStr">
        <is>
          <t>treatment of wastewater, from residence, capacity 1.1E10l/year</t>
        </is>
      </c>
      <c r="B7681" t="n">
        <v>-3.3323e-06</v>
      </c>
      <c r="C7681" t="inlineStr">
        <is>
          <t>CH</t>
        </is>
      </c>
      <c r="D7681" t="inlineStr">
        <is>
          <t>cubic meter</t>
        </is>
      </c>
      <c r="F7681" t="inlineStr">
        <is>
          <t>technosphere</t>
        </is>
      </c>
      <c r="G7681" t="n">
        <v>0</v>
      </c>
      <c r="H7681" t="inlineStr">
        <is>
          <t>wastewater, from residence</t>
        </is>
      </c>
      <c r="I7681" t="inlineStr">
        <is>
          <t>(2,2,1,1,1,3); Estimation 20l/m2 panel</t>
        </is>
      </c>
    </row>
    <row r="7682" s="29"/>
    <row r="7683" customFormat="1" s="28">
      <c r="A7683" s="28" t="inlineStr">
        <is>
          <t>Activity</t>
        </is>
      </c>
      <c r="B7683" s="28" t="inlineStr">
        <is>
          <t>electricity production, photovoltaic, commercial</t>
        </is>
      </c>
    </row>
    <row r="7684">
      <c r="A7684" t="inlineStr">
        <is>
          <t>comment</t>
        </is>
      </c>
      <c r="B768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")&amp;HLOOKUP(B7685,parameters!$C$195:$EJ$198,2,0)&amp;" kWh/kWp.
Annual output, Facade: "&amp;HLOOKUP(B7685,parameters!$C$195:$EJ$198,3,0)&amp;" kWh/kWp.
Annual output, Open-ground: "&amp;HLOOKUP(B7685,parameters!$C$195:$EJ$198,4,0)&amp;_xlfn._LONGTEXT("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")&amp;VLOOKUP(B7685,'extension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1438.64749801938 kWh/kWp.
Annual output, Facade: 1010.11420073701 kWh/kWp.
Annual output, Open-ground: 1530.47606172274 kWh/kWp.
Amount of solar energy transformed to electricity. Waste heat emission due to losses of electricity in the system.
Technology:  Electricity production with grid-connected photovoltaic power plants.
Time period:  Time of publications
Production volume: 14.189 GWh in 2025.
Sampling:  Statistical data and model calculations
Extrapolations:  Use of PV technology data investigated for other countries (Switzerland). Correction of average yield with Swiss data.
Uncertainty:  None
Author: Romain Sacchi, PSI, romain.sacchi@psi.ch</v>
      </c>
    </row>
    <row r="7685" s="29">
      <c r="A7685" t="inlineStr">
        <is>
          <t>location</t>
        </is>
      </c>
      <c r="B7685" t="inlineStr">
        <is>
          <t>HN</t>
        </is>
      </c>
    </row>
    <row r="7686" s="29">
      <c r="A7686" t="inlineStr">
        <is>
          <t>production amount</t>
        </is>
      </c>
      <c r="B7686" t="n">
        <v>1</v>
      </c>
    </row>
    <row r="7687" s="29">
      <c r="A7687" t="inlineStr">
        <is>
          <t>reference product</t>
        </is>
      </c>
      <c r="B7687" t="inlineStr">
        <is>
          <t>electricity, low voltage</t>
        </is>
      </c>
    </row>
    <row r="7688" s="29">
      <c r="A7688" t="inlineStr">
        <is>
          <t>source</t>
        </is>
      </c>
      <c r="B76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689" s="29">
      <c r="A7689" t="inlineStr">
        <is>
          <t>type</t>
        </is>
      </c>
      <c r="B7689" t="inlineStr">
        <is>
          <t>process</t>
        </is>
      </c>
    </row>
    <row r="7690" s="29">
      <c r="A7690" t="inlineStr">
        <is>
          <t>unit</t>
        </is>
      </c>
      <c r="B7690" t="inlineStr">
        <is>
          <t>kilowatt hour</t>
        </is>
      </c>
    </row>
    <row r="7691" s="29">
      <c r="A7691" t="inlineStr">
        <is>
          <t>Exchanges</t>
        </is>
      </c>
    </row>
    <row r="7692" customFormat="1" s="28">
      <c r="A7692" s="28" t="inlineStr">
        <is>
          <t>name</t>
        </is>
      </c>
      <c r="B7692" s="28" t="inlineStr">
        <is>
          <t>amount</t>
        </is>
      </c>
      <c r="C7692" s="28" t="inlineStr">
        <is>
          <t>location</t>
        </is>
      </c>
      <c r="D7692" s="28" t="inlineStr">
        <is>
          <t>unit</t>
        </is>
      </c>
      <c r="E7692" s="28" t="inlineStr">
        <is>
          <t>categories</t>
        </is>
      </c>
      <c r="F7692" s="28" t="inlineStr">
        <is>
          <t>type</t>
        </is>
      </c>
      <c r="G7692" s="28" t="inlineStr">
        <is>
          <t>uncertainty type</t>
        </is>
      </c>
      <c r="H7692" s="28" t="inlineStr">
        <is>
          <t>reference product</t>
        </is>
      </c>
      <c r="I7692" s="28" t="inlineStr">
        <is>
          <t>comment</t>
        </is>
      </c>
      <c r="J7692" s="28" t="inlineStr">
        <is>
          <t>production volume</t>
        </is>
      </c>
      <c r="K7692" s="28" t="inlineStr">
        <is>
          <t>scope</t>
        </is>
      </c>
      <c r="L7692" s="28" t="inlineStr">
        <is>
          <t>scope share</t>
        </is>
      </c>
      <c r="M7692" s="28" t="inlineStr">
        <is>
          <t>tech share</t>
        </is>
      </c>
      <c r="N7692" s="28" t="inlineStr">
        <is>
          <t>installation</t>
        </is>
      </c>
      <c r="O7692" s="28" t="inlineStr">
        <is>
          <t>productivity</t>
        </is>
      </c>
      <c r="P7692" s="28" t="inlineStr">
        <is>
          <t>kWp</t>
        </is>
      </c>
      <c r="Q7692" s="28" t="inlineStr">
        <is>
          <t>lifetime</t>
        </is>
      </c>
      <c r="R7692" s="28" t="inlineStr">
        <is>
          <t>lifetime production</t>
        </is>
      </c>
      <c r="S7692" s="28" t="inlineStr">
        <is>
          <t>inverted lifetime production</t>
        </is>
      </c>
    </row>
    <row r="7693" s="29">
      <c r="A7693" t="inlineStr">
        <is>
          <t>Energy, solar, converted</t>
        </is>
      </c>
      <c r="B7693" t="n">
        <v>3.8503</v>
      </c>
      <c r="D7693" t="inlineStr">
        <is>
          <t>megajoule</t>
        </is>
      </c>
      <c r="E7693" t="inlineStr">
        <is>
          <t>natural resource::in air</t>
        </is>
      </c>
      <c r="F7693" t="inlineStr">
        <is>
          <t>biosphere</t>
        </is>
      </c>
      <c r="G7693" t="n">
        <v>0</v>
      </c>
      <c r="I7693" t="inlineStr">
        <is>
          <t>(2,2,1,1,1,3); Energy loss in the system</t>
        </is>
      </c>
    </row>
    <row r="7694" s="29">
      <c r="A7694" t="inlineStr">
        <is>
          <t>Heat, waste</t>
        </is>
      </c>
      <c r="B7694" t="n">
        <v>0.25027</v>
      </c>
      <c r="D7694" t="inlineStr">
        <is>
          <t>megajoule</t>
        </is>
      </c>
      <c r="E7694" t="inlineStr">
        <is>
          <t>air</t>
        </is>
      </c>
      <c r="F7694" t="inlineStr">
        <is>
          <t>biosphere</t>
        </is>
      </c>
      <c r="G7694" t="n">
        <v>0</v>
      </c>
      <c r="I7694" t="inlineStr">
        <is>
          <t>(1,na,na,na,na,na); Calculation with average annual output and share of technologies; Average degradation of 10.5% included</t>
        </is>
      </c>
    </row>
    <row r="7695" s="29">
      <c r="A7695" t="inlineStr">
        <is>
          <t>electricity production, photovoltaic, commercial</t>
        </is>
      </c>
      <c r="B7695" t="n">
        <v>1</v>
      </c>
      <c r="C7695" t="inlineStr">
        <is>
          <t>HN</t>
        </is>
      </c>
      <c r="D7695" t="inlineStr">
        <is>
          <t>kilowatt hour</t>
        </is>
      </c>
      <c r="E7695" t="inlineStr">
        <is>
          <t>photovoltaic::power plants</t>
        </is>
      </c>
      <c r="F7695" t="inlineStr">
        <is>
          <t>production</t>
        </is>
      </c>
      <c r="G7695" t="n">
        <v>0</v>
      </c>
      <c r="H7695" t="inlineStr">
        <is>
          <t>electricity, low voltage</t>
        </is>
      </c>
      <c r="J7695">
        <f>VLOOKUP(C7695,'extension - production vol'!$B$6:$D$235,3,0)</f>
        <v>14.189</v>
      </c>
    </row>
    <row r="7696" ht="16" customHeight="1" s="29">
      <c r="A7696" t="inlineStr">
        <is>
          <t>photovoltaic flat-roof installation, 156 kWp, multi-Si, on roof</t>
        </is>
      </c>
      <c r="B7696" s="30">
        <f>M7696*S7696</f>
        <v>1.8235578849595864E-8</v>
      </c>
      <c r="C7696" t="inlineStr">
        <is>
          <t>CH</t>
        </is>
      </c>
      <c r="D7696" t="inlineStr">
        <is>
          <t>unit</t>
        </is>
      </c>
      <c r="F7696" t="inlineStr">
        <is>
          <t>technosphere</t>
        </is>
      </c>
      <c r="G7696" t="n">
        <v>0</v>
      </c>
      <c r="H7696" t="inlineStr">
        <is>
          <t>photovoltaic flat-roof installation, 156 kWp, multi-Si, on roof</t>
        </is>
      </c>
      <c r="I7696" t="inlineStr">
        <is>
          <t>(2,2,1,1,1,3); Calculation with average annual yield and share of technologies. Lifetime: 30a.</t>
        </is>
      </c>
      <c r="K7696" t="inlineStr">
        <is>
          <t>commercial</t>
        </is>
      </c>
      <c r="L7696">
        <f>IF(K7696="residential",VLOOKUP(B7685,parameters!$C$41:$AG$178,18,0),IF(K7696="commercial",1-VLOOKUP(B7685,parameters!$C$41:$AG$178,18,0),1))</f>
        <v>0.82233248462317254</v>
      </c>
      <c r="M7696" s="30">
        <f>INDEX(parameters!$D$41:$AG$178,MATCH('PV (extension)'!B7685,parameters!$C$41:$C$178,0),MATCH('PV (extension)'!A7696,parameters!$D$5:$AG$5,0))/L7696</f>
        <v>0.12277778707072071</v>
      </c>
      <c r="N7696" s="3" t="inlineStr">
        <is>
          <t>roof-top</t>
        </is>
      </c>
      <c r="O7696">
        <f>INDEX(parameters!$C$196:$EJ$198,MATCH('PV (extension)'!N7696,parameters!$B$196:$B$198,0),MATCH('PV (extension)'!B7685,parameters!$C$195:$EJ$195,0))</f>
        <v>1438.6474980193755</v>
      </c>
      <c r="P7696" t="n">
        <v>156</v>
      </c>
      <c r="Q7696" t="n">
        <v>30</v>
      </c>
      <c r="R7696">
        <f>Q7696*P7696*O7696</f>
        <v>6732870.2907306775</v>
      </c>
      <c r="S7696">
        <f>1/R7696</f>
        <v>1.4852506536131057E-7</v>
      </c>
    </row>
    <row r="7697" ht="16" customHeight="1" s="29">
      <c r="A7697" t="inlineStr">
        <is>
          <t>photovoltaic flat-roof installation, 156 kWp, single-Si, on roof</t>
        </is>
      </c>
      <c r="B7697" s="30">
        <f>M7697*S7697</f>
        <v>9.525605463464781E-9</v>
      </c>
      <c r="C7697" t="inlineStr">
        <is>
          <t>CH</t>
        </is>
      </c>
      <c r="D7697" t="inlineStr">
        <is>
          <t>unit</t>
        </is>
      </c>
      <c r="F7697" t="inlineStr">
        <is>
          <t>technosphere</t>
        </is>
      </c>
      <c r="G7697" t="n">
        <v>0</v>
      </c>
      <c r="H7697" t="inlineStr">
        <is>
          <t>photovoltaic flat-roof installation, 156 kWp, single-Si, on roof</t>
        </is>
      </c>
      <c r="I7697" t="inlineStr">
        <is>
          <t>(2,2,1,1,1,3); Calculation with average annual yield and share of technologies. Lifetime: 30a.</t>
        </is>
      </c>
      <c r="K7697" t="inlineStr">
        <is>
          <t>commercial</t>
        </is>
      </c>
      <c r="L7697">
        <f>L7696</f>
        <v>0.82233248462317254</v>
      </c>
      <c r="M7697" s="30">
        <f>INDEX(parameters!$D$41:$AG$178,MATCH('PV (extension)'!B7685,parameters!$C$41:$C$178,0),MATCH('PV (extension)'!A7697,parameters!$D$5:$AG$5,0))/L7697</f>
        <v>6.4134666026183854E-2</v>
      </c>
      <c r="N7697" s="3" t="inlineStr">
        <is>
          <t>roof-top</t>
        </is>
      </c>
      <c r="O7697">
        <f>INDEX(parameters!$C$196:$EJ$198,MATCH('PV (extension)'!N7697,parameters!$B$196:$B$198,0),MATCH('PV (extension)'!B7685,parameters!$C$195:$EJ$195,0))</f>
        <v>1438.6474980193755</v>
      </c>
      <c r="P7697" t="n">
        <v>156</v>
      </c>
      <c r="Q7697" t="n">
        <v>30</v>
      </c>
      <c r="R7697">
        <f>Q7697*P7697*O7697</f>
        <v>6732870.2907306775</v>
      </c>
      <c r="S7697">
        <f>1/R7697</f>
        <v>1.4852506536131057E-7</v>
      </c>
    </row>
    <row r="7698" s="29">
      <c r="A7698" t="inlineStr">
        <is>
          <t>photovoltaic open ground installation, 570 kWp, CIS, on open ground</t>
        </is>
      </c>
      <c r="B7698" s="30">
        <f>M7698*S7698</f>
        <v>4.6949527262587493E-10</v>
      </c>
      <c r="C7698" t="inlineStr">
        <is>
          <t>RER</t>
        </is>
      </c>
      <c r="D7698" t="inlineStr">
        <is>
          <t>unit</t>
        </is>
      </c>
      <c r="F7698" t="inlineStr">
        <is>
          <t>technosphere</t>
        </is>
      </c>
      <c r="G7698" t="n">
        <v>0</v>
      </c>
      <c r="H7698" t="inlineStr">
        <is>
          <t>photovoltaic open ground installation, 570 kWp, CIS, on open ground</t>
        </is>
      </c>
      <c r="I7698" t="inlineStr">
        <is>
          <t>(2,2,1,1,1,3); Calculation with average annual yield and share of technologies. Lifetime: 30a.</t>
        </is>
      </c>
      <c r="K7698" t="inlineStr">
        <is>
          <t>commercial</t>
        </is>
      </c>
      <c r="L7698">
        <f>L7697</f>
        <v>0.82233248462317254</v>
      </c>
      <c r="M7698" s="30">
        <f>INDEX(parameters!$D$41:$AG$178,MATCH('PV (extension)'!B7685,parameters!$C$41:$C$178,0),MATCH('PV (extension)'!A7698,parameters!$D$5:$AG$5,0))/L7698</f>
        <v>1.2287226816964775E-2</v>
      </c>
      <c r="N7698" t="inlineStr">
        <is>
          <t>central</t>
        </is>
      </c>
      <c r="O7698">
        <f>INDEX(parameters!$C$196:$EJ$198,MATCH('PV (extension)'!N7698,parameters!$B$196:$B$198,0),MATCH('PV (extension)'!B7685,parameters!$C$195:$EJ$195,0))</f>
        <v>1530.47606172274</v>
      </c>
      <c r="P7698" t="n">
        <v>570</v>
      </c>
      <c r="Q7698" t="n">
        <v>30</v>
      </c>
      <c r="R7698">
        <f>Q7698*P7698*O7698</f>
        <v>26171140.655458856</v>
      </c>
      <c r="S7698">
        <f>1/R7698</f>
        <v>3.8210027341372947E-8</v>
      </c>
    </row>
    <row r="7699" s="29">
      <c r="A7699" t="inlineStr">
        <is>
          <t>photovoltaic open ground installation, 570 kWp, CdTe, on open ground</t>
        </is>
      </c>
      <c r="B7699" s="30">
        <f>M7699*S7699</f>
        <v>3.4488760815853869E-9</v>
      </c>
      <c r="C7699" t="inlineStr">
        <is>
          <t>RER</t>
        </is>
      </c>
      <c r="D7699" t="inlineStr">
        <is>
          <t>unit</t>
        </is>
      </c>
      <c r="F7699" t="inlineStr">
        <is>
          <t>technosphere</t>
        </is>
      </c>
      <c r="G7699" t="n">
        <v>0</v>
      </c>
      <c r="H7699" t="inlineStr">
        <is>
          <t>photovoltaic open ground installation, 570 kWp, CdTe, on open ground</t>
        </is>
      </c>
      <c r="I7699" t="inlineStr">
        <is>
          <t>(2,2,1,1,1,3); Calculation with average annual yield and share of technologies. Lifetime: 30a.</t>
        </is>
      </c>
      <c r="K7699" t="inlineStr">
        <is>
          <t>commercial</t>
        </is>
      </c>
      <c r="L7699">
        <f>L7698</f>
        <v>0.82233248462317254</v>
      </c>
      <c r="M7699" s="30">
        <f>INDEX(parameters!$D$41:$AG$178,MATCH('PV (extension)'!B7685,parameters!$C$41:$C$178,0),MATCH('PV (extension)'!A7699,parameters!$D$5:$AG$5,0))/L7699</f>
        <v>9.0261021034418951E-2</v>
      </c>
      <c r="N7699" t="inlineStr">
        <is>
          <t>central</t>
        </is>
      </c>
      <c r="O7699">
        <f>INDEX(parameters!$C$196:$EJ$198,MATCH('PV (extension)'!N7699,parameters!$B$196:$B$198,0),MATCH('PV (extension)'!B7685,parameters!$C$195:$EJ$195,0))</f>
        <v>1530.47606172274</v>
      </c>
      <c r="P7699" t="n">
        <v>570</v>
      </c>
      <c r="Q7699" t="n">
        <v>30</v>
      </c>
      <c r="R7699">
        <f>Q7699*P7699*O7699</f>
        <v>26171140.655458856</v>
      </c>
      <c r="S7699">
        <f>1/R7699</f>
        <v>3.8210027341372947E-8</v>
      </c>
    </row>
    <row r="7700" s="29">
      <c r="A7700" t="inlineStr">
        <is>
          <t>photovoltaic open ground installation, 570 kWp, micro-Si, on open ground</t>
        </is>
      </c>
      <c r="B7700" s="30">
        <f>M7700*S7700</f>
        <v>3.6555639086572442E-11</v>
      </c>
      <c r="C7700" t="inlineStr">
        <is>
          <t>RER</t>
        </is>
      </c>
      <c r="D7700" t="inlineStr">
        <is>
          <t>unit</t>
        </is>
      </c>
      <c r="F7700" t="inlineStr">
        <is>
          <t>technosphere</t>
        </is>
      </c>
      <c r="G7700" t="n">
        <v>0</v>
      </c>
      <c r="H7700" t="inlineStr">
        <is>
          <t>photovoltaic open ground installation, 570 kWp, micro-Si, on open ground</t>
        </is>
      </c>
      <c r="I7700" t="inlineStr">
        <is>
          <t>(2,2,1,1,1,3); Calculation with average annual yield and share of technologies. Lifetime: 30a.</t>
        </is>
      </c>
      <c r="K7700" t="inlineStr">
        <is>
          <t>commercial</t>
        </is>
      </c>
      <c r="L7700">
        <f>L7699</f>
        <v>0.82233248462317254</v>
      </c>
      <c r="M7700" s="30">
        <f>INDEX(parameters!$D$41:$AG$178,MATCH('PV (extension)'!B7685,parameters!$C$41:$C$178,0),MATCH('PV (extension)'!A7700,parameters!$D$5:$AG$5,0))/L7700</f>
        <v>9.5670277228487681E-4</v>
      </c>
      <c r="N7700" t="inlineStr">
        <is>
          <t>central</t>
        </is>
      </c>
      <c r="O7700">
        <f>INDEX(parameters!$C$196:$EJ$198,MATCH('PV (extension)'!N7700,parameters!$B$196:$B$198,0),MATCH('PV (extension)'!B7685,parameters!$C$195:$EJ$195,0))</f>
        <v>1530.47606172274</v>
      </c>
      <c r="P7700" t="n">
        <v>570</v>
      </c>
      <c r="Q7700" t="n">
        <v>30</v>
      </c>
      <c r="R7700">
        <f>Q7700*P7700*O7700</f>
        <v>26171140.655458856</v>
      </c>
      <c r="S7700">
        <f>1/R7700</f>
        <v>3.8210027341372947E-8</v>
      </c>
    </row>
    <row r="7701" s="29">
      <c r="A7701" t="inlineStr">
        <is>
          <t>photovoltaic open ground installation, 570 kWp, multi-Si, on open ground</t>
        </is>
      </c>
      <c r="B7701" s="30">
        <f>M7701*S7701</f>
        <v>1.2233315518121228E-8</v>
      </c>
      <c r="C7701" t="inlineStr">
        <is>
          <t>RER</t>
        </is>
      </c>
      <c r="D7701" t="inlineStr">
        <is>
          <t>unit</t>
        </is>
      </c>
      <c r="F7701" t="inlineStr">
        <is>
          <t>technosphere</t>
        </is>
      </c>
      <c r="G7701" t="n">
        <v>0</v>
      </c>
      <c r="H7701" t="inlineStr">
        <is>
          <t>photovoltaic open ground installation, 570 kWp, multi-Si, on open ground</t>
        </is>
      </c>
      <c r="I7701" t="inlineStr">
        <is>
          <t>(2,2,1,1,1,3); Calculation with average annual yield and share of technologies. Lifetime: 30a.</t>
        </is>
      </c>
      <c r="K7701" t="inlineStr">
        <is>
          <t>commercial</t>
        </is>
      </c>
      <c r="L7701">
        <f>L7700</f>
        <v>0.82233248462317254</v>
      </c>
      <c r="M7701" s="30">
        <f>INDEX(parameters!$D$41:$AG$178,MATCH('PV (extension)'!B7685,parameters!$C$41:$C$178,0),MATCH('PV (extension)'!A7701,parameters!$D$5:$AG$5,0))/L7701</f>
        <v>0.32015982110735819</v>
      </c>
      <c r="N7701" t="inlineStr">
        <is>
          <t>central</t>
        </is>
      </c>
      <c r="O7701">
        <f>INDEX(parameters!$C$196:$EJ$198,MATCH('PV (extension)'!N7701,parameters!$B$196:$B$198,0),MATCH('PV (extension)'!B7685,parameters!$C$195:$EJ$195,0))</f>
        <v>1530.47606172274</v>
      </c>
      <c r="P7701" t="n">
        <v>570</v>
      </c>
      <c r="Q7701" t="n">
        <v>30</v>
      </c>
      <c r="R7701">
        <f>Q7701*P7701*O7701</f>
        <v>26171140.655458856</v>
      </c>
      <c r="S7701">
        <f>1/R7701</f>
        <v>3.8210027341372947E-8</v>
      </c>
    </row>
    <row r="7702" s="29">
      <c r="A7702" t="inlineStr">
        <is>
          <t>photovoltaic open ground installation, 570 kWp, single-Si, on open ground</t>
        </is>
      </c>
      <c r="B7702" s="30">
        <f>M7702*S7702</f>
        <v>6.4890772260429354E-9</v>
      </c>
      <c r="C7702" t="inlineStr">
        <is>
          <t>RER</t>
        </is>
      </c>
      <c r="D7702" t="inlineStr">
        <is>
          <t>unit</t>
        </is>
      </c>
      <c r="F7702" t="inlineStr">
        <is>
          <t>technosphere</t>
        </is>
      </c>
      <c r="G7702" t="n">
        <v>0</v>
      </c>
      <c r="H7702" t="inlineStr">
        <is>
          <t>photovoltaic open ground installation, 570 kWp, single-Si, on open ground</t>
        </is>
      </c>
      <c r="I7702" t="inlineStr">
        <is>
          <t>(2,2,1,1,1,3); Calculation with average annual yield and share of technologies. Lifetime: 30a.</t>
        </is>
      </c>
      <c r="K7702" t="inlineStr">
        <is>
          <t>commercial</t>
        </is>
      </c>
      <c r="L7702">
        <f>L7701</f>
        <v>0.82233248462317254</v>
      </c>
      <c r="M7702" s="30">
        <f>INDEX(parameters!$D$41:$AG$178,MATCH('PV (extension)'!B7685,parameters!$C$41:$C$178,0),MATCH('PV (extension)'!A7702,parameters!$D$5:$AG$5,0))/L7702</f>
        <v>0.16982655280690445</v>
      </c>
      <c r="N7702" t="inlineStr">
        <is>
          <t>central</t>
        </is>
      </c>
      <c r="O7702">
        <f>INDEX(parameters!$C$196:$EJ$198,MATCH('PV (extension)'!N7702,parameters!$B$196:$B$198,0),MATCH('PV (extension)'!B7685,parameters!$C$195:$EJ$195,0))</f>
        <v>1530.47606172274</v>
      </c>
      <c r="P7702" t="n">
        <v>570</v>
      </c>
      <c r="Q7702" t="n">
        <v>30</v>
      </c>
      <c r="R7702">
        <f>Q7702*P7702*O7702</f>
        <v>26171140.655458856</v>
      </c>
      <c r="S7702">
        <f>1/R7702</f>
        <v>3.8210027341372947E-8</v>
      </c>
    </row>
    <row r="7703" ht="16" customHeight="1" s="29">
      <c r="A7703" t="inlineStr">
        <is>
          <t>photovoltaic slanted-roof installation, 93 kWp, multi-Si, laminated, integrated, on roof</t>
        </is>
      </c>
      <c r="B7703" s="30">
        <f>M7703*S7703</f>
        <v>2.0024417949948423E-9</v>
      </c>
      <c r="C7703" t="inlineStr">
        <is>
          <t>CH</t>
        </is>
      </c>
      <c r="D7703" t="inlineStr">
        <is>
          <t>unit</t>
        </is>
      </c>
      <c r="F7703" t="inlineStr">
        <is>
          <t>technosphere</t>
        </is>
      </c>
      <c r="G7703" t="n">
        <v>0</v>
      </c>
      <c r="H7703" t="inlineStr">
        <is>
          <t>photovoltaic slanted-roof installation, 93 kWp, multi-Si, laminated, integrated, on roof</t>
        </is>
      </c>
      <c r="I7703" t="inlineStr">
        <is>
          <t>(2,2,1,1,1,3); Calculation with average annual yield and share of technologies. Lifetime: 30a.</t>
        </is>
      </c>
      <c r="K7703" t="inlineStr">
        <is>
          <t>commercial</t>
        </is>
      </c>
      <c r="L7703">
        <f>L7702</f>
        <v>0.82233248462317254</v>
      </c>
      <c r="M7703" s="30">
        <f>INDEX(parameters!$D$41:$AG$178,MATCH('PV (extension)'!B7685,parameters!$C$41:$C$178,0),MATCH('PV (extension)'!A7703,parameters!$D$5:$AG$5,0))/L7703</f>
        <v>8.0374539804535308E-3</v>
      </c>
      <c r="N7703" s="3" t="inlineStr">
        <is>
          <t>roof-top</t>
        </is>
      </c>
      <c r="O7703">
        <f>INDEX(parameters!$C$196:$EJ$198,MATCH('PV (extension)'!N7703,parameters!$B$196:$B$198,0),MATCH('PV (extension)'!B7685,parameters!$C$195:$EJ$195,0))</f>
        <v>1438.6474980193755</v>
      </c>
      <c r="P7703" t="n">
        <v>93</v>
      </c>
      <c r="Q7703" t="n">
        <v>30</v>
      </c>
      <c r="R7703">
        <f>Q7703*P7703*O7703</f>
        <v>4013826.5194740575</v>
      </c>
      <c r="S7703">
        <f>1/R7703</f>
        <v>2.491388193157468E-7</v>
      </c>
    </row>
    <row r="7704" ht="16" customHeight="1" s="29">
      <c r="A7704" t="inlineStr">
        <is>
          <t>photovoltaic slanted-roof installation, 93 kWp, multi-Si, panel, mounted, on roof</t>
        </is>
      </c>
      <c r="B7704" s="30">
        <f>M7704*S7704</f>
        <v>3.3954310251887654E-8</v>
      </c>
      <c r="C7704" t="inlineStr">
        <is>
          <t>CH</t>
        </is>
      </c>
      <c r="D7704" t="inlineStr">
        <is>
          <t>unit</t>
        </is>
      </c>
      <c r="F7704" t="inlineStr">
        <is>
          <t>technosphere</t>
        </is>
      </c>
      <c r="G7704" t="n">
        <v>0</v>
      </c>
      <c r="H7704" t="inlineStr">
        <is>
          <t>photovoltaic slanted-roof installation, 93 kWp, multi-Si, panel, mounted, on roof</t>
        </is>
      </c>
      <c r="I7704" t="inlineStr">
        <is>
          <t>(2,2,1,1,1,3); Calculation with average annual yield and share of technologies. Lifetime: 30a.</t>
        </is>
      </c>
      <c r="K7704" t="inlineStr">
        <is>
          <t>commercial</t>
        </is>
      </c>
      <c r="L7704">
        <f>L7703</f>
        <v>0.82233248462317254</v>
      </c>
      <c r="M7704" s="30">
        <f>INDEX(parameters!$D$41:$AG$178,MATCH('PV (extension)'!B7685,parameters!$C$41:$C$178,0),MATCH('PV (extension)'!A7704,parameters!$D$5:$AG$5,0))/L7704</f>
        <v>0.13628671093947653</v>
      </c>
      <c r="N7704" s="3" t="inlineStr">
        <is>
          <t>roof-top</t>
        </is>
      </c>
      <c r="O7704">
        <f>INDEX(parameters!$C$196:$EJ$198,MATCH('PV (extension)'!N7704,parameters!$B$196:$B$198,0),MATCH('PV (extension)'!B7685,parameters!$C$195:$EJ$195,0))</f>
        <v>1438.6474980193755</v>
      </c>
      <c r="P7704" t="n">
        <v>93</v>
      </c>
      <c r="Q7704" t="n">
        <v>30</v>
      </c>
      <c r="R7704">
        <f>Q7704*P7704*O7704</f>
        <v>4013826.5194740575</v>
      </c>
      <c r="S7704">
        <f>1/R7704</f>
        <v>2.491388193157468E-7</v>
      </c>
    </row>
    <row r="7705" ht="16" customHeight="1" s="29">
      <c r="A7705" t="inlineStr">
        <is>
          <t>photovoltaic slanted-roof installation, 93 kWp, single-Si, laminated, integrated, on roof</t>
        </is>
      </c>
      <c r="B7705" s="30">
        <f>M7705*S7705</f>
        <v>1.0585774802486826E-9</v>
      </c>
      <c r="C7705" t="inlineStr">
        <is>
          <t>CH</t>
        </is>
      </c>
      <c r="D7705" t="inlineStr">
        <is>
          <t>unit</t>
        </is>
      </c>
      <c r="F7705" t="inlineStr">
        <is>
          <t>technosphere</t>
        </is>
      </c>
      <c r="G7705" t="n">
        <v>0</v>
      </c>
      <c r="H7705" t="inlineStr">
        <is>
          <t>photovoltaic slanted-roof installation, 93 kWp, single-Si, laminated, integrated, on roof</t>
        </is>
      </c>
      <c r="I7705" t="inlineStr">
        <is>
          <t>(2,2,1,1,1,3); Calculation with average annual yield and share of technologies. Lifetime: 30a.</t>
        </is>
      </c>
      <c r="K7705" t="inlineStr">
        <is>
          <t>commercial</t>
        </is>
      </c>
      <c r="L7705">
        <f>L7704</f>
        <v>0.82233248462317254</v>
      </c>
      <c r="M7705" s="30">
        <f>INDEX(parameters!$D$41:$AG$178,MATCH('PV (extension)'!B7685,parameters!$C$41:$C$178,0),MATCH('PV (extension)'!A7705,parameters!$D$5:$AG$5,0))/L7705</f>
        <v>4.2489463631401872E-3</v>
      </c>
      <c r="N7705" s="3" t="inlineStr">
        <is>
          <t>roof-top</t>
        </is>
      </c>
      <c r="O7705">
        <f>INDEX(parameters!$C$196:$EJ$198,MATCH('PV (extension)'!N7705,parameters!$B$196:$B$198,0),MATCH('PV (extension)'!B7685,parameters!$C$195:$EJ$195,0))</f>
        <v>1438.6474980193755</v>
      </c>
      <c r="P7705" t="n">
        <v>93</v>
      </c>
      <c r="Q7705" t="n">
        <v>30</v>
      </c>
      <c r="R7705">
        <f>Q7705*P7705*O7705</f>
        <v>4013826.5194740575</v>
      </c>
      <c r="S7705">
        <f>1/R7705</f>
        <v>2.491388193157468E-7</v>
      </c>
    </row>
    <row r="7706" ht="16" customHeight="1" s="29">
      <c r="A7706" t="inlineStr">
        <is>
          <t>photovoltaic slanted-roof installation, 93 kWp, single-Si, panel, mounted, on roof</t>
        </is>
      </c>
      <c r="B7706" s="30">
        <f>M7706*S7706</f>
        <v>1.7785624715613113E-8</v>
      </c>
      <c r="C7706" t="inlineStr">
        <is>
          <t>CH</t>
        </is>
      </c>
      <c r="D7706" t="inlineStr">
        <is>
          <t>unit</t>
        </is>
      </c>
      <c r="F7706" t="inlineStr">
        <is>
          <t>technosphere</t>
        </is>
      </c>
      <c r="G7706" t="n">
        <v>0</v>
      </c>
      <c r="H7706" t="inlineStr">
        <is>
          <t>photovoltaic slanted-roof installation, 93 kWp, single-Si, panel, mounted, on roof</t>
        </is>
      </c>
      <c r="I7706" t="inlineStr">
        <is>
          <t>(2,2,1,1,1,3); Calculation with average annual yield and share of technologies. Lifetime: 30a.</t>
        </is>
      </c>
      <c r="K7706" t="inlineStr">
        <is>
          <t>commercial</t>
        </is>
      </c>
      <c r="L7706">
        <f>L7705</f>
        <v>0.82233248462317254</v>
      </c>
      <c r="M7706" s="30">
        <f>INDEX(parameters!$D$41:$AG$178,MATCH('PV (extension)'!B7685,parameters!$C$41:$C$178,0),MATCH('PV (extension)'!A7706,parameters!$D$5:$AG$5,0))/L7706</f>
        <v>7.1388412148941149E-2</v>
      </c>
      <c r="N7706" s="3" t="inlineStr">
        <is>
          <t>roof-top</t>
        </is>
      </c>
      <c r="O7706">
        <f>INDEX(parameters!$C$196:$EJ$198,MATCH('PV (extension)'!N7706,parameters!$B$196:$B$198,0),MATCH('PV (extension)'!B7685,parameters!$C$195:$EJ$195,0))</f>
        <v>1438.6474980193755</v>
      </c>
      <c r="P7706" t="n">
        <v>93</v>
      </c>
      <c r="Q7706" t="n">
        <v>30</v>
      </c>
      <c r="R7706">
        <f>Q7706*P7706*O7706</f>
        <v>4013826.5194740575</v>
      </c>
      <c r="S7706">
        <f>1/R7706</f>
        <v>2.491388193157468E-7</v>
      </c>
    </row>
    <row r="7707" s="29">
      <c r="A7707" t="inlineStr">
        <is>
          <t>market for tap water</t>
        </is>
      </c>
      <c r="B7707" t="n">
        <v>0.0037026</v>
      </c>
      <c r="C7707" t="inlineStr">
        <is>
          <t>Europe without Switzerland</t>
        </is>
      </c>
      <c r="D7707" t="inlineStr">
        <is>
          <t>kilogram</t>
        </is>
      </c>
      <c r="F7707" t="inlineStr">
        <is>
          <t>technosphere</t>
        </is>
      </c>
      <c r="G7707" t="n">
        <v>0</v>
      </c>
      <c r="H7707" t="inlineStr">
        <is>
          <t>tap water</t>
        </is>
      </c>
      <c r="I7707" t="inlineStr">
        <is>
          <t>(2,2,1,1,1,3); Estimation 20l/m2 panel</t>
        </is>
      </c>
      <c r="M7707" s="30" t="n"/>
    </row>
    <row r="7708" s="29">
      <c r="A7708" t="inlineStr">
        <is>
          <t>treatment of wastewater, from residence, capacity 1.1E10l/year</t>
        </is>
      </c>
      <c r="B7708" t="n">
        <v>-3.3323e-06</v>
      </c>
      <c r="C7708" t="inlineStr">
        <is>
          <t>CH</t>
        </is>
      </c>
      <c r="D7708" t="inlineStr">
        <is>
          <t>cubic meter</t>
        </is>
      </c>
      <c r="F7708" t="inlineStr">
        <is>
          <t>technosphere</t>
        </is>
      </c>
      <c r="G7708" t="n">
        <v>0</v>
      </c>
      <c r="H7708" t="inlineStr">
        <is>
          <t>wastewater, from residence</t>
        </is>
      </c>
      <c r="I7708" t="inlineStr">
        <is>
          <t>(2,2,1,1,1,3); Estimation 20l/m2 panel</t>
        </is>
      </c>
      <c r="M7708" s="30" t="n"/>
    </row>
    <row r="7709" s="29">
      <c r="M7709" s="30" t="n"/>
    </row>
    <row r="7710" customFormat="1" s="28">
      <c r="A7710" s="28" t="inlineStr">
        <is>
          <t>Activity</t>
        </is>
      </c>
      <c r="B7710" s="28" t="inlineStr">
        <is>
          <t>electricity production, photovoltaic</t>
        </is>
      </c>
      <c r="M7710" s="30" t="n"/>
    </row>
    <row r="7711">
      <c r="A7711" t="inlineStr">
        <is>
          <t>comment</t>
        </is>
      </c>
      <c r="B771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")&amp;HLOOKUP(B7712,parameters!$C$195:$EJ$198,2,0)&amp;" kWh/kWp.
Annual output, Facade: "&amp;HLOOKUP(B7712,parameters!$C$195:$EJ$198,3,0)&amp;" kWh/kWp.
Annual output, Open-ground: "&amp;HLOOKUP(B7712,parameters!$C$195:$EJ$198,4,0)&amp;_xlfn._LONGTEXT("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")&amp;VLOOKUP(B7712,'extension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1438.64749801938 kWh/kWp.
Annual output, Facade: 1010.11420073701 kWh/kWp.
Annual output, Open-ground: 1530.47606172274 kWh/kWp.
Amount of solar energy transformed to electricity. Waste heat emission due to losses of electricity in the system.
Technology:  Electricity production with grid-connected photovoltaic power plants.
Time period:  Time of publications
Production volume: 14.189 GWh in 2025.
Sampling:  Statistical data and model calculations
Extrapolations:  Use of PV technology data investigated for other countries (Switzerland). Correction of average yield with Swiss data.
Uncertainty:  None
Author: Romain Sacchi, PSI, romain.sacchi@psi.ch</v>
      </c>
      <c r="M7711" s="30" t="n"/>
    </row>
    <row r="7712" s="29">
      <c r="A7712" t="inlineStr">
        <is>
          <t>location</t>
        </is>
      </c>
      <c r="B7712" t="inlineStr">
        <is>
          <t>HN</t>
        </is>
      </c>
    </row>
    <row r="7713" s="29">
      <c r="A7713" t="inlineStr">
        <is>
          <t>production amount</t>
        </is>
      </c>
      <c r="B7713" t="n">
        <v>1</v>
      </c>
    </row>
    <row r="7714" s="29">
      <c r="A7714" t="inlineStr">
        <is>
          <t>reference product</t>
        </is>
      </c>
      <c r="B7714" t="inlineStr">
        <is>
          <t>electricity, low voltage</t>
        </is>
      </c>
    </row>
    <row r="7715" s="29">
      <c r="A7715" t="inlineStr">
        <is>
          <t>source</t>
        </is>
      </c>
      <c r="B77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716" s="29">
      <c r="A7716" t="inlineStr">
        <is>
          <t>type</t>
        </is>
      </c>
      <c r="B7716" t="inlineStr">
        <is>
          <t>process</t>
        </is>
      </c>
    </row>
    <row r="7717" s="29">
      <c r="A7717" t="inlineStr">
        <is>
          <t>unit</t>
        </is>
      </c>
      <c r="B7717" t="inlineStr">
        <is>
          <t>kilowatt hour</t>
        </is>
      </c>
    </row>
    <row r="7718" s="29">
      <c r="A7718" t="inlineStr">
        <is>
          <t>Exchanges</t>
        </is>
      </c>
    </row>
    <row r="7719" customFormat="1" s="28">
      <c r="A7719" s="28" t="inlineStr">
        <is>
          <t>name</t>
        </is>
      </c>
      <c r="B7719" s="28" t="inlineStr">
        <is>
          <t>amount</t>
        </is>
      </c>
      <c r="C7719" s="28" t="inlineStr">
        <is>
          <t>location</t>
        </is>
      </c>
      <c r="D7719" s="28" t="inlineStr">
        <is>
          <t>unit</t>
        </is>
      </c>
      <c r="E7719" s="28" t="inlineStr">
        <is>
          <t>categories</t>
        </is>
      </c>
      <c r="F7719" s="28" t="inlineStr">
        <is>
          <t>type</t>
        </is>
      </c>
      <c r="G7719" s="28" t="inlineStr">
        <is>
          <t>uncertainty type</t>
        </is>
      </c>
      <c r="H7719" s="28" t="inlineStr">
        <is>
          <t>loc</t>
        </is>
      </c>
      <c r="I7719" s="28" t="inlineStr">
        <is>
          <t>scale</t>
        </is>
      </c>
      <c r="J7719" s="28" t="inlineStr">
        <is>
          <t>comment</t>
        </is>
      </c>
      <c r="K7719" s="28" t="inlineStr">
        <is>
          <t>negative</t>
        </is>
      </c>
      <c r="L7719" s="28" t="inlineStr">
        <is>
          <t>reference product</t>
        </is>
      </c>
      <c r="M7719" s="28" t="inlineStr">
        <is>
          <t>production volume</t>
        </is>
      </c>
      <c r="N7719" s="28" t="inlineStr">
        <is>
          <t>scope</t>
        </is>
      </c>
      <c r="O7719" s="28" t="inlineStr">
        <is>
          <t>scope share</t>
        </is>
      </c>
      <c r="P7719" s="28" t="inlineStr">
        <is>
          <t>tech share</t>
        </is>
      </c>
      <c r="Q7719" s="28" t="inlineStr">
        <is>
          <t>installation</t>
        </is>
      </c>
      <c r="R7719" s="28" t="inlineStr">
        <is>
          <t>productivity</t>
        </is>
      </c>
      <c r="S7719" s="28" t="inlineStr">
        <is>
          <t>kWp</t>
        </is>
      </c>
      <c r="T7719" s="28" t="inlineStr">
        <is>
          <t>lifetime</t>
        </is>
      </c>
      <c r="U7719" s="28" t="inlineStr">
        <is>
          <t>lifetime production</t>
        </is>
      </c>
      <c r="V7719" s="28" t="inlineStr">
        <is>
          <t>inverted lifetime production</t>
        </is>
      </c>
    </row>
    <row r="7720" s="29">
      <c r="A7720" t="inlineStr">
        <is>
          <t>Energy, solar, converted</t>
        </is>
      </c>
      <c r="B7720" t="n">
        <v>3.8503</v>
      </c>
      <c r="D7720" t="inlineStr">
        <is>
          <t>megajoule</t>
        </is>
      </c>
      <c r="E7720" t="inlineStr">
        <is>
          <t>natural resource::in air</t>
        </is>
      </c>
      <c r="F7720" t="inlineStr">
        <is>
          <t>biosphere</t>
        </is>
      </c>
      <c r="G7720" t="n">
        <v>2</v>
      </c>
      <c r="H7720" t="n">
        <v>1.348151067341848</v>
      </c>
      <c r="I7720" t="n">
        <v>0.04340984597628009</v>
      </c>
      <c r="J7720" t="inlineStr">
        <is>
          <t>(2,2,1,1,1,3); Energy loss in the system</t>
        </is>
      </c>
    </row>
    <row r="7721" s="29">
      <c r="A7721" t="inlineStr">
        <is>
          <t>Heat, waste</t>
        </is>
      </c>
      <c r="B7721" t="n">
        <v>0.25027</v>
      </c>
      <c r="D7721" t="inlineStr">
        <is>
          <t>megajoule</t>
        </is>
      </c>
      <c r="E7721" t="inlineStr">
        <is>
          <t>air</t>
        </is>
      </c>
      <c r="F7721" t="inlineStr">
        <is>
          <t>biosphere</t>
        </is>
      </c>
      <c r="G7721" t="n">
        <v>2</v>
      </c>
      <c r="H7721" t="n">
        <v>-1.385214943900327</v>
      </c>
      <c r="I7721" t="n">
        <v>0.02439508208471609</v>
      </c>
      <c r="J7721" t="inlineStr">
        <is>
          <t>(1,na,na,na,na,na); Calculation</t>
        </is>
      </c>
    </row>
    <row r="7722" s="29">
      <c r="A7722" t="inlineStr">
        <is>
          <t>electricity production, photovoltaic</t>
        </is>
      </c>
      <c r="B7722" t="n">
        <v>1</v>
      </c>
      <c r="C7722" t="inlineStr">
        <is>
          <t>HN</t>
        </is>
      </c>
      <c r="D7722" t="inlineStr">
        <is>
          <t>kilowatt hour</t>
        </is>
      </c>
      <c r="E7722" t="inlineStr">
        <is>
          <t>photovoltaic::power plants</t>
        </is>
      </c>
      <c r="F7722" t="inlineStr">
        <is>
          <t>production</t>
        </is>
      </c>
      <c r="G7722" t="n">
        <v>0</v>
      </c>
      <c r="H7722" t="n">
        <v>1</v>
      </c>
      <c r="L7722" t="inlineStr">
        <is>
          <t>electricity, low voltage</t>
        </is>
      </c>
      <c r="M7722">
        <f>VLOOKUP(C7722,'extension - production vol'!$B$6:$D$235,3,0)</f>
        <v>14.189</v>
      </c>
    </row>
    <row r="7723" ht="16" customHeight="1" s="29">
      <c r="A7723" t="inlineStr">
        <is>
          <t>photovoltaic flat-roof installation, 156 kWp, multi-Si, on roof</t>
        </is>
      </c>
      <c r="B7723" s="30">
        <f>P7723*V7723</f>
        <v>1.4995708863929941E-8</v>
      </c>
      <c r="C7723" t="inlineStr">
        <is>
          <t>CH</t>
        </is>
      </c>
      <c r="D7723" t="inlineStr">
        <is>
          <t>unit</t>
        </is>
      </c>
      <c r="F7723" t="inlineStr">
        <is>
          <t>technosphere</t>
        </is>
      </c>
      <c r="G7723" t="n">
        <v>2</v>
      </c>
      <c r="H7723" t="n">
        <v>-18.46800298604678</v>
      </c>
      <c r="I7723" t="n">
        <v>0.09798894162072011</v>
      </c>
      <c r="J7723" t="inlineStr">
        <is>
          <t>(2,2,1,1,1,3); Calculation with average annual yield and share of technologies. Lifetime: 30a.</t>
        </is>
      </c>
      <c r="L7723" t="inlineStr">
        <is>
          <t>photovoltaic flat-roof installation, 156 kWp, multi-Si, on roof</t>
        </is>
      </c>
      <c r="N7723" t="inlineStr">
        <is>
          <t>all</t>
        </is>
      </c>
      <c r="O7723" t="n">
        <v>1</v>
      </c>
      <c r="P7723" s="30">
        <f>INDEX(parameters!$D$41:$AG$178,MATCH('PV (extension)'!B7712,parameters!$C$41:$C$178,0),MATCH('PV (extension)'!A7723,parameters!$D$5:$AG$5,0))/O7723</f>
        <v>0.10096416269840058</v>
      </c>
      <c r="Q7723" s="3" t="inlineStr">
        <is>
          <t>roof-top</t>
        </is>
      </c>
      <c r="R7723">
        <f>INDEX(parameters!$C$196:$EJ$198,MATCH('PV (extension)'!Q7723,parameters!$B$196:$B$198,0),MATCH('PV (extension)'!B7712,parameters!$C$195:$EJ$195,0))</f>
        <v>1438.6474980193755</v>
      </c>
      <c r="S7723" t="n">
        <v>156</v>
      </c>
      <c r="T7723" t="n">
        <v>30</v>
      </c>
      <c r="U7723">
        <f>T7723*S7723*R7723</f>
        <v>6732870.2907306775</v>
      </c>
      <c r="V7723">
        <f>1/U7723</f>
        <v>1.4852506536131057E-7</v>
      </c>
    </row>
    <row r="7724" ht="16" customHeight="1" s="29">
      <c r="A7724" t="inlineStr">
        <is>
          <t>photovoltaic flat-roof installation, 156 kWp, single-Si, on roof</t>
        </is>
      </c>
      <c r="B7724" s="30">
        <f>P7724*V7724</f>
        <v>7.8332148083110595E-9</v>
      </c>
      <c r="C7724" t="inlineStr">
        <is>
          <t>CH</t>
        </is>
      </c>
      <c r="D7724" t="inlineStr">
        <is>
          <t>unit</t>
        </is>
      </c>
      <c r="F7724" t="inlineStr">
        <is>
          <t>technosphere</t>
        </is>
      </c>
      <c r="G7724" t="n">
        <v>2</v>
      </c>
      <c r="H7724" t="n">
        <v>-19.10362020104489</v>
      </c>
      <c r="I7724" t="n">
        <v>0.09798894162072011</v>
      </c>
      <c r="J7724" t="inlineStr">
        <is>
          <t>(2,2,1,1,1,3); Calculation with average annual yield and share of technologies. Lifetime: 30a.</t>
        </is>
      </c>
      <c r="L7724" t="inlineStr">
        <is>
          <t>photovoltaic flat-roof installation, 156 kWp, single-Si, on roof</t>
        </is>
      </c>
      <c r="N7724" t="inlineStr">
        <is>
          <t>all</t>
        </is>
      </c>
      <c r="O7724" t="n">
        <v>1</v>
      </c>
      <c r="P7724" s="30">
        <f>INDEX(parameters!$D$41:$AG$178,MATCH('PV (extension)'!B7712,parameters!$C$41:$C$178,0),MATCH('PV (extension)'!A7724,parameters!$D$5:$AG$5,0))/O7724</f>
        <v>5.2740019263789135E-2</v>
      </c>
      <c r="Q7724" s="3" t="inlineStr">
        <is>
          <t>roof-top</t>
        </is>
      </c>
      <c r="R7724">
        <f>INDEX(parameters!$C$196:$EJ$198,MATCH('PV (extension)'!Q7724,parameters!$B$196:$B$198,0),MATCH('PV (extension)'!B7712,parameters!$C$195:$EJ$195,0))</f>
        <v>1438.6474980193755</v>
      </c>
      <c r="S7724" t="n">
        <v>156</v>
      </c>
      <c r="T7724" t="n">
        <v>30</v>
      </c>
      <c r="U7724">
        <f>T7724*S7724*R7724</f>
        <v>6732870.2907306775</v>
      </c>
      <c r="V7724">
        <f>1/U7724</f>
        <v>1.4852506536131057E-7</v>
      </c>
    </row>
    <row r="7725" ht="16" customHeight="1" s="29">
      <c r="A7725" t="inlineStr">
        <is>
          <t>photovoltaic slanted-roof installation, 3 kWp, CIS, laminated, integrated, on roof</t>
        </is>
      </c>
      <c r="B7725" s="30">
        <f>P7725*V7725</f>
        <v>7.0253194735569104E-9</v>
      </c>
      <c r="C7725" t="inlineStr">
        <is>
          <t>CH</t>
        </is>
      </c>
      <c r="D7725" t="inlineStr">
        <is>
          <t>unit</t>
        </is>
      </c>
      <c r="F7725" t="inlineStr">
        <is>
          <t>technosphere</t>
        </is>
      </c>
      <c r="G7725" t="n">
        <v>2</v>
      </c>
      <c r="H7725" t="n">
        <v>-19.69743931800395</v>
      </c>
      <c r="I7725" t="n">
        <v>0.09798894162072011</v>
      </c>
      <c r="J7725" t="inlineStr">
        <is>
          <t>(2,2,1,1,1,3); Calculation with average annual yield and share of technologies. Lifetime: 30a.</t>
        </is>
      </c>
      <c r="L7725" t="inlineStr">
        <is>
          <t>photovoltaic slanted-roof installation, 3 kWp, CIS, laminated, integrated, on roof</t>
        </is>
      </c>
      <c r="N7725" t="inlineStr">
        <is>
          <t>all</t>
        </is>
      </c>
      <c r="O7725" t="n">
        <v>1</v>
      </c>
      <c r="P7725" s="30">
        <f>INDEX(parameters!$D$41:$AG$178,MATCH('PV (extension)'!B7712,parameters!$C$41:$C$178,0),MATCH('PV (extension)'!A7725,parameters!$D$5:$AG$5,0))/O7725</f>
        <v>9.0962624550774995E-4</v>
      </c>
      <c r="Q7725" s="3" t="inlineStr">
        <is>
          <t>roof-top</t>
        </is>
      </c>
      <c r="R7725">
        <f>INDEX(parameters!$C$196:$EJ$198,MATCH('PV (extension)'!Q7725,parameters!$B$196:$B$198,0),MATCH('PV (extension)'!B7712,parameters!$C$195:$EJ$195,0))</f>
        <v>1438.6474980193755</v>
      </c>
      <c r="S7725" t="n">
        <v>3</v>
      </c>
      <c r="T7725" t="n">
        <v>30</v>
      </c>
      <c r="U7725">
        <f>T7725*S7725*R7725</f>
        <v>129478.27482174379</v>
      </c>
      <c r="V7725">
        <f>1/U7725</f>
        <v>7.7233033987881507E-6</v>
      </c>
    </row>
    <row r="7726" ht="16" customHeight="1" s="29">
      <c r="A7726" t="inlineStr">
        <is>
          <t>photovoltaic slanted-roof installation, 3 kWp, CdTe, panel, mounted, on roof</t>
        </is>
      </c>
      <c r="B7726" s="30">
        <f>P7726*V7726</f>
        <v>4.5821284406593789E-8</v>
      </c>
      <c r="C7726" t="inlineStr">
        <is>
          <t>CH</t>
        </is>
      </c>
      <c r="D7726" t="inlineStr">
        <is>
          <t>unit</t>
        </is>
      </c>
      <c r="F7726" t="inlineStr">
        <is>
          <t>technosphere</t>
        </is>
      </c>
      <c r="G7726" t="n">
        <v>2</v>
      </c>
      <c r="H7726" t="n">
        <v>-16.69297991102503</v>
      </c>
      <c r="I7726" t="n">
        <v>0.09798894162072011</v>
      </c>
      <c r="J7726" t="inlineStr">
        <is>
          <t>(2,2,1,1,1,3); Calculation with average annual yield and share of technologies. Lifetime: 30a.</t>
        </is>
      </c>
      <c r="L7726" t="inlineStr">
        <is>
          <t>photovoltaic slanted-roof installation, 3 kWp, CdTe, panel, mounted, on roof</t>
        </is>
      </c>
      <c r="N7726" t="inlineStr">
        <is>
          <t>all</t>
        </is>
      </c>
      <c r="O7726" t="n">
        <v>1</v>
      </c>
      <c r="P7726" s="30">
        <f>INDEX(parameters!$D$41:$AG$178,MATCH('PV (extension)'!B7712,parameters!$C$41:$C$178,0),MATCH('PV (extension)'!A7726,parameters!$D$5:$AG$5,0))/O7726</f>
        <v>5.9328608550822341E-3</v>
      </c>
      <c r="Q7726" s="3" t="inlineStr">
        <is>
          <t>roof-top</t>
        </is>
      </c>
      <c r="R7726">
        <f>INDEX(parameters!$C$196:$EJ$198,MATCH('PV (extension)'!Q7726,parameters!$B$196:$B$198,0),MATCH('PV (extension)'!B7712,parameters!$C$195:$EJ$195,0))</f>
        <v>1438.6474980193755</v>
      </c>
      <c r="S7726" t="n">
        <v>3</v>
      </c>
      <c r="T7726" t="n">
        <v>30</v>
      </c>
      <c r="U7726">
        <f>T7726*S7726*R7726</f>
        <v>129478.27482174379</v>
      </c>
      <c r="V7726">
        <f>1/U7726</f>
        <v>7.7233033987881507E-6</v>
      </c>
    </row>
    <row r="7727" ht="16" customHeight="1" s="29">
      <c r="A7727" t="inlineStr">
        <is>
          <t>photovoltaic slanted-roof installation, 3 kWp, micro-Si, laminated, integrated, on roof</t>
        </is>
      </c>
      <c r="B7727" s="30">
        <f>P7727*V7727</f>
        <v>7.1000020550532403E-10</v>
      </c>
      <c r="C7727" t="inlineStr">
        <is>
          <t>RER</t>
        </is>
      </c>
      <c r="D7727" t="inlineStr">
        <is>
          <t>unit</t>
        </is>
      </c>
      <c r="F7727" t="inlineStr">
        <is>
          <t>technosphere</t>
        </is>
      </c>
      <c r="G7727" t="n">
        <v>2</v>
      </c>
      <c r="H7727" t="n">
        <v>-21.54326959350907</v>
      </c>
      <c r="I7727" t="n">
        <v>0.09798894162072011</v>
      </c>
      <c r="J7727" t="inlineStr">
        <is>
          <t>(2,2,1,1,1,3); Calculation with average annual yield and share of technologies. Lifetime: 30a.</t>
        </is>
      </c>
      <c r="L7727" t="inlineStr">
        <is>
          <t>photovoltaic slanted-roof installation, 3 kWp, micro-Si, laminated, integrated, on roof</t>
        </is>
      </c>
      <c r="N7727" t="inlineStr">
        <is>
          <t>all</t>
        </is>
      </c>
      <c r="O7727" t="n">
        <v>1</v>
      </c>
      <c r="P7727" s="30">
        <f>INDEX(parameters!$D$41:$AG$178,MATCH('PV (extension)'!B7712,parameters!$C$41:$C$178,0),MATCH('PV (extension)'!A7727,parameters!$D$5:$AG$5,0))/O7727</f>
        <v>9.1929601731912907E-5</v>
      </c>
      <c r="Q7727" s="3" t="inlineStr">
        <is>
          <t>roof-top</t>
        </is>
      </c>
      <c r="R7727">
        <f>INDEX(parameters!$C$196:$EJ$198,MATCH('PV (extension)'!Q7727,parameters!$B$196:$B$198,0),MATCH('PV (extension)'!B7712,parameters!$C$195:$EJ$195,0))</f>
        <v>1438.6474980193755</v>
      </c>
      <c r="S7727" t="n">
        <v>3</v>
      </c>
      <c r="T7727" t="n">
        <v>30</v>
      </c>
      <c r="U7727">
        <f>T7727*S7727*R7727</f>
        <v>129478.27482174379</v>
      </c>
      <c r="V7727">
        <f>1/U7727</f>
        <v>7.7233033987881507E-6</v>
      </c>
    </row>
    <row r="7728" ht="16" customHeight="1" s="29">
      <c r="A7728" t="inlineStr">
        <is>
          <t>photovoltaic slanted-roof installation, 3 kWp, micro-Si, panel, mounted, on roof</t>
        </is>
      </c>
      <c r="B7728" s="30">
        <f>P7728*V7728</f>
        <v>1.2343230328830689E-8</v>
      </c>
      <c r="C7728" t="inlineStr">
        <is>
          <t>RER</t>
        </is>
      </c>
      <c r="D7728" t="inlineStr">
        <is>
          <t>unit</t>
        </is>
      </c>
      <c r="F7728" t="inlineStr">
        <is>
          <t>technosphere</t>
        </is>
      </c>
      <c r="G7728" t="n">
        <v>2</v>
      </c>
      <c r="H7728" t="n">
        <v>-18.72987249989203</v>
      </c>
      <c r="I7728" t="n">
        <v>0.09798894162072011</v>
      </c>
      <c r="J7728" t="inlineStr">
        <is>
          <t>(2,2,1,1,1,3); Calculation with average annual yield and share of technologies. Lifetime: 30a.</t>
        </is>
      </c>
      <c r="L7728" t="inlineStr">
        <is>
          <t>photovoltaic slanted-roof installation, 3 kWp, micro-Si, panel, mounted, on roof</t>
        </is>
      </c>
      <c r="N7728" t="inlineStr">
        <is>
          <t>all</t>
        </is>
      </c>
      <c r="O7728" t="n">
        <v>1</v>
      </c>
      <c r="P7728" s="30">
        <f>INDEX(parameters!$D$41:$AG$178,MATCH('PV (extension)'!B7712,parameters!$C$41:$C$178,0),MATCH('PV (extension)'!A7728,parameters!$D$5:$AG$5,0))/O7728</f>
        <v>1.5981801687044229E-3</v>
      </c>
      <c r="Q7728" s="3" t="inlineStr">
        <is>
          <t>roof-top</t>
        </is>
      </c>
      <c r="R7728">
        <f>INDEX(parameters!$C$196:$EJ$198,MATCH('PV (extension)'!Q7728,parameters!$B$196:$B$198,0),MATCH('PV (extension)'!B7712,parameters!$C$195:$EJ$195,0))</f>
        <v>1438.6474980193755</v>
      </c>
      <c r="S7728" t="n">
        <v>3</v>
      </c>
      <c r="T7728" t="n">
        <v>30</v>
      </c>
      <c r="U7728">
        <f>T7728*S7728*R7728</f>
        <v>129478.27482174379</v>
      </c>
      <c r="V7728">
        <f>1/U7728</f>
        <v>7.7233033987881507E-6</v>
      </c>
    </row>
    <row r="7729" s="29">
      <c r="A7729" t="inlineStr">
        <is>
          <t>photovoltaic open ground installation, 570 kWp, CIS, on open ground</t>
        </is>
      </c>
      <c r="B7729" s="30">
        <f>P7729*V7729</f>
        <v>3.860812140572695E-10</v>
      </c>
      <c r="C7729" t="inlineStr">
        <is>
          <t>RER</t>
        </is>
      </c>
      <c r="D7729" t="inlineStr">
        <is>
          <t>unit</t>
        </is>
      </c>
      <c r="F7729" t="inlineStr">
        <is>
          <t>technosphere</t>
        </is>
      </c>
      <c r="G7729" t="n">
        <v>2</v>
      </c>
      <c r="H7729" t="n">
        <v>-21.66656811806742</v>
      </c>
      <c r="I7729" t="n">
        <v>0.09798894162072011</v>
      </c>
      <c r="J7729" t="inlineStr">
        <is>
          <t>(2,2,1,1,1,3); Calculation with average annual yield and share of technologies. Lifetime: 30a.</t>
        </is>
      </c>
      <c r="L7729" t="inlineStr">
        <is>
          <t>photovoltaic open ground installation, 570 kWp, CIS, on open ground</t>
        </is>
      </c>
      <c r="N7729" t="inlineStr">
        <is>
          <t>all</t>
        </is>
      </c>
      <c r="O7729" t="n">
        <v>1</v>
      </c>
      <c r="P7729" s="30">
        <f>INDEX(parameters!$D$41:$AG$178,MATCH('PV (extension)'!B7712,parameters!$C$41:$C$178,0),MATCH('PV (extension)'!A7729,parameters!$D$5:$AG$5,0))/O7729</f>
        <v>1.0104185757523119E-2</v>
      </c>
      <c r="Q7729" t="inlineStr">
        <is>
          <t>central</t>
        </is>
      </c>
      <c r="R7729">
        <f>INDEX(parameters!$C$196:$EJ$198,MATCH('PV (extension)'!Q7729,parameters!$B$196:$B$198,0),MATCH('PV (extension)'!B7712,parameters!$C$195:$EJ$195,0))</f>
        <v>1530.47606172274</v>
      </c>
      <c r="S7729" t="n">
        <v>570</v>
      </c>
      <c r="T7729" t="n">
        <v>30</v>
      </c>
      <c r="U7729">
        <f>T7729*S7729*R7729</f>
        <v>26171140.655458856</v>
      </c>
      <c r="V7729">
        <f>1/U7729</f>
        <v>3.8210027341372947E-8</v>
      </c>
    </row>
    <row r="7730" s="29">
      <c r="A7730" t="inlineStr">
        <is>
          <t>photovoltaic open ground installation, 570 kWp, CdTe, on open ground</t>
        </is>
      </c>
      <c r="B7730" s="30">
        <f>P7730*V7730</f>
        <v>2.8361228373275426E-9</v>
      </c>
      <c r="C7730" t="inlineStr">
        <is>
          <t>RER</t>
        </is>
      </c>
      <c r="D7730" t="inlineStr">
        <is>
          <t>unit</t>
        </is>
      </c>
      <c r="F7730" t="inlineStr">
        <is>
          <t>technosphere</t>
        </is>
      </c>
      <c r="G7730" t="n">
        <v>2</v>
      </c>
      <c r="H7730" t="n">
        <v>-21.47552628199886</v>
      </c>
      <c r="I7730" t="n">
        <v>0.09798894162072011</v>
      </c>
      <c r="J7730" t="inlineStr">
        <is>
          <t>(2,2,1,1,1,3); Calculation with average annual yield and share of technologies. Lifetime: 30a.</t>
        </is>
      </c>
      <c r="L7730" t="inlineStr">
        <is>
          <t>photovoltaic open ground installation, 570 kWp, CdTe, on open ground</t>
        </is>
      </c>
      <c r="N7730" t="inlineStr">
        <is>
          <t>all</t>
        </is>
      </c>
      <c r="O7730" t="n">
        <v>1</v>
      </c>
      <c r="P7730" s="30">
        <f>INDEX(parameters!$D$41:$AG$178,MATCH('PV (extension)'!B7712,parameters!$C$41:$C$178,0),MATCH('PV (extension)'!A7730,parameters!$D$5:$AG$5,0))/O7730</f>
        <v>7.4224569691858172E-2</v>
      </c>
      <c r="Q7730" t="inlineStr">
        <is>
          <t>central</t>
        </is>
      </c>
      <c r="R7730">
        <f>INDEX(parameters!$C$196:$EJ$198,MATCH('PV (extension)'!Q7730,parameters!$B$196:$B$198,0),MATCH('PV (extension)'!B7712,parameters!$C$195:$EJ$195,0))</f>
        <v>1530.47606172274</v>
      </c>
      <c r="S7730" t="n">
        <v>570</v>
      </c>
      <c r="T7730" t="n">
        <v>30</v>
      </c>
      <c r="U7730">
        <f>T7730*S7730*R7730</f>
        <v>26171140.655458856</v>
      </c>
      <c r="V7730">
        <f>1/U7730</f>
        <v>3.8210027341372947E-8</v>
      </c>
    </row>
    <row r="7731" s="29">
      <c r="A7731" t="inlineStr">
        <is>
          <t>photovoltaic open ground installation, 570 kWp, micro-Si, on open ground</t>
        </is>
      </c>
      <c r="B7731" s="30">
        <f>P7731*V7731</f>
        <v>3.0060889517049075E-11</v>
      </c>
      <c r="C7731" t="inlineStr">
        <is>
          <t>RER</t>
        </is>
      </c>
      <c r="D7731" t="inlineStr">
        <is>
          <t>unit</t>
        </is>
      </c>
      <c r="F7731" t="inlineStr">
        <is>
          <t>technosphere</t>
        </is>
      </c>
      <c r="G7731" t="n">
        <v>2</v>
      </c>
      <c r="H7731" t="n">
        <v>-23.51240679473371</v>
      </c>
      <c r="I7731" t="n">
        <v>0.09798894162072011</v>
      </c>
      <c r="J7731" t="inlineStr">
        <is>
          <t>(2,2,1,1,1,3); Calculation with average annual yield and share of technologies. Lifetime: 30a.</t>
        </is>
      </c>
      <c r="L7731" t="inlineStr">
        <is>
          <t>photovoltaic open ground installation, 570 kWp, micro-Si, on open ground</t>
        </is>
      </c>
      <c r="N7731" t="inlineStr">
        <is>
          <t>all</t>
        </is>
      </c>
      <c r="O7731" t="n">
        <v>1</v>
      </c>
      <c r="P7731" s="30">
        <f>INDEX(parameters!$D$41:$AG$178,MATCH('PV (extension)'!B7712,parameters!$C$41:$C$178,0),MATCH('PV (extension)'!A7731,parameters!$D$5:$AG$5,0))/O7731</f>
        <v>7.867277677789E-4</v>
      </c>
      <c r="Q7731" t="inlineStr">
        <is>
          <t>central</t>
        </is>
      </c>
      <c r="R7731">
        <f>INDEX(parameters!$C$196:$EJ$198,MATCH('PV (extension)'!Q7731,parameters!$B$196:$B$198,0),MATCH('PV (extension)'!B7712,parameters!$C$195:$EJ$195,0))</f>
        <v>1530.47606172274</v>
      </c>
      <c r="S7731" t="n">
        <v>570</v>
      </c>
      <c r="T7731" t="n">
        <v>30</v>
      </c>
      <c r="U7731">
        <f>T7731*S7731*R7731</f>
        <v>26171140.655458856</v>
      </c>
      <c r="V7731">
        <f>1/U7731</f>
        <v>3.8210027341372947E-8</v>
      </c>
    </row>
    <row r="7732" s="29">
      <c r="A7732" t="inlineStr">
        <is>
          <t>photovoltaic open ground installation, 570 kWp, multi-Si, on open ground</t>
        </is>
      </c>
      <c r="B7732" s="30">
        <f>P7732*V7732</f>
        <v>1.0059852745195843E-8</v>
      </c>
      <c r="C7732" t="inlineStr">
        <is>
          <t>RER</t>
        </is>
      </c>
      <c r="D7732" t="inlineStr">
        <is>
          <t>unit</t>
        </is>
      </c>
      <c r="F7732" t="inlineStr">
        <is>
          <t>technosphere</t>
        </is>
      </c>
      <c r="G7732" t="n">
        <v>2</v>
      </c>
      <c r="H7732" t="n">
        <v>-18.20082258362968</v>
      </c>
      <c r="I7732" t="n">
        <v>0.09798894162072011</v>
      </c>
      <c r="J7732" t="inlineStr">
        <is>
          <t>(2,2,1,1,1,3); Calculation with average annual yield and share of technologies. Lifetime: 30a.</t>
        </is>
      </c>
      <c r="L7732" t="inlineStr">
        <is>
          <t>photovoltaic open ground installation, 570 kWp, multi-Si, on open ground</t>
        </is>
      </c>
      <c r="N7732" t="inlineStr">
        <is>
          <t>all</t>
        </is>
      </c>
      <c r="O7732" t="n">
        <v>1</v>
      </c>
      <c r="P7732" s="30">
        <f>INDEX(parameters!$D$41:$AG$178,MATCH('PV (extension)'!B7712,parameters!$C$41:$C$178,0),MATCH('PV (extension)'!A7732,parameters!$D$5:$AG$5,0))/O7732</f>
        <v>0.2632778211677243</v>
      </c>
      <c r="Q7732" t="inlineStr">
        <is>
          <t>central</t>
        </is>
      </c>
      <c r="R7732">
        <f>INDEX(parameters!$C$196:$EJ$198,MATCH('PV (extension)'!Q7732,parameters!$B$196:$B$198,0),MATCH('PV (extension)'!B7712,parameters!$C$195:$EJ$195,0))</f>
        <v>1530.47606172274</v>
      </c>
      <c r="S7732" t="n">
        <v>570</v>
      </c>
      <c r="T7732" t="n">
        <v>30</v>
      </c>
      <c r="U7732">
        <f>T7732*S7732*R7732</f>
        <v>26171140.655458856</v>
      </c>
      <c r="V7732">
        <f>1/U7732</f>
        <v>3.8210027341372947E-8</v>
      </c>
    </row>
    <row r="7733" s="29">
      <c r="A7733" t="inlineStr">
        <is>
          <t>photovoltaic open ground installation, 570 kWp, single-Si, on open ground</t>
        </is>
      </c>
      <c r="B7733" s="30">
        <f>P7733*V7733</f>
        <v>5.3361789982035314E-9</v>
      </c>
      <c r="C7733" t="inlineStr">
        <is>
          <t>RER</t>
        </is>
      </c>
      <c r="D7733" t="inlineStr">
        <is>
          <t>unit</t>
        </is>
      </c>
      <c r="F7733" t="inlineStr">
        <is>
          <t>technosphere</t>
        </is>
      </c>
      <c r="G7733" t="n">
        <v>2</v>
      </c>
      <c r="H7733" t="n">
        <v>-18.8364689523836</v>
      </c>
      <c r="I7733" t="n">
        <v>0.09798894162072011</v>
      </c>
      <c r="J7733" t="inlineStr">
        <is>
          <t>(2,2,1,1,1,3); Calculation with average annual yield and share of technologies. Lifetime: 30a.</t>
        </is>
      </c>
      <c r="L7733" t="inlineStr">
        <is>
          <t>photovoltaic open ground installation, 570 kWp, single-Si, on open ground</t>
        </is>
      </c>
      <c r="N7733" t="inlineStr">
        <is>
          <t>all</t>
        </is>
      </c>
      <c r="O7733" t="n">
        <v>1</v>
      </c>
      <c r="P7733" s="30">
        <f>INDEX(parameters!$D$41:$AG$178,MATCH('PV (extension)'!B7712,parameters!$C$41:$C$178,0),MATCH('PV (extension)'!A7733,parameters!$D$5:$AG$5,0))/O7733</f>
        <v>0.13965389112469015</v>
      </c>
      <c r="Q7733" t="inlineStr">
        <is>
          <t>central</t>
        </is>
      </c>
      <c r="R7733">
        <f>INDEX(parameters!$C$196:$EJ$198,MATCH('PV (extension)'!Q7733,parameters!$B$196:$B$198,0),MATCH('PV (extension)'!B7712,parameters!$C$195:$EJ$195,0))</f>
        <v>1530.47606172274</v>
      </c>
      <c r="S7733" t="n">
        <v>570</v>
      </c>
      <c r="T7733" t="n">
        <v>30</v>
      </c>
      <c r="U7733">
        <f>T7733*S7733*R7733</f>
        <v>26171140.655458856</v>
      </c>
      <c r="V7733">
        <f>1/U7733</f>
        <v>3.8210027341372947E-8</v>
      </c>
    </row>
    <row r="7734" ht="16" customHeight="1" s="29">
      <c r="A7734" t="inlineStr">
        <is>
          <t>photovoltaic slanted-roof installation, 93 kWp, multi-Si, laminated, integrated, on roof</t>
        </is>
      </c>
      <c r="B7734" s="30">
        <f>P7734*V7734</f>
        <v>1.6466729365913942E-9</v>
      </c>
      <c r="C7734" t="inlineStr">
        <is>
          <t>CH</t>
        </is>
      </c>
      <c r="D7734" t="inlineStr">
        <is>
          <t>unit</t>
        </is>
      </c>
      <c r="F7734" t="inlineStr">
        <is>
          <t>technosphere</t>
        </is>
      </c>
      <c r="G7734" t="n">
        <v>2</v>
      </c>
      <c r="H7734" t="n">
        <v>-20.65878981776205</v>
      </c>
      <c r="I7734" t="n">
        <v>0.09798894162072011</v>
      </c>
      <c r="J7734" t="inlineStr">
        <is>
          <t>(2,2,1,1,1,3); Calculation with average annual yield and share of technologies. Lifetime: 30a.</t>
        </is>
      </c>
      <c r="L7734" t="inlineStr">
        <is>
          <t>photovoltaic slanted-roof installation, 93 kWp, multi-Si, laminated, integrated, on roof</t>
        </is>
      </c>
      <c r="N7734" t="inlineStr">
        <is>
          <t>all</t>
        </is>
      </c>
      <c r="O7734" t="n">
        <v>1</v>
      </c>
      <c r="P7734" s="30">
        <f>INDEX(parameters!$D$41:$AG$178,MATCH('PV (extension)'!B7712,parameters!$C$41:$C$178,0),MATCH('PV (extension)'!A7734,parameters!$D$5:$AG$5,0))/O7734</f>
        <v>6.6094595017907607E-3</v>
      </c>
      <c r="Q7734" s="3" t="inlineStr">
        <is>
          <t>roof-top</t>
        </is>
      </c>
      <c r="R7734">
        <f>INDEX(parameters!$C$196:$EJ$198,MATCH('PV (extension)'!Q7734,parameters!$B$196:$B$198,0),MATCH('PV (extension)'!B7712,parameters!$C$195:$EJ$195,0))</f>
        <v>1438.6474980193755</v>
      </c>
      <c r="S7734" t="n">
        <v>93</v>
      </c>
      <c r="T7734" t="n">
        <v>30</v>
      </c>
      <c r="U7734">
        <f>T7734*S7734*R7734</f>
        <v>4013826.5194740575</v>
      </c>
      <c r="V7734">
        <f>1/U7734</f>
        <v>2.491388193157468E-7</v>
      </c>
    </row>
    <row r="7735" ht="16" customHeight="1" s="29">
      <c r="A7735" t="inlineStr">
        <is>
          <t>photovoltaic slanted-roof installation, 93 kWp, multi-Si, panel, mounted, on roof</t>
        </is>
      </c>
      <c r="B7735" s="30">
        <f>P7735*V7735</f>
        <v>2.7921732313100836E-8</v>
      </c>
      <c r="C7735" t="inlineStr">
        <is>
          <t>CH</t>
        </is>
      </c>
      <c r="D7735" t="inlineStr">
        <is>
          <t>unit</t>
        </is>
      </c>
      <c r="F7735" t="inlineStr">
        <is>
          <t>technosphere</t>
        </is>
      </c>
      <c r="G7735" t="n">
        <v>2</v>
      </c>
      <c r="H7735" t="n">
        <v>-17.84536035000586</v>
      </c>
      <c r="I7735" t="n">
        <v>0.09798894162072011</v>
      </c>
      <c r="J7735" t="inlineStr">
        <is>
          <t>(2,2,1,1,1,3); Calculation with average annual yield and share of technologies. Lifetime: 30a.</t>
        </is>
      </c>
      <c r="L7735" t="inlineStr">
        <is>
          <t>photovoltaic slanted-roof installation, 93 kWp, multi-Si, panel, mounted, on roof</t>
        </is>
      </c>
      <c r="N7735" t="inlineStr">
        <is>
          <t>all</t>
        </is>
      </c>
      <c r="O7735" t="n">
        <v>1</v>
      </c>
      <c r="P7735" s="30">
        <f>INDEX(parameters!$D$41:$AG$178,MATCH('PV (extension)'!B7712,parameters!$C$41:$C$178,0),MATCH('PV (extension)'!A7735,parameters!$D$5:$AG$5,0))/O7735</f>
        <v>0.11207298962797985</v>
      </c>
      <c r="Q7735" s="3" t="inlineStr">
        <is>
          <t>roof-top</t>
        </is>
      </c>
      <c r="R7735">
        <f>INDEX(parameters!$C$196:$EJ$198,MATCH('PV (extension)'!Q7735,parameters!$B$196:$B$198,0),MATCH('PV (extension)'!B7712,parameters!$C$195:$EJ$195,0))</f>
        <v>1438.6474980193755</v>
      </c>
      <c r="S7735" t="n">
        <v>93</v>
      </c>
      <c r="T7735" t="n">
        <v>30</v>
      </c>
      <c r="U7735">
        <f>T7735*S7735*R7735</f>
        <v>4013826.5194740575</v>
      </c>
      <c r="V7735">
        <f>1/U7735</f>
        <v>2.491388193157468E-7</v>
      </c>
    </row>
    <row r="7736" ht="16" customHeight="1" s="29">
      <c r="A7736" t="inlineStr">
        <is>
          <t>photovoltaic slanted-roof installation, 93 kWp, single-Si, laminated, integrated, on roof</t>
        </is>
      </c>
      <c r="B7736" s="30">
        <f>P7736*V7736</f>
        <v>8.7050264949903653E-10</v>
      </c>
      <c r="C7736" t="inlineStr">
        <is>
          <t>CH</t>
        </is>
      </c>
      <c r="D7736" t="inlineStr">
        <is>
          <t>unit</t>
        </is>
      </c>
      <c r="F7736" t="inlineStr">
        <is>
          <t>technosphere</t>
        </is>
      </c>
      <c r="G7736" t="n">
        <v>2</v>
      </c>
      <c r="H7736" t="n">
        <v>-21.2944254997521</v>
      </c>
      <c r="I7736" t="n">
        <v>0.09798894162072011</v>
      </c>
      <c r="J7736" t="inlineStr">
        <is>
          <t>(2,2,1,1,1,3); Calculation with average annual yield and share of technologies. Lifetime: 30a.</t>
        </is>
      </c>
      <c r="L7736" t="inlineStr">
        <is>
          <t>photovoltaic slanted-roof installation, 93 kWp, single-Si, laminated, integrated, on roof</t>
        </is>
      </c>
      <c r="N7736" t="inlineStr">
        <is>
          <t>all</t>
        </is>
      </c>
      <c r="O7736" t="n">
        <v>1</v>
      </c>
      <c r="P7736" s="30">
        <f>INDEX(parameters!$D$41:$AG$178,MATCH('PV (extension)'!B7712,parameters!$C$41:$C$178,0),MATCH('PV (extension)'!A7736,parameters!$D$5:$AG$5,0))/O7736</f>
        <v>3.4940466198316628E-3</v>
      </c>
      <c r="Q7736" s="3" t="inlineStr">
        <is>
          <t>roof-top</t>
        </is>
      </c>
      <c r="R7736">
        <f>INDEX(parameters!$C$196:$EJ$198,MATCH('PV (extension)'!Q7736,parameters!$B$196:$B$198,0),MATCH('PV (extension)'!B7712,parameters!$C$195:$EJ$195,0))</f>
        <v>1438.6474980193755</v>
      </c>
      <c r="S7736" t="n">
        <v>93</v>
      </c>
      <c r="T7736" t="n">
        <v>30</v>
      </c>
      <c r="U7736">
        <f>T7736*S7736*R7736</f>
        <v>4013826.5194740575</v>
      </c>
      <c r="V7736">
        <f>1/U7736</f>
        <v>2.491388193157468E-7</v>
      </c>
    </row>
    <row r="7737" ht="16" customHeight="1" s="29">
      <c r="A7737" t="inlineStr">
        <is>
          <t>photovoltaic slanted-roof installation, 93 kWp, single-Si, panel, mounted, on roof</t>
        </is>
      </c>
      <c r="B7737" s="30">
        <f>P7737*V7737</f>
        <v>1.4625696962965437E-8</v>
      </c>
      <c r="C7737" t="inlineStr">
        <is>
          <t>CH</t>
        </is>
      </c>
      <c r="D7737" t="inlineStr">
        <is>
          <t>unit</t>
        </is>
      </c>
      <c r="F7737" t="inlineStr">
        <is>
          <t>technosphere</t>
        </is>
      </c>
      <c r="G7737" t="n">
        <v>2</v>
      </c>
      <c r="H7737" t="n">
        <v>-18.48100416113547</v>
      </c>
      <c r="I7737" t="n">
        <v>0.09798894162072011</v>
      </c>
      <c r="J7737" t="inlineStr">
        <is>
          <t>(2,2,1,1,1,3); Calculation with average annual yield and share of technologies. Lifetime: 30a.</t>
        </is>
      </c>
      <c r="L7737" t="inlineStr">
        <is>
          <t>photovoltaic slanted-roof installation, 93 kWp, single-Si, panel, mounted, on roof</t>
        </is>
      </c>
      <c r="N7737" t="inlineStr">
        <is>
          <t>all</t>
        </is>
      </c>
      <c r="O7737" t="n">
        <v>1</v>
      </c>
      <c r="P7737" s="30">
        <f>INDEX(parameters!$D$41:$AG$178,MATCH('PV (extension)'!B7712,parameters!$C$41:$C$178,0),MATCH('PV (extension)'!A7737,parameters!$D$5:$AG$5,0))/O7737</f>
        <v>5.8705010335741853E-2</v>
      </c>
      <c r="Q7737" s="3" t="inlineStr">
        <is>
          <t>roof-top</t>
        </is>
      </c>
      <c r="R7737">
        <f>INDEX(parameters!$C$196:$EJ$198,MATCH('PV (extension)'!Q7737,parameters!$B$196:$B$198,0),MATCH('PV (extension)'!B7712,parameters!$C$195:$EJ$195,0))</f>
        <v>1438.6474980193755</v>
      </c>
      <c r="S7737" t="n">
        <v>93</v>
      </c>
      <c r="T7737" t="n">
        <v>30</v>
      </c>
      <c r="U7737">
        <f>T7737*S7737*R7737</f>
        <v>4013826.5194740575</v>
      </c>
      <c r="V7737">
        <f>1/U7737</f>
        <v>2.491388193157468E-7</v>
      </c>
    </row>
    <row r="7738" s="29">
      <c r="A7738" t="inlineStr">
        <is>
          <t>photovoltaic facade installation, 3kWp, multi-Si, laminated, integrated, at building</t>
        </is>
      </c>
      <c r="B7738" s="30">
        <f>P7738*V7738</f>
        <v>3.6150636611022708E-8</v>
      </c>
      <c r="C7738" t="inlineStr">
        <is>
          <t>APAC</t>
        </is>
      </c>
      <c r="D7738" t="inlineStr">
        <is>
          <t>unit</t>
        </is>
      </c>
      <c r="F7738" t="inlineStr">
        <is>
          <t>technosphere</t>
        </is>
      </c>
      <c r="G7738" t="n">
        <v>2</v>
      </c>
      <c r="H7738" t="n">
        <v>-17.5612990452514</v>
      </c>
      <c r="I7738" t="n">
        <v>0.09798894162072011</v>
      </c>
      <c r="J7738" t="inlineStr">
        <is>
          <t>(2,2,1,1,1,3); Calculation with average annual yield and share of technologies. Lifetime: 30a.</t>
        </is>
      </c>
      <c r="L7738" t="inlineStr">
        <is>
          <t>photovoltaic facade installation, 3kWp, multi-Si, laminated, integrated, at building</t>
        </is>
      </c>
      <c r="N7738" t="inlineStr">
        <is>
          <t>all</t>
        </is>
      </c>
      <c r="O7738" t="n">
        <v>1</v>
      </c>
      <c r="P7738" s="30">
        <f>INDEX(parameters!$D$41:$AG$178,MATCH('PV (extension)'!B7712,parameters!$C$41:$C$178,0),MATCH('PV (extension)'!A7738,parameters!$D$5:$AG$5,0))/O7738</f>
        <v>3.2864644265829519E-3</v>
      </c>
      <c r="Q7738" t="inlineStr">
        <is>
          <t>façade</t>
        </is>
      </c>
      <c r="R7738">
        <f>INDEX(parameters!$C$196:$EJ$198,MATCH('PV (extension)'!Q7738,parameters!$B$196:$B$198,0),MATCH('PV (extension)'!B7712,parameters!$C$195:$EJ$195,0))</f>
        <v>1010.1142007370084</v>
      </c>
      <c r="S7738" t="n">
        <v>3</v>
      </c>
      <c r="T7738" t="n">
        <v>30</v>
      </c>
      <c r="U7738">
        <f>T7738*S7738*R7738</f>
        <v>90910.278066330764</v>
      </c>
      <c r="V7738">
        <f>1/U7738</f>
        <v>1.0999856355849787E-5</v>
      </c>
    </row>
    <row r="7739" s="29">
      <c r="A7739" t="inlineStr">
        <is>
          <t>photovoltaic facade installation, 3kWp, multi-Si, panel, mounted, at building</t>
        </is>
      </c>
      <c r="B7739" s="30">
        <f>P7739*V7739</f>
        <v>3.5454206604774007E-8</v>
      </c>
      <c r="C7739" t="inlineStr">
        <is>
          <t>APAC</t>
        </is>
      </c>
      <c r="D7739" t="inlineStr">
        <is>
          <t>unit</t>
        </is>
      </c>
      <c r="F7739" t="inlineStr">
        <is>
          <t>technosphere</t>
        </is>
      </c>
      <c r="G7739" t="n">
        <v>2</v>
      </c>
      <c r="H7739" t="n">
        <v>-17.5612990452514</v>
      </c>
      <c r="I7739" t="n">
        <v>0.09798894162072011</v>
      </c>
      <c r="J7739" t="inlineStr">
        <is>
          <t>(2,2,1,1,1,3); Calculation with average annual yield and share of technologies. Lifetime: 30a.</t>
        </is>
      </c>
      <c r="L7739" t="inlineStr">
        <is>
          <t>photovoltaic facade installation, 3kWp, multi-Si, panel, mounted, at building</t>
        </is>
      </c>
      <c r="N7739" t="inlineStr">
        <is>
          <t>all</t>
        </is>
      </c>
      <c r="O7739" t="n">
        <v>1</v>
      </c>
      <c r="P7739" s="30">
        <f>INDEX(parameters!$D$41:$AG$178,MATCH('PV (extension)'!B7712,parameters!$C$41:$C$178,0),MATCH('PV (extension)'!A7739,parameters!$D$5:$AG$5,0))/O7739</f>
        <v>3.2231517810611459E-3</v>
      </c>
      <c r="Q7739" t="inlineStr">
        <is>
          <t>façade</t>
        </is>
      </c>
      <c r="R7739">
        <f>INDEX(parameters!$C$196:$EJ$198,MATCH('PV (extension)'!Q7739,parameters!$B$196:$B$198,0),MATCH('PV (extension)'!B7712,parameters!$C$195:$EJ$195,0))</f>
        <v>1010.1142007370084</v>
      </c>
      <c r="S7739" t="n">
        <v>3</v>
      </c>
      <c r="T7739" t="n">
        <v>30</v>
      </c>
      <c r="U7739">
        <f>T7739*S7739*R7739</f>
        <v>90910.278066330764</v>
      </c>
      <c r="V7739">
        <f>1/U7739</f>
        <v>1.0999856355849787E-5</v>
      </c>
    </row>
    <row r="7740" s="29">
      <c r="A7740" t="inlineStr">
        <is>
          <t>photovoltaic facade installation, 3kWp, single-Si, laminated, integrated, at building</t>
        </is>
      </c>
      <c r="B7740" s="30">
        <f>P7740*V7740</f>
        <v>1.9058212067271114E-8</v>
      </c>
      <c r="C7740" t="inlineStr">
        <is>
          <t>APAC</t>
        </is>
      </c>
      <c r="D7740" t="inlineStr">
        <is>
          <t>unit</t>
        </is>
      </c>
      <c r="F7740" t="inlineStr">
        <is>
          <t>technosphere</t>
        </is>
      </c>
      <c r="G7740" t="n">
        <v>2</v>
      </c>
      <c r="H7740" t="n">
        <v>-18.19689739735082</v>
      </c>
      <c r="I7740" t="n">
        <v>0.09798894162072011</v>
      </c>
      <c r="J7740" t="inlineStr">
        <is>
          <t>(2,2,1,1,1,3); Calculation with average annual yield and share of technologies. Lifetime: 30a.</t>
        </is>
      </c>
      <c r="L7740" t="inlineStr">
        <is>
          <t>photovoltaic facade installation, 3kWp, single-Si, laminated, integrated, at building</t>
        </is>
      </c>
      <c r="N7740" t="inlineStr">
        <is>
          <t>all</t>
        </is>
      </c>
      <c r="O7740" t="n">
        <v>1</v>
      </c>
      <c r="P7740" s="30">
        <f>INDEX(parameters!$D$41:$AG$178,MATCH('PV (extension)'!B7712,parameters!$C$41:$C$178,0),MATCH('PV (extension)'!A7740,parameters!$D$5:$AG$5,0))/O7740</f>
        <v>1.7325873584827175E-3</v>
      </c>
      <c r="Q7740" t="inlineStr">
        <is>
          <t>façade</t>
        </is>
      </c>
      <c r="R7740">
        <f>INDEX(parameters!$C$196:$EJ$198,MATCH('PV (extension)'!Q7740,parameters!$B$196:$B$198,0),MATCH('PV (extension)'!B7712,parameters!$C$195:$EJ$195,0))</f>
        <v>1010.1142007370084</v>
      </c>
      <c r="S7740" t="n">
        <v>3</v>
      </c>
      <c r="T7740" t="n">
        <v>30</v>
      </c>
      <c r="U7740">
        <f>T7740*S7740*R7740</f>
        <v>90910.278066330764</v>
      </c>
      <c r="V7740">
        <f>1/U7740</f>
        <v>1.0999856355849787E-5</v>
      </c>
    </row>
    <row r="7741" s="29">
      <c r="A7741" t="inlineStr">
        <is>
          <t>photovoltaic facade installation, 3kWp, single-Si, panel, mounted, at building</t>
        </is>
      </c>
      <c r="B7741" s="30">
        <f>P7741*V7741</f>
        <v>1.9041721971398801E-8</v>
      </c>
      <c r="C7741" t="inlineStr">
        <is>
          <t>APAC</t>
        </is>
      </c>
      <c r="D7741" t="inlineStr">
        <is>
          <t>unit</t>
        </is>
      </c>
      <c r="F7741" t="inlineStr">
        <is>
          <t>technosphere</t>
        </is>
      </c>
      <c r="G7741" t="n">
        <v>2</v>
      </c>
      <c r="H7741" t="n">
        <v>-18.19689739735082</v>
      </c>
      <c r="I7741" t="n">
        <v>0.09798894162072011</v>
      </c>
      <c r="J7741" t="inlineStr">
        <is>
          <t>(2,2,1,1,1,3); Calculation with average annual yield and share of technologies. Lifetime: 30a.</t>
        </is>
      </c>
      <c r="L7741" t="inlineStr">
        <is>
          <t>photovoltaic facade installation, 3kWp, single-Si, panel, mounted, at building</t>
        </is>
      </c>
      <c r="N7741" t="inlineStr">
        <is>
          <t>all</t>
        </is>
      </c>
      <c r="O7741" t="n">
        <v>1</v>
      </c>
      <c r="P7741" s="30">
        <f>INDEX(parameters!$D$41:$AG$178,MATCH('PV (extension)'!B7712,parameters!$C$41:$C$178,0),MATCH('PV (extension)'!A7741,parameters!$D$5:$AG$5,0))/O7741</f>
        <v>1.7310882392816251E-3</v>
      </c>
      <c r="Q7741" t="inlineStr">
        <is>
          <t>façade</t>
        </is>
      </c>
      <c r="R7741">
        <f>INDEX(parameters!$C$196:$EJ$198,MATCH('PV (extension)'!Q7741,parameters!$B$196:$B$198,0),MATCH('PV (extension)'!B7712,parameters!$C$195:$EJ$195,0))</f>
        <v>1010.1142007370084</v>
      </c>
      <c r="S7741" t="n">
        <v>3</v>
      </c>
      <c r="T7741" t="n">
        <v>30</v>
      </c>
      <c r="U7741">
        <f>T7741*S7741*R7741</f>
        <v>90910.278066330764</v>
      </c>
      <c r="V7741">
        <f>1/U7741</f>
        <v>1.0999856355849787E-5</v>
      </c>
    </row>
    <row r="7742" ht="16" customHeight="1" s="29">
      <c r="A7742" t="inlineStr">
        <is>
          <t>photovoltaic flat-roof installation, 3kWp, multi-Si, on roof</t>
        </is>
      </c>
      <c r="B7742" s="30">
        <f>P7742*V7742</f>
        <v>3.9099277383924039E-7</v>
      </c>
      <c r="C7742" t="inlineStr">
        <is>
          <t>APAC</t>
        </is>
      </c>
      <c r="D7742" t="inlineStr">
        <is>
          <t>unit</t>
        </is>
      </c>
      <c r="F7742" t="inlineStr">
        <is>
          <t>technosphere</t>
        </is>
      </c>
      <c r="G7742" t="n">
        <v>2</v>
      </c>
      <c r="H7742" t="n">
        <v>-15.20991773919472</v>
      </c>
      <c r="I7742" t="n">
        <v>0.09798894162072011</v>
      </c>
      <c r="J7742" t="inlineStr">
        <is>
          <t>(2,2,1,1,1,3); Calculation with average annual yield and share of technologies. Lifetime: 30a.</t>
        </is>
      </c>
      <c r="L7742" t="inlineStr">
        <is>
          <t>photovoltaic flat-roof installation, 3kWp, multi-Si, on roof</t>
        </is>
      </c>
      <c r="N7742" t="inlineStr">
        <is>
          <t>all</t>
        </is>
      </c>
      <c r="O7742" t="n">
        <v>1</v>
      </c>
      <c r="P7742" s="30">
        <f>INDEX(parameters!$D$41:$AG$178,MATCH('PV (extension)'!B7712,parameters!$C$41:$C$178,0),MATCH('PV (extension)'!A7742,parameters!$D$5:$AG$5,0))/O7742</f>
        <v>5.0625069824473082E-2</v>
      </c>
      <c r="Q7742" s="3" t="inlineStr">
        <is>
          <t>roof-top</t>
        </is>
      </c>
      <c r="R7742">
        <f>INDEX(parameters!$C$196:$EJ$198,MATCH('PV (extension)'!Q7742,parameters!$B$196:$B$198,0),MATCH('PV (extension)'!B7712,parameters!$C$195:$EJ$195,0))</f>
        <v>1438.6474980193755</v>
      </c>
      <c r="S7742" t="n">
        <v>3</v>
      </c>
      <c r="T7742" t="n">
        <v>30</v>
      </c>
      <c r="U7742">
        <f>T7742*S7742*R7742</f>
        <v>129478.27482174379</v>
      </c>
      <c r="V7742">
        <f>1/U7742</f>
        <v>7.7233033987881507E-6</v>
      </c>
    </row>
    <row r="7743" ht="16" customHeight="1" s="29">
      <c r="A7743" t="inlineStr">
        <is>
          <t>photovoltaic flat-roof installation, 3kWp, single-Si, on roof</t>
        </is>
      </c>
      <c r="B7743" s="30">
        <f>P7743*V7743</f>
        <v>2.0409256418219245E-7</v>
      </c>
      <c r="C7743" t="inlineStr">
        <is>
          <t>APAC</t>
        </is>
      </c>
      <c r="D7743" t="inlineStr">
        <is>
          <t>unit</t>
        </is>
      </c>
      <c r="F7743" t="inlineStr">
        <is>
          <t>technosphere</t>
        </is>
      </c>
      <c r="G7743" t="n">
        <v>2</v>
      </c>
      <c r="H7743" t="n">
        <v>-15.84555259734934</v>
      </c>
      <c r="I7743" t="n">
        <v>0.09798894162072011</v>
      </c>
      <c r="J7743" t="inlineStr">
        <is>
          <t>(2,2,1,1,1,3); Calculation with average annual yield and share of technologies. Lifetime: 30a.</t>
        </is>
      </c>
      <c r="L7743" t="inlineStr">
        <is>
          <t>photovoltaic flat-roof installation, 3kWp, single-Si, on roof</t>
        </is>
      </c>
      <c r="N7743" t="inlineStr">
        <is>
          <t>all</t>
        </is>
      </c>
      <c r="O7743" t="n">
        <v>1</v>
      </c>
      <c r="P7743" s="30">
        <f>INDEX(parameters!$D$41:$AG$178,MATCH('PV (extension)'!B7712,parameters!$C$41:$C$178,0),MATCH('PV (extension)'!A7743,parameters!$D$5:$AG$5,0))/O7743</f>
        <v>2.6425553114256296E-2</v>
      </c>
      <c r="Q7743" s="3" t="inlineStr">
        <is>
          <t>roof-top</t>
        </is>
      </c>
      <c r="R7743">
        <f>INDEX(parameters!$C$196:$EJ$198,MATCH('PV (extension)'!Q7743,parameters!$B$196:$B$198,0),MATCH('PV (extension)'!B7712,parameters!$C$195:$EJ$195,0))</f>
        <v>1438.6474980193755</v>
      </c>
      <c r="S7743" t="n">
        <v>3</v>
      </c>
      <c r="T7743" t="n">
        <v>30</v>
      </c>
      <c r="U7743">
        <f>T7743*S7743*R7743</f>
        <v>129478.27482174379</v>
      </c>
      <c r="V7743">
        <f>1/U7743</f>
        <v>7.7233033987881507E-6</v>
      </c>
    </row>
    <row r="7744" ht="16" customHeight="1" s="29">
      <c r="A7744" t="inlineStr">
        <is>
          <t>photovoltaic slanted-roof installation, 3kWp, CIS, panel, mounted, on roof</t>
        </is>
      </c>
      <c r="B7744" s="30">
        <f>P7744*V7744</f>
        <v>1.1288731805591983E-7</v>
      </c>
      <c r="C7744" t="inlineStr">
        <is>
          <t>CH</t>
        </is>
      </c>
      <c r="D7744" t="inlineStr">
        <is>
          <t>unit</t>
        </is>
      </c>
      <c r="F7744" t="inlineStr">
        <is>
          <t>technosphere</t>
        </is>
      </c>
      <c r="G7744" t="n">
        <v>2</v>
      </c>
      <c r="H7744" t="n">
        <v>-16.88405011147741</v>
      </c>
      <c r="I7744" t="n">
        <v>0.09798894162072011</v>
      </c>
      <c r="J7744" t="inlineStr">
        <is>
          <t>(2,2,1,1,1,3); Calculation with average annual yield and share of technologies. Lifetime: 30a.</t>
        </is>
      </c>
      <c r="L7744" t="inlineStr">
        <is>
          <t>photovoltaic slanted-roof installation, 3kWp, CIS, panel, mounted, on roof</t>
        </is>
      </c>
      <c r="N7744" t="inlineStr">
        <is>
          <t>all</t>
        </is>
      </c>
      <c r="O7744" t="n">
        <v>1</v>
      </c>
      <c r="P7744" s="30">
        <f>INDEX(parameters!$D$41:$AG$178,MATCH('PV (extension)'!B7712,parameters!$C$41:$C$178,0),MATCH('PV (extension)'!A7744,parameters!$D$5:$AG$5,0))/O7744</f>
        <v>1.4616455191133988E-2</v>
      </c>
      <c r="Q7744" s="3" t="inlineStr">
        <is>
          <t>roof-top</t>
        </is>
      </c>
      <c r="R7744">
        <f>INDEX(parameters!$C$196:$EJ$198,MATCH('PV (extension)'!Q7744,parameters!$B$196:$B$198,0),MATCH('PV (extension)'!B7712,parameters!$C$195:$EJ$195,0))</f>
        <v>1438.6474980193755</v>
      </c>
      <c r="S7744" t="n">
        <v>3</v>
      </c>
      <c r="T7744" t="n">
        <v>30</v>
      </c>
      <c r="U7744">
        <f>T7744*S7744*R7744</f>
        <v>129478.27482174379</v>
      </c>
      <c r="V7744">
        <f>1/U7744</f>
        <v>7.7233033987881507E-6</v>
      </c>
    </row>
    <row r="7745" ht="16" customHeight="1" s="29">
      <c r="A7745" t="inlineStr">
        <is>
          <t>photovoltaic slanted-roof installation, 3kWp, CdTe, laminated, integrated, on roof</t>
        </is>
      </c>
      <c r="B7745" s="30">
        <f>P7745*V7745</f>
        <v>3.1609156968981295E-9</v>
      </c>
      <c r="C7745" t="inlineStr">
        <is>
          <t>CH</t>
        </is>
      </c>
      <c r="D7745" t="inlineStr">
        <is>
          <t>unit</t>
        </is>
      </c>
      <c r="F7745" t="inlineStr">
        <is>
          <t>technosphere</t>
        </is>
      </c>
      <c r="G7745" t="n">
        <v>2</v>
      </c>
      <c r="H7745" t="n">
        <v>-19.50639655088546</v>
      </c>
      <c r="I7745" t="n">
        <v>0.09798894162072011</v>
      </c>
      <c r="J7745" t="inlineStr">
        <is>
          <t>(2,2,1,1,1,3); Calculation with average annual yield and share of technologies. Lifetime: 30a.</t>
        </is>
      </c>
      <c r="L7745" t="inlineStr">
        <is>
          <t>photovoltaic slanted-roof installation, 3kWp, CdTe, laminated, integrated, on roof</t>
        </is>
      </c>
      <c r="N7745" t="inlineStr">
        <is>
          <t>all</t>
        </is>
      </c>
      <c r="O7745" t="n">
        <v>1</v>
      </c>
      <c r="P7745" s="30">
        <f>INDEX(parameters!$D$41:$AG$178,MATCH('PV (extension)'!B7712,parameters!$C$41:$C$178,0),MATCH('PV (extension)'!A7745,parameters!$D$5:$AG$5,0))/O7745</f>
        <v>4.0926991129133978E-4</v>
      </c>
      <c r="Q7745" s="3" t="inlineStr">
        <is>
          <t>roof-top</t>
        </is>
      </c>
      <c r="R7745">
        <f>INDEX(parameters!$C$196:$EJ$198,MATCH('PV (extension)'!Q7745,parameters!$B$196:$B$198,0),MATCH('PV (extension)'!B7712,parameters!$C$195:$EJ$195,0))</f>
        <v>1438.6474980193755</v>
      </c>
      <c r="S7745" t="n">
        <v>3</v>
      </c>
      <c r="T7745" t="n">
        <v>30</v>
      </c>
      <c r="U7745">
        <f>T7745*S7745*R7745</f>
        <v>129478.27482174379</v>
      </c>
      <c r="V7745">
        <f>1/U7745</f>
        <v>7.7233033987881507E-6</v>
      </c>
    </row>
    <row r="7746" ht="16" customHeight="1" s="29">
      <c r="A7746" t="inlineStr">
        <is>
          <t>photovoltaic slanted-roof installation, 3kWp, multi-Si, laminated, integrated, on roof</t>
        </is>
      </c>
      <c r="B7746" s="30">
        <f>P7746*V7746</f>
        <v>1.8779185845536801E-8</v>
      </c>
      <c r="C7746" t="inlineStr">
        <is>
          <t>APAC</t>
        </is>
      </c>
      <c r="D7746" t="inlineStr">
        <is>
          <t>unit</t>
        </is>
      </c>
      <c r="F7746" t="inlineStr">
        <is>
          <t>technosphere</t>
        </is>
      </c>
      <c r="G7746" t="n">
        <v>2</v>
      </c>
      <c r="H7746" t="n">
        <v>-18.22076487875746</v>
      </c>
      <c r="I7746" t="n">
        <v>0.09798894162072011</v>
      </c>
      <c r="J7746" t="inlineStr">
        <is>
          <t>(2,2,1,1,1,3); Calculation with average annual yield and share of technologies. Lifetime: 30a.</t>
        </is>
      </c>
      <c r="L7746" t="inlineStr">
        <is>
          <t>photovoltaic slanted-roof installation, 3kWp, multi-Si, laminated, integrated, on roof</t>
        </is>
      </c>
      <c r="N7746" t="inlineStr">
        <is>
          <t>all</t>
        </is>
      </c>
      <c r="O7746" t="n">
        <v>1</v>
      </c>
      <c r="P7746" s="30">
        <f>INDEX(parameters!$D$41:$AG$178,MATCH('PV (extension)'!B7712,parameters!$C$41:$C$178,0),MATCH('PV (extension)'!A7746,parameters!$D$5:$AG$5,0))/O7746</f>
        <v>2.4314965858370148E-3</v>
      </c>
      <c r="Q7746" s="3" t="inlineStr">
        <is>
          <t>roof-top</t>
        </is>
      </c>
      <c r="R7746">
        <f>INDEX(parameters!$C$196:$EJ$198,MATCH('PV (extension)'!Q7746,parameters!$B$196:$B$198,0),MATCH('PV (extension)'!B7712,parameters!$C$195:$EJ$195,0))</f>
        <v>1438.6474980193755</v>
      </c>
      <c r="S7746" t="n">
        <v>3</v>
      </c>
      <c r="T7746" t="n">
        <v>30</v>
      </c>
      <c r="U7746">
        <f>T7746*S7746*R7746</f>
        <v>129478.27482174379</v>
      </c>
      <c r="V7746">
        <f>1/U7746</f>
        <v>7.7233033987881507E-6</v>
      </c>
    </row>
    <row r="7747" ht="16" customHeight="1" s="29">
      <c r="A7747" t="inlineStr">
        <is>
          <t>photovoltaic slanted-roof installation, 3kWp, multi-Si, panel, mounted, on roof</t>
        </is>
      </c>
      <c r="B7747" s="30">
        <f>P7747*V7747</f>
        <v>3.2143295924088249E-7</v>
      </c>
      <c r="C7747" t="inlineStr">
        <is>
          <t>APAC</t>
        </is>
      </c>
      <c r="D7747" t="inlineStr">
        <is>
          <t>unit</t>
        </is>
      </c>
      <c r="F7747" t="inlineStr">
        <is>
          <t>technosphere</t>
        </is>
      </c>
      <c r="G7747" t="n">
        <v>2</v>
      </c>
      <c r="H7747" t="n">
        <v>-15.40735416199742</v>
      </c>
      <c r="I7747" t="n">
        <v>0.09798894162072011</v>
      </c>
      <c r="J7747" t="inlineStr">
        <is>
          <t>(2,2,1,1,1,3); Calculation with average annual yield and share of technologies. Lifetime: 30a.</t>
        </is>
      </c>
      <c r="L7747" t="inlineStr">
        <is>
          <t>photovoltaic slanted-roof installation, 3kWp, multi-Si, panel, mounted, on roof</t>
        </is>
      </c>
      <c r="N7747" t="inlineStr">
        <is>
          <t>all</t>
        </is>
      </c>
      <c r="O7747" t="n">
        <v>1</v>
      </c>
      <c r="P7747" s="30">
        <f>INDEX(parameters!$D$41:$AG$178,MATCH('PV (extension)'!B7712,parameters!$C$41:$C$178,0),MATCH('PV (extension)'!A7747,parameters!$D$5:$AG$5,0))/O7747</f>
        <v>4.1618585033357351E-2</v>
      </c>
      <c r="Q7747" s="3" t="inlineStr">
        <is>
          <t>roof-top</t>
        </is>
      </c>
      <c r="R7747">
        <f>INDEX(parameters!$C$196:$EJ$198,MATCH('PV (extension)'!Q7747,parameters!$B$196:$B$198,0),MATCH('PV (extension)'!B7712,parameters!$C$195:$EJ$195,0))</f>
        <v>1438.6474980193755</v>
      </c>
      <c r="S7747" t="n">
        <v>3</v>
      </c>
      <c r="T7747" t="n">
        <v>30</v>
      </c>
      <c r="U7747">
        <f>T7747*S7747*R7747</f>
        <v>129478.27482174379</v>
      </c>
      <c r="V7747">
        <f>1/U7747</f>
        <v>7.7233033987881507E-6</v>
      </c>
    </row>
    <row r="7748" ht="16" customHeight="1" s="29">
      <c r="A7748" t="inlineStr">
        <is>
          <t>photovoltaic slanted-roof installation, 3kWp, single-Si, laminated, integrated, on roof</t>
        </is>
      </c>
      <c r="B7748" s="30">
        <f>P7748*V7748</f>
        <v>9.9247300956192609E-9</v>
      </c>
      <c r="C7748" t="inlineStr">
        <is>
          <t>APAC</t>
        </is>
      </c>
      <c r="D7748" t="inlineStr">
        <is>
          <t>unit</t>
        </is>
      </c>
      <c r="F7748" t="inlineStr">
        <is>
          <t>technosphere</t>
        </is>
      </c>
      <c r="G7748" t="n">
        <v>2</v>
      </c>
      <c r="H7748" t="n">
        <v>-18.85636797425012</v>
      </c>
      <c r="I7748" t="n">
        <v>0.09798894162072011</v>
      </c>
      <c r="J7748" t="inlineStr">
        <is>
          <t>(2,2,1,1,1,3); Calculation with average annual yield and share of technologies. Lifetime: 30a.</t>
        </is>
      </c>
      <c r="L7748" t="inlineStr">
        <is>
          <t>photovoltaic slanted-roof installation, 3kWp, single-Si, laminated, integrated, on roof</t>
        </is>
      </c>
      <c r="N7748" t="inlineStr">
        <is>
          <t>all</t>
        </is>
      </c>
      <c r="O7748" t="n">
        <v>1</v>
      </c>
      <c r="P7748" s="30">
        <f>INDEX(parameters!$D$41:$AG$178,MATCH('PV (extension)'!B7712,parameters!$C$41:$C$178,0),MATCH('PV (extension)'!A7748,parameters!$D$5:$AG$5,0))/O7748</f>
        <v>1.2850369308522222E-3</v>
      </c>
      <c r="Q7748" s="3" t="inlineStr">
        <is>
          <t>roof-top</t>
        </is>
      </c>
      <c r="R7748">
        <f>INDEX(parameters!$C$196:$EJ$198,MATCH('PV (extension)'!Q7748,parameters!$B$196:$B$198,0),MATCH('PV (extension)'!B7712,parameters!$C$195:$EJ$195,0))</f>
        <v>1438.6474980193755</v>
      </c>
      <c r="S7748" t="n">
        <v>3</v>
      </c>
      <c r="T7748" t="n">
        <v>30</v>
      </c>
      <c r="U7748">
        <f>T7748*S7748*R7748</f>
        <v>129478.27482174379</v>
      </c>
      <c r="V7748">
        <f>1/U7748</f>
        <v>7.7233033987881507E-6</v>
      </c>
    </row>
    <row r="7749" ht="16" customHeight="1" s="29">
      <c r="A7749" t="inlineStr">
        <is>
          <t>photovoltaic slanted-roof installation, 3kWp, single-Si, panel, mounted, on roof</t>
        </is>
      </c>
      <c r="B7749" s="30">
        <f>P7749*V7749</f>
        <v>1.6798308549550482E-7</v>
      </c>
      <c r="C7749" t="inlineStr">
        <is>
          <t>APAC</t>
        </is>
      </c>
      <c r="D7749" t="inlineStr">
        <is>
          <t>unit</t>
        </is>
      </c>
      <c r="F7749" t="inlineStr">
        <is>
          <t>technosphere</t>
        </is>
      </c>
      <c r="G7749" t="n">
        <v>2</v>
      </c>
      <c r="H7749" t="n">
        <v>-16.04298817847151</v>
      </c>
      <c r="I7749" t="n">
        <v>0.09798894162072011</v>
      </c>
      <c r="J7749" t="inlineStr">
        <is>
          <t>(2,2,1,1,1,3); Calculation with average annual yield and share of technologies. Lifetime: 30a.</t>
        </is>
      </c>
      <c r="L7749" t="inlineStr">
        <is>
          <t>photovoltaic slanted-roof installation, 3kWp, single-Si, panel, mounted, on roof</t>
        </is>
      </c>
      <c r="N7749" t="inlineStr">
        <is>
          <t>all</t>
        </is>
      </c>
      <c r="O7749" t="n">
        <v>1</v>
      </c>
      <c r="P7749" s="30">
        <f>INDEX(parameters!$D$41:$AG$178,MATCH('PV (extension)'!B7712,parameters!$C$41:$C$178,0),MATCH('PV (extension)'!A7749,parameters!$D$5:$AG$5,0))/O7749</f>
        <v>2.1750160109191456E-2</v>
      </c>
      <c r="Q7749" s="3" t="inlineStr">
        <is>
          <t>roof-top</t>
        </is>
      </c>
      <c r="R7749">
        <f>INDEX(parameters!$C$196:$EJ$198,MATCH('PV (extension)'!Q7749,parameters!$B$196:$B$198,0),MATCH('PV (extension)'!B7712,parameters!$C$195:$EJ$195,0))</f>
        <v>1438.6474980193755</v>
      </c>
      <c r="S7749" t="n">
        <v>3</v>
      </c>
      <c r="T7749" t="n">
        <v>30</v>
      </c>
      <c r="U7749">
        <f>T7749*S7749*R7749</f>
        <v>129478.27482174379</v>
      </c>
      <c r="V7749">
        <f>1/U7749</f>
        <v>7.7233033987881507E-6</v>
      </c>
    </row>
    <row r="7750" s="29">
      <c r="A7750" t="inlineStr">
        <is>
          <t>market for tap water</t>
        </is>
      </c>
      <c r="B7750" t="n">
        <v>0.0020721</v>
      </c>
      <c r="C7750" t="inlineStr">
        <is>
          <t>Europe without Switzerland</t>
        </is>
      </c>
      <c r="D7750" t="inlineStr">
        <is>
          <t>kilogram</t>
        </is>
      </c>
      <c r="F7750" t="inlineStr">
        <is>
          <t>technosphere</t>
        </is>
      </c>
      <c r="G7750" t="n">
        <v>2</v>
      </c>
      <c r="H7750" t="n">
        <v>-6.179192693201237</v>
      </c>
      <c r="I7750" t="n">
        <v>0.04340984597628009</v>
      </c>
      <c r="J7750" t="inlineStr">
        <is>
          <t>(2,2,1,1,1,3); Estimation 20l/m2 panel</t>
        </is>
      </c>
      <c r="L7750" t="inlineStr">
        <is>
          <t>tap water</t>
        </is>
      </c>
    </row>
    <row r="7751" s="29">
      <c r="A7751" t="inlineStr">
        <is>
          <t>treatment of wastewater, from residence, capacity 1.1E10l/year</t>
        </is>
      </c>
      <c r="B7751" t="n">
        <v>-1.8649e-06</v>
      </c>
      <c r="C7751" t="inlineStr">
        <is>
          <t>CH</t>
        </is>
      </c>
      <c r="D7751" t="inlineStr">
        <is>
          <t>cubic meter</t>
        </is>
      </c>
      <c r="F7751" t="inlineStr">
        <is>
          <t>technosphere</t>
        </is>
      </c>
      <c r="G7751" t="n">
        <v>2</v>
      </c>
      <c r="H7751" t="n">
        <v>-13.19230312560901</v>
      </c>
      <c r="I7751" t="n">
        <v>0.04340984597628009</v>
      </c>
      <c r="J7751" t="inlineStr">
        <is>
          <t>(2,2,1,1,1,3); Estimation 20l/m2 panel</t>
        </is>
      </c>
      <c r="K7751" t="b">
        <v>1</v>
      </c>
      <c r="L7751" t="inlineStr">
        <is>
          <t>wastewater, from residence</t>
        </is>
      </c>
    </row>
    <row r="7752" s="29"/>
    <row r="7753" customFormat="1" s="28">
      <c r="A7753" s="28" t="inlineStr">
        <is>
          <t>Activity</t>
        </is>
      </c>
      <c r="B7753" s="28" t="inlineStr">
        <is>
          <t>electricity production, photovoltaic, residential</t>
        </is>
      </c>
    </row>
    <row r="7754">
      <c r="A7754" t="inlineStr">
        <is>
          <t>comment</t>
        </is>
      </c>
      <c r="B775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")&amp;HLOOKUP(B7755,parameters!$C$195:$EJ$198,2,0)&amp;" kWh/kWp.
Annual output, Facade: "&amp;HLOOKUP(B7755,parameters!$C$195:$EJ$198,3,0)&amp;" kWh/kWp.
Annual output, Open-ground: "&amp;HLOOKUP(B7755,parameters!$C$195:$EJ$198,4,0)&amp;_xlfn._LONGTEXT("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")&amp;VLOOKUP(B7755,'extension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1437.35001052771 kWh/kWp.
Annual output, Facade: 1009.20319888116 kWh/kWp.
Annual output, Open-ground: 1529.09575588054 kWh/kWp.
Amount of solar energy transformed to electricity. Waste heat emission due to losses of electricity in the system.
Technology:  Electricity production with grid-connected photovoltaic power plants.
Time period:  Time of publications
Production volume: 59.561 GWh in 2025.
Sampling:  Statistical data and model calculations
Extrapolations:  Use of PV technology data investigated for other countries (Switzerland). Correction of average yield with Swiss data.
Uncertainty:  None
Author: Romain Sacchi, PSI, romain.sacchi@psi.ch</v>
      </c>
    </row>
    <row r="7755" s="29">
      <c r="A7755" t="inlineStr">
        <is>
          <t>location</t>
        </is>
      </c>
      <c r="B7755" t="inlineStr">
        <is>
          <t>PE</t>
        </is>
      </c>
    </row>
    <row r="7756" s="29">
      <c r="A7756" t="inlineStr">
        <is>
          <t>production amount</t>
        </is>
      </c>
      <c r="B7756" t="n">
        <v>1</v>
      </c>
    </row>
    <row r="7757" s="29">
      <c r="A7757" t="inlineStr">
        <is>
          <t>reference product</t>
        </is>
      </c>
      <c r="B7757" t="inlineStr">
        <is>
          <t>electricity, low voltage</t>
        </is>
      </c>
    </row>
    <row r="7758" s="29">
      <c r="A7758" t="inlineStr">
        <is>
          <t>source</t>
        </is>
      </c>
      <c r="B77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759" s="29">
      <c r="A7759" t="inlineStr">
        <is>
          <t>type</t>
        </is>
      </c>
      <c r="B7759" t="inlineStr">
        <is>
          <t>process</t>
        </is>
      </c>
    </row>
    <row r="7760" s="29">
      <c r="A7760" t="inlineStr">
        <is>
          <t>unit</t>
        </is>
      </c>
      <c r="B7760" t="inlineStr">
        <is>
          <t>kilowatt hour</t>
        </is>
      </c>
    </row>
    <row r="7761" s="29">
      <c r="A7761" t="inlineStr">
        <is>
          <t>Exchanges</t>
        </is>
      </c>
    </row>
    <row r="7762" customFormat="1" s="28">
      <c r="A7762" s="28" t="inlineStr">
        <is>
          <t>name</t>
        </is>
      </c>
      <c r="B7762" s="28" t="inlineStr">
        <is>
          <t>amount</t>
        </is>
      </c>
      <c r="C7762" s="28" t="inlineStr">
        <is>
          <t>location</t>
        </is>
      </c>
      <c r="D7762" s="28" t="inlineStr">
        <is>
          <t>unit</t>
        </is>
      </c>
      <c r="E7762" s="28" t="inlineStr">
        <is>
          <t>categories</t>
        </is>
      </c>
      <c r="F7762" s="28" t="inlineStr">
        <is>
          <t>type</t>
        </is>
      </c>
      <c r="G7762" s="28" t="inlineStr">
        <is>
          <t>uncertainty type</t>
        </is>
      </c>
      <c r="H7762" s="28" t="inlineStr">
        <is>
          <t>reference product</t>
        </is>
      </c>
      <c r="I7762" s="28" t="inlineStr">
        <is>
          <t>comment</t>
        </is>
      </c>
      <c r="J7762" s="28" t="inlineStr">
        <is>
          <t>production volume</t>
        </is>
      </c>
      <c r="K7762" s="28" t="inlineStr">
        <is>
          <t>scope</t>
        </is>
      </c>
      <c r="L7762" s="28" t="inlineStr">
        <is>
          <t>scope share</t>
        </is>
      </c>
      <c r="M7762" s="28" t="inlineStr">
        <is>
          <t>tech share</t>
        </is>
      </c>
      <c r="N7762" s="28" t="inlineStr">
        <is>
          <t>installation</t>
        </is>
      </c>
      <c r="O7762" s="28" t="inlineStr">
        <is>
          <t>productivity</t>
        </is>
      </c>
      <c r="P7762" s="28" t="inlineStr">
        <is>
          <t>kWp</t>
        </is>
      </c>
      <c r="Q7762" s="28" t="inlineStr">
        <is>
          <t>lifetime</t>
        </is>
      </c>
      <c r="R7762" s="28" t="inlineStr">
        <is>
          <t>lifetime production</t>
        </is>
      </c>
      <c r="S7762" s="28" t="inlineStr">
        <is>
          <t>inverted lifetime production</t>
        </is>
      </c>
    </row>
    <row r="7763" s="29">
      <c r="A7763" t="inlineStr">
        <is>
          <t>Energy, solar, converted</t>
        </is>
      </c>
      <c r="B7763" t="n">
        <v>3.8503</v>
      </c>
      <c r="D7763" t="inlineStr">
        <is>
          <t>megajoule</t>
        </is>
      </c>
      <c r="E7763" t="inlineStr">
        <is>
          <t>natural resource::in air</t>
        </is>
      </c>
      <c r="F7763" t="inlineStr">
        <is>
          <t>biosphere</t>
        </is>
      </c>
      <c r="G7763" t="n">
        <v>0</v>
      </c>
      <c r="I7763" t="inlineStr">
        <is>
          <t>(2,2,1,1,1,3); Energy loss in the system</t>
        </is>
      </c>
    </row>
    <row r="7764" s="29">
      <c r="A7764" t="inlineStr">
        <is>
          <t>Heat, waste</t>
        </is>
      </c>
      <c r="B7764" t="n">
        <v>0.25027</v>
      </c>
      <c r="D7764" t="inlineStr">
        <is>
          <t>megajoule</t>
        </is>
      </c>
      <c r="E7764" t="inlineStr">
        <is>
          <t>air</t>
        </is>
      </c>
      <c r="F7764" t="inlineStr">
        <is>
          <t>biosphere</t>
        </is>
      </c>
      <c r="G7764" t="n">
        <v>0</v>
      </c>
      <c r="I7764" t="inlineStr">
        <is>
          <t>(1,na,na,na,na,na); Calculation with average annual output and share of technologies; Average degradation of 10.5% included</t>
        </is>
      </c>
    </row>
    <row r="7765" s="29">
      <c r="A7765" t="inlineStr">
        <is>
          <t>electricity production, photovoltaic, residential</t>
        </is>
      </c>
      <c r="B7765" t="n">
        <v>1</v>
      </c>
      <c r="C7765" t="inlineStr">
        <is>
          <t>PE</t>
        </is>
      </c>
      <c r="D7765" t="inlineStr">
        <is>
          <t>kilowatt hour</t>
        </is>
      </c>
      <c r="E7765" t="inlineStr">
        <is>
          <t>photovoltaic::power plants</t>
        </is>
      </c>
      <c r="F7765" t="inlineStr">
        <is>
          <t>production</t>
        </is>
      </c>
      <c r="G7765" t="n">
        <v>0</v>
      </c>
      <c r="H7765" t="inlineStr">
        <is>
          <t>electricity, low voltage</t>
        </is>
      </c>
      <c r="J7765">
        <f>VLOOKUP(C7765,'extension - production vol'!$B$6:$D$235,3,0)</f>
        <v>59.561</v>
      </c>
    </row>
    <row r="7766" ht="16" customHeight="1" s="29">
      <c r="A7766" t="inlineStr">
        <is>
          <t>photovoltaic slanted-roof installation, 3 kWp, CIS, laminated, integrated, on roof</t>
        </is>
      </c>
      <c r="B7766" s="30">
        <f>M7766*S7766</f>
        <v>3.9577641268055163E-8</v>
      </c>
      <c r="C7766" t="inlineStr">
        <is>
          <t>CH</t>
        </is>
      </c>
      <c r="D7766" t="inlineStr">
        <is>
          <t>unit</t>
        </is>
      </c>
      <c r="F7766" t="inlineStr">
        <is>
          <t>technosphere</t>
        </is>
      </c>
      <c r="G7766" t="n">
        <v>0</v>
      </c>
      <c r="H7766" t="inlineStr">
        <is>
          <t>photovoltaic slanted-roof installation, 3 kWp, CIS, laminated, integrated, on roof</t>
        </is>
      </c>
      <c r="I7766" t="inlineStr">
        <is>
          <t>(2,2,1,1,1,3); Calculation with average annual yield and share of technologies. Lifetime: 30a.</t>
        </is>
      </c>
      <c r="K7766" t="inlineStr">
        <is>
          <t>residential</t>
        </is>
      </c>
      <c r="L7766">
        <f>IF(K7766="residential",VLOOKUP(B7755,parameters!$C$41:$AG$178,18,0),IF(K7766="commercial",1-VLOOKUP(B7755,parameters!$C$41:$AG$178,18,0),1))</f>
        <v>0.17766751537682748</v>
      </c>
      <c r="M7766" s="30">
        <f>INDEX(parameters!$D$41:$AG$178,MATCH('PV (extension)'!B7755,parameters!$C$41:$C$178,0),MATCH('PV (extension)'!A7766,parameters!$D$5:$AG$5,0))/L7766</f>
        <v>5.119823078397083E-3</v>
      </c>
      <c r="N7766" s="3" t="inlineStr">
        <is>
          <t>roof-top</t>
        </is>
      </c>
      <c r="O7766">
        <f>INDEX(parameters!$C$196:$EJ$198,MATCH('PV (extension)'!N7766,parameters!$B$196:$B$198,0),MATCH('PV (extension)'!B7755,parameters!$C$195:$EJ$195,0))</f>
        <v>1437.3500105277076</v>
      </c>
      <c r="P7766" t="n">
        <v>3</v>
      </c>
      <c r="Q7766" t="n">
        <v>30</v>
      </c>
      <c r="R7766">
        <f>Q7766*P7766*O7766</f>
        <v>129361.50094749368</v>
      </c>
      <c r="S7766">
        <f>1/R7766</f>
        <v>7.7302751798302678E-6</v>
      </c>
    </row>
    <row r="7767" ht="16" customHeight="1" s="29">
      <c r="A7767" t="inlineStr">
        <is>
          <t>photovoltaic slanted-roof installation, 3 kWp, CdTe, panel, mounted, on roof</t>
        </is>
      </c>
      <c r="B7767" s="30">
        <f>M7767*S7767</f>
        <v>2.5813749303667284E-7</v>
      </c>
      <c r="C7767" t="inlineStr">
        <is>
          <t>CH</t>
        </is>
      </c>
      <c r="D7767" t="inlineStr">
        <is>
          <t>unit</t>
        </is>
      </c>
      <c r="F7767" t="inlineStr">
        <is>
          <t>technosphere</t>
        </is>
      </c>
      <c r="G7767" t="n">
        <v>0</v>
      </c>
      <c r="H7767" t="inlineStr">
        <is>
          <t>photovoltaic slanted-roof installation, 3 kWp, CdTe, panel, mounted, on roof</t>
        </is>
      </c>
      <c r="I7767" t="inlineStr">
        <is>
          <t>(2,2,1,1,1,3); Calculation with average annual yield and share of technologies. Lifetime: 30a.</t>
        </is>
      </c>
      <c r="K7767" t="inlineStr">
        <is>
          <t>residential</t>
        </is>
      </c>
      <c r="L7767">
        <f>L7766</f>
        <v>0.17766751537682748</v>
      </c>
      <c r="M7767" s="30">
        <f>INDEX(parameters!$D$41:$AG$178,MATCH('PV (extension)'!B7755,parameters!$C$41:$C$178,0),MATCH('PV (extension)'!A7767,parameters!$D$5:$AG$5,0))/L7767</f>
        <v>3.3393053550047194E-2</v>
      </c>
      <c r="N7767" s="3" t="inlineStr">
        <is>
          <t>roof-top</t>
        </is>
      </c>
      <c r="O7767">
        <f>INDEX(parameters!$C$196:$EJ$198,MATCH('PV (extension)'!N7767,parameters!$B$196:$B$198,0),MATCH('PV (extension)'!B7755,parameters!$C$195:$EJ$195,0))</f>
        <v>1437.3500105277076</v>
      </c>
      <c r="P7767" t="n">
        <v>3</v>
      </c>
      <c r="Q7767" t="n">
        <v>30</v>
      </c>
      <c r="R7767">
        <f>Q7767*P7767*O7767</f>
        <v>129361.50094749368</v>
      </c>
      <c r="S7767">
        <f>1/R7767</f>
        <v>7.7302751798302678E-6</v>
      </c>
    </row>
    <row r="7768" ht="16" customHeight="1" s="29">
      <c r="A7768" t="inlineStr">
        <is>
          <t>photovoltaic slanted-roof installation, 3 kWp, micro-Si, laminated, integrated, on roof</t>
        </is>
      </c>
      <c r="B7768" s="30">
        <f>M7768*S7768</f>
        <v>3.9998370948827609E-9</v>
      </c>
      <c r="C7768" t="inlineStr">
        <is>
          <t>RER</t>
        </is>
      </c>
      <c r="D7768" t="inlineStr">
        <is>
          <t>unit</t>
        </is>
      </c>
      <c r="F7768" t="inlineStr">
        <is>
          <t>technosphere</t>
        </is>
      </c>
      <c r="G7768" t="n">
        <v>0</v>
      </c>
      <c r="H7768" t="inlineStr">
        <is>
          <t>photovoltaic slanted-roof installation, 3 kWp, micro-Si, laminated, integrated, on roof</t>
        </is>
      </c>
      <c r="I7768" t="inlineStr">
        <is>
          <t>(2,2,1,1,1,3); Calculation with average annual yield and share of technologies. Lifetime: 30a.</t>
        </is>
      </c>
      <c r="K7768" t="inlineStr">
        <is>
          <t>residential</t>
        </is>
      </c>
      <c r="L7768">
        <f>L7767</f>
        <v>0.17766751537682748</v>
      </c>
      <c r="M7768" s="30">
        <f>INDEX(parameters!$D$41:$AG$178,MATCH('PV (extension)'!B7755,parameters!$C$41:$C$178,0),MATCH('PV (extension)'!A7768,parameters!$D$5:$AG$5,0))/L7768</f>
        <v>5.1742493013949662E-4</v>
      </c>
      <c r="N7768" s="3" t="inlineStr">
        <is>
          <t>roof-top</t>
        </is>
      </c>
      <c r="O7768">
        <f>INDEX(parameters!$C$196:$EJ$198,MATCH('PV (extension)'!N7768,parameters!$B$196:$B$198,0),MATCH('PV (extension)'!B7755,parameters!$C$195:$EJ$195,0))</f>
        <v>1437.3500105277076</v>
      </c>
      <c r="P7768" t="n">
        <v>3</v>
      </c>
      <c r="Q7768" t="n">
        <v>30</v>
      </c>
      <c r="R7768">
        <f>Q7768*P7768*O7768</f>
        <v>129361.50094749368</v>
      </c>
      <c r="S7768">
        <f>1/R7768</f>
        <v>7.7302751798302678E-6</v>
      </c>
    </row>
    <row r="7769" ht="16" customHeight="1" s="29">
      <c r="A7769" t="inlineStr">
        <is>
          <t>photovoltaic slanted-roof installation, 3 kWp, micro-Si, panel, mounted, on roof</t>
        </is>
      </c>
      <c r="B7769" s="30">
        <f>M7769*S7769</f>
        <v>6.9536473591300562E-8</v>
      </c>
      <c r="C7769" t="inlineStr">
        <is>
          <t>RER</t>
        </is>
      </c>
      <c r="D7769" t="inlineStr">
        <is>
          <t>unit</t>
        </is>
      </c>
      <c r="F7769" t="inlineStr">
        <is>
          <t>technosphere</t>
        </is>
      </c>
      <c r="G7769" t="n">
        <v>0</v>
      </c>
      <c r="H7769" t="inlineStr">
        <is>
          <t>photovoltaic slanted-roof installation, 3 kWp, micro-Si, panel, mounted, on roof</t>
        </is>
      </c>
      <c r="I7769" t="inlineStr">
        <is>
          <t>(2,2,1,1,1,3); Calculation with average annual yield and share of technologies. Lifetime: 30a.</t>
        </is>
      </c>
      <c r="K7769" t="inlineStr">
        <is>
          <t>residential</t>
        </is>
      </c>
      <c r="L7769">
        <f>L7768</f>
        <v>0.17766751537682748</v>
      </c>
      <c r="M7769" s="30">
        <f>INDEX(parameters!$D$41:$AG$178,MATCH('PV (extension)'!B7755,parameters!$C$41:$C$178,0),MATCH('PV (extension)'!A7769,parameters!$D$5:$AG$5,0))/L7769</f>
        <v>8.9953425943663963E-3</v>
      </c>
      <c r="N7769" s="3" t="inlineStr">
        <is>
          <t>roof-top</t>
        </is>
      </c>
      <c r="O7769">
        <f>INDEX(parameters!$C$196:$EJ$198,MATCH('PV (extension)'!N7769,parameters!$B$196:$B$198,0),MATCH('PV (extension)'!B7755,parameters!$C$195:$EJ$195,0))</f>
        <v>1437.3500105277076</v>
      </c>
      <c r="P7769" t="n">
        <v>3</v>
      </c>
      <c r="Q7769" t="n">
        <v>30</v>
      </c>
      <c r="R7769">
        <f>Q7769*P7769*O7769</f>
        <v>129361.50094749368</v>
      </c>
      <c r="S7769">
        <f>1/R7769</f>
        <v>7.7302751798302678E-6</v>
      </c>
    </row>
    <row r="7770" s="29">
      <c r="A7770" t="inlineStr">
        <is>
          <t>photovoltaic facade installation, 3kWp, multi-Si, laminated, integrated, at building</t>
        </is>
      </c>
      <c r="B7770" s="30">
        <f>M7770*S7770</f>
        <v>2.0365720488416283E-7</v>
      </c>
      <c r="C7770" t="inlineStr">
        <is>
          <t>RER</t>
        </is>
      </c>
      <c r="D7770" t="inlineStr">
        <is>
          <t>unit</t>
        </is>
      </c>
      <c r="F7770" t="inlineStr">
        <is>
          <t>technosphere</t>
        </is>
      </c>
      <c r="G7770" t="n">
        <v>0</v>
      </c>
      <c r="H7770" t="inlineStr">
        <is>
          <t>photovoltaic facade installation, 3kWp, multi-Si, laminated, integrated, at building</t>
        </is>
      </c>
      <c r="I7770" t="inlineStr">
        <is>
          <t>(2,2,1,1,1,3); Calculation with average annual yield and share of technologies. Lifetime: 30a.</t>
        </is>
      </c>
      <c r="K7770" t="inlineStr">
        <is>
          <t>residential</t>
        </is>
      </c>
      <c r="L7770">
        <f>L7769</f>
        <v>0.17766751537682748</v>
      </c>
      <c r="M7770" s="30">
        <f>INDEX(parameters!$D$41:$AG$178,MATCH('PV (extension)'!B7755,parameters!$C$41:$C$178,0),MATCH('PV (extension)'!A7770,parameters!$D$5:$AG$5,0))/L7770</f>
        <v>1.8497835237986298E-2</v>
      </c>
      <c r="N7770" t="inlineStr">
        <is>
          <t>façade</t>
        </is>
      </c>
      <c r="O7770">
        <f>INDEX(parameters!$C$196:$EJ$198,MATCH('PV (extension)'!N7770,parameters!$B$196:$B$198,0),MATCH('PV (extension)'!B7755,parameters!$C$195:$EJ$195,0))</f>
        <v>1009.2031988811565</v>
      </c>
      <c r="P7770" t="n">
        <v>3</v>
      </c>
      <c r="Q7770" t="n">
        <v>30</v>
      </c>
      <c r="R7770">
        <f>Q7770*P7770*O7770</f>
        <v>90828.287899304079</v>
      </c>
      <c r="S7770">
        <f>1/R7770</f>
        <v>1.1009785862182501E-5</v>
      </c>
    </row>
    <row r="7771" s="29">
      <c r="A7771" t="inlineStr">
        <is>
          <t>photovoltaic facade installation, 3kWp, multi-Si, panel, mounted, at building</t>
        </is>
      </c>
      <c r="B7771" s="30">
        <f>M7771*S7771</f>
        <v>1.9973381648035186E-7</v>
      </c>
      <c r="C7771" t="inlineStr">
        <is>
          <t>RER</t>
        </is>
      </c>
      <c r="D7771" t="inlineStr">
        <is>
          <t>unit</t>
        </is>
      </c>
      <c r="F7771" t="inlineStr">
        <is>
          <t>technosphere</t>
        </is>
      </c>
      <c r="G7771" t="n">
        <v>0</v>
      </c>
      <c r="H7771" t="inlineStr">
        <is>
          <t>photovoltaic facade installation, 3kWp, multi-Si, panel, mounted, at building</t>
        </is>
      </c>
      <c r="I7771" t="inlineStr">
        <is>
          <t>(2,2,1,1,1,3); Calculation with average annual yield and share of technologies. Lifetime: 30a.</t>
        </is>
      </c>
      <c r="K7771" t="inlineStr">
        <is>
          <t>residential</t>
        </is>
      </c>
      <c r="L7771">
        <f>L7770</f>
        <v>0.17766751537682748</v>
      </c>
      <c r="M7771" s="30">
        <f>INDEX(parameters!$D$41:$AG$178,MATCH('PV (extension)'!B7755,parameters!$C$41:$C$178,0),MATCH('PV (extension)'!A7771,parameters!$D$5:$AG$5,0))/L7771</f>
        <v>1.8141480586504166E-2</v>
      </c>
      <c r="N7771" t="inlineStr">
        <is>
          <t>façade</t>
        </is>
      </c>
      <c r="O7771">
        <f>INDEX(parameters!$C$196:$EJ$198,MATCH('PV (extension)'!N7771,parameters!$B$196:$B$198,0),MATCH('PV (extension)'!B7755,parameters!$C$195:$EJ$195,0))</f>
        <v>1009.2031988811565</v>
      </c>
      <c r="P7771" t="n">
        <v>3</v>
      </c>
      <c r="Q7771" t="n">
        <v>30</v>
      </c>
      <c r="R7771">
        <f>Q7771*P7771*O7771</f>
        <v>90828.287899304079</v>
      </c>
      <c r="S7771">
        <f>1/R7771</f>
        <v>1.1009785862182501E-5</v>
      </c>
    </row>
    <row r="7772" s="29">
      <c r="A7772" t="inlineStr">
        <is>
          <t>photovoltaic facade installation, 3kWp, single-Si, laminated, integrated, at building</t>
        </is>
      </c>
      <c r="B7772" s="30">
        <f>M7772*S7772</f>
        <v>1.0736580496418132E-7</v>
      </c>
      <c r="C7772" t="inlineStr">
        <is>
          <t>RER</t>
        </is>
      </c>
      <c r="D7772" t="inlineStr">
        <is>
          <t>unit</t>
        </is>
      </c>
      <c r="F7772" t="inlineStr">
        <is>
          <t>technosphere</t>
        </is>
      </c>
      <c r="G7772" t="n">
        <v>0</v>
      </c>
      <c r="H7772" t="inlineStr">
        <is>
          <t>photovoltaic facade installation, 3kWp, single-Si, laminated, integrated, at building</t>
        </is>
      </c>
      <c r="I7772" t="inlineStr">
        <is>
          <t>(2,2,1,1,1,3); Calculation with average annual yield and share of technologies. Lifetime: 30a.</t>
        </is>
      </c>
      <c r="K7772" t="inlineStr">
        <is>
          <t>residential</t>
        </is>
      </c>
      <c r="L7772">
        <f>L7771</f>
        <v>0.17766751537682748</v>
      </c>
      <c r="M7772" s="30">
        <f>INDEX(parameters!$D$41:$AG$178,MATCH('PV (extension)'!B7755,parameters!$C$41:$C$178,0),MATCH('PV (extension)'!A7772,parameters!$D$5:$AG$5,0))/L7772</f>
        <v>9.7518522438271929E-3</v>
      </c>
      <c r="N7772" t="inlineStr">
        <is>
          <t>façade</t>
        </is>
      </c>
      <c r="O7772">
        <f>INDEX(parameters!$C$196:$EJ$198,MATCH('PV (extension)'!N7772,parameters!$B$196:$B$198,0),MATCH('PV (extension)'!B7755,parameters!$C$195:$EJ$195,0))</f>
        <v>1009.2031988811565</v>
      </c>
      <c r="P7772" t="n">
        <v>3</v>
      </c>
      <c r="Q7772" t="n">
        <v>30</v>
      </c>
      <c r="R7772">
        <f>Q7772*P7772*O7772</f>
        <v>90828.287899304079</v>
      </c>
      <c r="S7772">
        <f>1/R7772</f>
        <v>1.1009785862182501E-5</v>
      </c>
    </row>
    <row r="7773" s="29">
      <c r="A7773" t="inlineStr">
        <is>
          <t>photovoltaic facade installation, 3kWp, single-Si, panel, mounted, at building</t>
        </is>
      </c>
      <c r="B7773" s="30">
        <f>M7773*S7773</f>
        <v>1.0727290682604444E-7</v>
      </c>
      <c r="C7773" t="inlineStr">
        <is>
          <t>RER</t>
        </is>
      </c>
      <c r="D7773" t="inlineStr">
        <is>
          <t>unit</t>
        </is>
      </c>
      <c r="F7773" t="inlineStr">
        <is>
          <t>technosphere</t>
        </is>
      </c>
      <c r="G7773" t="n">
        <v>0</v>
      </c>
      <c r="H7773" t="inlineStr">
        <is>
          <t>photovoltaic facade installation, 3kWp, single-Si, panel, mounted, at building</t>
        </is>
      </c>
      <c r="I7773" t="inlineStr">
        <is>
          <t>(2,2,1,1,1,3); Calculation with average annual yield and share of technologies. Lifetime: 30a.</t>
        </is>
      </c>
      <c r="K7773" t="inlineStr">
        <is>
          <t>residential</t>
        </is>
      </c>
      <c r="L7773">
        <f>L7772</f>
        <v>0.17766751537682748</v>
      </c>
      <c r="M7773" s="30">
        <f>INDEX(parameters!$D$41:$AG$178,MATCH('PV (extension)'!B7755,parameters!$C$41:$C$178,0),MATCH('PV (extension)'!A7773,parameters!$D$5:$AG$5,0))/L7773</f>
        <v>9.7434144649911868E-3</v>
      </c>
      <c r="N7773" t="inlineStr">
        <is>
          <t>façade</t>
        </is>
      </c>
      <c r="O7773">
        <f>INDEX(parameters!$C$196:$EJ$198,MATCH('PV (extension)'!N7773,parameters!$B$196:$B$198,0),MATCH('PV (extension)'!B7755,parameters!$C$195:$EJ$195,0))</f>
        <v>1009.2031988811565</v>
      </c>
      <c r="P7773" t="n">
        <v>3</v>
      </c>
      <c r="Q7773" t="n">
        <v>30</v>
      </c>
      <c r="R7773">
        <f>Q7773*P7773*O7773</f>
        <v>90828.287899304079</v>
      </c>
      <c r="S7773">
        <f>1/R7773</f>
        <v>1.1009785862182501E-5</v>
      </c>
    </row>
    <row r="7774" ht="16" customHeight="1" s="29">
      <c r="A7774" t="inlineStr">
        <is>
          <t>photovoltaic flat-roof installation, 3kWp, multi-Si, on roof</t>
        </is>
      </c>
      <c r="B7774" s="30">
        <f>M7774*S7774</f>
        <v>2.2026858422107492E-6</v>
      </c>
      <c r="C7774" t="inlineStr">
        <is>
          <t>RER</t>
        </is>
      </c>
      <c r="D7774" t="inlineStr">
        <is>
          <t>unit</t>
        </is>
      </c>
      <c r="F7774" t="inlineStr">
        <is>
          <t>technosphere</t>
        </is>
      </c>
      <c r="G7774" t="n">
        <v>0</v>
      </c>
      <c r="H7774" t="inlineStr">
        <is>
          <t>photovoltaic flat-roof installation, 3kWp, multi-Si, on roof</t>
        </is>
      </c>
      <c r="I7774" t="inlineStr">
        <is>
          <t>(2,2,1,1,1,3); Calculation with average annual yield and share of technologies. Lifetime: 30a.</t>
        </is>
      </c>
      <c r="K7774" t="inlineStr">
        <is>
          <t>residential</t>
        </is>
      </c>
      <c r="L7774">
        <f>L7773</f>
        <v>0.17766751537682748</v>
      </c>
      <c r="M7774" s="30">
        <f>INDEX(parameters!$D$41:$AG$178,MATCH('PV (extension)'!B7755,parameters!$C$41:$C$178,0),MATCH('PV (extension)'!A7774,parameters!$D$5:$AG$5,0))/L7774</f>
        <v>0.28494274666417674</v>
      </c>
      <c r="N7774" s="3" t="inlineStr">
        <is>
          <t>roof-top</t>
        </is>
      </c>
      <c r="O7774">
        <f>INDEX(parameters!$C$196:$EJ$198,MATCH('PV (extension)'!N7774,parameters!$B$196:$B$198,0),MATCH('PV (extension)'!B7755,parameters!$C$195:$EJ$195,0))</f>
        <v>1437.3500105277076</v>
      </c>
      <c r="P7774" t="n">
        <v>3</v>
      </c>
      <c r="Q7774" t="n">
        <v>30</v>
      </c>
      <c r="R7774">
        <f>Q7774*P7774*O7774</f>
        <v>129361.50094749368</v>
      </c>
      <c r="S7774">
        <f>1/R7774</f>
        <v>7.7302751798302678E-6</v>
      </c>
    </row>
    <row r="7775" ht="16" customHeight="1" s="29">
      <c r="A7775" t="inlineStr">
        <is>
          <t>photovoltaic flat-roof installation, 3kWp, single-Si, on roof</t>
        </is>
      </c>
      <c r="B7775" s="30">
        <f>M7775*S7775</f>
        <v>1.1497701024250659E-6</v>
      </c>
      <c r="C7775" t="inlineStr">
        <is>
          <t>RER</t>
        </is>
      </c>
      <c r="D7775" t="inlineStr">
        <is>
          <t>unit</t>
        </is>
      </c>
      <c r="F7775" t="inlineStr">
        <is>
          <t>technosphere</t>
        </is>
      </c>
      <c r="G7775" t="n">
        <v>0</v>
      </c>
      <c r="H7775" t="inlineStr">
        <is>
          <t>photovoltaic flat-roof installation, 3kWp, single-Si, on roof</t>
        </is>
      </c>
      <c r="I7775" t="inlineStr">
        <is>
          <t>(2,2,1,1,1,3); Calculation with average annual yield and share of technologies. Lifetime: 30a.</t>
        </is>
      </c>
      <c r="K7775" t="inlineStr">
        <is>
          <t>residential</t>
        </is>
      </c>
      <c r="L7775">
        <f>L7774</f>
        <v>0.17766751537682748</v>
      </c>
      <c r="M7775" s="30">
        <f>INDEX(parameters!$D$41:$AG$178,MATCH('PV (extension)'!B7755,parameters!$C$41:$C$178,0),MATCH('PV (extension)'!A7775,parameters!$D$5:$AG$5,0))/L7775</f>
        <v>0.14873598619426004</v>
      </c>
      <c r="N7775" s="3" t="inlineStr">
        <is>
          <t>roof-top</t>
        </is>
      </c>
      <c r="O7775">
        <f>INDEX(parameters!$C$196:$EJ$198,MATCH('PV (extension)'!N7775,parameters!$B$196:$B$198,0),MATCH('PV (extension)'!B7755,parameters!$C$195:$EJ$195,0))</f>
        <v>1437.3500105277076</v>
      </c>
      <c r="P7775" t="n">
        <v>3</v>
      </c>
      <c r="Q7775" t="n">
        <v>30</v>
      </c>
      <c r="R7775">
        <f>Q7775*P7775*O7775</f>
        <v>129361.50094749368</v>
      </c>
      <c r="S7775">
        <f>1/R7775</f>
        <v>7.7302751798302678E-6</v>
      </c>
    </row>
    <row r="7776" ht="16" customHeight="1" s="29">
      <c r="A7776" t="inlineStr">
        <is>
          <t>photovoltaic slanted-roof installation, 3kWp, CIS, panel, mounted, on roof</t>
        </is>
      </c>
      <c r="B7776" s="30">
        <f>M7776*S7776</f>
        <v>6.3595880508306534E-7</v>
      </c>
      <c r="C7776" t="inlineStr">
        <is>
          <t>CH</t>
        </is>
      </c>
      <c r="D7776" t="inlineStr">
        <is>
          <t>unit</t>
        </is>
      </c>
      <c r="F7776" t="inlineStr">
        <is>
          <t>technosphere</t>
        </is>
      </c>
      <c r="G7776" t="n">
        <v>0</v>
      </c>
      <c r="H7776" t="inlineStr">
        <is>
          <t>photovoltaic slanted-roof installation, 3kWp, CIS, panel, mounted, on roof</t>
        </is>
      </c>
      <c r="I7776" t="inlineStr">
        <is>
          <t>(2,2,1,1,1,3); Calculation with average annual yield and share of technologies. Lifetime: 30a.</t>
        </is>
      </c>
      <c r="K7776" t="inlineStr">
        <is>
          <t>residential</t>
        </is>
      </c>
      <c r="L7776">
        <f>L7775</f>
        <v>0.17766751537682748</v>
      </c>
      <c r="M7776" s="30">
        <f>INDEX(parameters!$D$41:$AG$178,MATCH('PV (extension)'!B7755,parameters!$C$41:$C$178,0),MATCH('PV (extension)'!A7776,parameters!$D$5:$AG$5,0))/L7776</f>
        <v>8.2268585566319899E-2</v>
      </c>
      <c r="N7776" s="3" t="inlineStr">
        <is>
          <t>roof-top</t>
        </is>
      </c>
      <c r="O7776">
        <f>INDEX(parameters!$C$196:$EJ$198,MATCH('PV (extension)'!N7776,parameters!$B$196:$B$198,0),MATCH('PV (extension)'!B7755,parameters!$C$195:$EJ$195,0))</f>
        <v>1437.3500105277076</v>
      </c>
      <c r="P7776" t="n">
        <v>3</v>
      </c>
      <c r="Q7776" t="n">
        <v>30</v>
      </c>
      <c r="R7776">
        <f>Q7776*P7776*O7776</f>
        <v>129361.50094749368</v>
      </c>
      <c r="S7776">
        <f>1/R7776</f>
        <v>7.7302751798302678E-6</v>
      </c>
    </row>
    <row r="7777" ht="16" customHeight="1" s="29">
      <c r="A7777" t="inlineStr">
        <is>
          <t>photovoltaic slanted-roof installation, 3kWp, CdTe, laminated, integrated, on roof</t>
        </is>
      </c>
      <c r="B7777" s="30">
        <f>M7777*S7777</f>
        <v>1.78072453503755E-8</v>
      </c>
      <c r="C7777" t="inlineStr">
        <is>
          <t>CH</t>
        </is>
      </c>
      <c r="D7777" t="inlineStr">
        <is>
          <t>unit</t>
        </is>
      </c>
      <c r="F7777" t="inlineStr">
        <is>
          <t>technosphere</t>
        </is>
      </c>
      <c r="G7777" t="n">
        <v>0</v>
      </c>
      <c r="H7777" t="inlineStr">
        <is>
          <t>photovoltaic slanted-roof installation, 3kWp, CdTe, laminated, integrated, on roof</t>
        </is>
      </c>
      <c r="I7777" t="inlineStr">
        <is>
          <t>(2,2,1,1,1,3); Calculation with average annual yield and share of technologies. Lifetime: 30a.</t>
        </is>
      </c>
      <c r="K7777" t="inlineStr">
        <is>
          <t>residential</t>
        </is>
      </c>
      <c r="L7777">
        <f>L7776</f>
        <v>0.17766751537682748</v>
      </c>
      <c r="M7777" s="30">
        <f>INDEX(parameters!$D$41:$AG$178,MATCH('PV (extension)'!B7755,parameters!$C$41:$C$178,0),MATCH('PV (extension)'!A7777,parameters!$D$5:$AG$5,0))/L7777</f>
        <v>2.3035719862648527E-3</v>
      </c>
      <c r="N7777" s="3" t="inlineStr">
        <is>
          <t>roof-top</t>
        </is>
      </c>
      <c r="O7777">
        <f>INDEX(parameters!$C$196:$EJ$198,MATCH('PV (extension)'!N7777,parameters!$B$196:$B$198,0),MATCH('PV (extension)'!B7755,parameters!$C$195:$EJ$195,0))</f>
        <v>1437.3500105277076</v>
      </c>
      <c r="P7777" t="n">
        <v>3</v>
      </c>
      <c r="Q7777" t="n">
        <v>30</v>
      </c>
      <c r="R7777">
        <f>Q7777*P7777*O7777</f>
        <v>129361.50094749368</v>
      </c>
      <c r="S7777">
        <f>1/R7777</f>
        <v>7.7302751798302678E-6</v>
      </c>
    </row>
    <row r="7778" ht="16" customHeight="1" s="29">
      <c r="A7778" t="inlineStr">
        <is>
          <t>photovoltaic slanted-roof installation, 3kWp, multi-Si, laminated, integrated, on roof</t>
        </is>
      </c>
      <c r="B7778" s="30">
        <f>M7778*S7778</f>
        <v>1.0579389072601069E-7</v>
      </c>
      <c r="C7778" t="inlineStr">
        <is>
          <t>RER</t>
        </is>
      </c>
      <c r="D7778" t="inlineStr">
        <is>
          <t>unit</t>
        </is>
      </c>
      <c r="F7778" t="inlineStr">
        <is>
          <t>technosphere</t>
        </is>
      </c>
      <c r="G7778" t="n">
        <v>0</v>
      </c>
      <c r="H7778" t="inlineStr">
        <is>
          <t>photovoltaic slanted-roof installation, 3kWp, multi-Si, laminated, integrated, on roof</t>
        </is>
      </c>
      <c r="I7778" t="inlineStr">
        <is>
          <t>(2,2,1,1,1,3); Calculation with average annual yield and share of technologies. Lifetime: 30a.</t>
        </is>
      </c>
      <c r="K7778" t="inlineStr">
        <is>
          <t>residential</t>
        </is>
      </c>
      <c r="L7778">
        <f>L7777</f>
        <v>0.17766751537682748</v>
      </c>
      <c r="M7778" s="30">
        <f>INDEX(parameters!$D$41:$AG$178,MATCH('PV (extension)'!B7755,parameters!$C$41:$C$178,0),MATCH('PV (extension)'!A7778,parameters!$D$5:$AG$5,0))/L7778</f>
        <v>1.3685656495391874E-2</v>
      </c>
      <c r="N7778" s="3" t="inlineStr">
        <is>
          <t>roof-top</t>
        </is>
      </c>
      <c r="O7778">
        <f>INDEX(parameters!$C$196:$EJ$198,MATCH('PV (extension)'!N7778,parameters!$B$196:$B$198,0),MATCH('PV (extension)'!B7755,parameters!$C$195:$EJ$195,0))</f>
        <v>1437.3500105277076</v>
      </c>
      <c r="P7778" t="n">
        <v>3</v>
      </c>
      <c r="Q7778" t="n">
        <v>30</v>
      </c>
      <c r="R7778">
        <f>Q7778*P7778*O7778</f>
        <v>129361.50094749368</v>
      </c>
      <c r="S7778">
        <f>1/R7778</f>
        <v>7.7302751798302678E-6</v>
      </c>
    </row>
    <row r="7779" ht="16" customHeight="1" s="29">
      <c r="A7779" t="inlineStr">
        <is>
          <t>photovoltaic slanted-roof installation, 3kWp, multi-Si, panel, mounted, on roof</t>
        </is>
      </c>
      <c r="B7779" s="30">
        <f>M7779*S7779</f>
        <v>1.8108156362779808E-6</v>
      </c>
      <c r="C7779" t="inlineStr">
        <is>
          <t>RER</t>
        </is>
      </c>
      <c r="D7779" t="inlineStr">
        <is>
          <t>unit</t>
        </is>
      </c>
      <c r="F7779" t="inlineStr">
        <is>
          <t>technosphere</t>
        </is>
      </c>
      <c r="G7779" t="n">
        <v>0</v>
      </c>
      <c r="H7779" t="inlineStr">
        <is>
          <t>photovoltaic slanted-roof installation, 3kWp, multi-Si, panel, mounted, on roof</t>
        </is>
      </c>
      <c r="I7779" t="inlineStr">
        <is>
          <t>(2,2,1,1,1,3); Calculation with average annual yield and share of technologies. Lifetime: 30a.</t>
        </is>
      </c>
      <c r="K7779" t="inlineStr">
        <is>
          <t>residential</t>
        </is>
      </c>
      <c r="L7779">
        <f>L7778</f>
        <v>0.17766751537682748</v>
      </c>
      <c r="M7779" s="30">
        <f>INDEX(parameters!$D$41:$AG$178,MATCH('PV (extension)'!B7755,parameters!$C$41:$C$178,0),MATCH('PV (extension)'!A7779,parameters!$D$5:$AG$5,0))/L7779</f>
        <v>0.23424982864811036</v>
      </c>
      <c r="N7779" s="3" t="inlineStr">
        <is>
          <t>roof-top</t>
        </is>
      </c>
      <c r="O7779">
        <f>INDEX(parameters!$C$196:$EJ$198,MATCH('PV (extension)'!N7779,parameters!$B$196:$B$198,0),MATCH('PV (extension)'!B7755,parameters!$C$195:$EJ$195,0))</f>
        <v>1437.3500105277076</v>
      </c>
      <c r="P7779" t="n">
        <v>3</v>
      </c>
      <c r="Q7779" t="n">
        <v>30</v>
      </c>
      <c r="R7779">
        <f>Q7779*P7779*O7779</f>
        <v>129361.50094749368</v>
      </c>
      <c r="S7779">
        <f>1/R7779</f>
        <v>7.7302751798302678E-6</v>
      </c>
    </row>
    <row r="7780" ht="16" customHeight="1" s="29">
      <c r="A7780" t="inlineStr">
        <is>
          <t>photovoltaic slanted-roof installation, 3kWp, single-Si, laminated, integrated, on roof</t>
        </is>
      </c>
      <c r="B7780" s="30">
        <f>M7780*S7780</f>
        <v>5.5911679018323293E-8</v>
      </c>
      <c r="C7780" t="inlineStr">
        <is>
          <t>RER</t>
        </is>
      </c>
      <c r="D7780" t="inlineStr">
        <is>
          <t>unit</t>
        </is>
      </c>
      <c r="F7780" t="inlineStr">
        <is>
          <t>technosphere</t>
        </is>
      </c>
      <c r="G7780" t="n">
        <v>0</v>
      </c>
      <c r="H7780" t="inlineStr">
        <is>
          <t>photovoltaic slanted-roof installation, 3kWp, single-Si, laminated, integrated, on roof</t>
        </is>
      </c>
      <c r="I7780" t="inlineStr">
        <is>
          <t>(2,2,1,1,1,3); Calculation with average annual yield and share of technologies. Lifetime: 30a.</t>
        </is>
      </c>
      <c r="K7780" t="inlineStr">
        <is>
          <t>residential</t>
        </is>
      </c>
      <c r="L7780">
        <f>L7779</f>
        <v>0.17766751537682748</v>
      </c>
      <c r="M7780" s="30">
        <f>INDEX(parameters!$D$41:$AG$178,MATCH('PV (extension)'!B7755,parameters!$C$41:$C$178,0),MATCH('PV (extension)'!A7780,parameters!$D$5:$AG$5,0))/L7780</f>
        <v>7.2328187183047909E-3</v>
      </c>
      <c r="N7780" s="3" t="inlineStr">
        <is>
          <t>roof-top</t>
        </is>
      </c>
      <c r="O7780">
        <f>INDEX(parameters!$C$196:$EJ$198,MATCH('PV (extension)'!N7780,parameters!$B$196:$B$198,0),MATCH('PV (extension)'!B7755,parameters!$C$195:$EJ$195,0))</f>
        <v>1437.3500105277076</v>
      </c>
      <c r="P7780" t="n">
        <v>3</v>
      </c>
      <c r="Q7780" t="n">
        <v>30</v>
      </c>
      <c r="R7780">
        <f>Q7780*P7780*O7780</f>
        <v>129361.50094749368</v>
      </c>
      <c r="S7780">
        <f>1/R7780</f>
        <v>7.7302751798302678E-6</v>
      </c>
    </row>
    <row r="7781" ht="16" customHeight="1" s="29">
      <c r="A7781" t="inlineStr">
        <is>
          <t>photovoltaic slanted-roof installation, 3kWp, single-Si, panel, mounted, on roof</t>
        </is>
      </c>
      <c r="B7781" s="30">
        <f>M7781*S7781</f>
        <v>9.4634476366041582E-7</v>
      </c>
      <c r="C7781" t="inlineStr">
        <is>
          <t>RER</t>
        </is>
      </c>
      <c r="D7781" t="inlineStr">
        <is>
          <t>unit</t>
        </is>
      </c>
      <c r="F7781" t="inlineStr">
        <is>
          <t>technosphere</t>
        </is>
      </c>
      <c r="G7781" t="n">
        <v>0</v>
      </c>
      <c r="H7781" t="inlineStr">
        <is>
          <t>photovoltaic slanted-roof installation, 3kWp, single-Si, panel, mounted, on roof</t>
        </is>
      </c>
      <c r="I7781" t="inlineStr">
        <is>
          <t>(2,2,1,1,1,3); Calculation with average annual yield and share of technologies. Lifetime: 30a.</t>
        </is>
      </c>
      <c r="K7781" t="inlineStr">
        <is>
          <t>residential</t>
        </is>
      </c>
      <c r="L7781">
        <f>L7780</f>
        <v>0.17766751537682748</v>
      </c>
      <c r="M7781" s="30">
        <f>INDEX(parameters!$D$41:$AG$178,MATCH('PV (extension)'!B7755,parameters!$C$41:$C$178,0),MATCH('PV (extension)'!A7781,parameters!$D$5:$AG$5,0))/L7781</f>
        <v>0.12242057904091255</v>
      </c>
      <c r="N7781" s="3" t="inlineStr">
        <is>
          <t>roof-top</t>
        </is>
      </c>
      <c r="O7781">
        <f>INDEX(parameters!$C$196:$EJ$198,MATCH('PV (extension)'!N7781,parameters!$B$196:$B$198,0),MATCH('PV (extension)'!B7755,parameters!$C$195:$EJ$195,0))</f>
        <v>1437.3500105277076</v>
      </c>
      <c r="P7781" t="n">
        <v>3</v>
      </c>
      <c r="Q7781" t="n">
        <v>30</v>
      </c>
      <c r="R7781">
        <f>Q7781*P7781*O7781</f>
        <v>129361.50094749368</v>
      </c>
      <c r="S7781">
        <f>1/R7781</f>
        <v>7.7302751798302678E-6</v>
      </c>
    </row>
    <row r="7782" s="29">
      <c r="A7782" t="inlineStr">
        <is>
          <t>market for tap water</t>
        </is>
      </c>
      <c r="B7782" t="n">
        <v>0.0037026</v>
      </c>
      <c r="C7782" t="inlineStr">
        <is>
          <t>Europe without Switzerland</t>
        </is>
      </c>
      <c r="D7782" t="inlineStr">
        <is>
          <t>kilogram</t>
        </is>
      </c>
      <c r="F7782" t="inlineStr">
        <is>
          <t>technosphere</t>
        </is>
      </c>
      <c r="G7782" t="n">
        <v>0</v>
      </c>
      <c r="H7782" t="inlineStr">
        <is>
          <t>tap water</t>
        </is>
      </c>
      <c r="I7782" t="inlineStr">
        <is>
          <t>(2,2,1,1,1,3); Estimation 20l/m2 panel</t>
        </is>
      </c>
    </row>
    <row r="7783" s="29">
      <c r="A7783" t="inlineStr">
        <is>
          <t>treatment of wastewater, from residence, capacity 1.1E10l/year</t>
        </is>
      </c>
      <c r="B7783" t="n">
        <v>-3.3323e-06</v>
      </c>
      <c r="C7783" t="inlineStr">
        <is>
          <t>CH</t>
        </is>
      </c>
      <c r="D7783" t="inlineStr">
        <is>
          <t>cubic meter</t>
        </is>
      </c>
      <c r="F7783" t="inlineStr">
        <is>
          <t>technosphere</t>
        </is>
      </c>
      <c r="G7783" t="n">
        <v>0</v>
      </c>
      <c r="H7783" t="inlineStr">
        <is>
          <t>wastewater, from residence</t>
        </is>
      </c>
      <c r="I7783" t="inlineStr">
        <is>
          <t>(2,2,1,1,1,3); Estimation 20l/m2 panel</t>
        </is>
      </c>
    </row>
    <row r="7784" s="29"/>
    <row r="7785" customFormat="1" s="28">
      <c r="A7785" s="28" t="inlineStr">
        <is>
          <t>Activity</t>
        </is>
      </c>
      <c r="B7785" s="28" t="inlineStr">
        <is>
          <t>electricity production, photovoltaic, commercial</t>
        </is>
      </c>
    </row>
    <row r="7786">
      <c r="A7786" t="inlineStr">
        <is>
          <t>comment</t>
        </is>
      </c>
      <c r="B778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")&amp;HLOOKUP(B7787,parameters!$C$195:$EJ$198,2,0)&amp;" kWh/kWp.
Annual output, Facade: "&amp;HLOOKUP(B7787,parameters!$C$195:$EJ$198,3,0)&amp;" kWh/kWp.
Annual output, Open-ground: "&amp;HLOOKUP(B7787,parameters!$C$195:$EJ$198,4,0)&amp;_xlfn._LONGTEXT("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")&amp;VLOOKUP(B7787,'extension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1437.35001052771 kWh/kWp.
Annual output, Facade: 1009.20319888116 kWh/kWp.
Annual output, Open-ground: 1529.09575588054 kWh/kWp.
Amount of solar energy transformed to electricity. Waste heat emission due to losses of electricity in the system.
Technology:  Electricity production with grid-connected photovoltaic power plants.
Time period:  Time of publications
Production volume: 59.561 GWh in 2025.
Sampling:  Statistical data and model calculations
Extrapolations:  Use of PV technology data investigated for other countries (Switzerland). Correction of average yield with Swiss data.
Uncertainty:  None
Author: Romain Sacchi, PSI, romain.sacchi@psi.ch</v>
      </c>
    </row>
    <row r="7787" s="29">
      <c r="A7787" t="inlineStr">
        <is>
          <t>location</t>
        </is>
      </c>
      <c r="B7787" t="inlineStr">
        <is>
          <t>PE</t>
        </is>
      </c>
    </row>
    <row r="7788" s="29">
      <c r="A7788" t="inlineStr">
        <is>
          <t>production amount</t>
        </is>
      </c>
      <c r="B7788" t="n">
        <v>1</v>
      </c>
    </row>
    <row r="7789" s="29">
      <c r="A7789" t="inlineStr">
        <is>
          <t>reference product</t>
        </is>
      </c>
      <c r="B7789" t="inlineStr">
        <is>
          <t>electricity, low voltage</t>
        </is>
      </c>
    </row>
    <row r="7790" s="29">
      <c r="A7790" t="inlineStr">
        <is>
          <t>source</t>
        </is>
      </c>
      <c r="B77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791" s="29">
      <c r="A7791" t="inlineStr">
        <is>
          <t>type</t>
        </is>
      </c>
      <c r="B7791" t="inlineStr">
        <is>
          <t>process</t>
        </is>
      </c>
    </row>
    <row r="7792" s="29">
      <c r="A7792" t="inlineStr">
        <is>
          <t>unit</t>
        </is>
      </c>
      <c r="B7792" t="inlineStr">
        <is>
          <t>kilowatt hour</t>
        </is>
      </c>
    </row>
    <row r="7793" s="29">
      <c r="A7793" t="inlineStr">
        <is>
          <t>Exchanges</t>
        </is>
      </c>
    </row>
    <row r="7794" customFormat="1" s="28">
      <c r="A7794" s="28" t="inlineStr">
        <is>
          <t>name</t>
        </is>
      </c>
      <c r="B7794" s="28" t="inlineStr">
        <is>
          <t>amount</t>
        </is>
      </c>
      <c r="C7794" s="28" t="inlineStr">
        <is>
          <t>location</t>
        </is>
      </c>
      <c r="D7794" s="28" t="inlineStr">
        <is>
          <t>unit</t>
        </is>
      </c>
      <c r="E7794" s="28" t="inlineStr">
        <is>
          <t>categories</t>
        </is>
      </c>
      <c r="F7794" s="28" t="inlineStr">
        <is>
          <t>type</t>
        </is>
      </c>
      <c r="G7794" s="28" t="inlineStr">
        <is>
          <t>uncertainty type</t>
        </is>
      </c>
      <c r="H7794" s="28" t="inlineStr">
        <is>
          <t>reference product</t>
        </is>
      </c>
      <c r="I7794" s="28" t="inlineStr">
        <is>
          <t>comment</t>
        </is>
      </c>
      <c r="J7794" s="28" t="inlineStr">
        <is>
          <t>production volume</t>
        </is>
      </c>
      <c r="K7794" s="28" t="inlineStr">
        <is>
          <t>scope</t>
        </is>
      </c>
      <c r="L7794" s="28" t="inlineStr">
        <is>
          <t>scope share</t>
        </is>
      </c>
      <c r="M7794" s="28" t="inlineStr">
        <is>
          <t>tech share</t>
        </is>
      </c>
      <c r="N7794" s="28" t="inlineStr">
        <is>
          <t>installation</t>
        </is>
      </c>
      <c r="O7794" s="28" t="inlineStr">
        <is>
          <t>productivity</t>
        </is>
      </c>
      <c r="P7794" s="28" t="inlineStr">
        <is>
          <t>kWp</t>
        </is>
      </c>
      <c r="Q7794" s="28" t="inlineStr">
        <is>
          <t>lifetime</t>
        </is>
      </c>
      <c r="R7794" s="28" t="inlineStr">
        <is>
          <t>lifetime production</t>
        </is>
      </c>
      <c r="S7794" s="28" t="inlineStr">
        <is>
          <t>inverted lifetime production</t>
        </is>
      </c>
    </row>
    <row r="7795" s="29">
      <c r="A7795" t="inlineStr">
        <is>
          <t>Energy, solar, converted</t>
        </is>
      </c>
      <c r="B7795" t="n">
        <v>3.8503</v>
      </c>
      <c r="D7795" t="inlineStr">
        <is>
          <t>megajoule</t>
        </is>
      </c>
      <c r="E7795" t="inlineStr">
        <is>
          <t>natural resource::in air</t>
        </is>
      </c>
      <c r="F7795" t="inlineStr">
        <is>
          <t>biosphere</t>
        </is>
      </c>
      <c r="G7795" t="n">
        <v>0</v>
      </c>
      <c r="I7795" t="inlineStr">
        <is>
          <t>(2,2,1,1,1,3); Energy loss in the system</t>
        </is>
      </c>
    </row>
    <row r="7796" s="29">
      <c r="A7796" t="inlineStr">
        <is>
          <t>Heat, waste</t>
        </is>
      </c>
      <c r="B7796" t="n">
        <v>0.25027</v>
      </c>
      <c r="D7796" t="inlineStr">
        <is>
          <t>megajoule</t>
        </is>
      </c>
      <c r="E7796" t="inlineStr">
        <is>
          <t>air</t>
        </is>
      </c>
      <c r="F7796" t="inlineStr">
        <is>
          <t>biosphere</t>
        </is>
      </c>
      <c r="G7796" t="n">
        <v>0</v>
      </c>
      <c r="I7796" t="inlineStr">
        <is>
          <t>(1,na,na,na,na,na); Calculation with average annual output and share of technologies; Average degradation of 10.5% included</t>
        </is>
      </c>
    </row>
    <row r="7797" s="29">
      <c r="A7797" t="inlineStr">
        <is>
          <t>electricity production, photovoltaic, commercial</t>
        </is>
      </c>
      <c r="B7797" t="n">
        <v>1</v>
      </c>
      <c r="C7797" t="inlineStr">
        <is>
          <t>PE</t>
        </is>
      </c>
      <c r="D7797" t="inlineStr">
        <is>
          <t>kilowatt hour</t>
        </is>
      </c>
      <c r="E7797" t="inlineStr">
        <is>
          <t>photovoltaic::power plants</t>
        </is>
      </c>
      <c r="F7797" t="inlineStr">
        <is>
          <t>production</t>
        </is>
      </c>
      <c r="G7797" t="n">
        <v>0</v>
      </c>
      <c r="H7797" t="inlineStr">
        <is>
          <t>electricity, low voltage</t>
        </is>
      </c>
      <c r="J7797">
        <f>VLOOKUP(C7797,'extension - production vol'!$B$6:$D$235,3,0)</f>
        <v>59.561</v>
      </c>
    </row>
    <row r="7798" ht="16" customHeight="1" s="29">
      <c r="A7798" t="inlineStr">
        <is>
          <t>photovoltaic flat-roof installation, 156 kWp, multi-Si, on roof</t>
        </is>
      </c>
      <c r="B7798" s="30">
        <f>M7798*S7798</f>
        <v>1.8252040000524571E-8</v>
      </c>
      <c r="C7798" t="inlineStr">
        <is>
          <t>CH</t>
        </is>
      </c>
      <c r="D7798" t="inlineStr">
        <is>
          <t>unit</t>
        </is>
      </c>
      <c r="F7798" t="inlineStr">
        <is>
          <t>technosphere</t>
        </is>
      </c>
      <c r="G7798" t="n">
        <v>0</v>
      </c>
      <c r="H7798" t="inlineStr">
        <is>
          <t>photovoltaic flat-roof installation, 156 kWp, multi-Si, on roof</t>
        </is>
      </c>
      <c r="I7798" t="inlineStr">
        <is>
          <t>(2,2,1,1,1,3); Calculation with average annual yield and share of technologies. Lifetime: 30a.</t>
        </is>
      </c>
      <c r="K7798" t="inlineStr">
        <is>
          <t>commercial</t>
        </is>
      </c>
      <c r="L7798">
        <f>IF(K7798="residential",VLOOKUP(B7787,parameters!$C$41:$AG$178,18,0),IF(K7798="commercial",1-VLOOKUP(B7787,parameters!$C$41:$AG$178,18,0),1))</f>
        <v>0.82233248462317254</v>
      </c>
      <c r="M7798" s="30">
        <f>INDEX(parameters!$D$41:$AG$178,MATCH('PV (extension)'!B7787,parameters!$C$41:$C$178,0),MATCH('PV (extension)'!A7798,parameters!$D$5:$AG$5,0))/L7798</f>
        <v>0.12277778707072071</v>
      </c>
      <c r="N7798" s="3" t="inlineStr">
        <is>
          <t>roof-top</t>
        </is>
      </c>
      <c r="O7798">
        <f>INDEX(parameters!$C$196:$EJ$198,MATCH('PV (extension)'!N7798,parameters!$B$196:$B$198,0),MATCH('PV (extension)'!B7787,parameters!$C$195:$EJ$195,0))</f>
        <v>1437.3500105277076</v>
      </c>
      <c r="P7798" t="n">
        <v>156</v>
      </c>
      <c r="Q7798" t="n">
        <v>30</v>
      </c>
      <c r="R7798">
        <f>Q7798*P7798*O7798</f>
        <v>6726798.0492696716</v>
      </c>
      <c r="S7798">
        <f>1/R7798</f>
        <v>1.4865913807365897E-7</v>
      </c>
    </row>
    <row r="7799" ht="16" customHeight="1" s="29">
      <c r="A7799" t="inlineStr">
        <is>
          <t>photovoltaic flat-roof installation, 156 kWp, single-Si, on roof</t>
        </is>
      </c>
      <c r="B7799" s="30">
        <f>M7799*S7799</f>
        <v>9.5342041720944699E-9</v>
      </c>
      <c r="C7799" t="inlineStr">
        <is>
          <t>CH</t>
        </is>
      </c>
      <c r="D7799" t="inlineStr">
        <is>
          <t>unit</t>
        </is>
      </c>
      <c r="F7799" t="inlineStr">
        <is>
          <t>technosphere</t>
        </is>
      </c>
      <c r="G7799" t="n">
        <v>0</v>
      </c>
      <c r="H7799" t="inlineStr">
        <is>
          <t>photovoltaic flat-roof installation, 156 kWp, single-Si, on roof</t>
        </is>
      </c>
      <c r="I7799" t="inlineStr">
        <is>
          <t>(2,2,1,1,1,3); Calculation with average annual yield and share of technologies. Lifetime: 30a.</t>
        </is>
      </c>
      <c r="K7799" t="inlineStr">
        <is>
          <t>commercial</t>
        </is>
      </c>
      <c r="L7799">
        <f>L7798</f>
        <v>0.82233248462317254</v>
      </c>
      <c r="M7799" s="30">
        <f>INDEX(parameters!$D$41:$AG$178,MATCH('PV (extension)'!B7787,parameters!$C$41:$C$178,0),MATCH('PV (extension)'!A7799,parameters!$D$5:$AG$5,0))/L7799</f>
        <v>6.4134666026183854E-2</v>
      </c>
      <c r="N7799" s="3" t="inlineStr">
        <is>
          <t>roof-top</t>
        </is>
      </c>
      <c r="O7799">
        <f>INDEX(parameters!$C$196:$EJ$198,MATCH('PV (extension)'!N7799,parameters!$B$196:$B$198,0),MATCH('PV (extension)'!B7787,parameters!$C$195:$EJ$195,0))</f>
        <v>1437.3500105277076</v>
      </c>
      <c r="P7799" t="n">
        <v>156</v>
      </c>
      <c r="Q7799" t="n">
        <v>30</v>
      </c>
      <c r="R7799">
        <f>Q7799*P7799*O7799</f>
        <v>6726798.0492696716</v>
      </c>
      <c r="S7799">
        <f>1/R7799</f>
        <v>1.4865913807365897E-7</v>
      </c>
    </row>
    <row r="7800" s="29">
      <c r="A7800" t="inlineStr">
        <is>
          <t>photovoltaic open ground installation, 570 kWp, CIS, on open ground</t>
        </is>
      </c>
      <c r="B7800" s="30">
        <f>M7800*S7800</f>
        <v>4.6991908327684198E-10</v>
      </c>
      <c r="C7800" t="inlineStr">
        <is>
          <t>RER</t>
        </is>
      </c>
      <c r="D7800" t="inlineStr">
        <is>
          <t>unit</t>
        </is>
      </c>
      <c r="F7800" t="inlineStr">
        <is>
          <t>technosphere</t>
        </is>
      </c>
      <c r="G7800" t="n">
        <v>0</v>
      </c>
      <c r="H7800" t="inlineStr">
        <is>
          <t>photovoltaic open ground installation, 570 kWp, CIS, on open ground</t>
        </is>
      </c>
      <c r="I7800" t="inlineStr">
        <is>
          <t>(2,2,1,1,1,3); Calculation with average annual yield and share of technologies. Lifetime: 30a.</t>
        </is>
      </c>
      <c r="K7800" t="inlineStr">
        <is>
          <t>commercial</t>
        </is>
      </c>
      <c r="L7800">
        <f>L7799</f>
        <v>0.82233248462317254</v>
      </c>
      <c r="M7800" s="30">
        <f>INDEX(parameters!$D$41:$AG$178,MATCH('PV (extension)'!B7787,parameters!$C$41:$C$178,0),MATCH('PV (extension)'!A7800,parameters!$D$5:$AG$5,0))/L7800</f>
        <v>1.2287226816964775E-2</v>
      </c>
      <c r="N7800" t="inlineStr">
        <is>
          <t>central</t>
        </is>
      </c>
      <c r="O7800">
        <f>INDEX(parameters!$C$196:$EJ$198,MATCH('PV (extension)'!N7800,parameters!$B$196:$B$198,0),MATCH('PV (extension)'!B7787,parameters!$C$195:$EJ$195,0))</f>
        <v>1529.0957558805401</v>
      </c>
      <c r="P7800" t="n">
        <v>570</v>
      </c>
      <c r="Q7800" t="n">
        <v>30</v>
      </c>
      <c r="R7800">
        <f>Q7800*P7800*O7800</f>
        <v>26147537.425557237</v>
      </c>
      <c r="S7800">
        <f>1/R7800</f>
        <v>3.824451931073921E-8</v>
      </c>
    </row>
    <row r="7801" s="29">
      <c r="A7801" t="inlineStr">
        <is>
          <t>photovoltaic open ground installation, 570 kWp, CdTe, on open ground</t>
        </is>
      </c>
      <c r="B7801" s="30">
        <f>M7801*S7801</f>
        <v>3.4519893619578735E-9</v>
      </c>
      <c r="C7801" t="inlineStr">
        <is>
          <t>RER</t>
        </is>
      </c>
      <c r="D7801" t="inlineStr">
        <is>
          <t>unit</t>
        </is>
      </c>
      <c r="F7801" t="inlineStr">
        <is>
          <t>technosphere</t>
        </is>
      </c>
      <c r="G7801" t="n">
        <v>0</v>
      </c>
      <c r="H7801" t="inlineStr">
        <is>
          <t>photovoltaic open ground installation, 570 kWp, CdTe, on open ground</t>
        </is>
      </c>
      <c r="I7801" t="inlineStr">
        <is>
          <t>(2,2,1,1,1,3); Calculation with average annual yield and share of technologies. Lifetime: 30a.</t>
        </is>
      </c>
      <c r="K7801" t="inlineStr">
        <is>
          <t>commercial</t>
        </is>
      </c>
      <c r="L7801">
        <f>L7800</f>
        <v>0.82233248462317254</v>
      </c>
      <c r="M7801" s="30">
        <f>INDEX(parameters!$D$41:$AG$178,MATCH('PV (extension)'!B7787,parameters!$C$41:$C$178,0),MATCH('PV (extension)'!A7801,parameters!$D$5:$AG$5,0))/L7801</f>
        <v>9.0261021034418951E-2</v>
      </c>
      <c r="N7801" t="inlineStr">
        <is>
          <t>central</t>
        </is>
      </c>
      <c r="O7801">
        <f>INDEX(parameters!$C$196:$EJ$198,MATCH('PV (extension)'!N7801,parameters!$B$196:$B$198,0),MATCH('PV (extension)'!B7787,parameters!$C$195:$EJ$195,0))</f>
        <v>1529.0957558805401</v>
      </c>
      <c r="P7801" t="n">
        <v>570</v>
      </c>
      <c r="Q7801" t="n">
        <v>30</v>
      </c>
      <c r="R7801">
        <f>Q7801*P7801*O7801</f>
        <v>26147537.425557237</v>
      </c>
      <c r="S7801">
        <f>1/R7801</f>
        <v>3.824451931073921E-8</v>
      </c>
    </row>
    <row r="7802" s="29">
      <c r="A7802" t="inlineStr">
        <is>
          <t>photovoltaic open ground installation, 570 kWp, micro-Si, on open ground</t>
        </is>
      </c>
      <c r="B7802" s="30">
        <f>M7802*S7802</f>
        <v>3.6588637649286706E-11</v>
      </c>
      <c r="C7802" t="inlineStr">
        <is>
          <t>RER</t>
        </is>
      </c>
      <c r="D7802" t="inlineStr">
        <is>
          <t>unit</t>
        </is>
      </c>
      <c r="F7802" t="inlineStr">
        <is>
          <t>technosphere</t>
        </is>
      </c>
      <c r="G7802" t="n">
        <v>0</v>
      </c>
      <c r="H7802" t="inlineStr">
        <is>
          <t>photovoltaic open ground installation, 570 kWp, micro-Si, on open ground</t>
        </is>
      </c>
      <c r="I7802" t="inlineStr">
        <is>
          <t>(2,2,1,1,1,3); Calculation with average annual yield and share of technologies. Lifetime: 30a.</t>
        </is>
      </c>
      <c r="K7802" t="inlineStr">
        <is>
          <t>commercial</t>
        </is>
      </c>
      <c r="L7802">
        <f>L7801</f>
        <v>0.82233248462317254</v>
      </c>
      <c r="M7802" s="30">
        <f>INDEX(parameters!$D$41:$AG$178,MATCH('PV (extension)'!B7787,parameters!$C$41:$C$178,0),MATCH('PV (extension)'!A7802,parameters!$D$5:$AG$5,0))/L7802</f>
        <v>9.5670277228487681E-4</v>
      </c>
      <c r="N7802" t="inlineStr">
        <is>
          <t>central</t>
        </is>
      </c>
      <c r="O7802">
        <f>INDEX(parameters!$C$196:$EJ$198,MATCH('PV (extension)'!N7802,parameters!$B$196:$B$198,0),MATCH('PV (extension)'!B7787,parameters!$C$195:$EJ$195,0))</f>
        <v>1529.0957558805401</v>
      </c>
      <c r="P7802" t="n">
        <v>570</v>
      </c>
      <c r="Q7802" t="n">
        <v>30</v>
      </c>
      <c r="R7802">
        <f>Q7802*P7802*O7802</f>
        <v>26147537.425557237</v>
      </c>
      <c r="S7802">
        <f>1/R7802</f>
        <v>3.824451931073921E-8</v>
      </c>
    </row>
    <row r="7803" s="29">
      <c r="A7803" t="inlineStr">
        <is>
          <t>photovoltaic open ground installation, 570 kWp, multi-Si, on open ground</t>
        </is>
      </c>
      <c r="B7803" s="30">
        <f>M7803*S7803</f>
        <v>1.2244358460863171E-8</v>
      </c>
      <c r="C7803" t="inlineStr">
        <is>
          <t>RER</t>
        </is>
      </c>
      <c r="D7803" t="inlineStr">
        <is>
          <t>unit</t>
        </is>
      </c>
      <c r="F7803" t="inlineStr">
        <is>
          <t>technosphere</t>
        </is>
      </c>
      <c r="G7803" t="n">
        <v>0</v>
      </c>
      <c r="H7803" t="inlineStr">
        <is>
          <t>photovoltaic open ground installation, 570 kWp, multi-Si, on open ground</t>
        </is>
      </c>
      <c r="I7803" t="inlineStr">
        <is>
          <t>(2,2,1,1,1,3); Calculation with average annual yield and share of technologies. Lifetime: 30a.</t>
        </is>
      </c>
      <c r="K7803" t="inlineStr">
        <is>
          <t>commercial</t>
        </is>
      </c>
      <c r="L7803">
        <f>L7802</f>
        <v>0.82233248462317254</v>
      </c>
      <c r="M7803" s="30">
        <f>INDEX(parameters!$D$41:$AG$178,MATCH('PV (extension)'!B7787,parameters!$C$41:$C$178,0),MATCH('PV (extension)'!A7803,parameters!$D$5:$AG$5,0))/L7803</f>
        <v>0.32015982110735819</v>
      </c>
      <c r="N7803" t="inlineStr">
        <is>
          <t>central</t>
        </is>
      </c>
      <c r="O7803">
        <f>INDEX(parameters!$C$196:$EJ$198,MATCH('PV (extension)'!N7803,parameters!$B$196:$B$198,0),MATCH('PV (extension)'!B7787,parameters!$C$195:$EJ$195,0))</f>
        <v>1529.0957558805401</v>
      </c>
      <c r="P7803" t="n">
        <v>570</v>
      </c>
      <c r="Q7803" t="n">
        <v>30</v>
      </c>
      <c r="R7803">
        <f>Q7803*P7803*O7803</f>
        <v>26147537.425557237</v>
      </c>
      <c r="S7803">
        <f>1/R7803</f>
        <v>3.824451931073921E-8</v>
      </c>
    </row>
    <row r="7804" s="29">
      <c r="A7804" t="inlineStr">
        <is>
          <t>photovoltaic open ground installation, 570 kWp, single-Si, on open ground</t>
        </is>
      </c>
      <c r="B7804" s="30">
        <f>M7804*S7804</f>
        <v>6.4949348782999294E-9</v>
      </c>
      <c r="C7804" t="inlineStr">
        <is>
          <t>RER</t>
        </is>
      </c>
      <c r="D7804" t="inlineStr">
        <is>
          <t>unit</t>
        </is>
      </c>
      <c r="F7804" t="inlineStr">
        <is>
          <t>technosphere</t>
        </is>
      </c>
      <c r="G7804" t="n">
        <v>0</v>
      </c>
      <c r="H7804" t="inlineStr">
        <is>
          <t>photovoltaic open ground installation, 570 kWp, single-Si, on open ground</t>
        </is>
      </c>
      <c r="I7804" t="inlineStr">
        <is>
          <t>(2,2,1,1,1,3); Calculation with average annual yield and share of technologies. Lifetime: 30a.</t>
        </is>
      </c>
      <c r="K7804" t="inlineStr">
        <is>
          <t>commercial</t>
        </is>
      </c>
      <c r="L7804">
        <f>L7803</f>
        <v>0.82233248462317254</v>
      </c>
      <c r="M7804" s="30">
        <f>INDEX(parameters!$D$41:$AG$178,MATCH('PV (extension)'!B7787,parameters!$C$41:$C$178,0),MATCH('PV (extension)'!A7804,parameters!$D$5:$AG$5,0))/L7804</f>
        <v>0.16982655280690445</v>
      </c>
      <c r="N7804" t="inlineStr">
        <is>
          <t>central</t>
        </is>
      </c>
      <c r="O7804">
        <f>INDEX(parameters!$C$196:$EJ$198,MATCH('PV (extension)'!N7804,parameters!$B$196:$B$198,0),MATCH('PV (extension)'!B7787,parameters!$C$195:$EJ$195,0))</f>
        <v>1529.0957558805401</v>
      </c>
      <c r="P7804" t="n">
        <v>570</v>
      </c>
      <c r="Q7804" t="n">
        <v>30</v>
      </c>
      <c r="R7804">
        <f>Q7804*P7804*O7804</f>
        <v>26147537.425557237</v>
      </c>
      <c r="S7804">
        <f>1/R7804</f>
        <v>3.824451931073921E-8</v>
      </c>
    </row>
    <row r="7805" ht="16" customHeight="1" s="29">
      <c r="A7805" t="inlineStr">
        <is>
          <t>photovoltaic slanted-roof installation, 93 kWp, multi-Si, laminated, integrated, on roof</t>
        </is>
      </c>
      <c r="B7805" s="30">
        <f>M7805*S7805</f>
        <v>2.0042493875525136E-9</v>
      </c>
      <c r="C7805" t="inlineStr">
        <is>
          <t>CH</t>
        </is>
      </c>
      <c r="D7805" t="inlineStr">
        <is>
          <t>unit</t>
        </is>
      </c>
      <c r="F7805" t="inlineStr">
        <is>
          <t>technosphere</t>
        </is>
      </c>
      <c r="G7805" t="n">
        <v>0</v>
      </c>
      <c r="H7805" t="inlineStr">
        <is>
          <t>photovoltaic slanted-roof installation, 93 kWp, multi-Si, laminated, integrated, on roof</t>
        </is>
      </c>
      <c r="I7805" t="inlineStr">
        <is>
          <t>(2,2,1,1,1,3); Calculation with average annual yield and share of technologies. Lifetime: 30a.</t>
        </is>
      </c>
      <c r="K7805" t="inlineStr">
        <is>
          <t>commercial</t>
        </is>
      </c>
      <c r="L7805">
        <f>L7804</f>
        <v>0.82233248462317254</v>
      </c>
      <c r="M7805" s="30">
        <f>INDEX(parameters!$D$41:$AG$178,MATCH('PV (extension)'!B7787,parameters!$C$41:$C$178,0),MATCH('PV (extension)'!A7805,parameters!$D$5:$AG$5,0))/L7805</f>
        <v>8.0374539804535308E-3</v>
      </c>
      <c r="N7805" s="3" t="inlineStr">
        <is>
          <t>roof-top</t>
        </is>
      </c>
      <c r="O7805">
        <f>INDEX(parameters!$C$196:$EJ$198,MATCH('PV (extension)'!N7805,parameters!$B$196:$B$198,0),MATCH('PV (extension)'!B7787,parameters!$C$195:$EJ$195,0))</f>
        <v>1437.3500105277076</v>
      </c>
      <c r="P7805" t="n">
        <v>93</v>
      </c>
      <c r="Q7805" t="n">
        <v>30</v>
      </c>
      <c r="R7805">
        <f>Q7805*P7805*O7805</f>
        <v>4010206.5293723042</v>
      </c>
      <c r="S7805">
        <f>1/R7805</f>
        <v>2.4936371547839572E-7</v>
      </c>
    </row>
    <row r="7806" ht="16" customHeight="1" s="29">
      <c r="A7806" t="inlineStr">
        <is>
          <t>photovoltaic slanted-roof installation, 93 kWp, multi-Si, panel, mounted, on roof</t>
        </is>
      </c>
      <c r="B7806" s="30">
        <f>M7806*S7806</f>
        <v>3.3984960610197986E-8</v>
      </c>
      <c r="C7806" t="inlineStr">
        <is>
          <t>CH</t>
        </is>
      </c>
      <c r="D7806" t="inlineStr">
        <is>
          <t>unit</t>
        </is>
      </c>
      <c r="F7806" t="inlineStr">
        <is>
          <t>technosphere</t>
        </is>
      </c>
      <c r="G7806" t="n">
        <v>0</v>
      </c>
      <c r="H7806" t="inlineStr">
        <is>
          <t>photovoltaic slanted-roof installation, 93 kWp, multi-Si, panel, mounted, on roof</t>
        </is>
      </c>
      <c r="I7806" t="inlineStr">
        <is>
          <t>(2,2,1,1,1,3); Calculation with average annual yield and share of technologies. Lifetime: 30a.</t>
        </is>
      </c>
      <c r="K7806" t="inlineStr">
        <is>
          <t>commercial</t>
        </is>
      </c>
      <c r="L7806">
        <f>L7805</f>
        <v>0.82233248462317254</v>
      </c>
      <c r="M7806" s="30">
        <f>INDEX(parameters!$D$41:$AG$178,MATCH('PV (extension)'!B7787,parameters!$C$41:$C$178,0),MATCH('PV (extension)'!A7806,parameters!$D$5:$AG$5,0))/L7806</f>
        <v>0.13628671093947653</v>
      </c>
      <c r="N7806" s="3" t="inlineStr">
        <is>
          <t>roof-top</t>
        </is>
      </c>
      <c r="O7806">
        <f>INDEX(parameters!$C$196:$EJ$198,MATCH('PV (extension)'!N7806,parameters!$B$196:$B$198,0),MATCH('PV (extension)'!B7787,parameters!$C$195:$EJ$195,0))</f>
        <v>1437.3500105277076</v>
      </c>
      <c r="P7806" t="n">
        <v>93</v>
      </c>
      <c r="Q7806" t="n">
        <v>30</v>
      </c>
      <c r="R7806">
        <f>Q7806*P7806*O7806</f>
        <v>4010206.5293723042</v>
      </c>
      <c r="S7806">
        <f>1/R7806</f>
        <v>2.4936371547839572E-7</v>
      </c>
    </row>
    <row r="7807" ht="16" customHeight="1" s="29">
      <c r="A7807" t="inlineStr">
        <is>
          <t>photovoltaic slanted-roof installation, 93 kWp, single-Si, laminated, integrated, on roof</t>
        </is>
      </c>
      <c r="B7807" s="30">
        <f>M7807*S7807</f>
        <v>1.0595330519810538E-9</v>
      </c>
      <c r="C7807" t="inlineStr">
        <is>
          <t>CH</t>
        </is>
      </c>
      <c r="D7807" t="inlineStr">
        <is>
          <t>unit</t>
        </is>
      </c>
      <c r="F7807" t="inlineStr">
        <is>
          <t>technosphere</t>
        </is>
      </c>
      <c r="G7807" t="n">
        <v>0</v>
      </c>
      <c r="H7807" t="inlineStr">
        <is>
          <t>photovoltaic slanted-roof installation, 93 kWp, single-Si, laminated, integrated, on roof</t>
        </is>
      </c>
      <c r="I7807" t="inlineStr">
        <is>
          <t>(2,2,1,1,1,3); Calculation with average annual yield and share of technologies. Lifetime: 30a.</t>
        </is>
      </c>
      <c r="K7807" t="inlineStr">
        <is>
          <t>commercial</t>
        </is>
      </c>
      <c r="L7807">
        <f>L7806</f>
        <v>0.82233248462317254</v>
      </c>
      <c r="M7807" s="30">
        <f>INDEX(parameters!$D$41:$AG$178,MATCH('PV (extension)'!B7787,parameters!$C$41:$C$178,0),MATCH('PV (extension)'!A7807,parameters!$D$5:$AG$5,0))/L7807</f>
        <v>4.2489463631401872E-3</v>
      </c>
      <c r="N7807" s="3" t="inlineStr">
        <is>
          <t>roof-top</t>
        </is>
      </c>
      <c r="O7807">
        <f>INDEX(parameters!$C$196:$EJ$198,MATCH('PV (extension)'!N7807,parameters!$B$196:$B$198,0),MATCH('PV (extension)'!B7787,parameters!$C$195:$EJ$195,0))</f>
        <v>1437.3500105277076</v>
      </c>
      <c r="P7807" t="n">
        <v>93</v>
      </c>
      <c r="Q7807" t="n">
        <v>30</v>
      </c>
      <c r="R7807">
        <f>Q7807*P7807*O7807</f>
        <v>4010206.5293723042</v>
      </c>
      <c r="S7807">
        <f>1/R7807</f>
        <v>2.4936371547839572E-7</v>
      </c>
    </row>
    <row r="7808" ht="16" customHeight="1" s="29">
      <c r="A7808" t="inlineStr">
        <is>
          <t>photovoltaic slanted-roof installation, 93 kWp, single-Si, panel, mounted, on roof</t>
        </is>
      </c>
      <c r="B7808" s="30">
        <f>M7808*S7808</f>
        <v>1.7801679695563008E-8</v>
      </c>
      <c r="C7808" t="inlineStr">
        <is>
          <t>CH</t>
        </is>
      </c>
      <c r="D7808" t="inlineStr">
        <is>
          <t>unit</t>
        </is>
      </c>
      <c r="F7808" t="inlineStr">
        <is>
          <t>technosphere</t>
        </is>
      </c>
      <c r="G7808" t="n">
        <v>0</v>
      </c>
      <c r="H7808" t="inlineStr">
        <is>
          <t>photovoltaic slanted-roof installation, 93 kWp, single-Si, panel, mounted, on roof</t>
        </is>
      </c>
      <c r="I7808" t="inlineStr">
        <is>
          <t>(2,2,1,1,1,3); Calculation with average annual yield and share of technologies. Lifetime: 30a.</t>
        </is>
      </c>
      <c r="K7808" t="inlineStr">
        <is>
          <t>commercial</t>
        </is>
      </c>
      <c r="L7808">
        <f>L7807</f>
        <v>0.82233248462317254</v>
      </c>
      <c r="M7808" s="30">
        <f>INDEX(parameters!$D$41:$AG$178,MATCH('PV (extension)'!B7787,parameters!$C$41:$C$178,0),MATCH('PV (extension)'!A7808,parameters!$D$5:$AG$5,0))/L7808</f>
        <v>7.1388412148941149E-2</v>
      </c>
      <c r="N7808" s="3" t="inlineStr">
        <is>
          <t>roof-top</t>
        </is>
      </c>
      <c r="O7808">
        <f>INDEX(parameters!$C$196:$EJ$198,MATCH('PV (extension)'!N7808,parameters!$B$196:$B$198,0),MATCH('PV (extension)'!B7787,parameters!$C$195:$EJ$195,0))</f>
        <v>1437.3500105277076</v>
      </c>
      <c r="P7808" t="n">
        <v>93</v>
      </c>
      <c r="Q7808" t="n">
        <v>30</v>
      </c>
      <c r="R7808">
        <f>Q7808*P7808*O7808</f>
        <v>4010206.5293723042</v>
      </c>
      <c r="S7808">
        <f>1/R7808</f>
        <v>2.4936371547839572E-7</v>
      </c>
    </row>
    <row r="7809" s="29">
      <c r="A7809" t="inlineStr">
        <is>
          <t>market for tap water</t>
        </is>
      </c>
      <c r="B7809" t="n">
        <v>0.0037026</v>
      </c>
      <c r="C7809" t="inlineStr">
        <is>
          <t>Europe without Switzerland</t>
        </is>
      </c>
      <c r="D7809" t="inlineStr">
        <is>
          <t>kilogram</t>
        </is>
      </c>
      <c r="F7809" t="inlineStr">
        <is>
          <t>technosphere</t>
        </is>
      </c>
      <c r="G7809" t="n">
        <v>0</v>
      </c>
      <c r="H7809" t="inlineStr">
        <is>
          <t>tap water</t>
        </is>
      </c>
      <c r="I7809" t="inlineStr">
        <is>
          <t>(2,2,1,1,1,3); Estimation 20l/m2 panel</t>
        </is>
      </c>
      <c r="M7809" s="30" t="n"/>
    </row>
    <row r="7810" s="29">
      <c r="A7810" t="inlineStr">
        <is>
          <t>treatment of wastewater, from residence, capacity 1.1E10l/year</t>
        </is>
      </c>
      <c r="B7810" t="n">
        <v>-3.3323e-06</v>
      </c>
      <c r="C7810" t="inlineStr">
        <is>
          <t>CH</t>
        </is>
      </c>
      <c r="D7810" t="inlineStr">
        <is>
          <t>cubic meter</t>
        </is>
      </c>
      <c r="F7810" t="inlineStr">
        <is>
          <t>technosphere</t>
        </is>
      </c>
      <c r="G7810" t="n">
        <v>0</v>
      </c>
      <c r="H7810" t="inlineStr">
        <is>
          <t>wastewater, from residence</t>
        </is>
      </c>
      <c r="I7810" t="inlineStr">
        <is>
          <t>(2,2,1,1,1,3); Estimation 20l/m2 panel</t>
        </is>
      </c>
      <c r="M7810" s="30" t="n"/>
    </row>
    <row r="7811" s="29">
      <c r="M7811" s="30" t="n"/>
    </row>
    <row r="7812" customFormat="1" s="28">
      <c r="A7812" s="28" t="inlineStr">
        <is>
          <t>Activity</t>
        </is>
      </c>
      <c r="B7812" s="28" t="inlineStr">
        <is>
          <t>electricity production, photovoltaic</t>
        </is>
      </c>
      <c r="M7812" s="30" t="n"/>
    </row>
    <row r="7813">
      <c r="A7813" t="inlineStr">
        <is>
          <t>comment</t>
        </is>
      </c>
      <c r="B781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")&amp;HLOOKUP(B7814,parameters!$C$195:$EJ$198,2,0)&amp;" kWh/kWp.
Annual output, Facade: "&amp;HLOOKUP(B7814,parameters!$C$195:$EJ$198,3,0)&amp;" kWh/kWp.
Annual output, Open-ground: "&amp;HLOOKUP(B7814,parameters!$C$195:$EJ$198,4,0)&amp;_xlfn._LONGTEXT("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")&amp;VLOOKUP(B7814,'extension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1437.35001052771 kWh/kWp.
Annual output, Facade: 1009.20319888116 kWh/kWp.
Annual output, Open-ground: 1529.09575588054 kWh/kWp.
Amount of solar energy transformed to electricity. Waste heat emission due to losses of electricity in the system.
Technology:  Electricity production with grid-connected photovoltaic power plants.
Time period:  Time of publications
Production volume: 59.561 GWh in 2025.
Sampling:  Statistical data and model calculations
Extrapolations:  Use of PV technology data investigated for other countries (Switzerland). Correction of average yield with Swiss data.
Uncertainty:  None
Author: Romain Sacchi, PSI, romain.sacchi@psi.ch</v>
      </c>
      <c r="M7813" s="30" t="n"/>
    </row>
    <row r="7814" s="29">
      <c r="A7814" t="inlineStr">
        <is>
          <t>location</t>
        </is>
      </c>
      <c r="B7814" t="inlineStr">
        <is>
          <t>PE</t>
        </is>
      </c>
    </row>
    <row r="7815" s="29">
      <c r="A7815" t="inlineStr">
        <is>
          <t>production amount</t>
        </is>
      </c>
      <c r="B7815" t="n">
        <v>1</v>
      </c>
    </row>
    <row r="7816" s="29">
      <c r="A7816" t="inlineStr">
        <is>
          <t>reference product</t>
        </is>
      </c>
      <c r="B7816" t="inlineStr">
        <is>
          <t>electricity, low voltage</t>
        </is>
      </c>
    </row>
    <row r="7817" s="29">
      <c r="A7817" t="inlineStr">
        <is>
          <t>source</t>
        </is>
      </c>
      <c r="B78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18" s="29">
      <c r="A7818" t="inlineStr">
        <is>
          <t>type</t>
        </is>
      </c>
      <c r="B7818" t="inlineStr">
        <is>
          <t>process</t>
        </is>
      </c>
    </row>
    <row r="7819" s="29">
      <c r="A7819" t="inlineStr">
        <is>
          <t>unit</t>
        </is>
      </c>
      <c r="B7819" t="inlineStr">
        <is>
          <t>kilowatt hour</t>
        </is>
      </c>
    </row>
    <row r="7820" s="29">
      <c r="A7820" t="inlineStr">
        <is>
          <t>Exchanges</t>
        </is>
      </c>
    </row>
    <row r="7821" customFormat="1" s="28">
      <c r="A7821" s="28" t="inlineStr">
        <is>
          <t>name</t>
        </is>
      </c>
      <c r="B7821" s="28" t="inlineStr">
        <is>
          <t>amount</t>
        </is>
      </c>
      <c r="C7821" s="28" t="inlineStr">
        <is>
          <t>location</t>
        </is>
      </c>
      <c r="D7821" s="28" t="inlineStr">
        <is>
          <t>unit</t>
        </is>
      </c>
      <c r="E7821" s="28" t="inlineStr">
        <is>
          <t>categories</t>
        </is>
      </c>
      <c r="F7821" s="28" t="inlineStr">
        <is>
          <t>type</t>
        </is>
      </c>
      <c r="G7821" s="28" t="inlineStr">
        <is>
          <t>uncertainty type</t>
        </is>
      </c>
      <c r="H7821" s="28" t="inlineStr">
        <is>
          <t>loc</t>
        </is>
      </c>
      <c r="I7821" s="28" t="inlineStr">
        <is>
          <t>scale</t>
        </is>
      </c>
      <c r="J7821" s="28" t="inlineStr">
        <is>
          <t>comment</t>
        </is>
      </c>
      <c r="K7821" s="28" t="inlineStr">
        <is>
          <t>negative</t>
        </is>
      </c>
      <c r="L7821" s="28" t="inlineStr">
        <is>
          <t>reference product</t>
        </is>
      </c>
      <c r="M7821" s="28" t="inlineStr">
        <is>
          <t>production volume</t>
        </is>
      </c>
      <c r="N7821" s="28" t="inlineStr">
        <is>
          <t>scope</t>
        </is>
      </c>
      <c r="O7821" s="28" t="inlineStr">
        <is>
          <t>scope share</t>
        </is>
      </c>
      <c r="P7821" s="28" t="inlineStr">
        <is>
          <t>tech share</t>
        </is>
      </c>
      <c r="Q7821" s="28" t="inlineStr">
        <is>
          <t>installation</t>
        </is>
      </c>
      <c r="R7821" s="28" t="inlineStr">
        <is>
          <t>productivity</t>
        </is>
      </c>
      <c r="S7821" s="28" t="inlineStr">
        <is>
          <t>kWp</t>
        </is>
      </c>
      <c r="T7821" s="28" t="inlineStr">
        <is>
          <t>lifetime</t>
        </is>
      </c>
      <c r="U7821" s="28" t="inlineStr">
        <is>
          <t>lifetime production</t>
        </is>
      </c>
      <c r="V7821" s="28" t="inlineStr">
        <is>
          <t>inverted lifetime production</t>
        </is>
      </c>
    </row>
    <row r="7822" s="29">
      <c r="A7822" t="inlineStr">
        <is>
          <t>Energy, solar, converted</t>
        </is>
      </c>
      <c r="B7822" t="n">
        <v>3.8503</v>
      </c>
      <c r="D7822" t="inlineStr">
        <is>
          <t>megajoule</t>
        </is>
      </c>
      <c r="E7822" t="inlineStr">
        <is>
          <t>natural resource::in air</t>
        </is>
      </c>
      <c r="F7822" t="inlineStr">
        <is>
          <t>biosphere</t>
        </is>
      </c>
      <c r="G7822" t="n">
        <v>2</v>
      </c>
      <c r="H7822" t="n">
        <v>1.348151067341848</v>
      </c>
      <c r="I7822" t="n">
        <v>0.04340984597628009</v>
      </c>
      <c r="J7822" t="inlineStr">
        <is>
          <t>(2,2,1,1,1,3); Energy loss in the system</t>
        </is>
      </c>
    </row>
    <row r="7823" s="29">
      <c r="A7823" t="inlineStr">
        <is>
          <t>Heat, waste</t>
        </is>
      </c>
      <c r="B7823" t="n">
        <v>0.25027</v>
      </c>
      <c r="D7823" t="inlineStr">
        <is>
          <t>megajoule</t>
        </is>
      </c>
      <c r="E7823" t="inlineStr">
        <is>
          <t>air</t>
        </is>
      </c>
      <c r="F7823" t="inlineStr">
        <is>
          <t>biosphere</t>
        </is>
      </c>
      <c r="G7823" t="n">
        <v>2</v>
      </c>
      <c r="H7823" t="n">
        <v>-1.385214943900327</v>
      </c>
      <c r="I7823" t="n">
        <v>0.02439508208471609</v>
      </c>
      <c r="J7823" t="inlineStr">
        <is>
          <t>(1,na,na,na,na,na); Calculation</t>
        </is>
      </c>
    </row>
    <row r="7824" s="29">
      <c r="A7824" t="inlineStr">
        <is>
          <t>electricity production, photovoltaic</t>
        </is>
      </c>
      <c r="B7824" t="n">
        <v>1</v>
      </c>
      <c r="C7824" t="inlineStr">
        <is>
          <t>PE</t>
        </is>
      </c>
      <c r="D7824" t="inlineStr">
        <is>
          <t>kilowatt hour</t>
        </is>
      </c>
      <c r="E7824" t="inlineStr">
        <is>
          <t>photovoltaic::power plants</t>
        </is>
      </c>
      <c r="F7824" t="inlineStr">
        <is>
          <t>production</t>
        </is>
      </c>
      <c r="G7824" t="n">
        <v>0</v>
      </c>
      <c r="H7824" t="n">
        <v>1</v>
      </c>
      <c r="L7824" t="inlineStr">
        <is>
          <t>electricity, low voltage</t>
        </is>
      </c>
      <c r="M7824">
        <f>VLOOKUP(C7824,'extension - production vol'!$B$6:$D$235,3,0)</f>
        <v>59.561</v>
      </c>
    </row>
    <row r="7825" ht="16" customHeight="1" s="29">
      <c r="A7825" t="inlineStr">
        <is>
          <t>photovoltaic flat-roof installation, 156 kWp, multi-Si, on roof</t>
        </is>
      </c>
      <c r="B7825" s="30">
        <f>P7825*V7825</f>
        <v>1.5009245403072901E-8</v>
      </c>
      <c r="C7825" t="inlineStr">
        <is>
          <t>CH</t>
        </is>
      </c>
      <c r="D7825" t="inlineStr">
        <is>
          <t>unit</t>
        </is>
      </c>
      <c r="F7825" t="inlineStr">
        <is>
          <t>technosphere</t>
        </is>
      </c>
      <c r="G7825" t="n">
        <v>2</v>
      </c>
      <c r="H7825" t="n">
        <v>-18.46800298604678</v>
      </c>
      <c r="I7825" t="n">
        <v>0.09798894162072011</v>
      </c>
      <c r="J7825" t="inlineStr">
        <is>
          <t>(2,2,1,1,1,3); Calculation with average annual yield and share of technologies. Lifetime: 30a.</t>
        </is>
      </c>
      <c r="L7825" t="inlineStr">
        <is>
          <t>photovoltaic flat-roof installation, 156 kWp, multi-Si, on roof</t>
        </is>
      </c>
      <c r="N7825" t="inlineStr">
        <is>
          <t>all</t>
        </is>
      </c>
      <c r="O7825" t="n">
        <v>1</v>
      </c>
      <c r="P7825" s="30">
        <f>INDEX(parameters!$D$41:$AG$178,MATCH('PV (extension)'!B7814,parameters!$C$41:$C$178,0),MATCH('PV (extension)'!A7825,parameters!$D$5:$AG$5,0))/O7825</f>
        <v>0.10096416269840058</v>
      </c>
      <c r="Q7825" s="3" t="inlineStr">
        <is>
          <t>roof-top</t>
        </is>
      </c>
      <c r="R7825">
        <f>INDEX(parameters!$C$196:$EJ$198,MATCH('PV (extension)'!Q7825,parameters!$B$196:$B$198,0),MATCH('PV (extension)'!B7814,parameters!$C$195:$EJ$195,0))</f>
        <v>1437.3500105277076</v>
      </c>
      <c r="S7825" t="n">
        <v>156</v>
      </c>
      <c r="T7825" t="n">
        <v>30</v>
      </c>
      <c r="U7825">
        <f>T7825*S7825*R7825</f>
        <v>6726798.0492696716</v>
      </c>
      <c r="V7825">
        <f>1/U7825</f>
        <v>1.4865913807365897E-7</v>
      </c>
    </row>
    <row r="7826" ht="16" customHeight="1" s="29">
      <c r="A7826" t="inlineStr">
        <is>
          <t>photovoltaic flat-roof installation, 156 kWp, single-Si, on roof</t>
        </is>
      </c>
      <c r="B7826" s="30">
        <f>P7826*V7826</f>
        <v>7.8402858057430632E-9</v>
      </c>
      <c r="C7826" t="inlineStr">
        <is>
          <t>CH</t>
        </is>
      </c>
      <c r="D7826" t="inlineStr">
        <is>
          <t>unit</t>
        </is>
      </c>
      <c r="F7826" t="inlineStr">
        <is>
          <t>technosphere</t>
        </is>
      </c>
      <c r="G7826" t="n">
        <v>2</v>
      </c>
      <c r="H7826" t="n">
        <v>-19.10362020104489</v>
      </c>
      <c r="I7826" t="n">
        <v>0.09798894162072011</v>
      </c>
      <c r="J7826" t="inlineStr">
        <is>
          <t>(2,2,1,1,1,3); Calculation with average annual yield and share of technologies. Lifetime: 30a.</t>
        </is>
      </c>
      <c r="L7826" t="inlineStr">
        <is>
          <t>photovoltaic flat-roof installation, 156 kWp, single-Si, on roof</t>
        </is>
      </c>
      <c r="N7826" t="inlineStr">
        <is>
          <t>all</t>
        </is>
      </c>
      <c r="O7826" t="n">
        <v>1</v>
      </c>
      <c r="P7826" s="30">
        <f>INDEX(parameters!$D$41:$AG$178,MATCH('PV (extension)'!B7814,parameters!$C$41:$C$178,0),MATCH('PV (extension)'!A7826,parameters!$D$5:$AG$5,0))/O7826</f>
        <v>5.2740019263789135E-2</v>
      </c>
      <c r="Q7826" s="3" t="inlineStr">
        <is>
          <t>roof-top</t>
        </is>
      </c>
      <c r="R7826">
        <f>INDEX(parameters!$C$196:$EJ$198,MATCH('PV (extension)'!Q7826,parameters!$B$196:$B$198,0),MATCH('PV (extension)'!B7814,parameters!$C$195:$EJ$195,0))</f>
        <v>1437.3500105277076</v>
      </c>
      <c r="S7826" t="n">
        <v>156</v>
      </c>
      <c r="T7826" t="n">
        <v>30</v>
      </c>
      <c r="U7826">
        <f>T7826*S7826*R7826</f>
        <v>6726798.0492696716</v>
      </c>
      <c r="V7826">
        <f>1/U7826</f>
        <v>1.4865913807365897E-7</v>
      </c>
    </row>
    <row r="7827" ht="16" customHeight="1" s="29">
      <c r="A7827" t="inlineStr">
        <is>
          <t>photovoltaic slanted-roof installation, 3 kWp, CIS, laminated, integrated, on roof</t>
        </is>
      </c>
      <c r="B7827" s="30">
        <f>P7827*V7827</f>
        <v>7.0316611885707529E-9</v>
      </c>
      <c r="C7827" t="inlineStr">
        <is>
          <t>CH</t>
        </is>
      </c>
      <c r="D7827" t="inlineStr">
        <is>
          <t>unit</t>
        </is>
      </c>
      <c r="F7827" t="inlineStr">
        <is>
          <t>technosphere</t>
        </is>
      </c>
      <c r="G7827" t="n">
        <v>2</v>
      </c>
      <c r="H7827" t="n">
        <v>-19.69743931800395</v>
      </c>
      <c r="I7827" t="n">
        <v>0.09798894162072011</v>
      </c>
      <c r="J7827" t="inlineStr">
        <is>
          <t>(2,2,1,1,1,3); Calculation with average annual yield and share of technologies. Lifetime: 30a.</t>
        </is>
      </c>
      <c r="L7827" t="inlineStr">
        <is>
          <t>photovoltaic slanted-roof installation, 3 kWp, CIS, laminated, integrated, on roof</t>
        </is>
      </c>
      <c r="N7827" t="inlineStr">
        <is>
          <t>all</t>
        </is>
      </c>
      <c r="O7827" t="n">
        <v>1</v>
      </c>
      <c r="P7827" s="30">
        <f>INDEX(parameters!$D$41:$AG$178,MATCH('PV (extension)'!B7814,parameters!$C$41:$C$178,0),MATCH('PV (extension)'!A7827,parameters!$D$5:$AG$5,0))/O7827</f>
        <v>9.0962624550774995E-4</v>
      </c>
      <c r="Q7827" s="3" t="inlineStr">
        <is>
          <t>roof-top</t>
        </is>
      </c>
      <c r="R7827">
        <f>INDEX(parameters!$C$196:$EJ$198,MATCH('PV (extension)'!Q7827,parameters!$B$196:$B$198,0),MATCH('PV (extension)'!B7814,parameters!$C$195:$EJ$195,0))</f>
        <v>1437.3500105277076</v>
      </c>
      <c r="S7827" t="n">
        <v>3</v>
      </c>
      <c r="T7827" t="n">
        <v>30</v>
      </c>
      <c r="U7827">
        <f>T7827*S7827*R7827</f>
        <v>129361.50094749368</v>
      </c>
      <c r="V7827">
        <f>1/U7827</f>
        <v>7.7302751798302678E-6</v>
      </c>
    </row>
    <row r="7828" ht="16" customHeight="1" s="29">
      <c r="A7828" t="inlineStr">
        <is>
          <t>photovoltaic slanted-roof installation, 3 kWp, CdTe, panel, mounted, on roof</t>
        </is>
      </c>
      <c r="B7828" s="30">
        <f>P7828*V7828</f>
        <v>4.5862647013428776E-8</v>
      </c>
      <c r="C7828" t="inlineStr">
        <is>
          <t>CH</t>
        </is>
      </c>
      <c r="D7828" t="inlineStr">
        <is>
          <t>unit</t>
        </is>
      </c>
      <c r="F7828" t="inlineStr">
        <is>
          <t>technosphere</t>
        </is>
      </c>
      <c r="G7828" t="n">
        <v>2</v>
      </c>
      <c r="H7828" t="n">
        <v>-16.69297991102503</v>
      </c>
      <c r="I7828" t="n">
        <v>0.09798894162072011</v>
      </c>
      <c r="J7828" t="inlineStr">
        <is>
          <t>(2,2,1,1,1,3); Calculation with average annual yield and share of technologies. Lifetime: 30a.</t>
        </is>
      </c>
      <c r="L7828" t="inlineStr">
        <is>
          <t>photovoltaic slanted-roof installation, 3 kWp, CdTe, panel, mounted, on roof</t>
        </is>
      </c>
      <c r="N7828" t="inlineStr">
        <is>
          <t>all</t>
        </is>
      </c>
      <c r="O7828" t="n">
        <v>1</v>
      </c>
      <c r="P7828" s="30">
        <f>INDEX(parameters!$D$41:$AG$178,MATCH('PV (extension)'!B7814,parameters!$C$41:$C$178,0),MATCH('PV (extension)'!A7828,parameters!$D$5:$AG$5,0))/O7828</f>
        <v>5.9328608550822341E-3</v>
      </c>
      <c r="Q7828" s="3" t="inlineStr">
        <is>
          <t>roof-top</t>
        </is>
      </c>
      <c r="R7828">
        <f>INDEX(parameters!$C$196:$EJ$198,MATCH('PV (extension)'!Q7828,parameters!$B$196:$B$198,0),MATCH('PV (extension)'!B7814,parameters!$C$195:$EJ$195,0))</f>
        <v>1437.3500105277076</v>
      </c>
      <c r="S7828" t="n">
        <v>3</v>
      </c>
      <c r="T7828" t="n">
        <v>30</v>
      </c>
      <c r="U7828">
        <f>T7828*S7828*R7828</f>
        <v>129361.50094749368</v>
      </c>
      <c r="V7828">
        <f>1/U7828</f>
        <v>7.7302751798302678E-6</v>
      </c>
    </row>
    <row r="7829" ht="16" customHeight="1" s="29">
      <c r="A7829" t="inlineStr">
        <is>
          <t>photovoltaic slanted-roof installation, 3 kWp, micro-Si, laminated, integrated, on roof</t>
        </is>
      </c>
      <c r="B7829" s="30">
        <f>P7829*V7829</f>
        <v>7.1064111855988793E-10</v>
      </c>
      <c r="C7829" t="inlineStr">
        <is>
          <t>RER</t>
        </is>
      </c>
      <c r="D7829" t="inlineStr">
        <is>
          <t>unit</t>
        </is>
      </c>
      <c r="F7829" t="inlineStr">
        <is>
          <t>technosphere</t>
        </is>
      </c>
      <c r="G7829" t="n">
        <v>2</v>
      </c>
      <c r="H7829" t="n">
        <v>-21.54326959350907</v>
      </c>
      <c r="I7829" t="n">
        <v>0.09798894162072011</v>
      </c>
      <c r="J7829" t="inlineStr">
        <is>
          <t>(2,2,1,1,1,3); Calculation with average annual yield and share of technologies. Lifetime: 30a.</t>
        </is>
      </c>
      <c r="L7829" t="inlineStr">
        <is>
          <t>photovoltaic slanted-roof installation, 3 kWp, micro-Si, laminated, integrated, on roof</t>
        </is>
      </c>
      <c r="N7829" t="inlineStr">
        <is>
          <t>all</t>
        </is>
      </c>
      <c r="O7829" t="n">
        <v>1</v>
      </c>
      <c r="P7829" s="30">
        <f>INDEX(parameters!$D$41:$AG$178,MATCH('PV (extension)'!B7814,parameters!$C$41:$C$178,0),MATCH('PV (extension)'!A7829,parameters!$D$5:$AG$5,0))/O7829</f>
        <v>9.1929601731912907E-5</v>
      </c>
      <c r="Q7829" s="3" t="inlineStr">
        <is>
          <t>roof-top</t>
        </is>
      </c>
      <c r="R7829">
        <f>INDEX(parameters!$C$196:$EJ$198,MATCH('PV (extension)'!Q7829,parameters!$B$196:$B$198,0),MATCH('PV (extension)'!B7814,parameters!$C$195:$EJ$195,0))</f>
        <v>1437.3500105277076</v>
      </c>
      <c r="S7829" t="n">
        <v>3</v>
      </c>
      <c r="T7829" t="n">
        <v>30</v>
      </c>
      <c r="U7829">
        <f>T7829*S7829*R7829</f>
        <v>129361.50094749368</v>
      </c>
      <c r="V7829">
        <f>1/U7829</f>
        <v>7.7302751798302678E-6</v>
      </c>
    </row>
    <row r="7830" ht="16" customHeight="1" s="29">
      <c r="A7830" t="inlineStr">
        <is>
          <t>photovoltaic slanted-roof installation, 3 kWp, micro-Si, panel, mounted, on roof</t>
        </is>
      </c>
      <c r="B7830" s="30">
        <f>P7830*V7830</f>
        <v>1.2354372491032751E-8</v>
      </c>
      <c r="C7830" t="inlineStr">
        <is>
          <t>RER</t>
        </is>
      </c>
      <c r="D7830" t="inlineStr">
        <is>
          <t>unit</t>
        </is>
      </c>
      <c r="F7830" t="inlineStr">
        <is>
          <t>technosphere</t>
        </is>
      </c>
      <c r="G7830" t="n">
        <v>2</v>
      </c>
      <c r="H7830" t="n">
        <v>-18.72987249989203</v>
      </c>
      <c r="I7830" t="n">
        <v>0.09798894162072011</v>
      </c>
      <c r="J7830" t="inlineStr">
        <is>
          <t>(2,2,1,1,1,3); Calculation with average annual yield and share of technologies. Lifetime: 30a.</t>
        </is>
      </c>
      <c r="L7830" t="inlineStr">
        <is>
          <t>photovoltaic slanted-roof installation, 3 kWp, micro-Si, panel, mounted, on roof</t>
        </is>
      </c>
      <c r="N7830" t="inlineStr">
        <is>
          <t>all</t>
        </is>
      </c>
      <c r="O7830" t="n">
        <v>1</v>
      </c>
      <c r="P7830" s="30">
        <f>INDEX(parameters!$D$41:$AG$178,MATCH('PV (extension)'!B7814,parameters!$C$41:$C$178,0),MATCH('PV (extension)'!A7830,parameters!$D$5:$AG$5,0))/O7830</f>
        <v>1.5981801687044229E-3</v>
      </c>
      <c r="Q7830" s="3" t="inlineStr">
        <is>
          <t>roof-top</t>
        </is>
      </c>
      <c r="R7830">
        <f>INDEX(parameters!$C$196:$EJ$198,MATCH('PV (extension)'!Q7830,parameters!$B$196:$B$198,0),MATCH('PV (extension)'!B7814,parameters!$C$195:$EJ$195,0))</f>
        <v>1437.3500105277076</v>
      </c>
      <c r="S7830" t="n">
        <v>3</v>
      </c>
      <c r="T7830" t="n">
        <v>30</v>
      </c>
      <c r="U7830">
        <f>T7830*S7830*R7830</f>
        <v>129361.50094749368</v>
      </c>
      <c r="V7830">
        <f>1/U7830</f>
        <v>7.7302751798302678E-6</v>
      </c>
    </row>
    <row r="7831" s="29">
      <c r="A7831" t="inlineStr">
        <is>
          <t>photovoltaic open ground installation, 570 kWp, CIS, on open ground</t>
        </is>
      </c>
      <c r="B7831" s="30">
        <f>P7831*V7831</f>
        <v>3.86429727322889E-10</v>
      </c>
      <c r="C7831" t="inlineStr">
        <is>
          <t>RER</t>
        </is>
      </c>
      <c r="D7831" t="inlineStr">
        <is>
          <t>unit</t>
        </is>
      </c>
      <c r="F7831" t="inlineStr">
        <is>
          <t>technosphere</t>
        </is>
      </c>
      <c r="G7831" t="n">
        <v>2</v>
      </c>
      <c r="H7831" t="n">
        <v>-21.66656811806742</v>
      </c>
      <c r="I7831" t="n">
        <v>0.09798894162072011</v>
      </c>
      <c r="J7831" t="inlineStr">
        <is>
          <t>(2,2,1,1,1,3); Calculation with average annual yield and share of technologies. Lifetime: 30a.</t>
        </is>
      </c>
      <c r="L7831" t="inlineStr">
        <is>
          <t>photovoltaic open ground installation, 570 kWp, CIS, on open ground</t>
        </is>
      </c>
      <c r="N7831" t="inlineStr">
        <is>
          <t>all</t>
        </is>
      </c>
      <c r="O7831" t="n">
        <v>1</v>
      </c>
      <c r="P7831" s="30">
        <f>INDEX(parameters!$D$41:$AG$178,MATCH('PV (extension)'!B7814,parameters!$C$41:$C$178,0),MATCH('PV (extension)'!A7831,parameters!$D$5:$AG$5,0))/O7831</f>
        <v>1.0104185757523119E-2</v>
      </c>
      <c r="Q7831" t="inlineStr">
        <is>
          <t>central</t>
        </is>
      </c>
      <c r="R7831">
        <f>INDEX(parameters!$C$196:$EJ$198,MATCH('PV (extension)'!Q7831,parameters!$B$196:$B$198,0),MATCH('PV (extension)'!B7814,parameters!$C$195:$EJ$195,0))</f>
        <v>1529.0957558805401</v>
      </c>
      <c r="S7831" t="n">
        <v>570</v>
      </c>
      <c r="T7831" t="n">
        <v>30</v>
      </c>
      <c r="U7831">
        <f>T7831*S7831*R7831</f>
        <v>26147537.425557237</v>
      </c>
      <c r="V7831">
        <f>1/U7831</f>
        <v>3.824451931073921E-8</v>
      </c>
    </row>
    <row r="7832" s="29">
      <c r="A7832" t="inlineStr">
        <is>
          <t>photovoltaic open ground installation, 570 kWp, CdTe, on open ground</t>
        </is>
      </c>
      <c r="B7832" s="30">
        <f>P7832*V7832</f>
        <v>2.8386829889115782E-9</v>
      </c>
      <c r="C7832" t="inlineStr">
        <is>
          <t>RER</t>
        </is>
      </c>
      <c r="D7832" t="inlineStr">
        <is>
          <t>unit</t>
        </is>
      </c>
      <c r="F7832" t="inlineStr">
        <is>
          <t>technosphere</t>
        </is>
      </c>
      <c r="G7832" t="n">
        <v>2</v>
      </c>
      <c r="H7832" t="n">
        <v>-21.47552628199886</v>
      </c>
      <c r="I7832" t="n">
        <v>0.09798894162072011</v>
      </c>
      <c r="J7832" t="inlineStr">
        <is>
          <t>(2,2,1,1,1,3); Calculation with average annual yield and share of technologies. Lifetime: 30a.</t>
        </is>
      </c>
      <c r="L7832" t="inlineStr">
        <is>
          <t>photovoltaic open ground installation, 570 kWp, CdTe, on open ground</t>
        </is>
      </c>
      <c r="N7832" t="inlineStr">
        <is>
          <t>all</t>
        </is>
      </c>
      <c r="O7832" t="n">
        <v>1</v>
      </c>
      <c r="P7832" s="30">
        <f>INDEX(parameters!$D$41:$AG$178,MATCH('PV (extension)'!B7814,parameters!$C$41:$C$178,0),MATCH('PV (extension)'!A7832,parameters!$D$5:$AG$5,0))/O7832</f>
        <v>7.4224569691858172E-2</v>
      </c>
      <c r="Q7832" t="inlineStr">
        <is>
          <t>central</t>
        </is>
      </c>
      <c r="R7832">
        <f>INDEX(parameters!$C$196:$EJ$198,MATCH('PV (extension)'!Q7832,parameters!$B$196:$B$198,0),MATCH('PV (extension)'!B7814,parameters!$C$195:$EJ$195,0))</f>
        <v>1529.0957558805401</v>
      </c>
      <c r="S7832" t="n">
        <v>570</v>
      </c>
      <c r="T7832" t="n">
        <v>30</v>
      </c>
      <c r="U7832">
        <f>T7832*S7832*R7832</f>
        <v>26147537.425557237</v>
      </c>
      <c r="V7832">
        <f>1/U7832</f>
        <v>3.824451931073921E-8</v>
      </c>
    </row>
    <row r="7833" s="29">
      <c r="A7833" t="inlineStr">
        <is>
          <t>photovoltaic open ground installation, 570 kWp, micro-Si, on open ground</t>
        </is>
      </c>
      <c r="B7833" s="30">
        <f>P7833*V7833</f>
        <v>3.0088025307114894E-11</v>
      </c>
      <c r="C7833" t="inlineStr">
        <is>
          <t>RER</t>
        </is>
      </c>
      <c r="D7833" t="inlineStr">
        <is>
          <t>unit</t>
        </is>
      </c>
      <c r="F7833" t="inlineStr">
        <is>
          <t>technosphere</t>
        </is>
      </c>
      <c r="G7833" t="n">
        <v>2</v>
      </c>
      <c r="H7833" t="n">
        <v>-23.51240679473371</v>
      </c>
      <c r="I7833" t="n">
        <v>0.09798894162072011</v>
      </c>
      <c r="J7833" t="inlineStr">
        <is>
          <t>(2,2,1,1,1,3); Calculation with average annual yield and share of technologies. Lifetime: 30a.</t>
        </is>
      </c>
      <c r="L7833" t="inlineStr">
        <is>
          <t>photovoltaic open ground installation, 570 kWp, micro-Si, on open ground</t>
        </is>
      </c>
      <c r="N7833" t="inlineStr">
        <is>
          <t>all</t>
        </is>
      </c>
      <c r="O7833" t="n">
        <v>1</v>
      </c>
      <c r="P7833" s="30">
        <f>INDEX(parameters!$D$41:$AG$178,MATCH('PV (extension)'!B7814,parameters!$C$41:$C$178,0),MATCH('PV (extension)'!A7833,parameters!$D$5:$AG$5,0))/O7833</f>
        <v>7.867277677789E-4</v>
      </c>
      <c r="Q7833" t="inlineStr">
        <is>
          <t>central</t>
        </is>
      </c>
      <c r="R7833">
        <f>INDEX(parameters!$C$196:$EJ$198,MATCH('PV (extension)'!Q7833,parameters!$B$196:$B$198,0),MATCH('PV (extension)'!B7814,parameters!$C$195:$EJ$195,0))</f>
        <v>1529.0957558805401</v>
      </c>
      <c r="S7833" t="n">
        <v>570</v>
      </c>
      <c r="T7833" t="n">
        <v>30</v>
      </c>
      <c r="U7833">
        <f>T7833*S7833*R7833</f>
        <v>26147537.425557237</v>
      </c>
      <c r="V7833">
        <f>1/U7833</f>
        <v>3.824451931073921E-8</v>
      </c>
    </row>
    <row r="7834" s="29">
      <c r="A7834" t="inlineStr">
        <is>
          <t>photovoltaic open ground installation, 570 kWp, multi-Si, on open ground</t>
        </is>
      </c>
      <c r="B7834" s="30">
        <f>P7834*V7834</f>
        <v>1.0068933715738376E-8</v>
      </c>
      <c r="C7834" t="inlineStr">
        <is>
          <t>RER</t>
        </is>
      </c>
      <c r="D7834" t="inlineStr">
        <is>
          <t>unit</t>
        </is>
      </c>
      <c r="F7834" t="inlineStr">
        <is>
          <t>technosphere</t>
        </is>
      </c>
      <c r="G7834" t="n">
        <v>2</v>
      </c>
      <c r="H7834" t="n">
        <v>-18.20082258362968</v>
      </c>
      <c r="I7834" t="n">
        <v>0.09798894162072011</v>
      </c>
      <c r="J7834" t="inlineStr">
        <is>
          <t>(2,2,1,1,1,3); Calculation with average annual yield and share of technologies. Lifetime: 30a.</t>
        </is>
      </c>
      <c r="L7834" t="inlineStr">
        <is>
          <t>photovoltaic open ground installation, 570 kWp, multi-Si, on open ground</t>
        </is>
      </c>
      <c r="N7834" t="inlineStr">
        <is>
          <t>all</t>
        </is>
      </c>
      <c r="O7834" t="n">
        <v>1</v>
      </c>
      <c r="P7834" s="30">
        <f>INDEX(parameters!$D$41:$AG$178,MATCH('PV (extension)'!B7814,parameters!$C$41:$C$178,0),MATCH('PV (extension)'!A7834,parameters!$D$5:$AG$5,0))/O7834</f>
        <v>0.2632778211677243</v>
      </c>
      <c r="Q7834" t="inlineStr">
        <is>
          <t>central</t>
        </is>
      </c>
      <c r="R7834">
        <f>INDEX(parameters!$C$196:$EJ$198,MATCH('PV (extension)'!Q7834,parameters!$B$196:$B$198,0),MATCH('PV (extension)'!B7814,parameters!$C$195:$EJ$195,0))</f>
        <v>1529.0957558805401</v>
      </c>
      <c r="S7834" t="n">
        <v>570</v>
      </c>
      <c r="T7834" t="n">
        <v>30</v>
      </c>
      <c r="U7834">
        <f>T7834*S7834*R7834</f>
        <v>26147537.425557237</v>
      </c>
      <c r="V7834">
        <f>1/U7834</f>
        <v>3.824451931073921E-8</v>
      </c>
    </row>
    <row r="7835" s="29">
      <c r="A7835" t="inlineStr">
        <is>
          <t>photovoltaic open ground installation, 570 kWp, single-Si, on open ground</t>
        </is>
      </c>
      <c r="B7835" s="30">
        <f>P7835*V7835</f>
        <v>5.3409959359380835E-9</v>
      </c>
      <c r="C7835" t="inlineStr">
        <is>
          <t>RER</t>
        </is>
      </c>
      <c r="D7835" t="inlineStr">
        <is>
          <t>unit</t>
        </is>
      </c>
      <c r="F7835" t="inlineStr">
        <is>
          <t>technosphere</t>
        </is>
      </c>
      <c r="G7835" t="n">
        <v>2</v>
      </c>
      <c r="H7835" t="n">
        <v>-18.8364689523836</v>
      </c>
      <c r="I7835" t="n">
        <v>0.09798894162072011</v>
      </c>
      <c r="J7835" t="inlineStr">
        <is>
          <t>(2,2,1,1,1,3); Calculation with average annual yield and share of technologies. Lifetime: 30a.</t>
        </is>
      </c>
      <c r="L7835" t="inlineStr">
        <is>
          <t>photovoltaic open ground installation, 570 kWp, single-Si, on open ground</t>
        </is>
      </c>
      <c r="N7835" t="inlineStr">
        <is>
          <t>all</t>
        </is>
      </c>
      <c r="O7835" t="n">
        <v>1</v>
      </c>
      <c r="P7835" s="30">
        <f>INDEX(parameters!$D$41:$AG$178,MATCH('PV (extension)'!B7814,parameters!$C$41:$C$178,0),MATCH('PV (extension)'!A7835,parameters!$D$5:$AG$5,0))/O7835</f>
        <v>0.13965389112469015</v>
      </c>
      <c r="Q7835" t="inlineStr">
        <is>
          <t>central</t>
        </is>
      </c>
      <c r="R7835">
        <f>INDEX(parameters!$C$196:$EJ$198,MATCH('PV (extension)'!Q7835,parameters!$B$196:$B$198,0),MATCH('PV (extension)'!B7814,parameters!$C$195:$EJ$195,0))</f>
        <v>1529.0957558805401</v>
      </c>
      <c r="S7835" t="n">
        <v>570</v>
      </c>
      <c r="T7835" t="n">
        <v>30</v>
      </c>
      <c r="U7835">
        <f>T7835*S7835*R7835</f>
        <v>26147537.425557237</v>
      </c>
      <c r="V7835">
        <f>1/U7835</f>
        <v>3.824451931073921E-8</v>
      </c>
    </row>
    <row r="7836" ht="16" customHeight="1" s="29">
      <c r="A7836" t="inlineStr">
        <is>
          <t>photovoltaic slanted-roof installation, 93 kWp, multi-Si, laminated, integrated, on roof</t>
        </is>
      </c>
      <c r="B7836" s="30">
        <f>P7836*V7836</f>
        <v>1.6481593786705305E-9</v>
      </c>
      <c r="C7836" t="inlineStr">
        <is>
          <t>CH</t>
        </is>
      </c>
      <c r="D7836" t="inlineStr">
        <is>
          <t>unit</t>
        </is>
      </c>
      <c r="F7836" t="inlineStr">
        <is>
          <t>technosphere</t>
        </is>
      </c>
      <c r="G7836" t="n">
        <v>2</v>
      </c>
      <c r="H7836" t="n">
        <v>-20.65878981776205</v>
      </c>
      <c r="I7836" t="n">
        <v>0.09798894162072011</v>
      </c>
      <c r="J7836" t="inlineStr">
        <is>
          <t>(2,2,1,1,1,3); Calculation with average annual yield and share of technologies. Lifetime: 30a.</t>
        </is>
      </c>
      <c r="L7836" t="inlineStr">
        <is>
          <t>photovoltaic slanted-roof installation, 93 kWp, multi-Si, laminated, integrated, on roof</t>
        </is>
      </c>
      <c r="N7836" t="inlineStr">
        <is>
          <t>all</t>
        </is>
      </c>
      <c r="O7836" t="n">
        <v>1</v>
      </c>
      <c r="P7836" s="30">
        <f>INDEX(parameters!$D$41:$AG$178,MATCH('PV (extension)'!B7814,parameters!$C$41:$C$178,0),MATCH('PV (extension)'!A7836,parameters!$D$5:$AG$5,0))/O7836</f>
        <v>6.6094595017907607E-3</v>
      </c>
      <c r="Q7836" s="3" t="inlineStr">
        <is>
          <t>roof-top</t>
        </is>
      </c>
      <c r="R7836">
        <f>INDEX(parameters!$C$196:$EJ$198,MATCH('PV (extension)'!Q7836,parameters!$B$196:$B$198,0),MATCH('PV (extension)'!B7814,parameters!$C$195:$EJ$195,0))</f>
        <v>1437.3500105277076</v>
      </c>
      <c r="S7836" t="n">
        <v>93</v>
      </c>
      <c r="T7836" t="n">
        <v>30</v>
      </c>
      <c r="U7836">
        <f>T7836*S7836*R7836</f>
        <v>4010206.5293723042</v>
      </c>
      <c r="V7836">
        <f>1/U7836</f>
        <v>2.4936371547839572E-7</v>
      </c>
    </row>
    <row r="7837" ht="16" customHeight="1" s="29">
      <c r="A7837" t="inlineStr">
        <is>
          <t>photovoltaic slanted-roof installation, 93 kWp, multi-Si, panel, mounted, on roof</t>
        </is>
      </c>
      <c r="B7837" s="30">
        <f>P7837*V7837</f>
        <v>2.7946937098404763E-8</v>
      </c>
      <c r="C7837" t="inlineStr">
        <is>
          <t>CH</t>
        </is>
      </c>
      <c r="D7837" t="inlineStr">
        <is>
          <t>unit</t>
        </is>
      </c>
      <c r="F7837" t="inlineStr">
        <is>
          <t>technosphere</t>
        </is>
      </c>
      <c r="G7837" t="n">
        <v>2</v>
      </c>
      <c r="H7837" t="n">
        <v>-17.84536035000586</v>
      </c>
      <c r="I7837" t="n">
        <v>0.09798894162072011</v>
      </c>
      <c r="J7837" t="inlineStr">
        <is>
          <t>(2,2,1,1,1,3); Calculation with average annual yield and share of technologies. Lifetime: 30a.</t>
        </is>
      </c>
      <c r="L7837" t="inlineStr">
        <is>
          <t>photovoltaic slanted-roof installation, 93 kWp, multi-Si, panel, mounted, on roof</t>
        </is>
      </c>
      <c r="N7837" t="inlineStr">
        <is>
          <t>all</t>
        </is>
      </c>
      <c r="O7837" t="n">
        <v>1</v>
      </c>
      <c r="P7837" s="30">
        <f>INDEX(parameters!$D$41:$AG$178,MATCH('PV (extension)'!B7814,parameters!$C$41:$C$178,0),MATCH('PV (extension)'!A7837,parameters!$D$5:$AG$5,0))/O7837</f>
        <v>0.11207298962797985</v>
      </c>
      <c r="Q7837" s="3" t="inlineStr">
        <is>
          <t>roof-top</t>
        </is>
      </c>
      <c r="R7837">
        <f>INDEX(parameters!$C$196:$EJ$198,MATCH('PV (extension)'!Q7837,parameters!$B$196:$B$198,0),MATCH('PV (extension)'!B7814,parameters!$C$195:$EJ$195,0))</f>
        <v>1437.3500105277076</v>
      </c>
      <c r="S7837" t="n">
        <v>93</v>
      </c>
      <c r="T7837" t="n">
        <v>30</v>
      </c>
      <c r="U7837">
        <f>T7837*S7837*R7837</f>
        <v>4010206.5293723042</v>
      </c>
      <c r="V7837">
        <f>1/U7837</f>
        <v>2.4936371547839572E-7</v>
      </c>
    </row>
    <row r="7838" ht="16" customHeight="1" s="29">
      <c r="A7838" t="inlineStr">
        <is>
          <t>photovoltaic slanted-roof installation, 93 kWp, single-Si, laminated, integrated, on roof</t>
        </is>
      </c>
      <c r="B7838" s="30">
        <f>P7838*V7838</f>
        <v>8.7128844717595309E-10</v>
      </c>
      <c r="C7838" t="inlineStr">
        <is>
          <t>CH</t>
        </is>
      </c>
      <c r="D7838" t="inlineStr">
        <is>
          <t>unit</t>
        </is>
      </c>
      <c r="F7838" t="inlineStr">
        <is>
          <t>technosphere</t>
        </is>
      </c>
      <c r="G7838" t="n">
        <v>2</v>
      </c>
      <c r="H7838" t="n">
        <v>-21.2944254997521</v>
      </c>
      <c r="I7838" t="n">
        <v>0.09798894162072011</v>
      </c>
      <c r="J7838" t="inlineStr">
        <is>
          <t>(2,2,1,1,1,3); Calculation with average annual yield and share of technologies. Lifetime: 30a.</t>
        </is>
      </c>
      <c r="L7838" t="inlineStr">
        <is>
          <t>photovoltaic slanted-roof installation, 93 kWp, single-Si, laminated, integrated, on roof</t>
        </is>
      </c>
      <c r="N7838" t="inlineStr">
        <is>
          <t>all</t>
        </is>
      </c>
      <c r="O7838" t="n">
        <v>1</v>
      </c>
      <c r="P7838" s="30">
        <f>INDEX(parameters!$D$41:$AG$178,MATCH('PV (extension)'!B7814,parameters!$C$41:$C$178,0),MATCH('PV (extension)'!A7838,parameters!$D$5:$AG$5,0))/O7838</f>
        <v>3.4940466198316628E-3</v>
      </c>
      <c r="Q7838" s="3" t="inlineStr">
        <is>
          <t>roof-top</t>
        </is>
      </c>
      <c r="R7838">
        <f>INDEX(parameters!$C$196:$EJ$198,MATCH('PV (extension)'!Q7838,parameters!$B$196:$B$198,0),MATCH('PV (extension)'!B7814,parameters!$C$195:$EJ$195,0))</f>
        <v>1437.3500105277076</v>
      </c>
      <c r="S7838" t="n">
        <v>93</v>
      </c>
      <c r="T7838" t="n">
        <v>30</v>
      </c>
      <c r="U7838">
        <f>T7838*S7838*R7838</f>
        <v>4010206.5293723042</v>
      </c>
      <c r="V7838">
        <f>1/U7838</f>
        <v>2.4936371547839572E-7</v>
      </c>
    </row>
    <row r="7839" ht="16" customHeight="1" s="29">
      <c r="A7839" t="inlineStr">
        <is>
          <t>photovoltaic slanted-roof installation, 93 kWp, single-Si, panel, mounted, on roof</t>
        </is>
      </c>
      <c r="B7839" s="30">
        <f>P7839*V7839</f>
        <v>1.4638899494518212E-8</v>
      </c>
      <c r="C7839" t="inlineStr">
        <is>
          <t>CH</t>
        </is>
      </c>
      <c r="D7839" t="inlineStr">
        <is>
          <t>unit</t>
        </is>
      </c>
      <c r="F7839" t="inlineStr">
        <is>
          <t>technosphere</t>
        </is>
      </c>
      <c r="G7839" t="n">
        <v>2</v>
      </c>
      <c r="H7839" t="n">
        <v>-18.48100416113547</v>
      </c>
      <c r="I7839" t="n">
        <v>0.09798894162072011</v>
      </c>
      <c r="J7839" t="inlineStr">
        <is>
          <t>(2,2,1,1,1,3); Calculation with average annual yield and share of technologies. Lifetime: 30a.</t>
        </is>
      </c>
      <c r="L7839" t="inlineStr">
        <is>
          <t>photovoltaic slanted-roof installation, 93 kWp, single-Si, panel, mounted, on roof</t>
        </is>
      </c>
      <c r="N7839" t="inlineStr">
        <is>
          <t>all</t>
        </is>
      </c>
      <c r="O7839" t="n">
        <v>1</v>
      </c>
      <c r="P7839" s="30">
        <f>INDEX(parameters!$D$41:$AG$178,MATCH('PV (extension)'!B7814,parameters!$C$41:$C$178,0),MATCH('PV (extension)'!A7839,parameters!$D$5:$AG$5,0))/O7839</f>
        <v>5.8705010335741853E-2</v>
      </c>
      <c r="Q7839" s="3" t="inlineStr">
        <is>
          <t>roof-top</t>
        </is>
      </c>
      <c r="R7839">
        <f>INDEX(parameters!$C$196:$EJ$198,MATCH('PV (extension)'!Q7839,parameters!$B$196:$B$198,0),MATCH('PV (extension)'!B7814,parameters!$C$195:$EJ$195,0))</f>
        <v>1437.3500105277076</v>
      </c>
      <c r="S7839" t="n">
        <v>93</v>
      </c>
      <c r="T7839" t="n">
        <v>30</v>
      </c>
      <c r="U7839">
        <f>T7839*S7839*R7839</f>
        <v>4010206.5293723042</v>
      </c>
      <c r="V7839">
        <f>1/U7839</f>
        <v>2.4936371547839572E-7</v>
      </c>
    </row>
    <row r="7840" s="29">
      <c r="A7840" t="inlineStr">
        <is>
          <t>photovoltaic facade installation, 3kWp, multi-Si, laminated, integrated, at building</t>
        </is>
      </c>
      <c r="B7840" s="30">
        <f>P7840*V7840</f>
        <v>3.6183269580358703E-8</v>
      </c>
      <c r="C7840" t="inlineStr">
        <is>
          <t>APAC</t>
        </is>
      </c>
      <c r="D7840" t="inlineStr">
        <is>
          <t>unit</t>
        </is>
      </c>
      <c r="F7840" t="inlineStr">
        <is>
          <t>technosphere</t>
        </is>
      </c>
      <c r="G7840" t="n">
        <v>2</v>
      </c>
      <c r="H7840" t="n">
        <v>-17.5612990452514</v>
      </c>
      <c r="I7840" t="n">
        <v>0.09798894162072011</v>
      </c>
      <c r="J7840" t="inlineStr">
        <is>
          <t>(2,2,1,1,1,3); Calculation with average annual yield and share of technologies. Lifetime: 30a.</t>
        </is>
      </c>
      <c r="L7840" t="inlineStr">
        <is>
          <t>photovoltaic facade installation, 3kWp, multi-Si, laminated, integrated, at building</t>
        </is>
      </c>
      <c r="N7840" t="inlineStr">
        <is>
          <t>all</t>
        </is>
      </c>
      <c r="O7840" t="n">
        <v>1</v>
      </c>
      <c r="P7840" s="30">
        <f>INDEX(parameters!$D$41:$AG$178,MATCH('PV (extension)'!B7814,parameters!$C$41:$C$178,0),MATCH('PV (extension)'!A7840,parameters!$D$5:$AG$5,0))/O7840</f>
        <v>3.2864644265829519E-3</v>
      </c>
      <c r="Q7840" t="inlineStr">
        <is>
          <t>façade</t>
        </is>
      </c>
      <c r="R7840">
        <f>INDEX(parameters!$C$196:$EJ$198,MATCH('PV (extension)'!Q7840,parameters!$B$196:$B$198,0),MATCH('PV (extension)'!B7814,parameters!$C$195:$EJ$195,0))</f>
        <v>1009.2031988811565</v>
      </c>
      <c r="S7840" t="n">
        <v>3</v>
      </c>
      <c r="T7840" t="n">
        <v>30</v>
      </c>
      <c r="U7840">
        <f>T7840*S7840*R7840</f>
        <v>90828.287899304079</v>
      </c>
      <c r="V7840">
        <f>1/U7840</f>
        <v>1.1009785862182501E-5</v>
      </c>
    </row>
    <row r="7841" s="29">
      <c r="A7841" t="inlineStr">
        <is>
          <t>photovoltaic facade installation, 3kWp, multi-Si, panel, mounted, at building</t>
        </is>
      </c>
      <c r="B7841" s="30">
        <f>P7841*V7841</f>
        <v>3.5486210910795349E-8</v>
      </c>
      <c r="C7841" t="inlineStr">
        <is>
          <t>APAC</t>
        </is>
      </c>
      <c r="D7841" t="inlineStr">
        <is>
          <t>unit</t>
        </is>
      </c>
      <c r="F7841" t="inlineStr">
        <is>
          <t>technosphere</t>
        </is>
      </c>
      <c r="G7841" t="n">
        <v>2</v>
      </c>
      <c r="H7841" t="n">
        <v>-17.5612990452514</v>
      </c>
      <c r="I7841" t="n">
        <v>0.09798894162072011</v>
      </c>
      <c r="J7841" t="inlineStr">
        <is>
          <t>(2,2,1,1,1,3); Calculation with average annual yield and share of technologies. Lifetime: 30a.</t>
        </is>
      </c>
      <c r="L7841" t="inlineStr">
        <is>
          <t>photovoltaic facade installation, 3kWp, multi-Si, panel, mounted, at building</t>
        </is>
      </c>
      <c r="N7841" t="inlineStr">
        <is>
          <t>all</t>
        </is>
      </c>
      <c r="O7841" t="n">
        <v>1</v>
      </c>
      <c r="P7841" s="30">
        <f>INDEX(parameters!$D$41:$AG$178,MATCH('PV (extension)'!B7814,parameters!$C$41:$C$178,0),MATCH('PV (extension)'!A7841,parameters!$D$5:$AG$5,0))/O7841</f>
        <v>3.2231517810611459E-3</v>
      </c>
      <c r="Q7841" t="inlineStr">
        <is>
          <t>façade</t>
        </is>
      </c>
      <c r="R7841">
        <f>INDEX(parameters!$C$196:$EJ$198,MATCH('PV (extension)'!Q7841,parameters!$B$196:$B$198,0),MATCH('PV (extension)'!B7814,parameters!$C$195:$EJ$195,0))</f>
        <v>1009.2031988811565</v>
      </c>
      <c r="S7841" t="n">
        <v>3</v>
      </c>
      <c r="T7841" t="n">
        <v>30</v>
      </c>
      <c r="U7841">
        <f>T7841*S7841*R7841</f>
        <v>90828.287899304079</v>
      </c>
      <c r="V7841">
        <f>1/U7841</f>
        <v>1.1009785862182501E-5</v>
      </c>
    </row>
    <row r="7842" s="29">
      <c r="A7842" t="inlineStr">
        <is>
          <t>photovoltaic facade installation, 3kWp, single-Si, laminated, integrated, at building</t>
        </is>
      </c>
      <c r="B7842" s="30">
        <f>P7842*V7842</f>
        <v>1.9075415804419147E-8</v>
      </c>
      <c r="C7842" t="inlineStr">
        <is>
          <t>APAC</t>
        </is>
      </c>
      <c r="D7842" t="inlineStr">
        <is>
          <t>unit</t>
        </is>
      </c>
      <c r="F7842" t="inlineStr">
        <is>
          <t>technosphere</t>
        </is>
      </c>
      <c r="G7842" t="n">
        <v>2</v>
      </c>
      <c r="H7842" t="n">
        <v>-18.19689739735082</v>
      </c>
      <c r="I7842" t="n">
        <v>0.09798894162072011</v>
      </c>
      <c r="J7842" t="inlineStr">
        <is>
          <t>(2,2,1,1,1,3); Calculation with average annual yield and share of technologies. Lifetime: 30a.</t>
        </is>
      </c>
      <c r="L7842" t="inlineStr">
        <is>
          <t>photovoltaic facade installation, 3kWp, single-Si, laminated, integrated, at building</t>
        </is>
      </c>
      <c r="N7842" t="inlineStr">
        <is>
          <t>all</t>
        </is>
      </c>
      <c r="O7842" t="n">
        <v>1</v>
      </c>
      <c r="P7842" s="30">
        <f>INDEX(parameters!$D$41:$AG$178,MATCH('PV (extension)'!B7814,parameters!$C$41:$C$178,0),MATCH('PV (extension)'!A7842,parameters!$D$5:$AG$5,0))/O7842</f>
        <v>1.7325873584827175E-3</v>
      </c>
      <c r="Q7842" t="inlineStr">
        <is>
          <t>façade</t>
        </is>
      </c>
      <c r="R7842">
        <f>INDEX(parameters!$C$196:$EJ$198,MATCH('PV (extension)'!Q7842,parameters!$B$196:$B$198,0),MATCH('PV (extension)'!B7814,parameters!$C$195:$EJ$195,0))</f>
        <v>1009.2031988811565</v>
      </c>
      <c r="S7842" t="n">
        <v>3</v>
      </c>
      <c r="T7842" t="n">
        <v>30</v>
      </c>
      <c r="U7842">
        <f>T7842*S7842*R7842</f>
        <v>90828.287899304079</v>
      </c>
      <c r="V7842">
        <f>1/U7842</f>
        <v>1.1009785862182501E-5</v>
      </c>
    </row>
    <row r="7843" s="29">
      <c r="A7843" t="inlineStr">
        <is>
          <t>photovoltaic facade installation, 3kWp, single-Si, panel, mounted, at building</t>
        </is>
      </c>
      <c r="B7843" s="30">
        <f>P7843*V7843</f>
        <v>1.9058910823033235E-8</v>
      </c>
      <c r="C7843" t="inlineStr">
        <is>
          <t>APAC</t>
        </is>
      </c>
      <c r="D7843" t="inlineStr">
        <is>
          <t>unit</t>
        </is>
      </c>
      <c r="F7843" t="inlineStr">
        <is>
          <t>technosphere</t>
        </is>
      </c>
      <c r="G7843" t="n">
        <v>2</v>
      </c>
      <c r="H7843" t="n">
        <v>-18.19689739735082</v>
      </c>
      <c r="I7843" t="n">
        <v>0.09798894162072011</v>
      </c>
      <c r="J7843" t="inlineStr">
        <is>
          <t>(2,2,1,1,1,3); Calculation with average annual yield and share of technologies. Lifetime: 30a.</t>
        </is>
      </c>
      <c r="L7843" t="inlineStr">
        <is>
          <t>photovoltaic facade installation, 3kWp, single-Si, panel, mounted, at building</t>
        </is>
      </c>
      <c r="N7843" t="inlineStr">
        <is>
          <t>all</t>
        </is>
      </c>
      <c r="O7843" t="n">
        <v>1</v>
      </c>
      <c r="P7843" s="30">
        <f>INDEX(parameters!$D$41:$AG$178,MATCH('PV (extension)'!B7814,parameters!$C$41:$C$178,0),MATCH('PV (extension)'!A7843,parameters!$D$5:$AG$5,0))/O7843</f>
        <v>1.7310882392816251E-3</v>
      </c>
      <c r="Q7843" t="inlineStr">
        <is>
          <t>façade</t>
        </is>
      </c>
      <c r="R7843">
        <f>INDEX(parameters!$C$196:$EJ$198,MATCH('PV (extension)'!Q7843,parameters!$B$196:$B$198,0),MATCH('PV (extension)'!B7814,parameters!$C$195:$EJ$195,0))</f>
        <v>1009.2031988811565</v>
      </c>
      <c r="S7843" t="n">
        <v>3</v>
      </c>
      <c r="T7843" t="n">
        <v>30</v>
      </c>
      <c r="U7843">
        <f>T7843*S7843*R7843</f>
        <v>90828.287899304079</v>
      </c>
      <c r="V7843">
        <f>1/U7843</f>
        <v>1.1009785862182501E-5</v>
      </c>
    </row>
    <row r="7844" ht="16" customHeight="1" s="29">
      <c r="A7844" t="inlineStr">
        <is>
          <t>photovoltaic flat-roof installation, 3kWp, multi-Si, on roof</t>
        </is>
      </c>
      <c r="B7844" s="30">
        <f>P7844*V7844</f>
        <v>3.9134572074129852E-7</v>
      </c>
      <c r="C7844" t="inlineStr">
        <is>
          <t>APAC</t>
        </is>
      </c>
      <c r="D7844" t="inlineStr">
        <is>
          <t>unit</t>
        </is>
      </c>
      <c r="F7844" t="inlineStr">
        <is>
          <t>technosphere</t>
        </is>
      </c>
      <c r="G7844" t="n">
        <v>2</v>
      </c>
      <c r="H7844" t="n">
        <v>-15.20991773919472</v>
      </c>
      <c r="I7844" t="n">
        <v>0.09798894162072011</v>
      </c>
      <c r="J7844" t="inlineStr">
        <is>
          <t>(2,2,1,1,1,3); Calculation with average annual yield and share of technologies. Lifetime: 30a.</t>
        </is>
      </c>
      <c r="L7844" t="inlineStr">
        <is>
          <t>photovoltaic flat-roof installation, 3kWp, multi-Si, on roof</t>
        </is>
      </c>
      <c r="N7844" t="inlineStr">
        <is>
          <t>all</t>
        </is>
      </c>
      <c r="O7844" t="n">
        <v>1</v>
      </c>
      <c r="P7844" s="30">
        <f>INDEX(parameters!$D$41:$AG$178,MATCH('PV (extension)'!B7814,parameters!$C$41:$C$178,0),MATCH('PV (extension)'!A7844,parameters!$D$5:$AG$5,0))/O7844</f>
        <v>5.0625069824473082E-2</v>
      </c>
      <c r="Q7844" s="3" t="inlineStr">
        <is>
          <t>roof-top</t>
        </is>
      </c>
      <c r="R7844">
        <f>INDEX(parameters!$C$196:$EJ$198,MATCH('PV (extension)'!Q7844,parameters!$B$196:$B$198,0),MATCH('PV (extension)'!B7814,parameters!$C$195:$EJ$195,0))</f>
        <v>1437.3500105277076</v>
      </c>
      <c r="S7844" t="n">
        <v>3</v>
      </c>
      <c r="T7844" t="n">
        <v>30</v>
      </c>
      <c r="U7844">
        <f>T7844*S7844*R7844</f>
        <v>129361.50094749368</v>
      </c>
      <c r="V7844">
        <f>1/U7844</f>
        <v>7.7302751798302678E-6</v>
      </c>
    </row>
    <row r="7845" ht="16" customHeight="1" s="29">
      <c r="A7845" t="inlineStr">
        <is>
          <t>photovoltaic flat-roof installation, 3kWp, single-Si, on roof</t>
        </is>
      </c>
      <c r="B7845" s="30">
        <f>P7845*V7845</f>
        <v>2.0427679735242188E-7</v>
      </c>
      <c r="C7845" t="inlineStr">
        <is>
          <t>APAC</t>
        </is>
      </c>
      <c r="D7845" t="inlineStr">
        <is>
          <t>unit</t>
        </is>
      </c>
      <c r="F7845" t="inlineStr">
        <is>
          <t>technosphere</t>
        </is>
      </c>
      <c r="G7845" t="n">
        <v>2</v>
      </c>
      <c r="H7845" t="n">
        <v>-15.84555259734934</v>
      </c>
      <c r="I7845" t="n">
        <v>0.09798894162072011</v>
      </c>
      <c r="J7845" t="inlineStr">
        <is>
          <t>(2,2,1,1,1,3); Calculation with average annual yield and share of technologies. Lifetime: 30a.</t>
        </is>
      </c>
      <c r="L7845" t="inlineStr">
        <is>
          <t>photovoltaic flat-roof installation, 3kWp, single-Si, on roof</t>
        </is>
      </c>
      <c r="N7845" t="inlineStr">
        <is>
          <t>all</t>
        </is>
      </c>
      <c r="O7845" t="n">
        <v>1</v>
      </c>
      <c r="P7845" s="30">
        <f>INDEX(parameters!$D$41:$AG$178,MATCH('PV (extension)'!B7814,parameters!$C$41:$C$178,0),MATCH('PV (extension)'!A7845,parameters!$D$5:$AG$5,0))/O7845</f>
        <v>2.6425553114256296E-2</v>
      </c>
      <c r="Q7845" s="3" t="inlineStr">
        <is>
          <t>roof-top</t>
        </is>
      </c>
      <c r="R7845">
        <f>INDEX(parameters!$C$196:$EJ$198,MATCH('PV (extension)'!Q7845,parameters!$B$196:$B$198,0),MATCH('PV (extension)'!B7814,parameters!$C$195:$EJ$195,0))</f>
        <v>1437.3500105277076</v>
      </c>
      <c r="S7845" t="n">
        <v>3</v>
      </c>
      <c r="T7845" t="n">
        <v>30</v>
      </c>
      <c r="U7845">
        <f>T7845*S7845*R7845</f>
        <v>129361.50094749368</v>
      </c>
      <c r="V7845">
        <f>1/U7845</f>
        <v>7.7302751798302678E-6</v>
      </c>
    </row>
    <row r="7846" ht="16" customHeight="1" s="29">
      <c r="A7846" t="inlineStr">
        <is>
          <t>photovoltaic slanted-roof installation, 3kWp, CIS, panel, mounted, on roof</t>
        </is>
      </c>
      <c r="B7846" s="30">
        <f>P7846*V7846</f>
        <v>1.1298922078112433E-7</v>
      </c>
      <c r="C7846" t="inlineStr">
        <is>
          <t>CH</t>
        </is>
      </c>
      <c r="D7846" t="inlineStr">
        <is>
          <t>unit</t>
        </is>
      </c>
      <c r="F7846" t="inlineStr">
        <is>
          <t>technosphere</t>
        </is>
      </c>
      <c r="G7846" t="n">
        <v>2</v>
      </c>
      <c r="H7846" t="n">
        <v>-16.88405011147741</v>
      </c>
      <c r="I7846" t="n">
        <v>0.09798894162072011</v>
      </c>
      <c r="J7846" t="inlineStr">
        <is>
          <t>(2,2,1,1,1,3); Calculation with average annual yield and share of technologies. Lifetime: 30a.</t>
        </is>
      </c>
      <c r="L7846" t="inlineStr">
        <is>
          <t>photovoltaic slanted-roof installation, 3kWp, CIS, panel, mounted, on roof</t>
        </is>
      </c>
      <c r="N7846" t="inlineStr">
        <is>
          <t>all</t>
        </is>
      </c>
      <c r="O7846" t="n">
        <v>1</v>
      </c>
      <c r="P7846" s="30">
        <f>INDEX(parameters!$D$41:$AG$178,MATCH('PV (extension)'!B7814,parameters!$C$41:$C$178,0),MATCH('PV (extension)'!A7846,parameters!$D$5:$AG$5,0))/O7846</f>
        <v>1.4616455191133988E-2</v>
      </c>
      <c r="Q7846" s="3" t="inlineStr">
        <is>
          <t>roof-top</t>
        </is>
      </c>
      <c r="R7846">
        <f>INDEX(parameters!$C$196:$EJ$198,MATCH('PV (extension)'!Q7846,parameters!$B$196:$B$198,0),MATCH('PV (extension)'!B7814,parameters!$C$195:$EJ$195,0))</f>
        <v>1437.3500105277076</v>
      </c>
      <c r="S7846" t="n">
        <v>3</v>
      </c>
      <c r="T7846" t="n">
        <v>30</v>
      </c>
      <c r="U7846">
        <f>T7846*S7846*R7846</f>
        <v>129361.50094749368</v>
      </c>
      <c r="V7846">
        <f>1/U7846</f>
        <v>7.7302751798302678E-6</v>
      </c>
    </row>
    <row r="7847" ht="16" customHeight="1" s="29">
      <c r="A7847" t="inlineStr">
        <is>
          <t>photovoltaic slanted-roof installation, 3kWp, CdTe, laminated, integrated, on roof</t>
        </is>
      </c>
      <c r="B7847" s="30">
        <f>P7847*V7847</f>
        <v>3.1637690371067795E-9</v>
      </c>
      <c r="C7847" t="inlineStr">
        <is>
          <t>CH</t>
        </is>
      </c>
      <c r="D7847" t="inlineStr">
        <is>
          <t>unit</t>
        </is>
      </c>
      <c r="F7847" t="inlineStr">
        <is>
          <t>technosphere</t>
        </is>
      </c>
      <c r="G7847" t="n">
        <v>2</v>
      </c>
      <c r="H7847" t="n">
        <v>-19.50639655088546</v>
      </c>
      <c r="I7847" t="n">
        <v>0.09798894162072011</v>
      </c>
      <c r="J7847" t="inlineStr">
        <is>
          <t>(2,2,1,1,1,3); Calculation with average annual yield and share of technologies. Lifetime: 30a.</t>
        </is>
      </c>
      <c r="L7847" t="inlineStr">
        <is>
          <t>photovoltaic slanted-roof installation, 3kWp, CdTe, laminated, integrated, on roof</t>
        </is>
      </c>
      <c r="N7847" t="inlineStr">
        <is>
          <t>all</t>
        </is>
      </c>
      <c r="O7847" t="n">
        <v>1</v>
      </c>
      <c r="P7847" s="30">
        <f>INDEX(parameters!$D$41:$AG$178,MATCH('PV (extension)'!B7814,parameters!$C$41:$C$178,0),MATCH('PV (extension)'!A7847,parameters!$D$5:$AG$5,0))/O7847</f>
        <v>4.0926991129133978E-4</v>
      </c>
      <c r="Q7847" s="3" t="inlineStr">
        <is>
          <t>roof-top</t>
        </is>
      </c>
      <c r="R7847">
        <f>INDEX(parameters!$C$196:$EJ$198,MATCH('PV (extension)'!Q7847,parameters!$B$196:$B$198,0),MATCH('PV (extension)'!B7814,parameters!$C$195:$EJ$195,0))</f>
        <v>1437.3500105277076</v>
      </c>
      <c r="S7847" t="n">
        <v>3</v>
      </c>
      <c r="T7847" t="n">
        <v>30</v>
      </c>
      <c r="U7847">
        <f>T7847*S7847*R7847</f>
        <v>129361.50094749368</v>
      </c>
      <c r="V7847">
        <f>1/U7847</f>
        <v>7.7302751798302678E-6</v>
      </c>
    </row>
    <row r="7848" ht="16" customHeight="1" s="29">
      <c r="A7848" t="inlineStr">
        <is>
          <t>photovoltaic slanted-roof installation, 3kWp, multi-Si, laminated, integrated, on roof</t>
        </is>
      </c>
      <c r="B7848" s="30">
        <f>P7848*V7848</f>
        <v>1.879613770733791E-8</v>
      </c>
      <c r="C7848" t="inlineStr">
        <is>
          <t>APAC</t>
        </is>
      </c>
      <c r="D7848" t="inlineStr">
        <is>
          <t>unit</t>
        </is>
      </c>
      <c r="F7848" t="inlineStr">
        <is>
          <t>technosphere</t>
        </is>
      </c>
      <c r="G7848" t="n">
        <v>2</v>
      </c>
      <c r="H7848" t="n">
        <v>-18.22076487875746</v>
      </c>
      <c r="I7848" t="n">
        <v>0.09798894162072011</v>
      </c>
      <c r="J7848" t="inlineStr">
        <is>
          <t>(2,2,1,1,1,3); Calculation with average annual yield and share of technologies. Lifetime: 30a.</t>
        </is>
      </c>
      <c r="L7848" t="inlineStr">
        <is>
          <t>photovoltaic slanted-roof installation, 3kWp, multi-Si, laminated, integrated, on roof</t>
        </is>
      </c>
      <c r="N7848" t="inlineStr">
        <is>
          <t>all</t>
        </is>
      </c>
      <c r="O7848" t="n">
        <v>1</v>
      </c>
      <c r="P7848" s="30">
        <f>INDEX(parameters!$D$41:$AG$178,MATCH('PV (extension)'!B7814,parameters!$C$41:$C$178,0),MATCH('PV (extension)'!A7848,parameters!$D$5:$AG$5,0))/O7848</f>
        <v>2.4314965858370148E-3</v>
      </c>
      <c r="Q7848" s="3" t="inlineStr">
        <is>
          <t>roof-top</t>
        </is>
      </c>
      <c r="R7848">
        <f>INDEX(parameters!$C$196:$EJ$198,MATCH('PV (extension)'!Q7848,parameters!$B$196:$B$198,0),MATCH('PV (extension)'!B7814,parameters!$C$195:$EJ$195,0))</f>
        <v>1437.3500105277076</v>
      </c>
      <c r="S7848" t="n">
        <v>3</v>
      </c>
      <c r="T7848" t="n">
        <v>30</v>
      </c>
      <c r="U7848">
        <f>T7848*S7848*R7848</f>
        <v>129361.50094749368</v>
      </c>
      <c r="V7848">
        <f>1/U7848</f>
        <v>7.7302751798302678E-6</v>
      </c>
    </row>
    <row r="7849" ht="16" customHeight="1" s="29">
      <c r="A7849" t="inlineStr">
        <is>
          <t>photovoltaic slanted-roof installation, 3kWp, multi-Si, panel, mounted, on roof</t>
        </is>
      </c>
      <c r="B7849" s="30">
        <f>P7849*V7849</f>
        <v>3.2172311490301777E-7</v>
      </c>
      <c r="C7849" t="inlineStr">
        <is>
          <t>APAC</t>
        </is>
      </c>
      <c r="D7849" t="inlineStr">
        <is>
          <t>unit</t>
        </is>
      </c>
      <c r="F7849" t="inlineStr">
        <is>
          <t>technosphere</t>
        </is>
      </c>
      <c r="G7849" t="n">
        <v>2</v>
      </c>
      <c r="H7849" t="n">
        <v>-15.40735416199742</v>
      </c>
      <c r="I7849" t="n">
        <v>0.09798894162072011</v>
      </c>
      <c r="J7849" t="inlineStr">
        <is>
          <t>(2,2,1,1,1,3); Calculation with average annual yield and share of technologies. Lifetime: 30a.</t>
        </is>
      </c>
      <c r="L7849" t="inlineStr">
        <is>
          <t>photovoltaic slanted-roof installation, 3kWp, multi-Si, panel, mounted, on roof</t>
        </is>
      </c>
      <c r="N7849" t="inlineStr">
        <is>
          <t>all</t>
        </is>
      </c>
      <c r="O7849" t="n">
        <v>1</v>
      </c>
      <c r="P7849" s="30">
        <f>INDEX(parameters!$D$41:$AG$178,MATCH('PV (extension)'!B7814,parameters!$C$41:$C$178,0),MATCH('PV (extension)'!A7849,parameters!$D$5:$AG$5,0))/O7849</f>
        <v>4.1618585033357351E-2</v>
      </c>
      <c r="Q7849" s="3" t="inlineStr">
        <is>
          <t>roof-top</t>
        </is>
      </c>
      <c r="R7849">
        <f>INDEX(parameters!$C$196:$EJ$198,MATCH('PV (extension)'!Q7849,parameters!$B$196:$B$198,0),MATCH('PV (extension)'!B7814,parameters!$C$195:$EJ$195,0))</f>
        <v>1437.3500105277076</v>
      </c>
      <c r="S7849" t="n">
        <v>3</v>
      </c>
      <c r="T7849" t="n">
        <v>30</v>
      </c>
      <c r="U7849">
        <f>T7849*S7849*R7849</f>
        <v>129361.50094749368</v>
      </c>
      <c r="V7849">
        <f>1/U7849</f>
        <v>7.7302751798302678E-6</v>
      </c>
    </row>
    <row r="7850" ht="16" customHeight="1" s="29">
      <c r="A7850" t="inlineStr">
        <is>
          <t>photovoltaic slanted-roof installation, 3kWp, single-Si, laminated, integrated, on roof</t>
        </is>
      </c>
      <c r="B7850" s="30">
        <f>P7850*V7850</f>
        <v>9.9336890917321974E-9</v>
      </c>
      <c r="C7850" t="inlineStr">
        <is>
          <t>APAC</t>
        </is>
      </c>
      <c r="D7850" t="inlineStr">
        <is>
          <t>unit</t>
        </is>
      </c>
      <c r="F7850" t="inlineStr">
        <is>
          <t>technosphere</t>
        </is>
      </c>
      <c r="G7850" t="n">
        <v>2</v>
      </c>
      <c r="H7850" t="n">
        <v>-18.85636797425012</v>
      </c>
      <c r="I7850" t="n">
        <v>0.09798894162072011</v>
      </c>
      <c r="J7850" t="inlineStr">
        <is>
          <t>(2,2,1,1,1,3); Calculation with average annual yield and share of technologies. Lifetime: 30a.</t>
        </is>
      </c>
      <c r="L7850" t="inlineStr">
        <is>
          <t>photovoltaic slanted-roof installation, 3kWp, single-Si, laminated, integrated, on roof</t>
        </is>
      </c>
      <c r="N7850" t="inlineStr">
        <is>
          <t>all</t>
        </is>
      </c>
      <c r="O7850" t="n">
        <v>1</v>
      </c>
      <c r="P7850" s="30">
        <f>INDEX(parameters!$D$41:$AG$178,MATCH('PV (extension)'!B7814,parameters!$C$41:$C$178,0),MATCH('PV (extension)'!A7850,parameters!$D$5:$AG$5,0))/O7850</f>
        <v>1.2850369308522222E-3</v>
      </c>
      <c r="Q7850" s="3" t="inlineStr">
        <is>
          <t>roof-top</t>
        </is>
      </c>
      <c r="R7850">
        <f>INDEX(parameters!$C$196:$EJ$198,MATCH('PV (extension)'!Q7850,parameters!$B$196:$B$198,0),MATCH('PV (extension)'!B7814,parameters!$C$195:$EJ$195,0))</f>
        <v>1437.3500105277076</v>
      </c>
      <c r="S7850" t="n">
        <v>3</v>
      </c>
      <c r="T7850" t="n">
        <v>30</v>
      </c>
      <c r="U7850">
        <f>T7850*S7850*R7850</f>
        <v>129361.50094749368</v>
      </c>
      <c r="V7850">
        <f>1/U7850</f>
        <v>7.7302751798302678E-6</v>
      </c>
    </row>
    <row r="7851" ht="16" customHeight="1" s="29">
      <c r="A7851" t="inlineStr">
        <is>
          <t>photovoltaic slanted-roof installation, 3kWp, single-Si, panel, mounted, on roof</t>
        </is>
      </c>
      <c r="B7851" s="30">
        <f>P7851*V7851</f>
        <v>1.6813472284941709E-7</v>
      </c>
      <c r="C7851" t="inlineStr">
        <is>
          <t>APAC</t>
        </is>
      </c>
      <c r="D7851" t="inlineStr">
        <is>
          <t>unit</t>
        </is>
      </c>
      <c r="F7851" t="inlineStr">
        <is>
          <t>technosphere</t>
        </is>
      </c>
      <c r="G7851" t="n">
        <v>2</v>
      </c>
      <c r="H7851" t="n">
        <v>-16.04298817847151</v>
      </c>
      <c r="I7851" t="n">
        <v>0.09798894162072011</v>
      </c>
      <c r="J7851" t="inlineStr">
        <is>
          <t>(2,2,1,1,1,3); Calculation with average annual yield and share of technologies. Lifetime: 30a.</t>
        </is>
      </c>
      <c r="L7851" t="inlineStr">
        <is>
          <t>photovoltaic slanted-roof installation, 3kWp, single-Si, panel, mounted, on roof</t>
        </is>
      </c>
      <c r="N7851" t="inlineStr">
        <is>
          <t>all</t>
        </is>
      </c>
      <c r="O7851" t="n">
        <v>1</v>
      </c>
      <c r="P7851" s="30">
        <f>INDEX(parameters!$D$41:$AG$178,MATCH('PV (extension)'!B7814,parameters!$C$41:$C$178,0),MATCH('PV (extension)'!A7851,parameters!$D$5:$AG$5,0))/O7851</f>
        <v>2.1750160109191456E-2</v>
      </c>
      <c r="Q7851" s="3" t="inlineStr">
        <is>
          <t>roof-top</t>
        </is>
      </c>
      <c r="R7851">
        <f>INDEX(parameters!$C$196:$EJ$198,MATCH('PV (extension)'!Q7851,parameters!$B$196:$B$198,0),MATCH('PV (extension)'!B7814,parameters!$C$195:$EJ$195,0))</f>
        <v>1437.3500105277076</v>
      </c>
      <c r="S7851" t="n">
        <v>3</v>
      </c>
      <c r="T7851" t="n">
        <v>30</v>
      </c>
      <c r="U7851">
        <f>T7851*S7851*R7851</f>
        <v>129361.50094749368</v>
      </c>
      <c r="V7851">
        <f>1/U7851</f>
        <v>7.7302751798302678E-6</v>
      </c>
    </row>
    <row r="7852" s="29">
      <c r="A7852" t="inlineStr">
        <is>
          <t>market for tap water</t>
        </is>
      </c>
      <c r="B7852" t="n">
        <v>0.0020721</v>
      </c>
      <c r="C7852" t="inlineStr">
        <is>
          <t>Europe without Switzerland</t>
        </is>
      </c>
      <c r="D7852" t="inlineStr">
        <is>
          <t>kilogram</t>
        </is>
      </c>
      <c r="F7852" t="inlineStr">
        <is>
          <t>technosphere</t>
        </is>
      </c>
      <c r="G7852" t="n">
        <v>2</v>
      </c>
      <c r="H7852" t="n">
        <v>-6.179192693201237</v>
      </c>
      <c r="I7852" t="n">
        <v>0.04340984597628009</v>
      </c>
      <c r="J7852" t="inlineStr">
        <is>
          <t>(2,2,1,1,1,3); Estimation 20l/m2 panel</t>
        </is>
      </c>
      <c r="L7852" t="inlineStr">
        <is>
          <t>tap water</t>
        </is>
      </c>
    </row>
    <row r="7853" s="29">
      <c r="A7853" t="inlineStr">
        <is>
          <t>treatment of wastewater, from residence, capacity 1.1E10l/year</t>
        </is>
      </c>
      <c r="B7853" t="n">
        <v>-1.8649e-06</v>
      </c>
      <c r="C7853" t="inlineStr">
        <is>
          <t>CH</t>
        </is>
      </c>
      <c r="D7853" t="inlineStr">
        <is>
          <t>cubic meter</t>
        </is>
      </c>
      <c r="F7853" t="inlineStr">
        <is>
          <t>technosphere</t>
        </is>
      </c>
      <c r="G7853" t="n">
        <v>2</v>
      </c>
      <c r="H7853" t="n">
        <v>-13.19230312560901</v>
      </c>
      <c r="I7853" t="n">
        <v>0.04340984597628009</v>
      </c>
      <c r="J7853" t="inlineStr">
        <is>
          <t>(2,2,1,1,1,3); Estimation 20l/m2 panel</t>
        </is>
      </c>
      <c r="K7853" t="b">
        <v>1</v>
      </c>
      <c r="L7853" t="inlineStr">
        <is>
          <t>wastewater, from residence</t>
        </is>
      </c>
    </row>
    <row r="7854" s="29"/>
    <row r="7855" customFormat="1" s="28">
      <c r="A7855" s="28" t="inlineStr">
        <is>
          <t>Activity</t>
        </is>
      </c>
      <c r="B7855" s="28" t="inlineStr">
        <is>
          <t>electricity production, photovoltaic, residential</t>
        </is>
      </c>
    </row>
    <row r="7856">
      <c r="A7856" t="inlineStr">
        <is>
          <t>comment</t>
        </is>
      </c>
      <c r="B785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")&amp;HLOOKUP(B7857,parameters!$C$195:$EJ$198,2,0)&amp;" kWh/kWp.
Annual output, Facade: "&amp;HLOOKUP(B7857,parameters!$C$195:$EJ$198,3,0)&amp;" kWh/kWp.
Annual output, Open-ground: "&amp;HLOOKUP(B7857,parameters!$C$195:$EJ$198,4,0)&amp;_xlfn._LONGTEXT("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")&amp;VLOOKUP(B7857,'extension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1436.3933948569 kWh/kWp.
Annual output, Facade: 1008.5315325591 kWh/kWp.
Annual output, Open-ground: 1528.078079635 kWh/kWp.
Amount of solar energy transformed to electricity. Waste heat emission due to losses of electricity in the system.
Technology:  Electricity production with grid-connected photovoltaic power plants.
Time period:  Time of publications
Production volume: 11.182 GWh in 2025.
Sampling:  Statistical data and model calculations
Extrapolations:  Use of PV technology data investigated for other countries (Switzerland). Correction of average yield with Swiss data.
Uncertainty:  None
Author: Romain Sacchi, PSI, romain.sacchi@psi.ch</v>
      </c>
    </row>
    <row r="7857" s="29">
      <c r="A7857" t="inlineStr">
        <is>
          <t>location</t>
        </is>
      </c>
      <c r="B7857" t="inlineStr">
        <is>
          <t>LK</t>
        </is>
      </c>
    </row>
    <row r="7858" s="29">
      <c r="A7858" t="inlineStr">
        <is>
          <t>production amount</t>
        </is>
      </c>
      <c r="B7858" t="n">
        <v>1</v>
      </c>
    </row>
    <row r="7859" s="29">
      <c r="A7859" t="inlineStr">
        <is>
          <t>reference product</t>
        </is>
      </c>
      <c r="B7859" t="inlineStr">
        <is>
          <t>electricity, low voltage</t>
        </is>
      </c>
    </row>
    <row r="7860" s="29">
      <c r="A7860" t="inlineStr">
        <is>
          <t>source</t>
        </is>
      </c>
      <c r="B78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61" s="29">
      <c r="A7861" t="inlineStr">
        <is>
          <t>type</t>
        </is>
      </c>
      <c r="B7861" t="inlineStr">
        <is>
          <t>process</t>
        </is>
      </c>
    </row>
    <row r="7862" s="29">
      <c r="A7862" t="inlineStr">
        <is>
          <t>unit</t>
        </is>
      </c>
      <c r="B7862" t="inlineStr">
        <is>
          <t>kilowatt hour</t>
        </is>
      </c>
    </row>
    <row r="7863" s="29">
      <c r="A7863" t="inlineStr">
        <is>
          <t>Exchanges</t>
        </is>
      </c>
    </row>
    <row r="7864" customFormat="1" s="28">
      <c r="A7864" s="28" t="inlineStr">
        <is>
          <t>name</t>
        </is>
      </c>
      <c r="B7864" s="28" t="inlineStr">
        <is>
          <t>amount</t>
        </is>
      </c>
      <c r="C7864" s="28" t="inlineStr">
        <is>
          <t>location</t>
        </is>
      </c>
      <c r="D7864" s="28" t="inlineStr">
        <is>
          <t>unit</t>
        </is>
      </c>
      <c r="E7864" s="28" t="inlineStr">
        <is>
          <t>categories</t>
        </is>
      </c>
      <c r="F7864" s="28" t="inlineStr">
        <is>
          <t>type</t>
        </is>
      </c>
      <c r="G7864" s="28" t="inlineStr">
        <is>
          <t>uncertainty type</t>
        </is>
      </c>
      <c r="H7864" s="28" t="inlineStr">
        <is>
          <t>reference product</t>
        </is>
      </c>
      <c r="I7864" s="28" t="inlineStr">
        <is>
          <t>comment</t>
        </is>
      </c>
      <c r="J7864" s="28" t="inlineStr">
        <is>
          <t>production volume</t>
        </is>
      </c>
      <c r="K7864" s="28" t="inlineStr">
        <is>
          <t>scope</t>
        </is>
      </c>
      <c r="L7864" s="28" t="inlineStr">
        <is>
          <t>scope share</t>
        </is>
      </c>
      <c r="M7864" s="28" t="inlineStr">
        <is>
          <t>tech share</t>
        </is>
      </c>
      <c r="N7864" s="28" t="inlineStr">
        <is>
          <t>installation</t>
        </is>
      </c>
      <c r="O7864" s="28" t="inlineStr">
        <is>
          <t>productivity</t>
        </is>
      </c>
      <c r="P7864" s="28" t="inlineStr">
        <is>
          <t>kWp</t>
        </is>
      </c>
      <c r="Q7864" s="28" t="inlineStr">
        <is>
          <t>lifetime</t>
        </is>
      </c>
      <c r="R7864" s="28" t="inlineStr">
        <is>
          <t>lifetime production</t>
        </is>
      </c>
      <c r="S7864" s="28" t="inlineStr">
        <is>
          <t>inverted lifetime production</t>
        </is>
      </c>
    </row>
    <row r="7865" s="29">
      <c r="A7865" t="inlineStr">
        <is>
          <t>Energy, solar, converted</t>
        </is>
      </c>
      <c r="B7865" t="n">
        <v>3.8503</v>
      </c>
      <c r="D7865" t="inlineStr">
        <is>
          <t>megajoule</t>
        </is>
      </c>
      <c r="E7865" t="inlineStr">
        <is>
          <t>natural resource::in air</t>
        </is>
      </c>
      <c r="F7865" t="inlineStr">
        <is>
          <t>biosphere</t>
        </is>
      </c>
      <c r="G7865" t="n">
        <v>0</v>
      </c>
      <c r="I7865" t="inlineStr">
        <is>
          <t>(2,2,1,1,1,3); Energy loss in the system</t>
        </is>
      </c>
    </row>
    <row r="7866" s="29">
      <c r="A7866" t="inlineStr">
        <is>
          <t>Heat, waste</t>
        </is>
      </c>
      <c r="B7866" t="n">
        <v>0.25027</v>
      </c>
      <c r="D7866" t="inlineStr">
        <is>
          <t>megajoule</t>
        </is>
      </c>
      <c r="E7866" t="inlineStr">
        <is>
          <t>air</t>
        </is>
      </c>
      <c r="F7866" t="inlineStr">
        <is>
          <t>biosphere</t>
        </is>
      </c>
      <c r="G7866" t="n">
        <v>0</v>
      </c>
      <c r="I7866" t="inlineStr">
        <is>
          <t>(1,na,na,na,na,na); Calculation with average annual output and share of technologies; Average degradation of 10.5% included</t>
        </is>
      </c>
    </row>
    <row r="7867" s="29">
      <c r="A7867" t="inlineStr">
        <is>
          <t>electricity production, photovoltaic, residential</t>
        </is>
      </c>
      <c r="B7867" t="n">
        <v>1</v>
      </c>
      <c r="C7867" t="inlineStr">
        <is>
          <t>LK</t>
        </is>
      </c>
      <c r="D7867" t="inlineStr">
        <is>
          <t>kilowatt hour</t>
        </is>
      </c>
      <c r="E7867" t="inlineStr">
        <is>
          <t>photovoltaic::power plants</t>
        </is>
      </c>
      <c r="F7867" t="inlineStr">
        <is>
          <t>production</t>
        </is>
      </c>
      <c r="G7867" t="n">
        <v>0</v>
      </c>
      <c r="H7867" t="inlineStr">
        <is>
          <t>electricity, low voltage</t>
        </is>
      </c>
      <c r="J7867">
        <f>VLOOKUP(C7867,'extension - production vol'!$B$6:$D$235,3,0)</f>
        <v>11.182</v>
      </c>
    </row>
    <row r="7868" ht="16" customHeight="1" s="29">
      <c r="A7868" t="inlineStr">
        <is>
          <t>photovoltaic slanted-roof installation, 3 kWp, CIS, laminated, integrated, on roof</t>
        </is>
      </c>
      <c r="B7868" s="30">
        <f>M7868*S7868</f>
        <v>3.9603999361865801E-8</v>
      </c>
      <c r="C7868" t="inlineStr">
        <is>
          <t>CH</t>
        </is>
      </c>
      <c r="D7868" t="inlineStr">
        <is>
          <t>unit</t>
        </is>
      </c>
      <c r="F7868" t="inlineStr">
        <is>
          <t>technosphere</t>
        </is>
      </c>
      <c r="G7868" t="n">
        <v>0</v>
      </c>
      <c r="H7868" t="inlineStr">
        <is>
          <t>photovoltaic slanted-roof installation, 3 kWp, CIS, laminated, integrated, on roof</t>
        </is>
      </c>
      <c r="I7868" t="inlineStr">
        <is>
          <t>(2,2,1,1,1,3); Calculation with average annual yield and share of technologies. Lifetime: 30a.</t>
        </is>
      </c>
      <c r="K7868" t="inlineStr">
        <is>
          <t>residential</t>
        </is>
      </c>
      <c r="L7868">
        <f>IF(K7868="residential",VLOOKUP(B7857,parameters!$C$41:$AG$178,18,0),IF(K7868="commercial",1-VLOOKUP(B7857,parameters!$C$41:$AG$178,18,0),1))</f>
        <v>0.17766751537682748</v>
      </c>
      <c r="M7868" s="30">
        <f>INDEX(parameters!$D$41:$AG$178,MATCH('PV (extension)'!B7857,parameters!$C$41:$C$178,0),MATCH('PV (extension)'!A7868,parameters!$D$5:$AG$5,0))/L7868</f>
        <v>5.119823078397083E-3</v>
      </c>
      <c r="N7868" s="3" t="inlineStr">
        <is>
          <t>roof-top</t>
        </is>
      </c>
      <c r="O7868">
        <f>INDEX(parameters!$C$196:$EJ$198,MATCH('PV (extension)'!N7868,parameters!$B$196:$B$198,0),MATCH('PV (extension)'!B7857,parameters!$C$195:$EJ$195,0))</f>
        <v>1436.3933948568999</v>
      </c>
      <c r="P7868" t="n">
        <v>3</v>
      </c>
      <c r="Q7868" t="n">
        <v>30</v>
      </c>
      <c r="R7868">
        <f>Q7868*P7868*O7868</f>
        <v>129275.405537121</v>
      </c>
      <c r="S7868">
        <f>1/R7868</f>
        <v>7.7354234229252007E-6</v>
      </c>
    </row>
    <row r="7869" ht="16" customHeight="1" s="29">
      <c r="A7869" t="inlineStr">
        <is>
          <t>photovoltaic slanted-roof installation, 3 kWp, CdTe, panel, mounted, on roof</t>
        </is>
      </c>
      <c r="B7869" s="30">
        <f>M7869*S7869</f>
        <v>2.5830940859403057E-7</v>
      </c>
      <c r="C7869" t="inlineStr">
        <is>
          <t>CH</t>
        </is>
      </c>
      <c r="D7869" t="inlineStr">
        <is>
          <t>unit</t>
        </is>
      </c>
      <c r="F7869" t="inlineStr">
        <is>
          <t>technosphere</t>
        </is>
      </c>
      <c r="G7869" t="n">
        <v>0</v>
      </c>
      <c r="H7869" t="inlineStr">
        <is>
          <t>photovoltaic slanted-roof installation, 3 kWp, CdTe, panel, mounted, on roof</t>
        </is>
      </c>
      <c r="I7869" t="inlineStr">
        <is>
          <t>(2,2,1,1,1,3); Calculation with average annual yield and share of technologies. Lifetime: 30a.</t>
        </is>
      </c>
      <c r="K7869" t="inlineStr">
        <is>
          <t>residential</t>
        </is>
      </c>
      <c r="L7869">
        <f>L7868</f>
        <v>0.17766751537682748</v>
      </c>
      <c r="M7869" s="30">
        <f>INDEX(parameters!$D$41:$AG$178,MATCH('PV (extension)'!B7857,parameters!$C$41:$C$178,0),MATCH('PV (extension)'!A7869,parameters!$D$5:$AG$5,0))/L7869</f>
        <v>3.3393053550047194E-2</v>
      </c>
      <c r="N7869" s="3" t="inlineStr">
        <is>
          <t>roof-top</t>
        </is>
      </c>
      <c r="O7869">
        <f>INDEX(parameters!$C$196:$EJ$198,MATCH('PV (extension)'!N7869,parameters!$B$196:$B$198,0),MATCH('PV (extension)'!B7857,parameters!$C$195:$EJ$195,0))</f>
        <v>1436.3933948568999</v>
      </c>
      <c r="P7869" t="n">
        <v>3</v>
      </c>
      <c r="Q7869" t="n">
        <v>30</v>
      </c>
      <c r="R7869">
        <f>Q7869*P7869*O7869</f>
        <v>129275.405537121</v>
      </c>
      <c r="S7869">
        <f>1/R7869</f>
        <v>7.7354234229252007E-6</v>
      </c>
    </row>
    <row r="7870" ht="16" customHeight="1" s="29">
      <c r="A7870" t="inlineStr">
        <is>
          <t>photovoltaic slanted-roof installation, 3 kWp, micro-Si, laminated, integrated, on roof</t>
        </is>
      </c>
      <c r="B7870" s="30">
        <f>M7870*S7870</f>
        <v>4.0025009242064977E-9</v>
      </c>
      <c r="C7870" t="inlineStr">
        <is>
          <t>RER</t>
        </is>
      </c>
      <c r="D7870" t="inlineStr">
        <is>
          <t>unit</t>
        </is>
      </c>
      <c r="F7870" t="inlineStr">
        <is>
          <t>technosphere</t>
        </is>
      </c>
      <c r="G7870" t="n">
        <v>0</v>
      </c>
      <c r="H7870" t="inlineStr">
        <is>
          <t>photovoltaic slanted-roof installation, 3 kWp, micro-Si, laminated, integrated, on roof</t>
        </is>
      </c>
      <c r="I7870" t="inlineStr">
        <is>
          <t>(2,2,1,1,1,3); Calculation with average annual yield and share of technologies. Lifetime: 30a.</t>
        </is>
      </c>
      <c r="K7870" t="inlineStr">
        <is>
          <t>residential</t>
        </is>
      </c>
      <c r="L7870">
        <f>L7869</f>
        <v>0.17766751537682748</v>
      </c>
      <c r="M7870" s="30">
        <f>INDEX(parameters!$D$41:$AG$178,MATCH('PV (extension)'!B7857,parameters!$C$41:$C$178,0),MATCH('PV (extension)'!A7870,parameters!$D$5:$AG$5,0))/L7870</f>
        <v>5.1742493013949662E-4</v>
      </c>
      <c r="N7870" s="3" t="inlineStr">
        <is>
          <t>roof-top</t>
        </is>
      </c>
      <c r="O7870">
        <f>INDEX(parameters!$C$196:$EJ$198,MATCH('PV (extension)'!N7870,parameters!$B$196:$B$198,0),MATCH('PV (extension)'!B7857,parameters!$C$195:$EJ$195,0))</f>
        <v>1436.3933948568999</v>
      </c>
      <c r="P7870" t="n">
        <v>3</v>
      </c>
      <c r="Q7870" t="n">
        <v>30</v>
      </c>
      <c r="R7870">
        <f>Q7870*P7870*O7870</f>
        <v>129275.405537121</v>
      </c>
      <c r="S7870">
        <f>1/R7870</f>
        <v>7.7354234229252007E-6</v>
      </c>
    </row>
    <row r="7871" ht="16" customHeight="1" s="29">
      <c r="A7871" t="inlineStr">
        <is>
          <t>photovoltaic slanted-roof installation, 3 kWp, micro-Si, panel, mounted, on roof</t>
        </is>
      </c>
      <c r="B7871" s="30">
        <f>M7871*S7871</f>
        <v>6.9582783801698568E-8</v>
      </c>
      <c r="C7871" t="inlineStr">
        <is>
          <t>RER</t>
        </is>
      </c>
      <c r="D7871" t="inlineStr">
        <is>
          <t>unit</t>
        </is>
      </c>
      <c r="F7871" t="inlineStr">
        <is>
          <t>technosphere</t>
        </is>
      </c>
      <c r="G7871" t="n">
        <v>0</v>
      </c>
      <c r="H7871" t="inlineStr">
        <is>
          <t>photovoltaic slanted-roof installation, 3 kWp, micro-Si, panel, mounted, on roof</t>
        </is>
      </c>
      <c r="I7871" t="inlineStr">
        <is>
          <t>(2,2,1,1,1,3); Calculation with average annual yield and share of technologies. Lifetime: 30a.</t>
        </is>
      </c>
      <c r="K7871" t="inlineStr">
        <is>
          <t>residential</t>
        </is>
      </c>
      <c r="L7871">
        <f>L7870</f>
        <v>0.17766751537682748</v>
      </c>
      <c r="M7871" s="30">
        <f>INDEX(parameters!$D$41:$AG$178,MATCH('PV (extension)'!B7857,parameters!$C$41:$C$178,0),MATCH('PV (extension)'!A7871,parameters!$D$5:$AG$5,0))/L7871</f>
        <v>8.9953425943663963E-3</v>
      </c>
      <c r="N7871" s="3" t="inlineStr">
        <is>
          <t>roof-top</t>
        </is>
      </c>
      <c r="O7871">
        <f>INDEX(parameters!$C$196:$EJ$198,MATCH('PV (extension)'!N7871,parameters!$B$196:$B$198,0),MATCH('PV (extension)'!B7857,parameters!$C$195:$EJ$195,0))</f>
        <v>1436.3933948568999</v>
      </c>
      <c r="P7871" t="n">
        <v>3</v>
      </c>
      <c r="Q7871" t="n">
        <v>30</v>
      </c>
      <c r="R7871">
        <f>Q7871*P7871*O7871</f>
        <v>129275.405537121</v>
      </c>
      <c r="S7871">
        <f>1/R7871</f>
        <v>7.7354234229252007E-6</v>
      </c>
    </row>
    <row r="7872" s="29">
      <c r="A7872" t="inlineStr">
        <is>
          <t>photovoltaic facade installation, 3kWp, multi-Si, laminated, integrated, at building</t>
        </is>
      </c>
      <c r="B7872" s="30">
        <f>M7872*S7872</f>
        <v>2.0379283741656143E-7</v>
      </c>
      <c r="C7872" t="inlineStr">
        <is>
          <t>RER</t>
        </is>
      </c>
      <c r="D7872" t="inlineStr">
        <is>
          <t>unit</t>
        </is>
      </c>
      <c r="F7872" t="inlineStr">
        <is>
          <t>technosphere</t>
        </is>
      </c>
      <c r="G7872" t="n">
        <v>0</v>
      </c>
      <c r="H7872" t="inlineStr">
        <is>
          <t>photovoltaic facade installation, 3kWp, multi-Si, laminated, integrated, at building</t>
        </is>
      </c>
      <c r="I7872" t="inlineStr">
        <is>
          <t>(2,2,1,1,1,3); Calculation with average annual yield and share of technologies. Lifetime: 30a.</t>
        </is>
      </c>
      <c r="K7872" t="inlineStr">
        <is>
          <t>residential</t>
        </is>
      </c>
      <c r="L7872">
        <f>L7871</f>
        <v>0.17766751537682748</v>
      </c>
      <c r="M7872" s="30">
        <f>INDEX(parameters!$D$41:$AG$178,MATCH('PV (extension)'!B7857,parameters!$C$41:$C$178,0),MATCH('PV (extension)'!A7872,parameters!$D$5:$AG$5,0))/L7872</f>
        <v>1.8497835237986298E-2</v>
      </c>
      <c r="N7872" t="inlineStr">
        <is>
          <t>façade</t>
        </is>
      </c>
      <c r="O7872">
        <f>INDEX(parameters!$C$196:$EJ$198,MATCH('PV (extension)'!N7872,parameters!$B$196:$B$198,0),MATCH('PV (extension)'!B7857,parameters!$C$195:$EJ$195,0))</f>
        <v>1008.5315325591</v>
      </c>
      <c r="P7872" t="n">
        <v>3</v>
      </c>
      <c r="Q7872" t="n">
        <v>30</v>
      </c>
      <c r="R7872">
        <f>Q7872*P7872*O7872</f>
        <v>90767.837930319001</v>
      </c>
      <c r="S7872">
        <f>1/R7872</f>
        <v>1.1017118208408619E-5</v>
      </c>
    </row>
    <row r="7873" s="29">
      <c r="A7873" t="inlineStr">
        <is>
          <t>photovoltaic facade installation, 3kWp, multi-Si, panel, mounted, at building</t>
        </is>
      </c>
      <c r="B7873" s="30">
        <f>M7873*S7873</f>
        <v>1.9986683609706652E-7</v>
      </c>
      <c r="C7873" t="inlineStr">
        <is>
          <t>RER</t>
        </is>
      </c>
      <c r="D7873" t="inlineStr">
        <is>
          <t>unit</t>
        </is>
      </c>
      <c r="F7873" t="inlineStr">
        <is>
          <t>technosphere</t>
        </is>
      </c>
      <c r="G7873" t="n">
        <v>0</v>
      </c>
      <c r="H7873" t="inlineStr">
        <is>
          <t>photovoltaic facade installation, 3kWp, multi-Si, panel, mounted, at building</t>
        </is>
      </c>
      <c r="I7873" t="inlineStr">
        <is>
          <t>(2,2,1,1,1,3); Calculation with average annual yield and share of technologies. Lifetime: 30a.</t>
        </is>
      </c>
      <c r="K7873" t="inlineStr">
        <is>
          <t>residential</t>
        </is>
      </c>
      <c r="L7873">
        <f>L7872</f>
        <v>0.17766751537682748</v>
      </c>
      <c r="M7873" s="30">
        <f>INDEX(parameters!$D$41:$AG$178,MATCH('PV (extension)'!B7857,parameters!$C$41:$C$178,0),MATCH('PV (extension)'!A7873,parameters!$D$5:$AG$5,0))/L7873</f>
        <v>1.8141480586504166E-2</v>
      </c>
      <c r="N7873" t="inlineStr">
        <is>
          <t>façade</t>
        </is>
      </c>
      <c r="O7873">
        <f>INDEX(parameters!$C$196:$EJ$198,MATCH('PV (extension)'!N7873,parameters!$B$196:$B$198,0),MATCH('PV (extension)'!B7857,parameters!$C$195:$EJ$195,0))</f>
        <v>1008.5315325591</v>
      </c>
      <c r="P7873" t="n">
        <v>3</v>
      </c>
      <c r="Q7873" t="n">
        <v>30</v>
      </c>
      <c r="R7873">
        <f>Q7873*P7873*O7873</f>
        <v>90767.837930319001</v>
      </c>
      <c r="S7873">
        <f>1/R7873</f>
        <v>1.1017118208408619E-5</v>
      </c>
    </row>
    <row r="7874" s="29">
      <c r="A7874" t="inlineStr">
        <is>
          <t>photovoltaic facade installation, 3kWp, single-Si, laminated, integrated, at building</t>
        </is>
      </c>
      <c r="B7874" s="30">
        <f>M7874*S7874</f>
        <v>1.0743730892117901E-7</v>
      </c>
      <c r="C7874" t="inlineStr">
        <is>
          <t>RER</t>
        </is>
      </c>
      <c r="D7874" t="inlineStr">
        <is>
          <t>unit</t>
        </is>
      </c>
      <c r="F7874" t="inlineStr">
        <is>
          <t>technosphere</t>
        </is>
      </c>
      <c r="G7874" t="n">
        <v>0</v>
      </c>
      <c r="H7874" t="inlineStr">
        <is>
          <t>photovoltaic facade installation, 3kWp, single-Si, laminated, integrated, at building</t>
        </is>
      </c>
      <c r="I7874" t="inlineStr">
        <is>
          <t>(2,2,1,1,1,3); Calculation with average annual yield and share of technologies. Lifetime: 30a.</t>
        </is>
      </c>
      <c r="K7874" t="inlineStr">
        <is>
          <t>residential</t>
        </is>
      </c>
      <c r="L7874">
        <f>L7873</f>
        <v>0.17766751537682748</v>
      </c>
      <c r="M7874" s="30">
        <f>INDEX(parameters!$D$41:$AG$178,MATCH('PV (extension)'!B7857,parameters!$C$41:$C$178,0),MATCH('PV (extension)'!A7874,parameters!$D$5:$AG$5,0))/L7874</f>
        <v>9.7518522438271929E-3</v>
      </c>
      <c r="N7874" t="inlineStr">
        <is>
          <t>façade</t>
        </is>
      </c>
      <c r="O7874">
        <f>INDEX(parameters!$C$196:$EJ$198,MATCH('PV (extension)'!N7874,parameters!$B$196:$B$198,0),MATCH('PV (extension)'!B7857,parameters!$C$195:$EJ$195,0))</f>
        <v>1008.5315325591</v>
      </c>
      <c r="P7874" t="n">
        <v>3</v>
      </c>
      <c r="Q7874" t="n">
        <v>30</v>
      </c>
      <c r="R7874">
        <f>Q7874*P7874*O7874</f>
        <v>90767.837930319001</v>
      </c>
      <c r="S7874">
        <f>1/R7874</f>
        <v>1.1017118208408619E-5</v>
      </c>
    </row>
    <row r="7875" s="29">
      <c r="A7875" t="inlineStr">
        <is>
          <t>photovoltaic facade installation, 3kWp, single-Si, panel, mounted, at building</t>
        </is>
      </c>
      <c r="B7875" s="30">
        <f>M7875*S7875</f>
        <v>1.0734434891432633E-7</v>
      </c>
      <c r="C7875" t="inlineStr">
        <is>
          <t>RER</t>
        </is>
      </c>
      <c r="D7875" t="inlineStr">
        <is>
          <t>unit</t>
        </is>
      </c>
      <c r="F7875" t="inlineStr">
        <is>
          <t>technosphere</t>
        </is>
      </c>
      <c r="G7875" t="n">
        <v>0</v>
      </c>
      <c r="H7875" t="inlineStr">
        <is>
          <t>photovoltaic facade installation, 3kWp, single-Si, panel, mounted, at building</t>
        </is>
      </c>
      <c r="I7875" t="inlineStr">
        <is>
          <t>(2,2,1,1,1,3); Calculation with average annual yield and share of technologies. Lifetime: 30a.</t>
        </is>
      </c>
      <c r="K7875" t="inlineStr">
        <is>
          <t>residential</t>
        </is>
      </c>
      <c r="L7875">
        <f>L7874</f>
        <v>0.17766751537682748</v>
      </c>
      <c r="M7875" s="30">
        <f>INDEX(parameters!$D$41:$AG$178,MATCH('PV (extension)'!B7857,parameters!$C$41:$C$178,0),MATCH('PV (extension)'!A7875,parameters!$D$5:$AG$5,0))/L7875</f>
        <v>9.7434144649911868E-3</v>
      </c>
      <c r="N7875" t="inlineStr">
        <is>
          <t>façade</t>
        </is>
      </c>
      <c r="O7875">
        <f>INDEX(parameters!$C$196:$EJ$198,MATCH('PV (extension)'!N7875,parameters!$B$196:$B$198,0),MATCH('PV (extension)'!B7857,parameters!$C$195:$EJ$195,0))</f>
        <v>1008.5315325591</v>
      </c>
      <c r="P7875" t="n">
        <v>3</v>
      </c>
      <c r="Q7875" t="n">
        <v>30</v>
      </c>
      <c r="R7875">
        <f>Q7875*P7875*O7875</f>
        <v>90767.837930319001</v>
      </c>
      <c r="S7875">
        <f>1/R7875</f>
        <v>1.1017118208408619E-5</v>
      </c>
    </row>
    <row r="7876" ht="16" customHeight="1" s="29">
      <c r="A7876" t="inlineStr">
        <is>
          <t>photovoltaic flat-roof installation, 3kWp, multi-Si, on roof</t>
        </is>
      </c>
      <c r="B7876" s="30">
        <f>M7876*S7876</f>
        <v>2.2041527967387142E-6</v>
      </c>
      <c r="C7876" t="inlineStr">
        <is>
          <t>RER</t>
        </is>
      </c>
      <c r="D7876" t="inlineStr">
        <is>
          <t>unit</t>
        </is>
      </c>
      <c r="F7876" t="inlineStr">
        <is>
          <t>technosphere</t>
        </is>
      </c>
      <c r="G7876" t="n">
        <v>0</v>
      </c>
      <c r="H7876" t="inlineStr">
        <is>
          <t>photovoltaic flat-roof installation, 3kWp, multi-Si, on roof</t>
        </is>
      </c>
      <c r="I7876" t="inlineStr">
        <is>
          <t>(2,2,1,1,1,3); Calculation with average annual yield and share of technologies. Lifetime: 30a.</t>
        </is>
      </c>
      <c r="K7876" t="inlineStr">
        <is>
          <t>residential</t>
        </is>
      </c>
      <c r="L7876">
        <f>L7875</f>
        <v>0.17766751537682748</v>
      </c>
      <c r="M7876" s="30">
        <f>INDEX(parameters!$D$41:$AG$178,MATCH('PV (extension)'!B7857,parameters!$C$41:$C$178,0),MATCH('PV (extension)'!A7876,parameters!$D$5:$AG$5,0))/L7876</f>
        <v>0.28494274666417674</v>
      </c>
      <c r="N7876" s="3" t="inlineStr">
        <is>
          <t>roof-top</t>
        </is>
      </c>
      <c r="O7876">
        <f>INDEX(parameters!$C$196:$EJ$198,MATCH('PV (extension)'!N7876,parameters!$B$196:$B$198,0),MATCH('PV (extension)'!B7857,parameters!$C$195:$EJ$195,0))</f>
        <v>1436.3933948568999</v>
      </c>
      <c r="P7876" t="n">
        <v>3</v>
      </c>
      <c r="Q7876" t="n">
        <v>30</v>
      </c>
      <c r="R7876">
        <f>Q7876*P7876*O7876</f>
        <v>129275.405537121</v>
      </c>
      <c r="S7876">
        <f>1/R7876</f>
        <v>7.7354234229252007E-6</v>
      </c>
    </row>
    <row r="7877" ht="16" customHeight="1" s="29">
      <c r="A7877" t="inlineStr">
        <is>
          <t>photovoltaic flat-roof installation, 3kWp, single-Si, on roof</t>
        </is>
      </c>
      <c r="B7877" s="30">
        <f>M7877*S7877</f>
        <v>1.1505358314389584E-6</v>
      </c>
      <c r="C7877" t="inlineStr">
        <is>
          <t>RER</t>
        </is>
      </c>
      <c r="D7877" t="inlineStr">
        <is>
          <t>unit</t>
        </is>
      </c>
      <c r="F7877" t="inlineStr">
        <is>
          <t>technosphere</t>
        </is>
      </c>
      <c r="G7877" t="n">
        <v>0</v>
      </c>
      <c r="H7877" t="inlineStr">
        <is>
          <t>photovoltaic flat-roof installation, 3kWp, single-Si, on roof</t>
        </is>
      </c>
      <c r="I7877" t="inlineStr">
        <is>
          <t>(2,2,1,1,1,3); Calculation with average annual yield and share of technologies. Lifetime: 30a.</t>
        </is>
      </c>
      <c r="K7877" t="inlineStr">
        <is>
          <t>residential</t>
        </is>
      </c>
      <c r="L7877">
        <f>L7876</f>
        <v>0.17766751537682748</v>
      </c>
      <c r="M7877" s="30">
        <f>INDEX(parameters!$D$41:$AG$178,MATCH('PV (extension)'!B7857,parameters!$C$41:$C$178,0),MATCH('PV (extension)'!A7877,parameters!$D$5:$AG$5,0))/L7877</f>
        <v>0.14873598619426004</v>
      </c>
      <c r="N7877" s="3" t="inlineStr">
        <is>
          <t>roof-top</t>
        </is>
      </c>
      <c r="O7877">
        <f>INDEX(parameters!$C$196:$EJ$198,MATCH('PV (extension)'!N7877,parameters!$B$196:$B$198,0),MATCH('PV (extension)'!B7857,parameters!$C$195:$EJ$195,0))</f>
        <v>1436.3933948568999</v>
      </c>
      <c r="P7877" t="n">
        <v>3</v>
      </c>
      <c r="Q7877" t="n">
        <v>30</v>
      </c>
      <c r="R7877">
        <f>Q7877*P7877*O7877</f>
        <v>129275.405537121</v>
      </c>
      <c r="S7877">
        <f>1/R7877</f>
        <v>7.7354234229252007E-6</v>
      </c>
    </row>
    <row r="7878" ht="16" customHeight="1" s="29">
      <c r="A7878" t="inlineStr">
        <is>
          <t>photovoltaic slanted-roof installation, 3kWp, CIS, panel, mounted, on roof</t>
        </is>
      </c>
      <c r="B7878" s="30">
        <f>M7878*S7878</f>
        <v>6.3638234376063703E-7</v>
      </c>
      <c r="C7878" t="inlineStr">
        <is>
          <t>CH</t>
        </is>
      </c>
      <c r="D7878" t="inlineStr">
        <is>
          <t>unit</t>
        </is>
      </c>
      <c r="F7878" t="inlineStr">
        <is>
          <t>technosphere</t>
        </is>
      </c>
      <c r="G7878" t="n">
        <v>0</v>
      </c>
      <c r="H7878" t="inlineStr">
        <is>
          <t>photovoltaic slanted-roof installation, 3kWp, CIS, panel, mounted, on roof</t>
        </is>
      </c>
      <c r="I7878" t="inlineStr">
        <is>
          <t>(2,2,1,1,1,3); Calculation with average annual yield and share of technologies. Lifetime: 30a.</t>
        </is>
      </c>
      <c r="K7878" t="inlineStr">
        <is>
          <t>residential</t>
        </is>
      </c>
      <c r="L7878">
        <f>L7877</f>
        <v>0.17766751537682748</v>
      </c>
      <c r="M7878" s="30">
        <f>INDEX(parameters!$D$41:$AG$178,MATCH('PV (extension)'!B7857,parameters!$C$41:$C$178,0),MATCH('PV (extension)'!A7878,parameters!$D$5:$AG$5,0))/L7878</f>
        <v>8.2268585566319899E-2</v>
      </c>
      <c r="N7878" s="3" t="inlineStr">
        <is>
          <t>roof-top</t>
        </is>
      </c>
      <c r="O7878">
        <f>INDEX(parameters!$C$196:$EJ$198,MATCH('PV (extension)'!N7878,parameters!$B$196:$B$198,0),MATCH('PV (extension)'!B7857,parameters!$C$195:$EJ$195,0))</f>
        <v>1436.3933948568999</v>
      </c>
      <c r="P7878" t="n">
        <v>3</v>
      </c>
      <c r="Q7878" t="n">
        <v>30</v>
      </c>
      <c r="R7878">
        <f>Q7878*P7878*O7878</f>
        <v>129275.405537121</v>
      </c>
      <c r="S7878">
        <f>1/R7878</f>
        <v>7.7354234229252007E-6</v>
      </c>
    </row>
    <row r="7879" ht="16" customHeight="1" s="29">
      <c r="A7879" t="inlineStr">
        <is>
          <t>photovoltaic slanted-roof installation, 3kWp, CdTe, laminated, integrated, on roof</t>
        </is>
      </c>
      <c r="B7879" s="30">
        <f>M7879*S7879</f>
        <v>1.781910469894747E-8</v>
      </c>
      <c r="C7879" t="inlineStr">
        <is>
          <t>CH</t>
        </is>
      </c>
      <c r="D7879" t="inlineStr">
        <is>
          <t>unit</t>
        </is>
      </c>
      <c r="F7879" t="inlineStr">
        <is>
          <t>technosphere</t>
        </is>
      </c>
      <c r="G7879" t="n">
        <v>0</v>
      </c>
      <c r="H7879" t="inlineStr">
        <is>
          <t>photovoltaic slanted-roof installation, 3kWp, CdTe, laminated, integrated, on roof</t>
        </is>
      </c>
      <c r="I7879" t="inlineStr">
        <is>
          <t>(2,2,1,1,1,3); Calculation with average annual yield and share of technologies. Lifetime: 30a.</t>
        </is>
      </c>
      <c r="K7879" t="inlineStr">
        <is>
          <t>residential</t>
        </is>
      </c>
      <c r="L7879">
        <f>L7878</f>
        <v>0.17766751537682748</v>
      </c>
      <c r="M7879" s="30">
        <f>INDEX(parameters!$D$41:$AG$178,MATCH('PV (extension)'!B7857,parameters!$C$41:$C$178,0),MATCH('PV (extension)'!A7879,parameters!$D$5:$AG$5,0))/L7879</f>
        <v>2.3035719862648527E-3</v>
      </c>
      <c r="N7879" s="3" t="inlineStr">
        <is>
          <t>roof-top</t>
        </is>
      </c>
      <c r="O7879">
        <f>INDEX(parameters!$C$196:$EJ$198,MATCH('PV (extension)'!N7879,parameters!$B$196:$B$198,0),MATCH('PV (extension)'!B7857,parameters!$C$195:$EJ$195,0))</f>
        <v>1436.3933948568999</v>
      </c>
      <c r="P7879" t="n">
        <v>3</v>
      </c>
      <c r="Q7879" t="n">
        <v>30</v>
      </c>
      <c r="R7879">
        <f>Q7879*P7879*O7879</f>
        <v>129275.405537121</v>
      </c>
      <c r="S7879">
        <f>1/R7879</f>
        <v>7.7354234229252007E-6</v>
      </c>
    </row>
    <row r="7880" ht="16" customHeight="1" s="29">
      <c r="A7880" t="inlineStr">
        <is>
          <t>photovoltaic slanted-roof installation, 3kWp, multi-Si, laminated, integrated, on roof</t>
        </is>
      </c>
      <c r="B7880" s="30">
        <f>M7880*S7880</f>
        <v>1.0586434781256272E-7</v>
      </c>
      <c r="C7880" t="inlineStr">
        <is>
          <t>RER</t>
        </is>
      </c>
      <c r="D7880" t="inlineStr">
        <is>
          <t>unit</t>
        </is>
      </c>
      <c r="F7880" t="inlineStr">
        <is>
          <t>technosphere</t>
        </is>
      </c>
      <c r="G7880" t="n">
        <v>0</v>
      </c>
      <c r="H7880" t="inlineStr">
        <is>
          <t>photovoltaic slanted-roof installation, 3kWp, multi-Si, laminated, integrated, on roof</t>
        </is>
      </c>
      <c r="I7880" t="inlineStr">
        <is>
          <t>(2,2,1,1,1,3); Calculation with average annual yield and share of technologies. Lifetime: 30a.</t>
        </is>
      </c>
      <c r="K7880" t="inlineStr">
        <is>
          <t>residential</t>
        </is>
      </c>
      <c r="L7880">
        <f>L7879</f>
        <v>0.17766751537682748</v>
      </c>
      <c r="M7880" s="30">
        <f>INDEX(parameters!$D$41:$AG$178,MATCH('PV (extension)'!B7857,parameters!$C$41:$C$178,0),MATCH('PV (extension)'!A7880,parameters!$D$5:$AG$5,0))/L7880</f>
        <v>1.3685656495391874E-2</v>
      </c>
      <c r="N7880" s="3" t="inlineStr">
        <is>
          <t>roof-top</t>
        </is>
      </c>
      <c r="O7880">
        <f>INDEX(parameters!$C$196:$EJ$198,MATCH('PV (extension)'!N7880,parameters!$B$196:$B$198,0),MATCH('PV (extension)'!B7857,parameters!$C$195:$EJ$195,0))</f>
        <v>1436.3933948568999</v>
      </c>
      <c r="P7880" t="n">
        <v>3</v>
      </c>
      <c r="Q7880" t="n">
        <v>30</v>
      </c>
      <c r="R7880">
        <f>Q7880*P7880*O7880</f>
        <v>129275.405537121</v>
      </c>
      <c r="S7880">
        <f>1/R7880</f>
        <v>7.7354234229252007E-6</v>
      </c>
    </row>
    <row r="7881" ht="16" customHeight="1" s="29">
      <c r="A7881" t="inlineStr">
        <is>
          <t>photovoltaic slanted-roof installation, 3kWp, multi-Si, panel, mounted, on roof</t>
        </is>
      </c>
      <c r="B7881" s="30">
        <f>M7881*S7881</f>
        <v>1.8120216113408076E-6</v>
      </c>
      <c r="C7881" t="inlineStr">
        <is>
          <t>RER</t>
        </is>
      </c>
      <c r="D7881" t="inlineStr">
        <is>
          <t>unit</t>
        </is>
      </c>
      <c r="F7881" t="inlineStr">
        <is>
          <t>technosphere</t>
        </is>
      </c>
      <c r="G7881" t="n">
        <v>0</v>
      </c>
      <c r="H7881" t="inlineStr">
        <is>
          <t>photovoltaic slanted-roof installation, 3kWp, multi-Si, panel, mounted, on roof</t>
        </is>
      </c>
      <c r="I7881" t="inlineStr">
        <is>
          <t>(2,2,1,1,1,3); Calculation with average annual yield and share of technologies. Lifetime: 30a.</t>
        </is>
      </c>
      <c r="K7881" t="inlineStr">
        <is>
          <t>residential</t>
        </is>
      </c>
      <c r="L7881">
        <f>L7880</f>
        <v>0.17766751537682748</v>
      </c>
      <c r="M7881" s="30">
        <f>INDEX(parameters!$D$41:$AG$178,MATCH('PV (extension)'!B7857,parameters!$C$41:$C$178,0),MATCH('PV (extension)'!A7881,parameters!$D$5:$AG$5,0))/L7881</f>
        <v>0.23424982864811036</v>
      </c>
      <c r="N7881" s="3" t="inlineStr">
        <is>
          <t>roof-top</t>
        </is>
      </c>
      <c r="O7881">
        <f>INDEX(parameters!$C$196:$EJ$198,MATCH('PV (extension)'!N7881,parameters!$B$196:$B$198,0),MATCH('PV (extension)'!B7857,parameters!$C$195:$EJ$195,0))</f>
        <v>1436.3933948568999</v>
      </c>
      <c r="P7881" t="n">
        <v>3</v>
      </c>
      <c r="Q7881" t="n">
        <v>30</v>
      </c>
      <c r="R7881">
        <f>Q7881*P7881*O7881</f>
        <v>129275.405537121</v>
      </c>
      <c r="S7881">
        <f>1/R7881</f>
        <v>7.7354234229252007E-6</v>
      </c>
    </row>
    <row r="7882" ht="16" customHeight="1" s="29">
      <c r="A7882" t="inlineStr">
        <is>
          <t>photovoltaic slanted-roof installation, 3kWp, single-Si, laminated, integrated, on roof</t>
        </is>
      </c>
      <c r="B7882" s="30">
        <f>M7882*S7882</f>
        <v>5.5948915327346712E-8</v>
      </c>
      <c r="C7882" t="inlineStr">
        <is>
          <t>RER</t>
        </is>
      </c>
      <c r="D7882" t="inlineStr">
        <is>
          <t>unit</t>
        </is>
      </c>
      <c r="F7882" t="inlineStr">
        <is>
          <t>technosphere</t>
        </is>
      </c>
      <c r="G7882" t="n">
        <v>0</v>
      </c>
      <c r="H7882" t="inlineStr">
        <is>
          <t>photovoltaic slanted-roof installation, 3kWp, single-Si, laminated, integrated, on roof</t>
        </is>
      </c>
      <c r="I7882" t="inlineStr">
        <is>
          <t>(2,2,1,1,1,3); Calculation with average annual yield and share of technologies. Lifetime: 30a.</t>
        </is>
      </c>
      <c r="K7882" t="inlineStr">
        <is>
          <t>residential</t>
        </is>
      </c>
      <c r="L7882">
        <f>L7881</f>
        <v>0.17766751537682748</v>
      </c>
      <c r="M7882" s="30">
        <f>INDEX(parameters!$D$41:$AG$178,MATCH('PV (extension)'!B7857,parameters!$C$41:$C$178,0),MATCH('PV (extension)'!A7882,parameters!$D$5:$AG$5,0))/L7882</f>
        <v>7.2328187183047909E-3</v>
      </c>
      <c r="N7882" s="3" t="inlineStr">
        <is>
          <t>roof-top</t>
        </is>
      </c>
      <c r="O7882">
        <f>INDEX(parameters!$C$196:$EJ$198,MATCH('PV (extension)'!N7882,parameters!$B$196:$B$198,0),MATCH('PV (extension)'!B7857,parameters!$C$195:$EJ$195,0))</f>
        <v>1436.3933948568999</v>
      </c>
      <c r="P7882" t="n">
        <v>3</v>
      </c>
      <c r="Q7882" t="n">
        <v>30</v>
      </c>
      <c r="R7882">
        <f>Q7882*P7882*O7882</f>
        <v>129275.405537121</v>
      </c>
      <c r="S7882">
        <f>1/R7882</f>
        <v>7.7354234229252007E-6</v>
      </c>
    </row>
    <row r="7883" ht="16" customHeight="1" s="29">
      <c r="A7883" t="inlineStr">
        <is>
          <t>photovoltaic slanted-roof installation, 3kWp, single-Si, panel, mounted, on roof</t>
        </is>
      </c>
      <c r="B7883" s="30">
        <f>M7883*S7883</f>
        <v>9.469750145611409E-7</v>
      </c>
      <c r="C7883" t="inlineStr">
        <is>
          <t>RER</t>
        </is>
      </c>
      <c r="D7883" t="inlineStr">
        <is>
          <t>unit</t>
        </is>
      </c>
      <c r="F7883" t="inlineStr">
        <is>
          <t>technosphere</t>
        </is>
      </c>
      <c r="G7883" t="n">
        <v>0</v>
      </c>
      <c r="H7883" t="inlineStr">
        <is>
          <t>photovoltaic slanted-roof installation, 3kWp, single-Si, panel, mounted, on roof</t>
        </is>
      </c>
      <c r="I7883" t="inlineStr">
        <is>
          <t>(2,2,1,1,1,3); Calculation with average annual yield and share of technologies. Lifetime: 30a.</t>
        </is>
      </c>
      <c r="K7883" t="inlineStr">
        <is>
          <t>residential</t>
        </is>
      </c>
      <c r="L7883">
        <f>L7882</f>
        <v>0.17766751537682748</v>
      </c>
      <c r="M7883" s="30">
        <f>INDEX(parameters!$D$41:$AG$178,MATCH('PV (extension)'!B7857,parameters!$C$41:$C$178,0),MATCH('PV (extension)'!A7883,parameters!$D$5:$AG$5,0))/L7883</f>
        <v>0.12242057904091255</v>
      </c>
      <c r="N7883" s="3" t="inlineStr">
        <is>
          <t>roof-top</t>
        </is>
      </c>
      <c r="O7883">
        <f>INDEX(parameters!$C$196:$EJ$198,MATCH('PV (extension)'!N7883,parameters!$B$196:$B$198,0),MATCH('PV (extension)'!B7857,parameters!$C$195:$EJ$195,0))</f>
        <v>1436.3933948568999</v>
      </c>
      <c r="P7883" t="n">
        <v>3</v>
      </c>
      <c r="Q7883" t="n">
        <v>30</v>
      </c>
      <c r="R7883">
        <f>Q7883*P7883*O7883</f>
        <v>129275.405537121</v>
      </c>
      <c r="S7883">
        <f>1/R7883</f>
        <v>7.7354234229252007E-6</v>
      </c>
    </row>
    <row r="7884" s="29">
      <c r="A7884" t="inlineStr">
        <is>
          <t>market for tap water</t>
        </is>
      </c>
      <c r="B7884" t="n">
        <v>0.0037026</v>
      </c>
      <c r="C7884" t="inlineStr">
        <is>
          <t>Europe without Switzerland</t>
        </is>
      </c>
      <c r="D7884" t="inlineStr">
        <is>
          <t>kilogram</t>
        </is>
      </c>
      <c r="F7884" t="inlineStr">
        <is>
          <t>technosphere</t>
        </is>
      </c>
      <c r="G7884" t="n">
        <v>0</v>
      </c>
      <c r="H7884" t="inlineStr">
        <is>
          <t>tap water</t>
        </is>
      </c>
      <c r="I7884" t="inlineStr">
        <is>
          <t>(2,2,1,1,1,3); Estimation 20l/m2 panel</t>
        </is>
      </c>
    </row>
    <row r="7885" s="29">
      <c r="A7885" t="inlineStr">
        <is>
          <t>treatment of wastewater, from residence, capacity 1.1E10l/year</t>
        </is>
      </c>
      <c r="B7885" t="n">
        <v>-3.3323e-06</v>
      </c>
      <c r="C7885" t="inlineStr">
        <is>
          <t>CH</t>
        </is>
      </c>
      <c r="D7885" t="inlineStr">
        <is>
          <t>cubic meter</t>
        </is>
      </c>
      <c r="F7885" t="inlineStr">
        <is>
          <t>technosphere</t>
        </is>
      </c>
      <c r="G7885" t="n">
        <v>0</v>
      </c>
      <c r="H7885" t="inlineStr">
        <is>
          <t>wastewater, from residence</t>
        </is>
      </c>
      <c r="I7885" t="inlineStr">
        <is>
          <t>(2,2,1,1,1,3); Estimation 20l/m2 panel</t>
        </is>
      </c>
    </row>
    <row r="7886" s="29"/>
    <row r="7887" customFormat="1" s="28">
      <c r="A7887" s="28" t="inlineStr">
        <is>
          <t>Activity</t>
        </is>
      </c>
      <c r="B7887" s="28" t="inlineStr">
        <is>
          <t>electricity production, photovoltaic, commercial</t>
        </is>
      </c>
    </row>
    <row r="7888">
      <c r="A7888" t="inlineStr">
        <is>
          <t>comment</t>
        </is>
      </c>
      <c r="B788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")&amp;HLOOKUP(B7889,parameters!$C$195:$EJ$198,2,0)&amp;" kWh/kWp.
Annual output, Facade: "&amp;HLOOKUP(B7889,parameters!$C$195:$EJ$198,3,0)&amp;" kWh/kWp.
Annual output, Open-ground: "&amp;HLOOKUP(B7889,parameters!$C$195:$EJ$198,4,0)&amp;_xlfn._LONGTEXT("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")&amp;VLOOKUP(B7889,'extension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1436.3933948569 kWh/kWp.
Annual output, Facade: 1008.5315325591 kWh/kWp.
Annual output, Open-ground: 1528.078079635 kWh/kWp.
Amount of solar energy transformed to electricity. Waste heat emission due to losses of electricity in the system.
Technology:  Electricity production with grid-connected photovoltaic power plants.
Time period:  Time of publications
Production volume: 11.182 GWh in 2025.
Sampling:  Statistical data and model calculations
Extrapolations:  Use of PV technology data investigated for other countries (Switzerland). Correction of average yield with Swiss data.
Uncertainty:  None
Author: Romain Sacchi, PSI, romain.sacchi@psi.ch</v>
      </c>
    </row>
    <row r="7889" s="29">
      <c r="A7889" t="inlineStr">
        <is>
          <t>location</t>
        </is>
      </c>
      <c r="B7889" t="inlineStr">
        <is>
          <t>LK</t>
        </is>
      </c>
    </row>
    <row r="7890" s="29">
      <c r="A7890" t="inlineStr">
        <is>
          <t>production amount</t>
        </is>
      </c>
      <c r="B7890" t="n">
        <v>1</v>
      </c>
    </row>
    <row r="7891" s="29">
      <c r="A7891" t="inlineStr">
        <is>
          <t>reference product</t>
        </is>
      </c>
      <c r="B7891" t="inlineStr">
        <is>
          <t>electricity, low voltage</t>
        </is>
      </c>
    </row>
    <row r="7892" s="29">
      <c r="A7892" t="inlineStr">
        <is>
          <t>source</t>
        </is>
      </c>
      <c r="B78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893" s="29">
      <c r="A7893" t="inlineStr">
        <is>
          <t>type</t>
        </is>
      </c>
      <c r="B7893" t="inlineStr">
        <is>
          <t>process</t>
        </is>
      </c>
    </row>
    <row r="7894" s="29">
      <c r="A7894" t="inlineStr">
        <is>
          <t>unit</t>
        </is>
      </c>
      <c r="B7894" t="inlineStr">
        <is>
          <t>kilowatt hour</t>
        </is>
      </c>
    </row>
    <row r="7895" s="29">
      <c r="A7895" t="inlineStr">
        <is>
          <t>Exchanges</t>
        </is>
      </c>
    </row>
    <row r="7896" customFormat="1" s="28">
      <c r="A7896" s="28" t="inlineStr">
        <is>
          <t>name</t>
        </is>
      </c>
      <c r="B7896" s="28" t="inlineStr">
        <is>
          <t>amount</t>
        </is>
      </c>
      <c r="C7896" s="28" t="inlineStr">
        <is>
          <t>location</t>
        </is>
      </c>
      <c r="D7896" s="28" t="inlineStr">
        <is>
          <t>unit</t>
        </is>
      </c>
      <c r="E7896" s="28" t="inlineStr">
        <is>
          <t>categories</t>
        </is>
      </c>
      <c r="F7896" s="28" t="inlineStr">
        <is>
          <t>type</t>
        </is>
      </c>
      <c r="G7896" s="28" t="inlineStr">
        <is>
          <t>uncertainty type</t>
        </is>
      </c>
      <c r="H7896" s="28" t="inlineStr">
        <is>
          <t>reference product</t>
        </is>
      </c>
      <c r="I7896" s="28" t="inlineStr">
        <is>
          <t>comment</t>
        </is>
      </c>
      <c r="J7896" s="28" t="inlineStr">
        <is>
          <t>production volume</t>
        </is>
      </c>
      <c r="K7896" s="28" t="inlineStr">
        <is>
          <t>scope</t>
        </is>
      </c>
      <c r="L7896" s="28" t="inlineStr">
        <is>
          <t>scope share</t>
        </is>
      </c>
      <c r="M7896" s="28" t="inlineStr">
        <is>
          <t>tech share</t>
        </is>
      </c>
      <c r="N7896" s="28" t="inlineStr">
        <is>
          <t>installation</t>
        </is>
      </c>
      <c r="O7896" s="28" t="inlineStr">
        <is>
          <t>productivity</t>
        </is>
      </c>
      <c r="P7896" s="28" t="inlineStr">
        <is>
          <t>kWp</t>
        </is>
      </c>
      <c r="Q7896" s="28" t="inlineStr">
        <is>
          <t>lifetime</t>
        </is>
      </c>
      <c r="R7896" s="28" t="inlineStr">
        <is>
          <t>lifetime production</t>
        </is>
      </c>
      <c r="S7896" s="28" t="inlineStr">
        <is>
          <t>inverted lifetime production</t>
        </is>
      </c>
    </row>
    <row r="7897" s="29">
      <c r="A7897" t="inlineStr">
        <is>
          <t>Energy, solar, converted</t>
        </is>
      </c>
      <c r="B7897" t="n">
        <v>3.8503</v>
      </c>
      <c r="D7897" t="inlineStr">
        <is>
          <t>megajoule</t>
        </is>
      </c>
      <c r="E7897" t="inlineStr">
        <is>
          <t>natural resource::in air</t>
        </is>
      </c>
      <c r="F7897" t="inlineStr">
        <is>
          <t>biosphere</t>
        </is>
      </c>
      <c r="G7897" t="n">
        <v>0</v>
      </c>
      <c r="I7897" t="inlineStr">
        <is>
          <t>(2,2,1,1,1,3); Energy loss in the system</t>
        </is>
      </c>
    </row>
    <row r="7898" s="29">
      <c r="A7898" t="inlineStr">
        <is>
          <t>Heat, waste</t>
        </is>
      </c>
      <c r="B7898" t="n">
        <v>0.25027</v>
      </c>
      <c r="D7898" t="inlineStr">
        <is>
          <t>megajoule</t>
        </is>
      </c>
      <c r="E7898" t="inlineStr">
        <is>
          <t>air</t>
        </is>
      </c>
      <c r="F7898" t="inlineStr">
        <is>
          <t>biosphere</t>
        </is>
      </c>
      <c r="G7898" t="n">
        <v>0</v>
      </c>
      <c r="I7898" t="inlineStr">
        <is>
          <t>(1,na,na,na,na,na); Calculation with average annual output and share of technologies; Average degradation of 10.5% included</t>
        </is>
      </c>
    </row>
    <row r="7899" s="29">
      <c r="A7899" t="inlineStr">
        <is>
          <t>electricity production, photovoltaic, commercial</t>
        </is>
      </c>
      <c r="B7899" t="n">
        <v>1</v>
      </c>
      <c r="C7899" t="inlineStr">
        <is>
          <t>LK</t>
        </is>
      </c>
      <c r="D7899" t="inlineStr">
        <is>
          <t>kilowatt hour</t>
        </is>
      </c>
      <c r="E7899" t="inlineStr">
        <is>
          <t>photovoltaic::power plants</t>
        </is>
      </c>
      <c r="F7899" t="inlineStr">
        <is>
          <t>production</t>
        </is>
      </c>
      <c r="G7899" t="n">
        <v>0</v>
      </c>
      <c r="H7899" t="inlineStr">
        <is>
          <t>electricity, low voltage</t>
        </is>
      </c>
      <c r="J7899">
        <f>VLOOKUP(C7899,'extension - production vol'!$B$6:$D$235,3,0)</f>
        <v>11.182</v>
      </c>
    </row>
    <row r="7900" ht="16" customHeight="1" s="29">
      <c r="A7900" t="inlineStr">
        <is>
          <t>photovoltaic flat-roof installation, 156 kWp, multi-Si, on roof</t>
        </is>
      </c>
      <c r="B7900" s="30">
        <f>M7900*S7900</f>
        <v>1.8264195575418766E-8</v>
      </c>
      <c r="C7900" t="inlineStr">
        <is>
          <t>CH</t>
        </is>
      </c>
      <c r="D7900" t="inlineStr">
        <is>
          <t>unit</t>
        </is>
      </c>
      <c r="F7900" t="inlineStr">
        <is>
          <t>technosphere</t>
        </is>
      </c>
      <c r="G7900" t="n">
        <v>0</v>
      </c>
      <c r="H7900" t="inlineStr">
        <is>
          <t>photovoltaic flat-roof installation, 156 kWp, multi-Si, on roof</t>
        </is>
      </c>
      <c r="I7900" t="inlineStr">
        <is>
          <t>(2,2,1,1,1,3); Calculation with average annual yield and share of technologies. Lifetime: 30a.</t>
        </is>
      </c>
      <c r="K7900" t="inlineStr">
        <is>
          <t>commercial</t>
        </is>
      </c>
      <c r="L7900">
        <f>IF(K7900="residential",VLOOKUP(B7889,parameters!$C$41:$AG$178,18,0),IF(K7900="commercial",1-VLOOKUP(B7889,parameters!$C$41:$AG$178,18,0),1))</f>
        <v>0.82233248462317254</v>
      </c>
      <c r="M7900" s="30">
        <f>INDEX(parameters!$D$41:$AG$178,MATCH('PV (extension)'!B7889,parameters!$C$41:$C$178,0),MATCH('PV (extension)'!A7900,parameters!$D$5:$AG$5,0))/L7900</f>
        <v>0.12277778707072071</v>
      </c>
      <c r="N7900" s="3" t="inlineStr">
        <is>
          <t>roof-top</t>
        </is>
      </c>
      <c r="O7900">
        <f>INDEX(parameters!$C$196:$EJ$198,MATCH('PV (extension)'!N7900,parameters!$B$196:$B$198,0),MATCH('PV (extension)'!B7889,parameters!$C$195:$EJ$195,0))</f>
        <v>1436.3933948568999</v>
      </c>
      <c r="P7900" t="n">
        <v>156</v>
      </c>
      <c r="Q7900" t="n">
        <v>30</v>
      </c>
      <c r="R7900">
        <f>Q7900*P7900*O7900</f>
        <v>6722321.0879302919</v>
      </c>
      <c r="S7900">
        <f>1/R7900</f>
        <v>1.4875814274856156E-7</v>
      </c>
    </row>
    <row r="7901" ht="16" customHeight="1" s="29">
      <c r="A7901" t="inlineStr">
        <is>
          <t>photovoltaic flat-roof installation, 156 kWp, single-Si, on roof</t>
        </is>
      </c>
      <c r="B7901" s="30">
        <f>M7901*S7901</f>
        <v>9.540553803854378E-9</v>
      </c>
      <c r="C7901" t="inlineStr">
        <is>
          <t>CH</t>
        </is>
      </c>
      <c r="D7901" t="inlineStr">
        <is>
          <t>unit</t>
        </is>
      </c>
      <c r="F7901" t="inlineStr">
        <is>
          <t>technosphere</t>
        </is>
      </c>
      <c r="G7901" t="n">
        <v>0</v>
      </c>
      <c r="H7901" t="inlineStr">
        <is>
          <t>photovoltaic flat-roof installation, 156 kWp, single-Si, on roof</t>
        </is>
      </c>
      <c r="I7901" t="inlineStr">
        <is>
          <t>(2,2,1,1,1,3); Calculation with average annual yield and share of technologies. Lifetime: 30a.</t>
        </is>
      </c>
      <c r="K7901" t="inlineStr">
        <is>
          <t>commercial</t>
        </is>
      </c>
      <c r="L7901">
        <f>L7900</f>
        <v>0.82233248462317254</v>
      </c>
      <c r="M7901" s="30">
        <f>INDEX(parameters!$D$41:$AG$178,MATCH('PV (extension)'!B7889,parameters!$C$41:$C$178,0),MATCH('PV (extension)'!A7901,parameters!$D$5:$AG$5,0))/L7901</f>
        <v>6.4134666026183854E-2</v>
      </c>
      <c r="N7901" s="3" t="inlineStr">
        <is>
          <t>roof-top</t>
        </is>
      </c>
      <c r="O7901">
        <f>INDEX(parameters!$C$196:$EJ$198,MATCH('PV (extension)'!N7901,parameters!$B$196:$B$198,0),MATCH('PV (extension)'!B7889,parameters!$C$195:$EJ$195,0))</f>
        <v>1436.3933948568999</v>
      </c>
      <c r="P7901" t="n">
        <v>156</v>
      </c>
      <c r="Q7901" t="n">
        <v>30</v>
      </c>
      <c r="R7901">
        <f>Q7901*P7901*O7901</f>
        <v>6722321.0879302919</v>
      </c>
      <c r="S7901">
        <f>1/R7901</f>
        <v>1.4875814274856156E-7</v>
      </c>
    </row>
    <row r="7902" s="29">
      <c r="A7902" t="inlineStr">
        <is>
          <t>photovoltaic open ground installation, 570 kWp, CIS, on open ground</t>
        </is>
      </c>
      <c r="B7902" s="30">
        <f>M7902*S7902</f>
        <v>4.7023204208094388E-10</v>
      </c>
      <c r="C7902" t="inlineStr">
        <is>
          <t>RER</t>
        </is>
      </c>
      <c r="D7902" t="inlineStr">
        <is>
          <t>unit</t>
        </is>
      </c>
      <c r="F7902" t="inlineStr">
        <is>
          <t>technosphere</t>
        </is>
      </c>
      <c r="G7902" t="n">
        <v>0</v>
      </c>
      <c r="H7902" t="inlineStr">
        <is>
          <t>photovoltaic open ground installation, 570 kWp, CIS, on open ground</t>
        </is>
      </c>
      <c r="I7902" t="inlineStr">
        <is>
          <t>(2,2,1,1,1,3); Calculation with average annual yield and share of technologies. Lifetime: 30a.</t>
        </is>
      </c>
      <c r="K7902" t="inlineStr">
        <is>
          <t>commercial</t>
        </is>
      </c>
      <c r="L7902">
        <f>L7901</f>
        <v>0.82233248462317254</v>
      </c>
      <c r="M7902" s="30">
        <f>INDEX(parameters!$D$41:$AG$178,MATCH('PV (extension)'!B7889,parameters!$C$41:$C$178,0),MATCH('PV (extension)'!A7902,parameters!$D$5:$AG$5,0))/L7902</f>
        <v>1.2287226816964775E-2</v>
      </c>
      <c r="N7902" t="inlineStr">
        <is>
          <t>central</t>
        </is>
      </c>
      <c r="O7902">
        <f>INDEX(parameters!$C$196:$EJ$198,MATCH('PV (extension)'!N7902,parameters!$B$196:$B$198,0),MATCH('PV (extension)'!B7889,parameters!$C$195:$EJ$195,0))</f>
        <v>1528.078079635</v>
      </c>
      <c r="P7902" t="n">
        <v>570</v>
      </c>
      <c r="Q7902" t="n">
        <v>30</v>
      </c>
      <c r="R7902">
        <f>Q7902*P7902*O7902</f>
        <v>26130135.161758501</v>
      </c>
      <c r="S7902">
        <f>1/R7902</f>
        <v>3.8269989566050993E-8</v>
      </c>
    </row>
    <row r="7903" s="29">
      <c r="A7903" t="inlineStr">
        <is>
          <t>photovoltaic open ground installation, 570 kWp, CdTe, on open ground</t>
        </is>
      </c>
      <c r="B7903" s="30">
        <f>M7903*S7903</f>
        <v>3.4542883332083224E-9</v>
      </c>
      <c r="C7903" t="inlineStr">
        <is>
          <t>RER</t>
        </is>
      </c>
      <c r="D7903" t="inlineStr">
        <is>
          <t>unit</t>
        </is>
      </c>
      <c r="F7903" t="inlineStr">
        <is>
          <t>technosphere</t>
        </is>
      </c>
      <c r="G7903" t="n">
        <v>0</v>
      </c>
      <c r="H7903" t="inlineStr">
        <is>
          <t>photovoltaic open ground installation, 570 kWp, CdTe, on open ground</t>
        </is>
      </c>
      <c r="I7903" t="inlineStr">
        <is>
          <t>(2,2,1,1,1,3); Calculation with average annual yield and share of technologies. Lifetime: 30a.</t>
        </is>
      </c>
      <c r="K7903" t="inlineStr">
        <is>
          <t>commercial</t>
        </is>
      </c>
      <c r="L7903">
        <f>L7902</f>
        <v>0.82233248462317254</v>
      </c>
      <c r="M7903" s="30">
        <f>INDEX(parameters!$D$41:$AG$178,MATCH('PV (extension)'!B7889,parameters!$C$41:$C$178,0),MATCH('PV (extension)'!A7903,parameters!$D$5:$AG$5,0))/L7903</f>
        <v>9.0261021034418951E-2</v>
      </c>
      <c r="N7903" t="inlineStr">
        <is>
          <t>central</t>
        </is>
      </c>
      <c r="O7903">
        <f>INDEX(parameters!$C$196:$EJ$198,MATCH('PV (extension)'!N7903,parameters!$B$196:$B$198,0),MATCH('PV (extension)'!B7889,parameters!$C$195:$EJ$195,0))</f>
        <v>1528.078079635</v>
      </c>
      <c r="P7903" t="n">
        <v>570</v>
      </c>
      <c r="Q7903" t="n">
        <v>30</v>
      </c>
      <c r="R7903">
        <f>Q7903*P7903*O7903</f>
        <v>26130135.161758501</v>
      </c>
      <c r="S7903">
        <f>1/R7903</f>
        <v>3.8269989566050993E-8</v>
      </c>
    </row>
    <row r="7904" s="29">
      <c r="A7904" t="inlineStr">
        <is>
          <t>photovoltaic open ground installation, 570 kWp, micro-Si, on open ground</t>
        </is>
      </c>
      <c r="B7904" s="30">
        <f>M7904*S7904</f>
        <v>3.6613005113154294E-11</v>
      </c>
      <c r="C7904" t="inlineStr">
        <is>
          <t>RER</t>
        </is>
      </c>
      <c r="D7904" t="inlineStr">
        <is>
          <t>unit</t>
        </is>
      </c>
      <c r="F7904" t="inlineStr">
        <is>
          <t>technosphere</t>
        </is>
      </c>
      <c r="G7904" t="n">
        <v>0</v>
      </c>
      <c r="H7904" t="inlineStr">
        <is>
          <t>photovoltaic open ground installation, 570 kWp, micro-Si, on open ground</t>
        </is>
      </c>
      <c r="I7904" t="inlineStr">
        <is>
          <t>(2,2,1,1,1,3); Calculation with average annual yield and share of technologies. Lifetime: 30a.</t>
        </is>
      </c>
      <c r="K7904" t="inlineStr">
        <is>
          <t>commercial</t>
        </is>
      </c>
      <c r="L7904">
        <f>L7903</f>
        <v>0.82233248462317254</v>
      </c>
      <c r="M7904" s="30">
        <f>INDEX(parameters!$D$41:$AG$178,MATCH('PV (extension)'!B7889,parameters!$C$41:$C$178,0),MATCH('PV (extension)'!A7904,parameters!$D$5:$AG$5,0))/L7904</f>
        <v>9.5670277228487681E-4</v>
      </c>
      <c r="N7904" t="inlineStr">
        <is>
          <t>central</t>
        </is>
      </c>
      <c r="O7904">
        <f>INDEX(parameters!$C$196:$EJ$198,MATCH('PV (extension)'!N7904,parameters!$B$196:$B$198,0),MATCH('PV (extension)'!B7889,parameters!$C$195:$EJ$195,0))</f>
        <v>1528.078079635</v>
      </c>
      <c r="P7904" t="n">
        <v>570</v>
      </c>
      <c r="Q7904" t="n">
        <v>30</v>
      </c>
      <c r="R7904">
        <f>Q7904*P7904*O7904</f>
        <v>26130135.161758501</v>
      </c>
      <c r="S7904">
        <f>1/R7904</f>
        <v>3.8269989566050993E-8</v>
      </c>
    </row>
    <row r="7905" s="29">
      <c r="A7905" t="inlineStr">
        <is>
          <t>photovoltaic open ground installation, 570 kWp, multi-Si, on open ground</t>
        </is>
      </c>
      <c r="B7905" s="30">
        <f>M7905*S7905</f>
        <v>1.2252513013247351E-8</v>
      </c>
      <c r="C7905" t="inlineStr">
        <is>
          <t>RER</t>
        </is>
      </c>
      <c r="D7905" t="inlineStr">
        <is>
          <t>unit</t>
        </is>
      </c>
      <c r="F7905" t="inlineStr">
        <is>
          <t>technosphere</t>
        </is>
      </c>
      <c r="G7905" t="n">
        <v>0</v>
      </c>
      <c r="H7905" t="inlineStr">
        <is>
          <t>photovoltaic open ground installation, 570 kWp, multi-Si, on open ground</t>
        </is>
      </c>
      <c r="I7905" t="inlineStr">
        <is>
          <t>(2,2,1,1,1,3); Calculation with average annual yield and share of technologies. Lifetime: 30a.</t>
        </is>
      </c>
      <c r="K7905" t="inlineStr">
        <is>
          <t>commercial</t>
        </is>
      </c>
      <c r="L7905">
        <f>L7904</f>
        <v>0.82233248462317254</v>
      </c>
      <c r="M7905" s="30">
        <f>INDEX(parameters!$D$41:$AG$178,MATCH('PV (extension)'!B7889,parameters!$C$41:$C$178,0),MATCH('PV (extension)'!A7905,parameters!$D$5:$AG$5,0))/L7905</f>
        <v>0.32015982110735819</v>
      </c>
      <c r="N7905" t="inlineStr">
        <is>
          <t>central</t>
        </is>
      </c>
      <c r="O7905">
        <f>INDEX(parameters!$C$196:$EJ$198,MATCH('PV (extension)'!N7905,parameters!$B$196:$B$198,0),MATCH('PV (extension)'!B7889,parameters!$C$195:$EJ$195,0))</f>
        <v>1528.078079635</v>
      </c>
      <c r="P7905" t="n">
        <v>570</v>
      </c>
      <c r="Q7905" t="n">
        <v>30</v>
      </c>
      <c r="R7905">
        <f>Q7905*P7905*O7905</f>
        <v>26130135.161758501</v>
      </c>
      <c r="S7905">
        <f>1/R7905</f>
        <v>3.8269989566050993E-8</v>
      </c>
    </row>
    <row r="7906" s="29">
      <c r="A7906" t="inlineStr">
        <is>
          <t>photovoltaic open ground installation, 570 kWp, single-Si, on open ground</t>
        </is>
      </c>
      <c r="B7906" s="30">
        <f>M7906*S7906</f>
        <v>6.499260403958641E-9</v>
      </c>
      <c r="C7906" t="inlineStr">
        <is>
          <t>RER</t>
        </is>
      </c>
      <c r="D7906" t="inlineStr">
        <is>
          <t>unit</t>
        </is>
      </c>
      <c r="F7906" t="inlineStr">
        <is>
          <t>technosphere</t>
        </is>
      </c>
      <c r="G7906" t="n">
        <v>0</v>
      </c>
      <c r="H7906" t="inlineStr">
        <is>
          <t>photovoltaic open ground installation, 570 kWp, single-Si, on open ground</t>
        </is>
      </c>
      <c r="I7906" t="inlineStr">
        <is>
          <t>(2,2,1,1,1,3); Calculation with average annual yield and share of technologies. Lifetime: 30a.</t>
        </is>
      </c>
      <c r="K7906" t="inlineStr">
        <is>
          <t>commercial</t>
        </is>
      </c>
      <c r="L7906">
        <f>L7905</f>
        <v>0.82233248462317254</v>
      </c>
      <c r="M7906" s="30">
        <f>INDEX(parameters!$D$41:$AG$178,MATCH('PV (extension)'!B7889,parameters!$C$41:$C$178,0),MATCH('PV (extension)'!A7906,parameters!$D$5:$AG$5,0))/L7906</f>
        <v>0.16982655280690445</v>
      </c>
      <c r="N7906" t="inlineStr">
        <is>
          <t>central</t>
        </is>
      </c>
      <c r="O7906">
        <f>INDEX(parameters!$C$196:$EJ$198,MATCH('PV (extension)'!N7906,parameters!$B$196:$B$198,0),MATCH('PV (extension)'!B7889,parameters!$C$195:$EJ$195,0))</f>
        <v>1528.078079635</v>
      </c>
      <c r="P7906" t="n">
        <v>570</v>
      </c>
      <c r="Q7906" t="n">
        <v>30</v>
      </c>
      <c r="R7906">
        <f>Q7906*P7906*O7906</f>
        <v>26130135.161758501</v>
      </c>
      <c r="S7906">
        <f>1/R7906</f>
        <v>3.8269989566050993E-8</v>
      </c>
    </row>
    <row r="7907" ht="16" customHeight="1" s="29">
      <c r="A7907" t="inlineStr">
        <is>
          <t>photovoltaic slanted-roof installation, 93 kWp, multi-Si, laminated, integrated, on roof</t>
        </is>
      </c>
      <c r="B7907" s="30">
        <f>M7907*S7907</f>
        <v>2.0055841864865688E-9</v>
      </c>
      <c r="C7907" t="inlineStr">
        <is>
          <t>CH</t>
        </is>
      </c>
      <c r="D7907" t="inlineStr">
        <is>
          <t>unit</t>
        </is>
      </c>
      <c r="F7907" t="inlineStr">
        <is>
          <t>technosphere</t>
        </is>
      </c>
      <c r="G7907" t="n">
        <v>0</v>
      </c>
      <c r="H7907" t="inlineStr">
        <is>
          <t>photovoltaic slanted-roof installation, 93 kWp, multi-Si, laminated, integrated, on roof</t>
        </is>
      </c>
      <c r="I7907" t="inlineStr">
        <is>
          <t>(2,2,1,1,1,3); Calculation with average annual yield and share of technologies. Lifetime: 30a.</t>
        </is>
      </c>
      <c r="K7907" t="inlineStr">
        <is>
          <t>commercial</t>
        </is>
      </c>
      <c r="L7907">
        <f>L7906</f>
        <v>0.82233248462317254</v>
      </c>
      <c r="M7907" s="30">
        <f>INDEX(parameters!$D$41:$AG$178,MATCH('PV (extension)'!B7889,parameters!$C$41:$C$178,0),MATCH('PV (extension)'!A7907,parameters!$D$5:$AG$5,0))/L7907</f>
        <v>8.0374539804535308E-3</v>
      </c>
      <c r="N7907" s="3" t="inlineStr">
        <is>
          <t>roof-top</t>
        </is>
      </c>
      <c r="O7907">
        <f>INDEX(parameters!$C$196:$EJ$198,MATCH('PV (extension)'!N7907,parameters!$B$196:$B$198,0),MATCH('PV (extension)'!B7889,parameters!$C$195:$EJ$195,0))</f>
        <v>1436.3933948568999</v>
      </c>
      <c r="P7907" t="n">
        <v>93</v>
      </c>
      <c r="Q7907" t="n">
        <v>30</v>
      </c>
      <c r="R7907">
        <f>Q7907*P7907*O7907</f>
        <v>4007537.5716507509</v>
      </c>
      <c r="S7907">
        <f>1/R7907</f>
        <v>2.4952978783629681E-7</v>
      </c>
    </row>
    <row r="7908" ht="16" customHeight="1" s="29">
      <c r="A7908" t="inlineStr">
        <is>
          <t>photovoltaic slanted-roof installation, 93 kWp, multi-Si, panel, mounted, on roof</t>
        </is>
      </c>
      <c r="B7908" s="30">
        <f>M7908*S7908</f>
        <v>3.4007594065634292E-8</v>
      </c>
      <c r="C7908" t="inlineStr">
        <is>
          <t>CH</t>
        </is>
      </c>
      <c r="D7908" t="inlineStr">
        <is>
          <t>unit</t>
        </is>
      </c>
      <c r="F7908" t="inlineStr">
        <is>
          <t>technosphere</t>
        </is>
      </c>
      <c r="G7908" t="n">
        <v>0</v>
      </c>
      <c r="H7908" t="inlineStr">
        <is>
          <t>photovoltaic slanted-roof installation, 93 kWp, multi-Si, panel, mounted, on roof</t>
        </is>
      </c>
      <c r="I7908" t="inlineStr">
        <is>
          <t>(2,2,1,1,1,3); Calculation with average annual yield and share of technologies. Lifetime: 30a.</t>
        </is>
      </c>
      <c r="K7908" t="inlineStr">
        <is>
          <t>commercial</t>
        </is>
      </c>
      <c r="L7908">
        <f>L7907</f>
        <v>0.82233248462317254</v>
      </c>
      <c r="M7908" s="30">
        <f>INDEX(parameters!$D$41:$AG$178,MATCH('PV (extension)'!B7889,parameters!$C$41:$C$178,0),MATCH('PV (extension)'!A7908,parameters!$D$5:$AG$5,0))/L7908</f>
        <v>0.13628671093947653</v>
      </c>
      <c r="N7908" s="3" t="inlineStr">
        <is>
          <t>roof-top</t>
        </is>
      </c>
      <c r="O7908">
        <f>INDEX(parameters!$C$196:$EJ$198,MATCH('PV (extension)'!N7908,parameters!$B$196:$B$198,0),MATCH('PV (extension)'!B7889,parameters!$C$195:$EJ$195,0))</f>
        <v>1436.3933948568999</v>
      </c>
      <c r="P7908" t="n">
        <v>93</v>
      </c>
      <c r="Q7908" t="n">
        <v>30</v>
      </c>
      <c r="R7908">
        <f>Q7908*P7908*O7908</f>
        <v>4007537.5716507509</v>
      </c>
      <c r="S7908">
        <f>1/R7908</f>
        <v>2.4952978783629681E-7</v>
      </c>
    </row>
    <row r="7909" ht="16" customHeight="1" s="29">
      <c r="A7909" t="inlineStr">
        <is>
          <t>photovoltaic slanted-roof installation, 93 kWp, single-Si, laminated, integrated, on roof</t>
        </is>
      </c>
      <c r="B7909" s="30">
        <f>M7909*S7909</f>
        <v>1.0602386845221759E-9</v>
      </c>
      <c r="C7909" t="inlineStr">
        <is>
          <t>CH</t>
        </is>
      </c>
      <c r="D7909" t="inlineStr">
        <is>
          <t>unit</t>
        </is>
      </c>
      <c r="F7909" t="inlineStr">
        <is>
          <t>technosphere</t>
        </is>
      </c>
      <c r="G7909" t="n">
        <v>0</v>
      </c>
      <c r="H7909" t="inlineStr">
        <is>
          <t>photovoltaic slanted-roof installation, 93 kWp, single-Si, laminated, integrated, on roof</t>
        </is>
      </c>
      <c r="I7909" t="inlineStr">
        <is>
          <t>(2,2,1,1,1,3); Calculation with average annual yield and share of technologies. Lifetime: 30a.</t>
        </is>
      </c>
      <c r="K7909" t="inlineStr">
        <is>
          <t>commercial</t>
        </is>
      </c>
      <c r="L7909">
        <f>L7908</f>
        <v>0.82233248462317254</v>
      </c>
      <c r="M7909" s="30">
        <f>INDEX(parameters!$D$41:$AG$178,MATCH('PV (extension)'!B7889,parameters!$C$41:$C$178,0),MATCH('PV (extension)'!A7909,parameters!$D$5:$AG$5,0))/L7909</f>
        <v>4.2489463631401872E-3</v>
      </c>
      <c r="N7909" s="3" t="inlineStr">
        <is>
          <t>roof-top</t>
        </is>
      </c>
      <c r="O7909">
        <f>INDEX(parameters!$C$196:$EJ$198,MATCH('PV (extension)'!N7909,parameters!$B$196:$B$198,0),MATCH('PV (extension)'!B7889,parameters!$C$195:$EJ$195,0))</f>
        <v>1436.3933948568999</v>
      </c>
      <c r="P7909" t="n">
        <v>93</v>
      </c>
      <c r="Q7909" t="n">
        <v>30</v>
      </c>
      <c r="R7909">
        <f>Q7909*P7909*O7909</f>
        <v>4007537.5716507509</v>
      </c>
      <c r="S7909">
        <f>1/R7909</f>
        <v>2.4952978783629681E-7</v>
      </c>
    </row>
    <row r="7910" ht="16" customHeight="1" s="29">
      <c r="A7910" t="inlineStr">
        <is>
          <t>photovoltaic slanted-roof installation, 93 kWp, single-Si, panel, mounted, on roof</t>
        </is>
      </c>
      <c r="B7910" s="30">
        <f>M7910*S7910</f>
        <v>1.7813535337495398E-8</v>
      </c>
      <c r="C7910" t="inlineStr">
        <is>
          <t>CH</t>
        </is>
      </c>
      <c r="D7910" t="inlineStr">
        <is>
          <t>unit</t>
        </is>
      </c>
      <c r="F7910" t="inlineStr">
        <is>
          <t>technosphere</t>
        </is>
      </c>
      <c r="G7910" t="n">
        <v>0</v>
      </c>
      <c r="H7910" t="inlineStr">
        <is>
          <t>photovoltaic slanted-roof installation, 93 kWp, single-Si, panel, mounted, on roof</t>
        </is>
      </c>
      <c r="I7910" t="inlineStr">
        <is>
          <t>(2,2,1,1,1,3); Calculation with average annual yield and share of technologies. Lifetime: 30a.</t>
        </is>
      </c>
      <c r="K7910" t="inlineStr">
        <is>
          <t>commercial</t>
        </is>
      </c>
      <c r="L7910">
        <f>L7909</f>
        <v>0.82233248462317254</v>
      </c>
      <c r="M7910" s="30">
        <f>INDEX(parameters!$D$41:$AG$178,MATCH('PV (extension)'!B7889,parameters!$C$41:$C$178,0),MATCH('PV (extension)'!A7910,parameters!$D$5:$AG$5,0))/L7910</f>
        <v>7.1388412148941149E-2</v>
      </c>
      <c r="N7910" s="3" t="inlineStr">
        <is>
          <t>roof-top</t>
        </is>
      </c>
      <c r="O7910">
        <f>INDEX(parameters!$C$196:$EJ$198,MATCH('PV (extension)'!N7910,parameters!$B$196:$B$198,0),MATCH('PV (extension)'!B7889,parameters!$C$195:$EJ$195,0))</f>
        <v>1436.3933948568999</v>
      </c>
      <c r="P7910" t="n">
        <v>93</v>
      </c>
      <c r="Q7910" t="n">
        <v>30</v>
      </c>
      <c r="R7910">
        <f>Q7910*P7910*O7910</f>
        <v>4007537.5716507509</v>
      </c>
      <c r="S7910">
        <f>1/R7910</f>
        <v>2.4952978783629681E-7</v>
      </c>
    </row>
    <row r="7911" s="29">
      <c r="A7911" t="inlineStr">
        <is>
          <t>market for tap water</t>
        </is>
      </c>
      <c r="B7911" t="n">
        <v>0.0037026</v>
      </c>
      <c r="C7911" t="inlineStr">
        <is>
          <t>Europe without Switzerland</t>
        </is>
      </c>
      <c r="D7911" t="inlineStr">
        <is>
          <t>kilogram</t>
        </is>
      </c>
      <c r="F7911" t="inlineStr">
        <is>
          <t>technosphere</t>
        </is>
      </c>
      <c r="G7911" t="n">
        <v>0</v>
      </c>
      <c r="H7911" t="inlineStr">
        <is>
          <t>tap water</t>
        </is>
      </c>
      <c r="I7911" t="inlineStr">
        <is>
          <t>(2,2,1,1,1,3); Estimation 20l/m2 panel</t>
        </is>
      </c>
      <c r="M7911" s="30" t="n"/>
    </row>
    <row r="7912" s="29">
      <c r="A7912" t="inlineStr">
        <is>
          <t>treatment of wastewater, from residence, capacity 1.1E10l/year</t>
        </is>
      </c>
      <c r="B7912" t="n">
        <v>-3.3323e-06</v>
      </c>
      <c r="C7912" t="inlineStr">
        <is>
          <t>CH</t>
        </is>
      </c>
      <c r="D7912" t="inlineStr">
        <is>
          <t>cubic meter</t>
        </is>
      </c>
      <c r="F7912" t="inlineStr">
        <is>
          <t>technosphere</t>
        </is>
      </c>
      <c r="G7912" t="n">
        <v>0</v>
      </c>
      <c r="H7912" t="inlineStr">
        <is>
          <t>wastewater, from residence</t>
        </is>
      </c>
      <c r="I7912" t="inlineStr">
        <is>
          <t>(2,2,1,1,1,3); Estimation 20l/m2 panel</t>
        </is>
      </c>
      <c r="M7912" s="30" t="n"/>
    </row>
    <row r="7913" s="29">
      <c r="M7913" s="30" t="n"/>
    </row>
    <row r="7914" customFormat="1" s="28">
      <c r="A7914" s="28" t="inlineStr">
        <is>
          <t>Activity</t>
        </is>
      </c>
      <c r="B7914" s="28" t="inlineStr">
        <is>
          <t>electricity production, photovoltaic</t>
        </is>
      </c>
      <c r="M7914" s="30" t="n"/>
    </row>
    <row r="7915">
      <c r="A7915" t="inlineStr">
        <is>
          <t>comment</t>
        </is>
      </c>
      <c r="B791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")&amp;HLOOKUP(B7916,parameters!$C$195:$EJ$198,2,0)&amp;" kWh/kWp.
Annual output, Facade: "&amp;HLOOKUP(B7916,parameters!$C$195:$EJ$198,3,0)&amp;" kWh/kWp.
Annual output, Open-ground: "&amp;HLOOKUP(B7916,parameters!$C$195:$EJ$198,4,0)&amp;_xlfn._LONGTEXT("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")&amp;VLOOKUP(B7916,'extension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1436.3933948569 kWh/kWp.
Annual output, Facade: 1008.5315325591 kWh/kWp.
Annual output, Open-ground: 1528.078079635 kWh/kWp.
Amount of solar energy transformed to electricity. Waste heat emission due to losses of electricity in the system.
Technology:  Electricity production with grid-connected photovoltaic power plants.
Time period:  Time of publications
Production volume: 11.182 GWh in 2025.
Sampling:  Statistical data and model calculations
Extrapolations:  Use of PV technology data investigated for other countries (Switzerland). Correction of average yield with Swiss data.
Uncertainty:  None
Author: Romain Sacchi, PSI, romain.sacchi@psi.ch</v>
      </c>
      <c r="M7915" s="30" t="n"/>
    </row>
    <row r="7916" s="29">
      <c r="A7916" t="inlineStr">
        <is>
          <t>location</t>
        </is>
      </c>
      <c r="B7916" t="inlineStr">
        <is>
          <t>LK</t>
        </is>
      </c>
    </row>
    <row r="7917" s="29">
      <c r="A7917" t="inlineStr">
        <is>
          <t>production amount</t>
        </is>
      </c>
      <c r="B7917" t="n">
        <v>1</v>
      </c>
    </row>
    <row r="7918" s="29">
      <c r="A7918" t="inlineStr">
        <is>
          <t>reference product</t>
        </is>
      </c>
      <c r="B7918" t="inlineStr">
        <is>
          <t>electricity, low voltage</t>
        </is>
      </c>
    </row>
    <row r="7919" s="29">
      <c r="A7919" t="inlineStr">
        <is>
          <t>source</t>
        </is>
      </c>
      <c r="B791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920" s="29">
      <c r="A7920" t="inlineStr">
        <is>
          <t>type</t>
        </is>
      </c>
      <c r="B7920" t="inlineStr">
        <is>
          <t>process</t>
        </is>
      </c>
    </row>
    <row r="7921" s="29">
      <c r="A7921" t="inlineStr">
        <is>
          <t>unit</t>
        </is>
      </c>
      <c r="B7921" t="inlineStr">
        <is>
          <t>kilowatt hour</t>
        </is>
      </c>
    </row>
    <row r="7922" s="29">
      <c r="A7922" t="inlineStr">
        <is>
          <t>Exchanges</t>
        </is>
      </c>
    </row>
    <row r="7923" customFormat="1" s="28">
      <c r="A7923" s="28" t="inlineStr">
        <is>
          <t>name</t>
        </is>
      </c>
      <c r="B7923" s="28" t="inlineStr">
        <is>
          <t>amount</t>
        </is>
      </c>
      <c r="C7923" s="28" t="inlineStr">
        <is>
          <t>location</t>
        </is>
      </c>
      <c r="D7923" s="28" t="inlineStr">
        <is>
          <t>unit</t>
        </is>
      </c>
      <c r="E7923" s="28" t="inlineStr">
        <is>
          <t>categories</t>
        </is>
      </c>
      <c r="F7923" s="28" t="inlineStr">
        <is>
          <t>type</t>
        </is>
      </c>
      <c r="G7923" s="28" t="inlineStr">
        <is>
          <t>uncertainty type</t>
        </is>
      </c>
      <c r="H7923" s="28" t="inlineStr">
        <is>
          <t>loc</t>
        </is>
      </c>
      <c r="I7923" s="28" t="inlineStr">
        <is>
          <t>scale</t>
        </is>
      </c>
      <c r="J7923" s="28" t="inlineStr">
        <is>
          <t>comment</t>
        </is>
      </c>
      <c r="K7923" s="28" t="inlineStr">
        <is>
          <t>negative</t>
        </is>
      </c>
      <c r="L7923" s="28" t="inlineStr">
        <is>
          <t>reference product</t>
        </is>
      </c>
      <c r="M7923" s="28" t="inlineStr">
        <is>
          <t>production volume</t>
        </is>
      </c>
      <c r="N7923" s="28" t="inlineStr">
        <is>
          <t>scope</t>
        </is>
      </c>
      <c r="O7923" s="28" t="inlineStr">
        <is>
          <t>scope share</t>
        </is>
      </c>
      <c r="P7923" s="28" t="inlineStr">
        <is>
          <t>tech share</t>
        </is>
      </c>
      <c r="Q7923" s="28" t="inlineStr">
        <is>
          <t>installation</t>
        </is>
      </c>
      <c r="R7923" s="28" t="inlineStr">
        <is>
          <t>productivity</t>
        </is>
      </c>
      <c r="S7923" s="28" t="inlineStr">
        <is>
          <t>kWp</t>
        </is>
      </c>
      <c r="T7923" s="28" t="inlineStr">
        <is>
          <t>lifetime</t>
        </is>
      </c>
      <c r="U7923" s="28" t="inlineStr">
        <is>
          <t>lifetime production</t>
        </is>
      </c>
      <c r="V7923" s="28" t="inlineStr">
        <is>
          <t>inverted lifetime production</t>
        </is>
      </c>
    </row>
    <row r="7924" s="29">
      <c r="A7924" t="inlineStr">
        <is>
          <t>Energy, solar, converted</t>
        </is>
      </c>
      <c r="B7924" t="n">
        <v>3.8503</v>
      </c>
      <c r="D7924" t="inlineStr">
        <is>
          <t>megajoule</t>
        </is>
      </c>
      <c r="E7924" t="inlineStr">
        <is>
          <t>natural resource::in air</t>
        </is>
      </c>
      <c r="F7924" t="inlineStr">
        <is>
          <t>biosphere</t>
        </is>
      </c>
      <c r="G7924" t="n">
        <v>2</v>
      </c>
      <c r="H7924" t="n">
        <v>1.348151067341848</v>
      </c>
      <c r="I7924" t="n">
        <v>0.04340984597628009</v>
      </c>
      <c r="J7924" t="inlineStr">
        <is>
          <t>(2,2,1,1,1,3); Energy loss in the system</t>
        </is>
      </c>
    </row>
    <row r="7925" s="29">
      <c r="A7925" t="inlineStr">
        <is>
          <t>Heat, waste</t>
        </is>
      </c>
      <c r="B7925" t="n">
        <v>0.25027</v>
      </c>
      <c r="D7925" t="inlineStr">
        <is>
          <t>megajoule</t>
        </is>
      </c>
      <c r="E7925" t="inlineStr">
        <is>
          <t>air</t>
        </is>
      </c>
      <c r="F7925" t="inlineStr">
        <is>
          <t>biosphere</t>
        </is>
      </c>
      <c r="G7925" t="n">
        <v>2</v>
      </c>
      <c r="H7925" t="n">
        <v>-1.385214943900327</v>
      </c>
      <c r="I7925" t="n">
        <v>0.02439508208471609</v>
      </c>
      <c r="J7925" t="inlineStr">
        <is>
          <t>(1,na,na,na,na,na); Calculation</t>
        </is>
      </c>
    </row>
    <row r="7926" s="29">
      <c r="A7926" t="inlineStr">
        <is>
          <t>electricity production, photovoltaic</t>
        </is>
      </c>
      <c r="B7926" t="n">
        <v>1</v>
      </c>
      <c r="C7926" t="inlineStr">
        <is>
          <t>LK</t>
        </is>
      </c>
      <c r="D7926" t="inlineStr">
        <is>
          <t>kilowatt hour</t>
        </is>
      </c>
      <c r="E7926" t="inlineStr">
        <is>
          <t>photovoltaic::power plants</t>
        </is>
      </c>
      <c r="F7926" t="inlineStr">
        <is>
          <t>production</t>
        </is>
      </c>
      <c r="G7926" t="n">
        <v>0</v>
      </c>
      <c r="H7926" t="n">
        <v>1</v>
      </c>
      <c r="L7926" t="inlineStr">
        <is>
          <t>electricity, low voltage</t>
        </is>
      </c>
      <c r="M7926">
        <f>VLOOKUP(C7926,'extension - production vol'!$B$6:$D$235,3,0)</f>
        <v>11.182</v>
      </c>
    </row>
    <row r="7927" ht="16" customHeight="1" s="29">
      <c r="A7927" t="inlineStr">
        <is>
          <t>photovoltaic flat-roof installation, 156 kWp, multi-Si, on roof</t>
        </is>
      </c>
      <c r="B7927" s="30">
        <f>P7927*V7927</f>
        <v>1.5019241327177667E-8</v>
      </c>
      <c r="C7927" t="inlineStr">
        <is>
          <t>CH</t>
        </is>
      </c>
      <c r="D7927" t="inlineStr">
        <is>
          <t>unit</t>
        </is>
      </c>
      <c r="F7927" t="inlineStr">
        <is>
          <t>technosphere</t>
        </is>
      </c>
      <c r="G7927" t="n">
        <v>2</v>
      </c>
      <c r="H7927" t="n">
        <v>-18.46800298604678</v>
      </c>
      <c r="I7927" t="n">
        <v>0.09798894162072011</v>
      </c>
      <c r="J7927" t="inlineStr">
        <is>
          <t>(2,2,1,1,1,3); Calculation with average annual yield and share of technologies. Lifetime: 30a.</t>
        </is>
      </c>
      <c r="L7927" t="inlineStr">
        <is>
          <t>photovoltaic flat-roof installation, 156 kWp, multi-Si, on roof</t>
        </is>
      </c>
      <c r="N7927" t="inlineStr">
        <is>
          <t>all</t>
        </is>
      </c>
      <c r="O7927" t="n">
        <v>1</v>
      </c>
      <c r="P7927" s="30">
        <f>INDEX(parameters!$D$41:$AG$178,MATCH('PV (extension)'!B7916,parameters!$C$41:$C$178,0),MATCH('PV (extension)'!A7927,parameters!$D$5:$AG$5,0))/O7927</f>
        <v>0.10096416269840058</v>
      </c>
      <c r="Q7927" s="3" t="inlineStr">
        <is>
          <t>roof-top</t>
        </is>
      </c>
      <c r="R7927">
        <f>INDEX(parameters!$C$196:$EJ$198,MATCH('PV (extension)'!Q7927,parameters!$B$196:$B$198,0),MATCH('PV (extension)'!B7916,parameters!$C$195:$EJ$195,0))</f>
        <v>1436.3933948568999</v>
      </c>
      <c r="S7927" t="n">
        <v>156</v>
      </c>
      <c r="T7927" t="n">
        <v>30</v>
      </c>
      <c r="U7927">
        <f>T7927*S7927*R7927</f>
        <v>6722321.0879302919</v>
      </c>
      <c r="V7927">
        <f>1/U7927</f>
        <v>1.4875814274856156E-7</v>
      </c>
    </row>
    <row r="7928" ht="16" customHeight="1" s="29">
      <c r="A7928" t="inlineStr">
        <is>
          <t>photovoltaic flat-roof installation, 156 kWp, single-Si, on roof</t>
        </is>
      </c>
      <c r="B7928" s="30">
        <f>P7928*V7928</f>
        <v>7.8455073142046297E-9</v>
      </c>
      <c r="C7928" t="inlineStr">
        <is>
          <t>CH</t>
        </is>
      </c>
      <c r="D7928" t="inlineStr">
        <is>
          <t>unit</t>
        </is>
      </c>
      <c r="F7928" t="inlineStr">
        <is>
          <t>technosphere</t>
        </is>
      </c>
      <c r="G7928" t="n">
        <v>2</v>
      </c>
      <c r="H7928" t="n">
        <v>-19.10362020104489</v>
      </c>
      <c r="I7928" t="n">
        <v>0.09798894162072011</v>
      </c>
      <c r="J7928" t="inlineStr">
        <is>
          <t>(2,2,1,1,1,3); Calculation with average annual yield and share of technologies. Lifetime: 30a.</t>
        </is>
      </c>
      <c r="L7928" t="inlineStr">
        <is>
          <t>photovoltaic flat-roof installation, 156 kWp, single-Si, on roof</t>
        </is>
      </c>
      <c r="N7928" t="inlineStr">
        <is>
          <t>all</t>
        </is>
      </c>
      <c r="O7928" t="n">
        <v>1</v>
      </c>
      <c r="P7928" s="30">
        <f>INDEX(parameters!$D$41:$AG$178,MATCH('PV (extension)'!B7916,parameters!$C$41:$C$178,0),MATCH('PV (extension)'!A7928,parameters!$D$5:$AG$5,0))/O7928</f>
        <v>5.2740019263789135E-2</v>
      </c>
      <c r="Q7928" s="3" t="inlineStr">
        <is>
          <t>roof-top</t>
        </is>
      </c>
      <c r="R7928">
        <f>INDEX(parameters!$C$196:$EJ$198,MATCH('PV (extension)'!Q7928,parameters!$B$196:$B$198,0),MATCH('PV (extension)'!B7916,parameters!$C$195:$EJ$195,0))</f>
        <v>1436.3933948568999</v>
      </c>
      <c r="S7928" t="n">
        <v>156</v>
      </c>
      <c r="T7928" t="n">
        <v>30</v>
      </c>
      <c r="U7928">
        <f>T7928*S7928*R7928</f>
        <v>6722321.0879302919</v>
      </c>
      <c r="V7928">
        <f>1/U7928</f>
        <v>1.4875814274856156E-7</v>
      </c>
    </row>
    <row r="7929" ht="16" customHeight="1" s="29">
      <c r="A7929" t="inlineStr">
        <is>
          <t>photovoltaic slanted-roof installation, 3 kWp, CIS, laminated, integrated, on roof</t>
        </is>
      </c>
      <c r="B7929" s="30">
        <f>P7929*V7929</f>
        <v>7.0363441656081585E-9</v>
      </c>
      <c r="C7929" t="inlineStr">
        <is>
          <t>CH</t>
        </is>
      </c>
      <c r="D7929" t="inlineStr">
        <is>
          <t>unit</t>
        </is>
      </c>
      <c r="F7929" t="inlineStr">
        <is>
          <t>technosphere</t>
        </is>
      </c>
      <c r="G7929" t="n">
        <v>2</v>
      </c>
      <c r="H7929" t="n">
        <v>-19.69743931800395</v>
      </c>
      <c r="I7929" t="n">
        <v>0.09798894162072011</v>
      </c>
      <c r="J7929" t="inlineStr">
        <is>
          <t>(2,2,1,1,1,3); Calculation with average annual yield and share of technologies. Lifetime: 30a.</t>
        </is>
      </c>
      <c r="L7929" t="inlineStr">
        <is>
          <t>photovoltaic slanted-roof installation, 3 kWp, CIS, laminated, integrated, on roof</t>
        </is>
      </c>
      <c r="N7929" t="inlineStr">
        <is>
          <t>all</t>
        </is>
      </c>
      <c r="O7929" t="n">
        <v>1</v>
      </c>
      <c r="P7929" s="30">
        <f>INDEX(parameters!$D$41:$AG$178,MATCH('PV (extension)'!B7916,parameters!$C$41:$C$178,0),MATCH('PV (extension)'!A7929,parameters!$D$5:$AG$5,0))/O7929</f>
        <v>9.0962624550774995E-4</v>
      </c>
      <c r="Q7929" s="3" t="inlineStr">
        <is>
          <t>roof-top</t>
        </is>
      </c>
      <c r="R7929">
        <f>INDEX(parameters!$C$196:$EJ$198,MATCH('PV (extension)'!Q7929,parameters!$B$196:$B$198,0),MATCH('PV (extension)'!B7916,parameters!$C$195:$EJ$195,0))</f>
        <v>1436.3933948568999</v>
      </c>
      <c r="S7929" t="n">
        <v>3</v>
      </c>
      <c r="T7929" t="n">
        <v>30</v>
      </c>
      <c r="U7929">
        <f>T7929*S7929*R7929</f>
        <v>129275.405537121</v>
      </c>
      <c r="V7929">
        <f>1/U7929</f>
        <v>7.7354234229252007E-6</v>
      </c>
    </row>
    <row r="7930" ht="16" customHeight="1" s="29">
      <c r="A7930" t="inlineStr">
        <is>
          <t>photovoltaic slanted-roof installation, 3 kWp, CdTe, panel, mounted, on roof</t>
        </is>
      </c>
      <c r="B7930" s="30">
        <f>P7930*V7930</f>
        <v>4.5893190823359151E-8</v>
      </c>
      <c r="C7930" t="inlineStr">
        <is>
          <t>CH</t>
        </is>
      </c>
      <c r="D7930" t="inlineStr">
        <is>
          <t>unit</t>
        </is>
      </c>
      <c r="F7930" t="inlineStr">
        <is>
          <t>technosphere</t>
        </is>
      </c>
      <c r="G7930" t="n">
        <v>2</v>
      </c>
      <c r="H7930" t="n">
        <v>-16.69297991102503</v>
      </c>
      <c r="I7930" t="n">
        <v>0.09798894162072011</v>
      </c>
      <c r="J7930" t="inlineStr">
        <is>
          <t>(2,2,1,1,1,3); Calculation with average annual yield and share of technologies. Lifetime: 30a.</t>
        </is>
      </c>
      <c r="L7930" t="inlineStr">
        <is>
          <t>photovoltaic slanted-roof installation, 3 kWp, CdTe, panel, mounted, on roof</t>
        </is>
      </c>
      <c r="N7930" t="inlineStr">
        <is>
          <t>all</t>
        </is>
      </c>
      <c r="O7930" t="n">
        <v>1</v>
      </c>
      <c r="P7930" s="30">
        <f>INDEX(parameters!$D$41:$AG$178,MATCH('PV (extension)'!B7916,parameters!$C$41:$C$178,0),MATCH('PV (extension)'!A7930,parameters!$D$5:$AG$5,0))/O7930</f>
        <v>5.9328608550822341E-3</v>
      </c>
      <c r="Q7930" s="3" t="inlineStr">
        <is>
          <t>roof-top</t>
        </is>
      </c>
      <c r="R7930">
        <f>INDEX(parameters!$C$196:$EJ$198,MATCH('PV (extension)'!Q7930,parameters!$B$196:$B$198,0),MATCH('PV (extension)'!B7916,parameters!$C$195:$EJ$195,0))</f>
        <v>1436.3933948568999</v>
      </c>
      <c r="S7930" t="n">
        <v>3</v>
      </c>
      <c r="T7930" t="n">
        <v>30</v>
      </c>
      <c r="U7930">
        <f>T7930*S7930*R7930</f>
        <v>129275.405537121</v>
      </c>
      <c r="V7930">
        <f>1/U7930</f>
        <v>7.7354234229252007E-6</v>
      </c>
    </row>
    <row r="7931" ht="16" customHeight="1" s="29">
      <c r="A7931" t="inlineStr">
        <is>
          <t>photovoltaic slanted-roof installation, 3 kWp, micro-Si, laminated, integrated, on roof</t>
        </is>
      </c>
      <c r="B7931" s="30">
        <f>P7931*V7931</f>
        <v>7.1111439449722419E-10</v>
      </c>
      <c r="C7931" t="inlineStr">
        <is>
          <t>RER</t>
        </is>
      </c>
      <c r="D7931" t="inlineStr">
        <is>
          <t>unit</t>
        </is>
      </c>
      <c r="F7931" t="inlineStr">
        <is>
          <t>technosphere</t>
        </is>
      </c>
      <c r="G7931" t="n">
        <v>2</v>
      </c>
      <c r="H7931" t="n">
        <v>-21.54326959350907</v>
      </c>
      <c r="I7931" t="n">
        <v>0.09798894162072011</v>
      </c>
      <c r="J7931" t="inlineStr">
        <is>
          <t>(2,2,1,1,1,3); Calculation with average annual yield and share of technologies. Lifetime: 30a.</t>
        </is>
      </c>
      <c r="L7931" t="inlineStr">
        <is>
          <t>photovoltaic slanted-roof installation, 3 kWp, micro-Si, laminated, integrated, on roof</t>
        </is>
      </c>
      <c r="N7931" t="inlineStr">
        <is>
          <t>all</t>
        </is>
      </c>
      <c r="O7931" t="n">
        <v>1</v>
      </c>
      <c r="P7931" s="30">
        <f>INDEX(parameters!$D$41:$AG$178,MATCH('PV (extension)'!B7916,parameters!$C$41:$C$178,0),MATCH('PV (extension)'!A7931,parameters!$D$5:$AG$5,0))/O7931</f>
        <v>9.1929601731912907E-5</v>
      </c>
      <c r="Q7931" s="3" t="inlineStr">
        <is>
          <t>roof-top</t>
        </is>
      </c>
      <c r="R7931">
        <f>INDEX(parameters!$C$196:$EJ$198,MATCH('PV (extension)'!Q7931,parameters!$B$196:$B$198,0),MATCH('PV (extension)'!B7916,parameters!$C$195:$EJ$195,0))</f>
        <v>1436.3933948568999</v>
      </c>
      <c r="S7931" t="n">
        <v>3</v>
      </c>
      <c r="T7931" t="n">
        <v>30</v>
      </c>
      <c r="U7931">
        <f>T7931*S7931*R7931</f>
        <v>129275.405537121</v>
      </c>
      <c r="V7931">
        <f>1/U7931</f>
        <v>7.7354234229252007E-6</v>
      </c>
    </row>
    <row r="7932" ht="16" customHeight="1" s="29">
      <c r="A7932" t="inlineStr">
        <is>
          <t>photovoltaic slanted-roof installation, 3 kWp, micro-Si, panel, mounted, on roof</t>
        </is>
      </c>
      <c r="B7932" s="30">
        <f>P7932*V7932</f>
        <v>1.2362600311050742E-8</v>
      </c>
      <c r="C7932" t="inlineStr">
        <is>
          <t>RER</t>
        </is>
      </c>
      <c r="D7932" t="inlineStr">
        <is>
          <t>unit</t>
        </is>
      </c>
      <c r="F7932" t="inlineStr">
        <is>
          <t>technosphere</t>
        </is>
      </c>
      <c r="G7932" t="n">
        <v>2</v>
      </c>
      <c r="H7932" t="n">
        <v>-18.72987249989203</v>
      </c>
      <c r="I7932" t="n">
        <v>0.09798894162072011</v>
      </c>
      <c r="J7932" t="inlineStr">
        <is>
          <t>(2,2,1,1,1,3); Calculation with average annual yield and share of technologies. Lifetime: 30a.</t>
        </is>
      </c>
      <c r="L7932" t="inlineStr">
        <is>
          <t>photovoltaic slanted-roof installation, 3 kWp, micro-Si, panel, mounted, on roof</t>
        </is>
      </c>
      <c r="N7932" t="inlineStr">
        <is>
          <t>all</t>
        </is>
      </c>
      <c r="O7932" t="n">
        <v>1</v>
      </c>
      <c r="P7932" s="30">
        <f>INDEX(parameters!$D$41:$AG$178,MATCH('PV (extension)'!B7916,parameters!$C$41:$C$178,0),MATCH('PV (extension)'!A7932,parameters!$D$5:$AG$5,0))/O7932</f>
        <v>1.5981801687044229E-3</v>
      </c>
      <c r="Q7932" s="3" t="inlineStr">
        <is>
          <t>roof-top</t>
        </is>
      </c>
      <c r="R7932">
        <f>INDEX(parameters!$C$196:$EJ$198,MATCH('PV (extension)'!Q7932,parameters!$B$196:$B$198,0),MATCH('PV (extension)'!B7916,parameters!$C$195:$EJ$195,0))</f>
        <v>1436.3933948568999</v>
      </c>
      <c r="S7932" t="n">
        <v>3</v>
      </c>
      <c r="T7932" t="n">
        <v>30</v>
      </c>
      <c r="U7932">
        <f>T7932*S7932*R7932</f>
        <v>129275.405537121</v>
      </c>
      <c r="V7932">
        <f>1/U7932</f>
        <v>7.7354234229252007E-6</v>
      </c>
    </row>
    <row r="7933" s="29">
      <c r="A7933" t="inlineStr">
        <is>
          <t>photovoltaic open ground installation, 570 kWp, CIS, on open ground</t>
        </is>
      </c>
      <c r="B7933" s="30">
        <f>P7933*V7933</f>
        <v>3.8668708351385079E-10</v>
      </c>
      <c r="C7933" t="inlineStr">
        <is>
          <t>RER</t>
        </is>
      </c>
      <c r="D7933" t="inlineStr">
        <is>
          <t>unit</t>
        </is>
      </c>
      <c r="F7933" t="inlineStr">
        <is>
          <t>technosphere</t>
        </is>
      </c>
      <c r="G7933" t="n">
        <v>2</v>
      </c>
      <c r="H7933" t="n">
        <v>-21.66656811806742</v>
      </c>
      <c r="I7933" t="n">
        <v>0.09798894162072011</v>
      </c>
      <c r="J7933" t="inlineStr">
        <is>
          <t>(2,2,1,1,1,3); Calculation with average annual yield and share of technologies. Lifetime: 30a.</t>
        </is>
      </c>
      <c r="L7933" t="inlineStr">
        <is>
          <t>photovoltaic open ground installation, 570 kWp, CIS, on open ground</t>
        </is>
      </c>
      <c r="N7933" t="inlineStr">
        <is>
          <t>all</t>
        </is>
      </c>
      <c r="O7933" t="n">
        <v>1</v>
      </c>
      <c r="P7933" s="30">
        <f>INDEX(parameters!$D$41:$AG$178,MATCH('PV (extension)'!B7916,parameters!$C$41:$C$178,0),MATCH('PV (extension)'!A7933,parameters!$D$5:$AG$5,0))/O7933</f>
        <v>1.0104185757523119E-2</v>
      </c>
      <c r="Q7933" t="inlineStr">
        <is>
          <t>central</t>
        </is>
      </c>
      <c r="R7933">
        <f>INDEX(parameters!$C$196:$EJ$198,MATCH('PV (extension)'!Q7933,parameters!$B$196:$B$198,0),MATCH('PV (extension)'!B7916,parameters!$C$195:$EJ$195,0))</f>
        <v>1528.078079635</v>
      </c>
      <c r="S7933" t="n">
        <v>570</v>
      </c>
      <c r="T7933" t="n">
        <v>30</v>
      </c>
      <c r="U7933">
        <f>T7933*S7933*R7933</f>
        <v>26130135.161758501</v>
      </c>
      <c r="V7933">
        <f>1/U7933</f>
        <v>3.8269989566050993E-8</v>
      </c>
    </row>
    <row r="7934" s="29">
      <c r="A7934" t="inlineStr">
        <is>
          <t>photovoltaic open ground installation, 570 kWp, CdTe, on open ground</t>
        </is>
      </c>
      <c r="B7934" s="30">
        <f>P7934*V7934</f>
        <v>2.840573507652037E-9</v>
      </c>
      <c r="C7934" t="inlineStr">
        <is>
          <t>RER</t>
        </is>
      </c>
      <c r="D7934" t="inlineStr">
        <is>
          <t>unit</t>
        </is>
      </c>
      <c r="F7934" t="inlineStr">
        <is>
          <t>technosphere</t>
        </is>
      </c>
      <c r="G7934" t="n">
        <v>2</v>
      </c>
      <c r="H7934" t="n">
        <v>-21.47552628199886</v>
      </c>
      <c r="I7934" t="n">
        <v>0.09798894162072011</v>
      </c>
      <c r="J7934" t="inlineStr">
        <is>
          <t>(2,2,1,1,1,3); Calculation with average annual yield and share of technologies. Lifetime: 30a.</t>
        </is>
      </c>
      <c r="L7934" t="inlineStr">
        <is>
          <t>photovoltaic open ground installation, 570 kWp, CdTe, on open ground</t>
        </is>
      </c>
      <c r="N7934" t="inlineStr">
        <is>
          <t>all</t>
        </is>
      </c>
      <c r="O7934" t="n">
        <v>1</v>
      </c>
      <c r="P7934" s="30">
        <f>INDEX(parameters!$D$41:$AG$178,MATCH('PV (extension)'!B7916,parameters!$C$41:$C$178,0),MATCH('PV (extension)'!A7934,parameters!$D$5:$AG$5,0))/O7934</f>
        <v>7.4224569691858172E-2</v>
      </c>
      <c r="Q7934" t="inlineStr">
        <is>
          <t>central</t>
        </is>
      </c>
      <c r="R7934">
        <f>INDEX(parameters!$C$196:$EJ$198,MATCH('PV (extension)'!Q7934,parameters!$B$196:$B$198,0),MATCH('PV (extension)'!B7916,parameters!$C$195:$EJ$195,0))</f>
        <v>1528.078079635</v>
      </c>
      <c r="S7934" t="n">
        <v>570</v>
      </c>
      <c r="T7934" t="n">
        <v>30</v>
      </c>
      <c r="U7934">
        <f>T7934*S7934*R7934</f>
        <v>26130135.161758501</v>
      </c>
      <c r="V7934">
        <f>1/U7934</f>
        <v>3.8269989566050993E-8</v>
      </c>
    </row>
    <row r="7935" s="29">
      <c r="A7935" t="inlineStr">
        <is>
          <t>photovoltaic open ground installation, 570 kWp, micro-Si, on open ground</t>
        </is>
      </c>
      <c r="B7935" s="30">
        <f>P7935*V7935</f>
        <v>3.0108063464221094E-11</v>
      </c>
      <c r="C7935" t="inlineStr">
        <is>
          <t>RER</t>
        </is>
      </c>
      <c r="D7935" t="inlineStr">
        <is>
          <t>unit</t>
        </is>
      </c>
      <c r="F7935" t="inlineStr">
        <is>
          <t>technosphere</t>
        </is>
      </c>
      <c r="G7935" t="n">
        <v>2</v>
      </c>
      <c r="H7935" t="n">
        <v>-23.51240679473371</v>
      </c>
      <c r="I7935" t="n">
        <v>0.09798894162072011</v>
      </c>
      <c r="J7935" t="inlineStr">
        <is>
          <t>(2,2,1,1,1,3); Calculation with average annual yield and share of technologies. Lifetime: 30a.</t>
        </is>
      </c>
      <c r="L7935" t="inlineStr">
        <is>
          <t>photovoltaic open ground installation, 570 kWp, micro-Si, on open ground</t>
        </is>
      </c>
      <c r="N7935" t="inlineStr">
        <is>
          <t>all</t>
        </is>
      </c>
      <c r="O7935" t="n">
        <v>1</v>
      </c>
      <c r="P7935" s="30">
        <f>INDEX(parameters!$D$41:$AG$178,MATCH('PV (extension)'!B7916,parameters!$C$41:$C$178,0),MATCH('PV (extension)'!A7935,parameters!$D$5:$AG$5,0))/O7935</f>
        <v>7.867277677789E-4</v>
      </c>
      <c r="Q7935" t="inlineStr">
        <is>
          <t>central</t>
        </is>
      </c>
      <c r="R7935">
        <f>INDEX(parameters!$C$196:$EJ$198,MATCH('PV (extension)'!Q7935,parameters!$B$196:$B$198,0),MATCH('PV (extension)'!B7916,parameters!$C$195:$EJ$195,0))</f>
        <v>1528.078079635</v>
      </c>
      <c r="S7935" t="n">
        <v>570</v>
      </c>
      <c r="T7935" t="n">
        <v>30</v>
      </c>
      <c r="U7935">
        <f>T7935*S7935*R7935</f>
        <v>26130135.161758501</v>
      </c>
      <c r="V7935">
        <f>1/U7935</f>
        <v>3.8269989566050993E-8</v>
      </c>
    </row>
    <row r="7936" s="29">
      <c r="A7936" t="inlineStr">
        <is>
          <t>photovoltaic open ground installation, 570 kWp, multi-Si, on open ground</t>
        </is>
      </c>
      <c r="B7936" s="30">
        <f>P7936*V7936</f>
        <v>1.0075639469061448E-8</v>
      </c>
      <c r="C7936" t="inlineStr">
        <is>
          <t>RER</t>
        </is>
      </c>
      <c r="D7936" t="inlineStr">
        <is>
          <t>unit</t>
        </is>
      </c>
      <c r="F7936" t="inlineStr">
        <is>
          <t>technosphere</t>
        </is>
      </c>
      <c r="G7936" t="n">
        <v>2</v>
      </c>
      <c r="H7936" t="n">
        <v>-18.20082258362968</v>
      </c>
      <c r="I7936" t="n">
        <v>0.09798894162072011</v>
      </c>
      <c r="J7936" t="inlineStr">
        <is>
          <t>(2,2,1,1,1,3); Calculation with average annual yield and share of technologies. Lifetime: 30a.</t>
        </is>
      </c>
      <c r="L7936" t="inlineStr">
        <is>
          <t>photovoltaic open ground installation, 570 kWp, multi-Si, on open ground</t>
        </is>
      </c>
      <c r="N7936" t="inlineStr">
        <is>
          <t>all</t>
        </is>
      </c>
      <c r="O7936" t="n">
        <v>1</v>
      </c>
      <c r="P7936" s="30">
        <f>INDEX(parameters!$D$41:$AG$178,MATCH('PV (extension)'!B7916,parameters!$C$41:$C$178,0),MATCH('PV (extension)'!A7936,parameters!$D$5:$AG$5,0))/O7936</f>
        <v>0.2632778211677243</v>
      </c>
      <c r="Q7936" t="inlineStr">
        <is>
          <t>central</t>
        </is>
      </c>
      <c r="R7936">
        <f>INDEX(parameters!$C$196:$EJ$198,MATCH('PV (extension)'!Q7936,parameters!$B$196:$B$198,0),MATCH('PV (extension)'!B7916,parameters!$C$195:$EJ$195,0))</f>
        <v>1528.078079635</v>
      </c>
      <c r="S7936" t="n">
        <v>570</v>
      </c>
      <c r="T7936" t="n">
        <v>30</v>
      </c>
      <c r="U7936">
        <f>T7936*S7936*R7936</f>
        <v>26130135.161758501</v>
      </c>
      <c r="V7936">
        <f>1/U7936</f>
        <v>3.8269989566050993E-8</v>
      </c>
    </row>
    <row r="7937" s="29">
      <c r="A7937" t="inlineStr">
        <is>
          <t>photovoltaic open ground installation, 570 kWp, single-Si, on open ground</t>
        </is>
      </c>
      <c r="B7937" s="30">
        <f>P7937*V7937</f>
        <v>5.3445529562003133E-9</v>
      </c>
      <c r="C7937" t="inlineStr">
        <is>
          <t>RER</t>
        </is>
      </c>
      <c r="D7937" t="inlineStr">
        <is>
          <t>unit</t>
        </is>
      </c>
      <c r="F7937" t="inlineStr">
        <is>
          <t>technosphere</t>
        </is>
      </c>
      <c r="G7937" t="n">
        <v>2</v>
      </c>
      <c r="H7937" t="n">
        <v>-18.8364689523836</v>
      </c>
      <c r="I7937" t="n">
        <v>0.09798894162072011</v>
      </c>
      <c r="J7937" t="inlineStr">
        <is>
          <t>(2,2,1,1,1,3); Calculation with average annual yield and share of technologies. Lifetime: 30a.</t>
        </is>
      </c>
      <c r="L7937" t="inlineStr">
        <is>
          <t>photovoltaic open ground installation, 570 kWp, single-Si, on open ground</t>
        </is>
      </c>
      <c r="N7937" t="inlineStr">
        <is>
          <t>all</t>
        </is>
      </c>
      <c r="O7937" t="n">
        <v>1</v>
      </c>
      <c r="P7937" s="30">
        <f>INDEX(parameters!$D$41:$AG$178,MATCH('PV (extension)'!B7916,parameters!$C$41:$C$178,0),MATCH('PV (extension)'!A7937,parameters!$D$5:$AG$5,0))/O7937</f>
        <v>0.13965389112469015</v>
      </c>
      <c r="Q7937" t="inlineStr">
        <is>
          <t>central</t>
        </is>
      </c>
      <c r="R7937">
        <f>INDEX(parameters!$C$196:$EJ$198,MATCH('PV (extension)'!Q7937,parameters!$B$196:$B$198,0),MATCH('PV (extension)'!B7916,parameters!$C$195:$EJ$195,0))</f>
        <v>1528.078079635</v>
      </c>
      <c r="S7937" t="n">
        <v>570</v>
      </c>
      <c r="T7937" t="n">
        <v>30</v>
      </c>
      <c r="U7937">
        <f>T7937*S7937*R7937</f>
        <v>26130135.161758501</v>
      </c>
      <c r="V7937">
        <f>1/U7937</f>
        <v>3.8269989566050993E-8</v>
      </c>
    </row>
    <row r="7938" ht="16" customHeight="1" s="29">
      <c r="A7938" t="inlineStr">
        <is>
          <t>photovoltaic slanted-roof installation, 93 kWp, multi-Si, laminated, integrated, on roof</t>
        </is>
      </c>
      <c r="B7938" s="30">
        <f>P7938*V7938</f>
        <v>1.6492570271944444E-9</v>
      </c>
      <c r="C7938" t="inlineStr">
        <is>
          <t>CH</t>
        </is>
      </c>
      <c r="D7938" t="inlineStr">
        <is>
          <t>unit</t>
        </is>
      </c>
      <c r="F7938" t="inlineStr">
        <is>
          <t>technosphere</t>
        </is>
      </c>
      <c r="G7938" t="n">
        <v>2</v>
      </c>
      <c r="H7938" t="n">
        <v>-20.65878981776205</v>
      </c>
      <c r="I7938" t="n">
        <v>0.09798894162072011</v>
      </c>
      <c r="J7938" t="inlineStr">
        <is>
          <t>(2,2,1,1,1,3); Calculation with average annual yield and share of technologies. Lifetime: 30a.</t>
        </is>
      </c>
      <c r="L7938" t="inlineStr">
        <is>
          <t>photovoltaic slanted-roof installation, 93 kWp, multi-Si, laminated, integrated, on roof</t>
        </is>
      </c>
      <c r="N7938" t="inlineStr">
        <is>
          <t>all</t>
        </is>
      </c>
      <c r="O7938" t="n">
        <v>1</v>
      </c>
      <c r="P7938" s="30">
        <f>INDEX(parameters!$D$41:$AG$178,MATCH('PV (extension)'!B7916,parameters!$C$41:$C$178,0),MATCH('PV (extension)'!A7938,parameters!$D$5:$AG$5,0))/O7938</f>
        <v>6.6094595017907607E-3</v>
      </c>
      <c r="Q7938" s="3" t="inlineStr">
        <is>
          <t>roof-top</t>
        </is>
      </c>
      <c r="R7938">
        <f>INDEX(parameters!$C$196:$EJ$198,MATCH('PV (extension)'!Q7938,parameters!$B$196:$B$198,0),MATCH('PV (extension)'!B7916,parameters!$C$195:$EJ$195,0))</f>
        <v>1436.3933948568999</v>
      </c>
      <c r="S7938" t="n">
        <v>93</v>
      </c>
      <c r="T7938" t="n">
        <v>30</v>
      </c>
      <c r="U7938">
        <f>T7938*S7938*R7938</f>
        <v>4007537.5716507509</v>
      </c>
      <c r="V7938">
        <f>1/U7938</f>
        <v>2.4952978783629681E-7</v>
      </c>
    </row>
    <row r="7939" ht="16" customHeight="1" s="29">
      <c r="A7939" t="inlineStr">
        <is>
          <t>photovoltaic slanted-roof installation, 93 kWp, multi-Si, panel, mounted, on roof</t>
        </is>
      </c>
      <c r="B7939" s="30">
        <f>P7939*V7939</f>
        <v>2.7965549324049304E-8</v>
      </c>
      <c r="C7939" t="inlineStr">
        <is>
          <t>CH</t>
        </is>
      </c>
      <c r="D7939" t="inlineStr">
        <is>
          <t>unit</t>
        </is>
      </c>
      <c r="F7939" t="inlineStr">
        <is>
          <t>technosphere</t>
        </is>
      </c>
      <c r="G7939" t="n">
        <v>2</v>
      </c>
      <c r="H7939" t="n">
        <v>-17.84536035000586</v>
      </c>
      <c r="I7939" t="n">
        <v>0.09798894162072011</v>
      </c>
      <c r="J7939" t="inlineStr">
        <is>
          <t>(2,2,1,1,1,3); Calculation with average annual yield and share of technologies. Lifetime: 30a.</t>
        </is>
      </c>
      <c r="L7939" t="inlineStr">
        <is>
          <t>photovoltaic slanted-roof installation, 93 kWp, multi-Si, panel, mounted, on roof</t>
        </is>
      </c>
      <c r="N7939" t="inlineStr">
        <is>
          <t>all</t>
        </is>
      </c>
      <c r="O7939" t="n">
        <v>1</v>
      </c>
      <c r="P7939" s="30">
        <f>INDEX(parameters!$D$41:$AG$178,MATCH('PV (extension)'!B7916,parameters!$C$41:$C$178,0),MATCH('PV (extension)'!A7939,parameters!$D$5:$AG$5,0))/O7939</f>
        <v>0.11207298962797985</v>
      </c>
      <c r="Q7939" s="3" t="inlineStr">
        <is>
          <t>roof-top</t>
        </is>
      </c>
      <c r="R7939">
        <f>INDEX(parameters!$C$196:$EJ$198,MATCH('PV (extension)'!Q7939,parameters!$B$196:$B$198,0),MATCH('PV (extension)'!B7916,parameters!$C$195:$EJ$195,0))</f>
        <v>1436.3933948568999</v>
      </c>
      <c r="S7939" t="n">
        <v>93</v>
      </c>
      <c r="T7939" t="n">
        <v>30</v>
      </c>
      <c r="U7939">
        <f>T7939*S7939*R7939</f>
        <v>4007537.5716507509</v>
      </c>
      <c r="V7939">
        <f>1/U7939</f>
        <v>2.4952978783629681E-7</v>
      </c>
    </row>
    <row r="7940" ht="16" customHeight="1" s="29">
      <c r="A7940" t="inlineStr">
        <is>
          <t>photovoltaic slanted-roof installation, 93 kWp, single-Si, laminated, integrated, on roof</t>
        </is>
      </c>
      <c r="B7940" s="30">
        <f>P7940*V7940</f>
        <v>8.7186871173672479E-10</v>
      </c>
      <c r="C7940" t="inlineStr">
        <is>
          <t>CH</t>
        </is>
      </c>
      <c r="D7940" t="inlineStr">
        <is>
          <t>unit</t>
        </is>
      </c>
      <c r="F7940" t="inlineStr">
        <is>
          <t>technosphere</t>
        </is>
      </c>
      <c r="G7940" t="n">
        <v>2</v>
      </c>
      <c r="H7940" t="n">
        <v>-21.2944254997521</v>
      </c>
      <c r="I7940" t="n">
        <v>0.09798894162072011</v>
      </c>
      <c r="J7940" t="inlineStr">
        <is>
          <t>(2,2,1,1,1,3); Calculation with average annual yield and share of technologies. Lifetime: 30a.</t>
        </is>
      </c>
      <c r="L7940" t="inlineStr">
        <is>
          <t>photovoltaic slanted-roof installation, 93 kWp, single-Si, laminated, integrated, on roof</t>
        </is>
      </c>
      <c r="N7940" t="inlineStr">
        <is>
          <t>all</t>
        </is>
      </c>
      <c r="O7940" t="n">
        <v>1</v>
      </c>
      <c r="P7940" s="30">
        <f>INDEX(parameters!$D$41:$AG$178,MATCH('PV (extension)'!B7916,parameters!$C$41:$C$178,0),MATCH('PV (extension)'!A7940,parameters!$D$5:$AG$5,0))/O7940</f>
        <v>3.4940466198316628E-3</v>
      </c>
      <c r="Q7940" s="3" t="inlineStr">
        <is>
          <t>roof-top</t>
        </is>
      </c>
      <c r="R7940">
        <f>INDEX(parameters!$C$196:$EJ$198,MATCH('PV (extension)'!Q7940,parameters!$B$196:$B$198,0),MATCH('PV (extension)'!B7916,parameters!$C$195:$EJ$195,0))</f>
        <v>1436.3933948568999</v>
      </c>
      <c r="S7940" t="n">
        <v>93</v>
      </c>
      <c r="T7940" t="n">
        <v>30</v>
      </c>
      <c r="U7940">
        <f>T7940*S7940*R7940</f>
        <v>4007537.5716507509</v>
      </c>
      <c r="V7940">
        <f>1/U7940</f>
        <v>2.4952978783629681E-7</v>
      </c>
    </row>
    <row r="7941" ht="16" customHeight="1" s="29">
      <c r="A7941" t="inlineStr">
        <is>
          <t>photovoltaic slanted-roof installation, 93 kWp, single-Si, panel, mounted, on roof</t>
        </is>
      </c>
      <c r="B7941" s="30">
        <f>P7941*V7941</f>
        <v>1.4648648774005277E-8</v>
      </c>
      <c r="C7941" t="inlineStr">
        <is>
          <t>CH</t>
        </is>
      </c>
      <c r="D7941" t="inlineStr">
        <is>
          <t>unit</t>
        </is>
      </c>
      <c r="F7941" t="inlineStr">
        <is>
          <t>technosphere</t>
        </is>
      </c>
      <c r="G7941" t="n">
        <v>2</v>
      </c>
      <c r="H7941" t="n">
        <v>-18.48100416113547</v>
      </c>
      <c r="I7941" t="n">
        <v>0.09798894162072011</v>
      </c>
      <c r="J7941" t="inlineStr">
        <is>
          <t>(2,2,1,1,1,3); Calculation with average annual yield and share of technologies. Lifetime: 30a.</t>
        </is>
      </c>
      <c r="L7941" t="inlineStr">
        <is>
          <t>photovoltaic slanted-roof installation, 93 kWp, single-Si, panel, mounted, on roof</t>
        </is>
      </c>
      <c r="N7941" t="inlineStr">
        <is>
          <t>all</t>
        </is>
      </c>
      <c r="O7941" t="n">
        <v>1</v>
      </c>
      <c r="P7941" s="30">
        <f>INDEX(parameters!$D$41:$AG$178,MATCH('PV (extension)'!B7916,parameters!$C$41:$C$178,0),MATCH('PV (extension)'!A7941,parameters!$D$5:$AG$5,0))/O7941</f>
        <v>5.8705010335741853E-2</v>
      </c>
      <c r="Q7941" s="3" t="inlineStr">
        <is>
          <t>roof-top</t>
        </is>
      </c>
      <c r="R7941">
        <f>INDEX(parameters!$C$196:$EJ$198,MATCH('PV (extension)'!Q7941,parameters!$B$196:$B$198,0),MATCH('PV (extension)'!B7916,parameters!$C$195:$EJ$195,0))</f>
        <v>1436.3933948568999</v>
      </c>
      <c r="S7941" t="n">
        <v>93</v>
      </c>
      <c r="T7941" t="n">
        <v>30</v>
      </c>
      <c r="U7941">
        <f>T7941*S7941*R7941</f>
        <v>4007537.5716507509</v>
      </c>
      <c r="V7941">
        <f>1/U7941</f>
        <v>2.4952978783629681E-7</v>
      </c>
    </row>
    <row r="7942" s="29">
      <c r="A7942" t="inlineStr">
        <is>
          <t>photovoltaic facade installation, 3kWp, multi-Si, laminated, integrated, at building</t>
        </is>
      </c>
      <c r="B7942" s="30">
        <f>P7942*V7942</f>
        <v>3.6207367075394233E-8</v>
      </c>
      <c r="C7942" t="inlineStr">
        <is>
          <t>APAC</t>
        </is>
      </c>
      <c r="D7942" t="inlineStr">
        <is>
          <t>unit</t>
        </is>
      </c>
      <c r="F7942" t="inlineStr">
        <is>
          <t>technosphere</t>
        </is>
      </c>
      <c r="G7942" t="n">
        <v>2</v>
      </c>
      <c r="H7942" t="n">
        <v>-17.5612990452514</v>
      </c>
      <c r="I7942" t="n">
        <v>0.09798894162072011</v>
      </c>
      <c r="J7942" t="inlineStr">
        <is>
          <t>(2,2,1,1,1,3); Calculation with average annual yield and share of technologies. Lifetime: 30a.</t>
        </is>
      </c>
      <c r="L7942" t="inlineStr">
        <is>
          <t>photovoltaic facade installation, 3kWp, multi-Si, laminated, integrated, at building</t>
        </is>
      </c>
      <c r="N7942" t="inlineStr">
        <is>
          <t>all</t>
        </is>
      </c>
      <c r="O7942" t="n">
        <v>1</v>
      </c>
      <c r="P7942" s="30">
        <f>INDEX(parameters!$D$41:$AG$178,MATCH('PV (extension)'!B7916,parameters!$C$41:$C$178,0),MATCH('PV (extension)'!A7942,parameters!$D$5:$AG$5,0))/O7942</f>
        <v>3.2864644265829519E-3</v>
      </c>
      <c r="Q7942" t="inlineStr">
        <is>
          <t>façade</t>
        </is>
      </c>
      <c r="R7942">
        <f>INDEX(parameters!$C$196:$EJ$198,MATCH('PV (extension)'!Q7942,parameters!$B$196:$B$198,0),MATCH('PV (extension)'!B7916,parameters!$C$195:$EJ$195,0))</f>
        <v>1008.5315325591</v>
      </c>
      <c r="S7942" t="n">
        <v>3</v>
      </c>
      <c r="T7942" t="n">
        <v>30</v>
      </c>
      <c r="U7942">
        <f>T7942*S7942*R7942</f>
        <v>90767.837930319001</v>
      </c>
      <c r="V7942">
        <f>1/U7942</f>
        <v>1.1017118208408619E-5</v>
      </c>
    </row>
    <row r="7943" s="29">
      <c r="A7943" t="inlineStr">
        <is>
          <t>photovoltaic facade installation, 3kWp, multi-Si, panel, mounted, at building</t>
        </is>
      </c>
      <c r="B7943" s="30">
        <f>P7943*V7943</f>
        <v>3.5509844175593419E-8</v>
      </c>
      <c r="C7943" t="inlineStr">
        <is>
          <t>APAC</t>
        </is>
      </c>
      <c r="D7943" t="inlineStr">
        <is>
          <t>unit</t>
        </is>
      </c>
      <c r="F7943" t="inlineStr">
        <is>
          <t>technosphere</t>
        </is>
      </c>
      <c r="G7943" t="n">
        <v>2</v>
      </c>
      <c r="H7943" t="n">
        <v>-17.5612990452514</v>
      </c>
      <c r="I7943" t="n">
        <v>0.09798894162072011</v>
      </c>
      <c r="J7943" t="inlineStr">
        <is>
          <t>(2,2,1,1,1,3); Calculation with average annual yield and share of technologies. Lifetime: 30a.</t>
        </is>
      </c>
      <c r="L7943" t="inlineStr">
        <is>
          <t>photovoltaic facade installation, 3kWp, multi-Si, panel, mounted, at building</t>
        </is>
      </c>
      <c r="N7943" t="inlineStr">
        <is>
          <t>all</t>
        </is>
      </c>
      <c r="O7943" t="n">
        <v>1</v>
      </c>
      <c r="P7943" s="30">
        <f>INDEX(parameters!$D$41:$AG$178,MATCH('PV (extension)'!B7916,parameters!$C$41:$C$178,0),MATCH('PV (extension)'!A7943,parameters!$D$5:$AG$5,0))/O7943</f>
        <v>3.2231517810611459E-3</v>
      </c>
      <c r="Q7943" t="inlineStr">
        <is>
          <t>façade</t>
        </is>
      </c>
      <c r="R7943">
        <f>INDEX(parameters!$C$196:$EJ$198,MATCH('PV (extension)'!Q7943,parameters!$B$196:$B$198,0),MATCH('PV (extension)'!B7916,parameters!$C$195:$EJ$195,0))</f>
        <v>1008.5315325591</v>
      </c>
      <c r="S7943" t="n">
        <v>3</v>
      </c>
      <c r="T7943" t="n">
        <v>30</v>
      </c>
      <c r="U7943">
        <f>T7943*S7943*R7943</f>
        <v>90767.837930319001</v>
      </c>
      <c r="V7943">
        <f>1/U7943</f>
        <v>1.1017118208408619E-5</v>
      </c>
    </row>
    <row r="7944" s="29">
      <c r="A7944" t="inlineStr">
        <is>
          <t>photovoltaic facade installation, 3kWp, single-Si, laminated, integrated, at building</t>
        </is>
      </c>
      <c r="B7944" s="30">
        <f>P7944*V7944</f>
        <v>1.9088119734798537E-8</v>
      </c>
      <c r="C7944" t="inlineStr">
        <is>
          <t>APAC</t>
        </is>
      </c>
      <c r="D7944" t="inlineStr">
        <is>
          <t>unit</t>
        </is>
      </c>
      <c r="F7944" t="inlineStr">
        <is>
          <t>technosphere</t>
        </is>
      </c>
      <c r="G7944" t="n">
        <v>2</v>
      </c>
      <c r="H7944" t="n">
        <v>-18.19689739735082</v>
      </c>
      <c r="I7944" t="n">
        <v>0.09798894162072011</v>
      </c>
      <c r="J7944" t="inlineStr">
        <is>
          <t>(2,2,1,1,1,3); Calculation with average annual yield and share of technologies. Lifetime: 30a.</t>
        </is>
      </c>
      <c r="L7944" t="inlineStr">
        <is>
          <t>photovoltaic facade installation, 3kWp, single-Si, laminated, integrated, at building</t>
        </is>
      </c>
      <c r="N7944" t="inlineStr">
        <is>
          <t>all</t>
        </is>
      </c>
      <c r="O7944" t="n">
        <v>1</v>
      </c>
      <c r="P7944" s="30">
        <f>INDEX(parameters!$D$41:$AG$178,MATCH('PV (extension)'!B7916,parameters!$C$41:$C$178,0),MATCH('PV (extension)'!A7944,parameters!$D$5:$AG$5,0))/O7944</f>
        <v>1.7325873584827175E-3</v>
      </c>
      <c r="Q7944" t="inlineStr">
        <is>
          <t>façade</t>
        </is>
      </c>
      <c r="R7944">
        <f>INDEX(parameters!$C$196:$EJ$198,MATCH('PV (extension)'!Q7944,parameters!$B$196:$B$198,0),MATCH('PV (extension)'!B7916,parameters!$C$195:$EJ$195,0))</f>
        <v>1008.5315325591</v>
      </c>
      <c r="S7944" t="n">
        <v>3</v>
      </c>
      <c r="T7944" t="n">
        <v>30</v>
      </c>
      <c r="U7944">
        <f>T7944*S7944*R7944</f>
        <v>90767.837930319001</v>
      </c>
      <c r="V7944">
        <f>1/U7944</f>
        <v>1.1017118208408619E-5</v>
      </c>
    </row>
    <row r="7945" s="29">
      <c r="A7945" t="inlineStr">
        <is>
          <t>photovoltaic facade installation, 3kWp, single-Si, panel, mounted, at building</t>
        </is>
      </c>
      <c r="B7945" s="30">
        <f>P7945*V7945</f>
        <v>1.9071603761351607E-8</v>
      </c>
      <c r="C7945" t="inlineStr">
        <is>
          <t>APAC</t>
        </is>
      </c>
      <c r="D7945" t="inlineStr">
        <is>
          <t>unit</t>
        </is>
      </c>
      <c r="F7945" t="inlineStr">
        <is>
          <t>technosphere</t>
        </is>
      </c>
      <c r="G7945" t="n">
        <v>2</v>
      </c>
      <c r="H7945" t="n">
        <v>-18.19689739735082</v>
      </c>
      <c r="I7945" t="n">
        <v>0.09798894162072011</v>
      </c>
      <c r="J7945" t="inlineStr">
        <is>
          <t>(2,2,1,1,1,3); Calculation with average annual yield and share of technologies. Lifetime: 30a.</t>
        </is>
      </c>
      <c r="L7945" t="inlineStr">
        <is>
          <t>photovoltaic facade installation, 3kWp, single-Si, panel, mounted, at building</t>
        </is>
      </c>
      <c r="N7945" t="inlineStr">
        <is>
          <t>all</t>
        </is>
      </c>
      <c r="O7945" t="n">
        <v>1</v>
      </c>
      <c r="P7945" s="30">
        <f>INDEX(parameters!$D$41:$AG$178,MATCH('PV (extension)'!B7916,parameters!$C$41:$C$178,0),MATCH('PV (extension)'!A7945,parameters!$D$5:$AG$5,0))/O7945</f>
        <v>1.7310882392816251E-3</v>
      </c>
      <c r="Q7945" t="inlineStr">
        <is>
          <t>façade</t>
        </is>
      </c>
      <c r="R7945">
        <f>INDEX(parameters!$C$196:$EJ$198,MATCH('PV (extension)'!Q7945,parameters!$B$196:$B$198,0),MATCH('PV (extension)'!B7916,parameters!$C$195:$EJ$195,0))</f>
        <v>1008.5315325591</v>
      </c>
      <c r="S7945" t="n">
        <v>3</v>
      </c>
      <c r="T7945" t="n">
        <v>30</v>
      </c>
      <c r="U7945">
        <f>T7945*S7945*R7945</f>
        <v>90767.837930319001</v>
      </c>
      <c r="V7945">
        <f>1/U7945</f>
        <v>1.1017118208408619E-5</v>
      </c>
    </row>
    <row r="7946" ht="16" customHeight="1" s="29">
      <c r="A7946" t="inlineStr">
        <is>
          <t>photovoltaic flat-roof installation, 3kWp, multi-Si, on roof</t>
        </is>
      </c>
      <c r="B7946" s="30">
        <f>P7946*V7946</f>
        <v>3.9160635090745286E-7</v>
      </c>
      <c r="C7946" t="inlineStr">
        <is>
          <t>APAC</t>
        </is>
      </c>
      <c r="D7946" t="inlineStr">
        <is>
          <t>unit</t>
        </is>
      </c>
      <c r="F7946" t="inlineStr">
        <is>
          <t>technosphere</t>
        </is>
      </c>
      <c r="G7946" t="n">
        <v>2</v>
      </c>
      <c r="H7946" t="n">
        <v>-15.20991773919472</v>
      </c>
      <c r="I7946" t="n">
        <v>0.09798894162072011</v>
      </c>
      <c r="J7946" t="inlineStr">
        <is>
          <t>(2,2,1,1,1,3); Calculation with average annual yield and share of technologies. Lifetime: 30a.</t>
        </is>
      </c>
      <c r="L7946" t="inlineStr">
        <is>
          <t>photovoltaic flat-roof installation, 3kWp, multi-Si, on roof</t>
        </is>
      </c>
      <c r="N7946" t="inlineStr">
        <is>
          <t>all</t>
        </is>
      </c>
      <c r="O7946" t="n">
        <v>1</v>
      </c>
      <c r="P7946" s="30">
        <f>INDEX(parameters!$D$41:$AG$178,MATCH('PV (extension)'!B7916,parameters!$C$41:$C$178,0),MATCH('PV (extension)'!A7946,parameters!$D$5:$AG$5,0))/O7946</f>
        <v>5.0625069824473082E-2</v>
      </c>
      <c r="Q7946" s="3" t="inlineStr">
        <is>
          <t>roof-top</t>
        </is>
      </c>
      <c r="R7946">
        <f>INDEX(parameters!$C$196:$EJ$198,MATCH('PV (extension)'!Q7946,parameters!$B$196:$B$198,0),MATCH('PV (extension)'!B7916,parameters!$C$195:$EJ$195,0))</f>
        <v>1436.3933948568999</v>
      </c>
      <c r="S7946" t="n">
        <v>3</v>
      </c>
      <c r="T7946" t="n">
        <v>30</v>
      </c>
      <c r="U7946">
        <f>T7946*S7946*R7946</f>
        <v>129275.405537121</v>
      </c>
      <c r="V7946">
        <f>1/U7946</f>
        <v>7.7354234229252007E-6</v>
      </c>
    </row>
    <row r="7947" ht="16" customHeight="1" s="29">
      <c r="A7947" t="inlineStr">
        <is>
          <t>photovoltaic flat-roof installation, 3kWp, single-Si, on roof</t>
        </is>
      </c>
      <c r="B7947" s="30">
        <f>P7947*V7947</f>
        <v>2.0441284252377214E-7</v>
      </c>
      <c r="C7947" t="inlineStr">
        <is>
          <t>APAC</t>
        </is>
      </c>
      <c r="D7947" t="inlineStr">
        <is>
          <t>unit</t>
        </is>
      </c>
      <c r="F7947" t="inlineStr">
        <is>
          <t>technosphere</t>
        </is>
      </c>
      <c r="G7947" t="n">
        <v>2</v>
      </c>
      <c r="H7947" t="n">
        <v>-15.84555259734934</v>
      </c>
      <c r="I7947" t="n">
        <v>0.09798894162072011</v>
      </c>
      <c r="J7947" t="inlineStr">
        <is>
          <t>(2,2,1,1,1,3); Calculation with average annual yield and share of technologies. Lifetime: 30a.</t>
        </is>
      </c>
      <c r="L7947" t="inlineStr">
        <is>
          <t>photovoltaic flat-roof installation, 3kWp, single-Si, on roof</t>
        </is>
      </c>
      <c r="N7947" t="inlineStr">
        <is>
          <t>all</t>
        </is>
      </c>
      <c r="O7947" t="n">
        <v>1</v>
      </c>
      <c r="P7947" s="30">
        <f>INDEX(parameters!$D$41:$AG$178,MATCH('PV (extension)'!B7916,parameters!$C$41:$C$178,0),MATCH('PV (extension)'!A7947,parameters!$D$5:$AG$5,0))/O7947</f>
        <v>2.6425553114256296E-2</v>
      </c>
      <c r="Q7947" s="3" t="inlineStr">
        <is>
          <t>roof-top</t>
        </is>
      </c>
      <c r="R7947">
        <f>INDEX(parameters!$C$196:$EJ$198,MATCH('PV (extension)'!Q7947,parameters!$B$196:$B$198,0),MATCH('PV (extension)'!B7916,parameters!$C$195:$EJ$195,0))</f>
        <v>1436.3933948568999</v>
      </c>
      <c r="S7947" t="n">
        <v>3</v>
      </c>
      <c r="T7947" t="n">
        <v>30</v>
      </c>
      <c r="U7947">
        <f>T7947*S7947*R7947</f>
        <v>129275.405537121</v>
      </c>
      <c r="V7947">
        <f>1/U7947</f>
        <v>7.7354234229252007E-6</v>
      </c>
    </row>
    <row r="7948" ht="16" customHeight="1" s="29">
      <c r="A7948" t="inlineStr">
        <is>
          <t>photovoltaic slanted-roof installation, 3kWp, CIS, panel, mounted, on roof</t>
        </is>
      </c>
      <c r="B7948" s="30">
        <f>P7948*V7948</f>
        <v>1.1306446984563449E-7</v>
      </c>
      <c r="C7948" t="inlineStr">
        <is>
          <t>CH</t>
        </is>
      </c>
      <c r="D7948" t="inlineStr">
        <is>
          <t>unit</t>
        </is>
      </c>
      <c r="F7948" t="inlineStr">
        <is>
          <t>technosphere</t>
        </is>
      </c>
      <c r="G7948" t="n">
        <v>2</v>
      </c>
      <c r="H7948" t="n">
        <v>-16.88405011147741</v>
      </c>
      <c r="I7948" t="n">
        <v>0.09798894162072011</v>
      </c>
      <c r="J7948" t="inlineStr">
        <is>
          <t>(2,2,1,1,1,3); Calculation with average annual yield and share of technologies. Lifetime: 30a.</t>
        </is>
      </c>
      <c r="L7948" t="inlineStr">
        <is>
          <t>photovoltaic slanted-roof installation, 3kWp, CIS, panel, mounted, on roof</t>
        </is>
      </c>
      <c r="N7948" t="inlineStr">
        <is>
          <t>all</t>
        </is>
      </c>
      <c r="O7948" t="n">
        <v>1</v>
      </c>
      <c r="P7948" s="30">
        <f>INDEX(parameters!$D$41:$AG$178,MATCH('PV (extension)'!B7916,parameters!$C$41:$C$178,0),MATCH('PV (extension)'!A7948,parameters!$D$5:$AG$5,0))/O7948</f>
        <v>1.4616455191133988E-2</v>
      </c>
      <c r="Q7948" s="3" t="inlineStr">
        <is>
          <t>roof-top</t>
        </is>
      </c>
      <c r="R7948">
        <f>INDEX(parameters!$C$196:$EJ$198,MATCH('PV (extension)'!Q7948,parameters!$B$196:$B$198,0),MATCH('PV (extension)'!B7916,parameters!$C$195:$EJ$195,0))</f>
        <v>1436.3933948568999</v>
      </c>
      <c r="S7948" t="n">
        <v>3</v>
      </c>
      <c r="T7948" t="n">
        <v>30</v>
      </c>
      <c r="U7948">
        <f>T7948*S7948*R7948</f>
        <v>129275.405537121</v>
      </c>
      <c r="V7948">
        <f>1/U7948</f>
        <v>7.7354234229252007E-6</v>
      </c>
    </row>
    <row r="7949" ht="16" customHeight="1" s="29">
      <c r="A7949" t="inlineStr">
        <is>
          <t>photovoltaic slanted-roof installation, 3kWp, CdTe, laminated, integrated, on roof</t>
        </is>
      </c>
      <c r="B7949" s="30">
        <f>P7949*V7949</f>
        <v>3.165876058101549E-9</v>
      </c>
      <c r="C7949" t="inlineStr">
        <is>
          <t>CH</t>
        </is>
      </c>
      <c r="D7949" t="inlineStr">
        <is>
          <t>unit</t>
        </is>
      </c>
      <c r="F7949" t="inlineStr">
        <is>
          <t>technosphere</t>
        </is>
      </c>
      <c r="G7949" t="n">
        <v>2</v>
      </c>
      <c r="H7949" t="n">
        <v>-19.50639655088546</v>
      </c>
      <c r="I7949" t="n">
        <v>0.09798894162072011</v>
      </c>
      <c r="J7949" t="inlineStr">
        <is>
          <t>(2,2,1,1,1,3); Calculation with average annual yield and share of technologies. Lifetime: 30a.</t>
        </is>
      </c>
      <c r="L7949" t="inlineStr">
        <is>
          <t>photovoltaic slanted-roof installation, 3kWp, CdTe, laminated, integrated, on roof</t>
        </is>
      </c>
      <c r="N7949" t="inlineStr">
        <is>
          <t>all</t>
        </is>
      </c>
      <c r="O7949" t="n">
        <v>1</v>
      </c>
      <c r="P7949" s="30">
        <f>INDEX(parameters!$D$41:$AG$178,MATCH('PV (extension)'!B7916,parameters!$C$41:$C$178,0),MATCH('PV (extension)'!A7949,parameters!$D$5:$AG$5,0))/O7949</f>
        <v>4.0926991129133978E-4</v>
      </c>
      <c r="Q7949" s="3" t="inlineStr">
        <is>
          <t>roof-top</t>
        </is>
      </c>
      <c r="R7949">
        <f>INDEX(parameters!$C$196:$EJ$198,MATCH('PV (extension)'!Q7949,parameters!$B$196:$B$198,0),MATCH('PV (extension)'!B7916,parameters!$C$195:$EJ$195,0))</f>
        <v>1436.3933948568999</v>
      </c>
      <c r="S7949" t="n">
        <v>3</v>
      </c>
      <c r="T7949" t="n">
        <v>30</v>
      </c>
      <c r="U7949">
        <f>T7949*S7949*R7949</f>
        <v>129275.405537121</v>
      </c>
      <c r="V7949">
        <f>1/U7949</f>
        <v>7.7354234229252007E-6</v>
      </c>
    </row>
    <row r="7950" ht="16" customHeight="1" s="29">
      <c r="A7950" t="inlineStr">
        <is>
          <t>photovoltaic slanted-roof installation, 3kWp, multi-Si, laminated, integrated, on roof</t>
        </is>
      </c>
      <c r="B7950" s="30">
        <f>P7950*V7950</f>
        <v>1.8808655642846301E-8</v>
      </c>
      <c r="C7950" t="inlineStr">
        <is>
          <t>APAC</t>
        </is>
      </c>
      <c r="D7950" t="inlineStr">
        <is>
          <t>unit</t>
        </is>
      </c>
      <c r="F7950" t="inlineStr">
        <is>
          <t>technosphere</t>
        </is>
      </c>
      <c r="G7950" t="n">
        <v>2</v>
      </c>
      <c r="H7950" t="n">
        <v>-18.22076487875746</v>
      </c>
      <c r="I7950" t="n">
        <v>0.09798894162072011</v>
      </c>
      <c r="J7950" t="inlineStr">
        <is>
          <t>(2,2,1,1,1,3); Calculation with average annual yield and share of technologies. Lifetime: 30a.</t>
        </is>
      </c>
      <c r="L7950" t="inlineStr">
        <is>
          <t>photovoltaic slanted-roof installation, 3kWp, multi-Si, laminated, integrated, on roof</t>
        </is>
      </c>
      <c r="N7950" t="inlineStr">
        <is>
          <t>all</t>
        </is>
      </c>
      <c r="O7950" t="n">
        <v>1</v>
      </c>
      <c r="P7950" s="30">
        <f>INDEX(parameters!$D$41:$AG$178,MATCH('PV (extension)'!B7916,parameters!$C$41:$C$178,0),MATCH('PV (extension)'!A7950,parameters!$D$5:$AG$5,0))/O7950</f>
        <v>2.4314965858370148E-3</v>
      </c>
      <c r="Q7950" s="3" t="inlineStr">
        <is>
          <t>roof-top</t>
        </is>
      </c>
      <c r="R7950">
        <f>INDEX(parameters!$C$196:$EJ$198,MATCH('PV (extension)'!Q7950,parameters!$B$196:$B$198,0),MATCH('PV (extension)'!B7916,parameters!$C$195:$EJ$195,0))</f>
        <v>1436.3933948568999</v>
      </c>
      <c r="S7950" t="n">
        <v>3</v>
      </c>
      <c r="T7950" t="n">
        <v>30</v>
      </c>
      <c r="U7950">
        <f>T7950*S7950*R7950</f>
        <v>129275.405537121</v>
      </c>
      <c r="V7950">
        <f>1/U7950</f>
        <v>7.7354234229252007E-6</v>
      </c>
    </row>
    <row r="7951" ht="16" customHeight="1" s="29">
      <c r="A7951" t="inlineStr">
        <is>
          <t>photovoltaic slanted-roof installation, 3kWp, multi-Si, panel, mounted, on roof</t>
        </is>
      </c>
      <c r="B7951" s="30">
        <f>P7951*V7951</f>
        <v>3.2193737749603663E-7</v>
      </c>
      <c r="C7951" t="inlineStr">
        <is>
          <t>APAC</t>
        </is>
      </c>
      <c r="D7951" t="inlineStr">
        <is>
          <t>unit</t>
        </is>
      </c>
      <c r="F7951" t="inlineStr">
        <is>
          <t>technosphere</t>
        </is>
      </c>
      <c r="G7951" t="n">
        <v>2</v>
      </c>
      <c r="H7951" t="n">
        <v>-15.40735416199742</v>
      </c>
      <c r="I7951" t="n">
        <v>0.09798894162072011</v>
      </c>
      <c r="J7951" t="inlineStr">
        <is>
          <t>(2,2,1,1,1,3); Calculation with average annual yield and share of technologies. Lifetime: 30a.</t>
        </is>
      </c>
      <c r="L7951" t="inlineStr">
        <is>
          <t>photovoltaic slanted-roof installation, 3kWp, multi-Si, panel, mounted, on roof</t>
        </is>
      </c>
      <c r="N7951" t="inlineStr">
        <is>
          <t>all</t>
        </is>
      </c>
      <c r="O7951" t="n">
        <v>1</v>
      </c>
      <c r="P7951" s="30">
        <f>INDEX(parameters!$D$41:$AG$178,MATCH('PV (extension)'!B7916,parameters!$C$41:$C$178,0),MATCH('PV (extension)'!A7951,parameters!$D$5:$AG$5,0))/O7951</f>
        <v>4.1618585033357351E-2</v>
      </c>
      <c r="Q7951" s="3" t="inlineStr">
        <is>
          <t>roof-top</t>
        </is>
      </c>
      <c r="R7951">
        <f>INDEX(parameters!$C$196:$EJ$198,MATCH('PV (extension)'!Q7951,parameters!$B$196:$B$198,0),MATCH('PV (extension)'!B7916,parameters!$C$195:$EJ$195,0))</f>
        <v>1436.3933948568999</v>
      </c>
      <c r="S7951" t="n">
        <v>3</v>
      </c>
      <c r="T7951" t="n">
        <v>30</v>
      </c>
      <c r="U7951">
        <f>T7951*S7951*R7951</f>
        <v>129275.405537121</v>
      </c>
      <c r="V7951">
        <f>1/U7951</f>
        <v>7.7354234229252007E-6</v>
      </c>
    </row>
    <row r="7952" ht="16" customHeight="1" s="29">
      <c r="A7952" t="inlineStr">
        <is>
          <t>photovoltaic slanted-roof installation, 3kWp, single-Si, laminated, integrated, on roof</t>
        </is>
      </c>
      <c r="B7952" s="30">
        <f>P7952*V7952</f>
        <v>9.9403047742381906E-9</v>
      </c>
      <c r="C7952" t="inlineStr">
        <is>
          <t>APAC</t>
        </is>
      </c>
      <c r="D7952" t="inlineStr">
        <is>
          <t>unit</t>
        </is>
      </c>
      <c r="F7952" t="inlineStr">
        <is>
          <t>technosphere</t>
        </is>
      </c>
      <c r="G7952" t="n">
        <v>2</v>
      </c>
      <c r="H7952" t="n">
        <v>-18.85636797425012</v>
      </c>
      <c r="I7952" t="n">
        <v>0.09798894162072011</v>
      </c>
      <c r="J7952" t="inlineStr">
        <is>
          <t>(2,2,1,1,1,3); Calculation with average annual yield and share of technologies. Lifetime: 30a.</t>
        </is>
      </c>
      <c r="L7952" t="inlineStr">
        <is>
          <t>photovoltaic slanted-roof installation, 3kWp, single-Si, laminated, integrated, on roof</t>
        </is>
      </c>
      <c r="N7952" t="inlineStr">
        <is>
          <t>all</t>
        </is>
      </c>
      <c r="O7952" t="n">
        <v>1</v>
      </c>
      <c r="P7952" s="30">
        <f>INDEX(parameters!$D$41:$AG$178,MATCH('PV (extension)'!B7916,parameters!$C$41:$C$178,0),MATCH('PV (extension)'!A7952,parameters!$D$5:$AG$5,0))/O7952</f>
        <v>1.2850369308522222E-3</v>
      </c>
      <c r="Q7952" s="3" t="inlineStr">
        <is>
          <t>roof-top</t>
        </is>
      </c>
      <c r="R7952">
        <f>INDEX(parameters!$C$196:$EJ$198,MATCH('PV (extension)'!Q7952,parameters!$B$196:$B$198,0),MATCH('PV (extension)'!B7916,parameters!$C$195:$EJ$195,0))</f>
        <v>1436.3933948568999</v>
      </c>
      <c r="S7952" t="n">
        <v>3</v>
      </c>
      <c r="T7952" t="n">
        <v>30</v>
      </c>
      <c r="U7952">
        <f>T7952*S7952*R7952</f>
        <v>129275.405537121</v>
      </c>
      <c r="V7952">
        <f>1/U7952</f>
        <v>7.7354234229252007E-6</v>
      </c>
    </row>
    <row r="7953" ht="16" customHeight="1" s="29">
      <c r="A7953" t="inlineStr">
        <is>
          <t>photovoltaic slanted-roof installation, 3kWp, single-Si, panel, mounted, on roof</t>
        </is>
      </c>
      <c r="B7953" s="30">
        <f>P7953*V7953</f>
        <v>1.6824669796101293E-7</v>
      </c>
      <c r="C7953" t="inlineStr">
        <is>
          <t>APAC</t>
        </is>
      </c>
      <c r="D7953" t="inlineStr">
        <is>
          <t>unit</t>
        </is>
      </c>
      <c r="F7953" t="inlineStr">
        <is>
          <t>technosphere</t>
        </is>
      </c>
      <c r="G7953" t="n">
        <v>2</v>
      </c>
      <c r="H7953" t="n">
        <v>-16.04298817847151</v>
      </c>
      <c r="I7953" t="n">
        <v>0.09798894162072011</v>
      </c>
      <c r="J7953" t="inlineStr">
        <is>
          <t>(2,2,1,1,1,3); Calculation with average annual yield and share of technologies. Lifetime: 30a.</t>
        </is>
      </c>
      <c r="L7953" t="inlineStr">
        <is>
          <t>photovoltaic slanted-roof installation, 3kWp, single-Si, panel, mounted, on roof</t>
        </is>
      </c>
      <c r="N7953" t="inlineStr">
        <is>
          <t>all</t>
        </is>
      </c>
      <c r="O7953" t="n">
        <v>1</v>
      </c>
      <c r="P7953" s="30">
        <f>INDEX(parameters!$D$41:$AG$178,MATCH('PV (extension)'!B7916,parameters!$C$41:$C$178,0),MATCH('PV (extension)'!A7953,parameters!$D$5:$AG$5,0))/O7953</f>
        <v>2.1750160109191456E-2</v>
      </c>
      <c r="Q7953" s="3" t="inlineStr">
        <is>
          <t>roof-top</t>
        </is>
      </c>
      <c r="R7953">
        <f>INDEX(parameters!$C$196:$EJ$198,MATCH('PV (extension)'!Q7953,parameters!$B$196:$B$198,0),MATCH('PV (extension)'!B7916,parameters!$C$195:$EJ$195,0))</f>
        <v>1436.3933948568999</v>
      </c>
      <c r="S7953" t="n">
        <v>3</v>
      </c>
      <c r="T7953" t="n">
        <v>30</v>
      </c>
      <c r="U7953">
        <f>T7953*S7953*R7953</f>
        <v>129275.405537121</v>
      </c>
      <c r="V7953">
        <f>1/U7953</f>
        <v>7.7354234229252007E-6</v>
      </c>
    </row>
    <row r="7954" s="29">
      <c r="A7954" t="inlineStr">
        <is>
          <t>market for tap water</t>
        </is>
      </c>
      <c r="B7954" t="n">
        <v>0.0020721</v>
      </c>
      <c r="C7954" t="inlineStr">
        <is>
          <t>Europe without Switzerland</t>
        </is>
      </c>
      <c r="D7954" t="inlineStr">
        <is>
          <t>kilogram</t>
        </is>
      </c>
      <c r="F7954" t="inlineStr">
        <is>
          <t>technosphere</t>
        </is>
      </c>
      <c r="G7954" t="n">
        <v>2</v>
      </c>
      <c r="H7954" t="n">
        <v>-6.179192693201237</v>
      </c>
      <c r="I7954" t="n">
        <v>0.04340984597628009</v>
      </c>
      <c r="J7954" t="inlineStr">
        <is>
          <t>(2,2,1,1,1,3); Estimation 20l/m2 panel</t>
        </is>
      </c>
      <c r="L7954" t="inlineStr">
        <is>
          <t>tap water</t>
        </is>
      </c>
    </row>
    <row r="7955" s="29">
      <c r="A7955" t="inlineStr">
        <is>
          <t>treatment of wastewater, from residence, capacity 1.1E10l/year</t>
        </is>
      </c>
      <c r="B7955" t="n">
        <v>-1.8649e-06</v>
      </c>
      <c r="C7955" t="inlineStr">
        <is>
          <t>CH</t>
        </is>
      </c>
      <c r="D7955" t="inlineStr">
        <is>
          <t>cubic meter</t>
        </is>
      </c>
      <c r="F7955" t="inlineStr">
        <is>
          <t>technosphere</t>
        </is>
      </c>
      <c r="G7955" t="n">
        <v>2</v>
      </c>
      <c r="H7955" t="n">
        <v>-13.19230312560901</v>
      </c>
      <c r="I7955" t="n">
        <v>0.04340984597628009</v>
      </c>
      <c r="J7955" t="inlineStr">
        <is>
          <t>(2,2,1,1,1,3); Estimation 20l/m2 panel</t>
        </is>
      </c>
      <c r="K7955" t="b">
        <v>1</v>
      </c>
      <c r="L7955" t="inlineStr">
        <is>
          <t>wastewater, from residence</t>
        </is>
      </c>
    </row>
    <row r="7956" s="29"/>
    <row r="7957" customFormat="1" s="28">
      <c r="A7957" s="28" t="inlineStr">
        <is>
          <t>Activity</t>
        </is>
      </c>
      <c r="B7957" s="28" t="inlineStr">
        <is>
          <t>electricity production, photovoltaic, residential</t>
        </is>
      </c>
    </row>
    <row r="7958">
      <c r="A7958" t="inlineStr">
        <is>
          <t>comment</t>
        </is>
      </c>
      <c r="B795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")&amp;HLOOKUP(B7959,parameters!$C$195:$EJ$198,2,0)&amp;" kWh/kWp.
Annual output, Facade: "&amp;HLOOKUP(B7959,parameters!$C$195:$EJ$198,3,0)&amp;" kWh/kWp.
Annual output, Open-ground: "&amp;HLOOKUP(B7959,parameters!$C$195:$EJ$198,4,0)&amp;_xlfn._LONGTEXT("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")&amp;VLOOKUP(B7959,'extension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1426.45081774684 kWh/kWp.
Annual output, Facade: 1001.55057416268 kWh/kWp.
Annual output, Open-ground: 1517.50086994345 kWh/kWp.
Amount of solar energy transformed to electricity. Waste heat emission due to losses of electricity in the system.
Technology:  Electricity production with grid-connected photovoltaic power plants.
Time period:  Time of publications
Production volume: 6.228 GWh in 2025.
Sampling:  Statistical data and model calculations
Extrapolations:  Use of PV technology data investigated for other countries (Switzerland). Correction of average yield with Swiss data.
Uncertainty:  None
Author: Romain Sacchi, PSI, romain.sacchi@psi.ch</v>
      </c>
    </row>
    <row r="7959" s="29">
      <c r="A7959" t="inlineStr">
        <is>
          <t>location</t>
        </is>
      </c>
      <c r="B7959" t="inlineStr">
        <is>
          <t>TT</t>
        </is>
      </c>
    </row>
    <row r="7960" s="29">
      <c r="A7960" t="inlineStr">
        <is>
          <t>production amount</t>
        </is>
      </c>
      <c r="B7960" t="n">
        <v>1</v>
      </c>
    </row>
    <row r="7961" s="29">
      <c r="A7961" t="inlineStr">
        <is>
          <t>reference product</t>
        </is>
      </c>
      <c r="B7961" t="inlineStr">
        <is>
          <t>electricity, low voltage</t>
        </is>
      </c>
    </row>
    <row r="7962" s="29">
      <c r="A7962" t="inlineStr">
        <is>
          <t>source</t>
        </is>
      </c>
      <c r="B79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963" s="29">
      <c r="A7963" t="inlineStr">
        <is>
          <t>type</t>
        </is>
      </c>
      <c r="B7963" t="inlineStr">
        <is>
          <t>process</t>
        </is>
      </c>
    </row>
    <row r="7964" s="29">
      <c r="A7964" t="inlineStr">
        <is>
          <t>unit</t>
        </is>
      </c>
      <c r="B7964" t="inlineStr">
        <is>
          <t>kilowatt hour</t>
        </is>
      </c>
    </row>
    <row r="7965" s="29">
      <c r="A7965" t="inlineStr">
        <is>
          <t>Exchanges</t>
        </is>
      </c>
    </row>
    <row r="7966" customFormat="1" s="28">
      <c r="A7966" s="28" t="inlineStr">
        <is>
          <t>name</t>
        </is>
      </c>
      <c r="B7966" s="28" t="inlineStr">
        <is>
          <t>amount</t>
        </is>
      </c>
      <c r="C7966" s="28" t="inlineStr">
        <is>
          <t>location</t>
        </is>
      </c>
      <c r="D7966" s="28" t="inlineStr">
        <is>
          <t>unit</t>
        </is>
      </c>
      <c r="E7966" s="28" t="inlineStr">
        <is>
          <t>categories</t>
        </is>
      </c>
      <c r="F7966" s="28" t="inlineStr">
        <is>
          <t>type</t>
        </is>
      </c>
      <c r="G7966" s="28" t="inlineStr">
        <is>
          <t>uncertainty type</t>
        </is>
      </c>
      <c r="H7966" s="28" t="inlineStr">
        <is>
          <t>reference product</t>
        </is>
      </c>
      <c r="I7966" s="28" t="inlineStr">
        <is>
          <t>comment</t>
        </is>
      </c>
      <c r="J7966" s="28" t="inlineStr">
        <is>
          <t>production volume</t>
        </is>
      </c>
      <c r="K7966" s="28" t="inlineStr">
        <is>
          <t>scope</t>
        </is>
      </c>
      <c r="L7966" s="28" t="inlineStr">
        <is>
          <t>scope share</t>
        </is>
      </c>
      <c r="M7966" s="28" t="inlineStr">
        <is>
          <t>tech share</t>
        </is>
      </c>
      <c r="N7966" s="28" t="inlineStr">
        <is>
          <t>installation</t>
        </is>
      </c>
      <c r="O7966" s="28" t="inlineStr">
        <is>
          <t>productivity</t>
        </is>
      </c>
      <c r="P7966" s="28" t="inlineStr">
        <is>
          <t>kWp</t>
        </is>
      </c>
      <c r="Q7966" s="28" t="inlineStr">
        <is>
          <t>lifetime</t>
        </is>
      </c>
      <c r="R7966" s="28" t="inlineStr">
        <is>
          <t>lifetime production</t>
        </is>
      </c>
      <c r="S7966" s="28" t="inlineStr">
        <is>
          <t>inverted lifetime production</t>
        </is>
      </c>
    </row>
    <row r="7967" s="29">
      <c r="A7967" t="inlineStr">
        <is>
          <t>Energy, solar, converted</t>
        </is>
      </c>
      <c r="B7967" t="n">
        <v>3.8503</v>
      </c>
      <c r="D7967" t="inlineStr">
        <is>
          <t>megajoule</t>
        </is>
      </c>
      <c r="E7967" t="inlineStr">
        <is>
          <t>natural resource::in air</t>
        </is>
      </c>
      <c r="F7967" t="inlineStr">
        <is>
          <t>biosphere</t>
        </is>
      </c>
      <c r="G7967" t="n">
        <v>0</v>
      </c>
      <c r="I7967" t="inlineStr">
        <is>
          <t>(2,2,1,1,1,3); Energy loss in the system</t>
        </is>
      </c>
    </row>
    <row r="7968" s="29">
      <c r="A7968" t="inlineStr">
        <is>
          <t>Heat, waste</t>
        </is>
      </c>
      <c r="B7968" t="n">
        <v>0.25027</v>
      </c>
      <c r="D7968" t="inlineStr">
        <is>
          <t>megajoule</t>
        </is>
      </c>
      <c r="E7968" t="inlineStr">
        <is>
          <t>air</t>
        </is>
      </c>
      <c r="F7968" t="inlineStr">
        <is>
          <t>biosphere</t>
        </is>
      </c>
      <c r="G7968" t="n">
        <v>0</v>
      </c>
      <c r="I7968" t="inlineStr">
        <is>
          <t>(1,na,na,na,na,na); Calculation with average annual output and share of technologies; Average degradation of 10.5% included</t>
        </is>
      </c>
    </row>
    <row r="7969" s="29">
      <c r="A7969" t="inlineStr">
        <is>
          <t>electricity production, photovoltaic, residential</t>
        </is>
      </c>
      <c r="B7969" t="n">
        <v>1</v>
      </c>
      <c r="C7969" t="inlineStr">
        <is>
          <t>TT</t>
        </is>
      </c>
      <c r="D7969" t="inlineStr">
        <is>
          <t>kilowatt hour</t>
        </is>
      </c>
      <c r="E7969" t="inlineStr">
        <is>
          <t>photovoltaic::power plants</t>
        </is>
      </c>
      <c r="F7969" t="inlineStr">
        <is>
          <t>production</t>
        </is>
      </c>
      <c r="G7969" t="n">
        <v>0</v>
      </c>
      <c r="H7969" t="inlineStr">
        <is>
          <t>electricity, low voltage</t>
        </is>
      </c>
      <c r="J7969">
        <f>VLOOKUP(C7969,'extension - production vol'!$B$6:$D$235,3,0)</f>
        <v>6.2279999999999998</v>
      </c>
    </row>
    <row r="7970" ht="16" customHeight="1" s="29">
      <c r="A7970" t="inlineStr">
        <is>
          <t>photovoltaic slanted-roof installation, 3 kWp, CIS, laminated, integrated, on roof</t>
        </is>
      </c>
      <c r="B7970" s="30">
        <f>M7970*S7970</f>
        <v>3.988004520419213E-8</v>
      </c>
      <c r="C7970" t="inlineStr">
        <is>
          <t>CH</t>
        </is>
      </c>
      <c r="D7970" t="inlineStr">
        <is>
          <t>unit</t>
        </is>
      </c>
      <c r="F7970" t="inlineStr">
        <is>
          <t>technosphere</t>
        </is>
      </c>
      <c r="G7970" t="n">
        <v>0</v>
      </c>
      <c r="H7970" t="inlineStr">
        <is>
          <t>photovoltaic slanted-roof installation, 3 kWp, CIS, laminated, integrated, on roof</t>
        </is>
      </c>
      <c r="I7970" t="inlineStr">
        <is>
          <t>(2,2,1,1,1,3); Calculation with average annual yield and share of technologies. Lifetime: 30a.</t>
        </is>
      </c>
      <c r="K7970" t="inlineStr">
        <is>
          <t>residential</t>
        </is>
      </c>
      <c r="L7970">
        <f>IF(K7970="residential",VLOOKUP(B7959,parameters!$C$41:$AG$178,18,0),IF(K7970="commercial",1-VLOOKUP(B7959,parameters!$C$41:$AG$178,18,0),1))</f>
        <v>0.17766751537682748</v>
      </c>
      <c r="M7970" s="30">
        <f>INDEX(parameters!$D$41:$AG$178,MATCH('PV (extension)'!B7959,parameters!$C$41:$C$178,0),MATCH('PV (extension)'!A7970,parameters!$D$5:$AG$5,0))/L7970</f>
        <v>5.119823078397083E-3</v>
      </c>
      <c r="N7970" s="3" t="inlineStr">
        <is>
          <t>roof-top</t>
        </is>
      </c>
      <c r="O7970">
        <f>INDEX(parameters!$C$196:$EJ$198,MATCH('PV (extension)'!N7970,parameters!$B$196:$B$198,0),MATCH('PV (extension)'!B7959,parameters!$C$195:$EJ$195,0))</f>
        <v>1426.4508177468429</v>
      </c>
      <c r="P7970" t="n">
        <v>3</v>
      </c>
      <c r="Q7970" t="n">
        <v>30</v>
      </c>
      <c r="R7970">
        <f>Q7970*P7970*O7970</f>
        <v>128380.57359721586</v>
      </c>
      <c r="S7970">
        <f>1/R7970</f>
        <v>7.7893404896088311E-6</v>
      </c>
    </row>
    <row r="7971" ht="16" customHeight="1" s="29">
      <c r="A7971" t="inlineStr">
        <is>
          <t>photovoltaic slanted-roof installation, 3 kWp, CdTe, panel, mounted, on roof</t>
        </is>
      </c>
      <c r="B7971" s="30">
        <f>M7971*S7971</f>
        <v>2.6010986408905853E-7</v>
      </c>
      <c r="C7971" t="inlineStr">
        <is>
          <t>CH</t>
        </is>
      </c>
      <c r="D7971" t="inlineStr">
        <is>
          <t>unit</t>
        </is>
      </c>
      <c r="F7971" t="inlineStr">
        <is>
          <t>technosphere</t>
        </is>
      </c>
      <c r="G7971" t="n">
        <v>0</v>
      </c>
      <c r="H7971" t="inlineStr">
        <is>
          <t>photovoltaic slanted-roof installation, 3 kWp, CdTe, panel, mounted, on roof</t>
        </is>
      </c>
      <c r="I7971" t="inlineStr">
        <is>
          <t>(2,2,1,1,1,3); Calculation with average annual yield and share of technologies. Lifetime: 30a.</t>
        </is>
      </c>
      <c r="K7971" t="inlineStr">
        <is>
          <t>residential</t>
        </is>
      </c>
      <c r="L7971">
        <f>L7970</f>
        <v>0.17766751537682748</v>
      </c>
      <c r="M7971" s="30">
        <f>INDEX(parameters!$D$41:$AG$178,MATCH('PV (extension)'!B7959,parameters!$C$41:$C$178,0),MATCH('PV (extension)'!A7971,parameters!$D$5:$AG$5,0))/L7971</f>
        <v>3.3393053550047194E-2</v>
      </c>
      <c r="N7971" s="3" t="inlineStr">
        <is>
          <t>roof-top</t>
        </is>
      </c>
      <c r="O7971">
        <f>INDEX(parameters!$C$196:$EJ$198,MATCH('PV (extension)'!N7971,parameters!$B$196:$B$198,0),MATCH('PV (extension)'!B7959,parameters!$C$195:$EJ$195,0))</f>
        <v>1426.4508177468429</v>
      </c>
      <c r="P7971" t="n">
        <v>3</v>
      </c>
      <c r="Q7971" t="n">
        <v>30</v>
      </c>
      <c r="R7971">
        <f>Q7971*P7971*O7971</f>
        <v>128380.57359721586</v>
      </c>
      <c r="S7971">
        <f>1/R7971</f>
        <v>7.7893404896088311E-6</v>
      </c>
    </row>
    <row r="7972" ht="16" customHeight="1" s="29">
      <c r="A7972" t="inlineStr">
        <is>
          <t>photovoltaic slanted-roof installation, 3 kWp, micro-Si, laminated, integrated, on roof</t>
        </is>
      </c>
      <c r="B7972" s="30">
        <f>M7972*S7972</f>
        <v>4.0303989586686015E-9</v>
      </c>
      <c r="C7972" t="inlineStr">
        <is>
          <t>RER</t>
        </is>
      </c>
      <c r="D7972" t="inlineStr">
        <is>
          <t>unit</t>
        </is>
      </c>
      <c r="F7972" t="inlineStr">
        <is>
          <t>technosphere</t>
        </is>
      </c>
      <c r="G7972" t="n">
        <v>0</v>
      </c>
      <c r="H7972" t="inlineStr">
        <is>
          <t>photovoltaic slanted-roof installation, 3 kWp, micro-Si, laminated, integrated, on roof</t>
        </is>
      </c>
      <c r="I7972" t="inlineStr">
        <is>
          <t>(2,2,1,1,1,3); Calculation with average annual yield and share of technologies. Lifetime: 30a.</t>
        </is>
      </c>
      <c r="K7972" t="inlineStr">
        <is>
          <t>residential</t>
        </is>
      </c>
      <c r="L7972">
        <f>L7971</f>
        <v>0.17766751537682748</v>
      </c>
      <c r="M7972" s="30">
        <f>INDEX(parameters!$D$41:$AG$178,MATCH('PV (extension)'!B7959,parameters!$C$41:$C$178,0),MATCH('PV (extension)'!A7972,parameters!$D$5:$AG$5,0))/L7972</f>
        <v>5.1742493013949662E-4</v>
      </c>
      <c r="N7972" s="3" t="inlineStr">
        <is>
          <t>roof-top</t>
        </is>
      </c>
      <c r="O7972">
        <f>INDEX(parameters!$C$196:$EJ$198,MATCH('PV (extension)'!N7972,parameters!$B$196:$B$198,0),MATCH('PV (extension)'!B7959,parameters!$C$195:$EJ$195,0))</f>
        <v>1426.4508177468429</v>
      </c>
      <c r="P7972" t="n">
        <v>3</v>
      </c>
      <c r="Q7972" t="n">
        <v>30</v>
      </c>
      <c r="R7972">
        <f>Q7972*P7972*O7972</f>
        <v>128380.57359721586</v>
      </c>
      <c r="S7972">
        <f>1/R7972</f>
        <v>7.7893404896088311E-6</v>
      </c>
    </row>
    <row r="7973" ht="16" customHeight="1" s="29">
      <c r="A7973" t="inlineStr">
        <is>
          <t>photovoltaic slanted-roof installation, 3 kWp, micro-Si, panel, mounted, on roof</t>
        </is>
      </c>
      <c r="B7973" s="30">
        <f>M7973*S7973</f>
        <v>7.0067786288201114E-8</v>
      </c>
      <c r="C7973" t="inlineStr">
        <is>
          <t>RER</t>
        </is>
      </c>
      <c r="D7973" t="inlineStr">
        <is>
          <t>unit</t>
        </is>
      </c>
      <c r="F7973" t="inlineStr">
        <is>
          <t>technosphere</t>
        </is>
      </c>
      <c r="G7973" t="n">
        <v>0</v>
      </c>
      <c r="H7973" t="inlineStr">
        <is>
          <t>photovoltaic slanted-roof installation, 3 kWp, micro-Si, panel, mounted, on roof</t>
        </is>
      </c>
      <c r="I7973" t="inlineStr">
        <is>
          <t>(2,2,1,1,1,3); Calculation with average annual yield and share of technologies. Lifetime: 30a.</t>
        </is>
      </c>
      <c r="K7973" t="inlineStr">
        <is>
          <t>residential</t>
        </is>
      </c>
      <c r="L7973">
        <f>L7972</f>
        <v>0.17766751537682748</v>
      </c>
      <c r="M7973" s="30">
        <f>INDEX(parameters!$D$41:$AG$178,MATCH('PV (extension)'!B7959,parameters!$C$41:$C$178,0),MATCH('PV (extension)'!A7973,parameters!$D$5:$AG$5,0))/L7973</f>
        <v>8.9953425943663963E-3</v>
      </c>
      <c r="N7973" s="3" t="inlineStr">
        <is>
          <t>roof-top</t>
        </is>
      </c>
      <c r="O7973">
        <f>INDEX(parameters!$C$196:$EJ$198,MATCH('PV (extension)'!N7973,parameters!$B$196:$B$198,0),MATCH('PV (extension)'!B7959,parameters!$C$195:$EJ$195,0))</f>
        <v>1426.4508177468429</v>
      </c>
      <c r="P7973" t="n">
        <v>3</v>
      </c>
      <c r="Q7973" t="n">
        <v>30</v>
      </c>
      <c r="R7973">
        <f>Q7973*P7973*O7973</f>
        <v>128380.57359721586</v>
      </c>
      <c r="S7973">
        <f>1/R7973</f>
        <v>7.7893404896088311E-6</v>
      </c>
    </row>
    <row r="7974" s="29">
      <c r="A7974" t="inlineStr">
        <is>
          <t>photovoltaic facade installation, 3kWp, multi-Si, laminated, integrated, at building</t>
        </is>
      </c>
      <c r="B7974" s="30">
        <f>M7974*S7974</f>
        <v>2.0521330419696681E-7</v>
      </c>
      <c r="C7974" t="inlineStr">
        <is>
          <t>RER</t>
        </is>
      </c>
      <c r="D7974" t="inlineStr">
        <is>
          <t>unit</t>
        </is>
      </c>
      <c r="F7974" t="inlineStr">
        <is>
          <t>technosphere</t>
        </is>
      </c>
      <c r="G7974" t="n">
        <v>0</v>
      </c>
      <c r="H7974" t="inlineStr">
        <is>
          <t>photovoltaic facade installation, 3kWp, multi-Si, laminated, integrated, at building</t>
        </is>
      </c>
      <c r="I7974" t="inlineStr">
        <is>
          <t>(2,2,1,1,1,3); Calculation with average annual yield and share of technologies. Lifetime: 30a.</t>
        </is>
      </c>
      <c r="K7974" t="inlineStr">
        <is>
          <t>residential</t>
        </is>
      </c>
      <c r="L7974">
        <f>L7973</f>
        <v>0.17766751537682748</v>
      </c>
      <c r="M7974" s="30">
        <f>INDEX(parameters!$D$41:$AG$178,MATCH('PV (extension)'!B7959,parameters!$C$41:$C$178,0),MATCH('PV (extension)'!A7974,parameters!$D$5:$AG$5,0))/L7974</f>
        <v>1.8497835237986298E-2</v>
      </c>
      <c r="N7974" t="inlineStr">
        <is>
          <t>façade</t>
        </is>
      </c>
      <c r="O7974">
        <f>INDEX(parameters!$C$196:$EJ$198,MATCH('PV (extension)'!N7974,parameters!$B$196:$B$198,0),MATCH('PV (extension)'!B7959,parameters!$C$195:$EJ$195,0))</f>
        <v>1001.550574162677</v>
      </c>
      <c r="P7974" t="n">
        <v>3</v>
      </c>
      <c r="Q7974" t="n">
        <v>30</v>
      </c>
      <c r="R7974">
        <f>Q7974*P7974*O7974</f>
        <v>90139.551674640927</v>
      </c>
      <c r="S7974">
        <f>1/R7974</f>
        <v>1.1093909182170153E-5</v>
      </c>
    </row>
    <row r="7975" s="29">
      <c r="A7975" t="inlineStr">
        <is>
          <t>photovoltaic facade installation, 3kWp, multi-Si, panel, mounted, at building</t>
        </is>
      </c>
      <c r="B7975" s="30">
        <f>M7975*S7975</f>
        <v>2.0125993805678014E-7</v>
      </c>
      <c r="C7975" t="inlineStr">
        <is>
          <t>RER</t>
        </is>
      </c>
      <c r="D7975" t="inlineStr">
        <is>
          <t>unit</t>
        </is>
      </c>
      <c r="F7975" t="inlineStr">
        <is>
          <t>technosphere</t>
        </is>
      </c>
      <c r="G7975" t="n">
        <v>0</v>
      </c>
      <c r="H7975" t="inlineStr">
        <is>
          <t>photovoltaic facade installation, 3kWp, multi-Si, panel, mounted, at building</t>
        </is>
      </c>
      <c r="I7975" t="inlineStr">
        <is>
          <t>(2,2,1,1,1,3); Calculation with average annual yield and share of technologies. Lifetime: 30a.</t>
        </is>
      </c>
      <c r="K7975" t="inlineStr">
        <is>
          <t>residential</t>
        </is>
      </c>
      <c r="L7975">
        <f>L7974</f>
        <v>0.17766751537682748</v>
      </c>
      <c r="M7975" s="30">
        <f>INDEX(parameters!$D$41:$AG$178,MATCH('PV (extension)'!B7959,parameters!$C$41:$C$178,0),MATCH('PV (extension)'!A7975,parameters!$D$5:$AG$5,0))/L7975</f>
        <v>1.8141480586504166E-2</v>
      </c>
      <c r="N7975" t="inlineStr">
        <is>
          <t>façade</t>
        </is>
      </c>
      <c r="O7975">
        <f>INDEX(parameters!$C$196:$EJ$198,MATCH('PV (extension)'!N7975,parameters!$B$196:$B$198,0),MATCH('PV (extension)'!B7959,parameters!$C$195:$EJ$195,0))</f>
        <v>1001.550574162677</v>
      </c>
      <c r="P7975" t="n">
        <v>3</v>
      </c>
      <c r="Q7975" t="n">
        <v>30</v>
      </c>
      <c r="R7975">
        <f>Q7975*P7975*O7975</f>
        <v>90139.551674640927</v>
      </c>
      <c r="S7975">
        <f>1/R7975</f>
        <v>1.1093909182170153E-5</v>
      </c>
    </row>
    <row r="7976" s="29">
      <c r="A7976" t="inlineStr">
        <is>
          <t>photovoltaic facade installation, 3kWp, single-Si, laminated, integrated, at building</t>
        </is>
      </c>
      <c r="B7976" s="30">
        <f>M7976*S7976</f>
        <v>1.0818616315096111E-7</v>
      </c>
      <c r="C7976" t="inlineStr">
        <is>
          <t>RER</t>
        </is>
      </c>
      <c r="D7976" t="inlineStr">
        <is>
          <t>unit</t>
        </is>
      </c>
      <c r="F7976" t="inlineStr">
        <is>
          <t>technosphere</t>
        </is>
      </c>
      <c r="G7976" t="n">
        <v>0</v>
      </c>
      <c r="H7976" t="inlineStr">
        <is>
          <t>photovoltaic facade installation, 3kWp, single-Si, laminated, integrated, at building</t>
        </is>
      </c>
      <c r="I7976" t="inlineStr">
        <is>
          <t>(2,2,1,1,1,3); Calculation with average annual yield and share of technologies. Lifetime: 30a.</t>
        </is>
      </c>
      <c r="K7976" t="inlineStr">
        <is>
          <t>residential</t>
        </is>
      </c>
      <c r="L7976">
        <f>L7975</f>
        <v>0.17766751537682748</v>
      </c>
      <c r="M7976" s="30">
        <f>INDEX(parameters!$D$41:$AG$178,MATCH('PV (extension)'!B7959,parameters!$C$41:$C$178,0),MATCH('PV (extension)'!A7976,parameters!$D$5:$AG$5,0))/L7976</f>
        <v>9.7518522438271929E-3</v>
      </c>
      <c r="N7976" t="inlineStr">
        <is>
          <t>façade</t>
        </is>
      </c>
      <c r="O7976">
        <f>INDEX(parameters!$C$196:$EJ$198,MATCH('PV (extension)'!N7976,parameters!$B$196:$B$198,0),MATCH('PV (extension)'!B7959,parameters!$C$195:$EJ$195,0))</f>
        <v>1001.550574162677</v>
      </c>
      <c r="P7976" t="n">
        <v>3</v>
      </c>
      <c r="Q7976" t="n">
        <v>30</v>
      </c>
      <c r="R7976">
        <f>Q7976*P7976*O7976</f>
        <v>90139.551674640927</v>
      </c>
      <c r="S7976">
        <f>1/R7976</f>
        <v>1.1093909182170153E-5</v>
      </c>
    </row>
    <row r="7977" s="29">
      <c r="A7977" t="inlineStr">
        <is>
          <t>photovoltaic facade installation, 3kWp, single-Si, panel, mounted, at building</t>
        </is>
      </c>
      <c r="B7977" s="30">
        <f>M7977*S7977</f>
        <v>1.0809255519885521E-7</v>
      </c>
      <c r="C7977" t="inlineStr">
        <is>
          <t>RER</t>
        </is>
      </c>
      <c r="D7977" t="inlineStr">
        <is>
          <t>unit</t>
        </is>
      </c>
      <c r="F7977" t="inlineStr">
        <is>
          <t>technosphere</t>
        </is>
      </c>
      <c r="G7977" t="n">
        <v>0</v>
      </c>
      <c r="H7977" t="inlineStr">
        <is>
          <t>photovoltaic facade installation, 3kWp, single-Si, panel, mounted, at building</t>
        </is>
      </c>
      <c r="I7977" t="inlineStr">
        <is>
          <t>(2,2,1,1,1,3); Calculation with average annual yield and share of technologies. Lifetime: 30a.</t>
        </is>
      </c>
      <c r="K7977" t="inlineStr">
        <is>
          <t>residential</t>
        </is>
      </c>
      <c r="L7977">
        <f>L7976</f>
        <v>0.17766751537682748</v>
      </c>
      <c r="M7977" s="30">
        <f>INDEX(parameters!$D$41:$AG$178,MATCH('PV (extension)'!B7959,parameters!$C$41:$C$178,0),MATCH('PV (extension)'!A7977,parameters!$D$5:$AG$5,0))/L7977</f>
        <v>9.7434144649911868E-3</v>
      </c>
      <c r="N7977" t="inlineStr">
        <is>
          <t>façade</t>
        </is>
      </c>
      <c r="O7977">
        <f>INDEX(parameters!$C$196:$EJ$198,MATCH('PV (extension)'!N7977,parameters!$B$196:$B$198,0),MATCH('PV (extension)'!B7959,parameters!$C$195:$EJ$195,0))</f>
        <v>1001.550574162677</v>
      </c>
      <c r="P7977" t="n">
        <v>3</v>
      </c>
      <c r="Q7977" t="n">
        <v>30</v>
      </c>
      <c r="R7977">
        <f>Q7977*P7977*O7977</f>
        <v>90139.551674640927</v>
      </c>
      <c r="S7977">
        <f>1/R7977</f>
        <v>1.1093909182170153E-5</v>
      </c>
    </row>
    <row r="7978" ht="16" customHeight="1" s="29">
      <c r="A7978" t="inlineStr">
        <is>
          <t>photovoltaic flat-roof installation, 3kWp, multi-Si, on roof</t>
        </is>
      </c>
      <c r="B7978" s="30">
        <f>M7978*S7978</f>
        <v>2.2195160738116234E-6</v>
      </c>
      <c r="C7978" t="inlineStr">
        <is>
          <t>RER</t>
        </is>
      </c>
      <c r="D7978" t="inlineStr">
        <is>
          <t>unit</t>
        </is>
      </c>
      <c r="F7978" t="inlineStr">
        <is>
          <t>technosphere</t>
        </is>
      </c>
      <c r="G7978" t="n">
        <v>0</v>
      </c>
      <c r="H7978" t="inlineStr">
        <is>
          <t>photovoltaic flat-roof installation, 3kWp, multi-Si, on roof</t>
        </is>
      </c>
      <c r="I7978" t="inlineStr">
        <is>
          <t>(2,2,1,1,1,3); Calculation with average annual yield and share of technologies. Lifetime: 30a.</t>
        </is>
      </c>
      <c r="K7978" t="inlineStr">
        <is>
          <t>residential</t>
        </is>
      </c>
      <c r="L7978">
        <f>L7977</f>
        <v>0.17766751537682748</v>
      </c>
      <c r="M7978" s="30">
        <f>INDEX(parameters!$D$41:$AG$178,MATCH('PV (extension)'!B7959,parameters!$C$41:$C$178,0),MATCH('PV (extension)'!A7978,parameters!$D$5:$AG$5,0))/L7978</f>
        <v>0.28494274666417674</v>
      </c>
      <c r="N7978" s="3" t="inlineStr">
        <is>
          <t>roof-top</t>
        </is>
      </c>
      <c r="O7978">
        <f>INDEX(parameters!$C$196:$EJ$198,MATCH('PV (extension)'!N7978,parameters!$B$196:$B$198,0),MATCH('PV (extension)'!B7959,parameters!$C$195:$EJ$195,0))</f>
        <v>1426.4508177468429</v>
      </c>
      <c r="P7978" t="n">
        <v>3</v>
      </c>
      <c r="Q7978" t="n">
        <v>30</v>
      </c>
      <c r="R7978">
        <f>Q7978*P7978*O7978</f>
        <v>128380.57359721586</v>
      </c>
      <c r="S7978">
        <f>1/R7978</f>
        <v>7.7893404896088311E-6</v>
      </c>
    </row>
    <row r="7979" ht="16" customHeight="1" s="29">
      <c r="A7979" t="inlineStr">
        <is>
          <t>photovoltaic flat-roof installation, 3kWp, single-Si, on roof</t>
        </is>
      </c>
      <c r="B7979" s="30">
        <f>M7979*S7979</f>
        <v>1.1585552395248499E-6</v>
      </c>
      <c r="C7979" t="inlineStr">
        <is>
          <t>RER</t>
        </is>
      </c>
      <c r="D7979" t="inlineStr">
        <is>
          <t>unit</t>
        </is>
      </c>
      <c r="F7979" t="inlineStr">
        <is>
          <t>technosphere</t>
        </is>
      </c>
      <c r="G7979" t="n">
        <v>0</v>
      </c>
      <c r="H7979" t="inlineStr">
        <is>
          <t>photovoltaic flat-roof installation, 3kWp, single-Si, on roof</t>
        </is>
      </c>
      <c r="I7979" t="inlineStr">
        <is>
          <t>(2,2,1,1,1,3); Calculation with average annual yield and share of technologies. Lifetime: 30a.</t>
        </is>
      </c>
      <c r="K7979" t="inlineStr">
        <is>
          <t>residential</t>
        </is>
      </c>
      <c r="L7979">
        <f>L7978</f>
        <v>0.17766751537682748</v>
      </c>
      <c r="M7979" s="30">
        <f>INDEX(parameters!$D$41:$AG$178,MATCH('PV (extension)'!B7959,parameters!$C$41:$C$178,0),MATCH('PV (extension)'!A7979,parameters!$D$5:$AG$5,0))/L7979</f>
        <v>0.14873598619426004</v>
      </c>
      <c r="N7979" s="3" t="inlineStr">
        <is>
          <t>roof-top</t>
        </is>
      </c>
      <c r="O7979">
        <f>INDEX(parameters!$C$196:$EJ$198,MATCH('PV (extension)'!N7979,parameters!$B$196:$B$198,0),MATCH('PV (extension)'!B7959,parameters!$C$195:$EJ$195,0))</f>
        <v>1426.4508177468429</v>
      </c>
      <c r="P7979" t="n">
        <v>3</v>
      </c>
      <c r="Q7979" t="n">
        <v>30</v>
      </c>
      <c r="R7979">
        <f>Q7979*P7979*O7979</f>
        <v>128380.57359721586</v>
      </c>
      <c r="S7979">
        <f>1/R7979</f>
        <v>7.7893404896088311E-6</v>
      </c>
    </row>
    <row r="7980" ht="16" customHeight="1" s="29">
      <c r="A7980" t="inlineStr">
        <is>
          <t>photovoltaic slanted-roof installation, 3kWp, CIS, panel, mounted, on roof</t>
        </is>
      </c>
      <c r="B7980" s="30">
        <f>M7980*S7980</f>
        <v>6.4081802457458429E-7</v>
      </c>
      <c r="C7980" t="inlineStr">
        <is>
          <t>CH</t>
        </is>
      </c>
      <c r="D7980" t="inlineStr">
        <is>
          <t>unit</t>
        </is>
      </c>
      <c r="F7980" t="inlineStr">
        <is>
          <t>technosphere</t>
        </is>
      </c>
      <c r="G7980" t="n">
        <v>0</v>
      </c>
      <c r="H7980" t="inlineStr">
        <is>
          <t>photovoltaic slanted-roof installation, 3kWp, CIS, panel, mounted, on roof</t>
        </is>
      </c>
      <c r="I7980" t="inlineStr">
        <is>
          <t>(2,2,1,1,1,3); Calculation with average annual yield and share of technologies. Lifetime: 30a.</t>
        </is>
      </c>
      <c r="K7980" t="inlineStr">
        <is>
          <t>residential</t>
        </is>
      </c>
      <c r="L7980">
        <f>L7979</f>
        <v>0.17766751537682748</v>
      </c>
      <c r="M7980" s="30">
        <f>INDEX(parameters!$D$41:$AG$178,MATCH('PV (extension)'!B7959,parameters!$C$41:$C$178,0),MATCH('PV (extension)'!A7980,parameters!$D$5:$AG$5,0))/L7980</f>
        <v>8.2268585566319899E-2</v>
      </c>
      <c r="N7980" s="3" t="inlineStr">
        <is>
          <t>roof-top</t>
        </is>
      </c>
      <c r="O7980">
        <f>INDEX(parameters!$C$196:$EJ$198,MATCH('PV (extension)'!N7980,parameters!$B$196:$B$198,0),MATCH('PV (extension)'!B7959,parameters!$C$195:$EJ$195,0))</f>
        <v>1426.4508177468429</v>
      </c>
      <c r="P7980" t="n">
        <v>3</v>
      </c>
      <c r="Q7980" t="n">
        <v>30</v>
      </c>
      <c r="R7980">
        <f>Q7980*P7980*O7980</f>
        <v>128380.57359721586</v>
      </c>
      <c r="S7980">
        <f>1/R7980</f>
        <v>7.7893404896088311E-6</v>
      </c>
    </row>
    <row r="7981" ht="16" customHeight="1" s="29">
      <c r="A7981" t="inlineStr">
        <is>
          <t>photovoltaic slanted-roof installation, 3kWp, CdTe, laminated, integrated, on roof</t>
        </is>
      </c>
      <c r="B7981" s="30">
        <f>M7981*S7981</f>
        <v>1.7943306543341456E-8</v>
      </c>
      <c r="C7981" t="inlineStr">
        <is>
          <t>CH</t>
        </is>
      </c>
      <c r="D7981" t="inlineStr">
        <is>
          <t>unit</t>
        </is>
      </c>
      <c r="F7981" t="inlineStr">
        <is>
          <t>technosphere</t>
        </is>
      </c>
      <c r="G7981" t="n">
        <v>0</v>
      </c>
      <c r="H7981" t="inlineStr">
        <is>
          <t>photovoltaic slanted-roof installation, 3kWp, CdTe, laminated, integrated, on roof</t>
        </is>
      </c>
      <c r="I7981" t="inlineStr">
        <is>
          <t>(2,2,1,1,1,3); Calculation with average annual yield and share of technologies. Lifetime: 30a.</t>
        </is>
      </c>
      <c r="K7981" t="inlineStr">
        <is>
          <t>residential</t>
        </is>
      </c>
      <c r="L7981">
        <f>L7980</f>
        <v>0.17766751537682748</v>
      </c>
      <c r="M7981" s="30">
        <f>INDEX(parameters!$D$41:$AG$178,MATCH('PV (extension)'!B7959,parameters!$C$41:$C$178,0),MATCH('PV (extension)'!A7981,parameters!$D$5:$AG$5,0))/L7981</f>
        <v>2.3035719862648527E-3</v>
      </c>
      <c r="N7981" s="3" t="inlineStr">
        <is>
          <t>roof-top</t>
        </is>
      </c>
      <c r="O7981">
        <f>INDEX(parameters!$C$196:$EJ$198,MATCH('PV (extension)'!N7981,parameters!$B$196:$B$198,0),MATCH('PV (extension)'!B7959,parameters!$C$195:$EJ$195,0))</f>
        <v>1426.4508177468429</v>
      </c>
      <c r="P7981" t="n">
        <v>3</v>
      </c>
      <c r="Q7981" t="n">
        <v>30</v>
      </c>
      <c r="R7981">
        <f>Q7981*P7981*O7981</f>
        <v>128380.57359721586</v>
      </c>
      <c r="S7981">
        <f>1/R7981</f>
        <v>7.7893404896088311E-6</v>
      </c>
    </row>
    <row r="7982" ht="16" customHeight="1" s="29">
      <c r="A7982" t="inlineStr">
        <is>
          <t>photovoltaic slanted-roof installation, 3kWp, multi-Si, laminated, integrated, on roof</t>
        </is>
      </c>
      <c r="B7982" s="30">
        <f>M7982*S7982</f>
        <v>1.0660223826643402E-7</v>
      </c>
      <c r="C7982" t="inlineStr">
        <is>
          <t>RER</t>
        </is>
      </c>
      <c r="D7982" t="inlineStr">
        <is>
          <t>unit</t>
        </is>
      </c>
      <c r="F7982" t="inlineStr">
        <is>
          <t>technosphere</t>
        </is>
      </c>
      <c r="G7982" t="n">
        <v>0</v>
      </c>
      <c r="H7982" t="inlineStr">
        <is>
          <t>photovoltaic slanted-roof installation, 3kWp, multi-Si, laminated, integrated, on roof</t>
        </is>
      </c>
      <c r="I7982" t="inlineStr">
        <is>
          <t>(2,2,1,1,1,3); Calculation with average annual yield and share of technologies. Lifetime: 30a.</t>
        </is>
      </c>
      <c r="K7982" t="inlineStr">
        <is>
          <t>residential</t>
        </is>
      </c>
      <c r="L7982">
        <f>L7981</f>
        <v>0.17766751537682748</v>
      </c>
      <c r="M7982" s="30">
        <f>INDEX(parameters!$D$41:$AG$178,MATCH('PV (extension)'!B7959,parameters!$C$41:$C$178,0),MATCH('PV (extension)'!A7982,parameters!$D$5:$AG$5,0))/L7982</f>
        <v>1.3685656495391874E-2</v>
      </c>
      <c r="N7982" s="3" t="inlineStr">
        <is>
          <t>roof-top</t>
        </is>
      </c>
      <c r="O7982">
        <f>INDEX(parameters!$C$196:$EJ$198,MATCH('PV (extension)'!N7982,parameters!$B$196:$B$198,0),MATCH('PV (extension)'!B7959,parameters!$C$195:$EJ$195,0))</f>
        <v>1426.4508177468429</v>
      </c>
      <c r="P7982" t="n">
        <v>3</v>
      </c>
      <c r="Q7982" t="n">
        <v>30</v>
      </c>
      <c r="R7982">
        <f>Q7982*P7982*O7982</f>
        <v>128380.57359721586</v>
      </c>
      <c r="S7982">
        <f>1/R7982</f>
        <v>7.7893404896088311E-6</v>
      </c>
    </row>
    <row r="7983" ht="16" customHeight="1" s="29">
      <c r="A7983" t="inlineStr">
        <is>
          <t>photovoltaic slanted-roof installation, 3kWp, multi-Si, panel, mounted, on roof</t>
        </is>
      </c>
      <c r="B7983" s="30">
        <f>M7983*S7983</f>
        <v>1.8246516749726567E-6</v>
      </c>
      <c r="C7983" t="inlineStr">
        <is>
          <t>RER</t>
        </is>
      </c>
      <c r="D7983" t="inlineStr">
        <is>
          <t>unit</t>
        </is>
      </c>
      <c r="F7983" t="inlineStr">
        <is>
          <t>technosphere</t>
        </is>
      </c>
      <c r="G7983" t="n">
        <v>0</v>
      </c>
      <c r="H7983" t="inlineStr">
        <is>
          <t>photovoltaic slanted-roof installation, 3kWp, multi-Si, panel, mounted, on roof</t>
        </is>
      </c>
      <c r="I7983" t="inlineStr">
        <is>
          <t>(2,2,1,1,1,3); Calculation with average annual yield and share of technologies. Lifetime: 30a.</t>
        </is>
      </c>
      <c r="K7983" t="inlineStr">
        <is>
          <t>residential</t>
        </is>
      </c>
      <c r="L7983">
        <f>L7982</f>
        <v>0.17766751537682748</v>
      </c>
      <c r="M7983" s="30">
        <f>INDEX(parameters!$D$41:$AG$178,MATCH('PV (extension)'!B7959,parameters!$C$41:$C$178,0),MATCH('PV (extension)'!A7983,parameters!$D$5:$AG$5,0))/L7983</f>
        <v>0.23424982864811036</v>
      </c>
      <c r="N7983" s="3" t="inlineStr">
        <is>
          <t>roof-top</t>
        </is>
      </c>
      <c r="O7983">
        <f>INDEX(parameters!$C$196:$EJ$198,MATCH('PV (extension)'!N7983,parameters!$B$196:$B$198,0),MATCH('PV (extension)'!B7959,parameters!$C$195:$EJ$195,0))</f>
        <v>1426.4508177468429</v>
      </c>
      <c r="P7983" t="n">
        <v>3</v>
      </c>
      <c r="Q7983" t="n">
        <v>30</v>
      </c>
      <c r="R7983">
        <f>Q7983*P7983*O7983</f>
        <v>128380.57359721586</v>
      </c>
      <c r="S7983">
        <f>1/R7983</f>
        <v>7.7893404896088311E-6</v>
      </c>
    </row>
    <row r="7984" ht="16" customHeight="1" s="29">
      <c r="A7984" t="inlineStr">
        <is>
          <t>photovoltaic slanted-roof installation, 3kWp, single-Si, laminated, integrated, on roof</t>
        </is>
      </c>
      <c r="B7984" s="30">
        <f>M7984*S7984</f>
        <v>5.6338887696492157E-8</v>
      </c>
      <c r="C7984" t="inlineStr">
        <is>
          <t>RER</t>
        </is>
      </c>
      <c r="D7984" t="inlineStr">
        <is>
          <t>unit</t>
        </is>
      </c>
      <c r="F7984" t="inlineStr">
        <is>
          <t>technosphere</t>
        </is>
      </c>
      <c r="G7984" t="n">
        <v>0</v>
      </c>
      <c r="H7984" t="inlineStr">
        <is>
          <t>photovoltaic slanted-roof installation, 3kWp, single-Si, laminated, integrated, on roof</t>
        </is>
      </c>
      <c r="I7984" t="inlineStr">
        <is>
          <t>(2,2,1,1,1,3); Calculation with average annual yield and share of technologies. Lifetime: 30a.</t>
        </is>
      </c>
      <c r="K7984" t="inlineStr">
        <is>
          <t>residential</t>
        </is>
      </c>
      <c r="L7984">
        <f>L7983</f>
        <v>0.17766751537682748</v>
      </c>
      <c r="M7984" s="30">
        <f>INDEX(parameters!$D$41:$AG$178,MATCH('PV (extension)'!B7959,parameters!$C$41:$C$178,0),MATCH('PV (extension)'!A7984,parameters!$D$5:$AG$5,0))/L7984</f>
        <v>7.2328187183047909E-3</v>
      </c>
      <c r="N7984" s="3" t="inlineStr">
        <is>
          <t>roof-top</t>
        </is>
      </c>
      <c r="O7984">
        <f>INDEX(parameters!$C$196:$EJ$198,MATCH('PV (extension)'!N7984,parameters!$B$196:$B$198,0),MATCH('PV (extension)'!B7959,parameters!$C$195:$EJ$195,0))</f>
        <v>1426.4508177468429</v>
      </c>
      <c r="P7984" t="n">
        <v>3</v>
      </c>
      <c r="Q7984" t="n">
        <v>30</v>
      </c>
      <c r="R7984">
        <f>Q7984*P7984*O7984</f>
        <v>128380.57359721586</v>
      </c>
      <c r="S7984">
        <f>1/R7984</f>
        <v>7.7893404896088311E-6</v>
      </c>
    </row>
    <row r="7985" ht="16" customHeight="1" s="29">
      <c r="A7985" t="inlineStr">
        <is>
          <t>photovoltaic slanted-roof installation, 3kWp, single-Si, panel, mounted, on roof</t>
        </is>
      </c>
      <c r="B7985" s="30">
        <f>M7985*S7985</f>
        <v>9.5357557308473842E-7</v>
      </c>
      <c r="C7985" t="inlineStr">
        <is>
          <t>RER</t>
        </is>
      </c>
      <c r="D7985" t="inlineStr">
        <is>
          <t>unit</t>
        </is>
      </c>
      <c r="F7985" t="inlineStr">
        <is>
          <t>technosphere</t>
        </is>
      </c>
      <c r="G7985" t="n">
        <v>0</v>
      </c>
      <c r="H7985" t="inlineStr">
        <is>
          <t>photovoltaic slanted-roof installation, 3kWp, single-Si, panel, mounted, on roof</t>
        </is>
      </c>
      <c r="I7985" t="inlineStr">
        <is>
          <t>(2,2,1,1,1,3); Calculation with average annual yield and share of technologies. Lifetime: 30a.</t>
        </is>
      </c>
      <c r="K7985" t="inlineStr">
        <is>
          <t>residential</t>
        </is>
      </c>
      <c r="L7985">
        <f>L7984</f>
        <v>0.17766751537682748</v>
      </c>
      <c r="M7985" s="30">
        <f>INDEX(parameters!$D$41:$AG$178,MATCH('PV (extension)'!B7959,parameters!$C$41:$C$178,0),MATCH('PV (extension)'!A7985,parameters!$D$5:$AG$5,0))/L7985</f>
        <v>0.12242057904091255</v>
      </c>
      <c r="N7985" s="3" t="inlineStr">
        <is>
          <t>roof-top</t>
        </is>
      </c>
      <c r="O7985">
        <f>INDEX(parameters!$C$196:$EJ$198,MATCH('PV (extension)'!N7985,parameters!$B$196:$B$198,0),MATCH('PV (extension)'!B7959,parameters!$C$195:$EJ$195,0))</f>
        <v>1426.4508177468429</v>
      </c>
      <c r="P7985" t="n">
        <v>3</v>
      </c>
      <c r="Q7985" t="n">
        <v>30</v>
      </c>
      <c r="R7985">
        <f>Q7985*P7985*O7985</f>
        <v>128380.57359721586</v>
      </c>
      <c r="S7985">
        <f>1/R7985</f>
        <v>7.7893404896088311E-6</v>
      </c>
    </row>
    <row r="7986" s="29">
      <c r="A7986" t="inlineStr">
        <is>
          <t>market for tap water</t>
        </is>
      </c>
      <c r="B7986" t="n">
        <v>0.0037026</v>
      </c>
      <c r="C7986" t="inlineStr">
        <is>
          <t>Europe without Switzerland</t>
        </is>
      </c>
      <c r="D7986" t="inlineStr">
        <is>
          <t>kilogram</t>
        </is>
      </c>
      <c r="F7986" t="inlineStr">
        <is>
          <t>technosphere</t>
        </is>
      </c>
      <c r="G7986" t="n">
        <v>0</v>
      </c>
      <c r="H7986" t="inlineStr">
        <is>
          <t>tap water</t>
        </is>
      </c>
      <c r="I7986" t="inlineStr">
        <is>
          <t>(2,2,1,1,1,3); Estimation 20l/m2 panel</t>
        </is>
      </c>
    </row>
    <row r="7987" s="29">
      <c r="A7987" t="inlineStr">
        <is>
          <t>treatment of wastewater, from residence, capacity 1.1E10l/year</t>
        </is>
      </c>
      <c r="B7987" t="n">
        <v>-3.3323e-06</v>
      </c>
      <c r="C7987" t="inlineStr">
        <is>
          <t>CH</t>
        </is>
      </c>
      <c r="D7987" t="inlineStr">
        <is>
          <t>cubic meter</t>
        </is>
      </c>
      <c r="F7987" t="inlineStr">
        <is>
          <t>technosphere</t>
        </is>
      </c>
      <c r="G7987" t="n">
        <v>0</v>
      </c>
      <c r="H7987" t="inlineStr">
        <is>
          <t>wastewater, from residence</t>
        </is>
      </c>
      <c r="I7987" t="inlineStr">
        <is>
          <t>(2,2,1,1,1,3); Estimation 20l/m2 panel</t>
        </is>
      </c>
    </row>
    <row r="7988" s="29"/>
    <row r="7989" customFormat="1" s="28">
      <c r="A7989" s="28" t="inlineStr">
        <is>
          <t>Activity</t>
        </is>
      </c>
      <c r="B7989" s="28" t="inlineStr">
        <is>
          <t>electricity production, photovoltaic, commercial</t>
        </is>
      </c>
    </row>
    <row r="7990">
      <c r="A7990" t="inlineStr">
        <is>
          <t>comment</t>
        </is>
      </c>
      <c r="B799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")&amp;HLOOKUP(B7991,parameters!$C$195:$EJ$198,2,0)&amp;" kWh/kWp.
Annual output, Facade: "&amp;HLOOKUP(B7991,parameters!$C$195:$EJ$198,3,0)&amp;" kWh/kWp.
Annual output, Open-ground: "&amp;HLOOKUP(B7991,parameters!$C$195:$EJ$198,4,0)&amp;_xlfn._LONGTEXT("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")&amp;VLOOKUP(B7991,'extension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1426.45081774684 kWh/kWp.
Annual output, Facade: 1001.55057416268 kWh/kWp.
Annual output, Open-ground: 1517.50086994345 kWh/kWp.
Amount of solar energy transformed to electricity. Waste heat emission due to losses of electricity in the system.
Technology:  Electricity production with grid-connected photovoltaic power plants.
Time period:  Time of publications
Production volume: 6.228 GWh in 2025.
Sampling:  Statistical data and model calculations
Extrapolations:  Use of PV technology data investigated for other countries (Switzerland). Correction of average yield with Swiss data.
Uncertainty:  None
Author: Romain Sacchi, PSI, romain.sacchi@psi.ch</v>
      </c>
    </row>
    <row r="7991" s="29">
      <c r="A7991" t="inlineStr">
        <is>
          <t>location</t>
        </is>
      </c>
      <c r="B7991" t="inlineStr">
        <is>
          <t>TT</t>
        </is>
      </c>
    </row>
    <row r="7992" s="29">
      <c r="A7992" t="inlineStr">
        <is>
          <t>production amount</t>
        </is>
      </c>
      <c r="B7992" t="n">
        <v>1</v>
      </c>
    </row>
    <row r="7993" s="29">
      <c r="A7993" t="inlineStr">
        <is>
          <t>reference product</t>
        </is>
      </c>
      <c r="B7993" t="inlineStr">
        <is>
          <t>electricity, low voltage</t>
        </is>
      </c>
    </row>
    <row r="7994" s="29">
      <c r="A7994" t="inlineStr">
        <is>
          <t>source</t>
        </is>
      </c>
      <c r="B79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7995" s="29">
      <c r="A7995" t="inlineStr">
        <is>
          <t>type</t>
        </is>
      </c>
      <c r="B7995" t="inlineStr">
        <is>
          <t>process</t>
        </is>
      </c>
    </row>
    <row r="7996" s="29">
      <c r="A7996" t="inlineStr">
        <is>
          <t>unit</t>
        </is>
      </c>
      <c r="B7996" t="inlineStr">
        <is>
          <t>kilowatt hour</t>
        </is>
      </c>
    </row>
    <row r="7997" s="29">
      <c r="A7997" t="inlineStr">
        <is>
          <t>Exchanges</t>
        </is>
      </c>
    </row>
    <row r="7998" customFormat="1" s="28">
      <c r="A7998" s="28" t="inlineStr">
        <is>
          <t>name</t>
        </is>
      </c>
      <c r="B7998" s="28" t="inlineStr">
        <is>
          <t>amount</t>
        </is>
      </c>
      <c r="C7998" s="28" t="inlineStr">
        <is>
          <t>location</t>
        </is>
      </c>
      <c r="D7998" s="28" t="inlineStr">
        <is>
          <t>unit</t>
        </is>
      </c>
      <c r="E7998" s="28" t="inlineStr">
        <is>
          <t>categories</t>
        </is>
      </c>
      <c r="F7998" s="28" t="inlineStr">
        <is>
          <t>type</t>
        </is>
      </c>
      <c r="G7998" s="28" t="inlineStr">
        <is>
          <t>uncertainty type</t>
        </is>
      </c>
      <c r="H7998" s="28" t="inlineStr">
        <is>
          <t>reference product</t>
        </is>
      </c>
      <c r="I7998" s="28" t="inlineStr">
        <is>
          <t>comment</t>
        </is>
      </c>
      <c r="J7998" s="28" t="inlineStr">
        <is>
          <t>production volume</t>
        </is>
      </c>
      <c r="K7998" s="28" t="inlineStr">
        <is>
          <t>scope</t>
        </is>
      </c>
      <c r="L7998" s="28" t="inlineStr">
        <is>
          <t>scope share</t>
        </is>
      </c>
      <c r="M7998" s="28" t="inlineStr">
        <is>
          <t>tech share</t>
        </is>
      </c>
      <c r="N7998" s="28" t="inlineStr">
        <is>
          <t>installation</t>
        </is>
      </c>
      <c r="O7998" s="28" t="inlineStr">
        <is>
          <t>productivity</t>
        </is>
      </c>
      <c r="P7998" s="28" t="inlineStr">
        <is>
          <t>kWp</t>
        </is>
      </c>
      <c r="Q7998" s="28" t="inlineStr">
        <is>
          <t>lifetime</t>
        </is>
      </c>
      <c r="R7998" s="28" t="inlineStr">
        <is>
          <t>lifetime production</t>
        </is>
      </c>
      <c r="S7998" s="28" t="inlineStr">
        <is>
          <t>inverted lifetime production</t>
        </is>
      </c>
    </row>
    <row r="7999" s="29">
      <c r="A7999" t="inlineStr">
        <is>
          <t>Energy, solar, converted</t>
        </is>
      </c>
      <c r="B7999" t="n">
        <v>3.8503</v>
      </c>
      <c r="D7999" t="inlineStr">
        <is>
          <t>megajoule</t>
        </is>
      </c>
      <c r="E7999" t="inlineStr">
        <is>
          <t>natural resource::in air</t>
        </is>
      </c>
      <c r="F7999" t="inlineStr">
        <is>
          <t>biosphere</t>
        </is>
      </c>
      <c r="G7999" t="n">
        <v>0</v>
      </c>
      <c r="I7999" t="inlineStr">
        <is>
          <t>(2,2,1,1,1,3); Energy loss in the system</t>
        </is>
      </c>
    </row>
    <row r="8000" s="29">
      <c r="A8000" t="inlineStr">
        <is>
          <t>Heat, waste</t>
        </is>
      </c>
      <c r="B8000" t="n">
        <v>0.25027</v>
      </c>
      <c r="D8000" t="inlineStr">
        <is>
          <t>megajoule</t>
        </is>
      </c>
      <c r="E8000" t="inlineStr">
        <is>
          <t>air</t>
        </is>
      </c>
      <c r="F8000" t="inlineStr">
        <is>
          <t>biosphere</t>
        </is>
      </c>
      <c r="G8000" t="n">
        <v>0</v>
      </c>
      <c r="I8000" t="inlineStr">
        <is>
          <t>(1,na,na,na,na,na); Calculation with average annual output and share of technologies; Average degradation of 10.5% included</t>
        </is>
      </c>
    </row>
    <row r="8001" s="29">
      <c r="A8001" t="inlineStr">
        <is>
          <t>electricity production, photovoltaic, commercial</t>
        </is>
      </c>
      <c r="B8001" t="n">
        <v>1</v>
      </c>
      <c r="C8001" t="inlineStr">
        <is>
          <t>TT</t>
        </is>
      </c>
      <c r="D8001" t="inlineStr">
        <is>
          <t>kilowatt hour</t>
        </is>
      </c>
      <c r="E8001" t="inlineStr">
        <is>
          <t>photovoltaic::power plants</t>
        </is>
      </c>
      <c r="F8001" t="inlineStr">
        <is>
          <t>production</t>
        </is>
      </c>
      <c r="G8001" t="n">
        <v>0</v>
      </c>
      <c r="H8001" t="inlineStr">
        <is>
          <t>electricity, low voltage</t>
        </is>
      </c>
      <c r="J8001">
        <f>VLOOKUP(C8001,'extension - production vol'!$B$6:$D$235,3,0)</f>
        <v>6.2279999999999998</v>
      </c>
    </row>
    <row r="8002" ht="16" customHeight="1" s="29">
      <c r="A8002" t="inlineStr">
        <is>
          <t>photovoltaic flat-roof installation, 156 kWp, multi-Si, on roof</t>
        </is>
      </c>
      <c r="B8002" s="30">
        <f>M8002*S8002</f>
        <v>1.8391499770279549E-8</v>
      </c>
      <c r="C8002" t="inlineStr">
        <is>
          <t>CH</t>
        </is>
      </c>
      <c r="D8002" t="inlineStr">
        <is>
          <t>unit</t>
        </is>
      </c>
      <c r="F8002" t="inlineStr">
        <is>
          <t>technosphere</t>
        </is>
      </c>
      <c r="G8002" t="n">
        <v>0</v>
      </c>
      <c r="H8002" t="inlineStr">
        <is>
          <t>photovoltaic flat-roof installation, 156 kWp, multi-Si, on roof</t>
        </is>
      </c>
      <c r="I8002" t="inlineStr">
        <is>
          <t>(2,2,1,1,1,3); Calculation with average annual yield and share of technologies. Lifetime: 30a.</t>
        </is>
      </c>
      <c r="K8002" t="inlineStr">
        <is>
          <t>commercial</t>
        </is>
      </c>
      <c r="L8002">
        <f>IF(K8002="residential",VLOOKUP(B7991,parameters!$C$41:$AG$178,18,0),IF(K8002="commercial",1-VLOOKUP(B7991,parameters!$C$41:$AG$178,18,0),1))</f>
        <v>0.82233248462317254</v>
      </c>
      <c r="M8002" s="30">
        <f>INDEX(parameters!$D$41:$AG$178,MATCH('PV (extension)'!B7991,parameters!$C$41:$C$178,0),MATCH('PV (extension)'!A8002,parameters!$D$5:$AG$5,0))/L8002</f>
        <v>0.12277778707072071</v>
      </c>
      <c r="N8002" s="3" t="inlineStr">
        <is>
          <t>roof-top</t>
        </is>
      </c>
      <c r="O8002">
        <f>INDEX(parameters!$C$196:$EJ$198,MATCH('PV (extension)'!N8002,parameters!$B$196:$B$198,0),MATCH('PV (extension)'!B7991,parameters!$C$195:$EJ$195,0))</f>
        <v>1426.4508177468429</v>
      </c>
      <c r="P8002" t="n">
        <v>156</v>
      </c>
      <c r="Q8002" t="n">
        <v>30</v>
      </c>
      <c r="R8002">
        <f>Q8002*P8002*O8002</f>
        <v>6675789.8270552242</v>
      </c>
      <c r="S8002">
        <f>1/R8002</f>
        <v>1.4979500941555445E-7</v>
      </c>
    </row>
    <row r="8003" ht="16" customHeight="1" s="29">
      <c r="A8003" t="inlineStr">
        <is>
          <t>photovoltaic flat-roof installation, 156 kWp, single-Si, on roof</t>
        </is>
      </c>
      <c r="B8003" s="30">
        <f>M8003*S8003</f>
        <v>9.6070529012556502E-9</v>
      </c>
      <c r="C8003" t="inlineStr">
        <is>
          <t>CH</t>
        </is>
      </c>
      <c r="D8003" t="inlineStr">
        <is>
          <t>unit</t>
        </is>
      </c>
      <c r="F8003" t="inlineStr">
        <is>
          <t>technosphere</t>
        </is>
      </c>
      <c r="G8003" t="n">
        <v>0</v>
      </c>
      <c r="H8003" t="inlineStr">
        <is>
          <t>photovoltaic flat-roof installation, 156 kWp, single-Si, on roof</t>
        </is>
      </c>
      <c r="I8003" t="inlineStr">
        <is>
          <t>(2,2,1,1,1,3); Calculation with average annual yield and share of technologies. Lifetime: 30a.</t>
        </is>
      </c>
      <c r="K8003" t="inlineStr">
        <is>
          <t>commercial</t>
        </is>
      </c>
      <c r="L8003">
        <f>L8002</f>
        <v>0.82233248462317254</v>
      </c>
      <c r="M8003" s="30">
        <f>INDEX(parameters!$D$41:$AG$178,MATCH('PV (extension)'!B7991,parameters!$C$41:$C$178,0),MATCH('PV (extension)'!A8003,parameters!$D$5:$AG$5,0))/L8003</f>
        <v>6.4134666026183854E-2</v>
      </c>
      <c r="N8003" s="3" t="inlineStr">
        <is>
          <t>roof-top</t>
        </is>
      </c>
      <c r="O8003">
        <f>INDEX(parameters!$C$196:$EJ$198,MATCH('PV (extension)'!N8003,parameters!$B$196:$B$198,0),MATCH('PV (extension)'!B7991,parameters!$C$195:$EJ$195,0))</f>
        <v>1426.4508177468429</v>
      </c>
      <c r="P8003" t="n">
        <v>156</v>
      </c>
      <c r="Q8003" t="n">
        <v>30</v>
      </c>
      <c r="R8003">
        <f>Q8003*P8003*O8003</f>
        <v>6675789.8270552242</v>
      </c>
      <c r="S8003">
        <f>1/R8003</f>
        <v>1.4979500941555445E-7</v>
      </c>
    </row>
    <row r="8004" s="29">
      <c r="A8004" t="inlineStr">
        <is>
          <t>photovoltaic open ground installation, 570 kWp, CIS, on open ground</t>
        </is>
      </c>
      <c r="B8004" s="30">
        <f>M8004*S8004</f>
        <v>4.7350963025983E-10</v>
      </c>
      <c r="C8004" t="inlineStr">
        <is>
          <t>RER</t>
        </is>
      </c>
      <c r="D8004" t="inlineStr">
        <is>
          <t>unit</t>
        </is>
      </c>
      <c r="F8004" t="inlineStr">
        <is>
          <t>technosphere</t>
        </is>
      </c>
      <c r="G8004" t="n">
        <v>0</v>
      </c>
      <c r="H8004" t="inlineStr">
        <is>
          <t>photovoltaic open ground installation, 570 kWp, CIS, on open ground</t>
        </is>
      </c>
      <c r="I8004" t="inlineStr">
        <is>
          <t>(2,2,1,1,1,3); Calculation with average annual yield and share of technologies. Lifetime: 30a.</t>
        </is>
      </c>
      <c r="K8004" t="inlineStr">
        <is>
          <t>commercial</t>
        </is>
      </c>
      <c r="L8004">
        <f>L8003</f>
        <v>0.82233248462317254</v>
      </c>
      <c r="M8004" s="30">
        <f>INDEX(parameters!$D$41:$AG$178,MATCH('PV (extension)'!B7991,parameters!$C$41:$C$178,0),MATCH('PV (extension)'!A8004,parameters!$D$5:$AG$5,0))/L8004</f>
        <v>1.2287226816964775E-2</v>
      </c>
      <c r="N8004" t="inlineStr">
        <is>
          <t>central</t>
        </is>
      </c>
      <c r="O8004">
        <f>INDEX(parameters!$C$196:$EJ$198,MATCH('PV (extension)'!N8004,parameters!$B$196:$B$198,0),MATCH('PV (extension)'!B7991,parameters!$C$195:$EJ$195,0))</f>
        <v>1517.50086994345</v>
      </c>
      <c r="P8004" t="n">
        <v>570</v>
      </c>
      <c r="Q8004" t="n">
        <v>30</v>
      </c>
      <c r="R8004">
        <f>Q8004*P8004*O8004</f>
        <v>25949264.876032993</v>
      </c>
      <c r="S8004">
        <f>1/R8004</f>
        <v>3.8536737159117378E-8</v>
      </c>
    </row>
    <row r="8005" s="29">
      <c r="A8005" t="inlineStr">
        <is>
          <t>photovoltaic open ground installation, 570 kWp, CdTe, on open ground</t>
        </is>
      </c>
      <c r="B8005" s="30">
        <f>M8005*S8005</f>
        <v>3.4783652433169679E-9</v>
      </c>
      <c r="C8005" t="inlineStr">
        <is>
          <t>RER</t>
        </is>
      </c>
      <c r="D8005" t="inlineStr">
        <is>
          <t>unit</t>
        </is>
      </c>
      <c r="F8005" t="inlineStr">
        <is>
          <t>technosphere</t>
        </is>
      </c>
      <c r="G8005" t="n">
        <v>0</v>
      </c>
      <c r="H8005" t="inlineStr">
        <is>
          <t>photovoltaic open ground installation, 570 kWp, CdTe, on open ground</t>
        </is>
      </c>
      <c r="I8005" t="inlineStr">
        <is>
          <t>(2,2,1,1,1,3); Calculation with average annual yield and share of technologies. Lifetime: 30a.</t>
        </is>
      </c>
      <c r="K8005" t="inlineStr">
        <is>
          <t>commercial</t>
        </is>
      </c>
      <c r="L8005">
        <f>L8004</f>
        <v>0.82233248462317254</v>
      </c>
      <c r="M8005" s="30">
        <f>INDEX(parameters!$D$41:$AG$178,MATCH('PV (extension)'!B7991,parameters!$C$41:$C$178,0),MATCH('PV (extension)'!A8005,parameters!$D$5:$AG$5,0))/L8005</f>
        <v>9.0261021034418951E-2</v>
      </c>
      <c r="N8005" t="inlineStr">
        <is>
          <t>central</t>
        </is>
      </c>
      <c r="O8005">
        <f>INDEX(parameters!$C$196:$EJ$198,MATCH('PV (extension)'!N8005,parameters!$B$196:$B$198,0),MATCH('PV (extension)'!B7991,parameters!$C$195:$EJ$195,0))</f>
        <v>1517.50086994345</v>
      </c>
      <c r="P8005" t="n">
        <v>570</v>
      </c>
      <c r="Q8005" t="n">
        <v>30</v>
      </c>
      <c r="R8005">
        <f>Q8005*P8005*O8005</f>
        <v>25949264.876032993</v>
      </c>
      <c r="S8005">
        <f>1/R8005</f>
        <v>3.8536737159117378E-8</v>
      </c>
    </row>
    <row r="8006" s="29">
      <c r="A8006" t="inlineStr">
        <is>
          <t>photovoltaic open ground installation, 570 kWp, micro-Si, on open ground</t>
        </is>
      </c>
      <c r="B8006" s="30">
        <f>M8006*S8006</f>
        <v>3.686820327494122E-11</v>
      </c>
      <c r="C8006" t="inlineStr">
        <is>
          <t>RER</t>
        </is>
      </c>
      <c r="D8006" t="inlineStr">
        <is>
          <t>unit</t>
        </is>
      </c>
      <c r="F8006" t="inlineStr">
        <is>
          <t>technosphere</t>
        </is>
      </c>
      <c r="G8006" t="n">
        <v>0</v>
      </c>
      <c r="H8006" t="inlineStr">
        <is>
          <t>photovoltaic open ground installation, 570 kWp, micro-Si, on open ground</t>
        </is>
      </c>
      <c r="I8006" t="inlineStr">
        <is>
          <t>(2,2,1,1,1,3); Calculation with average annual yield and share of technologies. Lifetime: 30a.</t>
        </is>
      </c>
      <c r="K8006" t="inlineStr">
        <is>
          <t>commercial</t>
        </is>
      </c>
      <c r="L8006">
        <f>L8005</f>
        <v>0.82233248462317254</v>
      </c>
      <c r="M8006" s="30">
        <f>INDEX(parameters!$D$41:$AG$178,MATCH('PV (extension)'!B7991,parameters!$C$41:$C$178,0),MATCH('PV (extension)'!A8006,parameters!$D$5:$AG$5,0))/L8006</f>
        <v>9.5670277228487681E-4</v>
      </c>
      <c r="N8006" t="inlineStr">
        <is>
          <t>central</t>
        </is>
      </c>
      <c r="O8006">
        <f>INDEX(parameters!$C$196:$EJ$198,MATCH('PV (extension)'!N8006,parameters!$B$196:$B$198,0),MATCH('PV (extension)'!B7991,parameters!$C$195:$EJ$195,0))</f>
        <v>1517.50086994345</v>
      </c>
      <c r="P8006" t="n">
        <v>570</v>
      </c>
      <c r="Q8006" t="n">
        <v>30</v>
      </c>
      <c r="R8006">
        <f>Q8006*P8006*O8006</f>
        <v>25949264.876032993</v>
      </c>
      <c r="S8006">
        <f>1/R8006</f>
        <v>3.8536737159117378E-8</v>
      </c>
    </row>
    <row r="8007" s="29">
      <c r="A8007" t="inlineStr">
        <is>
          <t>photovoltaic open ground installation, 570 kWp, multi-Si, on open ground</t>
        </is>
      </c>
      <c r="B8007" s="30">
        <f>M8007*S8007</f>
        <v>1.2337914874924303E-8</v>
      </c>
      <c r="C8007" t="inlineStr">
        <is>
          <t>RER</t>
        </is>
      </c>
      <c r="D8007" t="inlineStr">
        <is>
          <t>unit</t>
        </is>
      </c>
      <c r="F8007" t="inlineStr">
        <is>
          <t>technosphere</t>
        </is>
      </c>
      <c r="G8007" t="n">
        <v>0</v>
      </c>
      <c r="H8007" t="inlineStr">
        <is>
          <t>photovoltaic open ground installation, 570 kWp, multi-Si, on open ground</t>
        </is>
      </c>
      <c r="I8007" t="inlineStr">
        <is>
          <t>(2,2,1,1,1,3); Calculation with average annual yield and share of technologies. Lifetime: 30a.</t>
        </is>
      </c>
      <c r="K8007" t="inlineStr">
        <is>
          <t>commercial</t>
        </is>
      </c>
      <c r="L8007">
        <f>L8006</f>
        <v>0.82233248462317254</v>
      </c>
      <c r="M8007" s="30">
        <f>INDEX(parameters!$D$41:$AG$178,MATCH('PV (extension)'!B7991,parameters!$C$41:$C$178,0),MATCH('PV (extension)'!A8007,parameters!$D$5:$AG$5,0))/L8007</f>
        <v>0.32015982110735819</v>
      </c>
      <c r="N8007" t="inlineStr">
        <is>
          <t>central</t>
        </is>
      </c>
      <c r="O8007">
        <f>INDEX(parameters!$C$196:$EJ$198,MATCH('PV (extension)'!N8007,parameters!$B$196:$B$198,0),MATCH('PV (extension)'!B7991,parameters!$C$195:$EJ$195,0))</f>
        <v>1517.50086994345</v>
      </c>
      <c r="P8007" t="n">
        <v>570</v>
      </c>
      <c r="Q8007" t="n">
        <v>30</v>
      </c>
      <c r="R8007">
        <f>Q8007*P8007*O8007</f>
        <v>25949264.876032993</v>
      </c>
      <c r="S8007">
        <f>1/R8007</f>
        <v>3.8536737159117378E-8</v>
      </c>
    </row>
    <row r="8008" s="29">
      <c r="A8008" t="inlineStr">
        <is>
          <t>photovoltaic open ground installation, 570 kWp, single-Si, on open ground</t>
        </is>
      </c>
      <c r="B8008" s="30">
        <f>M8008*S8008</f>
        <v>6.5445612281586441E-9</v>
      </c>
      <c r="C8008" t="inlineStr">
        <is>
          <t>RER</t>
        </is>
      </c>
      <c r="D8008" t="inlineStr">
        <is>
          <t>unit</t>
        </is>
      </c>
      <c r="F8008" t="inlineStr">
        <is>
          <t>technosphere</t>
        </is>
      </c>
      <c r="G8008" t="n">
        <v>0</v>
      </c>
      <c r="H8008" t="inlineStr">
        <is>
          <t>photovoltaic open ground installation, 570 kWp, single-Si, on open ground</t>
        </is>
      </c>
      <c r="I8008" t="inlineStr">
        <is>
          <t>(2,2,1,1,1,3); Calculation with average annual yield and share of technologies. Lifetime: 30a.</t>
        </is>
      </c>
      <c r="K8008" t="inlineStr">
        <is>
          <t>commercial</t>
        </is>
      </c>
      <c r="L8008">
        <f>L8007</f>
        <v>0.82233248462317254</v>
      </c>
      <c r="M8008" s="30">
        <f>INDEX(parameters!$D$41:$AG$178,MATCH('PV (extension)'!B7991,parameters!$C$41:$C$178,0),MATCH('PV (extension)'!A8008,parameters!$D$5:$AG$5,0))/L8008</f>
        <v>0.16982655280690445</v>
      </c>
      <c r="N8008" t="inlineStr">
        <is>
          <t>central</t>
        </is>
      </c>
      <c r="O8008">
        <f>INDEX(parameters!$C$196:$EJ$198,MATCH('PV (extension)'!N8008,parameters!$B$196:$B$198,0),MATCH('PV (extension)'!B7991,parameters!$C$195:$EJ$195,0))</f>
        <v>1517.50086994345</v>
      </c>
      <c r="P8008" t="n">
        <v>570</v>
      </c>
      <c r="Q8008" t="n">
        <v>30</v>
      </c>
      <c r="R8008">
        <f>Q8008*P8008*O8008</f>
        <v>25949264.876032993</v>
      </c>
      <c r="S8008">
        <f>1/R8008</f>
        <v>3.8536737159117378E-8</v>
      </c>
    </row>
    <row r="8009" ht="16" customHeight="1" s="29">
      <c r="A8009" t="inlineStr">
        <is>
          <t>photovoltaic slanted-roof installation, 93 kWp, multi-Si, laminated, integrated, on roof</t>
        </is>
      </c>
      <c r="B8009" s="30">
        <f>M8009*S8009</f>
        <v>2.0195634104294954E-9</v>
      </c>
      <c r="C8009" t="inlineStr">
        <is>
          <t>CH</t>
        </is>
      </c>
      <c r="D8009" t="inlineStr">
        <is>
          <t>unit</t>
        </is>
      </c>
      <c r="F8009" t="inlineStr">
        <is>
          <t>technosphere</t>
        </is>
      </c>
      <c r="G8009" t="n">
        <v>0</v>
      </c>
      <c r="H8009" t="inlineStr">
        <is>
          <t>photovoltaic slanted-roof installation, 93 kWp, multi-Si, laminated, integrated, on roof</t>
        </is>
      </c>
      <c r="I8009" t="inlineStr">
        <is>
          <t>(2,2,1,1,1,3); Calculation with average annual yield and share of technologies. Lifetime: 30a.</t>
        </is>
      </c>
      <c r="K8009" t="inlineStr">
        <is>
          <t>commercial</t>
        </is>
      </c>
      <c r="L8009">
        <f>L8008</f>
        <v>0.82233248462317254</v>
      </c>
      <c r="M8009" s="30">
        <f>INDEX(parameters!$D$41:$AG$178,MATCH('PV (extension)'!B7991,parameters!$C$41:$C$178,0),MATCH('PV (extension)'!A8009,parameters!$D$5:$AG$5,0))/L8009</f>
        <v>8.0374539804535308E-3</v>
      </c>
      <c r="N8009" s="3" t="inlineStr">
        <is>
          <t>roof-top</t>
        </is>
      </c>
      <c r="O8009">
        <f>INDEX(parameters!$C$196:$EJ$198,MATCH('PV (extension)'!N8009,parameters!$B$196:$B$198,0),MATCH('PV (extension)'!B7991,parameters!$C$195:$EJ$195,0))</f>
        <v>1426.4508177468429</v>
      </c>
      <c r="P8009" t="n">
        <v>93</v>
      </c>
      <c r="Q8009" t="n">
        <v>30</v>
      </c>
      <c r="R8009">
        <f>Q8009*P8009*O8009</f>
        <v>3979797.7815136914</v>
      </c>
      <c r="S8009">
        <f>1/R8009</f>
        <v>2.512690480518978E-7</v>
      </c>
    </row>
    <row r="8010" ht="16" customHeight="1" s="29">
      <c r="A8010" t="inlineStr">
        <is>
          <t>photovoltaic slanted-roof installation, 93 kWp, multi-Si, panel, mounted, on roof</t>
        </is>
      </c>
      <c r="B8010" s="30">
        <f>M8010*S8010</f>
        <v>3.4244632119886431E-8</v>
      </c>
      <c r="C8010" t="inlineStr">
        <is>
          <t>CH</t>
        </is>
      </c>
      <c r="D8010" t="inlineStr">
        <is>
          <t>unit</t>
        </is>
      </c>
      <c r="F8010" t="inlineStr">
        <is>
          <t>technosphere</t>
        </is>
      </c>
      <c r="G8010" t="n">
        <v>0</v>
      </c>
      <c r="H8010" t="inlineStr">
        <is>
          <t>photovoltaic slanted-roof installation, 93 kWp, multi-Si, panel, mounted, on roof</t>
        </is>
      </c>
      <c r="I8010" t="inlineStr">
        <is>
          <t>(2,2,1,1,1,3); Calculation with average annual yield and share of technologies. Lifetime: 30a.</t>
        </is>
      </c>
      <c r="K8010" t="inlineStr">
        <is>
          <t>commercial</t>
        </is>
      </c>
      <c r="L8010">
        <f>L8009</f>
        <v>0.82233248462317254</v>
      </c>
      <c r="M8010" s="30">
        <f>INDEX(parameters!$D$41:$AG$178,MATCH('PV (extension)'!B7991,parameters!$C$41:$C$178,0),MATCH('PV (extension)'!A8010,parameters!$D$5:$AG$5,0))/L8010</f>
        <v>0.13628671093947653</v>
      </c>
      <c r="N8010" s="3" t="inlineStr">
        <is>
          <t>roof-top</t>
        </is>
      </c>
      <c r="O8010">
        <f>INDEX(parameters!$C$196:$EJ$198,MATCH('PV (extension)'!N8010,parameters!$B$196:$B$198,0),MATCH('PV (extension)'!B7991,parameters!$C$195:$EJ$195,0))</f>
        <v>1426.4508177468429</v>
      </c>
      <c r="P8010" t="n">
        <v>93</v>
      </c>
      <c r="Q8010" t="n">
        <v>30</v>
      </c>
      <c r="R8010">
        <f>Q8010*P8010*O8010</f>
        <v>3979797.7815136914</v>
      </c>
      <c r="S8010">
        <f>1/R8010</f>
        <v>2.512690480518978E-7</v>
      </c>
    </row>
    <row r="8011" ht="16" customHeight="1" s="29">
      <c r="A8011" t="inlineStr">
        <is>
          <t>photovoltaic slanted-roof installation, 93 kWp, single-Si, laminated, integrated, on roof</t>
        </is>
      </c>
      <c r="B8011" s="30">
        <f>M8011*S8011</f>
        <v>1.0676287078898081E-9</v>
      </c>
      <c r="C8011" t="inlineStr">
        <is>
          <t>CH</t>
        </is>
      </c>
      <c r="D8011" t="inlineStr">
        <is>
          <t>unit</t>
        </is>
      </c>
      <c r="F8011" t="inlineStr">
        <is>
          <t>technosphere</t>
        </is>
      </c>
      <c r="G8011" t="n">
        <v>0</v>
      </c>
      <c r="H8011" t="inlineStr">
        <is>
          <t>photovoltaic slanted-roof installation, 93 kWp, single-Si, laminated, integrated, on roof</t>
        </is>
      </c>
      <c r="I8011" t="inlineStr">
        <is>
          <t>(2,2,1,1,1,3); Calculation with average annual yield and share of technologies. Lifetime: 30a.</t>
        </is>
      </c>
      <c r="K8011" t="inlineStr">
        <is>
          <t>commercial</t>
        </is>
      </c>
      <c r="L8011">
        <f>L8010</f>
        <v>0.82233248462317254</v>
      </c>
      <c r="M8011" s="30">
        <f>INDEX(parameters!$D$41:$AG$178,MATCH('PV (extension)'!B7991,parameters!$C$41:$C$178,0),MATCH('PV (extension)'!A8011,parameters!$D$5:$AG$5,0))/L8011</f>
        <v>4.2489463631401872E-3</v>
      </c>
      <c r="N8011" s="3" t="inlineStr">
        <is>
          <t>roof-top</t>
        </is>
      </c>
      <c r="O8011">
        <f>INDEX(parameters!$C$196:$EJ$198,MATCH('PV (extension)'!N8011,parameters!$B$196:$B$198,0),MATCH('PV (extension)'!B7991,parameters!$C$195:$EJ$195,0))</f>
        <v>1426.4508177468429</v>
      </c>
      <c r="P8011" t="n">
        <v>93</v>
      </c>
      <c r="Q8011" t="n">
        <v>30</v>
      </c>
      <c r="R8011">
        <f>Q8011*P8011*O8011</f>
        <v>3979797.7815136914</v>
      </c>
      <c r="S8011">
        <f>1/R8011</f>
        <v>2.512690480518978E-7</v>
      </c>
    </row>
    <row r="8012" ht="16" customHeight="1" s="29">
      <c r="A8012" t="inlineStr">
        <is>
          <t>photovoltaic slanted-roof installation, 93 kWp, single-Si, panel, mounted, on roof</t>
        </is>
      </c>
      <c r="B8012" s="30">
        <f>M8012*S8012</f>
        <v>1.7937698362600979E-8</v>
      </c>
      <c r="C8012" t="inlineStr">
        <is>
          <t>CH</t>
        </is>
      </c>
      <c r="D8012" t="inlineStr">
        <is>
          <t>unit</t>
        </is>
      </c>
      <c r="F8012" t="inlineStr">
        <is>
          <t>technosphere</t>
        </is>
      </c>
      <c r="G8012" t="n">
        <v>0</v>
      </c>
      <c r="H8012" t="inlineStr">
        <is>
          <t>photovoltaic slanted-roof installation, 93 kWp, single-Si, panel, mounted, on roof</t>
        </is>
      </c>
      <c r="I8012" t="inlineStr">
        <is>
          <t>(2,2,1,1,1,3); Calculation with average annual yield and share of technologies. Lifetime: 30a.</t>
        </is>
      </c>
      <c r="K8012" t="inlineStr">
        <is>
          <t>commercial</t>
        </is>
      </c>
      <c r="L8012">
        <f>L8011</f>
        <v>0.82233248462317254</v>
      </c>
      <c r="M8012" s="30">
        <f>INDEX(parameters!$D$41:$AG$178,MATCH('PV (extension)'!B7991,parameters!$C$41:$C$178,0),MATCH('PV (extension)'!A8012,parameters!$D$5:$AG$5,0))/L8012</f>
        <v>7.1388412148941149E-2</v>
      </c>
      <c r="N8012" s="3" t="inlineStr">
        <is>
          <t>roof-top</t>
        </is>
      </c>
      <c r="O8012">
        <f>INDEX(parameters!$C$196:$EJ$198,MATCH('PV (extension)'!N8012,parameters!$B$196:$B$198,0),MATCH('PV (extension)'!B7991,parameters!$C$195:$EJ$195,0))</f>
        <v>1426.4508177468429</v>
      </c>
      <c r="P8012" t="n">
        <v>93</v>
      </c>
      <c r="Q8012" t="n">
        <v>30</v>
      </c>
      <c r="R8012">
        <f>Q8012*P8012*O8012</f>
        <v>3979797.7815136914</v>
      </c>
      <c r="S8012">
        <f>1/R8012</f>
        <v>2.512690480518978E-7</v>
      </c>
    </row>
    <row r="8013" s="29">
      <c r="A8013" t="inlineStr">
        <is>
          <t>market for tap water</t>
        </is>
      </c>
      <c r="B8013" t="n">
        <v>0.0037026</v>
      </c>
      <c r="C8013" t="inlineStr">
        <is>
          <t>Europe without Switzerland</t>
        </is>
      </c>
      <c r="D8013" t="inlineStr">
        <is>
          <t>kilogram</t>
        </is>
      </c>
      <c r="F8013" t="inlineStr">
        <is>
          <t>technosphere</t>
        </is>
      </c>
      <c r="G8013" t="n">
        <v>0</v>
      </c>
      <c r="H8013" t="inlineStr">
        <is>
          <t>tap water</t>
        </is>
      </c>
      <c r="I8013" t="inlineStr">
        <is>
          <t>(2,2,1,1,1,3); Estimation 20l/m2 panel</t>
        </is>
      </c>
      <c r="M8013" s="30" t="n"/>
    </row>
    <row r="8014" s="29">
      <c r="A8014" t="inlineStr">
        <is>
          <t>treatment of wastewater, from residence, capacity 1.1E10l/year</t>
        </is>
      </c>
      <c r="B8014" t="n">
        <v>-3.3323e-06</v>
      </c>
      <c r="C8014" t="inlineStr">
        <is>
          <t>CH</t>
        </is>
      </c>
      <c r="D8014" t="inlineStr">
        <is>
          <t>cubic meter</t>
        </is>
      </c>
      <c r="F8014" t="inlineStr">
        <is>
          <t>technosphere</t>
        </is>
      </c>
      <c r="G8014" t="n">
        <v>0</v>
      </c>
      <c r="H8014" t="inlineStr">
        <is>
          <t>wastewater, from residence</t>
        </is>
      </c>
      <c r="I8014" t="inlineStr">
        <is>
          <t>(2,2,1,1,1,3); Estimation 20l/m2 panel</t>
        </is>
      </c>
      <c r="M8014" s="30" t="n"/>
    </row>
    <row r="8015" s="29">
      <c r="M8015" s="30" t="n"/>
    </row>
    <row r="8016" customFormat="1" s="28">
      <c r="A8016" s="28" t="inlineStr">
        <is>
          <t>Activity</t>
        </is>
      </c>
      <c r="B8016" s="28" t="inlineStr">
        <is>
          <t>electricity production, photovoltaic</t>
        </is>
      </c>
      <c r="M8016" s="30" t="n"/>
    </row>
    <row r="8017">
      <c r="A8017" t="inlineStr">
        <is>
          <t>comment</t>
        </is>
      </c>
      <c r="B801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")&amp;HLOOKUP(B8018,parameters!$C$195:$EJ$198,2,0)&amp;" kWh/kWp.
Annual output, Facade: "&amp;HLOOKUP(B8018,parameters!$C$195:$EJ$198,3,0)&amp;" kWh/kWp.
Annual output, Open-ground: "&amp;HLOOKUP(B8018,parameters!$C$195:$EJ$198,4,0)&amp;_xlfn._LONGTEXT("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")&amp;VLOOKUP(B8018,'extension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1426.45081774684 kWh/kWp.
Annual output, Facade: 1001.55057416268 kWh/kWp.
Annual output, Open-ground: 1517.50086994345 kWh/kWp.
Amount of solar energy transformed to electricity. Waste heat emission due to losses of electricity in the system.
Technology:  Electricity production with grid-connected photovoltaic power plants.
Time period:  Time of publications
Production volume: 6.228 GWh in 2025.
Sampling:  Statistical data and model calculations
Extrapolations:  Use of PV technology data investigated for other countries (Switzerland). Correction of average yield with Swiss data.
Uncertainty:  None
Author: Romain Sacchi, PSI, romain.sacchi@psi.ch</v>
      </c>
      <c r="M8017" s="30" t="n"/>
    </row>
    <row r="8018" s="29">
      <c r="A8018" t="inlineStr">
        <is>
          <t>location</t>
        </is>
      </c>
      <c r="B8018" t="inlineStr">
        <is>
          <t>TT</t>
        </is>
      </c>
    </row>
    <row r="8019" s="29">
      <c r="A8019" t="inlineStr">
        <is>
          <t>production amount</t>
        </is>
      </c>
      <c r="B8019" t="n">
        <v>1</v>
      </c>
    </row>
    <row r="8020" s="29">
      <c r="A8020" t="inlineStr">
        <is>
          <t>reference product</t>
        </is>
      </c>
      <c r="B8020" t="inlineStr">
        <is>
          <t>electricity, low voltage</t>
        </is>
      </c>
    </row>
    <row r="8021" s="29">
      <c r="A8021" t="inlineStr">
        <is>
          <t>source</t>
        </is>
      </c>
      <c r="B80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022" s="29">
      <c r="A8022" t="inlineStr">
        <is>
          <t>type</t>
        </is>
      </c>
      <c r="B8022" t="inlineStr">
        <is>
          <t>process</t>
        </is>
      </c>
    </row>
    <row r="8023" s="29">
      <c r="A8023" t="inlineStr">
        <is>
          <t>unit</t>
        </is>
      </c>
      <c r="B8023" t="inlineStr">
        <is>
          <t>kilowatt hour</t>
        </is>
      </c>
    </row>
    <row r="8024" s="29">
      <c r="A8024" t="inlineStr">
        <is>
          <t>Exchanges</t>
        </is>
      </c>
    </row>
    <row r="8025" customFormat="1" s="28">
      <c r="A8025" s="28" t="inlineStr">
        <is>
          <t>name</t>
        </is>
      </c>
      <c r="B8025" s="28" t="inlineStr">
        <is>
          <t>amount</t>
        </is>
      </c>
      <c r="C8025" s="28" t="inlineStr">
        <is>
          <t>location</t>
        </is>
      </c>
      <c r="D8025" s="28" t="inlineStr">
        <is>
          <t>unit</t>
        </is>
      </c>
      <c r="E8025" s="28" t="inlineStr">
        <is>
          <t>categories</t>
        </is>
      </c>
      <c r="F8025" s="28" t="inlineStr">
        <is>
          <t>type</t>
        </is>
      </c>
      <c r="G8025" s="28" t="inlineStr">
        <is>
          <t>uncertainty type</t>
        </is>
      </c>
      <c r="H8025" s="28" t="inlineStr">
        <is>
          <t>loc</t>
        </is>
      </c>
      <c r="I8025" s="28" t="inlineStr">
        <is>
          <t>scale</t>
        </is>
      </c>
      <c r="J8025" s="28" t="inlineStr">
        <is>
          <t>comment</t>
        </is>
      </c>
      <c r="K8025" s="28" t="inlineStr">
        <is>
          <t>negative</t>
        </is>
      </c>
      <c r="L8025" s="28" t="inlineStr">
        <is>
          <t>reference product</t>
        </is>
      </c>
      <c r="M8025" s="28" t="inlineStr">
        <is>
          <t>production volume</t>
        </is>
      </c>
      <c r="N8025" s="28" t="inlineStr">
        <is>
          <t>scope</t>
        </is>
      </c>
      <c r="O8025" s="28" t="inlineStr">
        <is>
          <t>scope share</t>
        </is>
      </c>
      <c r="P8025" s="28" t="inlineStr">
        <is>
          <t>tech share</t>
        </is>
      </c>
      <c r="Q8025" s="28" t="inlineStr">
        <is>
          <t>installation</t>
        </is>
      </c>
      <c r="R8025" s="28" t="inlineStr">
        <is>
          <t>productivity</t>
        </is>
      </c>
      <c r="S8025" s="28" t="inlineStr">
        <is>
          <t>kWp</t>
        </is>
      </c>
      <c r="T8025" s="28" t="inlineStr">
        <is>
          <t>lifetime</t>
        </is>
      </c>
      <c r="U8025" s="28" t="inlineStr">
        <is>
          <t>lifetime production</t>
        </is>
      </c>
      <c r="V8025" s="28" t="inlineStr">
        <is>
          <t>inverted lifetime production</t>
        </is>
      </c>
    </row>
    <row r="8026" s="29">
      <c r="A8026" t="inlineStr">
        <is>
          <t>Energy, solar, converted</t>
        </is>
      </c>
      <c r="B8026" t="n">
        <v>3.8503</v>
      </c>
      <c r="D8026" t="inlineStr">
        <is>
          <t>megajoule</t>
        </is>
      </c>
      <c r="E8026" t="inlineStr">
        <is>
          <t>natural resource::in air</t>
        </is>
      </c>
      <c r="F8026" t="inlineStr">
        <is>
          <t>biosphere</t>
        </is>
      </c>
      <c r="G8026" t="n">
        <v>2</v>
      </c>
      <c r="H8026" t="n">
        <v>1.348151067341848</v>
      </c>
      <c r="I8026" t="n">
        <v>0.04340984597628009</v>
      </c>
      <c r="J8026" t="inlineStr">
        <is>
          <t>(2,2,1,1,1,3); Energy loss in the system</t>
        </is>
      </c>
    </row>
    <row r="8027" s="29">
      <c r="A8027" t="inlineStr">
        <is>
          <t>Heat, waste</t>
        </is>
      </c>
      <c r="B8027" t="n">
        <v>0.25027</v>
      </c>
      <c r="D8027" t="inlineStr">
        <is>
          <t>megajoule</t>
        </is>
      </c>
      <c r="E8027" t="inlineStr">
        <is>
          <t>air</t>
        </is>
      </c>
      <c r="F8027" t="inlineStr">
        <is>
          <t>biosphere</t>
        </is>
      </c>
      <c r="G8027" t="n">
        <v>2</v>
      </c>
      <c r="H8027" t="n">
        <v>-1.385214943900327</v>
      </c>
      <c r="I8027" t="n">
        <v>0.02439508208471609</v>
      </c>
      <c r="J8027" t="inlineStr">
        <is>
          <t>(1,na,na,na,na,na); Calculation</t>
        </is>
      </c>
    </row>
    <row r="8028" s="29">
      <c r="A8028" t="inlineStr">
        <is>
          <t>electricity production, photovoltaic</t>
        </is>
      </c>
      <c r="B8028" t="n">
        <v>1</v>
      </c>
      <c r="C8028" t="inlineStr">
        <is>
          <t>TT</t>
        </is>
      </c>
      <c r="D8028" t="inlineStr">
        <is>
          <t>kilowatt hour</t>
        </is>
      </c>
      <c r="E8028" t="inlineStr">
        <is>
          <t>photovoltaic::power plants</t>
        </is>
      </c>
      <c r="F8028" t="inlineStr">
        <is>
          <t>production</t>
        </is>
      </c>
      <c r="G8028" t="n">
        <v>0</v>
      </c>
      <c r="H8028" t="n">
        <v>1</v>
      </c>
      <c r="L8028" t="inlineStr">
        <is>
          <t>electricity, low voltage</t>
        </is>
      </c>
      <c r="M8028">
        <f>VLOOKUP(C8028,'extension - production vol'!$B$6:$D$235,3,0)</f>
        <v>6.2279999999999998</v>
      </c>
    </row>
    <row r="8029" ht="16" customHeight="1" s="29">
      <c r="A8029" t="inlineStr">
        <is>
          <t>photovoltaic flat-roof installation, 156 kWp, multi-Si, on roof</t>
        </is>
      </c>
      <c r="B8029" s="30">
        <f>P8029*V8029</f>
        <v>1.5123927702040488E-8</v>
      </c>
      <c r="C8029" t="inlineStr">
        <is>
          <t>CH</t>
        </is>
      </c>
      <c r="D8029" t="inlineStr">
        <is>
          <t>unit</t>
        </is>
      </c>
      <c r="F8029" t="inlineStr">
        <is>
          <t>technosphere</t>
        </is>
      </c>
      <c r="G8029" t="n">
        <v>2</v>
      </c>
      <c r="H8029" t="n">
        <v>-18.46800298604678</v>
      </c>
      <c r="I8029" t="n">
        <v>0.09798894162072011</v>
      </c>
      <c r="J8029" t="inlineStr">
        <is>
          <t>(2,2,1,1,1,3); Calculation with average annual yield and share of technologies. Lifetime: 30a.</t>
        </is>
      </c>
      <c r="L8029" t="inlineStr">
        <is>
          <t>photovoltaic flat-roof installation, 156 kWp, multi-Si, on roof</t>
        </is>
      </c>
      <c r="N8029" t="inlineStr">
        <is>
          <t>all</t>
        </is>
      </c>
      <c r="O8029" t="n">
        <v>1</v>
      </c>
      <c r="P8029" s="30">
        <f>INDEX(parameters!$D$41:$AG$178,MATCH('PV (extension)'!B8018,parameters!$C$41:$C$178,0),MATCH('PV (extension)'!A8029,parameters!$D$5:$AG$5,0))/O8029</f>
        <v>0.10096416269840058</v>
      </c>
      <c r="Q8029" s="3" t="inlineStr">
        <is>
          <t>roof-top</t>
        </is>
      </c>
      <c r="R8029">
        <f>INDEX(parameters!$C$196:$EJ$198,MATCH('PV (extension)'!Q8029,parameters!$B$196:$B$198,0),MATCH('PV (extension)'!B8018,parameters!$C$195:$EJ$195,0))</f>
        <v>1426.4508177468429</v>
      </c>
      <c r="S8029" t="n">
        <v>156</v>
      </c>
      <c r="T8029" t="n">
        <v>30</v>
      </c>
      <c r="U8029">
        <f>T8029*S8029*R8029</f>
        <v>6675789.8270552242</v>
      </c>
      <c r="V8029">
        <f>1/U8029</f>
        <v>1.4979500941555445E-7</v>
      </c>
    </row>
    <row r="8030" ht="16" customHeight="1" s="29">
      <c r="A8030" t="inlineStr">
        <is>
          <t>photovoltaic flat-roof installation, 156 kWp, single-Si, on roof</t>
        </is>
      </c>
      <c r="B8030" s="30">
        <f>P8030*V8030</f>
        <v>7.9001916821958169E-9</v>
      </c>
      <c r="C8030" t="inlineStr">
        <is>
          <t>CH</t>
        </is>
      </c>
      <c r="D8030" t="inlineStr">
        <is>
          <t>unit</t>
        </is>
      </c>
      <c r="F8030" t="inlineStr">
        <is>
          <t>technosphere</t>
        </is>
      </c>
      <c r="G8030" t="n">
        <v>2</v>
      </c>
      <c r="H8030" t="n">
        <v>-19.10362020104489</v>
      </c>
      <c r="I8030" t="n">
        <v>0.09798894162072011</v>
      </c>
      <c r="J8030" t="inlineStr">
        <is>
          <t>(2,2,1,1,1,3); Calculation with average annual yield and share of technologies. Lifetime: 30a.</t>
        </is>
      </c>
      <c r="L8030" t="inlineStr">
        <is>
          <t>photovoltaic flat-roof installation, 156 kWp, single-Si, on roof</t>
        </is>
      </c>
      <c r="N8030" t="inlineStr">
        <is>
          <t>all</t>
        </is>
      </c>
      <c r="O8030" t="n">
        <v>1</v>
      </c>
      <c r="P8030" s="30">
        <f>INDEX(parameters!$D$41:$AG$178,MATCH('PV (extension)'!B8018,parameters!$C$41:$C$178,0),MATCH('PV (extension)'!A8030,parameters!$D$5:$AG$5,0))/O8030</f>
        <v>5.2740019263789135E-2</v>
      </c>
      <c r="Q8030" s="3" t="inlineStr">
        <is>
          <t>roof-top</t>
        </is>
      </c>
      <c r="R8030">
        <f>INDEX(parameters!$C$196:$EJ$198,MATCH('PV (extension)'!Q8030,parameters!$B$196:$B$198,0),MATCH('PV (extension)'!B8018,parameters!$C$195:$EJ$195,0))</f>
        <v>1426.4508177468429</v>
      </c>
      <c r="S8030" t="n">
        <v>156</v>
      </c>
      <c r="T8030" t="n">
        <v>30</v>
      </c>
      <c r="U8030">
        <f>T8030*S8030*R8030</f>
        <v>6675789.8270552242</v>
      </c>
      <c r="V8030">
        <f>1/U8030</f>
        <v>1.4979500941555445E-7</v>
      </c>
    </row>
    <row r="8031" ht="16" customHeight="1" s="29">
      <c r="A8031" t="inlineStr">
        <is>
          <t>photovoltaic slanted-roof installation, 3 kWp, CIS, laminated, integrated, on roof</t>
        </is>
      </c>
      <c r="B8031" s="30">
        <f>P8031*V8031</f>
        <v>7.0853885445443799E-9</v>
      </c>
      <c r="C8031" t="inlineStr">
        <is>
          <t>CH</t>
        </is>
      </c>
      <c r="D8031" t="inlineStr">
        <is>
          <t>unit</t>
        </is>
      </c>
      <c r="F8031" t="inlineStr">
        <is>
          <t>technosphere</t>
        </is>
      </c>
      <c r="G8031" t="n">
        <v>2</v>
      </c>
      <c r="H8031" t="n">
        <v>-19.69743931800395</v>
      </c>
      <c r="I8031" t="n">
        <v>0.09798894162072011</v>
      </c>
      <c r="J8031" t="inlineStr">
        <is>
          <t>(2,2,1,1,1,3); Calculation with average annual yield and share of technologies. Lifetime: 30a.</t>
        </is>
      </c>
      <c r="L8031" t="inlineStr">
        <is>
          <t>photovoltaic slanted-roof installation, 3 kWp, CIS, laminated, integrated, on roof</t>
        </is>
      </c>
      <c r="N8031" t="inlineStr">
        <is>
          <t>all</t>
        </is>
      </c>
      <c r="O8031" t="n">
        <v>1</v>
      </c>
      <c r="P8031" s="30">
        <f>INDEX(parameters!$D$41:$AG$178,MATCH('PV (extension)'!B8018,parameters!$C$41:$C$178,0),MATCH('PV (extension)'!A8031,parameters!$D$5:$AG$5,0))/O8031</f>
        <v>9.0962624550774995E-4</v>
      </c>
      <c r="Q8031" s="3" t="inlineStr">
        <is>
          <t>roof-top</t>
        </is>
      </c>
      <c r="R8031">
        <f>INDEX(parameters!$C$196:$EJ$198,MATCH('PV (extension)'!Q8031,parameters!$B$196:$B$198,0),MATCH('PV (extension)'!B8018,parameters!$C$195:$EJ$195,0))</f>
        <v>1426.4508177468429</v>
      </c>
      <c r="S8031" t="n">
        <v>3</v>
      </c>
      <c r="T8031" t="n">
        <v>30</v>
      </c>
      <c r="U8031">
        <f>T8031*S8031*R8031</f>
        <v>128380.57359721586</v>
      </c>
      <c r="V8031">
        <f>1/U8031</f>
        <v>7.7893404896088311E-6</v>
      </c>
    </row>
    <row r="8032" ht="16" customHeight="1" s="29">
      <c r="A8032" t="inlineStr">
        <is>
          <t>photovoltaic slanted-roof installation, 3 kWp, CdTe, panel, mounted, on roof</t>
        </is>
      </c>
      <c r="B8032" s="30">
        <f>P8032*V8032</f>
        <v>4.6213073277707321E-8</v>
      </c>
      <c r="C8032" t="inlineStr">
        <is>
          <t>CH</t>
        </is>
      </c>
      <c r="D8032" t="inlineStr">
        <is>
          <t>unit</t>
        </is>
      </c>
      <c r="F8032" t="inlineStr">
        <is>
          <t>technosphere</t>
        </is>
      </c>
      <c r="G8032" t="n">
        <v>2</v>
      </c>
      <c r="H8032" t="n">
        <v>-16.69297991102503</v>
      </c>
      <c r="I8032" t="n">
        <v>0.09798894162072011</v>
      </c>
      <c r="J8032" t="inlineStr">
        <is>
          <t>(2,2,1,1,1,3); Calculation with average annual yield and share of technologies. Lifetime: 30a.</t>
        </is>
      </c>
      <c r="L8032" t="inlineStr">
        <is>
          <t>photovoltaic slanted-roof installation, 3 kWp, CdTe, panel, mounted, on roof</t>
        </is>
      </c>
      <c r="N8032" t="inlineStr">
        <is>
          <t>all</t>
        </is>
      </c>
      <c r="O8032" t="n">
        <v>1</v>
      </c>
      <c r="P8032" s="30">
        <f>INDEX(parameters!$D$41:$AG$178,MATCH('PV (extension)'!B8018,parameters!$C$41:$C$178,0),MATCH('PV (extension)'!A8032,parameters!$D$5:$AG$5,0))/O8032</f>
        <v>5.9328608550822341E-3</v>
      </c>
      <c r="Q8032" s="3" t="inlineStr">
        <is>
          <t>roof-top</t>
        </is>
      </c>
      <c r="R8032">
        <f>INDEX(parameters!$C$196:$EJ$198,MATCH('PV (extension)'!Q8032,parameters!$B$196:$B$198,0),MATCH('PV (extension)'!B8018,parameters!$C$195:$EJ$195,0))</f>
        <v>1426.4508177468429</v>
      </c>
      <c r="S8032" t="n">
        <v>3</v>
      </c>
      <c r="T8032" t="n">
        <v>30</v>
      </c>
      <c r="U8032">
        <f>T8032*S8032*R8032</f>
        <v>128380.57359721586</v>
      </c>
      <c r="V8032">
        <f>1/U8032</f>
        <v>7.7893404896088311E-6</v>
      </c>
    </row>
    <row r="8033" ht="16" customHeight="1" s="29">
      <c r="A8033" t="inlineStr">
        <is>
          <t>photovoltaic slanted-roof installation, 3 kWp, micro-Si, laminated, integrated, on roof</t>
        </is>
      </c>
      <c r="B8033" s="30">
        <f>P8033*V8033</f>
        <v>7.160709689640033E-10</v>
      </c>
      <c r="C8033" t="inlineStr">
        <is>
          <t>RER</t>
        </is>
      </c>
      <c r="D8033" t="inlineStr">
        <is>
          <t>unit</t>
        </is>
      </c>
      <c r="F8033" t="inlineStr">
        <is>
          <t>technosphere</t>
        </is>
      </c>
      <c r="G8033" t="n">
        <v>2</v>
      </c>
      <c r="H8033" t="n">
        <v>-21.54326959350907</v>
      </c>
      <c r="I8033" t="n">
        <v>0.09798894162072011</v>
      </c>
      <c r="J8033" t="inlineStr">
        <is>
          <t>(2,2,1,1,1,3); Calculation with average annual yield and share of technologies. Lifetime: 30a.</t>
        </is>
      </c>
      <c r="L8033" t="inlineStr">
        <is>
          <t>photovoltaic slanted-roof installation, 3 kWp, micro-Si, laminated, integrated, on roof</t>
        </is>
      </c>
      <c r="N8033" t="inlineStr">
        <is>
          <t>all</t>
        </is>
      </c>
      <c r="O8033" t="n">
        <v>1</v>
      </c>
      <c r="P8033" s="30">
        <f>INDEX(parameters!$D$41:$AG$178,MATCH('PV (extension)'!B8018,parameters!$C$41:$C$178,0),MATCH('PV (extension)'!A8033,parameters!$D$5:$AG$5,0))/O8033</f>
        <v>9.1929601731912907E-5</v>
      </c>
      <c r="Q8033" s="3" t="inlineStr">
        <is>
          <t>roof-top</t>
        </is>
      </c>
      <c r="R8033">
        <f>INDEX(parameters!$C$196:$EJ$198,MATCH('PV (extension)'!Q8033,parameters!$B$196:$B$198,0),MATCH('PV (extension)'!B8018,parameters!$C$195:$EJ$195,0))</f>
        <v>1426.4508177468429</v>
      </c>
      <c r="S8033" t="n">
        <v>3</v>
      </c>
      <c r="T8033" t="n">
        <v>30</v>
      </c>
      <c r="U8033">
        <f>T8033*S8033*R8033</f>
        <v>128380.57359721586</v>
      </c>
      <c r="V8033">
        <f>1/U8033</f>
        <v>7.7893404896088311E-6</v>
      </c>
    </row>
    <row r="8034" ht="16" customHeight="1" s="29">
      <c r="A8034" t="inlineStr">
        <is>
          <t>photovoltaic slanted-roof installation, 3 kWp, micro-Si, panel, mounted, on roof</t>
        </is>
      </c>
      <c r="B8034" s="30">
        <f>P8034*V8034</f>
        <v>1.2448769497779234E-8</v>
      </c>
      <c r="C8034" t="inlineStr">
        <is>
          <t>RER</t>
        </is>
      </c>
      <c r="D8034" t="inlineStr">
        <is>
          <t>unit</t>
        </is>
      </c>
      <c r="F8034" t="inlineStr">
        <is>
          <t>technosphere</t>
        </is>
      </c>
      <c r="G8034" t="n">
        <v>2</v>
      </c>
      <c r="H8034" t="n">
        <v>-18.72987249989203</v>
      </c>
      <c r="I8034" t="n">
        <v>0.09798894162072011</v>
      </c>
      <c r="J8034" t="inlineStr">
        <is>
          <t>(2,2,1,1,1,3); Calculation with average annual yield and share of technologies. Lifetime: 30a.</t>
        </is>
      </c>
      <c r="L8034" t="inlineStr">
        <is>
          <t>photovoltaic slanted-roof installation, 3 kWp, micro-Si, panel, mounted, on roof</t>
        </is>
      </c>
      <c r="N8034" t="inlineStr">
        <is>
          <t>all</t>
        </is>
      </c>
      <c r="O8034" t="n">
        <v>1</v>
      </c>
      <c r="P8034" s="30">
        <f>INDEX(parameters!$D$41:$AG$178,MATCH('PV (extension)'!B8018,parameters!$C$41:$C$178,0),MATCH('PV (extension)'!A8034,parameters!$D$5:$AG$5,0))/O8034</f>
        <v>1.5981801687044229E-3</v>
      </c>
      <c r="Q8034" s="3" t="inlineStr">
        <is>
          <t>roof-top</t>
        </is>
      </c>
      <c r="R8034">
        <f>INDEX(parameters!$C$196:$EJ$198,MATCH('PV (extension)'!Q8034,parameters!$B$196:$B$198,0),MATCH('PV (extension)'!B8018,parameters!$C$195:$EJ$195,0))</f>
        <v>1426.4508177468429</v>
      </c>
      <c r="S8034" t="n">
        <v>3</v>
      </c>
      <c r="T8034" t="n">
        <v>30</v>
      </c>
      <c r="U8034">
        <f>T8034*S8034*R8034</f>
        <v>128380.57359721586</v>
      </c>
      <c r="V8034">
        <f>1/U8034</f>
        <v>7.7893404896088311E-6</v>
      </c>
    </row>
    <row r="8035" s="29">
      <c r="A8035" t="inlineStr">
        <is>
          <t>photovoltaic open ground installation, 570 kWp, CIS, on open ground</t>
        </is>
      </c>
      <c r="B8035" s="30">
        <f>P8035*V8035</f>
        <v>3.8938235074456572E-10</v>
      </c>
      <c r="C8035" t="inlineStr">
        <is>
          <t>RER</t>
        </is>
      </c>
      <c r="D8035" t="inlineStr">
        <is>
          <t>unit</t>
        </is>
      </c>
      <c r="F8035" t="inlineStr">
        <is>
          <t>technosphere</t>
        </is>
      </c>
      <c r="G8035" t="n">
        <v>2</v>
      </c>
      <c r="H8035" t="n">
        <v>-21.66656811806742</v>
      </c>
      <c r="I8035" t="n">
        <v>0.09798894162072011</v>
      </c>
      <c r="J8035" t="inlineStr">
        <is>
          <t>(2,2,1,1,1,3); Calculation with average annual yield and share of technologies. Lifetime: 30a.</t>
        </is>
      </c>
      <c r="L8035" t="inlineStr">
        <is>
          <t>photovoltaic open ground installation, 570 kWp, CIS, on open ground</t>
        </is>
      </c>
      <c r="N8035" t="inlineStr">
        <is>
          <t>all</t>
        </is>
      </c>
      <c r="O8035" t="n">
        <v>1</v>
      </c>
      <c r="P8035" s="30">
        <f>INDEX(parameters!$D$41:$AG$178,MATCH('PV (extension)'!B8018,parameters!$C$41:$C$178,0),MATCH('PV (extension)'!A8035,parameters!$D$5:$AG$5,0))/O8035</f>
        <v>1.0104185757523119E-2</v>
      </c>
      <c r="Q8035" t="inlineStr">
        <is>
          <t>central</t>
        </is>
      </c>
      <c r="R8035">
        <f>INDEX(parameters!$C$196:$EJ$198,MATCH('PV (extension)'!Q8035,parameters!$B$196:$B$198,0),MATCH('PV (extension)'!B8018,parameters!$C$195:$EJ$195,0))</f>
        <v>1517.50086994345</v>
      </c>
      <c r="S8035" t="n">
        <v>570</v>
      </c>
      <c r="T8035" t="n">
        <v>30</v>
      </c>
      <c r="U8035">
        <f>T8035*S8035*R8035</f>
        <v>25949264.876032993</v>
      </c>
      <c r="V8035">
        <f>1/U8035</f>
        <v>3.8536737159117378E-8</v>
      </c>
    </row>
    <row r="8036" s="29">
      <c r="A8036" t="inlineStr">
        <is>
          <t>photovoltaic open ground installation, 570 kWp, CdTe, on open ground</t>
        </is>
      </c>
      <c r="B8036" s="30">
        <f>P8036*V8036</f>
        <v>2.8603727329637282E-9</v>
      </c>
      <c r="C8036" t="inlineStr">
        <is>
          <t>RER</t>
        </is>
      </c>
      <c r="D8036" t="inlineStr">
        <is>
          <t>unit</t>
        </is>
      </c>
      <c r="F8036" t="inlineStr">
        <is>
          <t>technosphere</t>
        </is>
      </c>
      <c r="G8036" t="n">
        <v>2</v>
      </c>
      <c r="H8036" t="n">
        <v>-21.47552628199886</v>
      </c>
      <c r="I8036" t="n">
        <v>0.09798894162072011</v>
      </c>
      <c r="J8036" t="inlineStr">
        <is>
          <t>(2,2,1,1,1,3); Calculation with average annual yield and share of technologies. Lifetime: 30a.</t>
        </is>
      </c>
      <c r="L8036" t="inlineStr">
        <is>
          <t>photovoltaic open ground installation, 570 kWp, CdTe, on open ground</t>
        </is>
      </c>
      <c r="N8036" t="inlineStr">
        <is>
          <t>all</t>
        </is>
      </c>
      <c r="O8036" t="n">
        <v>1</v>
      </c>
      <c r="P8036" s="30">
        <f>INDEX(parameters!$D$41:$AG$178,MATCH('PV (extension)'!B8018,parameters!$C$41:$C$178,0),MATCH('PV (extension)'!A8036,parameters!$D$5:$AG$5,0))/O8036</f>
        <v>7.4224569691858172E-2</v>
      </c>
      <c r="Q8036" t="inlineStr">
        <is>
          <t>central</t>
        </is>
      </c>
      <c r="R8036">
        <f>INDEX(parameters!$C$196:$EJ$198,MATCH('PV (extension)'!Q8036,parameters!$B$196:$B$198,0),MATCH('PV (extension)'!B8018,parameters!$C$195:$EJ$195,0))</f>
        <v>1517.50086994345</v>
      </c>
      <c r="S8036" t="n">
        <v>570</v>
      </c>
      <c r="T8036" t="n">
        <v>30</v>
      </c>
      <c r="U8036">
        <f>T8036*S8036*R8036</f>
        <v>25949264.876032993</v>
      </c>
      <c r="V8036">
        <f>1/U8036</f>
        <v>3.8536737159117378E-8</v>
      </c>
    </row>
    <row r="8037" s="29">
      <c r="A8037" t="inlineStr">
        <is>
          <t>photovoltaic open ground installation, 570 kWp, micro-Si, on open ground</t>
        </is>
      </c>
      <c r="B8037" s="30">
        <f>P8037*V8037</f>
        <v>3.0317921202674605E-11</v>
      </c>
      <c r="C8037" t="inlineStr">
        <is>
          <t>RER</t>
        </is>
      </c>
      <c r="D8037" t="inlineStr">
        <is>
          <t>unit</t>
        </is>
      </c>
      <c r="F8037" t="inlineStr">
        <is>
          <t>technosphere</t>
        </is>
      </c>
      <c r="G8037" t="n">
        <v>2</v>
      </c>
      <c r="H8037" t="n">
        <v>-23.51240679473371</v>
      </c>
      <c r="I8037" t="n">
        <v>0.09798894162072011</v>
      </c>
      <c r="J8037" t="inlineStr">
        <is>
          <t>(2,2,1,1,1,3); Calculation with average annual yield and share of technologies. Lifetime: 30a.</t>
        </is>
      </c>
      <c r="L8037" t="inlineStr">
        <is>
          <t>photovoltaic open ground installation, 570 kWp, micro-Si, on open ground</t>
        </is>
      </c>
      <c r="N8037" t="inlineStr">
        <is>
          <t>all</t>
        </is>
      </c>
      <c r="O8037" t="n">
        <v>1</v>
      </c>
      <c r="P8037" s="30">
        <f>INDEX(parameters!$D$41:$AG$178,MATCH('PV (extension)'!B8018,parameters!$C$41:$C$178,0),MATCH('PV (extension)'!A8037,parameters!$D$5:$AG$5,0))/O8037</f>
        <v>7.867277677789E-4</v>
      </c>
      <c r="Q8037" t="inlineStr">
        <is>
          <t>central</t>
        </is>
      </c>
      <c r="R8037">
        <f>INDEX(parameters!$C$196:$EJ$198,MATCH('PV (extension)'!Q8037,parameters!$B$196:$B$198,0),MATCH('PV (extension)'!B8018,parameters!$C$195:$EJ$195,0))</f>
        <v>1517.50086994345</v>
      </c>
      <c r="S8037" t="n">
        <v>570</v>
      </c>
      <c r="T8037" t="n">
        <v>30</v>
      </c>
      <c r="U8037">
        <f>T8037*S8037*R8037</f>
        <v>25949264.876032993</v>
      </c>
      <c r="V8037">
        <f>1/U8037</f>
        <v>3.8536737159117378E-8</v>
      </c>
    </row>
    <row r="8038" s="29">
      <c r="A8038" t="inlineStr">
        <is>
          <t>photovoltaic open ground installation, 570 kWp, multi-Si, on open ground</t>
        </is>
      </c>
      <c r="B8038" s="30">
        <f>P8038*V8038</f>
        <v>1.0145868194165701E-8</v>
      </c>
      <c r="C8038" t="inlineStr">
        <is>
          <t>RER</t>
        </is>
      </c>
      <c r="D8038" t="inlineStr">
        <is>
          <t>unit</t>
        </is>
      </c>
      <c r="F8038" t="inlineStr">
        <is>
          <t>technosphere</t>
        </is>
      </c>
      <c r="G8038" t="n">
        <v>2</v>
      </c>
      <c r="H8038" t="n">
        <v>-18.20082258362968</v>
      </c>
      <c r="I8038" t="n">
        <v>0.09798894162072011</v>
      </c>
      <c r="J8038" t="inlineStr">
        <is>
          <t>(2,2,1,1,1,3); Calculation with average annual yield and share of technologies. Lifetime: 30a.</t>
        </is>
      </c>
      <c r="L8038" t="inlineStr">
        <is>
          <t>photovoltaic open ground installation, 570 kWp, multi-Si, on open ground</t>
        </is>
      </c>
      <c r="N8038" t="inlineStr">
        <is>
          <t>all</t>
        </is>
      </c>
      <c r="O8038" t="n">
        <v>1</v>
      </c>
      <c r="P8038" s="30">
        <f>INDEX(parameters!$D$41:$AG$178,MATCH('PV (extension)'!B8018,parameters!$C$41:$C$178,0),MATCH('PV (extension)'!A8038,parameters!$D$5:$AG$5,0))/O8038</f>
        <v>0.2632778211677243</v>
      </c>
      <c r="Q8038" t="inlineStr">
        <is>
          <t>central</t>
        </is>
      </c>
      <c r="R8038">
        <f>INDEX(parameters!$C$196:$EJ$198,MATCH('PV (extension)'!Q8038,parameters!$B$196:$B$198,0),MATCH('PV (extension)'!B8018,parameters!$C$195:$EJ$195,0))</f>
        <v>1517.50086994345</v>
      </c>
      <c r="S8038" t="n">
        <v>570</v>
      </c>
      <c r="T8038" t="n">
        <v>30</v>
      </c>
      <c r="U8038">
        <f>T8038*S8038*R8038</f>
        <v>25949264.876032993</v>
      </c>
      <c r="V8038">
        <f>1/U8038</f>
        <v>3.8536737159117378E-8</v>
      </c>
    </row>
    <row r="8039" s="29">
      <c r="A8039" t="inlineStr">
        <is>
          <t>photovoltaic open ground installation, 570 kWp, single-Si, on open ground</t>
        </is>
      </c>
      <c r="B8039" s="30">
        <f>P8039*V8039</f>
        <v>5.381805295520179E-9</v>
      </c>
      <c r="C8039" t="inlineStr">
        <is>
          <t>RER</t>
        </is>
      </c>
      <c r="D8039" t="inlineStr">
        <is>
          <t>unit</t>
        </is>
      </c>
      <c r="F8039" t="inlineStr">
        <is>
          <t>technosphere</t>
        </is>
      </c>
      <c r="G8039" t="n">
        <v>2</v>
      </c>
      <c r="H8039" t="n">
        <v>-18.8364689523836</v>
      </c>
      <c r="I8039" t="n">
        <v>0.09798894162072011</v>
      </c>
      <c r="J8039" t="inlineStr">
        <is>
          <t>(2,2,1,1,1,3); Calculation with average annual yield and share of technologies. Lifetime: 30a.</t>
        </is>
      </c>
      <c r="L8039" t="inlineStr">
        <is>
          <t>photovoltaic open ground installation, 570 kWp, single-Si, on open ground</t>
        </is>
      </c>
      <c r="N8039" t="inlineStr">
        <is>
          <t>all</t>
        </is>
      </c>
      <c r="O8039" t="n">
        <v>1</v>
      </c>
      <c r="P8039" s="30">
        <f>INDEX(parameters!$D$41:$AG$178,MATCH('PV (extension)'!B8018,parameters!$C$41:$C$178,0),MATCH('PV (extension)'!A8039,parameters!$D$5:$AG$5,0))/O8039</f>
        <v>0.13965389112469015</v>
      </c>
      <c r="Q8039" t="inlineStr">
        <is>
          <t>central</t>
        </is>
      </c>
      <c r="R8039">
        <f>INDEX(parameters!$C$196:$EJ$198,MATCH('PV (extension)'!Q8039,parameters!$B$196:$B$198,0),MATCH('PV (extension)'!B8018,parameters!$C$195:$EJ$195,0))</f>
        <v>1517.50086994345</v>
      </c>
      <c r="S8039" t="n">
        <v>570</v>
      </c>
      <c r="T8039" t="n">
        <v>30</v>
      </c>
      <c r="U8039">
        <f>T8039*S8039*R8039</f>
        <v>25949264.876032993</v>
      </c>
      <c r="V8039">
        <f>1/U8039</f>
        <v>3.8536737159117378E-8</v>
      </c>
    </row>
    <row r="8040" ht="16" customHeight="1" s="29">
      <c r="A8040" t="inlineStr">
        <is>
          <t>photovoltaic slanted-roof installation, 93 kWp, multi-Si, laminated, integrated, on roof</t>
        </is>
      </c>
      <c r="B8040" s="30">
        <f>P8040*V8040</f>
        <v>1.660752597152535E-9</v>
      </c>
      <c r="C8040" t="inlineStr">
        <is>
          <t>CH</t>
        </is>
      </c>
      <c r="D8040" t="inlineStr">
        <is>
          <t>unit</t>
        </is>
      </c>
      <c r="F8040" t="inlineStr">
        <is>
          <t>technosphere</t>
        </is>
      </c>
      <c r="G8040" t="n">
        <v>2</v>
      </c>
      <c r="H8040" t="n">
        <v>-20.65878981776205</v>
      </c>
      <c r="I8040" t="n">
        <v>0.09798894162072011</v>
      </c>
      <c r="J8040" t="inlineStr">
        <is>
          <t>(2,2,1,1,1,3); Calculation with average annual yield and share of technologies. Lifetime: 30a.</t>
        </is>
      </c>
      <c r="L8040" t="inlineStr">
        <is>
          <t>photovoltaic slanted-roof installation, 93 kWp, multi-Si, laminated, integrated, on roof</t>
        </is>
      </c>
      <c r="N8040" t="inlineStr">
        <is>
          <t>all</t>
        </is>
      </c>
      <c r="O8040" t="n">
        <v>1</v>
      </c>
      <c r="P8040" s="30">
        <f>INDEX(parameters!$D$41:$AG$178,MATCH('PV (extension)'!B8018,parameters!$C$41:$C$178,0),MATCH('PV (extension)'!A8040,parameters!$D$5:$AG$5,0))/O8040</f>
        <v>6.6094595017907607E-3</v>
      </c>
      <c r="Q8040" s="3" t="inlineStr">
        <is>
          <t>roof-top</t>
        </is>
      </c>
      <c r="R8040">
        <f>INDEX(parameters!$C$196:$EJ$198,MATCH('PV (extension)'!Q8040,parameters!$B$196:$B$198,0),MATCH('PV (extension)'!B8018,parameters!$C$195:$EJ$195,0))</f>
        <v>1426.4508177468429</v>
      </c>
      <c r="S8040" t="n">
        <v>93</v>
      </c>
      <c r="T8040" t="n">
        <v>30</v>
      </c>
      <c r="U8040">
        <f>T8040*S8040*R8040</f>
        <v>3979797.7815136914</v>
      </c>
      <c r="V8040">
        <f>1/U8040</f>
        <v>2.512690480518978E-7</v>
      </c>
    </row>
    <row r="8041" ht="16" customHeight="1" s="29">
      <c r="A8041" t="inlineStr">
        <is>
          <t>photovoltaic slanted-roof installation, 93 kWp, multi-Si, panel, mounted, on roof</t>
        </is>
      </c>
      <c r="B8041" s="30">
        <f>P8041*V8041</f>
        <v>2.8160473416152711E-8</v>
      </c>
      <c r="C8041" t="inlineStr">
        <is>
          <t>CH</t>
        </is>
      </c>
      <c r="D8041" t="inlineStr">
        <is>
          <t>unit</t>
        </is>
      </c>
      <c r="F8041" t="inlineStr">
        <is>
          <t>technosphere</t>
        </is>
      </c>
      <c r="G8041" t="n">
        <v>2</v>
      </c>
      <c r="H8041" t="n">
        <v>-17.84536035000586</v>
      </c>
      <c r="I8041" t="n">
        <v>0.09798894162072011</v>
      </c>
      <c r="J8041" t="inlineStr">
        <is>
          <t>(2,2,1,1,1,3); Calculation with average annual yield and share of technologies. Lifetime: 30a.</t>
        </is>
      </c>
      <c r="L8041" t="inlineStr">
        <is>
          <t>photovoltaic slanted-roof installation, 93 kWp, multi-Si, panel, mounted, on roof</t>
        </is>
      </c>
      <c r="N8041" t="inlineStr">
        <is>
          <t>all</t>
        </is>
      </c>
      <c r="O8041" t="n">
        <v>1</v>
      </c>
      <c r="P8041" s="30">
        <f>INDEX(parameters!$D$41:$AG$178,MATCH('PV (extension)'!B8018,parameters!$C$41:$C$178,0),MATCH('PV (extension)'!A8041,parameters!$D$5:$AG$5,0))/O8041</f>
        <v>0.11207298962797985</v>
      </c>
      <c r="Q8041" s="3" t="inlineStr">
        <is>
          <t>roof-top</t>
        </is>
      </c>
      <c r="R8041">
        <f>INDEX(parameters!$C$196:$EJ$198,MATCH('PV (extension)'!Q8041,parameters!$B$196:$B$198,0),MATCH('PV (extension)'!B8018,parameters!$C$195:$EJ$195,0))</f>
        <v>1426.4508177468429</v>
      </c>
      <c r="S8041" t="n">
        <v>93</v>
      </c>
      <c r="T8041" t="n">
        <v>30</v>
      </c>
      <c r="U8041">
        <f>T8041*S8041*R8041</f>
        <v>3979797.7815136914</v>
      </c>
      <c r="V8041">
        <f>1/U8041</f>
        <v>2.512690480518978E-7</v>
      </c>
    </row>
    <row r="8042" ht="16" customHeight="1" s="29">
      <c r="A8042" t="inlineStr">
        <is>
          <t>photovoltaic slanted-roof installation, 93 kWp, single-Si, laminated, integrated, on roof</t>
        </is>
      </c>
      <c r="B8042" s="30">
        <f>P8042*V8042</f>
        <v>8.7794576801405312E-10</v>
      </c>
      <c r="C8042" t="inlineStr">
        <is>
          <t>CH</t>
        </is>
      </c>
      <c r="D8042" t="inlineStr">
        <is>
          <t>unit</t>
        </is>
      </c>
      <c r="F8042" t="inlineStr">
        <is>
          <t>technosphere</t>
        </is>
      </c>
      <c r="G8042" t="n">
        <v>2</v>
      </c>
      <c r="H8042" t="n">
        <v>-21.2944254997521</v>
      </c>
      <c r="I8042" t="n">
        <v>0.09798894162072011</v>
      </c>
      <c r="J8042" t="inlineStr">
        <is>
          <t>(2,2,1,1,1,3); Calculation with average annual yield and share of technologies. Lifetime: 30a.</t>
        </is>
      </c>
      <c r="L8042" t="inlineStr">
        <is>
          <t>photovoltaic slanted-roof installation, 93 kWp, single-Si, laminated, integrated, on roof</t>
        </is>
      </c>
      <c r="N8042" t="inlineStr">
        <is>
          <t>all</t>
        </is>
      </c>
      <c r="O8042" t="n">
        <v>1</v>
      </c>
      <c r="P8042" s="30">
        <f>INDEX(parameters!$D$41:$AG$178,MATCH('PV (extension)'!B8018,parameters!$C$41:$C$178,0),MATCH('PV (extension)'!A8042,parameters!$D$5:$AG$5,0))/O8042</f>
        <v>3.4940466198316628E-3</v>
      </c>
      <c r="Q8042" s="3" t="inlineStr">
        <is>
          <t>roof-top</t>
        </is>
      </c>
      <c r="R8042">
        <f>INDEX(parameters!$C$196:$EJ$198,MATCH('PV (extension)'!Q8042,parameters!$B$196:$B$198,0),MATCH('PV (extension)'!B8018,parameters!$C$195:$EJ$195,0))</f>
        <v>1426.4508177468429</v>
      </c>
      <c r="S8042" t="n">
        <v>93</v>
      </c>
      <c r="T8042" t="n">
        <v>30</v>
      </c>
      <c r="U8042">
        <f>T8042*S8042*R8042</f>
        <v>3979797.7815136914</v>
      </c>
      <c r="V8042">
        <f>1/U8042</f>
        <v>2.512690480518978E-7</v>
      </c>
    </row>
    <row r="8043" ht="16" customHeight="1" s="29">
      <c r="A8043" t="inlineStr">
        <is>
          <t>photovoltaic slanted-roof installation, 93 kWp, single-Si, panel, mounted, on roof</t>
        </is>
      </c>
      <c r="B8043" s="30">
        <f>P8043*V8043</f>
        <v>1.4750752062938677E-8</v>
      </c>
      <c r="C8043" t="inlineStr">
        <is>
          <t>CH</t>
        </is>
      </c>
      <c r="D8043" t="inlineStr">
        <is>
          <t>unit</t>
        </is>
      </c>
      <c r="F8043" t="inlineStr">
        <is>
          <t>technosphere</t>
        </is>
      </c>
      <c r="G8043" t="n">
        <v>2</v>
      </c>
      <c r="H8043" t="n">
        <v>-18.48100416113547</v>
      </c>
      <c r="I8043" t="n">
        <v>0.09798894162072011</v>
      </c>
      <c r="J8043" t="inlineStr">
        <is>
          <t>(2,2,1,1,1,3); Calculation with average annual yield and share of technologies. Lifetime: 30a.</t>
        </is>
      </c>
      <c r="L8043" t="inlineStr">
        <is>
          <t>photovoltaic slanted-roof installation, 93 kWp, single-Si, panel, mounted, on roof</t>
        </is>
      </c>
      <c r="N8043" t="inlineStr">
        <is>
          <t>all</t>
        </is>
      </c>
      <c r="O8043" t="n">
        <v>1</v>
      </c>
      <c r="P8043" s="30">
        <f>INDEX(parameters!$D$41:$AG$178,MATCH('PV (extension)'!B8018,parameters!$C$41:$C$178,0),MATCH('PV (extension)'!A8043,parameters!$D$5:$AG$5,0))/O8043</f>
        <v>5.8705010335741853E-2</v>
      </c>
      <c r="Q8043" s="3" t="inlineStr">
        <is>
          <t>roof-top</t>
        </is>
      </c>
      <c r="R8043">
        <f>INDEX(parameters!$C$196:$EJ$198,MATCH('PV (extension)'!Q8043,parameters!$B$196:$B$198,0),MATCH('PV (extension)'!B8018,parameters!$C$195:$EJ$195,0))</f>
        <v>1426.4508177468429</v>
      </c>
      <c r="S8043" t="n">
        <v>93</v>
      </c>
      <c r="T8043" t="n">
        <v>30</v>
      </c>
      <c r="U8043">
        <f>T8043*S8043*R8043</f>
        <v>3979797.7815136914</v>
      </c>
      <c r="V8043">
        <f>1/U8043</f>
        <v>2.512690480518978E-7</v>
      </c>
    </row>
    <row r="8044" s="29">
      <c r="A8044" t="inlineStr">
        <is>
          <t>photovoltaic facade installation, 3kWp, multi-Si, laminated, integrated, at building</t>
        </is>
      </c>
      <c r="B8044" s="30">
        <f>P8044*V8044</f>
        <v>3.6459737878944175E-8</v>
      </c>
      <c r="C8044" t="inlineStr">
        <is>
          <t>APAC</t>
        </is>
      </c>
      <c r="D8044" t="inlineStr">
        <is>
          <t>unit</t>
        </is>
      </c>
      <c r="F8044" t="inlineStr">
        <is>
          <t>technosphere</t>
        </is>
      </c>
      <c r="G8044" t="n">
        <v>2</v>
      </c>
      <c r="H8044" t="n">
        <v>-17.5612990452514</v>
      </c>
      <c r="I8044" t="n">
        <v>0.09798894162072011</v>
      </c>
      <c r="J8044" t="inlineStr">
        <is>
          <t>(2,2,1,1,1,3); Calculation with average annual yield and share of technologies. Lifetime: 30a.</t>
        </is>
      </c>
      <c r="L8044" t="inlineStr">
        <is>
          <t>photovoltaic facade installation, 3kWp, multi-Si, laminated, integrated, at building</t>
        </is>
      </c>
      <c r="N8044" t="inlineStr">
        <is>
          <t>all</t>
        </is>
      </c>
      <c r="O8044" t="n">
        <v>1</v>
      </c>
      <c r="P8044" s="30">
        <f>INDEX(parameters!$D$41:$AG$178,MATCH('PV (extension)'!B8018,parameters!$C$41:$C$178,0),MATCH('PV (extension)'!A8044,parameters!$D$5:$AG$5,0))/O8044</f>
        <v>3.2864644265829519E-3</v>
      </c>
      <c r="Q8044" t="inlineStr">
        <is>
          <t>façade</t>
        </is>
      </c>
      <c r="R8044">
        <f>INDEX(parameters!$C$196:$EJ$198,MATCH('PV (extension)'!Q8044,parameters!$B$196:$B$198,0),MATCH('PV (extension)'!B8018,parameters!$C$195:$EJ$195,0))</f>
        <v>1001.550574162677</v>
      </c>
      <c r="S8044" t="n">
        <v>3</v>
      </c>
      <c r="T8044" t="n">
        <v>30</v>
      </c>
      <c r="U8044">
        <f>T8044*S8044*R8044</f>
        <v>90139.551674640927</v>
      </c>
      <c r="V8044">
        <f>1/U8044</f>
        <v>1.1093909182170153E-5</v>
      </c>
    </row>
    <row r="8045" s="29">
      <c r="A8045" t="inlineStr">
        <is>
          <t>photovoltaic facade installation, 3kWp, multi-Si, panel, mounted, at building</t>
        </is>
      </c>
      <c r="B8045" s="30">
        <f>P8045*V8045</f>
        <v>3.5757353139442333E-8</v>
      </c>
      <c r="C8045" t="inlineStr">
        <is>
          <t>APAC</t>
        </is>
      </c>
      <c r="D8045" t="inlineStr">
        <is>
          <t>unit</t>
        </is>
      </c>
      <c r="F8045" t="inlineStr">
        <is>
          <t>technosphere</t>
        </is>
      </c>
      <c r="G8045" t="n">
        <v>2</v>
      </c>
      <c r="H8045" t="n">
        <v>-17.5612990452514</v>
      </c>
      <c r="I8045" t="n">
        <v>0.09798894162072011</v>
      </c>
      <c r="J8045" t="inlineStr">
        <is>
          <t>(2,2,1,1,1,3); Calculation with average annual yield and share of technologies. Lifetime: 30a.</t>
        </is>
      </c>
      <c r="L8045" t="inlineStr">
        <is>
          <t>photovoltaic facade installation, 3kWp, multi-Si, panel, mounted, at building</t>
        </is>
      </c>
      <c r="N8045" t="inlineStr">
        <is>
          <t>all</t>
        </is>
      </c>
      <c r="O8045" t="n">
        <v>1</v>
      </c>
      <c r="P8045" s="30">
        <f>INDEX(parameters!$D$41:$AG$178,MATCH('PV (extension)'!B8018,parameters!$C$41:$C$178,0),MATCH('PV (extension)'!A8045,parameters!$D$5:$AG$5,0))/O8045</f>
        <v>3.2231517810611459E-3</v>
      </c>
      <c r="Q8045" t="inlineStr">
        <is>
          <t>façade</t>
        </is>
      </c>
      <c r="R8045">
        <f>INDEX(parameters!$C$196:$EJ$198,MATCH('PV (extension)'!Q8045,parameters!$B$196:$B$198,0),MATCH('PV (extension)'!B8018,parameters!$C$195:$EJ$195,0))</f>
        <v>1001.550574162677</v>
      </c>
      <c r="S8045" t="n">
        <v>3</v>
      </c>
      <c r="T8045" t="n">
        <v>30</v>
      </c>
      <c r="U8045">
        <f>T8045*S8045*R8045</f>
        <v>90139.551674640927</v>
      </c>
      <c r="V8045">
        <f>1/U8045</f>
        <v>1.1093909182170153E-5</v>
      </c>
    </row>
    <row r="8046" s="29">
      <c r="A8046" t="inlineStr">
        <is>
          <t>photovoltaic facade installation, 3kWp, single-Si, laminated, integrated, at building</t>
        </is>
      </c>
      <c r="B8046" s="30">
        <f>P8046*V8046</f>
        <v>1.9221166805183349E-8</v>
      </c>
      <c r="C8046" t="inlineStr">
        <is>
          <t>APAC</t>
        </is>
      </c>
      <c r="D8046" t="inlineStr">
        <is>
          <t>unit</t>
        </is>
      </c>
      <c r="F8046" t="inlineStr">
        <is>
          <t>technosphere</t>
        </is>
      </c>
      <c r="G8046" t="n">
        <v>2</v>
      </c>
      <c r="H8046" t="n">
        <v>-18.19689739735082</v>
      </c>
      <c r="I8046" t="n">
        <v>0.09798894162072011</v>
      </c>
      <c r="J8046" t="inlineStr">
        <is>
          <t>(2,2,1,1,1,3); Calculation with average annual yield and share of technologies. Lifetime: 30a.</t>
        </is>
      </c>
      <c r="L8046" t="inlineStr">
        <is>
          <t>photovoltaic facade installation, 3kWp, single-Si, laminated, integrated, at building</t>
        </is>
      </c>
      <c r="N8046" t="inlineStr">
        <is>
          <t>all</t>
        </is>
      </c>
      <c r="O8046" t="n">
        <v>1</v>
      </c>
      <c r="P8046" s="30">
        <f>INDEX(parameters!$D$41:$AG$178,MATCH('PV (extension)'!B8018,parameters!$C$41:$C$178,0),MATCH('PV (extension)'!A8046,parameters!$D$5:$AG$5,0))/O8046</f>
        <v>1.7325873584827175E-3</v>
      </c>
      <c r="Q8046" t="inlineStr">
        <is>
          <t>façade</t>
        </is>
      </c>
      <c r="R8046">
        <f>INDEX(parameters!$C$196:$EJ$198,MATCH('PV (extension)'!Q8046,parameters!$B$196:$B$198,0),MATCH('PV (extension)'!B8018,parameters!$C$195:$EJ$195,0))</f>
        <v>1001.550574162677</v>
      </c>
      <c r="S8046" t="n">
        <v>3</v>
      </c>
      <c r="T8046" t="n">
        <v>30</v>
      </c>
      <c r="U8046">
        <f>T8046*S8046*R8046</f>
        <v>90139.551674640927</v>
      </c>
      <c r="V8046">
        <f>1/U8046</f>
        <v>1.1093909182170153E-5</v>
      </c>
    </row>
    <row r="8047" s="29">
      <c r="A8047" t="inlineStr">
        <is>
          <t>photovoltaic facade installation, 3kWp, single-Si, panel, mounted, at building</t>
        </is>
      </c>
      <c r="B8047" s="30">
        <f>P8047*V8047</f>
        <v>1.9204535712913184E-8</v>
      </c>
      <c r="C8047" t="inlineStr">
        <is>
          <t>APAC</t>
        </is>
      </c>
      <c r="D8047" t="inlineStr">
        <is>
          <t>unit</t>
        </is>
      </c>
      <c r="F8047" t="inlineStr">
        <is>
          <t>technosphere</t>
        </is>
      </c>
      <c r="G8047" t="n">
        <v>2</v>
      </c>
      <c r="H8047" t="n">
        <v>-18.19689739735082</v>
      </c>
      <c r="I8047" t="n">
        <v>0.09798894162072011</v>
      </c>
      <c r="J8047" t="inlineStr">
        <is>
          <t>(2,2,1,1,1,3); Calculation with average annual yield and share of technologies. Lifetime: 30a.</t>
        </is>
      </c>
      <c r="L8047" t="inlineStr">
        <is>
          <t>photovoltaic facade installation, 3kWp, single-Si, panel, mounted, at building</t>
        </is>
      </c>
      <c r="N8047" t="inlineStr">
        <is>
          <t>all</t>
        </is>
      </c>
      <c r="O8047" t="n">
        <v>1</v>
      </c>
      <c r="P8047" s="30">
        <f>INDEX(parameters!$D$41:$AG$178,MATCH('PV (extension)'!B8018,parameters!$C$41:$C$178,0),MATCH('PV (extension)'!A8047,parameters!$D$5:$AG$5,0))/O8047</f>
        <v>1.7310882392816251E-3</v>
      </c>
      <c r="Q8047" t="inlineStr">
        <is>
          <t>façade</t>
        </is>
      </c>
      <c r="R8047">
        <f>INDEX(parameters!$C$196:$EJ$198,MATCH('PV (extension)'!Q8047,parameters!$B$196:$B$198,0),MATCH('PV (extension)'!B8018,parameters!$C$195:$EJ$195,0))</f>
        <v>1001.550574162677</v>
      </c>
      <c r="S8047" t="n">
        <v>3</v>
      </c>
      <c r="T8047" t="n">
        <v>30</v>
      </c>
      <c r="U8047">
        <f>T8047*S8047*R8047</f>
        <v>90139.551674640927</v>
      </c>
      <c r="V8047">
        <f>1/U8047</f>
        <v>1.1093909182170153E-5</v>
      </c>
    </row>
    <row r="8048" ht="16" customHeight="1" s="29">
      <c r="A8048" t="inlineStr">
        <is>
          <t>photovoltaic flat-roof installation, 3kWp, multi-Si, on roof</t>
        </is>
      </c>
      <c r="B8048" s="30">
        <f>P8048*V8048</f>
        <v>3.9433590617304242E-7</v>
      </c>
      <c r="C8048" t="inlineStr">
        <is>
          <t>APAC</t>
        </is>
      </c>
      <c r="D8048" t="inlineStr">
        <is>
          <t>unit</t>
        </is>
      </c>
      <c r="F8048" t="inlineStr">
        <is>
          <t>technosphere</t>
        </is>
      </c>
      <c r="G8048" t="n">
        <v>2</v>
      </c>
      <c r="H8048" t="n">
        <v>-15.20991773919472</v>
      </c>
      <c r="I8048" t="n">
        <v>0.09798894162072011</v>
      </c>
      <c r="J8048" t="inlineStr">
        <is>
          <t>(2,2,1,1,1,3); Calculation with average annual yield and share of technologies. Lifetime: 30a.</t>
        </is>
      </c>
      <c r="L8048" t="inlineStr">
        <is>
          <t>photovoltaic flat-roof installation, 3kWp, multi-Si, on roof</t>
        </is>
      </c>
      <c r="N8048" t="inlineStr">
        <is>
          <t>all</t>
        </is>
      </c>
      <c r="O8048" t="n">
        <v>1</v>
      </c>
      <c r="P8048" s="30">
        <f>INDEX(parameters!$D$41:$AG$178,MATCH('PV (extension)'!B8018,parameters!$C$41:$C$178,0),MATCH('PV (extension)'!A8048,parameters!$D$5:$AG$5,0))/O8048</f>
        <v>5.0625069824473082E-2</v>
      </c>
      <c r="Q8048" s="3" t="inlineStr">
        <is>
          <t>roof-top</t>
        </is>
      </c>
      <c r="R8048">
        <f>INDEX(parameters!$C$196:$EJ$198,MATCH('PV (extension)'!Q8048,parameters!$B$196:$B$198,0),MATCH('PV (extension)'!B8018,parameters!$C$195:$EJ$195,0))</f>
        <v>1426.4508177468429</v>
      </c>
      <c r="S8048" t="n">
        <v>3</v>
      </c>
      <c r="T8048" t="n">
        <v>30</v>
      </c>
      <c r="U8048">
        <f>T8048*S8048*R8048</f>
        <v>128380.57359721586</v>
      </c>
      <c r="V8048">
        <f>1/U8048</f>
        <v>7.7893404896088311E-6</v>
      </c>
    </row>
    <row r="8049" ht="16" customHeight="1" s="29">
      <c r="A8049" t="inlineStr">
        <is>
          <t>photovoltaic flat-roof installation, 3kWp, single-Si, on roof</t>
        </is>
      </c>
      <c r="B8049" s="30">
        <f>P8049*V8049</f>
        <v>2.0583763083318531E-7</v>
      </c>
      <c r="C8049" t="inlineStr">
        <is>
          <t>APAC</t>
        </is>
      </c>
      <c r="D8049" t="inlineStr">
        <is>
          <t>unit</t>
        </is>
      </c>
      <c r="F8049" t="inlineStr">
        <is>
          <t>technosphere</t>
        </is>
      </c>
      <c r="G8049" t="n">
        <v>2</v>
      </c>
      <c r="H8049" t="n">
        <v>-15.84555259734934</v>
      </c>
      <c r="I8049" t="n">
        <v>0.09798894162072011</v>
      </c>
      <c r="J8049" t="inlineStr">
        <is>
          <t>(2,2,1,1,1,3); Calculation with average annual yield and share of technologies. Lifetime: 30a.</t>
        </is>
      </c>
      <c r="L8049" t="inlineStr">
        <is>
          <t>photovoltaic flat-roof installation, 3kWp, single-Si, on roof</t>
        </is>
      </c>
      <c r="N8049" t="inlineStr">
        <is>
          <t>all</t>
        </is>
      </c>
      <c r="O8049" t="n">
        <v>1</v>
      </c>
      <c r="P8049" s="30">
        <f>INDEX(parameters!$D$41:$AG$178,MATCH('PV (extension)'!B8018,parameters!$C$41:$C$178,0),MATCH('PV (extension)'!A8049,parameters!$D$5:$AG$5,0))/O8049</f>
        <v>2.6425553114256296E-2</v>
      </c>
      <c r="Q8049" s="3" t="inlineStr">
        <is>
          <t>roof-top</t>
        </is>
      </c>
      <c r="R8049">
        <f>INDEX(parameters!$C$196:$EJ$198,MATCH('PV (extension)'!Q8049,parameters!$B$196:$B$198,0),MATCH('PV (extension)'!B8018,parameters!$C$195:$EJ$195,0))</f>
        <v>1426.4508177468429</v>
      </c>
      <c r="S8049" t="n">
        <v>3</v>
      </c>
      <c r="T8049" t="n">
        <v>30</v>
      </c>
      <c r="U8049">
        <f>T8049*S8049*R8049</f>
        <v>128380.57359721586</v>
      </c>
      <c r="V8049">
        <f>1/U8049</f>
        <v>7.7893404896088311E-6</v>
      </c>
    </row>
    <row r="8050" ht="16" customHeight="1" s="29">
      <c r="A8050" t="inlineStr">
        <is>
          <t>photovoltaic slanted-roof installation, 3kWp, CIS, panel, mounted, on roof</t>
        </is>
      </c>
      <c r="B8050" s="30">
        <f>P8050*V8050</f>
        <v>1.1385254623485316E-7</v>
      </c>
      <c r="C8050" t="inlineStr">
        <is>
          <t>CH</t>
        </is>
      </c>
      <c r="D8050" t="inlineStr">
        <is>
          <t>unit</t>
        </is>
      </c>
      <c r="F8050" t="inlineStr">
        <is>
          <t>technosphere</t>
        </is>
      </c>
      <c r="G8050" t="n">
        <v>2</v>
      </c>
      <c r="H8050" t="n">
        <v>-16.88405011147741</v>
      </c>
      <c r="I8050" t="n">
        <v>0.09798894162072011</v>
      </c>
      <c r="J8050" t="inlineStr">
        <is>
          <t>(2,2,1,1,1,3); Calculation with average annual yield and share of technologies. Lifetime: 30a.</t>
        </is>
      </c>
      <c r="L8050" t="inlineStr">
        <is>
          <t>photovoltaic slanted-roof installation, 3kWp, CIS, panel, mounted, on roof</t>
        </is>
      </c>
      <c r="N8050" t="inlineStr">
        <is>
          <t>all</t>
        </is>
      </c>
      <c r="O8050" t="n">
        <v>1</v>
      </c>
      <c r="P8050" s="30">
        <f>INDEX(parameters!$D$41:$AG$178,MATCH('PV (extension)'!B8018,parameters!$C$41:$C$178,0),MATCH('PV (extension)'!A8050,parameters!$D$5:$AG$5,0))/O8050</f>
        <v>1.4616455191133988E-2</v>
      </c>
      <c r="Q8050" s="3" t="inlineStr">
        <is>
          <t>roof-top</t>
        </is>
      </c>
      <c r="R8050">
        <f>INDEX(parameters!$C$196:$EJ$198,MATCH('PV (extension)'!Q8050,parameters!$B$196:$B$198,0),MATCH('PV (extension)'!B8018,parameters!$C$195:$EJ$195,0))</f>
        <v>1426.4508177468429</v>
      </c>
      <c r="S8050" t="n">
        <v>3</v>
      </c>
      <c r="T8050" t="n">
        <v>30</v>
      </c>
      <c r="U8050">
        <f>T8050*S8050*R8050</f>
        <v>128380.57359721586</v>
      </c>
      <c r="V8050">
        <f>1/U8050</f>
        <v>7.7893404896088311E-6</v>
      </c>
    </row>
    <row r="8051" ht="16" customHeight="1" s="29">
      <c r="A8051" t="inlineStr">
        <is>
          <t>photovoltaic slanted-roof installation, 3kWp, CdTe, laminated, integrated, on roof</t>
        </is>
      </c>
      <c r="B8051" s="30">
        <f>P8051*V8051</f>
        <v>3.1879426912002476E-9</v>
      </c>
      <c r="C8051" t="inlineStr">
        <is>
          <t>CH</t>
        </is>
      </c>
      <c r="D8051" t="inlineStr">
        <is>
          <t>unit</t>
        </is>
      </c>
      <c r="F8051" t="inlineStr">
        <is>
          <t>technosphere</t>
        </is>
      </c>
      <c r="G8051" t="n">
        <v>2</v>
      </c>
      <c r="H8051" t="n">
        <v>-19.50639655088546</v>
      </c>
      <c r="I8051" t="n">
        <v>0.09798894162072011</v>
      </c>
      <c r="J8051" t="inlineStr">
        <is>
          <t>(2,2,1,1,1,3); Calculation with average annual yield and share of technologies. Lifetime: 30a.</t>
        </is>
      </c>
      <c r="L8051" t="inlineStr">
        <is>
          <t>photovoltaic slanted-roof installation, 3kWp, CdTe, laminated, integrated, on roof</t>
        </is>
      </c>
      <c r="N8051" t="inlineStr">
        <is>
          <t>all</t>
        </is>
      </c>
      <c r="O8051" t="n">
        <v>1</v>
      </c>
      <c r="P8051" s="30">
        <f>INDEX(parameters!$D$41:$AG$178,MATCH('PV (extension)'!B8018,parameters!$C$41:$C$178,0),MATCH('PV (extension)'!A8051,parameters!$D$5:$AG$5,0))/O8051</f>
        <v>4.0926991129133978E-4</v>
      </c>
      <c r="Q8051" s="3" t="inlineStr">
        <is>
          <t>roof-top</t>
        </is>
      </c>
      <c r="R8051">
        <f>INDEX(parameters!$C$196:$EJ$198,MATCH('PV (extension)'!Q8051,parameters!$B$196:$B$198,0),MATCH('PV (extension)'!B8018,parameters!$C$195:$EJ$195,0))</f>
        <v>1426.4508177468429</v>
      </c>
      <c r="S8051" t="n">
        <v>3</v>
      </c>
      <c r="T8051" t="n">
        <v>30</v>
      </c>
      <c r="U8051">
        <f>T8051*S8051*R8051</f>
        <v>128380.57359721586</v>
      </c>
      <c r="V8051">
        <f>1/U8051</f>
        <v>7.7893404896088311E-6</v>
      </c>
    </row>
    <row r="8052" ht="16" customHeight="1" s="29">
      <c r="A8052" t="inlineStr">
        <is>
          <t>photovoltaic slanted-roof installation, 3kWp, multi-Si, laminated, integrated, on roof</t>
        </is>
      </c>
      <c r="B8052" s="30">
        <f>P8052*V8052</f>
        <v>1.8939754806405893E-8</v>
      </c>
      <c r="C8052" t="inlineStr">
        <is>
          <t>APAC</t>
        </is>
      </c>
      <c r="D8052" t="inlineStr">
        <is>
          <t>unit</t>
        </is>
      </c>
      <c r="F8052" t="inlineStr">
        <is>
          <t>technosphere</t>
        </is>
      </c>
      <c r="G8052" t="n">
        <v>2</v>
      </c>
      <c r="H8052" t="n">
        <v>-18.22076487875746</v>
      </c>
      <c r="I8052" t="n">
        <v>0.09798894162072011</v>
      </c>
      <c r="J8052" t="inlineStr">
        <is>
          <t>(2,2,1,1,1,3); Calculation with average annual yield and share of technologies. Lifetime: 30a.</t>
        </is>
      </c>
      <c r="L8052" t="inlineStr">
        <is>
          <t>photovoltaic slanted-roof installation, 3kWp, multi-Si, laminated, integrated, on roof</t>
        </is>
      </c>
      <c r="N8052" t="inlineStr">
        <is>
          <t>all</t>
        </is>
      </c>
      <c r="O8052" t="n">
        <v>1</v>
      </c>
      <c r="P8052" s="30">
        <f>INDEX(parameters!$D$41:$AG$178,MATCH('PV (extension)'!B8018,parameters!$C$41:$C$178,0),MATCH('PV (extension)'!A8052,parameters!$D$5:$AG$5,0))/O8052</f>
        <v>2.4314965858370148E-3</v>
      </c>
      <c r="Q8052" s="3" t="inlineStr">
        <is>
          <t>roof-top</t>
        </is>
      </c>
      <c r="R8052">
        <f>INDEX(parameters!$C$196:$EJ$198,MATCH('PV (extension)'!Q8052,parameters!$B$196:$B$198,0),MATCH('PV (extension)'!B8018,parameters!$C$195:$EJ$195,0))</f>
        <v>1426.4508177468429</v>
      </c>
      <c r="S8052" t="n">
        <v>3</v>
      </c>
      <c r="T8052" t="n">
        <v>30</v>
      </c>
      <c r="U8052">
        <f>T8052*S8052*R8052</f>
        <v>128380.57359721586</v>
      </c>
      <c r="V8052">
        <f>1/U8052</f>
        <v>7.7893404896088311E-6</v>
      </c>
    </row>
    <row r="8053" ht="16" customHeight="1" s="29">
      <c r="A8053" t="inlineStr">
        <is>
          <t>photovoltaic slanted-roof installation, 3kWp, multi-Si, panel, mounted, on roof</t>
        </is>
      </c>
      <c r="B8053" s="30">
        <f>P8053*V8053</f>
        <v>3.2418132952055854E-7</v>
      </c>
      <c r="C8053" t="inlineStr">
        <is>
          <t>APAC</t>
        </is>
      </c>
      <c r="D8053" t="inlineStr">
        <is>
          <t>unit</t>
        </is>
      </c>
      <c r="F8053" t="inlineStr">
        <is>
          <t>technosphere</t>
        </is>
      </c>
      <c r="G8053" t="n">
        <v>2</v>
      </c>
      <c r="H8053" t="n">
        <v>-15.40735416199742</v>
      </c>
      <c r="I8053" t="n">
        <v>0.09798894162072011</v>
      </c>
      <c r="J8053" t="inlineStr">
        <is>
          <t>(2,2,1,1,1,3); Calculation with average annual yield and share of technologies. Lifetime: 30a.</t>
        </is>
      </c>
      <c r="L8053" t="inlineStr">
        <is>
          <t>photovoltaic slanted-roof installation, 3kWp, multi-Si, panel, mounted, on roof</t>
        </is>
      </c>
      <c r="N8053" t="inlineStr">
        <is>
          <t>all</t>
        </is>
      </c>
      <c r="O8053" t="n">
        <v>1</v>
      </c>
      <c r="P8053" s="30">
        <f>INDEX(parameters!$D$41:$AG$178,MATCH('PV (extension)'!B8018,parameters!$C$41:$C$178,0),MATCH('PV (extension)'!A8053,parameters!$D$5:$AG$5,0))/O8053</f>
        <v>4.1618585033357351E-2</v>
      </c>
      <c r="Q8053" s="3" t="inlineStr">
        <is>
          <t>roof-top</t>
        </is>
      </c>
      <c r="R8053">
        <f>INDEX(parameters!$C$196:$EJ$198,MATCH('PV (extension)'!Q8053,parameters!$B$196:$B$198,0),MATCH('PV (extension)'!B8018,parameters!$C$195:$EJ$195,0))</f>
        <v>1426.4508177468429</v>
      </c>
      <c r="S8053" t="n">
        <v>3</v>
      </c>
      <c r="T8053" t="n">
        <v>30</v>
      </c>
      <c r="U8053">
        <f>T8053*S8053*R8053</f>
        <v>128380.57359721586</v>
      </c>
      <c r="V8053">
        <f>1/U8053</f>
        <v>7.7893404896088311E-6</v>
      </c>
    </row>
    <row r="8054" ht="16" customHeight="1" s="29">
      <c r="A8054" t="inlineStr">
        <is>
          <t>photovoltaic slanted-roof installation, 3kWp, single-Si, laminated, integrated, on roof</t>
        </is>
      </c>
      <c r="B8054" s="30">
        <f>P8054*V8054</f>
        <v>1.0009590196129878E-8</v>
      </c>
      <c r="C8054" t="inlineStr">
        <is>
          <t>APAC</t>
        </is>
      </c>
      <c r="D8054" t="inlineStr">
        <is>
          <t>unit</t>
        </is>
      </c>
      <c r="F8054" t="inlineStr">
        <is>
          <t>technosphere</t>
        </is>
      </c>
      <c r="G8054" t="n">
        <v>2</v>
      </c>
      <c r="H8054" t="n">
        <v>-18.85636797425012</v>
      </c>
      <c r="I8054" t="n">
        <v>0.09798894162072011</v>
      </c>
      <c r="J8054" t="inlineStr">
        <is>
          <t>(2,2,1,1,1,3); Calculation with average annual yield and share of technologies. Lifetime: 30a.</t>
        </is>
      </c>
      <c r="L8054" t="inlineStr">
        <is>
          <t>photovoltaic slanted-roof installation, 3kWp, single-Si, laminated, integrated, on roof</t>
        </is>
      </c>
      <c r="N8054" t="inlineStr">
        <is>
          <t>all</t>
        </is>
      </c>
      <c r="O8054" t="n">
        <v>1</v>
      </c>
      <c r="P8054" s="30">
        <f>INDEX(parameters!$D$41:$AG$178,MATCH('PV (extension)'!B8018,parameters!$C$41:$C$178,0),MATCH('PV (extension)'!A8054,parameters!$D$5:$AG$5,0))/O8054</f>
        <v>1.2850369308522222E-3</v>
      </c>
      <c r="Q8054" s="3" t="inlineStr">
        <is>
          <t>roof-top</t>
        </is>
      </c>
      <c r="R8054">
        <f>INDEX(parameters!$C$196:$EJ$198,MATCH('PV (extension)'!Q8054,parameters!$B$196:$B$198,0),MATCH('PV (extension)'!B8018,parameters!$C$195:$EJ$195,0))</f>
        <v>1426.4508177468429</v>
      </c>
      <c r="S8054" t="n">
        <v>3</v>
      </c>
      <c r="T8054" t="n">
        <v>30</v>
      </c>
      <c r="U8054">
        <f>T8054*S8054*R8054</f>
        <v>128380.57359721586</v>
      </c>
      <c r="V8054">
        <f>1/U8054</f>
        <v>7.7893404896088311E-6</v>
      </c>
    </row>
    <row r="8055" ht="16" customHeight="1" s="29">
      <c r="A8055" t="inlineStr">
        <is>
          <t>photovoltaic slanted-roof installation, 3kWp, single-Si, panel, mounted, on roof</t>
        </is>
      </c>
      <c r="B8055" s="30">
        <f>P8055*V8055</f>
        <v>1.6941940279399984E-7</v>
      </c>
      <c r="C8055" t="inlineStr">
        <is>
          <t>APAC</t>
        </is>
      </c>
      <c r="D8055" t="inlineStr">
        <is>
          <t>unit</t>
        </is>
      </c>
      <c r="F8055" t="inlineStr">
        <is>
          <t>technosphere</t>
        </is>
      </c>
      <c r="G8055" t="n">
        <v>2</v>
      </c>
      <c r="H8055" t="n">
        <v>-16.04298817847151</v>
      </c>
      <c r="I8055" t="n">
        <v>0.09798894162072011</v>
      </c>
      <c r="J8055" t="inlineStr">
        <is>
          <t>(2,2,1,1,1,3); Calculation with average annual yield and share of technologies. Lifetime: 30a.</t>
        </is>
      </c>
      <c r="L8055" t="inlineStr">
        <is>
          <t>photovoltaic slanted-roof installation, 3kWp, single-Si, panel, mounted, on roof</t>
        </is>
      </c>
      <c r="N8055" t="inlineStr">
        <is>
          <t>all</t>
        </is>
      </c>
      <c r="O8055" t="n">
        <v>1</v>
      </c>
      <c r="P8055" s="30">
        <f>INDEX(parameters!$D$41:$AG$178,MATCH('PV (extension)'!B8018,parameters!$C$41:$C$178,0),MATCH('PV (extension)'!A8055,parameters!$D$5:$AG$5,0))/O8055</f>
        <v>2.1750160109191456E-2</v>
      </c>
      <c r="Q8055" s="3" t="inlineStr">
        <is>
          <t>roof-top</t>
        </is>
      </c>
      <c r="R8055">
        <f>INDEX(parameters!$C$196:$EJ$198,MATCH('PV (extension)'!Q8055,parameters!$B$196:$B$198,0),MATCH('PV (extension)'!B8018,parameters!$C$195:$EJ$195,0))</f>
        <v>1426.4508177468429</v>
      </c>
      <c r="S8055" t="n">
        <v>3</v>
      </c>
      <c r="T8055" t="n">
        <v>30</v>
      </c>
      <c r="U8055">
        <f>T8055*S8055*R8055</f>
        <v>128380.57359721586</v>
      </c>
      <c r="V8055">
        <f>1/U8055</f>
        <v>7.7893404896088311E-6</v>
      </c>
    </row>
    <row r="8056" s="29">
      <c r="A8056" t="inlineStr">
        <is>
          <t>market for tap water</t>
        </is>
      </c>
      <c r="B8056" t="n">
        <v>0.0020721</v>
      </c>
      <c r="C8056" t="inlineStr">
        <is>
          <t>Europe without Switzerland</t>
        </is>
      </c>
      <c r="D8056" t="inlineStr">
        <is>
          <t>kilogram</t>
        </is>
      </c>
      <c r="F8056" t="inlineStr">
        <is>
          <t>technosphere</t>
        </is>
      </c>
      <c r="G8056" t="n">
        <v>2</v>
      </c>
      <c r="H8056" t="n">
        <v>-6.179192693201237</v>
      </c>
      <c r="I8056" t="n">
        <v>0.04340984597628009</v>
      </c>
      <c r="J8056" t="inlineStr">
        <is>
          <t>(2,2,1,1,1,3); Estimation 20l/m2 panel</t>
        </is>
      </c>
      <c r="L8056" t="inlineStr">
        <is>
          <t>tap water</t>
        </is>
      </c>
    </row>
    <row r="8057" s="29">
      <c r="A8057" t="inlineStr">
        <is>
          <t>treatment of wastewater, from residence, capacity 1.1E10l/year</t>
        </is>
      </c>
      <c r="B8057" t="n">
        <v>-1.8649e-06</v>
      </c>
      <c r="C8057" t="inlineStr">
        <is>
          <t>CH</t>
        </is>
      </c>
      <c r="D8057" t="inlineStr">
        <is>
          <t>cubic meter</t>
        </is>
      </c>
      <c r="F8057" t="inlineStr">
        <is>
          <t>technosphere</t>
        </is>
      </c>
      <c r="G8057" t="n">
        <v>2</v>
      </c>
      <c r="H8057" t="n">
        <v>-13.19230312560901</v>
      </c>
      <c r="I8057" t="n">
        <v>0.04340984597628009</v>
      </c>
      <c r="J8057" t="inlineStr">
        <is>
          <t>(2,2,1,1,1,3); Estimation 20l/m2 panel</t>
        </is>
      </c>
      <c r="K8057" t="b">
        <v>1</v>
      </c>
      <c r="L8057" t="inlineStr">
        <is>
          <t>wastewater, from residence</t>
        </is>
      </c>
    </row>
    <row r="8058" s="29"/>
    <row r="8059" customFormat="1" s="28">
      <c r="A8059" s="28" t="inlineStr">
        <is>
          <t>Activity</t>
        </is>
      </c>
      <c r="B8059" s="28" t="inlineStr">
        <is>
          <t>electricity production, photovoltaic, residential</t>
        </is>
      </c>
    </row>
    <row r="8060">
      <c r="A8060" t="inlineStr">
        <is>
          <t>comment</t>
        </is>
      </c>
      <c r="B806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")&amp;HLOOKUP(B8061,parameters!$C$195:$EJ$198,2,0)&amp;" kWh/kWp.
Annual output, Facade: "&amp;HLOOKUP(B8061,parameters!$C$195:$EJ$198,3,0)&amp;" kWh/kWp.
Annual output, Open-ground: "&amp;HLOOKUP(B8061,parameters!$C$195:$EJ$198,4,0)&amp;_xlfn._LONGTEXT("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")&amp;VLOOKUP(B8061,'extension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1420.17795799614 kWh/kWp.
Annual output, Facade: 997.146225827077 kWh/kWp.
Annual output, Open-ground: 1510.82761488951 kWh/kWp.
Amount of solar energy transformed to electricity. Waste heat emission due to losses of electricity in the system.
Technology:  Electricity production with grid-connected photovoltaic power plants.
Time period:  Time of publications
Production volume: 27.3 GWh in 2025.
Sampling:  Statistical data and model calculations
Extrapolations:  Use of PV technology data investigated for other countries (Switzerland). Correction of average yield with Swiss data.
Uncertainty:  None
Author: Romain Sacchi, PSI, romain.sacchi@psi.ch</v>
      </c>
    </row>
    <row r="8061" s="29">
      <c r="A8061" t="inlineStr">
        <is>
          <t>location</t>
        </is>
      </c>
      <c r="B8061" t="inlineStr">
        <is>
          <t>CD</t>
        </is>
      </c>
    </row>
    <row r="8062" s="29">
      <c r="A8062" t="inlineStr">
        <is>
          <t>production amount</t>
        </is>
      </c>
      <c r="B8062" t="n">
        <v>1</v>
      </c>
    </row>
    <row r="8063" s="29">
      <c r="A8063" t="inlineStr">
        <is>
          <t>reference product</t>
        </is>
      </c>
      <c r="B8063" t="inlineStr">
        <is>
          <t>electricity, low voltage</t>
        </is>
      </c>
    </row>
    <row r="8064" s="29">
      <c r="A8064" t="inlineStr">
        <is>
          <t>source</t>
        </is>
      </c>
      <c r="B80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065" s="29">
      <c r="A8065" t="inlineStr">
        <is>
          <t>type</t>
        </is>
      </c>
      <c r="B8065" t="inlineStr">
        <is>
          <t>process</t>
        </is>
      </c>
    </row>
    <row r="8066" s="29">
      <c r="A8066" t="inlineStr">
        <is>
          <t>unit</t>
        </is>
      </c>
      <c r="B8066" t="inlineStr">
        <is>
          <t>kilowatt hour</t>
        </is>
      </c>
    </row>
    <row r="8067" s="29">
      <c r="A8067" t="inlineStr">
        <is>
          <t>Exchanges</t>
        </is>
      </c>
    </row>
    <row r="8068" customFormat="1" s="28">
      <c r="A8068" s="28" t="inlineStr">
        <is>
          <t>name</t>
        </is>
      </c>
      <c r="B8068" s="28" t="inlineStr">
        <is>
          <t>amount</t>
        </is>
      </c>
      <c r="C8068" s="28" t="inlineStr">
        <is>
          <t>location</t>
        </is>
      </c>
      <c r="D8068" s="28" t="inlineStr">
        <is>
          <t>unit</t>
        </is>
      </c>
      <c r="E8068" s="28" t="inlineStr">
        <is>
          <t>categories</t>
        </is>
      </c>
      <c r="F8068" s="28" t="inlineStr">
        <is>
          <t>type</t>
        </is>
      </c>
      <c r="G8068" s="28" t="inlineStr">
        <is>
          <t>uncertainty type</t>
        </is>
      </c>
      <c r="H8068" s="28" t="inlineStr">
        <is>
          <t>reference product</t>
        </is>
      </c>
      <c r="I8068" s="28" t="inlineStr">
        <is>
          <t>comment</t>
        </is>
      </c>
      <c r="J8068" s="28" t="inlineStr">
        <is>
          <t>production volume</t>
        </is>
      </c>
      <c r="K8068" s="28" t="inlineStr">
        <is>
          <t>scope</t>
        </is>
      </c>
      <c r="L8068" s="28" t="inlineStr">
        <is>
          <t>scope share</t>
        </is>
      </c>
      <c r="M8068" s="28" t="inlineStr">
        <is>
          <t>tech share</t>
        </is>
      </c>
      <c r="N8068" s="28" t="inlineStr">
        <is>
          <t>installation</t>
        </is>
      </c>
      <c r="O8068" s="28" t="inlineStr">
        <is>
          <t>productivity</t>
        </is>
      </c>
      <c r="P8068" s="28" t="inlineStr">
        <is>
          <t>kWp</t>
        </is>
      </c>
      <c r="Q8068" s="28" t="inlineStr">
        <is>
          <t>lifetime</t>
        </is>
      </c>
      <c r="R8068" s="28" t="inlineStr">
        <is>
          <t>lifetime production</t>
        </is>
      </c>
      <c r="S8068" s="28" t="inlineStr">
        <is>
          <t>inverted lifetime production</t>
        </is>
      </c>
    </row>
    <row r="8069" s="29">
      <c r="A8069" t="inlineStr">
        <is>
          <t>Energy, solar, converted</t>
        </is>
      </c>
      <c r="B8069" t="n">
        <v>3.8503</v>
      </c>
      <c r="D8069" t="inlineStr">
        <is>
          <t>megajoule</t>
        </is>
      </c>
      <c r="E8069" t="inlineStr">
        <is>
          <t>natural resource::in air</t>
        </is>
      </c>
      <c r="F8069" t="inlineStr">
        <is>
          <t>biosphere</t>
        </is>
      </c>
      <c r="G8069" t="n">
        <v>0</v>
      </c>
      <c r="I8069" t="inlineStr">
        <is>
          <t>(2,2,1,1,1,3); Energy loss in the system</t>
        </is>
      </c>
    </row>
    <row r="8070" s="29">
      <c r="A8070" t="inlineStr">
        <is>
          <t>Heat, waste</t>
        </is>
      </c>
      <c r="B8070" t="n">
        <v>0.25027</v>
      </c>
      <c r="D8070" t="inlineStr">
        <is>
          <t>megajoule</t>
        </is>
      </c>
      <c r="E8070" t="inlineStr">
        <is>
          <t>air</t>
        </is>
      </c>
      <c r="F8070" t="inlineStr">
        <is>
          <t>biosphere</t>
        </is>
      </c>
      <c r="G8070" t="n">
        <v>0</v>
      </c>
      <c r="I8070" t="inlineStr">
        <is>
          <t>(1,na,na,na,na,na); Calculation with average annual output and share of technologies; Average degradation of 10.5% included</t>
        </is>
      </c>
    </row>
    <row r="8071" s="29">
      <c r="A8071" t="inlineStr">
        <is>
          <t>electricity production, photovoltaic, residential</t>
        </is>
      </c>
      <c r="B8071" t="n">
        <v>1</v>
      </c>
      <c r="C8071" t="inlineStr">
        <is>
          <t>CD</t>
        </is>
      </c>
      <c r="D8071" t="inlineStr">
        <is>
          <t>kilowatt hour</t>
        </is>
      </c>
      <c r="E8071" t="inlineStr">
        <is>
          <t>photovoltaic::power plants</t>
        </is>
      </c>
      <c r="F8071" t="inlineStr">
        <is>
          <t>production</t>
        </is>
      </c>
      <c r="G8071" t="n">
        <v>0</v>
      </c>
      <c r="H8071" t="inlineStr">
        <is>
          <t>electricity, low voltage</t>
        </is>
      </c>
      <c r="J8071">
        <f>VLOOKUP(C8071,'extension - production vol'!$B$6:$D$235,3,0)</f>
        <v>27.3</v>
      </c>
    </row>
    <row r="8072" ht="16" customHeight="1" s="29">
      <c r="A8072" t="inlineStr">
        <is>
          <t>photovoltaic slanted-roof installation, 3 kWp, CIS, laminated, integrated, on roof</t>
        </is>
      </c>
      <c r="B8072" s="30">
        <f>M8072*S8072</f>
        <v>4.0056193502374847E-8</v>
      </c>
      <c r="C8072" t="inlineStr">
        <is>
          <t>CH</t>
        </is>
      </c>
      <c r="D8072" t="inlineStr">
        <is>
          <t>unit</t>
        </is>
      </c>
      <c r="F8072" t="inlineStr">
        <is>
          <t>technosphere</t>
        </is>
      </c>
      <c r="G8072" t="n">
        <v>0</v>
      </c>
      <c r="H8072" t="inlineStr">
        <is>
          <t>photovoltaic slanted-roof installation, 3 kWp, CIS, laminated, integrated, on roof</t>
        </is>
      </c>
      <c r="I8072" t="inlineStr">
        <is>
          <t>(2,2,1,1,1,3); Calculation with average annual yield and share of technologies. Lifetime: 30a.</t>
        </is>
      </c>
      <c r="K8072" t="inlineStr">
        <is>
          <t>residential</t>
        </is>
      </c>
      <c r="L8072">
        <f>IF(K8072="residential",VLOOKUP(B8061,parameters!$C$41:$AG$178,18,0),IF(K8072="commercial",1-VLOOKUP(B8061,parameters!$C$41:$AG$178,18,0),1))</f>
        <v>0.17766751537682748</v>
      </c>
      <c r="M8072" s="30">
        <f>INDEX(parameters!$D$41:$AG$178,MATCH('PV (extension)'!B8061,parameters!$C$41:$C$178,0),MATCH('PV (extension)'!A8072,parameters!$D$5:$AG$5,0))/L8072</f>
        <v>5.119823078397083E-3</v>
      </c>
      <c r="N8072" s="3" t="inlineStr">
        <is>
          <t>roof-top</t>
        </is>
      </c>
      <c r="O8072">
        <f>INDEX(parameters!$C$196:$EJ$198,MATCH('PV (extension)'!N8072,parameters!$B$196:$B$198,0),MATCH('PV (extension)'!B8061,parameters!$C$195:$EJ$195,0))</f>
        <v>1420.1779579961392</v>
      </c>
      <c r="P8072" t="n">
        <v>3</v>
      </c>
      <c r="Q8072" t="n">
        <v>30</v>
      </c>
      <c r="R8072">
        <f>Q8072*P8072*O8072</f>
        <v>127816.01621965252</v>
      </c>
      <c r="S8072">
        <f>1/R8072</f>
        <v>7.8237456429677372E-6</v>
      </c>
    </row>
    <row r="8073" ht="16" customHeight="1" s="29">
      <c r="A8073" t="inlineStr">
        <is>
          <t>photovoltaic slanted-roof installation, 3 kWp, CdTe, panel, mounted, on roof</t>
        </is>
      </c>
      <c r="B8073" s="30">
        <f>M8073*S8073</f>
        <v>2.6125875721757009E-7</v>
      </c>
      <c r="C8073" t="inlineStr">
        <is>
          <t>CH</t>
        </is>
      </c>
      <c r="D8073" t="inlineStr">
        <is>
          <t>unit</t>
        </is>
      </c>
      <c r="F8073" t="inlineStr">
        <is>
          <t>technosphere</t>
        </is>
      </c>
      <c r="G8073" t="n">
        <v>0</v>
      </c>
      <c r="H8073" t="inlineStr">
        <is>
          <t>photovoltaic slanted-roof installation, 3 kWp, CdTe, panel, mounted, on roof</t>
        </is>
      </c>
      <c r="I8073" t="inlineStr">
        <is>
          <t>(2,2,1,1,1,3); Calculation with average annual yield and share of technologies. Lifetime: 30a.</t>
        </is>
      </c>
      <c r="K8073" t="inlineStr">
        <is>
          <t>residential</t>
        </is>
      </c>
      <c r="L8073">
        <f>L8072</f>
        <v>0.17766751537682748</v>
      </c>
      <c r="M8073" s="30">
        <f>INDEX(parameters!$D$41:$AG$178,MATCH('PV (extension)'!B8061,parameters!$C$41:$C$178,0),MATCH('PV (extension)'!A8073,parameters!$D$5:$AG$5,0))/L8073</f>
        <v>3.3393053550047194E-2</v>
      </c>
      <c r="N8073" s="3" t="inlineStr">
        <is>
          <t>roof-top</t>
        </is>
      </c>
      <c r="O8073">
        <f>INDEX(parameters!$C$196:$EJ$198,MATCH('PV (extension)'!N8073,parameters!$B$196:$B$198,0),MATCH('PV (extension)'!B8061,parameters!$C$195:$EJ$195,0))</f>
        <v>1420.1779579961392</v>
      </c>
      <c r="P8073" t="n">
        <v>3</v>
      </c>
      <c r="Q8073" t="n">
        <v>30</v>
      </c>
      <c r="R8073">
        <f>Q8073*P8073*O8073</f>
        <v>127816.01621965252</v>
      </c>
      <c r="S8073">
        <f>1/R8073</f>
        <v>7.8237456429677372E-6</v>
      </c>
    </row>
    <row r="8074" ht="16" customHeight="1" s="29">
      <c r="A8074" t="inlineStr">
        <is>
          <t>photovoltaic slanted-roof installation, 3 kWp, micro-Si, laminated, integrated, on roof</t>
        </is>
      </c>
      <c r="B8074" s="30">
        <f>M8074*S8074</f>
        <v>4.0482010427417727E-9</v>
      </c>
      <c r="C8074" t="inlineStr">
        <is>
          <t>RER</t>
        </is>
      </c>
      <c r="D8074" t="inlineStr">
        <is>
          <t>unit</t>
        </is>
      </c>
      <c r="F8074" t="inlineStr">
        <is>
          <t>technosphere</t>
        </is>
      </c>
      <c r="G8074" t="n">
        <v>0</v>
      </c>
      <c r="H8074" t="inlineStr">
        <is>
          <t>photovoltaic slanted-roof installation, 3 kWp, micro-Si, laminated, integrated, on roof</t>
        </is>
      </c>
      <c r="I8074" t="inlineStr">
        <is>
          <t>(2,2,1,1,1,3); Calculation with average annual yield and share of technologies. Lifetime: 30a.</t>
        </is>
      </c>
      <c r="K8074" t="inlineStr">
        <is>
          <t>residential</t>
        </is>
      </c>
      <c r="L8074">
        <f>L8073</f>
        <v>0.17766751537682748</v>
      </c>
      <c r="M8074" s="30">
        <f>INDEX(parameters!$D$41:$AG$178,MATCH('PV (extension)'!B8061,parameters!$C$41:$C$178,0),MATCH('PV (extension)'!A8074,parameters!$D$5:$AG$5,0))/L8074</f>
        <v>5.1742493013949662E-4</v>
      </c>
      <c r="N8074" s="3" t="inlineStr">
        <is>
          <t>roof-top</t>
        </is>
      </c>
      <c r="O8074">
        <f>INDEX(parameters!$C$196:$EJ$198,MATCH('PV (extension)'!N8074,parameters!$B$196:$B$198,0),MATCH('PV (extension)'!B8061,parameters!$C$195:$EJ$195,0))</f>
        <v>1420.1779579961392</v>
      </c>
      <c r="P8074" t="n">
        <v>3</v>
      </c>
      <c r="Q8074" t="n">
        <v>30</v>
      </c>
      <c r="R8074">
        <f>Q8074*P8074*O8074</f>
        <v>127816.01621965252</v>
      </c>
      <c r="S8074">
        <f>1/R8074</f>
        <v>7.8237456429677372E-6</v>
      </c>
    </row>
    <row r="8075" ht="16" customHeight="1" s="29">
      <c r="A8075" t="inlineStr">
        <is>
          <t>photovoltaic slanted-roof installation, 3 kWp, micro-Si, panel, mounted, on roof</t>
        </is>
      </c>
      <c r="B8075" s="30">
        <f>M8075*S8075</f>
        <v>7.0377272429676193E-8</v>
      </c>
      <c r="C8075" t="inlineStr">
        <is>
          <t>RER</t>
        </is>
      </c>
      <c r="D8075" t="inlineStr">
        <is>
          <t>unit</t>
        </is>
      </c>
      <c r="F8075" t="inlineStr">
        <is>
          <t>technosphere</t>
        </is>
      </c>
      <c r="G8075" t="n">
        <v>0</v>
      </c>
      <c r="H8075" t="inlineStr">
        <is>
          <t>photovoltaic slanted-roof installation, 3 kWp, micro-Si, panel, mounted, on roof</t>
        </is>
      </c>
      <c r="I8075" t="inlineStr">
        <is>
          <t>(2,2,1,1,1,3); Calculation with average annual yield and share of technologies. Lifetime: 30a.</t>
        </is>
      </c>
      <c r="K8075" t="inlineStr">
        <is>
          <t>residential</t>
        </is>
      </c>
      <c r="L8075">
        <f>L8074</f>
        <v>0.17766751537682748</v>
      </c>
      <c r="M8075" s="30">
        <f>INDEX(parameters!$D$41:$AG$178,MATCH('PV (extension)'!B8061,parameters!$C$41:$C$178,0),MATCH('PV (extension)'!A8075,parameters!$D$5:$AG$5,0))/L8075</f>
        <v>8.9953425943663963E-3</v>
      </c>
      <c r="N8075" s="3" t="inlineStr">
        <is>
          <t>roof-top</t>
        </is>
      </c>
      <c r="O8075">
        <f>INDEX(parameters!$C$196:$EJ$198,MATCH('PV (extension)'!N8075,parameters!$B$196:$B$198,0),MATCH('PV (extension)'!B8061,parameters!$C$195:$EJ$195,0))</f>
        <v>1420.1779579961392</v>
      </c>
      <c r="P8075" t="n">
        <v>3</v>
      </c>
      <c r="Q8075" t="n">
        <v>30</v>
      </c>
      <c r="R8075">
        <f>Q8075*P8075*O8075</f>
        <v>127816.01621965252</v>
      </c>
      <c r="S8075">
        <f>1/R8075</f>
        <v>7.8237456429677372E-6</v>
      </c>
    </row>
    <row r="8076" s="29">
      <c r="A8076" t="inlineStr">
        <is>
          <t>photovoltaic facade installation, 3kWp, multi-Si, laminated, integrated, at building</t>
        </is>
      </c>
      <c r="B8076" s="30">
        <f>M8076*S8076</f>
        <v>2.0611972178284626E-7</v>
      </c>
      <c r="C8076" t="inlineStr">
        <is>
          <t>RER</t>
        </is>
      </c>
      <c r="D8076" t="inlineStr">
        <is>
          <t>unit</t>
        </is>
      </c>
      <c r="F8076" t="inlineStr">
        <is>
          <t>technosphere</t>
        </is>
      </c>
      <c r="G8076" t="n">
        <v>0</v>
      </c>
      <c r="H8076" t="inlineStr">
        <is>
          <t>photovoltaic facade installation, 3kWp, multi-Si, laminated, integrated, at building</t>
        </is>
      </c>
      <c r="I8076" t="inlineStr">
        <is>
          <t>(2,2,1,1,1,3); Calculation with average annual yield and share of technologies. Lifetime: 30a.</t>
        </is>
      </c>
      <c r="K8076" t="inlineStr">
        <is>
          <t>residential</t>
        </is>
      </c>
      <c r="L8076">
        <f>L8075</f>
        <v>0.17766751537682748</v>
      </c>
      <c r="M8076" s="30">
        <f>INDEX(parameters!$D$41:$AG$178,MATCH('PV (extension)'!B8061,parameters!$C$41:$C$178,0),MATCH('PV (extension)'!A8076,parameters!$D$5:$AG$5,0))/L8076</f>
        <v>1.8497835237986298E-2</v>
      </c>
      <c r="N8076" t="inlineStr">
        <is>
          <t>façade</t>
        </is>
      </c>
      <c r="O8076">
        <f>INDEX(parameters!$C$196:$EJ$198,MATCH('PV (extension)'!N8076,parameters!$B$196:$B$198,0),MATCH('PV (extension)'!B8061,parameters!$C$195:$EJ$195,0))</f>
        <v>997.14622582707659</v>
      </c>
      <c r="P8076" t="n">
        <v>3</v>
      </c>
      <c r="Q8076" t="n">
        <v>30</v>
      </c>
      <c r="R8076">
        <f>Q8076*P8076*O8076</f>
        <v>89743.160324436889</v>
      </c>
      <c r="S8076">
        <f>1/R8076</f>
        <v>1.1142910461196472E-5</v>
      </c>
    </row>
    <row r="8077" s="29">
      <c r="A8077" t="inlineStr">
        <is>
          <t>photovoltaic facade installation, 3kWp, multi-Si, panel, mounted, at building</t>
        </is>
      </c>
      <c r="B8077" s="30">
        <f>M8077*S8077</f>
        <v>2.0214889380894998E-7</v>
      </c>
      <c r="C8077" t="inlineStr">
        <is>
          <t>RER</t>
        </is>
      </c>
      <c r="D8077" t="inlineStr">
        <is>
          <t>unit</t>
        </is>
      </c>
      <c r="F8077" t="inlineStr">
        <is>
          <t>technosphere</t>
        </is>
      </c>
      <c r="G8077" t="n">
        <v>0</v>
      </c>
      <c r="H8077" t="inlineStr">
        <is>
          <t>photovoltaic facade installation, 3kWp, multi-Si, panel, mounted, at building</t>
        </is>
      </c>
      <c r="I8077" t="inlineStr">
        <is>
          <t>(2,2,1,1,1,3); Calculation with average annual yield and share of technologies. Lifetime: 30a.</t>
        </is>
      </c>
      <c r="K8077" t="inlineStr">
        <is>
          <t>residential</t>
        </is>
      </c>
      <c r="L8077">
        <f>L8076</f>
        <v>0.17766751537682748</v>
      </c>
      <c r="M8077" s="30">
        <f>INDEX(parameters!$D$41:$AG$178,MATCH('PV (extension)'!B8061,parameters!$C$41:$C$178,0),MATCH('PV (extension)'!A8077,parameters!$D$5:$AG$5,0))/L8077</f>
        <v>1.8141480586504166E-2</v>
      </c>
      <c r="N8077" t="inlineStr">
        <is>
          <t>façade</t>
        </is>
      </c>
      <c r="O8077">
        <f>INDEX(parameters!$C$196:$EJ$198,MATCH('PV (extension)'!N8077,parameters!$B$196:$B$198,0),MATCH('PV (extension)'!B8061,parameters!$C$195:$EJ$195,0))</f>
        <v>997.14622582707659</v>
      </c>
      <c r="P8077" t="n">
        <v>3</v>
      </c>
      <c r="Q8077" t="n">
        <v>30</v>
      </c>
      <c r="R8077">
        <f>Q8077*P8077*O8077</f>
        <v>89743.160324436889</v>
      </c>
      <c r="S8077">
        <f>1/R8077</f>
        <v>1.1142910461196472E-5</v>
      </c>
    </row>
    <row r="8078" s="29">
      <c r="A8078" t="inlineStr">
        <is>
          <t>photovoltaic facade installation, 3kWp, single-Si, laminated, integrated, at building</t>
        </is>
      </c>
      <c r="B8078" s="30">
        <f>M8078*S8078</f>
        <v>1.0866401638378432E-7</v>
      </c>
      <c r="C8078" t="inlineStr">
        <is>
          <t>RER</t>
        </is>
      </c>
      <c r="D8078" t="inlineStr">
        <is>
          <t>unit</t>
        </is>
      </c>
      <c r="F8078" t="inlineStr">
        <is>
          <t>technosphere</t>
        </is>
      </c>
      <c r="G8078" t="n">
        <v>0</v>
      </c>
      <c r="H8078" t="inlineStr">
        <is>
          <t>photovoltaic facade installation, 3kWp, single-Si, laminated, integrated, at building</t>
        </is>
      </c>
      <c r="I8078" t="inlineStr">
        <is>
          <t>(2,2,1,1,1,3); Calculation with average annual yield and share of technologies. Lifetime: 30a.</t>
        </is>
      </c>
      <c r="K8078" t="inlineStr">
        <is>
          <t>residential</t>
        </is>
      </c>
      <c r="L8078">
        <f>L8077</f>
        <v>0.17766751537682748</v>
      </c>
      <c r="M8078" s="30">
        <f>INDEX(parameters!$D$41:$AG$178,MATCH('PV (extension)'!B8061,parameters!$C$41:$C$178,0),MATCH('PV (extension)'!A8078,parameters!$D$5:$AG$5,0))/L8078</f>
        <v>9.7518522438271929E-3</v>
      </c>
      <c r="N8078" t="inlineStr">
        <is>
          <t>façade</t>
        </is>
      </c>
      <c r="O8078">
        <f>INDEX(parameters!$C$196:$EJ$198,MATCH('PV (extension)'!N8078,parameters!$B$196:$B$198,0),MATCH('PV (extension)'!B8061,parameters!$C$195:$EJ$195,0))</f>
        <v>997.14622582707659</v>
      </c>
      <c r="P8078" t="n">
        <v>3</v>
      </c>
      <c r="Q8078" t="n">
        <v>30</v>
      </c>
      <c r="R8078">
        <f>Q8078*P8078*O8078</f>
        <v>89743.160324436889</v>
      </c>
      <c r="S8078">
        <f>1/R8078</f>
        <v>1.1142910461196472E-5</v>
      </c>
    </row>
    <row r="8079" s="29">
      <c r="A8079" t="inlineStr">
        <is>
          <t>photovoltaic facade installation, 3kWp, single-Si, panel, mounted, at building</t>
        </is>
      </c>
      <c r="B8079" s="30">
        <f>M8079*S8079</f>
        <v>1.0856999496972332E-7</v>
      </c>
      <c r="C8079" t="inlineStr">
        <is>
          <t>RER</t>
        </is>
      </c>
      <c r="D8079" t="inlineStr">
        <is>
          <t>unit</t>
        </is>
      </c>
      <c r="F8079" t="inlineStr">
        <is>
          <t>technosphere</t>
        </is>
      </c>
      <c r="G8079" t="n">
        <v>0</v>
      </c>
      <c r="H8079" t="inlineStr">
        <is>
          <t>photovoltaic facade installation, 3kWp, single-Si, panel, mounted, at building</t>
        </is>
      </c>
      <c r="I8079" t="inlineStr">
        <is>
          <t>(2,2,1,1,1,3); Calculation with average annual yield and share of technologies. Lifetime: 30a.</t>
        </is>
      </c>
      <c r="K8079" t="inlineStr">
        <is>
          <t>residential</t>
        </is>
      </c>
      <c r="L8079">
        <f>L8078</f>
        <v>0.17766751537682748</v>
      </c>
      <c r="M8079" s="30">
        <f>INDEX(parameters!$D$41:$AG$178,MATCH('PV (extension)'!B8061,parameters!$C$41:$C$178,0),MATCH('PV (extension)'!A8079,parameters!$D$5:$AG$5,0))/L8079</f>
        <v>9.7434144649911868E-3</v>
      </c>
      <c r="N8079" t="inlineStr">
        <is>
          <t>façade</t>
        </is>
      </c>
      <c r="O8079">
        <f>INDEX(parameters!$C$196:$EJ$198,MATCH('PV (extension)'!N8079,parameters!$B$196:$B$198,0),MATCH('PV (extension)'!B8061,parameters!$C$195:$EJ$195,0))</f>
        <v>997.14622582707659</v>
      </c>
      <c r="P8079" t="n">
        <v>3</v>
      </c>
      <c r="Q8079" t="n">
        <v>30</v>
      </c>
      <c r="R8079">
        <f>Q8079*P8079*O8079</f>
        <v>89743.160324436889</v>
      </c>
      <c r="S8079">
        <f>1/R8079</f>
        <v>1.1142910461196472E-5</v>
      </c>
    </row>
    <row r="8080" ht="16" customHeight="1" s="29">
      <c r="A8080" t="inlineStr">
        <is>
          <t>photovoltaic flat-roof installation, 3kWp, multi-Si, on roof</t>
        </is>
      </c>
      <c r="B8080" s="30">
        <f>M8080*S8080</f>
        <v>2.2293195727091125E-6</v>
      </c>
      <c r="C8080" t="inlineStr">
        <is>
          <t>RER</t>
        </is>
      </c>
      <c r="D8080" t="inlineStr">
        <is>
          <t>unit</t>
        </is>
      </c>
      <c r="F8080" t="inlineStr">
        <is>
          <t>technosphere</t>
        </is>
      </c>
      <c r="G8080" t="n">
        <v>0</v>
      </c>
      <c r="H8080" t="inlineStr">
        <is>
          <t>photovoltaic flat-roof installation, 3kWp, multi-Si, on roof</t>
        </is>
      </c>
      <c r="I8080" t="inlineStr">
        <is>
          <t>(2,2,1,1,1,3); Calculation with average annual yield and share of technologies. Lifetime: 30a.</t>
        </is>
      </c>
      <c r="K8080" t="inlineStr">
        <is>
          <t>residential</t>
        </is>
      </c>
      <c r="L8080">
        <f>L8079</f>
        <v>0.17766751537682748</v>
      </c>
      <c r="M8080" s="30">
        <f>INDEX(parameters!$D$41:$AG$178,MATCH('PV (extension)'!B8061,parameters!$C$41:$C$178,0),MATCH('PV (extension)'!A8080,parameters!$D$5:$AG$5,0))/L8080</f>
        <v>0.28494274666417674</v>
      </c>
      <c r="N8080" s="3" t="inlineStr">
        <is>
          <t>roof-top</t>
        </is>
      </c>
      <c r="O8080">
        <f>INDEX(parameters!$C$196:$EJ$198,MATCH('PV (extension)'!N8080,parameters!$B$196:$B$198,0),MATCH('PV (extension)'!B8061,parameters!$C$195:$EJ$195,0))</f>
        <v>1420.1779579961392</v>
      </c>
      <c r="P8080" t="n">
        <v>3</v>
      </c>
      <c r="Q8080" t="n">
        <v>30</v>
      </c>
      <c r="R8080">
        <f>Q8080*P8080*O8080</f>
        <v>127816.01621965252</v>
      </c>
      <c r="S8080">
        <f>1/R8080</f>
        <v>7.8237456429677372E-6</v>
      </c>
    </row>
    <row r="8081" ht="16" customHeight="1" s="29">
      <c r="A8081" t="inlineStr">
        <is>
          <t>photovoltaic flat-roof installation, 3kWp, single-Si, on roof</t>
        </is>
      </c>
      <c r="B8081" s="30">
        <f>M8081*S8081</f>
        <v>1.1636725239398516E-6</v>
      </c>
      <c r="C8081" t="inlineStr">
        <is>
          <t>RER</t>
        </is>
      </c>
      <c r="D8081" t="inlineStr">
        <is>
          <t>unit</t>
        </is>
      </c>
      <c r="F8081" t="inlineStr">
        <is>
          <t>technosphere</t>
        </is>
      </c>
      <c r="G8081" t="n">
        <v>0</v>
      </c>
      <c r="H8081" t="inlineStr">
        <is>
          <t>photovoltaic flat-roof installation, 3kWp, single-Si, on roof</t>
        </is>
      </c>
      <c r="I8081" t="inlineStr">
        <is>
          <t>(2,2,1,1,1,3); Calculation with average annual yield and share of technologies. Lifetime: 30a.</t>
        </is>
      </c>
      <c r="K8081" t="inlineStr">
        <is>
          <t>residential</t>
        </is>
      </c>
      <c r="L8081">
        <f>L8080</f>
        <v>0.17766751537682748</v>
      </c>
      <c r="M8081" s="30">
        <f>INDEX(parameters!$D$41:$AG$178,MATCH('PV (extension)'!B8061,parameters!$C$41:$C$178,0),MATCH('PV (extension)'!A8081,parameters!$D$5:$AG$5,0))/L8081</f>
        <v>0.14873598619426004</v>
      </c>
      <c r="N8081" s="3" t="inlineStr">
        <is>
          <t>roof-top</t>
        </is>
      </c>
      <c r="O8081">
        <f>INDEX(parameters!$C$196:$EJ$198,MATCH('PV (extension)'!N8081,parameters!$B$196:$B$198,0),MATCH('PV (extension)'!B8061,parameters!$C$195:$EJ$195,0))</f>
        <v>1420.1779579961392</v>
      </c>
      <c r="P8081" t="n">
        <v>3</v>
      </c>
      <c r="Q8081" t="n">
        <v>30</v>
      </c>
      <c r="R8081">
        <f>Q8081*P8081*O8081</f>
        <v>127816.01621965252</v>
      </c>
      <c r="S8081">
        <f>1/R8081</f>
        <v>7.8237456429677372E-6</v>
      </c>
    </row>
    <row r="8082" ht="16" customHeight="1" s="29">
      <c r="A8082" t="inlineStr">
        <is>
          <t>photovoltaic slanted-roof installation, 3kWp, CIS, panel, mounted, on roof</t>
        </is>
      </c>
      <c r="B8082" s="30">
        <f>M8082*S8082</f>
        <v>6.4364848787761379E-7</v>
      </c>
      <c r="C8082" t="inlineStr">
        <is>
          <t>CH</t>
        </is>
      </c>
      <c r="D8082" t="inlineStr">
        <is>
          <t>unit</t>
        </is>
      </c>
      <c r="F8082" t="inlineStr">
        <is>
          <t>technosphere</t>
        </is>
      </c>
      <c r="G8082" t="n">
        <v>0</v>
      </c>
      <c r="H8082" t="inlineStr">
        <is>
          <t>photovoltaic slanted-roof installation, 3kWp, CIS, panel, mounted, on roof</t>
        </is>
      </c>
      <c r="I8082" t="inlineStr">
        <is>
          <t>(2,2,1,1,1,3); Calculation with average annual yield and share of technologies. Lifetime: 30a.</t>
        </is>
      </c>
      <c r="K8082" t="inlineStr">
        <is>
          <t>residential</t>
        </is>
      </c>
      <c r="L8082">
        <f>L8081</f>
        <v>0.17766751537682748</v>
      </c>
      <c r="M8082" s="30">
        <f>INDEX(parameters!$D$41:$AG$178,MATCH('PV (extension)'!B8061,parameters!$C$41:$C$178,0),MATCH('PV (extension)'!A8082,parameters!$D$5:$AG$5,0))/L8082</f>
        <v>8.2268585566319899E-2</v>
      </c>
      <c r="N8082" s="3" t="inlineStr">
        <is>
          <t>roof-top</t>
        </is>
      </c>
      <c r="O8082">
        <f>INDEX(parameters!$C$196:$EJ$198,MATCH('PV (extension)'!N8082,parameters!$B$196:$B$198,0),MATCH('PV (extension)'!B8061,parameters!$C$195:$EJ$195,0))</f>
        <v>1420.1779579961392</v>
      </c>
      <c r="P8082" t="n">
        <v>3</v>
      </c>
      <c r="Q8082" t="n">
        <v>30</v>
      </c>
      <c r="R8082">
        <f>Q8082*P8082*O8082</f>
        <v>127816.01621965252</v>
      </c>
      <c r="S8082">
        <f>1/R8082</f>
        <v>7.8237456429677372E-6</v>
      </c>
    </row>
    <row r="8083" ht="16" customHeight="1" s="29">
      <c r="A8083" t="inlineStr">
        <is>
          <t>photovoltaic slanted-roof installation, 3kWp, CdTe, laminated, integrated, on roof</t>
        </is>
      </c>
      <c r="B8083" s="30">
        <f>M8083*S8083</f>
        <v>1.8022561290802178E-8</v>
      </c>
      <c r="C8083" t="inlineStr">
        <is>
          <t>CH</t>
        </is>
      </c>
      <c r="D8083" t="inlineStr">
        <is>
          <t>unit</t>
        </is>
      </c>
      <c r="F8083" t="inlineStr">
        <is>
          <t>technosphere</t>
        </is>
      </c>
      <c r="G8083" t="n">
        <v>0</v>
      </c>
      <c r="H8083" t="inlineStr">
        <is>
          <t>photovoltaic slanted-roof installation, 3kWp, CdTe, laminated, integrated, on roof</t>
        </is>
      </c>
      <c r="I8083" t="inlineStr">
        <is>
          <t>(2,2,1,1,1,3); Calculation with average annual yield and share of technologies. Lifetime: 30a.</t>
        </is>
      </c>
      <c r="K8083" t="inlineStr">
        <is>
          <t>residential</t>
        </is>
      </c>
      <c r="L8083">
        <f>L8082</f>
        <v>0.17766751537682748</v>
      </c>
      <c r="M8083" s="30">
        <f>INDEX(parameters!$D$41:$AG$178,MATCH('PV (extension)'!B8061,parameters!$C$41:$C$178,0),MATCH('PV (extension)'!A8083,parameters!$D$5:$AG$5,0))/L8083</f>
        <v>2.3035719862648527E-3</v>
      </c>
      <c r="N8083" s="3" t="inlineStr">
        <is>
          <t>roof-top</t>
        </is>
      </c>
      <c r="O8083">
        <f>INDEX(parameters!$C$196:$EJ$198,MATCH('PV (extension)'!N8083,parameters!$B$196:$B$198,0),MATCH('PV (extension)'!B8061,parameters!$C$195:$EJ$195,0))</f>
        <v>1420.1779579961392</v>
      </c>
      <c r="P8083" t="n">
        <v>3</v>
      </c>
      <c r="Q8083" t="n">
        <v>30</v>
      </c>
      <c r="R8083">
        <f>Q8083*P8083*O8083</f>
        <v>127816.01621965252</v>
      </c>
      <c r="S8083">
        <f>1/R8083</f>
        <v>7.8237456429677372E-6</v>
      </c>
    </row>
    <row r="8084" ht="16" customHeight="1" s="29">
      <c r="A8084" t="inlineStr">
        <is>
          <t>photovoltaic slanted-roof installation, 3kWp, multi-Si, laminated, integrated, on roof</t>
        </is>
      </c>
      <c r="B8084" s="30">
        <f>M8084*S8084</f>
        <v>1.0707309537697529E-7</v>
      </c>
      <c r="C8084" t="inlineStr">
        <is>
          <t>RER</t>
        </is>
      </c>
      <c r="D8084" t="inlineStr">
        <is>
          <t>unit</t>
        </is>
      </c>
      <c r="F8084" t="inlineStr">
        <is>
          <t>technosphere</t>
        </is>
      </c>
      <c r="G8084" t="n">
        <v>0</v>
      </c>
      <c r="H8084" t="inlineStr">
        <is>
          <t>photovoltaic slanted-roof installation, 3kWp, multi-Si, laminated, integrated, on roof</t>
        </is>
      </c>
      <c r="I8084" t="inlineStr">
        <is>
          <t>(2,2,1,1,1,3); Calculation with average annual yield and share of technologies. Lifetime: 30a.</t>
        </is>
      </c>
      <c r="K8084" t="inlineStr">
        <is>
          <t>residential</t>
        </is>
      </c>
      <c r="L8084">
        <f>L8083</f>
        <v>0.17766751537682748</v>
      </c>
      <c r="M8084" s="30">
        <f>INDEX(parameters!$D$41:$AG$178,MATCH('PV (extension)'!B8061,parameters!$C$41:$C$178,0),MATCH('PV (extension)'!A8084,parameters!$D$5:$AG$5,0))/L8084</f>
        <v>1.3685656495391874E-2</v>
      </c>
      <c r="N8084" s="3" t="inlineStr">
        <is>
          <t>roof-top</t>
        </is>
      </c>
      <c r="O8084">
        <f>INDEX(parameters!$C$196:$EJ$198,MATCH('PV (extension)'!N8084,parameters!$B$196:$B$198,0),MATCH('PV (extension)'!B8061,parameters!$C$195:$EJ$195,0))</f>
        <v>1420.1779579961392</v>
      </c>
      <c r="P8084" t="n">
        <v>3</v>
      </c>
      <c r="Q8084" t="n">
        <v>30</v>
      </c>
      <c r="R8084">
        <f>Q8084*P8084*O8084</f>
        <v>127816.01621965252</v>
      </c>
      <c r="S8084">
        <f>1/R8084</f>
        <v>7.8237456429677372E-6</v>
      </c>
    </row>
    <row r="8085" ht="16" customHeight="1" s="29">
      <c r="A8085" t="inlineStr">
        <is>
          <t>photovoltaic slanted-roof installation, 3kWp, multi-Si, panel, mounted, on roof</t>
        </is>
      </c>
      <c r="B8085" s="30">
        <f>M8085*S8085</f>
        <v>1.8327110762515925E-6</v>
      </c>
      <c r="C8085" t="inlineStr">
        <is>
          <t>RER</t>
        </is>
      </c>
      <c r="D8085" t="inlineStr">
        <is>
          <t>unit</t>
        </is>
      </c>
      <c r="F8085" t="inlineStr">
        <is>
          <t>technosphere</t>
        </is>
      </c>
      <c r="G8085" t="n">
        <v>0</v>
      </c>
      <c r="H8085" t="inlineStr">
        <is>
          <t>photovoltaic slanted-roof installation, 3kWp, multi-Si, panel, mounted, on roof</t>
        </is>
      </c>
      <c r="I8085" t="inlineStr">
        <is>
          <t>(2,2,1,1,1,3); Calculation with average annual yield and share of technologies. Lifetime: 30a.</t>
        </is>
      </c>
      <c r="K8085" t="inlineStr">
        <is>
          <t>residential</t>
        </is>
      </c>
      <c r="L8085">
        <f>L8084</f>
        <v>0.17766751537682748</v>
      </c>
      <c r="M8085" s="30">
        <f>INDEX(parameters!$D$41:$AG$178,MATCH('PV (extension)'!B8061,parameters!$C$41:$C$178,0),MATCH('PV (extension)'!A8085,parameters!$D$5:$AG$5,0))/L8085</f>
        <v>0.23424982864811036</v>
      </c>
      <c r="N8085" s="3" t="inlineStr">
        <is>
          <t>roof-top</t>
        </is>
      </c>
      <c r="O8085">
        <f>INDEX(parameters!$C$196:$EJ$198,MATCH('PV (extension)'!N8085,parameters!$B$196:$B$198,0),MATCH('PV (extension)'!B8061,parameters!$C$195:$EJ$195,0))</f>
        <v>1420.1779579961392</v>
      </c>
      <c r="P8085" t="n">
        <v>3</v>
      </c>
      <c r="Q8085" t="n">
        <v>30</v>
      </c>
      <c r="R8085">
        <f>Q8085*P8085*O8085</f>
        <v>127816.01621965252</v>
      </c>
      <c r="S8085">
        <f>1/R8085</f>
        <v>7.8237456429677372E-6</v>
      </c>
    </row>
    <row r="8086" ht="16" customHeight="1" s="29">
      <c r="A8086" t="inlineStr">
        <is>
          <t>photovoltaic slanted-roof installation, 3kWp, single-Si, laminated, integrated, on roof</t>
        </is>
      </c>
      <c r="B8086" s="30">
        <f>M8086*S8086</f>
        <v>5.6587733933712603E-8</v>
      </c>
      <c r="C8086" t="inlineStr">
        <is>
          <t>RER</t>
        </is>
      </c>
      <c r="D8086" t="inlineStr">
        <is>
          <t>unit</t>
        </is>
      </c>
      <c r="F8086" t="inlineStr">
        <is>
          <t>technosphere</t>
        </is>
      </c>
      <c r="G8086" t="n">
        <v>0</v>
      </c>
      <c r="H8086" t="inlineStr">
        <is>
          <t>photovoltaic slanted-roof installation, 3kWp, single-Si, laminated, integrated, on roof</t>
        </is>
      </c>
      <c r="I8086" t="inlineStr">
        <is>
          <t>(2,2,1,1,1,3); Calculation with average annual yield and share of technologies. Lifetime: 30a.</t>
        </is>
      </c>
      <c r="K8086" t="inlineStr">
        <is>
          <t>residential</t>
        </is>
      </c>
      <c r="L8086">
        <f>L8085</f>
        <v>0.17766751537682748</v>
      </c>
      <c r="M8086" s="30">
        <f>INDEX(parameters!$D$41:$AG$178,MATCH('PV (extension)'!B8061,parameters!$C$41:$C$178,0),MATCH('PV (extension)'!A8086,parameters!$D$5:$AG$5,0))/L8086</f>
        <v>7.2328187183047909E-3</v>
      </c>
      <c r="N8086" s="3" t="inlineStr">
        <is>
          <t>roof-top</t>
        </is>
      </c>
      <c r="O8086">
        <f>INDEX(parameters!$C$196:$EJ$198,MATCH('PV (extension)'!N8086,parameters!$B$196:$B$198,0),MATCH('PV (extension)'!B8061,parameters!$C$195:$EJ$195,0))</f>
        <v>1420.1779579961392</v>
      </c>
      <c r="P8086" t="n">
        <v>3</v>
      </c>
      <c r="Q8086" t="n">
        <v>30</v>
      </c>
      <c r="R8086">
        <f>Q8086*P8086*O8086</f>
        <v>127816.01621965252</v>
      </c>
      <c r="S8086">
        <f>1/R8086</f>
        <v>7.8237456429677372E-6</v>
      </c>
    </row>
    <row r="8087" ht="16" customHeight="1" s="29">
      <c r="A8087" t="inlineStr">
        <is>
          <t>photovoltaic slanted-roof installation, 3kWp, single-Si, panel, mounted, on roof</t>
        </is>
      </c>
      <c r="B8087" s="30">
        <f>M8087*S8087</f>
        <v>9.5778747188092712E-7</v>
      </c>
      <c r="C8087" t="inlineStr">
        <is>
          <t>RER</t>
        </is>
      </c>
      <c r="D8087" t="inlineStr">
        <is>
          <t>unit</t>
        </is>
      </c>
      <c r="F8087" t="inlineStr">
        <is>
          <t>technosphere</t>
        </is>
      </c>
      <c r="G8087" t="n">
        <v>0</v>
      </c>
      <c r="H8087" t="inlineStr">
        <is>
          <t>photovoltaic slanted-roof installation, 3kWp, single-Si, panel, mounted, on roof</t>
        </is>
      </c>
      <c r="I8087" t="inlineStr">
        <is>
          <t>(2,2,1,1,1,3); Calculation with average annual yield and share of technologies. Lifetime: 30a.</t>
        </is>
      </c>
      <c r="K8087" t="inlineStr">
        <is>
          <t>residential</t>
        </is>
      </c>
      <c r="L8087">
        <f>L8086</f>
        <v>0.17766751537682748</v>
      </c>
      <c r="M8087" s="30">
        <f>INDEX(parameters!$D$41:$AG$178,MATCH('PV (extension)'!B8061,parameters!$C$41:$C$178,0),MATCH('PV (extension)'!A8087,parameters!$D$5:$AG$5,0))/L8087</f>
        <v>0.12242057904091255</v>
      </c>
      <c r="N8087" s="3" t="inlineStr">
        <is>
          <t>roof-top</t>
        </is>
      </c>
      <c r="O8087">
        <f>INDEX(parameters!$C$196:$EJ$198,MATCH('PV (extension)'!N8087,parameters!$B$196:$B$198,0),MATCH('PV (extension)'!B8061,parameters!$C$195:$EJ$195,0))</f>
        <v>1420.1779579961392</v>
      </c>
      <c r="P8087" t="n">
        <v>3</v>
      </c>
      <c r="Q8087" t="n">
        <v>30</v>
      </c>
      <c r="R8087">
        <f>Q8087*P8087*O8087</f>
        <v>127816.01621965252</v>
      </c>
      <c r="S8087">
        <f>1/R8087</f>
        <v>7.8237456429677372E-6</v>
      </c>
    </row>
    <row r="8088" s="29">
      <c r="A8088" t="inlineStr">
        <is>
          <t>market for tap water</t>
        </is>
      </c>
      <c r="B8088" t="n">
        <v>0.0037026</v>
      </c>
      <c r="C8088" t="inlineStr">
        <is>
          <t>Europe without Switzerland</t>
        </is>
      </c>
      <c r="D8088" t="inlineStr">
        <is>
          <t>kilogram</t>
        </is>
      </c>
      <c r="F8088" t="inlineStr">
        <is>
          <t>technosphere</t>
        </is>
      </c>
      <c r="G8088" t="n">
        <v>0</v>
      </c>
      <c r="H8088" t="inlineStr">
        <is>
          <t>tap water</t>
        </is>
      </c>
      <c r="I8088" t="inlineStr">
        <is>
          <t>(2,2,1,1,1,3); Estimation 20l/m2 panel</t>
        </is>
      </c>
    </row>
    <row r="8089" s="29">
      <c r="A8089" t="inlineStr">
        <is>
          <t>treatment of wastewater, from residence, capacity 1.1E10l/year</t>
        </is>
      </c>
      <c r="B8089" t="n">
        <v>-3.3323e-06</v>
      </c>
      <c r="C8089" t="inlineStr">
        <is>
          <t>CH</t>
        </is>
      </c>
      <c r="D8089" t="inlineStr">
        <is>
          <t>cubic meter</t>
        </is>
      </c>
      <c r="F8089" t="inlineStr">
        <is>
          <t>technosphere</t>
        </is>
      </c>
      <c r="G8089" t="n">
        <v>0</v>
      </c>
      <c r="H8089" t="inlineStr">
        <is>
          <t>wastewater, from residence</t>
        </is>
      </c>
      <c r="I8089" t="inlineStr">
        <is>
          <t>(2,2,1,1,1,3); Estimation 20l/m2 panel</t>
        </is>
      </c>
    </row>
    <row r="8090" s="29"/>
    <row r="8091" customFormat="1" s="28">
      <c r="A8091" s="28" t="inlineStr">
        <is>
          <t>Activity</t>
        </is>
      </c>
      <c r="B8091" s="28" t="inlineStr">
        <is>
          <t>electricity production, photovoltaic, commercial</t>
        </is>
      </c>
    </row>
    <row r="8092">
      <c r="A8092" t="inlineStr">
        <is>
          <t>comment</t>
        </is>
      </c>
      <c r="B809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")&amp;HLOOKUP(B8093,parameters!$C$195:$EJ$198,2,0)&amp;" kWh/kWp.
Annual output, Facade: "&amp;HLOOKUP(B8093,parameters!$C$195:$EJ$198,3,0)&amp;" kWh/kWp.
Annual output, Open-ground: "&amp;HLOOKUP(B8093,parameters!$C$195:$EJ$198,4,0)&amp;_xlfn._LONGTEXT("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")&amp;VLOOKUP(B8093,'extension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1420.17795799614 kWh/kWp.
Annual output, Facade: 997.146225827077 kWh/kWp.
Annual output, Open-ground: 1510.82761488951 kWh/kWp.
Amount of solar energy transformed to electricity. Waste heat emission due to losses of electricity in the system.
Technology:  Electricity production with grid-connected photovoltaic power plants.
Time period:  Time of publications
Production volume: 27.3 GWh in 2025.
Sampling:  Statistical data and model calculations
Extrapolations:  Use of PV technology data investigated for other countries (Switzerland). Correction of average yield with Swiss data.
Uncertainty:  None
Author: Romain Sacchi, PSI, romain.sacchi@psi.ch</v>
      </c>
    </row>
    <row r="8093" s="29">
      <c r="A8093" t="inlineStr">
        <is>
          <t>location</t>
        </is>
      </c>
      <c r="B8093" t="inlineStr">
        <is>
          <t>CD</t>
        </is>
      </c>
    </row>
    <row r="8094" s="29">
      <c r="A8094" t="inlineStr">
        <is>
          <t>production amount</t>
        </is>
      </c>
      <c r="B8094" t="n">
        <v>1</v>
      </c>
    </row>
    <row r="8095" s="29">
      <c r="A8095" t="inlineStr">
        <is>
          <t>reference product</t>
        </is>
      </c>
      <c r="B8095" t="inlineStr">
        <is>
          <t>electricity, low voltage</t>
        </is>
      </c>
    </row>
    <row r="8096" s="29">
      <c r="A8096" t="inlineStr">
        <is>
          <t>source</t>
        </is>
      </c>
      <c r="B809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097" s="29">
      <c r="A8097" t="inlineStr">
        <is>
          <t>type</t>
        </is>
      </c>
      <c r="B8097" t="inlineStr">
        <is>
          <t>process</t>
        </is>
      </c>
    </row>
    <row r="8098" s="29">
      <c r="A8098" t="inlineStr">
        <is>
          <t>unit</t>
        </is>
      </c>
      <c r="B8098" t="inlineStr">
        <is>
          <t>kilowatt hour</t>
        </is>
      </c>
    </row>
    <row r="8099" s="29">
      <c r="A8099" t="inlineStr">
        <is>
          <t>Exchanges</t>
        </is>
      </c>
    </row>
    <row r="8100" customFormat="1" s="28">
      <c r="A8100" s="28" t="inlineStr">
        <is>
          <t>name</t>
        </is>
      </c>
      <c r="B8100" s="28" t="inlineStr">
        <is>
          <t>amount</t>
        </is>
      </c>
      <c r="C8100" s="28" t="inlineStr">
        <is>
          <t>location</t>
        </is>
      </c>
      <c r="D8100" s="28" t="inlineStr">
        <is>
          <t>unit</t>
        </is>
      </c>
      <c r="E8100" s="28" t="inlineStr">
        <is>
          <t>categories</t>
        </is>
      </c>
      <c r="F8100" s="28" t="inlineStr">
        <is>
          <t>type</t>
        </is>
      </c>
      <c r="G8100" s="28" t="inlineStr">
        <is>
          <t>uncertainty type</t>
        </is>
      </c>
      <c r="H8100" s="28" t="inlineStr">
        <is>
          <t>reference product</t>
        </is>
      </c>
      <c r="I8100" s="28" t="inlineStr">
        <is>
          <t>comment</t>
        </is>
      </c>
      <c r="J8100" s="28" t="inlineStr">
        <is>
          <t>production volume</t>
        </is>
      </c>
      <c r="K8100" s="28" t="inlineStr">
        <is>
          <t>scope</t>
        </is>
      </c>
      <c r="L8100" s="28" t="inlineStr">
        <is>
          <t>scope share</t>
        </is>
      </c>
      <c r="M8100" s="28" t="inlineStr">
        <is>
          <t>tech share</t>
        </is>
      </c>
      <c r="N8100" s="28" t="inlineStr">
        <is>
          <t>installation</t>
        </is>
      </c>
      <c r="O8100" s="28" t="inlineStr">
        <is>
          <t>productivity</t>
        </is>
      </c>
      <c r="P8100" s="28" t="inlineStr">
        <is>
          <t>kWp</t>
        </is>
      </c>
      <c r="Q8100" s="28" t="inlineStr">
        <is>
          <t>lifetime</t>
        </is>
      </c>
      <c r="R8100" s="28" t="inlineStr">
        <is>
          <t>lifetime production</t>
        </is>
      </c>
      <c r="S8100" s="28" t="inlineStr">
        <is>
          <t>inverted lifetime production</t>
        </is>
      </c>
    </row>
    <row r="8101" s="29">
      <c r="A8101" t="inlineStr">
        <is>
          <t>Energy, solar, converted</t>
        </is>
      </c>
      <c r="B8101" t="n">
        <v>3.8503</v>
      </c>
      <c r="D8101" t="inlineStr">
        <is>
          <t>megajoule</t>
        </is>
      </c>
      <c r="E8101" t="inlineStr">
        <is>
          <t>natural resource::in air</t>
        </is>
      </c>
      <c r="F8101" t="inlineStr">
        <is>
          <t>biosphere</t>
        </is>
      </c>
      <c r="G8101" t="n">
        <v>0</v>
      </c>
      <c r="I8101" t="inlineStr">
        <is>
          <t>(2,2,1,1,1,3); Energy loss in the system</t>
        </is>
      </c>
    </row>
    <row r="8102" s="29">
      <c r="A8102" t="inlineStr">
        <is>
          <t>Heat, waste</t>
        </is>
      </c>
      <c r="B8102" t="n">
        <v>0.25027</v>
      </c>
      <c r="D8102" t="inlineStr">
        <is>
          <t>megajoule</t>
        </is>
      </c>
      <c r="E8102" t="inlineStr">
        <is>
          <t>air</t>
        </is>
      </c>
      <c r="F8102" t="inlineStr">
        <is>
          <t>biosphere</t>
        </is>
      </c>
      <c r="G8102" t="n">
        <v>0</v>
      </c>
      <c r="I8102" t="inlineStr">
        <is>
          <t>(1,na,na,na,na,na); Calculation with average annual output and share of technologies; Average degradation of 10.5% included</t>
        </is>
      </c>
    </row>
    <row r="8103" s="29">
      <c r="A8103" t="inlineStr">
        <is>
          <t>electricity production, photovoltaic, commercial</t>
        </is>
      </c>
      <c r="B8103" t="n">
        <v>1</v>
      </c>
      <c r="C8103" t="inlineStr">
        <is>
          <t>CD</t>
        </is>
      </c>
      <c r="D8103" t="inlineStr">
        <is>
          <t>kilowatt hour</t>
        </is>
      </c>
      <c r="E8103" t="inlineStr">
        <is>
          <t>photovoltaic::power plants</t>
        </is>
      </c>
      <c r="F8103" t="inlineStr">
        <is>
          <t>production</t>
        </is>
      </c>
      <c r="G8103" t="n">
        <v>0</v>
      </c>
      <c r="H8103" t="inlineStr">
        <is>
          <t>electricity, low voltage</t>
        </is>
      </c>
      <c r="J8103">
        <f>VLOOKUP(C8103,'extension - production vol'!$B$6:$D$235,3,0)</f>
        <v>27.3</v>
      </c>
    </row>
    <row r="8104" ht="16" customHeight="1" s="29">
      <c r="A8104" t="inlineStr">
        <is>
          <t>photovoltaic flat-roof installation, 156 kWp, multi-Si, on roof</t>
        </is>
      </c>
      <c r="B8104" s="30">
        <f>M8104*S8104</f>
        <v>1.84727341663033E-8</v>
      </c>
      <c r="C8104" t="inlineStr">
        <is>
          <t>CH</t>
        </is>
      </c>
      <c r="D8104" t="inlineStr">
        <is>
          <t>unit</t>
        </is>
      </c>
      <c r="F8104" t="inlineStr">
        <is>
          <t>technosphere</t>
        </is>
      </c>
      <c r="G8104" t="n">
        <v>0</v>
      </c>
      <c r="H8104" t="inlineStr">
        <is>
          <t>photovoltaic flat-roof installation, 156 kWp, multi-Si, on roof</t>
        </is>
      </c>
      <c r="I8104" t="inlineStr">
        <is>
          <t>(2,2,1,1,1,3); Calculation with average annual yield and share of technologies. Lifetime: 30a.</t>
        </is>
      </c>
      <c r="K8104" t="inlineStr">
        <is>
          <t>commercial</t>
        </is>
      </c>
      <c r="L8104">
        <f>IF(K8104="residential",VLOOKUP(B8093,parameters!$C$41:$AG$178,18,0),IF(K8104="commercial",1-VLOOKUP(B8093,parameters!$C$41:$AG$178,18,0),1))</f>
        <v>0.82233248462317254</v>
      </c>
      <c r="M8104" s="30">
        <f>INDEX(parameters!$D$41:$AG$178,MATCH('PV (extension)'!B8093,parameters!$C$41:$C$178,0),MATCH('PV (extension)'!A8104,parameters!$D$5:$AG$5,0))/L8104</f>
        <v>0.12277778707072071</v>
      </c>
      <c r="N8104" s="3" t="inlineStr">
        <is>
          <t>roof-top</t>
        </is>
      </c>
      <c r="O8104">
        <f>INDEX(parameters!$C$196:$EJ$198,MATCH('PV (extension)'!N8104,parameters!$B$196:$B$198,0),MATCH('PV (extension)'!B8093,parameters!$C$195:$EJ$195,0))</f>
        <v>1420.1779579961392</v>
      </c>
      <c r="P8104" t="n">
        <v>156</v>
      </c>
      <c r="Q8104" t="n">
        <v>30</v>
      </c>
      <c r="R8104">
        <f>Q8104*P8104*O8104</f>
        <v>6646432.8434219314</v>
      </c>
      <c r="S8104">
        <f>1/R8104</f>
        <v>1.5045664698014878E-7</v>
      </c>
    </row>
    <row r="8105" ht="16" customHeight="1" s="29">
      <c r="A8105" t="inlineStr">
        <is>
          <t>photovoltaic flat-roof installation, 156 kWp, single-Si, on roof</t>
        </is>
      </c>
      <c r="B8105" s="30">
        <f>M8105*S8105</f>
        <v>9.6494868054912854E-9</v>
      </c>
      <c r="C8105" t="inlineStr">
        <is>
          <t>CH</t>
        </is>
      </c>
      <c r="D8105" t="inlineStr">
        <is>
          <t>unit</t>
        </is>
      </c>
      <c r="F8105" t="inlineStr">
        <is>
          <t>technosphere</t>
        </is>
      </c>
      <c r="G8105" t="n">
        <v>0</v>
      </c>
      <c r="H8105" t="inlineStr">
        <is>
          <t>photovoltaic flat-roof installation, 156 kWp, single-Si, on roof</t>
        </is>
      </c>
      <c r="I8105" t="inlineStr">
        <is>
          <t>(2,2,1,1,1,3); Calculation with average annual yield and share of technologies. Lifetime: 30a.</t>
        </is>
      </c>
      <c r="K8105" t="inlineStr">
        <is>
          <t>commercial</t>
        </is>
      </c>
      <c r="L8105">
        <f>L8104</f>
        <v>0.82233248462317254</v>
      </c>
      <c r="M8105" s="30">
        <f>INDEX(parameters!$D$41:$AG$178,MATCH('PV (extension)'!B8093,parameters!$C$41:$C$178,0),MATCH('PV (extension)'!A8105,parameters!$D$5:$AG$5,0))/L8105</f>
        <v>6.4134666026183854E-2</v>
      </c>
      <c r="N8105" s="3" t="inlineStr">
        <is>
          <t>roof-top</t>
        </is>
      </c>
      <c r="O8105">
        <f>INDEX(parameters!$C$196:$EJ$198,MATCH('PV (extension)'!N8105,parameters!$B$196:$B$198,0),MATCH('PV (extension)'!B8093,parameters!$C$195:$EJ$195,0))</f>
        <v>1420.1779579961392</v>
      </c>
      <c r="P8105" t="n">
        <v>156</v>
      </c>
      <c r="Q8105" t="n">
        <v>30</v>
      </c>
      <c r="R8105">
        <f>Q8105*P8105*O8105</f>
        <v>6646432.8434219314</v>
      </c>
      <c r="S8105">
        <f>1/R8105</f>
        <v>1.5045664698014878E-7</v>
      </c>
    </row>
    <row r="8106" s="29">
      <c r="A8106" t="inlineStr">
        <is>
          <t>photovoltaic open ground installation, 570 kWp, CIS, on open ground</t>
        </is>
      </c>
      <c r="B8106" s="30">
        <f>M8106*S8106</f>
        <v>4.7560110019463904E-10</v>
      </c>
      <c r="C8106" t="inlineStr">
        <is>
          <t>RER</t>
        </is>
      </c>
      <c r="D8106" t="inlineStr">
        <is>
          <t>unit</t>
        </is>
      </c>
      <c r="F8106" t="inlineStr">
        <is>
          <t>technosphere</t>
        </is>
      </c>
      <c r="G8106" t="n">
        <v>0</v>
      </c>
      <c r="H8106" t="inlineStr">
        <is>
          <t>photovoltaic open ground installation, 570 kWp, CIS, on open ground</t>
        </is>
      </c>
      <c r="I8106" t="inlineStr">
        <is>
          <t>(2,2,1,1,1,3); Calculation with average annual yield and share of technologies. Lifetime: 30a.</t>
        </is>
      </c>
      <c r="K8106" t="inlineStr">
        <is>
          <t>commercial</t>
        </is>
      </c>
      <c r="L8106">
        <f>L8105</f>
        <v>0.82233248462317254</v>
      </c>
      <c r="M8106" s="30">
        <f>INDEX(parameters!$D$41:$AG$178,MATCH('PV (extension)'!B8093,parameters!$C$41:$C$178,0),MATCH('PV (extension)'!A8106,parameters!$D$5:$AG$5,0))/L8106</f>
        <v>1.2287226816964775E-2</v>
      </c>
      <c r="N8106" t="inlineStr">
        <is>
          <t>central</t>
        </is>
      </c>
      <c r="O8106">
        <f>INDEX(parameters!$C$196:$EJ$198,MATCH('PV (extension)'!N8106,parameters!$B$196:$B$198,0),MATCH('PV (extension)'!B8093,parameters!$C$195:$EJ$195,0))</f>
        <v>1510.82761488951</v>
      </c>
      <c r="P8106" t="n">
        <v>570</v>
      </c>
      <c r="Q8106" t="n">
        <v>30</v>
      </c>
      <c r="R8106">
        <f>Q8106*P8106*O8106</f>
        <v>25835152.214610621</v>
      </c>
      <c r="S8106">
        <f>1/R8106</f>
        <v>3.8706952128366693E-8</v>
      </c>
    </row>
    <row r="8107" s="29">
      <c r="A8107" t="inlineStr">
        <is>
          <t>photovoltaic open ground installation, 570 kWp, CdTe, on open ground</t>
        </is>
      </c>
      <c r="B8107" s="30">
        <f>M8107*S8107</f>
        <v>3.4937290202367534E-9</v>
      </c>
      <c r="C8107" t="inlineStr">
        <is>
          <t>RER</t>
        </is>
      </c>
      <c r="D8107" t="inlineStr">
        <is>
          <t>unit</t>
        </is>
      </c>
      <c r="F8107" t="inlineStr">
        <is>
          <t>technosphere</t>
        </is>
      </c>
      <c r="G8107" t="n">
        <v>0</v>
      </c>
      <c r="H8107" t="inlineStr">
        <is>
          <t>photovoltaic open ground installation, 570 kWp, CdTe, on open ground</t>
        </is>
      </c>
      <c r="I8107" t="inlineStr">
        <is>
          <t>(2,2,1,1,1,3); Calculation with average annual yield and share of technologies. Lifetime: 30a.</t>
        </is>
      </c>
      <c r="K8107" t="inlineStr">
        <is>
          <t>commercial</t>
        </is>
      </c>
      <c r="L8107">
        <f>L8106</f>
        <v>0.82233248462317254</v>
      </c>
      <c r="M8107" s="30">
        <f>INDEX(parameters!$D$41:$AG$178,MATCH('PV (extension)'!B8093,parameters!$C$41:$C$178,0),MATCH('PV (extension)'!A8107,parameters!$D$5:$AG$5,0))/L8107</f>
        <v>9.0261021034418951E-2</v>
      </c>
      <c r="N8107" t="inlineStr">
        <is>
          <t>central</t>
        </is>
      </c>
      <c r="O8107">
        <f>INDEX(parameters!$C$196:$EJ$198,MATCH('PV (extension)'!N8107,parameters!$B$196:$B$198,0),MATCH('PV (extension)'!B8093,parameters!$C$195:$EJ$195,0))</f>
        <v>1510.82761488951</v>
      </c>
      <c r="P8107" t="n">
        <v>570</v>
      </c>
      <c r="Q8107" t="n">
        <v>30</v>
      </c>
      <c r="R8107">
        <f>Q8107*P8107*O8107</f>
        <v>25835152.214610621</v>
      </c>
      <c r="S8107">
        <f>1/R8107</f>
        <v>3.8706952128366693E-8</v>
      </c>
    </row>
    <row r="8108" s="29">
      <c r="A8108" t="inlineStr">
        <is>
          <t>photovoltaic open ground installation, 570 kWp, micro-Si, on open ground</t>
        </is>
      </c>
      <c r="B8108" s="30">
        <f>M8108*S8108</f>
        <v>3.7031048407906429E-11</v>
      </c>
      <c r="C8108" t="inlineStr">
        <is>
          <t>RER</t>
        </is>
      </c>
      <c r="D8108" t="inlineStr">
        <is>
          <t>unit</t>
        </is>
      </c>
      <c r="F8108" t="inlineStr">
        <is>
          <t>technosphere</t>
        </is>
      </c>
      <c r="G8108" t="n">
        <v>0</v>
      </c>
      <c r="H8108" t="inlineStr">
        <is>
          <t>photovoltaic open ground installation, 570 kWp, micro-Si, on open ground</t>
        </is>
      </c>
      <c r="I8108" t="inlineStr">
        <is>
          <t>(2,2,1,1,1,3); Calculation with average annual yield and share of technologies. Lifetime: 30a.</t>
        </is>
      </c>
      <c r="K8108" t="inlineStr">
        <is>
          <t>commercial</t>
        </is>
      </c>
      <c r="L8108">
        <f>L8107</f>
        <v>0.82233248462317254</v>
      </c>
      <c r="M8108" s="30">
        <f>INDEX(parameters!$D$41:$AG$178,MATCH('PV (extension)'!B8093,parameters!$C$41:$C$178,0),MATCH('PV (extension)'!A8108,parameters!$D$5:$AG$5,0))/L8108</f>
        <v>9.5670277228487681E-4</v>
      </c>
      <c r="N8108" t="inlineStr">
        <is>
          <t>central</t>
        </is>
      </c>
      <c r="O8108">
        <f>INDEX(parameters!$C$196:$EJ$198,MATCH('PV (extension)'!N8108,parameters!$B$196:$B$198,0),MATCH('PV (extension)'!B8093,parameters!$C$195:$EJ$195,0))</f>
        <v>1510.82761488951</v>
      </c>
      <c r="P8108" t="n">
        <v>570</v>
      </c>
      <c r="Q8108" t="n">
        <v>30</v>
      </c>
      <c r="R8108">
        <f>Q8108*P8108*O8108</f>
        <v>25835152.214610621</v>
      </c>
      <c r="S8108">
        <f>1/R8108</f>
        <v>3.8706952128366693E-8</v>
      </c>
    </row>
    <row r="8109" s="29">
      <c r="A8109" t="inlineStr">
        <is>
          <t>photovoltaic open ground installation, 570 kWp, multi-Si, on open ground</t>
        </is>
      </c>
      <c r="B8109" s="30">
        <f>M8109*S8109</f>
        <v>1.2392410869028958E-8</v>
      </c>
      <c r="C8109" t="inlineStr">
        <is>
          <t>RER</t>
        </is>
      </c>
      <c r="D8109" t="inlineStr">
        <is>
          <t>unit</t>
        </is>
      </c>
      <c r="F8109" t="inlineStr">
        <is>
          <t>technosphere</t>
        </is>
      </c>
      <c r="G8109" t="n">
        <v>0</v>
      </c>
      <c r="H8109" t="inlineStr">
        <is>
          <t>photovoltaic open ground installation, 570 kWp, multi-Si, on open ground</t>
        </is>
      </c>
      <c r="I8109" t="inlineStr">
        <is>
          <t>(2,2,1,1,1,3); Calculation with average annual yield and share of technologies. Lifetime: 30a.</t>
        </is>
      </c>
      <c r="K8109" t="inlineStr">
        <is>
          <t>commercial</t>
        </is>
      </c>
      <c r="L8109">
        <f>L8108</f>
        <v>0.82233248462317254</v>
      </c>
      <c r="M8109" s="30">
        <f>INDEX(parameters!$D$41:$AG$178,MATCH('PV (extension)'!B8093,parameters!$C$41:$C$178,0),MATCH('PV (extension)'!A8109,parameters!$D$5:$AG$5,0))/L8109</f>
        <v>0.32015982110735819</v>
      </c>
      <c r="N8109" t="inlineStr">
        <is>
          <t>central</t>
        </is>
      </c>
      <c r="O8109">
        <f>INDEX(parameters!$C$196:$EJ$198,MATCH('PV (extension)'!N8109,parameters!$B$196:$B$198,0),MATCH('PV (extension)'!B8093,parameters!$C$195:$EJ$195,0))</f>
        <v>1510.82761488951</v>
      </c>
      <c r="P8109" t="n">
        <v>570</v>
      </c>
      <c r="Q8109" t="n">
        <v>30</v>
      </c>
      <c r="R8109">
        <f>Q8109*P8109*O8109</f>
        <v>25835152.214610621</v>
      </c>
      <c r="S8109">
        <f>1/R8109</f>
        <v>3.8706952128366693E-8</v>
      </c>
    </row>
    <row r="8110" s="29">
      <c r="A8110" t="inlineStr">
        <is>
          <t>photovoltaic open ground installation, 570 kWp, single-Si, on open ground</t>
        </is>
      </c>
      <c r="B8110" s="30">
        <f>M8110*S8110</f>
        <v>6.5734682496223886E-9</v>
      </c>
      <c r="C8110" t="inlineStr">
        <is>
          <t>RER</t>
        </is>
      </c>
      <c r="D8110" t="inlineStr">
        <is>
          <t>unit</t>
        </is>
      </c>
      <c r="F8110" t="inlineStr">
        <is>
          <t>technosphere</t>
        </is>
      </c>
      <c r="G8110" t="n">
        <v>0</v>
      </c>
      <c r="H8110" t="inlineStr">
        <is>
          <t>photovoltaic open ground installation, 570 kWp, single-Si, on open ground</t>
        </is>
      </c>
      <c r="I8110" t="inlineStr">
        <is>
          <t>(2,2,1,1,1,3); Calculation with average annual yield and share of technologies. Lifetime: 30a.</t>
        </is>
      </c>
      <c r="K8110" t="inlineStr">
        <is>
          <t>commercial</t>
        </is>
      </c>
      <c r="L8110">
        <f>L8109</f>
        <v>0.82233248462317254</v>
      </c>
      <c r="M8110" s="30">
        <f>INDEX(parameters!$D$41:$AG$178,MATCH('PV (extension)'!B8093,parameters!$C$41:$C$178,0),MATCH('PV (extension)'!A8110,parameters!$D$5:$AG$5,0))/L8110</f>
        <v>0.16982655280690445</v>
      </c>
      <c r="N8110" t="inlineStr">
        <is>
          <t>central</t>
        </is>
      </c>
      <c r="O8110">
        <f>INDEX(parameters!$C$196:$EJ$198,MATCH('PV (extension)'!N8110,parameters!$B$196:$B$198,0),MATCH('PV (extension)'!B8093,parameters!$C$195:$EJ$195,0))</f>
        <v>1510.82761488951</v>
      </c>
      <c r="P8110" t="n">
        <v>570</v>
      </c>
      <c r="Q8110" t="n">
        <v>30</v>
      </c>
      <c r="R8110">
        <f>Q8110*P8110*O8110</f>
        <v>25835152.214610621</v>
      </c>
      <c r="S8110">
        <f>1/R8110</f>
        <v>3.8706952128366693E-8</v>
      </c>
    </row>
    <row r="8111" ht="16" customHeight="1" s="29">
      <c r="A8111" t="inlineStr">
        <is>
          <t>photovoltaic slanted-roof installation, 93 kWp, multi-Si, laminated, integrated, on roof</t>
        </is>
      </c>
      <c r="B8111" s="30">
        <f>M8111*S8111</f>
        <v>2.0284837277460324E-9</v>
      </c>
      <c r="C8111" t="inlineStr">
        <is>
          <t>CH</t>
        </is>
      </c>
      <c r="D8111" t="inlineStr">
        <is>
          <t>unit</t>
        </is>
      </c>
      <c r="F8111" t="inlineStr">
        <is>
          <t>technosphere</t>
        </is>
      </c>
      <c r="G8111" t="n">
        <v>0</v>
      </c>
      <c r="H8111" t="inlineStr">
        <is>
          <t>photovoltaic slanted-roof installation, 93 kWp, multi-Si, laminated, integrated, on roof</t>
        </is>
      </c>
      <c r="I8111" t="inlineStr">
        <is>
          <t>(2,2,1,1,1,3); Calculation with average annual yield and share of technologies. Lifetime: 30a.</t>
        </is>
      </c>
      <c r="K8111" t="inlineStr">
        <is>
          <t>commercial</t>
        </is>
      </c>
      <c r="L8111">
        <f>L8110</f>
        <v>0.82233248462317254</v>
      </c>
      <c r="M8111" s="30">
        <f>INDEX(parameters!$D$41:$AG$178,MATCH('PV (extension)'!B8093,parameters!$C$41:$C$178,0),MATCH('PV (extension)'!A8111,parameters!$D$5:$AG$5,0))/L8111</f>
        <v>8.0374539804535308E-3</v>
      </c>
      <c r="N8111" s="3" t="inlineStr">
        <is>
          <t>roof-top</t>
        </is>
      </c>
      <c r="O8111">
        <f>INDEX(parameters!$C$196:$EJ$198,MATCH('PV (extension)'!N8111,parameters!$B$196:$B$198,0),MATCH('PV (extension)'!B8093,parameters!$C$195:$EJ$195,0))</f>
        <v>1420.1779579961392</v>
      </c>
      <c r="P8111" t="n">
        <v>93</v>
      </c>
      <c r="Q8111" t="n">
        <v>30</v>
      </c>
      <c r="R8111">
        <f>Q8111*P8111*O8111</f>
        <v>3962296.5028092284</v>
      </c>
      <c r="S8111">
        <f>1/R8111</f>
        <v>2.5237889170863665E-7</v>
      </c>
    </row>
    <row r="8112" ht="16" customHeight="1" s="29">
      <c r="A8112" t="inlineStr">
        <is>
          <t>photovoltaic slanted-roof installation, 93 kWp, multi-Si, panel, mounted, on roof</t>
        </is>
      </c>
      <c r="B8112" s="30">
        <f>M8112*S8112</f>
        <v>3.4395889061520413E-8</v>
      </c>
      <c r="C8112" t="inlineStr">
        <is>
          <t>CH</t>
        </is>
      </c>
      <c r="D8112" t="inlineStr">
        <is>
          <t>unit</t>
        </is>
      </c>
      <c r="F8112" t="inlineStr">
        <is>
          <t>technosphere</t>
        </is>
      </c>
      <c r="G8112" t="n">
        <v>0</v>
      </c>
      <c r="H8112" t="inlineStr">
        <is>
          <t>photovoltaic slanted-roof installation, 93 kWp, multi-Si, panel, mounted, on roof</t>
        </is>
      </c>
      <c r="I8112" t="inlineStr">
        <is>
          <t>(2,2,1,1,1,3); Calculation with average annual yield and share of technologies. Lifetime: 30a.</t>
        </is>
      </c>
      <c r="K8112" t="inlineStr">
        <is>
          <t>commercial</t>
        </is>
      </c>
      <c r="L8112">
        <f>L8111</f>
        <v>0.82233248462317254</v>
      </c>
      <c r="M8112" s="30">
        <f>INDEX(parameters!$D$41:$AG$178,MATCH('PV (extension)'!B8093,parameters!$C$41:$C$178,0),MATCH('PV (extension)'!A8112,parameters!$D$5:$AG$5,0))/L8112</f>
        <v>0.13628671093947653</v>
      </c>
      <c r="N8112" s="3" t="inlineStr">
        <is>
          <t>roof-top</t>
        </is>
      </c>
      <c r="O8112">
        <f>INDEX(parameters!$C$196:$EJ$198,MATCH('PV (extension)'!N8112,parameters!$B$196:$B$198,0),MATCH('PV (extension)'!B8093,parameters!$C$195:$EJ$195,0))</f>
        <v>1420.1779579961392</v>
      </c>
      <c r="P8112" t="n">
        <v>93</v>
      </c>
      <c r="Q8112" t="n">
        <v>30</v>
      </c>
      <c r="R8112">
        <f>Q8112*P8112*O8112</f>
        <v>3962296.5028092284</v>
      </c>
      <c r="S8112">
        <f>1/R8112</f>
        <v>2.5237889170863665E-7</v>
      </c>
    </row>
    <row r="8113" ht="16" customHeight="1" s="29">
      <c r="A8113" t="inlineStr">
        <is>
          <t>photovoltaic slanted-roof installation, 93 kWp, single-Si, laminated, integrated, on roof</t>
        </is>
      </c>
      <c r="B8113" s="30">
        <f>M8113*S8113</f>
        <v>1.0723443740587628E-9</v>
      </c>
      <c r="C8113" t="inlineStr">
        <is>
          <t>CH</t>
        </is>
      </c>
      <c r="D8113" t="inlineStr">
        <is>
          <t>unit</t>
        </is>
      </c>
      <c r="F8113" t="inlineStr">
        <is>
          <t>technosphere</t>
        </is>
      </c>
      <c r="G8113" t="n">
        <v>0</v>
      </c>
      <c r="H8113" t="inlineStr">
        <is>
          <t>photovoltaic slanted-roof installation, 93 kWp, single-Si, laminated, integrated, on roof</t>
        </is>
      </c>
      <c r="I8113" t="inlineStr">
        <is>
          <t>(2,2,1,1,1,3); Calculation with average annual yield and share of technologies. Lifetime: 30a.</t>
        </is>
      </c>
      <c r="K8113" t="inlineStr">
        <is>
          <t>commercial</t>
        </is>
      </c>
      <c r="L8113">
        <f>L8112</f>
        <v>0.82233248462317254</v>
      </c>
      <c r="M8113" s="30">
        <f>INDEX(parameters!$D$41:$AG$178,MATCH('PV (extension)'!B8093,parameters!$C$41:$C$178,0),MATCH('PV (extension)'!A8113,parameters!$D$5:$AG$5,0))/L8113</f>
        <v>4.2489463631401872E-3</v>
      </c>
      <c r="N8113" s="3" t="inlineStr">
        <is>
          <t>roof-top</t>
        </is>
      </c>
      <c r="O8113">
        <f>INDEX(parameters!$C$196:$EJ$198,MATCH('PV (extension)'!N8113,parameters!$B$196:$B$198,0),MATCH('PV (extension)'!B8093,parameters!$C$195:$EJ$195,0))</f>
        <v>1420.1779579961392</v>
      </c>
      <c r="P8113" t="n">
        <v>93</v>
      </c>
      <c r="Q8113" t="n">
        <v>30</v>
      </c>
      <c r="R8113">
        <f>Q8113*P8113*O8113</f>
        <v>3962296.5028092284</v>
      </c>
      <c r="S8113">
        <f>1/R8113</f>
        <v>2.5237889170863665E-7</v>
      </c>
    </row>
    <row r="8114" ht="16" customHeight="1" s="29">
      <c r="A8114" t="inlineStr">
        <is>
          <t>photovoltaic slanted-roof installation, 93 kWp, single-Si, panel, mounted, on roof</t>
        </is>
      </c>
      <c r="B8114" s="30">
        <f>M8114*S8114</f>
        <v>1.8016928338989139E-8</v>
      </c>
      <c r="C8114" t="inlineStr">
        <is>
          <t>CH</t>
        </is>
      </c>
      <c r="D8114" t="inlineStr">
        <is>
          <t>unit</t>
        </is>
      </c>
      <c r="F8114" t="inlineStr">
        <is>
          <t>technosphere</t>
        </is>
      </c>
      <c r="G8114" t="n">
        <v>0</v>
      </c>
      <c r="H8114" t="inlineStr">
        <is>
          <t>photovoltaic slanted-roof installation, 93 kWp, single-Si, panel, mounted, on roof</t>
        </is>
      </c>
      <c r="I8114" t="inlineStr">
        <is>
          <t>(2,2,1,1,1,3); Calculation with average annual yield and share of technologies. Lifetime: 30a.</t>
        </is>
      </c>
      <c r="K8114" t="inlineStr">
        <is>
          <t>commercial</t>
        </is>
      </c>
      <c r="L8114">
        <f>L8113</f>
        <v>0.82233248462317254</v>
      </c>
      <c r="M8114" s="30">
        <f>INDEX(parameters!$D$41:$AG$178,MATCH('PV (extension)'!B8093,parameters!$C$41:$C$178,0),MATCH('PV (extension)'!A8114,parameters!$D$5:$AG$5,0))/L8114</f>
        <v>7.1388412148941149E-2</v>
      </c>
      <c r="N8114" s="3" t="inlineStr">
        <is>
          <t>roof-top</t>
        </is>
      </c>
      <c r="O8114">
        <f>INDEX(parameters!$C$196:$EJ$198,MATCH('PV (extension)'!N8114,parameters!$B$196:$B$198,0),MATCH('PV (extension)'!B8093,parameters!$C$195:$EJ$195,0))</f>
        <v>1420.1779579961392</v>
      </c>
      <c r="P8114" t="n">
        <v>93</v>
      </c>
      <c r="Q8114" t="n">
        <v>30</v>
      </c>
      <c r="R8114">
        <f>Q8114*P8114*O8114</f>
        <v>3962296.5028092284</v>
      </c>
      <c r="S8114">
        <f>1/R8114</f>
        <v>2.5237889170863665E-7</v>
      </c>
    </row>
    <row r="8115" s="29">
      <c r="A8115" t="inlineStr">
        <is>
          <t>market for tap water</t>
        </is>
      </c>
      <c r="B8115" t="n">
        <v>0.0037026</v>
      </c>
      <c r="C8115" t="inlineStr">
        <is>
          <t>Europe without Switzerland</t>
        </is>
      </c>
      <c r="D8115" t="inlineStr">
        <is>
          <t>kilogram</t>
        </is>
      </c>
      <c r="F8115" t="inlineStr">
        <is>
          <t>technosphere</t>
        </is>
      </c>
      <c r="G8115" t="n">
        <v>0</v>
      </c>
      <c r="H8115" t="inlineStr">
        <is>
          <t>tap water</t>
        </is>
      </c>
      <c r="I8115" t="inlineStr">
        <is>
          <t>(2,2,1,1,1,3); Estimation 20l/m2 panel</t>
        </is>
      </c>
      <c r="M8115" s="30" t="n"/>
    </row>
    <row r="8116" s="29">
      <c r="A8116" t="inlineStr">
        <is>
          <t>treatment of wastewater, from residence, capacity 1.1E10l/year</t>
        </is>
      </c>
      <c r="B8116" t="n">
        <v>-3.3323e-06</v>
      </c>
      <c r="C8116" t="inlineStr">
        <is>
          <t>CH</t>
        </is>
      </c>
      <c r="D8116" t="inlineStr">
        <is>
          <t>cubic meter</t>
        </is>
      </c>
      <c r="F8116" t="inlineStr">
        <is>
          <t>technosphere</t>
        </is>
      </c>
      <c r="G8116" t="n">
        <v>0</v>
      </c>
      <c r="H8116" t="inlineStr">
        <is>
          <t>wastewater, from residence</t>
        </is>
      </c>
      <c r="I8116" t="inlineStr">
        <is>
          <t>(2,2,1,1,1,3); Estimation 20l/m2 panel</t>
        </is>
      </c>
      <c r="M8116" s="30" t="n"/>
    </row>
    <row r="8117" s="29">
      <c r="M8117" s="30" t="n"/>
    </row>
    <row r="8118" customFormat="1" s="28">
      <c r="A8118" s="28" t="inlineStr">
        <is>
          <t>Activity</t>
        </is>
      </c>
      <c r="B8118" s="28" t="inlineStr">
        <is>
          <t>electricity production, photovoltaic</t>
        </is>
      </c>
      <c r="M8118" s="30" t="n"/>
    </row>
    <row r="8119">
      <c r="A8119" t="inlineStr">
        <is>
          <t>comment</t>
        </is>
      </c>
      <c r="B811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")&amp;HLOOKUP(B8120,parameters!$C$195:$EJ$198,2,0)&amp;" kWh/kWp.
Annual output, Facade: "&amp;HLOOKUP(B8120,parameters!$C$195:$EJ$198,3,0)&amp;" kWh/kWp.
Annual output, Open-ground: "&amp;HLOOKUP(B8120,parameters!$C$195:$EJ$198,4,0)&amp;_xlfn._LONGTEXT("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")&amp;VLOOKUP(B8120,'extension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1420.17795799614 kWh/kWp.
Annual output, Facade: 997.146225827077 kWh/kWp.
Annual output, Open-ground: 1510.82761488951 kWh/kWp.
Amount of solar energy transformed to electricity. Waste heat emission due to losses of electricity in the system.
Technology:  Electricity production with grid-connected photovoltaic power plants.
Time period:  Time of publications
Production volume: 27.3 GWh in 2025.
Sampling:  Statistical data and model calculations
Extrapolations:  Use of PV technology data investigated for other countries (Switzerland). Correction of average yield with Swiss data.
Uncertainty:  None
Author: Romain Sacchi, PSI, romain.sacchi@psi.ch</v>
      </c>
      <c r="M8119" s="30" t="n"/>
    </row>
    <row r="8120" s="29">
      <c r="A8120" t="inlineStr">
        <is>
          <t>location</t>
        </is>
      </c>
      <c r="B8120" t="inlineStr">
        <is>
          <t>CD</t>
        </is>
      </c>
    </row>
    <row r="8121" s="29">
      <c r="A8121" t="inlineStr">
        <is>
          <t>production amount</t>
        </is>
      </c>
      <c r="B8121" t="n">
        <v>1</v>
      </c>
    </row>
    <row r="8122" s="29">
      <c r="A8122" t="inlineStr">
        <is>
          <t>reference product</t>
        </is>
      </c>
      <c r="B8122" t="inlineStr">
        <is>
          <t>electricity, low voltage</t>
        </is>
      </c>
    </row>
    <row r="8123" s="29">
      <c r="A8123" t="inlineStr">
        <is>
          <t>source</t>
        </is>
      </c>
      <c r="B812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24" s="29">
      <c r="A8124" t="inlineStr">
        <is>
          <t>type</t>
        </is>
      </c>
      <c r="B8124" t="inlineStr">
        <is>
          <t>process</t>
        </is>
      </c>
    </row>
    <row r="8125" s="29">
      <c r="A8125" t="inlineStr">
        <is>
          <t>unit</t>
        </is>
      </c>
      <c r="B8125" t="inlineStr">
        <is>
          <t>kilowatt hour</t>
        </is>
      </c>
    </row>
    <row r="8126" s="29">
      <c r="A8126" t="inlineStr">
        <is>
          <t>Exchanges</t>
        </is>
      </c>
    </row>
    <row r="8127" customFormat="1" s="28">
      <c r="A8127" s="28" t="inlineStr">
        <is>
          <t>name</t>
        </is>
      </c>
      <c r="B8127" s="28" t="inlineStr">
        <is>
          <t>amount</t>
        </is>
      </c>
      <c r="C8127" s="28" t="inlineStr">
        <is>
          <t>location</t>
        </is>
      </c>
      <c r="D8127" s="28" t="inlineStr">
        <is>
          <t>unit</t>
        </is>
      </c>
      <c r="E8127" s="28" t="inlineStr">
        <is>
          <t>categories</t>
        </is>
      </c>
      <c r="F8127" s="28" t="inlineStr">
        <is>
          <t>type</t>
        </is>
      </c>
      <c r="G8127" s="28" t="inlineStr">
        <is>
          <t>uncertainty type</t>
        </is>
      </c>
      <c r="H8127" s="28" t="inlineStr">
        <is>
          <t>loc</t>
        </is>
      </c>
      <c r="I8127" s="28" t="inlineStr">
        <is>
          <t>scale</t>
        </is>
      </c>
      <c r="J8127" s="28" t="inlineStr">
        <is>
          <t>comment</t>
        </is>
      </c>
      <c r="K8127" s="28" t="inlineStr">
        <is>
          <t>negative</t>
        </is>
      </c>
      <c r="L8127" s="28" t="inlineStr">
        <is>
          <t>reference product</t>
        </is>
      </c>
      <c r="M8127" s="28" t="inlineStr">
        <is>
          <t>production volume</t>
        </is>
      </c>
      <c r="N8127" s="28" t="inlineStr">
        <is>
          <t>scope</t>
        </is>
      </c>
      <c r="O8127" s="28" t="inlineStr">
        <is>
          <t>scope share</t>
        </is>
      </c>
      <c r="P8127" s="28" t="inlineStr">
        <is>
          <t>tech share</t>
        </is>
      </c>
      <c r="Q8127" s="28" t="inlineStr">
        <is>
          <t>installation</t>
        </is>
      </c>
      <c r="R8127" s="28" t="inlineStr">
        <is>
          <t>productivity</t>
        </is>
      </c>
      <c r="S8127" s="28" t="inlineStr">
        <is>
          <t>kWp</t>
        </is>
      </c>
      <c r="T8127" s="28" t="inlineStr">
        <is>
          <t>lifetime</t>
        </is>
      </c>
      <c r="U8127" s="28" t="inlineStr">
        <is>
          <t>lifetime production</t>
        </is>
      </c>
      <c r="V8127" s="28" t="inlineStr">
        <is>
          <t>inverted lifetime production</t>
        </is>
      </c>
    </row>
    <row r="8128" s="29">
      <c r="A8128" t="inlineStr">
        <is>
          <t>Energy, solar, converted</t>
        </is>
      </c>
      <c r="B8128" t="n">
        <v>3.8503</v>
      </c>
      <c r="D8128" t="inlineStr">
        <is>
          <t>megajoule</t>
        </is>
      </c>
      <c r="E8128" t="inlineStr">
        <is>
          <t>natural resource::in air</t>
        </is>
      </c>
      <c r="F8128" t="inlineStr">
        <is>
          <t>biosphere</t>
        </is>
      </c>
      <c r="G8128" t="n">
        <v>2</v>
      </c>
      <c r="H8128" t="n">
        <v>1.348151067341848</v>
      </c>
      <c r="I8128" t="n">
        <v>0.04340984597628009</v>
      </c>
      <c r="J8128" t="inlineStr">
        <is>
          <t>(2,2,1,1,1,3); Energy loss in the system</t>
        </is>
      </c>
    </row>
    <row r="8129" s="29">
      <c r="A8129" t="inlineStr">
        <is>
          <t>Heat, waste</t>
        </is>
      </c>
      <c r="B8129" t="n">
        <v>0.25027</v>
      </c>
      <c r="D8129" t="inlineStr">
        <is>
          <t>megajoule</t>
        </is>
      </c>
      <c r="E8129" t="inlineStr">
        <is>
          <t>air</t>
        </is>
      </c>
      <c r="F8129" t="inlineStr">
        <is>
          <t>biosphere</t>
        </is>
      </c>
      <c r="G8129" t="n">
        <v>2</v>
      </c>
      <c r="H8129" t="n">
        <v>-1.385214943900327</v>
      </c>
      <c r="I8129" t="n">
        <v>0.02439508208471609</v>
      </c>
      <c r="J8129" t="inlineStr">
        <is>
          <t>(1,na,na,na,na,na); Calculation</t>
        </is>
      </c>
    </row>
    <row r="8130" s="29">
      <c r="A8130" t="inlineStr">
        <is>
          <t>electricity production, photovoltaic</t>
        </is>
      </c>
      <c r="B8130" t="n">
        <v>1</v>
      </c>
      <c r="C8130" t="inlineStr">
        <is>
          <t>CD</t>
        </is>
      </c>
      <c r="D8130" t="inlineStr">
        <is>
          <t>kilowatt hour</t>
        </is>
      </c>
      <c r="E8130" t="inlineStr">
        <is>
          <t>photovoltaic::power plants</t>
        </is>
      </c>
      <c r="F8130" t="inlineStr">
        <is>
          <t>production</t>
        </is>
      </c>
      <c r="G8130" t="n">
        <v>0</v>
      </c>
      <c r="H8130" t="n">
        <v>1</v>
      </c>
      <c r="L8130" t="inlineStr">
        <is>
          <t>electricity, low voltage</t>
        </is>
      </c>
      <c r="M8130">
        <f>VLOOKUP(C8130,'extension - production vol'!$B$6:$D$235,3,0)</f>
        <v>27.3</v>
      </c>
    </row>
    <row r="8131" ht="16" customHeight="1" s="29">
      <c r="A8131" t="inlineStr">
        <is>
          <t>photovoltaic flat-roof installation, 156 kWp, multi-Si, on roof</t>
        </is>
      </c>
      <c r="B8131" s="30">
        <f>P8131*V8131</f>
        <v>1.5190729384759561E-8</v>
      </c>
      <c r="C8131" t="inlineStr">
        <is>
          <t>CH</t>
        </is>
      </c>
      <c r="D8131" t="inlineStr">
        <is>
          <t>unit</t>
        </is>
      </c>
      <c r="F8131" t="inlineStr">
        <is>
          <t>technosphere</t>
        </is>
      </c>
      <c r="G8131" t="n">
        <v>2</v>
      </c>
      <c r="H8131" t="n">
        <v>-18.46800298604678</v>
      </c>
      <c r="I8131" t="n">
        <v>0.09798894162072011</v>
      </c>
      <c r="J8131" t="inlineStr">
        <is>
          <t>(2,2,1,1,1,3); Calculation with average annual yield and share of technologies. Lifetime: 30a.</t>
        </is>
      </c>
      <c r="L8131" t="inlineStr">
        <is>
          <t>photovoltaic flat-roof installation, 156 kWp, multi-Si, on roof</t>
        </is>
      </c>
      <c r="N8131" t="inlineStr">
        <is>
          <t>all</t>
        </is>
      </c>
      <c r="O8131" t="n">
        <v>1</v>
      </c>
      <c r="P8131" s="30">
        <f>INDEX(parameters!$D$41:$AG$178,MATCH('PV (extension)'!B8120,parameters!$C$41:$C$178,0),MATCH('PV (extension)'!A8131,parameters!$D$5:$AG$5,0))/O8131</f>
        <v>0.10096416269840058</v>
      </c>
      <c r="Q8131" s="3" t="inlineStr">
        <is>
          <t>roof-top</t>
        </is>
      </c>
      <c r="R8131">
        <f>INDEX(parameters!$C$196:$EJ$198,MATCH('PV (extension)'!Q8131,parameters!$B$196:$B$198,0),MATCH('PV (extension)'!B8120,parameters!$C$195:$EJ$195,0))</f>
        <v>1420.1779579961392</v>
      </c>
      <c r="S8131" t="n">
        <v>156</v>
      </c>
      <c r="T8131" t="n">
        <v>30</v>
      </c>
      <c r="U8131">
        <f>T8131*S8131*R8131</f>
        <v>6646432.8434219314</v>
      </c>
      <c r="V8131">
        <f>1/U8131</f>
        <v>1.5045664698014878E-7</v>
      </c>
    </row>
    <row r="8132" ht="16" customHeight="1" s="29">
      <c r="A8132" t="inlineStr">
        <is>
          <t>photovoltaic flat-roof installation, 156 kWp, single-Si, on roof</t>
        </is>
      </c>
      <c r="B8132" s="30">
        <f>P8132*V8132</f>
        <v>7.9350864600981678E-9</v>
      </c>
      <c r="C8132" t="inlineStr">
        <is>
          <t>CH</t>
        </is>
      </c>
      <c r="D8132" t="inlineStr">
        <is>
          <t>unit</t>
        </is>
      </c>
      <c r="F8132" t="inlineStr">
        <is>
          <t>technosphere</t>
        </is>
      </c>
      <c r="G8132" t="n">
        <v>2</v>
      </c>
      <c r="H8132" t="n">
        <v>-19.10362020104489</v>
      </c>
      <c r="I8132" t="n">
        <v>0.09798894162072011</v>
      </c>
      <c r="J8132" t="inlineStr">
        <is>
          <t>(2,2,1,1,1,3); Calculation with average annual yield and share of technologies. Lifetime: 30a.</t>
        </is>
      </c>
      <c r="L8132" t="inlineStr">
        <is>
          <t>photovoltaic flat-roof installation, 156 kWp, single-Si, on roof</t>
        </is>
      </c>
      <c r="N8132" t="inlineStr">
        <is>
          <t>all</t>
        </is>
      </c>
      <c r="O8132" t="n">
        <v>1</v>
      </c>
      <c r="P8132" s="30">
        <f>INDEX(parameters!$D$41:$AG$178,MATCH('PV (extension)'!B8120,parameters!$C$41:$C$178,0),MATCH('PV (extension)'!A8132,parameters!$D$5:$AG$5,0))/O8132</f>
        <v>5.2740019263789135E-2</v>
      </c>
      <c r="Q8132" s="3" t="inlineStr">
        <is>
          <t>roof-top</t>
        </is>
      </c>
      <c r="R8132">
        <f>INDEX(parameters!$C$196:$EJ$198,MATCH('PV (extension)'!Q8132,parameters!$B$196:$B$198,0),MATCH('PV (extension)'!B8120,parameters!$C$195:$EJ$195,0))</f>
        <v>1420.1779579961392</v>
      </c>
      <c r="S8132" t="n">
        <v>156</v>
      </c>
      <c r="T8132" t="n">
        <v>30</v>
      </c>
      <c r="U8132">
        <f>T8132*S8132*R8132</f>
        <v>6646432.8434219314</v>
      </c>
      <c r="V8132">
        <f>1/U8132</f>
        <v>1.5045664698014878E-7</v>
      </c>
    </row>
    <row r="8133" ht="16" customHeight="1" s="29">
      <c r="A8133" t="inlineStr">
        <is>
          <t>photovoltaic slanted-roof installation, 3 kWp, CIS, laminated, integrated, on roof</t>
        </is>
      </c>
      <c r="B8133" s="30">
        <f>P8133*V8133</f>
        <v>7.1166843750203602E-9</v>
      </c>
      <c r="C8133" t="inlineStr">
        <is>
          <t>CH</t>
        </is>
      </c>
      <c r="D8133" t="inlineStr">
        <is>
          <t>unit</t>
        </is>
      </c>
      <c r="F8133" t="inlineStr">
        <is>
          <t>technosphere</t>
        </is>
      </c>
      <c r="G8133" t="n">
        <v>2</v>
      </c>
      <c r="H8133" t="n">
        <v>-19.69743931800395</v>
      </c>
      <c r="I8133" t="n">
        <v>0.09798894162072011</v>
      </c>
      <c r="J8133" t="inlineStr">
        <is>
          <t>(2,2,1,1,1,3); Calculation with average annual yield and share of technologies. Lifetime: 30a.</t>
        </is>
      </c>
      <c r="L8133" t="inlineStr">
        <is>
          <t>photovoltaic slanted-roof installation, 3 kWp, CIS, laminated, integrated, on roof</t>
        </is>
      </c>
      <c r="N8133" t="inlineStr">
        <is>
          <t>all</t>
        </is>
      </c>
      <c r="O8133" t="n">
        <v>1</v>
      </c>
      <c r="P8133" s="30">
        <f>INDEX(parameters!$D$41:$AG$178,MATCH('PV (extension)'!B8120,parameters!$C$41:$C$178,0),MATCH('PV (extension)'!A8133,parameters!$D$5:$AG$5,0))/O8133</f>
        <v>9.0962624550774995E-4</v>
      </c>
      <c r="Q8133" s="3" t="inlineStr">
        <is>
          <t>roof-top</t>
        </is>
      </c>
      <c r="R8133">
        <f>INDEX(parameters!$C$196:$EJ$198,MATCH('PV (extension)'!Q8133,parameters!$B$196:$B$198,0),MATCH('PV (extension)'!B8120,parameters!$C$195:$EJ$195,0))</f>
        <v>1420.1779579961392</v>
      </c>
      <c r="S8133" t="n">
        <v>3</v>
      </c>
      <c r="T8133" t="n">
        <v>30</v>
      </c>
      <c r="U8133">
        <f>T8133*S8133*R8133</f>
        <v>127816.01621965252</v>
      </c>
      <c r="V8133">
        <f>1/U8133</f>
        <v>7.8237456429677372E-6</v>
      </c>
    </row>
    <row r="8134" ht="16" customHeight="1" s="29">
      <c r="A8134" t="inlineStr">
        <is>
          <t>photovoltaic slanted-roof installation, 3 kWp, CdTe, panel, mounted, on roof</t>
        </is>
      </c>
      <c r="B8134" s="30">
        <f>P8134*V8134</f>
        <v>4.6417194265283473E-8</v>
      </c>
      <c r="C8134" t="inlineStr">
        <is>
          <t>CH</t>
        </is>
      </c>
      <c r="D8134" t="inlineStr">
        <is>
          <t>unit</t>
        </is>
      </c>
      <c r="F8134" t="inlineStr">
        <is>
          <t>technosphere</t>
        </is>
      </c>
      <c r="G8134" t="n">
        <v>2</v>
      </c>
      <c r="H8134" t="n">
        <v>-16.69297991102503</v>
      </c>
      <c r="I8134" t="n">
        <v>0.09798894162072011</v>
      </c>
      <c r="J8134" t="inlineStr">
        <is>
          <t>(2,2,1,1,1,3); Calculation with average annual yield and share of technologies. Lifetime: 30a.</t>
        </is>
      </c>
      <c r="L8134" t="inlineStr">
        <is>
          <t>photovoltaic slanted-roof installation, 3 kWp, CdTe, panel, mounted, on roof</t>
        </is>
      </c>
      <c r="N8134" t="inlineStr">
        <is>
          <t>all</t>
        </is>
      </c>
      <c r="O8134" t="n">
        <v>1</v>
      </c>
      <c r="P8134" s="30">
        <f>INDEX(parameters!$D$41:$AG$178,MATCH('PV (extension)'!B8120,parameters!$C$41:$C$178,0),MATCH('PV (extension)'!A8134,parameters!$D$5:$AG$5,0))/O8134</f>
        <v>5.9328608550822341E-3</v>
      </c>
      <c r="Q8134" s="3" t="inlineStr">
        <is>
          <t>roof-top</t>
        </is>
      </c>
      <c r="R8134">
        <f>INDEX(parameters!$C$196:$EJ$198,MATCH('PV (extension)'!Q8134,parameters!$B$196:$B$198,0),MATCH('PV (extension)'!B8120,parameters!$C$195:$EJ$195,0))</f>
        <v>1420.1779579961392</v>
      </c>
      <c r="S8134" t="n">
        <v>3</v>
      </c>
      <c r="T8134" t="n">
        <v>30</v>
      </c>
      <c r="U8134">
        <f>T8134*S8134*R8134</f>
        <v>127816.01621965252</v>
      </c>
      <c r="V8134">
        <f>1/U8134</f>
        <v>7.8237456429677372E-6</v>
      </c>
    </row>
    <row r="8135" ht="16" customHeight="1" s="29">
      <c r="A8135" t="inlineStr">
        <is>
          <t>photovoltaic slanted-roof installation, 3 kWp, micro-Si, laminated, integrated, on roof</t>
        </is>
      </c>
      <c r="B8135" s="30">
        <f>P8135*V8135</f>
        <v>7.1923382100981296E-10</v>
      </c>
      <c r="C8135" t="inlineStr">
        <is>
          <t>RER</t>
        </is>
      </c>
      <c r="D8135" t="inlineStr">
        <is>
          <t>unit</t>
        </is>
      </c>
      <c r="F8135" t="inlineStr">
        <is>
          <t>technosphere</t>
        </is>
      </c>
      <c r="G8135" t="n">
        <v>2</v>
      </c>
      <c r="H8135" t="n">
        <v>-21.54326959350907</v>
      </c>
      <c r="I8135" t="n">
        <v>0.09798894162072011</v>
      </c>
      <c r="J8135" t="inlineStr">
        <is>
          <t>(2,2,1,1,1,3); Calculation with average annual yield and share of technologies. Lifetime: 30a.</t>
        </is>
      </c>
      <c r="L8135" t="inlineStr">
        <is>
          <t>photovoltaic slanted-roof installation, 3 kWp, micro-Si, laminated, integrated, on roof</t>
        </is>
      </c>
      <c r="N8135" t="inlineStr">
        <is>
          <t>all</t>
        </is>
      </c>
      <c r="O8135" t="n">
        <v>1</v>
      </c>
      <c r="P8135" s="30">
        <f>INDEX(parameters!$D$41:$AG$178,MATCH('PV (extension)'!B8120,parameters!$C$41:$C$178,0),MATCH('PV (extension)'!A8135,parameters!$D$5:$AG$5,0))/O8135</f>
        <v>9.1929601731912907E-5</v>
      </c>
      <c r="Q8135" s="3" t="inlineStr">
        <is>
          <t>roof-top</t>
        </is>
      </c>
      <c r="R8135">
        <f>INDEX(parameters!$C$196:$EJ$198,MATCH('PV (extension)'!Q8135,parameters!$B$196:$B$198,0),MATCH('PV (extension)'!B8120,parameters!$C$195:$EJ$195,0))</f>
        <v>1420.1779579961392</v>
      </c>
      <c r="S8135" t="n">
        <v>3</v>
      </c>
      <c r="T8135" t="n">
        <v>30</v>
      </c>
      <c r="U8135">
        <f>T8135*S8135*R8135</f>
        <v>127816.01621965252</v>
      </c>
      <c r="V8135">
        <f>1/U8135</f>
        <v>7.8237456429677372E-6</v>
      </c>
    </row>
    <row r="8136" ht="16" customHeight="1" s="29">
      <c r="A8136" t="inlineStr">
        <is>
          <t>photovoltaic slanted-roof installation, 3 kWp, micro-Si, panel, mounted, on roof</t>
        </is>
      </c>
      <c r="B8136" s="30">
        <f>P8136*V8136</f>
        <v>1.2503755131578672E-8</v>
      </c>
      <c r="C8136" t="inlineStr">
        <is>
          <t>RER</t>
        </is>
      </c>
      <c r="D8136" t="inlineStr">
        <is>
          <t>unit</t>
        </is>
      </c>
      <c r="F8136" t="inlineStr">
        <is>
          <t>technosphere</t>
        </is>
      </c>
      <c r="G8136" t="n">
        <v>2</v>
      </c>
      <c r="H8136" t="n">
        <v>-18.72987249989203</v>
      </c>
      <c r="I8136" t="n">
        <v>0.09798894162072011</v>
      </c>
      <c r="J8136" t="inlineStr">
        <is>
          <t>(2,2,1,1,1,3); Calculation with average annual yield and share of technologies. Lifetime: 30a.</t>
        </is>
      </c>
      <c r="L8136" t="inlineStr">
        <is>
          <t>photovoltaic slanted-roof installation, 3 kWp, micro-Si, panel, mounted, on roof</t>
        </is>
      </c>
      <c r="N8136" t="inlineStr">
        <is>
          <t>all</t>
        </is>
      </c>
      <c r="O8136" t="n">
        <v>1</v>
      </c>
      <c r="P8136" s="30">
        <f>INDEX(parameters!$D$41:$AG$178,MATCH('PV (extension)'!B8120,parameters!$C$41:$C$178,0),MATCH('PV (extension)'!A8136,parameters!$D$5:$AG$5,0))/O8136</f>
        <v>1.5981801687044229E-3</v>
      </c>
      <c r="Q8136" s="3" t="inlineStr">
        <is>
          <t>roof-top</t>
        </is>
      </c>
      <c r="R8136">
        <f>INDEX(parameters!$C$196:$EJ$198,MATCH('PV (extension)'!Q8136,parameters!$B$196:$B$198,0),MATCH('PV (extension)'!B8120,parameters!$C$195:$EJ$195,0))</f>
        <v>1420.1779579961392</v>
      </c>
      <c r="S8136" t="n">
        <v>3</v>
      </c>
      <c r="T8136" t="n">
        <v>30</v>
      </c>
      <c r="U8136">
        <f>T8136*S8136*R8136</f>
        <v>127816.01621965252</v>
      </c>
      <c r="V8136">
        <f>1/U8136</f>
        <v>7.8237456429677372E-6</v>
      </c>
    </row>
    <row r="8137" s="29">
      <c r="A8137" t="inlineStr">
        <is>
          <t>photovoltaic open ground installation, 570 kWp, CIS, on open ground</t>
        </is>
      </c>
      <c r="B8137" s="30">
        <f>P8137*V8137</f>
        <v>3.911022344125719E-10</v>
      </c>
      <c r="C8137" t="inlineStr">
        <is>
          <t>RER</t>
        </is>
      </c>
      <c r="D8137" t="inlineStr">
        <is>
          <t>unit</t>
        </is>
      </c>
      <c r="F8137" t="inlineStr">
        <is>
          <t>technosphere</t>
        </is>
      </c>
      <c r="G8137" t="n">
        <v>2</v>
      </c>
      <c r="H8137" t="n">
        <v>-21.66656811806742</v>
      </c>
      <c r="I8137" t="n">
        <v>0.09798894162072011</v>
      </c>
      <c r="J8137" t="inlineStr">
        <is>
          <t>(2,2,1,1,1,3); Calculation with average annual yield and share of technologies. Lifetime: 30a.</t>
        </is>
      </c>
      <c r="L8137" t="inlineStr">
        <is>
          <t>photovoltaic open ground installation, 570 kWp, CIS, on open ground</t>
        </is>
      </c>
      <c r="N8137" t="inlineStr">
        <is>
          <t>all</t>
        </is>
      </c>
      <c r="O8137" t="n">
        <v>1</v>
      </c>
      <c r="P8137" s="30">
        <f>INDEX(parameters!$D$41:$AG$178,MATCH('PV (extension)'!B8120,parameters!$C$41:$C$178,0),MATCH('PV (extension)'!A8137,parameters!$D$5:$AG$5,0))/O8137</f>
        <v>1.0104185757523119E-2</v>
      </c>
      <c r="Q8137" t="inlineStr">
        <is>
          <t>central</t>
        </is>
      </c>
      <c r="R8137">
        <f>INDEX(parameters!$C$196:$EJ$198,MATCH('PV (extension)'!Q8137,parameters!$B$196:$B$198,0),MATCH('PV (extension)'!B8120,parameters!$C$195:$EJ$195,0))</f>
        <v>1510.82761488951</v>
      </c>
      <c r="S8137" t="n">
        <v>570</v>
      </c>
      <c r="T8137" t="n">
        <v>30</v>
      </c>
      <c r="U8137">
        <f>T8137*S8137*R8137</f>
        <v>25835152.214610621</v>
      </c>
      <c r="V8137">
        <f>1/U8137</f>
        <v>3.8706952128366693E-8</v>
      </c>
    </row>
    <row r="8138" s="29">
      <c r="A8138" t="inlineStr">
        <is>
          <t>photovoltaic open ground installation, 570 kWp, CdTe, on open ground</t>
        </is>
      </c>
      <c r="B8138" s="30">
        <f>P8138*V8138</f>
        <v>2.8730068658113717E-9</v>
      </c>
      <c r="C8138" t="inlineStr">
        <is>
          <t>RER</t>
        </is>
      </c>
      <c r="D8138" t="inlineStr">
        <is>
          <t>unit</t>
        </is>
      </c>
      <c r="F8138" t="inlineStr">
        <is>
          <t>technosphere</t>
        </is>
      </c>
      <c r="G8138" t="n">
        <v>2</v>
      </c>
      <c r="H8138" t="n">
        <v>-21.47552628199886</v>
      </c>
      <c r="I8138" t="n">
        <v>0.09798894162072011</v>
      </c>
      <c r="J8138" t="inlineStr">
        <is>
          <t>(2,2,1,1,1,3); Calculation with average annual yield and share of technologies. Lifetime: 30a.</t>
        </is>
      </c>
      <c r="L8138" t="inlineStr">
        <is>
          <t>photovoltaic open ground installation, 570 kWp, CdTe, on open ground</t>
        </is>
      </c>
      <c r="N8138" t="inlineStr">
        <is>
          <t>all</t>
        </is>
      </c>
      <c r="O8138" t="n">
        <v>1</v>
      </c>
      <c r="P8138" s="30">
        <f>INDEX(parameters!$D$41:$AG$178,MATCH('PV (extension)'!B8120,parameters!$C$41:$C$178,0),MATCH('PV (extension)'!A8138,parameters!$D$5:$AG$5,0))/O8138</f>
        <v>7.4224569691858172E-2</v>
      </c>
      <c r="Q8138" t="inlineStr">
        <is>
          <t>central</t>
        </is>
      </c>
      <c r="R8138">
        <f>INDEX(parameters!$C$196:$EJ$198,MATCH('PV (extension)'!Q8138,parameters!$B$196:$B$198,0),MATCH('PV (extension)'!B8120,parameters!$C$195:$EJ$195,0))</f>
        <v>1510.82761488951</v>
      </c>
      <c r="S8138" t="n">
        <v>570</v>
      </c>
      <c r="T8138" t="n">
        <v>30</v>
      </c>
      <c r="U8138">
        <f>T8138*S8138*R8138</f>
        <v>25835152.214610621</v>
      </c>
      <c r="V8138">
        <f>1/U8138</f>
        <v>3.8706952128366693E-8</v>
      </c>
    </row>
    <row r="8139" s="29">
      <c r="A8139" t="inlineStr">
        <is>
          <t>photovoltaic open ground installation, 570 kWp, micro-Si, on open ground</t>
        </is>
      </c>
      <c r="B8139" s="30">
        <f>P8139*V8139</f>
        <v>3.0451834045474669E-11</v>
      </c>
      <c r="C8139" t="inlineStr">
        <is>
          <t>RER</t>
        </is>
      </c>
      <c r="D8139" t="inlineStr">
        <is>
          <t>unit</t>
        </is>
      </c>
      <c r="F8139" t="inlineStr">
        <is>
          <t>technosphere</t>
        </is>
      </c>
      <c r="G8139" t="n">
        <v>2</v>
      </c>
      <c r="H8139" t="n">
        <v>-23.51240679473371</v>
      </c>
      <c r="I8139" t="n">
        <v>0.09798894162072011</v>
      </c>
      <c r="J8139" t="inlineStr">
        <is>
          <t>(2,2,1,1,1,3); Calculation with average annual yield and share of technologies. Lifetime: 30a.</t>
        </is>
      </c>
      <c r="L8139" t="inlineStr">
        <is>
          <t>photovoltaic open ground installation, 570 kWp, micro-Si, on open ground</t>
        </is>
      </c>
      <c r="N8139" t="inlineStr">
        <is>
          <t>all</t>
        </is>
      </c>
      <c r="O8139" t="n">
        <v>1</v>
      </c>
      <c r="P8139" s="30">
        <f>INDEX(parameters!$D$41:$AG$178,MATCH('PV (extension)'!B8120,parameters!$C$41:$C$178,0),MATCH('PV (extension)'!A8139,parameters!$D$5:$AG$5,0))/O8139</f>
        <v>7.867277677789E-4</v>
      </c>
      <c r="Q8139" t="inlineStr">
        <is>
          <t>central</t>
        </is>
      </c>
      <c r="R8139">
        <f>INDEX(parameters!$C$196:$EJ$198,MATCH('PV (extension)'!Q8139,parameters!$B$196:$B$198,0),MATCH('PV (extension)'!B8120,parameters!$C$195:$EJ$195,0))</f>
        <v>1510.82761488951</v>
      </c>
      <c r="S8139" t="n">
        <v>570</v>
      </c>
      <c r="T8139" t="n">
        <v>30</v>
      </c>
      <c r="U8139">
        <f>T8139*S8139*R8139</f>
        <v>25835152.214610621</v>
      </c>
      <c r="V8139">
        <f>1/U8139</f>
        <v>3.8706952128366693E-8</v>
      </c>
    </row>
    <row r="8140" s="29">
      <c r="A8140" t="inlineStr">
        <is>
          <t>photovoltaic open ground installation, 570 kWp, multi-Si, on open ground</t>
        </is>
      </c>
      <c r="B8140" s="30">
        <f>P8140*V8140</f>
        <v>1.0190682020399792E-8</v>
      </c>
      <c r="C8140" t="inlineStr">
        <is>
          <t>RER</t>
        </is>
      </c>
      <c r="D8140" t="inlineStr">
        <is>
          <t>unit</t>
        </is>
      </c>
      <c r="F8140" t="inlineStr">
        <is>
          <t>technosphere</t>
        </is>
      </c>
      <c r="G8140" t="n">
        <v>2</v>
      </c>
      <c r="H8140" t="n">
        <v>-18.20082258362968</v>
      </c>
      <c r="I8140" t="n">
        <v>0.09798894162072011</v>
      </c>
      <c r="J8140" t="inlineStr">
        <is>
          <t>(2,2,1,1,1,3); Calculation with average annual yield and share of technologies. Lifetime: 30a.</t>
        </is>
      </c>
      <c r="L8140" t="inlineStr">
        <is>
          <t>photovoltaic open ground installation, 570 kWp, multi-Si, on open ground</t>
        </is>
      </c>
      <c r="N8140" t="inlineStr">
        <is>
          <t>all</t>
        </is>
      </c>
      <c r="O8140" t="n">
        <v>1</v>
      </c>
      <c r="P8140" s="30">
        <f>INDEX(parameters!$D$41:$AG$178,MATCH('PV (extension)'!B8120,parameters!$C$41:$C$178,0),MATCH('PV (extension)'!A8140,parameters!$D$5:$AG$5,0))/O8140</f>
        <v>0.2632778211677243</v>
      </c>
      <c r="Q8140" t="inlineStr">
        <is>
          <t>central</t>
        </is>
      </c>
      <c r="R8140">
        <f>INDEX(parameters!$C$196:$EJ$198,MATCH('PV (extension)'!Q8140,parameters!$B$196:$B$198,0),MATCH('PV (extension)'!B8120,parameters!$C$195:$EJ$195,0))</f>
        <v>1510.82761488951</v>
      </c>
      <c r="S8140" t="n">
        <v>570</v>
      </c>
      <c r="T8140" t="n">
        <v>30</v>
      </c>
      <c r="U8140">
        <f>T8140*S8140*R8140</f>
        <v>25835152.214610621</v>
      </c>
      <c r="V8140">
        <f>1/U8140</f>
        <v>3.8706952128366693E-8</v>
      </c>
    </row>
    <row r="8141" s="29">
      <c r="A8141" t="inlineStr">
        <is>
          <t>photovoltaic open ground installation, 570 kWp, single-Si, on open ground</t>
        </is>
      </c>
      <c r="B8141" s="30">
        <f>P8141*V8141</f>
        <v>5.4055764783035161E-9</v>
      </c>
      <c r="C8141" t="inlineStr">
        <is>
          <t>RER</t>
        </is>
      </c>
      <c r="D8141" t="inlineStr">
        <is>
          <t>unit</t>
        </is>
      </c>
      <c r="F8141" t="inlineStr">
        <is>
          <t>technosphere</t>
        </is>
      </c>
      <c r="G8141" t="n">
        <v>2</v>
      </c>
      <c r="H8141" t="n">
        <v>-18.8364689523836</v>
      </c>
      <c r="I8141" t="n">
        <v>0.09798894162072011</v>
      </c>
      <c r="J8141" t="inlineStr">
        <is>
          <t>(2,2,1,1,1,3); Calculation with average annual yield and share of technologies. Lifetime: 30a.</t>
        </is>
      </c>
      <c r="L8141" t="inlineStr">
        <is>
          <t>photovoltaic open ground installation, 570 kWp, single-Si, on open ground</t>
        </is>
      </c>
      <c r="N8141" t="inlineStr">
        <is>
          <t>all</t>
        </is>
      </c>
      <c r="O8141" t="n">
        <v>1</v>
      </c>
      <c r="P8141" s="30">
        <f>INDEX(parameters!$D$41:$AG$178,MATCH('PV (extension)'!B8120,parameters!$C$41:$C$178,0),MATCH('PV (extension)'!A8141,parameters!$D$5:$AG$5,0))/O8141</f>
        <v>0.13965389112469015</v>
      </c>
      <c r="Q8141" t="inlineStr">
        <is>
          <t>central</t>
        </is>
      </c>
      <c r="R8141">
        <f>INDEX(parameters!$C$196:$EJ$198,MATCH('PV (extension)'!Q8141,parameters!$B$196:$B$198,0),MATCH('PV (extension)'!B8120,parameters!$C$195:$EJ$195,0))</f>
        <v>1510.82761488951</v>
      </c>
      <c r="S8141" t="n">
        <v>570</v>
      </c>
      <c r="T8141" t="n">
        <v>30</v>
      </c>
      <c r="U8141">
        <f>T8141*S8141*R8141</f>
        <v>25835152.214610621</v>
      </c>
      <c r="V8141">
        <f>1/U8141</f>
        <v>3.8706952128366693E-8</v>
      </c>
    </row>
    <row r="8142" ht="16" customHeight="1" s="29">
      <c r="A8142" t="inlineStr">
        <is>
          <t>photovoltaic slanted-roof installation, 93 kWp, multi-Si, laminated, integrated, on roof</t>
        </is>
      </c>
      <c r="B8142" s="30">
        <f>P8142*V8142</f>
        <v>1.6680880638550699E-9</v>
      </c>
      <c r="C8142" t="inlineStr">
        <is>
          <t>CH</t>
        </is>
      </c>
      <c r="D8142" t="inlineStr">
        <is>
          <t>unit</t>
        </is>
      </c>
      <c r="F8142" t="inlineStr">
        <is>
          <t>technosphere</t>
        </is>
      </c>
      <c r="G8142" t="n">
        <v>2</v>
      </c>
      <c r="H8142" t="n">
        <v>-20.65878981776205</v>
      </c>
      <c r="I8142" t="n">
        <v>0.09798894162072011</v>
      </c>
      <c r="J8142" t="inlineStr">
        <is>
          <t>(2,2,1,1,1,3); Calculation with average annual yield and share of technologies. Lifetime: 30a.</t>
        </is>
      </c>
      <c r="L8142" t="inlineStr">
        <is>
          <t>photovoltaic slanted-roof installation, 93 kWp, multi-Si, laminated, integrated, on roof</t>
        </is>
      </c>
      <c r="N8142" t="inlineStr">
        <is>
          <t>all</t>
        </is>
      </c>
      <c r="O8142" t="n">
        <v>1</v>
      </c>
      <c r="P8142" s="30">
        <f>INDEX(parameters!$D$41:$AG$178,MATCH('PV (extension)'!B8120,parameters!$C$41:$C$178,0),MATCH('PV (extension)'!A8142,parameters!$D$5:$AG$5,0))/O8142</f>
        <v>6.6094595017907607E-3</v>
      </c>
      <c r="Q8142" s="3" t="inlineStr">
        <is>
          <t>roof-top</t>
        </is>
      </c>
      <c r="R8142">
        <f>INDEX(parameters!$C$196:$EJ$198,MATCH('PV (extension)'!Q8142,parameters!$B$196:$B$198,0),MATCH('PV (extension)'!B8120,parameters!$C$195:$EJ$195,0))</f>
        <v>1420.1779579961392</v>
      </c>
      <c r="S8142" t="n">
        <v>93</v>
      </c>
      <c r="T8142" t="n">
        <v>30</v>
      </c>
      <c r="U8142">
        <f>T8142*S8142*R8142</f>
        <v>3962296.5028092284</v>
      </c>
      <c r="V8142">
        <f>1/U8142</f>
        <v>2.5237889170863665E-7</v>
      </c>
    </row>
    <row r="8143" ht="16" customHeight="1" s="29">
      <c r="A8143" t="inlineStr">
        <is>
          <t>photovoltaic slanted-roof installation, 93 kWp, multi-Si, panel, mounted, on roof</t>
        </is>
      </c>
      <c r="B8143" s="30">
        <f>P8143*V8143</f>
        <v>2.8284856912783084E-8</v>
      </c>
      <c r="C8143" t="inlineStr">
        <is>
          <t>CH</t>
        </is>
      </c>
      <c r="D8143" t="inlineStr">
        <is>
          <t>unit</t>
        </is>
      </c>
      <c r="F8143" t="inlineStr">
        <is>
          <t>technosphere</t>
        </is>
      </c>
      <c r="G8143" t="n">
        <v>2</v>
      </c>
      <c r="H8143" t="n">
        <v>-17.84536035000586</v>
      </c>
      <c r="I8143" t="n">
        <v>0.09798894162072011</v>
      </c>
      <c r="J8143" t="inlineStr">
        <is>
          <t>(2,2,1,1,1,3); Calculation with average annual yield and share of technologies. Lifetime: 30a.</t>
        </is>
      </c>
      <c r="L8143" t="inlineStr">
        <is>
          <t>photovoltaic slanted-roof installation, 93 kWp, multi-Si, panel, mounted, on roof</t>
        </is>
      </c>
      <c r="N8143" t="inlineStr">
        <is>
          <t>all</t>
        </is>
      </c>
      <c r="O8143" t="n">
        <v>1</v>
      </c>
      <c r="P8143" s="30">
        <f>INDEX(parameters!$D$41:$AG$178,MATCH('PV (extension)'!B8120,parameters!$C$41:$C$178,0),MATCH('PV (extension)'!A8143,parameters!$D$5:$AG$5,0))/O8143</f>
        <v>0.11207298962797985</v>
      </c>
      <c r="Q8143" s="3" t="inlineStr">
        <is>
          <t>roof-top</t>
        </is>
      </c>
      <c r="R8143">
        <f>INDEX(parameters!$C$196:$EJ$198,MATCH('PV (extension)'!Q8143,parameters!$B$196:$B$198,0),MATCH('PV (extension)'!B8120,parameters!$C$195:$EJ$195,0))</f>
        <v>1420.1779579961392</v>
      </c>
      <c r="S8143" t="n">
        <v>93</v>
      </c>
      <c r="T8143" t="n">
        <v>30</v>
      </c>
      <c r="U8143">
        <f>T8143*S8143*R8143</f>
        <v>3962296.5028092284</v>
      </c>
      <c r="V8143">
        <f>1/U8143</f>
        <v>2.5237889170863665E-7</v>
      </c>
    </row>
    <row r="8144" ht="16" customHeight="1" s="29">
      <c r="A8144" t="inlineStr">
        <is>
          <t>photovoltaic slanted-roof installation, 93 kWp, single-Si, laminated, integrated, on roof</t>
        </is>
      </c>
      <c r="B8144" s="30">
        <f>P8144*V8144</f>
        <v>8.8182361349142309E-10</v>
      </c>
      <c r="C8144" t="inlineStr">
        <is>
          <t>CH</t>
        </is>
      </c>
      <c r="D8144" t="inlineStr">
        <is>
          <t>unit</t>
        </is>
      </c>
      <c r="F8144" t="inlineStr">
        <is>
          <t>technosphere</t>
        </is>
      </c>
      <c r="G8144" t="n">
        <v>2</v>
      </c>
      <c r="H8144" t="n">
        <v>-21.2944254997521</v>
      </c>
      <c r="I8144" t="n">
        <v>0.09798894162072011</v>
      </c>
      <c r="J8144" t="inlineStr">
        <is>
          <t>(2,2,1,1,1,3); Calculation with average annual yield and share of technologies. Lifetime: 30a.</t>
        </is>
      </c>
      <c r="L8144" t="inlineStr">
        <is>
          <t>photovoltaic slanted-roof installation, 93 kWp, single-Si, laminated, integrated, on roof</t>
        </is>
      </c>
      <c r="N8144" t="inlineStr">
        <is>
          <t>all</t>
        </is>
      </c>
      <c r="O8144" t="n">
        <v>1</v>
      </c>
      <c r="P8144" s="30">
        <f>INDEX(parameters!$D$41:$AG$178,MATCH('PV (extension)'!B8120,parameters!$C$41:$C$178,0),MATCH('PV (extension)'!A8144,parameters!$D$5:$AG$5,0))/O8144</f>
        <v>3.4940466198316628E-3</v>
      </c>
      <c r="Q8144" s="3" t="inlineStr">
        <is>
          <t>roof-top</t>
        </is>
      </c>
      <c r="R8144">
        <f>INDEX(parameters!$C$196:$EJ$198,MATCH('PV (extension)'!Q8144,parameters!$B$196:$B$198,0),MATCH('PV (extension)'!B8120,parameters!$C$195:$EJ$195,0))</f>
        <v>1420.1779579961392</v>
      </c>
      <c r="S8144" t="n">
        <v>93</v>
      </c>
      <c r="T8144" t="n">
        <v>30</v>
      </c>
      <c r="U8144">
        <f>T8144*S8144*R8144</f>
        <v>3962296.5028092284</v>
      </c>
      <c r="V8144">
        <f>1/U8144</f>
        <v>2.5237889170863665E-7</v>
      </c>
    </row>
    <row r="8145" ht="16" customHeight="1" s="29">
      <c r="A8145" t="inlineStr">
        <is>
          <t>photovoltaic slanted-roof installation, 93 kWp, single-Si, panel, mounted, on roof</t>
        </is>
      </c>
      <c r="B8145" s="30">
        <f>P8145*V8145</f>
        <v>1.4815905446278588E-8</v>
      </c>
      <c r="C8145" t="inlineStr">
        <is>
          <t>CH</t>
        </is>
      </c>
      <c r="D8145" t="inlineStr">
        <is>
          <t>unit</t>
        </is>
      </c>
      <c r="F8145" t="inlineStr">
        <is>
          <t>technosphere</t>
        </is>
      </c>
      <c r="G8145" t="n">
        <v>2</v>
      </c>
      <c r="H8145" t="n">
        <v>-18.48100416113547</v>
      </c>
      <c r="I8145" t="n">
        <v>0.09798894162072011</v>
      </c>
      <c r="J8145" t="inlineStr">
        <is>
          <t>(2,2,1,1,1,3); Calculation with average annual yield and share of technologies. Lifetime: 30a.</t>
        </is>
      </c>
      <c r="L8145" t="inlineStr">
        <is>
          <t>photovoltaic slanted-roof installation, 93 kWp, single-Si, panel, mounted, on roof</t>
        </is>
      </c>
      <c r="N8145" t="inlineStr">
        <is>
          <t>all</t>
        </is>
      </c>
      <c r="O8145" t="n">
        <v>1</v>
      </c>
      <c r="P8145" s="30">
        <f>INDEX(parameters!$D$41:$AG$178,MATCH('PV (extension)'!B8120,parameters!$C$41:$C$178,0),MATCH('PV (extension)'!A8145,parameters!$D$5:$AG$5,0))/O8145</f>
        <v>5.8705010335741853E-2</v>
      </c>
      <c r="Q8145" s="3" t="inlineStr">
        <is>
          <t>roof-top</t>
        </is>
      </c>
      <c r="R8145">
        <f>INDEX(parameters!$C$196:$EJ$198,MATCH('PV (extension)'!Q8145,parameters!$B$196:$B$198,0),MATCH('PV (extension)'!B8120,parameters!$C$195:$EJ$195,0))</f>
        <v>1420.1779579961392</v>
      </c>
      <c r="S8145" t="n">
        <v>93</v>
      </c>
      <c r="T8145" t="n">
        <v>30</v>
      </c>
      <c r="U8145">
        <f>T8145*S8145*R8145</f>
        <v>3962296.5028092284</v>
      </c>
      <c r="V8145">
        <f>1/U8145</f>
        <v>2.5237889170863665E-7</v>
      </c>
    </row>
    <row r="8146" s="29">
      <c r="A8146" t="inlineStr">
        <is>
          <t>photovoltaic facade installation, 3kWp, multi-Si, laminated, integrated, at building</t>
        </is>
      </c>
      <c r="B8146" s="30">
        <f>P8146*V8146</f>
        <v>3.6620778839321238E-8</v>
      </c>
      <c r="C8146" t="inlineStr">
        <is>
          <t>APAC</t>
        </is>
      </c>
      <c r="D8146" t="inlineStr">
        <is>
          <t>unit</t>
        </is>
      </c>
      <c r="F8146" t="inlineStr">
        <is>
          <t>technosphere</t>
        </is>
      </c>
      <c r="G8146" t="n">
        <v>2</v>
      </c>
      <c r="H8146" t="n">
        <v>-17.5612990452514</v>
      </c>
      <c r="I8146" t="n">
        <v>0.09798894162072011</v>
      </c>
      <c r="J8146" t="inlineStr">
        <is>
          <t>(2,2,1,1,1,3); Calculation with average annual yield and share of technologies. Lifetime: 30a.</t>
        </is>
      </c>
      <c r="L8146" t="inlineStr">
        <is>
          <t>photovoltaic facade installation, 3kWp, multi-Si, laminated, integrated, at building</t>
        </is>
      </c>
      <c r="N8146" t="inlineStr">
        <is>
          <t>all</t>
        </is>
      </c>
      <c r="O8146" t="n">
        <v>1</v>
      </c>
      <c r="P8146" s="30">
        <f>INDEX(parameters!$D$41:$AG$178,MATCH('PV (extension)'!B8120,parameters!$C$41:$C$178,0),MATCH('PV (extension)'!A8146,parameters!$D$5:$AG$5,0))/O8146</f>
        <v>3.2864644265829519E-3</v>
      </c>
      <c r="Q8146" t="inlineStr">
        <is>
          <t>façade</t>
        </is>
      </c>
      <c r="R8146">
        <f>INDEX(parameters!$C$196:$EJ$198,MATCH('PV (extension)'!Q8146,parameters!$B$196:$B$198,0),MATCH('PV (extension)'!B8120,parameters!$C$195:$EJ$195,0))</f>
        <v>997.14622582707659</v>
      </c>
      <c r="S8146" t="n">
        <v>3</v>
      </c>
      <c r="T8146" t="n">
        <v>30</v>
      </c>
      <c r="U8146">
        <f>T8146*S8146*R8146</f>
        <v>89743.160324436889</v>
      </c>
      <c r="V8146">
        <f>1/U8146</f>
        <v>1.1142910461196472E-5</v>
      </c>
    </row>
    <row r="8147" s="29">
      <c r="A8147" t="inlineStr">
        <is>
          <t>photovoltaic facade installation, 3kWp, multi-Si, panel, mounted, at building</t>
        </is>
      </c>
      <c r="B8147" s="30">
        <f>P8147*V8147</f>
        <v>3.5915291699210284E-8</v>
      </c>
      <c r="C8147" t="inlineStr">
        <is>
          <t>APAC</t>
        </is>
      </c>
      <c r="D8147" t="inlineStr">
        <is>
          <t>unit</t>
        </is>
      </c>
      <c r="F8147" t="inlineStr">
        <is>
          <t>technosphere</t>
        </is>
      </c>
      <c r="G8147" t="n">
        <v>2</v>
      </c>
      <c r="H8147" t="n">
        <v>-17.5612990452514</v>
      </c>
      <c r="I8147" t="n">
        <v>0.09798894162072011</v>
      </c>
      <c r="J8147" t="inlineStr">
        <is>
          <t>(2,2,1,1,1,3); Calculation with average annual yield and share of technologies. Lifetime: 30a.</t>
        </is>
      </c>
      <c r="L8147" t="inlineStr">
        <is>
          <t>photovoltaic facade installation, 3kWp, multi-Si, panel, mounted, at building</t>
        </is>
      </c>
      <c r="N8147" t="inlineStr">
        <is>
          <t>all</t>
        </is>
      </c>
      <c r="O8147" t="n">
        <v>1</v>
      </c>
      <c r="P8147" s="30">
        <f>INDEX(parameters!$D$41:$AG$178,MATCH('PV (extension)'!B8120,parameters!$C$41:$C$178,0),MATCH('PV (extension)'!A8147,parameters!$D$5:$AG$5,0))/O8147</f>
        <v>3.2231517810611459E-3</v>
      </c>
      <c r="Q8147" t="inlineStr">
        <is>
          <t>façade</t>
        </is>
      </c>
      <c r="R8147">
        <f>INDEX(parameters!$C$196:$EJ$198,MATCH('PV (extension)'!Q8147,parameters!$B$196:$B$198,0),MATCH('PV (extension)'!B8120,parameters!$C$195:$EJ$195,0))</f>
        <v>997.14622582707659</v>
      </c>
      <c r="S8147" t="n">
        <v>3</v>
      </c>
      <c r="T8147" t="n">
        <v>30</v>
      </c>
      <c r="U8147">
        <f>T8147*S8147*R8147</f>
        <v>89743.160324436889</v>
      </c>
      <c r="V8147">
        <f>1/U8147</f>
        <v>1.1142910461196472E-5</v>
      </c>
    </row>
    <row r="8148" s="29">
      <c r="A8148" t="inlineStr">
        <is>
          <t>photovoltaic facade installation, 3kWp, single-Si, laminated, integrated, at building</t>
        </is>
      </c>
      <c r="B8148" s="30">
        <f>P8148*V8148</f>
        <v>1.9306065801773835E-8</v>
      </c>
      <c r="C8148" t="inlineStr">
        <is>
          <t>APAC</t>
        </is>
      </c>
      <c r="D8148" t="inlineStr">
        <is>
          <t>unit</t>
        </is>
      </c>
      <c r="F8148" t="inlineStr">
        <is>
          <t>technosphere</t>
        </is>
      </c>
      <c r="G8148" t="n">
        <v>2</v>
      </c>
      <c r="H8148" t="n">
        <v>-18.19689739735082</v>
      </c>
      <c r="I8148" t="n">
        <v>0.09798894162072011</v>
      </c>
      <c r="J8148" t="inlineStr">
        <is>
          <t>(2,2,1,1,1,3); Calculation with average annual yield and share of technologies. Lifetime: 30a.</t>
        </is>
      </c>
      <c r="L8148" t="inlineStr">
        <is>
          <t>photovoltaic facade installation, 3kWp, single-Si, laminated, integrated, at building</t>
        </is>
      </c>
      <c r="N8148" t="inlineStr">
        <is>
          <t>all</t>
        </is>
      </c>
      <c r="O8148" t="n">
        <v>1</v>
      </c>
      <c r="P8148" s="30">
        <f>INDEX(parameters!$D$41:$AG$178,MATCH('PV (extension)'!B8120,parameters!$C$41:$C$178,0),MATCH('PV (extension)'!A8148,parameters!$D$5:$AG$5,0))/O8148</f>
        <v>1.7325873584827175E-3</v>
      </c>
      <c r="Q8148" t="inlineStr">
        <is>
          <t>façade</t>
        </is>
      </c>
      <c r="R8148">
        <f>INDEX(parameters!$C$196:$EJ$198,MATCH('PV (extension)'!Q8148,parameters!$B$196:$B$198,0),MATCH('PV (extension)'!B8120,parameters!$C$195:$EJ$195,0))</f>
        <v>997.14622582707659</v>
      </c>
      <c r="S8148" t="n">
        <v>3</v>
      </c>
      <c r="T8148" t="n">
        <v>30</v>
      </c>
      <c r="U8148">
        <f>T8148*S8148*R8148</f>
        <v>89743.160324436889</v>
      </c>
      <c r="V8148">
        <f>1/U8148</f>
        <v>1.1142910461196472E-5</v>
      </c>
    </row>
    <row r="8149" s="29">
      <c r="A8149" t="inlineStr">
        <is>
          <t>photovoltaic facade installation, 3kWp, single-Si, panel, mounted, at building</t>
        </is>
      </c>
      <c r="B8149" s="30">
        <f>P8149*V8149</f>
        <v>1.9289361250745401E-8</v>
      </c>
      <c r="C8149" t="inlineStr">
        <is>
          <t>APAC</t>
        </is>
      </c>
      <c r="D8149" t="inlineStr">
        <is>
          <t>unit</t>
        </is>
      </c>
      <c r="F8149" t="inlineStr">
        <is>
          <t>technosphere</t>
        </is>
      </c>
      <c r="G8149" t="n">
        <v>2</v>
      </c>
      <c r="H8149" t="n">
        <v>-18.19689739735082</v>
      </c>
      <c r="I8149" t="n">
        <v>0.09798894162072011</v>
      </c>
      <c r="J8149" t="inlineStr">
        <is>
          <t>(2,2,1,1,1,3); Calculation with average annual yield and share of technologies. Lifetime: 30a.</t>
        </is>
      </c>
      <c r="L8149" t="inlineStr">
        <is>
          <t>photovoltaic facade installation, 3kWp, single-Si, panel, mounted, at building</t>
        </is>
      </c>
      <c r="N8149" t="inlineStr">
        <is>
          <t>all</t>
        </is>
      </c>
      <c r="O8149" t="n">
        <v>1</v>
      </c>
      <c r="P8149" s="30">
        <f>INDEX(parameters!$D$41:$AG$178,MATCH('PV (extension)'!B8120,parameters!$C$41:$C$178,0),MATCH('PV (extension)'!A8149,parameters!$D$5:$AG$5,0))/O8149</f>
        <v>1.7310882392816251E-3</v>
      </c>
      <c r="Q8149" t="inlineStr">
        <is>
          <t>façade</t>
        </is>
      </c>
      <c r="R8149">
        <f>INDEX(parameters!$C$196:$EJ$198,MATCH('PV (extension)'!Q8149,parameters!$B$196:$B$198,0),MATCH('PV (extension)'!B8120,parameters!$C$195:$EJ$195,0))</f>
        <v>997.14622582707659</v>
      </c>
      <c r="S8149" t="n">
        <v>3</v>
      </c>
      <c r="T8149" t="n">
        <v>30</v>
      </c>
      <c r="U8149">
        <f>T8149*S8149*R8149</f>
        <v>89743.160324436889</v>
      </c>
      <c r="V8149">
        <f>1/U8149</f>
        <v>1.1142910461196472E-5</v>
      </c>
    </row>
    <row r="8150" ht="16" customHeight="1" s="29">
      <c r="A8150" t="inlineStr">
        <is>
          <t>photovoltaic flat-roof installation, 3kWp, multi-Si, on roof</t>
        </is>
      </c>
      <c r="B8150" s="30">
        <f>P8150*V8150</f>
        <v>3.9607766946415875E-7</v>
      </c>
      <c r="C8150" t="inlineStr">
        <is>
          <t>APAC</t>
        </is>
      </c>
      <c r="D8150" t="inlineStr">
        <is>
          <t>unit</t>
        </is>
      </c>
      <c r="F8150" t="inlineStr">
        <is>
          <t>technosphere</t>
        </is>
      </c>
      <c r="G8150" t="n">
        <v>2</v>
      </c>
      <c r="H8150" t="n">
        <v>-15.20991773919472</v>
      </c>
      <c r="I8150" t="n">
        <v>0.09798894162072011</v>
      </c>
      <c r="J8150" t="inlineStr">
        <is>
          <t>(2,2,1,1,1,3); Calculation with average annual yield and share of technologies. Lifetime: 30a.</t>
        </is>
      </c>
      <c r="L8150" t="inlineStr">
        <is>
          <t>photovoltaic flat-roof installation, 3kWp, multi-Si, on roof</t>
        </is>
      </c>
      <c r="N8150" t="inlineStr">
        <is>
          <t>all</t>
        </is>
      </c>
      <c r="O8150" t="n">
        <v>1</v>
      </c>
      <c r="P8150" s="30">
        <f>INDEX(parameters!$D$41:$AG$178,MATCH('PV (extension)'!B8120,parameters!$C$41:$C$178,0),MATCH('PV (extension)'!A8150,parameters!$D$5:$AG$5,0))/O8150</f>
        <v>5.0625069824473082E-2</v>
      </c>
      <c r="Q8150" s="3" t="inlineStr">
        <is>
          <t>roof-top</t>
        </is>
      </c>
      <c r="R8150">
        <f>INDEX(parameters!$C$196:$EJ$198,MATCH('PV (extension)'!Q8150,parameters!$B$196:$B$198,0),MATCH('PV (extension)'!B8120,parameters!$C$195:$EJ$195,0))</f>
        <v>1420.1779579961392</v>
      </c>
      <c r="S8150" t="n">
        <v>3</v>
      </c>
      <c r="T8150" t="n">
        <v>30</v>
      </c>
      <c r="U8150">
        <f>T8150*S8150*R8150</f>
        <v>127816.01621965252</v>
      </c>
      <c r="V8150">
        <f>1/U8150</f>
        <v>7.8237456429677372E-6</v>
      </c>
    </row>
    <row r="8151" ht="16" customHeight="1" s="29">
      <c r="A8151" t="inlineStr">
        <is>
          <t>photovoltaic flat-roof installation, 3kWp, single-Si, on roof</t>
        </is>
      </c>
      <c r="B8151" s="30">
        <f>P8151*V8151</f>
        <v>2.0674680604067521E-7</v>
      </c>
      <c r="C8151" t="inlineStr">
        <is>
          <t>APAC</t>
        </is>
      </c>
      <c r="D8151" t="inlineStr">
        <is>
          <t>unit</t>
        </is>
      </c>
      <c r="F8151" t="inlineStr">
        <is>
          <t>technosphere</t>
        </is>
      </c>
      <c r="G8151" t="n">
        <v>2</v>
      </c>
      <c r="H8151" t="n">
        <v>-15.84555259734934</v>
      </c>
      <c r="I8151" t="n">
        <v>0.09798894162072011</v>
      </c>
      <c r="J8151" t="inlineStr">
        <is>
          <t>(2,2,1,1,1,3); Calculation with average annual yield and share of technologies. Lifetime: 30a.</t>
        </is>
      </c>
      <c r="L8151" t="inlineStr">
        <is>
          <t>photovoltaic flat-roof installation, 3kWp, single-Si, on roof</t>
        </is>
      </c>
      <c r="N8151" t="inlineStr">
        <is>
          <t>all</t>
        </is>
      </c>
      <c r="O8151" t="n">
        <v>1</v>
      </c>
      <c r="P8151" s="30">
        <f>INDEX(parameters!$D$41:$AG$178,MATCH('PV (extension)'!B8120,parameters!$C$41:$C$178,0),MATCH('PV (extension)'!A8151,parameters!$D$5:$AG$5,0))/O8151</f>
        <v>2.6425553114256296E-2</v>
      </c>
      <c r="Q8151" s="3" t="inlineStr">
        <is>
          <t>roof-top</t>
        </is>
      </c>
      <c r="R8151">
        <f>INDEX(parameters!$C$196:$EJ$198,MATCH('PV (extension)'!Q8151,parameters!$B$196:$B$198,0),MATCH('PV (extension)'!B8120,parameters!$C$195:$EJ$195,0))</f>
        <v>1420.1779579961392</v>
      </c>
      <c r="S8151" t="n">
        <v>3</v>
      </c>
      <c r="T8151" t="n">
        <v>30</v>
      </c>
      <c r="U8151">
        <f>T8151*S8151*R8151</f>
        <v>127816.01621965252</v>
      </c>
      <c r="V8151">
        <f>1/U8151</f>
        <v>7.8237456429677372E-6</v>
      </c>
    </row>
    <row r="8152" ht="16" customHeight="1" s="29">
      <c r="A8152" t="inlineStr">
        <is>
          <t>photovoltaic slanted-roof installation, 3kWp, CIS, panel, mounted, on roof</t>
        </is>
      </c>
      <c r="B8152" s="30">
        <f>P8152*V8152</f>
        <v>1.143554276172677E-7</v>
      </c>
      <c r="C8152" t="inlineStr">
        <is>
          <t>CH</t>
        </is>
      </c>
      <c r="D8152" t="inlineStr">
        <is>
          <t>unit</t>
        </is>
      </c>
      <c r="F8152" t="inlineStr">
        <is>
          <t>technosphere</t>
        </is>
      </c>
      <c r="G8152" t="n">
        <v>2</v>
      </c>
      <c r="H8152" t="n">
        <v>-16.88405011147741</v>
      </c>
      <c r="I8152" t="n">
        <v>0.09798894162072011</v>
      </c>
      <c r="J8152" t="inlineStr">
        <is>
          <t>(2,2,1,1,1,3); Calculation with average annual yield and share of technologies. Lifetime: 30a.</t>
        </is>
      </c>
      <c r="L8152" t="inlineStr">
        <is>
          <t>photovoltaic slanted-roof installation, 3kWp, CIS, panel, mounted, on roof</t>
        </is>
      </c>
      <c r="N8152" t="inlineStr">
        <is>
          <t>all</t>
        </is>
      </c>
      <c r="O8152" t="n">
        <v>1</v>
      </c>
      <c r="P8152" s="30">
        <f>INDEX(parameters!$D$41:$AG$178,MATCH('PV (extension)'!B8120,parameters!$C$41:$C$178,0),MATCH('PV (extension)'!A8152,parameters!$D$5:$AG$5,0))/O8152</f>
        <v>1.4616455191133988E-2</v>
      </c>
      <c r="Q8152" s="3" t="inlineStr">
        <is>
          <t>roof-top</t>
        </is>
      </c>
      <c r="R8152">
        <f>INDEX(parameters!$C$196:$EJ$198,MATCH('PV (extension)'!Q8152,parameters!$B$196:$B$198,0),MATCH('PV (extension)'!B8120,parameters!$C$195:$EJ$195,0))</f>
        <v>1420.1779579961392</v>
      </c>
      <c r="S8152" t="n">
        <v>3</v>
      </c>
      <c r="T8152" t="n">
        <v>30</v>
      </c>
      <c r="U8152">
        <f>T8152*S8152*R8152</f>
        <v>127816.01621965252</v>
      </c>
      <c r="V8152">
        <f>1/U8152</f>
        <v>7.8237456429677372E-6</v>
      </c>
    </row>
    <row r="8153" ht="16" customHeight="1" s="29">
      <c r="A8153" t="inlineStr">
        <is>
          <t>photovoltaic slanted-roof installation, 3kWp, CdTe, laminated, integrated, on roof</t>
        </is>
      </c>
      <c r="B8153" s="30">
        <f>P8153*V8153</f>
        <v>3.2020236852634118E-9</v>
      </c>
      <c r="C8153" t="inlineStr">
        <is>
          <t>CH</t>
        </is>
      </c>
      <c r="D8153" t="inlineStr">
        <is>
          <t>unit</t>
        </is>
      </c>
      <c r="F8153" t="inlineStr">
        <is>
          <t>technosphere</t>
        </is>
      </c>
      <c r="G8153" t="n">
        <v>2</v>
      </c>
      <c r="H8153" t="n">
        <v>-19.50639655088546</v>
      </c>
      <c r="I8153" t="n">
        <v>0.09798894162072011</v>
      </c>
      <c r="J8153" t="inlineStr">
        <is>
          <t>(2,2,1,1,1,3); Calculation with average annual yield and share of technologies. Lifetime: 30a.</t>
        </is>
      </c>
      <c r="L8153" t="inlineStr">
        <is>
          <t>photovoltaic slanted-roof installation, 3kWp, CdTe, laminated, integrated, on roof</t>
        </is>
      </c>
      <c r="N8153" t="inlineStr">
        <is>
          <t>all</t>
        </is>
      </c>
      <c r="O8153" t="n">
        <v>1</v>
      </c>
      <c r="P8153" s="30">
        <f>INDEX(parameters!$D$41:$AG$178,MATCH('PV (extension)'!B8120,parameters!$C$41:$C$178,0),MATCH('PV (extension)'!A8153,parameters!$D$5:$AG$5,0))/O8153</f>
        <v>4.0926991129133978E-4</v>
      </c>
      <c r="Q8153" s="3" t="inlineStr">
        <is>
          <t>roof-top</t>
        </is>
      </c>
      <c r="R8153">
        <f>INDEX(parameters!$C$196:$EJ$198,MATCH('PV (extension)'!Q8153,parameters!$B$196:$B$198,0),MATCH('PV (extension)'!B8120,parameters!$C$195:$EJ$195,0))</f>
        <v>1420.1779579961392</v>
      </c>
      <c r="S8153" t="n">
        <v>3</v>
      </c>
      <c r="T8153" t="n">
        <v>30</v>
      </c>
      <c r="U8153">
        <f>T8153*S8153*R8153</f>
        <v>127816.01621965252</v>
      </c>
      <c r="V8153">
        <f>1/U8153</f>
        <v>7.8237456429677372E-6</v>
      </c>
    </row>
    <row r="8154" ht="16" customHeight="1" s="29">
      <c r="A8154" t="inlineStr">
        <is>
          <t>photovoltaic slanted-roof installation, 3kWp, multi-Si, laminated, integrated, on roof</t>
        </is>
      </c>
      <c r="B8154" s="30">
        <f>P8154*V8154</f>
        <v>1.9023410819333272E-8</v>
      </c>
      <c r="C8154" t="inlineStr">
        <is>
          <t>APAC</t>
        </is>
      </c>
      <c r="D8154" t="inlineStr">
        <is>
          <t>unit</t>
        </is>
      </c>
      <c r="F8154" t="inlineStr">
        <is>
          <t>technosphere</t>
        </is>
      </c>
      <c r="G8154" t="n">
        <v>2</v>
      </c>
      <c r="H8154" t="n">
        <v>-18.22076487875746</v>
      </c>
      <c r="I8154" t="n">
        <v>0.09798894162072011</v>
      </c>
      <c r="J8154" t="inlineStr">
        <is>
          <t>(2,2,1,1,1,3); Calculation with average annual yield and share of technologies. Lifetime: 30a.</t>
        </is>
      </c>
      <c r="L8154" t="inlineStr">
        <is>
          <t>photovoltaic slanted-roof installation, 3kWp, multi-Si, laminated, integrated, on roof</t>
        </is>
      </c>
      <c r="N8154" t="inlineStr">
        <is>
          <t>all</t>
        </is>
      </c>
      <c r="O8154" t="n">
        <v>1</v>
      </c>
      <c r="P8154" s="30">
        <f>INDEX(parameters!$D$41:$AG$178,MATCH('PV (extension)'!B8120,parameters!$C$41:$C$178,0),MATCH('PV (extension)'!A8154,parameters!$D$5:$AG$5,0))/O8154</f>
        <v>2.4314965858370148E-3</v>
      </c>
      <c r="Q8154" s="3" t="inlineStr">
        <is>
          <t>roof-top</t>
        </is>
      </c>
      <c r="R8154">
        <f>INDEX(parameters!$C$196:$EJ$198,MATCH('PV (extension)'!Q8154,parameters!$B$196:$B$198,0),MATCH('PV (extension)'!B8120,parameters!$C$195:$EJ$195,0))</f>
        <v>1420.1779579961392</v>
      </c>
      <c r="S8154" t="n">
        <v>3</v>
      </c>
      <c r="T8154" t="n">
        <v>30</v>
      </c>
      <c r="U8154">
        <f>T8154*S8154*R8154</f>
        <v>127816.01621965252</v>
      </c>
      <c r="V8154">
        <f>1/U8154</f>
        <v>7.8237456429677372E-6</v>
      </c>
    </row>
    <row r="8155" ht="16" customHeight="1" s="29">
      <c r="A8155" t="inlineStr">
        <is>
          <t>photovoltaic slanted-roof installation, 3kWp, multi-Si, panel, mounted, on roof</t>
        </is>
      </c>
      <c r="B8155" s="30">
        <f>P8155*V8155</f>
        <v>3.2561322332121184E-7</v>
      </c>
      <c r="C8155" t="inlineStr">
        <is>
          <t>APAC</t>
        </is>
      </c>
      <c r="D8155" t="inlineStr">
        <is>
          <t>unit</t>
        </is>
      </c>
      <c r="F8155" t="inlineStr">
        <is>
          <t>technosphere</t>
        </is>
      </c>
      <c r="G8155" t="n">
        <v>2</v>
      </c>
      <c r="H8155" t="n">
        <v>-15.40735416199742</v>
      </c>
      <c r="I8155" t="n">
        <v>0.09798894162072011</v>
      </c>
      <c r="J8155" t="inlineStr">
        <is>
          <t>(2,2,1,1,1,3); Calculation with average annual yield and share of technologies. Lifetime: 30a.</t>
        </is>
      </c>
      <c r="L8155" t="inlineStr">
        <is>
          <t>photovoltaic slanted-roof installation, 3kWp, multi-Si, panel, mounted, on roof</t>
        </is>
      </c>
      <c r="N8155" t="inlineStr">
        <is>
          <t>all</t>
        </is>
      </c>
      <c r="O8155" t="n">
        <v>1</v>
      </c>
      <c r="P8155" s="30">
        <f>INDEX(parameters!$D$41:$AG$178,MATCH('PV (extension)'!B8120,parameters!$C$41:$C$178,0),MATCH('PV (extension)'!A8155,parameters!$D$5:$AG$5,0))/O8155</f>
        <v>4.1618585033357351E-2</v>
      </c>
      <c r="Q8155" s="3" t="inlineStr">
        <is>
          <t>roof-top</t>
        </is>
      </c>
      <c r="R8155">
        <f>INDEX(parameters!$C$196:$EJ$198,MATCH('PV (extension)'!Q8155,parameters!$B$196:$B$198,0),MATCH('PV (extension)'!B8120,parameters!$C$195:$EJ$195,0))</f>
        <v>1420.1779579961392</v>
      </c>
      <c r="S8155" t="n">
        <v>3</v>
      </c>
      <c r="T8155" t="n">
        <v>30</v>
      </c>
      <c r="U8155">
        <f>T8155*S8155*R8155</f>
        <v>127816.01621965252</v>
      </c>
      <c r="V8155">
        <f>1/U8155</f>
        <v>7.8237456429677372E-6</v>
      </c>
    </row>
    <row r="8156" ht="16" customHeight="1" s="29">
      <c r="A8156" t="inlineStr">
        <is>
          <t>photovoltaic slanted-roof installation, 3kWp, single-Si, laminated, integrated, on roof</t>
        </is>
      </c>
      <c r="B8156" s="30">
        <f>P8156*V8156</f>
        <v>1.0053802088807707E-8</v>
      </c>
      <c r="C8156" t="inlineStr">
        <is>
          <t>APAC</t>
        </is>
      </c>
      <c r="D8156" t="inlineStr">
        <is>
          <t>unit</t>
        </is>
      </c>
      <c r="F8156" t="inlineStr">
        <is>
          <t>technosphere</t>
        </is>
      </c>
      <c r="G8156" t="n">
        <v>2</v>
      </c>
      <c r="H8156" t="n">
        <v>-18.85636797425012</v>
      </c>
      <c r="I8156" t="n">
        <v>0.09798894162072011</v>
      </c>
      <c r="J8156" t="inlineStr">
        <is>
          <t>(2,2,1,1,1,3); Calculation with average annual yield and share of technologies. Lifetime: 30a.</t>
        </is>
      </c>
      <c r="L8156" t="inlineStr">
        <is>
          <t>photovoltaic slanted-roof installation, 3kWp, single-Si, laminated, integrated, on roof</t>
        </is>
      </c>
      <c r="N8156" t="inlineStr">
        <is>
          <t>all</t>
        </is>
      </c>
      <c r="O8156" t="n">
        <v>1</v>
      </c>
      <c r="P8156" s="30">
        <f>INDEX(parameters!$D$41:$AG$178,MATCH('PV (extension)'!B8120,parameters!$C$41:$C$178,0),MATCH('PV (extension)'!A8156,parameters!$D$5:$AG$5,0))/O8156</f>
        <v>1.2850369308522222E-3</v>
      </c>
      <c r="Q8156" s="3" t="inlineStr">
        <is>
          <t>roof-top</t>
        </is>
      </c>
      <c r="R8156">
        <f>INDEX(parameters!$C$196:$EJ$198,MATCH('PV (extension)'!Q8156,parameters!$B$196:$B$198,0),MATCH('PV (extension)'!B8120,parameters!$C$195:$EJ$195,0))</f>
        <v>1420.1779579961392</v>
      </c>
      <c r="S8156" t="n">
        <v>3</v>
      </c>
      <c r="T8156" t="n">
        <v>30</v>
      </c>
      <c r="U8156">
        <f>T8156*S8156*R8156</f>
        <v>127816.01621965252</v>
      </c>
      <c r="V8156">
        <f>1/U8156</f>
        <v>7.8237456429677372E-6</v>
      </c>
    </row>
    <row r="8157" ht="16" customHeight="1" s="29">
      <c r="A8157" t="inlineStr">
        <is>
          <t>photovoltaic slanted-roof installation, 3kWp, single-Si, panel, mounted, on roof</t>
        </is>
      </c>
      <c r="B8157" s="30">
        <f>P8157*V8157</f>
        <v>1.7016772038813735E-7</v>
      </c>
      <c r="C8157" t="inlineStr">
        <is>
          <t>APAC</t>
        </is>
      </c>
      <c r="D8157" t="inlineStr">
        <is>
          <t>unit</t>
        </is>
      </c>
      <c r="F8157" t="inlineStr">
        <is>
          <t>technosphere</t>
        </is>
      </c>
      <c r="G8157" t="n">
        <v>2</v>
      </c>
      <c r="H8157" t="n">
        <v>-16.04298817847151</v>
      </c>
      <c r="I8157" t="n">
        <v>0.09798894162072011</v>
      </c>
      <c r="J8157" t="inlineStr">
        <is>
          <t>(2,2,1,1,1,3); Calculation with average annual yield and share of technologies. Lifetime: 30a.</t>
        </is>
      </c>
      <c r="L8157" t="inlineStr">
        <is>
          <t>photovoltaic slanted-roof installation, 3kWp, single-Si, panel, mounted, on roof</t>
        </is>
      </c>
      <c r="N8157" t="inlineStr">
        <is>
          <t>all</t>
        </is>
      </c>
      <c r="O8157" t="n">
        <v>1</v>
      </c>
      <c r="P8157" s="30">
        <f>INDEX(parameters!$D$41:$AG$178,MATCH('PV (extension)'!B8120,parameters!$C$41:$C$178,0),MATCH('PV (extension)'!A8157,parameters!$D$5:$AG$5,0))/O8157</f>
        <v>2.1750160109191456E-2</v>
      </c>
      <c r="Q8157" s="3" t="inlineStr">
        <is>
          <t>roof-top</t>
        </is>
      </c>
      <c r="R8157">
        <f>INDEX(parameters!$C$196:$EJ$198,MATCH('PV (extension)'!Q8157,parameters!$B$196:$B$198,0),MATCH('PV (extension)'!B8120,parameters!$C$195:$EJ$195,0))</f>
        <v>1420.1779579961392</v>
      </c>
      <c r="S8157" t="n">
        <v>3</v>
      </c>
      <c r="T8157" t="n">
        <v>30</v>
      </c>
      <c r="U8157">
        <f>T8157*S8157*R8157</f>
        <v>127816.01621965252</v>
      </c>
      <c r="V8157">
        <f>1/U8157</f>
        <v>7.8237456429677372E-6</v>
      </c>
    </row>
    <row r="8158" s="29">
      <c r="A8158" t="inlineStr">
        <is>
          <t>market for tap water</t>
        </is>
      </c>
      <c r="B8158" t="n">
        <v>0.0020721</v>
      </c>
      <c r="C8158" t="inlineStr">
        <is>
          <t>Europe without Switzerland</t>
        </is>
      </c>
      <c r="D8158" t="inlineStr">
        <is>
          <t>kilogram</t>
        </is>
      </c>
      <c r="F8158" t="inlineStr">
        <is>
          <t>technosphere</t>
        </is>
      </c>
      <c r="G8158" t="n">
        <v>2</v>
      </c>
      <c r="H8158" t="n">
        <v>-6.179192693201237</v>
      </c>
      <c r="I8158" t="n">
        <v>0.04340984597628009</v>
      </c>
      <c r="J8158" t="inlineStr">
        <is>
          <t>(2,2,1,1,1,3); Estimation 20l/m2 panel</t>
        </is>
      </c>
      <c r="L8158" t="inlineStr">
        <is>
          <t>tap water</t>
        </is>
      </c>
    </row>
    <row r="8159" s="29">
      <c r="A8159" t="inlineStr">
        <is>
          <t>treatment of wastewater, from residence, capacity 1.1E10l/year</t>
        </is>
      </c>
      <c r="B8159" t="n">
        <v>-1.8649e-06</v>
      </c>
      <c r="C8159" t="inlineStr">
        <is>
          <t>CH</t>
        </is>
      </c>
      <c r="D8159" t="inlineStr">
        <is>
          <t>cubic meter</t>
        </is>
      </c>
      <c r="F8159" t="inlineStr">
        <is>
          <t>technosphere</t>
        </is>
      </c>
      <c r="G8159" t="n">
        <v>2</v>
      </c>
      <c r="H8159" t="n">
        <v>-13.19230312560901</v>
      </c>
      <c r="I8159" t="n">
        <v>0.04340984597628009</v>
      </c>
      <c r="J8159" t="inlineStr">
        <is>
          <t>(2,2,1,1,1,3); Estimation 20l/m2 panel</t>
        </is>
      </c>
      <c r="K8159" t="b">
        <v>1</v>
      </c>
      <c r="L8159" t="inlineStr">
        <is>
          <t>wastewater, from residence</t>
        </is>
      </c>
    </row>
    <row r="8160" s="29"/>
    <row r="8161" customFormat="1" s="28">
      <c r="A8161" s="28" t="inlineStr">
        <is>
          <t>Activity</t>
        </is>
      </c>
      <c r="B8161" s="28" t="inlineStr">
        <is>
          <t>electricity production, photovoltaic, residential</t>
        </is>
      </c>
    </row>
    <row r="8162">
      <c r="A8162" t="inlineStr">
        <is>
          <t>comment</t>
        </is>
      </c>
      <c r="B816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")&amp;HLOOKUP(B8163,parameters!$C$195:$EJ$198,2,0)&amp;" kWh/kWp.
Annual output, Facade: "&amp;HLOOKUP(B8163,parameters!$C$195:$EJ$198,3,0)&amp;" kWh/kWp.
Annual output, Open-ground: "&amp;HLOOKUP(B8163,parameters!$C$195:$EJ$198,4,0)&amp;_xlfn._LONGTEXT("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")&amp;VLOOKUP(B8163,'extension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1419.35717257544 kWh/kWp.
Annual output, Facade: 996.569929680626 kWh/kWp.
Annual output, Open-ground: 1509.95443891004 kWh/kWp.
Amount of solar energy transformed to electricity. Waste heat emission due to losses of electricity in the system.
Technology:  Electricity production with grid-connected photovoltaic power plants.
Time period:  Time of publications
Production volume: 7.859 GWh in 2025.
Sampling:  Statistical data and model calculations
Extrapolations:  Use of PV technology data investigated for other countries (Switzerland). Correction of average yield with Swiss data.
Uncertainty:  None
Author: Romain Sacchi, PSI, romain.sacchi@psi.ch</v>
      </c>
    </row>
    <row r="8163" s="29">
      <c r="A8163" t="inlineStr">
        <is>
          <t>location</t>
        </is>
      </c>
      <c r="B8163" t="inlineStr">
        <is>
          <t>KH</t>
        </is>
      </c>
    </row>
    <row r="8164" s="29">
      <c r="A8164" t="inlineStr">
        <is>
          <t>production amount</t>
        </is>
      </c>
      <c r="B8164" t="n">
        <v>1</v>
      </c>
    </row>
    <row r="8165" s="29">
      <c r="A8165" t="inlineStr">
        <is>
          <t>reference product</t>
        </is>
      </c>
      <c r="B8165" t="inlineStr">
        <is>
          <t>electricity, low voltage</t>
        </is>
      </c>
    </row>
    <row r="8166" s="29">
      <c r="A8166" t="inlineStr">
        <is>
          <t>source</t>
        </is>
      </c>
      <c r="B81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67" s="29">
      <c r="A8167" t="inlineStr">
        <is>
          <t>type</t>
        </is>
      </c>
      <c r="B8167" t="inlineStr">
        <is>
          <t>process</t>
        </is>
      </c>
    </row>
    <row r="8168" s="29">
      <c r="A8168" t="inlineStr">
        <is>
          <t>unit</t>
        </is>
      </c>
      <c r="B8168" t="inlineStr">
        <is>
          <t>kilowatt hour</t>
        </is>
      </c>
    </row>
    <row r="8169" s="29">
      <c r="A8169" t="inlineStr">
        <is>
          <t>Exchanges</t>
        </is>
      </c>
    </row>
    <row r="8170" customFormat="1" s="28">
      <c r="A8170" s="28" t="inlineStr">
        <is>
          <t>name</t>
        </is>
      </c>
      <c r="B8170" s="28" t="inlineStr">
        <is>
          <t>amount</t>
        </is>
      </c>
      <c r="C8170" s="28" t="inlineStr">
        <is>
          <t>location</t>
        </is>
      </c>
      <c r="D8170" s="28" t="inlineStr">
        <is>
          <t>unit</t>
        </is>
      </c>
      <c r="E8170" s="28" t="inlineStr">
        <is>
          <t>categories</t>
        </is>
      </c>
      <c r="F8170" s="28" t="inlineStr">
        <is>
          <t>type</t>
        </is>
      </c>
      <c r="G8170" s="28" t="inlineStr">
        <is>
          <t>uncertainty type</t>
        </is>
      </c>
      <c r="H8170" s="28" t="inlineStr">
        <is>
          <t>reference product</t>
        </is>
      </c>
      <c r="I8170" s="28" t="inlineStr">
        <is>
          <t>comment</t>
        </is>
      </c>
      <c r="J8170" s="28" t="inlineStr">
        <is>
          <t>production volume</t>
        </is>
      </c>
      <c r="K8170" s="28" t="inlineStr">
        <is>
          <t>scope</t>
        </is>
      </c>
      <c r="L8170" s="28" t="inlineStr">
        <is>
          <t>scope share</t>
        </is>
      </c>
      <c r="M8170" s="28" t="inlineStr">
        <is>
          <t>tech share</t>
        </is>
      </c>
      <c r="N8170" s="28" t="inlineStr">
        <is>
          <t>installation</t>
        </is>
      </c>
      <c r="O8170" s="28" t="inlineStr">
        <is>
          <t>productivity</t>
        </is>
      </c>
      <c r="P8170" s="28" t="inlineStr">
        <is>
          <t>kWp</t>
        </is>
      </c>
      <c r="Q8170" s="28" t="inlineStr">
        <is>
          <t>lifetime</t>
        </is>
      </c>
      <c r="R8170" s="28" t="inlineStr">
        <is>
          <t>lifetime production</t>
        </is>
      </c>
      <c r="S8170" s="28" t="inlineStr">
        <is>
          <t>inverted lifetime production</t>
        </is>
      </c>
    </row>
    <row r="8171" s="29">
      <c r="A8171" t="inlineStr">
        <is>
          <t>Energy, solar, converted</t>
        </is>
      </c>
      <c r="B8171" t="n">
        <v>3.8503</v>
      </c>
      <c r="D8171" t="inlineStr">
        <is>
          <t>megajoule</t>
        </is>
      </c>
      <c r="E8171" t="inlineStr">
        <is>
          <t>natural resource::in air</t>
        </is>
      </c>
      <c r="F8171" t="inlineStr">
        <is>
          <t>biosphere</t>
        </is>
      </c>
      <c r="G8171" t="n">
        <v>0</v>
      </c>
      <c r="I8171" t="inlineStr">
        <is>
          <t>(2,2,1,1,1,3); Energy loss in the system</t>
        </is>
      </c>
    </row>
    <row r="8172" s="29">
      <c r="A8172" t="inlineStr">
        <is>
          <t>Heat, waste</t>
        </is>
      </c>
      <c r="B8172" t="n">
        <v>0.25027</v>
      </c>
      <c r="D8172" t="inlineStr">
        <is>
          <t>megajoule</t>
        </is>
      </c>
      <c r="E8172" t="inlineStr">
        <is>
          <t>air</t>
        </is>
      </c>
      <c r="F8172" t="inlineStr">
        <is>
          <t>biosphere</t>
        </is>
      </c>
      <c r="G8172" t="n">
        <v>0</v>
      </c>
      <c r="I8172" t="inlineStr">
        <is>
          <t>(1,na,na,na,na,na); Calculation with average annual output and share of technologies; Average degradation of 10.5% included</t>
        </is>
      </c>
    </row>
    <row r="8173" s="29">
      <c r="A8173" t="inlineStr">
        <is>
          <t>electricity production, photovoltaic, residential</t>
        </is>
      </c>
      <c r="B8173" t="n">
        <v>1</v>
      </c>
      <c r="C8173" t="inlineStr">
        <is>
          <t>KH</t>
        </is>
      </c>
      <c r="D8173" t="inlineStr">
        <is>
          <t>kilowatt hour</t>
        </is>
      </c>
      <c r="E8173" t="inlineStr">
        <is>
          <t>photovoltaic::power plants</t>
        </is>
      </c>
      <c r="F8173" t="inlineStr">
        <is>
          <t>production</t>
        </is>
      </c>
      <c r="G8173" t="n">
        <v>0</v>
      </c>
      <c r="H8173" t="inlineStr">
        <is>
          <t>electricity, low voltage</t>
        </is>
      </c>
      <c r="J8173">
        <f>VLOOKUP(C8173,'extension - production vol'!$B$6:$D$235,3,0)</f>
        <v>7.859</v>
      </c>
    </row>
    <row r="8174" ht="16" customHeight="1" s="29">
      <c r="A8174" t="inlineStr">
        <is>
          <t>photovoltaic slanted-roof installation, 3 kWp, CIS, laminated, integrated, on roof</t>
        </is>
      </c>
      <c r="B8174" s="30">
        <f>M8174*S8174</f>
        <v>4.0079357185393326E-8</v>
      </c>
      <c r="C8174" t="inlineStr">
        <is>
          <t>CH</t>
        </is>
      </c>
      <c r="D8174" t="inlineStr">
        <is>
          <t>unit</t>
        </is>
      </c>
      <c r="F8174" t="inlineStr">
        <is>
          <t>technosphere</t>
        </is>
      </c>
      <c r="G8174" t="n">
        <v>0</v>
      </c>
      <c r="H8174" t="inlineStr">
        <is>
          <t>photovoltaic slanted-roof installation, 3 kWp, CIS, laminated, integrated, on roof</t>
        </is>
      </c>
      <c r="I8174" t="inlineStr">
        <is>
          <t>(2,2,1,1,1,3); Calculation with average annual yield and share of technologies. Lifetime: 30a.</t>
        </is>
      </c>
      <c r="K8174" t="inlineStr">
        <is>
          <t>residential</t>
        </is>
      </c>
      <c r="L8174">
        <f>IF(K8174="residential",VLOOKUP(B8163,parameters!$C$41:$AG$178,18,0),IF(K8174="commercial",1-VLOOKUP(B8163,parameters!$C$41:$AG$178,18,0),1))</f>
        <v>0.17766751537682748</v>
      </c>
      <c r="M8174" s="30">
        <f>INDEX(parameters!$D$41:$AG$178,MATCH('PV (extension)'!B8163,parameters!$C$41:$C$178,0),MATCH('PV (extension)'!A8174,parameters!$D$5:$AG$5,0))/L8174</f>
        <v>5.119823078397083E-3</v>
      </c>
      <c r="N8174" s="3" t="inlineStr">
        <is>
          <t>roof-top</t>
        </is>
      </c>
      <c r="O8174">
        <f>INDEX(parameters!$C$196:$EJ$198,MATCH('PV (extension)'!N8174,parameters!$B$196:$B$198,0),MATCH('PV (extension)'!B8163,parameters!$C$195:$EJ$195,0))</f>
        <v>1419.3571725754375</v>
      </c>
      <c r="P8174" t="n">
        <v>3</v>
      </c>
      <c r="Q8174" t="n">
        <v>30</v>
      </c>
      <c r="R8174">
        <f>Q8174*P8174*O8174</f>
        <v>127742.14553178937</v>
      </c>
      <c r="S8174">
        <f>1/R8174</f>
        <v>7.828269956144929E-6</v>
      </c>
    </row>
    <row r="8175" ht="16" customHeight="1" s="29">
      <c r="A8175" t="inlineStr">
        <is>
          <t>photovoltaic slanted-roof installation, 3 kWp, CdTe, panel, mounted, on roof</t>
        </is>
      </c>
      <c r="B8175" s="30">
        <f>M8175*S8175</f>
        <v>2.6140983784977321E-7</v>
      </c>
      <c r="C8175" t="inlineStr">
        <is>
          <t>CH</t>
        </is>
      </c>
      <c r="D8175" t="inlineStr">
        <is>
          <t>unit</t>
        </is>
      </c>
      <c r="F8175" t="inlineStr">
        <is>
          <t>technosphere</t>
        </is>
      </c>
      <c r="G8175" t="n">
        <v>0</v>
      </c>
      <c r="H8175" t="inlineStr">
        <is>
          <t>photovoltaic slanted-roof installation, 3 kWp, CdTe, panel, mounted, on roof</t>
        </is>
      </c>
      <c r="I8175" t="inlineStr">
        <is>
          <t>(2,2,1,1,1,3); Calculation with average annual yield and share of technologies. Lifetime: 30a.</t>
        </is>
      </c>
      <c r="K8175" t="inlineStr">
        <is>
          <t>residential</t>
        </is>
      </c>
      <c r="L8175">
        <f>L8174</f>
        <v>0.17766751537682748</v>
      </c>
      <c r="M8175" s="30">
        <f>INDEX(parameters!$D$41:$AG$178,MATCH('PV (extension)'!B8163,parameters!$C$41:$C$178,0),MATCH('PV (extension)'!A8175,parameters!$D$5:$AG$5,0))/L8175</f>
        <v>3.3393053550047194E-2</v>
      </c>
      <c r="N8175" s="3" t="inlineStr">
        <is>
          <t>roof-top</t>
        </is>
      </c>
      <c r="O8175">
        <f>INDEX(parameters!$C$196:$EJ$198,MATCH('PV (extension)'!N8175,parameters!$B$196:$B$198,0),MATCH('PV (extension)'!B8163,parameters!$C$195:$EJ$195,0))</f>
        <v>1419.3571725754375</v>
      </c>
      <c r="P8175" t="n">
        <v>3</v>
      </c>
      <c r="Q8175" t="n">
        <v>30</v>
      </c>
      <c r="R8175">
        <f>Q8175*P8175*O8175</f>
        <v>127742.14553178937</v>
      </c>
      <c r="S8175">
        <f>1/R8175</f>
        <v>7.828269956144929E-6</v>
      </c>
    </row>
    <row r="8176" ht="16" customHeight="1" s="29">
      <c r="A8176" t="inlineStr">
        <is>
          <t>photovoltaic slanted-roof installation, 3 kWp, micro-Si, laminated, integrated, on roof</t>
        </is>
      </c>
      <c r="B8176" s="30">
        <f>M8176*S8176</f>
        <v>4.05054203517141E-9</v>
      </c>
      <c r="C8176" t="inlineStr">
        <is>
          <t>RER</t>
        </is>
      </c>
      <c r="D8176" t="inlineStr">
        <is>
          <t>unit</t>
        </is>
      </c>
      <c r="F8176" t="inlineStr">
        <is>
          <t>technosphere</t>
        </is>
      </c>
      <c r="G8176" t="n">
        <v>0</v>
      </c>
      <c r="H8176" t="inlineStr">
        <is>
          <t>photovoltaic slanted-roof installation, 3 kWp, micro-Si, laminated, integrated, on roof</t>
        </is>
      </c>
      <c r="I8176" t="inlineStr">
        <is>
          <t>(2,2,1,1,1,3); Calculation with average annual yield and share of technologies. Lifetime: 30a.</t>
        </is>
      </c>
      <c r="K8176" t="inlineStr">
        <is>
          <t>residential</t>
        </is>
      </c>
      <c r="L8176">
        <f>L8175</f>
        <v>0.17766751537682748</v>
      </c>
      <c r="M8176" s="30">
        <f>INDEX(parameters!$D$41:$AG$178,MATCH('PV (extension)'!B8163,parameters!$C$41:$C$178,0),MATCH('PV (extension)'!A8176,parameters!$D$5:$AG$5,0))/L8176</f>
        <v>5.1742493013949662E-4</v>
      </c>
      <c r="N8176" s="3" t="inlineStr">
        <is>
          <t>roof-top</t>
        </is>
      </c>
      <c r="O8176">
        <f>INDEX(parameters!$C$196:$EJ$198,MATCH('PV (extension)'!N8176,parameters!$B$196:$B$198,0),MATCH('PV (extension)'!B8163,parameters!$C$195:$EJ$195,0))</f>
        <v>1419.3571725754375</v>
      </c>
      <c r="P8176" t="n">
        <v>3</v>
      </c>
      <c r="Q8176" t="n">
        <v>30</v>
      </c>
      <c r="R8176">
        <f>Q8176*P8176*O8176</f>
        <v>127742.14553178937</v>
      </c>
      <c r="S8176">
        <f>1/R8176</f>
        <v>7.828269956144929E-6</v>
      </c>
    </row>
    <row r="8177" ht="16" customHeight="1" s="29">
      <c r="A8177" t="inlineStr">
        <is>
          <t>photovoltaic slanted-roof installation, 3 kWp, micro-Si, panel, mounted, on roof</t>
        </is>
      </c>
      <c r="B8177" s="30">
        <f>M8177*S8177</f>
        <v>7.0417970176709244E-8</v>
      </c>
      <c r="C8177" t="inlineStr">
        <is>
          <t>RER</t>
        </is>
      </c>
      <c r="D8177" t="inlineStr">
        <is>
          <t>unit</t>
        </is>
      </c>
      <c r="F8177" t="inlineStr">
        <is>
          <t>technosphere</t>
        </is>
      </c>
      <c r="G8177" t="n">
        <v>0</v>
      </c>
      <c r="H8177" t="inlineStr">
        <is>
          <t>photovoltaic slanted-roof installation, 3 kWp, micro-Si, panel, mounted, on roof</t>
        </is>
      </c>
      <c r="I8177" t="inlineStr">
        <is>
          <t>(2,2,1,1,1,3); Calculation with average annual yield and share of technologies. Lifetime: 30a.</t>
        </is>
      </c>
      <c r="K8177" t="inlineStr">
        <is>
          <t>residential</t>
        </is>
      </c>
      <c r="L8177">
        <f>L8176</f>
        <v>0.17766751537682748</v>
      </c>
      <c r="M8177" s="30">
        <f>INDEX(parameters!$D$41:$AG$178,MATCH('PV (extension)'!B8163,parameters!$C$41:$C$178,0),MATCH('PV (extension)'!A8177,parameters!$D$5:$AG$5,0))/L8177</f>
        <v>8.9953425943663963E-3</v>
      </c>
      <c r="N8177" s="3" t="inlineStr">
        <is>
          <t>roof-top</t>
        </is>
      </c>
      <c r="O8177">
        <f>INDEX(parameters!$C$196:$EJ$198,MATCH('PV (extension)'!N8177,parameters!$B$196:$B$198,0),MATCH('PV (extension)'!B8163,parameters!$C$195:$EJ$195,0))</f>
        <v>1419.3571725754375</v>
      </c>
      <c r="P8177" t="n">
        <v>3</v>
      </c>
      <c r="Q8177" t="n">
        <v>30</v>
      </c>
      <c r="R8177">
        <f>Q8177*P8177*O8177</f>
        <v>127742.14553178937</v>
      </c>
      <c r="S8177">
        <f>1/R8177</f>
        <v>7.828269956144929E-6</v>
      </c>
    </row>
    <row r="8178" s="29">
      <c r="A8178" t="inlineStr">
        <is>
          <t>photovoltaic facade installation, 3kWp, multi-Si, laminated, integrated, at building</t>
        </is>
      </c>
      <c r="B8178" s="30">
        <f>M8178*S8178</f>
        <v>2.0623891663092772E-7</v>
      </c>
      <c r="C8178" t="inlineStr">
        <is>
          <t>RER</t>
        </is>
      </c>
      <c r="D8178" t="inlineStr">
        <is>
          <t>unit</t>
        </is>
      </c>
      <c r="F8178" t="inlineStr">
        <is>
          <t>technosphere</t>
        </is>
      </c>
      <c r="G8178" t="n">
        <v>0</v>
      </c>
      <c r="H8178" t="inlineStr">
        <is>
          <t>photovoltaic facade installation, 3kWp, multi-Si, laminated, integrated, at building</t>
        </is>
      </c>
      <c r="I8178" t="inlineStr">
        <is>
          <t>(2,2,1,1,1,3); Calculation with average annual yield and share of technologies. Lifetime: 30a.</t>
        </is>
      </c>
      <c r="K8178" t="inlineStr">
        <is>
          <t>residential</t>
        </is>
      </c>
      <c r="L8178">
        <f>L8177</f>
        <v>0.17766751537682748</v>
      </c>
      <c r="M8178" s="30">
        <f>INDEX(parameters!$D$41:$AG$178,MATCH('PV (extension)'!B8163,parameters!$C$41:$C$178,0),MATCH('PV (extension)'!A8178,parameters!$D$5:$AG$5,0))/L8178</f>
        <v>1.8497835237986298E-2</v>
      </c>
      <c r="N8178" t="inlineStr">
        <is>
          <t>façade</t>
        </is>
      </c>
      <c r="O8178">
        <f>INDEX(parameters!$C$196:$EJ$198,MATCH('PV (extension)'!N8178,parameters!$B$196:$B$198,0),MATCH('PV (extension)'!B8163,parameters!$C$195:$EJ$195,0))</f>
        <v>996.56992968062639</v>
      </c>
      <c r="P8178" t="n">
        <v>3</v>
      </c>
      <c r="Q8178" t="n">
        <v>30</v>
      </c>
      <c r="R8178">
        <f>Q8178*P8178*O8178</f>
        <v>89691.293671256368</v>
      </c>
      <c r="S8178">
        <f>1/R8178</f>
        <v>1.1149354179963991E-5</v>
      </c>
    </row>
    <row r="8179" s="29">
      <c r="A8179" t="inlineStr">
        <is>
          <t>photovoltaic facade installation, 3kWp, multi-Si, panel, mounted, at building</t>
        </is>
      </c>
      <c r="B8179" s="30">
        <f>M8179*S8179</f>
        <v>2.022657924078758E-7</v>
      </c>
      <c r="C8179" t="inlineStr">
        <is>
          <t>RER</t>
        </is>
      </c>
      <c r="D8179" t="inlineStr">
        <is>
          <t>unit</t>
        </is>
      </c>
      <c r="F8179" t="inlineStr">
        <is>
          <t>technosphere</t>
        </is>
      </c>
      <c r="G8179" t="n">
        <v>0</v>
      </c>
      <c r="H8179" t="inlineStr">
        <is>
          <t>photovoltaic facade installation, 3kWp, multi-Si, panel, mounted, at building</t>
        </is>
      </c>
      <c r="I8179" t="inlineStr">
        <is>
          <t>(2,2,1,1,1,3); Calculation with average annual yield and share of technologies. Lifetime: 30a.</t>
        </is>
      </c>
      <c r="K8179" t="inlineStr">
        <is>
          <t>residential</t>
        </is>
      </c>
      <c r="L8179">
        <f>L8178</f>
        <v>0.17766751537682748</v>
      </c>
      <c r="M8179" s="30">
        <f>INDEX(parameters!$D$41:$AG$178,MATCH('PV (extension)'!B8163,parameters!$C$41:$C$178,0),MATCH('PV (extension)'!A8179,parameters!$D$5:$AG$5,0))/L8179</f>
        <v>1.8141480586504166E-2</v>
      </c>
      <c r="N8179" t="inlineStr">
        <is>
          <t>façade</t>
        </is>
      </c>
      <c r="O8179">
        <f>INDEX(parameters!$C$196:$EJ$198,MATCH('PV (extension)'!N8179,parameters!$B$196:$B$198,0),MATCH('PV (extension)'!B8163,parameters!$C$195:$EJ$195,0))</f>
        <v>996.56992968062639</v>
      </c>
      <c r="P8179" t="n">
        <v>3</v>
      </c>
      <c r="Q8179" t="n">
        <v>30</v>
      </c>
      <c r="R8179">
        <f>Q8179*P8179*O8179</f>
        <v>89691.293671256368</v>
      </c>
      <c r="S8179">
        <f>1/R8179</f>
        <v>1.1149354179963991E-5</v>
      </c>
    </row>
    <row r="8180" s="29">
      <c r="A8180" t="inlineStr">
        <is>
          <t>photovoltaic facade installation, 3kWp, single-Si, laminated, integrated, at building</t>
        </is>
      </c>
      <c r="B8180" s="30">
        <f>M8180*S8180</f>
        <v>1.0872685457710593E-7</v>
      </c>
      <c r="C8180" t="inlineStr">
        <is>
          <t>RER</t>
        </is>
      </c>
      <c r="D8180" t="inlineStr">
        <is>
          <t>unit</t>
        </is>
      </c>
      <c r="F8180" t="inlineStr">
        <is>
          <t>technosphere</t>
        </is>
      </c>
      <c r="G8180" t="n">
        <v>0</v>
      </c>
      <c r="H8180" t="inlineStr">
        <is>
          <t>photovoltaic facade installation, 3kWp, single-Si, laminated, integrated, at building</t>
        </is>
      </c>
      <c r="I8180" t="inlineStr">
        <is>
          <t>(2,2,1,1,1,3); Calculation with average annual yield and share of technologies. Lifetime: 30a.</t>
        </is>
      </c>
      <c r="K8180" t="inlineStr">
        <is>
          <t>residential</t>
        </is>
      </c>
      <c r="L8180">
        <f>L8179</f>
        <v>0.17766751537682748</v>
      </c>
      <c r="M8180" s="30">
        <f>INDEX(parameters!$D$41:$AG$178,MATCH('PV (extension)'!B8163,parameters!$C$41:$C$178,0),MATCH('PV (extension)'!A8180,parameters!$D$5:$AG$5,0))/L8180</f>
        <v>9.7518522438271929E-3</v>
      </c>
      <c r="N8180" t="inlineStr">
        <is>
          <t>façade</t>
        </is>
      </c>
      <c r="O8180">
        <f>INDEX(parameters!$C$196:$EJ$198,MATCH('PV (extension)'!N8180,parameters!$B$196:$B$198,0),MATCH('PV (extension)'!B8163,parameters!$C$195:$EJ$195,0))</f>
        <v>996.56992968062639</v>
      </c>
      <c r="P8180" t="n">
        <v>3</v>
      </c>
      <c r="Q8180" t="n">
        <v>30</v>
      </c>
      <c r="R8180">
        <f>Q8180*P8180*O8180</f>
        <v>89691.293671256368</v>
      </c>
      <c r="S8180">
        <f>1/R8180</f>
        <v>1.1149354179963991E-5</v>
      </c>
    </row>
    <row r="8181" s="29">
      <c r="A8181" t="inlineStr">
        <is>
          <t>photovoltaic facade installation, 3kWp, single-Si, panel, mounted, at building</t>
        </is>
      </c>
      <c r="B8181" s="30">
        <f>M8181*S8181</f>
        <v>1.086327787923711E-7</v>
      </c>
      <c r="C8181" t="inlineStr">
        <is>
          <t>RER</t>
        </is>
      </c>
      <c r="D8181" t="inlineStr">
        <is>
          <t>unit</t>
        </is>
      </c>
      <c r="F8181" t="inlineStr">
        <is>
          <t>technosphere</t>
        </is>
      </c>
      <c r="G8181" t="n">
        <v>0</v>
      </c>
      <c r="H8181" t="inlineStr">
        <is>
          <t>photovoltaic facade installation, 3kWp, single-Si, panel, mounted, at building</t>
        </is>
      </c>
      <c r="I8181" t="inlineStr">
        <is>
          <t>(2,2,1,1,1,3); Calculation with average annual yield and share of technologies. Lifetime: 30a.</t>
        </is>
      </c>
      <c r="K8181" t="inlineStr">
        <is>
          <t>residential</t>
        </is>
      </c>
      <c r="L8181">
        <f>L8180</f>
        <v>0.17766751537682748</v>
      </c>
      <c r="M8181" s="30">
        <f>INDEX(parameters!$D$41:$AG$178,MATCH('PV (extension)'!B8163,parameters!$C$41:$C$178,0),MATCH('PV (extension)'!A8181,parameters!$D$5:$AG$5,0))/L8181</f>
        <v>9.7434144649911868E-3</v>
      </c>
      <c r="N8181" t="inlineStr">
        <is>
          <t>façade</t>
        </is>
      </c>
      <c r="O8181">
        <f>INDEX(parameters!$C$196:$EJ$198,MATCH('PV (extension)'!N8181,parameters!$B$196:$B$198,0),MATCH('PV (extension)'!B8163,parameters!$C$195:$EJ$195,0))</f>
        <v>996.56992968062639</v>
      </c>
      <c r="P8181" t="n">
        <v>3</v>
      </c>
      <c r="Q8181" t="n">
        <v>30</v>
      </c>
      <c r="R8181">
        <f>Q8181*P8181*O8181</f>
        <v>89691.293671256368</v>
      </c>
      <c r="S8181">
        <f>1/R8181</f>
        <v>1.1149354179963991E-5</v>
      </c>
    </row>
    <row r="8182" ht="16" customHeight="1" s="29">
      <c r="A8182" t="inlineStr">
        <is>
          <t>photovoltaic flat-roof installation, 3kWp, multi-Si, on roof</t>
        </is>
      </c>
      <c r="B8182" s="30">
        <f>M8182*S8182</f>
        <v>2.2306087429325905E-6</v>
      </c>
      <c r="C8182" t="inlineStr">
        <is>
          <t>RER</t>
        </is>
      </c>
      <c r="D8182" t="inlineStr">
        <is>
          <t>unit</t>
        </is>
      </c>
      <c r="F8182" t="inlineStr">
        <is>
          <t>technosphere</t>
        </is>
      </c>
      <c r="G8182" t="n">
        <v>0</v>
      </c>
      <c r="H8182" t="inlineStr">
        <is>
          <t>photovoltaic flat-roof installation, 3kWp, multi-Si, on roof</t>
        </is>
      </c>
      <c r="I8182" t="inlineStr">
        <is>
          <t>(2,2,1,1,1,3); Calculation with average annual yield and share of technologies. Lifetime: 30a.</t>
        </is>
      </c>
      <c r="K8182" t="inlineStr">
        <is>
          <t>residential</t>
        </is>
      </c>
      <c r="L8182">
        <f>L8181</f>
        <v>0.17766751537682748</v>
      </c>
      <c r="M8182" s="30">
        <f>INDEX(parameters!$D$41:$AG$178,MATCH('PV (extension)'!B8163,parameters!$C$41:$C$178,0),MATCH('PV (extension)'!A8182,parameters!$D$5:$AG$5,0))/L8182</f>
        <v>0.28494274666417674</v>
      </c>
      <c r="N8182" s="3" t="inlineStr">
        <is>
          <t>roof-top</t>
        </is>
      </c>
      <c r="O8182">
        <f>INDEX(parameters!$C$196:$EJ$198,MATCH('PV (extension)'!N8182,parameters!$B$196:$B$198,0),MATCH('PV (extension)'!B8163,parameters!$C$195:$EJ$195,0))</f>
        <v>1419.3571725754375</v>
      </c>
      <c r="P8182" t="n">
        <v>3</v>
      </c>
      <c r="Q8182" t="n">
        <v>30</v>
      </c>
      <c r="R8182">
        <f>Q8182*P8182*O8182</f>
        <v>127742.14553178937</v>
      </c>
      <c r="S8182">
        <f>1/R8182</f>
        <v>7.828269956144929E-6</v>
      </c>
    </row>
    <row r="8183" ht="16" customHeight="1" s="29">
      <c r="A8183" t="inlineStr">
        <is>
          <t>photovoltaic flat-roof installation, 3kWp, single-Si, on roof</t>
        </is>
      </c>
      <c r="B8183" s="30">
        <f>M8183*S8183</f>
        <v>1.1643454521221129E-6</v>
      </c>
      <c r="C8183" t="inlineStr">
        <is>
          <t>RER</t>
        </is>
      </c>
      <c r="D8183" t="inlineStr">
        <is>
          <t>unit</t>
        </is>
      </c>
      <c r="F8183" t="inlineStr">
        <is>
          <t>technosphere</t>
        </is>
      </c>
      <c r="G8183" t="n">
        <v>0</v>
      </c>
      <c r="H8183" t="inlineStr">
        <is>
          <t>photovoltaic flat-roof installation, 3kWp, single-Si, on roof</t>
        </is>
      </c>
      <c r="I8183" t="inlineStr">
        <is>
          <t>(2,2,1,1,1,3); Calculation with average annual yield and share of technologies. Lifetime: 30a.</t>
        </is>
      </c>
      <c r="K8183" t="inlineStr">
        <is>
          <t>residential</t>
        </is>
      </c>
      <c r="L8183">
        <f>L8182</f>
        <v>0.17766751537682748</v>
      </c>
      <c r="M8183" s="30">
        <f>INDEX(parameters!$D$41:$AG$178,MATCH('PV (extension)'!B8163,parameters!$C$41:$C$178,0),MATCH('PV (extension)'!A8183,parameters!$D$5:$AG$5,0))/L8183</f>
        <v>0.14873598619426004</v>
      </c>
      <c r="N8183" s="3" t="inlineStr">
        <is>
          <t>roof-top</t>
        </is>
      </c>
      <c r="O8183">
        <f>INDEX(parameters!$C$196:$EJ$198,MATCH('PV (extension)'!N8183,parameters!$B$196:$B$198,0),MATCH('PV (extension)'!B8163,parameters!$C$195:$EJ$195,0))</f>
        <v>1419.3571725754375</v>
      </c>
      <c r="P8183" t="n">
        <v>3</v>
      </c>
      <c r="Q8183" t="n">
        <v>30</v>
      </c>
      <c r="R8183">
        <f>Q8183*P8183*O8183</f>
        <v>127742.14553178937</v>
      </c>
      <c r="S8183">
        <f>1/R8183</f>
        <v>7.828269956144929E-6</v>
      </c>
    </row>
    <row r="8184" ht="16" customHeight="1" s="29">
      <c r="A8184" t="inlineStr">
        <is>
          <t>photovoltaic slanted-roof installation, 3kWp, CIS, panel, mounted, on roof</t>
        </is>
      </c>
      <c r="B8184" s="30">
        <f>M8184*S8184</f>
        <v>6.4402069672336042E-7</v>
      </c>
      <c r="C8184" t="inlineStr">
        <is>
          <t>CH</t>
        </is>
      </c>
      <c r="D8184" t="inlineStr">
        <is>
          <t>unit</t>
        </is>
      </c>
      <c r="F8184" t="inlineStr">
        <is>
          <t>technosphere</t>
        </is>
      </c>
      <c r="G8184" t="n">
        <v>0</v>
      </c>
      <c r="H8184" t="inlineStr">
        <is>
          <t>photovoltaic slanted-roof installation, 3kWp, CIS, panel, mounted, on roof</t>
        </is>
      </c>
      <c r="I8184" t="inlineStr">
        <is>
          <t>(2,2,1,1,1,3); Calculation with average annual yield and share of technologies. Lifetime: 30a.</t>
        </is>
      </c>
      <c r="K8184" t="inlineStr">
        <is>
          <t>residential</t>
        </is>
      </c>
      <c r="L8184">
        <f>L8183</f>
        <v>0.17766751537682748</v>
      </c>
      <c r="M8184" s="30">
        <f>INDEX(parameters!$D$41:$AG$178,MATCH('PV (extension)'!B8163,parameters!$C$41:$C$178,0),MATCH('PV (extension)'!A8184,parameters!$D$5:$AG$5,0))/L8184</f>
        <v>8.2268585566319899E-2</v>
      </c>
      <c r="N8184" s="3" t="inlineStr">
        <is>
          <t>roof-top</t>
        </is>
      </c>
      <c r="O8184">
        <f>INDEX(parameters!$C$196:$EJ$198,MATCH('PV (extension)'!N8184,parameters!$B$196:$B$198,0),MATCH('PV (extension)'!B8163,parameters!$C$195:$EJ$195,0))</f>
        <v>1419.3571725754375</v>
      </c>
      <c r="P8184" t="n">
        <v>3</v>
      </c>
      <c r="Q8184" t="n">
        <v>30</v>
      </c>
      <c r="R8184">
        <f>Q8184*P8184*O8184</f>
        <v>127742.14553178937</v>
      </c>
      <c r="S8184">
        <f>1/R8184</f>
        <v>7.828269956144929E-6</v>
      </c>
    </row>
    <row r="8185" ht="16" customHeight="1" s="29">
      <c r="A8185" t="inlineStr">
        <is>
          <t>photovoltaic slanted-roof installation, 3kWp, CdTe, laminated, integrated, on roof</t>
        </is>
      </c>
      <c r="B8185" s="30">
        <f>M8185*S8185</f>
        <v>1.8032983371894244E-8</v>
      </c>
      <c r="C8185" t="inlineStr">
        <is>
          <t>CH</t>
        </is>
      </c>
      <c r="D8185" t="inlineStr">
        <is>
          <t>unit</t>
        </is>
      </c>
      <c r="F8185" t="inlineStr">
        <is>
          <t>technosphere</t>
        </is>
      </c>
      <c r="G8185" t="n">
        <v>0</v>
      </c>
      <c r="H8185" t="inlineStr">
        <is>
          <t>photovoltaic slanted-roof installation, 3kWp, CdTe, laminated, integrated, on roof</t>
        </is>
      </c>
      <c r="I8185" t="inlineStr">
        <is>
          <t>(2,2,1,1,1,3); Calculation with average annual yield and share of technologies. Lifetime: 30a.</t>
        </is>
      </c>
      <c r="K8185" t="inlineStr">
        <is>
          <t>residential</t>
        </is>
      </c>
      <c r="L8185">
        <f>L8184</f>
        <v>0.17766751537682748</v>
      </c>
      <c r="M8185" s="30">
        <f>INDEX(parameters!$D$41:$AG$178,MATCH('PV (extension)'!B8163,parameters!$C$41:$C$178,0),MATCH('PV (extension)'!A8185,parameters!$D$5:$AG$5,0))/L8185</f>
        <v>2.3035719862648527E-3</v>
      </c>
      <c r="N8185" s="3" t="inlineStr">
        <is>
          <t>roof-top</t>
        </is>
      </c>
      <c r="O8185">
        <f>INDEX(parameters!$C$196:$EJ$198,MATCH('PV (extension)'!N8185,parameters!$B$196:$B$198,0),MATCH('PV (extension)'!B8163,parameters!$C$195:$EJ$195,0))</f>
        <v>1419.3571725754375</v>
      </c>
      <c r="P8185" t="n">
        <v>3</v>
      </c>
      <c r="Q8185" t="n">
        <v>30</v>
      </c>
      <c r="R8185">
        <f>Q8185*P8185*O8185</f>
        <v>127742.14553178937</v>
      </c>
      <c r="S8185">
        <f>1/R8185</f>
        <v>7.828269956144929E-6</v>
      </c>
    </row>
    <row r="8186" ht="16" customHeight="1" s="29">
      <c r="A8186" t="inlineStr">
        <is>
          <t>photovoltaic slanted-roof installation, 3kWp, multi-Si, laminated, integrated, on roof</t>
        </is>
      </c>
      <c r="B8186" s="30">
        <f>M8186*S8186</f>
        <v>1.0713501357299591E-7</v>
      </c>
      <c r="C8186" t="inlineStr">
        <is>
          <t>RER</t>
        </is>
      </c>
      <c r="D8186" t="inlineStr">
        <is>
          <t>unit</t>
        </is>
      </c>
      <c r="F8186" t="inlineStr">
        <is>
          <t>technosphere</t>
        </is>
      </c>
      <c r="G8186" t="n">
        <v>0</v>
      </c>
      <c r="H8186" t="inlineStr">
        <is>
          <t>photovoltaic slanted-roof installation, 3kWp, multi-Si, laminated, integrated, on roof</t>
        </is>
      </c>
      <c r="I8186" t="inlineStr">
        <is>
          <t>(2,2,1,1,1,3); Calculation with average annual yield and share of technologies. Lifetime: 30a.</t>
        </is>
      </c>
      <c r="K8186" t="inlineStr">
        <is>
          <t>residential</t>
        </is>
      </c>
      <c r="L8186">
        <f>L8185</f>
        <v>0.17766751537682748</v>
      </c>
      <c r="M8186" s="30">
        <f>INDEX(parameters!$D$41:$AG$178,MATCH('PV (extension)'!B8163,parameters!$C$41:$C$178,0),MATCH('PV (extension)'!A8186,parameters!$D$5:$AG$5,0))/L8186</f>
        <v>1.3685656495391874E-2</v>
      </c>
      <c r="N8186" s="3" t="inlineStr">
        <is>
          <t>roof-top</t>
        </is>
      </c>
      <c r="O8186">
        <f>INDEX(parameters!$C$196:$EJ$198,MATCH('PV (extension)'!N8186,parameters!$B$196:$B$198,0),MATCH('PV (extension)'!B8163,parameters!$C$195:$EJ$195,0))</f>
        <v>1419.3571725754375</v>
      </c>
      <c r="P8186" t="n">
        <v>3</v>
      </c>
      <c r="Q8186" t="n">
        <v>30</v>
      </c>
      <c r="R8186">
        <f>Q8186*P8186*O8186</f>
        <v>127742.14553178937</v>
      </c>
      <c r="S8186">
        <f>1/R8186</f>
        <v>7.828269956144929E-6</v>
      </c>
    </row>
    <row r="8187" ht="16" customHeight="1" s="29">
      <c r="A8187" t="inlineStr">
        <is>
          <t>photovoltaic slanted-roof installation, 3kWp, multi-Si, panel, mounted, on roof</t>
        </is>
      </c>
      <c r="B8187" s="30">
        <f>M8187*S8187</f>
        <v>1.8337708958381E-6</v>
      </c>
      <c r="C8187" t="inlineStr">
        <is>
          <t>RER</t>
        </is>
      </c>
      <c r="D8187" t="inlineStr">
        <is>
          <t>unit</t>
        </is>
      </c>
      <c r="F8187" t="inlineStr">
        <is>
          <t>technosphere</t>
        </is>
      </c>
      <c r="G8187" t="n">
        <v>0</v>
      </c>
      <c r="H8187" t="inlineStr">
        <is>
          <t>photovoltaic slanted-roof installation, 3kWp, multi-Si, panel, mounted, on roof</t>
        </is>
      </c>
      <c r="I8187" t="inlineStr">
        <is>
          <t>(2,2,1,1,1,3); Calculation with average annual yield and share of technologies. Lifetime: 30a.</t>
        </is>
      </c>
      <c r="K8187" t="inlineStr">
        <is>
          <t>residential</t>
        </is>
      </c>
      <c r="L8187">
        <f>L8186</f>
        <v>0.17766751537682748</v>
      </c>
      <c r="M8187" s="30">
        <f>INDEX(parameters!$D$41:$AG$178,MATCH('PV (extension)'!B8163,parameters!$C$41:$C$178,0),MATCH('PV (extension)'!A8187,parameters!$D$5:$AG$5,0))/L8187</f>
        <v>0.23424982864811036</v>
      </c>
      <c r="N8187" s="3" t="inlineStr">
        <is>
          <t>roof-top</t>
        </is>
      </c>
      <c r="O8187">
        <f>INDEX(parameters!$C$196:$EJ$198,MATCH('PV (extension)'!N8187,parameters!$B$196:$B$198,0),MATCH('PV (extension)'!B8163,parameters!$C$195:$EJ$195,0))</f>
        <v>1419.3571725754375</v>
      </c>
      <c r="P8187" t="n">
        <v>3</v>
      </c>
      <c r="Q8187" t="n">
        <v>30</v>
      </c>
      <c r="R8187">
        <f>Q8187*P8187*O8187</f>
        <v>127742.14553178937</v>
      </c>
      <c r="S8187">
        <f>1/R8187</f>
        <v>7.828269956144929E-6</v>
      </c>
    </row>
    <row r="8188" ht="16" customHeight="1" s="29">
      <c r="A8188" t="inlineStr">
        <is>
          <t>photovoltaic slanted-roof installation, 3kWp, single-Si, laminated, integrated, on roof</t>
        </is>
      </c>
      <c r="B8188" s="30">
        <f>M8188*S8188</f>
        <v>5.6620457470748067E-8</v>
      </c>
      <c r="C8188" t="inlineStr">
        <is>
          <t>RER</t>
        </is>
      </c>
      <c r="D8188" t="inlineStr">
        <is>
          <t>unit</t>
        </is>
      </c>
      <c r="F8188" t="inlineStr">
        <is>
          <t>technosphere</t>
        </is>
      </c>
      <c r="G8188" t="n">
        <v>0</v>
      </c>
      <c r="H8188" t="inlineStr">
        <is>
          <t>photovoltaic slanted-roof installation, 3kWp, single-Si, laminated, integrated, on roof</t>
        </is>
      </c>
      <c r="I8188" t="inlineStr">
        <is>
          <t>(2,2,1,1,1,3); Calculation with average annual yield and share of technologies. Lifetime: 30a.</t>
        </is>
      </c>
      <c r="K8188" t="inlineStr">
        <is>
          <t>residential</t>
        </is>
      </c>
      <c r="L8188">
        <f>L8187</f>
        <v>0.17766751537682748</v>
      </c>
      <c r="M8188" s="30">
        <f>INDEX(parameters!$D$41:$AG$178,MATCH('PV (extension)'!B8163,parameters!$C$41:$C$178,0),MATCH('PV (extension)'!A8188,parameters!$D$5:$AG$5,0))/L8188</f>
        <v>7.2328187183047909E-3</v>
      </c>
      <c r="N8188" s="3" t="inlineStr">
        <is>
          <t>roof-top</t>
        </is>
      </c>
      <c r="O8188">
        <f>INDEX(parameters!$C$196:$EJ$198,MATCH('PV (extension)'!N8188,parameters!$B$196:$B$198,0),MATCH('PV (extension)'!B8163,parameters!$C$195:$EJ$195,0))</f>
        <v>1419.3571725754375</v>
      </c>
      <c r="P8188" t="n">
        <v>3</v>
      </c>
      <c r="Q8188" t="n">
        <v>30</v>
      </c>
      <c r="R8188">
        <f>Q8188*P8188*O8188</f>
        <v>127742.14553178937</v>
      </c>
      <c r="S8188">
        <f>1/R8188</f>
        <v>7.828269956144929E-6</v>
      </c>
    </row>
    <row r="8189" ht="16" customHeight="1" s="29">
      <c r="A8189" t="inlineStr">
        <is>
          <t>photovoltaic slanted-roof installation, 3kWp, single-Si, panel, mounted, on roof</t>
        </is>
      </c>
      <c r="B8189" s="30">
        <f>M8189*S8189</f>
        <v>9.5834134091984139E-7</v>
      </c>
      <c r="C8189" t="inlineStr">
        <is>
          <t>RER</t>
        </is>
      </c>
      <c r="D8189" t="inlineStr">
        <is>
          <t>unit</t>
        </is>
      </c>
      <c r="F8189" t="inlineStr">
        <is>
          <t>technosphere</t>
        </is>
      </c>
      <c r="G8189" t="n">
        <v>0</v>
      </c>
      <c r="H8189" t="inlineStr">
        <is>
          <t>photovoltaic slanted-roof installation, 3kWp, single-Si, panel, mounted, on roof</t>
        </is>
      </c>
      <c r="I8189" t="inlineStr">
        <is>
          <t>(2,2,1,1,1,3); Calculation with average annual yield and share of technologies. Lifetime: 30a.</t>
        </is>
      </c>
      <c r="K8189" t="inlineStr">
        <is>
          <t>residential</t>
        </is>
      </c>
      <c r="L8189">
        <f>L8188</f>
        <v>0.17766751537682748</v>
      </c>
      <c r="M8189" s="30">
        <f>INDEX(parameters!$D$41:$AG$178,MATCH('PV (extension)'!B8163,parameters!$C$41:$C$178,0),MATCH('PV (extension)'!A8189,parameters!$D$5:$AG$5,0))/L8189</f>
        <v>0.12242057904091255</v>
      </c>
      <c r="N8189" s="3" t="inlineStr">
        <is>
          <t>roof-top</t>
        </is>
      </c>
      <c r="O8189">
        <f>INDEX(parameters!$C$196:$EJ$198,MATCH('PV (extension)'!N8189,parameters!$B$196:$B$198,0),MATCH('PV (extension)'!B8163,parameters!$C$195:$EJ$195,0))</f>
        <v>1419.3571725754375</v>
      </c>
      <c r="P8189" t="n">
        <v>3</v>
      </c>
      <c r="Q8189" t="n">
        <v>30</v>
      </c>
      <c r="R8189">
        <f>Q8189*P8189*O8189</f>
        <v>127742.14553178937</v>
      </c>
      <c r="S8189">
        <f>1/R8189</f>
        <v>7.828269956144929E-6</v>
      </c>
    </row>
    <row r="8190" s="29">
      <c r="A8190" t="inlineStr">
        <is>
          <t>market for tap water</t>
        </is>
      </c>
      <c r="B8190" t="n">
        <v>0.0037026</v>
      </c>
      <c r="C8190" t="inlineStr">
        <is>
          <t>Europe without Switzerland</t>
        </is>
      </c>
      <c r="D8190" t="inlineStr">
        <is>
          <t>kilogram</t>
        </is>
      </c>
      <c r="F8190" t="inlineStr">
        <is>
          <t>technosphere</t>
        </is>
      </c>
      <c r="G8190" t="n">
        <v>0</v>
      </c>
      <c r="H8190" t="inlineStr">
        <is>
          <t>tap water</t>
        </is>
      </c>
      <c r="I8190" t="inlineStr">
        <is>
          <t>(2,2,1,1,1,3); Estimation 20l/m2 panel</t>
        </is>
      </c>
    </row>
    <row r="8191" s="29">
      <c r="A8191" t="inlineStr">
        <is>
          <t>treatment of wastewater, from residence, capacity 1.1E10l/year</t>
        </is>
      </c>
      <c r="B8191" t="n">
        <v>-3.3323e-06</v>
      </c>
      <c r="C8191" t="inlineStr">
        <is>
          <t>CH</t>
        </is>
      </c>
      <c r="D8191" t="inlineStr">
        <is>
          <t>cubic meter</t>
        </is>
      </c>
      <c r="F8191" t="inlineStr">
        <is>
          <t>technosphere</t>
        </is>
      </c>
      <c r="G8191" t="n">
        <v>0</v>
      </c>
      <c r="H8191" t="inlineStr">
        <is>
          <t>wastewater, from residence</t>
        </is>
      </c>
      <c r="I8191" t="inlineStr">
        <is>
          <t>(2,2,1,1,1,3); Estimation 20l/m2 panel</t>
        </is>
      </c>
    </row>
    <row r="8192" s="29"/>
    <row r="8193" customFormat="1" s="28">
      <c r="A8193" s="28" t="inlineStr">
        <is>
          <t>Activity</t>
        </is>
      </c>
      <c r="B8193" s="28" t="inlineStr">
        <is>
          <t>electricity production, photovoltaic, commercial</t>
        </is>
      </c>
    </row>
    <row r="8194">
      <c r="A8194" t="inlineStr">
        <is>
          <t>comment</t>
        </is>
      </c>
      <c r="B819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")&amp;HLOOKUP(B8195,parameters!$C$195:$EJ$198,2,0)&amp;" kWh/kWp.
Annual output, Facade: "&amp;HLOOKUP(B8195,parameters!$C$195:$EJ$198,3,0)&amp;" kWh/kWp.
Annual output, Open-ground: "&amp;HLOOKUP(B8195,parameters!$C$195:$EJ$198,4,0)&amp;_xlfn._LONGTEXT("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")&amp;VLOOKUP(B8195,'extension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1419.35717257544 kWh/kWp.
Annual output, Facade: 996.569929680626 kWh/kWp.
Annual output, Open-ground: 1509.95443891004 kWh/kWp.
Amount of solar energy transformed to electricity. Waste heat emission due to losses of electricity in the system.
Technology:  Electricity production with grid-connected photovoltaic power plants.
Time period:  Time of publications
Production volume: 7.859 GWh in 2025.
Sampling:  Statistical data and model calculations
Extrapolations:  Use of PV technology data investigated for other countries (Switzerland). Correction of average yield with Swiss data.
Uncertainty:  None
Author: Romain Sacchi, PSI, romain.sacchi@psi.ch</v>
      </c>
    </row>
    <row r="8195" s="29">
      <c r="A8195" t="inlineStr">
        <is>
          <t>location</t>
        </is>
      </c>
      <c r="B8195" t="inlineStr">
        <is>
          <t>KH</t>
        </is>
      </c>
    </row>
    <row r="8196" s="29">
      <c r="A8196" t="inlineStr">
        <is>
          <t>production amount</t>
        </is>
      </c>
      <c r="B8196" t="n">
        <v>1</v>
      </c>
    </row>
    <row r="8197" s="29">
      <c r="A8197" t="inlineStr">
        <is>
          <t>reference product</t>
        </is>
      </c>
      <c r="B8197" t="inlineStr">
        <is>
          <t>electricity, low voltage</t>
        </is>
      </c>
    </row>
    <row r="8198" s="29">
      <c r="A8198" t="inlineStr">
        <is>
          <t>source</t>
        </is>
      </c>
      <c r="B81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199" s="29">
      <c r="A8199" t="inlineStr">
        <is>
          <t>type</t>
        </is>
      </c>
      <c r="B8199" t="inlineStr">
        <is>
          <t>process</t>
        </is>
      </c>
    </row>
    <row r="8200" s="29">
      <c r="A8200" t="inlineStr">
        <is>
          <t>unit</t>
        </is>
      </c>
      <c r="B8200" t="inlineStr">
        <is>
          <t>kilowatt hour</t>
        </is>
      </c>
    </row>
    <row r="8201" s="29">
      <c r="A8201" t="inlineStr">
        <is>
          <t>Exchanges</t>
        </is>
      </c>
    </row>
    <row r="8202" customFormat="1" s="28">
      <c r="A8202" s="28" t="inlineStr">
        <is>
          <t>name</t>
        </is>
      </c>
      <c r="B8202" s="28" t="inlineStr">
        <is>
          <t>amount</t>
        </is>
      </c>
      <c r="C8202" s="28" t="inlineStr">
        <is>
          <t>location</t>
        </is>
      </c>
      <c r="D8202" s="28" t="inlineStr">
        <is>
          <t>unit</t>
        </is>
      </c>
      <c r="E8202" s="28" t="inlineStr">
        <is>
          <t>categories</t>
        </is>
      </c>
      <c r="F8202" s="28" t="inlineStr">
        <is>
          <t>type</t>
        </is>
      </c>
      <c r="G8202" s="28" t="inlineStr">
        <is>
          <t>uncertainty type</t>
        </is>
      </c>
      <c r="H8202" s="28" t="inlineStr">
        <is>
          <t>reference product</t>
        </is>
      </c>
      <c r="I8202" s="28" t="inlineStr">
        <is>
          <t>comment</t>
        </is>
      </c>
      <c r="J8202" s="28" t="inlineStr">
        <is>
          <t>production volume</t>
        </is>
      </c>
      <c r="K8202" s="28" t="inlineStr">
        <is>
          <t>scope</t>
        </is>
      </c>
      <c r="L8202" s="28" t="inlineStr">
        <is>
          <t>scope share</t>
        </is>
      </c>
      <c r="M8202" s="28" t="inlineStr">
        <is>
          <t>tech share</t>
        </is>
      </c>
      <c r="N8202" s="28" t="inlineStr">
        <is>
          <t>installation</t>
        </is>
      </c>
      <c r="O8202" s="28" t="inlineStr">
        <is>
          <t>productivity</t>
        </is>
      </c>
      <c r="P8202" s="28" t="inlineStr">
        <is>
          <t>kWp</t>
        </is>
      </c>
      <c r="Q8202" s="28" t="inlineStr">
        <is>
          <t>lifetime</t>
        </is>
      </c>
      <c r="R8202" s="28" t="inlineStr">
        <is>
          <t>lifetime production</t>
        </is>
      </c>
      <c r="S8202" s="28" t="inlineStr">
        <is>
          <t>inverted lifetime production</t>
        </is>
      </c>
    </row>
    <row r="8203" s="29">
      <c r="A8203" t="inlineStr">
        <is>
          <t>Energy, solar, converted</t>
        </is>
      </c>
      <c r="B8203" t="n">
        <v>3.8503</v>
      </c>
      <c r="D8203" t="inlineStr">
        <is>
          <t>megajoule</t>
        </is>
      </c>
      <c r="E8203" t="inlineStr">
        <is>
          <t>natural resource::in air</t>
        </is>
      </c>
      <c r="F8203" t="inlineStr">
        <is>
          <t>biosphere</t>
        </is>
      </c>
      <c r="G8203" t="n">
        <v>0</v>
      </c>
      <c r="I8203" t="inlineStr">
        <is>
          <t>(2,2,1,1,1,3); Energy loss in the system</t>
        </is>
      </c>
    </row>
    <row r="8204" s="29">
      <c r="A8204" t="inlineStr">
        <is>
          <t>Heat, waste</t>
        </is>
      </c>
      <c r="B8204" t="n">
        <v>0.25027</v>
      </c>
      <c r="D8204" t="inlineStr">
        <is>
          <t>megajoule</t>
        </is>
      </c>
      <c r="E8204" t="inlineStr">
        <is>
          <t>air</t>
        </is>
      </c>
      <c r="F8204" t="inlineStr">
        <is>
          <t>biosphere</t>
        </is>
      </c>
      <c r="G8204" t="n">
        <v>0</v>
      </c>
      <c r="I8204" t="inlineStr">
        <is>
          <t>(1,na,na,na,na,na); Calculation with average annual output and share of technologies; Average degradation of 10.5% included</t>
        </is>
      </c>
    </row>
    <row r="8205" s="29">
      <c r="A8205" t="inlineStr">
        <is>
          <t>electricity production, photovoltaic, commercial</t>
        </is>
      </c>
      <c r="B8205" t="n">
        <v>1</v>
      </c>
      <c r="C8205" t="inlineStr">
        <is>
          <t>KH</t>
        </is>
      </c>
      <c r="D8205" t="inlineStr">
        <is>
          <t>kilowatt hour</t>
        </is>
      </c>
      <c r="E8205" t="inlineStr">
        <is>
          <t>photovoltaic::power plants</t>
        </is>
      </c>
      <c r="F8205" t="inlineStr">
        <is>
          <t>production</t>
        </is>
      </c>
      <c r="G8205" t="n">
        <v>0</v>
      </c>
      <c r="H8205" t="inlineStr">
        <is>
          <t>electricity, low voltage</t>
        </is>
      </c>
      <c r="J8205">
        <f>VLOOKUP(C8205,'extension - production vol'!$B$6:$D$235,3,0)</f>
        <v>7.859</v>
      </c>
    </row>
    <row r="8206" ht="16" customHeight="1" s="29">
      <c r="A8206" t="inlineStr">
        <is>
          <t>photovoltaic flat-roof installation, 156 kWp, multi-Si, on roof</t>
        </is>
      </c>
      <c r="B8206" s="30">
        <f>M8206*S8206</f>
        <v>1.8483416573224658E-8</v>
      </c>
      <c r="C8206" t="inlineStr">
        <is>
          <t>CH</t>
        </is>
      </c>
      <c r="D8206" t="inlineStr">
        <is>
          <t>unit</t>
        </is>
      </c>
      <c r="F8206" t="inlineStr">
        <is>
          <t>technosphere</t>
        </is>
      </c>
      <c r="G8206" t="n">
        <v>0</v>
      </c>
      <c r="H8206" t="inlineStr">
        <is>
          <t>photovoltaic flat-roof installation, 156 kWp, multi-Si, on roof</t>
        </is>
      </c>
      <c r="I8206" t="inlineStr">
        <is>
          <t>(2,2,1,1,1,3); Calculation with average annual yield and share of technologies. Lifetime: 30a.</t>
        </is>
      </c>
      <c r="K8206" t="inlineStr">
        <is>
          <t>commercial</t>
        </is>
      </c>
      <c r="L8206">
        <f>IF(K8206="residential",VLOOKUP(B8195,parameters!$C$41:$AG$178,18,0),IF(K8206="commercial",1-VLOOKUP(B8195,parameters!$C$41:$AG$178,18,0),1))</f>
        <v>0.82233248462317254</v>
      </c>
      <c r="M8206" s="30">
        <f>INDEX(parameters!$D$41:$AG$178,MATCH('PV (extension)'!B8195,parameters!$C$41:$C$178,0),MATCH('PV (extension)'!A8206,parameters!$D$5:$AG$5,0))/L8206</f>
        <v>0.12277778707072071</v>
      </c>
      <c r="N8206" s="3" t="inlineStr">
        <is>
          <t>roof-top</t>
        </is>
      </c>
      <c r="O8206">
        <f>INDEX(parameters!$C$196:$EJ$198,MATCH('PV (extension)'!N8206,parameters!$B$196:$B$198,0),MATCH('PV (extension)'!B8195,parameters!$C$195:$EJ$195,0))</f>
        <v>1419.3571725754375</v>
      </c>
      <c r="P8206" t="n">
        <v>156</v>
      </c>
      <c r="Q8206" t="n">
        <v>30</v>
      </c>
      <c r="R8206">
        <f>Q8206*P8206*O8206</f>
        <v>6642591.5676530479</v>
      </c>
      <c r="S8206">
        <f>1/R8206</f>
        <v>1.505436530027871E-7</v>
      </c>
    </row>
    <row r="8207" ht="16" customHeight="1" s="29">
      <c r="A8207" t="inlineStr">
        <is>
          <t>photovoltaic flat-roof installation, 156 kWp, single-Si, on roof</t>
        </is>
      </c>
      <c r="B8207" s="30">
        <f>M8207*S8207</f>
        <v>9.6550669076954607E-9</v>
      </c>
      <c r="C8207" t="inlineStr">
        <is>
          <t>CH</t>
        </is>
      </c>
      <c r="D8207" t="inlineStr">
        <is>
          <t>unit</t>
        </is>
      </c>
      <c r="F8207" t="inlineStr">
        <is>
          <t>technosphere</t>
        </is>
      </c>
      <c r="G8207" t="n">
        <v>0</v>
      </c>
      <c r="H8207" t="inlineStr">
        <is>
          <t>photovoltaic flat-roof installation, 156 kWp, single-Si, on roof</t>
        </is>
      </c>
      <c r="I8207" t="inlineStr">
        <is>
          <t>(2,2,1,1,1,3); Calculation with average annual yield and share of technologies. Lifetime: 30a.</t>
        </is>
      </c>
      <c r="K8207" t="inlineStr">
        <is>
          <t>commercial</t>
        </is>
      </c>
      <c r="L8207">
        <f>L8206</f>
        <v>0.82233248462317254</v>
      </c>
      <c r="M8207" s="30">
        <f>INDEX(parameters!$D$41:$AG$178,MATCH('PV (extension)'!B8195,parameters!$C$41:$C$178,0),MATCH('PV (extension)'!A8207,parameters!$D$5:$AG$5,0))/L8207</f>
        <v>6.4134666026183854E-2</v>
      </c>
      <c r="N8207" s="3" t="inlineStr">
        <is>
          <t>roof-top</t>
        </is>
      </c>
      <c r="O8207">
        <f>INDEX(parameters!$C$196:$EJ$198,MATCH('PV (extension)'!N8207,parameters!$B$196:$B$198,0),MATCH('PV (extension)'!B8195,parameters!$C$195:$EJ$195,0))</f>
        <v>1419.3571725754375</v>
      </c>
      <c r="P8207" t="n">
        <v>156</v>
      </c>
      <c r="Q8207" t="n">
        <v>30</v>
      </c>
      <c r="R8207">
        <f>Q8207*P8207*O8207</f>
        <v>6642591.5676530479</v>
      </c>
      <c r="S8207">
        <f>1/R8207</f>
        <v>1.505436530027871E-7</v>
      </c>
    </row>
    <row r="8208" s="29">
      <c r="A8208" t="inlineStr">
        <is>
          <t>photovoltaic open ground installation, 570 kWp, CIS, on open ground</t>
        </is>
      </c>
      <c r="B8208" s="30">
        <f>M8208*S8208</f>
        <v>4.7587613064972963E-10</v>
      </c>
      <c r="C8208" t="inlineStr">
        <is>
          <t>RER</t>
        </is>
      </c>
      <c r="D8208" t="inlineStr">
        <is>
          <t>unit</t>
        </is>
      </c>
      <c r="F8208" t="inlineStr">
        <is>
          <t>technosphere</t>
        </is>
      </c>
      <c r="G8208" t="n">
        <v>0</v>
      </c>
      <c r="H8208" t="inlineStr">
        <is>
          <t>photovoltaic open ground installation, 570 kWp, CIS, on open ground</t>
        </is>
      </c>
      <c r="I8208" t="inlineStr">
        <is>
          <t>(2,2,1,1,1,3); Calculation with average annual yield and share of technologies. Lifetime: 30a.</t>
        </is>
      </c>
      <c r="K8208" t="inlineStr">
        <is>
          <t>commercial</t>
        </is>
      </c>
      <c r="L8208">
        <f>L8207</f>
        <v>0.82233248462317254</v>
      </c>
      <c r="M8208" s="30">
        <f>INDEX(parameters!$D$41:$AG$178,MATCH('PV (extension)'!B8195,parameters!$C$41:$C$178,0),MATCH('PV (extension)'!A8208,parameters!$D$5:$AG$5,0))/L8208</f>
        <v>1.2287226816964775E-2</v>
      </c>
      <c r="N8208" t="inlineStr">
        <is>
          <t>central</t>
        </is>
      </c>
      <c r="O8208">
        <f>INDEX(parameters!$C$196:$EJ$198,MATCH('PV (extension)'!N8208,parameters!$B$196:$B$198,0),MATCH('PV (extension)'!B8195,parameters!$C$195:$EJ$195,0))</f>
        <v>1509.9544389100399</v>
      </c>
      <c r="P8208" t="n">
        <v>570</v>
      </c>
      <c r="Q8208" t="n">
        <v>30</v>
      </c>
      <c r="R8208">
        <f>Q8208*P8208*O8208</f>
        <v>25820220.905361682</v>
      </c>
      <c r="S8208">
        <f>1/R8208</f>
        <v>3.8729335572506492E-8</v>
      </c>
    </row>
    <row r="8209" s="29">
      <c r="A8209" t="inlineStr">
        <is>
          <t>photovoltaic open ground installation, 570 kWp, CdTe, on open ground</t>
        </is>
      </c>
      <c r="B8209" s="30">
        <f>M8209*S8209</f>
        <v>3.4957493727590787E-9</v>
      </c>
      <c r="C8209" t="inlineStr">
        <is>
          <t>RER</t>
        </is>
      </c>
      <c r="D8209" t="inlineStr">
        <is>
          <t>unit</t>
        </is>
      </c>
      <c r="F8209" t="inlineStr">
        <is>
          <t>technosphere</t>
        </is>
      </c>
      <c r="G8209" t="n">
        <v>0</v>
      </c>
      <c r="H8209" t="inlineStr">
        <is>
          <t>photovoltaic open ground installation, 570 kWp, CdTe, on open ground</t>
        </is>
      </c>
      <c r="I8209" t="inlineStr">
        <is>
          <t>(2,2,1,1,1,3); Calculation with average annual yield and share of technologies. Lifetime: 30a.</t>
        </is>
      </c>
      <c r="K8209" t="inlineStr">
        <is>
          <t>commercial</t>
        </is>
      </c>
      <c r="L8209">
        <f>L8208</f>
        <v>0.82233248462317254</v>
      </c>
      <c r="M8209" s="30">
        <f>INDEX(parameters!$D$41:$AG$178,MATCH('PV (extension)'!B8195,parameters!$C$41:$C$178,0),MATCH('PV (extension)'!A8209,parameters!$D$5:$AG$5,0))/L8209</f>
        <v>9.0261021034418951E-2</v>
      </c>
      <c r="N8209" t="inlineStr">
        <is>
          <t>central</t>
        </is>
      </c>
      <c r="O8209">
        <f>INDEX(parameters!$C$196:$EJ$198,MATCH('PV (extension)'!N8209,parameters!$B$196:$B$198,0),MATCH('PV (extension)'!B8195,parameters!$C$195:$EJ$195,0))</f>
        <v>1509.9544389100399</v>
      </c>
      <c r="P8209" t="n">
        <v>570</v>
      </c>
      <c r="Q8209" t="n">
        <v>30</v>
      </c>
      <c r="R8209">
        <f>Q8209*P8209*O8209</f>
        <v>25820220.905361682</v>
      </c>
      <c r="S8209">
        <f>1/R8209</f>
        <v>3.8729335572506492E-8</v>
      </c>
    </row>
    <row r="8210" s="29">
      <c r="A8210" t="inlineStr">
        <is>
          <t>photovoltaic open ground installation, 570 kWp, micro-Si, on open ground</t>
        </is>
      </c>
      <c r="B8210" s="30">
        <f>M8210*S8210</f>
        <v>3.705246271096826E-11</v>
      </c>
      <c r="C8210" t="inlineStr">
        <is>
          <t>RER</t>
        </is>
      </c>
      <c r="D8210" t="inlineStr">
        <is>
          <t>unit</t>
        </is>
      </c>
      <c r="F8210" t="inlineStr">
        <is>
          <t>technosphere</t>
        </is>
      </c>
      <c r="G8210" t="n">
        <v>0</v>
      </c>
      <c r="H8210" t="inlineStr">
        <is>
          <t>photovoltaic open ground installation, 570 kWp, micro-Si, on open ground</t>
        </is>
      </c>
      <c r="I8210" t="inlineStr">
        <is>
          <t>(2,2,1,1,1,3); Calculation with average annual yield and share of technologies. Lifetime: 30a.</t>
        </is>
      </c>
      <c r="K8210" t="inlineStr">
        <is>
          <t>commercial</t>
        </is>
      </c>
      <c r="L8210">
        <f>L8209</f>
        <v>0.82233248462317254</v>
      </c>
      <c r="M8210" s="30">
        <f>INDEX(parameters!$D$41:$AG$178,MATCH('PV (extension)'!B8195,parameters!$C$41:$C$178,0),MATCH('PV (extension)'!A8210,parameters!$D$5:$AG$5,0))/L8210</f>
        <v>9.5670277228487681E-4</v>
      </c>
      <c r="N8210" t="inlineStr">
        <is>
          <t>central</t>
        </is>
      </c>
      <c r="O8210">
        <f>INDEX(parameters!$C$196:$EJ$198,MATCH('PV (extension)'!N8210,parameters!$B$196:$B$198,0),MATCH('PV (extension)'!B8195,parameters!$C$195:$EJ$195,0))</f>
        <v>1509.9544389100399</v>
      </c>
      <c r="P8210" t="n">
        <v>570</v>
      </c>
      <c r="Q8210" t="n">
        <v>30</v>
      </c>
      <c r="R8210">
        <f>Q8210*P8210*O8210</f>
        <v>25820220.905361682</v>
      </c>
      <c r="S8210">
        <f>1/R8210</f>
        <v>3.8729335572506492E-8</v>
      </c>
    </row>
    <row r="8211" s="29">
      <c r="A8211" t="inlineStr">
        <is>
          <t>photovoltaic open ground installation, 570 kWp, multi-Si, on open ground</t>
        </is>
      </c>
      <c r="B8211" s="30">
        <f>M8211*S8211</f>
        <v>1.2399577148500522E-8</v>
      </c>
      <c r="C8211" t="inlineStr">
        <is>
          <t>RER</t>
        </is>
      </c>
      <c r="D8211" t="inlineStr">
        <is>
          <t>unit</t>
        </is>
      </c>
      <c r="F8211" t="inlineStr">
        <is>
          <t>technosphere</t>
        </is>
      </c>
      <c r="G8211" t="n">
        <v>0</v>
      </c>
      <c r="H8211" t="inlineStr">
        <is>
          <t>photovoltaic open ground installation, 570 kWp, multi-Si, on open ground</t>
        </is>
      </c>
      <c r="I8211" t="inlineStr">
        <is>
          <t>(2,2,1,1,1,3); Calculation with average annual yield and share of technologies. Lifetime: 30a.</t>
        </is>
      </c>
      <c r="K8211" t="inlineStr">
        <is>
          <t>commercial</t>
        </is>
      </c>
      <c r="L8211">
        <f>L8210</f>
        <v>0.82233248462317254</v>
      </c>
      <c r="M8211" s="30">
        <f>INDEX(parameters!$D$41:$AG$178,MATCH('PV (extension)'!B8195,parameters!$C$41:$C$178,0),MATCH('PV (extension)'!A8211,parameters!$D$5:$AG$5,0))/L8211</f>
        <v>0.32015982110735819</v>
      </c>
      <c r="N8211" t="inlineStr">
        <is>
          <t>central</t>
        </is>
      </c>
      <c r="O8211">
        <f>INDEX(parameters!$C$196:$EJ$198,MATCH('PV (extension)'!N8211,parameters!$B$196:$B$198,0),MATCH('PV (extension)'!B8195,parameters!$C$195:$EJ$195,0))</f>
        <v>1509.9544389100399</v>
      </c>
      <c r="P8211" t="n">
        <v>570</v>
      </c>
      <c r="Q8211" t="n">
        <v>30</v>
      </c>
      <c r="R8211">
        <f>Q8211*P8211*O8211</f>
        <v>25820220.905361682</v>
      </c>
      <c r="S8211">
        <f>1/R8211</f>
        <v>3.8729335572506492E-8</v>
      </c>
    </row>
    <row r="8212" s="29">
      <c r="A8212" t="inlineStr">
        <is>
          <t>photovoltaic open ground installation, 570 kWp, single-Si, on open ground</t>
        </is>
      </c>
      <c r="B8212" s="30">
        <f>M8212*S8212</f>
        <v>6.5772695527805964E-9</v>
      </c>
      <c r="C8212" t="inlineStr">
        <is>
          <t>RER</t>
        </is>
      </c>
      <c r="D8212" t="inlineStr">
        <is>
          <t>unit</t>
        </is>
      </c>
      <c r="F8212" t="inlineStr">
        <is>
          <t>technosphere</t>
        </is>
      </c>
      <c r="G8212" t="n">
        <v>0</v>
      </c>
      <c r="H8212" t="inlineStr">
        <is>
          <t>photovoltaic open ground installation, 570 kWp, single-Si, on open ground</t>
        </is>
      </c>
      <c r="I8212" t="inlineStr">
        <is>
          <t>(2,2,1,1,1,3); Calculation with average annual yield and share of technologies. Lifetime: 30a.</t>
        </is>
      </c>
      <c r="K8212" t="inlineStr">
        <is>
          <t>commercial</t>
        </is>
      </c>
      <c r="L8212">
        <f>L8211</f>
        <v>0.82233248462317254</v>
      </c>
      <c r="M8212" s="30">
        <f>INDEX(parameters!$D$41:$AG$178,MATCH('PV (extension)'!B8195,parameters!$C$41:$C$178,0),MATCH('PV (extension)'!A8212,parameters!$D$5:$AG$5,0))/L8212</f>
        <v>0.16982655280690445</v>
      </c>
      <c r="N8212" t="inlineStr">
        <is>
          <t>central</t>
        </is>
      </c>
      <c r="O8212">
        <f>INDEX(parameters!$C$196:$EJ$198,MATCH('PV (extension)'!N8212,parameters!$B$196:$B$198,0),MATCH('PV (extension)'!B8195,parameters!$C$195:$EJ$195,0))</f>
        <v>1509.9544389100399</v>
      </c>
      <c r="P8212" t="n">
        <v>570</v>
      </c>
      <c r="Q8212" t="n">
        <v>30</v>
      </c>
      <c r="R8212">
        <f>Q8212*P8212*O8212</f>
        <v>25820220.905361682</v>
      </c>
      <c r="S8212">
        <f>1/R8212</f>
        <v>3.8729335572506492E-8</v>
      </c>
    </row>
    <row r="8213" ht="16" customHeight="1" s="29">
      <c r="A8213" t="inlineStr">
        <is>
          <t>photovoltaic slanted-roof installation, 93 kWp, multi-Si, laminated, integrated, on roof</t>
        </is>
      </c>
      <c r="B8213" s="30">
        <f>M8213*S8213</f>
        <v>2.0296567586800595E-9</v>
      </c>
      <c r="C8213" t="inlineStr">
        <is>
          <t>CH</t>
        </is>
      </c>
      <c r="D8213" t="inlineStr">
        <is>
          <t>unit</t>
        </is>
      </c>
      <c r="F8213" t="inlineStr">
        <is>
          <t>technosphere</t>
        </is>
      </c>
      <c r="G8213" t="n">
        <v>0</v>
      </c>
      <c r="H8213" t="inlineStr">
        <is>
          <t>photovoltaic slanted-roof installation, 93 kWp, multi-Si, laminated, integrated, on roof</t>
        </is>
      </c>
      <c r="I8213" t="inlineStr">
        <is>
          <t>(2,2,1,1,1,3); Calculation with average annual yield and share of technologies. Lifetime: 30a.</t>
        </is>
      </c>
      <c r="K8213" t="inlineStr">
        <is>
          <t>commercial</t>
        </is>
      </c>
      <c r="L8213">
        <f>L8212</f>
        <v>0.82233248462317254</v>
      </c>
      <c r="M8213" s="30">
        <f>INDEX(parameters!$D$41:$AG$178,MATCH('PV (extension)'!B8195,parameters!$C$41:$C$178,0),MATCH('PV (extension)'!A8213,parameters!$D$5:$AG$5,0))/L8213</f>
        <v>8.0374539804535308E-3</v>
      </c>
      <c r="N8213" s="3" t="inlineStr">
        <is>
          <t>roof-top</t>
        </is>
      </c>
      <c r="O8213">
        <f>INDEX(parameters!$C$196:$EJ$198,MATCH('PV (extension)'!N8213,parameters!$B$196:$B$198,0),MATCH('PV (extension)'!B8195,parameters!$C$195:$EJ$195,0))</f>
        <v>1419.3571725754375</v>
      </c>
      <c r="P8213" t="n">
        <v>93</v>
      </c>
      <c r="Q8213" t="n">
        <v>30</v>
      </c>
      <c r="R8213">
        <f>Q8213*P8213*O8213</f>
        <v>3960006.5114854705</v>
      </c>
      <c r="S8213">
        <f>1/R8213</f>
        <v>2.5252483729499771E-7</v>
      </c>
    </row>
    <row r="8214" ht="16" customHeight="1" s="29">
      <c r="A8214" t="inlineStr">
        <is>
          <t>photovoltaic slanted-roof installation, 93 kWp, multi-Si, panel, mounted, on roof</t>
        </is>
      </c>
      <c r="B8214" s="30">
        <f>M8214*S8214</f>
        <v>3.4415779505461698E-8</v>
      </c>
      <c r="C8214" t="inlineStr">
        <is>
          <t>CH</t>
        </is>
      </c>
      <c r="D8214" t="inlineStr">
        <is>
          <t>unit</t>
        </is>
      </c>
      <c r="F8214" t="inlineStr">
        <is>
          <t>technosphere</t>
        </is>
      </c>
      <c r="G8214" t="n">
        <v>0</v>
      </c>
      <c r="H8214" t="inlineStr">
        <is>
          <t>photovoltaic slanted-roof installation, 93 kWp, multi-Si, panel, mounted, on roof</t>
        </is>
      </c>
      <c r="I8214" t="inlineStr">
        <is>
          <t>(2,2,1,1,1,3); Calculation with average annual yield and share of technologies. Lifetime: 30a.</t>
        </is>
      </c>
      <c r="K8214" t="inlineStr">
        <is>
          <t>commercial</t>
        </is>
      </c>
      <c r="L8214">
        <f>L8213</f>
        <v>0.82233248462317254</v>
      </c>
      <c r="M8214" s="30">
        <f>INDEX(parameters!$D$41:$AG$178,MATCH('PV (extension)'!B8195,parameters!$C$41:$C$178,0),MATCH('PV (extension)'!A8214,parameters!$D$5:$AG$5,0))/L8214</f>
        <v>0.13628671093947653</v>
      </c>
      <c r="N8214" s="3" t="inlineStr">
        <is>
          <t>roof-top</t>
        </is>
      </c>
      <c r="O8214">
        <f>INDEX(parameters!$C$196:$EJ$198,MATCH('PV (extension)'!N8214,parameters!$B$196:$B$198,0),MATCH('PV (extension)'!B8195,parameters!$C$195:$EJ$195,0))</f>
        <v>1419.3571725754375</v>
      </c>
      <c r="P8214" t="n">
        <v>93</v>
      </c>
      <c r="Q8214" t="n">
        <v>30</v>
      </c>
      <c r="R8214">
        <f>Q8214*P8214*O8214</f>
        <v>3960006.5114854705</v>
      </c>
      <c r="S8214">
        <f>1/R8214</f>
        <v>2.5252483729499771E-7</v>
      </c>
    </row>
    <row r="8215" ht="16" customHeight="1" s="29">
      <c r="A8215" t="inlineStr">
        <is>
          <t>photovoltaic slanted-roof installation, 93 kWp, single-Si, laminated, integrated, on roof</t>
        </is>
      </c>
      <c r="B8215" s="30">
        <f>M8215*S8215</f>
        <v>1.0729644890271481E-9</v>
      </c>
      <c r="C8215" t="inlineStr">
        <is>
          <t>CH</t>
        </is>
      </c>
      <c r="D8215" t="inlineStr">
        <is>
          <t>unit</t>
        </is>
      </c>
      <c r="F8215" t="inlineStr">
        <is>
          <t>technosphere</t>
        </is>
      </c>
      <c r="G8215" t="n">
        <v>0</v>
      </c>
      <c r="H8215" t="inlineStr">
        <is>
          <t>photovoltaic slanted-roof installation, 93 kWp, single-Si, laminated, integrated, on roof</t>
        </is>
      </c>
      <c r="I8215" t="inlineStr">
        <is>
          <t>(2,2,1,1,1,3); Calculation with average annual yield and share of technologies. Lifetime: 30a.</t>
        </is>
      </c>
      <c r="K8215" t="inlineStr">
        <is>
          <t>commercial</t>
        </is>
      </c>
      <c r="L8215">
        <f>L8214</f>
        <v>0.82233248462317254</v>
      </c>
      <c r="M8215" s="30">
        <f>INDEX(parameters!$D$41:$AG$178,MATCH('PV (extension)'!B8195,parameters!$C$41:$C$178,0),MATCH('PV (extension)'!A8215,parameters!$D$5:$AG$5,0))/L8215</f>
        <v>4.2489463631401872E-3</v>
      </c>
      <c r="N8215" s="3" t="inlineStr">
        <is>
          <t>roof-top</t>
        </is>
      </c>
      <c r="O8215">
        <f>INDEX(parameters!$C$196:$EJ$198,MATCH('PV (extension)'!N8215,parameters!$B$196:$B$198,0),MATCH('PV (extension)'!B8195,parameters!$C$195:$EJ$195,0))</f>
        <v>1419.3571725754375</v>
      </c>
      <c r="P8215" t="n">
        <v>93</v>
      </c>
      <c r="Q8215" t="n">
        <v>30</v>
      </c>
      <c r="R8215">
        <f>Q8215*P8215*O8215</f>
        <v>3960006.5114854705</v>
      </c>
      <c r="S8215">
        <f>1/R8215</f>
        <v>2.5252483729499771E-7</v>
      </c>
    </row>
    <row r="8216" ht="16" customHeight="1" s="29">
      <c r="A8216" t="inlineStr">
        <is>
          <t>photovoltaic slanted-roof installation, 93 kWp, single-Si, panel, mounted, on roof</t>
        </is>
      </c>
      <c r="B8216" s="30">
        <f>M8216*S8216</f>
        <v>1.8027347162659603E-8</v>
      </c>
      <c r="C8216" t="inlineStr">
        <is>
          <t>CH</t>
        </is>
      </c>
      <c r="D8216" t="inlineStr">
        <is>
          <t>unit</t>
        </is>
      </c>
      <c r="F8216" t="inlineStr">
        <is>
          <t>technosphere</t>
        </is>
      </c>
      <c r="G8216" t="n">
        <v>0</v>
      </c>
      <c r="H8216" t="inlineStr">
        <is>
          <t>photovoltaic slanted-roof installation, 93 kWp, single-Si, panel, mounted, on roof</t>
        </is>
      </c>
      <c r="I8216" t="inlineStr">
        <is>
          <t>(2,2,1,1,1,3); Calculation with average annual yield and share of technologies. Lifetime: 30a.</t>
        </is>
      </c>
      <c r="K8216" t="inlineStr">
        <is>
          <t>commercial</t>
        </is>
      </c>
      <c r="L8216">
        <f>L8215</f>
        <v>0.82233248462317254</v>
      </c>
      <c r="M8216" s="30">
        <f>INDEX(parameters!$D$41:$AG$178,MATCH('PV (extension)'!B8195,parameters!$C$41:$C$178,0),MATCH('PV (extension)'!A8216,parameters!$D$5:$AG$5,0))/L8216</f>
        <v>7.1388412148941149E-2</v>
      </c>
      <c r="N8216" s="3" t="inlineStr">
        <is>
          <t>roof-top</t>
        </is>
      </c>
      <c r="O8216">
        <f>INDEX(parameters!$C$196:$EJ$198,MATCH('PV (extension)'!N8216,parameters!$B$196:$B$198,0),MATCH('PV (extension)'!B8195,parameters!$C$195:$EJ$195,0))</f>
        <v>1419.3571725754375</v>
      </c>
      <c r="P8216" t="n">
        <v>93</v>
      </c>
      <c r="Q8216" t="n">
        <v>30</v>
      </c>
      <c r="R8216">
        <f>Q8216*P8216*O8216</f>
        <v>3960006.5114854705</v>
      </c>
      <c r="S8216">
        <f>1/R8216</f>
        <v>2.5252483729499771E-7</v>
      </c>
    </row>
    <row r="8217" s="29">
      <c r="A8217" t="inlineStr">
        <is>
          <t>market for tap water</t>
        </is>
      </c>
      <c r="B8217" t="n">
        <v>0.0037026</v>
      </c>
      <c r="C8217" t="inlineStr">
        <is>
          <t>Europe without Switzerland</t>
        </is>
      </c>
      <c r="D8217" t="inlineStr">
        <is>
          <t>kilogram</t>
        </is>
      </c>
      <c r="F8217" t="inlineStr">
        <is>
          <t>technosphere</t>
        </is>
      </c>
      <c r="G8217" t="n">
        <v>0</v>
      </c>
      <c r="H8217" t="inlineStr">
        <is>
          <t>tap water</t>
        </is>
      </c>
      <c r="I8217" t="inlineStr">
        <is>
          <t>(2,2,1,1,1,3); Estimation 20l/m2 panel</t>
        </is>
      </c>
      <c r="M8217" s="30" t="n"/>
    </row>
    <row r="8218" s="29">
      <c r="A8218" t="inlineStr">
        <is>
          <t>treatment of wastewater, from residence, capacity 1.1E10l/year</t>
        </is>
      </c>
      <c r="B8218" t="n">
        <v>-3.3323e-06</v>
      </c>
      <c r="C8218" t="inlineStr">
        <is>
          <t>CH</t>
        </is>
      </c>
      <c r="D8218" t="inlineStr">
        <is>
          <t>cubic meter</t>
        </is>
      </c>
      <c r="F8218" t="inlineStr">
        <is>
          <t>technosphere</t>
        </is>
      </c>
      <c r="G8218" t="n">
        <v>0</v>
      </c>
      <c r="H8218" t="inlineStr">
        <is>
          <t>wastewater, from residence</t>
        </is>
      </c>
      <c r="I8218" t="inlineStr">
        <is>
          <t>(2,2,1,1,1,3); Estimation 20l/m2 panel</t>
        </is>
      </c>
      <c r="M8218" s="30" t="n"/>
    </row>
    <row r="8219" s="29">
      <c r="M8219" s="30" t="n"/>
    </row>
    <row r="8220" customFormat="1" s="28">
      <c r="A8220" s="28" t="inlineStr">
        <is>
          <t>Activity</t>
        </is>
      </c>
      <c r="B8220" s="28" t="inlineStr">
        <is>
          <t>electricity production, photovoltaic</t>
        </is>
      </c>
      <c r="M8220" s="30" t="n"/>
    </row>
    <row r="8221">
      <c r="A8221" t="inlineStr">
        <is>
          <t>comment</t>
        </is>
      </c>
      <c r="B822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")&amp;HLOOKUP(B8222,parameters!$C$195:$EJ$198,2,0)&amp;" kWh/kWp.
Annual output, Facade: "&amp;HLOOKUP(B8222,parameters!$C$195:$EJ$198,3,0)&amp;" kWh/kWp.
Annual output, Open-ground: "&amp;HLOOKUP(B8222,parameters!$C$195:$EJ$198,4,0)&amp;_xlfn._LONGTEXT("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")&amp;VLOOKUP(B8222,'extension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1419.35717257544 kWh/kWp.
Annual output, Facade: 996.569929680626 kWh/kWp.
Annual output, Open-ground: 1509.95443891004 kWh/kWp.
Amount of solar energy transformed to electricity. Waste heat emission due to losses of electricity in the system.
Technology:  Electricity production with grid-connected photovoltaic power plants.
Time period:  Time of publications
Production volume: 7.859 GWh in 2025.
Sampling:  Statistical data and model calculations
Extrapolations:  Use of PV technology data investigated for other countries (Switzerland). Correction of average yield with Swiss data.
Uncertainty:  None
Author: Romain Sacchi, PSI, romain.sacchi@psi.ch</v>
      </c>
      <c r="M8221" s="30" t="n"/>
    </row>
    <row r="8222" s="29">
      <c r="A8222" t="inlineStr">
        <is>
          <t>location</t>
        </is>
      </c>
      <c r="B8222" t="inlineStr">
        <is>
          <t>KH</t>
        </is>
      </c>
    </row>
    <row r="8223" s="29">
      <c r="A8223" t="inlineStr">
        <is>
          <t>production amount</t>
        </is>
      </c>
      <c r="B8223" t="n">
        <v>1</v>
      </c>
    </row>
    <row r="8224" s="29">
      <c r="A8224" t="inlineStr">
        <is>
          <t>reference product</t>
        </is>
      </c>
      <c r="B8224" t="inlineStr">
        <is>
          <t>electricity, low voltage</t>
        </is>
      </c>
    </row>
    <row r="8225" s="29">
      <c r="A8225" t="inlineStr">
        <is>
          <t>source</t>
        </is>
      </c>
      <c r="B822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26" s="29">
      <c r="A8226" t="inlineStr">
        <is>
          <t>type</t>
        </is>
      </c>
      <c r="B8226" t="inlineStr">
        <is>
          <t>process</t>
        </is>
      </c>
    </row>
    <row r="8227" s="29">
      <c r="A8227" t="inlineStr">
        <is>
          <t>unit</t>
        </is>
      </c>
      <c r="B8227" t="inlineStr">
        <is>
          <t>kilowatt hour</t>
        </is>
      </c>
    </row>
    <row r="8228" s="29">
      <c r="A8228" t="inlineStr">
        <is>
          <t>Exchanges</t>
        </is>
      </c>
    </row>
    <row r="8229" customFormat="1" s="28">
      <c r="A8229" s="28" t="inlineStr">
        <is>
          <t>name</t>
        </is>
      </c>
      <c r="B8229" s="28" t="inlineStr">
        <is>
          <t>amount</t>
        </is>
      </c>
      <c r="C8229" s="28" t="inlineStr">
        <is>
          <t>location</t>
        </is>
      </c>
      <c r="D8229" s="28" t="inlineStr">
        <is>
          <t>unit</t>
        </is>
      </c>
      <c r="E8229" s="28" t="inlineStr">
        <is>
          <t>categories</t>
        </is>
      </c>
      <c r="F8229" s="28" t="inlineStr">
        <is>
          <t>type</t>
        </is>
      </c>
      <c r="G8229" s="28" t="inlineStr">
        <is>
          <t>uncertainty type</t>
        </is>
      </c>
      <c r="H8229" s="28" t="inlineStr">
        <is>
          <t>loc</t>
        </is>
      </c>
      <c r="I8229" s="28" t="inlineStr">
        <is>
          <t>scale</t>
        </is>
      </c>
      <c r="J8229" s="28" t="inlineStr">
        <is>
          <t>comment</t>
        </is>
      </c>
      <c r="K8229" s="28" t="inlineStr">
        <is>
          <t>negative</t>
        </is>
      </c>
      <c r="L8229" s="28" t="inlineStr">
        <is>
          <t>reference product</t>
        </is>
      </c>
      <c r="M8229" s="28" t="inlineStr">
        <is>
          <t>production volume</t>
        </is>
      </c>
      <c r="N8229" s="28" t="inlineStr">
        <is>
          <t>scope</t>
        </is>
      </c>
      <c r="O8229" s="28" t="inlineStr">
        <is>
          <t>scope share</t>
        </is>
      </c>
      <c r="P8229" s="28" t="inlineStr">
        <is>
          <t>tech share</t>
        </is>
      </c>
      <c r="Q8229" s="28" t="inlineStr">
        <is>
          <t>installation</t>
        </is>
      </c>
      <c r="R8229" s="28" t="inlineStr">
        <is>
          <t>productivity</t>
        </is>
      </c>
      <c r="S8229" s="28" t="inlineStr">
        <is>
          <t>kWp</t>
        </is>
      </c>
      <c r="T8229" s="28" t="inlineStr">
        <is>
          <t>lifetime</t>
        </is>
      </c>
      <c r="U8229" s="28" t="inlineStr">
        <is>
          <t>lifetime production</t>
        </is>
      </c>
      <c r="V8229" s="28" t="inlineStr">
        <is>
          <t>inverted lifetime production</t>
        </is>
      </c>
    </row>
    <row r="8230" s="29">
      <c r="A8230" t="inlineStr">
        <is>
          <t>Energy, solar, converted</t>
        </is>
      </c>
      <c r="B8230" t="n">
        <v>3.8503</v>
      </c>
      <c r="D8230" t="inlineStr">
        <is>
          <t>megajoule</t>
        </is>
      </c>
      <c r="E8230" t="inlineStr">
        <is>
          <t>natural resource::in air</t>
        </is>
      </c>
      <c r="F8230" t="inlineStr">
        <is>
          <t>biosphere</t>
        </is>
      </c>
      <c r="G8230" t="n">
        <v>2</v>
      </c>
      <c r="H8230" t="n">
        <v>1.348151067341848</v>
      </c>
      <c r="I8230" t="n">
        <v>0.04340984597628009</v>
      </c>
      <c r="J8230" t="inlineStr">
        <is>
          <t>(2,2,1,1,1,3); Energy loss in the system</t>
        </is>
      </c>
    </row>
    <row r="8231" s="29">
      <c r="A8231" t="inlineStr">
        <is>
          <t>Heat, waste</t>
        </is>
      </c>
      <c r="B8231" t="n">
        <v>0.25027</v>
      </c>
      <c r="D8231" t="inlineStr">
        <is>
          <t>megajoule</t>
        </is>
      </c>
      <c r="E8231" t="inlineStr">
        <is>
          <t>air</t>
        </is>
      </c>
      <c r="F8231" t="inlineStr">
        <is>
          <t>biosphere</t>
        </is>
      </c>
      <c r="G8231" t="n">
        <v>2</v>
      </c>
      <c r="H8231" t="n">
        <v>-1.385214943900327</v>
      </c>
      <c r="I8231" t="n">
        <v>0.02439508208471609</v>
      </c>
      <c r="J8231" t="inlineStr">
        <is>
          <t>(1,na,na,na,na,na); Calculation</t>
        </is>
      </c>
    </row>
    <row r="8232" s="29">
      <c r="A8232" t="inlineStr">
        <is>
          <t>electricity production, photovoltaic</t>
        </is>
      </c>
      <c r="B8232" t="n">
        <v>1</v>
      </c>
      <c r="C8232" t="inlineStr">
        <is>
          <t>KH</t>
        </is>
      </c>
      <c r="D8232" t="inlineStr">
        <is>
          <t>kilowatt hour</t>
        </is>
      </c>
      <c r="E8232" t="inlineStr">
        <is>
          <t>photovoltaic::power plants</t>
        </is>
      </c>
      <c r="F8232" t="inlineStr">
        <is>
          <t>production</t>
        </is>
      </c>
      <c r="G8232" t="n">
        <v>0</v>
      </c>
      <c r="H8232" t="n">
        <v>1</v>
      </c>
      <c r="L8232" t="inlineStr">
        <is>
          <t>electricity, low voltage</t>
        </is>
      </c>
      <c r="M8232">
        <f>VLOOKUP(C8232,'extension - production vol'!$B$6:$D$235,3,0)</f>
        <v>7.859</v>
      </c>
    </row>
    <row r="8233" ht="16" customHeight="1" s="29">
      <c r="A8233" t="inlineStr">
        <is>
          <t>photovoltaic flat-roof installation, 156 kWp, multi-Si, on roof</t>
        </is>
      </c>
      <c r="B8233" s="30">
        <f>P8233*V8233</f>
        <v>1.5199513874984959E-8</v>
      </c>
      <c r="C8233" t="inlineStr">
        <is>
          <t>CH</t>
        </is>
      </c>
      <c r="D8233" t="inlineStr">
        <is>
          <t>unit</t>
        </is>
      </c>
      <c r="F8233" t="inlineStr">
        <is>
          <t>technosphere</t>
        </is>
      </c>
      <c r="G8233" t="n">
        <v>2</v>
      </c>
      <c r="H8233" t="n">
        <v>-18.46800298604678</v>
      </c>
      <c r="I8233" t="n">
        <v>0.09798894162072011</v>
      </c>
      <c r="J8233" t="inlineStr">
        <is>
          <t>(2,2,1,1,1,3); Calculation with average annual yield and share of technologies. Lifetime: 30a.</t>
        </is>
      </c>
      <c r="L8233" t="inlineStr">
        <is>
          <t>photovoltaic flat-roof installation, 156 kWp, multi-Si, on roof</t>
        </is>
      </c>
      <c r="N8233" t="inlineStr">
        <is>
          <t>all</t>
        </is>
      </c>
      <c r="O8233" t="n">
        <v>1</v>
      </c>
      <c r="P8233" s="30">
        <f>INDEX(parameters!$D$41:$AG$178,MATCH('PV (extension)'!B8222,parameters!$C$41:$C$178,0),MATCH('PV (extension)'!A8233,parameters!$D$5:$AG$5,0))/O8233</f>
        <v>0.10096416269840058</v>
      </c>
      <c r="Q8233" s="3" t="inlineStr">
        <is>
          <t>roof-top</t>
        </is>
      </c>
      <c r="R8233">
        <f>INDEX(parameters!$C$196:$EJ$198,MATCH('PV (extension)'!Q8233,parameters!$B$196:$B$198,0),MATCH('PV (extension)'!B8222,parameters!$C$195:$EJ$195,0))</f>
        <v>1419.3571725754375</v>
      </c>
      <c r="S8233" t="n">
        <v>156</v>
      </c>
      <c r="T8233" t="n">
        <v>30</v>
      </c>
      <c r="U8233">
        <f>T8233*S8233*R8233</f>
        <v>6642591.5676530479</v>
      </c>
      <c r="V8233">
        <f>1/U8233</f>
        <v>1.505436530027871E-7</v>
      </c>
    </row>
    <row r="8234" ht="16" customHeight="1" s="29">
      <c r="A8234" t="inlineStr">
        <is>
          <t>photovoltaic flat-roof installation, 156 kWp, single-Si, on roof</t>
        </is>
      </c>
      <c r="B8234" s="30">
        <f>P8234*V8234</f>
        <v>7.9396751594081787E-9</v>
      </c>
      <c r="C8234" t="inlineStr">
        <is>
          <t>CH</t>
        </is>
      </c>
      <c r="D8234" t="inlineStr">
        <is>
          <t>unit</t>
        </is>
      </c>
      <c r="F8234" t="inlineStr">
        <is>
          <t>technosphere</t>
        </is>
      </c>
      <c r="G8234" t="n">
        <v>2</v>
      </c>
      <c r="H8234" t="n">
        <v>-19.10362020104489</v>
      </c>
      <c r="I8234" t="n">
        <v>0.09798894162072011</v>
      </c>
      <c r="J8234" t="inlineStr">
        <is>
          <t>(2,2,1,1,1,3); Calculation with average annual yield and share of technologies. Lifetime: 30a.</t>
        </is>
      </c>
      <c r="L8234" t="inlineStr">
        <is>
          <t>photovoltaic flat-roof installation, 156 kWp, single-Si, on roof</t>
        </is>
      </c>
      <c r="N8234" t="inlineStr">
        <is>
          <t>all</t>
        </is>
      </c>
      <c r="O8234" t="n">
        <v>1</v>
      </c>
      <c r="P8234" s="30">
        <f>INDEX(parameters!$D$41:$AG$178,MATCH('PV (extension)'!B8222,parameters!$C$41:$C$178,0),MATCH('PV (extension)'!A8234,parameters!$D$5:$AG$5,0))/O8234</f>
        <v>5.2740019263789135E-2</v>
      </c>
      <c r="Q8234" s="3" t="inlineStr">
        <is>
          <t>roof-top</t>
        </is>
      </c>
      <c r="R8234">
        <f>INDEX(parameters!$C$196:$EJ$198,MATCH('PV (extension)'!Q8234,parameters!$B$196:$B$198,0),MATCH('PV (extension)'!B8222,parameters!$C$195:$EJ$195,0))</f>
        <v>1419.3571725754375</v>
      </c>
      <c r="S8234" t="n">
        <v>156</v>
      </c>
      <c r="T8234" t="n">
        <v>30</v>
      </c>
      <c r="U8234">
        <f>T8234*S8234*R8234</f>
        <v>6642591.5676530479</v>
      </c>
      <c r="V8234">
        <f>1/U8234</f>
        <v>1.505436530027871E-7</v>
      </c>
    </row>
    <row r="8235" ht="16" customHeight="1" s="29">
      <c r="A8235" t="inlineStr">
        <is>
          <t>photovoltaic slanted-roof installation, 3 kWp, CIS, laminated, integrated, on roof</t>
        </is>
      </c>
      <c r="B8235" s="30">
        <f>P8235*V8235</f>
        <v>7.1207998090292302E-9</v>
      </c>
      <c r="C8235" t="inlineStr">
        <is>
          <t>CH</t>
        </is>
      </c>
      <c r="D8235" t="inlineStr">
        <is>
          <t>unit</t>
        </is>
      </c>
      <c r="F8235" t="inlineStr">
        <is>
          <t>technosphere</t>
        </is>
      </c>
      <c r="G8235" t="n">
        <v>2</v>
      </c>
      <c r="H8235" t="n">
        <v>-19.69743931800395</v>
      </c>
      <c r="I8235" t="n">
        <v>0.09798894162072011</v>
      </c>
      <c r="J8235" t="inlineStr">
        <is>
          <t>(2,2,1,1,1,3); Calculation with average annual yield and share of technologies. Lifetime: 30a.</t>
        </is>
      </c>
      <c r="L8235" t="inlineStr">
        <is>
          <t>photovoltaic slanted-roof installation, 3 kWp, CIS, laminated, integrated, on roof</t>
        </is>
      </c>
      <c r="N8235" t="inlineStr">
        <is>
          <t>all</t>
        </is>
      </c>
      <c r="O8235" t="n">
        <v>1</v>
      </c>
      <c r="P8235" s="30">
        <f>INDEX(parameters!$D$41:$AG$178,MATCH('PV (extension)'!B8222,parameters!$C$41:$C$178,0),MATCH('PV (extension)'!A8235,parameters!$D$5:$AG$5,0))/O8235</f>
        <v>9.0962624550774995E-4</v>
      </c>
      <c r="Q8235" s="3" t="inlineStr">
        <is>
          <t>roof-top</t>
        </is>
      </c>
      <c r="R8235">
        <f>INDEX(parameters!$C$196:$EJ$198,MATCH('PV (extension)'!Q8235,parameters!$B$196:$B$198,0),MATCH('PV (extension)'!B8222,parameters!$C$195:$EJ$195,0))</f>
        <v>1419.3571725754375</v>
      </c>
      <c r="S8235" t="n">
        <v>3</v>
      </c>
      <c r="T8235" t="n">
        <v>30</v>
      </c>
      <c r="U8235">
        <f>T8235*S8235*R8235</f>
        <v>127742.14553178937</v>
      </c>
      <c r="V8235">
        <f>1/U8235</f>
        <v>7.828269956144929E-6</v>
      </c>
    </row>
    <row r="8236" ht="16" customHeight="1" s="29">
      <c r="A8236" t="inlineStr">
        <is>
          <t>photovoltaic slanted-roof installation, 3 kWp, CdTe, panel, mounted, on roof</t>
        </is>
      </c>
      <c r="B8236" s="30">
        <f>P8236*V8236</f>
        <v>4.6444036385828564E-8</v>
      </c>
      <c r="C8236" t="inlineStr">
        <is>
          <t>CH</t>
        </is>
      </c>
      <c r="D8236" t="inlineStr">
        <is>
          <t>unit</t>
        </is>
      </c>
      <c r="F8236" t="inlineStr">
        <is>
          <t>technosphere</t>
        </is>
      </c>
      <c r="G8236" t="n">
        <v>2</v>
      </c>
      <c r="H8236" t="n">
        <v>-16.69297991102503</v>
      </c>
      <c r="I8236" t="n">
        <v>0.09798894162072011</v>
      </c>
      <c r="J8236" t="inlineStr">
        <is>
          <t>(2,2,1,1,1,3); Calculation with average annual yield and share of technologies. Lifetime: 30a.</t>
        </is>
      </c>
      <c r="L8236" t="inlineStr">
        <is>
          <t>photovoltaic slanted-roof installation, 3 kWp, CdTe, panel, mounted, on roof</t>
        </is>
      </c>
      <c r="N8236" t="inlineStr">
        <is>
          <t>all</t>
        </is>
      </c>
      <c r="O8236" t="n">
        <v>1</v>
      </c>
      <c r="P8236" s="30">
        <f>INDEX(parameters!$D$41:$AG$178,MATCH('PV (extension)'!B8222,parameters!$C$41:$C$178,0),MATCH('PV (extension)'!A8236,parameters!$D$5:$AG$5,0))/O8236</f>
        <v>5.9328608550822341E-3</v>
      </c>
      <c r="Q8236" s="3" t="inlineStr">
        <is>
          <t>roof-top</t>
        </is>
      </c>
      <c r="R8236">
        <f>INDEX(parameters!$C$196:$EJ$198,MATCH('PV (extension)'!Q8236,parameters!$B$196:$B$198,0),MATCH('PV (extension)'!B8222,parameters!$C$195:$EJ$195,0))</f>
        <v>1419.3571725754375</v>
      </c>
      <c r="S8236" t="n">
        <v>3</v>
      </c>
      <c r="T8236" t="n">
        <v>30</v>
      </c>
      <c r="U8236">
        <f>T8236*S8236*R8236</f>
        <v>127742.14553178937</v>
      </c>
      <c r="V8236">
        <f>1/U8236</f>
        <v>7.828269956144929E-6</v>
      </c>
    </row>
    <row r="8237" ht="16" customHeight="1" s="29">
      <c r="A8237" t="inlineStr">
        <is>
          <t>photovoltaic slanted-roof installation, 3 kWp, micro-Si, laminated, integrated, on roof</t>
        </is>
      </c>
      <c r="B8237" s="30">
        <f>P8237*V8237</f>
        <v>7.1964973931830264E-10</v>
      </c>
      <c r="C8237" t="inlineStr">
        <is>
          <t>RER</t>
        </is>
      </c>
      <c r="D8237" t="inlineStr">
        <is>
          <t>unit</t>
        </is>
      </c>
      <c r="F8237" t="inlineStr">
        <is>
          <t>technosphere</t>
        </is>
      </c>
      <c r="G8237" t="n">
        <v>2</v>
      </c>
      <c r="H8237" t="n">
        <v>-21.54326959350907</v>
      </c>
      <c r="I8237" t="n">
        <v>0.09798894162072011</v>
      </c>
      <c r="J8237" t="inlineStr">
        <is>
          <t>(2,2,1,1,1,3); Calculation with average annual yield and share of technologies. Lifetime: 30a.</t>
        </is>
      </c>
      <c r="L8237" t="inlineStr">
        <is>
          <t>photovoltaic slanted-roof installation, 3 kWp, micro-Si, laminated, integrated, on roof</t>
        </is>
      </c>
      <c r="N8237" t="inlineStr">
        <is>
          <t>all</t>
        </is>
      </c>
      <c r="O8237" t="n">
        <v>1</v>
      </c>
      <c r="P8237" s="30">
        <f>INDEX(parameters!$D$41:$AG$178,MATCH('PV (extension)'!B8222,parameters!$C$41:$C$178,0),MATCH('PV (extension)'!A8237,parameters!$D$5:$AG$5,0))/O8237</f>
        <v>9.1929601731912907E-5</v>
      </c>
      <c r="Q8237" s="3" t="inlineStr">
        <is>
          <t>roof-top</t>
        </is>
      </c>
      <c r="R8237">
        <f>INDEX(parameters!$C$196:$EJ$198,MATCH('PV (extension)'!Q8237,parameters!$B$196:$B$198,0),MATCH('PV (extension)'!B8222,parameters!$C$195:$EJ$195,0))</f>
        <v>1419.3571725754375</v>
      </c>
      <c r="S8237" t="n">
        <v>3</v>
      </c>
      <c r="T8237" t="n">
        <v>30</v>
      </c>
      <c r="U8237">
        <f>T8237*S8237*R8237</f>
        <v>127742.14553178937</v>
      </c>
      <c r="V8237">
        <f>1/U8237</f>
        <v>7.828269956144929E-6</v>
      </c>
    </row>
    <row r="8238" ht="16" customHeight="1" s="29">
      <c r="A8238" t="inlineStr">
        <is>
          <t>photovoltaic slanted-roof installation, 3 kWp, micro-Si, panel, mounted, on roof</t>
        </is>
      </c>
      <c r="B8238" s="30">
        <f>P8238*V8238</f>
        <v>1.2510985799175467E-8</v>
      </c>
      <c r="C8238" t="inlineStr">
        <is>
          <t>RER</t>
        </is>
      </c>
      <c r="D8238" t="inlineStr">
        <is>
          <t>unit</t>
        </is>
      </c>
      <c r="F8238" t="inlineStr">
        <is>
          <t>technosphere</t>
        </is>
      </c>
      <c r="G8238" t="n">
        <v>2</v>
      </c>
      <c r="H8238" t="n">
        <v>-18.72987249989203</v>
      </c>
      <c r="I8238" t="n">
        <v>0.09798894162072011</v>
      </c>
      <c r="J8238" t="inlineStr">
        <is>
          <t>(2,2,1,1,1,3); Calculation with average annual yield and share of technologies. Lifetime: 30a.</t>
        </is>
      </c>
      <c r="L8238" t="inlineStr">
        <is>
          <t>photovoltaic slanted-roof installation, 3 kWp, micro-Si, panel, mounted, on roof</t>
        </is>
      </c>
      <c r="N8238" t="inlineStr">
        <is>
          <t>all</t>
        </is>
      </c>
      <c r="O8238" t="n">
        <v>1</v>
      </c>
      <c r="P8238" s="30">
        <f>INDEX(parameters!$D$41:$AG$178,MATCH('PV (extension)'!B8222,parameters!$C$41:$C$178,0),MATCH('PV (extension)'!A8238,parameters!$D$5:$AG$5,0))/O8238</f>
        <v>1.5981801687044229E-3</v>
      </c>
      <c r="Q8238" s="3" t="inlineStr">
        <is>
          <t>roof-top</t>
        </is>
      </c>
      <c r="R8238">
        <f>INDEX(parameters!$C$196:$EJ$198,MATCH('PV (extension)'!Q8238,parameters!$B$196:$B$198,0),MATCH('PV (extension)'!B8222,parameters!$C$195:$EJ$195,0))</f>
        <v>1419.3571725754375</v>
      </c>
      <c r="S8238" t="n">
        <v>3</v>
      </c>
      <c r="T8238" t="n">
        <v>30</v>
      </c>
      <c r="U8238">
        <f>T8238*S8238*R8238</f>
        <v>127742.14553178937</v>
      </c>
      <c r="V8238">
        <f>1/U8238</f>
        <v>7.828269956144929E-6</v>
      </c>
    </row>
    <row r="8239" s="29">
      <c r="A8239" t="inlineStr">
        <is>
          <t>photovoltaic open ground installation, 570 kWp, CIS, on open ground</t>
        </is>
      </c>
      <c r="B8239" s="30">
        <f>P8239*V8239</f>
        <v>3.9132840089005357E-10</v>
      </c>
      <c r="C8239" t="inlineStr">
        <is>
          <t>RER</t>
        </is>
      </c>
      <c r="D8239" t="inlineStr">
        <is>
          <t>unit</t>
        </is>
      </c>
      <c r="F8239" t="inlineStr">
        <is>
          <t>technosphere</t>
        </is>
      </c>
      <c r="G8239" t="n">
        <v>2</v>
      </c>
      <c r="H8239" t="n">
        <v>-21.66656811806742</v>
      </c>
      <c r="I8239" t="n">
        <v>0.09798894162072011</v>
      </c>
      <c r="J8239" t="inlineStr">
        <is>
          <t>(2,2,1,1,1,3); Calculation with average annual yield and share of technologies. Lifetime: 30a.</t>
        </is>
      </c>
      <c r="L8239" t="inlineStr">
        <is>
          <t>photovoltaic open ground installation, 570 kWp, CIS, on open ground</t>
        </is>
      </c>
      <c r="N8239" t="inlineStr">
        <is>
          <t>all</t>
        </is>
      </c>
      <c r="O8239" t="n">
        <v>1</v>
      </c>
      <c r="P8239" s="30">
        <f>INDEX(parameters!$D$41:$AG$178,MATCH('PV (extension)'!B8222,parameters!$C$41:$C$178,0),MATCH('PV (extension)'!A8239,parameters!$D$5:$AG$5,0))/O8239</f>
        <v>1.0104185757523119E-2</v>
      </c>
      <c r="Q8239" t="inlineStr">
        <is>
          <t>central</t>
        </is>
      </c>
      <c r="R8239">
        <f>INDEX(parameters!$C$196:$EJ$198,MATCH('PV (extension)'!Q8239,parameters!$B$196:$B$198,0),MATCH('PV (extension)'!B8222,parameters!$C$195:$EJ$195,0))</f>
        <v>1509.9544389100399</v>
      </c>
      <c r="S8239" t="n">
        <v>570</v>
      </c>
      <c r="T8239" t="n">
        <v>30</v>
      </c>
      <c r="U8239">
        <f>T8239*S8239*R8239</f>
        <v>25820220.905361682</v>
      </c>
      <c r="V8239">
        <f>1/U8239</f>
        <v>3.8729335572506492E-8</v>
      </c>
    </row>
    <row r="8240" s="29">
      <c r="A8240" t="inlineStr">
        <is>
          <t>photovoltaic open ground installation, 570 kWp, CdTe, on open ground</t>
        </is>
      </c>
      <c r="B8240" s="30">
        <f>P8240*V8240</f>
        <v>2.8746682673208698E-9</v>
      </c>
      <c r="C8240" t="inlineStr">
        <is>
          <t>RER</t>
        </is>
      </c>
      <c r="D8240" t="inlineStr">
        <is>
          <t>unit</t>
        </is>
      </c>
      <c r="F8240" t="inlineStr">
        <is>
          <t>technosphere</t>
        </is>
      </c>
      <c r="G8240" t="n">
        <v>2</v>
      </c>
      <c r="H8240" t="n">
        <v>-21.47552628199886</v>
      </c>
      <c r="I8240" t="n">
        <v>0.09798894162072011</v>
      </c>
      <c r="J8240" t="inlineStr">
        <is>
          <t>(2,2,1,1,1,3); Calculation with average annual yield and share of technologies. Lifetime: 30a.</t>
        </is>
      </c>
      <c r="L8240" t="inlineStr">
        <is>
          <t>photovoltaic open ground installation, 570 kWp, CdTe, on open ground</t>
        </is>
      </c>
      <c r="N8240" t="inlineStr">
        <is>
          <t>all</t>
        </is>
      </c>
      <c r="O8240" t="n">
        <v>1</v>
      </c>
      <c r="P8240" s="30">
        <f>INDEX(parameters!$D$41:$AG$178,MATCH('PV (extension)'!B8222,parameters!$C$41:$C$178,0),MATCH('PV (extension)'!A8240,parameters!$D$5:$AG$5,0))/O8240</f>
        <v>7.4224569691858172E-2</v>
      </c>
      <c r="Q8240" t="inlineStr">
        <is>
          <t>central</t>
        </is>
      </c>
      <c r="R8240">
        <f>INDEX(parameters!$C$196:$EJ$198,MATCH('PV (extension)'!Q8240,parameters!$B$196:$B$198,0),MATCH('PV (extension)'!B8222,parameters!$C$195:$EJ$195,0))</f>
        <v>1509.9544389100399</v>
      </c>
      <c r="S8240" t="n">
        <v>570</v>
      </c>
      <c r="T8240" t="n">
        <v>30</v>
      </c>
      <c r="U8240">
        <f>T8240*S8240*R8240</f>
        <v>25820220.905361682</v>
      </c>
      <c r="V8240">
        <f>1/U8240</f>
        <v>3.8729335572506492E-8</v>
      </c>
    </row>
    <row r="8241" s="29">
      <c r="A8241" t="inlineStr">
        <is>
          <t>photovoltaic open ground installation, 570 kWp, micro-Si, on open ground</t>
        </is>
      </c>
      <c r="B8241" s="30">
        <f>P8241*V8241</f>
        <v>3.046944372251798E-11</v>
      </c>
      <c r="C8241" t="inlineStr">
        <is>
          <t>RER</t>
        </is>
      </c>
      <c r="D8241" t="inlineStr">
        <is>
          <t>unit</t>
        </is>
      </c>
      <c r="F8241" t="inlineStr">
        <is>
          <t>technosphere</t>
        </is>
      </c>
      <c r="G8241" t="n">
        <v>2</v>
      </c>
      <c r="H8241" t="n">
        <v>-23.51240679473371</v>
      </c>
      <c r="I8241" t="n">
        <v>0.09798894162072011</v>
      </c>
      <c r="J8241" t="inlineStr">
        <is>
          <t>(2,2,1,1,1,3); Calculation with average annual yield and share of technologies. Lifetime: 30a.</t>
        </is>
      </c>
      <c r="L8241" t="inlineStr">
        <is>
          <t>photovoltaic open ground installation, 570 kWp, micro-Si, on open ground</t>
        </is>
      </c>
      <c r="N8241" t="inlineStr">
        <is>
          <t>all</t>
        </is>
      </c>
      <c r="O8241" t="n">
        <v>1</v>
      </c>
      <c r="P8241" s="30">
        <f>INDEX(parameters!$D$41:$AG$178,MATCH('PV (extension)'!B8222,parameters!$C$41:$C$178,0),MATCH('PV (extension)'!A8241,parameters!$D$5:$AG$5,0))/O8241</f>
        <v>7.867277677789E-4</v>
      </c>
      <c r="Q8241" t="inlineStr">
        <is>
          <t>central</t>
        </is>
      </c>
      <c r="R8241">
        <f>INDEX(parameters!$C$196:$EJ$198,MATCH('PV (extension)'!Q8241,parameters!$B$196:$B$198,0),MATCH('PV (extension)'!B8222,parameters!$C$195:$EJ$195,0))</f>
        <v>1509.9544389100399</v>
      </c>
      <c r="S8241" t="n">
        <v>570</v>
      </c>
      <c r="T8241" t="n">
        <v>30</v>
      </c>
      <c r="U8241">
        <f>T8241*S8241*R8241</f>
        <v>25820220.905361682</v>
      </c>
      <c r="V8241">
        <f>1/U8241</f>
        <v>3.8729335572506492E-8</v>
      </c>
    </row>
    <row r="8242" s="29">
      <c r="A8242" t="inlineStr">
        <is>
          <t>photovoltaic open ground installation, 570 kWp, multi-Si, on open ground</t>
        </is>
      </c>
      <c r="B8242" s="30">
        <f>P8242*V8242</f>
        <v>1.0196575084803147E-8</v>
      </c>
      <c r="C8242" t="inlineStr">
        <is>
          <t>RER</t>
        </is>
      </c>
      <c r="D8242" t="inlineStr">
        <is>
          <t>unit</t>
        </is>
      </c>
      <c r="F8242" t="inlineStr">
        <is>
          <t>technosphere</t>
        </is>
      </c>
      <c r="G8242" t="n">
        <v>2</v>
      </c>
      <c r="H8242" t="n">
        <v>-18.20082258362968</v>
      </c>
      <c r="I8242" t="n">
        <v>0.09798894162072011</v>
      </c>
      <c r="J8242" t="inlineStr">
        <is>
          <t>(2,2,1,1,1,3); Calculation with average annual yield and share of technologies. Lifetime: 30a.</t>
        </is>
      </c>
      <c r="L8242" t="inlineStr">
        <is>
          <t>photovoltaic open ground installation, 570 kWp, multi-Si, on open ground</t>
        </is>
      </c>
      <c r="N8242" t="inlineStr">
        <is>
          <t>all</t>
        </is>
      </c>
      <c r="O8242" t="n">
        <v>1</v>
      </c>
      <c r="P8242" s="30">
        <f>INDEX(parameters!$D$41:$AG$178,MATCH('PV (extension)'!B8222,parameters!$C$41:$C$178,0),MATCH('PV (extension)'!A8242,parameters!$D$5:$AG$5,0))/O8242</f>
        <v>0.2632778211677243</v>
      </c>
      <c r="Q8242" t="inlineStr">
        <is>
          <t>central</t>
        </is>
      </c>
      <c r="R8242">
        <f>INDEX(parameters!$C$196:$EJ$198,MATCH('PV (extension)'!Q8242,parameters!$B$196:$B$198,0),MATCH('PV (extension)'!B8222,parameters!$C$195:$EJ$195,0))</f>
        <v>1509.9544389100399</v>
      </c>
      <c r="S8242" t="n">
        <v>570</v>
      </c>
      <c r="T8242" t="n">
        <v>30</v>
      </c>
      <c r="U8242">
        <f>T8242*S8242*R8242</f>
        <v>25820220.905361682</v>
      </c>
      <c r="V8242">
        <f>1/U8242</f>
        <v>3.8729335572506492E-8</v>
      </c>
    </row>
    <row r="8243" s="29">
      <c r="A8243" t="inlineStr">
        <is>
          <t>photovoltaic open ground installation, 570 kWp, single-Si, on open ground</t>
        </is>
      </c>
      <c r="B8243" s="30">
        <f>P8243*V8243</f>
        <v>5.4087024133744104E-9</v>
      </c>
      <c r="C8243" t="inlineStr">
        <is>
          <t>RER</t>
        </is>
      </c>
      <c r="D8243" t="inlineStr">
        <is>
          <t>unit</t>
        </is>
      </c>
      <c r="F8243" t="inlineStr">
        <is>
          <t>technosphere</t>
        </is>
      </c>
      <c r="G8243" t="n">
        <v>2</v>
      </c>
      <c r="H8243" t="n">
        <v>-18.8364689523836</v>
      </c>
      <c r="I8243" t="n">
        <v>0.09798894162072011</v>
      </c>
      <c r="J8243" t="inlineStr">
        <is>
          <t>(2,2,1,1,1,3); Calculation with average annual yield and share of technologies. Lifetime: 30a.</t>
        </is>
      </c>
      <c r="L8243" t="inlineStr">
        <is>
          <t>photovoltaic open ground installation, 570 kWp, single-Si, on open ground</t>
        </is>
      </c>
      <c r="N8243" t="inlineStr">
        <is>
          <t>all</t>
        </is>
      </c>
      <c r="O8243" t="n">
        <v>1</v>
      </c>
      <c r="P8243" s="30">
        <f>INDEX(parameters!$D$41:$AG$178,MATCH('PV (extension)'!B8222,parameters!$C$41:$C$178,0),MATCH('PV (extension)'!A8243,parameters!$D$5:$AG$5,0))/O8243</f>
        <v>0.13965389112469015</v>
      </c>
      <c r="Q8243" t="inlineStr">
        <is>
          <t>central</t>
        </is>
      </c>
      <c r="R8243">
        <f>INDEX(parameters!$C$196:$EJ$198,MATCH('PV (extension)'!Q8243,parameters!$B$196:$B$198,0),MATCH('PV (extension)'!B8222,parameters!$C$195:$EJ$195,0))</f>
        <v>1509.9544389100399</v>
      </c>
      <c r="S8243" t="n">
        <v>570</v>
      </c>
      <c r="T8243" t="n">
        <v>30</v>
      </c>
      <c r="U8243">
        <f>T8243*S8243*R8243</f>
        <v>25820220.905361682</v>
      </c>
      <c r="V8243">
        <f>1/U8243</f>
        <v>3.8729335572506492E-8</v>
      </c>
    </row>
    <row r="8244" ht="16" customHeight="1" s="29">
      <c r="A8244" t="inlineStr">
        <is>
          <t>photovoltaic slanted-roof installation, 93 kWp, multi-Si, laminated, integrated, on roof</t>
        </is>
      </c>
      <c r="B8244" s="30">
        <f>P8244*V8244</f>
        <v>1.6690526852975884E-9</v>
      </c>
      <c r="C8244" t="inlineStr">
        <is>
          <t>CH</t>
        </is>
      </c>
      <c r="D8244" t="inlineStr">
        <is>
          <t>unit</t>
        </is>
      </c>
      <c r="F8244" t="inlineStr">
        <is>
          <t>technosphere</t>
        </is>
      </c>
      <c r="G8244" t="n">
        <v>2</v>
      </c>
      <c r="H8244" t="n">
        <v>-20.65878981776205</v>
      </c>
      <c r="I8244" t="n">
        <v>0.09798894162072011</v>
      </c>
      <c r="J8244" t="inlineStr">
        <is>
          <t>(2,2,1,1,1,3); Calculation with average annual yield and share of technologies. Lifetime: 30a.</t>
        </is>
      </c>
      <c r="L8244" t="inlineStr">
        <is>
          <t>photovoltaic slanted-roof installation, 93 kWp, multi-Si, laminated, integrated, on roof</t>
        </is>
      </c>
      <c r="N8244" t="inlineStr">
        <is>
          <t>all</t>
        </is>
      </c>
      <c r="O8244" t="n">
        <v>1</v>
      </c>
      <c r="P8244" s="30">
        <f>INDEX(parameters!$D$41:$AG$178,MATCH('PV (extension)'!B8222,parameters!$C$41:$C$178,0),MATCH('PV (extension)'!A8244,parameters!$D$5:$AG$5,0))/O8244</f>
        <v>6.6094595017907607E-3</v>
      </c>
      <c r="Q8244" s="3" t="inlineStr">
        <is>
          <t>roof-top</t>
        </is>
      </c>
      <c r="R8244">
        <f>INDEX(parameters!$C$196:$EJ$198,MATCH('PV (extension)'!Q8244,parameters!$B$196:$B$198,0),MATCH('PV (extension)'!B8222,parameters!$C$195:$EJ$195,0))</f>
        <v>1419.3571725754375</v>
      </c>
      <c r="S8244" t="n">
        <v>93</v>
      </c>
      <c r="T8244" t="n">
        <v>30</v>
      </c>
      <c r="U8244">
        <f>T8244*S8244*R8244</f>
        <v>3960006.5114854705</v>
      </c>
      <c r="V8244">
        <f>1/U8244</f>
        <v>2.5252483729499771E-7</v>
      </c>
    </row>
    <row r="8245" ht="16" customHeight="1" s="29">
      <c r="A8245" t="inlineStr">
        <is>
          <t>photovoltaic slanted-roof installation, 93 kWp, multi-Si, panel, mounted, on roof</t>
        </is>
      </c>
      <c r="B8245" s="30">
        <f>P8245*V8245</f>
        <v>2.8301213470969577E-8</v>
      </c>
      <c r="C8245" t="inlineStr">
        <is>
          <t>CH</t>
        </is>
      </c>
      <c r="D8245" t="inlineStr">
        <is>
          <t>unit</t>
        </is>
      </c>
      <c r="F8245" t="inlineStr">
        <is>
          <t>technosphere</t>
        </is>
      </c>
      <c r="G8245" t="n">
        <v>2</v>
      </c>
      <c r="H8245" t="n">
        <v>-17.84536035000586</v>
      </c>
      <c r="I8245" t="n">
        <v>0.09798894162072011</v>
      </c>
      <c r="J8245" t="inlineStr">
        <is>
          <t>(2,2,1,1,1,3); Calculation with average annual yield and share of technologies. Lifetime: 30a.</t>
        </is>
      </c>
      <c r="L8245" t="inlineStr">
        <is>
          <t>photovoltaic slanted-roof installation, 93 kWp, multi-Si, panel, mounted, on roof</t>
        </is>
      </c>
      <c r="N8245" t="inlineStr">
        <is>
          <t>all</t>
        </is>
      </c>
      <c r="O8245" t="n">
        <v>1</v>
      </c>
      <c r="P8245" s="30">
        <f>INDEX(parameters!$D$41:$AG$178,MATCH('PV (extension)'!B8222,parameters!$C$41:$C$178,0),MATCH('PV (extension)'!A8245,parameters!$D$5:$AG$5,0))/O8245</f>
        <v>0.11207298962797985</v>
      </c>
      <c r="Q8245" s="3" t="inlineStr">
        <is>
          <t>roof-top</t>
        </is>
      </c>
      <c r="R8245">
        <f>INDEX(parameters!$C$196:$EJ$198,MATCH('PV (extension)'!Q8245,parameters!$B$196:$B$198,0),MATCH('PV (extension)'!B8222,parameters!$C$195:$EJ$195,0))</f>
        <v>1419.3571725754375</v>
      </c>
      <c r="S8245" t="n">
        <v>93</v>
      </c>
      <c r="T8245" t="n">
        <v>30</v>
      </c>
      <c r="U8245">
        <f>T8245*S8245*R8245</f>
        <v>3960006.5114854705</v>
      </c>
      <c r="V8245">
        <f>1/U8245</f>
        <v>2.5252483729499771E-7</v>
      </c>
    </row>
    <row r="8246" ht="16" customHeight="1" s="29">
      <c r="A8246" t="inlineStr">
        <is>
          <t>photovoltaic slanted-roof installation, 93 kWp, single-Si, laminated, integrated, on roof</t>
        </is>
      </c>
      <c r="B8246" s="30">
        <f>P8246*V8246</f>
        <v>8.8233355417412738E-10</v>
      </c>
      <c r="C8246" t="inlineStr">
        <is>
          <t>CH</t>
        </is>
      </c>
      <c r="D8246" t="inlineStr">
        <is>
          <t>unit</t>
        </is>
      </c>
      <c r="F8246" t="inlineStr">
        <is>
          <t>technosphere</t>
        </is>
      </c>
      <c r="G8246" t="n">
        <v>2</v>
      </c>
      <c r="H8246" t="n">
        <v>-21.2944254997521</v>
      </c>
      <c r="I8246" t="n">
        <v>0.09798894162072011</v>
      </c>
      <c r="J8246" t="inlineStr">
        <is>
          <t>(2,2,1,1,1,3); Calculation with average annual yield and share of technologies. Lifetime: 30a.</t>
        </is>
      </c>
      <c r="L8246" t="inlineStr">
        <is>
          <t>photovoltaic slanted-roof installation, 93 kWp, single-Si, laminated, integrated, on roof</t>
        </is>
      </c>
      <c r="N8246" t="inlineStr">
        <is>
          <t>all</t>
        </is>
      </c>
      <c r="O8246" t="n">
        <v>1</v>
      </c>
      <c r="P8246" s="30">
        <f>INDEX(parameters!$D$41:$AG$178,MATCH('PV (extension)'!B8222,parameters!$C$41:$C$178,0),MATCH('PV (extension)'!A8246,parameters!$D$5:$AG$5,0))/O8246</f>
        <v>3.4940466198316628E-3</v>
      </c>
      <c r="Q8246" s="3" t="inlineStr">
        <is>
          <t>roof-top</t>
        </is>
      </c>
      <c r="R8246">
        <f>INDEX(parameters!$C$196:$EJ$198,MATCH('PV (extension)'!Q8246,parameters!$B$196:$B$198,0),MATCH('PV (extension)'!B8222,parameters!$C$195:$EJ$195,0))</f>
        <v>1419.3571725754375</v>
      </c>
      <c r="S8246" t="n">
        <v>93</v>
      </c>
      <c r="T8246" t="n">
        <v>30</v>
      </c>
      <c r="U8246">
        <f>T8246*S8246*R8246</f>
        <v>3960006.5114854705</v>
      </c>
      <c r="V8246">
        <f>1/U8246</f>
        <v>2.5252483729499771E-7</v>
      </c>
    </row>
    <row r="8247" ht="16" customHeight="1" s="29">
      <c r="A8247" t="inlineStr">
        <is>
          <t>photovoltaic slanted-roof installation, 93 kWp, single-Si, panel, mounted, on roof</t>
        </is>
      </c>
      <c r="B8247" s="30">
        <f>P8247*V8247</f>
        <v>1.4824473183434371E-8</v>
      </c>
      <c r="C8247" t="inlineStr">
        <is>
          <t>CH</t>
        </is>
      </c>
      <c r="D8247" t="inlineStr">
        <is>
          <t>unit</t>
        </is>
      </c>
      <c r="F8247" t="inlineStr">
        <is>
          <t>technosphere</t>
        </is>
      </c>
      <c r="G8247" t="n">
        <v>2</v>
      </c>
      <c r="H8247" t="n">
        <v>-18.48100416113547</v>
      </c>
      <c r="I8247" t="n">
        <v>0.09798894162072011</v>
      </c>
      <c r="J8247" t="inlineStr">
        <is>
          <t>(2,2,1,1,1,3); Calculation with average annual yield and share of technologies. Lifetime: 30a.</t>
        </is>
      </c>
      <c r="L8247" t="inlineStr">
        <is>
          <t>photovoltaic slanted-roof installation, 93 kWp, single-Si, panel, mounted, on roof</t>
        </is>
      </c>
      <c r="N8247" t="inlineStr">
        <is>
          <t>all</t>
        </is>
      </c>
      <c r="O8247" t="n">
        <v>1</v>
      </c>
      <c r="P8247" s="30">
        <f>INDEX(parameters!$D$41:$AG$178,MATCH('PV (extension)'!B8222,parameters!$C$41:$C$178,0),MATCH('PV (extension)'!A8247,parameters!$D$5:$AG$5,0))/O8247</f>
        <v>5.8705010335741853E-2</v>
      </c>
      <c r="Q8247" s="3" t="inlineStr">
        <is>
          <t>roof-top</t>
        </is>
      </c>
      <c r="R8247">
        <f>INDEX(parameters!$C$196:$EJ$198,MATCH('PV (extension)'!Q8247,parameters!$B$196:$B$198,0),MATCH('PV (extension)'!B8222,parameters!$C$195:$EJ$195,0))</f>
        <v>1419.3571725754375</v>
      </c>
      <c r="S8247" t="n">
        <v>93</v>
      </c>
      <c r="T8247" t="n">
        <v>30</v>
      </c>
      <c r="U8247">
        <f>T8247*S8247*R8247</f>
        <v>3960006.5114854705</v>
      </c>
      <c r="V8247">
        <f>1/U8247</f>
        <v>2.5252483729499771E-7</v>
      </c>
    </row>
    <row r="8248" s="29">
      <c r="A8248" t="inlineStr">
        <is>
          <t>photovoltaic facade installation, 3kWp, multi-Si, laminated, integrated, at building</t>
        </is>
      </c>
      <c r="B8248" s="30">
        <f>P8248*V8248</f>
        <v>3.6641955891825592E-8</v>
      </c>
      <c r="C8248" t="inlineStr">
        <is>
          <t>APAC</t>
        </is>
      </c>
      <c r="D8248" t="inlineStr">
        <is>
          <t>unit</t>
        </is>
      </c>
      <c r="F8248" t="inlineStr">
        <is>
          <t>technosphere</t>
        </is>
      </c>
      <c r="G8248" t="n">
        <v>2</v>
      </c>
      <c r="H8248" t="n">
        <v>-17.5612990452514</v>
      </c>
      <c r="I8248" t="n">
        <v>0.09798894162072011</v>
      </c>
      <c r="J8248" t="inlineStr">
        <is>
          <t>(2,2,1,1,1,3); Calculation with average annual yield and share of technologies. Lifetime: 30a.</t>
        </is>
      </c>
      <c r="L8248" t="inlineStr">
        <is>
          <t>photovoltaic facade installation, 3kWp, multi-Si, laminated, integrated, at building</t>
        </is>
      </c>
      <c r="N8248" t="inlineStr">
        <is>
          <t>all</t>
        </is>
      </c>
      <c r="O8248" t="n">
        <v>1</v>
      </c>
      <c r="P8248" s="30">
        <f>INDEX(parameters!$D$41:$AG$178,MATCH('PV (extension)'!B8222,parameters!$C$41:$C$178,0),MATCH('PV (extension)'!A8248,parameters!$D$5:$AG$5,0))/O8248</f>
        <v>3.2864644265829519E-3</v>
      </c>
      <c r="Q8248" t="inlineStr">
        <is>
          <t>façade</t>
        </is>
      </c>
      <c r="R8248">
        <f>INDEX(parameters!$C$196:$EJ$198,MATCH('PV (extension)'!Q8248,parameters!$B$196:$B$198,0),MATCH('PV (extension)'!B8222,parameters!$C$195:$EJ$195,0))</f>
        <v>996.56992968062639</v>
      </c>
      <c r="S8248" t="n">
        <v>3</v>
      </c>
      <c r="T8248" t="n">
        <v>30</v>
      </c>
      <c r="U8248">
        <f>T8248*S8248*R8248</f>
        <v>89691.293671256368</v>
      </c>
      <c r="V8248">
        <f>1/U8248</f>
        <v>1.1149354179963991E-5</v>
      </c>
    </row>
    <row r="8249" s="29">
      <c r="A8249" t="inlineStr">
        <is>
          <t>photovoltaic facade installation, 3kWp, multi-Si, panel, mounted, at building</t>
        </is>
      </c>
      <c r="B8249" s="30">
        <f>P8249*V8249</f>
        <v>3.5936060782832466E-8</v>
      </c>
      <c r="C8249" t="inlineStr">
        <is>
          <t>APAC</t>
        </is>
      </c>
      <c r="D8249" t="inlineStr">
        <is>
          <t>unit</t>
        </is>
      </c>
      <c r="F8249" t="inlineStr">
        <is>
          <t>technosphere</t>
        </is>
      </c>
      <c r="G8249" t="n">
        <v>2</v>
      </c>
      <c r="H8249" t="n">
        <v>-17.5612990452514</v>
      </c>
      <c r="I8249" t="n">
        <v>0.09798894162072011</v>
      </c>
      <c r="J8249" t="inlineStr">
        <is>
          <t>(2,2,1,1,1,3); Calculation with average annual yield and share of technologies. Lifetime: 30a.</t>
        </is>
      </c>
      <c r="L8249" t="inlineStr">
        <is>
          <t>photovoltaic facade installation, 3kWp, multi-Si, panel, mounted, at building</t>
        </is>
      </c>
      <c r="N8249" t="inlineStr">
        <is>
          <t>all</t>
        </is>
      </c>
      <c r="O8249" t="n">
        <v>1</v>
      </c>
      <c r="P8249" s="30">
        <f>INDEX(parameters!$D$41:$AG$178,MATCH('PV (extension)'!B8222,parameters!$C$41:$C$178,0),MATCH('PV (extension)'!A8249,parameters!$D$5:$AG$5,0))/O8249</f>
        <v>3.2231517810611459E-3</v>
      </c>
      <c r="Q8249" t="inlineStr">
        <is>
          <t>façade</t>
        </is>
      </c>
      <c r="R8249">
        <f>INDEX(parameters!$C$196:$EJ$198,MATCH('PV (extension)'!Q8249,parameters!$B$196:$B$198,0),MATCH('PV (extension)'!B8222,parameters!$C$195:$EJ$195,0))</f>
        <v>996.56992968062639</v>
      </c>
      <c r="S8249" t="n">
        <v>3</v>
      </c>
      <c r="T8249" t="n">
        <v>30</v>
      </c>
      <c r="U8249">
        <f>T8249*S8249*R8249</f>
        <v>89691.293671256368</v>
      </c>
      <c r="V8249">
        <f>1/U8249</f>
        <v>1.1149354179963991E-5</v>
      </c>
    </row>
    <row r="8250" s="29">
      <c r="A8250" t="inlineStr">
        <is>
          <t>photovoltaic facade installation, 3kWp, single-Si, laminated, integrated, at building</t>
        </is>
      </c>
      <c r="B8250" s="30">
        <f>P8250*V8250</f>
        <v>1.9317230107452056E-8</v>
      </c>
      <c r="C8250" t="inlineStr">
        <is>
          <t>APAC</t>
        </is>
      </c>
      <c r="D8250" t="inlineStr">
        <is>
          <t>unit</t>
        </is>
      </c>
      <c r="F8250" t="inlineStr">
        <is>
          <t>technosphere</t>
        </is>
      </c>
      <c r="G8250" t="n">
        <v>2</v>
      </c>
      <c r="H8250" t="n">
        <v>-18.19689739735082</v>
      </c>
      <c r="I8250" t="n">
        <v>0.09798894162072011</v>
      </c>
      <c r="J8250" t="inlineStr">
        <is>
          <t>(2,2,1,1,1,3); Calculation with average annual yield and share of technologies. Lifetime: 30a.</t>
        </is>
      </c>
      <c r="L8250" t="inlineStr">
        <is>
          <t>photovoltaic facade installation, 3kWp, single-Si, laminated, integrated, at building</t>
        </is>
      </c>
      <c r="N8250" t="inlineStr">
        <is>
          <t>all</t>
        </is>
      </c>
      <c r="O8250" t="n">
        <v>1</v>
      </c>
      <c r="P8250" s="30">
        <f>INDEX(parameters!$D$41:$AG$178,MATCH('PV (extension)'!B8222,parameters!$C$41:$C$178,0),MATCH('PV (extension)'!A8250,parameters!$D$5:$AG$5,0))/O8250</f>
        <v>1.7325873584827175E-3</v>
      </c>
      <c r="Q8250" t="inlineStr">
        <is>
          <t>façade</t>
        </is>
      </c>
      <c r="R8250">
        <f>INDEX(parameters!$C$196:$EJ$198,MATCH('PV (extension)'!Q8250,parameters!$B$196:$B$198,0),MATCH('PV (extension)'!B8222,parameters!$C$195:$EJ$195,0))</f>
        <v>996.56992968062639</v>
      </c>
      <c r="S8250" t="n">
        <v>3</v>
      </c>
      <c r="T8250" t="n">
        <v>30</v>
      </c>
      <c r="U8250">
        <f>T8250*S8250*R8250</f>
        <v>89691.293671256368</v>
      </c>
      <c r="V8250">
        <f>1/U8250</f>
        <v>1.1149354179963991E-5</v>
      </c>
    </row>
    <row r="8251" s="29">
      <c r="A8251" t="inlineStr">
        <is>
          <t>photovoltaic facade installation, 3kWp, single-Si, panel, mounted, at building</t>
        </is>
      </c>
      <c r="B8251" s="30">
        <f>P8251*V8251</f>
        <v>1.9300515896521092E-8</v>
      </c>
      <c r="C8251" t="inlineStr">
        <is>
          <t>APAC</t>
        </is>
      </c>
      <c r="D8251" t="inlineStr">
        <is>
          <t>unit</t>
        </is>
      </c>
      <c r="F8251" t="inlineStr">
        <is>
          <t>technosphere</t>
        </is>
      </c>
      <c r="G8251" t="n">
        <v>2</v>
      </c>
      <c r="H8251" t="n">
        <v>-18.19689739735082</v>
      </c>
      <c r="I8251" t="n">
        <v>0.09798894162072011</v>
      </c>
      <c r="J8251" t="inlineStr">
        <is>
          <t>(2,2,1,1,1,3); Calculation with average annual yield and share of technologies. Lifetime: 30a.</t>
        </is>
      </c>
      <c r="L8251" t="inlineStr">
        <is>
          <t>photovoltaic facade installation, 3kWp, single-Si, panel, mounted, at building</t>
        </is>
      </c>
      <c r="N8251" t="inlineStr">
        <is>
          <t>all</t>
        </is>
      </c>
      <c r="O8251" t="n">
        <v>1</v>
      </c>
      <c r="P8251" s="30">
        <f>INDEX(parameters!$D$41:$AG$178,MATCH('PV (extension)'!B8222,parameters!$C$41:$C$178,0),MATCH('PV (extension)'!A8251,parameters!$D$5:$AG$5,0))/O8251</f>
        <v>1.7310882392816251E-3</v>
      </c>
      <c r="Q8251" t="inlineStr">
        <is>
          <t>façade</t>
        </is>
      </c>
      <c r="R8251">
        <f>INDEX(parameters!$C$196:$EJ$198,MATCH('PV (extension)'!Q8251,parameters!$B$196:$B$198,0),MATCH('PV (extension)'!B8222,parameters!$C$195:$EJ$195,0))</f>
        <v>996.56992968062639</v>
      </c>
      <c r="S8251" t="n">
        <v>3</v>
      </c>
      <c r="T8251" t="n">
        <v>30</v>
      </c>
      <c r="U8251">
        <f>T8251*S8251*R8251</f>
        <v>89691.293671256368</v>
      </c>
      <c r="V8251">
        <f>1/U8251</f>
        <v>1.1149354179963991E-5</v>
      </c>
    </row>
    <row r="8252" ht="16" customHeight="1" s="29">
      <c r="A8252" t="inlineStr">
        <is>
          <t>photovoltaic flat-roof installation, 3kWp, multi-Si, on roof</t>
        </is>
      </c>
      <c r="B8252" s="30">
        <f>P8252*V8252</f>
        <v>3.9630671313466185E-7</v>
      </c>
      <c r="C8252" t="inlineStr">
        <is>
          <t>APAC</t>
        </is>
      </c>
      <c r="D8252" t="inlineStr">
        <is>
          <t>unit</t>
        </is>
      </c>
      <c r="F8252" t="inlineStr">
        <is>
          <t>technosphere</t>
        </is>
      </c>
      <c r="G8252" t="n">
        <v>2</v>
      </c>
      <c r="H8252" t="n">
        <v>-15.20991773919472</v>
      </c>
      <c r="I8252" t="n">
        <v>0.09798894162072011</v>
      </c>
      <c r="J8252" t="inlineStr">
        <is>
          <t>(2,2,1,1,1,3); Calculation with average annual yield and share of technologies. Lifetime: 30a.</t>
        </is>
      </c>
      <c r="L8252" t="inlineStr">
        <is>
          <t>photovoltaic flat-roof installation, 3kWp, multi-Si, on roof</t>
        </is>
      </c>
      <c r="N8252" t="inlineStr">
        <is>
          <t>all</t>
        </is>
      </c>
      <c r="O8252" t="n">
        <v>1</v>
      </c>
      <c r="P8252" s="30">
        <f>INDEX(parameters!$D$41:$AG$178,MATCH('PV (extension)'!B8222,parameters!$C$41:$C$178,0),MATCH('PV (extension)'!A8252,parameters!$D$5:$AG$5,0))/O8252</f>
        <v>5.0625069824473082E-2</v>
      </c>
      <c r="Q8252" s="3" t="inlineStr">
        <is>
          <t>roof-top</t>
        </is>
      </c>
      <c r="R8252">
        <f>INDEX(parameters!$C$196:$EJ$198,MATCH('PV (extension)'!Q8252,parameters!$B$196:$B$198,0),MATCH('PV (extension)'!B8222,parameters!$C$195:$EJ$195,0))</f>
        <v>1419.3571725754375</v>
      </c>
      <c r="S8252" t="n">
        <v>3</v>
      </c>
      <c r="T8252" t="n">
        <v>30</v>
      </c>
      <c r="U8252">
        <f>T8252*S8252*R8252</f>
        <v>127742.14553178937</v>
      </c>
      <c r="V8252">
        <f>1/U8252</f>
        <v>7.828269956144929E-6</v>
      </c>
    </row>
    <row r="8253" ht="16" customHeight="1" s="29">
      <c r="A8253" t="inlineStr">
        <is>
          <t>photovoltaic flat-roof installation, 3kWp, single-Si, on roof</t>
        </is>
      </c>
      <c r="B8253" s="30">
        <f>P8253*V8253</f>
        <v>2.0686636351884462E-7</v>
      </c>
      <c r="C8253" t="inlineStr">
        <is>
          <t>APAC</t>
        </is>
      </c>
      <c r="D8253" t="inlineStr">
        <is>
          <t>unit</t>
        </is>
      </c>
      <c r="F8253" t="inlineStr">
        <is>
          <t>technosphere</t>
        </is>
      </c>
      <c r="G8253" t="n">
        <v>2</v>
      </c>
      <c r="H8253" t="n">
        <v>-15.84555259734934</v>
      </c>
      <c r="I8253" t="n">
        <v>0.09798894162072011</v>
      </c>
      <c r="J8253" t="inlineStr">
        <is>
          <t>(2,2,1,1,1,3); Calculation with average annual yield and share of technologies. Lifetime: 30a.</t>
        </is>
      </c>
      <c r="L8253" t="inlineStr">
        <is>
          <t>photovoltaic flat-roof installation, 3kWp, single-Si, on roof</t>
        </is>
      </c>
      <c r="N8253" t="inlineStr">
        <is>
          <t>all</t>
        </is>
      </c>
      <c r="O8253" t="n">
        <v>1</v>
      </c>
      <c r="P8253" s="30">
        <f>INDEX(parameters!$D$41:$AG$178,MATCH('PV (extension)'!B8222,parameters!$C$41:$C$178,0),MATCH('PV (extension)'!A8253,parameters!$D$5:$AG$5,0))/O8253</f>
        <v>2.6425553114256296E-2</v>
      </c>
      <c r="Q8253" s="3" t="inlineStr">
        <is>
          <t>roof-top</t>
        </is>
      </c>
      <c r="R8253">
        <f>INDEX(parameters!$C$196:$EJ$198,MATCH('PV (extension)'!Q8253,parameters!$B$196:$B$198,0),MATCH('PV (extension)'!B8222,parameters!$C$195:$EJ$195,0))</f>
        <v>1419.3571725754375</v>
      </c>
      <c r="S8253" t="n">
        <v>3</v>
      </c>
      <c r="T8253" t="n">
        <v>30</v>
      </c>
      <c r="U8253">
        <f>T8253*S8253*R8253</f>
        <v>127742.14553178937</v>
      </c>
      <c r="V8253">
        <f>1/U8253</f>
        <v>7.828269956144929E-6</v>
      </c>
    </row>
    <row r="8254" ht="16" customHeight="1" s="29">
      <c r="A8254" t="inlineStr">
        <is>
          <t>photovoltaic slanted-roof installation, 3kWp, CIS, panel, mounted, on roof</t>
        </is>
      </c>
      <c r="B8254" s="30">
        <f>P8254*V8254</f>
        <v>1.1442155703809278E-7</v>
      </c>
      <c r="C8254" t="inlineStr">
        <is>
          <t>CH</t>
        </is>
      </c>
      <c r="D8254" t="inlineStr">
        <is>
          <t>unit</t>
        </is>
      </c>
      <c r="F8254" t="inlineStr">
        <is>
          <t>technosphere</t>
        </is>
      </c>
      <c r="G8254" t="n">
        <v>2</v>
      </c>
      <c r="H8254" t="n">
        <v>-16.88405011147741</v>
      </c>
      <c r="I8254" t="n">
        <v>0.09798894162072011</v>
      </c>
      <c r="J8254" t="inlineStr">
        <is>
          <t>(2,2,1,1,1,3); Calculation with average annual yield and share of technologies. Lifetime: 30a.</t>
        </is>
      </c>
      <c r="L8254" t="inlineStr">
        <is>
          <t>photovoltaic slanted-roof installation, 3kWp, CIS, panel, mounted, on roof</t>
        </is>
      </c>
      <c r="N8254" t="inlineStr">
        <is>
          <t>all</t>
        </is>
      </c>
      <c r="O8254" t="n">
        <v>1</v>
      </c>
      <c r="P8254" s="30">
        <f>INDEX(parameters!$D$41:$AG$178,MATCH('PV (extension)'!B8222,parameters!$C$41:$C$178,0),MATCH('PV (extension)'!A8254,parameters!$D$5:$AG$5,0))/O8254</f>
        <v>1.4616455191133988E-2</v>
      </c>
      <c r="Q8254" s="3" t="inlineStr">
        <is>
          <t>roof-top</t>
        </is>
      </c>
      <c r="R8254">
        <f>INDEX(parameters!$C$196:$EJ$198,MATCH('PV (extension)'!Q8254,parameters!$B$196:$B$198,0),MATCH('PV (extension)'!B8222,parameters!$C$195:$EJ$195,0))</f>
        <v>1419.3571725754375</v>
      </c>
      <c r="S8254" t="n">
        <v>3</v>
      </c>
      <c r="T8254" t="n">
        <v>30</v>
      </c>
      <c r="U8254">
        <f>T8254*S8254*R8254</f>
        <v>127742.14553178937</v>
      </c>
      <c r="V8254">
        <f>1/U8254</f>
        <v>7.828269956144929E-6</v>
      </c>
    </row>
    <row r="8255" ht="16" customHeight="1" s="29">
      <c r="A8255" t="inlineStr">
        <is>
          <t>photovoltaic slanted-roof installation, 3kWp, CdTe, laminated, integrated, on roof</t>
        </is>
      </c>
      <c r="B8255" s="30">
        <f>P8255*V8255</f>
        <v>3.2038753505160954E-9</v>
      </c>
      <c r="C8255" t="inlineStr">
        <is>
          <t>CH</t>
        </is>
      </c>
      <c r="D8255" t="inlineStr">
        <is>
          <t>unit</t>
        </is>
      </c>
      <c r="F8255" t="inlineStr">
        <is>
          <t>technosphere</t>
        </is>
      </c>
      <c r="G8255" t="n">
        <v>2</v>
      </c>
      <c r="H8255" t="n">
        <v>-19.50639655088546</v>
      </c>
      <c r="I8255" t="n">
        <v>0.09798894162072011</v>
      </c>
      <c r="J8255" t="inlineStr">
        <is>
          <t>(2,2,1,1,1,3); Calculation with average annual yield and share of technologies. Lifetime: 30a.</t>
        </is>
      </c>
      <c r="L8255" t="inlineStr">
        <is>
          <t>photovoltaic slanted-roof installation, 3kWp, CdTe, laminated, integrated, on roof</t>
        </is>
      </c>
      <c r="N8255" t="inlineStr">
        <is>
          <t>all</t>
        </is>
      </c>
      <c r="O8255" t="n">
        <v>1</v>
      </c>
      <c r="P8255" s="30">
        <f>INDEX(parameters!$D$41:$AG$178,MATCH('PV (extension)'!B8222,parameters!$C$41:$C$178,0),MATCH('PV (extension)'!A8255,parameters!$D$5:$AG$5,0))/O8255</f>
        <v>4.0926991129133978E-4</v>
      </c>
      <c r="Q8255" s="3" t="inlineStr">
        <is>
          <t>roof-top</t>
        </is>
      </c>
      <c r="R8255">
        <f>INDEX(parameters!$C$196:$EJ$198,MATCH('PV (extension)'!Q8255,parameters!$B$196:$B$198,0),MATCH('PV (extension)'!B8222,parameters!$C$195:$EJ$195,0))</f>
        <v>1419.3571725754375</v>
      </c>
      <c r="S8255" t="n">
        <v>3</v>
      </c>
      <c r="T8255" t="n">
        <v>30</v>
      </c>
      <c r="U8255">
        <f>T8255*S8255*R8255</f>
        <v>127742.14553178937</v>
      </c>
      <c r="V8255">
        <f>1/U8255</f>
        <v>7.828269956144929E-6</v>
      </c>
    </row>
    <row r="8256" ht="16" customHeight="1" s="29">
      <c r="A8256" t="inlineStr">
        <is>
          <t>photovoltaic slanted-roof installation, 3kWp, multi-Si, laminated, integrated, on roof</t>
        </is>
      </c>
      <c r="B8256" s="30">
        <f>P8256*V8256</f>
        <v>1.9034411671376872E-8</v>
      </c>
      <c r="C8256" t="inlineStr">
        <is>
          <t>APAC</t>
        </is>
      </c>
      <c r="D8256" t="inlineStr">
        <is>
          <t>unit</t>
        </is>
      </c>
      <c r="F8256" t="inlineStr">
        <is>
          <t>technosphere</t>
        </is>
      </c>
      <c r="G8256" t="n">
        <v>2</v>
      </c>
      <c r="H8256" t="n">
        <v>-18.22076487875746</v>
      </c>
      <c r="I8256" t="n">
        <v>0.09798894162072011</v>
      </c>
      <c r="J8256" t="inlineStr">
        <is>
          <t>(2,2,1,1,1,3); Calculation with average annual yield and share of technologies. Lifetime: 30a.</t>
        </is>
      </c>
      <c r="L8256" t="inlineStr">
        <is>
          <t>photovoltaic slanted-roof installation, 3kWp, multi-Si, laminated, integrated, on roof</t>
        </is>
      </c>
      <c r="N8256" t="inlineStr">
        <is>
          <t>all</t>
        </is>
      </c>
      <c r="O8256" t="n">
        <v>1</v>
      </c>
      <c r="P8256" s="30">
        <f>INDEX(parameters!$D$41:$AG$178,MATCH('PV (extension)'!B8222,parameters!$C$41:$C$178,0),MATCH('PV (extension)'!A8256,parameters!$D$5:$AG$5,0))/O8256</f>
        <v>2.4314965858370148E-3</v>
      </c>
      <c r="Q8256" s="3" t="inlineStr">
        <is>
          <t>roof-top</t>
        </is>
      </c>
      <c r="R8256">
        <f>INDEX(parameters!$C$196:$EJ$198,MATCH('PV (extension)'!Q8256,parameters!$B$196:$B$198,0),MATCH('PV (extension)'!B8222,parameters!$C$195:$EJ$195,0))</f>
        <v>1419.3571725754375</v>
      </c>
      <c r="S8256" t="n">
        <v>3</v>
      </c>
      <c r="T8256" t="n">
        <v>30</v>
      </c>
      <c r="U8256">
        <f>T8256*S8256*R8256</f>
        <v>127742.14553178937</v>
      </c>
      <c r="V8256">
        <f>1/U8256</f>
        <v>7.828269956144929E-6</v>
      </c>
    </row>
    <row r="8257" ht="16" customHeight="1" s="29">
      <c r="A8257" t="inlineStr">
        <is>
          <t>photovoltaic slanted-roof installation, 3kWp, multi-Si, panel, mounted, on roof</t>
        </is>
      </c>
      <c r="B8257" s="30">
        <f>P8257*V8257</f>
        <v>3.2580151883389437E-7</v>
      </c>
      <c r="C8257" t="inlineStr">
        <is>
          <t>APAC</t>
        </is>
      </c>
      <c r="D8257" t="inlineStr">
        <is>
          <t>unit</t>
        </is>
      </c>
      <c r="F8257" t="inlineStr">
        <is>
          <t>technosphere</t>
        </is>
      </c>
      <c r="G8257" t="n">
        <v>2</v>
      </c>
      <c r="H8257" t="n">
        <v>-15.40735416199742</v>
      </c>
      <c r="I8257" t="n">
        <v>0.09798894162072011</v>
      </c>
      <c r="J8257" t="inlineStr">
        <is>
          <t>(2,2,1,1,1,3); Calculation with average annual yield and share of technologies. Lifetime: 30a.</t>
        </is>
      </c>
      <c r="L8257" t="inlineStr">
        <is>
          <t>photovoltaic slanted-roof installation, 3kWp, multi-Si, panel, mounted, on roof</t>
        </is>
      </c>
      <c r="N8257" t="inlineStr">
        <is>
          <t>all</t>
        </is>
      </c>
      <c r="O8257" t="n">
        <v>1</v>
      </c>
      <c r="P8257" s="30">
        <f>INDEX(parameters!$D$41:$AG$178,MATCH('PV (extension)'!B8222,parameters!$C$41:$C$178,0),MATCH('PV (extension)'!A8257,parameters!$D$5:$AG$5,0))/O8257</f>
        <v>4.1618585033357351E-2</v>
      </c>
      <c r="Q8257" s="3" t="inlineStr">
        <is>
          <t>roof-top</t>
        </is>
      </c>
      <c r="R8257">
        <f>INDEX(parameters!$C$196:$EJ$198,MATCH('PV (extension)'!Q8257,parameters!$B$196:$B$198,0),MATCH('PV (extension)'!B8222,parameters!$C$195:$EJ$195,0))</f>
        <v>1419.3571725754375</v>
      </c>
      <c r="S8257" t="n">
        <v>3</v>
      </c>
      <c r="T8257" t="n">
        <v>30</v>
      </c>
      <c r="U8257">
        <f>T8257*S8257*R8257</f>
        <v>127742.14553178937</v>
      </c>
      <c r="V8257">
        <f>1/U8257</f>
        <v>7.828269956144929E-6</v>
      </c>
    </row>
    <row r="8258" ht="16" customHeight="1" s="29">
      <c r="A8258" t="inlineStr">
        <is>
          <t>photovoltaic slanted-roof installation, 3kWp, single-Si, laminated, integrated, on roof</t>
        </is>
      </c>
      <c r="B8258" s="30">
        <f>P8258*V8258</f>
        <v>1.0059615998327138E-8</v>
      </c>
      <c r="C8258" t="inlineStr">
        <is>
          <t>APAC</t>
        </is>
      </c>
      <c r="D8258" t="inlineStr">
        <is>
          <t>unit</t>
        </is>
      </c>
      <c r="F8258" t="inlineStr">
        <is>
          <t>technosphere</t>
        </is>
      </c>
      <c r="G8258" t="n">
        <v>2</v>
      </c>
      <c r="H8258" t="n">
        <v>-18.85636797425012</v>
      </c>
      <c r="I8258" t="n">
        <v>0.09798894162072011</v>
      </c>
      <c r="J8258" t="inlineStr">
        <is>
          <t>(2,2,1,1,1,3); Calculation with average annual yield and share of technologies. Lifetime: 30a.</t>
        </is>
      </c>
      <c r="L8258" t="inlineStr">
        <is>
          <t>photovoltaic slanted-roof installation, 3kWp, single-Si, laminated, integrated, on roof</t>
        </is>
      </c>
      <c r="N8258" t="inlineStr">
        <is>
          <t>all</t>
        </is>
      </c>
      <c r="O8258" t="n">
        <v>1</v>
      </c>
      <c r="P8258" s="30">
        <f>INDEX(parameters!$D$41:$AG$178,MATCH('PV (extension)'!B8222,parameters!$C$41:$C$178,0),MATCH('PV (extension)'!A8258,parameters!$D$5:$AG$5,0))/O8258</f>
        <v>1.2850369308522222E-3</v>
      </c>
      <c r="Q8258" s="3" t="inlineStr">
        <is>
          <t>roof-top</t>
        </is>
      </c>
      <c r="R8258">
        <f>INDEX(parameters!$C$196:$EJ$198,MATCH('PV (extension)'!Q8258,parameters!$B$196:$B$198,0),MATCH('PV (extension)'!B8222,parameters!$C$195:$EJ$195,0))</f>
        <v>1419.3571725754375</v>
      </c>
      <c r="S8258" t="n">
        <v>3</v>
      </c>
      <c r="T8258" t="n">
        <v>30</v>
      </c>
      <c r="U8258">
        <f>T8258*S8258*R8258</f>
        <v>127742.14553178937</v>
      </c>
      <c r="V8258">
        <f>1/U8258</f>
        <v>7.828269956144929E-6</v>
      </c>
    </row>
    <row r="8259" ht="16" customHeight="1" s="29">
      <c r="A8259" t="inlineStr">
        <is>
          <t>photovoltaic slanted-roof installation, 3kWp, single-Si, panel, mounted, on roof</t>
        </is>
      </c>
      <c r="B8259" s="30">
        <f>P8259*V8259</f>
        <v>1.7026612492412538E-7</v>
      </c>
      <c r="C8259" t="inlineStr">
        <is>
          <t>APAC</t>
        </is>
      </c>
      <c r="D8259" t="inlineStr">
        <is>
          <t>unit</t>
        </is>
      </c>
      <c r="F8259" t="inlineStr">
        <is>
          <t>technosphere</t>
        </is>
      </c>
      <c r="G8259" t="n">
        <v>2</v>
      </c>
      <c r="H8259" t="n">
        <v>-16.04298817847151</v>
      </c>
      <c r="I8259" t="n">
        <v>0.09798894162072011</v>
      </c>
      <c r="J8259" t="inlineStr">
        <is>
          <t>(2,2,1,1,1,3); Calculation with average annual yield and share of technologies. Lifetime: 30a.</t>
        </is>
      </c>
      <c r="L8259" t="inlineStr">
        <is>
          <t>photovoltaic slanted-roof installation, 3kWp, single-Si, panel, mounted, on roof</t>
        </is>
      </c>
      <c r="N8259" t="inlineStr">
        <is>
          <t>all</t>
        </is>
      </c>
      <c r="O8259" t="n">
        <v>1</v>
      </c>
      <c r="P8259" s="30">
        <f>INDEX(parameters!$D$41:$AG$178,MATCH('PV (extension)'!B8222,parameters!$C$41:$C$178,0),MATCH('PV (extension)'!A8259,parameters!$D$5:$AG$5,0))/O8259</f>
        <v>2.1750160109191456E-2</v>
      </c>
      <c r="Q8259" s="3" t="inlineStr">
        <is>
          <t>roof-top</t>
        </is>
      </c>
      <c r="R8259">
        <f>INDEX(parameters!$C$196:$EJ$198,MATCH('PV (extension)'!Q8259,parameters!$B$196:$B$198,0),MATCH('PV (extension)'!B8222,parameters!$C$195:$EJ$195,0))</f>
        <v>1419.3571725754375</v>
      </c>
      <c r="S8259" t="n">
        <v>3</v>
      </c>
      <c r="T8259" t="n">
        <v>30</v>
      </c>
      <c r="U8259">
        <f>T8259*S8259*R8259</f>
        <v>127742.14553178937</v>
      </c>
      <c r="V8259">
        <f>1/U8259</f>
        <v>7.828269956144929E-6</v>
      </c>
    </row>
    <row r="8260" s="29">
      <c r="A8260" t="inlineStr">
        <is>
          <t>market for tap water</t>
        </is>
      </c>
      <c r="B8260" t="n">
        <v>0.0020721</v>
      </c>
      <c r="C8260" t="inlineStr">
        <is>
          <t>Europe without Switzerland</t>
        </is>
      </c>
      <c r="D8260" t="inlineStr">
        <is>
          <t>kilogram</t>
        </is>
      </c>
      <c r="F8260" t="inlineStr">
        <is>
          <t>technosphere</t>
        </is>
      </c>
      <c r="G8260" t="n">
        <v>2</v>
      </c>
      <c r="H8260" t="n">
        <v>-6.179192693201237</v>
      </c>
      <c r="I8260" t="n">
        <v>0.04340984597628009</v>
      </c>
      <c r="J8260" t="inlineStr">
        <is>
          <t>(2,2,1,1,1,3); Estimation 20l/m2 panel</t>
        </is>
      </c>
      <c r="L8260" t="inlineStr">
        <is>
          <t>tap water</t>
        </is>
      </c>
    </row>
    <row r="8261" s="29">
      <c r="A8261" t="inlineStr">
        <is>
          <t>treatment of wastewater, from residence, capacity 1.1E10l/year</t>
        </is>
      </c>
      <c r="B8261" t="n">
        <v>-1.8649e-06</v>
      </c>
      <c r="C8261" t="inlineStr">
        <is>
          <t>CH</t>
        </is>
      </c>
      <c r="D8261" t="inlineStr">
        <is>
          <t>cubic meter</t>
        </is>
      </c>
      <c r="F8261" t="inlineStr">
        <is>
          <t>technosphere</t>
        </is>
      </c>
      <c r="G8261" t="n">
        <v>2</v>
      </c>
      <c r="H8261" t="n">
        <v>-13.19230312560901</v>
      </c>
      <c r="I8261" t="n">
        <v>0.04340984597628009</v>
      </c>
      <c r="J8261" t="inlineStr">
        <is>
          <t>(2,2,1,1,1,3); Estimation 20l/m2 panel</t>
        </is>
      </c>
      <c r="K8261" t="b">
        <v>1</v>
      </c>
      <c r="L8261" t="inlineStr">
        <is>
          <t>wastewater, from residence</t>
        </is>
      </c>
    </row>
    <row r="8262" s="29"/>
    <row r="8263" customFormat="1" s="28">
      <c r="A8263" s="28" t="inlineStr">
        <is>
          <t>Activity</t>
        </is>
      </c>
      <c r="B8263" s="28" t="inlineStr">
        <is>
          <t>electricity production, photovoltaic, residential</t>
        </is>
      </c>
    </row>
    <row r="8264">
      <c r="A8264" t="inlineStr">
        <is>
          <t>comment</t>
        </is>
      </c>
      <c r="B826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")&amp;HLOOKUP(B8265,parameters!$C$195:$EJ$198,2,0)&amp;" kWh/kWp.
Annual output, Facade: "&amp;HLOOKUP(B8265,parameters!$C$195:$EJ$198,3,0)&amp;" kWh/kWp.
Annual output, Open-ground: "&amp;HLOOKUP(B8265,parameters!$C$195:$EJ$198,4,0)&amp;_xlfn._LONGTEXT("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")&amp;VLOOKUP(B8265,'extension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1417.8834875208 kWh/kWp.
Annual output, Facade: 995.535214642261 kWh/kWp.
Annual output, Open-ground: 1508.38668885191 kWh/kWp.
Amount of solar energy transformed to electricity. Waste heat emission due to losses of electricity in the system.
Technology:  Electricity production with grid-connected photovoltaic power plants.
Time period:  Time of publications
Production volume: 76.959 GWh in 2025.
Sampling:  Statistical data and model calculations
Extrapolations:  Use of PV technology data investigated for other countries (Switzerland). Correction of average yield with Swiss data.
Uncertainty:  None
Author: Romain Sacchi, PSI, romain.sacchi@psi.ch</v>
      </c>
    </row>
    <row r="8265" s="29">
      <c r="A8265" t="inlineStr">
        <is>
          <t>location</t>
        </is>
      </c>
      <c r="B8265" t="inlineStr">
        <is>
          <t>TG</t>
        </is>
      </c>
    </row>
    <row r="8266" s="29">
      <c r="A8266" t="inlineStr">
        <is>
          <t>production amount</t>
        </is>
      </c>
      <c r="B8266" t="n">
        <v>1</v>
      </c>
    </row>
    <row r="8267" s="29">
      <c r="A8267" t="inlineStr">
        <is>
          <t>reference product</t>
        </is>
      </c>
      <c r="B8267" t="inlineStr">
        <is>
          <t>electricity, low voltage</t>
        </is>
      </c>
    </row>
    <row r="8268" s="29">
      <c r="A8268" t="inlineStr">
        <is>
          <t>source</t>
        </is>
      </c>
      <c r="B82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269" s="29">
      <c r="A8269" t="inlineStr">
        <is>
          <t>type</t>
        </is>
      </c>
      <c r="B8269" t="inlineStr">
        <is>
          <t>process</t>
        </is>
      </c>
    </row>
    <row r="8270" s="29">
      <c r="A8270" t="inlineStr">
        <is>
          <t>unit</t>
        </is>
      </c>
      <c r="B8270" t="inlineStr">
        <is>
          <t>kilowatt hour</t>
        </is>
      </c>
    </row>
    <row r="8271" s="29">
      <c r="A8271" t="inlineStr">
        <is>
          <t>Exchanges</t>
        </is>
      </c>
    </row>
    <row r="8272" customFormat="1" s="28">
      <c r="A8272" s="28" t="inlineStr">
        <is>
          <t>name</t>
        </is>
      </c>
      <c r="B8272" s="28" t="inlineStr">
        <is>
          <t>amount</t>
        </is>
      </c>
      <c r="C8272" s="28" t="inlineStr">
        <is>
          <t>location</t>
        </is>
      </c>
      <c r="D8272" s="28" t="inlineStr">
        <is>
          <t>unit</t>
        </is>
      </c>
      <c r="E8272" s="28" t="inlineStr">
        <is>
          <t>categories</t>
        </is>
      </c>
      <c r="F8272" s="28" t="inlineStr">
        <is>
          <t>type</t>
        </is>
      </c>
      <c r="G8272" s="28" t="inlineStr">
        <is>
          <t>uncertainty type</t>
        </is>
      </c>
      <c r="H8272" s="28" t="inlineStr">
        <is>
          <t>reference product</t>
        </is>
      </c>
      <c r="I8272" s="28" t="inlineStr">
        <is>
          <t>comment</t>
        </is>
      </c>
      <c r="J8272" s="28" t="inlineStr">
        <is>
          <t>production volume</t>
        </is>
      </c>
      <c r="K8272" s="28" t="inlineStr">
        <is>
          <t>scope</t>
        </is>
      </c>
      <c r="L8272" s="28" t="inlineStr">
        <is>
          <t>scope share</t>
        </is>
      </c>
      <c r="M8272" s="28" t="inlineStr">
        <is>
          <t>tech share</t>
        </is>
      </c>
      <c r="N8272" s="28" t="inlineStr">
        <is>
          <t>installation</t>
        </is>
      </c>
      <c r="O8272" s="28" t="inlineStr">
        <is>
          <t>productivity</t>
        </is>
      </c>
      <c r="P8272" s="28" t="inlineStr">
        <is>
          <t>kWp</t>
        </is>
      </c>
      <c r="Q8272" s="28" t="inlineStr">
        <is>
          <t>lifetime</t>
        </is>
      </c>
      <c r="R8272" s="28" t="inlineStr">
        <is>
          <t>lifetime production</t>
        </is>
      </c>
      <c r="S8272" s="28" t="inlineStr">
        <is>
          <t>inverted lifetime production</t>
        </is>
      </c>
    </row>
    <row r="8273" s="29">
      <c r="A8273" t="inlineStr">
        <is>
          <t>Energy, solar, converted</t>
        </is>
      </c>
      <c r="B8273" t="n">
        <v>3.8503</v>
      </c>
      <c r="D8273" t="inlineStr">
        <is>
          <t>megajoule</t>
        </is>
      </c>
      <c r="E8273" t="inlineStr">
        <is>
          <t>natural resource::in air</t>
        </is>
      </c>
      <c r="F8273" t="inlineStr">
        <is>
          <t>biosphere</t>
        </is>
      </c>
      <c r="G8273" t="n">
        <v>0</v>
      </c>
      <c r="I8273" t="inlineStr">
        <is>
          <t>(2,2,1,1,1,3); Energy loss in the system</t>
        </is>
      </c>
    </row>
    <row r="8274" s="29">
      <c r="A8274" t="inlineStr">
        <is>
          <t>Heat, waste</t>
        </is>
      </c>
      <c r="B8274" t="n">
        <v>0.25027</v>
      </c>
      <c r="D8274" t="inlineStr">
        <is>
          <t>megajoule</t>
        </is>
      </c>
      <c r="E8274" t="inlineStr">
        <is>
          <t>air</t>
        </is>
      </c>
      <c r="F8274" t="inlineStr">
        <is>
          <t>biosphere</t>
        </is>
      </c>
      <c r="G8274" t="n">
        <v>0</v>
      </c>
      <c r="I8274" t="inlineStr">
        <is>
          <t>(1,na,na,na,na,na); Calculation with average annual output and share of technologies; Average degradation of 10.5% included</t>
        </is>
      </c>
    </row>
    <row r="8275" s="29">
      <c r="A8275" t="inlineStr">
        <is>
          <t>electricity production, photovoltaic, residential</t>
        </is>
      </c>
      <c r="B8275" t="n">
        <v>1</v>
      </c>
      <c r="C8275" t="inlineStr">
        <is>
          <t>TG</t>
        </is>
      </c>
      <c r="D8275" t="inlineStr">
        <is>
          <t>kilowatt hour</t>
        </is>
      </c>
      <c r="E8275" t="inlineStr">
        <is>
          <t>photovoltaic::power plants</t>
        </is>
      </c>
      <c r="F8275" t="inlineStr">
        <is>
          <t>production</t>
        </is>
      </c>
      <c r="G8275" t="n">
        <v>0</v>
      </c>
      <c r="H8275" t="inlineStr">
        <is>
          <t>electricity, low voltage</t>
        </is>
      </c>
      <c r="J8275">
        <f>VLOOKUP(C8275,'extension - production vol'!$B$6:$D$235,3,0)</f>
        <v>76.959000000000003</v>
      </c>
    </row>
    <row r="8276" ht="16" customHeight="1" s="29">
      <c r="A8276" t="inlineStr">
        <is>
          <t>photovoltaic slanted-roof installation, 3 kWp, CIS, laminated, integrated, on roof</t>
        </is>
      </c>
      <c r="B8276" s="30">
        <f>M8276*S8276</f>
        <v>4.0121013887233515E-8</v>
      </c>
      <c r="C8276" t="inlineStr">
        <is>
          <t>CH</t>
        </is>
      </c>
      <c r="D8276" t="inlineStr">
        <is>
          <t>unit</t>
        </is>
      </c>
      <c r="F8276" t="inlineStr">
        <is>
          <t>technosphere</t>
        </is>
      </c>
      <c r="G8276" t="n">
        <v>0</v>
      </c>
      <c r="H8276" t="inlineStr">
        <is>
          <t>photovoltaic slanted-roof installation, 3 kWp, CIS, laminated, integrated, on roof</t>
        </is>
      </c>
      <c r="I8276" t="inlineStr">
        <is>
          <t>(2,2,1,1,1,3); Calculation with average annual yield and share of technologies. Lifetime: 30a.</t>
        </is>
      </c>
      <c r="K8276" t="inlineStr">
        <is>
          <t>residential</t>
        </is>
      </c>
      <c r="L8276">
        <f>IF(K8276="residential",VLOOKUP(B8265,parameters!$C$41:$AG$178,18,0),IF(K8276="commercial",1-VLOOKUP(B8265,parameters!$C$41:$AG$178,18,0),1))</f>
        <v>0.17766751537682748</v>
      </c>
      <c r="M8276" s="30">
        <f>INDEX(parameters!$D$41:$AG$178,MATCH('PV (extension)'!B8265,parameters!$C$41:$C$178,0),MATCH('PV (extension)'!A8276,parameters!$D$5:$AG$5,0))/L8276</f>
        <v>5.119823078397083E-3</v>
      </c>
      <c r="N8276" s="3" t="inlineStr">
        <is>
          <t>roof-top</t>
        </is>
      </c>
      <c r="O8276">
        <f>INDEX(parameters!$C$196:$EJ$198,MATCH('PV (extension)'!N8276,parameters!$B$196:$B$198,0),MATCH('PV (extension)'!B8265,parameters!$C$195:$EJ$195,0))</f>
        <v>1417.8834875207954</v>
      </c>
      <c r="P8276" t="n">
        <v>3</v>
      </c>
      <c r="Q8276" t="n">
        <v>30</v>
      </c>
      <c r="R8276">
        <f>Q8276*P8276*O8276</f>
        <v>127609.51387687158</v>
      </c>
      <c r="S8276">
        <f>1/R8276</f>
        <v>7.8364063118748679E-6</v>
      </c>
    </row>
    <row r="8277" ht="16" customHeight="1" s="29">
      <c r="A8277" t="inlineStr">
        <is>
          <t>photovoltaic slanted-roof installation, 3 kWp, CdTe, panel, mounted, on roof</t>
        </is>
      </c>
      <c r="B8277" s="30">
        <f>M8277*S8277</f>
        <v>2.6168153561236528E-7</v>
      </c>
      <c r="C8277" t="inlineStr">
        <is>
          <t>CH</t>
        </is>
      </c>
      <c r="D8277" t="inlineStr">
        <is>
          <t>unit</t>
        </is>
      </c>
      <c r="F8277" t="inlineStr">
        <is>
          <t>technosphere</t>
        </is>
      </c>
      <c r="G8277" t="n">
        <v>0</v>
      </c>
      <c r="H8277" t="inlineStr">
        <is>
          <t>photovoltaic slanted-roof installation, 3 kWp, CdTe, panel, mounted, on roof</t>
        </is>
      </c>
      <c r="I8277" t="inlineStr">
        <is>
          <t>(2,2,1,1,1,3); Calculation with average annual yield and share of technologies. Lifetime: 30a.</t>
        </is>
      </c>
      <c r="K8277" t="inlineStr">
        <is>
          <t>residential</t>
        </is>
      </c>
      <c r="L8277">
        <f>L8276</f>
        <v>0.17766751537682748</v>
      </c>
      <c r="M8277" s="30">
        <f>INDEX(parameters!$D$41:$AG$178,MATCH('PV (extension)'!B8265,parameters!$C$41:$C$178,0),MATCH('PV (extension)'!A8277,parameters!$D$5:$AG$5,0))/L8277</f>
        <v>3.3393053550047194E-2</v>
      </c>
      <c r="N8277" s="3" t="inlineStr">
        <is>
          <t>roof-top</t>
        </is>
      </c>
      <c r="O8277">
        <f>INDEX(parameters!$C$196:$EJ$198,MATCH('PV (extension)'!N8277,parameters!$B$196:$B$198,0),MATCH('PV (extension)'!B8265,parameters!$C$195:$EJ$195,0))</f>
        <v>1417.8834875207954</v>
      </c>
      <c r="P8277" t="n">
        <v>3</v>
      </c>
      <c r="Q8277" t="n">
        <v>30</v>
      </c>
      <c r="R8277">
        <f>Q8277*P8277*O8277</f>
        <v>127609.51387687158</v>
      </c>
      <c r="S8277">
        <f>1/R8277</f>
        <v>7.8364063118748679E-6</v>
      </c>
    </row>
    <row r="8278" ht="16" customHeight="1" s="29">
      <c r="A8278" t="inlineStr">
        <is>
          <t>photovoltaic slanted-roof installation, 3 kWp, micro-Si, laminated, integrated, on roof</t>
        </is>
      </c>
      <c r="B8278" s="30">
        <f>M8278*S8278</f>
        <v>4.0547519884665637E-9</v>
      </c>
      <c r="C8278" t="inlineStr">
        <is>
          <t>RER</t>
        </is>
      </c>
      <c r="D8278" t="inlineStr">
        <is>
          <t>unit</t>
        </is>
      </c>
      <c r="F8278" t="inlineStr">
        <is>
          <t>technosphere</t>
        </is>
      </c>
      <c r="G8278" t="n">
        <v>0</v>
      </c>
      <c r="H8278" t="inlineStr">
        <is>
          <t>photovoltaic slanted-roof installation, 3 kWp, micro-Si, laminated, integrated, on roof</t>
        </is>
      </c>
      <c r="I8278" t="inlineStr">
        <is>
          <t>(2,2,1,1,1,3); Calculation with average annual yield and share of technologies. Lifetime: 30a.</t>
        </is>
      </c>
      <c r="K8278" t="inlineStr">
        <is>
          <t>residential</t>
        </is>
      </c>
      <c r="L8278">
        <f>L8277</f>
        <v>0.17766751537682748</v>
      </c>
      <c r="M8278" s="30">
        <f>INDEX(parameters!$D$41:$AG$178,MATCH('PV (extension)'!B8265,parameters!$C$41:$C$178,0),MATCH('PV (extension)'!A8278,parameters!$D$5:$AG$5,0))/L8278</f>
        <v>5.1742493013949662E-4</v>
      </c>
      <c r="N8278" s="3" t="inlineStr">
        <is>
          <t>roof-top</t>
        </is>
      </c>
      <c r="O8278">
        <f>INDEX(parameters!$C$196:$EJ$198,MATCH('PV (extension)'!N8278,parameters!$B$196:$B$198,0),MATCH('PV (extension)'!B8265,parameters!$C$195:$EJ$195,0))</f>
        <v>1417.8834875207954</v>
      </c>
      <c r="P8278" t="n">
        <v>3</v>
      </c>
      <c r="Q8278" t="n">
        <v>30</v>
      </c>
      <c r="R8278">
        <f>Q8278*P8278*O8278</f>
        <v>127609.51387687158</v>
      </c>
      <c r="S8278">
        <f>1/R8278</f>
        <v>7.8364063118748679E-6</v>
      </c>
    </row>
    <row r="8279" ht="16" customHeight="1" s="29">
      <c r="A8279" t="inlineStr">
        <is>
          <t>photovoltaic slanted-roof installation, 3 kWp, micro-Si, panel, mounted, on roof</t>
        </is>
      </c>
      <c r="B8279" s="30">
        <f>M8279*S8279</f>
        <v>7.0491159483969678E-8</v>
      </c>
      <c r="C8279" t="inlineStr">
        <is>
          <t>RER</t>
        </is>
      </c>
      <c r="D8279" t="inlineStr">
        <is>
          <t>unit</t>
        </is>
      </c>
      <c r="F8279" t="inlineStr">
        <is>
          <t>technosphere</t>
        </is>
      </c>
      <c r="G8279" t="n">
        <v>0</v>
      </c>
      <c r="H8279" t="inlineStr">
        <is>
          <t>photovoltaic slanted-roof installation, 3 kWp, micro-Si, panel, mounted, on roof</t>
        </is>
      </c>
      <c r="I8279" t="inlineStr">
        <is>
          <t>(2,2,1,1,1,3); Calculation with average annual yield and share of technologies. Lifetime: 30a.</t>
        </is>
      </c>
      <c r="K8279" t="inlineStr">
        <is>
          <t>residential</t>
        </is>
      </c>
      <c r="L8279">
        <f>L8278</f>
        <v>0.17766751537682748</v>
      </c>
      <c r="M8279" s="30">
        <f>INDEX(parameters!$D$41:$AG$178,MATCH('PV (extension)'!B8265,parameters!$C$41:$C$178,0),MATCH('PV (extension)'!A8279,parameters!$D$5:$AG$5,0))/L8279</f>
        <v>8.9953425943663963E-3</v>
      </c>
      <c r="N8279" s="3" t="inlineStr">
        <is>
          <t>roof-top</t>
        </is>
      </c>
      <c r="O8279">
        <f>INDEX(parameters!$C$196:$EJ$198,MATCH('PV (extension)'!N8279,parameters!$B$196:$B$198,0),MATCH('PV (extension)'!B8265,parameters!$C$195:$EJ$195,0))</f>
        <v>1417.8834875207954</v>
      </c>
      <c r="P8279" t="n">
        <v>3</v>
      </c>
      <c r="Q8279" t="n">
        <v>30</v>
      </c>
      <c r="R8279">
        <f>Q8279*P8279*O8279</f>
        <v>127609.51387687158</v>
      </c>
      <c r="S8279">
        <f>1/R8279</f>
        <v>7.8364063118748679E-6</v>
      </c>
    </row>
    <row r="8280" s="29">
      <c r="A8280" t="inlineStr">
        <is>
          <t>photovoltaic facade installation, 3kWp, multi-Si, laminated, integrated, at building</t>
        </is>
      </c>
      <c r="B8280" s="30">
        <f>M8280*S8280</f>
        <v>2.0645327219102807E-7</v>
      </c>
      <c r="C8280" t="inlineStr">
        <is>
          <t>RER</t>
        </is>
      </c>
      <c r="D8280" t="inlineStr">
        <is>
          <t>unit</t>
        </is>
      </c>
      <c r="F8280" t="inlineStr">
        <is>
          <t>technosphere</t>
        </is>
      </c>
      <c r="G8280" t="n">
        <v>0</v>
      </c>
      <c r="H8280" t="inlineStr">
        <is>
          <t>photovoltaic facade installation, 3kWp, multi-Si, laminated, integrated, at building</t>
        </is>
      </c>
      <c r="I8280" t="inlineStr">
        <is>
          <t>(2,2,1,1,1,3); Calculation with average annual yield and share of technologies. Lifetime: 30a.</t>
        </is>
      </c>
      <c r="K8280" t="inlineStr">
        <is>
          <t>residential</t>
        </is>
      </c>
      <c r="L8280">
        <f>L8279</f>
        <v>0.17766751537682748</v>
      </c>
      <c r="M8280" s="30">
        <f>INDEX(parameters!$D$41:$AG$178,MATCH('PV (extension)'!B8265,parameters!$C$41:$C$178,0),MATCH('PV (extension)'!A8280,parameters!$D$5:$AG$5,0))/L8280</f>
        <v>1.8497835237986298E-2</v>
      </c>
      <c r="N8280" t="inlineStr">
        <is>
          <t>façade</t>
        </is>
      </c>
      <c r="O8280">
        <f>INDEX(parameters!$C$196:$EJ$198,MATCH('PV (extension)'!N8280,parameters!$B$196:$B$198,0),MATCH('PV (extension)'!B8265,parameters!$C$195:$EJ$195,0))</f>
        <v>995.53521464226071</v>
      </c>
      <c r="P8280" t="n">
        <v>3</v>
      </c>
      <c r="Q8280" t="n">
        <v>30</v>
      </c>
      <c r="R8280">
        <f>Q8280*P8280*O8280</f>
        <v>89598.169317803462</v>
      </c>
      <c r="S8280">
        <f>1/R8280</f>
        <v>1.1160942322973295E-5</v>
      </c>
    </row>
    <row r="8281" s="29">
      <c r="A8281" t="inlineStr">
        <is>
          <t>photovoltaic facade installation, 3kWp, multi-Si, panel, mounted, at building</t>
        </is>
      </c>
      <c r="B8281" s="30">
        <f>M8281*S8281</f>
        <v>2.0247601847931274E-7</v>
      </c>
      <c r="C8281" t="inlineStr">
        <is>
          <t>RER</t>
        </is>
      </c>
      <c r="D8281" t="inlineStr">
        <is>
          <t>unit</t>
        </is>
      </c>
      <c r="F8281" t="inlineStr">
        <is>
          <t>technosphere</t>
        </is>
      </c>
      <c r="G8281" t="n">
        <v>0</v>
      </c>
      <c r="H8281" t="inlineStr">
        <is>
          <t>photovoltaic facade installation, 3kWp, multi-Si, panel, mounted, at building</t>
        </is>
      </c>
      <c r="I8281" t="inlineStr">
        <is>
          <t>(2,2,1,1,1,3); Calculation with average annual yield and share of technologies. Lifetime: 30a.</t>
        </is>
      </c>
      <c r="K8281" t="inlineStr">
        <is>
          <t>residential</t>
        </is>
      </c>
      <c r="L8281">
        <f>L8280</f>
        <v>0.17766751537682748</v>
      </c>
      <c r="M8281" s="30">
        <f>INDEX(parameters!$D$41:$AG$178,MATCH('PV (extension)'!B8265,parameters!$C$41:$C$178,0),MATCH('PV (extension)'!A8281,parameters!$D$5:$AG$5,0))/L8281</f>
        <v>1.8141480586504166E-2</v>
      </c>
      <c r="N8281" t="inlineStr">
        <is>
          <t>façade</t>
        </is>
      </c>
      <c r="O8281">
        <f>INDEX(parameters!$C$196:$EJ$198,MATCH('PV (extension)'!N8281,parameters!$B$196:$B$198,0),MATCH('PV (extension)'!B8265,parameters!$C$195:$EJ$195,0))</f>
        <v>995.53521464226071</v>
      </c>
      <c r="P8281" t="n">
        <v>3</v>
      </c>
      <c r="Q8281" t="n">
        <v>30</v>
      </c>
      <c r="R8281">
        <f>Q8281*P8281*O8281</f>
        <v>89598.169317803462</v>
      </c>
      <c r="S8281">
        <f>1/R8281</f>
        <v>1.1160942322973295E-5</v>
      </c>
    </row>
    <row r="8282" s="29">
      <c r="A8282" t="inlineStr">
        <is>
          <t>photovoltaic facade installation, 3kWp, single-Si, laminated, integrated, at building</t>
        </is>
      </c>
      <c r="B8282" s="30">
        <f>M8282*S8282</f>
        <v>1.0883986043551301E-7</v>
      </c>
      <c r="C8282" t="inlineStr">
        <is>
          <t>RER</t>
        </is>
      </c>
      <c r="D8282" t="inlineStr">
        <is>
          <t>unit</t>
        </is>
      </c>
      <c r="F8282" t="inlineStr">
        <is>
          <t>technosphere</t>
        </is>
      </c>
      <c r="G8282" t="n">
        <v>0</v>
      </c>
      <c r="H8282" t="inlineStr">
        <is>
          <t>photovoltaic facade installation, 3kWp, single-Si, laminated, integrated, at building</t>
        </is>
      </c>
      <c r="I8282" t="inlineStr">
        <is>
          <t>(2,2,1,1,1,3); Calculation with average annual yield and share of technologies. Lifetime: 30a.</t>
        </is>
      </c>
      <c r="K8282" t="inlineStr">
        <is>
          <t>residential</t>
        </is>
      </c>
      <c r="L8282">
        <f>L8281</f>
        <v>0.17766751537682748</v>
      </c>
      <c r="M8282" s="30">
        <f>INDEX(parameters!$D$41:$AG$178,MATCH('PV (extension)'!B8265,parameters!$C$41:$C$178,0),MATCH('PV (extension)'!A8282,parameters!$D$5:$AG$5,0))/L8282</f>
        <v>9.7518522438271929E-3</v>
      </c>
      <c r="N8282" t="inlineStr">
        <is>
          <t>façade</t>
        </is>
      </c>
      <c r="O8282">
        <f>INDEX(parameters!$C$196:$EJ$198,MATCH('PV (extension)'!N8282,parameters!$B$196:$B$198,0),MATCH('PV (extension)'!B8265,parameters!$C$195:$EJ$195,0))</f>
        <v>995.53521464226071</v>
      </c>
      <c r="P8282" t="n">
        <v>3</v>
      </c>
      <c r="Q8282" t="n">
        <v>30</v>
      </c>
      <c r="R8282">
        <f>Q8282*P8282*O8282</f>
        <v>89598.169317803462</v>
      </c>
      <c r="S8282">
        <f>1/R8282</f>
        <v>1.1160942322973295E-5</v>
      </c>
    </row>
    <row r="8283" s="29">
      <c r="A8283" t="inlineStr">
        <is>
          <t>photovoltaic facade installation, 3kWp, single-Si, panel, mounted, at building</t>
        </is>
      </c>
      <c r="B8283" s="30">
        <f>M8283*S8283</f>
        <v>1.0874568687259034E-7</v>
      </c>
      <c r="C8283" t="inlineStr">
        <is>
          <t>RER</t>
        </is>
      </c>
      <c r="D8283" t="inlineStr">
        <is>
          <t>unit</t>
        </is>
      </c>
      <c r="F8283" t="inlineStr">
        <is>
          <t>technosphere</t>
        </is>
      </c>
      <c r="G8283" t="n">
        <v>0</v>
      </c>
      <c r="H8283" t="inlineStr">
        <is>
          <t>photovoltaic facade installation, 3kWp, single-Si, panel, mounted, at building</t>
        </is>
      </c>
      <c r="I8283" t="inlineStr">
        <is>
          <t>(2,2,1,1,1,3); Calculation with average annual yield and share of technologies. Lifetime: 30a.</t>
        </is>
      </c>
      <c r="K8283" t="inlineStr">
        <is>
          <t>residential</t>
        </is>
      </c>
      <c r="L8283">
        <f>L8282</f>
        <v>0.17766751537682748</v>
      </c>
      <c r="M8283" s="30">
        <f>INDEX(parameters!$D$41:$AG$178,MATCH('PV (extension)'!B8265,parameters!$C$41:$C$178,0),MATCH('PV (extension)'!A8283,parameters!$D$5:$AG$5,0))/L8283</f>
        <v>9.7434144649911868E-3</v>
      </c>
      <c r="N8283" t="inlineStr">
        <is>
          <t>façade</t>
        </is>
      </c>
      <c r="O8283">
        <f>INDEX(parameters!$C$196:$EJ$198,MATCH('PV (extension)'!N8283,parameters!$B$196:$B$198,0),MATCH('PV (extension)'!B8265,parameters!$C$195:$EJ$195,0))</f>
        <v>995.53521464226071</v>
      </c>
      <c r="P8283" t="n">
        <v>3</v>
      </c>
      <c r="Q8283" t="n">
        <v>30</v>
      </c>
      <c r="R8283">
        <f>Q8283*P8283*O8283</f>
        <v>89598.169317803462</v>
      </c>
      <c r="S8283">
        <f>1/R8283</f>
        <v>1.1160942322973295E-5</v>
      </c>
    </row>
    <row r="8284" ht="16" customHeight="1" s="29">
      <c r="A8284" t="inlineStr">
        <is>
          <t>photovoltaic flat-roof installation, 3kWp, multi-Si, on roof</t>
        </is>
      </c>
      <c r="B8284" s="30">
        <f>M8284*S8284</f>
        <v>2.2329271384821161E-6</v>
      </c>
      <c r="C8284" t="inlineStr">
        <is>
          <t>RER</t>
        </is>
      </c>
      <c r="D8284" t="inlineStr">
        <is>
          <t>unit</t>
        </is>
      </c>
      <c r="F8284" t="inlineStr">
        <is>
          <t>technosphere</t>
        </is>
      </c>
      <c r="G8284" t="n">
        <v>0</v>
      </c>
      <c r="H8284" t="inlineStr">
        <is>
          <t>photovoltaic flat-roof installation, 3kWp, multi-Si, on roof</t>
        </is>
      </c>
      <c r="I8284" t="inlineStr">
        <is>
          <t>(2,2,1,1,1,3); Calculation with average annual yield and share of technologies. Lifetime: 30a.</t>
        </is>
      </c>
      <c r="K8284" t="inlineStr">
        <is>
          <t>residential</t>
        </is>
      </c>
      <c r="L8284">
        <f>L8283</f>
        <v>0.17766751537682748</v>
      </c>
      <c r="M8284" s="30">
        <f>INDEX(parameters!$D$41:$AG$178,MATCH('PV (extension)'!B8265,parameters!$C$41:$C$178,0),MATCH('PV (extension)'!A8284,parameters!$D$5:$AG$5,0))/L8284</f>
        <v>0.28494274666417674</v>
      </c>
      <c r="N8284" s="3" t="inlineStr">
        <is>
          <t>roof-top</t>
        </is>
      </c>
      <c r="O8284">
        <f>INDEX(parameters!$C$196:$EJ$198,MATCH('PV (extension)'!N8284,parameters!$B$196:$B$198,0),MATCH('PV (extension)'!B8265,parameters!$C$195:$EJ$195,0))</f>
        <v>1417.8834875207954</v>
      </c>
      <c r="P8284" t="n">
        <v>3</v>
      </c>
      <c r="Q8284" t="n">
        <v>30</v>
      </c>
      <c r="R8284">
        <f>Q8284*P8284*O8284</f>
        <v>127609.51387687158</v>
      </c>
      <c r="S8284">
        <f>1/R8284</f>
        <v>7.8364063118748679E-6</v>
      </c>
    </row>
    <row r="8285" ht="16" customHeight="1" s="29">
      <c r="A8285" t="inlineStr">
        <is>
          <t>photovoltaic flat-roof installation, 3kWp, single-Si, on roof</t>
        </is>
      </c>
      <c r="B8285" s="30">
        <f>M8285*S8285</f>
        <v>1.1655556210156326E-6</v>
      </c>
      <c r="C8285" t="inlineStr">
        <is>
          <t>RER</t>
        </is>
      </c>
      <c r="D8285" t="inlineStr">
        <is>
          <t>unit</t>
        </is>
      </c>
      <c r="F8285" t="inlineStr">
        <is>
          <t>technosphere</t>
        </is>
      </c>
      <c r="G8285" t="n">
        <v>0</v>
      </c>
      <c r="H8285" t="inlineStr">
        <is>
          <t>photovoltaic flat-roof installation, 3kWp, single-Si, on roof</t>
        </is>
      </c>
      <c r="I8285" t="inlineStr">
        <is>
          <t>(2,2,1,1,1,3); Calculation with average annual yield and share of technologies. Lifetime: 30a.</t>
        </is>
      </c>
      <c r="K8285" t="inlineStr">
        <is>
          <t>residential</t>
        </is>
      </c>
      <c r="L8285">
        <f>L8284</f>
        <v>0.17766751537682748</v>
      </c>
      <c r="M8285" s="30">
        <f>INDEX(parameters!$D$41:$AG$178,MATCH('PV (extension)'!B8265,parameters!$C$41:$C$178,0),MATCH('PV (extension)'!A8285,parameters!$D$5:$AG$5,0))/L8285</f>
        <v>0.14873598619426004</v>
      </c>
      <c r="N8285" s="3" t="inlineStr">
        <is>
          <t>roof-top</t>
        </is>
      </c>
      <c r="O8285">
        <f>INDEX(parameters!$C$196:$EJ$198,MATCH('PV (extension)'!N8285,parameters!$B$196:$B$198,0),MATCH('PV (extension)'!B8265,parameters!$C$195:$EJ$195,0))</f>
        <v>1417.8834875207954</v>
      </c>
      <c r="P8285" t="n">
        <v>3</v>
      </c>
      <c r="Q8285" t="n">
        <v>30</v>
      </c>
      <c r="R8285">
        <f>Q8285*P8285*O8285</f>
        <v>127609.51387687158</v>
      </c>
      <c r="S8285">
        <f>1/R8285</f>
        <v>7.8364063118748679E-6</v>
      </c>
    </row>
    <row r="8286" ht="16" customHeight="1" s="29">
      <c r="A8286" t="inlineStr">
        <is>
          <t>photovoltaic slanted-roof installation, 3kWp, CIS, panel, mounted, on roof</t>
        </is>
      </c>
      <c r="B8286" s="30">
        <f>M8286*S8286</f>
        <v>6.4469006320092691E-7</v>
      </c>
      <c r="C8286" t="inlineStr">
        <is>
          <t>CH</t>
        </is>
      </c>
      <c r="D8286" t="inlineStr">
        <is>
          <t>unit</t>
        </is>
      </c>
      <c r="F8286" t="inlineStr">
        <is>
          <t>technosphere</t>
        </is>
      </c>
      <c r="G8286" t="n">
        <v>0</v>
      </c>
      <c r="H8286" t="inlineStr">
        <is>
          <t>photovoltaic slanted-roof installation, 3kWp, CIS, panel, mounted, on roof</t>
        </is>
      </c>
      <c r="I8286" t="inlineStr">
        <is>
          <t>(2,2,1,1,1,3); Calculation with average annual yield and share of technologies. Lifetime: 30a.</t>
        </is>
      </c>
      <c r="K8286" t="inlineStr">
        <is>
          <t>residential</t>
        </is>
      </c>
      <c r="L8286">
        <f>L8285</f>
        <v>0.17766751537682748</v>
      </c>
      <c r="M8286" s="30">
        <f>INDEX(parameters!$D$41:$AG$178,MATCH('PV (extension)'!B8265,parameters!$C$41:$C$178,0),MATCH('PV (extension)'!A8286,parameters!$D$5:$AG$5,0))/L8286</f>
        <v>8.2268585566319899E-2</v>
      </c>
      <c r="N8286" s="3" t="inlineStr">
        <is>
          <t>roof-top</t>
        </is>
      </c>
      <c r="O8286">
        <f>INDEX(parameters!$C$196:$EJ$198,MATCH('PV (extension)'!N8286,parameters!$B$196:$B$198,0),MATCH('PV (extension)'!B8265,parameters!$C$195:$EJ$195,0))</f>
        <v>1417.8834875207954</v>
      </c>
      <c r="P8286" t="n">
        <v>3</v>
      </c>
      <c r="Q8286" t="n">
        <v>30</v>
      </c>
      <c r="R8286">
        <f>Q8286*P8286*O8286</f>
        <v>127609.51387687158</v>
      </c>
      <c r="S8286">
        <f>1/R8286</f>
        <v>7.8364063118748679E-6</v>
      </c>
    </row>
    <row r="8287" ht="16" customHeight="1" s="29">
      <c r="A8287" t="inlineStr">
        <is>
          <t>photovoltaic slanted-roof installation, 3kWp, CdTe, laminated, integrated, on roof</t>
        </is>
      </c>
      <c r="B8287" s="30">
        <f>M8287*S8287</f>
        <v>1.8051726053024018E-8</v>
      </c>
      <c r="C8287" t="inlineStr">
        <is>
          <t>CH</t>
        </is>
      </c>
      <c r="D8287" t="inlineStr">
        <is>
          <t>unit</t>
        </is>
      </c>
      <c r="F8287" t="inlineStr">
        <is>
          <t>technosphere</t>
        </is>
      </c>
      <c r="G8287" t="n">
        <v>0</v>
      </c>
      <c r="H8287" t="inlineStr">
        <is>
          <t>photovoltaic slanted-roof installation, 3kWp, CdTe, laminated, integrated, on roof</t>
        </is>
      </c>
      <c r="I8287" t="inlineStr">
        <is>
          <t>(2,2,1,1,1,3); Calculation with average annual yield and share of technologies. Lifetime: 30a.</t>
        </is>
      </c>
      <c r="K8287" t="inlineStr">
        <is>
          <t>residential</t>
        </is>
      </c>
      <c r="L8287">
        <f>L8286</f>
        <v>0.17766751537682748</v>
      </c>
      <c r="M8287" s="30">
        <f>INDEX(parameters!$D$41:$AG$178,MATCH('PV (extension)'!B8265,parameters!$C$41:$C$178,0),MATCH('PV (extension)'!A8287,parameters!$D$5:$AG$5,0))/L8287</f>
        <v>2.3035719862648527E-3</v>
      </c>
      <c r="N8287" s="3" t="inlineStr">
        <is>
          <t>roof-top</t>
        </is>
      </c>
      <c r="O8287">
        <f>INDEX(parameters!$C$196:$EJ$198,MATCH('PV (extension)'!N8287,parameters!$B$196:$B$198,0),MATCH('PV (extension)'!B8265,parameters!$C$195:$EJ$195,0))</f>
        <v>1417.8834875207954</v>
      </c>
      <c r="P8287" t="n">
        <v>3</v>
      </c>
      <c r="Q8287" t="n">
        <v>30</v>
      </c>
      <c r="R8287">
        <f>Q8287*P8287*O8287</f>
        <v>127609.51387687158</v>
      </c>
      <c r="S8287">
        <f>1/R8287</f>
        <v>7.8364063118748679E-6</v>
      </c>
    </row>
    <row r="8288" ht="16" customHeight="1" s="29">
      <c r="A8288" t="inlineStr">
        <is>
          <t>photovoltaic slanted-roof installation, 3kWp, multi-Si, laminated, integrated, on roof</t>
        </is>
      </c>
      <c r="B8288" s="30">
        <f>M8288*S8288</f>
        <v>1.0724636494264017E-7</v>
      </c>
      <c r="C8288" t="inlineStr">
        <is>
          <t>RER</t>
        </is>
      </c>
      <c r="D8288" t="inlineStr">
        <is>
          <t>unit</t>
        </is>
      </c>
      <c r="F8288" t="inlineStr">
        <is>
          <t>technosphere</t>
        </is>
      </c>
      <c r="G8288" t="n">
        <v>0</v>
      </c>
      <c r="H8288" t="inlineStr">
        <is>
          <t>photovoltaic slanted-roof installation, 3kWp, multi-Si, laminated, integrated, on roof</t>
        </is>
      </c>
      <c r="I8288" t="inlineStr">
        <is>
          <t>(2,2,1,1,1,3); Calculation with average annual yield and share of technologies. Lifetime: 30a.</t>
        </is>
      </c>
      <c r="K8288" t="inlineStr">
        <is>
          <t>residential</t>
        </is>
      </c>
      <c r="L8288">
        <f>L8287</f>
        <v>0.17766751537682748</v>
      </c>
      <c r="M8288" s="30">
        <f>INDEX(parameters!$D$41:$AG$178,MATCH('PV (extension)'!B8265,parameters!$C$41:$C$178,0),MATCH('PV (extension)'!A8288,parameters!$D$5:$AG$5,0))/L8288</f>
        <v>1.3685656495391874E-2</v>
      </c>
      <c r="N8288" s="3" t="inlineStr">
        <is>
          <t>roof-top</t>
        </is>
      </c>
      <c r="O8288">
        <f>INDEX(parameters!$C$196:$EJ$198,MATCH('PV (extension)'!N8288,parameters!$B$196:$B$198,0),MATCH('PV (extension)'!B8265,parameters!$C$195:$EJ$195,0))</f>
        <v>1417.8834875207954</v>
      </c>
      <c r="P8288" t="n">
        <v>3</v>
      </c>
      <c r="Q8288" t="n">
        <v>30</v>
      </c>
      <c r="R8288">
        <f>Q8288*P8288*O8288</f>
        <v>127609.51387687158</v>
      </c>
      <c r="S8288">
        <f>1/R8288</f>
        <v>7.8364063118748679E-6</v>
      </c>
    </row>
    <row r="8289" ht="16" customHeight="1" s="29">
      <c r="A8289" t="inlineStr">
        <is>
          <t>photovoltaic slanted-roof installation, 3kWp, multi-Si, panel, mounted, on roof</t>
        </is>
      </c>
      <c r="B8289" s="30">
        <f>M8289*S8289</f>
        <v>1.8356768357736583E-6</v>
      </c>
      <c r="C8289" t="inlineStr">
        <is>
          <t>RER</t>
        </is>
      </c>
      <c r="D8289" t="inlineStr">
        <is>
          <t>unit</t>
        </is>
      </c>
      <c r="F8289" t="inlineStr">
        <is>
          <t>technosphere</t>
        </is>
      </c>
      <c r="G8289" t="n">
        <v>0</v>
      </c>
      <c r="H8289" t="inlineStr">
        <is>
          <t>photovoltaic slanted-roof installation, 3kWp, multi-Si, panel, mounted, on roof</t>
        </is>
      </c>
      <c r="I8289" t="inlineStr">
        <is>
          <t>(2,2,1,1,1,3); Calculation with average annual yield and share of technologies. Lifetime: 30a.</t>
        </is>
      </c>
      <c r="K8289" t="inlineStr">
        <is>
          <t>residential</t>
        </is>
      </c>
      <c r="L8289">
        <f>L8288</f>
        <v>0.17766751537682748</v>
      </c>
      <c r="M8289" s="30">
        <f>INDEX(parameters!$D$41:$AG$178,MATCH('PV (extension)'!B8265,parameters!$C$41:$C$178,0),MATCH('PV (extension)'!A8289,parameters!$D$5:$AG$5,0))/L8289</f>
        <v>0.23424982864811036</v>
      </c>
      <c r="N8289" s="3" t="inlineStr">
        <is>
          <t>roof-top</t>
        </is>
      </c>
      <c r="O8289">
        <f>INDEX(parameters!$C$196:$EJ$198,MATCH('PV (extension)'!N8289,parameters!$B$196:$B$198,0),MATCH('PV (extension)'!B8265,parameters!$C$195:$EJ$195,0))</f>
        <v>1417.8834875207954</v>
      </c>
      <c r="P8289" t="n">
        <v>3</v>
      </c>
      <c r="Q8289" t="n">
        <v>30</v>
      </c>
      <c r="R8289">
        <f>Q8289*P8289*O8289</f>
        <v>127609.51387687158</v>
      </c>
      <c r="S8289">
        <f>1/R8289</f>
        <v>7.8364063118748679E-6</v>
      </c>
    </row>
    <row r="8290" ht="16" customHeight="1" s="29">
      <c r="A8290" t="inlineStr">
        <is>
          <t>photovoltaic slanted-roof installation, 3kWp, single-Si, laminated, integrated, on roof</t>
        </is>
      </c>
      <c r="B8290" s="30">
        <f>M8290*S8290</f>
        <v>5.6679306256770354E-8</v>
      </c>
      <c r="C8290" t="inlineStr">
        <is>
          <t>RER</t>
        </is>
      </c>
      <c r="D8290" t="inlineStr">
        <is>
          <t>unit</t>
        </is>
      </c>
      <c r="F8290" t="inlineStr">
        <is>
          <t>technosphere</t>
        </is>
      </c>
      <c r="G8290" t="n">
        <v>0</v>
      </c>
      <c r="H8290" t="inlineStr">
        <is>
          <t>photovoltaic slanted-roof installation, 3kWp, single-Si, laminated, integrated, on roof</t>
        </is>
      </c>
      <c r="I8290" t="inlineStr">
        <is>
          <t>(2,2,1,1,1,3); Calculation with average annual yield and share of technologies. Lifetime: 30a.</t>
        </is>
      </c>
      <c r="K8290" t="inlineStr">
        <is>
          <t>residential</t>
        </is>
      </c>
      <c r="L8290">
        <f>L8289</f>
        <v>0.17766751537682748</v>
      </c>
      <c r="M8290" s="30">
        <f>INDEX(parameters!$D$41:$AG$178,MATCH('PV (extension)'!B8265,parameters!$C$41:$C$178,0),MATCH('PV (extension)'!A8290,parameters!$D$5:$AG$5,0))/L8290</f>
        <v>7.2328187183047909E-3</v>
      </c>
      <c r="N8290" s="3" t="inlineStr">
        <is>
          <t>roof-top</t>
        </is>
      </c>
      <c r="O8290">
        <f>INDEX(parameters!$C$196:$EJ$198,MATCH('PV (extension)'!N8290,parameters!$B$196:$B$198,0),MATCH('PV (extension)'!B8265,parameters!$C$195:$EJ$195,0))</f>
        <v>1417.8834875207954</v>
      </c>
      <c r="P8290" t="n">
        <v>3</v>
      </c>
      <c r="Q8290" t="n">
        <v>30</v>
      </c>
      <c r="R8290">
        <f>Q8290*P8290*O8290</f>
        <v>127609.51387687158</v>
      </c>
      <c r="S8290">
        <f>1/R8290</f>
        <v>7.8364063118748679E-6</v>
      </c>
    </row>
    <row r="8291" ht="16" customHeight="1" s="29">
      <c r="A8291" t="inlineStr">
        <is>
          <t>photovoltaic slanted-roof installation, 3kWp, single-Si, panel, mounted, on roof</t>
        </is>
      </c>
      <c r="B8291" s="30">
        <f>M8291*S8291</f>
        <v>9.5933739829958327E-7</v>
      </c>
      <c r="C8291" t="inlineStr">
        <is>
          <t>RER</t>
        </is>
      </c>
      <c r="D8291" t="inlineStr">
        <is>
          <t>unit</t>
        </is>
      </c>
      <c r="F8291" t="inlineStr">
        <is>
          <t>technosphere</t>
        </is>
      </c>
      <c r="G8291" t="n">
        <v>0</v>
      </c>
      <c r="H8291" t="inlineStr">
        <is>
          <t>photovoltaic slanted-roof installation, 3kWp, single-Si, panel, mounted, on roof</t>
        </is>
      </c>
      <c r="I8291" t="inlineStr">
        <is>
          <t>(2,2,1,1,1,3); Calculation with average annual yield and share of technologies. Lifetime: 30a.</t>
        </is>
      </c>
      <c r="K8291" t="inlineStr">
        <is>
          <t>residential</t>
        </is>
      </c>
      <c r="L8291">
        <f>L8290</f>
        <v>0.17766751537682748</v>
      </c>
      <c r="M8291" s="30">
        <f>INDEX(parameters!$D$41:$AG$178,MATCH('PV (extension)'!B8265,parameters!$C$41:$C$178,0),MATCH('PV (extension)'!A8291,parameters!$D$5:$AG$5,0))/L8291</f>
        <v>0.12242057904091255</v>
      </c>
      <c r="N8291" s="3" t="inlineStr">
        <is>
          <t>roof-top</t>
        </is>
      </c>
      <c r="O8291">
        <f>INDEX(parameters!$C$196:$EJ$198,MATCH('PV (extension)'!N8291,parameters!$B$196:$B$198,0),MATCH('PV (extension)'!B8265,parameters!$C$195:$EJ$195,0))</f>
        <v>1417.8834875207954</v>
      </c>
      <c r="P8291" t="n">
        <v>3</v>
      </c>
      <c r="Q8291" t="n">
        <v>30</v>
      </c>
      <c r="R8291">
        <f>Q8291*P8291*O8291</f>
        <v>127609.51387687158</v>
      </c>
      <c r="S8291">
        <f>1/R8291</f>
        <v>7.8364063118748679E-6</v>
      </c>
    </row>
    <row r="8292" s="29">
      <c r="A8292" t="inlineStr">
        <is>
          <t>market for tap water</t>
        </is>
      </c>
      <c r="B8292" t="n">
        <v>0.0037026</v>
      </c>
      <c r="C8292" t="inlineStr">
        <is>
          <t>Europe without Switzerland</t>
        </is>
      </c>
      <c r="D8292" t="inlineStr">
        <is>
          <t>kilogram</t>
        </is>
      </c>
      <c r="F8292" t="inlineStr">
        <is>
          <t>technosphere</t>
        </is>
      </c>
      <c r="G8292" t="n">
        <v>0</v>
      </c>
      <c r="H8292" t="inlineStr">
        <is>
          <t>tap water</t>
        </is>
      </c>
      <c r="I8292" t="inlineStr">
        <is>
          <t>(2,2,1,1,1,3); Estimation 20l/m2 panel</t>
        </is>
      </c>
    </row>
    <row r="8293" s="29">
      <c r="A8293" t="inlineStr">
        <is>
          <t>treatment of wastewater, from residence, capacity 1.1E10l/year</t>
        </is>
      </c>
      <c r="B8293" t="n">
        <v>-3.3323e-06</v>
      </c>
      <c r="C8293" t="inlineStr">
        <is>
          <t>CH</t>
        </is>
      </c>
      <c r="D8293" t="inlineStr">
        <is>
          <t>cubic meter</t>
        </is>
      </c>
      <c r="F8293" t="inlineStr">
        <is>
          <t>technosphere</t>
        </is>
      </c>
      <c r="G8293" t="n">
        <v>0</v>
      </c>
      <c r="H8293" t="inlineStr">
        <is>
          <t>wastewater, from residence</t>
        </is>
      </c>
      <c r="I8293" t="inlineStr">
        <is>
          <t>(2,2,1,1,1,3); Estimation 20l/m2 panel</t>
        </is>
      </c>
    </row>
    <row r="8294" s="29"/>
    <row r="8295" customFormat="1" s="28">
      <c r="A8295" s="28" t="inlineStr">
        <is>
          <t>Activity</t>
        </is>
      </c>
      <c r="B8295" s="28" t="inlineStr">
        <is>
          <t>electricity production, photovoltaic, commercial</t>
        </is>
      </c>
    </row>
    <row r="8296">
      <c r="A8296" t="inlineStr">
        <is>
          <t>comment</t>
        </is>
      </c>
      <c r="B829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")&amp;HLOOKUP(B8297,parameters!$C$195:$EJ$198,2,0)&amp;" kWh/kWp.
Annual output, Facade: "&amp;HLOOKUP(B8297,parameters!$C$195:$EJ$198,3,0)&amp;" kWh/kWp.
Annual output, Open-ground: "&amp;HLOOKUP(B8297,parameters!$C$195:$EJ$198,4,0)&amp;_xlfn._LONGTEXT("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")&amp;VLOOKUP(B8297,'extension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1417.8834875208 kWh/kWp.
Annual output, Facade: 995.535214642261 kWh/kWp.
Annual output, Open-ground: 1508.38668885191 kWh/kWp.
Amount of solar energy transformed to electricity. Waste heat emission due to losses of electricity in the system.
Technology:  Electricity production with grid-connected photovoltaic power plants.
Time period:  Time of publications
Production volume: 76.959 GWh in 2025.
Sampling:  Statistical data and model calculations
Extrapolations:  Use of PV technology data investigated for other countries (Switzerland). Correction of average yield with Swiss data.
Uncertainty:  None
Author: Romain Sacchi, PSI, romain.sacchi@psi.ch</v>
      </c>
    </row>
    <row r="8297" s="29">
      <c r="A8297" t="inlineStr">
        <is>
          <t>location</t>
        </is>
      </c>
      <c r="B8297" t="inlineStr">
        <is>
          <t>TG</t>
        </is>
      </c>
    </row>
    <row r="8298" s="29">
      <c r="A8298" t="inlineStr">
        <is>
          <t>production amount</t>
        </is>
      </c>
      <c r="B8298" t="n">
        <v>1</v>
      </c>
    </row>
    <row r="8299" s="29">
      <c r="A8299" t="inlineStr">
        <is>
          <t>reference product</t>
        </is>
      </c>
      <c r="B8299" t="inlineStr">
        <is>
          <t>electricity, low voltage</t>
        </is>
      </c>
    </row>
    <row r="8300" s="29">
      <c r="A8300" t="inlineStr">
        <is>
          <t>source</t>
        </is>
      </c>
      <c r="B83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301" s="29">
      <c r="A8301" t="inlineStr">
        <is>
          <t>type</t>
        </is>
      </c>
      <c r="B8301" t="inlineStr">
        <is>
          <t>process</t>
        </is>
      </c>
    </row>
    <row r="8302" s="29">
      <c r="A8302" t="inlineStr">
        <is>
          <t>unit</t>
        </is>
      </c>
      <c r="B8302" t="inlineStr">
        <is>
          <t>kilowatt hour</t>
        </is>
      </c>
    </row>
    <row r="8303" s="29">
      <c r="A8303" t="inlineStr">
        <is>
          <t>Exchanges</t>
        </is>
      </c>
    </row>
    <row r="8304" customFormat="1" s="28">
      <c r="A8304" s="28" t="inlineStr">
        <is>
          <t>name</t>
        </is>
      </c>
      <c r="B8304" s="28" t="inlineStr">
        <is>
          <t>amount</t>
        </is>
      </c>
      <c r="C8304" s="28" t="inlineStr">
        <is>
          <t>location</t>
        </is>
      </c>
      <c r="D8304" s="28" t="inlineStr">
        <is>
          <t>unit</t>
        </is>
      </c>
      <c r="E8304" s="28" t="inlineStr">
        <is>
          <t>categories</t>
        </is>
      </c>
      <c r="F8304" s="28" t="inlineStr">
        <is>
          <t>type</t>
        </is>
      </c>
      <c r="G8304" s="28" t="inlineStr">
        <is>
          <t>uncertainty type</t>
        </is>
      </c>
      <c r="H8304" s="28" t="inlineStr">
        <is>
          <t>reference product</t>
        </is>
      </c>
      <c r="I8304" s="28" t="inlineStr">
        <is>
          <t>comment</t>
        </is>
      </c>
      <c r="J8304" s="28" t="inlineStr">
        <is>
          <t>production volume</t>
        </is>
      </c>
      <c r="K8304" s="28" t="inlineStr">
        <is>
          <t>scope</t>
        </is>
      </c>
      <c r="L8304" s="28" t="inlineStr">
        <is>
          <t>scope share</t>
        </is>
      </c>
      <c r="M8304" s="28" t="inlineStr">
        <is>
          <t>tech share</t>
        </is>
      </c>
      <c r="N8304" s="28" t="inlineStr">
        <is>
          <t>installation</t>
        </is>
      </c>
      <c r="O8304" s="28" t="inlineStr">
        <is>
          <t>productivity</t>
        </is>
      </c>
      <c r="P8304" s="28" t="inlineStr">
        <is>
          <t>kWp</t>
        </is>
      </c>
      <c r="Q8304" s="28" t="inlineStr">
        <is>
          <t>lifetime</t>
        </is>
      </c>
      <c r="R8304" s="28" t="inlineStr">
        <is>
          <t>lifetime production</t>
        </is>
      </c>
      <c r="S8304" s="28" t="inlineStr">
        <is>
          <t>inverted lifetime production</t>
        </is>
      </c>
    </row>
    <row r="8305" s="29">
      <c r="A8305" t="inlineStr">
        <is>
          <t>Energy, solar, converted</t>
        </is>
      </c>
      <c r="B8305" t="n">
        <v>3.8503</v>
      </c>
      <c r="D8305" t="inlineStr">
        <is>
          <t>megajoule</t>
        </is>
      </c>
      <c r="E8305" t="inlineStr">
        <is>
          <t>natural resource::in air</t>
        </is>
      </c>
      <c r="F8305" t="inlineStr">
        <is>
          <t>biosphere</t>
        </is>
      </c>
      <c r="G8305" t="n">
        <v>0</v>
      </c>
      <c r="I8305" t="inlineStr">
        <is>
          <t>(2,2,1,1,1,3); Energy loss in the system</t>
        </is>
      </c>
    </row>
    <row r="8306" s="29">
      <c r="A8306" t="inlineStr">
        <is>
          <t>Heat, waste</t>
        </is>
      </c>
      <c r="B8306" t="n">
        <v>0.25027</v>
      </c>
      <c r="D8306" t="inlineStr">
        <is>
          <t>megajoule</t>
        </is>
      </c>
      <c r="E8306" t="inlineStr">
        <is>
          <t>air</t>
        </is>
      </c>
      <c r="F8306" t="inlineStr">
        <is>
          <t>biosphere</t>
        </is>
      </c>
      <c r="G8306" t="n">
        <v>0</v>
      </c>
      <c r="I8306" t="inlineStr">
        <is>
          <t>(1,na,na,na,na,na); Calculation with average annual output and share of technologies; Average degradation of 10.5% included</t>
        </is>
      </c>
    </row>
    <row r="8307" s="29">
      <c r="A8307" t="inlineStr">
        <is>
          <t>electricity production, photovoltaic, commercial</t>
        </is>
      </c>
      <c r="B8307" t="n">
        <v>1</v>
      </c>
      <c r="C8307" t="inlineStr">
        <is>
          <t>TG</t>
        </is>
      </c>
      <c r="D8307" t="inlineStr">
        <is>
          <t>kilowatt hour</t>
        </is>
      </c>
      <c r="E8307" t="inlineStr">
        <is>
          <t>photovoltaic::power plants</t>
        </is>
      </c>
      <c r="F8307" t="inlineStr">
        <is>
          <t>production</t>
        </is>
      </c>
      <c r="G8307" t="n">
        <v>0</v>
      </c>
      <c r="H8307" t="inlineStr">
        <is>
          <t>electricity, low voltage</t>
        </is>
      </c>
      <c r="J8307">
        <f>VLOOKUP(C8307,'extension - production vol'!$B$6:$D$235,3,0)</f>
        <v>76.959000000000003</v>
      </c>
    </row>
    <row r="8308" ht="16" customHeight="1" s="29">
      <c r="A8308" t="inlineStr">
        <is>
          <t>photovoltaic flat-roof installation, 156 kWp, multi-Si, on roof</t>
        </is>
      </c>
      <c r="B8308" s="30">
        <f>M8308*S8308</f>
        <v>1.8502627414596618E-8</v>
      </c>
      <c r="C8308" t="inlineStr">
        <is>
          <t>CH</t>
        </is>
      </c>
      <c r="D8308" t="inlineStr">
        <is>
          <t>unit</t>
        </is>
      </c>
      <c r="F8308" t="inlineStr">
        <is>
          <t>technosphere</t>
        </is>
      </c>
      <c r="G8308" t="n">
        <v>0</v>
      </c>
      <c r="H8308" t="inlineStr">
        <is>
          <t>photovoltaic flat-roof installation, 156 kWp, multi-Si, on roof</t>
        </is>
      </c>
      <c r="I8308" t="inlineStr">
        <is>
          <t>(2,2,1,1,1,3); Calculation with average annual yield and share of technologies. Lifetime: 30a.</t>
        </is>
      </c>
      <c r="K8308" t="inlineStr">
        <is>
          <t>commercial</t>
        </is>
      </c>
      <c r="L8308">
        <f>IF(K8308="residential",VLOOKUP(B8297,parameters!$C$41:$AG$178,18,0),IF(K8308="commercial",1-VLOOKUP(B8297,parameters!$C$41:$AG$178,18,0),1))</f>
        <v>0.82233248462317254</v>
      </c>
      <c r="M8308" s="30">
        <f>INDEX(parameters!$D$41:$AG$178,MATCH('PV (extension)'!B8297,parameters!$C$41:$C$178,0),MATCH('PV (extension)'!A8308,parameters!$D$5:$AG$5,0))/L8308</f>
        <v>0.12277778707072071</v>
      </c>
      <c r="N8308" s="3" t="inlineStr">
        <is>
          <t>roof-top</t>
        </is>
      </c>
      <c r="O8308">
        <f>INDEX(parameters!$C$196:$EJ$198,MATCH('PV (extension)'!N8308,parameters!$B$196:$B$198,0),MATCH('PV (extension)'!B8297,parameters!$C$195:$EJ$195,0))</f>
        <v>1417.8834875207954</v>
      </c>
      <c r="P8308" t="n">
        <v>156</v>
      </c>
      <c r="Q8308" t="n">
        <v>30</v>
      </c>
      <c r="R8308">
        <f>Q8308*P8308*O8308</f>
        <v>6635694.7215973223</v>
      </c>
      <c r="S8308">
        <f>1/R8308</f>
        <v>1.5070012138220899E-7</v>
      </c>
    </row>
    <row r="8309" ht="16" customHeight="1" s="29">
      <c r="A8309" t="inlineStr">
        <is>
          <t>photovoltaic flat-roof installation, 156 kWp, single-Si, on roof</t>
        </is>
      </c>
      <c r="B8309" s="30">
        <f>M8309*S8309</f>
        <v>9.6651019549533422E-9</v>
      </c>
      <c r="C8309" t="inlineStr">
        <is>
          <t>CH</t>
        </is>
      </c>
      <c r="D8309" t="inlineStr">
        <is>
          <t>unit</t>
        </is>
      </c>
      <c r="F8309" t="inlineStr">
        <is>
          <t>technosphere</t>
        </is>
      </c>
      <c r="G8309" t="n">
        <v>0</v>
      </c>
      <c r="H8309" t="inlineStr">
        <is>
          <t>photovoltaic flat-roof installation, 156 kWp, single-Si, on roof</t>
        </is>
      </c>
      <c r="I8309" t="inlineStr">
        <is>
          <t>(2,2,1,1,1,3); Calculation with average annual yield and share of technologies. Lifetime: 30a.</t>
        </is>
      </c>
      <c r="K8309" t="inlineStr">
        <is>
          <t>commercial</t>
        </is>
      </c>
      <c r="L8309">
        <f>L8308</f>
        <v>0.82233248462317254</v>
      </c>
      <c r="M8309" s="30">
        <f>INDEX(parameters!$D$41:$AG$178,MATCH('PV (extension)'!B8297,parameters!$C$41:$C$178,0),MATCH('PV (extension)'!A8309,parameters!$D$5:$AG$5,0))/L8309</f>
        <v>6.4134666026183854E-2</v>
      </c>
      <c r="N8309" s="3" t="inlineStr">
        <is>
          <t>roof-top</t>
        </is>
      </c>
      <c r="O8309">
        <f>INDEX(parameters!$C$196:$EJ$198,MATCH('PV (extension)'!N8309,parameters!$B$196:$B$198,0),MATCH('PV (extension)'!B8297,parameters!$C$195:$EJ$195,0))</f>
        <v>1417.8834875207954</v>
      </c>
      <c r="P8309" t="n">
        <v>156</v>
      </c>
      <c r="Q8309" t="n">
        <v>30</v>
      </c>
      <c r="R8309">
        <f>Q8309*P8309*O8309</f>
        <v>6635694.7215973223</v>
      </c>
      <c r="S8309">
        <f>1/R8309</f>
        <v>1.5070012138220899E-7</v>
      </c>
    </row>
    <row r="8310" s="29">
      <c r="A8310" t="inlineStr">
        <is>
          <t>photovoltaic open ground installation, 570 kWp, CIS, on open ground</t>
        </is>
      </c>
      <c r="B8310" s="30">
        <f>M8310*S8310</f>
        <v>4.763707351414044E-10</v>
      </c>
      <c r="C8310" t="inlineStr">
        <is>
          <t>RER</t>
        </is>
      </c>
      <c r="D8310" t="inlineStr">
        <is>
          <t>unit</t>
        </is>
      </c>
      <c r="F8310" t="inlineStr">
        <is>
          <t>technosphere</t>
        </is>
      </c>
      <c r="G8310" t="n">
        <v>0</v>
      </c>
      <c r="H8310" t="inlineStr">
        <is>
          <t>photovoltaic open ground installation, 570 kWp, CIS, on open ground</t>
        </is>
      </c>
      <c r="I8310" t="inlineStr">
        <is>
          <t>(2,2,1,1,1,3); Calculation with average annual yield and share of technologies. Lifetime: 30a.</t>
        </is>
      </c>
      <c r="K8310" t="inlineStr">
        <is>
          <t>commercial</t>
        </is>
      </c>
      <c r="L8310">
        <f>L8309</f>
        <v>0.82233248462317254</v>
      </c>
      <c r="M8310" s="30">
        <f>INDEX(parameters!$D$41:$AG$178,MATCH('PV (extension)'!B8297,parameters!$C$41:$C$178,0),MATCH('PV (extension)'!A8310,parameters!$D$5:$AG$5,0))/L8310</f>
        <v>1.2287226816964775E-2</v>
      </c>
      <c r="N8310" t="inlineStr">
        <is>
          <t>central</t>
        </is>
      </c>
      <c r="O8310">
        <f>INDEX(parameters!$C$196:$EJ$198,MATCH('PV (extension)'!N8310,parameters!$B$196:$B$198,0),MATCH('PV (extension)'!B8297,parameters!$C$195:$EJ$195,0))</f>
        <v>1508.3866888519101</v>
      </c>
      <c r="P8310" t="n">
        <v>570</v>
      </c>
      <c r="Q8310" t="n">
        <v>30</v>
      </c>
      <c r="R8310">
        <f>Q8310*P8310*O8310</f>
        <v>25793412.379367664</v>
      </c>
      <c r="S8310">
        <f>1/R8310</f>
        <v>3.8769589121907232E-8</v>
      </c>
    </row>
    <row r="8311" s="29">
      <c r="A8311" t="inlineStr">
        <is>
          <t>photovoltaic open ground installation, 570 kWp, CdTe, on open ground</t>
        </is>
      </c>
      <c r="B8311" s="30">
        <f>M8311*S8311</f>
        <v>3.4993826992282488E-9</v>
      </c>
      <c r="C8311" t="inlineStr">
        <is>
          <t>RER</t>
        </is>
      </c>
      <c r="D8311" t="inlineStr">
        <is>
          <t>unit</t>
        </is>
      </c>
      <c r="F8311" t="inlineStr">
        <is>
          <t>technosphere</t>
        </is>
      </c>
      <c r="G8311" t="n">
        <v>0</v>
      </c>
      <c r="H8311" t="inlineStr">
        <is>
          <t>photovoltaic open ground installation, 570 kWp, CdTe, on open ground</t>
        </is>
      </c>
      <c r="I8311" t="inlineStr">
        <is>
          <t>(2,2,1,1,1,3); Calculation with average annual yield and share of technologies. Lifetime: 30a.</t>
        </is>
      </c>
      <c r="K8311" t="inlineStr">
        <is>
          <t>commercial</t>
        </is>
      </c>
      <c r="L8311">
        <f>L8310</f>
        <v>0.82233248462317254</v>
      </c>
      <c r="M8311" s="30">
        <f>INDEX(parameters!$D$41:$AG$178,MATCH('PV (extension)'!B8297,parameters!$C$41:$C$178,0),MATCH('PV (extension)'!A8311,parameters!$D$5:$AG$5,0))/L8311</f>
        <v>9.0261021034418951E-2</v>
      </c>
      <c r="N8311" t="inlineStr">
        <is>
          <t>central</t>
        </is>
      </c>
      <c r="O8311">
        <f>INDEX(parameters!$C$196:$EJ$198,MATCH('PV (extension)'!N8311,parameters!$B$196:$B$198,0),MATCH('PV (extension)'!B8297,parameters!$C$195:$EJ$195,0))</f>
        <v>1508.3866888519101</v>
      </c>
      <c r="P8311" t="n">
        <v>570</v>
      </c>
      <c r="Q8311" t="n">
        <v>30</v>
      </c>
      <c r="R8311">
        <f>Q8311*P8311*O8311</f>
        <v>25793412.379367664</v>
      </c>
      <c r="S8311">
        <f>1/R8311</f>
        <v>3.8769589121907232E-8</v>
      </c>
    </row>
    <row r="8312" s="29">
      <c r="A8312" t="inlineStr">
        <is>
          <t>photovoltaic open ground installation, 570 kWp, micro-Si, on open ground</t>
        </is>
      </c>
      <c r="B8312" s="30">
        <f>M8312*S8312</f>
        <v>3.709097339327425E-11</v>
      </c>
      <c r="C8312" t="inlineStr">
        <is>
          <t>RER</t>
        </is>
      </c>
      <c r="D8312" t="inlineStr">
        <is>
          <t>unit</t>
        </is>
      </c>
      <c r="F8312" t="inlineStr">
        <is>
          <t>technosphere</t>
        </is>
      </c>
      <c r="G8312" t="n">
        <v>0</v>
      </c>
      <c r="H8312" t="inlineStr">
        <is>
          <t>photovoltaic open ground installation, 570 kWp, micro-Si, on open ground</t>
        </is>
      </c>
      <c r="I8312" t="inlineStr">
        <is>
          <t>(2,2,1,1,1,3); Calculation with average annual yield and share of technologies. Lifetime: 30a.</t>
        </is>
      </c>
      <c r="K8312" t="inlineStr">
        <is>
          <t>commercial</t>
        </is>
      </c>
      <c r="L8312">
        <f>L8311</f>
        <v>0.82233248462317254</v>
      </c>
      <c r="M8312" s="30">
        <f>INDEX(parameters!$D$41:$AG$178,MATCH('PV (extension)'!B8297,parameters!$C$41:$C$178,0),MATCH('PV (extension)'!A8312,parameters!$D$5:$AG$5,0))/L8312</f>
        <v>9.5670277228487681E-4</v>
      </c>
      <c r="N8312" t="inlineStr">
        <is>
          <t>central</t>
        </is>
      </c>
      <c r="O8312">
        <f>INDEX(parameters!$C$196:$EJ$198,MATCH('PV (extension)'!N8312,parameters!$B$196:$B$198,0),MATCH('PV (extension)'!B8297,parameters!$C$195:$EJ$195,0))</f>
        <v>1508.3866888519101</v>
      </c>
      <c r="P8312" t="n">
        <v>570</v>
      </c>
      <c r="Q8312" t="n">
        <v>30</v>
      </c>
      <c r="R8312">
        <f>Q8312*P8312*O8312</f>
        <v>25793412.379367664</v>
      </c>
      <c r="S8312">
        <f>1/R8312</f>
        <v>3.8769589121907232E-8</v>
      </c>
    </row>
    <row r="8313" s="29">
      <c r="A8313" t="inlineStr">
        <is>
          <t>photovoltaic open ground installation, 570 kWp, multi-Si, on open ground</t>
        </is>
      </c>
      <c r="B8313" s="30">
        <f>M8313*S8313</f>
        <v>1.2412464717675599E-8</v>
      </c>
      <c r="C8313" t="inlineStr">
        <is>
          <t>RER</t>
        </is>
      </c>
      <c r="D8313" t="inlineStr">
        <is>
          <t>unit</t>
        </is>
      </c>
      <c r="F8313" t="inlineStr">
        <is>
          <t>technosphere</t>
        </is>
      </c>
      <c r="G8313" t="n">
        <v>0</v>
      </c>
      <c r="H8313" t="inlineStr">
        <is>
          <t>photovoltaic open ground installation, 570 kWp, multi-Si, on open ground</t>
        </is>
      </c>
      <c r="I8313" t="inlineStr">
        <is>
          <t>(2,2,1,1,1,3); Calculation with average annual yield and share of technologies. Lifetime: 30a.</t>
        </is>
      </c>
      <c r="K8313" t="inlineStr">
        <is>
          <t>commercial</t>
        </is>
      </c>
      <c r="L8313">
        <f>L8312</f>
        <v>0.82233248462317254</v>
      </c>
      <c r="M8313" s="30">
        <f>INDEX(parameters!$D$41:$AG$178,MATCH('PV (extension)'!B8297,parameters!$C$41:$C$178,0),MATCH('PV (extension)'!A8313,parameters!$D$5:$AG$5,0))/L8313</f>
        <v>0.32015982110735819</v>
      </c>
      <c r="N8313" t="inlineStr">
        <is>
          <t>central</t>
        </is>
      </c>
      <c r="O8313">
        <f>INDEX(parameters!$C$196:$EJ$198,MATCH('PV (extension)'!N8313,parameters!$B$196:$B$198,0),MATCH('PV (extension)'!B8297,parameters!$C$195:$EJ$195,0))</f>
        <v>1508.3866888519101</v>
      </c>
      <c r="P8313" t="n">
        <v>570</v>
      </c>
      <c r="Q8313" t="n">
        <v>30</v>
      </c>
      <c r="R8313">
        <f>Q8313*P8313*O8313</f>
        <v>25793412.379367664</v>
      </c>
      <c r="S8313">
        <f>1/R8313</f>
        <v>3.8769589121907232E-8</v>
      </c>
    </row>
    <row r="8314" s="29">
      <c r="A8314" t="inlineStr">
        <is>
          <t>photovoltaic open ground installation, 570 kWp, single-Si, on open ground</t>
        </is>
      </c>
      <c r="B8314" s="30">
        <f>M8314*S8314</f>
        <v>6.5841056743135673E-9</v>
      </c>
      <c r="C8314" t="inlineStr">
        <is>
          <t>RER</t>
        </is>
      </c>
      <c r="D8314" t="inlineStr">
        <is>
          <t>unit</t>
        </is>
      </c>
      <c r="F8314" t="inlineStr">
        <is>
          <t>technosphere</t>
        </is>
      </c>
      <c r="G8314" t="n">
        <v>0</v>
      </c>
      <c r="H8314" t="inlineStr">
        <is>
          <t>photovoltaic open ground installation, 570 kWp, single-Si, on open ground</t>
        </is>
      </c>
      <c r="I8314" t="inlineStr">
        <is>
          <t>(2,2,1,1,1,3); Calculation with average annual yield and share of technologies. Lifetime: 30a.</t>
        </is>
      </c>
      <c r="K8314" t="inlineStr">
        <is>
          <t>commercial</t>
        </is>
      </c>
      <c r="L8314">
        <f>L8313</f>
        <v>0.82233248462317254</v>
      </c>
      <c r="M8314" s="30">
        <f>INDEX(parameters!$D$41:$AG$178,MATCH('PV (extension)'!B8297,parameters!$C$41:$C$178,0),MATCH('PV (extension)'!A8314,parameters!$D$5:$AG$5,0))/L8314</f>
        <v>0.16982655280690445</v>
      </c>
      <c r="N8314" t="inlineStr">
        <is>
          <t>central</t>
        </is>
      </c>
      <c r="O8314">
        <f>INDEX(parameters!$C$196:$EJ$198,MATCH('PV (extension)'!N8314,parameters!$B$196:$B$198,0),MATCH('PV (extension)'!B8297,parameters!$C$195:$EJ$195,0))</f>
        <v>1508.3866888519101</v>
      </c>
      <c r="P8314" t="n">
        <v>570</v>
      </c>
      <c r="Q8314" t="n">
        <v>30</v>
      </c>
      <c r="R8314">
        <f>Q8314*P8314*O8314</f>
        <v>25793412.379367664</v>
      </c>
      <c r="S8314">
        <f>1/R8314</f>
        <v>3.8769589121907232E-8</v>
      </c>
    </row>
    <row r="8315" ht="16" customHeight="1" s="29">
      <c r="A8315" t="inlineStr">
        <is>
          <t>photovoltaic slanted-roof installation, 93 kWp, multi-Si, laminated, integrated, on roof</t>
        </is>
      </c>
      <c r="B8315" s="30">
        <f>M8315*S8315</f>
        <v>2.0317662936719301E-9</v>
      </c>
      <c r="C8315" t="inlineStr">
        <is>
          <t>CH</t>
        </is>
      </c>
      <c r="D8315" t="inlineStr">
        <is>
          <t>unit</t>
        </is>
      </c>
      <c r="F8315" t="inlineStr">
        <is>
          <t>technosphere</t>
        </is>
      </c>
      <c r="G8315" t="n">
        <v>0</v>
      </c>
      <c r="H8315" t="inlineStr">
        <is>
          <t>photovoltaic slanted-roof installation, 93 kWp, multi-Si, laminated, integrated, on roof</t>
        </is>
      </c>
      <c r="I8315" t="inlineStr">
        <is>
          <t>(2,2,1,1,1,3); Calculation with average annual yield and share of technologies. Lifetime: 30a.</t>
        </is>
      </c>
      <c r="K8315" t="inlineStr">
        <is>
          <t>commercial</t>
        </is>
      </c>
      <c r="L8315">
        <f>L8314</f>
        <v>0.82233248462317254</v>
      </c>
      <c r="M8315" s="30">
        <f>INDEX(parameters!$D$41:$AG$178,MATCH('PV (extension)'!B8297,parameters!$C$41:$C$178,0),MATCH('PV (extension)'!A8315,parameters!$D$5:$AG$5,0))/L8315</f>
        <v>8.0374539804535308E-3</v>
      </c>
      <c r="N8315" s="3" t="inlineStr">
        <is>
          <t>roof-top</t>
        </is>
      </c>
      <c r="O8315">
        <f>INDEX(parameters!$C$196:$EJ$198,MATCH('PV (extension)'!N8315,parameters!$B$196:$B$198,0),MATCH('PV (extension)'!B8297,parameters!$C$195:$EJ$195,0))</f>
        <v>1417.8834875207954</v>
      </c>
      <c r="P8315" t="n">
        <v>93</v>
      </c>
      <c r="Q8315" t="n">
        <v>30</v>
      </c>
      <c r="R8315">
        <f>Q8315*P8315*O8315</f>
        <v>3955894.930183019</v>
      </c>
      <c r="S8315">
        <f>1/R8315</f>
        <v>2.5278730038306025E-7</v>
      </c>
    </row>
    <row r="8316" ht="16" customHeight="1" s="29">
      <c r="A8316" t="inlineStr">
        <is>
          <t>photovoltaic slanted-roof installation, 93 kWp, multi-Si, panel, mounted, on roof</t>
        </is>
      </c>
      <c r="B8316" s="30">
        <f>M8316*S8316</f>
        <v>3.4451549736476759E-8</v>
      </c>
      <c r="C8316" t="inlineStr">
        <is>
          <t>CH</t>
        </is>
      </c>
      <c r="D8316" t="inlineStr">
        <is>
          <t>unit</t>
        </is>
      </c>
      <c r="F8316" t="inlineStr">
        <is>
          <t>technosphere</t>
        </is>
      </c>
      <c r="G8316" t="n">
        <v>0</v>
      </c>
      <c r="H8316" t="inlineStr">
        <is>
          <t>photovoltaic slanted-roof installation, 93 kWp, multi-Si, panel, mounted, on roof</t>
        </is>
      </c>
      <c r="I8316" t="inlineStr">
        <is>
          <t>(2,2,1,1,1,3); Calculation with average annual yield and share of technologies. Lifetime: 30a.</t>
        </is>
      </c>
      <c r="K8316" t="inlineStr">
        <is>
          <t>commercial</t>
        </is>
      </c>
      <c r="L8316">
        <f>L8315</f>
        <v>0.82233248462317254</v>
      </c>
      <c r="M8316" s="30">
        <f>INDEX(parameters!$D$41:$AG$178,MATCH('PV (extension)'!B8297,parameters!$C$41:$C$178,0),MATCH('PV (extension)'!A8316,parameters!$D$5:$AG$5,0))/L8316</f>
        <v>0.13628671093947653</v>
      </c>
      <c r="N8316" s="3" t="inlineStr">
        <is>
          <t>roof-top</t>
        </is>
      </c>
      <c r="O8316">
        <f>INDEX(parameters!$C$196:$EJ$198,MATCH('PV (extension)'!N8316,parameters!$B$196:$B$198,0),MATCH('PV (extension)'!B8297,parameters!$C$195:$EJ$195,0))</f>
        <v>1417.8834875207954</v>
      </c>
      <c r="P8316" t="n">
        <v>93</v>
      </c>
      <c r="Q8316" t="n">
        <v>30</v>
      </c>
      <c r="R8316">
        <f>Q8316*P8316*O8316</f>
        <v>3955894.930183019</v>
      </c>
      <c r="S8316">
        <f>1/R8316</f>
        <v>2.5278730038306025E-7</v>
      </c>
    </row>
    <row r="8317" ht="16" customHeight="1" s="29">
      <c r="A8317" t="inlineStr">
        <is>
          <t>photovoltaic slanted-roof installation, 93 kWp, single-Si, laminated, integrated, on roof</t>
        </is>
      </c>
      <c r="B8317" s="30">
        <f>M8317*S8317</f>
        <v>1.0740796806106298E-9</v>
      </c>
      <c r="C8317" t="inlineStr">
        <is>
          <t>CH</t>
        </is>
      </c>
      <c r="D8317" t="inlineStr">
        <is>
          <t>unit</t>
        </is>
      </c>
      <c r="F8317" t="inlineStr">
        <is>
          <t>technosphere</t>
        </is>
      </c>
      <c r="G8317" t="n">
        <v>0</v>
      </c>
      <c r="H8317" t="inlineStr">
        <is>
          <t>photovoltaic slanted-roof installation, 93 kWp, single-Si, laminated, integrated, on roof</t>
        </is>
      </c>
      <c r="I8317" t="inlineStr">
        <is>
          <t>(2,2,1,1,1,3); Calculation with average annual yield and share of technologies. Lifetime: 30a.</t>
        </is>
      </c>
      <c r="K8317" t="inlineStr">
        <is>
          <t>commercial</t>
        </is>
      </c>
      <c r="L8317">
        <f>L8316</f>
        <v>0.82233248462317254</v>
      </c>
      <c r="M8317" s="30">
        <f>INDEX(parameters!$D$41:$AG$178,MATCH('PV (extension)'!B8297,parameters!$C$41:$C$178,0),MATCH('PV (extension)'!A8317,parameters!$D$5:$AG$5,0))/L8317</f>
        <v>4.2489463631401872E-3</v>
      </c>
      <c r="N8317" s="3" t="inlineStr">
        <is>
          <t>roof-top</t>
        </is>
      </c>
      <c r="O8317">
        <f>INDEX(parameters!$C$196:$EJ$198,MATCH('PV (extension)'!N8317,parameters!$B$196:$B$198,0),MATCH('PV (extension)'!B8297,parameters!$C$195:$EJ$195,0))</f>
        <v>1417.8834875207954</v>
      </c>
      <c r="P8317" t="n">
        <v>93</v>
      </c>
      <c r="Q8317" t="n">
        <v>30</v>
      </c>
      <c r="R8317">
        <f>Q8317*P8317*O8317</f>
        <v>3955894.930183019</v>
      </c>
      <c r="S8317">
        <f>1/R8317</f>
        <v>2.5278730038306025E-7</v>
      </c>
    </row>
    <row r="8318" ht="16" customHeight="1" s="29">
      <c r="A8318" t="inlineStr">
        <is>
          <t>photovoltaic slanted-roof installation, 93 kWp, single-Si, panel, mounted, on roof</t>
        </is>
      </c>
      <c r="B8318" s="30">
        <f>M8318*S8318</f>
        <v>1.8046083985764095E-8</v>
      </c>
      <c r="C8318" t="inlineStr">
        <is>
          <t>CH</t>
        </is>
      </c>
      <c r="D8318" t="inlineStr">
        <is>
          <t>unit</t>
        </is>
      </c>
      <c r="F8318" t="inlineStr">
        <is>
          <t>technosphere</t>
        </is>
      </c>
      <c r="G8318" t="n">
        <v>0</v>
      </c>
      <c r="H8318" t="inlineStr">
        <is>
          <t>photovoltaic slanted-roof installation, 93 kWp, single-Si, panel, mounted, on roof</t>
        </is>
      </c>
      <c r="I8318" t="inlineStr">
        <is>
          <t>(2,2,1,1,1,3); Calculation with average annual yield and share of technologies. Lifetime: 30a.</t>
        </is>
      </c>
      <c r="K8318" t="inlineStr">
        <is>
          <t>commercial</t>
        </is>
      </c>
      <c r="L8318">
        <f>L8317</f>
        <v>0.82233248462317254</v>
      </c>
      <c r="M8318" s="30">
        <f>INDEX(parameters!$D$41:$AG$178,MATCH('PV (extension)'!B8297,parameters!$C$41:$C$178,0),MATCH('PV (extension)'!A8318,parameters!$D$5:$AG$5,0))/L8318</f>
        <v>7.1388412148941149E-2</v>
      </c>
      <c r="N8318" s="3" t="inlineStr">
        <is>
          <t>roof-top</t>
        </is>
      </c>
      <c r="O8318">
        <f>INDEX(parameters!$C$196:$EJ$198,MATCH('PV (extension)'!N8318,parameters!$B$196:$B$198,0),MATCH('PV (extension)'!B8297,parameters!$C$195:$EJ$195,0))</f>
        <v>1417.8834875207954</v>
      </c>
      <c r="P8318" t="n">
        <v>93</v>
      </c>
      <c r="Q8318" t="n">
        <v>30</v>
      </c>
      <c r="R8318">
        <f>Q8318*P8318*O8318</f>
        <v>3955894.930183019</v>
      </c>
      <c r="S8318">
        <f>1/R8318</f>
        <v>2.5278730038306025E-7</v>
      </c>
    </row>
    <row r="8319" s="29">
      <c r="A8319" t="inlineStr">
        <is>
          <t>market for tap water</t>
        </is>
      </c>
      <c r="B8319" t="n">
        <v>0.0037026</v>
      </c>
      <c r="C8319" t="inlineStr">
        <is>
          <t>Europe without Switzerland</t>
        </is>
      </c>
      <c r="D8319" t="inlineStr">
        <is>
          <t>kilogram</t>
        </is>
      </c>
      <c r="F8319" t="inlineStr">
        <is>
          <t>technosphere</t>
        </is>
      </c>
      <c r="G8319" t="n">
        <v>0</v>
      </c>
      <c r="H8319" t="inlineStr">
        <is>
          <t>tap water</t>
        </is>
      </c>
      <c r="I8319" t="inlineStr">
        <is>
          <t>(2,2,1,1,1,3); Estimation 20l/m2 panel</t>
        </is>
      </c>
      <c r="M8319" s="30" t="n"/>
    </row>
    <row r="8320" s="29">
      <c r="A8320" t="inlineStr">
        <is>
          <t>treatment of wastewater, from residence, capacity 1.1E10l/year</t>
        </is>
      </c>
      <c r="B8320" t="n">
        <v>-3.3323e-06</v>
      </c>
      <c r="C8320" t="inlineStr">
        <is>
          <t>CH</t>
        </is>
      </c>
      <c r="D8320" t="inlineStr">
        <is>
          <t>cubic meter</t>
        </is>
      </c>
      <c r="F8320" t="inlineStr">
        <is>
          <t>technosphere</t>
        </is>
      </c>
      <c r="G8320" t="n">
        <v>0</v>
      </c>
      <c r="H8320" t="inlineStr">
        <is>
          <t>wastewater, from residence</t>
        </is>
      </c>
      <c r="I8320" t="inlineStr">
        <is>
          <t>(2,2,1,1,1,3); Estimation 20l/m2 panel</t>
        </is>
      </c>
      <c r="M8320" s="30" t="n"/>
    </row>
    <row r="8321" s="29">
      <c r="M8321" s="30" t="n"/>
    </row>
    <row r="8322" customFormat="1" s="28">
      <c r="A8322" s="28" t="inlineStr">
        <is>
          <t>Activity</t>
        </is>
      </c>
      <c r="B8322" s="28" t="inlineStr">
        <is>
          <t>electricity production, photovoltaic</t>
        </is>
      </c>
      <c r="M8322" s="30" t="n"/>
    </row>
    <row r="8323">
      <c r="A8323" t="inlineStr">
        <is>
          <t>comment</t>
        </is>
      </c>
      <c r="B832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")&amp;HLOOKUP(B8324,parameters!$C$195:$EJ$198,2,0)&amp;" kWh/kWp.
Annual output, Facade: "&amp;HLOOKUP(B8324,parameters!$C$195:$EJ$198,3,0)&amp;" kWh/kWp.
Annual output, Open-ground: "&amp;HLOOKUP(B8324,parameters!$C$195:$EJ$198,4,0)&amp;_xlfn._LONGTEXT("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")&amp;VLOOKUP(B8324,'extension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1417.8834875208 kWh/kWp.
Annual output, Facade: 995.535214642261 kWh/kWp.
Annual output, Open-ground: 1508.38668885191 kWh/kWp.
Amount of solar energy transformed to electricity. Waste heat emission due to losses of electricity in the system.
Technology:  Electricity production with grid-connected photovoltaic power plants.
Time period:  Time of publications
Production volume: 76.959 GWh in 2025.
Sampling:  Statistical data and model calculations
Extrapolations:  Use of PV technology data investigated for other countries (Switzerland). Correction of average yield with Swiss data.
Uncertainty:  None
Author: Romain Sacchi, PSI, romain.sacchi@psi.ch</v>
      </c>
      <c r="M8323" s="30" t="n"/>
    </row>
    <row r="8324" s="29">
      <c r="A8324" t="inlineStr">
        <is>
          <t>location</t>
        </is>
      </c>
      <c r="B8324" t="inlineStr">
        <is>
          <t>TG</t>
        </is>
      </c>
    </row>
    <row r="8325" s="29">
      <c r="A8325" t="inlineStr">
        <is>
          <t>production amount</t>
        </is>
      </c>
      <c r="B8325" t="n">
        <v>1</v>
      </c>
    </row>
    <row r="8326" s="29">
      <c r="A8326" t="inlineStr">
        <is>
          <t>reference product</t>
        </is>
      </c>
      <c r="B8326" t="inlineStr">
        <is>
          <t>electricity, low voltage</t>
        </is>
      </c>
    </row>
    <row r="8327" s="29">
      <c r="A8327" t="inlineStr">
        <is>
          <t>source</t>
        </is>
      </c>
      <c r="B832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328" s="29">
      <c r="A8328" t="inlineStr">
        <is>
          <t>type</t>
        </is>
      </c>
      <c r="B8328" t="inlineStr">
        <is>
          <t>process</t>
        </is>
      </c>
    </row>
    <row r="8329" s="29">
      <c r="A8329" t="inlineStr">
        <is>
          <t>unit</t>
        </is>
      </c>
      <c r="B8329" t="inlineStr">
        <is>
          <t>kilowatt hour</t>
        </is>
      </c>
    </row>
    <row r="8330" s="29">
      <c r="A8330" t="inlineStr">
        <is>
          <t>Exchanges</t>
        </is>
      </c>
    </row>
    <row r="8331" customFormat="1" s="28">
      <c r="A8331" s="28" t="inlineStr">
        <is>
          <t>name</t>
        </is>
      </c>
      <c r="B8331" s="28" t="inlineStr">
        <is>
          <t>amount</t>
        </is>
      </c>
      <c r="C8331" s="28" t="inlineStr">
        <is>
          <t>location</t>
        </is>
      </c>
      <c r="D8331" s="28" t="inlineStr">
        <is>
          <t>unit</t>
        </is>
      </c>
      <c r="E8331" s="28" t="inlineStr">
        <is>
          <t>categories</t>
        </is>
      </c>
      <c r="F8331" s="28" t="inlineStr">
        <is>
          <t>type</t>
        </is>
      </c>
      <c r="G8331" s="28" t="inlineStr">
        <is>
          <t>uncertainty type</t>
        </is>
      </c>
      <c r="H8331" s="28" t="inlineStr">
        <is>
          <t>loc</t>
        </is>
      </c>
      <c r="I8331" s="28" t="inlineStr">
        <is>
          <t>scale</t>
        </is>
      </c>
      <c r="J8331" s="28" t="inlineStr">
        <is>
          <t>comment</t>
        </is>
      </c>
      <c r="K8331" s="28" t="inlineStr">
        <is>
          <t>negative</t>
        </is>
      </c>
      <c r="L8331" s="28" t="inlineStr">
        <is>
          <t>reference product</t>
        </is>
      </c>
      <c r="M8331" s="28" t="inlineStr">
        <is>
          <t>production volume</t>
        </is>
      </c>
      <c r="N8331" s="28" t="inlineStr">
        <is>
          <t>scope</t>
        </is>
      </c>
      <c r="O8331" s="28" t="inlineStr">
        <is>
          <t>scope share</t>
        </is>
      </c>
      <c r="P8331" s="28" t="inlineStr">
        <is>
          <t>tech share</t>
        </is>
      </c>
      <c r="Q8331" s="28" t="inlineStr">
        <is>
          <t>installation</t>
        </is>
      </c>
      <c r="R8331" s="28" t="inlineStr">
        <is>
          <t>productivity</t>
        </is>
      </c>
      <c r="S8331" s="28" t="inlineStr">
        <is>
          <t>kWp</t>
        </is>
      </c>
      <c r="T8331" s="28" t="inlineStr">
        <is>
          <t>lifetime</t>
        </is>
      </c>
      <c r="U8331" s="28" t="inlineStr">
        <is>
          <t>lifetime production</t>
        </is>
      </c>
      <c r="V8331" s="28" t="inlineStr">
        <is>
          <t>inverted lifetime production</t>
        </is>
      </c>
    </row>
    <row r="8332" s="29">
      <c r="A8332" t="inlineStr">
        <is>
          <t>Energy, solar, converted</t>
        </is>
      </c>
      <c r="B8332" t="n">
        <v>3.8503</v>
      </c>
      <c r="D8332" t="inlineStr">
        <is>
          <t>megajoule</t>
        </is>
      </c>
      <c r="E8332" t="inlineStr">
        <is>
          <t>natural resource::in air</t>
        </is>
      </c>
      <c r="F8332" t="inlineStr">
        <is>
          <t>biosphere</t>
        </is>
      </c>
      <c r="G8332" t="n">
        <v>2</v>
      </c>
      <c r="H8332" t="n">
        <v>1.348151067341848</v>
      </c>
      <c r="I8332" t="n">
        <v>0.04340984597628009</v>
      </c>
      <c r="J8332" t="inlineStr">
        <is>
          <t>(2,2,1,1,1,3); Energy loss in the system</t>
        </is>
      </c>
    </row>
    <row r="8333" s="29">
      <c r="A8333" t="inlineStr">
        <is>
          <t>Heat, waste</t>
        </is>
      </c>
      <c r="B8333" t="n">
        <v>0.25027</v>
      </c>
      <c r="D8333" t="inlineStr">
        <is>
          <t>megajoule</t>
        </is>
      </c>
      <c r="E8333" t="inlineStr">
        <is>
          <t>air</t>
        </is>
      </c>
      <c r="F8333" t="inlineStr">
        <is>
          <t>biosphere</t>
        </is>
      </c>
      <c r="G8333" t="n">
        <v>2</v>
      </c>
      <c r="H8333" t="n">
        <v>-1.385214943900327</v>
      </c>
      <c r="I8333" t="n">
        <v>0.02439508208471609</v>
      </c>
      <c r="J8333" t="inlineStr">
        <is>
          <t>(1,na,na,na,na,na); Calculation</t>
        </is>
      </c>
    </row>
    <row r="8334" s="29">
      <c r="A8334" t="inlineStr">
        <is>
          <t>electricity production, photovoltaic</t>
        </is>
      </c>
      <c r="B8334" t="n">
        <v>1</v>
      </c>
      <c r="C8334" t="inlineStr">
        <is>
          <t>TG</t>
        </is>
      </c>
      <c r="D8334" t="inlineStr">
        <is>
          <t>kilowatt hour</t>
        </is>
      </c>
      <c r="E8334" t="inlineStr">
        <is>
          <t>photovoltaic::power plants</t>
        </is>
      </c>
      <c r="F8334" t="inlineStr">
        <is>
          <t>production</t>
        </is>
      </c>
      <c r="G8334" t="n">
        <v>0</v>
      </c>
      <c r="H8334" t="n">
        <v>1</v>
      </c>
      <c r="L8334" t="inlineStr">
        <is>
          <t>electricity, low voltage</t>
        </is>
      </c>
      <c r="M8334">
        <f>VLOOKUP(C8334,'extension - production vol'!$B$6:$D$235,3,0)</f>
        <v>76.959000000000003</v>
      </c>
    </row>
    <row r="8335" ht="16" customHeight="1" s="29">
      <c r="A8335" t="inlineStr">
        <is>
          <t>photovoltaic flat-roof installation, 156 kWp, multi-Si, on roof</t>
        </is>
      </c>
      <c r="B8335" s="30">
        <f>P8335*V8335</f>
        <v>1.5215311573902066E-8</v>
      </c>
      <c r="C8335" t="inlineStr">
        <is>
          <t>CH</t>
        </is>
      </c>
      <c r="D8335" t="inlineStr">
        <is>
          <t>unit</t>
        </is>
      </c>
      <c r="F8335" t="inlineStr">
        <is>
          <t>technosphere</t>
        </is>
      </c>
      <c r="G8335" t="n">
        <v>2</v>
      </c>
      <c r="H8335" t="n">
        <v>-18.46800298604678</v>
      </c>
      <c r="I8335" t="n">
        <v>0.09798894162072011</v>
      </c>
      <c r="J8335" t="inlineStr">
        <is>
          <t>(2,2,1,1,1,3); Calculation with average annual yield and share of technologies. Lifetime: 30a.</t>
        </is>
      </c>
      <c r="L8335" t="inlineStr">
        <is>
          <t>photovoltaic flat-roof installation, 156 kWp, multi-Si, on roof</t>
        </is>
      </c>
      <c r="N8335" t="inlineStr">
        <is>
          <t>all</t>
        </is>
      </c>
      <c r="O8335" t="n">
        <v>1</v>
      </c>
      <c r="P8335" s="30">
        <f>INDEX(parameters!$D$41:$AG$178,MATCH('PV (extension)'!B8324,parameters!$C$41:$C$178,0),MATCH('PV (extension)'!A8335,parameters!$D$5:$AG$5,0))/O8335</f>
        <v>0.10096416269840058</v>
      </c>
      <c r="Q8335" s="3" t="inlineStr">
        <is>
          <t>roof-top</t>
        </is>
      </c>
      <c r="R8335">
        <f>INDEX(parameters!$C$196:$EJ$198,MATCH('PV (extension)'!Q8335,parameters!$B$196:$B$198,0),MATCH('PV (extension)'!B8324,parameters!$C$195:$EJ$195,0))</f>
        <v>1417.8834875207954</v>
      </c>
      <c r="S8335" t="n">
        <v>156</v>
      </c>
      <c r="T8335" t="n">
        <v>30</v>
      </c>
      <c r="U8335">
        <f>T8335*S8335*R8335</f>
        <v>6635694.7215973223</v>
      </c>
      <c r="V8335">
        <f>1/U8335</f>
        <v>1.5070012138220899E-7</v>
      </c>
    </row>
    <row r="8336" ht="16" customHeight="1" s="29">
      <c r="A8336" t="inlineStr">
        <is>
          <t>photovoltaic flat-roof installation, 156 kWp, single-Si, on roof</t>
        </is>
      </c>
      <c r="B8336" s="30">
        <f>P8336*V8336</f>
        <v>7.9479273047530636E-9</v>
      </c>
      <c r="C8336" t="inlineStr">
        <is>
          <t>CH</t>
        </is>
      </c>
      <c r="D8336" t="inlineStr">
        <is>
          <t>unit</t>
        </is>
      </c>
      <c r="F8336" t="inlineStr">
        <is>
          <t>technosphere</t>
        </is>
      </c>
      <c r="G8336" t="n">
        <v>2</v>
      </c>
      <c r="H8336" t="n">
        <v>-19.10362020104489</v>
      </c>
      <c r="I8336" t="n">
        <v>0.09798894162072011</v>
      </c>
      <c r="J8336" t="inlineStr">
        <is>
          <t>(2,2,1,1,1,3); Calculation with average annual yield and share of technologies. Lifetime: 30a.</t>
        </is>
      </c>
      <c r="L8336" t="inlineStr">
        <is>
          <t>photovoltaic flat-roof installation, 156 kWp, single-Si, on roof</t>
        </is>
      </c>
      <c r="N8336" t="inlineStr">
        <is>
          <t>all</t>
        </is>
      </c>
      <c r="O8336" t="n">
        <v>1</v>
      </c>
      <c r="P8336" s="30">
        <f>INDEX(parameters!$D$41:$AG$178,MATCH('PV (extension)'!B8324,parameters!$C$41:$C$178,0),MATCH('PV (extension)'!A8336,parameters!$D$5:$AG$5,0))/O8336</f>
        <v>5.2740019263789135E-2</v>
      </c>
      <c r="Q8336" s="3" t="inlineStr">
        <is>
          <t>roof-top</t>
        </is>
      </c>
      <c r="R8336">
        <f>INDEX(parameters!$C$196:$EJ$198,MATCH('PV (extension)'!Q8336,parameters!$B$196:$B$198,0),MATCH('PV (extension)'!B8324,parameters!$C$195:$EJ$195,0))</f>
        <v>1417.8834875207954</v>
      </c>
      <c r="S8336" t="n">
        <v>156</v>
      </c>
      <c r="T8336" t="n">
        <v>30</v>
      </c>
      <c r="U8336">
        <f>T8336*S8336*R8336</f>
        <v>6635694.7215973223</v>
      </c>
      <c r="V8336">
        <f>1/U8336</f>
        <v>1.5070012138220899E-7</v>
      </c>
    </row>
    <row r="8337" ht="16" customHeight="1" s="29">
      <c r="A8337" t="inlineStr">
        <is>
          <t>photovoltaic slanted-roof installation, 3 kWp, CIS, laminated, integrated, on roof</t>
        </is>
      </c>
      <c r="B8337" s="30">
        <f>P8337*V8337</f>
        <v>7.1282008517439702E-9</v>
      </c>
      <c r="C8337" t="inlineStr">
        <is>
          <t>CH</t>
        </is>
      </c>
      <c r="D8337" t="inlineStr">
        <is>
          <t>unit</t>
        </is>
      </c>
      <c r="F8337" t="inlineStr">
        <is>
          <t>technosphere</t>
        </is>
      </c>
      <c r="G8337" t="n">
        <v>2</v>
      </c>
      <c r="H8337" t="n">
        <v>-19.69743931800395</v>
      </c>
      <c r="I8337" t="n">
        <v>0.09798894162072011</v>
      </c>
      <c r="J8337" t="inlineStr">
        <is>
          <t>(2,2,1,1,1,3); Calculation with average annual yield and share of technologies. Lifetime: 30a.</t>
        </is>
      </c>
      <c r="L8337" t="inlineStr">
        <is>
          <t>photovoltaic slanted-roof installation, 3 kWp, CIS, laminated, integrated, on roof</t>
        </is>
      </c>
      <c r="N8337" t="inlineStr">
        <is>
          <t>all</t>
        </is>
      </c>
      <c r="O8337" t="n">
        <v>1</v>
      </c>
      <c r="P8337" s="30">
        <f>INDEX(parameters!$D$41:$AG$178,MATCH('PV (extension)'!B8324,parameters!$C$41:$C$178,0),MATCH('PV (extension)'!A8337,parameters!$D$5:$AG$5,0))/O8337</f>
        <v>9.0962624550774995E-4</v>
      </c>
      <c r="Q8337" s="3" t="inlineStr">
        <is>
          <t>roof-top</t>
        </is>
      </c>
      <c r="R8337">
        <f>INDEX(parameters!$C$196:$EJ$198,MATCH('PV (extension)'!Q8337,parameters!$B$196:$B$198,0),MATCH('PV (extension)'!B8324,parameters!$C$195:$EJ$195,0))</f>
        <v>1417.8834875207954</v>
      </c>
      <c r="S8337" t="n">
        <v>3</v>
      </c>
      <c r="T8337" t="n">
        <v>30</v>
      </c>
      <c r="U8337">
        <f>T8337*S8337*R8337</f>
        <v>127609.51387687158</v>
      </c>
      <c r="V8337">
        <f>1/U8337</f>
        <v>7.8364063118748679E-6</v>
      </c>
    </row>
    <row r="8338" ht="16" customHeight="1" s="29">
      <c r="A8338" t="inlineStr">
        <is>
          <t>photovoltaic slanted-roof installation, 3 kWp, CdTe, panel, mounted, on roof</t>
        </is>
      </c>
      <c r="B8338" s="30">
        <f>P8338*V8338</f>
        <v>4.6492308252241742E-8</v>
      </c>
      <c r="C8338" t="inlineStr">
        <is>
          <t>CH</t>
        </is>
      </c>
      <c r="D8338" t="inlineStr">
        <is>
          <t>unit</t>
        </is>
      </c>
      <c r="F8338" t="inlineStr">
        <is>
          <t>technosphere</t>
        </is>
      </c>
      <c r="G8338" t="n">
        <v>2</v>
      </c>
      <c r="H8338" t="n">
        <v>-16.69297991102503</v>
      </c>
      <c r="I8338" t="n">
        <v>0.09798894162072011</v>
      </c>
      <c r="J8338" t="inlineStr">
        <is>
          <t>(2,2,1,1,1,3); Calculation with average annual yield and share of technologies. Lifetime: 30a.</t>
        </is>
      </c>
      <c r="L8338" t="inlineStr">
        <is>
          <t>photovoltaic slanted-roof installation, 3 kWp, CdTe, panel, mounted, on roof</t>
        </is>
      </c>
      <c r="N8338" t="inlineStr">
        <is>
          <t>all</t>
        </is>
      </c>
      <c r="O8338" t="n">
        <v>1</v>
      </c>
      <c r="P8338" s="30">
        <f>INDEX(parameters!$D$41:$AG$178,MATCH('PV (extension)'!B8324,parameters!$C$41:$C$178,0),MATCH('PV (extension)'!A8338,parameters!$D$5:$AG$5,0))/O8338</f>
        <v>5.9328608550822341E-3</v>
      </c>
      <c r="Q8338" s="3" t="inlineStr">
        <is>
          <t>roof-top</t>
        </is>
      </c>
      <c r="R8338">
        <f>INDEX(parameters!$C$196:$EJ$198,MATCH('PV (extension)'!Q8338,parameters!$B$196:$B$198,0),MATCH('PV (extension)'!B8324,parameters!$C$195:$EJ$195,0))</f>
        <v>1417.8834875207954</v>
      </c>
      <c r="S8338" t="n">
        <v>3</v>
      </c>
      <c r="T8338" t="n">
        <v>30</v>
      </c>
      <c r="U8338">
        <f>T8338*S8338*R8338</f>
        <v>127609.51387687158</v>
      </c>
      <c r="V8338">
        <f>1/U8338</f>
        <v>7.8364063118748679E-6</v>
      </c>
    </row>
    <row r="8339" ht="16" customHeight="1" s="29">
      <c r="A8339" t="inlineStr">
        <is>
          <t>photovoltaic slanted-roof installation, 3 kWp, micro-Si, laminated, integrated, on roof</t>
        </is>
      </c>
      <c r="B8339" s="30">
        <f>P8339*V8339</f>
        <v>7.2039771126010507E-10</v>
      </c>
      <c r="C8339" t="inlineStr">
        <is>
          <t>RER</t>
        </is>
      </c>
      <c r="D8339" t="inlineStr">
        <is>
          <t>unit</t>
        </is>
      </c>
      <c r="F8339" t="inlineStr">
        <is>
          <t>technosphere</t>
        </is>
      </c>
      <c r="G8339" t="n">
        <v>2</v>
      </c>
      <c r="H8339" t="n">
        <v>-21.54326959350907</v>
      </c>
      <c r="I8339" t="n">
        <v>0.09798894162072011</v>
      </c>
      <c r="J8339" t="inlineStr">
        <is>
          <t>(2,2,1,1,1,3); Calculation with average annual yield and share of technologies. Lifetime: 30a.</t>
        </is>
      </c>
      <c r="L8339" t="inlineStr">
        <is>
          <t>photovoltaic slanted-roof installation, 3 kWp, micro-Si, laminated, integrated, on roof</t>
        </is>
      </c>
      <c r="N8339" t="inlineStr">
        <is>
          <t>all</t>
        </is>
      </c>
      <c r="O8339" t="n">
        <v>1</v>
      </c>
      <c r="P8339" s="30">
        <f>INDEX(parameters!$D$41:$AG$178,MATCH('PV (extension)'!B8324,parameters!$C$41:$C$178,0),MATCH('PV (extension)'!A8339,parameters!$D$5:$AG$5,0))/O8339</f>
        <v>9.1929601731912907E-5</v>
      </c>
      <c r="Q8339" s="3" t="inlineStr">
        <is>
          <t>roof-top</t>
        </is>
      </c>
      <c r="R8339">
        <f>INDEX(parameters!$C$196:$EJ$198,MATCH('PV (extension)'!Q8339,parameters!$B$196:$B$198,0),MATCH('PV (extension)'!B8324,parameters!$C$195:$EJ$195,0))</f>
        <v>1417.8834875207954</v>
      </c>
      <c r="S8339" t="n">
        <v>3</v>
      </c>
      <c r="T8339" t="n">
        <v>30</v>
      </c>
      <c r="U8339">
        <f>T8339*S8339*R8339</f>
        <v>127609.51387687158</v>
      </c>
      <c r="V8339">
        <f>1/U8339</f>
        <v>7.8364063118748679E-6</v>
      </c>
    </row>
    <row r="8340" ht="16" customHeight="1" s="29">
      <c r="A8340" t="inlineStr">
        <is>
          <t>photovoltaic slanted-roof installation, 3 kWp, micro-Si, panel, mounted, on roof</t>
        </is>
      </c>
      <c r="B8340" s="30">
        <f>P8340*V8340</f>
        <v>1.252398916154858E-8</v>
      </c>
      <c r="C8340" t="inlineStr">
        <is>
          <t>RER</t>
        </is>
      </c>
      <c r="D8340" t="inlineStr">
        <is>
          <t>unit</t>
        </is>
      </c>
      <c r="F8340" t="inlineStr">
        <is>
          <t>technosphere</t>
        </is>
      </c>
      <c r="G8340" t="n">
        <v>2</v>
      </c>
      <c r="H8340" t="n">
        <v>-18.72987249989203</v>
      </c>
      <c r="I8340" t="n">
        <v>0.09798894162072011</v>
      </c>
      <c r="J8340" t="inlineStr">
        <is>
          <t>(2,2,1,1,1,3); Calculation with average annual yield and share of technologies. Lifetime: 30a.</t>
        </is>
      </c>
      <c r="L8340" t="inlineStr">
        <is>
          <t>photovoltaic slanted-roof installation, 3 kWp, micro-Si, panel, mounted, on roof</t>
        </is>
      </c>
      <c r="N8340" t="inlineStr">
        <is>
          <t>all</t>
        </is>
      </c>
      <c r="O8340" t="n">
        <v>1</v>
      </c>
      <c r="P8340" s="30">
        <f>INDEX(parameters!$D$41:$AG$178,MATCH('PV (extension)'!B8324,parameters!$C$41:$C$178,0),MATCH('PV (extension)'!A8340,parameters!$D$5:$AG$5,0))/O8340</f>
        <v>1.5981801687044229E-3</v>
      </c>
      <c r="Q8340" s="3" t="inlineStr">
        <is>
          <t>roof-top</t>
        </is>
      </c>
      <c r="R8340">
        <f>INDEX(parameters!$C$196:$EJ$198,MATCH('PV (extension)'!Q8340,parameters!$B$196:$B$198,0),MATCH('PV (extension)'!B8324,parameters!$C$195:$EJ$195,0))</f>
        <v>1417.8834875207954</v>
      </c>
      <c r="S8340" t="n">
        <v>3</v>
      </c>
      <c r="T8340" t="n">
        <v>30</v>
      </c>
      <c r="U8340">
        <f>T8340*S8340*R8340</f>
        <v>127609.51387687158</v>
      </c>
      <c r="V8340">
        <f>1/U8340</f>
        <v>7.8364063118748679E-6</v>
      </c>
    </row>
    <row r="8341" s="29">
      <c r="A8341" t="inlineStr">
        <is>
          <t>photovoltaic open ground installation, 570 kWp, CIS, on open ground</t>
        </is>
      </c>
      <c r="B8341" s="30">
        <f>P8341*V8341</f>
        <v>3.9173513023059831E-10</v>
      </c>
      <c r="C8341" t="inlineStr">
        <is>
          <t>RER</t>
        </is>
      </c>
      <c r="D8341" t="inlineStr">
        <is>
          <t>unit</t>
        </is>
      </c>
      <c r="F8341" t="inlineStr">
        <is>
          <t>technosphere</t>
        </is>
      </c>
      <c r="G8341" t="n">
        <v>2</v>
      </c>
      <c r="H8341" t="n">
        <v>-21.66656811806742</v>
      </c>
      <c r="I8341" t="n">
        <v>0.09798894162072011</v>
      </c>
      <c r="J8341" t="inlineStr">
        <is>
          <t>(2,2,1,1,1,3); Calculation with average annual yield and share of technologies. Lifetime: 30a.</t>
        </is>
      </c>
      <c r="L8341" t="inlineStr">
        <is>
          <t>photovoltaic open ground installation, 570 kWp, CIS, on open ground</t>
        </is>
      </c>
      <c r="N8341" t="inlineStr">
        <is>
          <t>all</t>
        </is>
      </c>
      <c r="O8341" t="n">
        <v>1</v>
      </c>
      <c r="P8341" s="30">
        <f>INDEX(parameters!$D$41:$AG$178,MATCH('PV (extension)'!B8324,parameters!$C$41:$C$178,0),MATCH('PV (extension)'!A8341,parameters!$D$5:$AG$5,0))/O8341</f>
        <v>1.0104185757523119E-2</v>
      </c>
      <c r="Q8341" t="inlineStr">
        <is>
          <t>central</t>
        </is>
      </c>
      <c r="R8341">
        <f>INDEX(parameters!$C$196:$EJ$198,MATCH('PV (extension)'!Q8341,parameters!$B$196:$B$198,0),MATCH('PV (extension)'!B8324,parameters!$C$195:$EJ$195,0))</f>
        <v>1508.3866888519101</v>
      </c>
      <c r="S8341" t="n">
        <v>570</v>
      </c>
      <c r="T8341" t="n">
        <v>30</v>
      </c>
      <c r="U8341">
        <f>T8341*S8341*R8341</f>
        <v>25793412.379367664</v>
      </c>
      <c r="V8341">
        <f>1/U8341</f>
        <v>3.8769589121907232E-8</v>
      </c>
    </row>
    <row r="8342" s="29">
      <c r="A8342" t="inlineStr">
        <is>
          <t>photovoltaic open ground installation, 570 kWp, CdTe, on open ground</t>
        </is>
      </c>
      <c r="B8342" s="30">
        <f>P8342*V8342</f>
        <v>2.8776560697037099E-9</v>
      </c>
      <c r="C8342" t="inlineStr">
        <is>
          <t>RER</t>
        </is>
      </c>
      <c r="D8342" t="inlineStr">
        <is>
          <t>unit</t>
        </is>
      </c>
      <c r="F8342" t="inlineStr">
        <is>
          <t>technosphere</t>
        </is>
      </c>
      <c r="G8342" t="n">
        <v>2</v>
      </c>
      <c r="H8342" t="n">
        <v>-21.47552628199886</v>
      </c>
      <c r="I8342" t="n">
        <v>0.09798894162072011</v>
      </c>
      <c r="J8342" t="inlineStr">
        <is>
          <t>(2,2,1,1,1,3); Calculation with average annual yield and share of technologies. Lifetime: 30a.</t>
        </is>
      </c>
      <c r="L8342" t="inlineStr">
        <is>
          <t>photovoltaic open ground installation, 570 kWp, CdTe, on open ground</t>
        </is>
      </c>
      <c r="N8342" t="inlineStr">
        <is>
          <t>all</t>
        </is>
      </c>
      <c r="O8342" t="n">
        <v>1</v>
      </c>
      <c r="P8342" s="30">
        <f>INDEX(parameters!$D$41:$AG$178,MATCH('PV (extension)'!B8324,parameters!$C$41:$C$178,0),MATCH('PV (extension)'!A8342,parameters!$D$5:$AG$5,0))/O8342</f>
        <v>7.4224569691858172E-2</v>
      </c>
      <c r="Q8342" t="inlineStr">
        <is>
          <t>central</t>
        </is>
      </c>
      <c r="R8342">
        <f>INDEX(parameters!$C$196:$EJ$198,MATCH('PV (extension)'!Q8342,parameters!$B$196:$B$198,0),MATCH('PV (extension)'!B8324,parameters!$C$195:$EJ$195,0))</f>
        <v>1508.3866888519101</v>
      </c>
      <c r="S8342" t="n">
        <v>570</v>
      </c>
      <c r="T8342" t="n">
        <v>30</v>
      </c>
      <c r="U8342">
        <f>T8342*S8342*R8342</f>
        <v>25793412.379367664</v>
      </c>
      <c r="V8342">
        <f>1/U8342</f>
        <v>3.8769589121907232E-8</v>
      </c>
    </row>
    <row r="8343" s="29">
      <c r="A8343" t="inlineStr">
        <is>
          <t>photovoltaic open ground installation, 570 kWp, micro-Si, on open ground</t>
        </is>
      </c>
      <c r="B8343" s="30">
        <f>P8343*V8343</f>
        <v>3.0501112307583201E-11</v>
      </c>
      <c r="C8343" t="inlineStr">
        <is>
          <t>RER</t>
        </is>
      </c>
      <c r="D8343" t="inlineStr">
        <is>
          <t>unit</t>
        </is>
      </c>
      <c r="F8343" t="inlineStr">
        <is>
          <t>technosphere</t>
        </is>
      </c>
      <c r="G8343" t="n">
        <v>2</v>
      </c>
      <c r="H8343" t="n">
        <v>-23.51240679473371</v>
      </c>
      <c r="I8343" t="n">
        <v>0.09798894162072011</v>
      </c>
      <c r="J8343" t="inlineStr">
        <is>
          <t>(2,2,1,1,1,3); Calculation with average annual yield and share of technologies. Lifetime: 30a.</t>
        </is>
      </c>
      <c r="L8343" t="inlineStr">
        <is>
          <t>photovoltaic open ground installation, 570 kWp, micro-Si, on open ground</t>
        </is>
      </c>
      <c r="N8343" t="inlineStr">
        <is>
          <t>all</t>
        </is>
      </c>
      <c r="O8343" t="n">
        <v>1</v>
      </c>
      <c r="P8343" s="30">
        <f>INDEX(parameters!$D$41:$AG$178,MATCH('PV (extension)'!B8324,parameters!$C$41:$C$178,0),MATCH('PV (extension)'!A8343,parameters!$D$5:$AG$5,0))/O8343</f>
        <v>7.867277677789E-4</v>
      </c>
      <c r="Q8343" t="inlineStr">
        <is>
          <t>central</t>
        </is>
      </c>
      <c r="R8343">
        <f>INDEX(parameters!$C$196:$EJ$198,MATCH('PV (extension)'!Q8343,parameters!$B$196:$B$198,0),MATCH('PV (extension)'!B8324,parameters!$C$195:$EJ$195,0))</f>
        <v>1508.3866888519101</v>
      </c>
      <c r="S8343" t="n">
        <v>570</v>
      </c>
      <c r="T8343" t="n">
        <v>30</v>
      </c>
      <c r="U8343">
        <f>T8343*S8343*R8343</f>
        <v>25793412.379367664</v>
      </c>
      <c r="V8343">
        <f>1/U8343</f>
        <v>3.8769589121907232E-8</v>
      </c>
    </row>
    <row r="8344" s="29">
      <c r="A8344" t="inlineStr">
        <is>
          <t>photovoltaic open ground installation, 570 kWp, multi-Si, on open ground</t>
        </is>
      </c>
      <c r="B8344" s="30">
        <f>P8344*V8344</f>
        <v>1.0207172951583642E-8</v>
      </c>
      <c r="C8344" t="inlineStr">
        <is>
          <t>RER</t>
        </is>
      </c>
      <c r="D8344" t="inlineStr">
        <is>
          <t>unit</t>
        </is>
      </c>
      <c r="F8344" t="inlineStr">
        <is>
          <t>technosphere</t>
        </is>
      </c>
      <c r="G8344" t="n">
        <v>2</v>
      </c>
      <c r="H8344" t="n">
        <v>-18.20082258362968</v>
      </c>
      <c r="I8344" t="n">
        <v>0.09798894162072011</v>
      </c>
      <c r="J8344" t="inlineStr">
        <is>
          <t>(2,2,1,1,1,3); Calculation with average annual yield and share of technologies. Lifetime: 30a.</t>
        </is>
      </c>
      <c r="L8344" t="inlineStr">
        <is>
          <t>photovoltaic open ground installation, 570 kWp, multi-Si, on open ground</t>
        </is>
      </c>
      <c r="N8344" t="inlineStr">
        <is>
          <t>all</t>
        </is>
      </c>
      <c r="O8344" t="n">
        <v>1</v>
      </c>
      <c r="P8344" s="30">
        <f>INDEX(parameters!$D$41:$AG$178,MATCH('PV (extension)'!B8324,parameters!$C$41:$C$178,0),MATCH('PV (extension)'!A8344,parameters!$D$5:$AG$5,0))/O8344</f>
        <v>0.2632778211677243</v>
      </c>
      <c r="Q8344" t="inlineStr">
        <is>
          <t>central</t>
        </is>
      </c>
      <c r="R8344">
        <f>INDEX(parameters!$C$196:$EJ$198,MATCH('PV (extension)'!Q8344,parameters!$B$196:$B$198,0),MATCH('PV (extension)'!B8324,parameters!$C$195:$EJ$195,0))</f>
        <v>1508.3866888519101</v>
      </c>
      <c r="S8344" t="n">
        <v>570</v>
      </c>
      <c r="T8344" t="n">
        <v>30</v>
      </c>
      <c r="U8344">
        <f>T8344*S8344*R8344</f>
        <v>25793412.379367664</v>
      </c>
      <c r="V8344">
        <f>1/U8344</f>
        <v>3.8769589121907232E-8</v>
      </c>
    </row>
    <row r="8345" s="29">
      <c r="A8345" t="inlineStr">
        <is>
          <t>photovoltaic open ground installation, 570 kWp, single-Si, on open ground</t>
        </is>
      </c>
      <c r="B8345" s="30">
        <f>P8345*V8345</f>
        <v>5.4143239781798039E-9</v>
      </c>
      <c r="C8345" t="inlineStr">
        <is>
          <t>RER</t>
        </is>
      </c>
      <c r="D8345" t="inlineStr">
        <is>
          <t>unit</t>
        </is>
      </c>
      <c r="F8345" t="inlineStr">
        <is>
          <t>technosphere</t>
        </is>
      </c>
      <c r="G8345" t="n">
        <v>2</v>
      </c>
      <c r="H8345" t="n">
        <v>-18.8364689523836</v>
      </c>
      <c r="I8345" t="n">
        <v>0.09798894162072011</v>
      </c>
      <c r="J8345" t="inlineStr">
        <is>
          <t>(2,2,1,1,1,3); Calculation with average annual yield and share of technologies. Lifetime: 30a.</t>
        </is>
      </c>
      <c r="L8345" t="inlineStr">
        <is>
          <t>photovoltaic open ground installation, 570 kWp, single-Si, on open ground</t>
        </is>
      </c>
      <c r="N8345" t="inlineStr">
        <is>
          <t>all</t>
        </is>
      </c>
      <c r="O8345" t="n">
        <v>1</v>
      </c>
      <c r="P8345" s="30">
        <f>INDEX(parameters!$D$41:$AG$178,MATCH('PV (extension)'!B8324,parameters!$C$41:$C$178,0),MATCH('PV (extension)'!A8345,parameters!$D$5:$AG$5,0))/O8345</f>
        <v>0.13965389112469015</v>
      </c>
      <c r="Q8345" t="inlineStr">
        <is>
          <t>central</t>
        </is>
      </c>
      <c r="R8345">
        <f>INDEX(parameters!$C$196:$EJ$198,MATCH('PV (extension)'!Q8345,parameters!$B$196:$B$198,0),MATCH('PV (extension)'!B8324,parameters!$C$195:$EJ$195,0))</f>
        <v>1508.3866888519101</v>
      </c>
      <c r="S8345" t="n">
        <v>570</v>
      </c>
      <c r="T8345" t="n">
        <v>30</v>
      </c>
      <c r="U8345">
        <f>T8345*S8345*R8345</f>
        <v>25793412.379367664</v>
      </c>
      <c r="V8345">
        <f>1/U8345</f>
        <v>3.8769589121907232E-8</v>
      </c>
    </row>
    <row r="8346" ht="16" customHeight="1" s="29">
      <c r="A8346" t="inlineStr">
        <is>
          <t>photovoltaic slanted-roof installation, 93 kWp, multi-Si, laminated, integrated, on roof</t>
        </is>
      </c>
      <c r="B8346" s="30">
        <f>P8346*V8346</f>
        <v>1.6707874244488528E-9</v>
      </c>
      <c r="C8346" t="inlineStr">
        <is>
          <t>CH</t>
        </is>
      </c>
      <c r="D8346" t="inlineStr">
        <is>
          <t>unit</t>
        </is>
      </c>
      <c r="F8346" t="inlineStr">
        <is>
          <t>technosphere</t>
        </is>
      </c>
      <c r="G8346" t="n">
        <v>2</v>
      </c>
      <c r="H8346" t="n">
        <v>-20.65878981776205</v>
      </c>
      <c r="I8346" t="n">
        <v>0.09798894162072011</v>
      </c>
      <c r="J8346" t="inlineStr">
        <is>
          <t>(2,2,1,1,1,3); Calculation with average annual yield and share of technologies. Lifetime: 30a.</t>
        </is>
      </c>
      <c r="L8346" t="inlineStr">
        <is>
          <t>photovoltaic slanted-roof installation, 93 kWp, multi-Si, laminated, integrated, on roof</t>
        </is>
      </c>
      <c r="N8346" t="inlineStr">
        <is>
          <t>all</t>
        </is>
      </c>
      <c r="O8346" t="n">
        <v>1</v>
      </c>
      <c r="P8346" s="30">
        <f>INDEX(parameters!$D$41:$AG$178,MATCH('PV (extension)'!B8324,parameters!$C$41:$C$178,0),MATCH('PV (extension)'!A8346,parameters!$D$5:$AG$5,0))/O8346</f>
        <v>6.6094595017907607E-3</v>
      </c>
      <c r="Q8346" s="3" t="inlineStr">
        <is>
          <t>roof-top</t>
        </is>
      </c>
      <c r="R8346">
        <f>INDEX(parameters!$C$196:$EJ$198,MATCH('PV (extension)'!Q8346,parameters!$B$196:$B$198,0),MATCH('PV (extension)'!B8324,parameters!$C$195:$EJ$195,0))</f>
        <v>1417.8834875207954</v>
      </c>
      <c r="S8346" t="n">
        <v>93</v>
      </c>
      <c r="T8346" t="n">
        <v>30</v>
      </c>
      <c r="U8346">
        <f>T8346*S8346*R8346</f>
        <v>3955894.930183019</v>
      </c>
      <c r="V8346">
        <f>1/U8346</f>
        <v>2.5278730038306025E-7</v>
      </c>
    </row>
    <row r="8347" ht="16" customHeight="1" s="29">
      <c r="A8347" t="inlineStr">
        <is>
          <t>photovoltaic slanted-roof installation, 93 kWp, multi-Si, panel, mounted, on roof</t>
        </is>
      </c>
      <c r="B8347" s="30">
        <f>P8347*V8347</f>
        <v>2.8330628493915736E-8</v>
      </c>
      <c r="C8347" t="inlineStr">
        <is>
          <t>CH</t>
        </is>
      </c>
      <c r="D8347" t="inlineStr">
        <is>
          <t>unit</t>
        </is>
      </c>
      <c r="F8347" t="inlineStr">
        <is>
          <t>technosphere</t>
        </is>
      </c>
      <c r="G8347" t="n">
        <v>2</v>
      </c>
      <c r="H8347" t="n">
        <v>-17.84536035000586</v>
      </c>
      <c r="I8347" t="n">
        <v>0.09798894162072011</v>
      </c>
      <c r="J8347" t="inlineStr">
        <is>
          <t>(2,2,1,1,1,3); Calculation with average annual yield and share of technologies. Lifetime: 30a.</t>
        </is>
      </c>
      <c r="L8347" t="inlineStr">
        <is>
          <t>photovoltaic slanted-roof installation, 93 kWp, multi-Si, panel, mounted, on roof</t>
        </is>
      </c>
      <c r="N8347" t="inlineStr">
        <is>
          <t>all</t>
        </is>
      </c>
      <c r="O8347" t="n">
        <v>1</v>
      </c>
      <c r="P8347" s="30">
        <f>INDEX(parameters!$D$41:$AG$178,MATCH('PV (extension)'!B8324,parameters!$C$41:$C$178,0),MATCH('PV (extension)'!A8347,parameters!$D$5:$AG$5,0))/O8347</f>
        <v>0.11207298962797985</v>
      </c>
      <c r="Q8347" s="3" t="inlineStr">
        <is>
          <t>roof-top</t>
        </is>
      </c>
      <c r="R8347">
        <f>INDEX(parameters!$C$196:$EJ$198,MATCH('PV (extension)'!Q8347,parameters!$B$196:$B$198,0),MATCH('PV (extension)'!B8324,parameters!$C$195:$EJ$195,0))</f>
        <v>1417.8834875207954</v>
      </c>
      <c r="S8347" t="n">
        <v>93</v>
      </c>
      <c r="T8347" t="n">
        <v>30</v>
      </c>
      <c r="U8347">
        <f>T8347*S8347*R8347</f>
        <v>3955894.930183019</v>
      </c>
      <c r="V8347">
        <f>1/U8347</f>
        <v>2.5278730038306025E-7</v>
      </c>
    </row>
    <row r="8348" ht="16" customHeight="1" s="29">
      <c r="A8348" t="inlineStr">
        <is>
          <t>photovoltaic slanted-roof installation, 93 kWp, single-Si, laminated, integrated, on roof</t>
        </is>
      </c>
      <c r="B8348" s="30">
        <f>P8348*V8348</f>
        <v>8.8325061243980288E-10</v>
      </c>
      <c r="C8348" t="inlineStr">
        <is>
          <t>CH</t>
        </is>
      </c>
      <c r="D8348" t="inlineStr">
        <is>
          <t>unit</t>
        </is>
      </c>
      <c r="F8348" t="inlineStr">
        <is>
          <t>technosphere</t>
        </is>
      </c>
      <c r="G8348" t="n">
        <v>2</v>
      </c>
      <c r="H8348" t="n">
        <v>-21.2944254997521</v>
      </c>
      <c r="I8348" t="n">
        <v>0.09798894162072011</v>
      </c>
      <c r="J8348" t="inlineStr">
        <is>
          <t>(2,2,1,1,1,3); Calculation with average annual yield and share of technologies. Lifetime: 30a.</t>
        </is>
      </c>
      <c r="L8348" t="inlineStr">
        <is>
          <t>photovoltaic slanted-roof installation, 93 kWp, single-Si, laminated, integrated, on roof</t>
        </is>
      </c>
      <c r="N8348" t="inlineStr">
        <is>
          <t>all</t>
        </is>
      </c>
      <c r="O8348" t="n">
        <v>1</v>
      </c>
      <c r="P8348" s="30">
        <f>INDEX(parameters!$D$41:$AG$178,MATCH('PV (extension)'!B8324,parameters!$C$41:$C$178,0),MATCH('PV (extension)'!A8348,parameters!$D$5:$AG$5,0))/O8348</f>
        <v>3.4940466198316628E-3</v>
      </c>
      <c r="Q8348" s="3" t="inlineStr">
        <is>
          <t>roof-top</t>
        </is>
      </c>
      <c r="R8348">
        <f>INDEX(parameters!$C$196:$EJ$198,MATCH('PV (extension)'!Q8348,parameters!$B$196:$B$198,0),MATCH('PV (extension)'!B8324,parameters!$C$195:$EJ$195,0))</f>
        <v>1417.8834875207954</v>
      </c>
      <c r="S8348" t="n">
        <v>93</v>
      </c>
      <c r="T8348" t="n">
        <v>30</v>
      </c>
      <c r="U8348">
        <f>T8348*S8348*R8348</f>
        <v>3955894.930183019</v>
      </c>
      <c r="V8348">
        <f>1/U8348</f>
        <v>2.5278730038306025E-7</v>
      </c>
    </row>
    <row r="8349" ht="16" customHeight="1" s="29">
      <c r="A8349" t="inlineStr">
        <is>
          <t>photovoltaic slanted-roof installation, 93 kWp, single-Si, panel, mounted, on roof</t>
        </is>
      </c>
      <c r="B8349" s="30">
        <f>P8349*V8349</f>
        <v>1.4839881081731833E-8</v>
      </c>
      <c r="C8349" t="inlineStr">
        <is>
          <t>CH</t>
        </is>
      </c>
      <c r="D8349" t="inlineStr">
        <is>
          <t>unit</t>
        </is>
      </c>
      <c r="F8349" t="inlineStr">
        <is>
          <t>technosphere</t>
        </is>
      </c>
      <c r="G8349" t="n">
        <v>2</v>
      </c>
      <c r="H8349" t="n">
        <v>-18.48100416113547</v>
      </c>
      <c r="I8349" t="n">
        <v>0.09798894162072011</v>
      </c>
      <c r="J8349" t="inlineStr">
        <is>
          <t>(2,2,1,1,1,3); Calculation with average annual yield and share of technologies. Lifetime: 30a.</t>
        </is>
      </c>
      <c r="L8349" t="inlineStr">
        <is>
          <t>photovoltaic slanted-roof installation, 93 kWp, single-Si, panel, mounted, on roof</t>
        </is>
      </c>
      <c r="N8349" t="inlineStr">
        <is>
          <t>all</t>
        </is>
      </c>
      <c r="O8349" t="n">
        <v>1</v>
      </c>
      <c r="P8349" s="30">
        <f>INDEX(parameters!$D$41:$AG$178,MATCH('PV (extension)'!B8324,parameters!$C$41:$C$178,0),MATCH('PV (extension)'!A8349,parameters!$D$5:$AG$5,0))/O8349</f>
        <v>5.8705010335741853E-2</v>
      </c>
      <c r="Q8349" s="3" t="inlineStr">
        <is>
          <t>roof-top</t>
        </is>
      </c>
      <c r="R8349">
        <f>INDEX(parameters!$C$196:$EJ$198,MATCH('PV (extension)'!Q8349,parameters!$B$196:$B$198,0),MATCH('PV (extension)'!B8324,parameters!$C$195:$EJ$195,0))</f>
        <v>1417.8834875207954</v>
      </c>
      <c r="S8349" t="n">
        <v>93</v>
      </c>
      <c r="T8349" t="n">
        <v>30</v>
      </c>
      <c r="U8349">
        <f>T8349*S8349*R8349</f>
        <v>3955894.930183019</v>
      </c>
      <c r="V8349">
        <f>1/U8349</f>
        <v>2.5278730038306025E-7</v>
      </c>
    </row>
    <row r="8350" s="29">
      <c r="A8350" t="inlineStr">
        <is>
          <t>photovoltaic facade installation, 3kWp, multi-Si, laminated, integrated, at building</t>
        </is>
      </c>
      <c r="B8350" s="30">
        <f>P8350*V8350</f>
        <v>3.6680039911595827E-8</v>
      </c>
      <c r="C8350" t="inlineStr">
        <is>
          <t>APAC</t>
        </is>
      </c>
      <c r="D8350" t="inlineStr">
        <is>
          <t>unit</t>
        </is>
      </c>
      <c r="F8350" t="inlineStr">
        <is>
          <t>technosphere</t>
        </is>
      </c>
      <c r="G8350" t="n">
        <v>2</v>
      </c>
      <c r="H8350" t="n">
        <v>-17.5612990452514</v>
      </c>
      <c r="I8350" t="n">
        <v>0.09798894162072011</v>
      </c>
      <c r="J8350" t="inlineStr">
        <is>
          <t>(2,2,1,1,1,3); Calculation with average annual yield and share of technologies. Lifetime: 30a.</t>
        </is>
      </c>
      <c r="L8350" t="inlineStr">
        <is>
          <t>photovoltaic facade installation, 3kWp, multi-Si, laminated, integrated, at building</t>
        </is>
      </c>
      <c r="N8350" t="inlineStr">
        <is>
          <t>all</t>
        </is>
      </c>
      <c r="O8350" t="n">
        <v>1</v>
      </c>
      <c r="P8350" s="30">
        <f>INDEX(parameters!$D$41:$AG$178,MATCH('PV (extension)'!B8324,parameters!$C$41:$C$178,0),MATCH('PV (extension)'!A8350,parameters!$D$5:$AG$5,0))/O8350</f>
        <v>3.2864644265829519E-3</v>
      </c>
      <c r="Q8350" t="inlineStr">
        <is>
          <t>façade</t>
        </is>
      </c>
      <c r="R8350">
        <f>INDEX(parameters!$C$196:$EJ$198,MATCH('PV (extension)'!Q8350,parameters!$B$196:$B$198,0),MATCH('PV (extension)'!B8324,parameters!$C$195:$EJ$195,0))</f>
        <v>995.53521464226071</v>
      </c>
      <c r="S8350" t="n">
        <v>3</v>
      </c>
      <c r="T8350" t="n">
        <v>30</v>
      </c>
      <c r="U8350">
        <f>T8350*S8350*R8350</f>
        <v>89598.169317803462</v>
      </c>
      <c r="V8350">
        <f>1/U8350</f>
        <v>1.1160942322973295E-5</v>
      </c>
    </row>
    <row r="8351" s="29">
      <c r="A8351" t="inlineStr">
        <is>
          <t>photovoltaic facade installation, 3kWp, multi-Si, panel, mounted, at building</t>
        </is>
      </c>
      <c r="B8351" s="30">
        <f>P8351*V8351</f>
        <v>3.5973411126612099E-8</v>
      </c>
      <c r="C8351" t="inlineStr">
        <is>
          <t>APAC</t>
        </is>
      </c>
      <c r="D8351" t="inlineStr">
        <is>
          <t>unit</t>
        </is>
      </c>
      <c r="F8351" t="inlineStr">
        <is>
          <t>technosphere</t>
        </is>
      </c>
      <c r="G8351" t="n">
        <v>2</v>
      </c>
      <c r="H8351" t="n">
        <v>-17.5612990452514</v>
      </c>
      <c r="I8351" t="n">
        <v>0.09798894162072011</v>
      </c>
      <c r="J8351" t="inlineStr">
        <is>
          <t>(2,2,1,1,1,3); Calculation with average annual yield and share of technologies. Lifetime: 30a.</t>
        </is>
      </c>
      <c r="L8351" t="inlineStr">
        <is>
          <t>photovoltaic facade installation, 3kWp, multi-Si, panel, mounted, at building</t>
        </is>
      </c>
      <c r="N8351" t="inlineStr">
        <is>
          <t>all</t>
        </is>
      </c>
      <c r="O8351" t="n">
        <v>1</v>
      </c>
      <c r="P8351" s="30">
        <f>INDEX(parameters!$D$41:$AG$178,MATCH('PV (extension)'!B8324,parameters!$C$41:$C$178,0),MATCH('PV (extension)'!A8351,parameters!$D$5:$AG$5,0))/O8351</f>
        <v>3.2231517810611459E-3</v>
      </c>
      <c r="Q8351" t="inlineStr">
        <is>
          <t>façade</t>
        </is>
      </c>
      <c r="R8351">
        <f>INDEX(parameters!$C$196:$EJ$198,MATCH('PV (extension)'!Q8351,parameters!$B$196:$B$198,0),MATCH('PV (extension)'!B8324,parameters!$C$195:$EJ$195,0))</f>
        <v>995.53521464226071</v>
      </c>
      <c r="S8351" t="n">
        <v>3</v>
      </c>
      <c r="T8351" t="n">
        <v>30</v>
      </c>
      <c r="U8351">
        <f>T8351*S8351*R8351</f>
        <v>89598.169317803462</v>
      </c>
      <c r="V8351">
        <f>1/U8351</f>
        <v>1.1160942322973295E-5</v>
      </c>
    </row>
    <row r="8352" s="29">
      <c r="A8352" t="inlineStr">
        <is>
          <t>photovoltaic facade installation, 3kWp, single-Si, laminated, integrated, at building</t>
        </is>
      </c>
      <c r="B8352" s="30">
        <f>P8352*V8352</f>
        <v>1.9337307577538266E-8</v>
      </c>
      <c r="C8352" t="inlineStr">
        <is>
          <t>APAC</t>
        </is>
      </c>
      <c r="D8352" t="inlineStr">
        <is>
          <t>unit</t>
        </is>
      </c>
      <c r="F8352" t="inlineStr">
        <is>
          <t>technosphere</t>
        </is>
      </c>
      <c r="G8352" t="n">
        <v>2</v>
      </c>
      <c r="H8352" t="n">
        <v>-18.19689739735082</v>
      </c>
      <c r="I8352" t="n">
        <v>0.09798894162072011</v>
      </c>
      <c r="J8352" t="inlineStr">
        <is>
          <t>(2,2,1,1,1,3); Calculation with average annual yield and share of technologies. Lifetime: 30a.</t>
        </is>
      </c>
      <c r="L8352" t="inlineStr">
        <is>
          <t>photovoltaic facade installation, 3kWp, single-Si, laminated, integrated, at building</t>
        </is>
      </c>
      <c r="N8352" t="inlineStr">
        <is>
          <t>all</t>
        </is>
      </c>
      <c r="O8352" t="n">
        <v>1</v>
      </c>
      <c r="P8352" s="30">
        <f>INDEX(parameters!$D$41:$AG$178,MATCH('PV (extension)'!B8324,parameters!$C$41:$C$178,0),MATCH('PV (extension)'!A8352,parameters!$D$5:$AG$5,0))/O8352</f>
        <v>1.7325873584827175E-3</v>
      </c>
      <c r="Q8352" t="inlineStr">
        <is>
          <t>façade</t>
        </is>
      </c>
      <c r="R8352">
        <f>INDEX(parameters!$C$196:$EJ$198,MATCH('PV (extension)'!Q8352,parameters!$B$196:$B$198,0),MATCH('PV (extension)'!B8324,parameters!$C$195:$EJ$195,0))</f>
        <v>995.53521464226071</v>
      </c>
      <c r="S8352" t="n">
        <v>3</v>
      </c>
      <c r="T8352" t="n">
        <v>30</v>
      </c>
      <c r="U8352">
        <f>T8352*S8352*R8352</f>
        <v>89598.169317803462</v>
      </c>
      <c r="V8352">
        <f>1/U8352</f>
        <v>1.1160942322973295E-5</v>
      </c>
    </row>
    <row r="8353" s="29">
      <c r="A8353" t="inlineStr">
        <is>
          <t>photovoltaic facade installation, 3kWp, single-Si, panel, mounted, at building</t>
        </is>
      </c>
      <c r="B8353" s="30">
        <f>P8353*V8353</f>
        <v>1.9320575994599611E-8</v>
      </c>
      <c r="C8353" t="inlineStr">
        <is>
          <t>APAC</t>
        </is>
      </c>
      <c r="D8353" t="inlineStr">
        <is>
          <t>unit</t>
        </is>
      </c>
      <c r="F8353" t="inlineStr">
        <is>
          <t>technosphere</t>
        </is>
      </c>
      <c r="G8353" t="n">
        <v>2</v>
      </c>
      <c r="H8353" t="n">
        <v>-18.19689739735082</v>
      </c>
      <c r="I8353" t="n">
        <v>0.09798894162072011</v>
      </c>
      <c r="J8353" t="inlineStr">
        <is>
          <t>(2,2,1,1,1,3); Calculation with average annual yield and share of technologies. Lifetime: 30a.</t>
        </is>
      </c>
      <c r="L8353" t="inlineStr">
        <is>
          <t>photovoltaic facade installation, 3kWp, single-Si, panel, mounted, at building</t>
        </is>
      </c>
      <c r="N8353" t="inlineStr">
        <is>
          <t>all</t>
        </is>
      </c>
      <c r="O8353" t="n">
        <v>1</v>
      </c>
      <c r="P8353" s="30">
        <f>INDEX(parameters!$D$41:$AG$178,MATCH('PV (extension)'!B8324,parameters!$C$41:$C$178,0),MATCH('PV (extension)'!A8353,parameters!$D$5:$AG$5,0))/O8353</f>
        <v>1.7310882392816251E-3</v>
      </c>
      <c r="Q8353" t="inlineStr">
        <is>
          <t>façade</t>
        </is>
      </c>
      <c r="R8353">
        <f>INDEX(parameters!$C$196:$EJ$198,MATCH('PV (extension)'!Q8353,parameters!$B$196:$B$198,0),MATCH('PV (extension)'!B8324,parameters!$C$195:$EJ$195,0))</f>
        <v>995.53521464226071</v>
      </c>
      <c r="S8353" t="n">
        <v>3</v>
      </c>
      <c r="T8353" t="n">
        <v>30</v>
      </c>
      <c r="U8353">
        <f>T8353*S8353*R8353</f>
        <v>89598.169317803462</v>
      </c>
      <c r="V8353">
        <f>1/U8353</f>
        <v>1.1160942322973295E-5</v>
      </c>
    </row>
    <row r="8354" ht="16" customHeight="1" s="29">
      <c r="A8354" t="inlineStr">
        <is>
          <t>photovoltaic flat-roof installation, 3kWp, multi-Si, on roof</t>
        </is>
      </c>
      <c r="B8354" s="30">
        <f>P8354*V8354</f>
        <v>3.9671861671160676E-7</v>
      </c>
      <c r="C8354" t="inlineStr">
        <is>
          <t>APAC</t>
        </is>
      </c>
      <c r="D8354" t="inlineStr">
        <is>
          <t>unit</t>
        </is>
      </c>
      <c r="F8354" t="inlineStr">
        <is>
          <t>technosphere</t>
        </is>
      </c>
      <c r="G8354" t="n">
        <v>2</v>
      </c>
      <c r="H8354" t="n">
        <v>-15.20991773919472</v>
      </c>
      <c r="I8354" t="n">
        <v>0.09798894162072011</v>
      </c>
      <c r="J8354" t="inlineStr">
        <is>
          <t>(2,2,1,1,1,3); Calculation with average annual yield and share of technologies. Lifetime: 30a.</t>
        </is>
      </c>
      <c r="L8354" t="inlineStr">
        <is>
          <t>photovoltaic flat-roof installation, 3kWp, multi-Si, on roof</t>
        </is>
      </c>
      <c r="N8354" t="inlineStr">
        <is>
          <t>all</t>
        </is>
      </c>
      <c r="O8354" t="n">
        <v>1</v>
      </c>
      <c r="P8354" s="30">
        <f>INDEX(parameters!$D$41:$AG$178,MATCH('PV (extension)'!B8324,parameters!$C$41:$C$178,0),MATCH('PV (extension)'!A8354,parameters!$D$5:$AG$5,0))/O8354</f>
        <v>5.0625069824473082E-2</v>
      </c>
      <c r="Q8354" s="3" t="inlineStr">
        <is>
          <t>roof-top</t>
        </is>
      </c>
      <c r="R8354">
        <f>INDEX(parameters!$C$196:$EJ$198,MATCH('PV (extension)'!Q8354,parameters!$B$196:$B$198,0),MATCH('PV (extension)'!B8324,parameters!$C$195:$EJ$195,0))</f>
        <v>1417.8834875207954</v>
      </c>
      <c r="S8354" t="n">
        <v>3</v>
      </c>
      <c r="T8354" t="n">
        <v>30</v>
      </c>
      <c r="U8354">
        <f>T8354*S8354*R8354</f>
        <v>127609.51387687158</v>
      </c>
      <c r="V8354">
        <f>1/U8354</f>
        <v>7.8364063118748679E-6</v>
      </c>
    </row>
    <row r="8355" ht="16" customHeight="1" s="29">
      <c r="A8355" t="inlineStr">
        <is>
          <t>photovoltaic flat-roof installation, 3kWp, single-Si, on roof</t>
        </is>
      </c>
      <c r="B8355" s="30">
        <f>P8355*V8355</f>
        <v>2.0708137121934262E-7</v>
      </c>
      <c r="C8355" t="inlineStr">
        <is>
          <t>APAC</t>
        </is>
      </c>
      <c r="D8355" t="inlineStr">
        <is>
          <t>unit</t>
        </is>
      </c>
      <c r="F8355" t="inlineStr">
        <is>
          <t>technosphere</t>
        </is>
      </c>
      <c r="G8355" t="n">
        <v>2</v>
      </c>
      <c r="H8355" t="n">
        <v>-15.84555259734934</v>
      </c>
      <c r="I8355" t="n">
        <v>0.09798894162072011</v>
      </c>
      <c r="J8355" t="inlineStr">
        <is>
          <t>(2,2,1,1,1,3); Calculation with average annual yield and share of technologies. Lifetime: 30a.</t>
        </is>
      </c>
      <c r="L8355" t="inlineStr">
        <is>
          <t>photovoltaic flat-roof installation, 3kWp, single-Si, on roof</t>
        </is>
      </c>
      <c r="N8355" t="inlineStr">
        <is>
          <t>all</t>
        </is>
      </c>
      <c r="O8355" t="n">
        <v>1</v>
      </c>
      <c r="P8355" s="30">
        <f>INDEX(parameters!$D$41:$AG$178,MATCH('PV (extension)'!B8324,parameters!$C$41:$C$178,0),MATCH('PV (extension)'!A8355,parameters!$D$5:$AG$5,0))/O8355</f>
        <v>2.6425553114256296E-2</v>
      </c>
      <c r="Q8355" s="3" t="inlineStr">
        <is>
          <t>roof-top</t>
        </is>
      </c>
      <c r="R8355">
        <f>INDEX(parameters!$C$196:$EJ$198,MATCH('PV (extension)'!Q8355,parameters!$B$196:$B$198,0),MATCH('PV (extension)'!B8324,parameters!$C$195:$EJ$195,0))</f>
        <v>1417.8834875207954</v>
      </c>
      <c r="S8355" t="n">
        <v>3</v>
      </c>
      <c r="T8355" t="n">
        <v>30</v>
      </c>
      <c r="U8355">
        <f>T8355*S8355*R8355</f>
        <v>127609.51387687158</v>
      </c>
      <c r="V8355">
        <f>1/U8355</f>
        <v>7.8364063118748679E-6</v>
      </c>
    </row>
    <row r="8356" ht="16" customHeight="1" s="29">
      <c r="A8356" t="inlineStr">
        <is>
          <t>photovoltaic slanted-roof installation, 3kWp, CIS, panel, mounted, on roof</t>
        </is>
      </c>
      <c r="B8356" s="30">
        <f>P8356*V8356</f>
        <v>1.1454048171703855E-7</v>
      </c>
      <c r="C8356" t="inlineStr">
        <is>
          <t>CH</t>
        </is>
      </c>
      <c r="D8356" t="inlineStr">
        <is>
          <t>unit</t>
        </is>
      </c>
      <c r="F8356" t="inlineStr">
        <is>
          <t>technosphere</t>
        </is>
      </c>
      <c r="G8356" t="n">
        <v>2</v>
      </c>
      <c r="H8356" t="n">
        <v>-16.88405011147741</v>
      </c>
      <c r="I8356" t="n">
        <v>0.09798894162072011</v>
      </c>
      <c r="J8356" t="inlineStr">
        <is>
          <t>(2,2,1,1,1,3); Calculation with average annual yield and share of technologies. Lifetime: 30a.</t>
        </is>
      </c>
      <c r="L8356" t="inlineStr">
        <is>
          <t>photovoltaic slanted-roof installation, 3kWp, CIS, panel, mounted, on roof</t>
        </is>
      </c>
      <c r="N8356" t="inlineStr">
        <is>
          <t>all</t>
        </is>
      </c>
      <c r="O8356" t="n">
        <v>1</v>
      </c>
      <c r="P8356" s="30">
        <f>INDEX(parameters!$D$41:$AG$178,MATCH('PV (extension)'!B8324,parameters!$C$41:$C$178,0),MATCH('PV (extension)'!A8356,parameters!$D$5:$AG$5,0))/O8356</f>
        <v>1.4616455191133988E-2</v>
      </c>
      <c r="Q8356" s="3" t="inlineStr">
        <is>
          <t>roof-top</t>
        </is>
      </c>
      <c r="R8356">
        <f>INDEX(parameters!$C$196:$EJ$198,MATCH('PV (extension)'!Q8356,parameters!$B$196:$B$198,0),MATCH('PV (extension)'!B8324,parameters!$C$195:$EJ$195,0))</f>
        <v>1417.8834875207954</v>
      </c>
      <c r="S8356" t="n">
        <v>3</v>
      </c>
      <c r="T8356" t="n">
        <v>30</v>
      </c>
      <c r="U8356">
        <f>T8356*S8356*R8356</f>
        <v>127609.51387687158</v>
      </c>
      <c r="V8356">
        <f>1/U8356</f>
        <v>7.8364063118748679E-6</v>
      </c>
    </row>
    <row r="8357" ht="16" customHeight="1" s="29">
      <c r="A8357" t="inlineStr">
        <is>
          <t>photovoltaic slanted-roof installation, 3kWp, CdTe, laminated, integrated, on roof</t>
        </is>
      </c>
      <c r="B8357" s="30">
        <f>P8357*V8357</f>
        <v>3.2072053161039222E-9</v>
      </c>
      <c r="C8357" t="inlineStr">
        <is>
          <t>CH</t>
        </is>
      </c>
      <c r="D8357" t="inlineStr">
        <is>
          <t>unit</t>
        </is>
      </c>
      <c r="F8357" t="inlineStr">
        <is>
          <t>technosphere</t>
        </is>
      </c>
      <c r="G8357" t="n">
        <v>2</v>
      </c>
      <c r="H8357" t="n">
        <v>-19.50639655088546</v>
      </c>
      <c r="I8357" t="n">
        <v>0.09798894162072011</v>
      </c>
      <c r="J8357" t="inlineStr">
        <is>
          <t>(2,2,1,1,1,3); Calculation with average annual yield and share of technologies. Lifetime: 30a.</t>
        </is>
      </c>
      <c r="L8357" t="inlineStr">
        <is>
          <t>photovoltaic slanted-roof installation, 3kWp, CdTe, laminated, integrated, on roof</t>
        </is>
      </c>
      <c r="N8357" t="inlineStr">
        <is>
          <t>all</t>
        </is>
      </c>
      <c r="O8357" t="n">
        <v>1</v>
      </c>
      <c r="P8357" s="30">
        <f>INDEX(parameters!$D$41:$AG$178,MATCH('PV (extension)'!B8324,parameters!$C$41:$C$178,0),MATCH('PV (extension)'!A8357,parameters!$D$5:$AG$5,0))/O8357</f>
        <v>4.0926991129133978E-4</v>
      </c>
      <c r="Q8357" s="3" t="inlineStr">
        <is>
          <t>roof-top</t>
        </is>
      </c>
      <c r="R8357">
        <f>INDEX(parameters!$C$196:$EJ$198,MATCH('PV (extension)'!Q8357,parameters!$B$196:$B$198,0),MATCH('PV (extension)'!B8324,parameters!$C$195:$EJ$195,0))</f>
        <v>1417.8834875207954</v>
      </c>
      <c r="S8357" t="n">
        <v>3</v>
      </c>
      <c r="T8357" t="n">
        <v>30</v>
      </c>
      <c r="U8357">
        <f>T8357*S8357*R8357</f>
        <v>127609.51387687158</v>
      </c>
      <c r="V8357">
        <f>1/U8357</f>
        <v>7.8364063118748679E-6</v>
      </c>
    </row>
    <row r="8358" ht="16" customHeight="1" s="29">
      <c r="A8358" t="inlineStr">
        <is>
          <t>photovoltaic slanted-roof installation, 3kWp, multi-Si, laminated, integrated, on roof</t>
        </is>
      </c>
      <c r="B8358" s="30">
        <f>P8358*V8358</f>
        <v>1.9054195192555374E-8</v>
      </c>
      <c r="C8358" t="inlineStr">
        <is>
          <t>APAC</t>
        </is>
      </c>
      <c r="D8358" t="inlineStr">
        <is>
          <t>unit</t>
        </is>
      </c>
      <c r="F8358" t="inlineStr">
        <is>
          <t>technosphere</t>
        </is>
      </c>
      <c r="G8358" t="n">
        <v>2</v>
      </c>
      <c r="H8358" t="n">
        <v>-18.22076487875746</v>
      </c>
      <c r="I8358" t="n">
        <v>0.09798894162072011</v>
      </c>
      <c r="J8358" t="inlineStr">
        <is>
          <t>(2,2,1,1,1,3); Calculation with average annual yield and share of technologies. Lifetime: 30a.</t>
        </is>
      </c>
      <c r="L8358" t="inlineStr">
        <is>
          <t>photovoltaic slanted-roof installation, 3kWp, multi-Si, laminated, integrated, on roof</t>
        </is>
      </c>
      <c r="N8358" t="inlineStr">
        <is>
          <t>all</t>
        </is>
      </c>
      <c r="O8358" t="n">
        <v>1</v>
      </c>
      <c r="P8358" s="30">
        <f>INDEX(parameters!$D$41:$AG$178,MATCH('PV (extension)'!B8324,parameters!$C$41:$C$178,0),MATCH('PV (extension)'!A8358,parameters!$D$5:$AG$5,0))/O8358</f>
        <v>2.4314965858370148E-3</v>
      </c>
      <c r="Q8358" s="3" t="inlineStr">
        <is>
          <t>roof-top</t>
        </is>
      </c>
      <c r="R8358">
        <f>INDEX(parameters!$C$196:$EJ$198,MATCH('PV (extension)'!Q8358,parameters!$B$196:$B$198,0),MATCH('PV (extension)'!B8324,parameters!$C$195:$EJ$195,0))</f>
        <v>1417.8834875207954</v>
      </c>
      <c r="S8358" t="n">
        <v>3</v>
      </c>
      <c r="T8358" t="n">
        <v>30</v>
      </c>
      <c r="U8358">
        <f>T8358*S8358*R8358</f>
        <v>127609.51387687158</v>
      </c>
      <c r="V8358">
        <f>1/U8358</f>
        <v>7.8364063118748679E-6</v>
      </c>
    </row>
    <row r="8359" ht="16" customHeight="1" s="29">
      <c r="A8359" t="inlineStr">
        <is>
          <t>photovoltaic slanted-roof installation, 3kWp, multi-Si, panel, mounted, on roof</t>
        </is>
      </c>
      <c r="B8359" s="30">
        <f>P8359*V8359</f>
        <v>3.2614014244670243E-7</v>
      </c>
      <c r="C8359" t="inlineStr">
        <is>
          <t>APAC</t>
        </is>
      </c>
      <c r="D8359" t="inlineStr">
        <is>
          <t>unit</t>
        </is>
      </c>
      <c r="F8359" t="inlineStr">
        <is>
          <t>technosphere</t>
        </is>
      </c>
      <c r="G8359" t="n">
        <v>2</v>
      </c>
      <c r="H8359" t="n">
        <v>-15.40735416199742</v>
      </c>
      <c r="I8359" t="n">
        <v>0.09798894162072011</v>
      </c>
      <c r="J8359" t="inlineStr">
        <is>
          <t>(2,2,1,1,1,3); Calculation with average annual yield and share of technologies. Lifetime: 30a.</t>
        </is>
      </c>
      <c r="L8359" t="inlineStr">
        <is>
          <t>photovoltaic slanted-roof installation, 3kWp, multi-Si, panel, mounted, on roof</t>
        </is>
      </c>
      <c r="N8359" t="inlineStr">
        <is>
          <t>all</t>
        </is>
      </c>
      <c r="O8359" t="n">
        <v>1</v>
      </c>
      <c r="P8359" s="30">
        <f>INDEX(parameters!$D$41:$AG$178,MATCH('PV (extension)'!B8324,parameters!$C$41:$C$178,0),MATCH('PV (extension)'!A8359,parameters!$D$5:$AG$5,0))/O8359</f>
        <v>4.1618585033357351E-2</v>
      </c>
      <c r="Q8359" s="3" t="inlineStr">
        <is>
          <t>roof-top</t>
        </is>
      </c>
      <c r="R8359">
        <f>INDEX(parameters!$C$196:$EJ$198,MATCH('PV (extension)'!Q8359,parameters!$B$196:$B$198,0),MATCH('PV (extension)'!B8324,parameters!$C$195:$EJ$195,0))</f>
        <v>1417.8834875207954</v>
      </c>
      <c r="S8359" t="n">
        <v>3</v>
      </c>
      <c r="T8359" t="n">
        <v>30</v>
      </c>
      <c r="U8359">
        <f>T8359*S8359*R8359</f>
        <v>127609.51387687158</v>
      </c>
      <c r="V8359">
        <f>1/U8359</f>
        <v>7.8364063118748679E-6</v>
      </c>
    </row>
    <row r="8360" ht="16" customHeight="1" s="29">
      <c r="A8360" t="inlineStr">
        <is>
          <t>photovoltaic slanted-roof installation, 3kWp, single-Si, laminated, integrated, on roof</t>
        </is>
      </c>
      <c r="B8360" s="30">
        <f>P8360*V8360</f>
        <v>1.0070071515922662E-8</v>
      </c>
      <c r="C8360" t="inlineStr">
        <is>
          <t>APAC</t>
        </is>
      </c>
      <c r="D8360" t="inlineStr">
        <is>
          <t>unit</t>
        </is>
      </c>
      <c r="F8360" t="inlineStr">
        <is>
          <t>technosphere</t>
        </is>
      </c>
      <c r="G8360" t="n">
        <v>2</v>
      </c>
      <c r="H8360" t="n">
        <v>-18.85636797425012</v>
      </c>
      <c r="I8360" t="n">
        <v>0.09798894162072011</v>
      </c>
      <c r="J8360" t="inlineStr">
        <is>
          <t>(2,2,1,1,1,3); Calculation with average annual yield and share of technologies. Lifetime: 30a.</t>
        </is>
      </c>
      <c r="L8360" t="inlineStr">
        <is>
          <t>photovoltaic slanted-roof installation, 3kWp, single-Si, laminated, integrated, on roof</t>
        </is>
      </c>
      <c r="N8360" t="inlineStr">
        <is>
          <t>all</t>
        </is>
      </c>
      <c r="O8360" t="n">
        <v>1</v>
      </c>
      <c r="P8360" s="30">
        <f>INDEX(parameters!$D$41:$AG$178,MATCH('PV (extension)'!B8324,parameters!$C$41:$C$178,0),MATCH('PV (extension)'!A8360,parameters!$D$5:$AG$5,0))/O8360</f>
        <v>1.2850369308522222E-3</v>
      </c>
      <c r="Q8360" s="3" t="inlineStr">
        <is>
          <t>roof-top</t>
        </is>
      </c>
      <c r="R8360">
        <f>INDEX(parameters!$C$196:$EJ$198,MATCH('PV (extension)'!Q8360,parameters!$B$196:$B$198,0),MATCH('PV (extension)'!B8324,parameters!$C$195:$EJ$195,0))</f>
        <v>1417.8834875207954</v>
      </c>
      <c r="S8360" t="n">
        <v>3</v>
      </c>
      <c r="T8360" t="n">
        <v>30</v>
      </c>
      <c r="U8360">
        <f>T8360*S8360*R8360</f>
        <v>127609.51387687158</v>
      </c>
      <c r="V8360">
        <f>1/U8360</f>
        <v>7.8364063118748679E-6</v>
      </c>
    </row>
    <row r="8361" ht="16" customHeight="1" s="29">
      <c r="A8361" t="inlineStr">
        <is>
          <t>photovoltaic slanted-roof installation, 3kWp, single-Si, panel, mounted, on roof</t>
        </is>
      </c>
      <c r="B8361" s="30">
        <f>P8361*V8361</f>
        <v>1.704430919639569E-7</v>
      </c>
      <c r="C8361" t="inlineStr">
        <is>
          <t>APAC</t>
        </is>
      </c>
      <c r="D8361" t="inlineStr">
        <is>
          <t>unit</t>
        </is>
      </c>
      <c r="F8361" t="inlineStr">
        <is>
          <t>technosphere</t>
        </is>
      </c>
      <c r="G8361" t="n">
        <v>2</v>
      </c>
      <c r="H8361" t="n">
        <v>-16.04298817847151</v>
      </c>
      <c r="I8361" t="n">
        <v>0.09798894162072011</v>
      </c>
      <c r="J8361" t="inlineStr">
        <is>
          <t>(2,2,1,1,1,3); Calculation with average annual yield and share of technologies. Lifetime: 30a.</t>
        </is>
      </c>
      <c r="L8361" t="inlineStr">
        <is>
          <t>photovoltaic slanted-roof installation, 3kWp, single-Si, panel, mounted, on roof</t>
        </is>
      </c>
      <c r="N8361" t="inlineStr">
        <is>
          <t>all</t>
        </is>
      </c>
      <c r="O8361" t="n">
        <v>1</v>
      </c>
      <c r="P8361" s="30">
        <f>INDEX(parameters!$D$41:$AG$178,MATCH('PV (extension)'!B8324,parameters!$C$41:$C$178,0),MATCH('PV (extension)'!A8361,parameters!$D$5:$AG$5,0))/O8361</f>
        <v>2.1750160109191456E-2</v>
      </c>
      <c r="Q8361" s="3" t="inlineStr">
        <is>
          <t>roof-top</t>
        </is>
      </c>
      <c r="R8361">
        <f>INDEX(parameters!$C$196:$EJ$198,MATCH('PV (extension)'!Q8361,parameters!$B$196:$B$198,0),MATCH('PV (extension)'!B8324,parameters!$C$195:$EJ$195,0))</f>
        <v>1417.8834875207954</v>
      </c>
      <c r="S8361" t="n">
        <v>3</v>
      </c>
      <c r="T8361" t="n">
        <v>30</v>
      </c>
      <c r="U8361">
        <f>T8361*S8361*R8361</f>
        <v>127609.51387687158</v>
      </c>
      <c r="V8361">
        <f>1/U8361</f>
        <v>7.8364063118748679E-6</v>
      </c>
    </row>
    <row r="8362" s="29">
      <c r="A8362" t="inlineStr">
        <is>
          <t>market for tap water</t>
        </is>
      </c>
      <c r="B8362" t="n">
        <v>0.0020721</v>
      </c>
      <c r="C8362" t="inlineStr">
        <is>
          <t>Europe without Switzerland</t>
        </is>
      </c>
      <c r="D8362" t="inlineStr">
        <is>
          <t>kilogram</t>
        </is>
      </c>
      <c r="F8362" t="inlineStr">
        <is>
          <t>technosphere</t>
        </is>
      </c>
      <c r="G8362" t="n">
        <v>2</v>
      </c>
      <c r="H8362" t="n">
        <v>-6.179192693201237</v>
      </c>
      <c r="I8362" t="n">
        <v>0.04340984597628009</v>
      </c>
      <c r="J8362" t="inlineStr">
        <is>
          <t>(2,2,1,1,1,3); Estimation 20l/m2 panel</t>
        </is>
      </c>
      <c r="L8362" t="inlineStr">
        <is>
          <t>tap water</t>
        </is>
      </c>
    </row>
    <row r="8363" s="29">
      <c r="A8363" t="inlineStr">
        <is>
          <t>treatment of wastewater, from residence, capacity 1.1E10l/year</t>
        </is>
      </c>
      <c r="B8363" t="n">
        <v>-1.8649e-06</v>
      </c>
      <c r="C8363" t="inlineStr">
        <is>
          <t>CH</t>
        </is>
      </c>
      <c r="D8363" t="inlineStr">
        <is>
          <t>cubic meter</t>
        </is>
      </c>
      <c r="F8363" t="inlineStr">
        <is>
          <t>technosphere</t>
        </is>
      </c>
      <c r="G8363" t="n">
        <v>2</v>
      </c>
      <c r="H8363" t="n">
        <v>-13.19230312560901</v>
      </c>
      <c r="I8363" t="n">
        <v>0.04340984597628009</v>
      </c>
      <c r="J8363" t="inlineStr">
        <is>
          <t>(2,2,1,1,1,3); Estimation 20l/m2 panel</t>
        </is>
      </c>
      <c r="K8363" t="b">
        <v>1</v>
      </c>
      <c r="L8363" t="inlineStr">
        <is>
          <t>wastewater, from residence</t>
        </is>
      </c>
    </row>
    <row r="8364" s="29"/>
    <row r="8365" customFormat="1" s="28">
      <c r="A8365" s="28" t="inlineStr">
        <is>
          <t>Activity</t>
        </is>
      </c>
      <c r="B8365" s="28" t="inlineStr">
        <is>
          <t>electricity production, photovoltaic, residential</t>
        </is>
      </c>
    </row>
    <row r="8366">
      <c r="A8366" t="inlineStr">
        <is>
          <t>comment</t>
        </is>
      </c>
      <c r="B836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")&amp;HLOOKUP(B8367,parameters!$C$195:$EJ$198,2,0)&amp;" kWh/kWp.
Annual output, Facade: "&amp;HLOOKUP(B8367,parameters!$C$195:$EJ$198,3,0)&amp;" kWh/kWp.
Annual output, Open-ground: "&amp;HLOOKUP(B8367,parameters!$C$195:$EJ$198,4,0)&amp;_xlfn._LONGTEXT("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")&amp;VLOOKUP(B8367,'extension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1416.47910334869 kWh/kWp.
Annual output, Facade: 994.549157670354 kWh/kWp.
Annual output, Open-ground: 1506.8926631369 kWh/kWp.
Amount of solar energy transformed to electricity. Waste heat emission due to losses of electricity in the system.
Technology:  Electricity production with grid-connected photovoltaic power plants.
Time period:  Time of publications
Production volume: 733.4 GWh in 2025.
Sampling:  Statistical data and model calculations
Extrapolations:  Use of PV technology data investigated for other countries (Switzerland). Correction of average yield with Swiss data.
Uncertainty:  None
Author: Romain Sacchi, PSI, romain.sacchi@psi.ch</v>
      </c>
    </row>
    <row r="8367" s="29">
      <c r="A8367" t="inlineStr">
        <is>
          <t>location</t>
        </is>
      </c>
      <c r="B8367" t="inlineStr">
        <is>
          <t>AM</t>
        </is>
      </c>
    </row>
    <row r="8368" s="29">
      <c r="A8368" t="inlineStr">
        <is>
          <t>production amount</t>
        </is>
      </c>
      <c r="B8368" t="n">
        <v>1</v>
      </c>
    </row>
    <row r="8369" s="29">
      <c r="A8369" t="inlineStr">
        <is>
          <t>reference product</t>
        </is>
      </c>
      <c r="B8369" t="inlineStr">
        <is>
          <t>electricity, low voltage</t>
        </is>
      </c>
    </row>
    <row r="8370" s="29">
      <c r="A8370" t="inlineStr">
        <is>
          <t>source</t>
        </is>
      </c>
      <c r="B83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371" s="29">
      <c r="A8371" t="inlineStr">
        <is>
          <t>type</t>
        </is>
      </c>
      <c r="B8371" t="inlineStr">
        <is>
          <t>process</t>
        </is>
      </c>
    </row>
    <row r="8372" s="29">
      <c r="A8372" t="inlineStr">
        <is>
          <t>unit</t>
        </is>
      </c>
      <c r="B8372" t="inlineStr">
        <is>
          <t>kilowatt hour</t>
        </is>
      </c>
    </row>
    <row r="8373" s="29">
      <c r="A8373" t="inlineStr">
        <is>
          <t>Exchanges</t>
        </is>
      </c>
    </row>
    <row r="8374" customFormat="1" s="28">
      <c r="A8374" s="28" t="inlineStr">
        <is>
          <t>name</t>
        </is>
      </c>
      <c r="B8374" s="28" t="inlineStr">
        <is>
          <t>amount</t>
        </is>
      </c>
      <c r="C8374" s="28" t="inlineStr">
        <is>
          <t>location</t>
        </is>
      </c>
      <c r="D8374" s="28" t="inlineStr">
        <is>
          <t>unit</t>
        </is>
      </c>
      <c r="E8374" s="28" t="inlineStr">
        <is>
          <t>categories</t>
        </is>
      </c>
      <c r="F8374" s="28" t="inlineStr">
        <is>
          <t>type</t>
        </is>
      </c>
      <c r="G8374" s="28" t="inlineStr">
        <is>
          <t>uncertainty type</t>
        </is>
      </c>
      <c r="H8374" s="28" t="inlineStr">
        <is>
          <t>reference product</t>
        </is>
      </c>
      <c r="I8374" s="28" t="inlineStr">
        <is>
          <t>comment</t>
        </is>
      </c>
      <c r="J8374" s="28" t="inlineStr">
        <is>
          <t>production volume</t>
        </is>
      </c>
      <c r="K8374" s="28" t="inlineStr">
        <is>
          <t>scope</t>
        </is>
      </c>
      <c r="L8374" s="28" t="inlineStr">
        <is>
          <t>scope share</t>
        </is>
      </c>
      <c r="M8374" s="28" t="inlineStr">
        <is>
          <t>tech share</t>
        </is>
      </c>
      <c r="N8374" s="28" t="inlineStr">
        <is>
          <t>installation</t>
        </is>
      </c>
      <c r="O8374" s="28" t="inlineStr">
        <is>
          <t>productivity</t>
        </is>
      </c>
      <c r="P8374" s="28" t="inlineStr">
        <is>
          <t>kWp</t>
        </is>
      </c>
      <c r="Q8374" s="28" t="inlineStr">
        <is>
          <t>lifetime</t>
        </is>
      </c>
      <c r="R8374" s="28" t="inlineStr">
        <is>
          <t>lifetime production</t>
        </is>
      </c>
      <c r="S8374" s="28" t="inlineStr">
        <is>
          <t>inverted lifetime production</t>
        </is>
      </c>
    </row>
    <row r="8375" s="29">
      <c r="A8375" t="inlineStr">
        <is>
          <t>Energy, solar, converted</t>
        </is>
      </c>
      <c r="B8375" t="n">
        <v>3.8503</v>
      </c>
      <c r="D8375" t="inlineStr">
        <is>
          <t>megajoule</t>
        </is>
      </c>
      <c r="E8375" t="inlineStr">
        <is>
          <t>natural resource::in air</t>
        </is>
      </c>
      <c r="F8375" t="inlineStr">
        <is>
          <t>biosphere</t>
        </is>
      </c>
      <c r="G8375" t="n">
        <v>0</v>
      </c>
      <c r="I8375" t="inlineStr">
        <is>
          <t>(2,2,1,1,1,3); Energy loss in the system</t>
        </is>
      </c>
    </row>
    <row r="8376" s="29">
      <c r="A8376" t="inlineStr">
        <is>
          <t>Heat, waste</t>
        </is>
      </c>
      <c r="B8376" t="n">
        <v>0.25027</v>
      </c>
      <c r="D8376" t="inlineStr">
        <is>
          <t>megajoule</t>
        </is>
      </c>
      <c r="E8376" t="inlineStr">
        <is>
          <t>air</t>
        </is>
      </c>
      <c r="F8376" t="inlineStr">
        <is>
          <t>biosphere</t>
        </is>
      </c>
      <c r="G8376" t="n">
        <v>0</v>
      </c>
      <c r="I8376" t="inlineStr">
        <is>
          <t>(1,na,na,na,na,na); Calculation with average annual output and share of technologies; Average degradation of 10.5% included</t>
        </is>
      </c>
    </row>
    <row r="8377" s="29">
      <c r="A8377" t="inlineStr">
        <is>
          <t>electricity production, photovoltaic, residential</t>
        </is>
      </c>
      <c r="B8377" t="n">
        <v>1</v>
      </c>
      <c r="C8377" t="inlineStr">
        <is>
          <t>AM</t>
        </is>
      </c>
      <c r="D8377" t="inlineStr">
        <is>
          <t>kilowatt hour</t>
        </is>
      </c>
      <c r="E8377" t="inlineStr">
        <is>
          <t>photovoltaic::power plants</t>
        </is>
      </c>
      <c r="F8377" t="inlineStr">
        <is>
          <t>production</t>
        </is>
      </c>
      <c r="G8377" t="n">
        <v>0</v>
      </c>
      <c r="H8377" t="inlineStr">
        <is>
          <t>electricity, low voltage</t>
        </is>
      </c>
      <c r="J8377">
        <f>VLOOKUP(C8377,'extension - production vol'!$B$6:$D$235,3,0)</f>
        <v>733.4</v>
      </c>
    </row>
    <row r="8378" ht="16" customHeight="1" s="29">
      <c r="A8378" t="inlineStr">
        <is>
          <t>photovoltaic slanted-roof installation, 3 kWp, CIS, laminated, integrated, on roof</t>
        </is>
      </c>
      <c r="B8378" s="30">
        <f>M8378*S8378</f>
        <v>4.0160792318654792E-8</v>
      </c>
      <c r="C8378" t="inlineStr">
        <is>
          <t>CH</t>
        </is>
      </c>
      <c r="D8378" t="inlineStr">
        <is>
          <t>unit</t>
        </is>
      </c>
      <c r="F8378" t="inlineStr">
        <is>
          <t>technosphere</t>
        </is>
      </c>
      <c r="G8378" t="n">
        <v>0</v>
      </c>
      <c r="H8378" t="inlineStr">
        <is>
          <t>photovoltaic slanted-roof installation, 3 kWp, CIS, laminated, integrated, on roof</t>
        </is>
      </c>
      <c r="I8378" t="inlineStr">
        <is>
          <t>(2,2,1,1,1,3); Calculation with average annual yield and share of technologies. Lifetime: 30a.</t>
        </is>
      </c>
      <c r="K8378" t="inlineStr">
        <is>
          <t>residential</t>
        </is>
      </c>
      <c r="L8378">
        <f>IF(K8378="residential",VLOOKUP(B8367,parameters!$C$41:$AG$178,18,0),IF(K8378="commercial",1-VLOOKUP(B8367,parameters!$C$41:$AG$178,18,0),1))</f>
        <v>0.17766751537682748</v>
      </c>
      <c r="M8378" s="30">
        <f>INDEX(parameters!$D$41:$AG$178,MATCH('PV (extension)'!B8367,parameters!$C$41:$C$178,0),MATCH('PV (extension)'!A8378,parameters!$D$5:$AG$5,0))/L8378</f>
        <v>5.119823078397083E-3</v>
      </c>
      <c r="N8378" s="3" t="inlineStr">
        <is>
          <t>roof-top</t>
        </is>
      </c>
      <c r="O8378">
        <f>INDEX(parameters!$C$196:$EJ$198,MATCH('PV (extension)'!N8378,parameters!$B$196:$B$198,0),MATCH('PV (extension)'!B8367,parameters!$C$195:$EJ$195,0))</f>
        <v>1416.4791033486858</v>
      </c>
      <c r="P8378" t="n">
        <v>3</v>
      </c>
      <c r="Q8378" t="n">
        <v>30</v>
      </c>
      <c r="R8378">
        <f>Q8378*P8378*O8378</f>
        <v>127483.11930138172</v>
      </c>
      <c r="S8378">
        <f>1/R8378</f>
        <v>7.8441758052366826E-6</v>
      </c>
    </row>
    <row r="8379" ht="16" customHeight="1" s="29">
      <c r="A8379" t="inlineStr">
        <is>
          <t>photovoltaic slanted-roof installation, 3 kWp, CdTe, panel, mounted, on roof</t>
        </is>
      </c>
      <c r="B8379" s="30">
        <f>M8379*S8379</f>
        <v>2.6194098272025312E-7</v>
      </c>
      <c r="C8379" t="inlineStr">
        <is>
          <t>CH</t>
        </is>
      </c>
      <c r="D8379" t="inlineStr">
        <is>
          <t>unit</t>
        </is>
      </c>
      <c r="F8379" t="inlineStr">
        <is>
          <t>technosphere</t>
        </is>
      </c>
      <c r="G8379" t="n">
        <v>0</v>
      </c>
      <c r="H8379" t="inlineStr">
        <is>
          <t>photovoltaic slanted-roof installation, 3 kWp, CdTe, panel, mounted, on roof</t>
        </is>
      </c>
      <c r="I8379" t="inlineStr">
        <is>
          <t>(2,2,1,1,1,3); Calculation with average annual yield and share of technologies. Lifetime: 30a.</t>
        </is>
      </c>
      <c r="K8379" t="inlineStr">
        <is>
          <t>residential</t>
        </is>
      </c>
      <c r="L8379">
        <f>L8378</f>
        <v>0.17766751537682748</v>
      </c>
      <c r="M8379" s="30">
        <f>INDEX(parameters!$D$41:$AG$178,MATCH('PV (extension)'!B8367,parameters!$C$41:$C$178,0),MATCH('PV (extension)'!A8379,parameters!$D$5:$AG$5,0))/L8379</f>
        <v>3.3393053550047194E-2</v>
      </c>
      <c r="N8379" s="3" t="inlineStr">
        <is>
          <t>roof-top</t>
        </is>
      </c>
      <c r="O8379">
        <f>INDEX(parameters!$C$196:$EJ$198,MATCH('PV (extension)'!N8379,parameters!$B$196:$B$198,0),MATCH('PV (extension)'!B8367,parameters!$C$195:$EJ$195,0))</f>
        <v>1416.4791033486858</v>
      </c>
      <c r="P8379" t="n">
        <v>3</v>
      </c>
      <c r="Q8379" t="n">
        <v>30</v>
      </c>
      <c r="R8379">
        <f>Q8379*P8379*O8379</f>
        <v>127483.11930138172</v>
      </c>
      <c r="S8379">
        <f>1/R8379</f>
        <v>7.8441758052366826E-6</v>
      </c>
    </row>
    <row r="8380" ht="16" customHeight="1" s="29">
      <c r="A8380" t="inlineStr">
        <is>
          <t>photovoltaic slanted-roof installation, 3 kWp, micro-Si, laminated, integrated, on roof</t>
        </is>
      </c>
      <c r="B8380" s="30">
        <f>M8380*S8380</f>
        <v>4.0587721180265199E-9</v>
      </c>
      <c r="C8380" t="inlineStr">
        <is>
          <t>RER</t>
        </is>
      </c>
      <c r="D8380" t="inlineStr">
        <is>
          <t>unit</t>
        </is>
      </c>
      <c r="F8380" t="inlineStr">
        <is>
          <t>technosphere</t>
        </is>
      </c>
      <c r="G8380" t="n">
        <v>0</v>
      </c>
      <c r="H8380" t="inlineStr">
        <is>
          <t>photovoltaic slanted-roof installation, 3 kWp, micro-Si, laminated, integrated, on roof</t>
        </is>
      </c>
      <c r="I8380" t="inlineStr">
        <is>
          <t>(2,2,1,1,1,3); Calculation with average annual yield and share of technologies. Lifetime: 30a.</t>
        </is>
      </c>
      <c r="K8380" t="inlineStr">
        <is>
          <t>residential</t>
        </is>
      </c>
      <c r="L8380">
        <f>L8379</f>
        <v>0.17766751537682748</v>
      </c>
      <c r="M8380" s="30">
        <f>INDEX(parameters!$D$41:$AG$178,MATCH('PV (extension)'!B8367,parameters!$C$41:$C$178,0),MATCH('PV (extension)'!A8380,parameters!$D$5:$AG$5,0))/L8380</f>
        <v>5.1742493013949662E-4</v>
      </c>
      <c r="N8380" s="3" t="inlineStr">
        <is>
          <t>roof-top</t>
        </is>
      </c>
      <c r="O8380">
        <f>INDEX(parameters!$C$196:$EJ$198,MATCH('PV (extension)'!N8380,parameters!$B$196:$B$198,0),MATCH('PV (extension)'!B8367,parameters!$C$195:$EJ$195,0))</f>
        <v>1416.4791033486858</v>
      </c>
      <c r="P8380" t="n">
        <v>3</v>
      </c>
      <c r="Q8380" t="n">
        <v>30</v>
      </c>
      <c r="R8380">
        <f>Q8380*P8380*O8380</f>
        <v>127483.11930138172</v>
      </c>
      <c r="S8380">
        <f>1/R8380</f>
        <v>7.8441758052366826E-6</v>
      </c>
    </row>
    <row r="8381" ht="16" customHeight="1" s="29">
      <c r="A8381" t="inlineStr">
        <is>
          <t>photovoltaic slanted-roof installation, 3 kWp, micro-Si, panel, mounted, on roof</t>
        </is>
      </c>
      <c r="B8381" s="30">
        <f>M8381*S8381</f>
        <v>7.056104873854385E-8</v>
      </c>
      <c r="C8381" t="inlineStr">
        <is>
          <t>RER</t>
        </is>
      </c>
      <c r="D8381" t="inlineStr">
        <is>
          <t>unit</t>
        </is>
      </c>
      <c r="F8381" t="inlineStr">
        <is>
          <t>technosphere</t>
        </is>
      </c>
      <c r="G8381" t="n">
        <v>0</v>
      </c>
      <c r="H8381" t="inlineStr">
        <is>
          <t>photovoltaic slanted-roof installation, 3 kWp, micro-Si, panel, mounted, on roof</t>
        </is>
      </c>
      <c r="I8381" t="inlineStr">
        <is>
          <t>(2,2,1,1,1,3); Calculation with average annual yield and share of technologies. Lifetime: 30a.</t>
        </is>
      </c>
      <c r="K8381" t="inlineStr">
        <is>
          <t>residential</t>
        </is>
      </c>
      <c r="L8381">
        <f>L8380</f>
        <v>0.17766751537682748</v>
      </c>
      <c r="M8381" s="30">
        <f>INDEX(parameters!$D$41:$AG$178,MATCH('PV (extension)'!B8367,parameters!$C$41:$C$178,0),MATCH('PV (extension)'!A8381,parameters!$D$5:$AG$5,0))/L8381</f>
        <v>8.9953425943663963E-3</v>
      </c>
      <c r="N8381" s="3" t="inlineStr">
        <is>
          <t>roof-top</t>
        </is>
      </c>
      <c r="O8381">
        <f>INDEX(parameters!$C$196:$EJ$198,MATCH('PV (extension)'!N8381,parameters!$B$196:$B$198,0),MATCH('PV (extension)'!B8367,parameters!$C$195:$EJ$195,0))</f>
        <v>1416.4791033486858</v>
      </c>
      <c r="P8381" t="n">
        <v>3</v>
      </c>
      <c r="Q8381" t="n">
        <v>30</v>
      </c>
      <c r="R8381">
        <f>Q8381*P8381*O8381</f>
        <v>127483.11930138172</v>
      </c>
      <c r="S8381">
        <f>1/R8381</f>
        <v>7.8441758052366826E-6</v>
      </c>
    </row>
    <row r="8382" s="29">
      <c r="A8382" t="inlineStr">
        <is>
          <t>photovoltaic facade installation, 3kWp, multi-Si, laminated, integrated, at building</t>
        </is>
      </c>
      <c r="B8382" s="30">
        <f>M8382*S8382</f>
        <v>2.0665796261467065E-7</v>
      </c>
      <c r="C8382" t="inlineStr">
        <is>
          <t>RER</t>
        </is>
      </c>
      <c r="D8382" t="inlineStr">
        <is>
          <t>unit</t>
        </is>
      </c>
      <c r="F8382" t="inlineStr">
        <is>
          <t>technosphere</t>
        </is>
      </c>
      <c r="G8382" t="n">
        <v>0</v>
      </c>
      <c r="H8382" t="inlineStr">
        <is>
          <t>photovoltaic facade installation, 3kWp, multi-Si, laminated, integrated, at building</t>
        </is>
      </c>
      <c r="I8382" t="inlineStr">
        <is>
          <t>(2,2,1,1,1,3); Calculation with average annual yield and share of technologies. Lifetime: 30a.</t>
        </is>
      </c>
      <c r="K8382" t="inlineStr">
        <is>
          <t>residential</t>
        </is>
      </c>
      <c r="L8382">
        <f>L8381</f>
        <v>0.17766751537682748</v>
      </c>
      <c r="M8382" s="30">
        <f>INDEX(parameters!$D$41:$AG$178,MATCH('PV (extension)'!B8367,parameters!$C$41:$C$178,0),MATCH('PV (extension)'!A8382,parameters!$D$5:$AG$5,0))/L8382</f>
        <v>1.8497835237986298E-2</v>
      </c>
      <c r="N8382" t="inlineStr">
        <is>
          <t>façade</t>
        </is>
      </c>
      <c r="O8382">
        <f>INDEX(parameters!$C$196:$EJ$198,MATCH('PV (extension)'!N8382,parameters!$B$196:$B$198,0),MATCH('PV (extension)'!B8367,parameters!$C$195:$EJ$195,0))</f>
        <v>994.54915767035402</v>
      </c>
      <c r="P8382" t="n">
        <v>3</v>
      </c>
      <c r="Q8382" t="n">
        <v>30</v>
      </c>
      <c r="R8382">
        <f>Q8382*P8382*O8382</f>
        <v>89509.424190331862</v>
      </c>
      <c r="S8382">
        <f>1/R8382</f>
        <v>1.1172007965034061E-5</v>
      </c>
    </row>
    <row r="8383" s="29">
      <c r="A8383" t="inlineStr">
        <is>
          <t>photovoltaic facade installation, 3kWp, multi-Si, panel, mounted, at building</t>
        </is>
      </c>
      <c r="B8383" s="30">
        <f>M8383*S8383</f>
        <v>2.0267676560993533E-7</v>
      </c>
      <c r="C8383" t="inlineStr">
        <is>
          <t>RER</t>
        </is>
      </c>
      <c r="D8383" t="inlineStr">
        <is>
          <t>unit</t>
        </is>
      </c>
      <c r="F8383" t="inlineStr">
        <is>
          <t>technosphere</t>
        </is>
      </c>
      <c r="G8383" t="n">
        <v>0</v>
      </c>
      <c r="H8383" t="inlineStr">
        <is>
          <t>photovoltaic facade installation, 3kWp, multi-Si, panel, mounted, at building</t>
        </is>
      </c>
      <c r="I8383" t="inlineStr">
        <is>
          <t>(2,2,1,1,1,3); Calculation with average annual yield and share of technologies. Lifetime: 30a.</t>
        </is>
      </c>
      <c r="K8383" t="inlineStr">
        <is>
          <t>residential</t>
        </is>
      </c>
      <c r="L8383">
        <f>L8382</f>
        <v>0.17766751537682748</v>
      </c>
      <c r="M8383" s="30">
        <f>INDEX(parameters!$D$41:$AG$178,MATCH('PV (extension)'!B8367,parameters!$C$41:$C$178,0),MATCH('PV (extension)'!A8383,parameters!$D$5:$AG$5,0))/L8383</f>
        <v>1.8141480586504166E-2</v>
      </c>
      <c r="N8383" t="inlineStr">
        <is>
          <t>façade</t>
        </is>
      </c>
      <c r="O8383">
        <f>INDEX(parameters!$C$196:$EJ$198,MATCH('PV (extension)'!N8383,parameters!$B$196:$B$198,0),MATCH('PV (extension)'!B8367,parameters!$C$195:$EJ$195,0))</f>
        <v>994.54915767035402</v>
      </c>
      <c r="P8383" t="n">
        <v>3</v>
      </c>
      <c r="Q8383" t="n">
        <v>30</v>
      </c>
      <c r="R8383">
        <f>Q8383*P8383*O8383</f>
        <v>89509.424190331862</v>
      </c>
      <c r="S8383">
        <f>1/R8383</f>
        <v>1.1172007965034061E-5</v>
      </c>
    </row>
    <row r="8384" s="29">
      <c r="A8384" t="inlineStr">
        <is>
          <t>photovoltaic facade installation, 3kWp, single-Si, laminated, integrated, at building</t>
        </is>
      </c>
      <c r="B8384" s="30">
        <f>M8384*S8384</f>
        <v>1.0894777094187268E-7</v>
      </c>
      <c r="C8384" t="inlineStr">
        <is>
          <t>RER</t>
        </is>
      </c>
      <c r="D8384" t="inlineStr">
        <is>
          <t>unit</t>
        </is>
      </c>
      <c r="F8384" t="inlineStr">
        <is>
          <t>technosphere</t>
        </is>
      </c>
      <c r="G8384" t="n">
        <v>0</v>
      </c>
      <c r="H8384" t="inlineStr">
        <is>
          <t>photovoltaic facade installation, 3kWp, single-Si, laminated, integrated, at building</t>
        </is>
      </c>
      <c r="I8384" t="inlineStr">
        <is>
          <t>(2,2,1,1,1,3); Calculation with average annual yield and share of technologies. Lifetime: 30a.</t>
        </is>
      </c>
      <c r="K8384" t="inlineStr">
        <is>
          <t>residential</t>
        </is>
      </c>
      <c r="L8384">
        <f>L8383</f>
        <v>0.17766751537682748</v>
      </c>
      <c r="M8384" s="30">
        <f>INDEX(parameters!$D$41:$AG$178,MATCH('PV (extension)'!B8367,parameters!$C$41:$C$178,0),MATCH('PV (extension)'!A8384,parameters!$D$5:$AG$5,0))/L8384</f>
        <v>9.7518522438271929E-3</v>
      </c>
      <c r="N8384" t="inlineStr">
        <is>
          <t>façade</t>
        </is>
      </c>
      <c r="O8384">
        <f>INDEX(parameters!$C$196:$EJ$198,MATCH('PV (extension)'!N8384,parameters!$B$196:$B$198,0),MATCH('PV (extension)'!B8367,parameters!$C$195:$EJ$195,0))</f>
        <v>994.54915767035402</v>
      </c>
      <c r="P8384" t="n">
        <v>3</v>
      </c>
      <c r="Q8384" t="n">
        <v>30</v>
      </c>
      <c r="R8384">
        <f>Q8384*P8384*O8384</f>
        <v>89509.424190331862</v>
      </c>
      <c r="S8384">
        <f>1/R8384</f>
        <v>1.1172007965034061E-5</v>
      </c>
    </row>
    <row r="8385" s="29">
      <c r="A8385" t="inlineStr">
        <is>
          <t>photovoltaic facade installation, 3kWp, single-Si, panel, mounted, at building</t>
        </is>
      </c>
      <c r="B8385" s="30">
        <f>M8385*S8385</f>
        <v>1.0885350400950962E-7</v>
      </c>
      <c r="C8385" t="inlineStr">
        <is>
          <t>RER</t>
        </is>
      </c>
      <c r="D8385" t="inlineStr">
        <is>
          <t>unit</t>
        </is>
      </c>
      <c r="F8385" t="inlineStr">
        <is>
          <t>technosphere</t>
        </is>
      </c>
      <c r="G8385" t="n">
        <v>0</v>
      </c>
      <c r="H8385" t="inlineStr">
        <is>
          <t>photovoltaic facade installation, 3kWp, single-Si, panel, mounted, at building</t>
        </is>
      </c>
      <c r="I8385" t="inlineStr">
        <is>
          <t>(2,2,1,1,1,3); Calculation with average annual yield and share of technologies. Lifetime: 30a.</t>
        </is>
      </c>
      <c r="K8385" t="inlineStr">
        <is>
          <t>residential</t>
        </is>
      </c>
      <c r="L8385">
        <f>L8384</f>
        <v>0.17766751537682748</v>
      </c>
      <c r="M8385" s="30">
        <f>INDEX(parameters!$D$41:$AG$178,MATCH('PV (extension)'!B8367,parameters!$C$41:$C$178,0),MATCH('PV (extension)'!A8385,parameters!$D$5:$AG$5,0))/L8385</f>
        <v>9.7434144649911868E-3</v>
      </c>
      <c r="N8385" t="inlineStr">
        <is>
          <t>façade</t>
        </is>
      </c>
      <c r="O8385">
        <f>INDEX(parameters!$C$196:$EJ$198,MATCH('PV (extension)'!N8385,parameters!$B$196:$B$198,0),MATCH('PV (extension)'!B8367,parameters!$C$195:$EJ$195,0))</f>
        <v>994.54915767035402</v>
      </c>
      <c r="P8385" t="n">
        <v>3</v>
      </c>
      <c r="Q8385" t="n">
        <v>30</v>
      </c>
      <c r="R8385">
        <f>Q8385*P8385*O8385</f>
        <v>89509.424190331862</v>
      </c>
      <c r="S8385">
        <f>1/R8385</f>
        <v>1.1172007965034061E-5</v>
      </c>
    </row>
    <row r="8386" ht="16" customHeight="1" s="29">
      <c r="A8386" t="inlineStr">
        <is>
          <t>photovoltaic flat-roof installation, 3kWp, multi-Si, on roof</t>
        </is>
      </c>
      <c r="B8386" s="30">
        <f>M8386*S8386</f>
        <v>2.2351409992608207E-6</v>
      </c>
      <c r="C8386" t="inlineStr">
        <is>
          <t>RER</t>
        </is>
      </c>
      <c r="D8386" t="inlineStr">
        <is>
          <t>unit</t>
        </is>
      </c>
      <c r="F8386" t="inlineStr">
        <is>
          <t>technosphere</t>
        </is>
      </c>
      <c r="G8386" t="n">
        <v>0</v>
      </c>
      <c r="H8386" t="inlineStr">
        <is>
          <t>photovoltaic flat-roof installation, 3kWp, multi-Si, on roof</t>
        </is>
      </c>
      <c r="I8386" t="inlineStr">
        <is>
          <t>(2,2,1,1,1,3); Calculation with average annual yield and share of technologies. Lifetime: 30a.</t>
        </is>
      </c>
      <c r="K8386" t="inlineStr">
        <is>
          <t>residential</t>
        </is>
      </c>
      <c r="L8386">
        <f>L8385</f>
        <v>0.17766751537682748</v>
      </c>
      <c r="M8386" s="30">
        <f>INDEX(parameters!$D$41:$AG$178,MATCH('PV (extension)'!B8367,parameters!$C$41:$C$178,0),MATCH('PV (extension)'!A8386,parameters!$D$5:$AG$5,0))/L8386</f>
        <v>0.28494274666417674</v>
      </c>
      <c r="N8386" s="3" t="inlineStr">
        <is>
          <t>roof-top</t>
        </is>
      </c>
      <c r="O8386">
        <f>INDEX(parameters!$C$196:$EJ$198,MATCH('PV (extension)'!N8386,parameters!$B$196:$B$198,0),MATCH('PV (extension)'!B8367,parameters!$C$195:$EJ$195,0))</f>
        <v>1416.4791033486858</v>
      </c>
      <c r="P8386" t="n">
        <v>3</v>
      </c>
      <c r="Q8386" t="n">
        <v>30</v>
      </c>
      <c r="R8386">
        <f>Q8386*P8386*O8386</f>
        <v>127483.11930138172</v>
      </c>
      <c r="S8386">
        <f>1/R8386</f>
        <v>7.8441758052366826E-6</v>
      </c>
    </row>
    <row r="8387" ht="16" customHeight="1" s="29">
      <c r="A8387" t="inlineStr">
        <is>
          <t>photovoltaic flat-roof installation, 3kWp, single-Si, on roof</t>
        </is>
      </c>
      <c r="B8387" s="30">
        <f>M8387*S8387</f>
        <v>1.1667112242730318E-6</v>
      </c>
      <c r="C8387" t="inlineStr">
        <is>
          <t>RER</t>
        </is>
      </c>
      <c r="D8387" t="inlineStr">
        <is>
          <t>unit</t>
        </is>
      </c>
      <c r="F8387" t="inlineStr">
        <is>
          <t>technosphere</t>
        </is>
      </c>
      <c r="G8387" t="n">
        <v>0</v>
      </c>
      <c r="H8387" t="inlineStr">
        <is>
          <t>photovoltaic flat-roof installation, 3kWp, single-Si, on roof</t>
        </is>
      </c>
      <c r="I8387" t="inlineStr">
        <is>
          <t>(2,2,1,1,1,3); Calculation with average annual yield and share of technologies. Lifetime: 30a.</t>
        </is>
      </c>
      <c r="K8387" t="inlineStr">
        <is>
          <t>residential</t>
        </is>
      </c>
      <c r="L8387">
        <f>L8386</f>
        <v>0.17766751537682748</v>
      </c>
      <c r="M8387" s="30">
        <f>INDEX(parameters!$D$41:$AG$178,MATCH('PV (extension)'!B8367,parameters!$C$41:$C$178,0),MATCH('PV (extension)'!A8387,parameters!$D$5:$AG$5,0))/L8387</f>
        <v>0.14873598619426004</v>
      </c>
      <c r="N8387" s="3" t="inlineStr">
        <is>
          <t>roof-top</t>
        </is>
      </c>
      <c r="O8387">
        <f>INDEX(parameters!$C$196:$EJ$198,MATCH('PV (extension)'!N8387,parameters!$B$196:$B$198,0),MATCH('PV (extension)'!B8367,parameters!$C$195:$EJ$195,0))</f>
        <v>1416.4791033486858</v>
      </c>
      <c r="P8387" t="n">
        <v>3</v>
      </c>
      <c r="Q8387" t="n">
        <v>30</v>
      </c>
      <c r="R8387">
        <f>Q8387*P8387*O8387</f>
        <v>127483.11930138172</v>
      </c>
      <c r="S8387">
        <f>1/R8387</f>
        <v>7.8441758052366826E-6</v>
      </c>
    </row>
    <row r="8388" ht="16" customHeight="1" s="29">
      <c r="A8388" t="inlineStr">
        <is>
          <t>photovoltaic slanted-roof installation, 3kWp, CIS, panel, mounted, on roof</t>
        </is>
      </c>
      <c r="B8388" s="30">
        <f>M8388*S8388</f>
        <v>6.4532924843037034E-7</v>
      </c>
      <c r="C8388" t="inlineStr">
        <is>
          <t>CH</t>
        </is>
      </c>
      <c r="D8388" t="inlineStr">
        <is>
          <t>unit</t>
        </is>
      </c>
      <c r="F8388" t="inlineStr">
        <is>
          <t>technosphere</t>
        </is>
      </c>
      <c r="G8388" t="n">
        <v>0</v>
      </c>
      <c r="H8388" t="inlineStr">
        <is>
          <t>photovoltaic slanted-roof installation, 3kWp, CIS, panel, mounted, on roof</t>
        </is>
      </c>
      <c r="I8388" t="inlineStr">
        <is>
          <t>(2,2,1,1,1,3); Calculation with average annual yield and share of technologies. Lifetime: 30a.</t>
        </is>
      </c>
      <c r="K8388" t="inlineStr">
        <is>
          <t>residential</t>
        </is>
      </c>
      <c r="L8388">
        <f>L8387</f>
        <v>0.17766751537682748</v>
      </c>
      <c r="M8388" s="30">
        <f>INDEX(parameters!$D$41:$AG$178,MATCH('PV (extension)'!B8367,parameters!$C$41:$C$178,0),MATCH('PV (extension)'!A8388,parameters!$D$5:$AG$5,0))/L8388</f>
        <v>8.2268585566319899E-2</v>
      </c>
      <c r="N8388" s="3" t="inlineStr">
        <is>
          <t>roof-top</t>
        </is>
      </c>
      <c r="O8388">
        <f>INDEX(parameters!$C$196:$EJ$198,MATCH('PV (extension)'!N8388,parameters!$B$196:$B$198,0),MATCH('PV (extension)'!B8367,parameters!$C$195:$EJ$195,0))</f>
        <v>1416.4791033486858</v>
      </c>
      <c r="P8388" t="n">
        <v>3</v>
      </c>
      <c r="Q8388" t="n">
        <v>30</v>
      </c>
      <c r="R8388">
        <f>Q8388*P8388*O8388</f>
        <v>127483.11930138172</v>
      </c>
      <c r="S8388">
        <f>1/R8388</f>
        <v>7.8441758052366826E-6</v>
      </c>
    </row>
    <row r="8389" ht="16" customHeight="1" s="29">
      <c r="A8389" t="inlineStr">
        <is>
          <t>photovoltaic slanted-roof installation, 3kWp, CdTe, laminated, integrated, on roof</t>
        </is>
      </c>
      <c r="B8389" s="30">
        <f>M8389*S8389</f>
        <v>1.8069623640279767E-8</v>
      </c>
      <c r="C8389" t="inlineStr">
        <is>
          <t>CH</t>
        </is>
      </c>
      <c r="D8389" t="inlineStr">
        <is>
          <t>unit</t>
        </is>
      </c>
      <c r="F8389" t="inlineStr">
        <is>
          <t>technosphere</t>
        </is>
      </c>
      <c r="G8389" t="n">
        <v>0</v>
      </c>
      <c r="H8389" t="inlineStr">
        <is>
          <t>photovoltaic slanted-roof installation, 3kWp, CdTe, laminated, integrated, on roof</t>
        </is>
      </c>
      <c r="I8389" t="inlineStr">
        <is>
          <t>(2,2,1,1,1,3); Calculation with average annual yield and share of technologies. Lifetime: 30a.</t>
        </is>
      </c>
      <c r="K8389" t="inlineStr">
        <is>
          <t>residential</t>
        </is>
      </c>
      <c r="L8389">
        <f>L8388</f>
        <v>0.17766751537682748</v>
      </c>
      <c r="M8389" s="30">
        <f>INDEX(parameters!$D$41:$AG$178,MATCH('PV (extension)'!B8367,parameters!$C$41:$C$178,0),MATCH('PV (extension)'!A8389,parameters!$D$5:$AG$5,0))/L8389</f>
        <v>2.3035719862648527E-3</v>
      </c>
      <c r="N8389" s="3" t="inlineStr">
        <is>
          <t>roof-top</t>
        </is>
      </c>
      <c r="O8389">
        <f>INDEX(parameters!$C$196:$EJ$198,MATCH('PV (extension)'!N8389,parameters!$B$196:$B$198,0),MATCH('PV (extension)'!B8367,parameters!$C$195:$EJ$195,0))</f>
        <v>1416.4791033486858</v>
      </c>
      <c r="P8389" t="n">
        <v>3</v>
      </c>
      <c r="Q8389" t="n">
        <v>30</v>
      </c>
      <c r="R8389">
        <f>Q8389*P8389*O8389</f>
        <v>127483.11930138172</v>
      </c>
      <c r="S8389">
        <f>1/R8389</f>
        <v>7.8441758052366826E-6</v>
      </c>
    </row>
    <row r="8390" ht="16" customHeight="1" s="29">
      <c r="A8390" t="inlineStr">
        <is>
          <t>photovoltaic slanted-roof installation, 3kWp, multi-Si, laminated, integrated, on roof</t>
        </is>
      </c>
      <c r="B8390" s="30">
        <f>M8390*S8390</f>
        <v>1.0735269555993319E-7</v>
      </c>
      <c r="C8390" t="inlineStr">
        <is>
          <t>RER</t>
        </is>
      </c>
      <c r="D8390" t="inlineStr">
        <is>
          <t>unit</t>
        </is>
      </c>
      <c r="F8390" t="inlineStr">
        <is>
          <t>technosphere</t>
        </is>
      </c>
      <c r="G8390" t="n">
        <v>0</v>
      </c>
      <c r="H8390" t="inlineStr">
        <is>
          <t>photovoltaic slanted-roof installation, 3kWp, multi-Si, laminated, integrated, on roof</t>
        </is>
      </c>
      <c r="I8390" t="inlineStr">
        <is>
          <t>(2,2,1,1,1,3); Calculation with average annual yield and share of technologies. Lifetime: 30a.</t>
        </is>
      </c>
      <c r="K8390" t="inlineStr">
        <is>
          <t>residential</t>
        </is>
      </c>
      <c r="L8390">
        <f>L8389</f>
        <v>0.17766751537682748</v>
      </c>
      <c r="M8390" s="30">
        <f>INDEX(parameters!$D$41:$AG$178,MATCH('PV (extension)'!B8367,parameters!$C$41:$C$178,0),MATCH('PV (extension)'!A8390,parameters!$D$5:$AG$5,0))/L8390</f>
        <v>1.3685656495391874E-2</v>
      </c>
      <c r="N8390" s="3" t="inlineStr">
        <is>
          <t>roof-top</t>
        </is>
      </c>
      <c r="O8390">
        <f>INDEX(parameters!$C$196:$EJ$198,MATCH('PV (extension)'!N8390,parameters!$B$196:$B$198,0),MATCH('PV (extension)'!B8367,parameters!$C$195:$EJ$195,0))</f>
        <v>1416.4791033486858</v>
      </c>
      <c r="P8390" t="n">
        <v>3</v>
      </c>
      <c r="Q8390" t="n">
        <v>30</v>
      </c>
      <c r="R8390">
        <f>Q8390*P8390*O8390</f>
        <v>127483.11930138172</v>
      </c>
      <c r="S8390">
        <f>1/R8390</f>
        <v>7.8441758052366826E-6</v>
      </c>
    </row>
    <row r="8391" ht="16" customHeight="1" s="29">
      <c r="A8391" t="inlineStr">
        <is>
          <t>photovoltaic slanted-roof installation, 3kWp, multi-Si, panel, mounted, on roof</t>
        </is>
      </c>
      <c r="B8391" s="30">
        <f>M8391*S8391</f>
        <v>1.837496838262346E-6</v>
      </c>
      <c r="C8391" t="inlineStr">
        <is>
          <t>RER</t>
        </is>
      </c>
      <c r="D8391" t="inlineStr">
        <is>
          <t>unit</t>
        </is>
      </c>
      <c r="F8391" t="inlineStr">
        <is>
          <t>technosphere</t>
        </is>
      </c>
      <c r="G8391" t="n">
        <v>0</v>
      </c>
      <c r="H8391" t="inlineStr">
        <is>
          <t>photovoltaic slanted-roof installation, 3kWp, multi-Si, panel, mounted, on roof</t>
        </is>
      </c>
      <c r="I8391" t="inlineStr">
        <is>
          <t>(2,2,1,1,1,3); Calculation with average annual yield and share of technologies. Lifetime: 30a.</t>
        </is>
      </c>
      <c r="K8391" t="inlineStr">
        <is>
          <t>residential</t>
        </is>
      </c>
      <c r="L8391">
        <f>L8390</f>
        <v>0.17766751537682748</v>
      </c>
      <c r="M8391" s="30">
        <f>INDEX(parameters!$D$41:$AG$178,MATCH('PV (extension)'!B8367,parameters!$C$41:$C$178,0),MATCH('PV (extension)'!A8391,parameters!$D$5:$AG$5,0))/L8391</f>
        <v>0.23424982864811036</v>
      </c>
      <c r="N8391" s="3" t="inlineStr">
        <is>
          <t>roof-top</t>
        </is>
      </c>
      <c r="O8391">
        <f>INDEX(parameters!$C$196:$EJ$198,MATCH('PV (extension)'!N8391,parameters!$B$196:$B$198,0),MATCH('PV (extension)'!B8367,parameters!$C$195:$EJ$195,0))</f>
        <v>1416.4791033486858</v>
      </c>
      <c r="P8391" t="n">
        <v>3</v>
      </c>
      <c r="Q8391" t="n">
        <v>30</v>
      </c>
      <c r="R8391">
        <f>Q8391*P8391*O8391</f>
        <v>127483.11930138172</v>
      </c>
      <c r="S8391">
        <f>1/R8391</f>
        <v>7.8441758052366826E-6</v>
      </c>
    </row>
    <row r="8392" ht="16" customHeight="1" s="29">
      <c r="A8392" t="inlineStr">
        <is>
          <t>photovoltaic slanted-roof installation, 3kWp, single-Si, laminated, integrated, on roof</t>
        </is>
      </c>
      <c r="B8392" s="30">
        <f>M8392*S8392</f>
        <v>5.6735501593789435E-8</v>
      </c>
      <c r="C8392" t="inlineStr">
        <is>
          <t>RER</t>
        </is>
      </c>
      <c r="D8392" t="inlineStr">
        <is>
          <t>unit</t>
        </is>
      </c>
      <c r="F8392" t="inlineStr">
        <is>
          <t>technosphere</t>
        </is>
      </c>
      <c r="G8392" t="n">
        <v>0</v>
      </c>
      <c r="H8392" t="inlineStr">
        <is>
          <t>photovoltaic slanted-roof installation, 3kWp, single-Si, laminated, integrated, on roof</t>
        </is>
      </c>
      <c r="I8392" t="inlineStr">
        <is>
          <t>(2,2,1,1,1,3); Calculation with average annual yield and share of technologies. Lifetime: 30a.</t>
        </is>
      </c>
      <c r="K8392" t="inlineStr">
        <is>
          <t>residential</t>
        </is>
      </c>
      <c r="L8392">
        <f>L8391</f>
        <v>0.17766751537682748</v>
      </c>
      <c r="M8392" s="30">
        <f>INDEX(parameters!$D$41:$AG$178,MATCH('PV (extension)'!B8367,parameters!$C$41:$C$178,0),MATCH('PV (extension)'!A8392,parameters!$D$5:$AG$5,0))/L8392</f>
        <v>7.2328187183047909E-3</v>
      </c>
      <c r="N8392" s="3" t="inlineStr">
        <is>
          <t>roof-top</t>
        </is>
      </c>
      <c r="O8392">
        <f>INDEX(parameters!$C$196:$EJ$198,MATCH('PV (extension)'!N8392,parameters!$B$196:$B$198,0),MATCH('PV (extension)'!B8367,parameters!$C$195:$EJ$195,0))</f>
        <v>1416.4791033486858</v>
      </c>
      <c r="P8392" t="n">
        <v>3</v>
      </c>
      <c r="Q8392" t="n">
        <v>30</v>
      </c>
      <c r="R8392">
        <f>Q8392*P8392*O8392</f>
        <v>127483.11930138172</v>
      </c>
      <c r="S8392">
        <f>1/R8392</f>
        <v>7.8441758052366826E-6</v>
      </c>
    </row>
    <row r="8393" ht="16" customHeight="1" s="29">
      <c r="A8393" t="inlineStr">
        <is>
          <t>photovoltaic slanted-roof installation, 3kWp, single-Si, panel, mounted, on roof</t>
        </is>
      </c>
      <c r="B8393" s="30">
        <f>M8393*S8393</f>
        <v>9.602885441757912E-7</v>
      </c>
      <c r="C8393" t="inlineStr">
        <is>
          <t>RER</t>
        </is>
      </c>
      <c r="D8393" t="inlineStr">
        <is>
          <t>unit</t>
        </is>
      </c>
      <c r="F8393" t="inlineStr">
        <is>
          <t>technosphere</t>
        </is>
      </c>
      <c r="G8393" t="n">
        <v>0</v>
      </c>
      <c r="H8393" t="inlineStr">
        <is>
          <t>photovoltaic slanted-roof installation, 3kWp, single-Si, panel, mounted, on roof</t>
        </is>
      </c>
      <c r="I8393" t="inlineStr">
        <is>
          <t>(2,2,1,1,1,3); Calculation with average annual yield and share of technologies. Lifetime: 30a.</t>
        </is>
      </c>
      <c r="K8393" t="inlineStr">
        <is>
          <t>residential</t>
        </is>
      </c>
      <c r="L8393">
        <f>L8392</f>
        <v>0.17766751537682748</v>
      </c>
      <c r="M8393" s="30">
        <f>INDEX(parameters!$D$41:$AG$178,MATCH('PV (extension)'!B8367,parameters!$C$41:$C$178,0),MATCH('PV (extension)'!A8393,parameters!$D$5:$AG$5,0))/L8393</f>
        <v>0.12242057904091255</v>
      </c>
      <c r="N8393" s="3" t="inlineStr">
        <is>
          <t>roof-top</t>
        </is>
      </c>
      <c r="O8393">
        <f>INDEX(parameters!$C$196:$EJ$198,MATCH('PV (extension)'!N8393,parameters!$B$196:$B$198,0),MATCH('PV (extension)'!B8367,parameters!$C$195:$EJ$195,0))</f>
        <v>1416.4791033486858</v>
      </c>
      <c r="P8393" t="n">
        <v>3</v>
      </c>
      <c r="Q8393" t="n">
        <v>30</v>
      </c>
      <c r="R8393">
        <f>Q8393*P8393*O8393</f>
        <v>127483.11930138172</v>
      </c>
      <c r="S8393">
        <f>1/R8393</f>
        <v>7.8441758052366826E-6</v>
      </c>
    </row>
    <row r="8394" s="29">
      <c r="A8394" t="inlineStr">
        <is>
          <t>market for tap water</t>
        </is>
      </c>
      <c r="B8394" t="n">
        <v>0.0037026</v>
      </c>
      <c r="C8394" t="inlineStr">
        <is>
          <t>Europe without Switzerland</t>
        </is>
      </c>
      <c r="D8394" t="inlineStr">
        <is>
          <t>kilogram</t>
        </is>
      </c>
      <c r="F8394" t="inlineStr">
        <is>
          <t>technosphere</t>
        </is>
      </c>
      <c r="G8394" t="n">
        <v>0</v>
      </c>
      <c r="H8394" t="inlineStr">
        <is>
          <t>tap water</t>
        </is>
      </c>
      <c r="I8394" t="inlineStr">
        <is>
          <t>(2,2,1,1,1,3); Estimation 20l/m2 panel</t>
        </is>
      </c>
    </row>
    <row r="8395" s="29">
      <c r="A8395" t="inlineStr">
        <is>
          <t>treatment of wastewater, from residence, capacity 1.1E10l/year</t>
        </is>
      </c>
      <c r="B8395" t="n">
        <v>-3.3323e-06</v>
      </c>
      <c r="C8395" t="inlineStr">
        <is>
          <t>CH</t>
        </is>
      </c>
      <c r="D8395" t="inlineStr">
        <is>
          <t>cubic meter</t>
        </is>
      </c>
      <c r="F8395" t="inlineStr">
        <is>
          <t>technosphere</t>
        </is>
      </c>
      <c r="G8395" t="n">
        <v>0</v>
      </c>
      <c r="H8395" t="inlineStr">
        <is>
          <t>wastewater, from residence</t>
        </is>
      </c>
      <c r="I8395" t="inlineStr">
        <is>
          <t>(2,2,1,1,1,3); Estimation 20l/m2 panel</t>
        </is>
      </c>
    </row>
    <row r="8396" s="29"/>
    <row r="8397" customFormat="1" s="28">
      <c r="A8397" s="28" t="inlineStr">
        <is>
          <t>Activity</t>
        </is>
      </c>
      <c r="B8397" s="28" t="inlineStr">
        <is>
          <t>electricity production, photovoltaic, commercial</t>
        </is>
      </c>
    </row>
    <row r="8398">
      <c r="A8398" t="inlineStr">
        <is>
          <t>comment</t>
        </is>
      </c>
      <c r="B839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")&amp;HLOOKUP(B8399,parameters!$C$195:$EJ$198,2,0)&amp;" kWh/kWp.
Annual output, Facade: "&amp;HLOOKUP(B8399,parameters!$C$195:$EJ$198,3,0)&amp;" kWh/kWp.
Annual output, Open-ground: "&amp;HLOOKUP(B8399,parameters!$C$195:$EJ$198,4,0)&amp;_xlfn._LONGTEXT("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")&amp;VLOOKUP(B8399,'extension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1416.47910334869 kWh/kWp.
Annual output, Facade: 994.549157670354 kWh/kWp.
Annual output, Open-ground: 1506.8926631369 kWh/kWp.
Amount of solar energy transformed to electricity. Waste heat emission due to losses of electricity in the system.
Technology:  Electricity production with grid-connected photovoltaic power plants.
Time period:  Time of publications
Production volume: 733.4 GWh in 2025.
Sampling:  Statistical data and model calculations
Extrapolations:  Use of PV technology data investigated for other countries (Switzerland). Correction of average yield with Swiss data.
Uncertainty:  None
Author: Romain Sacchi, PSI, romain.sacchi@psi.ch</v>
      </c>
    </row>
    <row r="8399" s="29">
      <c r="A8399" t="inlineStr">
        <is>
          <t>location</t>
        </is>
      </c>
      <c r="B8399" t="inlineStr">
        <is>
          <t>AM</t>
        </is>
      </c>
    </row>
    <row r="8400" s="29">
      <c r="A8400" t="inlineStr">
        <is>
          <t>production amount</t>
        </is>
      </c>
      <c r="B8400" t="n">
        <v>1</v>
      </c>
    </row>
    <row r="8401" s="29">
      <c r="A8401" t="inlineStr">
        <is>
          <t>reference product</t>
        </is>
      </c>
      <c r="B8401" t="inlineStr">
        <is>
          <t>electricity, low voltage</t>
        </is>
      </c>
    </row>
    <row r="8402" s="29">
      <c r="A8402" t="inlineStr">
        <is>
          <t>source</t>
        </is>
      </c>
      <c r="B84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03" s="29">
      <c r="A8403" t="inlineStr">
        <is>
          <t>type</t>
        </is>
      </c>
      <c r="B8403" t="inlineStr">
        <is>
          <t>process</t>
        </is>
      </c>
    </row>
    <row r="8404" s="29">
      <c r="A8404" t="inlineStr">
        <is>
          <t>unit</t>
        </is>
      </c>
      <c r="B8404" t="inlineStr">
        <is>
          <t>kilowatt hour</t>
        </is>
      </c>
    </row>
    <row r="8405" s="29">
      <c r="A8405" t="inlineStr">
        <is>
          <t>Exchanges</t>
        </is>
      </c>
    </row>
    <row r="8406" customFormat="1" s="28">
      <c r="A8406" s="28" t="inlineStr">
        <is>
          <t>name</t>
        </is>
      </c>
      <c r="B8406" s="28" t="inlineStr">
        <is>
          <t>amount</t>
        </is>
      </c>
      <c r="C8406" s="28" t="inlineStr">
        <is>
          <t>location</t>
        </is>
      </c>
      <c r="D8406" s="28" t="inlineStr">
        <is>
          <t>unit</t>
        </is>
      </c>
      <c r="E8406" s="28" t="inlineStr">
        <is>
          <t>categories</t>
        </is>
      </c>
      <c r="F8406" s="28" t="inlineStr">
        <is>
          <t>type</t>
        </is>
      </c>
      <c r="G8406" s="28" t="inlineStr">
        <is>
          <t>uncertainty type</t>
        </is>
      </c>
      <c r="H8406" s="28" t="inlineStr">
        <is>
          <t>reference product</t>
        </is>
      </c>
      <c r="I8406" s="28" t="inlineStr">
        <is>
          <t>comment</t>
        </is>
      </c>
      <c r="J8406" s="28" t="inlineStr">
        <is>
          <t>production volume</t>
        </is>
      </c>
      <c r="K8406" s="28" t="inlineStr">
        <is>
          <t>scope</t>
        </is>
      </c>
      <c r="L8406" s="28" t="inlineStr">
        <is>
          <t>scope share</t>
        </is>
      </c>
      <c r="M8406" s="28" t="inlineStr">
        <is>
          <t>tech share</t>
        </is>
      </c>
      <c r="N8406" s="28" t="inlineStr">
        <is>
          <t>installation</t>
        </is>
      </c>
      <c r="O8406" s="28" t="inlineStr">
        <is>
          <t>productivity</t>
        </is>
      </c>
      <c r="P8406" s="28" t="inlineStr">
        <is>
          <t>kWp</t>
        </is>
      </c>
      <c r="Q8406" s="28" t="inlineStr">
        <is>
          <t>lifetime</t>
        </is>
      </c>
      <c r="R8406" s="28" t="inlineStr">
        <is>
          <t>lifetime production</t>
        </is>
      </c>
      <c r="S8406" s="28" t="inlineStr">
        <is>
          <t>inverted lifetime production</t>
        </is>
      </c>
    </row>
    <row r="8407" s="29">
      <c r="A8407" t="inlineStr">
        <is>
          <t>Energy, solar, converted</t>
        </is>
      </c>
      <c r="B8407" t="n">
        <v>3.8503</v>
      </c>
      <c r="D8407" t="inlineStr">
        <is>
          <t>megajoule</t>
        </is>
      </c>
      <c r="E8407" t="inlineStr">
        <is>
          <t>natural resource::in air</t>
        </is>
      </c>
      <c r="F8407" t="inlineStr">
        <is>
          <t>biosphere</t>
        </is>
      </c>
      <c r="G8407" t="n">
        <v>0</v>
      </c>
      <c r="I8407" t="inlineStr">
        <is>
          <t>(2,2,1,1,1,3); Energy loss in the system</t>
        </is>
      </c>
    </row>
    <row r="8408" s="29">
      <c r="A8408" t="inlineStr">
        <is>
          <t>Heat, waste</t>
        </is>
      </c>
      <c r="B8408" t="n">
        <v>0.25027</v>
      </c>
      <c r="D8408" t="inlineStr">
        <is>
          <t>megajoule</t>
        </is>
      </c>
      <c r="E8408" t="inlineStr">
        <is>
          <t>air</t>
        </is>
      </c>
      <c r="F8408" t="inlineStr">
        <is>
          <t>biosphere</t>
        </is>
      </c>
      <c r="G8408" t="n">
        <v>0</v>
      </c>
      <c r="I8408" t="inlineStr">
        <is>
          <t>(1,na,na,na,na,na); Calculation with average annual output and share of technologies; Average degradation of 10.5% included</t>
        </is>
      </c>
    </row>
    <row r="8409" s="29">
      <c r="A8409" t="inlineStr">
        <is>
          <t>electricity production, photovoltaic, commercial</t>
        </is>
      </c>
      <c r="B8409" t="n">
        <v>1</v>
      </c>
      <c r="C8409" t="inlineStr">
        <is>
          <t>AM</t>
        </is>
      </c>
      <c r="D8409" t="inlineStr">
        <is>
          <t>kilowatt hour</t>
        </is>
      </c>
      <c r="E8409" t="inlineStr">
        <is>
          <t>photovoltaic::power plants</t>
        </is>
      </c>
      <c r="F8409" t="inlineStr">
        <is>
          <t>production</t>
        </is>
      </c>
      <c r="G8409" t="n">
        <v>0</v>
      </c>
      <c r="H8409" t="inlineStr">
        <is>
          <t>electricity, low voltage</t>
        </is>
      </c>
      <c r="J8409">
        <f>VLOOKUP(C8409,'extension - production vol'!$B$6:$D$235,3,0)</f>
        <v>733.4</v>
      </c>
    </row>
    <row r="8410" ht="16" customHeight="1" s="29">
      <c r="A8410" t="inlineStr">
        <is>
          <t>photovoltaic flat-roof installation, 156 kWp, multi-Si, on roof</t>
        </is>
      </c>
      <c r="B8410" s="30">
        <f>M8410*S8410</f>
        <v>1.8520972053089397E-8</v>
      </c>
      <c r="C8410" t="inlineStr">
        <is>
          <t>CH</t>
        </is>
      </c>
      <c r="D8410" t="inlineStr">
        <is>
          <t>unit</t>
        </is>
      </c>
      <c r="F8410" t="inlineStr">
        <is>
          <t>technosphere</t>
        </is>
      </c>
      <c r="G8410" t="n">
        <v>0</v>
      </c>
      <c r="H8410" t="inlineStr">
        <is>
          <t>photovoltaic flat-roof installation, 156 kWp, multi-Si, on roof</t>
        </is>
      </c>
      <c r="I8410" t="inlineStr">
        <is>
          <t>(2,2,1,1,1,3); Calculation with average annual yield and share of technologies. Lifetime: 30a.</t>
        </is>
      </c>
      <c r="K8410" t="inlineStr">
        <is>
          <t>commercial</t>
        </is>
      </c>
      <c r="L8410">
        <f>IF(K8410="residential",VLOOKUP(B8399,parameters!$C$41:$AG$178,18,0),IF(K8410="commercial",1-VLOOKUP(B8399,parameters!$C$41:$AG$178,18,0),1))</f>
        <v>0.82233248462317254</v>
      </c>
      <c r="M8410" s="30">
        <f>INDEX(parameters!$D$41:$AG$178,MATCH('PV (extension)'!B8399,parameters!$C$41:$C$178,0),MATCH('PV (extension)'!A8410,parameters!$D$5:$AG$5,0))/L8410</f>
        <v>0.12277778707072071</v>
      </c>
      <c r="N8410" s="3" t="inlineStr">
        <is>
          <t>roof-top</t>
        </is>
      </c>
      <c r="O8410">
        <f>INDEX(parameters!$C$196:$EJ$198,MATCH('PV (extension)'!N8410,parameters!$B$196:$B$198,0),MATCH('PV (extension)'!B8399,parameters!$C$195:$EJ$195,0))</f>
        <v>1416.4791033486858</v>
      </c>
      <c r="P8410" t="n">
        <v>156</v>
      </c>
      <c r="Q8410" t="n">
        <v>30</v>
      </c>
      <c r="R8410">
        <f>Q8410*P8410*O8410</f>
        <v>6629122.2036718493</v>
      </c>
      <c r="S8410">
        <f>1/R8410</f>
        <v>1.5084953471609005E-7</v>
      </c>
    </row>
    <row r="8411" ht="16" customHeight="1" s="29">
      <c r="A8411" t="inlineStr">
        <is>
          <t>photovoltaic flat-roof installation, 156 kWp, single-Si, on roof</t>
        </is>
      </c>
      <c r="B8411" s="30">
        <f>M8411*S8411</f>
        <v>9.6746845292216632E-9</v>
      </c>
      <c r="C8411" t="inlineStr">
        <is>
          <t>CH</t>
        </is>
      </c>
      <c r="D8411" t="inlineStr">
        <is>
          <t>unit</t>
        </is>
      </c>
      <c r="F8411" t="inlineStr">
        <is>
          <t>technosphere</t>
        </is>
      </c>
      <c r="G8411" t="n">
        <v>0</v>
      </c>
      <c r="H8411" t="inlineStr">
        <is>
          <t>photovoltaic flat-roof installation, 156 kWp, single-Si, on roof</t>
        </is>
      </c>
      <c r="I8411" t="inlineStr">
        <is>
          <t>(2,2,1,1,1,3); Calculation with average annual yield and share of technologies. Lifetime: 30a.</t>
        </is>
      </c>
      <c r="K8411" t="inlineStr">
        <is>
          <t>commercial</t>
        </is>
      </c>
      <c r="L8411">
        <f>L8410</f>
        <v>0.82233248462317254</v>
      </c>
      <c r="M8411" s="30">
        <f>INDEX(parameters!$D$41:$AG$178,MATCH('PV (extension)'!B8399,parameters!$C$41:$C$178,0),MATCH('PV (extension)'!A8411,parameters!$D$5:$AG$5,0))/L8411</f>
        <v>6.4134666026183854E-2</v>
      </c>
      <c r="N8411" s="3" t="inlineStr">
        <is>
          <t>roof-top</t>
        </is>
      </c>
      <c r="O8411">
        <f>INDEX(parameters!$C$196:$EJ$198,MATCH('PV (extension)'!N8411,parameters!$B$196:$B$198,0),MATCH('PV (extension)'!B8399,parameters!$C$195:$EJ$195,0))</f>
        <v>1416.4791033486858</v>
      </c>
      <c r="P8411" t="n">
        <v>156</v>
      </c>
      <c r="Q8411" t="n">
        <v>30</v>
      </c>
      <c r="R8411">
        <f>Q8411*P8411*O8411</f>
        <v>6629122.2036718493</v>
      </c>
      <c r="S8411">
        <f>1/R8411</f>
        <v>1.5084953471609005E-7</v>
      </c>
    </row>
    <row r="8412" s="29">
      <c r="A8412" t="inlineStr">
        <is>
          <t>photovoltaic open ground installation, 570 kWp, CIS, on open ground</t>
        </is>
      </c>
      <c r="B8412" s="30">
        <f>M8412*S8412</f>
        <v>4.7684303827592097E-10</v>
      </c>
      <c r="C8412" t="inlineStr">
        <is>
          <t>RER</t>
        </is>
      </c>
      <c r="D8412" t="inlineStr">
        <is>
          <t>unit</t>
        </is>
      </c>
      <c r="F8412" t="inlineStr">
        <is>
          <t>technosphere</t>
        </is>
      </c>
      <c r="G8412" t="n">
        <v>0</v>
      </c>
      <c r="H8412" t="inlineStr">
        <is>
          <t>photovoltaic open ground installation, 570 kWp, CIS, on open ground</t>
        </is>
      </c>
      <c r="I8412" t="inlineStr">
        <is>
          <t>(2,2,1,1,1,3); Calculation with average annual yield and share of technologies. Lifetime: 30a.</t>
        </is>
      </c>
      <c r="K8412" t="inlineStr">
        <is>
          <t>commercial</t>
        </is>
      </c>
      <c r="L8412">
        <f>L8411</f>
        <v>0.82233248462317254</v>
      </c>
      <c r="M8412" s="30">
        <f>INDEX(parameters!$D$41:$AG$178,MATCH('PV (extension)'!B8399,parameters!$C$41:$C$178,0),MATCH('PV (extension)'!A8412,parameters!$D$5:$AG$5,0))/L8412</f>
        <v>1.2287226816964775E-2</v>
      </c>
      <c r="N8412" t="inlineStr">
        <is>
          <t>central</t>
        </is>
      </c>
      <c r="O8412">
        <f>INDEX(parameters!$C$196:$EJ$198,MATCH('PV (extension)'!N8412,parameters!$B$196:$B$198,0),MATCH('PV (extension)'!B8399,parameters!$C$195:$EJ$195,0))</f>
        <v>1506.8926631369</v>
      </c>
      <c r="P8412" t="n">
        <v>570</v>
      </c>
      <c r="Q8412" t="n">
        <v>30</v>
      </c>
      <c r="R8412">
        <f>Q8412*P8412*O8412</f>
        <v>25767864.539640989</v>
      </c>
      <c r="S8412">
        <f>1/R8412</f>
        <v>3.8808027668013054E-8</v>
      </c>
    </row>
    <row r="8413" s="29">
      <c r="A8413" t="inlineStr">
        <is>
          <t>photovoltaic open ground installation, 570 kWp, CdTe, on open ground</t>
        </is>
      </c>
      <c r="B8413" s="30">
        <f>M8413*S8413</f>
        <v>3.5028522016468389E-9</v>
      </c>
      <c r="C8413" t="inlineStr">
        <is>
          <t>RER</t>
        </is>
      </c>
      <c r="D8413" t="inlineStr">
        <is>
          <t>unit</t>
        </is>
      </c>
      <c r="F8413" t="inlineStr">
        <is>
          <t>technosphere</t>
        </is>
      </c>
      <c r="G8413" t="n">
        <v>0</v>
      </c>
      <c r="H8413" t="inlineStr">
        <is>
          <t>photovoltaic open ground installation, 570 kWp, CdTe, on open ground</t>
        </is>
      </c>
      <c r="I8413" t="inlineStr">
        <is>
          <t>(2,2,1,1,1,3); Calculation with average annual yield and share of technologies. Lifetime: 30a.</t>
        </is>
      </c>
      <c r="K8413" t="inlineStr">
        <is>
          <t>commercial</t>
        </is>
      </c>
      <c r="L8413">
        <f>L8412</f>
        <v>0.82233248462317254</v>
      </c>
      <c r="M8413" s="30">
        <f>INDEX(parameters!$D$41:$AG$178,MATCH('PV (extension)'!B8399,parameters!$C$41:$C$178,0),MATCH('PV (extension)'!A8413,parameters!$D$5:$AG$5,0))/L8413</f>
        <v>9.0261021034418951E-2</v>
      </c>
      <c r="N8413" t="inlineStr">
        <is>
          <t>central</t>
        </is>
      </c>
      <c r="O8413">
        <f>INDEX(parameters!$C$196:$EJ$198,MATCH('PV (extension)'!N8413,parameters!$B$196:$B$198,0),MATCH('PV (extension)'!B8399,parameters!$C$195:$EJ$195,0))</f>
        <v>1506.8926631369</v>
      </c>
      <c r="P8413" t="n">
        <v>570</v>
      </c>
      <c r="Q8413" t="n">
        <v>30</v>
      </c>
      <c r="R8413">
        <f>Q8413*P8413*O8413</f>
        <v>25767864.539640989</v>
      </c>
      <c r="S8413">
        <f>1/R8413</f>
        <v>3.8808027668013054E-8</v>
      </c>
    </row>
    <row r="8414" s="29">
      <c r="A8414" t="inlineStr">
        <is>
          <t>photovoltaic open ground installation, 570 kWp, micro-Si, on open ground</t>
        </is>
      </c>
      <c r="B8414" s="30">
        <f>M8414*S8414</f>
        <v>3.7127747656896291E-11</v>
      </c>
      <c r="C8414" t="inlineStr">
        <is>
          <t>RER</t>
        </is>
      </c>
      <c r="D8414" t="inlineStr">
        <is>
          <t>unit</t>
        </is>
      </c>
      <c r="F8414" t="inlineStr">
        <is>
          <t>technosphere</t>
        </is>
      </c>
      <c r="G8414" t="n">
        <v>0</v>
      </c>
      <c r="H8414" t="inlineStr">
        <is>
          <t>photovoltaic open ground installation, 570 kWp, micro-Si, on open ground</t>
        </is>
      </c>
      <c r="I8414" t="inlineStr">
        <is>
          <t>(2,2,1,1,1,3); Calculation with average annual yield and share of technologies. Lifetime: 30a.</t>
        </is>
      </c>
      <c r="K8414" t="inlineStr">
        <is>
          <t>commercial</t>
        </is>
      </c>
      <c r="L8414">
        <f>L8413</f>
        <v>0.82233248462317254</v>
      </c>
      <c r="M8414" s="30">
        <f>INDEX(parameters!$D$41:$AG$178,MATCH('PV (extension)'!B8399,parameters!$C$41:$C$178,0),MATCH('PV (extension)'!A8414,parameters!$D$5:$AG$5,0))/L8414</f>
        <v>9.5670277228487681E-4</v>
      </c>
      <c r="N8414" t="inlineStr">
        <is>
          <t>central</t>
        </is>
      </c>
      <c r="O8414">
        <f>INDEX(parameters!$C$196:$EJ$198,MATCH('PV (extension)'!N8414,parameters!$B$196:$B$198,0),MATCH('PV (extension)'!B8399,parameters!$C$195:$EJ$195,0))</f>
        <v>1506.8926631369</v>
      </c>
      <c r="P8414" t="n">
        <v>570</v>
      </c>
      <c r="Q8414" t="n">
        <v>30</v>
      </c>
      <c r="R8414">
        <f>Q8414*P8414*O8414</f>
        <v>25767864.539640989</v>
      </c>
      <c r="S8414">
        <f>1/R8414</f>
        <v>3.8808027668013054E-8</v>
      </c>
    </row>
    <row r="8415" s="29">
      <c r="A8415" t="inlineStr">
        <is>
          <t>photovoltaic open ground installation, 570 kWp, multi-Si, on open ground</t>
        </is>
      </c>
      <c r="B8415" s="30">
        <f>M8415*S8415</f>
        <v>1.2424771195720467E-8</v>
      </c>
      <c r="C8415" t="inlineStr">
        <is>
          <t>RER</t>
        </is>
      </c>
      <c r="D8415" t="inlineStr">
        <is>
          <t>unit</t>
        </is>
      </c>
      <c r="F8415" t="inlineStr">
        <is>
          <t>technosphere</t>
        </is>
      </c>
      <c r="G8415" t="n">
        <v>0</v>
      </c>
      <c r="H8415" t="inlineStr">
        <is>
          <t>photovoltaic open ground installation, 570 kWp, multi-Si, on open ground</t>
        </is>
      </c>
      <c r="I8415" t="inlineStr">
        <is>
          <t>(2,2,1,1,1,3); Calculation with average annual yield and share of technologies. Lifetime: 30a.</t>
        </is>
      </c>
      <c r="K8415" t="inlineStr">
        <is>
          <t>commercial</t>
        </is>
      </c>
      <c r="L8415">
        <f>L8414</f>
        <v>0.82233248462317254</v>
      </c>
      <c r="M8415" s="30">
        <f>INDEX(parameters!$D$41:$AG$178,MATCH('PV (extension)'!B8399,parameters!$C$41:$C$178,0),MATCH('PV (extension)'!A8415,parameters!$D$5:$AG$5,0))/L8415</f>
        <v>0.32015982110735819</v>
      </c>
      <c r="N8415" t="inlineStr">
        <is>
          <t>central</t>
        </is>
      </c>
      <c r="O8415">
        <f>INDEX(parameters!$C$196:$EJ$198,MATCH('PV (extension)'!N8415,parameters!$B$196:$B$198,0),MATCH('PV (extension)'!B8399,parameters!$C$195:$EJ$195,0))</f>
        <v>1506.8926631369</v>
      </c>
      <c r="P8415" t="n">
        <v>570</v>
      </c>
      <c r="Q8415" t="n">
        <v>30</v>
      </c>
      <c r="R8415">
        <f>Q8415*P8415*O8415</f>
        <v>25767864.539640989</v>
      </c>
      <c r="S8415">
        <f>1/R8415</f>
        <v>3.8808027668013054E-8</v>
      </c>
    </row>
    <row r="8416" s="29">
      <c r="A8416" t="inlineStr">
        <is>
          <t>photovoltaic open ground installation, 570 kWp, single-Si, on open ground</t>
        </is>
      </c>
      <c r="B8416" s="30">
        <f>M8416*S8416</f>
        <v>6.5906335600936283E-9</v>
      </c>
      <c r="C8416" t="inlineStr">
        <is>
          <t>RER</t>
        </is>
      </c>
      <c r="D8416" t="inlineStr">
        <is>
          <t>unit</t>
        </is>
      </c>
      <c r="F8416" t="inlineStr">
        <is>
          <t>technosphere</t>
        </is>
      </c>
      <c r="G8416" t="n">
        <v>0</v>
      </c>
      <c r="H8416" t="inlineStr">
        <is>
          <t>photovoltaic open ground installation, 570 kWp, single-Si, on open ground</t>
        </is>
      </c>
      <c r="I8416" t="inlineStr">
        <is>
          <t>(2,2,1,1,1,3); Calculation with average annual yield and share of technologies. Lifetime: 30a.</t>
        </is>
      </c>
      <c r="K8416" t="inlineStr">
        <is>
          <t>commercial</t>
        </is>
      </c>
      <c r="L8416">
        <f>L8415</f>
        <v>0.82233248462317254</v>
      </c>
      <c r="M8416" s="30">
        <f>INDEX(parameters!$D$41:$AG$178,MATCH('PV (extension)'!B8399,parameters!$C$41:$C$178,0),MATCH('PV (extension)'!A8416,parameters!$D$5:$AG$5,0))/L8416</f>
        <v>0.16982655280690445</v>
      </c>
      <c r="N8416" t="inlineStr">
        <is>
          <t>central</t>
        </is>
      </c>
      <c r="O8416">
        <f>INDEX(parameters!$C$196:$EJ$198,MATCH('PV (extension)'!N8416,parameters!$B$196:$B$198,0),MATCH('PV (extension)'!B8399,parameters!$C$195:$EJ$195,0))</f>
        <v>1506.8926631369</v>
      </c>
      <c r="P8416" t="n">
        <v>570</v>
      </c>
      <c r="Q8416" t="n">
        <v>30</v>
      </c>
      <c r="R8416">
        <f>Q8416*P8416*O8416</f>
        <v>25767864.539640989</v>
      </c>
      <c r="S8416">
        <f>1/R8416</f>
        <v>3.8808027668013054E-8</v>
      </c>
    </row>
    <row r="8417" ht="16" customHeight="1" s="29">
      <c r="A8417" t="inlineStr">
        <is>
          <t>photovoltaic slanted-roof installation, 93 kWp, multi-Si, laminated, integrated, on roof</t>
        </is>
      </c>
      <c r="B8417" s="30">
        <f>M8417*S8417</f>
        <v>2.0337807112637695E-9</v>
      </c>
      <c r="C8417" t="inlineStr">
        <is>
          <t>CH</t>
        </is>
      </c>
      <c r="D8417" t="inlineStr">
        <is>
          <t>unit</t>
        </is>
      </c>
      <c r="F8417" t="inlineStr">
        <is>
          <t>technosphere</t>
        </is>
      </c>
      <c r="G8417" t="n">
        <v>0</v>
      </c>
      <c r="H8417" t="inlineStr">
        <is>
          <t>photovoltaic slanted-roof installation, 93 kWp, multi-Si, laminated, integrated, on roof</t>
        </is>
      </c>
      <c r="I8417" t="inlineStr">
        <is>
          <t>(2,2,1,1,1,3); Calculation with average annual yield and share of technologies. Lifetime: 30a.</t>
        </is>
      </c>
      <c r="K8417" t="inlineStr">
        <is>
          <t>commercial</t>
        </is>
      </c>
      <c r="L8417">
        <f>L8416</f>
        <v>0.82233248462317254</v>
      </c>
      <c r="M8417" s="30">
        <f>INDEX(parameters!$D$41:$AG$178,MATCH('PV (extension)'!B8399,parameters!$C$41:$C$178,0),MATCH('PV (extension)'!A8417,parameters!$D$5:$AG$5,0))/L8417</f>
        <v>8.0374539804535308E-3</v>
      </c>
      <c r="N8417" s="3" t="inlineStr">
        <is>
          <t>roof-top</t>
        </is>
      </c>
      <c r="O8417">
        <f>INDEX(parameters!$C$196:$EJ$198,MATCH('PV (extension)'!N8417,parameters!$B$196:$B$198,0),MATCH('PV (extension)'!B8399,parameters!$C$195:$EJ$195,0))</f>
        <v>1416.4791033486858</v>
      </c>
      <c r="P8417" t="n">
        <v>93</v>
      </c>
      <c r="Q8417" t="n">
        <v>30</v>
      </c>
      <c r="R8417">
        <f>Q8417*P8417*O8417</f>
        <v>3951976.6983428337</v>
      </c>
      <c r="S8417">
        <f>1/R8417</f>
        <v>2.5303792920118329E-7</v>
      </c>
    </row>
    <row r="8418" ht="16" customHeight="1" s="29">
      <c r="A8418" t="inlineStr">
        <is>
          <t>photovoltaic slanted-roof installation, 93 kWp, multi-Si, panel, mounted, on roof</t>
        </is>
      </c>
      <c r="B8418" s="30">
        <f>M8418*S8418</f>
        <v>3.4485707113765397E-8</v>
      </c>
      <c r="C8418" t="inlineStr">
        <is>
          <t>CH</t>
        </is>
      </c>
      <c r="D8418" t="inlineStr">
        <is>
          <t>unit</t>
        </is>
      </c>
      <c r="F8418" t="inlineStr">
        <is>
          <t>technosphere</t>
        </is>
      </c>
      <c r="G8418" t="n">
        <v>0</v>
      </c>
      <c r="H8418" t="inlineStr">
        <is>
          <t>photovoltaic slanted-roof installation, 93 kWp, multi-Si, panel, mounted, on roof</t>
        </is>
      </c>
      <c r="I8418" t="inlineStr">
        <is>
          <t>(2,2,1,1,1,3); Calculation with average annual yield and share of technologies. Lifetime: 30a.</t>
        </is>
      </c>
      <c r="K8418" t="inlineStr">
        <is>
          <t>commercial</t>
        </is>
      </c>
      <c r="L8418">
        <f>L8417</f>
        <v>0.82233248462317254</v>
      </c>
      <c r="M8418" s="30">
        <f>INDEX(parameters!$D$41:$AG$178,MATCH('PV (extension)'!B8399,parameters!$C$41:$C$178,0),MATCH('PV (extension)'!A8418,parameters!$D$5:$AG$5,0))/L8418</f>
        <v>0.13628671093947653</v>
      </c>
      <c r="N8418" s="3" t="inlineStr">
        <is>
          <t>roof-top</t>
        </is>
      </c>
      <c r="O8418">
        <f>INDEX(parameters!$C$196:$EJ$198,MATCH('PV (extension)'!N8418,parameters!$B$196:$B$198,0),MATCH('PV (extension)'!B8399,parameters!$C$195:$EJ$195,0))</f>
        <v>1416.4791033486858</v>
      </c>
      <c r="P8418" t="n">
        <v>93</v>
      </c>
      <c r="Q8418" t="n">
        <v>30</v>
      </c>
      <c r="R8418">
        <f>Q8418*P8418*O8418</f>
        <v>3951976.6983428337</v>
      </c>
      <c r="S8418">
        <f>1/R8418</f>
        <v>2.5303792920118329E-7</v>
      </c>
    </row>
    <row r="8419" ht="16" customHeight="1" s="29">
      <c r="A8419" t="inlineStr">
        <is>
          <t>photovoltaic slanted-roof installation, 93 kWp, single-Si, laminated, integrated, on roof</t>
        </is>
      </c>
      <c r="B8419" s="30">
        <f>M8419*S8419</f>
        <v>1.0751445890158919E-9</v>
      </c>
      <c r="C8419" t="inlineStr">
        <is>
          <t>CH</t>
        </is>
      </c>
      <c r="D8419" t="inlineStr">
        <is>
          <t>unit</t>
        </is>
      </c>
      <c r="F8419" t="inlineStr">
        <is>
          <t>technosphere</t>
        </is>
      </c>
      <c r="G8419" t="n">
        <v>0</v>
      </c>
      <c r="H8419" t="inlineStr">
        <is>
          <t>photovoltaic slanted-roof installation, 93 kWp, single-Si, laminated, integrated, on roof</t>
        </is>
      </c>
      <c r="I8419" t="inlineStr">
        <is>
          <t>(2,2,1,1,1,3); Calculation with average annual yield and share of technologies. Lifetime: 30a.</t>
        </is>
      </c>
      <c r="K8419" t="inlineStr">
        <is>
          <t>commercial</t>
        </is>
      </c>
      <c r="L8419">
        <f>L8418</f>
        <v>0.82233248462317254</v>
      </c>
      <c r="M8419" s="30">
        <f>INDEX(parameters!$D$41:$AG$178,MATCH('PV (extension)'!B8399,parameters!$C$41:$C$178,0),MATCH('PV (extension)'!A8419,parameters!$D$5:$AG$5,0))/L8419</f>
        <v>4.2489463631401872E-3</v>
      </c>
      <c r="N8419" s="3" t="inlineStr">
        <is>
          <t>roof-top</t>
        </is>
      </c>
      <c r="O8419">
        <f>INDEX(parameters!$C$196:$EJ$198,MATCH('PV (extension)'!N8419,parameters!$B$196:$B$198,0),MATCH('PV (extension)'!B8399,parameters!$C$195:$EJ$195,0))</f>
        <v>1416.4791033486858</v>
      </c>
      <c r="P8419" t="n">
        <v>93</v>
      </c>
      <c r="Q8419" t="n">
        <v>30</v>
      </c>
      <c r="R8419">
        <f>Q8419*P8419*O8419</f>
        <v>3951976.6983428337</v>
      </c>
      <c r="S8419">
        <f>1/R8419</f>
        <v>2.5303792920118329E-7</v>
      </c>
    </row>
    <row r="8420" ht="16" customHeight="1" s="29">
      <c r="A8420" t="inlineStr">
        <is>
          <t>photovoltaic slanted-roof installation, 93 kWp, single-Si, panel, mounted, on roof</t>
        </is>
      </c>
      <c r="B8420" s="30">
        <f>M8420*S8420</f>
        <v>1.8063975979128663E-8</v>
      </c>
      <c r="C8420" t="inlineStr">
        <is>
          <t>CH</t>
        </is>
      </c>
      <c r="D8420" t="inlineStr">
        <is>
          <t>unit</t>
        </is>
      </c>
      <c r="F8420" t="inlineStr">
        <is>
          <t>technosphere</t>
        </is>
      </c>
      <c r="G8420" t="n">
        <v>0</v>
      </c>
      <c r="H8420" t="inlineStr">
        <is>
          <t>photovoltaic slanted-roof installation, 93 kWp, single-Si, panel, mounted, on roof</t>
        </is>
      </c>
      <c r="I8420" t="inlineStr">
        <is>
          <t>(2,2,1,1,1,3); Calculation with average annual yield and share of technologies. Lifetime: 30a.</t>
        </is>
      </c>
      <c r="K8420" t="inlineStr">
        <is>
          <t>commercial</t>
        </is>
      </c>
      <c r="L8420">
        <f>L8419</f>
        <v>0.82233248462317254</v>
      </c>
      <c r="M8420" s="30">
        <f>INDEX(parameters!$D$41:$AG$178,MATCH('PV (extension)'!B8399,parameters!$C$41:$C$178,0),MATCH('PV (extension)'!A8420,parameters!$D$5:$AG$5,0))/L8420</f>
        <v>7.1388412148941149E-2</v>
      </c>
      <c r="N8420" s="3" t="inlineStr">
        <is>
          <t>roof-top</t>
        </is>
      </c>
      <c r="O8420">
        <f>INDEX(parameters!$C$196:$EJ$198,MATCH('PV (extension)'!N8420,parameters!$B$196:$B$198,0),MATCH('PV (extension)'!B8399,parameters!$C$195:$EJ$195,0))</f>
        <v>1416.4791033486858</v>
      </c>
      <c r="P8420" t="n">
        <v>93</v>
      </c>
      <c r="Q8420" t="n">
        <v>30</v>
      </c>
      <c r="R8420">
        <f>Q8420*P8420*O8420</f>
        <v>3951976.6983428337</v>
      </c>
      <c r="S8420">
        <f>1/R8420</f>
        <v>2.5303792920118329E-7</v>
      </c>
    </row>
    <row r="8421" s="29">
      <c r="A8421" t="inlineStr">
        <is>
          <t>market for tap water</t>
        </is>
      </c>
      <c r="B8421" t="n">
        <v>0.0037026</v>
      </c>
      <c r="C8421" t="inlineStr">
        <is>
          <t>Europe without Switzerland</t>
        </is>
      </c>
      <c r="D8421" t="inlineStr">
        <is>
          <t>kilogram</t>
        </is>
      </c>
      <c r="F8421" t="inlineStr">
        <is>
          <t>technosphere</t>
        </is>
      </c>
      <c r="G8421" t="n">
        <v>0</v>
      </c>
      <c r="H8421" t="inlineStr">
        <is>
          <t>tap water</t>
        </is>
      </c>
      <c r="I8421" t="inlineStr">
        <is>
          <t>(2,2,1,1,1,3); Estimation 20l/m2 panel</t>
        </is>
      </c>
      <c r="M8421" s="30" t="n"/>
    </row>
    <row r="8422" s="29">
      <c r="A8422" t="inlineStr">
        <is>
          <t>treatment of wastewater, from residence, capacity 1.1E10l/year</t>
        </is>
      </c>
      <c r="B8422" t="n">
        <v>-3.3323e-06</v>
      </c>
      <c r="C8422" t="inlineStr">
        <is>
          <t>CH</t>
        </is>
      </c>
      <c r="D8422" t="inlineStr">
        <is>
          <t>cubic meter</t>
        </is>
      </c>
      <c r="F8422" t="inlineStr">
        <is>
          <t>technosphere</t>
        </is>
      </c>
      <c r="G8422" t="n">
        <v>0</v>
      </c>
      <c r="H8422" t="inlineStr">
        <is>
          <t>wastewater, from residence</t>
        </is>
      </c>
      <c r="I8422" t="inlineStr">
        <is>
          <t>(2,2,1,1,1,3); Estimation 20l/m2 panel</t>
        </is>
      </c>
      <c r="M8422" s="30" t="n"/>
    </row>
    <row r="8423" s="29">
      <c r="M8423" s="30" t="n"/>
    </row>
    <row r="8424" customFormat="1" s="28">
      <c r="A8424" s="28" t="inlineStr">
        <is>
          <t>Activity</t>
        </is>
      </c>
      <c r="B8424" s="28" t="inlineStr">
        <is>
          <t>electricity production, photovoltaic</t>
        </is>
      </c>
      <c r="M8424" s="30" t="n"/>
    </row>
    <row r="8425">
      <c r="A8425" t="inlineStr">
        <is>
          <t>comment</t>
        </is>
      </c>
      <c r="B842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")&amp;HLOOKUP(B8426,parameters!$C$195:$EJ$198,2,0)&amp;" kWh/kWp.
Annual output, Facade: "&amp;HLOOKUP(B8426,parameters!$C$195:$EJ$198,3,0)&amp;" kWh/kWp.
Annual output, Open-ground: "&amp;HLOOKUP(B8426,parameters!$C$195:$EJ$198,4,0)&amp;_xlfn._LONGTEXT("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")&amp;VLOOKUP(B8426,'extension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1416.47910334869 kWh/kWp.
Annual output, Facade: 994.549157670354 kWh/kWp.
Annual output, Open-ground: 1506.8926631369 kWh/kWp.
Amount of solar energy transformed to electricity. Waste heat emission due to losses of electricity in the system.
Technology:  Electricity production with grid-connected photovoltaic power plants.
Time period:  Time of publications
Production volume: 733.4 GWh in 2025.
Sampling:  Statistical data and model calculations
Extrapolations:  Use of PV technology data investigated for other countries (Switzerland). Correction of average yield with Swiss data.
Uncertainty:  None
Author: Romain Sacchi, PSI, romain.sacchi@psi.ch</v>
      </c>
      <c r="M8425" s="30" t="n"/>
    </row>
    <row r="8426" s="29">
      <c r="A8426" t="inlineStr">
        <is>
          <t>location</t>
        </is>
      </c>
      <c r="B8426" t="inlineStr">
        <is>
          <t>AM</t>
        </is>
      </c>
    </row>
    <row r="8427" s="29">
      <c r="A8427" t="inlineStr">
        <is>
          <t>production amount</t>
        </is>
      </c>
      <c r="B8427" t="n">
        <v>1</v>
      </c>
    </row>
    <row r="8428" s="29">
      <c r="A8428" t="inlineStr">
        <is>
          <t>reference product</t>
        </is>
      </c>
      <c r="B8428" t="inlineStr">
        <is>
          <t>electricity, low voltage</t>
        </is>
      </c>
    </row>
    <row r="8429" s="29">
      <c r="A8429" t="inlineStr">
        <is>
          <t>source</t>
        </is>
      </c>
      <c r="B84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30" s="29">
      <c r="A8430" t="inlineStr">
        <is>
          <t>type</t>
        </is>
      </c>
      <c r="B8430" t="inlineStr">
        <is>
          <t>process</t>
        </is>
      </c>
    </row>
    <row r="8431" s="29">
      <c r="A8431" t="inlineStr">
        <is>
          <t>unit</t>
        </is>
      </c>
      <c r="B8431" t="inlineStr">
        <is>
          <t>kilowatt hour</t>
        </is>
      </c>
    </row>
    <row r="8432" s="29">
      <c r="A8432" t="inlineStr">
        <is>
          <t>Exchanges</t>
        </is>
      </c>
    </row>
    <row r="8433" customFormat="1" s="28">
      <c r="A8433" s="28" t="inlineStr">
        <is>
          <t>name</t>
        </is>
      </c>
      <c r="B8433" s="28" t="inlineStr">
        <is>
          <t>amount</t>
        </is>
      </c>
      <c r="C8433" s="28" t="inlineStr">
        <is>
          <t>location</t>
        </is>
      </c>
      <c r="D8433" s="28" t="inlineStr">
        <is>
          <t>unit</t>
        </is>
      </c>
      <c r="E8433" s="28" t="inlineStr">
        <is>
          <t>categories</t>
        </is>
      </c>
      <c r="F8433" s="28" t="inlineStr">
        <is>
          <t>type</t>
        </is>
      </c>
      <c r="G8433" s="28" t="inlineStr">
        <is>
          <t>uncertainty type</t>
        </is>
      </c>
      <c r="H8433" s="28" t="inlineStr">
        <is>
          <t>loc</t>
        </is>
      </c>
      <c r="I8433" s="28" t="inlineStr">
        <is>
          <t>scale</t>
        </is>
      </c>
      <c r="J8433" s="28" t="inlineStr">
        <is>
          <t>comment</t>
        </is>
      </c>
      <c r="K8433" s="28" t="inlineStr">
        <is>
          <t>negative</t>
        </is>
      </c>
      <c r="L8433" s="28" t="inlineStr">
        <is>
          <t>reference product</t>
        </is>
      </c>
      <c r="M8433" s="28" t="inlineStr">
        <is>
          <t>production volume</t>
        </is>
      </c>
      <c r="N8433" s="28" t="inlineStr">
        <is>
          <t>scope</t>
        </is>
      </c>
      <c r="O8433" s="28" t="inlineStr">
        <is>
          <t>scope share</t>
        </is>
      </c>
      <c r="P8433" s="28" t="inlineStr">
        <is>
          <t>tech share</t>
        </is>
      </c>
      <c r="Q8433" s="28" t="inlineStr">
        <is>
          <t>installation</t>
        </is>
      </c>
      <c r="R8433" s="28" t="inlineStr">
        <is>
          <t>productivity</t>
        </is>
      </c>
      <c r="S8433" s="28" t="inlineStr">
        <is>
          <t>kWp</t>
        </is>
      </c>
      <c r="T8433" s="28" t="inlineStr">
        <is>
          <t>lifetime</t>
        </is>
      </c>
      <c r="U8433" s="28" t="inlineStr">
        <is>
          <t>lifetime production</t>
        </is>
      </c>
      <c r="V8433" s="28" t="inlineStr">
        <is>
          <t>inverted lifetime production</t>
        </is>
      </c>
    </row>
    <row r="8434" s="29">
      <c r="A8434" t="inlineStr">
        <is>
          <t>Energy, solar, converted</t>
        </is>
      </c>
      <c r="B8434" t="n">
        <v>3.8503</v>
      </c>
      <c r="D8434" t="inlineStr">
        <is>
          <t>megajoule</t>
        </is>
      </c>
      <c r="E8434" t="inlineStr">
        <is>
          <t>natural resource::in air</t>
        </is>
      </c>
      <c r="F8434" t="inlineStr">
        <is>
          <t>biosphere</t>
        </is>
      </c>
      <c r="G8434" t="n">
        <v>2</v>
      </c>
      <c r="H8434" t="n">
        <v>1.348151067341848</v>
      </c>
      <c r="I8434" t="n">
        <v>0.04340984597628009</v>
      </c>
      <c r="J8434" t="inlineStr">
        <is>
          <t>(2,2,1,1,1,3); Energy loss in the system</t>
        </is>
      </c>
    </row>
    <row r="8435" s="29">
      <c r="A8435" t="inlineStr">
        <is>
          <t>Heat, waste</t>
        </is>
      </c>
      <c r="B8435" t="n">
        <v>0.25027</v>
      </c>
      <c r="D8435" t="inlineStr">
        <is>
          <t>megajoule</t>
        </is>
      </c>
      <c r="E8435" t="inlineStr">
        <is>
          <t>air</t>
        </is>
      </c>
      <c r="F8435" t="inlineStr">
        <is>
          <t>biosphere</t>
        </is>
      </c>
      <c r="G8435" t="n">
        <v>2</v>
      </c>
      <c r="H8435" t="n">
        <v>-1.385214943900327</v>
      </c>
      <c r="I8435" t="n">
        <v>0.02439508208471609</v>
      </c>
      <c r="J8435" t="inlineStr">
        <is>
          <t>(1,na,na,na,na,na); Calculation</t>
        </is>
      </c>
    </row>
    <row r="8436" s="29">
      <c r="A8436" t="inlineStr">
        <is>
          <t>electricity production, photovoltaic</t>
        </is>
      </c>
      <c r="B8436" t="n">
        <v>1</v>
      </c>
      <c r="C8436" t="inlineStr">
        <is>
          <t>AM</t>
        </is>
      </c>
      <c r="D8436" t="inlineStr">
        <is>
          <t>kilowatt hour</t>
        </is>
      </c>
      <c r="E8436" t="inlineStr">
        <is>
          <t>photovoltaic::power plants</t>
        </is>
      </c>
      <c r="F8436" t="inlineStr">
        <is>
          <t>production</t>
        </is>
      </c>
      <c r="G8436" t="n">
        <v>0</v>
      </c>
      <c r="H8436" t="n">
        <v>1</v>
      </c>
      <c r="L8436" t="inlineStr">
        <is>
          <t>electricity, low voltage</t>
        </is>
      </c>
      <c r="M8436">
        <f>VLOOKUP(C8436,'extension - production vol'!$B$6:$D$235,3,0)</f>
        <v>733.4</v>
      </c>
    </row>
    <row r="8437" ht="16" customHeight="1" s="29">
      <c r="A8437" t="inlineStr">
        <is>
          <t>photovoltaic flat-roof installation, 156 kWp, multi-Si, on roof</t>
        </is>
      </c>
      <c r="B8437" s="30">
        <f>P8437*V8437</f>
        <v>1.5230396966053344E-8</v>
      </c>
      <c r="C8437" t="inlineStr">
        <is>
          <t>CH</t>
        </is>
      </c>
      <c r="D8437" t="inlineStr">
        <is>
          <t>unit</t>
        </is>
      </c>
      <c r="F8437" t="inlineStr">
        <is>
          <t>technosphere</t>
        </is>
      </c>
      <c r="G8437" t="n">
        <v>2</v>
      </c>
      <c r="H8437" t="n">
        <v>-18.46800298604678</v>
      </c>
      <c r="I8437" t="n">
        <v>0.09798894162072011</v>
      </c>
      <c r="J8437" t="inlineStr">
        <is>
          <t>(2,2,1,1,1,3); Calculation with average annual yield and share of technologies. Lifetime: 30a.</t>
        </is>
      </c>
      <c r="L8437" t="inlineStr">
        <is>
          <t>photovoltaic flat-roof installation, 156 kWp, multi-Si, on roof</t>
        </is>
      </c>
      <c r="N8437" t="inlineStr">
        <is>
          <t>all</t>
        </is>
      </c>
      <c r="O8437" t="n">
        <v>1</v>
      </c>
      <c r="P8437" s="30">
        <f>INDEX(parameters!$D$41:$AG$178,MATCH('PV (extension)'!B8426,parameters!$C$41:$C$178,0),MATCH('PV (extension)'!A8437,parameters!$D$5:$AG$5,0))/O8437</f>
        <v>0.10096416269840058</v>
      </c>
      <c r="Q8437" s="3" t="inlineStr">
        <is>
          <t>roof-top</t>
        </is>
      </c>
      <c r="R8437">
        <f>INDEX(parameters!$C$196:$EJ$198,MATCH('PV (extension)'!Q8437,parameters!$B$196:$B$198,0),MATCH('PV (extension)'!B8426,parameters!$C$195:$EJ$195,0))</f>
        <v>1416.4791033486858</v>
      </c>
      <c r="S8437" t="n">
        <v>156</v>
      </c>
      <c r="T8437" t="n">
        <v>30</v>
      </c>
      <c r="U8437">
        <f>T8437*S8437*R8437</f>
        <v>6629122.2036718493</v>
      </c>
      <c r="V8437">
        <f>1/U8437</f>
        <v>1.5084953471609005E-7</v>
      </c>
    </row>
    <row r="8438" ht="16" customHeight="1" s="29">
      <c r="A8438" t="inlineStr">
        <is>
          <t>photovoltaic flat-roof installation, 156 kWp, single-Si, on roof</t>
        </is>
      </c>
      <c r="B8438" s="30">
        <f>P8438*V8438</f>
        <v>7.9558073668602165E-9</v>
      </c>
      <c r="C8438" t="inlineStr">
        <is>
          <t>CH</t>
        </is>
      </c>
      <c r="D8438" t="inlineStr">
        <is>
          <t>unit</t>
        </is>
      </c>
      <c r="F8438" t="inlineStr">
        <is>
          <t>technosphere</t>
        </is>
      </c>
      <c r="G8438" t="n">
        <v>2</v>
      </c>
      <c r="H8438" t="n">
        <v>-19.10362020104489</v>
      </c>
      <c r="I8438" t="n">
        <v>0.09798894162072011</v>
      </c>
      <c r="J8438" t="inlineStr">
        <is>
          <t>(2,2,1,1,1,3); Calculation with average annual yield and share of technologies. Lifetime: 30a.</t>
        </is>
      </c>
      <c r="L8438" t="inlineStr">
        <is>
          <t>photovoltaic flat-roof installation, 156 kWp, single-Si, on roof</t>
        </is>
      </c>
      <c r="N8438" t="inlineStr">
        <is>
          <t>all</t>
        </is>
      </c>
      <c r="O8438" t="n">
        <v>1</v>
      </c>
      <c r="P8438" s="30">
        <f>INDEX(parameters!$D$41:$AG$178,MATCH('PV (extension)'!B8426,parameters!$C$41:$C$178,0),MATCH('PV (extension)'!A8438,parameters!$D$5:$AG$5,0))/O8438</f>
        <v>5.2740019263789135E-2</v>
      </c>
      <c r="Q8438" s="3" t="inlineStr">
        <is>
          <t>roof-top</t>
        </is>
      </c>
      <c r="R8438">
        <f>INDEX(parameters!$C$196:$EJ$198,MATCH('PV (extension)'!Q8438,parameters!$B$196:$B$198,0),MATCH('PV (extension)'!B8426,parameters!$C$195:$EJ$195,0))</f>
        <v>1416.4791033486858</v>
      </c>
      <c r="S8438" t="n">
        <v>156</v>
      </c>
      <c r="T8438" t="n">
        <v>30</v>
      </c>
      <c r="U8438">
        <f>T8438*S8438*R8438</f>
        <v>6629122.2036718493</v>
      </c>
      <c r="V8438">
        <f>1/U8438</f>
        <v>1.5084953471609005E-7</v>
      </c>
    </row>
    <row r="8439" ht="16" customHeight="1" s="29">
      <c r="A8439" t="inlineStr">
        <is>
          <t>photovoltaic slanted-roof installation, 3 kWp, CIS, laminated, integrated, on roof</t>
        </is>
      </c>
      <c r="B8439" s="30">
        <f>P8439*V8439</f>
        <v>7.1352681868201749E-9</v>
      </c>
      <c r="C8439" t="inlineStr">
        <is>
          <t>CH</t>
        </is>
      </c>
      <c r="D8439" t="inlineStr">
        <is>
          <t>unit</t>
        </is>
      </c>
      <c r="F8439" t="inlineStr">
        <is>
          <t>technosphere</t>
        </is>
      </c>
      <c r="G8439" t="n">
        <v>2</v>
      </c>
      <c r="H8439" t="n">
        <v>-19.69743931800395</v>
      </c>
      <c r="I8439" t="n">
        <v>0.09798894162072011</v>
      </c>
      <c r="J8439" t="inlineStr">
        <is>
          <t>(2,2,1,1,1,3); Calculation with average annual yield and share of technologies. Lifetime: 30a.</t>
        </is>
      </c>
      <c r="L8439" t="inlineStr">
        <is>
          <t>photovoltaic slanted-roof installation, 3 kWp, CIS, laminated, integrated, on roof</t>
        </is>
      </c>
      <c r="N8439" t="inlineStr">
        <is>
          <t>all</t>
        </is>
      </c>
      <c r="O8439" t="n">
        <v>1</v>
      </c>
      <c r="P8439" s="30">
        <f>INDEX(parameters!$D$41:$AG$178,MATCH('PV (extension)'!B8426,parameters!$C$41:$C$178,0),MATCH('PV (extension)'!A8439,parameters!$D$5:$AG$5,0))/O8439</f>
        <v>9.0962624550774995E-4</v>
      </c>
      <c r="Q8439" s="3" t="inlineStr">
        <is>
          <t>roof-top</t>
        </is>
      </c>
      <c r="R8439">
        <f>INDEX(parameters!$C$196:$EJ$198,MATCH('PV (extension)'!Q8439,parameters!$B$196:$B$198,0),MATCH('PV (extension)'!B8426,parameters!$C$195:$EJ$195,0))</f>
        <v>1416.4791033486858</v>
      </c>
      <c r="S8439" t="n">
        <v>3</v>
      </c>
      <c r="T8439" t="n">
        <v>30</v>
      </c>
      <c r="U8439">
        <f>T8439*S8439*R8439</f>
        <v>127483.11930138172</v>
      </c>
      <c r="V8439">
        <f>1/U8439</f>
        <v>7.8441758052366826E-6</v>
      </c>
    </row>
    <row r="8440" ht="16" customHeight="1" s="29">
      <c r="A8440" t="inlineStr">
        <is>
          <t>photovoltaic slanted-roof installation, 3 kWp, CdTe, panel, mounted, on roof</t>
        </is>
      </c>
      <c r="B8440" s="30">
        <f>P8440*V8440</f>
        <v>4.6538403575271878E-8</v>
      </c>
      <c r="C8440" t="inlineStr">
        <is>
          <t>CH</t>
        </is>
      </c>
      <c r="D8440" t="inlineStr">
        <is>
          <t>unit</t>
        </is>
      </c>
      <c r="F8440" t="inlineStr">
        <is>
          <t>technosphere</t>
        </is>
      </c>
      <c r="G8440" t="n">
        <v>2</v>
      </c>
      <c r="H8440" t="n">
        <v>-16.69297991102503</v>
      </c>
      <c r="I8440" t="n">
        <v>0.09798894162072011</v>
      </c>
      <c r="J8440" t="inlineStr">
        <is>
          <t>(2,2,1,1,1,3); Calculation with average annual yield and share of technologies. Lifetime: 30a.</t>
        </is>
      </c>
      <c r="L8440" t="inlineStr">
        <is>
          <t>photovoltaic slanted-roof installation, 3 kWp, CdTe, panel, mounted, on roof</t>
        </is>
      </c>
      <c r="N8440" t="inlineStr">
        <is>
          <t>all</t>
        </is>
      </c>
      <c r="O8440" t="n">
        <v>1</v>
      </c>
      <c r="P8440" s="30">
        <f>INDEX(parameters!$D$41:$AG$178,MATCH('PV (extension)'!B8426,parameters!$C$41:$C$178,0),MATCH('PV (extension)'!A8440,parameters!$D$5:$AG$5,0))/O8440</f>
        <v>5.9328608550822341E-3</v>
      </c>
      <c r="Q8440" s="3" t="inlineStr">
        <is>
          <t>roof-top</t>
        </is>
      </c>
      <c r="R8440">
        <f>INDEX(parameters!$C$196:$EJ$198,MATCH('PV (extension)'!Q8440,parameters!$B$196:$B$198,0),MATCH('PV (extension)'!B8426,parameters!$C$195:$EJ$195,0))</f>
        <v>1416.4791033486858</v>
      </c>
      <c r="S8440" t="n">
        <v>3</v>
      </c>
      <c r="T8440" t="n">
        <v>30</v>
      </c>
      <c r="U8440">
        <f>T8440*S8440*R8440</f>
        <v>127483.11930138172</v>
      </c>
      <c r="V8440">
        <f>1/U8440</f>
        <v>7.8441758052366826E-6</v>
      </c>
    </row>
    <row r="8441" ht="16" customHeight="1" s="29">
      <c r="A8441" t="inlineStr">
        <is>
          <t>photovoltaic slanted-roof installation, 3 kWp, micro-Si, laminated, integrated, on roof</t>
        </is>
      </c>
      <c r="B8441" s="30">
        <f>P8441*V8441</f>
        <v>7.211119576905155E-10</v>
      </c>
      <c r="C8441" t="inlineStr">
        <is>
          <t>RER</t>
        </is>
      </c>
      <c r="D8441" t="inlineStr">
        <is>
          <t>unit</t>
        </is>
      </c>
      <c r="F8441" t="inlineStr">
        <is>
          <t>technosphere</t>
        </is>
      </c>
      <c r="G8441" t="n">
        <v>2</v>
      </c>
      <c r="H8441" t="n">
        <v>-21.54326959350907</v>
      </c>
      <c r="I8441" t="n">
        <v>0.09798894162072011</v>
      </c>
      <c r="J8441" t="inlineStr">
        <is>
          <t>(2,2,1,1,1,3); Calculation with average annual yield and share of technologies. Lifetime: 30a.</t>
        </is>
      </c>
      <c r="L8441" t="inlineStr">
        <is>
          <t>photovoltaic slanted-roof installation, 3 kWp, micro-Si, laminated, integrated, on roof</t>
        </is>
      </c>
      <c r="N8441" t="inlineStr">
        <is>
          <t>all</t>
        </is>
      </c>
      <c r="O8441" t="n">
        <v>1</v>
      </c>
      <c r="P8441" s="30">
        <f>INDEX(parameters!$D$41:$AG$178,MATCH('PV (extension)'!B8426,parameters!$C$41:$C$178,0),MATCH('PV (extension)'!A8441,parameters!$D$5:$AG$5,0))/O8441</f>
        <v>9.1929601731912907E-5</v>
      </c>
      <c r="Q8441" s="3" t="inlineStr">
        <is>
          <t>roof-top</t>
        </is>
      </c>
      <c r="R8441">
        <f>INDEX(parameters!$C$196:$EJ$198,MATCH('PV (extension)'!Q8441,parameters!$B$196:$B$198,0),MATCH('PV (extension)'!B8426,parameters!$C$195:$EJ$195,0))</f>
        <v>1416.4791033486858</v>
      </c>
      <c r="S8441" t="n">
        <v>3</v>
      </c>
      <c r="T8441" t="n">
        <v>30</v>
      </c>
      <c r="U8441">
        <f>T8441*S8441*R8441</f>
        <v>127483.11930138172</v>
      </c>
      <c r="V8441">
        <f>1/U8441</f>
        <v>7.8441758052366826E-6</v>
      </c>
    </row>
    <row r="8442" ht="16" customHeight="1" s="29">
      <c r="A8442" t="inlineStr">
        <is>
          <t>photovoltaic slanted-roof installation, 3 kWp, micro-Si, panel, mounted, on roof</t>
        </is>
      </c>
      <c r="B8442" s="30">
        <f>P8442*V8442</f>
        <v>1.2536406211760314E-8</v>
      </c>
      <c r="C8442" t="inlineStr">
        <is>
          <t>RER</t>
        </is>
      </c>
      <c r="D8442" t="inlineStr">
        <is>
          <t>unit</t>
        </is>
      </c>
      <c r="F8442" t="inlineStr">
        <is>
          <t>technosphere</t>
        </is>
      </c>
      <c r="G8442" t="n">
        <v>2</v>
      </c>
      <c r="H8442" t="n">
        <v>-18.72987249989203</v>
      </c>
      <c r="I8442" t="n">
        <v>0.09798894162072011</v>
      </c>
      <c r="J8442" t="inlineStr">
        <is>
          <t>(2,2,1,1,1,3); Calculation with average annual yield and share of technologies. Lifetime: 30a.</t>
        </is>
      </c>
      <c r="L8442" t="inlineStr">
        <is>
          <t>photovoltaic slanted-roof installation, 3 kWp, micro-Si, panel, mounted, on roof</t>
        </is>
      </c>
      <c r="N8442" t="inlineStr">
        <is>
          <t>all</t>
        </is>
      </c>
      <c r="O8442" t="n">
        <v>1</v>
      </c>
      <c r="P8442" s="30">
        <f>INDEX(parameters!$D$41:$AG$178,MATCH('PV (extension)'!B8426,parameters!$C$41:$C$178,0),MATCH('PV (extension)'!A8442,parameters!$D$5:$AG$5,0))/O8442</f>
        <v>1.5981801687044229E-3</v>
      </c>
      <c r="Q8442" s="3" t="inlineStr">
        <is>
          <t>roof-top</t>
        </is>
      </c>
      <c r="R8442">
        <f>INDEX(parameters!$C$196:$EJ$198,MATCH('PV (extension)'!Q8442,parameters!$B$196:$B$198,0),MATCH('PV (extension)'!B8426,parameters!$C$195:$EJ$195,0))</f>
        <v>1416.4791033486858</v>
      </c>
      <c r="S8442" t="n">
        <v>3</v>
      </c>
      <c r="T8442" t="n">
        <v>30</v>
      </c>
      <c r="U8442">
        <f>T8442*S8442*R8442</f>
        <v>127483.11930138172</v>
      </c>
      <c r="V8442">
        <f>1/U8442</f>
        <v>7.8441758052366826E-6</v>
      </c>
    </row>
    <row r="8443" s="29">
      <c r="A8443" t="inlineStr">
        <is>
          <t>photovoltaic open ground installation, 570 kWp, CIS, on open ground</t>
        </is>
      </c>
      <c r="B8443" s="30">
        <f>P8443*V8443</f>
        <v>3.9212352044070064E-10</v>
      </c>
      <c r="C8443" t="inlineStr">
        <is>
          <t>RER</t>
        </is>
      </c>
      <c r="D8443" t="inlineStr">
        <is>
          <t>unit</t>
        </is>
      </c>
      <c r="F8443" t="inlineStr">
        <is>
          <t>technosphere</t>
        </is>
      </c>
      <c r="G8443" t="n">
        <v>2</v>
      </c>
      <c r="H8443" t="n">
        <v>-21.66656811806742</v>
      </c>
      <c r="I8443" t="n">
        <v>0.09798894162072011</v>
      </c>
      <c r="J8443" t="inlineStr">
        <is>
          <t>(2,2,1,1,1,3); Calculation with average annual yield and share of technologies. Lifetime: 30a.</t>
        </is>
      </c>
      <c r="L8443" t="inlineStr">
        <is>
          <t>photovoltaic open ground installation, 570 kWp, CIS, on open ground</t>
        </is>
      </c>
      <c r="N8443" t="inlineStr">
        <is>
          <t>all</t>
        </is>
      </c>
      <c r="O8443" t="n">
        <v>1</v>
      </c>
      <c r="P8443" s="30">
        <f>INDEX(parameters!$D$41:$AG$178,MATCH('PV (extension)'!B8426,parameters!$C$41:$C$178,0),MATCH('PV (extension)'!A8443,parameters!$D$5:$AG$5,0))/O8443</f>
        <v>1.0104185757523119E-2</v>
      </c>
      <c r="Q8443" t="inlineStr">
        <is>
          <t>central</t>
        </is>
      </c>
      <c r="R8443">
        <f>INDEX(parameters!$C$196:$EJ$198,MATCH('PV (extension)'!Q8443,parameters!$B$196:$B$198,0),MATCH('PV (extension)'!B8426,parameters!$C$195:$EJ$195,0))</f>
        <v>1506.8926631369</v>
      </c>
      <c r="S8443" t="n">
        <v>570</v>
      </c>
      <c r="T8443" t="n">
        <v>30</v>
      </c>
      <c r="U8443">
        <f>T8443*S8443*R8443</f>
        <v>25767864.539640989</v>
      </c>
      <c r="V8443">
        <f>1/U8443</f>
        <v>3.8808027668013054E-8</v>
      </c>
    </row>
    <row r="8444" s="29">
      <c r="A8444" t="inlineStr">
        <is>
          <t>photovoltaic open ground installation, 570 kWp, CdTe, on open ground</t>
        </is>
      </c>
      <c r="B8444" s="30">
        <f>P8444*V8444</f>
        <v>2.8805091542479953E-9</v>
      </c>
      <c r="C8444" t="inlineStr">
        <is>
          <t>RER</t>
        </is>
      </c>
      <c r="D8444" t="inlineStr">
        <is>
          <t>unit</t>
        </is>
      </c>
      <c r="F8444" t="inlineStr">
        <is>
          <t>technosphere</t>
        </is>
      </c>
      <c r="G8444" t="n">
        <v>2</v>
      </c>
      <c r="H8444" t="n">
        <v>-21.47552628199886</v>
      </c>
      <c r="I8444" t="n">
        <v>0.09798894162072011</v>
      </c>
      <c r="J8444" t="inlineStr">
        <is>
          <t>(2,2,1,1,1,3); Calculation with average annual yield and share of technologies. Lifetime: 30a.</t>
        </is>
      </c>
      <c r="L8444" t="inlineStr">
        <is>
          <t>photovoltaic open ground installation, 570 kWp, CdTe, on open ground</t>
        </is>
      </c>
      <c r="N8444" t="inlineStr">
        <is>
          <t>all</t>
        </is>
      </c>
      <c r="O8444" t="n">
        <v>1</v>
      </c>
      <c r="P8444" s="30">
        <f>INDEX(parameters!$D$41:$AG$178,MATCH('PV (extension)'!B8426,parameters!$C$41:$C$178,0),MATCH('PV (extension)'!A8444,parameters!$D$5:$AG$5,0))/O8444</f>
        <v>7.4224569691858172E-2</v>
      </c>
      <c r="Q8444" t="inlineStr">
        <is>
          <t>central</t>
        </is>
      </c>
      <c r="R8444">
        <f>INDEX(parameters!$C$196:$EJ$198,MATCH('PV (extension)'!Q8444,parameters!$B$196:$B$198,0),MATCH('PV (extension)'!B8426,parameters!$C$195:$EJ$195,0))</f>
        <v>1506.8926631369</v>
      </c>
      <c r="S8444" t="n">
        <v>570</v>
      </c>
      <c r="T8444" t="n">
        <v>30</v>
      </c>
      <c r="U8444">
        <f>T8444*S8444*R8444</f>
        <v>25767864.539640989</v>
      </c>
      <c r="V8444">
        <f>1/U8444</f>
        <v>3.8808027668013054E-8</v>
      </c>
    </row>
    <row r="8445" s="29">
      <c r="A8445" t="inlineStr">
        <is>
          <t>photovoltaic open ground installation, 570 kWp, micro-Si, on open ground</t>
        </is>
      </c>
      <c r="B8445" s="30">
        <f>P8445*V8445</f>
        <v>3.0531352979157701E-11</v>
      </c>
      <c r="C8445" t="inlineStr">
        <is>
          <t>RER</t>
        </is>
      </c>
      <c r="D8445" t="inlineStr">
        <is>
          <t>unit</t>
        </is>
      </c>
      <c r="F8445" t="inlineStr">
        <is>
          <t>technosphere</t>
        </is>
      </c>
      <c r="G8445" t="n">
        <v>2</v>
      </c>
      <c r="H8445" t="n">
        <v>-23.51240679473371</v>
      </c>
      <c r="I8445" t="n">
        <v>0.09798894162072011</v>
      </c>
      <c r="J8445" t="inlineStr">
        <is>
          <t>(2,2,1,1,1,3); Calculation with average annual yield and share of technologies. Lifetime: 30a.</t>
        </is>
      </c>
      <c r="L8445" t="inlineStr">
        <is>
          <t>photovoltaic open ground installation, 570 kWp, micro-Si, on open ground</t>
        </is>
      </c>
      <c r="N8445" t="inlineStr">
        <is>
          <t>all</t>
        </is>
      </c>
      <c r="O8445" t="n">
        <v>1</v>
      </c>
      <c r="P8445" s="30">
        <f>INDEX(parameters!$D$41:$AG$178,MATCH('PV (extension)'!B8426,parameters!$C$41:$C$178,0),MATCH('PV (extension)'!A8445,parameters!$D$5:$AG$5,0))/O8445</f>
        <v>7.867277677789E-4</v>
      </c>
      <c r="Q8445" t="inlineStr">
        <is>
          <t>central</t>
        </is>
      </c>
      <c r="R8445">
        <f>INDEX(parameters!$C$196:$EJ$198,MATCH('PV (extension)'!Q8445,parameters!$B$196:$B$198,0),MATCH('PV (extension)'!B8426,parameters!$C$195:$EJ$195,0))</f>
        <v>1506.8926631369</v>
      </c>
      <c r="S8445" t="n">
        <v>570</v>
      </c>
      <c r="T8445" t="n">
        <v>30</v>
      </c>
      <c r="U8445">
        <f>T8445*S8445*R8445</f>
        <v>25767864.539640989</v>
      </c>
      <c r="V8445">
        <f>1/U8445</f>
        <v>3.8808027668013054E-8</v>
      </c>
    </row>
    <row r="8446" s="29">
      <c r="A8446" t="inlineStr">
        <is>
          <t>photovoltaic open ground installation, 570 kWp, multi-Si, on open ground</t>
        </is>
      </c>
      <c r="B8446" s="30">
        <f>P8446*V8446</f>
        <v>1.0217292968251237E-8</v>
      </c>
      <c r="C8446" t="inlineStr">
        <is>
          <t>RER</t>
        </is>
      </c>
      <c r="D8446" t="inlineStr">
        <is>
          <t>unit</t>
        </is>
      </c>
      <c r="F8446" t="inlineStr">
        <is>
          <t>technosphere</t>
        </is>
      </c>
      <c r="G8446" t="n">
        <v>2</v>
      </c>
      <c r="H8446" t="n">
        <v>-18.20082258362968</v>
      </c>
      <c r="I8446" t="n">
        <v>0.09798894162072011</v>
      </c>
      <c r="J8446" t="inlineStr">
        <is>
          <t>(2,2,1,1,1,3); Calculation with average annual yield and share of technologies. Lifetime: 30a.</t>
        </is>
      </c>
      <c r="L8446" t="inlineStr">
        <is>
          <t>photovoltaic open ground installation, 570 kWp, multi-Si, on open ground</t>
        </is>
      </c>
      <c r="N8446" t="inlineStr">
        <is>
          <t>all</t>
        </is>
      </c>
      <c r="O8446" t="n">
        <v>1</v>
      </c>
      <c r="P8446" s="30">
        <f>INDEX(parameters!$D$41:$AG$178,MATCH('PV (extension)'!B8426,parameters!$C$41:$C$178,0),MATCH('PV (extension)'!A8446,parameters!$D$5:$AG$5,0))/O8446</f>
        <v>0.2632778211677243</v>
      </c>
      <c r="Q8446" t="inlineStr">
        <is>
          <t>central</t>
        </is>
      </c>
      <c r="R8446">
        <f>INDEX(parameters!$C$196:$EJ$198,MATCH('PV (extension)'!Q8446,parameters!$B$196:$B$198,0),MATCH('PV (extension)'!B8426,parameters!$C$195:$EJ$195,0))</f>
        <v>1506.8926631369</v>
      </c>
      <c r="S8446" t="n">
        <v>570</v>
      </c>
      <c r="T8446" t="n">
        <v>30</v>
      </c>
      <c r="U8446">
        <f>T8446*S8446*R8446</f>
        <v>25767864.539640989</v>
      </c>
      <c r="V8446">
        <f>1/U8446</f>
        <v>3.8808027668013054E-8</v>
      </c>
    </row>
    <row r="8447" s="29">
      <c r="A8447" t="inlineStr">
        <is>
          <t>photovoltaic open ground installation, 570 kWp, single-Si, on open ground</t>
        </is>
      </c>
      <c r="B8447" s="30">
        <f>P8447*V8447</f>
        <v>5.4196920707126581E-9</v>
      </c>
      <c r="C8447" t="inlineStr">
        <is>
          <t>RER</t>
        </is>
      </c>
      <c r="D8447" t="inlineStr">
        <is>
          <t>unit</t>
        </is>
      </c>
      <c r="F8447" t="inlineStr">
        <is>
          <t>technosphere</t>
        </is>
      </c>
      <c r="G8447" t="n">
        <v>2</v>
      </c>
      <c r="H8447" t="n">
        <v>-18.8364689523836</v>
      </c>
      <c r="I8447" t="n">
        <v>0.09798894162072011</v>
      </c>
      <c r="J8447" t="inlineStr">
        <is>
          <t>(2,2,1,1,1,3); Calculation with average annual yield and share of technologies. Lifetime: 30a.</t>
        </is>
      </c>
      <c r="L8447" t="inlineStr">
        <is>
          <t>photovoltaic open ground installation, 570 kWp, single-Si, on open ground</t>
        </is>
      </c>
      <c r="N8447" t="inlineStr">
        <is>
          <t>all</t>
        </is>
      </c>
      <c r="O8447" t="n">
        <v>1</v>
      </c>
      <c r="P8447" s="30">
        <f>INDEX(parameters!$D$41:$AG$178,MATCH('PV (extension)'!B8426,parameters!$C$41:$C$178,0),MATCH('PV (extension)'!A8447,parameters!$D$5:$AG$5,0))/O8447</f>
        <v>0.13965389112469015</v>
      </c>
      <c r="Q8447" t="inlineStr">
        <is>
          <t>central</t>
        </is>
      </c>
      <c r="R8447">
        <f>INDEX(parameters!$C$196:$EJ$198,MATCH('PV (extension)'!Q8447,parameters!$B$196:$B$198,0),MATCH('PV (extension)'!B8426,parameters!$C$195:$EJ$195,0))</f>
        <v>1506.8926631369</v>
      </c>
      <c r="S8447" t="n">
        <v>570</v>
      </c>
      <c r="T8447" t="n">
        <v>30</v>
      </c>
      <c r="U8447">
        <f>T8447*S8447*R8447</f>
        <v>25767864.539640989</v>
      </c>
      <c r="V8447">
        <f>1/U8447</f>
        <v>3.8808027668013054E-8</v>
      </c>
    </row>
    <row r="8448" ht="16" customHeight="1" s="29">
      <c r="A8448" t="inlineStr">
        <is>
          <t>photovoltaic slanted-roof installation, 93 kWp, multi-Si, laminated, integrated, on roof</t>
        </is>
      </c>
      <c r="B8448" s="30">
        <f>P8448*V8448</f>
        <v>1.6724439454722188E-9</v>
      </c>
      <c r="C8448" t="inlineStr">
        <is>
          <t>CH</t>
        </is>
      </c>
      <c r="D8448" t="inlineStr">
        <is>
          <t>unit</t>
        </is>
      </c>
      <c r="F8448" t="inlineStr">
        <is>
          <t>technosphere</t>
        </is>
      </c>
      <c r="G8448" t="n">
        <v>2</v>
      </c>
      <c r="H8448" t="n">
        <v>-20.65878981776205</v>
      </c>
      <c r="I8448" t="n">
        <v>0.09798894162072011</v>
      </c>
      <c r="J8448" t="inlineStr">
        <is>
          <t>(2,2,1,1,1,3); Calculation with average annual yield and share of technologies. Lifetime: 30a.</t>
        </is>
      </c>
      <c r="L8448" t="inlineStr">
        <is>
          <t>photovoltaic slanted-roof installation, 93 kWp, multi-Si, laminated, integrated, on roof</t>
        </is>
      </c>
      <c r="N8448" t="inlineStr">
        <is>
          <t>all</t>
        </is>
      </c>
      <c r="O8448" t="n">
        <v>1</v>
      </c>
      <c r="P8448" s="30">
        <f>INDEX(parameters!$D$41:$AG$178,MATCH('PV (extension)'!B8426,parameters!$C$41:$C$178,0),MATCH('PV (extension)'!A8448,parameters!$D$5:$AG$5,0))/O8448</f>
        <v>6.6094595017907607E-3</v>
      </c>
      <c r="Q8448" s="3" t="inlineStr">
        <is>
          <t>roof-top</t>
        </is>
      </c>
      <c r="R8448">
        <f>INDEX(parameters!$C$196:$EJ$198,MATCH('PV (extension)'!Q8448,parameters!$B$196:$B$198,0),MATCH('PV (extension)'!B8426,parameters!$C$195:$EJ$195,0))</f>
        <v>1416.4791033486858</v>
      </c>
      <c r="S8448" t="n">
        <v>93</v>
      </c>
      <c r="T8448" t="n">
        <v>30</v>
      </c>
      <c r="U8448">
        <f>T8448*S8448*R8448</f>
        <v>3951976.6983428337</v>
      </c>
      <c r="V8448">
        <f>1/U8448</f>
        <v>2.5303792920118329E-7</v>
      </c>
    </row>
    <row r="8449" ht="16" customHeight="1" s="29">
      <c r="A8449" t="inlineStr">
        <is>
          <t>photovoltaic slanted-roof installation, 93 kWp, multi-Si, panel, mounted, on roof</t>
        </is>
      </c>
      <c r="B8449" s="30">
        <f>P8449*V8449</f>
        <v>2.8358717214849714E-8</v>
      </c>
      <c r="C8449" t="inlineStr">
        <is>
          <t>CH</t>
        </is>
      </c>
      <c r="D8449" t="inlineStr">
        <is>
          <t>unit</t>
        </is>
      </c>
      <c r="F8449" t="inlineStr">
        <is>
          <t>technosphere</t>
        </is>
      </c>
      <c r="G8449" t="n">
        <v>2</v>
      </c>
      <c r="H8449" t="n">
        <v>-17.84536035000586</v>
      </c>
      <c r="I8449" t="n">
        <v>0.09798894162072011</v>
      </c>
      <c r="J8449" t="inlineStr">
        <is>
          <t>(2,2,1,1,1,3); Calculation with average annual yield and share of technologies. Lifetime: 30a.</t>
        </is>
      </c>
      <c r="L8449" t="inlineStr">
        <is>
          <t>photovoltaic slanted-roof installation, 93 kWp, multi-Si, panel, mounted, on roof</t>
        </is>
      </c>
      <c r="N8449" t="inlineStr">
        <is>
          <t>all</t>
        </is>
      </c>
      <c r="O8449" t="n">
        <v>1</v>
      </c>
      <c r="P8449" s="30">
        <f>INDEX(parameters!$D$41:$AG$178,MATCH('PV (extension)'!B8426,parameters!$C$41:$C$178,0),MATCH('PV (extension)'!A8449,parameters!$D$5:$AG$5,0))/O8449</f>
        <v>0.11207298962797985</v>
      </c>
      <c r="Q8449" s="3" t="inlineStr">
        <is>
          <t>roof-top</t>
        </is>
      </c>
      <c r="R8449">
        <f>INDEX(parameters!$C$196:$EJ$198,MATCH('PV (extension)'!Q8449,parameters!$B$196:$B$198,0),MATCH('PV (extension)'!B8426,parameters!$C$195:$EJ$195,0))</f>
        <v>1416.4791033486858</v>
      </c>
      <c r="S8449" t="n">
        <v>93</v>
      </c>
      <c r="T8449" t="n">
        <v>30</v>
      </c>
      <c r="U8449">
        <f>T8449*S8449*R8449</f>
        <v>3951976.6983428337</v>
      </c>
      <c r="V8449">
        <f>1/U8449</f>
        <v>2.5303792920118329E-7</v>
      </c>
    </row>
    <row r="8450" ht="16" customHeight="1" s="29">
      <c r="A8450" t="inlineStr">
        <is>
          <t>photovoltaic slanted-roof installation, 93 kWp, single-Si, laminated, integrated, on roof</t>
        </is>
      </c>
      <c r="B8450" s="30">
        <f>P8450*V8450</f>
        <v>8.8412632121459807E-10</v>
      </c>
      <c r="C8450" t="inlineStr">
        <is>
          <t>CH</t>
        </is>
      </c>
      <c r="D8450" t="inlineStr">
        <is>
          <t>unit</t>
        </is>
      </c>
      <c r="F8450" t="inlineStr">
        <is>
          <t>technosphere</t>
        </is>
      </c>
      <c r="G8450" t="n">
        <v>2</v>
      </c>
      <c r="H8450" t="n">
        <v>-21.2944254997521</v>
      </c>
      <c r="I8450" t="n">
        <v>0.09798894162072011</v>
      </c>
      <c r="J8450" t="inlineStr">
        <is>
          <t>(2,2,1,1,1,3); Calculation with average annual yield and share of technologies. Lifetime: 30a.</t>
        </is>
      </c>
      <c r="L8450" t="inlineStr">
        <is>
          <t>photovoltaic slanted-roof installation, 93 kWp, single-Si, laminated, integrated, on roof</t>
        </is>
      </c>
      <c r="N8450" t="inlineStr">
        <is>
          <t>all</t>
        </is>
      </c>
      <c r="O8450" t="n">
        <v>1</v>
      </c>
      <c r="P8450" s="30">
        <f>INDEX(parameters!$D$41:$AG$178,MATCH('PV (extension)'!B8426,parameters!$C$41:$C$178,0),MATCH('PV (extension)'!A8450,parameters!$D$5:$AG$5,0))/O8450</f>
        <v>3.4940466198316628E-3</v>
      </c>
      <c r="Q8450" s="3" t="inlineStr">
        <is>
          <t>roof-top</t>
        </is>
      </c>
      <c r="R8450">
        <f>INDEX(parameters!$C$196:$EJ$198,MATCH('PV (extension)'!Q8450,parameters!$B$196:$B$198,0),MATCH('PV (extension)'!B8426,parameters!$C$195:$EJ$195,0))</f>
        <v>1416.4791033486858</v>
      </c>
      <c r="S8450" t="n">
        <v>93</v>
      </c>
      <c r="T8450" t="n">
        <v>30</v>
      </c>
      <c r="U8450">
        <f>T8450*S8450*R8450</f>
        <v>3951976.6983428337</v>
      </c>
      <c r="V8450">
        <f>1/U8450</f>
        <v>2.5303792920118329E-7</v>
      </c>
    </row>
    <row r="8451" ht="16" customHeight="1" s="29">
      <c r="A8451" t="inlineStr">
        <is>
          <t>photovoltaic slanted-roof installation, 93 kWp, single-Si, panel, mounted, on roof</t>
        </is>
      </c>
      <c r="B8451" s="30">
        <f>P8451*V8451</f>
        <v>1.4854594249090181E-8</v>
      </c>
      <c r="C8451" t="inlineStr">
        <is>
          <t>CH</t>
        </is>
      </c>
      <c r="D8451" t="inlineStr">
        <is>
          <t>unit</t>
        </is>
      </c>
      <c r="F8451" t="inlineStr">
        <is>
          <t>technosphere</t>
        </is>
      </c>
      <c r="G8451" t="n">
        <v>2</v>
      </c>
      <c r="H8451" t="n">
        <v>-18.48100416113547</v>
      </c>
      <c r="I8451" t="n">
        <v>0.09798894162072011</v>
      </c>
      <c r="J8451" t="inlineStr">
        <is>
          <t>(2,2,1,1,1,3); Calculation with average annual yield and share of technologies. Lifetime: 30a.</t>
        </is>
      </c>
      <c r="L8451" t="inlineStr">
        <is>
          <t>photovoltaic slanted-roof installation, 93 kWp, single-Si, panel, mounted, on roof</t>
        </is>
      </c>
      <c r="N8451" t="inlineStr">
        <is>
          <t>all</t>
        </is>
      </c>
      <c r="O8451" t="n">
        <v>1</v>
      </c>
      <c r="P8451" s="30">
        <f>INDEX(parameters!$D$41:$AG$178,MATCH('PV (extension)'!B8426,parameters!$C$41:$C$178,0),MATCH('PV (extension)'!A8451,parameters!$D$5:$AG$5,0))/O8451</f>
        <v>5.8705010335741853E-2</v>
      </c>
      <c r="Q8451" s="3" t="inlineStr">
        <is>
          <t>roof-top</t>
        </is>
      </c>
      <c r="R8451">
        <f>INDEX(parameters!$C$196:$EJ$198,MATCH('PV (extension)'!Q8451,parameters!$B$196:$B$198,0),MATCH('PV (extension)'!B8426,parameters!$C$195:$EJ$195,0))</f>
        <v>1416.4791033486858</v>
      </c>
      <c r="S8451" t="n">
        <v>93</v>
      </c>
      <c r="T8451" t="n">
        <v>30</v>
      </c>
      <c r="U8451">
        <f>T8451*S8451*R8451</f>
        <v>3951976.6983428337</v>
      </c>
      <c r="V8451">
        <f>1/U8451</f>
        <v>2.5303792920118329E-7</v>
      </c>
    </row>
    <row r="8452" s="29">
      <c r="A8452" t="inlineStr">
        <is>
          <t>photovoltaic facade installation, 3kWp, multi-Si, laminated, integrated, at building</t>
        </is>
      </c>
      <c r="B8452" s="30">
        <f>P8452*V8452</f>
        <v>3.6716406750585838E-8</v>
      </c>
      <c r="C8452" t="inlineStr">
        <is>
          <t>APAC</t>
        </is>
      </c>
      <c r="D8452" t="inlineStr">
        <is>
          <t>unit</t>
        </is>
      </c>
      <c r="F8452" t="inlineStr">
        <is>
          <t>technosphere</t>
        </is>
      </c>
      <c r="G8452" t="n">
        <v>2</v>
      </c>
      <c r="H8452" t="n">
        <v>-17.5612990452514</v>
      </c>
      <c r="I8452" t="n">
        <v>0.09798894162072011</v>
      </c>
      <c r="J8452" t="inlineStr">
        <is>
          <t>(2,2,1,1,1,3); Calculation with average annual yield and share of technologies. Lifetime: 30a.</t>
        </is>
      </c>
      <c r="L8452" t="inlineStr">
        <is>
          <t>photovoltaic facade installation, 3kWp, multi-Si, laminated, integrated, at building</t>
        </is>
      </c>
      <c r="N8452" t="inlineStr">
        <is>
          <t>all</t>
        </is>
      </c>
      <c r="O8452" t="n">
        <v>1</v>
      </c>
      <c r="P8452" s="30">
        <f>INDEX(parameters!$D$41:$AG$178,MATCH('PV (extension)'!B8426,parameters!$C$41:$C$178,0),MATCH('PV (extension)'!A8452,parameters!$D$5:$AG$5,0))/O8452</f>
        <v>3.2864644265829519E-3</v>
      </c>
      <c r="Q8452" t="inlineStr">
        <is>
          <t>façade</t>
        </is>
      </c>
      <c r="R8452">
        <f>INDEX(parameters!$C$196:$EJ$198,MATCH('PV (extension)'!Q8452,parameters!$B$196:$B$198,0),MATCH('PV (extension)'!B8426,parameters!$C$195:$EJ$195,0))</f>
        <v>994.54915767035402</v>
      </c>
      <c r="S8452" t="n">
        <v>3</v>
      </c>
      <c r="T8452" t="n">
        <v>30</v>
      </c>
      <c r="U8452">
        <f>T8452*S8452*R8452</f>
        <v>89509.424190331862</v>
      </c>
      <c r="V8452">
        <f>1/U8452</f>
        <v>1.1172007965034061E-5</v>
      </c>
    </row>
    <row r="8453" s="29">
      <c r="A8453" t="inlineStr">
        <is>
          <t>photovoltaic facade installation, 3kWp, multi-Si, panel, mounted, at building</t>
        </is>
      </c>
      <c r="B8453" s="30">
        <f>P8453*V8453</f>
        <v>3.6009077370528842E-8</v>
      </c>
      <c r="C8453" t="inlineStr">
        <is>
          <t>APAC</t>
        </is>
      </c>
      <c r="D8453" t="inlineStr">
        <is>
          <t>unit</t>
        </is>
      </c>
      <c r="F8453" t="inlineStr">
        <is>
          <t>technosphere</t>
        </is>
      </c>
      <c r="G8453" t="n">
        <v>2</v>
      </c>
      <c r="H8453" t="n">
        <v>-17.5612990452514</v>
      </c>
      <c r="I8453" t="n">
        <v>0.09798894162072011</v>
      </c>
      <c r="J8453" t="inlineStr">
        <is>
          <t>(2,2,1,1,1,3); Calculation with average annual yield and share of technologies. Lifetime: 30a.</t>
        </is>
      </c>
      <c r="L8453" t="inlineStr">
        <is>
          <t>photovoltaic facade installation, 3kWp, multi-Si, panel, mounted, at building</t>
        </is>
      </c>
      <c r="N8453" t="inlineStr">
        <is>
          <t>all</t>
        </is>
      </c>
      <c r="O8453" t="n">
        <v>1</v>
      </c>
      <c r="P8453" s="30">
        <f>INDEX(parameters!$D$41:$AG$178,MATCH('PV (extension)'!B8426,parameters!$C$41:$C$178,0),MATCH('PV (extension)'!A8453,parameters!$D$5:$AG$5,0))/O8453</f>
        <v>3.2231517810611459E-3</v>
      </c>
      <c r="Q8453" t="inlineStr">
        <is>
          <t>façade</t>
        </is>
      </c>
      <c r="R8453">
        <f>INDEX(parameters!$C$196:$EJ$198,MATCH('PV (extension)'!Q8453,parameters!$B$196:$B$198,0),MATCH('PV (extension)'!B8426,parameters!$C$195:$EJ$195,0))</f>
        <v>994.54915767035402</v>
      </c>
      <c r="S8453" t="n">
        <v>3</v>
      </c>
      <c r="T8453" t="n">
        <v>30</v>
      </c>
      <c r="U8453">
        <f>T8453*S8453*R8453</f>
        <v>89509.424190331862</v>
      </c>
      <c r="V8453">
        <f>1/U8453</f>
        <v>1.1172007965034061E-5</v>
      </c>
    </row>
    <row r="8454" s="29">
      <c r="A8454" t="inlineStr">
        <is>
          <t>photovoltaic facade installation, 3kWp, single-Si, laminated, integrated, at building</t>
        </is>
      </c>
      <c r="B8454" s="30">
        <f>P8454*V8454</f>
        <v>1.9356479769086244E-8</v>
      </c>
      <c r="C8454" t="inlineStr">
        <is>
          <t>APAC</t>
        </is>
      </c>
      <c r="D8454" t="inlineStr">
        <is>
          <t>unit</t>
        </is>
      </c>
      <c r="F8454" t="inlineStr">
        <is>
          <t>technosphere</t>
        </is>
      </c>
      <c r="G8454" t="n">
        <v>2</v>
      </c>
      <c r="H8454" t="n">
        <v>-18.19689739735082</v>
      </c>
      <c r="I8454" t="n">
        <v>0.09798894162072011</v>
      </c>
      <c r="J8454" t="inlineStr">
        <is>
          <t>(2,2,1,1,1,3); Calculation with average annual yield and share of technologies. Lifetime: 30a.</t>
        </is>
      </c>
      <c r="L8454" t="inlineStr">
        <is>
          <t>photovoltaic facade installation, 3kWp, single-Si, laminated, integrated, at building</t>
        </is>
      </c>
      <c r="N8454" t="inlineStr">
        <is>
          <t>all</t>
        </is>
      </c>
      <c r="O8454" t="n">
        <v>1</v>
      </c>
      <c r="P8454" s="30">
        <f>INDEX(parameters!$D$41:$AG$178,MATCH('PV (extension)'!B8426,parameters!$C$41:$C$178,0),MATCH('PV (extension)'!A8454,parameters!$D$5:$AG$5,0))/O8454</f>
        <v>1.7325873584827175E-3</v>
      </c>
      <c r="Q8454" t="inlineStr">
        <is>
          <t>façade</t>
        </is>
      </c>
      <c r="R8454">
        <f>INDEX(parameters!$C$196:$EJ$198,MATCH('PV (extension)'!Q8454,parameters!$B$196:$B$198,0),MATCH('PV (extension)'!B8426,parameters!$C$195:$EJ$195,0))</f>
        <v>994.54915767035402</v>
      </c>
      <c r="S8454" t="n">
        <v>3</v>
      </c>
      <c r="T8454" t="n">
        <v>30</v>
      </c>
      <c r="U8454">
        <f>T8454*S8454*R8454</f>
        <v>89509.424190331862</v>
      </c>
      <c r="V8454">
        <f>1/U8454</f>
        <v>1.1172007965034061E-5</v>
      </c>
    </row>
    <row r="8455" s="29">
      <c r="A8455" t="inlineStr">
        <is>
          <t>photovoltaic facade installation, 3kWp, single-Si, panel, mounted, at building</t>
        </is>
      </c>
      <c r="B8455" s="30">
        <f>P8455*V8455</f>
        <v>1.9339731597431105E-8</v>
      </c>
      <c r="C8455" t="inlineStr">
        <is>
          <t>APAC</t>
        </is>
      </c>
      <c r="D8455" t="inlineStr">
        <is>
          <t>unit</t>
        </is>
      </c>
      <c r="F8455" t="inlineStr">
        <is>
          <t>technosphere</t>
        </is>
      </c>
      <c r="G8455" t="n">
        <v>2</v>
      </c>
      <c r="H8455" t="n">
        <v>-18.19689739735082</v>
      </c>
      <c r="I8455" t="n">
        <v>0.09798894162072011</v>
      </c>
      <c r="J8455" t="inlineStr">
        <is>
          <t>(2,2,1,1,1,3); Calculation with average annual yield and share of technologies. Lifetime: 30a.</t>
        </is>
      </c>
      <c r="L8455" t="inlineStr">
        <is>
          <t>photovoltaic facade installation, 3kWp, single-Si, panel, mounted, at building</t>
        </is>
      </c>
      <c r="N8455" t="inlineStr">
        <is>
          <t>all</t>
        </is>
      </c>
      <c r="O8455" t="n">
        <v>1</v>
      </c>
      <c r="P8455" s="30">
        <f>INDEX(parameters!$D$41:$AG$178,MATCH('PV (extension)'!B8426,parameters!$C$41:$C$178,0),MATCH('PV (extension)'!A8455,parameters!$D$5:$AG$5,0))/O8455</f>
        <v>1.7310882392816251E-3</v>
      </c>
      <c r="Q8455" t="inlineStr">
        <is>
          <t>façade</t>
        </is>
      </c>
      <c r="R8455">
        <f>INDEX(parameters!$C$196:$EJ$198,MATCH('PV (extension)'!Q8455,parameters!$B$196:$B$198,0),MATCH('PV (extension)'!B8426,parameters!$C$195:$EJ$195,0))</f>
        <v>994.54915767035402</v>
      </c>
      <c r="S8455" t="n">
        <v>3</v>
      </c>
      <c r="T8455" t="n">
        <v>30</v>
      </c>
      <c r="U8455">
        <f>T8455*S8455*R8455</f>
        <v>89509.424190331862</v>
      </c>
      <c r="V8455">
        <f>1/U8455</f>
        <v>1.1172007965034061E-5</v>
      </c>
    </row>
    <row r="8456" ht="16" customHeight="1" s="29">
      <c r="A8456" t="inlineStr">
        <is>
          <t>photovoltaic flat-roof installation, 3kWp, multi-Si, on roof</t>
        </is>
      </c>
      <c r="B8456" s="30">
        <f>P8456*V8456</f>
        <v>3.971119478555494E-7</v>
      </c>
      <c r="C8456" t="inlineStr">
        <is>
          <t>APAC</t>
        </is>
      </c>
      <c r="D8456" t="inlineStr">
        <is>
          <t>unit</t>
        </is>
      </c>
      <c r="F8456" t="inlineStr">
        <is>
          <t>technosphere</t>
        </is>
      </c>
      <c r="G8456" t="n">
        <v>2</v>
      </c>
      <c r="H8456" t="n">
        <v>-15.20991773919472</v>
      </c>
      <c r="I8456" t="n">
        <v>0.09798894162072011</v>
      </c>
      <c r="J8456" t="inlineStr">
        <is>
          <t>(2,2,1,1,1,3); Calculation with average annual yield and share of technologies. Lifetime: 30a.</t>
        </is>
      </c>
      <c r="L8456" t="inlineStr">
        <is>
          <t>photovoltaic flat-roof installation, 3kWp, multi-Si, on roof</t>
        </is>
      </c>
      <c r="N8456" t="inlineStr">
        <is>
          <t>all</t>
        </is>
      </c>
      <c r="O8456" t="n">
        <v>1</v>
      </c>
      <c r="P8456" s="30">
        <f>INDEX(parameters!$D$41:$AG$178,MATCH('PV (extension)'!B8426,parameters!$C$41:$C$178,0),MATCH('PV (extension)'!A8456,parameters!$D$5:$AG$5,0))/O8456</f>
        <v>5.0625069824473082E-2</v>
      </c>
      <c r="Q8456" s="3" t="inlineStr">
        <is>
          <t>roof-top</t>
        </is>
      </c>
      <c r="R8456">
        <f>INDEX(parameters!$C$196:$EJ$198,MATCH('PV (extension)'!Q8456,parameters!$B$196:$B$198,0),MATCH('PV (extension)'!B8426,parameters!$C$195:$EJ$195,0))</f>
        <v>1416.4791033486858</v>
      </c>
      <c r="S8456" t="n">
        <v>3</v>
      </c>
      <c r="T8456" t="n">
        <v>30</v>
      </c>
      <c r="U8456">
        <f>T8456*S8456*R8456</f>
        <v>127483.11930138172</v>
      </c>
      <c r="V8456">
        <f>1/U8456</f>
        <v>7.8441758052366826E-6</v>
      </c>
    </row>
    <row r="8457" ht="16" customHeight="1" s="29">
      <c r="A8457" t="inlineStr">
        <is>
          <t>photovoltaic flat-roof installation, 3kWp, single-Si, on roof</t>
        </is>
      </c>
      <c r="B8457" s="30">
        <f>P8457*V8457</f>
        <v>2.0728668437884611E-7</v>
      </c>
      <c r="C8457" t="inlineStr">
        <is>
          <t>APAC</t>
        </is>
      </c>
      <c r="D8457" t="inlineStr">
        <is>
          <t>unit</t>
        </is>
      </c>
      <c r="F8457" t="inlineStr">
        <is>
          <t>technosphere</t>
        </is>
      </c>
      <c r="G8457" t="n">
        <v>2</v>
      </c>
      <c r="H8457" t="n">
        <v>-15.84555259734934</v>
      </c>
      <c r="I8457" t="n">
        <v>0.09798894162072011</v>
      </c>
      <c r="J8457" t="inlineStr">
        <is>
          <t>(2,2,1,1,1,3); Calculation with average annual yield and share of technologies. Lifetime: 30a.</t>
        </is>
      </c>
      <c r="L8457" t="inlineStr">
        <is>
          <t>photovoltaic flat-roof installation, 3kWp, single-Si, on roof</t>
        </is>
      </c>
      <c r="N8457" t="inlineStr">
        <is>
          <t>all</t>
        </is>
      </c>
      <c r="O8457" t="n">
        <v>1</v>
      </c>
      <c r="P8457" s="30">
        <f>INDEX(parameters!$D$41:$AG$178,MATCH('PV (extension)'!B8426,parameters!$C$41:$C$178,0),MATCH('PV (extension)'!A8457,parameters!$D$5:$AG$5,0))/O8457</f>
        <v>2.6425553114256296E-2</v>
      </c>
      <c r="Q8457" s="3" t="inlineStr">
        <is>
          <t>roof-top</t>
        </is>
      </c>
      <c r="R8457">
        <f>INDEX(parameters!$C$196:$EJ$198,MATCH('PV (extension)'!Q8457,parameters!$B$196:$B$198,0),MATCH('PV (extension)'!B8426,parameters!$C$195:$EJ$195,0))</f>
        <v>1416.4791033486858</v>
      </c>
      <c r="S8457" t="n">
        <v>3</v>
      </c>
      <c r="T8457" t="n">
        <v>30</v>
      </c>
      <c r="U8457">
        <f>T8457*S8457*R8457</f>
        <v>127483.11930138172</v>
      </c>
      <c r="V8457">
        <f>1/U8457</f>
        <v>7.8441758052366826E-6</v>
      </c>
    </row>
    <row r="8458" ht="16" customHeight="1" s="29">
      <c r="A8458" t="inlineStr">
        <is>
          <t>photovoltaic slanted-roof installation, 3kWp, CIS, panel, mounted, on roof</t>
        </is>
      </c>
      <c r="B8458" s="30">
        <f>P8458*V8458</f>
        <v>1.1465404416861934E-7</v>
      </c>
      <c r="C8458" t="inlineStr">
        <is>
          <t>CH</t>
        </is>
      </c>
      <c r="D8458" t="inlineStr">
        <is>
          <t>unit</t>
        </is>
      </c>
      <c r="F8458" t="inlineStr">
        <is>
          <t>technosphere</t>
        </is>
      </c>
      <c r="G8458" t="n">
        <v>2</v>
      </c>
      <c r="H8458" t="n">
        <v>-16.88405011147741</v>
      </c>
      <c r="I8458" t="n">
        <v>0.09798894162072011</v>
      </c>
      <c r="J8458" t="inlineStr">
        <is>
          <t>(2,2,1,1,1,3); Calculation with average annual yield and share of technologies. Lifetime: 30a.</t>
        </is>
      </c>
      <c r="L8458" t="inlineStr">
        <is>
          <t>photovoltaic slanted-roof installation, 3kWp, CIS, panel, mounted, on roof</t>
        </is>
      </c>
      <c r="N8458" t="inlineStr">
        <is>
          <t>all</t>
        </is>
      </c>
      <c r="O8458" t="n">
        <v>1</v>
      </c>
      <c r="P8458" s="30">
        <f>INDEX(parameters!$D$41:$AG$178,MATCH('PV (extension)'!B8426,parameters!$C$41:$C$178,0),MATCH('PV (extension)'!A8458,parameters!$D$5:$AG$5,0))/O8458</f>
        <v>1.4616455191133988E-2</v>
      </c>
      <c r="Q8458" s="3" t="inlineStr">
        <is>
          <t>roof-top</t>
        </is>
      </c>
      <c r="R8458">
        <f>INDEX(parameters!$C$196:$EJ$198,MATCH('PV (extension)'!Q8458,parameters!$B$196:$B$198,0),MATCH('PV (extension)'!B8426,parameters!$C$195:$EJ$195,0))</f>
        <v>1416.4791033486858</v>
      </c>
      <c r="S8458" t="n">
        <v>3</v>
      </c>
      <c r="T8458" t="n">
        <v>30</v>
      </c>
      <c r="U8458">
        <f>T8458*S8458*R8458</f>
        <v>127483.11930138172</v>
      </c>
      <c r="V8458">
        <f>1/U8458</f>
        <v>7.8441758052366826E-6</v>
      </c>
    </row>
    <row r="8459" ht="16" customHeight="1" s="29">
      <c r="A8459" t="inlineStr">
        <is>
          <t>photovoltaic slanted-roof installation, 3kWp, CdTe, laminated, integrated, on roof</t>
        </is>
      </c>
      <c r="B8459" s="30">
        <f>P8459*V8459</f>
        <v>3.2103851359628908E-9</v>
      </c>
      <c r="C8459" t="inlineStr">
        <is>
          <t>CH</t>
        </is>
      </c>
      <c r="D8459" t="inlineStr">
        <is>
          <t>unit</t>
        </is>
      </c>
      <c r="F8459" t="inlineStr">
        <is>
          <t>technosphere</t>
        </is>
      </c>
      <c r="G8459" t="n">
        <v>2</v>
      </c>
      <c r="H8459" t="n">
        <v>-19.50639655088546</v>
      </c>
      <c r="I8459" t="n">
        <v>0.09798894162072011</v>
      </c>
      <c r="J8459" t="inlineStr">
        <is>
          <t>(2,2,1,1,1,3); Calculation with average annual yield and share of technologies. Lifetime: 30a.</t>
        </is>
      </c>
      <c r="L8459" t="inlineStr">
        <is>
          <t>photovoltaic slanted-roof installation, 3kWp, CdTe, laminated, integrated, on roof</t>
        </is>
      </c>
      <c r="N8459" t="inlineStr">
        <is>
          <t>all</t>
        </is>
      </c>
      <c r="O8459" t="n">
        <v>1</v>
      </c>
      <c r="P8459" s="30">
        <f>INDEX(parameters!$D$41:$AG$178,MATCH('PV (extension)'!B8426,parameters!$C$41:$C$178,0),MATCH('PV (extension)'!A8459,parameters!$D$5:$AG$5,0))/O8459</f>
        <v>4.0926991129133978E-4</v>
      </c>
      <c r="Q8459" s="3" t="inlineStr">
        <is>
          <t>roof-top</t>
        </is>
      </c>
      <c r="R8459">
        <f>INDEX(parameters!$C$196:$EJ$198,MATCH('PV (extension)'!Q8459,parameters!$B$196:$B$198,0),MATCH('PV (extension)'!B8426,parameters!$C$195:$EJ$195,0))</f>
        <v>1416.4791033486858</v>
      </c>
      <c r="S8459" t="n">
        <v>3</v>
      </c>
      <c r="T8459" t="n">
        <v>30</v>
      </c>
      <c r="U8459">
        <f>T8459*S8459*R8459</f>
        <v>127483.11930138172</v>
      </c>
      <c r="V8459">
        <f>1/U8459</f>
        <v>7.8441758052366826E-6</v>
      </c>
    </row>
    <row r="8460" ht="16" customHeight="1" s="29">
      <c r="A8460" t="inlineStr">
        <is>
          <t>photovoltaic slanted-roof installation, 3kWp, multi-Si, laminated, integrated, on roof</t>
        </is>
      </c>
      <c r="B8460" s="30">
        <f>P8460*V8460</f>
        <v>1.9073086689138309E-8</v>
      </c>
      <c r="C8460" t="inlineStr">
        <is>
          <t>APAC</t>
        </is>
      </c>
      <c r="D8460" t="inlineStr">
        <is>
          <t>unit</t>
        </is>
      </c>
      <c r="F8460" t="inlineStr">
        <is>
          <t>technosphere</t>
        </is>
      </c>
      <c r="G8460" t="n">
        <v>2</v>
      </c>
      <c r="H8460" t="n">
        <v>-18.22076487875746</v>
      </c>
      <c r="I8460" t="n">
        <v>0.09798894162072011</v>
      </c>
      <c r="J8460" t="inlineStr">
        <is>
          <t>(2,2,1,1,1,3); Calculation with average annual yield and share of technologies. Lifetime: 30a.</t>
        </is>
      </c>
      <c r="L8460" t="inlineStr">
        <is>
          <t>photovoltaic slanted-roof installation, 3kWp, multi-Si, laminated, integrated, on roof</t>
        </is>
      </c>
      <c r="N8460" t="inlineStr">
        <is>
          <t>all</t>
        </is>
      </c>
      <c r="O8460" t="n">
        <v>1</v>
      </c>
      <c r="P8460" s="30">
        <f>INDEX(parameters!$D$41:$AG$178,MATCH('PV (extension)'!B8426,parameters!$C$41:$C$178,0),MATCH('PV (extension)'!A8460,parameters!$D$5:$AG$5,0))/O8460</f>
        <v>2.4314965858370148E-3</v>
      </c>
      <c r="Q8460" s="3" t="inlineStr">
        <is>
          <t>roof-top</t>
        </is>
      </c>
      <c r="R8460">
        <f>INDEX(parameters!$C$196:$EJ$198,MATCH('PV (extension)'!Q8460,parameters!$B$196:$B$198,0),MATCH('PV (extension)'!B8426,parameters!$C$195:$EJ$195,0))</f>
        <v>1416.4791033486858</v>
      </c>
      <c r="S8460" t="n">
        <v>3</v>
      </c>
      <c r="T8460" t="n">
        <v>30</v>
      </c>
      <c r="U8460">
        <f>T8460*S8460*R8460</f>
        <v>127483.11930138172</v>
      </c>
      <c r="V8460">
        <f>1/U8460</f>
        <v>7.8441758052366826E-6</v>
      </c>
    </row>
    <row r="8461" ht="16" customHeight="1" s="29">
      <c r="A8461" t="inlineStr">
        <is>
          <t>photovoltaic slanted-roof installation, 3kWp, multi-Si, panel, mounted, on roof</t>
        </is>
      </c>
      <c r="B8461" s="30">
        <f>P8461*V8461</f>
        <v>3.2646349776684726E-7</v>
      </c>
      <c r="C8461" t="inlineStr">
        <is>
          <t>APAC</t>
        </is>
      </c>
      <c r="D8461" t="inlineStr">
        <is>
          <t>unit</t>
        </is>
      </c>
      <c r="F8461" t="inlineStr">
        <is>
          <t>technosphere</t>
        </is>
      </c>
      <c r="G8461" t="n">
        <v>2</v>
      </c>
      <c r="H8461" t="n">
        <v>-15.40735416199742</v>
      </c>
      <c r="I8461" t="n">
        <v>0.09798894162072011</v>
      </c>
      <c r="J8461" t="inlineStr">
        <is>
          <t>(2,2,1,1,1,3); Calculation with average annual yield and share of technologies. Lifetime: 30a.</t>
        </is>
      </c>
      <c r="L8461" t="inlineStr">
        <is>
          <t>photovoltaic slanted-roof installation, 3kWp, multi-Si, panel, mounted, on roof</t>
        </is>
      </c>
      <c r="N8461" t="inlineStr">
        <is>
          <t>all</t>
        </is>
      </c>
      <c r="O8461" t="n">
        <v>1</v>
      </c>
      <c r="P8461" s="30">
        <f>INDEX(parameters!$D$41:$AG$178,MATCH('PV (extension)'!B8426,parameters!$C$41:$C$178,0),MATCH('PV (extension)'!A8461,parameters!$D$5:$AG$5,0))/O8461</f>
        <v>4.1618585033357351E-2</v>
      </c>
      <c r="Q8461" s="3" t="inlineStr">
        <is>
          <t>roof-top</t>
        </is>
      </c>
      <c r="R8461">
        <f>INDEX(parameters!$C$196:$EJ$198,MATCH('PV (extension)'!Q8461,parameters!$B$196:$B$198,0),MATCH('PV (extension)'!B8426,parameters!$C$195:$EJ$195,0))</f>
        <v>1416.4791033486858</v>
      </c>
      <c r="S8461" t="n">
        <v>3</v>
      </c>
      <c r="T8461" t="n">
        <v>30</v>
      </c>
      <c r="U8461">
        <f>T8461*S8461*R8461</f>
        <v>127483.11930138172</v>
      </c>
      <c r="V8461">
        <f>1/U8461</f>
        <v>7.8441758052366826E-6</v>
      </c>
    </row>
    <row r="8462" ht="16" customHeight="1" s="29">
      <c r="A8462" t="inlineStr">
        <is>
          <t>photovoltaic slanted-roof installation, 3kWp, single-Si, laminated, integrated, on roof</t>
        </is>
      </c>
      <c r="B8462" s="30">
        <f>P8462*V8462</f>
        <v>1.0080055601826605E-8</v>
      </c>
      <c r="C8462" t="inlineStr">
        <is>
          <t>APAC</t>
        </is>
      </c>
      <c r="D8462" t="inlineStr">
        <is>
          <t>unit</t>
        </is>
      </c>
      <c r="F8462" t="inlineStr">
        <is>
          <t>technosphere</t>
        </is>
      </c>
      <c r="G8462" t="n">
        <v>2</v>
      </c>
      <c r="H8462" t="n">
        <v>-18.85636797425012</v>
      </c>
      <c r="I8462" t="n">
        <v>0.09798894162072011</v>
      </c>
      <c r="J8462" t="inlineStr">
        <is>
          <t>(2,2,1,1,1,3); Calculation with average annual yield and share of technologies. Lifetime: 30a.</t>
        </is>
      </c>
      <c r="L8462" t="inlineStr">
        <is>
          <t>photovoltaic slanted-roof installation, 3kWp, single-Si, laminated, integrated, on roof</t>
        </is>
      </c>
      <c r="N8462" t="inlineStr">
        <is>
          <t>all</t>
        </is>
      </c>
      <c r="O8462" t="n">
        <v>1</v>
      </c>
      <c r="P8462" s="30">
        <f>INDEX(parameters!$D$41:$AG$178,MATCH('PV (extension)'!B8426,parameters!$C$41:$C$178,0),MATCH('PV (extension)'!A8462,parameters!$D$5:$AG$5,0))/O8462</f>
        <v>1.2850369308522222E-3</v>
      </c>
      <c r="Q8462" s="3" t="inlineStr">
        <is>
          <t>roof-top</t>
        </is>
      </c>
      <c r="R8462">
        <f>INDEX(parameters!$C$196:$EJ$198,MATCH('PV (extension)'!Q8462,parameters!$B$196:$B$198,0),MATCH('PV (extension)'!B8426,parameters!$C$195:$EJ$195,0))</f>
        <v>1416.4791033486858</v>
      </c>
      <c r="S8462" t="n">
        <v>3</v>
      </c>
      <c r="T8462" t="n">
        <v>30</v>
      </c>
      <c r="U8462">
        <f>T8462*S8462*R8462</f>
        <v>127483.11930138172</v>
      </c>
      <c r="V8462">
        <f>1/U8462</f>
        <v>7.8441758052366826E-6</v>
      </c>
    </row>
    <row r="8463" ht="16" customHeight="1" s="29">
      <c r="A8463" t="inlineStr">
        <is>
          <t>photovoltaic slanted-roof installation, 3kWp, single-Si, panel, mounted, on roof</t>
        </is>
      </c>
      <c r="B8463" s="30">
        <f>P8463*V8463</f>
        <v>1.7061207968854365E-7</v>
      </c>
      <c r="C8463" t="inlineStr">
        <is>
          <t>APAC</t>
        </is>
      </c>
      <c r="D8463" t="inlineStr">
        <is>
          <t>unit</t>
        </is>
      </c>
      <c r="F8463" t="inlineStr">
        <is>
          <t>technosphere</t>
        </is>
      </c>
      <c r="G8463" t="n">
        <v>2</v>
      </c>
      <c r="H8463" t="n">
        <v>-16.04298817847151</v>
      </c>
      <c r="I8463" t="n">
        <v>0.09798894162072011</v>
      </c>
      <c r="J8463" t="inlineStr">
        <is>
          <t>(2,2,1,1,1,3); Calculation with average annual yield and share of technologies. Lifetime: 30a.</t>
        </is>
      </c>
      <c r="L8463" t="inlineStr">
        <is>
          <t>photovoltaic slanted-roof installation, 3kWp, single-Si, panel, mounted, on roof</t>
        </is>
      </c>
      <c r="N8463" t="inlineStr">
        <is>
          <t>all</t>
        </is>
      </c>
      <c r="O8463" t="n">
        <v>1</v>
      </c>
      <c r="P8463" s="30">
        <f>INDEX(parameters!$D$41:$AG$178,MATCH('PV (extension)'!B8426,parameters!$C$41:$C$178,0),MATCH('PV (extension)'!A8463,parameters!$D$5:$AG$5,0))/O8463</f>
        <v>2.1750160109191456E-2</v>
      </c>
      <c r="Q8463" s="3" t="inlineStr">
        <is>
          <t>roof-top</t>
        </is>
      </c>
      <c r="R8463">
        <f>INDEX(parameters!$C$196:$EJ$198,MATCH('PV (extension)'!Q8463,parameters!$B$196:$B$198,0),MATCH('PV (extension)'!B8426,parameters!$C$195:$EJ$195,0))</f>
        <v>1416.4791033486858</v>
      </c>
      <c r="S8463" t="n">
        <v>3</v>
      </c>
      <c r="T8463" t="n">
        <v>30</v>
      </c>
      <c r="U8463">
        <f>T8463*S8463*R8463</f>
        <v>127483.11930138172</v>
      </c>
      <c r="V8463">
        <f>1/U8463</f>
        <v>7.8441758052366826E-6</v>
      </c>
    </row>
    <row r="8464" s="29">
      <c r="A8464" t="inlineStr">
        <is>
          <t>market for tap water</t>
        </is>
      </c>
      <c r="B8464" t="n">
        <v>0.0020721</v>
      </c>
      <c r="C8464" t="inlineStr">
        <is>
          <t>Europe without Switzerland</t>
        </is>
      </c>
      <c r="D8464" t="inlineStr">
        <is>
          <t>kilogram</t>
        </is>
      </c>
      <c r="F8464" t="inlineStr">
        <is>
          <t>technosphere</t>
        </is>
      </c>
      <c r="G8464" t="n">
        <v>2</v>
      </c>
      <c r="H8464" t="n">
        <v>-6.179192693201237</v>
      </c>
      <c r="I8464" t="n">
        <v>0.04340984597628009</v>
      </c>
      <c r="J8464" t="inlineStr">
        <is>
          <t>(2,2,1,1,1,3); Estimation 20l/m2 panel</t>
        </is>
      </c>
      <c r="L8464" t="inlineStr">
        <is>
          <t>tap water</t>
        </is>
      </c>
    </row>
    <row r="8465" s="29">
      <c r="A8465" t="inlineStr">
        <is>
          <t>treatment of wastewater, from residence, capacity 1.1E10l/year</t>
        </is>
      </c>
      <c r="B8465" t="n">
        <v>-1.8649e-06</v>
      </c>
      <c r="C8465" t="inlineStr">
        <is>
          <t>CH</t>
        </is>
      </c>
      <c r="D8465" t="inlineStr">
        <is>
          <t>cubic meter</t>
        </is>
      </c>
      <c r="F8465" t="inlineStr">
        <is>
          <t>technosphere</t>
        </is>
      </c>
      <c r="G8465" t="n">
        <v>2</v>
      </c>
      <c r="H8465" t="n">
        <v>-13.19230312560901</v>
      </c>
      <c r="I8465" t="n">
        <v>0.04340984597628009</v>
      </c>
      <c r="J8465" t="inlineStr">
        <is>
          <t>(2,2,1,1,1,3); Estimation 20l/m2 panel</t>
        </is>
      </c>
      <c r="K8465" t="b">
        <v>1</v>
      </c>
      <c r="L8465" t="inlineStr">
        <is>
          <t>wastewater, from residence</t>
        </is>
      </c>
    </row>
    <row r="8466" s="29"/>
    <row r="8467" customFormat="1" s="28">
      <c r="A8467" s="28" t="inlineStr">
        <is>
          <t>Activity</t>
        </is>
      </c>
      <c r="B8467" s="28" t="inlineStr">
        <is>
          <t>electricity production, photovoltaic, residential</t>
        </is>
      </c>
    </row>
    <row r="8468">
      <c r="A8468" t="inlineStr">
        <is>
          <t>comment</t>
        </is>
      </c>
      <c r="B846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")&amp;HLOOKUP(B8469,parameters!$C$195:$EJ$198,2,0)&amp;" kWh/kWp.
Annual output, Facade: "&amp;HLOOKUP(B8469,parameters!$C$195:$EJ$198,3,0)&amp;" kWh/kWp.
Annual output, Open-ground: "&amp;HLOOKUP(B8469,parameters!$C$195:$EJ$198,4,0)&amp;_xlfn._LONGTEXT("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")&amp;VLOOKUP(B8469,'extension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1414.85551099084 kWh/kWp.
Annual output, Facade: 993.409188568038 kWh/kWp.
Annual output, Open-ground: 1505.1654372243 kWh/kWp.
Amount of solar energy transformed to electricity. Waste heat emission due to losses of electricity in the system.
Technology:  Electricity production with grid-connected photovoltaic power plants.
Time period:  Time of publications
Production volume: 1.448 GWh in 2025.
Sampling:  Statistical data and model calculations
Extrapolations:  Use of PV technology data investigated for other countries (Switzerland). Correction of average yield with Swiss data.
Uncertainty:  None
Author: Romain Sacchi, PSI, romain.sacchi@psi.ch</v>
      </c>
    </row>
    <row r="8469" s="29">
      <c r="A8469" t="inlineStr">
        <is>
          <t>location</t>
        </is>
      </c>
      <c r="B8469" t="inlineStr">
        <is>
          <t>BZ</t>
        </is>
      </c>
    </row>
    <row r="8470" s="29">
      <c r="A8470" t="inlineStr">
        <is>
          <t>production amount</t>
        </is>
      </c>
      <c r="B8470" t="n">
        <v>1</v>
      </c>
    </row>
    <row r="8471" s="29">
      <c r="A8471" t="inlineStr">
        <is>
          <t>reference product</t>
        </is>
      </c>
      <c r="B8471" t="inlineStr">
        <is>
          <t>electricity, low voltage</t>
        </is>
      </c>
    </row>
    <row r="8472" s="29">
      <c r="A8472" t="inlineStr">
        <is>
          <t>source</t>
        </is>
      </c>
      <c r="B84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473" s="29">
      <c r="A8473" t="inlineStr">
        <is>
          <t>type</t>
        </is>
      </c>
      <c r="B8473" t="inlineStr">
        <is>
          <t>process</t>
        </is>
      </c>
    </row>
    <row r="8474" s="29">
      <c r="A8474" t="inlineStr">
        <is>
          <t>unit</t>
        </is>
      </c>
      <c r="B8474" t="inlineStr">
        <is>
          <t>kilowatt hour</t>
        </is>
      </c>
    </row>
    <row r="8475" s="29">
      <c r="A8475" t="inlineStr">
        <is>
          <t>Exchanges</t>
        </is>
      </c>
    </row>
    <row r="8476" customFormat="1" s="28">
      <c r="A8476" s="28" t="inlineStr">
        <is>
          <t>name</t>
        </is>
      </c>
      <c r="B8476" s="28" t="inlineStr">
        <is>
          <t>amount</t>
        </is>
      </c>
      <c r="C8476" s="28" t="inlineStr">
        <is>
          <t>location</t>
        </is>
      </c>
      <c r="D8476" s="28" t="inlineStr">
        <is>
          <t>unit</t>
        </is>
      </c>
      <c r="E8476" s="28" t="inlineStr">
        <is>
          <t>categories</t>
        </is>
      </c>
      <c r="F8476" s="28" t="inlineStr">
        <is>
          <t>type</t>
        </is>
      </c>
      <c r="G8476" s="28" t="inlineStr">
        <is>
          <t>uncertainty type</t>
        </is>
      </c>
      <c r="H8476" s="28" t="inlineStr">
        <is>
          <t>reference product</t>
        </is>
      </c>
      <c r="I8476" s="28" t="inlineStr">
        <is>
          <t>comment</t>
        </is>
      </c>
      <c r="J8476" s="28" t="inlineStr">
        <is>
          <t>production volume</t>
        </is>
      </c>
      <c r="K8476" s="28" t="inlineStr">
        <is>
          <t>scope</t>
        </is>
      </c>
      <c r="L8476" s="28" t="inlineStr">
        <is>
          <t>scope share</t>
        </is>
      </c>
      <c r="M8476" s="28" t="inlineStr">
        <is>
          <t>tech share</t>
        </is>
      </c>
      <c r="N8476" s="28" t="inlineStr">
        <is>
          <t>installation</t>
        </is>
      </c>
      <c r="O8476" s="28" t="inlineStr">
        <is>
          <t>productivity</t>
        </is>
      </c>
      <c r="P8476" s="28" t="inlineStr">
        <is>
          <t>kWp</t>
        </is>
      </c>
      <c r="Q8476" s="28" t="inlineStr">
        <is>
          <t>lifetime</t>
        </is>
      </c>
      <c r="R8476" s="28" t="inlineStr">
        <is>
          <t>lifetime production</t>
        </is>
      </c>
      <c r="S8476" s="28" t="inlineStr">
        <is>
          <t>inverted lifetime production</t>
        </is>
      </c>
    </row>
    <row r="8477" s="29">
      <c r="A8477" t="inlineStr">
        <is>
          <t>Energy, solar, converted</t>
        </is>
      </c>
      <c r="B8477" t="n">
        <v>3.8503</v>
      </c>
      <c r="D8477" t="inlineStr">
        <is>
          <t>megajoule</t>
        </is>
      </c>
      <c r="E8477" t="inlineStr">
        <is>
          <t>natural resource::in air</t>
        </is>
      </c>
      <c r="F8477" t="inlineStr">
        <is>
          <t>biosphere</t>
        </is>
      </c>
      <c r="G8477" t="n">
        <v>0</v>
      </c>
      <c r="I8477" t="inlineStr">
        <is>
          <t>(2,2,1,1,1,3); Energy loss in the system</t>
        </is>
      </c>
    </row>
    <row r="8478" s="29">
      <c r="A8478" t="inlineStr">
        <is>
          <t>Heat, waste</t>
        </is>
      </c>
      <c r="B8478" t="n">
        <v>0.25027</v>
      </c>
      <c r="D8478" t="inlineStr">
        <is>
          <t>megajoule</t>
        </is>
      </c>
      <c r="E8478" t="inlineStr">
        <is>
          <t>air</t>
        </is>
      </c>
      <c r="F8478" t="inlineStr">
        <is>
          <t>biosphere</t>
        </is>
      </c>
      <c r="G8478" t="n">
        <v>0</v>
      </c>
      <c r="I8478" t="inlineStr">
        <is>
          <t>(1,na,na,na,na,na); Calculation with average annual output and share of technologies; Average degradation of 10.5% included</t>
        </is>
      </c>
    </row>
    <row r="8479" s="29">
      <c r="A8479" t="inlineStr">
        <is>
          <t>electricity production, photovoltaic, residential</t>
        </is>
      </c>
      <c r="B8479" t="n">
        <v>1</v>
      </c>
      <c r="C8479" t="inlineStr">
        <is>
          <t>BZ</t>
        </is>
      </c>
      <c r="D8479" t="inlineStr">
        <is>
          <t>kilowatt hour</t>
        </is>
      </c>
      <c r="E8479" t="inlineStr">
        <is>
          <t>photovoltaic::power plants</t>
        </is>
      </c>
      <c r="F8479" t="inlineStr">
        <is>
          <t>production</t>
        </is>
      </c>
      <c r="G8479" t="n">
        <v>0</v>
      </c>
      <c r="H8479" t="inlineStr">
        <is>
          <t>electricity, low voltage</t>
        </is>
      </c>
      <c r="J8479">
        <f>VLOOKUP(C8479,'extension - production vol'!$B$6:$D$235,3,0)</f>
        <v>1.448</v>
      </c>
    </row>
    <row r="8480" ht="16" customHeight="1" s="29">
      <c r="A8480" t="inlineStr">
        <is>
          <t>photovoltaic slanted-roof installation, 3 kWp, CIS, laminated, integrated, on roof</t>
        </is>
      </c>
      <c r="B8480" s="30">
        <f>M8480*S8480</f>
        <v>4.0206878123874477E-8</v>
      </c>
      <c r="C8480" t="inlineStr">
        <is>
          <t>CH</t>
        </is>
      </c>
      <c r="D8480" t="inlineStr">
        <is>
          <t>unit</t>
        </is>
      </c>
      <c r="F8480" t="inlineStr">
        <is>
          <t>technosphere</t>
        </is>
      </c>
      <c r="G8480" t="n">
        <v>0</v>
      </c>
      <c r="H8480" t="inlineStr">
        <is>
          <t>photovoltaic slanted-roof installation, 3 kWp, CIS, laminated, integrated, on roof</t>
        </is>
      </c>
      <c r="I8480" t="inlineStr">
        <is>
          <t>(2,2,1,1,1,3); Calculation with average annual yield and share of technologies. Lifetime: 30a.</t>
        </is>
      </c>
      <c r="K8480" t="inlineStr">
        <is>
          <t>residential</t>
        </is>
      </c>
      <c r="L8480">
        <f>IF(K8480="residential",VLOOKUP(B8469,parameters!$C$41:$AG$178,18,0),IF(K8480="commercial",1-VLOOKUP(B8469,parameters!$C$41:$AG$178,18,0),1))</f>
        <v>0.17766751537682748</v>
      </c>
      <c r="M8480" s="30">
        <f>INDEX(parameters!$D$41:$AG$178,MATCH('PV (extension)'!B8469,parameters!$C$41:$C$178,0),MATCH('PV (extension)'!A8480,parameters!$D$5:$AG$5,0))/L8480</f>
        <v>5.119823078397083E-3</v>
      </c>
      <c r="N8480" s="3" t="inlineStr">
        <is>
          <t>roof-top</t>
        </is>
      </c>
      <c r="O8480">
        <f>INDEX(parameters!$C$196:$EJ$198,MATCH('PV (extension)'!N8480,parameters!$B$196:$B$198,0),MATCH('PV (extension)'!B8469,parameters!$C$195:$EJ$195,0))</f>
        <v>1414.8555109908418</v>
      </c>
      <c r="P8480" t="n">
        <v>3</v>
      </c>
      <c r="Q8480" t="n">
        <v>30</v>
      </c>
      <c r="R8480">
        <f>Q8480*P8480*O8480</f>
        <v>127336.99598917576</v>
      </c>
      <c r="S8480">
        <f>1/R8480</f>
        <v>7.8531772501135862E-6</v>
      </c>
    </row>
    <row r="8481" ht="16" customHeight="1" s="29">
      <c r="A8481" t="inlineStr">
        <is>
          <t>photovoltaic slanted-roof installation, 3 kWp, CdTe, panel, mounted, on roof</t>
        </is>
      </c>
      <c r="B8481" s="30">
        <f>M8481*S8481</f>
        <v>2.6224156845105534E-7</v>
      </c>
      <c r="C8481" t="inlineStr">
        <is>
          <t>CH</t>
        </is>
      </c>
      <c r="D8481" t="inlineStr">
        <is>
          <t>unit</t>
        </is>
      </c>
      <c r="F8481" t="inlineStr">
        <is>
          <t>technosphere</t>
        </is>
      </c>
      <c r="G8481" t="n">
        <v>0</v>
      </c>
      <c r="H8481" t="inlineStr">
        <is>
          <t>photovoltaic slanted-roof installation, 3 kWp, CdTe, panel, mounted, on roof</t>
        </is>
      </c>
      <c r="I8481" t="inlineStr">
        <is>
          <t>(2,2,1,1,1,3); Calculation with average annual yield and share of technologies. Lifetime: 30a.</t>
        </is>
      </c>
      <c r="K8481" t="inlineStr">
        <is>
          <t>residential</t>
        </is>
      </c>
      <c r="L8481">
        <f>L8480</f>
        <v>0.17766751537682748</v>
      </c>
      <c r="M8481" s="30">
        <f>INDEX(parameters!$D$41:$AG$178,MATCH('PV (extension)'!B8469,parameters!$C$41:$C$178,0),MATCH('PV (extension)'!A8481,parameters!$D$5:$AG$5,0))/L8481</f>
        <v>3.3393053550047194E-2</v>
      </c>
      <c r="N8481" s="3" t="inlineStr">
        <is>
          <t>roof-top</t>
        </is>
      </c>
      <c r="O8481">
        <f>INDEX(parameters!$C$196:$EJ$198,MATCH('PV (extension)'!N8481,parameters!$B$196:$B$198,0),MATCH('PV (extension)'!B8469,parameters!$C$195:$EJ$195,0))</f>
        <v>1414.8555109908418</v>
      </c>
      <c r="P8481" t="n">
        <v>3</v>
      </c>
      <c r="Q8481" t="n">
        <v>30</v>
      </c>
      <c r="R8481">
        <f>Q8481*P8481*O8481</f>
        <v>127336.99598917576</v>
      </c>
      <c r="S8481">
        <f>1/R8481</f>
        <v>7.8531772501135862E-6</v>
      </c>
    </row>
    <row r="8482" ht="16" customHeight="1" s="29">
      <c r="A8482" t="inlineStr">
        <is>
          <t>photovoltaic slanted-roof installation, 3 kWp, micro-Si, laminated, integrated, on roof</t>
        </is>
      </c>
      <c r="B8482" s="30">
        <f>M8482*S8482</f>
        <v>4.0634296900131062E-9</v>
      </c>
      <c r="C8482" t="inlineStr">
        <is>
          <t>RER</t>
        </is>
      </c>
      <c r="D8482" t="inlineStr">
        <is>
          <t>unit</t>
        </is>
      </c>
      <c r="F8482" t="inlineStr">
        <is>
          <t>technosphere</t>
        </is>
      </c>
      <c r="G8482" t="n">
        <v>0</v>
      </c>
      <c r="H8482" t="inlineStr">
        <is>
          <t>photovoltaic slanted-roof installation, 3 kWp, micro-Si, laminated, integrated, on roof</t>
        </is>
      </c>
      <c r="I8482" t="inlineStr">
        <is>
          <t>(2,2,1,1,1,3); Calculation with average annual yield and share of technologies. Lifetime: 30a.</t>
        </is>
      </c>
      <c r="K8482" t="inlineStr">
        <is>
          <t>residential</t>
        </is>
      </c>
      <c r="L8482">
        <f>L8481</f>
        <v>0.17766751537682748</v>
      </c>
      <c r="M8482" s="30">
        <f>INDEX(parameters!$D$41:$AG$178,MATCH('PV (extension)'!B8469,parameters!$C$41:$C$178,0),MATCH('PV (extension)'!A8482,parameters!$D$5:$AG$5,0))/L8482</f>
        <v>5.1742493013949662E-4</v>
      </c>
      <c r="N8482" s="3" t="inlineStr">
        <is>
          <t>roof-top</t>
        </is>
      </c>
      <c r="O8482">
        <f>INDEX(parameters!$C$196:$EJ$198,MATCH('PV (extension)'!N8482,parameters!$B$196:$B$198,0),MATCH('PV (extension)'!B8469,parameters!$C$195:$EJ$195,0))</f>
        <v>1414.8555109908418</v>
      </c>
      <c r="P8482" t="n">
        <v>3</v>
      </c>
      <c r="Q8482" t="n">
        <v>30</v>
      </c>
      <c r="R8482">
        <f>Q8482*P8482*O8482</f>
        <v>127336.99598917576</v>
      </c>
      <c r="S8482">
        <f>1/R8482</f>
        <v>7.8531772501135862E-6</v>
      </c>
    </row>
    <row r="8483" ht="16" customHeight="1" s="29">
      <c r="A8483" t="inlineStr">
        <is>
          <t>photovoltaic slanted-roof installation, 3 kWp, micro-Si, panel, mounted, on roof</t>
        </is>
      </c>
      <c r="B8483" s="30">
        <f>M8483*S8483</f>
        <v>7.0642019819055907E-8</v>
      </c>
      <c r="C8483" t="inlineStr">
        <is>
          <t>RER</t>
        </is>
      </c>
      <c r="D8483" t="inlineStr">
        <is>
          <t>unit</t>
        </is>
      </c>
      <c r="F8483" t="inlineStr">
        <is>
          <t>technosphere</t>
        </is>
      </c>
      <c r="G8483" t="n">
        <v>0</v>
      </c>
      <c r="H8483" t="inlineStr">
        <is>
          <t>photovoltaic slanted-roof installation, 3 kWp, micro-Si, panel, mounted, on roof</t>
        </is>
      </c>
      <c r="I8483" t="inlineStr">
        <is>
          <t>(2,2,1,1,1,3); Calculation with average annual yield and share of technologies. Lifetime: 30a.</t>
        </is>
      </c>
      <c r="K8483" t="inlineStr">
        <is>
          <t>residential</t>
        </is>
      </c>
      <c r="L8483">
        <f>L8482</f>
        <v>0.17766751537682748</v>
      </c>
      <c r="M8483" s="30">
        <f>INDEX(parameters!$D$41:$AG$178,MATCH('PV (extension)'!B8469,parameters!$C$41:$C$178,0),MATCH('PV (extension)'!A8483,parameters!$D$5:$AG$5,0))/L8483</f>
        <v>8.9953425943663963E-3</v>
      </c>
      <c r="N8483" s="3" t="inlineStr">
        <is>
          <t>roof-top</t>
        </is>
      </c>
      <c r="O8483">
        <f>INDEX(parameters!$C$196:$EJ$198,MATCH('PV (extension)'!N8483,parameters!$B$196:$B$198,0),MATCH('PV (extension)'!B8469,parameters!$C$195:$EJ$195,0))</f>
        <v>1414.8555109908418</v>
      </c>
      <c r="P8483" t="n">
        <v>3</v>
      </c>
      <c r="Q8483" t="n">
        <v>30</v>
      </c>
      <c r="R8483">
        <f>Q8483*P8483*O8483</f>
        <v>127336.99598917576</v>
      </c>
      <c r="S8483">
        <f>1/R8483</f>
        <v>7.8531772501135862E-6</v>
      </c>
    </row>
    <row r="8484" s="29">
      <c r="A8484" t="inlineStr">
        <is>
          <t>photovoltaic facade installation, 3kWp, multi-Si, laminated, integrated, at building</t>
        </is>
      </c>
      <c r="B8484" s="30">
        <f>M8484*S8484</f>
        <v>2.0689510929585635E-7</v>
      </c>
      <c r="C8484" t="inlineStr">
        <is>
          <t>RER</t>
        </is>
      </c>
      <c r="D8484" t="inlineStr">
        <is>
          <t>unit</t>
        </is>
      </c>
      <c r="F8484" t="inlineStr">
        <is>
          <t>technosphere</t>
        </is>
      </c>
      <c r="G8484" t="n">
        <v>0</v>
      </c>
      <c r="H8484" t="inlineStr">
        <is>
          <t>photovoltaic facade installation, 3kWp, multi-Si, laminated, integrated, at building</t>
        </is>
      </c>
      <c r="I8484" t="inlineStr">
        <is>
          <t>(2,2,1,1,1,3); Calculation with average annual yield and share of technologies. Lifetime: 30a.</t>
        </is>
      </c>
      <c r="K8484" t="inlineStr">
        <is>
          <t>residential</t>
        </is>
      </c>
      <c r="L8484">
        <f>L8483</f>
        <v>0.17766751537682748</v>
      </c>
      <c r="M8484" s="30">
        <f>INDEX(parameters!$D$41:$AG$178,MATCH('PV (extension)'!B8469,parameters!$C$41:$C$178,0),MATCH('PV (extension)'!A8484,parameters!$D$5:$AG$5,0))/L8484</f>
        <v>1.8497835237986298E-2</v>
      </c>
      <c r="N8484" t="inlineStr">
        <is>
          <t>façade</t>
        </is>
      </c>
      <c r="O8484">
        <f>INDEX(parameters!$C$196:$EJ$198,MATCH('PV (extension)'!N8484,parameters!$B$196:$B$198,0),MATCH('PV (extension)'!B8469,parameters!$C$195:$EJ$195,0))</f>
        <v>993.40918856803796</v>
      </c>
      <c r="P8484" t="n">
        <v>3</v>
      </c>
      <c r="Q8484" t="n">
        <v>30</v>
      </c>
      <c r="R8484">
        <f>Q8484*P8484*O8484</f>
        <v>89406.826971123417</v>
      </c>
      <c r="S8484">
        <f>1/R8484</f>
        <v>1.1184828204707226E-5</v>
      </c>
    </row>
    <row r="8485" s="29">
      <c r="A8485" t="inlineStr">
        <is>
          <t>photovoltaic facade installation, 3kWp, multi-Si, panel, mounted, at building</t>
        </is>
      </c>
      <c r="B8485" s="30">
        <f>M8485*S8485</f>
        <v>2.0290934373908038E-7</v>
      </c>
      <c r="C8485" t="inlineStr">
        <is>
          <t>RER</t>
        </is>
      </c>
      <c r="D8485" t="inlineStr">
        <is>
          <t>unit</t>
        </is>
      </c>
      <c r="F8485" t="inlineStr">
        <is>
          <t>technosphere</t>
        </is>
      </c>
      <c r="G8485" t="n">
        <v>0</v>
      </c>
      <c r="H8485" t="inlineStr">
        <is>
          <t>photovoltaic facade installation, 3kWp, multi-Si, panel, mounted, at building</t>
        </is>
      </c>
      <c r="I8485" t="inlineStr">
        <is>
          <t>(2,2,1,1,1,3); Calculation with average annual yield and share of technologies. Lifetime: 30a.</t>
        </is>
      </c>
      <c r="K8485" t="inlineStr">
        <is>
          <t>residential</t>
        </is>
      </c>
      <c r="L8485">
        <f>L8484</f>
        <v>0.17766751537682748</v>
      </c>
      <c r="M8485" s="30">
        <f>INDEX(parameters!$D$41:$AG$178,MATCH('PV (extension)'!B8469,parameters!$C$41:$C$178,0),MATCH('PV (extension)'!A8485,parameters!$D$5:$AG$5,0))/L8485</f>
        <v>1.8141480586504166E-2</v>
      </c>
      <c r="N8485" t="inlineStr">
        <is>
          <t>façade</t>
        </is>
      </c>
      <c r="O8485">
        <f>INDEX(parameters!$C$196:$EJ$198,MATCH('PV (extension)'!N8485,parameters!$B$196:$B$198,0),MATCH('PV (extension)'!B8469,parameters!$C$195:$EJ$195,0))</f>
        <v>993.40918856803796</v>
      </c>
      <c r="P8485" t="n">
        <v>3</v>
      </c>
      <c r="Q8485" t="n">
        <v>30</v>
      </c>
      <c r="R8485">
        <f>Q8485*P8485*O8485</f>
        <v>89406.826971123417</v>
      </c>
      <c r="S8485">
        <f>1/R8485</f>
        <v>1.1184828204707226E-5</v>
      </c>
    </row>
    <row r="8486" s="29">
      <c r="A8486" t="inlineStr">
        <is>
          <t>photovoltaic facade installation, 3kWp, single-Si, laminated, integrated, at building</t>
        </is>
      </c>
      <c r="B8486" s="30">
        <f>M8486*S8486</f>
        <v>1.0907279202489583E-7</v>
      </c>
      <c r="C8486" t="inlineStr">
        <is>
          <t>RER</t>
        </is>
      </c>
      <c r="D8486" t="inlineStr">
        <is>
          <t>unit</t>
        </is>
      </c>
      <c r="F8486" t="inlineStr">
        <is>
          <t>technosphere</t>
        </is>
      </c>
      <c r="G8486" t="n">
        <v>0</v>
      </c>
      <c r="H8486" t="inlineStr">
        <is>
          <t>photovoltaic facade installation, 3kWp, single-Si, laminated, integrated, at building</t>
        </is>
      </c>
      <c r="I8486" t="inlineStr">
        <is>
          <t>(2,2,1,1,1,3); Calculation with average annual yield and share of technologies. Lifetime: 30a.</t>
        </is>
      </c>
      <c r="K8486" t="inlineStr">
        <is>
          <t>residential</t>
        </is>
      </c>
      <c r="L8486">
        <f>L8485</f>
        <v>0.17766751537682748</v>
      </c>
      <c r="M8486" s="30">
        <f>INDEX(parameters!$D$41:$AG$178,MATCH('PV (extension)'!B8469,parameters!$C$41:$C$178,0),MATCH('PV (extension)'!A8486,parameters!$D$5:$AG$5,0))/L8486</f>
        <v>9.7518522438271929E-3</v>
      </c>
      <c r="N8486" t="inlineStr">
        <is>
          <t>façade</t>
        </is>
      </c>
      <c r="O8486">
        <f>INDEX(parameters!$C$196:$EJ$198,MATCH('PV (extension)'!N8486,parameters!$B$196:$B$198,0),MATCH('PV (extension)'!B8469,parameters!$C$195:$EJ$195,0))</f>
        <v>993.40918856803796</v>
      </c>
      <c r="P8486" t="n">
        <v>3</v>
      </c>
      <c r="Q8486" t="n">
        <v>30</v>
      </c>
      <c r="R8486">
        <f>Q8486*P8486*O8486</f>
        <v>89406.826971123417</v>
      </c>
      <c r="S8486">
        <f>1/R8486</f>
        <v>1.1184828204707226E-5</v>
      </c>
    </row>
    <row r="8487" s="29">
      <c r="A8487" t="inlineStr">
        <is>
          <t>photovoltaic facade installation, 3kWp, single-Si, panel, mounted, at building</t>
        </is>
      </c>
      <c r="B8487" s="30">
        <f>M8487*S8487</f>
        <v>1.0897841691818579E-7</v>
      </c>
      <c r="C8487" t="inlineStr">
        <is>
          <t>RER</t>
        </is>
      </c>
      <c r="D8487" t="inlineStr">
        <is>
          <t>unit</t>
        </is>
      </c>
      <c r="F8487" t="inlineStr">
        <is>
          <t>technosphere</t>
        </is>
      </c>
      <c r="G8487" t="n">
        <v>0</v>
      </c>
      <c r="H8487" t="inlineStr">
        <is>
          <t>photovoltaic facade installation, 3kWp, single-Si, panel, mounted, at building</t>
        </is>
      </c>
      <c r="I8487" t="inlineStr">
        <is>
          <t>(2,2,1,1,1,3); Calculation with average annual yield and share of technologies. Lifetime: 30a.</t>
        </is>
      </c>
      <c r="K8487" t="inlineStr">
        <is>
          <t>residential</t>
        </is>
      </c>
      <c r="L8487">
        <f>L8486</f>
        <v>0.17766751537682748</v>
      </c>
      <c r="M8487" s="30">
        <f>INDEX(parameters!$D$41:$AG$178,MATCH('PV (extension)'!B8469,parameters!$C$41:$C$178,0),MATCH('PV (extension)'!A8487,parameters!$D$5:$AG$5,0))/L8487</f>
        <v>9.7434144649911868E-3</v>
      </c>
      <c r="N8487" t="inlineStr">
        <is>
          <t>façade</t>
        </is>
      </c>
      <c r="O8487">
        <f>INDEX(parameters!$C$196:$EJ$198,MATCH('PV (extension)'!N8487,parameters!$B$196:$B$198,0),MATCH('PV (extension)'!B8469,parameters!$C$195:$EJ$195,0))</f>
        <v>993.40918856803796</v>
      </c>
      <c r="P8487" t="n">
        <v>3</v>
      </c>
      <c r="Q8487" t="n">
        <v>30</v>
      </c>
      <c r="R8487">
        <f>Q8487*P8487*O8487</f>
        <v>89406.826971123417</v>
      </c>
      <c r="S8487">
        <f>1/R8487</f>
        <v>1.1184828204707226E-5</v>
      </c>
    </row>
    <row r="8488" ht="16" customHeight="1" s="29">
      <c r="A8488" t="inlineStr">
        <is>
          <t>photovoltaic flat-roof installation, 3kWp, multi-Si, on roof</t>
        </is>
      </c>
      <c r="B8488" s="30">
        <f>M8488*S8488</f>
        <v>2.2377058956879916E-6</v>
      </c>
      <c r="C8488" t="inlineStr">
        <is>
          <t>RER</t>
        </is>
      </c>
      <c r="D8488" t="inlineStr">
        <is>
          <t>unit</t>
        </is>
      </c>
      <c r="F8488" t="inlineStr">
        <is>
          <t>technosphere</t>
        </is>
      </c>
      <c r="G8488" t="n">
        <v>0</v>
      </c>
      <c r="H8488" t="inlineStr">
        <is>
          <t>photovoltaic flat-roof installation, 3kWp, multi-Si, on roof</t>
        </is>
      </c>
      <c r="I8488" t="inlineStr">
        <is>
          <t>(2,2,1,1,1,3); Calculation with average annual yield and share of technologies. Lifetime: 30a.</t>
        </is>
      </c>
      <c r="K8488" t="inlineStr">
        <is>
          <t>residential</t>
        </is>
      </c>
      <c r="L8488">
        <f>L8487</f>
        <v>0.17766751537682748</v>
      </c>
      <c r="M8488" s="30">
        <f>INDEX(parameters!$D$41:$AG$178,MATCH('PV (extension)'!B8469,parameters!$C$41:$C$178,0),MATCH('PV (extension)'!A8488,parameters!$D$5:$AG$5,0))/L8488</f>
        <v>0.28494274666417674</v>
      </c>
      <c r="N8488" s="3" t="inlineStr">
        <is>
          <t>roof-top</t>
        </is>
      </c>
      <c r="O8488">
        <f>INDEX(parameters!$C$196:$EJ$198,MATCH('PV (extension)'!N8488,parameters!$B$196:$B$198,0),MATCH('PV (extension)'!B8469,parameters!$C$195:$EJ$195,0))</f>
        <v>1414.8555109908418</v>
      </c>
      <c r="P8488" t="n">
        <v>3</v>
      </c>
      <c r="Q8488" t="n">
        <v>30</v>
      </c>
      <c r="R8488">
        <f>Q8488*P8488*O8488</f>
        <v>127336.99598917576</v>
      </c>
      <c r="S8488">
        <f>1/R8488</f>
        <v>7.8531772501135862E-6</v>
      </c>
    </row>
    <row r="8489" ht="16" customHeight="1" s="29">
      <c r="A8489" t="inlineStr">
        <is>
          <t>photovoltaic flat-roof installation, 3kWp, single-Si, on roof</t>
        </is>
      </c>
      <c r="B8489" s="30">
        <f>M8489*S8489</f>
        <v>1.1680500630539713E-6</v>
      </c>
      <c r="C8489" t="inlineStr">
        <is>
          <t>RER</t>
        </is>
      </c>
      <c r="D8489" t="inlineStr">
        <is>
          <t>unit</t>
        </is>
      </c>
      <c r="F8489" t="inlineStr">
        <is>
          <t>technosphere</t>
        </is>
      </c>
      <c r="G8489" t="n">
        <v>0</v>
      </c>
      <c r="H8489" t="inlineStr">
        <is>
          <t>photovoltaic flat-roof installation, 3kWp, single-Si, on roof</t>
        </is>
      </c>
      <c r="I8489" t="inlineStr">
        <is>
          <t>(2,2,1,1,1,3); Calculation with average annual yield and share of technologies. Lifetime: 30a.</t>
        </is>
      </c>
      <c r="K8489" t="inlineStr">
        <is>
          <t>residential</t>
        </is>
      </c>
      <c r="L8489">
        <f>L8488</f>
        <v>0.17766751537682748</v>
      </c>
      <c r="M8489" s="30">
        <f>INDEX(parameters!$D$41:$AG$178,MATCH('PV (extension)'!B8469,parameters!$C$41:$C$178,0),MATCH('PV (extension)'!A8489,parameters!$D$5:$AG$5,0))/L8489</f>
        <v>0.14873598619426004</v>
      </c>
      <c r="N8489" s="3" t="inlineStr">
        <is>
          <t>roof-top</t>
        </is>
      </c>
      <c r="O8489">
        <f>INDEX(parameters!$C$196:$EJ$198,MATCH('PV (extension)'!N8489,parameters!$B$196:$B$198,0),MATCH('PV (extension)'!B8469,parameters!$C$195:$EJ$195,0))</f>
        <v>1414.8555109908418</v>
      </c>
      <c r="P8489" t="n">
        <v>3</v>
      </c>
      <c r="Q8489" t="n">
        <v>30</v>
      </c>
      <c r="R8489">
        <f>Q8489*P8489*O8489</f>
        <v>127336.99598917576</v>
      </c>
      <c r="S8489">
        <f>1/R8489</f>
        <v>7.8531772501135862E-6</v>
      </c>
    </row>
    <row r="8490" ht="16" customHeight="1" s="29">
      <c r="A8490" t="inlineStr">
        <is>
          <t>photovoltaic slanted-roof installation, 3kWp, CIS, panel, mounted, on roof</t>
        </is>
      </c>
      <c r="B8490" s="30">
        <f>M8490*S8490</f>
        <v>6.4606978456844638E-7</v>
      </c>
      <c r="C8490" t="inlineStr">
        <is>
          <t>CH</t>
        </is>
      </c>
      <c r="D8490" t="inlineStr">
        <is>
          <t>unit</t>
        </is>
      </c>
      <c r="F8490" t="inlineStr">
        <is>
          <t>technosphere</t>
        </is>
      </c>
      <c r="G8490" t="n">
        <v>0</v>
      </c>
      <c r="H8490" t="inlineStr">
        <is>
          <t>photovoltaic slanted-roof installation, 3kWp, CIS, panel, mounted, on roof</t>
        </is>
      </c>
      <c r="I8490" t="inlineStr">
        <is>
          <t>(2,2,1,1,1,3); Calculation with average annual yield and share of technologies. Lifetime: 30a.</t>
        </is>
      </c>
      <c r="K8490" t="inlineStr">
        <is>
          <t>residential</t>
        </is>
      </c>
      <c r="L8490">
        <f>L8489</f>
        <v>0.17766751537682748</v>
      </c>
      <c r="M8490" s="30">
        <f>INDEX(parameters!$D$41:$AG$178,MATCH('PV (extension)'!B8469,parameters!$C$41:$C$178,0),MATCH('PV (extension)'!A8490,parameters!$D$5:$AG$5,0))/L8490</f>
        <v>8.2268585566319899E-2</v>
      </c>
      <c r="N8490" s="3" t="inlineStr">
        <is>
          <t>roof-top</t>
        </is>
      </c>
      <c r="O8490">
        <f>INDEX(parameters!$C$196:$EJ$198,MATCH('PV (extension)'!N8490,parameters!$B$196:$B$198,0),MATCH('PV (extension)'!B8469,parameters!$C$195:$EJ$195,0))</f>
        <v>1414.8555109908418</v>
      </c>
      <c r="P8490" t="n">
        <v>3</v>
      </c>
      <c r="Q8490" t="n">
        <v>30</v>
      </c>
      <c r="R8490">
        <f>Q8490*P8490*O8490</f>
        <v>127336.99598917576</v>
      </c>
      <c r="S8490">
        <f>1/R8490</f>
        <v>7.8531772501135862E-6</v>
      </c>
    </row>
    <row r="8491" ht="16" customHeight="1" s="29">
      <c r="A8491" t="inlineStr">
        <is>
          <t>photovoltaic slanted-roof installation, 3kWp, CdTe, laminated, integrated, on roof</t>
        </is>
      </c>
      <c r="B8491" s="30">
        <f>M8491*S8491</f>
        <v>1.8090359116534108E-8</v>
      </c>
      <c r="C8491" t="inlineStr">
        <is>
          <t>CH</t>
        </is>
      </c>
      <c r="D8491" t="inlineStr">
        <is>
          <t>unit</t>
        </is>
      </c>
      <c r="F8491" t="inlineStr">
        <is>
          <t>technosphere</t>
        </is>
      </c>
      <c r="G8491" t="n">
        <v>0</v>
      </c>
      <c r="H8491" t="inlineStr">
        <is>
          <t>photovoltaic slanted-roof installation, 3kWp, CdTe, laminated, integrated, on roof</t>
        </is>
      </c>
      <c r="I8491" t="inlineStr">
        <is>
          <t>(2,2,1,1,1,3); Calculation with average annual yield and share of technologies. Lifetime: 30a.</t>
        </is>
      </c>
      <c r="K8491" t="inlineStr">
        <is>
          <t>residential</t>
        </is>
      </c>
      <c r="L8491">
        <f>L8490</f>
        <v>0.17766751537682748</v>
      </c>
      <c r="M8491" s="30">
        <f>INDEX(parameters!$D$41:$AG$178,MATCH('PV (extension)'!B8469,parameters!$C$41:$C$178,0),MATCH('PV (extension)'!A8491,parameters!$D$5:$AG$5,0))/L8491</f>
        <v>2.3035719862648527E-3</v>
      </c>
      <c r="N8491" s="3" t="inlineStr">
        <is>
          <t>roof-top</t>
        </is>
      </c>
      <c r="O8491">
        <f>INDEX(parameters!$C$196:$EJ$198,MATCH('PV (extension)'!N8491,parameters!$B$196:$B$198,0),MATCH('PV (extension)'!B8469,parameters!$C$195:$EJ$195,0))</f>
        <v>1414.8555109908418</v>
      </c>
      <c r="P8491" t="n">
        <v>3</v>
      </c>
      <c r="Q8491" t="n">
        <v>30</v>
      </c>
      <c r="R8491">
        <f>Q8491*P8491*O8491</f>
        <v>127336.99598917576</v>
      </c>
      <c r="S8491">
        <f>1/R8491</f>
        <v>7.8531772501135862E-6</v>
      </c>
    </row>
    <row r="8492" ht="16" customHeight="1" s="29">
      <c r="A8492" t="inlineStr">
        <is>
          <t>photovoltaic slanted-roof installation, 3kWp, multi-Si, laminated, integrated, on roof</t>
        </is>
      </c>
      <c r="B8492" s="30">
        <f>M8492*S8492</f>
        <v>1.074758862424807E-7</v>
      </c>
      <c r="C8492" t="inlineStr">
        <is>
          <t>RER</t>
        </is>
      </c>
      <c r="D8492" t="inlineStr">
        <is>
          <t>unit</t>
        </is>
      </c>
      <c r="F8492" t="inlineStr">
        <is>
          <t>technosphere</t>
        </is>
      </c>
      <c r="G8492" t="n">
        <v>0</v>
      </c>
      <c r="H8492" t="inlineStr">
        <is>
          <t>photovoltaic slanted-roof installation, 3kWp, multi-Si, laminated, integrated, on roof</t>
        </is>
      </c>
      <c r="I8492" t="inlineStr">
        <is>
          <t>(2,2,1,1,1,3); Calculation with average annual yield and share of technologies. Lifetime: 30a.</t>
        </is>
      </c>
      <c r="K8492" t="inlineStr">
        <is>
          <t>residential</t>
        </is>
      </c>
      <c r="L8492">
        <f>L8491</f>
        <v>0.17766751537682748</v>
      </c>
      <c r="M8492" s="30">
        <f>INDEX(parameters!$D$41:$AG$178,MATCH('PV (extension)'!B8469,parameters!$C$41:$C$178,0),MATCH('PV (extension)'!A8492,parameters!$D$5:$AG$5,0))/L8492</f>
        <v>1.3685656495391874E-2</v>
      </c>
      <c r="N8492" s="3" t="inlineStr">
        <is>
          <t>roof-top</t>
        </is>
      </c>
      <c r="O8492">
        <f>INDEX(parameters!$C$196:$EJ$198,MATCH('PV (extension)'!N8492,parameters!$B$196:$B$198,0),MATCH('PV (extension)'!B8469,parameters!$C$195:$EJ$195,0))</f>
        <v>1414.8555109908418</v>
      </c>
      <c r="P8492" t="n">
        <v>3</v>
      </c>
      <c r="Q8492" t="n">
        <v>30</v>
      </c>
      <c r="R8492">
        <f>Q8492*P8492*O8492</f>
        <v>127336.99598917576</v>
      </c>
      <c r="S8492">
        <f>1/R8492</f>
        <v>7.8531772501135862E-6</v>
      </c>
    </row>
    <row r="8493" ht="16" customHeight="1" s="29">
      <c r="A8493" t="inlineStr">
        <is>
          <t>photovoltaic slanted-roof installation, 3kWp, multi-Si, panel, mounted, on roof</t>
        </is>
      </c>
      <c r="B8493" s="30">
        <f>M8493*S8493</f>
        <v>1.8396054251823461E-6</v>
      </c>
      <c r="C8493" t="inlineStr">
        <is>
          <t>RER</t>
        </is>
      </c>
      <c r="D8493" t="inlineStr">
        <is>
          <t>unit</t>
        </is>
      </c>
      <c r="F8493" t="inlineStr">
        <is>
          <t>technosphere</t>
        </is>
      </c>
      <c r="G8493" t="n">
        <v>0</v>
      </c>
      <c r="H8493" t="inlineStr">
        <is>
          <t>photovoltaic slanted-roof installation, 3kWp, multi-Si, panel, mounted, on roof</t>
        </is>
      </c>
      <c r="I8493" t="inlineStr">
        <is>
          <t>(2,2,1,1,1,3); Calculation with average annual yield and share of technologies. Lifetime: 30a.</t>
        </is>
      </c>
      <c r="K8493" t="inlineStr">
        <is>
          <t>residential</t>
        </is>
      </c>
      <c r="L8493">
        <f>L8492</f>
        <v>0.17766751537682748</v>
      </c>
      <c r="M8493" s="30">
        <f>INDEX(parameters!$D$41:$AG$178,MATCH('PV (extension)'!B8469,parameters!$C$41:$C$178,0),MATCH('PV (extension)'!A8493,parameters!$D$5:$AG$5,0))/L8493</f>
        <v>0.23424982864811036</v>
      </c>
      <c r="N8493" s="3" t="inlineStr">
        <is>
          <t>roof-top</t>
        </is>
      </c>
      <c r="O8493">
        <f>INDEX(parameters!$C$196:$EJ$198,MATCH('PV (extension)'!N8493,parameters!$B$196:$B$198,0),MATCH('PV (extension)'!B8469,parameters!$C$195:$EJ$195,0))</f>
        <v>1414.8555109908418</v>
      </c>
      <c r="P8493" t="n">
        <v>3</v>
      </c>
      <c r="Q8493" t="n">
        <v>30</v>
      </c>
      <c r="R8493">
        <f>Q8493*P8493*O8493</f>
        <v>127336.99598917576</v>
      </c>
      <c r="S8493">
        <f>1/R8493</f>
        <v>7.8531772501135862E-6</v>
      </c>
    </row>
    <row r="8494" ht="16" customHeight="1" s="29">
      <c r="A8494" t="inlineStr">
        <is>
          <t>photovoltaic slanted-roof installation, 3kWp, single-Si, laminated, integrated, on roof</t>
        </is>
      </c>
      <c r="B8494" s="30">
        <f>M8494*S8494</f>
        <v>5.6800607412786893E-8</v>
      </c>
      <c r="C8494" t="inlineStr">
        <is>
          <t>RER</t>
        </is>
      </c>
      <c r="D8494" t="inlineStr">
        <is>
          <t>unit</t>
        </is>
      </c>
      <c r="F8494" t="inlineStr">
        <is>
          <t>technosphere</t>
        </is>
      </c>
      <c r="G8494" t="n">
        <v>0</v>
      </c>
      <c r="H8494" t="inlineStr">
        <is>
          <t>photovoltaic slanted-roof installation, 3kWp, single-Si, laminated, integrated, on roof</t>
        </is>
      </c>
      <c r="I8494" t="inlineStr">
        <is>
          <t>(2,2,1,1,1,3); Calculation with average annual yield and share of technologies. Lifetime: 30a.</t>
        </is>
      </c>
      <c r="K8494" t="inlineStr">
        <is>
          <t>residential</t>
        </is>
      </c>
      <c r="L8494">
        <f>L8493</f>
        <v>0.17766751537682748</v>
      </c>
      <c r="M8494" s="30">
        <f>INDEX(parameters!$D$41:$AG$178,MATCH('PV (extension)'!B8469,parameters!$C$41:$C$178,0),MATCH('PV (extension)'!A8494,parameters!$D$5:$AG$5,0))/L8494</f>
        <v>7.2328187183047909E-3</v>
      </c>
      <c r="N8494" s="3" t="inlineStr">
        <is>
          <t>roof-top</t>
        </is>
      </c>
      <c r="O8494">
        <f>INDEX(parameters!$C$196:$EJ$198,MATCH('PV (extension)'!N8494,parameters!$B$196:$B$198,0),MATCH('PV (extension)'!B8469,parameters!$C$195:$EJ$195,0))</f>
        <v>1414.8555109908418</v>
      </c>
      <c r="P8494" t="n">
        <v>3</v>
      </c>
      <c r="Q8494" t="n">
        <v>30</v>
      </c>
      <c r="R8494">
        <f>Q8494*P8494*O8494</f>
        <v>127336.99598917576</v>
      </c>
      <c r="S8494">
        <f>1/R8494</f>
        <v>7.8531772501135862E-6</v>
      </c>
    </row>
    <row r="8495" ht="16" customHeight="1" s="29">
      <c r="A8495" t="inlineStr">
        <is>
          <t>photovoltaic slanted-roof installation, 3kWp, single-Si, panel, mounted, on roof</t>
        </is>
      </c>
      <c r="B8495" s="30">
        <f>M8495*S8495</f>
        <v>9.6139050626982647E-7</v>
      </c>
      <c r="C8495" t="inlineStr">
        <is>
          <t>RER</t>
        </is>
      </c>
      <c r="D8495" t="inlineStr">
        <is>
          <t>unit</t>
        </is>
      </c>
      <c r="F8495" t="inlineStr">
        <is>
          <t>technosphere</t>
        </is>
      </c>
      <c r="G8495" t="n">
        <v>0</v>
      </c>
      <c r="H8495" t="inlineStr">
        <is>
          <t>photovoltaic slanted-roof installation, 3kWp, single-Si, panel, mounted, on roof</t>
        </is>
      </c>
      <c r="I8495" t="inlineStr">
        <is>
          <t>(2,2,1,1,1,3); Calculation with average annual yield and share of technologies. Lifetime: 30a.</t>
        </is>
      </c>
      <c r="K8495" t="inlineStr">
        <is>
          <t>residential</t>
        </is>
      </c>
      <c r="L8495">
        <f>L8494</f>
        <v>0.17766751537682748</v>
      </c>
      <c r="M8495" s="30">
        <f>INDEX(parameters!$D$41:$AG$178,MATCH('PV (extension)'!B8469,parameters!$C$41:$C$178,0),MATCH('PV (extension)'!A8495,parameters!$D$5:$AG$5,0))/L8495</f>
        <v>0.12242057904091255</v>
      </c>
      <c r="N8495" s="3" t="inlineStr">
        <is>
          <t>roof-top</t>
        </is>
      </c>
      <c r="O8495">
        <f>INDEX(parameters!$C$196:$EJ$198,MATCH('PV (extension)'!N8495,parameters!$B$196:$B$198,0),MATCH('PV (extension)'!B8469,parameters!$C$195:$EJ$195,0))</f>
        <v>1414.8555109908418</v>
      </c>
      <c r="P8495" t="n">
        <v>3</v>
      </c>
      <c r="Q8495" t="n">
        <v>30</v>
      </c>
      <c r="R8495">
        <f>Q8495*P8495*O8495</f>
        <v>127336.99598917576</v>
      </c>
      <c r="S8495">
        <f>1/R8495</f>
        <v>7.8531772501135862E-6</v>
      </c>
    </row>
    <row r="8496" s="29">
      <c r="A8496" t="inlineStr">
        <is>
          <t>market for tap water</t>
        </is>
      </c>
      <c r="B8496" t="n">
        <v>0.0037026</v>
      </c>
      <c r="C8496" t="inlineStr">
        <is>
          <t>Europe without Switzerland</t>
        </is>
      </c>
      <c r="D8496" t="inlineStr">
        <is>
          <t>kilogram</t>
        </is>
      </c>
      <c r="F8496" t="inlineStr">
        <is>
          <t>technosphere</t>
        </is>
      </c>
      <c r="G8496" t="n">
        <v>0</v>
      </c>
      <c r="H8496" t="inlineStr">
        <is>
          <t>tap water</t>
        </is>
      </c>
      <c r="I8496" t="inlineStr">
        <is>
          <t>(2,2,1,1,1,3); Estimation 20l/m2 panel</t>
        </is>
      </c>
    </row>
    <row r="8497" s="29">
      <c r="A8497" t="inlineStr">
        <is>
          <t>treatment of wastewater, from residence, capacity 1.1E10l/year</t>
        </is>
      </c>
      <c r="B8497" t="n">
        <v>-3.3323e-06</v>
      </c>
      <c r="C8497" t="inlineStr">
        <is>
          <t>CH</t>
        </is>
      </c>
      <c r="D8497" t="inlineStr">
        <is>
          <t>cubic meter</t>
        </is>
      </c>
      <c r="F8497" t="inlineStr">
        <is>
          <t>technosphere</t>
        </is>
      </c>
      <c r="G8497" t="n">
        <v>0</v>
      </c>
      <c r="H8497" t="inlineStr">
        <is>
          <t>wastewater, from residence</t>
        </is>
      </c>
      <c r="I8497" t="inlineStr">
        <is>
          <t>(2,2,1,1,1,3); Estimation 20l/m2 panel</t>
        </is>
      </c>
    </row>
    <row r="8498" s="29"/>
    <row r="8499" customFormat="1" s="28">
      <c r="A8499" s="28" t="inlineStr">
        <is>
          <t>Activity</t>
        </is>
      </c>
      <c r="B8499" s="28" t="inlineStr">
        <is>
          <t>electricity production, photovoltaic, commercial</t>
        </is>
      </c>
    </row>
    <row r="8500">
      <c r="A8500" t="inlineStr">
        <is>
          <t>comment</t>
        </is>
      </c>
      <c r="B850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")&amp;HLOOKUP(B8501,parameters!$C$195:$EJ$198,2,0)&amp;" kWh/kWp.
Annual output, Facade: "&amp;HLOOKUP(B8501,parameters!$C$195:$EJ$198,3,0)&amp;" kWh/kWp.
Annual output, Open-ground: "&amp;HLOOKUP(B8501,parameters!$C$195:$EJ$198,4,0)&amp;_xlfn._LONGTEXT("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")&amp;VLOOKUP(B8501,'extension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1414.85551099084 kWh/kWp.
Annual output, Facade: 993.409188568038 kWh/kWp.
Annual output, Open-ground: 1505.1654372243 kWh/kWp.
Amount of solar energy transformed to electricity. Waste heat emission due to losses of electricity in the system.
Technology:  Electricity production with grid-connected photovoltaic power plants.
Time period:  Time of publications
Production volume: 1.448 GWh in 2025.
Sampling:  Statistical data and model calculations
Extrapolations:  Use of PV technology data investigated for other countries (Switzerland). Correction of average yield with Swiss data.
Uncertainty:  None
Author: Romain Sacchi, PSI, romain.sacchi@psi.ch</v>
      </c>
    </row>
    <row r="8501" s="29">
      <c r="A8501" t="inlineStr">
        <is>
          <t>location</t>
        </is>
      </c>
      <c r="B8501" t="inlineStr">
        <is>
          <t>BZ</t>
        </is>
      </c>
    </row>
    <row r="8502" s="29">
      <c r="A8502" t="inlineStr">
        <is>
          <t>production amount</t>
        </is>
      </c>
      <c r="B8502" t="n">
        <v>1</v>
      </c>
    </row>
    <row r="8503" s="29">
      <c r="A8503" t="inlineStr">
        <is>
          <t>reference product</t>
        </is>
      </c>
      <c r="B8503" t="inlineStr">
        <is>
          <t>electricity, low voltage</t>
        </is>
      </c>
    </row>
    <row r="8504" s="29">
      <c r="A8504" t="inlineStr">
        <is>
          <t>source</t>
        </is>
      </c>
      <c r="B850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05" s="29">
      <c r="A8505" t="inlineStr">
        <is>
          <t>type</t>
        </is>
      </c>
      <c r="B8505" t="inlineStr">
        <is>
          <t>process</t>
        </is>
      </c>
    </row>
    <row r="8506" s="29">
      <c r="A8506" t="inlineStr">
        <is>
          <t>unit</t>
        </is>
      </c>
      <c r="B8506" t="inlineStr">
        <is>
          <t>kilowatt hour</t>
        </is>
      </c>
    </row>
    <row r="8507" s="29">
      <c r="A8507" t="inlineStr">
        <is>
          <t>Exchanges</t>
        </is>
      </c>
    </row>
    <row r="8508" customFormat="1" s="28">
      <c r="A8508" s="28" t="inlineStr">
        <is>
          <t>name</t>
        </is>
      </c>
      <c r="B8508" s="28" t="inlineStr">
        <is>
          <t>amount</t>
        </is>
      </c>
      <c r="C8508" s="28" t="inlineStr">
        <is>
          <t>location</t>
        </is>
      </c>
      <c r="D8508" s="28" t="inlineStr">
        <is>
          <t>unit</t>
        </is>
      </c>
      <c r="E8508" s="28" t="inlineStr">
        <is>
          <t>categories</t>
        </is>
      </c>
      <c r="F8508" s="28" t="inlineStr">
        <is>
          <t>type</t>
        </is>
      </c>
      <c r="G8508" s="28" t="inlineStr">
        <is>
          <t>uncertainty type</t>
        </is>
      </c>
      <c r="H8508" s="28" t="inlineStr">
        <is>
          <t>reference product</t>
        </is>
      </c>
      <c r="I8508" s="28" t="inlineStr">
        <is>
          <t>comment</t>
        </is>
      </c>
      <c r="J8508" s="28" t="inlineStr">
        <is>
          <t>production volume</t>
        </is>
      </c>
      <c r="K8508" s="28" t="inlineStr">
        <is>
          <t>scope</t>
        </is>
      </c>
      <c r="L8508" s="28" t="inlineStr">
        <is>
          <t>scope share</t>
        </is>
      </c>
      <c r="M8508" s="28" t="inlineStr">
        <is>
          <t>tech share</t>
        </is>
      </c>
      <c r="N8508" s="28" t="inlineStr">
        <is>
          <t>installation</t>
        </is>
      </c>
      <c r="O8508" s="28" t="inlineStr">
        <is>
          <t>productivity</t>
        </is>
      </c>
      <c r="P8508" s="28" t="inlineStr">
        <is>
          <t>kWp</t>
        </is>
      </c>
      <c r="Q8508" s="28" t="inlineStr">
        <is>
          <t>lifetime</t>
        </is>
      </c>
      <c r="R8508" s="28" t="inlineStr">
        <is>
          <t>lifetime production</t>
        </is>
      </c>
      <c r="S8508" s="28" t="inlineStr">
        <is>
          <t>inverted lifetime production</t>
        </is>
      </c>
    </row>
    <row r="8509" s="29">
      <c r="A8509" t="inlineStr">
        <is>
          <t>Energy, solar, converted</t>
        </is>
      </c>
      <c r="B8509" t="n">
        <v>3.8503</v>
      </c>
      <c r="D8509" t="inlineStr">
        <is>
          <t>megajoule</t>
        </is>
      </c>
      <c r="E8509" t="inlineStr">
        <is>
          <t>natural resource::in air</t>
        </is>
      </c>
      <c r="F8509" t="inlineStr">
        <is>
          <t>biosphere</t>
        </is>
      </c>
      <c r="G8509" t="n">
        <v>0</v>
      </c>
      <c r="I8509" t="inlineStr">
        <is>
          <t>(2,2,1,1,1,3); Energy loss in the system</t>
        </is>
      </c>
    </row>
    <row r="8510" s="29">
      <c r="A8510" t="inlineStr">
        <is>
          <t>Heat, waste</t>
        </is>
      </c>
      <c r="B8510" t="n">
        <v>0.25027</v>
      </c>
      <c r="D8510" t="inlineStr">
        <is>
          <t>megajoule</t>
        </is>
      </c>
      <c r="E8510" t="inlineStr">
        <is>
          <t>air</t>
        </is>
      </c>
      <c r="F8510" t="inlineStr">
        <is>
          <t>biosphere</t>
        </is>
      </c>
      <c r="G8510" t="n">
        <v>0</v>
      </c>
      <c r="I8510" t="inlineStr">
        <is>
          <t>(1,na,na,na,na,na); Calculation with average annual output and share of technologies; Average degradation of 10.5% included</t>
        </is>
      </c>
    </row>
    <row r="8511" s="29">
      <c r="A8511" t="inlineStr">
        <is>
          <t>electricity production, photovoltaic, commercial</t>
        </is>
      </c>
      <c r="B8511" t="n">
        <v>1</v>
      </c>
      <c r="C8511" t="inlineStr">
        <is>
          <t>BZ</t>
        </is>
      </c>
      <c r="D8511" t="inlineStr">
        <is>
          <t>kilowatt hour</t>
        </is>
      </c>
      <c r="E8511" t="inlineStr">
        <is>
          <t>photovoltaic::power plants</t>
        </is>
      </c>
      <c r="F8511" t="inlineStr">
        <is>
          <t>production</t>
        </is>
      </c>
      <c r="G8511" t="n">
        <v>0</v>
      </c>
      <c r="H8511" t="inlineStr">
        <is>
          <t>electricity, low voltage</t>
        </is>
      </c>
      <c r="J8511">
        <f>VLOOKUP(C8511,'extension - production vol'!$B$6:$D$235,3,0)</f>
        <v>1.448</v>
      </c>
    </row>
    <row r="8512" ht="16" customHeight="1" s="29">
      <c r="A8512" t="inlineStr">
        <is>
          <t>photovoltaic flat-roof installation, 156 kWp, multi-Si, on roof</t>
        </is>
      </c>
      <c r="B8512" s="30">
        <f>M8512*S8512</f>
        <v>1.8542225466212956E-8</v>
      </c>
      <c r="C8512" t="inlineStr">
        <is>
          <t>CH</t>
        </is>
      </c>
      <c r="D8512" t="inlineStr">
        <is>
          <t>unit</t>
        </is>
      </c>
      <c r="F8512" t="inlineStr">
        <is>
          <t>technosphere</t>
        </is>
      </c>
      <c r="G8512" t="n">
        <v>0</v>
      </c>
      <c r="H8512" t="inlineStr">
        <is>
          <t>photovoltaic flat-roof installation, 156 kWp, multi-Si, on roof</t>
        </is>
      </c>
      <c r="I8512" t="inlineStr">
        <is>
          <t>(2,2,1,1,1,3); Calculation with average annual yield and share of technologies. Lifetime: 30a.</t>
        </is>
      </c>
      <c r="K8512" t="inlineStr">
        <is>
          <t>commercial</t>
        </is>
      </c>
      <c r="L8512">
        <f>IF(K8512="residential",VLOOKUP(B8501,parameters!$C$41:$AG$178,18,0),IF(K8512="commercial",1-VLOOKUP(B8501,parameters!$C$41:$AG$178,18,0),1))</f>
        <v>0.82233248462317254</v>
      </c>
      <c r="M8512" s="30">
        <f>INDEX(parameters!$D$41:$AG$178,MATCH('PV (extension)'!B8501,parameters!$C$41:$C$178,0),MATCH('PV (extension)'!A8512,parameters!$D$5:$AG$5,0))/L8512</f>
        <v>0.12277778707072071</v>
      </c>
      <c r="N8512" s="3" t="inlineStr">
        <is>
          <t>roof-top</t>
        </is>
      </c>
      <c r="O8512">
        <f>INDEX(parameters!$C$196:$EJ$198,MATCH('PV (extension)'!N8512,parameters!$B$196:$B$198,0),MATCH('PV (extension)'!B8501,parameters!$C$195:$EJ$195,0))</f>
        <v>1414.8555109908418</v>
      </c>
      <c r="P8512" t="n">
        <v>156</v>
      </c>
      <c r="Q8512" t="n">
        <v>30</v>
      </c>
      <c r="R8512">
        <f>Q8512*P8512*O8512</f>
        <v>6621523.7914371397</v>
      </c>
      <c r="S8512">
        <f>1/R8512</f>
        <v>1.5102263942526126E-7</v>
      </c>
    </row>
    <row r="8513" ht="16" customHeight="1" s="29">
      <c r="A8513" t="inlineStr">
        <is>
          <t>photovoltaic flat-roof installation, 156 kWp, single-Si, on roof</t>
        </is>
      </c>
      <c r="B8513" s="30">
        <f>M8513*S8513</f>
        <v>9.6857865419319173E-9</v>
      </c>
      <c r="C8513" t="inlineStr">
        <is>
          <t>CH</t>
        </is>
      </c>
      <c r="D8513" t="inlineStr">
        <is>
          <t>unit</t>
        </is>
      </c>
      <c r="F8513" t="inlineStr">
        <is>
          <t>technosphere</t>
        </is>
      </c>
      <c r="G8513" t="n">
        <v>0</v>
      </c>
      <c r="H8513" t="inlineStr">
        <is>
          <t>photovoltaic flat-roof installation, 156 kWp, single-Si, on roof</t>
        </is>
      </c>
      <c r="I8513" t="inlineStr">
        <is>
          <t>(2,2,1,1,1,3); Calculation with average annual yield and share of technologies. Lifetime: 30a.</t>
        </is>
      </c>
      <c r="K8513" t="inlineStr">
        <is>
          <t>commercial</t>
        </is>
      </c>
      <c r="L8513">
        <f>L8512</f>
        <v>0.82233248462317254</v>
      </c>
      <c r="M8513" s="30">
        <f>INDEX(parameters!$D$41:$AG$178,MATCH('PV (extension)'!B8501,parameters!$C$41:$C$178,0),MATCH('PV (extension)'!A8513,parameters!$D$5:$AG$5,0))/L8513</f>
        <v>6.4134666026183854E-2</v>
      </c>
      <c r="N8513" s="3" t="inlineStr">
        <is>
          <t>roof-top</t>
        </is>
      </c>
      <c r="O8513">
        <f>INDEX(parameters!$C$196:$EJ$198,MATCH('PV (extension)'!N8513,parameters!$B$196:$B$198,0),MATCH('PV (extension)'!B8501,parameters!$C$195:$EJ$195,0))</f>
        <v>1414.8555109908418</v>
      </c>
      <c r="P8513" t="n">
        <v>156</v>
      </c>
      <c r="Q8513" t="n">
        <v>30</v>
      </c>
      <c r="R8513">
        <f>Q8513*P8513*O8513</f>
        <v>6621523.7914371397</v>
      </c>
      <c r="S8513">
        <f>1/R8513</f>
        <v>1.5102263942526126E-7</v>
      </c>
    </row>
    <row r="8514" s="29">
      <c r="A8514" t="inlineStr">
        <is>
          <t>photovoltaic open ground installation, 570 kWp, CIS, on open ground</t>
        </is>
      </c>
      <c r="B8514" s="30">
        <f>M8514*S8514</f>
        <v>4.7739023105060492E-10</v>
      </c>
      <c r="C8514" t="inlineStr">
        <is>
          <t>RER</t>
        </is>
      </c>
      <c r="D8514" t="inlineStr">
        <is>
          <t>unit</t>
        </is>
      </c>
      <c r="F8514" t="inlineStr">
        <is>
          <t>technosphere</t>
        </is>
      </c>
      <c r="G8514" t="n">
        <v>0</v>
      </c>
      <c r="H8514" t="inlineStr">
        <is>
          <t>photovoltaic open ground installation, 570 kWp, CIS, on open ground</t>
        </is>
      </c>
      <c r="I8514" t="inlineStr">
        <is>
          <t>(2,2,1,1,1,3); Calculation with average annual yield and share of technologies. Lifetime: 30a.</t>
        </is>
      </c>
      <c r="K8514" t="inlineStr">
        <is>
          <t>commercial</t>
        </is>
      </c>
      <c r="L8514">
        <f>L8513</f>
        <v>0.82233248462317254</v>
      </c>
      <c r="M8514" s="30">
        <f>INDEX(parameters!$D$41:$AG$178,MATCH('PV (extension)'!B8501,parameters!$C$41:$C$178,0),MATCH('PV (extension)'!A8514,parameters!$D$5:$AG$5,0))/L8514</f>
        <v>1.2287226816964775E-2</v>
      </c>
      <c r="N8514" t="inlineStr">
        <is>
          <t>central</t>
        </is>
      </c>
      <c r="O8514">
        <f>INDEX(parameters!$C$196:$EJ$198,MATCH('PV (extension)'!N8514,parameters!$B$196:$B$198,0),MATCH('PV (extension)'!B8501,parameters!$C$195:$EJ$195,0))</f>
        <v>1505.1654372242999</v>
      </c>
      <c r="P8514" t="n">
        <v>570</v>
      </c>
      <c r="Q8514" t="n">
        <v>30</v>
      </c>
      <c r="R8514">
        <f>Q8514*P8514*O8514</f>
        <v>25738328.976535529</v>
      </c>
      <c r="S8514">
        <f>1/R8514</f>
        <v>3.8852561132140891E-8</v>
      </c>
    </row>
    <row r="8515" s="29">
      <c r="A8515" t="inlineStr">
        <is>
          <t>photovoltaic open ground installation, 570 kWp, CdTe, on open ground</t>
        </is>
      </c>
      <c r="B8515" s="30">
        <f>M8515*S8515</f>
        <v>3.5068718375892171E-9</v>
      </c>
      <c r="C8515" t="inlineStr">
        <is>
          <t>RER</t>
        </is>
      </c>
      <c r="D8515" t="inlineStr">
        <is>
          <t>unit</t>
        </is>
      </c>
      <c r="F8515" t="inlineStr">
        <is>
          <t>technosphere</t>
        </is>
      </c>
      <c r="G8515" t="n">
        <v>0</v>
      </c>
      <c r="H8515" t="inlineStr">
        <is>
          <t>photovoltaic open ground installation, 570 kWp, CdTe, on open ground</t>
        </is>
      </c>
      <c r="I8515" t="inlineStr">
        <is>
          <t>(2,2,1,1,1,3); Calculation with average annual yield and share of technologies. Lifetime: 30a.</t>
        </is>
      </c>
      <c r="K8515" t="inlineStr">
        <is>
          <t>commercial</t>
        </is>
      </c>
      <c r="L8515">
        <f>L8514</f>
        <v>0.82233248462317254</v>
      </c>
      <c r="M8515" s="30">
        <f>INDEX(parameters!$D$41:$AG$178,MATCH('PV (extension)'!B8501,parameters!$C$41:$C$178,0),MATCH('PV (extension)'!A8515,parameters!$D$5:$AG$5,0))/L8515</f>
        <v>9.0261021034418951E-2</v>
      </c>
      <c r="N8515" t="inlineStr">
        <is>
          <t>central</t>
        </is>
      </c>
      <c r="O8515">
        <f>INDEX(parameters!$C$196:$EJ$198,MATCH('PV (extension)'!N8515,parameters!$B$196:$B$198,0),MATCH('PV (extension)'!B8501,parameters!$C$195:$EJ$195,0))</f>
        <v>1505.1654372242999</v>
      </c>
      <c r="P8515" t="n">
        <v>570</v>
      </c>
      <c r="Q8515" t="n">
        <v>30</v>
      </c>
      <c r="R8515">
        <f>Q8515*P8515*O8515</f>
        <v>25738328.976535529</v>
      </c>
      <c r="S8515">
        <f>1/R8515</f>
        <v>3.8852561132140891E-8</v>
      </c>
    </row>
    <row r="8516" s="29">
      <c r="A8516" t="inlineStr">
        <is>
          <t>photovoltaic open ground installation, 570 kWp, micro-Si, on open ground</t>
        </is>
      </c>
      <c r="B8516" s="30">
        <f>M8516*S8516</f>
        <v>3.7170352945486842E-11</v>
      </c>
      <c r="C8516" t="inlineStr">
        <is>
          <t>RER</t>
        </is>
      </c>
      <c r="D8516" t="inlineStr">
        <is>
          <t>unit</t>
        </is>
      </c>
      <c r="F8516" t="inlineStr">
        <is>
          <t>technosphere</t>
        </is>
      </c>
      <c r="G8516" t="n">
        <v>0</v>
      </c>
      <c r="H8516" t="inlineStr">
        <is>
          <t>photovoltaic open ground installation, 570 kWp, micro-Si, on open ground</t>
        </is>
      </c>
      <c r="I8516" t="inlineStr">
        <is>
          <t>(2,2,1,1,1,3); Calculation with average annual yield and share of technologies. Lifetime: 30a.</t>
        </is>
      </c>
      <c r="K8516" t="inlineStr">
        <is>
          <t>commercial</t>
        </is>
      </c>
      <c r="L8516">
        <f>L8515</f>
        <v>0.82233248462317254</v>
      </c>
      <c r="M8516" s="30">
        <f>INDEX(parameters!$D$41:$AG$178,MATCH('PV (extension)'!B8501,parameters!$C$41:$C$178,0),MATCH('PV (extension)'!A8516,parameters!$D$5:$AG$5,0))/L8516</f>
        <v>9.5670277228487681E-4</v>
      </c>
      <c r="N8516" t="inlineStr">
        <is>
          <t>central</t>
        </is>
      </c>
      <c r="O8516">
        <f>INDEX(parameters!$C$196:$EJ$198,MATCH('PV (extension)'!N8516,parameters!$B$196:$B$198,0),MATCH('PV (extension)'!B8501,parameters!$C$195:$EJ$195,0))</f>
        <v>1505.1654372242999</v>
      </c>
      <c r="P8516" t="n">
        <v>570</v>
      </c>
      <c r="Q8516" t="n">
        <v>30</v>
      </c>
      <c r="R8516">
        <f>Q8516*P8516*O8516</f>
        <v>25738328.976535529</v>
      </c>
      <c r="S8516">
        <f>1/R8516</f>
        <v>3.8852561132140891E-8</v>
      </c>
    </row>
    <row r="8517" s="29">
      <c r="A8517" t="inlineStr">
        <is>
          <t>photovoltaic open ground installation, 570 kWp, multi-Si, on open ground</t>
        </is>
      </c>
      <c r="B8517" s="30">
        <f>M8517*S8517</f>
        <v>1.2439029021628926E-8</v>
      </c>
      <c r="C8517" t="inlineStr">
        <is>
          <t>RER</t>
        </is>
      </c>
      <c r="D8517" t="inlineStr">
        <is>
          <t>unit</t>
        </is>
      </c>
      <c r="F8517" t="inlineStr">
        <is>
          <t>technosphere</t>
        </is>
      </c>
      <c r="G8517" t="n">
        <v>0</v>
      </c>
      <c r="H8517" t="inlineStr">
        <is>
          <t>photovoltaic open ground installation, 570 kWp, multi-Si, on open ground</t>
        </is>
      </c>
      <c r="I8517" t="inlineStr">
        <is>
          <t>(2,2,1,1,1,3); Calculation with average annual yield and share of technologies. Lifetime: 30a.</t>
        </is>
      </c>
      <c r="K8517" t="inlineStr">
        <is>
          <t>commercial</t>
        </is>
      </c>
      <c r="L8517">
        <f>L8516</f>
        <v>0.82233248462317254</v>
      </c>
      <c r="M8517" s="30">
        <f>INDEX(parameters!$D$41:$AG$178,MATCH('PV (extension)'!B8501,parameters!$C$41:$C$178,0),MATCH('PV (extension)'!A8517,parameters!$D$5:$AG$5,0))/L8517</f>
        <v>0.32015982110735819</v>
      </c>
      <c r="N8517" t="inlineStr">
        <is>
          <t>central</t>
        </is>
      </c>
      <c r="O8517">
        <f>INDEX(parameters!$C$196:$EJ$198,MATCH('PV (extension)'!N8517,parameters!$B$196:$B$198,0),MATCH('PV (extension)'!B8501,parameters!$C$195:$EJ$195,0))</f>
        <v>1505.1654372242999</v>
      </c>
      <c r="P8517" t="n">
        <v>570</v>
      </c>
      <c r="Q8517" t="n">
        <v>30</v>
      </c>
      <c r="R8517">
        <f>Q8517*P8517*O8517</f>
        <v>25738328.976535529</v>
      </c>
      <c r="S8517">
        <f>1/R8517</f>
        <v>3.8852561132140891E-8</v>
      </c>
    </row>
    <row r="8518" s="29">
      <c r="A8518" t="inlineStr">
        <is>
          <t>photovoltaic open ground installation, 570 kWp, single-Si, on open ground</t>
        </is>
      </c>
      <c r="B8518" s="30">
        <f>M8518*S8518</f>
        <v>6.5981965247910086E-9</v>
      </c>
      <c r="C8518" t="inlineStr">
        <is>
          <t>RER</t>
        </is>
      </c>
      <c r="D8518" t="inlineStr">
        <is>
          <t>unit</t>
        </is>
      </c>
      <c r="F8518" t="inlineStr">
        <is>
          <t>technosphere</t>
        </is>
      </c>
      <c r="G8518" t="n">
        <v>0</v>
      </c>
      <c r="H8518" t="inlineStr">
        <is>
          <t>photovoltaic open ground installation, 570 kWp, single-Si, on open ground</t>
        </is>
      </c>
      <c r="I8518" t="inlineStr">
        <is>
          <t>(2,2,1,1,1,3); Calculation with average annual yield and share of technologies. Lifetime: 30a.</t>
        </is>
      </c>
      <c r="K8518" t="inlineStr">
        <is>
          <t>commercial</t>
        </is>
      </c>
      <c r="L8518">
        <f>L8517</f>
        <v>0.82233248462317254</v>
      </c>
      <c r="M8518" s="30">
        <f>INDEX(parameters!$D$41:$AG$178,MATCH('PV (extension)'!B8501,parameters!$C$41:$C$178,0),MATCH('PV (extension)'!A8518,parameters!$D$5:$AG$5,0))/L8518</f>
        <v>0.16982655280690445</v>
      </c>
      <c r="N8518" t="inlineStr">
        <is>
          <t>central</t>
        </is>
      </c>
      <c r="O8518">
        <f>INDEX(parameters!$C$196:$EJ$198,MATCH('PV (extension)'!N8518,parameters!$B$196:$B$198,0),MATCH('PV (extension)'!B8501,parameters!$C$195:$EJ$195,0))</f>
        <v>1505.1654372242999</v>
      </c>
      <c r="P8518" t="n">
        <v>570</v>
      </c>
      <c r="Q8518" t="n">
        <v>30</v>
      </c>
      <c r="R8518">
        <f>Q8518*P8518*O8518</f>
        <v>25738328.976535529</v>
      </c>
      <c r="S8518">
        <f>1/R8518</f>
        <v>3.8852561132140891E-8</v>
      </c>
    </row>
    <row r="8519" ht="16" customHeight="1" s="29">
      <c r="A8519" t="inlineStr">
        <is>
          <t>photovoltaic slanted-roof installation, 93 kWp, multi-Si, laminated, integrated, on roof</t>
        </is>
      </c>
      <c r="B8519" s="30">
        <f>M8519*S8519</f>
        <v>2.0361145402623406E-9</v>
      </c>
      <c r="C8519" t="inlineStr">
        <is>
          <t>CH</t>
        </is>
      </c>
      <c r="D8519" t="inlineStr">
        <is>
          <t>unit</t>
        </is>
      </c>
      <c r="F8519" t="inlineStr">
        <is>
          <t>technosphere</t>
        </is>
      </c>
      <c r="G8519" t="n">
        <v>0</v>
      </c>
      <c r="H8519" t="inlineStr">
        <is>
          <t>photovoltaic slanted-roof installation, 93 kWp, multi-Si, laminated, integrated, on roof</t>
        </is>
      </c>
      <c r="I8519" t="inlineStr">
        <is>
          <t>(2,2,1,1,1,3); Calculation with average annual yield and share of technologies. Lifetime: 30a.</t>
        </is>
      </c>
      <c r="K8519" t="inlineStr">
        <is>
          <t>commercial</t>
        </is>
      </c>
      <c r="L8519">
        <f>L8518</f>
        <v>0.82233248462317254</v>
      </c>
      <c r="M8519" s="30">
        <f>INDEX(parameters!$D$41:$AG$178,MATCH('PV (extension)'!B8501,parameters!$C$41:$C$178,0),MATCH('PV (extension)'!A8519,parameters!$D$5:$AG$5,0))/L8519</f>
        <v>8.0374539804535308E-3</v>
      </c>
      <c r="N8519" s="3" t="inlineStr">
        <is>
          <t>roof-top</t>
        </is>
      </c>
      <c r="O8519">
        <f>INDEX(parameters!$C$196:$EJ$198,MATCH('PV (extension)'!N8519,parameters!$B$196:$B$198,0),MATCH('PV (extension)'!B8501,parameters!$C$195:$EJ$195,0))</f>
        <v>1414.8555109908418</v>
      </c>
      <c r="P8519" t="n">
        <v>93</v>
      </c>
      <c r="Q8519" t="n">
        <v>30</v>
      </c>
      <c r="R8519">
        <f>Q8519*P8519*O8519</f>
        <v>3947446.8756644488</v>
      </c>
      <c r="S8519">
        <f>1/R8519</f>
        <v>2.5332829839076084E-7</v>
      </c>
    </row>
    <row r="8520" ht="16" customHeight="1" s="29">
      <c r="A8520" t="inlineStr">
        <is>
          <t>photovoltaic slanted-roof installation, 93 kWp, multi-Si, panel, mounted, on roof</t>
        </is>
      </c>
      <c r="B8520" s="30">
        <f>M8520*S8520</f>
        <v>3.452528057557108E-8</v>
      </c>
      <c r="C8520" t="inlineStr">
        <is>
          <t>CH</t>
        </is>
      </c>
      <c r="D8520" t="inlineStr">
        <is>
          <t>unit</t>
        </is>
      </c>
      <c r="F8520" t="inlineStr">
        <is>
          <t>technosphere</t>
        </is>
      </c>
      <c r="G8520" t="n">
        <v>0</v>
      </c>
      <c r="H8520" t="inlineStr">
        <is>
          <t>photovoltaic slanted-roof installation, 93 kWp, multi-Si, panel, mounted, on roof</t>
        </is>
      </c>
      <c r="I8520" t="inlineStr">
        <is>
          <t>(2,2,1,1,1,3); Calculation with average annual yield and share of technologies. Lifetime: 30a.</t>
        </is>
      </c>
      <c r="K8520" t="inlineStr">
        <is>
          <t>commercial</t>
        </is>
      </c>
      <c r="L8520">
        <f>L8519</f>
        <v>0.82233248462317254</v>
      </c>
      <c r="M8520" s="30">
        <f>INDEX(parameters!$D$41:$AG$178,MATCH('PV (extension)'!B8501,parameters!$C$41:$C$178,0),MATCH('PV (extension)'!A8520,parameters!$D$5:$AG$5,0))/L8520</f>
        <v>0.13628671093947653</v>
      </c>
      <c r="N8520" s="3" t="inlineStr">
        <is>
          <t>roof-top</t>
        </is>
      </c>
      <c r="O8520">
        <f>INDEX(parameters!$C$196:$EJ$198,MATCH('PV (extension)'!N8520,parameters!$B$196:$B$198,0),MATCH('PV (extension)'!B8501,parameters!$C$195:$EJ$195,0))</f>
        <v>1414.8555109908418</v>
      </c>
      <c r="P8520" t="n">
        <v>93</v>
      </c>
      <c r="Q8520" t="n">
        <v>30</v>
      </c>
      <c r="R8520">
        <f>Q8520*P8520*O8520</f>
        <v>3947446.8756644488</v>
      </c>
      <c r="S8520">
        <f>1/R8520</f>
        <v>2.5332829839076084E-7</v>
      </c>
    </row>
    <row r="8521" ht="16" customHeight="1" s="29">
      <c r="A8521" t="inlineStr">
        <is>
          <t>photovoltaic slanted-roof installation, 93 kWp, single-Si, laminated, integrated, on roof</t>
        </is>
      </c>
      <c r="B8521" s="30">
        <f>M8521*S8521</f>
        <v>1.0763783521279154E-9</v>
      </c>
      <c r="C8521" t="inlineStr">
        <is>
          <t>CH</t>
        </is>
      </c>
      <c r="D8521" t="inlineStr">
        <is>
          <t>unit</t>
        </is>
      </c>
      <c r="F8521" t="inlineStr">
        <is>
          <t>technosphere</t>
        </is>
      </c>
      <c r="G8521" t="n">
        <v>0</v>
      </c>
      <c r="H8521" t="inlineStr">
        <is>
          <t>photovoltaic slanted-roof installation, 93 kWp, single-Si, laminated, integrated, on roof</t>
        </is>
      </c>
      <c r="I8521" t="inlineStr">
        <is>
          <t>(2,2,1,1,1,3); Calculation with average annual yield and share of technologies. Lifetime: 30a.</t>
        </is>
      </c>
      <c r="K8521" t="inlineStr">
        <is>
          <t>commercial</t>
        </is>
      </c>
      <c r="L8521">
        <f>L8520</f>
        <v>0.82233248462317254</v>
      </c>
      <c r="M8521" s="30">
        <f>INDEX(parameters!$D$41:$AG$178,MATCH('PV (extension)'!B8501,parameters!$C$41:$C$178,0),MATCH('PV (extension)'!A8521,parameters!$D$5:$AG$5,0))/L8521</f>
        <v>4.2489463631401872E-3</v>
      </c>
      <c r="N8521" s="3" t="inlineStr">
        <is>
          <t>roof-top</t>
        </is>
      </c>
      <c r="O8521">
        <f>INDEX(parameters!$C$196:$EJ$198,MATCH('PV (extension)'!N8521,parameters!$B$196:$B$198,0),MATCH('PV (extension)'!B8501,parameters!$C$195:$EJ$195,0))</f>
        <v>1414.8555109908418</v>
      </c>
      <c r="P8521" t="n">
        <v>93</v>
      </c>
      <c r="Q8521" t="n">
        <v>30</v>
      </c>
      <c r="R8521">
        <f>Q8521*P8521*O8521</f>
        <v>3947446.8756644488</v>
      </c>
      <c r="S8521">
        <f>1/R8521</f>
        <v>2.5332829839076084E-7</v>
      </c>
    </row>
    <row r="8522" ht="16" customHeight="1" s="29">
      <c r="A8522" t="inlineStr">
        <is>
          <t>photovoltaic slanted-roof installation, 93 kWp, single-Si, panel, mounted, on roof</t>
        </is>
      </c>
      <c r="B8522" s="30">
        <f>M8522*S8522</f>
        <v>1.808470497450958E-8</v>
      </c>
      <c r="C8522" t="inlineStr">
        <is>
          <t>CH</t>
        </is>
      </c>
      <c r="D8522" t="inlineStr">
        <is>
          <t>unit</t>
        </is>
      </c>
      <c r="F8522" t="inlineStr">
        <is>
          <t>technosphere</t>
        </is>
      </c>
      <c r="G8522" t="n">
        <v>0</v>
      </c>
      <c r="H8522" t="inlineStr">
        <is>
          <t>photovoltaic slanted-roof installation, 93 kWp, single-Si, panel, mounted, on roof</t>
        </is>
      </c>
      <c r="I8522" t="inlineStr">
        <is>
          <t>(2,2,1,1,1,3); Calculation with average annual yield and share of technologies. Lifetime: 30a.</t>
        </is>
      </c>
      <c r="K8522" t="inlineStr">
        <is>
          <t>commercial</t>
        </is>
      </c>
      <c r="L8522">
        <f>L8521</f>
        <v>0.82233248462317254</v>
      </c>
      <c r="M8522" s="30">
        <f>INDEX(parameters!$D$41:$AG$178,MATCH('PV (extension)'!B8501,parameters!$C$41:$C$178,0),MATCH('PV (extension)'!A8522,parameters!$D$5:$AG$5,0))/L8522</f>
        <v>7.1388412148941149E-2</v>
      </c>
      <c r="N8522" s="3" t="inlineStr">
        <is>
          <t>roof-top</t>
        </is>
      </c>
      <c r="O8522">
        <f>INDEX(parameters!$C$196:$EJ$198,MATCH('PV (extension)'!N8522,parameters!$B$196:$B$198,0),MATCH('PV (extension)'!B8501,parameters!$C$195:$EJ$195,0))</f>
        <v>1414.8555109908418</v>
      </c>
      <c r="P8522" t="n">
        <v>93</v>
      </c>
      <c r="Q8522" t="n">
        <v>30</v>
      </c>
      <c r="R8522">
        <f>Q8522*P8522*O8522</f>
        <v>3947446.8756644488</v>
      </c>
      <c r="S8522">
        <f>1/R8522</f>
        <v>2.5332829839076084E-7</v>
      </c>
    </row>
    <row r="8523" s="29">
      <c r="A8523" t="inlineStr">
        <is>
          <t>market for tap water</t>
        </is>
      </c>
      <c r="B8523" t="n">
        <v>0.0037026</v>
      </c>
      <c r="C8523" t="inlineStr">
        <is>
          <t>Europe without Switzerland</t>
        </is>
      </c>
      <c r="D8523" t="inlineStr">
        <is>
          <t>kilogram</t>
        </is>
      </c>
      <c r="F8523" t="inlineStr">
        <is>
          <t>technosphere</t>
        </is>
      </c>
      <c r="G8523" t="n">
        <v>0</v>
      </c>
      <c r="H8523" t="inlineStr">
        <is>
          <t>tap water</t>
        </is>
      </c>
      <c r="I8523" t="inlineStr">
        <is>
          <t>(2,2,1,1,1,3); Estimation 20l/m2 panel</t>
        </is>
      </c>
      <c r="M8523" s="30" t="n"/>
    </row>
    <row r="8524" s="29">
      <c r="A8524" t="inlineStr">
        <is>
          <t>treatment of wastewater, from residence, capacity 1.1E10l/year</t>
        </is>
      </c>
      <c r="B8524" t="n">
        <v>-3.3323e-06</v>
      </c>
      <c r="C8524" t="inlineStr">
        <is>
          <t>CH</t>
        </is>
      </c>
      <c r="D8524" t="inlineStr">
        <is>
          <t>cubic meter</t>
        </is>
      </c>
      <c r="F8524" t="inlineStr">
        <is>
          <t>technosphere</t>
        </is>
      </c>
      <c r="G8524" t="n">
        <v>0</v>
      </c>
      <c r="H8524" t="inlineStr">
        <is>
          <t>wastewater, from residence</t>
        </is>
      </c>
      <c r="I8524" t="inlineStr">
        <is>
          <t>(2,2,1,1,1,3); Estimation 20l/m2 panel</t>
        </is>
      </c>
      <c r="M8524" s="30" t="n"/>
    </row>
    <row r="8525" s="29">
      <c r="M8525" s="30" t="n"/>
    </row>
    <row r="8526" customFormat="1" s="28">
      <c r="A8526" s="28" t="inlineStr">
        <is>
          <t>Activity</t>
        </is>
      </c>
      <c r="B8526" s="28" t="inlineStr">
        <is>
          <t>electricity production, photovoltaic</t>
        </is>
      </c>
      <c r="M8526" s="30" t="n"/>
    </row>
    <row r="8527">
      <c r="A8527" t="inlineStr">
        <is>
          <t>comment</t>
        </is>
      </c>
      <c r="B852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")&amp;HLOOKUP(B8528,parameters!$C$195:$EJ$198,2,0)&amp;" kWh/kWp.
Annual output, Facade: "&amp;HLOOKUP(B8528,parameters!$C$195:$EJ$198,3,0)&amp;" kWh/kWp.
Annual output, Open-ground: "&amp;HLOOKUP(B8528,parameters!$C$195:$EJ$198,4,0)&amp;_xlfn._LONGTEXT("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")&amp;VLOOKUP(B8528,'extension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1414.85551099084 kWh/kWp.
Annual output, Facade: 993.409188568038 kWh/kWp.
Annual output, Open-ground: 1505.1654372243 kWh/kWp.
Amount of solar energy transformed to electricity. Waste heat emission due to losses of electricity in the system.
Technology:  Electricity production with grid-connected photovoltaic power plants.
Time period:  Time of publications
Production volume: 1.448 GWh in 2025.
Sampling:  Statistical data and model calculations
Extrapolations:  Use of PV technology data investigated for other countries (Switzerland). Correction of average yield with Swiss data.
Uncertainty:  None
Author: Romain Sacchi, PSI, romain.sacchi@psi.ch</v>
      </c>
      <c r="M8527" s="30" t="n"/>
    </row>
    <row r="8528" s="29">
      <c r="A8528" t="inlineStr">
        <is>
          <t>location</t>
        </is>
      </c>
      <c r="B8528" t="inlineStr">
        <is>
          <t>BZ</t>
        </is>
      </c>
    </row>
    <row r="8529" s="29">
      <c r="A8529" t="inlineStr">
        <is>
          <t>production amount</t>
        </is>
      </c>
      <c r="B8529" t="n">
        <v>1</v>
      </c>
    </row>
    <row r="8530" s="29">
      <c r="A8530" t="inlineStr">
        <is>
          <t>reference product</t>
        </is>
      </c>
      <c r="B8530" t="inlineStr">
        <is>
          <t>electricity, low voltage</t>
        </is>
      </c>
    </row>
    <row r="8531" s="29">
      <c r="A8531" t="inlineStr">
        <is>
          <t>source</t>
        </is>
      </c>
      <c r="B853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32" s="29">
      <c r="A8532" t="inlineStr">
        <is>
          <t>type</t>
        </is>
      </c>
      <c r="B8532" t="inlineStr">
        <is>
          <t>process</t>
        </is>
      </c>
    </row>
    <row r="8533" s="29">
      <c r="A8533" t="inlineStr">
        <is>
          <t>unit</t>
        </is>
      </c>
      <c r="B8533" t="inlineStr">
        <is>
          <t>kilowatt hour</t>
        </is>
      </c>
    </row>
    <row r="8534" s="29">
      <c r="A8534" t="inlineStr">
        <is>
          <t>Exchanges</t>
        </is>
      </c>
    </row>
    <row r="8535" customFormat="1" s="28">
      <c r="A8535" s="28" t="inlineStr">
        <is>
          <t>name</t>
        </is>
      </c>
      <c r="B8535" s="28" t="inlineStr">
        <is>
          <t>amount</t>
        </is>
      </c>
      <c r="C8535" s="28" t="inlineStr">
        <is>
          <t>location</t>
        </is>
      </c>
      <c r="D8535" s="28" t="inlineStr">
        <is>
          <t>unit</t>
        </is>
      </c>
      <c r="E8535" s="28" t="inlineStr">
        <is>
          <t>categories</t>
        </is>
      </c>
      <c r="F8535" s="28" t="inlineStr">
        <is>
          <t>type</t>
        </is>
      </c>
      <c r="G8535" s="28" t="inlineStr">
        <is>
          <t>uncertainty type</t>
        </is>
      </c>
      <c r="H8535" s="28" t="inlineStr">
        <is>
          <t>loc</t>
        </is>
      </c>
      <c r="I8535" s="28" t="inlineStr">
        <is>
          <t>scale</t>
        </is>
      </c>
      <c r="J8535" s="28" t="inlineStr">
        <is>
          <t>comment</t>
        </is>
      </c>
      <c r="K8535" s="28" t="inlineStr">
        <is>
          <t>negative</t>
        </is>
      </c>
      <c r="L8535" s="28" t="inlineStr">
        <is>
          <t>reference product</t>
        </is>
      </c>
      <c r="M8535" s="28" t="inlineStr">
        <is>
          <t>production volume</t>
        </is>
      </c>
      <c r="N8535" s="28" t="inlineStr">
        <is>
          <t>scope</t>
        </is>
      </c>
      <c r="O8535" s="28" t="inlineStr">
        <is>
          <t>scope share</t>
        </is>
      </c>
      <c r="P8535" s="28" t="inlineStr">
        <is>
          <t>tech share</t>
        </is>
      </c>
      <c r="Q8535" s="28" t="inlineStr">
        <is>
          <t>installation</t>
        </is>
      </c>
      <c r="R8535" s="28" t="inlineStr">
        <is>
          <t>productivity</t>
        </is>
      </c>
      <c r="S8535" s="28" t="inlineStr">
        <is>
          <t>kWp</t>
        </is>
      </c>
      <c r="T8535" s="28" t="inlineStr">
        <is>
          <t>lifetime</t>
        </is>
      </c>
      <c r="U8535" s="28" t="inlineStr">
        <is>
          <t>lifetime production</t>
        </is>
      </c>
      <c r="V8535" s="28" t="inlineStr">
        <is>
          <t>inverted lifetime production</t>
        </is>
      </c>
    </row>
    <row r="8536" s="29">
      <c r="A8536" t="inlineStr">
        <is>
          <t>Energy, solar, converted</t>
        </is>
      </c>
      <c r="B8536" t="n">
        <v>3.8503</v>
      </c>
      <c r="D8536" t="inlineStr">
        <is>
          <t>megajoule</t>
        </is>
      </c>
      <c r="E8536" t="inlineStr">
        <is>
          <t>natural resource::in air</t>
        </is>
      </c>
      <c r="F8536" t="inlineStr">
        <is>
          <t>biosphere</t>
        </is>
      </c>
      <c r="G8536" t="n">
        <v>2</v>
      </c>
      <c r="H8536" t="n">
        <v>1.348151067341848</v>
      </c>
      <c r="I8536" t="n">
        <v>0.04340984597628009</v>
      </c>
      <c r="J8536" t="inlineStr">
        <is>
          <t>(2,2,1,1,1,3); Energy loss in the system</t>
        </is>
      </c>
    </row>
    <row r="8537" s="29">
      <c r="A8537" t="inlineStr">
        <is>
          <t>Heat, waste</t>
        </is>
      </c>
      <c r="B8537" t="n">
        <v>0.25027</v>
      </c>
      <c r="D8537" t="inlineStr">
        <is>
          <t>megajoule</t>
        </is>
      </c>
      <c r="E8537" t="inlineStr">
        <is>
          <t>air</t>
        </is>
      </c>
      <c r="F8537" t="inlineStr">
        <is>
          <t>biosphere</t>
        </is>
      </c>
      <c r="G8537" t="n">
        <v>2</v>
      </c>
      <c r="H8537" t="n">
        <v>-1.385214943900327</v>
      </c>
      <c r="I8537" t="n">
        <v>0.02439508208471609</v>
      </c>
      <c r="J8537" t="inlineStr">
        <is>
          <t>(1,na,na,na,na,na); Calculation</t>
        </is>
      </c>
    </row>
    <row r="8538" s="29">
      <c r="A8538" t="inlineStr">
        <is>
          <t>electricity production, photovoltaic</t>
        </is>
      </c>
      <c r="B8538" t="n">
        <v>1</v>
      </c>
      <c r="C8538" t="inlineStr">
        <is>
          <t>BZ</t>
        </is>
      </c>
      <c r="D8538" t="inlineStr">
        <is>
          <t>kilowatt hour</t>
        </is>
      </c>
      <c r="E8538" t="inlineStr">
        <is>
          <t>photovoltaic::power plants</t>
        </is>
      </c>
      <c r="F8538" t="inlineStr">
        <is>
          <t>production</t>
        </is>
      </c>
      <c r="G8538" t="n">
        <v>0</v>
      </c>
      <c r="H8538" t="n">
        <v>1</v>
      </c>
      <c r="L8538" t="inlineStr">
        <is>
          <t>electricity, low voltage</t>
        </is>
      </c>
      <c r="M8538">
        <f>VLOOKUP(C8538,'extension - production vol'!$B$6:$D$235,3,0)</f>
        <v>1.448</v>
      </c>
    </row>
    <row r="8539" ht="16" customHeight="1" s="29">
      <c r="A8539" t="inlineStr">
        <is>
          <t>photovoltaic flat-roof installation, 156 kWp, multi-Si, on roof</t>
        </is>
      </c>
      <c r="B8539" s="30">
        <f>P8539*V8539</f>
        <v>1.5247874338073965E-8</v>
      </c>
      <c r="C8539" t="inlineStr">
        <is>
          <t>CH</t>
        </is>
      </c>
      <c r="D8539" t="inlineStr">
        <is>
          <t>unit</t>
        </is>
      </c>
      <c r="F8539" t="inlineStr">
        <is>
          <t>technosphere</t>
        </is>
      </c>
      <c r="G8539" t="n">
        <v>2</v>
      </c>
      <c r="H8539" t="n">
        <v>-18.46800298604678</v>
      </c>
      <c r="I8539" t="n">
        <v>0.09798894162072011</v>
      </c>
      <c r="J8539" t="inlineStr">
        <is>
          <t>(2,2,1,1,1,3); Calculation with average annual yield and share of technologies. Lifetime: 30a.</t>
        </is>
      </c>
      <c r="L8539" t="inlineStr">
        <is>
          <t>photovoltaic flat-roof installation, 156 kWp, multi-Si, on roof</t>
        </is>
      </c>
      <c r="N8539" t="inlineStr">
        <is>
          <t>all</t>
        </is>
      </c>
      <c r="O8539" t="n">
        <v>1</v>
      </c>
      <c r="P8539" s="30">
        <f>INDEX(parameters!$D$41:$AG$178,MATCH('PV (extension)'!B8528,parameters!$C$41:$C$178,0),MATCH('PV (extension)'!A8539,parameters!$D$5:$AG$5,0))/O8539</f>
        <v>0.10096416269840058</v>
      </c>
      <c r="Q8539" s="3" t="inlineStr">
        <is>
          <t>roof-top</t>
        </is>
      </c>
      <c r="R8539">
        <f>INDEX(parameters!$C$196:$EJ$198,MATCH('PV (extension)'!Q8539,parameters!$B$196:$B$198,0),MATCH('PV (extension)'!B8528,parameters!$C$195:$EJ$195,0))</f>
        <v>1414.8555109908418</v>
      </c>
      <c r="S8539" t="n">
        <v>156</v>
      </c>
      <c r="T8539" t="n">
        <v>30</v>
      </c>
      <c r="U8539">
        <f>T8539*S8539*R8539</f>
        <v>6621523.7914371397</v>
      </c>
      <c r="V8539">
        <f>1/U8539</f>
        <v>1.5102263942526126E-7</v>
      </c>
    </row>
    <row r="8540" ht="16" customHeight="1" s="29">
      <c r="A8540" t="inlineStr">
        <is>
          <t>photovoltaic flat-roof installation, 156 kWp, single-Si, on roof</t>
        </is>
      </c>
      <c r="B8540" s="30">
        <f>P8540*V8540</f>
        <v>7.9649369125565589E-9</v>
      </c>
      <c r="C8540" t="inlineStr">
        <is>
          <t>CH</t>
        </is>
      </c>
      <c r="D8540" t="inlineStr">
        <is>
          <t>unit</t>
        </is>
      </c>
      <c r="F8540" t="inlineStr">
        <is>
          <t>technosphere</t>
        </is>
      </c>
      <c r="G8540" t="n">
        <v>2</v>
      </c>
      <c r="H8540" t="n">
        <v>-19.10362020104489</v>
      </c>
      <c r="I8540" t="n">
        <v>0.09798894162072011</v>
      </c>
      <c r="J8540" t="inlineStr">
        <is>
          <t>(2,2,1,1,1,3); Calculation with average annual yield and share of technologies. Lifetime: 30a.</t>
        </is>
      </c>
      <c r="L8540" t="inlineStr">
        <is>
          <t>photovoltaic flat-roof installation, 156 kWp, single-Si, on roof</t>
        </is>
      </c>
      <c r="N8540" t="inlineStr">
        <is>
          <t>all</t>
        </is>
      </c>
      <c r="O8540" t="n">
        <v>1</v>
      </c>
      <c r="P8540" s="30">
        <f>INDEX(parameters!$D$41:$AG$178,MATCH('PV (extension)'!B8528,parameters!$C$41:$C$178,0),MATCH('PV (extension)'!A8540,parameters!$D$5:$AG$5,0))/O8540</f>
        <v>5.2740019263789135E-2</v>
      </c>
      <c r="Q8540" s="3" t="inlineStr">
        <is>
          <t>roof-top</t>
        </is>
      </c>
      <c r="R8540">
        <f>INDEX(parameters!$C$196:$EJ$198,MATCH('PV (extension)'!Q8540,parameters!$B$196:$B$198,0),MATCH('PV (extension)'!B8528,parameters!$C$195:$EJ$195,0))</f>
        <v>1414.8555109908418</v>
      </c>
      <c r="S8540" t="n">
        <v>156</v>
      </c>
      <c r="T8540" t="n">
        <v>30</v>
      </c>
      <c r="U8540">
        <f>T8540*S8540*R8540</f>
        <v>6621523.7914371397</v>
      </c>
      <c r="V8540">
        <f>1/U8540</f>
        <v>1.5102263942526126E-7</v>
      </c>
    </row>
    <row r="8541" ht="16" customHeight="1" s="29">
      <c r="A8541" t="inlineStr">
        <is>
          <t>photovoltaic slanted-roof installation, 3 kWp, CIS, laminated, integrated, on roof</t>
        </is>
      </c>
      <c r="B8541" s="30">
        <f>P8541*V8541</f>
        <v>7.1434561373276977E-9</v>
      </c>
      <c r="C8541" t="inlineStr">
        <is>
          <t>CH</t>
        </is>
      </c>
      <c r="D8541" t="inlineStr">
        <is>
          <t>unit</t>
        </is>
      </c>
      <c r="F8541" t="inlineStr">
        <is>
          <t>technosphere</t>
        </is>
      </c>
      <c r="G8541" t="n">
        <v>2</v>
      </c>
      <c r="H8541" t="n">
        <v>-19.69743931800395</v>
      </c>
      <c r="I8541" t="n">
        <v>0.09798894162072011</v>
      </c>
      <c r="J8541" t="inlineStr">
        <is>
          <t>(2,2,1,1,1,3); Calculation with average annual yield and share of technologies. Lifetime: 30a.</t>
        </is>
      </c>
      <c r="L8541" t="inlineStr">
        <is>
          <t>photovoltaic slanted-roof installation, 3 kWp, CIS, laminated, integrated, on roof</t>
        </is>
      </c>
      <c r="N8541" t="inlineStr">
        <is>
          <t>all</t>
        </is>
      </c>
      <c r="O8541" t="n">
        <v>1</v>
      </c>
      <c r="P8541" s="30">
        <f>INDEX(parameters!$D$41:$AG$178,MATCH('PV (extension)'!B8528,parameters!$C$41:$C$178,0),MATCH('PV (extension)'!A8541,parameters!$D$5:$AG$5,0))/O8541</f>
        <v>9.0962624550774995E-4</v>
      </c>
      <c r="Q8541" s="3" t="inlineStr">
        <is>
          <t>roof-top</t>
        </is>
      </c>
      <c r="R8541">
        <f>INDEX(parameters!$C$196:$EJ$198,MATCH('PV (extension)'!Q8541,parameters!$B$196:$B$198,0),MATCH('PV (extension)'!B8528,parameters!$C$195:$EJ$195,0))</f>
        <v>1414.8555109908418</v>
      </c>
      <c r="S8541" t="n">
        <v>3</v>
      </c>
      <c r="T8541" t="n">
        <v>30</v>
      </c>
      <c r="U8541">
        <f>T8541*S8541*R8541</f>
        <v>127336.99598917576</v>
      </c>
      <c r="V8541">
        <f>1/U8541</f>
        <v>7.8531772501135862E-6</v>
      </c>
    </row>
    <row r="8542" ht="16" customHeight="1" s="29">
      <c r="A8542" t="inlineStr">
        <is>
          <t>photovoltaic slanted-roof installation, 3 kWp, CdTe, panel, mounted, on roof</t>
        </is>
      </c>
      <c r="B8542" s="30">
        <f>P8542*V8542</f>
        <v>4.659180789522124E-8</v>
      </c>
      <c r="C8542" t="inlineStr">
        <is>
          <t>CH</t>
        </is>
      </c>
      <c r="D8542" t="inlineStr">
        <is>
          <t>unit</t>
        </is>
      </c>
      <c r="F8542" t="inlineStr">
        <is>
          <t>technosphere</t>
        </is>
      </c>
      <c r="G8542" t="n">
        <v>2</v>
      </c>
      <c r="H8542" t="n">
        <v>-16.69297991102503</v>
      </c>
      <c r="I8542" t="n">
        <v>0.09798894162072011</v>
      </c>
      <c r="J8542" t="inlineStr">
        <is>
          <t>(2,2,1,1,1,3); Calculation with average annual yield and share of technologies. Lifetime: 30a.</t>
        </is>
      </c>
      <c r="L8542" t="inlineStr">
        <is>
          <t>photovoltaic slanted-roof installation, 3 kWp, CdTe, panel, mounted, on roof</t>
        </is>
      </c>
      <c r="N8542" t="inlineStr">
        <is>
          <t>all</t>
        </is>
      </c>
      <c r="O8542" t="n">
        <v>1</v>
      </c>
      <c r="P8542" s="30">
        <f>INDEX(parameters!$D$41:$AG$178,MATCH('PV (extension)'!B8528,parameters!$C$41:$C$178,0),MATCH('PV (extension)'!A8542,parameters!$D$5:$AG$5,0))/O8542</f>
        <v>5.9328608550822341E-3</v>
      </c>
      <c r="Q8542" s="3" t="inlineStr">
        <is>
          <t>roof-top</t>
        </is>
      </c>
      <c r="R8542">
        <f>INDEX(parameters!$C$196:$EJ$198,MATCH('PV (extension)'!Q8542,parameters!$B$196:$B$198,0),MATCH('PV (extension)'!B8528,parameters!$C$195:$EJ$195,0))</f>
        <v>1414.8555109908418</v>
      </c>
      <c r="S8542" t="n">
        <v>3</v>
      </c>
      <c r="T8542" t="n">
        <v>30</v>
      </c>
      <c r="U8542">
        <f>T8542*S8542*R8542</f>
        <v>127336.99598917576</v>
      </c>
      <c r="V8542">
        <f>1/U8542</f>
        <v>7.8531772501135862E-6</v>
      </c>
    </row>
    <row r="8543" ht="16" customHeight="1" s="29">
      <c r="A8543" t="inlineStr">
        <is>
          <t>photovoltaic slanted-roof installation, 3 kWp, micro-Si, laminated, integrated, on roof</t>
        </is>
      </c>
      <c r="B8543" s="30">
        <f>P8543*V8543</f>
        <v>7.2193945693306096E-10</v>
      </c>
      <c r="C8543" t="inlineStr">
        <is>
          <t>RER</t>
        </is>
      </c>
      <c r="D8543" t="inlineStr">
        <is>
          <t>unit</t>
        </is>
      </c>
      <c r="F8543" t="inlineStr">
        <is>
          <t>technosphere</t>
        </is>
      </c>
      <c r="G8543" t="n">
        <v>2</v>
      </c>
      <c r="H8543" t="n">
        <v>-21.54326959350907</v>
      </c>
      <c r="I8543" t="n">
        <v>0.09798894162072011</v>
      </c>
      <c r="J8543" t="inlineStr">
        <is>
          <t>(2,2,1,1,1,3); Calculation with average annual yield and share of technologies. Lifetime: 30a.</t>
        </is>
      </c>
      <c r="L8543" t="inlineStr">
        <is>
          <t>photovoltaic slanted-roof installation, 3 kWp, micro-Si, laminated, integrated, on roof</t>
        </is>
      </c>
      <c r="N8543" t="inlineStr">
        <is>
          <t>all</t>
        </is>
      </c>
      <c r="O8543" t="n">
        <v>1</v>
      </c>
      <c r="P8543" s="30">
        <f>INDEX(parameters!$D$41:$AG$178,MATCH('PV (extension)'!B8528,parameters!$C$41:$C$178,0),MATCH('PV (extension)'!A8543,parameters!$D$5:$AG$5,0))/O8543</f>
        <v>9.1929601731912907E-5</v>
      </c>
      <c r="Q8543" s="3" t="inlineStr">
        <is>
          <t>roof-top</t>
        </is>
      </c>
      <c r="R8543">
        <f>INDEX(parameters!$C$196:$EJ$198,MATCH('PV (extension)'!Q8543,parameters!$B$196:$B$198,0),MATCH('PV (extension)'!B8528,parameters!$C$195:$EJ$195,0))</f>
        <v>1414.8555109908418</v>
      </c>
      <c r="S8543" t="n">
        <v>3</v>
      </c>
      <c r="T8543" t="n">
        <v>30</v>
      </c>
      <c r="U8543">
        <f>T8543*S8543*R8543</f>
        <v>127336.99598917576</v>
      </c>
      <c r="V8543">
        <f>1/U8543</f>
        <v>7.8531772501135862E-6</v>
      </c>
    </row>
    <row r="8544" ht="16" customHeight="1" s="29">
      <c r="A8544" t="inlineStr">
        <is>
          <t>photovoltaic slanted-roof installation, 3 kWp, micro-Si, panel, mounted, on roof</t>
        </is>
      </c>
      <c r="B8544" s="30">
        <f>P8544*V8544</f>
        <v>1.2550792142452267E-8</v>
      </c>
      <c r="C8544" t="inlineStr">
        <is>
          <t>RER</t>
        </is>
      </c>
      <c r="D8544" t="inlineStr">
        <is>
          <t>unit</t>
        </is>
      </c>
      <c r="F8544" t="inlineStr">
        <is>
          <t>technosphere</t>
        </is>
      </c>
      <c r="G8544" t="n">
        <v>2</v>
      </c>
      <c r="H8544" t="n">
        <v>-18.72987249989203</v>
      </c>
      <c r="I8544" t="n">
        <v>0.09798894162072011</v>
      </c>
      <c r="J8544" t="inlineStr">
        <is>
          <t>(2,2,1,1,1,3); Calculation with average annual yield and share of technologies. Lifetime: 30a.</t>
        </is>
      </c>
      <c r="L8544" t="inlineStr">
        <is>
          <t>photovoltaic slanted-roof installation, 3 kWp, micro-Si, panel, mounted, on roof</t>
        </is>
      </c>
      <c r="N8544" t="inlineStr">
        <is>
          <t>all</t>
        </is>
      </c>
      <c r="O8544" t="n">
        <v>1</v>
      </c>
      <c r="P8544" s="30">
        <f>INDEX(parameters!$D$41:$AG$178,MATCH('PV (extension)'!B8528,parameters!$C$41:$C$178,0),MATCH('PV (extension)'!A8544,parameters!$D$5:$AG$5,0))/O8544</f>
        <v>1.5981801687044229E-3</v>
      </c>
      <c r="Q8544" s="3" t="inlineStr">
        <is>
          <t>roof-top</t>
        </is>
      </c>
      <c r="R8544">
        <f>INDEX(parameters!$C$196:$EJ$198,MATCH('PV (extension)'!Q8544,parameters!$B$196:$B$198,0),MATCH('PV (extension)'!B8528,parameters!$C$195:$EJ$195,0))</f>
        <v>1414.8555109908418</v>
      </c>
      <c r="S8544" t="n">
        <v>3</v>
      </c>
      <c r="T8544" t="n">
        <v>30</v>
      </c>
      <c r="U8544">
        <f>T8544*S8544*R8544</f>
        <v>127336.99598917576</v>
      </c>
      <c r="V8544">
        <f>1/U8544</f>
        <v>7.8531772501135862E-6</v>
      </c>
    </row>
    <row r="8545" s="29">
      <c r="A8545" t="inlineStr">
        <is>
          <t>photovoltaic open ground installation, 570 kWp, CIS, on open ground</t>
        </is>
      </c>
      <c r="B8545" s="30">
        <f>P8545*V8545</f>
        <v>3.9257349483467428E-10</v>
      </c>
      <c r="C8545" t="inlineStr">
        <is>
          <t>RER</t>
        </is>
      </c>
      <c r="D8545" t="inlineStr">
        <is>
          <t>unit</t>
        </is>
      </c>
      <c r="F8545" t="inlineStr">
        <is>
          <t>technosphere</t>
        </is>
      </c>
      <c r="G8545" t="n">
        <v>2</v>
      </c>
      <c r="H8545" t="n">
        <v>-21.66656811806742</v>
      </c>
      <c r="I8545" t="n">
        <v>0.09798894162072011</v>
      </c>
      <c r="J8545" t="inlineStr">
        <is>
          <t>(2,2,1,1,1,3); Calculation with average annual yield and share of technologies. Lifetime: 30a.</t>
        </is>
      </c>
      <c r="L8545" t="inlineStr">
        <is>
          <t>photovoltaic open ground installation, 570 kWp, CIS, on open ground</t>
        </is>
      </c>
      <c r="N8545" t="inlineStr">
        <is>
          <t>all</t>
        </is>
      </c>
      <c r="O8545" t="n">
        <v>1</v>
      </c>
      <c r="P8545" s="30">
        <f>INDEX(parameters!$D$41:$AG$178,MATCH('PV (extension)'!B8528,parameters!$C$41:$C$178,0),MATCH('PV (extension)'!A8545,parameters!$D$5:$AG$5,0))/O8545</f>
        <v>1.0104185757523119E-2</v>
      </c>
      <c r="Q8545" t="inlineStr">
        <is>
          <t>central</t>
        </is>
      </c>
      <c r="R8545">
        <f>INDEX(parameters!$C$196:$EJ$198,MATCH('PV (extension)'!Q8545,parameters!$B$196:$B$198,0),MATCH('PV (extension)'!B8528,parameters!$C$195:$EJ$195,0))</f>
        <v>1505.1654372242999</v>
      </c>
      <c r="S8545" t="n">
        <v>570</v>
      </c>
      <c r="T8545" t="n">
        <v>30</v>
      </c>
      <c r="U8545">
        <f>T8545*S8545*R8545</f>
        <v>25738328.976535529</v>
      </c>
      <c r="V8545">
        <f>1/U8545</f>
        <v>3.8852561132140891E-8</v>
      </c>
    </row>
    <row r="8546" s="29">
      <c r="A8546" t="inlineStr">
        <is>
          <t>photovoltaic open ground installation, 570 kWp, CdTe, on open ground</t>
        </is>
      </c>
      <c r="B8546" s="30">
        <f>P8546*V8546</f>
        <v>2.8838146314597715E-9</v>
      </c>
      <c r="C8546" t="inlineStr">
        <is>
          <t>RER</t>
        </is>
      </c>
      <c r="D8546" t="inlineStr">
        <is>
          <t>unit</t>
        </is>
      </c>
      <c r="F8546" t="inlineStr">
        <is>
          <t>technosphere</t>
        </is>
      </c>
      <c r="G8546" t="n">
        <v>2</v>
      </c>
      <c r="H8546" t="n">
        <v>-21.47552628199886</v>
      </c>
      <c r="I8546" t="n">
        <v>0.09798894162072011</v>
      </c>
      <c r="J8546" t="inlineStr">
        <is>
          <t>(2,2,1,1,1,3); Calculation with average annual yield and share of technologies. Lifetime: 30a.</t>
        </is>
      </c>
      <c r="L8546" t="inlineStr">
        <is>
          <t>photovoltaic open ground installation, 570 kWp, CdTe, on open ground</t>
        </is>
      </c>
      <c r="N8546" t="inlineStr">
        <is>
          <t>all</t>
        </is>
      </c>
      <c r="O8546" t="n">
        <v>1</v>
      </c>
      <c r="P8546" s="30">
        <f>INDEX(parameters!$D$41:$AG$178,MATCH('PV (extension)'!B8528,parameters!$C$41:$C$178,0),MATCH('PV (extension)'!A8546,parameters!$D$5:$AG$5,0))/O8546</f>
        <v>7.4224569691858172E-2</v>
      </c>
      <c r="Q8546" t="inlineStr">
        <is>
          <t>central</t>
        </is>
      </c>
      <c r="R8546">
        <f>INDEX(parameters!$C$196:$EJ$198,MATCH('PV (extension)'!Q8546,parameters!$B$196:$B$198,0),MATCH('PV (extension)'!B8528,parameters!$C$195:$EJ$195,0))</f>
        <v>1505.1654372242999</v>
      </c>
      <c r="S8546" t="n">
        <v>570</v>
      </c>
      <c r="T8546" t="n">
        <v>30</v>
      </c>
      <c r="U8546">
        <f>T8546*S8546*R8546</f>
        <v>25738328.976535529</v>
      </c>
      <c r="V8546">
        <f>1/U8546</f>
        <v>3.8852561132140891E-8</v>
      </c>
    </row>
    <row r="8547" s="29">
      <c r="A8547" t="inlineStr">
        <is>
          <t>photovoltaic open ground installation, 570 kWp, micro-Si, on open ground</t>
        </is>
      </c>
      <c r="B8547" s="30">
        <f>P8547*V8547</f>
        <v>3.0566388691982458E-11</v>
      </c>
      <c r="C8547" t="inlineStr">
        <is>
          <t>RER</t>
        </is>
      </c>
      <c r="D8547" t="inlineStr">
        <is>
          <t>unit</t>
        </is>
      </c>
      <c r="F8547" t="inlineStr">
        <is>
          <t>technosphere</t>
        </is>
      </c>
      <c r="G8547" t="n">
        <v>2</v>
      </c>
      <c r="H8547" t="n">
        <v>-23.51240679473371</v>
      </c>
      <c r="I8547" t="n">
        <v>0.09798894162072011</v>
      </c>
      <c r="J8547" t="inlineStr">
        <is>
          <t>(2,2,1,1,1,3); Calculation with average annual yield and share of technologies. Lifetime: 30a.</t>
        </is>
      </c>
      <c r="L8547" t="inlineStr">
        <is>
          <t>photovoltaic open ground installation, 570 kWp, micro-Si, on open ground</t>
        </is>
      </c>
      <c r="N8547" t="inlineStr">
        <is>
          <t>all</t>
        </is>
      </c>
      <c r="O8547" t="n">
        <v>1</v>
      </c>
      <c r="P8547" s="30">
        <f>INDEX(parameters!$D$41:$AG$178,MATCH('PV (extension)'!B8528,parameters!$C$41:$C$178,0),MATCH('PV (extension)'!A8547,parameters!$D$5:$AG$5,0))/O8547</f>
        <v>7.867277677789E-4</v>
      </c>
      <c r="Q8547" t="inlineStr">
        <is>
          <t>central</t>
        </is>
      </c>
      <c r="R8547">
        <f>INDEX(parameters!$C$196:$EJ$198,MATCH('PV (extension)'!Q8547,parameters!$B$196:$B$198,0),MATCH('PV (extension)'!B8528,parameters!$C$195:$EJ$195,0))</f>
        <v>1505.1654372242999</v>
      </c>
      <c r="S8547" t="n">
        <v>570</v>
      </c>
      <c r="T8547" t="n">
        <v>30</v>
      </c>
      <c r="U8547">
        <f>T8547*S8547*R8547</f>
        <v>25738328.976535529</v>
      </c>
      <c r="V8547">
        <f>1/U8547</f>
        <v>3.8852561132140891E-8</v>
      </c>
    </row>
    <row r="8548" s="29">
      <c r="A8548" t="inlineStr">
        <is>
          <t>photovoltaic open ground installation, 570 kWp, multi-Si, on open ground</t>
        </is>
      </c>
      <c r="B8548" s="30">
        <f>P8548*V8548</f>
        <v>1.0229017641655865E-8</v>
      </c>
      <c r="C8548" t="inlineStr">
        <is>
          <t>RER</t>
        </is>
      </c>
      <c r="D8548" t="inlineStr">
        <is>
          <t>unit</t>
        </is>
      </c>
      <c r="F8548" t="inlineStr">
        <is>
          <t>technosphere</t>
        </is>
      </c>
      <c r="G8548" t="n">
        <v>2</v>
      </c>
      <c r="H8548" t="n">
        <v>-18.20082258362968</v>
      </c>
      <c r="I8548" t="n">
        <v>0.09798894162072011</v>
      </c>
      <c r="J8548" t="inlineStr">
        <is>
          <t>(2,2,1,1,1,3); Calculation with average annual yield and share of technologies. Lifetime: 30a.</t>
        </is>
      </c>
      <c r="L8548" t="inlineStr">
        <is>
          <t>photovoltaic open ground installation, 570 kWp, multi-Si, on open ground</t>
        </is>
      </c>
      <c r="N8548" t="inlineStr">
        <is>
          <t>all</t>
        </is>
      </c>
      <c r="O8548" t="n">
        <v>1</v>
      </c>
      <c r="P8548" s="30">
        <f>INDEX(parameters!$D$41:$AG$178,MATCH('PV (extension)'!B8528,parameters!$C$41:$C$178,0),MATCH('PV (extension)'!A8548,parameters!$D$5:$AG$5,0))/O8548</f>
        <v>0.2632778211677243</v>
      </c>
      <c r="Q8548" t="inlineStr">
        <is>
          <t>central</t>
        </is>
      </c>
      <c r="R8548">
        <f>INDEX(parameters!$C$196:$EJ$198,MATCH('PV (extension)'!Q8548,parameters!$B$196:$B$198,0),MATCH('PV (extension)'!B8528,parameters!$C$195:$EJ$195,0))</f>
        <v>1505.1654372242999</v>
      </c>
      <c r="S8548" t="n">
        <v>570</v>
      </c>
      <c r="T8548" t="n">
        <v>30</v>
      </c>
      <c r="U8548">
        <f>T8548*S8548*R8548</f>
        <v>25738328.976535529</v>
      </c>
      <c r="V8548">
        <f>1/U8548</f>
        <v>3.8852561132140891E-8</v>
      </c>
    </row>
    <row r="8549" s="29">
      <c r="A8549" t="inlineStr">
        <is>
          <t>photovoltaic open ground installation, 570 kWp, single-Si, on open ground</t>
        </is>
      </c>
      <c r="B8549" s="30">
        <f>P8549*V8549</f>
        <v>5.4259113422633722E-9</v>
      </c>
      <c r="C8549" t="inlineStr">
        <is>
          <t>RER</t>
        </is>
      </c>
      <c r="D8549" t="inlineStr">
        <is>
          <t>unit</t>
        </is>
      </c>
      <c r="F8549" t="inlineStr">
        <is>
          <t>technosphere</t>
        </is>
      </c>
      <c r="G8549" t="n">
        <v>2</v>
      </c>
      <c r="H8549" t="n">
        <v>-18.8364689523836</v>
      </c>
      <c r="I8549" t="n">
        <v>0.09798894162072011</v>
      </c>
      <c r="J8549" t="inlineStr">
        <is>
          <t>(2,2,1,1,1,3); Calculation with average annual yield and share of technologies. Lifetime: 30a.</t>
        </is>
      </c>
      <c r="L8549" t="inlineStr">
        <is>
          <t>photovoltaic open ground installation, 570 kWp, single-Si, on open ground</t>
        </is>
      </c>
      <c r="N8549" t="inlineStr">
        <is>
          <t>all</t>
        </is>
      </c>
      <c r="O8549" t="n">
        <v>1</v>
      </c>
      <c r="P8549" s="30">
        <f>INDEX(parameters!$D$41:$AG$178,MATCH('PV (extension)'!B8528,parameters!$C$41:$C$178,0),MATCH('PV (extension)'!A8549,parameters!$D$5:$AG$5,0))/O8549</f>
        <v>0.13965389112469015</v>
      </c>
      <c r="Q8549" t="inlineStr">
        <is>
          <t>central</t>
        </is>
      </c>
      <c r="R8549">
        <f>INDEX(parameters!$C$196:$EJ$198,MATCH('PV (extension)'!Q8549,parameters!$B$196:$B$198,0),MATCH('PV (extension)'!B8528,parameters!$C$195:$EJ$195,0))</f>
        <v>1505.1654372242999</v>
      </c>
      <c r="S8549" t="n">
        <v>570</v>
      </c>
      <c r="T8549" t="n">
        <v>30</v>
      </c>
      <c r="U8549">
        <f>T8549*S8549*R8549</f>
        <v>25738328.976535529</v>
      </c>
      <c r="V8549">
        <f>1/U8549</f>
        <v>3.8852561132140891E-8</v>
      </c>
    </row>
    <row r="8550" ht="16" customHeight="1" s="29">
      <c r="A8550" t="inlineStr">
        <is>
          <t>photovoltaic slanted-roof installation, 93 kWp, multi-Si, laminated, integrated, on roof</t>
        </is>
      </c>
      <c r="B8550" s="30">
        <f>P8550*V8550</f>
        <v>1.6743631288712993E-9</v>
      </c>
      <c r="C8550" t="inlineStr">
        <is>
          <t>CH</t>
        </is>
      </c>
      <c r="D8550" t="inlineStr">
        <is>
          <t>unit</t>
        </is>
      </c>
      <c r="F8550" t="inlineStr">
        <is>
          <t>technosphere</t>
        </is>
      </c>
      <c r="G8550" t="n">
        <v>2</v>
      </c>
      <c r="H8550" t="n">
        <v>-20.65878981776205</v>
      </c>
      <c r="I8550" t="n">
        <v>0.09798894162072011</v>
      </c>
      <c r="J8550" t="inlineStr">
        <is>
          <t>(2,2,1,1,1,3); Calculation with average annual yield and share of technologies. Lifetime: 30a.</t>
        </is>
      </c>
      <c r="L8550" t="inlineStr">
        <is>
          <t>photovoltaic slanted-roof installation, 93 kWp, multi-Si, laminated, integrated, on roof</t>
        </is>
      </c>
      <c r="N8550" t="inlineStr">
        <is>
          <t>all</t>
        </is>
      </c>
      <c r="O8550" t="n">
        <v>1</v>
      </c>
      <c r="P8550" s="30">
        <f>INDEX(parameters!$D$41:$AG$178,MATCH('PV (extension)'!B8528,parameters!$C$41:$C$178,0),MATCH('PV (extension)'!A8550,parameters!$D$5:$AG$5,0))/O8550</f>
        <v>6.6094595017907607E-3</v>
      </c>
      <c r="Q8550" s="3" t="inlineStr">
        <is>
          <t>roof-top</t>
        </is>
      </c>
      <c r="R8550">
        <f>INDEX(parameters!$C$196:$EJ$198,MATCH('PV (extension)'!Q8550,parameters!$B$196:$B$198,0),MATCH('PV (extension)'!B8528,parameters!$C$195:$EJ$195,0))</f>
        <v>1414.8555109908418</v>
      </c>
      <c r="S8550" t="n">
        <v>93</v>
      </c>
      <c r="T8550" t="n">
        <v>30</v>
      </c>
      <c r="U8550">
        <f>T8550*S8550*R8550</f>
        <v>3947446.8756644488</v>
      </c>
      <c r="V8550">
        <f>1/U8550</f>
        <v>2.5332829839076084E-7</v>
      </c>
    </row>
    <row r="8551" ht="16" customHeight="1" s="29">
      <c r="A8551" t="inlineStr">
        <is>
          <t>photovoltaic slanted-roof installation, 93 kWp, multi-Si, panel, mounted, on roof</t>
        </is>
      </c>
      <c r="B8551" s="30">
        <f>P8551*V8551</f>
        <v>2.8391259758021523E-8</v>
      </c>
      <c r="C8551" t="inlineStr">
        <is>
          <t>CH</t>
        </is>
      </c>
      <c r="D8551" t="inlineStr">
        <is>
          <t>unit</t>
        </is>
      </c>
      <c r="F8551" t="inlineStr">
        <is>
          <t>technosphere</t>
        </is>
      </c>
      <c r="G8551" t="n">
        <v>2</v>
      </c>
      <c r="H8551" t="n">
        <v>-17.84536035000586</v>
      </c>
      <c r="I8551" t="n">
        <v>0.09798894162072011</v>
      </c>
      <c r="J8551" t="inlineStr">
        <is>
          <t>(2,2,1,1,1,3); Calculation with average annual yield and share of technologies. Lifetime: 30a.</t>
        </is>
      </c>
      <c r="L8551" t="inlineStr">
        <is>
          <t>photovoltaic slanted-roof installation, 93 kWp, multi-Si, panel, mounted, on roof</t>
        </is>
      </c>
      <c r="N8551" t="inlineStr">
        <is>
          <t>all</t>
        </is>
      </c>
      <c r="O8551" t="n">
        <v>1</v>
      </c>
      <c r="P8551" s="30">
        <f>INDEX(parameters!$D$41:$AG$178,MATCH('PV (extension)'!B8528,parameters!$C$41:$C$178,0),MATCH('PV (extension)'!A8551,parameters!$D$5:$AG$5,0))/O8551</f>
        <v>0.11207298962797985</v>
      </c>
      <c r="Q8551" s="3" t="inlineStr">
        <is>
          <t>roof-top</t>
        </is>
      </c>
      <c r="R8551">
        <f>INDEX(parameters!$C$196:$EJ$198,MATCH('PV (extension)'!Q8551,parameters!$B$196:$B$198,0),MATCH('PV (extension)'!B8528,parameters!$C$195:$EJ$195,0))</f>
        <v>1414.8555109908418</v>
      </c>
      <c r="S8551" t="n">
        <v>93</v>
      </c>
      <c r="T8551" t="n">
        <v>30</v>
      </c>
      <c r="U8551">
        <f>T8551*S8551*R8551</f>
        <v>3947446.8756644488</v>
      </c>
      <c r="V8551">
        <f>1/U8551</f>
        <v>2.5332829839076084E-7</v>
      </c>
    </row>
    <row r="8552" ht="16" customHeight="1" s="29">
      <c r="A8552" t="inlineStr">
        <is>
          <t>photovoltaic slanted-roof installation, 93 kWp, single-Si, laminated, integrated, on roof</t>
        </is>
      </c>
      <c r="B8552" s="30">
        <f>P8552*V8552</f>
        <v>8.851408846999448E-10</v>
      </c>
      <c r="C8552" t="inlineStr">
        <is>
          <t>CH</t>
        </is>
      </c>
      <c r="D8552" t="inlineStr">
        <is>
          <t>unit</t>
        </is>
      </c>
      <c r="F8552" t="inlineStr">
        <is>
          <t>technosphere</t>
        </is>
      </c>
      <c r="G8552" t="n">
        <v>2</v>
      </c>
      <c r="H8552" t="n">
        <v>-21.2944254997521</v>
      </c>
      <c r="I8552" t="n">
        <v>0.09798894162072011</v>
      </c>
      <c r="J8552" t="inlineStr">
        <is>
          <t>(2,2,1,1,1,3); Calculation with average annual yield and share of technologies. Lifetime: 30a.</t>
        </is>
      </c>
      <c r="L8552" t="inlineStr">
        <is>
          <t>photovoltaic slanted-roof installation, 93 kWp, single-Si, laminated, integrated, on roof</t>
        </is>
      </c>
      <c r="N8552" t="inlineStr">
        <is>
          <t>all</t>
        </is>
      </c>
      <c r="O8552" t="n">
        <v>1</v>
      </c>
      <c r="P8552" s="30">
        <f>INDEX(parameters!$D$41:$AG$178,MATCH('PV (extension)'!B8528,parameters!$C$41:$C$178,0),MATCH('PV (extension)'!A8552,parameters!$D$5:$AG$5,0))/O8552</f>
        <v>3.4940466198316628E-3</v>
      </c>
      <c r="Q8552" s="3" t="inlineStr">
        <is>
          <t>roof-top</t>
        </is>
      </c>
      <c r="R8552">
        <f>INDEX(parameters!$C$196:$EJ$198,MATCH('PV (extension)'!Q8552,parameters!$B$196:$B$198,0),MATCH('PV (extension)'!B8528,parameters!$C$195:$EJ$195,0))</f>
        <v>1414.8555109908418</v>
      </c>
      <c r="S8552" t="n">
        <v>93</v>
      </c>
      <c r="T8552" t="n">
        <v>30</v>
      </c>
      <c r="U8552">
        <f>T8552*S8552*R8552</f>
        <v>3947446.8756644488</v>
      </c>
      <c r="V8552">
        <f>1/U8552</f>
        <v>2.5332829839076084E-7</v>
      </c>
    </row>
    <row r="8553" ht="16" customHeight="1" s="29">
      <c r="A8553" t="inlineStr">
        <is>
          <t>photovoltaic slanted-roof installation, 93 kWp, single-Si, panel, mounted, on roof</t>
        </is>
      </c>
      <c r="B8553" s="30">
        <f>P8553*V8553</f>
        <v>1.4871640375365511E-8</v>
      </c>
      <c r="C8553" t="inlineStr">
        <is>
          <t>CH</t>
        </is>
      </c>
      <c r="D8553" t="inlineStr">
        <is>
          <t>unit</t>
        </is>
      </c>
      <c r="F8553" t="inlineStr">
        <is>
          <t>technosphere</t>
        </is>
      </c>
      <c r="G8553" t="n">
        <v>2</v>
      </c>
      <c r="H8553" t="n">
        <v>-18.48100416113547</v>
      </c>
      <c r="I8553" t="n">
        <v>0.09798894162072011</v>
      </c>
      <c r="J8553" t="inlineStr">
        <is>
          <t>(2,2,1,1,1,3); Calculation with average annual yield and share of technologies. Lifetime: 30a.</t>
        </is>
      </c>
      <c r="L8553" t="inlineStr">
        <is>
          <t>photovoltaic slanted-roof installation, 93 kWp, single-Si, panel, mounted, on roof</t>
        </is>
      </c>
      <c r="N8553" t="inlineStr">
        <is>
          <t>all</t>
        </is>
      </c>
      <c r="O8553" t="n">
        <v>1</v>
      </c>
      <c r="P8553" s="30">
        <f>INDEX(parameters!$D$41:$AG$178,MATCH('PV (extension)'!B8528,parameters!$C$41:$C$178,0),MATCH('PV (extension)'!A8553,parameters!$D$5:$AG$5,0))/O8553</f>
        <v>5.8705010335741853E-2</v>
      </c>
      <c r="Q8553" s="3" t="inlineStr">
        <is>
          <t>roof-top</t>
        </is>
      </c>
      <c r="R8553">
        <f>INDEX(parameters!$C$196:$EJ$198,MATCH('PV (extension)'!Q8553,parameters!$B$196:$B$198,0),MATCH('PV (extension)'!B8528,parameters!$C$195:$EJ$195,0))</f>
        <v>1414.8555109908418</v>
      </c>
      <c r="S8553" t="n">
        <v>93</v>
      </c>
      <c r="T8553" t="n">
        <v>30</v>
      </c>
      <c r="U8553">
        <f>T8553*S8553*R8553</f>
        <v>3947446.8756644488</v>
      </c>
      <c r="V8553">
        <f>1/U8553</f>
        <v>2.5332829839076084E-7</v>
      </c>
    </row>
    <row r="8554" s="29">
      <c r="A8554" t="inlineStr">
        <is>
          <t>photovoltaic facade installation, 3kWp, multi-Si, laminated, integrated, at building</t>
        </is>
      </c>
      <c r="B8554" s="30">
        <f>P8554*V8554</f>
        <v>3.6758540012211963E-8</v>
      </c>
      <c r="C8554" t="inlineStr">
        <is>
          <t>APAC</t>
        </is>
      </c>
      <c r="D8554" t="inlineStr">
        <is>
          <t>unit</t>
        </is>
      </c>
      <c r="F8554" t="inlineStr">
        <is>
          <t>technosphere</t>
        </is>
      </c>
      <c r="G8554" t="n">
        <v>2</v>
      </c>
      <c r="H8554" t="n">
        <v>-17.5612990452514</v>
      </c>
      <c r="I8554" t="n">
        <v>0.09798894162072011</v>
      </c>
      <c r="J8554" t="inlineStr">
        <is>
          <t>(2,2,1,1,1,3); Calculation with average annual yield and share of technologies. Lifetime: 30a.</t>
        </is>
      </c>
      <c r="L8554" t="inlineStr">
        <is>
          <t>photovoltaic facade installation, 3kWp, multi-Si, laminated, integrated, at building</t>
        </is>
      </c>
      <c r="N8554" t="inlineStr">
        <is>
          <t>all</t>
        </is>
      </c>
      <c r="O8554" t="n">
        <v>1</v>
      </c>
      <c r="P8554" s="30">
        <f>INDEX(parameters!$D$41:$AG$178,MATCH('PV (extension)'!B8528,parameters!$C$41:$C$178,0),MATCH('PV (extension)'!A8554,parameters!$D$5:$AG$5,0))/O8554</f>
        <v>3.2864644265829519E-3</v>
      </c>
      <c r="Q8554" t="inlineStr">
        <is>
          <t>façade</t>
        </is>
      </c>
      <c r="R8554">
        <f>INDEX(parameters!$C$196:$EJ$198,MATCH('PV (extension)'!Q8554,parameters!$B$196:$B$198,0),MATCH('PV (extension)'!B8528,parameters!$C$195:$EJ$195,0))</f>
        <v>993.40918856803796</v>
      </c>
      <c r="S8554" t="n">
        <v>3</v>
      </c>
      <c r="T8554" t="n">
        <v>30</v>
      </c>
      <c r="U8554">
        <f>T8554*S8554*R8554</f>
        <v>89406.826971123417</v>
      </c>
      <c r="V8554">
        <f>1/U8554</f>
        <v>1.1184828204707226E-5</v>
      </c>
    </row>
    <row r="8555" s="29">
      <c r="A8555" t="inlineStr">
        <is>
          <t>photovoltaic facade installation, 3kWp, multi-Si, panel, mounted, at building</t>
        </is>
      </c>
      <c r="B8555" s="30">
        <f>P8555*V8555</f>
        <v>3.6050398948865038E-8</v>
      </c>
      <c r="C8555" t="inlineStr">
        <is>
          <t>APAC</t>
        </is>
      </c>
      <c r="D8555" t="inlineStr">
        <is>
          <t>unit</t>
        </is>
      </c>
      <c r="F8555" t="inlineStr">
        <is>
          <t>technosphere</t>
        </is>
      </c>
      <c r="G8555" t="n">
        <v>2</v>
      </c>
      <c r="H8555" t="n">
        <v>-17.5612990452514</v>
      </c>
      <c r="I8555" t="n">
        <v>0.09798894162072011</v>
      </c>
      <c r="J8555" t="inlineStr">
        <is>
          <t>(2,2,1,1,1,3); Calculation with average annual yield and share of technologies. Lifetime: 30a.</t>
        </is>
      </c>
      <c r="L8555" t="inlineStr">
        <is>
          <t>photovoltaic facade installation, 3kWp, multi-Si, panel, mounted, at building</t>
        </is>
      </c>
      <c r="N8555" t="inlineStr">
        <is>
          <t>all</t>
        </is>
      </c>
      <c r="O8555" t="n">
        <v>1</v>
      </c>
      <c r="P8555" s="30">
        <f>INDEX(parameters!$D$41:$AG$178,MATCH('PV (extension)'!B8528,parameters!$C$41:$C$178,0),MATCH('PV (extension)'!A8555,parameters!$D$5:$AG$5,0))/O8555</f>
        <v>3.2231517810611459E-3</v>
      </c>
      <c r="Q8555" t="inlineStr">
        <is>
          <t>façade</t>
        </is>
      </c>
      <c r="R8555">
        <f>INDEX(parameters!$C$196:$EJ$198,MATCH('PV (extension)'!Q8555,parameters!$B$196:$B$198,0),MATCH('PV (extension)'!B8528,parameters!$C$195:$EJ$195,0))</f>
        <v>993.40918856803796</v>
      </c>
      <c r="S8555" t="n">
        <v>3</v>
      </c>
      <c r="T8555" t="n">
        <v>30</v>
      </c>
      <c r="U8555">
        <f>T8555*S8555*R8555</f>
        <v>89406.826971123417</v>
      </c>
      <c r="V8555">
        <f>1/U8555</f>
        <v>1.1184828204707226E-5</v>
      </c>
    </row>
    <row r="8556" s="29">
      <c r="A8556" t="inlineStr">
        <is>
          <t>photovoltaic facade installation, 3kWp, single-Si, laminated, integrated, at building</t>
        </is>
      </c>
      <c r="B8556" s="30">
        <f>P8556*V8556</f>
        <v>1.937869195427669E-8</v>
      </c>
      <c r="C8556" t="inlineStr">
        <is>
          <t>APAC</t>
        </is>
      </c>
      <c r="D8556" t="inlineStr">
        <is>
          <t>unit</t>
        </is>
      </c>
      <c r="F8556" t="inlineStr">
        <is>
          <t>technosphere</t>
        </is>
      </c>
      <c r="G8556" t="n">
        <v>2</v>
      </c>
      <c r="H8556" t="n">
        <v>-18.19689739735082</v>
      </c>
      <c r="I8556" t="n">
        <v>0.09798894162072011</v>
      </c>
      <c r="J8556" t="inlineStr">
        <is>
          <t>(2,2,1,1,1,3); Calculation with average annual yield and share of technologies. Lifetime: 30a.</t>
        </is>
      </c>
      <c r="L8556" t="inlineStr">
        <is>
          <t>photovoltaic facade installation, 3kWp, single-Si, laminated, integrated, at building</t>
        </is>
      </c>
      <c r="N8556" t="inlineStr">
        <is>
          <t>all</t>
        </is>
      </c>
      <c r="O8556" t="n">
        <v>1</v>
      </c>
      <c r="P8556" s="30">
        <f>INDEX(parameters!$D$41:$AG$178,MATCH('PV (extension)'!B8528,parameters!$C$41:$C$178,0),MATCH('PV (extension)'!A8556,parameters!$D$5:$AG$5,0))/O8556</f>
        <v>1.7325873584827175E-3</v>
      </c>
      <c r="Q8556" t="inlineStr">
        <is>
          <t>façade</t>
        </is>
      </c>
      <c r="R8556">
        <f>INDEX(parameters!$C$196:$EJ$198,MATCH('PV (extension)'!Q8556,parameters!$B$196:$B$198,0),MATCH('PV (extension)'!B8528,parameters!$C$195:$EJ$195,0))</f>
        <v>993.40918856803796</v>
      </c>
      <c r="S8556" t="n">
        <v>3</v>
      </c>
      <c r="T8556" t="n">
        <v>30</v>
      </c>
      <c r="U8556">
        <f>T8556*S8556*R8556</f>
        <v>89406.826971123417</v>
      </c>
      <c r="V8556">
        <f>1/U8556</f>
        <v>1.1184828204707226E-5</v>
      </c>
    </row>
    <row r="8557" s="29">
      <c r="A8557" t="inlineStr">
        <is>
          <t>photovoltaic facade installation, 3kWp, single-Si, panel, mounted, at building</t>
        </is>
      </c>
      <c r="B8557" s="30">
        <f>P8557*V8557</f>
        <v>1.9361924563554092E-8</v>
      </c>
      <c r="C8557" t="inlineStr">
        <is>
          <t>APAC</t>
        </is>
      </c>
      <c r="D8557" t="inlineStr">
        <is>
          <t>unit</t>
        </is>
      </c>
      <c r="F8557" t="inlineStr">
        <is>
          <t>technosphere</t>
        </is>
      </c>
      <c r="G8557" t="n">
        <v>2</v>
      </c>
      <c r="H8557" t="n">
        <v>-18.19689739735082</v>
      </c>
      <c r="I8557" t="n">
        <v>0.09798894162072011</v>
      </c>
      <c r="J8557" t="inlineStr">
        <is>
          <t>(2,2,1,1,1,3); Calculation with average annual yield and share of technologies. Lifetime: 30a.</t>
        </is>
      </c>
      <c r="L8557" t="inlineStr">
        <is>
          <t>photovoltaic facade installation, 3kWp, single-Si, panel, mounted, at building</t>
        </is>
      </c>
      <c r="N8557" t="inlineStr">
        <is>
          <t>all</t>
        </is>
      </c>
      <c r="O8557" t="n">
        <v>1</v>
      </c>
      <c r="P8557" s="30">
        <f>INDEX(parameters!$D$41:$AG$178,MATCH('PV (extension)'!B8528,parameters!$C$41:$C$178,0),MATCH('PV (extension)'!A8557,parameters!$D$5:$AG$5,0))/O8557</f>
        <v>1.7310882392816251E-3</v>
      </c>
      <c r="Q8557" t="inlineStr">
        <is>
          <t>façade</t>
        </is>
      </c>
      <c r="R8557">
        <f>INDEX(parameters!$C$196:$EJ$198,MATCH('PV (extension)'!Q8557,parameters!$B$196:$B$198,0),MATCH('PV (extension)'!B8528,parameters!$C$195:$EJ$195,0))</f>
        <v>993.40918856803796</v>
      </c>
      <c r="S8557" t="n">
        <v>3</v>
      </c>
      <c r="T8557" t="n">
        <v>30</v>
      </c>
      <c r="U8557">
        <f>T8557*S8557*R8557</f>
        <v>89406.826971123417</v>
      </c>
      <c r="V8557">
        <f>1/U8557</f>
        <v>1.1184828204707226E-5</v>
      </c>
    </row>
    <row r="8558" ht="16" customHeight="1" s="29">
      <c r="A8558" t="inlineStr">
        <is>
          <t>photovoltaic flat-roof installation, 3kWp, multi-Si, on roof</t>
        </is>
      </c>
      <c r="B8558" s="30">
        <f>P8558*V8558</f>
        <v>3.9756764663096381E-7</v>
      </c>
      <c r="C8558" t="inlineStr">
        <is>
          <t>APAC</t>
        </is>
      </c>
      <c r="D8558" t="inlineStr">
        <is>
          <t>unit</t>
        </is>
      </c>
      <c r="F8558" t="inlineStr">
        <is>
          <t>technosphere</t>
        </is>
      </c>
      <c r="G8558" t="n">
        <v>2</v>
      </c>
      <c r="H8558" t="n">
        <v>-15.20991773919472</v>
      </c>
      <c r="I8558" t="n">
        <v>0.09798894162072011</v>
      </c>
      <c r="J8558" t="inlineStr">
        <is>
          <t>(2,2,1,1,1,3); Calculation with average annual yield and share of technologies. Lifetime: 30a.</t>
        </is>
      </c>
      <c r="L8558" t="inlineStr">
        <is>
          <t>photovoltaic flat-roof installation, 3kWp, multi-Si, on roof</t>
        </is>
      </c>
      <c r="N8558" t="inlineStr">
        <is>
          <t>all</t>
        </is>
      </c>
      <c r="O8558" t="n">
        <v>1</v>
      </c>
      <c r="P8558" s="30">
        <f>INDEX(parameters!$D$41:$AG$178,MATCH('PV (extension)'!B8528,parameters!$C$41:$C$178,0),MATCH('PV (extension)'!A8558,parameters!$D$5:$AG$5,0))/O8558</f>
        <v>5.0625069824473082E-2</v>
      </c>
      <c r="Q8558" s="3" t="inlineStr">
        <is>
          <t>roof-top</t>
        </is>
      </c>
      <c r="R8558">
        <f>INDEX(parameters!$C$196:$EJ$198,MATCH('PV (extension)'!Q8558,parameters!$B$196:$B$198,0),MATCH('PV (extension)'!B8528,parameters!$C$195:$EJ$195,0))</f>
        <v>1414.8555109908418</v>
      </c>
      <c r="S8558" t="n">
        <v>3</v>
      </c>
      <c r="T8558" t="n">
        <v>30</v>
      </c>
      <c r="U8558">
        <f>T8558*S8558*R8558</f>
        <v>127336.99598917576</v>
      </c>
      <c r="V8558">
        <f>1/U8558</f>
        <v>7.8531772501135862E-6</v>
      </c>
    </row>
    <row r="8559" ht="16" customHeight="1" s="29">
      <c r="A8559" t="inlineStr">
        <is>
          <t>photovoltaic flat-roof installation, 3kWp, single-Si, on roof</t>
        </is>
      </c>
      <c r="B8559" s="30">
        <f>P8559*V8559</f>
        <v>2.0752455253854576E-7</v>
      </c>
      <c r="C8559" t="inlineStr">
        <is>
          <t>APAC</t>
        </is>
      </c>
      <c r="D8559" t="inlineStr">
        <is>
          <t>unit</t>
        </is>
      </c>
      <c r="F8559" t="inlineStr">
        <is>
          <t>technosphere</t>
        </is>
      </c>
      <c r="G8559" t="n">
        <v>2</v>
      </c>
      <c r="H8559" t="n">
        <v>-15.84555259734934</v>
      </c>
      <c r="I8559" t="n">
        <v>0.09798894162072011</v>
      </c>
      <c r="J8559" t="inlineStr">
        <is>
          <t>(2,2,1,1,1,3); Calculation with average annual yield and share of technologies. Lifetime: 30a.</t>
        </is>
      </c>
      <c r="L8559" t="inlineStr">
        <is>
          <t>photovoltaic flat-roof installation, 3kWp, single-Si, on roof</t>
        </is>
      </c>
      <c r="N8559" t="inlineStr">
        <is>
          <t>all</t>
        </is>
      </c>
      <c r="O8559" t="n">
        <v>1</v>
      </c>
      <c r="P8559" s="30">
        <f>INDEX(parameters!$D$41:$AG$178,MATCH('PV (extension)'!B8528,parameters!$C$41:$C$178,0),MATCH('PV (extension)'!A8559,parameters!$D$5:$AG$5,0))/O8559</f>
        <v>2.6425553114256296E-2</v>
      </c>
      <c r="Q8559" s="3" t="inlineStr">
        <is>
          <t>roof-top</t>
        </is>
      </c>
      <c r="R8559">
        <f>INDEX(parameters!$C$196:$EJ$198,MATCH('PV (extension)'!Q8559,parameters!$B$196:$B$198,0),MATCH('PV (extension)'!B8528,parameters!$C$195:$EJ$195,0))</f>
        <v>1414.8555109908418</v>
      </c>
      <c r="S8559" t="n">
        <v>3</v>
      </c>
      <c r="T8559" t="n">
        <v>30</v>
      </c>
      <c r="U8559">
        <f>T8559*S8559*R8559</f>
        <v>127336.99598917576</v>
      </c>
      <c r="V8559">
        <f>1/U8559</f>
        <v>7.8531772501135862E-6</v>
      </c>
    </row>
    <row r="8560" ht="16" customHeight="1" s="29">
      <c r="A8560" t="inlineStr">
        <is>
          <t>photovoltaic slanted-roof installation, 3kWp, CIS, panel, mounted, on roof</t>
        </is>
      </c>
      <c r="B8560" s="30">
        <f>P8560*V8560</f>
        <v>1.1478561338431806E-7</v>
      </c>
      <c r="C8560" t="inlineStr">
        <is>
          <t>CH</t>
        </is>
      </c>
      <c r="D8560" t="inlineStr">
        <is>
          <t>unit</t>
        </is>
      </c>
      <c r="F8560" t="inlineStr">
        <is>
          <t>technosphere</t>
        </is>
      </c>
      <c r="G8560" t="n">
        <v>2</v>
      </c>
      <c r="H8560" t="n">
        <v>-16.88405011147741</v>
      </c>
      <c r="I8560" t="n">
        <v>0.09798894162072011</v>
      </c>
      <c r="J8560" t="inlineStr">
        <is>
          <t>(2,2,1,1,1,3); Calculation with average annual yield and share of technologies. Lifetime: 30a.</t>
        </is>
      </c>
      <c r="L8560" t="inlineStr">
        <is>
          <t>photovoltaic slanted-roof installation, 3kWp, CIS, panel, mounted, on roof</t>
        </is>
      </c>
      <c r="N8560" t="inlineStr">
        <is>
          <t>all</t>
        </is>
      </c>
      <c r="O8560" t="n">
        <v>1</v>
      </c>
      <c r="P8560" s="30">
        <f>INDEX(parameters!$D$41:$AG$178,MATCH('PV (extension)'!B8528,parameters!$C$41:$C$178,0),MATCH('PV (extension)'!A8560,parameters!$D$5:$AG$5,0))/O8560</f>
        <v>1.4616455191133988E-2</v>
      </c>
      <c r="Q8560" s="3" t="inlineStr">
        <is>
          <t>roof-top</t>
        </is>
      </c>
      <c r="R8560">
        <f>INDEX(parameters!$C$196:$EJ$198,MATCH('PV (extension)'!Q8560,parameters!$B$196:$B$198,0),MATCH('PV (extension)'!B8528,parameters!$C$195:$EJ$195,0))</f>
        <v>1414.8555109908418</v>
      </c>
      <c r="S8560" t="n">
        <v>3</v>
      </c>
      <c r="T8560" t="n">
        <v>30</v>
      </c>
      <c r="U8560">
        <f>T8560*S8560*R8560</f>
        <v>127336.99598917576</v>
      </c>
      <c r="V8560">
        <f>1/U8560</f>
        <v>7.8531772501135862E-6</v>
      </c>
    </row>
    <row r="8561" ht="16" customHeight="1" s="29">
      <c r="A8561" t="inlineStr">
        <is>
          <t>photovoltaic slanted-roof installation, 3kWp, CdTe, laminated, integrated, on roof</t>
        </is>
      </c>
      <c r="B8561" s="30">
        <f>P8561*V8561</f>
        <v>3.2140691565091549E-9</v>
      </c>
      <c r="C8561" t="inlineStr">
        <is>
          <t>CH</t>
        </is>
      </c>
      <c r="D8561" t="inlineStr">
        <is>
          <t>unit</t>
        </is>
      </c>
      <c r="F8561" t="inlineStr">
        <is>
          <t>technosphere</t>
        </is>
      </c>
      <c r="G8561" t="n">
        <v>2</v>
      </c>
      <c r="H8561" t="n">
        <v>-19.50639655088546</v>
      </c>
      <c r="I8561" t="n">
        <v>0.09798894162072011</v>
      </c>
      <c r="J8561" t="inlineStr">
        <is>
          <t>(2,2,1,1,1,3); Calculation with average annual yield and share of technologies. Lifetime: 30a.</t>
        </is>
      </c>
      <c r="L8561" t="inlineStr">
        <is>
          <t>photovoltaic slanted-roof installation, 3kWp, CdTe, laminated, integrated, on roof</t>
        </is>
      </c>
      <c r="N8561" t="inlineStr">
        <is>
          <t>all</t>
        </is>
      </c>
      <c r="O8561" t="n">
        <v>1</v>
      </c>
      <c r="P8561" s="30">
        <f>INDEX(parameters!$D$41:$AG$178,MATCH('PV (extension)'!B8528,parameters!$C$41:$C$178,0),MATCH('PV (extension)'!A8561,parameters!$D$5:$AG$5,0))/O8561</f>
        <v>4.0926991129133978E-4</v>
      </c>
      <c r="Q8561" s="3" t="inlineStr">
        <is>
          <t>roof-top</t>
        </is>
      </c>
      <c r="R8561">
        <f>INDEX(parameters!$C$196:$EJ$198,MATCH('PV (extension)'!Q8561,parameters!$B$196:$B$198,0),MATCH('PV (extension)'!B8528,parameters!$C$195:$EJ$195,0))</f>
        <v>1414.8555109908418</v>
      </c>
      <c r="S8561" t="n">
        <v>3</v>
      </c>
      <c r="T8561" t="n">
        <v>30</v>
      </c>
      <c r="U8561">
        <f>T8561*S8561*R8561</f>
        <v>127336.99598917576</v>
      </c>
      <c r="V8561">
        <f>1/U8561</f>
        <v>7.8531772501135862E-6</v>
      </c>
    </row>
    <row r="8562" ht="16" customHeight="1" s="29">
      <c r="A8562" t="inlineStr">
        <is>
          <t>photovoltaic slanted-roof installation, 3kWp, multi-Si, laminated, integrated, on roof</t>
        </is>
      </c>
      <c r="B8562" s="30">
        <f>P8562*V8562</f>
        <v>1.9094973671624102E-8</v>
      </c>
      <c r="C8562" t="inlineStr">
        <is>
          <t>APAC</t>
        </is>
      </c>
      <c r="D8562" t="inlineStr">
        <is>
          <t>unit</t>
        </is>
      </c>
      <c r="F8562" t="inlineStr">
        <is>
          <t>technosphere</t>
        </is>
      </c>
      <c r="G8562" t="n">
        <v>2</v>
      </c>
      <c r="H8562" t="n">
        <v>-18.22076487875746</v>
      </c>
      <c r="I8562" t="n">
        <v>0.09798894162072011</v>
      </c>
      <c r="J8562" t="inlineStr">
        <is>
          <t>(2,2,1,1,1,3); Calculation with average annual yield and share of technologies. Lifetime: 30a.</t>
        </is>
      </c>
      <c r="L8562" t="inlineStr">
        <is>
          <t>photovoltaic slanted-roof installation, 3kWp, multi-Si, laminated, integrated, on roof</t>
        </is>
      </c>
      <c r="N8562" t="inlineStr">
        <is>
          <t>all</t>
        </is>
      </c>
      <c r="O8562" t="n">
        <v>1</v>
      </c>
      <c r="P8562" s="30">
        <f>INDEX(parameters!$D$41:$AG$178,MATCH('PV (extension)'!B8528,parameters!$C$41:$C$178,0),MATCH('PV (extension)'!A8562,parameters!$D$5:$AG$5,0))/O8562</f>
        <v>2.4314965858370148E-3</v>
      </c>
      <c r="Q8562" s="3" t="inlineStr">
        <is>
          <t>roof-top</t>
        </is>
      </c>
      <c r="R8562">
        <f>INDEX(parameters!$C$196:$EJ$198,MATCH('PV (extension)'!Q8562,parameters!$B$196:$B$198,0),MATCH('PV (extension)'!B8528,parameters!$C$195:$EJ$195,0))</f>
        <v>1414.8555109908418</v>
      </c>
      <c r="S8562" t="n">
        <v>3</v>
      </c>
      <c r="T8562" t="n">
        <v>30</v>
      </c>
      <c r="U8562">
        <f>T8562*S8562*R8562</f>
        <v>127336.99598917576</v>
      </c>
      <c r="V8562">
        <f>1/U8562</f>
        <v>7.8531772501135862E-6</v>
      </c>
    </row>
    <row r="8563" ht="16" customHeight="1" s="29">
      <c r="A8563" t="inlineStr">
        <is>
          <t>photovoltaic slanted-roof installation, 3kWp, multi-Si, panel, mounted, on roof</t>
        </is>
      </c>
      <c r="B8563" s="30">
        <f>P8563*V8563</f>
        <v>3.2683812516587971E-7</v>
      </c>
      <c r="C8563" t="inlineStr">
        <is>
          <t>APAC</t>
        </is>
      </c>
      <c r="D8563" t="inlineStr">
        <is>
          <t>unit</t>
        </is>
      </c>
      <c r="F8563" t="inlineStr">
        <is>
          <t>technosphere</t>
        </is>
      </c>
      <c r="G8563" t="n">
        <v>2</v>
      </c>
      <c r="H8563" t="n">
        <v>-15.40735416199742</v>
      </c>
      <c r="I8563" t="n">
        <v>0.09798894162072011</v>
      </c>
      <c r="J8563" t="inlineStr">
        <is>
          <t>(2,2,1,1,1,3); Calculation with average annual yield and share of technologies. Lifetime: 30a.</t>
        </is>
      </c>
      <c r="L8563" t="inlineStr">
        <is>
          <t>photovoltaic slanted-roof installation, 3kWp, multi-Si, panel, mounted, on roof</t>
        </is>
      </c>
      <c r="N8563" t="inlineStr">
        <is>
          <t>all</t>
        </is>
      </c>
      <c r="O8563" t="n">
        <v>1</v>
      </c>
      <c r="P8563" s="30">
        <f>INDEX(parameters!$D$41:$AG$178,MATCH('PV (extension)'!B8528,parameters!$C$41:$C$178,0),MATCH('PV (extension)'!A8563,parameters!$D$5:$AG$5,0))/O8563</f>
        <v>4.1618585033357351E-2</v>
      </c>
      <c r="Q8563" s="3" t="inlineStr">
        <is>
          <t>roof-top</t>
        </is>
      </c>
      <c r="R8563">
        <f>INDEX(parameters!$C$196:$EJ$198,MATCH('PV (extension)'!Q8563,parameters!$B$196:$B$198,0),MATCH('PV (extension)'!B8528,parameters!$C$195:$EJ$195,0))</f>
        <v>1414.8555109908418</v>
      </c>
      <c r="S8563" t="n">
        <v>3</v>
      </c>
      <c r="T8563" t="n">
        <v>30</v>
      </c>
      <c r="U8563">
        <f>T8563*S8563*R8563</f>
        <v>127336.99598917576</v>
      </c>
      <c r="V8563">
        <f>1/U8563</f>
        <v>7.8531772501135862E-6</v>
      </c>
    </row>
    <row r="8564" ht="16" customHeight="1" s="29">
      <c r="A8564" t="inlineStr">
        <is>
          <t>photovoltaic slanted-roof installation, 3kWp, single-Si, laminated, integrated, on roof</t>
        </is>
      </c>
      <c r="B8564" s="30">
        <f>P8564*V8564</f>
        <v>1.0091622790924456E-8</v>
      </c>
      <c r="C8564" t="inlineStr">
        <is>
          <t>APAC</t>
        </is>
      </c>
      <c r="D8564" t="inlineStr">
        <is>
          <t>unit</t>
        </is>
      </c>
      <c r="F8564" t="inlineStr">
        <is>
          <t>technosphere</t>
        </is>
      </c>
      <c r="G8564" t="n">
        <v>2</v>
      </c>
      <c r="H8564" t="n">
        <v>-18.85636797425012</v>
      </c>
      <c r="I8564" t="n">
        <v>0.09798894162072011</v>
      </c>
      <c r="J8564" t="inlineStr">
        <is>
          <t>(2,2,1,1,1,3); Calculation with average annual yield and share of technologies. Lifetime: 30a.</t>
        </is>
      </c>
      <c r="L8564" t="inlineStr">
        <is>
          <t>photovoltaic slanted-roof installation, 3kWp, single-Si, laminated, integrated, on roof</t>
        </is>
      </c>
      <c r="N8564" t="inlineStr">
        <is>
          <t>all</t>
        </is>
      </c>
      <c r="O8564" t="n">
        <v>1</v>
      </c>
      <c r="P8564" s="30">
        <f>INDEX(parameters!$D$41:$AG$178,MATCH('PV (extension)'!B8528,parameters!$C$41:$C$178,0),MATCH('PV (extension)'!A8564,parameters!$D$5:$AG$5,0))/O8564</f>
        <v>1.2850369308522222E-3</v>
      </c>
      <c r="Q8564" s="3" t="inlineStr">
        <is>
          <t>roof-top</t>
        </is>
      </c>
      <c r="R8564">
        <f>INDEX(parameters!$C$196:$EJ$198,MATCH('PV (extension)'!Q8564,parameters!$B$196:$B$198,0),MATCH('PV (extension)'!B8528,parameters!$C$195:$EJ$195,0))</f>
        <v>1414.8555109908418</v>
      </c>
      <c r="S8564" t="n">
        <v>3</v>
      </c>
      <c r="T8564" t="n">
        <v>30</v>
      </c>
      <c r="U8564">
        <f>T8564*S8564*R8564</f>
        <v>127336.99598917576</v>
      </c>
      <c r="V8564">
        <f>1/U8564</f>
        <v>7.8531772501135862E-6</v>
      </c>
    </row>
    <row r="8565" ht="16" customHeight="1" s="29">
      <c r="A8565" t="inlineStr">
        <is>
          <t>photovoltaic slanted-roof installation, 3kWp, single-Si, panel, mounted, on roof</t>
        </is>
      </c>
      <c r="B8565" s="30">
        <f>P8565*V8565</f>
        <v>1.7080786255583038E-7</v>
      </c>
      <c r="C8565" t="inlineStr">
        <is>
          <t>APAC</t>
        </is>
      </c>
      <c r="D8565" t="inlineStr">
        <is>
          <t>unit</t>
        </is>
      </c>
      <c r="F8565" t="inlineStr">
        <is>
          <t>technosphere</t>
        </is>
      </c>
      <c r="G8565" t="n">
        <v>2</v>
      </c>
      <c r="H8565" t="n">
        <v>-16.04298817847151</v>
      </c>
      <c r="I8565" t="n">
        <v>0.09798894162072011</v>
      </c>
      <c r="J8565" t="inlineStr">
        <is>
          <t>(2,2,1,1,1,3); Calculation with average annual yield and share of technologies. Lifetime: 30a.</t>
        </is>
      </c>
      <c r="L8565" t="inlineStr">
        <is>
          <t>photovoltaic slanted-roof installation, 3kWp, single-Si, panel, mounted, on roof</t>
        </is>
      </c>
      <c r="N8565" t="inlineStr">
        <is>
          <t>all</t>
        </is>
      </c>
      <c r="O8565" t="n">
        <v>1</v>
      </c>
      <c r="P8565" s="30">
        <f>INDEX(parameters!$D$41:$AG$178,MATCH('PV (extension)'!B8528,parameters!$C$41:$C$178,0),MATCH('PV (extension)'!A8565,parameters!$D$5:$AG$5,0))/O8565</f>
        <v>2.1750160109191456E-2</v>
      </c>
      <c r="Q8565" s="3" t="inlineStr">
        <is>
          <t>roof-top</t>
        </is>
      </c>
      <c r="R8565">
        <f>INDEX(parameters!$C$196:$EJ$198,MATCH('PV (extension)'!Q8565,parameters!$B$196:$B$198,0),MATCH('PV (extension)'!B8528,parameters!$C$195:$EJ$195,0))</f>
        <v>1414.8555109908418</v>
      </c>
      <c r="S8565" t="n">
        <v>3</v>
      </c>
      <c r="T8565" t="n">
        <v>30</v>
      </c>
      <c r="U8565">
        <f>T8565*S8565*R8565</f>
        <v>127336.99598917576</v>
      </c>
      <c r="V8565">
        <f>1/U8565</f>
        <v>7.8531772501135862E-6</v>
      </c>
    </row>
    <row r="8566" s="29">
      <c r="A8566" t="inlineStr">
        <is>
          <t>market for tap water</t>
        </is>
      </c>
      <c r="B8566" t="n">
        <v>0.0020721</v>
      </c>
      <c r="C8566" t="inlineStr">
        <is>
          <t>Europe without Switzerland</t>
        </is>
      </c>
      <c r="D8566" t="inlineStr">
        <is>
          <t>kilogram</t>
        </is>
      </c>
      <c r="F8566" t="inlineStr">
        <is>
          <t>technosphere</t>
        </is>
      </c>
      <c r="G8566" t="n">
        <v>2</v>
      </c>
      <c r="H8566" t="n">
        <v>-6.179192693201237</v>
      </c>
      <c r="I8566" t="n">
        <v>0.04340984597628009</v>
      </c>
      <c r="J8566" t="inlineStr">
        <is>
          <t>(2,2,1,1,1,3); Estimation 20l/m2 panel</t>
        </is>
      </c>
      <c r="L8566" t="inlineStr">
        <is>
          <t>tap water</t>
        </is>
      </c>
    </row>
    <row r="8567" s="29">
      <c r="A8567" t="inlineStr">
        <is>
          <t>treatment of wastewater, from residence, capacity 1.1E10l/year</t>
        </is>
      </c>
      <c r="B8567" t="n">
        <v>-1.8649e-06</v>
      </c>
      <c r="C8567" t="inlineStr">
        <is>
          <t>CH</t>
        </is>
      </c>
      <c r="D8567" t="inlineStr">
        <is>
          <t>cubic meter</t>
        </is>
      </c>
      <c r="F8567" t="inlineStr">
        <is>
          <t>technosphere</t>
        </is>
      </c>
      <c r="G8567" t="n">
        <v>2</v>
      </c>
      <c r="H8567" t="n">
        <v>-13.19230312560901</v>
      </c>
      <c r="I8567" t="n">
        <v>0.04340984597628009</v>
      </c>
      <c r="J8567" t="inlineStr">
        <is>
          <t>(2,2,1,1,1,3); Estimation 20l/m2 panel</t>
        </is>
      </c>
      <c r="K8567" t="b">
        <v>1</v>
      </c>
      <c r="L8567" t="inlineStr">
        <is>
          <t>wastewater, from residence</t>
        </is>
      </c>
    </row>
    <row r="8568" s="29"/>
    <row r="8569" customFormat="1" s="28">
      <c r="A8569" s="28" t="inlineStr">
        <is>
          <t>Activity</t>
        </is>
      </c>
      <c r="B8569" s="28" t="inlineStr">
        <is>
          <t>electricity production, photovoltaic, residential</t>
        </is>
      </c>
    </row>
    <row r="8570">
      <c r="A8570" t="inlineStr">
        <is>
          <t>comment</t>
        </is>
      </c>
      <c r="B857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")&amp;HLOOKUP(B8571,parameters!$C$195:$EJ$198,2,0)&amp;" kWh/kWp.
Annual output, Facade: "&amp;HLOOKUP(B8571,parameters!$C$195:$EJ$198,3,0)&amp;" kWh/kWp.
Annual output, Open-ground: "&amp;HLOOKUP(B8571,parameters!$C$195:$EJ$198,4,0)&amp;_xlfn._LONGTEXT("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")&amp;VLOOKUP(B8571,'extension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1410.54157802701 kWh/kWp.
Annual output, Facade: 990.380256912578 kWh/kWp.
Annual output, Open-ground: 1500.57614683724 kWh/kWp.
Amount of solar energy transformed to electricity. Waste heat emission due to losses of electricity in the system.
Technology:  Electricity production with grid-connected photovoltaic power plants.
Time period:  Time of publications
Production volume:  GWh in 2025.
Sampling:  Statistical data and model calculations
Extrapolations:  Use of PV technology data investigated for other countries (Switzerland). Correction of average yield with Swiss data.
Uncertainty:  None
Author: Romain Sacchi, PSI, romain.sacchi@psi.ch</v>
      </c>
    </row>
    <row r="8571" s="29">
      <c r="A8571" t="inlineStr">
        <is>
          <t>location</t>
        </is>
      </c>
      <c r="B8571" t="inlineStr">
        <is>
          <t>KG</t>
        </is>
      </c>
    </row>
    <row r="8572" s="29">
      <c r="A8572" t="inlineStr">
        <is>
          <t>production amount</t>
        </is>
      </c>
      <c r="B8572" t="n">
        <v>1</v>
      </c>
    </row>
    <row r="8573" s="29">
      <c r="A8573" t="inlineStr">
        <is>
          <t>reference product</t>
        </is>
      </c>
      <c r="B8573" t="inlineStr">
        <is>
          <t>electricity, low voltage</t>
        </is>
      </c>
    </row>
    <row r="8574" s="29">
      <c r="A8574" t="inlineStr">
        <is>
          <t>source</t>
        </is>
      </c>
      <c r="B85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575" s="29">
      <c r="A8575" t="inlineStr">
        <is>
          <t>type</t>
        </is>
      </c>
      <c r="B8575" t="inlineStr">
        <is>
          <t>process</t>
        </is>
      </c>
    </row>
    <row r="8576" s="29">
      <c r="A8576" t="inlineStr">
        <is>
          <t>unit</t>
        </is>
      </c>
      <c r="B8576" t="inlineStr">
        <is>
          <t>kilowatt hour</t>
        </is>
      </c>
    </row>
    <row r="8577" s="29">
      <c r="A8577" t="inlineStr">
        <is>
          <t>Exchanges</t>
        </is>
      </c>
    </row>
    <row r="8578" customFormat="1" s="28">
      <c r="A8578" s="28" t="inlineStr">
        <is>
          <t>name</t>
        </is>
      </c>
      <c r="B8578" s="28" t="inlineStr">
        <is>
          <t>amount</t>
        </is>
      </c>
      <c r="C8578" s="28" t="inlineStr">
        <is>
          <t>location</t>
        </is>
      </c>
      <c r="D8578" s="28" t="inlineStr">
        <is>
          <t>unit</t>
        </is>
      </c>
      <c r="E8578" s="28" t="inlineStr">
        <is>
          <t>categories</t>
        </is>
      </c>
      <c r="F8578" s="28" t="inlineStr">
        <is>
          <t>type</t>
        </is>
      </c>
      <c r="G8578" s="28" t="inlineStr">
        <is>
          <t>uncertainty type</t>
        </is>
      </c>
      <c r="H8578" s="28" t="inlineStr">
        <is>
          <t>reference product</t>
        </is>
      </c>
      <c r="I8578" s="28" t="inlineStr">
        <is>
          <t>comment</t>
        </is>
      </c>
      <c r="J8578" s="28" t="inlineStr">
        <is>
          <t>production volume</t>
        </is>
      </c>
      <c r="K8578" s="28" t="inlineStr">
        <is>
          <t>scope</t>
        </is>
      </c>
      <c r="L8578" s="28" t="inlineStr">
        <is>
          <t>scope share</t>
        </is>
      </c>
      <c r="M8578" s="28" t="inlineStr">
        <is>
          <t>tech share</t>
        </is>
      </c>
      <c r="N8578" s="28" t="inlineStr">
        <is>
          <t>installation</t>
        </is>
      </c>
      <c r="O8578" s="28" t="inlineStr">
        <is>
          <t>productivity</t>
        </is>
      </c>
      <c r="P8578" s="28" t="inlineStr">
        <is>
          <t>kWp</t>
        </is>
      </c>
      <c r="Q8578" s="28" t="inlineStr">
        <is>
          <t>lifetime</t>
        </is>
      </c>
      <c r="R8578" s="28" t="inlineStr">
        <is>
          <t>lifetime production</t>
        </is>
      </c>
      <c r="S8578" s="28" t="inlineStr">
        <is>
          <t>inverted lifetime production</t>
        </is>
      </c>
    </row>
    <row r="8579" s="29">
      <c r="A8579" t="inlineStr">
        <is>
          <t>Energy, solar, converted</t>
        </is>
      </c>
      <c r="B8579" t="n">
        <v>3.8503</v>
      </c>
      <c r="D8579" t="inlineStr">
        <is>
          <t>megajoule</t>
        </is>
      </c>
      <c r="E8579" t="inlineStr">
        <is>
          <t>natural resource::in air</t>
        </is>
      </c>
      <c r="F8579" t="inlineStr">
        <is>
          <t>biosphere</t>
        </is>
      </c>
      <c r="G8579" t="n">
        <v>0</v>
      </c>
      <c r="I8579" t="inlineStr">
        <is>
          <t>(2,2,1,1,1,3); Energy loss in the system</t>
        </is>
      </c>
    </row>
    <row r="8580" s="29">
      <c r="A8580" t="inlineStr">
        <is>
          <t>Heat, waste</t>
        </is>
      </c>
      <c r="B8580" t="n">
        <v>0.25027</v>
      </c>
      <c r="D8580" t="inlineStr">
        <is>
          <t>megajoule</t>
        </is>
      </c>
      <c r="E8580" t="inlineStr">
        <is>
          <t>air</t>
        </is>
      </c>
      <c r="F8580" t="inlineStr">
        <is>
          <t>biosphere</t>
        </is>
      </c>
      <c r="G8580" t="n">
        <v>0</v>
      </c>
      <c r="I8580" t="inlineStr">
        <is>
          <t>(1,na,na,na,na,na); Calculation with average annual output and share of technologies; Average degradation of 10.5% included</t>
        </is>
      </c>
    </row>
    <row r="8581" s="29">
      <c r="A8581" t="inlineStr">
        <is>
          <t>electricity production, photovoltaic, residential</t>
        </is>
      </c>
      <c r="B8581" t="n">
        <v>1</v>
      </c>
      <c r="C8581" t="inlineStr">
        <is>
          <t>KG</t>
        </is>
      </c>
      <c r="D8581" t="inlineStr">
        <is>
          <t>kilowatt hour</t>
        </is>
      </c>
      <c r="E8581" t="inlineStr">
        <is>
          <t>photovoltaic::power plants</t>
        </is>
      </c>
      <c r="F8581" t="inlineStr">
        <is>
          <t>production</t>
        </is>
      </c>
      <c r="G8581" t="n">
        <v>0</v>
      </c>
      <c r="H8581" t="inlineStr">
        <is>
          <t>electricity, low voltage</t>
        </is>
      </c>
      <c r="J8581">
        <f>VLOOKUP(C8581,'extension - production vol'!$B$6:$D$235,3,0)</f>
        <v>0</v>
      </c>
    </row>
    <row r="8582" ht="16" customHeight="1" s="29">
      <c r="A8582" t="inlineStr">
        <is>
          <t>photovoltaic slanted-roof installation, 3 kWp, CIS, laminated, integrated, on roof</t>
        </is>
      </c>
      <c r="B8582" s="30">
        <f>M8582*S8582</f>
        <v>4.032984491876623E-8</v>
      </c>
      <c r="C8582" t="inlineStr">
        <is>
          <t>CH</t>
        </is>
      </c>
      <c r="D8582" t="inlineStr">
        <is>
          <t>unit</t>
        </is>
      </c>
      <c r="F8582" t="inlineStr">
        <is>
          <t>technosphere</t>
        </is>
      </c>
      <c r="G8582" t="n">
        <v>0</v>
      </c>
      <c r="H8582" t="inlineStr">
        <is>
          <t>photovoltaic slanted-roof installation, 3 kWp, CIS, laminated, integrated, on roof</t>
        </is>
      </c>
      <c r="I8582" t="inlineStr">
        <is>
          <t>(2,2,1,1,1,3); Calculation with average annual yield and share of technologies. Lifetime: 30a.</t>
        </is>
      </c>
      <c r="K8582" t="inlineStr">
        <is>
          <t>residential</t>
        </is>
      </c>
      <c r="L8582">
        <f>IF(K8582="residential",VLOOKUP(B8571,parameters!$C$41:$AG$178,18,0),IF(K8582="commercial",1-VLOOKUP(B8571,parameters!$C$41:$AG$178,18,0),1))</f>
        <v>0.17766751537682748</v>
      </c>
      <c r="M8582" s="30">
        <f>INDEX(parameters!$D$41:$AG$178,MATCH('PV (extension)'!B8571,parameters!$C$41:$C$178,0),MATCH('PV (extension)'!A8582,parameters!$D$5:$AG$5,0))/L8582</f>
        <v>5.119823078397083E-3</v>
      </c>
      <c r="N8582" s="3" t="inlineStr">
        <is>
          <t>roof-top</t>
        </is>
      </c>
      <c r="O8582">
        <f>INDEX(parameters!$C$196:$EJ$198,MATCH('PV (extension)'!N8582,parameters!$B$196:$B$198,0),MATCH('PV (extension)'!B8571,parameters!$C$195:$EJ$195,0))</f>
        <v>1410.5415780270055</v>
      </c>
      <c r="P8582" t="n">
        <v>3</v>
      </c>
      <c r="Q8582" t="n">
        <v>30</v>
      </c>
      <c r="R8582">
        <f>Q8582*P8582*O8582</f>
        <v>126948.7420224305</v>
      </c>
      <c r="S8582">
        <f>1/R8582</f>
        <v>7.877195032175354E-6</v>
      </c>
    </row>
    <row r="8583" ht="16" customHeight="1" s="29">
      <c r="A8583" t="inlineStr">
        <is>
          <t>photovoltaic slanted-roof installation, 3 kWp, CdTe, panel, mounted, on roof</t>
        </is>
      </c>
      <c r="B8583" s="30">
        <f>M8583*S8583</f>
        <v>2.6304359553359732E-7</v>
      </c>
      <c r="C8583" t="inlineStr">
        <is>
          <t>CH</t>
        </is>
      </c>
      <c r="D8583" t="inlineStr">
        <is>
          <t>unit</t>
        </is>
      </c>
      <c r="F8583" t="inlineStr">
        <is>
          <t>technosphere</t>
        </is>
      </c>
      <c r="G8583" t="n">
        <v>0</v>
      </c>
      <c r="H8583" t="inlineStr">
        <is>
          <t>photovoltaic slanted-roof installation, 3 kWp, CdTe, panel, mounted, on roof</t>
        </is>
      </c>
      <c r="I8583" t="inlineStr">
        <is>
          <t>(2,2,1,1,1,3); Calculation with average annual yield and share of technologies. Lifetime: 30a.</t>
        </is>
      </c>
      <c r="K8583" t="inlineStr">
        <is>
          <t>residential</t>
        </is>
      </c>
      <c r="L8583">
        <f>L8582</f>
        <v>0.17766751537682748</v>
      </c>
      <c r="M8583" s="30">
        <f>INDEX(parameters!$D$41:$AG$178,MATCH('PV (extension)'!B8571,parameters!$C$41:$C$178,0),MATCH('PV (extension)'!A8583,parameters!$D$5:$AG$5,0))/L8583</f>
        <v>3.3393053550047194E-2</v>
      </c>
      <c r="N8583" s="3" t="inlineStr">
        <is>
          <t>roof-top</t>
        </is>
      </c>
      <c r="O8583">
        <f>INDEX(parameters!$C$196:$EJ$198,MATCH('PV (extension)'!N8583,parameters!$B$196:$B$198,0),MATCH('PV (extension)'!B8571,parameters!$C$195:$EJ$195,0))</f>
        <v>1410.5415780270055</v>
      </c>
      <c r="P8583" t="n">
        <v>3</v>
      </c>
      <c r="Q8583" t="n">
        <v>30</v>
      </c>
      <c r="R8583">
        <f>Q8583*P8583*O8583</f>
        <v>126948.7420224305</v>
      </c>
      <c r="S8583">
        <f>1/R8583</f>
        <v>7.877195032175354E-6</v>
      </c>
    </row>
    <row r="8584" ht="16" customHeight="1" s="29">
      <c r="A8584" t="inlineStr">
        <is>
          <t>photovoltaic slanted-roof installation, 3 kWp, micro-Si, laminated, integrated, on roof</t>
        </is>
      </c>
      <c r="B8584" s="30">
        <f>M8584*S8584</f>
        <v>4.0758570892185224E-9</v>
      </c>
      <c r="C8584" t="inlineStr">
        <is>
          <t>RER</t>
        </is>
      </c>
      <c r="D8584" t="inlineStr">
        <is>
          <t>unit</t>
        </is>
      </c>
      <c r="F8584" t="inlineStr">
        <is>
          <t>technosphere</t>
        </is>
      </c>
      <c r="G8584" t="n">
        <v>0</v>
      </c>
      <c r="H8584" t="inlineStr">
        <is>
          <t>photovoltaic slanted-roof installation, 3 kWp, micro-Si, laminated, integrated, on roof</t>
        </is>
      </c>
      <c r="I8584" t="inlineStr">
        <is>
          <t>(2,2,1,1,1,3); Calculation with average annual yield and share of technologies. Lifetime: 30a.</t>
        </is>
      </c>
      <c r="K8584" t="inlineStr">
        <is>
          <t>residential</t>
        </is>
      </c>
      <c r="L8584">
        <f>L8583</f>
        <v>0.17766751537682748</v>
      </c>
      <c r="M8584" s="30">
        <f>INDEX(parameters!$D$41:$AG$178,MATCH('PV (extension)'!B8571,parameters!$C$41:$C$178,0),MATCH('PV (extension)'!A8584,parameters!$D$5:$AG$5,0))/L8584</f>
        <v>5.1742493013949662E-4</v>
      </c>
      <c r="N8584" s="3" t="inlineStr">
        <is>
          <t>roof-top</t>
        </is>
      </c>
      <c r="O8584">
        <f>INDEX(parameters!$C$196:$EJ$198,MATCH('PV (extension)'!N8584,parameters!$B$196:$B$198,0),MATCH('PV (extension)'!B8571,parameters!$C$195:$EJ$195,0))</f>
        <v>1410.5415780270055</v>
      </c>
      <c r="P8584" t="n">
        <v>3</v>
      </c>
      <c r="Q8584" t="n">
        <v>30</v>
      </c>
      <c r="R8584">
        <f>Q8584*P8584*O8584</f>
        <v>126948.7420224305</v>
      </c>
      <c r="S8584">
        <f>1/R8584</f>
        <v>7.877195032175354E-6</v>
      </c>
    </row>
    <row r="8585" ht="16" customHeight="1" s="29">
      <c r="A8585" t="inlineStr">
        <is>
          <t>photovoltaic slanted-roof installation, 3 kWp, micro-Si, panel, mounted, on roof</t>
        </is>
      </c>
      <c r="B8585" s="30">
        <f>M8585*S8585</f>
        <v>7.0858067997058341E-8</v>
      </c>
      <c r="C8585" t="inlineStr">
        <is>
          <t>RER</t>
        </is>
      </c>
      <c r="D8585" t="inlineStr">
        <is>
          <t>unit</t>
        </is>
      </c>
      <c r="F8585" t="inlineStr">
        <is>
          <t>technosphere</t>
        </is>
      </c>
      <c r="G8585" t="n">
        <v>0</v>
      </c>
      <c r="H8585" t="inlineStr">
        <is>
          <t>photovoltaic slanted-roof installation, 3 kWp, micro-Si, panel, mounted, on roof</t>
        </is>
      </c>
      <c r="I8585" t="inlineStr">
        <is>
          <t>(2,2,1,1,1,3); Calculation with average annual yield and share of technologies. Lifetime: 30a.</t>
        </is>
      </c>
      <c r="K8585" t="inlineStr">
        <is>
          <t>residential</t>
        </is>
      </c>
      <c r="L8585">
        <f>L8584</f>
        <v>0.17766751537682748</v>
      </c>
      <c r="M8585" s="30">
        <f>INDEX(parameters!$D$41:$AG$178,MATCH('PV (extension)'!B8571,parameters!$C$41:$C$178,0),MATCH('PV (extension)'!A8585,parameters!$D$5:$AG$5,0))/L8585</f>
        <v>8.9953425943663963E-3</v>
      </c>
      <c r="N8585" s="3" t="inlineStr">
        <is>
          <t>roof-top</t>
        </is>
      </c>
      <c r="O8585">
        <f>INDEX(parameters!$C$196:$EJ$198,MATCH('PV (extension)'!N8585,parameters!$B$196:$B$198,0),MATCH('PV (extension)'!B8571,parameters!$C$195:$EJ$195,0))</f>
        <v>1410.5415780270055</v>
      </c>
      <c r="P8585" t="n">
        <v>3</v>
      </c>
      <c r="Q8585" t="n">
        <v>30</v>
      </c>
      <c r="R8585">
        <f>Q8585*P8585*O8585</f>
        <v>126948.7420224305</v>
      </c>
      <c r="S8585">
        <f>1/R8585</f>
        <v>7.877195032175354E-6</v>
      </c>
    </row>
    <row r="8586" s="29">
      <c r="A8586" t="inlineStr">
        <is>
          <t>photovoltaic facade installation, 3kWp, multi-Si, laminated, integrated, at building</t>
        </is>
      </c>
      <c r="B8586" s="30">
        <f>M8586*S8586</f>
        <v>2.0752786741227881E-7</v>
      </c>
      <c r="C8586" t="inlineStr">
        <is>
          <t>RER</t>
        </is>
      </c>
      <c r="D8586" t="inlineStr">
        <is>
          <t>unit</t>
        </is>
      </c>
      <c r="F8586" t="inlineStr">
        <is>
          <t>technosphere</t>
        </is>
      </c>
      <c r="G8586" t="n">
        <v>0</v>
      </c>
      <c r="H8586" t="inlineStr">
        <is>
          <t>photovoltaic facade installation, 3kWp, multi-Si, laminated, integrated, at building</t>
        </is>
      </c>
      <c r="I8586" t="inlineStr">
        <is>
          <t>(2,2,1,1,1,3); Calculation with average annual yield and share of technologies. Lifetime: 30a.</t>
        </is>
      </c>
      <c r="K8586" t="inlineStr">
        <is>
          <t>residential</t>
        </is>
      </c>
      <c r="L8586">
        <f>L8585</f>
        <v>0.17766751537682748</v>
      </c>
      <c r="M8586" s="30">
        <f>INDEX(parameters!$D$41:$AG$178,MATCH('PV (extension)'!B8571,parameters!$C$41:$C$178,0),MATCH('PV (extension)'!A8586,parameters!$D$5:$AG$5,0))/L8586</f>
        <v>1.8497835237986298E-2</v>
      </c>
      <c r="N8586" t="inlineStr">
        <is>
          <t>façade</t>
        </is>
      </c>
      <c r="O8586">
        <f>INDEX(parameters!$C$196:$EJ$198,MATCH('PV (extension)'!N8586,parameters!$B$196:$B$198,0),MATCH('PV (extension)'!B8571,parameters!$C$195:$EJ$195,0))</f>
        <v>990.38025691257849</v>
      </c>
      <c r="P8586" t="n">
        <v>3</v>
      </c>
      <c r="Q8586" t="n">
        <v>30</v>
      </c>
      <c r="R8586">
        <f>Q8586*P8586*O8586</f>
        <v>89134.223122132069</v>
      </c>
      <c r="S8586">
        <f>1/R8586</f>
        <v>1.1219035348855804E-5</v>
      </c>
    </row>
    <row r="8587" s="29">
      <c r="A8587" t="inlineStr">
        <is>
          <t>photovoltaic facade installation, 3kWp, multi-Si, panel, mounted, at building</t>
        </is>
      </c>
      <c r="B8587" s="30">
        <f>M8587*S8587</f>
        <v>2.0352991198057157E-7</v>
      </c>
      <c r="C8587" t="inlineStr">
        <is>
          <t>RER</t>
        </is>
      </c>
      <c r="D8587" t="inlineStr">
        <is>
          <t>unit</t>
        </is>
      </c>
      <c r="F8587" t="inlineStr">
        <is>
          <t>technosphere</t>
        </is>
      </c>
      <c r="G8587" t="n">
        <v>0</v>
      </c>
      <c r="H8587" t="inlineStr">
        <is>
          <t>photovoltaic facade installation, 3kWp, multi-Si, panel, mounted, at building</t>
        </is>
      </c>
      <c r="I8587" t="inlineStr">
        <is>
          <t>(2,2,1,1,1,3); Calculation with average annual yield and share of technologies. Lifetime: 30a.</t>
        </is>
      </c>
      <c r="K8587" t="inlineStr">
        <is>
          <t>residential</t>
        </is>
      </c>
      <c r="L8587">
        <f>L8586</f>
        <v>0.17766751537682748</v>
      </c>
      <c r="M8587" s="30">
        <f>INDEX(parameters!$D$41:$AG$178,MATCH('PV (extension)'!B8571,parameters!$C$41:$C$178,0),MATCH('PV (extension)'!A8587,parameters!$D$5:$AG$5,0))/L8587</f>
        <v>1.8141480586504166E-2</v>
      </c>
      <c r="N8587" t="inlineStr">
        <is>
          <t>façade</t>
        </is>
      </c>
      <c r="O8587">
        <f>INDEX(parameters!$C$196:$EJ$198,MATCH('PV (extension)'!N8587,parameters!$B$196:$B$198,0),MATCH('PV (extension)'!B8571,parameters!$C$195:$EJ$195,0))</f>
        <v>990.38025691257849</v>
      </c>
      <c r="P8587" t="n">
        <v>3</v>
      </c>
      <c r="Q8587" t="n">
        <v>30</v>
      </c>
      <c r="R8587">
        <f>Q8587*P8587*O8587</f>
        <v>89134.223122132069</v>
      </c>
      <c r="S8587">
        <f>1/R8587</f>
        <v>1.1219035348855804E-5</v>
      </c>
    </row>
    <row r="8588" s="29">
      <c r="A8588" t="inlineStr">
        <is>
          <t>photovoltaic facade installation, 3kWp, single-Si, laminated, integrated, at building</t>
        </is>
      </c>
      <c r="B8588" s="30">
        <f>M8588*S8588</f>
        <v>1.0940637504031607E-7</v>
      </c>
      <c r="C8588" t="inlineStr">
        <is>
          <t>RER</t>
        </is>
      </c>
      <c r="D8588" t="inlineStr">
        <is>
          <t>unit</t>
        </is>
      </c>
      <c r="F8588" t="inlineStr">
        <is>
          <t>technosphere</t>
        </is>
      </c>
      <c r="G8588" t="n">
        <v>0</v>
      </c>
      <c r="H8588" t="inlineStr">
        <is>
          <t>photovoltaic facade installation, 3kWp, single-Si, laminated, integrated, at building</t>
        </is>
      </c>
      <c r="I8588" t="inlineStr">
        <is>
          <t>(2,2,1,1,1,3); Calculation with average annual yield and share of technologies. Lifetime: 30a.</t>
        </is>
      </c>
      <c r="K8588" t="inlineStr">
        <is>
          <t>residential</t>
        </is>
      </c>
      <c r="L8588">
        <f>L8587</f>
        <v>0.17766751537682748</v>
      </c>
      <c r="M8588" s="30">
        <f>INDEX(parameters!$D$41:$AG$178,MATCH('PV (extension)'!B8571,parameters!$C$41:$C$178,0),MATCH('PV (extension)'!A8588,parameters!$D$5:$AG$5,0))/L8588</f>
        <v>9.7518522438271929E-3</v>
      </c>
      <c r="N8588" t="inlineStr">
        <is>
          <t>façade</t>
        </is>
      </c>
      <c r="O8588">
        <f>INDEX(parameters!$C$196:$EJ$198,MATCH('PV (extension)'!N8588,parameters!$B$196:$B$198,0),MATCH('PV (extension)'!B8571,parameters!$C$195:$EJ$195,0))</f>
        <v>990.38025691257849</v>
      </c>
      <c r="P8588" t="n">
        <v>3</v>
      </c>
      <c r="Q8588" t="n">
        <v>30</v>
      </c>
      <c r="R8588">
        <f>Q8588*P8588*O8588</f>
        <v>89134.223122132069</v>
      </c>
      <c r="S8588">
        <f>1/R8588</f>
        <v>1.1219035348855804E-5</v>
      </c>
    </row>
    <row r="8589" s="29">
      <c r="A8589" t="inlineStr">
        <is>
          <t>photovoltaic facade installation, 3kWp, single-Si, panel, mounted, at building</t>
        </is>
      </c>
      <c r="B8589" s="30">
        <f>M8589*S8589</f>
        <v>1.0931171130128909E-7</v>
      </c>
      <c r="C8589" t="inlineStr">
        <is>
          <t>RER</t>
        </is>
      </c>
      <c r="D8589" t="inlineStr">
        <is>
          <t>unit</t>
        </is>
      </c>
      <c r="F8589" t="inlineStr">
        <is>
          <t>technosphere</t>
        </is>
      </c>
      <c r="G8589" t="n">
        <v>0</v>
      </c>
      <c r="H8589" t="inlineStr">
        <is>
          <t>photovoltaic facade installation, 3kWp, single-Si, panel, mounted, at building</t>
        </is>
      </c>
      <c r="I8589" t="inlineStr">
        <is>
          <t>(2,2,1,1,1,3); Calculation with average annual yield and share of technologies. Lifetime: 30a.</t>
        </is>
      </c>
      <c r="K8589" t="inlineStr">
        <is>
          <t>residential</t>
        </is>
      </c>
      <c r="L8589">
        <f>L8588</f>
        <v>0.17766751537682748</v>
      </c>
      <c r="M8589" s="30">
        <f>INDEX(parameters!$D$41:$AG$178,MATCH('PV (extension)'!B8571,parameters!$C$41:$C$178,0),MATCH('PV (extension)'!A8589,parameters!$D$5:$AG$5,0))/L8589</f>
        <v>9.7434144649911868E-3</v>
      </c>
      <c r="N8589" t="inlineStr">
        <is>
          <t>façade</t>
        </is>
      </c>
      <c r="O8589">
        <f>INDEX(parameters!$C$196:$EJ$198,MATCH('PV (extension)'!N8589,parameters!$B$196:$B$198,0),MATCH('PV (extension)'!B8571,parameters!$C$195:$EJ$195,0))</f>
        <v>990.38025691257849</v>
      </c>
      <c r="P8589" t="n">
        <v>3</v>
      </c>
      <c r="Q8589" t="n">
        <v>30</v>
      </c>
      <c r="R8589">
        <f>Q8589*P8589*O8589</f>
        <v>89134.223122132069</v>
      </c>
      <c r="S8589">
        <f>1/R8589</f>
        <v>1.1219035348855804E-5</v>
      </c>
    </row>
    <row r="8590" ht="16" customHeight="1" s="29">
      <c r="A8590" t="inlineStr">
        <is>
          <t>photovoltaic flat-roof installation, 3kWp, multi-Si, on roof</t>
        </is>
      </c>
      <c r="B8590" s="30">
        <f>M8590*S8590</f>
        <v>2.2445495884774536E-6</v>
      </c>
      <c r="C8590" t="inlineStr">
        <is>
          <t>RER</t>
        </is>
      </c>
      <c r="D8590" t="inlineStr">
        <is>
          <t>unit</t>
        </is>
      </c>
      <c r="F8590" t="inlineStr">
        <is>
          <t>technosphere</t>
        </is>
      </c>
      <c r="G8590" t="n">
        <v>0</v>
      </c>
      <c r="H8590" t="inlineStr">
        <is>
          <t>photovoltaic flat-roof installation, 3kWp, multi-Si, on roof</t>
        </is>
      </c>
      <c r="I8590" t="inlineStr">
        <is>
          <t>(2,2,1,1,1,3); Calculation with average annual yield and share of technologies. Lifetime: 30a.</t>
        </is>
      </c>
      <c r="K8590" t="inlineStr">
        <is>
          <t>residential</t>
        </is>
      </c>
      <c r="L8590">
        <f>L8589</f>
        <v>0.17766751537682748</v>
      </c>
      <c r="M8590" s="30">
        <f>INDEX(parameters!$D$41:$AG$178,MATCH('PV (extension)'!B8571,parameters!$C$41:$C$178,0),MATCH('PV (extension)'!A8590,parameters!$D$5:$AG$5,0))/L8590</f>
        <v>0.28494274666417674</v>
      </c>
      <c r="N8590" s="3" t="inlineStr">
        <is>
          <t>roof-top</t>
        </is>
      </c>
      <c r="O8590">
        <f>INDEX(parameters!$C$196:$EJ$198,MATCH('PV (extension)'!N8590,parameters!$B$196:$B$198,0),MATCH('PV (extension)'!B8571,parameters!$C$195:$EJ$195,0))</f>
        <v>1410.5415780270055</v>
      </c>
      <c r="P8590" t="n">
        <v>3</v>
      </c>
      <c r="Q8590" t="n">
        <v>30</v>
      </c>
      <c r="R8590">
        <f>Q8590*P8590*O8590</f>
        <v>126948.7420224305</v>
      </c>
      <c r="S8590">
        <f>1/R8590</f>
        <v>7.877195032175354E-6</v>
      </c>
    </row>
    <row r="8591" ht="16" customHeight="1" s="29">
      <c r="A8591" t="inlineStr">
        <is>
          <t>photovoltaic flat-roof installation, 3kWp, single-Si, on roof</t>
        </is>
      </c>
      <c r="B8591" s="30">
        <f>M8591*S8591</f>
        <v>1.1716223715551273E-6</v>
      </c>
      <c r="C8591" t="inlineStr">
        <is>
          <t>RER</t>
        </is>
      </c>
      <c r="D8591" t="inlineStr">
        <is>
          <t>unit</t>
        </is>
      </c>
      <c r="F8591" t="inlineStr">
        <is>
          <t>technosphere</t>
        </is>
      </c>
      <c r="G8591" t="n">
        <v>0</v>
      </c>
      <c r="H8591" t="inlineStr">
        <is>
          <t>photovoltaic flat-roof installation, 3kWp, single-Si, on roof</t>
        </is>
      </c>
      <c r="I8591" t="inlineStr">
        <is>
          <t>(2,2,1,1,1,3); Calculation with average annual yield and share of technologies. Lifetime: 30a.</t>
        </is>
      </c>
      <c r="K8591" t="inlineStr">
        <is>
          <t>residential</t>
        </is>
      </c>
      <c r="L8591">
        <f>L8590</f>
        <v>0.17766751537682748</v>
      </c>
      <c r="M8591" s="30">
        <f>INDEX(parameters!$D$41:$AG$178,MATCH('PV (extension)'!B8571,parameters!$C$41:$C$178,0),MATCH('PV (extension)'!A8591,parameters!$D$5:$AG$5,0))/L8591</f>
        <v>0.14873598619426004</v>
      </c>
      <c r="N8591" s="3" t="inlineStr">
        <is>
          <t>roof-top</t>
        </is>
      </c>
      <c r="O8591">
        <f>INDEX(parameters!$C$196:$EJ$198,MATCH('PV (extension)'!N8591,parameters!$B$196:$B$198,0),MATCH('PV (extension)'!B8571,parameters!$C$195:$EJ$195,0))</f>
        <v>1410.5415780270055</v>
      </c>
      <c r="P8591" t="n">
        <v>3</v>
      </c>
      <c r="Q8591" t="n">
        <v>30</v>
      </c>
      <c r="R8591">
        <f>Q8591*P8591*O8591</f>
        <v>126948.7420224305</v>
      </c>
      <c r="S8591">
        <f>1/R8591</f>
        <v>7.877195032175354E-6</v>
      </c>
    </row>
    <row r="8592" ht="16" customHeight="1" s="29">
      <c r="A8592" t="inlineStr">
        <is>
          <t>photovoltaic slanted-roof installation, 3kWp, CIS, panel, mounted, on roof</t>
        </is>
      </c>
      <c r="B8592" s="30">
        <f>M8592*S8592</f>
        <v>6.480456935271081E-7</v>
      </c>
      <c r="C8592" t="inlineStr">
        <is>
          <t>CH</t>
        </is>
      </c>
      <c r="D8592" t="inlineStr">
        <is>
          <t>unit</t>
        </is>
      </c>
      <c r="F8592" t="inlineStr">
        <is>
          <t>technosphere</t>
        </is>
      </c>
      <c r="G8592" t="n">
        <v>0</v>
      </c>
      <c r="H8592" t="inlineStr">
        <is>
          <t>photovoltaic slanted-roof installation, 3kWp, CIS, panel, mounted, on roof</t>
        </is>
      </c>
      <c r="I8592" t="inlineStr">
        <is>
          <t>(2,2,1,1,1,3); Calculation with average annual yield and share of technologies. Lifetime: 30a.</t>
        </is>
      </c>
      <c r="K8592" t="inlineStr">
        <is>
          <t>residential</t>
        </is>
      </c>
      <c r="L8592">
        <f>L8591</f>
        <v>0.17766751537682748</v>
      </c>
      <c r="M8592" s="30">
        <f>INDEX(parameters!$D$41:$AG$178,MATCH('PV (extension)'!B8571,parameters!$C$41:$C$178,0),MATCH('PV (extension)'!A8592,parameters!$D$5:$AG$5,0))/L8592</f>
        <v>8.2268585566319899E-2</v>
      </c>
      <c r="N8592" s="3" t="inlineStr">
        <is>
          <t>roof-top</t>
        </is>
      </c>
      <c r="O8592">
        <f>INDEX(parameters!$C$196:$EJ$198,MATCH('PV (extension)'!N8592,parameters!$B$196:$B$198,0),MATCH('PV (extension)'!B8571,parameters!$C$195:$EJ$195,0))</f>
        <v>1410.5415780270055</v>
      </c>
      <c r="P8592" t="n">
        <v>3</v>
      </c>
      <c r="Q8592" t="n">
        <v>30</v>
      </c>
      <c r="R8592">
        <f>Q8592*P8592*O8592</f>
        <v>126948.7420224305</v>
      </c>
      <c r="S8592">
        <f>1/R8592</f>
        <v>7.877195032175354E-6</v>
      </c>
    </row>
    <row r="8593" ht="16" customHeight="1" s="29">
      <c r="A8593" t="inlineStr">
        <is>
          <t>photovoltaic slanted-roof installation, 3kWp, CdTe, laminated, integrated, on roof</t>
        </is>
      </c>
      <c r="B8593" s="30">
        <f>M8593*S8593</f>
        <v>1.8145685806463809E-8</v>
      </c>
      <c r="C8593" t="inlineStr">
        <is>
          <t>CH</t>
        </is>
      </c>
      <c r="D8593" t="inlineStr">
        <is>
          <t>unit</t>
        </is>
      </c>
      <c r="F8593" t="inlineStr">
        <is>
          <t>technosphere</t>
        </is>
      </c>
      <c r="G8593" t="n">
        <v>0</v>
      </c>
      <c r="H8593" t="inlineStr">
        <is>
          <t>photovoltaic slanted-roof installation, 3kWp, CdTe, laminated, integrated, on roof</t>
        </is>
      </c>
      <c r="I8593" t="inlineStr">
        <is>
          <t>(2,2,1,1,1,3); Calculation with average annual yield and share of technologies. Lifetime: 30a.</t>
        </is>
      </c>
      <c r="K8593" t="inlineStr">
        <is>
          <t>residential</t>
        </is>
      </c>
      <c r="L8593">
        <f>L8592</f>
        <v>0.17766751537682748</v>
      </c>
      <c r="M8593" s="30">
        <f>INDEX(parameters!$D$41:$AG$178,MATCH('PV (extension)'!B8571,parameters!$C$41:$C$178,0),MATCH('PV (extension)'!A8593,parameters!$D$5:$AG$5,0))/L8593</f>
        <v>2.3035719862648527E-3</v>
      </c>
      <c r="N8593" s="3" t="inlineStr">
        <is>
          <t>roof-top</t>
        </is>
      </c>
      <c r="O8593">
        <f>INDEX(parameters!$C$196:$EJ$198,MATCH('PV (extension)'!N8593,parameters!$B$196:$B$198,0),MATCH('PV (extension)'!B8571,parameters!$C$195:$EJ$195,0))</f>
        <v>1410.5415780270055</v>
      </c>
      <c r="P8593" t="n">
        <v>3</v>
      </c>
      <c r="Q8593" t="n">
        <v>30</v>
      </c>
      <c r="R8593">
        <f>Q8593*P8593*O8593</f>
        <v>126948.7420224305</v>
      </c>
      <c r="S8593">
        <f>1/R8593</f>
        <v>7.877195032175354E-6</v>
      </c>
    </row>
    <row r="8594" ht="16" customHeight="1" s="29">
      <c r="A8594" t="inlineStr">
        <is>
          <t>photovoltaic slanted-roof installation, 3kWp, multi-Si, laminated, integrated, on roof</t>
        </is>
      </c>
      <c r="B8594" s="30">
        <f>M8594*S8594</f>
        <v>1.0780458535755923E-7</v>
      </c>
      <c r="C8594" t="inlineStr">
        <is>
          <t>RER</t>
        </is>
      </c>
      <c r="D8594" t="inlineStr">
        <is>
          <t>unit</t>
        </is>
      </c>
      <c r="F8594" t="inlineStr">
        <is>
          <t>technosphere</t>
        </is>
      </c>
      <c r="G8594" t="n">
        <v>0</v>
      </c>
      <c r="H8594" t="inlineStr">
        <is>
          <t>photovoltaic slanted-roof installation, 3kWp, multi-Si, laminated, integrated, on roof</t>
        </is>
      </c>
      <c r="I8594" t="inlineStr">
        <is>
          <t>(2,2,1,1,1,3); Calculation with average annual yield and share of technologies. Lifetime: 30a.</t>
        </is>
      </c>
      <c r="K8594" t="inlineStr">
        <is>
          <t>residential</t>
        </is>
      </c>
      <c r="L8594">
        <f>L8593</f>
        <v>0.17766751537682748</v>
      </c>
      <c r="M8594" s="30">
        <f>INDEX(parameters!$D$41:$AG$178,MATCH('PV (extension)'!B8571,parameters!$C$41:$C$178,0),MATCH('PV (extension)'!A8594,parameters!$D$5:$AG$5,0))/L8594</f>
        <v>1.3685656495391874E-2</v>
      </c>
      <c r="N8594" s="3" t="inlineStr">
        <is>
          <t>roof-top</t>
        </is>
      </c>
      <c r="O8594">
        <f>INDEX(parameters!$C$196:$EJ$198,MATCH('PV (extension)'!N8594,parameters!$B$196:$B$198,0),MATCH('PV (extension)'!B8571,parameters!$C$195:$EJ$195,0))</f>
        <v>1410.5415780270055</v>
      </c>
      <c r="P8594" t="n">
        <v>3</v>
      </c>
      <c r="Q8594" t="n">
        <v>30</v>
      </c>
      <c r="R8594">
        <f>Q8594*P8594*O8594</f>
        <v>126948.7420224305</v>
      </c>
      <c r="S8594">
        <f>1/R8594</f>
        <v>7.877195032175354E-6</v>
      </c>
    </row>
    <row r="8595" ht="16" customHeight="1" s="29">
      <c r="A8595" t="inlineStr">
        <is>
          <t>photovoltaic slanted-roof installation, 3kWp, multi-Si, panel, mounted, on roof</t>
        </is>
      </c>
      <c r="B8595" s="30">
        <f>M8595*S8595</f>
        <v>1.845231586514823E-6</v>
      </c>
      <c r="C8595" t="inlineStr">
        <is>
          <t>RER</t>
        </is>
      </c>
      <c r="D8595" t="inlineStr">
        <is>
          <t>unit</t>
        </is>
      </c>
      <c r="F8595" t="inlineStr">
        <is>
          <t>technosphere</t>
        </is>
      </c>
      <c r="G8595" t="n">
        <v>0</v>
      </c>
      <c r="H8595" t="inlineStr">
        <is>
          <t>photovoltaic slanted-roof installation, 3kWp, multi-Si, panel, mounted, on roof</t>
        </is>
      </c>
      <c r="I8595" t="inlineStr">
        <is>
          <t>(2,2,1,1,1,3); Calculation with average annual yield and share of technologies. Lifetime: 30a.</t>
        </is>
      </c>
      <c r="K8595" t="inlineStr">
        <is>
          <t>residential</t>
        </is>
      </c>
      <c r="L8595">
        <f>L8594</f>
        <v>0.17766751537682748</v>
      </c>
      <c r="M8595" s="30">
        <f>INDEX(parameters!$D$41:$AG$178,MATCH('PV (extension)'!B8571,parameters!$C$41:$C$178,0),MATCH('PV (extension)'!A8595,parameters!$D$5:$AG$5,0))/L8595</f>
        <v>0.23424982864811036</v>
      </c>
      <c r="N8595" s="3" t="inlineStr">
        <is>
          <t>roof-top</t>
        </is>
      </c>
      <c r="O8595">
        <f>INDEX(parameters!$C$196:$EJ$198,MATCH('PV (extension)'!N8595,parameters!$B$196:$B$198,0),MATCH('PV (extension)'!B8571,parameters!$C$195:$EJ$195,0))</f>
        <v>1410.5415780270055</v>
      </c>
      <c r="P8595" t="n">
        <v>3</v>
      </c>
      <c r="Q8595" t="n">
        <v>30</v>
      </c>
      <c r="R8595">
        <f>Q8595*P8595*O8595</f>
        <v>126948.7420224305</v>
      </c>
      <c r="S8595">
        <f>1/R8595</f>
        <v>7.877195032175354E-6</v>
      </c>
    </row>
    <row r="8596" ht="16" customHeight="1" s="29">
      <c r="A8596" t="inlineStr">
        <is>
          <t>photovoltaic slanted-roof installation, 3kWp, single-Si, laminated, integrated, on roof</t>
        </is>
      </c>
      <c r="B8596" s="30">
        <f>M8596*S8596</f>
        <v>5.6974323676455412E-8</v>
      </c>
      <c r="C8596" t="inlineStr">
        <is>
          <t>RER</t>
        </is>
      </c>
      <c r="D8596" t="inlineStr">
        <is>
          <t>unit</t>
        </is>
      </c>
      <c r="F8596" t="inlineStr">
        <is>
          <t>technosphere</t>
        </is>
      </c>
      <c r="G8596" t="n">
        <v>0</v>
      </c>
      <c r="H8596" t="inlineStr">
        <is>
          <t>photovoltaic slanted-roof installation, 3kWp, single-Si, laminated, integrated, on roof</t>
        </is>
      </c>
      <c r="I8596" t="inlineStr">
        <is>
          <t>(2,2,1,1,1,3); Calculation with average annual yield and share of technologies. Lifetime: 30a.</t>
        </is>
      </c>
      <c r="K8596" t="inlineStr">
        <is>
          <t>residential</t>
        </is>
      </c>
      <c r="L8596">
        <f>L8595</f>
        <v>0.17766751537682748</v>
      </c>
      <c r="M8596" s="30">
        <f>INDEX(parameters!$D$41:$AG$178,MATCH('PV (extension)'!B8571,parameters!$C$41:$C$178,0),MATCH('PV (extension)'!A8596,parameters!$D$5:$AG$5,0))/L8596</f>
        <v>7.2328187183047909E-3</v>
      </c>
      <c r="N8596" s="3" t="inlineStr">
        <is>
          <t>roof-top</t>
        </is>
      </c>
      <c r="O8596">
        <f>INDEX(parameters!$C$196:$EJ$198,MATCH('PV (extension)'!N8596,parameters!$B$196:$B$198,0),MATCH('PV (extension)'!B8571,parameters!$C$195:$EJ$195,0))</f>
        <v>1410.5415780270055</v>
      </c>
      <c r="P8596" t="n">
        <v>3</v>
      </c>
      <c r="Q8596" t="n">
        <v>30</v>
      </c>
      <c r="R8596">
        <f>Q8596*P8596*O8596</f>
        <v>126948.7420224305</v>
      </c>
      <c r="S8596">
        <f>1/R8596</f>
        <v>7.877195032175354E-6</v>
      </c>
    </row>
    <row r="8597" ht="16" customHeight="1" s="29">
      <c r="A8597" t="inlineStr">
        <is>
          <t>photovoltaic slanted-roof installation, 3kWp, single-Si, panel, mounted, on roof</t>
        </is>
      </c>
      <c r="B8597" s="30">
        <f>M8597*S8597</f>
        <v>9.6433077705710672E-7</v>
      </c>
      <c r="C8597" t="inlineStr">
        <is>
          <t>RER</t>
        </is>
      </c>
      <c r="D8597" t="inlineStr">
        <is>
          <t>unit</t>
        </is>
      </c>
      <c r="F8597" t="inlineStr">
        <is>
          <t>technosphere</t>
        </is>
      </c>
      <c r="G8597" t="n">
        <v>0</v>
      </c>
      <c r="H8597" t="inlineStr">
        <is>
          <t>photovoltaic slanted-roof installation, 3kWp, single-Si, panel, mounted, on roof</t>
        </is>
      </c>
      <c r="I8597" t="inlineStr">
        <is>
          <t>(2,2,1,1,1,3); Calculation with average annual yield and share of technologies. Lifetime: 30a.</t>
        </is>
      </c>
      <c r="K8597" t="inlineStr">
        <is>
          <t>residential</t>
        </is>
      </c>
      <c r="L8597">
        <f>L8596</f>
        <v>0.17766751537682748</v>
      </c>
      <c r="M8597" s="30">
        <f>INDEX(parameters!$D$41:$AG$178,MATCH('PV (extension)'!B8571,parameters!$C$41:$C$178,0),MATCH('PV (extension)'!A8597,parameters!$D$5:$AG$5,0))/L8597</f>
        <v>0.12242057904091255</v>
      </c>
      <c r="N8597" s="3" t="inlineStr">
        <is>
          <t>roof-top</t>
        </is>
      </c>
      <c r="O8597">
        <f>INDEX(parameters!$C$196:$EJ$198,MATCH('PV (extension)'!N8597,parameters!$B$196:$B$198,0),MATCH('PV (extension)'!B8571,parameters!$C$195:$EJ$195,0))</f>
        <v>1410.5415780270055</v>
      </c>
      <c r="P8597" t="n">
        <v>3</v>
      </c>
      <c r="Q8597" t="n">
        <v>30</v>
      </c>
      <c r="R8597">
        <f>Q8597*P8597*O8597</f>
        <v>126948.7420224305</v>
      </c>
      <c r="S8597">
        <f>1/R8597</f>
        <v>7.877195032175354E-6</v>
      </c>
    </row>
    <row r="8598" s="29">
      <c r="A8598" t="inlineStr">
        <is>
          <t>market for tap water</t>
        </is>
      </c>
      <c r="B8598" t="n">
        <v>0.0037026</v>
      </c>
      <c r="C8598" t="inlineStr">
        <is>
          <t>Europe without Switzerland</t>
        </is>
      </c>
      <c r="D8598" t="inlineStr">
        <is>
          <t>kilogram</t>
        </is>
      </c>
      <c r="F8598" t="inlineStr">
        <is>
          <t>technosphere</t>
        </is>
      </c>
      <c r="G8598" t="n">
        <v>0</v>
      </c>
      <c r="H8598" t="inlineStr">
        <is>
          <t>tap water</t>
        </is>
      </c>
      <c r="I8598" t="inlineStr">
        <is>
          <t>(2,2,1,1,1,3); Estimation 20l/m2 panel</t>
        </is>
      </c>
    </row>
    <row r="8599" s="29">
      <c r="A8599" t="inlineStr">
        <is>
          <t>treatment of wastewater, from residence, capacity 1.1E10l/year</t>
        </is>
      </c>
      <c r="B8599" t="n">
        <v>-3.3323e-06</v>
      </c>
      <c r="C8599" t="inlineStr">
        <is>
          <t>CH</t>
        </is>
      </c>
      <c r="D8599" t="inlineStr">
        <is>
          <t>cubic meter</t>
        </is>
      </c>
      <c r="F8599" t="inlineStr">
        <is>
          <t>technosphere</t>
        </is>
      </c>
      <c r="G8599" t="n">
        <v>0</v>
      </c>
      <c r="H8599" t="inlineStr">
        <is>
          <t>wastewater, from residence</t>
        </is>
      </c>
      <c r="I8599" t="inlineStr">
        <is>
          <t>(2,2,1,1,1,3); Estimation 20l/m2 panel</t>
        </is>
      </c>
    </row>
    <row r="8600" s="29"/>
    <row r="8601" customFormat="1" s="28">
      <c r="A8601" s="28" t="inlineStr">
        <is>
          <t>Activity</t>
        </is>
      </c>
      <c r="B8601" s="28" t="inlineStr">
        <is>
          <t>electricity production, photovoltaic, commercial</t>
        </is>
      </c>
    </row>
    <row r="8602">
      <c r="A8602" t="inlineStr">
        <is>
          <t>comment</t>
        </is>
      </c>
      <c r="B860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")&amp;HLOOKUP(B8603,parameters!$C$195:$EJ$198,2,0)&amp;" kWh/kWp.
Annual output, Facade: "&amp;HLOOKUP(B8603,parameters!$C$195:$EJ$198,3,0)&amp;" kWh/kWp.
Annual output, Open-ground: "&amp;HLOOKUP(B8603,parameters!$C$195:$EJ$198,4,0)&amp;_xlfn._LONGTEXT("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")&amp;VLOOKUP(B8603,'extension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1410.54157802701 kWh/kWp.
Annual output, Facade: 990.380256912578 kWh/kWp.
Annual output, Open-ground: 1500.57614683724 kWh/kWp.
Amount of solar energy transformed to electricity. Waste heat emission due to losses of electricity in the system.
Technology:  Electricity production with grid-connected photovoltaic power plants.
Time period:  Time of publications
Production volume:  GWh in 2025.
Sampling:  Statistical data and model calculations
Extrapolations:  Use of PV technology data investigated for other countries (Switzerland). Correction of average yield with Swiss data.
Uncertainty:  None
Author: Romain Sacchi, PSI, romain.sacchi@psi.ch</v>
      </c>
    </row>
    <row r="8603" s="29">
      <c r="A8603" t="inlineStr">
        <is>
          <t>location</t>
        </is>
      </c>
      <c r="B8603" t="inlineStr">
        <is>
          <t>KG</t>
        </is>
      </c>
    </row>
    <row r="8604" s="29">
      <c r="A8604" t="inlineStr">
        <is>
          <t>production amount</t>
        </is>
      </c>
      <c r="B8604" t="n">
        <v>1</v>
      </c>
    </row>
    <row r="8605" s="29">
      <c r="A8605" t="inlineStr">
        <is>
          <t>reference product</t>
        </is>
      </c>
      <c r="B8605" t="inlineStr">
        <is>
          <t>electricity, low voltage</t>
        </is>
      </c>
    </row>
    <row r="8606" s="29">
      <c r="A8606" t="inlineStr">
        <is>
          <t>source</t>
        </is>
      </c>
      <c r="B860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07" s="29">
      <c r="A8607" t="inlineStr">
        <is>
          <t>type</t>
        </is>
      </c>
      <c r="B8607" t="inlineStr">
        <is>
          <t>process</t>
        </is>
      </c>
    </row>
    <row r="8608" s="29">
      <c r="A8608" t="inlineStr">
        <is>
          <t>unit</t>
        </is>
      </c>
      <c r="B8608" t="inlineStr">
        <is>
          <t>kilowatt hour</t>
        </is>
      </c>
    </row>
    <row r="8609" s="29">
      <c r="A8609" t="inlineStr">
        <is>
          <t>Exchanges</t>
        </is>
      </c>
    </row>
    <row r="8610" customFormat="1" s="28">
      <c r="A8610" s="28" t="inlineStr">
        <is>
          <t>name</t>
        </is>
      </c>
      <c r="B8610" s="28" t="inlineStr">
        <is>
          <t>amount</t>
        </is>
      </c>
      <c r="C8610" s="28" t="inlineStr">
        <is>
          <t>location</t>
        </is>
      </c>
      <c r="D8610" s="28" t="inlineStr">
        <is>
          <t>unit</t>
        </is>
      </c>
      <c r="E8610" s="28" t="inlineStr">
        <is>
          <t>categories</t>
        </is>
      </c>
      <c r="F8610" s="28" t="inlineStr">
        <is>
          <t>type</t>
        </is>
      </c>
      <c r="G8610" s="28" t="inlineStr">
        <is>
          <t>uncertainty type</t>
        </is>
      </c>
      <c r="H8610" s="28" t="inlineStr">
        <is>
          <t>reference product</t>
        </is>
      </c>
      <c r="I8610" s="28" t="inlineStr">
        <is>
          <t>comment</t>
        </is>
      </c>
      <c r="J8610" s="28" t="inlineStr">
        <is>
          <t>production volume</t>
        </is>
      </c>
      <c r="K8610" s="28" t="inlineStr">
        <is>
          <t>scope</t>
        </is>
      </c>
      <c r="L8610" s="28" t="inlineStr">
        <is>
          <t>scope share</t>
        </is>
      </c>
      <c r="M8610" s="28" t="inlineStr">
        <is>
          <t>tech share</t>
        </is>
      </c>
      <c r="N8610" s="28" t="inlineStr">
        <is>
          <t>installation</t>
        </is>
      </c>
      <c r="O8610" s="28" t="inlineStr">
        <is>
          <t>productivity</t>
        </is>
      </c>
      <c r="P8610" s="28" t="inlineStr">
        <is>
          <t>kWp</t>
        </is>
      </c>
      <c r="Q8610" s="28" t="inlineStr">
        <is>
          <t>lifetime</t>
        </is>
      </c>
      <c r="R8610" s="28" t="inlineStr">
        <is>
          <t>lifetime production</t>
        </is>
      </c>
      <c r="S8610" s="28" t="inlineStr">
        <is>
          <t>inverted lifetime production</t>
        </is>
      </c>
    </row>
    <row r="8611" s="29">
      <c r="A8611" t="inlineStr">
        <is>
          <t>Energy, solar, converted</t>
        </is>
      </c>
      <c r="B8611" t="n">
        <v>3.8503</v>
      </c>
      <c r="D8611" t="inlineStr">
        <is>
          <t>megajoule</t>
        </is>
      </c>
      <c r="E8611" t="inlineStr">
        <is>
          <t>natural resource::in air</t>
        </is>
      </c>
      <c r="F8611" t="inlineStr">
        <is>
          <t>biosphere</t>
        </is>
      </c>
      <c r="G8611" t="n">
        <v>0</v>
      </c>
      <c r="I8611" t="inlineStr">
        <is>
          <t>(2,2,1,1,1,3); Energy loss in the system</t>
        </is>
      </c>
    </row>
    <row r="8612" s="29">
      <c r="A8612" t="inlineStr">
        <is>
          <t>Heat, waste</t>
        </is>
      </c>
      <c r="B8612" t="n">
        <v>0.25027</v>
      </c>
      <c r="D8612" t="inlineStr">
        <is>
          <t>megajoule</t>
        </is>
      </c>
      <c r="E8612" t="inlineStr">
        <is>
          <t>air</t>
        </is>
      </c>
      <c r="F8612" t="inlineStr">
        <is>
          <t>biosphere</t>
        </is>
      </c>
      <c r="G8612" t="n">
        <v>0</v>
      </c>
      <c r="I8612" t="inlineStr">
        <is>
          <t>(1,na,na,na,na,na); Calculation with average annual output and share of technologies; Average degradation of 10.5% included</t>
        </is>
      </c>
    </row>
    <row r="8613" s="29">
      <c r="A8613" t="inlineStr">
        <is>
          <t>electricity production, photovoltaic, commercial</t>
        </is>
      </c>
      <c r="B8613" t="n">
        <v>1</v>
      </c>
      <c r="C8613" t="inlineStr">
        <is>
          <t>KG</t>
        </is>
      </c>
      <c r="D8613" t="inlineStr">
        <is>
          <t>kilowatt hour</t>
        </is>
      </c>
      <c r="E8613" t="inlineStr">
        <is>
          <t>photovoltaic::power plants</t>
        </is>
      </c>
      <c r="F8613" t="inlineStr">
        <is>
          <t>production</t>
        </is>
      </c>
      <c r="G8613" t="n">
        <v>0</v>
      </c>
      <c r="H8613" t="inlineStr">
        <is>
          <t>electricity, low voltage</t>
        </is>
      </c>
      <c r="J8613">
        <f>VLOOKUP(C8613,'extension - production vol'!$B$6:$D$235,3,0)</f>
        <v>0</v>
      </c>
    </row>
    <row r="8614" ht="16" customHeight="1" s="29">
      <c r="A8614" t="inlineStr">
        <is>
          <t>photovoltaic flat-roof installation, 156 kWp, multi-Si, on roof</t>
        </is>
      </c>
      <c r="B8614" s="30">
        <f>M8614*S8614</f>
        <v>1.8598934122595471E-8</v>
      </c>
      <c r="C8614" t="inlineStr">
        <is>
          <t>CH</t>
        </is>
      </c>
      <c r="D8614" t="inlineStr">
        <is>
          <t>unit</t>
        </is>
      </c>
      <c r="F8614" t="inlineStr">
        <is>
          <t>technosphere</t>
        </is>
      </c>
      <c r="G8614" t="n">
        <v>0</v>
      </c>
      <c r="H8614" t="inlineStr">
        <is>
          <t>photovoltaic flat-roof installation, 156 kWp, multi-Si, on roof</t>
        </is>
      </c>
      <c r="I8614" t="inlineStr">
        <is>
          <t>(2,2,1,1,1,3); Calculation with average annual yield and share of technologies. Lifetime: 30a.</t>
        </is>
      </c>
      <c r="K8614" t="inlineStr">
        <is>
          <t>commercial</t>
        </is>
      </c>
      <c r="L8614">
        <f>IF(K8614="residential",VLOOKUP(B8603,parameters!$C$41:$AG$178,18,0),IF(K8614="commercial",1-VLOOKUP(B8603,parameters!$C$41:$AG$178,18,0),1))</f>
        <v>0.82233248462317254</v>
      </c>
      <c r="M8614" s="30">
        <f>INDEX(parameters!$D$41:$AG$178,MATCH('PV (extension)'!B8603,parameters!$C$41:$C$178,0),MATCH('PV (extension)'!A8614,parameters!$D$5:$AG$5,0))/L8614</f>
        <v>0.12277778707072071</v>
      </c>
      <c r="N8614" s="3" t="inlineStr">
        <is>
          <t>roof-top</t>
        </is>
      </c>
      <c r="O8614">
        <f>INDEX(parameters!$C$196:$EJ$198,MATCH('PV (extension)'!N8614,parameters!$B$196:$B$198,0),MATCH('PV (extension)'!B8603,parameters!$C$195:$EJ$195,0))</f>
        <v>1410.5415780270055</v>
      </c>
      <c r="P8614" t="n">
        <v>156</v>
      </c>
      <c r="Q8614" t="n">
        <v>30</v>
      </c>
      <c r="R8614">
        <f>Q8614*P8614*O8614</f>
        <v>6601334.5851663854</v>
      </c>
      <c r="S8614">
        <f>1/R8614</f>
        <v>1.5148451984952604E-7</v>
      </c>
    </row>
    <row r="8615" ht="16" customHeight="1" s="29">
      <c r="A8615" t="inlineStr">
        <is>
          <t>photovoltaic flat-roof installation, 156 kWp, single-Si, on roof</t>
        </is>
      </c>
      <c r="B8615" s="30">
        <f>M8615*S8615</f>
        <v>9.715409088686172E-9</v>
      </c>
      <c r="C8615" t="inlineStr">
        <is>
          <t>CH</t>
        </is>
      </c>
      <c r="D8615" t="inlineStr">
        <is>
          <t>unit</t>
        </is>
      </c>
      <c r="F8615" t="inlineStr">
        <is>
          <t>technosphere</t>
        </is>
      </c>
      <c r="G8615" t="n">
        <v>0</v>
      </c>
      <c r="H8615" t="inlineStr">
        <is>
          <t>photovoltaic flat-roof installation, 156 kWp, single-Si, on roof</t>
        </is>
      </c>
      <c r="I8615" t="inlineStr">
        <is>
          <t>(2,2,1,1,1,3); Calculation with average annual yield and share of technologies. Lifetime: 30a.</t>
        </is>
      </c>
      <c r="K8615" t="inlineStr">
        <is>
          <t>commercial</t>
        </is>
      </c>
      <c r="L8615">
        <f>L8614</f>
        <v>0.82233248462317254</v>
      </c>
      <c r="M8615" s="30">
        <f>INDEX(parameters!$D$41:$AG$178,MATCH('PV (extension)'!B8603,parameters!$C$41:$C$178,0),MATCH('PV (extension)'!A8615,parameters!$D$5:$AG$5,0))/L8615</f>
        <v>6.4134666026183854E-2</v>
      </c>
      <c r="N8615" s="3" t="inlineStr">
        <is>
          <t>roof-top</t>
        </is>
      </c>
      <c r="O8615">
        <f>INDEX(parameters!$C$196:$EJ$198,MATCH('PV (extension)'!N8615,parameters!$B$196:$B$198,0),MATCH('PV (extension)'!B8603,parameters!$C$195:$EJ$195,0))</f>
        <v>1410.5415780270055</v>
      </c>
      <c r="P8615" t="n">
        <v>156</v>
      </c>
      <c r="Q8615" t="n">
        <v>30</v>
      </c>
      <c r="R8615">
        <f>Q8615*P8615*O8615</f>
        <v>6601334.5851663854</v>
      </c>
      <c r="S8615">
        <f>1/R8615</f>
        <v>1.5148451984952604E-7</v>
      </c>
    </row>
    <row r="8616" s="29">
      <c r="A8616" t="inlineStr">
        <is>
          <t>photovoltaic open ground installation, 570 kWp, CIS, on open ground</t>
        </is>
      </c>
      <c r="B8616" s="30">
        <f>M8616*S8616</f>
        <v>4.7885025852262262E-10</v>
      </c>
      <c r="C8616" t="inlineStr">
        <is>
          <t>RER</t>
        </is>
      </c>
      <c r="D8616" t="inlineStr">
        <is>
          <t>unit</t>
        </is>
      </c>
      <c r="F8616" t="inlineStr">
        <is>
          <t>technosphere</t>
        </is>
      </c>
      <c r="G8616" t="n">
        <v>0</v>
      </c>
      <c r="H8616" t="inlineStr">
        <is>
          <t>photovoltaic open ground installation, 570 kWp, CIS, on open ground</t>
        </is>
      </c>
      <c r="I8616" t="inlineStr">
        <is>
          <t>(2,2,1,1,1,3); Calculation with average annual yield and share of technologies. Lifetime: 30a.</t>
        </is>
      </c>
      <c r="K8616" t="inlineStr">
        <is>
          <t>commercial</t>
        </is>
      </c>
      <c r="L8616">
        <f>L8615</f>
        <v>0.82233248462317254</v>
      </c>
      <c r="M8616" s="30">
        <f>INDEX(parameters!$D$41:$AG$178,MATCH('PV (extension)'!B8603,parameters!$C$41:$C$178,0),MATCH('PV (extension)'!A8616,parameters!$D$5:$AG$5,0))/L8616</f>
        <v>1.2287226816964775E-2</v>
      </c>
      <c r="N8616" t="inlineStr">
        <is>
          <t>central</t>
        </is>
      </c>
      <c r="O8616">
        <f>INDEX(parameters!$C$196:$EJ$198,MATCH('PV (extension)'!N8616,parameters!$B$196:$B$198,0),MATCH('PV (extension)'!B8603,parameters!$C$195:$EJ$195,0))</f>
        <v>1500.57614683724</v>
      </c>
      <c r="P8616" t="n">
        <v>570</v>
      </c>
      <c r="Q8616" t="n">
        <v>30</v>
      </c>
      <c r="R8616">
        <f>Q8616*P8616*O8616</f>
        <v>25659852.110916805</v>
      </c>
      <c r="S8616">
        <f>1/R8616</f>
        <v>3.8971385948657008E-8</v>
      </c>
    </row>
    <row r="8617" s="29">
      <c r="A8617" t="inlineStr">
        <is>
          <t>photovoltaic open ground installation, 570 kWp, CdTe, on open ground</t>
        </is>
      </c>
      <c r="B8617" s="30">
        <f>M8617*S8617</f>
        <v>3.5175970868521894E-9</v>
      </c>
      <c r="C8617" t="inlineStr">
        <is>
          <t>RER</t>
        </is>
      </c>
      <c r="D8617" t="inlineStr">
        <is>
          <t>unit</t>
        </is>
      </c>
      <c r="F8617" t="inlineStr">
        <is>
          <t>technosphere</t>
        </is>
      </c>
      <c r="G8617" t="n">
        <v>0</v>
      </c>
      <c r="H8617" t="inlineStr">
        <is>
          <t>photovoltaic open ground installation, 570 kWp, CdTe, on open ground</t>
        </is>
      </c>
      <c r="I8617" t="inlineStr">
        <is>
          <t>(2,2,1,1,1,3); Calculation with average annual yield and share of technologies. Lifetime: 30a.</t>
        </is>
      </c>
      <c r="K8617" t="inlineStr">
        <is>
          <t>commercial</t>
        </is>
      </c>
      <c r="L8617">
        <f>L8616</f>
        <v>0.82233248462317254</v>
      </c>
      <c r="M8617" s="30">
        <f>INDEX(parameters!$D$41:$AG$178,MATCH('PV (extension)'!B8603,parameters!$C$41:$C$178,0),MATCH('PV (extension)'!A8617,parameters!$D$5:$AG$5,0))/L8617</f>
        <v>9.0261021034418951E-2</v>
      </c>
      <c r="N8617" t="inlineStr">
        <is>
          <t>central</t>
        </is>
      </c>
      <c r="O8617">
        <f>INDEX(parameters!$C$196:$EJ$198,MATCH('PV (extension)'!N8617,parameters!$B$196:$B$198,0),MATCH('PV (extension)'!B8603,parameters!$C$195:$EJ$195,0))</f>
        <v>1500.57614683724</v>
      </c>
      <c r="P8617" t="n">
        <v>570</v>
      </c>
      <c r="Q8617" t="n">
        <v>30</v>
      </c>
      <c r="R8617">
        <f>Q8617*P8617*O8617</f>
        <v>25659852.110916805</v>
      </c>
      <c r="S8617">
        <f>1/R8617</f>
        <v>3.8971385948657008E-8</v>
      </c>
    </row>
    <row r="8618" s="29">
      <c r="A8618" t="inlineStr">
        <is>
          <t>photovoltaic open ground installation, 570 kWp, micro-Si, on open ground</t>
        </is>
      </c>
      <c r="B8618" s="30">
        <f>M8618*S8618</f>
        <v>3.728403297686405E-11</v>
      </c>
      <c r="C8618" t="inlineStr">
        <is>
          <t>RER</t>
        </is>
      </c>
      <c r="D8618" t="inlineStr">
        <is>
          <t>unit</t>
        </is>
      </c>
      <c r="F8618" t="inlineStr">
        <is>
          <t>technosphere</t>
        </is>
      </c>
      <c r="G8618" t="n">
        <v>0</v>
      </c>
      <c r="H8618" t="inlineStr">
        <is>
          <t>photovoltaic open ground installation, 570 kWp, micro-Si, on open ground</t>
        </is>
      </c>
      <c r="I8618" t="inlineStr">
        <is>
          <t>(2,2,1,1,1,3); Calculation with average annual yield and share of technologies. Lifetime: 30a.</t>
        </is>
      </c>
      <c r="K8618" t="inlineStr">
        <is>
          <t>commercial</t>
        </is>
      </c>
      <c r="L8618">
        <f>L8617</f>
        <v>0.82233248462317254</v>
      </c>
      <c r="M8618" s="30">
        <f>INDEX(parameters!$D$41:$AG$178,MATCH('PV (extension)'!B8603,parameters!$C$41:$C$178,0),MATCH('PV (extension)'!A8618,parameters!$D$5:$AG$5,0))/L8618</f>
        <v>9.5670277228487681E-4</v>
      </c>
      <c r="N8618" t="inlineStr">
        <is>
          <t>central</t>
        </is>
      </c>
      <c r="O8618">
        <f>INDEX(parameters!$C$196:$EJ$198,MATCH('PV (extension)'!N8618,parameters!$B$196:$B$198,0),MATCH('PV (extension)'!B8603,parameters!$C$195:$EJ$195,0))</f>
        <v>1500.57614683724</v>
      </c>
      <c r="P8618" t="n">
        <v>570</v>
      </c>
      <c r="Q8618" t="n">
        <v>30</v>
      </c>
      <c r="R8618">
        <f>Q8618*P8618*O8618</f>
        <v>25659852.110916805</v>
      </c>
      <c r="S8618">
        <f>1/R8618</f>
        <v>3.8971385948657008E-8</v>
      </c>
    </row>
    <row r="8619" s="29">
      <c r="A8619" t="inlineStr">
        <is>
          <t>photovoltaic open ground installation, 570 kWp, multi-Si, on open ground</t>
        </is>
      </c>
      <c r="B8619" s="30">
        <f>M8619*S8619</f>
        <v>1.2477071953627841E-8</v>
      </c>
      <c r="C8619" t="inlineStr">
        <is>
          <t>RER</t>
        </is>
      </c>
      <c r="D8619" t="inlineStr">
        <is>
          <t>unit</t>
        </is>
      </c>
      <c r="F8619" t="inlineStr">
        <is>
          <t>technosphere</t>
        </is>
      </c>
      <c r="G8619" t="n">
        <v>0</v>
      </c>
      <c r="H8619" t="inlineStr">
        <is>
          <t>photovoltaic open ground installation, 570 kWp, multi-Si, on open ground</t>
        </is>
      </c>
      <c r="I8619" t="inlineStr">
        <is>
          <t>(2,2,1,1,1,3); Calculation with average annual yield and share of technologies. Lifetime: 30a.</t>
        </is>
      </c>
      <c r="K8619" t="inlineStr">
        <is>
          <t>commercial</t>
        </is>
      </c>
      <c r="L8619">
        <f>L8618</f>
        <v>0.82233248462317254</v>
      </c>
      <c r="M8619" s="30">
        <f>INDEX(parameters!$D$41:$AG$178,MATCH('PV (extension)'!B8603,parameters!$C$41:$C$178,0),MATCH('PV (extension)'!A8619,parameters!$D$5:$AG$5,0))/L8619</f>
        <v>0.32015982110735819</v>
      </c>
      <c r="N8619" t="inlineStr">
        <is>
          <t>central</t>
        </is>
      </c>
      <c r="O8619">
        <f>INDEX(parameters!$C$196:$EJ$198,MATCH('PV (extension)'!N8619,parameters!$B$196:$B$198,0),MATCH('PV (extension)'!B8603,parameters!$C$195:$EJ$195,0))</f>
        <v>1500.57614683724</v>
      </c>
      <c r="P8619" t="n">
        <v>570</v>
      </c>
      <c r="Q8619" t="n">
        <v>30</v>
      </c>
      <c r="R8619">
        <f>Q8619*P8619*O8619</f>
        <v>25659852.110916805</v>
      </c>
      <c r="S8619">
        <f>1/R8619</f>
        <v>3.8971385948657008E-8</v>
      </c>
    </row>
    <row r="8620" s="29">
      <c r="A8620" t="inlineStr">
        <is>
          <t>photovoltaic open ground installation, 570 kWp, single-Si, on open ground</t>
        </is>
      </c>
      <c r="B8620" s="30">
        <f>M8620*S8620</f>
        <v>6.6183761337678536E-9</v>
      </c>
      <c r="C8620" t="inlineStr">
        <is>
          <t>RER</t>
        </is>
      </c>
      <c r="D8620" t="inlineStr">
        <is>
          <t>unit</t>
        </is>
      </c>
      <c r="F8620" t="inlineStr">
        <is>
          <t>technosphere</t>
        </is>
      </c>
      <c r="G8620" t="n">
        <v>0</v>
      </c>
      <c r="H8620" t="inlineStr">
        <is>
          <t>photovoltaic open ground installation, 570 kWp, single-Si, on open ground</t>
        </is>
      </c>
      <c r="I8620" t="inlineStr">
        <is>
          <t>(2,2,1,1,1,3); Calculation with average annual yield and share of technologies. Lifetime: 30a.</t>
        </is>
      </c>
      <c r="K8620" t="inlineStr">
        <is>
          <t>commercial</t>
        </is>
      </c>
      <c r="L8620">
        <f>L8619</f>
        <v>0.82233248462317254</v>
      </c>
      <c r="M8620" s="30">
        <f>INDEX(parameters!$D$41:$AG$178,MATCH('PV (extension)'!B8603,parameters!$C$41:$C$178,0),MATCH('PV (extension)'!A8620,parameters!$D$5:$AG$5,0))/L8620</f>
        <v>0.16982655280690445</v>
      </c>
      <c r="N8620" t="inlineStr">
        <is>
          <t>central</t>
        </is>
      </c>
      <c r="O8620">
        <f>INDEX(parameters!$C$196:$EJ$198,MATCH('PV (extension)'!N8620,parameters!$B$196:$B$198,0),MATCH('PV (extension)'!B8603,parameters!$C$195:$EJ$195,0))</f>
        <v>1500.57614683724</v>
      </c>
      <c r="P8620" t="n">
        <v>570</v>
      </c>
      <c r="Q8620" t="n">
        <v>30</v>
      </c>
      <c r="R8620">
        <f>Q8620*P8620*O8620</f>
        <v>25659852.110916805</v>
      </c>
      <c r="S8620">
        <f>1/R8620</f>
        <v>3.8971385948657008E-8</v>
      </c>
    </row>
    <row r="8621" ht="16" customHeight="1" s="29">
      <c r="A8621" t="inlineStr">
        <is>
          <t>photovoltaic slanted-roof installation, 93 kWp, multi-Si, laminated, integrated, on roof</t>
        </is>
      </c>
      <c r="B8621" s="30">
        <f>M8621*S8621</f>
        <v>2.0423416956827925E-9</v>
      </c>
      <c r="C8621" t="inlineStr">
        <is>
          <t>CH</t>
        </is>
      </c>
      <c r="D8621" t="inlineStr">
        <is>
          <t>unit</t>
        </is>
      </c>
      <c r="F8621" t="inlineStr">
        <is>
          <t>technosphere</t>
        </is>
      </c>
      <c r="G8621" t="n">
        <v>0</v>
      </c>
      <c r="H8621" t="inlineStr">
        <is>
          <t>photovoltaic slanted-roof installation, 93 kWp, multi-Si, laminated, integrated, on roof</t>
        </is>
      </c>
      <c r="I8621" t="inlineStr">
        <is>
          <t>(2,2,1,1,1,3); Calculation with average annual yield and share of technologies. Lifetime: 30a.</t>
        </is>
      </c>
      <c r="K8621" t="inlineStr">
        <is>
          <t>commercial</t>
        </is>
      </c>
      <c r="L8621">
        <f>L8620</f>
        <v>0.82233248462317254</v>
      </c>
      <c r="M8621" s="30">
        <f>INDEX(parameters!$D$41:$AG$178,MATCH('PV (extension)'!B8603,parameters!$C$41:$C$178,0),MATCH('PV (extension)'!A8621,parameters!$D$5:$AG$5,0))/L8621</f>
        <v>8.0374539804535308E-3</v>
      </c>
      <c r="N8621" s="3" t="inlineStr">
        <is>
          <t>roof-top</t>
        </is>
      </c>
      <c r="O8621">
        <f>INDEX(parameters!$C$196:$EJ$198,MATCH('PV (extension)'!N8621,parameters!$B$196:$B$198,0),MATCH('PV (extension)'!B8603,parameters!$C$195:$EJ$195,0))</f>
        <v>1410.5415780270055</v>
      </c>
      <c r="P8621" t="n">
        <v>93</v>
      </c>
      <c r="Q8621" t="n">
        <v>30</v>
      </c>
      <c r="R8621">
        <f>Q8621*P8621*O8621</f>
        <v>3935411.0026953453</v>
      </c>
      <c r="S8621">
        <f>1/R8621</f>
        <v>2.5410306555404365E-7</v>
      </c>
    </row>
    <row r="8622" ht="16" customHeight="1" s="29">
      <c r="A8622" t="inlineStr">
        <is>
          <t>photovoltaic slanted-roof installation, 93 kWp, multi-Si, panel, mounted, on roof</t>
        </is>
      </c>
      <c r="B8622" s="30">
        <f>M8622*S8622</f>
        <v>3.4630871043998805E-8</v>
      </c>
      <c r="C8622" t="inlineStr">
        <is>
          <t>CH</t>
        </is>
      </c>
      <c r="D8622" t="inlineStr">
        <is>
          <t>unit</t>
        </is>
      </c>
      <c r="F8622" t="inlineStr">
        <is>
          <t>technosphere</t>
        </is>
      </c>
      <c r="G8622" t="n">
        <v>0</v>
      </c>
      <c r="H8622" t="inlineStr">
        <is>
          <t>photovoltaic slanted-roof installation, 93 kWp, multi-Si, panel, mounted, on roof</t>
        </is>
      </c>
      <c r="I8622" t="inlineStr">
        <is>
          <t>(2,2,1,1,1,3); Calculation with average annual yield and share of technologies. Lifetime: 30a.</t>
        </is>
      </c>
      <c r="K8622" t="inlineStr">
        <is>
          <t>commercial</t>
        </is>
      </c>
      <c r="L8622">
        <f>L8621</f>
        <v>0.82233248462317254</v>
      </c>
      <c r="M8622" s="30">
        <f>INDEX(parameters!$D$41:$AG$178,MATCH('PV (extension)'!B8603,parameters!$C$41:$C$178,0),MATCH('PV (extension)'!A8622,parameters!$D$5:$AG$5,0))/L8622</f>
        <v>0.13628671093947653</v>
      </c>
      <c r="N8622" s="3" t="inlineStr">
        <is>
          <t>roof-top</t>
        </is>
      </c>
      <c r="O8622">
        <f>INDEX(parameters!$C$196:$EJ$198,MATCH('PV (extension)'!N8622,parameters!$B$196:$B$198,0),MATCH('PV (extension)'!B8603,parameters!$C$195:$EJ$195,0))</f>
        <v>1410.5415780270055</v>
      </c>
      <c r="P8622" t="n">
        <v>93</v>
      </c>
      <c r="Q8622" t="n">
        <v>30</v>
      </c>
      <c r="R8622">
        <f>Q8622*P8622*O8622</f>
        <v>3935411.0026953453</v>
      </c>
      <c r="S8622">
        <f>1/R8622</f>
        <v>2.5410306555404365E-7</v>
      </c>
    </row>
    <row r="8623" ht="16" customHeight="1" s="29">
      <c r="A8623" t="inlineStr">
        <is>
          <t>photovoltaic slanted-roof installation, 93 kWp, single-Si, laminated, integrated, on roof</t>
        </is>
      </c>
      <c r="B8623" s="30">
        <f>M8623*S8623</f>
        <v>1.0796702962486263E-9</v>
      </c>
      <c r="C8623" t="inlineStr">
        <is>
          <t>CH</t>
        </is>
      </c>
      <c r="D8623" t="inlineStr">
        <is>
          <t>unit</t>
        </is>
      </c>
      <c r="F8623" t="inlineStr">
        <is>
          <t>technosphere</t>
        </is>
      </c>
      <c r="G8623" t="n">
        <v>0</v>
      </c>
      <c r="H8623" t="inlineStr">
        <is>
          <t>photovoltaic slanted-roof installation, 93 kWp, single-Si, laminated, integrated, on roof</t>
        </is>
      </c>
      <c r="I8623" t="inlineStr">
        <is>
          <t>(2,2,1,1,1,3); Calculation with average annual yield and share of technologies. Lifetime: 30a.</t>
        </is>
      </c>
      <c r="K8623" t="inlineStr">
        <is>
          <t>commercial</t>
        </is>
      </c>
      <c r="L8623">
        <f>L8622</f>
        <v>0.82233248462317254</v>
      </c>
      <c r="M8623" s="30">
        <f>INDEX(parameters!$D$41:$AG$178,MATCH('PV (extension)'!B8603,parameters!$C$41:$C$178,0),MATCH('PV (extension)'!A8623,parameters!$D$5:$AG$5,0))/L8623</f>
        <v>4.2489463631401872E-3</v>
      </c>
      <c r="N8623" s="3" t="inlineStr">
        <is>
          <t>roof-top</t>
        </is>
      </c>
      <c r="O8623">
        <f>INDEX(parameters!$C$196:$EJ$198,MATCH('PV (extension)'!N8623,parameters!$B$196:$B$198,0),MATCH('PV (extension)'!B8603,parameters!$C$195:$EJ$195,0))</f>
        <v>1410.5415780270055</v>
      </c>
      <c r="P8623" t="n">
        <v>93</v>
      </c>
      <c r="Q8623" t="n">
        <v>30</v>
      </c>
      <c r="R8623">
        <f>Q8623*P8623*O8623</f>
        <v>3935411.0026953453</v>
      </c>
      <c r="S8623">
        <f>1/R8623</f>
        <v>2.5410306555404365E-7</v>
      </c>
    </row>
    <row r="8624" ht="16" customHeight="1" s="29">
      <c r="A8624" t="inlineStr">
        <is>
          <t>photovoltaic slanted-roof installation, 93 kWp, single-Si, panel, mounted, on roof</t>
        </is>
      </c>
      <c r="B8624" s="30">
        <f>M8624*S8624</f>
        <v>1.814001437208148E-8</v>
      </c>
      <c r="C8624" t="inlineStr">
        <is>
          <t>CH</t>
        </is>
      </c>
      <c r="D8624" t="inlineStr">
        <is>
          <t>unit</t>
        </is>
      </c>
      <c r="F8624" t="inlineStr">
        <is>
          <t>technosphere</t>
        </is>
      </c>
      <c r="G8624" t="n">
        <v>0</v>
      </c>
      <c r="H8624" t="inlineStr">
        <is>
          <t>photovoltaic slanted-roof installation, 93 kWp, single-Si, panel, mounted, on roof</t>
        </is>
      </c>
      <c r="I8624" t="inlineStr">
        <is>
          <t>(2,2,1,1,1,3); Calculation with average annual yield and share of technologies. Lifetime: 30a.</t>
        </is>
      </c>
      <c r="K8624" t="inlineStr">
        <is>
          <t>commercial</t>
        </is>
      </c>
      <c r="L8624">
        <f>L8623</f>
        <v>0.82233248462317254</v>
      </c>
      <c r="M8624" s="30">
        <f>INDEX(parameters!$D$41:$AG$178,MATCH('PV (extension)'!B8603,parameters!$C$41:$C$178,0),MATCH('PV (extension)'!A8624,parameters!$D$5:$AG$5,0))/L8624</f>
        <v>7.1388412148941149E-2</v>
      </c>
      <c r="N8624" s="3" t="inlineStr">
        <is>
          <t>roof-top</t>
        </is>
      </c>
      <c r="O8624">
        <f>INDEX(parameters!$C$196:$EJ$198,MATCH('PV (extension)'!N8624,parameters!$B$196:$B$198,0),MATCH('PV (extension)'!B8603,parameters!$C$195:$EJ$195,0))</f>
        <v>1410.5415780270055</v>
      </c>
      <c r="P8624" t="n">
        <v>93</v>
      </c>
      <c r="Q8624" t="n">
        <v>30</v>
      </c>
      <c r="R8624">
        <f>Q8624*P8624*O8624</f>
        <v>3935411.0026953453</v>
      </c>
      <c r="S8624">
        <f>1/R8624</f>
        <v>2.5410306555404365E-7</v>
      </c>
    </row>
    <row r="8625" s="29">
      <c r="A8625" t="inlineStr">
        <is>
          <t>market for tap water</t>
        </is>
      </c>
      <c r="B8625" t="n">
        <v>0.0037026</v>
      </c>
      <c r="C8625" t="inlineStr">
        <is>
          <t>Europe without Switzerland</t>
        </is>
      </c>
      <c r="D8625" t="inlineStr">
        <is>
          <t>kilogram</t>
        </is>
      </c>
      <c r="F8625" t="inlineStr">
        <is>
          <t>technosphere</t>
        </is>
      </c>
      <c r="G8625" t="n">
        <v>0</v>
      </c>
      <c r="H8625" t="inlineStr">
        <is>
          <t>tap water</t>
        </is>
      </c>
      <c r="I8625" t="inlineStr">
        <is>
          <t>(2,2,1,1,1,3); Estimation 20l/m2 panel</t>
        </is>
      </c>
      <c r="M8625" s="30" t="n"/>
    </row>
    <row r="8626" s="29">
      <c r="A8626" t="inlineStr">
        <is>
          <t>treatment of wastewater, from residence, capacity 1.1E10l/year</t>
        </is>
      </c>
      <c r="B8626" t="n">
        <v>-3.3323e-06</v>
      </c>
      <c r="C8626" t="inlineStr">
        <is>
          <t>CH</t>
        </is>
      </c>
      <c r="D8626" t="inlineStr">
        <is>
          <t>cubic meter</t>
        </is>
      </c>
      <c r="F8626" t="inlineStr">
        <is>
          <t>technosphere</t>
        </is>
      </c>
      <c r="G8626" t="n">
        <v>0</v>
      </c>
      <c r="H8626" t="inlineStr">
        <is>
          <t>wastewater, from residence</t>
        </is>
      </c>
      <c r="I8626" t="inlineStr">
        <is>
          <t>(2,2,1,1,1,3); Estimation 20l/m2 panel</t>
        </is>
      </c>
      <c r="M8626" s="30" t="n"/>
    </row>
    <row r="8627" s="29">
      <c r="M8627" s="30" t="n"/>
    </row>
    <row r="8628" customFormat="1" s="28">
      <c r="A8628" s="28" t="inlineStr">
        <is>
          <t>Activity</t>
        </is>
      </c>
      <c r="B8628" s="28" t="inlineStr">
        <is>
          <t>electricity production, photovoltaic</t>
        </is>
      </c>
      <c r="M8628" s="30" t="n"/>
    </row>
    <row r="8629">
      <c r="A8629" t="inlineStr">
        <is>
          <t>comment</t>
        </is>
      </c>
      <c r="B862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")&amp;HLOOKUP(B8630,parameters!$C$195:$EJ$198,2,0)&amp;" kWh/kWp.
Annual output, Facade: "&amp;HLOOKUP(B8630,parameters!$C$195:$EJ$198,3,0)&amp;" kWh/kWp.
Annual output, Open-ground: "&amp;HLOOKUP(B8630,parameters!$C$195:$EJ$198,4,0)&amp;_xlfn._LONGTEXT("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")&amp;VLOOKUP(B8630,'extension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1410.54157802701 kWh/kWp.
Annual output, Facade: 990.380256912578 kWh/kWp.
Annual output, Open-ground: 1500.57614683724 kWh/kWp.
Amount of solar energy transformed to electricity. Waste heat emission due to losses of electricity in the system.
Technology:  Electricity production with grid-connected photovoltaic power plants.
Time period:  Time of publications
Production volume:  GWh in 2025.
Sampling:  Statistical data and model calculations
Extrapolations:  Use of PV technology data investigated for other countries (Switzerland). Correction of average yield with Swiss data.
Uncertainty:  None
Author: Romain Sacchi, PSI, romain.sacchi@psi.ch</v>
      </c>
      <c r="M8629" s="30" t="n"/>
    </row>
    <row r="8630" s="29">
      <c r="A8630" t="inlineStr">
        <is>
          <t>location</t>
        </is>
      </c>
      <c r="B8630" t="inlineStr">
        <is>
          <t>KG</t>
        </is>
      </c>
    </row>
    <row r="8631" s="29">
      <c r="A8631" t="inlineStr">
        <is>
          <t>production amount</t>
        </is>
      </c>
      <c r="B8631" t="n">
        <v>1</v>
      </c>
    </row>
    <row r="8632" s="29">
      <c r="A8632" t="inlineStr">
        <is>
          <t>reference product</t>
        </is>
      </c>
      <c r="B8632" t="inlineStr">
        <is>
          <t>electricity, low voltage</t>
        </is>
      </c>
    </row>
    <row r="8633" s="29">
      <c r="A8633" t="inlineStr">
        <is>
          <t>source</t>
        </is>
      </c>
      <c r="B86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34" s="29">
      <c r="A8634" t="inlineStr">
        <is>
          <t>type</t>
        </is>
      </c>
      <c r="B8634" t="inlineStr">
        <is>
          <t>process</t>
        </is>
      </c>
    </row>
    <row r="8635" s="29">
      <c r="A8635" t="inlineStr">
        <is>
          <t>unit</t>
        </is>
      </c>
      <c r="B8635" t="inlineStr">
        <is>
          <t>kilowatt hour</t>
        </is>
      </c>
    </row>
    <row r="8636" s="29">
      <c r="A8636" t="inlineStr">
        <is>
          <t>Exchanges</t>
        </is>
      </c>
    </row>
    <row r="8637" customFormat="1" s="28">
      <c r="A8637" s="28" t="inlineStr">
        <is>
          <t>name</t>
        </is>
      </c>
      <c r="B8637" s="28" t="inlineStr">
        <is>
          <t>amount</t>
        </is>
      </c>
      <c r="C8637" s="28" t="inlineStr">
        <is>
          <t>location</t>
        </is>
      </c>
      <c r="D8637" s="28" t="inlineStr">
        <is>
          <t>unit</t>
        </is>
      </c>
      <c r="E8637" s="28" t="inlineStr">
        <is>
          <t>categories</t>
        </is>
      </c>
      <c r="F8637" s="28" t="inlineStr">
        <is>
          <t>type</t>
        </is>
      </c>
      <c r="G8637" s="28" t="inlineStr">
        <is>
          <t>uncertainty type</t>
        </is>
      </c>
      <c r="H8637" s="28" t="inlineStr">
        <is>
          <t>loc</t>
        </is>
      </c>
      <c r="I8637" s="28" t="inlineStr">
        <is>
          <t>scale</t>
        </is>
      </c>
      <c r="J8637" s="28" t="inlineStr">
        <is>
          <t>comment</t>
        </is>
      </c>
      <c r="K8637" s="28" t="inlineStr">
        <is>
          <t>negative</t>
        </is>
      </c>
      <c r="L8637" s="28" t="inlineStr">
        <is>
          <t>reference product</t>
        </is>
      </c>
      <c r="M8637" s="28" t="inlineStr">
        <is>
          <t>production volume</t>
        </is>
      </c>
      <c r="N8637" s="28" t="inlineStr">
        <is>
          <t>scope</t>
        </is>
      </c>
      <c r="O8637" s="28" t="inlineStr">
        <is>
          <t>scope share</t>
        </is>
      </c>
      <c r="P8637" s="28" t="inlineStr">
        <is>
          <t>tech share</t>
        </is>
      </c>
      <c r="Q8637" s="28" t="inlineStr">
        <is>
          <t>installation</t>
        </is>
      </c>
      <c r="R8637" s="28" t="inlineStr">
        <is>
          <t>productivity</t>
        </is>
      </c>
      <c r="S8637" s="28" t="inlineStr">
        <is>
          <t>kWp</t>
        </is>
      </c>
      <c r="T8637" s="28" t="inlineStr">
        <is>
          <t>lifetime</t>
        </is>
      </c>
      <c r="U8637" s="28" t="inlineStr">
        <is>
          <t>lifetime production</t>
        </is>
      </c>
      <c r="V8637" s="28" t="inlineStr">
        <is>
          <t>inverted lifetime production</t>
        </is>
      </c>
    </row>
    <row r="8638" s="29">
      <c r="A8638" t="inlineStr">
        <is>
          <t>Energy, solar, converted</t>
        </is>
      </c>
      <c r="B8638" t="n">
        <v>3.8503</v>
      </c>
      <c r="D8638" t="inlineStr">
        <is>
          <t>megajoule</t>
        </is>
      </c>
      <c r="E8638" t="inlineStr">
        <is>
          <t>natural resource::in air</t>
        </is>
      </c>
      <c r="F8638" t="inlineStr">
        <is>
          <t>biosphere</t>
        </is>
      </c>
      <c r="G8638" t="n">
        <v>2</v>
      </c>
      <c r="H8638" t="n">
        <v>1.348151067341848</v>
      </c>
      <c r="I8638" t="n">
        <v>0.04340984597628009</v>
      </c>
      <c r="J8638" t="inlineStr">
        <is>
          <t>(2,2,1,1,1,3); Energy loss in the system</t>
        </is>
      </c>
    </row>
    <row r="8639" s="29">
      <c r="A8639" t="inlineStr">
        <is>
          <t>Heat, waste</t>
        </is>
      </c>
      <c r="B8639" t="n">
        <v>0.25027</v>
      </c>
      <c r="D8639" t="inlineStr">
        <is>
          <t>megajoule</t>
        </is>
      </c>
      <c r="E8639" t="inlineStr">
        <is>
          <t>air</t>
        </is>
      </c>
      <c r="F8639" t="inlineStr">
        <is>
          <t>biosphere</t>
        </is>
      </c>
      <c r="G8639" t="n">
        <v>2</v>
      </c>
      <c r="H8639" t="n">
        <v>-1.385214943900327</v>
      </c>
      <c r="I8639" t="n">
        <v>0.02439508208471609</v>
      </c>
      <c r="J8639" t="inlineStr">
        <is>
          <t>(1,na,na,na,na,na); Calculation</t>
        </is>
      </c>
    </row>
    <row r="8640" s="29">
      <c r="A8640" t="inlineStr">
        <is>
          <t>electricity production, photovoltaic</t>
        </is>
      </c>
      <c r="B8640" t="n">
        <v>1</v>
      </c>
      <c r="C8640" t="inlineStr">
        <is>
          <t>KG</t>
        </is>
      </c>
      <c r="D8640" t="inlineStr">
        <is>
          <t>kilowatt hour</t>
        </is>
      </c>
      <c r="E8640" t="inlineStr">
        <is>
          <t>photovoltaic::power plants</t>
        </is>
      </c>
      <c r="F8640" t="inlineStr">
        <is>
          <t>production</t>
        </is>
      </c>
      <c r="G8640" t="n">
        <v>0</v>
      </c>
      <c r="H8640" t="n">
        <v>1</v>
      </c>
      <c r="L8640" t="inlineStr">
        <is>
          <t>electricity, low voltage</t>
        </is>
      </c>
      <c r="M8640">
        <f>VLOOKUP(C8640,'extension - production vol'!$B$6:$D$235,3,0)</f>
        <v>0</v>
      </c>
    </row>
    <row r="8641" ht="16" customHeight="1" s="29">
      <c r="A8641" t="inlineStr">
        <is>
          <t>photovoltaic flat-roof installation, 156 kWp, multi-Si, on roof</t>
        </is>
      </c>
      <c r="B8641" s="30">
        <f>P8641*V8641</f>
        <v>1.5294507708376639E-8</v>
      </c>
      <c r="C8641" t="inlineStr">
        <is>
          <t>CH</t>
        </is>
      </c>
      <c r="D8641" t="inlineStr">
        <is>
          <t>unit</t>
        </is>
      </c>
      <c r="F8641" t="inlineStr">
        <is>
          <t>technosphere</t>
        </is>
      </c>
      <c r="G8641" t="n">
        <v>2</v>
      </c>
      <c r="H8641" t="n">
        <v>-18.46800298604678</v>
      </c>
      <c r="I8641" t="n">
        <v>0.09798894162072011</v>
      </c>
      <c r="J8641" t="inlineStr">
        <is>
          <t>(2,2,1,1,1,3); Calculation with average annual yield and share of technologies. Lifetime: 30a.</t>
        </is>
      </c>
      <c r="L8641" t="inlineStr">
        <is>
          <t>photovoltaic flat-roof installation, 156 kWp, multi-Si, on roof</t>
        </is>
      </c>
      <c r="N8641" t="inlineStr">
        <is>
          <t>all</t>
        </is>
      </c>
      <c r="O8641" t="n">
        <v>1</v>
      </c>
      <c r="P8641" s="30">
        <f>INDEX(parameters!$D$41:$AG$178,MATCH('PV (extension)'!B8630,parameters!$C$41:$C$178,0),MATCH('PV (extension)'!A8641,parameters!$D$5:$AG$5,0))/O8641</f>
        <v>0.10096416269840058</v>
      </c>
      <c r="Q8641" s="3" t="inlineStr">
        <is>
          <t>roof-top</t>
        </is>
      </c>
      <c r="R8641">
        <f>INDEX(parameters!$C$196:$EJ$198,MATCH('PV (extension)'!Q8641,parameters!$B$196:$B$198,0),MATCH('PV (extension)'!B8630,parameters!$C$195:$EJ$195,0))</f>
        <v>1410.5415780270055</v>
      </c>
      <c r="S8641" t="n">
        <v>156</v>
      </c>
      <c r="T8641" t="n">
        <v>30</v>
      </c>
      <c r="U8641">
        <f>T8641*S8641*R8641</f>
        <v>6601334.5851663854</v>
      </c>
      <c r="V8641">
        <f>1/U8641</f>
        <v>1.5148451984952604E-7</v>
      </c>
    </row>
    <row r="8642" ht="16" customHeight="1" s="29">
      <c r="A8642" t="inlineStr">
        <is>
          <t>photovoltaic flat-roof installation, 156 kWp, single-Si, on roof</t>
        </is>
      </c>
      <c r="B8642" s="30">
        <f>P8642*V8642</f>
        <v>7.9892964950298504E-9</v>
      </c>
      <c r="C8642" t="inlineStr">
        <is>
          <t>CH</t>
        </is>
      </c>
      <c r="D8642" t="inlineStr">
        <is>
          <t>unit</t>
        </is>
      </c>
      <c r="F8642" t="inlineStr">
        <is>
          <t>technosphere</t>
        </is>
      </c>
      <c r="G8642" t="n">
        <v>2</v>
      </c>
      <c r="H8642" t="n">
        <v>-19.10362020104489</v>
      </c>
      <c r="I8642" t="n">
        <v>0.09798894162072011</v>
      </c>
      <c r="J8642" t="inlineStr">
        <is>
          <t>(2,2,1,1,1,3); Calculation with average annual yield and share of technologies. Lifetime: 30a.</t>
        </is>
      </c>
      <c r="L8642" t="inlineStr">
        <is>
          <t>photovoltaic flat-roof installation, 156 kWp, single-Si, on roof</t>
        </is>
      </c>
      <c r="N8642" t="inlineStr">
        <is>
          <t>all</t>
        </is>
      </c>
      <c r="O8642" t="n">
        <v>1</v>
      </c>
      <c r="P8642" s="30">
        <f>INDEX(parameters!$D$41:$AG$178,MATCH('PV (extension)'!B8630,parameters!$C$41:$C$178,0),MATCH('PV (extension)'!A8642,parameters!$D$5:$AG$5,0))/O8642</f>
        <v>5.2740019263789135E-2</v>
      </c>
      <c r="Q8642" s="3" t="inlineStr">
        <is>
          <t>roof-top</t>
        </is>
      </c>
      <c r="R8642">
        <f>INDEX(parameters!$C$196:$EJ$198,MATCH('PV (extension)'!Q8642,parameters!$B$196:$B$198,0),MATCH('PV (extension)'!B8630,parameters!$C$195:$EJ$195,0))</f>
        <v>1410.5415780270055</v>
      </c>
      <c r="S8642" t="n">
        <v>156</v>
      </c>
      <c r="T8642" t="n">
        <v>30</v>
      </c>
      <c r="U8642">
        <f>T8642*S8642*R8642</f>
        <v>6601334.5851663854</v>
      </c>
      <c r="V8642">
        <f>1/U8642</f>
        <v>1.5148451984952604E-7</v>
      </c>
    </row>
    <row r="8643" ht="16" customHeight="1" s="29">
      <c r="A8643" t="inlineStr">
        <is>
          <t>photovoltaic slanted-roof installation, 3 kWp, CIS, laminated, integrated, on roof</t>
        </is>
      </c>
      <c r="B8643" s="30">
        <f>P8643*V8643</f>
        <v>7.1653033422499669E-9</v>
      </c>
      <c r="C8643" t="inlineStr">
        <is>
          <t>CH</t>
        </is>
      </c>
      <c r="D8643" t="inlineStr">
        <is>
          <t>unit</t>
        </is>
      </c>
      <c r="F8643" t="inlineStr">
        <is>
          <t>technosphere</t>
        </is>
      </c>
      <c r="G8643" t="n">
        <v>2</v>
      </c>
      <c r="H8643" t="n">
        <v>-19.69743931800395</v>
      </c>
      <c r="I8643" t="n">
        <v>0.09798894162072011</v>
      </c>
      <c r="J8643" t="inlineStr">
        <is>
          <t>(2,2,1,1,1,3); Calculation with average annual yield and share of technologies. Lifetime: 30a.</t>
        </is>
      </c>
      <c r="L8643" t="inlineStr">
        <is>
          <t>photovoltaic slanted-roof installation, 3 kWp, CIS, laminated, integrated, on roof</t>
        </is>
      </c>
      <c r="N8643" t="inlineStr">
        <is>
          <t>all</t>
        </is>
      </c>
      <c r="O8643" t="n">
        <v>1</v>
      </c>
      <c r="P8643" s="30">
        <f>INDEX(parameters!$D$41:$AG$178,MATCH('PV (extension)'!B8630,parameters!$C$41:$C$178,0),MATCH('PV (extension)'!A8643,parameters!$D$5:$AG$5,0))/O8643</f>
        <v>9.0962624550774995E-4</v>
      </c>
      <c r="Q8643" s="3" t="inlineStr">
        <is>
          <t>roof-top</t>
        </is>
      </c>
      <c r="R8643">
        <f>INDEX(parameters!$C$196:$EJ$198,MATCH('PV (extension)'!Q8643,parameters!$B$196:$B$198,0),MATCH('PV (extension)'!B8630,parameters!$C$195:$EJ$195,0))</f>
        <v>1410.5415780270055</v>
      </c>
      <c r="S8643" t="n">
        <v>3</v>
      </c>
      <c r="T8643" t="n">
        <v>30</v>
      </c>
      <c r="U8643">
        <f>T8643*S8643*R8643</f>
        <v>126948.7420224305</v>
      </c>
      <c r="V8643">
        <f>1/U8643</f>
        <v>7.877195032175354E-6</v>
      </c>
    </row>
    <row r="8644" ht="16" customHeight="1" s="29">
      <c r="A8644" t="inlineStr">
        <is>
          <t>photovoltaic slanted-roof installation, 3 kWp, CdTe, panel, mounted, on roof</t>
        </is>
      </c>
      <c r="B8644" s="30">
        <f>P8644*V8644</f>
        <v>4.67343020542414E-8</v>
      </c>
      <c r="C8644" t="inlineStr">
        <is>
          <t>CH</t>
        </is>
      </c>
      <c r="D8644" t="inlineStr">
        <is>
          <t>unit</t>
        </is>
      </c>
      <c r="F8644" t="inlineStr">
        <is>
          <t>technosphere</t>
        </is>
      </c>
      <c r="G8644" t="n">
        <v>2</v>
      </c>
      <c r="H8644" t="n">
        <v>-16.69297991102503</v>
      </c>
      <c r="I8644" t="n">
        <v>0.09798894162072011</v>
      </c>
      <c r="J8644" t="inlineStr">
        <is>
          <t>(2,2,1,1,1,3); Calculation with average annual yield and share of technologies. Lifetime: 30a.</t>
        </is>
      </c>
      <c r="L8644" t="inlineStr">
        <is>
          <t>photovoltaic slanted-roof installation, 3 kWp, CdTe, panel, mounted, on roof</t>
        </is>
      </c>
      <c r="N8644" t="inlineStr">
        <is>
          <t>all</t>
        </is>
      </c>
      <c r="O8644" t="n">
        <v>1</v>
      </c>
      <c r="P8644" s="30">
        <f>INDEX(parameters!$D$41:$AG$178,MATCH('PV (extension)'!B8630,parameters!$C$41:$C$178,0),MATCH('PV (extension)'!A8644,parameters!$D$5:$AG$5,0))/O8644</f>
        <v>5.9328608550822341E-3</v>
      </c>
      <c r="Q8644" s="3" t="inlineStr">
        <is>
          <t>roof-top</t>
        </is>
      </c>
      <c r="R8644">
        <f>INDEX(parameters!$C$196:$EJ$198,MATCH('PV (extension)'!Q8644,parameters!$B$196:$B$198,0),MATCH('PV (extension)'!B8630,parameters!$C$195:$EJ$195,0))</f>
        <v>1410.5415780270055</v>
      </c>
      <c r="S8644" t="n">
        <v>3</v>
      </c>
      <c r="T8644" t="n">
        <v>30</v>
      </c>
      <c r="U8644">
        <f>T8644*S8644*R8644</f>
        <v>126948.7420224305</v>
      </c>
      <c r="V8644">
        <f>1/U8644</f>
        <v>7.877195032175354E-6</v>
      </c>
    </row>
    <row r="8645" ht="16" customHeight="1" s="29">
      <c r="A8645" t="inlineStr">
        <is>
          <t>photovoltaic slanted-roof installation, 3 kWp, micro-Si, laminated, integrated, on roof</t>
        </is>
      </c>
      <c r="B8645" s="30">
        <f>P8645*V8645</f>
        <v>7.2414740207248316E-10</v>
      </c>
      <c r="C8645" t="inlineStr">
        <is>
          <t>RER</t>
        </is>
      </c>
      <c r="D8645" t="inlineStr">
        <is>
          <t>unit</t>
        </is>
      </c>
      <c r="F8645" t="inlineStr">
        <is>
          <t>technosphere</t>
        </is>
      </c>
      <c r="G8645" t="n">
        <v>2</v>
      </c>
      <c r="H8645" t="n">
        <v>-21.54326959350907</v>
      </c>
      <c r="I8645" t="n">
        <v>0.09798894162072011</v>
      </c>
      <c r="J8645" t="inlineStr">
        <is>
          <t>(2,2,1,1,1,3); Calculation with average annual yield and share of technologies. Lifetime: 30a.</t>
        </is>
      </c>
      <c r="L8645" t="inlineStr">
        <is>
          <t>photovoltaic slanted-roof installation, 3 kWp, micro-Si, laminated, integrated, on roof</t>
        </is>
      </c>
      <c r="N8645" t="inlineStr">
        <is>
          <t>all</t>
        </is>
      </c>
      <c r="O8645" t="n">
        <v>1</v>
      </c>
      <c r="P8645" s="30">
        <f>INDEX(parameters!$D$41:$AG$178,MATCH('PV (extension)'!B8630,parameters!$C$41:$C$178,0),MATCH('PV (extension)'!A8645,parameters!$D$5:$AG$5,0))/O8645</f>
        <v>9.1929601731912907E-5</v>
      </c>
      <c r="Q8645" s="3" t="inlineStr">
        <is>
          <t>roof-top</t>
        </is>
      </c>
      <c r="R8645">
        <f>INDEX(parameters!$C$196:$EJ$198,MATCH('PV (extension)'!Q8645,parameters!$B$196:$B$198,0),MATCH('PV (extension)'!B8630,parameters!$C$195:$EJ$195,0))</f>
        <v>1410.5415780270055</v>
      </c>
      <c r="S8645" t="n">
        <v>3</v>
      </c>
      <c r="T8645" t="n">
        <v>30</v>
      </c>
      <c r="U8645">
        <f>T8645*S8645*R8645</f>
        <v>126948.7420224305</v>
      </c>
      <c r="V8645">
        <f>1/U8645</f>
        <v>7.877195032175354E-6</v>
      </c>
    </row>
    <row r="8646" ht="16" customHeight="1" s="29">
      <c r="A8646" t="inlineStr">
        <is>
          <t>photovoltaic slanted-roof installation, 3 kWp, micro-Si, panel, mounted, on roof</t>
        </is>
      </c>
      <c r="B8646" s="30">
        <f>P8646*V8646</f>
        <v>1.2589176885439649E-8</v>
      </c>
      <c r="C8646" t="inlineStr">
        <is>
          <t>RER</t>
        </is>
      </c>
      <c r="D8646" t="inlineStr">
        <is>
          <t>unit</t>
        </is>
      </c>
      <c r="F8646" t="inlineStr">
        <is>
          <t>technosphere</t>
        </is>
      </c>
      <c r="G8646" t="n">
        <v>2</v>
      </c>
      <c r="H8646" t="n">
        <v>-18.72987249989203</v>
      </c>
      <c r="I8646" t="n">
        <v>0.09798894162072011</v>
      </c>
      <c r="J8646" t="inlineStr">
        <is>
          <t>(2,2,1,1,1,3); Calculation with average annual yield and share of technologies. Lifetime: 30a.</t>
        </is>
      </c>
      <c r="L8646" t="inlineStr">
        <is>
          <t>photovoltaic slanted-roof installation, 3 kWp, micro-Si, panel, mounted, on roof</t>
        </is>
      </c>
      <c r="N8646" t="inlineStr">
        <is>
          <t>all</t>
        </is>
      </c>
      <c r="O8646" t="n">
        <v>1</v>
      </c>
      <c r="P8646" s="30">
        <f>INDEX(parameters!$D$41:$AG$178,MATCH('PV (extension)'!B8630,parameters!$C$41:$C$178,0),MATCH('PV (extension)'!A8646,parameters!$D$5:$AG$5,0))/O8646</f>
        <v>1.5981801687044229E-3</v>
      </c>
      <c r="Q8646" s="3" t="inlineStr">
        <is>
          <t>roof-top</t>
        </is>
      </c>
      <c r="R8646">
        <f>INDEX(parameters!$C$196:$EJ$198,MATCH('PV (extension)'!Q8646,parameters!$B$196:$B$198,0),MATCH('PV (extension)'!B8630,parameters!$C$195:$EJ$195,0))</f>
        <v>1410.5415780270055</v>
      </c>
      <c r="S8646" t="n">
        <v>3</v>
      </c>
      <c r="T8646" t="n">
        <v>30</v>
      </c>
      <c r="U8646">
        <f>T8646*S8646*R8646</f>
        <v>126948.7420224305</v>
      </c>
      <c r="V8646">
        <f>1/U8646</f>
        <v>7.877195032175354E-6</v>
      </c>
    </row>
    <row r="8647" s="29">
      <c r="A8647" t="inlineStr">
        <is>
          <t>photovoltaic open ground installation, 570 kWp, CIS, on open ground</t>
        </is>
      </c>
      <c r="B8647" s="30">
        <f>P8647*V8647</f>
        <v>3.9377412285335676E-10</v>
      </c>
      <c r="C8647" t="inlineStr">
        <is>
          <t>RER</t>
        </is>
      </c>
      <c r="D8647" t="inlineStr">
        <is>
          <t>unit</t>
        </is>
      </c>
      <c r="F8647" t="inlineStr">
        <is>
          <t>technosphere</t>
        </is>
      </c>
      <c r="G8647" t="n">
        <v>2</v>
      </c>
      <c r="H8647" t="n">
        <v>-21.66656811806742</v>
      </c>
      <c r="I8647" t="n">
        <v>0.09798894162072011</v>
      </c>
      <c r="J8647" t="inlineStr">
        <is>
          <t>(2,2,1,1,1,3); Calculation with average annual yield and share of technologies. Lifetime: 30a.</t>
        </is>
      </c>
      <c r="L8647" t="inlineStr">
        <is>
          <t>photovoltaic open ground installation, 570 kWp, CIS, on open ground</t>
        </is>
      </c>
      <c r="N8647" t="inlineStr">
        <is>
          <t>all</t>
        </is>
      </c>
      <c r="O8647" t="n">
        <v>1</v>
      </c>
      <c r="P8647" s="30">
        <f>INDEX(parameters!$D$41:$AG$178,MATCH('PV (extension)'!B8630,parameters!$C$41:$C$178,0),MATCH('PV (extension)'!A8647,parameters!$D$5:$AG$5,0))/O8647</f>
        <v>1.0104185757523119E-2</v>
      </c>
      <c r="Q8647" t="inlineStr">
        <is>
          <t>central</t>
        </is>
      </c>
      <c r="R8647">
        <f>INDEX(parameters!$C$196:$EJ$198,MATCH('PV (extension)'!Q8647,parameters!$B$196:$B$198,0),MATCH('PV (extension)'!B8630,parameters!$C$195:$EJ$195,0))</f>
        <v>1500.57614683724</v>
      </c>
      <c r="S8647" t="n">
        <v>570</v>
      </c>
      <c r="T8647" t="n">
        <v>30</v>
      </c>
      <c r="U8647">
        <f>T8647*S8647*R8647</f>
        <v>25659852.110916805</v>
      </c>
      <c r="V8647">
        <f>1/U8647</f>
        <v>3.8971385948657008E-8</v>
      </c>
    </row>
    <row r="8648" s="29">
      <c r="A8648" t="inlineStr">
        <is>
          <t>photovoltaic open ground installation, 570 kWp, CdTe, on open ground</t>
        </is>
      </c>
      <c r="B8648" s="30">
        <f>P8648*V8648</f>
        <v>2.8926343523343946E-9</v>
      </c>
      <c r="C8648" t="inlineStr">
        <is>
          <t>RER</t>
        </is>
      </c>
      <c r="D8648" t="inlineStr">
        <is>
          <t>unit</t>
        </is>
      </c>
      <c r="F8648" t="inlineStr">
        <is>
          <t>technosphere</t>
        </is>
      </c>
      <c r="G8648" t="n">
        <v>2</v>
      </c>
      <c r="H8648" t="n">
        <v>-21.47552628199886</v>
      </c>
      <c r="I8648" t="n">
        <v>0.09798894162072011</v>
      </c>
      <c r="J8648" t="inlineStr">
        <is>
          <t>(2,2,1,1,1,3); Calculation with average annual yield and share of technologies. Lifetime: 30a.</t>
        </is>
      </c>
      <c r="L8648" t="inlineStr">
        <is>
          <t>photovoltaic open ground installation, 570 kWp, CdTe, on open ground</t>
        </is>
      </c>
      <c r="N8648" t="inlineStr">
        <is>
          <t>all</t>
        </is>
      </c>
      <c r="O8648" t="n">
        <v>1</v>
      </c>
      <c r="P8648" s="30">
        <f>INDEX(parameters!$D$41:$AG$178,MATCH('PV (extension)'!B8630,parameters!$C$41:$C$178,0),MATCH('PV (extension)'!A8648,parameters!$D$5:$AG$5,0))/O8648</f>
        <v>7.4224569691858172E-2</v>
      </c>
      <c r="Q8648" t="inlineStr">
        <is>
          <t>central</t>
        </is>
      </c>
      <c r="R8648">
        <f>INDEX(parameters!$C$196:$EJ$198,MATCH('PV (extension)'!Q8648,parameters!$B$196:$B$198,0),MATCH('PV (extension)'!B8630,parameters!$C$195:$EJ$195,0))</f>
        <v>1500.57614683724</v>
      </c>
      <c r="S8648" t="n">
        <v>570</v>
      </c>
      <c r="T8648" t="n">
        <v>30</v>
      </c>
      <c r="U8648">
        <f>T8648*S8648*R8648</f>
        <v>25659852.110916805</v>
      </c>
      <c r="V8648">
        <f>1/U8648</f>
        <v>3.8971385948657008E-8</v>
      </c>
    </row>
    <row r="8649" s="29">
      <c r="A8649" t="inlineStr">
        <is>
          <t>photovoltaic open ground installation, 570 kWp, micro-Si, on open ground</t>
        </is>
      </c>
      <c r="B8649" s="30">
        <f>P8649*V8649</f>
        <v>3.0659871474636918E-11</v>
      </c>
      <c r="C8649" t="inlineStr">
        <is>
          <t>RER</t>
        </is>
      </c>
      <c r="D8649" t="inlineStr">
        <is>
          <t>unit</t>
        </is>
      </c>
      <c r="F8649" t="inlineStr">
        <is>
          <t>technosphere</t>
        </is>
      </c>
      <c r="G8649" t="n">
        <v>2</v>
      </c>
      <c r="H8649" t="n">
        <v>-23.51240679473371</v>
      </c>
      <c r="I8649" t="n">
        <v>0.09798894162072011</v>
      </c>
      <c r="J8649" t="inlineStr">
        <is>
          <t>(2,2,1,1,1,3); Calculation with average annual yield and share of technologies. Lifetime: 30a.</t>
        </is>
      </c>
      <c r="L8649" t="inlineStr">
        <is>
          <t>photovoltaic open ground installation, 570 kWp, micro-Si, on open ground</t>
        </is>
      </c>
      <c r="N8649" t="inlineStr">
        <is>
          <t>all</t>
        </is>
      </c>
      <c r="O8649" t="n">
        <v>1</v>
      </c>
      <c r="P8649" s="30">
        <f>INDEX(parameters!$D$41:$AG$178,MATCH('PV (extension)'!B8630,parameters!$C$41:$C$178,0),MATCH('PV (extension)'!A8649,parameters!$D$5:$AG$5,0))/O8649</f>
        <v>7.867277677789E-4</v>
      </c>
      <c r="Q8649" t="inlineStr">
        <is>
          <t>central</t>
        </is>
      </c>
      <c r="R8649">
        <f>INDEX(parameters!$C$196:$EJ$198,MATCH('PV (extension)'!Q8649,parameters!$B$196:$B$198,0),MATCH('PV (extension)'!B8630,parameters!$C$195:$EJ$195,0))</f>
        <v>1500.57614683724</v>
      </c>
      <c r="S8649" t="n">
        <v>570</v>
      </c>
      <c r="T8649" t="n">
        <v>30</v>
      </c>
      <c r="U8649">
        <f>T8649*S8649*R8649</f>
        <v>25659852.110916805</v>
      </c>
      <c r="V8649">
        <f>1/U8649</f>
        <v>3.8971385948657008E-8</v>
      </c>
    </row>
    <row r="8650" s="29">
      <c r="A8650" t="inlineStr">
        <is>
          <t>photovoltaic open ground installation, 570 kWp, multi-Si, on open ground</t>
        </is>
      </c>
      <c r="B8650" s="30">
        <f>P8650*V8650</f>
        <v>1.0260301580448884E-8</v>
      </c>
      <c r="C8650" t="inlineStr">
        <is>
          <t>RER</t>
        </is>
      </c>
      <c r="D8650" t="inlineStr">
        <is>
          <t>unit</t>
        </is>
      </c>
      <c r="F8650" t="inlineStr">
        <is>
          <t>technosphere</t>
        </is>
      </c>
      <c r="G8650" t="n">
        <v>2</v>
      </c>
      <c r="H8650" t="n">
        <v>-18.20082258362968</v>
      </c>
      <c r="I8650" t="n">
        <v>0.09798894162072011</v>
      </c>
      <c r="J8650" t="inlineStr">
        <is>
          <t>(2,2,1,1,1,3); Calculation with average annual yield and share of technologies. Lifetime: 30a.</t>
        </is>
      </c>
      <c r="L8650" t="inlineStr">
        <is>
          <t>photovoltaic open ground installation, 570 kWp, multi-Si, on open ground</t>
        </is>
      </c>
      <c r="N8650" t="inlineStr">
        <is>
          <t>all</t>
        </is>
      </c>
      <c r="O8650" t="n">
        <v>1</v>
      </c>
      <c r="P8650" s="30">
        <f>INDEX(parameters!$D$41:$AG$178,MATCH('PV (extension)'!B8630,parameters!$C$41:$C$178,0),MATCH('PV (extension)'!A8650,parameters!$D$5:$AG$5,0))/O8650</f>
        <v>0.2632778211677243</v>
      </c>
      <c r="Q8650" t="inlineStr">
        <is>
          <t>central</t>
        </is>
      </c>
      <c r="R8650">
        <f>INDEX(parameters!$C$196:$EJ$198,MATCH('PV (extension)'!Q8650,parameters!$B$196:$B$198,0),MATCH('PV (extension)'!B8630,parameters!$C$195:$EJ$195,0))</f>
        <v>1500.57614683724</v>
      </c>
      <c r="S8650" t="n">
        <v>570</v>
      </c>
      <c r="T8650" t="n">
        <v>30</v>
      </c>
      <c r="U8650">
        <f>T8650*S8650*R8650</f>
        <v>25659852.110916805</v>
      </c>
      <c r="V8650">
        <f>1/U8650</f>
        <v>3.8971385948657008E-8</v>
      </c>
    </row>
    <row r="8651" s="29">
      <c r="A8651" t="inlineStr">
        <is>
          <t>photovoltaic open ground installation, 570 kWp, single-Si, on open ground</t>
        </is>
      </c>
      <c r="B8651" s="30">
        <f>P8651*V8651</f>
        <v>5.4425056902520255E-9</v>
      </c>
      <c r="C8651" t="inlineStr">
        <is>
          <t>RER</t>
        </is>
      </c>
      <c r="D8651" t="inlineStr">
        <is>
          <t>unit</t>
        </is>
      </c>
      <c r="F8651" t="inlineStr">
        <is>
          <t>technosphere</t>
        </is>
      </c>
      <c r="G8651" t="n">
        <v>2</v>
      </c>
      <c r="H8651" t="n">
        <v>-18.8364689523836</v>
      </c>
      <c r="I8651" t="n">
        <v>0.09798894162072011</v>
      </c>
      <c r="J8651" t="inlineStr">
        <is>
          <t>(2,2,1,1,1,3); Calculation with average annual yield and share of technologies. Lifetime: 30a.</t>
        </is>
      </c>
      <c r="L8651" t="inlineStr">
        <is>
          <t>photovoltaic open ground installation, 570 kWp, single-Si, on open ground</t>
        </is>
      </c>
      <c r="N8651" t="inlineStr">
        <is>
          <t>all</t>
        </is>
      </c>
      <c r="O8651" t="n">
        <v>1</v>
      </c>
      <c r="P8651" s="30">
        <f>INDEX(parameters!$D$41:$AG$178,MATCH('PV (extension)'!B8630,parameters!$C$41:$C$178,0),MATCH('PV (extension)'!A8651,parameters!$D$5:$AG$5,0))/O8651</f>
        <v>0.13965389112469015</v>
      </c>
      <c r="Q8651" t="inlineStr">
        <is>
          <t>central</t>
        </is>
      </c>
      <c r="R8651">
        <f>INDEX(parameters!$C$196:$EJ$198,MATCH('PV (extension)'!Q8651,parameters!$B$196:$B$198,0),MATCH('PV (extension)'!B8630,parameters!$C$195:$EJ$195,0))</f>
        <v>1500.57614683724</v>
      </c>
      <c r="S8651" t="n">
        <v>570</v>
      </c>
      <c r="T8651" t="n">
        <v>30</v>
      </c>
      <c r="U8651">
        <f>T8651*S8651*R8651</f>
        <v>25659852.110916805</v>
      </c>
      <c r="V8651">
        <f>1/U8651</f>
        <v>3.8971385948657008E-8</v>
      </c>
    </row>
    <row r="8652" ht="16" customHeight="1" s="29">
      <c r="A8652" t="inlineStr">
        <is>
          <t>photovoltaic slanted-roof installation, 93 kWp, multi-Si, laminated, integrated, on roof</t>
        </is>
      </c>
      <c r="B8652" s="30">
        <f>P8652*V8652</f>
        <v>1.6794839210603343E-9</v>
      </c>
      <c r="C8652" t="inlineStr">
        <is>
          <t>CH</t>
        </is>
      </c>
      <c r="D8652" t="inlineStr">
        <is>
          <t>unit</t>
        </is>
      </c>
      <c r="F8652" t="inlineStr">
        <is>
          <t>technosphere</t>
        </is>
      </c>
      <c r="G8652" t="n">
        <v>2</v>
      </c>
      <c r="H8652" t="n">
        <v>-20.65878981776205</v>
      </c>
      <c r="I8652" t="n">
        <v>0.09798894162072011</v>
      </c>
      <c r="J8652" t="inlineStr">
        <is>
          <t>(2,2,1,1,1,3); Calculation with average annual yield and share of technologies. Lifetime: 30a.</t>
        </is>
      </c>
      <c r="L8652" t="inlineStr">
        <is>
          <t>photovoltaic slanted-roof installation, 93 kWp, multi-Si, laminated, integrated, on roof</t>
        </is>
      </c>
      <c r="N8652" t="inlineStr">
        <is>
          <t>all</t>
        </is>
      </c>
      <c r="O8652" t="n">
        <v>1</v>
      </c>
      <c r="P8652" s="30">
        <f>INDEX(parameters!$D$41:$AG$178,MATCH('PV (extension)'!B8630,parameters!$C$41:$C$178,0),MATCH('PV (extension)'!A8652,parameters!$D$5:$AG$5,0))/O8652</f>
        <v>6.6094595017907607E-3</v>
      </c>
      <c r="Q8652" s="3" t="inlineStr">
        <is>
          <t>roof-top</t>
        </is>
      </c>
      <c r="R8652">
        <f>INDEX(parameters!$C$196:$EJ$198,MATCH('PV (extension)'!Q8652,parameters!$B$196:$B$198,0),MATCH('PV (extension)'!B8630,parameters!$C$195:$EJ$195,0))</f>
        <v>1410.5415780270055</v>
      </c>
      <c r="S8652" t="n">
        <v>93</v>
      </c>
      <c r="T8652" t="n">
        <v>30</v>
      </c>
      <c r="U8652">
        <f>T8652*S8652*R8652</f>
        <v>3935411.0026953453</v>
      </c>
      <c r="V8652">
        <f>1/U8652</f>
        <v>2.5410306555404365E-7</v>
      </c>
    </row>
    <row r="8653" ht="16" customHeight="1" s="29">
      <c r="A8653" t="inlineStr">
        <is>
          <t>photovoltaic slanted-roof installation, 93 kWp, multi-Si, panel, mounted, on roof</t>
        </is>
      </c>
      <c r="B8653" s="30">
        <f>P8653*V8653</f>
        <v>2.8478090230276218E-8</v>
      </c>
      <c r="C8653" t="inlineStr">
        <is>
          <t>CH</t>
        </is>
      </c>
      <c r="D8653" t="inlineStr">
        <is>
          <t>unit</t>
        </is>
      </c>
      <c r="F8653" t="inlineStr">
        <is>
          <t>technosphere</t>
        </is>
      </c>
      <c r="G8653" t="n">
        <v>2</v>
      </c>
      <c r="H8653" t="n">
        <v>-17.84536035000586</v>
      </c>
      <c r="I8653" t="n">
        <v>0.09798894162072011</v>
      </c>
      <c r="J8653" t="inlineStr">
        <is>
          <t>(2,2,1,1,1,3); Calculation with average annual yield and share of technologies. Lifetime: 30a.</t>
        </is>
      </c>
      <c r="L8653" t="inlineStr">
        <is>
          <t>photovoltaic slanted-roof installation, 93 kWp, multi-Si, panel, mounted, on roof</t>
        </is>
      </c>
      <c r="N8653" t="inlineStr">
        <is>
          <t>all</t>
        </is>
      </c>
      <c r="O8653" t="n">
        <v>1</v>
      </c>
      <c r="P8653" s="30">
        <f>INDEX(parameters!$D$41:$AG$178,MATCH('PV (extension)'!B8630,parameters!$C$41:$C$178,0),MATCH('PV (extension)'!A8653,parameters!$D$5:$AG$5,0))/O8653</f>
        <v>0.11207298962797985</v>
      </c>
      <c r="Q8653" s="3" t="inlineStr">
        <is>
          <t>roof-top</t>
        </is>
      </c>
      <c r="R8653">
        <f>INDEX(parameters!$C$196:$EJ$198,MATCH('PV (extension)'!Q8653,parameters!$B$196:$B$198,0),MATCH('PV (extension)'!B8630,parameters!$C$195:$EJ$195,0))</f>
        <v>1410.5415780270055</v>
      </c>
      <c r="S8653" t="n">
        <v>93</v>
      </c>
      <c r="T8653" t="n">
        <v>30</v>
      </c>
      <c r="U8653">
        <f>T8653*S8653*R8653</f>
        <v>3935411.0026953453</v>
      </c>
      <c r="V8653">
        <f>1/U8653</f>
        <v>2.5410306555404365E-7</v>
      </c>
    </row>
    <row r="8654" ht="16" customHeight="1" s="29">
      <c r="A8654" t="inlineStr">
        <is>
          <t>photovoltaic slanted-roof installation, 93 kWp, single-Si, laminated, integrated, on roof</t>
        </is>
      </c>
      <c r="B8654" s="30">
        <f>P8654*V8654</f>
        <v>8.8784795728796966E-10</v>
      </c>
      <c r="C8654" t="inlineStr">
        <is>
          <t>CH</t>
        </is>
      </c>
      <c r="D8654" t="inlineStr">
        <is>
          <t>unit</t>
        </is>
      </c>
      <c r="F8654" t="inlineStr">
        <is>
          <t>technosphere</t>
        </is>
      </c>
      <c r="G8654" t="n">
        <v>2</v>
      </c>
      <c r="H8654" t="n">
        <v>-21.2944254997521</v>
      </c>
      <c r="I8654" t="n">
        <v>0.09798894162072011</v>
      </c>
      <c r="J8654" t="inlineStr">
        <is>
          <t>(2,2,1,1,1,3); Calculation with average annual yield and share of technologies. Lifetime: 30a.</t>
        </is>
      </c>
      <c r="L8654" t="inlineStr">
        <is>
          <t>photovoltaic slanted-roof installation, 93 kWp, single-Si, laminated, integrated, on roof</t>
        </is>
      </c>
      <c r="N8654" t="inlineStr">
        <is>
          <t>all</t>
        </is>
      </c>
      <c r="O8654" t="n">
        <v>1</v>
      </c>
      <c r="P8654" s="30">
        <f>INDEX(parameters!$D$41:$AG$178,MATCH('PV (extension)'!B8630,parameters!$C$41:$C$178,0),MATCH('PV (extension)'!A8654,parameters!$D$5:$AG$5,0))/O8654</f>
        <v>3.4940466198316628E-3</v>
      </c>
      <c r="Q8654" s="3" t="inlineStr">
        <is>
          <t>roof-top</t>
        </is>
      </c>
      <c r="R8654">
        <f>INDEX(parameters!$C$196:$EJ$198,MATCH('PV (extension)'!Q8654,parameters!$B$196:$B$198,0),MATCH('PV (extension)'!B8630,parameters!$C$195:$EJ$195,0))</f>
        <v>1410.5415780270055</v>
      </c>
      <c r="S8654" t="n">
        <v>93</v>
      </c>
      <c r="T8654" t="n">
        <v>30</v>
      </c>
      <c r="U8654">
        <f>T8654*S8654*R8654</f>
        <v>3935411.0026953453</v>
      </c>
      <c r="V8654">
        <f>1/U8654</f>
        <v>2.5410306555404365E-7</v>
      </c>
    </row>
    <row r="8655" ht="16" customHeight="1" s="29">
      <c r="A8655" t="inlineStr">
        <is>
          <t>photovoltaic slanted-roof installation, 93 kWp, single-Si, panel, mounted, on roof</t>
        </is>
      </c>
      <c r="B8655" s="30">
        <f>P8655*V8655</f>
        <v>1.4917123089693821E-8</v>
      </c>
      <c r="C8655" t="inlineStr">
        <is>
          <t>CH</t>
        </is>
      </c>
      <c r="D8655" t="inlineStr">
        <is>
          <t>unit</t>
        </is>
      </c>
      <c r="F8655" t="inlineStr">
        <is>
          <t>technosphere</t>
        </is>
      </c>
      <c r="G8655" t="n">
        <v>2</v>
      </c>
      <c r="H8655" t="n">
        <v>-18.48100416113547</v>
      </c>
      <c r="I8655" t="n">
        <v>0.09798894162072011</v>
      </c>
      <c r="J8655" t="inlineStr">
        <is>
          <t>(2,2,1,1,1,3); Calculation with average annual yield and share of technologies. Lifetime: 30a.</t>
        </is>
      </c>
      <c r="L8655" t="inlineStr">
        <is>
          <t>photovoltaic slanted-roof installation, 93 kWp, single-Si, panel, mounted, on roof</t>
        </is>
      </c>
      <c r="N8655" t="inlineStr">
        <is>
          <t>all</t>
        </is>
      </c>
      <c r="O8655" t="n">
        <v>1</v>
      </c>
      <c r="P8655" s="30">
        <f>INDEX(parameters!$D$41:$AG$178,MATCH('PV (extension)'!B8630,parameters!$C$41:$C$178,0),MATCH('PV (extension)'!A8655,parameters!$D$5:$AG$5,0))/O8655</f>
        <v>5.8705010335741853E-2</v>
      </c>
      <c r="Q8655" s="3" t="inlineStr">
        <is>
          <t>roof-top</t>
        </is>
      </c>
      <c r="R8655">
        <f>INDEX(parameters!$C$196:$EJ$198,MATCH('PV (extension)'!Q8655,parameters!$B$196:$B$198,0),MATCH('PV (extension)'!B8630,parameters!$C$195:$EJ$195,0))</f>
        <v>1410.5415780270055</v>
      </c>
      <c r="S8655" t="n">
        <v>93</v>
      </c>
      <c r="T8655" t="n">
        <v>30</v>
      </c>
      <c r="U8655">
        <f>T8655*S8655*R8655</f>
        <v>3935411.0026953453</v>
      </c>
      <c r="V8655">
        <f>1/U8655</f>
        <v>2.5410306555404365E-7</v>
      </c>
    </row>
    <row r="8656" s="29">
      <c r="A8656" t="inlineStr">
        <is>
          <t>photovoltaic facade installation, 3kWp, multi-Si, laminated, integrated, at building</t>
        </is>
      </c>
      <c r="B8656" s="30">
        <f>P8656*V8656</f>
        <v>3.6870960574591259E-8</v>
      </c>
      <c r="C8656" t="inlineStr">
        <is>
          <t>APAC</t>
        </is>
      </c>
      <c r="D8656" t="inlineStr">
        <is>
          <t>unit</t>
        </is>
      </c>
      <c r="F8656" t="inlineStr">
        <is>
          <t>technosphere</t>
        </is>
      </c>
      <c r="G8656" t="n">
        <v>2</v>
      </c>
      <c r="H8656" t="n">
        <v>-17.5612990452514</v>
      </c>
      <c r="I8656" t="n">
        <v>0.09798894162072011</v>
      </c>
      <c r="J8656" t="inlineStr">
        <is>
          <t>(2,2,1,1,1,3); Calculation with average annual yield and share of technologies. Lifetime: 30a.</t>
        </is>
      </c>
      <c r="L8656" t="inlineStr">
        <is>
          <t>photovoltaic facade installation, 3kWp, multi-Si, laminated, integrated, at building</t>
        </is>
      </c>
      <c r="N8656" t="inlineStr">
        <is>
          <t>all</t>
        </is>
      </c>
      <c r="O8656" t="n">
        <v>1</v>
      </c>
      <c r="P8656" s="30">
        <f>INDEX(parameters!$D$41:$AG$178,MATCH('PV (extension)'!B8630,parameters!$C$41:$C$178,0),MATCH('PV (extension)'!A8656,parameters!$D$5:$AG$5,0))/O8656</f>
        <v>3.2864644265829519E-3</v>
      </c>
      <c r="Q8656" t="inlineStr">
        <is>
          <t>façade</t>
        </is>
      </c>
      <c r="R8656">
        <f>INDEX(parameters!$C$196:$EJ$198,MATCH('PV (extension)'!Q8656,parameters!$B$196:$B$198,0),MATCH('PV (extension)'!B8630,parameters!$C$195:$EJ$195,0))</f>
        <v>990.38025691257849</v>
      </c>
      <c r="S8656" t="n">
        <v>3</v>
      </c>
      <c r="T8656" t="n">
        <v>30</v>
      </c>
      <c r="U8656">
        <f>T8656*S8656*R8656</f>
        <v>89134.223122132069</v>
      </c>
      <c r="V8656">
        <f>1/U8656</f>
        <v>1.1219035348855804E-5</v>
      </c>
    </row>
    <row r="8657" s="29">
      <c r="A8657" t="inlineStr">
        <is>
          <t>photovoltaic facade installation, 3kWp, multi-Si, panel, mounted, at building</t>
        </is>
      </c>
      <c r="B8657" s="30">
        <f>P8657*V8657</f>
        <v>3.616065376645254E-8</v>
      </c>
      <c r="C8657" t="inlineStr">
        <is>
          <t>APAC</t>
        </is>
      </c>
      <c r="D8657" t="inlineStr">
        <is>
          <t>unit</t>
        </is>
      </c>
      <c r="F8657" t="inlineStr">
        <is>
          <t>technosphere</t>
        </is>
      </c>
      <c r="G8657" t="n">
        <v>2</v>
      </c>
      <c r="H8657" t="n">
        <v>-17.5612990452514</v>
      </c>
      <c r="I8657" t="n">
        <v>0.09798894162072011</v>
      </c>
      <c r="J8657" t="inlineStr">
        <is>
          <t>(2,2,1,1,1,3); Calculation with average annual yield and share of technologies. Lifetime: 30a.</t>
        </is>
      </c>
      <c r="L8657" t="inlineStr">
        <is>
          <t>photovoltaic facade installation, 3kWp, multi-Si, panel, mounted, at building</t>
        </is>
      </c>
      <c r="N8657" t="inlineStr">
        <is>
          <t>all</t>
        </is>
      </c>
      <c r="O8657" t="n">
        <v>1</v>
      </c>
      <c r="P8657" s="30">
        <f>INDEX(parameters!$D$41:$AG$178,MATCH('PV (extension)'!B8630,parameters!$C$41:$C$178,0),MATCH('PV (extension)'!A8657,parameters!$D$5:$AG$5,0))/O8657</f>
        <v>3.2231517810611459E-3</v>
      </c>
      <c r="Q8657" t="inlineStr">
        <is>
          <t>façade</t>
        </is>
      </c>
      <c r="R8657">
        <f>INDEX(parameters!$C$196:$EJ$198,MATCH('PV (extension)'!Q8657,parameters!$B$196:$B$198,0),MATCH('PV (extension)'!B8630,parameters!$C$195:$EJ$195,0))</f>
        <v>990.38025691257849</v>
      </c>
      <c r="S8657" t="n">
        <v>3</v>
      </c>
      <c r="T8657" t="n">
        <v>30</v>
      </c>
      <c r="U8657">
        <f>T8657*S8657*R8657</f>
        <v>89134.223122132069</v>
      </c>
      <c r="V8657">
        <f>1/U8657</f>
        <v>1.1219035348855804E-5</v>
      </c>
    </row>
    <row r="8658" s="29">
      <c r="A8658" t="inlineStr">
        <is>
          <t>photovoltaic facade installation, 3kWp, single-Si, laminated, integrated, at building</t>
        </is>
      </c>
      <c r="B8658" s="30">
        <f>P8658*V8658</f>
        <v>1.9437958819798312E-8</v>
      </c>
      <c r="C8658" t="inlineStr">
        <is>
          <t>APAC</t>
        </is>
      </c>
      <c r="D8658" t="inlineStr">
        <is>
          <t>unit</t>
        </is>
      </c>
      <c r="F8658" t="inlineStr">
        <is>
          <t>technosphere</t>
        </is>
      </c>
      <c r="G8658" t="n">
        <v>2</v>
      </c>
      <c r="H8658" t="n">
        <v>-18.19689739735082</v>
      </c>
      <c r="I8658" t="n">
        <v>0.09798894162072011</v>
      </c>
      <c r="J8658" t="inlineStr">
        <is>
          <t>(2,2,1,1,1,3); Calculation with average annual yield and share of technologies. Lifetime: 30a.</t>
        </is>
      </c>
      <c r="L8658" t="inlineStr">
        <is>
          <t>photovoltaic facade installation, 3kWp, single-Si, laminated, integrated, at building</t>
        </is>
      </c>
      <c r="N8658" t="inlineStr">
        <is>
          <t>all</t>
        </is>
      </c>
      <c r="O8658" t="n">
        <v>1</v>
      </c>
      <c r="P8658" s="30">
        <f>INDEX(parameters!$D$41:$AG$178,MATCH('PV (extension)'!B8630,parameters!$C$41:$C$178,0),MATCH('PV (extension)'!A8658,parameters!$D$5:$AG$5,0))/O8658</f>
        <v>1.7325873584827175E-3</v>
      </c>
      <c r="Q8658" t="inlineStr">
        <is>
          <t>façade</t>
        </is>
      </c>
      <c r="R8658">
        <f>INDEX(parameters!$C$196:$EJ$198,MATCH('PV (extension)'!Q8658,parameters!$B$196:$B$198,0),MATCH('PV (extension)'!B8630,parameters!$C$195:$EJ$195,0))</f>
        <v>990.38025691257849</v>
      </c>
      <c r="S8658" t="n">
        <v>3</v>
      </c>
      <c r="T8658" t="n">
        <v>30</v>
      </c>
      <c r="U8658">
        <f>T8658*S8658*R8658</f>
        <v>89134.223122132069</v>
      </c>
      <c r="V8658">
        <f>1/U8658</f>
        <v>1.1219035348855804E-5</v>
      </c>
    </row>
    <row r="8659" s="29">
      <c r="A8659" t="inlineStr">
        <is>
          <t>photovoltaic facade installation, 3kWp, single-Si, panel, mounted, at building</t>
        </is>
      </c>
      <c r="B8659" s="30">
        <f>P8659*V8659</f>
        <v>1.9421140148489108E-8</v>
      </c>
      <c r="C8659" t="inlineStr">
        <is>
          <t>APAC</t>
        </is>
      </c>
      <c r="D8659" t="inlineStr">
        <is>
          <t>unit</t>
        </is>
      </c>
      <c r="F8659" t="inlineStr">
        <is>
          <t>technosphere</t>
        </is>
      </c>
      <c r="G8659" t="n">
        <v>2</v>
      </c>
      <c r="H8659" t="n">
        <v>-18.19689739735082</v>
      </c>
      <c r="I8659" t="n">
        <v>0.09798894162072011</v>
      </c>
      <c r="J8659" t="inlineStr">
        <is>
          <t>(2,2,1,1,1,3); Calculation with average annual yield and share of technologies. Lifetime: 30a.</t>
        </is>
      </c>
      <c r="L8659" t="inlineStr">
        <is>
          <t>photovoltaic facade installation, 3kWp, single-Si, panel, mounted, at building</t>
        </is>
      </c>
      <c r="N8659" t="inlineStr">
        <is>
          <t>all</t>
        </is>
      </c>
      <c r="O8659" t="n">
        <v>1</v>
      </c>
      <c r="P8659" s="30">
        <f>INDEX(parameters!$D$41:$AG$178,MATCH('PV (extension)'!B8630,parameters!$C$41:$C$178,0),MATCH('PV (extension)'!A8659,parameters!$D$5:$AG$5,0))/O8659</f>
        <v>1.7310882392816251E-3</v>
      </c>
      <c r="Q8659" t="inlineStr">
        <is>
          <t>façade</t>
        </is>
      </c>
      <c r="R8659">
        <f>INDEX(parameters!$C$196:$EJ$198,MATCH('PV (extension)'!Q8659,parameters!$B$196:$B$198,0),MATCH('PV (extension)'!B8630,parameters!$C$195:$EJ$195,0))</f>
        <v>990.38025691257849</v>
      </c>
      <c r="S8659" t="n">
        <v>3</v>
      </c>
      <c r="T8659" t="n">
        <v>30</v>
      </c>
      <c r="U8659">
        <f>T8659*S8659*R8659</f>
        <v>89134.223122132069</v>
      </c>
      <c r="V8659">
        <f>1/U8659</f>
        <v>1.1219035348855804E-5</v>
      </c>
    </row>
    <row r="8660" ht="16" customHeight="1" s="29">
      <c r="A8660" t="inlineStr">
        <is>
          <t>photovoltaic flat-roof installation, 3kWp, multi-Si, on roof</t>
        </is>
      </c>
      <c r="B8660" s="30">
        <f>P8660*V8660</f>
        <v>3.9878354852486977E-7</v>
      </c>
      <c r="C8660" t="inlineStr">
        <is>
          <t>APAC</t>
        </is>
      </c>
      <c r="D8660" t="inlineStr">
        <is>
          <t>unit</t>
        </is>
      </c>
      <c r="F8660" t="inlineStr">
        <is>
          <t>technosphere</t>
        </is>
      </c>
      <c r="G8660" t="n">
        <v>2</v>
      </c>
      <c r="H8660" t="n">
        <v>-15.20991773919472</v>
      </c>
      <c r="I8660" t="n">
        <v>0.09798894162072011</v>
      </c>
      <c r="J8660" t="inlineStr">
        <is>
          <t>(2,2,1,1,1,3); Calculation with average annual yield and share of technologies. Lifetime: 30a.</t>
        </is>
      </c>
      <c r="L8660" t="inlineStr">
        <is>
          <t>photovoltaic flat-roof installation, 3kWp, multi-Si, on roof</t>
        </is>
      </c>
      <c r="N8660" t="inlineStr">
        <is>
          <t>all</t>
        </is>
      </c>
      <c r="O8660" t="n">
        <v>1</v>
      </c>
      <c r="P8660" s="30">
        <f>INDEX(parameters!$D$41:$AG$178,MATCH('PV (extension)'!B8630,parameters!$C$41:$C$178,0),MATCH('PV (extension)'!A8660,parameters!$D$5:$AG$5,0))/O8660</f>
        <v>5.0625069824473082E-2</v>
      </c>
      <c r="Q8660" s="3" t="inlineStr">
        <is>
          <t>roof-top</t>
        </is>
      </c>
      <c r="R8660">
        <f>INDEX(parameters!$C$196:$EJ$198,MATCH('PV (extension)'!Q8660,parameters!$B$196:$B$198,0),MATCH('PV (extension)'!B8630,parameters!$C$195:$EJ$195,0))</f>
        <v>1410.5415780270055</v>
      </c>
      <c r="S8660" t="n">
        <v>3</v>
      </c>
      <c r="T8660" t="n">
        <v>30</v>
      </c>
      <c r="U8660">
        <f>T8660*S8660*R8660</f>
        <v>126948.7420224305</v>
      </c>
      <c r="V8660">
        <f>1/U8660</f>
        <v>7.877195032175354E-6</v>
      </c>
    </row>
    <row r="8661" ht="16" customHeight="1" s="29">
      <c r="A8661" t="inlineStr">
        <is>
          <t>photovoltaic flat-roof installation, 3kWp, single-Si, on roof</t>
        </is>
      </c>
      <c r="B8661" s="30">
        <f>P8661*V8661</f>
        <v>2.0815923571410564E-7</v>
      </c>
      <c r="C8661" t="inlineStr">
        <is>
          <t>APAC</t>
        </is>
      </c>
      <c r="D8661" t="inlineStr">
        <is>
          <t>unit</t>
        </is>
      </c>
      <c r="F8661" t="inlineStr">
        <is>
          <t>technosphere</t>
        </is>
      </c>
      <c r="G8661" t="n">
        <v>2</v>
      </c>
      <c r="H8661" t="n">
        <v>-15.84555259734934</v>
      </c>
      <c r="I8661" t="n">
        <v>0.09798894162072011</v>
      </c>
      <c r="J8661" t="inlineStr">
        <is>
          <t>(2,2,1,1,1,3); Calculation with average annual yield and share of technologies. Lifetime: 30a.</t>
        </is>
      </c>
      <c r="L8661" t="inlineStr">
        <is>
          <t>photovoltaic flat-roof installation, 3kWp, single-Si, on roof</t>
        </is>
      </c>
      <c r="N8661" t="inlineStr">
        <is>
          <t>all</t>
        </is>
      </c>
      <c r="O8661" t="n">
        <v>1</v>
      </c>
      <c r="P8661" s="30">
        <f>INDEX(parameters!$D$41:$AG$178,MATCH('PV (extension)'!B8630,parameters!$C$41:$C$178,0),MATCH('PV (extension)'!A8661,parameters!$D$5:$AG$5,0))/O8661</f>
        <v>2.6425553114256296E-2</v>
      </c>
      <c r="Q8661" s="3" t="inlineStr">
        <is>
          <t>roof-top</t>
        </is>
      </c>
      <c r="R8661">
        <f>INDEX(parameters!$C$196:$EJ$198,MATCH('PV (extension)'!Q8661,parameters!$B$196:$B$198,0),MATCH('PV (extension)'!B8630,parameters!$C$195:$EJ$195,0))</f>
        <v>1410.5415780270055</v>
      </c>
      <c r="S8661" t="n">
        <v>3</v>
      </c>
      <c r="T8661" t="n">
        <v>30</v>
      </c>
      <c r="U8661">
        <f>T8661*S8661*R8661</f>
        <v>126948.7420224305</v>
      </c>
      <c r="V8661">
        <f>1/U8661</f>
        <v>7.877195032175354E-6</v>
      </c>
    </row>
    <row r="8662" ht="16" customHeight="1" s="29">
      <c r="A8662" t="inlineStr">
        <is>
          <t>photovoltaic slanted-roof installation, 3kWp, CIS, panel, mounted, on roof</t>
        </is>
      </c>
      <c r="B8662" s="30">
        <f>P8662*V8662</f>
        <v>1.1513666821961432E-7</v>
      </c>
      <c r="C8662" t="inlineStr">
        <is>
          <t>CH</t>
        </is>
      </c>
      <c r="D8662" t="inlineStr">
        <is>
          <t>unit</t>
        </is>
      </c>
      <c r="F8662" t="inlineStr">
        <is>
          <t>technosphere</t>
        </is>
      </c>
      <c r="G8662" t="n">
        <v>2</v>
      </c>
      <c r="H8662" t="n">
        <v>-16.88405011147741</v>
      </c>
      <c r="I8662" t="n">
        <v>0.09798894162072011</v>
      </c>
      <c r="J8662" t="inlineStr">
        <is>
          <t>(2,2,1,1,1,3); Calculation with average annual yield and share of technologies. Lifetime: 30a.</t>
        </is>
      </c>
      <c r="L8662" t="inlineStr">
        <is>
          <t>photovoltaic slanted-roof installation, 3kWp, CIS, panel, mounted, on roof</t>
        </is>
      </c>
      <c r="N8662" t="inlineStr">
        <is>
          <t>all</t>
        </is>
      </c>
      <c r="O8662" t="n">
        <v>1</v>
      </c>
      <c r="P8662" s="30">
        <f>INDEX(parameters!$D$41:$AG$178,MATCH('PV (extension)'!B8630,parameters!$C$41:$C$178,0),MATCH('PV (extension)'!A8662,parameters!$D$5:$AG$5,0))/O8662</f>
        <v>1.4616455191133988E-2</v>
      </c>
      <c r="Q8662" s="3" t="inlineStr">
        <is>
          <t>roof-top</t>
        </is>
      </c>
      <c r="R8662">
        <f>INDEX(parameters!$C$196:$EJ$198,MATCH('PV (extension)'!Q8662,parameters!$B$196:$B$198,0),MATCH('PV (extension)'!B8630,parameters!$C$195:$EJ$195,0))</f>
        <v>1410.5415780270055</v>
      </c>
      <c r="S8662" t="n">
        <v>3</v>
      </c>
      <c r="T8662" t="n">
        <v>30</v>
      </c>
      <c r="U8662">
        <f>T8662*S8662*R8662</f>
        <v>126948.7420224305</v>
      </c>
      <c r="V8662">
        <f>1/U8662</f>
        <v>7.877195032175354E-6</v>
      </c>
    </row>
    <row r="8663" ht="16" customHeight="1" s="29">
      <c r="A8663" t="inlineStr">
        <is>
          <t>photovoltaic slanted-roof installation, 3kWp, CdTe, laminated, integrated, on roof</t>
        </is>
      </c>
      <c r="B8663" s="30">
        <f>P8663*V8663</f>
        <v>3.2238989120429896E-9</v>
      </c>
      <c r="C8663" t="inlineStr">
        <is>
          <t>CH</t>
        </is>
      </c>
      <c r="D8663" t="inlineStr">
        <is>
          <t>unit</t>
        </is>
      </c>
      <c r="F8663" t="inlineStr">
        <is>
          <t>technosphere</t>
        </is>
      </c>
      <c r="G8663" t="n">
        <v>2</v>
      </c>
      <c r="H8663" t="n">
        <v>-19.50639655088546</v>
      </c>
      <c r="I8663" t="n">
        <v>0.09798894162072011</v>
      </c>
      <c r="J8663" t="inlineStr">
        <is>
          <t>(2,2,1,1,1,3); Calculation with average annual yield and share of technologies. Lifetime: 30a.</t>
        </is>
      </c>
      <c r="L8663" t="inlineStr">
        <is>
          <t>photovoltaic slanted-roof installation, 3kWp, CdTe, laminated, integrated, on roof</t>
        </is>
      </c>
      <c r="N8663" t="inlineStr">
        <is>
          <t>all</t>
        </is>
      </c>
      <c r="O8663" t="n">
        <v>1</v>
      </c>
      <c r="P8663" s="30">
        <f>INDEX(parameters!$D$41:$AG$178,MATCH('PV (extension)'!B8630,parameters!$C$41:$C$178,0),MATCH('PV (extension)'!A8663,parameters!$D$5:$AG$5,0))/O8663</f>
        <v>4.0926991129133978E-4</v>
      </c>
      <c r="Q8663" s="3" t="inlineStr">
        <is>
          <t>roof-top</t>
        </is>
      </c>
      <c r="R8663">
        <f>INDEX(parameters!$C$196:$EJ$198,MATCH('PV (extension)'!Q8663,parameters!$B$196:$B$198,0),MATCH('PV (extension)'!B8630,parameters!$C$195:$EJ$195,0))</f>
        <v>1410.5415780270055</v>
      </c>
      <c r="S8663" t="n">
        <v>3</v>
      </c>
      <c r="T8663" t="n">
        <v>30</v>
      </c>
      <c r="U8663">
        <f>T8663*S8663*R8663</f>
        <v>126948.7420224305</v>
      </c>
      <c r="V8663">
        <f>1/U8663</f>
        <v>7.877195032175354E-6</v>
      </c>
    </row>
    <row r="8664" ht="16" customHeight="1" s="29">
      <c r="A8664" t="inlineStr">
        <is>
          <t>photovoltaic slanted-roof installation, 3kWp, multi-Si, laminated, integrated, on roof</t>
        </is>
      </c>
      <c r="B8664" s="30">
        <f>P8664*V8664</f>
        <v>1.9153372826706667E-8</v>
      </c>
      <c r="C8664" t="inlineStr">
        <is>
          <t>APAC</t>
        </is>
      </c>
      <c r="D8664" t="inlineStr">
        <is>
          <t>unit</t>
        </is>
      </c>
      <c r="F8664" t="inlineStr">
        <is>
          <t>technosphere</t>
        </is>
      </c>
      <c r="G8664" t="n">
        <v>2</v>
      </c>
      <c r="H8664" t="n">
        <v>-18.22076487875746</v>
      </c>
      <c r="I8664" t="n">
        <v>0.09798894162072011</v>
      </c>
      <c r="J8664" t="inlineStr">
        <is>
          <t>(2,2,1,1,1,3); Calculation with average annual yield and share of technologies. Lifetime: 30a.</t>
        </is>
      </c>
      <c r="L8664" t="inlineStr">
        <is>
          <t>photovoltaic slanted-roof installation, 3kWp, multi-Si, laminated, integrated, on roof</t>
        </is>
      </c>
      <c r="N8664" t="inlineStr">
        <is>
          <t>all</t>
        </is>
      </c>
      <c r="O8664" t="n">
        <v>1</v>
      </c>
      <c r="P8664" s="30">
        <f>INDEX(parameters!$D$41:$AG$178,MATCH('PV (extension)'!B8630,parameters!$C$41:$C$178,0),MATCH('PV (extension)'!A8664,parameters!$D$5:$AG$5,0))/O8664</f>
        <v>2.4314965858370148E-3</v>
      </c>
      <c r="Q8664" s="3" t="inlineStr">
        <is>
          <t>roof-top</t>
        </is>
      </c>
      <c r="R8664">
        <f>INDEX(parameters!$C$196:$EJ$198,MATCH('PV (extension)'!Q8664,parameters!$B$196:$B$198,0),MATCH('PV (extension)'!B8630,parameters!$C$195:$EJ$195,0))</f>
        <v>1410.5415780270055</v>
      </c>
      <c r="S8664" t="n">
        <v>3</v>
      </c>
      <c r="T8664" t="n">
        <v>30</v>
      </c>
      <c r="U8664">
        <f>T8664*S8664*R8664</f>
        <v>126948.7420224305</v>
      </c>
      <c r="V8664">
        <f>1/U8664</f>
        <v>7.877195032175354E-6</v>
      </c>
    </row>
    <row r="8665" ht="16" customHeight="1" s="29">
      <c r="A8665" t="inlineStr">
        <is>
          <t>photovoltaic slanted-roof installation, 3kWp, multi-Si, panel, mounted, on roof</t>
        </is>
      </c>
      <c r="B8665" s="30">
        <f>P8665*V8665</f>
        <v>3.2783771127093006E-7</v>
      </c>
      <c r="C8665" t="inlineStr">
        <is>
          <t>APAC</t>
        </is>
      </c>
      <c r="D8665" t="inlineStr">
        <is>
          <t>unit</t>
        </is>
      </c>
      <c r="F8665" t="inlineStr">
        <is>
          <t>technosphere</t>
        </is>
      </c>
      <c r="G8665" t="n">
        <v>2</v>
      </c>
      <c r="H8665" t="n">
        <v>-15.40735416199742</v>
      </c>
      <c r="I8665" t="n">
        <v>0.09798894162072011</v>
      </c>
      <c r="J8665" t="inlineStr">
        <is>
          <t>(2,2,1,1,1,3); Calculation with average annual yield and share of technologies. Lifetime: 30a.</t>
        </is>
      </c>
      <c r="L8665" t="inlineStr">
        <is>
          <t>photovoltaic slanted-roof installation, 3kWp, multi-Si, panel, mounted, on roof</t>
        </is>
      </c>
      <c r="N8665" t="inlineStr">
        <is>
          <t>all</t>
        </is>
      </c>
      <c r="O8665" t="n">
        <v>1</v>
      </c>
      <c r="P8665" s="30">
        <f>INDEX(parameters!$D$41:$AG$178,MATCH('PV (extension)'!B8630,parameters!$C$41:$C$178,0),MATCH('PV (extension)'!A8665,parameters!$D$5:$AG$5,0))/O8665</f>
        <v>4.1618585033357351E-2</v>
      </c>
      <c r="Q8665" s="3" t="inlineStr">
        <is>
          <t>roof-top</t>
        </is>
      </c>
      <c r="R8665">
        <f>INDEX(parameters!$C$196:$EJ$198,MATCH('PV (extension)'!Q8665,parameters!$B$196:$B$198,0),MATCH('PV (extension)'!B8630,parameters!$C$195:$EJ$195,0))</f>
        <v>1410.5415780270055</v>
      </c>
      <c r="S8665" t="n">
        <v>3</v>
      </c>
      <c r="T8665" t="n">
        <v>30</v>
      </c>
      <c r="U8665">
        <f>T8665*S8665*R8665</f>
        <v>126948.7420224305</v>
      </c>
      <c r="V8665">
        <f>1/U8665</f>
        <v>7.877195032175354E-6</v>
      </c>
    </row>
    <row r="8666" ht="16" customHeight="1" s="29">
      <c r="A8666" t="inlineStr">
        <is>
          <t>photovoltaic slanted-roof installation, 3kWp, single-Si, laminated, integrated, on roof</t>
        </is>
      </c>
      <c r="B8666" s="30">
        <f>P8666*V8666</f>
        <v>1.0122486527870988E-8</v>
      </c>
      <c r="C8666" t="inlineStr">
        <is>
          <t>APAC</t>
        </is>
      </c>
      <c r="D8666" t="inlineStr">
        <is>
          <t>unit</t>
        </is>
      </c>
      <c r="F8666" t="inlineStr">
        <is>
          <t>technosphere</t>
        </is>
      </c>
      <c r="G8666" t="n">
        <v>2</v>
      </c>
      <c r="H8666" t="n">
        <v>-18.85636797425012</v>
      </c>
      <c r="I8666" t="n">
        <v>0.09798894162072011</v>
      </c>
      <c r="J8666" t="inlineStr">
        <is>
          <t>(2,2,1,1,1,3); Calculation with average annual yield and share of technologies. Lifetime: 30a.</t>
        </is>
      </c>
      <c r="L8666" t="inlineStr">
        <is>
          <t>photovoltaic slanted-roof installation, 3kWp, single-Si, laminated, integrated, on roof</t>
        </is>
      </c>
      <c r="N8666" t="inlineStr">
        <is>
          <t>all</t>
        </is>
      </c>
      <c r="O8666" t="n">
        <v>1</v>
      </c>
      <c r="P8666" s="30">
        <f>INDEX(parameters!$D$41:$AG$178,MATCH('PV (extension)'!B8630,parameters!$C$41:$C$178,0),MATCH('PV (extension)'!A8666,parameters!$D$5:$AG$5,0))/O8666</f>
        <v>1.2850369308522222E-3</v>
      </c>
      <c r="Q8666" s="3" t="inlineStr">
        <is>
          <t>roof-top</t>
        </is>
      </c>
      <c r="R8666">
        <f>INDEX(parameters!$C$196:$EJ$198,MATCH('PV (extension)'!Q8666,parameters!$B$196:$B$198,0),MATCH('PV (extension)'!B8630,parameters!$C$195:$EJ$195,0))</f>
        <v>1410.5415780270055</v>
      </c>
      <c r="S8666" t="n">
        <v>3</v>
      </c>
      <c r="T8666" t="n">
        <v>30</v>
      </c>
      <c r="U8666">
        <f>T8666*S8666*R8666</f>
        <v>126948.7420224305</v>
      </c>
      <c r="V8666">
        <f>1/U8666</f>
        <v>7.877195032175354E-6</v>
      </c>
    </row>
    <row r="8667" ht="16" customHeight="1" s="29">
      <c r="A8667" t="inlineStr">
        <is>
          <t>photovoltaic slanted-roof installation, 3kWp, single-Si, panel, mounted, on roof</t>
        </is>
      </c>
      <c r="B8667" s="30">
        <f>P8667*V8667</f>
        <v>1.7133025316114148E-7</v>
      </c>
      <c r="C8667" t="inlineStr">
        <is>
          <t>APAC</t>
        </is>
      </c>
      <c r="D8667" t="inlineStr">
        <is>
          <t>unit</t>
        </is>
      </c>
      <c r="F8667" t="inlineStr">
        <is>
          <t>technosphere</t>
        </is>
      </c>
      <c r="G8667" t="n">
        <v>2</v>
      </c>
      <c r="H8667" t="n">
        <v>-16.04298817847151</v>
      </c>
      <c r="I8667" t="n">
        <v>0.09798894162072011</v>
      </c>
      <c r="J8667" t="inlineStr">
        <is>
          <t>(2,2,1,1,1,3); Calculation with average annual yield and share of technologies. Lifetime: 30a.</t>
        </is>
      </c>
      <c r="L8667" t="inlineStr">
        <is>
          <t>photovoltaic slanted-roof installation, 3kWp, single-Si, panel, mounted, on roof</t>
        </is>
      </c>
      <c r="N8667" t="inlineStr">
        <is>
          <t>all</t>
        </is>
      </c>
      <c r="O8667" t="n">
        <v>1</v>
      </c>
      <c r="P8667" s="30">
        <f>INDEX(parameters!$D$41:$AG$178,MATCH('PV (extension)'!B8630,parameters!$C$41:$C$178,0),MATCH('PV (extension)'!A8667,parameters!$D$5:$AG$5,0))/O8667</f>
        <v>2.1750160109191456E-2</v>
      </c>
      <c r="Q8667" s="3" t="inlineStr">
        <is>
          <t>roof-top</t>
        </is>
      </c>
      <c r="R8667">
        <f>INDEX(parameters!$C$196:$EJ$198,MATCH('PV (extension)'!Q8667,parameters!$B$196:$B$198,0),MATCH('PV (extension)'!B8630,parameters!$C$195:$EJ$195,0))</f>
        <v>1410.5415780270055</v>
      </c>
      <c r="S8667" t="n">
        <v>3</v>
      </c>
      <c r="T8667" t="n">
        <v>30</v>
      </c>
      <c r="U8667">
        <f>T8667*S8667*R8667</f>
        <v>126948.7420224305</v>
      </c>
      <c r="V8667">
        <f>1/U8667</f>
        <v>7.877195032175354E-6</v>
      </c>
    </row>
    <row r="8668" s="29">
      <c r="A8668" t="inlineStr">
        <is>
          <t>market for tap water</t>
        </is>
      </c>
      <c r="B8668" t="n">
        <v>0.0020721</v>
      </c>
      <c r="C8668" t="inlineStr">
        <is>
          <t>Europe without Switzerland</t>
        </is>
      </c>
      <c r="D8668" t="inlineStr">
        <is>
          <t>kilogram</t>
        </is>
      </c>
      <c r="F8668" t="inlineStr">
        <is>
          <t>technosphere</t>
        </is>
      </c>
      <c r="G8668" t="n">
        <v>2</v>
      </c>
      <c r="H8668" t="n">
        <v>-6.179192693201237</v>
      </c>
      <c r="I8668" t="n">
        <v>0.04340984597628009</v>
      </c>
      <c r="J8668" t="inlineStr">
        <is>
          <t>(2,2,1,1,1,3); Estimation 20l/m2 panel</t>
        </is>
      </c>
      <c r="L8668" t="inlineStr">
        <is>
          <t>tap water</t>
        </is>
      </c>
    </row>
    <row r="8669" s="29">
      <c r="A8669" t="inlineStr">
        <is>
          <t>treatment of wastewater, from residence, capacity 1.1E10l/year</t>
        </is>
      </c>
      <c r="B8669" t="n">
        <v>-1.8649e-06</v>
      </c>
      <c r="C8669" t="inlineStr">
        <is>
          <t>CH</t>
        </is>
      </c>
      <c r="D8669" t="inlineStr">
        <is>
          <t>cubic meter</t>
        </is>
      </c>
      <c r="F8669" t="inlineStr">
        <is>
          <t>technosphere</t>
        </is>
      </c>
      <c r="G8669" t="n">
        <v>2</v>
      </c>
      <c r="H8669" t="n">
        <v>-13.19230312560901</v>
      </c>
      <c r="I8669" t="n">
        <v>0.04340984597628009</v>
      </c>
      <c r="J8669" t="inlineStr">
        <is>
          <t>(2,2,1,1,1,3); Estimation 20l/m2 panel</t>
        </is>
      </c>
      <c r="K8669" t="b">
        <v>1</v>
      </c>
      <c r="L8669" t="inlineStr">
        <is>
          <t>wastewater, from residence</t>
        </is>
      </c>
    </row>
    <row r="8670" s="29"/>
    <row r="8671" customFormat="1" s="28">
      <c r="A8671" s="28" t="inlineStr">
        <is>
          <t>Activity</t>
        </is>
      </c>
      <c r="B8671" s="28" t="inlineStr">
        <is>
          <t>electricity production, photovoltaic, residential</t>
        </is>
      </c>
    </row>
    <row r="8672">
      <c r="A8672" t="inlineStr">
        <is>
          <t>comment</t>
        </is>
      </c>
      <c r="B867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")&amp;HLOOKUP(B8673,parameters!$C$195:$EJ$198,2,0)&amp;" kWh/kWp.
Annual output, Facade: "&amp;HLOOKUP(B8673,parameters!$C$195:$EJ$198,3,0)&amp;" kWh/kWp.
Annual output, Open-ground: "&amp;HLOOKUP(B8673,parameters!$C$195:$EJ$198,4,0)&amp;_xlfn._LONGTEXT("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")&amp;VLOOKUP(B8673,'extension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1406.22979352082 kWh/kWp.
Annual output, Facade: 987.352833748664 kWh/kWp.
Annual output, Open-ground: 1495.98914204343 kWh/kWp.
Amount of solar energy transformed to electricity. Waste heat emission due to losses of electricity in the system.
Technology:  Electricity production with grid-connected photovoltaic power plants.
Time period:  Time of publications
Production volume: 21.412 GWh in 2025.
Sampling:  Statistical data and model calculations
Extrapolations:  Use of PV technology data investigated for other countries (Switzerland). Correction of average yield with Swiss data.
Uncertainty:  None
Author: Romain Sacchi, PSI, romain.sacchi@psi.ch</v>
      </c>
    </row>
    <row r="8673" s="29">
      <c r="A8673" t="inlineStr">
        <is>
          <t>location</t>
        </is>
      </c>
      <c r="B8673" t="inlineStr">
        <is>
          <t>SL</t>
        </is>
      </c>
    </row>
    <row r="8674" s="29">
      <c r="A8674" t="inlineStr">
        <is>
          <t>production amount</t>
        </is>
      </c>
      <c r="B8674" t="n">
        <v>1</v>
      </c>
    </row>
    <row r="8675" s="29">
      <c r="A8675" t="inlineStr">
        <is>
          <t>reference product</t>
        </is>
      </c>
      <c r="B8675" t="inlineStr">
        <is>
          <t>electricity, low voltage</t>
        </is>
      </c>
    </row>
    <row r="8676" s="29">
      <c r="A8676" t="inlineStr">
        <is>
          <t>source</t>
        </is>
      </c>
      <c r="B86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677" s="29">
      <c r="A8677" t="inlineStr">
        <is>
          <t>type</t>
        </is>
      </c>
      <c r="B8677" t="inlineStr">
        <is>
          <t>process</t>
        </is>
      </c>
    </row>
    <row r="8678" s="29">
      <c r="A8678" t="inlineStr">
        <is>
          <t>unit</t>
        </is>
      </c>
      <c r="B8678" t="inlineStr">
        <is>
          <t>kilowatt hour</t>
        </is>
      </c>
    </row>
    <row r="8679" s="29">
      <c r="A8679" t="inlineStr">
        <is>
          <t>Exchanges</t>
        </is>
      </c>
    </row>
    <row r="8680" customFormat="1" s="28">
      <c r="A8680" s="28" t="inlineStr">
        <is>
          <t>name</t>
        </is>
      </c>
      <c r="B8680" s="28" t="inlineStr">
        <is>
          <t>amount</t>
        </is>
      </c>
      <c r="C8680" s="28" t="inlineStr">
        <is>
          <t>location</t>
        </is>
      </c>
      <c r="D8680" s="28" t="inlineStr">
        <is>
          <t>unit</t>
        </is>
      </c>
      <c r="E8680" s="28" t="inlineStr">
        <is>
          <t>categories</t>
        </is>
      </c>
      <c r="F8680" s="28" t="inlineStr">
        <is>
          <t>type</t>
        </is>
      </c>
      <c r="G8680" s="28" t="inlineStr">
        <is>
          <t>uncertainty type</t>
        </is>
      </c>
      <c r="H8680" s="28" t="inlineStr">
        <is>
          <t>reference product</t>
        </is>
      </c>
      <c r="I8680" s="28" t="inlineStr">
        <is>
          <t>comment</t>
        </is>
      </c>
      <c r="J8680" s="28" t="inlineStr">
        <is>
          <t>production volume</t>
        </is>
      </c>
      <c r="K8680" s="28" t="inlineStr">
        <is>
          <t>scope</t>
        </is>
      </c>
      <c r="L8680" s="28" t="inlineStr">
        <is>
          <t>scope share</t>
        </is>
      </c>
      <c r="M8680" s="28" t="inlineStr">
        <is>
          <t>tech share</t>
        </is>
      </c>
      <c r="N8680" s="28" t="inlineStr">
        <is>
          <t>installation</t>
        </is>
      </c>
      <c r="O8680" s="28" t="inlineStr">
        <is>
          <t>productivity</t>
        </is>
      </c>
      <c r="P8680" s="28" t="inlineStr">
        <is>
          <t>kWp</t>
        </is>
      </c>
      <c r="Q8680" s="28" t="inlineStr">
        <is>
          <t>lifetime</t>
        </is>
      </c>
      <c r="R8680" s="28" t="inlineStr">
        <is>
          <t>lifetime production</t>
        </is>
      </c>
      <c r="S8680" s="28" t="inlineStr">
        <is>
          <t>inverted lifetime production</t>
        </is>
      </c>
    </row>
    <row r="8681" s="29">
      <c r="A8681" t="inlineStr">
        <is>
          <t>Energy, solar, converted</t>
        </is>
      </c>
      <c r="B8681" t="n">
        <v>3.8503</v>
      </c>
      <c r="D8681" t="inlineStr">
        <is>
          <t>megajoule</t>
        </is>
      </c>
      <c r="E8681" t="inlineStr">
        <is>
          <t>natural resource::in air</t>
        </is>
      </c>
      <c r="F8681" t="inlineStr">
        <is>
          <t>biosphere</t>
        </is>
      </c>
      <c r="G8681" t="n">
        <v>0</v>
      </c>
      <c r="I8681" t="inlineStr">
        <is>
          <t>(2,2,1,1,1,3); Energy loss in the system</t>
        </is>
      </c>
    </row>
    <row r="8682" s="29">
      <c r="A8682" t="inlineStr">
        <is>
          <t>Heat, waste</t>
        </is>
      </c>
      <c r="B8682" t="n">
        <v>0.25027</v>
      </c>
      <c r="D8682" t="inlineStr">
        <is>
          <t>megajoule</t>
        </is>
      </c>
      <c r="E8682" t="inlineStr">
        <is>
          <t>air</t>
        </is>
      </c>
      <c r="F8682" t="inlineStr">
        <is>
          <t>biosphere</t>
        </is>
      </c>
      <c r="G8682" t="n">
        <v>0</v>
      </c>
      <c r="I8682" t="inlineStr">
        <is>
          <t>(1,na,na,na,na,na); Calculation with average annual output and share of technologies; Average degradation of 10.5% included</t>
        </is>
      </c>
    </row>
    <row r="8683" s="29">
      <c r="A8683" t="inlineStr">
        <is>
          <t>electricity production, photovoltaic, residential</t>
        </is>
      </c>
      <c r="B8683" t="n">
        <v>1</v>
      </c>
      <c r="C8683" t="inlineStr">
        <is>
          <t>SL</t>
        </is>
      </c>
      <c r="D8683" t="inlineStr">
        <is>
          <t>kilowatt hour</t>
        </is>
      </c>
      <c r="E8683" t="inlineStr">
        <is>
          <t>photovoltaic::power plants</t>
        </is>
      </c>
      <c r="F8683" t="inlineStr">
        <is>
          <t>production</t>
        </is>
      </c>
      <c r="G8683" t="n">
        <v>0</v>
      </c>
      <c r="H8683" t="inlineStr">
        <is>
          <t>electricity, low voltage</t>
        </is>
      </c>
      <c r="J8683">
        <f>VLOOKUP(C8683,'extension - production vol'!$B$6:$D$235,3,0)</f>
        <v>21.411999999999999</v>
      </c>
    </row>
    <row r="8684" ht="16" customHeight="1" s="29">
      <c r="A8684" t="inlineStr">
        <is>
          <t>photovoltaic slanted-roof installation, 3 kWp, CIS, laminated, integrated, on roof</t>
        </is>
      </c>
      <c r="B8684" s="30">
        <f>M8684*S8684</f>
        <v>4.0453504367071647E-8</v>
      </c>
      <c r="C8684" t="inlineStr">
        <is>
          <t>CH</t>
        </is>
      </c>
      <c r="D8684" t="inlineStr">
        <is>
          <t>unit</t>
        </is>
      </c>
      <c r="F8684" t="inlineStr">
        <is>
          <t>technosphere</t>
        </is>
      </c>
      <c r="G8684" t="n">
        <v>0</v>
      </c>
      <c r="H8684" t="inlineStr">
        <is>
          <t>photovoltaic slanted-roof installation, 3 kWp, CIS, laminated, integrated, on roof</t>
        </is>
      </c>
      <c r="I8684" t="inlineStr">
        <is>
          <t>(2,2,1,1,1,3); Calculation with average annual yield and share of technologies. Lifetime: 30a.</t>
        </is>
      </c>
      <c r="K8684" t="inlineStr">
        <is>
          <t>residential</t>
        </is>
      </c>
      <c r="L8684">
        <f>IF(K8684="residential",VLOOKUP(B8673,parameters!$C$41:$AG$178,18,0),IF(K8684="commercial",1-VLOOKUP(B8673,parameters!$C$41:$AG$178,18,0),1))</f>
        <v>0.17766751537682748</v>
      </c>
      <c r="M8684" s="30">
        <f>INDEX(parameters!$D$41:$AG$178,MATCH('PV (extension)'!B8673,parameters!$C$41:$C$178,0),MATCH('PV (extension)'!A8684,parameters!$D$5:$AG$5,0))/L8684</f>
        <v>5.119823078397083E-3</v>
      </c>
      <c r="N8684" s="3" t="inlineStr">
        <is>
          <t>roof-top</t>
        </is>
      </c>
      <c r="O8684">
        <f>INDEX(parameters!$C$196:$EJ$198,MATCH('PV (extension)'!N8684,parameters!$B$196:$B$198,0),MATCH('PV (extension)'!B8673,parameters!$C$195:$EJ$195,0))</f>
        <v>1406.2297935208242</v>
      </c>
      <c r="P8684" t="n">
        <v>3</v>
      </c>
      <c r="Q8684" t="n">
        <v>30</v>
      </c>
      <c r="R8684">
        <f>Q8684*P8684*O8684</f>
        <v>126560.68141687417</v>
      </c>
      <c r="S8684">
        <f>1/R8684</f>
        <v>7.9013481027818744E-6</v>
      </c>
    </row>
    <row r="8685" ht="16" customHeight="1" s="29">
      <c r="A8685" t="inlineStr">
        <is>
          <t>photovoltaic slanted-roof installation, 3 kWp, CdTe, panel, mounted, on roof</t>
        </is>
      </c>
      <c r="B8685" s="30">
        <f>M8685*S8685</f>
        <v>2.6385014031375895E-7</v>
      </c>
      <c r="C8685" t="inlineStr">
        <is>
          <t>CH</t>
        </is>
      </c>
      <c r="D8685" t="inlineStr">
        <is>
          <t>unit</t>
        </is>
      </c>
      <c r="F8685" t="inlineStr">
        <is>
          <t>technosphere</t>
        </is>
      </c>
      <c r="G8685" t="n">
        <v>0</v>
      </c>
      <c r="H8685" t="inlineStr">
        <is>
          <t>photovoltaic slanted-roof installation, 3 kWp, CdTe, panel, mounted, on roof</t>
        </is>
      </c>
      <c r="I8685" t="inlineStr">
        <is>
          <t>(2,2,1,1,1,3); Calculation with average annual yield and share of technologies. Lifetime: 30a.</t>
        </is>
      </c>
      <c r="K8685" t="inlineStr">
        <is>
          <t>residential</t>
        </is>
      </c>
      <c r="L8685">
        <f>L8684</f>
        <v>0.17766751537682748</v>
      </c>
      <c r="M8685" s="30">
        <f>INDEX(parameters!$D$41:$AG$178,MATCH('PV (extension)'!B8673,parameters!$C$41:$C$178,0),MATCH('PV (extension)'!A8685,parameters!$D$5:$AG$5,0))/L8685</f>
        <v>3.3393053550047194E-2</v>
      </c>
      <c r="N8685" s="3" t="inlineStr">
        <is>
          <t>roof-top</t>
        </is>
      </c>
      <c r="O8685">
        <f>INDEX(parameters!$C$196:$EJ$198,MATCH('PV (extension)'!N8685,parameters!$B$196:$B$198,0),MATCH('PV (extension)'!B8673,parameters!$C$195:$EJ$195,0))</f>
        <v>1406.2297935208242</v>
      </c>
      <c r="P8685" t="n">
        <v>3</v>
      </c>
      <c r="Q8685" t="n">
        <v>30</v>
      </c>
      <c r="R8685">
        <f>Q8685*P8685*O8685</f>
        <v>126560.68141687417</v>
      </c>
      <c r="S8685">
        <f>1/R8685</f>
        <v>7.9013481027818744E-6</v>
      </c>
    </row>
    <row r="8686" ht="16" customHeight="1" s="29">
      <c r="A8686" t="inlineStr">
        <is>
          <t>photovoltaic slanted-roof installation, 3 kWp, micro-Si, laminated, integrated, on roof</t>
        </is>
      </c>
      <c r="B8686" s="30">
        <f>M8686*S8686</f>
        <v>4.0883544900897555E-9</v>
      </c>
      <c r="C8686" t="inlineStr">
        <is>
          <t>RER</t>
        </is>
      </c>
      <c r="D8686" t="inlineStr">
        <is>
          <t>unit</t>
        </is>
      </c>
      <c r="F8686" t="inlineStr">
        <is>
          <t>technosphere</t>
        </is>
      </c>
      <c r="G8686" t="n">
        <v>0</v>
      </c>
      <c r="H8686" t="inlineStr">
        <is>
          <t>photovoltaic slanted-roof installation, 3 kWp, micro-Si, laminated, integrated, on roof</t>
        </is>
      </c>
      <c r="I8686" t="inlineStr">
        <is>
          <t>(2,2,1,1,1,3); Calculation with average annual yield and share of technologies. Lifetime: 30a.</t>
        </is>
      </c>
      <c r="K8686" t="inlineStr">
        <is>
          <t>residential</t>
        </is>
      </c>
      <c r="L8686">
        <f>L8685</f>
        <v>0.17766751537682748</v>
      </c>
      <c r="M8686" s="30">
        <f>INDEX(parameters!$D$41:$AG$178,MATCH('PV (extension)'!B8673,parameters!$C$41:$C$178,0),MATCH('PV (extension)'!A8686,parameters!$D$5:$AG$5,0))/L8686</f>
        <v>5.1742493013949662E-4</v>
      </c>
      <c r="N8686" s="3" t="inlineStr">
        <is>
          <t>roof-top</t>
        </is>
      </c>
      <c r="O8686">
        <f>INDEX(parameters!$C$196:$EJ$198,MATCH('PV (extension)'!N8686,parameters!$B$196:$B$198,0),MATCH('PV (extension)'!B8673,parameters!$C$195:$EJ$195,0))</f>
        <v>1406.2297935208242</v>
      </c>
      <c r="P8686" t="n">
        <v>3</v>
      </c>
      <c r="Q8686" t="n">
        <v>30</v>
      </c>
      <c r="R8686">
        <f>Q8686*P8686*O8686</f>
        <v>126560.68141687417</v>
      </c>
      <c r="S8686">
        <f>1/R8686</f>
        <v>7.9013481027818744E-6</v>
      </c>
    </row>
    <row r="8687" ht="16" customHeight="1" s="29">
      <c r="A8687" t="inlineStr">
        <is>
          <t>photovoltaic slanted-roof installation, 3 kWp, micro-Si, panel, mounted, on roof</t>
        </is>
      </c>
      <c r="B8687" s="30">
        <f>M8687*S8687</f>
        <v>7.1075333141869915E-8</v>
      </c>
      <c r="C8687" t="inlineStr">
        <is>
          <t>RER</t>
        </is>
      </c>
      <c r="D8687" t="inlineStr">
        <is>
          <t>unit</t>
        </is>
      </c>
      <c r="F8687" t="inlineStr">
        <is>
          <t>technosphere</t>
        </is>
      </c>
      <c r="G8687" t="n">
        <v>0</v>
      </c>
      <c r="H8687" t="inlineStr">
        <is>
          <t>photovoltaic slanted-roof installation, 3 kWp, micro-Si, panel, mounted, on roof</t>
        </is>
      </c>
      <c r="I8687" t="inlineStr">
        <is>
          <t>(2,2,1,1,1,3); Calculation with average annual yield and share of technologies. Lifetime: 30a.</t>
        </is>
      </c>
      <c r="K8687" t="inlineStr">
        <is>
          <t>residential</t>
        </is>
      </c>
      <c r="L8687">
        <f>L8686</f>
        <v>0.17766751537682748</v>
      </c>
      <c r="M8687" s="30">
        <f>INDEX(parameters!$D$41:$AG$178,MATCH('PV (extension)'!B8673,parameters!$C$41:$C$178,0),MATCH('PV (extension)'!A8687,parameters!$D$5:$AG$5,0))/L8687</f>
        <v>8.9953425943663963E-3</v>
      </c>
      <c r="N8687" s="3" t="inlineStr">
        <is>
          <t>roof-top</t>
        </is>
      </c>
      <c r="O8687">
        <f>INDEX(parameters!$C$196:$EJ$198,MATCH('PV (extension)'!N8687,parameters!$B$196:$B$198,0),MATCH('PV (extension)'!B8673,parameters!$C$195:$EJ$195,0))</f>
        <v>1406.2297935208242</v>
      </c>
      <c r="P8687" t="n">
        <v>3</v>
      </c>
      <c r="Q8687" t="n">
        <v>30</v>
      </c>
      <c r="R8687">
        <f>Q8687*P8687*O8687</f>
        <v>126560.68141687417</v>
      </c>
      <c r="S8687">
        <f>1/R8687</f>
        <v>7.9013481027818744E-6</v>
      </c>
    </row>
    <row r="8688" s="29">
      <c r="A8688" t="inlineStr">
        <is>
          <t>photovoltaic facade installation, 3kWp, multi-Si, laminated, integrated, at building</t>
        </is>
      </c>
      <c r="B8688" s="30">
        <f>M8688*S8688</f>
        <v>2.0816418975975852E-7</v>
      </c>
      <c r="C8688" t="inlineStr">
        <is>
          <t>RER</t>
        </is>
      </c>
      <c r="D8688" t="inlineStr">
        <is>
          <t>unit</t>
        </is>
      </c>
      <c r="F8688" t="inlineStr">
        <is>
          <t>technosphere</t>
        </is>
      </c>
      <c r="G8688" t="n">
        <v>0</v>
      </c>
      <c r="H8688" t="inlineStr">
        <is>
          <t>photovoltaic facade installation, 3kWp, multi-Si, laminated, integrated, at building</t>
        </is>
      </c>
      <c r="I8688" t="inlineStr">
        <is>
          <t>(2,2,1,1,1,3); Calculation with average annual yield and share of technologies. Lifetime: 30a.</t>
        </is>
      </c>
      <c r="K8688" t="inlineStr">
        <is>
          <t>residential</t>
        </is>
      </c>
      <c r="L8688">
        <f>L8687</f>
        <v>0.17766751537682748</v>
      </c>
      <c r="M8688" s="30">
        <f>INDEX(parameters!$D$41:$AG$178,MATCH('PV (extension)'!B8673,parameters!$C$41:$C$178,0),MATCH('PV (extension)'!A8688,parameters!$D$5:$AG$5,0))/L8688</f>
        <v>1.8497835237986298E-2</v>
      </c>
      <c r="N8688" t="inlineStr">
        <is>
          <t>façade</t>
        </is>
      </c>
      <c r="O8688">
        <f>INDEX(parameters!$C$196:$EJ$198,MATCH('PV (extension)'!N8688,parameters!$B$196:$B$198,0),MATCH('PV (extension)'!B8673,parameters!$C$195:$EJ$195,0))</f>
        <v>987.3528337486639</v>
      </c>
      <c r="P8688" t="n">
        <v>3</v>
      </c>
      <c r="Q8688" t="n">
        <v>30</v>
      </c>
      <c r="R8688">
        <f>Q8688*P8688*O8688</f>
        <v>88861.755037379757</v>
      </c>
      <c r="S8688">
        <f>1/R8688</f>
        <v>1.1253435176689333E-5</v>
      </c>
    </row>
    <row r="8689" s="29">
      <c r="A8689" t="inlineStr">
        <is>
          <t>photovoltaic facade installation, 3kWp, multi-Si, panel, mounted, at building</t>
        </is>
      </c>
      <c r="B8689" s="30">
        <f>M8689*S8689</f>
        <v>2.0415397578939262E-7</v>
      </c>
      <c r="C8689" t="inlineStr">
        <is>
          <t>RER</t>
        </is>
      </c>
      <c r="D8689" t="inlineStr">
        <is>
          <t>unit</t>
        </is>
      </c>
      <c r="F8689" t="inlineStr">
        <is>
          <t>technosphere</t>
        </is>
      </c>
      <c r="G8689" t="n">
        <v>0</v>
      </c>
      <c r="H8689" t="inlineStr">
        <is>
          <t>photovoltaic facade installation, 3kWp, multi-Si, panel, mounted, at building</t>
        </is>
      </c>
      <c r="I8689" t="inlineStr">
        <is>
          <t>(2,2,1,1,1,3); Calculation with average annual yield and share of technologies. Lifetime: 30a.</t>
        </is>
      </c>
      <c r="K8689" t="inlineStr">
        <is>
          <t>residential</t>
        </is>
      </c>
      <c r="L8689">
        <f>L8688</f>
        <v>0.17766751537682748</v>
      </c>
      <c r="M8689" s="30">
        <f>INDEX(parameters!$D$41:$AG$178,MATCH('PV (extension)'!B8673,parameters!$C$41:$C$178,0),MATCH('PV (extension)'!A8689,parameters!$D$5:$AG$5,0))/L8689</f>
        <v>1.8141480586504166E-2</v>
      </c>
      <c r="N8689" t="inlineStr">
        <is>
          <t>façade</t>
        </is>
      </c>
      <c r="O8689">
        <f>INDEX(parameters!$C$196:$EJ$198,MATCH('PV (extension)'!N8689,parameters!$B$196:$B$198,0),MATCH('PV (extension)'!B8673,parameters!$C$195:$EJ$195,0))</f>
        <v>987.3528337486639</v>
      </c>
      <c r="P8689" t="n">
        <v>3</v>
      </c>
      <c r="Q8689" t="n">
        <v>30</v>
      </c>
      <c r="R8689">
        <f>Q8689*P8689*O8689</f>
        <v>88861.755037379757</v>
      </c>
      <c r="S8689">
        <f>1/R8689</f>
        <v>1.1253435176689333E-5</v>
      </c>
    </row>
    <row r="8690" s="29">
      <c r="A8690" t="inlineStr">
        <is>
          <t>photovoltaic facade installation, 3kWp, single-Si, laminated, integrated, at building</t>
        </is>
      </c>
      <c r="B8690" s="30">
        <f>M8690*S8690</f>
        <v>1.0974183707856175E-7</v>
      </c>
      <c r="C8690" t="inlineStr">
        <is>
          <t>RER</t>
        </is>
      </c>
      <c r="D8690" t="inlineStr">
        <is>
          <t>unit</t>
        </is>
      </c>
      <c r="F8690" t="inlineStr">
        <is>
          <t>technosphere</t>
        </is>
      </c>
      <c r="G8690" t="n">
        <v>0</v>
      </c>
      <c r="H8690" t="inlineStr">
        <is>
          <t>photovoltaic facade installation, 3kWp, single-Si, laminated, integrated, at building</t>
        </is>
      </c>
      <c r="I8690" t="inlineStr">
        <is>
          <t>(2,2,1,1,1,3); Calculation with average annual yield and share of technologies. Lifetime: 30a.</t>
        </is>
      </c>
      <c r="K8690" t="inlineStr">
        <is>
          <t>residential</t>
        </is>
      </c>
      <c r="L8690">
        <f>L8689</f>
        <v>0.17766751537682748</v>
      </c>
      <c r="M8690" s="30">
        <f>INDEX(parameters!$D$41:$AG$178,MATCH('PV (extension)'!B8673,parameters!$C$41:$C$178,0),MATCH('PV (extension)'!A8690,parameters!$D$5:$AG$5,0))/L8690</f>
        <v>9.7518522438271929E-3</v>
      </c>
      <c r="N8690" t="inlineStr">
        <is>
          <t>façade</t>
        </is>
      </c>
      <c r="O8690">
        <f>INDEX(parameters!$C$196:$EJ$198,MATCH('PV (extension)'!N8690,parameters!$B$196:$B$198,0),MATCH('PV (extension)'!B8673,parameters!$C$195:$EJ$195,0))</f>
        <v>987.3528337486639</v>
      </c>
      <c r="P8690" t="n">
        <v>3</v>
      </c>
      <c r="Q8690" t="n">
        <v>30</v>
      </c>
      <c r="R8690">
        <f>Q8690*P8690*O8690</f>
        <v>88861.755037379757</v>
      </c>
      <c r="S8690">
        <f>1/R8690</f>
        <v>1.1253435176689333E-5</v>
      </c>
    </row>
    <row r="8691" s="29">
      <c r="A8691" t="inlineStr">
        <is>
          <t>photovoltaic facade installation, 3kWp, single-Si, panel, mounted, at building</t>
        </is>
      </c>
      <c r="B8691" s="30">
        <f>M8691*S8691</f>
        <v>1.096468830813955E-7</v>
      </c>
      <c r="C8691" t="inlineStr">
        <is>
          <t>RER</t>
        </is>
      </c>
      <c r="D8691" t="inlineStr">
        <is>
          <t>unit</t>
        </is>
      </c>
      <c r="F8691" t="inlineStr">
        <is>
          <t>technosphere</t>
        </is>
      </c>
      <c r="G8691" t="n">
        <v>0</v>
      </c>
      <c r="H8691" t="inlineStr">
        <is>
          <t>photovoltaic facade installation, 3kWp, single-Si, panel, mounted, at building</t>
        </is>
      </c>
      <c r="I8691" t="inlineStr">
        <is>
          <t>(2,2,1,1,1,3); Calculation with average annual yield and share of technologies. Lifetime: 30a.</t>
        </is>
      </c>
      <c r="K8691" t="inlineStr">
        <is>
          <t>residential</t>
        </is>
      </c>
      <c r="L8691">
        <f>L8690</f>
        <v>0.17766751537682748</v>
      </c>
      <c r="M8691" s="30">
        <f>INDEX(parameters!$D$41:$AG$178,MATCH('PV (extension)'!B8673,parameters!$C$41:$C$178,0),MATCH('PV (extension)'!A8691,parameters!$D$5:$AG$5,0))/L8691</f>
        <v>9.7434144649911868E-3</v>
      </c>
      <c r="N8691" t="inlineStr">
        <is>
          <t>façade</t>
        </is>
      </c>
      <c r="O8691">
        <f>INDEX(parameters!$C$196:$EJ$198,MATCH('PV (extension)'!N8691,parameters!$B$196:$B$198,0),MATCH('PV (extension)'!B8673,parameters!$C$195:$EJ$195,0))</f>
        <v>987.3528337486639</v>
      </c>
      <c r="P8691" t="n">
        <v>3</v>
      </c>
      <c r="Q8691" t="n">
        <v>30</v>
      </c>
      <c r="R8691">
        <f>Q8691*P8691*O8691</f>
        <v>88861.755037379757</v>
      </c>
      <c r="S8691">
        <f>1/R8691</f>
        <v>1.1253435176689333E-5</v>
      </c>
    </row>
    <row r="8692" ht="16" customHeight="1" s="29">
      <c r="A8692" t="inlineStr">
        <is>
          <t>photovoltaic flat-roof installation, 3kWp, multi-Si, on roof</t>
        </is>
      </c>
      <c r="B8692" s="30">
        <f>M8692*S8692</f>
        <v>2.2514318307564489E-6</v>
      </c>
      <c r="C8692" t="inlineStr">
        <is>
          <t>RER</t>
        </is>
      </c>
      <c r="D8692" t="inlineStr">
        <is>
          <t>unit</t>
        </is>
      </c>
      <c r="F8692" t="inlineStr">
        <is>
          <t>technosphere</t>
        </is>
      </c>
      <c r="G8692" t="n">
        <v>0</v>
      </c>
      <c r="H8692" t="inlineStr">
        <is>
          <t>photovoltaic flat-roof installation, 3kWp, multi-Si, on roof</t>
        </is>
      </c>
      <c r="I8692" t="inlineStr">
        <is>
          <t>(2,2,1,1,1,3); Calculation with average annual yield and share of technologies. Lifetime: 30a.</t>
        </is>
      </c>
      <c r="K8692" t="inlineStr">
        <is>
          <t>residential</t>
        </is>
      </c>
      <c r="L8692">
        <f>L8691</f>
        <v>0.17766751537682748</v>
      </c>
      <c r="M8692" s="30">
        <f>INDEX(parameters!$D$41:$AG$178,MATCH('PV (extension)'!B8673,parameters!$C$41:$C$178,0),MATCH('PV (extension)'!A8692,parameters!$D$5:$AG$5,0))/L8692</f>
        <v>0.28494274666417674</v>
      </c>
      <c r="N8692" s="3" t="inlineStr">
        <is>
          <t>roof-top</t>
        </is>
      </c>
      <c r="O8692">
        <f>INDEX(parameters!$C$196:$EJ$198,MATCH('PV (extension)'!N8692,parameters!$B$196:$B$198,0),MATCH('PV (extension)'!B8673,parameters!$C$195:$EJ$195,0))</f>
        <v>1406.2297935208242</v>
      </c>
      <c r="P8692" t="n">
        <v>3</v>
      </c>
      <c r="Q8692" t="n">
        <v>30</v>
      </c>
      <c r="R8692">
        <f>Q8692*P8692*O8692</f>
        <v>126560.68141687417</v>
      </c>
      <c r="S8692">
        <f>1/R8692</f>
        <v>7.9013481027818744E-6</v>
      </c>
    </row>
    <row r="8693" ht="16" customHeight="1" s="29">
      <c r="A8693" t="inlineStr">
        <is>
          <t>photovoltaic flat-roof installation, 3kWp, single-Si, on roof</t>
        </is>
      </c>
      <c r="B8693" s="30">
        <f>M8693*S8693</f>
        <v>1.1752148023314077E-6</v>
      </c>
      <c r="C8693" t="inlineStr">
        <is>
          <t>RER</t>
        </is>
      </c>
      <c r="D8693" t="inlineStr">
        <is>
          <t>unit</t>
        </is>
      </c>
      <c r="F8693" t="inlineStr">
        <is>
          <t>technosphere</t>
        </is>
      </c>
      <c r="G8693" t="n">
        <v>0</v>
      </c>
      <c r="H8693" t="inlineStr">
        <is>
          <t>photovoltaic flat-roof installation, 3kWp, single-Si, on roof</t>
        </is>
      </c>
      <c r="I8693" t="inlineStr">
        <is>
          <t>(2,2,1,1,1,3); Calculation with average annual yield and share of technologies. Lifetime: 30a.</t>
        </is>
      </c>
      <c r="K8693" t="inlineStr">
        <is>
          <t>residential</t>
        </is>
      </c>
      <c r="L8693">
        <f>L8692</f>
        <v>0.17766751537682748</v>
      </c>
      <c r="M8693" s="30">
        <f>INDEX(parameters!$D$41:$AG$178,MATCH('PV (extension)'!B8673,parameters!$C$41:$C$178,0),MATCH('PV (extension)'!A8693,parameters!$D$5:$AG$5,0))/L8693</f>
        <v>0.14873598619426004</v>
      </c>
      <c r="N8693" s="3" t="inlineStr">
        <is>
          <t>roof-top</t>
        </is>
      </c>
      <c r="O8693">
        <f>INDEX(parameters!$C$196:$EJ$198,MATCH('PV (extension)'!N8693,parameters!$B$196:$B$198,0),MATCH('PV (extension)'!B8673,parameters!$C$195:$EJ$195,0))</f>
        <v>1406.2297935208242</v>
      </c>
      <c r="P8693" t="n">
        <v>3</v>
      </c>
      <c r="Q8693" t="n">
        <v>30</v>
      </c>
      <c r="R8693">
        <f>Q8693*P8693*O8693</f>
        <v>126560.68141687417</v>
      </c>
      <c r="S8693">
        <f>1/R8693</f>
        <v>7.9013481027818744E-6</v>
      </c>
    </row>
    <row r="8694" ht="16" customHeight="1" s="29">
      <c r="A8694" t="inlineStr">
        <is>
          <t>photovoltaic slanted-roof installation, 3kWp, CIS, panel, mounted, on roof</t>
        </is>
      </c>
      <c r="B8694" s="30">
        <f>M8694*S8694</f>
        <v>6.5003273248299001E-7</v>
      </c>
      <c r="C8694" t="inlineStr">
        <is>
          <t>CH</t>
        </is>
      </c>
      <c r="D8694" t="inlineStr">
        <is>
          <t>unit</t>
        </is>
      </c>
      <c r="F8694" t="inlineStr">
        <is>
          <t>technosphere</t>
        </is>
      </c>
      <c r="G8694" t="n">
        <v>0</v>
      </c>
      <c r="H8694" t="inlineStr">
        <is>
          <t>photovoltaic slanted-roof installation, 3kWp, CIS, panel, mounted, on roof</t>
        </is>
      </c>
      <c r="I8694" t="inlineStr">
        <is>
          <t>(2,2,1,1,1,3); Calculation with average annual yield and share of technologies. Lifetime: 30a.</t>
        </is>
      </c>
      <c r="K8694" t="inlineStr">
        <is>
          <t>residential</t>
        </is>
      </c>
      <c r="L8694">
        <f>L8693</f>
        <v>0.17766751537682748</v>
      </c>
      <c r="M8694" s="30">
        <f>INDEX(parameters!$D$41:$AG$178,MATCH('PV (extension)'!B8673,parameters!$C$41:$C$178,0),MATCH('PV (extension)'!A8694,parameters!$D$5:$AG$5,0))/L8694</f>
        <v>8.2268585566319899E-2</v>
      </c>
      <c r="N8694" s="3" t="inlineStr">
        <is>
          <t>roof-top</t>
        </is>
      </c>
      <c r="O8694">
        <f>INDEX(parameters!$C$196:$EJ$198,MATCH('PV (extension)'!N8694,parameters!$B$196:$B$198,0),MATCH('PV (extension)'!B8673,parameters!$C$195:$EJ$195,0))</f>
        <v>1406.2297935208242</v>
      </c>
      <c r="P8694" t="n">
        <v>3</v>
      </c>
      <c r="Q8694" t="n">
        <v>30</v>
      </c>
      <c r="R8694">
        <f>Q8694*P8694*O8694</f>
        <v>126560.68141687417</v>
      </c>
      <c r="S8694">
        <f>1/R8694</f>
        <v>7.9013481027818744E-6</v>
      </c>
    </row>
    <row r="8695" ht="16" customHeight="1" s="29">
      <c r="A8695" t="inlineStr">
        <is>
          <t>photovoltaic slanted-roof installation, 3kWp, CdTe, laminated, integrated, on roof</t>
        </is>
      </c>
      <c r="B8695" s="30">
        <f>M8695*S8695</f>
        <v>1.8201324143295266E-8</v>
      </c>
      <c r="C8695" t="inlineStr">
        <is>
          <t>CH</t>
        </is>
      </c>
      <c r="D8695" t="inlineStr">
        <is>
          <t>unit</t>
        </is>
      </c>
      <c r="F8695" t="inlineStr">
        <is>
          <t>technosphere</t>
        </is>
      </c>
      <c r="G8695" t="n">
        <v>0</v>
      </c>
      <c r="H8695" t="inlineStr">
        <is>
          <t>photovoltaic slanted-roof installation, 3kWp, CdTe, laminated, integrated, on roof</t>
        </is>
      </c>
      <c r="I8695" t="inlineStr">
        <is>
          <t>(2,2,1,1,1,3); Calculation with average annual yield and share of technologies. Lifetime: 30a.</t>
        </is>
      </c>
      <c r="K8695" t="inlineStr">
        <is>
          <t>residential</t>
        </is>
      </c>
      <c r="L8695">
        <f>L8694</f>
        <v>0.17766751537682748</v>
      </c>
      <c r="M8695" s="30">
        <f>INDEX(parameters!$D$41:$AG$178,MATCH('PV (extension)'!B8673,parameters!$C$41:$C$178,0),MATCH('PV (extension)'!A8695,parameters!$D$5:$AG$5,0))/L8695</f>
        <v>2.3035719862648527E-3</v>
      </c>
      <c r="N8695" s="3" t="inlineStr">
        <is>
          <t>roof-top</t>
        </is>
      </c>
      <c r="O8695">
        <f>INDEX(parameters!$C$196:$EJ$198,MATCH('PV (extension)'!N8695,parameters!$B$196:$B$198,0),MATCH('PV (extension)'!B8673,parameters!$C$195:$EJ$195,0))</f>
        <v>1406.2297935208242</v>
      </c>
      <c r="P8695" t="n">
        <v>3</v>
      </c>
      <c r="Q8695" t="n">
        <v>30</v>
      </c>
      <c r="R8695">
        <f>Q8695*P8695*O8695</f>
        <v>126560.68141687417</v>
      </c>
      <c r="S8695">
        <f>1/R8695</f>
        <v>7.9013481027818744E-6</v>
      </c>
    </row>
    <row r="8696" ht="16" customHeight="1" s="29">
      <c r="A8696" t="inlineStr">
        <is>
          <t>photovoltaic slanted-roof installation, 3kWp, multi-Si, laminated, integrated, on roof</t>
        </is>
      </c>
      <c r="B8696" s="30">
        <f>M8696*S8696</f>
        <v>1.0813513598518902E-7</v>
      </c>
      <c r="C8696" t="inlineStr">
        <is>
          <t>RER</t>
        </is>
      </c>
      <c r="D8696" t="inlineStr">
        <is>
          <t>unit</t>
        </is>
      </c>
      <c r="F8696" t="inlineStr">
        <is>
          <t>technosphere</t>
        </is>
      </c>
      <c r="G8696" t="n">
        <v>0</v>
      </c>
      <c r="H8696" t="inlineStr">
        <is>
          <t>photovoltaic slanted-roof installation, 3kWp, multi-Si, laminated, integrated, on roof</t>
        </is>
      </c>
      <c r="I8696" t="inlineStr">
        <is>
          <t>(2,2,1,1,1,3); Calculation with average annual yield and share of technologies. Lifetime: 30a.</t>
        </is>
      </c>
      <c r="K8696" t="inlineStr">
        <is>
          <t>residential</t>
        </is>
      </c>
      <c r="L8696">
        <f>L8695</f>
        <v>0.17766751537682748</v>
      </c>
      <c r="M8696" s="30">
        <f>INDEX(parameters!$D$41:$AG$178,MATCH('PV (extension)'!B8673,parameters!$C$41:$C$178,0),MATCH('PV (extension)'!A8696,parameters!$D$5:$AG$5,0))/L8696</f>
        <v>1.3685656495391874E-2</v>
      </c>
      <c r="N8696" s="3" t="inlineStr">
        <is>
          <t>roof-top</t>
        </is>
      </c>
      <c r="O8696">
        <f>INDEX(parameters!$C$196:$EJ$198,MATCH('PV (extension)'!N8696,parameters!$B$196:$B$198,0),MATCH('PV (extension)'!B8673,parameters!$C$195:$EJ$195,0))</f>
        <v>1406.2297935208242</v>
      </c>
      <c r="P8696" t="n">
        <v>3</v>
      </c>
      <c r="Q8696" t="n">
        <v>30</v>
      </c>
      <c r="R8696">
        <f>Q8696*P8696*O8696</f>
        <v>126560.68141687417</v>
      </c>
      <c r="S8696">
        <f>1/R8696</f>
        <v>7.9013481027818744E-6</v>
      </c>
    </row>
    <row r="8697" ht="16" customHeight="1" s="29">
      <c r="A8697" t="inlineStr">
        <is>
          <t>photovoltaic slanted-roof installation, 3kWp, multi-Si, panel, mounted, on roof</t>
        </is>
      </c>
      <c r="B8697" s="30">
        <f>M8697*S8697</f>
        <v>1.8508894391657261E-6</v>
      </c>
      <c r="C8697" t="inlineStr">
        <is>
          <t>RER</t>
        </is>
      </c>
      <c r="D8697" t="inlineStr">
        <is>
          <t>unit</t>
        </is>
      </c>
      <c r="F8697" t="inlineStr">
        <is>
          <t>technosphere</t>
        </is>
      </c>
      <c r="G8697" t="n">
        <v>0</v>
      </c>
      <c r="H8697" t="inlineStr">
        <is>
          <t>photovoltaic slanted-roof installation, 3kWp, multi-Si, panel, mounted, on roof</t>
        </is>
      </c>
      <c r="I8697" t="inlineStr">
        <is>
          <t>(2,2,1,1,1,3); Calculation with average annual yield and share of technologies. Lifetime: 30a.</t>
        </is>
      </c>
      <c r="K8697" t="inlineStr">
        <is>
          <t>residential</t>
        </is>
      </c>
      <c r="L8697">
        <f>L8696</f>
        <v>0.17766751537682748</v>
      </c>
      <c r="M8697" s="30">
        <f>INDEX(parameters!$D$41:$AG$178,MATCH('PV (extension)'!B8673,parameters!$C$41:$C$178,0),MATCH('PV (extension)'!A8697,parameters!$D$5:$AG$5,0))/L8697</f>
        <v>0.23424982864811036</v>
      </c>
      <c r="N8697" s="3" t="inlineStr">
        <is>
          <t>roof-top</t>
        </is>
      </c>
      <c r="O8697">
        <f>INDEX(parameters!$C$196:$EJ$198,MATCH('PV (extension)'!N8697,parameters!$B$196:$B$198,0),MATCH('PV (extension)'!B8673,parameters!$C$195:$EJ$195,0))</f>
        <v>1406.2297935208242</v>
      </c>
      <c r="P8697" t="n">
        <v>3</v>
      </c>
      <c r="Q8697" t="n">
        <v>30</v>
      </c>
      <c r="R8697">
        <f>Q8697*P8697*O8697</f>
        <v>126560.68141687417</v>
      </c>
      <c r="S8697">
        <f>1/R8697</f>
        <v>7.9013481027818744E-6</v>
      </c>
    </row>
    <row r="8698" ht="16" customHeight="1" s="29">
      <c r="A8698" t="inlineStr">
        <is>
          <t>photovoltaic slanted-roof installation, 3kWp, single-Si, laminated, integrated, on roof</t>
        </is>
      </c>
      <c r="B8698" s="30">
        <f>M8698*S8698</f>
        <v>5.7149018457642786E-8</v>
      </c>
      <c r="C8698" t="inlineStr">
        <is>
          <t>RER</t>
        </is>
      </c>
      <c r="D8698" t="inlineStr">
        <is>
          <t>unit</t>
        </is>
      </c>
      <c r="F8698" t="inlineStr">
        <is>
          <t>technosphere</t>
        </is>
      </c>
      <c r="G8698" t="n">
        <v>0</v>
      </c>
      <c r="H8698" t="inlineStr">
        <is>
          <t>photovoltaic slanted-roof installation, 3kWp, single-Si, laminated, integrated, on roof</t>
        </is>
      </c>
      <c r="I8698" t="inlineStr">
        <is>
          <t>(2,2,1,1,1,3); Calculation with average annual yield and share of technologies. Lifetime: 30a.</t>
        </is>
      </c>
      <c r="K8698" t="inlineStr">
        <is>
          <t>residential</t>
        </is>
      </c>
      <c r="L8698">
        <f>L8697</f>
        <v>0.17766751537682748</v>
      </c>
      <c r="M8698" s="30">
        <f>INDEX(parameters!$D$41:$AG$178,MATCH('PV (extension)'!B8673,parameters!$C$41:$C$178,0),MATCH('PV (extension)'!A8698,parameters!$D$5:$AG$5,0))/L8698</f>
        <v>7.2328187183047909E-3</v>
      </c>
      <c r="N8698" s="3" t="inlineStr">
        <is>
          <t>roof-top</t>
        </is>
      </c>
      <c r="O8698">
        <f>INDEX(parameters!$C$196:$EJ$198,MATCH('PV (extension)'!N8698,parameters!$B$196:$B$198,0),MATCH('PV (extension)'!B8673,parameters!$C$195:$EJ$195,0))</f>
        <v>1406.2297935208242</v>
      </c>
      <c r="P8698" t="n">
        <v>3</v>
      </c>
      <c r="Q8698" t="n">
        <v>30</v>
      </c>
      <c r="R8698">
        <f>Q8698*P8698*O8698</f>
        <v>126560.68141687417</v>
      </c>
      <c r="S8698">
        <f>1/R8698</f>
        <v>7.9013481027818744E-6</v>
      </c>
    </row>
    <row r="8699" ht="16" customHeight="1" s="29">
      <c r="A8699" t="inlineStr">
        <is>
          <t>photovoltaic slanted-roof installation, 3kWp, single-Si, panel, mounted, on roof</t>
        </is>
      </c>
      <c r="B8699" s="30">
        <f>M8699*S8699</f>
        <v>9.6728760994637285E-7</v>
      </c>
      <c r="C8699" t="inlineStr">
        <is>
          <t>RER</t>
        </is>
      </c>
      <c r="D8699" t="inlineStr">
        <is>
          <t>unit</t>
        </is>
      </c>
      <c r="F8699" t="inlineStr">
        <is>
          <t>technosphere</t>
        </is>
      </c>
      <c r="G8699" t="n">
        <v>0</v>
      </c>
      <c r="H8699" t="inlineStr">
        <is>
          <t>photovoltaic slanted-roof installation, 3kWp, single-Si, panel, mounted, on roof</t>
        </is>
      </c>
      <c r="I8699" t="inlineStr">
        <is>
          <t>(2,2,1,1,1,3); Calculation with average annual yield and share of technologies. Lifetime: 30a.</t>
        </is>
      </c>
      <c r="K8699" t="inlineStr">
        <is>
          <t>residential</t>
        </is>
      </c>
      <c r="L8699">
        <f>L8698</f>
        <v>0.17766751537682748</v>
      </c>
      <c r="M8699" s="30">
        <f>INDEX(parameters!$D$41:$AG$178,MATCH('PV (extension)'!B8673,parameters!$C$41:$C$178,0),MATCH('PV (extension)'!A8699,parameters!$D$5:$AG$5,0))/L8699</f>
        <v>0.12242057904091255</v>
      </c>
      <c r="N8699" s="3" t="inlineStr">
        <is>
          <t>roof-top</t>
        </is>
      </c>
      <c r="O8699">
        <f>INDEX(parameters!$C$196:$EJ$198,MATCH('PV (extension)'!N8699,parameters!$B$196:$B$198,0),MATCH('PV (extension)'!B8673,parameters!$C$195:$EJ$195,0))</f>
        <v>1406.2297935208242</v>
      </c>
      <c r="P8699" t="n">
        <v>3</v>
      </c>
      <c r="Q8699" t="n">
        <v>30</v>
      </c>
      <c r="R8699">
        <f>Q8699*P8699*O8699</f>
        <v>126560.68141687417</v>
      </c>
      <c r="S8699">
        <f>1/R8699</f>
        <v>7.9013481027818744E-6</v>
      </c>
    </row>
    <row r="8700" s="29">
      <c r="A8700" t="inlineStr">
        <is>
          <t>market for tap water</t>
        </is>
      </c>
      <c r="B8700" t="n">
        <v>0.0037026</v>
      </c>
      <c r="C8700" t="inlineStr">
        <is>
          <t>Europe without Switzerland</t>
        </is>
      </c>
      <c r="D8700" t="inlineStr">
        <is>
          <t>kilogram</t>
        </is>
      </c>
      <c r="F8700" t="inlineStr">
        <is>
          <t>technosphere</t>
        </is>
      </c>
      <c r="G8700" t="n">
        <v>0</v>
      </c>
      <c r="H8700" t="inlineStr">
        <is>
          <t>tap water</t>
        </is>
      </c>
      <c r="I8700" t="inlineStr">
        <is>
          <t>(2,2,1,1,1,3); Estimation 20l/m2 panel</t>
        </is>
      </c>
    </row>
    <row r="8701" s="29">
      <c r="A8701" t="inlineStr">
        <is>
          <t>treatment of wastewater, from residence, capacity 1.1E10l/year</t>
        </is>
      </c>
      <c r="B8701" t="n">
        <v>-3.3323e-06</v>
      </c>
      <c r="C8701" t="inlineStr">
        <is>
          <t>CH</t>
        </is>
      </c>
      <c r="D8701" t="inlineStr">
        <is>
          <t>cubic meter</t>
        </is>
      </c>
      <c r="F8701" t="inlineStr">
        <is>
          <t>technosphere</t>
        </is>
      </c>
      <c r="G8701" t="n">
        <v>0</v>
      </c>
      <c r="H8701" t="inlineStr">
        <is>
          <t>wastewater, from residence</t>
        </is>
      </c>
      <c r="I8701" t="inlineStr">
        <is>
          <t>(2,2,1,1,1,3); Estimation 20l/m2 panel</t>
        </is>
      </c>
    </row>
    <row r="8702" s="29"/>
    <row r="8703" customFormat="1" s="28">
      <c r="A8703" s="28" t="inlineStr">
        <is>
          <t>Activity</t>
        </is>
      </c>
      <c r="B8703" s="28" t="inlineStr">
        <is>
          <t>electricity production, photovoltaic, commercial</t>
        </is>
      </c>
    </row>
    <row r="8704">
      <c r="A8704" t="inlineStr">
        <is>
          <t>comment</t>
        </is>
      </c>
      <c r="B870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")&amp;HLOOKUP(B8705,parameters!$C$195:$EJ$198,2,0)&amp;" kWh/kWp.
Annual output, Facade: "&amp;HLOOKUP(B8705,parameters!$C$195:$EJ$198,3,0)&amp;" kWh/kWp.
Annual output, Open-ground: "&amp;HLOOKUP(B8705,parameters!$C$195:$EJ$198,4,0)&amp;_xlfn._LONGTEXT("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")&amp;VLOOKUP(B8705,'extension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1406.22979352082 kWh/kWp.
Annual output, Facade: 987.352833748664 kWh/kWp.
Annual output, Open-ground: 1495.98914204343 kWh/kWp.
Amount of solar energy transformed to electricity. Waste heat emission due to losses of electricity in the system.
Technology:  Electricity production with grid-connected photovoltaic power plants.
Time period:  Time of publications
Production volume: 21.412 GWh in 2025.
Sampling:  Statistical data and model calculations
Extrapolations:  Use of PV technology data investigated for other countries (Switzerland). Correction of average yield with Swiss data.
Uncertainty:  None
Author: Romain Sacchi, PSI, romain.sacchi@psi.ch</v>
      </c>
    </row>
    <row r="8705" s="29">
      <c r="A8705" t="inlineStr">
        <is>
          <t>location</t>
        </is>
      </c>
      <c r="B8705" t="inlineStr">
        <is>
          <t>SL</t>
        </is>
      </c>
    </row>
    <row r="8706" s="29">
      <c r="A8706" t="inlineStr">
        <is>
          <t>production amount</t>
        </is>
      </c>
      <c r="B8706" t="n">
        <v>1</v>
      </c>
    </row>
    <row r="8707" s="29">
      <c r="A8707" t="inlineStr">
        <is>
          <t>reference product</t>
        </is>
      </c>
      <c r="B8707" t="inlineStr">
        <is>
          <t>electricity, low voltage</t>
        </is>
      </c>
    </row>
    <row r="8708" s="29">
      <c r="A8708" t="inlineStr">
        <is>
          <t>source</t>
        </is>
      </c>
      <c r="B87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09" s="29">
      <c r="A8709" t="inlineStr">
        <is>
          <t>type</t>
        </is>
      </c>
      <c r="B8709" t="inlineStr">
        <is>
          <t>process</t>
        </is>
      </c>
    </row>
    <row r="8710" s="29">
      <c r="A8710" t="inlineStr">
        <is>
          <t>unit</t>
        </is>
      </c>
      <c r="B8710" t="inlineStr">
        <is>
          <t>kilowatt hour</t>
        </is>
      </c>
    </row>
    <row r="8711" s="29">
      <c r="A8711" t="inlineStr">
        <is>
          <t>Exchanges</t>
        </is>
      </c>
    </row>
    <row r="8712" customFormat="1" s="28">
      <c r="A8712" s="28" t="inlineStr">
        <is>
          <t>name</t>
        </is>
      </c>
      <c r="B8712" s="28" t="inlineStr">
        <is>
          <t>amount</t>
        </is>
      </c>
      <c r="C8712" s="28" t="inlineStr">
        <is>
          <t>location</t>
        </is>
      </c>
      <c r="D8712" s="28" t="inlineStr">
        <is>
          <t>unit</t>
        </is>
      </c>
      <c r="E8712" s="28" t="inlineStr">
        <is>
          <t>categories</t>
        </is>
      </c>
      <c r="F8712" s="28" t="inlineStr">
        <is>
          <t>type</t>
        </is>
      </c>
      <c r="G8712" s="28" t="inlineStr">
        <is>
          <t>uncertainty type</t>
        </is>
      </c>
      <c r="H8712" s="28" t="inlineStr">
        <is>
          <t>reference product</t>
        </is>
      </c>
      <c r="I8712" s="28" t="inlineStr">
        <is>
          <t>comment</t>
        </is>
      </c>
      <c r="J8712" s="28" t="inlineStr">
        <is>
          <t>production volume</t>
        </is>
      </c>
      <c r="K8712" s="28" t="inlineStr">
        <is>
          <t>scope</t>
        </is>
      </c>
      <c r="L8712" s="28" t="inlineStr">
        <is>
          <t>scope share</t>
        </is>
      </c>
      <c r="M8712" s="28" t="inlineStr">
        <is>
          <t>tech share</t>
        </is>
      </c>
      <c r="N8712" s="28" t="inlineStr">
        <is>
          <t>installation</t>
        </is>
      </c>
      <c r="O8712" s="28" t="inlineStr">
        <is>
          <t>productivity</t>
        </is>
      </c>
      <c r="P8712" s="28" t="inlineStr">
        <is>
          <t>kWp</t>
        </is>
      </c>
      <c r="Q8712" s="28" t="inlineStr">
        <is>
          <t>lifetime</t>
        </is>
      </c>
      <c r="R8712" s="28" t="inlineStr">
        <is>
          <t>lifetime production</t>
        </is>
      </c>
      <c r="S8712" s="28" t="inlineStr">
        <is>
          <t>inverted lifetime production</t>
        </is>
      </c>
    </row>
    <row r="8713" s="29">
      <c r="A8713" t="inlineStr">
        <is>
          <t>Energy, solar, converted</t>
        </is>
      </c>
      <c r="B8713" t="n">
        <v>3.8503</v>
      </c>
      <c r="D8713" t="inlineStr">
        <is>
          <t>megajoule</t>
        </is>
      </c>
      <c r="E8713" t="inlineStr">
        <is>
          <t>natural resource::in air</t>
        </is>
      </c>
      <c r="F8713" t="inlineStr">
        <is>
          <t>biosphere</t>
        </is>
      </c>
      <c r="G8713" t="n">
        <v>0</v>
      </c>
      <c r="I8713" t="inlineStr">
        <is>
          <t>(2,2,1,1,1,3); Energy loss in the system</t>
        </is>
      </c>
    </row>
    <row r="8714" s="29">
      <c r="A8714" t="inlineStr">
        <is>
          <t>Heat, waste</t>
        </is>
      </c>
      <c r="B8714" t="n">
        <v>0.25027</v>
      </c>
      <c r="D8714" t="inlineStr">
        <is>
          <t>megajoule</t>
        </is>
      </c>
      <c r="E8714" t="inlineStr">
        <is>
          <t>air</t>
        </is>
      </c>
      <c r="F8714" t="inlineStr">
        <is>
          <t>biosphere</t>
        </is>
      </c>
      <c r="G8714" t="n">
        <v>0</v>
      </c>
      <c r="I8714" t="inlineStr">
        <is>
          <t>(1,na,na,na,na,na); Calculation with average annual output and share of technologies; Average degradation of 10.5% included</t>
        </is>
      </c>
    </row>
    <row r="8715" s="29">
      <c r="A8715" t="inlineStr">
        <is>
          <t>electricity production, photovoltaic, commercial</t>
        </is>
      </c>
      <c r="B8715" t="n">
        <v>1</v>
      </c>
      <c r="C8715" t="inlineStr">
        <is>
          <t>SL</t>
        </is>
      </c>
      <c r="D8715" t="inlineStr">
        <is>
          <t>kilowatt hour</t>
        </is>
      </c>
      <c r="E8715" t="inlineStr">
        <is>
          <t>photovoltaic::power plants</t>
        </is>
      </c>
      <c r="F8715" t="inlineStr">
        <is>
          <t>production</t>
        </is>
      </c>
      <c r="G8715" t="n">
        <v>0</v>
      </c>
      <c r="H8715" t="inlineStr">
        <is>
          <t>electricity, low voltage</t>
        </is>
      </c>
      <c r="J8715">
        <f>VLOOKUP(C8715,'extension - production vol'!$B$6:$D$235,3,0)</f>
        <v>21.411999999999999</v>
      </c>
    </row>
    <row r="8716" ht="16" customHeight="1" s="29">
      <c r="A8716" t="inlineStr">
        <is>
          <t>photovoltaic flat-roof installation, 156 kWp, multi-Si, on roof</t>
        </is>
      </c>
      <c r="B8716" s="30">
        <f>M8716*S8716</f>
        <v>1.8655962210288383E-8</v>
      </c>
      <c r="C8716" t="inlineStr">
        <is>
          <t>CH</t>
        </is>
      </c>
      <c r="D8716" t="inlineStr">
        <is>
          <t>unit</t>
        </is>
      </c>
      <c r="F8716" t="inlineStr">
        <is>
          <t>technosphere</t>
        </is>
      </c>
      <c r="G8716" t="n">
        <v>0</v>
      </c>
      <c r="H8716" t="inlineStr">
        <is>
          <t>photovoltaic flat-roof installation, 156 kWp, multi-Si, on roof</t>
        </is>
      </c>
      <c r="I8716" t="inlineStr">
        <is>
          <t>(2,2,1,1,1,3); Calculation with average annual yield and share of technologies. Lifetime: 30a.</t>
        </is>
      </c>
      <c r="K8716" t="inlineStr">
        <is>
          <t>commercial</t>
        </is>
      </c>
      <c r="L8716">
        <f>IF(K8716="residential",VLOOKUP(B8705,parameters!$C$41:$AG$178,18,0),IF(K8716="commercial",1-VLOOKUP(B8705,parameters!$C$41:$AG$178,18,0),1))</f>
        <v>0.82233248462317254</v>
      </c>
      <c r="M8716" s="30">
        <f>INDEX(parameters!$D$41:$AG$178,MATCH('PV (extension)'!B8705,parameters!$C$41:$C$178,0),MATCH('PV (extension)'!A8716,parameters!$D$5:$AG$5,0))/L8716</f>
        <v>0.12277778707072071</v>
      </c>
      <c r="N8716" s="3" t="inlineStr">
        <is>
          <t>roof-top</t>
        </is>
      </c>
      <c r="O8716">
        <f>INDEX(parameters!$C$196:$EJ$198,MATCH('PV (extension)'!N8716,parameters!$B$196:$B$198,0),MATCH('PV (extension)'!B8705,parameters!$C$195:$EJ$195,0))</f>
        <v>1406.2297935208242</v>
      </c>
      <c r="P8716" t="n">
        <v>156</v>
      </c>
      <c r="Q8716" t="n">
        <v>30</v>
      </c>
      <c r="R8716">
        <f>Q8716*P8716*O8716</f>
        <v>6581155.4336774573</v>
      </c>
      <c r="S8716">
        <f>1/R8716</f>
        <v>1.519490019765745E-7</v>
      </c>
    </row>
    <row r="8717" ht="16" customHeight="1" s="29">
      <c r="A8717" t="inlineStr">
        <is>
          <t>photovoltaic flat-roof installation, 156 kWp, single-Si, on roof</t>
        </is>
      </c>
      <c r="B8717" s="30">
        <f>M8717*S8717</f>
        <v>9.7451984947795549E-9</v>
      </c>
      <c r="C8717" t="inlineStr">
        <is>
          <t>CH</t>
        </is>
      </c>
      <c r="D8717" t="inlineStr">
        <is>
          <t>unit</t>
        </is>
      </c>
      <c r="F8717" t="inlineStr">
        <is>
          <t>technosphere</t>
        </is>
      </c>
      <c r="G8717" t="n">
        <v>0</v>
      </c>
      <c r="H8717" t="inlineStr">
        <is>
          <t>photovoltaic flat-roof installation, 156 kWp, single-Si, on roof</t>
        </is>
      </c>
      <c r="I8717" t="inlineStr">
        <is>
          <t>(2,2,1,1,1,3); Calculation with average annual yield and share of technologies. Lifetime: 30a.</t>
        </is>
      </c>
      <c r="K8717" t="inlineStr">
        <is>
          <t>commercial</t>
        </is>
      </c>
      <c r="L8717">
        <f>L8716</f>
        <v>0.82233248462317254</v>
      </c>
      <c r="M8717" s="30">
        <f>INDEX(parameters!$D$41:$AG$178,MATCH('PV (extension)'!B8705,parameters!$C$41:$C$178,0),MATCH('PV (extension)'!A8717,parameters!$D$5:$AG$5,0))/L8717</f>
        <v>6.4134666026183854E-2</v>
      </c>
      <c r="N8717" s="3" t="inlineStr">
        <is>
          <t>roof-top</t>
        </is>
      </c>
      <c r="O8717">
        <f>INDEX(parameters!$C$196:$EJ$198,MATCH('PV (extension)'!N8717,parameters!$B$196:$B$198,0),MATCH('PV (extension)'!B8705,parameters!$C$195:$EJ$195,0))</f>
        <v>1406.2297935208242</v>
      </c>
      <c r="P8717" t="n">
        <v>156</v>
      </c>
      <c r="Q8717" t="n">
        <v>30</v>
      </c>
      <c r="R8717">
        <f>Q8717*P8717*O8717</f>
        <v>6581155.4336774573</v>
      </c>
      <c r="S8717">
        <f>1/R8717</f>
        <v>1.519490019765745E-7</v>
      </c>
    </row>
    <row r="8718" s="29">
      <c r="A8718" t="inlineStr">
        <is>
          <t>photovoltaic open ground installation, 570 kWp, CIS, on open ground</t>
        </is>
      </c>
      <c r="B8718" s="30">
        <f>M8718*S8718</f>
        <v>4.8031851010923523E-10</v>
      </c>
      <c r="C8718" t="inlineStr">
        <is>
          <t>RER</t>
        </is>
      </c>
      <c r="D8718" t="inlineStr">
        <is>
          <t>unit</t>
        </is>
      </c>
      <c r="F8718" t="inlineStr">
        <is>
          <t>technosphere</t>
        </is>
      </c>
      <c r="G8718" t="n">
        <v>0</v>
      </c>
      <c r="H8718" t="inlineStr">
        <is>
          <t>photovoltaic open ground installation, 570 kWp, CIS, on open ground</t>
        </is>
      </c>
      <c r="I8718" t="inlineStr">
        <is>
          <t>(2,2,1,1,1,3); Calculation with average annual yield and share of technologies. Lifetime: 30a.</t>
        </is>
      </c>
      <c r="K8718" t="inlineStr">
        <is>
          <t>commercial</t>
        </is>
      </c>
      <c r="L8718">
        <f>L8717</f>
        <v>0.82233248462317254</v>
      </c>
      <c r="M8718" s="30">
        <f>INDEX(parameters!$D$41:$AG$178,MATCH('PV (extension)'!B8705,parameters!$C$41:$C$178,0),MATCH('PV (extension)'!A8718,parameters!$D$5:$AG$5,0))/L8718</f>
        <v>1.2287226816964775E-2</v>
      </c>
      <c r="N8718" t="inlineStr">
        <is>
          <t>central</t>
        </is>
      </c>
      <c r="O8718">
        <f>INDEX(parameters!$C$196:$EJ$198,MATCH('PV (extension)'!N8718,parameters!$B$196:$B$198,0),MATCH('PV (extension)'!B8705,parameters!$C$195:$EJ$195,0))</f>
        <v>1495.9891420434301</v>
      </c>
      <c r="P8718" t="n">
        <v>570</v>
      </c>
      <c r="Q8718" t="n">
        <v>30</v>
      </c>
      <c r="R8718">
        <f>Q8718*P8718*O8718</f>
        <v>25581414.328942653</v>
      </c>
      <c r="S8718">
        <f>1/R8718</f>
        <v>3.9090880087447169E-8</v>
      </c>
    </row>
    <row r="8719" s="29">
      <c r="A8719" t="inlineStr">
        <is>
          <t>photovoltaic open ground installation, 570 kWp, CdTe, on open ground</t>
        </is>
      </c>
      <c r="B8719" s="30">
        <f>M8719*S8719</f>
        <v>3.5283827498270177E-9</v>
      </c>
      <c r="C8719" t="inlineStr">
        <is>
          <t>RER</t>
        </is>
      </c>
      <c r="D8719" t="inlineStr">
        <is>
          <t>unit</t>
        </is>
      </c>
      <c r="F8719" t="inlineStr">
        <is>
          <t>technosphere</t>
        </is>
      </c>
      <c r="G8719" t="n">
        <v>0</v>
      </c>
      <c r="H8719" t="inlineStr">
        <is>
          <t>photovoltaic open ground installation, 570 kWp, CdTe, on open ground</t>
        </is>
      </c>
      <c r="I8719" t="inlineStr">
        <is>
          <t>(2,2,1,1,1,3); Calculation with average annual yield and share of technologies. Lifetime: 30a.</t>
        </is>
      </c>
      <c r="K8719" t="inlineStr">
        <is>
          <t>commercial</t>
        </is>
      </c>
      <c r="L8719">
        <f>L8718</f>
        <v>0.82233248462317254</v>
      </c>
      <c r="M8719" s="30">
        <f>INDEX(parameters!$D$41:$AG$178,MATCH('PV (extension)'!B8705,parameters!$C$41:$C$178,0),MATCH('PV (extension)'!A8719,parameters!$D$5:$AG$5,0))/L8719</f>
        <v>9.0261021034418951E-2</v>
      </c>
      <c r="N8719" t="inlineStr">
        <is>
          <t>central</t>
        </is>
      </c>
      <c r="O8719">
        <f>INDEX(parameters!$C$196:$EJ$198,MATCH('PV (extension)'!N8719,parameters!$B$196:$B$198,0),MATCH('PV (extension)'!B8705,parameters!$C$195:$EJ$195,0))</f>
        <v>1495.9891420434301</v>
      </c>
      <c r="P8719" t="n">
        <v>570</v>
      </c>
      <c r="Q8719" t="n">
        <v>30</v>
      </c>
      <c r="R8719">
        <f>Q8719*P8719*O8719</f>
        <v>25581414.328942653</v>
      </c>
      <c r="S8719">
        <f>1/R8719</f>
        <v>3.9090880087447169E-8</v>
      </c>
    </row>
    <row r="8720" s="29">
      <c r="A8720" t="inlineStr">
        <is>
          <t>photovoltaic open ground installation, 570 kWp, micro-Si, on open ground</t>
        </is>
      </c>
      <c r="B8720" s="30">
        <f>M8720*S8720</f>
        <v>3.7398353350716393E-11</v>
      </c>
      <c r="C8720" t="inlineStr">
        <is>
          <t>RER</t>
        </is>
      </c>
      <c r="D8720" t="inlineStr">
        <is>
          <t>unit</t>
        </is>
      </c>
      <c r="F8720" t="inlineStr">
        <is>
          <t>technosphere</t>
        </is>
      </c>
      <c r="G8720" t="n">
        <v>0</v>
      </c>
      <c r="H8720" t="inlineStr">
        <is>
          <t>photovoltaic open ground installation, 570 kWp, micro-Si, on open ground</t>
        </is>
      </c>
      <c r="I8720" t="inlineStr">
        <is>
          <t>(2,2,1,1,1,3); Calculation with average annual yield and share of technologies. Lifetime: 30a.</t>
        </is>
      </c>
      <c r="K8720" t="inlineStr">
        <is>
          <t>commercial</t>
        </is>
      </c>
      <c r="L8720">
        <f>L8719</f>
        <v>0.82233248462317254</v>
      </c>
      <c r="M8720" s="30">
        <f>INDEX(parameters!$D$41:$AG$178,MATCH('PV (extension)'!B8705,parameters!$C$41:$C$178,0),MATCH('PV (extension)'!A8720,parameters!$D$5:$AG$5,0))/L8720</f>
        <v>9.5670277228487681E-4</v>
      </c>
      <c r="N8720" t="inlineStr">
        <is>
          <t>central</t>
        </is>
      </c>
      <c r="O8720">
        <f>INDEX(parameters!$C$196:$EJ$198,MATCH('PV (extension)'!N8720,parameters!$B$196:$B$198,0),MATCH('PV (extension)'!B8705,parameters!$C$195:$EJ$195,0))</f>
        <v>1495.9891420434301</v>
      </c>
      <c r="P8720" t="n">
        <v>570</v>
      </c>
      <c r="Q8720" t="n">
        <v>30</v>
      </c>
      <c r="R8720">
        <f>Q8720*P8720*O8720</f>
        <v>25581414.328942653</v>
      </c>
      <c r="S8720">
        <f>1/R8720</f>
        <v>3.9090880087447169E-8</v>
      </c>
    </row>
    <row r="8721" s="29">
      <c r="A8721" t="inlineStr">
        <is>
          <t>photovoltaic open ground installation, 570 kWp, multi-Si, on open ground</t>
        </is>
      </c>
      <c r="B8721" s="30">
        <f>M8721*S8721</f>
        <v>1.2515329175726276E-8</v>
      </c>
      <c r="C8721" t="inlineStr">
        <is>
          <t>RER</t>
        </is>
      </c>
      <c r="D8721" t="inlineStr">
        <is>
          <t>unit</t>
        </is>
      </c>
      <c r="F8721" t="inlineStr">
        <is>
          <t>technosphere</t>
        </is>
      </c>
      <c r="G8721" t="n">
        <v>0</v>
      </c>
      <c r="H8721" t="inlineStr">
        <is>
          <t>photovoltaic open ground installation, 570 kWp, multi-Si, on open ground</t>
        </is>
      </c>
      <c r="I8721" t="inlineStr">
        <is>
          <t>(2,2,1,1,1,3); Calculation with average annual yield and share of technologies. Lifetime: 30a.</t>
        </is>
      </c>
      <c r="K8721" t="inlineStr">
        <is>
          <t>commercial</t>
        </is>
      </c>
      <c r="L8721">
        <f>L8720</f>
        <v>0.82233248462317254</v>
      </c>
      <c r="M8721" s="30">
        <f>INDEX(parameters!$D$41:$AG$178,MATCH('PV (extension)'!B8705,parameters!$C$41:$C$178,0),MATCH('PV (extension)'!A8721,parameters!$D$5:$AG$5,0))/L8721</f>
        <v>0.32015982110735819</v>
      </c>
      <c r="N8721" t="inlineStr">
        <is>
          <t>central</t>
        </is>
      </c>
      <c r="O8721">
        <f>INDEX(parameters!$C$196:$EJ$198,MATCH('PV (extension)'!N8721,parameters!$B$196:$B$198,0),MATCH('PV (extension)'!B8705,parameters!$C$195:$EJ$195,0))</f>
        <v>1495.9891420434301</v>
      </c>
      <c r="P8721" t="n">
        <v>570</v>
      </c>
      <c r="Q8721" t="n">
        <v>30</v>
      </c>
      <c r="R8721">
        <f>Q8721*P8721*O8721</f>
        <v>25581414.328942653</v>
      </c>
      <c r="S8721">
        <f>1/R8721</f>
        <v>3.9090880087447169E-8</v>
      </c>
    </row>
    <row r="8722" s="29">
      <c r="A8722" t="inlineStr">
        <is>
          <t>photovoltaic open ground installation, 570 kWp, single-Si, on open ground</t>
        </is>
      </c>
      <c r="B8722" s="30">
        <f>M8722*S8722</f>
        <v>6.6386694114392168E-9</v>
      </c>
      <c r="C8722" t="inlineStr">
        <is>
          <t>RER</t>
        </is>
      </c>
      <c r="D8722" t="inlineStr">
        <is>
          <t>unit</t>
        </is>
      </c>
      <c r="F8722" t="inlineStr">
        <is>
          <t>technosphere</t>
        </is>
      </c>
      <c r="G8722" t="n">
        <v>0</v>
      </c>
      <c r="H8722" t="inlineStr">
        <is>
          <t>photovoltaic open ground installation, 570 kWp, single-Si, on open ground</t>
        </is>
      </c>
      <c r="I8722" t="inlineStr">
        <is>
          <t>(2,2,1,1,1,3); Calculation with average annual yield and share of technologies. Lifetime: 30a.</t>
        </is>
      </c>
      <c r="K8722" t="inlineStr">
        <is>
          <t>commercial</t>
        </is>
      </c>
      <c r="L8722">
        <f>L8721</f>
        <v>0.82233248462317254</v>
      </c>
      <c r="M8722" s="30">
        <f>INDEX(parameters!$D$41:$AG$178,MATCH('PV (extension)'!B8705,parameters!$C$41:$C$178,0),MATCH('PV (extension)'!A8722,parameters!$D$5:$AG$5,0))/L8722</f>
        <v>0.16982655280690445</v>
      </c>
      <c r="N8722" t="inlineStr">
        <is>
          <t>central</t>
        </is>
      </c>
      <c r="O8722">
        <f>INDEX(parameters!$C$196:$EJ$198,MATCH('PV (extension)'!N8722,parameters!$B$196:$B$198,0),MATCH('PV (extension)'!B8705,parameters!$C$195:$EJ$195,0))</f>
        <v>1495.9891420434301</v>
      </c>
      <c r="P8722" t="n">
        <v>570</v>
      </c>
      <c r="Q8722" t="n">
        <v>30</v>
      </c>
      <c r="R8722">
        <f>Q8722*P8722*O8722</f>
        <v>25581414.328942653</v>
      </c>
      <c r="S8722">
        <f>1/R8722</f>
        <v>3.9090880087447169E-8</v>
      </c>
    </row>
    <row r="8723" ht="16" customHeight="1" s="29">
      <c r="A8723" t="inlineStr">
        <is>
          <t>photovoltaic slanted-roof installation, 93 kWp, multi-Si, laminated, integrated, on roof</t>
        </is>
      </c>
      <c r="B8723" s="30">
        <f>M8723*S8723</f>
        <v>2.0486039277307459E-9</v>
      </c>
      <c r="C8723" t="inlineStr">
        <is>
          <t>CH</t>
        </is>
      </c>
      <c r="D8723" t="inlineStr">
        <is>
          <t>unit</t>
        </is>
      </c>
      <c r="F8723" t="inlineStr">
        <is>
          <t>technosphere</t>
        </is>
      </c>
      <c r="G8723" t="n">
        <v>0</v>
      </c>
      <c r="H8723" t="inlineStr">
        <is>
          <t>photovoltaic slanted-roof installation, 93 kWp, multi-Si, laminated, integrated, on roof</t>
        </is>
      </c>
      <c r="I8723" t="inlineStr">
        <is>
          <t>(2,2,1,1,1,3); Calculation with average annual yield and share of technologies. Lifetime: 30a.</t>
        </is>
      </c>
      <c r="K8723" t="inlineStr">
        <is>
          <t>commercial</t>
        </is>
      </c>
      <c r="L8723">
        <f>L8722</f>
        <v>0.82233248462317254</v>
      </c>
      <c r="M8723" s="30">
        <f>INDEX(parameters!$D$41:$AG$178,MATCH('PV (extension)'!B8705,parameters!$C$41:$C$178,0),MATCH('PV (extension)'!A8723,parameters!$D$5:$AG$5,0))/L8723</f>
        <v>8.0374539804535308E-3</v>
      </c>
      <c r="N8723" s="3" t="inlineStr">
        <is>
          <t>roof-top</t>
        </is>
      </c>
      <c r="O8723">
        <f>INDEX(parameters!$C$196:$EJ$198,MATCH('PV (extension)'!N8723,parameters!$B$196:$B$198,0),MATCH('PV (extension)'!B8705,parameters!$C$195:$EJ$195,0))</f>
        <v>1406.2297935208242</v>
      </c>
      <c r="P8723" t="n">
        <v>93</v>
      </c>
      <c r="Q8723" t="n">
        <v>30</v>
      </c>
      <c r="R8723">
        <f>Q8723*P8723*O8723</f>
        <v>3923381.1239230996</v>
      </c>
      <c r="S8723">
        <f>1/R8723</f>
        <v>2.548821968639314E-7</v>
      </c>
    </row>
    <row r="8724" ht="16" customHeight="1" s="29">
      <c r="A8724" t="inlineStr">
        <is>
          <t>photovoltaic slanted-roof installation, 93 kWp, multi-Si, panel, mounted, on roof</t>
        </is>
      </c>
      <c r="B8724" s="30">
        <f>M8724*S8724</f>
        <v>3.4737056287613372E-8</v>
      </c>
      <c r="C8724" t="inlineStr">
        <is>
          <t>CH</t>
        </is>
      </c>
      <c r="D8724" t="inlineStr">
        <is>
          <t>unit</t>
        </is>
      </c>
      <c r="F8724" t="inlineStr">
        <is>
          <t>technosphere</t>
        </is>
      </c>
      <c r="G8724" t="n">
        <v>0</v>
      </c>
      <c r="H8724" t="inlineStr">
        <is>
          <t>photovoltaic slanted-roof installation, 93 kWp, multi-Si, panel, mounted, on roof</t>
        </is>
      </c>
      <c r="I8724" t="inlineStr">
        <is>
          <t>(2,2,1,1,1,3); Calculation with average annual yield and share of technologies. Lifetime: 30a.</t>
        </is>
      </c>
      <c r="K8724" t="inlineStr">
        <is>
          <t>commercial</t>
        </is>
      </c>
      <c r="L8724">
        <f>L8723</f>
        <v>0.82233248462317254</v>
      </c>
      <c r="M8724" s="30">
        <f>INDEX(parameters!$D$41:$AG$178,MATCH('PV (extension)'!B8705,parameters!$C$41:$C$178,0),MATCH('PV (extension)'!A8724,parameters!$D$5:$AG$5,0))/L8724</f>
        <v>0.13628671093947653</v>
      </c>
      <c r="N8724" s="3" t="inlineStr">
        <is>
          <t>roof-top</t>
        </is>
      </c>
      <c r="O8724">
        <f>INDEX(parameters!$C$196:$EJ$198,MATCH('PV (extension)'!N8724,parameters!$B$196:$B$198,0),MATCH('PV (extension)'!B8705,parameters!$C$195:$EJ$195,0))</f>
        <v>1406.2297935208242</v>
      </c>
      <c r="P8724" t="n">
        <v>93</v>
      </c>
      <c r="Q8724" t="n">
        <v>30</v>
      </c>
      <c r="R8724">
        <f>Q8724*P8724*O8724</f>
        <v>3923381.1239230996</v>
      </c>
      <c r="S8724">
        <f>1/R8724</f>
        <v>2.548821968639314E-7</v>
      </c>
    </row>
    <row r="8725" ht="16" customHeight="1" s="29">
      <c r="A8725" t="inlineStr">
        <is>
          <t>photovoltaic slanted-roof installation, 93 kWp, single-Si, laminated, integrated, on roof</t>
        </is>
      </c>
      <c r="B8725" s="30">
        <f>M8725*S8725</f>
        <v>1.0829807833941825E-9</v>
      </c>
      <c r="C8725" t="inlineStr">
        <is>
          <t>CH</t>
        </is>
      </c>
      <c r="D8725" t="inlineStr">
        <is>
          <t>unit</t>
        </is>
      </c>
      <c r="F8725" t="inlineStr">
        <is>
          <t>technosphere</t>
        </is>
      </c>
      <c r="G8725" t="n">
        <v>0</v>
      </c>
      <c r="H8725" t="inlineStr">
        <is>
          <t>photovoltaic slanted-roof installation, 93 kWp, single-Si, laminated, integrated, on roof</t>
        </is>
      </c>
      <c r="I8725" t="inlineStr">
        <is>
          <t>(2,2,1,1,1,3); Calculation with average annual yield and share of technologies. Lifetime: 30a.</t>
        </is>
      </c>
      <c r="K8725" t="inlineStr">
        <is>
          <t>commercial</t>
        </is>
      </c>
      <c r="L8725">
        <f>L8724</f>
        <v>0.82233248462317254</v>
      </c>
      <c r="M8725" s="30">
        <f>INDEX(parameters!$D$41:$AG$178,MATCH('PV (extension)'!B8705,parameters!$C$41:$C$178,0),MATCH('PV (extension)'!A8725,parameters!$D$5:$AG$5,0))/L8725</f>
        <v>4.2489463631401872E-3</v>
      </c>
      <c r="N8725" s="3" t="inlineStr">
        <is>
          <t>roof-top</t>
        </is>
      </c>
      <c r="O8725">
        <f>INDEX(parameters!$C$196:$EJ$198,MATCH('PV (extension)'!N8725,parameters!$B$196:$B$198,0),MATCH('PV (extension)'!B8705,parameters!$C$195:$EJ$195,0))</f>
        <v>1406.2297935208242</v>
      </c>
      <c r="P8725" t="n">
        <v>93</v>
      </c>
      <c r="Q8725" t="n">
        <v>30</v>
      </c>
      <c r="R8725">
        <f>Q8725*P8725*O8725</f>
        <v>3923381.1239230996</v>
      </c>
      <c r="S8725">
        <f>1/R8725</f>
        <v>2.548821968639314E-7</v>
      </c>
    </row>
    <row r="8726" ht="16" customHeight="1" s="29">
      <c r="A8726" t="inlineStr">
        <is>
          <t>photovoltaic slanted-roof installation, 93 kWp, single-Si, panel, mounted, on roof</t>
        </is>
      </c>
      <c r="B8726" s="30">
        <f>M8726*S8726</f>
        <v>1.819563531914989E-8</v>
      </c>
      <c r="C8726" t="inlineStr">
        <is>
          <t>CH</t>
        </is>
      </c>
      <c r="D8726" t="inlineStr">
        <is>
          <t>unit</t>
        </is>
      </c>
      <c r="F8726" t="inlineStr">
        <is>
          <t>technosphere</t>
        </is>
      </c>
      <c r="G8726" t="n">
        <v>0</v>
      </c>
      <c r="H8726" t="inlineStr">
        <is>
          <t>photovoltaic slanted-roof installation, 93 kWp, single-Si, panel, mounted, on roof</t>
        </is>
      </c>
      <c r="I8726" t="inlineStr">
        <is>
          <t>(2,2,1,1,1,3); Calculation with average annual yield and share of technologies. Lifetime: 30a.</t>
        </is>
      </c>
      <c r="K8726" t="inlineStr">
        <is>
          <t>commercial</t>
        </is>
      </c>
      <c r="L8726">
        <f>L8725</f>
        <v>0.82233248462317254</v>
      </c>
      <c r="M8726" s="30">
        <f>INDEX(parameters!$D$41:$AG$178,MATCH('PV (extension)'!B8705,parameters!$C$41:$C$178,0),MATCH('PV (extension)'!A8726,parameters!$D$5:$AG$5,0))/L8726</f>
        <v>7.1388412148941149E-2</v>
      </c>
      <c r="N8726" s="3" t="inlineStr">
        <is>
          <t>roof-top</t>
        </is>
      </c>
      <c r="O8726">
        <f>INDEX(parameters!$C$196:$EJ$198,MATCH('PV (extension)'!N8726,parameters!$B$196:$B$198,0),MATCH('PV (extension)'!B8705,parameters!$C$195:$EJ$195,0))</f>
        <v>1406.2297935208242</v>
      </c>
      <c r="P8726" t="n">
        <v>93</v>
      </c>
      <c r="Q8726" t="n">
        <v>30</v>
      </c>
      <c r="R8726">
        <f>Q8726*P8726*O8726</f>
        <v>3923381.1239230996</v>
      </c>
      <c r="S8726">
        <f>1/R8726</f>
        <v>2.548821968639314E-7</v>
      </c>
    </row>
    <row r="8727" s="29">
      <c r="A8727" t="inlineStr">
        <is>
          <t>market for tap water</t>
        </is>
      </c>
      <c r="B8727" t="n">
        <v>0.0037026</v>
      </c>
      <c r="C8727" t="inlineStr">
        <is>
          <t>Europe without Switzerland</t>
        </is>
      </c>
      <c r="D8727" t="inlineStr">
        <is>
          <t>kilogram</t>
        </is>
      </c>
      <c r="F8727" t="inlineStr">
        <is>
          <t>technosphere</t>
        </is>
      </c>
      <c r="G8727" t="n">
        <v>0</v>
      </c>
      <c r="H8727" t="inlineStr">
        <is>
          <t>tap water</t>
        </is>
      </c>
      <c r="I8727" t="inlineStr">
        <is>
          <t>(2,2,1,1,1,3); Estimation 20l/m2 panel</t>
        </is>
      </c>
      <c r="M8727" s="30" t="n"/>
    </row>
    <row r="8728" s="29">
      <c r="A8728" t="inlineStr">
        <is>
          <t>treatment of wastewater, from residence, capacity 1.1E10l/year</t>
        </is>
      </c>
      <c r="B8728" t="n">
        <v>-3.3323e-06</v>
      </c>
      <c r="C8728" t="inlineStr">
        <is>
          <t>CH</t>
        </is>
      </c>
      <c r="D8728" t="inlineStr">
        <is>
          <t>cubic meter</t>
        </is>
      </c>
      <c r="F8728" t="inlineStr">
        <is>
          <t>technosphere</t>
        </is>
      </c>
      <c r="G8728" t="n">
        <v>0</v>
      </c>
      <c r="H8728" t="inlineStr">
        <is>
          <t>wastewater, from residence</t>
        </is>
      </c>
      <c r="I8728" t="inlineStr">
        <is>
          <t>(2,2,1,1,1,3); Estimation 20l/m2 panel</t>
        </is>
      </c>
      <c r="M8728" s="30" t="n"/>
    </row>
    <row r="8729" s="29">
      <c r="M8729" s="30" t="n"/>
    </row>
    <row r="8730" customFormat="1" s="28">
      <c r="A8730" s="28" t="inlineStr">
        <is>
          <t>Activity</t>
        </is>
      </c>
      <c r="B8730" s="28" t="inlineStr">
        <is>
          <t>electricity production, photovoltaic</t>
        </is>
      </c>
      <c r="M8730" s="30" t="n"/>
    </row>
    <row r="8731">
      <c r="A8731" t="inlineStr">
        <is>
          <t>comment</t>
        </is>
      </c>
      <c r="B873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")&amp;HLOOKUP(B8732,parameters!$C$195:$EJ$198,2,0)&amp;" kWh/kWp.
Annual output, Facade: "&amp;HLOOKUP(B8732,parameters!$C$195:$EJ$198,3,0)&amp;" kWh/kWp.
Annual output, Open-ground: "&amp;HLOOKUP(B8732,parameters!$C$195:$EJ$198,4,0)&amp;_xlfn._LONGTEXT("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")&amp;VLOOKUP(B8732,'extension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1406.22979352082 kWh/kWp.
Annual output, Facade: 987.352833748664 kWh/kWp.
Annual output, Open-ground: 1495.98914204343 kWh/kWp.
Amount of solar energy transformed to electricity. Waste heat emission due to losses of electricity in the system.
Technology:  Electricity production with grid-connected photovoltaic power plants.
Time period:  Time of publications
Production volume: 21.412 GWh in 2025.
Sampling:  Statistical data and model calculations
Extrapolations:  Use of PV technology data investigated for other countries (Switzerland). Correction of average yield with Swiss data.
Uncertainty:  None
Author: Romain Sacchi, PSI, romain.sacchi@psi.ch</v>
      </c>
      <c r="M8731" s="30" t="n"/>
    </row>
    <row r="8732" s="29">
      <c r="A8732" t="inlineStr">
        <is>
          <t>location</t>
        </is>
      </c>
      <c r="B8732" t="inlineStr">
        <is>
          <t>SL</t>
        </is>
      </c>
    </row>
    <row r="8733" s="29">
      <c r="A8733" t="inlineStr">
        <is>
          <t>production amount</t>
        </is>
      </c>
      <c r="B8733" t="n">
        <v>1</v>
      </c>
    </row>
    <row r="8734" s="29">
      <c r="A8734" t="inlineStr">
        <is>
          <t>reference product</t>
        </is>
      </c>
      <c r="B8734" t="inlineStr">
        <is>
          <t>electricity, low voltage</t>
        </is>
      </c>
    </row>
    <row r="8735" s="29">
      <c r="A8735" t="inlineStr">
        <is>
          <t>source</t>
        </is>
      </c>
      <c r="B873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36" s="29">
      <c r="A8736" t="inlineStr">
        <is>
          <t>type</t>
        </is>
      </c>
      <c r="B8736" t="inlineStr">
        <is>
          <t>process</t>
        </is>
      </c>
    </row>
    <row r="8737" s="29">
      <c r="A8737" t="inlineStr">
        <is>
          <t>unit</t>
        </is>
      </c>
      <c r="B8737" t="inlineStr">
        <is>
          <t>kilowatt hour</t>
        </is>
      </c>
    </row>
    <row r="8738" s="29">
      <c r="A8738" t="inlineStr">
        <is>
          <t>Exchanges</t>
        </is>
      </c>
    </row>
    <row r="8739" customFormat="1" s="28">
      <c r="A8739" s="28" t="inlineStr">
        <is>
          <t>name</t>
        </is>
      </c>
      <c r="B8739" s="28" t="inlineStr">
        <is>
          <t>amount</t>
        </is>
      </c>
      <c r="C8739" s="28" t="inlineStr">
        <is>
          <t>location</t>
        </is>
      </c>
      <c r="D8739" s="28" t="inlineStr">
        <is>
          <t>unit</t>
        </is>
      </c>
      <c r="E8739" s="28" t="inlineStr">
        <is>
          <t>categories</t>
        </is>
      </c>
      <c r="F8739" s="28" t="inlineStr">
        <is>
          <t>type</t>
        </is>
      </c>
      <c r="G8739" s="28" t="inlineStr">
        <is>
          <t>uncertainty type</t>
        </is>
      </c>
      <c r="H8739" s="28" t="inlineStr">
        <is>
          <t>loc</t>
        </is>
      </c>
      <c r="I8739" s="28" t="inlineStr">
        <is>
          <t>scale</t>
        </is>
      </c>
      <c r="J8739" s="28" t="inlineStr">
        <is>
          <t>comment</t>
        </is>
      </c>
      <c r="K8739" s="28" t="inlineStr">
        <is>
          <t>negative</t>
        </is>
      </c>
      <c r="L8739" s="28" t="inlineStr">
        <is>
          <t>reference product</t>
        </is>
      </c>
      <c r="M8739" s="28" t="inlineStr">
        <is>
          <t>production volume</t>
        </is>
      </c>
      <c r="N8739" s="28" t="inlineStr">
        <is>
          <t>scope</t>
        </is>
      </c>
      <c r="O8739" s="28" t="inlineStr">
        <is>
          <t>scope share</t>
        </is>
      </c>
      <c r="P8739" s="28" t="inlineStr">
        <is>
          <t>tech share</t>
        </is>
      </c>
      <c r="Q8739" s="28" t="inlineStr">
        <is>
          <t>installation</t>
        </is>
      </c>
      <c r="R8739" s="28" t="inlineStr">
        <is>
          <t>productivity</t>
        </is>
      </c>
      <c r="S8739" s="28" t="inlineStr">
        <is>
          <t>kWp</t>
        </is>
      </c>
      <c r="T8739" s="28" t="inlineStr">
        <is>
          <t>lifetime</t>
        </is>
      </c>
      <c r="U8739" s="28" t="inlineStr">
        <is>
          <t>lifetime production</t>
        </is>
      </c>
      <c r="V8739" s="28" t="inlineStr">
        <is>
          <t>inverted lifetime production</t>
        </is>
      </c>
    </row>
    <row r="8740" s="29">
      <c r="A8740" t="inlineStr">
        <is>
          <t>Energy, solar, converted</t>
        </is>
      </c>
      <c r="B8740" t="n">
        <v>3.8503</v>
      </c>
      <c r="D8740" t="inlineStr">
        <is>
          <t>megajoule</t>
        </is>
      </c>
      <c r="E8740" t="inlineStr">
        <is>
          <t>natural resource::in air</t>
        </is>
      </c>
      <c r="F8740" t="inlineStr">
        <is>
          <t>biosphere</t>
        </is>
      </c>
      <c r="G8740" t="n">
        <v>2</v>
      </c>
      <c r="H8740" t="n">
        <v>1.348151067341848</v>
      </c>
      <c r="I8740" t="n">
        <v>0.04340984597628009</v>
      </c>
      <c r="J8740" t="inlineStr">
        <is>
          <t>(2,2,1,1,1,3); Energy loss in the system</t>
        </is>
      </c>
    </row>
    <row r="8741" s="29">
      <c r="A8741" t="inlineStr">
        <is>
          <t>Heat, waste</t>
        </is>
      </c>
      <c r="B8741" t="n">
        <v>0.25027</v>
      </c>
      <c r="D8741" t="inlineStr">
        <is>
          <t>megajoule</t>
        </is>
      </c>
      <c r="E8741" t="inlineStr">
        <is>
          <t>air</t>
        </is>
      </c>
      <c r="F8741" t="inlineStr">
        <is>
          <t>biosphere</t>
        </is>
      </c>
      <c r="G8741" t="n">
        <v>2</v>
      </c>
      <c r="H8741" t="n">
        <v>-1.385214943900327</v>
      </c>
      <c r="I8741" t="n">
        <v>0.02439508208471609</v>
      </c>
      <c r="J8741" t="inlineStr">
        <is>
          <t>(1,na,na,na,na,na); Calculation</t>
        </is>
      </c>
    </row>
    <row r="8742" s="29">
      <c r="A8742" t="inlineStr">
        <is>
          <t>electricity production, photovoltaic</t>
        </is>
      </c>
      <c r="B8742" t="n">
        <v>1</v>
      </c>
      <c r="C8742" t="inlineStr">
        <is>
          <t>SL</t>
        </is>
      </c>
      <c r="D8742" t="inlineStr">
        <is>
          <t>kilowatt hour</t>
        </is>
      </c>
      <c r="E8742" t="inlineStr">
        <is>
          <t>photovoltaic::power plants</t>
        </is>
      </c>
      <c r="F8742" t="inlineStr">
        <is>
          <t>production</t>
        </is>
      </c>
      <c r="G8742" t="n">
        <v>0</v>
      </c>
      <c r="H8742" t="n">
        <v>1</v>
      </c>
      <c r="L8742" t="inlineStr">
        <is>
          <t>electricity, low voltage</t>
        </is>
      </c>
      <c r="M8742">
        <f>VLOOKUP(C8742,'extension - production vol'!$B$6:$D$235,3,0)</f>
        <v>21.411999999999999</v>
      </c>
    </row>
    <row r="8743" ht="16" customHeight="1" s="29">
      <c r="A8743" t="inlineStr">
        <is>
          <t>photovoltaic flat-roof installation, 156 kWp, multi-Si, on roof</t>
        </is>
      </c>
      <c r="B8743" s="30">
        <f>P8743*V8743</f>
        <v>1.5341403757422461E-8</v>
      </c>
      <c r="C8743" t="inlineStr">
        <is>
          <t>CH</t>
        </is>
      </c>
      <c r="D8743" t="inlineStr">
        <is>
          <t>unit</t>
        </is>
      </c>
      <c r="F8743" t="inlineStr">
        <is>
          <t>technosphere</t>
        </is>
      </c>
      <c r="G8743" t="n">
        <v>2</v>
      </c>
      <c r="H8743" t="n">
        <v>-18.46800298604678</v>
      </c>
      <c r="I8743" t="n">
        <v>0.09798894162072011</v>
      </c>
      <c r="J8743" t="inlineStr">
        <is>
          <t>(2,2,1,1,1,3); Calculation with average annual yield and share of technologies. Lifetime: 30a.</t>
        </is>
      </c>
      <c r="L8743" t="inlineStr">
        <is>
          <t>photovoltaic flat-roof installation, 156 kWp, multi-Si, on roof</t>
        </is>
      </c>
      <c r="N8743" t="inlineStr">
        <is>
          <t>all</t>
        </is>
      </c>
      <c r="O8743" t="n">
        <v>1</v>
      </c>
      <c r="P8743" s="30">
        <f>INDEX(parameters!$D$41:$AG$178,MATCH('PV (extension)'!B8732,parameters!$C$41:$C$178,0),MATCH('PV (extension)'!A8743,parameters!$D$5:$AG$5,0))/O8743</f>
        <v>0.10096416269840058</v>
      </c>
      <c r="Q8743" s="3" t="inlineStr">
        <is>
          <t>roof-top</t>
        </is>
      </c>
      <c r="R8743">
        <f>INDEX(parameters!$C$196:$EJ$198,MATCH('PV (extension)'!Q8743,parameters!$B$196:$B$198,0),MATCH('PV (extension)'!B8732,parameters!$C$195:$EJ$195,0))</f>
        <v>1406.2297935208242</v>
      </c>
      <c r="S8743" t="n">
        <v>156</v>
      </c>
      <c r="T8743" t="n">
        <v>30</v>
      </c>
      <c r="U8743">
        <f>T8743*S8743*R8743</f>
        <v>6581155.4336774573</v>
      </c>
      <c r="V8743">
        <f>1/U8743</f>
        <v>1.519490019765745E-7</v>
      </c>
    </row>
    <row r="8744" ht="16" customHeight="1" s="29">
      <c r="A8744" t="inlineStr">
        <is>
          <t>photovoltaic flat-roof installation, 156 kWp, single-Si, on roof</t>
        </is>
      </c>
      <c r="B8744" s="30">
        <f>P8744*V8744</f>
        <v>8.013793291358072E-9</v>
      </c>
      <c r="C8744" t="inlineStr">
        <is>
          <t>CH</t>
        </is>
      </c>
      <c r="D8744" t="inlineStr">
        <is>
          <t>unit</t>
        </is>
      </c>
      <c r="F8744" t="inlineStr">
        <is>
          <t>technosphere</t>
        </is>
      </c>
      <c r="G8744" t="n">
        <v>2</v>
      </c>
      <c r="H8744" t="n">
        <v>-19.10362020104489</v>
      </c>
      <c r="I8744" t="n">
        <v>0.09798894162072011</v>
      </c>
      <c r="J8744" t="inlineStr">
        <is>
          <t>(2,2,1,1,1,3); Calculation with average annual yield and share of technologies. Lifetime: 30a.</t>
        </is>
      </c>
      <c r="L8744" t="inlineStr">
        <is>
          <t>photovoltaic flat-roof installation, 156 kWp, single-Si, on roof</t>
        </is>
      </c>
      <c r="N8744" t="inlineStr">
        <is>
          <t>all</t>
        </is>
      </c>
      <c r="O8744" t="n">
        <v>1</v>
      </c>
      <c r="P8744" s="30">
        <f>INDEX(parameters!$D$41:$AG$178,MATCH('PV (extension)'!B8732,parameters!$C$41:$C$178,0),MATCH('PV (extension)'!A8744,parameters!$D$5:$AG$5,0))/O8744</f>
        <v>5.2740019263789135E-2</v>
      </c>
      <c r="Q8744" s="3" t="inlineStr">
        <is>
          <t>roof-top</t>
        </is>
      </c>
      <c r="R8744">
        <f>INDEX(parameters!$C$196:$EJ$198,MATCH('PV (extension)'!Q8744,parameters!$B$196:$B$198,0),MATCH('PV (extension)'!B8732,parameters!$C$195:$EJ$195,0))</f>
        <v>1406.2297935208242</v>
      </c>
      <c r="S8744" t="n">
        <v>156</v>
      </c>
      <c r="T8744" t="n">
        <v>30</v>
      </c>
      <c r="U8744">
        <f>T8744*S8744*R8744</f>
        <v>6581155.4336774573</v>
      </c>
      <c r="V8744">
        <f>1/U8744</f>
        <v>1.519490019765745E-7</v>
      </c>
    </row>
    <row r="8745" ht="16" customHeight="1" s="29">
      <c r="A8745" t="inlineStr">
        <is>
          <t>photovoltaic slanted-roof installation, 3 kWp, CIS, laminated, integrated, on roof</t>
        </is>
      </c>
      <c r="B8745" s="30">
        <f>P8745*V8745</f>
        <v>7.1872736091832595E-9</v>
      </c>
      <c r="C8745" t="inlineStr">
        <is>
          <t>CH</t>
        </is>
      </c>
      <c r="D8745" t="inlineStr">
        <is>
          <t>unit</t>
        </is>
      </c>
      <c r="F8745" t="inlineStr">
        <is>
          <t>technosphere</t>
        </is>
      </c>
      <c r="G8745" t="n">
        <v>2</v>
      </c>
      <c r="H8745" t="n">
        <v>-19.69743931800395</v>
      </c>
      <c r="I8745" t="n">
        <v>0.09798894162072011</v>
      </c>
      <c r="J8745" t="inlineStr">
        <is>
          <t>(2,2,1,1,1,3); Calculation with average annual yield and share of technologies. Lifetime: 30a.</t>
        </is>
      </c>
      <c r="L8745" t="inlineStr">
        <is>
          <t>photovoltaic slanted-roof installation, 3 kWp, CIS, laminated, integrated, on roof</t>
        </is>
      </c>
      <c r="N8745" t="inlineStr">
        <is>
          <t>all</t>
        </is>
      </c>
      <c r="O8745" t="n">
        <v>1</v>
      </c>
      <c r="P8745" s="30">
        <f>INDEX(parameters!$D$41:$AG$178,MATCH('PV (extension)'!B8732,parameters!$C$41:$C$178,0),MATCH('PV (extension)'!A8745,parameters!$D$5:$AG$5,0))/O8745</f>
        <v>9.0962624550774995E-4</v>
      </c>
      <c r="Q8745" s="3" t="inlineStr">
        <is>
          <t>roof-top</t>
        </is>
      </c>
      <c r="R8745">
        <f>INDEX(parameters!$C$196:$EJ$198,MATCH('PV (extension)'!Q8745,parameters!$B$196:$B$198,0),MATCH('PV (extension)'!B8732,parameters!$C$195:$EJ$195,0))</f>
        <v>1406.2297935208242</v>
      </c>
      <c r="S8745" t="n">
        <v>3</v>
      </c>
      <c r="T8745" t="n">
        <v>30</v>
      </c>
      <c r="U8745">
        <f>T8745*S8745*R8745</f>
        <v>126560.68141687417</v>
      </c>
      <c r="V8745">
        <f>1/U8745</f>
        <v>7.9013481027818744E-6</v>
      </c>
    </row>
    <row r="8746" ht="16" customHeight="1" s="29">
      <c r="A8746" t="inlineStr">
        <is>
          <t>photovoltaic slanted-roof installation, 3 kWp, CdTe, panel, mounted, on roof</t>
        </is>
      </c>
      <c r="B8746" s="30">
        <f>P8746*V8746</f>
        <v>4.687759886137286E-8</v>
      </c>
      <c r="C8746" t="inlineStr">
        <is>
          <t>CH</t>
        </is>
      </c>
      <c r="D8746" t="inlineStr">
        <is>
          <t>unit</t>
        </is>
      </c>
      <c r="F8746" t="inlineStr">
        <is>
          <t>technosphere</t>
        </is>
      </c>
      <c r="G8746" t="n">
        <v>2</v>
      </c>
      <c r="H8746" t="n">
        <v>-16.69297991102503</v>
      </c>
      <c r="I8746" t="n">
        <v>0.09798894162072011</v>
      </c>
      <c r="J8746" t="inlineStr">
        <is>
          <t>(2,2,1,1,1,3); Calculation with average annual yield and share of technologies. Lifetime: 30a.</t>
        </is>
      </c>
      <c r="L8746" t="inlineStr">
        <is>
          <t>photovoltaic slanted-roof installation, 3 kWp, CdTe, panel, mounted, on roof</t>
        </is>
      </c>
      <c r="N8746" t="inlineStr">
        <is>
          <t>all</t>
        </is>
      </c>
      <c r="O8746" t="n">
        <v>1</v>
      </c>
      <c r="P8746" s="30">
        <f>INDEX(parameters!$D$41:$AG$178,MATCH('PV (extension)'!B8732,parameters!$C$41:$C$178,0),MATCH('PV (extension)'!A8746,parameters!$D$5:$AG$5,0))/O8746</f>
        <v>5.9328608550822341E-3</v>
      </c>
      <c r="Q8746" s="3" t="inlineStr">
        <is>
          <t>roof-top</t>
        </is>
      </c>
      <c r="R8746">
        <f>INDEX(parameters!$C$196:$EJ$198,MATCH('PV (extension)'!Q8746,parameters!$B$196:$B$198,0),MATCH('PV (extension)'!B8732,parameters!$C$195:$EJ$195,0))</f>
        <v>1406.2297935208242</v>
      </c>
      <c r="S8746" t="n">
        <v>3</v>
      </c>
      <c r="T8746" t="n">
        <v>30</v>
      </c>
      <c r="U8746">
        <f>T8746*S8746*R8746</f>
        <v>126560.68141687417</v>
      </c>
      <c r="V8746">
        <f>1/U8746</f>
        <v>7.9013481027818744E-6</v>
      </c>
    </row>
    <row r="8747" ht="16" customHeight="1" s="29">
      <c r="A8747" t="inlineStr">
        <is>
          <t>photovoltaic slanted-roof installation, 3 kWp, micro-Si, laminated, integrated, on roof</t>
        </is>
      </c>
      <c r="B8747" s="30">
        <f>P8747*V8747</f>
        <v>7.2636778423394338E-10</v>
      </c>
      <c r="C8747" t="inlineStr">
        <is>
          <t>RER</t>
        </is>
      </c>
      <c r="D8747" t="inlineStr">
        <is>
          <t>unit</t>
        </is>
      </c>
      <c r="F8747" t="inlineStr">
        <is>
          <t>technosphere</t>
        </is>
      </c>
      <c r="G8747" t="n">
        <v>2</v>
      </c>
      <c r="H8747" t="n">
        <v>-21.54326959350907</v>
      </c>
      <c r="I8747" t="n">
        <v>0.09798894162072011</v>
      </c>
      <c r="J8747" t="inlineStr">
        <is>
          <t>(2,2,1,1,1,3); Calculation with average annual yield and share of technologies. Lifetime: 30a.</t>
        </is>
      </c>
      <c r="L8747" t="inlineStr">
        <is>
          <t>photovoltaic slanted-roof installation, 3 kWp, micro-Si, laminated, integrated, on roof</t>
        </is>
      </c>
      <c r="N8747" t="inlineStr">
        <is>
          <t>all</t>
        </is>
      </c>
      <c r="O8747" t="n">
        <v>1</v>
      </c>
      <c r="P8747" s="30">
        <f>INDEX(parameters!$D$41:$AG$178,MATCH('PV (extension)'!B8732,parameters!$C$41:$C$178,0),MATCH('PV (extension)'!A8747,parameters!$D$5:$AG$5,0))/O8747</f>
        <v>9.1929601731912907E-5</v>
      </c>
      <c r="Q8747" s="3" t="inlineStr">
        <is>
          <t>roof-top</t>
        </is>
      </c>
      <c r="R8747">
        <f>INDEX(parameters!$C$196:$EJ$198,MATCH('PV (extension)'!Q8747,parameters!$B$196:$B$198,0),MATCH('PV (extension)'!B8732,parameters!$C$195:$EJ$195,0))</f>
        <v>1406.2297935208242</v>
      </c>
      <c r="S8747" t="n">
        <v>3</v>
      </c>
      <c r="T8747" t="n">
        <v>30</v>
      </c>
      <c r="U8747">
        <f>T8747*S8747*R8747</f>
        <v>126560.68141687417</v>
      </c>
      <c r="V8747">
        <f>1/U8747</f>
        <v>7.9013481027818744E-6</v>
      </c>
    </row>
    <row r="8748" ht="16" customHeight="1" s="29">
      <c r="A8748" t="inlineStr">
        <is>
          <t>photovoltaic slanted-roof installation, 3 kWp, micro-Si, panel, mounted, on roof</t>
        </is>
      </c>
      <c r="B8748" s="30">
        <f>P8748*V8748</f>
        <v>1.2627777843896307E-8</v>
      </c>
      <c r="C8748" t="inlineStr">
        <is>
          <t>RER</t>
        </is>
      </c>
      <c r="D8748" t="inlineStr">
        <is>
          <t>unit</t>
        </is>
      </c>
      <c r="F8748" t="inlineStr">
        <is>
          <t>technosphere</t>
        </is>
      </c>
      <c r="G8748" t="n">
        <v>2</v>
      </c>
      <c r="H8748" t="n">
        <v>-18.72987249989203</v>
      </c>
      <c r="I8748" t="n">
        <v>0.09798894162072011</v>
      </c>
      <c r="J8748" t="inlineStr">
        <is>
          <t>(2,2,1,1,1,3); Calculation with average annual yield and share of technologies. Lifetime: 30a.</t>
        </is>
      </c>
      <c r="L8748" t="inlineStr">
        <is>
          <t>photovoltaic slanted-roof installation, 3 kWp, micro-Si, panel, mounted, on roof</t>
        </is>
      </c>
      <c r="N8748" t="inlineStr">
        <is>
          <t>all</t>
        </is>
      </c>
      <c r="O8748" t="n">
        <v>1</v>
      </c>
      <c r="P8748" s="30">
        <f>INDEX(parameters!$D$41:$AG$178,MATCH('PV (extension)'!B8732,parameters!$C$41:$C$178,0),MATCH('PV (extension)'!A8748,parameters!$D$5:$AG$5,0))/O8748</f>
        <v>1.5981801687044229E-3</v>
      </c>
      <c r="Q8748" s="3" t="inlineStr">
        <is>
          <t>roof-top</t>
        </is>
      </c>
      <c r="R8748">
        <f>INDEX(parameters!$C$196:$EJ$198,MATCH('PV (extension)'!Q8748,parameters!$B$196:$B$198,0),MATCH('PV (extension)'!B8732,parameters!$C$195:$EJ$195,0))</f>
        <v>1406.2297935208242</v>
      </c>
      <c r="S8748" t="n">
        <v>3</v>
      </c>
      <c r="T8748" t="n">
        <v>30</v>
      </c>
      <c r="U8748">
        <f>T8748*S8748*R8748</f>
        <v>126560.68141687417</v>
      </c>
      <c r="V8748">
        <f>1/U8748</f>
        <v>7.9013481027818744E-6</v>
      </c>
    </row>
    <row r="8749" s="29">
      <c r="A8749" t="inlineStr">
        <is>
          <t>photovoltaic open ground installation, 570 kWp, CIS, on open ground</t>
        </is>
      </c>
      <c r="B8749" s="30">
        <f>P8749*V8749</f>
        <v>3.9498151382862777E-10</v>
      </c>
      <c r="C8749" t="inlineStr">
        <is>
          <t>RER</t>
        </is>
      </c>
      <c r="D8749" t="inlineStr">
        <is>
          <t>unit</t>
        </is>
      </c>
      <c r="F8749" t="inlineStr">
        <is>
          <t>technosphere</t>
        </is>
      </c>
      <c r="G8749" t="n">
        <v>2</v>
      </c>
      <c r="H8749" t="n">
        <v>-21.66656811806742</v>
      </c>
      <c r="I8749" t="n">
        <v>0.09798894162072011</v>
      </c>
      <c r="J8749" t="inlineStr">
        <is>
          <t>(2,2,1,1,1,3); Calculation with average annual yield and share of technologies. Lifetime: 30a.</t>
        </is>
      </c>
      <c r="L8749" t="inlineStr">
        <is>
          <t>photovoltaic open ground installation, 570 kWp, CIS, on open ground</t>
        </is>
      </c>
      <c r="N8749" t="inlineStr">
        <is>
          <t>all</t>
        </is>
      </c>
      <c r="O8749" t="n">
        <v>1</v>
      </c>
      <c r="P8749" s="30">
        <f>INDEX(parameters!$D$41:$AG$178,MATCH('PV (extension)'!B8732,parameters!$C$41:$C$178,0),MATCH('PV (extension)'!A8749,parameters!$D$5:$AG$5,0))/O8749</f>
        <v>1.0104185757523119E-2</v>
      </c>
      <c r="Q8749" t="inlineStr">
        <is>
          <t>central</t>
        </is>
      </c>
      <c r="R8749">
        <f>INDEX(parameters!$C$196:$EJ$198,MATCH('PV (extension)'!Q8749,parameters!$B$196:$B$198,0),MATCH('PV (extension)'!B8732,parameters!$C$195:$EJ$195,0))</f>
        <v>1495.9891420434301</v>
      </c>
      <c r="S8749" t="n">
        <v>570</v>
      </c>
      <c r="T8749" t="n">
        <v>30</v>
      </c>
      <c r="U8749">
        <f>T8749*S8749*R8749</f>
        <v>25581414.328942653</v>
      </c>
      <c r="V8749">
        <f>1/U8749</f>
        <v>3.9090880087447169E-8</v>
      </c>
    </row>
    <row r="8750" s="29">
      <c r="A8750" t="inlineStr">
        <is>
          <t>photovoltaic open ground installation, 570 kWp, CdTe, on open ground</t>
        </is>
      </c>
      <c r="B8750" s="30">
        <f>P8750*V8750</f>
        <v>2.9015037533667933E-9</v>
      </c>
      <c r="C8750" t="inlineStr">
        <is>
          <t>RER</t>
        </is>
      </c>
      <c r="D8750" t="inlineStr">
        <is>
          <t>unit</t>
        </is>
      </c>
      <c r="F8750" t="inlineStr">
        <is>
          <t>technosphere</t>
        </is>
      </c>
      <c r="G8750" t="n">
        <v>2</v>
      </c>
      <c r="H8750" t="n">
        <v>-21.47552628199886</v>
      </c>
      <c r="I8750" t="n">
        <v>0.09798894162072011</v>
      </c>
      <c r="J8750" t="inlineStr">
        <is>
          <t>(2,2,1,1,1,3); Calculation with average annual yield and share of technologies. Lifetime: 30a.</t>
        </is>
      </c>
      <c r="L8750" t="inlineStr">
        <is>
          <t>photovoltaic open ground installation, 570 kWp, CdTe, on open ground</t>
        </is>
      </c>
      <c r="N8750" t="inlineStr">
        <is>
          <t>all</t>
        </is>
      </c>
      <c r="O8750" t="n">
        <v>1</v>
      </c>
      <c r="P8750" s="30">
        <f>INDEX(parameters!$D$41:$AG$178,MATCH('PV (extension)'!B8732,parameters!$C$41:$C$178,0),MATCH('PV (extension)'!A8750,parameters!$D$5:$AG$5,0))/O8750</f>
        <v>7.4224569691858172E-2</v>
      </c>
      <c r="Q8750" t="inlineStr">
        <is>
          <t>central</t>
        </is>
      </c>
      <c r="R8750">
        <f>INDEX(parameters!$C$196:$EJ$198,MATCH('PV (extension)'!Q8750,parameters!$B$196:$B$198,0),MATCH('PV (extension)'!B8732,parameters!$C$195:$EJ$195,0))</f>
        <v>1495.9891420434301</v>
      </c>
      <c r="S8750" t="n">
        <v>570</v>
      </c>
      <c r="T8750" t="n">
        <v>30</v>
      </c>
      <c r="U8750">
        <f>T8750*S8750*R8750</f>
        <v>25581414.328942653</v>
      </c>
      <c r="V8750">
        <f>1/U8750</f>
        <v>3.9090880087447169E-8</v>
      </c>
    </row>
    <row r="8751" s="29">
      <c r="A8751" t="inlineStr">
        <is>
          <t>photovoltaic open ground installation, 570 kWp, micro-Si, on open ground</t>
        </is>
      </c>
      <c r="B8751" s="30">
        <f>P8751*V8751</f>
        <v>3.0753880831709964E-11</v>
      </c>
      <c r="C8751" t="inlineStr">
        <is>
          <t>RER</t>
        </is>
      </c>
      <c r="D8751" t="inlineStr">
        <is>
          <t>unit</t>
        </is>
      </c>
      <c r="F8751" t="inlineStr">
        <is>
          <t>technosphere</t>
        </is>
      </c>
      <c r="G8751" t="n">
        <v>2</v>
      </c>
      <c r="H8751" t="n">
        <v>-23.51240679473371</v>
      </c>
      <c r="I8751" t="n">
        <v>0.09798894162072011</v>
      </c>
      <c r="J8751" t="inlineStr">
        <is>
          <t>(2,2,1,1,1,3); Calculation with average annual yield and share of technologies. Lifetime: 30a.</t>
        </is>
      </c>
      <c r="L8751" t="inlineStr">
        <is>
          <t>photovoltaic open ground installation, 570 kWp, micro-Si, on open ground</t>
        </is>
      </c>
      <c r="N8751" t="inlineStr">
        <is>
          <t>all</t>
        </is>
      </c>
      <c r="O8751" t="n">
        <v>1</v>
      </c>
      <c r="P8751" s="30">
        <f>INDEX(parameters!$D$41:$AG$178,MATCH('PV (extension)'!B8732,parameters!$C$41:$C$178,0),MATCH('PV (extension)'!A8751,parameters!$D$5:$AG$5,0))/O8751</f>
        <v>7.867277677789E-4</v>
      </c>
      <c r="Q8751" t="inlineStr">
        <is>
          <t>central</t>
        </is>
      </c>
      <c r="R8751">
        <f>INDEX(parameters!$C$196:$EJ$198,MATCH('PV (extension)'!Q8751,parameters!$B$196:$B$198,0),MATCH('PV (extension)'!B8732,parameters!$C$195:$EJ$195,0))</f>
        <v>1495.9891420434301</v>
      </c>
      <c r="S8751" t="n">
        <v>570</v>
      </c>
      <c r="T8751" t="n">
        <v>30</v>
      </c>
      <c r="U8751">
        <f>T8751*S8751*R8751</f>
        <v>25581414.328942653</v>
      </c>
      <c r="V8751">
        <f>1/U8751</f>
        <v>3.9090880087447169E-8</v>
      </c>
    </row>
    <row r="8752" s="29">
      <c r="A8752" t="inlineStr">
        <is>
          <t>photovoltaic open ground installation, 570 kWp, multi-Si, on open ground</t>
        </is>
      </c>
      <c r="B8752" s="30">
        <f>P8752*V8752</f>
        <v>1.0291761736951871E-8</v>
      </c>
      <c r="C8752" t="inlineStr">
        <is>
          <t>RER</t>
        </is>
      </c>
      <c r="D8752" t="inlineStr">
        <is>
          <t>unit</t>
        </is>
      </c>
      <c r="F8752" t="inlineStr">
        <is>
          <t>technosphere</t>
        </is>
      </c>
      <c r="G8752" t="n">
        <v>2</v>
      </c>
      <c r="H8752" t="n">
        <v>-18.20082258362968</v>
      </c>
      <c r="I8752" t="n">
        <v>0.09798894162072011</v>
      </c>
      <c r="J8752" t="inlineStr">
        <is>
          <t>(2,2,1,1,1,3); Calculation with average annual yield and share of technologies. Lifetime: 30a.</t>
        </is>
      </c>
      <c r="L8752" t="inlineStr">
        <is>
          <t>photovoltaic open ground installation, 570 kWp, multi-Si, on open ground</t>
        </is>
      </c>
      <c r="N8752" t="inlineStr">
        <is>
          <t>all</t>
        </is>
      </c>
      <c r="O8752" t="n">
        <v>1</v>
      </c>
      <c r="P8752" s="30">
        <f>INDEX(parameters!$D$41:$AG$178,MATCH('PV (extension)'!B8732,parameters!$C$41:$C$178,0),MATCH('PV (extension)'!A8752,parameters!$D$5:$AG$5,0))/O8752</f>
        <v>0.2632778211677243</v>
      </c>
      <c r="Q8752" t="inlineStr">
        <is>
          <t>central</t>
        </is>
      </c>
      <c r="R8752">
        <f>INDEX(parameters!$C$196:$EJ$198,MATCH('PV (extension)'!Q8752,parameters!$B$196:$B$198,0),MATCH('PV (extension)'!B8732,parameters!$C$195:$EJ$195,0))</f>
        <v>1495.9891420434301</v>
      </c>
      <c r="S8752" t="n">
        <v>570</v>
      </c>
      <c r="T8752" t="n">
        <v>30</v>
      </c>
      <c r="U8752">
        <f>T8752*S8752*R8752</f>
        <v>25581414.328942653</v>
      </c>
      <c r="V8752">
        <f>1/U8752</f>
        <v>3.9090880087447169E-8</v>
      </c>
    </row>
    <row r="8753" s="29">
      <c r="A8753" t="inlineStr">
        <is>
          <t>photovoltaic open ground installation, 570 kWp, single-Si, on open ground</t>
        </is>
      </c>
      <c r="B8753" s="30">
        <f>P8753*V8753</f>
        <v>5.4591935117006649E-9</v>
      </c>
      <c r="C8753" t="inlineStr">
        <is>
          <t>RER</t>
        </is>
      </c>
      <c r="D8753" t="inlineStr">
        <is>
          <t>unit</t>
        </is>
      </c>
      <c r="F8753" t="inlineStr">
        <is>
          <t>technosphere</t>
        </is>
      </c>
      <c r="G8753" t="n">
        <v>2</v>
      </c>
      <c r="H8753" t="n">
        <v>-18.8364689523836</v>
      </c>
      <c r="I8753" t="n">
        <v>0.09798894162072011</v>
      </c>
      <c r="J8753" t="inlineStr">
        <is>
          <t>(2,2,1,1,1,3); Calculation with average annual yield and share of technologies. Lifetime: 30a.</t>
        </is>
      </c>
      <c r="L8753" t="inlineStr">
        <is>
          <t>photovoltaic open ground installation, 570 kWp, single-Si, on open ground</t>
        </is>
      </c>
      <c r="N8753" t="inlineStr">
        <is>
          <t>all</t>
        </is>
      </c>
      <c r="O8753" t="n">
        <v>1</v>
      </c>
      <c r="P8753" s="30">
        <f>INDEX(parameters!$D$41:$AG$178,MATCH('PV (extension)'!B8732,parameters!$C$41:$C$178,0),MATCH('PV (extension)'!A8753,parameters!$D$5:$AG$5,0))/O8753</f>
        <v>0.13965389112469015</v>
      </c>
      <c r="Q8753" t="inlineStr">
        <is>
          <t>central</t>
        </is>
      </c>
      <c r="R8753">
        <f>INDEX(parameters!$C$196:$EJ$198,MATCH('PV (extension)'!Q8753,parameters!$B$196:$B$198,0),MATCH('PV (extension)'!B8732,parameters!$C$195:$EJ$195,0))</f>
        <v>1495.9891420434301</v>
      </c>
      <c r="S8753" t="n">
        <v>570</v>
      </c>
      <c r="T8753" t="n">
        <v>30</v>
      </c>
      <c r="U8753">
        <f>T8753*S8753*R8753</f>
        <v>25581414.328942653</v>
      </c>
      <c r="V8753">
        <f>1/U8753</f>
        <v>3.9090880087447169E-8</v>
      </c>
    </row>
    <row r="8754" ht="16" customHeight="1" s="29">
      <c r="A8754" t="inlineStr">
        <is>
          <t>photovoltaic slanted-roof installation, 93 kWp, multi-Si, laminated, integrated, on roof</t>
        </is>
      </c>
      <c r="B8754" s="30">
        <f>P8754*V8754</f>
        <v>1.6846335578996147E-9</v>
      </c>
      <c r="C8754" t="inlineStr">
        <is>
          <t>CH</t>
        </is>
      </c>
      <c r="D8754" t="inlineStr">
        <is>
          <t>unit</t>
        </is>
      </c>
      <c r="F8754" t="inlineStr">
        <is>
          <t>technosphere</t>
        </is>
      </c>
      <c r="G8754" t="n">
        <v>2</v>
      </c>
      <c r="H8754" t="n">
        <v>-20.65878981776205</v>
      </c>
      <c r="I8754" t="n">
        <v>0.09798894162072011</v>
      </c>
      <c r="J8754" t="inlineStr">
        <is>
          <t>(2,2,1,1,1,3); Calculation with average annual yield and share of technologies. Lifetime: 30a.</t>
        </is>
      </c>
      <c r="L8754" t="inlineStr">
        <is>
          <t>photovoltaic slanted-roof installation, 93 kWp, multi-Si, laminated, integrated, on roof</t>
        </is>
      </c>
      <c r="N8754" t="inlineStr">
        <is>
          <t>all</t>
        </is>
      </c>
      <c r="O8754" t="n">
        <v>1</v>
      </c>
      <c r="P8754" s="30">
        <f>INDEX(parameters!$D$41:$AG$178,MATCH('PV (extension)'!B8732,parameters!$C$41:$C$178,0),MATCH('PV (extension)'!A8754,parameters!$D$5:$AG$5,0))/O8754</f>
        <v>6.6094595017907607E-3</v>
      </c>
      <c r="Q8754" s="3" t="inlineStr">
        <is>
          <t>roof-top</t>
        </is>
      </c>
      <c r="R8754">
        <f>INDEX(parameters!$C$196:$EJ$198,MATCH('PV (extension)'!Q8754,parameters!$B$196:$B$198,0),MATCH('PV (extension)'!B8732,parameters!$C$195:$EJ$195,0))</f>
        <v>1406.2297935208242</v>
      </c>
      <c r="S8754" t="n">
        <v>93</v>
      </c>
      <c r="T8754" t="n">
        <v>30</v>
      </c>
      <c r="U8754">
        <f>T8754*S8754*R8754</f>
        <v>3923381.1239230996</v>
      </c>
      <c r="V8754">
        <f>1/U8754</f>
        <v>2.548821968639314E-7</v>
      </c>
    </row>
    <row r="8755" ht="16" customHeight="1" s="29">
      <c r="A8755" t="inlineStr">
        <is>
          <t>photovoltaic slanted-roof installation, 93 kWp, multi-Si, panel, mounted, on roof</t>
        </is>
      </c>
      <c r="B8755" s="30">
        <f>P8755*V8755</f>
        <v>2.8565409805488101E-8</v>
      </c>
      <c r="C8755" t="inlineStr">
        <is>
          <t>CH</t>
        </is>
      </c>
      <c r="D8755" t="inlineStr">
        <is>
          <t>unit</t>
        </is>
      </c>
      <c r="F8755" t="inlineStr">
        <is>
          <t>technosphere</t>
        </is>
      </c>
      <c r="G8755" t="n">
        <v>2</v>
      </c>
      <c r="H8755" t="n">
        <v>-17.84536035000586</v>
      </c>
      <c r="I8755" t="n">
        <v>0.09798894162072011</v>
      </c>
      <c r="J8755" t="inlineStr">
        <is>
          <t>(2,2,1,1,1,3); Calculation with average annual yield and share of technologies. Lifetime: 30a.</t>
        </is>
      </c>
      <c r="L8755" t="inlineStr">
        <is>
          <t>photovoltaic slanted-roof installation, 93 kWp, multi-Si, panel, mounted, on roof</t>
        </is>
      </c>
      <c r="N8755" t="inlineStr">
        <is>
          <t>all</t>
        </is>
      </c>
      <c r="O8755" t="n">
        <v>1</v>
      </c>
      <c r="P8755" s="30">
        <f>INDEX(parameters!$D$41:$AG$178,MATCH('PV (extension)'!B8732,parameters!$C$41:$C$178,0),MATCH('PV (extension)'!A8755,parameters!$D$5:$AG$5,0))/O8755</f>
        <v>0.11207298962797985</v>
      </c>
      <c r="Q8755" s="3" t="inlineStr">
        <is>
          <t>roof-top</t>
        </is>
      </c>
      <c r="R8755">
        <f>INDEX(parameters!$C$196:$EJ$198,MATCH('PV (extension)'!Q8755,parameters!$B$196:$B$198,0),MATCH('PV (extension)'!B8732,parameters!$C$195:$EJ$195,0))</f>
        <v>1406.2297935208242</v>
      </c>
      <c r="S8755" t="n">
        <v>93</v>
      </c>
      <c r="T8755" t="n">
        <v>30</v>
      </c>
      <c r="U8755">
        <f>T8755*S8755*R8755</f>
        <v>3923381.1239230996</v>
      </c>
      <c r="V8755">
        <f>1/U8755</f>
        <v>2.548821968639314E-7</v>
      </c>
    </row>
    <row r="8756" ht="16" customHeight="1" s="29">
      <c r="A8756" t="inlineStr">
        <is>
          <t>photovoltaic slanted-roof installation, 93 kWp, single-Si, laminated, integrated, on roof</t>
        </is>
      </c>
      <c r="B8756" s="30">
        <f>P8756*V8756</f>
        <v>8.9057027840768793E-10</v>
      </c>
      <c r="C8756" t="inlineStr">
        <is>
          <t>CH</t>
        </is>
      </c>
      <c r="D8756" t="inlineStr">
        <is>
          <t>unit</t>
        </is>
      </c>
      <c r="F8756" t="inlineStr">
        <is>
          <t>technosphere</t>
        </is>
      </c>
      <c r="G8756" t="n">
        <v>2</v>
      </c>
      <c r="H8756" t="n">
        <v>-21.2944254997521</v>
      </c>
      <c r="I8756" t="n">
        <v>0.09798894162072011</v>
      </c>
      <c r="J8756" t="inlineStr">
        <is>
          <t>(2,2,1,1,1,3); Calculation with average annual yield and share of technologies. Lifetime: 30a.</t>
        </is>
      </c>
      <c r="L8756" t="inlineStr">
        <is>
          <t>photovoltaic slanted-roof installation, 93 kWp, single-Si, laminated, integrated, on roof</t>
        </is>
      </c>
      <c r="N8756" t="inlineStr">
        <is>
          <t>all</t>
        </is>
      </c>
      <c r="O8756" t="n">
        <v>1</v>
      </c>
      <c r="P8756" s="30">
        <f>INDEX(parameters!$D$41:$AG$178,MATCH('PV (extension)'!B8732,parameters!$C$41:$C$178,0),MATCH('PV (extension)'!A8756,parameters!$D$5:$AG$5,0))/O8756</f>
        <v>3.4940466198316628E-3</v>
      </c>
      <c r="Q8756" s="3" t="inlineStr">
        <is>
          <t>roof-top</t>
        </is>
      </c>
      <c r="R8756">
        <f>INDEX(parameters!$C$196:$EJ$198,MATCH('PV (extension)'!Q8756,parameters!$B$196:$B$198,0),MATCH('PV (extension)'!B8732,parameters!$C$195:$EJ$195,0))</f>
        <v>1406.2297935208242</v>
      </c>
      <c r="S8756" t="n">
        <v>93</v>
      </c>
      <c r="T8756" t="n">
        <v>30</v>
      </c>
      <c r="U8756">
        <f>T8756*S8756*R8756</f>
        <v>3923381.1239230996</v>
      </c>
      <c r="V8756">
        <f>1/U8756</f>
        <v>2.548821968639314E-7</v>
      </c>
    </row>
    <row r="8757" ht="16" customHeight="1" s="29">
      <c r="A8757" t="inlineStr">
        <is>
          <t>photovoltaic slanted-roof installation, 93 kWp, single-Si, panel, mounted, on roof</t>
        </is>
      </c>
      <c r="B8757" s="30">
        <f>P8757*V8757</f>
        <v>1.4962862001293683E-8</v>
      </c>
      <c r="C8757" t="inlineStr">
        <is>
          <t>CH</t>
        </is>
      </c>
      <c r="D8757" t="inlineStr">
        <is>
          <t>unit</t>
        </is>
      </c>
      <c r="F8757" t="inlineStr">
        <is>
          <t>technosphere</t>
        </is>
      </c>
      <c r="G8757" t="n">
        <v>2</v>
      </c>
      <c r="H8757" t="n">
        <v>-18.48100416113547</v>
      </c>
      <c r="I8757" t="n">
        <v>0.09798894162072011</v>
      </c>
      <c r="J8757" t="inlineStr">
        <is>
          <t>(2,2,1,1,1,3); Calculation with average annual yield and share of technologies. Lifetime: 30a.</t>
        </is>
      </c>
      <c r="L8757" t="inlineStr">
        <is>
          <t>photovoltaic slanted-roof installation, 93 kWp, single-Si, panel, mounted, on roof</t>
        </is>
      </c>
      <c r="N8757" t="inlineStr">
        <is>
          <t>all</t>
        </is>
      </c>
      <c r="O8757" t="n">
        <v>1</v>
      </c>
      <c r="P8757" s="30">
        <f>INDEX(parameters!$D$41:$AG$178,MATCH('PV (extension)'!B8732,parameters!$C$41:$C$178,0),MATCH('PV (extension)'!A8757,parameters!$D$5:$AG$5,0))/O8757</f>
        <v>5.8705010335741853E-2</v>
      </c>
      <c r="Q8757" s="3" t="inlineStr">
        <is>
          <t>roof-top</t>
        </is>
      </c>
      <c r="R8757">
        <f>INDEX(parameters!$C$196:$EJ$198,MATCH('PV (extension)'!Q8757,parameters!$B$196:$B$198,0),MATCH('PV (extension)'!B8732,parameters!$C$195:$EJ$195,0))</f>
        <v>1406.2297935208242</v>
      </c>
      <c r="S8757" t="n">
        <v>93</v>
      </c>
      <c r="T8757" t="n">
        <v>30</v>
      </c>
      <c r="U8757">
        <f>T8757*S8757*R8757</f>
        <v>3923381.1239230996</v>
      </c>
      <c r="V8757">
        <f>1/U8757</f>
        <v>2.548821968639314E-7</v>
      </c>
    </row>
    <row r="8758" s="29">
      <c r="A8758" t="inlineStr">
        <is>
          <t>photovoltaic facade installation, 3kWp, multi-Si, laminated, integrated, at building</t>
        </is>
      </c>
      <c r="B8758" s="30">
        <f>P8758*V8758</f>
        <v>3.6984014385046732E-8</v>
      </c>
      <c r="C8758" t="inlineStr">
        <is>
          <t>APAC</t>
        </is>
      </c>
      <c r="D8758" t="inlineStr">
        <is>
          <t>unit</t>
        </is>
      </c>
      <c r="F8758" t="inlineStr">
        <is>
          <t>technosphere</t>
        </is>
      </c>
      <c r="G8758" t="n">
        <v>2</v>
      </c>
      <c r="H8758" t="n">
        <v>-17.5612990452514</v>
      </c>
      <c r="I8758" t="n">
        <v>0.09798894162072011</v>
      </c>
      <c r="J8758" t="inlineStr">
        <is>
          <t>(2,2,1,1,1,3); Calculation with average annual yield and share of technologies. Lifetime: 30a.</t>
        </is>
      </c>
      <c r="L8758" t="inlineStr">
        <is>
          <t>photovoltaic facade installation, 3kWp, multi-Si, laminated, integrated, at building</t>
        </is>
      </c>
      <c r="N8758" t="inlineStr">
        <is>
          <t>all</t>
        </is>
      </c>
      <c r="O8758" t="n">
        <v>1</v>
      </c>
      <c r="P8758" s="30">
        <f>INDEX(parameters!$D$41:$AG$178,MATCH('PV (extension)'!B8732,parameters!$C$41:$C$178,0),MATCH('PV (extension)'!A8758,parameters!$D$5:$AG$5,0))/O8758</f>
        <v>3.2864644265829519E-3</v>
      </c>
      <c r="Q8758" t="inlineStr">
        <is>
          <t>façade</t>
        </is>
      </c>
      <c r="R8758">
        <f>INDEX(parameters!$C$196:$EJ$198,MATCH('PV (extension)'!Q8758,parameters!$B$196:$B$198,0),MATCH('PV (extension)'!B8732,parameters!$C$195:$EJ$195,0))</f>
        <v>987.3528337486639</v>
      </c>
      <c r="S8758" t="n">
        <v>3</v>
      </c>
      <c r="T8758" t="n">
        <v>30</v>
      </c>
      <c r="U8758">
        <f>T8758*S8758*R8758</f>
        <v>88861.755037379757</v>
      </c>
      <c r="V8758">
        <f>1/U8758</f>
        <v>1.1253435176689333E-5</v>
      </c>
    </row>
    <row r="8759" s="29">
      <c r="A8759" t="inlineStr">
        <is>
          <t>photovoltaic facade installation, 3kWp, multi-Si, panel, mounted, at building</t>
        </is>
      </c>
      <c r="B8759" s="30">
        <f>P8759*V8759</f>
        <v>3.6271529632802374E-8</v>
      </c>
      <c r="C8759" t="inlineStr">
        <is>
          <t>APAC</t>
        </is>
      </c>
      <c r="D8759" t="inlineStr">
        <is>
          <t>unit</t>
        </is>
      </c>
      <c r="F8759" t="inlineStr">
        <is>
          <t>technosphere</t>
        </is>
      </c>
      <c r="G8759" t="n">
        <v>2</v>
      </c>
      <c r="H8759" t="n">
        <v>-17.5612990452514</v>
      </c>
      <c r="I8759" t="n">
        <v>0.09798894162072011</v>
      </c>
      <c r="J8759" t="inlineStr">
        <is>
          <t>(2,2,1,1,1,3); Calculation with average annual yield and share of technologies. Lifetime: 30a.</t>
        </is>
      </c>
      <c r="L8759" t="inlineStr">
        <is>
          <t>photovoltaic facade installation, 3kWp, multi-Si, panel, mounted, at building</t>
        </is>
      </c>
      <c r="N8759" t="inlineStr">
        <is>
          <t>all</t>
        </is>
      </c>
      <c r="O8759" t="n">
        <v>1</v>
      </c>
      <c r="P8759" s="30">
        <f>INDEX(parameters!$D$41:$AG$178,MATCH('PV (extension)'!B8732,parameters!$C$41:$C$178,0),MATCH('PV (extension)'!A8759,parameters!$D$5:$AG$5,0))/O8759</f>
        <v>3.2231517810611459E-3</v>
      </c>
      <c r="Q8759" t="inlineStr">
        <is>
          <t>façade</t>
        </is>
      </c>
      <c r="R8759">
        <f>INDEX(parameters!$C$196:$EJ$198,MATCH('PV (extension)'!Q8759,parameters!$B$196:$B$198,0),MATCH('PV (extension)'!B8732,parameters!$C$195:$EJ$195,0))</f>
        <v>987.3528337486639</v>
      </c>
      <c r="S8759" t="n">
        <v>3</v>
      </c>
      <c r="T8759" t="n">
        <v>30</v>
      </c>
      <c r="U8759">
        <f>T8759*S8759*R8759</f>
        <v>88861.755037379757</v>
      </c>
      <c r="V8759">
        <f>1/U8759</f>
        <v>1.1253435176689333E-5</v>
      </c>
    </row>
    <row r="8760" s="29">
      <c r="A8760" t="inlineStr">
        <is>
          <t>photovoltaic facade installation, 3kWp, single-Si, laminated, integrated, at building</t>
        </is>
      </c>
      <c r="B8760" s="30">
        <f>P8760*V8760</f>
        <v>1.9497559526636665E-8</v>
      </c>
      <c r="C8760" t="inlineStr">
        <is>
          <t>APAC</t>
        </is>
      </c>
      <c r="D8760" t="inlineStr">
        <is>
          <t>unit</t>
        </is>
      </c>
      <c r="F8760" t="inlineStr">
        <is>
          <t>technosphere</t>
        </is>
      </c>
      <c r="G8760" t="n">
        <v>2</v>
      </c>
      <c r="H8760" t="n">
        <v>-18.19689739735082</v>
      </c>
      <c r="I8760" t="n">
        <v>0.09798894162072011</v>
      </c>
      <c r="J8760" t="inlineStr">
        <is>
          <t>(2,2,1,1,1,3); Calculation with average annual yield and share of technologies. Lifetime: 30a.</t>
        </is>
      </c>
      <c r="L8760" t="inlineStr">
        <is>
          <t>photovoltaic facade installation, 3kWp, single-Si, laminated, integrated, at building</t>
        </is>
      </c>
      <c r="N8760" t="inlineStr">
        <is>
          <t>all</t>
        </is>
      </c>
      <c r="O8760" t="n">
        <v>1</v>
      </c>
      <c r="P8760" s="30">
        <f>INDEX(parameters!$D$41:$AG$178,MATCH('PV (extension)'!B8732,parameters!$C$41:$C$178,0),MATCH('PV (extension)'!A8760,parameters!$D$5:$AG$5,0))/O8760</f>
        <v>1.7325873584827175E-3</v>
      </c>
      <c r="Q8760" t="inlineStr">
        <is>
          <t>façade</t>
        </is>
      </c>
      <c r="R8760">
        <f>INDEX(parameters!$C$196:$EJ$198,MATCH('PV (extension)'!Q8760,parameters!$B$196:$B$198,0),MATCH('PV (extension)'!B8732,parameters!$C$195:$EJ$195,0))</f>
        <v>987.3528337486639</v>
      </c>
      <c r="S8760" t="n">
        <v>3</v>
      </c>
      <c r="T8760" t="n">
        <v>30</v>
      </c>
      <c r="U8760">
        <f>T8760*S8760*R8760</f>
        <v>88861.755037379757</v>
      </c>
      <c r="V8760">
        <f>1/U8760</f>
        <v>1.1253435176689333E-5</v>
      </c>
    </row>
    <row r="8761" s="29">
      <c r="A8761" t="inlineStr">
        <is>
          <t>photovoltaic facade installation, 3kWp, single-Si, panel, mounted, at building</t>
        </is>
      </c>
      <c r="B8761" s="30">
        <f>P8761*V8761</f>
        <v>1.9480689285885042E-8</v>
      </c>
      <c r="C8761" t="inlineStr">
        <is>
          <t>APAC</t>
        </is>
      </c>
      <c r="D8761" t="inlineStr">
        <is>
          <t>unit</t>
        </is>
      </c>
      <c r="F8761" t="inlineStr">
        <is>
          <t>technosphere</t>
        </is>
      </c>
      <c r="G8761" t="n">
        <v>2</v>
      </c>
      <c r="H8761" t="n">
        <v>-18.19689739735082</v>
      </c>
      <c r="I8761" t="n">
        <v>0.09798894162072011</v>
      </c>
      <c r="J8761" t="inlineStr">
        <is>
          <t>(2,2,1,1,1,3); Calculation with average annual yield and share of technologies. Lifetime: 30a.</t>
        </is>
      </c>
      <c r="L8761" t="inlineStr">
        <is>
          <t>photovoltaic facade installation, 3kWp, single-Si, panel, mounted, at building</t>
        </is>
      </c>
      <c r="N8761" t="inlineStr">
        <is>
          <t>all</t>
        </is>
      </c>
      <c r="O8761" t="n">
        <v>1</v>
      </c>
      <c r="P8761" s="30">
        <f>INDEX(parameters!$D$41:$AG$178,MATCH('PV (extension)'!B8732,parameters!$C$41:$C$178,0),MATCH('PV (extension)'!A8761,parameters!$D$5:$AG$5,0))/O8761</f>
        <v>1.7310882392816251E-3</v>
      </c>
      <c r="Q8761" t="inlineStr">
        <is>
          <t>façade</t>
        </is>
      </c>
      <c r="R8761">
        <f>INDEX(parameters!$C$196:$EJ$198,MATCH('PV (extension)'!Q8761,parameters!$B$196:$B$198,0),MATCH('PV (extension)'!B8732,parameters!$C$195:$EJ$195,0))</f>
        <v>987.3528337486639</v>
      </c>
      <c r="S8761" t="n">
        <v>3</v>
      </c>
      <c r="T8761" t="n">
        <v>30</v>
      </c>
      <c r="U8761">
        <f>T8761*S8761*R8761</f>
        <v>88861.755037379757</v>
      </c>
      <c r="V8761">
        <f>1/U8761</f>
        <v>1.1253435176689333E-5</v>
      </c>
    </row>
    <row r="8762" ht="16" customHeight="1" s="29">
      <c r="A8762" t="inlineStr">
        <is>
          <t>photovoltaic flat-roof installation, 3kWp, multi-Si, on roof</t>
        </is>
      </c>
      <c r="B8762" s="30">
        <f>P8762*V8762</f>
        <v>4.000062994108003E-7</v>
      </c>
      <c r="C8762" t="inlineStr">
        <is>
          <t>APAC</t>
        </is>
      </c>
      <c r="D8762" t="inlineStr">
        <is>
          <t>unit</t>
        </is>
      </c>
      <c r="F8762" t="inlineStr">
        <is>
          <t>technosphere</t>
        </is>
      </c>
      <c r="G8762" t="n">
        <v>2</v>
      </c>
      <c r="H8762" t="n">
        <v>-15.20991773919472</v>
      </c>
      <c r="I8762" t="n">
        <v>0.09798894162072011</v>
      </c>
      <c r="J8762" t="inlineStr">
        <is>
          <t>(2,2,1,1,1,3); Calculation with average annual yield and share of technologies. Lifetime: 30a.</t>
        </is>
      </c>
      <c r="L8762" t="inlineStr">
        <is>
          <t>photovoltaic flat-roof installation, 3kWp, multi-Si, on roof</t>
        </is>
      </c>
      <c r="N8762" t="inlineStr">
        <is>
          <t>all</t>
        </is>
      </c>
      <c r="O8762" t="n">
        <v>1</v>
      </c>
      <c r="P8762" s="30">
        <f>INDEX(parameters!$D$41:$AG$178,MATCH('PV (extension)'!B8732,parameters!$C$41:$C$178,0),MATCH('PV (extension)'!A8762,parameters!$D$5:$AG$5,0))/O8762</f>
        <v>5.0625069824473082E-2</v>
      </c>
      <c r="Q8762" s="3" t="inlineStr">
        <is>
          <t>roof-top</t>
        </is>
      </c>
      <c r="R8762">
        <f>INDEX(parameters!$C$196:$EJ$198,MATCH('PV (extension)'!Q8762,parameters!$B$196:$B$198,0),MATCH('PV (extension)'!B8732,parameters!$C$195:$EJ$195,0))</f>
        <v>1406.2297935208242</v>
      </c>
      <c r="S8762" t="n">
        <v>3</v>
      </c>
      <c r="T8762" t="n">
        <v>30</v>
      </c>
      <c r="U8762">
        <f>T8762*S8762*R8762</f>
        <v>126560.68141687417</v>
      </c>
      <c r="V8762">
        <f>1/U8762</f>
        <v>7.9013481027818744E-6</v>
      </c>
    </row>
    <row r="8763" ht="16" customHeight="1" s="29">
      <c r="A8763" t="inlineStr">
        <is>
          <t>photovoltaic flat-roof installation, 3kWp, single-Si, on roof</t>
        </is>
      </c>
      <c r="B8763" s="30">
        <f>P8763*V8763</f>
        <v>2.0879749396429063E-7</v>
      </c>
      <c r="C8763" t="inlineStr">
        <is>
          <t>APAC</t>
        </is>
      </c>
      <c r="D8763" t="inlineStr">
        <is>
          <t>unit</t>
        </is>
      </c>
      <c r="F8763" t="inlineStr">
        <is>
          <t>technosphere</t>
        </is>
      </c>
      <c r="G8763" t="n">
        <v>2</v>
      </c>
      <c r="H8763" t="n">
        <v>-15.84555259734934</v>
      </c>
      <c r="I8763" t="n">
        <v>0.09798894162072011</v>
      </c>
      <c r="J8763" t="inlineStr">
        <is>
          <t>(2,2,1,1,1,3); Calculation with average annual yield and share of technologies. Lifetime: 30a.</t>
        </is>
      </c>
      <c r="L8763" t="inlineStr">
        <is>
          <t>photovoltaic flat-roof installation, 3kWp, single-Si, on roof</t>
        </is>
      </c>
      <c r="N8763" t="inlineStr">
        <is>
          <t>all</t>
        </is>
      </c>
      <c r="O8763" t="n">
        <v>1</v>
      </c>
      <c r="P8763" s="30">
        <f>INDEX(parameters!$D$41:$AG$178,MATCH('PV (extension)'!B8732,parameters!$C$41:$C$178,0),MATCH('PV (extension)'!A8763,parameters!$D$5:$AG$5,0))/O8763</f>
        <v>2.6425553114256296E-2</v>
      </c>
      <c r="Q8763" s="3" t="inlineStr">
        <is>
          <t>roof-top</t>
        </is>
      </c>
      <c r="R8763">
        <f>INDEX(parameters!$C$196:$EJ$198,MATCH('PV (extension)'!Q8763,parameters!$B$196:$B$198,0),MATCH('PV (extension)'!B8732,parameters!$C$195:$EJ$195,0))</f>
        <v>1406.2297935208242</v>
      </c>
      <c r="S8763" t="n">
        <v>3</v>
      </c>
      <c r="T8763" t="n">
        <v>30</v>
      </c>
      <c r="U8763">
        <f>T8763*S8763*R8763</f>
        <v>126560.68141687417</v>
      </c>
      <c r="V8763">
        <f>1/U8763</f>
        <v>7.9013481027818744E-6</v>
      </c>
    </row>
    <row r="8764" ht="16" customHeight="1" s="29">
      <c r="A8764" t="inlineStr">
        <is>
          <t>photovoltaic slanted-roof installation, 3kWp, CIS, panel, mounted, on roof</t>
        </is>
      </c>
      <c r="B8764" s="30">
        <f>P8764*V8764</f>
        <v>1.1548970049386281E-7</v>
      </c>
      <c r="C8764" t="inlineStr">
        <is>
          <t>CH</t>
        </is>
      </c>
      <c r="D8764" t="inlineStr">
        <is>
          <t>unit</t>
        </is>
      </c>
      <c r="F8764" t="inlineStr">
        <is>
          <t>technosphere</t>
        </is>
      </c>
      <c r="G8764" t="n">
        <v>2</v>
      </c>
      <c r="H8764" t="n">
        <v>-16.88405011147741</v>
      </c>
      <c r="I8764" t="n">
        <v>0.09798894162072011</v>
      </c>
      <c r="J8764" t="inlineStr">
        <is>
          <t>(2,2,1,1,1,3); Calculation with average annual yield and share of technologies. Lifetime: 30a.</t>
        </is>
      </c>
      <c r="L8764" t="inlineStr">
        <is>
          <t>photovoltaic slanted-roof installation, 3kWp, CIS, panel, mounted, on roof</t>
        </is>
      </c>
      <c r="N8764" t="inlineStr">
        <is>
          <t>all</t>
        </is>
      </c>
      <c r="O8764" t="n">
        <v>1</v>
      </c>
      <c r="P8764" s="30">
        <f>INDEX(parameters!$D$41:$AG$178,MATCH('PV (extension)'!B8732,parameters!$C$41:$C$178,0),MATCH('PV (extension)'!A8764,parameters!$D$5:$AG$5,0))/O8764</f>
        <v>1.4616455191133988E-2</v>
      </c>
      <c r="Q8764" s="3" t="inlineStr">
        <is>
          <t>roof-top</t>
        </is>
      </c>
      <c r="R8764">
        <f>INDEX(parameters!$C$196:$EJ$198,MATCH('PV (extension)'!Q8764,parameters!$B$196:$B$198,0),MATCH('PV (extension)'!B8732,parameters!$C$195:$EJ$195,0))</f>
        <v>1406.2297935208242</v>
      </c>
      <c r="S8764" t="n">
        <v>3</v>
      </c>
      <c r="T8764" t="n">
        <v>30</v>
      </c>
      <c r="U8764">
        <f>T8764*S8764*R8764</f>
        <v>126560.68141687417</v>
      </c>
      <c r="V8764">
        <f>1/U8764</f>
        <v>7.9013481027818744E-6</v>
      </c>
    </row>
    <row r="8765" ht="16" customHeight="1" s="29">
      <c r="A8765" t="inlineStr">
        <is>
          <t>photovoltaic slanted-roof installation, 3kWp, CdTe, laminated, integrated, on roof</t>
        </is>
      </c>
      <c r="B8765" s="30">
        <f>P8765*V8765</f>
        <v>3.2337840371075336E-9</v>
      </c>
      <c r="C8765" t="inlineStr">
        <is>
          <t>CH</t>
        </is>
      </c>
      <c r="D8765" t="inlineStr">
        <is>
          <t>unit</t>
        </is>
      </c>
      <c r="F8765" t="inlineStr">
        <is>
          <t>technosphere</t>
        </is>
      </c>
      <c r="G8765" t="n">
        <v>2</v>
      </c>
      <c r="H8765" t="n">
        <v>-19.50639655088546</v>
      </c>
      <c r="I8765" t="n">
        <v>0.09798894162072011</v>
      </c>
      <c r="J8765" t="inlineStr">
        <is>
          <t>(2,2,1,1,1,3); Calculation with average annual yield and share of technologies. Lifetime: 30a.</t>
        </is>
      </c>
      <c r="L8765" t="inlineStr">
        <is>
          <t>photovoltaic slanted-roof installation, 3kWp, CdTe, laminated, integrated, on roof</t>
        </is>
      </c>
      <c r="N8765" t="inlineStr">
        <is>
          <t>all</t>
        </is>
      </c>
      <c r="O8765" t="n">
        <v>1</v>
      </c>
      <c r="P8765" s="30">
        <f>INDEX(parameters!$D$41:$AG$178,MATCH('PV (extension)'!B8732,parameters!$C$41:$C$178,0),MATCH('PV (extension)'!A8765,parameters!$D$5:$AG$5,0))/O8765</f>
        <v>4.0926991129133978E-4</v>
      </c>
      <c r="Q8765" s="3" t="inlineStr">
        <is>
          <t>roof-top</t>
        </is>
      </c>
      <c r="R8765">
        <f>INDEX(parameters!$C$196:$EJ$198,MATCH('PV (extension)'!Q8765,parameters!$B$196:$B$198,0),MATCH('PV (extension)'!B8732,parameters!$C$195:$EJ$195,0))</f>
        <v>1406.2297935208242</v>
      </c>
      <c r="S8765" t="n">
        <v>3</v>
      </c>
      <c r="T8765" t="n">
        <v>30</v>
      </c>
      <c r="U8765">
        <f>T8765*S8765*R8765</f>
        <v>126560.68141687417</v>
      </c>
      <c r="V8765">
        <f>1/U8765</f>
        <v>7.9013481027818744E-6</v>
      </c>
    </row>
    <row r="8766" ht="16" customHeight="1" s="29">
      <c r="A8766" t="inlineStr">
        <is>
          <t>photovoltaic slanted-roof installation, 3kWp, multi-Si, laminated, integrated, on roof</t>
        </is>
      </c>
      <c r="B8766" s="30">
        <f>P8766*V8766</f>
        <v>1.9212100935423902E-8</v>
      </c>
      <c r="C8766" t="inlineStr">
        <is>
          <t>APAC</t>
        </is>
      </c>
      <c r="D8766" t="inlineStr">
        <is>
          <t>unit</t>
        </is>
      </c>
      <c r="F8766" t="inlineStr">
        <is>
          <t>technosphere</t>
        </is>
      </c>
      <c r="G8766" t="n">
        <v>2</v>
      </c>
      <c r="H8766" t="n">
        <v>-18.22076487875746</v>
      </c>
      <c r="I8766" t="n">
        <v>0.09798894162072011</v>
      </c>
      <c r="J8766" t="inlineStr">
        <is>
          <t>(2,2,1,1,1,3); Calculation with average annual yield and share of technologies. Lifetime: 30a.</t>
        </is>
      </c>
      <c r="L8766" t="inlineStr">
        <is>
          <t>photovoltaic slanted-roof installation, 3kWp, multi-Si, laminated, integrated, on roof</t>
        </is>
      </c>
      <c r="N8766" t="inlineStr">
        <is>
          <t>all</t>
        </is>
      </c>
      <c r="O8766" t="n">
        <v>1</v>
      </c>
      <c r="P8766" s="30">
        <f>INDEX(parameters!$D$41:$AG$178,MATCH('PV (extension)'!B8732,parameters!$C$41:$C$178,0),MATCH('PV (extension)'!A8766,parameters!$D$5:$AG$5,0))/O8766</f>
        <v>2.4314965858370148E-3</v>
      </c>
      <c r="Q8766" s="3" t="inlineStr">
        <is>
          <t>roof-top</t>
        </is>
      </c>
      <c r="R8766">
        <f>INDEX(parameters!$C$196:$EJ$198,MATCH('PV (extension)'!Q8766,parameters!$B$196:$B$198,0),MATCH('PV (extension)'!B8732,parameters!$C$195:$EJ$195,0))</f>
        <v>1406.2297935208242</v>
      </c>
      <c r="S8766" t="n">
        <v>3</v>
      </c>
      <c r="T8766" t="n">
        <v>30</v>
      </c>
      <c r="U8766">
        <f>T8766*S8766*R8766</f>
        <v>126560.68141687417</v>
      </c>
      <c r="V8766">
        <f>1/U8766</f>
        <v>7.9013481027818744E-6</v>
      </c>
    </row>
    <row r="8767" ht="16" customHeight="1" s="29">
      <c r="A8767" t="inlineStr">
        <is>
          <t>photovoltaic slanted-roof installation, 3kWp, multi-Si, panel, mounted, on roof</t>
        </is>
      </c>
      <c r="B8767" s="30">
        <f>P8767*V8767</f>
        <v>3.2884292789378424E-7</v>
      </c>
      <c r="C8767" t="inlineStr">
        <is>
          <t>APAC</t>
        </is>
      </c>
      <c r="D8767" t="inlineStr">
        <is>
          <t>unit</t>
        </is>
      </c>
      <c r="F8767" t="inlineStr">
        <is>
          <t>technosphere</t>
        </is>
      </c>
      <c r="G8767" t="n">
        <v>2</v>
      </c>
      <c r="H8767" t="n">
        <v>-15.40735416199742</v>
      </c>
      <c r="I8767" t="n">
        <v>0.09798894162072011</v>
      </c>
      <c r="J8767" t="inlineStr">
        <is>
          <t>(2,2,1,1,1,3); Calculation with average annual yield and share of technologies. Lifetime: 30a.</t>
        </is>
      </c>
      <c r="L8767" t="inlineStr">
        <is>
          <t>photovoltaic slanted-roof installation, 3kWp, multi-Si, panel, mounted, on roof</t>
        </is>
      </c>
      <c r="N8767" t="inlineStr">
        <is>
          <t>all</t>
        </is>
      </c>
      <c r="O8767" t="n">
        <v>1</v>
      </c>
      <c r="P8767" s="30">
        <f>INDEX(parameters!$D$41:$AG$178,MATCH('PV (extension)'!B8732,parameters!$C$41:$C$178,0),MATCH('PV (extension)'!A8767,parameters!$D$5:$AG$5,0))/O8767</f>
        <v>4.1618585033357351E-2</v>
      </c>
      <c r="Q8767" s="3" t="inlineStr">
        <is>
          <t>roof-top</t>
        </is>
      </c>
      <c r="R8767">
        <f>INDEX(parameters!$C$196:$EJ$198,MATCH('PV (extension)'!Q8767,parameters!$B$196:$B$198,0),MATCH('PV (extension)'!B8732,parameters!$C$195:$EJ$195,0))</f>
        <v>1406.2297935208242</v>
      </c>
      <c r="S8767" t="n">
        <v>3</v>
      </c>
      <c r="T8767" t="n">
        <v>30</v>
      </c>
      <c r="U8767">
        <f>T8767*S8767*R8767</f>
        <v>126560.68141687417</v>
      </c>
      <c r="V8767">
        <f>1/U8767</f>
        <v>7.9013481027818744E-6</v>
      </c>
    </row>
    <row r="8768" ht="16" customHeight="1" s="29">
      <c r="A8768" t="inlineStr">
        <is>
          <t>photovoltaic slanted-roof installation, 3kWp, single-Si, laminated, integrated, on roof</t>
        </is>
      </c>
      <c r="B8768" s="30">
        <f>P8768*V8768</f>
        <v>1.0153524115593848E-8</v>
      </c>
      <c r="C8768" t="inlineStr">
        <is>
          <t>APAC</t>
        </is>
      </c>
      <c r="D8768" t="inlineStr">
        <is>
          <t>unit</t>
        </is>
      </c>
      <c r="F8768" t="inlineStr">
        <is>
          <t>technosphere</t>
        </is>
      </c>
      <c r="G8768" t="n">
        <v>2</v>
      </c>
      <c r="H8768" t="n">
        <v>-18.85636797425012</v>
      </c>
      <c r="I8768" t="n">
        <v>0.09798894162072011</v>
      </c>
      <c r="J8768" t="inlineStr">
        <is>
          <t>(2,2,1,1,1,3); Calculation with average annual yield and share of technologies. Lifetime: 30a.</t>
        </is>
      </c>
      <c r="L8768" t="inlineStr">
        <is>
          <t>photovoltaic slanted-roof installation, 3kWp, single-Si, laminated, integrated, on roof</t>
        </is>
      </c>
      <c r="N8768" t="inlineStr">
        <is>
          <t>all</t>
        </is>
      </c>
      <c r="O8768" t="n">
        <v>1</v>
      </c>
      <c r="P8768" s="30">
        <f>INDEX(parameters!$D$41:$AG$178,MATCH('PV (extension)'!B8732,parameters!$C$41:$C$178,0),MATCH('PV (extension)'!A8768,parameters!$D$5:$AG$5,0))/O8768</f>
        <v>1.2850369308522222E-3</v>
      </c>
      <c r="Q8768" s="3" t="inlineStr">
        <is>
          <t>roof-top</t>
        </is>
      </c>
      <c r="R8768">
        <f>INDEX(parameters!$C$196:$EJ$198,MATCH('PV (extension)'!Q8768,parameters!$B$196:$B$198,0),MATCH('PV (extension)'!B8732,parameters!$C$195:$EJ$195,0))</f>
        <v>1406.2297935208242</v>
      </c>
      <c r="S8768" t="n">
        <v>3</v>
      </c>
      <c r="T8768" t="n">
        <v>30</v>
      </c>
      <c r="U8768">
        <f>T8768*S8768*R8768</f>
        <v>126560.68141687417</v>
      </c>
      <c r="V8768">
        <f>1/U8768</f>
        <v>7.9013481027818744E-6</v>
      </c>
    </row>
    <row r="8769" ht="16" customHeight="1" s="29">
      <c r="A8769" t="inlineStr">
        <is>
          <t>photovoltaic slanted-roof installation, 3kWp, single-Si, panel, mounted, on roof</t>
        </is>
      </c>
      <c r="B8769" s="30">
        <f>P8769*V8769</f>
        <v>1.718555863139619E-7</v>
      </c>
      <c r="C8769" t="inlineStr">
        <is>
          <t>APAC</t>
        </is>
      </c>
      <c r="D8769" t="inlineStr">
        <is>
          <t>unit</t>
        </is>
      </c>
      <c r="F8769" t="inlineStr">
        <is>
          <t>technosphere</t>
        </is>
      </c>
      <c r="G8769" t="n">
        <v>2</v>
      </c>
      <c r="H8769" t="n">
        <v>-16.04298817847151</v>
      </c>
      <c r="I8769" t="n">
        <v>0.09798894162072011</v>
      </c>
      <c r="J8769" t="inlineStr">
        <is>
          <t>(2,2,1,1,1,3); Calculation with average annual yield and share of technologies. Lifetime: 30a.</t>
        </is>
      </c>
      <c r="L8769" t="inlineStr">
        <is>
          <t>photovoltaic slanted-roof installation, 3kWp, single-Si, panel, mounted, on roof</t>
        </is>
      </c>
      <c r="N8769" t="inlineStr">
        <is>
          <t>all</t>
        </is>
      </c>
      <c r="O8769" t="n">
        <v>1</v>
      </c>
      <c r="P8769" s="30">
        <f>INDEX(parameters!$D$41:$AG$178,MATCH('PV (extension)'!B8732,parameters!$C$41:$C$178,0),MATCH('PV (extension)'!A8769,parameters!$D$5:$AG$5,0))/O8769</f>
        <v>2.1750160109191456E-2</v>
      </c>
      <c r="Q8769" s="3" t="inlineStr">
        <is>
          <t>roof-top</t>
        </is>
      </c>
      <c r="R8769">
        <f>INDEX(parameters!$C$196:$EJ$198,MATCH('PV (extension)'!Q8769,parameters!$B$196:$B$198,0),MATCH('PV (extension)'!B8732,parameters!$C$195:$EJ$195,0))</f>
        <v>1406.2297935208242</v>
      </c>
      <c r="S8769" t="n">
        <v>3</v>
      </c>
      <c r="T8769" t="n">
        <v>30</v>
      </c>
      <c r="U8769">
        <f>T8769*S8769*R8769</f>
        <v>126560.68141687417</v>
      </c>
      <c r="V8769">
        <f>1/U8769</f>
        <v>7.9013481027818744E-6</v>
      </c>
    </row>
    <row r="8770" s="29">
      <c r="A8770" t="inlineStr">
        <is>
          <t>market for tap water</t>
        </is>
      </c>
      <c r="B8770" t="n">
        <v>0.0020721</v>
      </c>
      <c r="C8770" t="inlineStr">
        <is>
          <t>Europe without Switzerland</t>
        </is>
      </c>
      <c r="D8770" t="inlineStr">
        <is>
          <t>kilogram</t>
        </is>
      </c>
      <c r="F8770" t="inlineStr">
        <is>
          <t>technosphere</t>
        </is>
      </c>
      <c r="G8770" t="n">
        <v>2</v>
      </c>
      <c r="H8770" t="n">
        <v>-6.179192693201237</v>
      </c>
      <c r="I8770" t="n">
        <v>0.04340984597628009</v>
      </c>
      <c r="J8770" t="inlineStr">
        <is>
          <t>(2,2,1,1,1,3); Estimation 20l/m2 panel</t>
        </is>
      </c>
      <c r="L8770" t="inlineStr">
        <is>
          <t>tap water</t>
        </is>
      </c>
    </row>
    <row r="8771" s="29">
      <c r="A8771" t="inlineStr">
        <is>
          <t>treatment of wastewater, from residence, capacity 1.1E10l/year</t>
        </is>
      </c>
      <c r="B8771" t="n">
        <v>-1.8649e-06</v>
      </c>
      <c r="C8771" t="inlineStr">
        <is>
          <t>CH</t>
        </is>
      </c>
      <c r="D8771" t="inlineStr">
        <is>
          <t>cubic meter</t>
        </is>
      </c>
      <c r="F8771" t="inlineStr">
        <is>
          <t>technosphere</t>
        </is>
      </c>
      <c r="G8771" t="n">
        <v>2</v>
      </c>
      <c r="H8771" t="n">
        <v>-13.19230312560901</v>
      </c>
      <c r="I8771" t="n">
        <v>0.04340984597628009</v>
      </c>
      <c r="J8771" t="inlineStr">
        <is>
          <t>(2,2,1,1,1,3); Estimation 20l/m2 panel</t>
        </is>
      </c>
      <c r="K8771" t="b">
        <v>1</v>
      </c>
      <c r="L8771" t="inlineStr">
        <is>
          <t>wastewater, from residence</t>
        </is>
      </c>
    </row>
    <row r="8772" s="29"/>
    <row r="8773" customFormat="1" s="28">
      <c r="A8773" s="28" t="inlineStr">
        <is>
          <t>Activity</t>
        </is>
      </c>
      <c r="B8773" s="28" t="inlineStr">
        <is>
          <t>electricity production, photovoltaic, residential</t>
        </is>
      </c>
    </row>
    <row r="8774">
      <c r="A8774" t="inlineStr">
        <is>
          <t>comment</t>
        </is>
      </c>
      <c r="B877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")&amp;HLOOKUP(B8775,parameters!$C$195:$EJ$198,2,0)&amp;" kWh/kWp.
Annual output, Facade: "&amp;HLOOKUP(B8775,parameters!$C$195:$EJ$198,3,0)&amp;" kWh/kWp.
Annual output, Open-ground: "&amp;HLOOKUP(B8775,parameters!$C$195:$EJ$198,4,0)&amp;_xlfn._LONGTEXT("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")&amp;VLOOKUP(B8775,'extension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1401.66389866834 kWh/kWp.
Annual output, Facade: 984.146992682027 kWh/kWp.
Annual output, Open-ground: 1491.13180709398 kWh/kWp.
Amount of solar energy transformed to electricity. Waste heat emission due to losses of electricity in the system.
Technology:  Electricity production with grid-connected photovoltaic power plants.
Time period:  Time of publications
Production volume: 4.03 GWh in 2025.
Sampling:  Statistical data and model calculations
Extrapolations:  Use of PV technology data investigated for other countries (Switzerland). Correction of average yield with Swiss data.
Uncertainty:  None
Author: Romain Sacchi, PSI, romain.sacchi@psi.ch</v>
      </c>
    </row>
    <row r="8775" s="29">
      <c r="A8775" t="inlineStr">
        <is>
          <t>location</t>
        </is>
      </c>
      <c r="B8775" t="inlineStr">
        <is>
          <t>NI</t>
        </is>
      </c>
    </row>
    <row r="8776" s="29">
      <c r="A8776" t="inlineStr">
        <is>
          <t>production amount</t>
        </is>
      </c>
      <c r="B8776" t="n">
        <v>1</v>
      </c>
    </row>
    <row r="8777" s="29">
      <c r="A8777" t="inlineStr">
        <is>
          <t>reference product</t>
        </is>
      </c>
      <c r="B8777" t="inlineStr">
        <is>
          <t>electricity, low voltage</t>
        </is>
      </c>
    </row>
    <row r="8778" s="29">
      <c r="A8778" t="inlineStr">
        <is>
          <t>source</t>
        </is>
      </c>
      <c r="B877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779" s="29">
      <c r="A8779" t="inlineStr">
        <is>
          <t>type</t>
        </is>
      </c>
      <c r="B8779" t="inlineStr">
        <is>
          <t>process</t>
        </is>
      </c>
    </row>
    <row r="8780" s="29">
      <c r="A8780" t="inlineStr">
        <is>
          <t>unit</t>
        </is>
      </c>
      <c r="B8780" t="inlineStr">
        <is>
          <t>kilowatt hour</t>
        </is>
      </c>
    </row>
    <row r="8781" s="29">
      <c r="A8781" t="inlineStr">
        <is>
          <t>Exchanges</t>
        </is>
      </c>
    </row>
    <row r="8782" customFormat="1" s="28">
      <c r="A8782" s="28" t="inlineStr">
        <is>
          <t>name</t>
        </is>
      </c>
      <c r="B8782" s="28" t="inlineStr">
        <is>
          <t>amount</t>
        </is>
      </c>
      <c r="C8782" s="28" t="inlineStr">
        <is>
          <t>location</t>
        </is>
      </c>
      <c r="D8782" s="28" t="inlineStr">
        <is>
          <t>unit</t>
        </is>
      </c>
      <c r="E8782" s="28" t="inlineStr">
        <is>
          <t>categories</t>
        </is>
      </c>
      <c r="F8782" s="28" t="inlineStr">
        <is>
          <t>type</t>
        </is>
      </c>
      <c r="G8782" s="28" t="inlineStr">
        <is>
          <t>uncertainty type</t>
        </is>
      </c>
      <c r="H8782" s="28" t="inlineStr">
        <is>
          <t>reference product</t>
        </is>
      </c>
      <c r="I8782" s="28" t="inlineStr">
        <is>
          <t>comment</t>
        </is>
      </c>
      <c r="J8782" s="28" t="inlineStr">
        <is>
          <t>production volume</t>
        </is>
      </c>
      <c r="K8782" s="28" t="inlineStr">
        <is>
          <t>scope</t>
        </is>
      </c>
      <c r="L8782" s="28" t="inlineStr">
        <is>
          <t>scope share</t>
        </is>
      </c>
      <c r="M8782" s="28" t="inlineStr">
        <is>
          <t>tech share</t>
        </is>
      </c>
      <c r="N8782" s="28" t="inlineStr">
        <is>
          <t>installation</t>
        </is>
      </c>
      <c r="O8782" s="28" t="inlineStr">
        <is>
          <t>productivity</t>
        </is>
      </c>
      <c r="P8782" s="28" t="inlineStr">
        <is>
          <t>kWp</t>
        </is>
      </c>
      <c r="Q8782" s="28" t="inlineStr">
        <is>
          <t>lifetime</t>
        </is>
      </c>
      <c r="R8782" s="28" t="inlineStr">
        <is>
          <t>lifetime production</t>
        </is>
      </c>
      <c r="S8782" s="28" t="inlineStr">
        <is>
          <t>inverted lifetime production</t>
        </is>
      </c>
    </row>
    <row r="8783" s="29">
      <c r="A8783" t="inlineStr">
        <is>
          <t>Energy, solar, converted</t>
        </is>
      </c>
      <c r="B8783" t="n">
        <v>3.8503</v>
      </c>
      <c r="D8783" t="inlineStr">
        <is>
          <t>megajoule</t>
        </is>
      </c>
      <c r="E8783" t="inlineStr">
        <is>
          <t>natural resource::in air</t>
        </is>
      </c>
      <c r="F8783" t="inlineStr">
        <is>
          <t>biosphere</t>
        </is>
      </c>
      <c r="G8783" t="n">
        <v>0</v>
      </c>
      <c r="I8783" t="inlineStr">
        <is>
          <t>(2,2,1,1,1,3); Energy loss in the system</t>
        </is>
      </c>
    </row>
    <row r="8784" s="29">
      <c r="A8784" t="inlineStr">
        <is>
          <t>Heat, waste</t>
        </is>
      </c>
      <c r="B8784" t="n">
        <v>0.25027</v>
      </c>
      <c r="D8784" t="inlineStr">
        <is>
          <t>megajoule</t>
        </is>
      </c>
      <c r="E8784" t="inlineStr">
        <is>
          <t>air</t>
        </is>
      </c>
      <c r="F8784" t="inlineStr">
        <is>
          <t>biosphere</t>
        </is>
      </c>
      <c r="G8784" t="n">
        <v>0</v>
      </c>
      <c r="I8784" t="inlineStr">
        <is>
          <t>(1,na,na,na,na,na); Calculation with average annual output and share of technologies; Average degradation of 10.5% included</t>
        </is>
      </c>
    </row>
    <row r="8785" s="29">
      <c r="A8785" t="inlineStr">
        <is>
          <t>electricity production, photovoltaic, residential</t>
        </is>
      </c>
      <c r="B8785" t="n">
        <v>1</v>
      </c>
      <c r="C8785" t="inlineStr">
        <is>
          <t>NI</t>
        </is>
      </c>
      <c r="D8785" t="inlineStr">
        <is>
          <t>kilowatt hour</t>
        </is>
      </c>
      <c r="E8785" t="inlineStr">
        <is>
          <t>photovoltaic::power plants</t>
        </is>
      </c>
      <c r="F8785" t="inlineStr">
        <is>
          <t>production</t>
        </is>
      </c>
      <c r="G8785" t="n">
        <v>0</v>
      </c>
      <c r="H8785" t="inlineStr">
        <is>
          <t>electricity, low voltage</t>
        </is>
      </c>
      <c r="J8785">
        <f>VLOOKUP(C8785,'extension - production vol'!$B$6:$D$235,3,0)</f>
        <v>4.03</v>
      </c>
    </row>
    <row r="8786" ht="16" customHeight="1" s="29">
      <c r="A8786" t="inlineStr">
        <is>
          <t>photovoltaic slanted-roof installation, 3 kWp, CIS, laminated, integrated, on roof</t>
        </is>
      </c>
      <c r="B8786" s="30">
        <f>M8786*S8786</f>
        <v>4.0585280927436794E-8</v>
      </c>
      <c r="C8786" t="inlineStr">
        <is>
          <t>CH</t>
        </is>
      </c>
      <c r="D8786" t="inlineStr">
        <is>
          <t>unit</t>
        </is>
      </c>
      <c r="F8786" t="inlineStr">
        <is>
          <t>technosphere</t>
        </is>
      </c>
      <c r="G8786" t="n">
        <v>0</v>
      </c>
      <c r="H8786" t="inlineStr">
        <is>
          <t>photovoltaic slanted-roof installation, 3 kWp, CIS, laminated, integrated, on roof</t>
        </is>
      </c>
      <c r="I8786" t="inlineStr">
        <is>
          <t>(2,2,1,1,1,3); Calculation with average annual yield and share of technologies. Lifetime: 30a.</t>
        </is>
      </c>
      <c r="K8786" t="inlineStr">
        <is>
          <t>residential</t>
        </is>
      </c>
      <c r="L8786">
        <f>IF(K8786="residential",VLOOKUP(B8775,parameters!$C$41:$AG$178,18,0),IF(K8786="commercial",1-VLOOKUP(B8775,parameters!$C$41:$AG$178,18,0),1))</f>
        <v>0.17766751537682748</v>
      </c>
      <c r="M8786" s="30">
        <f>INDEX(parameters!$D$41:$AG$178,MATCH('PV (extension)'!B8775,parameters!$C$41:$C$178,0),MATCH('PV (extension)'!A8786,parameters!$D$5:$AG$5,0))/L8786</f>
        <v>5.119823078397083E-3</v>
      </c>
      <c r="N8786" s="3" t="inlineStr">
        <is>
          <t>roof-top</t>
        </is>
      </c>
      <c r="O8786">
        <f>INDEX(parameters!$C$196:$EJ$198,MATCH('PV (extension)'!N8786,parameters!$B$196:$B$198,0),MATCH('PV (extension)'!B8775,parameters!$C$195:$EJ$195,0))</f>
        <v>1401.6638986683411</v>
      </c>
      <c r="P8786" t="n">
        <v>3</v>
      </c>
      <c r="Q8786" t="n">
        <v>30</v>
      </c>
      <c r="R8786">
        <f>Q8786*P8786*O8786</f>
        <v>126149.75088015069</v>
      </c>
      <c r="S8786">
        <f>1/R8786</f>
        <v>7.9270866016220346E-6</v>
      </c>
    </row>
    <row r="8787" ht="16" customHeight="1" s="29">
      <c r="A8787" t="inlineStr">
        <is>
          <t>photovoltaic slanted-roof installation, 3 kWp, CdTe, panel, mounted, on roof</t>
        </is>
      </c>
      <c r="B8787" s="30">
        <f>M8787*S8787</f>
        <v>2.6470962738382622E-7</v>
      </c>
      <c r="C8787" t="inlineStr">
        <is>
          <t>CH</t>
        </is>
      </c>
      <c r="D8787" t="inlineStr">
        <is>
          <t>unit</t>
        </is>
      </c>
      <c r="F8787" t="inlineStr">
        <is>
          <t>technosphere</t>
        </is>
      </c>
      <c r="G8787" t="n">
        <v>0</v>
      </c>
      <c r="H8787" t="inlineStr">
        <is>
          <t>photovoltaic slanted-roof installation, 3 kWp, CdTe, panel, mounted, on roof</t>
        </is>
      </c>
      <c r="I8787" t="inlineStr">
        <is>
          <t>(2,2,1,1,1,3); Calculation with average annual yield and share of technologies. Lifetime: 30a.</t>
        </is>
      </c>
      <c r="K8787" t="inlineStr">
        <is>
          <t>residential</t>
        </is>
      </c>
      <c r="L8787">
        <f>L8786</f>
        <v>0.17766751537682748</v>
      </c>
      <c r="M8787" s="30">
        <f>INDEX(parameters!$D$41:$AG$178,MATCH('PV (extension)'!B8775,parameters!$C$41:$C$178,0),MATCH('PV (extension)'!A8787,parameters!$D$5:$AG$5,0))/L8787</f>
        <v>3.3393053550047194E-2</v>
      </c>
      <c r="N8787" s="3" t="inlineStr">
        <is>
          <t>roof-top</t>
        </is>
      </c>
      <c r="O8787">
        <f>INDEX(parameters!$C$196:$EJ$198,MATCH('PV (extension)'!N8787,parameters!$B$196:$B$198,0),MATCH('PV (extension)'!B8775,parameters!$C$195:$EJ$195,0))</f>
        <v>1401.6638986683411</v>
      </c>
      <c r="P8787" t="n">
        <v>3</v>
      </c>
      <c r="Q8787" t="n">
        <v>30</v>
      </c>
      <c r="R8787">
        <f>Q8787*P8787*O8787</f>
        <v>126149.75088015069</v>
      </c>
      <c r="S8787">
        <f>1/R8787</f>
        <v>7.9270866016220346E-6</v>
      </c>
    </row>
    <row r="8788" ht="16" customHeight="1" s="29">
      <c r="A8788" t="inlineStr">
        <is>
          <t>photovoltaic slanted-roof installation, 3 kWp, micro-Si, laminated, integrated, on roof</t>
        </is>
      </c>
      <c r="B8788" s="30">
        <f>M8788*S8788</f>
        <v>4.101672231054021E-9</v>
      </c>
      <c r="C8788" t="inlineStr">
        <is>
          <t>RER</t>
        </is>
      </c>
      <c r="D8788" t="inlineStr">
        <is>
          <t>unit</t>
        </is>
      </c>
      <c r="F8788" t="inlineStr">
        <is>
          <t>technosphere</t>
        </is>
      </c>
      <c r="G8788" t="n">
        <v>0</v>
      </c>
      <c r="H8788" t="inlineStr">
        <is>
          <t>photovoltaic slanted-roof installation, 3 kWp, micro-Si, laminated, integrated, on roof</t>
        </is>
      </c>
      <c r="I8788" t="inlineStr">
        <is>
          <t>(2,2,1,1,1,3); Calculation with average annual yield and share of technologies. Lifetime: 30a.</t>
        </is>
      </c>
      <c r="K8788" t="inlineStr">
        <is>
          <t>residential</t>
        </is>
      </c>
      <c r="L8788">
        <f>L8787</f>
        <v>0.17766751537682748</v>
      </c>
      <c r="M8788" s="30">
        <f>INDEX(parameters!$D$41:$AG$178,MATCH('PV (extension)'!B8775,parameters!$C$41:$C$178,0),MATCH('PV (extension)'!A8788,parameters!$D$5:$AG$5,0))/L8788</f>
        <v>5.1742493013949662E-4</v>
      </c>
      <c r="N8788" s="3" t="inlineStr">
        <is>
          <t>roof-top</t>
        </is>
      </c>
      <c r="O8788">
        <f>INDEX(parameters!$C$196:$EJ$198,MATCH('PV (extension)'!N8788,parameters!$B$196:$B$198,0),MATCH('PV (extension)'!B8775,parameters!$C$195:$EJ$195,0))</f>
        <v>1401.6638986683411</v>
      </c>
      <c r="P8788" t="n">
        <v>3</v>
      </c>
      <c r="Q8788" t="n">
        <v>30</v>
      </c>
      <c r="R8788">
        <f>Q8788*P8788*O8788</f>
        <v>126149.75088015069</v>
      </c>
      <c r="S8788">
        <f>1/R8788</f>
        <v>7.9270866016220346E-6</v>
      </c>
    </row>
    <row r="8789" ht="16" customHeight="1" s="29">
      <c r="A8789" t="inlineStr">
        <is>
          <t>photovoltaic slanted-roof installation, 3 kWp, micro-Si, panel, mounted, on roof</t>
        </is>
      </c>
      <c r="B8789" s="30">
        <f>M8789*S8789</f>
        <v>7.1306859756801859E-8</v>
      </c>
      <c r="C8789" t="inlineStr">
        <is>
          <t>RER</t>
        </is>
      </c>
      <c r="D8789" t="inlineStr">
        <is>
          <t>unit</t>
        </is>
      </c>
      <c r="F8789" t="inlineStr">
        <is>
          <t>technosphere</t>
        </is>
      </c>
      <c r="G8789" t="n">
        <v>0</v>
      </c>
      <c r="H8789" t="inlineStr">
        <is>
          <t>photovoltaic slanted-roof installation, 3 kWp, micro-Si, panel, mounted, on roof</t>
        </is>
      </c>
      <c r="I8789" t="inlineStr">
        <is>
          <t>(2,2,1,1,1,3); Calculation with average annual yield and share of technologies. Lifetime: 30a.</t>
        </is>
      </c>
      <c r="K8789" t="inlineStr">
        <is>
          <t>residential</t>
        </is>
      </c>
      <c r="L8789">
        <f>L8788</f>
        <v>0.17766751537682748</v>
      </c>
      <c r="M8789" s="30">
        <f>INDEX(parameters!$D$41:$AG$178,MATCH('PV (extension)'!B8775,parameters!$C$41:$C$178,0),MATCH('PV (extension)'!A8789,parameters!$D$5:$AG$5,0))/L8789</f>
        <v>8.9953425943663963E-3</v>
      </c>
      <c r="N8789" s="3" t="inlineStr">
        <is>
          <t>roof-top</t>
        </is>
      </c>
      <c r="O8789">
        <f>INDEX(parameters!$C$196:$EJ$198,MATCH('PV (extension)'!N8789,parameters!$B$196:$B$198,0),MATCH('PV (extension)'!B8775,parameters!$C$195:$EJ$195,0))</f>
        <v>1401.6638986683411</v>
      </c>
      <c r="P8789" t="n">
        <v>3</v>
      </c>
      <c r="Q8789" t="n">
        <v>30</v>
      </c>
      <c r="R8789">
        <f>Q8789*P8789*O8789</f>
        <v>126149.75088015069</v>
      </c>
      <c r="S8789">
        <f>1/R8789</f>
        <v>7.9270866016220346E-6</v>
      </c>
    </row>
    <row r="8790" s="29">
      <c r="A8790" t="inlineStr">
        <is>
          <t>photovoltaic facade installation, 3kWp, multi-Si, laminated, integrated, at building</t>
        </is>
      </c>
      <c r="B8790" s="30">
        <f>M8790*S8790</f>
        <v>2.0884228085092413E-7</v>
      </c>
      <c r="C8790" t="inlineStr">
        <is>
          <t>RER</t>
        </is>
      </c>
      <c r="D8790" t="inlineStr">
        <is>
          <t>unit</t>
        </is>
      </c>
      <c r="F8790" t="inlineStr">
        <is>
          <t>technosphere</t>
        </is>
      </c>
      <c r="G8790" t="n">
        <v>0</v>
      </c>
      <c r="H8790" t="inlineStr">
        <is>
          <t>photovoltaic facade installation, 3kWp, multi-Si, laminated, integrated, at building</t>
        </is>
      </c>
      <c r="I8790" t="inlineStr">
        <is>
          <t>(2,2,1,1,1,3); Calculation with average annual yield and share of technologies. Lifetime: 30a.</t>
        </is>
      </c>
      <c r="K8790" t="inlineStr">
        <is>
          <t>residential</t>
        </is>
      </c>
      <c r="L8790">
        <f>L8789</f>
        <v>0.17766751537682748</v>
      </c>
      <c r="M8790" s="30">
        <f>INDEX(parameters!$D$41:$AG$178,MATCH('PV (extension)'!B8775,parameters!$C$41:$C$178,0),MATCH('PV (extension)'!A8790,parameters!$D$5:$AG$5,0))/L8790</f>
        <v>1.8497835237986298E-2</v>
      </c>
      <c r="N8790" t="inlineStr">
        <is>
          <t>façade</t>
        </is>
      </c>
      <c r="O8790">
        <f>INDEX(parameters!$C$196:$EJ$198,MATCH('PV (extension)'!N8790,parameters!$B$196:$B$198,0),MATCH('PV (extension)'!B8775,parameters!$C$195:$EJ$195,0))</f>
        <v>984.14699268202673</v>
      </c>
      <c r="P8790" t="n">
        <v>3</v>
      </c>
      <c r="Q8790" t="n">
        <v>30</v>
      </c>
      <c r="R8790">
        <f>Q8790*P8790*O8790</f>
        <v>88573.229341382408</v>
      </c>
      <c r="S8790">
        <f>1/R8790</f>
        <v>1.1290093038673806E-5</v>
      </c>
    </row>
    <row r="8791" s="29">
      <c r="A8791" t="inlineStr">
        <is>
          <t>photovoltaic facade installation, 3kWp, multi-Si, panel, mounted, at building</t>
        </is>
      </c>
      <c r="B8791" s="30">
        <f>M8791*S8791</f>
        <v>2.0481900368092668E-7</v>
      </c>
      <c r="C8791" t="inlineStr">
        <is>
          <t>RER</t>
        </is>
      </c>
      <c r="D8791" t="inlineStr">
        <is>
          <t>unit</t>
        </is>
      </c>
      <c r="F8791" t="inlineStr">
        <is>
          <t>technosphere</t>
        </is>
      </c>
      <c r="G8791" t="n">
        <v>0</v>
      </c>
      <c r="H8791" t="inlineStr">
        <is>
          <t>photovoltaic facade installation, 3kWp, multi-Si, panel, mounted, at building</t>
        </is>
      </c>
      <c r="I8791" t="inlineStr">
        <is>
          <t>(2,2,1,1,1,3); Calculation with average annual yield and share of technologies. Lifetime: 30a.</t>
        </is>
      </c>
      <c r="K8791" t="inlineStr">
        <is>
          <t>residential</t>
        </is>
      </c>
      <c r="L8791">
        <f>L8790</f>
        <v>0.17766751537682748</v>
      </c>
      <c r="M8791" s="30">
        <f>INDEX(parameters!$D$41:$AG$178,MATCH('PV (extension)'!B8775,parameters!$C$41:$C$178,0),MATCH('PV (extension)'!A8791,parameters!$D$5:$AG$5,0))/L8791</f>
        <v>1.8141480586504166E-2</v>
      </c>
      <c r="N8791" t="inlineStr">
        <is>
          <t>façade</t>
        </is>
      </c>
      <c r="O8791">
        <f>INDEX(parameters!$C$196:$EJ$198,MATCH('PV (extension)'!N8791,parameters!$B$196:$B$198,0),MATCH('PV (extension)'!B8775,parameters!$C$195:$EJ$195,0))</f>
        <v>984.14699268202673</v>
      </c>
      <c r="P8791" t="n">
        <v>3</v>
      </c>
      <c r="Q8791" t="n">
        <v>30</v>
      </c>
      <c r="R8791">
        <f>Q8791*P8791*O8791</f>
        <v>88573.229341382408</v>
      </c>
      <c r="S8791">
        <f>1/R8791</f>
        <v>1.1290093038673806E-5</v>
      </c>
    </row>
    <row r="8792" s="29">
      <c r="A8792" t="inlineStr">
        <is>
          <t>photovoltaic facade installation, 3kWp, single-Si, laminated, integrated, at building</t>
        </is>
      </c>
      <c r="B8792" s="30">
        <f>M8792*S8792</f>
        <v>1.1009931913220893E-7</v>
      </c>
      <c r="C8792" t="inlineStr">
        <is>
          <t>RER</t>
        </is>
      </c>
      <c r="D8792" t="inlineStr">
        <is>
          <t>unit</t>
        </is>
      </c>
      <c r="F8792" t="inlineStr">
        <is>
          <t>technosphere</t>
        </is>
      </c>
      <c r="G8792" t="n">
        <v>0</v>
      </c>
      <c r="H8792" t="inlineStr">
        <is>
          <t>photovoltaic facade installation, 3kWp, single-Si, laminated, integrated, at building</t>
        </is>
      </c>
      <c r="I8792" t="inlineStr">
        <is>
          <t>(2,2,1,1,1,3); Calculation with average annual yield and share of technologies. Lifetime: 30a.</t>
        </is>
      </c>
      <c r="K8792" t="inlineStr">
        <is>
          <t>residential</t>
        </is>
      </c>
      <c r="L8792">
        <f>L8791</f>
        <v>0.17766751537682748</v>
      </c>
      <c r="M8792" s="30">
        <f>INDEX(parameters!$D$41:$AG$178,MATCH('PV (extension)'!B8775,parameters!$C$41:$C$178,0),MATCH('PV (extension)'!A8792,parameters!$D$5:$AG$5,0))/L8792</f>
        <v>9.7518522438271929E-3</v>
      </c>
      <c r="N8792" t="inlineStr">
        <is>
          <t>façade</t>
        </is>
      </c>
      <c r="O8792">
        <f>INDEX(parameters!$C$196:$EJ$198,MATCH('PV (extension)'!N8792,parameters!$B$196:$B$198,0),MATCH('PV (extension)'!B8775,parameters!$C$195:$EJ$195,0))</f>
        <v>984.14699268202673</v>
      </c>
      <c r="P8792" t="n">
        <v>3</v>
      </c>
      <c r="Q8792" t="n">
        <v>30</v>
      </c>
      <c r="R8792">
        <f>Q8792*P8792*O8792</f>
        <v>88573.229341382408</v>
      </c>
      <c r="S8792">
        <f>1/R8792</f>
        <v>1.1290093038673806E-5</v>
      </c>
    </row>
    <row r="8793" s="29">
      <c r="A8793" t="inlineStr">
        <is>
          <t>photovoltaic facade installation, 3kWp, single-Si, panel, mounted, at building</t>
        </is>
      </c>
      <c r="B8793" s="30">
        <f>M8793*S8793</f>
        <v>1.1000405582411067E-7</v>
      </c>
      <c r="C8793" t="inlineStr">
        <is>
          <t>RER</t>
        </is>
      </c>
      <c r="D8793" t="inlineStr">
        <is>
          <t>unit</t>
        </is>
      </c>
      <c r="F8793" t="inlineStr">
        <is>
          <t>technosphere</t>
        </is>
      </c>
      <c r="G8793" t="n">
        <v>0</v>
      </c>
      <c r="H8793" t="inlineStr">
        <is>
          <t>photovoltaic facade installation, 3kWp, single-Si, panel, mounted, at building</t>
        </is>
      </c>
      <c r="I8793" t="inlineStr">
        <is>
          <t>(2,2,1,1,1,3); Calculation with average annual yield and share of technologies. Lifetime: 30a.</t>
        </is>
      </c>
      <c r="K8793" t="inlineStr">
        <is>
          <t>residential</t>
        </is>
      </c>
      <c r="L8793">
        <f>L8792</f>
        <v>0.17766751537682748</v>
      </c>
      <c r="M8793" s="30">
        <f>INDEX(parameters!$D$41:$AG$178,MATCH('PV (extension)'!B8775,parameters!$C$41:$C$178,0),MATCH('PV (extension)'!A8793,parameters!$D$5:$AG$5,0))/L8793</f>
        <v>9.7434144649911868E-3</v>
      </c>
      <c r="N8793" t="inlineStr">
        <is>
          <t>façade</t>
        </is>
      </c>
      <c r="O8793">
        <f>INDEX(parameters!$C$196:$EJ$198,MATCH('PV (extension)'!N8793,parameters!$B$196:$B$198,0),MATCH('PV (extension)'!B8775,parameters!$C$195:$EJ$195,0))</f>
        <v>984.14699268202673</v>
      </c>
      <c r="P8793" t="n">
        <v>3</v>
      </c>
      <c r="Q8793" t="n">
        <v>30</v>
      </c>
      <c r="R8793">
        <f>Q8793*P8793*O8793</f>
        <v>88573.229341382408</v>
      </c>
      <c r="S8793">
        <f>1/R8793</f>
        <v>1.1290093038673806E-5</v>
      </c>
    </row>
    <row r="8794" ht="16" customHeight="1" s="29">
      <c r="A8794" t="inlineStr">
        <is>
          <t>photovoltaic flat-roof installation, 3kWp, multi-Si, on roof</t>
        </is>
      </c>
      <c r="B8794" s="30">
        <f>M8794*S8794</f>
        <v>2.258765829310977E-6</v>
      </c>
      <c r="C8794" t="inlineStr">
        <is>
          <t>RER</t>
        </is>
      </c>
      <c r="D8794" t="inlineStr">
        <is>
          <t>unit</t>
        </is>
      </c>
      <c r="F8794" t="inlineStr">
        <is>
          <t>technosphere</t>
        </is>
      </c>
      <c r="G8794" t="n">
        <v>0</v>
      </c>
      <c r="H8794" t="inlineStr">
        <is>
          <t>photovoltaic flat-roof installation, 3kWp, multi-Si, on roof</t>
        </is>
      </c>
      <c r="I8794" t="inlineStr">
        <is>
          <t>(2,2,1,1,1,3); Calculation with average annual yield and share of technologies. Lifetime: 30a.</t>
        </is>
      </c>
      <c r="K8794" t="inlineStr">
        <is>
          <t>residential</t>
        </is>
      </c>
      <c r="L8794">
        <f>L8793</f>
        <v>0.17766751537682748</v>
      </c>
      <c r="M8794" s="30">
        <f>INDEX(parameters!$D$41:$AG$178,MATCH('PV (extension)'!B8775,parameters!$C$41:$C$178,0),MATCH('PV (extension)'!A8794,parameters!$D$5:$AG$5,0))/L8794</f>
        <v>0.28494274666417674</v>
      </c>
      <c r="N8794" s="3" t="inlineStr">
        <is>
          <t>roof-top</t>
        </is>
      </c>
      <c r="O8794">
        <f>INDEX(parameters!$C$196:$EJ$198,MATCH('PV (extension)'!N8794,parameters!$B$196:$B$198,0),MATCH('PV (extension)'!B8775,parameters!$C$195:$EJ$195,0))</f>
        <v>1401.6638986683411</v>
      </c>
      <c r="P8794" t="n">
        <v>3</v>
      </c>
      <c r="Q8794" t="n">
        <v>30</v>
      </c>
      <c r="R8794">
        <f>Q8794*P8794*O8794</f>
        <v>126149.75088015069</v>
      </c>
      <c r="S8794">
        <f>1/R8794</f>
        <v>7.9270866016220346E-6</v>
      </c>
    </row>
    <row r="8795" ht="16" customHeight="1" s="29">
      <c r="A8795" t="inlineStr">
        <is>
          <t>photovoltaic flat-roof installation, 3kWp, single-Si, on roof</t>
        </is>
      </c>
      <c r="B8795" s="30">
        <f>M8795*S8795</f>
        <v>1.1790430433395586E-6</v>
      </c>
      <c r="C8795" t="inlineStr">
        <is>
          <t>RER</t>
        </is>
      </c>
      <c r="D8795" t="inlineStr">
        <is>
          <t>unit</t>
        </is>
      </c>
      <c r="F8795" t="inlineStr">
        <is>
          <t>technosphere</t>
        </is>
      </c>
      <c r="G8795" t="n">
        <v>0</v>
      </c>
      <c r="H8795" t="inlineStr">
        <is>
          <t>photovoltaic flat-roof installation, 3kWp, single-Si, on roof</t>
        </is>
      </c>
      <c r="I8795" t="inlineStr">
        <is>
          <t>(2,2,1,1,1,3); Calculation with average annual yield and share of technologies. Lifetime: 30a.</t>
        </is>
      </c>
      <c r="K8795" t="inlineStr">
        <is>
          <t>residential</t>
        </is>
      </c>
      <c r="L8795">
        <f>L8794</f>
        <v>0.17766751537682748</v>
      </c>
      <c r="M8795" s="30">
        <f>INDEX(parameters!$D$41:$AG$178,MATCH('PV (extension)'!B8775,parameters!$C$41:$C$178,0),MATCH('PV (extension)'!A8795,parameters!$D$5:$AG$5,0))/L8795</f>
        <v>0.14873598619426004</v>
      </c>
      <c r="N8795" s="3" t="inlineStr">
        <is>
          <t>roof-top</t>
        </is>
      </c>
      <c r="O8795">
        <f>INDEX(parameters!$C$196:$EJ$198,MATCH('PV (extension)'!N8795,parameters!$B$196:$B$198,0),MATCH('PV (extension)'!B8775,parameters!$C$195:$EJ$195,0))</f>
        <v>1401.6638986683411</v>
      </c>
      <c r="P8795" t="n">
        <v>3</v>
      </c>
      <c r="Q8795" t="n">
        <v>30</v>
      </c>
      <c r="R8795">
        <f>Q8795*P8795*O8795</f>
        <v>126149.75088015069</v>
      </c>
      <c r="S8795">
        <f>1/R8795</f>
        <v>7.9270866016220346E-6</v>
      </c>
    </row>
    <row r="8796" ht="16" customHeight="1" s="29">
      <c r="A8796" t="inlineStr">
        <is>
          <t>photovoltaic slanted-roof installation, 3kWp, CIS, panel, mounted, on roof</t>
        </is>
      </c>
      <c r="B8796" s="30">
        <f>M8796*S8796</f>
        <v>6.521502023771704E-7</v>
      </c>
      <c r="C8796" t="inlineStr">
        <is>
          <t>CH</t>
        </is>
      </c>
      <c r="D8796" t="inlineStr">
        <is>
          <t>unit</t>
        </is>
      </c>
      <c r="F8796" t="inlineStr">
        <is>
          <t>technosphere</t>
        </is>
      </c>
      <c r="G8796" t="n">
        <v>0</v>
      </c>
      <c r="H8796" t="inlineStr">
        <is>
          <t>photovoltaic slanted-roof installation, 3kWp, CIS, panel, mounted, on roof</t>
        </is>
      </c>
      <c r="I8796" t="inlineStr">
        <is>
          <t>(2,2,1,1,1,3); Calculation with average annual yield and share of technologies. Lifetime: 30a.</t>
        </is>
      </c>
      <c r="K8796" t="inlineStr">
        <is>
          <t>residential</t>
        </is>
      </c>
      <c r="L8796">
        <f>L8795</f>
        <v>0.17766751537682748</v>
      </c>
      <c r="M8796" s="30">
        <f>INDEX(parameters!$D$41:$AG$178,MATCH('PV (extension)'!B8775,parameters!$C$41:$C$178,0),MATCH('PV (extension)'!A8796,parameters!$D$5:$AG$5,0))/L8796</f>
        <v>8.2268585566319899E-2</v>
      </c>
      <c r="N8796" s="3" t="inlineStr">
        <is>
          <t>roof-top</t>
        </is>
      </c>
      <c r="O8796">
        <f>INDEX(parameters!$C$196:$EJ$198,MATCH('PV (extension)'!N8796,parameters!$B$196:$B$198,0),MATCH('PV (extension)'!B8775,parameters!$C$195:$EJ$195,0))</f>
        <v>1401.6638986683411</v>
      </c>
      <c r="P8796" t="n">
        <v>3</v>
      </c>
      <c r="Q8796" t="n">
        <v>30</v>
      </c>
      <c r="R8796">
        <f>Q8796*P8796*O8796</f>
        <v>126149.75088015069</v>
      </c>
      <c r="S8796">
        <f>1/R8796</f>
        <v>7.9270866016220346E-6</v>
      </c>
    </row>
    <row r="8797" ht="16" customHeight="1" s="29">
      <c r="A8797" t="inlineStr">
        <is>
          <t>photovoltaic slanted-roof installation, 3kWp, CdTe, laminated, integrated, on roof</t>
        </is>
      </c>
      <c r="B8797" s="30">
        <f>M8797*S8797</f>
        <v>1.826061462819197E-8</v>
      </c>
      <c r="C8797" t="inlineStr">
        <is>
          <t>CH</t>
        </is>
      </c>
      <c r="D8797" t="inlineStr">
        <is>
          <t>unit</t>
        </is>
      </c>
      <c r="F8797" t="inlineStr">
        <is>
          <t>technosphere</t>
        </is>
      </c>
      <c r="G8797" t="n">
        <v>0</v>
      </c>
      <c r="H8797" t="inlineStr">
        <is>
          <t>photovoltaic slanted-roof installation, 3kWp, CdTe, laminated, integrated, on roof</t>
        </is>
      </c>
      <c r="I8797" t="inlineStr">
        <is>
          <t>(2,2,1,1,1,3); Calculation with average annual yield and share of technologies. Lifetime: 30a.</t>
        </is>
      </c>
      <c r="K8797" t="inlineStr">
        <is>
          <t>residential</t>
        </is>
      </c>
      <c r="L8797">
        <f>L8796</f>
        <v>0.17766751537682748</v>
      </c>
      <c r="M8797" s="30">
        <f>INDEX(parameters!$D$41:$AG$178,MATCH('PV (extension)'!B8775,parameters!$C$41:$C$178,0),MATCH('PV (extension)'!A8797,parameters!$D$5:$AG$5,0))/L8797</f>
        <v>2.3035719862648527E-3</v>
      </c>
      <c r="N8797" s="3" t="inlineStr">
        <is>
          <t>roof-top</t>
        </is>
      </c>
      <c r="O8797">
        <f>INDEX(parameters!$C$196:$EJ$198,MATCH('PV (extension)'!N8797,parameters!$B$196:$B$198,0),MATCH('PV (extension)'!B8775,parameters!$C$195:$EJ$195,0))</f>
        <v>1401.6638986683411</v>
      </c>
      <c r="P8797" t="n">
        <v>3</v>
      </c>
      <c r="Q8797" t="n">
        <v>30</v>
      </c>
      <c r="R8797">
        <f>Q8797*P8797*O8797</f>
        <v>126149.75088015069</v>
      </c>
      <c r="S8797">
        <f>1/R8797</f>
        <v>7.9270866016220346E-6</v>
      </c>
    </row>
    <row r="8798" ht="16" customHeight="1" s="29">
      <c r="A8798" t="inlineStr">
        <is>
          <t>photovoltaic slanted-roof installation, 3kWp, multi-Si, laminated, integrated, on roof</t>
        </is>
      </c>
      <c r="B8798" s="30">
        <f>M8798*S8798</f>
        <v>1.0848738423902249E-7</v>
      </c>
      <c r="C8798" t="inlineStr">
        <is>
          <t>RER</t>
        </is>
      </c>
      <c r="D8798" t="inlineStr">
        <is>
          <t>unit</t>
        </is>
      </c>
      <c r="F8798" t="inlineStr">
        <is>
          <t>technosphere</t>
        </is>
      </c>
      <c r="G8798" t="n">
        <v>0</v>
      </c>
      <c r="H8798" t="inlineStr">
        <is>
          <t>photovoltaic slanted-roof installation, 3kWp, multi-Si, laminated, integrated, on roof</t>
        </is>
      </c>
      <c r="I8798" t="inlineStr">
        <is>
          <t>(2,2,1,1,1,3); Calculation with average annual yield and share of technologies. Lifetime: 30a.</t>
        </is>
      </c>
      <c r="K8798" t="inlineStr">
        <is>
          <t>residential</t>
        </is>
      </c>
      <c r="L8798">
        <f>L8797</f>
        <v>0.17766751537682748</v>
      </c>
      <c r="M8798" s="30">
        <f>INDEX(parameters!$D$41:$AG$178,MATCH('PV (extension)'!B8775,parameters!$C$41:$C$178,0),MATCH('PV (extension)'!A8798,parameters!$D$5:$AG$5,0))/L8798</f>
        <v>1.3685656495391874E-2</v>
      </c>
      <c r="N8798" s="3" t="inlineStr">
        <is>
          <t>roof-top</t>
        </is>
      </c>
      <c r="O8798">
        <f>INDEX(parameters!$C$196:$EJ$198,MATCH('PV (extension)'!N8798,parameters!$B$196:$B$198,0),MATCH('PV (extension)'!B8775,parameters!$C$195:$EJ$195,0))</f>
        <v>1401.6638986683411</v>
      </c>
      <c r="P8798" t="n">
        <v>3</v>
      </c>
      <c r="Q8798" t="n">
        <v>30</v>
      </c>
      <c r="R8798">
        <f>Q8798*P8798*O8798</f>
        <v>126149.75088015069</v>
      </c>
      <c r="S8798">
        <f>1/R8798</f>
        <v>7.9270866016220346E-6</v>
      </c>
    </row>
    <row r="8799" ht="16" customHeight="1" s="29">
      <c r="A8799" t="inlineStr">
        <is>
          <t>photovoltaic slanted-roof installation, 3kWp, multi-Si, panel, mounted, on roof</t>
        </is>
      </c>
      <c r="B8799" s="30">
        <f>M8799*S8799</f>
        <v>1.8569186781086931E-6</v>
      </c>
      <c r="C8799" t="inlineStr">
        <is>
          <t>RER</t>
        </is>
      </c>
      <c r="D8799" t="inlineStr">
        <is>
          <t>unit</t>
        </is>
      </c>
      <c r="F8799" t="inlineStr">
        <is>
          <t>technosphere</t>
        </is>
      </c>
      <c r="G8799" t="n">
        <v>0</v>
      </c>
      <c r="H8799" t="inlineStr">
        <is>
          <t>photovoltaic slanted-roof installation, 3kWp, multi-Si, panel, mounted, on roof</t>
        </is>
      </c>
      <c r="I8799" t="inlineStr">
        <is>
          <t>(2,2,1,1,1,3); Calculation with average annual yield and share of technologies. Lifetime: 30a.</t>
        </is>
      </c>
      <c r="K8799" t="inlineStr">
        <is>
          <t>residential</t>
        </is>
      </c>
      <c r="L8799">
        <f>L8798</f>
        <v>0.17766751537682748</v>
      </c>
      <c r="M8799" s="30">
        <f>INDEX(parameters!$D$41:$AG$178,MATCH('PV (extension)'!B8775,parameters!$C$41:$C$178,0),MATCH('PV (extension)'!A8799,parameters!$D$5:$AG$5,0))/L8799</f>
        <v>0.23424982864811036</v>
      </c>
      <c r="N8799" s="3" t="inlineStr">
        <is>
          <t>roof-top</t>
        </is>
      </c>
      <c r="O8799">
        <f>INDEX(parameters!$C$196:$EJ$198,MATCH('PV (extension)'!N8799,parameters!$B$196:$B$198,0),MATCH('PV (extension)'!B8775,parameters!$C$195:$EJ$195,0))</f>
        <v>1401.6638986683411</v>
      </c>
      <c r="P8799" t="n">
        <v>3</v>
      </c>
      <c r="Q8799" t="n">
        <v>30</v>
      </c>
      <c r="R8799">
        <f>Q8799*P8799*O8799</f>
        <v>126149.75088015069</v>
      </c>
      <c r="S8799">
        <f>1/R8799</f>
        <v>7.9270866016220346E-6</v>
      </c>
    </row>
    <row r="8800" ht="16" customHeight="1" s="29">
      <c r="A8800" t="inlineStr">
        <is>
          <t>photovoltaic slanted-roof installation, 3kWp, single-Si, laminated, integrated, on roof</t>
        </is>
      </c>
      <c r="B8800" s="30">
        <f>M8800*S8800</f>
        <v>5.7335180353834965E-8</v>
      </c>
      <c r="C8800" t="inlineStr">
        <is>
          <t>RER</t>
        </is>
      </c>
      <c r="D8800" t="inlineStr">
        <is>
          <t>unit</t>
        </is>
      </c>
      <c r="F8800" t="inlineStr">
        <is>
          <t>technosphere</t>
        </is>
      </c>
      <c r="G8800" t="n">
        <v>0</v>
      </c>
      <c r="H8800" t="inlineStr">
        <is>
          <t>photovoltaic slanted-roof installation, 3kWp, single-Si, laminated, integrated, on roof</t>
        </is>
      </c>
      <c r="I8800" t="inlineStr">
        <is>
          <t>(2,2,1,1,1,3); Calculation with average annual yield and share of technologies. Lifetime: 30a.</t>
        </is>
      </c>
      <c r="K8800" t="inlineStr">
        <is>
          <t>residential</t>
        </is>
      </c>
      <c r="L8800">
        <f>L8799</f>
        <v>0.17766751537682748</v>
      </c>
      <c r="M8800" s="30">
        <f>INDEX(parameters!$D$41:$AG$178,MATCH('PV (extension)'!B8775,parameters!$C$41:$C$178,0),MATCH('PV (extension)'!A8800,parameters!$D$5:$AG$5,0))/L8800</f>
        <v>7.2328187183047909E-3</v>
      </c>
      <c r="N8800" s="3" t="inlineStr">
        <is>
          <t>roof-top</t>
        </is>
      </c>
      <c r="O8800">
        <f>INDEX(parameters!$C$196:$EJ$198,MATCH('PV (extension)'!N8800,parameters!$B$196:$B$198,0),MATCH('PV (extension)'!B8775,parameters!$C$195:$EJ$195,0))</f>
        <v>1401.6638986683411</v>
      </c>
      <c r="P8800" t="n">
        <v>3</v>
      </c>
      <c r="Q8800" t="n">
        <v>30</v>
      </c>
      <c r="R8800">
        <f>Q8800*P8800*O8800</f>
        <v>126149.75088015069</v>
      </c>
      <c r="S8800">
        <f>1/R8800</f>
        <v>7.9270866016220346E-6</v>
      </c>
    </row>
    <row r="8801" ht="16" customHeight="1" s="29">
      <c r="A8801" t="inlineStr">
        <is>
          <t>photovoltaic slanted-roof installation, 3kWp, single-Si, panel, mounted, on roof</t>
        </is>
      </c>
      <c r="B8801" s="30">
        <f>M8801*S8801</f>
        <v>9.7043853187802924E-7</v>
      </c>
      <c r="C8801" t="inlineStr">
        <is>
          <t>RER</t>
        </is>
      </c>
      <c r="D8801" t="inlineStr">
        <is>
          <t>unit</t>
        </is>
      </c>
      <c r="F8801" t="inlineStr">
        <is>
          <t>technosphere</t>
        </is>
      </c>
      <c r="G8801" t="n">
        <v>0</v>
      </c>
      <c r="H8801" t="inlineStr">
        <is>
          <t>photovoltaic slanted-roof installation, 3kWp, single-Si, panel, mounted, on roof</t>
        </is>
      </c>
      <c r="I8801" t="inlineStr">
        <is>
          <t>(2,2,1,1,1,3); Calculation with average annual yield and share of technologies. Lifetime: 30a.</t>
        </is>
      </c>
      <c r="K8801" t="inlineStr">
        <is>
          <t>residential</t>
        </is>
      </c>
      <c r="L8801">
        <f>L8800</f>
        <v>0.17766751537682748</v>
      </c>
      <c r="M8801" s="30">
        <f>INDEX(parameters!$D$41:$AG$178,MATCH('PV (extension)'!B8775,parameters!$C$41:$C$178,0),MATCH('PV (extension)'!A8801,parameters!$D$5:$AG$5,0))/L8801</f>
        <v>0.12242057904091255</v>
      </c>
      <c r="N8801" s="3" t="inlineStr">
        <is>
          <t>roof-top</t>
        </is>
      </c>
      <c r="O8801">
        <f>INDEX(parameters!$C$196:$EJ$198,MATCH('PV (extension)'!N8801,parameters!$B$196:$B$198,0),MATCH('PV (extension)'!B8775,parameters!$C$195:$EJ$195,0))</f>
        <v>1401.6638986683411</v>
      </c>
      <c r="P8801" t="n">
        <v>3</v>
      </c>
      <c r="Q8801" t="n">
        <v>30</v>
      </c>
      <c r="R8801">
        <f>Q8801*P8801*O8801</f>
        <v>126149.75088015069</v>
      </c>
      <c r="S8801">
        <f>1/R8801</f>
        <v>7.9270866016220346E-6</v>
      </c>
    </row>
    <row r="8802" s="29">
      <c r="A8802" t="inlineStr">
        <is>
          <t>market for tap water</t>
        </is>
      </c>
      <c r="B8802" t="n">
        <v>0.0037026</v>
      </c>
      <c r="C8802" t="inlineStr">
        <is>
          <t>Europe without Switzerland</t>
        </is>
      </c>
      <c r="D8802" t="inlineStr">
        <is>
          <t>kilogram</t>
        </is>
      </c>
      <c r="F8802" t="inlineStr">
        <is>
          <t>technosphere</t>
        </is>
      </c>
      <c r="G8802" t="n">
        <v>0</v>
      </c>
      <c r="H8802" t="inlineStr">
        <is>
          <t>tap water</t>
        </is>
      </c>
      <c r="I8802" t="inlineStr">
        <is>
          <t>(2,2,1,1,1,3); Estimation 20l/m2 panel</t>
        </is>
      </c>
    </row>
    <row r="8803" s="29">
      <c r="A8803" t="inlineStr">
        <is>
          <t>treatment of wastewater, from residence, capacity 1.1E10l/year</t>
        </is>
      </c>
      <c r="B8803" t="n">
        <v>-3.3323e-06</v>
      </c>
      <c r="C8803" t="inlineStr">
        <is>
          <t>CH</t>
        </is>
      </c>
      <c r="D8803" t="inlineStr">
        <is>
          <t>cubic meter</t>
        </is>
      </c>
      <c r="F8803" t="inlineStr">
        <is>
          <t>technosphere</t>
        </is>
      </c>
      <c r="G8803" t="n">
        <v>0</v>
      </c>
      <c r="H8803" t="inlineStr">
        <is>
          <t>wastewater, from residence</t>
        </is>
      </c>
      <c r="I8803" t="inlineStr">
        <is>
          <t>(2,2,1,1,1,3); Estimation 20l/m2 panel</t>
        </is>
      </c>
    </row>
    <row r="8804" s="29"/>
    <row r="8805" customFormat="1" s="28">
      <c r="A8805" s="28" t="inlineStr">
        <is>
          <t>Activity</t>
        </is>
      </c>
      <c r="B8805" s="28" t="inlineStr">
        <is>
          <t>electricity production, photovoltaic, commercial</t>
        </is>
      </c>
    </row>
    <row r="8806">
      <c r="A8806" t="inlineStr">
        <is>
          <t>comment</t>
        </is>
      </c>
      <c r="B880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")&amp;HLOOKUP(B8807,parameters!$C$195:$EJ$198,2,0)&amp;" kWh/kWp.
Annual output, Facade: "&amp;HLOOKUP(B8807,parameters!$C$195:$EJ$198,3,0)&amp;" kWh/kWp.
Annual output, Open-ground: "&amp;HLOOKUP(B8807,parameters!$C$195:$EJ$198,4,0)&amp;_xlfn._LONGTEXT("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")&amp;VLOOKUP(B8807,'extension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1401.66389866834 kWh/kWp.
Annual output, Facade: 984.146992682027 kWh/kWp.
Annual output, Open-ground: 1491.13180709398 kWh/kWp.
Amount of solar energy transformed to electricity. Waste heat emission due to losses of electricity in the system.
Technology:  Electricity production with grid-connected photovoltaic power plants.
Time period:  Time of publications
Production volume: 4.03 GWh in 2025.
Sampling:  Statistical data and model calculations
Extrapolations:  Use of PV technology data investigated for other countries (Switzerland). Correction of average yield with Swiss data.
Uncertainty:  None
Author: Romain Sacchi, PSI, romain.sacchi@psi.ch</v>
      </c>
    </row>
    <row r="8807" s="29">
      <c r="A8807" t="inlineStr">
        <is>
          <t>location</t>
        </is>
      </c>
      <c r="B8807" t="inlineStr">
        <is>
          <t>NI</t>
        </is>
      </c>
    </row>
    <row r="8808" s="29">
      <c r="A8808" t="inlineStr">
        <is>
          <t>production amount</t>
        </is>
      </c>
      <c r="B8808" t="n">
        <v>1</v>
      </c>
    </row>
    <row r="8809" s="29">
      <c r="A8809" t="inlineStr">
        <is>
          <t>reference product</t>
        </is>
      </c>
      <c r="B8809" t="inlineStr">
        <is>
          <t>electricity, low voltage</t>
        </is>
      </c>
    </row>
    <row r="8810" s="29">
      <c r="A8810" t="inlineStr">
        <is>
          <t>source</t>
        </is>
      </c>
      <c r="B881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11" s="29">
      <c r="A8811" t="inlineStr">
        <is>
          <t>type</t>
        </is>
      </c>
      <c r="B8811" t="inlineStr">
        <is>
          <t>process</t>
        </is>
      </c>
    </row>
    <row r="8812" s="29">
      <c r="A8812" t="inlineStr">
        <is>
          <t>unit</t>
        </is>
      </c>
      <c r="B8812" t="inlineStr">
        <is>
          <t>kilowatt hour</t>
        </is>
      </c>
    </row>
    <row r="8813" s="29">
      <c r="A8813" t="inlineStr">
        <is>
          <t>Exchanges</t>
        </is>
      </c>
    </row>
    <row r="8814" customFormat="1" s="28">
      <c r="A8814" s="28" t="inlineStr">
        <is>
          <t>name</t>
        </is>
      </c>
      <c r="B8814" s="28" t="inlineStr">
        <is>
          <t>amount</t>
        </is>
      </c>
      <c r="C8814" s="28" t="inlineStr">
        <is>
          <t>location</t>
        </is>
      </c>
      <c r="D8814" s="28" t="inlineStr">
        <is>
          <t>unit</t>
        </is>
      </c>
      <c r="E8814" s="28" t="inlineStr">
        <is>
          <t>categories</t>
        </is>
      </c>
      <c r="F8814" s="28" t="inlineStr">
        <is>
          <t>type</t>
        </is>
      </c>
      <c r="G8814" s="28" t="inlineStr">
        <is>
          <t>uncertainty type</t>
        </is>
      </c>
      <c r="H8814" s="28" t="inlineStr">
        <is>
          <t>reference product</t>
        </is>
      </c>
      <c r="I8814" s="28" t="inlineStr">
        <is>
          <t>comment</t>
        </is>
      </c>
      <c r="J8814" s="28" t="inlineStr">
        <is>
          <t>production volume</t>
        </is>
      </c>
      <c r="K8814" s="28" t="inlineStr">
        <is>
          <t>scope</t>
        </is>
      </c>
      <c r="L8814" s="28" t="inlineStr">
        <is>
          <t>scope share</t>
        </is>
      </c>
      <c r="M8814" s="28" t="inlineStr">
        <is>
          <t>tech share</t>
        </is>
      </c>
      <c r="N8814" s="28" t="inlineStr">
        <is>
          <t>installation</t>
        </is>
      </c>
      <c r="O8814" s="28" t="inlineStr">
        <is>
          <t>productivity</t>
        </is>
      </c>
      <c r="P8814" s="28" t="inlineStr">
        <is>
          <t>kWp</t>
        </is>
      </c>
      <c r="Q8814" s="28" t="inlineStr">
        <is>
          <t>lifetime</t>
        </is>
      </c>
      <c r="R8814" s="28" t="inlineStr">
        <is>
          <t>lifetime production</t>
        </is>
      </c>
      <c r="S8814" s="28" t="inlineStr">
        <is>
          <t>inverted lifetime production</t>
        </is>
      </c>
    </row>
    <row r="8815" s="29">
      <c r="A8815" t="inlineStr">
        <is>
          <t>Energy, solar, converted</t>
        </is>
      </c>
      <c r="B8815" t="n">
        <v>3.8503</v>
      </c>
      <c r="D8815" t="inlineStr">
        <is>
          <t>megajoule</t>
        </is>
      </c>
      <c r="E8815" t="inlineStr">
        <is>
          <t>natural resource::in air</t>
        </is>
      </c>
      <c r="F8815" t="inlineStr">
        <is>
          <t>biosphere</t>
        </is>
      </c>
      <c r="G8815" t="n">
        <v>0</v>
      </c>
      <c r="I8815" t="inlineStr">
        <is>
          <t>(2,2,1,1,1,3); Energy loss in the system</t>
        </is>
      </c>
    </row>
    <row r="8816" s="29">
      <c r="A8816" t="inlineStr">
        <is>
          <t>Heat, waste</t>
        </is>
      </c>
      <c r="B8816" t="n">
        <v>0.25027</v>
      </c>
      <c r="D8816" t="inlineStr">
        <is>
          <t>megajoule</t>
        </is>
      </c>
      <c r="E8816" t="inlineStr">
        <is>
          <t>air</t>
        </is>
      </c>
      <c r="F8816" t="inlineStr">
        <is>
          <t>biosphere</t>
        </is>
      </c>
      <c r="G8816" t="n">
        <v>0</v>
      </c>
      <c r="I8816" t="inlineStr">
        <is>
          <t>(1,na,na,na,na,na); Calculation with average annual output and share of technologies; Average degradation of 10.5% included</t>
        </is>
      </c>
    </row>
    <row r="8817" s="29">
      <c r="A8817" t="inlineStr">
        <is>
          <t>electricity production, photovoltaic, commercial</t>
        </is>
      </c>
      <c r="B8817" t="n">
        <v>1</v>
      </c>
      <c r="C8817" t="inlineStr">
        <is>
          <t>NI</t>
        </is>
      </c>
      <c r="D8817" t="inlineStr">
        <is>
          <t>kilowatt hour</t>
        </is>
      </c>
      <c r="E8817" t="inlineStr">
        <is>
          <t>photovoltaic::power plants</t>
        </is>
      </c>
      <c r="F8817" t="inlineStr">
        <is>
          <t>production</t>
        </is>
      </c>
      <c r="G8817" t="n">
        <v>0</v>
      </c>
      <c r="H8817" t="inlineStr">
        <is>
          <t>electricity, low voltage</t>
        </is>
      </c>
      <c r="J8817">
        <f>VLOOKUP(C8817,'extension - production vol'!$B$6:$D$235,3,0)</f>
        <v>4.03</v>
      </c>
    </row>
    <row r="8818" ht="16" customHeight="1" s="29">
      <c r="A8818" t="inlineStr">
        <is>
          <t>photovoltaic flat-roof installation, 156 kWp, multi-Si, on roof</t>
        </is>
      </c>
      <c r="B8818" s="30">
        <f>M8818*S8818</f>
        <v>1.8716733670482944E-8</v>
      </c>
      <c r="C8818" t="inlineStr">
        <is>
          <t>CH</t>
        </is>
      </c>
      <c r="D8818" t="inlineStr">
        <is>
          <t>unit</t>
        </is>
      </c>
      <c r="F8818" t="inlineStr">
        <is>
          <t>technosphere</t>
        </is>
      </c>
      <c r="G8818" t="n">
        <v>0</v>
      </c>
      <c r="H8818" t="inlineStr">
        <is>
          <t>photovoltaic flat-roof installation, 156 kWp, multi-Si, on roof</t>
        </is>
      </c>
      <c r="I8818" t="inlineStr">
        <is>
          <t>(2,2,1,1,1,3); Calculation with average annual yield and share of technologies. Lifetime: 30a.</t>
        </is>
      </c>
      <c r="K8818" t="inlineStr">
        <is>
          <t>commercial</t>
        </is>
      </c>
      <c r="L8818">
        <f>IF(K8818="residential",VLOOKUP(B8807,parameters!$C$41:$AG$178,18,0),IF(K8818="commercial",1-VLOOKUP(B8807,parameters!$C$41:$AG$178,18,0),1))</f>
        <v>0.82233248462317254</v>
      </c>
      <c r="M8818" s="30">
        <f>INDEX(parameters!$D$41:$AG$178,MATCH('PV (extension)'!B8807,parameters!$C$41:$C$178,0),MATCH('PV (extension)'!A8818,parameters!$D$5:$AG$5,0))/L8818</f>
        <v>0.12277778707072071</v>
      </c>
      <c r="N8818" s="3" t="inlineStr">
        <is>
          <t>roof-top</t>
        </is>
      </c>
      <c r="O8818">
        <f>INDEX(parameters!$C$196:$EJ$198,MATCH('PV (extension)'!N8818,parameters!$B$196:$B$198,0),MATCH('PV (extension)'!B8807,parameters!$C$195:$EJ$195,0))</f>
        <v>1401.6638986683411</v>
      </c>
      <c r="P8818" t="n">
        <v>156</v>
      </c>
      <c r="Q8818" t="n">
        <v>30</v>
      </c>
      <c r="R8818">
        <f>Q8818*P8818*O8818</f>
        <v>6559787.0457678363</v>
      </c>
      <c r="S8818">
        <f>1/R8818</f>
        <v>1.5244397310811605E-7</v>
      </c>
    </row>
    <row r="8819" ht="16" customHeight="1" s="29">
      <c r="A8819" t="inlineStr">
        <is>
          <t>photovoltaic flat-roof installation, 156 kWp, single-Si, on roof</t>
        </is>
      </c>
      <c r="B8819" s="30">
        <f>M8819*S8819</f>
        <v>9.7769433029935755E-9</v>
      </c>
      <c r="C8819" t="inlineStr">
        <is>
          <t>CH</t>
        </is>
      </c>
      <c r="D8819" t="inlineStr">
        <is>
          <t>unit</t>
        </is>
      </c>
      <c r="F8819" t="inlineStr">
        <is>
          <t>technosphere</t>
        </is>
      </c>
      <c r="G8819" t="n">
        <v>0</v>
      </c>
      <c r="H8819" t="inlineStr">
        <is>
          <t>photovoltaic flat-roof installation, 156 kWp, single-Si, on roof</t>
        </is>
      </c>
      <c r="I8819" t="inlineStr">
        <is>
          <t>(2,2,1,1,1,3); Calculation with average annual yield and share of technologies. Lifetime: 30a.</t>
        </is>
      </c>
      <c r="K8819" t="inlineStr">
        <is>
          <t>commercial</t>
        </is>
      </c>
      <c r="L8819">
        <f>L8818</f>
        <v>0.82233248462317254</v>
      </c>
      <c r="M8819" s="30">
        <f>INDEX(parameters!$D$41:$AG$178,MATCH('PV (extension)'!B8807,parameters!$C$41:$C$178,0),MATCH('PV (extension)'!A8819,parameters!$D$5:$AG$5,0))/L8819</f>
        <v>6.4134666026183854E-2</v>
      </c>
      <c r="N8819" s="3" t="inlineStr">
        <is>
          <t>roof-top</t>
        </is>
      </c>
      <c r="O8819">
        <f>INDEX(parameters!$C$196:$EJ$198,MATCH('PV (extension)'!N8819,parameters!$B$196:$B$198,0),MATCH('PV (extension)'!B8807,parameters!$C$195:$EJ$195,0))</f>
        <v>1401.6638986683411</v>
      </c>
      <c r="P8819" t="n">
        <v>156</v>
      </c>
      <c r="Q8819" t="n">
        <v>30</v>
      </c>
      <c r="R8819">
        <f>Q8819*P8819*O8819</f>
        <v>6559787.0457678363</v>
      </c>
      <c r="S8819">
        <f>1/R8819</f>
        <v>1.5244397310811605E-7</v>
      </c>
    </row>
    <row r="8820" s="29">
      <c r="A8820" t="inlineStr">
        <is>
          <t>photovoltaic open ground installation, 570 kWp, CIS, on open ground</t>
        </is>
      </c>
      <c r="B8820" s="30">
        <f>M8820*S8820</f>
        <v>4.8188313898705936E-10</v>
      </c>
      <c r="C8820" t="inlineStr">
        <is>
          <t>RER</t>
        </is>
      </c>
      <c r="D8820" t="inlineStr">
        <is>
          <t>unit</t>
        </is>
      </c>
      <c r="F8820" t="inlineStr">
        <is>
          <t>technosphere</t>
        </is>
      </c>
      <c r="G8820" t="n">
        <v>0</v>
      </c>
      <c r="H8820" t="inlineStr">
        <is>
          <t>photovoltaic open ground installation, 570 kWp, CIS, on open ground</t>
        </is>
      </c>
      <c r="I8820" t="inlineStr">
        <is>
          <t>(2,2,1,1,1,3); Calculation with average annual yield and share of technologies. Lifetime: 30a.</t>
        </is>
      </c>
      <c r="K8820" t="inlineStr">
        <is>
          <t>commercial</t>
        </is>
      </c>
      <c r="L8820">
        <f>L8819</f>
        <v>0.82233248462317254</v>
      </c>
      <c r="M8820" s="30">
        <f>INDEX(parameters!$D$41:$AG$178,MATCH('PV (extension)'!B8807,parameters!$C$41:$C$178,0),MATCH('PV (extension)'!A8820,parameters!$D$5:$AG$5,0))/L8820</f>
        <v>1.2287226816964775E-2</v>
      </c>
      <c r="N8820" t="inlineStr">
        <is>
          <t>central</t>
        </is>
      </c>
      <c r="O8820">
        <f>INDEX(parameters!$C$196:$EJ$198,MATCH('PV (extension)'!N8820,parameters!$B$196:$B$198,0),MATCH('PV (extension)'!B8807,parameters!$C$195:$EJ$195,0))</f>
        <v>1491.1318070939799</v>
      </c>
      <c r="P8820" t="n">
        <v>570</v>
      </c>
      <c r="Q8820" t="n">
        <v>30</v>
      </c>
      <c r="R8820">
        <f>Q8820*P8820*O8820</f>
        <v>25498353.901307058</v>
      </c>
      <c r="S8820">
        <f>1/R8820</f>
        <v>3.9218217923814274E-8</v>
      </c>
    </row>
    <row r="8821" s="29">
      <c r="A8821" t="inlineStr">
        <is>
          <t>photovoltaic open ground installation, 570 kWp, CdTe, on open ground</t>
        </is>
      </c>
      <c r="B8821" s="30">
        <f>M8821*S8821</f>
        <v>3.5398763929538266E-9</v>
      </c>
      <c r="C8821" t="inlineStr">
        <is>
          <t>RER</t>
        </is>
      </c>
      <c r="D8821" t="inlineStr">
        <is>
          <t>unit</t>
        </is>
      </c>
      <c r="F8821" t="inlineStr">
        <is>
          <t>technosphere</t>
        </is>
      </c>
      <c r="G8821" t="n">
        <v>0</v>
      </c>
      <c r="H8821" t="inlineStr">
        <is>
          <t>photovoltaic open ground installation, 570 kWp, CdTe, on open ground</t>
        </is>
      </c>
      <c r="I8821" t="inlineStr">
        <is>
          <t>(2,2,1,1,1,3); Calculation with average annual yield and share of technologies. Lifetime: 30a.</t>
        </is>
      </c>
      <c r="K8821" t="inlineStr">
        <is>
          <t>commercial</t>
        </is>
      </c>
      <c r="L8821">
        <f>L8820</f>
        <v>0.82233248462317254</v>
      </c>
      <c r="M8821" s="30">
        <f>INDEX(parameters!$D$41:$AG$178,MATCH('PV (extension)'!B8807,parameters!$C$41:$C$178,0),MATCH('PV (extension)'!A8821,parameters!$D$5:$AG$5,0))/L8821</f>
        <v>9.0261021034418951E-2</v>
      </c>
      <c r="N8821" t="inlineStr">
        <is>
          <t>central</t>
        </is>
      </c>
      <c r="O8821">
        <f>INDEX(parameters!$C$196:$EJ$198,MATCH('PV (extension)'!N8821,parameters!$B$196:$B$198,0),MATCH('PV (extension)'!B8807,parameters!$C$195:$EJ$195,0))</f>
        <v>1491.1318070939799</v>
      </c>
      <c r="P8821" t="n">
        <v>570</v>
      </c>
      <c r="Q8821" t="n">
        <v>30</v>
      </c>
      <c r="R8821">
        <f>Q8821*P8821*O8821</f>
        <v>25498353.901307058</v>
      </c>
      <c r="S8821">
        <f>1/R8821</f>
        <v>3.9218217923814274E-8</v>
      </c>
    </row>
    <row r="8822" s="29">
      <c r="A8822" t="inlineStr">
        <is>
          <t>photovoltaic open ground installation, 570 kWp, micro-Si, on open ground</t>
        </is>
      </c>
      <c r="B8822" s="30">
        <f>M8822*S8822</f>
        <v>3.7520177811785562E-11</v>
      </c>
      <c r="C8822" t="inlineStr">
        <is>
          <t>RER</t>
        </is>
      </c>
      <c r="D8822" t="inlineStr">
        <is>
          <t>unit</t>
        </is>
      </c>
      <c r="F8822" t="inlineStr">
        <is>
          <t>technosphere</t>
        </is>
      </c>
      <c r="G8822" t="n">
        <v>0</v>
      </c>
      <c r="H8822" t="inlineStr">
        <is>
          <t>photovoltaic open ground installation, 570 kWp, micro-Si, on open ground</t>
        </is>
      </c>
      <c r="I8822" t="inlineStr">
        <is>
          <t>(2,2,1,1,1,3); Calculation with average annual yield and share of technologies. Lifetime: 30a.</t>
        </is>
      </c>
      <c r="K8822" t="inlineStr">
        <is>
          <t>commercial</t>
        </is>
      </c>
      <c r="L8822">
        <f>L8821</f>
        <v>0.82233248462317254</v>
      </c>
      <c r="M8822" s="30">
        <f>INDEX(parameters!$D$41:$AG$178,MATCH('PV (extension)'!B8807,parameters!$C$41:$C$178,0),MATCH('PV (extension)'!A8822,parameters!$D$5:$AG$5,0))/L8822</f>
        <v>9.5670277228487681E-4</v>
      </c>
      <c r="N8822" t="inlineStr">
        <is>
          <t>central</t>
        </is>
      </c>
      <c r="O8822">
        <f>INDEX(parameters!$C$196:$EJ$198,MATCH('PV (extension)'!N8822,parameters!$B$196:$B$198,0),MATCH('PV (extension)'!B8807,parameters!$C$195:$EJ$195,0))</f>
        <v>1491.1318070939799</v>
      </c>
      <c r="P8822" t="n">
        <v>570</v>
      </c>
      <c r="Q8822" t="n">
        <v>30</v>
      </c>
      <c r="R8822">
        <f>Q8822*P8822*O8822</f>
        <v>25498353.901307058</v>
      </c>
      <c r="S8822">
        <f>1/R8822</f>
        <v>3.9218217923814274E-8</v>
      </c>
    </row>
    <row r="8823" s="29">
      <c r="A8823" t="inlineStr">
        <is>
          <t>photovoltaic open ground installation, 570 kWp, multi-Si, on open ground</t>
        </is>
      </c>
      <c r="B8823" s="30">
        <f>M8823*S8823</f>
        <v>1.2556097634637766E-8</v>
      </c>
      <c r="C8823" t="inlineStr">
        <is>
          <t>RER</t>
        </is>
      </c>
      <c r="D8823" t="inlineStr">
        <is>
          <t>unit</t>
        </is>
      </c>
      <c r="F8823" t="inlineStr">
        <is>
          <t>technosphere</t>
        </is>
      </c>
      <c r="G8823" t="n">
        <v>0</v>
      </c>
      <c r="H8823" t="inlineStr">
        <is>
          <t>photovoltaic open ground installation, 570 kWp, multi-Si, on open ground</t>
        </is>
      </c>
      <c r="I8823" t="inlineStr">
        <is>
          <t>(2,2,1,1,1,3); Calculation with average annual yield and share of technologies. Lifetime: 30a.</t>
        </is>
      </c>
      <c r="K8823" t="inlineStr">
        <is>
          <t>commercial</t>
        </is>
      </c>
      <c r="L8823">
        <f>L8822</f>
        <v>0.82233248462317254</v>
      </c>
      <c r="M8823" s="30">
        <f>INDEX(parameters!$D$41:$AG$178,MATCH('PV (extension)'!B8807,parameters!$C$41:$C$178,0),MATCH('PV (extension)'!A8823,parameters!$D$5:$AG$5,0))/L8823</f>
        <v>0.32015982110735819</v>
      </c>
      <c r="N8823" t="inlineStr">
        <is>
          <t>central</t>
        </is>
      </c>
      <c r="O8823">
        <f>INDEX(parameters!$C$196:$EJ$198,MATCH('PV (extension)'!N8823,parameters!$B$196:$B$198,0),MATCH('PV (extension)'!B8807,parameters!$C$195:$EJ$195,0))</f>
        <v>1491.1318070939799</v>
      </c>
      <c r="P8823" t="n">
        <v>570</v>
      </c>
      <c r="Q8823" t="n">
        <v>30</v>
      </c>
      <c r="R8823">
        <f>Q8823*P8823*O8823</f>
        <v>25498353.901307058</v>
      </c>
      <c r="S8823">
        <f>1/R8823</f>
        <v>3.9218217923814274E-8</v>
      </c>
    </row>
    <row r="8824" s="29">
      <c r="A8824" t="inlineStr">
        <is>
          <t>photovoltaic open ground installation, 570 kWp, single-Si, on open ground</t>
        </is>
      </c>
      <c r="B8824" s="30">
        <f>M8824*S8824</f>
        <v>6.6602947572313314E-9</v>
      </c>
      <c r="C8824" t="inlineStr">
        <is>
          <t>RER</t>
        </is>
      </c>
      <c r="D8824" t="inlineStr">
        <is>
          <t>unit</t>
        </is>
      </c>
      <c r="F8824" t="inlineStr">
        <is>
          <t>technosphere</t>
        </is>
      </c>
      <c r="G8824" t="n">
        <v>0</v>
      </c>
      <c r="H8824" t="inlineStr">
        <is>
          <t>photovoltaic open ground installation, 570 kWp, single-Si, on open ground</t>
        </is>
      </c>
      <c r="I8824" t="inlineStr">
        <is>
          <t>(2,2,1,1,1,3); Calculation with average annual yield and share of technologies. Lifetime: 30a.</t>
        </is>
      </c>
      <c r="K8824" t="inlineStr">
        <is>
          <t>commercial</t>
        </is>
      </c>
      <c r="L8824">
        <f>L8823</f>
        <v>0.82233248462317254</v>
      </c>
      <c r="M8824" s="30">
        <f>INDEX(parameters!$D$41:$AG$178,MATCH('PV (extension)'!B8807,parameters!$C$41:$C$178,0),MATCH('PV (extension)'!A8824,parameters!$D$5:$AG$5,0))/L8824</f>
        <v>0.16982655280690445</v>
      </c>
      <c r="N8824" t="inlineStr">
        <is>
          <t>central</t>
        </is>
      </c>
      <c r="O8824">
        <f>INDEX(parameters!$C$196:$EJ$198,MATCH('PV (extension)'!N8824,parameters!$B$196:$B$198,0),MATCH('PV (extension)'!B8807,parameters!$C$195:$EJ$195,0))</f>
        <v>1491.1318070939799</v>
      </c>
      <c r="P8824" t="n">
        <v>570</v>
      </c>
      <c r="Q8824" t="n">
        <v>30</v>
      </c>
      <c r="R8824">
        <f>Q8824*P8824*O8824</f>
        <v>25498353.901307058</v>
      </c>
      <c r="S8824">
        <f>1/R8824</f>
        <v>3.9218217923814274E-8</v>
      </c>
    </row>
    <row r="8825" ht="16" customHeight="1" s="29">
      <c r="A8825" t="inlineStr">
        <is>
          <t>photovoltaic slanted-roof installation, 93 kWp, multi-Si, laminated, integrated, on roof</t>
        </is>
      </c>
      <c r="B8825" s="30">
        <f>M8825*S8825</f>
        <v>2.0552772180518345E-9</v>
      </c>
      <c r="C8825" t="inlineStr">
        <is>
          <t>CH</t>
        </is>
      </c>
      <c r="D8825" t="inlineStr">
        <is>
          <t>unit</t>
        </is>
      </c>
      <c r="F8825" t="inlineStr">
        <is>
          <t>technosphere</t>
        </is>
      </c>
      <c r="G8825" t="n">
        <v>0</v>
      </c>
      <c r="H8825" t="inlineStr">
        <is>
          <t>photovoltaic slanted-roof installation, 93 kWp, multi-Si, laminated, integrated, on roof</t>
        </is>
      </c>
      <c r="I8825" t="inlineStr">
        <is>
          <t>(2,2,1,1,1,3); Calculation with average annual yield and share of technologies. Lifetime: 30a.</t>
        </is>
      </c>
      <c r="K8825" t="inlineStr">
        <is>
          <t>commercial</t>
        </is>
      </c>
      <c r="L8825">
        <f>L8824</f>
        <v>0.82233248462317254</v>
      </c>
      <c r="M8825" s="30">
        <f>INDEX(parameters!$D$41:$AG$178,MATCH('PV (extension)'!B8807,parameters!$C$41:$C$178,0),MATCH('PV (extension)'!A8825,parameters!$D$5:$AG$5,0))/L8825</f>
        <v>8.0374539804535308E-3</v>
      </c>
      <c r="N8825" s="3" t="inlineStr">
        <is>
          <t>roof-top</t>
        </is>
      </c>
      <c r="O8825">
        <f>INDEX(parameters!$C$196:$EJ$198,MATCH('PV (extension)'!N8825,parameters!$B$196:$B$198,0),MATCH('PV (extension)'!B8807,parameters!$C$195:$EJ$195,0))</f>
        <v>1401.6638986683411</v>
      </c>
      <c r="P8825" t="n">
        <v>93</v>
      </c>
      <c r="Q8825" t="n">
        <v>30</v>
      </c>
      <c r="R8825">
        <f>Q8825*P8825*O8825</f>
        <v>3910642.2772846716</v>
      </c>
      <c r="S8825">
        <f>1/R8825</f>
        <v>2.557124710200656E-7</v>
      </c>
    </row>
    <row r="8826" ht="16" customHeight="1" s="29">
      <c r="A8826" t="inlineStr">
        <is>
          <t>photovoltaic slanted-roof installation, 93 kWp, multi-Si, panel, mounted, on roof</t>
        </is>
      </c>
      <c r="B8826" s="30">
        <f>M8826*S8826</f>
        <v>3.4850211621530948E-8</v>
      </c>
      <c r="C8826" t="inlineStr">
        <is>
          <t>CH</t>
        </is>
      </c>
      <c r="D8826" t="inlineStr">
        <is>
          <t>unit</t>
        </is>
      </c>
      <c r="F8826" t="inlineStr">
        <is>
          <t>technosphere</t>
        </is>
      </c>
      <c r="G8826" t="n">
        <v>0</v>
      </c>
      <c r="H8826" t="inlineStr">
        <is>
          <t>photovoltaic slanted-roof installation, 93 kWp, multi-Si, panel, mounted, on roof</t>
        </is>
      </c>
      <c r="I8826" t="inlineStr">
        <is>
          <t>(2,2,1,1,1,3); Calculation with average annual yield and share of technologies. Lifetime: 30a.</t>
        </is>
      </c>
      <c r="K8826" t="inlineStr">
        <is>
          <t>commercial</t>
        </is>
      </c>
      <c r="L8826">
        <f>L8825</f>
        <v>0.82233248462317254</v>
      </c>
      <c r="M8826" s="30">
        <f>INDEX(parameters!$D$41:$AG$178,MATCH('PV (extension)'!B8807,parameters!$C$41:$C$178,0),MATCH('PV (extension)'!A8826,parameters!$D$5:$AG$5,0))/L8826</f>
        <v>0.13628671093947653</v>
      </c>
      <c r="N8826" s="3" t="inlineStr">
        <is>
          <t>roof-top</t>
        </is>
      </c>
      <c r="O8826">
        <f>INDEX(parameters!$C$196:$EJ$198,MATCH('PV (extension)'!N8826,parameters!$B$196:$B$198,0),MATCH('PV (extension)'!B8807,parameters!$C$195:$EJ$195,0))</f>
        <v>1401.6638986683411</v>
      </c>
      <c r="P8826" t="n">
        <v>93</v>
      </c>
      <c r="Q8826" t="n">
        <v>30</v>
      </c>
      <c r="R8826">
        <f>Q8826*P8826*O8826</f>
        <v>3910642.2772846716</v>
      </c>
      <c r="S8826">
        <f>1/R8826</f>
        <v>2.557124710200656E-7</v>
      </c>
    </row>
    <row r="8827" ht="16" customHeight="1" s="29">
      <c r="A8827" t="inlineStr">
        <is>
          <t>photovoltaic slanted-roof installation, 93 kWp, single-Si, laminated, integrated, on roof</t>
        </is>
      </c>
      <c r="B8827" s="30">
        <f>M8827*S8827</f>
        <v>1.0865085737502982E-9</v>
      </c>
      <c r="C8827" t="inlineStr">
        <is>
          <t>CH</t>
        </is>
      </c>
      <c r="D8827" t="inlineStr">
        <is>
          <t>unit</t>
        </is>
      </c>
      <c r="F8827" t="inlineStr">
        <is>
          <t>technosphere</t>
        </is>
      </c>
      <c r="G8827" t="n">
        <v>0</v>
      </c>
      <c r="H8827" t="inlineStr">
        <is>
          <t>photovoltaic slanted-roof installation, 93 kWp, single-Si, laminated, integrated, on roof</t>
        </is>
      </c>
      <c r="I8827" t="inlineStr">
        <is>
          <t>(2,2,1,1,1,3); Calculation with average annual yield and share of technologies. Lifetime: 30a.</t>
        </is>
      </c>
      <c r="K8827" t="inlineStr">
        <is>
          <t>commercial</t>
        </is>
      </c>
      <c r="L8827">
        <f>L8826</f>
        <v>0.82233248462317254</v>
      </c>
      <c r="M8827" s="30">
        <f>INDEX(parameters!$D$41:$AG$178,MATCH('PV (extension)'!B8807,parameters!$C$41:$C$178,0),MATCH('PV (extension)'!A8827,parameters!$D$5:$AG$5,0))/L8827</f>
        <v>4.2489463631401872E-3</v>
      </c>
      <c r="N8827" s="3" t="inlineStr">
        <is>
          <t>roof-top</t>
        </is>
      </c>
      <c r="O8827">
        <f>INDEX(parameters!$C$196:$EJ$198,MATCH('PV (extension)'!N8827,parameters!$B$196:$B$198,0),MATCH('PV (extension)'!B8807,parameters!$C$195:$EJ$195,0))</f>
        <v>1401.6638986683411</v>
      </c>
      <c r="P8827" t="n">
        <v>93</v>
      </c>
      <c r="Q8827" t="n">
        <v>30</v>
      </c>
      <c r="R8827">
        <f>Q8827*P8827*O8827</f>
        <v>3910642.2772846716</v>
      </c>
      <c r="S8827">
        <f>1/R8827</f>
        <v>2.557124710200656E-7</v>
      </c>
    </row>
    <row r="8828" ht="16" customHeight="1" s="29">
      <c r="A8828" t="inlineStr">
        <is>
          <t>photovoltaic slanted-roof installation, 93 kWp, single-Si, panel, mounted, on roof</t>
        </is>
      </c>
      <c r="B8828" s="30">
        <f>M8828*S8828</f>
        <v>1.8254907272804613E-8</v>
      </c>
      <c r="C8828" t="inlineStr">
        <is>
          <t>CH</t>
        </is>
      </c>
      <c r="D8828" t="inlineStr">
        <is>
          <t>unit</t>
        </is>
      </c>
      <c r="F8828" t="inlineStr">
        <is>
          <t>technosphere</t>
        </is>
      </c>
      <c r="G8828" t="n">
        <v>0</v>
      </c>
      <c r="H8828" t="inlineStr">
        <is>
          <t>photovoltaic slanted-roof installation, 93 kWp, single-Si, panel, mounted, on roof</t>
        </is>
      </c>
      <c r="I8828" t="inlineStr">
        <is>
          <t>(2,2,1,1,1,3); Calculation with average annual yield and share of technologies. Lifetime: 30a.</t>
        </is>
      </c>
      <c r="K8828" t="inlineStr">
        <is>
          <t>commercial</t>
        </is>
      </c>
      <c r="L8828">
        <f>L8827</f>
        <v>0.82233248462317254</v>
      </c>
      <c r="M8828" s="30">
        <f>INDEX(parameters!$D$41:$AG$178,MATCH('PV (extension)'!B8807,parameters!$C$41:$C$178,0),MATCH('PV (extension)'!A8828,parameters!$D$5:$AG$5,0))/L8828</f>
        <v>7.1388412148941149E-2</v>
      </c>
      <c r="N8828" s="3" t="inlineStr">
        <is>
          <t>roof-top</t>
        </is>
      </c>
      <c r="O8828">
        <f>INDEX(parameters!$C$196:$EJ$198,MATCH('PV (extension)'!N8828,parameters!$B$196:$B$198,0),MATCH('PV (extension)'!B8807,parameters!$C$195:$EJ$195,0))</f>
        <v>1401.6638986683411</v>
      </c>
      <c r="P8828" t="n">
        <v>93</v>
      </c>
      <c r="Q8828" t="n">
        <v>30</v>
      </c>
      <c r="R8828">
        <f>Q8828*P8828*O8828</f>
        <v>3910642.2772846716</v>
      </c>
      <c r="S8828">
        <f>1/R8828</f>
        <v>2.557124710200656E-7</v>
      </c>
    </row>
    <row r="8829" s="29">
      <c r="A8829" t="inlineStr">
        <is>
          <t>market for tap water</t>
        </is>
      </c>
      <c r="B8829" t="n">
        <v>0.0037026</v>
      </c>
      <c r="C8829" t="inlineStr">
        <is>
          <t>Europe without Switzerland</t>
        </is>
      </c>
      <c r="D8829" t="inlineStr">
        <is>
          <t>kilogram</t>
        </is>
      </c>
      <c r="F8829" t="inlineStr">
        <is>
          <t>technosphere</t>
        </is>
      </c>
      <c r="G8829" t="n">
        <v>0</v>
      </c>
      <c r="H8829" t="inlineStr">
        <is>
          <t>tap water</t>
        </is>
      </c>
      <c r="I8829" t="inlineStr">
        <is>
          <t>(2,2,1,1,1,3); Estimation 20l/m2 panel</t>
        </is>
      </c>
      <c r="M8829" s="30" t="n"/>
    </row>
    <row r="8830" s="29">
      <c r="A8830" t="inlineStr">
        <is>
          <t>treatment of wastewater, from residence, capacity 1.1E10l/year</t>
        </is>
      </c>
      <c r="B8830" t="n">
        <v>-3.3323e-06</v>
      </c>
      <c r="C8830" t="inlineStr">
        <is>
          <t>CH</t>
        </is>
      </c>
      <c r="D8830" t="inlineStr">
        <is>
          <t>cubic meter</t>
        </is>
      </c>
      <c r="F8830" t="inlineStr">
        <is>
          <t>technosphere</t>
        </is>
      </c>
      <c r="G8830" t="n">
        <v>0</v>
      </c>
      <c r="H8830" t="inlineStr">
        <is>
          <t>wastewater, from residence</t>
        </is>
      </c>
      <c r="I8830" t="inlineStr">
        <is>
          <t>(2,2,1,1,1,3); Estimation 20l/m2 panel</t>
        </is>
      </c>
      <c r="M8830" s="30" t="n"/>
    </row>
    <row r="8831" s="29">
      <c r="M8831" s="30" t="n"/>
    </row>
    <row r="8832" customFormat="1" s="28">
      <c r="A8832" s="28" t="inlineStr">
        <is>
          <t>Activity</t>
        </is>
      </c>
      <c r="B8832" s="28" t="inlineStr">
        <is>
          <t>electricity production, photovoltaic</t>
        </is>
      </c>
      <c r="M8832" s="30" t="n"/>
    </row>
    <row r="8833">
      <c r="A8833" t="inlineStr">
        <is>
          <t>comment</t>
        </is>
      </c>
      <c r="B883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")&amp;HLOOKUP(B8834,parameters!$C$195:$EJ$198,2,0)&amp;" kWh/kWp.
Annual output, Facade: "&amp;HLOOKUP(B8834,parameters!$C$195:$EJ$198,3,0)&amp;" kWh/kWp.
Annual output, Open-ground: "&amp;HLOOKUP(B8834,parameters!$C$195:$EJ$198,4,0)&amp;_xlfn._LONGTEXT("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")&amp;VLOOKUP(B8834,'extension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1401.66389866834 kWh/kWp.
Annual output, Facade: 984.146992682027 kWh/kWp.
Annual output, Open-ground: 1491.13180709398 kWh/kWp.
Amount of solar energy transformed to electricity. Waste heat emission due to losses of electricity in the system.
Technology:  Electricity production with grid-connected photovoltaic power plants.
Time period:  Time of publications
Production volume: 4.03 GWh in 2025.
Sampling:  Statistical data and model calculations
Extrapolations:  Use of PV technology data investigated for other countries (Switzerland). Correction of average yield with Swiss data.
Uncertainty:  None
Author: Romain Sacchi, PSI, romain.sacchi@psi.ch</v>
      </c>
      <c r="M8833" s="30" t="n"/>
    </row>
    <row r="8834" s="29">
      <c r="A8834" t="inlineStr">
        <is>
          <t>location</t>
        </is>
      </c>
      <c r="B8834" t="inlineStr">
        <is>
          <t>NI</t>
        </is>
      </c>
    </row>
    <row r="8835" s="29">
      <c r="A8835" t="inlineStr">
        <is>
          <t>production amount</t>
        </is>
      </c>
      <c r="B8835" t="n">
        <v>1</v>
      </c>
    </row>
    <row r="8836" s="29">
      <c r="A8836" t="inlineStr">
        <is>
          <t>reference product</t>
        </is>
      </c>
      <c r="B8836" t="inlineStr">
        <is>
          <t>electricity, low voltage</t>
        </is>
      </c>
    </row>
    <row r="8837" s="29">
      <c r="A8837" t="inlineStr">
        <is>
          <t>source</t>
        </is>
      </c>
      <c r="B883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38" s="29">
      <c r="A8838" t="inlineStr">
        <is>
          <t>type</t>
        </is>
      </c>
      <c r="B8838" t="inlineStr">
        <is>
          <t>process</t>
        </is>
      </c>
    </row>
    <row r="8839" s="29">
      <c r="A8839" t="inlineStr">
        <is>
          <t>unit</t>
        </is>
      </c>
      <c r="B8839" t="inlineStr">
        <is>
          <t>kilowatt hour</t>
        </is>
      </c>
    </row>
    <row r="8840" s="29">
      <c r="A8840" t="inlineStr">
        <is>
          <t>Exchanges</t>
        </is>
      </c>
    </row>
    <row r="8841" customFormat="1" s="28">
      <c r="A8841" s="28" t="inlineStr">
        <is>
          <t>name</t>
        </is>
      </c>
      <c r="B8841" s="28" t="inlineStr">
        <is>
          <t>amount</t>
        </is>
      </c>
      <c r="C8841" s="28" t="inlineStr">
        <is>
          <t>location</t>
        </is>
      </c>
      <c r="D8841" s="28" t="inlineStr">
        <is>
          <t>unit</t>
        </is>
      </c>
      <c r="E8841" s="28" t="inlineStr">
        <is>
          <t>categories</t>
        </is>
      </c>
      <c r="F8841" s="28" t="inlineStr">
        <is>
          <t>type</t>
        </is>
      </c>
      <c r="G8841" s="28" t="inlineStr">
        <is>
          <t>uncertainty type</t>
        </is>
      </c>
      <c r="H8841" s="28" t="inlineStr">
        <is>
          <t>loc</t>
        </is>
      </c>
      <c r="I8841" s="28" t="inlineStr">
        <is>
          <t>scale</t>
        </is>
      </c>
      <c r="J8841" s="28" t="inlineStr">
        <is>
          <t>comment</t>
        </is>
      </c>
      <c r="K8841" s="28" t="inlineStr">
        <is>
          <t>negative</t>
        </is>
      </c>
      <c r="L8841" s="28" t="inlineStr">
        <is>
          <t>reference product</t>
        </is>
      </c>
      <c r="M8841" s="28" t="inlineStr">
        <is>
          <t>production volume</t>
        </is>
      </c>
      <c r="N8841" s="28" t="inlineStr">
        <is>
          <t>scope</t>
        </is>
      </c>
      <c r="O8841" s="28" t="inlineStr">
        <is>
          <t>scope share</t>
        </is>
      </c>
      <c r="P8841" s="28" t="inlineStr">
        <is>
          <t>tech share</t>
        </is>
      </c>
      <c r="Q8841" s="28" t="inlineStr">
        <is>
          <t>installation</t>
        </is>
      </c>
      <c r="R8841" s="28" t="inlineStr">
        <is>
          <t>productivity</t>
        </is>
      </c>
      <c r="S8841" s="28" t="inlineStr">
        <is>
          <t>kWp</t>
        </is>
      </c>
      <c r="T8841" s="28" t="inlineStr">
        <is>
          <t>lifetime</t>
        </is>
      </c>
      <c r="U8841" s="28" t="inlineStr">
        <is>
          <t>lifetime production</t>
        </is>
      </c>
      <c r="V8841" s="28" t="inlineStr">
        <is>
          <t>inverted lifetime production</t>
        </is>
      </c>
    </row>
    <row r="8842" s="29">
      <c r="A8842" t="inlineStr">
        <is>
          <t>Energy, solar, converted</t>
        </is>
      </c>
      <c r="B8842" t="n">
        <v>3.8503</v>
      </c>
      <c r="D8842" t="inlineStr">
        <is>
          <t>megajoule</t>
        </is>
      </c>
      <c r="E8842" t="inlineStr">
        <is>
          <t>natural resource::in air</t>
        </is>
      </c>
      <c r="F8842" t="inlineStr">
        <is>
          <t>biosphere</t>
        </is>
      </c>
      <c r="G8842" t="n">
        <v>2</v>
      </c>
      <c r="H8842" t="n">
        <v>1.348151067341848</v>
      </c>
      <c r="I8842" t="n">
        <v>0.04340984597628009</v>
      </c>
      <c r="J8842" t="inlineStr">
        <is>
          <t>(2,2,1,1,1,3); Energy loss in the system</t>
        </is>
      </c>
    </row>
    <row r="8843" s="29">
      <c r="A8843" t="inlineStr">
        <is>
          <t>Heat, waste</t>
        </is>
      </c>
      <c r="B8843" t="n">
        <v>0.25027</v>
      </c>
      <c r="D8843" t="inlineStr">
        <is>
          <t>megajoule</t>
        </is>
      </c>
      <c r="E8843" t="inlineStr">
        <is>
          <t>air</t>
        </is>
      </c>
      <c r="F8843" t="inlineStr">
        <is>
          <t>biosphere</t>
        </is>
      </c>
      <c r="G8843" t="n">
        <v>2</v>
      </c>
      <c r="H8843" t="n">
        <v>-1.385214943900327</v>
      </c>
      <c r="I8843" t="n">
        <v>0.02439508208471609</v>
      </c>
      <c r="J8843" t="inlineStr">
        <is>
          <t>(1,na,na,na,na,na); Calculation</t>
        </is>
      </c>
    </row>
    <row r="8844" s="29">
      <c r="A8844" t="inlineStr">
        <is>
          <t>electricity production, photovoltaic</t>
        </is>
      </c>
      <c r="B8844" t="n">
        <v>1</v>
      </c>
      <c r="C8844" t="inlineStr">
        <is>
          <t>NI</t>
        </is>
      </c>
      <c r="D8844" t="inlineStr">
        <is>
          <t>kilowatt hour</t>
        </is>
      </c>
      <c r="E8844" t="inlineStr">
        <is>
          <t>photovoltaic::power plants</t>
        </is>
      </c>
      <c r="F8844" t="inlineStr">
        <is>
          <t>production</t>
        </is>
      </c>
      <c r="G8844" t="n">
        <v>0</v>
      </c>
      <c r="H8844" t="n">
        <v>1</v>
      </c>
      <c r="L8844" t="inlineStr">
        <is>
          <t>electricity, low voltage</t>
        </is>
      </c>
      <c r="M8844">
        <f>VLOOKUP(C8844,'extension - production vol'!$B$6:$D$235,3,0)</f>
        <v>4.03</v>
      </c>
    </row>
    <row r="8845" ht="16" customHeight="1" s="29">
      <c r="A8845" t="inlineStr">
        <is>
          <t>photovoltaic flat-roof installation, 156 kWp, multi-Si, on roof</t>
        </is>
      </c>
      <c r="B8845" s="30">
        <f>P8845*V8845</f>
        <v>1.5391378103278433E-8</v>
      </c>
      <c r="C8845" t="inlineStr">
        <is>
          <t>CH</t>
        </is>
      </c>
      <c r="D8845" t="inlineStr">
        <is>
          <t>unit</t>
        </is>
      </c>
      <c r="F8845" t="inlineStr">
        <is>
          <t>technosphere</t>
        </is>
      </c>
      <c r="G8845" t="n">
        <v>2</v>
      </c>
      <c r="H8845" t="n">
        <v>-18.46800298604678</v>
      </c>
      <c r="I8845" t="n">
        <v>0.09798894162072011</v>
      </c>
      <c r="J8845" t="inlineStr">
        <is>
          <t>(2,2,1,1,1,3); Calculation with average annual yield and share of technologies. Lifetime: 30a.</t>
        </is>
      </c>
      <c r="L8845" t="inlineStr">
        <is>
          <t>photovoltaic flat-roof installation, 156 kWp, multi-Si, on roof</t>
        </is>
      </c>
      <c r="N8845" t="inlineStr">
        <is>
          <t>all</t>
        </is>
      </c>
      <c r="O8845" t="n">
        <v>1</v>
      </c>
      <c r="P8845" s="30">
        <f>INDEX(parameters!$D$41:$AG$178,MATCH('PV (extension)'!B8834,parameters!$C$41:$C$178,0),MATCH('PV (extension)'!A8845,parameters!$D$5:$AG$5,0))/O8845</f>
        <v>0.10096416269840058</v>
      </c>
      <c r="Q8845" s="3" t="inlineStr">
        <is>
          <t>roof-top</t>
        </is>
      </c>
      <c r="R8845">
        <f>INDEX(parameters!$C$196:$EJ$198,MATCH('PV (extension)'!Q8845,parameters!$B$196:$B$198,0),MATCH('PV (extension)'!B8834,parameters!$C$195:$EJ$195,0))</f>
        <v>1401.6638986683411</v>
      </c>
      <c r="S8845" t="n">
        <v>156</v>
      </c>
      <c r="T8845" t="n">
        <v>30</v>
      </c>
      <c r="U8845">
        <f>T8845*S8845*R8845</f>
        <v>6559787.0457678363</v>
      </c>
      <c r="V8845">
        <f>1/U8845</f>
        <v>1.5244397310811605E-7</v>
      </c>
    </row>
    <row r="8846" ht="16" customHeight="1" s="29">
      <c r="A8846" t="inlineStr">
        <is>
          <t>photovoltaic flat-roof installation, 156 kWp, single-Si, on roof</t>
        </is>
      </c>
      <c r="B8846" s="30">
        <f>P8846*V8846</f>
        <v>8.0398980783705936E-9</v>
      </c>
      <c r="C8846" t="inlineStr">
        <is>
          <t>CH</t>
        </is>
      </c>
      <c r="D8846" t="inlineStr">
        <is>
          <t>unit</t>
        </is>
      </c>
      <c r="F8846" t="inlineStr">
        <is>
          <t>technosphere</t>
        </is>
      </c>
      <c r="G8846" t="n">
        <v>2</v>
      </c>
      <c r="H8846" t="n">
        <v>-19.10362020104489</v>
      </c>
      <c r="I8846" t="n">
        <v>0.09798894162072011</v>
      </c>
      <c r="J8846" t="inlineStr">
        <is>
          <t>(2,2,1,1,1,3); Calculation with average annual yield and share of technologies. Lifetime: 30a.</t>
        </is>
      </c>
      <c r="L8846" t="inlineStr">
        <is>
          <t>photovoltaic flat-roof installation, 156 kWp, single-Si, on roof</t>
        </is>
      </c>
      <c r="N8846" t="inlineStr">
        <is>
          <t>all</t>
        </is>
      </c>
      <c r="O8846" t="n">
        <v>1</v>
      </c>
      <c r="P8846" s="30">
        <f>INDEX(parameters!$D$41:$AG$178,MATCH('PV (extension)'!B8834,parameters!$C$41:$C$178,0),MATCH('PV (extension)'!A8846,parameters!$D$5:$AG$5,0))/O8846</f>
        <v>5.2740019263789135E-2</v>
      </c>
      <c r="Q8846" s="3" t="inlineStr">
        <is>
          <t>roof-top</t>
        </is>
      </c>
      <c r="R8846">
        <f>INDEX(parameters!$C$196:$EJ$198,MATCH('PV (extension)'!Q8846,parameters!$B$196:$B$198,0),MATCH('PV (extension)'!B8834,parameters!$C$195:$EJ$195,0))</f>
        <v>1401.6638986683411</v>
      </c>
      <c r="S8846" t="n">
        <v>156</v>
      </c>
      <c r="T8846" t="n">
        <v>30</v>
      </c>
      <c r="U8846">
        <f>T8846*S8846*R8846</f>
        <v>6559787.0457678363</v>
      </c>
      <c r="V8846">
        <f>1/U8846</f>
        <v>1.5244397310811605E-7</v>
      </c>
    </row>
    <row r="8847" ht="16" customHeight="1" s="29">
      <c r="A8847" t="inlineStr">
        <is>
          <t>photovoltaic slanted-roof installation, 3 kWp, CIS, laminated, integrated, on roof</t>
        </is>
      </c>
      <c r="B8847" s="30">
        <f>P8847*V8847</f>
        <v>7.2106860232482403E-9</v>
      </c>
      <c r="C8847" t="inlineStr">
        <is>
          <t>CH</t>
        </is>
      </c>
      <c r="D8847" t="inlineStr">
        <is>
          <t>unit</t>
        </is>
      </c>
      <c r="F8847" t="inlineStr">
        <is>
          <t>technosphere</t>
        </is>
      </c>
      <c r="G8847" t="n">
        <v>2</v>
      </c>
      <c r="H8847" t="n">
        <v>-19.69743931800395</v>
      </c>
      <c r="I8847" t="n">
        <v>0.09798894162072011</v>
      </c>
      <c r="J8847" t="inlineStr">
        <is>
          <t>(2,2,1,1,1,3); Calculation with average annual yield and share of technologies. Lifetime: 30a.</t>
        </is>
      </c>
      <c r="L8847" t="inlineStr">
        <is>
          <t>photovoltaic slanted-roof installation, 3 kWp, CIS, laminated, integrated, on roof</t>
        </is>
      </c>
      <c r="N8847" t="inlineStr">
        <is>
          <t>all</t>
        </is>
      </c>
      <c r="O8847" t="n">
        <v>1</v>
      </c>
      <c r="P8847" s="30">
        <f>INDEX(parameters!$D$41:$AG$178,MATCH('PV (extension)'!B8834,parameters!$C$41:$C$178,0),MATCH('PV (extension)'!A8847,parameters!$D$5:$AG$5,0))/O8847</f>
        <v>9.0962624550774995E-4</v>
      </c>
      <c r="Q8847" s="3" t="inlineStr">
        <is>
          <t>roof-top</t>
        </is>
      </c>
      <c r="R8847">
        <f>INDEX(parameters!$C$196:$EJ$198,MATCH('PV (extension)'!Q8847,parameters!$B$196:$B$198,0),MATCH('PV (extension)'!B8834,parameters!$C$195:$EJ$195,0))</f>
        <v>1401.6638986683411</v>
      </c>
      <c r="S8847" t="n">
        <v>3</v>
      </c>
      <c r="T8847" t="n">
        <v>30</v>
      </c>
      <c r="U8847">
        <f>T8847*S8847*R8847</f>
        <v>126149.75088015069</v>
      </c>
      <c r="V8847">
        <f>1/U8847</f>
        <v>7.9270866016220346E-6</v>
      </c>
    </row>
    <row r="8848" ht="16" customHeight="1" s="29">
      <c r="A8848" t="inlineStr">
        <is>
          <t>photovoltaic slanted-roof installation, 3 kWp, CdTe, panel, mounted, on roof</t>
        </is>
      </c>
      <c r="B8848" s="30">
        <f>P8848*V8848</f>
        <v>4.7030301793610227E-8</v>
      </c>
      <c r="C8848" t="inlineStr">
        <is>
          <t>CH</t>
        </is>
      </c>
      <c r="D8848" t="inlineStr">
        <is>
          <t>unit</t>
        </is>
      </c>
      <c r="F8848" t="inlineStr">
        <is>
          <t>technosphere</t>
        </is>
      </c>
      <c r="G8848" t="n">
        <v>2</v>
      </c>
      <c r="H8848" t="n">
        <v>-16.69297991102503</v>
      </c>
      <c r="I8848" t="n">
        <v>0.09798894162072011</v>
      </c>
      <c r="J8848" t="inlineStr">
        <is>
          <t>(2,2,1,1,1,3); Calculation with average annual yield and share of technologies. Lifetime: 30a.</t>
        </is>
      </c>
      <c r="L8848" t="inlineStr">
        <is>
          <t>photovoltaic slanted-roof installation, 3 kWp, CdTe, panel, mounted, on roof</t>
        </is>
      </c>
      <c r="N8848" t="inlineStr">
        <is>
          <t>all</t>
        </is>
      </c>
      <c r="O8848" t="n">
        <v>1</v>
      </c>
      <c r="P8848" s="30">
        <f>INDEX(parameters!$D$41:$AG$178,MATCH('PV (extension)'!B8834,parameters!$C$41:$C$178,0),MATCH('PV (extension)'!A8848,parameters!$D$5:$AG$5,0))/O8848</f>
        <v>5.9328608550822341E-3</v>
      </c>
      <c r="Q8848" s="3" t="inlineStr">
        <is>
          <t>roof-top</t>
        </is>
      </c>
      <c r="R8848">
        <f>INDEX(parameters!$C$196:$EJ$198,MATCH('PV (extension)'!Q8848,parameters!$B$196:$B$198,0),MATCH('PV (extension)'!B8834,parameters!$C$195:$EJ$195,0))</f>
        <v>1401.6638986683411</v>
      </c>
      <c r="S8848" t="n">
        <v>3</v>
      </c>
      <c r="T8848" t="n">
        <v>30</v>
      </c>
      <c r="U8848">
        <f>T8848*S8848*R8848</f>
        <v>126149.75088015069</v>
      </c>
      <c r="V8848">
        <f>1/U8848</f>
        <v>7.9270866016220346E-6</v>
      </c>
    </row>
    <row r="8849" ht="16" customHeight="1" s="29">
      <c r="A8849" t="inlineStr">
        <is>
          <t>photovoltaic slanted-roof installation, 3 kWp, micro-Si, laminated, integrated, on roof</t>
        </is>
      </c>
      <c r="B8849" s="30">
        <f>P8849*V8849</f>
        <v>7.2873391418149661E-10</v>
      </c>
      <c r="C8849" t="inlineStr">
        <is>
          <t>RER</t>
        </is>
      </c>
      <c r="D8849" t="inlineStr">
        <is>
          <t>unit</t>
        </is>
      </c>
      <c r="F8849" t="inlineStr">
        <is>
          <t>technosphere</t>
        </is>
      </c>
      <c r="G8849" t="n">
        <v>2</v>
      </c>
      <c r="H8849" t="n">
        <v>-21.54326959350907</v>
      </c>
      <c r="I8849" t="n">
        <v>0.09798894162072011</v>
      </c>
      <c r="J8849" t="inlineStr">
        <is>
          <t>(2,2,1,1,1,3); Calculation with average annual yield and share of technologies. Lifetime: 30a.</t>
        </is>
      </c>
      <c r="L8849" t="inlineStr">
        <is>
          <t>photovoltaic slanted-roof installation, 3 kWp, micro-Si, laminated, integrated, on roof</t>
        </is>
      </c>
      <c r="N8849" t="inlineStr">
        <is>
          <t>all</t>
        </is>
      </c>
      <c r="O8849" t="n">
        <v>1</v>
      </c>
      <c r="P8849" s="30">
        <f>INDEX(parameters!$D$41:$AG$178,MATCH('PV (extension)'!B8834,parameters!$C$41:$C$178,0),MATCH('PV (extension)'!A8849,parameters!$D$5:$AG$5,0))/O8849</f>
        <v>9.1929601731912907E-5</v>
      </c>
      <c r="Q8849" s="3" t="inlineStr">
        <is>
          <t>roof-top</t>
        </is>
      </c>
      <c r="R8849">
        <f>INDEX(parameters!$C$196:$EJ$198,MATCH('PV (extension)'!Q8849,parameters!$B$196:$B$198,0),MATCH('PV (extension)'!B8834,parameters!$C$195:$EJ$195,0))</f>
        <v>1401.6638986683411</v>
      </c>
      <c r="S8849" t="n">
        <v>3</v>
      </c>
      <c r="T8849" t="n">
        <v>30</v>
      </c>
      <c r="U8849">
        <f>T8849*S8849*R8849</f>
        <v>126149.75088015069</v>
      </c>
      <c r="V8849">
        <f>1/U8849</f>
        <v>7.9270866016220346E-6</v>
      </c>
    </row>
    <row r="8850" ht="16" customHeight="1" s="29">
      <c r="A8850" t="inlineStr">
        <is>
          <t>photovoltaic slanted-roof installation, 3 kWp, micro-Si, panel, mounted, on roof</t>
        </is>
      </c>
      <c r="B8850" s="30">
        <f>P8850*V8850</f>
        <v>1.2668912602314873E-8</v>
      </c>
      <c r="C8850" t="inlineStr">
        <is>
          <t>RER</t>
        </is>
      </c>
      <c r="D8850" t="inlineStr">
        <is>
          <t>unit</t>
        </is>
      </c>
      <c r="F8850" t="inlineStr">
        <is>
          <t>technosphere</t>
        </is>
      </c>
      <c r="G8850" t="n">
        <v>2</v>
      </c>
      <c r="H8850" t="n">
        <v>-18.72987249989203</v>
      </c>
      <c r="I8850" t="n">
        <v>0.09798894162072011</v>
      </c>
      <c r="J8850" t="inlineStr">
        <is>
          <t>(2,2,1,1,1,3); Calculation with average annual yield and share of technologies. Lifetime: 30a.</t>
        </is>
      </c>
      <c r="L8850" t="inlineStr">
        <is>
          <t>photovoltaic slanted-roof installation, 3 kWp, micro-Si, panel, mounted, on roof</t>
        </is>
      </c>
      <c r="N8850" t="inlineStr">
        <is>
          <t>all</t>
        </is>
      </c>
      <c r="O8850" t="n">
        <v>1</v>
      </c>
      <c r="P8850" s="30">
        <f>INDEX(parameters!$D$41:$AG$178,MATCH('PV (extension)'!B8834,parameters!$C$41:$C$178,0),MATCH('PV (extension)'!A8850,parameters!$D$5:$AG$5,0))/O8850</f>
        <v>1.5981801687044229E-3</v>
      </c>
      <c r="Q8850" s="3" t="inlineStr">
        <is>
          <t>roof-top</t>
        </is>
      </c>
      <c r="R8850">
        <f>INDEX(parameters!$C$196:$EJ$198,MATCH('PV (extension)'!Q8850,parameters!$B$196:$B$198,0),MATCH('PV (extension)'!B8834,parameters!$C$195:$EJ$195,0))</f>
        <v>1401.6638986683411</v>
      </c>
      <c r="S8850" t="n">
        <v>3</v>
      </c>
      <c r="T8850" t="n">
        <v>30</v>
      </c>
      <c r="U8850">
        <f>T8850*S8850*R8850</f>
        <v>126149.75088015069</v>
      </c>
      <c r="V8850">
        <f>1/U8850</f>
        <v>7.9270866016220346E-6</v>
      </c>
    </row>
    <row r="8851" s="29">
      <c r="A8851" t="inlineStr">
        <is>
          <t>photovoltaic open ground installation, 570 kWp, CIS, on open ground</t>
        </is>
      </c>
      <c r="B8851" s="30">
        <f>P8851*V8851</f>
        <v>3.9626815898124207E-10</v>
      </c>
      <c r="C8851" t="inlineStr">
        <is>
          <t>RER</t>
        </is>
      </c>
      <c r="D8851" t="inlineStr">
        <is>
          <t>unit</t>
        </is>
      </c>
      <c r="F8851" t="inlineStr">
        <is>
          <t>technosphere</t>
        </is>
      </c>
      <c r="G8851" t="n">
        <v>2</v>
      </c>
      <c r="H8851" t="n">
        <v>-21.66656811806742</v>
      </c>
      <c r="I8851" t="n">
        <v>0.09798894162072011</v>
      </c>
      <c r="J8851" t="inlineStr">
        <is>
          <t>(2,2,1,1,1,3); Calculation with average annual yield and share of technologies. Lifetime: 30a.</t>
        </is>
      </c>
      <c r="L8851" t="inlineStr">
        <is>
          <t>photovoltaic open ground installation, 570 kWp, CIS, on open ground</t>
        </is>
      </c>
      <c r="N8851" t="inlineStr">
        <is>
          <t>all</t>
        </is>
      </c>
      <c r="O8851" t="n">
        <v>1</v>
      </c>
      <c r="P8851" s="30">
        <f>INDEX(parameters!$D$41:$AG$178,MATCH('PV (extension)'!B8834,parameters!$C$41:$C$178,0),MATCH('PV (extension)'!A8851,parameters!$D$5:$AG$5,0))/O8851</f>
        <v>1.0104185757523119E-2</v>
      </c>
      <c r="Q8851" t="inlineStr">
        <is>
          <t>central</t>
        </is>
      </c>
      <c r="R8851">
        <f>INDEX(parameters!$C$196:$EJ$198,MATCH('PV (extension)'!Q8851,parameters!$B$196:$B$198,0),MATCH('PV (extension)'!B8834,parameters!$C$195:$EJ$195,0))</f>
        <v>1491.1318070939799</v>
      </c>
      <c r="S8851" t="n">
        <v>570</v>
      </c>
      <c r="T8851" t="n">
        <v>30</v>
      </c>
      <c r="U8851">
        <f>T8851*S8851*R8851</f>
        <v>25498353.901307058</v>
      </c>
      <c r="V8851">
        <f>1/U8851</f>
        <v>3.9218217923814274E-8</v>
      </c>
    </row>
    <row r="8852" s="29">
      <c r="A8852" t="inlineStr">
        <is>
          <t>photovoltaic open ground installation, 570 kWp, CdTe, on open ground</t>
        </is>
      </c>
      <c r="B8852" s="30">
        <f>P8852*V8852</f>
        <v>2.9109553494766339E-9</v>
      </c>
      <c r="C8852" t="inlineStr">
        <is>
          <t>RER</t>
        </is>
      </c>
      <c r="D8852" t="inlineStr">
        <is>
          <t>unit</t>
        </is>
      </c>
      <c r="F8852" t="inlineStr">
        <is>
          <t>technosphere</t>
        </is>
      </c>
      <c r="G8852" t="n">
        <v>2</v>
      </c>
      <c r="H8852" t="n">
        <v>-21.47552628199886</v>
      </c>
      <c r="I8852" t="n">
        <v>0.09798894162072011</v>
      </c>
      <c r="J8852" t="inlineStr">
        <is>
          <t>(2,2,1,1,1,3); Calculation with average annual yield and share of technologies. Lifetime: 30a.</t>
        </is>
      </c>
      <c r="L8852" t="inlineStr">
        <is>
          <t>photovoltaic open ground installation, 570 kWp, CdTe, on open ground</t>
        </is>
      </c>
      <c r="N8852" t="inlineStr">
        <is>
          <t>all</t>
        </is>
      </c>
      <c r="O8852" t="n">
        <v>1</v>
      </c>
      <c r="P8852" s="30">
        <f>INDEX(parameters!$D$41:$AG$178,MATCH('PV (extension)'!B8834,parameters!$C$41:$C$178,0),MATCH('PV (extension)'!A8852,parameters!$D$5:$AG$5,0))/O8852</f>
        <v>7.4224569691858172E-2</v>
      </c>
      <c r="Q8852" t="inlineStr">
        <is>
          <t>central</t>
        </is>
      </c>
      <c r="R8852">
        <f>INDEX(parameters!$C$196:$EJ$198,MATCH('PV (extension)'!Q8852,parameters!$B$196:$B$198,0),MATCH('PV (extension)'!B8834,parameters!$C$195:$EJ$195,0))</f>
        <v>1491.1318070939799</v>
      </c>
      <c r="S8852" t="n">
        <v>570</v>
      </c>
      <c r="T8852" t="n">
        <v>30</v>
      </c>
      <c r="U8852">
        <f>T8852*S8852*R8852</f>
        <v>25498353.901307058</v>
      </c>
      <c r="V8852">
        <f>1/U8852</f>
        <v>3.9218217923814274E-8</v>
      </c>
    </row>
    <row r="8853" s="29">
      <c r="A8853" t="inlineStr">
        <is>
          <t>photovoltaic open ground installation, 570 kWp, micro-Si, on open ground</t>
        </is>
      </c>
      <c r="B8853" s="30">
        <f>P8853*V8853</f>
        <v>3.0854061043468852E-11</v>
      </c>
      <c r="C8853" t="inlineStr">
        <is>
          <t>RER</t>
        </is>
      </c>
      <c r="D8853" t="inlineStr">
        <is>
          <t>unit</t>
        </is>
      </c>
      <c r="F8853" t="inlineStr">
        <is>
          <t>technosphere</t>
        </is>
      </c>
      <c r="G8853" t="n">
        <v>2</v>
      </c>
      <c r="H8853" t="n">
        <v>-23.51240679473371</v>
      </c>
      <c r="I8853" t="n">
        <v>0.09798894162072011</v>
      </c>
      <c r="J8853" t="inlineStr">
        <is>
          <t>(2,2,1,1,1,3); Calculation with average annual yield and share of technologies. Lifetime: 30a.</t>
        </is>
      </c>
      <c r="L8853" t="inlineStr">
        <is>
          <t>photovoltaic open ground installation, 570 kWp, micro-Si, on open ground</t>
        </is>
      </c>
      <c r="N8853" t="inlineStr">
        <is>
          <t>all</t>
        </is>
      </c>
      <c r="O8853" t="n">
        <v>1</v>
      </c>
      <c r="P8853" s="30">
        <f>INDEX(parameters!$D$41:$AG$178,MATCH('PV (extension)'!B8834,parameters!$C$41:$C$178,0),MATCH('PV (extension)'!A8853,parameters!$D$5:$AG$5,0))/O8853</f>
        <v>7.867277677789E-4</v>
      </c>
      <c r="Q8853" t="inlineStr">
        <is>
          <t>central</t>
        </is>
      </c>
      <c r="R8853">
        <f>INDEX(parameters!$C$196:$EJ$198,MATCH('PV (extension)'!Q8853,parameters!$B$196:$B$198,0),MATCH('PV (extension)'!B8834,parameters!$C$195:$EJ$195,0))</f>
        <v>1491.1318070939799</v>
      </c>
      <c r="S8853" t="n">
        <v>570</v>
      </c>
      <c r="T8853" t="n">
        <v>30</v>
      </c>
      <c r="U8853">
        <f>T8853*S8853*R8853</f>
        <v>25498353.901307058</v>
      </c>
      <c r="V8853">
        <f>1/U8853</f>
        <v>3.9218217923814274E-8</v>
      </c>
    </row>
    <row r="8854" s="29">
      <c r="A8854" t="inlineStr">
        <is>
          <t>photovoltaic open ground installation, 570 kWp, multi-Si, on open ground</t>
        </is>
      </c>
      <c r="B8854" s="30">
        <f>P8854*V8854</f>
        <v>1.0325286965062814E-8</v>
      </c>
      <c r="C8854" t="inlineStr">
        <is>
          <t>RER</t>
        </is>
      </c>
      <c r="D8854" t="inlineStr">
        <is>
          <t>unit</t>
        </is>
      </c>
      <c r="F8854" t="inlineStr">
        <is>
          <t>technosphere</t>
        </is>
      </c>
      <c r="G8854" t="n">
        <v>2</v>
      </c>
      <c r="H8854" t="n">
        <v>-18.20082258362968</v>
      </c>
      <c r="I8854" t="n">
        <v>0.09798894162072011</v>
      </c>
      <c r="J8854" t="inlineStr">
        <is>
          <t>(2,2,1,1,1,3); Calculation with average annual yield and share of technologies. Lifetime: 30a.</t>
        </is>
      </c>
      <c r="L8854" t="inlineStr">
        <is>
          <t>photovoltaic open ground installation, 570 kWp, multi-Si, on open ground</t>
        </is>
      </c>
      <c r="N8854" t="inlineStr">
        <is>
          <t>all</t>
        </is>
      </c>
      <c r="O8854" t="n">
        <v>1</v>
      </c>
      <c r="P8854" s="30">
        <f>INDEX(parameters!$D$41:$AG$178,MATCH('PV (extension)'!B8834,parameters!$C$41:$C$178,0),MATCH('PV (extension)'!A8854,parameters!$D$5:$AG$5,0))/O8854</f>
        <v>0.2632778211677243</v>
      </c>
      <c r="Q8854" t="inlineStr">
        <is>
          <t>central</t>
        </is>
      </c>
      <c r="R8854">
        <f>INDEX(parameters!$C$196:$EJ$198,MATCH('PV (extension)'!Q8854,parameters!$B$196:$B$198,0),MATCH('PV (extension)'!B8834,parameters!$C$195:$EJ$195,0))</f>
        <v>1491.1318070939799</v>
      </c>
      <c r="S8854" t="n">
        <v>570</v>
      </c>
      <c r="T8854" t="n">
        <v>30</v>
      </c>
      <c r="U8854">
        <f>T8854*S8854*R8854</f>
        <v>25498353.901307058</v>
      </c>
      <c r="V8854">
        <f>1/U8854</f>
        <v>3.9218217923814274E-8</v>
      </c>
    </row>
    <row r="8855" s="29">
      <c r="A8855" t="inlineStr">
        <is>
          <t>photovoltaic open ground installation, 570 kWp, single-Si, on open ground</t>
        </is>
      </c>
      <c r="B8855" s="30">
        <f>P8855*V8855</f>
        <v>5.4769767360367306E-9</v>
      </c>
      <c r="C8855" t="inlineStr">
        <is>
          <t>RER</t>
        </is>
      </c>
      <c r="D8855" t="inlineStr">
        <is>
          <t>unit</t>
        </is>
      </c>
      <c r="F8855" t="inlineStr">
        <is>
          <t>technosphere</t>
        </is>
      </c>
      <c r="G8855" t="n">
        <v>2</v>
      </c>
      <c r="H8855" t="n">
        <v>-18.8364689523836</v>
      </c>
      <c r="I8855" t="n">
        <v>0.09798894162072011</v>
      </c>
      <c r="J8855" t="inlineStr">
        <is>
          <t>(2,2,1,1,1,3); Calculation with average annual yield and share of technologies. Lifetime: 30a.</t>
        </is>
      </c>
      <c r="L8855" t="inlineStr">
        <is>
          <t>photovoltaic open ground installation, 570 kWp, single-Si, on open ground</t>
        </is>
      </c>
      <c r="N8855" t="inlineStr">
        <is>
          <t>all</t>
        </is>
      </c>
      <c r="O8855" t="n">
        <v>1</v>
      </c>
      <c r="P8855" s="30">
        <f>INDEX(parameters!$D$41:$AG$178,MATCH('PV (extension)'!B8834,parameters!$C$41:$C$178,0),MATCH('PV (extension)'!A8855,parameters!$D$5:$AG$5,0))/O8855</f>
        <v>0.13965389112469015</v>
      </c>
      <c r="Q8855" t="inlineStr">
        <is>
          <t>central</t>
        </is>
      </c>
      <c r="R8855">
        <f>INDEX(parameters!$C$196:$EJ$198,MATCH('PV (extension)'!Q8855,parameters!$B$196:$B$198,0),MATCH('PV (extension)'!B8834,parameters!$C$195:$EJ$195,0))</f>
        <v>1491.1318070939799</v>
      </c>
      <c r="S8855" t="n">
        <v>570</v>
      </c>
      <c r="T8855" t="n">
        <v>30</v>
      </c>
      <c r="U8855">
        <f>T8855*S8855*R8855</f>
        <v>25498353.901307058</v>
      </c>
      <c r="V8855">
        <f>1/U8855</f>
        <v>3.9218217923814274E-8</v>
      </c>
    </row>
    <row r="8856" ht="16" customHeight="1" s="29">
      <c r="A8856" t="inlineStr">
        <is>
          <t>photovoltaic slanted-roof installation, 93 kWp, multi-Si, laminated, integrated, on roof</t>
        </is>
      </c>
      <c r="B8856" s="30">
        <f>P8856*V8856</f>
        <v>1.6901212213099671E-9</v>
      </c>
      <c r="C8856" t="inlineStr">
        <is>
          <t>CH</t>
        </is>
      </c>
      <c r="D8856" t="inlineStr">
        <is>
          <t>unit</t>
        </is>
      </c>
      <c r="F8856" t="inlineStr">
        <is>
          <t>technosphere</t>
        </is>
      </c>
      <c r="G8856" t="n">
        <v>2</v>
      </c>
      <c r="H8856" t="n">
        <v>-20.65878981776205</v>
      </c>
      <c r="I8856" t="n">
        <v>0.09798894162072011</v>
      </c>
      <c r="J8856" t="inlineStr">
        <is>
          <t>(2,2,1,1,1,3); Calculation with average annual yield and share of technologies. Lifetime: 30a.</t>
        </is>
      </c>
      <c r="L8856" t="inlineStr">
        <is>
          <t>photovoltaic slanted-roof installation, 93 kWp, multi-Si, laminated, integrated, on roof</t>
        </is>
      </c>
      <c r="N8856" t="inlineStr">
        <is>
          <t>all</t>
        </is>
      </c>
      <c r="O8856" t="n">
        <v>1</v>
      </c>
      <c r="P8856" s="30">
        <f>INDEX(parameters!$D$41:$AG$178,MATCH('PV (extension)'!B8834,parameters!$C$41:$C$178,0),MATCH('PV (extension)'!A8856,parameters!$D$5:$AG$5,0))/O8856</f>
        <v>6.6094595017907607E-3</v>
      </c>
      <c r="Q8856" s="3" t="inlineStr">
        <is>
          <t>roof-top</t>
        </is>
      </c>
      <c r="R8856">
        <f>INDEX(parameters!$C$196:$EJ$198,MATCH('PV (extension)'!Q8856,parameters!$B$196:$B$198,0),MATCH('PV (extension)'!B8834,parameters!$C$195:$EJ$195,0))</f>
        <v>1401.6638986683411</v>
      </c>
      <c r="S8856" t="n">
        <v>93</v>
      </c>
      <c r="T8856" t="n">
        <v>30</v>
      </c>
      <c r="U8856">
        <f>T8856*S8856*R8856</f>
        <v>3910642.2772846716</v>
      </c>
      <c r="V8856">
        <f>1/U8856</f>
        <v>2.557124710200656E-7</v>
      </c>
    </row>
    <row r="8857" ht="16" customHeight="1" s="29">
      <c r="A8857" t="inlineStr">
        <is>
          <t>photovoltaic slanted-roof installation, 93 kWp, multi-Si, panel, mounted, on roof</t>
        </is>
      </c>
      <c r="B8857" s="30">
        <f>P8857*V8857</f>
        <v>2.8658461112376909E-8</v>
      </c>
      <c r="C8857" t="inlineStr">
        <is>
          <t>CH</t>
        </is>
      </c>
      <c r="D8857" t="inlineStr">
        <is>
          <t>unit</t>
        </is>
      </c>
      <c r="F8857" t="inlineStr">
        <is>
          <t>technosphere</t>
        </is>
      </c>
      <c r="G8857" t="n">
        <v>2</v>
      </c>
      <c r="H8857" t="n">
        <v>-17.84536035000586</v>
      </c>
      <c r="I8857" t="n">
        <v>0.09798894162072011</v>
      </c>
      <c r="J8857" t="inlineStr">
        <is>
          <t>(2,2,1,1,1,3); Calculation with average annual yield and share of technologies. Lifetime: 30a.</t>
        </is>
      </c>
      <c r="L8857" t="inlineStr">
        <is>
          <t>photovoltaic slanted-roof installation, 93 kWp, multi-Si, panel, mounted, on roof</t>
        </is>
      </c>
      <c r="N8857" t="inlineStr">
        <is>
          <t>all</t>
        </is>
      </c>
      <c r="O8857" t="n">
        <v>1</v>
      </c>
      <c r="P8857" s="30">
        <f>INDEX(parameters!$D$41:$AG$178,MATCH('PV (extension)'!B8834,parameters!$C$41:$C$178,0),MATCH('PV (extension)'!A8857,parameters!$D$5:$AG$5,0))/O8857</f>
        <v>0.11207298962797985</v>
      </c>
      <c r="Q8857" s="3" t="inlineStr">
        <is>
          <t>roof-top</t>
        </is>
      </c>
      <c r="R8857">
        <f>INDEX(parameters!$C$196:$EJ$198,MATCH('PV (extension)'!Q8857,parameters!$B$196:$B$198,0),MATCH('PV (extension)'!B8834,parameters!$C$195:$EJ$195,0))</f>
        <v>1401.6638986683411</v>
      </c>
      <c r="S8857" t="n">
        <v>93</v>
      </c>
      <c r="T8857" t="n">
        <v>30</v>
      </c>
      <c r="U8857">
        <f>T8857*S8857*R8857</f>
        <v>3910642.2772846716</v>
      </c>
      <c r="V8857">
        <f>1/U8857</f>
        <v>2.557124710200656E-7</v>
      </c>
    </row>
    <row r="8858" ht="16" customHeight="1" s="29">
      <c r="A8858" t="inlineStr">
        <is>
          <t>photovoltaic slanted-roof installation, 93 kWp, single-Si, laminated, integrated, on roof</t>
        </is>
      </c>
      <c r="B8858" s="30">
        <f>P8858*V8858</f>
        <v>8.9347129501646223E-10</v>
      </c>
      <c r="C8858" t="inlineStr">
        <is>
          <t>CH</t>
        </is>
      </c>
      <c r="D8858" t="inlineStr">
        <is>
          <t>unit</t>
        </is>
      </c>
      <c r="F8858" t="inlineStr">
        <is>
          <t>technosphere</t>
        </is>
      </c>
      <c r="G8858" t="n">
        <v>2</v>
      </c>
      <c r="H8858" t="n">
        <v>-21.2944254997521</v>
      </c>
      <c r="I8858" t="n">
        <v>0.09798894162072011</v>
      </c>
      <c r="J8858" t="inlineStr">
        <is>
          <t>(2,2,1,1,1,3); Calculation with average annual yield and share of technologies. Lifetime: 30a.</t>
        </is>
      </c>
      <c r="L8858" t="inlineStr">
        <is>
          <t>photovoltaic slanted-roof installation, 93 kWp, single-Si, laminated, integrated, on roof</t>
        </is>
      </c>
      <c r="N8858" t="inlineStr">
        <is>
          <t>all</t>
        </is>
      </c>
      <c r="O8858" t="n">
        <v>1</v>
      </c>
      <c r="P8858" s="30">
        <f>INDEX(parameters!$D$41:$AG$178,MATCH('PV (extension)'!B8834,parameters!$C$41:$C$178,0),MATCH('PV (extension)'!A8858,parameters!$D$5:$AG$5,0))/O8858</f>
        <v>3.4940466198316628E-3</v>
      </c>
      <c r="Q8858" s="3" t="inlineStr">
        <is>
          <t>roof-top</t>
        </is>
      </c>
      <c r="R8858">
        <f>INDEX(parameters!$C$196:$EJ$198,MATCH('PV (extension)'!Q8858,parameters!$B$196:$B$198,0),MATCH('PV (extension)'!B8834,parameters!$C$195:$EJ$195,0))</f>
        <v>1401.6638986683411</v>
      </c>
      <c r="S8858" t="n">
        <v>93</v>
      </c>
      <c r="T8858" t="n">
        <v>30</v>
      </c>
      <c r="U8858">
        <f>T8858*S8858*R8858</f>
        <v>3910642.2772846716</v>
      </c>
      <c r="V8858">
        <f>1/U8858</f>
        <v>2.557124710200656E-7</v>
      </c>
    </row>
    <row r="8859" ht="16" customHeight="1" s="29">
      <c r="A8859" t="inlineStr">
        <is>
          <t>photovoltaic slanted-roof installation, 93 kWp, single-Si, panel, mounted, on roof</t>
        </is>
      </c>
      <c r="B8859" s="30">
        <f>P8859*V8859</f>
        <v>1.501160325421104E-8</v>
      </c>
      <c r="C8859" t="inlineStr">
        <is>
          <t>CH</t>
        </is>
      </c>
      <c r="D8859" t="inlineStr">
        <is>
          <t>unit</t>
        </is>
      </c>
      <c r="F8859" t="inlineStr">
        <is>
          <t>technosphere</t>
        </is>
      </c>
      <c r="G8859" t="n">
        <v>2</v>
      </c>
      <c r="H8859" t="n">
        <v>-18.48100416113547</v>
      </c>
      <c r="I8859" t="n">
        <v>0.09798894162072011</v>
      </c>
      <c r="J8859" t="inlineStr">
        <is>
          <t>(2,2,1,1,1,3); Calculation with average annual yield and share of technologies. Lifetime: 30a.</t>
        </is>
      </c>
      <c r="L8859" t="inlineStr">
        <is>
          <t>photovoltaic slanted-roof installation, 93 kWp, single-Si, panel, mounted, on roof</t>
        </is>
      </c>
      <c r="N8859" t="inlineStr">
        <is>
          <t>all</t>
        </is>
      </c>
      <c r="O8859" t="n">
        <v>1</v>
      </c>
      <c r="P8859" s="30">
        <f>INDEX(parameters!$D$41:$AG$178,MATCH('PV (extension)'!B8834,parameters!$C$41:$C$178,0),MATCH('PV (extension)'!A8859,parameters!$D$5:$AG$5,0))/O8859</f>
        <v>5.8705010335741853E-2</v>
      </c>
      <c r="Q8859" s="3" t="inlineStr">
        <is>
          <t>roof-top</t>
        </is>
      </c>
      <c r="R8859">
        <f>INDEX(parameters!$C$196:$EJ$198,MATCH('PV (extension)'!Q8859,parameters!$B$196:$B$198,0),MATCH('PV (extension)'!B8834,parameters!$C$195:$EJ$195,0))</f>
        <v>1401.6638986683411</v>
      </c>
      <c r="S8859" t="n">
        <v>93</v>
      </c>
      <c r="T8859" t="n">
        <v>30</v>
      </c>
      <c r="U8859">
        <f>T8859*S8859*R8859</f>
        <v>3910642.2772846716</v>
      </c>
      <c r="V8859">
        <f>1/U8859</f>
        <v>2.557124710200656E-7</v>
      </c>
    </row>
    <row r="8860" s="29">
      <c r="A8860" t="inlineStr">
        <is>
          <t>photovoltaic facade installation, 3kWp, multi-Si, laminated, integrated, at building</t>
        </is>
      </c>
      <c r="B8860" s="30">
        <f>P8860*V8860</f>
        <v>3.7104489144413287E-8</v>
      </c>
      <c r="C8860" t="inlineStr">
        <is>
          <t>APAC</t>
        </is>
      </c>
      <c r="D8860" t="inlineStr">
        <is>
          <t>unit</t>
        </is>
      </c>
      <c r="F8860" t="inlineStr">
        <is>
          <t>technosphere</t>
        </is>
      </c>
      <c r="G8860" t="n">
        <v>2</v>
      </c>
      <c r="H8860" t="n">
        <v>-17.5612990452514</v>
      </c>
      <c r="I8860" t="n">
        <v>0.09798894162072011</v>
      </c>
      <c r="J8860" t="inlineStr">
        <is>
          <t>(2,2,1,1,1,3); Calculation with average annual yield and share of technologies. Lifetime: 30a.</t>
        </is>
      </c>
      <c r="L8860" t="inlineStr">
        <is>
          <t>photovoltaic facade installation, 3kWp, multi-Si, laminated, integrated, at building</t>
        </is>
      </c>
      <c r="N8860" t="inlineStr">
        <is>
          <t>all</t>
        </is>
      </c>
      <c r="O8860" t="n">
        <v>1</v>
      </c>
      <c r="P8860" s="30">
        <f>INDEX(parameters!$D$41:$AG$178,MATCH('PV (extension)'!B8834,parameters!$C$41:$C$178,0),MATCH('PV (extension)'!A8860,parameters!$D$5:$AG$5,0))/O8860</f>
        <v>3.2864644265829519E-3</v>
      </c>
      <c r="Q8860" t="inlineStr">
        <is>
          <t>façade</t>
        </is>
      </c>
      <c r="R8860">
        <f>INDEX(parameters!$C$196:$EJ$198,MATCH('PV (extension)'!Q8860,parameters!$B$196:$B$198,0),MATCH('PV (extension)'!B8834,parameters!$C$195:$EJ$195,0))</f>
        <v>984.14699268202673</v>
      </c>
      <c r="S8860" t="n">
        <v>3</v>
      </c>
      <c r="T8860" t="n">
        <v>30</v>
      </c>
      <c r="U8860">
        <f>T8860*S8860*R8860</f>
        <v>88573.229341382408</v>
      </c>
      <c r="V8860">
        <f>1/U8860</f>
        <v>1.1290093038673806E-5</v>
      </c>
    </row>
    <row r="8861" s="29">
      <c r="A8861" t="inlineStr">
        <is>
          <t>photovoltaic facade installation, 3kWp, multi-Si, panel, mounted, at building</t>
        </is>
      </c>
      <c r="B8861" s="30">
        <f>P8861*V8861</f>
        <v>3.6389683485947525E-8</v>
      </c>
      <c r="C8861" t="inlineStr">
        <is>
          <t>APAC</t>
        </is>
      </c>
      <c r="D8861" t="inlineStr">
        <is>
          <t>unit</t>
        </is>
      </c>
      <c r="F8861" t="inlineStr">
        <is>
          <t>technosphere</t>
        </is>
      </c>
      <c r="G8861" t="n">
        <v>2</v>
      </c>
      <c r="H8861" t="n">
        <v>-17.5612990452514</v>
      </c>
      <c r="I8861" t="n">
        <v>0.09798894162072011</v>
      </c>
      <c r="J8861" t="inlineStr">
        <is>
          <t>(2,2,1,1,1,3); Calculation with average annual yield and share of technologies. Lifetime: 30a.</t>
        </is>
      </c>
      <c r="L8861" t="inlineStr">
        <is>
          <t>photovoltaic facade installation, 3kWp, multi-Si, panel, mounted, at building</t>
        </is>
      </c>
      <c r="N8861" t="inlineStr">
        <is>
          <t>all</t>
        </is>
      </c>
      <c r="O8861" t="n">
        <v>1</v>
      </c>
      <c r="P8861" s="30">
        <f>INDEX(parameters!$D$41:$AG$178,MATCH('PV (extension)'!B8834,parameters!$C$41:$C$178,0),MATCH('PV (extension)'!A8861,parameters!$D$5:$AG$5,0))/O8861</f>
        <v>3.2231517810611459E-3</v>
      </c>
      <c r="Q8861" t="inlineStr">
        <is>
          <t>façade</t>
        </is>
      </c>
      <c r="R8861">
        <f>INDEX(parameters!$C$196:$EJ$198,MATCH('PV (extension)'!Q8861,parameters!$B$196:$B$198,0),MATCH('PV (extension)'!B8834,parameters!$C$195:$EJ$195,0))</f>
        <v>984.14699268202673</v>
      </c>
      <c r="S8861" t="n">
        <v>3</v>
      </c>
      <c r="T8861" t="n">
        <v>30</v>
      </c>
      <c r="U8861">
        <f>T8861*S8861*R8861</f>
        <v>88573.229341382408</v>
      </c>
      <c r="V8861">
        <f>1/U8861</f>
        <v>1.1290093038673806E-5</v>
      </c>
    </row>
    <row r="8862" s="29">
      <c r="A8862" t="inlineStr">
        <is>
          <t>photovoltaic facade installation, 3kWp, single-Si, laminated, integrated, at building</t>
        </is>
      </c>
      <c r="B8862" s="30">
        <f>P8862*V8862</f>
        <v>1.9561072474899969E-8</v>
      </c>
      <c r="C8862" t="inlineStr">
        <is>
          <t>APAC</t>
        </is>
      </c>
      <c r="D8862" t="inlineStr">
        <is>
          <t>unit</t>
        </is>
      </c>
      <c r="F8862" t="inlineStr">
        <is>
          <t>technosphere</t>
        </is>
      </c>
      <c r="G8862" t="n">
        <v>2</v>
      </c>
      <c r="H8862" t="n">
        <v>-18.19689739735082</v>
      </c>
      <c r="I8862" t="n">
        <v>0.09798894162072011</v>
      </c>
      <c r="J8862" t="inlineStr">
        <is>
          <t>(2,2,1,1,1,3); Calculation with average annual yield and share of technologies. Lifetime: 30a.</t>
        </is>
      </c>
      <c r="L8862" t="inlineStr">
        <is>
          <t>photovoltaic facade installation, 3kWp, single-Si, laminated, integrated, at building</t>
        </is>
      </c>
      <c r="N8862" t="inlineStr">
        <is>
          <t>all</t>
        </is>
      </c>
      <c r="O8862" t="n">
        <v>1</v>
      </c>
      <c r="P8862" s="30">
        <f>INDEX(parameters!$D$41:$AG$178,MATCH('PV (extension)'!B8834,parameters!$C$41:$C$178,0),MATCH('PV (extension)'!A8862,parameters!$D$5:$AG$5,0))/O8862</f>
        <v>1.7325873584827175E-3</v>
      </c>
      <c r="Q8862" t="inlineStr">
        <is>
          <t>façade</t>
        </is>
      </c>
      <c r="R8862">
        <f>INDEX(parameters!$C$196:$EJ$198,MATCH('PV (extension)'!Q8862,parameters!$B$196:$B$198,0),MATCH('PV (extension)'!B8834,parameters!$C$195:$EJ$195,0))</f>
        <v>984.14699268202673</v>
      </c>
      <c r="S8862" t="n">
        <v>3</v>
      </c>
      <c r="T8862" t="n">
        <v>30</v>
      </c>
      <c r="U8862">
        <f>T8862*S8862*R8862</f>
        <v>88573.229341382408</v>
      </c>
      <c r="V8862">
        <f>1/U8862</f>
        <v>1.1290093038673806E-5</v>
      </c>
    </row>
    <row r="8863" s="29">
      <c r="A8863" t="inlineStr">
        <is>
          <t>photovoltaic facade installation, 3kWp, single-Si, panel, mounted, at building</t>
        </is>
      </c>
      <c r="B8863" s="30">
        <f>P8863*V8863</f>
        <v>1.9544147279643573E-8</v>
      </c>
      <c r="C8863" t="inlineStr">
        <is>
          <t>APAC</t>
        </is>
      </c>
      <c r="D8863" t="inlineStr">
        <is>
          <t>unit</t>
        </is>
      </c>
      <c r="F8863" t="inlineStr">
        <is>
          <t>technosphere</t>
        </is>
      </c>
      <c r="G8863" t="n">
        <v>2</v>
      </c>
      <c r="H8863" t="n">
        <v>-18.19689739735082</v>
      </c>
      <c r="I8863" t="n">
        <v>0.09798894162072011</v>
      </c>
      <c r="J8863" t="inlineStr">
        <is>
          <t>(2,2,1,1,1,3); Calculation with average annual yield and share of technologies. Lifetime: 30a.</t>
        </is>
      </c>
      <c r="L8863" t="inlineStr">
        <is>
          <t>photovoltaic facade installation, 3kWp, single-Si, panel, mounted, at building</t>
        </is>
      </c>
      <c r="N8863" t="inlineStr">
        <is>
          <t>all</t>
        </is>
      </c>
      <c r="O8863" t="n">
        <v>1</v>
      </c>
      <c r="P8863" s="30">
        <f>INDEX(parameters!$D$41:$AG$178,MATCH('PV (extension)'!B8834,parameters!$C$41:$C$178,0),MATCH('PV (extension)'!A8863,parameters!$D$5:$AG$5,0))/O8863</f>
        <v>1.7310882392816251E-3</v>
      </c>
      <c r="Q8863" t="inlineStr">
        <is>
          <t>façade</t>
        </is>
      </c>
      <c r="R8863">
        <f>INDEX(parameters!$C$196:$EJ$198,MATCH('PV (extension)'!Q8863,parameters!$B$196:$B$198,0),MATCH('PV (extension)'!B8834,parameters!$C$195:$EJ$195,0))</f>
        <v>984.14699268202673</v>
      </c>
      <c r="S8863" t="n">
        <v>3</v>
      </c>
      <c r="T8863" t="n">
        <v>30</v>
      </c>
      <c r="U8863">
        <f>T8863*S8863*R8863</f>
        <v>88573.229341382408</v>
      </c>
      <c r="V8863">
        <f>1/U8863</f>
        <v>1.1290093038673806E-5</v>
      </c>
    </row>
    <row r="8864" ht="16" customHeight="1" s="29">
      <c r="A8864" t="inlineStr">
        <is>
          <t>photovoltaic flat-roof installation, 3kWp, multi-Si, on roof</t>
        </is>
      </c>
      <c r="B8864" s="30">
        <f>P8864*V8864</f>
        <v>4.0130931271176055E-7</v>
      </c>
      <c r="C8864" t="inlineStr">
        <is>
          <t>APAC</t>
        </is>
      </c>
      <c r="D8864" t="inlineStr">
        <is>
          <t>unit</t>
        </is>
      </c>
      <c r="F8864" t="inlineStr">
        <is>
          <t>technosphere</t>
        </is>
      </c>
      <c r="G8864" t="n">
        <v>2</v>
      </c>
      <c r="H8864" t="n">
        <v>-15.20991773919472</v>
      </c>
      <c r="I8864" t="n">
        <v>0.09798894162072011</v>
      </c>
      <c r="J8864" t="inlineStr">
        <is>
          <t>(2,2,1,1,1,3); Calculation with average annual yield and share of technologies. Lifetime: 30a.</t>
        </is>
      </c>
      <c r="L8864" t="inlineStr">
        <is>
          <t>photovoltaic flat-roof installation, 3kWp, multi-Si, on roof</t>
        </is>
      </c>
      <c r="N8864" t="inlineStr">
        <is>
          <t>all</t>
        </is>
      </c>
      <c r="O8864" t="n">
        <v>1</v>
      </c>
      <c r="P8864" s="30">
        <f>INDEX(parameters!$D$41:$AG$178,MATCH('PV (extension)'!B8834,parameters!$C$41:$C$178,0),MATCH('PV (extension)'!A8864,parameters!$D$5:$AG$5,0))/O8864</f>
        <v>5.0625069824473082E-2</v>
      </c>
      <c r="Q8864" s="3" t="inlineStr">
        <is>
          <t>roof-top</t>
        </is>
      </c>
      <c r="R8864">
        <f>INDEX(parameters!$C$196:$EJ$198,MATCH('PV (extension)'!Q8864,parameters!$B$196:$B$198,0),MATCH('PV (extension)'!B8834,parameters!$C$195:$EJ$195,0))</f>
        <v>1401.6638986683411</v>
      </c>
      <c r="S8864" t="n">
        <v>3</v>
      </c>
      <c r="T8864" t="n">
        <v>30</v>
      </c>
      <c r="U8864">
        <f>T8864*S8864*R8864</f>
        <v>126149.75088015069</v>
      </c>
      <c r="V8864">
        <f>1/U8864</f>
        <v>7.9270866016220346E-6</v>
      </c>
    </row>
    <row r="8865" ht="16" customHeight="1" s="29">
      <c r="A8865" t="inlineStr">
        <is>
          <t>photovoltaic flat-roof installation, 3kWp, single-Si, on roof</t>
        </is>
      </c>
      <c r="B8865" s="30">
        <f>P8865*V8865</f>
        <v>2.0947764803247253E-7</v>
      </c>
      <c r="C8865" t="inlineStr">
        <is>
          <t>APAC</t>
        </is>
      </c>
      <c r="D8865" t="inlineStr">
        <is>
          <t>unit</t>
        </is>
      </c>
      <c r="F8865" t="inlineStr">
        <is>
          <t>technosphere</t>
        </is>
      </c>
      <c r="G8865" t="n">
        <v>2</v>
      </c>
      <c r="H8865" t="n">
        <v>-15.84555259734934</v>
      </c>
      <c r="I8865" t="n">
        <v>0.09798894162072011</v>
      </c>
      <c r="J8865" t="inlineStr">
        <is>
          <t>(2,2,1,1,1,3); Calculation with average annual yield and share of technologies. Lifetime: 30a.</t>
        </is>
      </c>
      <c r="L8865" t="inlineStr">
        <is>
          <t>photovoltaic flat-roof installation, 3kWp, single-Si, on roof</t>
        </is>
      </c>
      <c r="N8865" t="inlineStr">
        <is>
          <t>all</t>
        </is>
      </c>
      <c r="O8865" t="n">
        <v>1</v>
      </c>
      <c r="P8865" s="30">
        <f>INDEX(parameters!$D$41:$AG$178,MATCH('PV (extension)'!B8834,parameters!$C$41:$C$178,0),MATCH('PV (extension)'!A8865,parameters!$D$5:$AG$5,0))/O8865</f>
        <v>2.6425553114256296E-2</v>
      </c>
      <c r="Q8865" s="3" t="inlineStr">
        <is>
          <t>roof-top</t>
        </is>
      </c>
      <c r="R8865">
        <f>INDEX(parameters!$C$196:$EJ$198,MATCH('PV (extension)'!Q8865,parameters!$B$196:$B$198,0),MATCH('PV (extension)'!B8834,parameters!$C$195:$EJ$195,0))</f>
        <v>1401.6638986683411</v>
      </c>
      <c r="S8865" t="n">
        <v>3</v>
      </c>
      <c r="T8865" t="n">
        <v>30</v>
      </c>
      <c r="U8865">
        <f>T8865*S8865*R8865</f>
        <v>126149.75088015069</v>
      </c>
      <c r="V8865">
        <f>1/U8865</f>
        <v>7.9270866016220346E-6</v>
      </c>
    </row>
    <row r="8866" ht="16" customHeight="1" s="29">
      <c r="A8866" t="inlineStr">
        <is>
          <t>photovoltaic slanted-roof installation, 3kWp, CIS, panel, mounted, on roof</t>
        </is>
      </c>
      <c r="B8866" s="30">
        <f>P8866*V8866</f>
        <v>1.1586590610884707E-7</v>
      </c>
      <c r="C8866" t="inlineStr">
        <is>
          <t>CH</t>
        </is>
      </c>
      <c r="D8866" t="inlineStr">
        <is>
          <t>unit</t>
        </is>
      </c>
      <c r="F8866" t="inlineStr">
        <is>
          <t>technosphere</t>
        </is>
      </c>
      <c r="G8866" t="n">
        <v>2</v>
      </c>
      <c r="H8866" t="n">
        <v>-16.88405011147741</v>
      </c>
      <c r="I8866" t="n">
        <v>0.09798894162072011</v>
      </c>
      <c r="J8866" t="inlineStr">
        <is>
          <t>(2,2,1,1,1,3); Calculation with average annual yield and share of technologies. Lifetime: 30a.</t>
        </is>
      </c>
      <c r="L8866" t="inlineStr">
        <is>
          <t>photovoltaic slanted-roof installation, 3kWp, CIS, panel, mounted, on roof</t>
        </is>
      </c>
      <c r="N8866" t="inlineStr">
        <is>
          <t>all</t>
        </is>
      </c>
      <c r="O8866" t="n">
        <v>1</v>
      </c>
      <c r="P8866" s="30">
        <f>INDEX(parameters!$D$41:$AG$178,MATCH('PV (extension)'!B8834,parameters!$C$41:$C$178,0),MATCH('PV (extension)'!A8866,parameters!$D$5:$AG$5,0))/O8866</f>
        <v>1.4616455191133988E-2</v>
      </c>
      <c r="Q8866" s="3" t="inlineStr">
        <is>
          <t>roof-top</t>
        </is>
      </c>
      <c r="R8866">
        <f>INDEX(parameters!$C$196:$EJ$198,MATCH('PV (extension)'!Q8866,parameters!$B$196:$B$198,0),MATCH('PV (extension)'!B8834,parameters!$C$195:$EJ$195,0))</f>
        <v>1401.6638986683411</v>
      </c>
      <c r="S8866" t="n">
        <v>3</v>
      </c>
      <c r="T8866" t="n">
        <v>30</v>
      </c>
      <c r="U8866">
        <f>T8866*S8866*R8866</f>
        <v>126149.75088015069</v>
      </c>
      <c r="V8866">
        <f>1/U8866</f>
        <v>7.9270866016220346E-6</v>
      </c>
    </row>
    <row r="8867" ht="16" customHeight="1" s="29">
      <c r="A8867" t="inlineStr">
        <is>
          <t>photovoltaic slanted-roof installation, 3kWp, CdTe, laminated, integrated, on roof</t>
        </is>
      </c>
      <c r="B8867" s="30">
        <f>P8867*V8867</f>
        <v>3.2443180302446183E-9</v>
      </c>
      <c r="C8867" t="inlineStr">
        <is>
          <t>CH</t>
        </is>
      </c>
      <c r="D8867" t="inlineStr">
        <is>
          <t>unit</t>
        </is>
      </c>
      <c r="F8867" t="inlineStr">
        <is>
          <t>technosphere</t>
        </is>
      </c>
      <c r="G8867" t="n">
        <v>2</v>
      </c>
      <c r="H8867" t="n">
        <v>-19.50639655088546</v>
      </c>
      <c r="I8867" t="n">
        <v>0.09798894162072011</v>
      </c>
      <c r="J8867" t="inlineStr">
        <is>
          <t>(2,2,1,1,1,3); Calculation with average annual yield and share of technologies. Lifetime: 30a.</t>
        </is>
      </c>
      <c r="L8867" t="inlineStr">
        <is>
          <t>photovoltaic slanted-roof installation, 3kWp, CdTe, laminated, integrated, on roof</t>
        </is>
      </c>
      <c r="N8867" t="inlineStr">
        <is>
          <t>all</t>
        </is>
      </c>
      <c r="O8867" t="n">
        <v>1</v>
      </c>
      <c r="P8867" s="30">
        <f>INDEX(parameters!$D$41:$AG$178,MATCH('PV (extension)'!B8834,parameters!$C$41:$C$178,0),MATCH('PV (extension)'!A8867,parameters!$D$5:$AG$5,0))/O8867</f>
        <v>4.0926991129133978E-4</v>
      </c>
      <c r="Q8867" s="3" t="inlineStr">
        <is>
          <t>roof-top</t>
        </is>
      </c>
      <c r="R8867">
        <f>INDEX(parameters!$C$196:$EJ$198,MATCH('PV (extension)'!Q8867,parameters!$B$196:$B$198,0),MATCH('PV (extension)'!B8834,parameters!$C$195:$EJ$195,0))</f>
        <v>1401.6638986683411</v>
      </c>
      <c r="S8867" t="n">
        <v>3</v>
      </c>
      <c r="T8867" t="n">
        <v>30</v>
      </c>
      <c r="U8867">
        <f>T8867*S8867*R8867</f>
        <v>126149.75088015069</v>
      </c>
      <c r="V8867">
        <f>1/U8867</f>
        <v>7.9270866016220346E-6</v>
      </c>
    </row>
    <row r="8868" ht="16" customHeight="1" s="29">
      <c r="A8868" t="inlineStr">
        <is>
          <t>photovoltaic slanted-roof installation, 3kWp, multi-Si, laminated, integrated, on roof</t>
        </is>
      </c>
      <c r="B8868" s="30">
        <f>P8868*V8868</f>
        <v>1.9274684007478322E-8</v>
      </c>
      <c r="C8868" t="inlineStr">
        <is>
          <t>APAC</t>
        </is>
      </c>
      <c r="D8868" t="inlineStr">
        <is>
          <t>unit</t>
        </is>
      </c>
      <c r="F8868" t="inlineStr">
        <is>
          <t>technosphere</t>
        </is>
      </c>
      <c r="G8868" t="n">
        <v>2</v>
      </c>
      <c r="H8868" t="n">
        <v>-18.22076487875746</v>
      </c>
      <c r="I8868" t="n">
        <v>0.09798894162072011</v>
      </c>
      <c r="J8868" t="inlineStr">
        <is>
          <t>(2,2,1,1,1,3); Calculation with average annual yield and share of technologies. Lifetime: 30a.</t>
        </is>
      </c>
      <c r="L8868" t="inlineStr">
        <is>
          <t>photovoltaic slanted-roof installation, 3kWp, multi-Si, laminated, integrated, on roof</t>
        </is>
      </c>
      <c r="N8868" t="inlineStr">
        <is>
          <t>all</t>
        </is>
      </c>
      <c r="O8868" t="n">
        <v>1</v>
      </c>
      <c r="P8868" s="30">
        <f>INDEX(parameters!$D$41:$AG$178,MATCH('PV (extension)'!B8834,parameters!$C$41:$C$178,0),MATCH('PV (extension)'!A8868,parameters!$D$5:$AG$5,0))/O8868</f>
        <v>2.4314965858370148E-3</v>
      </c>
      <c r="Q8868" s="3" t="inlineStr">
        <is>
          <t>roof-top</t>
        </is>
      </c>
      <c r="R8868">
        <f>INDEX(parameters!$C$196:$EJ$198,MATCH('PV (extension)'!Q8868,parameters!$B$196:$B$198,0),MATCH('PV (extension)'!B8834,parameters!$C$195:$EJ$195,0))</f>
        <v>1401.6638986683411</v>
      </c>
      <c r="S8868" t="n">
        <v>3</v>
      </c>
      <c r="T8868" t="n">
        <v>30</v>
      </c>
      <c r="U8868">
        <f>T8868*S8868*R8868</f>
        <v>126149.75088015069</v>
      </c>
      <c r="V8868">
        <f>1/U8868</f>
        <v>7.9270866016220346E-6</v>
      </c>
    </row>
    <row r="8869" ht="16" customHeight="1" s="29">
      <c r="A8869" t="inlineStr">
        <is>
          <t>photovoltaic slanted-roof installation, 3kWp, multi-Si, panel, mounted, on roof</t>
        </is>
      </c>
      <c r="B8869" s="30">
        <f>P8869*V8869</f>
        <v>3.2991412779639442E-7</v>
      </c>
      <c r="C8869" t="inlineStr">
        <is>
          <t>APAC</t>
        </is>
      </c>
      <c r="D8869" t="inlineStr">
        <is>
          <t>unit</t>
        </is>
      </c>
      <c r="F8869" t="inlineStr">
        <is>
          <t>technosphere</t>
        </is>
      </c>
      <c r="G8869" t="n">
        <v>2</v>
      </c>
      <c r="H8869" t="n">
        <v>-15.40735416199742</v>
      </c>
      <c r="I8869" t="n">
        <v>0.09798894162072011</v>
      </c>
      <c r="J8869" t="inlineStr">
        <is>
          <t>(2,2,1,1,1,3); Calculation with average annual yield and share of technologies. Lifetime: 30a.</t>
        </is>
      </c>
      <c r="L8869" t="inlineStr">
        <is>
          <t>photovoltaic slanted-roof installation, 3kWp, multi-Si, panel, mounted, on roof</t>
        </is>
      </c>
      <c r="N8869" t="inlineStr">
        <is>
          <t>all</t>
        </is>
      </c>
      <c r="O8869" t="n">
        <v>1</v>
      </c>
      <c r="P8869" s="30">
        <f>INDEX(parameters!$D$41:$AG$178,MATCH('PV (extension)'!B8834,parameters!$C$41:$C$178,0),MATCH('PV (extension)'!A8869,parameters!$D$5:$AG$5,0))/O8869</f>
        <v>4.1618585033357351E-2</v>
      </c>
      <c r="Q8869" s="3" t="inlineStr">
        <is>
          <t>roof-top</t>
        </is>
      </c>
      <c r="R8869">
        <f>INDEX(parameters!$C$196:$EJ$198,MATCH('PV (extension)'!Q8869,parameters!$B$196:$B$198,0),MATCH('PV (extension)'!B8834,parameters!$C$195:$EJ$195,0))</f>
        <v>1401.6638986683411</v>
      </c>
      <c r="S8869" t="n">
        <v>3</v>
      </c>
      <c r="T8869" t="n">
        <v>30</v>
      </c>
      <c r="U8869">
        <f>T8869*S8869*R8869</f>
        <v>126149.75088015069</v>
      </c>
      <c r="V8869">
        <f>1/U8869</f>
        <v>7.9270866016220346E-6</v>
      </c>
    </row>
    <row r="8870" ht="16" customHeight="1" s="29">
      <c r="A8870" t="inlineStr">
        <is>
          <t>photovoltaic slanted-roof installation, 3kWp, single-Si, laminated, integrated, on roof</t>
        </is>
      </c>
      <c r="B8870" s="30">
        <f>P8870*V8870</f>
        <v>1.0186599037148152E-8</v>
      </c>
      <c r="C8870" t="inlineStr">
        <is>
          <t>APAC</t>
        </is>
      </c>
      <c r="D8870" t="inlineStr">
        <is>
          <t>unit</t>
        </is>
      </c>
      <c r="F8870" t="inlineStr">
        <is>
          <t>technosphere</t>
        </is>
      </c>
      <c r="G8870" t="n">
        <v>2</v>
      </c>
      <c r="H8870" t="n">
        <v>-18.85636797425012</v>
      </c>
      <c r="I8870" t="n">
        <v>0.09798894162072011</v>
      </c>
      <c r="J8870" t="inlineStr">
        <is>
          <t>(2,2,1,1,1,3); Calculation with average annual yield and share of technologies. Lifetime: 30a.</t>
        </is>
      </c>
      <c r="L8870" t="inlineStr">
        <is>
          <t>photovoltaic slanted-roof installation, 3kWp, single-Si, laminated, integrated, on roof</t>
        </is>
      </c>
      <c r="N8870" t="inlineStr">
        <is>
          <t>all</t>
        </is>
      </c>
      <c r="O8870" t="n">
        <v>1</v>
      </c>
      <c r="P8870" s="30">
        <f>INDEX(parameters!$D$41:$AG$178,MATCH('PV (extension)'!B8834,parameters!$C$41:$C$178,0),MATCH('PV (extension)'!A8870,parameters!$D$5:$AG$5,0))/O8870</f>
        <v>1.2850369308522222E-3</v>
      </c>
      <c r="Q8870" s="3" t="inlineStr">
        <is>
          <t>roof-top</t>
        </is>
      </c>
      <c r="R8870">
        <f>INDEX(parameters!$C$196:$EJ$198,MATCH('PV (extension)'!Q8870,parameters!$B$196:$B$198,0),MATCH('PV (extension)'!B8834,parameters!$C$195:$EJ$195,0))</f>
        <v>1401.6638986683411</v>
      </c>
      <c r="S8870" t="n">
        <v>3</v>
      </c>
      <c r="T8870" t="n">
        <v>30</v>
      </c>
      <c r="U8870">
        <f>T8870*S8870*R8870</f>
        <v>126149.75088015069</v>
      </c>
      <c r="V8870">
        <f>1/U8870</f>
        <v>7.9270866016220346E-6</v>
      </c>
    </row>
    <row r="8871" ht="16" customHeight="1" s="29">
      <c r="A8871" t="inlineStr">
        <is>
          <t>photovoltaic slanted-roof installation, 3kWp, single-Si, panel, mounted, on roof</t>
        </is>
      </c>
      <c r="B8871" s="30">
        <f>P8871*V8871</f>
        <v>1.7241540278470564E-7</v>
      </c>
      <c r="C8871" t="inlineStr">
        <is>
          <t>APAC</t>
        </is>
      </c>
      <c r="D8871" t="inlineStr">
        <is>
          <t>unit</t>
        </is>
      </c>
      <c r="F8871" t="inlineStr">
        <is>
          <t>technosphere</t>
        </is>
      </c>
      <c r="G8871" t="n">
        <v>2</v>
      </c>
      <c r="H8871" t="n">
        <v>-16.04298817847151</v>
      </c>
      <c r="I8871" t="n">
        <v>0.09798894162072011</v>
      </c>
      <c r="J8871" t="inlineStr">
        <is>
          <t>(2,2,1,1,1,3); Calculation with average annual yield and share of technologies. Lifetime: 30a.</t>
        </is>
      </c>
      <c r="L8871" t="inlineStr">
        <is>
          <t>photovoltaic slanted-roof installation, 3kWp, single-Si, panel, mounted, on roof</t>
        </is>
      </c>
      <c r="N8871" t="inlineStr">
        <is>
          <t>all</t>
        </is>
      </c>
      <c r="O8871" t="n">
        <v>1</v>
      </c>
      <c r="P8871" s="30">
        <f>INDEX(parameters!$D$41:$AG$178,MATCH('PV (extension)'!B8834,parameters!$C$41:$C$178,0),MATCH('PV (extension)'!A8871,parameters!$D$5:$AG$5,0))/O8871</f>
        <v>2.1750160109191456E-2</v>
      </c>
      <c r="Q8871" s="3" t="inlineStr">
        <is>
          <t>roof-top</t>
        </is>
      </c>
      <c r="R8871">
        <f>INDEX(parameters!$C$196:$EJ$198,MATCH('PV (extension)'!Q8871,parameters!$B$196:$B$198,0),MATCH('PV (extension)'!B8834,parameters!$C$195:$EJ$195,0))</f>
        <v>1401.6638986683411</v>
      </c>
      <c r="S8871" t="n">
        <v>3</v>
      </c>
      <c r="T8871" t="n">
        <v>30</v>
      </c>
      <c r="U8871">
        <f>T8871*S8871*R8871</f>
        <v>126149.75088015069</v>
      </c>
      <c r="V8871">
        <f>1/U8871</f>
        <v>7.9270866016220346E-6</v>
      </c>
    </row>
    <row r="8872" s="29">
      <c r="A8872" t="inlineStr">
        <is>
          <t>market for tap water</t>
        </is>
      </c>
      <c r="B8872" t="n">
        <v>0.0020721</v>
      </c>
      <c r="C8872" t="inlineStr">
        <is>
          <t>Europe without Switzerland</t>
        </is>
      </c>
      <c r="D8872" t="inlineStr">
        <is>
          <t>kilogram</t>
        </is>
      </c>
      <c r="F8872" t="inlineStr">
        <is>
          <t>technosphere</t>
        </is>
      </c>
      <c r="G8872" t="n">
        <v>2</v>
      </c>
      <c r="H8872" t="n">
        <v>-6.179192693201237</v>
      </c>
      <c r="I8872" t="n">
        <v>0.04340984597628009</v>
      </c>
      <c r="J8872" t="inlineStr">
        <is>
          <t>(2,2,1,1,1,3); Estimation 20l/m2 panel</t>
        </is>
      </c>
      <c r="L8872" t="inlineStr">
        <is>
          <t>tap water</t>
        </is>
      </c>
    </row>
    <row r="8873" s="29">
      <c r="A8873" t="inlineStr">
        <is>
          <t>treatment of wastewater, from residence, capacity 1.1E10l/year</t>
        </is>
      </c>
      <c r="B8873" t="n">
        <v>-1.8649e-06</v>
      </c>
      <c r="C8873" t="inlineStr">
        <is>
          <t>CH</t>
        </is>
      </c>
      <c r="D8873" t="inlineStr">
        <is>
          <t>cubic meter</t>
        </is>
      </c>
      <c r="F8873" t="inlineStr">
        <is>
          <t>technosphere</t>
        </is>
      </c>
      <c r="G8873" t="n">
        <v>2</v>
      </c>
      <c r="H8873" t="n">
        <v>-13.19230312560901</v>
      </c>
      <c r="I8873" t="n">
        <v>0.04340984597628009</v>
      </c>
      <c r="J8873" t="inlineStr">
        <is>
          <t>(2,2,1,1,1,3); Estimation 20l/m2 panel</t>
        </is>
      </c>
      <c r="K8873" t="b">
        <v>1</v>
      </c>
      <c r="L8873" t="inlineStr">
        <is>
          <t>wastewater, from residence</t>
        </is>
      </c>
    </row>
    <row r="8874" s="29"/>
    <row r="8875" customFormat="1" s="28">
      <c r="A8875" s="28" t="inlineStr">
        <is>
          <t>Activity</t>
        </is>
      </c>
      <c r="B8875" s="28" t="inlineStr">
        <is>
          <t>electricity production, photovoltaic, residential</t>
        </is>
      </c>
    </row>
    <row r="8876">
      <c r="A8876" t="inlineStr">
        <is>
          <t>comment</t>
        </is>
      </c>
      <c r="B887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")&amp;HLOOKUP(B8877,parameters!$C$195:$EJ$198,2,0)&amp;" kWh/kWp.
Annual output, Facade: "&amp;HLOOKUP(B8877,parameters!$C$195:$EJ$198,3,0)&amp;" kWh/kWp.
Annual output, Open-ground: "&amp;HLOOKUP(B8877,parameters!$C$195:$EJ$198,4,0)&amp;_xlfn._LONGTEXT("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")&amp;VLOOKUP(B8877,'extension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1400.87237320671 kWh/kWp.
Annual output, Facade: 983.591240762156 kWh/kWp.
Annual output, Open-ground: 1490.28975873054 kWh/kWp.
Amount of solar energy transformed to electricity. Waste heat emission due to losses of electricity in the system.
Technology:  Electricity production with grid-connected photovoltaic power plants.
Time period:  Time of publications
Production volume: 7.588 GWh in 2025.
Sampling:  Statistical data and model calculations
Extrapolations:  Use of PV technology data investigated for other countries (Switzerland). Correction of average yield with Swiss data.
Uncertainty:  None
Author: Romain Sacchi, PSI, romain.sacchi@psi.ch</v>
      </c>
    </row>
    <row r="8877" s="29">
      <c r="A8877" t="inlineStr">
        <is>
          <t>location</t>
        </is>
      </c>
      <c r="B8877" t="inlineStr">
        <is>
          <t>GY</t>
        </is>
      </c>
    </row>
    <row r="8878" s="29">
      <c r="A8878" t="inlineStr">
        <is>
          <t>production amount</t>
        </is>
      </c>
      <c r="B8878" t="n">
        <v>1</v>
      </c>
    </row>
    <row r="8879" s="29">
      <c r="A8879" t="inlineStr">
        <is>
          <t>reference product</t>
        </is>
      </c>
      <c r="B8879" t="inlineStr">
        <is>
          <t>electricity, low voltage</t>
        </is>
      </c>
    </row>
    <row r="8880" s="29">
      <c r="A8880" t="inlineStr">
        <is>
          <t>source</t>
        </is>
      </c>
      <c r="B88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881" s="29">
      <c r="A8881" t="inlineStr">
        <is>
          <t>type</t>
        </is>
      </c>
      <c r="B8881" t="inlineStr">
        <is>
          <t>process</t>
        </is>
      </c>
    </row>
    <row r="8882" s="29">
      <c r="A8882" t="inlineStr">
        <is>
          <t>unit</t>
        </is>
      </c>
      <c r="B8882" t="inlineStr">
        <is>
          <t>kilowatt hour</t>
        </is>
      </c>
    </row>
    <row r="8883" s="29">
      <c r="A8883" t="inlineStr">
        <is>
          <t>Exchanges</t>
        </is>
      </c>
    </row>
    <row r="8884" customFormat="1" s="28">
      <c r="A8884" s="28" t="inlineStr">
        <is>
          <t>name</t>
        </is>
      </c>
      <c r="B8884" s="28" t="inlineStr">
        <is>
          <t>amount</t>
        </is>
      </c>
      <c r="C8884" s="28" t="inlineStr">
        <is>
          <t>location</t>
        </is>
      </c>
      <c r="D8884" s="28" t="inlineStr">
        <is>
          <t>unit</t>
        </is>
      </c>
      <c r="E8884" s="28" t="inlineStr">
        <is>
          <t>categories</t>
        </is>
      </c>
      <c r="F8884" s="28" t="inlineStr">
        <is>
          <t>type</t>
        </is>
      </c>
      <c r="G8884" s="28" t="inlineStr">
        <is>
          <t>uncertainty type</t>
        </is>
      </c>
      <c r="H8884" s="28" t="inlineStr">
        <is>
          <t>reference product</t>
        </is>
      </c>
      <c r="I8884" s="28" t="inlineStr">
        <is>
          <t>comment</t>
        </is>
      </c>
      <c r="J8884" s="28" t="inlineStr">
        <is>
          <t>production volume</t>
        </is>
      </c>
      <c r="K8884" s="28" t="inlineStr">
        <is>
          <t>scope</t>
        </is>
      </c>
      <c r="L8884" s="28" t="inlineStr">
        <is>
          <t>scope share</t>
        </is>
      </c>
      <c r="M8884" s="28" t="inlineStr">
        <is>
          <t>tech share</t>
        </is>
      </c>
      <c r="N8884" s="28" t="inlineStr">
        <is>
          <t>installation</t>
        </is>
      </c>
      <c r="O8884" s="28" t="inlineStr">
        <is>
          <t>productivity</t>
        </is>
      </c>
      <c r="P8884" s="28" t="inlineStr">
        <is>
          <t>kWp</t>
        </is>
      </c>
      <c r="Q8884" s="28" t="inlineStr">
        <is>
          <t>lifetime</t>
        </is>
      </c>
      <c r="R8884" s="28" t="inlineStr">
        <is>
          <t>lifetime production</t>
        </is>
      </c>
      <c r="S8884" s="28" t="inlineStr">
        <is>
          <t>inverted lifetime production</t>
        </is>
      </c>
    </row>
    <row r="8885" s="29">
      <c r="A8885" t="inlineStr">
        <is>
          <t>Energy, solar, converted</t>
        </is>
      </c>
      <c r="B8885" t="n">
        <v>3.8503</v>
      </c>
      <c r="D8885" t="inlineStr">
        <is>
          <t>megajoule</t>
        </is>
      </c>
      <c r="E8885" t="inlineStr">
        <is>
          <t>natural resource::in air</t>
        </is>
      </c>
      <c r="F8885" t="inlineStr">
        <is>
          <t>biosphere</t>
        </is>
      </c>
      <c r="G8885" t="n">
        <v>0</v>
      </c>
      <c r="I8885" t="inlineStr">
        <is>
          <t>(2,2,1,1,1,3); Energy loss in the system</t>
        </is>
      </c>
    </row>
    <row r="8886" s="29">
      <c r="A8886" t="inlineStr">
        <is>
          <t>Heat, waste</t>
        </is>
      </c>
      <c r="B8886" t="n">
        <v>0.25027</v>
      </c>
      <c r="D8886" t="inlineStr">
        <is>
          <t>megajoule</t>
        </is>
      </c>
      <c r="E8886" t="inlineStr">
        <is>
          <t>air</t>
        </is>
      </c>
      <c r="F8886" t="inlineStr">
        <is>
          <t>biosphere</t>
        </is>
      </c>
      <c r="G8886" t="n">
        <v>0</v>
      </c>
      <c r="I8886" t="inlineStr">
        <is>
          <t>(1,na,na,na,na,na); Calculation with average annual output and share of technologies; Average degradation of 10.5% included</t>
        </is>
      </c>
    </row>
    <row r="8887" s="29">
      <c r="A8887" t="inlineStr">
        <is>
          <t>electricity production, photovoltaic, residential</t>
        </is>
      </c>
      <c r="B8887" t="n">
        <v>1</v>
      </c>
      <c r="C8887" t="inlineStr">
        <is>
          <t>GY</t>
        </is>
      </c>
      <c r="D8887" t="inlineStr">
        <is>
          <t>kilowatt hour</t>
        </is>
      </c>
      <c r="E8887" t="inlineStr">
        <is>
          <t>photovoltaic::power plants</t>
        </is>
      </c>
      <c r="F8887" t="inlineStr">
        <is>
          <t>production</t>
        </is>
      </c>
      <c r="G8887" t="n">
        <v>0</v>
      </c>
      <c r="H8887" t="inlineStr">
        <is>
          <t>electricity, low voltage</t>
        </is>
      </c>
      <c r="J8887">
        <f>VLOOKUP(C8887,'extension - production vol'!$B$6:$D$235,3,0)</f>
        <v>7.5880000000000001</v>
      </c>
    </row>
    <row r="8888" ht="16" customHeight="1" s="29">
      <c r="A8888" t="inlineStr">
        <is>
          <t>photovoltaic slanted-roof installation, 3 kWp, CIS, laminated, integrated, on roof</t>
        </is>
      </c>
      <c r="B8888" s="30">
        <f>M8888*S8888</f>
        <v>4.0608212554782754E-8</v>
      </c>
      <c r="C8888" t="inlineStr">
        <is>
          <t>CH</t>
        </is>
      </c>
      <c r="D8888" t="inlineStr">
        <is>
          <t>unit</t>
        </is>
      </c>
      <c r="F8888" t="inlineStr">
        <is>
          <t>technosphere</t>
        </is>
      </c>
      <c r="G8888" t="n">
        <v>0</v>
      </c>
      <c r="H8888" t="inlineStr">
        <is>
          <t>photovoltaic slanted-roof installation, 3 kWp, CIS, laminated, integrated, on roof</t>
        </is>
      </c>
      <c r="I8888" t="inlineStr">
        <is>
          <t>(2,2,1,1,1,3); Calculation with average annual yield and share of technologies. Lifetime: 30a.</t>
        </is>
      </c>
      <c r="K8888" t="inlineStr">
        <is>
          <t>residential</t>
        </is>
      </c>
      <c r="L8888">
        <f>IF(K8888="residential",VLOOKUP(B8877,parameters!$C$41:$AG$178,18,0),IF(K8888="commercial",1-VLOOKUP(B8877,parameters!$C$41:$AG$178,18,0),1))</f>
        <v>0.17766751537682748</v>
      </c>
      <c r="M8888" s="30">
        <f>INDEX(parameters!$D$41:$AG$178,MATCH('PV (extension)'!B8877,parameters!$C$41:$C$178,0),MATCH('PV (extension)'!A8888,parameters!$D$5:$AG$5,0))/L8888</f>
        <v>5.119823078397083E-3</v>
      </c>
      <c r="N8888" s="3" t="inlineStr">
        <is>
          <t>roof-top</t>
        </is>
      </c>
      <c r="O8888">
        <f>INDEX(parameters!$C$196:$EJ$198,MATCH('PV (extension)'!N8888,parameters!$B$196:$B$198,0),MATCH('PV (extension)'!B8877,parameters!$C$195:$EJ$195,0))</f>
        <v>1400.8723732067074</v>
      </c>
      <c r="P8888" t="n">
        <v>3</v>
      </c>
      <c r="Q8888" t="n">
        <v>30</v>
      </c>
      <c r="R8888">
        <f>Q8888*P8888*O8888</f>
        <v>126078.51358860366</v>
      </c>
      <c r="S8888">
        <f>1/R8888</f>
        <v>7.9315655898594835E-6</v>
      </c>
    </row>
    <row r="8889" ht="16" customHeight="1" s="29">
      <c r="A8889" t="inlineStr">
        <is>
          <t>photovoltaic slanted-roof installation, 3 kWp, CdTe, panel, mounted, on roof</t>
        </is>
      </c>
      <c r="B8889" s="30">
        <f>M8889*S8889</f>
        <v>2.6485919447788942E-7</v>
      </c>
      <c r="C8889" t="inlineStr">
        <is>
          <t>CH</t>
        </is>
      </c>
      <c r="D8889" t="inlineStr">
        <is>
          <t>unit</t>
        </is>
      </c>
      <c r="F8889" t="inlineStr">
        <is>
          <t>technosphere</t>
        </is>
      </c>
      <c r="G8889" t="n">
        <v>0</v>
      </c>
      <c r="H8889" t="inlineStr">
        <is>
          <t>photovoltaic slanted-roof installation, 3 kWp, CdTe, panel, mounted, on roof</t>
        </is>
      </c>
      <c r="I8889" t="inlineStr">
        <is>
          <t>(2,2,1,1,1,3); Calculation with average annual yield and share of technologies. Lifetime: 30a.</t>
        </is>
      </c>
      <c r="K8889" t="inlineStr">
        <is>
          <t>residential</t>
        </is>
      </c>
      <c r="L8889">
        <f>L8888</f>
        <v>0.17766751537682748</v>
      </c>
      <c r="M8889" s="30">
        <f>INDEX(parameters!$D$41:$AG$178,MATCH('PV (extension)'!B8877,parameters!$C$41:$C$178,0),MATCH('PV (extension)'!A8889,parameters!$D$5:$AG$5,0))/L8889</f>
        <v>3.3393053550047194E-2</v>
      </c>
      <c r="N8889" s="3" t="inlineStr">
        <is>
          <t>roof-top</t>
        </is>
      </c>
      <c r="O8889">
        <f>INDEX(parameters!$C$196:$EJ$198,MATCH('PV (extension)'!N8889,parameters!$B$196:$B$198,0),MATCH('PV (extension)'!B8877,parameters!$C$195:$EJ$195,0))</f>
        <v>1400.8723732067074</v>
      </c>
      <c r="P8889" t="n">
        <v>3</v>
      </c>
      <c r="Q8889" t="n">
        <v>30</v>
      </c>
      <c r="R8889">
        <f>Q8889*P8889*O8889</f>
        <v>126078.51358860366</v>
      </c>
      <c r="S8889">
        <f>1/R8889</f>
        <v>7.9315655898594835E-6</v>
      </c>
    </row>
    <row r="8890" ht="16" customHeight="1" s="29">
      <c r="A8890" t="inlineStr">
        <is>
          <t>photovoltaic slanted-roof installation, 3 kWp, micro-Si, laminated, integrated, on roof</t>
        </is>
      </c>
      <c r="B8890" s="30">
        <f>M8890*S8890</f>
        <v>4.1039897712298782E-9</v>
      </c>
      <c r="C8890" t="inlineStr">
        <is>
          <t>RER</t>
        </is>
      </c>
      <c r="D8890" t="inlineStr">
        <is>
          <t>unit</t>
        </is>
      </c>
      <c r="F8890" t="inlineStr">
        <is>
          <t>technosphere</t>
        </is>
      </c>
      <c r="G8890" t="n">
        <v>0</v>
      </c>
      <c r="H8890" t="inlineStr">
        <is>
          <t>photovoltaic slanted-roof installation, 3 kWp, micro-Si, laminated, integrated, on roof</t>
        </is>
      </c>
      <c r="I8890" t="inlineStr">
        <is>
          <t>(2,2,1,1,1,3); Calculation with average annual yield and share of technologies. Lifetime: 30a.</t>
        </is>
      </c>
      <c r="K8890" t="inlineStr">
        <is>
          <t>residential</t>
        </is>
      </c>
      <c r="L8890">
        <f>L8889</f>
        <v>0.17766751537682748</v>
      </c>
      <c r="M8890" s="30">
        <f>INDEX(parameters!$D$41:$AG$178,MATCH('PV (extension)'!B8877,parameters!$C$41:$C$178,0),MATCH('PV (extension)'!A8890,parameters!$D$5:$AG$5,0))/L8890</f>
        <v>5.1742493013949662E-4</v>
      </c>
      <c r="N8890" s="3" t="inlineStr">
        <is>
          <t>roof-top</t>
        </is>
      </c>
      <c r="O8890">
        <f>INDEX(parameters!$C$196:$EJ$198,MATCH('PV (extension)'!N8890,parameters!$B$196:$B$198,0),MATCH('PV (extension)'!B8877,parameters!$C$195:$EJ$195,0))</f>
        <v>1400.8723732067074</v>
      </c>
      <c r="P8890" t="n">
        <v>3</v>
      </c>
      <c r="Q8890" t="n">
        <v>30</v>
      </c>
      <c r="R8890">
        <f>Q8890*P8890*O8890</f>
        <v>126078.51358860366</v>
      </c>
      <c r="S8890">
        <f>1/R8890</f>
        <v>7.9315655898594835E-6</v>
      </c>
    </row>
    <row r="8891" ht="16" customHeight="1" s="29">
      <c r="A8891" t="inlineStr">
        <is>
          <t>photovoltaic slanted-roof installation, 3 kWp, micro-Si, panel, mounted, on roof</t>
        </is>
      </c>
      <c r="B8891" s="30">
        <f>M8891*S8891</f>
        <v>7.1347149790473839E-8</v>
      </c>
      <c r="C8891" t="inlineStr">
        <is>
          <t>RER</t>
        </is>
      </c>
      <c r="D8891" t="inlineStr">
        <is>
          <t>unit</t>
        </is>
      </c>
      <c r="F8891" t="inlineStr">
        <is>
          <t>technosphere</t>
        </is>
      </c>
      <c r="G8891" t="n">
        <v>0</v>
      </c>
      <c r="H8891" t="inlineStr">
        <is>
          <t>photovoltaic slanted-roof installation, 3 kWp, micro-Si, panel, mounted, on roof</t>
        </is>
      </c>
      <c r="I8891" t="inlineStr">
        <is>
          <t>(2,2,1,1,1,3); Calculation with average annual yield and share of technologies. Lifetime: 30a.</t>
        </is>
      </c>
      <c r="K8891" t="inlineStr">
        <is>
          <t>residential</t>
        </is>
      </c>
      <c r="L8891">
        <f>L8890</f>
        <v>0.17766751537682748</v>
      </c>
      <c r="M8891" s="30">
        <f>INDEX(parameters!$D$41:$AG$178,MATCH('PV (extension)'!B8877,parameters!$C$41:$C$178,0),MATCH('PV (extension)'!A8891,parameters!$D$5:$AG$5,0))/L8891</f>
        <v>8.9953425943663963E-3</v>
      </c>
      <c r="N8891" s="3" t="inlineStr">
        <is>
          <t>roof-top</t>
        </is>
      </c>
      <c r="O8891">
        <f>INDEX(parameters!$C$196:$EJ$198,MATCH('PV (extension)'!N8891,parameters!$B$196:$B$198,0),MATCH('PV (extension)'!B8877,parameters!$C$195:$EJ$195,0))</f>
        <v>1400.8723732067074</v>
      </c>
      <c r="P8891" t="n">
        <v>3</v>
      </c>
      <c r="Q8891" t="n">
        <v>30</v>
      </c>
      <c r="R8891">
        <f>Q8891*P8891*O8891</f>
        <v>126078.51358860366</v>
      </c>
      <c r="S8891">
        <f>1/R8891</f>
        <v>7.9315655898594835E-6</v>
      </c>
    </row>
    <row r="8892" s="29">
      <c r="A8892" t="inlineStr">
        <is>
          <t>photovoltaic facade installation, 3kWp, multi-Si, laminated, integrated, at building</t>
        </is>
      </c>
      <c r="B8892" s="30">
        <f>M8892*S8892</f>
        <v>2.0896028159526085E-7</v>
      </c>
      <c r="C8892" t="inlineStr">
        <is>
          <t>RER</t>
        </is>
      </c>
      <c r="D8892" t="inlineStr">
        <is>
          <t>unit</t>
        </is>
      </c>
      <c r="F8892" t="inlineStr">
        <is>
          <t>technosphere</t>
        </is>
      </c>
      <c r="G8892" t="n">
        <v>0</v>
      </c>
      <c r="H8892" t="inlineStr">
        <is>
          <t>photovoltaic facade installation, 3kWp, multi-Si, laminated, integrated, at building</t>
        </is>
      </c>
      <c r="I8892" t="inlineStr">
        <is>
          <t>(2,2,1,1,1,3); Calculation with average annual yield and share of technologies. Lifetime: 30a.</t>
        </is>
      </c>
      <c r="K8892" t="inlineStr">
        <is>
          <t>residential</t>
        </is>
      </c>
      <c r="L8892">
        <f>L8891</f>
        <v>0.17766751537682748</v>
      </c>
      <c r="M8892" s="30">
        <f>INDEX(parameters!$D$41:$AG$178,MATCH('PV (extension)'!B8877,parameters!$C$41:$C$178,0),MATCH('PV (extension)'!A8892,parameters!$D$5:$AG$5,0))/L8892</f>
        <v>1.8497835237986298E-2</v>
      </c>
      <c r="N8892" t="inlineStr">
        <is>
          <t>façade</t>
        </is>
      </c>
      <c r="O8892">
        <f>INDEX(parameters!$C$196:$EJ$198,MATCH('PV (extension)'!N8892,parameters!$B$196:$B$198,0),MATCH('PV (extension)'!B8877,parameters!$C$195:$EJ$195,0))</f>
        <v>983.59124076215642</v>
      </c>
      <c r="P8892" t="n">
        <v>3</v>
      </c>
      <c r="Q8892" t="n">
        <v>30</v>
      </c>
      <c r="R8892">
        <f>Q8892*P8892*O8892</f>
        <v>88523.211668594071</v>
      </c>
      <c r="S8892">
        <f>1/R8892</f>
        <v>1.1296472203739262E-5</v>
      </c>
    </row>
    <row r="8893" s="29">
      <c r="A8893" t="inlineStr">
        <is>
          <t>photovoltaic facade installation, 3kWp, multi-Si, panel, mounted, at building</t>
        </is>
      </c>
      <c r="B8893" s="30">
        <f>M8893*S8893</f>
        <v>2.0493473118011976E-7</v>
      </c>
      <c r="C8893" t="inlineStr">
        <is>
          <t>RER</t>
        </is>
      </c>
      <c r="D8893" t="inlineStr">
        <is>
          <t>unit</t>
        </is>
      </c>
      <c r="F8893" t="inlineStr">
        <is>
          <t>technosphere</t>
        </is>
      </c>
      <c r="G8893" t="n">
        <v>0</v>
      </c>
      <c r="H8893" t="inlineStr">
        <is>
          <t>photovoltaic facade installation, 3kWp, multi-Si, panel, mounted, at building</t>
        </is>
      </c>
      <c r="I8893" t="inlineStr">
        <is>
          <t>(2,2,1,1,1,3); Calculation with average annual yield and share of technologies. Lifetime: 30a.</t>
        </is>
      </c>
      <c r="K8893" t="inlineStr">
        <is>
          <t>residential</t>
        </is>
      </c>
      <c r="L8893">
        <f>L8892</f>
        <v>0.17766751537682748</v>
      </c>
      <c r="M8893" s="30">
        <f>INDEX(parameters!$D$41:$AG$178,MATCH('PV (extension)'!B8877,parameters!$C$41:$C$178,0),MATCH('PV (extension)'!A8893,parameters!$D$5:$AG$5,0))/L8893</f>
        <v>1.8141480586504166E-2</v>
      </c>
      <c r="N8893" t="inlineStr">
        <is>
          <t>façade</t>
        </is>
      </c>
      <c r="O8893">
        <f>INDEX(parameters!$C$196:$EJ$198,MATCH('PV (extension)'!N8893,parameters!$B$196:$B$198,0),MATCH('PV (extension)'!B8877,parameters!$C$195:$EJ$195,0))</f>
        <v>983.59124076215642</v>
      </c>
      <c r="P8893" t="n">
        <v>3</v>
      </c>
      <c r="Q8893" t="n">
        <v>30</v>
      </c>
      <c r="R8893">
        <f>Q8893*P8893*O8893</f>
        <v>88523.211668594071</v>
      </c>
      <c r="S8893">
        <f>1/R8893</f>
        <v>1.1296472203739262E-5</v>
      </c>
    </row>
    <row r="8894" s="29">
      <c r="A8894" t="inlineStr">
        <is>
          <t>photovoltaic facade installation, 3kWp, single-Si, laminated, integrated, at building</t>
        </is>
      </c>
      <c r="B8894" s="30">
        <f>M8894*S8894</f>
        <v>1.1016152780736623E-7</v>
      </c>
      <c r="C8894" t="inlineStr">
        <is>
          <t>RER</t>
        </is>
      </c>
      <c r="D8894" t="inlineStr">
        <is>
          <t>unit</t>
        </is>
      </c>
      <c r="F8894" t="inlineStr">
        <is>
          <t>technosphere</t>
        </is>
      </c>
      <c r="G8894" t="n">
        <v>0</v>
      </c>
      <c r="H8894" t="inlineStr">
        <is>
          <t>photovoltaic facade installation, 3kWp, single-Si, laminated, integrated, at building</t>
        </is>
      </c>
      <c r="I8894" t="inlineStr">
        <is>
          <t>(2,2,1,1,1,3); Calculation with average annual yield and share of technologies. Lifetime: 30a.</t>
        </is>
      </c>
      <c r="K8894" t="inlineStr">
        <is>
          <t>residential</t>
        </is>
      </c>
      <c r="L8894">
        <f>L8893</f>
        <v>0.17766751537682748</v>
      </c>
      <c r="M8894" s="30">
        <f>INDEX(parameters!$D$41:$AG$178,MATCH('PV (extension)'!B8877,parameters!$C$41:$C$178,0),MATCH('PV (extension)'!A8894,parameters!$D$5:$AG$5,0))/L8894</f>
        <v>9.7518522438271929E-3</v>
      </c>
      <c r="N8894" t="inlineStr">
        <is>
          <t>façade</t>
        </is>
      </c>
      <c r="O8894">
        <f>INDEX(parameters!$C$196:$EJ$198,MATCH('PV (extension)'!N8894,parameters!$B$196:$B$198,0),MATCH('PV (extension)'!B8877,parameters!$C$195:$EJ$195,0))</f>
        <v>983.59124076215642</v>
      </c>
      <c r="P8894" t="n">
        <v>3</v>
      </c>
      <c r="Q8894" t="n">
        <v>30</v>
      </c>
      <c r="R8894">
        <f>Q8894*P8894*O8894</f>
        <v>88523.211668594071</v>
      </c>
      <c r="S8894">
        <f>1/R8894</f>
        <v>1.1296472203739262E-5</v>
      </c>
    </row>
    <row r="8895" s="29">
      <c r="A8895" t="inlineStr">
        <is>
          <t>photovoltaic facade installation, 3kWp, single-Si, panel, mounted, at building</t>
        </is>
      </c>
      <c r="B8895" s="30">
        <f>M8895*S8895</f>
        <v>1.1006621067328399E-7</v>
      </c>
      <c r="C8895" t="inlineStr">
        <is>
          <t>RER</t>
        </is>
      </c>
      <c r="D8895" t="inlineStr">
        <is>
          <t>unit</t>
        </is>
      </c>
      <c r="F8895" t="inlineStr">
        <is>
          <t>technosphere</t>
        </is>
      </c>
      <c r="G8895" t="n">
        <v>0</v>
      </c>
      <c r="H8895" t="inlineStr">
        <is>
          <t>photovoltaic facade installation, 3kWp, single-Si, panel, mounted, at building</t>
        </is>
      </c>
      <c r="I8895" t="inlineStr">
        <is>
          <t>(2,2,1,1,1,3); Calculation with average annual yield and share of technologies. Lifetime: 30a.</t>
        </is>
      </c>
      <c r="K8895" t="inlineStr">
        <is>
          <t>residential</t>
        </is>
      </c>
      <c r="L8895">
        <f>L8894</f>
        <v>0.17766751537682748</v>
      </c>
      <c r="M8895" s="30">
        <f>INDEX(parameters!$D$41:$AG$178,MATCH('PV (extension)'!B8877,parameters!$C$41:$C$178,0),MATCH('PV (extension)'!A8895,parameters!$D$5:$AG$5,0))/L8895</f>
        <v>9.7434144649911868E-3</v>
      </c>
      <c r="N8895" t="inlineStr">
        <is>
          <t>façade</t>
        </is>
      </c>
      <c r="O8895">
        <f>INDEX(parameters!$C$196:$EJ$198,MATCH('PV (extension)'!N8895,parameters!$B$196:$B$198,0),MATCH('PV (extension)'!B8877,parameters!$C$195:$EJ$195,0))</f>
        <v>983.59124076215642</v>
      </c>
      <c r="P8895" t="n">
        <v>3</v>
      </c>
      <c r="Q8895" t="n">
        <v>30</v>
      </c>
      <c r="R8895">
        <f>Q8895*P8895*O8895</f>
        <v>88523.211668594071</v>
      </c>
      <c r="S8895">
        <f>1/R8895</f>
        <v>1.1296472203739262E-5</v>
      </c>
    </row>
    <row r="8896" ht="16" customHeight="1" s="29">
      <c r="A8896" t="inlineStr">
        <is>
          <t>photovoltaic flat-roof installation, 3kWp, multi-Si, on roof</t>
        </is>
      </c>
      <c r="B8896" s="30">
        <f>M8896*S8896</f>
        <v>2.2600420845216323E-6</v>
      </c>
      <c r="C8896" t="inlineStr">
        <is>
          <t>RER</t>
        </is>
      </c>
      <c r="D8896" t="inlineStr">
        <is>
          <t>unit</t>
        </is>
      </c>
      <c r="F8896" t="inlineStr">
        <is>
          <t>technosphere</t>
        </is>
      </c>
      <c r="G8896" t="n">
        <v>0</v>
      </c>
      <c r="H8896" t="inlineStr">
        <is>
          <t>photovoltaic flat-roof installation, 3kWp, multi-Si, on roof</t>
        </is>
      </c>
      <c r="I8896" t="inlineStr">
        <is>
          <t>(2,2,1,1,1,3); Calculation with average annual yield and share of technologies. Lifetime: 30a.</t>
        </is>
      </c>
      <c r="K8896" t="inlineStr">
        <is>
          <t>residential</t>
        </is>
      </c>
      <c r="L8896">
        <f>L8895</f>
        <v>0.17766751537682748</v>
      </c>
      <c r="M8896" s="30">
        <f>INDEX(parameters!$D$41:$AG$178,MATCH('PV (extension)'!B8877,parameters!$C$41:$C$178,0),MATCH('PV (extension)'!A8896,parameters!$D$5:$AG$5,0))/L8896</f>
        <v>0.28494274666417674</v>
      </c>
      <c r="N8896" s="3" t="inlineStr">
        <is>
          <t>roof-top</t>
        </is>
      </c>
      <c r="O8896">
        <f>INDEX(parameters!$C$196:$EJ$198,MATCH('PV (extension)'!N8896,parameters!$B$196:$B$198,0),MATCH('PV (extension)'!B8877,parameters!$C$195:$EJ$195,0))</f>
        <v>1400.8723732067074</v>
      </c>
      <c r="P8896" t="n">
        <v>3</v>
      </c>
      <c r="Q8896" t="n">
        <v>30</v>
      </c>
      <c r="R8896">
        <f>Q8896*P8896*O8896</f>
        <v>126078.51358860366</v>
      </c>
      <c r="S8896">
        <f>1/R8896</f>
        <v>7.9315655898594835E-6</v>
      </c>
    </row>
    <row r="8897" ht="16" customHeight="1" s="29">
      <c r="A8897" t="inlineStr">
        <is>
          <t>photovoltaic flat-roof installation, 3kWp, single-Si, on roof</t>
        </is>
      </c>
      <c r="B8897" s="30">
        <f>M8897*S8897</f>
        <v>1.1797092300722082E-6</v>
      </c>
      <c r="C8897" t="inlineStr">
        <is>
          <t>RER</t>
        </is>
      </c>
      <c r="D8897" t="inlineStr">
        <is>
          <t>unit</t>
        </is>
      </c>
      <c r="F8897" t="inlineStr">
        <is>
          <t>technosphere</t>
        </is>
      </c>
      <c r="G8897" t="n">
        <v>0</v>
      </c>
      <c r="H8897" t="inlineStr">
        <is>
          <t>photovoltaic flat-roof installation, 3kWp, single-Si, on roof</t>
        </is>
      </c>
      <c r="I8897" t="inlineStr">
        <is>
          <t>(2,2,1,1,1,3); Calculation with average annual yield and share of technologies. Lifetime: 30a.</t>
        </is>
      </c>
      <c r="K8897" t="inlineStr">
        <is>
          <t>residential</t>
        </is>
      </c>
      <c r="L8897">
        <f>L8896</f>
        <v>0.17766751537682748</v>
      </c>
      <c r="M8897" s="30">
        <f>INDEX(parameters!$D$41:$AG$178,MATCH('PV (extension)'!B8877,parameters!$C$41:$C$178,0),MATCH('PV (extension)'!A8897,parameters!$D$5:$AG$5,0))/L8897</f>
        <v>0.14873598619426004</v>
      </c>
      <c r="N8897" s="3" t="inlineStr">
        <is>
          <t>roof-top</t>
        </is>
      </c>
      <c r="O8897">
        <f>INDEX(parameters!$C$196:$EJ$198,MATCH('PV (extension)'!N8897,parameters!$B$196:$B$198,0),MATCH('PV (extension)'!B8877,parameters!$C$195:$EJ$195,0))</f>
        <v>1400.8723732067074</v>
      </c>
      <c r="P8897" t="n">
        <v>3</v>
      </c>
      <c r="Q8897" t="n">
        <v>30</v>
      </c>
      <c r="R8897">
        <f>Q8897*P8897*O8897</f>
        <v>126078.51358860366</v>
      </c>
      <c r="S8897">
        <f>1/R8897</f>
        <v>7.9315655898594835E-6</v>
      </c>
    </row>
    <row r="8898" ht="16" customHeight="1" s="29">
      <c r="A8898" t="inlineStr">
        <is>
          <t>photovoltaic slanted-roof installation, 3kWp, CIS, panel, mounted, on roof</t>
        </is>
      </c>
      <c r="B8898" s="30">
        <f>M8898*S8898</f>
        <v>6.5251868240423346E-7</v>
      </c>
      <c r="C8898" t="inlineStr">
        <is>
          <t>CH</t>
        </is>
      </c>
      <c r="D8898" t="inlineStr">
        <is>
          <t>unit</t>
        </is>
      </c>
      <c r="F8898" t="inlineStr">
        <is>
          <t>technosphere</t>
        </is>
      </c>
      <c r="G8898" t="n">
        <v>0</v>
      </c>
      <c r="H8898" t="inlineStr">
        <is>
          <t>photovoltaic slanted-roof installation, 3kWp, CIS, panel, mounted, on roof</t>
        </is>
      </c>
      <c r="I8898" t="inlineStr">
        <is>
          <t>(2,2,1,1,1,3); Calculation with average annual yield and share of technologies. Lifetime: 30a.</t>
        </is>
      </c>
      <c r="K8898" t="inlineStr">
        <is>
          <t>residential</t>
        </is>
      </c>
      <c r="L8898">
        <f>L8897</f>
        <v>0.17766751537682748</v>
      </c>
      <c r="M8898" s="30">
        <f>INDEX(parameters!$D$41:$AG$178,MATCH('PV (extension)'!B8877,parameters!$C$41:$C$178,0),MATCH('PV (extension)'!A8898,parameters!$D$5:$AG$5,0))/L8898</f>
        <v>8.2268585566319899E-2</v>
      </c>
      <c r="N8898" s="3" t="inlineStr">
        <is>
          <t>roof-top</t>
        </is>
      </c>
      <c r="O8898">
        <f>INDEX(parameters!$C$196:$EJ$198,MATCH('PV (extension)'!N8898,parameters!$B$196:$B$198,0),MATCH('PV (extension)'!B8877,parameters!$C$195:$EJ$195,0))</f>
        <v>1400.8723732067074</v>
      </c>
      <c r="P8898" t="n">
        <v>3</v>
      </c>
      <c r="Q8898" t="n">
        <v>30</v>
      </c>
      <c r="R8898">
        <f>Q8898*P8898*O8898</f>
        <v>126078.51358860366</v>
      </c>
      <c r="S8898">
        <f>1/R8898</f>
        <v>7.9315655898594835E-6</v>
      </c>
    </row>
    <row r="8899" ht="16" customHeight="1" s="29">
      <c r="A8899" t="inlineStr">
        <is>
          <t>photovoltaic slanted-roof installation, 3kWp, CdTe, laminated, integrated, on roof</t>
        </is>
      </c>
      <c r="B8899" s="30">
        <f>M8899*S8899</f>
        <v>1.8270932300022567E-8</v>
      </c>
      <c r="C8899" t="inlineStr">
        <is>
          <t>CH</t>
        </is>
      </c>
      <c r="D8899" t="inlineStr">
        <is>
          <t>unit</t>
        </is>
      </c>
      <c r="F8899" t="inlineStr">
        <is>
          <t>technosphere</t>
        </is>
      </c>
      <c r="G8899" t="n">
        <v>0</v>
      </c>
      <c r="H8899" t="inlineStr">
        <is>
          <t>photovoltaic slanted-roof installation, 3kWp, CdTe, laminated, integrated, on roof</t>
        </is>
      </c>
      <c r="I8899" t="inlineStr">
        <is>
          <t>(2,2,1,1,1,3); Calculation with average annual yield and share of technologies. Lifetime: 30a.</t>
        </is>
      </c>
      <c r="K8899" t="inlineStr">
        <is>
          <t>residential</t>
        </is>
      </c>
      <c r="L8899">
        <f>L8898</f>
        <v>0.17766751537682748</v>
      </c>
      <c r="M8899" s="30">
        <f>INDEX(parameters!$D$41:$AG$178,MATCH('PV (extension)'!B8877,parameters!$C$41:$C$178,0),MATCH('PV (extension)'!A8899,parameters!$D$5:$AG$5,0))/L8899</f>
        <v>2.3035719862648527E-3</v>
      </c>
      <c r="N8899" s="3" t="inlineStr">
        <is>
          <t>roof-top</t>
        </is>
      </c>
      <c r="O8899">
        <f>INDEX(parameters!$C$196:$EJ$198,MATCH('PV (extension)'!N8899,parameters!$B$196:$B$198,0),MATCH('PV (extension)'!B8877,parameters!$C$195:$EJ$195,0))</f>
        <v>1400.8723732067074</v>
      </c>
      <c r="P8899" t="n">
        <v>3</v>
      </c>
      <c r="Q8899" t="n">
        <v>30</v>
      </c>
      <c r="R8899">
        <f>Q8899*P8899*O8899</f>
        <v>126078.51358860366</v>
      </c>
      <c r="S8899">
        <f>1/R8899</f>
        <v>7.9315655898594835E-6</v>
      </c>
    </row>
    <row r="8900" ht="16" customHeight="1" s="29">
      <c r="A8900" t="inlineStr">
        <is>
          <t>photovoltaic slanted-roof installation, 3kWp, multi-Si, laminated, integrated, on roof</t>
        </is>
      </c>
      <c r="B8900" s="30">
        <f>M8900*S8900</f>
        <v>1.0854868213348712E-7</v>
      </c>
      <c r="C8900" t="inlineStr">
        <is>
          <t>RER</t>
        </is>
      </c>
      <c r="D8900" t="inlineStr">
        <is>
          <t>unit</t>
        </is>
      </c>
      <c r="F8900" t="inlineStr">
        <is>
          <t>technosphere</t>
        </is>
      </c>
      <c r="G8900" t="n">
        <v>0</v>
      </c>
      <c r="H8900" t="inlineStr">
        <is>
          <t>photovoltaic slanted-roof installation, 3kWp, multi-Si, laminated, integrated, on roof</t>
        </is>
      </c>
      <c r="I8900" t="inlineStr">
        <is>
          <t>(2,2,1,1,1,3); Calculation with average annual yield and share of technologies. Lifetime: 30a.</t>
        </is>
      </c>
      <c r="K8900" t="inlineStr">
        <is>
          <t>residential</t>
        </is>
      </c>
      <c r="L8900">
        <f>L8899</f>
        <v>0.17766751537682748</v>
      </c>
      <c r="M8900" s="30">
        <f>INDEX(parameters!$D$41:$AG$178,MATCH('PV (extension)'!B8877,parameters!$C$41:$C$178,0),MATCH('PV (extension)'!A8900,parameters!$D$5:$AG$5,0))/L8900</f>
        <v>1.3685656495391874E-2</v>
      </c>
      <c r="N8900" s="3" t="inlineStr">
        <is>
          <t>roof-top</t>
        </is>
      </c>
      <c r="O8900">
        <f>INDEX(parameters!$C$196:$EJ$198,MATCH('PV (extension)'!N8900,parameters!$B$196:$B$198,0),MATCH('PV (extension)'!B8877,parameters!$C$195:$EJ$195,0))</f>
        <v>1400.8723732067074</v>
      </c>
      <c r="P8900" t="n">
        <v>3</v>
      </c>
      <c r="Q8900" t="n">
        <v>30</v>
      </c>
      <c r="R8900">
        <f>Q8900*P8900*O8900</f>
        <v>126078.51358860366</v>
      </c>
      <c r="S8900">
        <f>1/R8900</f>
        <v>7.9315655898594835E-6</v>
      </c>
    </row>
    <row r="8901" ht="16" customHeight="1" s="29">
      <c r="A8901" t="inlineStr">
        <is>
          <t>photovoltaic slanted-roof installation, 3kWp, multi-Si, panel, mounted, on roof</t>
        </is>
      </c>
      <c r="B8901" s="30">
        <f>M8901*S8901</f>
        <v>1.8579678803358325E-6</v>
      </c>
      <c r="C8901" t="inlineStr">
        <is>
          <t>RER</t>
        </is>
      </c>
      <c r="D8901" t="inlineStr">
        <is>
          <t>unit</t>
        </is>
      </c>
      <c r="F8901" t="inlineStr">
        <is>
          <t>technosphere</t>
        </is>
      </c>
      <c r="G8901" t="n">
        <v>0</v>
      </c>
      <c r="H8901" t="inlineStr">
        <is>
          <t>photovoltaic slanted-roof installation, 3kWp, multi-Si, panel, mounted, on roof</t>
        </is>
      </c>
      <c r="I8901" t="inlineStr">
        <is>
          <t>(2,2,1,1,1,3); Calculation with average annual yield and share of technologies. Lifetime: 30a.</t>
        </is>
      </c>
      <c r="K8901" t="inlineStr">
        <is>
          <t>residential</t>
        </is>
      </c>
      <c r="L8901">
        <f>L8900</f>
        <v>0.17766751537682748</v>
      </c>
      <c r="M8901" s="30">
        <f>INDEX(parameters!$D$41:$AG$178,MATCH('PV (extension)'!B8877,parameters!$C$41:$C$178,0),MATCH('PV (extension)'!A8901,parameters!$D$5:$AG$5,0))/L8901</f>
        <v>0.23424982864811036</v>
      </c>
      <c r="N8901" s="3" t="inlineStr">
        <is>
          <t>roof-top</t>
        </is>
      </c>
      <c r="O8901">
        <f>INDEX(parameters!$C$196:$EJ$198,MATCH('PV (extension)'!N8901,parameters!$B$196:$B$198,0),MATCH('PV (extension)'!B8877,parameters!$C$195:$EJ$195,0))</f>
        <v>1400.8723732067074</v>
      </c>
      <c r="P8901" t="n">
        <v>3</v>
      </c>
      <c r="Q8901" t="n">
        <v>30</v>
      </c>
      <c r="R8901">
        <f>Q8901*P8901*O8901</f>
        <v>126078.51358860366</v>
      </c>
      <c r="S8901">
        <f>1/R8901</f>
        <v>7.9315655898594835E-6</v>
      </c>
    </row>
    <row r="8902" ht="16" customHeight="1" s="29">
      <c r="A8902" t="inlineStr">
        <is>
          <t>photovoltaic slanted-roof installation, 3kWp, single-Si, laminated, integrated, on roof</t>
        </is>
      </c>
      <c r="B8902" s="30">
        <f>M8902*S8902</f>
        <v>5.7367576063797852E-8</v>
      </c>
      <c r="C8902" t="inlineStr">
        <is>
          <t>RER</t>
        </is>
      </c>
      <c r="D8902" t="inlineStr">
        <is>
          <t>unit</t>
        </is>
      </c>
      <c r="F8902" t="inlineStr">
        <is>
          <t>technosphere</t>
        </is>
      </c>
      <c r="G8902" t="n">
        <v>0</v>
      </c>
      <c r="H8902" t="inlineStr">
        <is>
          <t>photovoltaic slanted-roof installation, 3kWp, single-Si, laminated, integrated, on roof</t>
        </is>
      </c>
      <c r="I8902" t="inlineStr">
        <is>
          <t>(2,2,1,1,1,3); Calculation with average annual yield and share of technologies. Lifetime: 30a.</t>
        </is>
      </c>
      <c r="K8902" t="inlineStr">
        <is>
          <t>residential</t>
        </is>
      </c>
      <c r="L8902">
        <f>L8901</f>
        <v>0.17766751537682748</v>
      </c>
      <c r="M8902" s="30">
        <f>INDEX(parameters!$D$41:$AG$178,MATCH('PV (extension)'!B8877,parameters!$C$41:$C$178,0),MATCH('PV (extension)'!A8902,parameters!$D$5:$AG$5,0))/L8902</f>
        <v>7.2328187183047909E-3</v>
      </c>
      <c r="N8902" s="3" t="inlineStr">
        <is>
          <t>roof-top</t>
        </is>
      </c>
      <c r="O8902">
        <f>INDEX(parameters!$C$196:$EJ$198,MATCH('PV (extension)'!N8902,parameters!$B$196:$B$198,0),MATCH('PV (extension)'!B8877,parameters!$C$195:$EJ$195,0))</f>
        <v>1400.8723732067074</v>
      </c>
      <c r="P8902" t="n">
        <v>3</v>
      </c>
      <c r="Q8902" t="n">
        <v>30</v>
      </c>
      <c r="R8902">
        <f>Q8902*P8902*O8902</f>
        <v>126078.51358860366</v>
      </c>
      <c r="S8902">
        <f>1/R8902</f>
        <v>7.9315655898594835E-6</v>
      </c>
    </row>
    <row r="8903" ht="16" customHeight="1" s="29">
      <c r="A8903" t="inlineStr">
        <is>
          <t>photovoltaic slanted-roof installation, 3kWp, single-Si, panel, mounted, on roof</t>
        </is>
      </c>
      <c r="B8903" s="30">
        <f>M8903*S8903</f>
        <v>9.7098685221157512E-7</v>
      </c>
      <c r="C8903" t="inlineStr">
        <is>
          <t>RER</t>
        </is>
      </c>
      <c r="D8903" t="inlineStr">
        <is>
          <t>unit</t>
        </is>
      </c>
      <c r="F8903" t="inlineStr">
        <is>
          <t>technosphere</t>
        </is>
      </c>
      <c r="G8903" t="n">
        <v>0</v>
      </c>
      <c r="H8903" t="inlineStr">
        <is>
          <t>photovoltaic slanted-roof installation, 3kWp, single-Si, panel, mounted, on roof</t>
        </is>
      </c>
      <c r="I8903" t="inlineStr">
        <is>
          <t>(2,2,1,1,1,3); Calculation with average annual yield and share of technologies. Lifetime: 30a.</t>
        </is>
      </c>
      <c r="K8903" t="inlineStr">
        <is>
          <t>residential</t>
        </is>
      </c>
      <c r="L8903">
        <f>L8902</f>
        <v>0.17766751537682748</v>
      </c>
      <c r="M8903" s="30">
        <f>INDEX(parameters!$D$41:$AG$178,MATCH('PV (extension)'!B8877,parameters!$C$41:$C$178,0),MATCH('PV (extension)'!A8903,parameters!$D$5:$AG$5,0))/L8903</f>
        <v>0.12242057904091255</v>
      </c>
      <c r="N8903" s="3" t="inlineStr">
        <is>
          <t>roof-top</t>
        </is>
      </c>
      <c r="O8903">
        <f>INDEX(parameters!$C$196:$EJ$198,MATCH('PV (extension)'!N8903,parameters!$B$196:$B$198,0),MATCH('PV (extension)'!B8877,parameters!$C$195:$EJ$195,0))</f>
        <v>1400.8723732067074</v>
      </c>
      <c r="P8903" t="n">
        <v>3</v>
      </c>
      <c r="Q8903" t="n">
        <v>30</v>
      </c>
      <c r="R8903">
        <f>Q8903*P8903*O8903</f>
        <v>126078.51358860366</v>
      </c>
      <c r="S8903">
        <f>1/R8903</f>
        <v>7.9315655898594835E-6</v>
      </c>
    </row>
    <row r="8904" s="29">
      <c r="A8904" t="inlineStr">
        <is>
          <t>market for tap water</t>
        </is>
      </c>
      <c r="B8904" t="n">
        <v>0.0037026</v>
      </c>
      <c r="C8904" t="inlineStr">
        <is>
          <t>Europe without Switzerland</t>
        </is>
      </c>
      <c r="D8904" t="inlineStr">
        <is>
          <t>kilogram</t>
        </is>
      </c>
      <c r="F8904" t="inlineStr">
        <is>
          <t>technosphere</t>
        </is>
      </c>
      <c r="G8904" t="n">
        <v>0</v>
      </c>
      <c r="H8904" t="inlineStr">
        <is>
          <t>tap water</t>
        </is>
      </c>
      <c r="I8904" t="inlineStr">
        <is>
          <t>(2,2,1,1,1,3); Estimation 20l/m2 panel</t>
        </is>
      </c>
    </row>
    <row r="8905" s="29">
      <c r="A8905" t="inlineStr">
        <is>
          <t>treatment of wastewater, from residence, capacity 1.1E10l/year</t>
        </is>
      </c>
      <c r="B8905" t="n">
        <v>-3.3323e-06</v>
      </c>
      <c r="C8905" t="inlineStr">
        <is>
          <t>CH</t>
        </is>
      </c>
      <c r="D8905" t="inlineStr">
        <is>
          <t>cubic meter</t>
        </is>
      </c>
      <c r="F8905" t="inlineStr">
        <is>
          <t>technosphere</t>
        </is>
      </c>
      <c r="G8905" t="n">
        <v>0</v>
      </c>
      <c r="H8905" t="inlineStr">
        <is>
          <t>wastewater, from residence</t>
        </is>
      </c>
      <c r="I8905" t="inlineStr">
        <is>
          <t>(2,2,1,1,1,3); Estimation 20l/m2 panel</t>
        </is>
      </c>
    </row>
    <row r="8906" s="29"/>
    <row r="8907" customFormat="1" s="28">
      <c r="A8907" s="28" t="inlineStr">
        <is>
          <t>Activity</t>
        </is>
      </c>
      <c r="B8907" s="28" t="inlineStr">
        <is>
          <t>electricity production, photovoltaic, commercial</t>
        </is>
      </c>
    </row>
    <row r="8908">
      <c r="A8908" t="inlineStr">
        <is>
          <t>comment</t>
        </is>
      </c>
      <c r="B890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")&amp;HLOOKUP(B8909,parameters!$C$195:$EJ$198,2,0)&amp;" kWh/kWp.
Annual output, Facade: "&amp;HLOOKUP(B8909,parameters!$C$195:$EJ$198,3,0)&amp;" kWh/kWp.
Annual output, Open-ground: "&amp;HLOOKUP(B8909,parameters!$C$195:$EJ$198,4,0)&amp;_xlfn._LONGTEXT("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")&amp;VLOOKUP(B8909,'extension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1400.87237320671 kWh/kWp.
Annual output, Facade: 983.591240762156 kWh/kWp.
Annual output, Open-ground: 1490.28975873054 kWh/kWp.
Amount of solar energy transformed to electricity. Waste heat emission due to losses of electricity in the system.
Technology:  Electricity production with grid-connected photovoltaic power plants.
Time period:  Time of publications
Production volume: 7.588 GWh in 2025.
Sampling:  Statistical data and model calculations
Extrapolations:  Use of PV technology data investigated for other countries (Switzerland). Correction of average yield with Swiss data.
Uncertainty:  None
Author: Romain Sacchi, PSI, romain.sacchi@psi.ch</v>
      </c>
    </row>
    <row r="8909" s="29">
      <c r="A8909" t="inlineStr">
        <is>
          <t>location</t>
        </is>
      </c>
      <c r="B8909" t="inlineStr">
        <is>
          <t>GY</t>
        </is>
      </c>
    </row>
    <row r="8910" s="29">
      <c r="A8910" t="inlineStr">
        <is>
          <t>production amount</t>
        </is>
      </c>
      <c r="B8910" t="n">
        <v>1</v>
      </c>
    </row>
    <row r="8911" s="29">
      <c r="A8911" t="inlineStr">
        <is>
          <t>reference product</t>
        </is>
      </c>
      <c r="B8911" t="inlineStr">
        <is>
          <t>electricity, low voltage</t>
        </is>
      </c>
    </row>
    <row r="8912" s="29">
      <c r="A8912" t="inlineStr">
        <is>
          <t>source</t>
        </is>
      </c>
      <c r="B89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13" s="29">
      <c r="A8913" t="inlineStr">
        <is>
          <t>type</t>
        </is>
      </c>
      <c r="B8913" t="inlineStr">
        <is>
          <t>process</t>
        </is>
      </c>
    </row>
    <row r="8914" s="29">
      <c r="A8914" t="inlineStr">
        <is>
          <t>unit</t>
        </is>
      </c>
      <c r="B8914" t="inlineStr">
        <is>
          <t>kilowatt hour</t>
        </is>
      </c>
    </row>
    <row r="8915" s="29">
      <c r="A8915" t="inlineStr">
        <is>
          <t>Exchanges</t>
        </is>
      </c>
    </row>
    <row r="8916" customFormat="1" s="28">
      <c r="A8916" s="28" t="inlineStr">
        <is>
          <t>name</t>
        </is>
      </c>
      <c r="B8916" s="28" t="inlineStr">
        <is>
          <t>amount</t>
        </is>
      </c>
      <c r="C8916" s="28" t="inlineStr">
        <is>
          <t>location</t>
        </is>
      </c>
      <c r="D8916" s="28" t="inlineStr">
        <is>
          <t>unit</t>
        </is>
      </c>
      <c r="E8916" s="28" t="inlineStr">
        <is>
          <t>categories</t>
        </is>
      </c>
      <c r="F8916" s="28" t="inlineStr">
        <is>
          <t>type</t>
        </is>
      </c>
      <c r="G8916" s="28" t="inlineStr">
        <is>
          <t>uncertainty type</t>
        </is>
      </c>
      <c r="H8916" s="28" t="inlineStr">
        <is>
          <t>reference product</t>
        </is>
      </c>
      <c r="I8916" s="28" t="inlineStr">
        <is>
          <t>comment</t>
        </is>
      </c>
      <c r="J8916" s="28" t="inlineStr">
        <is>
          <t>production volume</t>
        </is>
      </c>
      <c r="K8916" s="28" t="inlineStr">
        <is>
          <t>scope</t>
        </is>
      </c>
      <c r="L8916" s="28" t="inlineStr">
        <is>
          <t>scope share</t>
        </is>
      </c>
      <c r="M8916" s="28" t="inlineStr">
        <is>
          <t>tech share</t>
        </is>
      </c>
      <c r="N8916" s="28" t="inlineStr">
        <is>
          <t>installation</t>
        </is>
      </c>
      <c r="O8916" s="28" t="inlineStr">
        <is>
          <t>productivity</t>
        </is>
      </c>
      <c r="P8916" s="28" t="inlineStr">
        <is>
          <t>kWp</t>
        </is>
      </c>
      <c r="Q8916" s="28" t="inlineStr">
        <is>
          <t>lifetime</t>
        </is>
      </c>
      <c r="R8916" s="28" t="inlineStr">
        <is>
          <t>lifetime production</t>
        </is>
      </c>
      <c r="S8916" s="28" t="inlineStr">
        <is>
          <t>inverted lifetime production</t>
        </is>
      </c>
    </row>
    <row r="8917" s="29">
      <c r="A8917" t="inlineStr">
        <is>
          <t>Energy, solar, converted</t>
        </is>
      </c>
      <c r="B8917" t="n">
        <v>3.8503</v>
      </c>
      <c r="D8917" t="inlineStr">
        <is>
          <t>megajoule</t>
        </is>
      </c>
      <c r="E8917" t="inlineStr">
        <is>
          <t>natural resource::in air</t>
        </is>
      </c>
      <c r="F8917" t="inlineStr">
        <is>
          <t>biosphere</t>
        </is>
      </c>
      <c r="G8917" t="n">
        <v>0</v>
      </c>
      <c r="I8917" t="inlineStr">
        <is>
          <t>(2,2,1,1,1,3); Energy loss in the system</t>
        </is>
      </c>
    </row>
    <row r="8918" s="29">
      <c r="A8918" t="inlineStr">
        <is>
          <t>Heat, waste</t>
        </is>
      </c>
      <c r="B8918" t="n">
        <v>0.25027</v>
      </c>
      <c r="D8918" t="inlineStr">
        <is>
          <t>megajoule</t>
        </is>
      </c>
      <c r="E8918" t="inlineStr">
        <is>
          <t>air</t>
        </is>
      </c>
      <c r="F8918" t="inlineStr">
        <is>
          <t>biosphere</t>
        </is>
      </c>
      <c r="G8918" t="n">
        <v>0</v>
      </c>
      <c r="I8918" t="inlineStr">
        <is>
          <t>(1,na,na,na,na,na); Calculation with average annual output and share of technologies; Average degradation of 10.5% included</t>
        </is>
      </c>
    </row>
    <row r="8919" s="29">
      <c r="A8919" t="inlineStr">
        <is>
          <t>electricity production, photovoltaic, commercial</t>
        </is>
      </c>
      <c r="B8919" t="n">
        <v>1</v>
      </c>
      <c r="C8919" t="inlineStr">
        <is>
          <t>GY</t>
        </is>
      </c>
      <c r="D8919" t="inlineStr">
        <is>
          <t>kilowatt hour</t>
        </is>
      </c>
      <c r="E8919" t="inlineStr">
        <is>
          <t>photovoltaic::power plants</t>
        </is>
      </c>
      <c r="F8919" t="inlineStr">
        <is>
          <t>production</t>
        </is>
      </c>
      <c r="G8919" t="n">
        <v>0</v>
      </c>
      <c r="H8919" t="inlineStr">
        <is>
          <t>electricity, low voltage</t>
        </is>
      </c>
      <c r="J8919">
        <f>VLOOKUP(C8919,'extension - production vol'!$B$6:$D$235,3,0)</f>
        <v>7.5880000000000001</v>
      </c>
    </row>
    <row r="8920" ht="16" customHeight="1" s="29">
      <c r="A8920" t="inlineStr">
        <is>
          <t>photovoltaic flat-roof installation, 156 kWp, multi-Si, on roof</t>
        </is>
      </c>
      <c r="B8920" s="30">
        <f>M8920*S8920</f>
        <v>1.8727309060177362E-8</v>
      </c>
      <c r="C8920" t="inlineStr">
        <is>
          <t>CH</t>
        </is>
      </c>
      <c r="D8920" t="inlineStr">
        <is>
          <t>unit</t>
        </is>
      </c>
      <c r="F8920" t="inlineStr">
        <is>
          <t>technosphere</t>
        </is>
      </c>
      <c r="G8920" t="n">
        <v>0</v>
      </c>
      <c r="H8920" t="inlineStr">
        <is>
          <t>photovoltaic flat-roof installation, 156 kWp, multi-Si, on roof</t>
        </is>
      </c>
      <c r="I8920" t="inlineStr">
        <is>
          <t>(2,2,1,1,1,3); Calculation with average annual yield and share of technologies. Lifetime: 30a.</t>
        </is>
      </c>
      <c r="K8920" t="inlineStr">
        <is>
          <t>commercial</t>
        </is>
      </c>
      <c r="L8920">
        <f>IF(K8920="residential",VLOOKUP(B8909,parameters!$C$41:$AG$178,18,0),IF(K8920="commercial",1-VLOOKUP(B8909,parameters!$C$41:$AG$178,18,0),1))</f>
        <v>0.82233248462317254</v>
      </c>
      <c r="M8920" s="30">
        <f>INDEX(parameters!$D$41:$AG$178,MATCH('PV (extension)'!B8909,parameters!$C$41:$C$178,0),MATCH('PV (extension)'!A8920,parameters!$D$5:$AG$5,0))/L8920</f>
        <v>0.12277778707072071</v>
      </c>
      <c r="N8920" s="3" t="inlineStr">
        <is>
          <t>roof-top</t>
        </is>
      </c>
      <c r="O8920">
        <f>INDEX(parameters!$C$196:$EJ$198,MATCH('PV (extension)'!N8920,parameters!$B$196:$B$198,0),MATCH('PV (extension)'!B8909,parameters!$C$195:$EJ$195,0))</f>
        <v>1400.8723732067074</v>
      </c>
      <c r="P8920" t="n">
        <v>156</v>
      </c>
      <c r="Q8920" t="n">
        <v>30</v>
      </c>
      <c r="R8920">
        <f>Q8920*P8920*O8920</f>
        <v>6556082.7066073902</v>
      </c>
      <c r="S8920">
        <f>1/R8920</f>
        <v>1.5253010749729775E-7</v>
      </c>
    </row>
    <row r="8921" ht="16" customHeight="1" s="29">
      <c r="A8921" t="inlineStr">
        <is>
          <t>photovoltaic flat-roof installation, 156 kWp, single-Si, on roof</t>
        </is>
      </c>
      <c r="B8921" s="30">
        <f>M8921*S8921</f>
        <v>9.7824675032771139E-9</v>
      </c>
      <c r="C8921" t="inlineStr">
        <is>
          <t>CH</t>
        </is>
      </c>
      <c r="D8921" t="inlineStr">
        <is>
          <t>unit</t>
        </is>
      </c>
      <c r="F8921" t="inlineStr">
        <is>
          <t>technosphere</t>
        </is>
      </c>
      <c r="G8921" t="n">
        <v>0</v>
      </c>
      <c r="H8921" t="inlineStr">
        <is>
          <t>photovoltaic flat-roof installation, 156 kWp, single-Si, on roof</t>
        </is>
      </c>
      <c r="I8921" t="inlineStr">
        <is>
          <t>(2,2,1,1,1,3); Calculation with average annual yield and share of technologies. Lifetime: 30a.</t>
        </is>
      </c>
      <c r="K8921" t="inlineStr">
        <is>
          <t>commercial</t>
        </is>
      </c>
      <c r="L8921">
        <f>L8920</f>
        <v>0.82233248462317254</v>
      </c>
      <c r="M8921" s="30">
        <f>INDEX(parameters!$D$41:$AG$178,MATCH('PV (extension)'!B8909,parameters!$C$41:$C$178,0),MATCH('PV (extension)'!A8921,parameters!$D$5:$AG$5,0))/L8921</f>
        <v>6.4134666026183854E-2</v>
      </c>
      <c r="N8921" s="3" t="inlineStr">
        <is>
          <t>roof-top</t>
        </is>
      </c>
      <c r="O8921">
        <f>INDEX(parameters!$C$196:$EJ$198,MATCH('PV (extension)'!N8921,parameters!$B$196:$B$198,0),MATCH('PV (extension)'!B8909,parameters!$C$195:$EJ$195,0))</f>
        <v>1400.8723732067074</v>
      </c>
      <c r="P8921" t="n">
        <v>156</v>
      </c>
      <c r="Q8921" t="n">
        <v>30</v>
      </c>
      <c r="R8921">
        <f>Q8921*P8921*O8921</f>
        <v>6556082.7066073902</v>
      </c>
      <c r="S8921">
        <f>1/R8921</f>
        <v>1.5253010749729775E-7</v>
      </c>
    </row>
    <row r="8922" s="29">
      <c r="A8922" t="inlineStr">
        <is>
          <t>photovoltaic open ground installation, 570 kWp, CIS, on open ground</t>
        </is>
      </c>
      <c r="B8922" s="30">
        <f>M8922*S8922</f>
        <v>4.8215541416453824E-10</v>
      </c>
      <c r="C8922" t="inlineStr">
        <is>
          <t>RER</t>
        </is>
      </c>
      <c r="D8922" t="inlineStr">
        <is>
          <t>unit</t>
        </is>
      </c>
      <c r="F8922" t="inlineStr">
        <is>
          <t>technosphere</t>
        </is>
      </c>
      <c r="G8922" t="n">
        <v>0</v>
      </c>
      <c r="H8922" t="inlineStr">
        <is>
          <t>photovoltaic open ground installation, 570 kWp, CIS, on open ground</t>
        </is>
      </c>
      <c r="I8922" t="inlineStr">
        <is>
          <t>(2,2,1,1,1,3); Calculation with average annual yield and share of technologies. Lifetime: 30a.</t>
        </is>
      </c>
      <c r="K8922" t="inlineStr">
        <is>
          <t>commercial</t>
        </is>
      </c>
      <c r="L8922">
        <f>L8921</f>
        <v>0.82233248462317254</v>
      </c>
      <c r="M8922" s="30">
        <f>INDEX(parameters!$D$41:$AG$178,MATCH('PV (extension)'!B8909,parameters!$C$41:$C$178,0),MATCH('PV (extension)'!A8922,parameters!$D$5:$AG$5,0))/L8922</f>
        <v>1.2287226816964775E-2</v>
      </c>
      <c r="N8922" t="inlineStr">
        <is>
          <t>central</t>
        </is>
      </c>
      <c r="O8922">
        <f>INDEX(parameters!$C$196:$EJ$198,MATCH('PV (extension)'!N8922,parameters!$B$196:$B$198,0),MATCH('PV (extension)'!B8909,parameters!$C$195:$EJ$195,0))</f>
        <v>1490.2897587305399</v>
      </c>
      <c r="P8922" t="n">
        <v>570</v>
      </c>
      <c r="Q8922" t="n">
        <v>30</v>
      </c>
      <c r="R8922">
        <f>Q8922*P8922*O8922</f>
        <v>25483954.874292232</v>
      </c>
      <c r="S8922">
        <f>1/R8922</f>
        <v>3.9240377128778486E-8</v>
      </c>
    </row>
    <row r="8923" s="29">
      <c r="A8923" t="inlineStr">
        <is>
          <t>photovoltaic open ground installation, 570 kWp, CdTe, on open ground</t>
        </is>
      </c>
      <c r="B8923" s="30">
        <f>M8923*S8923</f>
        <v>3.5418765054192071E-9</v>
      </c>
      <c r="C8923" t="inlineStr">
        <is>
          <t>RER</t>
        </is>
      </c>
      <c r="D8923" t="inlineStr">
        <is>
          <t>unit</t>
        </is>
      </c>
      <c r="F8923" t="inlineStr">
        <is>
          <t>technosphere</t>
        </is>
      </c>
      <c r="G8923" t="n">
        <v>0</v>
      </c>
      <c r="H8923" t="inlineStr">
        <is>
          <t>photovoltaic open ground installation, 570 kWp, CdTe, on open ground</t>
        </is>
      </c>
      <c r="I8923" t="inlineStr">
        <is>
          <t>(2,2,1,1,1,3); Calculation with average annual yield and share of technologies. Lifetime: 30a.</t>
        </is>
      </c>
      <c r="K8923" t="inlineStr">
        <is>
          <t>commercial</t>
        </is>
      </c>
      <c r="L8923">
        <f>L8922</f>
        <v>0.82233248462317254</v>
      </c>
      <c r="M8923" s="30">
        <f>INDEX(parameters!$D$41:$AG$178,MATCH('PV (extension)'!B8909,parameters!$C$41:$C$178,0),MATCH('PV (extension)'!A8923,parameters!$D$5:$AG$5,0))/L8923</f>
        <v>9.0261021034418951E-2</v>
      </c>
      <c r="N8923" t="inlineStr">
        <is>
          <t>central</t>
        </is>
      </c>
      <c r="O8923">
        <f>INDEX(parameters!$C$196:$EJ$198,MATCH('PV (extension)'!N8923,parameters!$B$196:$B$198,0),MATCH('PV (extension)'!B8909,parameters!$C$195:$EJ$195,0))</f>
        <v>1490.2897587305399</v>
      </c>
      <c r="P8923" t="n">
        <v>570</v>
      </c>
      <c r="Q8923" t="n">
        <v>30</v>
      </c>
      <c r="R8923">
        <f>Q8923*P8923*O8923</f>
        <v>25483954.874292232</v>
      </c>
      <c r="S8923">
        <f>1/R8923</f>
        <v>3.9240377128778486E-8</v>
      </c>
    </row>
    <row r="8924" s="29">
      <c r="A8924" t="inlineStr">
        <is>
          <t>photovoltaic open ground installation, 570 kWp, micro-Si, on open ground</t>
        </is>
      </c>
      <c r="B8924" s="30">
        <f>M8924*S8924</f>
        <v>3.7541377584606454E-11</v>
      </c>
      <c r="C8924" t="inlineStr">
        <is>
          <t>RER</t>
        </is>
      </c>
      <c r="D8924" t="inlineStr">
        <is>
          <t>unit</t>
        </is>
      </c>
      <c r="F8924" t="inlineStr">
        <is>
          <t>technosphere</t>
        </is>
      </c>
      <c r="G8924" t="n">
        <v>0</v>
      </c>
      <c r="H8924" t="inlineStr">
        <is>
          <t>photovoltaic open ground installation, 570 kWp, micro-Si, on open ground</t>
        </is>
      </c>
      <c r="I8924" t="inlineStr">
        <is>
          <t>(2,2,1,1,1,3); Calculation with average annual yield and share of technologies. Lifetime: 30a.</t>
        </is>
      </c>
      <c r="K8924" t="inlineStr">
        <is>
          <t>commercial</t>
        </is>
      </c>
      <c r="L8924">
        <f>L8923</f>
        <v>0.82233248462317254</v>
      </c>
      <c r="M8924" s="30">
        <f>INDEX(parameters!$D$41:$AG$178,MATCH('PV (extension)'!B8909,parameters!$C$41:$C$178,0),MATCH('PV (extension)'!A8924,parameters!$D$5:$AG$5,0))/L8924</f>
        <v>9.5670277228487681E-4</v>
      </c>
      <c r="N8924" t="inlineStr">
        <is>
          <t>central</t>
        </is>
      </c>
      <c r="O8924">
        <f>INDEX(parameters!$C$196:$EJ$198,MATCH('PV (extension)'!N8924,parameters!$B$196:$B$198,0),MATCH('PV (extension)'!B8909,parameters!$C$195:$EJ$195,0))</f>
        <v>1490.2897587305399</v>
      </c>
      <c r="P8924" t="n">
        <v>570</v>
      </c>
      <c r="Q8924" t="n">
        <v>30</v>
      </c>
      <c r="R8924">
        <f>Q8924*P8924*O8924</f>
        <v>25483954.874292232</v>
      </c>
      <c r="S8924">
        <f>1/R8924</f>
        <v>3.9240377128778486E-8</v>
      </c>
    </row>
    <row r="8925" s="29">
      <c r="A8925" t="inlineStr">
        <is>
          <t>photovoltaic open ground installation, 570 kWp, multi-Si, on open ground</t>
        </is>
      </c>
      <c r="B8925" s="30">
        <f>M8925*S8925</f>
        <v>1.2563192121734989E-8</v>
      </c>
      <c r="C8925" t="inlineStr">
        <is>
          <t>RER</t>
        </is>
      </c>
      <c r="D8925" t="inlineStr">
        <is>
          <t>unit</t>
        </is>
      </c>
      <c r="F8925" t="inlineStr">
        <is>
          <t>technosphere</t>
        </is>
      </c>
      <c r="G8925" t="n">
        <v>0</v>
      </c>
      <c r="H8925" t="inlineStr">
        <is>
          <t>photovoltaic open ground installation, 570 kWp, multi-Si, on open ground</t>
        </is>
      </c>
      <c r="I8925" t="inlineStr">
        <is>
          <t>(2,2,1,1,1,3); Calculation with average annual yield and share of technologies. Lifetime: 30a.</t>
        </is>
      </c>
      <c r="K8925" t="inlineStr">
        <is>
          <t>commercial</t>
        </is>
      </c>
      <c r="L8925">
        <f>L8924</f>
        <v>0.82233248462317254</v>
      </c>
      <c r="M8925" s="30">
        <f>INDEX(parameters!$D$41:$AG$178,MATCH('PV (extension)'!B8909,parameters!$C$41:$C$178,0),MATCH('PV (extension)'!A8925,parameters!$D$5:$AG$5,0))/L8925</f>
        <v>0.32015982110735819</v>
      </c>
      <c r="N8925" t="inlineStr">
        <is>
          <t>central</t>
        </is>
      </c>
      <c r="O8925">
        <f>INDEX(parameters!$C$196:$EJ$198,MATCH('PV (extension)'!N8925,parameters!$B$196:$B$198,0),MATCH('PV (extension)'!B8909,parameters!$C$195:$EJ$195,0))</f>
        <v>1490.2897587305399</v>
      </c>
      <c r="P8925" t="n">
        <v>570</v>
      </c>
      <c r="Q8925" t="n">
        <v>30</v>
      </c>
      <c r="R8925">
        <f>Q8925*P8925*O8925</f>
        <v>25483954.874292232</v>
      </c>
      <c r="S8925">
        <f>1/R8925</f>
        <v>3.9240377128778486E-8</v>
      </c>
    </row>
    <row r="8926" s="29">
      <c r="A8926" t="inlineStr">
        <is>
          <t>photovoltaic open ground installation, 570 kWp, single-Si, on open ground</t>
        </is>
      </c>
      <c r="B8926" s="30">
        <f>M8926*S8926</f>
        <v>6.6640579786233456E-9</v>
      </c>
      <c r="C8926" t="inlineStr">
        <is>
          <t>RER</t>
        </is>
      </c>
      <c r="D8926" t="inlineStr">
        <is>
          <t>unit</t>
        </is>
      </c>
      <c r="F8926" t="inlineStr">
        <is>
          <t>technosphere</t>
        </is>
      </c>
      <c r="G8926" t="n">
        <v>0</v>
      </c>
      <c r="H8926" t="inlineStr">
        <is>
          <t>photovoltaic open ground installation, 570 kWp, single-Si, on open ground</t>
        </is>
      </c>
      <c r="I8926" t="inlineStr">
        <is>
          <t>(2,2,1,1,1,3); Calculation with average annual yield and share of technologies. Lifetime: 30a.</t>
        </is>
      </c>
      <c r="K8926" t="inlineStr">
        <is>
          <t>commercial</t>
        </is>
      </c>
      <c r="L8926">
        <f>L8925</f>
        <v>0.82233248462317254</v>
      </c>
      <c r="M8926" s="30">
        <f>INDEX(parameters!$D$41:$AG$178,MATCH('PV (extension)'!B8909,parameters!$C$41:$C$178,0),MATCH('PV (extension)'!A8926,parameters!$D$5:$AG$5,0))/L8926</f>
        <v>0.16982655280690445</v>
      </c>
      <c r="N8926" t="inlineStr">
        <is>
          <t>central</t>
        </is>
      </c>
      <c r="O8926">
        <f>INDEX(parameters!$C$196:$EJ$198,MATCH('PV (extension)'!N8926,parameters!$B$196:$B$198,0),MATCH('PV (extension)'!B8909,parameters!$C$195:$EJ$195,0))</f>
        <v>1490.2897587305399</v>
      </c>
      <c r="P8926" t="n">
        <v>570</v>
      </c>
      <c r="Q8926" t="n">
        <v>30</v>
      </c>
      <c r="R8926">
        <f>Q8926*P8926*O8926</f>
        <v>25483954.874292232</v>
      </c>
      <c r="S8926">
        <f>1/R8926</f>
        <v>3.9240377128778486E-8</v>
      </c>
    </row>
    <row r="8927" ht="16" customHeight="1" s="29">
      <c r="A8927" t="inlineStr">
        <is>
          <t>photovoltaic slanted-roof installation, 93 kWp, multi-Si, laminated, integrated, on roof</t>
        </is>
      </c>
      <c r="B8927" s="30">
        <f>M8927*S8927</f>
        <v>2.056438497465947E-9</v>
      </c>
      <c r="C8927" t="inlineStr">
        <is>
          <t>CH</t>
        </is>
      </c>
      <c r="D8927" t="inlineStr">
        <is>
          <t>unit</t>
        </is>
      </c>
      <c r="F8927" t="inlineStr">
        <is>
          <t>technosphere</t>
        </is>
      </c>
      <c r="G8927" t="n">
        <v>0</v>
      </c>
      <c r="H8927" t="inlineStr">
        <is>
          <t>photovoltaic slanted-roof installation, 93 kWp, multi-Si, laminated, integrated, on roof</t>
        </is>
      </c>
      <c r="I8927" t="inlineStr">
        <is>
          <t>(2,2,1,1,1,3); Calculation with average annual yield and share of technologies. Lifetime: 30a.</t>
        </is>
      </c>
      <c r="K8927" t="inlineStr">
        <is>
          <t>commercial</t>
        </is>
      </c>
      <c r="L8927">
        <f>L8926</f>
        <v>0.82233248462317254</v>
      </c>
      <c r="M8927" s="30">
        <f>INDEX(parameters!$D$41:$AG$178,MATCH('PV (extension)'!B8909,parameters!$C$41:$C$178,0),MATCH('PV (extension)'!A8927,parameters!$D$5:$AG$5,0))/L8927</f>
        <v>8.0374539804535308E-3</v>
      </c>
      <c r="N8927" s="3" t="inlineStr">
        <is>
          <t>roof-top</t>
        </is>
      </c>
      <c r="O8927">
        <f>INDEX(parameters!$C$196:$EJ$198,MATCH('PV (extension)'!N8927,parameters!$B$196:$B$198,0),MATCH('PV (extension)'!B8909,parameters!$C$195:$EJ$195,0))</f>
        <v>1400.8723732067074</v>
      </c>
      <c r="P8927" t="n">
        <v>93</v>
      </c>
      <c r="Q8927" t="n">
        <v>30</v>
      </c>
      <c r="R8927">
        <f>Q8927*P8927*O8927</f>
        <v>3908433.9212467135</v>
      </c>
      <c r="S8927">
        <f>1/R8927</f>
        <v>2.5585695451159623E-7</v>
      </c>
    </row>
    <row r="8928" ht="16" customHeight="1" s="29">
      <c r="A8928" t="inlineStr">
        <is>
          <t>photovoltaic slanted-roof installation, 93 kWp, multi-Si, panel, mounted, on roof</t>
        </is>
      </c>
      <c r="B8928" s="30">
        <f>M8928*S8928</f>
        <v>3.4869902801376709E-8</v>
      </c>
      <c r="C8928" t="inlineStr">
        <is>
          <t>CH</t>
        </is>
      </c>
      <c r="D8928" t="inlineStr">
        <is>
          <t>unit</t>
        </is>
      </c>
      <c r="F8928" t="inlineStr">
        <is>
          <t>technosphere</t>
        </is>
      </c>
      <c r="G8928" t="n">
        <v>0</v>
      </c>
      <c r="H8928" t="inlineStr">
        <is>
          <t>photovoltaic slanted-roof installation, 93 kWp, multi-Si, panel, mounted, on roof</t>
        </is>
      </c>
      <c r="I8928" t="inlineStr">
        <is>
          <t>(2,2,1,1,1,3); Calculation with average annual yield and share of technologies. Lifetime: 30a.</t>
        </is>
      </c>
      <c r="K8928" t="inlineStr">
        <is>
          <t>commercial</t>
        </is>
      </c>
      <c r="L8928">
        <f>L8927</f>
        <v>0.82233248462317254</v>
      </c>
      <c r="M8928" s="30">
        <f>INDEX(parameters!$D$41:$AG$178,MATCH('PV (extension)'!B8909,parameters!$C$41:$C$178,0),MATCH('PV (extension)'!A8928,parameters!$D$5:$AG$5,0))/L8928</f>
        <v>0.13628671093947653</v>
      </c>
      <c r="N8928" s="3" t="inlineStr">
        <is>
          <t>roof-top</t>
        </is>
      </c>
      <c r="O8928">
        <f>INDEX(parameters!$C$196:$EJ$198,MATCH('PV (extension)'!N8928,parameters!$B$196:$B$198,0),MATCH('PV (extension)'!B8909,parameters!$C$195:$EJ$195,0))</f>
        <v>1400.8723732067074</v>
      </c>
      <c r="P8928" t="n">
        <v>93</v>
      </c>
      <c r="Q8928" t="n">
        <v>30</v>
      </c>
      <c r="R8928">
        <f>Q8928*P8928*O8928</f>
        <v>3908433.9212467135</v>
      </c>
      <c r="S8928">
        <f>1/R8928</f>
        <v>2.5585695451159623E-7</v>
      </c>
    </row>
    <row r="8929" ht="16" customHeight="1" s="29">
      <c r="A8929" t="inlineStr">
        <is>
          <t>photovoltaic slanted-roof installation, 93 kWp, single-Si, laminated, integrated, on roof</t>
        </is>
      </c>
      <c r="B8929" s="30">
        <f>M8929*S8929</f>
        <v>1.0871224763561711E-9</v>
      </c>
      <c r="C8929" t="inlineStr">
        <is>
          <t>CH</t>
        </is>
      </c>
      <c r="D8929" t="inlineStr">
        <is>
          <t>unit</t>
        </is>
      </c>
      <c r="F8929" t="inlineStr">
        <is>
          <t>technosphere</t>
        </is>
      </c>
      <c r="G8929" t="n">
        <v>0</v>
      </c>
      <c r="H8929" t="inlineStr">
        <is>
          <t>photovoltaic slanted-roof installation, 93 kWp, single-Si, laminated, integrated, on roof</t>
        </is>
      </c>
      <c r="I8929" t="inlineStr">
        <is>
          <t>(2,2,1,1,1,3); Calculation with average annual yield and share of technologies. Lifetime: 30a.</t>
        </is>
      </c>
      <c r="K8929" t="inlineStr">
        <is>
          <t>commercial</t>
        </is>
      </c>
      <c r="L8929">
        <f>L8928</f>
        <v>0.82233248462317254</v>
      </c>
      <c r="M8929" s="30">
        <f>INDEX(parameters!$D$41:$AG$178,MATCH('PV (extension)'!B8909,parameters!$C$41:$C$178,0),MATCH('PV (extension)'!A8929,parameters!$D$5:$AG$5,0))/L8929</f>
        <v>4.2489463631401872E-3</v>
      </c>
      <c r="N8929" s="3" t="inlineStr">
        <is>
          <t>roof-top</t>
        </is>
      </c>
      <c r="O8929">
        <f>INDEX(parameters!$C$196:$EJ$198,MATCH('PV (extension)'!N8929,parameters!$B$196:$B$198,0),MATCH('PV (extension)'!B8909,parameters!$C$195:$EJ$195,0))</f>
        <v>1400.8723732067074</v>
      </c>
      <c r="P8929" t="n">
        <v>93</v>
      </c>
      <c r="Q8929" t="n">
        <v>30</v>
      </c>
      <c r="R8929">
        <f>Q8929*P8929*O8929</f>
        <v>3908433.9212467135</v>
      </c>
      <c r="S8929">
        <f>1/R8929</f>
        <v>2.5585695451159623E-7</v>
      </c>
    </row>
    <row r="8930" ht="16" customHeight="1" s="29">
      <c r="A8930" t="inlineStr">
        <is>
          <t>photovoltaic slanted-roof installation, 93 kWp, single-Si, panel, mounted, on roof</t>
        </is>
      </c>
      <c r="B8930" s="30">
        <f>M8930*S8930</f>
        <v>1.8265221719846721E-8</v>
      </c>
      <c r="C8930" t="inlineStr">
        <is>
          <t>CH</t>
        </is>
      </c>
      <c r="D8930" t="inlineStr">
        <is>
          <t>unit</t>
        </is>
      </c>
      <c r="F8930" t="inlineStr">
        <is>
          <t>technosphere</t>
        </is>
      </c>
      <c r="G8930" t="n">
        <v>0</v>
      </c>
      <c r="H8930" t="inlineStr">
        <is>
          <t>photovoltaic slanted-roof installation, 93 kWp, single-Si, panel, mounted, on roof</t>
        </is>
      </c>
      <c r="I8930" t="inlineStr">
        <is>
          <t>(2,2,1,1,1,3); Calculation with average annual yield and share of technologies. Lifetime: 30a.</t>
        </is>
      </c>
      <c r="K8930" t="inlineStr">
        <is>
          <t>commercial</t>
        </is>
      </c>
      <c r="L8930">
        <f>L8929</f>
        <v>0.82233248462317254</v>
      </c>
      <c r="M8930" s="30">
        <f>INDEX(parameters!$D$41:$AG$178,MATCH('PV (extension)'!B8909,parameters!$C$41:$C$178,0),MATCH('PV (extension)'!A8930,parameters!$D$5:$AG$5,0))/L8930</f>
        <v>7.1388412148941149E-2</v>
      </c>
      <c r="N8930" s="3" t="inlineStr">
        <is>
          <t>roof-top</t>
        </is>
      </c>
      <c r="O8930">
        <f>INDEX(parameters!$C$196:$EJ$198,MATCH('PV (extension)'!N8930,parameters!$B$196:$B$198,0),MATCH('PV (extension)'!B8909,parameters!$C$195:$EJ$195,0))</f>
        <v>1400.8723732067074</v>
      </c>
      <c r="P8930" t="n">
        <v>93</v>
      </c>
      <c r="Q8930" t="n">
        <v>30</v>
      </c>
      <c r="R8930">
        <f>Q8930*P8930*O8930</f>
        <v>3908433.9212467135</v>
      </c>
      <c r="S8930">
        <f>1/R8930</f>
        <v>2.5585695451159623E-7</v>
      </c>
    </row>
    <row r="8931" s="29">
      <c r="A8931" t="inlineStr">
        <is>
          <t>market for tap water</t>
        </is>
      </c>
      <c r="B8931" t="n">
        <v>0.0037026</v>
      </c>
      <c r="C8931" t="inlineStr">
        <is>
          <t>Europe without Switzerland</t>
        </is>
      </c>
      <c r="D8931" t="inlineStr">
        <is>
          <t>kilogram</t>
        </is>
      </c>
      <c r="F8931" t="inlineStr">
        <is>
          <t>technosphere</t>
        </is>
      </c>
      <c r="G8931" t="n">
        <v>0</v>
      </c>
      <c r="H8931" t="inlineStr">
        <is>
          <t>tap water</t>
        </is>
      </c>
      <c r="I8931" t="inlineStr">
        <is>
          <t>(2,2,1,1,1,3); Estimation 20l/m2 panel</t>
        </is>
      </c>
      <c r="M8931" s="30" t="n"/>
    </row>
    <row r="8932" s="29">
      <c r="A8932" t="inlineStr">
        <is>
          <t>treatment of wastewater, from residence, capacity 1.1E10l/year</t>
        </is>
      </c>
      <c r="B8932" t="n">
        <v>-3.3323e-06</v>
      </c>
      <c r="C8932" t="inlineStr">
        <is>
          <t>CH</t>
        </is>
      </c>
      <c r="D8932" t="inlineStr">
        <is>
          <t>cubic meter</t>
        </is>
      </c>
      <c r="F8932" t="inlineStr">
        <is>
          <t>technosphere</t>
        </is>
      </c>
      <c r="G8932" t="n">
        <v>0</v>
      </c>
      <c r="H8932" t="inlineStr">
        <is>
          <t>wastewater, from residence</t>
        </is>
      </c>
      <c r="I8932" t="inlineStr">
        <is>
          <t>(2,2,1,1,1,3); Estimation 20l/m2 panel</t>
        </is>
      </c>
      <c r="M8932" s="30" t="n"/>
    </row>
    <row r="8933" s="29">
      <c r="M8933" s="30" t="n"/>
    </row>
    <row r="8934" customFormat="1" s="28">
      <c r="A8934" s="28" t="inlineStr">
        <is>
          <t>Activity</t>
        </is>
      </c>
      <c r="B8934" s="28" t="inlineStr">
        <is>
          <t>electricity production, photovoltaic</t>
        </is>
      </c>
      <c r="M8934" s="30" t="n"/>
    </row>
    <row r="8935">
      <c r="A8935" t="inlineStr">
        <is>
          <t>comment</t>
        </is>
      </c>
      <c r="B893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")&amp;HLOOKUP(B8936,parameters!$C$195:$EJ$198,2,0)&amp;" kWh/kWp.
Annual output, Facade: "&amp;HLOOKUP(B8936,parameters!$C$195:$EJ$198,3,0)&amp;" kWh/kWp.
Annual output, Open-ground: "&amp;HLOOKUP(B8936,parameters!$C$195:$EJ$198,4,0)&amp;_xlfn._LONGTEXT("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")&amp;VLOOKUP(B8936,'extension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1400.87237320671 kWh/kWp.
Annual output, Facade: 983.591240762156 kWh/kWp.
Annual output, Open-ground: 1490.28975873054 kWh/kWp.
Amount of solar energy transformed to electricity. Waste heat emission due to losses of electricity in the system.
Technology:  Electricity production with grid-connected photovoltaic power plants.
Time period:  Time of publications
Production volume: 7.588 GWh in 2025.
Sampling:  Statistical data and model calculations
Extrapolations:  Use of PV technology data investigated for other countries (Switzerland). Correction of average yield with Swiss data.
Uncertainty:  None
Author: Romain Sacchi, PSI, romain.sacchi@psi.ch</v>
      </c>
      <c r="M8935" s="30" t="n"/>
    </row>
    <row r="8936" s="29">
      <c r="A8936" t="inlineStr">
        <is>
          <t>location</t>
        </is>
      </c>
      <c r="B8936" t="inlineStr">
        <is>
          <t>GY</t>
        </is>
      </c>
    </row>
    <row r="8937" s="29">
      <c r="A8937" t="inlineStr">
        <is>
          <t>production amount</t>
        </is>
      </c>
      <c r="B8937" t="n">
        <v>1</v>
      </c>
    </row>
    <row r="8938" s="29">
      <c r="A8938" t="inlineStr">
        <is>
          <t>reference product</t>
        </is>
      </c>
      <c r="B8938" t="inlineStr">
        <is>
          <t>electricity, low voltage</t>
        </is>
      </c>
    </row>
    <row r="8939" s="29">
      <c r="A8939" t="inlineStr">
        <is>
          <t>source</t>
        </is>
      </c>
      <c r="B893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40" s="29">
      <c r="A8940" t="inlineStr">
        <is>
          <t>type</t>
        </is>
      </c>
      <c r="B8940" t="inlineStr">
        <is>
          <t>process</t>
        </is>
      </c>
    </row>
    <row r="8941" s="29">
      <c r="A8941" t="inlineStr">
        <is>
          <t>unit</t>
        </is>
      </c>
      <c r="B8941" t="inlineStr">
        <is>
          <t>kilowatt hour</t>
        </is>
      </c>
    </row>
    <row r="8942" s="29">
      <c r="A8942" t="inlineStr">
        <is>
          <t>Exchanges</t>
        </is>
      </c>
    </row>
    <row r="8943" customFormat="1" s="28">
      <c r="A8943" s="28" t="inlineStr">
        <is>
          <t>name</t>
        </is>
      </c>
      <c r="B8943" s="28" t="inlineStr">
        <is>
          <t>amount</t>
        </is>
      </c>
      <c r="C8943" s="28" t="inlineStr">
        <is>
          <t>location</t>
        </is>
      </c>
      <c r="D8943" s="28" t="inlineStr">
        <is>
          <t>unit</t>
        </is>
      </c>
      <c r="E8943" s="28" t="inlineStr">
        <is>
          <t>categories</t>
        </is>
      </c>
      <c r="F8943" s="28" t="inlineStr">
        <is>
          <t>type</t>
        </is>
      </c>
      <c r="G8943" s="28" t="inlineStr">
        <is>
          <t>uncertainty type</t>
        </is>
      </c>
      <c r="H8943" s="28" t="inlineStr">
        <is>
          <t>loc</t>
        </is>
      </c>
      <c r="I8943" s="28" t="inlineStr">
        <is>
          <t>scale</t>
        </is>
      </c>
      <c r="J8943" s="28" t="inlineStr">
        <is>
          <t>comment</t>
        </is>
      </c>
      <c r="K8943" s="28" t="inlineStr">
        <is>
          <t>negative</t>
        </is>
      </c>
      <c r="L8943" s="28" t="inlineStr">
        <is>
          <t>reference product</t>
        </is>
      </c>
      <c r="M8943" s="28" t="inlineStr">
        <is>
          <t>production volume</t>
        </is>
      </c>
      <c r="N8943" s="28" t="inlineStr">
        <is>
          <t>scope</t>
        </is>
      </c>
      <c r="O8943" s="28" t="inlineStr">
        <is>
          <t>scope share</t>
        </is>
      </c>
      <c r="P8943" s="28" t="inlineStr">
        <is>
          <t>tech share</t>
        </is>
      </c>
      <c r="Q8943" s="28" t="inlineStr">
        <is>
          <t>installation</t>
        </is>
      </c>
      <c r="R8943" s="28" t="inlineStr">
        <is>
          <t>productivity</t>
        </is>
      </c>
      <c r="S8943" s="28" t="inlineStr">
        <is>
          <t>kWp</t>
        </is>
      </c>
      <c r="T8943" s="28" t="inlineStr">
        <is>
          <t>lifetime</t>
        </is>
      </c>
      <c r="U8943" s="28" t="inlineStr">
        <is>
          <t>lifetime production</t>
        </is>
      </c>
      <c r="V8943" s="28" t="inlineStr">
        <is>
          <t>inverted lifetime production</t>
        </is>
      </c>
    </row>
    <row r="8944" s="29">
      <c r="A8944" t="inlineStr">
        <is>
          <t>Energy, solar, converted</t>
        </is>
      </c>
      <c r="B8944" t="n">
        <v>3.8503</v>
      </c>
      <c r="D8944" t="inlineStr">
        <is>
          <t>megajoule</t>
        </is>
      </c>
      <c r="E8944" t="inlineStr">
        <is>
          <t>natural resource::in air</t>
        </is>
      </c>
      <c r="F8944" t="inlineStr">
        <is>
          <t>biosphere</t>
        </is>
      </c>
      <c r="G8944" t="n">
        <v>2</v>
      </c>
      <c r="H8944" t="n">
        <v>1.348151067341848</v>
      </c>
      <c r="I8944" t="n">
        <v>0.04340984597628009</v>
      </c>
      <c r="J8944" t="inlineStr">
        <is>
          <t>(2,2,1,1,1,3); Energy loss in the system</t>
        </is>
      </c>
    </row>
    <row r="8945" s="29">
      <c r="A8945" t="inlineStr">
        <is>
          <t>Heat, waste</t>
        </is>
      </c>
      <c r="B8945" t="n">
        <v>0.25027</v>
      </c>
      <c r="D8945" t="inlineStr">
        <is>
          <t>megajoule</t>
        </is>
      </c>
      <c r="E8945" t="inlineStr">
        <is>
          <t>air</t>
        </is>
      </c>
      <c r="F8945" t="inlineStr">
        <is>
          <t>biosphere</t>
        </is>
      </c>
      <c r="G8945" t="n">
        <v>2</v>
      </c>
      <c r="H8945" t="n">
        <v>-1.385214943900327</v>
      </c>
      <c r="I8945" t="n">
        <v>0.02439508208471609</v>
      </c>
      <c r="J8945" t="inlineStr">
        <is>
          <t>(1,na,na,na,na,na); Calculation</t>
        </is>
      </c>
    </row>
    <row r="8946" s="29">
      <c r="A8946" t="inlineStr">
        <is>
          <t>electricity production, photovoltaic</t>
        </is>
      </c>
      <c r="B8946" t="n">
        <v>1</v>
      </c>
      <c r="C8946" t="inlineStr">
        <is>
          <t>GY</t>
        </is>
      </c>
      <c r="D8946" t="inlineStr">
        <is>
          <t>kilowatt hour</t>
        </is>
      </c>
      <c r="E8946" t="inlineStr">
        <is>
          <t>photovoltaic::power plants</t>
        </is>
      </c>
      <c r="F8946" t="inlineStr">
        <is>
          <t>production</t>
        </is>
      </c>
      <c r="G8946" t="n">
        <v>0</v>
      </c>
      <c r="H8946" t="n">
        <v>1</v>
      </c>
      <c r="L8946" t="inlineStr">
        <is>
          <t>electricity, low voltage</t>
        </is>
      </c>
      <c r="M8946">
        <f>VLOOKUP(C8946,'extension - production vol'!$B$6:$D$235,3,0)</f>
        <v>7.5880000000000001</v>
      </c>
    </row>
    <row r="8947" ht="16" customHeight="1" s="29">
      <c r="A8947" t="inlineStr">
        <is>
          <t>photovoltaic flat-roof installation, 156 kWp, multi-Si, on roof</t>
        </is>
      </c>
      <c r="B8947" s="30">
        <f>P8947*V8947</f>
        <v>1.5400074589761701E-8</v>
      </c>
      <c r="C8947" t="inlineStr">
        <is>
          <t>CH</t>
        </is>
      </c>
      <c r="D8947" t="inlineStr">
        <is>
          <t>unit</t>
        </is>
      </c>
      <c r="F8947" t="inlineStr">
        <is>
          <t>technosphere</t>
        </is>
      </c>
      <c r="G8947" t="n">
        <v>2</v>
      </c>
      <c r="H8947" t="n">
        <v>-18.46800298604678</v>
      </c>
      <c r="I8947" t="n">
        <v>0.09798894162072011</v>
      </c>
      <c r="J8947" t="inlineStr">
        <is>
          <t>(2,2,1,1,1,3); Calculation with average annual yield and share of technologies. Lifetime: 30a.</t>
        </is>
      </c>
      <c r="L8947" t="inlineStr">
        <is>
          <t>photovoltaic flat-roof installation, 156 kWp, multi-Si, on roof</t>
        </is>
      </c>
      <c r="N8947" t="inlineStr">
        <is>
          <t>all</t>
        </is>
      </c>
      <c r="O8947" t="n">
        <v>1</v>
      </c>
      <c r="P8947" s="30">
        <f>INDEX(parameters!$D$41:$AG$178,MATCH('PV (extension)'!B8936,parameters!$C$41:$C$178,0),MATCH('PV (extension)'!A8947,parameters!$D$5:$AG$5,0))/O8947</f>
        <v>0.10096416269840058</v>
      </c>
      <c r="Q8947" s="3" t="inlineStr">
        <is>
          <t>roof-top</t>
        </is>
      </c>
      <c r="R8947">
        <f>INDEX(parameters!$C$196:$EJ$198,MATCH('PV (extension)'!Q8947,parameters!$B$196:$B$198,0),MATCH('PV (extension)'!B8936,parameters!$C$195:$EJ$195,0))</f>
        <v>1400.8723732067074</v>
      </c>
      <c r="S8947" t="n">
        <v>156</v>
      </c>
      <c r="T8947" t="n">
        <v>30</v>
      </c>
      <c r="U8947">
        <f>T8947*S8947*R8947</f>
        <v>6556082.7066073902</v>
      </c>
      <c r="V8947">
        <f>1/U8947</f>
        <v>1.5253010749729775E-7</v>
      </c>
    </row>
    <row r="8948" ht="16" customHeight="1" s="29">
      <c r="A8948" t="inlineStr">
        <is>
          <t>photovoltaic flat-roof installation, 156 kWp, single-Si, on roof</t>
        </is>
      </c>
      <c r="B8948" s="30">
        <f>P8948*V8948</f>
        <v>8.0444408077153111E-9</v>
      </c>
      <c r="C8948" t="inlineStr">
        <is>
          <t>CH</t>
        </is>
      </c>
      <c r="D8948" t="inlineStr">
        <is>
          <t>unit</t>
        </is>
      </c>
      <c r="F8948" t="inlineStr">
        <is>
          <t>technosphere</t>
        </is>
      </c>
      <c r="G8948" t="n">
        <v>2</v>
      </c>
      <c r="H8948" t="n">
        <v>-19.10362020104489</v>
      </c>
      <c r="I8948" t="n">
        <v>0.09798894162072011</v>
      </c>
      <c r="J8948" t="inlineStr">
        <is>
          <t>(2,2,1,1,1,3); Calculation with average annual yield and share of technologies. Lifetime: 30a.</t>
        </is>
      </c>
      <c r="L8948" t="inlineStr">
        <is>
          <t>photovoltaic flat-roof installation, 156 kWp, single-Si, on roof</t>
        </is>
      </c>
      <c r="N8948" t="inlineStr">
        <is>
          <t>all</t>
        </is>
      </c>
      <c r="O8948" t="n">
        <v>1</v>
      </c>
      <c r="P8948" s="30">
        <f>INDEX(parameters!$D$41:$AG$178,MATCH('PV (extension)'!B8936,parameters!$C$41:$C$178,0),MATCH('PV (extension)'!A8948,parameters!$D$5:$AG$5,0))/O8948</f>
        <v>5.2740019263789135E-2</v>
      </c>
      <c r="Q8948" s="3" t="inlineStr">
        <is>
          <t>roof-top</t>
        </is>
      </c>
      <c r="R8948">
        <f>INDEX(parameters!$C$196:$EJ$198,MATCH('PV (extension)'!Q8948,parameters!$B$196:$B$198,0),MATCH('PV (extension)'!B8936,parameters!$C$195:$EJ$195,0))</f>
        <v>1400.8723732067074</v>
      </c>
      <c r="S8948" t="n">
        <v>156</v>
      </c>
      <c r="T8948" t="n">
        <v>30</v>
      </c>
      <c r="U8948">
        <f>T8948*S8948*R8948</f>
        <v>6556082.7066073902</v>
      </c>
      <c r="V8948">
        <f>1/U8948</f>
        <v>1.5253010749729775E-7</v>
      </c>
    </row>
    <row r="8949" ht="16" customHeight="1" s="29">
      <c r="A8949" t="inlineStr">
        <is>
          <t>photovoltaic slanted-roof installation, 3 kWp, CIS, laminated, integrated, on roof</t>
        </is>
      </c>
      <c r="B8949" s="30">
        <f>P8949*V8949</f>
        <v>7.2147602285023444E-9</v>
      </c>
      <c r="C8949" t="inlineStr">
        <is>
          <t>CH</t>
        </is>
      </c>
      <c r="D8949" t="inlineStr">
        <is>
          <t>unit</t>
        </is>
      </c>
      <c r="F8949" t="inlineStr">
        <is>
          <t>technosphere</t>
        </is>
      </c>
      <c r="G8949" t="n">
        <v>2</v>
      </c>
      <c r="H8949" t="n">
        <v>-19.69743931800395</v>
      </c>
      <c r="I8949" t="n">
        <v>0.09798894162072011</v>
      </c>
      <c r="J8949" t="inlineStr">
        <is>
          <t>(2,2,1,1,1,3); Calculation with average annual yield and share of technologies. Lifetime: 30a.</t>
        </is>
      </c>
      <c r="L8949" t="inlineStr">
        <is>
          <t>photovoltaic slanted-roof installation, 3 kWp, CIS, laminated, integrated, on roof</t>
        </is>
      </c>
      <c r="N8949" t="inlineStr">
        <is>
          <t>all</t>
        </is>
      </c>
      <c r="O8949" t="n">
        <v>1</v>
      </c>
      <c r="P8949" s="30">
        <f>INDEX(parameters!$D$41:$AG$178,MATCH('PV (extension)'!B8936,parameters!$C$41:$C$178,0),MATCH('PV (extension)'!A8949,parameters!$D$5:$AG$5,0))/O8949</f>
        <v>9.0962624550774995E-4</v>
      </c>
      <c r="Q8949" s="3" t="inlineStr">
        <is>
          <t>roof-top</t>
        </is>
      </c>
      <c r="R8949">
        <f>INDEX(parameters!$C$196:$EJ$198,MATCH('PV (extension)'!Q8949,parameters!$B$196:$B$198,0),MATCH('PV (extension)'!B8936,parameters!$C$195:$EJ$195,0))</f>
        <v>1400.8723732067074</v>
      </c>
      <c r="S8949" t="n">
        <v>3</v>
      </c>
      <c r="T8949" t="n">
        <v>30</v>
      </c>
      <c r="U8949">
        <f>T8949*S8949*R8949</f>
        <v>126078.51358860366</v>
      </c>
      <c r="V8949">
        <f>1/U8949</f>
        <v>7.9315655898594835E-6</v>
      </c>
    </row>
    <row r="8950" ht="16" customHeight="1" s="29">
      <c r="A8950" t="inlineStr">
        <is>
          <t>photovoltaic slanted-roof installation, 3 kWp, CdTe, panel, mounted, on roof</t>
        </is>
      </c>
      <c r="B8950" s="30">
        <f>P8950*V8950</f>
        <v>4.7056875007594563E-8</v>
      </c>
      <c r="C8950" t="inlineStr">
        <is>
          <t>CH</t>
        </is>
      </c>
      <c r="D8950" t="inlineStr">
        <is>
          <t>unit</t>
        </is>
      </c>
      <c r="F8950" t="inlineStr">
        <is>
          <t>technosphere</t>
        </is>
      </c>
      <c r="G8950" t="n">
        <v>2</v>
      </c>
      <c r="H8950" t="n">
        <v>-16.69297991102503</v>
      </c>
      <c r="I8950" t="n">
        <v>0.09798894162072011</v>
      </c>
      <c r="J8950" t="inlineStr">
        <is>
          <t>(2,2,1,1,1,3); Calculation with average annual yield and share of technologies. Lifetime: 30a.</t>
        </is>
      </c>
      <c r="L8950" t="inlineStr">
        <is>
          <t>photovoltaic slanted-roof installation, 3 kWp, CdTe, panel, mounted, on roof</t>
        </is>
      </c>
      <c r="N8950" t="inlineStr">
        <is>
          <t>all</t>
        </is>
      </c>
      <c r="O8950" t="n">
        <v>1</v>
      </c>
      <c r="P8950" s="30">
        <f>INDEX(parameters!$D$41:$AG$178,MATCH('PV (extension)'!B8936,parameters!$C$41:$C$178,0),MATCH('PV (extension)'!A8950,parameters!$D$5:$AG$5,0))/O8950</f>
        <v>5.9328608550822341E-3</v>
      </c>
      <c r="Q8950" s="3" t="inlineStr">
        <is>
          <t>roof-top</t>
        </is>
      </c>
      <c r="R8950">
        <f>INDEX(parameters!$C$196:$EJ$198,MATCH('PV (extension)'!Q8950,parameters!$B$196:$B$198,0),MATCH('PV (extension)'!B8936,parameters!$C$195:$EJ$195,0))</f>
        <v>1400.8723732067074</v>
      </c>
      <c r="S8950" t="n">
        <v>3</v>
      </c>
      <c r="T8950" t="n">
        <v>30</v>
      </c>
      <c r="U8950">
        <f>T8950*S8950*R8950</f>
        <v>126078.51358860366</v>
      </c>
      <c r="V8950">
        <f>1/U8950</f>
        <v>7.9315655898594835E-6</v>
      </c>
    </row>
    <row r="8951" ht="16" customHeight="1" s="29">
      <c r="A8951" t="inlineStr">
        <is>
          <t>photovoltaic slanted-roof installation, 3 kWp, micro-Si, laminated, integrated, on roof</t>
        </is>
      </c>
      <c r="B8951" s="30">
        <f>P8951*V8951</f>
        <v>7.2914566578632723E-10</v>
      </c>
      <c r="C8951" t="inlineStr">
        <is>
          <t>RER</t>
        </is>
      </c>
      <c r="D8951" t="inlineStr">
        <is>
          <t>unit</t>
        </is>
      </c>
      <c r="F8951" t="inlineStr">
        <is>
          <t>technosphere</t>
        </is>
      </c>
      <c r="G8951" t="n">
        <v>2</v>
      </c>
      <c r="H8951" t="n">
        <v>-21.54326959350907</v>
      </c>
      <c r="I8951" t="n">
        <v>0.09798894162072011</v>
      </c>
      <c r="J8951" t="inlineStr">
        <is>
          <t>(2,2,1,1,1,3); Calculation with average annual yield and share of technologies. Lifetime: 30a.</t>
        </is>
      </c>
      <c r="L8951" t="inlineStr">
        <is>
          <t>photovoltaic slanted-roof installation, 3 kWp, micro-Si, laminated, integrated, on roof</t>
        </is>
      </c>
      <c r="N8951" t="inlineStr">
        <is>
          <t>all</t>
        </is>
      </c>
      <c r="O8951" t="n">
        <v>1</v>
      </c>
      <c r="P8951" s="30">
        <f>INDEX(parameters!$D$41:$AG$178,MATCH('PV (extension)'!B8936,parameters!$C$41:$C$178,0),MATCH('PV (extension)'!A8951,parameters!$D$5:$AG$5,0))/O8951</f>
        <v>9.1929601731912907E-5</v>
      </c>
      <c r="Q8951" s="3" t="inlineStr">
        <is>
          <t>roof-top</t>
        </is>
      </c>
      <c r="R8951">
        <f>INDEX(parameters!$C$196:$EJ$198,MATCH('PV (extension)'!Q8951,parameters!$B$196:$B$198,0),MATCH('PV (extension)'!B8936,parameters!$C$195:$EJ$195,0))</f>
        <v>1400.8723732067074</v>
      </c>
      <c r="S8951" t="n">
        <v>3</v>
      </c>
      <c r="T8951" t="n">
        <v>30</v>
      </c>
      <c r="U8951">
        <f>T8951*S8951*R8951</f>
        <v>126078.51358860366</v>
      </c>
      <c r="V8951">
        <f>1/U8951</f>
        <v>7.9315655898594835E-6</v>
      </c>
    </row>
    <row r="8952" ht="16" customHeight="1" s="29">
      <c r="A8952" t="inlineStr">
        <is>
          <t>photovoltaic slanted-roof installation, 3 kWp, micro-Si, panel, mounted, on roof</t>
        </is>
      </c>
      <c r="B8952" s="30">
        <f>P8952*V8952</f>
        <v>1.2676070832491825E-8</v>
      </c>
      <c r="C8952" t="inlineStr">
        <is>
          <t>RER</t>
        </is>
      </c>
      <c r="D8952" t="inlineStr">
        <is>
          <t>unit</t>
        </is>
      </c>
      <c r="F8952" t="inlineStr">
        <is>
          <t>technosphere</t>
        </is>
      </c>
      <c r="G8952" t="n">
        <v>2</v>
      </c>
      <c r="H8952" t="n">
        <v>-18.72987249989203</v>
      </c>
      <c r="I8952" t="n">
        <v>0.09798894162072011</v>
      </c>
      <c r="J8952" t="inlineStr">
        <is>
          <t>(2,2,1,1,1,3); Calculation with average annual yield and share of technologies. Lifetime: 30a.</t>
        </is>
      </c>
      <c r="L8952" t="inlineStr">
        <is>
          <t>photovoltaic slanted-roof installation, 3 kWp, micro-Si, panel, mounted, on roof</t>
        </is>
      </c>
      <c r="N8952" t="inlineStr">
        <is>
          <t>all</t>
        </is>
      </c>
      <c r="O8952" t="n">
        <v>1</v>
      </c>
      <c r="P8952" s="30">
        <f>INDEX(parameters!$D$41:$AG$178,MATCH('PV (extension)'!B8936,parameters!$C$41:$C$178,0),MATCH('PV (extension)'!A8952,parameters!$D$5:$AG$5,0))/O8952</f>
        <v>1.5981801687044229E-3</v>
      </c>
      <c r="Q8952" s="3" t="inlineStr">
        <is>
          <t>roof-top</t>
        </is>
      </c>
      <c r="R8952">
        <f>INDEX(parameters!$C$196:$EJ$198,MATCH('PV (extension)'!Q8952,parameters!$B$196:$B$198,0),MATCH('PV (extension)'!B8936,parameters!$C$195:$EJ$195,0))</f>
        <v>1400.8723732067074</v>
      </c>
      <c r="S8952" t="n">
        <v>3</v>
      </c>
      <c r="T8952" t="n">
        <v>30</v>
      </c>
      <c r="U8952">
        <f>T8952*S8952*R8952</f>
        <v>126078.51358860366</v>
      </c>
      <c r="V8952">
        <f>1/U8952</f>
        <v>7.9315655898594835E-6</v>
      </c>
    </row>
    <row r="8953" s="29">
      <c r="A8953" t="inlineStr">
        <is>
          <t>photovoltaic open ground installation, 570 kWp, CIS, on open ground</t>
        </is>
      </c>
      <c r="B8953" s="30">
        <f>P8953*V8953</f>
        <v>3.9649205970443949E-10</v>
      </c>
      <c r="C8953" t="inlineStr">
        <is>
          <t>RER</t>
        </is>
      </c>
      <c r="D8953" t="inlineStr">
        <is>
          <t>unit</t>
        </is>
      </c>
      <c r="F8953" t="inlineStr">
        <is>
          <t>technosphere</t>
        </is>
      </c>
      <c r="G8953" t="n">
        <v>2</v>
      </c>
      <c r="H8953" t="n">
        <v>-21.66656811806742</v>
      </c>
      <c r="I8953" t="n">
        <v>0.09798894162072011</v>
      </c>
      <c r="J8953" t="inlineStr">
        <is>
          <t>(2,2,1,1,1,3); Calculation with average annual yield and share of technologies. Lifetime: 30a.</t>
        </is>
      </c>
      <c r="L8953" t="inlineStr">
        <is>
          <t>photovoltaic open ground installation, 570 kWp, CIS, on open ground</t>
        </is>
      </c>
      <c r="N8953" t="inlineStr">
        <is>
          <t>all</t>
        </is>
      </c>
      <c r="O8953" t="n">
        <v>1</v>
      </c>
      <c r="P8953" s="30">
        <f>INDEX(parameters!$D$41:$AG$178,MATCH('PV (extension)'!B8936,parameters!$C$41:$C$178,0),MATCH('PV (extension)'!A8953,parameters!$D$5:$AG$5,0))/O8953</f>
        <v>1.0104185757523119E-2</v>
      </c>
      <c r="Q8953" t="inlineStr">
        <is>
          <t>central</t>
        </is>
      </c>
      <c r="R8953">
        <f>INDEX(parameters!$C$196:$EJ$198,MATCH('PV (extension)'!Q8953,parameters!$B$196:$B$198,0),MATCH('PV (extension)'!B8936,parameters!$C$195:$EJ$195,0))</f>
        <v>1490.2897587305399</v>
      </c>
      <c r="S8953" t="n">
        <v>570</v>
      </c>
      <c r="T8953" t="n">
        <v>30</v>
      </c>
      <c r="U8953">
        <f>T8953*S8953*R8953</f>
        <v>25483954.874292232</v>
      </c>
      <c r="V8953">
        <f>1/U8953</f>
        <v>3.9240377128778486E-8</v>
      </c>
    </row>
    <row r="8954" s="29">
      <c r="A8954" t="inlineStr">
        <is>
          <t>photovoltaic open ground installation, 570 kWp, CdTe, on open ground</t>
        </is>
      </c>
      <c r="B8954" s="30">
        <f>P8954*V8954</f>
        <v>2.9126001069298161E-9</v>
      </c>
      <c r="C8954" t="inlineStr">
        <is>
          <t>RER</t>
        </is>
      </c>
      <c r="D8954" t="inlineStr">
        <is>
          <t>unit</t>
        </is>
      </c>
      <c r="F8954" t="inlineStr">
        <is>
          <t>technosphere</t>
        </is>
      </c>
      <c r="G8954" t="n">
        <v>2</v>
      </c>
      <c r="H8954" t="n">
        <v>-21.47552628199886</v>
      </c>
      <c r="I8954" t="n">
        <v>0.09798894162072011</v>
      </c>
      <c r="J8954" t="inlineStr">
        <is>
          <t>(2,2,1,1,1,3); Calculation with average annual yield and share of technologies. Lifetime: 30a.</t>
        </is>
      </c>
      <c r="L8954" t="inlineStr">
        <is>
          <t>photovoltaic open ground installation, 570 kWp, CdTe, on open ground</t>
        </is>
      </c>
      <c r="N8954" t="inlineStr">
        <is>
          <t>all</t>
        </is>
      </c>
      <c r="O8954" t="n">
        <v>1</v>
      </c>
      <c r="P8954" s="30">
        <f>INDEX(parameters!$D$41:$AG$178,MATCH('PV (extension)'!B8936,parameters!$C$41:$C$178,0),MATCH('PV (extension)'!A8954,parameters!$D$5:$AG$5,0))/O8954</f>
        <v>7.4224569691858172E-2</v>
      </c>
      <c r="Q8954" t="inlineStr">
        <is>
          <t>central</t>
        </is>
      </c>
      <c r="R8954">
        <f>INDEX(parameters!$C$196:$EJ$198,MATCH('PV (extension)'!Q8954,parameters!$B$196:$B$198,0),MATCH('PV (extension)'!B8936,parameters!$C$195:$EJ$195,0))</f>
        <v>1490.2897587305399</v>
      </c>
      <c r="S8954" t="n">
        <v>570</v>
      </c>
      <c r="T8954" t="n">
        <v>30</v>
      </c>
      <c r="U8954">
        <f>T8954*S8954*R8954</f>
        <v>25483954.874292232</v>
      </c>
      <c r="V8954">
        <f>1/U8954</f>
        <v>3.9240377128778486E-8</v>
      </c>
    </row>
    <row r="8955" s="29">
      <c r="A8955" t="inlineStr">
        <is>
          <t>photovoltaic open ground installation, 570 kWp, micro-Si, on open ground</t>
        </is>
      </c>
      <c r="B8955" s="30">
        <f>P8955*V8955</f>
        <v>3.0871494305326099E-11</v>
      </c>
      <c r="C8955" t="inlineStr">
        <is>
          <t>RER</t>
        </is>
      </c>
      <c r="D8955" t="inlineStr">
        <is>
          <t>unit</t>
        </is>
      </c>
      <c r="F8955" t="inlineStr">
        <is>
          <t>technosphere</t>
        </is>
      </c>
      <c r="G8955" t="n">
        <v>2</v>
      </c>
      <c r="H8955" t="n">
        <v>-23.51240679473371</v>
      </c>
      <c r="I8955" t="n">
        <v>0.09798894162072011</v>
      </c>
      <c r="J8955" t="inlineStr">
        <is>
          <t>(2,2,1,1,1,3); Calculation with average annual yield and share of technologies. Lifetime: 30a.</t>
        </is>
      </c>
      <c r="L8955" t="inlineStr">
        <is>
          <t>photovoltaic open ground installation, 570 kWp, micro-Si, on open ground</t>
        </is>
      </c>
      <c r="N8955" t="inlineStr">
        <is>
          <t>all</t>
        </is>
      </c>
      <c r="O8955" t="n">
        <v>1</v>
      </c>
      <c r="P8955" s="30">
        <f>INDEX(parameters!$D$41:$AG$178,MATCH('PV (extension)'!B8936,parameters!$C$41:$C$178,0),MATCH('PV (extension)'!A8955,parameters!$D$5:$AG$5,0))/O8955</f>
        <v>7.867277677789E-4</v>
      </c>
      <c r="Q8955" t="inlineStr">
        <is>
          <t>central</t>
        </is>
      </c>
      <c r="R8955">
        <f>INDEX(parameters!$C$196:$EJ$198,MATCH('PV (extension)'!Q8955,parameters!$B$196:$B$198,0),MATCH('PV (extension)'!B8936,parameters!$C$195:$EJ$195,0))</f>
        <v>1490.2897587305399</v>
      </c>
      <c r="S8955" t="n">
        <v>570</v>
      </c>
      <c r="T8955" t="n">
        <v>30</v>
      </c>
      <c r="U8955">
        <f>T8955*S8955*R8955</f>
        <v>25483954.874292232</v>
      </c>
      <c r="V8955">
        <f>1/U8955</f>
        <v>3.9240377128778486E-8</v>
      </c>
    </row>
    <row r="8956" s="29">
      <c r="A8956" t="inlineStr">
        <is>
          <t>photovoltaic open ground installation, 570 kWp, multi-Si, on open ground</t>
        </is>
      </c>
      <c r="B8956" s="30">
        <f>P8956*V8956</f>
        <v>1.0331120992264601E-8</v>
      </c>
      <c r="C8956" t="inlineStr">
        <is>
          <t>RER</t>
        </is>
      </c>
      <c r="D8956" t="inlineStr">
        <is>
          <t>unit</t>
        </is>
      </c>
      <c r="F8956" t="inlineStr">
        <is>
          <t>technosphere</t>
        </is>
      </c>
      <c r="G8956" t="n">
        <v>2</v>
      </c>
      <c r="H8956" t="n">
        <v>-18.20082258362968</v>
      </c>
      <c r="I8956" t="n">
        <v>0.09798894162072011</v>
      </c>
      <c r="J8956" t="inlineStr">
        <is>
          <t>(2,2,1,1,1,3); Calculation with average annual yield and share of technologies. Lifetime: 30a.</t>
        </is>
      </c>
      <c r="L8956" t="inlineStr">
        <is>
          <t>photovoltaic open ground installation, 570 kWp, multi-Si, on open ground</t>
        </is>
      </c>
      <c r="N8956" t="inlineStr">
        <is>
          <t>all</t>
        </is>
      </c>
      <c r="O8956" t="n">
        <v>1</v>
      </c>
      <c r="P8956" s="30">
        <f>INDEX(parameters!$D$41:$AG$178,MATCH('PV (extension)'!B8936,parameters!$C$41:$C$178,0),MATCH('PV (extension)'!A8956,parameters!$D$5:$AG$5,0))/O8956</f>
        <v>0.2632778211677243</v>
      </c>
      <c r="Q8956" t="inlineStr">
        <is>
          <t>central</t>
        </is>
      </c>
      <c r="R8956">
        <f>INDEX(parameters!$C$196:$EJ$198,MATCH('PV (extension)'!Q8956,parameters!$B$196:$B$198,0),MATCH('PV (extension)'!B8936,parameters!$C$195:$EJ$195,0))</f>
        <v>1490.2897587305399</v>
      </c>
      <c r="S8956" t="n">
        <v>570</v>
      </c>
      <c r="T8956" t="n">
        <v>30</v>
      </c>
      <c r="U8956">
        <f>T8956*S8956*R8956</f>
        <v>25483954.874292232</v>
      </c>
      <c r="V8956">
        <f>1/U8956</f>
        <v>3.9240377128778486E-8</v>
      </c>
    </row>
    <row r="8957" s="29">
      <c r="A8957" t="inlineStr">
        <is>
          <t>photovoltaic open ground installation, 570 kWp, single-Si, on open ground</t>
        </is>
      </c>
      <c r="B8957" s="30">
        <f>P8957*V8957</f>
        <v>5.4800713552342125E-9</v>
      </c>
      <c r="C8957" t="inlineStr">
        <is>
          <t>RER</t>
        </is>
      </c>
      <c r="D8957" t="inlineStr">
        <is>
          <t>unit</t>
        </is>
      </c>
      <c r="F8957" t="inlineStr">
        <is>
          <t>technosphere</t>
        </is>
      </c>
      <c r="G8957" t="n">
        <v>2</v>
      </c>
      <c r="H8957" t="n">
        <v>-18.8364689523836</v>
      </c>
      <c r="I8957" t="n">
        <v>0.09798894162072011</v>
      </c>
      <c r="J8957" t="inlineStr">
        <is>
          <t>(2,2,1,1,1,3); Calculation with average annual yield and share of technologies. Lifetime: 30a.</t>
        </is>
      </c>
      <c r="L8957" t="inlineStr">
        <is>
          <t>photovoltaic open ground installation, 570 kWp, single-Si, on open ground</t>
        </is>
      </c>
      <c r="N8957" t="inlineStr">
        <is>
          <t>all</t>
        </is>
      </c>
      <c r="O8957" t="n">
        <v>1</v>
      </c>
      <c r="P8957" s="30">
        <f>INDEX(parameters!$D$41:$AG$178,MATCH('PV (extension)'!B8936,parameters!$C$41:$C$178,0),MATCH('PV (extension)'!A8957,parameters!$D$5:$AG$5,0))/O8957</f>
        <v>0.13965389112469015</v>
      </c>
      <c r="Q8957" t="inlineStr">
        <is>
          <t>central</t>
        </is>
      </c>
      <c r="R8957">
        <f>INDEX(parameters!$C$196:$EJ$198,MATCH('PV (extension)'!Q8957,parameters!$B$196:$B$198,0),MATCH('PV (extension)'!B8936,parameters!$C$195:$EJ$195,0))</f>
        <v>1490.2897587305399</v>
      </c>
      <c r="S8957" t="n">
        <v>570</v>
      </c>
      <c r="T8957" t="n">
        <v>30</v>
      </c>
      <c r="U8957">
        <f>T8957*S8957*R8957</f>
        <v>25483954.874292232</v>
      </c>
      <c r="V8957">
        <f>1/U8957</f>
        <v>3.9240377128778486E-8</v>
      </c>
    </row>
    <row r="8958" ht="16" customHeight="1" s="29">
      <c r="A8958" t="inlineStr">
        <is>
          <t>photovoltaic slanted-roof installation, 93 kWp, multi-Si, laminated, integrated, on roof</t>
        </is>
      </c>
      <c r="B8958" s="30">
        <f>P8958*V8958</f>
        <v>1.6910761790959161E-9</v>
      </c>
      <c r="C8958" t="inlineStr">
        <is>
          <t>CH</t>
        </is>
      </c>
      <c r="D8958" t="inlineStr">
        <is>
          <t>unit</t>
        </is>
      </c>
      <c r="F8958" t="inlineStr">
        <is>
          <t>technosphere</t>
        </is>
      </c>
      <c r="G8958" t="n">
        <v>2</v>
      </c>
      <c r="H8958" t="n">
        <v>-20.65878981776205</v>
      </c>
      <c r="I8958" t="n">
        <v>0.09798894162072011</v>
      </c>
      <c r="J8958" t="inlineStr">
        <is>
          <t>(2,2,1,1,1,3); Calculation with average annual yield and share of technologies. Lifetime: 30a.</t>
        </is>
      </c>
      <c r="L8958" t="inlineStr">
        <is>
          <t>photovoltaic slanted-roof installation, 93 kWp, multi-Si, laminated, integrated, on roof</t>
        </is>
      </c>
      <c r="N8958" t="inlineStr">
        <is>
          <t>all</t>
        </is>
      </c>
      <c r="O8958" t="n">
        <v>1</v>
      </c>
      <c r="P8958" s="30">
        <f>INDEX(parameters!$D$41:$AG$178,MATCH('PV (extension)'!B8936,parameters!$C$41:$C$178,0),MATCH('PV (extension)'!A8958,parameters!$D$5:$AG$5,0))/O8958</f>
        <v>6.6094595017907607E-3</v>
      </c>
      <c r="Q8958" s="3" t="inlineStr">
        <is>
          <t>roof-top</t>
        </is>
      </c>
      <c r="R8958">
        <f>INDEX(parameters!$C$196:$EJ$198,MATCH('PV (extension)'!Q8958,parameters!$B$196:$B$198,0),MATCH('PV (extension)'!B8936,parameters!$C$195:$EJ$195,0))</f>
        <v>1400.8723732067074</v>
      </c>
      <c r="S8958" t="n">
        <v>93</v>
      </c>
      <c r="T8958" t="n">
        <v>30</v>
      </c>
      <c r="U8958">
        <f>T8958*S8958*R8958</f>
        <v>3908433.9212467135</v>
      </c>
      <c r="V8958">
        <f>1/U8958</f>
        <v>2.5585695451159623E-7</v>
      </c>
    </row>
    <row r="8959" ht="16" customHeight="1" s="29">
      <c r="A8959" t="inlineStr">
        <is>
          <t>photovoltaic slanted-roof installation, 93 kWp, multi-Si, panel, mounted, on roof</t>
        </is>
      </c>
      <c r="B8959" s="30">
        <f>P8959*V8959</f>
        <v>2.8674653809224635E-8</v>
      </c>
      <c r="C8959" t="inlineStr">
        <is>
          <t>CH</t>
        </is>
      </c>
      <c r="D8959" t="inlineStr">
        <is>
          <t>unit</t>
        </is>
      </c>
      <c r="F8959" t="inlineStr">
        <is>
          <t>technosphere</t>
        </is>
      </c>
      <c r="G8959" t="n">
        <v>2</v>
      </c>
      <c r="H8959" t="n">
        <v>-17.84536035000586</v>
      </c>
      <c r="I8959" t="n">
        <v>0.09798894162072011</v>
      </c>
      <c r="J8959" t="inlineStr">
        <is>
          <t>(2,2,1,1,1,3); Calculation with average annual yield and share of technologies. Lifetime: 30a.</t>
        </is>
      </c>
      <c r="L8959" t="inlineStr">
        <is>
          <t>photovoltaic slanted-roof installation, 93 kWp, multi-Si, panel, mounted, on roof</t>
        </is>
      </c>
      <c r="N8959" t="inlineStr">
        <is>
          <t>all</t>
        </is>
      </c>
      <c r="O8959" t="n">
        <v>1</v>
      </c>
      <c r="P8959" s="30">
        <f>INDEX(parameters!$D$41:$AG$178,MATCH('PV (extension)'!B8936,parameters!$C$41:$C$178,0),MATCH('PV (extension)'!A8959,parameters!$D$5:$AG$5,0))/O8959</f>
        <v>0.11207298962797985</v>
      </c>
      <c r="Q8959" s="3" t="inlineStr">
        <is>
          <t>roof-top</t>
        </is>
      </c>
      <c r="R8959">
        <f>INDEX(parameters!$C$196:$EJ$198,MATCH('PV (extension)'!Q8959,parameters!$B$196:$B$198,0),MATCH('PV (extension)'!B8936,parameters!$C$195:$EJ$195,0))</f>
        <v>1400.8723732067074</v>
      </c>
      <c r="S8959" t="n">
        <v>93</v>
      </c>
      <c r="T8959" t="n">
        <v>30</v>
      </c>
      <c r="U8959">
        <f>T8959*S8959*R8959</f>
        <v>3908433.9212467135</v>
      </c>
      <c r="V8959">
        <f>1/U8959</f>
        <v>2.5585695451159623E-7</v>
      </c>
    </row>
    <row r="8960" ht="16" customHeight="1" s="29">
      <c r="A8960" t="inlineStr">
        <is>
          <t>photovoltaic slanted-roof installation, 93 kWp, single-Si, laminated, integrated, on roof</t>
        </is>
      </c>
      <c r="B8960" s="30">
        <f>P8960*V8960</f>
        <v>8.9397612707166635E-10</v>
      </c>
      <c r="C8960" t="inlineStr">
        <is>
          <t>CH</t>
        </is>
      </c>
      <c r="D8960" t="inlineStr">
        <is>
          <t>unit</t>
        </is>
      </c>
      <c r="F8960" t="inlineStr">
        <is>
          <t>technosphere</t>
        </is>
      </c>
      <c r="G8960" t="n">
        <v>2</v>
      </c>
      <c r="H8960" t="n">
        <v>-21.2944254997521</v>
      </c>
      <c r="I8960" t="n">
        <v>0.09798894162072011</v>
      </c>
      <c r="J8960" t="inlineStr">
        <is>
          <t>(2,2,1,1,1,3); Calculation with average annual yield and share of technologies. Lifetime: 30a.</t>
        </is>
      </c>
      <c r="L8960" t="inlineStr">
        <is>
          <t>photovoltaic slanted-roof installation, 93 kWp, single-Si, laminated, integrated, on roof</t>
        </is>
      </c>
      <c r="N8960" t="inlineStr">
        <is>
          <t>all</t>
        </is>
      </c>
      <c r="O8960" t="n">
        <v>1</v>
      </c>
      <c r="P8960" s="30">
        <f>INDEX(parameters!$D$41:$AG$178,MATCH('PV (extension)'!B8936,parameters!$C$41:$C$178,0),MATCH('PV (extension)'!A8960,parameters!$D$5:$AG$5,0))/O8960</f>
        <v>3.4940466198316628E-3</v>
      </c>
      <c r="Q8960" s="3" t="inlineStr">
        <is>
          <t>roof-top</t>
        </is>
      </c>
      <c r="R8960">
        <f>INDEX(parameters!$C$196:$EJ$198,MATCH('PV (extension)'!Q8960,parameters!$B$196:$B$198,0),MATCH('PV (extension)'!B8936,parameters!$C$195:$EJ$195,0))</f>
        <v>1400.8723732067074</v>
      </c>
      <c r="S8960" t="n">
        <v>93</v>
      </c>
      <c r="T8960" t="n">
        <v>30</v>
      </c>
      <c r="U8960">
        <f>T8960*S8960*R8960</f>
        <v>3908433.9212467135</v>
      </c>
      <c r="V8960">
        <f>1/U8960</f>
        <v>2.5585695451159623E-7</v>
      </c>
    </row>
    <row r="8961" ht="16" customHeight="1" s="29">
      <c r="A8961" t="inlineStr">
        <is>
          <t>photovoltaic slanted-roof installation, 93 kWp, single-Si, panel, mounted, on roof</t>
        </is>
      </c>
      <c r="B8961" s="30">
        <f>P8961*V8961</f>
        <v>1.5020085159074689E-8</v>
      </c>
      <c r="C8961" t="inlineStr">
        <is>
          <t>CH</t>
        </is>
      </c>
      <c r="D8961" t="inlineStr">
        <is>
          <t>unit</t>
        </is>
      </c>
      <c r="F8961" t="inlineStr">
        <is>
          <t>technosphere</t>
        </is>
      </c>
      <c r="G8961" t="n">
        <v>2</v>
      </c>
      <c r="H8961" t="n">
        <v>-18.48100416113547</v>
      </c>
      <c r="I8961" t="n">
        <v>0.09798894162072011</v>
      </c>
      <c r="J8961" t="inlineStr">
        <is>
          <t>(2,2,1,1,1,3); Calculation with average annual yield and share of technologies. Lifetime: 30a.</t>
        </is>
      </c>
      <c r="L8961" t="inlineStr">
        <is>
          <t>photovoltaic slanted-roof installation, 93 kWp, single-Si, panel, mounted, on roof</t>
        </is>
      </c>
      <c r="N8961" t="inlineStr">
        <is>
          <t>all</t>
        </is>
      </c>
      <c r="O8961" t="n">
        <v>1</v>
      </c>
      <c r="P8961" s="30">
        <f>INDEX(parameters!$D$41:$AG$178,MATCH('PV (extension)'!B8936,parameters!$C$41:$C$178,0),MATCH('PV (extension)'!A8961,parameters!$D$5:$AG$5,0))/O8961</f>
        <v>5.8705010335741853E-2</v>
      </c>
      <c r="Q8961" s="3" t="inlineStr">
        <is>
          <t>roof-top</t>
        </is>
      </c>
      <c r="R8961">
        <f>INDEX(parameters!$C$196:$EJ$198,MATCH('PV (extension)'!Q8961,parameters!$B$196:$B$198,0),MATCH('PV (extension)'!B8936,parameters!$C$195:$EJ$195,0))</f>
        <v>1400.8723732067074</v>
      </c>
      <c r="S8961" t="n">
        <v>93</v>
      </c>
      <c r="T8961" t="n">
        <v>30</v>
      </c>
      <c r="U8961">
        <f>T8961*S8961*R8961</f>
        <v>3908433.9212467135</v>
      </c>
      <c r="V8961">
        <f>1/U8961</f>
        <v>2.5585695451159623E-7</v>
      </c>
    </row>
    <row r="8962" s="29">
      <c r="A8962" t="inlineStr">
        <is>
          <t>photovoltaic facade installation, 3kWp, multi-Si, laminated, integrated, at building</t>
        </is>
      </c>
      <c r="B8962" s="30">
        <f>P8962*V8962</f>
        <v>3.7125454043472208E-8</v>
      </c>
      <c r="C8962" t="inlineStr">
        <is>
          <t>APAC</t>
        </is>
      </c>
      <c r="D8962" t="inlineStr">
        <is>
          <t>unit</t>
        </is>
      </c>
      <c r="F8962" t="inlineStr">
        <is>
          <t>technosphere</t>
        </is>
      </c>
      <c r="G8962" t="n">
        <v>2</v>
      </c>
      <c r="H8962" t="n">
        <v>-17.5612990452514</v>
      </c>
      <c r="I8962" t="n">
        <v>0.09798894162072011</v>
      </c>
      <c r="J8962" t="inlineStr">
        <is>
          <t>(2,2,1,1,1,3); Calculation with average annual yield and share of technologies. Lifetime: 30a.</t>
        </is>
      </c>
      <c r="L8962" t="inlineStr">
        <is>
          <t>photovoltaic facade installation, 3kWp, multi-Si, laminated, integrated, at building</t>
        </is>
      </c>
      <c r="N8962" t="inlineStr">
        <is>
          <t>all</t>
        </is>
      </c>
      <c r="O8962" t="n">
        <v>1</v>
      </c>
      <c r="P8962" s="30">
        <f>INDEX(parameters!$D$41:$AG$178,MATCH('PV (extension)'!B8936,parameters!$C$41:$C$178,0),MATCH('PV (extension)'!A8962,parameters!$D$5:$AG$5,0))/O8962</f>
        <v>3.2864644265829519E-3</v>
      </c>
      <c r="Q8962" t="inlineStr">
        <is>
          <t>façade</t>
        </is>
      </c>
      <c r="R8962">
        <f>INDEX(parameters!$C$196:$EJ$198,MATCH('PV (extension)'!Q8962,parameters!$B$196:$B$198,0),MATCH('PV (extension)'!B8936,parameters!$C$195:$EJ$195,0))</f>
        <v>983.59124076215642</v>
      </c>
      <c r="S8962" t="n">
        <v>3</v>
      </c>
      <c r="T8962" t="n">
        <v>30</v>
      </c>
      <c r="U8962">
        <f>T8962*S8962*R8962</f>
        <v>88523.211668594071</v>
      </c>
      <c r="V8962">
        <f>1/U8962</f>
        <v>1.1296472203739262E-5</v>
      </c>
    </row>
    <row r="8963" s="29">
      <c r="A8963" t="inlineStr">
        <is>
          <t>photovoltaic facade installation, 3kWp, multi-Si, panel, mounted, at building</t>
        </is>
      </c>
      <c r="B8963" s="30">
        <f>P8963*V8963</f>
        <v>3.6410244503189933E-8</v>
      </c>
      <c r="C8963" t="inlineStr">
        <is>
          <t>APAC</t>
        </is>
      </c>
      <c r="D8963" t="inlineStr">
        <is>
          <t>unit</t>
        </is>
      </c>
      <c r="F8963" t="inlineStr">
        <is>
          <t>technosphere</t>
        </is>
      </c>
      <c r="G8963" t="n">
        <v>2</v>
      </c>
      <c r="H8963" t="n">
        <v>-17.5612990452514</v>
      </c>
      <c r="I8963" t="n">
        <v>0.09798894162072011</v>
      </c>
      <c r="J8963" t="inlineStr">
        <is>
          <t>(2,2,1,1,1,3); Calculation with average annual yield and share of technologies. Lifetime: 30a.</t>
        </is>
      </c>
      <c r="L8963" t="inlineStr">
        <is>
          <t>photovoltaic facade installation, 3kWp, multi-Si, panel, mounted, at building</t>
        </is>
      </c>
      <c r="N8963" t="inlineStr">
        <is>
          <t>all</t>
        </is>
      </c>
      <c r="O8963" t="n">
        <v>1</v>
      </c>
      <c r="P8963" s="30">
        <f>INDEX(parameters!$D$41:$AG$178,MATCH('PV (extension)'!B8936,parameters!$C$41:$C$178,0),MATCH('PV (extension)'!A8963,parameters!$D$5:$AG$5,0))/O8963</f>
        <v>3.2231517810611459E-3</v>
      </c>
      <c r="Q8963" t="inlineStr">
        <is>
          <t>façade</t>
        </is>
      </c>
      <c r="R8963">
        <f>INDEX(parameters!$C$196:$EJ$198,MATCH('PV (extension)'!Q8963,parameters!$B$196:$B$198,0),MATCH('PV (extension)'!B8936,parameters!$C$195:$EJ$195,0))</f>
        <v>983.59124076215642</v>
      </c>
      <c r="S8963" t="n">
        <v>3</v>
      </c>
      <c r="T8963" t="n">
        <v>30</v>
      </c>
      <c r="U8963">
        <f>T8963*S8963*R8963</f>
        <v>88523.211668594071</v>
      </c>
      <c r="V8963">
        <f>1/U8963</f>
        <v>1.1296472203739262E-5</v>
      </c>
    </row>
    <row r="8964" s="29">
      <c r="A8964" t="inlineStr">
        <is>
          <t>photovoltaic facade installation, 3kWp, single-Si, laminated, integrated, at building</t>
        </is>
      </c>
      <c r="B8964" s="30">
        <f>P8964*V8964</f>
        <v>1.9572124935650052E-8</v>
      </c>
      <c r="C8964" t="inlineStr">
        <is>
          <t>APAC</t>
        </is>
      </c>
      <c r="D8964" t="inlineStr">
        <is>
          <t>unit</t>
        </is>
      </c>
      <c r="F8964" t="inlineStr">
        <is>
          <t>technosphere</t>
        </is>
      </c>
      <c r="G8964" t="n">
        <v>2</v>
      </c>
      <c r="H8964" t="n">
        <v>-18.19689739735082</v>
      </c>
      <c r="I8964" t="n">
        <v>0.09798894162072011</v>
      </c>
      <c r="J8964" t="inlineStr">
        <is>
          <t>(2,2,1,1,1,3); Calculation with average annual yield and share of technologies. Lifetime: 30a.</t>
        </is>
      </c>
      <c r="L8964" t="inlineStr">
        <is>
          <t>photovoltaic facade installation, 3kWp, single-Si, laminated, integrated, at building</t>
        </is>
      </c>
      <c r="N8964" t="inlineStr">
        <is>
          <t>all</t>
        </is>
      </c>
      <c r="O8964" t="n">
        <v>1</v>
      </c>
      <c r="P8964" s="30">
        <f>INDEX(parameters!$D$41:$AG$178,MATCH('PV (extension)'!B8936,parameters!$C$41:$C$178,0),MATCH('PV (extension)'!A8964,parameters!$D$5:$AG$5,0))/O8964</f>
        <v>1.7325873584827175E-3</v>
      </c>
      <c r="Q8964" t="inlineStr">
        <is>
          <t>façade</t>
        </is>
      </c>
      <c r="R8964">
        <f>INDEX(parameters!$C$196:$EJ$198,MATCH('PV (extension)'!Q8964,parameters!$B$196:$B$198,0),MATCH('PV (extension)'!B8936,parameters!$C$195:$EJ$195,0))</f>
        <v>983.59124076215642</v>
      </c>
      <c r="S8964" t="n">
        <v>3</v>
      </c>
      <c r="T8964" t="n">
        <v>30</v>
      </c>
      <c r="U8964">
        <f>T8964*S8964*R8964</f>
        <v>88523.211668594071</v>
      </c>
      <c r="V8964">
        <f>1/U8964</f>
        <v>1.1296472203739262E-5</v>
      </c>
    </row>
    <row r="8965" s="29">
      <c r="A8965" t="inlineStr">
        <is>
          <t>photovoltaic facade installation, 3kWp, single-Si, panel, mounted, at building</t>
        </is>
      </c>
      <c r="B8965" s="30">
        <f>P8965*V8965</f>
        <v>1.9555190177264818E-8</v>
      </c>
      <c r="C8965" t="inlineStr">
        <is>
          <t>APAC</t>
        </is>
      </c>
      <c r="D8965" t="inlineStr">
        <is>
          <t>unit</t>
        </is>
      </c>
      <c r="F8965" t="inlineStr">
        <is>
          <t>technosphere</t>
        </is>
      </c>
      <c r="G8965" t="n">
        <v>2</v>
      </c>
      <c r="H8965" t="n">
        <v>-18.19689739735082</v>
      </c>
      <c r="I8965" t="n">
        <v>0.09798894162072011</v>
      </c>
      <c r="J8965" t="inlineStr">
        <is>
          <t>(2,2,1,1,1,3); Calculation with average annual yield and share of technologies. Lifetime: 30a.</t>
        </is>
      </c>
      <c r="L8965" t="inlineStr">
        <is>
          <t>photovoltaic facade installation, 3kWp, single-Si, panel, mounted, at building</t>
        </is>
      </c>
      <c r="N8965" t="inlineStr">
        <is>
          <t>all</t>
        </is>
      </c>
      <c r="O8965" t="n">
        <v>1</v>
      </c>
      <c r="P8965" s="30">
        <f>INDEX(parameters!$D$41:$AG$178,MATCH('PV (extension)'!B8936,parameters!$C$41:$C$178,0),MATCH('PV (extension)'!A8965,parameters!$D$5:$AG$5,0))/O8965</f>
        <v>1.7310882392816251E-3</v>
      </c>
      <c r="Q8965" t="inlineStr">
        <is>
          <t>façade</t>
        </is>
      </c>
      <c r="R8965">
        <f>INDEX(parameters!$C$196:$EJ$198,MATCH('PV (extension)'!Q8965,parameters!$B$196:$B$198,0),MATCH('PV (extension)'!B8936,parameters!$C$195:$EJ$195,0))</f>
        <v>983.59124076215642</v>
      </c>
      <c r="S8965" t="n">
        <v>3</v>
      </c>
      <c r="T8965" t="n">
        <v>30</v>
      </c>
      <c r="U8965">
        <f>T8965*S8965*R8965</f>
        <v>88523.211668594071</v>
      </c>
      <c r="V8965">
        <f>1/U8965</f>
        <v>1.1296472203739262E-5</v>
      </c>
    </row>
    <row r="8966" ht="16" customHeight="1" s="29">
      <c r="A8966" t="inlineStr">
        <is>
          <t>photovoltaic flat-roof installation, 3kWp, multi-Si, on roof</t>
        </is>
      </c>
      <c r="B8966" s="30">
        <f>P8966*V8966</f>
        <v>4.0153606180402436E-7</v>
      </c>
      <c r="C8966" t="inlineStr">
        <is>
          <t>APAC</t>
        </is>
      </c>
      <c r="D8966" t="inlineStr">
        <is>
          <t>unit</t>
        </is>
      </c>
      <c r="F8966" t="inlineStr">
        <is>
          <t>technosphere</t>
        </is>
      </c>
      <c r="G8966" t="n">
        <v>2</v>
      </c>
      <c r="H8966" t="n">
        <v>-15.20991773919472</v>
      </c>
      <c r="I8966" t="n">
        <v>0.09798894162072011</v>
      </c>
      <c r="J8966" t="inlineStr">
        <is>
          <t>(2,2,1,1,1,3); Calculation with average annual yield and share of technologies. Lifetime: 30a.</t>
        </is>
      </c>
      <c r="L8966" t="inlineStr">
        <is>
          <t>photovoltaic flat-roof installation, 3kWp, multi-Si, on roof</t>
        </is>
      </c>
      <c r="N8966" t="inlineStr">
        <is>
          <t>all</t>
        </is>
      </c>
      <c r="O8966" t="n">
        <v>1</v>
      </c>
      <c r="P8966" s="30">
        <f>INDEX(parameters!$D$41:$AG$178,MATCH('PV (extension)'!B8936,parameters!$C$41:$C$178,0),MATCH('PV (extension)'!A8966,parameters!$D$5:$AG$5,0))/O8966</f>
        <v>5.0625069824473082E-2</v>
      </c>
      <c r="Q8966" s="3" t="inlineStr">
        <is>
          <t>roof-top</t>
        </is>
      </c>
      <c r="R8966">
        <f>INDEX(parameters!$C$196:$EJ$198,MATCH('PV (extension)'!Q8966,parameters!$B$196:$B$198,0),MATCH('PV (extension)'!B8936,parameters!$C$195:$EJ$195,0))</f>
        <v>1400.8723732067074</v>
      </c>
      <c r="S8966" t="n">
        <v>3</v>
      </c>
      <c r="T8966" t="n">
        <v>30</v>
      </c>
      <c r="U8966">
        <f>T8966*S8966*R8966</f>
        <v>126078.51358860366</v>
      </c>
      <c r="V8966">
        <f>1/U8966</f>
        <v>7.9315655898594835E-6</v>
      </c>
    </row>
    <row r="8967" ht="16" customHeight="1" s="29">
      <c r="A8967" t="inlineStr">
        <is>
          <t>photovoltaic flat-roof installation, 3kWp, single-Si, on roof</t>
        </is>
      </c>
      <c r="B8967" s="30">
        <f>P8967*V8967</f>
        <v>2.0959600777403935E-7</v>
      </c>
      <c r="C8967" t="inlineStr">
        <is>
          <t>APAC</t>
        </is>
      </c>
      <c r="D8967" t="inlineStr">
        <is>
          <t>unit</t>
        </is>
      </c>
      <c r="F8967" t="inlineStr">
        <is>
          <t>technosphere</t>
        </is>
      </c>
      <c r="G8967" t="n">
        <v>2</v>
      </c>
      <c r="H8967" t="n">
        <v>-15.84555259734934</v>
      </c>
      <c r="I8967" t="n">
        <v>0.09798894162072011</v>
      </c>
      <c r="J8967" t="inlineStr">
        <is>
          <t>(2,2,1,1,1,3); Calculation with average annual yield and share of technologies. Lifetime: 30a.</t>
        </is>
      </c>
      <c r="L8967" t="inlineStr">
        <is>
          <t>photovoltaic flat-roof installation, 3kWp, single-Si, on roof</t>
        </is>
      </c>
      <c r="N8967" t="inlineStr">
        <is>
          <t>all</t>
        </is>
      </c>
      <c r="O8967" t="n">
        <v>1</v>
      </c>
      <c r="P8967" s="30">
        <f>INDEX(parameters!$D$41:$AG$178,MATCH('PV (extension)'!B8936,parameters!$C$41:$C$178,0),MATCH('PV (extension)'!A8967,parameters!$D$5:$AG$5,0))/O8967</f>
        <v>2.6425553114256296E-2</v>
      </c>
      <c r="Q8967" s="3" t="inlineStr">
        <is>
          <t>roof-top</t>
        </is>
      </c>
      <c r="R8967">
        <f>INDEX(parameters!$C$196:$EJ$198,MATCH('PV (extension)'!Q8967,parameters!$B$196:$B$198,0),MATCH('PV (extension)'!B8936,parameters!$C$195:$EJ$195,0))</f>
        <v>1400.8723732067074</v>
      </c>
      <c r="S8967" t="n">
        <v>3</v>
      </c>
      <c r="T8967" t="n">
        <v>30</v>
      </c>
      <c r="U8967">
        <f>T8967*S8967*R8967</f>
        <v>126078.51358860366</v>
      </c>
      <c r="V8967">
        <f>1/U8967</f>
        <v>7.9315655898594835E-6</v>
      </c>
    </row>
    <row r="8968" ht="16" customHeight="1" s="29">
      <c r="A8968" t="inlineStr">
        <is>
          <t>photovoltaic slanted-roof installation, 3kWp, CIS, panel, mounted, on roof</t>
        </is>
      </c>
      <c r="B8968" s="30">
        <f>P8968*V8968</f>
        <v>1.1593137303972136E-7</v>
      </c>
      <c r="C8968" t="inlineStr">
        <is>
          <t>CH</t>
        </is>
      </c>
      <c r="D8968" t="inlineStr">
        <is>
          <t>unit</t>
        </is>
      </c>
      <c r="F8968" t="inlineStr">
        <is>
          <t>technosphere</t>
        </is>
      </c>
      <c r="G8968" t="n">
        <v>2</v>
      </c>
      <c r="H8968" t="n">
        <v>-16.88405011147741</v>
      </c>
      <c r="I8968" t="n">
        <v>0.09798894162072011</v>
      </c>
      <c r="J8968" t="inlineStr">
        <is>
          <t>(2,2,1,1,1,3); Calculation with average annual yield and share of technologies. Lifetime: 30a.</t>
        </is>
      </c>
      <c r="L8968" t="inlineStr">
        <is>
          <t>photovoltaic slanted-roof installation, 3kWp, CIS, panel, mounted, on roof</t>
        </is>
      </c>
      <c r="N8968" t="inlineStr">
        <is>
          <t>all</t>
        </is>
      </c>
      <c r="O8968" t="n">
        <v>1</v>
      </c>
      <c r="P8968" s="30">
        <f>INDEX(parameters!$D$41:$AG$178,MATCH('PV (extension)'!B8936,parameters!$C$41:$C$178,0),MATCH('PV (extension)'!A8968,parameters!$D$5:$AG$5,0))/O8968</f>
        <v>1.4616455191133988E-2</v>
      </c>
      <c r="Q8968" s="3" t="inlineStr">
        <is>
          <t>roof-top</t>
        </is>
      </c>
      <c r="R8968">
        <f>INDEX(parameters!$C$196:$EJ$198,MATCH('PV (extension)'!Q8968,parameters!$B$196:$B$198,0),MATCH('PV (extension)'!B8936,parameters!$C$195:$EJ$195,0))</f>
        <v>1400.8723732067074</v>
      </c>
      <c r="S8968" t="n">
        <v>3</v>
      </c>
      <c r="T8968" t="n">
        <v>30</v>
      </c>
      <c r="U8968">
        <f>T8968*S8968*R8968</f>
        <v>126078.51358860366</v>
      </c>
      <c r="V8968">
        <f>1/U8968</f>
        <v>7.9315655898594835E-6</v>
      </c>
    </row>
    <row r="8969" ht="16" customHeight="1" s="29">
      <c r="A8969" t="inlineStr">
        <is>
          <t>photovoltaic slanted-roof installation, 3kWp, CdTe, laminated, integrated, on roof</t>
        </is>
      </c>
      <c r="B8969" s="30">
        <f>P8969*V8969</f>
        <v>3.2461511453632341E-9</v>
      </c>
      <c r="C8969" t="inlineStr">
        <is>
          <t>CH</t>
        </is>
      </c>
      <c r="D8969" t="inlineStr">
        <is>
          <t>unit</t>
        </is>
      </c>
      <c r="F8969" t="inlineStr">
        <is>
          <t>technosphere</t>
        </is>
      </c>
      <c r="G8969" t="n">
        <v>2</v>
      </c>
      <c r="H8969" t="n">
        <v>-19.50639655088546</v>
      </c>
      <c r="I8969" t="n">
        <v>0.09798894162072011</v>
      </c>
      <c r="J8969" t="inlineStr">
        <is>
          <t>(2,2,1,1,1,3); Calculation with average annual yield and share of technologies. Lifetime: 30a.</t>
        </is>
      </c>
      <c r="L8969" t="inlineStr">
        <is>
          <t>photovoltaic slanted-roof installation, 3kWp, CdTe, laminated, integrated, on roof</t>
        </is>
      </c>
      <c r="N8969" t="inlineStr">
        <is>
          <t>all</t>
        </is>
      </c>
      <c r="O8969" t="n">
        <v>1</v>
      </c>
      <c r="P8969" s="30">
        <f>INDEX(parameters!$D$41:$AG$178,MATCH('PV (extension)'!B8936,parameters!$C$41:$C$178,0),MATCH('PV (extension)'!A8969,parameters!$D$5:$AG$5,0))/O8969</f>
        <v>4.0926991129133978E-4</v>
      </c>
      <c r="Q8969" s="3" t="inlineStr">
        <is>
          <t>roof-top</t>
        </is>
      </c>
      <c r="R8969">
        <f>INDEX(parameters!$C$196:$EJ$198,MATCH('PV (extension)'!Q8969,parameters!$B$196:$B$198,0),MATCH('PV (extension)'!B8936,parameters!$C$195:$EJ$195,0))</f>
        <v>1400.8723732067074</v>
      </c>
      <c r="S8969" t="n">
        <v>3</v>
      </c>
      <c r="T8969" t="n">
        <v>30</v>
      </c>
      <c r="U8969">
        <f>T8969*S8969*R8969</f>
        <v>126078.51358860366</v>
      </c>
      <c r="V8969">
        <f>1/U8969</f>
        <v>7.9315655898594835E-6</v>
      </c>
    </row>
    <row r="8970" ht="16" customHeight="1" s="29">
      <c r="A8970" t="inlineStr">
        <is>
          <t>photovoltaic slanted-roof installation, 3kWp, multi-Si, laminated, integrated, on roof</t>
        </is>
      </c>
      <c r="B8970" s="30">
        <f>P8970*V8970</f>
        <v>1.9285574652085682E-8</v>
      </c>
      <c r="C8970" t="inlineStr">
        <is>
          <t>APAC</t>
        </is>
      </c>
      <c r="D8970" t="inlineStr">
        <is>
          <t>unit</t>
        </is>
      </c>
      <c r="F8970" t="inlineStr">
        <is>
          <t>technosphere</t>
        </is>
      </c>
      <c r="G8970" t="n">
        <v>2</v>
      </c>
      <c r="H8970" t="n">
        <v>-18.22076487875746</v>
      </c>
      <c r="I8970" t="n">
        <v>0.09798894162072011</v>
      </c>
      <c r="J8970" t="inlineStr">
        <is>
          <t>(2,2,1,1,1,3); Calculation with average annual yield and share of technologies. Lifetime: 30a.</t>
        </is>
      </c>
      <c r="L8970" t="inlineStr">
        <is>
          <t>photovoltaic slanted-roof installation, 3kWp, multi-Si, laminated, integrated, on roof</t>
        </is>
      </c>
      <c r="N8970" t="inlineStr">
        <is>
          <t>all</t>
        </is>
      </c>
      <c r="O8970" t="n">
        <v>1</v>
      </c>
      <c r="P8970" s="30">
        <f>INDEX(parameters!$D$41:$AG$178,MATCH('PV (extension)'!B8936,parameters!$C$41:$C$178,0),MATCH('PV (extension)'!A8970,parameters!$D$5:$AG$5,0))/O8970</f>
        <v>2.4314965858370148E-3</v>
      </c>
      <c r="Q8970" s="3" t="inlineStr">
        <is>
          <t>roof-top</t>
        </is>
      </c>
      <c r="R8970">
        <f>INDEX(parameters!$C$196:$EJ$198,MATCH('PV (extension)'!Q8970,parameters!$B$196:$B$198,0),MATCH('PV (extension)'!B8936,parameters!$C$195:$EJ$195,0))</f>
        <v>1400.8723732067074</v>
      </c>
      <c r="S8970" t="n">
        <v>3</v>
      </c>
      <c r="T8970" t="n">
        <v>30</v>
      </c>
      <c r="U8970">
        <f>T8970*S8970*R8970</f>
        <v>126078.51358860366</v>
      </c>
      <c r="V8970">
        <f>1/U8970</f>
        <v>7.9315655898594835E-6</v>
      </c>
    </row>
    <row r="8971" ht="16" customHeight="1" s="29">
      <c r="A8971" t="inlineStr">
        <is>
          <t>photovoltaic slanted-roof installation, 3kWp, multi-Si, panel, mounted, on roof</t>
        </is>
      </c>
      <c r="B8971" s="30">
        <f>P8971*V8971</f>
        <v>3.3010053694921806E-7</v>
      </c>
      <c r="C8971" t="inlineStr">
        <is>
          <t>APAC</t>
        </is>
      </c>
      <c r="D8971" t="inlineStr">
        <is>
          <t>unit</t>
        </is>
      </c>
      <c r="F8971" t="inlineStr">
        <is>
          <t>technosphere</t>
        </is>
      </c>
      <c r="G8971" t="n">
        <v>2</v>
      </c>
      <c r="H8971" t="n">
        <v>-15.40735416199742</v>
      </c>
      <c r="I8971" t="n">
        <v>0.09798894162072011</v>
      </c>
      <c r="J8971" t="inlineStr">
        <is>
          <t>(2,2,1,1,1,3); Calculation with average annual yield and share of technologies. Lifetime: 30a.</t>
        </is>
      </c>
      <c r="L8971" t="inlineStr">
        <is>
          <t>photovoltaic slanted-roof installation, 3kWp, multi-Si, panel, mounted, on roof</t>
        </is>
      </c>
      <c r="N8971" t="inlineStr">
        <is>
          <t>all</t>
        </is>
      </c>
      <c r="O8971" t="n">
        <v>1</v>
      </c>
      <c r="P8971" s="30">
        <f>INDEX(parameters!$D$41:$AG$178,MATCH('PV (extension)'!B8936,parameters!$C$41:$C$178,0),MATCH('PV (extension)'!A8971,parameters!$D$5:$AG$5,0))/O8971</f>
        <v>4.1618585033357351E-2</v>
      </c>
      <c r="Q8971" s="3" t="inlineStr">
        <is>
          <t>roof-top</t>
        </is>
      </c>
      <c r="R8971">
        <f>INDEX(parameters!$C$196:$EJ$198,MATCH('PV (extension)'!Q8971,parameters!$B$196:$B$198,0),MATCH('PV (extension)'!B8936,parameters!$C$195:$EJ$195,0))</f>
        <v>1400.8723732067074</v>
      </c>
      <c r="S8971" t="n">
        <v>3</v>
      </c>
      <c r="T8971" t="n">
        <v>30</v>
      </c>
      <c r="U8971">
        <f>T8971*S8971*R8971</f>
        <v>126078.51358860366</v>
      </c>
      <c r="V8971">
        <f>1/U8971</f>
        <v>7.9315655898594835E-6</v>
      </c>
    </row>
    <row r="8972" ht="16" customHeight="1" s="29">
      <c r="A8972" t="inlineStr">
        <is>
          <t>photovoltaic slanted-roof installation, 3kWp, single-Si, laminated, integrated, on roof</t>
        </is>
      </c>
      <c r="B8972" s="30">
        <f>P8972*V8972</f>
        <v>1.0192354702446125E-8</v>
      </c>
      <c r="C8972" t="inlineStr">
        <is>
          <t>APAC</t>
        </is>
      </c>
      <c r="D8972" t="inlineStr">
        <is>
          <t>unit</t>
        </is>
      </c>
      <c r="F8972" t="inlineStr">
        <is>
          <t>technosphere</t>
        </is>
      </c>
      <c r="G8972" t="n">
        <v>2</v>
      </c>
      <c r="H8972" t="n">
        <v>-18.85636797425012</v>
      </c>
      <c r="I8972" t="n">
        <v>0.09798894162072011</v>
      </c>
      <c r="J8972" t="inlineStr">
        <is>
          <t>(2,2,1,1,1,3); Calculation with average annual yield and share of technologies. Lifetime: 30a.</t>
        </is>
      </c>
      <c r="L8972" t="inlineStr">
        <is>
          <t>photovoltaic slanted-roof installation, 3kWp, single-Si, laminated, integrated, on roof</t>
        </is>
      </c>
      <c r="N8972" t="inlineStr">
        <is>
          <t>all</t>
        </is>
      </c>
      <c r="O8972" t="n">
        <v>1</v>
      </c>
      <c r="P8972" s="30">
        <f>INDEX(parameters!$D$41:$AG$178,MATCH('PV (extension)'!B8936,parameters!$C$41:$C$178,0),MATCH('PV (extension)'!A8972,parameters!$D$5:$AG$5,0))/O8972</f>
        <v>1.2850369308522222E-3</v>
      </c>
      <c r="Q8972" s="3" t="inlineStr">
        <is>
          <t>roof-top</t>
        </is>
      </c>
      <c r="R8972">
        <f>INDEX(parameters!$C$196:$EJ$198,MATCH('PV (extension)'!Q8972,parameters!$B$196:$B$198,0),MATCH('PV (extension)'!B8936,parameters!$C$195:$EJ$195,0))</f>
        <v>1400.8723732067074</v>
      </c>
      <c r="S8972" t="n">
        <v>3</v>
      </c>
      <c r="T8972" t="n">
        <v>30</v>
      </c>
      <c r="U8972">
        <f>T8972*S8972*R8972</f>
        <v>126078.51358860366</v>
      </c>
      <c r="V8972">
        <f>1/U8972</f>
        <v>7.9315655898594835E-6</v>
      </c>
    </row>
    <row r="8973" ht="16" customHeight="1" s="29">
      <c r="A8973" t="inlineStr">
        <is>
          <t>photovoltaic slanted-roof installation, 3kWp, single-Si, panel, mounted, on roof</t>
        </is>
      </c>
      <c r="B8973" s="30">
        <f>P8973*V8973</f>
        <v>1.7251282149599734E-7</v>
      </c>
      <c r="C8973" t="inlineStr">
        <is>
          <t>APAC</t>
        </is>
      </c>
      <c r="D8973" t="inlineStr">
        <is>
          <t>unit</t>
        </is>
      </c>
      <c r="F8973" t="inlineStr">
        <is>
          <t>technosphere</t>
        </is>
      </c>
      <c r="G8973" t="n">
        <v>2</v>
      </c>
      <c r="H8973" t="n">
        <v>-16.04298817847151</v>
      </c>
      <c r="I8973" t="n">
        <v>0.09798894162072011</v>
      </c>
      <c r="J8973" t="inlineStr">
        <is>
          <t>(2,2,1,1,1,3); Calculation with average annual yield and share of technologies. Lifetime: 30a.</t>
        </is>
      </c>
      <c r="L8973" t="inlineStr">
        <is>
          <t>photovoltaic slanted-roof installation, 3kWp, single-Si, panel, mounted, on roof</t>
        </is>
      </c>
      <c r="N8973" t="inlineStr">
        <is>
          <t>all</t>
        </is>
      </c>
      <c r="O8973" t="n">
        <v>1</v>
      </c>
      <c r="P8973" s="30">
        <f>INDEX(parameters!$D$41:$AG$178,MATCH('PV (extension)'!B8936,parameters!$C$41:$C$178,0),MATCH('PV (extension)'!A8973,parameters!$D$5:$AG$5,0))/O8973</f>
        <v>2.1750160109191456E-2</v>
      </c>
      <c r="Q8973" s="3" t="inlineStr">
        <is>
          <t>roof-top</t>
        </is>
      </c>
      <c r="R8973">
        <f>INDEX(parameters!$C$196:$EJ$198,MATCH('PV (extension)'!Q8973,parameters!$B$196:$B$198,0),MATCH('PV (extension)'!B8936,parameters!$C$195:$EJ$195,0))</f>
        <v>1400.8723732067074</v>
      </c>
      <c r="S8973" t="n">
        <v>3</v>
      </c>
      <c r="T8973" t="n">
        <v>30</v>
      </c>
      <c r="U8973">
        <f>T8973*S8973*R8973</f>
        <v>126078.51358860366</v>
      </c>
      <c r="V8973">
        <f>1/U8973</f>
        <v>7.9315655898594835E-6</v>
      </c>
    </row>
    <row r="8974" s="29">
      <c r="A8974" t="inlineStr">
        <is>
          <t>market for tap water</t>
        </is>
      </c>
      <c r="B8974" t="n">
        <v>0.0020721</v>
      </c>
      <c r="C8974" t="inlineStr">
        <is>
          <t>Europe without Switzerland</t>
        </is>
      </c>
      <c r="D8974" t="inlineStr">
        <is>
          <t>kilogram</t>
        </is>
      </c>
      <c r="F8974" t="inlineStr">
        <is>
          <t>technosphere</t>
        </is>
      </c>
      <c r="G8974" t="n">
        <v>2</v>
      </c>
      <c r="H8974" t="n">
        <v>-6.179192693201237</v>
      </c>
      <c r="I8974" t="n">
        <v>0.04340984597628009</v>
      </c>
      <c r="J8974" t="inlineStr">
        <is>
          <t>(2,2,1,1,1,3); Estimation 20l/m2 panel</t>
        </is>
      </c>
      <c r="L8974" t="inlineStr">
        <is>
          <t>tap water</t>
        </is>
      </c>
    </row>
    <row r="8975" s="29">
      <c r="A8975" t="inlineStr">
        <is>
          <t>treatment of wastewater, from residence, capacity 1.1E10l/year</t>
        </is>
      </c>
      <c r="B8975" t="n">
        <v>-1.8649e-06</v>
      </c>
      <c r="C8975" t="inlineStr">
        <is>
          <t>CH</t>
        </is>
      </c>
      <c r="D8975" t="inlineStr">
        <is>
          <t>cubic meter</t>
        </is>
      </c>
      <c r="F8975" t="inlineStr">
        <is>
          <t>technosphere</t>
        </is>
      </c>
      <c r="G8975" t="n">
        <v>2</v>
      </c>
      <c r="H8975" t="n">
        <v>-13.19230312560901</v>
      </c>
      <c r="I8975" t="n">
        <v>0.04340984597628009</v>
      </c>
      <c r="J8975" t="inlineStr">
        <is>
          <t>(2,2,1,1,1,3); Estimation 20l/m2 panel</t>
        </is>
      </c>
      <c r="K8975" t="b">
        <v>1</v>
      </c>
      <c r="L8975" t="inlineStr">
        <is>
          <t>wastewater, from residence</t>
        </is>
      </c>
    </row>
    <row r="8976" s="29"/>
    <row r="8977" customFormat="1" s="28">
      <c r="A8977" s="28" t="inlineStr">
        <is>
          <t>Activity</t>
        </is>
      </c>
      <c r="B8977" s="28" t="inlineStr">
        <is>
          <t>electricity production, photovoltaic, residential</t>
        </is>
      </c>
    </row>
    <row r="8978">
      <c r="A8978" t="inlineStr">
        <is>
          <t>comment</t>
        </is>
      </c>
      <c r="B897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")&amp;HLOOKUP(B8979,parameters!$C$195:$EJ$198,2,0)&amp;" kWh/kWp.
Annual output, Facade: "&amp;HLOOKUP(B8979,parameters!$C$195:$EJ$198,3,0)&amp;" kWh/kWp.
Annual output, Open-ground: "&amp;HLOOKUP(B8979,parameters!$C$195:$EJ$198,4,0)&amp;_xlfn._LONGTEXT("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")&amp;VLOOKUP(B8979,'extension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1396.11080996087 kWh/kWp.
Annual output, Facade: 980.248015504441 kWh/kWp.
Annual output, Open-ground: 1485.22426591582 kWh/kWp.
Amount of solar energy transformed to electricity. Waste heat emission due to losses of electricity in the system.
Technology:  Electricity production with grid-connected photovoltaic power plants.
Time period:  Time of publications
Production volume: 21.59 GWh in 2025.
Sampling:  Statistical data and model calculations
Extrapolations:  Use of PV technology data investigated for other countries (Switzerland). Correction of average yield with Swiss data.
Uncertainty:  None
Author: Romain Sacchi, PSI, romain.sacchi@psi.ch</v>
      </c>
    </row>
    <row r="8979" s="29">
      <c r="A8979" t="inlineStr">
        <is>
          <t>location</t>
        </is>
      </c>
      <c r="B8979" t="inlineStr">
        <is>
          <t>RW</t>
        </is>
      </c>
    </row>
    <row r="8980" s="29">
      <c r="A8980" t="inlineStr">
        <is>
          <t>production amount</t>
        </is>
      </c>
      <c r="B8980" t="n">
        <v>1</v>
      </c>
    </row>
    <row r="8981" s="29">
      <c r="A8981" t="inlineStr">
        <is>
          <t>reference product</t>
        </is>
      </c>
      <c r="B8981" t="inlineStr">
        <is>
          <t>electricity, low voltage</t>
        </is>
      </c>
    </row>
    <row r="8982" s="29">
      <c r="A8982" t="inlineStr">
        <is>
          <t>source</t>
        </is>
      </c>
      <c r="B898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8983" s="29">
      <c r="A8983" t="inlineStr">
        <is>
          <t>type</t>
        </is>
      </c>
      <c r="B8983" t="inlineStr">
        <is>
          <t>process</t>
        </is>
      </c>
    </row>
    <row r="8984" s="29">
      <c r="A8984" t="inlineStr">
        <is>
          <t>unit</t>
        </is>
      </c>
      <c r="B8984" t="inlineStr">
        <is>
          <t>kilowatt hour</t>
        </is>
      </c>
    </row>
    <row r="8985" s="29">
      <c r="A8985" t="inlineStr">
        <is>
          <t>Exchanges</t>
        </is>
      </c>
    </row>
    <row r="8986" customFormat="1" s="28">
      <c r="A8986" s="28" t="inlineStr">
        <is>
          <t>name</t>
        </is>
      </c>
      <c r="B8986" s="28" t="inlineStr">
        <is>
          <t>amount</t>
        </is>
      </c>
      <c r="C8986" s="28" t="inlineStr">
        <is>
          <t>location</t>
        </is>
      </c>
      <c r="D8986" s="28" t="inlineStr">
        <is>
          <t>unit</t>
        </is>
      </c>
      <c r="E8986" s="28" t="inlineStr">
        <is>
          <t>categories</t>
        </is>
      </c>
      <c r="F8986" s="28" t="inlineStr">
        <is>
          <t>type</t>
        </is>
      </c>
      <c r="G8986" s="28" t="inlineStr">
        <is>
          <t>uncertainty type</t>
        </is>
      </c>
      <c r="H8986" s="28" t="inlineStr">
        <is>
          <t>reference product</t>
        </is>
      </c>
      <c r="I8986" s="28" t="inlineStr">
        <is>
          <t>comment</t>
        </is>
      </c>
      <c r="J8986" s="28" t="inlineStr">
        <is>
          <t>production volume</t>
        </is>
      </c>
      <c r="K8986" s="28" t="inlineStr">
        <is>
          <t>scope</t>
        </is>
      </c>
      <c r="L8986" s="28" t="inlineStr">
        <is>
          <t>scope share</t>
        </is>
      </c>
      <c r="M8986" s="28" t="inlineStr">
        <is>
          <t>tech share</t>
        </is>
      </c>
      <c r="N8986" s="28" t="inlineStr">
        <is>
          <t>installation</t>
        </is>
      </c>
      <c r="O8986" s="28" t="inlineStr">
        <is>
          <t>productivity</t>
        </is>
      </c>
      <c r="P8986" s="28" t="inlineStr">
        <is>
          <t>kWp</t>
        </is>
      </c>
      <c r="Q8986" s="28" t="inlineStr">
        <is>
          <t>lifetime</t>
        </is>
      </c>
      <c r="R8986" s="28" t="inlineStr">
        <is>
          <t>lifetime production</t>
        </is>
      </c>
      <c r="S8986" s="28" t="inlineStr">
        <is>
          <t>inverted lifetime production</t>
        </is>
      </c>
    </row>
    <row r="8987" s="29">
      <c r="A8987" t="inlineStr">
        <is>
          <t>Energy, solar, converted</t>
        </is>
      </c>
      <c r="B8987" t="n">
        <v>3.8503</v>
      </c>
      <c r="D8987" t="inlineStr">
        <is>
          <t>megajoule</t>
        </is>
      </c>
      <c r="E8987" t="inlineStr">
        <is>
          <t>natural resource::in air</t>
        </is>
      </c>
      <c r="F8987" t="inlineStr">
        <is>
          <t>biosphere</t>
        </is>
      </c>
      <c r="G8987" t="n">
        <v>0</v>
      </c>
      <c r="I8987" t="inlineStr">
        <is>
          <t>(2,2,1,1,1,3); Energy loss in the system</t>
        </is>
      </c>
    </row>
    <row r="8988" s="29">
      <c r="A8988" t="inlineStr">
        <is>
          <t>Heat, waste</t>
        </is>
      </c>
      <c r="B8988" t="n">
        <v>0.25027</v>
      </c>
      <c r="D8988" t="inlineStr">
        <is>
          <t>megajoule</t>
        </is>
      </c>
      <c r="E8988" t="inlineStr">
        <is>
          <t>air</t>
        </is>
      </c>
      <c r="F8988" t="inlineStr">
        <is>
          <t>biosphere</t>
        </is>
      </c>
      <c r="G8988" t="n">
        <v>0</v>
      </c>
      <c r="I8988" t="inlineStr">
        <is>
          <t>(1,na,na,na,na,na); Calculation with average annual output and share of technologies; Average degradation of 10.5% included</t>
        </is>
      </c>
    </row>
    <row r="8989" s="29">
      <c r="A8989" t="inlineStr">
        <is>
          <t>electricity production, photovoltaic, residential</t>
        </is>
      </c>
      <c r="B8989" t="n">
        <v>1</v>
      </c>
      <c r="C8989" t="inlineStr">
        <is>
          <t>RW</t>
        </is>
      </c>
      <c r="D8989" t="inlineStr">
        <is>
          <t>kilowatt hour</t>
        </is>
      </c>
      <c r="E8989" t="inlineStr">
        <is>
          <t>photovoltaic::power plants</t>
        </is>
      </c>
      <c r="F8989" t="inlineStr">
        <is>
          <t>production</t>
        </is>
      </c>
      <c r="G8989" t="n">
        <v>0</v>
      </c>
      <c r="H8989" t="inlineStr">
        <is>
          <t>electricity, low voltage</t>
        </is>
      </c>
      <c r="J8989">
        <f>VLOOKUP(C8989,'extension - production vol'!$B$6:$D$235,3,0)</f>
        <v>21.59</v>
      </c>
    </row>
    <row r="8990" ht="16" customHeight="1" s="29">
      <c r="A8990" t="inlineStr">
        <is>
          <t>photovoltaic slanted-roof installation, 3 kWp, CIS, laminated, integrated, on roof</t>
        </is>
      </c>
      <c r="B8990" s="30">
        <f>M8990*S8990</f>
        <v>4.0746710567261718E-8</v>
      </c>
      <c r="C8990" t="inlineStr">
        <is>
          <t>CH</t>
        </is>
      </c>
      <c r="D8990" t="inlineStr">
        <is>
          <t>unit</t>
        </is>
      </c>
      <c r="F8990" t="inlineStr">
        <is>
          <t>technosphere</t>
        </is>
      </c>
      <c r="G8990" t="n">
        <v>0</v>
      </c>
      <c r="H8990" t="inlineStr">
        <is>
          <t>photovoltaic slanted-roof installation, 3 kWp, CIS, laminated, integrated, on roof</t>
        </is>
      </c>
      <c r="I8990" t="inlineStr">
        <is>
          <t>(2,2,1,1,1,3); Calculation with average annual yield and share of technologies. Lifetime: 30a.</t>
        </is>
      </c>
      <c r="K8990" t="inlineStr">
        <is>
          <t>residential</t>
        </is>
      </c>
      <c r="L8990">
        <f>IF(K8990="residential",VLOOKUP(B8979,parameters!$C$41:$AG$178,18,0),IF(K8990="commercial",1-VLOOKUP(B8979,parameters!$C$41:$AG$178,18,0),1))</f>
        <v>0.17766751537682748</v>
      </c>
      <c r="M8990" s="30">
        <f>INDEX(parameters!$D$41:$AG$178,MATCH('PV (extension)'!B8979,parameters!$C$41:$C$178,0),MATCH('PV (extension)'!A8990,parameters!$D$5:$AG$5,0))/L8990</f>
        <v>5.119823078397083E-3</v>
      </c>
      <c r="N8990" s="3" t="inlineStr">
        <is>
          <t>roof-top</t>
        </is>
      </c>
      <c r="O8990">
        <f>INDEX(parameters!$C$196:$EJ$198,MATCH('PV (extension)'!N8990,parameters!$B$196:$B$198,0),MATCH('PV (extension)'!B8979,parameters!$C$195:$EJ$195,0))</f>
        <v>1396.1108099608707</v>
      </c>
      <c r="P8990" t="n">
        <v>3</v>
      </c>
      <c r="Q8990" t="n">
        <v>30</v>
      </c>
      <c r="R8990">
        <f>Q8990*P8990*O8990</f>
        <v>125649.97289647836</v>
      </c>
      <c r="S8990">
        <f>1/R8990</f>
        <v>7.958616917680429E-6</v>
      </c>
    </row>
    <row r="8991" ht="16" customHeight="1" s="29">
      <c r="A8991" t="inlineStr">
        <is>
          <t>photovoltaic slanted-roof installation, 3 kWp, CdTe, panel, mounted, on roof</t>
        </is>
      </c>
      <c r="B8991" s="30">
        <f>M8991*S8991</f>
        <v>2.6576252091641411E-7</v>
      </c>
      <c r="C8991" t="inlineStr">
        <is>
          <t>CH</t>
        </is>
      </c>
      <c r="D8991" t="inlineStr">
        <is>
          <t>unit</t>
        </is>
      </c>
      <c r="F8991" t="inlineStr">
        <is>
          <t>technosphere</t>
        </is>
      </c>
      <c r="G8991" t="n">
        <v>0</v>
      </c>
      <c r="H8991" t="inlineStr">
        <is>
          <t>photovoltaic slanted-roof installation, 3 kWp, CdTe, panel, mounted, on roof</t>
        </is>
      </c>
      <c r="I8991" t="inlineStr">
        <is>
          <t>(2,2,1,1,1,3); Calculation with average annual yield and share of technologies. Lifetime: 30a.</t>
        </is>
      </c>
      <c r="K8991" t="inlineStr">
        <is>
          <t>residential</t>
        </is>
      </c>
      <c r="L8991">
        <f>L8990</f>
        <v>0.17766751537682748</v>
      </c>
      <c r="M8991" s="30">
        <f>INDEX(parameters!$D$41:$AG$178,MATCH('PV (extension)'!B8979,parameters!$C$41:$C$178,0),MATCH('PV (extension)'!A8991,parameters!$D$5:$AG$5,0))/L8991</f>
        <v>3.3393053550047194E-2</v>
      </c>
      <c r="N8991" s="3" t="inlineStr">
        <is>
          <t>roof-top</t>
        </is>
      </c>
      <c r="O8991">
        <f>INDEX(parameters!$C$196:$EJ$198,MATCH('PV (extension)'!N8991,parameters!$B$196:$B$198,0),MATCH('PV (extension)'!B8979,parameters!$C$195:$EJ$195,0))</f>
        <v>1396.1108099608707</v>
      </c>
      <c r="P8991" t="n">
        <v>3</v>
      </c>
      <c r="Q8991" t="n">
        <v>30</v>
      </c>
      <c r="R8991">
        <f>Q8991*P8991*O8991</f>
        <v>125649.97289647836</v>
      </c>
      <c r="S8991">
        <f>1/R8991</f>
        <v>7.958616917680429E-6</v>
      </c>
    </row>
    <row r="8992" ht="16" customHeight="1" s="29">
      <c r="A8992" t="inlineStr">
        <is>
          <t>photovoltaic slanted-roof installation, 3 kWp, micro-Si, laminated, integrated, on roof</t>
        </is>
      </c>
      <c r="B8992" s="30">
        <f>M8992*S8992</f>
        <v>4.1179868026378119E-9</v>
      </c>
      <c r="C8992" t="inlineStr">
        <is>
          <t>RER</t>
        </is>
      </c>
      <c r="D8992" t="inlineStr">
        <is>
          <t>unit</t>
        </is>
      </c>
      <c r="F8992" t="inlineStr">
        <is>
          <t>technosphere</t>
        </is>
      </c>
      <c r="G8992" t="n">
        <v>0</v>
      </c>
      <c r="H8992" t="inlineStr">
        <is>
          <t>photovoltaic slanted-roof installation, 3 kWp, micro-Si, laminated, integrated, on roof</t>
        </is>
      </c>
      <c r="I8992" t="inlineStr">
        <is>
          <t>(2,2,1,1,1,3); Calculation with average annual yield and share of technologies. Lifetime: 30a.</t>
        </is>
      </c>
      <c r="K8992" t="inlineStr">
        <is>
          <t>residential</t>
        </is>
      </c>
      <c r="L8992">
        <f>L8991</f>
        <v>0.17766751537682748</v>
      </c>
      <c r="M8992" s="30">
        <f>INDEX(parameters!$D$41:$AG$178,MATCH('PV (extension)'!B8979,parameters!$C$41:$C$178,0),MATCH('PV (extension)'!A8992,parameters!$D$5:$AG$5,0))/L8992</f>
        <v>5.1742493013949662E-4</v>
      </c>
      <c r="N8992" s="3" t="inlineStr">
        <is>
          <t>roof-top</t>
        </is>
      </c>
      <c r="O8992">
        <f>INDEX(parameters!$C$196:$EJ$198,MATCH('PV (extension)'!N8992,parameters!$B$196:$B$198,0),MATCH('PV (extension)'!B8979,parameters!$C$195:$EJ$195,0))</f>
        <v>1396.1108099608707</v>
      </c>
      <c r="P8992" t="n">
        <v>3</v>
      </c>
      <c r="Q8992" t="n">
        <v>30</v>
      </c>
      <c r="R8992">
        <f>Q8992*P8992*O8992</f>
        <v>125649.97289647836</v>
      </c>
      <c r="S8992">
        <f>1/R8992</f>
        <v>7.958616917680429E-6</v>
      </c>
    </row>
    <row r="8993" ht="16" customHeight="1" s="29">
      <c r="A8993" t="inlineStr">
        <is>
          <t>photovoltaic slanted-roof installation, 3 kWp, micro-Si, panel, mounted, on roof</t>
        </is>
      </c>
      <c r="B8993" s="30">
        <f>M8993*S8993</f>
        <v>7.1590485751855766E-8</v>
      </c>
      <c r="C8993" t="inlineStr">
        <is>
          <t>RER</t>
        </is>
      </c>
      <c r="D8993" t="inlineStr">
        <is>
          <t>unit</t>
        </is>
      </c>
      <c r="F8993" t="inlineStr">
        <is>
          <t>technosphere</t>
        </is>
      </c>
      <c r="G8993" t="n">
        <v>0</v>
      </c>
      <c r="H8993" t="inlineStr">
        <is>
          <t>photovoltaic slanted-roof installation, 3 kWp, micro-Si, panel, mounted, on roof</t>
        </is>
      </c>
      <c r="I8993" t="inlineStr">
        <is>
          <t>(2,2,1,1,1,3); Calculation with average annual yield and share of technologies. Lifetime: 30a.</t>
        </is>
      </c>
      <c r="K8993" t="inlineStr">
        <is>
          <t>residential</t>
        </is>
      </c>
      <c r="L8993">
        <f>L8992</f>
        <v>0.17766751537682748</v>
      </c>
      <c r="M8993" s="30">
        <f>INDEX(parameters!$D$41:$AG$178,MATCH('PV (extension)'!B8979,parameters!$C$41:$C$178,0),MATCH('PV (extension)'!A8993,parameters!$D$5:$AG$5,0))/L8993</f>
        <v>8.9953425943663963E-3</v>
      </c>
      <c r="N8993" s="3" t="inlineStr">
        <is>
          <t>roof-top</t>
        </is>
      </c>
      <c r="O8993">
        <f>INDEX(parameters!$C$196:$EJ$198,MATCH('PV (extension)'!N8993,parameters!$B$196:$B$198,0),MATCH('PV (extension)'!B8979,parameters!$C$195:$EJ$195,0))</f>
        <v>1396.1108099608707</v>
      </c>
      <c r="P8993" t="n">
        <v>3</v>
      </c>
      <c r="Q8993" t="n">
        <v>30</v>
      </c>
      <c r="R8993">
        <f>Q8993*P8993*O8993</f>
        <v>125649.97289647836</v>
      </c>
      <c r="S8993">
        <f>1/R8993</f>
        <v>7.958616917680429E-6</v>
      </c>
    </row>
    <row r="8994" s="29">
      <c r="A8994" t="inlineStr">
        <is>
          <t>photovoltaic facade installation, 3kWp, multi-Si, laminated, integrated, at building</t>
        </is>
      </c>
      <c r="B8994" s="30">
        <f>M8994*S8994</f>
        <v>2.09672959693292E-7</v>
      </c>
      <c r="C8994" t="inlineStr">
        <is>
          <t>RER</t>
        </is>
      </c>
      <c r="D8994" t="inlineStr">
        <is>
          <t>unit</t>
        </is>
      </c>
      <c r="F8994" t="inlineStr">
        <is>
          <t>technosphere</t>
        </is>
      </c>
      <c r="G8994" t="n">
        <v>0</v>
      </c>
      <c r="H8994" t="inlineStr">
        <is>
          <t>photovoltaic facade installation, 3kWp, multi-Si, laminated, integrated, at building</t>
        </is>
      </c>
      <c r="I8994" t="inlineStr">
        <is>
          <t>(2,2,1,1,1,3); Calculation with average annual yield and share of technologies. Lifetime: 30a.</t>
        </is>
      </c>
      <c r="K8994" t="inlineStr">
        <is>
          <t>residential</t>
        </is>
      </c>
      <c r="L8994">
        <f>L8993</f>
        <v>0.17766751537682748</v>
      </c>
      <c r="M8994" s="30">
        <f>INDEX(parameters!$D$41:$AG$178,MATCH('PV (extension)'!B8979,parameters!$C$41:$C$178,0),MATCH('PV (extension)'!A8994,parameters!$D$5:$AG$5,0))/L8994</f>
        <v>1.8497835237986298E-2</v>
      </c>
      <c r="N8994" t="inlineStr">
        <is>
          <t>façade</t>
        </is>
      </c>
      <c r="O8994">
        <f>INDEX(parameters!$C$196:$EJ$198,MATCH('PV (extension)'!N8994,parameters!$B$196:$B$198,0),MATCH('PV (extension)'!B8979,parameters!$C$195:$EJ$195,0))</f>
        <v>980.24801550444124</v>
      </c>
      <c r="P8994" t="n">
        <v>3</v>
      </c>
      <c r="Q8994" t="n">
        <v>30</v>
      </c>
      <c r="R8994">
        <f>Q8994*P8994*O8994</f>
        <v>88222.321395399718</v>
      </c>
      <c r="S8994">
        <f>1/R8994</f>
        <v>1.1334999852453941E-5</v>
      </c>
    </row>
    <row r="8995" s="29">
      <c r="A8995" t="inlineStr">
        <is>
          <t>photovoltaic facade installation, 3kWp, multi-Si, panel, mounted, at building</t>
        </is>
      </c>
      <c r="B8995" s="30">
        <f>M8995*S8995</f>
        <v>2.0563367977132075E-7</v>
      </c>
      <c r="C8995" t="inlineStr">
        <is>
          <t>RER</t>
        </is>
      </c>
      <c r="D8995" t="inlineStr">
        <is>
          <t>unit</t>
        </is>
      </c>
      <c r="F8995" t="inlineStr">
        <is>
          <t>technosphere</t>
        </is>
      </c>
      <c r="G8995" t="n">
        <v>0</v>
      </c>
      <c r="H8995" t="inlineStr">
        <is>
          <t>photovoltaic facade installation, 3kWp, multi-Si, panel, mounted, at building</t>
        </is>
      </c>
      <c r="I8995" t="inlineStr">
        <is>
          <t>(2,2,1,1,1,3); Calculation with average annual yield and share of technologies. Lifetime: 30a.</t>
        </is>
      </c>
      <c r="K8995" t="inlineStr">
        <is>
          <t>residential</t>
        </is>
      </c>
      <c r="L8995">
        <f>L8994</f>
        <v>0.17766751537682748</v>
      </c>
      <c r="M8995" s="30">
        <f>INDEX(parameters!$D$41:$AG$178,MATCH('PV (extension)'!B8979,parameters!$C$41:$C$178,0),MATCH('PV (extension)'!A8995,parameters!$D$5:$AG$5,0))/L8995</f>
        <v>1.8141480586504166E-2</v>
      </c>
      <c r="N8995" t="inlineStr">
        <is>
          <t>façade</t>
        </is>
      </c>
      <c r="O8995">
        <f>INDEX(parameters!$C$196:$EJ$198,MATCH('PV (extension)'!N8995,parameters!$B$196:$B$198,0),MATCH('PV (extension)'!B8979,parameters!$C$195:$EJ$195,0))</f>
        <v>980.24801550444124</v>
      </c>
      <c r="P8995" t="n">
        <v>3</v>
      </c>
      <c r="Q8995" t="n">
        <v>30</v>
      </c>
      <c r="R8995">
        <f>Q8995*P8995*O8995</f>
        <v>88222.321395399718</v>
      </c>
      <c r="S8995">
        <f>1/R8995</f>
        <v>1.1334999852453941E-5</v>
      </c>
    </row>
    <row r="8996" s="29">
      <c r="A8996" t="inlineStr">
        <is>
          <t>photovoltaic facade installation, 3kWp, single-Si, laminated, integrated, at building</t>
        </is>
      </c>
      <c r="B8996" s="30">
        <f>M8996*S8996</f>
        <v>1.1053724374493386E-7</v>
      </c>
      <c r="C8996" t="inlineStr">
        <is>
          <t>RER</t>
        </is>
      </c>
      <c r="D8996" t="inlineStr">
        <is>
          <t>unit</t>
        </is>
      </c>
      <c r="F8996" t="inlineStr">
        <is>
          <t>technosphere</t>
        </is>
      </c>
      <c r="G8996" t="n">
        <v>0</v>
      </c>
      <c r="H8996" t="inlineStr">
        <is>
          <t>photovoltaic facade installation, 3kWp, single-Si, laminated, integrated, at building</t>
        </is>
      </c>
      <c r="I8996" t="inlineStr">
        <is>
          <t>(2,2,1,1,1,3); Calculation with average annual yield and share of technologies. Lifetime: 30a.</t>
        </is>
      </c>
      <c r="K8996" t="inlineStr">
        <is>
          <t>residential</t>
        </is>
      </c>
      <c r="L8996">
        <f>L8995</f>
        <v>0.17766751537682748</v>
      </c>
      <c r="M8996" s="30">
        <f>INDEX(parameters!$D$41:$AG$178,MATCH('PV (extension)'!B8979,parameters!$C$41:$C$178,0),MATCH('PV (extension)'!A8996,parameters!$D$5:$AG$5,0))/L8996</f>
        <v>9.7518522438271929E-3</v>
      </c>
      <c r="N8996" t="inlineStr">
        <is>
          <t>façade</t>
        </is>
      </c>
      <c r="O8996">
        <f>INDEX(parameters!$C$196:$EJ$198,MATCH('PV (extension)'!N8996,parameters!$B$196:$B$198,0),MATCH('PV (extension)'!B8979,parameters!$C$195:$EJ$195,0))</f>
        <v>980.24801550444124</v>
      </c>
      <c r="P8996" t="n">
        <v>3</v>
      </c>
      <c r="Q8996" t="n">
        <v>30</v>
      </c>
      <c r="R8996">
        <f>Q8996*P8996*O8996</f>
        <v>88222.321395399718</v>
      </c>
      <c r="S8996">
        <f>1/R8996</f>
        <v>1.1334999852453941E-5</v>
      </c>
    </row>
    <row r="8997" s="29">
      <c r="A8997" t="inlineStr">
        <is>
          <t>photovoltaic facade installation, 3kWp, single-Si, panel, mounted, at building</t>
        </is>
      </c>
      <c r="B8997" s="30">
        <f>M8997*S8997</f>
        <v>1.1044160152307269E-7</v>
      </c>
      <c r="C8997" t="inlineStr">
        <is>
          <t>RER</t>
        </is>
      </c>
      <c r="D8997" t="inlineStr">
        <is>
          <t>unit</t>
        </is>
      </c>
      <c r="F8997" t="inlineStr">
        <is>
          <t>technosphere</t>
        </is>
      </c>
      <c r="G8997" t="n">
        <v>0</v>
      </c>
      <c r="H8997" t="inlineStr">
        <is>
          <t>photovoltaic facade installation, 3kWp, single-Si, panel, mounted, at building</t>
        </is>
      </c>
      <c r="I8997" t="inlineStr">
        <is>
          <t>(2,2,1,1,1,3); Calculation with average annual yield and share of technologies. Lifetime: 30a.</t>
        </is>
      </c>
      <c r="K8997" t="inlineStr">
        <is>
          <t>residential</t>
        </is>
      </c>
      <c r="L8997">
        <f>L8996</f>
        <v>0.17766751537682748</v>
      </c>
      <c r="M8997" s="30">
        <f>INDEX(parameters!$D$41:$AG$178,MATCH('PV (extension)'!B8979,parameters!$C$41:$C$178,0),MATCH('PV (extension)'!A8997,parameters!$D$5:$AG$5,0))/L8997</f>
        <v>9.7434144649911868E-3</v>
      </c>
      <c r="N8997" t="inlineStr">
        <is>
          <t>façade</t>
        </is>
      </c>
      <c r="O8997">
        <f>INDEX(parameters!$C$196:$EJ$198,MATCH('PV (extension)'!N8997,parameters!$B$196:$B$198,0),MATCH('PV (extension)'!B8979,parameters!$C$195:$EJ$195,0))</f>
        <v>980.24801550444124</v>
      </c>
      <c r="P8997" t="n">
        <v>3</v>
      </c>
      <c r="Q8997" t="n">
        <v>30</v>
      </c>
      <c r="R8997">
        <f>Q8997*P8997*O8997</f>
        <v>88222.321395399718</v>
      </c>
      <c r="S8997">
        <f>1/R8997</f>
        <v>1.1334999852453941E-5</v>
      </c>
    </row>
    <row r="8998" ht="16" customHeight="1" s="29">
      <c r="A8998" t="inlineStr">
        <is>
          <t>photovoltaic flat-roof installation, 3kWp, multi-Si, on roof</t>
        </is>
      </c>
      <c r="B8998" s="30">
        <f>M8998*S8998</f>
        <v>2.2677501641718458E-6</v>
      </c>
      <c r="C8998" t="inlineStr">
        <is>
          <t>RER</t>
        </is>
      </c>
      <c r="D8998" t="inlineStr">
        <is>
          <t>unit</t>
        </is>
      </c>
      <c r="F8998" t="inlineStr">
        <is>
          <t>technosphere</t>
        </is>
      </c>
      <c r="G8998" t="n">
        <v>0</v>
      </c>
      <c r="H8998" t="inlineStr">
        <is>
          <t>photovoltaic flat-roof installation, 3kWp, multi-Si, on roof</t>
        </is>
      </c>
      <c r="I8998" t="inlineStr">
        <is>
          <t>(2,2,1,1,1,3); Calculation with average annual yield and share of technologies. Lifetime: 30a.</t>
        </is>
      </c>
      <c r="K8998" t="inlineStr">
        <is>
          <t>residential</t>
        </is>
      </c>
      <c r="L8998">
        <f>L8997</f>
        <v>0.17766751537682748</v>
      </c>
      <c r="M8998" s="30">
        <f>INDEX(parameters!$D$41:$AG$178,MATCH('PV (extension)'!B8979,parameters!$C$41:$C$178,0),MATCH('PV (extension)'!A8998,parameters!$D$5:$AG$5,0))/L8998</f>
        <v>0.28494274666417674</v>
      </c>
      <c r="N8998" s="3" t="inlineStr">
        <is>
          <t>roof-top</t>
        </is>
      </c>
      <c r="O8998">
        <f>INDEX(parameters!$C$196:$EJ$198,MATCH('PV (extension)'!N8998,parameters!$B$196:$B$198,0),MATCH('PV (extension)'!B8979,parameters!$C$195:$EJ$195,0))</f>
        <v>1396.1108099608707</v>
      </c>
      <c r="P8998" t="n">
        <v>3</v>
      </c>
      <c r="Q8998" t="n">
        <v>30</v>
      </c>
      <c r="R8998">
        <f>Q8998*P8998*O8998</f>
        <v>125649.97289647836</v>
      </c>
      <c r="S8998">
        <f>1/R8998</f>
        <v>7.958616917680429E-6</v>
      </c>
    </row>
    <row r="8999" ht="16" customHeight="1" s="29">
      <c r="A8999" t="inlineStr">
        <is>
          <t>photovoltaic flat-roof installation, 3kWp, single-Si, on roof</t>
        </is>
      </c>
      <c r="B8999" s="30">
        <f>M8999*S8999</f>
        <v>1.1837327359935206E-6</v>
      </c>
      <c r="C8999" t="inlineStr">
        <is>
          <t>RER</t>
        </is>
      </c>
      <c r="D8999" t="inlineStr">
        <is>
          <t>unit</t>
        </is>
      </c>
      <c r="F8999" t="inlineStr">
        <is>
          <t>technosphere</t>
        </is>
      </c>
      <c r="G8999" t="n">
        <v>0</v>
      </c>
      <c r="H8999" t="inlineStr">
        <is>
          <t>photovoltaic flat-roof installation, 3kWp, single-Si, on roof</t>
        </is>
      </c>
      <c r="I8999" t="inlineStr">
        <is>
          <t>(2,2,1,1,1,3); Calculation with average annual yield and share of technologies. Lifetime: 30a.</t>
        </is>
      </c>
      <c r="K8999" t="inlineStr">
        <is>
          <t>residential</t>
        </is>
      </c>
      <c r="L8999">
        <f>L8998</f>
        <v>0.17766751537682748</v>
      </c>
      <c r="M8999" s="30">
        <f>INDEX(parameters!$D$41:$AG$178,MATCH('PV (extension)'!B8979,parameters!$C$41:$C$178,0),MATCH('PV (extension)'!A8999,parameters!$D$5:$AG$5,0))/L8999</f>
        <v>0.14873598619426004</v>
      </c>
      <c r="N8999" s="3" t="inlineStr">
        <is>
          <t>roof-top</t>
        </is>
      </c>
      <c r="O8999">
        <f>INDEX(parameters!$C$196:$EJ$198,MATCH('PV (extension)'!N8999,parameters!$B$196:$B$198,0),MATCH('PV (extension)'!B8979,parameters!$C$195:$EJ$195,0))</f>
        <v>1396.1108099608707</v>
      </c>
      <c r="P8999" t="n">
        <v>3</v>
      </c>
      <c r="Q8999" t="n">
        <v>30</v>
      </c>
      <c r="R8999">
        <f>Q8999*P8999*O8999</f>
        <v>125649.97289647836</v>
      </c>
      <c r="S8999">
        <f>1/R8999</f>
        <v>7.958616917680429E-6</v>
      </c>
    </row>
    <row r="9000" ht="16" customHeight="1" s="29">
      <c r="A9000" t="inlineStr">
        <is>
          <t>photovoltaic slanted-roof installation, 3kWp, CIS, panel, mounted, on roof</t>
        </is>
      </c>
      <c r="B9000" s="30">
        <f>M9000*S9000</f>
        <v>6.547441568817535E-7</v>
      </c>
      <c r="C9000" t="inlineStr">
        <is>
          <t>CH</t>
        </is>
      </c>
      <c r="D9000" t="inlineStr">
        <is>
          <t>unit</t>
        </is>
      </c>
      <c r="F9000" t="inlineStr">
        <is>
          <t>technosphere</t>
        </is>
      </c>
      <c r="G9000" t="n">
        <v>0</v>
      </c>
      <c r="H9000" t="inlineStr">
        <is>
          <t>photovoltaic slanted-roof installation, 3kWp, CIS, panel, mounted, on roof</t>
        </is>
      </c>
      <c r="I9000" t="inlineStr">
        <is>
          <t>(2,2,1,1,1,3); Calculation with average annual yield and share of technologies. Lifetime: 30a.</t>
        </is>
      </c>
      <c r="K9000" t="inlineStr">
        <is>
          <t>residential</t>
        </is>
      </c>
      <c r="L9000">
        <f>L8999</f>
        <v>0.17766751537682748</v>
      </c>
      <c r="M9000" s="30">
        <f>INDEX(parameters!$D$41:$AG$178,MATCH('PV (extension)'!B8979,parameters!$C$41:$C$178,0),MATCH('PV (extension)'!A9000,parameters!$D$5:$AG$5,0))/L9000</f>
        <v>8.2268585566319899E-2</v>
      </c>
      <c r="N9000" s="3" t="inlineStr">
        <is>
          <t>roof-top</t>
        </is>
      </c>
      <c r="O9000">
        <f>INDEX(parameters!$C$196:$EJ$198,MATCH('PV (extension)'!N9000,parameters!$B$196:$B$198,0),MATCH('PV (extension)'!B8979,parameters!$C$195:$EJ$195,0))</f>
        <v>1396.1108099608707</v>
      </c>
      <c r="P9000" t="n">
        <v>3</v>
      </c>
      <c r="Q9000" t="n">
        <v>30</v>
      </c>
      <c r="R9000">
        <f>Q9000*P9000*O9000</f>
        <v>125649.97289647836</v>
      </c>
      <c r="S9000">
        <f>1/R9000</f>
        <v>7.958616917680429E-6</v>
      </c>
    </row>
    <row r="9001" ht="16" customHeight="1" s="29">
      <c r="A9001" t="inlineStr">
        <is>
          <t>photovoltaic slanted-roof installation, 3kWp, CdTe, laminated, integrated, on roof</t>
        </is>
      </c>
      <c r="B9001" s="30">
        <f>M9001*S9001</f>
        <v>1.8333246980982167E-8</v>
      </c>
      <c r="C9001" t="inlineStr">
        <is>
          <t>CH</t>
        </is>
      </c>
      <c r="D9001" t="inlineStr">
        <is>
          <t>unit</t>
        </is>
      </c>
      <c r="F9001" t="inlineStr">
        <is>
          <t>technosphere</t>
        </is>
      </c>
      <c r="G9001" t="n">
        <v>0</v>
      </c>
      <c r="H9001" t="inlineStr">
        <is>
          <t>photovoltaic slanted-roof installation, 3kWp, CdTe, laminated, integrated, on roof</t>
        </is>
      </c>
      <c r="I9001" t="inlineStr">
        <is>
          <t>(2,2,1,1,1,3); Calculation with average annual yield and share of technologies. Lifetime: 30a.</t>
        </is>
      </c>
      <c r="K9001" t="inlineStr">
        <is>
          <t>residential</t>
        </is>
      </c>
      <c r="L9001">
        <f>L9000</f>
        <v>0.17766751537682748</v>
      </c>
      <c r="M9001" s="30">
        <f>INDEX(parameters!$D$41:$AG$178,MATCH('PV (extension)'!B8979,parameters!$C$41:$C$178,0),MATCH('PV (extension)'!A9001,parameters!$D$5:$AG$5,0))/L9001</f>
        <v>2.3035719862648527E-3</v>
      </c>
      <c r="N9001" s="3" t="inlineStr">
        <is>
          <t>roof-top</t>
        </is>
      </c>
      <c r="O9001">
        <f>INDEX(parameters!$C$196:$EJ$198,MATCH('PV (extension)'!N9001,parameters!$B$196:$B$198,0),MATCH('PV (extension)'!B8979,parameters!$C$195:$EJ$195,0))</f>
        <v>1396.1108099608707</v>
      </c>
      <c r="P9001" t="n">
        <v>3</v>
      </c>
      <c r="Q9001" t="n">
        <v>30</v>
      </c>
      <c r="R9001">
        <f>Q9001*P9001*O9001</f>
        <v>125649.97289647836</v>
      </c>
      <c r="S9001">
        <f>1/R9001</f>
        <v>7.958616917680429E-6</v>
      </c>
    </row>
    <row r="9002" ht="16" customHeight="1" s="29">
      <c r="A9002" t="inlineStr">
        <is>
          <t>photovoltaic slanted-roof installation, 3kWp, multi-Si, laminated, integrated, on roof</t>
        </is>
      </c>
      <c r="B9002" s="30">
        <f>M9002*S9002</f>
        <v>1.0891889731378882E-7</v>
      </c>
      <c r="C9002" t="inlineStr">
        <is>
          <t>RER</t>
        </is>
      </c>
      <c r="D9002" t="inlineStr">
        <is>
          <t>unit</t>
        </is>
      </c>
      <c r="F9002" t="inlineStr">
        <is>
          <t>technosphere</t>
        </is>
      </c>
      <c r="G9002" t="n">
        <v>0</v>
      </c>
      <c r="H9002" t="inlineStr">
        <is>
          <t>photovoltaic slanted-roof installation, 3kWp, multi-Si, laminated, integrated, on roof</t>
        </is>
      </c>
      <c r="I9002" t="inlineStr">
        <is>
          <t>(2,2,1,1,1,3); Calculation with average annual yield and share of technologies. Lifetime: 30a.</t>
        </is>
      </c>
      <c r="K9002" t="inlineStr">
        <is>
          <t>residential</t>
        </is>
      </c>
      <c r="L9002">
        <f>L9001</f>
        <v>0.17766751537682748</v>
      </c>
      <c r="M9002" s="30">
        <f>INDEX(parameters!$D$41:$AG$178,MATCH('PV (extension)'!B8979,parameters!$C$41:$C$178,0),MATCH('PV (extension)'!A9002,parameters!$D$5:$AG$5,0))/L9002</f>
        <v>1.3685656495391874E-2</v>
      </c>
      <c r="N9002" s="3" t="inlineStr">
        <is>
          <t>roof-top</t>
        </is>
      </c>
      <c r="O9002">
        <f>INDEX(parameters!$C$196:$EJ$198,MATCH('PV (extension)'!N9002,parameters!$B$196:$B$198,0),MATCH('PV (extension)'!B8979,parameters!$C$195:$EJ$195,0))</f>
        <v>1396.1108099608707</v>
      </c>
      <c r="P9002" t="n">
        <v>3</v>
      </c>
      <c r="Q9002" t="n">
        <v>30</v>
      </c>
      <c r="R9002">
        <f>Q9002*P9002*O9002</f>
        <v>125649.97289647836</v>
      </c>
      <c r="S9002">
        <f>1/R9002</f>
        <v>7.958616917680429E-6</v>
      </c>
    </row>
    <row r="9003" ht="16" customHeight="1" s="29">
      <c r="A9003" t="inlineStr">
        <is>
          <t>photovoltaic slanted-roof installation, 3kWp, multi-Si, panel, mounted, on roof</t>
        </is>
      </c>
      <c r="B9003" s="30">
        <f>M9003*S9003</f>
        <v>1.8643046492425927E-6</v>
      </c>
      <c r="C9003" t="inlineStr">
        <is>
          <t>RER</t>
        </is>
      </c>
      <c r="D9003" t="inlineStr">
        <is>
          <t>unit</t>
        </is>
      </c>
      <c r="F9003" t="inlineStr">
        <is>
          <t>technosphere</t>
        </is>
      </c>
      <c r="G9003" t="n">
        <v>0</v>
      </c>
      <c r="H9003" t="inlineStr">
        <is>
          <t>photovoltaic slanted-roof installation, 3kWp, multi-Si, panel, mounted, on roof</t>
        </is>
      </c>
      <c r="I9003" t="inlineStr">
        <is>
          <t>(2,2,1,1,1,3); Calculation with average annual yield and share of technologies. Lifetime: 30a.</t>
        </is>
      </c>
      <c r="K9003" t="inlineStr">
        <is>
          <t>residential</t>
        </is>
      </c>
      <c r="L9003">
        <f>L9002</f>
        <v>0.17766751537682748</v>
      </c>
      <c r="M9003" s="30">
        <f>INDEX(parameters!$D$41:$AG$178,MATCH('PV (extension)'!B8979,parameters!$C$41:$C$178,0),MATCH('PV (extension)'!A9003,parameters!$D$5:$AG$5,0))/L9003</f>
        <v>0.23424982864811036</v>
      </c>
      <c r="N9003" s="3" t="inlineStr">
        <is>
          <t>roof-top</t>
        </is>
      </c>
      <c r="O9003">
        <f>INDEX(parameters!$C$196:$EJ$198,MATCH('PV (extension)'!N9003,parameters!$B$196:$B$198,0),MATCH('PV (extension)'!B8979,parameters!$C$195:$EJ$195,0))</f>
        <v>1396.1108099608707</v>
      </c>
      <c r="P9003" t="n">
        <v>3</v>
      </c>
      <c r="Q9003" t="n">
        <v>30</v>
      </c>
      <c r="R9003">
        <f>Q9003*P9003*O9003</f>
        <v>125649.97289647836</v>
      </c>
      <c r="S9003">
        <f>1/R9003</f>
        <v>7.958616917680429E-6</v>
      </c>
    </row>
    <row r="9004" ht="16" customHeight="1" s="29">
      <c r="A9004" t="inlineStr">
        <is>
          <t>photovoltaic slanted-roof installation, 3kWp, single-Si, laminated, integrated, on roof</t>
        </is>
      </c>
      <c r="B9004" s="30">
        <f>M9004*S9004</f>
        <v>5.7563233414016187E-8</v>
      </c>
      <c r="C9004" t="inlineStr">
        <is>
          <t>RER</t>
        </is>
      </c>
      <c r="D9004" t="inlineStr">
        <is>
          <t>unit</t>
        </is>
      </c>
      <c r="F9004" t="inlineStr">
        <is>
          <t>technosphere</t>
        </is>
      </c>
      <c r="G9004" t="n">
        <v>0</v>
      </c>
      <c r="H9004" t="inlineStr">
        <is>
          <t>photovoltaic slanted-roof installation, 3kWp, single-Si, laminated, integrated, on roof</t>
        </is>
      </c>
      <c r="I9004" t="inlineStr">
        <is>
          <t>(2,2,1,1,1,3); Calculation with average annual yield and share of technologies. Lifetime: 30a.</t>
        </is>
      </c>
      <c r="K9004" t="inlineStr">
        <is>
          <t>residential</t>
        </is>
      </c>
      <c r="L9004">
        <f>L9003</f>
        <v>0.17766751537682748</v>
      </c>
      <c r="M9004" s="30">
        <f>INDEX(parameters!$D$41:$AG$178,MATCH('PV (extension)'!B8979,parameters!$C$41:$C$178,0),MATCH('PV (extension)'!A9004,parameters!$D$5:$AG$5,0))/L9004</f>
        <v>7.2328187183047909E-3</v>
      </c>
      <c r="N9004" s="3" t="inlineStr">
        <is>
          <t>roof-top</t>
        </is>
      </c>
      <c r="O9004">
        <f>INDEX(parameters!$C$196:$EJ$198,MATCH('PV (extension)'!N9004,parameters!$B$196:$B$198,0),MATCH('PV (extension)'!B8979,parameters!$C$195:$EJ$195,0))</f>
        <v>1396.1108099608707</v>
      </c>
      <c r="P9004" t="n">
        <v>3</v>
      </c>
      <c r="Q9004" t="n">
        <v>30</v>
      </c>
      <c r="R9004">
        <f>Q9004*P9004*O9004</f>
        <v>125649.97289647836</v>
      </c>
      <c r="S9004">
        <f>1/R9004</f>
        <v>7.958616917680429E-6</v>
      </c>
    </row>
    <row r="9005" ht="16" customHeight="1" s="29">
      <c r="A9005" t="inlineStr">
        <is>
          <t>photovoltaic slanted-roof installation, 3kWp, single-Si, panel, mounted, on roof</t>
        </is>
      </c>
      <c r="B9005" s="30">
        <f>M9005*S9005</f>
        <v>9.7429849142724073E-7</v>
      </c>
      <c r="C9005" t="inlineStr">
        <is>
          <t>RER</t>
        </is>
      </c>
      <c r="D9005" t="inlineStr">
        <is>
          <t>unit</t>
        </is>
      </c>
      <c r="F9005" t="inlineStr">
        <is>
          <t>technosphere</t>
        </is>
      </c>
      <c r="G9005" t="n">
        <v>0</v>
      </c>
      <c r="H9005" t="inlineStr">
        <is>
          <t>photovoltaic slanted-roof installation, 3kWp, single-Si, panel, mounted, on roof</t>
        </is>
      </c>
      <c r="I9005" t="inlineStr">
        <is>
          <t>(2,2,1,1,1,3); Calculation with average annual yield and share of technologies. Lifetime: 30a.</t>
        </is>
      </c>
      <c r="K9005" t="inlineStr">
        <is>
          <t>residential</t>
        </is>
      </c>
      <c r="L9005">
        <f>L9004</f>
        <v>0.17766751537682748</v>
      </c>
      <c r="M9005" s="30">
        <f>INDEX(parameters!$D$41:$AG$178,MATCH('PV (extension)'!B8979,parameters!$C$41:$C$178,0),MATCH('PV (extension)'!A9005,parameters!$D$5:$AG$5,0))/L9005</f>
        <v>0.12242057904091255</v>
      </c>
      <c r="N9005" s="3" t="inlineStr">
        <is>
          <t>roof-top</t>
        </is>
      </c>
      <c r="O9005">
        <f>INDEX(parameters!$C$196:$EJ$198,MATCH('PV (extension)'!N9005,parameters!$B$196:$B$198,0),MATCH('PV (extension)'!B8979,parameters!$C$195:$EJ$195,0))</f>
        <v>1396.1108099608707</v>
      </c>
      <c r="P9005" t="n">
        <v>3</v>
      </c>
      <c r="Q9005" t="n">
        <v>30</v>
      </c>
      <c r="R9005">
        <f>Q9005*P9005*O9005</f>
        <v>125649.97289647836</v>
      </c>
      <c r="S9005">
        <f>1/R9005</f>
        <v>7.958616917680429E-6</v>
      </c>
    </row>
    <row r="9006" s="29">
      <c r="A9006" t="inlineStr">
        <is>
          <t>market for tap water</t>
        </is>
      </c>
      <c r="B9006" t="n">
        <v>0.0037026</v>
      </c>
      <c r="C9006" t="inlineStr">
        <is>
          <t>Europe without Switzerland</t>
        </is>
      </c>
      <c r="D9006" t="inlineStr">
        <is>
          <t>kilogram</t>
        </is>
      </c>
      <c r="F9006" t="inlineStr">
        <is>
          <t>technosphere</t>
        </is>
      </c>
      <c r="G9006" t="n">
        <v>0</v>
      </c>
      <c r="H9006" t="inlineStr">
        <is>
          <t>tap water</t>
        </is>
      </c>
      <c r="I9006" t="inlineStr">
        <is>
          <t>(2,2,1,1,1,3); Estimation 20l/m2 panel</t>
        </is>
      </c>
    </row>
    <row r="9007" s="29">
      <c r="A9007" t="inlineStr">
        <is>
          <t>treatment of wastewater, from residence, capacity 1.1E10l/year</t>
        </is>
      </c>
      <c r="B9007" t="n">
        <v>-3.3323e-06</v>
      </c>
      <c r="C9007" t="inlineStr">
        <is>
          <t>CH</t>
        </is>
      </c>
      <c r="D9007" t="inlineStr">
        <is>
          <t>cubic meter</t>
        </is>
      </c>
      <c r="F9007" t="inlineStr">
        <is>
          <t>technosphere</t>
        </is>
      </c>
      <c r="G9007" t="n">
        <v>0</v>
      </c>
      <c r="H9007" t="inlineStr">
        <is>
          <t>wastewater, from residence</t>
        </is>
      </c>
      <c r="I9007" t="inlineStr">
        <is>
          <t>(2,2,1,1,1,3); Estimation 20l/m2 panel</t>
        </is>
      </c>
    </row>
    <row r="9008" s="29"/>
    <row r="9009" customFormat="1" s="28">
      <c r="A9009" s="28" t="inlineStr">
        <is>
          <t>Activity</t>
        </is>
      </c>
      <c r="B9009" s="28" t="inlineStr">
        <is>
          <t>electricity production, photovoltaic, commercial</t>
        </is>
      </c>
    </row>
    <row r="9010">
      <c r="A9010" t="inlineStr">
        <is>
          <t>comment</t>
        </is>
      </c>
      <c r="B901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")&amp;HLOOKUP(B9011,parameters!$C$195:$EJ$198,2,0)&amp;" kWh/kWp.
Annual output, Facade: "&amp;HLOOKUP(B9011,parameters!$C$195:$EJ$198,3,0)&amp;" kWh/kWp.
Annual output, Open-ground: "&amp;HLOOKUP(B9011,parameters!$C$195:$EJ$198,4,0)&amp;_xlfn._LONGTEXT("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")&amp;VLOOKUP(B9011,'extension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1396.11080996087 kWh/kWp.
Annual output, Facade: 980.248015504441 kWh/kWp.
Annual output, Open-ground: 1485.22426591582 kWh/kWp.
Amount of solar energy transformed to electricity. Waste heat emission due to losses of electricity in the system.
Technology:  Electricity production with grid-connected photovoltaic power plants.
Time period:  Time of publications
Production volume: 21.59 GWh in 2025.
Sampling:  Statistical data and model calculations
Extrapolations:  Use of PV technology data investigated for other countries (Switzerland). Correction of average yield with Swiss data.
Uncertainty:  None
Author: Romain Sacchi, PSI, romain.sacchi@psi.ch</v>
      </c>
    </row>
    <row r="9011" s="29">
      <c r="A9011" t="inlineStr">
        <is>
          <t>location</t>
        </is>
      </c>
      <c r="B9011" t="inlineStr">
        <is>
          <t>RW</t>
        </is>
      </c>
    </row>
    <row r="9012" s="29">
      <c r="A9012" t="inlineStr">
        <is>
          <t>production amount</t>
        </is>
      </c>
      <c r="B9012" t="n">
        <v>1</v>
      </c>
    </row>
    <row r="9013" s="29">
      <c r="A9013" t="inlineStr">
        <is>
          <t>reference product</t>
        </is>
      </c>
      <c r="B9013" t="inlineStr">
        <is>
          <t>electricity, low voltage</t>
        </is>
      </c>
    </row>
    <row r="9014" s="29">
      <c r="A9014" t="inlineStr">
        <is>
          <t>source</t>
        </is>
      </c>
      <c r="B90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15" s="29">
      <c r="A9015" t="inlineStr">
        <is>
          <t>type</t>
        </is>
      </c>
      <c r="B9015" t="inlineStr">
        <is>
          <t>process</t>
        </is>
      </c>
    </row>
    <row r="9016" s="29">
      <c r="A9016" t="inlineStr">
        <is>
          <t>unit</t>
        </is>
      </c>
      <c r="B9016" t="inlineStr">
        <is>
          <t>kilowatt hour</t>
        </is>
      </c>
    </row>
    <row r="9017" s="29">
      <c r="A9017" t="inlineStr">
        <is>
          <t>Exchanges</t>
        </is>
      </c>
    </row>
    <row r="9018" customFormat="1" s="28">
      <c r="A9018" s="28" t="inlineStr">
        <is>
          <t>name</t>
        </is>
      </c>
      <c r="B9018" s="28" t="inlineStr">
        <is>
          <t>amount</t>
        </is>
      </c>
      <c r="C9018" s="28" t="inlineStr">
        <is>
          <t>location</t>
        </is>
      </c>
      <c r="D9018" s="28" t="inlineStr">
        <is>
          <t>unit</t>
        </is>
      </c>
      <c r="E9018" s="28" t="inlineStr">
        <is>
          <t>categories</t>
        </is>
      </c>
      <c r="F9018" s="28" t="inlineStr">
        <is>
          <t>type</t>
        </is>
      </c>
      <c r="G9018" s="28" t="inlineStr">
        <is>
          <t>uncertainty type</t>
        </is>
      </c>
      <c r="H9018" s="28" t="inlineStr">
        <is>
          <t>reference product</t>
        </is>
      </c>
      <c r="I9018" s="28" t="inlineStr">
        <is>
          <t>comment</t>
        </is>
      </c>
      <c r="J9018" s="28" t="inlineStr">
        <is>
          <t>production volume</t>
        </is>
      </c>
      <c r="K9018" s="28" t="inlineStr">
        <is>
          <t>scope</t>
        </is>
      </c>
      <c r="L9018" s="28" t="inlineStr">
        <is>
          <t>scope share</t>
        </is>
      </c>
      <c r="M9018" s="28" t="inlineStr">
        <is>
          <t>tech share</t>
        </is>
      </c>
      <c r="N9018" s="28" t="inlineStr">
        <is>
          <t>installation</t>
        </is>
      </c>
      <c r="O9018" s="28" t="inlineStr">
        <is>
          <t>productivity</t>
        </is>
      </c>
      <c r="P9018" s="28" t="inlineStr">
        <is>
          <t>kWp</t>
        </is>
      </c>
      <c r="Q9018" s="28" t="inlineStr">
        <is>
          <t>lifetime</t>
        </is>
      </c>
      <c r="R9018" s="28" t="inlineStr">
        <is>
          <t>lifetime production</t>
        </is>
      </c>
      <c r="S9018" s="28" t="inlineStr">
        <is>
          <t>inverted lifetime production</t>
        </is>
      </c>
    </row>
    <row r="9019" s="29">
      <c r="A9019" t="inlineStr">
        <is>
          <t>Energy, solar, converted</t>
        </is>
      </c>
      <c r="B9019" t="n">
        <v>3.8503</v>
      </c>
      <c r="D9019" t="inlineStr">
        <is>
          <t>megajoule</t>
        </is>
      </c>
      <c r="E9019" t="inlineStr">
        <is>
          <t>natural resource::in air</t>
        </is>
      </c>
      <c r="F9019" t="inlineStr">
        <is>
          <t>biosphere</t>
        </is>
      </c>
      <c r="G9019" t="n">
        <v>0</v>
      </c>
      <c r="I9019" t="inlineStr">
        <is>
          <t>(2,2,1,1,1,3); Energy loss in the system</t>
        </is>
      </c>
    </row>
    <row r="9020" s="29">
      <c r="A9020" t="inlineStr">
        <is>
          <t>Heat, waste</t>
        </is>
      </c>
      <c r="B9020" t="n">
        <v>0.25027</v>
      </c>
      <c r="D9020" t="inlineStr">
        <is>
          <t>megajoule</t>
        </is>
      </c>
      <c r="E9020" t="inlineStr">
        <is>
          <t>air</t>
        </is>
      </c>
      <c r="F9020" t="inlineStr">
        <is>
          <t>biosphere</t>
        </is>
      </c>
      <c r="G9020" t="n">
        <v>0</v>
      </c>
      <c r="I9020" t="inlineStr">
        <is>
          <t>(1,na,na,na,na,na); Calculation with average annual output and share of technologies; Average degradation of 10.5% included</t>
        </is>
      </c>
    </row>
    <row r="9021" s="29">
      <c r="A9021" t="inlineStr">
        <is>
          <t>electricity production, photovoltaic, commercial</t>
        </is>
      </c>
      <c r="B9021" t="n">
        <v>1</v>
      </c>
      <c r="C9021" t="inlineStr">
        <is>
          <t>RW</t>
        </is>
      </c>
      <c r="D9021" t="inlineStr">
        <is>
          <t>kilowatt hour</t>
        </is>
      </c>
      <c r="E9021" t="inlineStr">
        <is>
          <t>photovoltaic::power plants</t>
        </is>
      </c>
      <c r="F9021" t="inlineStr">
        <is>
          <t>production</t>
        </is>
      </c>
      <c r="G9021" t="n">
        <v>0</v>
      </c>
      <c r="H9021" t="inlineStr">
        <is>
          <t>electricity, low voltage</t>
        </is>
      </c>
      <c r="J9021">
        <f>VLOOKUP(C9021,'extension - production vol'!$B$6:$D$235,3,0)</f>
        <v>21.59</v>
      </c>
    </row>
    <row r="9022" ht="16" customHeight="1" s="29">
      <c r="A9022" t="inlineStr">
        <is>
          <t>photovoltaic flat-roof installation, 156 kWp, multi-Si, on roof</t>
        </is>
      </c>
      <c r="B9022" s="30">
        <f>M9022*S9022</f>
        <v>1.879118025570006E-8</v>
      </c>
      <c r="C9022" t="inlineStr">
        <is>
          <t>CH</t>
        </is>
      </c>
      <c r="D9022" t="inlineStr">
        <is>
          <t>unit</t>
        </is>
      </c>
      <c r="F9022" t="inlineStr">
        <is>
          <t>technosphere</t>
        </is>
      </c>
      <c r="G9022" t="n">
        <v>0</v>
      </c>
      <c r="H9022" t="inlineStr">
        <is>
          <t>photovoltaic flat-roof installation, 156 kWp, multi-Si, on roof</t>
        </is>
      </c>
      <c r="I9022" t="inlineStr">
        <is>
          <t>(2,2,1,1,1,3); Calculation with average annual yield and share of technologies. Lifetime: 30a.</t>
        </is>
      </c>
      <c r="K9022" t="inlineStr">
        <is>
          <t>commercial</t>
        </is>
      </c>
      <c r="L9022">
        <f>IF(K9022="residential",VLOOKUP(B9011,parameters!$C$41:$AG$178,18,0),IF(K9022="commercial",1-VLOOKUP(B9011,parameters!$C$41:$AG$178,18,0),1))</f>
        <v>0.82233248462317254</v>
      </c>
      <c r="M9022" s="30">
        <f>INDEX(parameters!$D$41:$AG$178,MATCH('PV (extension)'!B9011,parameters!$C$41:$C$178,0),MATCH('PV (extension)'!A9022,parameters!$D$5:$AG$5,0))/L9022</f>
        <v>0.12277778707072071</v>
      </c>
      <c r="N9022" s="3" t="inlineStr">
        <is>
          <t>roof-top</t>
        </is>
      </c>
      <c r="O9022">
        <f>INDEX(parameters!$C$196:$EJ$198,MATCH('PV (extension)'!N9022,parameters!$B$196:$B$198,0),MATCH('PV (extension)'!B9011,parameters!$C$195:$EJ$195,0))</f>
        <v>1396.1108099608707</v>
      </c>
      <c r="P9022" t="n">
        <v>156</v>
      </c>
      <c r="Q9022" t="n">
        <v>30</v>
      </c>
      <c r="R9022">
        <f>Q9022*P9022*O9022</f>
        <v>6533798.5906168753</v>
      </c>
      <c r="S9022">
        <f>1/R9022</f>
        <v>1.5305032534000823E-7</v>
      </c>
    </row>
    <row r="9023" ht="16" customHeight="1" s="29">
      <c r="A9023" t="inlineStr">
        <is>
          <t>photovoltaic flat-roof installation, 156 kWp, single-Si, on roof</t>
        </is>
      </c>
      <c r="B9023" s="30">
        <f>M9023*S9023</f>
        <v>9.8158315008802121E-9</v>
      </c>
      <c r="C9023" t="inlineStr">
        <is>
          <t>CH</t>
        </is>
      </c>
      <c r="D9023" t="inlineStr">
        <is>
          <t>unit</t>
        </is>
      </c>
      <c r="F9023" t="inlineStr">
        <is>
          <t>technosphere</t>
        </is>
      </c>
      <c r="G9023" t="n">
        <v>0</v>
      </c>
      <c r="H9023" t="inlineStr">
        <is>
          <t>photovoltaic flat-roof installation, 156 kWp, single-Si, on roof</t>
        </is>
      </c>
      <c r="I9023" t="inlineStr">
        <is>
          <t>(2,2,1,1,1,3); Calculation with average annual yield and share of technologies. Lifetime: 30a.</t>
        </is>
      </c>
      <c r="K9023" t="inlineStr">
        <is>
          <t>commercial</t>
        </is>
      </c>
      <c r="L9023">
        <f>L9022</f>
        <v>0.82233248462317254</v>
      </c>
      <c r="M9023" s="30">
        <f>INDEX(parameters!$D$41:$AG$178,MATCH('PV (extension)'!B9011,parameters!$C$41:$C$178,0),MATCH('PV (extension)'!A9023,parameters!$D$5:$AG$5,0))/L9023</f>
        <v>6.4134666026183854E-2</v>
      </c>
      <c r="N9023" s="3" t="inlineStr">
        <is>
          <t>roof-top</t>
        </is>
      </c>
      <c r="O9023">
        <f>INDEX(parameters!$C$196:$EJ$198,MATCH('PV (extension)'!N9023,parameters!$B$196:$B$198,0),MATCH('PV (extension)'!B9011,parameters!$C$195:$EJ$195,0))</f>
        <v>1396.1108099608707</v>
      </c>
      <c r="P9023" t="n">
        <v>156</v>
      </c>
      <c r="Q9023" t="n">
        <v>30</v>
      </c>
      <c r="R9023">
        <f>Q9023*P9023*O9023</f>
        <v>6533798.5906168753</v>
      </c>
      <c r="S9023">
        <f>1/R9023</f>
        <v>1.5305032534000823E-7</v>
      </c>
    </row>
    <row r="9024" s="29">
      <c r="A9024" t="inlineStr">
        <is>
          <t>photovoltaic open ground installation, 570 kWp, CIS, on open ground</t>
        </is>
      </c>
      <c r="B9024" s="30">
        <f>M9024*S9024</f>
        <v>4.8379984917821134E-10</v>
      </c>
      <c r="C9024" t="inlineStr">
        <is>
          <t>RER</t>
        </is>
      </c>
      <c r="D9024" t="inlineStr">
        <is>
          <t>unit</t>
        </is>
      </c>
      <c r="F9024" t="inlineStr">
        <is>
          <t>technosphere</t>
        </is>
      </c>
      <c r="G9024" t="n">
        <v>0</v>
      </c>
      <c r="H9024" t="inlineStr">
        <is>
          <t>photovoltaic open ground installation, 570 kWp, CIS, on open ground</t>
        </is>
      </c>
      <c r="I9024" t="inlineStr">
        <is>
          <t>(2,2,1,1,1,3); Calculation with average annual yield and share of technologies. Lifetime: 30a.</t>
        </is>
      </c>
      <c r="K9024" t="inlineStr">
        <is>
          <t>commercial</t>
        </is>
      </c>
      <c r="L9024">
        <f>L9023</f>
        <v>0.82233248462317254</v>
      </c>
      <c r="M9024" s="30">
        <f>INDEX(parameters!$D$41:$AG$178,MATCH('PV (extension)'!B9011,parameters!$C$41:$C$178,0),MATCH('PV (extension)'!A9024,parameters!$D$5:$AG$5,0))/L9024</f>
        <v>1.2287226816964775E-2</v>
      </c>
      <c r="N9024" t="inlineStr">
        <is>
          <t>central</t>
        </is>
      </c>
      <c r="O9024">
        <f>INDEX(parameters!$C$196:$EJ$198,MATCH('PV (extension)'!N9024,parameters!$B$196:$B$198,0),MATCH('PV (extension)'!B9011,parameters!$C$195:$EJ$195,0))</f>
        <v>1485.2242659158201</v>
      </c>
      <c r="P9024" t="n">
        <v>570</v>
      </c>
      <c r="Q9024" t="n">
        <v>30</v>
      </c>
      <c r="R9024">
        <f>Q9024*P9024*O9024</f>
        <v>25397334.947160523</v>
      </c>
      <c r="S9024">
        <f>1/R9024</f>
        <v>3.937421001378738E-8</v>
      </c>
    </row>
    <row r="9025" s="29">
      <c r="A9025" t="inlineStr">
        <is>
          <t>photovoltaic open ground installation, 570 kWp, CdTe, on open ground</t>
        </is>
      </c>
      <c r="B9025" s="30">
        <f>M9025*S9025</f>
        <v>3.5539563982680919E-9</v>
      </c>
      <c r="C9025" t="inlineStr">
        <is>
          <t>RER</t>
        </is>
      </c>
      <c r="D9025" t="inlineStr">
        <is>
          <t>unit</t>
        </is>
      </c>
      <c r="F9025" t="inlineStr">
        <is>
          <t>technosphere</t>
        </is>
      </c>
      <c r="G9025" t="n">
        <v>0</v>
      </c>
      <c r="H9025" t="inlineStr">
        <is>
          <t>photovoltaic open ground installation, 570 kWp, CdTe, on open ground</t>
        </is>
      </c>
      <c r="I9025" t="inlineStr">
        <is>
          <t>(2,2,1,1,1,3); Calculation with average annual yield and share of technologies. Lifetime: 30a.</t>
        </is>
      </c>
      <c r="K9025" t="inlineStr">
        <is>
          <t>commercial</t>
        </is>
      </c>
      <c r="L9025">
        <f>L9024</f>
        <v>0.82233248462317254</v>
      </c>
      <c r="M9025" s="30">
        <f>INDEX(parameters!$D$41:$AG$178,MATCH('PV (extension)'!B9011,parameters!$C$41:$C$178,0),MATCH('PV (extension)'!A9025,parameters!$D$5:$AG$5,0))/L9025</f>
        <v>9.0261021034418951E-2</v>
      </c>
      <c r="N9025" t="inlineStr">
        <is>
          <t>central</t>
        </is>
      </c>
      <c r="O9025">
        <f>INDEX(parameters!$C$196:$EJ$198,MATCH('PV (extension)'!N9025,parameters!$B$196:$B$198,0),MATCH('PV (extension)'!B9011,parameters!$C$195:$EJ$195,0))</f>
        <v>1485.2242659158201</v>
      </c>
      <c r="P9025" t="n">
        <v>570</v>
      </c>
      <c r="Q9025" t="n">
        <v>30</v>
      </c>
      <c r="R9025">
        <f>Q9025*P9025*O9025</f>
        <v>25397334.947160523</v>
      </c>
      <c r="S9025">
        <f>1/R9025</f>
        <v>3.937421001378738E-8</v>
      </c>
    </row>
    <row r="9026" s="29">
      <c r="A9026" t="inlineStr">
        <is>
          <t>photovoltaic open ground installation, 570 kWp, micro-Si, on open ground</t>
        </is>
      </c>
      <c r="B9026" s="30">
        <f>M9026*S9026</f>
        <v>3.7669415876717347E-11</v>
      </c>
      <c r="C9026" t="inlineStr">
        <is>
          <t>RER</t>
        </is>
      </c>
      <c r="D9026" t="inlineStr">
        <is>
          <t>unit</t>
        </is>
      </c>
      <c r="F9026" t="inlineStr">
        <is>
          <t>technosphere</t>
        </is>
      </c>
      <c r="G9026" t="n">
        <v>0</v>
      </c>
      <c r="H9026" t="inlineStr">
        <is>
          <t>photovoltaic open ground installation, 570 kWp, micro-Si, on open ground</t>
        </is>
      </c>
      <c r="I9026" t="inlineStr">
        <is>
          <t>(2,2,1,1,1,3); Calculation with average annual yield and share of technologies. Lifetime: 30a.</t>
        </is>
      </c>
      <c r="K9026" t="inlineStr">
        <is>
          <t>commercial</t>
        </is>
      </c>
      <c r="L9026">
        <f>L9025</f>
        <v>0.82233248462317254</v>
      </c>
      <c r="M9026" s="30">
        <f>INDEX(parameters!$D$41:$AG$178,MATCH('PV (extension)'!B9011,parameters!$C$41:$C$178,0),MATCH('PV (extension)'!A9026,parameters!$D$5:$AG$5,0))/L9026</f>
        <v>9.5670277228487681E-4</v>
      </c>
      <c r="N9026" t="inlineStr">
        <is>
          <t>central</t>
        </is>
      </c>
      <c r="O9026">
        <f>INDEX(parameters!$C$196:$EJ$198,MATCH('PV (extension)'!N9026,parameters!$B$196:$B$198,0),MATCH('PV (extension)'!B9011,parameters!$C$195:$EJ$195,0))</f>
        <v>1485.2242659158201</v>
      </c>
      <c r="P9026" t="n">
        <v>570</v>
      </c>
      <c r="Q9026" t="n">
        <v>30</v>
      </c>
      <c r="R9026">
        <f>Q9026*P9026*O9026</f>
        <v>25397334.947160523</v>
      </c>
      <c r="S9026">
        <f>1/R9026</f>
        <v>3.937421001378738E-8</v>
      </c>
    </row>
    <row r="9027" s="29">
      <c r="A9027" t="inlineStr">
        <is>
          <t>photovoltaic open ground installation, 570 kWp, multi-Si, on open ground</t>
        </is>
      </c>
      <c r="B9027" s="30">
        <f>M9027*S9027</f>
        <v>1.260604003425772E-8</v>
      </c>
      <c r="C9027" t="inlineStr">
        <is>
          <t>RER</t>
        </is>
      </c>
      <c r="D9027" t="inlineStr">
        <is>
          <t>unit</t>
        </is>
      </c>
      <c r="F9027" t="inlineStr">
        <is>
          <t>technosphere</t>
        </is>
      </c>
      <c r="G9027" t="n">
        <v>0</v>
      </c>
      <c r="H9027" t="inlineStr">
        <is>
          <t>photovoltaic open ground installation, 570 kWp, multi-Si, on open ground</t>
        </is>
      </c>
      <c r="I9027" t="inlineStr">
        <is>
          <t>(2,2,1,1,1,3); Calculation with average annual yield and share of technologies. Lifetime: 30a.</t>
        </is>
      </c>
      <c r="K9027" t="inlineStr">
        <is>
          <t>commercial</t>
        </is>
      </c>
      <c r="L9027">
        <f>L9026</f>
        <v>0.82233248462317254</v>
      </c>
      <c r="M9027" s="30">
        <f>INDEX(parameters!$D$41:$AG$178,MATCH('PV (extension)'!B9011,parameters!$C$41:$C$178,0),MATCH('PV (extension)'!A9027,parameters!$D$5:$AG$5,0))/L9027</f>
        <v>0.32015982110735819</v>
      </c>
      <c r="N9027" t="inlineStr">
        <is>
          <t>central</t>
        </is>
      </c>
      <c r="O9027">
        <f>INDEX(parameters!$C$196:$EJ$198,MATCH('PV (extension)'!N9027,parameters!$B$196:$B$198,0),MATCH('PV (extension)'!B9011,parameters!$C$195:$EJ$195,0))</f>
        <v>1485.2242659158201</v>
      </c>
      <c r="P9027" t="n">
        <v>570</v>
      </c>
      <c r="Q9027" t="n">
        <v>30</v>
      </c>
      <c r="R9027">
        <f>Q9027*P9027*O9027</f>
        <v>25397334.947160523</v>
      </c>
      <c r="S9027">
        <f>1/R9027</f>
        <v>3.937421001378738E-8</v>
      </c>
    </row>
    <row r="9028" s="29">
      <c r="A9028" t="inlineStr">
        <is>
          <t>photovoltaic open ground installation, 570 kWp, single-Si, on open ground</t>
        </is>
      </c>
      <c r="B9028" s="30">
        <f>M9028*S9028</f>
        <v>6.6867863561366084E-9</v>
      </c>
      <c r="C9028" t="inlineStr">
        <is>
          <t>RER</t>
        </is>
      </c>
      <c r="D9028" t="inlineStr">
        <is>
          <t>unit</t>
        </is>
      </c>
      <c r="F9028" t="inlineStr">
        <is>
          <t>technosphere</t>
        </is>
      </c>
      <c r="G9028" t="n">
        <v>0</v>
      </c>
      <c r="H9028" t="inlineStr">
        <is>
          <t>photovoltaic open ground installation, 570 kWp, single-Si, on open ground</t>
        </is>
      </c>
      <c r="I9028" t="inlineStr">
        <is>
          <t>(2,2,1,1,1,3); Calculation with average annual yield and share of technologies. Lifetime: 30a.</t>
        </is>
      </c>
      <c r="K9028" t="inlineStr">
        <is>
          <t>commercial</t>
        </is>
      </c>
      <c r="L9028">
        <f>L9027</f>
        <v>0.82233248462317254</v>
      </c>
      <c r="M9028" s="30">
        <f>INDEX(parameters!$D$41:$AG$178,MATCH('PV (extension)'!B9011,parameters!$C$41:$C$178,0),MATCH('PV (extension)'!A9028,parameters!$D$5:$AG$5,0))/L9028</f>
        <v>0.16982655280690445</v>
      </c>
      <c r="N9028" t="inlineStr">
        <is>
          <t>central</t>
        </is>
      </c>
      <c r="O9028">
        <f>INDEX(parameters!$C$196:$EJ$198,MATCH('PV (extension)'!N9028,parameters!$B$196:$B$198,0),MATCH('PV (extension)'!B9011,parameters!$C$195:$EJ$195,0))</f>
        <v>1485.2242659158201</v>
      </c>
      <c r="P9028" t="n">
        <v>570</v>
      </c>
      <c r="Q9028" t="n">
        <v>30</v>
      </c>
      <c r="R9028">
        <f>Q9028*P9028*O9028</f>
        <v>25397334.947160523</v>
      </c>
      <c r="S9028">
        <f>1/R9028</f>
        <v>3.937421001378738E-8</v>
      </c>
    </row>
    <row r="9029" ht="16" customHeight="1" s="29">
      <c r="A9029" t="inlineStr">
        <is>
          <t>photovoltaic slanted-roof installation, 93 kWp, multi-Si, laminated, integrated, on roof</t>
        </is>
      </c>
      <c r="B9029" s="30">
        <f>M9029*S9029</f>
        <v>2.0634521685133992E-9</v>
      </c>
      <c r="C9029" t="inlineStr">
        <is>
          <t>CH</t>
        </is>
      </c>
      <c r="D9029" t="inlineStr">
        <is>
          <t>unit</t>
        </is>
      </c>
      <c r="F9029" t="inlineStr">
        <is>
          <t>technosphere</t>
        </is>
      </c>
      <c r="G9029" t="n">
        <v>0</v>
      </c>
      <c r="H9029" t="inlineStr">
        <is>
          <t>photovoltaic slanted-roof installation, 93 kWp, multi-Si, laminated, integrated, on roof</t>
        </is>
      </c>
      <c r="I9029" t="inlineStr">
        <is>
          <t>(2,2,1,1,1,3); Calculation with average annual yield and share of technologies. Lifetime: 30a.</t>
        </is>
      </c>
      <c r="K9029" t="inlineStr">
        <is>
          <t>commercial</t>
        </is>
      </c>
      <c r="L9029">
        <f>L9028</f>
        <v>0.82233248462317254</v>
      </c>
      <c r="M9029" s="30">
        <f>INDEX(parameters!$D$41:$AG$178,MATCH('PV (extension)'!B9011,parameters!$C$41:$C$178,0),MATCH('PV (extension)'!A9029,parameters!$D$5:$AG$5,0))/L9029</f>
        <v>8.0374539804535308E-3</v>
      </c>
      <c r="N9029" s="3" t="inlineStr">
        <is>
          <t>roof-top</t>
        </is>
      </c>
      <c r="O9029">
        <f>INDEX(parameters!$C$196:$EJ$198,MATCH('PV (extension)'!N9029,parameters!$B$196:$B$198,0),MATCH('PV (extension)'!B9011,parameters!$C$195:$EJ$195,0))</f>
        <v>1396.1108099608707</v>
      </c>
      <c r="P9029" t="n">
        <v>93</v>
      </c>
      <c r="Q9029" t="n">
        <v>30</v>
      </c>
      <c r="R9029">
        <f>Q9029*P9029*O9029</f>
        <v>3895149.1597908293</v>
      </c>
      <c r="S9029">
        <f>1/R9029</f>
        <v>2.5672957798969124E-7</v>
      </c>
    </row>
    <row r="9030" ht="16" customHeight="1" s="29">
      <c r="A9030" t="inlineStr">
        <is>
          <t>photovoltaic slanted-roof installation, 93 kWp, multi-Si, panel, mounted, on roof</t>
        </is>
      </c>
      <c r="B9030" s="30">
        <f>M9030*S9030</f>
        <v>3.4988829785094846E-8</v>
      </c>
      <c r="C9030" t="inlineStr">
        <is>
          <t>CH</t>
        </is>
      </c>
      <c r="D9030" t="inlineStr">
        <is>
          <t>unit</t>
        </is>
      </c>
      <c r="F9030" t="inlineStr">
        <is>
          <t>technosphere</t>
        </is>
      </c>
      <c r="G9030" t="n">
        <v>0</v>
      </c>
      <c r="H9030" t="inlineStr">
        <is>
          <t>photovoltaic slanted-roof installation, 93 kWp, multi-Si, panel, mounted, on roof</t>
        </is>
      </c>
      <c r="I9030" t="inlineStr">
        <is>
          <t>(2,2,1,1,1,3); Calculation with average annual yield and share of technologies. Lifetime: 30a.</t>
        </is>
      </c>
      <c r="K9030" t="inlineStr">
        <is>
          <t>commercial</t>
        </is>
      </c>
      <c r="L9030">
        <f>L9029</f>
        <v>0.82233248462317254</v>
      </c>
      <c r="M9030" s="30">
        <f>INDEX(parameters!$D$41:$AG$178,MATCH('PV (extension)'!B9011,parameters!$C$41:$C$178,0),MATCH('PV (extension)'!A9030,parameters!$D$5:$AG$5,0))/L9030</f>
        <v>0.13628671093947653</v>
      </c>
      <c r="N9030" s="3" t="inlineStr">
        <is>
          <t>roof-top</t>
        </is>
      </c>
      <c r="O9030">
        <f>INDEX(parameters!$C$196:$EJ$198,MATCH('PV (extension)'!N9030,parameters!$B$196:$B$198,0),MATCH('PV (extension)'!B9011,parameters!$C$195:$EJ$195,0))</f>
        <v>1396.1108099608707</v>
      </c>
      <c r="P9030" t="n">
        <v>93</v>
      </c>
      <c r="Q9030" t="n">
        <v>30</v>
      </c>
      <c r="R9030">
        <f>Q9030*P9030*O9030</f>
        <v>3895149.1597908293</v>
      </c>
      <c r="S9030">
        <f>1/R9030</f>
        <v>2.5672957798969124E-7</v>
      </c>
    </row>
    <row r="9031" ht="16" customHeight="1" s="29">
      <c r="A9031" t="inlineStr">
        <is>
          <t>photovoltaic slanted-roof installation, 93 kWp, single-Si, laminated, integrated, on roof</t>
        </is>
      </c>
      <c r="B9031" s="30">
        <f>M9031*S9031</f>
        <v>1.0908302067098136E-9</v>
      </c>
      <c r="C9031" t="inlineStr">
        <is>
          <t>CH</t>
        </is>
      </c>
      <c r="D9031" t="inlineStr">
        <is>
          <t>unit</t>
        </is>
      </c>
      <c r="F9031" t="inlineStr">
        <is>
          <t>technosphere</t>
        </is>
      </c>
      <c r="G9031" t="n">
        <v>0</v>
      </c>
      <c r="H9031" t="inlineStr">
        <is>
          <t>photovoltaic slanted-roof installation, 93 kWp, single-Si, laminated, integrated, on roof</t>
        </is>
      </c>
      <c r="I9031" t="inlineStr">
        <is>
          <t>(2,2,1,1,1,3); Calculation with average annual yield and share of technologies. Lifetime: 30a.</t>
        </is>
      </c>
      <c r="K9031" t="inlineStr">
        <is>
          <t>commercial</t>
        </is>
      </c>
      <c r="L9031">
        <f>L9030</f>
        <v>0.82233248462317254</v>
      </c>
      <c r="M9031" s="30">
        <f>INDEX(parameters!$D$41:$AG$178,MATCH('PV (extension)'!B9011,parameters!$C$41:$C$178,0),MATCH('PV (extension)'!A9031,parameters!$D$5:$AG$5,0))/L9031</f>
        <v>4.2489463631401872E-3</v>
      </c>
      <c r="N9031" s="3" t="inlineStr">
        <is>
          <t>roof-top</t>
        </is>
      </c>
      <c r="O9031">
        <f>INDEX(parameters!$C$196:$EJ$198,MATCH('PV (extension)'!N9031,parameters!$B$196:$B$198,0),MATCH('PV (extension)'!B9011,parameters!$C$195:$EJ$195,0))</f>
        <v>1396.1108099608707</v>
      </c>
      <c r="P9031" t="n">
        <v>93</v>
      </c>
      <c r="Q9031" t="n">
        <v>30</v>
      </c>
      <c r="R9031">
        <f>Q9031*P9031*O9031</f>
        <v>3895149.1597908293</v>
      </c>
      <c r="S9031">
        <f>1/R9031</f>
        <v>2.5672957798969124E-7</v>
      </c>
    </row>
    <row r="9032" ht="16" customHeight="1" s="29">
      <c r="A9032" t="inlineStr">
        <is>
          <t>photovoltaic slanted-roof installation, 93 kWp, single-Si, panel, mounted, on roof</t>
        </is>
      </c>
      <c r="B9032" s="30">
        <f>M9032*S9032</f>
        <v>1.8327516924351807E-8</v>
      </c>
      <c r="C9032" t="inlineStr">
        <is>
          <t>CH</t>
        </is>
      </c>
      <c r="D9032" t="inlineStr">
        <is>
          <t>unit</t>
        </is>
      </c>
      <c r="F9032" t="inlineStr">
        <is>
          <t>technosphere</t>
        </is>
      </c>
      <c r="G9032" t="n">
        <v>0</v>
      </c>
      <c r="H9032" t="inlineStr">
        <is>
          <t>photovoltaic slanted-roof installation, 93 kWp, single-Si, panel, mounted, on roof</t>
        </is>
      </c>
      <c r="I9032" t="inlineStr">
        <is>
          <t>(2,2,1,1,1,3); Calculation with average annual yield and share of technologies. Lifetime: 30a.</t>
        </is>
      </c>
      <c r="K9032" t="inlineStr">
        <is>
          <t>commercial</t>
        </is>
      </c>
      <c r="L9032">
        <f>L9031</f>
        <v>0.82233248462317254</v>
      </c>
      <c r="M9032" s="30">
        <f>INDEX(parameters!$D$41:$AG$178,MATCH('PV (extension)'!B9011,parameters!$C$41:$C$178,0),MATCH('PV (extension)'!A9032,parameters!$D$5:$AG$5,0))/L9032</f>
        <v>7.1388412148941149E-2</v>
      </c>
      <c r="N9032" s="3" t="inlineStr">
        <is>
          <t>roof-top</t>
        </is>
      </c>
      <c r="O9032">
        <f>INDEX(parameters!$C$196:$EJ$198,MATCH('PV (extension)'!N9032,parameters!$B$196:$B$198,0),MATCH('PV (extension)'!B9011,parameters!$C$195:$EJ$195,0))</f>
        <v>1396.1108099608707</v>
      </c>
      <c r="P9032" t="n">
        <v>93</v>
      </c>
      <c r="Q9032" t="n">
        <v>30</v>
      </c>
      <c r="R9032">
        <f>Q9032*P9032*O9032</f>
        <v>3895149.1597908293</v>
      </c>
      <c r="S9032">
        <f>1/R9032</f>
        <v>2.5672957798969124E-7</v>
      </c>
    </row>
    <row r="9033" s="29">
      <c r="A9033" t="inlineStr">
        <is>
          <t>market for tap water</t>
        </is>
      </c>
      <c r="B9033" t="n">
        <v>0.0037026</v>
      </c>
      <c r="C9033" t="inlineStr">
        <is>
          <t>Europe without Switzerland</t>
        </is>
      </c>
      <c r="D9033" t="inlineStr">
        <is>
          <t>kilogram</t>
        </is>
      </c>
      <c r="F9033" t="inlineStr">
        <is>
          <t>technosphere</t>
        </is>
      </c>
      <c r="G9033" t="n">
        <v>0</v>
      </c>
      <c r="H9033" t="inlineStr">
        <is>
          <t>tap water</t>
        </is>
      </c>
      <c r="I9033" t="inlineStr">
        <is>
          <t>(2,2,1,1,1,3); Estimation 20l/m2 panel</t>
        </is>
      </c>
      <c r="M9033" s="30" t="n"/>
    </row>
    <row r="9034" s="29">
      <c r="A9034" t="inlineStr">
        <is>
          <t>treatment of wastewater, from residence, capacity 1.1E10l/year</t>
        </is>
      </c>
      <c r="B9034" t="n">
        <v>-3.3323e-06</v>
      </c>
      <c r="C9034" t="inlineStr">
        <is>
          <t>CH</t>
        </is>
      </c>
      <c r="D9034" t="inlineStr">
        <is>
          <t>cubic meter</t>
        </is>
      </c>
      <c r="F9034" t="inlineStr">
        <is>
          <t>technosphere</t>
        </is>
      </c>
      <c r="G9034" t="n">
        <v>0</v>
      </c>
      <c r="H9034" t="inlineStr">
        <is>
          <t>wastewater, from residence</t>
        </is>
      </c>
      <c r="I9034" t="inlineStr">
        <is>
          <t>(2,2,1,1,1,3); Estimation 20l/m2 panel</t>
        </is>
      </c>
      <c r="M9034" s="30" t="n"/>
    </row>
    <row r="9035" s="29">
      <c r="M9035" s="30" t="n"/>
    </row>
    <row r="9036" customFormat="1" s="28">
      <c r="A9036" s="28" t="inlineStr">
        <is>
          <t>Activity</t>
        </is>
      </c>
      <c r="B9036" s="28" t="inlineStr">
        <is>
          <t>electricity production, photovoltaic</t>
        </is>
      </c>
      <c r="M9036" s="30" t="n"/>
    </row>
    <row r="9037">
      <c r="A9037" t="inlineStr">
        <is>
          <t>comment</t>
        </is>
      </c>
      <c r="B903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")&amp;HLOOKUP(B9038,parameters!$C$195:$EJ$198,2,0)&amp;" kWh/kWp.
Annual output, Facade: "&amp;HLOOKUP(B9038,parameters!$C$195:$EJ$198,3,0)&amp;" kWh/kWp.
Annual output, Open-ground: "&amp;HLOOKUP(B9038,parameters!$C$195:$EJ$198,4,0)&amp;_xlfn._LONGTEXT("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")&amp;VLOOKUP(B9038,'extension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1396.11080996087 kWh/kWp.
Annual output, Facade: 980.248015504441 kWh/kWp.
Annual output, Open-ground: 1485.22426591582 kWh/kWp.
Amount of solar energy transformed to electricity. Waste heat emission due to losses of electricity in the system.
Technology:  Electricity production with grid-connected photovoltaic power plants.
Time period:  Time of publications
Production volume: 21.59 GWh in 2025.
Sampling:  Statistical data and model calculations
Extrapolations:  Use of PV technology data investigated for other countries (Switzerland). Correction of average yield with Swiss data.
Uncertainty:  None
Author: Romain Sacchi, PSI, romain.sacchi@psi.ch</v>
      </c>
      <c r="M9037" s="30" t="n"/>
    </row>
    <row r="9038" s="29">
      <c r="A9038" t="inlineStr">
        <is>
          <t>location</t>
        </is>
      </c>
      <c r="B9038" t="inlineStr">
        <is>
          <t>RW</t>
        </is>
      </c>
    </row>
    <row r="9039" s="29">
      <c r="A9039" t="inlineStr">
        <is>
          <t>production amount</t>
        </is>
      </c>
      <c r="B9039" t="n">
        <v>1</v>
      </c>
    </row>
    <row r="9040" s="29">
      <c r="A9040" t="inlineStr">
        <is>
          <t>reference product</t>
        </is>
      </c>
      <c r="B9040" t="inlineStr">
        <is>
          <t>electricity, low voltage</t>
        </is>
      </c>
    </row>
    <row r="9041" s="29">
      <c r="A9041" t="inlineStr">
        <is>
          <t>source</t>
        </is>
      </c>
      <c r="B90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42" s="29">
      <c r="A9042" t="inlineStr">
        <is>
          <t>type</t>
        </is>
      </c>
      <c r="B9042" t="inlineStr">
        <is>
          <t>process</t>
        </is>
      </c>
    </row>
    <row r="9043" s="29">
      <c r="A9043" t="inlineStr">
        <is>
          <t>unit</t>
        </is>
      </c>
      <c r="B9043" t="inlineStr">
        <is>
          <t>kilowatt hour</t>
        </is>
      </c>
    </row>
    <row r="9044" s="29">
      <c r="A9044" t="inlineStr">
        <is>
          <t>Exchanges</t>
        </is>
      </c>
    </row>
    <row r="9045" customFormat="1" s="28">
      <c r="A9045" s="28" t="inlineStr">
        <is>
          <t>name</t>
        </is>
      </c>
      <c r="B9045" s="28" t="inlineStr">
        <is>
          <t>amount</t>
        </is>
      </c>
      <c r="C9045" s="28" t="inlineStr">
        <is>
          <t>location</t>
        </is>
      </c>
      <c r="D9045" s="28" t="inlineStr">
        <is>
          <t>unit</t>
        </is>
      </c>
      <c r="E9045" s="28" t="inlineStr">
        <is>
          <t>categories</t>
        </is>
      </c>
      <c r="F9045" s="28" t="inlineStr">
        <is>
          <t>type</t>
        </is>
      </c>
      <c r="G9045" s="28" t="inlineStr">
        <is>
          <t>uncertainty type</t>
        </is>
      </c>
      <c r="H9045" s="28" t="inlineStr">
        <is>
          <t>loc</t>
        </is>
      </c>
      <c r="I9045" s="28" t="inlineStr">
        <is>
          <t>scale</t>
        </is>
      </c>
      <c r="J9045" s="28" t="inlineStr">
        <is>
          <t>comment</t>
        </is>
      </c>
      <c r="K9045" s="28" t="inlineStr">
        <is>
          <t>negative</t>
        </is>
      </c>
      <c r="L9045" s="28" t="inlineStr">
        <is>
          <t>reference product</t>
        </is>
      </c>
      <c r="M9045" s="28" t="inlineStr">
        <is>
          <t>production volume</t>
        </is>
      </c>
      <c r="N9045" s="28" t="inlineStr">
        <is>
          <t>scope</t>
        </is>
      </c>
      <c r="O9045" s="28" t="inlineStr">
        <is>
          <t>scope share</t>
        </is>
      </c>
      <c r="P9045" s="28" t="inlineStr">
        <is>
          <t>tech share</t>
        </is>
      </c>
      <c r="Q9045" s="28" t="inlineStr">
        <is>
          <t>installation</t>
        </is>
      </c>
      <c r="R9045" s="28" t="inlineStr">
        <is>
          <t>productivity</t>
        </is>
      </c>
      <c r="S9045" s="28" t="inlineStr">
        <is>
          <t>kWp</t>
        </is>
      </c>
      <c r="T9045" s="28" t="inlineStr">
        <is>
          <t>lifetime</t>
        </is>
      </c>
      <c r="U9045" s="28" t="inlineStr">
        <is>
          <t>lifetime production</t>
        </is>
      </c>
      <c r="V9045" s="28" t="inlineStr">
        <is>
          <t>inverted lifetime production</t>
        </is>
      </c>
    </row>
    <row r="9046" s="29">
      <c r="A9046" t="inlineStr">
        <is>
          <t>Energy, solar, converted</t>
        </is>
      </c>
      <c r="B9046" t="n">
        <v>3.8503</v>
      </c>
      <c r="D9046" t="inlineStr">
        <is>
          <t>megajoule</t>
        </is>
      </c>
      <c r="E9046" t="inlineStr">
        <is>
          <t>natural resource::in air</t>
        </is>
      </c>
      <c r="F9046" t="inlineStr">
        <is>
          <t>biosphere</t>
        </is>
      </c>
      <c r="G9046" t="n">
        <v>2</v>
      </c>
      <c r="H9046" t="n">
        <v>1.348151067341848</v>
      </c>
      <c r="I9046" t="n">
        <v>0.04340984597628009</v>
      </c>
      <c r="J9046" t="inlineStr">
        <is>
          <t>(2,2,1,1,1,3); Energy loss in the system</t>
        </is>
      </c>
    </row>
    <row r="9047" s="29">
      <c r="A9047" t="inlineStr">
        <is>
          <t>Heat, waste</t>
        </is>
      </c>
      <c r="B9047" t="n">
        <v>0.25027</v>
      </c>
      <c r="D9047" t="inlineStr">
        <is>
          <t>megajoule</t>
        </is>
      </c>
      <c r="E9047" t="inlineStr">
        <is>
          <t>air</t>
        </is>
      </c>
      <c r="F9047" t="inlineStr">
        <is>
          <t>biosphere</t>
        </is>
      </c>
      <c r="G9047" t="n">
        <v>2</v>
      </c>
      <c r="H9047" t="n">
        <v>-1.385214943900327</v>
      </c>
      <c r="I9047" t="n">
        <v>0.02439508208471609</v>
      </c>
      <c r="J9047" t="inlineStr">
        <is>
          <t>(1,na,na,na,na,na); Calculation</t>
        </is>
      </c>
    </row>
    <row r="9048" s="29">
      <c r="A9048" t="inlineStr">
        <is>
          <t>electricity production, photovoltaic</t>
        </is>
      </c>
      <c r="B9048" t="n">
        <v>1</v>
      </c>
      <c r="C9048" t="inlineStr">
        <is>
          <t>RW</t>
        </is>
      </c>
      <c r="D9048" t="inlineStr">
        <is>
          <t>kilowatt hour</t>
        </is>
      </c>
      <c r="E9048" t="inlineStr">
        <is>
          <t>photovoltaic::power plants</t>
        </is>
      </c>
      <c r="F9048" t="inlineStr">
        <is>
          <t>production</t>
        </is>
      </c>
      <c r="G9048" t="n">
        <v>0</v>
      </c>
      <c r="H9048" t="n">
        <v>1</v>
      </c>
      <c r="L9048" t="inlineStr">
        <is>
          <t>electricity, low voltage</t>
        </is>
      </c>
      <c r="M9048">
        <f>VLOOKUP(C9048,'extension - production vol'!$B$6:$D$235,3,0)</f>
        <v>21.59</v>
      </c>
    </row>
    <row r="9049" ht="16" customHeight="1" s="29">
      <c r="A9049" t="inlineStr">
        <is>
          <t>photovoltaic flat-roof installation, 156 kWp, multi-Si, on roof</t>
        </is>
      </c>
      <c r="B9049" s="30">
        <f>P9049*V9049</f>
        <v>1.5452597948671733E-8</v>
      </c>
      <c r="C9049" t="inlineStr">
        <is>
          <t>CH</t>
        </is>
      </c>
      <c r="D9049" t="inlineStr">
        <is>
          <t>unit</t>
        </is>
      </c>
      <c r="F9049" t="inlineStr">
        <is>
          <t>technosphere</t>
        </is>
      </c>
      <c r="G9049" t="n">
        <v>2</v>
      </c>
      <c r="H9049" t="n">
        <v>-18.46800298604678</v>
      </c>
      <c r="I9049" t="n">
        <v>0.09798894162072011</v>
      </c>
      <c r="J9049" t="inlineStr">
        <is>
          <t>(2,2,1,1,1,3); Calculation with average annual yield and share of technologies. Lifetime: 30a.</t>
        </is>
      </c>
      <c r="L9049" t="inlineStr">
        <is>
          <t>photovoltaic flat-roof installation, 156 kWp, multi-Si, on roof</t>
        </is>
      </c>
      <c r="N9049" t="inlineStr">
        <is>
          <t>all</t>
        </is>
      </c>
      <c r="O9049" t="n">
        <v>1</v>
      </c>
      <c r="P9049" s="30">
        <f>INDEX(parameters!$D$41:$AG$178,MATCH('PV (extension)'!B9038,parameters!$C$41:$C$178,0),MATCH('PV (extension)'!A9049,parameters!$D$5:$AG$5,0))/O9049</f>
        <v>0.10096416269840058</v>
      </c>
      <c r="Q9049" s="3" t="inlineStr">
        <is>
          <t>roof-top</t>
        </is>
      </c>
      <c r="R9049">
        <f>INDEX(parameters!$C$196:$EJ$198,MATCH('PV (extension)'!Q9049,parameters!$B$196:$B$198,0),MATCH('PV (extension)'!B9038,parameters!$C$195:$EJ$195,0))</f>
        <v>1396.1108099608707</v>
      </c>
      <c r="S9049" t="n">
        <v>156</v>
      </c>
      <c r="T9049" t="n">
        <v>30</v>
      </c>
      <c r="U9049">
        <f>T9049*S9049*R9049</f>
        <v>6533798.5906168753</v>
      </c>
      <c r="V9049">
        <f>1/U9049</f>
        <v>1.5305032534000823E-7</v>
      </c>
    </row>
    <row r="9050" ht="16" customHeight="1" s="29">
      <c r="A9050" t="inlineStr">
        <is>
          <t>photovoltaic flat-roof installation, 156 kWp, single-Si, on roof</t>
        </is>
      </c>
      <c r="B9050" s="30">
        <f>P9050*V9050</f>
        <v>8.0718771067612287E-9</v>
      </c>
      <c r="C9050" t="inlineStr">
        <is>
          <t>CH</t>
        </is>
      </c>
      <c r="D9050" t="inlineStr">
        <is>
          <t>unit</t>
        </is>
      </c>
      <c r="F9050" t="inlineStr">
        <is>
          <t>technosphere</t>
        </is>
      </c>
      <c r="G9050" t="n">
        <v>2</v>
      </c>
      <c r="H9050" t="n">
        <v>-19.10362020104489</v>
      </c>
      <c r="I9050" t="n">
        <v>0.09798894162072011</v>
      </c>
      <c r="J9050" t="inlineStr">
        <is>
          <t>(2,2,1,1,1,3); Calculation with average annual yield and share of technologies. Lifetime: 30a.</t>
        </is>
      </c>
      <c r="L9050" t="inlineStr">
        <is>
          <t>photovoltaic flat-roof installation, 156 kWp, single-Si, on roof</t>
        </is>
      </c>
      <c r="N9050" t="inlineStr">
        <is>
          <t>all</t>
        </is>
      </c>
      <c r="O9050" t="n">
        <v>1</v>
      </c>
      <c r="P9050" s="30">
        <f>INDEX(parameters!$D$41:$AG$178,MATCH('PV (extension)'!B9038,parameters!$C$41:$C$178,0),MATCH('PV (extension)'!A9050,parameters!$D$5:$AG$5,0))/O9050</f>
        <v>5.2740019263789135E-2</v>
      </c>
      <c r="Q9050" s="3" t="inlineStr">
        <is>
          <t>roof-top</t>
        </is>
      </c>
      <c r="R9050">
        <f>INDEX(parameters!$C$196:$EJ$198,MATCH('PV (extension)'!Q9050,parameters!$B$196:$B$198,0),MATCH('PV (extension)'!B9038,parameters!$C$195:$EJ$195,0))</f>
        <v>1396.1108099608707</v>
      </c>
      <c r="S9050" t="n">
        <v>156</v>
      </c>
      <c r="T9050" t="n">
        <v>30</v>
      </c>
      <c r="U9050">
        <f>T9050*S9050*R9050</f>
        <v>6533798.5906168753</v>
      </c>
      <c r="V9050">
        <f>1/U9050</f>
        <v>1.5305032534000823E-7</v>
      </c>
    </row>
    <row r="9051" ht="16" customHeight="1" s="29">
      <c r="A9051" t="inlineStr">
        <is>
          <t>photovoltaic slanted-roof installation, 3 kWp, CIS, laminated, integrated, on roof</t>
        </is>
      </c>
      <c r="B9051" s="30">
        <f>P9051*V9051</f>
        <v>7.23936682626411E-9</v>
      </c>
      <c r="C9051" t="inlineStr">
        <is>
          <t>CH</t>
        </is>
      </c>
      <c r="D9051" t="inlineStr">
        <is>
          <t>unit</t>
        </is>
      </c>
      <c r="F9051" t="inlineStr">
        <is>
          <t>technosphere</t>
        </is>
      </c>
      <c r="G9051" t="n">
        <v>2</v>
      </c>
      <c r="H9051" t="n">
        <v>-19.69743931800395</v>
      </c>
      <c r="I9051" t="n">
        <v>0.09798894162072011</v>
      </c>
      <c r="J9051" t="inlineStr">
        <is>
          <t>(2,2,1,1,1,3); Calculation with average annual yield and share of technologies. Lifetime: 30a.</t>
        </is>
      </c>
      <c r="L9051" t="inlineStr">
        <is>
          <t>photovoltaic slanted-roof installation, 3 kWp, CIS, laminated, integrated, on roof</t>
        </is>
      </c>
      <c r="N9051" t="inlineStr">
        <is>
          <t>all</t>
        </is>
      </c>
      <c r="O9051" t="n">
        <v>1</v>
      </c>
      <c r="P9051" s="30">
        <f>INDEX(parameters!$D$41:$AG$178,MATCH('PV (extension)'!B9038,parameters!$C$41:$C$178,0),MATCH('PV (extension)'!A9051,parameters!$D$5:$AG$5,0))/O9051</f>
        <v>9.0962624550774995E-4</v>
      </c>
      <c r="Q9051" s="3" t="inlineStr">
        <is>
          <t>roof-top</t>
        </is>
      </c>
      <c r="R9051">
        <f>INDEX(parameters!$C$196:$EJ$198,MATCH('PV (extension)'!Q9051,parameters!$B$196:$B$198,0),MATCH('PV (extension)'!B9038,parameters!$C$195:$EJ$195,0))</f>
        <v>1396.1108099608707</v>
      </c>
      <c r="S9051" t="n">
        <v>3</v>
      </c>
      <c r="T9051" t="n">
        <v>30</v>
      </c>
      <c r="U9051">
        <f>T9051*S9051*R9051</f>
        <v>125649.97289647836</v>
      </c>
      <c r="V9051">
        <f>1/U9051</f>
        <v>7.958616917680429E-6</v>
      </c>
    </row>
    <row r="9052" ht="16" customHeight="1" s="29">
      <c r="A9052" t="inlineStr">
        <is>
          <t>photovoltaic slanted-roof installation, 3 kWp, CdTe, panel, mounted, on roof</t>
        </is>
      </c>
      <c r="B9052" s="30">
        <f>P9052*V9052</f>
        <v>4.7217366771501441E-8</v>
      </c>
      <c r="C9052" t="inlineStr">
        <is>
          <t>CH</t>
        </is>
      </c>
      <c r="D9052" t="inlineStr">
        <is>
          <t>unit</t>
        </is>
      </c>
      <c r="F9052" t="inlineStr">
        <is>
          <t>technosphere</t>
        </is>
      </c>
      <c r="G9052" t="n">
        <v>2</v>
      </c>
      <c r="H9052" t="n">
        <v>-16.69297991102503</v>
      </c>
      <c r="I9052" t="n">
        <v>0.09798894162072011</v>
      </c>
      <c r="J9052" t="inlineStr">
        <is>
          <t>(2,2,1,1,1,3); Calculation with average annual yield and share of technologies. Lifetime: 30a.</t>
        </is>
      </c>
      <c r="L9052" t="inlineStr">
        <is>
          <t>photovoltaic slanted-roof installation, 3 kWp, CdTe, panel, mounted, on roof</t>
        </is>
      </c>
      <c r="N9052" t="inlineStr">
        <is>
          <t>all</t>
        </is>
      </c>
      <c r="O9052" t="n">
        <v>1</v>
      </c>
      <c r="P9052" s="30">
        <f>INDEX(parameters!$D$41:$AG$178,MATCH('PV (extension)'!B9038,parameters!$C$41:$C$178,0),MATCH('PV (extension)'!A9052,parameters!$D$5:$AG$5,0))/O9052</f>
        <v>5.9328608550822341E-3</v>
      </c>
      <c r="Q9052" s="3" t="inlineStr">
        <is>
          <t>roof-top</t>
        </is>
      </c>
      <c r="R9052">
        <f>INDEX(parameters!$C$196:$EJ$198,MATCH('PV (extension)'!Q9052,parameters!$B$196:$B$198,0),MATCH('PV (extension)'!B9038,parameters!$C$195:$EJ$195,0))</f>
        <v>1396.1108099608707</v>
      </c>
      <c r="S9052" t="n">
        <v>3</v>
      </c>
      <c r="T9052" t="n">
        <v>30</v>
      </c>
      <c r="U9052">
        <f>T9052*S9052*R9052</f>
        <v>125649.97289647836</v>
      </c>
      <c r="V9052">
        <f>1/U9052</f>
        <v>7.958616917680429E-6</v>
      </c>
    </row>
    <row r="9053" ht="16" customHeight="1" s="29">
      <c r="A9053" t="inlineStr">
        <is>
          <t>photovoltaic slanted-roof installation, 3 kWp, micro-Si, laminated, integrated, on roof</t>
        </is>
      </c>
      <c r="B9053" s="30">
        <f>P9053*V9053</f>
        <v>7.3163248357922609E-10</v>
      </c>
      <c r="C9053" t="inlineStr">
        <is>
          <t>RER</t>
        </is>
      </c>
      <c r="D9053" t="inlineStr">
        <is>
          <t>unit</t>
        </is>
      </c>
      <c r="F9053" t="inlineStr">
        <is>
          <t>technosphere</t>
        </is>
      </c>
      <c r="G9053" t="n">
        <v>2</v>
      </c>
      <c r="H9053" t="n">
        <v>-21.54326959350907</v>
      </c>
      <c r="I9053" t="n">
        <v>0.09798894162072011</v>
      </c>
      <c r="J9053" t="inlineStr">
        <is>
          <t>(2,2,1,1,1,3); Calculation with average annual yield and share of technologies. Lifetime: 30a.</t>
        </is>
      </c>
      <c r="L9053" t="inlineStr">
        <is>
          <t>photovoltaic slanted-roof installation, 3 kWp, micro-Si, laminated, integrated, on roof</t>
        </is>
      </c>
      <c r="N9053" t="inlineStr">
        <is>
          <t>all</t>
        </is>
      </c>
      <c r="O9053" t="n">
        <v>1</v>
      </c>
      <c r="P9053" s="30">
        <f>INDEX(parameters!$D$41:$AG$178,MATCH('PV (extension)'!B9038,parameters!$C$41:$C$178,0),MATCH('PV (extension)'!A9053,parameters!$D$5:$AG$5,0))/O9053</f>
        <v>9.1929601731912907E-5</v>
      </c>
      <c r="Q9053" s="3" t="inlineStr">
        <is>
          <t>roof-top</t>
        </is>
      </c>
      <c r="R9053">
        <f>INDEX(parameters!$C$196:$EJ$198,MATCH('PV (extension)'!Q9053,parameters!$B$196:$B$198,0),MATCH('PV (extension)'!B9038,parameters!$C$195:$EJ$195,0))</f>
        <v>1396.1108099608707</v>
      </c>
      <c r="S9053" t="n">
        <v>3</v>
      </c>
      <c r="T9053" t="n">
        <v>30</v>
      </c>
      <c r="U9053">
        <f>T9053*S9053*R9053</f>
        <v>125649.97289647836</v>
      </c>
      <c r="V9053">
        <f>1/U9053</f>
        <v>7.958616917680429E-6</v>
      </c>
    </row>
    <row r="9054" ht="16" customHeight="1" s="29">
      <c r="A9054" t="inlineStr">
        <is>
          <t>photovoltaic slanted-roof installation, 3 kWp, micro-Si, panel, mounted, on roof</t>
        </is>
      </c>
      <c r="B9054" s="30">
        <f>P9054*V9054</f>
        <v>1.2719303728152381E-8</v>
      </c>
      <c r="C9054" t="inlineStr">
        <is>
          <t>RER</t>
        </is>
      </c>
      <c r="D9054" t="inlineStr">
        <is>
          <t>unit</t>
        </is>
      </c>
      <c r="F9054" t="inlineStr">
        <is>
          <t>technosphere</t>
        </is>
      </c>
      <c r="G9054" t="n">
        <v>2</v>
      </c>
      <c r="H9054" t="n">
        <v>-18.72987249989203</v>
      </c>
      <c r="I9054" t="n">
        <v>0.09798894162072011</v>
      </c>
      <c r="J9054" t="inlineStr">
        <is>
          <t>(2,2,1,1,1,3); Calculation with average annual yield and share of technologies. Lifetime: 30a.</t>
        </is>
      </c>
      <c r="L9054" t="inlineStr">
        <is>
          <t>photovoltaic slanted-roof installation, 3 kWp, micro-Si, panel, mounted, on roof</t>
        </is>
      </c>
      <c r="N9054" t="inlineStr">
        <is>
          <t>all</t>
        </is>
      </c>
      <c r="O9054" t="n">
        <v>1</v>
      </c>
      <c r="P9054" s="30">
        <f>INDEX(parameters!$D$41:$AG$178,MATCH('PV (extension)'!B9038,parameters!$C$41:$C$178,0),MATCH('PV (extension)'!A9054,parameters!$D$5:$AG$5,0))/O9054</f>
        <v>1.5981801687044229E-3</v>
      </c>
      <c r="Q9054" s="3" t="inlineStr">
        <is>
          <t>roof-top</t>
        </is>
      </c>
      <c r="R9054">
        <f>INDEX(parameters!$C$196:$EJ$198,MATCH('PV (extension)'!Q9054,parameters!$B$196:$B$198,0),MATCH('PV (extension)'!B9038,parameters!$C$195:$EJ$195,0))</f>
        <v>1396.1108099608707</v>
      </c>
      <c r="S9054" t="n">
        <v>3</v>
      </c>
      <c r="T9054" t="n">
        <v>30</v>
      </c>
      <c r="U9054">
        <f>T9054*S9054*R9054</f>
        <v>125649.97289647836</v>
      </c>
      <c r="V9054">
        <f>1/U9054</f>
        <v>7.958616917680429E-6</v>
      </c>
    </row>
    <row r="9055" s="29">
      <c r="A9055" t="inlineStr">
        <is>
          <t>photovoltaic open ground installation, 570 kWp, CIS, on open ground</t>
        </is>
      </c>
      <c r="B9055" s="30">
        <f>P9055*V9055</f>
        <v>3.978443320350346E-10</v>
      </c>
      <c r="C9055" t="inlineStr">
        <is>
          <t>RER</t>
        </is>
      </c>
      <c r="D9055" t="inlineStr">
        <is>
          <t>unit</t>
        </is>
      </c>
      <c r="F9055" t="inlineStr">
        <is>
          <t>technosphere</t>
        </is>
      </c>
      <c r="G9055" t="n">
        <v>2</v>
      </c>
      <c r="H9055" t="n">
        <v>-21.66656811806742</v>
      </c>
      <c r="I9055" t="n">
        <v>0.09798894162072011</v>
      </c>
      <c r="J9055" t="inlineStr">
        <is>
          <t>(2,2,1,1,1,3); Calculation with average annual yield and share of technologies. Lifetime: 30a.</t>
        </is>
      </c>
      <c r="L9055" t="inlineStr">
        <is>
          <t>photovoltaic open ground installation, 570 kWp, CIS, on open ground</t>
        </is>
      </c>
      <c r="N9055" t="inlineStr">
        <is>
          <t>all</t>
        </is>
      </c>
      <c r="O9055" t="n">
        <v>1</v>
      </c>
      <c r="P9055" s="30">
        <f>INDEX(parameters!$D$41:$AG$178,MATCH('PV (extension)'!B9038,parameters!$C$41:$C$178,0),MATCH('PV (extension)'!A9055,parameters!$D$5:$AG$5,0))/O9055</f>
        <v>1.0104185757523119E-2</v>
      </c>
      <c r="Q9055" t="inlineStr">
        <is>
          <t>central</t>
        </is>
      </c>
      <c r="R9055">
        <f>INDEX(parameters!$C$196:$EJ$198,MATCH('PV (extension)'!Q9055,parameters!$B$196:$B$198,0),MATCH('PV (extension)'!B9038,parameters!$C$195:$EJ$195,0))</f>
        <v>1485.2242659158201</v>
      </c>
      <c r="S9055" t="n">
        <v>570</v>
      </c>
      <c r="T9055" t="n">
        <v>30</v>
      </c>
      <c r="U9055">
        <f>T9055*S9055*R9055</f>
        <v>25397334.947160523</v>
      </c>
      <c r="V9055">
        <f>1/U9055</f>
        <v>3.937421001378738E-8</v>
      </c>
    </row>
    <row r="9056" s="29">
      <c r="A9056" t="inlineStr">
        <is>
          <t>photovoltaic open ground installation, 570 kWp, CdTe, on open ground</t>
        </is>
      </c>
      <c r="B9056" s="30">
        <f>P9056*V9056</f>
        <v>2.9225337952302212E-9</v>
      </c>
      <c r="C9056" t="inlineStr">
        <is>
          <t>RER</t>
        </is>
      </c>
      <c r="D9056" t="inlineStr">
        <is>
          <t>unit</t>
        </is>
      </c>
      <c r="F9056" t="inlineStr">
        <is>
          <t>technosphere</t>
        </is>
      </c>
      <c r="G9056" t="n">
        <v>2</v>
      </c>
      <c r="H9056" t="n">
        <v>-21.47552628199886</v>
      </c>
      <c r="I9056" t="n">
        <v>0.09798894162072011</v>
      </c>
      <c r="J9056" t="inlineStr">
        <is>
          <t>(2,2,1,1,1,3); Calculation with average annual yield and share of technologies. Lifetime: 30a.</t>
        </is>
      </c>
      <c r="L9056" t="inlineStr">
        <is>
          <t>photovoltaic open ground installation, 570 kWp, CdTe, on open ground</t>
        </is>
      </c>
      <c r="N9056" t="inlineStr">
        <is>
          <t>all</t>
        </is>
      </c>
      <c r="O9056" t="n">
        <v>1</v>
      </c>
      <c r="P9056" s="30">
        <f>INDEX(parameters!$D$41:$AG$178,MATCH('PV (extension)'!B9038,parameters!$C$41:$C$178,0),MATCH('PV (extension)'!A9056,parameters!$D$5:$AG$5,0))/O9056</f>
        <v>7.4224569691858172E-2</v>
      </c>
      <c r="Q9056" t="inlineStr">
        <is>
          <t>central</t>
        </is>
      </c>
      <c r="R9056">
        <f>INDEX(parameters!$C$196:$EJ$198,MATCH('PV (extension)'!Q9056,parameters!$B$196:$B$198,0),MATCH('PV (extension)'!B9038,parameters!$C$195:$EJ$195,0))</f>
        <v>1485.2242659158201</v>
      </c>
      <c r="S9056" t="n">
        <v>570</v>
      </c>
      <c r="T9056" t="n">
        <v>30</v>
      </c>
      <c r="U9056">
        <f>T9056*S9056*R9056</f>
        <v>25397334.947160523</v>
      </c>
      <c r="V9056">
        <f>1/U9056</f>
        <v>3.937421001378738E-8</v>
      </c>
    </row>
    <row r="9057" s="29">
      <c r="A9057" t="inlineStr">
        <is>
          <t>photovoltaic open ground installation, 570 kWp, micro-Si, on open ground</t>
        </is>
      </c>
      <c r="B9057" s="30">
        <f>P9057*V9057</f>
        <v>3.0976784352204558E-11</v>
      </c>
      <c r="C9057" t="inlineStr">
        <is>
          <t>RER</t>
        </is>
      </c>
      <c r="D9057" t="inlineStr">
        <is>
          <t>unit</t>
        </is>
      </c>
      <c r="F9057" t="inlineStr">
        <is>
          <t>technosphere</t>
        </is>
      </c>
      <c r="G9057" t="n">
        <v>2</v>
      </c>
      <c r="H9057" t="n">
        <v>-23.51240679473371</v>
      </c>
      <c r="I9057" t="n">
        <v>0.09798894162072011</v>
      </c>
      <c r="J9057" t="inlineStr">
        <is>
          <t>(2,2,1,1,1,3); Calculation with average annual yield and share of technologies. Lifetime: 30a.</t>
        </is>
      </c>
      <c r="L9057" t="inlineStr">
        <is>
          <t>photovoltaic open ground installation, 570 kWp, micro-Si, on open ground</t>
        </is>
      </c>
      <c r="N9057" t="inlineStr">
        <is>
          <t>all</t>
        </is>
      </c>
      <c r="O9057" t="n">
        <v>1</v>
      </c>
      <c r="P9057" s="30">
        <f>INDEX(parameters!$D$41:$AG$178,MATCH('PV (extension)'!B9038,parameters!$C$41:$C$178,0),MATCH('PV (extension)'!A9057,parameters!$D$5:$AG$5,0))/O9057</f>
        <v>7.867277677789E-4</v>
      </c>
      <c r="Q9057" t="inlineStr">
        <is>
          <t>central</t>
        </is>
      </c>
      <c r="R9057">
        <f>INDEX(parameters!$C$196:$EJ$198,MATCH('PV (extension)'!Q9057,parameters!$B$196:$B$198,0),MATCH('PV (extension)'!B9038,parameters!$C$195:$EJ$195,0))</f>
        <v>1485.2242659158201</v>
      </c>
      <c r="S9057" t="n">
        <v>570</v>
      </c>
      <c r="T9057" t="n">
        <v>30</v>
      </c>
      <c r="U9057">
        <f>T9057*S9057*R9057</f>
        <v>25397334.947160523</v>
      </c>
      <c r="V9057">
        <f>1/U9057</f>
        <v>3.937421001378738E-8</v>
      </c>
    </row>
    <row r="9058" s="29">
      <c r="A9058" t="inlineStr">
        <is>
          <t>photovoltaic open ground installation, 570 kWp, multi-Si, on open ground</t>
        </is>
      </c>
      <c r="B9058" s="30">
        <f>P9058*V9058</f>
        <v>1.0366356222630332E-8</v>
      </c>
      <c r="C9058" t="inlineStr">
        <is>
          <t>RER</t>
        </is>
      </c>
      <c r="D9058" t="inlineStr">
        <is>
          <t>unit</t>
        </is>
      </c>
      <c r="F9058" t="inlineStr">
        <is>
          <t>technosphere</t>
        </is>
      </c>
      <c r="G9058" t="n">
        <v>2</v>
      </c>
      <c r="H9058" t="n">
        <v>-18.20082258362968</v>
      </c>
      <c r="I9058" t="n">
        <v>0.09798894162072011</v>
      </c>
      <c r="J9058" t="inlineStr">
        <is>
          <t>(2,2,1,1,1,3); Calculation with average annual yield and share of technologies. Lifetime: 30a.</t>
        </is>
      </c>
      <c r="L9058" t="inlineStr">
        <is>
          <t>photovoltaic open ground installation, 570 kWp, multi-Si, on open ground</t>
        </is>
      </c>
      <c r="N9058" t="inlineStr">
        <is>
          <t>all</t>
        </is>
      </c>
      <c r="O9058" t="n">
        <v>1</v>
      </c>
      <c r="P9058" s="30">
        <f>INDEX(parameters!$D$41:$AG$178,MATCH('PV (extension)'!B9038,parameters!$C$41:$C$178,0),MATCH('PV (extension)'!A9058,parameters!$D$5:$AG$5,0))/O9058</f>
        <v>0.2632778211677243</v>
      </c>
      <c r="Q9058" t="inlineStr">
        <is>
          <t>central</t>
        </is>
      </c>
      <c r="R9058">
        <f>INDEX(parameters!$C$196:$EJ$198,MATCH('PV (extension)'!Q9058,parameters!$B$196:$B$198,0),MATCH('PV (extension)'!B9038,parameters!$C$195:$EJ$195,0))</f>
        <v>1485.2242659158201</v>
      </c>
      <c r="S9058" t="n">
        <v>570</v>
      </c>
      <c r="T9058" t="n">
        <v>30</v>
      </c>
      <c r="U9058">
        <f>T9058*S9058*R9058</f>
        <v>25397334.947160523</v>
      </c>
      <c r="V9058">
        <f>1/U9058</f>
        <v>3.937421001378738E-8</v>
      </c>
    </row>
    <row r="9059" s="29">
      <c r="A9059" t="inlineStr">
        <is>
          <t>photovoltaic open ground installation, 570 kWp, single-Si, on open ground</t>
        </is>
      </c>
      <c r="B9059" s="30">
        <f>P9059*V9059</f>
        <v>5.4987616383861471E-9</v>
      </c>
      <c r="C9059" t="inlineStr">
        <is>
          <t>RER</t>
        </is>
      </c>
      <c r="D9059" t="inlineStr">
        <is>
          <t>unit</t>
        </is>
      </c>
      <c r="F9059" t="inlineStr">
        <is>
          <t>technosphere</t>
        </is>
      </c>
      <c r="G9059" t="n">
        <v>2</v>
      </c>
      <c r="H9059" t="n">
        <v>-18.8364689523836</v>
      </c>
      <c r="I9059" t="n">
        <v>0.09798894162072011</v>
      </c>
      <c r="J9059" t="inlineStr">
        <is>
          <t>(2,2,1,1,1,3); Calculation with average annual yield and share of technologies. Lifetime: 30a.</t>
        </is>
      </c>
      <c r="L9059" t="inlineStr">
        <is>
          <t>photovoltaic open ground installation, 570 kWp, single-Si, on open ground</t>
        </is>
      </c>
      <c r="N9059" t="inlineStr">
        <is>
          <t>all</t>
        </is>
      </c>
      <c r="O9059" t="n">
        <v>1</v>
      </c>
      <c r="P9059" s="30">
        <f>INDEX(parameters!$D$41:$AG$178,MATCH('PV (extension)'!B9038,parameters!$C$41:$C$178,0),MATCH('PV (extension)'!A9059,parameters!$D$5:$AG$5,0))/O9059</f>
        <v>0.13965389112469015</v>
      </c>
      <c r="Q9059" t="inlineStr">
        <is>
          <t>central</t>
        </is>
      </c>
      <c r="R9059">
        <f>INDEX(parameters!$C$196:$EJ$198,MATCH('PV (extension)'!Q9059,parameters!$B$196:$B$198,0),MATCH('PV (extension)'!B9038,parameters!$C$195:$EJ$195,0))</f>
        <v>1485.2242659158201</v>
      </c>
      <c r="S9059" t="n">
        <v>570</v>
      </c>
      <c r="T9059" t="n">
        <v>30</v>
      </c>
      <c r="U9059">
        <f>T9059*S9059*R9059</f>
        <v>25397334.947160523</v>
      </c>
      <c r="V9059">
        <f>1/U9059</f>
        <v>3.937421001378738E-8</v>
      </c>
    </row>
    <row r="9060" ht="16" customHeight="1" s="29">
      <c r="A9060" t="inlineStr">
        <is>
          <t>photovoltaic slanted-roof installation, 93 kWp, multi-Si, laminated, integrated, on roof</t>
        </is>
      </c>
      <c r="B9060" s="30">
        <f>P9060*V9060</f>
        <v>1.6968437486346969E-9</v>
      </c>
      <c r="C9060" t="inlineStr">
        <is>
          <t>CH</t>
        </is>
      </c>
      <c r="D9060" t="inlineStr">
        <is>
          <t>unit</t>
        </is>
      </c>
      <c r="F9060" t="inlineStr">
        <is>
          <t>technosphere</t>
        </is>
      </c>
      <c r="G9060" t="n">
        <v>2</v>
      </c>
      <c r="H9060" t="n">
        <v>-20.65878981776205</v>
      </c>
      <c r="I9060" t="n">
        <v>0.09798894162072011</v>
      </c>
      <c r="J9060" t="inlineStr">
        <is>
          <t>(2,2,1,1,1,3); Calculation with average annual yield and share of technologies. Lifetime: 30a.</t>
        </is>
      </c>
      <c r="L9060" t="inlineStr">
        <is>
          <t>photovoltaic slanted-roof installation, 93 kWp, multi-Si, laminated, integrated, on roof</t>
        </is>
      </c>
      <c r="N9060" t="inlineStr">
        <is>
          <t>all</t>
        </is>
      </c>
      <c r="O9060" t="n">
        <v>1</v>
      </c>
      <c r="P9060" s="30">
        <f>INDEX(parameters!$D$41:$AG$178,MATCH('PV (extension)'!B9038,parameters!$C$41:$C$178,0),MATCH('PV (extension)'!A9060,parameters!$D$5:$AG$5,0))/O9060</f>
        <v>6.6094595017907607E-3</v>
      </c>
      <c r="Q9060" s="3" t="inlineStr">
        <is>
          <t>roof-top</t>
        </is>
      </c>
      <c r="R9060">
        <f>INDEX(parameters!$C$196:$EJ$198,MATCH('PV (extension)'!Q9060,parameters!$B$196:$B$198,0),MATCH('PV (extension)'!B9038,parameters!$C$195:$EJ$195,0))</f>
        <v>1396.1108099608707</v>
      </c>
      <c r="S9060" t="n">
        <v>93</v>
      </c>
      <c r="T9060" t="n">
        <v>30</v>
      </c>
      <c r="U9060">
        <f>T9060*S9060*R9060</f>
        <v>3895149.1597908293</v>
      </c>
      <c r="V9060">
        <f>1/U9060</f>
        <v>2.5672957798969124E-7</v>
      </c>
    </row>
    <row r="9061" ht="16" customHeight="1" s="29">
      <c r="A9061" t="inlineStr">
        <is>
          <t>photovoltaic slanted-roof installation, 93 kWp, multi-Si, panel, mounted, on roof</t>
        </is>
      </c>
      <c r="B9061" s="30">
        <f>P9061*V9061</f>
        <v>2.8772451331234308E-8</v>
      </c>
      <c r="C9061" t="inlineStr">
        <is>
          <t>CH</t>
        </is>
      </c>
      <c r="D9061" t="inlineStr">
        <is>
          <t>unit</t>
        </is>
      </c>
      <c r="F9061" t="inlineStr">
        <is>
          <t>technosphere</t>
        </is>
      </c>
      <c r="G9061" t="n">
        <v>2</v>
      </c>
      <c r="H9061" t="n">
        <v>-17.84536035000586</v>
      </c>
      <c r="I9061" t="n">
        <v>0.09798894162072011</v>
      </c>
      <c r="J9061" t="inlineStr">
        <is>
          <t>(2,2,1,1,1,3); Calculation with average annual yield and share of technologies. Lifetime: 30a.</t>
        </is>
      </c>
      <c r="L9061" t="inlineStr">
        <is>
          <t>photovoltaic slanted-roof installation, 93 kWp, multi-Si, panel, mounted, on roof</t>
        </is>
      </c>
      <c r="N9061" t="inlineStr">
        <is>
          <t>all</t>
        </is>
      </c>
      <c r="O9061" t="n">
        <v>1</v>
      </c>
      <c r="P9061" s="30">
        <f>INDEX(parameters!$D$41:$AG$178,MATCH('PV (extension)'!B9038,parameters!$C$41:$C$178,0),MATCH('PV (extension)'!A9061,parameters!$D$5:$AG$5,0))/O9061</f>
        <v>0.11207298962797985</v>
      </c>
      <c r="Q9061" s="3" t="inlineStr">
        <is>
          <t>roof-top</t>
        </is>
      </c>
      <c r="R9061">
        <f>INDEX(parameters!$C$196:$EJ$198,MATCH('PV (extension)'!Q9061,parameters!$B$196:$B$198,0),MATCH('PV (extension)'!B9038,parameters!$C$195:$EJ$195,0))</f>
        <v>1396.1108099608707</v>
      </c>
      <c r="S9061" t="n">
        <v>93</v>
      </c>
      <c r="T9061" t="n">
        <v>30</v>
      </c>
      <c r="U9061">
        <f>T9061*S9061*R9061</f>
        <v>3895149.1597908293</v>
      </c>
      <c r="V9061">
        <f>1/U9061</f>
        <v>2.5672957798969124E-7</v>
      </c>
    </row>
    <row r="9062" ht="16" customHeight="1" s="29">
      <c r="A9062" t="inlineStr">
        <is>
          <t>photovoltaic slanted-roof installation, 93 kWp, single-Si, laminated, integrated, on roof</t>
        </is>
      </c>
      <c r="B9062" s="30">
        <f>P9062*V9062</f>
        <v>8.9702511418568991E-10</v>
      </c>
      <c r="C9062" t="inlineStr">
        <is>
          <t>CH</t>
        </is>
      </c>
      <c r="D9062" t="inlineStr">
        <is>
          <t>unit</t>
        </is>
      </c>
      <c r="F9062" t="inlineStr">
        <is>
          <t>technosphere</t>
        </is>
      </c>
      <c r="G9062" t="n">
        <v>2</v>
      </c>
      <c r="H9062" t="n">
        <v>-21.2944254997521</v>
      </c>
      <c r="I9062" t="n">
        <v>0.09798894162072011</v>
      </c>
      <c r="J9062" t="inlineStr">
        <is>
          <t>(2,2,1,1,1,3); Calculation with average annual yield and share of technologies. Lifetime: 30a.</t>
        </is>
      </c>
      <c r="L9062" t="inlineStr">
        <is>
          <t>photovoltaic slanted-roof installation, 93 kWp, single-Si, laminated, integrated, on roof</t>
        </is>
      </c>
      <c r="N9062" t="inlineStr">
        <is>
          <t>all</t>
        </is>
      </c>
      <c r="O9062" t="n">
        <v>1</v>
      </c>
      <c r="P9062" s="30">
        <f>INDEX(parameters!$D$41:$AG$178,MATCH('PV (extension)'!B9038,parameters!$C$41:$C$178,0),MATCH('PV (extension)'!A9062,parameters!$D$5:$AG$5,0))/O9062</f>
        <v>3.4940466198316628E-3</v>
      </c>
      <c r="Q9062" s="3" t="inlineStr">
        <is>
          <t>roof-top</t>
        </is>
      </c>
      <c r="R9062">
        <f>INDEX(parameters!$C$196:$EJ$198,MATCH('PV (extension)'!Q9062,parameters!$B$196:$B$198,0),MATCH('PV (extension)'!B9038,parameters!$C$195:$EJ$195,0))</f>
        <v>1396.1108099608707</v>
      </c>
      <c r="S9062" t="n">
        <v>93</v>
      </c>
      <c r="T9062" t="n">
        <v>30</v>
      </c>
      <c r="U9062">
        <f>T9062*S9062*R9062</f>
        <v>3895149.1597908293</v>
      </c>
      <c r="V9062">
        <f>1/U9062</f>
        <v>2.5672957798969124E-7</v>
      </c>
    </row>
    <row r="9063" ht="16" customHeight="1" s="29">
      <c r="A9063" t="inlineStr">
        <is>
          <t>photovoltaic slanted-roof installation, 93 kWp, single-Si, panel, mounted, on roof</t>
        </is>
      </c>
      <c r="B9063" s="30">
        <f>P9063*V9063</f>
        <v>1.5071312529375468E-8</v>
      </c>
      <c r="C9063" t="inlineStr">
        <is>
          <t>CH</t>
        </is>
      </c>
      <c r="D9063" t="inlineStr">
        <is>
          <t>unit</t>
        </is>
      </c>
      <c r="F9063" t="inlineStr">
        <is>
          <t>technosphere</t>
        </is>
      </c>
      <c r="G9063" t="n">
        <v>2</v>
      </c>
      <c r="H9063" t="n">
        <v>-18.48100416113547</v>
      </c>
      <c r="I9063" t="n">
        <v>0.09798894162072011</v>
      </c>
      <c r="J9063" t="inlineStr">
        <is>
          <t>(2,2,1,1,1,3); Calculation with average annual yield and share of technologies. Lifetime: 30a.</t>
        </is>
      </c>
      <c r="L9063" t="inlineStr">
        <is>
          <t>photovoltaic slanted-roof installation, 93 kWp, single-Si, panel, mounted, on roof</t>
        </is>
      </c>
      <c r="N9063" t="inlineStr">
        <is>
          <t>all</t>
        </is>
      </c>
      <c r="O9063" t="n">
        <v>1</v>
      </c>
      <c r="P9063" s="30">
        <f>INDEX(parameters!$D$41:$AG$178,MATCH('PV (extension)'!B9038,parameters!$C$41:$C$178,0),MATCH('PV (extension)'!A9063,parameters!$D$5:$AG$5,0))/O9063</f>
        <v>5.8705010335741853E-2</v>
      </c>
      <c r="Q9063" s="3" t="inlineStr">
        <is>
          <t>roof-top</t>
        </is>
      </c>
      <c r="R9063">
        <f>INDEX(parameters!$C$196:$EJ$198,MATCH('PV (extension)'!Q9063,parameters!$B$196:$B$198,0),MATCH('PV (extension)'!B9038,parameters!$C$195:$EJ$195,0))</f>
        <v>1396.1108099608707</v>
      </c>
      <c r="S9063" t="n">
        <v>93</v>
      </c>
      <c r="T9063" t="n">
        <v>30</v>
      </c>
      <c r="U9063">
        <f>T9063*S9063*R9063</f>
        <v>3895149.1597908293</v>
      </c>
      <c r="V9063">
        <f>1/U9063</f>
        <v>2.5672957798969124E-7</v>
      </c>
    </row>
    <row r="9064" s="29">
      <c r="A9064" t="inlineStr">
        <is>
          <t>photovoltaic facade installation, 3kWp, multi-Si, laminated, integrated, at building</t>
        </is>
      </c>
      <c r="B9064" s="30">
        <f>P9064*V9064</f>
        <v>3.7252073790412886E-8</v>
      </c>
      <c r="C9064" t="inlineStr">
        <is>
          <t>APAC</t>
        </is>
      </c>
      <c r="D9064" t="inlineStr">
        <is>
          <t>unit</t>
        </is>
      </c>
      <c r="F9064" t="inlineStr">
        <is>
          <t>technosphere</t>
        </is>
      </c>
      <c r="G9064" t="n">
        <v>2</v>
      </c>
      <c r="H9064" t="n">
        <v>-17.5612990452514</v>
      </c>
      <c r="I9064" t="n">
        <v>0.09798894162072011</v>
      </c>
      <c r="J9064" t="inlineStr">
        <is>
          <t>(2,2,1,1,1,3); Calculation with average annual yield and share of technologies. Lifetime: 30a.</t>
        </is>
      </c>
      <c r="L9064" t="inlineStr">
        <is>
          <t>photovoltaic facade installation, 3kWp, multi-Si, laminated, integrated, at building</t>
        </is>
      </c>
      <c r="N9064" t="inlineStr">
        <is>
          <t>all</t>
        </is>
      </c>
      <c r="O9064" t="n">
        <v>1</v>
      </c>
      <c r="P9064" s="30">
        <f>INDEX(parameters!$D$41:$AG$178,MATCH('PV (extension)'!B9038,parameters!$C$41:$C$178,0),MATCH('PV (extension)'!A9064,parameters!$D$5:$AG$5,0))/O9064</f>
        <v>3.2864644265829519E-3</v>
      </c>
      <c r="Q9064" t="inlineStr">
        <is>
          <t>façade</t>
        </is>
      </c>
      <c r="R9064">
        <f>INDEX(parameters!$C$196:$EJ$198,MATCH('PV (extension)'!Q9064,parameters!$B$196:$B$198,0),MATCH('PV (extension)'!B9038,parameters!$C$195:$EJ$195,0))</f>
        <v>980.24801550444124</v>
      </c>
      <c r="S9064" t="n">
        <v>3</v>
      </c>
      <c r="T9064" t="n">
        <v>30</v>
      </c>
      <c r="U9064">
        <f>T9064*S9064*R9064</f>
        <v>88222.321395399718</v>
      </c>
      <c r="V9064">
        <f>1/U9064</f>
        <v>1.1334999852453941E-5</v>
      </c>
    </row>
    <row r="9065" s="29">
      <c r="A9065" t="inlineStr">
        <is>
          <t>photovoltaic facade installation, 3kWp, multi-Si, panel, mounted, at building</t>
        </is>
      </c>
      <c r="B9065" s="30">
        <f>P9065*V9065</f>
        <v>3.6534424962764744E-8</v>
      </c>
      <c r="C9065" t="inlineStr">
        <is>
          <t>APAC</t>
        </is>
      </c>
      <c r="D9065" t="inlineStr">
        <is>
          <t>unit</t>
        </is>
      </c>
      <c r="F9065" t="inlineStr">
        <is>
          <t>technosphere</t>
        </is>
      </c>
      <c r="G9065" t="n">
        <v>2</v>
      </c>
      <c r="H9065" t="n">
        <v>-17.5612990452514</v>
      </c>
      <c r="I9065" t="n">
        <v>0.09798894162072011</v>
      </c>
      <c r="J9065" t="inlineStr">
        <is>
          <t>(2,2,1,1,1,3); Calculation with average annual yield and share of technologies. Lifetime: 30a.</t>
        </is>
      </c>
      <c r="L9065" t="inlineStr">
        <is>
          <t>photovoltaic facade installation, 3kWp, multi-Si, panel, mounted, at building</t>
        </is>
      </c>
      <c r="N9065" t="inlineStr">
        <is>
          <t>all</t>
        </is>
      </c>
      <c r="O9065" t="n">
        <v>1</v>
      </c>
      <c r="P9065" s="30">
        <f>INDEX(parameters!$D$41:$AG$178,MATCH('PV (extension)'!B9038,parameters!$C$41:$C$178,0),MATCH('PV (extension)'!A9065,parameters!$D$5:$AG$5,0))/O9065</f>
        <v>3.2231517810611459E-3</v>
      </c>
      <c r="Q9065" t="inlineStr">
        <is>
          <t>façade</t>
        </is>
      </c>
      <c r="R9065">
        <f>INDEX(parameters!$C$196:$EJ$198,MATCH('PV (extension)'!Q9065,parameters!$B$196:$B$198,0),MATCH('PV (extension)'!B9038,parameters!$C$195:$EJ$195,0))</f>
        <v>980.24801550444124</v>
      </c>
      <c r="S9065" t="n">
        <v>3</v>
      </c>
      <c r="T9065" t="n">
        <v>30</v>
      </c>
      <c r="U9065">
        <f>T9065*S9065*R9065</f>
        <v>88222.321395399718</v>
      </c>
      <c r="V9065">
        <f>1/U9065</f>
        <v>1.1334999852453941E-5</v>
      </c>
    </row>
    <row r="9066" s="29">
      <c r="A9066" t="inlineStr">
        <is>
          <t>photovoltaic facade installation, 3kWp, single-Si, laminated, integrated, at building</t>
        </is>
      </c>
      <c r="B9066" s="30">
        <f>P9066*V9066</f>
        <v>1.9638877452765165E-8</v>
      </c>
      <c r="C9066" t="inlineStr">
        <is>
          <t>APAC</t>
        </is>
      </c>
      <c r="D9066" t="inlineStr">
        <is>
          <t>unit</t>
        </is>
      </c>
      <c r="F9066" t="inlineStr">
        <is>
          <t>technosphere</t>
        </is>
      </c>
      <c r="G9066" t="n">
        <v>2</v>
      </c>
      <c r="H9066" t="n">
        <v>-18.19689739735082</v>
      </c>
      <c r="I9066" t="n">
        <v>0.09798894162072011</v>
      </c>
      <c r="J9066" t="inlineStr">
        <is>
          <t>(2,2,1,1,1,3); Calculation with average annual yield and share of technologies. Lifetime: 30a.</t>
        </is>
      </c>
      <c r="L9066" t="inlineStr">
        <is>
          <t>photovoltaic facade installation, 3kWp, single-Si, laminated, integrated, at building</t>
        </is>
      </c>
      <c r="N9066" t="inlineStr">
        <is>
          <t>all</t>
        </is>
      </c>
      <c r="O9066" t="n">
        <v>1</v>
      </c>
      <c r="P9066" s="30">
        <f>INDEX(parameters!$D$41:$AG$178,MATCH('PV (extension)'!B9038,parameters!$C$41:$C$178,0),MATCH('PV (extension)'!A9066,parameters!$D$5:$AG$5,0))/O9066</f>
        <v>1.7325873584827175E-3</v>
      </c>
      <c r="Q9066" t="inlineStr">
        <is>
          <t>façade</t>
        </is>
      </c>
      <c r="R9066">
        <f>INDEX(parameters!$C$196:$EJ$198,MATCH('PV (extension)'!Q9066,parameters!$B$196:$B$198,0),MATCH('PV (extension)'!B9038,parameters!$C$195:$EJ$195,0))</f>
        <v>980.24801550444124</v>
      </c>
      <c r="S9066" t="n">
        <v>3</v>
      </c>
      <c r="T9066" t="n">
        <v>30</v>
      </c>
      <c r="U9066">
        <f>T9066*S9066*R9066</f>
        <v>88222.321395399718</v>
      </c>
      <c r="V9066">
        <f>1/U9066</f>
        <v>1.1334999852453941E-5</v>
      </c>
    </row>
    <row r="9067" s="29">
      <c r="A9067" t="inlineStr">
        <is>
          <t>photovoltaic facade installation, 3kWp, single-Si, panel, mounted, at building</t>
        </is>
      </c>
      <c r="B9067" s="30">
        <f>P9067*V9067</f>
        <v>1.9621884936841973E-8</v>
      </c>
      <c r="C9067" t="inlineStr">
        <is>
          <t>APAC</t>
        </is>
      </c>
      <c r="D9067" t="inlineStr">
        <is>
          <t>unit</t>
        </is>
      </c>
      <c r="F9067" t="inlineStr">
        <is>
          <t>technosphere</t>
        </is>
      </c>
      <c r="G9067" t="n">
        <v>2</v>
      </c>
      <c r="H9067" t="n">
        <v>-18.19689739735082</v>
      </c>
      <c r="I9067" t="n">
        <v>0.09798894162072011</v>
      </c>
      <c r="J9067" t="inlineStr">
        <is>
          <t>(2,2,1,1,1,3); Calculation with average annual yield and share of technologies. Lifetime: 30a.</t>
        </is>
      </c>
      <c r="L9067" t="inlineStr">
        <is>
          <t>photovoltaic facade installation, 3kWp, single-Si, panel, mounted, at building</t>
        </is>
      </c>
      <c r="N9067" t="inlineStr">
        <is>
          <t>all</t>
        </is>
      </c>
      <c r="O9067" t="n">
        <v>1</v>
      </c>
      <c r="P9067" s="30">
        <f>INDEX(parameters!$D$41:$AG$178,MATCH('PV (extension)'!B9038,parameters!$C$41:$C$178,0),MATCH('PV (extension)'!A9067,parameters!$D$5:$AG$5,0))/O9067</f>
        <v>1.7310882392816251E-3</v>
      </c>
      <c r="Q9067" t="inlineStr">
        <is>
          <t>façade</t>
        </is>
      </c>
      <c r="R9067">
        <f>INDEX(parameters!$C$196:$EJ$198,MATCH('PV (extension)'!Q9067,parameters!$B$196:$B$198,0),MATCH('PV (extension)'!B9038,parameters!$C$195:$EJ$195,0))</f>
        <v>980.24801550444124</v>
      </c>
      <c r="S9067" t="n">
        <v>3</v>
      </c>
      <c r="T9067" t="n">
        <v>30</v>
      </c>
      <c r="U9067">
        <f>T9067*S9067*R9067</f>
        <v>88222.321395399718</v>
      </c>
      <c r="V9067">
        <f>1/U9067</f>
        <v>1.1334999852453941E-5</v>
      </c>
    </row>
    <row r="9068" ht="16" customHeight="1" s="29">
      <c r="A9068" t="inlineStr">
        <is>
          <t>photovoltaic flat-roof installation, 3kWp, multi-Si, on roof</t>
        </is>
      </c>
      <c r="B9068" s="30">
        <f>P9068*V9068</f>
        <v>4.0290553716380443E-7</v>
      </c>
      <c r="C9068" t="inlineStr">
        <is>
          <t>APAC</t>
        </is>
      </c>
      <c r="D9068" t="inlineStr">
        <is>
          <t>unit</t>
        </is>
      </c>
      <c r="F9068" t="inlineStr">
        <is>
          <t>technosphere</t>
        </is>
      </c>
      <c r="G9068" t="n">
        <v>2</v>
      </c>
      <c r="H9068" t="n">
        <v>-15.20991773919472</v>
      </c>
      <c r="I9068" t="n">
        <v>0.09798894162072011</v>
      </c>
      <c r="J9068" t="inlineStr">
        <is>
          <t>(2,2,1,1,1,3); Calculation with average annual yield and share of technologies. Lifetime: 30a.</t>
        </is>
      </c>
      <c r="L9068" t="inlineStr">
        <is>
          <t>photovoltaic flat-roof installation, 3kWp, multi-Si, on roof</t>
        </is>
      </c>
      <c r="N9068" t="inlineStr">
        <is>
          <t>all</t>
        </is>
      </c>
      <c r="O9068" t="n">
        <v>1</v>
      </c>
      <c r="P9068" s="30">
        <f>INDEX(parameters!$D$41:$AG$178,MATCH('PV (extension)'!B9038,parameters!$C$41:$C$178,0),MATCH('PV (extension)'!A9068,parameters!$D$5:$AG$5,0))/O9068</f>
        <v>5.0625069824473082E-2</v>
      </c>
      <c r="Q9068" s="3" t="inlineStr">
        <is>
          <t>roof-top</t>
        </is>
      </c>
      <c r="R9068">
        <f>INDEX(parameters!$C$196:$EJ$198,MATCH('PV (extension)'!Q9068,parameters!$B$196:$B$198,0),MATCH('PV (extension)'!B9038,parameters!$C$195:$EJ$195,0))</f>
        <v>1396.1108099608707</v>
      </c>
      <c r="S9068" t="n">
        <v>3</v>
      </c>
      <c r="T9068" t="n">
        <v>30</v>
      </c>
      <c r="U9068">
        <f>T9068*S9068*R9068</f>
        <v>125649.97289647836</v>
      </c>
      <c r="V9068">
        <f>1/U9068</f>
        <v>7.958616917680429E-6</v>
      </c>
    </row>
    <row r="9069" ht="16" customHeight="1" s="29">
      <c r="A9069" t="inlineStr">
        <is>
          <t>photovoltaic flat-roof installation, 3kWp, single-Si, on roof</t>
        </is>
      </c>
      <c r="B9069" s="30">
        <f>P9069*V9069</f>
        <v>2.1031085407418292E-7</v>
      </c>
      <c r="C9069" t="inlineStr">
        <is>
          <t>APAC</t>
        </is>
      </c>
      <c r="D9069" t="inlineStr">
        <is>
          <t>unit</t>
        </is>
      </c>
      <c r="F9069" t="inlineStr">
        <is>
          <t>technosphere</t>
        </is>
      </c>
      <c r="G9069" t="n">
        <v>2</v>
      </c>
      <c r="H9069" t="n">
        <v>-15.84555259734934</v>
      </c>
      <c r="I9069" t="n">
        <v>0.09798894162072011</v>
      </c>
      <c r="J9069" t="inlineStr">
        <is>
          <t>(2,2,1,1,1,3); Calculation with average annual yield and share of technologies. Lifetime: 30a.</t>
        </is>
      </c>
      <c r="L9069" t="inlineStr">
        <is>
          <t>photovoltaic flat-roof installation, 3kWp, single-Si, on roof</t>
        </is>
      </c>
      <c r="N9069" t="inlineStr">
        <is>
          <t>all</t>
        </is>
      </c>
      <c r="O9069" t="n">
        <v>1</v>
      </c>
      <c r="P9069" s="30">
        <f>INDEX(parameters!$D$41:$AG$178,MATCH('PV (extension)'!B9038,parameters!$C$41:$C$178,0),MATCH('PV (extension)'!A9069,parameters!$D$5:$AG$5,0))/O9069</f>
        <v>2.6425553114256296E-2</v>
      </c>
      <c r="Q9069" s="3" t="inlineStr">
        <is>
          <t>roof-top</t>
        </is>
      </c>
      <c r="R9069">
        <f>INDEX(parameters!$C$196:$EJ$198,MATCH('PV (extension)'!Q9069,parameters!$B$196:$B$198,0),MATCH('PV (extension)'!B9038,parameters!$C$195:$EJ$195,0))</f>
        <v>1396.1108099608707</v>
      </c>
      <c r="S9069" t="n">
        <v>3</v>
      </c>
      <c r="T9069" t="n">
        <v>30</v>
      </c>
      <c r="U9069">
        <f>T9069*S9069*R9069</f>
        <v>125649.97289647836</v>
      </c>
      <c r="V9069">
        <f>1/U9069</f>
        <v>7.958616917680429E-6</v>
      </c>
    </row>
    <row r="9070" ht="16" customHeight="1" s="29">
      <c r="A9070" t="inlineStr">
        <is>
          <t>photovoltaic slanted-roof installation, 3kWp, CIS, panel, mounted, on roof</t>
        </is>
      </c>
      <c r="B9070" s="30">
        <f>P9070*V9070</f>
        <v>1.1632676756067688E-7</v>
      </c>
      <c r="C9070" t="inlineStr">
        <is>
          <t>CH</t>
        </is>
      </c>
      <c r="D9070" t="inlineStr">
        <is>
          <t>unit</t>
        </is>
      </c>
      <c r="F9070" t="inlineStr">
        <is>
          <t>technosphere</t>
        </is>
      </c>
      <c r="G9070" t="n">
        <v>2</v>
      </c>
      <c r="H9070" t="n">
        <v>-16.88405011147741</v>
      </c>
      <c r="I9070" t="n">
        <v>0.09798894162072011</v>
      </c>
      <c r="J9070" t="inlineStr">
        <is>
          <t>(2,2,1,1,1,3); Calculation with average annual yield and share of technologies. Lifetime: 30a.</t>
        </is>
      </c>
      <c r="L9070" t="inlineStr">
        <is>
          <t>photovoltaic slanted-roof installation, 3kWp, CIS, panel, mounted, on roof</t>
        </is>
      </c>
      <c r="N9070" t="inlineStr">
        <is>
          <t>all</t>
        </is>
      </c>
      <c r="O9070" t="n">
        <v>1</v>
      </c>
      <c r="P9070" s="30">
        <f>INDEX(parameters!$D$41:$AG$178,MATCH('PV (extension)'!B9038,parameters!$C$41:$C$178,0),MATCH('PV (extension)'!A9070,parameters!$D$5:$AG$5,0))/O9070</f>
        <v>1.4616455191133988E-2</v>
      </c>
      <c r="Q9070" s="3" t="inlineStr">
        <is>
          <t>roof-top</t>
        </is>
      </c>
      <c r="R9070">
        <f>INDEX(parameters!$C$196:$EJ$198,MATCH('PV (extension)'!Q9070,parameters!$B$196:$B$198,0),MATCH('PV (extension)'!B9038,parameters!$C$195:$EJ$195,0))</f>
        <v>1396.1108099608707</v>
      </c>
      <c r="S9070" t="n">
        <v>3</v>
      </c>
      <c r="T9070" t="n">
        <v>30</v>
      </c>
      <c r="U9070">
        <f>T9070*S9070*R9070</f>
        <v>125649.97289647836</v>
      </c>
      <c r="V9070">
        <f>1/U9070</f>
        <v>7.958616917680429E-6</v>
      </c>
    </row>
    <row r="9071" ht="16" customHeight="1" s="29">
      <c r="A9071" t="inlineStr">
        <is>
          <t>photovoltaic slanted-roof installation, 3kWp, CdTe, laminated, integrated, on roof</t>
        </is>
      </c>
      <c r="B9071" s="30">
        <f>P9071*V9071</f>
        <v>3.2572224399008253E-9</v>
      </c>
      <c r="C9071" t="inlineStr">
        <is>
          <t>CH</t>
        </is>
      </c>
      <c r="D9071" t="inlineStr">
        <is>
          <t>unit</t>
        </is>
      </c>
      <c r="F9071" t="inlineStr">
        <is>
          <t>technosphere</t>
        </is>
      </c>
      <c r="G9071" t="n">
        <v>2</v>
      </c>
      <c r="H9071" t="n">
        <v>-19.50639655088546</v>
      </c>
      <c r="I9071" t="n">
        <v>0.09798894162072011</v>
      </c>
      <c r="J9071" t="inlineStr">
        <is>
          <t>(2,2,1,1,1,3); Calculation with average annual yield and share of technologies. Lifetime: 30a.</t>
        </is>
      </c>
      <c r="L9071" t="inlineStr">
        <is>
          <t>photovoltaic slanted-roof installation, 3kWp, CdTe, laminated, integrated, on roof</t>
        </is>
      </c>
      <c r="N9071" t="inlineStr">
        <is>
          <t>all</t>
        </is>
      </c>
      <c r="O9071" t="n">
        <v>1</v>
      </c>
      <c r="P9071" s="30">
        <f>INDEX(parameters!$D$41:$AG$178,MATCH('PV (extension)'!B9038,parameters!$C$41:$C$178,0),MATCH('PV (extension)'!A9071,parameters!$D$5:$AG$5,0))/O9071</f>
        <v>4.0926991129133978E-4</v>
      </c>
      <c r="Q9071" s="3" t="inlineStr">
        <is>
          <t>roof-top</t>
        </is>
      </c>
      <c r="R9071">
        <f>INDEX(parameters!$C$196:$EJ$198,MATCH('PV (extension)'!Q9071,parameters!$B$196:$B$198,0),MATCH('PV (extension)'!B9038,parameters!$C$195:$EJ$195,0))</f>
        <v>1396.1108099608707</v>
      </c>
      <c r="S9071" t="n">
        <v>3</v>
      </c>
      <c r="T9071" t="n">
        <v>30</v>
      </c>
      <c r="U9071">
        <f>T9071*S9071*R9071</f>
        <v>125649.97289647836</v>
      </c>
      <c r="V9071">
        <f>1/U9071</f>
        <v>7.958616917680429E-6</v>
      </c>
    </row>
    <row r="9072" ht="16" customHeight="1" s="29">
      <c r="A9072" t="inlineStr">
        <is>
          <t>photovoltaic slanted-roof installation, 3kWp, multi-Si, laminated, integrated, on roof</t>
        </is>
      </c>
      <c r="B9072" s="30">
        <f>P9072*V9072</f>
        <v>1.9351349863324668E-8</v>
      </c>
      <c r="C9072" t="inlineStr">
        <is>
          <t>APAC</t>
        </is>
      </c>
      <c r="D9072" t="inlineStr">
        <is>
          <t>unit</t>
        </is>
      </c>
      <c r="F9072" t="inlineStr">
        <is>
          <t>technosphere</t>
        </is>
      </c>
      <c r="G9072" t="n">
        <v>2</v>
      </c>
      <c r="H9072" t="n">
        <v>-18.22076487875746</v>
      </c>
      <c r="I9072" t="n">
        <v>0.09798894162072011</v>
      </c>
      <c r="J9072" t="inlineStr">
        <is>
          <t>(2,2,1,1,1,3); Calculation with average annual yield and share of technologies. Lifetime: 30a.</t>
        </is>
      </c>
      <c r="L9072" t="inlineStr">
        <is>
          <t>photovoltaic slanted-roof installation, 3kWp, multi-Si, laminated, integrated, on roof</t>
        </is>
      </c>
      <c r="N9072" t="inlineStr">
        <is>
          <t>all</t>
        </is>
      </c>
      <c r="O9072" t="n">
        <v>1</v>
      </c>
      <c r="P9072" s="30">
        <f>INDEX(parameters!$D$41:$AG$178,MATCH('PV (extension)'!B9038,parameters!$C$41:$C$178,0),MATCH('PV (extension)'!A9072,parameters!$D$5:$AG$5,0))/O9072</f>
        <v>2.4314965858370148E-3</v>
      </c>
      <c r="Q9072" s="3" t="inlineStr">
        <is>
          <t>roof-top</t>
        </is>
      </c>
      <c r="R9072">
        <f>INDEX(parameters!$C$196:$EJ$198,MATCH('PV (extension)'!Q9072,parameters!$B$196:$B$198,0),MATCH('PV (extension)'!B9038,parameters!$C$195:$EJ$195,0))</f>
        <v>1396.1108099608707</v>
      </c>
      <c r="S9072" t="n">
        <v>3</v>
      </c>
      <c r="T9072" t="n">
        <v>30</v>
      </c>
      <c r="U9072">
        <f>T9072*S9072*R9072</f>
        <v>125649.97289647836</v>
      </c>
      <c r="V9072">
        <f>1/U9072</f>
        <v>7.958616917680429E-6</v>
      </c>
    </row>
    <row r="9073" ht="16" customHeight="1" s="29">
      <c r="A9073" t="inlineStr">
        <is>
          <t>photovoltaic slanted-roof installation, 3kWp, multi-Si, panel, mounted, on roof</t>
        </is>
      </c>
      <c r="B9073" s="30">
        <f>P9073*V9073</f>
        <v>3.3122637493639933E-7</v>
      </c>
      <c r="C9073" t="inlineStr">
        <is>
          <t>APAC</t>
        </is>
      </c>
      <c r="D9073" t="inlineStr">
        <is>
          <t>unit</t>
        </is>
      </c>
      <c r="F9073" t="inlineStr">
        <is>
          <t>technosphere</t>
        </is>
      </c>
      <c r="G9073" t="n">
        <v>2</v>
      </c>
      <c r="H9073" t="n">
        <v>-15.40735416199742</v>
      </c>
      <c r="I9073" t="n">
        <v>0.09798894162072011</v>
      </c>
      <c r="J9073" t="inlineStr">
        <is>
          <t>(2,2,1,1,1,3); Calculation with average annual yield and share of technologies. Lifetime: 30a.</t>
        </is>
      </c>
      <c r="L9073" t="inlineStr">
        <is>
          <t>photovoltaic slanted-roof installation, 3kWp, multi-Si, panel, mounted, on roof</t>
        </is>
      </c>
      <c r="N9073" t="inlineStr">
        <is>
          <t>all</t>
        </is>
      </c>
      <c r="O9073" t="n">
        <v>1</v>
      </c>
      <c r="P9073" s="30">
        <f>INDEX(parameters!$D$41:$AG$178,MATCH('PV (extension)'!B9038,parameters!$C$41:$C$178,0),MATCH('PV (extension)'!A9073,parameters!$D$5:$AG$5,0))/O9073</f>
        <v>4.1618585033357351E-2</v>
      </c>
      <c r="Q9073" s="3" t="inlineStr">
        <is>
          <t>roof-top</t>
        </is>
      </c>
      <c r="R9073">
        <f>INDEX(parameters!$C$196:$EJ$198,MATCH('PV (extension)'!Q9073,parameters!$B$196:$B$198,0),MATCH('PV (extension)'!B9038,parameters!$C$195:$EJ$195,0))</f>
        <v>1396.1108099608707</v>
      </c>
      <c r="S9073" t="n">
        <v>3</v>
      </c>
      <c r="T9073" t="n">
        <v>30</v>
      </c>
      <c r="U9073">
        <f>T9073*S9073*R9073</f>
        <v>125649.97289647836</v>
      </c>
      <c r="V9073">
        <f>1/U9073</f>
        <v>7.958616917680429E-6</v>
      </c>
    </row>
    <row r="9074" ht="16" customHeight="1" s="29">
      <c r="A9074" t="inlineStr">
        <is>
          <t>photovoltaic slanted-roof installation, 3kWp, single-Si, laminated, integrated, on roof</t>
        </is>
      </c>
      <c r="B9074" s="30">
        <f>P9074*V9074</f>
        <v>1.0227116657724631E-8</v>
      </c>
      <c r="C9074" t="inlineStr">
        <is>
          <t>APAC</t>
        </is>
      </c>
      <c r="D9074" t="inlineStr">
        <is>
          <t>unit</t>
        </is>
      </c>
      <c r="F9074" t="inlineStr">
        <is>
          <t>technosphere</t>
        </is>
      </c>
      <c r="G9074" t="n">
        <v>2</v>
      </c>
      <c r="H9074" t="n">
        <v>-18.85636797425012</v>
      </c>
      <c r="I9074" t="n">
        <v>0.09798894162072011</v>
      </c>
      <c r="J9074" t="inlineStr">
        <is>
          <t>(2,2,1,1,1,3); Calculation with average annual yield and share of technologies. Lifetime: 30a.</t>
        </is>
      </c>
      <c r="L9074" t="inlineStr">
        <is>
          <t>photovoltaic slanted-roof installation, 3kWp, single-Si, laminated, integrated, on roof</t>
        </is>
      </c>
      <c r="N9074" t="inlineStr">
        <is>
          <t>all</t>
        </is>
      </c>
      <c r="O9074" t="n">
        <v>1</v>
      </c>
      <c r="P9074" s="30">
        <f>INDEX(parameters!$D$41:$AG$178,MATCH('PV (extension)'!B9038,parameters!$C$41:$C$178,0),MATCH('PV (extension)'!A9074,parameters!$D$5:$AG$5,0))/O9074</f>
        <v>1.2850369308522222E-3</v>
      </c>
      <c r="Q9074" s="3" t="inlineStr">
        <is>
          <t>roof-top</t>
        </is>
      </c>
      <c r="R9074">
        <f>INDEX(parameters!$C$196:$EJ$198,MATCH('PV (extension)'!Q9074,parameters!$B$196:$B$198,0),MATCH('PV (extension)'!B9038,parameters!$C$195:$EJ$195,0))</f>
        <v>1396.1108099608707</v>
      </c>
      <c r="S9074" t="n">
        <v>3</v>
      </c>
      <c r="T9074" t="n">
        <v>30</v>
      </c>
      <c r="U9074">
        <f>T9074*S9074*R9074</f>
        <v>125649.97289647836</v>
      </c>
      <c r="V9074">
        <f>1/U9074</f>
        <v>7.958616917680429E-6</v>
      </c>
    </row>
    <row r="9075" ht="16" customHeight="1" s="29">
      <c r="A9075" t="inlineStr">
        <is>
          <t>photovoltaic slanted-roof installation, 3kWp, single-Si, panel, mounted, on roof</t>
        </is>
      </c>
      <c r="B9075" s="30">
        <f>P9075*V9075</f>
        <v>1.7310119220726911E-7</v>
      </c>
      <c r="C9075" t="inlineStr">
        <is>
          <t>APAC</t>
        </is>
      </c>
      <c r="D9075" t="inlineStr">
        <is>
          <t>unit</t>
        </is>
      </c>
      <c r="F9075" t="inlineStr">
        <is>
          <t>technosphere</t>
        </is>
      </c>
      <c r="G9075" t="n">
        <v>2</v>
      </c>
      <c r="H9075" t="n">
        <v>-16.04298817847151</v>
      </c>
      <c r="I9075" t="n">
        <v>0.09798894162072011</v>
      </c>
      <c r="J9075" t="inlineStr">
        <is>
          <t>(2,2,1,1,1,3); Calculation with average annual yield and share of technologies. Lifetime: 30a.</t>
        </is>
      </c>
      <c r="L9075" t="inlineStr">
        <is>
          <t>photovoltaic slanted-roof installation, 3kWp, single-Si, panel, mounted, on roof</t>
        </is>
      </c>
      <c r="N9075" t="inlineStr">
        <is>
          <t>all</t>
        </is>
      </c>
      <c r="O9075" t="n">
        <v>1</v>
      </c>
      <c r="P9075" s="30">
        <f>INDEX(parameters!$D$41:$AG$178,MATCH('PV (extension)'!B9038,parameters!$C$41:$C$178,0),MATCH('PV (extension)'!A9075,parameters!$D$5:$AG$5,0))/O9075</f>
        <v>2.1750160109191456E-2</v>
      </c>
      <c r="Q9075" s="3" t="inlineStr">
        <is>
          <t>roof-top</t>
        </is>
      </c>
      <c r="R9075">
        <f>INDEX(parameters!$C$196:$EJ$198,MATCH('PV (extension)'!Q9075,parameters!$B$196:$B$198,0),MATCH('PV (extension)'!B9038,parameters!$C$195:$EJ$195,0))</f>
        <v>1396.1108099608707</v>
      </c>
      <c r="S9075" t="n">
        <v>3</v>
      </c>
      <c r="T9075" t="n">
        <v>30</v>
      </c>
      <c r="U9075">
        <f>T9075*S9075*R9075</f>
        <v>125649.97289647836</v>
      </c>
      <c r="V9075">
        <f>1/U9075</f>
        <v>7.958616917680429E-6</v>
      </c>
    </row>
    <row r="9076" s="29">
      <c r="A9076" t="inlineStr">
        <is>
          <t>market for tap water</t>
        </is>
      </c>
      <c r="B9076" t="n">
        <v>0.0020721</v>
      </c>
      <c r="C9076" t="inlineStr">
        <is>
          <t>Europe without Switzerland</t>
        </is>
      </c>
      <c r="D9076" t="inlineStr">
        <is>
          <t>kilogram</t>
        </is>
      </c>
      <c r="F9076" t="inlineStr">
        <is>
          <t>technosphere</t>
        </is>
      </c>
      <c r="G9076" t="n">
        <v>2</v>
      </c>
      <c r="H9076" t="n">
        <v>-6.179192693201237</v>
      </c>
      <c r="I9076" t="n">
        <v>0.04340984597628009</v>
      </c>
      <c r="J9076" t="inlineStr">
        <is>
          <t>(2,2,1,1,1,3); Estimation 20l/m2 panel</t>
        </is>
      </c>
      <c r="L9076" t="inlineStr">
        <is>
          <t>tap water</t>
        </is>
      </c>
    </row>
    <row r="9077" s="29">
      <c r="A9077" t="inlineStr">
        <is>
          <t>treatment of wastewater, from residence, capacity 1.1E10l/year</t>
        </is>
      </c>
      <c r="B9077" t="n">
        <v>-1.8649e-06</v>
      </c>
      <c r="C9077" t="inlineStr">
        <is>
          <t>CH</t>
        </is>
      </c>
      <c r="D9077" t="inlineStr">
        <is>
          <t>cubic meter</t>
        </is>
      </c>
      <c r="F9077" t="inlineStr">
        <is>
          <t>technosphere</t>
        </is>
      </c>
      <c r="G9077" t="n">
        <v>2</v>
      </c>
      <c r="H9077" t="n">
        <v>-13.19230312560901</v>
      </c>
      <c r="I9077" t="n">
        <v>0.04340984597628009</v>
      </c>
      <c r="J9077" t="inlineStr">
        <is>
          <t>(2,2,1,1,1,3); Estimation 20l/m2 panel</t>
        </is>
      </c>
      <c r="K9077" t="b">
        <v>1</v>
      </c>
      <c r="L9077" t="inlineStr">
        <is>
          <t>wastewater, from residence</t>
        </is>
      </c>
    </row>
    <row r="9078" s="29"/>
    <row r="9079" customFormat="1" s="28">
      <c r="A9079" s="28" t="inlineStr">
        <is>
          <t>Activity</t>
        </is>
      </c>
      <c r="B9079" s="28" t="inlineStr">
        <is>
          <t>electricity production, photovoltaic, residential</t>
        </is>
      </c>
    </row>
    <row r="9080">
      <c r="A9080" t="inlineStr">
        <is>
          <t>comment</t>
        </is>
      </c>
      <c r="B908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")&amp;HLOOKUP(B9081,parameters!$C$195:$EJ$198,2,0)&amp;" kWh/kWp.
Annual output, Facade: "&amp;HLOOKUP(B9081,parameters!$C$195:$EJ$198,3,0)&amp;" kWh/kWp.
Annual output, Open-ground: "&amp;HLOOKUP(B9081,parameters!$C$195:$EJ$198,4,0)&amp;_xlfn._LONGTEXT("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")&amp;VLOOKUP(B9081,'extension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1392.12825723097 kWh/kWp.
Annual output, Facade: 977.451755077063 kWh/kWp.
Annual output, Open-ground: 1480.98750769252 kWh/kWp.
Amount of solar energy transformed to electricity. Waste heat emission due to losses of electricity in the system.
Technology:  Electricity production with grid-connected photovoltaic power plants.
Time period:  Time of publications
Production volume: 20.32 GWh in 2025.
Sampling:  Statistical data and model calculations
Extrapolations:  Use of PV technology data investigated for other countries (Switzerland). Correction of average yield with Swiss data.
Uncertainty:  None
Author: Romain Sacchi, PSI, romain.sacchi@psi.ch</v>
      </c>
    </row>
    <row r="9081" s="29">
      <c r="A9081" t="inlineStr">
        <is>
          <t>location</t>
        </is>
      </c>
      <c r="B9081" t="inlineStr">
        <is>
          <t>GH</t>
        </is>
      </c>
    </row>
    <row r="9082" s="29">
      <c r="A9082" t="inlineStr">
        <is>
          <t>production amount</t>
        </is>
      </c>
      <c r="B9082" t="n">
        <v>1</v>
      </c>
    </row>
    <row r="9083" s="29">
      <c r="A9083" t="inlineStr">
        <is>
          <t>reference product</t>
        </is>
      </c>
      <c r="B9083" t="inlineStr">
        <is>
          <t>electricity, low voltage</t>
        </is>
      </c>
    </row>
    <row r="9084" s="29">
      <c r="A9084" t="inlineStr">
        <is>
          <t>source</t>
        </is>
      </c>
      <c r="B90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085" s="29">
      <c r="A9085" t="inlineStr">
        <is>
          <t>type</t>
        </is>
      </c>
      <c r="B9085" t="inlineStr">
        <is>
          <t>process</t>
        </is>
      </c>
    </row>
    <row r="9086" s="29">
      <c r="A9086" t="inlineStr">
        <is>
          <t>unit</t>
        </is>
      </c>
      <c r="B9086" t="inlineStr">
        <is>
          <t>kilowatt hour</t>
        </is>
      </c>
    </row>
    <row r="9087" s="29">
      <c r="A9087" t="inlineStr">
        <is>
          <t>Exchanges</t>
        </is>
      </c>
    </row>
    <row r="9088" customFormat="1" s="28">
      <c r="A9088" s="28" t="inlineStr">
        <is>
          <t>name</t>
        </is>
      </c>
      <c r="B9088" s="28" t="inlineStr">
        <is>
          <t>amount</t>
        </is>
      </c>
      <c r="C9088" s="28" t="inlineStr">
        <is>
          <t>location</t>
        </is>
      </c>
      <c r="D9088" s="28" t="inlineStr">
        <is>
          <t>unit</t>
        </is>
      </c>
      <c r="E9088" s="28" t="inlineStr">
        <is>
          <t>categories</t>
        </is>
      </c>
      <c r="F9088" s="28" t="inlineStr">
        <is>
          <t>type</t>
        </is>
      </c>
      <c r="G9088" s="28" t="inlineStr">
        <is>
          <t>uncertainty type</t>
        </is>
      </c>
      <c r="H9088" s="28" t="inlineStr">
        <is>
          <t>reference product</t>
        </is>
      </c>
      <c r="I9088" s="28" t="inlineStr">
        <is>
          <t>comment</t>
        </is>
      </c>
      <c r="J9088" s="28" t="inlineStr">
        <is>
          <t>production volume</t>
        </is>
      </c>
      <c r="K9088" s="28" t="inlineStr">
        <is>
          <t>scope</t>
        </is>
      </c>
      <c r="L9088" s="28" t="inlineStr">
        <is>
          <t>scope share</t>
        </is>
      </c>
      <c r="M9088" s="28" t="inlineStr">
        <is>
          <t>tech share</t>
        </is>
      </c>
      <c r="N9088" s="28" t="inlineStr">
        <is>
          <t>installation</t>
        </is>
      </c>
      <c r="O9088" s="28" t="inlineStr">
        <is>
          <t>productivity</t>
        </is>
      </c>
      <c r="P9088" s="28" t="inlineStr">
        <is>
          <t>kWp</t>
        </is>
      </c>
      <c r="Q9088" s="28" t="inlineStr">
        <is>
          <t>lifetime</t>
        </is>
      </c>
      <c r="R9088" s="28" t="inlineStr">
        <is>
          <t>lifetime production</t>
        </is>
      </c>
      <c r="S9088" s="28" t="inlineStr">
        <is>
          <t>inverted lifetime production</t>
        </is>
      </c>
    </row>
    <row r="9089" s="29">
      <c r="A9089" t="inlineStr">
        <is>
          <t>Energy, solar, converted</t>
        </is>
      </c>
      <c r="B9089" t="n">
        <v>3.8503</v>
      </c>
      <c r="D9089" t="inlineStr">
        <is>
          <t>megajoule</t>
        </is>
      </c>
      <c r="E9089" t="inlineStr">
        <is>
          <t>natural resource::in air</t>
        </is>
      </c>
      <c r="F9089" t="inlineStr">
        <is>
          <t>biosphere</t>
        </is>
      </c>
      <c r="G9089" t="n">
        <v>0</v>
      </c>
      <c r="I9089" t="inlineStr">
        <is>
          <t>(2,2,1,1,1,3); Energy loss in the system</t>
        </is>
      </c>
    </row>
    <row r="9090" s="29">
      <c r="A9090" t="inlineStr">
        <is>
          <t>Heat, waste</t>
        </is>
      </c>
      <c r="B9090" t="n">
        <v>0.25027</v>
      </c>
      <c r="D9090" t="inlineStr">
        <is>
          <t>megajoule</t>
        </is>
      </c>
      <c r="E9090" t="inlineStr">
        <is>
          <t>air</t>
        </is>
      </c>
      <c r="F9090" t="inlineStr">
        <is>
          <t>biosphere</t>
        </is>
      </c>
      <c r="G9090" t="n">
        <v>0</v>
      </c>
      <c r="I9090" t="inlineStr">
        <is>
          <t>(1,na,na,na,na,na); Calculation with average annual output and share of technologies; Average degradation of 10.5% included</t>
        </is>
      </c>
    </row>
    <row r="9091" s="29">
      <c r="A9091" t="inlineStr">
        <is>
          <t>electricity production, photovoltaic, residential</t>
        </is>
      </c>
      <c r="B9091" t="n">
        <v>1</v>
      </c>
      <c r="C9091" t="inlineStr">
        <is>
          <t>GH</t>
        </is>
      </c>
      <c r="D9091" t="inlineStr">
        <is>
          <t>kilowatt hour</t>
        </is>
      </c>
      <c r="E9091" t="inlineStr">
        <is>
          <t>photovoltaic::power plants</t>
        </is>
      </c>
      <c r="F9091" t="inlineStr">
        <is>
          <t>production</t>
        </is>
      </c>
      <c r="G9091" t="n">
        <v>0</v>
      </c>
      <c r="H9091" t="inlineStr">
        <is>
          <t>electricity, low voltage</t>
        </is>
      </c>
      <c r="J9091">
        <f>VLOOKUP(C9091,'extension - production vol'!$B$6:$D$235,3,0)</f>
        <v>20.32</v>
      </c>
    </row>
    <row r="9092" ht="16" customHeight="1" s="29">
      <c r="A9092" t="inlineStr">
        <is>
          <t>photovoltaic slanted-roof installation, 3 kWp, CIS, laminated, integrated, on roof</t>
        </is>
      </c>
      <c r="B9092" s="30">
        <f>M9092*S9092</f>
        <v>4.086327735811686E-8</v>
      </c>
      <c r="C9092" t="inlineStr">
        <is>
          <t>CH</t>
        </is>
      </c>
      <c r="D9092" t="inlineStr">
        <is>
          <t>unit</t>
        </is>
      </c>
      <c r="F9092" t="inlineStr">
        <is>
          <t>technosphere</t>
        </is>
      </c>
      <c r="G9092" t="n">
        <v>0</v>
      </c>
      <c r="H9092" t="inlineStr">
        <is>
          <t>photovoltaic slanted-roof installation, 3 kWp, CIS, laminated, integrated, on roof</t>
        </is>
      </c>
      <c r="I9092" t="inlineStr">
        <is>
          <t>(2,2,1,1,1,3); Calculation with average annual yield and share of technologies. Lifetime: 30a.</t>
        </is>
      </c>
      <c r="K9092" t="inlineStr">
        <is>
          <t>residential</t>
        </is>
      </c>
      <c r="L9092">
        <f>IF(K9092="residential",VLOOKUP(B9081,parameters!$C$41:$AG$178,18,0),IF(K9092="commercial",1-VLOOKUP(B9081,parameters!$C$41:$AG$178,18,0),1))</f>
        <v>0.17766751537682748</v>
      </c>
      <c r="M9092" s="30">
        <f>INDEX(parameters!$D$41:$AG$178,MATCH('PV (extension)'!B9081,parameters!$C$41:$C$178,0),MATCH('PV (extension)'!A9092,parameters!$D$5:$AG$5,0))/L9092</f>
        <v>5.119823078397083E-3</v>
      </c>
      <c r="N9092" s="3" t="inlineStr">
        <is>
          <t>roof-top</t>
        </is>
      </c>
      <c r="O9092">
        <f>INDEX(parameters!$C$196:$EJ$198,MATCH('PV (extension)'!N9092,parameters!$B$196:$B$198,0),MATCH('PV (extension)'!B9081,parameters!$C$195:$EJ$195,0))</f>
        <v>1392.1282572309688</v>
      </c>
      <c r="P9092" t="n">
        <v>3</v>
      </c>
      <c r="Q9092" t="n">
        <v>30</v>
      </c>
      <c r="R9092">
        <f>Q9092*P9092*O9092</f>
        <v>125291.54315078718</v>
      </c>
      <c r="S9092">
        <f>1/R9092</f>
        <v>7.9813846557585259E-6</v>
      </c>
    </row>
    <row r="9093" ht="16" customHeight="1" s="29">
      <c r="A9093" t="inlineStr">
        <is>
          <t>photovoltaic slanted-roof installation, 3 kWp, CdTe, panel, mounted, on roof</t>
        </is>
      </c>
      <c r="B9093" s="30">
        <f>M9093*S9093</f>
        <v>2.6652280521326944E-7</v>
      </c>
      <c r="C9093" t="inlineStr">
        <is>
          <t>CH</t>
        </is>
      </c>
      <c r="D9093" t="inlineStr">
        <is>
          <t>unit</t>
        </is>
      </c>
      <c r="F9093" t="inlineStr">
        <is>
          <t>technosphere</t>
        </is>
      </c>
      <c r="G9093" t="n">
        <v>0</v>
      </c>
      <c r="H9093" t="inlineStr">
        <is>
          <t>photovoltaic slanted-roof installation, 3 kWp, CdTe, panel, mounted, on roof</t>
        </is>
      </c>
      <c r="I9093" t="inlineStr">
        <is>
          <t>(2,2,1,1,1,3); Calculation with average annual yield and share of technologies. Lifetime: 30a.</t>
        </is>
      </c>
      <c r="K9093" t="inlineStr">
        <is>
          <t>residential</t>
        </is>
      </c>
      <c r="L9093">
        <f>L9092</f>
        <v>0.17766751537682748</v>
      </c>
      <c r="M9093" s="30">
        <f>INDEX(parameters!$D$41:$AG$178,MATCH('PV (extension)'!B9081,parameters!$C$41:$C$178,0),MATCH('PV (extension)'!A9093,parameters!$D$5:$AG$5,0))/L9093</f>
        <v>3.3393053550047194E-2</v>
      </c>
      <c r="N9093" s="3" t="inlineStr">
        <is>
          <t>roof-top</t>
        </is>
      </c>
      <c r="O9093">
        <f>INDEX(parameters!$C$196:$EJ$198,MATCH('PV (extension)'!N9093,parameters!$B$196:$B$198,0),MATCH('PV (extension)'!B9081,parameters!$C$195:$EJ$195,0))</f>
        <v>1392.1282572309688</v>
      </c>
      <c r="P9093" t="n">
        <v>3</v>
      </c>
      <c r="Q9093" t="n">
        <v>30</v>
      </c>
      <c r="R9093">
        <f>Q9093*P9093*O9093</f>
        <v>125291.54315078718</v>
      </c>
      <c r="S9093">
        <f>1/R9093</f>
        <v>7.9813846557585259E-6</v>
      </c>
    </row>
    <row r="9094" ht="16" customHeight="1" s="29">
      <c r="A9094" t="inlineStr">
        <is>
          <t>photovoltaic slanted-roof installation, 3 kWp, micro-Si, laminated, integrated, on roof</t>
        </is>
      </c>
      <c r="B9094" s="30">
        <f>M9094*S9094</f>
        <v>4.1297673979223058E-9</v>
      </c>
      <c r="C9094" t="inlineStr">
        <is>
          <t>RER</t>
        </is>
      </c>
      <c r="D9094" t="inlineStr">
        <is>
          <t>unit</t>
        </is>
      </c>
      <c r="F9094" t="inlineStr">
        <is>
          <t>technosphere</t>
        </is>
      </c>
      <c r="G9094" t="n">
        <v>0</v>
      </c>
      <c r="H9094" t="inlineStr">
        <is>
          <t>photovoltaic slanted-roof installation, 3 kWp, micro-Si, laminated, integrated, on roof</t>
        </is>
      </c>
      <c r="I9094" t="inlineStr">
        <is>
          <t>(2,2,1,1,1,3); Calculation with average annual yield and share of technologies. Lifetime: 30a.</t>
        </is>
      </c>
      <c r="K9094" t="inlineStr">
        <is>
          <t>residential</t>
        </is>
      </c>
      <c r="L9094">
        <f>L9093</f>
        <v>0.17766751537682748</v>
      </c>
      <c r="M9094" s="30">
        <f>INDEX(parameters!$D$41:$AG$178,MATCH('PV (extension)'!B9081,parameters!$C$41:$C$178,0),MATCH('PV (extension)'!A9094,parameters!$D$5:$AG$5,0))/L9094</f>
        <v>5.1742493013949662E-4</v>
      </c>
      <c r="N9094" s="3" t="inlineStr">
        <is>
          <t>roof-top</t>
        </is>
      </c>
      <c r="O9094">
        <f>INDEX(parameters!$C$196:$EJ$198,MATCH('PV (extension)'!N9094,parameters!$B$196:$B$198,0),MATCH('PV (extension)'!B9081,parameters!$C$195:$EJ$195,0))</f>
        <v>1392.1282572309688</v>
      </c>
      <c r="P9094" t="n">
        <v>3</v>
      </c>
      <c r="Q9094" t="n">
        <v>30</v>
      </c>
      <c r="R9094">
        <f>Q9094*P9094*O9094</f>
        <v>125291.54315078718</v>
      </c>
      <c r="S9094">
        <f>1/R9094</f>
        <v>7.9813846557585259E-6</v>
      </c>
    </row>
    <row r="9095" ht="16" customHeight="1" s="29">
      <c r="A9095" t="inlineStr">
        <is>
          <t>photovoltaic slanted-roof installation, 3 kWp, micro-Si, panel, mounted, on roof</t>
        </is>
      </c>
      <c r="B9095" s="30">
        <f>M9095*S9095</f>
        <v>7.1795289355967043E-8</v>
      </c>
      <c r="C9095" t="inlineStr">
        <is>
          <t>RER</t>
        </is>
      </c>
      <c r="D9095" t="inlineStr">
        <is>
          <t>unit</t>
        </is>
      </c>
      <c r="F9095" t="inlineStr">
        <is>
          <t>technosphere</t>
        </is>
      </c>
      <c r="G9095" t="n">
        <v>0</v>
      </c>
      <c r="H9095" t="inlineStr">
        <is>
          <t>photovoltaic slanted-roof installation, 3 kWp, micro-Si, panel, mounted, on roof</t>
        </is>
      </c>
      <c r="I9095" t="inlineStr">
        <is>
          <t>(2,2,1,1,1,3); Calculation with average annual yield and share of technologies. Lifetime: 30a.</t>
        </is>
      </c>
      <c r="K9095" t="inlineStr">
        <is>
          <t>residential</t>
        </is>
      </c>
      <c r="L9095">
        <f>L9094</f>
        <v>0.17766751537682748</v>
      </c>
      <c r="M9095" s="30">
        <f>INDEX(parameters!$D$41:$AG$178,MATCH('PV (extension)'!B9081,parameters!$C$41:$C$178,0),MATCH('PV (extension)'!A9095,parameters!$D$5:$AG$5,0))/L9095</f>
        <v>8.9953425943663963E-3</v>
      </c>
      <c r="N9095" s="3" t="inlineStr">
        <is>
          <t>roof-top</t>
        </is>
      </c>
      <c r="O9095">
        <f>INDEX(parameters!$C$196:$EJ$198,MATCH('PV (extension)'!N9095,parameters!$B$196:$B$198,0),MATCH('PV (extension)'!B9081,parameters!$C$195:$EJ$195,0))</f>
        <v>1392.1282572309688</v>
      </c>
      <c r="P9095" t="n">
        <v>3</v>
      </c>
      <c r="Q9095" t="n">
        <v>30</v>
      </c>
      <c r="R9095">
        <f>Q9095*P9095*O9095</f>
        <v>125291.54315078718</v>
      </c>
      <c r="S9095">
        <f>1/R9095</f>
        <v>7.9813846557585259E-6</v>
      </c>
    </row>
    <row r="9096" s="29">
      <c r="A9096" t="inlineStr">
        <is>
          <t>photovoltaic facade installation, 3kWp, multi-Si, laminated, integrated, at building</t>
        </is>
      </c>
      <c r="B9096" s="30">
        <f>M9096*S9096</f>
        <v>2.1027278489881875E-7</v>
      </c>
      <c r="C9096" t="inlineStr">
        <is>
          <t>RER</t>
        </is>
      </c>
      <c r="D9096" t="inlineStr">
        <is>
          <t>unit</t>
        </is>
      </c>
      <c r="F9096" t="inlineStr">
        <is>
          <t>technosphere</t>
        </is>
      </c>
      <c r="G9096" t="n">
        <v>0</v>
      </c>
      <c r="H9096" t="inlineStr">
        <is>
          <t>photovoltaic facade installation, 3kWp, multi-Si, laminated, integrated, at building</t>
        </is>
      </c>
      <c r="I9096" t="inlineStr">
        <is>
          <t>(2,2,1,1,1,3); Calculation with average annual yield and share of technologies. Lifetime: 30a.</t>
        </is>
      </c>
      <c r="K9096" t="inlineStr">
        <is>
          <t>residential</t>
        </is>
      </c>
      <c r="L9096">
        <f>L9095</f>
        <v>0.17766751537682748</v>
      </c>
      <c r="M9096" s="30">
        <f>INDEX(parameters!$D$41:$AG$178,MATCH('PV (extension)'!B9081,parameters!$C$41:$C$178,0),MATCH('PV (extension)'!A9096,parameters!$D$5:$AG$5,0))/L9096</f>
        <v>1.8497835237986298E-2</v>
      </c>
      <c r="N9096" t="inlineStr">
        <is>
          <t>façade</t>
        </is>
      </c>
      <c r="O9096">
        <f>INDEX(parameters!$C$196:$EJ$198,MATCH('PV (extension)'!N9096,parameters!$B$196:$B$198,0),MATCH('PV (extension)'!B9081,parameters!$C$195:$EJ$195,0))</f>
        <v>977.45175507706324</v>
      </c>
      <c r="P9096" t="n">
        <v>3</v>
      </c>
      <c r="Q9096" t="n">
        <v>30</v>
      </c>
      <c r="R9096">
        <f>Q9096*P9096*O9096</f>
        <v>87970.657956935698</v>
      </c>
      <c r="S9096">
        <f>1/R9096</f>
        <v>1.1367426630928806E-5</v>
      </c>
    </row>
    <row r="9097" s="29">
      <c r="A9097" t="inlineStr">
        <is>
          <t>photovoltaic facade installation, 3kWp, multi-Si, panel, mounted, at building</t>
        </is>
      </c>
      <c r="B9097" s="30">
        <f>M9097*S9097</f>
        <v>2.0622194954350539E-7</v>
      </c>
      <c r="C9097" t="inlineStr">
        <is>
          <t>RER</t>
        </is>
      </c>
      <c r="D9097" t="inlineStr">
        <is>
          <t>unit</t>
        </is>
      </c>
      <c r="F9097" t="inlineStr">
        <is>
          <t>technosphere</t>
        </is>
      </c>
      <c r="G9097" t="n">
        <v>0</v>
      </c>
      <c r="H9097" t="inlineStr">
        <is>
          <t>photovoltaic facade installation, 3kWp, multi-Si, panel, mounted, at building</t>
        </is>
      </c>
      <c r="I9097" t="inlineStr">
        <is>
          <t>(2,2,1,1,1,3); Calculation with average annual yield and share of technologies. Lifetime: 30a.</t>
        </is>
      </c>
      <c r="K9097" t="inlineStr">
        <is>
          <t>residential</t>
        </is>
      </c>
      <c r="L9097">
        <f>L9096</f>
        <v>0.17766751537682748</v>
      </c>
      <c r="M9097" s="30">
        <f>INDEX(parameters!$D$41:$AG$178,MATCH('PV (extension)'!B9081,parameters!$C$41:$C$178,0),MATCH('PV (extension)'!A9097,parameters!$D$5:$AG$5,0))/L9097</f>
        <v>1.8141480586504166E-2</v>
      </c>
      <c r="N9097" t="inlineStr">
        <is>
          <t>façade</t>
        </is>
      </c>
      <c r="O9097">
        <f>INDEX(parameters!$C$196:$EJ$198,MATCH('PV (extension)'!N9097,parameters!$B$196:$B$198,0),MATCH('PV (extension)'!B9081,parameters!$C$195:$EJ$195,0))</f>
        <v>977.45175507706324</v>
      </c>
      <c r="P9097" t="n">
        <v>3</v>
      </c>
      <c r="Q9097" t="n">
        <v>30</v>
      </c>
      <c r="R9097">
        <f>Q9097*P9097*O9097</f>
        <v>87970.657956935698</v>
      </c>
      <c r="S9097">
        <f>1/R9097</f>
        <v>1.1367426630928806E-5</v>
      </c>
    </row>
    <row r="9098" s="29">
      <c r="A9098" t="inlineStr">
        <is>
          <t>photovoltaic facade installation, 3kWp, single-Si, laminated, integrated, at building</t>
        </is>
      </c>
      <c r="B9098" s="30">
        <f>M9098*S9098</f>
        <v>1.1085346489736406E-7</v>
      </c>
      <c r="C9098" t="inlineStr">
        <is>
          <t>RER</t>
        </is>
      </c>
      <c r="D9098" t="inlineStr">
        <is>
          <t>unit</t>
        </is>
      </c>
      <c r="F9098" t="inlineStr">
        <is>
          <t>technosphere</t>
        </is>
      </c>
      <c r="G9098" t="n">
        <v>0</v>
      </c>
      <c r="H9098" t="inlineStr">
        <is>
          <t>photovoltaic facade installation, 3kWp, single-Si, laminated, integrated, at building</t>
        </is>
      </c>
      <c r="I9098" t="inlineStr">
        <is>
          <t>(2,2,1,1,1,3); Calculation with average annual yield and share of technologies. Lifetime: 30a.</t>
        </is>
      </c>
      <c r="K9098" t="inlineStr">
        <is>
          <t>residential</t>
        </is>
      </c>
      <c r="L9098">
        <f>L9097</f>
        <v>0.17766751537682748</v>
      </c>
      <c r="M9098" s="30">
        <f>INDEX(parameters!$D$41:$AG$178,MATCH('PV (extension)'!B9081,parameters!$C$41:$C$178,0),MATCH('PV (extension)'!A9098,parameters!$D$5:$AG$5,0))/L9098</f>
        <v>9.7518522438271929E-3</v>
      </c>
      <c r="N9098" t="inlineStr">
        <is>
          <t>façade</t>
        </is>
      </c>
      <c r="O9098">
        <f>INDEX(parameters!$C$196:$EJ$198,MATCH('PV (extension)'!N9098,parameters!$B$196:$B$198,0),MATCH('PV (extension)'!B9081,parameters!$C$195:$EJ$195,0))</f>
        <v>977.45175507706324</v>
      </c>
      <c r="P9098" t="n">
        <v>3</v>
      </c>
      <c r="Q9098" t="n">
        <v>30</v>
      </c>
      <c r="R9098">
        <f>Q9098*P9098*O9098</f>
        <v>87970.657956935698</v>
      </c>
      <c r="S9098">
        <f>1/R9098</f>
        <v>1.1367426630928806E-5</v>
      </c>
    </row>
    <row r="9099" s="29">
      <c r="A9099" t="inlineStr">
        <is>
          <t>photovoltaic facade installation, 3kWp, single-Si, panel, mounted, at building</t>
        </is>
      </c>
      <c r="B9099" s="30">
        <f>M9099*S9099</f>
        <v>1.1075754906551777E-7</v>
      </c>
      <c r="C9099" t="inlineStr">
        <is>
          <t>RER</t>
        </is>
      </c>
      <c r="D9099" t="inlineStr">
        <is>
          <t>unit</t>
        </is>
      </c>
      <c r="F9099" t="inlineStr">
        <is>
          <t>technosphere</t>
        </is>
      </c>
      <c r="G9099" t="n">
        <v>0</v>
      </c>
      <c r="H9099" t="inlineStr">
        <is>
          <t>photovoltaic facade installation, 3kWp, single-Si, panel, mounted, at building</t>
        </is>
      </c>
      <c r="I9099" t="inlineStr">
        <is>
          <t>(2,2,1,1,1,3); Calculation with average annual yield and share of technologies. Lifetime: 30a.</t>
        </is>
      </c>
      <c r="K9099" t="inlineStr">
        <is>
          <t>residential</t>
        </is>
      </c>
      <c r="L9099">
        <f>L9098</f>
        <v>0.17766751537682748</v>
      </c>
      <c r="M9099" s="30">
        <f>INDEX(parameters!$D$41:$AG$178,MATCH('PV (extension)'!B9081,parameters!$C$41:$C$178,0),MATCH('PV (extension)'!A9099,parameters!$D$5:$AG$5,0))/L9099</f>
        <v>9.7434144649911868E-3</v>
      </c>
      <c r="N9099" t="inlineStr">
        <is>
          <t>façade</t>
        </is>
      </c>
      <c r="O9099">
        <f>INDEX(parameters!$C$196:$EJ$198,MATCH('PV (extension)'!N9099,parameters!$B$196:$B$198,0),MATCH('PV (extension)'!B9081,parameters!$C$195:$EJ$195,0))</f>
        <v>977.45175507706324</v>
      </c>
      <c r="P9099" t="n">
        <v>3</v>
      </c>
      <c r="Q9099" t="n">
        <v>30</v>
      </c>
      <c r="R9099">
        <f>Q9099*P9099*O9099</f>
        <v>87970.657956935698</v>
      </c>
      <c r="S9099">
        <f>1/R9099</f>
        <v>1.1367426630928806E-5</v>
      </c>
    </row>
    <row r="9100" ht="16" customHeight="1" s="29">
      <c r="A9100" t="inlineStr">
        <is>
          <t>photovoltaic flat-roof installation, 3kWp, multi-Si, on roof</t>
        </is>
      </c>
      <c r="B9100" s="30">
        <f>M9100*S9100</f>
        <v>2.2742376659951493E-6</v>
      </c>
      <c r="C9100" t="inlineStr">
        <is>
          <t>RER</t>
        </is>
      </c>
      <c r="D9100" t="inlineStr">
        <is>
          <t>unit</t>
        </is>
      </c>
      <c r="F9100" t="inlineStr">
        <is>
          <t>technosphere</t>
        </is>
      </c>
      <c r="G9100" t="n">
        <v>0</v>
      </c>
      <c r="H9100" t="inlineStr">
        <is>
          <t>photovoltaic flat-roof installation, 3kWp, multi-Si, on roof</t>
        </is>
      </c>
      <c r="I9100" t="inlineStr">
        <is>
          <t>(2,2,1,1,1,3); Calculation with average annual yield and share of technologies. Lifetime: 30a.</t>
        </is>
      </c>
      <c r="K9100" t="inlineStr">
        <is>
          <t>residential</t>
        </is>
      </c>
      <c r="L9100">
        <f>L9099</f>
        <v>0.17766751537682748</v>
      </c>
      <c r="M9100" s="30">
        <f>INDEX(parameters!$D$41:$AG$178,MATCH('PV (extension)'!B9081,parameters!$C$41:$C$178,0),MATCH('PV (extension)'!A9100,parameters!$D$5:$AG$5,0))/L9100</f>
        <v>0.28494274666417674</v>
      </c>
      <c r="N9100" s="3" t="inlineStr">
        <is>
          <t>roof-top</t>
        </is>
      </c>
      <c r="O9100">
        <f>INDEX(parameters!$C$196:$EJ$198,MATCH('PV (extension)'!N9100,parameters!$B$196:$B$198,0),MATCH('PV (extension)'!B9081,parameters!$C$195:$EJ$195,0))</f>
        <v>1392.1282572309688</v>
      </c>
      <c r="P9100" t="n">
        <v>3</v>
      </c>
      <c r="Q9100" t="n">
        <v>30</v>
      </c>
      <c r="R9100">
        <f>Q9100*P9100*O9100</f>
        <v>125291.54315078718</v>
      </c>
      <c r="S9100">
        <f>1/R9100</f>
        <v>7.9813846557585259E-6</v>
      </c>
    </row>
    <row r="9101" ht="16" customHeight="1" s="29">
      <c r="A9101" t="inlineStr">
        <is>
          <t>photovoltaic flat-roof installation, 3kWp, single-Si, on roof</t>
        </is>
      </c>
      <c r="B9101" s="30">
        <f>M9101*S9101</f>
        <v>1.187119117969979E-6</v>
      </c>
      <c r="C9101" t="inlineStr">
        <is>
          <t>RER</t>
        </is>
      </c>
      <c r="D9101" t="inlineStr">
        <is>
          <t>unit</t>
        </is>
      </c>
      <c r="F9101" t="inlineStr">
        <is>
          <t>technosphere</t>
        </is>
      </c>
      <c r="G9101" t="n">
        <v>0</v>
      </c>
      <c r="H9101" t="inlineStr">
        <is>
          <t>photovoltaic flat-roof installation, 3kWp, single-Si, on roof</t>
        </is>
      </c>
      <c r="I9101" t="inlineStr">
        <is>
          <t>(2,2,1,1,1,3); Calculation with average annual yield and share of technologies. Lifetime: 30a.</t>
        </is>
      </c>
      <c r="K9101" t="inlineStr">
        <is>
          <t>residential</t>
        </is>
      </c>
      <c r="L9101">
        <f>L9100</f>
        <v>0.17766751537682748</v>
      </c>
      <c r="M9101" s="30">
        <f>INDEX(parameters!$D$41:$AG$178,MATCH('PV (extension)'!B9081,parameters!$C$41:$C$178,0),MATCH('PV (extension)'!A9101,parameters!$D$5:$AG$5,0))/L9101</f>
        <v>0.14873598619426004</v>
      </c>
      <c r="N9101" s="3" t="inlineStr">
        <is>
          <t>roof-top</t>
        </is>
      </c>
      <c r="O9101">
        <f>INDEX(parameters!$C$196:$EJ$198,MATCH('PV (extension)'!N9101,parameters!$B$196:$B$198,0),MATCH('PV (extension)'!B9081,parameters!$C$195:$EJ$195,0))</f>
        <v>1392.1282572309688</v>
      </c>
      <c r="P9101" t="n">
        <v>3</v>
      </c>
      <c r="Q9101" t="n">
        <v>30</v>
      </c>
      <c r="R9101">
        <f>Q9101*P9101*O9101</f>
        <v>125291.54315078718</v>
      </c>
      <c r="S9101">
        <f>1/R9101</f>
        <v>7.9813846557585259E-6</v>
      </c>
    </row>
    <row r="9102" ht="16" customHeight="1" s="29">
      <c r="A9102" t="inlineStr">
        <is>
          <t>photovoltaic slanted-roof installation, 3kWp, CIS, panel, mounted, on roof</t>
        </is>
      </c>
      <c r="B9102" s="30">
        <f>M9102*S9102</f>
        <v>6.5661722648998295E-7</v>
      </c>
      <c r="C9102" t="inlineStr">
        <is>
          <t>CH</t>
        </is>
      </c>
      <c r="D9102" t="inlineStr">
        <is>
          <t>unit</t>
        </is>
      </c>
      <c r="F9102" t="inlineStr">
        <is>
          <t>technosphere</t>
        </is>
      </c>
      <c r="G9102" t="n">
        <v>0</v>
      </c>
      <c r="H9102" t="inlineStr">
        <is>
          <t>photovoltaic slanted-roof installation, 3kWp, CIS, panel, mounted, on roof</t>
        </is>
      </c>
      <c r="I9102" t="inlineStr">
        <is>
          <t>(2,2,1,1,1,3); Calculation with average annual yield and share of technologies. Lifetime: 30a.</t>
        </is>
      </c>
      <c r="K9102" t="inlineStr">
        <is>
          <t>residential</t>
        </is>
      </c>
      <c r="L9102">
        <f>L9101</f>
        <v>0.17766751537682748</v>
      </c>
      <c r="M9102" s="30">
        <f>INDEX(parameters!$D$41:$AG$178,MATCH('PV (extension)'!B9081,parameters!$C$41:$C$178,0),MATCH('PV (extension)'!A9102,parameters!$D$5:$AG$5,0))/L9102</f>
        <v>8.2268585566319899E-2</v>
      </c>
      <c r="N9102" s="3" t="inlineStr">
        <is>
          <t>roof-top</t>
        </is>
      </c>
      <c r="O9102">
        <f>INDEX(parameters!$C$196:$EJ$198,MATCH('PV (extension)'!N9102,parameters!$B$196:$B$198,0),MATCH('PV (extension)'!B9081,parameters!$C$195:$EJ$195,0))</f>
        <v>1392.1282572309688</v>
      </c>
      <c r="P9102" t="n">
        <v>3</v>
      </c>
      <c r="Q9102" t="n">
        <v>30</v>
      </c>
      <c r="R9102">
        <f>Q9102*P9102*O9102</f>
        <v>125291.54315078718</v>
      </c>
      <c r="S9102">
        <f>1/R9102</f>
        <v>7.9813846557585259E-6</v>
      </c>
    </row>
    <row r="9103" ht="16" customHeight="1" s="29">
      <c r="A9103" t="inlineStr">
        <is>
          <t>photovoltaic slanted-roof installation, 3kWp, CdTe, laminated, integrated, on roof</t>
        </is>
      </c>
      <c r="B9103" s="30">
        <f>M9103*S9103</f>
        <v>1.8385694104609484E-8</v>
      </c>
      <c r="C9103" t="inlineStr">
        <is>
          <t>CH</t>
        </is>
      </c>
      <c r="D9103" t="inlineStr">
        <is>
          <t>unit</t>
        </is>
      </c>
      <c r="F9103" t="inlineStr">
        <is>
          <t>technosphere</t>
        </is>
      </c>
      <c r="G9103" t="n">
        <v>0</v>
      </c>
      <c r="H9103" t="inlineStr">
        <is>
          <t>photovoltaic slanted-roof installation, 3kWp, CdTe, laminated, integrated, on roof</t>
        </is>
      </c>
      <c r="I9103" t="inlineStr">
        <is>
          <t>(2,2,1,1,1,3); Calculation with average annual yield and share of technologies. Lifetime: 30a.</t>
        </is>
      </c>
      <c r="K9103" t="inlineStr">
        <is>
          <t>residential</t>
        </is>
      </c>
      <c r="L9103">
        <f>L9102</f>
        <v>0.17766751537682748</v>
      </c>
      <c r="M9103" s="30">
        <f>INDEX(parameters!$D$41:$AG$178,MATCH('PV (extension)'!B9081,parameters!$C$41:$C$178,0),MATCH('PV (extension)'!A9103,parameters!$D$5:$AG$5,0))/L9103</f>
        <v>2.3035719862648527E-3</v>
      </c>
      <c r="N9103" s="3" t="inlineStr">
        <is>
          <t>roof-top</t>
        </is>
      </c>
      <c r="O9103">
        <f>INDEX(parameters!$C$196:$EJ$198,MATCH('PV (extension)'!N9103,parameters!$B$196:$B$198,0),MATCH('PV (extension)'!B9081,parameters!$C$195:$EJ$195,0))</f>
        <v>1392.1282572309688</v>
      </c>
      <c r="P9103" t="n">
        <v>3</v>
      </c>
      <c r="Q9103" t="n">
        <v>30</v>
      </c>
      <c r="R9103">
        <f>Q9103*P9103*O9103</f>
        <v>125291.54315078718</v>
      </c>
      <c r="S9103">
        <f>1/R9103</f>
        <v>7.9813846557585259E-6</v>
      </c>
    </row>
    <row r="9104" ht="16" customHeight="1" s="29">
      <c r="A9104" t="inlineStr">
        <is>
          <t>photovoltaic slanted-roof installation, 3kWp, multi-Si, laminated, integrated, on roof</t>
        </is>
      </c>
      <c r="B9104" s="30">
        <f>M9104*S9104</f>
        <v>1.0923048875630271E-7</v>
      </c>
      <c r="C9104" t="inlineStr">
        <is>
          <t>RER</t>
        </is>
      </c>
      <c r="D9104" t="inlineStr">
        <is>
          <t>unit</t>
        </is>
      </c>
      <c r="F9104" t="inlineStr">
        <is>
          <t>technosphere</t>
        </is>
      </c>
      <c r="G9104" t="n">
        <v>0</v>
      </c>
      <c r="H9104" t="inlineStr">
        <is>
          <t>photovoltaic slanted-roof installation, 3kWp, multi-Si, laminated, integrated, on roof</t>
        </is>
      </c>
      <c r="I9104" t="inlineStr">
        <is>
          <t>(2,2,1,1,1,3); Calculation with average annual yield and share of technologies. Lifetime: 30a.</t>
        </is>
      </c>
      <c r="K9104" t="inlineStr">
        <is>
          <t>residential</t>
        </is>
      </c>
      <c r="L9104">
        <f>L9103</f>
        <v>0.17766751537682748</v>
      </c>
      <c r="M9104" s="30">
        <f>INDEX(parameters!$D$41:$AG$178,MATCH('PV (extension)'!B9081,parameters!$C$41:$C$178,0),MATCH('PV (extension)'!A9104,parameters!$D$5:$AG$5,0))/L9104</f>
        <v>1.3685656495391874E-2</v>
      </c>
      <c r="N9104" s="3" t="inlineStr">
        <is>
          <t>roof-top</t>
        </is>
      </c>
      <c r="O9104">
        <f>INDEX(parameters!$C$196:$EJ$198,MATCH('PV (extension)'!N9104,parameters!$B$196:$B$198,0),MATCH('PV (extension)'!B9081,parameters!$C$195:$EJ$195,0))</f>
        <v>1392.1282572309688</v>
      </c>
      <c r="P9104" t="n">
        <v>3</v>
      </c>
      <c r="Q9104" t="n">
        <v>30</v>
      </c>
      <c r="R9104">
        <f>Q9104*P9104*O9104</f>
        <v>125291.54315078718</v>
      </c>
      <c r="S9104">
        <f>1/R9104</f>
        <v>7.9813846557585259E-6</v>
      </c>
    </row>
    <row r="9105" ht="16" customHeight="1" s="29">
      <c r="A9105" t="inlineStr">
        <is>
          <t>photovoltaic slanted-roof installation, 3kWp, multi-Si, panel, mounted, on roof</t>
        </is>
      </c>
      <c r="B9105" s="30">
        <f>M9105*S9105</f>
        <v>1.8696379879860919E-6</v>
      </c>
      <c r="C9105" t="inlineStr">
        <is>
          <t>RER</t>
        </is>
      </c>
      <c r="D9105" t="inlineStr">
        <is>
          <t>unit</t>
        </is>
      </c>
      <c r="F9105" t="inlineStr">
        <is>
          <t>technosphere</t>
        </is>
      </c>
      <c r="G9105" t="n">
        <v>0</v>
      </c>
      <c r="H9105" t="inlineStr">
        <is>
          <t>photovoltaic slanted-roof installation, 3kWp, multi-Si, panel, mounted, on roof</t>
        </is>
      </c>
      <c r="I9105" t="inlineStr">
        <is>
          <t>(2,2,1,1,1,3); Calculation with average annual yield and share of technologies. Lifetime: 30a.</t>
        </is>
      </c>
      <c r="K9105" t="inlineStr">
        <is>
          <t>residential</t>
        </is>
      </c>
      <c r="L9105">
        <f>L9104</f>
        <v>0.17766751537682748</v>
      </c>
      <c r="M9105" s="30">
        <f>INDEX(parameters!$D$41:$AG$178,MATCH('PV (extension)'!B9081,parameters!$C$41:$C$178,0),MATCH('PV (extension)'!A9105,parameters!$D$5:$AG$5,0))/L9105</f>
        <v>0.23424982864811036</v>
      </c>
      <c r="N9105" s="3" t="inlineStr">
        <is>
          <t>roof-top</t>
        </is>
      </c>
      <c r="O9105">
        <f>INDEX(parameters!$C$196:$EJ$198,MATCH('PV (extension)'!N9105,parameters!$B$196:$B$198,0),MATCH('PV (extension)'!B9081,parameters!$C$195:$EJ$195,0))</f>
        <v>1392.1282572309688</v>
      </c>
      <c r="P9105" t="n">
        <v>3</v>
      </c>
      <c r="Q9105" t="n">
        <v>30</v>
      </c>
      <c r="R9105">
        <f>Q9105*P9105*O9105</f>
        <v>125291.54315078718</v>
      </c>
      <c r="S9105">
        <f>1/R9105</f>
        <v>7.9813846557585259E-6</v>
      </c>
    </row>
    <row r="9106" ht="16" customHeight="1" s="29">
      <c r="A9106" t="inlineStr">
        <is>
          <t>photovoltaic slanted-roof installation, 3kWp, single-Si, laminated, integrated, on roof</t>
        </is>
      </c>
      <c r="B9106" s="30">
        <f>M9106*S9106</f>
        <v>5.7727908336160903E-8</v>
      </c>
      <c r="C9106" t="inlineStr">
        <is>
          <t>RER</t>
        </is>
      </c>
      <c r="D9106" t="inlineStr">
        <is>
          <t>unit</t>
        </is>
      </c>
      <c r="F9106" t="inlineStr">
        <is>
          <t>technosphere</t>
        </is>
      </c>
      <c r="G9106" t="n">
        <v>0</v>
      </c>
      <c r="H9106" t="inlineStr">
        <is>
          <t>photovoltaic slanted-roof installation, 3kWp, single-Si, laminated, integrated, on roof</t>
        </is>
      </c>
      <c r="I9106" t="inlineStr">
        <is>
          <t>(2,2,1,1,1,3); Calculation with average annual yield and share of technologies. Lifetime: 30a.</t>
        </is>
      </c>
      <c r="K9106" t="inlineStr">
        <is>
          <t>residential</t>
        </is>
      </c>
      <c r="L9106">
        <f>L9105</f>
        <v>0.17766751537682748</v>
      </c>
      <c r="M9106" s="30">
        <f>INDEX(parameters!$D$41:$AG$178,MATCH('PV (extension)'!B9081,parameters!$C$41:$C$178,0),MATCH('PV (extension)'!A9106,parameters!$D$5:$AG$5,0))/L9106</f>
        <v>7.2328187183047909E-3</v>
      </c>
      <c r="N9106" s="3" t="inlineStr">
        <is>
          <t>roof-top</t>
        </is>
      </c>
      <c r="O9106">
        <f>INDEX(parameters!$C$196:$EJ$198,MATCH('PV (extension)'!N9106,parameters!$B$196:$B$198,0),MATCH('PV (extension)'!B9081,parameters!$C$195:$EJ$195,0))</f>
        <v>1392.1282572309688</v>
      </c>
      <c r="P9106" t="n">
        <v>3</v>
      </c>
      <c r="Q9106" t="n">
        <v>30</v>
      </c>
      <c r="R9106">
        <f>Q9106*P9106*O9106</f>
        <v>125291.54315078718</v>
      </c>
      <c r="S9106">
        <f>1/R9106</f>
        <v>7.9813846557585259E-6</v>
      </c>
    </row>
    <row r="9107" ht="16" customHeight="1" s="29">
      <c r="A9107" t="inlineStr">
        <is>
          <t>photovoltaic slanted-roof installation, 3kWp, single-Si, panel, mounted, on roof</t>
        </is>
      </c>
      <c r="B9107" s="30">
        <f>M9107*S9107</f>
        <v>9.7708573110621322E-7</v>
      </c>
      <c r="C9107" t="inlineStr">
        <is>
          <t>RER</t>
        </is>
      </c>
      <c r="D9107" t="inlineStr">
        <is>
          <t>unit</t>
        </is>
      </c>
      <c r="F9107" t="inlineStr">
        <is>
          <t>technosphere</t>
        </is>
      </c>
      <c r="G9107" t="n">
        <v>0</v>
      </c>
      <c r="H9107" t="inlineStr">
        <is>
          <t>photovoltaic slanted-roof installation, 3kWp, single-Si, panel, mounted, on roof</t>
        </is>
      </c>
      <c r="I9107" t="inlineStr">
        <is>
          <t>(2,2,1,1,1,3); Calculation with average annual yield and share of technologies. Lifetime: 30a.</t>
        </is>
      </c>
      <c r="K9107" t="inlineStr">
        <is>
          <t>residential</t>
        </is>
      </c>
      <c r="L9107">
        <f>L9106</f>
        <v>0.17766751537682748</v>
      </c>
      <c r="M9107" s="30">
        <f>INDEX(parameters!$D$41:$AG$178,MATCH('PV (extension)'!B9081,parameters!$C$41:$C$178,0),MATCH('PV (extension)'!A9107,parameters!$D$5:$AG$5,0))/L9107</f>
        <v>0.12242057904091255</v>
      </c>
      <c r="N9107" s="3" t="inlineStr">
        <is>
          <t>roof-top</t>
        </is>
      </c>
      <c r="O9107">
        <f>INDEX(parameters!$C$196:$EJ$198,MATCH('PV (extension)'!N9107,parameters!$B$196:$B$198,0),MATCH('PV (extension)'!B9081,parameters!$C$195:$EJ$195,0))</f>
        <v>1392.1282572309688</v>
      </c>
      <c r="P9107" t="n">
        <v>3</v>
      </c>
      <c r="Q9107" t="n">
        <v>30</v>
      </c>
      <c r="R9107">
        <f>Q9107*P9107*O9107</f>
        <v>125291.54315078718</v>
      </c>
      <c r="S9107">
        <f>1/R9107</f>
        <v>7.9813846557585259E-6</v>
      </c>
    </row>
    <row r="9108" s="29">
      <c r="A9108" t="inlineStr">
        <is>
          <t>market for tap water</t>
        </is>
      </c>
      <c r="B9108" t="n">
        <v>0.0037026</v>
      </c>
      <c r="C9108" t="inlineStr">
        <is>
          <t>Europe without Switzerland</t>
        </is>
      </c>
      <c r="D9108" t="inlineStr">
        <is>
          <t>kilogram</t>
        </is>
      </c>
      <c r="F9108" t="inlineStr">
        <is>
          <t>technosphere</t>
        </is>
      </c>
      <c r="G9108" t="n">
        <v>0</v>
      </c>
      <c r="H9108" t="inlineStr">
        <is>
          <t>tap water</t>
        </is>
      </c>
      <c r="I9108" t="inlineStr">
        <is>
          <t>(2,2,1,1,1,3); Estimation 20l/m2 panel</t>
        </is>
      </c>
    </row>
    <row r="9109" s="29">
      <c r="A9109" t="inlineStr">
        <is>
          <t>treatment of wastewater, from residence, capacity 1.1E10l/year</t>
        </is>
      </c>
      <c r="B9109" t="n">
        <v>-3.3323e-06</v>
      </c>
      <c r="C9109" t="inlineStr">
        <is>
          <t>CH</t>
        </is>
      </c>
      <c r="D9109" t="inlineStr">
        <is>
          <t>cubic meter</t>
        </is>
      </c>
      <c r="F9109" t="inlineStr">
        <is>
          <t>technosphere</t>
        </is>
      </c>
      <c r="G9109" t="n">
        <v>0</v>
      </c>
      <c r="H9109" t="inlineStr">
        <is>
          <t>wastewater, from residence</t>
        </is>
      </c>
      <c r="I9109" t="inlineStr">
        <is>
          <t>(2,2,1,1,1,3); Estimation 20l/m2 panel</t>
        </is>
      </c>
    </row>
    <row r="9110" s="29"/>
    <row r="9111" customFormat="1" s="28">
      <c r="A9111" s="28" t="inlineStr">
        <is>
          <t>Activity</t>
        </is>
      </c>
      <c r="B9111" s="28" t="inlineStr">
        <is>
          <t>electricity production, photovoltaic, commercial</t>
        </is>
      </c>
    </row>
    <row r="9112">
      <c r="A9112" t="inlineStr">
        <is>
          <t>comment</t>
        </is>
      </c>
      <c r="B911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")&amp;HLOOKUP(B9113,parameters!$C$195:$EJ$198,2,0)&amp;" kWh/kWp.
Annual output, Facade: "&amp;HLOOKUP(B9113,parameters!$C$195:$EJ$198,3,0)&amp;" kWh/kWp.
Annual output, Open-ground: "&amp;HLOOKUP(B9113,parameters!$C$195:$EJ$198,4,0)&amp;_xlfn._LONGTEXT("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")&amp;VLOOKUP(B9113,'extension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1392.12825723097 kWh/kWp.
Annual output, Facade: 977.451755077063 kWh/kWp.
Annual output, Open-ground: 1480.98750769252 kWh/kWp.
Amount of solar energy transformed to electricity. Waste heat emission due to losses of electricity in the system.
Technology:  Electricity production with grid-connected photovoltaic power plants.
Time period:  Time of publications
Production volume: 20.32 GWh in 2025.
Sampling:  Statistical data and model calculations
Extrapolations:  Use of PV technology data investigated for other countries (Switzerland). Correction of average yield with Swiss data.
Uncertainty:  None
Author: Romain Sacchi, PSI, romain.sacchi@psi.ch</v>
      </c>
    </row>
    <row r="9113" s="29">
      <c r="A9113" t="inlineStr">
        <is>
          <t>location</t>
        </is>
      </c>
      <c r="B9113" t="inlineStr">
        <is>
          <t>GH</t>
        </is>
      </c>
    </row>
    <row r="9114" s="29">
      <c r="A9114" t="inlineStr">
        <is>
          <t>production amount</t>
        </is>
      </c>
      <c r="B9114" t="n">
        <v>1</v>
      </c>
    </row>
    <row r="9115" s="29">
      <c r="A9115" t="inlineStr">
        <is>
          <t>reference product</t>
        </is>
      </c>
      <c r="B9115" t="inlineStr">
        <is>
          <t>electricity, low voltage</t>
        </is>
      </c>
    </row>
    <row r="9116" s="29">
      <c r="A9116" t="inlineStr">
        <is>
          <t>source</t>
        </is>
      </c>
      <c r="B91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17" s="29">
      <c r="A9117" t="inlineStr">
        <is>
          <t>type</t>
        </is>
      </c>
      <c r="B9117" t="inlineStr">
        <is>
          <t>process</t>
        </is>
      </c>
    </row>
    <row r="9118" s="29">
      <c r="A9118" t="inlineStr">
        <is>
          <t>unit</t>
        </is>
      </c>
      <c r="B9118" t="inlineStr">
        <is>
          <t>kilowatt hour</t>
        </is>
      </c>
    </row>
    <row r="9119" s="29">
      <c r="A9119" t="inlineStr">
        <is>
          <t>Exchanges</t>
        </is>
      </c>
    </row>
    <row r="9120" customFormat="1" s="28">
      <c r="A9120" s="28" t="inlineStr">
        <is>
          <t>name</t>
        </is>
      </c>
      <c r="B9120" s="28" t="inlineStr">
        <is>
          <t>amount</t>
        </is>
      </c>
      <c r="C9120" s="28" t="inlineStr">
        <is>
          <t>location</t>
        </is>
      </c>
      <c r="D9120" s="28" t="inlineStr">
        <is>
          <t>unit</t>
        </is>
      </c>
      <c r="E9120" s="28" t="inlineStr">
        <is>
          <t>categories</t>
        </is>
      </c>
      <c r="F9120" s="28" t="inlineStr">
        <is>
          <t>type</t>
        </is>
      </c>
      <c r="G9120" s="28" t="inlineStr">
        <is>
          <t>uncertainty type</t>
        </is>
      </c>
      <c r="H9120" s="28" t="inlineStr">
        <is>
          <t>reference product</t>
        </is>
      </c>
      <c r="I9120" s="28" t="inlineStr">
        <is>
          <t>comment</t>
        </is>
      </c>
      <c r="J9120" s="28" t="inlineStr">
        <is>
          <t>production volume</t>
        </is>
      </c>
      <c r="K9120" s="28" t="inlineStr">
        <is>
          <t>scope</t>
        </is>
      </c>
      <c r="L9120" s="28" t="inlineStr">
        <is>
          <t>scope share</t>
        </is>
      </c>
      <c r="M9120" s="28" t="inlineStr">
        <is>
          <t>tech share</t>
        </is>
      </c>
      <c r="N9120" s="28" t="inlineStr">
        <is>
          <t>installation</t>
        </is>
      </c>
      <c r="O9120" s="28" t="inlineStr">
        <is>
          <t>productivity</t>
        </is>
      </c>
      <c r="P9120" s="28" t="inlineStr">
        <is>
          <t>kWp</t>
        </is>
      </c>
      <c r="Q9120" s="28" t="inlineStr">
        <is>
          <t>lifetime</t>
        </is>
      </c>
      <c r="R9120" s="28" t="inlineStr">
        <is>
          <t>lifetime production</t>
        </is>
      </c>
      <c r="S9120" s="28" t="inlineStr">
        <is>
          <t>inverted lifetime production</t>
        </is>
      </c>
    </row>
    <row r="9121" s="29">
      <c r="A9121" t="inlineStr">
        <is>
          <t>Energy, solar, converted</t>
        </is>
      </c>
      <c r="B9121" t="n">
        <v>3.8503</v>
      </c>
      <c r="D9121" t="inlineStr">
        <is>
          <t>megajoule</t>
        </is>
      </c>
      <c r="E9121" t="inlineStr">
        <is>
          <t>natural resource::in air</t>
        </is>
      </c>
      <c r="F9121" t="inlineStr">
        <is>
          <t>biosphere</t>
        </is>
      </c>
      <c r="G9121" t="n">
        <v>0</v>
      </c>
      <c r="I9121" t="inlineStr">
        <is>
          <t>(2,2,1,1,1,3); Energy loss in the system</t>
        </is>
      </c>
    </row>
    <row r="9122" s="29">
      <c r="A9122" t="inlineStr">
        <is>
          <t>Heat, waste</t>
        </is>
      </c>
      <c r="B9122" t="n">
        <v>0.25027</v>
      </c>
      <c r="D9122" t="inlineStr">
        <is>
          <t>megajoule</t>
        </is>
      </c>
      <c r="E9122" t="inlineStr">
        <is>
          <t>air</t>
        </is>
      </c>
      <c r="F9122" t="inlineStr">
        <is>
          <t>biosphere</t>
        </is>
      </c>
      <c r="G9122" t="n">
        <v>0</v>
      </c>
      <c r="I9122" t="inlineStr">
        <is>
          <t>(1,na,na,na,na,na); Calculation with average annual output and share of technologies; Average degradation of 10.5% included</t>
        </is>
      </c>
    </row>
    <row r="9123" s="29">
      <c r="A9123" t="inlineStr">
        <is>
          <t>electricity production, photovoltaic, commercial</t>
        </is>
      </c>
      <c r="B9123" t="n">
        <v>1</v>
      </c>
      <c r="C9123" t="inlineStr">
        <is>
          <t>GH</t>
        </is>
      </c>
      <c r="D9123" t="inlineStr">
        <is>
          <t>kilowatt hour</t>
        </is>
      </c>
      <c r="E9123" t="inlineStr">
        <is>
          <t>photovoltaic::power plants</t>
        </is>
      </c>
      <c r="F9123" t="inlineStr">
        <is>
          <t>production</t>
        </is>
      </c>
      <c r="G9123" t="n">
        <v>0</v>
      </c>
      <c r="H9123" t="inlineStr">
        <is>
          <t>electricity, low voltage</t>
        </is>
      </c>
      <c r="J9123">
        <f>VLOOKUP(C9123,'extension - production vol'!$B$6:$D$235,3,0)</f>
        <v>20.32</v>
      </c>
    </row>
    <row r="9124" ht="16" customHeight="1" s="29">
      <c r="A9124" t="inlineStr">
        <is>
          <t>photovoltaic flat-roof installation, 156 kWp, multi-Si, on roof</t>
        </is>
      </c>
      <c r="B9124" s="30">
        <f>M9124*S9124</f>
        <v>1.8844937419119953E-8</v>
      </c>
      <c r="C9124" t="inlineStr">
        <is>
          <t>CH</t>
        </is>
      </c>
      <c r="D9124" t="inlineStr">
        <is>
          <t>unit</t>
        </is>
      </c>
      <c r="F9124" t="inlineStr">
        <is>
          <t>technosphere</t>
        </is>
      </c>
      <c r="G9124" t="n">
        <v>0</v>
      </c>
      <c r="H9124" t="inlineStr">
        <is>
          <t>photovoltaic flat-roof installation, 156 kWp, multi-Si, on roof</t>
        </is>
      </c>
      <c r="I9124" t="inlineStr">
        <is>
          <t>(2,2,1,1,1,3); Calculation with average annual yield and share of technologies. Lifetime: 30a.</t>
        </is>
      </c>
      <c r="K9124" t="inlineStr">
        <is>
          <t>commercial</t>
        </is>
      </c>
      <c r="L9124">
        <f>IF(K9124="residential",VLOOKUP(B9113,parameters!$C$41:$AG$178,18,0),IF(K9124="commercial",1-VLOOKUP(B9113,parameters!$C$41:$AG$178,18,0),1))</f>
        <v>0.82233248462317254</v>
      </c>
      <c r="M9124" s="30">
        <f>INDEX(parameters!$D$41:$AG$178,MATCH('PV (extension)'!B9113,parameters!$C$41:$C$178,0),MATCH('PV (extension)'!A9124,parameters!$D$5:$AG$5,0))/L9124</f>
        <v>0.12277778707072071</v>
      </c>
      <c r="N9124" s="3" t="inlineStr">
        <is>
          <t>roof-top</t>
        </is>
      </c>
      <c r="O9124">
        <f>INDEX(parameters!$C$196:$EJ$198,MATCH('PV (extension)'!N9124,parameters!$B$196:$B$198,0),MATCH('PV (extension)'!B9113,parameters!$C$195:$EJ$195,0))</f>
        <v>1392.1282572309688</v>
      </c>
      <c r="P9124" t="n">
        <v>156</v>
      </c>
      <c r="Q9124" t="n">
        <v>30</v>
      </c>
      <c r="R9124">
        <f>Q9124*P9124*O9124</f>
        <v>6515160.2438409338</v>
      </c>
      <c r="S9124">
        <f>1/R9124</f>
        <v>1.534881664568947E-7</v>
      </c>
    </row>
    <row r="9125" ht="16" customHeight="1" s="29">
      <c r="A9125" t="inlineStr">
        <is>
          <t>photovoltaic flat-roof installation, 156 kWp, single-Si, on roof</t>
        </is>
      </c>
      <c r="B9125" s="30">
        <f>M9125*S9125</f>
        <v>9.8439122946842566E-9</v>
      </c>
      <c r="C9125" t="inlineStr">
        <is>
          <t>CH</t>
        </is>
      </c>
      <c r="D9125" t="inlineStr">
        <is>
          <t>unit</t>
        </is>
      </c>
      <c r="F9125" t="inlineStr">
        <is>
          <t>technosphere</t>
        </is>
      </c>
      <c r="G9125" t="n">
        <v>0</v>
      </c>
      <c r="H9125" t="inlineStr">
        <is>
          <t>photovoltaic flat-roof installation, 156 kWp, single-Si, on roof</t>
        </is>
      </c>
      <c r="I9125" t="inlineStr">
        <is>
          <t>(2,2,1,1,1,3); Calculation with average annual yield and share of technologies. Lifetime: 30a.</t>
        </is>
      </c>
      <c r="K9125" t="inlineStr">
        <is>
          <t>commercial</t>
        </is>
      </c>
      <c r="L9125">
        <f>L9124</f>
        <v>0.82233248462317254</v>
      </c>
      <c r="M9125" s="30">
        <f>INDEX(parameters!$D$41:$AG$178,MATCH('PV (extension)'!B9113,parameters!$C$41:$C$178,0),MATCH('PV (extension)'!A9125,parameters!$D$5:$AG$5,0))/L9125</f>
        <v>6.4134666026183854E-2</v>
      </c>
      <c r="N9125" s="3" t="inlineStr">
        <is>
          <t>roof-top</t>
        </is>
      </c>
      <c r="O9125">
        <f>INDEX(parameters!$C$196:$EJ$198,MATCH('PV (extension)'!N9125,parameters!$B$196:$B$198,0),MATCH('PV (extension)'!B9113,parameters!$C$195:$EJ$195,0))</f>
        <v>1392.1282572309688</v>
      </c>
      <c r="P9125" t="n">
        <v>156</v>
      </c>
      <c r="Q9125" t="n">
        <v>30</v>
      </c>
      <c r="R9125">
        <f>Q9125*P9125*O9125</f>
        <v>6515160.2438409338</v>
      </c>
      <c r="S9125">
        <f>1/R9125</f>
        <v>1.534881664568947E-7</v>
      </c>
    </row>
    <row r="9126" s="29">
      <c r="A9126" t="inlineStr">
        <is>
          <t>photovoltaic open ground installation, 570 kWp, CIS, on open ground</t>
        </is>
      </c>
      <c r="B9126" s="30">
        <f>M9126*S9126</f>
        <v>4.8518388717906568E-10</v>
      </c>
      <c r="C9126" t="inlineStr">
        <is>
          <t>RER</t>
        </is>
      </c>
      <c r="D9126" t="inlineStr">
        <is>
          <t>unit</t>
        </is>
      </c>
      <c r="F9126" t="inlineStr">
        <is>
          <t>technosphere</t>
        </is>
      </c>
      <c r="G9126" t="n">
        <v>0</v>
      </c>
      <c r="H9126" t="inlineStr">
        <is>
          <t>photovoltaic open ground installation, 570 kWp, CIS, on open ground</t>
        </is>
      </c>
      <c r="I9126" t="inlineStr">
        <is>
          <t>(2,2,1,1,1,3); Calculation with average annual yield and share of technologies. Lifetime: 30a.</t>
        </is>
      </c>
      <c r="K9126" t="inlineStr">
        <is>
          <t>commercial</t>
        </is>
      </c>
      <c r="L9126">
        <f>L9125</f>
        <v>0.82233248462317254</v>
      </c>
      <c r="M9126" s="30">
        <f>INDEX(parameters!$D$41:$AG$178,MATCH('PV (extension)'!B9113,parameters!$C$41:$C$178,0),MATCH('PV (extension)'!A9126,parameters!$D$5:$AG$5,0))/L9126</f>
        <v>1.2287226816964775E-2</v>
      </c>
      <c r="N9126" t="inlineStr">
        <is>
          <t>central</t>
        </is>
      </c>
      <c r="O9126">
        <f>INDEX(parameters!$C$196:$EJ$198,MATCH('PV (extension)'!N9126,parameters!$B$196:$B$198,0),MATCH('PV (extension)'!B9113,parameters!$C$195:$EJ$195,0))</f>
        <v>1480.98750769252</v>
      </c>
      <c r="P9126" t="n">
        <v>570</v>
      </c>
      <c r="Q9126" t="n">
        <v>30</v>
      </c>
      <c r="R9126">
        <f>Q9126*P9126*O9126</f>
        <v>25324886.381542094</v>
      </c>
      <c r="S9126">
        <f>1/R9126</f>
        <v>3.9486850402173751E-8</v>
      </c>
    </row>
    <row r="9127" s="29">
      <c r="A9127" t="inlineStr">
        <is>
          <t>photovoltaic open ground installation, 570 kWp, CdTe, on open ground</t>
        </is>
      </c>
      <c r="B9127" s="30">
        <f>M9127*S9127</f>
        <v>3.5641234347335593E-9</v>
      </c>
      <c r="C9127" t="inlineStr">
        <is>
          <t>RER</t>
        </is>
      </c>
      <c r="D9127" t="inlineStr">
        <is>
          <t>unit</t>
        </is>
      </c>
      <c r="F9127" t="inlineStr">
        <is>
          <t>technosphere</t>
        </is>
      </c>
      <c r="G9127" t="n">
        <v>0</v>
      </c>
      <c r="H9127" t="inlineStr">
        <is>
          <t>photovoltaic open ground installation, 570 kWp, CdTe, on open ground</t>
        </is>
      </c>
      <c r="I9127" t="inlineStr">
        <is>
          <t>(2,2,1,1,1,3); Calculation with average annual yield and share of technologies. Lifetime: 30a.</t>
        </is>
      </c>
      <c r="K9127" t="inlineStr">
        <is>
          <t>commercial</t>
        </is>
      </c>
      <c r="L9127">
        <f>L9126</f>
        <v>0.82233248462317254</v>
      </c>
      <c r="M9127" s="30">
        <f>INDEX(parameters!$D$41:$AG$178,MATCH('PV (extension)'!B9113,parameters!$C$41:$C$178,0),MATCH('PV (extension)'!A9127,parameters!$D$5:$AG$5,0))/L9127</f>
        <v>9.0261021034418951E-2</v>
      </c>
      <c r="N9127" t="inlineStr">
        <is>
          <t>central</t>
        </is>
      </c>
      <c r="O9127">
        <f>INDEX(parameters!$C$196:$EJ$198,MATCH('PV (extension)'!N9127,parameters!$B$196:$B$198,0),MATCH('PV (extension)'!B9113,parameters!$C$195:$EJ$195,0))</f>
        <v>1480.98750769252</v>
      </c>
      <c r="P9127" t="n">
        <v>570</v>
      </c>
      <c r="Q9127" t="n">
        <v>30</v>
      </c>
      <c r="R9127">
        <f>Q9127*P9127*O9127</f>
        <v>25324886.381542094</v>
      </c>
      <c r="S9127">
        <f>1/R9127</f>
        <v>3.9486850402173751E-8</v>
      </c>
    </row>
    <row r="9128" s="29">
      <c r="A9128" t="inlineStr">
        <is>
          <t>photovoltaic open ground installation, 570 kWp, micro-Si, on open ground</t>
        </is>
      </c>
      <c r="B9128" s="30">
        <f>M9128*S9128</f>
        <v>3.7777179248557833E-11</v>
      </c>
      <c r="C9128" t="inlineStr">
        <is>
          <t>RER</t>
        </is>
      </c>
      <c r="D9128" t="inlineStr">
        <is>
          <t>unit</t>
        </is>
      </c>
      <c r="F9128" t="inlineStr">
        <is>
          <t>technosphere</t>
        </is>
      </c>
      <c r="G9128" t="n">
        <v>0</v>
      </c>
      <c r="H9128" t="inlineStr">
        <is>
          <t>photovoltaic open ground installation, 570 kWp, micro-Si, on open ground</t>
        </is>
      </c>
      <c r="I9128" t="inlineStr">
        <is>
          <t>(2,2,1,1,1,3); Calculation with average annual yield and share of technologies. Lifetime: 30a.</t>
        </is>
      </c>
      <c r="K9128" t="inlineStr">
        <is>
          <t>commercial</t>
        </is>
      </c>
      <c r="L9128">
        <f>L9127</f>
        <v>0.82233248462317254</v>
      </c>
      <c r="M9128" s="30">
        <f>INDEX(parameters!$D$41:$AG$178,MATCH('PV (extension)'!B9113,parameters!$C$41:$C$178,0),MATCH('PV (extension)'!A9128,parameters!$D$5:$AG$5,0))/L9128</f>
        <v>9.5670277228487681E-4</v>
      </c>
      <c r="N9128" t="inlineStr">
        <is>
          <t>central</t>
        </is>
      </c>
      <c r="O9128">
        <f>INDEX(parameters!$C$196:$EJ$198,MATCH('PV (extension)'!N9128,parameters!$B$196:$B$198,0),MATCH('PV (extension)'!B9113,parameters!$C$195:$EJ$195,0))</f>
        <v>1480.98750769252</v>
      </c>
      <c r="P9128" t="n">
        <v>570</v>
      </c>
      <c r="Q9128" t="n">
        <v>30</v>
      </c>
      <c r="R9128">
        <f>Q9128*P9128*O9128</f>
        <v>25324886.381542094</v>
      </c>
      <c r="S9128">
        <f>1/R9128</f>
        <v>3.9486850402173751E-8</v>
      </c>
    </row>
    <row r="9129" s="29">
      <c r="A9129" t="inlineStr">
        <is>
          <t>photovoltaic open ground installation, 570 kWp, multi-Si, on open ground</t>
        </is>
      </c>
      <c r="B9129" s="30">
        <f>M9129*S9129</f>
        <v>1.2642102960852963E-8</v>
      </c>
      <c r="C9129" t="inlineStr">
        <is>
          <t>RER</t>
        </is>
      </c>
      <c r="D9129" t="inlineStr">
        <is>
          <t>unit</t>
        </is>
      </c>
      <c r="F9129" t="inlineStr">
        <is>
          <t>technosphere</t>
        </is>
      </c>
      <c r="G9129" t="n">
        <v>0</v>
      </c>
      <c r="H9129" t="inlineStr">
        <is>
          <t>photovoltaic open ground installation, 570 kWp, multi-Si, on open ground</t>
        </is>
      </c>
      <c r="I9129" t="inlineStr">
        <is>
          <t>(2,2,1,1,1,3); Calculation with average annual yield and share of technologies. Lifetime: 30a.</t>
        </is>
      </c>
      <c r="K9129" t="inlineStr">
        <is>
          <t>commercial</t>
        </is>
      </c>
      <c r="L9129">
        <f>L9128</f>
        <v>0.82233248462317254</v>
      </c>
      <c r="M9129" s="30">
        <f>INDEX(parameters!$D$41:$AG$178,MATCH('PV (extension)'!B9113,parameters!$C$41:$C$178,0),MATCH('PV (extension)'!A9129,parameters!$D$5:$AG$5,0))/L9129</f>
        <v>0.32015982110735819</v>
      </c>
      <c r="N9129" t="inlineStr">
        <is>
          <t>central</t>
        </is>
      </c>
      <c r="O9129">
        <f>INDEX(parameters!$C$196:$EJ$198,MATCH('PV (extension)'!N9129,parameters!$B$196:$B$198,0),MATCH('PV (extension)'!B9113,parameters!$C$195:$EJ$195,0))</f>
        <v>1480.98750769252</v>
      </c>
      <c r="P9129" t="n">
        <v>570</v>
      </c>
      <c r="Q9129" t="n">
        <v>30</v>
      </c>
      <c r="R9129">
        <f>Q9129*P9129*O9129</f>
        <v>25324886.381542094</v>
      </c>
      <c r="S9129">
        <f>1/R9129</f>
        <v>3.9486850402173751E-8</v>
      </c>
    </row>
    <row r="9130" s="29">
      <c r="A9130" t="inlineStr">
        <is>
          <t>photovoltaic open ground installation, 570 kWp, single-Si, on open ground</t>
        </is>
      </c>
      <c r="B9130" s="30">
        <f>M9130*S9130</f>
        <v>6.7059156850030966E-9</v>
      </c>
      <c r="C9130" t="inlineStr">
        <is>
          <t>RER</t>
        </is>
      </c>
      <c r="D9130" t="inlineStr">
        <is>
          <t>unit</t>
        </is>
      </c>
      <c r="F9130" t="inlineStr">
        <is>
          <t>technosphere</t>
        </is>
      </c>
      <c r="G9130" t="n">
        <v>0</v>
      </c>
      <c r="H9130" t="inlineStr">
        <is>
          <t>photovoltaic open ground installation, 570 kWp, single-Si, on open ground</t>
        </is>
      </c>
      <c r="I9130" t="inlineStr">
        <is>
          <t>(2,2,1,1,1,3); Calculation with average annual yield and share of technologies. Lifetime: 30a.</t>
        </is>
      </c>
      <c r="K9130" t="inlineStr">
        <is>
          <t>commercial</t>
        </is>
      </c>
      <c r="L9130">
        <f>L9129</f>
        <v>0.82233248462317254</v>
      </c>
      <c r="M9130" s="30">
        <f>INDEX(parameters!$D$41:$AG$178,MATCH('PV (extension)'!B9113,parameters!$C$41:$C$178,0),MATCH('PV (extension)'!A9130,parameters!$D$5:$AG$5,0))/L9130</f>
        <v>0.16982655280690445</v>
      </c>
      <c r="N9130" t="inlineStr">
        <is>
          <t>central</t>
        </is>
      </c>
      <c r="O9130">
        <f>INDEX(parameters!$C$196:$EJ$198,MATCH('PV (extension)'!N9130,parameters!$B$196:$B$198,0),MATCH('PV (extension)'!B9113,parameters!$C$195:$EJ$195,0))</f>
        <v>1480.98750769252</v>
      </c>
      <c r="P9130" t="n">
        <v>570</v>
      </c>
      <c r="Q9130" t="n">
        <v>30</v>
      </c>
      <c r="R9130">
        <f>Q9130*P9130*O9130</f>
        <v>25324886.381542094</v>
      </c>
      <c r="S9130">
        <f>1/R9130</f>
        <v>3.9486850402173751E-8</v>
      </c>
    </row>
    <row r="9131" ht="16" customHeight="1" s="29">
      <c r="A9131" t="inlineStr">
        <is>
          <t>photovoltaic slanted-roof installation, 93 kWp, multi-Si, laminated, integrated, on roof</t>
        </is>
      </c>
      <c r="B9131" s="30">
        <f>M9131*S9131</f>
        <v>2.0693552216437772E-9</v>
      </c>
      <c r="C9131" t="inlineStr">
        <is>
          <t>CH</t>
        </is>
      </c>
      <c r="D9131" t="inlineStr">
        <is>
          <t>unit</t>
        </is>
      </c>
      <c r="F9131" t="inlineStr">
        <is>
          <t>technosphere</t>
        </is>
      </c>
      <c r="G9131" t="n">
        <v>0</v>
      </c>
      <c r="H9131" t="inlineStr">
        <is>
          <t>photovoltaic slanted-roof installation, 93 kWp, multi-Si, laminated, integrated, on roof</t>
        </is>
      </c>
      <c r="I9131" t="inlineStr">
        <is>
          <t>(2,2,1,1,1,3); Calculation with average annual yield and share of technologies. Lifetime: 30a.</t>
        </is>
      </c>
      <c r="K9131" t="inlineStr">
        <is>
          <t>commercial</t>
        </is>
      </c>
      <c r="L9131">
        <f>L9130</f>
        <v>0.82233248462317254</v>
      </c>
      <c r="M9131" s="30">
        <f>INDEX(parameters!$D$41:$AG$178,MATCH('PV (extension)'!B9113,parameters!$C$41:$C$178,0),MATCH('PV (extension)'!A9131,parameters!$D$5:$AG$5,0))/L9131</f>
        <v>8.0374539804535308E-3</v>
      </c>
      <c r="N9131" s="3" t="inlineStr">
        <is>
          <t>roof-top</t>
        </is>
      </c>
      <c r="O9131">
        <f>INDEX(parameters!$C$196:$EJ$198,MATCH('PV (extension)'!N9131,parameters!$B$196:$B$198,0),MATCH('PV (extension)'!B9113,parameters!$C$195:$EJ$195,0))</f>
        <v>1392.1282572309688</v>
      </c>
      <c r="P9131" t="n">
        <v>93</v>
      </c>
      <c r="Q9131" t="n">
        <v>30</v>
      </c>
      <c r="R9131">
        <f>Q9131*P9131*O9131</f>
        <v>3884037.8376744026</v>
      </c>
      <c r="S9131">
        <f>1/R9131</f>
        <v>2.574640211535008E-7</v>
      </c>
    </row>
    <row r="9132" ht="16" customHeight="1" s="29">
      <c r="A9132" t="inlineStr">
        <is>
          <t>photovoltaic slanted-roof installation, 93 kWp, multi-Si, panel, mounted, on roof</t>
        </is>
      </c>
      <c r="B9132" s="30">
        <f>M9132*S9132</f>
        <v>3.5088924628262435E-8</v>
      </c>
      <c r="C9132" t="inlineStr">
        <is>
          <t>CH</t>
        </is>
      </c>
      <c r="D9132" t="inlineStr">
        <is>
          <t>unit</t>
        </is>
      </c>
      <c r="F9132" t="inlineStr">
        <is>
          <t>technosphere</t>
        </is>
      </c>
      <c r="G9132" t="n">
        <v>0</v>
      </c>
      <c r="H9132" t="inlineStr">
        <is>
          <t>photovoltaic slanted-roof installation, 93 kWp, multi-Si, panel, mounted, on roof</t>
        </is>
      </c>
      <c r="I9132" t="inlineStr">
        <is>
          <t>(2,2,1,1,1,3); Calculation with average annual yield and share of technologies. Lifetime: 30a.</t>
        </is>
      </c>
      <c r="K9132" t="inlineStr">
        <is>
          <t>commercial</t>
        </is>
      </c>
      <c r="L9132">
        <f>L9131</f>
        <v>0.82233248462317254</v>
      </c>
      <c r="M9132" s="30">
        <f>INDEX(parameters!$D$41:$AG$178,MATCH('PV (extension)'!B9113,parameters!$C$41:$C$178,0),MATCH('PV (extension)'!A9132,parameters!$D$5:$AG$5,0))/L9132</f>
        <v>0.13628671093947653</v>
      </c>
      <c r="N9132" s="3" t="inlineStr">
        <is>
          <t>roof-top</t>
        </is>
      </c>
      <c r="O9132">
        <f>INDEX(parameters!$C$196:$EJ$198,MATCH('PV (extension)'!N9132,parameters!$B$196:$B$198,0),MATCH('PV (extension)'!B9113,parameters!$C$195:$EJ$195,0))</f>
        <v>1392.1282572309688</v>
      </c>
      <c r="P9132" t="n">
        <v>93</v>
      </c>
      <c r="Q9132" t="n">
        <v>30</v>
      </c>
      <c r="R9132">
        <f>Q9132*P9132*O9132</f>
        <v>3884037.8376744026</v>
      </c>
      <c r="S9132">
        <f>1/R9132</f>
        <v>2.574640211535008E-7</v>
      </c>
    </row>
    <row r="9133" ht="16" customHeight="1" s="29">
      <c r="A9133" t="inlineStr">
        <is>
          <t>photovoltaic slanted-roof installation, 93 kWp, single-Si, laminated, integrated, on roof</t>
        </is>
      </c>
      <c r="B9133" s="30">
        <f>M9133*S9133</f>
        <v>1.0939508163196154E-9</v>
      </c>
      <c r="C9133" t="inlineStr">
        <is>
          <t>CH</t>
        </is>
      </c>
      <c r="D9133" t="inlineStr">
        <is>
          <t>unit</t>
        </is>
      </c>
      <c r="F9133" t="inlineStr">
        <is>
          <t>technosphere</t>
        </is>
      </c>
      <c r="G9133" t="n">
        <v>0</v>
      </c>
      <c r="H9133" t="inlineStr">
        <is>
          <t>photovoltaic slanted-roof installation, 93 kWp, single-Si, laminated, integrated, on roof</t>
        </is>
      </c>
      <c r="I9133" t="inlineStr">
        <is>
          <t>(2,2,1,1,1,3); Calculation with average annual yield and share of technologies. Lifetime: 30a.</t>
        </is>
      </c>
      <c r="K9133" t="inlineStr">
        <is>
          <t>commercial</t>
        </is>
      </c>
      <c r="L9133">
        <f>L9132</f>
        <v>0.82233248462317254</v>
      </c>
      <c r="M9133" s="30">
        <f>INDEX(parameters!$D$41:$AG$178,MATCH('PV (extension)'!B9113,parameters!$C$41:$C$178,0),MATCH('PV (extension)'!A9133,parameters!$D$5:$AG$5,0))/L9133</f>
        <v>4.2489463631401872E-3</v>
      </c>
      <c r="N9133" s="3" t="inlineStr">
        <is>
          <t>roof-top</t>
        </is>
      </c>
      <c r="O9133">
        <f>INDEX(parameters!$C$196:$EJ$198,MATCH('PV (extension)'!N9133,parameters!$B$196:$B$198,0),MATCH('PV (extension)'!B9113,parameters!$C$195:$EJ$195,0))</f>
        <v>1392.1282572309688</v>
      </c>
      <c r="P9133" t="n">
        <v>93</v>
      </c>
      <c r="Q9133" t="n">
        <v>30</v>
      </c>
      <c r="R9133">
        <f>Q9133*P9133*O9133</f>
        <v>3884037.8376744026</v>
      </c>
      <c r="S9133">
        <f>1/R9133</f>
        <v>2.574640211535008E-7</v>
      </c>
    </row>
    <row r="9134" ht="16" customHeight="1" s="29">
      <c r="A9134" t="inlineStr">
        <is>
          <t>photovoltaic slanted-roof installation, 93 kWp, single-Si, panel, mounted, on roof</t>
        </is>
      </c>
      <c r="B9134" s="30">
        <f>M9134*S9134</f>
        <v>1.8379947655629818E-8</v>
      </c>
      <c r="C9134" t="inlineStr">
        <is>
          <t>CH</t>
        </is>
      </c>
      <c r="D9134" t="inlineStr">
        <is>
          <t>unit</t>
        </is>
      </c>
      <c r="F9134" t="inlineStr">
        <is>
          <t>technosphere</t>
        </is>
      </c>
      <c r="G9134" t="n">
        <v>0</v>
      </c>
      <c r="H9134" t="inlineStr">
        <is>
          <t>photovoltaic slanted-roof installation, 93 kWp, single-Si, panel, mounted, on roof</t>
        </is>
      </c>
      <c r="I9134" t="inlineStr">
        <is>
          <t>(2,2,1,1,1,3); Calculation with average annual yield and share of technologies. Lifetime: 30a.</t>
        </is>
      </c>
      <c r="K9134" t="inlineStr">
        <is>
          <t>commercial</t>
        </is>
      </c>
      <c r="L9134">
        <f>L9133</f>
        <v>0.82233248462317254</v>
      </c>
      <c r="M9134" s="30">
        <f>INDEX(parameters!$D$41:$AG$178,MATCH('PV (extension)'!B9113,parameters!$C$41:$C$178,0),MATCH('PV (extension)'!A9134,parameters!$D$5:$AG$5,0))/L9134</f>
        <v>7.1388412148941149E-2</v>
      </c>
      <c r="N9134" s="3" t="inlineStr">
        <is>
          <t>roof-top</t>
        </is>
      </c>
      <c r="O9134">
        <f>INDEX(parameters!$C$196:$EJ$198,MATCH('PV (extension)'!N9134,parameters!$B$196:$B$198,0),MATCH('PV (extension)'!B9113,parameters!$C$195:$EJ$195,0))</f>
        <v>1392.1282572309688</v>
      </c>
      <c r="P9134" t="n">
        <v>93</v>
      </c>
      <c r="Q9134" t="n">
        <v>30</v>
      </c>
      <c r="R9134">
        <f>Q9134*P9134*O9134</f>
        <v>3884037.8376744026</v>
      </c>
      <c r="S9134">
        <f>1/R9134</f>
        <v>2.574640211535008E-7</v>
      </c>
    </row>
    <row r="9135" s="29">
      <c r="A9135" t="inlineStr">
        <is>
          <t>market for tap water</t>
        </is>
      </c>
      <c r="B9135" t="n">
        <v>0.0037026</v>
      </c>
      <c r="C9135" t="inlineStr">
        <is>
          <t>Europe without Switzerland</t>
        </is>
      </c>
      <c r="D9135" t="inlineStr">
        <is>
          <t>kilogram</t>
        </is>
      </c>
      <c r="F9135" t="inlineStr">
        <is>
          <t>technosphere</t>
        </is>
      </c>
      <c r="G9135" t="n">
        <v>0</v>
      </c>
      <c r="H9135" t="inlineStr">
        <is>
          <t>tap water</t>
        </is>
      </c>
      <c r="I9135" t="inlineStr">
        <is>
          <t>(2,2,1,1,1,3); Estimation 20l/m2 panel</t>
        </is>
      </c>
      <c r="M9135" s="30" t="n"/>
    </row>
    <row r="9136" s="29">
      <c r="A9136" t="inlineStr">
        <is>
          <t>treatment of wastewater, from residence, capacity 1.1E10l/year</t>
        </is>
      </c>
      <c r="B9136" t="n">
        <v>-3.3323e-06</v>
      </c>
      <c r="C9136" t="inlineStr">
        <is>
          <t>CH</t>
        </is>
      </c>
      <c r="D9136" t="inlineStr">
        <is>
          <t>cubic meter</t>
        </is>
      </c>
      <c r="F9136" t="inlineStr">
        <is>
          <t>technosphere</t>
        </is>
      </c>
      <c r="G9136" t="n">
        <v>0</v>
      </c>
      <c r="H9136" t="inlineStr">
        <is>
          <t>wastewater, from residence</t>
        </is>
      </c>
      <c r="I9136" t="inlineStr">
        <is>
          <t>(2,2,1,1,1,3); Estimation 20l/m2 panel</t>
        </is>
      </c>
      <c r="M9136" s="30" t="n"/>
    </row>
    <row r="9137" s="29">
      <c r="M9137" s="30" t="n"/>
    </row>
    <row r="9138" customFormat="1" s="28">
      <c r="A9138" s="28" t="inlineStr">
        <is>
          <t>Activity</t>
        </is>
      </c>
      <c r="B9138" s="28" t="inlineStr">
        <is>
          <t>electricity production, photovoltaic</t>
        </is>
      </c>
      <c r="M9138" s="30" t="n"/>
    </row>
    <row r="9139">
      <c r="A9139" t="inlineStr">
        <is>
          <t>comment</t>
        </is>
      </c>
      <c r="B913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")&amp;HLOOKUP(B9140,parameters!$C$195:$EJ$198,2,0)&amp;" kWh/kWp.
Annual output, Facade: "&amp;HLOOKUP(B9140,parameters!$C$195:$EJ$198,3,0)&amp;" kWh/kWp.
Annual output, Open-ground: "&amp;HLOOKUP(B9140,parameters!$C$195:$EJ$198,4,0)&amp;_xlfn._LONGTEXT("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")&amp;VLOOKUP(B9140,'extension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1392.12825723097 kWh/kWp.
Annual output, Facade: 977.451755077063 kWh/kWp.
Annual output, Open-ground: 1480.98750769252 kWh/kWp.
Amount of solar energy transformed to electricity. Waste heat emission due to losses of electricity in the system.
Technology:  Electricity production with grid-connected photovoltaic power plants.
Time period:  Time of publications
Production volume: 20.32 GWh in 2025.
Sampling:  Statistical data and model calculations
Extrapolations:  Use of PV technology data investigated for other countries (Switzerland). Correction of average yield with Swiss data.
Uncertainty:  None
Author: Romain Sacchi, PSI, romain.sacchi@psi.ch</v>
      </c>
      <c r="M9139" s="30" t="n"/>
    </row>
    <row r="9140" s="29">
      <c r="A9140" t="inlineStr">
        <is>
          <t>location</t>
        </is>
      </c>
      <c r="B9140" t="inlineStr">
        <is>
          <t>GH</t>
        </is>
      </c>
    </row>
    <row r="9141" s="29">
      <c r="A9141" t="inlineStr">
        <is>
          <t>production amount</t>
        </is>
      </c>
      <c r="B9141" t="n">
        <v>1</v>
      </c>
    </row>
    <row r="9142" s="29">
      <c r="A9142" t="inlineStr">
        <is>
          <t>reference product</t>
        </is>
      </c>
      <c r="B9142" t="inlineStr">
        <is>
          <t>electricity, low voltage</t>
        </is>
      </c>
    </row>
    <row r="9143" s="29">
      <c r="A9143" t="inlineStr">
        <is>
          <t>source</t>
        </is>
      </c>
      <c r="B914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44" s="29">
      <c r="A9144" t="inlineStr">
        <is>
          <t>type</t>
        </is>
      </c>
      <c r="B9144" t="inlineStr">
        <is>
          <t>process</t>
        </is>
      </c>
    </row>
    <row r="9145" s="29">
      <c r="A9145" t="inlineStr">
        <is>
          <t>unit</t>
        </is>
      </c>
      <c r="B9145" t="inlineStr">
        <is>
          <t>kilowatt hour</t>
        </is>
      </c>
    </row>
    <row r="9146" s="29">
      <c r="A9146" t="inlineStr">
        <is>
          <t>Exchanges</t>
        </is>
      </c>
    </row>
    <row r="9147" customFormat="1" s="28">
      <c r="A9147" s="28" t="inlineStr">
        <is>
          <t>name</t>
        </is>
      </c>
      <c r="B9147" s="28" t="inlineStr">
        <is>
          <t>amount</t>
        </is>
      </c>
      <c r="C9147" s="28" t="inlineStr">
        <is>
          <t>location</t>
        </is>
      </c>
      <c r="D9147" s="28" t="inlineStr">
        <is>
          <t>unit</t>
        </is>
      </c>
      <c r="E9147" s="28" t="inlineStr">
        <is>
          <t>categories</t>
        </is>
      </c>
      <c r="F9147" s="28" t="inlineStr">
        <is>
          <t>type</t>
        </is>
      </c>
      <c r="G9147" s="28" t="inlineStr">
        <is>
          <t>uncertainty type</t>
        </is>
      </c>
      <c r="H9147" s="28" t="inlineStr">
        <is>
          <t>loc</t>
        </is>
      </c>
      <c r="I9147" s="28" t="inlineStr">
        <is>
          <t>scale</t>
        </is>
      </c>
      <c r="J9147" s="28" t="inlineStr">
        <is>
          <t>comment</t>
        </is>
      </c>
      <c r="K9147" s="28" t="inlineStr">
        <is>
          <t>negative</t>
        </is>
      </c>
      <c r="L9147" s="28" t="inlineStr">
        <is>
          <t>reference product</t>
        </is>
      </c>
      <c r="M9147" s="28" t="inlineStr">
        <is>
          <t>production volume</t>
        </is>
      </c>
      <c r="N9147" s="28" t="inlineStr">
        <is>
          <t>scope</t>
        </is>
      </c>
      <c r="O9147" s="28" t="inlineStr">
        <is>
          <t>scope share</t>
        </is>
      </c>
      <c r="P9147" s="28" t="inlineStr">
        <is>
          <t>tech share</t>
        </is>
      </c>
      <c r="Q9147" s="28" t="inlineStr">
        <is>
          <t>installation</t>
        </is>
      </c>
      <c r="R9147" s="28" t="inlineStr">
        <is>
          <t>productivity</t>
        </is>
      </c>
      <c r="S9147" s="28" t="inlineStr">
        <is>
          <t>kWp</t>
        </is>
      </c>
      <c r="T9147" s="28" t="inlineStr">
        <is>
          <t>lifetime</t>
        </is>
      </c>
      <c r="U9147" s="28" t="inlineStr">
        <is>
          <t>lifetime production</t>
        </is>
      </c>
      <c r="V9147" s="28" t="inlineStr">
        <is>
          <t>inverted lifetime production</t>
        </is>
      </c>
    </row>
    <row r="9148" s="29">
      <c r="A9148" t="inlineStr">
        <is>
          <t>Energy, solar, converted</t>
        </is>
      </c>
      <c r="B9148" t="n">
        <v>3.8503</v>
      </c>
      <c r="D9148" t="inlineStr">
        <is>
          <t>megajoule</t>
        </is>
      </c>
      <c r="E9148" t="inlineStr">
        <is>
          <t>natural resource::in air</t>
        </is>
      </c>
      <c r="F9148" t="inlineStr">
        <is>
          <t>biosphere</t>
        </is>
      </c>
      <c r="G9148" t="n">
        <v>2</v>
      </c>
      <c r="H9148" t="n">
        <v>1.348151067341848</v>
      </c>
      <c r="I9148" t="n">
        <v>0.04340984597628009</v>
      </c>
      <c r="J9148" t="inlineStr">
        <is>
          <t>(2,2,1,1,1,3); Energy loss in the system</t>
        </is>
      </c>
    </row>
    <row r="9149" s="29">
      <c r="A9149" t="inlineStr">
        <is>
          <t>Heat, waste</t>
        </is>
      </c>
      <c r="B9149" t="n">
        <v>0.25027</v>
      </c>
      <c r="D9149" t="inlineStr">
        <is>
          <t>megajoule</t>
        </is>
      </c>
      <c r="E9149" t="inlineStr">
        <is>
          <t>air</t>
        </is>
      </c>
      <c r="F9149" t="inlineStr">
        <is>
          <t>biosphere</t>
        </is>
      </c>
      <c r="G9149" t="n">
        <v>2</v>
      </c>
      <c r="H9149" t="n">
        <v>-1.385214943900327</v>
      </c>
      <c r="I9149" t="n">
        <v>0.02439508208471609</v>
      </c>
      <c r="J9149" t="inlineStr">
        <is>
          <t>(1,na,na,na,na,na); Calculation</t>
        </is>
      </c>
    </row>
    <row r="9150" s="29">
      <c r="A9150" t="inlineStr">
        <is>
          <t>electricity production, photovoltaic</t>
        </is>
      </c>
      <c r="B9150" t="n">
        <v>1</v>
      </c>
      <c r="C9150" t="inlineStr">
        <is>
          <t>GH</t>
        </is>
      </c>
      <c r="D9150" t="inlineStr">
        <is>
          <t>kilowatt hour</t>
        </is>
      </c>
      <c r="E9150" t="inlineStr">
        <is>
          <t>photovoltaic::power plants</t>
        </is>
      </c>
      <c r="F9150" t="inlineStr">
        <is>
          <t>production</t>
        </is>
      </c>
      <c r="G9150" t="n">
        <v>0</v>
      </c>
      <c r="H9150" t="n">
        <v>1</v>
      </c>
      <c r="L9150" t="inlineStr">
        <is>
          <t>electricity, low voltage</t>
        </is>
      </c>
      <c r="M9150">
        <f>VLOOKUP(C9150,'extension - production vol'!$B$6:$D$235,3,0)</f>
        <v>20.32</v>
      </c>
    </row>
    <row r="9151" ht="16" customHeight="1" s="29">
      <c r="A9151" t="inlineStr">
        <is>
          <t>photovoltaic flat-roof installation, 156 kWp, multi-Si, on roof</t>
        </is>
      </c>
      <c r="B9151" s="30">
        <f>P9151*V9151</f>
        <v>1.5496804210433107E-8</v>
      </c>
      <c r="C9151" t="inlineStr">
        <is>
          <t>CH</t>
        </is>
      </c>
      <c r="D9151" t="inlineStr">
        <is>
          <t>unit</t>
        </is>
      </c>
      <c r="F9151" t="inlineStr">
        <is>
          <t>technosphere</t>
        </is>
      </c>
      <c r="G9151" t="n">
        <v>2</v>
      </c>
      <c r="H9151" t="n">
        <v>-18.46800298604678</v>
      </c>
      <c r="I9151" t="n">
        <v>0.09798894162072011</v>
      </c>
      <c r="J9151" t="inlineStr">
        <is>
          <t>(2,2,1,1,1,3); Calculation with average annual yield and share of technologies. Lifetime: 30a.</t>
        </is>
      </c>
      <c r="L9151" t="inlineStr">
        <is>
          <t>photovoltaic flat-roof installation, 156 kWp, multi-Si, on roof</t>
        </is>
      </c>
      <c r="N9151" t="inlineStr">
        <is>
          <t>all</t>
        </is>
      </c>
      <c r="O9151" t="n">
        <v>1</v>
      </c>
      <c r="P9151" s="30">
        <f>INDEX(parameters!$D$41:$AG$178,MATCH('PV (extension)'!B9140,parameters!$C$41:$C$178,0),MATCH('PV (extension)'!A9151,parameters!$D$5:$AG$5,0))/O9151</f>
        <v>0.10096416269840058</v>
      </c>
      <c r="Q9151" s="3" t="inlineStr">
        <is>
          <t>roof-top</t>
        </is>
      </c>
      <c r="R9151">
        <f>INDEX(parameters!$C$196:$EJ$198,MATCH('PV (extension)'!Q9151,parameters!$B$196:$B$198,0),MATCH('PV (extension)'!B9140,parameters!$C$195:$EJ$195,0))</f>
        <v>1392.1282572309688</v>
      </c>
      <c r="S9151" t="n">
        <v>156</v>
      </c>
      <c r="T9151" t="n">
        <v>30</v>
      </c>
      <c r="U9151">
        <f>T9151*S9151*R9151</f>
        <v>6515160.2438409338</v>
      </c>
      <c r="V9151">
        <f>1/U9151</f>
        <v>1.534881664568947E-7</v>
      </c>
    </row>
    <row r="9152" ht="16" customHeight="1" s="29">
      <c r="A9152" t="inlineStr">
        <is>
          <t>photovoltaic flat-roof installation, 156 kWp, single-Si, on roof</t>
        </is>
      </c>
      <c r="B9152" s="30">
        <f>P9152*V9152</f>
        <v>8.0949688557003E-9</v>
      </c>
      <c r="C9152" t="inlineStr">
        <is>
          <t>CH</t>
        </is>
      </c>
      <c r="D9152" t="inlineStr">
        <is>
          <t>unit</t>
        </is>
      </c>
      <c r="F9152" t="inlineStr">
        <is>
          <t>technosphere</t>
        </is>
      </c>
      <c r="G9152" t="n">
        <v>2</v>
      </c>
      <c r="H9152" t="n">
        <v>-19.10362020104489</v>
      </c>
      <c r="I9152" t="n">
        <v>0.09798894162072011</v>
      </c>
      <c r="J9152" t="inlineStr">
        <is>
          <t>(2,2,1,1,1,3); Calculation with average annual yield and share of technologies. Lifetime: 30a.</t>
        </is>
      </c>
      <c r="L9152" t="inlineStr">
        <is>
          <t>photovoltaic flat-roof installation, 156 kWp, single-Si, on roof</t>
        </is>
      </c>
      <c r="N9152" t="inlineStr">
        <is>
          <t>all</t>
        </is>
      </c>
      <c r="O9152" t="n">
        <v>1</v>
      </c>
      <c r="P9152" s="30">
        <f>INDEX(parameters!$D$41:$AG$178,MATCH('PV (extension)'!B9140,parameters!$C$41:$C$178,0),MATCH('PV (extension)'!A9152,parameters!$D$5:$AG$5,0))/O9152</f>
        <v>5.2740019263789135E-2</v>
      </c>
      <c r="Q9152" s="3" t="inlineStr">
        <is>
          <t>roof-top</t>
        </is>
      </c>
      <c r="R9152">
        <f>INDEX(parameters!$C$196:$EJ$198,MATCH('PV (extension)'!Q9152,parameters!$B$196:$B$198,0),MATCH('PV (extension)'!B9140,parameters!$C$195:$EJ$195,0))</f>
        <v>1392.1282572309688</v>
      </c>
      <c r="S9152" t="n">
        <v>156</v>
      </c>
      <c r="T9152" t="n">
        <v>30</v>
      </c>
      <c r="U9152">
        <f>T9152*S9152*R9152</f>
        <v>6515160.2438409338</v>
      </c>
      <c r="V9152">
        <f>1/U9152</f>
        <v>1.534881664568947E-7</v>
      </c>
    </row>
    <row r="9153" ht="16" customHeight="1" s="29">
      <c r="A9153" t="inlineStr">
        <is>
          <t>photovoltaic slanted-roof installation, 3 kWp, CIS, laminated, integrated, on roof</t>
        </is>
      </c>
      <c r="B9153" s="30">
        <f>P9153*V9153</f>
        <v>7.260076958370793E-9</v>
      </c>
      <c r="C9153" t="inlineStr">
        <is>
          <t>CH</t>
        </is>
      </c>
      <c r="D9153" t="inlineStr">
        <is>
          <t>unit</t>
        </is>
      </c>
      <c r="F9153" t="inlineStr">
        <is>
          <t>technosphere</t>
        </is>
      </c>
      <c r="G9153" t="n">
        <v>2</v>
      </c>
      <c r="H9153" t="n">
        <v>-19.69743931800395</v>
      </c>
      <c r="I9153" t="n">
        <v>0.09798894162072011</v>
      </c>
      <c r="J9153" t="inlineStr">
        <is>
          <t>(2,2,1,1,1,3); Calculation with average annual yield and share of technologies. Lifetime: 30a.</t>
        </is>
      </c>
      <c r="L9153" t="inlineStr">
        <is>
          <t>photovoltaic slanted-roof installation, 3 kWp, CIS, laminated, integrated, on roof</t>
        </is>
      </c>
      <c r="N9153" t="inlineStr">
        <is>
          <t>all</t>
        </is>
      </c>
      <c r="O9153" t="n">
        <v>1</v>
      </c>
      <c r="P9153" s="30">
        <f>INDEX(parameters!$D$41:$AG$178,MATCH('PV (extension)'!B9140,parameters!$C$41:$C$178,0),MATCH('PV (extension)'!A9153,parameters!$D$5:$AG$5,0))/O9153</f>
        <v>9.0962624550774995E-4</v>
      </c>
      <c r="Q9153" s="3" t="inlineStr">
        <is>
          <t>roof-top</t>
        </is>
      </c>
      <c r="R9153">
        <f>INDEX(parameters!$C$196:$EJ$198,MATCH('PV (extension)'!Q9153,parameters!$B$196:$B$198,0),MATCH('PV (extension)'!B9140,parameters!$C$195:$EJ$195,0))</f>
        <v>1392.1282572309688</v>
      </c>
      <c r="S9153" t="n">
        <v>3</v>
      </c>
      <c r="T9153" t="n">
        <v>30</v>
      </c>
      <c r="U9153">
        <f>T9153*S9153*R9153</f>
        <v>125291.54315078718</v>
      </c>
      <c r="V9153">
        <f>1/U9153</f>
        <v>7.9813846557585259E-6</v>
      </c>
    </row>
    <row r="9154" ht="16" customHeight="1" s="29">
      <c r="A9154" t="inlineStr">
        <is>
          <t>photovoltaic slanted-roof installation, 3 kWp, CdTe, panel, mounted, on roof</t>
        </is>
      </c>
      <c r="B9154" s="30">
        <f>P9154*V9154</f>
        <v>4.7352444593503752E-8</v>
      </c>
      <c r="C9154" t="inlineStr">
        <is>
          <t>CH</t>
        </is>
      </c>
      <c r="D9154" t="inlineStr">
        <is>
          <t>unit</t>
        </is>
      </c>
      <c r="F9154" t="inlineStr">
        <is>
          <t>technosphere</t>
        </is>
      </c>
      <c r="G9154" t="n">
        <v>2</v>
      </c>
      <c r="H9154" t="n">
        <v>-16.69297991102503</v>
      </c>
      <c r="I9154" t="n">
        <v>0.09798894162072011</v>
      </c>
      <c r="J9154" t="inlineStr">
        <is>
          <t>(2,2,1,1,1,3); Calculation with average annual yield and share of technologies. Lifetime: 30a.</t>
        </is>
      </c>
      <c r="L9154" t="inlineStr">
        <is>
          <t>photovoltaic slanted-roof installation, 3 kWp, CdTe, panel, mounted, on roof</t>
        </is>
      </c>
      <c r="N9154" t="inlineStr">
        <is>
          <t>all</t>
        </is>
      </c>
      <c r="O9154" t="n">
        <v>1</v>
      </c>
      <c r="P9154" s="30">
        <f>INDEX(parameters!$D$41:$AG$178,MATCH('PV (extension)'!B9140,parameters!$C$41:$C$178,0),MATCH('PV (extension)'!A9154,parameters!$D$5:$AG$5,0))/O9154</f>
        <v>5.9328608550822341E-3</v>
      </c>
      <c r="Q9154" s="3" t="inlineStr">
        <is>
          <t>roof-top</t>
        </is>
      </c>
      <c r="R9154">
        <f>INDEX(parameters!$C$196:$EJ$198,MATCH('PV (extension)'!Q9154,parameters!$B$196:$B$198,0),MATCH('PV (extension)'!B9140,parameters!$C$195:$EJ$195,0))</f>
        <v>1392.1282572309688</v>
      </c>
      <c r="S9154" t="n">
        <v>3</v>
      </c>
      <c r="T9154" t="n">
        <v>30</v>
      </c>
      <c r="U9154">
        <f>T9154*S9154*R9154</f>
        <v>125291.54315078718</v>
      </c>
      <c r="V9154">
        <f>1/U9154</f>
        <v>7.9813846557585259E-6</v>
      </c>
    </row>
    <row r="9155" ht="16" customHeight="1" s="29">
      <c r="A9155" t="inlineStr">
        <is>
          <t>photovoltaic slanted-roof installation, 3 kWp, micro-Si, laminated, integrated, on roof</t>
        </is>
      </c>
      <c r="B9155" s="30">
        <f>P9155*V9155</f>
        <v>7.3372551267308209E-10</v>
      </c>
      <c r="C9155" t="inlineStr">
        <is>
          <t>RER</t>
        </is>
      </c>
      <c r="D9155" t="inlineStr">
        <is>
          <t>unit</t>
        </is>
      </c>
      <c r="F9155" t="inlineStr">
        <is>
          <t>technosphere</t>
        </is>
      </c>
      <c r="G9155" t="n">
        <v>2</v>
      </c>
      <c r="H9155" t="n">
        <v>-21.54326959350907</v>
      </c>
      <c r="I9155" t="n">
        <v>0.09798894162072011</v>
      </c>
      <c r="J9155" t="inlineStr">
        <is>
          <t>(2,2,1,1,1,3); Calculation with average annual yield and share of technologies. Lifetime: 30a.</t>
        </is>
      </c>
      <c r="L9155" t="inlineStr">
        <is>
          <t>photovoltaic slanted-roof installation, 3 kWp, micro-Si, laminated, integrated, on roof</t>
        </is>
      </c>
      <c r="N9155" t="inlineStr">
        <is>
          <t>all</t>
        </is>
      </c>
      <c r="O9155" t="n">
        <v>1</v>
      </c>
      <c r="P9155" s="30">
        <f>INDEX(parameters!$D$41:$AG$178,MATCH('PV (extension)'!B9140,parameters!$C$41:$C$178,0),MATCH('PV (extension)'!A9155,parameters!$D$5:$AG$5,0))/O9155</f>
        <v>9.1929601731912907E-5</v>
      </c>
      <c r="Q9155" s="3" t="inlineStr">
        <is>
          <t>roof-top</t>
        </is>
      </c>
      <c r="R9155">
        <f>INDEX(parameters!$C$196:$EJ$198,MATCH('PV (extension)'!Q9155,parameters!$B$196:$B$198,0),MATCH('PV (extension)'!B9140,parameters!$C$195:$EJ$195,0))</f>
        <v>1392.1282572309688</v>
      </c>
      <c r="S9155" t="n">
        <v>3</v>
      </c>
      <c r="T9155" t="n">
        <v>30</v>
      </c>
      <c r="U9155">
        <f>T9155*S9155*R9155</f>
        <v>125291.54315078718</v>
      </c>
      <c r="V9155">
        <f>1/U9155</f>
        <v>7.9813846557585259E-6</v>
      </c>
    </row>
    <row r="9156" ht="16" customHeight="1" s="29">
      <c r="A9156" t="inlineStr">
        <is>
          <t>photovoltaic slanted-roof installation, 3 kWp, micro-Si, panel, mounted, on roof</t>
        </is>
      </c>
      <c r="B9156" s="30">
        <f>P9156*V9156</f>
        <v>1.2755690675635053E-8</v>
      </c>
      <c r="C9156" t="inlineStr">
        <is>
          <t>RER</t>
        </is>
      </c>
      <c r="D9156" t="inlineStr">
        <is>
          <t>unit</t>
        </is>
      </c>
      <c r="F9156" t="inlineStr">
        <is>
          <t>technosphere</t>
        </is>
      </c>
      <c r="G9156" t="n">
        <v>2</v>
      </c>
      <c r="H9156" t="n">
        <v>-18.72987249989203</v>
      </c>
      <c r="I9156" t="n">
        <v>0.09798894162072011</v>
      </c>
      <c r="J9156" t="inlineStr">
        <is>
          <t>(2,2,1,1,1,3); Calculation with average annual yield and share of technologies. Lifetime: 30a.</t>
        </is>
      </c>
      <c r="L9156" t="inlineStr">
        <is>
          <t>photovoltaic slanted-roof installation, 3 kWp, micro-Si, panel, mounted, on roof</t>
        </is>
      </c>
      <c r="N9156" t="inlineStr">
        <is>
          <t>all</t>
        </is>
      </c>
      <c r="O9156" t="n">
        <v>1</v>
      </c>
      <c r="P9156" s="30">
        <f>INDEX(parameters!$D$41:$AG$178,MATCH('PV (extension)'!B9140,parameters!$C$41:$C$178,0),MATCH('PV (extension)'!A9156,parameters!$D$5:$AG$5,0))/O9156</f>
        <v>1.5981801687044229E-3</v>
      </c>
      <c r="Q9156" s="3" t="inlineStr">
        <is>
          <t>roof-top</t>
        </is>
      </c>
      <c r="R9156">
        <f>INDEX(parameters!$C$196:$EJ$198,MATCH('PV (extension)'!Q9156,parameters!$B$196:$B$198,0),MATCH('PV (extension)'!B9140,parameters!$C$195:$EJ$195,0))</f>
        <v>1392.1282572309688</v>
      </c>
      <c r="S9156" t="n">
        <v>3</v>
      </c>
      <c r="T9156" t="n">
        <v>30</v>
      </c>
      <c r="U9156">
        <f>T9156*S9156*R9156</f>
        <v>125291.54315078718</v>
      </c>
      <c r="V9156">
        <f>1/U9156</f>
        <v>7.9813846557585259E-6</v>
      </c>
    </row>
    <row r="9157" s="29">
      <c r="A9157" t="inlineStr">
        <is>
          <t>photovoltaic open ground installation, 570 kWp, CIS, on open ground</t>
        </is>
      </c>
      <c r="B9157" s="30">
        <f>P9157*V9157</f>
        <v>3.9898247144309004E-10</v>
      </c>
      <c r="C9157" t="inlineStr">
        <is>
          <t>RER</t>
        </is>
      </c>
      <c r="D9157" t="inlineStr">
        <is>
          <t>unit</t>
        </is>
      </c>
      <c r="F9157" t="inlineStr">
        <is>
          <t>technosphere</t>
        </is>
      </c>
      <c r="G9157" t="n">
        <v>2</v>
      </c>
      <c r="H9157" t="n">
        <v>-21.66656811806742</v>
      </c>
      <c r="I9157" t="n">
        <v>0.09798894162072011</v>
      </c>
      <c r="J9157" t="inlineStr">
        <is>
          <t>(2,2,1,1,1,3); Calculation with average annual yield and share of technologies. Lifetime: 30a.</t>
        </is>
      </c>
      <c r="L9157" t="inlineStr">
        <is>
          <t>photovoltaic open ground installation, 570 kWp, CIS, on open ground</t>
        </is>
      </c>
      <c r="N9157" t="inlineStr">
        <is>
          <t>all</t>
        </is>
      </c>
      <c r="O9157" t="n">
        <v>1</v>
      </c>
      <c r="P9157" s="30">
        <f>INDEX(parameters!$D$41:$AG$178,MATCH('PV (extension)'!B9140,parameters!$C$41:$C$178,0),MATCH('PV (extension)'!A9157,parameters!$D$5:$AG$5,0))/O9157</f>
        <v>1.0104185757523119E-2</v>
      </c>
      <c r="Q9157" t="inlineStr">
        <is>
          <t>central</t>
        </is>
      </c>
      <c r="R9157">
        <f>INDEX(parameters!$C$196:$EJ$198,MATCH('PV (extension)'!Q9157,parameters!$B$196:$B$198,0),MATCH('PV (extension)'!B9140,parameters!$C$195:$EJ$195,0))</f>
        <v>1480.98750769252</v>
      </c>
      <c r="S9157" t="n">
        <v>570</v>
      </c>
      <c r="T9157" t="n">
        <v>30</v>
      </c>
      <c r="U9157">
        <f>T9157*S9157*R9157</f>
        <v>25324886.381542094</v>
      </c>
      <c r="V9157">
        <f>1/U9157</f>
        <v>3.9486850402173751E-8</v>
      </c>
    </row>
    <row r="9158" s="29">
      <c r="A9158" t="inlineStr">
        <is>
          <t>photovoltaic open ground installation, 570 kWp, CdTe, on open ground</t>
        </is>
      </c>
      <c r="B9158" s="30">
        <f>P9158*V9158</f>
        <v>2.9308944795881233E-9</v>
      </c>
      <c r="C9158" t="inlineStr">
        <is>
          <t>RER</t>
        </is>
      </c>
      <c r="D9158" t="inlineStr">
        <is>
          <t>unit</t>
        </is>
      </c>
      <c r="F9158" t="inlineStr">
        <is>
          <t>technosphere</t>
        </is>
      </c>
      <c r="G9158" t="n">
        <v>2</v>
      </c>
      <c r="H9158" t="n">
        <v>-21.47552628199886</v>
      </c>
      <c r="I9158" t="n">
        <v>0.09798894162072011</v>
      </c>
      <c r="J9158" t="inlineStr">
        <is>
          <t>(2,2,1,1,1,3); Calculation with average annual yield and share of technologies. Lifetime: 30a.</t>
        </is>
      </c>
      <c r="L9158" t="inlineStr">
        <is>
          <t>photovoltaic open ground installation, 570 kWp, CdTe, on open ground</t>
        </is>
      </c>
      <c r="N9158" t="inlineStr">
        <is>
          <t>all</t>
        </is>
      </c>
      <c r="O9158" t="n">
        <v>1</v>
      </c>
      <c r="P9158" s="30">
        <f>INDEX(parameters!$D$41:$AG$178,MATCH('PV (extension)'!B9140,parameters!$C$41:$C$178,0),MATCH('PV (extension)'!A9158,parameters!$D$5:$AG$5,0))/O9158</f>
        <v>7.4224569691858172E-2</v>
      </c>
      <c r="Q9158" t="inlineStr">
        <is>
          <t>central</t>
        </is>
      </c>
      <c r="R9158">
        <f>INDEX(parameters!$C$196:$EJ$198,MATCH('PV (extension)'!Q9158,parameters!$B$196:$B$198,0),MATCH('PV (extension)'!B9140,parameters!$C$195:$EJ$195,0))</f>
        <v>1480.98750769252</v>
      </c>
      <c r="S9158" t="n">
        <v>570</v>
      </c>
      <c r="T9158" t="n">
        <v>30</v>
      </c>
      <c r="U9158">
        <f>T9158*S9158*R9158</f>
        <v>25324886.381542094</v>
      </c>
      <c r="V9158">
        <f>1/U9158</f>
        <v>3.9486850402173751E-8</v>
      </c>
    </row>
    <row r="9159" s="29">
      <c r="A9159" t="inlineStr">
        <is>
          <t>photovoltaic open ground installation, 570 kWp, micro-Si, on open ground</t>
        </is>
      </c>
      <c r="B9159" s="30">
        <f>P9159*V9159</f>
        <v>3.1065401673521516E-11</v>
      </c>
      <c r="C9159" t="inlineStr">
        <is>
          <t>RER</t>
        </is>
      </c>
      <c r="D9159" t="inlineStr">
        <is>
          <t>unit</t>
        </is>
      </c>
      <c r="F9159" t="inlineStr">
        <is>
          <t>technosphere</t>
        </is>
      </c>
      <c r="G9159" t="n">
        <v>2</v>
      </c>
      <c r="H9159" t="n">
        <v>-23.51240679473371</v>
      </c>
      <c r="I9159" t="n">
        <v>0.09798894162072011</v>
      </c>
      <c r="J9159" t="inlineStr">
        <is>
          <t>(2,2,1,1,1,3); Calculation with average annual yield and share of technologies. Lifetime: 30a.</t>
        </is>
      </c>
      <c r="L9159" t="inlineStr">
        <is>
          <t>photovoltaic open ground installation, 570 kWp, micro-Si, on open ground</t>
        </is>
      </c>
      <c r="N9159" t="inlineStr">
        <is>
          <t>all</t>
        </is>
      </c>
      <c r="O9159" t="n">
        <v>1</v>
      </c>
      <c r="P9159" s="30">
        <f>INDEX(parameters!$D$41:$AG$178,MATCH('PV (extension)'!B9140,parameters!$C$41:$C$178,0),MATCH('PV (extension)'!A9159,parameters!$D$5:$AG$5,0))/O9159</f>
        <v>7.867277677789E-4</v>
      </c>
      <c r="Q9159" t="inlineStr">
        <is>
          <t>central</t>
        </is>
      </c>
      <c r="R9159">
        <f>INDEX(parameters!$C$196:$EJ$198,MATCH('PV (extension)'!Q9159,parameters!$B$196:$B$198,0),MATCH('PV (extension)'!B9140,parameters!$C$195:$EJ$195,0))</f>
        <v>1480.98750769252</v>
      </c>
      <c r="S9159" t="n">
        <v>570</v>
      </c>
      <c r="T9159" t="n">
        <v>30</v>
      </c>
      <c r="U9159">
        <f>T9159*S9159*R9159</f>
        <v>25324886.381542094</v>
      </c>
      <c r="V9159">
        <f>1/U9159</f>
        <v>3.9486850402173751E-8</v>
      </c>
    </row>
    <row r="9160" s="29">
      <c r="A9160" t="inlineStr">
        <is>
          <t>photovoltaic open ground installation, 570 kWp, multi-Si, on open ground</t>
        </is>
      </c>
      <c r="B9160" s="30">
        <f>P9160*V9160</f>
        <v>1.0396011938660183E-8</v>
      </c>
      <c r="C9160" t="inlineStr">
        <is>
          <t>RER</t>
        </is>
      </c>
      <c r="D9160" t="inlineStr">
        <is>
          <t>unit</t>
        </is>
      </c>
      <c r="F9160" t="inlineStr">
        <is>
          <t>technosphere</t>
        </is>
      </c>
      <c r="G9160" t="n">
        <v>2</v>
      </c>
      <c r="H9160" t="n">
        <v>-18.20082258362968</v>
      </c>
      <c r="I9160" t="n">
        <v>0.09798894162072011</v>
      </c>
      <c r="J9160" t="inlineStr">
        <is>
          <t>(2,2,1,1,1,3); Calculation with average annual yield and share of technologies. Lifetime: 30a.</t>
        </is>
      </c>
      <c r="L9160" t="inlineStr">
        <is>
          <t>photovoltaic open ground installation, 570 kWp, multi-Si, on open ground</t>
        </is>
      </c>
      <c r="N9160" t="inlineStr">
        <is>
          <t>all</t>
        </is>
      </c>
      <c r="O9160" t="n">
        <v>1</v>
      </c>
      <c r="P9160" s="30">
        <f>INDEX(parameters!$D$41:$AG$178,MATCH('PV (extension)'!B9140,parameters!$C$41:$C$178,0),MATCH('PV (extension)'!A9160,parameters!$D$5:$AG$5,0))/O9160</f>
        <v>0.2632778211677243</v>
      </c>
      <c r="Q9160" t="inlineStr">
        <is>
          <t>central</t>
        </is>
      </c>
      <c r="R9160">
        <f>INDEX(parameters!$C$196:$EJ$198,MATCH('PV (extension)'!Q9160,parameters!$B$196:$B$198,0),MATCH('PV (extension)'!B9140,parameters!$C$195:$EJ$195,0))</f>
        <v>1480.98750769252</v>
      </c>
      <c r="S9160" t="n">
        <v>570</v>
      </c>
      <c r="T9160" t="n">
        <v>30</v>
      </c>
      <c r="U9160">
        <f>T9160*S9160*R9160</f>
        <v>25324886.381542094</v>
      </c>
      <c r="V9160">
        <f>1/U9160</f>
        <v>3.9486850402173751E-8</v>
      </c>
    </row>
    <row r="9161" s="29">
      <c r="A9161" t="inlineStr">
        <is>
          <t>photovoltaic open ground installation, 570 kWp, single-Si, on open ground</t>
        </is>
      </c>
      <c r="B9161" s="30">
        <f>P9161*V9161</f>
        <v>5.5144923069221009E-9</v>
      </c>
      <c r="C9161" t="inlineStr">
        <is>
          <t>RER</t>
        </is>
      </c>
      <c r="D9161" t="inlineStr">
        <is>
          <t>unit</t>
        </is>
      </c>
      <c r="F9161" t="inlineStr">
        <is>
          <t>technosphere</t>
        </is>
      </c>
      <c r="G9161" t="n">
        <v>2</v>
      </c>
      <c r="H9161" t="n">
        <v>-18.8364689523836</v>
      </c>
      <c r="I9161" t="n">
        <v>0.09798894162072011</v>
      </c>
      <c r="J9161" t="inlineStr">
        <is>
          <t>(2,2,1,1,1,3); Calculation with average annual yield and share of technologies. Lifetime: 30a.</t>
        </is>
      </c>
      <c r="L9161" t="inlineStr">
        <is>
          <t>photovoltaic open ground installation, 570 kWp, single-Si, on open ground</t>
        </is>
      </c>
      <c r="N9161" t="inlineStr">
        <is>
          <t>all</t>
        </is>
      </c>
      <c r="O9161" t="n">
        <v>1</v>
      </c>
      <c r="P9161" s="30">
        <f>INDEX(parameters!$D$41:$AG$178,MATCH('PV (extension)'!B9140,parameters!$C$41:$C$178,0),MATCH('PV (extension)'!A9161,parameters!$D$5:$AG$5,0))/O9161</f>
        <v>0.13965389112469015</v>
      </c>
      <c r="Q9161" t="inlineStr">
        <is>
          <t>central</t>
        </is>
      </c>
      <c r="R9161">
        <f>INDEX(parameters!$C$196:$EJ$198,MATCH('PV (extension)'!Q9161,parameters!$B$196:$B$198,0),MATCH('PV (extension)'!B9140,parameters!$C$195:$EJ$195,0))</f>
        <v>1480.98750769252</v>
      </c>
      <c r="S9161" t="n">
        <v>570</v>
      </c>
      <c r="T9161" t="n">
        <v>30</v>
      </c>
      <c r="U9161">
        <f>T9161*S9161*R9161</f>
        <v>25324886.381542094</v>
      </c>
      <c r="V9161">
        <f>1/U9161</f>
        <v>3.9486850402173751E-8</v>
      </c>
    </row>
    <row r="9162" ht="16" customHeight="1" s="29">
      <c r="A9162" t="inlineStr">
        <is>
          <t>photovoltaic slanted-roof installation, 93 kWp, multi-Si, laminated, integrated, on roof</t>
        </is>
      </c>
      <c r="B9162" s="30">
        <f>P9162*V9162</f>
        <v>1.7016980209822632E-9</v>
      </c>
      <c r="C9162" t="inlineStr">
        <is>
          <t>CH</t>
        </is>
      </c>
      <c r="D9162" t="inlineStr">
        <is>
          <t>unit</t>
        </is>
      </c>
      <c r="F9162" t="inlineStr">
        <is>
          <t>technosphere</t>
        </is>
      </c>
      <c r="G9162" t="n">
        <v>2</v>
      </c>
      <c r="H9162" t="n">
        <v>-20.65878981776205</v>
      </c>
      <c r="I9162" t="n">
        <v>0.09798894162072011</v>
      </c>
      <c r="J9162" t="inlineStr">
        <is>
          <t>(2,2,1,1,1,3); Calculation with average annual yield and share of technologies. Lifetime: 30a.</t>
        </is>
      </c>
      <c r="L9162" t="inlineStr">
        <is>
          <t>photovoltaic slanted-roof installation, 93 kWp, multi-Si, laminated, integrated, on roof</t>
        </is>
      </c>
      <c r="N9162" t="inlineStr">
        <is>
          <t>all</t>
        </is>
      </c>
      <c r="O9162" t="n">
        <v>1</v>
      </c>
      <c r="P9162" s="30">
        <f>INDEX(parameters!$D$41:$AG$178,MATCH('PV (extension)'!B9140,parameters!$C$41:$C$178,0),MATCH('PV (extension)'!A9162,parameters!$D$5:$AG$5,0))/O9162</f>
        <v>6.6094595017907607E-3</v>
      </c>
      <c r="Q9162" s="3" t="inlineStr">
        <is>
          <t>roof-top</t>
        </is>
      </c>
      <c r="R9162">
        <f>INDEX(parameters!$C$196:$EJ$198,MATCH('PV (extension)'!Q9162,parameters!$B$196:$B$198,0),MATCH('PV (extension)'!B9140,parameters!$C$195:$EJ$195,0))</f>
        <v>1392.1282572309688</v>
      </c>
      <c r="S9162" t="n">
        <v>93</v>
      </c>
      <c r="T9162" t="n">
        <v>30</v>
      </c>
      <c r="U9162">
        <f>T9162*S9162*R9162</f>
        <v>3884037.8376744026</v>
      </c>
      <c r="V9162">
        <f>1/U9162</f>
        <v>2.574640211535008E-7</v>
      </c>
    </row>
    <row r="9163" ht="16" customHeight="1" s="29">
      <c r="A9163" t="inlineStr">
        <is>
          <t>photovoltaic slanted-roof installation, 93 kWp, multi-Si, panel, mounted, on roof</t>
        </is>
      </c>
      <c r="B9163" s="30">
        <f>P9163*V9163</f>
        <v>2.8854762572314278E-8</v>
      </c>
      <c r="C9163" t="inlineStr">
        <is>
          <t>CH</t>
        </is>
      </c>
      <c r="D9163" t="inlineStr">
        <is>
          <t>unit</t>
        </is>
      </c>
      <c r="F9163" t="inlineStr">
        <is>
          <t>technosphere</t>
        </is>
      </c>
      <c r="G9163" t="n">
        <v>2</v>
      </c>
      <c r="H9163" t="n">
        <v>-17.84536035000586</v>
      </c>
      <c r="I9163" t="n">
        <v>0.09798894162072011</v>
      </c>
      <c r="J9163" t="inlineStr">
        <is>
          <t>(2,2,1,1,1,3); Calculation with average annual yield and share of technologies. Lifetime: 30a.</t>
        </is>
      </c>
      <c r="L9163" t="inlineStr">
        <is>
          <t>photovoltaic slanted-roof installation, 93 kWp, multi-Si, panel, mounted, on roof</t>
        </is>
      </c>
      <c r="N9163" t="inlineStr">
        <is>
          <t>all</t>
        </is>
      </c>
      <c r="O9163" t="n">
        <v>1</v>
      </c>
      <c r="P9163" s="30">
        <f>INDEX(parameters!$D$41:$AG$178,MATCH('PV (extension)'!B9140,parameters!$C$41:$C$178,0),MATCH('PV (extension)'!A9163,parameters!$D$5:$AG$5,0))/O9163</f>
        <v>0.11207298962797985</v>
      </c>
      <c r="Q9163" s="3" t="inlineStr">
        <is>
          <t>roof-top</t>
        </is>
      </c>
      <c r="R9163">
        <f>INDEX(parameters!$C$196:$EJ$198,MATCH('PV (extension)'!Q9163,parameters!$B$196:$B$198,0),MATCH('PV (extension)'!B9140,parameters!$C$195:$EJ$195,0))</f>
        <v>1392.1282572309688</v>
      </c>
      <c r="S9163" t="n">
        <v>93</v>
      </c>
      <c r="T9163" t="n">
        <v>30</v>
      </c>
      <c r="U9163">
        <f>T9163*S9163*R9163</f>
        <v>3884037.8376744026</v>
      </c>
      <c r="V9163">
        <f>1/U9163</f>
        <v>2.574640211535008E-7</v>
      </c>
    </row>
    <row r="9164" ht="16" customHeight="1" s="29">
      <c r="A9164" t="inlineStr">
        <is>
          <t>photovoltaic slanted-roof installation, 93 kWp, single-Si, laminated, integrated, on roof</t>
        </is>
      </c>
      <c r="B9164" s="30">
        <f>P9164*V9164</f>
        <v>8.9959129283965722E-10</v>
      </c>
      <c r="C9164" t="inlineStr">
        <is>
          <t>CH</t>
        </is>
      </c>
      <c r="D9164" t="inlineStr">
        <is>
          <t>unit</t>
        </is>
      </c>
      <c r="F9164" t="inlineStr">
        <is>
          <t>technosphere</t>
        </is>
      </c>
      <c r="G9164" t="n">
        <v>2</v>
      </c>
      <c r="H9164" t="n">
        <v>-21.2944254997521</v>
      </c>
      <c r="I9164" t="n">
        <v>0.09798894162072011</v>
      </c>
      <c r="J9164" t="inlineStr">
        <is>
          <t>(2,2,1,1,1,3); Calculation with average annual yield and share of technologies. Lifetime: 30a.</t>
        </is>
      </c>
      <c r="L9164" t="inlineStr">
        <is>
          <t>photovoltaic slanted-roof installation, 93 kWp, single-Si, laminated, integrated, on roof</t>
        </is>
      </c>
      <c r="N9164" t="inlineStr">
        <is>
          <t>all</t>
        </is>
      </c>
      <c r="O9164" t="n">
        <v>1</v>
      </c>
      <c r="P9164" s="30">
        <f>INDEX(parameters!$D$41:$AG$178,MATCH('PV (extension)'!B9140,parameters!$C$41:$C$178,0),MATCH('PV (extension)'!A9164,parameters!$D$5:$AG$5,0))/O9164</f>
        <v>3.4940466198316628E-3</v>
      </c>
      <c r="Q9164" s="3" t="inlineStr">
        <is>
          <t>roof-top</t>
        </is>
      </c>
      <c r="R9164">
        <f>INDEX(parameters!$C$196:$EJ$198,MATCH('PV (extension)'!Q9164,parameters!$B$196:$B$198,0),MATCH('PV (extension)'!B9140,parameters!$C$195:$EJ$195,0))</f>
        <v>1392.1282572309688</v>
      </c>
      <c r="S9164" t="n">
        <v>93</v>
      </c>
      <c r="T9164" t="n">
        <v>30</v>
      </c>
      <c r="U9164">
        <f>T9164*S9164*R9164</f>
        <v>3884037.8376744026</v>
      </c>
      <c r="V9164">
        <f>1/U9164</f>
        <v>2.574640211535008E-7</v>
      </c>
    </row>
    <row r="9165" ht="16" customHeight="1" s="29">
      <c r="A9165" t="inlineStr">
        <is>
          <t>photovoltaic slanted-roof installation, 93 kWp, single-Si, panel, mounted, on roof</t>
        </is>
      </c>
      <c r="B9165" s="30">
        <f>P9165*V9165</f>
        <v>1.5114428022897924E-8</v>
      </c>
      <c r="C9165" t="inlineStr">
        <is>
          <t>CH</t>
        </is>
      </c>
      <c r="D9165" t="inlineStr">
        <is>
          <t>unit</t>
        </is>
      </c>
      <c r="F9165" t="inlineStr">
        <is>
          <t>technosphere</t>
        </is>
      </c>
      <c r="G9165" t="n">
        <v>2</v>
      </c>
      <c r="H9165" t="n">
        <v>-18.48100416113547</v>
      </c>
      <c r="I9165" t="n">
        <v>0.09798894162072011</v>
      </c>
      <c r="J9165" t="inlineStr">
        <is>
          <t>(2,2,1,1,1,3); Calculation with average annual yield and share of technologies. Lifetime: 30a.</t>
        </is>
      </c>
      <c r="L9165" t="inlineStr">
        <is>
          <t>photovoltaic slanted-roof installation, 93 kWp, single-Si, panel, mounted, on roof</t>
        </is>
      </c>
      <c r="N9165" t="inlineStr">
        <is>
          <t>all</t>
        </is>
      </c>
      <c r="O9165" t="n">
        <v>1</v>
      </c>
      <c r="P9165" s="30">
        <f>INDEX(parameters!$D$41:$AG$178,MATCH('PV (extension)'!B9140,parameters!$C$41:$C$178,0),MATCH('PV (extension)'!A9165,parameters!$D$5:$AG$5,0))/O9165</f>
        <v>5.8705010335741853E-2</v>
      </c>
      <c r="Q9165" s="3" t="inlineStr">
        <is>
          <t>roof-top</t>
        </is>
      </c>
      <c r="R9165">
        <f>INDEX(parameters!$C$196:$EJ$198,MATCH('PV (extension)'!Q9165,parameters!$B$196:$B$198,0),MATCH('PV (extension)'!B9140,parameters!$C$195:$EJ$195,0))</f>
        <v>1392.1282572309688</v>
      </c>
      <c r="S9165" t="n">
        <v>93</v>
      </c>
      <c r="T9165" t="n">
        <v>30</v>
      </c>
      <c r="U9165">
        <f>T9165*S9165*R9165</f>
        <v>3884037.8376744026</v>
      </c>
      <c r="V9165">
        <f>1/U9165</f>
        <v>2.574640211535008E-7</v>
      </c>
    </row>
    <row r="9166" s="29">
      <c r="A9166" t="inlineStr">
        <is>
          <t>photovoltaic facade installation, 3kWp, multi-Si, laminated, integrated, at building</t>
        </is>
      </c>
      <c r="B9166" s="30">
        <f>P9166*V9166</f>
        <v>3.7358643244339219E-8</v>
      </c>
      <c r="C9166" t="inlineStr">
        <is>
          <t>APAC</t>
        </is>
      </c>
      <c r="D9166" t="inlineStr">
        <is>
          <t>unit</t>
        </is>
      </c>
      <c r="F9166" t="inlineStr">
        <is>
          <t>technosphere</t>
        </is>
      </c>
      <c r="G9166" t="n">
        <v>2</v>
      </c>
      <c r="H9166" t="n">
        <v>-17.5612990452514</v>
      </c>
      <c r="I9166" t="n">
        <v>0.09798894162072011</v>
      </c>
      <c r="J9166" t="inlineStr">
        <is>
          <t>(2,2,1,1,1,3); Calculation with average annual yield and share of technologies. Lifetime: 30a.</t>
        </is>
      </c>
      <c r="L9166" t="inlineStr">
        <is>
          <t>photovoltaic facade installation, 3kWp, multi-Si, laminated, integrated, at building</t>
        </is>
      </c>
      <c r="N9166" t="inlineStr">
        <is>
          <t>all</t>
        </is>
      </c>
      <c r="O9166" t="n">
        <v>1</v>
      </c>
      <c r="P9166" s="30">
        <f>INDEX(parameters!$D$41:$AG$178,MATCH('PV (extension)'!B9140,parameters!$C$41:$C$178,0),MATCH('PV (extension)'!A9166,parameters!$D$5:$AG$5,0))/O9166</f>
        <v>3.2864644265829519E-3</v>
      </c>
      <c r="Q9166" t="inlineStr">
        <is>
          <t>façade</t>
        </is>
      </c>
      <c r="R9166">
        <f>INDEX(parameters!$C$196:$EJ$198,MATCH('PV (extension)'!Q9166,parameters!$B$196:$B$198,0),MATCH('PV (extension)'!B9140,parameters!$C$195:$EJ$195,0))</f>
        <v>977.45175507706324</v>
      </c>
      <c r="S9166" t="n">
        <v>3</v>
      </c>
      <c r="T9166" t="n">
        <v>30</v>
      </c>
      <c r="U9166">
        <f>T9166*S9166*R9166</f>
        <v>87970.657956935698</v>
      </c>
      <c r="V9166">
        <f>1/U9166</f>
        <v>1.1367426630928806E-5</v>
      </c>
    </row>
    <row r="9167" s="29">
      <c r="A9167" t="inlineStr">
        <is>
          <t>photovoltaic facade installation, 3kWp, multi-Si, panel, mounted, at building</t>
        </is>
      </c>
      <c r="B9167" s="30">
        <f>P9167*V9167</f>
        <v>3.6638941391560084E-8</v>
      </c>
      <c r="C9167" t="inlineStr">
        <is>
          <t>APAC</t>
        </is>
      </c>
      <c r="D9167" t="inlineStr">
        <is>
          <t>unit</t>
        </is>
      </c>
      <c r="F9167" t="inlineStr">
        <is>
          <t>technosphere</t>
        </is>
      </c>
      <c r="G9167" t="n">
        <v>2</v>
      </c>
      <c r="H9167" t="n">
        <v>-17.5612990452514</v>
      </c>
      <c r="I9167" t="n">
        <v>0.09798894162072011</v>
      </c>
      <c r="J9167" t="inlineStr">
        <is>
          <t>(2,2,1,1,1,3); Calculation with average annual yield and share of technologies. Lifetime: 30a.</t>
        </is>
      </c>
      <c r="L9167" t="inlineStr">
        <is>
          <t>photovoltaic facade installation, 3kWp, multi-Si, panel, mounted, at building</t>
        </is>
      </c>
      <c r="N9167" t="inlineStr">
        <is>
          <t>all</t>
        </is>
      </c>
      <c r="O9167" t="n">
        <v>1</v>
      </c>
      <c r="P9167" s="30">
        <f>INDEX(parameters!$D$41:$AG$178,MATCH('PV (extension)'!B9140,parameters!$C$41:$C$178,0),MATCH('PV (extension)'!A9167,parameters!$D$5:$AG$5,0))/O9167</f>
        <v>3.2231517810611459E-3</v>
      </c>
      <c r="Q9167" t="inlineStr">
        <is>
          <t>façade</t>
        </is>
      </c>
      <c r="R9167">
        <f>INDEX(parameters!$C$196:$EJ$198,MATCH('PV (extension)'!Q9167,parameters!$B$196:$B$198,0),MATCH('PV (extension)'!B9140,parameters!$C$195:$EJ$195,0))</f>
        <v>977.45175507706324</v>
      </c>
      <c r="S9167" t="n">
        <v>3</v>
      </c>
      <c r="T9167" t="n">
        <v>30</v>
      </c>
      <c r="U9167">
        <f>T9167*S9167*R9167</f>
        <v>87970.657956935698</v>
      </c>
      <c r="V9167">
        <f>1/U9167</f>
        <v>1.1367426630928806E-5</v>
      </c>
    </row>
    <row r="9168" s="29">
      <c r="A9168" t="inlineStr">
        <is>
          <t>photovoltaic facade installation, 3kWp, single-Si, laminated, integrated, at building</t>
        </is>
      </c>
      <c r="B9168" s="30">
        <f>P9168*V9168</f>
        <v>1.9695059679227039E-8</v>
      </c>
      <c r="C9168" t="inlineStr">
        <is>
          <t>APAC</t>
        </is>
      </c>
      <c r="D9168" t="inlineStr">
        <is>
          <t>unit</t>
        </is>
      </c>
      <c r="F9168" t="inlineStr">
        <is>
          <t>technosphere</t>
        </is>
      </c>
      <c r="G9168" t="n">
        <v>2</v>
      </c>
      <c r="H9168" t="n">
        <v>-18.19689739735082</v>
      </c>
      <c r="I9168" t="n">
        <v>0.09798894162072011</v>
      </c>
      <c r="J9168" t="inlineStr">
        <is>
          <t>(2,2,1,1,1,3); Calculation with average annual yield and share of technologies. Lifetime: 30a.</t>
        </is>
      </c>
      <c r="L9168" t="inlineStr">
        <is>
          <t>photovoltaic facade installation, 3kWp, single-Si, laminated, integrated, at building</t>
        </is>
      </c>
      <c r="N9168" t="inlineStr">
        <is>
          <t>all</t>
        </is>
      </c>
      <c r="O9168" t="n">
        <v>1</v>
      </c>
      <c r="P9168" s="30">
        <f>INDEX(parameters!$D$41:$AG$178,MATCH('PV (extension)'!B9140,parameters!$C$41:$C$178,0),MATCH('PV (extension)'!A9168,parameters!$D$5:$AG$5,0))/O9168</f>
        <v>1.7325873584827175E-3</v>
      </c>
      <c r="Q9168" t="inlineStr">
        <is>
          <t>façade</t>
        </is>
      </c>
      <c r="R9168">
        <f>INDEX(parameters!$C$196:$EJ$198,MATCH('PV (extension)'!Q9168,parameters!$B$196:$B$198,0),MATCH('PV (extension)'!B9140,parameters!$C$195:$EJ$195,0))</f>
        <v>977.45175507706324</v>
      </c>
      <c r="S9168" t="n">
        <v>3</v>
      </c>
      <c r="T9168" t="n">
        <v>30</v>
      </c>
      <c r="U9168">
        <f>T9168*S9168*R9168</f>
        <v>87970.657956935698</v>
      </c>
      <c r="V9168">
        <f>1/U9168</f>
        <v>1.1367426630928806E-5</v>
      </c>
    </row>
    <row r="9169" s="29">
      <c r="A9169" t="inlineStr">
        <is>
          <t>photovoltaic facade installation, 3kWp, single-Si, panel, mounted, at building</t>
        </is>
      </c>
      <c r="B9169" s="30">
        <f>P9169*V9169</f>
        <v>1.9678018551697604E-8</v>
      </c>
      <c r="C9169" t="inlineStr">
        <is>
          <t>APAC</t>
        </is>
      </c>
      <c r="D9169" t="inlineStr">
        <is>
          <t>unit</t>
        </is>
      </c>
      <c r="F9169" t="inlineStr">
        <is>
          <t>technosphere</t>
        </is>
      </c>
      <c r="G9169" t="n">
        <v>2</v>
      </c>
      <c r="H9169" t="n">
        <v>-18.19689739735082</v>
      </c>
      <c r="I9169" t="n">
        <v>0.09798894162072011</v>
      </c>
      <c r="J9169" t="inlineStr">
        <is>
          <t>(2,2,1,1,1,3); Calculation with average annual yield and share of technologies. Lifetime: 30a.</t>
        </is>
      </c>
      <c r="L9169" t="inlineStr">
        <is>
          <t>photovoltaic facade installation, 3kWp, single-Si, panel, mounted, at building</t>
        </is>
      </c>
      <c r="N9169" t="inlineStr">
        <is>
          <t>all</t>
        </is>
      </c>
      <c r="O9169" t="n">
        <v>1</v>
      </c>
      <c r="P9169" s="30">
        <f>INDEX(parameters!$D$41:$AG$178,MATCH('PV (extension)'!B9140,parameters!$C$41:$C$178,0),MATCH('PV (extension)'!A9169,parameters!$D$5:$AG$5,0))/O9169</f>
        <v>1.7310882392816251E-3</v>
      </c>
      <c r="Q9169" t="inlineStr">
        <is>
          <t>façade</t>
        </is>
      </c>
      <c r="R9169">
        <f>INDEX(parameters!$C$196:$EJ$198,MATCH('PV (extension)'!Q9169,parameters!$B$196:$B$198,0),MATCH('PV (extension)'!B9140,parameters!$C$195:$EJ$195,0))</f>
        <v>977.45175507706324</v>
      </c>
      <c r="S9169" t="n">
        <v>3</v>
      </c>
      <c r="T9169" t="n">
        <v>30</v>
      </c>
      <c r="U9169">
        <f>T9169*S9169*R9169</f>
        <v>87970.657956935698</v>
      </c>
      <c r="V9169">
        <f>1/U9169</f>
        <v>1.1367426630928806E-5</v>
      </c>
    </row>
    <row r="9170" ht="16" customHeight="1" s="29">
      <c r="A9170" t="inlineStr">
        <is>
          <t>photovoltaic flat-roof installation, 3kWp, multi-Si, on roof</t>
        </is>
      </c>
      <c r="B9170" s="30">
        <f>P9170*V9170</f>
        <v>4.0405815549375341E-7</v>
      </c>
      <c r="C9170" t="inlineStr">
        <is>
          <t>APAC</t>
        </is>
      </c>
      <c r="D9170" t="inlineStr">
        <is>
          <t>unit</t>
        </is>
      </c>
      <c r="F9170" t="inlineStr">
        <is>
          <t>technosphere</t>
        </is>
      </c>
      <c r="G9170" t="n">
        <v>2</v>
      </c>
      <c r="H9170" t="n">
        <v>-15.20991773919472</v>
      </c>
      <c r="I9170" t="n">
        <v>0.09798894162072011</v>
      </c>
      <c r="J9170" t="inlineStr">
        <is>
          <t>(2,2,1,1,1,3); Calculation with average annual yield and share of technologies. Lifetime: 30a.</t>
        </is>
      </c>
      <c r="L9170" t="inlineStr">
        <is>
          <t>photovoltaic flat-roof installation, 3kWp, multi-Si, on roof</t>
        </is>
      </c>
      <c r="N9170" t="inlineStr">
        <is>
          <t>all</t>
        </is>
      </c>
      <c r="O9170" t="n">
        <v>1</v>
      </c>
      <c r="P9170" s="30">
        <f>INDEX(parameters!$D$41:$AG$178,MATCH('PV (extension)'!B9140,parameters!$C$41:$C$178,0),MATCH('PV (extension)'!A9170,parameters!$D$5:$AG$5,0))/O9170</f>
        <v>5.0625069824473082E-2</v>
      </c>
      <c r="Q9170" s="3" t="inlineStr">
        <is>
          <t>roof-top</t>
        </is>
      </c>
      <c r="R9170">
        <f>INDEX(parameters!$C$196:$EJ$198,MATCH('PV (extension)'!Q9170,parameters!$B$196:$B$198,0),MATCH('PV (extension)'!B9140,parameters!$C$195:$EJ$195,0))</f>
        <v>1392.1282572309688</v>
      </c>
      <c r="S9170" t="n">
        <v>3</v>
      </c>
      <c r="T9170" t="n">
        <v>30</v>
      </c>
      <c r="U9170">
        <f>T9170*S9170*R9170</f>
        <v>125291.54315078718</v>
      </c>
      <c r="V9170">
        <f>1/U9170</f>
        <v>7.9813846557585259E-6</v>
      </c>
    </row>
    <row r="9171" ht="16" customHeight="1" s="29">
      <c r="A9171" t="inlineStr">
        <is>
          <t>photovoltaic flat-roof installation, 3kWp, single-Si, on roof</t>
        </is>
      </c>
      <c r="B9171" s="30">
        <f>P9171*V9171</f>
        <v>2.1091250414605713E-7</v>
      </c>
      <c r="C9171" t="inlineStr">
        <is>
          <t>APAC</t>
        </is>
      </c>
      <c r="D9171" t="inlineStr">
        <is>
          <t>unit</t>
        </is>
      </c>
      <c r="F9171" t="inlineStr">
        <is>
          <t>technosphere</t>
        </is>
      </c>
      <c r="G9171" t="n">
        <v>2</v>
      </c>
      <c r="H9171" t="n">
        <v>-15.84555259734934</v>
      </c>
      <c r="I9171" t="n">
        <v>0.09798894162072011</v>
      </c>
      <c r="J9171" t="inlineStr">
        <is>
          <t>(2,2,1,1,1,3); Calculation with average annual yield and share of technologies. Lifetime: 30a.</t>
        </is>
      </c>
      <c r="L9171" t="inlineStr">
        <is>
          <t>photovoltaic flat-roof installation, 3kWp, single-Si, on roof</t>
        </is>
      </c>
      <c r="N9171" t="inlineStr">
        <is>
          <t>all</t>
        </is>
      </c>
      <c r="O9171" t="n">
        <v>1</v>
      </c>
      <c r="P9171" s="30">
        <f>INDEX(parameters!$D$41:$AG$178,MATCH('PV (extension)'!B9140,parameters!$C$41:$C$178,0),MATCH('PV (extension)'!A9171,parameters!$D$5:$AG$5,0))/O9171</f>
        <v>2.6425553114256296E-2</v>
      </c>
      <c r="Q9171" s="3" t="inlineStr">
        <is>
          <t>roof-top</t>
        </is>
      </c>
      <c r="R9171">
        <f>INDEX(parameters!$C$196:$EJ$198,MATCH('PV (extension)'!Q9171,parameters!$B$196:$B$198,0),MATCH('PV (extension)'!B9140,parameters!$C$195:$EJ$195,0))</f>
        <v>1392.1282572309688</v>
      </c>
      <c r="S9171" t="n">
        <v>3</v>
      </c>
      <c r="T9171" t="n">
        <v>30</v>
      </c>
      <c r="U9171">
        <f>T9171*S9171*R9171</f>
        <v>125291.54315078718</v>
      </c>
      <c r="V9171">
        <f>1/U9171</f>
        <v>7.9813846557585259E-6</v>
      </c>
    </row>
    <row r="9172" ht="16" customHeight="1" s="29">
      <c r="A9172" t="inlineStr">
        <is>
          <t>photovoltaic slanted-roof installation, 3kWp, CIS, panel, mounted, on roof</t>
        </is>
      </c>
      <c r="B9172" s="30">
        <f>P9172*V9172</f>
        <v>1.1665955118409887E-7</v>
      </c>
      <c r="C9172" t="inlineStr">
        <is>
          <t>CH</t>
        </is>
      </c>
      <c r="D9172" t="inlineStr">
        <is>
          <t>unit</t>
        </is>
      </c>
      <c r="F9172" t="inlineStr">
        <is>
          <t>technosphere</t>
        </is>
      </c>
      <c r="G9172" t="n">
        <v>2</v>
      </c>
      <c r="H9172" t="n">
        <v>-16.88405011147741</v>
      </c>
      <c r="I9172" t="n">
        <v>0.09798894162072011</v>
      </c>
      <c r="J9172" t="inlineStr">
        <is>
          <t>(2,2,1,1,1,3); Calculation with average annual yield and share of technologies. Lifetime: 30a.</t>
        </is>
      </c>
      <c r="L9172" t="inlineStr">
        <is>
          <t>photovoltaic slanted-roof installation, 3kWp, CIS, panel, mounted, on roof</t>
        </is>
      </c>
      <c r="N9172" t="inlineStr">
        <is>
          <t>all</t>
        </is>
      </c>
      <c r="O9172" t="n">
        <v>1</v>
      </c>
      <c r="P9172" s="30">
        <f>INDEX(parameters!$D$41:$AG$178,MATCH('PV (extension)'!B9140,parameters!$C$41:$C$178,0),MATCH('PV (extension)'!A9172,parameters!$D$5:$AG$5,0))/O9172</f>
        <v>1.4616455191133988E-2</v>
      </c>
      <c r="Q9172" s="3" t="inlineStr">
        <is>
          <t>roof-top</t>
        </is>
      </c>
      <c r="R9172">
        <f>INDEX(parameters!$C$196:$EJ$198,MATCH('PV (extension)'!Q9172,parameters!$B$196:$B$198,0),MATCH('PV (extension)'!B9140,parameters!$C$195:$EJ$195,0))</f>
        <v>1392.1282572309688</v>
      </c>
      <c r="S9172" t="n">
        <v>3</v>
      </c>
      <c r="T9172" t="n">
        <v>30</v>
      </c>
      <c r="U9172">
        <f>T9172*S9172*R9172</f>
        <v>125291.54315078718</v>
      </c>
      <c r="V9172">
        <f>1/U9172</f>
        <v>7.9813846557585259E-6</v>
      </c>
    </row>
    <row r="9173" ht="16" customHeight="1" s="29">
      <c r="A9173" t="inlineStr">
        <is>
          <t>photovoltaic slanted-roof installation, 3kWp, CdTe, laminated, integrated, on roof</t>
        </is>
      </c>
      <c r="B9173" s="30">
        <f>P9173*V9173</f>
        <v>3.2665405900443523E-9</v>
      </c>
      <c r="C9173" t="inlineStr">
        <is>
          <t>CH</t>
        </is>
      </c>
      <c r="D9173" t="inlineStr">
        <is>
          <t>unit</t>
        </is>
      </c>
      <c r="F9173" t="inlineStr">
        <is>
          <t>technosphere</t>
        </is>
      </c>
      <c r="G9173" t="n">
        <v>2</v>
      </c>
      <c r="H9173" t="n">
        <v>-19.50639655088546</v>
      </c>
      <c r="I9173" t="n">
        <v>0.09798894162072011</v>
      </c>
      <c r="J9173" t="inlineStr">
        <is>
          <t>(2,2,1,1,1,3); Calculation with average annual yield and share of technologies. Lifetime: 30a.</t>
        </is>
      </c>
      <c r="L9173" t="inlineStr">
        <is>
          <t>photovoltaic slanted-roof installation, 3kWp, CdTe, laminated, integrated, on roof</t>
        </is>
      </c>
      <c r="N9173" t="inlineStr">
        <is>
          <t>all</t>
        </is>
      </c>
      <c r="O9173" t="n">
        <v>1</v>
      </c>
      <c r="P9173" s="30">
        <f>INDEX(parameters!$D$41:$AG$178,MATCH('PV (extension)'!B9140,parameters!$C$41:$C$178,0),MATCH('PV (extension)'!A9173,parameters!$D$5:$AG$5,0))/O9173</f>
        <v>4.0926991129133978E-4</v>
      </c>
      <c r="Q9173" s="3" t="inlineStr">
        <is>
          <t>roof-top</t>
        </is>
      </c>
      <c r="R9173">
        <f>INDEX(parameters!$C$196:$EJ$198,MATCH('PV (extension)'!Q9173,parameters!$B$196:$B$198,0),MATCH('PV (extension)'!B9140,parameters!$C$195:$EJ$195,0))</f>
        <v>1392.1282572309688</v>
      </c>
      <c r="S9173" t="n">
        <v>3</v>
      </c>
      <c r="T9173" t="n">
        <v>30</v>
      </c>
      <c r="U9173">
        <f>T9173*S9173*R9173</f>
        <v>125291.54315078718</v>
      </c>
      <c r="V9173">
        <f>1/U9173</f>
        <v>7.9813846557585259E-6</v>
      </c>
    </row>
    <row r="9174" ht="16" customHeight="1" s="29">
      <c r="A9174" t="inlineStr">
        <is>
          <t>photovoltaic slanted-roof installation, 3kWp, multi-Si, laminated, integrated, on roof</t>
        </is>
      </c>
      <c r="B9174" s="30">
        <f>P9174*V9174</f>
        <v>1.9406709540728793E-8</v>
      </c>
      <c r="C9174" t="inlineStr">
        <is>
          <t>APAC</t>
        </is>
      </c>
      <c r="D9174" t="inlineStr">
        <is>
          <t>unit</t>
        </is>
      </c>
      <c r="F9174" t="inlineStr">
        <is>
          <t>technosphere</t>
        </is>
      </c>
      <c r="G9174" t="n">
        <v>2</v>
      </c>
      <c r="H9174" t="n">
        <v>-18.22076487875746</v>
      </c>
      <c r="I9174" t="n">
        <v>0.09798894162072011</v>
      </c>
      <c r="J9174" t="inlineStr">
        <is>
          <t>(2,2,1,1,1,3); Calculation with average annual yield and share of technologies. Lifetime: 30a.</t>
        </is>
      </c>
      <c r="L9174" t="inlineStr">
        <is>
          <t>photovoltaic slanted-roof installation, 3kWp, multi-Si, laminated, integrated, on roof</t>
        </is>
      </c>
      <c r="N9174" t="inlineStr">
        <is>
          <t>all</t>
        </is>
      </c>
      <c r="O9174" t="n">
        <v>1</v>
      </c>
      <c r="P9174" s="30">
        <f>INDEX(parameters!$D$41:$AG$178,MATCH('PV (extension)'!B9140,parameters!$C$41:$C$178,0),MATCH('PV (extension)'!A9174,parameters!$D$5:$AG$5,0))/O9174</f>
        <v>2.4314965858370148E-3</v>
      </c>
      <c r="Q9174" s="3" t="inlineStr">
        <is>
          <t>roof-top</t>
        </is>
      </c>
      <c r="R9174">
        <f>INDEX(parameters!$C$196:$EJ$198,MATCH('PV (extension)'!Q9174,parameters!$B$196:$B$198,0),MATCH('PV (extension)'!B9140,parameters!$C$195:$EJ$195,0))</f>
        <v>1392.1282572309688</v>
      </c>
      <c r="S9174" t="n">
        <v>3</v>
      </c>
      <c r="T9174" t="n">
        <v>30</v>
      </c>
      <c r="U9174">
        <f>T9174*S9174*R9174</f>
        <v>125291.54315078718</v>
      </c>
      <c r="V9174">
        <f>1/U9174</f>
        <v>7.9813846557585259E-6</v>
      </c>
    </row>
    <row r="9175" ht="16" customHeight="1" s="29">
      <c r="A9175" t="inlineStr">
        <is>
          <t>photovoltaic slanted-roof installation, 3kWp, multi-Si, panel, mounted, on roof</t>
        </is>
      </c>
      <c r="B9175" s="30">
        <f>P9175*V9175</f>
        <v>3.3217393597961978E-7</v>
      </c>
      <c r="C9175" t="inlineStr">
        <is>
          <t>APAC</t>
        </is>
      </c>
      <c r="D9175" t="inlineStr">
        <is>
          <t>unit</t>
        </is>
      </c>
      <c r="F9175" t="inlineStr">
        <is>
          <t>technosphere</t>
        </is>
      </c>
      <c r="G9175" t="n">
        <v>2</v>
      </c>
      <c r="H9175" t="n">
        <v>-15.40735416199742</v>
      </c>
      <c r="I9175" t="n">
        <v>0.09798894162072011</v>
      </c>
      <c r="J9175" t="inlineStr">
        <is>
          <t>(2,2,1,1,1,3); Calculation with average annual yield and share of technologies. Lifetime: 30a.</t>
        </is>
      </c>
      <c r="L9175" t="inlineStr">
        <is>
          <t>photovoltaic slanted-roof installation, 3kWp, multi-Si, panel, mounted, on roof</t>
        </is>
      </c>
      <c r="N9175" t="inlineStr">
        <is>
          <t>all</t>
        </is>
      </c>
      <c r="O9175" t="n">
        <v>1</v>
      </c>
      <c r="P9175" s="30">
        <f>INDEX(parameters!$D$41:$AG$178,MATCH('PV (extension)'!B9140,parameters!$C$41:$C$178,0),MATCH('PV (extension)'!A9175,parameters!$D$5:$AG$5,0))/O9175</f>
        <v>4.1618585033357351E-2</v>
      </c>
      <c r="Q9175" s="3" t="inlineStr">
        <is>
          <t>roof-top</t>
        </is>
      </c>
      <c r="R9175">
        <f>INDEX(parameters!$C$196:$EJ$198,MATCH('PV (extension)'!Q9175,parameters!$B$196:$B$198,0),MATCH('PV (extension)'!B9140,parameters!$C$195:$EJ$195,0))</f>
        <v>1392.1282572309688</v>
      </c>
      <c r="S9175" t="n">
        <v>3</v>
      </c>
      <c r="T9175" t="n">
        <v>30</v>
      </c>
      <c r="U9175">
        <f>T9175*S9175*R9175</f>
        <v>125291.54315078718</v>
      </c>
      <c r="V9175">
        <f>1/U9175</f>
        <v>7.9813846557585259E-6</v>
      </c>
    </row>
    <row r="9176" ht="16" customHeight="1" s="29">
      <c r="A9176" t="inlineStr">
        <is>
          <t>photovoltaic slanted-roof installation, 3kWp, single-Si, laminated, integrated, on roof</t>
        </is>
      </c>
      <c r="B9176" s="30">
        <f>P9176*V9176</f>
        <v>1.0256374041986956E-8</v>
      </c>
      <c r="C9176" t="inlineStr">
        <is>
          <t>APAC</t>
        </is>
      </c>
      <c r="D9176" t="inlineStr">
        <is>
          <t>unit</t>
        </is>
      </c>
      <c r="F9176" t="inlineStr">
        <is>
          <t>technosphere</t>
        </is>
      </c>
      <c r="G9176" t="n">
        <v>2</v>
      </c>
      <c r="H9176" t="n">
        <v>-18.85636797425012</v>
      </c>
      <c r="I9176" t="n">
        <v>0.09798894162072011</v>
      </c>
      <c r="J9176" t="inlineStr">
        <is>
          <t>(2,2,1,1,1,3); Calculation with average annual yield and share of technologies. Lifetime: 30a.</t>
        </is>
      </c>
      <c r="L9176" t="inlineStr">
        <is>
          <t>photovoltaic slanted-roof installation, 3kWp, single-Si, laminated, integrated, on roof</t>
        </is>
      </c>
      <c r="N9176" t="inlineStr">
        <is>
          <t>all</t>
        </is>
      </c>
      <c r="O9176" t="n">
        <v>1</v>
      </c>
      <c r="P9176" s="30">
        <f>INDEX(parameters!$D$41:$AG$178,MATCH('PV (extension)'!B9140,parameters!$C$41:$C$178,0),MATCH('PV (extension)'!A9176,parameters!$D$5:$AG$5,0))/O9176</f>
        <v>1.2850369308522222E-3</v>
      </c>
      <c r="Q9176" s="3" t="inlineStr">
        <is>
          <t>roof-top</t>
        </is>
      </c>
      <c r="R9176">
        <f>INDEX(parameters!$C$196:$EJ$198,MATCH('PV (extension)'!Q9176,parameters!$B$196:$B$198,0),MATCH('PV (extension)'!B9140,parameters!$C$195:$EJ$195,0))</f>
        <v>1392.1282572309688</v>
      </c>
      <c r="S9176" t="n">
        <v>3</v>
      </c>
      <c r="T9176" t="n">
        <v>30</v>
      </c>
      <c r="U9176">
        <f>T9176*S9176*R9176</f>
        <v>125291.54315078718</v>
      </c>
      <c r="V9176">
        <f>1/U9176</f>
        <v>7.9813846557585259E-6</v>
      </c>
    </row>
    <row r="9177" ht="16" customHeight="1" s="29">
      <c r="A9177" t="inlineStr">
        <is>
          <t>photovoltaic slanted-roof installation, 3kWp, single-Si, panel, mounted, on roof</t>
        </is>
      </c>
      <c r="B9177" s="30">
        <f>P9177*V9177</f>
        <v>1.7359639415579187E-7</v>
      </c>
      <c r="C9177" t="inlineStr">
        <is>
          <t>APAC</t>
        </is>
      </c>
      <c r="D9177" t="inlineStr">
        <is>
          <t>unit</t>
        </is>
      </c>
      <c r="F9177" t="inlineStr">
        <is>
          <t>technosphere</t>
        </is>
      </c>
      <c r="G9177" t="n">
        <v>2</v>
      </c>
      <c r="H9177" t="n">
        <v>-16.04298817847151</v>
      </c>
      <c r="I9177" t="n">
        <v>0.09798894162072011</v>
      </c>
      <c r="J9177" t="inlineStr">
        <is>
          <t>(2,2,1,1,1,3); Calculation with average annual yield and share of technologies. Lifetime: 30a.</t>
        </is>
      </c>
      <c r="L9177" t="inlineStr">
        <is>
          <t>photovoltaic slanted-roof installation, 3kWp, single-Si, panel, mounted, on roof</t>
        </is>
      </c>
      <c r="N9177" t="inlineStr">
        <is>
          <t>all</t>
        </is>
      </c>
      <c r="O9177" t="n">
        <v>1</v>
      </c>
      <c r="P9177" s="30">
        <f>INDEX(parameters!$D$41:$AG$178,MATCH('PV (extension)'!B9140,parameters!$C$41:$C$178,0),MATCH('PV (extension)'!A9177,parameters!$D$5:$AG$5,0))/O9177</f>
        <v>2.1750160109191456E-2</v>
      </c>
      <c r="Q9177" s="3" t="inlineStr">
        <is>
          <t>roof-top</t>
        </is>
      </c>
      <c r="R9177">
        <f>INDEX(parameters!$C$196:$EJ$198,MATCH('PV (extension)'!Q9177,parameters!$B$196:$B$198,0),MATCH('PV (extension)'!B9140,parameters!$C$195:$EJ$195,0))</f>
        <v>1392.1282572309688</v>
      </c>
      <c r="S9177" t="n">
        <v>3</v>
      </c>
      <c r="T9177" t="n">
        <v>30</v>
      </c>
      <c r="U9177">
        <f>T9177*S9177*R9177</f>
        <v>125291.54315078718</v>
      </c>
      <c r="V9177">
        <f>1/U9177</f>
        <v>7.9813846557585259E-6</v>
      </c>
    </row>
    <row r="9178" s="29">
      <c r="A9178" t="inlineStr">
        <is>
          <t>market for tap water</t>
        </is>
      </c>
      <c r="B9178" t="n">
        <v>0.0020721</v>
      </c>
      <c r="C9178" t="inlineStr">
        <is>
          <t>Europe without Switzerland</t>
        </is>
      </c>
      <c r="D9178" t="inlineStr">
        <is>
          <t>kilogram</t>
        </is>
      </c>
      <c r="F9178" t="inlineStr">
        <is>
          <t>technosphere</t>
        </is>
      </c>
      <c r="G9178" t="n">
        <v>2</v>
      </c>
      <c r="H9178" t="n">
        <v>-6.179192693201237</v>
      </c>
      <c r="I9178" t="n">
        <v>0.04340984597628009</v>
      </c>
      <c r="J9178" t="inlineStr">
        <is>
          <t>(2,2,1,1,1,3); Estimation 20l/m2 panel</t>
        </is>
      </c>
      <c r="L9178" t="inlineStr">
        <is>
          <t>tap water</t>
        </is>
      </c>
    </row>
    <row r="9179" s="29">
      <c r="A9179" t="inlineStr">
        <is>
          <t>treatment of wastewater, from residence, capacity 1.1E10l/year</t>
        </is>
      </c>
      <c r="B9179" t="n">
        <v>-1.8649e-06</v>
      </c>
      <c r="C9179" t="inlineStr">
        <is>
          <t>CH</t>
        </is>
      </c>
      <c r="D9179" t="inlineStr">
        <is>
          <t>cubic meter</t>
        </is>
      </c>
      <c r="F9179" t="inlineStr">
        <is>
          <t>technosphere</t>
        </is>
      </c>
      <c r="G9179" t="n">
        <v>2</v>
      </c>
      <c r="H9179" t="n">
        <v>-13.19230312560901</v>
      </c>
      <c r="I9179" t="n">
        <v>0.04340984597628009</v>
      </c>
      <c r="J9179" t="inlineStr">
        <is>
          <t>(2,2,1,1,1,3); Estimation 20l/m2 panel</t>
        </is>
      </c>
      <c r="K9179" t="b">
        <v>1</v>
      </c>
      <c r="L9179" t="inlineStr">
        <is>
          <t>wastewater, from residence</t>
        </is>
      </c>
    </row>
    <row r="9180" s="29"/>
    <row r="9181" customFormat="1" s="28">
      <c r="A9181" s="28" t="inlineStr">
        <is>
          <t>Activity</t>
        </is>
      </c>
      <c r="B9181" s="28" t="inlineStr">
        <is>
          <t>electricity production, photovoltaic, residential</t>
        </is>
      </c>
    </row>
    <row r="9182">
      <c r="A9182" t="inlineStr">
        <is>
          <t>comment</t>
        </is>
      </c>
      <c r="B918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")&amp;HLOOKUP(B9183,parameters!$C$195:$EJ$198,2,0)&amp;" kWh/kWp.
Annual output, Facade: "&amp;HLOOKUP(B9183,parameters!$C$195:$EJ$198,3,0)&amp;" kWh/kWp.
Annual output, Open-ground: "&amp;HLOOKUP(B9183,parameters!$C$195:$EJ$198,4,0)&amp;_xlfn._LONGTEXT("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")&amp;VLOOKUP(B9183,'extension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1388.43718870817 kWh/kWp.
Annual output, Facade: 974.860153773825 kWh/kWp.
Annual output, Open-ground: 1477.06083905125 kWh/kWp.
Amount of solar energy transformed to electricity. Waste heat emission due to losses of electricity in the system.
Technology:  Electricity production with grid-connected photovoltaic power plants.
Time period:  Time of publications
Production volume: 13.1 GWh in 2025.
Sampling:  Statistical data and model calculations
Extrapolations:  Use of PV technology data investigated for other countries (Switzerland). Correction of average yield with Swiss data.
Uncertainty:  None
Author: Romain Sacchi, PSI, romain.sacchi@psi.ch</v>
      </c>
    </row>
    <row r="9183" s="29">
      <c r="A9183" t="inlineStr">
        <is>
          <t>location</t>
        </is>
      </c>
      <c r="B9183" t="inlineStr">
        <is>
          <t>CI</t>
        </is>
      </c>
    </row>
    <row r="9184" s="29">
      <c r="A9184" t="inlineStr">
        <is>
          <t>production amount</t>
        </is>
      </c>
      <c r="B9184" t="n">
        <v>1</v>
      </c>
    </row>
    <row r="9185" s="29">
      <c r="A9185" t="inlineStr">
        <is>
          <t>reference product</t>
        </is>
      </c>
      <c r="B9185" t="inlineStr">
        <is>
          <t>electricity, low voltage</t>
        </is>
      </c>
    </row>
    <row r="9186" s="29">
      <c r="A9186" t="inlineStr">
        <is>
          <t>source</t>
        </is>
      </c>
      <c r="B91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187" s="29">
      <c r="A9187" t="inlineStr">
        <is>
          <t>type</t>
        </is>
      </c>
      <c r="B9187" t="inlineStr">
        <is>
          <t>process</t>
        </is>
      </c>
    </row>
    <row r="9188" s="29">
      <c r="A9188" t="inlineStr">
        <is>
          <t>unit</t>
        </is>
      </c>
      <c r="B9188" t="inlineStr">
        <is>
          <t>kilowatt hour</t>
        </is>
      </c>
    </row>
    <row r="9189" s="29">
      <c r="A9189" t="inlineStr">
        <is>
          <t>Exchanges</t>
        </is>
      </c>
    </row>
    <row r="9190" customFormat="1" s="28">
      <c r="A9190" s="28" t="inlineStr">
        <is>
          <t>name</t>
        </is>
      </c>
      <c r="B9190" s="28" t="inlineStr">
        <is>
          <t>amount</t>
        </is>
      </c>
      <c r="C9190" s="28" t="inlineStr">
        <is>
          <t>location</t>
        </is>
      </c>
      <c r="D9190" s="28" t="inlineStr">
        <is>
          <t>unit</t>
        </is>
      </c>
      <c r="E9190" s="28" t="inlineStr">
        <is>
          <t>categories</t>
        </is>
      </c>
      <c r="F9190" s="28" t="inlineStr">
        <is>
          <t>type</t>
        </is>
      </c>
      <c r="G9190" s="28" t="inlineStr">
        <is>
          <t>uncertainty type</t>
        </is>
      </c>
      <c r="H9190" s="28" t="inlineStr">
        <is>
          <t>reference product</t>
        </is>
      </c>
      <c r="I9190" s="28" t="inlineStr">
        <is>
          <t>comment</t>
        </is>
      </c>
      <c r="J9190" s="28" t="inlineStr">
        <is>
          <t>production volume</t>
        </is>
      </c>
      <c r="K9190" s="28" t="inlineStr">
        <is>
          <t>scope</t>
        </is>
      </c>
      <c r="L9190" s="28" t="inlineStr">
        <is>
          <t>scope share</t>
        </is>
      </c>
      <c r="M9190" s="28" t="inlineStr">
        <is>
          <t>tech share</t>
        </is>
      </c>
      <c r="N9190" s="28" t="inlineStr">
        <is>
          <t>installation</t>
        </is>
      </c>
      <c r="O9190" s="28" t="inlineStr">
        <is>
          <t>productivity</t>
        </is>
      </c>
      <c r="P9190" s="28" t="inlineStr">
        <is>
          <t>kWp</t>
        </is>
      </c>
      <c r="Q9190" s="28" t="inlineStr">
        <is>
          <t>lifetime</t>
        </is>
      </c>
      <c r="R9190" s="28" t="inlineStr">
        <is>
          <t>lifetime production</t>
        </is>
      </c>
      <c r="S9190" s="28" t="inlineStr">
        <is>
          <t>inverted lifetime production</t>
        </is>
      </c>
    </row>
    <row r="9191" s="29">
      <c r="A9191" t="inlineStr">
        <is>
          <t>Energy, solar, converted</t>
        </is>
      </c>
      <c r="B9191" t="n">
        <v>3.8503</v>
      </c>
      <c r="D9191" t="inlineStr">
        <is>
          <t>megajoule</t>
        </is>
      </c>
      <c r="E9191" t="inlineStr">
        <is>
          <t>natural resource::in air</t>
        </is>
      </c>
      <c r="F9191" t="inlineStr">
        <is>
          <t>biosphere</t>
        </is>
      </c>
      <c r="G9191" t="n">
        <v>0</v>
      </c>
      <c r="I9191" t="inlineStr">
        <is>
          <t>(2,2,1,1,1,3); Energy loss in the system</t>
        </is>
      </c>
    </row>
    <row r="9192" s="29">
      <c r="A9192" t="inlineStr">
        <is>
          <t>Heat, waste</t>
        </is>
      </c>
      <c r="B9192" t="n">
        <v>0.25027</v>
      </c>
      <c r="D9192" t="inlineStr">
        <is>
          <t>megajoule</t>
        </is>
      </c>
      <c r="E9192" t="inlineStr">
        <is>
          <t>air</t>
        </is>
      </c>
      <c r="F9192" t="inlineStr">
        <is>
          <t>biosphere</t>
        </is>
      </c>
      <c r="G9192" t="n">
        <v>0</v>
      </c>
      <c r="I9192" t="inlineStr">
        <is>
          <t>(1,na,na,na,na,na); Calculation with average annual output and share of technologies; Average degradation of 10.5% included</t>
        </is>
      </c>
    </row>
    <row r="9193" s="29">
      <c r="A9193" t="inlineStr">
        <is>
          <t>electricity production, photovoltaic, residential</t>
        </is>
      </c>
      <c r="B9193" t="n">
        <v>1</v>
      </c>
      <c r="C9193" t="inlineStr">
        <is>
          <t>CI</t>
        </is>
      </c>
      <c r="D9193" t="inlineStr">
        <is>
          <t>kilowatt hour</t>
        </is>
      </c>
      <c r="E9193" t="inlineStr">
        <is>
          <t>photovoltaic::power plants</t>
        </is>
      </c>
      <c r="F9193" t="inlineStr">
        <is>
          <t>production</t>
        </is>
      </c>
      <c r="G9193" t="n">
        <v>0</v>
      </c>
      <c r="H9193" t="inlineStr">
        <is>
          <t>electricity, low voltage</t>
        </is>
      </c>
      <c r="J9193">
        <f>VLOOKUP(C9193,'extension - production vol'!$B$6:$D$235,3,0)</f>
        <v>13.1</v>
      </c>
    </row>
    <row r="9194" ht="16" customHeight="1" s="29">
      <c r="A9194" t="inlineStr">
        <is>
          <t>photovoltaic slanted-roof installation, 3 kWp, CIS, laminated, integrated, on roof</t>
        </is>
      </c>
      <c r="B9194" s="30">
        <f>M9194*S9194</f>
        <v>4.0971909680861738E-8</v>
      </c>
      <c r="C9194" t="inlineStr">
        <is>
          <t>CH</t>
        </is>
      </c>
      <c r="D9194" t="inlineStr">
        <is>
          <t>unit</t>
        </is>
      </c>
      <c r="F9194" t="inlineStr">
        <is>
          <t>technosphere</t>
        </is>
      </c>
      <c r="G9194" t="n">
        <v>0</v>
      </c>
      <c r="H9194" t="inlineStr">
        <is>
          <t>photovoltaic slanted-roof installation, 3 kWp, CIS, laminated, integrated, on roof</t>
        </is>
      </c>
      <c r="I9194" t="inlineStr">
        <is>
          <t>(2,2,1,1,1,3); Calculation with average annual yield and share of technologies. Lifetime: 30a.</t>
        </is>
      </c>
      <c r="K9194" t="inlineStr">
        <is>
          <t>residential</t>
        </is>
      </c>
      <c r="L9194">
        <f>IF(K9194="residential",VLOOKUP(B9183,parameters!$C$41:$AG$178,18,0),IF(K9194="commercial",1-VLOOKUP(B9183,parameters!$C$41:$AG$178,18,0),1))</f>
        <v>0.17766751537682748</v>
      </c>
      <c r="M9194" s="30">
        <f>INDEX(parameters!$D$41:$AG$178,MATCH('PV (extension)'!B9183,parameters!$C$41:$C$178,0),MATCH('PV (extension)'!A9194,parameters!$D$5:$AG$5,0))/L9194</f>
        <v>5.119823078397083E-3</v>
      </c>
      <c r="N9194" s="3" t="inlineStr">
        <is>
          <t>roof-top</t>
        </is>
      </c>
      <c r="O9194">
        <f>INDEX(parameters!$C$196:$EJ$198,MATCH('PV (extension)'!N9194,parameters!$B$196:$B$198,0),MATCH('PV (extension)'!B9183,parameters!$C$195:$EJ$195,0))</f>
        <v>1388.437188708175</v>
      </c>
      <c r="P9194" t="n">
        <v>3</v>
      </c>
      <c r="Q9194" t="n">
        <v>30</v>
      </c>
      <c r="R9194">
        <f>Q9194*P9194*O9194</f>
        <v>124959.34698373574</v>
      </c>
      <c r="S9194">
        <f>1/R9194</f>
        <v>8.0026026394820746E-6</v>
      </c>
    </row>
    <row r="9195" ht="16" customHeight="1" s="29">
      <c r="A9195" t="inlineStr">
        <is>
          <t>photovoltaic slanted-roof installation, 3 kWp, CdTe, panel, mounted, on roof</t>
        </is>
      </c>
      <c r="B9195" s="30">
        <f>M9195*S9195</f>
        <v>2.6723133847997395E-7</v>
      </c>
      <c r="C9195" t="inlineStr">
        <is>
          <t>CH</t>
        </is>
      </c>
      <c r="D9195" t="inlineStr">
        <is>
          <t>unit</t>
        </is>
      </c>
      <c r="F9195" t="inlineStr">
        <is>
          <t>technosphere</t>
        </is>
      </c>
      <c r="G9195" t="n">
        <v>0</v>
      </c>
      <c r="H9195" t="inlineStr">
        <is>
          <t>photovoltaic slanted-roof installation, 3 kWp, CdTe, panel, mounted, on roof</t>
        </is>
      </c>
      <c r="I9195" t="inlineStr">
        <is>
          <t>(2,2,1,1,1,3); Calculation with average annual yield and share of technologies. Lifetime: 30a.</t>
        </is>
      </c>
      <c r="K9195" t="inlineStr">
        <is>
          <t>residential</t>
        </is>
      </c>
      <c r="L9195">
        <f>L9194</f>
        <v>0.17766751537682748</v>
      </c>
      <c r="M9195" s="30">
        <f>INDEX(parameters!$D$41:$AG$178,MATCH('PV (extension)'!B9183,parameters!$C$41:$C$178,0),MATCH('PV (extension)'!A9195,parameters!$D$5:$AG$5,0))/L9195</f>
        <v>3.3393053550047194E-2</v>
      </c>
      <c r="N9195" s="3" t="inlineStr">
        <is>
          <t>roof-top</t>
        </is>
      </c>
      <c r="O9195">
        <f>INDEX(parameters!$C$196:$EJ$198,MATCH('PV (extension)'!N9195,parameters!$B$196:$B$198,0),MATCH('PV (extension)'!B9183,parameters!$C$195:$EJ$195,0))</f>
        <v>1388.437188708175</v>
      </c>
      <c r="P9195" t="n">
        <v>3</v>
      </c>
      <c r="Q9195" t="n">
        <v>30</v>
      </c>
      <c r="R9195">
        <f>Q9195*P9195*O9195</f>
        <v>124959.34698373574</v>
      </c>
      <c r="S9195">
        <f>1/R9195</f>
        <v>8.0026026394820746E-6</v>
      </c>
    </row>
    <row r="9196" ht="16" customHeight="1" s="29">
      <c r="A9196" t="inlineStr">
        <is>
          <t>photovoltaic slanted-roof installation, 3 kWp, micro-Si, laminated, integrated, on roof</t>
        </is>
      </c>
      <c r="B9196" s="30">
        <f>M9196*S9196</f>
        <v>4.140746111668164E-9</v>
      </c>
      <c r="C9196" t="inlineStr">
        <is>
          <t>RER</t>
        </is>
      </c>
      <c r="D9196" t="inlineStr">
        <is>
          <t>unit</t>
        </is>
      </c>
      <c r="F9196" t="inlineStr">
        <is>
          <t>technosphere</t>
        </is>
      </c>
      <c r="G9196" t="n">
        <v>0</v>
      </c>
      <c r="H9196" t="inlineStr">
        <is>
          <t>photovoltaic slanted-roof installation, 3 kWp, micro-Si, laminated, integrated, on roof</t>
        </is>
      </c>
      <c r="I9196" t="inlineStr">
        <is>
          <t>(2,2,1,1,1,3); Calculation with average annual yield and share of technologies. Lifetime: 30a.</t>
        </is>
      </c>
      <c r="K9196" t="inlineStr">
        <is>
          <t>residential</t>
        </is>
      </c>
      <c r="L9196">
        <f>L9195</f>
        <v>0.17766751537682748</v>
      </c>
      <c r="M9196" s="30">
        <f>INDEX(parameters!$D$41:$AG$178,MATCH('PV (extension)'!B9183,parameters!$C$41:$C$178,0),MATCH('PV (extension)'!A9196,parameters!$D$5:$AG$5,0))/L9196</f>
        <v>5.1742493013949662E-4</v>
      </c>
      <c r="N9196" s="3" t="inlineStr">
        <is>
          <t>roof-top</t>
        </is>
      </c>
      <c r="O9196">
        <f>INDEX(parameters!$C$196:$EJ$198,MATCH('PV (extension)'!N9196,parameters!$B$196:$B$198,0),MATCH('PV (extension)'!B9183,parameters!$C$195:$EJ$195,0))</f>
        <v>1388.437188708175</v>
      </c>
      <c r="P9196" t="n">
        <v>3</v>
      </c>
      <c r="Q9196" t="n">
        <v>30</v>
      </c>
      <c r="R9196">
        <f>Q9196*P9196*O9196</f>
        <v>124959.34698373574</v>
      </c>
      <c r="S9196">
        <f>1/R9196</f>
        <v>8.0026026394820746E-6</v>
      </c>
    </row>
    <row r="9197" ht="16" customHeight="1" s="29">
      <c r="A9197" t="inlineStr">
        <is>
          <t>photovoltaic slanted-roof installation, 3 kWp, micro-Si, panel, mounted, on roof</t>
        </is>
      </c>
      <c r="B9197" s="30">
        <f>M9197*S9197</f>
        <v>7.1986152388722057E-8</v>
      </c>
      <c r="C9197" t="inlineStr">
        <is>
          <t>RER</t>
        </is>
      </c>
      <c r="D9197" t="inlineStr">
        <is>
          <t>unit</t>
        </is>
      </c>
      <c r="F9197" t="inlineStr">
        <is>
          <t>technosphere</t>
        </is>
      </c>
      <c r="G9197" t="n">
        <v>0</v>
      </c>
      <c r="H9197" t="inlineStr">
        <is>
          <t>photovoltaic slanted-roof installation, 3 kWp, micro-Si, panel, mounted, on roof</t>
        </is>
      </c>
      <c r="I9197" t="inlineStr">
        <is>
          <t>(2,2,1,1,1,3); Calculation with average annual yield and share of technologies. Lifetime: 30a.</t>
        </is>
      </c>
      <c r="K9197" t="inlineStr">
        <is>
          <t>residential</t>
        </is>
      </c>
      <c r="L9197">
        <f>L9196</f>
        <v>0.17766751537682748</v>
      </c>
      <c r="M9197" s="30">
        <f>INDEX(parameters!$D$41:$AG$178,MATCH('PV (extension)'!B9183,parameters!$C$41:$C$178,0),MATCH('PV (extension)'!A9197,parameters!$D$5:$AG$5,0))/L9197</f>
        <v>8.9953425943663963E-3</v>
      </c>
      <c r="N9197" s="3" t="inlineStr">
        <is>
          <t>roof-top</t>
        </is>
      </c>
      <c r="O9197">
        <f>INDEX(parameters!$C$196:$EJ$198,MATCH('PV (extension)'!N9197,parameters!$B$196:$B$198,0),MATCH('PV (extension)'!B9183,parameters!$C$195:$EJ$195,0))</f>
        <v>1388.437188708175</v>
      </c>
      <c r="P9197" t="n">
        <v>3</v>
      </c>
      <c r="Q9197" t="n">
        <v>30</v>
      </c>
      <c r="R9197">
        <f>Q9197*P9197*O9197</f>
        <v>124959.34698373574</v>
      </c>
      <c r="S9197">
        <f>1/R9197</f>
        <v>8.0026026394820746E-6</v>
      </c>
    </row>
    <row r="9198" s="29">
      <c r="A9198" t="inlineStr">
        <is>
          <t>photovoltaic facade installation, 3kWp, multi-Si, laminated, integrated, at building</t>
        </is>
      </c>
      <c r="B9198" s="30">
        <f>M9198*S9198</f>
        <v>2.1083178120333459E-7</v>
      </c>
      <c r="C9198" t="inlineStr">
        <is>
          <t>RER</t>
        </is>
      </c>
      <c r="D9198" t="inlineStr">
        <is>
          <t>unit</t>
        </is>
      </c>
      <c r="F9198" t="inlineStr">
        <is>
          <t>technosphere</t>
        </is>
      </c>
      <c r="G9198" t="n">
        <v>0</v>
      </c>
      <c r="H9198" t="inlineStr">
        <is>
          <t>photovoltaic facade installation, 3kWp, multi-Si, laminated, integrated, at building</t>
        </is>
      </c>
      <c r="I9198" t="inlineStr">
        <is>
          <t>(2,2,1,1,1,3); Calculation with average annual yield and share of technologies. Lifetime: 30a.</t>
        </is>
      </c>
      <c r="K9198" t="inlineStr">
        <is>
          <t>residential</t>
        </is>
      </c>
      <c r="L9198">
        <f>L9197</f>
        <v>0.17766751537682748</v>
      </c>
      <c r="M9198" s="30">
        <f>INDEX(parameters!$D$41:$AG$178,MATCH('PV (extension)'!B9183,parameters!$C$41:$C$178,0),MATCH('PV (extension)'!A9198,parameters!$D$5:$AG$5,0))/L9198</f>
        <v>1.8497835237986298E-2</v>
      </c>
      <c r="N9198" t="inlineStr">
        <is>
          <t>façade</t>
        </is>
      </c>
      <c r="O9198">
        <f>INDEX(parameters!$C$196:$EJ$198,MATCH('PV (extension)'!N9198,parameters!$B$196:$B$198,0),MATCH('PV (extension)'!B9183,parameters!$C$195:$EJ$195,0))</f>
        <v>974.860153773825</v>
      </c>
      <c r="P9198" t="n">
        <v>3</v>
      </c>
      <c r="Q9198" t="n">
        <v>30</v>
      </c>
      <c r="R9198">
        <f>Q9198*P9198*O9198</f>
        <v>87737.413839644258</v>
      </c>
      <c r="S9198">
        <f>1/R9198</f>
        <v>1.139764618350477E-5</v>
      </c>
    </row>
    <row r="9199" s="29">
      <c r="A9199" t="inlineStr">
        <is>
          <t>photovoltaic facade installation, 3kWp, multi-Si, panel, mounted, at building</t>
        </is>
      </c>
      <c r="B9199" s="30">
        <f>M9199*S9199</f>
        <v>2.067701769698951E-7</v>
      </c>
      <c r="C9199" t="inlineStr">
        <is>
          <t>RER</t>
        </is>
      </c>
      <c r="D9199" t="inlineStr">
        <is>
          <t>unit</t>
        </is>
      </c>
      <c r="F9199" t="inlineStr">
        <is>
          <t>technosphere</t>
        </is>
      </c>
      <c r="G9199" t="n">
        <v>0</v>
      </c>
      <c r="H9199" t="inlineStr">
        <is>
          <t>photovoltaic facade installation, 3kWp, multi-Si, panel, mounted, at building</t>
        </is>
      </c>
      <c r="I9199" t="inlineStr">
        <is>
          <t>(2,2,1,1,1,3); Calculation with average annual yield and share of technologies. Lifetime: 30a.</t>
        </is>
      </c>
      <c r="K9199" t="inlineStr">
        <is>
          <t>residential</t>
        </is>
      </c>
      <c r="L9199">
        <f>L9198</f>
        <v>0.17766751537682748</v>
      </c>
      <c r="M9199" s="30">
        <f>INDEX(parameters!$D$41:$AG$178,MATCH('PV (extension)'!B9183,parameters!$C$41:$C$178,0),MATCH('PV (extension)'!A9199,parameters!$D$5:$AG$5,0))/L9199</f>
        <v>1.8141480586504166E-2</v>
      </c>
      <c r="N9199" t="inlineStr">
        <is>
          <t>façade</t>
        </is>
      </c>
      <c r="O9199">
        <f>INDEX(parameters!$C$196:$EJ$198,MATCH('PV (extension)'!N9199,parameters!$B$196:$B$198,0),MATCH('PV (extension)'!B9183,parameters!$C$195:$EJ$195,0))</f>
        <v>974.860153773825</v>
      </c>
      <c r="P9199" t="n">
        <v>3</v>
      </c>
      <c r="Q9199" t="n">
        <v>30</v>
      </c>
      <c r="R9199">
        <f>Q9199*P9199*O9199</f>
        <v>87737.413839644258</v>
      </c>
      <c r="S9199">
        <f>1/R9199</f>
        <v>1.139764618350477E-5</v>
      </c>
    </row>
    <row r="9200" s="29">
      <c r="A9200" t="inlineStr">
        <is>
          <t>photovoltaic facade installation, 3kWp, single-Si, laminated, integrated, at building</t>
        </is>
      </c>
      <c r="B9200" s="30">
        <f>M9200*S9200</f>
        <v>1.1114816150895944E-7</v>
      </c>
      <c r="C9200" t="inlineStr">
        <is>
          <t>RER</t>
        </is>
      </c>
      <c r="D9200" t="inlineStr">
        <is>
          <t>unit</t>
        </is>
      </c>
      <c r="F9200" t="inlineStr">
        <is>
          <t>technosphere</t>
        </is>
      </c>
      <c r="G9200" t="n">
        <v>0</v>
      </c>
      <c r="H9200" t="inlineStr">
        <is>
          <t>photovoltaic facade installation, 3kWp, single-Si, laminated, integrated, at building</t>
        </is>
      </c>
      <c r="I9200" t="inlineStr">
        <is>
          <t>(2,2,1,1,1,3); Calculation with average annual yield and share of technologies. Lifetime: 30a.</t>
        </is>
      </c>
      <c r="K9200" t="inlineStr">
        <is>
          <t>residential</t>
        </is>
      </c>
      <c r="L9200">
        <f>L9199</f>
        <v>0.17766751537682748</v>
      </c>
      <c r="M9200" s="30">
        <f>INDEX(parameters!$D$41:$AG$178,MATCH('PV (extension)'!B9183,parameters!$C$41:$C$178,0),MATCH('PV (extension)'!A9200,parameters!$D$5:$AG$5,0))/L9200</f>
        <v>9.7518522438271929E-3</v>
      </c>
      <c r="N9200" t="inlineStr">
        <is>
          <t>façade</t>
        </is>
      </c>
      <c r="O9200">
        <f>INDEX(parameters!$C$196:$EJ$198,MATCH('PV (extension)'!N9200,parameters!$B$196:$B$198,0),MATCH('PV (extension)'!B9183,parameters!$C$195:$EJ$195,0))</f>
        <v>974.860153773825</v>
      </c>
      <c r="P9200" t="n">
        <v>3</v>
      </c>
      <c r="Q9200" t="n">
        <v>30</v>
      </c>
      <c r="R9200">
        <f>Q9200*P9200*O9200</f>
        <v>87737.413839644258</v>
      </c>
      <c r="S9200">
        <f>1/R9200</f>
        <v>1.139764618350477E-5</v>
      </c>
    </row>
    <row r="9201" s="29">
      <c r="A9201" t="inlineStr">
        <is>
          <t>photovoltaic facade installation, 3kWp, single-Si, panel, mounted, at building</t>
        </is>
      </c>
      <c r="B9201" s="30">
        <f>M9201*S9201</f>
        <v>1.1105199069121197E-7</v>
      </c>
      <c r="C9201" t="inlineStr">
        <is>
          <t>RER</t>
        </is>
      </c>
      <c r="D9201" t="inlineStr">
        <is>
          <t>unit</t>
        </is>
      </c>
      <c r="F9201" t="inlineStr">
        <is>
          <t>technosphere</t>
        </is>
      </c>
      <c r="G9201" t="n">
        <v>0</v>
      </c>
      <c r="H9201" t="inlineStr">
        <is>
          <t>photovoltaic facade installation, 3kWp, single-Si, panel, mounted, at building</t>
        </is>
      </c>
      <c r="I9201" t="inlineStr">
        <is>
          <t>(2,2,1,1,1,3); Calculation with average annual yield and share of technologies. Lifetime: 30a.</t>
        </is>
      </c>
      <c r="K9201" t="inlineStr">
        <is>
          <t>residential</t>
        </is>
      </c>
      <c r="L9201">
        <f>L9200</f>
        <v>0.17766751537682748</v>
      </c>
      <c r="M9201" s="30">
        <f>INDEX(parameters!$D$41:$AG$178,MATCH('PV (extension)'!B9183,parameters!$C$41:$C$178,0),MATCH('PV (extension)'!A9201,parameters!$D$5:$AG$5,0))/L9201</f>
        <v>9.7434144649911868E-3</v>
      </c>
      <c r="N9201" t="inlineStr">
        <is>
          <t>façade</t>
        </is>
      </c>
      <c r="O9201">
        <f>INDEX(parameters!$C$196:$EJ$198,MATCH('PV (extension)'!N9201,parameters!$B$196:$B$198,0),MATCH('PV (extension)'!B9183,parameters!$C$195:$EJ$195,0))</f>
        <v>974.860153773825</v>
      </c>
      <c r="P9201" t="n">
        <v>3</v>
      </c>
      <c r="Q9201" t="n">
        <v>30</v>
      </c>
      <c r="R9201">
        <f>Q9201*P9201*O9201</f>
        <v>87737.413839644258</v>
      </c>
      <c r="S9201">
        <f>1/R9201</f>
        <v>1.139764618350477E-5</v>
      </c>
    </row>
    <row r="9202" ht="16" customHeight="1" s="29">
      <c r="A9202" t="inlineStr">
        <is>
          <t>photovoltaic flat-roof installation, 3kWp, multi-Si, on roof</t>
        </is>
      </c>
      <c r="B9202" s="30">
        <f>M9202*S9202</f>
        <v>2.2802835765560129E-6</v>
      </c>
      <c r="C9202" t="inlineStr">
        <is>
          <t>RER</t>
        </is>
      </c>
      <c r="D9202" t="inlineStr">
        <is>
          <t>unit</t>
        </is>
      </c>
      <c r="F9202" t="inlineStr">
        <is>
          <t>technosphere</t>
        </is>
      </c>
      <c r="G9202" t="n">
        <v>0</v>
      </c>
      <c r="H9202" t="inlineStr">
        <is>
          <t>photovoltaic flat-roof installation, 3kWp, multi-Si, on roof</t>
        </is>
      </c>
      <c r="I9202" t="inlineStr">
        <is>
          <t>(2,2,1,1,1,3); Calculation with average annual yield and share of technologies. Lifetime: 30a.</t>
        </is>
      </c>
      <c r="K9202" t="inlineStr">
        <is>
          <t>residential</t>
        </is>
      </c>
      <c r="L9202">
        <f>L9201</f>
        <v>0.17766751537682748</v>
      </c>
      <c r="M9202" s="30">
        <f>INDEX(parameters!$D$41:$AG$178,MATCH('PV (extension)'!B9183,parameters!$C$41:$C$178,0),MATCH('PV (extension)'!A9202,parameters!$D$5:$AG$5,0))/L9202</f>
        <v>0.28494274666417674</v>
      </c>
      <c r="N9202" s="3" t="inlineStr">
        <is>
          <t>roof-top</t>
        </is>
      </c>
      <c r="O9202">
        <f>INDEX(parameters!$C$196:$EJ$198,MATCH('PV (extension)'!N9202,parameters!$B$196:$B$198,0),MATCH('PV (extension)'!B9183,parameters!$C$195:$EJ$195,0))</f>
        <v>1388.437188708175</v>
      </c>
      <c r="P9202" t="n">
        <v>3</v>
      </c>
      <c r="Q9202" t="n">
        <v>30</v>
      </c>
      <c r="R9202">
        <f>Q9202*P9202*O9202</f>
        <v>124959.34698373574</v>
      </c>
      <c r="S9202">
        <f>1/R9202</f>
        <v>8.0026026394820746E-6</v>
      </c>
    </row>
    <row r="9203" ht="16" customHeight="1" s="29">
      <c r="A9203" t="inlineStr">
        <is>
          <t>photovoltaic flat-roof installation, 3kWp, single-Si, on roof</t>
        </is>
      </c>
      <c r="B9203" s="30">
        <f>M9203*S9203</f>
        <v>1.1902749957041549E-6</v>
      </c>
      <c r="C9203" t="inlineStr">
        <is>
          <t>RER</t>
        </is>
      </c>
      <c r="D9203" t="inlineStr">
        <is>
          <t>unit</t>
        </is>
      </c>
      <c r="F9203" t="inlineStr">
        <is>
          <t>technosphere</t>
        </is>
      </c>
      <c r="G9203" t="n">
        <v>0</v>
      </c>
      <c r="H9203" t="inlineStr">
        <is>
          <t>photovoltaic flat-roof installation, 3kWp, single-Si, on roof</t>
        </is>
      </c>
      <c r="I9203" t="inlineStr">
        <is>
          <t>(2,2,1,1,1,3); Calculation with average annual yield and share of technologies. Lifetime: 30a.</t>
        </is>
      </c>
      <c r="K9203" t="inlineStr">
        <is>
          <t>residential</t>
        </is>
      </c>
      <c r="L9203">
        <f>L9202</f>
        <v>0.17766751537682748</v>
      </c>
      <c r="M9203" s="30">
        <f>INDEX(parameters!$D$41:$AG$178,MATCH('PV (extension)'!B9183,parameters!$C$41:$C$178,0),MATCH('PV (extension)'!A9203,parameters!$D$5:$AG$5,0))/L9203</f>
        <v>0.14873598619426004</v>
      </c>
      <c r="N9203" s="3" t="inlineStr">
        <is>
          <t>roof-top</t>
        </is>
      </c>
      <c r="O9203">
        <f>INDEX(parameters!$C$196:$EJ$198,MATCH('PV (extension)'!N9203,parameters!$B$196:$B$198,0),MATCH('PV (extension)'!B9183,parameters!$C$195:$EJ$195,0))</f>
        <v>1388.437188708175</v>
      </c>
      <c r="P9203" t="n">
        <v>3</v>
      </c>
      <c r="Q9203" t="n">
        <v>30</v>
      </c>
      <c r="R9203">
        <f>Q9203*P9203*O9203</f>
        <v>124959.34698373574</v>
      </c>
      <c r="S9203">
        <f>1/R9203</f>
        <v>8.0026026394820746E-6</v>
      </c>
    </row>
    <row r="9204" ht="16" customHeight="1" s="29">
      <c r="A9204" t="inlineStr">
        <is>
          <t>photovoltaic slanted-roof installation, 3kWp, CIS, panel, mounted, on roof</t>
        </is>
      </c>
      <c r="B9204" s="30">
        <f>M9204*S9204</f>
        <v>6.5836279999948857E-7</v>
      </c>
      <c r="C9204" t="inlineStr">
        <is>
          <t>CH</t>
        </is>
      </c>
      <c r="D9204" t="inlineStr">
        <is>
          <t>unit</t>
        </is>
      </c>
      <c r="F9204" t="inlineStr">
        <is>
          <t>technosphere</t>
        </is>
      </c>
      <c r="G9204" t="n">
        <v>0</v>
      </c>
      <c r="H9204" t="inlineStr">
        <is>
          <t>photovoltaic slanted-roof installation, 3kWp, CIS, panel, mounted, on roof</t>
        </is>
      </c>
      <c r="I9204" t="inlineStr">
        <is>
          <t>(2,2,1,1,1,3); Calculation with average annual yield and share of technologies. Lifetime: 30a.</t>
        </is>
      </c>
      <c r="K9204" t="inlineStr">
        <is>
          <t>residential</t>
        </is>
      </c>
      <c r="L9204">
        <f>L9203</f>
        <v>0.17766751537682748</v>
      </c>
      <c r="M9204" s="30">
        <f>INDEX(parameters!$D$41:$AG$178,MATCH('PV (extension)'!B9183,parameters!$C$41:$C$178,0),MATCH('PV (extension)'!A9204,parameters!$D$5:$AG$5,0))/L9204</f>
        <v>8.2268585566319899E-2</v>
      </c>
      <c r="N9204" s="3" t="inlineStr">
        <is>
          <t>roof-top</t>
        </is>
      </c>
      <c r="O9204">
        <f>INDEX(parameters!$C$196:$EJ$198,MATCH('PV (extension)'!N9204,parameters!$B$196:$B$198,0),MATCH('PV (extension)'!B9183,parameters!$C$195:$EJ$195,0))</f>
        <v>1388.437188708175</v>
      </c>
      <c r="P9204" t="n">
        <v>3</v>
      </c>
      <c r="Q9204" t="n">
        <v>30</v>
      </c>
      <c r="R9204">
        <f>Q9204*P9204*O9204</f>
        <v>124959.34698373574</v>
      </c>
      <c r="S9204">
        <f>1/R9204</f>
        <v>8.0026026394820746E-6</v>
      </c>
    </row>
    <row r="9205" ht="16" customHeight="1" s="29">
      <c r="A9205" t="inlineStr">
        <is>
          <t>photovoltaic slanted-roof installation, 3kWp, CdTe, laminated, integrated, on roof</t>
        </is>
      </c>
      <c r="B9205" s="30">
        <f>M9205*S9205</f>
        <v>1.8434571257520077E-8</v>
      </c>
      <c r="C9205" t="inlineStr">
        <is>
          <t>CH</t>
        </is>
      </c>
      <c r="D9205" t="inlineStr">
        <is>
          <t>unit</t>
        </is>
      </c>
      <c r="F9205" t="inlineStr">
        <is>
          <t>technosphere</t>
        </is>
      </c>
      <c r="G9205" t="n">
        <v>0</v>
      </c>
      <c r="H9205" t="inlineStr">
        <is>
          <t>photovoltaic slanted-roof installation, 3kWp, CdTe, laminated, integrated, on roof</t>
        </is>
      </c>
      <c r="I9205" t="inlineStr">
        <is>
          <t>(2,2,1,1,1,3); Calculation with average annual yield and share of technologies. Lifetime: 30a.</t>
        </is>
      </c>
      <c r="K9205" t="inlineStr">
        <is>
          <t>residential</t>
        </is>
      </c>
      <c r="L9205">
        <f>L9204</f>
        <v>0.17766751537682748</v>
      </c>
      <c r="M9205" s="30">
        <f>INDEX(parameters!$D$41:$AG$178,MATCH('PV (extension)'!B9183,parameters!$C$41:$C$178,0),MATCH('PV (extension)'!A9205,parameters!$D$5:$AG$5,0))/L9205</f>
        <v>2.3035719862648527E-3</v>
      </c>
      <c r="N9205" s="3" t="inlineStr">
        <is>
          <t>roof-top</t>
        </is>
      </c>
      <c r="O9205">
        <f>INDEX(parameters!$C$196:$EJ$198,MATCH('PV (extension)'!N9205,parameters!$B$196:$B$198,0),MATCH('PV (extension)'!B9183,parameters!$C$195:$EJ$195,0))</f>
        <v>1388.437188708175</v>
      </c>
      <c r="P9205" t="n">
        <v>3</v>
      </c>
      <c r="Q9205" t="n">
        <v>30</v>
      </c>
      <c r="R9205">
        <f>Q9205*P9205*O9205</f>
        <v>124959.34698373574</v>
      </c>
      <c r="S9205">
        <f>1/R9205</f>
        <v>8.0026026394820746E-6</v>
      </c>
    </row>
    <row r="9206" ht="16" customHeight="1" s="29">
      <c r="A9206" t="inlineStr">
        <is>
          <t>photovoltaic slanted-roof installation, 3kWp, multi-Si, laminated, integrated, on roof</t>
        </is>
      </c>
      <c r="B9206" s="30">
        <f>M9206*S9206</f>
        <v>1.0952087079306801E-7</v>
      </c>
      <c r="C9206" t="inlineStr">
        <is>
          <t>RER</t>
        </is>
      </c>
      <c r="D9206" t="inlineStr">
        <is>
          <t>unit</t>
        </is>
      </c>
      <c r="F9206" t="inlineStr">
        <is>
          <t>technosphere</t>
        </is>
      </c>
      <c r="G9206" t="n">
        <v>0</v>
      </c>
      <c r="H9206" t="inlineStr">
        <is>
          <t>photovoltaic slanted-roof installation, 3kWp, multi-Si, laminated, integrated, on roof</t>
        </is>
      </c>
      <c r="I9206" t="inlineStr">
        <is>
          <t>(2,2,1,1,1,3); Calculation with average annual yield and share of technologies. Lifetime: 30a.</t>
        </is>
      </c>
      <c r="K9206" t="inlineStr">
        <is>
          <t>residential</t>
        </is>
      </c>
      <c r="L9206">
        <f>L9205</f>
        <v>0.17766751537682748</v>
      </c>
      <c r="M9206" s="30">
        <f>INDEX(parameters!$D$41:$AG$178,MATCH('PV (extension)'!B9183,parameters!$C$41:$C$178,0),MATCH('PV (extension)'!A9206,parameters!$D$5:$AG$5,0))/L9206</f>
        <v>1.3685656495391874E-2</v>
      </c>
      <c r="N9206" s="3" t="inlineStr">
        <is>
          <t>roof-top</t>
        </is>
      </c>
      <c r="O9206">
        <f>INDEX(parameters!$C$196:$EJ$198,MATCH('PV (extension)'!N9206,parameters!$B$196:$B$198,0),MATCH('PV (extension)'!B9183,parameters!$C$195:$EJ$195,0))</f>
        <v>1388.437188708175</v>
      </c>
      <c r="P9206" t="n">
        <v>3</v>
      </c>
      <c r="Q9206" t="n">
        <v>30</v>
      </c>
      <c r="R9206">
        <f>Q9206*P9206*O9206</f>
        <v>124959.34698373574</v>
      </c>
      <c r="S9206">
        <f>1/R9206</f>
        <v>8.0026026394820746E-6</v>
      </c>
    </row>
    <row r="9207" ht="16" customHeight="1" s="29">
      <c r="A9207" t="inlineStr">
        <is>
          <t>photovoltaic slanted-roof installation, 3kWp, multi-Si, panel, mounted, on roof</t>
        </is>
      </c>
      <c r="B9207" s="30">
        <f>M9207*S9207</f>
        <v>1.8746082970375917E-6</v>
      </c>
      <c r="C9207" t="inlineStr">
        <is>
          <t>RER</t>
        </is>
      </c>
      <c r="D9207" t="inlineStr">
        <is>
          <t>unit</t>
        </is>
      </c>
      <c r="F9207" t="inlineStr">
        <is>
          <t>technosphere</t>
        </is>
      </c>
      <c r="G9207" t="n">
        <v>0</v>
      </c>
      <c r="H9207" t="inlineStr">
        <is>
          <t>photovoltaic slanted-roof installation, 3kWp, multi-Si, panel, mounted, on roof</t>
        </is>
      </c>
      <c r="I9207" t="inlineStr">
        <is>
          <t>(2,2,1,1,1,3); Calculation with average annual yield and share of technologies. Lifetime: 30a.</t>
        </is>
      </c>
      <c r="K9207" t="inlineStr">
        <is>
          <t>residential</t>
        </is>
      </c>
      <c r="L9207">
        <f>L9206</f>
        <v>0.17766751537682748</v>
      </c>
      <c r="M9207" s="30">
        <f>INDEX(parameters!$D$41:$AG$178,MATCH('PV (extension)'!B9183,parameters!$C$41:$C$178,0),MATCH('PV (extension)'!A9207,parameters!$D$5:$AG$5,0))/L9207</f>
        <v>0.23424982864811036</v>
      </c>
      <c r="N9207" s="3" t="inlineStr">
        <is>
          <t>roof-top</t>
        </is>
      </c>
      <c r="O9207">
        <f>INDEX(parameters!$C$196:$EJ$198,MATCH('PV (extension)'!N9207,parameters!$B$196:$B$198,0),MATCH('PV (extension)'!B9183,parameters!$C$195:$EJ$195,0))</f>
        <v>1388.437188708175</v>
      </c>
      <c r="P9207" t="n">
        <v>3</v>
      </c>
      <c r="Q9207" t="n">
        <v>30</v>
      </c>
      <c r="R9207">
        <f>Q9207*P9207*O9207</f>
        <v>124959.34698373574</v>
      </c>
      <c r="S9207">
        <f>1/R9207</f>
        <v>8.0026026394820746E-6</v>
      </c>
    </row>
    <row r="9208" ht="16" customHeight="1" s="29">
      <c r="A9208" t="inlineStr">
        <is>
          <t>photovoltaic slanted-roof installation, 3kWp, single-Si, laminated, integrated, on roof</t>
        </is>
      </c>
      <c r="B9208" s="30">
        <f>M9208*S9208</f>
        <v>5.7881374166001273E-8</v>
      </c>
      <c r="C9208" t="inlineStr">
        <is>
          <t>RER</t>
        </is>
      </c>
      <c r="D9208" t="inlineStr">
        <is>
          <t>unit</t>
        </is>
      </c>
      <c r="F9208" t="inlineStr">
        <is>
          <t>technosphere</t>
        </is>
      </c>
      <c r="G9208" t="n">
        <v>0</v>
      </c>
      <c r="H9208" t="inlineStr">
        <is>
          <t>photovoltaic slanted-roof installation, 3kWp, single-Si, laminated, integrated, on roof</t>
        </is>
      </c>
      <c r="I9208" t="inlineStr">
        <is>
          <t>(2,2,1,1,1,3); Calculation with average annual yield and share of technologies. Lifetime: 30a.</t>
        </is>
      </c>
      <c r="K9208" t="inlineStr">
        <is>
          <t>residential</t>
        </is>
      </c>
      <c r="L9208">
        <f>L9207</f>
        <v>0.17766751537682748</v>
      </c>
      <c r="M9208" s="30">
        <f>INDEX(parameters!$D$41:$AG$178,MATCH('PV (extension)'!B9183,parameters!$C$41:$C$178,0),MATCH('PV (extension)'!A9208,parameters!$D$5:$AG$5,0))/L9208</f>
        <v>7.2328187183047909E-3</v>
      </c>
      <c r="N9208" s="3" t="inlineStr">
        <is>
          <t>roof-top</t>
        </is>
      </c>
      <c r="O9208">
        <f>INDEX(parameters!$C$196:$EJ$198,MATCH('PV (extension)'!N9208,parameters!$B$196:$B$198,0),MATCH('PV (extension)'!B9183,parameters!$C$195:$EJ$195,0))</f>
        <v>1388.437188708175</v>
      </c>
      <c r="P9208" t="n">
        <v>3</v>
      </c>
      <c r="Q9208" t="n">
        <v>30</v>
      </c>
      <c r="R9208">
        <f>Q9208*P9208*O9208</f>
        <v>124959.34698373574</v>
      </c>
      <c r="S9208">
        <f>1/R9208</f>
        <v>8.0026026394820746E-6</v>
      </c>
    </row>
    <row r="9209" ht="16" customHeight="1" s="29">
      <c r="A9209" t="inlineStr">
        <is>
          <t>photovoltaic slanted-roof installation, 3kWp, single-Si, panel, mounted, on roof</t>
        </is>
      </c>
      <c r="B9209" s="30">
        <f>M9209*S9209</f>
        <v>9.7968324895973081E-7</v>
      </c>
      <c r="C9209" t="inlineStr">
        <is>
          <t>RER</t>
        </is>
      </c>
      <c r="D9209" t="inlineStr">
        <is>
          <t>unit</t>
        </is>
      </c>
      <c r="F9209" t="inlineStr">
        <is>
          <t>technosphere</t>
        </is>
      </c>
      <c r="G9209" t="n">
        <v>0</v>
      </c>
      <c r="H9209" t="inlineStr">
        <is>
          <t>photovoltaic slanted-roof installation, 3kWp, single-Si, panel, mounted, on roof</t>
        </is>
      </c>
      <c r="I9209" t="inlineStr">
        <is>
          <t>(2,2,1,1,1,3); Calculation with average annual yield and share of technologies. Lifetime: 30a.</t>
        </is>
      </c>
      <c r="K9209" t="inlineStr">
        <is>
          <t>residential</t>
        </is>
      </c>
      <c r="L9209">
        <f>L9208</f>
        <v>0.17766751537682748</v>
      </c>
      <c r="M9209" s="30">
        <f>INDEX(parameters!$D$41:$AG$178,MATCH('PV (extension)'!B9183,parameters!$C$41:$C$178,0),MATCH('PV (extension)'!A9209,parameters!$D$5:$AG$5,0))/L9209</f>
        <v>0.12242057904091255</v>
      </c>
      <c r="N9209" s="3" t="inlineStr">
        <is>
          <t>roof-top</t>
        </is>
      </c>
      <c r="O9209">
        <f>INDEX(parameters!$C$196:$EJ$198,MATCH('PV (extension)'!N9209,parameters!$B$196:$B$198,0),MATCH('PV (extension)'!B9183,parameters!$C$195:$EJ$195,0))</f>
        <v>1388.437188708175</v>
      </c>
      <c r="P9209" t="n">
        <v>3</v>
      </c>
      <c r="Q9209" t="n">
        <v>30</v>
      </c>
      <c r="R9209">
        <f>Q9209*P9209*O9209</f>
        <v>124959.34698373574</v>
      </c>
      <c r="S9209">
        <f>1/R9209</f>
        <v>8.0026026394820746E-6</v>
      </c>
    </row>
    <row r="9210" s="29">
      <c r="A9210" t="inlineStr">
        <is>
          <t>market for tap water</t>
        </is>
      </c>
      <c r="B9210" t="n">
        <v>0.0037026</v>
      </c>
      <c r="C9210" t="inlineStr">
        <is>
          <t>Europe without Switzerland</t>
        </is>
      </c>
      <c r="D9210" t="inlineStr">
        <is>
          <t>kilogram</t>
        </is>
      </c>
      <c r="F9210" t="inlineStr">
        <is>
          <t>technosphere</t>
        </is>
      </c>
      <c r="G9210" t="n">
        <v>0</v>
      </c>
      <c r="H9210" t="inlineStr">
        <is>
          <t>tap water</t>
        </is>
      </c>
      <c r="I9210" t="inlineStr">
        <is>
          <t>(2,2,1,1,1,3); Estimation 20l/m2 panel</t>
        </is>
      </c>
    </row>
    <row r="9211" s="29">
      <c r="A9211" t="inlineStr">
        <is>
          <t>treatment of wastewater, from residence, capacity 1.1E10l/year</t>
        </is>
      </c>
      <c r="B9211" t="n">
        <v>-3.3323e-06</v>
      </c>
      <c r="C9211" t="inlineStr">
        <is>
          <t>CH</t>
        </is>
      </c>
      <c r="D9211" t="inlineStr">
        <is>
          <t>cubic meter</t>
        </is>
      </c>
      <c r="F9211" t="inlineStr">
        <is>
          <t>technosphere</t>
        </is>
      </c>
      <c r="G9211" t="n">
        <v>0</v>
      </c>
      <c r="H9211" t="inlineStr">
        <is>
          <t>wastewater, from residence</t>
        </is>
      </c>
      <c r="I9211" t="inlineStr">
        <is>
          <t>(2,2,1,1,1,3); Estimation 20l/m2 panel</t>
        </is>
      </c>
    </row>
    <row r="9212" s="29"/>
    <row r="9213" customFormat="1" s="28">
      <c r="A9213" s="28" t="inlineStr">
        <is>
          <t>Activity</t>
        </is>
      </c>
      <c r="B9213" s="28" t="inlineStr">
        <is>
          <t>electricity production, photovoltaic, commercial</t>
        </is>
      </c>
    </row>
    <row r="9214">
      <c r="A9214" t="inlineStr">
        <is>
          <t>comment</t>
        </is>
      </c>
      <c r="B921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")&amp;HLOOKUP(B9215,parameters!$C$195:$EJ$198,2,0)&amp;" kWh/kWp.
Annual output, Facade: "&amp;HLOOKUP(B9215,parameters!$C$195:$EJ$198,3,0)&amp;" kWh/kWp.
Annual output, Open-ground: "&amp;HLOOKUP(B9215,parameters!$C$195:$EJ$198,4,0)&amp;_xlfn._LONGTEXT("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")&amp;VLOOKUP(B9215,'extension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1388.43718870817 kWh/kWp.
Annual output, Facade: 974.860153773825 kWh/kWp.
Annual output, Open-ground: 1477.06083905125 kWh/kWp.
Amount of solar energy transformed to electricity. Waste heat emission due to losses of electricity in the system.
Technology:  Electricity production with grid-connected photovoltaic power plants.
Time period:  Time of publications
Production volume: 13.1 GWh in 2025.
Sampling:  Statistical data and model calculations
Extrapolations:  Use of PV technology data investigated for other countries (Switzerland). Correction of average yield with Swiss data.
Uncertainty:  None
Author: Romain Sacchi, PSI, romain.sacchi@psi.ch</v>
      </c>
    </row>
    <row r="9215" s="29">
      <c r="A9215" t="inlineStr">
        <is>
          <t>location</t>
        </is>
      </c>
      <c r="B9215" t="inlineStr">
        <is>
          <t>CI</t>
        </is>
      </c>
    </row>
    <row r="9216" s="29">
      <c r="A9216" t="inlineStr">
        <is>
          <t>production amount</t>
        </is>
      </c>
      <c r="B9216" t="n">
        <v>1</v>
      </c>
    </row>
    <row r="9217" s="29">
      <c r="A9217" t="inlineStr">
        <is>
          <t>reference product</t>
        </is>
      </c>
      <c r="B9217" t="inlineStr">
        <is>
          <t>electricity, low voltage</t>
        </is>
      </c>
    </row>
    <row r="9218" s="29">
      <c r="A9218" t="inlineStr">
        <is>
          <t>source</t>
        </is>
      </c>
      <c r="B921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19" s="29">
      <c r="A9219" t="inlineStr">
        <is>
          <t>type</t>
        </is>
      </c>
      <c r="B9219" t="inlineStr">
        <is>
          <t>process</t>
        </is>
      </c>
    </row>
    <row r="9220" s="29">
      <c r="A9220" t="inlineStr">
        <is>
          <t>unit</t>
        </is>
      </c>
      <c r="B9220" t="inlineStr">
        <is>
          <t>kilowatt hour</t>
        </is>
      </c>
    </row>
    <row r="9221" s="29">
      <c r="A9221" t="inlineStr">
        <is>
          <t>Exchanges</t>
        </is>
      </c>
    </row>
    <row r="9222" customFormat="1" s="28">
      <c r="A9222" s="28" t="inlineStr">
        <is>
          <t>name</t>
        </is>
      </c>
      <c r="B9222" s="28" t="inlineStr">
        <is>
          <t>amount</t>
        </is>
      </c>
      <c r="C9222" s="28" t="inlineStr">
        <is>
          <t>location</t>
        </is>
      </c>
      <c r="D9222" s="28" t="inlineStr">
        <is>
          <t>unit</t>
        </is>
      </c>
      <c r="E9222" s="28" t="inlineStr">
        <is>
          <t>categories</t>
        </is>
      </c>
      <c r="F9222" s="28" t="inlineStr">
        <is>
          <t>type</t>
        </is>
      </c>
      <c r="G9222" s="28" t="inlineStr">
        <is>
          <t>uncertainty type</t>
        </is>
      </c>
      <c r="H9222" s="28" t="inlineStr">
        <is>
          <t>reference product</t>
        </is>
      </c>
      <c r="I9222" s="28" t="inlineStr">
        <is>
          <t>comment</t>
        </is>
      </c>
      <c r="J9222" s="28" t="inlineStr">
        <is>
          <t>production volume</t>
        </is>
      </c>
      <c r="K9222" s="28" t="inlineStr">
        <is>
          <t>scope</t>
        </is>
      </c>
      <c r="L9222" s="28" t="inlineStr">
        <is>
          <t>scope share</t>
        </is>
      </c>
      <c r="M9222" s="28" t="inlineStr">
        <is>
          <t>tech share</t>
        </is>
      </c>
      <c r="N9222" s="28" t="inlineStr">
        <is>
          <t>installation</t>
        </is>
      </c>
      <c r="O9222" s="28" t="inlineStr">
        <is>
          <t>productivity</t>
        </is>
      </c>
      <c r="P9222" s="28" t="inlineStr">
        <is>
          <t>kWp</t>
        </is>
      </c>
      <c r="Q9222" s="28" t="inlineStr">
        <is>
          <t>lifetime</t>
        </is>
      </c>
      <c r="R9222" s="28" t="inlineStr">
        <is>
          <t>lifetime production</t>
        </is>
      </c>
      <c r="S9222" s="28" t="inlineStr">
        <is>
          <t>inverted lifetime production</t>
        </is>
      </c>
    </row>
    <row r="9223" s="29">
      <c r="A9223" t="inlineStr">
        <is>
          <t>Energy, solar, converted</t>
        </is>
      </c>
      <c r="B9223" t="n">
        <v>3.8503</v>
      </c>
      <c r="D9223" t="inlineStr">
        <is>
          <t>megajoule</t>
        </is>
      </c>
      <c r="E9223" t="inlineStr">
        <is>
          <t>natural resource::in air</t>
        </is>
      </c>
      <c r="F9223" t="inlineStr">
        <is>
          <t>biosphere</t>
        </is>
      </c>
      <c r="G9223" t="n">
        <v>0</v>
      </c>
      <c r="I9223" t="inlineStr">
        <is>
          <t>(2,2,1,1,1,3); Energy loss in the system</t>
        </is>
      </c>
    </row>
    <row r="9224" s="29">
      <c r="A9224" t="inlineStr">
        <is>
          <t>Heat, waste</t>
        </is>
      </c>
      <c r="B9224" t="n">
        <v>0.25027</v>
      </c>
      <c r="D9224" t="inlineStr">
        <is>
          <t>megajoule</t>
        </is>
      </c>
      <c r="E9224" t="inlineStr">
        <is>
          <t>air</t>
        </is>
      </c>
      <c r="F9224" t="inlineStr">
        <is>
          <t>biosphere</t>
        </is>
      </c>
      <c r="G9224" t="n">
        <v>0</v>
      </c>
      <c r="I9224" t="inlineStr">
        <is>
          <t>(1,na,na,na,na,na); Calculation with average annual output and share of technologies; Average degradation of 10.5% included</t>
        </is>
      </c>
    </row>
    <row r="9225" s="29">
      <c r="A9225" t="inlineStr">
        <is>
          <t>electricity production, photovoltaic, commercial</t>
        </is>
      </c>
      <c r="B9225" t="n">
        <v>1</v>
      </c>
      <c r="C9225" t="inlineStr">
        <is>
          <t>CI</t>
        </is>
      </c>
      <c r="D9225" t="inlineStr">
        <is>
          <t>kilowatt hour</t>
        </is>
      </c>
      <c r="E9225" t="inlineStr">
        <is>
          <t>photovoltaic::power plants</t>
        </is>
      </c>
      <c r="F9225" t="inlineStr">
        <is>
          <t>production</t>
        </is>
      </c>
      <c r="G9225" t="n">
        <v>0</v>
      </c>
      <c r="H9225" t="inlineStr">
        <is>
          <t>electricity, low voltage</t>
        </is>
      </c>
      <c r="J9225">
        <f>VLOOKUP(C9225,'extension - production vol'!$B$6:$D$235,3,0)</f>
        <v>13.1</v>
      </c>
    </row>
    <row r="9226" ht="16" customHeight="1" s="29">
      <c r="A9226" t="inlineStr">
        <is>
          <t>photovoltaic flat-roof installation, 156 kWp, multi-Si, on roof</t>
        </is>
      </c>
      <c r="B9226" s="30">
        <f>M9226*S9226</f>
        <v>1.8895035440036875E-8</v>
      </c>
      <c r="C9226" t="inlineStr">
        <is>
          <t>CH</t>
        </is>
      </c>
      <c r="D9226" t="inlineStr">
        <is>
          <t>unit</t>
        </is>
      </c>
      <c r="F9226" t="inlineStr">
        <is>
          <t>technosphere</t>
        </is>
      </c>
      <c r="G9226" t="n">
        <v>0</v>
      </c>
      <c r="H9226" t="inlineStr">
        <is>
          <t>photovoltaic flat-roof installation, 156 kWp, multi-Si, on roof</t>
        </is>
      </c>
      <c r="I9226" t="inlineStr">
        <is>
          <t>(2,2,1,1,1,3); Calculation with average annual yield and share of technologies. Lifetime: 30a.</t>
        </is>
      </c>
      <c r="K9226" t="inlineStr">
        <is>
          <t>commercial</t>
        </is>
      </c>
      <c r="L9226">
        <f>IF(K9226="residential",VLOOKUP(B9215,parameters!$C$41:$AG$178,18,0),IF(K9226="commercial",1-VLOOKUP(B9215,parameters!$C$41:$AG$178,18,0),1))</f>
        <v>0.82233248462317254</v>
      </c>
      <c r="M9226" s="30">
        <f>INDEX(parameters!$D$41:$AG$178,MATCH('PV (extension)'!B9215,parameters!$C$41:$C$178,0),MATCH('PV (extension)'!A9226,parameters!$D$5:$AG$5,0))/L9226</f>
        <v>0.12277778707072071</v>
      </c>
      <c r="N9226" s="3" t="inlineStr">
        <is>
          <t>roof-top</t>
        </is>
      </c>
      <c r="O9226">
        <f>INDEX(parameters!$C$196:$EJ$198,MATCH('PV (extension)'!N9226,parameters!$B$196:$B$198,0),MATCH('PV (extension)'!B9215,parameters!$C$195:$EJ$195,0))</f>
        <v>1388.437188708175</v>
      </c>
      <c r="P9226" t="n">
        <v>156</v>
      </c>
      <c r="Q9226" t="n">
        <v>30</v>
      </c>
      <c r="R9226">
        <f>Q9226*P9226*O9226</f>
        <v>6497886.0431542592</v>
      </c>
      <c r="S9226">
        <f>1/R9226</f>
        <v>1.5389620460542449E-7</v>
      </c>
    </row>
    <row r="9227" ht="16" customHeight="1" s="29">
      <c r="A9227" t="inlineStr">
        <is>
          <t>photovoltaic flat-roof installation, 156 kWp, single-Si, on roof</t>
        </is>
      </c>
      <c r="B9227" s="30">
        <f>M9227*S9227</f>
        <v>9.8700816850661569E-9</v>
      </c>
      <c r="C9227" t="inlineStr">
        <is>
          <t>CH</t>
        </is>
      </c>
      <c r="D9227" t="inlineStr">
        <is>
          <t>unit</t>
        </is>
      </c>
      <c r="F9227" t="inlineStr">
        <is>
          <t>technosphere</t>
        </is>
      </c>
      <c r="G9227" t="n">
        <v>0</v>
      </c>
      <c r="H9227" t="inlineStr">
        <is>
          <t>photovoltaic flat-roof installation, 156 kWp, single-Si, on roof</t>
        </is>
      </c>
      <c r="I9227" t="inlineStr">
        <is>
          <t>(2,2,1,1,1,3); Calculation with average annual yield and share of technologies. Lifetime: 30a.</t>
        </is>
      </c>
      <c r="K9227" t="inlineStr">
        <is>
          <t>commercial</t>
        </is>
      </c>
      <c r="L9227">
        <f>L9226</f>
        <v>0.82233248462317254</v>
      </c>
      <c r="M9227" s="30">
        <f>INDEX(parameters!$D$41:$AG$178,MATCH('PV (extension)'!B9215,parameters!$C$41:$C$178,0),MATCH('PV (extension)'!A9227,parameters!$D$5:$AG$5,0))/L9227</f>
        <v>6.4134666026183854E-2</v>
      </c>
      <c r="N9227" s="3" t="inlineStr">
        <is>
          <t>roof-top</t>
        </is>
      </c>
      <c r="O9227">
        <f>INDEX(parameters!$C$196:$EJ$198,MATCH('PV (extension)'!N9227,parameters!$B$196:$B$198,0),MATCH('PV (extension)'!B9215,parameters!$C$195:$EJ$195,0))</f>
        <v>1388.437188708175</v>
      </c>
      <c r="P9227" t="n">
        <v>156</v>
      </c>
      <c r="Q9227" t="n">
        <v>30</v>
      </c>
      <c r="R9227">
        <f>Q9227*P9227*O9227</f>
        <v>6497886.0431542592</v>
      </c>
      <c r="S9227">
        <f>1/R9227</f>
        <v>1.5389620460542449E-7</v>
      </c>
    </row>
    <row r="9228" s="29">
      <c r="A9228" t="inlineStr">
        <is>
          <t>photovoltaic open ground installation, 570 kWp, CIS, on open ground</t>
        </is>
      </c>
      <c r="B9228" s="30">
        <f>M9228*S9228</f>
        <v>4.864737164837673E-10</v>
      </c>
      <c r="C9228" t="inlineStr">
        <is>
          <t>RER</t>
        </is>
      </c>
      <c r="D9228" t="inlineStr">
        <is>
          <t>unit</t>
        </is>
      </c>
      <c r="F9228" t="inlineStr">
        <is>
          <t>technosphere</t>
        </is>
      </c>
      <c r="G9228" t="n">
        <v>0</v>
      </c>
      <c r="H9228" t="inlineStr">
        <is>
          <t>photovoltaic open ground installation, 570 kWp, CIS, on open ground</t>
        </is>
      </c>
      <c r="I9228" t="inlineStr">
        <is>
          <t>(2,2,1,1,1,3); Calculation with average annual yield and share of technologies. Lifetime: 30a.</t>
        </is>
      </c>
      <c r="K9228" t="inlineStr">
        <is>
          <t>commercial</t>
        </is>
      </c>
      <c r="L9228">
        <f>L9227</f>
        <v>0.82233248462317254</v>
      </c>
      <c r="M9228" s="30">
        <f>INDEX(parameters!$D$41:$AG$178,MATCH('PV (extension)'!B9215,parameters!$C$41:$C$178,0),MATCH('PV (extension)'!A9228,parameters!$D$5:$AG$5,0))/L9228</f>
        <v>1.2287226816964775E-2</v>
      </c>
      <c r="N9228" t="inlineStr">
        <is>
          <t>central</t>
        </is>
      </c>
      <c r="O9228">
        <f>INDEX(parameters!$C$196:$EJ$198,MATCH('PV (extension)'!N9228,parameters!$B$196:$B$198,0),MATCH('PV (extension)'!B9215,parameters!$C$195:$EJ$195,0))</f>
        <v>1477.06083905125</v>
      </c>
      <c r="P9228" t="n">
        <v>570</v>
      </c>
      <c r="Q9228" t="n">
        <v>30</v>
      </c>
      <c r="R9228">
        <f>Q9228*P9228*O9228</f>
        <v>25257740.347776376</v>
      </c>
      <c r="S9228">
        <f>1/R9228</f>
        <v>3.9591823584806047E-8</v>
      </c>
    </row>
    <row r="9229" s="29">
      <c r="A9229" t="inlineStr">
        <is>
          <t>photovoltaic open ground installation, 570 kWp, CdTe, on open ground</t>
        </is>
      </c>
      <c r="B9229" s="30">
        <f>M9229*S9229</f>
        <v>3.5735984213791828E-9</v>
      </c>
      <c r="C9229" t="inlineStr">
        <is>
          <t>RER</t>
        </is>
      </c>
      <c r="D9229" t="inlineStr">
        <is>
          <t>unit</t>
        </is>
      </c>
      <c r="F9229" t="inlineStr">
        <is>
          <t>technosphere</t>
        </is>
      </c>
      <c r="G9229" t="n">
        <v>0</v>
      </c>
      <c r="H9229" t="inlineStr">
        <is>
          <t>photovoltaic open ground installation, 570 kWp, CdTe, on open ground</t>
        </is>
      </c>
      <c r="I9229" t="inlineStr">
        <is>
          <t>(2,2,1,1,1,3); Calculation with average annual yield and share of technologies. Lifetime: 30a.</t>
        </is>
      </c>
      <c r="K9229" t="inlineStr">
        <is>
          <t>commercial</t>
        </is>
      </c>
      <c r="L9229">
        <f>L9228</f>
        <v>0.82233248462317254</v>
      </c>
      <c r="M9229" s="30">
        <f>INDEX(parameters!$D$41:$AG$178,MATCH('PV (extension)'!B9215,parameters!$C$41:$C$178,0),MATCH('PV (extension)'!A9229,parameters!$D$5:$AG$5,0))/L9229</f>
        <v>9.0261021034418951E-2</v>
      </c>
      <c r="N9229" t="inlineStr">
        <is>
          <t>central</t>
        </is>
      </c>
      <c r="O9229">
        <f>INDEX(parameters!$C$196:$EJ$198,MATCH('PV (extension)'!N9229,parameters!$B$196:$B$198,0),MATCH('PV (extension)'!B9215,parameters!$C$195:$EJ$195,0))</f>
        <v>1477.06083905125</v>
      </c>
      <c r="P9229" t="n">
        <v>570</v>
      </c>
      <c r="Q9229" t="n">
        <v>30</v>
      </c>
      <c r="R9229">
        <f>Q9229*P9229*O9229</f>
        <v>25257740.347776376</v>
      </c>
      <c r="S9229">
        <f>1/R9229</f>
        <v>3.9591823584806047E-8</v>
      </c>
    </row>
    <row r="9230" s="29">
      <c r="A9230" t="inlineStr">
        <is>
          <t>photovoltaic open ground installation, 570 kWp, micro-Si, on open ground</t>
        </is>
      </c>
      <c r="B9230" s="30">
        <f>M9230*S9230</f>
        <v>3.7877607383397714E-11</v>
      </c>
      <c r="C9230" t="inlineStr">
        <is>
          <t>RER</t>
        </is>
      </c>
      <c r="D9230" t="inlineStr">
        <is>
          <t>unit</t>
        </is>
      </c>
      <c r="F9230" t="inlineStr">
        <is>
          <t>technosphere</t>
        </is>
      </c>
      <c r="G9230" t="n">
        <v>0</v>
      </c>
      <c r="H9230" t="inlineStr">
        <is>
          <t>photovoltaic open ground installation, 570 kWp, micro-Si, on open ground</t>
        </is>
      </c>
      <c r="I9230" t="inlineStr">
        <is>
          <t>(2,2,1,1,1,3); Calculation with average annual yield and share of technologies. Lifetime: 30a.</t>
        </is>
      </c>
      <c r="K9230" t="inlineStr">
        <is>
          <t>commercial</t>
        </is>
      </c>
      <c r="L9230">
        <f>L9229</f>
        <v>0.82233248462317254</v>
      </c>
      <c r="M9230" s="30">
        <f>INDEX(parameters!$D$41:$AG$178,MATCH('PV (extension)'!B9215,parameters!$C$41:$C$178,0),MATCH('PV (extension)'!A9230,parameters!$D$5:$AG$5,0))/L9230</f>
        <v>9.5670277228487681E-4</v>
      </c>
      <c r="N9230" t="inlineStr">
        <is>
          <t>central</t>
        </is>
      </c>
      <c r="O9230">
        <f>INDEX(parameters!$C$196:$EJ$198,MATCH('PV (extension)'!N9230,parameters!$B$196:$B$198,0),MATCH('PV (extension)'!B9215,parameters!$C$195:$EJ$195,0))</f>
        <v>1477.06083905125</v>
      </c>
      <c r="P9230" t="n">
        <v>570</v>
      </c>
      <c r="Q9230" t="n">
        <v>30</v>
      </c>
      <c r="R9230">
        <f>Q9230*P9230*O9230</f>
        <v>25257740.347776376</v>
      </c>
      <c r="S9230">
        <f>1/R9230</f>
        <v>3.9591823584806047E-8</v>
      </c>
    </row>
    <row r="9231" s="29">
      <c r="A9231" t="inlineStr">
        <is>
          <t>photovoltaic open ground installation, 570 kWp, multi-Si, on open ground</t>
        </is>
      </c>
      <c r="B9231" s="30">
        <f>M9231*S9231</f>
        <v>1.2675711156225588E-8</v>
      </c>
      <c r="C9231" t="inlineStr">
        <is>
          <t>RER</t>
        </is>
      </c>
      <c r="D9231" t="inlineStr">
        <is>
          <t>unit</t>
        </is>
      </c>
      <c r="F9231" t="inlineStr">
        <is>
          <t>technosphere</t>
        </is>
      </c>
      <c r="G9231" t="n">
        <v>0</v>
      </c>
      <c r="H9231" t="inlineStr">
        <is>
          <t>photovoltaic open ground installation, 570 kWp, multi-Si, on open ground</t>
        </is>
      </c>
      <c r="I9231" t="inlineStr">
        <is>
          <t>(2,2,1,1,1,3); Calculation with average annual yield and share of technologies. Lifetime: 30a.</t>
        </is>
      </c>
      <c r="K9231" t="inlineStr">
        <is>
          <t>commercial</t>
        </is>
      </c>
      <c r="L9231">
        <f>L9230</f>
        <v>0.82233248462317254</v>
      </c>
      <c r="M9231" s="30">
        <f>INDEX(parameters!$D$41:$AG$178,MATCH('PV (extension)'!B9215,parameters!$C$41:$C$178,0),MATCH('PV (extension)'!A9231,parameters!$D$5:$AG$5,0))/L9231</f>
        <v>0.32015982110735819</v>
      </c>
      <c r="N9231" t="inlineStr">
        <is>
          <t>central</t>
        </is>
      </c>
      <c r="O9231">
        <f>INDEX(parameters!$C$196:$EJ$198,MATCH('PV (extension)'!N9231,parameters!$B$196:$B$198,0),MATCH('PV (extension)'!B9215,parameters!$C$195:$EJ$195,0))</f>
        <v>1477.06083905125</v>
      </c>
      <c r="P9231" t="n">
        <v>570</v>
      </c>
      <c r="Q9231" t="n">
        <v>30</v>
      </c>
      <c r="R9231">
        <f>Q9231*P9231*O9231</f>
        <v>25257740.347776376</v>
      </c>
      <c r="S9231">
        <f>1/R9231</f>
        <v>3.9591823584806047E-8</v>
      </c>
    </row>
    <row r="9232" s="29">
      <c r="A9232" t="inlineStr">
        <is>
          <t>photovoltaic open ground installation, 570 kWp, single-Si, on open ground</t>
        </is>
      </c>
      <c r="B9232" s="30">
        <f>M9232*S9232</f>
        <v>6.7237429187467088E-9</v>
      </c>
      <c r="C9232" t="inlineStr">
        <is>
          <t>RER</t>
        </is>
      </c>
      <c r="D9232" t="inlineStr">
        <is>
          <t>unit</t>
        </is>
      </c>
      <c r="F9232" t="inlineStr">
        <is>
          <t>technosphere</t>
        </is>
      </c>
      <c r="G9232" t="n">
        <v>0</v>
      </c>
      <c r="H9232" t="inlineStr">
        <is>
          <t>photovoltaic open ground installation, 570 kWp, single-Si, on open ground</t>
        </is>
      </c>
      <c r="I9232" t="inlineStr">
        <is>
          <t>(2,2,1,1,1,3); Calculation with average annual yield and share of technologies. Lifetime: 30a.</t>
        </is>
      </c>
      <c r="K9232" t="inlineStr">
        <is>
          <t>commercial</t>
        </is>
      </c>
      <c r="L9232">
        <f>L9231</f>
        <v>0.82233248462317254</v>
      </c>
      <c r="M9232" s="30">
        <f>INDEX(parameters!$D$41:$AG$178,MATCH('PV (extension)'!B9215,parameters!$C$41:$C$178,0),MATCH('PV (extension)'!A9232,parameters!$D$5:$AG$5,0))/L9232</f>
        <v>0.16982655280690445</v>
      </c>
      <c r="N9232" t="inlineStr">
        <is>
          <t>central</t>
        </is>
      </c>
      <c r="O9232">
        <f>INDEX(parameters!$C$196:$EJ$198,MATCH('PV (extension)'!N9232,parameters!$B$196:$B$198,0),MATCH('PV (extension)'!B9215,parameters!$C$195:$EJ$195,0))</f>
        <v>1477.06083905125</v>
      </c>
      <c r="P9232" t="n">
        <v>570</v>
      </c>
      <c r="Q9232" t="n">
        <v>30</v>
      </c>
      <c r="R9232">
        <f>Q9232*P9232*O9232</f>
        <v>25257740.347776376</v>
      </c>
      <c r="S9232">
        <f>1/R9232</f>
        <v>3.9591823584806047E-8</v>
      </c>
    </row>
    <row r="9233" ht="16" customHeight="1" s="29">
      <c r="A9233" t="inlineStr">
        <is>
          <t>photovoltaic slanted-roof installation, 93 kWp, multi-Si, laminated, integrated, on roof</t>
        </is>
      </c>
      <c r="B9233" s="30">
        <f>M9233*S9233</f>
        <v>2.0748564657642941E-9</v>
      </c>
      <c r="C9233" t="inlineStr">
        <is>
          <t>CH</t>
        </is>
      </c>
      <c r="D9233" t="inlineStr">
        <is>
          <t>unit</t>
        </is>
      </c>
      <c r="F9233" t="inlineStr">
        <is>
          <t>technosphere</t>
        </is>
      </c>
      <c r="G9233" t="n">
        <v>0</v>
      </c>
      <c r="H9233" t="inlineStr">
        <is>
          <t>photovoltaic slanted-roof installation, 93 kWp, multi-Si, laminated, integrated, on roof</t>
        </is>
      </c>
      <c r="I9233" t="inlineStr">
        <is>
          <t>(2,2,1,1,1,3); Calculation with average annual yield and share of technologies. Lifetime: 30a.</t>
        </is>
      </c>
      <c r="K9233" t="inlineStr">
        <is>
          <t>commercial</t>
        </is>
      </c>
      <c r="L9233">
        <f>L9232</f>
        <v>0.82233248462317254</v>
      </c>
      <c r="M9233" s="30">
        <f>INDEX(parameters!$D$41:$AG$178,MATCH('PV (extension)'!B9215,parameters!$C$41:$C$178,0),MATCH('PV (extension)'!A9233,parameters!$D$5:$AG$5,0))/L9233</f>
        <v>8.0374539804535308E-3</v>
      </c>
      <c r="N9233" s="3" t="inlineStr">
        <is>
          <t>roof-top</t>
        </is>
      </c>
      <c r="O9233">
        <f>INDEX(parameters!$C$196:$EJ$198,MATCH('PV (extension)'!N9233,parameters!$B$196:$B$198,0),MATCH('PV (extension)'!B9215,parameters!$C$195:$EJ$195,0))</f>
        <v>1388.437188708175</v>
      </c>
      <c r="P9233" t="n">
        <v>93</v>
      </c>
      <c r="Q9233" t="n">
        <v>30</v>
      </c>
      <c r="R9233">
        <f>Q9233*P9233*O9233</f>
        <v>3873739.7564958083</v>
      </c>
      <c r="S9233">
        <f>1/R9233</f>
        <v>2.581484722413572E-7</v>
      </c>
    </row>
    <row r="9234" ht="16" customHeight="1" s="29">
      <c r="A9234" t="inlineStr">
        <is>
          <t>photovoltaic slanted-roof installation, 93 kWp, multi-Si, panel, mounted, on roof</t>
        </is>
      </c>
      <c r="B9234" s="30">
        <f>M9234*S9234</f>
        <v>3.5182206215825328E-8</v>
      </c>
      <c r="C9234" t="inlineStr">
        <is>
          <t>CH</t>
        </is>
      </c>
      <c r="D9234" t="inlineStr">
        <is>
          <t>unit</t>
        </is>
      </c>
      <c r="F9234" t="inlineStr">
        <is>
          <t>technosphere</t>
        </is>
      </c>
      <c r="G9234" t="n">
        <v>0</v>
      </c>
      <c r="H9234" t="inlineStr">
        <is>
          <t>photovoltaic slanted-roof installation, 93 kWp, multi-Si, panel, mounted, on roof</t>
        </is>
      </c>
      <c r="I9234" t="inlineStr">
        <is>
          <t>(2,2,1,1,1,3); Calculation with average annual yield and share of technologies. Lifetime: 30a.</t>
        </is>
      </c>
      <c r="K9234" t="inlineStr">
        <is>
          <t>commercial</t>
        </is>
      </c>
      <c r="L9234">
        <f>L9233</f>
        <v>0.82233248462317254</v>
      </c>
      <c r="M9234" s="30">
        <f>INDEX(parameters!$D$41:$AG$178,MATCH('PV (extension)'!B9215,parameters!$C$41:$C$178,0),MATCH('PV (extension)'!A9234,parameters!$D$5:$AG$5,0))/L9234</f>
        <v>0.13628671093947653</v>
      </c>
      <c r="N9234" s="3" t="inlineStr">
        <is>
          <t>roof-top</t>
        </is>
      </c>
      <c r="O9234">
        <f>INDEX(parameters!$C$196:$EJ$198,MATCH('PV (extension)'!N9234,parameters!$B$196:$B$198,0),MATCH('PV (extension)'!B9215,parameters!$C$195:$EJ$195,0))</f>
        <v>1388.437188708175</v>
      </c>
      <c r="P9234" t="n">
        <v>93</v>
      </c>
      <c r="Q9234" t="n">
        <v>30</v>
      </c>
      <c r="R9234">
        <f>Q9234*P9234*O9234</f>
        <v>3873739.7564958083</v>
      </c>
      <c r="S9234">
        <f>1/R9234</f>
        <v>2.581484722413572E-7</v>
      </c>
    </row>
    <row r="9235" ht="16" customHeight="1" s="29">
      <c r="A9235" t="inlineStr">
        <is>
          <t>photovoltaic slanted-roof installation, 93 kWp, single-Si, laminated, integrated, on roof</t>
        </is>
      </c>
      <c r="B9235" s="30">
        <f>M9235*S9235</f>
        <v>1.0968590122801103E-9</v>
      </c>
      <c r="C9235" t="inlineStr">
        <is>
          <t>CH</t>
        </is>
      </c>
      <c r="D9235" t="inlineStr">
        <is>
          <t>unit</t>
        </is>
      </c>
      <c r="F9235" t="inlineStr">
        <is>
          <t>technosphere</t>
        </is>
      </c>
      <c r="G9235" t="n">
        <v>0</v>
      </c>
      <c r="H9235" t="inlineStr">
        <is>
          <t>photovoltaic slanted-roof installation, 93 kWp, single-Si, laminated, integrated, on roof</t>
        </is>
      </c>
      <c r="I9235" t="inlineStr">
        <is>
          <t>(2,2,1,1,1,3); Calculation with average annual yield and share of technologies. Lifetime: 30a.</t>
        </is>
      </c>
      <c r="K9235" t="inlineStr">
        <is>
          <t>commercial</t>
        </is>
      </c>
      <c r="L9235">
        <f>L9234</f>
        <v>0.82233248462317254</v>
      </c>
      <c r="M9235" s="30">
        <f>INDEX(parameters!$D$41:$AG$178,MATCH('PV (extension)'!B9215,parameters!$C$41:$C$178,0),MATCH('PV (extension)'!A9235,parameters!$D$5:$AG$5,0))/L9235</f>
        <v>4.2489463631401872E-3</v>
      </c>
      <c r="N9235" s="3" t="inlineStr">
        <is>
          <t>roof-top</t>
        </is>
      </c>
      <c r="O9235">
        <f>INDEX(parameters!$C$196:$EJ$198,MATCH('PV (extension)'!N9235,parameters!$B$196:$B$198,0),MATCH('PV (extension)'!B9215,parameters!$C$195:$EJ$195,0))</f>
        <v>1388.437188708175</v>
      </c>
      <c r="P9235" t="n">
        <v>93</v>
      </c>
      <c r="Q9235" t="n">
        <v>30</v>
      </c>
      <c r="R9235">
        <f>Q9235*P9235*O9235</f>
        <v>3873739.7564958083</v>
      </c>
      <c r="S9235">
        <f>1/R9235</f>
        <v>2.581484722413572E-7</v>
      </c>
    </row>
    <row r="9236" ht="16" customHeight="1" s="29">
      <c r="A9236" t="inlineStr">
        <is>
          <t>photovoltaic slanted-roof installation, 93 kWp, single-Si, panel, mounted, on roof</t>
        </is>
      </c>
      <c r="B9236" s="30">
        <f>M9236*S9236</f>
        <v>1.8428809531985502E-8</v>
      </c>
      <c r="C9236" t="inlineStr">
        <is>
          <t>CH</t>
        </is>
      </c>
      <c r="D9236" t="inlineStr">
        <is>
          <t>unit</t>
        </is>
      </c>
      <c r="F9236" t="inlineStr">
        <is>
          <t>technosphere</t>
        </is>
      </c>
      <c r="G9236" t="n">
        <v>0</v>
      </c>
      <c r="H9236" t="inlineStr">
        <is>
          <t>photovoltaic slanted-roof installation, 93 kWp, single-Si, panel, mounted, on roof</t>
        </is>
      </c>
      <c r="I9236" t="inlineStr">
        <is>
          <t>(2,2,1,1,1,3); Calculation with average annual yield and share of technologies. Lifetime: 30a.</t>
        </is>
      </c>
      <c r="K9236" t="inlineStr">
        <is>
          <t>commercial</t>
        </is>
      </c>
      <c r="L9236">
        <f>L9235</f>
        <v>0.82233248462317254</v>
      </c>
      <c r="M9236" s="30">
        <f>INDEX(parameters!$D$41:$AG$178,MATCH('PV (extension)'!B9215,parameters!$C$41:$C$178,0),MATCH('PV (extension)'!A9236,parameters!$D$5:$AG$5,0))/L9236</f>
        <v>7.1388412148941149E-2</v>
      </c>
      <c r="N9236" s="3" t="inlineStr">
        <is>
          <t>roof-top</t>
        </is>
      </c>
      <c r="O9236">
        <f>INDEX(parameters!$C$196:$EJ$198,MATCH('PV (extension)'!N9236,parameters!$B$196:$B$198,0),MATCH('PV (extension)'!B9215,parameters!$C$195:$EJ$195,0))</f>
        <v>1388.437188708175</v>
      </c>
      <c r="P9236" t="n">
        <v>93</v>
      </c>
      <c r="Q9236" t="n">
        <v>30</v>
      </c>
      <c r="R9236">
        <f>Q9236*P9236*O9236</f>
        <v>3873739.7564958083</v>
      </c>
      <c r="S9236">
        <f>1/R9236</f>
        <v>2.581484722413572E-7</v>
      </c>
    </row>
    <row r="9237" s="29">
      <c r="A9237" t="inlineStr">
        <is>
          <t>market for tap water</t>
        </is>
      </c>
      <c r="B9237" t="n">
        <v>0.0037026</v>
      </c>
      <c r="C9237" t="inlineStr">
        <is>
          <t>Europe without Switzerland</t>
        </is>
      </c>
      <c r="D9237" t="inlineStr">
        <is>
          <t>kilogram</t>
        </is>
      </c>
      <c r="F9237" t="inlineStr">
        <is>
          <t>technosphere</t>
        </is>
      </c>
      <c r="G9237" t="n">
        <v>0</v>
      </c>
      <c r="H9237" t="inlineStr">
        <is>
          <t>tap water</t>
        </is>
      </c>
      <c r="I9237" t="inlineStr">
        <is>
          <t>(2,2,1,1,1,3); Estimation 20l/m2 panel</t>
        </is>
      </c>
      <c r="M9237" s="30" t="n"/>
    </row>
    <row r="9238" s="29">
      <c r="A9238" t="inlineStr">
        <is>
          <t>treatment of wastewater, from residence, capacity 1.1E10l/year</t>
        </is>
      </c>
      <c r="B9238" t="n">
        <v>-3.3323e-06</v>
      </c>
      <c r="C9238" t="inlineStr">
        <is>
          <t>CH</t>
        </is>
      </c>
      <c r="D9238" t="inlineStr">
        <is>
          <t>cubic meter</t>
        </is>
      </c>
      <c r="F9238" t="inlineStr">
        <is>
          <t>technosphere</t>
        </is>
      </c>
      <c r="G9238" t="n">
        <v>0</v>
      </c>
      <c r="H9238" t="inlineStr">
        <is>
          <t>wastewater, from residence</t>
        </is>
      </c>
      <c r="I9238" t="inlineStr">
        <is>
          <t>(2,2,1,1,1,3); Estimation 20l/m2 panel</t>
        </is>
      </c>
      <c r="M9238" s="30" t="n"/>
    </row>
    <row r="9239" s="29">
      <c r="M9239" s="30" t="n"/>
    </row>
    <row r="9240" customFormat="1" s="28">
      <c r="A9240" s="28" t="inlineStr">
        <is>
          <t>Activity</t>
        </is>
      </c>
      <c r="B9240" s="28" t="inlineStr">
        <is>
          <t>electricity production, photovoltaic</t>
        </is>
      </c>
      <c r="M9240" s="30" t="n"/>
    </row>
    <row r="9241">
      <c r="A9241" t="inlineStr">
        <is>
          <t>comment</t>
        </is>
      </c>
      <c r="B924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")&amp;HLOOKUP(B9242,parameters!$C$195:$EJ$198,2,0)&amp;" kWh/kWp.
Annual output, Facade: "&amp;HLOOKUP(B9242,parameters!$C$195:$EJ$198,3,0)&amp;" kWh/kWp.
Annual output, Open-ground: "&amp;HLOOKUP(B9242,parameters!$C$195:$EJ$198,4,0)&amp;_xlfn._LONGTEXT("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")&amp;VLOOKUP(B9242,'extension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1388.43718870817 kWh/kWp.
Annual output, Facade: 974.860153773825 kWh/kWp.
Annual output, Open-ground: 1477.06083905125 kWh/kWp.
Amount of solar energy transformed to electricity. Waste heat emission due to losses of electricity in the system.
Technology:  Electricity production with grid-connected photovoltaic power plants.
Time period:  Time of publications
Production volume: 13.1 GWh in 2025.
Sampling:  Statistical data and model calculations
Extrapolations:  Use of PV technology data investigated for other countries (Switzerland). Correction of average yield with Swiss data.
Uncertainty:  None
Author: Romain Sacchi, PSI, romain.sacchi@psi.ch</v>
      </c>
      <c r="M9241" s="30" t="n"/>
    </row>
    <row r="9242" s="29">
      <c r="A9242" t="inlineStr">
        <is>
          <t>location</t>
        </is>
      </c>
      <c r="B9242" t="inlineStr">
        <is>
          <t>CI</t>
        </is>
      </c>
    </row>
    <row r="9243" s="29">
      <c r="A9243" t="inlineStr">
        <is>
          <t>production amount</t>
        </is>
      </c>
      <c r="B9243" t="n">
        <v>1</v>
      </c>
    </row>
    <row r="9244" s="29">
      <c r="A9244" t="inlineStr">
        <is>
          <t>reference product</t>
        </is>
      </c>
      <c r="B9244" t="inlineStr">
        <is>
          <t>electricity, low voltage</t>
        </is>
      </c>
    </row>
    <row r="9245" s="29">
      <c r="A9245" t="inlineStr">
        <is>
          <t>source</t>
        </is>
      </c>
      <c r="B92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46" s="29">
      <c r="A9246" t="inlineStr">
        <is>
          <t>type</t>
        </is>
      </c>
      <c r="B9246" t="inlineStr">
        <is>
          <t>process</t>
        </is>
      </c>
    </row>
    <row r="9247" s="29">
      <c r="A9247" t="inlineStr">
        <is>
          <t>unit</t>
        </is>
      </c>
      <c r="B9247" t="inlineStr">
        <is>
          <t>kilowatt hour</t>
        </is>
      </c>
    </row>
    <row r="9248" s="29">
      <c r="A9248" t="inlineStr">
        <is>
          <t>Exchanges</t>
        </is>
      </c>
    </row>
    <row r="9249" customFormat="1" s="28">
      <c r="A9249" s="28" t="inlineStr">
        <is>
          <t>name</t>
        </is>
      </c>
      <c r="B9249" s="28" t="inlineStr">
        <is>
          <t>amount</t>
        </is>
      </c>
      <c r="C9249" s="28" t="inlineStr">
        <is>
          <t>location</t>
        </is>
      </c>
      <c r="D9249" s="28" t="inlineStr">
        <is>
          <t>unit</t>
        </is>
      </c>
      <c r="E9249" s="28" t="inlineStr">
        <is>
          <t>categories</t>
        </is>
      </c>
      <c r="F9249" s="28" t="inlineStr">
        <is>
          <t>type</t>
        </is>
      </c>
      <c r="G9249" s="28" t="inlineStr">
        <is>
          <t>uncertainty type</t>
        </is>
      </c>
      <c r="H9249" s="28" t="inlineStr">
        <is>
          <t>loc</t>
        </is>
      </c>
      <c r="I9249" s="28" t="inlineStr">
        <is>
          <t>scale</t>
        </is>
      </c>
      <c r="J9249" s="28" t="inlineStr">
        <is>
          <t>comment</t>
        </is>
      </c>
      <c r="K9249" s="28" t="inlineStr">
        <is>
          <t>negative</t>
        </is>
      </c>
      <c r="L9249" s="28" t="inlineStr">
        <is>
          <t>reference product</t>
        </is>
      </c>
      <c r="M9249" s="28" t="inlineStr">
        <is>
          <t>production volume</t>
        </is>
      </c>
      <c r="N9249" s="28" t="inlineStr">
        <is>
          <t>scope</t>
        </is>
      </c>
      <c r="O9249" s="28" t="inlineStr">
        <is>
          <t>scope share</t>
        </is>
      </c>
      <c r="P9249" s="28" t="inlineStr">
        <is>
          <t>tech share</t>
        </is>
      </c>
      <c r="Q9249" s="28" t="inlineStr">
        <is>
          <t>installation</t>
        </is>
      </c>
      <c r="R9249" s="28" t="inlineStr">
        <is>
          <t>productivity</t>
        </is>
      </c>
      <c r="S9249" s="28" t="inlineStr">
        <is>
          <t>kWp</t>
        </is>
      </c>
      <c r="T9249" s="28" t="inlineStr">
        <is>
          <t>lifetime</t>
        </is>
      </c>
      <c r="U9249" s="28" t="inlineStr">
        <is>
          <t>lifetime production</t>
        </is>
      </c>
      <c r="V9249" s="28" t="inlineStr">
        <is>
          <t>inverted lifetime production</t>
        </is>
      </c>
    </row>
    <row r="9250" s="29">
      <c r="A9250" t="inlineStr">
        <is>
          <t>Energy, solar, converted</t>
        </is>
      </c>
      <c r="B9250" t="n">
        <v>3.8503</v>
      </c>
      <c r="D9250" t="inlineStr">
        <is>
          <t>megajoule</t>
        </is>
      </c>
      <c r="E9250" t="inlineStr">
        <is>
          <t>natural resource::in air</t>
        </is>
      </c>
      <c r="F9250" t="inlineStr">
        <is>
          <t>biosphere</t>
        </is>
      </c>
      <c r="G9250" t="n">
        <v>2</v>
      </c>
      <c r="H9250" t="n">
        <v>1.348151067341848</v>
      </c>
      <c r="I9250" t="n">
        <v>0.04340984597628009</v>
      </c>
      <c r="J9250" t="inlineStr">
        <is>
          <t>(2,2,1,1,1,3); Energy loss in the system</t>
        </is>
      </c>
    </row>
    <row r="9251" s="29">
      <c r="A9251" t="inlineStr">
        <is>
          <t>Heat, waste</t>
        </is>
      </c>
      <c r="B9251" t="n">
        <v>0.25027</v>
      </c>
      <c r="D9251" t="inlineStr">
        <is>
          <t>megajoule</t>
        </is>
      </c>
      <c r="E9251" t="inlineStr">
        <is>
          <t>air</t>
        </is>
      </c>
      <c r="F9251" t="inlineStr">
        <is>
          <t>biosphere</t>
        </is>
      </c>
      <c r="G9251" t="n">
        <v>2</v>
      </c>
      <c r="H9251" t="n">
        <v>-1.385214943900327</v>
      </c>
      <c r="I9251" t="n">
        <v>0.02439508208471609</v>
      </c>
      <c r="J9251" t="inlineStr">
        <is>
          <t>(1,na,na,na,na,na); Calculation</t>
        </is>
      </c>
    </row>
    <row r="9252" s="29">
      <c r="A9252" t="inlineStr">
        <is>
          <t>electricity production, photovoltaic</t>
        </is>
      </c>
      <c r="B9252" t="n">
        <v>1</v>
      </c>
      <c r="C9252" t="inlineStr">
        <is>
          <t>CI</t>
        </is>
      </c>
      <c r="D9252" t="inlineStr">
        <is>
          <t>kilowatt hour</t>
        </is>
      </c>
      <c r="E9252" t="inlineStr">
        <is>
          <t>photovoltaic::power plants</t>
        </is>
      </c>
      <c r="F9252" t="inlineStr">
        <is>
          <t>production</t>
        </is>
      </c>
      <c r="G9252" t="n">
        <v>0</v>
      </c>
      <c r="H9252" t="n">
        <v>1</v>
      </c>
      <c r="L9252" t="inlineStr">
        <is>
          <t>electricity, low voltage</t>
        </is>
      </c>
      <c r="M9252">
        <f>VLOOKUP(C9252,'extension - production vol'!$B$6:$D$235,3,0)</f>
        <v>13.1</v>
      </c>
    </row>
    <row r="9253" ht="16" customHeight="1" s="29">
      <c r="A9253" t="inlineStr">
        <is>
          <t>photovoltaic flat-roof installation, 156 kWp, multi-Si, on roof</t>
        </is>
      </c>
      <c r="B9253" s="30">
        <f>P9253*V9253</f>
        <v>1.5538001440448424E-8</v>
      </c>
      <c r="C9253" t="inlineStr">
        <is>
          <t>CH</t>
        </is>
      </c>
      <c r="D9253" t="inlineStr">
        <is>
          <t>unit</t>
        </is>
      </c>
      <c r="F9253" t="inlineStr">
        <is>
          <t>technosphere</t>
        </is>
      </c>
      <c r="G9253" t="n">
        <v>2</v>
      </c>
      <c r="H9253" t="n">
        <v>-18.46800298604678</v>
      </c>
      <c r="I9253" t="n">
        <v>0.09798894162072011</v>
      </c>
      <c r="J9253" t="inlineStr">
        <is>
          <t>(2,2,1,1,1,3); Calculation with average annual yield and share of technologies. Lifetime: 30a.</t>
        </is>
      </c>
      <c r="L9253" t="inlineStr">
        <is>
          <t>photovoltaic flat-roof installation, 156 kWp, multi-Si, on roof</t>
        </is>
      </c>
      <c r="N9253" t="inlineStr">
        <is>
          <t>all</t>
        </is>
      </c>
      <c r="O9253" t="n">
        <v>1</v>
      </c>
      <c r="P9253" s="30">
        <f>INDEX(parameters!$D$41:$AG$178,MATCH('PV (extension)'!B9242,parameters!$C$41:$C$178,0),MATCH('PV (extension)'!A9253,parameters!$D$5:$AG$5,0))/O9253</f>
        <v>0.10096416269840058</v>
      </c>
      <c r="Q9253" s="3" t="inlineStr">
        <is>
          <t>roof-top</t>
        </is>
      </c>
      <c r="R9253">
        <f>INDEX(parameters!$C$196:$EJ$198,MATCH('PV (extension)'!Q9253,parameters!$B$196:$B$198,0),MATCH('PV (extension)'!B9242,parameters!$C$195:$EJ$195,0))</f>
        <v>1388.437188708175</v>
      </c>
      <c r="S9253" t="n">
        <v>156</v>
      </c>
      <c r="T9253" t="n">
        <v>30</v>
      </c>
      <c r="U9253">
        <f>T9253*S9253*R9253</f>
        <v>6497886.0431542592</v>
      </c>
      <c r="V9253">
        <f>1/U9253</f>
        <v>1.5389620460542449E-7</v>
      </c>
    </row>
    <row r="9254" ht="16" customHeight="1" s="29">
      <c r="A9254" t="inlineStr">
        <is>
          <t>photovoltaic flat-roof installation, 156 kWp, single-Si, on roof</t>
        </is>
      </c>
      <c r="B9254" s="30">
        <f>P9254*V9254</f>
        <v>8.1164887955141218E-9</v>
      </c>
      <c r="C9254" t="inlineStr">
        <is>
          <t>CH</t>
        </is>
      </c>
      <c r="D9254" t="inlineStr">
        <is>
          <t>unit</t>
        </is>
      </c>
      <c r="F9254" t="inlineStr">
        <is>
          <t>technosphere</t>
        </is>
      </c>
      <c r="G9254" t="n">
        <v>2</v>
      </c>
      <c r="H9254" t="n">
        <v>-19.10362020104489</v>
      </c>
      <c r="I9254" t="n">
        <v>0.09798894162072011</v>
      </c>
      <c r="J9254" t="inlineStr">
        <is>
          <t>(2,2,1,1,1,3); Calculation with average annual yield and share of technologies. Lifetime: 30a.</t>
        </is>
      </c>
      <c r="L9254" t="inlineStr">
        <is>
          <t>photovoltaic flat-roof installation, 156 kWp, single-Si, on roof</t>
        </is>
      </c>
      <c r="N9254" t="inlineStr">
        <is>
          <t>all</t>
        </is>
      </c>
      <c r="O9254" t="n">
        <v>1</v>
      </c>
      <c r="P9254" s="30">
        <f>INDEX(parameters!$D$41:$AG$178,MATCH('PV (extension)'!B9242,parameters!$C$41:$C$178,0),MATCH('PV (extension)'!A9254,parameters!$D$5:$AG$5,0))/O9254</f>
        <v>5.2740019263789135E-2</v>
      </c>
      <c r="Q9254" s="3" t="inlineStr">
        <is>
          <t>roof-top</t>
        </is>
      </c>
      <c r="R9254">
        <f>INDEX(parameters!$C$196:$EJ$198,MATCH('PV (extension)'!Q9254,parameters!$B$196:$B$198,0),MATCH('PV (extension)'!B9242,parameters!$C$195:$EJ$195,0))</f>
        <v>1388.437188708175</v>
      </c>
      <c r="S9254" t="n">
        <v>156</v>
      </c>
      <c r="T9254" t="n">
        <v>30</v>
      </c>
      <c r="U9254">
        <f>T9254*S9254*R9254</f>
        <v>6497886.0431542592</v>
      </c>
      <c r="V9254">
        <f>1/U9254</f>
        <v>1.5389620460542449E-7</v>
      </c>
    </row>
    <row r="9255" ht="16" customHeight="1" s="29">
      <c r="A9255" t="inlineStr">
        <is>
          <t>photovoltaic slanted-roof installation, 3 kWp, CIS, laminated, integrated, on roof</t>
        </is>
      </c>
      <c r="B9255" s="30">
        <f>P9255*V9255</f>
        <v>7.2793773932424892E-9</v>
      </c>
      <c r="C9255" t="inlineStr">
        <is>
          <t>CH</t>
        </is>
      </c>
      <c r="D9255" t="inlineStr">
        <is>
          <t>unit</t>
        </is>
      </c>
      <c r="F9255" t="inlineStr">
        <is>
          <t>technosphere</t>
        </is>
      </c>
      <c r="G9255" t="n">
        <v>2</v>
      </c>
      <c r="H9255" t="n">
        <v>-19.69743931800395</v>
      </c>
      <c r="I9255" t="n">
        <v>0.09798894162072011</v>
      </c>
      <c r="J9255" t="inlineStr">
        <is>
          <t>(2,2,1,1,1,3); Calculation with average annual yield and share of technologies. Lifetime: 30a.</t>
        </is>
      </c>
      <c r="L9255" t="inlineStr">
        <is>
          <t>photovoltaic slanted-roof installation, 3 kWp, CIS, laminated, integrated, on roof</t>
        </is>
      </c>
      <c r="N9255" t="inlineStr">
        <is>
          <t>all</t>
        </is>
      </c>
      <c r="O9255" t="n">
        <v>1</v>
      </c>
      <c r="P9255" s="30">
        <f>INDEX(parameters!$D$41:$AG$178,MATCH('PV (extension)'!B9242,parameters!$C$41:$C$178,0),MATCH('PV (extension)'!A9255,parameters!$D$5:$AG$5,0))/O9255</f>
        <v>9.0962624550774995E-4</v>
      </c>
      <c r="Q9255" s="3" t="inlineStr">
        <is>
          <t>roof-top</t>
        </is>
      </c>
      <c r="R9255">
        <f>INDEX(parameters!$C$196:$EJ$198,MATCH('PV (extension)'!Q9255,parameters!$B$196:$B$198,0),MATCH('PV (extension)'!B9242,parameters!$C$195:$EJ$195,0))</f>
        <v>1388.437188708175</v>
      </c>
      <c r="S9255" t="n">
        <v>3</v>
      </c>
      <c r="T9255" t="n">
        <v>30</v>
      </c>
      <c r="U9255">
        <f>T9255*S9255*R9255</f>
        <v>124959.34698373574</v>
      </c>
      <c r="V9255">
        <f>1/U9255</f>
        <v>8.0026026394820746E-6</v>
      </c>
    </row>
    <row r="9256" ht="16" customHeight="1" s="29">
      <c r="A9256" t="inlineStr">
        <is>
          <t>photovoltaic slanted-roof installation, 3 kWp, CdTe, panel, mounted, on roof</t>
        </is>
      </c>
      <c r="B9256" s="30">
        <f>P9256*V9256</f>
        <v>4.7478327938560964E-8</v>
      </c>
      <c r="C9256" t="inlineStr">
        <is>
          <t>CH</t>
        </is>
      </c>
      <c r="D9256" t="inlineStr">
        <is>
          <t>unit</t>
        </is>
      </c>
      <c r="F9256" t="inlineStr">
        <is>
          <t>technosphere</t>
        </is>
      </c>
      <c r="G9256" t="n">
        <v>2</v>
      </c>
      <c r="H9256" t="n">
        <v>-16.69297991102503</v>
      </c>
      <c r="I9256" t="n">
        <v>0.09798894162072011</v>
      </c>
      <c r="J9256" t="inlineStr">
        <is>
          <t>(2,2,1,1,1,3); Calculation with average annual yield and share of technologies. Lifetime: 30a.</t>
        </is>
      </c>
      <c r="L9256" t="inlineStr">
        <is>
          <t>photovoltaic slanted-roof installation, 3 kWp, CdTe, panel, mounted, on roof</t>
        </is>
      </c>
      <c r="N9256" t="inlineStr">
        <is>
          <t>all</t>
        </is>
      </c>
      <c r="O9256" t="n">
        <v>1</v>
      </c>
      <c r="P9256" s="30">
        <f>INDEX(parameters!$D$41:$AG$178,MATCH('PV (extension)'!B9242,parameters!$C$41:$C$178,0),MATCH('PV (extension)'!A9256,parameters!$D$5:$AG$5,0))/O9256</f>
        <v>5.9328608550822341E-3</v>
      </c>
      <c r="Q9256" s="3" t="inlineStr">
        <is>
          <t>roof-top</t>
        </is>
      </c>
      <c r="R9256">
        <f>INDEX(parameters!$C$196:$EJ$198,MATCH('PV (extension)'!Q9256,parameters!$B$196:$B$198,0),MATCH('PV (extension)'!B9242,parameters!$C$195:$EJ$195,0))</f>
        <v>1388.437188708175</v>
      </c>
      <c r="S9256" t="n">
        <v>3</v>
      </c>
      <c r="T9256" t="n">
        <v>30</v>
      </c>
      <c r="U9256">
        <f>T9256*S9256*R9256</f>
        <v>124959.34698373574</v>
      </c>
      <c r="V9256">
        <f>1/U9256</f>
        <v>8.0026026394820746E-6</v>
      </c>
    </row>
    <row r="9257" ht="16" customHeight="1" s="29">
      <c r="A9257" t="inlineStr">
        <is>
          <t>photovoltaic slanted-roof installation, 3 kWp, micro-Si, laminated, integrated, on roof</t>
        </is>
      </c>
      <c r="B9257" s="30">
        <f>P9257*V9257</f>
        <v>7.3567607346634208E-10</v>
      </c>
      <c r="C9257" t="inlineStr">
        <is>
          <t>RER</t>
        </is>
      </c>
      <c r="D9257" t="inlineStr">
        <is>
          <t>unit</t>
        </is>
      </c>
      <c r="F9257" t="inlineStr">
        <is>
          <t>technosphere</t>
        </is>
      </c>
      <c r="G9257" t="n">
        <v>2</v>
      </c>
      <c r="H9257" t="n">
        <v>-21.54326959350907</v>
      </c>
      <c r="I9257" t="n">
        <v>0.09798894162072011</v>
      </c>
      <c r="J9257" t="inlineStr">
        <is>
          <t>(2,2,1,1,1,3); Calculation with average annual yield and share of technologies. Lifetime: 30a.</t>
        </is>
      </c>
      <c r="L9257" t="inlineStr">
        <is>
          <t>photovoltaic slanted-roof installation, 3 kWp, micro-Si, laminated, integrated, on roof</t>
        </is>
      </c>
      <c r="N9257" t="inlineStr">
        <is>
          <t>all</t>
        </is>
      </c>
      <c r="O9257" t="n">
        <v>1</v>
      </c>
      <c r="P9257" s="30">
        <f>INDEX(parameters!$D$41:$AG$178,MATCH('PV (extension)'!B9242,parameters!$C$41:$C$178,0),MATCH('PV (extension)'!A9257,parameters!$D$5:$AG$5,0))/O9257</f>
        <v>9.1929601731912907E-5</v>
      </c>
      <c r="Q9257" s="3" t="inlineStr">
        <is>
          <t>roof-top</t>
        </is>
      </c>
      <c r="R9257">
        <f>INDEX(parameters!$C$196:$EJ$198,MATCH('PV (extension)'!Q9257,parameters!$B$196:$B$198,0),MATCH('PV (extension)'!B9242,parameters!$C$195:$EJ$195,0))</f>
        <v>1388.437188708175</v>
      </c>
      <c r="S9257" t="n">
        <v>3</v>
      </c>
      <c r="T9257" t="n">
        <v>30</v>
      </c>
      <c r="U9257">
        <f>T9257*S9257*R9257</f>
        <v>124959.34698373574</v>
      </c>
      <c r="V9257">
        <f>1/U9257</f>
        <v>8.0026026394820746E-6</v>
      </c>
    </row>
    <row r="9258" ht="16" customHeight="1" s="29">
      <c r="A9258" t="inlineStr">
        <is>
          <t>photovoltaic slanted-roof installation, 3 kWp, micro-Si, panel, mounted, on roof</t>
        </is>
      </c>
      <c r="B9258" s="30">
        <f>P9258*V9258</f>
        <v>1.2789600836441922E-8</v>
      </c>
      <c r="C9258" t="inlineStr">
        <is>
          <t>RER</t>
        </is>
      </c>
      <c r="D9258" t="inlineStr">
        <is>
          <t>unit</t>
        </is>
      </c>
      <c r="F9258" t="inlineStr">
        <is>
          <t>technosphere</t>
        </is>
      </c>
      <c r="G9258" t="n">
        <v>2</v>
      </c>
      <c r="H9258" t="n">
        <v>-18.72987249989203</v>
      </c>
      <c r="I9258" t="n">
        <v>0.09798894162072011</v>
      </c>
      <c r="J9258" t="inlineStr">
        <is>
          <t>(2,2,1,1,1,3); Calculation with average annual yield and share of technologies. Lifetime: 30a.</t>
        </is>
      </c>
      <c r="L9258" t="inlineStr">
        <is>
          <t>photovoltaic slanted-roof installation, 3 kWp, micro-Si, panel, mounted, on roof</t>
        </is>
      </c>
      <c r="N9258" t="inlineStr">
        <is>
          <t>all</t>
        </is>
      </c>
      <c r="O9258" t="n">
        <v>1</v>
      </c>
      <c r="P9258" s="30">
        <f>INDEX(parameters!$D$41:$AG$178,MATCH('PV (extension)'!B9242,parameters!$C$41:$C$178,0),MATCH('PV (extension)'!A9258,parameters!$D$5:$AG$5,0))/O9258</f>
        <v>1.5981801687044229E-3</v>
      </c>
      <c r="Q9258" s="3" t="inlineStr">
        <is>
          <t>roof-top</t>
        </is>
      </c>
      <c r="R9258">
        <f>INDEX(parameters!$C$196:$EJ$198,MATCH('PV (extension)'!Q9258,parameters!$B$196:$B$198,0),MATCH('PV (extension)'!B9242,parameters!$C$195:$EJ$195,0))</f>
        <v>1388.437188708175</v>
      </c>
      <c r="S9258" t="n">
        <v>3</v>
      </c>
      <c r="T9258" t="n">
        <v>30</v>
      </c>
      <c r="U9258">
        <f>T9258*S9258*R9258</f>
        <v>124959.34698373574</v>
      </c>
      <c r="V9258">
        <f>1/U9258</f>
        <v>8.0026026394820746E-6</v>
      </c>
    </row>
    <row r="9259" s="29">
      <c r="A9259" t="inlineStr">
        <is>
          <t>photovoltaic open ground installation, 570 kWp, CIS, on open ground</t>
        </is>
      </c>
      <c r="B9259" s="30">
        <f>P9259*V9259</f>
        <v>4.0004313997996514E-10</v>
      </c>
      <c r="C9259" t="inlineStr">
        <is>
          <t>RER</t>
        </is>
      </c>
      <c r="D9259" t="inlineStr">
        <is>
          <t>unit</t>
        </is>
      </c>
      <c r="F9259" t="inlineStr">
        <is>
          <t>technosphere</t>
        </is>
      </c>
      <c r="G9259" t="n">
        <v>2</v>
      </c>
      <c r="H9259" t="n">
        <v>-21.66656811806742</v>
      </c>
      <c r="I9259" t="n">
        <v>0.09798894162072011</v>
      </c>
      <c r="J9259" t="inlineStr">
        <is>
          <t>(2,2,1,1,1,3); Calculation with average annual yield and share of technologies. Lifetime: 30a.</t>
        </is>
      </c>
      <c r="L9259" t="inlineStr">
        <is>
          <t>photovoltaic open ground installation, 570 kWp, CIS, on open ground</t>
        </is>
      </c>
      <c r="N9259" t="inlineStr">
        <is>
          <t>all</t>
        </is>
      </c>
      <c r="O9259" t="n">
        <v>1</v>
      </c>
      <c r="P9259" s="30">
        <f>INDEX(parameters!$D$41:$AG$178,MATCH('PV (extension)'!B9242,parameters!$C$41:$C$178,0),MATCH('PV (extension)'!A9259,parameters!$D$5:$AG$5,0))/O9259</f>
        <v>1.0104185757523119E-2</v>
      </c>
      <c r="Q9259" t="inlineStr">
        <is>
          <t>central</t>
        </is>
      </c>
      <c r="R9259">
        <f>INDEX(parameters!$C$196:$EJ$198,MATCH('PV (extension)'!Q9259,parameters!$B$196:$B$198,0),MATCH('PV (extension)'!B9242,parameters!$C$195:$EJ$195,0))</f>
        <v>1477.06083905125</v>
      </c>
      <c r="S9259" t="n">
        <v>570</v>
      </c>
      <c r="T9259" t="n">
        <v>30</v>
      </c>
      <c r="U9259">
        <f>T9259*S9259*R9259</f>
        <v>25257740.347776376</v>
      </c>
      <c r="V9259">
        <f>1/U9259</f>
        <v>3.9591823584806047E-8</v>
      </c>
    </row>
    <row r="9260" s="29">
      <c r="A9260" t="inlineStr">
        <is>
          <t>photovoltaic open ground installation, 570 kWp, CdTe, on open ground</t>
        </is>
      </c>
      <c r="B9260" s="30">
        <f>P9260*V9260</f>
        <v>2.9386860688981904E-9</v>
      </c>
      <c r="C9260" t="inlineStr">
        <is>
          <t>RER</t>
        </is>
      </c>
      <c r="D9260" t="inlineStr">
        <is>
          <t>unit</t>
        </is>
      </c>
      <c r="F9260" t="inlineStr">
        <is>
          <t>technosphere</t>
        </is>
      </c>
      <c r="G9260" t="n">
        <v>2</v>
      </c>
      <c r="H9260" t="n">
        <v>-21.47552628199886</v>
      </c>
      <c r="I9260" t="n">
        <v>0.09798894162072011</v>
      </c>
      <c r="J9260" t="inlineStr">
        <is>
          <t>(2,2,1,1,1,3); Calculation with average annual yield and share of technologies. Lifetime: 30a.</t>
        </is>
      </c>
      <c r="L9260" t="inlineStr">
        <is>
          <t>photovoltaic open ground installation, 570 kWp, CdTe, on open ground</t>
        </is>
      </c>
      <c r="N9260" t="inlineStr">
        <is>
          <t>all</t>
        </is>
      </c>
      <c r="O9260" t="n">
        <v>1</v>
      </c>
      <c r="P9260" s="30">
        <f>INDEX(parameters!$D$41:$AG$178,MATCH('PV (extension)'!B9242,parameters!$C$41:$C$178,0),MATCH('PV (extension)'!A9260,parameters!$D$5:$AG$5,0))/O9260</f>
        <v>7.4224569691858172E-2</v>
      </c>
      <c r="Q9260" t="inlineStr">
        <is>
          <t>central</t>
        </is>
      </c>
      <c r="R9260">
        <f>INDEX(parameters!$C$196:$EJ$198,MATCH('PV (extension)'!Q9260,parameters!$B$196:$B$198,0),MATCH('PV (extension)'!B9242,parameters!$C$195:$EJ$195,0))</f>
        <v>1477.06083905125</v>
      </c>
      <c r="S9260" t="n">
        <v>570</v>
      </c>
      <c r="T9260" t="n">
        <v>30</v>
      </c>
      <c r="U9260">
        <f>T9260*S9260*R9260</f>
        <v>25257740.347776376</v>
      </c>
      <c r="V9260">
        <f>1/U9260</f>
        <v>3.9591823584806047E-8</v>
      </c>
    </row>
    <row r="9261" s="29">
      <c r="A9261" t="inlineStr">
        <is>
          <t>photovoltaic open ground installation, 570 kWp, micro-Si, on open ground</t>
        </is>
      </c>
      <c r="B9261" s="30">
        <f>P9261*V9261</f>
        <v>3.1147986991170466E-11</v>
      </c>
      <c r="C9261" t="inlineStr">
        <is>
          <t>RER</t>
        </is>
      </c>
      <c r="D9261" t="inlineStr">
        <is>
          <t>unit</t>
        </is>
      </c>
      <c r="F9261" t="inlineStr">
        <is>
          <t>technosphere</t>
        </is>
      </c>
      <c r="G9261" t="n">
        <v>2</v>
      </c>
      <c r="H9261" t="n">
        <v>-23.51240679473371</v>
      </c>
      <c r="I9261" t="n">
        <v>0.09798894162072011</v>
      </c>
      <c r="J9261" t="inlineStr">
        <is>
          <t>(2,2,1,1,1,3); Calculation with average annual yield and share of technologies. Lifetime: 30a.</t>
        </is>
      </c>
      <c r="L9261" t="inlineStr">
        <is>
          <t>photovoltaic open ground installation, 570 kWp, micro-Si, on open ground</t>
        </is>
      </c>
      <c r="N9261" t="inlineStr">
        <is>
          <t>all</t>
        </is>
      </c>
      <c r="O9261" t="n">
        <v>1</v>
      </c>
      <c r="P9261" s="30">
        <f>INDEX(parameters!$D$41:$AG$178,MATCH('PV (extension)'!B9242,parameters!$C$41:$C$178,0),MATCH('PV (extension)'!A9261,parameters!$D$5:$AG$5,0))/O9261</f>
        <v>7.867277677789E-4</v>
      </c>
      <c r="Q9261" t="inlineStr">
        <is>
          <t>central</t>
        </is>
      </c>
      <c r="R9261">
        <f>INDEX(parameters!$C$196:$EJ$198,MATCH('PV (extension)'!Q9261,parameters!$B$196:$B$198,0),MATCH('PV (extension)'!B9242,parameters!$C$195:$EJ$195,0))</f>
        <v>1477.06083905125</v>
      </c>
      <c r="S9261" t="n">
        <v>570</v>
      </c>
      <c r="T9261" t="n">
        <v>30</v>
      </c>
      <c r="U9261">
        <f>T9261*S9261*R9261</f>
        <v>25257740.347776376</v>
      </c>
      <c r="V9261">
        <f>1/U9261</f>
        <v>3.9591823584806047E-8</v>
      </c>
    </row>
    <row r="9262" s="29">
      <c r="A9262" t="inlineStr">
        <is>
          <t>photovoltaic open ground installation, 570 kWp, multi-Si, on open ground</t>
        </is>
      </c>
      <c r="B9262" s="30">
        <f>P9262*V9262</f>
        <v>1.0423649049464656E-8</v>
      </c>
      <c r="C9262" t="inlineStr">
        <is>
          <t>RER</t>
        </is>
      </c>
      <c r="D9262" t="inlineStr">
        <is>
          <t>unit</t>
        </is>
      </c>
      <c r="F9262" t="inlineStr">
        <is>
          <t>technosphere</t>
        </is>
      </c>
      <c r="G9262" t="n">
        <v>2</v>
      </c>
      <c r="H9262" t="n">
        <v>-18.20082258362968</v>
      </c>
      <c r="I9262" t="n">
        <v>0.09798894162072011</v>
      </c>
      <c r="J9262" t="inlineStr">
        <is>
          <t>(2,2,1,1,1,3); Calculation with average annual yield and share of technologies. Lifetime: 30a.</t>
        </is>
      </c>
      <c r="L9262" t="inlineStr">
        <is>
          <t>photovoltaic open ground installation, 570 kWp, multi-Si, on open ground</t>
        </is>
      </c>
      <c r="N9262" t="inlineStr">
        <is>
          <t>all</t>
        </is>
      </c>
      <c r="O9262" t="n">
        <v>1</v>
      </c>
      <c r="P9262" s="30">
        <f>INDEX(parameters!$D$41:$AG$178,MATCH('PV (extension)'!B9242,parameters!$C$41:$C$178,0),MATCH('PV (extension)'!A9262,parameters!$D$5:$AG$5,0))/O9262</f>
        <v>0.2632778211677243</v>
      </c>
      <c r="Q9262" t="inlineStr">
        <is>
          <t>central</t>
        </is>
      </c>
      <c r="R9262">
        <f>INDEX(parameters!$C$196:$EJ$198,MATCH('PV (extension)'!Q9262,parameters!$B$196:$B$198,0),MATCH('PV (extension)'!B9242,parameters!$C$195:$EJ$195,0))</f>
        <v>1477.06083905125</v>
      </c>
      <c r="S9262" t="n">
        <v>570</v>
      </c>
      <c r="T9262" t="n">
        <v>30</v>
      </c>
      <c r="U9262">
        <f>T9262*S9262*R9262</f>
        <v>25257740.347776376</v>
      </c>
      <c r="V9262">
        <f>1/U9262</f>
        <v>3.9591823584806047E-8</v>
      </c>
    </row>
    <row r="9263" s="29">
      <c r="A9263" t="inlineStr">
        <is>
          <t>photovoltaic open ground installation, 570 kWp, single-Si, on open ground</t>
        </is>
      </c>
      <c r="B9263" s="30">
        <f>P9263*V9263</f>
        <v>5.5291522203404432E-9</v>
      </c>
      <c r="C9263" t="inlineStr">
        <is>
          <t>RER</t>
        </is>
      </c>
      <c r="D9263" t="inlineStr">
        <is>
          <t>unit</t>
        </is>
      </c>
      <c r="F9263" t="inlineStr">
        <is>
          <t>technosphere</t>
        </is>
      </c>
      <c r="G9263" t="n">
        <v>2</v>
      </c>
      <c r="H9263" t="n">
        <v>-18.8364689523836</v>
      </c>
      <c r="I9263" t="n">
        <v>0.09798894162072011</v>
      </c>
      <c r="J9263" t="inlineStr">
        <is>
          <t>(2,2,1,1,1,3); Calculation with average annual yield and share of technologies. Lifetime: 30a.</t>
        </is>
      </c>
      <c r="L9263" t="inlineStr">
        <is>
          <t>photovoltaic open ground installation, 570 kWp, single-Si, on open ground</t>
        </is>
      </c>
      <c r="N9263" t="inlineStr">
        <is>
          <t>all</t>
        </is>
      </c>
      <c r="O9263" t="n">
        <v>1</v>
      </c>
      <c r="P9263" s="30">
        <f>INDEX(parameters!$D$41:$AG$178,MATCH('PV (extension)'!B9242,parameters!$C$41:$C$178,0),MATCH('PV (extension)'!A9263,parameters!$D$5:$AG$5,0))/O9263</f>
        <v>0.13965389112469015</v>
      </c>
      <c r="Q9263" t="inlineStr">
        <is>
          <t>central</t>
        </is>
      </c>
      <c r="R9263">
        <f>INDEX(parameters!$C$196:$EJ$198,MATCH('PV (extension)'!Q9263,parameters!$B$196:$B$198,0),MATCH('PV (extension)'!B9242,parameters!$C$195:$EJ$195,0))</f>
        <v>1477.06083905125</v>
      </c>
      <c r="S9263" t="n">
        <v>570</v>
      </c>
      <c r="T9263" t="n">
        <v>30</v>
      </c>
      <c r="U9263">
        <f>T9263*S9263*R9263</f>
        <v>25257740.347776376</v>
      </c>
      <c r="V9263">
        <f>1/U9263</f>
        <v>3.9591823584806047E-8</v>
      </c>
    </row>
    <row r="9264" ht="16" customHeight="1" s="29">
      <c r="A9264" t="inlineStr">
        <is>
          <t>photovoltaic slanted-roof installation, 93 kWp, multi-Si, laminated, integrated, on roof</t>
        </is>
      </c>
      <c r="B9264" s="30">
        <f>P9264*V9264</f>
        <v>1.7062218727284068E-9</v>
      </c>
      <c r="C9264" t="inlineStr">
        <is>
          <t>CH</t>
        </is>
      </c>
      <c r="D9264" t="inlineStr">
        <is>
          <t>unit</t>
        </is>
      </c>
      <c r="F9264" t="inlineStr">
        <is>
          <t>technosphere</t>
        </is>
      </c>
      <c r="G9264" t="n">
        <v>2</v>
      </c>
      <c r="H9264" t="n">
        <v>-20.65878981776205</v>
      </c>
      <c r="I9264" t="n">
        <v>0.09798894162072011</v>
      </c>
      <c r="J9264" t="inlineStr">
        <is>
          <t>(2,2,1,1,1,3); Calculation with average annual yield and share of technologies. Lifetime: 30a.</t>
        </is>
      </c>
      <c r="L9264" t="inlineStr">
        <is>
          <t>photovoltaic slanted-roof installation, 93 kWp, multi-Si, laminated, integrated, on roof</t>
        </is>
      </c>
      <c r="N9264" t="inlineStr">
        <is>
          <t>all</t>
        </is>
      </c>
      <c r="O9264" t="n">
        <v>1</v>
      </c>
      <c r="P9264" s="30">
        <f>INDEX(parameters!$D$41:$AG$178,MATCH('PV (extension)'!B9242,parameters!$C$41:$C$178,0),MATCH('PV (extension)'!A9264,parameters!$D$5:$AG$5,0))/O9264</f>
        <v>6.6094595017907607E-3</v>
      </c>
      <c r="Q9264" s="3" t="inlineStr">
        <is>
          <t>roof-top</t>
        </is>
      </c>
      <c r="R9264">
        <f>INDEX(parameters!$C$196:$EJ$198,MATCH('PV (extension)'!Q9264,parameters!$B$196:$B$198,0),MATCH('PV (extension)'!B9242,parameters!$C$195:$EJ$195,0))</f>
        <v>1388.437188708175</v>
      </c>
      <c r="S9264" t="n">
        <v>93</v>
      </c>
      <c r="T9264" t="n">
        <v>30</v>
      </c>
      <c r="U9264">
        <f>T9264*S9264*R9264</f>
        <v>3873739.7564958083</v>
      </c>
      <c r="V9264">
        <f>1/U9264</f>
        <v>2.581484722413572E-7</v>
      </c>
    </row>
    <row r="9265" ht="16" customHeight="1" s="29">
      <c r="A9265" t="inlineStr">
        <is>
          <t>photovoltaic slanted-roof installation, 93 kWp, multi-Si, panel, mounted, on roof</t>
        </is>
      </c>
      <c r="B9265" s="30">
        <f>P9265*V9265</f>
        <v>2.8931471051984471E-8</v>
      </c>
      <c r="C9265" t="inlineStr">
        <is>
          <t>CH</t>
        </is>
      </c>
      <c r="D9265" t="inlineStr">
        <is>
          <t>unit</t>
        </is>
      </c>
      <c r="F9265" t="inlineStr">
        <is>
          <t>technosphere</t>
        </is>
      </c>
      <c r="G9265" t="n">
        <v>2</v>
      </c>
      <c r="H9265" t="n">
        <v>-17.84536035000586</v>
      </c>
      <c r="I9265" t="n">
        <v>0.09798894162072011</v>
      </c>
      <c r="J9265" t="inlineStr">
        <is>
          <t>(2,2,1,1,1,3); Calculation with average annual yield and share of technologies. Lifetime: 30a.</t>
        </is>
      </c>
      <c r="L9265" t="inlineStr">
        <is>
          <t>photovoltaic slanted-roof installation, 93 kWp, multi-Si, panel, mounted, on roof</t>
        </is>
      </c>
      <c r="N9265" t="inlineStr">
        <is>
          <t>all</t>
        </is>
      </c>
      <c r="O9265" t="n">
        <v>1</v>
      </c>
      <c r="P9265" s="30">
        <f>INDEX(parameters!$D$41:$AG$178,MATCH('PV (extension)'!B9242,parameters!$C$41:$C$178,0),MATCH('PV (extension)'!A9265,parameters!$D$5:$AG$5,0))/O9265</f>
        <v>0.11207298962797985</v>
      </c>
      <c r="Q9265" s="3" t="inlineStr">
        <is>
          <t>roof-top</t>
        </is>
      </c>
      <c r="R9265">
        <f>INDEX(parameters!$C$196:$EJ$198,MATCH('PV (extension)'!Q9265,parameters!$B$196:$B$198,0),MATCH('PV (extension)'!B9242,parameters!$C$195:$EJ$195,0))</f>
        <v>1388.437188708175</v>
      </c>
      <c r="S9265" t="n">
        <v>93</v>
      </c>
      <c r="T9265" t="n">
        <v>30</v>
      </c>
      <c r="U9265">
        <f>T9265*S9265*R9265</f>
        <v>3873739.7564958083</v>
      </c>
      <c r="V9265">
        <f>1/U9265</f>
        <v>2.581484722413572E-7</v>
      </c>
    </row>
    <row r="9266" ht="16" customHeight="1" s="29">
      <c r="A9266" t="inlineStr">
        <is>
          <t>photovoltaic slanted-roof installation, 93 kWp, single-Si, laminated, integrated, on roof</t>
        </is>
      </c>
      <c r="B9266" s="30">
        <f>P9266*V9266</f>
        <v>9.0198279684962193E-10</v>
      </c>
      <c r="C9266" t="inlineStr">
        <is>
          <t>CH</t>
        </is>
      </c>
      <c r="D9266" t="inlineStr">
        <is>
          <t>unit</t>
        </is>
      </c>
      <c r="F9266" t="inlineStr">
        <is>
          <t>technosphere</t>
        </is>
      </c>
      <c r="G9266" t="n">
        <v>2</v>
      </c>
      <c r="H9266" t="n">
        <v>-21.2944254997521</v>
      </c>
      <c r="I9266" t="n">
        <v>0.09798894162072011</v>
      </c>
      <c r="J9266" t="inlineStr">
        <is>
          <t>(2,2,1,1,1,3); Calculation with average annual yield and share of technologies. Lifetime: 30a.</t>
        </is>
      </c>
      <c r="L9266" t="inlineStr">
        <is>
          <t>photovoltaic slanted-roof installation, 93 kWp, single-Si, laminated, integrated, on roof</t>
        </is>
      </c>
      <c r="N9266" t="inlineStr">
        <is>
          <t>all</t>
        </is>
      </c>
      <c r="O9266" t="n">
        <v>1</v>
      </c>
      <c r="P9266" s="30">
        <f>INDEX(parameters!$D$41:$AG$178,MATCH('PV (extension)'!B9242,parameters!$C$41:$C$178,0),MATCH('PV (extension)'!A9266,parameters!$D$5:$AG$5,0))/O9266</f>
        <v>3.4940466198316628E-3</v>
      </c>
      <c r="Q9266" s="3" t="inlineStr">
        <is>
          <t>roof-top</t>
        </is>
      </c>
      <c r="R9266">
        <f>INDEX(parameters!$C$196:$EJ$198,MATCH('PV (extension)'!Q9266,parameters!$B$196:$B$198,0),MATCH('PV (extension)'!B9242,parameters!$C$195:$EJ$195,0))</f>
        <v>1388.437188708175</v>
      </c>
      <c r="S9266" t="n">
        <v>93</v>
      </c>
      <c r="T9266" t="n">
        <v>30</v>
      </c>
      <c r="U9266">
        <f>T9266*S9266*R9266</f>
        <v>3873739.7564958083</v>
      </c>
      <c r="V9266">
        <f>1/U9266</f>
        <v>2.581484722413572E-7</v>
      </c>
    </row>
    <row r="9267" ht="16" customHeight="1" s="29">
      <c r="A9267" t="inlineStr">
        <is>
          <t>photovoltaic slanted-roof installation, 93 kWp, single-Si, panel, mounted, on roof</t>
        </is>
      </c>
      <c r="B9267" s="30">
        <f>P9267*V9267</f>
        <v>1.5154608731084844E-8</v>
      </c>
      <c r="C9267" t="inlineStr">
        <is>
          <t>CH</t>
        </is>
      </c>
      <c r="D9267" t="inlineStr">
        <is>
          <t>unit</t>
        </is>
      </c>
      <c r="F9267" t="inlineStr">
        <is>
          <t>technosphere</t>
        </is>
      </c>
      <c r="G9267" t="n">
        <v>2</v>
      </c>
      <c r="H9267" t="n">
        <v>-18.48100416113547</v>
      </c>
      <c r="I9267" t="n">
        <v>0.09798894162072011</v>
      </c>
      <c r="J9267" t="inlineStr">
        <is>
          <t>(2,2,1,1,1,3); Calculation with average annual yield and share of technologies. Lifetime: 30a.</t>
        </is>
      </c>
      <c r="L9267" t="inlineStr">
        <is>
          <t>photovoltaic slanted-roof installation, 93 kWp, single-Si, panel, mounted, on roof</t>
        </is>
      </c>
      <c r="N9267" t="inlineStr">
        <is>
          <t>all</t>
        </is>
      </c>
      <c r="O9267" t="n">
        <v>1</v>
      </c>
      <c r="P9267" s="30">
        <f>INDEX(parameters!$D$41:$AG$178,MATCH('PV (extension)'!B9242,parameters!$C$41:$C$178,0),MATCH('PV (extension)'!A9267,parameters!$D$5:$AG$5,0))/O9267</f>
        <v>5.8705010335741853E-2</v>
      </c>
      <c r="Q9267" s="3" t="inlineStr">
        <is>
          <t>roof-top</t>
        </is>
      </c>
      <c r="R9267">
        <f>INDEX(parameters!$C$196:$EJ$198,MATCH('PV (extension)'!Q9267,parameters!$B$196:$B$198,0),MATCH('PV (extension)'!B9242,parameters!$C$195:$EJ$195,0))</f>
        <v>1388.437188708175</v>
      </c>
      <c r="S9267" t="n">
        <v>93</v>
      </c>
      <c r="T9267" t="n">
        <v>30</v>
      </c>
      <c r="U9267">
        <f>T9267*S9267*R9267</f>
        <v>3873739.7564958083</v>
      </c>
      <c r="V9267">
        <f>1/U9267</f>
        <v>2.581484722413572E-7</v>
      </c>
    </row>
    <row r="9268" s="29">
      <c r="A9268" t="inlineStr">
        <is>
          <t>photovoltaic facade installation, 3kWp, multi-Si, laminated, integrated, at building</t>
        </is>
      </c>
      <c r="B9268" s="30">
        <f>P9268*V9268</f>
        <v>3.7457958728867375E-8</v>
      </c>
      <c r="C9268" t="inlineStr">
        <is>
          <t>APAC</t>
        </is>
      </c>
      <c r="D9268" t="inlineStr">
        <is>
          <t>unit</t>
        </is>
      </c>
      <c r="F9268" t="inlineStr">
        <is>
          <t>technosphere</t>
        </is>
      </c>
      <c r="G9268" t="n">
        <v>2</v>
      </c>
      <c r="H9268" t="n">
        <v>-17.5612990452514</v>
      </c>
      <c r="I9268" t="n">
        <v>0.09798894162072011</v>
      </c>
      <c r="J9268" t="inlineStr">
        <is>
          <t>(2,2,1,1,1,3); Calculation with average annual yield and share of technologies. Lifetime: 30a.</t>
        </is>
      </c>
      <c r="L9268" t="inlineStr">
        <is>
          <t>photovoltaic facade installation, 3kWp, multi-Si, laminated, integrated, at building</t>
        </is>
      </c>
      <c r="N9268" t="inlineStr">
        <is>
          <t>all</t>
        </is>
      </c>
      <c r="O9268" t="n">
        <v>1</v>
      </c>
      <c r="P9268" s="30">
        <f>INDEX(parameters!$D$41:$AG$178,MATCH('PV (extension)'!B9242,parameters!$C$41:$C$178,0),MATCH('PV (extension)'!A9268,parameters!$D$5:$AG$5,0))/O9268</f>
        <v>3.2864644265829519E-3</v>
      </c>
      <c r="Q9268" t="inlineStr">
        <is>
          <t>façade</t>
        </is>
      </c>
      <c r="R9268">
        <f>INDEX(parameters!$C$196:$EJ$198,MATCH('PV (extension)'!Q9268,parameters!$B$196:$B$198,0),MATCH('PV (extension)'!B9242,parameters!$C$195:$EJ$195,0))</f>
        <v>974.860153773825</v>
      </c>
      <c r="S9268" t="n">
        <v>3</v>
      </c>
      <c r="T9268" t="n">
        <v>30</v>
      </c>
      <c r="U9268">
        <f>T9268*S9268*R9268</f>
        <v>87737.413839644258</v>
      </c>
      <c r="V9268">
        <f>1/U9268</f>
        <v>1.139764618350477E-5</v>
      </c>
    </row>
    <row r="9269" s="29">
      <c r="A9269" t="inlineStr">
        <is>
          <t>photovoltaic facade installation, 3kWp, multi-Si, panel, mounted, at building</t>
        </is>
      </c>
      <c r="B9269" s="30">
        <f>P9269*V9269</f>
        <v>3.6736343596268174E-8</v>
      </c>
      <c r="C9269" t="inlineStr">
        <is>
          <t>APAC</t>
        </is>
      </c>
      <c r="D9269" t="inlineStr">
        <is>
          <t>unit</t>
        </is>
      </c>
      <c r="F9269" t="inlineStr">
        <is>
          <t>technosphere</t>
        </is>
      </c>
      <c r="G9269" t="n">
        <v>2</v>
      </c>
      <c r="H9269" t="n">
        <v>-17.5612990452514</v>
      </c>
      <c r="I9269" t="n">
        <v>0.09798894162072011</v>
      </c>
      <c r="J9269" t="inlineStr">
        <is>
          <t>(2,2,1,1,1,3); Calculation with average annual yield and share of technologies. Lifetime: 30a.</t>
        </is>
      </c>
      <c r="L9269" t="inlineStr">
        <is>
          <t>photovoltaic facade installation, 3kWp, multi-Si, panel, mounted, at building</t>
        </is>
      </c>
      <c r="N9269" t="inlineStr">
        <is>
          <t>all</t>
        </is>
      </c>
      <c r="O9269" t="n">
        <v>1</v>
      </c>
      <c r="P9269" s="30">
        <f>INDEX(parameters!$D$41:$AG$178,MATCH('PV (extension)'!B9242,parameters!$C$41:$C$178,0),MATCH('PV (extension)'!A9269,parameters!$D$5:$AG$5,0))/O9269</f>
        <v>3.2231517810611459E-3</v>
      </c>
      <c r="Q9269" t="inlineStr">
        <is>
          <t>façade</t>
        </is>
      </c>
      <c r="R9269">
        <f>INDEX(parameters!$C$196:$EJ$198,MATCH('PV (extension)'!Q9269,parameters!$B$196:$B$198,0),MATCH('PV (extension)'!B9242,parameters!$C$195:$EJ$195,0))</f>
        <v>974.860153773825</v>
      </c>
      <c r="S9269" t="n">
        <v>3</v>
      </c>
      <c r="T9269" t="n">
        <v>30</v>
      </c>
      <c r="U9269">
        <f>T9269*S9269*R9269</f>
        <v>87737.413839644258</v>
      </c>
      <c r="V9269">
        <f>1/U9269</f>
        <v>1.139764618350477E-5</v>
      </c>
    </row>
    <row r="9270" s="29">
      <c r="A9270" t="inlineStr">
        <is>
          <t>photovoltaic facade installation, 3kWp, single-Si, laminated, integrated, at building</t>
        </is>
      </c>
      <c r="B9270" s="30">
        <f>P9270*V9270</f>
        <v>1.9747417693999156E-8</v>
      </c>
      <c r="C9270" t="inlineStr">
        <is>
          <t>APAC</t>
        </is>
      </c>
      <c r="D9270" t="inlineStr">
        <is>
          <t>unit</t>
        </is>
      </c>
      <c r="F9270" t="inlineStr">
        <is>
          <t>technosphere</t>
        </is>
      </c>
      <c r="G9270" t="n">
        <v>2</v>
      </c>
      <c r="H9270" t="n">
        <v>-18.19689739735082</v>
      </c>
      <c r="I9270" t="n">
        <v>0.09798894162072011</v>
      </c>
      <c r="J9270" t="inlineStr">
        <is>
          <t>(2,2,1,1,1,3); Calculation with average annual yield and share of technologies. Lifetime: 30a.</t>
        </is>
      </c>
      <c r="L9270" t="inlineStr">
        <is>
          <t>photovoltaic facade installation, 3kWp, single-Si, laminated, integrated, at building</t>
        </is>
      </c>
      <c r="N9270" t="inlineStr">
        <is>
          <t>all</t>
        </is>
      </c>
      <c r="O9270" t="n">
        <v>1</v>
      </c>
      <c r="P9270" s="30">
        <f>INDEX(parameters!$D$41:$AG$178,MATCH('PV (extension)'!B9242,parameters!$C$41:$C$178,0),MATCH('PV (extension)'!A9270,parameters!$D$5:$AG$5,0))/O9270</f>
        <v>1.7325873584827175E-3</v>
      </c>
      <c r="Q9270" t="inlineStr">
        <is>
          <t>façade</t>
        </is>
      </c>
      <c r="R9270">
        <f>INDEX(parameters!$C$196:$EJ$198,MATCH('PV (extension)'!Q9270,parameters!$B$196:$B$198,0),MATCH('PV (extension)'!B9242,parameters!$C$195:$EJ$195,0))</f>
        <v>974.860153773825</v>
      </c>
      <c r="S9270" t="n">
        <v>3</v>
      </c>
      <c r="T9270" t="n">
        <v>30</v>
      </c>
      <c r="U9270">
        <f>T9270*S9270*R9270</f>
        <v>87737.413839644258</v>
      </c>
      <c r="V9270">
        <f>1/U9270</f>
        <v>1.139764618350477E-5</v>
      </c>
    </row>
    <row r="9271" s="29">
      <c r="A9271" t="inlineStr">
        <is>
          <t>photovoltaic facade installation, 3kWp, single-Si, panel, mounted, at building</t>
        </is>
      </c>
      <c r="B9271" s="30">
        <f>P9271*V9271</f>
        <v>1.9730331263758206E-8</v>
      </c>
      <c r="C9271" t="inlineStr">
        <is>
          <t>APAC</t>
        </is>
      </c>
      <c r="D9271" t="inlineStr">
        <is>
          <t>unit</t>
        </is>
      </c>
      <c r="F9271" t="inlineStr">
        <is>
          <t>technosphere</t>
        </is>
      </c>
      <c r="G9271" t="n">
        <v>2</v>
      </c>
      <c r="H9271" t="n">
        <v>-18.19689739735082</v>
      </c>
      <c r="I9271" t="n">
        <v>0.09798894162072011</v>
      </c>
      <c r="J9271" t="inlineStr">
        <is>
          <t>(2,2,1,1,1,3); Calculation with average annual yield and share of technologies. Lifetime: 30a.</t>
        </is>
      </c>
      <c r="L9271" t="inlineStr">
        <is>
          <t>photovoltaic facade installation, 3kWp, single-Si, panel, mounted, at building</t>
        </is>
      </c>
      <c r="N9271" t="inlineStr">
        <is>
          <t>all</t>
        </is>
      </c>
      <c r="O9271" t="n">
        <v>1</v>
      </c>
      <c r="P9271" s="30">
        <f>INDEX(parameters!$D$41:$AG$178,MATCH('PV (extension)'!B9242,parameters!$C$41:$C$178,0),MATCH('PV (extension)'!A9271,parameters!$D$5:$AG$5,0))/O9271</f>
        <v>1.7310882392816251E-3</v>
      </c>
      <c r="Q9271" t="inlineStr">
        <is>
          <t>façade</t>
        </is>
      </c>
      <c r="R9271">
        <f>INDEX(parameters!$C$196:$EJ$198,MATCH('PV (extension)'!Q9271,parameters!$B$196:$B$198,0),MATCH('PV (extension)'!B9242,parameters!$C$195:$EJ$195,0))</f>
        <v>974.860153773825</v>
      </c>
      <c r="S9271" t="n">
        <v>3</v>
      </c>
      <c r="T9271" t="n">
        <v>30</v>
      </c>
      <c r="U9271">
        <f>T9271*S9271*R9271</f>
        <v>87737.413839644258</v>
      </c>
      <c r="V9271">
        <f>1/U9271</f>
        <v>1.139764618350477E-5</v>
      </c>
    </row>
    <row r="9272" ht="16" customHeight="1" s="29">
      <c r="A9272" t="inlineStr">
        <is>
          <t>photovoltaic flat-roof installation, 3kWp, multi-Si, on roof</t>
        </is>
      </c>
      <c r="B9272" s="30">
        <f>P9272*V9272</f>
        <v>4.0513231740129262E-7</v>
      </c>
      <c r="C9272" t="inlineStr">
        <is>
          <t>APAC</t>
        </is>
      </c>
      <c r="D9272" t="inlineStr">
        <is>
          <t>unit</t>
        </is>
      </c>
      <c r="F9272" t="inlineStr">
        <is>
          <t>technosphere</t>
        </is>
      </c>
      <c r="G9272" t="n">
        <v>2</v>
      </c>
      <c r="H9272" t="n">
        <v>-15.20991773919472</v>
      </c>
      <c r="I9272" t="n">
        <v>0.09798894162072011</v>
      </c>
      <c r="J9272" t="inlineStr">
        <is>
          <t>(2,2,1,1,1,3); Calculation with average annual yield and share of technologies. Lifetime: 30a.</t>
        </is>
      </c>
      <c r="L9272" t="inlineStr">
        <is>
          <t>photovoltaic flat-roof installation, 3kWp, multi-Si, on roof</t>
        </is>
      </c>
      <c r="N9272" t="inlineStr">
        <is>
          <t>all</t>
        </is>
      </c>
      <c r="O9272" t="n">
        <v>1</v>
      </c>
      <c r="P9272" s="30">
        <f>INDEX(parameters!$D$41:$AG$178,MATCH('PV (extension)'!B9242,parameters!$C$41:$C$178,0),MATCH('PV (extension)'!A9272,parameters!$D$5:$AG$5,0))/O9272</f>
        <v>5.0625069824473082E-2</v>
      </c>
      <c r="Q9272" s="3" t="inlineStr">
        <is>
          <t>roof-top</t>
        </is>
      </c>
      <c r="R9272">
        <f>INDEX(parameters!$C$196:$EJ$198,MATCH('PV (extension)'!Q9272,parameters!$B$196:$B$198,0),MATCH('PV (extension)'!B9242,parameters!$C$195:$EJ$195,0))</f>
        <v>1388.437188708175</v>
      </c>
      <c r="S9272" t="n">
        <v>3</v>
      </c>
      <c r="T9272" t="n">
        <v>30</v>
      </c>
      <c r="U9272">
        <f>T9272*S9272*R9272</f>
        <v>124959.34698373574</v>
      </c>
      <c r="V9272">
        <f>1/U9272</f>
        <v>8.0026026394820746E-6</v>
      </c>
    </row>
    <row r="9273" ht="16" customHeight="1" s="29">
      <c r="A9273" t="inlineStr">
        <is>
          <t>photovoltaic flat-roof installation, 3kWp, single-Si, on roof</t>
        </is>
      </c>
      <c r="B9273" s="30">
        <f>P9273*V9273</f>
        <v>2.1147320110192119E-7</v>
      </c>
      <c r="C9273" t="inlineStr">
        <is>
          <t>APAC</t>
        </is>
      </c>
      <c r="D9273" t="inlineStr">
        <is>
          <t>unit</t>
        </is>
      </c>
      <c r="F9273" t="inlineStr">
        <is>
          <t>technosphere</t>
        </is>
      </c>
      <c r="G9273" t="n">
        <v>2</v>
      </c>
      <c r="H9273" t="n">
        <v>-15.84555259734934</v>
      </c>
      <c r="I9273" t="n">
        <v>0.09798894162072011</v>
      </c>
      <c r="J9273" t="inlineStr">
        <is>
          <t>(2,2,1,1,1,3); Calculation with average annual yield and share of technologies. Lifetime: 30a.</t>
        </is>
      </c>
      <c r="L9273" t="inlineStr">
        <is>
          <t>photovoltaic flat-roof installation, 3kWp, single-Si, on roof</t>
        </is>
      </c>
      <c r="N9273" t="inlineStr">
        <is>
          <t>all</t>
        </is>
      </c>
      <c r="O9273" t="n">
        <v>1</v>
      </c>
      <c r="P9273" s="30">
        <f>INDEX(parameters!$D$41:$AG$178,MATCH('PV (extension)'!B9242,parameters!$C$41:$C$178,0),MATCH('PV (extension)'!A9273,parameters!$D$5:$AG$5,0))/O9273</f>
        <v>2.6425553114256296E-2</v>
      </c>
      <c r="Q9273" s="3" t="inlineStr">
        <is>
          <t>roof-top</t>
        </is>
      </c>
      <c r="R9273">
        <f>INDEX(parameters!$C$196:$EJ$198,MATCH('PV (extension)'!Q9273,parameters!$B$196:$B$198,0),MATCH('PV (extension)'!B9242,parameters!$C$195:$EJ$195,0))</f>
        <v>1388.437188708175</v>
      </c>
      <c r="S9273" t="n">
        <v>3</v>
      </c>
      <c r="T9273" t="n">
        <v>30</v>
      </c>
      <c r="U9273">
        <f>T9273*S9273*R9273</f>
        <v>124959.34698373574</v>
      </c>
      <c r="V9273">
        <f>1/U9273</f>
        <v>8.0026026394820746E-6</v>
      </c>
    </row>
    <row r="9274" ht="16" customHeight="1" s="29">
      <c r="A9274" t="inlineStr">
        <is>
          <t>photovoltaic slanted-roof installation, 3kWp, CIS, panel, mounted, on roof</t>
        </is>
      </c>
      <c r="B9274" s="30">
        <f>P9274*V9274</f>
        <v>1.1696968289244032E-7</v>
      </c>
      <c r="C9274" t="inlineStr">
        <is>
          <t>CH</t>
        </is>
      </c>
      <c r="D9274" t="inlineStr">
        <is>
          <t>unit</t>
        </is>
      </c>
      <c r="F9274" t="inlineStr">
        <is>
          <t>technosphere</t>
        </is>
      </c>
      <c r="G9274" t="n">
        <v>2</v>
      </c>
      <c r="H9274" t="n">
        <v>-16.88405011147741</v>
      </c>
      <c r="I9274" t="n">
        <v>0.09798894162072011</v>
      </c>
      <c r="J9274" t="inlineStr">
        <is>
          <t>(2,2,1,1,1,3); Calculation with average annual yield and share of technologies. Lifetime: 30a.</t>
        </is>
      </c>
      <c r="L9274" t="inlineStr">
        <is>
          <t>photovoltaic slanted-roof installation, 3kWp, CIS, panel, mounted, on roof</t>
        </is>
      </c>
      <c r="N9274" t="inlineStr">
        <is>
          <t>all</t>
        </is>
      </c>
      <c r="O9274" t="n">
        <v>1</v>
      </c>
      <c r="P9274" s="30">
        <f>INDEX(parameters!$D$41:$AG$178,MATCH('PV (extension)'!B9242,parameters!$C$41:$C$178,0),MATCH('PV (extension)'!A9274,parameters!$D$5:$AG$5,0))/O9274</f>
        <v>1.4616455191133988E-2</v>
      </c>
      <c r="Q9274" s="3" t="inlineStr">
        <is>
          <t>roof-top</t>
        </is>
      </c>
      <c r="R9274">
        <f>INDEX(parameters!$C$196:$EJ$198,MATCH('PV (extension)'!Q9274,parameters!$B$196:$B$198,0),MATCH('PV (extension)'!B9242,parameters!$C$195:$EJ$195,0))</f>
        <v>1388.437188708175</v>
      </c>
      <c r="S9274" t="n">
        <v>3</v>
      </c>
      <c r="T9274" t="n">
        <v>30</v>
      </c>
      <c r="U9274">
        <f>T9274*S9274*R9274</f>
        <v>124959.34698373574</v>
      </c>
      <c r="V9274">
        <f>1/U9274</f>
        <v>8.0026026394820746E-6</v>
      </c>
    </row>
    <row r="9275" ht="16" customHeight="1" s="29">
      <c r="A9275" t="inlineStr">
        <is>
          <t>photovoltaic slanted-roof installation, 3kWp, CdTe, laminated, integrated, on roof</t>
        </is>
      </c>
      <c r="B9275" s="30">
        <f>P9275*V9275</f>
        <v>3.2752244723606701E-9</v>
      </c>
      <c r="C9275" t="inlineStr">
        <is>
          <t>CH</t>
        </is>
      </c>
      <c r="D9275" t="inlineStr">
        <is>
          <t>unit</t>
        </is>
      </c>
      <c r="F9275" t="inlineStr">
        <is>
          <t>technosphere</t>
        </is>
      </c>
      <c r="G9275" t="n">
        <v>2</v>
      </c>
      <c r="H9275" t="n">
        <v>-19.50639655088546</v>
      </c>
      <c r="I9275" t="n">
        <v>0.09798894162072011</v>
      </c>
      <c r="J9275" t="inlineStr">
        <is>
          <t>(2,2,1,1,1,3); Calculation with average annual yield and share of technologies. Lifetime: 30a.</t>
        </is>
      </c>
      <c r="L9275" t="inlineStr">
        <is>
          <t>photovoltaic slanted-roof installation, 3kWp, CdTe, laminated, integrated, on roof</t>
        </is>
      </c>
      <c r="N9275" t="inlineStr">
        <is>
          <t>all</t>
        </is>
      </c>
      <c r="O9275" t="n">
        <v>1</v>
      </c>
      <c r="P9275" s="30">
        <f>INDEX(parameters!$D$41:$AG$178,MATCH('PV (extension)'!B9242,parameters!$C$41:$C$178,0),MATCH('PV (extension)'!A9275,parameters!$D$5:$AG$5,0))/O9275</f>
        <v>4.0926991129133978E-4</v>
      </c>
      <c r="Q9275" s="3" t="inlineStr">
        <is>
          <t>roof-top</t>
        </is>
      </c>
      <c r="R9275">
        <f>INDEX(parameters!$C$196:$EJ$198,MATCH('PV (extension)'!Q9275,parameters!$B$196:$B$198,0),MATCH('PV (extension)'!B9242,parameters!$C$195:$EJ$195,0))</f>
        <v>1388.437188708175</v>
      </c>
      <c r="S9275" t="n">
        <v>3</v>
      </c>
      <c r="T9275" t="n">
        <v>30</v>
      </c>
      <c r="U9275">
        <f>T9275*S9275*R9275</f>
        <v>124959.34698373574</v>
      </c>
      <c r="V9275">
        <f>1/U9275</f>
        <v>8.0026026394820746E-6</v>
      </c>
    </row>
    <row r="9276" ht="16" customHeight="1" s="29">
      <c r="A9276" t="inlineStr">
        <is>
          <t>photovoltaic slanted-roof installation, 3kWp, multi-Si, laminated, integrated, on roof</t>
        </is>
      </c>
      <c r="B9276" s="30">
        <f>P9276*V9276</f>
        <v>1.9458300995710947E-8</v>
      </c>
      <c r="C9276" t="inlineStr">
        <is>
          <t>APAC</t>
        </is>
      </c>
      <c r="D9276" t="inlineStr">
        <is>
          <t>unit</t>
        </is>
      </c>
      <c r="F9276" t="inlineStr">
        <is>
          <t>technosphere</t>
        </is>
      </c>
      <c r="G9276" t="n">
        <v>2</v>
      </c>
      <c r="H9276" t="n">
        <v>-18.22076487875746</v>
      </c>
      <c r="I9276" t="n">
        <v>0.09798894162072011</v>
      </c>
      <c r="J9276" t="inlineStr">
        <is>
          <t>(2,2,1,1,1,3); Calculation with average annual yield and share of technologies. Lifetime: 30a.</t>
        </is>
      </c>
      <c r="L9276" t="inlineStr">
        <is>
          <t>photovoltaic slanted-roof installation, 3kWp, multi-Si, laminated, integrated, on roof</t>
        </is>
      </c>
      <c r="N9276" t="inlineStr">
        <is>
          <t>all</t>
        </is>
      </c>
      <c r="O9276" t="n">
        <v>1</v>
      </c>
      <c r="P9276" s="30">
        <f>INDEX(parameters!$D$41:$AG$178,MATCH('PV (extension)'!B9242,parameters!$C$41:$C$178,0),MATCH('PV (extension)'!A9276,parameters!$D$5:$AG$5,0))/O9276</f>
        <v>2.4314965858370148E-3</v>
      </c>
      <c r="Q9276" s="3" t="inlineStr">
        <is>
          <t>roof-top</t>
        </is>
      </c>
      <c r="R9276">
        <f>INDEX(parameters!$C$196:$EJ$198,MATCH('PV (extension)'!Q9276,parameters!$B$196:$B$198,0),MATCH('PV (extension)'!B9242,parameters!$C$195:$EJ$195,0))</f>
        <v>1388.437188708175</v>
      </c>
      <c r="S9276" t="n">
        <v>3</v>
      </c>
      <c r="T9276" t="n">
        <v>30</v>
      </c>
      <c r="U9276">
        <f>T9276*S9276*R9276</f>
        <v>124959.34698373574</v>
      </c>
      <c r="V9276">
        <f>1/U9276</f>
        <v>8.0026026394820746E-6</v>
      </c>
    </row>
    <row r="9277" ht="16" customHeight="1" s="29">
      <c r="A9277" t="inlineStr">
        <is>
          <t>photovoltaic slanted-roof installation, 3kWp, multi-Si, panel, mounted, on roof</t>
        </is>
      </c>
      <c r="B9277" s="30">
        <f>P9277*V9277</f>
        <v>3.3305699843945473E-7</v>
      </c>
      <c r="C9277" t="inlineStr">
        <is>
          <t>APAC</t>
        </is>
      </c>
      <c r="D9277" t="inlineStr">
        <is>
          <t>unit</t>
        </is>
      </c>
      <c r="F9277" t="inlineStr">
        <is>
          <t>technosphere</t>
        </is>
      </c>
      <c r="G9277" t="n">
        <v>2</v>
      </c>
      <c r="H9277" t="n">
        <v>-15.40735416199742</v>
      </c>
      <c r="I9277" t="n">
        <v>0.09798894162072011</v>
      </c>
      <c r="J9277" t="inlineStr">
        <is>
          <t>(2,2,1,1,1,3); Calculation with average annual yield and share of technologies. Lifetime: 30a.</t>
        </is>
      </c>
      <c r="L9277" t="inlineStr">
        <is>
          <t>photovoltaic slanted-roof installation, 3kWp, multi-Si, panel, mounted, on roof</t>
        </is>
      </c>
      <c r="N9277" t="inlineStr">
        <is>
          <t>all</t>
        </is>
      </c>
      <c r="O9277" t="n">
        <v>1</v>
      </c>
      <c r="P9277" s="30">
        <f>INDEX(parameters!$D$41:$AG$178,MATCH('PV (extension)'!B9242,parameters!$C$41:$C$178,0),MATCH('PV (extension)'!A9277,parameters!$D$5:$AG$5,0))/O9277</f>
        <v>4.1618585033357351E-2</v>
      </c>
      <c r="Q9277" s="3" t="inlineStr">
        <is>
          <t>roof-top</t>
        </is>
      </c>
      <c r="R9277">
        <f>INDEX(parameters!$C$196:$EJ$198,MATCH('PV (extension)'!Q9277,parameters!$B$196:$B$198,0),MATCH('PV (extension)'!B9242,parameters!$C$195:$EJ$195,0))</f>
        <v>1388.437188708175</v>
      </c>
      <c r="S9277" t="n">
        <v>3</v>
      </c>
      <c r="T9277" t="n">
        <v>30</v>
      </c>
      <c r="U9277">
        <f>T9277*S9277*R9277</f>
        <v>124959.34698373574</v>
      </c>
      <c r="V9277">
        <f>1/U9277</f>
        <v>8.0026026394820746E-6</v>
      </c>
    </row>
    <row r="9278" ht="16" customHeight="1" s="29">
      <c r="A9278" t="inlineStr">
        <is>
          <t>photovoltaic slanted-roof installation, 3kWp, single-Si, laminated, integrated, on roof</t>
        </is>
      </c>
      <c r="B9278" s="30">
        <f>P9278*V9278</f>
        <v>1.0283639934669938E-8</v>
      </c>
      <c r="C9278" t="inlineStr">
        <is>
          <t>APAC</t>
        </is>
      </c>
      <c r="D9278" t="inlineStr">
        <is>
          <t>unit</t>
        </is>
      </c>
      <c r="F9278" t="inlineStr">
        <is>
          <t>technosphere</t>
        </is>
      </c>
      <c r="G9278" t="n">
        <v>2</v>
      </c>
      <c r="H9278" t="n">
        <v>-18.85636797425012</v>
      </c>
      <c r="I9278" t="n">
        <v>0.09798894162072011</v>
      </c>
      <c r="J9278" t="inlineStr">
        <is>
          <t>(2,2,1,1,1,3); Calculation with average annual yield and share of technologies. Lifetime: 30a.</t>
        </is>
      </c>
      <c r="L9278" t="inlineStr">
        <is>
          <t>photovoltaic slanted-roof installation, 3kWp, single-Si, laminated, integrated, on roof</t>
        </is>
      </c>
      <c r="N9278" t="inlineStr">
        <is>
          <t>all</t>
        </is>
      </c>
      <c r="O9278" t="n">
        <v>1</v>
      </c>
      <c r="P9278" s="30">
        <f>INDEX(parameters!$D$41:$AG$178,MATCH('PV (extension)'!B9242,parameters!$C$41:$C$178,0),MATCH('PV (extension)'!A9278,parameters!$D$5:$AG$5,0))/O9278</f>
        <v>1.2850369308522222E-3</v>
      </c>
      <c r="Q9278" s="3" t="inlineStr">
        <is>
          <t>roof-top</t>
        </is>
      </c>
      <c r="R9278">
        <f>INDEX(parameters!$C$196:$EJ$198,MATCH('PV (extension)'!Q9278,parameters!$B$196:$B$198,0),MATCH('PV (extension)'!B9242,parameters!$C$195:$EJ$195,0))</f>
        <v>1388.437188708175</v>
      </c>
      <c r="S9278" t="n">
        <v>3</v>
      </c>
      <c r="T9278" t="n">
        <v>30</v>
      </c>
      <c r="U9278">
        <f>T9278*S9278*R9278</f>
        <v>124959.34698373574</v>
      </c>
      <c r="V9278">
        <f>1/U9278</f>
        <v>8.0026026394820746E-6</v>
      </c>
    </row>
    <row r="9279" ht="16" customHeight="1" s="29">
      <c r="A9279" t="inlineStr">
        <is>
          <t>photovoltaic slanted-roof installation, 3kWp, single-Si, panel, mounted, on roof</t>
        </is>
      </c>
      <c r="B9279" s="30">
        <f>P9279*V9279</f>
        <v>1.7405788869897328E-7</v>
      </c>
      <c r="C9279" t="inlineStr">
        <is>
          <t>APAC</t>
        </is>
      </c>
      <c r="D9279" t="inlineStr">
        <is>
          <t>unit</t>
        </is>
      </c>
      <c r="F9279" t="inlineStr">
        <is>
          <t>technosphere</t>
        </is>
      </c>
      <c r="G9279" t="n">
        <v>2</v>
      </c>
      <c r="H9279" t="n">
        <v>-16.04298817847151</v>
      </c>
      <c r="I9279" t="n">
        <v>0.09798894162072011</v>
      </c>
      <c r="J9279" t="inlineStr">
        <is>
          <t>(2,2,1,1,1,3); Calculation with average annual yield and share of technologies. Lifetime: 30a.</t>
        </is>
      </c>
      <c r="L9279" t="inlineStr">
        <is>
          <t>photovoltaic slanted-roof installation, 3kWp, single-Si, panel, mounted, on roof</t>
        </is>
      </c>
      <c r="N9279" t="inlineStr">
        <is>
          <t>all</t>
        </is>
      </c>
      <c r="O9279" t="n">
        <v>1</v>
      </c>
      <c r="P9279" s="30">
        <f>INDEX(parameters!$D$41:$AG$178,MATCH('PV (extension)'!B9242,parameters!$C$41:$C$178,0),MATCH('PV (extension)'!A9279,parameters!$D$5:$AG$5,0))/O9279</f>
        <v>2.1750160109191456E-2</v>
      </c>
      <c r="Q9279" s="3" t="inlineStr">
        <is>
          <t>roof-top</t>
        </is>
      </c>
      <c r="R9279">
        <f>INDEX(parameters!$C$196:$EJ$198,MATCH('PV (extension)'!Q9279,parameters!$B$196:$B$198,0),MATCH('PV (extension)'!B9242,parameters!$C$195:$EJ$195,0))</f>
        <v>1388.437188708175</v>
      </c>
      <c r="S9279" t="n">
        <v>3</v>
      </c>
      <c r="T9279" t="n">
        <v>30</v>
      </c>
      <c r="U9279">
        <f>T9279*S9279*R9279</f>
        <v>124959.34698373574</v>
      </c>
      <c r="V9279">
        <f>1/U9279</f>
        <v>8.0026026394820746E-6</v>
      </c>
    </row>
    <row r="9280" s="29">
      <c r="A9280" t="inlineStr">
        <is>
          <t>market for tap water</t>
        </is>
      </c>
      <c r="B9280" t="n">
        <v>0.0020721</v>
      </c>
      <c r="C9280" t="inlineStr">
        <is>
          <t>Europe without Switzerland</t>
        </is>
      </c>
      <c r="D9280" t="inlineStr">
        <is>
          <t>kilogram</t>
        </is>
      </c>
      <c r="F9280" t="inlineStr">
        <is>
          <t>technosphere</t>
        </is>
      </c>
      <c r="G9280" t="n">
        <v>2</v>
      </c>
      <c r="H9280" t="n">
        <v>-6.179192693201237</v>
      </c>
      <c r="I9280" t="n">
        <v>0.04340984597628009</v>
      </c>
      <c r="J9280" t="inlineStr">
        <is>
          <t>(2,2,1,1,1,3); Estimation 20l/m2 panel</t>
        </is>
      </c>
      <c r="L9280" t="inlineStr">
        <is>
          <t>tap water</t>
        </is>
      </c>
    </row>
    <row r="9281" s="29">
      <c r="A9281" t="inlineStr">
        <is>
          <t>treatment of wastewater, from residence, capacity 1.1E10l/year</t>
        </is>
      </c>
      <c r="B9281" t="n">
        <v>-1.8649e-06</v>
      </c>
      <c r="C9281" t="inlineStr">
        <is>
          <t>CH</t>
        </is>
      </c>
      <c r="D9281" t="inlineStr">
        <is>
          <t>cubic meter</t>
        </is>
      </c>
      <c r="F9281" t="inlineStr">
        <is>
          <t>technosphere</t>
        </is>
      </c>
      <c r="G9281" t="n">
        <v>2</v>
      </c>
      <c r="H9281" t="n">
        <v>-13.19230312560901</v>
      </c>
      <c r="I9281" t="n">
        <v>0.04340984597628009</v>
      </c>
      <c r="J9281" t="inlineStr">
        <is>
          <t>(2,2,1,1,1,3); Estimation 20l/m2 panel</t>
        </is>
      </c>
      <c r="K9281" t="b">
        <v>1</v>
      </c>
      <c r="L9281" t="inlineStr">
        <is>
          <t>wastewater, from residence</t>
        </is>
      </c>
    </row>
    <row r="9282" s="29"/>
    <row r="9283" customFormat="1" s="28">
      <c r="A9283" s="28" t="inlineStr">
        <is>
          <t>Activity</t>
        </is>
      </c>
      <c r="B9283" s="28" t="inlineStr">
        <is>
          <t>electricity production, photovoltaic, residential</t>
        </is>
      </c>
    </row>
    <row r="9284">
      <c r="A9284" t="inlineStr">
        <is>
          <t>comment</t>
        </is>
      </c>
      <c r="B928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")&amp;HLOOKUP(B9285,parameters!$C$195:$EJ$198,2,0)&amp;" kWh/kWp.
Annual output, Facade: "&amp;HLOOKUP(B9285,parameters!$C$195:$EJ$198,3,0)&amp;" kWh/kWp.
Annual output, Open-ground: "&amp;HLOOKUP(B9285,parameters!$C$195:$EJ$198,4,0)&amp;_xlfn._LONGTEXT("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")&amp;VLOOKUP(B9285,'extension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1382.96933899461 kWh/kWp.
Annual output, Facade: 971.021025251534 kWh/kWp.
Annual output, Open-ground: 1471.24397765384 kWh/kWp.
Amount of solar energy transformed to electricity. Waste heat emission due to losses of electricity in the system.
Technology:  Electricity production with grid-connected photovoltaic power plants.
Time period:  Time of publications
Production volume: 129.5 GWh in 2025.
Sampling:  Statistical data and model calculations
Extrapolations:  Use of PV technology data investigated for other countries (Switzerland). Correction of average yield with Swiss data.
Uncertainty:  None
Author: Romain Sacchi, PSI, romain.sacchi@psi.ch</v>
      </c>
    </row>
    <row r="9285" s="29">
      <c r="A9285" t="inlineStr">
        <is>
          <t>location</t>
        </is>
      </c>
      <c r="B9285" t="inlineStr">
        <is>
          <t>MM</t>
        </is>
      </c>
    </row>
    <row r="9286" s="29">
      <c r="A9286" t="inlineStr">
        <is>
          <t>production amount</t>
        </is>
      </c>
      <c r="B9286" t="n">
        <v>1</v>
      </c>
    </row>
    <row r="9287" s="29">
      <c r="A9287" t="inlineStr">
        <is>
          <t>reference product</t>
        </is>
      </c>
      <c r="B9287" t="inlineStr">
        <is>
          <t>electricity, low voltage</t>
        </is>
      </c>
    </row>
    <row r="9288" s="29">
      <c r="A9288" t="inlineStr">
        <is>
          <t>source</t>
        </is>
      </c>
      <c r="B92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289" s="29">
      <c r="A9289" t="inlineStr">
        <is>
          <t>type</t>
        </is>
      </c>
      <c r="B9289" t="inlineStr">
        <is>
          <t>process</t>
        </is>
      </c>
    </row>
    <row r="9290" s="29">
      <c r="A9290" t="inlineStr">
        <is>
          <t>unit</t>
        </is>
      </c>
      <c r="B9290" t="inlineStr">
        <is>
          <t>kilowatt hour</t>
        </is>
      </c>
    </row>
    <row r="9291" s="29">
      <c r="A9291" t="inlineStr">
        <is>
          <t>Exchanges</t>
        </is>
      </c>
    </row>
    <row r="9292" customFormat="1" s="28">
      <c r="A9292" s="28" t="inlineStr">
        <is>
          <t>name</t>
        </is>
      </c>
      <c r="B9292" s="28" t="inlineStr">
        <is>
          <t>amount</t>
        </is>
      </c>
      <c r="C9292" s="28" t="inlineStr">
        <is>
          <t>location</t>
        </is>
      </c>
      <c r="D9292" s="28" t="inlineStr">
        <is>
          <t>unit</t>
        </is>
      </c>
      <c r="E9292" s="28" t="inlineStr">
        <is>
          <t>categories</t>
        </is>
      </c>
      <c r="F9292" s="28" t="inlineStr">
        <is>
          <t>type</t>
        </is>
      </c>
      <c r="G9292" s="28" t="inlineStr">
        <is>
          <t>uncertainty type</t>
        </is>
      </c>
      <c r="H9292" s="28" t="inlineStr">
        <is>
          <t>reference product</t>
        </is>
      </c>
      <c r="I9292" s="28" t="inlineStr">
        <is>
          <t>comment</t>
        </is>
      </c>
      <c r="J9292" s="28" t="inlineStr">
        <is>
          <t>production volume</t>
        </is>
      </c>
      <c r="K9292" s="28" t="inlineStr">
        <is>
          <t>scope</t>
        </is>
      </c>
      <c r="L9292" s="28" t="inlineStr">
        <is>
          <t>scope share</t>
        </is>
      </c>
      <c r="M9292" s="28" t="inlineStr">
        <is>
          <t>tech share</t>
        </is>
      </c>
      <c r="N9292" s="28" t="inlineStr">
        <is>
          <t>installation</t>
        </is>
      </c>
      <c r="O9292" s="28" t="inlineStr">
        <is>
          <t>productivity</t>
        </is>
      </c>
      <c r="P9292" s="28" t="inlineStr">
        <is>
          <t>kWp</t>
        </is>
      </c>
      <c r="Q9292" s="28" t="inlineStr">
        <is>
          <t>lifetime</t>
        </is>
      </c>
      <c r="R9292" s="28" t="inlineStr">
        <is>
          <t>lifetime production</t>
        </is>
      </c>
      <c r="S9292" s="28" t="inlineStr">
        <is>
          <t>inverted lifetime production</t>
        </is>
      </c>
    </row>
    <row r="9293" s="29">
      <c r="A9293" t="inlineStr">
        <is>
          <t>Energy, solar, converted</t>
        </is>
      </c>
      <c r="B9293" t="n">
        <v>3.8503</v>
      </c>
      <c r="D9293" t="inlineStr">
        <is>
          <t>megajoule</t>
        </is>
      </c>
      <c r="E9293" t="inlineStr">
        <is>
          <t>natural resource::in air</t>
        </is>
      </c>
      <c r="F9293" t="inlineStr">
        <is>
          <t>biosphere</t>
        </is>
      </c>
      <c r="G9293" t="n">
        <v>0</v>
      </c>
      <c r="I9293" t="inlineStr">
        <is>
          <t>(2,2,1,1,1,3); Energy loss in the system</t>
        </is>
      </c>
    </row>
    <row r="9294" s="29">
      <c r="A9294" t="inlineStr">
        <is>
          <t>Heat, waste</t>
        </is>
      </c>
      <c r="B9294" t="n">
        <v>0.25027</v>
      </c>
      <c r="D9294" t="inlineStr">
        <is>
          <t>megajoule</t>
        </is>
      </c>
      <c r="E9294" t="inlineStr">
        <is>
          <t>air</t>
        </is>
      </c>
      <c r="F9294" t="inlineStr">
        <is>
          <t>biosphere</t>
        </is>
      </c>
      <c r="G9294" t="n">
        <v>0</v>
      </c>
      <c r="I9294" t="inlineStr">
        <is>
          <t>(1,na,na,na,na,na); Calculation with average annual output and share of technologies; Average degradation of 10.5% included</t>
        </is>
      </c>
    </row>
    <row r="9295" s="29">
      <c r="A9295" t="inlineStr">
        <is>
          <t>electricity production, photovoltaic, residential</t>
        </is>
      </c>
      <c r="B9295" t="n">
        <v>1</v>
      </c>
      <c r="C9295" t="inlineStr">
        <is>
          <t>MM</t>
        </is>
      </c>
      <c r="D9295" t="inlineStr">
        <is>
          <t>kilowatt hour</t>
        </is>
      </c>
      <c r="E9295" t="inlineStr">
        <is>
          <t>photovoltaic::power plants</t>
        </is>
      </c>
      <c r="F9295" t="inlineStr">
        <is>
          <t>production</t>
        </is>
      </c>
      <c r="G9295" t="n">
        <v>0</v>
      </c>
      <c r="H9295" t="inlineStr">
        <is>
          <t>electricity, low voltage</t>
        </is>
      </c>
      <c r="J9295">
        <f>VLOOKUP(C9295,'extension - production vol'!$B$6:$D$235,3,0)</f>
        <v>129.5</v>
      </c>
    </row>
    <row r="9296" ht="16" customHeight="1" s="29">
      <c r="A9296" t="inlineStr">
        <is>
          <t>photovoltaic slanted-roof installation, 3 kWp, CIS, laminated, integrated, on roof</t>
        </is>
      </c>
      <c r="B9296" s="30">
        <f>M9296*S9296</f>
        <v>4.1133900433871197E-8</v>
      </c>
      <c r="C9296" t="inlineStr">
        <is>
          <t>CH</t>
        </is>
      </c>
      <c r="D9296" t="inlineStr">
        <is>
          <t>unit</t>
        </is>
      </c>
      <c r="F9296" t="inlineStr">
        <is>
          <t>technosphere</t>
        </is>
      </c>
      <c r="G9296" t="n">
        <v>0</v>
      </c>
      <c r="H9296" t="inlineStr">
        <is>
          <t>photovoltaic slanted-roof installation, 3 kWp, CIS, laminated, integrated, on roof</t>
        </is>
      </c>
      <c r="I9296" t="inlineStr">
        <is>
          <t>(2,2,1,1,1,3); Calculation with average annual yield and share of technologies. Lifetime: 30a.</t>
        </is>
      </c>
      <c r="K9296" t="inlineStr">
        <is>
          <t>residential</t>
        </is>
      </c>
      <c r="L9296">
        <f>IF(K9296="residential",VLOOKUP(B9285,parameters!$C$41:$AG$178,18,0),IF(K9296="commercial",1-VLOOKUP(B9285,parameters!$C$41:$AG$178,18,0),1))</f>
        <v>0.17766751537682748</v>
      </c>
      <c r="M9296" s="30">
        <f>INDEX(parameters!$D$41:$AG$178,MATCH('PV (extension)'!B9285,parameters!$C$41:$C$178,0),MATCH('PV (extension)'!A9296,parameters!$D$5:$AG$5,0))/L9296</f>
        <v>5.119823078397083E-3</v>
      </c>
      <c r="N9296" s="3" t="inlineStr">
        <is>
          <t>roof-top</t>
        </is>
      </c>
      <c r="O9296">
        <f>INDEX(parameters!$C$196:$EJ$198,MATCH('PV (extension)'!N9296,parameters!$B$196:$B$198,0),MATCH('PV (extension)'!B9285,parameters!$C$195:$EJ$195,0))</f>
        <v>1382.9693389946094</v>
      </c>
      <c r="P9296" t="n">
        <v>3</v>
      </c>
      <c r="Q9296" t="n">
        <v>30</v>
      </c>
      <c r="R9296">
        <f>Q9296*P9296*O9296</f>
        <v>124467.24050951484</v>
      </c>
      <c r="S9296">
        <f>1/R9296</f>
        <v>8.0342425517464215E-6</v>
      </c>
    </row>
    <row r="9297" ht="16" customHeight="1" s="29">
      <c r="A9297" t="inlineStr">
        <is>
          <t>photovoltaic slanted-roof installation, 3 kWp, CdTe, panel, mounted, on roof</t>
        </is>
      </c>
      <c r="B9297" s="30">
        <f>M9297*S9297</f>
        <v>2.6828789176453607E-7</v>
      </c>
      <c r="C9297" t="inlineStr">
        <is>
          <t>CH</t>
        </is>
      </c>
      <c r="D9297" t="inlineStr">
        <is>
          <t>unit</t>
        </is>
      </c>
      <c r="F9297" t="inlineStr">
        <is>
          <t>technosphere</t>
        </is>
      </c>
      <c r="G9297" t="n">
        <v>0</v>
      </c>
      <c r="H9297" t="inlineStr">
        <is>
          <t>photovoltaic slanted-roof installation, 3 kWp, CdTe, panel, mounted, on roof</t>
        </is>
      </c>
      <c r="I9297" t="inlineStr">
        <is>
          <t>(2,2,1,1,1,3); Calculation with average annual yield and share of technologies. Lifetime: 30a.</t>
        </is>
      </c>
      <c r="K9297" t="inlineStr">
        <is>
          <t>residential</t>
        </is>
      </c>
      <c r="L9297">
        <f>L9296</f>
        <v>0.17766751537682748</v>
      </c>
      <c r="M9297" s="30">
        <f>INDEX(parameters!$D$41:$AG$178,MATCH('PV (extension)'!B9285,parameters!$C$41:$C$178,0),MATCH('PV (extension)'!A9297,parameters!$D$5:$AG$5,0))/L9297</f>
        <v>3.3393053550047194E-2</v>
      </c>
      <c r="N9297" s="3" t="inlineStr">
        <is>
          <t>roof-top</t>
        </is>
      </c>
      <c r="O9297">
        <f>INDEX(parameters!$C$196:$EJ$198,MATCH('PV (extension)'!N9297,parameters!$B$196:$B$198,0),MATCH('PV (extension)'!B9285,parameters!$C$195:$EJ$195,0))</f>
        <v>1382.9693389946094</v>
      </c>
      <c r="P9297" t="n">
        <v>3</v>
      </c>
      <c r="Q9297" t="n">
        <v>30</v>
      </c>
      <c r="R9297">
        <f>Q9297*P9297*O9297</f>
        <v>124467.24050951484</v>
      </c>
      <c r="S9297">
        <f>1/R9297</f>
        <v>8.0342425517464215E-6</v>
      </c>
    </row>
    <row r="9298" ht="16" customHeight="1" s="29">
      <c r="A9298" t="inlineStr">
        <is>
          <t>photovoltaic slanted-roof installation, 3 kWp, micro-Si, laminated, integrated, on roof</t>
        </is>
      </c>
      <c r="B9298" s="30">
        <f>M9298*S9298</f>
        <v>4.1571173910611635E-9</v>
      </c>
      <c r="C9298" t="inlineStr">
        <is>
          <t>RER</t>
        </is>
      </c>
      <c r="D9298" t="inlineStr">
        <is>
          <t>unit</t>
        </is>
      </c>
      <c r="F9298" t="inlineStr">
        <is>
          <t>technosphere</t>
        </is>
      </c>
      <c r="G9298" t="n">
        <v>0</v>
      </c>
      <c r="H9298" t="inlineStr">
        <is>
          <t>photovoltaic slanted-roof installation, 3 kWp, micro-Si, laminated, integrated, on roof</t>
        </is>
      </c>
      <c r="I9298" t="inlineStr">
        <is>
          <t>(2,2,1,1,1,3); Calculation with average annual yield and share of technologies. Lifetime: 30a.</t>
        </is>
      </c>
      <c r="K9298" t="inlineStr">
        <is>
          <t>residential</t>
        </is>
      </c>
      <c r="L9298">
        <f>L9297</f>
        <v>0.17766751537682748</v>
      </c>
      <c r="M9298" s="30">
        <f>INDEX(parameters!$D$41:$AG$178,MATCH('PV (extension)'!B9285,parameters!$C$41:$C$178,0),MATCH('PV (extension)'!A9298,parameters!$D$5:$AG$5,0))/L9298</f>
        <v>5.1742493013949662E-4</v>
      </c>
      <c r="N9298" s="3" t="inlineStr">
        <is>
          <t>roof-top</t>
        </is>
      </c>
      <c r="O9298">
        <f>INDEX(parameters!$C$196:$EJ$198,MATCH('PV (extension)'!N9298,parameters!$B$196:$B$198,0),MATCH('PV (extension)'!B9285,parameters!$C$195:$EJ$195,0))</f>
        <v>1382.9693389946094</v>
      </c>
      <c r="P9298" t="n">
        <v>3</v>
      </c>
      <c r="Q9298" t="n">
        <v>30</v>
      </c>
      <c r="R9298">
        <f>Q9298*P9298*O9298</f>
        <v>124467.24050951484</v>
      </c>
      <c r="S9298">
        <f>1/R9298</f>
        <v>8.0342425517464215E-6</v>
      </c>
    </row>
    <row r="9299" ht="16" customHeight="1" s="29">
      <c r="A9299" t="inlineStr">
        <is>
          <t>photovoltaic slanted-roof installation, 3 kWp, micro-Si, panel, mounted, on roof</t>
        </is>
      </c>
      <c r="B9299" s="30">
        <f>M9299*S9299</f>
        <v>7.2270764239195556E-8</v>
      </c>
      <c r="C9299" t="inlineStr">
        <is>
          <t>RER</t>
        </is>
      </c>
      <c r="D9299" t="inlineStr">
        <is>
          <t>unit</t>
        </is>
      </c>
      <c r="F9299" t="inlineStr">
        <is>
          <t>technosphere</t>
        </is>
      </c>
      <c r="G9299" t="n">
        <v>0</v>
      </c>
      <c r="H9299" t="inlineStr">
        <is>
          <t>photovoltaic slanted-roof installation, 3 kWp, micro-Si, panel, mounted, on roof</t>
        </is>
      </c>
      <c r="I9299" t="inlineStr">
        <is>
          <t>(2,2,1,1,1,3); Calculation with average annual yield and share of technologies. Lifetime: 30a.</t>
        </is>
      </c>
      <c r="K9299" t="inlineStr">
        <is>
          <t>residential</t>
        </is>
      </c>
      <c r="L9299">
        <f>L9298</f>
        <v>0.17766751537682748</v>
      </c>
      <c r="M9299" s="30">
        <f>INDEX(parameters!$D$41:$AG$178,MATCH('PV (extension)'!B9285,parameters!$C$41:$C$178,0),MATCH('PV (extension)'!A9299,parameters!$D$5:$AG$5,0))/L9299</f>
        <v>8.9953425943663963E-3</v>
      </c>
      <c r="N9299" s="3" t="inlineStr">
        <is>
          <t>roof-top</t>
        </is>
      </c>
      <c r="O9299">
        <f>INDEX(parameters!$C$196:$EJ$198,MATCH('PV (extension)'!N9299,parameters!$B$196:$B$198,0),MATCH('PV (extension)'!B9285,parameters!$C$195:$EJ$195,0))</f>
        <v>1382.9693389946094</v>
      </c>
      <c r="P9299" t="n">
        <v>3</v>
      </c>
      <c r="Q9299" t="n">
        <v>30</v>
      </c>
      <c r="R9299">
        <f>Q9299*P9299*O9299</f>
        <v>124467.24050951484</v>
      </c>
      <c r="S9299">
        <f>1/R9299</f>
        <v>8.0342425517464215E-6</v>
      </c>
    </row>
    <row r="9300" s="29">
      <c r="A9300" t="inlineStr">
        <is>
          <t>photovoltaic facade installation, 3kWp, multi-Si, laminated, integrated, at building</t>
        </is>
      </c>
      <c r="B9300" s="30">
        <f>M9300*S9300</f>
        <v>2.1166534740177337E-7</v>
      </c>
      <c r="C9300" t="inlineStr">
        <is>
          <t>RER</t>
        </is>
      </c>
      <c r="D9300" t="inlineStr">
        <is>
          <t>unit</t>
        </is>
      </c>
      <c r="F9300" t="inlineStr">
        <is>
          <t>technosphere</t>
        </is>
      </c>
      <c r="G9300" t="n">
        <v>0</v>
      </c>
      <c r="H9300" t="inlineStr">
        <is>
          <t>photovoltaic facade installation, 3kWp, multi-Si, laminated, integrated, at building</t>
        </is>
      </c>
      <c r="I9300" t="inlineStr">
        <is>
          <t>(2,2,1,1,1,3); Calculation with average annual yield and share of technologies. Lifetime: 30a.</t>
        </is>
      </c>
      <c r="K9300" t="inlineStr">
        <is>
          <t>residential</t>
        </is>
      </c>
      <c r="L9300">
        <f>L9299</f>
        <v>0.17766751537682748</v>
      </c>
      <c r="M9300" s="30">
        <f>INDEX(parameters!$D$41:$AG$178,MATCH('PV (extension)'!B9285,parameters!$C$41:$C$178,0),MATCH('PV (extension)'!A9300,parameters!$D$5:$AG$5,0))/L9300</f>
        <v>1.8497835237986298E-2</v>
      </c>
      <c r="N9300" t="inlineStr">
        <is>
          <t>façade</t>
        </is>
      </c>
      <c r="O9300">
        <f>INDEX(parameters!$C$196:$EJ$198,MATCH('PV (extension)'!N9300,parameters!$B$196:$B$198,0),MATCH('PV (extension)'!B9285,parameters!$C$195:$EJ$195,0))</f>
        <v>971.02102525153441</v>
      </c>
      <c r="P9300" t="n">
        <v>3</v>
      </c>
      <c r="Q9300" t="n">
        <v>30</v>
      </c>
      <c r="R9300">
        <f>Q9300*P9300*O9300</f>
        <v>87391.892272638099</v>
      </c>
      <c r="S9300">
        <f>1/R9300</f>
        <v>1.144270908885096E-5</v>
      </c>
    </row>
    <row r="9301" s="29">
      <c r="A9301" t="inlineStr">
        <is>
          <t>photovoltaic facade installation, 3kWp, multi-Si, panel, mounted, at building</t>
        </is>
      </c>
      <c r="B9301" s="30">
        <f>M9301*S9301</f>
        <v>2.0758768479240447E-7</v>
      </c>
      <c r="C9301" t="inlineStr">
        <is>
          <t>RER</t>
        </is>
      </c>
      <c r="D9301" t="inlineStr">
        <is>
          <t>unit</t>
        </is>
      </c>
      <c r="F9301" t="inlineStr">
        <is>
          <t>technosphere</t>
        </is>
      </c>
      <c r="G9301" t="n">
        <v>0</v>
      </c>
      <c r="H9301" t="inlineStr">
        <is>
          <t>photovoltaic facade installation, 3kWp, multi-Si, panel, mounted, at building</t>
        </is>
      </c>
      <c r="I9301" t="inlineStr">
        <is>
          <t>(2,2,1,1,1,3); Calculation with average annual yield and share of technologies. Lifetime: 30a.</t>
        </is>
      </c>
      <c r="K9301" t="inlineStr">
        <is>
          <t>residential</t>
        </is>
      </c>
      <c r="L9301">
        <f>L9300</f>
        <v>0.17766751537682748</v>
      </c>
      <c r="M9301" s="30">
        <f>INDEX(parameters!$D$41:$AG$178,MATCH('PV (extension)'!B9285,parameters!$C$41:$C$178,0),MATCH('PV (extension)'!A9301,parameters!$D$5:$AG$5,0))/L9301</f>
        <v>1.8141480586504166E-2</v>
      </c>
      <c r="N9301" t="inlineStr">
        <is>
          <t>façade</t>
        </is>
      </c>
      <c r="O9301">
        <f>INDEX(parameters!$C$196:$EJ$198,MATCH('PV (extension)'!N9301,parameters!$B$196:$B$198,0),MATCH('PV (extension)'!B9285,parameters!$C$195:$EJ$195,0))</f>
        <v>971.02102525153441</v>
      </c>
      <c r="P9301" t="n">
        <v>3</v>
      </c>
      <c r="Q9301" t="n">
        <v>30</v>
      </c>
      <c r="R9301">
        <f>Q9301*P9301*O9301</f>
        <v>87391.892272638099</v>
      </c>
      <c r="S9301">
        <f>1/R9301</f>
        <v>1.144270908885096E-5</v>
      </c>
    </row>
    <row r="9302" s="29">
      <c r="A9302" t="inlineStr">
        <is>
          <t>photovoltaic facade installation, 3kWp, single-Si, laminated, integrated, at building</t>
        </is>
      </c>
      <c r="B9302" s="30">
        <f>M9302*S9302</f>
        <v>1.1158760830357305E-7</v>
      </c>
      <c r="C9302" t="inlineStr">
        <is>
          <t>RER</t>
        </is>
      </c>
      <c r="D9302" t="inlineStr">
        <is>
          <t>unit</t>
        </is>
      </c>
      <c r="F9302" t="inlineStr">
        <is>
          <t>technosphere</t>
        </is>
      </c>
      <c r="G9302" t="n">
        <v>0</v>
      </c>
      <c r="H9302" t="inlineStr">
        <is>
          <t>photovoltaic facade installation, 3kWp, single-Si, laminated, integrated, at building</t>
        </is>
      </c>
      <c r="I9302" t="inlineStr">
        <is>
          <t>(2,2,1,1,1,3); Calculation with average annual yield and share of technologies. Lifetime: 30a.</t>
        </is>
      </c>
      <c r="K9302" t="inlineStr">
        <is>
          <t>residential</t>
        </is>
      </c>
      <c r="L9302">
        <f>L9301</f>
        <v>0.17766751537682748</v>
      </c>
      <c r="M9302" s="30">
        <f>INDEX(parameters!$D$41:$AG$178,MATCH('PV (extension)'!B9285,parameters!$C$41:$C$178,0),MATCH('PV (extension)'!A9302,parameters!$D$5:$AG$5,0))/L9302</f>
        <v>9.7518522438271929E-3</v>
      </c>
      <c r="N9302" t="inlineStr">
        <is>
          <t>façade</t>
        </is>
      </c>
      <c r="O9302">
        <f>INDEX(parameters!$C$196:$EJ$198,MATCH('PV (extension)'!N9302,parameters!$B$196:$B$198,0),MATCH('PV (extension)'!B9285,parameters!$C$195:$EJ$195,0))</f>
        <v>971.02102525153441</v>
      </c>
      <c r="P9302" t="n">
        <v>3</v>
      </c>
      <c r="Q9302" t="n">
        <v>30</v>
      </c>
      <c r="R9302">
        <f>Q9302*P9302*O9302</f>
        <v>87391.892272638099</v>
      </c>
      <c r="S9302">
        <f>1/R9302</f>
        <v>1.144270908885096E-5</v>
      </c>
    </row>
    <row r="9303" s="29">
      <c r="A9303" t="inlineStr">
        <is>
          <t>photovoltaic facade installation, 3kWp, single-Si, panel, mounted, at building</t>
        </is>
      </c>
      <c r="B9303" s="30">
        <f>M9303*S9303</f>
        <v>1.1149105725499657E-7</v>
      </c>
      <c r="C9303" t="inlineStr">
        <is>
          <t>RER</t>
        </is>
      </c>
      <c r="D9303" t="inlineStr">
        <is>
          <t>unit</t>
        </is>
      </c>
      <c r="F9303" t="inlineStr">
        <is>
          <t>technosphere</t>
        </is>
      </c>
      <c r="G9303" t="n">
        <v>0</v>
      </c>
      <c r="H9303" t="inlineStr">
        <is>
          <t>photovoltaic facade installation, 3kWp, single-Si, panel, mounted, at building</t>
        </is>
      </c>
      <c r="I9303" t="inlineStr">
        <is>
          <t>(2,2,1,1,1,3); Calculation with average annual yield and share of technologies. Lifetime: 30a.</t>
        </is>
      </c>
      <c r="K9303" t="inlineStr">
        <is>
          <t>residential</t>
        </is>
      </c>
      <c r="L9303">
        <f>L9302</f>
        <v>0.17766751537682748</v>
      </c>
      <c r="M9303" s="30">
        <f>INDEX(parameters!$D$41:$AG$178,MATCH('PV (extension)'!B9285,parameters!$C$41:$C$178,0),MATCH('PV (extension)'!A9303,parameters!$D$5:$AG$5,0))/L9303</f>
        <v>9.7434144649911868E-3</v>
      </c>
      <c r="N9303" t="inlineStr">
        <is>
          <t>façade</t>
        </is>
      </c>
      <c r="O9303">
        <f>INDEX(parameters!$C$196:$EJ$198,MATCH('PV (extension)'!N9303,parameters!$B$196:$B$198,0),MATCH('PV (extension)'!B9285,parameters!$C$195:$EJ$195,0))</f>
        <v>971.02102525153441</v>
      </c>
      <c r="P9303" t="n">
        <v>3</v>
      </c>
      <c r="Q9303" t="n">
        <v>30</v>
      </c>
      <c r="R9303">
        <f>Q9303*P9303*O9303</f>
        <v>87391.892272638099</v>
      </c>
      <c r="S9303">
        <f>1/R9303</f>
        <v>1.144270908885096E-5</v>
      </c>
    </row>
    <row r="9304" ht="16" customHeight="1" s="29">
      <c r="A9304" t="inlineStr">
        <is>
          <t>photovoltaic flat-roof installation, 3kWp, multi-Si, on roof</t>
        </is>
      </c>
      <c r="B9304" s="30">
        <f>M9304*S9304</f>
        <v>2.2892991400608293E-6</v>
      </c>
      <c r="C9304" t="inlineStr">
        <is>
          <t>RER</t>
        </is>
      </c>
      <c r="D9304" t="inlineStr">
        <is>
          <t>unit</t>
        </is>
      </c>
      <c r="F9304" t="inlineStr">
        <is>
          <t>technosphere</t>
        </is>
      </c>
      <c r="G9304" t="n">
        <v>0</v>
      </c>
      <c r="H9304" t="inlineStr">
        <is>
          <t>photovoltaic flat-roof installation, 3kWp, multi-Si, on roof</t>
        </is>
      </c>
      <c r="I9304" t="inlineStr">
        <is>
          <t>(2,2,1,1,1,3); Calculation with average annual yield and share of technologies. Lifetime: 30a.</t>
        </is>
      </c>
      <c r="K9304" t="inlineStr">
        <is>
          <t>residential</t>
        </is>
      </c>
      <c r="L9304">
        <f>L9303</f>
        <v>0.17766751537682748</v>
      </c>
      <c r="M9304" s="30">
        <f>INDEX(parameters!$D$41:$AG$178,MATCH('PV (extension)'!B9285,parameters!$C$41:$C$178,0),MATCH('PV (extension)'!A9304,parameters!$D$5:$AG$5,0))/L9304</f>
        <v>0.28494274666417674</v>
      </c>
      <c r="N9304" s="3" t="inlineStr">
        <is>
          <t>roof-top</t>
        </is>
      </c>
      <c r="O9304">
        <f>INDEX(parameters!$C$196:$EJ$198,MATCH('PV (extension)'!N9304,parameters!$B$196:$B$198,0),MATCH('PV (extension)'!B9285,parameters!$C$195:$EJ$195,0))</f>
        <v>1382.9693389946094</v>
      </c>
      <c r="P9304" t="n">
        <v>3</v>
      </c>
      <c r="Q9304" t="n">
        <v>30</v>
      </c>
      <c r="R9304">
        <f>Q9304*P9304*O9304</f>
        <v>124467.24050951484</v>
      </c>
      <c r="S9304">
        <f>1/R9304</f>
        <v>8.0342425517464215E-6</v>
      </c>
    </row>
    <row r="9305" ht="16" customHeight="1" s="29">
      <c r="A9305" t="inlineStr">
        <is>
          <t>photovoltaic flat-roof installation, 3kWp, single-Si, on roof</t>
        </is>
      </c>
      <c r="B9305" s="30">
        <f>M9305*S9305</f>
        <v>1.1949809892578923E-6</v>
      </c>
      <c r="C9305" t="inlineStr">
        <is>
          <t>RER</t>
        </is>
      </c>
      <c r="D9305" t="inlineStr">
        <is>
          <t>unit</t>
        </is>
      </c>
      <c r="F9305" t="inlineStr">
        <is>
          <t>technosphere</t>
        </is>
      </c>
      <c r="G9305" t="n">
        <v>0</v>
      </c>
      <c r="H9305" t="inlineStr">
        <is>
          <t>photovoltaic flat-roof installation, 3kWp, single-Si, on roof</t>
        </is>
      </c>
      <c r="I9305" t="inlineStr">
        <is>
          <t>(2,2,1,1,1,3); Calculation with average annual yield and share of technologies. Lifetime: 30a.</t>
        </is>
      </c>
      <c r="K9305" t="inlineStr">
        <is>
          <t>residential</t>
        </is>
      </c>
      <c r="L9305">
        <f>L9304</f>
        <v>0.17766751537682748</v>
      </c>
      <c r="M9305" s="30">
        <f>INDEX(parameters!$D$41:$AG$178,MATCH('PV (extension)'!B9285,parameters!$C$41:$C$178,0),MATCH('PV (extension)'!A9305,parameters!$D$5:$AG$5,0))/L9305</f>
        <v>0.14873598619426004</v>
      </c>
      <c r="N9305" s="3" t="inlineStr">
        <is>
          <t>roof-top</t>
        </is>
      </c>
      <c r="O9305">
        <f>INDEX(parameters!$C$196:$EJ$198,MATCH('PV (extension)'!N9305,parameters!$B$196:$B$198,0),MATCH('PV (extension)'!B9285,parameters!$C$195:$EJ$195,0))</f>
        <v>1382.9693389946094</v>
      </c>
      <c r="P9305" t="n">
        <v>3</v>
      </c>
      <c r="Q9305" t="n">
        <v>30</v>
      </c>
      <c r="R9305">
        <f>Q9305*P9305*O9305</f>
        <v>124467.24050951484</v>
      </c>
      <c r="S9305">
        <f>1/R9305</f>
        <v>8.0342425517464215E-6</v>
      </c>
    </row>
    <row r="9306" ht="16" customHeight="1" s="29">
      <c r="A9306" t="inlineStr">
        <is>
          <t>photovoltaic slanted-roof installation, 3kWp, CIS, panel, mounted, on roof</t>
        </is>
      </c>
      <c r="B9306" s="30">
        <f>M9306*S9306</f>
        <v>6.6096577082891875E-7</v>
      </c>
      <c r="C9306" t="inlineStr">
        <is>
          <t>CH</t>
        </is>
      </c>
      <c r="D9306" t="inlineStr">
        <is>
          <t>unit</t>
        </is>
      </c>
      <c r="F9306" t="inlineStr">
        <is>
          <t>technosphere</t>
        </is>
      </c>
      <c r="G9306" t="n">
        <v>0</v>
      </c>
      <c r="H9306" t="inlineStr">
        <is>
          <t>photovoltaic slanted-roof installation, 3kWp, CIS, panel, mounted, on roof</t>
        </is>
      </c>
      <c r="I9306" t="inlineStr">
        <is>
          <t>(2,2,1,1,1,3); Calculation with average annual yield and share of technologies. Lifetime: 30a.</t>
        </is>
      </c>
      <c r="K9306" t="inlineStr">
        <is>
          <t>residential</t>
        </is>
      </c>
      <c r="L9306">
        <f>L9305</f>
        <v>0.17766751537682748</v>
      </c>
      <c r="M9306" s="30">
        <f>INDEX(parameters!$D$41:$AG$178,MATCH('PV (extension)'!B9285,parameters!$C$41:$C$178,0),MATCH('PV (extension)'!A9306,parameters!$D$5:$AG$5,0))/L9306</f>
        <v>8.2268585566319899E-2</v>
      </c>
      <c r="N9306" s="3" t="inlineStr">
        <is>
          <t>roof-top</t>
        </is>
      </c>
      <c r="O9306">
        <f>INDEX(parameters!$C$196:$EJ$198,MATCH('PV (extension)'!N9306,parameters!$B$196:$B$198,0),MATCH('PV (extension)'!B9285,parameters!$C$195:$EJ$195,0))</f>
        <v>1382.9693389946094</v>
      </c>
      <c r="P9306" t="n">
        <v>3</v>
      </c>
      <c r="Q9306" t="n">
        <v>30</v>
      </c>
      <c r="R9306">
        <f>Q9306*P9306*O9306</f>
        <v>124467.24050951484</v>
      </c>
      <c r="S9306">
        <f>1/R9306</f>
        <v>8.0342425517464215E-6</v>
      </c>
    </row>
    <row r="9307" ht="16" customHeight="1" s="29">
      <c r="A9307" t="inlineStr">
        <is>
          <t>photovoltaic slanted-roof installation, 3kWp, CdTe, laminated, integrated, on roof</t>
        </is>
      </c>
      <c r="B9307" s="30">
        <f>M9307*S9307</f>
        <v>1.8507456073060104E-8</v>
      </c>
      <c r="C9307" t="inlineStr">
        <is>
          <t>CH</t>
        </is>
      </c>
      <c r="D9307" t="inlineStr">
        <is>
          <t>unit</t>
        </is>
      </c>
      <c r="F9307" t="inlineStr">
        <is>
          <t>technosphere</t>
        </is>
      </c>
      <c r="G9307" t="n">
        <v>0</v>
      </c>
      <c r="H9307" t="inlineStr">
        <is>
          <t>photovoltaic slanted-roof installation, 3kWp, CdTe, laminated, integrated, on roof</t>
        </is>
      </c>
      <c r="I9307" t="inlineStr">
        <is>
          <t>(2,2,1,1,1,3); Calculation with average annual yield and share of technologies. Lifetime: 30a.</t>
        </is>
      </c>
      <c r="K9307" t="inlineStr">
        <is>
          <t>residential</t>
        </is>
      </c>
      <c r="L9307">
        <f>L9306</f>
        <v>0.17766751537682748</v>
      </c>
      <c r="M9307" s="30">
        <f>INDEX(parameters!$D$41:$AG$178,MATCH('PV (extension)'!B9285,parameters!$C$41:$C$178,0),MATCH('PV (extension)'!A9307,parameters!$D$5:$AG$5,0))/L9307</f>
        <v>2.3035719862648527E-3</v>
      </c>
      <c r="N9307" s="3" t="inlineStr">
        <is>
          <t>roof-top</t>
        </is>
      </c>
      <c r="O9307">
        <f>INDEX(parameters!$C$196:$EJ$198,MATCH('PV (extension)'!N9307,parameters!$B$196:$B$198,0),MATCH('PV (extension)'!B9285,parameters!$C$195:$EJ$195,0))</f>
        <v>1382.9693389946094</v>
      </c>
      <c r="P9307" t="n">
        <v>3</v>
      </c>
      <c r="Q9307" t="n">
        <v>30</v>
      </c>
      <c r="R9307">
        <f>Q9307*P9307*O9307</f>
        <v>124467.24050951484</v>
      </c>
      <c r="S9307">
        <f>1/R9307</f>
        <v>8.0342425517464215E-6</v>
      </c>
    </row>
    <row r="9308" ht="16" customHeight="1" s="29">
      <c r="A9308" t="inlineStr">
        <is>
          <t>photovoltaic slanted-roof installation, 3kWp, multi-Si, laminated, integrated, on roof</t>
        </is>
      </c>
      <c r="B9308" s="30">
        <f>M9308*S9308</f>
        <v>1.0995388376386221E-7</v>
      </c>
      <c r="C9308" t="inlineStr">
        <is>
          <t>RER</t>
        </is>
      </c>
      <c r="D9308" t="inlineStr">
        <is>
          <t>unit</t>
        </is>
      </c>
      <c r="F9308" t="inlineStr">
        <is>
          <t>technosphere</t>
        </is>
      </c>
      <c r="G9308" t="n">
        <v>0</v>
      </c>
      <c r="H9308" t="inlineStr">
        <is>
          <t>photovoltaic slanted-roof installation, 3kWp, multi-Si, laminated, integrated, on roof</t>
        </is>
      </c>
      <c r="I9308" t="inlineStr">
        <is>
          <t>(2,2,1,1,1,3); Calculation with average annual yield and share of technologies. Lifetime: 30a.</t>
        </is>
      </c>
      <c r="K9308" t="inlineStr">
        <is>
          <t>residential</t>
        </is>
      </c>
      <c r="L9308">
        <f>L9307</f>
        <v>0.17766751537682748</v>
      </c>
      <c r="M9308" s="30">
        <f>INDEX(parameters!$D$41:$AG$178,MATCH('PV (extension)'!B9285,parameters!$C$41:$C$178,0),MATCH('PV (extension)'!A9308,parameters!$D$5:$AG$5,0))/L9308</f>
        <v>1.3685656495391874E-2</v>
      </c>
      <c r="N9308" s="3" t="inlineStr">
        <is>
          <t>roof-top</t>
        </is>
      </c>
      <c r="O9308">
        <f>INDEX(parameters!$C$196:$EJ$198,MATCH('PV (extension)'!N9308,parameters!$B$196:$B$198,0),MATCH('PV (extension)'!B9285,parameters!$C$195:$EJ$195,0))</f>
        <v>1382.9693389946094</v>
      </c>
      <c r="P9308" t="n">
        <v>3</v>
      </c>
      <c r="Q9308" t="n">
        <v>30</v>
      </c>
      <c r="R9308">
        <f>Q9308*P9308*O9308</f>
        <v>124467.24050951484</v>
      </c>
      <c r="S9308">
        <f>1/R9308</f>
        <v>8.0342425517464215E-6</v>
      </c>
    </row>
    <row r="9309" ht="16" customHeight="1" s="29">
      <c r="A9309" t="inlineStr">
        <is>
          <t>photovoltaic slanted-roof installation, 3kWp, multi-Si, panel, mounted, on roof</t>
        </is>
      </c>
      <c r="B9309" s="30">
        <f>M9309*S9309</f>
        <v>1.8820199410639562E-6</v>
      </c>
      <c r="C9309" t="inlineStr">
        <is>
          <t>RER</t>
        </is>
      </c>
      <c r="D9309" t="inlineStr">
        <is>
          <t>unit</t>
        </is>
      </c>
      <c r="F9309" t="inlineStr">
        <is>
          <t>technosphere</t>
        </is>
      </c>
      <c r="G9309" t="n">
        <v>0</v>
      </c>
      <c r="H9309" t="inlineStr">
        <is>
          <t>photovoltaic slanted-roof installation, 3kWp, multi-Si, panel, mounted, on roof</t>
        </is>
      </c>
      <c r="I9309" t="inlineStr">
        <is>
          <t>(2,2,1,1,1,3); Calculation with average annual yield and share of technologies. Lifetime: 30a.</t>
        </is>
      </c>
      <c r="K9309" t="inlineStr">
        <is>
          <t>residential</t>
        </is>
      </c>
      <c r="L9309">
        <f>L9308</f>
        <v>0.17766751537682748</v>
      </c>
      <c r="M9309" s="30">
        <f>INDEX(parameters!$D$41:$AG$178,MATCH('PV (extension)'!B9285,parameters!$C$41:$C$178,0),MATCH('PV (extension)'!A9309,parameters!$D$5:$AG$5,0))/L9309</f>
        <v>0.23424982864811036</v>
      </c>
      <c r="N9309" s="3" t="inlineStr">
        <is>
          <t>roof-top</t>
        </is>
      </c>
      <c r="O9309">
        <f>INDEX(parameters!$C$196:$EJ$198,MATCH('PV (extension)'!N9309,parameters!$B$196:$B$198,0),MATCH('PV (extension)'!B9285,parameters!$C$195:$EJ$195,0))</f>
        <v>1382.9693389946094</v>
      </c>
      <c r="P9309" t="n">
        <v>3</v>
      </c>
      <c r="Q9309" t="n">
        <v>30</v>
      </c>
      <c r="R9309">
        <f>Q9309*P9309*O9309</f>
        <v>124467.24050951484</v>
      </c>
      <c r="S9309">
        <f>1/R9309</f>
        <v>8.0342425517464215E-6</v>
      </c>
    </row>
    <row r="9310" ht="16" customHeight="1" s="29">
      <c r="A9310" t="inlineStr">
        <is>
          <t>photovoltaic slanted-roof installation, 3kWp, single-Si, laminated, integrated, on roof</t>
        </is>
      </c>
      <c r="B9310" s="30">
        <f>M9310*S9310</f>
        <v>5.8110219915672364E-8</v>
      </c>
      <c r="C9310" t="inlineStr">
        <is>
          <t>RER</t>
        </is>
      </c>
      <c r="D9310" t="inlineStr">
        <is>
          <t>unit</t>
        </is>
      </c>
      <c r="F9310" t="inlineStr">
        <is>
          <t>technosphere</t>
        </is>
      </c>
      <c r="G9310" t="n">
        <v>0</v>
      </c>
      <c r="H9310" t="inlineStr">
        <is>
          <t>photovoltaic slanted-roof installation, 3kWp, single-Si, laminated, integrated, on roof</t>
        </is>
      </c>
      <c r="I9310" t="inlineStr">
        <is>
          <t>(2,2,1,1,1,3); Calculation with average annual yield and share of technologies. Lifetime: 30a.</t>
        </is>
      </c>
      <c r="K9310" t="inlineStr">
        <is>
          <t>residential</t>
        </is>
      </c>
      <c r="L9310">
        <f>L9309</f>
        <v>0.17766751537682748</v>
      </c>
      <c r="M9310" s="30">
        <f>INDEX(parameters!$D$41:$AG$178,MATCH('PV (extension)'!B9285,parameters!$C$41:$C$178,0),MATCH('PV (extension)'!A9310,parameters!$D$5:$AG$5,0))/L9310</f>
        <v>7.2328187183047909E-3</v>
      </c>
      <c r="N9310" s="3" t="inlineStr">
        <is>
          <t>roof-top</t>
        </is>
      </c>
      <c r="O9310">
        <f>INDEX(parameters!$C$196:$EJ$198,MATCH('PV (extension)'!N9310,parameters!$B$196:$B$198,0),MATCH('PV (extension)'!B9285,parameters!$C$195:$EJ$195,0))</f>
        <v>1382.9693389946094</v>
      </c>
      <c r="P9310" t="n">
        <v>3</v>
      </c>
      <c r="Q9310" t="n">
        <v>30</v>
      </c>
      <c r="R9310">
        <f>Q9310*P9310*O9310</f>
        <v>124467.24050951484</v>
      </c>
      <c r="S9310">
        <f>1/R9310</f>
        <v>8.0342425517464215E-6</v>
      </c>
    </row>
    <row r="9311" ht="16" customHeight="1" s="29">
      <c r="A9311" t="inlineStr">
        <is>
          <t>photovoltaic slanted-roof installation, 3kWp, single-Si, panel, mounted, on roof</t>
        </is>
      </c>
      <c r="B9311" s="30">
        <f>M9311*S9311</f>
        <v>9.835566253399358E-7</v>
      </c>
      <c r="C9311" t="inlineStr">
        <is>
          <t>RER</t>
        </is>
      </c>
      <c r="D9311" t="inlineStr">
        <is>
          <t>unit</t>
        </is>
      </c>
      <c r="F9311" t="inlineStr">
        <is>
          <t>technosphere</t>
        </is>
      </c>
      <c r="G9311" t="n">
        <v>0</v>
      </c>
      <c r="H9311" t="inlineStr">
        <is>
          <t>photovoltaic slanted-roof installation, 3kWp, single-Si, panel, mounted, on roof</t>
        </is>
      </c>
      <c r="I9311" t="inlineStr">
        <is>
          <t>(2,2,1,1,1,3); Calculation with average annual yield and share of technologies. Lifetime: 30a.</t>
        </is>
      </c>
      <c r="K9311" t="inlineStr">
        <is>
          <t>residential</t>
        </is>
      </c>
      <c r="L9311">
        <f>L9310</f>
        <v>0.17766751537682748</v>
      </c>
      <c r="M9311" s="30">
        <f>INDEX(parameters!$D$41:$AG$178,MATCH('PV (extension)'!B9285,parameters!$C$41:$C$178,0),MATCH('PV (extension)'!A9311,parameters!$D$5:$AG$5,0))/L9311</f>
        <v>0.12242057904091255</v>
      </c>
      <c r="N9311" s="3" t="inlineStr">
        <is>
          <t>roof-top</t>
        </is>
      </c>
      <c r="O9311">
        <f>INDEX(parameters!$C$196:$EJ$198,MATCH('PV (extension)'!N9311,parameters!$B$196:$B$198,0),MATCH('PV (extension)'!B9285,parameters!$C$195:$EJ$195,0))</f>
        <v>1382.9693389946094</v>
      </c>
      <c r="P9311" t="n">
        <v>3</v>
      </c>
      <c r="Q9311" t="n">
        <v>30</v>
      </c>
      <c r="R9311">
        <f>Q9311*P9311*O9311</f>
        <v>124467.24050951484</v>
      </c>
      <c r="S9311">
        <f>1/R9311</f>
        <v>8.0342425517464215E-6</v>
      </c>
    </row>
    <row r="9312" s="29">
      <c r="A9312" t="inlineStr">
        <is>
          <t>market for tap water</t>
        </is>
      </c>
      <c r="B9312" t="n">
        <v>0.0037026</v>
      </c>
      <c r="C9312" t="inlineStr">
        <is>
          <t>Europe without Switzerland</t>
        </is>
      </c>
      <c r="D9312" t="inlineStr">
        <is>
          <t>kilogram</t>
        </is>
      </c>
      <c r="F9312" t="inlineStr">
        <is>
          <t>technosphere</t>
        </is>
      </c>
      <c r="G9312" t="n">
        <v>0</v>
      </c>
      <c r="H9312" t="inlineStr">
        <is>
          <t>tap water</t>
        </is>
      </c>
      <c r="I9312" t="inlineStr">
        <is>
          <t>(2,2,1,1,1,3); Estimation 20l/m2 panel</t>
        </is>
      </c>
    </row>
    <row r="9313" s="29">
      <c r="A9313" t="inlineStr">
        <is>
          <t>treatment of wastewater, from residence, capacity 1.1E10l/year</t>
        </is>
      </c>
      <c r="B9313" t="n">
        <v>-3.3323e-06</v>
      </c>
      <c r="C9313" t="inlineStr">
        <is>
          <t>CH</t>
        </is>
      </c>
      <c r="D9313" t="inlineStr">
        <is>
          <t>cubic meter</t>
        </is>
      </c>
      <c r="F9313" t="inlineStr">
        <is>
          <t>technosphere</t>
        </is>
      </c>
      <c r="G9313" t="n">
        <v>0</v>
      </c>
      <c r="H9313" t="inlineStr">
        <is>
          <t>wastewater, from residence</t>
        </is>
      </c>
      <c r="I9313" t="inlineStr">
        <is>
          <t>(2,2,1,1,1,3); Estimation 20l/m2 panel</t>
        </is>
      </c>
    </row>
    <row r="9314" s="29"/>
    <row r="9315" customFormat="1" s="28">
      <c r="A9315" s="28" t="inlineStr">
        <is>
          <t>Activity</t>
        </is>
      </c>
      <c r="B9315" s="28" t="inlineStr">
        <is>
          <t>electricity production, photovoltaic, commercial</t>
        </is>
      </c>
    </row>
    <row r="9316">
      <c r="A9316" t="inlineStr">
        <is>
          <t>comment</t>
        </is>
      </c>
      <c r="B931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")&amp;HLOOKUP(B9317,parameters!$C$195:$EJ$198,2,0)&amp;" kWh/kWp.
Annual output, Facade: "&amp;HLOOKUP(B9317,parameters!$C$195:$EJ$198,3,0)&amp;" kWh/kWp.
Annual output, Open-ground: "&amp;HLOOKUP(B9317,parameters!$C$195:$EJ$198,4,0)&amp;_xlfn._LONGTEXT("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")&amp;VLOOKUP(B9317,'extension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1382.96933899461 kWh/kWp.
Annual output, Facade: 971.021025251534 kWh/kWp.
Annual output, Open-ground: 1471.24397765384 kWh/kWp.
Amount of solar energy transformed to electricity. Waste heat emission due to losses of electricity in the system.
Technology:  Electricity production with grid-connected photovoltaic power plants.
Time period:  Time of publications
Production volume: 129.5 GWh in 2025.
Sampling:  Statistical data and model calculations
Extrapolations:  Use of PV technology data investigated for other countries (Switzerland). Correction of average yield with Swiss data.
Uncertainty:  None
Author: Romain Sacchi, PSI, romain.sacchi@psi.ch</v>
      </c>
    </row>
    <row r="9317" s="29">
      <c r="A9317" t="inlineStr">
        <is>
          <t>location</t>
        </is>
      </c>
      <c r="B9317" t="inlineStr">
        <is>
          <t>MM</t>
        </is>
      </c>
    </row>
    <row r="9318" s="29">
      <c r="A9318" t="inlineStr">
        <is>
          <t>production amount</t>
        </is>
      </c>
      <c r="B9318" t="n">
        <v>1</v>
      </c>
    </row>
    <row r="9319" s="29">
      <c r="A9319" t="inlineStr">
        <is>
          <t>reference product</t>
        </is>
      </c>
      <c r="B9319" t="inlineStr">
        <is>
          <t>electricity, low voltage</t>
        </is>
      </c>
    </row>
    <row r="9320" s="29">
      <c r="A9320" t="inlineStr">
        <is>
          <t>source</t>
        </is>
      </c>
      <c r="B93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21" s="29">
      <c r="A9321" t="inlineStr">
        <is>
          <t>type</t>
        </is>
      </c>
      <c r="B9321" t="inlineStr">
        <is>
          <t>process</t>
        </is>
      </c>
    </row>
    <row r="9322" s="29">
      <c r="A9322" t="inlineStr">
        <is>
          <t>unit</t>
        </is>
      </c>
      <c r="B9322" t="inlineStr">
        <is>
          <t>kilowatt hour</t>
        </is>
      </c>
    </row>
    <row r="9323" s="29">
      <c r="A9323" t="inlineStr">
        <is>
          <t>Exchanges</t>
        </is>
      </c>
    </row>
    <row r="9324" customFormat="1" s="28">
      <c r="A9324" s="28" t="inlineStr">
        <is>
          <t>name</t>
        </is>
      </c>
      <c r="B9324" s="28" t="inlineStr">
        <is>
          <t>amount</t>
        </is>
      </c>
      <c r="C9324" s="28" t="inlineStr">
        <is>
          <t>location</t>
        </is>
      </c>
      <c r="D9324" s="28" t="inlineStr">
        <is>
          <t>unit</t>
        </is>
      </c>
      <c r="E9324" s="28" t="inlineStr">
        <is>
          <t>categories</t>
        </is>
      </c>
      <c r="F9324" s="28" t="inlineStr">
        <is>
          <t>type</t>
        </is>
      </c>
      <c r="G9324" s="28" t="inlineStr">
        <is>
          <t>uncertainty type</t>
        </is>
      </c>
      <c r="H9324" s="28" t="inlineStr">
        <is>
          <t>reference product</t>
        </is>
      </c>
      <c r="I9324" s="28" t="inlineStr">
        <is>
          <t>comment</t>
        </is>
      </c>
      <c r="J9324" s="28" t="inlineStr">
        <is>
          <t>production volume</t>
        </is>
      </c>
      <c r="K9324" s="28" t="inlineStr">
        <is>
          <t>scope</t>
        </is>
      </c>
      <c r="L9324" s="28" t="inlineStr">
        <is>
          <t>scope share</t>
        </is>
      </c>
      <c r="M9324" s="28" t="inlineStr">
        <is>
          <t>tech share</t>
        </is>
      </c>
      <c r="N9324" s="28" t="inlineStr">
        <is>
          <t>installation</t>
        </is>
      </c>
      <c r="O9324" s="28" t="inlineStr">
        <is>
          <t>productivity</t>
        </is>
      </c>
      <c r="P9324" s="28" t="inlineStr">
        <is>
          <t>kWp</t>
        </is>
      </c>
      <c r="Q9324" s="28" t="inlineStr">
        <is>
          <t>lifetime</t>
        </is>
      </c>
      <c r="R9324" s="28" t="inlineStr">
        <is>
          <t>lifetime production</t>
        </is>
      </c>
      <c r="S9324" s="28" t="inlineStr">
        <is>
          <t>inverted lifetime production</t>
        </is>
      </c>
    </row>
    <row r="9325" s="29">
      <c r="A9325" t="inlineStr">
        <is>
          <t>Energy, solar, converted</t>
        </is>
      </c>
      <c r="B9325" t="n">
        <v>3.8503</v>
      </c>
      <c r="D9325" t="inlineStr">
        <is>
          <t>megajoule</t>
        </is>
      </c>
      <c r="E9325" t="inlineStr">
        <is>
          <t>natural resource::in air</t>
        </is>
      </c>
      <c r="F9325" t="inlineStr">
        <is>
          <t>biosphere</t>
        </is>
      </c>
      <c r="G9325" t="n">
        <v>0</v>
      </c>
      <c r="I9325" t="inlineStr">
        <is>
          <t>(2,2,1,1,1,3); Energy loss in the system</t>
        </is>
      </c>
    </row>
    <row r="9326" s="29">
      <c r="A9326" t="inlineStr">
        <is>
          <t>Heat, waste</t>
        </is>
      </c>
      <c r="B9326" t="n">
        <v>0.25027</v>
      </c>
      <c r="D9326" t="inlineStr">
        <is>
          <t>megajoule</t>
        </is>
      </c>
      <c r="E9326" t="inlineStr">
        <is>
          <t>air</t>
        </is>
      </c>
      <c r="F9326" t="inlineStr">
        <is>
          <t>biosphere</t>
        </is>
      </c>
      <c r="G9326" t="n">
        <v>0</v>
      </c>
      <c r="I9326" t="inlineStr">
        <is>
          <t>(1,na,na,na,na,na); Calculation with average annual output and share of technologies; Average degradation of 10.5% included</t>
        </is>
      </c>
    </row>
    <row r="9327" s="29">
      <c r="A9327" t="inlineStr">
        <is>
          <t>electricity production, photovoltaic, commercial</t>
        </is>
      </c>
      <c r="B9327" t="n">
        <v>1</v>
      </c>
      <c r="C9327" t="inlineStr">
        <is>
          <t>MM</t>
        </is>
      </c>
      <c r="D9327" t="inlineStr">
        <is>
          <t>kilowatt hour</t>
        </is>
      </c>
      <c r="E9327" t="inlineStr">
        <is>
          <t>photovoltaic::power plants</t>
        </is>
      </c>
      <c r="F9327" t="inlineStr">
        <is>
          <t>production</t>
        </is>
      </c>
      <c r="G9327" t="n">
        <v>0</v>
      </c>
      <c r="H9327" t="inlineStr">
        <is>
          <t>electricity, low voltage</t>
        </is>
      </c>
      <c r="J9327">
        <f>VLOOKUP(C9327,'extension - production vol'!$B$6:$D$235,3,0)</f>
        <v>129.5</v>
      </c>
    </row>
    <row r="9328" ht="16" customHeight="1" s="29">
      <c r="A9328" t="inlineStr">
        <is>
          <t>photovoltaic flat-roof installation, 156 kWp, multi-Si, on roof</t>
        </is>
      </c>
      <c r="B9328" s="30">
        <f>M9328*S9328</f>
        <v>1.896974079409319E-8</v>
      </c>
      <c r="C9328" t="inlineStr">
        <is>
          <t>CH</t>
        </is>
      </c>
      <c r="D9328" t="inlineStr">
        <is>
          <t>unit</t>
        </is>
      </c>
      <c r="F9328" t="inlineStr">
        <is>
          <t>technosphere</t>
        </is>
      </c>
      <c r="G9328" t="n">
        <v>0</v>
      </c>
      <c r="H9328" t="inlineStr">
        <is>
          <t>photovoltaic flat-roof installation, 156 kWp, multi-Si, on roof</t>
        </is>
      </c>
      <c r="I9328" t="inlineStr">
        <is>
          <t>(2,2,1,1,1,3); Calculation with average annual yield and share of technologies. Lifetime: 30a.</t>
        </is>
      </c>
      <c r="K9328" t="inlineStr">
        <is>
          <t>commercial</t>
        </is>
      </c>
      <c r="L9328">
        <f>IF(K9328="residential",VLOOKUP(B9317,parameters!$C$41:$AG$178,18,0),IF(K9328="commercial",1-VLOOKUP(B9317,parameters!$C$41:$AG$178,18,0),1))</f>
        <v>0.82233248462317254</v>
      </c>
      <c r="M9328" s="30">
        <f>INDEX(parameters!$D$41:$AG$178,MATCH('PV (extension)'!B9317,parameters!$C$41:$C$178,0),MATCH('PV (extension)'!A9328,parameters!$D$5:$AG$5,0))/L9328</f>
        <v>0.12277778707072071</v>
      </c>
      <c r="N9328" s="3" t="inlineStr">
        <is>
          <t>roof-top</t>
        </is>
      </c>
      <c r="O9328">
        <f>INDEX(parameters!$C$196:$EJ$198,MATCH('PV (extension)'!N9328,parameters!$B$196:$B$198,0),MATCH('PV (extension)'!B9317,parameters!$C$195:$EJ$195,0))</f>
        <v>1382.9693389946094</v>
      </c>
      <c r="P9328" t="n">
        <v>156</v>
      </c>
      <c r="Q9328" t="n">
        <v>30</v>
      </c>
      <c r="R9328">
        <f>Q9328*P9328*O9328</f>
        <v>6472296.5064947717</v>
      </c>
      <c r="S9328">
        <f>1/R9328</f>
        <v>1.5450466445666195E-7</v>
      </c>
    </row>
    <row r="9329" ht="16" customHeight="1" s="29">
      <c r="A9329" t="inlineStr">
        <is>
          <t>photovoltaic flat-roof installation, 156 kWp, single-Si, on roof</t>
        </is>
      </c>
      <c r="B9329" s="30">
        <f>M9329*S9329</f>
        <v>9.9091050544156134E-9</v>
      </c>
      <c r="C9329" t="inlineStr">
        <is>
          <t>CH</t>
        </is>
      </c>
      <c r="D9329" t="inlineStr">
        <is>
          <t>unit</t>
        </is>
      </c>
      <c r="F9329" t="inlineStr">
        <is>
          <t>technosphere</t>
        </is>
      </c>
      <c r="G9329" t="n">
        <v>0</v>
      </c>
      <c r="H9329" t="inlineStr">
        <is>
          <t>photovoltaic flat-roof installation, 156 kWp, single-Si, on roof</t>
        </is>
      </c>
      <c r="I9329" t="inlineStr">
        <is>
          <t>(2,2,1,1,1,3); Calculation with average annual yield and share of technologies. Lifetime: 30a.</t>
        </is>
      </c>
      <c r="K9329" t="inlineStr">
        <is>
          <t>commercial</t>
        </is>
      </c>
      <c r="L9329">
        <f>L9328</f>
        <v>0.82233248462317254</v>
      </c>
      <c r="M9329" s="30">
        <f>INDEX(parameters!$D$41:$AG$178,MATCH('PV (extension)'!B9317,parameters!$C$41:$C$178,0),MATCH('PV (extension)'!A9329,parameters!$D$5:$AG$5,0))/L9329</f>
        <v>6.4134666026183854E-2</v>
      </c>
      <c r="N9329" s="3" t="inlineStr">
        <is>
          <t>roof-top</t>
        </is>
      </c>
      <c r="O9329">
        <f>INDEX(parameters!$C$196:$EJ$198,MATCH('PV (extension)'!N9329,parameters!$B$196:$B$198,0),MATCH('PV (extension)'!B9317,parameters!$C$195:$EJ$195,0))</f>
        <v>1382.9693389946094</v>
      </c>
      <c r="P9329" t="n">
        <v>156</v>
      </c>
      <c r="Q9329" t="n">
        <v>30</v>
      </c>
      <c r="R9329">
        <f>Q9329*P9329*O9329</f>
        <v>6472296.5064947717</v>
      </c>
      <c r="S9329">
        <f>1/R9329</f>
        <v>1.5450466445666195E-7</v>
      </c>
    </row>
    <row r="9330" s="29">
      <c r="A9330" t="inlineStr">
        <is>
          <t>photovoltaic open ground installation, 570 kWp, CIS, on open ground</t>
        </is>
      </c>
      <c r="B9330" s="30">
        <f>M9330*S9330</f>
        <v>4.883970889666791E-10</v>
      </c>
      <c r="C9330" t="inlineStr">
        <is>
          <t>RER</t>
        </is>
      </c>
      <c r="D9330" t="inlineStr">
        <is>
          <t>unit</t>
        </is>
      </c>
      <c r="F9330" t="inlineStr">
        <is>
          <t>technosphere</t>
        </is>
      </c>
      <c r="G9330" t="n">
        <v>0</v>
      </c>
      <c r="H9330" t="inlineStr">
        <is>
          <t>photovoltaic open ground installation, 570 kWp, CIS, on open ground</t>
        </is>
      </c>
      <c r="I9330" t="inlineStr">
        <is>
          <t>(2,2,1,1,1,3); Calculation with average annual yield and share of technologies. Lifetime: 30a.</t>
        </is>
      </c>
      <c r="K9330" t="inlineStr">
        <is>
          <t>commercial</t>
        </is>
      </c>
      <c r="L9330">
        <f>L9329</f>
        <v>0.82233248462317254</v>
      </c>
      <c r="M9330" s="30">
        <f>INDEX(parameters!$D$41:$AG$178,MATCH('PV (extension)'!B9317,parameters!$C$41:$C$178,0),MATCH('PV (extension)'!A9330,parameters!$D$5:$AG$5,0))/L9330</f>
        <v>1.2287226816964775E-2</v>
      </c>
      <c r="N9330" t="inlineStr">
        <is>
          <t>central</t>
        </is>
      </c>
      <c r="O9330">
        <f>INDEX(parameters!$C$196:$EJ$198,MATCH('PV (extension)'!N9330,parameters!$B$196:$B$198,0),MATCH('PV (extension)'!B9317,parameters!$C$195:$EJ$195,0))</f>
        <v>1471.2439776538399</v>
      </c>
      <c r="P9330" t="n">
        <v>570</v>
      </c>
      <c r="Q9330" t="n">
        <v>30</v>
      </c>
      <c r="R9330">
        <f>Q9330*P9330*O9330</f>
        <v>25158272.017880663</v>
      </c>
      <c r="S9330">
        <f>1/R9330</f>
        <v>3.9748357887587552E-8</v>
      </c>
    </row>
    <row r="9331" s="29">
      <c r="A9331" t="inlineStr">
        <is>
          <t>photovoltaic open ground installation, 570 kWp, CdTe, on open ground</t>
        </is>
      </c>
      <c r="B9331" s="30">
        <f>M9331*S9331</f>
        <v>3.5877273673751525E-9</v>
      </c>
      <c r="C9331" t="inlineStr">
        <is>
          <t>RER</t>
        </is>
      </c>
      <c r="D9331" t="inlineStr">
        <is>
          <t>unit</t>
        </is>
      </c>
      <c r="F9331" t="inlineStr">
        <is>
          <t>technosphere</t>
        </is>
      </c>
      <c r="G9331" t="n">
        <v>0</v>
      </c>
      <c r="H9331" t="inlineStr">
        <is>
          <t>photovoltaic open ground installation, 570 kWp, CdTe, on open ground</t>
        </is>
      </c>
      <c r="I9331" t="inlineStr">
        <is>
          <t>(2,2,1,1,1,3); Calculation with average annual yield and share of technologies. Lifetime: 30a.</t>
        </is>
      </c>
      <c r="K9331" t="inlineStr">
        <is>
          <t>commercial</t>
        </is>
      </c>
      <c r="L9331">
        <f>L9330</f>
        <v>0.82233248462317254</v>
      </c>
      <c r="M9331" s="30">
        <f>INDEX(parameters!$D$41:$AG$178,MATCH('PV (extension)'!B9317,parameters!$C$41:$C$178,0),MATCH('PV (extension)'!A9331,parameters!$D$5:$AG$5,0))/L9331</f>
        <v>9.0261021034418951E-2</v>
      </c>
      <c r="N9331" t="inlineStr">
        <is>
          <t>central</t>
        </is>
      </c>
      <c r="O9331">
        <f>INDEX(parameters!$C$196:$EJ$198,MATCH('PV (extension)'!N9331,parameters!$B$196:$B$198,0),MATCH('PV (extension)'!B9317,parameters!$C$195:$EJ$195,0))</f>
        <v>1471.2439776538399</v>
      </c>
      <c r="P9331" t="n">
        <v>570</v>
      </c>
      <c r="Q9331" t="n">
        <v>30</v>
      </c>
      <c r="R9331">
        <f>Q9331*P9331*O9331</f>
        <v>25158272.017880663</v>
      </c>
      <c r="S9331">
        <f>1/R9331</f>
        <v>3.9748357887587552E-8</v>
      </c>
    </row>
    <row r="9332" s="29">
      <c r="A9332" t="inlineStr">
        <is>
          <t>photovoltaic open ground installation, 570 kWp, micro-Si, on open ground</t>
        </is>
      </c>
      <c r="B9332" s="30">
        <f>M9332*S9332</f>
        <v>3.8027364184826464E-11</v>
      </c>
      <c r="C9332" t="inlineStr">
        <is>
          <t>RER</t>
        </is>
      </c>
      <c r="D9332" t="inlineStr">
        <is>
          <t>unit</t>
        </is>
      </c>
      <c r="F9332" t="inlineStr">
        <is>
          <t>technosphere</t>
        </is>
      </c>
      <c r="G9332" t="n">
        <v>0</v>
      </c>
      <c r="H9332" t="inlineStr">
        <is>
          <t>photovoltaic open ground installation, 570 kWp, micro-Si, on open ground</t>
        </is>
      </c>
      <c r="I9332" t="inlineStr">
        <is>
          <t>(2,2,1,1,1,3); Calculation with average annual yield and share of technologies. Lifetime: 30a.</t>
        </is>
      </c>
      <c r="K9332" t="inlineStr">
        <is>
          <t>commercial</t>
        </is>
      </c>
      <c r="L9332">
        <f>L9331</f>
        <v>0.82233248462317254</v>
      </c>
      <c r="M9332" s="30">
        <f>INDEX(parameters!$D$41:$AG$178,MATCH('PV (extension)'!B9317,parameters!$C$41:$C$178,0),MATCH('PV (extension)'!A9332,parameters!$D$5:$AG$5,0))/L9332</f>
        <v>9.5670277228487681E-4</v>
      </c>
      <c r="N9332" t="inlineStr">
        <is>
          <t>central</t>
        </is>
      </c>
      <c r="O9332">
        <f>INDEX(parameters!$C$196:$EJ$198,MATCH('PV (extension)'!N9332,parameters!$B$196:$B$198,0),MATCH('PV (extension)'!B9317,parameters!$C$195:$EJ$195,0))</f>
        <v>1471.2439776538399</v>
      </c>
      <c r="P9332" t="n">
        <v>570</v>
      </c>
      <c r="Q9332" t="n">
        <v>30</v>
      </c>
      <c r="R9332">
        <f>Q9332*P9332*O9332</f>
        <v>25158272.017880663</v>
      </c>
      <c r="S9332">
        <f>1/R9332</f>
        <v>3.9748357887587552E-8</v>
      </c>
    </row>
    <row r="9333" s="29">
      <c r="A9333" t="inlineStr">
        <is>
          <t>photovoltaic open ground installation, 570 kWp, multi-Si, on open ground</t>
        </is>
      </c>
      <c r="B9333" s="30">
        <f>M9333*S9333</f>
        <v>1.272582715060128E-8</v>
      </c>
      <c r="C9333" t="inlineStr">
        <is>
          <t>RER</t>
        </is>
      </c>
      <c r="D9333" t="inlineStr">
        <is>
          <t>unit</t>
        </is>
      </c>
      <c r="F9333" t="inlineStr">
        <is>
          <t>technosphere</t>
        </is>
      </c>
      <c r="G9333" t="n">
        <v>0</v>
      </c>
      <c r="H9333" t="inlineStr">
        <is>
          <t>photovoltaic open ground installation, 570 kWp, multi-Si, on open ground</t>
        </is>
      </c>
      <c r="I9333" t="inlineStr">
        <is>
          <t>(2,2,1,1,1,3); Calculation with average annual yield and share of technologies. Lifetime: 30a.</t>
        </is>
      </c>
      <c r="K9333" t="inlineStr">
        <is>
          <t>commercial</t>
        </is>
      </c>
      <c r="L9333">
        <f>L9332</f>
        <v>0.82233248462317254</v>
      </c>
      <c r="M9333" s="30">
        <f>INDEX(parameters!$D$41:$AG$178,MATCH('PV (extension)'!B9317,parameters!$C$41:$C$178,0),MATCH('PV (extension)'!A9333,parameters!$D$5:$AG$5,0))/L9333</f>
        <v>0.32015982110735819</v>
      </c>
      <c r="N9333" t="inlineStr">
        <is>
          <t>central</t>
        </is>
      </c>
      <c r="O9333">
        <f>INDEX(parameters!$C$196:$EJ$198,MATCH('PV (extension)'!N9333,parameters!$B$196:$B$198,0),MATCH('PV (extension)'!B9317,parameters!$C$195:$EJ$195,0))</f>
        <v>1471.2439776538399</v>
      </c>
      <c r="P9333" t="n">
        <v>570</v>
      </c>
      <c r="Q9333" t="n">
        <v>30</v>
      </c>
      <c r="R9333">
        <f>Q9333*P9333*O9333</f>
        <v>25158272.017880663</v>
      </c>
      <c r="S9333">
        <f>1/R9333</f>
        <v>3.9748357887587552E-8</v>
      </c>
    </row>
    <row r="9334" s="29">
      <c r="A9334" t="inlineStr">
        <is>
          <t>photovoltaic open ground installation, 570 kWp, single-Si, on open ground</t>
        </is>
      </c>
      <c r="B9334" s="30">
        <f>M9334*S9334</f>
        <v>6.7503265997841248E-9</v>
      </c>
      <c r="C9334" t="inlineStr">
        <is>
          <t>RER</t>
        </is>
      </c>
      <c r="D9334" t="inlineStr">
        <is>
          <t>unit</t>
        </is>
      </c>
      <c r="F9334" t="inlineStr">
        <is>
          <t>technosphere</t>
        </is>
      </c>
      <c r="G9334" t="n">
        <v>0</v>
      </c>
      <c r="H9334" t="inlineStr">
        <is>
          <t>photovoltaic open ground installation, 570 kWp, single-Si, on open ground</t>
        </is>
      </c>
      <c r="I9334" t="inlineStr">
        <is>
          <t>(2,2,1,1,1,3); Calculation with average annual yield and share of technologies. Lifetime: 30a.</t>
        </is>
      </c>
      <c r="K9334" t="inlineStr">
        <is>
          <t>commercial</t>
        </is>
      </c>
      <c r="L9334">
        <f>L9333</f>
        <v>0.82233248462317254</v>
      </c>
      <c r="M9334" s="30">
        <f>INDEX(parameters!$D$41:$AG$178,MATCH('PV (extension)'!B9317,parameters!$C$41:$C$178,0),MATCH('PV (extension)'!A9334,parameters!$D$5:$AG$5,0))/L9334</f>
        <v>0.16982655280690445</v>
      </c>
      <c r="N9334" t="inlineStr">
        <is>
          <t>central</t>
        </is>
      </c>
      <c r="O9334">
        <f>INDEX(parameters!$C$196:$EJ$198,MATCH('PV (extension)'!N9334,parameters!$B$196:$B$198,0),MATCH('PV (extension)'!B9317,parameters!$C$195:$EJ$195,0))</f>
        <v>1471.2439776538399</v>
      </c>
      <c r="P9334" t="n">
        <v>570</v>
      </c>
      <c r="Q9334" t="n">
        <v>30</v>
      </c>
      <c r="R9334">
        <f>Q9334*P9334*O9334</f>
        <v>25158272.017880663</v>
      </c>
      <c r="S9334">
        <f>1/R9334</f>
        <v>3.9748357887587552E-8</v>
      </c>
    </row>
    <row r="9335" ht="16" customHeight="1" s="29">
      <c r="A9335" t="inlineStr">
        <is>
          <t>photovoltaic slanted-roof installation, 93 kWp, multi-Si, laminated, integrated, on roof</t>
        </is>
      </c>
      <c r="B9335" s="30">
        <f>M9335*S9335</f>
        <v>2.0830598315310773E-9</v>
      </c>
      <c r="C9335" t="inlineStr">
        <is>
          <t>CH</t>
        </is>
      </c>
      <c r="D9335" t="inlineStr">
        <is>
          <t>unit</t>
        </is>
      </c>
      <c r="F9335" t="inlineStr">
        <is>
          <t>technosphere</t>
        </is>
      </c>
      <c r="G9335" t="n">
        <v>0</v>
      </c>
      <c r="H9335" t="inlineStr">
        <is>
          <t>photovoltaic slanted-roof installation, 93 kWp, multi-Si, laminated, integrated, on roof</t>
        </is>
      </c>
      <c r="I9335" t="inlineStr">
        <is>
          <t>(2,2,1,1,1,3); Calculation with average annual yield and share of technologies. Lifetime: 30a.</t>
        </is>
      </c>
      <c r="K9335" t="inlineStr">
        <is>
          <t>commercial</t>
        </is>
      </c>
      <c r="L9335">
        <f>L9334</f>
        <v>0.82233248462317254</v>
      </c>
      <c r="M9335" s="30">
        <f>INDEX(parameters!$D$41:$AG$178,MATCH('PV (extension)'!B9317,parameters!$C$41:$C$178,0),MATCH('PV (extension)'!A9335,parameters!$D$5:$AG$5,0))/L9335</f>
        <v>8.0374539804535308E-3</v>
      </c>
      <c r="N9335" s="3" t="inlineStr">
        <is>
          <t>roof-top</t>
        </is>
      </c>
      <c r="O9335">
        <f>INDEX(parameters!$C$196:$EJ$198,MATCH('PV (extension)'!N9335,parameters!$B$196:$B$198,0),MATCH('PV (extension)'!B9317,parameters!$C$195:$EJ$195,0))</f>
        <v>1382.9693389946094</v>
      </c>
      <c r="P9335" t="n">
        <v>93</v>
      </c>
      <c r="Q9335" t="n">
        <v>30</v>
      </c>
      <c r="R9335">
        <f>Q9335*P9335*O9335</f>
        <v>3858484.4557949603</v>
      </c>
      <c r="S9335">
        <f>1/R9335</f>
        <v>2.5916911457246518E-7</v>
      </c>
    </row>
    <row r="9336" ht="16" customHeight="1" s="29">
      <c r="A9336" t="inlineStr">
        <is>
          <t>photovoltaic slanted-roof installation, 93 kWp, multi-Si, panel, mounted, on roof</t>
        </is>
      </c>
      <c r="B9336" s="30">
        <f>M9336*S9336</f>
        <v>3.5321306202177633E-8</v>
      </c>
      <c r="C9336" t="inlineStr">
        <is>
          <t>CH</t>
        </is>
      </c>
      <c r="D9336" t="inlineStr">
        <is>
          <t>unit</t>
        </is>
      </c>
      <c r="F9336" t="inlineStr">
        <is>
          <t>technosphere</t>
        </is>
      </c>
      <c r="G9336" t="n">
        <v>0</v>
      </c>
      <c r="H9336" t="inlineStr">
        <is>
          <t>photovoltaic slanted-roof installation, 93 kWp, multi-Si, panel, mounted, on roof</t>
        </is>
      </c>
      <c r="I9336" t="inlineStr">
        <is>
          <t>(2,2,1,1,1,3); Calculation with average annual yield and share of technologies. Lifetime: 30a.</t>
        </is>
      </c>
      <c r="K9336" t="inlineStr">
        <is>
          <t>commercial</t>
        </is>
      </c>
      <c r="L9336">
        <f>L9335</f>
        <v>0.82233248462317254</v>
      </c>
      <c r="M9336" s="30">
        <f>INDEX(parameters!$D$41:$AG$178,MATCH('PV (extension)'!B9317,parameters!$C$41:$C$178,0),MATCH('PV (extension)'!A9336,parameters!$D$5:$AG$5,0))/L9336</f>
        <v>0.13628671093947653</v>
      </c>
      <c r="N9336" s="3" t="inlineStr">
        <is>
          <t>roof-top</t>
        </is>
      </c>
      <c r="O9336">
        <f>INDEX(parameters!$C$196:$EJ$198,MATCH('PV (extension)'!N9336,parameters!$B$196:$B$198,0),MATCH('PV (extension)'!B9317,parameters!$C$195:$EJ$195,0))</f>
        <v>1382.9693389946094</v>
      </c>
      <c r="P9336" t="n">
        <v>93</v>
      </c>
      <c r="Q9336" t="n">
        <v>30</v>
      </c>
      <c r="R9336">
        <f>Q9336*P9336*O9336</f>
        <v>3858484.4557949603</v>
      </c>
      <c r="S9336">
        <f>1/R9336</f>
        <v>2.5916911457246518E-7</v>
      </c>
    </row>
    <row r="9337" ht="16" customHeight="1" s="29">
      <c r="A9337" t="inlineStr">
        <is>
          <t>photovoltaic slanted-roof installation, 93 kWp, single-Si, laminated, integrated, on roof</t>
        </is>
      </c>
      <c r="B9337" s="30">
        <f>M9337*S9337</f>
        <v>1.1011956668009384E-9</v>
      </c>
      <c r="C9337" t="inlineStr">
        <is>
          <t>CH</t>
        </is>
      </c>
      <c r="D9337" t="inlineStr">
        <is>
          <t>unit</t>
        </is>
      </c>
      <c r="F9337" t="inlineStr">
        <is>
          <t>technosphere</t>
        </is>
      </c>
      <c r="G9337" t="n">
        <v>0</v>
      </c>
      <c r="H9337" t="inlineStr">
        <is>
          <t>photovoltaic slanted-roof installation, 93 kWp, single-Si, laminated, integrated, on roof</t>
        </is>
      </c>
      <c r="I9337" t="inlineStr">
        <is>
          <t>(2,2,1,1,1,3); Calculation with average annual yield and share of technologies. Lifetime: 30a.</t>
        </is>
      </c>
      <c r="K9337" t="inlineStr">
        <is>
          <t>commercial</t>
        </is>
      </c>
      <c r="L9337">
        <f>L9336</f>
        <v>0.82233248462317254</v>
      </c>
      <c r="M9337" s="30">
        <f>INDEX(parameters!$D$41:$AG$178,MATCH('PV (extension)'!B9317,parameters!$C$41:$C$178,0),MATCH('PV (extension)'!A9337,parameters!$D$5:$AG$5,0))/L9337</f>
        <v>4.2489463631401872E-3</v>
      </c>
      <c r="N9337" s="3" t="inlineStr">
        <is>
          <t>roof-top</t>
        </is>
      </c>
      <c r="O9337">
        <f>INDEX(parameters!$C$196:$EJ$198,MATCH('PV (extension)'!N9337,parameters!$B$196:$B$198,0),MATCH('PV (extension)'!B9317,parameters!$C$195:$EJ$195,0))</f>
        <v>1382.9693389946094</v>
      </c>
      <c r="P9337" t="n">
        <v>93</v>
      </c>
      <c r="Q9337" t="n">
        <v>30</v>
      </c>
      <c r="R9337">
        <f>Q9337*P9337*O9337</f>
        <v>3858484.4557949603</v>
      </c>
      <c r="S9337">
        <f>1/R9337</f>
        <v>2.5916911457246518E-7</v>
      </c>
    </row>
    <row r="9338" ht="16" customHeight="1" s="29">
      <c r="A9338" t="inlineStr">
        <is>
          <t>photovoltaic slanted-roof installation, 93 kWp, single-Si, panel, mounted, on roof</t>
        </is>
      </c>
      <c r="B9338" s="30">
        <f>M9338*S9338</f>
        <v>1.8501671567375292E-8</v>
      </c>
      <c r="C9338" t="inlineStr">
        <is>
          <t>CH</t>
        </is>
      </c>
      <c r="D9338" t="inlineStr">
        <is>
          <t>unit</t>
        </is>
      </c>
      <c r="F9338" t="inlineStr">
        <is>
          <t>technosphere</t>
        </is>
      </c>
      <c r="G9338" t="n">
        <v>0</v>
      </c>
      <c r="H9338" t="inlineStr">
        <is>
          <t>photovoltaic slanted-roof installation, 93 kWp, single-Si, panel, mounted, on roof</t>
        </is>
      </c>
      <c r="I9338" t="inlineStr">
        <is>
          <t>(2,2,1,1,1,3); Calculation with average annual yield and share of technologies. Lifetime: 30a.</t>
        </is>
      </c>
      <c r="K9338" t="inlineStr">
        <is>
          <t>commercial</t>
        </is>
      </c>
      <c r="L9338">
        <f>L9337</f>
        <v>0.82233248462317254</v>
      </c>
      <c r="M9338" s="30">
        <f>INDEX(parameters!$D$41:$AG$178,MATCH('PV (extension)'!B9317,parameters!$C$41:$C$178,0),MATCH('PV (extension)'!A9338,parameters!$D$5:$AG$5,0))/L9338</f>
        <v>7.1388412148941149E-2</v>
      </c>
      <c r="N9338" s="3" t="inlineStr">
        <is>
          <t>roof-top</t>
        </is>
      </c>
      <c r="O9338">
        <f>INDEX(parameters!$C$196:$EJ$198,MATCH('PV (extension)'!N9338,parameters!$B$196:$B$198,0),MATCH('PV (extension)'!B9317,parameters!$C$195:$EJ$195,0))</f>
        <v>1382.9693389946094</v>
      </c>
      <c r="P9338" t="n">
        <v>93</v>
      </c>
      <c r="Q9338" t="n">
        <v>30</v>
      </c>
      <c r="R9338">
        <f>Q9338*P9338*O9338</f>
        <v>3858484.4557949603</v>
      </c>
      <c r="S9338">
        <f>1/R9338</f>
        <v>2.5916911457246518E-7</v>
      </c>
    </row>
    <row r="9339" s="29">
      <c r="A9339" t="inlineStr">
        <is>
          <t>market for tap water</t>
        </is>
      </c>
      <c r="B9339" t="n">
        <v>0.0037026</v>
      </c>
      <c r="C9339" t="inlineStr">
        <is>
          <t>Europe without Switzerland</t>
        </is>
      </c>
      <c r="D9339" t="inlineStr">
        <is>
          <t>kilogram</t>
        </is>
      </c>
      <c r="F9339" t="inlineStr">
        <is>
          <t>technosphere</t>
        </is>
      </c>
      <c r="G9339" t="n">
        <v>0</v>
      </c>
      <c r="H9339" t="inlineStr">
        <is>
          <t>tap water</t>
        </is>
      </c>
      <c r="I9339" t="inlineStr">
        <is>
          <t>(2,2,1,1,1,3); Estimation 20l/m2 panel</t>
        </is>
      </c>
      <c r="M9339" s="30" t="n"/>
    </row>
    <row r="9340" s="29">
      <c r="A9340" t="inlineStr">
        <is>
          <t>treatment of wastewater, from residence, capacity 1.1E10l/year</t>
        </is>
      </c>
      <c r="B9340" t="n">
        <v>-3.3323e-06</v>
      </c>
      <c r="C9340" t="inlineStr">
        <is>
          <t>CH</t>
        </is>
      </c>
      <c r="D9340" t="inlineStr">
        <is>
          <t>cubic meter</t>
        </is>
      </c>
      <c r="F9340" t="inlineStr">
        <is>
          <t>technosphere</t>
        </is>
      </c>
      <c r="G9340" t="n">
        <v>0</v>
      </c>
      <c r="H9340" t="inlineStr">
        <is>
          <t>wastewater, from residence</t>
        </is>
      </c>
      <c r="I9340" t="inlineStr">
        <is>
          <t>(2,2,1,1,1,3); Estimation 20l/m2 panel</t>
        </is>
      </c>
      <c r="M9340" s="30" t="n"/>
    </row>
    <row r="9341" s="29">
      <c r="M9341" s="30" t="n"/>
    </row>
    <row r="9342" customFormat="1" s="28">
      <c r="A9342" s="28" t="inlineStr">
        <is>
          <t>Activity</t>
        </is>
      </c>
      <c r="B9342" s="28" t="inlineStr">
        <is>
          <t>electricity production, photovoltaic</t>
        </is>
      </c>
      <c r="M9342" s="30" t="n"/>
    </row>
    <row r="9343">
      <c r="A9343" t="inlineStr">
        <is>
          <t>comment</t>
        </is>
      </c>
      <c r="B934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")&amp;HLOOKUP(B9344,parameters!$C$195:$EJ$198,2,0)&amp;" kWh/kWp.
Annual output, Facade: "&amp;HLOOKUP(B9344,parameters!$C$195:$EJ$198,3,0)&amp;" kWh/kWp.
Annual output, Open-ground: "&amp;HLOOKUP(B9344,parameters!$C$195:$EJ$198,4,0)&amp;_xlfn._LONGTEXT("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")&amp;VLOOKUP(B9344,'extension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1382.96933899461 kWh/kWp.
Annual output, Facade: 971.021025251534 kWh/kWp.
Annual output, Open-ground: 1471.24397765384 kWh/kWp.
Amount of solar energy transformed to electricity. Waste heat emission due to losses of electricity in the system.
Technology:  Electricity production with grid-connected photovoltaic power plants.
Time period:  Time of publications
Production volume: 129.5 GWh in 2025.
Sampling:  Statistical data and model calculations
Extrapolations:  Use of PV technology data investigated for other countries (Switzerland). Correction of average yield with Swiss data.
Uncertainty:  None
Author: Romain Sacchi, PSI, romain.sacchi@psi.ch</v>
      </c>
      <c r="M9343" s="30" t="n"/>
    </row>
    <row r="9344" s="29">
      <c r="A9344" t="inlineStr">
        <is>
          <t>location</t>
        </is>
      </c>
      <c r="B9344" t="inlineStr">
        <is>
          <t>MM</t>
        </is>
      </c>
    </row>
    <row r="9345" s="29">
      <c r="A9345" t="inlineStr">
        <is>
          <t>production amount</t>
        </is>
      </c>
      <c r="B9345" t="n">
        <v>1</v>
      </c>
    </row>
    <row r="9346" s="29">
      <c r="A9346" t="inlineStr">
        <is>
          <t>reference product</t>
        </is>
      </c>
      <c r="B9346" t="inlineStr">
        <is>
          <t>electricity, low voltage</t>
        </is>
      </c>
    </row>
    <row r="9347" s="29">
      <c r="A9347" t="inlineStr">
        <is>
          <t>source</t>
        </is>
      </c>
      <c r="B934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48" s="29">
      <c r="A9348" t="inlineStr">
        <is>
          <t>type</t>
        </is>
      </c>
      <c r="B9348" t="inlineStr">
        <is>
          <t>process</t>
        </is>
      </c>
    </row>
    <row r="9349" s="29">
      <c r="A9349" t="inlineStr">
        <is>
          <t>unit</t>
        </is>
      </c>
      <c r="B9349" t="inlineStr">
        <is>
          <t>kilowatt hour</t>
        </is>
      </c>
    </row>
    <row r="9350" s="29">
      <c r="A9350" t="inlineStr">
        <is>
          <t>Exchanges</t>
        </is>
      </c>
    </row>
    <row r="9351" customFormat="1" s="28">
      <c r="A9351" s="28" t="inlineStr">
        <is>
          <t>name</t>
        </is>
      </c>
      <c r="B9351" s="28" t="inlineStr">
        <is>
          <t>amount</t>
        </is>
      </c>
      <c r="C9351" s="28" t="inlineStr">
        <is>
          <t>location</t>
        </is>
      </c>
      <c r="D9351" s="28" t="inlineStr">
        <is>
          <t>unit</t>
        </is>
      </c>
      <c r="E9351" s="28" t="inlineStr">
        <is>
          <t>categories</t>
        </is>
      </c>
      <c r="F9351" s="28" t="inlineStr">
        <is>
          <t>type</t>
        </is>
      </c>
      <c r="G9351" s="28" t="inlineStr">
        <is>
          <t>uncertainty type</t>
        </is>
      </c>
      <c r="H9351" s="28" t="inlineStr">
        <is>
          <t>loc</t>
        </is>
      </c>
      <c r="I9351" s="28" t="inlineStr">
        <is>
          <t>scale</t>
        </is>
      </c>
      <c r="J9351" s="28" t="inlineStr">
        <is>
          <t>comment</t>
        </is>
      </c>
      <c r="K9351" s="28" t="inlineStr">
        <is>
          <t>negative</t>
        </is>
      </c>
      <c r="L9351" s="28" t="inlineStr">
        <is>
          <t>reference product</t>
        </is>
      </c>
      <c r="M9351" s="28" t="inlineStr">
        <is>
          <t>production volume</t>
        </is>
      </c>
      <c r="N9351" s="28" t="inlineStr">
        <is>
          <t>scope</t>
        </is>
      </c>
      <c r="O9351" s="28" t="inlineStr">
        <is>
          <t>scope share</t>
        </is>
      </c>
      <c r="P9351" s="28" t="inlineStr">
        <is>
          <t>tech share</t>
        </is>
      </c>
      <c r="Q9351" s="28" t="inlineStr">
        <is>
          <t>installation</t>
        </is>
      </c>
      <c r="R9351" s="28" t="inlineStr">
        <is>
          <t>productivity</t>
        </is>
      </c>
      <c r="S9351" s="28" t="inlineStr">
        <is>
          <t>kWp</t>
        </is>
      </c>
      <c r="T9351" s="28" t="inlineStr">
        <is>
          <t>lifetime</t>
        </is>
      </c>
      <c r="U9351" s="28" t="inlineStr">
        <is>
          <t>lifetime production</t>
        </is>
      </c>
      <c r="V9351" s="28" t="inlineStr">
        <is>
          <t>inverted lifetime production</t>
        </is>
      </c>
    </row>
    <row r="9352" s="29">
      <c r="A9352" t="inlineStr">
        <is>
          <t>Energy, solar, converted</t>
        </is>
      </c>
      <c r="B9352" t="n">
        <v>3.8503</v>
      </c>
      <c r="D9352" t="inlineStr">
        <is>
          <t>megajoule</t>
        </is>
      </c>
      <c r="E9352" t="inlineStr">
        <is>
          <t>natural resource::in air</t>
        </is>
      </c>
      <c r="F9352" t="inlineStr">
        <is>
          <t>biosphere</t>
        </is>
      </c>
      <c r="G9352" t="n">
        <v>2</v>
      </c>
      <c r="H9352" t="n">
        <v>1.348151067341848</v>
      </c>
      <c r="I9352" t="n">
        <v>0.04340984597628009</v>
      </c>
      <c r="J9352" t="inlineStr">
        <is>
          <t>(2,2,1,1,1,3); Energy loss in the system</t>
        </is>
      </c>
    </row>
    <row r="9353" s="29">
      <c r="A9353" t="inlineStr">
        <is>
          <t>Heat, waste</t>
        </is>
      </c>
      <c r="B9353" t="n">
        <v>0.25027</v>
      </c>
      <c r="D9353" t="inlineStr">
        <is>
          <t>megajoule</t>
        </is>
      </c>
      <c r="E9353" t="inlineStr">
        <is>
          <t>air</t>
        </is>
      </c>
      <c r="F9353" t="inlineStr">
        <is>
          <t>biosphere</t>
        </is>
      </c>
      <c r="G9353" t="n">
        <v>2</v>
      </c>
      <c r="H9353" t="n">
        <v>-1.385214943900327</v>
      </c>
      <c r="I9353" t="n">
        <v>0.02439508208471609</v>
      </c>
      <c r="J9353" t="inlineStr">
        <is>
          <t>(1,na,na,na,na,na); Calculation</t>
        </is>
      </c>
    </row>
    <row r="9354" s="29">
      <c r="A9354" t="inlineStr">
        <is>
          <t>electricity production, photovoltaic</t>
        </is>
      </c>
      <c r="B9354" t="n">
        <v>1</v>
      </c>
      <c r="C9354" t="inlineStr">
        <is>
          <t>MM</t>
        </is>
      </c>
      <c r="D9354" t="inlineStr">
        <is>
          <t>kilowatt hour</t>
        </is>
      </c>
      <c r="E9354" t="inlineStr">
        <is>
          <t>photovoltaic::power plants</t>
        </is>
      </c>
      <c r="F9354" t="inlineStr">
        <is>
          <t>production</t>
        </is>
      </c>
      <c r="G9354" t="n">
        <v>0</v>
      </c>
      <c r="H9354" t="n">
        <v>1</v>
      </c>
      <c r="L9354" t="inlineStr">
        <is>
          <t>electricity, low voltage</t>
        </is>
      </c>
      <c r="M9354">
        <f>VLOOKUP(C9354,'extension - production vol'!$B$6:$D$235,3,0)</f>
        <v>129.5</v>
      </c>
    </row>
    <row r="9355" ht="16" customHeight="1" s="29">
      <c r="A9355" t="inlineStr">
        <is>
          <t>photovoltaic flat-roof installation, 156 kWp, multi-Si, on roof</t>
        </is>
      </c>
      <c r="B9355" s="30">
        <f>P9355*V9355</f>
        <v>1.5599434079864208E-8</v>
      </c>
      <c r="C9355" t="inlineStr">
        <is>
          <t>CH</t>
        </is>
      </c>
      <c r="D9355" t="inlineStr">
        <is>
          <t>unit</t>
        </is>
      </c>
      <c r="F9355" t="inlineStr">
        <is>
          <t>technosphere</t>
        </is>
      </c>
      <c r="G9355" t="n">
        <v>2</v>
      </c>
      <c r="H9355" t="n">
        <v>-18.46800298604678</v>
      </c>
      <c r="I9355" t="n">
        <v>0.09798894162072011</v>
      </c>
      <c r="J9355" t="inlineStr">
        <is>
          <t>(2,2,1,1,1,3); Calculation with average annual yield and share of technologies. Lifetime: 30a.</t>
        </is>
      </c>
      <c r="L9355" t="inlineStr">
        <is>
          <t>photovoltaic flat-roof installation, 156 kWp, multi-Si, on roof</t>
        </is>
      </c>
      <c r="N9355" t="inlineStr">
        <is>
          <t>all</t>
        </is>
      </c>
      <c r="O9355" t="n">
        <v>1</v>
      </c>
      <c r="P9355" s="30">
        <f>INDEX(parameters!$D$41:$AG$178,MATCH('PV (extension)'!B9344,parameters!$C$41:$C$178,0),MATCH('PV (extension)'!A9355,parameters!$D$5:$AG$5,0))/O9355</f>
        <v>0.10096416269840058</v>
      </c>
      <c r="Q9355" s="3" t="inlineStr">
        <is>
          <t>roof-top</t>
        </is>
      </c>
      <c r="R9355">
        <f>INDEX(parameters!$C$196:$EJ$198,MATCH('PV (extension)'!Q9355,parameters!$B$196:$B$198,0),MATCH('PV (extension)'!B9344,parameters!$C$195:$EJ$195,0))</f>
        <v>1382.9693389946094</v>
      </c>
      <c r="S9355" t="n">
        <v>156</v>
      </c>
      <c r="T9355" t="n">
        <v>30</v>
      </c>
      <c r="U9355">
        <f>T9355*S9355*R9355</f>
        <v>6472296.5064947717</v>
      </c>
      <c r="V9355">
        <f>1/U9355</f>
        <v>1.5450466445666195E-7</v>
      </c>
    </row>
    <row r="9356" ht="16" customHeight="1" s="29">
      <c r="A9356" t="inlineStr">
        <is>
          <t>photovoltaic flat-roof installation, 156 kWp, single-Si, on roof</t>
        </is>
      </c>
      <c r="B9356" s="30">
        <f>P9356*V9356</f>
        <v>8.1485789797896273E-9</v>
      </c>
      <c r="C9356" t="inlineStr">
        <is>
          <t>CH</t>
        </is>
      </c>
      <c r="D9356" t="inlineStr">
        <is>
          <t>unit</t>
        </is>
      </c>
      <c r="F9356" t="inlineStr">
        <is>
          <t>technosphere</t>
        </is>
      </c>
      <c r="G9356" t="n">
        <v>2</v>
      </c>
      <c r="H9356" t="n">
        <v>-19.10362020104489</v>
      </c>
      <c r="I9356" t="n">
        <v>0.09798894162072011</v>
      </c>
      <c r="J9356" t="inlineStr">
        <is>
          <t>(2,2,1,1,1,3); Calculation with average annual yield and share of technologies. Lifetime: 30a.</t>
        </is>
      </c>
      <c r="L9356" t="inlineStr">
        <is>
          <t>photovoltaic flat-roof installation, 156 kWp, single-Si, on roof</t>
        </is>
      </c>
      <c r="N9356" t="inlineStr">
        <is>
          <t>all</t>
        </is>
      </c>
      <c r="O9356" t="n">
        <v>1</v>
      </c>
      <c r="P9356" s="30">
        <f>INDEX(parameters!$D$41:$AG$178,MATCH('PV (extension)'!B9344,parameters!$C$41:$C$178,0),MATCH('PV (extension)'!A9356,parameters!$D$5:$AG$5,0))/O9356</f>
        <v>5.2740019263789135E-2</v>
      </c>
      <c r="Q9356" s="3" t="inlineStr">
        <is>
          <t>roof-top</t>
        </is>
      </c>
      <c r="R9356">
        <f>INDEX(parameters!$C$196:$EJ$198,MATCH('PV (extension)'!Q9356,parameters!$B$196:$B$198,0),MATCH('PV (extension)'!B9344,parameters!$C$195:$EJ$195,0))</f>
        <v>1382.9693389946094</v>
      </c>
      <c r="S9356" t="n">
        <v>156</v>
      </c>
      <c r="T9356" t="n">
        <v>30</v>
      </c>
      <c r="U9356">
        <f>T9356*S9356*R9356</f>
        <v>6472296.5064947717</v>
      </c>
      <c r="V9356">
        <f>1/U9356</f>
        <v>1.5450466445666195E-7</v>
      </c>
    </row>
    <row r="9357" ht="16" customHeight="1" s="29">
      <c r="A9357" t="inlineStr">
        <is>
          <t>photovoltaic slanted-roof installation, 3 kWp, CIS, laminated, integrated, on roof</t>
        </is>
      </c>
      <c r="B9357" s="30">
        <f>P9357*V9357</f>
        <v>7.3081578878437015E-9</v>
      </c>
      <c r="C9357" t="inlineStr">
        <is>
          <t>CH</t>
        </is>
      </c>
      <c r="D9357" t="inlineStr">
        <is>
          <t>unit</t>
        </is>
      </c>
      <c r="F9357" t="inlineStr">
        <is>
          <t>technosphere</t>
        </is>
      </c>
      <c r="G9357" t="n">
        <v>2</v>
      </c>
      <c r="H9357" t="n">
        <v>-19.69743931800395</v>
      </c>
      <c r="I9357" t="n">
        <v>0.09798894162072011</v>
      </c>
      <c r="J9357" t="inlineStr">
        <is>
          <t>(2,2,1,1,1,3); Calculation with average annual yield and share of technologies. Lifetime: 30a.</t>
        </is>
      </c>
      <c r="L9357" t="inlineStr">
        <is>
          <t>photovoltaic slanted-roof installation, 3 kWp, CIS, laminated, integrated, on roof</t>
        </is>
      </c>
      <c r="N9357" t="inlineStr">
        <is>
          <t>all</t>
        </is>
      </c>
      <c r="O9357" t="n">
        <v>1</v>
      </c>
      <c r="P9357" s="30">
        <f>INDEX(parameters!$D$41:$AG$178,MATCH('PV (extension)'!B9344,parameters!$C$41:$C$178,0),MATCH('PV (extension)'!A9357,parameters!$D$5:$AG$5,0))/O9357</f>
        <v>9.0962624550774995E-4</v>
      </c>
      <c r="Q9357" s="3" t="inlineStr">
        <is>
          <t>roof-top</t>
        </is>
      </c>
      <c r="R9357">
        <f>INDEX(parameters!$C$196:$EJ$198,MATCH('PV (extension)'!Q9357,parameters!$B$196:$B$198,0),MATCH('PV (extension)'!B9344,parameters!$C$195:$EJ$195,0))</f>
        <v>1382.9693389946094</v>
      </c>
      <c r="S9357" t="n">
        <v>3</v>
      </c>
      <c r="T9357" t="n">
        <v>30</v>
      </c>
      <c r="U9357">
        <f>T9357*S9357*R9357</f>
        <v>124467.24050951484</v>
      </c>
      <c r="V9357">
        <f>1/U9357</f>
        <v>8.0342425517464215E-6</v>
      </c>
    </row>
    <row r="9358" ht="16" customHeight="1" s="29">
      <c r="A9358" t="inlineStr">
        <is>
          <t>photovoltaic slanted-roof installation, 3 kWp, CdTe, panel, mounted, on roof</t>
        </is>
      </c>
      <c r="B9358" s="30">
        <f>P9358*V9358</f>
        <v>4.7666043135492345E-8</v>
      </c>
      <c r="C9358" t="inlineStr">
        <is>
          <t>CH</t>
        </is>
      </c>
      <c r="D9358" t="inlineStr">
        <is>
          <t>unit</t>
        </is>
      </c>
      <c r="F9358" t="inlineStr">
        <is>
          <t>technosphere</t>
        </is>
      </c>
      <c r="G9358" t="n">
        <v>2</v>
      </c>
      <c r="H9358" t="n">
        <v>-16.69297991102503</v>
      </c>
      <c r="I9358" t="n">
        <v>0.09798894162072011</v>
      </c>
      <c r="J9358" t="inlineStr">
        <is>
          <t>(2,2,1,1,1,3); Calculation with average annual yield and share of technologies. Lifetime: 30a.</t>
        </is>
      </c>
      <c r="L9358" t="inlineStr">
        <is>
          <t>photovoltaic slanted-roof installation, 3 kWp, CdTe, panel, mounted, on roof</t>
        </is>
      </c>
      <c r="N9358" t="inlineStr">
        <is>
          <t>all</t>
        </is>
      </c>
      <c r="O9358" t="n">
        <v>1</v>
      </c>
      <c r="P9358" s="30">
        <f>INDEX(parameters!$D$41:$AG$178,MATCH('PV (extension)'!B9344,parameters!$C$41:$C$178,0),MATCH('PV (extension)'!A9358,parameters!$D$5:$AG$5,0))/O9358</f>
        <v>5.9328608550822341E-3</v>
      </c>
      <c r="Q9358" s="3" t="inlineStr">
        <is>
          <t>roof-top</t>
        </is>
      </c>
      <c r="R9358">
        <f>INDEX(parameters!$C$196:$EJ$198,MATCH('PV (extension)'!Q9358,parameters!$B$196:$B$198,0),MATCH('PV (extension)'!B9344,parameters!$C$195:$EJ$195,0))</f>
        <v>1382.9693389946094</v>
      </c>
      <c r="S9358" t="n">
        <v>3</v>
      </c>
      <c r="T9358" t="n">
        <v>30</v>
      </c>
      <c r="U9358">
        <f>T9358*S9358*R9358</f>
        <v>124467.24050951484</v>
      </c>
      <c r="V9358">
        <f>1/U9358</f>
        <v>8.0342425517464215E-6</v>
      </c>
    </row>
    <row r="9359" ht="16" customHeight="1" s="29">
      <c r="A9359" t="inlineStr">
        <is>
          <t>photovoltaic slanted-roof installation, 3 kWp, micro-Si, laminated, integrated, on roof</t>
        </is>
      </c>
      <c r="B9359" s="30">
        <f>P9359*V9359</f>
        <v>7.3858471799963624E-10</v>
      </c>
      <c r="C9359" t="inlineStr">
        <is>
          <t>RER</t>
        </is>
      </c>
      <c r="D9359" t="inlineStr">
        <is>
          <t>unit</t>
        </is>
      </c>
      <c r="F9359" t="inlineStr">
        <is>
          <t>technosphere</t>
        </is>
      </c>
      <c r="G9359" t="n">
        <v>2</v>
      </c>
      <c r="H9359" t="n">
        <v>-21.54326959350907</v>
      </c>
      <c r="I9359" t="n">
        <v>0.09798894162072011</v>
      </c>
      <c r="J9359" t="inlineStr">
        <is>
          <t>(2,2,1,1,1,3); Calculation with average annual yield and share of technologies. Lifetime: 30a.</t>
        </is>
      </c>
      <c r="L9359" t="inlineStr">
        <is>
          <t>photovoltaic slanted-roof installation, 3 kWp, micro-Si, laminated, integrated, on roof</t>
        </is>
      </c>
      <c r="N9359" t="inlineStr">
        <is>
          <t>all</t>
        </is>
      </c>
      <c r="O9359" t="n">
        <v>1</v>
      </c>
      <c r="P9359" s="30">
        <f>INDEX(parameters!$D$41:$AG$178,MATCH('PV (extension)'!B9344,parameters!$C$41:$C$178,0),MATCH('PV (extension)'!A9359,parameters!$D$5:$AG$5,0))/O9359</f>
        <v>9.1929601731912907E-5</v>
      </c>
      <c r="Q9359" s="3" t="inlineStr">
        <is>
          <t>roof-top</t>
        </is>
      </c>
      <c r="R9359">
        <f>INDEX(parameters!$C$196:$EJ$198,MATCH('PV (extension)'!Q9359,parameters!$B$196:$B$198,0),MATCH('PV (extension)'!B9344,parameters!$C$195:$EJ$195,0))</f>
        <v>1382.9693389946094</v>
      </c>
      <c r="S9359" t="n">
        <v>3</v>
      </c>
      <c r="T9359" t="n">
        <v>30</v>
      </c>
      <c r="U9359">
        <f>T9359*S9359*R9359</f>
        <v>124467.24050951484</v>
      </c>
      <c r="V9359">
        <f>1/U9359</f>
        <v>8.0342425517464215E-6</v>
      </c>
    </row>
    <row r="9360" ht="16" customHeight="1" s="29">
      <c r="A9360" t="inlineStr">
        <is>
          <t>photovoltaic slanted-roof installation, 3 kWp, micro-Si, panel, mounted, on roof</t>
        </is>
      </c>
      <c r="B9360" s="30">
        <f>P9360*V9360</f>
        <v>1.2840167116762348E-8</v>
      </c>
      <c r="C9360" t="inlineStr">
        <is>
          <t>RER</t>
        </is>
      </c>
      <c r="D9360" t="inlineStr">
        <is>
          <t>unit</t>
        </is>
      </c>
      <c r="F9360" t="inlineStr">
        <is>
          <t>technosphere</t>
        </is>
      </c>
      <c r="G9360" t="n">
        <v>2</v>
      </c>
      <c r="H9360" t="n">
        <v>-18.72987249989203</v>
      </c>
      <c r="I9360" t="n">
        <v>0.09798894162072011</v>
      </c>
      <c r="J9360" t="inlineStr">
        <is>
          <t>(2,2,1,1,1,3); Calculation with average annual yield and share of technologies. Lifetime: 30a.</t>
        </is>
      </c>
      <c r="L9360" t="inlineStr">
        <is>
          <t>photovoltaic slanted-roof installation, 3 kWp, micro-Si, panel, mounted, on roof</t>
        </is>
      </c>
      <c r="N9360" t="inlineStr">
        <is>
          <t>all</t>
        </is>
      </c>
      <c r="O9360" t="n">
        <v>1</v>
      </c>
      <c r="P9360" s="30">
        <f>INDEX(parameters!$D$41:$AG$178,MATCH('PV (extension)'!B9344,parameters!$C$41:$C$178,0),MATCH('PV (extension)'!A9360,parameters!$D$5:$AG$5,0))/O9360</f>
        <v>1.5981801687044229E-3</v>
      </c>
      <c r="Q9360" s="3" t="inlineStr">
        <is>
          <t>roof-top</t>
        </is>
      </c>
      <c r="R9360">
        <f>INDEX(parameters!$C$196:$EJ$198,MATCH('PV (extension)'!Q9360,parameters!$B$196:$B$198,0),MATCH('PV (extension)'!B9344,parameters!$C$195:$EJ$195,0))</f>
        <v>1382.9693389946094</v>
      </c>
      <c r="S9360" t="n">
        <v>3</v>
      </c>
      <c r="T9360" t="n">
        <v>30</v>
      </c>
      <c r="U9360">
        <f>T9360*S9360*R9360</f>
        <v>124467.24050951484</v>
      </c>
      <c r="V9360">
        <f>1/U9360</f>
        <v>8.0342425517464215E-6</v>
      </c>
    </row>
    <row r="9361" s="29">
      <c r="A9361" t="inlineStr">
        <is>
          <t>photovoltaic open ground installation, 570 kWp, CIS, on open ground</t>
        </is>
      </c>
      <c r="B9361" s="30">
        <f>P9361*V9361</f>
        <v>4.0162479165269388E-10</v>
      </c>
      <c r="C9361" t="inlineStr">
        <is>
          <t>RER</t>
        </is>
      </c>
      <c r="D9361" t="inlineStr">
        <is>
          <t>unit</t>
        </is>
      </c>
      <c r="F9361" t="inlineStr">
        <is>
          <t>technosphere</t>
        </is>
      </c>
      <c r="G9361" t="n">
        <v>2</v>
      </c>
      <c r="H9361" t="n">
        <v>-21.66656811806742</v>
      </c>
      <c r="I9361" t="n">
        <v>0.09798894162072011</v>
      </c>
      <c r="J9361" t="inlineStr">
        <is>
          <t>(2,2,1,1,1,3); Calculation with average annual yield and share of technologies. Lifetime: 30a.</t>
        </is>
      </c>
      <c r="L9361" t="inlineStr">
        <is>
          <t>photovoltaic open ground installation, 570 kWp, CIS, on open ground</t>
        </is>
      </c>
      <c r="N9361" t="inlineStr">
        <is>
          <t>all</t>
        </is>
      </c>
      <c r="O9361" t="n">
        <v>1</v>
      </c>
      <c r="P9361" s="30">
        <f>INDEX(parameters!$D$41:$AG$178,MATCH('PV (extension)'!B9344,parameters!$C$41:$C$178,0),MATCH('PV (extension)'!A9361,parameters!$D$5:$AG$5,0))/O9361</f>
        <v>1.0104185757523119E-2</v>
      </c>
      <c r="Q9361" t="inlineStr">
        <is>
          <t>central</t>
        </is>
      </c>
      <c r="R9361">
        <f>INDEX(parameters!$C$196:$EJ$198,MATCH('PV (extension)'!Q9361,parameters!$B$196:$B$198,0),MATCH('PV (extension)'!B9344,parameters!$C$195:$EJ$195,0))</f>
        <v>1471.2439776538399</v>
      </c>
      <c r="S9361" t="n">
        <v>570</v>
      </c>
      <c r="T9361" t="n">
        <v>30</v>
      </c>
      <c r="U9361">
        <f>T9361*S9361*R9361</f>
        <v>25158272.017880663</v>
      </c>
      <c r="V9361">
        <f>1/U9361</f>
        <v>3.9748357887587552E-8</v>
      </c>
    </row>
    <row r="9362" s="29">
      <c r="A9362" t="inlineStr">
        <is>
          <t>photovoltaic open ground installation, 570 kWp, CdTe, on open ground</t>
        </is>
      </c>
      <c r="B9362" s="30">
        <f>P9362*V9362</f>
        <v>2.9503047601641628E-9</v>
      </c>
      <c r="C9362" t="inlineStr">
        <is>
          <t>RER</t>
        </is>
      </c>
      <c r="D9362" t="inlineStr">
        <is>
          <t>unit</t>
        </is>
      </c>
      <c r="F9362" t="inlineStr">
        <is>
          <t>technosphere</t>
        </is>
      </c>
      <c r="G9362" t="n">
        <v>2</v>
      </c>
      <c r="H9362" t="n">
        <v>-21.47552628199886</v>
      </c>
      <c r="I9362" t="n">
        <v>0.09798894162072011</v>
      </c>
      <c r="J9362" t="inlineStr">
        <is>
          <t>(2,2,1,1,1,3); Calculation with average annual yield and share of technologies. Lifetime: 30a.</t>
        </is>
      </c>
      <c r="L9362" t="inlineStr">
        <is>
          <t>photovoltaic open ground installation, 570 kWp, CdTe, on open ground</t>
        </is>
      </c>
      <c r="N9362" t="inlineStr">
        <is>
          <t>all</t>
        </is>
      </c>
      <c r="O9362" t="n">
        <v>1</v>
      </c>
      <c r="P9362" s="30">
        <f>INDEX(parameters!$D$41:$AG$178,MATCH('PV (extension)'!B9344,parameters!$C$41:$C$178,0),MATCH('PV (extension)'!A9362,parameters!$D$5:$AG$5,0))/O9362</f>
        <v>7.4224569691858172E-2</v>
      </c>
      <c r="Q9362" t="inlineStr">
        <is>
          <t>central</t>
        </is>
      </c>
      <c r="R9362">
        <f>INDEX(parameters!$C$196:$EJ$198,MATCH('PV (extension)'!Q9362,parameters!$B$196:$B$198,0),MATCH('PV (extension)'!B9344,parameters!$C$195:$EJ$195,0))</f>
        <v>1471.2439776538399</v>
      </c>
      <c r="S9362" t="n">
        <v>570</v>
      </c>
      <c r="T9362" t="n">
        <v>30</v>
      </c>
      <c r="U9362">
        <f>T9362*S9362*R9362</f>
        <v>25158272.017880663</v>
      </c>
      <c r="V9362">
        <f>1/U9362</f>
        <v>3.9748357887587552E-8</v>
      </c>
    </row>
    <row r="9363" s="29">
      <c r="A9363" t="inlineStr">
        <is>
          <t>photovoltaic open ground installation, 570 kWp, micro-Si, on open ground</t>
        </is>
      </c>
      <c r="B9363" s="30">
        <f>P9363*V9363</f>
        <v>3.1271136873778587E-11</v>
      </c>
      <c r="C9363" t="inlineStr">
        <is>
          <t>RER</t>
        </is>
      </c>
      <c r="D9363" t="inlineStr">
        <is>
          <t>unit</t>
        </is>
      </c>
      <c r="F9363" t="inlineStr">
        <is>
          <t>technosphere</t>
        </is>
      </c>
      <c r="G9363" t="n">
        <v>2</v>
      </c>
      <c r="H9363" t="n">
        <v>-23.51240679473371</v>
      </c>
      <c r="I9363" t="n">
        <v>0.09798894162072011</v>
      </c>
      <c r="J9363" t="inlineStr">
        <is>
          <t>(2,2,1,1,1,3); Calculation with average annual yield and share of technologies. Lifetime: 30a.</t>
        </is>
      </c>
      <c r="L9363" t="inlineStr">
        <is>
          <t>photovoltaic open ground installation, 570 kWp, micro-Si, on open ground</t>
        </is>
      </c>
      <c r="N9363" t="inlineStr">
        <is>
          <t>all</t>
        </is>
      </c>
      <c r="O9363" t="n">
        <v>1</v>
      </c>
      <c r="P9363" s="30">
        <f>INDEX(parameters!$D$41:$AG$178,MATCH('PV (extension)'!B9344,parameters!$C$41:$C$178,0),MATCH('PV (extension)'!A9363,parameters!$D$5:$AG$5,0))/O9363</f>
        <v>7.867277677789E-4</v>
      </c>
      <c r="Q9363" t="inlineStr">
        <is>
          <t>central</t>
        </is>
      </c>
      <c r="R9363">
        <f>INDEX(parameters!$C$196:$EJ$198,MATCH('PV (extension)'!Q9363,parameters!$B$196:$B$198,0),MATCH('PV (extension)'!B9344,parameters!$C$195:$EJ$195,0))</f>
        <v>1471.2439776538399</v>
      </c>
      <c r="S9363" t="n">
        <v>570</v>
      </c>
      <c r="T9363" t="n">
        <v>30</v>
      </c>
      <c r="U9363">
        <f>T9363*S9363*R9363</f>
        <v>25158272.017880663</v>
      </c>
      <c r="V9363">
        <f>1/U9363</f>
        <v>3.9748357887587552E-8</v>
      </c>
    </row>
    <row r="9364" s="29">
      <c r="A9364" t="inlineStr">
        <is>
          <t>photovoltaic open ground installation, 570 kWp, multi-Si, on open ground</t>
        </is>
      </c>
      <c r="B9364" s="30">
        <f>P9364*V9364</f>
        <v>1.0464861059638979E-8</v>
      </c>
      <c r="C9364" t="inlineStr">
        <is>
          <t>RER</t>
        </is>
      </c>
      <c r="D9364" t="inlineStr">
        <is>
          <t>unit</t>
        </is>
      </c>
      <c r="F9364" t="inlineStr">
        <is>
          <t>technosphere</t>
        </is>
      </c>
      <c r="G9364" t="n">
        <v>2</v>
      </c>
      <c r="H9364" t="n">
        <v>-18.20082258362968</v>
      </c>
      <c r="I9364" t="n">
        <v>0.09798894162072011</v>
      </c>
      <c r="J9364" t="inlineStr">
        <is>
          <t>(2,2,1,1,1,3); Calculation with average annual yield and share of technologies. Lifetime: 30a.</t>
        </is>
      </c>
      <c r="L9364" t="inlineStr">
        <is>
          <t>photovoltaic open ground installation, 570 kWp, multi-Si, on open ground</t>
        </is>
      </c>
      <c r="N9364" t="inlineStr">
        <is>
          <t>all</t>
        </is>
      </c>
      <c r="O9364" t="n">
        <v>1</v>
      </c>
      <c r="P9364" s="30">
        <f>INDEX(parameters!$D$41:$AG$178,MATCH('PV (extension)'!B9344,parameters!$C$41:$C$178,0),MATCH('PV (extension)'!A9364,parameters!$D$5:$AG$5,0))/O9364</f>
        <v>0.2632778211677243</v>
      </c>
      <c r="Q9364" t="inlineStr">
        <is>
          <t>central</t>
        </is>
      </c>
      <c r="R9364">
        <f>INDEX(parameters!$C$196:$EJ$198,MATCH('PV (extension)'!Q9364,parameters!$B$196:$B$198,0),MATCH('PV (extension)'!B9344,parameters!$C$195:$EJ$195,0))</f>
        <v>1471.2439776538399</v>
      </c>
      <c r="S9364" t="n">
        <v>570</v>
      </c>
      <c r="T9364" t="n">
        <v>30</v>
      </c>
      <c r="U9364">
        <f>T9364*S9364*R9364</f>
        <v>25158272.017880663</v>
      </c>
      <c r="V9364">
        <f>1/U9364</f>
        <v>3.9748357887587552E-8</v>
      </c>
    </row>
    <row r="9365" s="29">
      <c r="A9365" t="inlineStr">
        <is>
          <t>photovoltaic open ground installation, 570 kWp, single-Si, on open ground</t>
        </is>
      </c>
      <c r="B9365" s="30">
        <f>P9365*V9365</f>
        <v>5.5510128448183706E-9</v>
      </c>
      <c r="C9365" t="inlineStr">
        <is>
          <t>RER</t>
        </is>
      </c>
      <c r="D9365" t="inlineStr">
        <is>
          <t>unit</t>
        </is>
      </c>
      <c r="F9365" t="inlineStr">
        <is>
          <t>technosphere</t>
        </is>
      </c>
      <c r="G9365" t="n">
        <v>2</v>
      </c>
      <c r="H9365" t="n">
        <v>-18.8364689523836</v>
      </c>
      <c r="I9365" t="n">
        <v>0.09798894162072011</v>
      </c>
      <c r="J9365" t="inlineStr">
        <is>
          <t>(2,2,1,1,1,3); Calculation with average annual yield and share of technologies. Lifetime: 30a.</t>
        </is>
      </c>
      <c r="L9365" t="inlineStr">
        <is>
          <t>photovoltaic open ground installation, 570 kWp, single-Si, on open ground</t>
        </is>
      </c>
      <c r="N9365" t="inlineStr">
        <is>
          <t>all</t>
        </is>
      </c>
      <c r="O9365" t="n">
        <v>1</v>
      </c>
      <c r="P9365" s="30">
        <f>INDEX(parameters!$D$41:$AG$178,MATCH('PV (extension)'!B9344,parameters!$C$41:$C$178,0),MATCH('PV (extension)'!A9365,parameters!$D$5:$AG$5,0))/O9365</f>
        <v>0.13965389112469015</v>
      </c>
      <c r="Q9365" t="inlineStr">
        <is>
          <t>central</t>
        </is>
      </c>
      <c r="R9365">
        <f>INDEX(parameters!$C$196:$EJ$198,MATCH('PV (extension)'!Q9365,parameters!$B$196:$B$198,0),MATCH('PV (extension)'!B9344,parameters!$C$195:$EJ$195,0))</f>
        <v>1471.2439776538399</v>
      </c>
      <c r="S9365" t="n">
        <v>570</v>
      </c>
      <c r="T9365" t="n">
        <v>30</v>
      </c>
      <c r="U9365">
        <f>T9365*S9365*R9365</f>
        <v>25158272.017880663</v>
      </c>
      <c r="V9365">
        <f>1/U9365</f>
        <v>3.9748357887587552E-8</v>
      </c>
    </row>
    <row r="9366" ht="16" customHeight="1" s="29">
      <c r="A9366" t="inlineStr">
        <is>
          <t>photovoltaic slanted-roof installation, 93 kWp, multi-Si, laminated, integrated, on roof</t>
        </is>
      </c>
      <c r="B9366" s="30">
        <f>P9366*V9366</f>
        <v>1.7129677668816783E-9</v>
      </c>
      <c r="C9366" t="inlineStr">
        <is>
          <t>CH</t>
        </is>
      </c>
      <c r="D9366" t="inlineStr">
        <is>
          <t>unit</t>
        </is>
      </c>
      <c r="F9366" t="inlineStr">
        <is>
          <t>technosphere</t>
        </is>
      </c>
      <c r="G9366" t="n">
        <v>2</v>
      </c>
      <c r="H9366" t="n">
        <v>-20.65878981776205</v>
      </c>
      <c r="I9366" t="n">
        <v>0.09798894162072011</v>
      </c>
      <c r="J9366" t="inlineStr">
        <is>
          <t>(2,2,1,1,1,3); Calculation with average annual yield and share of technologies. Lifetime: 30a.</t>
        </is>
      </c>
      <c r="L9366" t="inlineStr">
        <is>
          <t>photovoltaic slanted-roof installation, 93 kWp, multi-Si, laminated, integrated, on roof</t>
        </is>
      </c>
      <c r="N9366" t="inlineStr">
        <is>
          <t>all</t>
        </is>
      </c>
      <c r="O9366" t="n">
        <v>1</v>
      </c>
      <c r="P9366" s="30">
        <f>INDEX(parameters!$D$41:$AG$178,MATCH('PV (extension)'!B9344,parameters!$C$41:$C$178,0),MATCH('PV (extension)'!A9366,parameters!$D$5:$AG$5,0))/O9366</f>
        <v>6.6094595017907607E-3</v>
      </c>
      <c r="Q9366" s="3" t="inlineStr">
        <is>
          <t>roof-top</t>
        </is>
      </c>
      <c r="R9366">
        <f>INDEX(parameters!$C$196:$EJ$198,MATCH('PV (extension)'!Q9366,parameters!$B$196:$B$198,0),MATCH('PV (extension)'!B9344,parameters!$C$195:$EJ$195,0))</f>
        <v>1382.9693389946094</v>
      </c>
      <c r="S9366" t="n">
        <v>93</v>
      </c>
      <c r="T9366" t="n">
        <v>30</v>
      </c>
      <c r="U9366">
        <f>T9366*S9366*R9366</f>
        <v>3858484.4557949603</v>
      </c>
      <c r="V9366">
        <f>1/U9366</f>
        <v>2.5916911457246518E-7</v>
      </c>
    </row>
    <row r="9367" ht="16" customHeight="1" s="29">
      <c r="A9367" t="inlineStr">
        <is>
          <t>photovoltaic slanted-roof installation, 93 kWp, multi-Si, panel, mounted, on roof</t>
        </is>
      </c>
      <c r="B9367" s="30">
        <f>P9367*V9367</f>
        <v>2.9045857489372612E-8</v>
      </c>
      <c r="C9367" t="inlineStr">
        <is>
          <t>CH</t>
        </is>
      </c>
      <c r="D9367" t="inlineStr">
        <is>
          <t>unit</t>
        </is>
      </c>
      <c r="F9367" t="inlineStr">
        <is>
          <t>technosphere</t>
        </is>
      </c>
      <c r="G9367" t="n">
        <v>2</v>
      </c>
      <c r="H9367" t="n">
        <v>-17.84536035000586</v>
      </c>
      <c r="I9367" t="n">
        <v>0.09798894162072011</v>
      </c>
      <c r="J9367" t="inlineStr">
        <is>
          <t>(2,2,1,1,1,3); Calculation with average annual yield and share of technologies. Lifetime: 30a.</t>
        </is>
      </c>
      <c r="L9367" t="inlineStr">
        <is>
          <t>photovoltaic slanted-roof installation, 93 kWp, multi-Si, panel, mounted, on roof</t>
        </is>
      </c>
      <c r="N9367" t="inlineStr">
        <is>
          <t>all</t>
        </is>
      </c>
      <c r="O9367" t="n">
        <v>1</v>
      </c>
      <c r="P9367" s="30">
        <f>INDEX(parameters!$D$41:$AG$178,MATCH('PV (extension)'!B9344,parameters!$C$41:$C$178,0),MATCH('PV (extension)'!A9367,parameters!$D$5:$AG$5,0))/O9367</f>
        <v>0.11207298962797985</v>
      </c>
      <c r="Q9367" s="3" t="inlineStr">
        <is>
          <t>roof-top</t>
        </is>
      </c>
      <c r="R9367">
        <f>INDEX(parameters!$C$196:$EJ$198,MATCH('PV (extension)'!Q9367,parameters!$B$196:$B$198,0),MATCH('PV (extension)'!B9344,parameters!$C$195:$EJ$195,0))</f>
        <v>1382.9693389946094</v>
      </c>
      <c r="S9367" t="n">
        <v>93</v>
      </c>
      <c r="T9367" t="n">
        <v>30</v>
      </c>
      <c r="U9367">
        <f>T9367*S9367*R9367</f>
        <v>3858484.4557949603</v>
      </c>
      <c r="V9367">
        <f>1/U9367</f>
        <v>2.5916911457246518E-7</v>
      </c>
    </row>
    <row r="9368" ht="16" customHeight="1" s="29">
      <c r="A9368" t="inlineStr">
        <is>
          <t>photovoltaic slanted-roof installation, 93 kWp, single-Si, laminated, integrated, on roof</t>
        </is>
      </c>
      <c r="B9368" s="30">
        <f>P9368*V9368</f>
        <v>9.0554896873668686E-10</v>
      </c>
      <c r="C9368" t="inlineStr">
        <is>
          <t>CH</t>
        </is>
      </c>
      <c r="D9368" t="inlineStr">
        <is>
          <t>unit</t>
        </is>
      </c>
      <c r="F9368" t="inlineStr">
        <is>
          <t>technosphere</t>
        </is>
      </c>
      <c r="G9368" t="n">
        <v>2</v>
      </c>
      <c r="H9368" t="n">
        <v>-21.2944254997521</v>
      </c>
      <c r="I9368" t="n">
        <v>0.09798894162072011</v>
      </c>
      <c r="J9368" t="inlineStr">
        <is>
          <t>(2,2,1,1,1,3); Calculation with average annual yield and share of technologies. Lifetime: 30a.</t>
        </is>
      </c>
      <c r="L9368" t="inlineStr">
        <is>
          <t>photovoltaic slanted-roof installation, 93 kWp, single-Si, laminated, integrated, on roof</t>
        </is>
      </c>
      <c r="N9368" t="inlineStr">
        <is>
          <t>all</t>
        </is>
      </c>
      <c r="O9368" t="n">
        <v>1</v>
      </c>
      <c r="P9368" s="30">
        <f>INDEX(parameters!$D$41:$AG$178,MATCH('PV (extension)'!B9344,parameters!$C$41:$C$178,0),MATCH('PV (extension)'!A9368,parameters!$D$5:$AG$5,0))/O9368</f>
        <v>3.4940466198316628E-3</v>
      </c>
      <c r="Q9368" s="3" t="inlineStr">
        <is>
          <t>roof-top</t>
        </is>
      </c>
      <c r="R9368">
        <f>INDEX(parameters!$C$196:$EJ$198,MATCH('PV (extension)'!Q9368,parameters!$B$196:$B$198,0),MATCH('PV (extension)'!B9344,parameters!$C$195:$EJ$195,0))</f>
        <v>1382.9693389946094</v>
      </c>
      <c r="S9368" t="n">
        <v>93</v>
      </c>
      <c r="T9368" t="n">
        <v>30</v>
      </c>
      <c r="U9368">
        <f>T9368*S9368*R9368</f>
        <v>3858484.4557949603</v>
      </c>
      <c r="V9368">
        <f>1/U9368</f>
        <v>2.5916911457246518E-7</v>
      </c>
    </row>
    <row r="9369" ht="16" customHeight="1" s="29">
      <c r="A9369" t="inlineStr">
        <is>
          <t>photovoltaic slanted-roof installation, 93 kWp, single-Si, panel, mounted, on roof</t>
        </is>
      </c>
      <c r="B9369" s="30">
        <f>P9369*V9369</f>
        <v>1.5214525549681632E-8</v>
      </c>
      <c r="C9369" t="inlineStr">
        <is>
          <t>CH</t>
        </is>
      </c>
      <c r="D9369" t="inlineStr">
        <is>
          <t>unit</t>
        </is>
      </c>
      <c r="F9369" t="inlineStr">
        <is>
          <t>technosphere</t>
        </is>
      </c>
      <c r="G9369" t="n">
        <v>2</v>
      </c>
      <c r="H9369" t="n">
        <v>-18.48100416113547</v>
      </c>
      <c r="I9369" t="n">
        <v>0.09798894162072011</v>
      </c>
      <c r="J9369" t="inlineStr">
        <is>
          <t>(2,2,1,1,1,3); Calculation with average annual yield and share of technologies. Lifetime: 30a.</t>
        </is>
      </c>
      <c r="L9369" t="inlineStr">
        <is>
          <t>photovoltaic slanted-roof installation, 93 kWp, single-Si, panel, mounted, on roof</t>
        </is>
      </c>
      <c r="N9369" t="inlineStr">
        <is>
          <t>all</t>
        </is>
      </c>
      <c r="O9369" t="n">
        <v>1</v>
      </c>
      <c r="P9369" s="30">
        <f>INDEX(parameters!$D$41:$AG$178,MATCH('PV (extension)'!B9344,parameters!$C$41:$C$178,0),MATCH('PV (extension)'!A9369,parameters!$D$5:$AG$5,0))/O9369</f>
        <v>5.8705010335741853E-2</v>
      </c>
      <c r="Q9369" s="3" t="inlineStr">
        <is>
          <t>roof-top</t>
        </is>
      </c>
      <c r="R9369">
        <f>INDEX(parameters!$C$196:$EJ$198,MATCH('PV (extension)'!Q9369,parameters!$B$196:$B$198,0),MATCH('PV (extension)'!B9344,parameters!$C$195:$EJ$195,0))</f>
        <v>1382.9693389946094</v>
      </c>
      <c r="S9369" t="n">
        <v>93</v>
      </c>
      <c r="T9369" t="n">
        <v>30</v>
      </c>
      <c r="U9369">
        <f>T9369*S9369*R9369</f>
        <v>3858484.4557949603</v>
      </c>
      <c r="V9369">
        <f>1/U9369</f>
        <v>2.5916911457246518E-7</v>
      </c>
    </row>
    <row r="9370" s="29">
      <c r="A9370" t="inlineStr">
        <is>
          <t>photovoltaic facade installation, 3kWp, multi-Si, laminated, integrated, at building</t>
        </is>
      </c>
      <c r="B9370" s="30">
        <f>P9370*V9370</f>
        <v>3.7606056364246102E-8</v>
      </c>
      <c r="C9370" t="inlineStr">
        <is>
          <t>APAC</t>
        </is>
      </c>
      <c r="D9370" t="inlineStr">
        <is>
          <t>unit</t>
        </is>
      </c>
      <c r="F9370" t="inlineStr">
        <is>
          <t>technosphere</t>
        </is>
      </c>
      <c r="G9370" t="n">
        <v>2</v>
      </c>
      <c r="H9370" t="n">
        <v>-17.5612990452514</v>
      </c>
      <c r="I9370" t="n">
        <v>0.09798894162072011</v>
      </c>
      <c r="J9370" t="inlineStr">
        <is>
          <t>(2,2,1,1,1,3); Calculation with average annual yield and share of technologies. Lifetime: 30a.</t>
        </is>
      </c>
      <c r="L9370" t="inlineStr">
        <is>
          <t>photovoltaic facade installation, 3kWp, multi-Si, laminated, integrated, at building</t>
        </is>
      </c>
      <c r="N9370" t="inlineStr">
        <is>
          <t>all</t>
        </is>
      </c>
      <c r="O9370" t="n">
        <v>1</v>
      </c>
      <c r="P9370" s="30">
        <f>INDEX(parameters!$D$41:$AG$178,MATCH('PV (extension)'!B9344,parameters!$C$41:$C$178,0),MATCH('PV (extension)'!A9370,parameters!$D$5:$AG$5,0))/O9370</f>
        <v>3.2864644265829519E-3</v>
      </c>
      <c r="Q9370" t="inlineStr">
        <is>
          <t>façade</t>
        </is>
      </c>
      <c r="R9370">
        <f>INDEX(parameters!$C$196:$EJ$198,MATCH('PV (extension)'!Q9370,parameters!$B$196:$B$198,0),MATCH('PV (extension)'!B9344,parameters!$C$195:$EJ$195,0))</f>
        <v>971.02102525153441</v>
      </c>
      <c r="S9370" t="n">
        <v>3</v>
      </c>
      <c r="T9370" t="n">
        <v>30</v>
      </c>
      <c r="U9370">
        <f>T9370*S9370*R9370</f>
        <v>87391.892272638099</v>
      </c>
      <c r="V9370">
        <f>1/U9370</f>
        <v>1.144270908885096E-5</v>
      </c>
    </row>
    <row r="9371" s="29">
      <c r="A9371" t="inlineStr">
        <is>
          <t>photovoltaic facade installation, 3kWp, multi-Si, panel, mounted, at building</t>
        </is>
      </c>
      <c r="B9371" s="30">
        <f>P9371*V9371</f>
        <v>3.6881588179894538E-8</v>
      </c>
      <c r="C9371" t="inlineStr">
        <is>
          <t>APAC</t>
        </is>
      </c>
      <c r="D9371" t="inlineStr">
        <is>
          <t>unit</t>
        </is>
      </c>
      <c r="F9371" t="inlineStr">
        <is>
          <t>technosphere</t>
        </is>
      </c>
      <c r="G9371" t="n">
        <v>2</v>
      </c>
      <c r="H9371" t="n">
        <v>-17.5612990452514</v>
      </c>
      <c r="I9371" t="n">
        <v>0.09798894162072011</v>
      </c>
      <c r="J9371" t="inlineStr">
        <is>
          <t>(2,2,1,1,1,3); Calculation with average annual yield and share of technologies. Lifetime: 30a.</t>
        </is>
      </c>
      <c r="L9371" t="inlineStr">
        <is>
          <t>photovoltaic facade installation, 3kWp, multi-Si, panel, mounted, at building</t>
        </is>
      </c>
      <c r="N9371" t="inlineStr">
        <is>
          <t>all</t>
        </is>
      </c>
      <c r="O9371" t="n">
        <v>1</v>
      </c>
      <c r="P9371" s="30">
        <f>INDEX(parameters!$D$41:$AG$178,MATCH('PV (extension)'!B9344,parameters!$C$41:$C$178,0),MATCH('PV (extension)'!A9371,parameters!$D$5:$AG$5,0))/O9371</f>
        <v>3.2231517810611459E-3</v>
      </c>
      <c r="Q9371" t="inlineStr">
        <is>
          <t>façade</t>
        </is>
      </c>
      <c r="R9371">
        <f>INDEX(parameters!$C$196:$EJ$198,MATCH('PV (extension)'!Q9371,parameters!$B$196:$B$198,0),MATCH('PV (extension)'!B9344,parameters!$C$195:$EJ$195,0))</f>
        <v>971.02102525153441</v>
      </c>
      <c r="S9371" t="n">
        <v>3</v>
      </c>
      <c r="T9371" t="n">
        <v>30</v>
      </c>
      <c r="U9371">
        <f>T9371*S9371*R9371</f>
        <v>87391.892272638099</v>
      </c>
      <c r="V9371">
        <f>1/U9371</f>
        <v>1.144270908885096E-5</v>
      </c>
    </row>
    <row r="9372" s="29">
      <c r="A9372" t="inlineStr">
        <is>
          <t>photovoltaic facade installation, 3kWp, single-Si, laminated, integrated, at building</t>
        </is>
      </c>
      <c r="B9372" s="30">
        <f>P9372*V9372</f>
        <v>1.9825493114138469E-8</v>
      </c>
      <c r="C9372" t="inlineStr">
        <is>
          <t>APAC</t>
        </is>
      </c>
      <c r="D9372" t="inlineStr">
        <is>
          <t>unit</t>
        </is>
      </c>
      <c r="F9372" t="inlineStr">
        <is>
          <t>technosphere</t>
        </is>
      </c>
      <c r="G9372" t="n">
        <v>2</v>
      </c>
      <c r="H9372" t="n">
        <v>-18.19689739735082</v>
      </c>
      <c r="I9372" t="n">
        <v>0.09798894162072011</v>
      </c>
      <c r="J9372" t="inlineStr">
        <is>
          <t>(2,2,1,1,1,3); Calculation with average annual yield and share of technologies. Lifetime: 30a.</t>
        </is>
      </c>
      <c r="L9372" t="inlineStr">
        <is>
          <t>photovoltaic facade installation, 3kWp, single-Si, laminated, integrated, at building</t>
        </is>
      </c>
      <c r="N9372" t="inlineStr">
        <is>
          <t>all</t>
        </is>
      </c>
      <c r="O9372" t="n">
        <v>1</v>
      </c>
      <c r="P9372" s="30">
        <f>INDEX(parameters!$D$41:$AG$178,MATCH('PV (extension)'!B9344,parameters!$C$41:$C$178,0),MATCH('PV (extension)'!A9372,parameters!$D$5:$AG$5,0))/O9372</f>
        <v>1.7325873584827175E-3</v>
      </c>
      <c r="Q9372" t="inlineStr">
        <is>
          <t>façade</t>
        </is>
      </c>
      <c r="R9372">
        <f>INDEX(parameters!$C$196:$EJ$198,MATCH('PV (extension)'!Q9372,parameters!$B$196:$B$198,0),MATCH('PV (extension)'!B9344,parameters!$C$195:$EJ$195,0))</f>
        <v>971.02102525153441</v>
      </c>
      <c r="S9372" t="n">
        <v>3</v>
      </c>
      <c r="T9372" t="n">
        <v>30</v>
      </c>
      <c r="U9372">
        <f>T9372*S9372*R9372</f>
        <v>87391.892272638099</v>
      </c>
      <c r="V9372">
        <f>1/U9372</f>
        <v>1.144270908885096E-5</v>
      </c>
    </row>
    <row r="9373" s="29">
      <c r="A9373" t="inlineStr">
        <is>
          <t>photovoltaic facade installation, 3kWp, single-Si, panel, mounted, at building</t>
        </is>
      </c>
      <c r="B9373" s="30">
        <f>P9373*V9373</f>
        <v>1.9808339129230857E-8</v>
      </c>
      <c r="C9373" t="inlineStr">
        <is>
          <t>APAC</t>
        </is>
      </c>
      <c r="D9373" t="inlineStr">
        <is>
          <t>unit</t>
        </is>
      </c>
      <c r="F9373" t="inlineStr">
        <is>
          <t>technosphere</t>
        </is>
      </c>
      <c r="G9373" t="n">
        <v>2</v>
      </c>
      <c r="H9373" t="n">
        <v>-18.19689739735082</v>
      </c>
      <c r="I9373" t="n">
        <v>0.09798894162072011</v>
      </c>
      <c r="J9373" t="inlineStr">
        <is>
          <t>(2,2,1,1,1,3); Calculation with average annual yield and share of technologies. Lifetime: 30a.</t>
        </is>
      </c>
      <c r="L9373" t="inlineStr">
        <is>
          <t>photovoltaic facade installation, 3kWp, single-Si, panel, mounted, at building</t>
        </is>
      </c>
      <c r="N9373" t="inlineStr">
        <is>
          <t>all</t>
        </is>
      </c>
      <c r="O9373" t="n">
        <v>1</v>
      </c>
      <c r="P9373" s="30">
        <f>INDEX(parameters!$D$41:$AG$178,MATCH('PV (extension)'!B9344,parameters!$C$41:$C$178,0),MATCH('PV (extension)'!A9373,parameters!$D$5:$AG$5,0))/O9373</f>
        <v>1.7310882392816251E-3</v>
      </c>
      <c r="Q9373" t="inlineStr">
        <is>
          <t>façade</t>
        </is>
      </c>
      <c r="R9373">
        <f>INDEX(parameters!$C$196:$EJ$198,MATCH('PV (extension)'!Q9373,parameters!$B$196:$B$198,0),MATCH('PV (extension)'!B9344,parameters!$C$195:$EJ$195,0))</f>
        <v>971.02102525153441</v>
      </c>
      <c r="S9373" t="n">
        <v>3</v>
      </c>
      <c r="T9373" t="n">
        <v>30</v>
      </c>
      <c r="U9373">
        <f>T9373*S9373*R9373</f>
        <v>87391.892272638099</v>
      </c>
      <c r="V9373">
        <f>1/U9373</f>
        <v>1.144270908885096E-5</v>
      </c>
    </row>
    <row r="9374" ht="16" customHeight="1" s="29">
      <c r="A9374" t="inlineStr">
        <is>
          <t>photovoltaic flat-roof installation, 3kWp, multi-Si, on roof</t>
        </is>
      </c>
      <c r="B9374" s="30">
        <f>P9374*V9374</f>
        <v>4.0673409016891537E-7</v>
      </c>
      <c r="C9374" t="inlineStr">
        <is>
          <t>APAC</t>
        </is>
      </c>
      <c r="D9374" t="inlineStr">
        <is>
          <t>unit</t>
        </is>
      </c>
      <c r="F9374" t="inlineStr">
        <is>
          <t>technosphere</t>
        </is>
      </c>
      <c r="G9374" t="n">
        <v>2</v>
      </c>
      <c r="H9374" t="n">
        <v>-15.20991773919472</v>
      </c>
      <c r="I9374" t="n">
        <v>0.09798894162072011</v>
      </c>
      <c r="J9374" t="inlineStr">
        <is>
          <t>(2,2,1,1,1,3); Calculation with average annual yield and share of technologies. Lifetime: 30a.</t>
        </is>
      </c>
      <c r="L9374" t="inlineStr">
        <is>
          <t>photovoltaic flat-roof installation, 3kWp, multi-Si, on roof</t>
        </is>
      </c>
      <c r="N9374" t="inlineStr">
        <is>
          <t>all</t>
        </is>
      </c>
      <c r="O9374" t="n">
        <v>1</v>
      </c>
      <c r="P9374" s="30">
        <f>INDEX(parameters!$D$41:$AG$178,MATCH('PV (extension)'!B9344,parameters!$C$41:$C$178,0),MATCH('PV (extension)'!A9374,parameters!$D$5:$AG$5,0))/O9374</f>
        <v>5.0625069824473082E-2</v>
      </c>
      <c r="Q9374" s="3" t="inlineStr">
        <is>
          <t>roof-top</t>
        </is>
      </c>
      <c r="R9374">
        <f>INDEX(parameters!$C$196:$EJ$198,MATCH('PV (extension)'!Q9374,parameters!$B$196:$B$198,0),MATCH('PV (extension)'!B9344,parameters!$C$195:$EJ$195,0))</f>
        <v>1382.9693389946094</v>
      </c>
      <c r="S9374" t="n">
        <v>3</v>
      </c>
      <c r="T9374" t="n">
        <v>30</v>
      </c>
      <c r="U9374">
        <f>T9374*S9374*R9374</f>
        <v>124467.24050951484</v>
      </c>
      <c r="V9374">
        <f>1/U9374</f>
        <v>8.0342425517464215E-6</v>
      </c>
    </row>
    <row r="9375" ht="16" customHeight="1" s="29">
      <c r="A9375" t="inlineStr">
        <is>
          <t>photovoltaic flat-roof installation, 3kWp, single-Si, on roof</t>
        </is>
      </c>
      <c r="B9375" s="30">
        <f>P9375*V9375</f>
        <v>2.1230930328399311E-7</v>
      </c>
      <c r="C9375" t="inlineStr">
        <is>
          <t>APAC</t>
        </is>
      </c>
      <c r="D9375" t="inlineStr">
        <is>
          <t>unit</t>
        </is>
      </c>
      <c r="F9375" t="inlineStr">
        <is>
          <t>technosphere</t>
        </is>
      </c>
      <c r="G9375" t="n">
        <v>2</v>
      </c>
      <c r="H9375" t="n">
        <v>-15.84555259734934</v>
      </c>
      <c r="I9375" t="n">
        <v>0.09798894162072011</v>
      </c>
      <c r="J9375" t="inlineStr">
        <is>
          <t>(2,2,1,1,1,3); Calculation with average annual yield and share of technologies. Lifetime: 30a.</t>
        </is>
      </c>
      <c r="L9375" t="inlineStr">
        <is>
          <t>photovoltaic flat-roof installation, 3kWp, single-Si, on roof</t>
        </is>
      </c>
      <c r="N9375" t="inlineStr">
        <is>
          <t>all</t>
        </is>
      </c>
      <c r="O9375" t="n">
        <v>1</v>
      </c>
      <c r="P9375" s="30">
        <f>INDEX(parameters!$D$41:$AG$178,MATCH('PV (extension)'!B9344,parameters!$C$41:$C$178,0),MATCH('PV (extension)'!A9375,parameters!$D$5:$AG$5,0))/O9375</f>
        <v>2.6425553114256296E-2</v>
      </c>
      <c r="Q9375" s="3" t="inlineStr">
        <is>
          <t>roof-top</t>
        </is>
      </c>
      <c r="R9375">
        <f>INDEX(parameters!$C$196:$EJ$198,MATCH('PV (extension)'!Q9375,parameters!$B$196:$B$198,0),MATCH('PV (extension)'!B9344,parameters!$C$195:$EJ$195,0))</f>
        <v>1382.9693389946094</v>
      </c>
      <c r="S9375" t="n">
        <v>3</v>
      </c>
      <c r="T9375" t="n">
        <v>30</v>
      </c>
      <c r="U9375">
        <f>T9375*S9375*R9375</f>
        <v>124467.24050951484</v>
      </c>
      <c r="V9375">
        <f>1/U9375</f>
        <v>8.0342425517464215E-6</v>
      </c>
    </row>
    <row r="9376" ht="16" customHeight="1" s="29">
      <c r="A9376" t="inlineStr">
        <is>
          <t>photovoltaic slanted-roof installation, 3kWp, CIS, panel, mounted, on roof</t>
        </is>
      </c>
      <c r="B9376" s="30">
        <f>P9376*V9376</f>
        <v>1.1743214625230356E-7</v>
      </c>
      <c r="C9376" t="inlineStr">
        <is>
          <t>CH</t>
        </is>
      </c>
      <c r="D9376" t="inlineStr">
        <is>
          <t>unit</t>
        </is>
      </c>
      <c r="F9376" t="inlineStr">
        <is>
          <t>technosphere</t>
        </is>
      </c>
      <c r="G9376" t="n">
        <v>2</v>
      </c>
      <c r="H9376" t="n">
        <v>-16.88405011147741</v>
      </c>
      <c r="I9376" t="n">
        <v>0.09798894162072011</v>
      </c>
      <c r="J9376" t="inlineStr">
        <is>
          <t>(2,2,1,1,1,3); Calculation with average annual yield and share of technologies. Lifetime: 30a.</t>
        </is>
      </c>
      <c r="L9376" t="inlineStr">
        <is>
          <t>photovoltaic slanted-roof installation, 3kWp, CIS, panel, mounted, on roof</t>
        </is>
      </c>
      <c r="N9376" t="inlineStr">
        <is>
          <t>all</t>
        </is>
      </c>
      <c r="O9376" t="n">
        <v>1</v>
      </c>
      <c r="P9376" s="30">
        <f>INDEX(parameters!$D$41:$AG$178,MATCH('PV (extension)'!B9344,parameters!$C$41:$C$178,0),MATCH('PV (extension)'!A9376,parameters!$D$5:$AG$5,0))/O9376</f>
        <v>1.4616455191133988E-2</v>
      </c>
      <c r="Q9376" s="3" t="inlineStr">
        <is>
          <t>roof-top</t>
        </is>
      </c>
      <c r="R9376">
        <f>INDEX(parameters!$C$196:$EJ$198,MATCH('PV (extension)'!Q9376,parameters!$B$196:$B$198,0),MATCH('PV (extension)'!B9344,parameters!$C$195:$EJ$195,0))</f>
        <v>1382.9693389946094</v>
      </c>
      <c r="S9376" t="n">
        <v>3</v>
      </c>
      <c r="T9376" t="n">
        <v>30</v>
      </c>
      <c r="U9376">
        <f>T9376*S9376*R9376</f>
        <v>124467.24050951484</v>
      </c>
      <c r="V9376">
        <f>1/U9376</f>
        <v>8.0342425517464215E-6</v>
      </c>
    </row>
    <row r="9377" ht="16" customHeight="1" s="29">
      <c r="A9377" t="inlineStr">
        <is>
          <t>photovoltaic slanted-roof installation, 3kWp, CdTe, laminated, integrated, on roof</t>
        </is>
      </c>
      <c r="B9377" s="30">
        <f>P9377*V9377</f>
        <v>3.2881737364463654E-9</v>
      </c>
      <c r="C9377" t="inlineStr">
        <is>
          <t>CH</t>
        </is>
      </c>
      <c r="D9377" t="inlineStr">
        <is>
          <t>unit</t>
        </is>
      </c>
      <c r="F9377" t="inlineStr">
        <is>
          <t>technosphere</t>
        </is>
      </c>
      <c r="G9377" t="n">
        <v>2</v>
      </c>
      <c r="H9377" t="n">
        <v>-19.50639655088546</v>
      </c>
      <c r="I9377" t="n">
        <v>0.09798894162072011</v>
      </c>
      <c r="J9377" t="inlineStr">
        <is>
          <t>(2,2,1,1,1,3); Calculation with average annual yield and share of technologies. Lifetime: 30a.</t>
        </is>
      </c>
      <c r="L9377" t="inlineStr">
        <is>
          <t>photovoltaic slanted-roof installation, 3kWp, CdTe, laminated, integrated, on roof</t>
        </is>
      </c>
      <c r="N9377" t="inlineStr">
        <is>
          <t>all</t>
        </is>
      </c>
      <c r="O9377" t="n">
        <v>1</v>
      </c>
      <c r="P9377" s="30">
        <f>INDEX(parameters!$D$41:$AG$178,MATCH('PV (extension)'!B9344,parameters!$C$41:$C$178,0),MATCH('PV (extension)'!A9377,parameters!$D$5:$AG$5,0))/O9377</f>
        <v>4.0926991129133978E-4</v>
      </c>
      <c r="Q9377" s="3" t="inlineStr">
        <is>
          <t>roof-top</t>
        </is>
      </c>
      <c r="R9377">
        <f>INDEX(parameters!$C$196:$EJ$198,MATCH('PV (extension)'!Q9377,parameters!$B$196:$B$198,0),MATCH('PV (extension)'!B9344,parameters!$C$195:$EJ$195,0))</f>
        <v>1382.9693389946094</v>
      </c>
      <c r="S9377" t="n">
        <v>3</v>
      </c>
      <c r="T9377" t="n">
        <v>30</v>
      </c>
      <c r="U9377">
        <f>T9377*S9377*R9377</f>
        <v>124467.24050951484</v>
      </c>
      <c r="V9377">
        <f>1/U9377</f>
        <v>8.0342425517464215E-6</v>
      </c>
    </row>
    <row r="9378" ht="16" customHeight="1" s="29">
      <c r="A9378" t="inlineStr">
        <is>
          <t>photovoltaic slanted-roof installation, 3kWp, multi-Si, laminated, integrated, on roof</t>
        </is>
      </c>
      <c r="B9378" s="30">
        <f>P9378*V9378</f>
        <v>1.9535233334357889E-8</v>
      </c>
      <c r="C9378" t="inlineStr">
        <is>
          <t>APAC</t>
        </is>
      </c>
      <c r="D9378" t="inlineStr">
        <is>
          <t>unit</t>
        </is>
      </c>
      <c r="F9378" t="inlineStr">
        <is>
          <t>technosphere</t>
        </is>
      </c>
      <c r="G9378" t="n">
        <v>2</v>
      </c>
      <c r="H9378" t="n">
        <v>-18.22076487875746</v>
      </c>
      <c r="I9378" t="n">
        <v>0.09798894162072011</v>
      </c>
      <c r="J9378" t="inlineStr">
        <is>
          <t>(2,2,1,1,1,3); Calculation with average annual yield and share of technologies. Lifetime: 30a.</t>
        </is>
      </c>
      <c r="L9378" t="inlineStr">
        <is>
          <t>photovoltaic slanted-roof installation, 3kWp, multi-Si, laminated, integrated, on roof</t>
        </is>
      </c>
      <c r="N9378" t="inlineStr">
        <is>
          <t>all</t>
        </is>
      </c>
      <c r="O9378" t="n">
        <v>1</v>
      </c>
      <c r="P9378" s="30">
        <f>INDEX(parameters!$D$41:$AG$178,MATCH('PV (extension)'!B9344,parameters!$C$41:$C$178,0),MATCH('PV (extension)'!A9378,parameters!$D$5:$AG$5,0))/O9378</f>
        <v>2.4314965858370148E-3</v>
      </c>
      <c r="Q9378" s="3" t="inlineStr">
        <is>
          <t>roof-top</t>
        </is>
      </c>
      <c r="R9378">
        <f>INDEX(parameters!$C$196:$EJ$198,MATCH('PV (extension)'!Q9378,parameters!$B$196:$B$198,0),MATCH('PV (extension)'!B9344,parameters!$C$195:$EJ$195,0))</f>
        <v>1382.9693389946094</v>
      </c>
      <c r="S9378" t="n">
        <v>3</v>
      </c>
      <c r="T9378" t="n">
        <v>30</v>
      </c>
      <c r="U9378">
        <f>T9378*S9378*R9378</f>
        <v>124467.24050951484</v>
      </c>
      <c r="V9378">
        <f>1/U9378</f>
        <v>8.0342425517464215E-6</v>
      </c>
    </row>
    <row r="9379" ht="16" customHeight="1" s="29">
      <c r="A9379" t="inlineStr">
        <is>
          <t>photovoltaic slanted-roof installation, 3kWp, multi-Si, panel, mounted, on roof</t>
        </is>
      </c>
      <c r="B9379" s="30">
        <f>P9379*V9379</f>
        <v>3.3437380681847638E-7</v>
      </c>
      <c r="C9379" t="inlineStr">
        <is>
          <t>APAC</t>
        </is>
      </c>
      <c r="D9379" t="inlineStr">
        <is>
          <t>unit</t>
        </is>
      </c>
      <c r="F9379" t="inlineStr">
        <is>
          <t>technosphere</t>
        </is>
      </c>
      <c r="G9379" t="n">
        <v>2</v>
      </c>
      <c r="H9379" t="n">
        <v>-15.40735416199742</v>
      </c>
      <c r="I9379" t="n">
        <v>0.09798894162072011</v>
      </c>
      <c r="J9379" t="inlineStr">
        <is>
          <t>(2,2,1,1,1,3); Calculation with average annual yield and share of technologies. Lifetime: 30a.</t>
        </is>
      </c>
      <c r="L9379" t="inlineStr">
        <is>
          <t>photovoltaic slanted-roof installation, 3kWp, multi-Si, panel, mounted, on roof</t>
        </is>
      </c>
      <c r="N9379" t="inlineStr">
        <is>
          <t>all</t>
        </is>
      </c>
      <c r="O9379" t="n">
        <v>1</v>
      </c>
      <c r="P9379" s="30">
        <f>INDEX(parameters!$D$41:$AG$178,MATCH('PV (extension)'!B9344,parameters!$C$41:$C$178,0),MATCH('PV (extension)'!A9379,parameters!$D$5:$AG$5,0))/O9379</f>
        <v>4.1618585033357351E-2</v>
      </c>
      <c r="Q9379" s="3" t="inlineStr">
        <is>
          <t>roof-top</t>
        </is>
      </c>
      <c r="R9379">
        <f>INDEX(parameters!$C$196:$EJ$198,MATCH('PV (extension)'!Q9379,parameters!$B$196:$B$198,0),MATCH('PV (extension)'!B9344,parameters!$C$195:$EJ$195,0))</f>
        <v>1382.9693389946094</v>
      </c>
      <c r="S9379" t="n">
        <v>3</v>
      </c>
      <c r="T9379" t="n">
        <v>30</v>
      </c>
      <c r="U9379">
        <f>T9379*S9379*R9379</f>
        <v>124467.24050951484</v>
      </c>
      <c r="V9379">
        <f>1/U9379</f>
        <v>8.0342425517464215E-6</v>
      </c>
    </row>
    <row r="9380" ht="16" customHeight="1" s="29">
      <c r="A9380" t="inlineStr">
        <is>
          <t>photovoltaic slanted-roof installation, 3kWp, single-Si, laminated, integrated, on roof</t>
        </is>
      </c>
      <c r="B9380" s="30">
        <f>P9380*V9380</f>
        <v>1.0324298390418546E-8</v>
      </c>
      <c r="C9380" t="inlineStr">
        <is>
          <t>APAC</t>
        </is>
      </c>
      <c r="D9380" t="inlineStr">
        <is>
          <t>unit</t>
        </is>
      </c>
      <c r="F9380" t="inlineStr">
        <is>
          <t>technosphere</t>
        </is>
      </c>
      <c r="G9380" t="n">
        <v>2</v>
      </c>
      <c r="H9380" t="n">
        <v>-18.85636797425012</v>
      </c>
      <c r="I9380" t="n">
        <v>0.09798894162072011</v>
      </c>
      <c r="J9380" t="inlineStr">
        <is>
          <t>(2,2,1,1,1,3); Calculation with average annual yield and share of technologies. Lifetime: 30a.</t>
        </is>
      </c>
      <c r="L9380" t="inlineStr">
        <is>
          <t>photovoltaic slanted-roof installation, 3kWp, single-Si, laminated, integrated, on roof</t>
        </is>
      </c>
      <c r="N9380" t="inlineStr">
        <is>
          <t>all</t>
        </is>
      </c>
      <c r="O9380" t="n">
        <v>1</v>
      </c>
      <c r="P9380" s="30">
        <f>INDEX(parameters!$D$41:$AG$178,MATCH('PV (extension)'!B9344,parameters!$C$41:$C$178,0),MATCH('PV (extension)'!A9380,parameters!$D$5:$AG$5,0))/O9380</f>
        <v>1.2850369308522222E-3</v>
      </c>
      <c r="Q9380" s="3" t="inlineStr">
        <is>
          <t>roof-top</t>
        </is>
      </c>
      <c r="R9380">
        <f>INDEX(parameters!$C$196:$EJ$198,MATCH('PV (extension)'!Q9380,parameters!$B$196:$B$198,0),MATCH('PV (extension)'!B9344,parameters!$C$195:$EJ$195,0))</f>
        <v>1382.9693389946094</v>
      </c>
      <c r="S9380" t="n">
        <v>3</v>
      </c>
      <c r="T9380" t="n">
        <v>30</v>
      </c>
      <c r="U9380">
        <f>T9380*S9380*R9380</f>
        <v>124467.24050951484</v>
      </c>
      <c r="V9380">
        <f>1/U9380</f>
        <v>8.0342425517464215E-6</v>
      </c>
    </row>
    <row r="9381" ht="16" customHeight="1" s="29">
      <c r="A9381" t="inlineStr">
        <is>
          <t>photovoltaic slanted-roof installation, 3kWp, single-Si, panel, mounted, on roof</t>
        </is>
      </c>
      <c r="B9381" s="30">
        <f>P9381*V9381</f>
        <v>1.7474606185656358E-7</v>
      </c>
      <c r="C9381" t="inlineStr">
        <is>
          <t>APAC</t>
        </is>
      </c>
      <c r="D9381" t="inlineStr">
        <is>
          <t>unit</t>
        </is>
      </c>
      <c r="F9381" t="inlineStr">
        <is>
          <t>technosphere</t>
        </is>
      </c>
      <c r="G9381" t="n">
        <v>2</v>
      </c>
      <c r="H9381" t="n">
        <v>-16.04298817847151</v>
      </c>
      <c r="I9381" t="n">
        <v>0.09798894162072011</v>
      </c>
      <c r="J9381" t="inlineStr">
        <is>
          <t>(2,2,1,1,1,3); Calculation with average annual yield and share of technologies. Lifetime: 30a.</t>
        </is>
      </c>
      <c r="L9381" t="inlineStr">
        <is>
          <t>photovoltaic slanted-roof installation, 3kWp, single-Si, panel, mounted, on roof</t>
        </is>
      </c>
      <c r="N9381" t="inlineStr">
        <is>
          <t>all</t>
        </is>
      </c>
      <c r="O9381" t="n">
        <v>1</v>
      </c>
      <c r="P9381" s="30">
        <f>INDEX(parameters!$D$41:$AG$178,MATCH('PV (extension)'!B9344,parameters!$C$41:$C$178,0),MATCH('PV (extension)'!A9381,parameters!$D$5:$AG$5,0))/O9381</f>
        <v>2.1750160109191456E-2</v>
      </c>
      <c r="Q9381" s="3" t="inlineStr">
        <is>
          <t>roof-top</t>
        </is>
      </c>
      <c r="R9381">
        <f>INDEX(parameters!$C$196:$EJ$198,MATCH('PV (extension)'!Q9381,parameters!$B$196:$B$198,0),MATCH('PV (extension)'!B9344,parameters!$C$195:$EJ$195,0))</f>
        <v>1382.9693389946094</v>
      </c>
      <c r="S9381" t="n">
        <v>3</v>
      </c>
      <c r="T9381" t="n">
        <v>30</v>
      </c>
      <c r="U9381">
        <f>T9381*S9381*R9381</f>
        <v>124467.24050951484</v>
      </c>
      <c r="V9381">
        <f>1/U9381</f>
        <v>8.0342425517464215E-6</v>
      </c>
    </row>
    <row r="9382" s="29">
      <c r="A9382" t="inlineStr">
        <is>
          <t>market for tap water</t>
        </is>
      </c>
      <c r="B9382" t="n">
        <v>0.0020721</v>
      </c>
      <c r="C9382" t="inlineStr">
        <is>
          <t>Europe without Switzerland</t>
        </is>
      </c>
      <c r="D9382" t="inlineStr">
        <is>
          <t>kilogram</t>
        </is>
      </c>
      <c r="F9382" t="inlineStr">
        <is>
          <t>technosphere</t>
        </is>
      </c>
      <c r="G9382" t="n">
        <v>2</v>
      </c>
      <c r="H9382" t="n">
        <v>-6.179192693201237</v>
      </c>
      <c r="I9382" t="n">
        <v>0.04340984597628009</v>
      </c>
      <c r="J9382" t="inlineStr">
        <is>
          <t>(2,2,1,1,1,3); Estimation 20l/m2 panel</t>
        </is>
      </c>
      <c r="L9382" t="inlineStr">
        <is>
          <t>tap water</t>
        </is>
      </c>
    </row>
    <row r="9383" s="29">
      <c r="A9383" t="inlineStr">
        <is>
          <t>treatment of wastewater, from residence, capacity 1.1E10l/year</t>
        </is>
      </c>
      <c r="B9383" t="n">
        <v>-1.8649e-06</v>
      </c>
      <c r="C9383" t="inlineStr">
        <is>
          <t>CH</t>
        </is>
      </c>
      <c r="D9383" t="inlineStr">
        <is>
          <t>cubic meter</t>
        </is>
      </c>
      <c r="F9383" t="inlineStr">
        <is>
          <t>technosphere</t>
        </is>
      </c>
      <c r="G9383" t="n">
        <v>2</v>
      </c>
      <c r="H9383" t="n">
        <v>-13.19230312560901</v>
      </c>
      <c r="I9383" t="n">
        <v>0.04340984597628009</v>
      </c>
      <c r="J9383" t="inlineStr">
        <is>
          <t>(2,2,1,1,1,3); Estimation 20l/m2 panel</t>
        </is>
      </c>
      <c r="K9383" t="b">
        <v>1</v>
      </c>
      <c r="L9383" t="inlineStr">
        <is>
          <t>wastewater, from residence</t>
        </is>
      </c>
    </row>
    <row r="9384" s="29"/>
    <row r="9385" customFormat="1" s="28">
      <c r="A9385" s="28" t="inlineStr">
        <is>
          <t>Activity</t>
        </is>
      </c>
      <c r="B9385" s="28" t="inlineStr">
        <is>
          <t>electricity production, photovoltaic, residential</t>
        </is>
      </c>
    </row>
    <row r="9386">
      <c r="A9386" t="inlineStr">
        <is>
          <t>comment</t>
        </is>
      </c>
      <c r="B938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")&amp;HLOOKUP(B9387,parameters!$C$195:$EJ$198,2,0)&amp;" kWh/kWp.
Annual output, Facade: "&amp;HLOOKUP(B9387,parameters!$C$195:$EJ$198,3,0)&amp;" kWh/kWp.
Annual output, Open-ground: "&amp;HLOOKUP(B9387,parameters!$C$195:$EJ$198,4,0)&amp;_xlfn._LONGTEXT("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")&amp;VLOOKUP(B9387,'extension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1375.18416916961 kWh/kWp.
Annual output, Facade: 965.554842182918 kWh/kWp.
Annual output, Open-ground: 1462.96188209533 kWh/kWp.
Amount of solar energy transformed to electricity. Waste heat emission due to losses of electricity in the system.
Technology:  Electricity production with grid-connected photovoltaic power plants.
Time period:  Time of publications
Production volume: 0.558 GWh in 2025.
Sampling:  Statistical data and model calculations
Extrapolations:  Use of PV technology data investigated for other countries (Switzerland). Correction of average yield with Swiss data.
Uncertainty:  None
Author: Romain Sacchi, PSI, romain.sacchi@psi.ch</v>
      </c>
    </row>
    <row r="9387" s="29">
      <c r="A9387" t="inlineStr">
        <is>
          <t>location</t>
        </is>
      </c>
      <c r="B9387" t="inlineStr">
        <is>
          <t>GL</t>
        </is>
      </c>
    </row>
    <row r="9388" s="29">
      <c r="A9388" t="inlineStr">
        <is>
          <t>production amount</t>
        </is>
      </c>
      <c r="B9388" t="n">
        <v>1</v>
      </c>
    </row>
    <row r="9389" s="29">
      <c r="A9389" t="inlineStr">
        <is>
          <t>reference product</t>
        </is>
      </c>
      <c r="B9389" t="inlineStr">
        <is>
          <t>electricity, low voltage</t>
        </is>
      </c>
    </row>
    <row r="9390" s="29">
      <c r="A9390" t="inlineStr">
        <is>
          <t>source</t>
        </is>
      </c>
      <c r="B93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391" s="29">
      <c r="A9391" t="inlineStr">
        <is>
          <t>type</t>
        </is>
      </c>
      <c r="B9391" t="inlineStr">
        <is>
          <t>process</t>
        </is>
      </c>
    </row>
    <row r="9392" s="29">
      <c r="A9392" t="inlineStr">
        <is>
          <t>unit</t>
        </is>
      </c>
      <c r="B9392" t="inlineStr">
        <is>
          <t>kilowatt hour</t>
        </is>
      </c>
    </row>
    <row r="9393" s="29">
      <c r="A9393" t="inlineStr">
        <is>
          <t>Exchanges</t>
        </is>
      </c>
    </row>
    <row r="9394" customFormat="1" s="28">
      <c r="A9394" s="28" t="inlineStr">
        <is>
          <t>name</t>
        </is>
      </c>
      <c r="B9394" s="28" t="inlineStr">
        <is>
          <t>amount</t>
        </is>
      </c>
      <c r="C9394" s="28" t="inlineStr">
        <is>
          <t>location</t>
        </is>
      </c>
      <c r="D9394" s="28" t="inlineStr">
        <is>
          <t>unit</t>
        </is>
      </c>
      <c r="E9394" s="28" t="inlineStr">
        <is>
          <t>categories</t>
        </is>
      </c>
      <c r="F9394" s="28" t="inlineStr">
        <is>
          <t>type</t>
        </is>
      </c>
      <c r="G9394" s="28" t="inlineStr">
        <is>
          <t>uncertainty type</t>
        </is>
      </c>
      <c r="H9394" s="28" t="inlineStr">
        <is>
          <t>reference product</t>
        </is>
      </c>
      <c r="I9394" s="28" t="inlineStr">
        <is>
          <t>comment</t>
        </is>
      </c>
      <c r="J9394" s="28" t="inlineStr">
        <is>
          <t>production volume</t>
        </is>
      </c>
      <c r="K9394" s="28" t="inlineStr">
        <is>
          <t>scope</t>
        </is>
      </c>
      <c r="L9394" s="28" t="inlineStr">
        <is>
          <t>scope share</t>
        </is>
      </c>
      <c r="M9394" s="28" t="inlineStr">
        <is>
          <t>tech share</t>
        </is>
      </c>
      <c r="N9394" s="28" t="inlineStr">
        <is>
          <t>installation</t>
        </is>
      </c>
      <c r="O9394" s="28" t="inlineStr">
        <is>
          <t>productivity</t>
        </is>
      </c>
      <c r="P9394" s="28" t="inlineStr">
        <is>
          <t>kWp</t>
        </is>
      </c>
      <c r="Q9394" s="28" t="inlineStr">
        <is>
          <t>lifetime</t>
        </is>
      </c>
      <c r="R9394" s="28" t="inlineStr">
        <is>
          <t>lifetime production</t>
        </is>
      </c>
      <c r="S9394" s="28" t="inlineStr">
        <is>
          <t>inverted lifetime production</t>
        </is>
      </c>
    </row>
    <row r="9395" s="29">
      <c r="A9395" t="inlineStr">
        <is>
          <t>Energy, solar, converted</t>
        </is>
      </c>
      <c r="B9395" t="n">
        <v>3.8503</v>
      </c>
      <c r="D9395" t="inlineStr">
        <is>
          <t>megajoule</t>
        </is>
      </c>
      <c r="E9395" t="inlineStr">
        <is>
          <t>natural resource::in air</t>
        </is>
      </c>
      <c r="F9395" t="inlineStr">
        <is>
          <t>biosphere</t>
        </is>
      </c>
      <c r="G9395" t="n">
        <v>0</v>
      </c>
      <c r="I9395" t="inlineStr">
        <is>
          <t>(2,2,1,1,1,3); Energy loss in the system</t>
        </is>
      </c>
    </row>
    <row r="9396" s="29">
      <c r="A9396" t="inlineStr">
        <is>
          <t>Heat, waste</t>
        </is>
      </c>
      <c r="B9396" t="n">
        <v>0.25027</v>
      </c>
      <c r="D9396" t="inlineStr">
        <is>
          <t>megajoule</t>
        </is>
      </c>
      <c r="E9396" t="inlineStr">
        <is>
          <t>air</t>
        </is>
      </c>
      <c r="F9396" t="inlineStr">
        <is>
          <t>biosphere</t>
        </is>
      </c>
      <c r="G9396" t="n">
        <v>0</v>
      </c>
      <c r="I9396" t="inlineStr">
        <is>
          <t>(1,na,na,na,na,na); Calculation with average annual output and share of technologies; Average degradation of 10.5% included</t>
        </is>
      </c>
    </row>
    <row r="9397" s="29">
      <c r="A9397" t="inlineStr">
        <is>
          <t>electricity production, photovoltaic, residential</t>
        </is>
      </c>
      <c r="B9397" t="n">
        <v>1</v>
      </c>
      <c r="C9397" t="inlineStr">
        <is>
          <t>GL</t>
        </is>
      </c>
      <c r="D9397" t="inlineStr">
        <is>
          <t>kilowatt hour</t>
        </is>
      </c>
      <c r="E9397" t="inlineStr">
        <is>
          <t>photovoltaic::power plants</t>
        </is>
      </c>
      <c r="F9397" t="inlineStr">
        <is>
          <t>production</t>
        </is>
      </c>
      <c r="G9397" t="n">
        <v>0</v>
      </c>
      <c r="H9397" t="inlineStr">
        <is>
          <t>electricity, low voltage</t>
        </is>
      </c>
      <c r="J9397">
        <f>VLOOKUP(C9397,'extension - production vol'!$B$6:$D$235,3,0)</f>
        <v>0.55800000000000005</v>
      </c>
    </row>
    <row r="9398" ht="16" customHeight="1" s="29">
      <c r="A9398" t="inlineStr">
        <is>
          <t>photovoltaic slanted-roof installation, 3 kWp, CIS, laminated, integrated, on roof</t>
        </is>
      </c>
      <c r="B9398" s="30">
        <f>M9398*S9398</f>
        <v>4.1366766989218228E-8</v>
      </c>
      <c r="C9398" t="inlineStr">
        <is>
          <t>CH</t>
        </is>
      </c>
      <c r="D9398" t="inlineStr">
        <is>
          <t>unit</t>
        </is>
      </c>
      <c r="F9398" t="inlineStr">
        <is>
          <t>technosphere</t>
        </is>
      </c>
      <c r="G9398" t="n">
        <v>0</v>
      </c>
      <c r="H9398" t="inlineStr">
        <is>
          <t>photovoltaic slanted-roof installation, 3 kWp, CIS, laminated, integrated, on roof</t>
        </is>
      </c>
      <c r="I9398" t="inlineStr">
        <is>
          <t>(2,2,1,1,1,3); Calculation with average annual yield and share of technologies. Lifetime: 30a.</t>
        </is>
      </c>
      <c r="K9398" t="inlineStr">
        <is>
          <t>residential</t>
        </is>
      </c>
      <c r="L9398">
        <f>IF(K9398="residential",VLOOKUP(B9387,parameters!$C$41:$AG$178,18,0),IF(K9398="commercial",1-VLOOKUP(B9387,parameters!$C$41:$AG$178,18,0),1))</f>
        <v>0.17766751537682748</v>
      </c>
      <c r="M9398" s="30">
        <f>INDEX(parameters!$D$41:$AG$178,MATCH('PV (extension)'!B9387,parameters!$C$41:$C$178,0),MATCH('PV (extension)'!A9398,parameters!$D$5:$AG$5,0))/L9398</f>
        <v>5.119823078397083E-3</v>
      </c>
      <c r="N9398" s="3" t="inlineStr">
        <is>
          <t>roof-top</t>
        </is>
      </c>
      <c r="O9398">
        <f>INDEX(parameters!$C$196:$EJ$198,MATCH('PV (extension)'!N9398,parameters!$B$196:$B$198,0),MATCH('PV (extension)'!B9387,parameters!$C$195:$EJ$195,0))</f>
        <v>1375.1841691696102</v>
      </c>
      <c r="P9398" t="n">
        <v>3</v>
      </c>
      <c r="Q9398" t="n">
        <v>30</v>
      </c>
      <c r="R9398">
        <f>Q9398*P9398*O9398</f>
        <v>123766.57522526491</v>
      </c>
      <c r="S9398">
        <f>1/R9398</f>
        <v>8.0797258725138125E-6</v>
      </c>
    </row>
    <row r="9399" ht="16" customHeight="1" s="29">
      <c r="A9399" t="inlineStr">
        <is>
          <t>photovoltaic slanted-roof installation, 3 kWp, CdTe, panel, mounted, on roof</t>
        </is>
      </c>
      <c r="B9399" s="30">
        <f>M9399*S9399</f>
        <v>2.6980671873055555E-7</v>
      </c>
      <c r="C9399" t="inlineStr">
        <is>
          <t>CH</t>
        </is>
      </c>
      <c r="D9399" t="inlineStr">
        <is>
          <t>unit</t>
        </is>
      </c>
      <c r="F9399" t="inlineStr">
        <is>
          <t>technosphere</t>
        </is>
      </c>
      <c r="G9399" t="n">
        <v>0</v>
      </c>
      <c r="H9399" t="inlineStr">
        <is>
          <t>photovoltaic slanted-roof installation, 3 kWp, CdTe, panel, mounted, on roof</t>
        </is>
      </c>
      <c r="I9399" t="inlineStr">
        <is>
          <t>(2,2,1,1,1,3); Calculation with average annual yield and share of technologies. Lifetime: 30a.</t>
        </is>
      </c>
      <c r="K9399" t="inlineStr">
        <is>
          <t>residential</t>
        </is>
      </c>
      <c r="L9399">
        <f>L9398</f>
        <v>0.17766751537682748</v>
      </c>
      <c r="M9399" s="30">
        <f>INDEX(parameters!$D$41:$AG$178,MATCH('PV (extension)'!B9387,parameters!$C$41:$C$178,0),MATCH('PV (extension)'!A9399,parameters!$D$5:$AG$5,0))/L9399</f>
        <v>3.3393053550047194E-2</v>
      </c>
      <c r="N9399" s="3" t="inlineStr">
        <is>
          <t>roof-top</t>
        </is>
      </c>
      <c r="O9399">
        <f>INDEX(parameters!$C$196:$EJ$198,MATCH('PV (extension)'!N9399,parameters!$B$196:$B$198,0),MATCH('PV (extension)'!B9387,parameters!$C$195:$EJ$195,0))</f>
        <v>1375.1841691696102</v>
      </c>
      <c r="P9399" t="n">
        <v>3</v>
      </c>
      <c r="Q9399" t="n">
        <v>30</v>
      </c>
      <c r="R9399">
        <f>Q9399*P9399*O9399</f>
        <v>123766.57522526491</v>
      </c>
      <c r="S9399">
        <f>1/R9399</f>
        <v>8.0797258725138125E-6</v>
      </c>
    </row>
    <row r="9400" ht="16" customHeight="1" s="29">
      <c r="A9400" t="inlineStr">
        <is>
          <t>photovoltaic slanted-roof installation, 3 kWp, micro-Si, laminated, integrated, on roof</t>
        </is>
      </c>
      <c r="B9400" s="30">
        <f>M9400*S9400</f>
        <v>4.1806515951317428E-9</v>
      </c>
      <c r="C9400" t="inlineStr">
        <is>
          <t>RER</t>
        </is>
      </c>
      <c r="D9400" t="inlineStr">
        <is>
          <t>unit</t>
        </is>
      </c>
      <c r="F9400" t="inlineStr">
        <is>
          <t>technosphere</t>
        </is>
      </c>
      <c r="G9400" t="n">
        <v>0</v>
      </c>
      <c r="H9400" t="inlineStr">
        <is>
          <t>photovoltaic slanted-roof installation, 3 kWp, micro-Si, laminated, integrated, on roof</t>
        </is>
      </c>
      <c r="I9400" t="inlineStr">
        <is>
          <t>(2,2,1,1,1,3); Calculation with average annual yield and share of technologies. Lifetime: 30a.</t>
        </is>
      </c>
      <c r="K9400" t="inlineStr">
        <is>
          <t>residential</t>
        </is>
      </c>
      <c r="L9400">
        <f>L9399</f>
        <v>0.17766751537682748</v>
      </c>
      <c r="M9400" s="30">
        <f>INDEX(parameters!$D$41:$AG$178,MATCH('PV (extension)'!B9387,parameters!$C$41:$C$178,0),MATCH('PV (extension)'!A9400,parameters!$D$5:$AG$5,0))/L9400</f>
        <v>5.1742493013949662E-4</v>
      </c>
      <c r="N9400" s="3" t="inlineStr">
        <is>
          <t>roof-top</t>
        </is>
      </c>
      <c r="O9400">
        <f>INDEX(parameters!$C$196:$EJ$198,MATCH('PV (extension)'!N9400,parameters!$B$196:$B$198,0),MATCH('PV (extension)'!B9387,parameters!$C$195:$EJ$195,0))</f>
        <v>1375.1841691696102</v>
      </c>
      <c r="P9400" t="n">
        <v>3</v>
      </c>
      <c r="Q9400" t="n">
        <v>30</v>
      </c>
      <c r="R9400">
        <f>Q9400*P9400*O9400</f>
        <v>123766.57522526491</v>
      </c>
      <c r="S9400">
        <f>1/R9400</f>
        <v>8.0797258725138125E-6</v>
      </c>
    </row>
    <row r="9401" ht="16" customHeight="1" s="29">
      <c r="A9401" t="inlineStr">
        <is>
          <t>photovoltaic slanted-roof installation, 3 kWp, micro-Si, panel, mounted, on roof</t>
        </is>
      </c>
      <c r="B9401" s="30">
        <f>M9401*S9401</f>
        <v>7.2679902291827694E-8</v>
      </c>
      <c r="C9401" t="inlineStr">
        <is>
          <t>RER</t>
        </is>
      </c>
      <c r="D9401" t="inlineStr">
        <is>
          <t>unit</t>
        </is>
      </c>
      <c r="F9401" t="inlineStr">
        <is>
          <t>technosphere</t>
        </is>
      </c>
      <c r="G9401" t="n">
        <v>0</v>
      </c>
      <c r="H9401" t="inlineStr">
        <is>
          <t>photovoltaic slanted-roof installation, 3 kWp, micro-Si, panel, mounted, on roof</t>
        </is>
      </c>
      <c r="I9401" t="inlineStr">
        <is>
          <t>(2,2,1,1,1,3); Calculation with average annual yield and share of technologies. Lifetime: 30a.</t>
        </is>
      </c>
      <c r="K9401" t="inlineStr">
        <is>
          <t>residential</t>
        </is>
      </c>
      <c r="L9401">
        <f>L9400</f>
        <v>0.17766751537682748</v>
      </c>
      <c r="M9401" s="30">
        <f>INDEX(parameters!$D$41:$AG$178,MATCH('PV (extension)'!B9387,parameters!$C$41:$C$178,0),MATCH('PV (extension)'!A9401,parameters!$D$5:$AG$5,0))/L9401</f>
        <v>8.9953425943663963E-3</v>
      </c>
      <c r="N9401" s="3" t="inlineStr">
        <is>
          <t>roof-top</t>
        </is>
      </c>
      <c r="O9401">
        <f>INDEX(parameters!$C$196:$EJ$198,MATCH('PV (extension)'!N9401,parameters!$B$196:$B$198,0),MATCH('PV (extension)'!B9387,parameters!$C$195:$EJ$195,0))</f>
        <v>1375.1841691696102</v>
      </c>
      <c r="P9401" t="n">
        <v>3</v>
      </c>
      <c r="Q9401" t="n">
        <v>30</v>
      </c>
      <c r="R9401">
        <f>Q9401*P9401*O9401</f>
        <v>123766.57522526491</v>
      </c>
      <c r="S9401">
        <f>1/R9401</f>
        <v>8.0797258725138125E-6</v>
      </c>
    </row>
    <row r="9402" s="29">
      <c r="A9402" t="inlineStr">
        <is>
          <t>photovoltaic facade installation, 3kWp, multi-Si, laminated, integrated, at building</t>
        </is>
      </c>
      <c r="B9402" s="30">
        <f>M9402*S9402</f>
        <v>2.1286362375815794E-7</v>
      </c>
      <c r="C9402" t="inlineStr">
        <is>
          <t>RER</t>
        </is>
      </c>
      <c r="D9402" t="inlineStr">
        <is>
          <t>unit</t>
        </is>
      </c>
      <c r="F9402" t="inlineStr">
        <is>
          <t>technosphere</t>
        </is>
      </c>
      <c r="G9402" t="n">
        <v>0</v>
      </c>
      <c r="H9402" t="inlineStr">
        <is>
          <t>photovoltaic facade installation, 3kWp, multi-Si, laminated, integrated, at building</t>
        </is>
      </c>
      <c r="I9402" t="inlineStr">
        <is>
          <t>(2,2,1,1,1,3); Calculation with average annual yield and share of technologies. Lifetime: 30a.</t>
        </is>
      </c>
      <c r="K9402" t="inlineStr">
        <is>
          <t>residential</t>
        </is>
      </c>
      <c r="L9402">
        <f>L9401</f>
        <v>0.17766751537682748</v>
      </c>
      <c r="M9402" s="30">
        <f>INDEX(parameters!$D$41:$AG$178,MATCH('PV (extension)'!B9387,parameters!$C$41:$C$178,0),MATCH('PV (extension)'!A9402,parameters!$D$5:$AG$5,0))/L9402</f>
        <v>1.8497835237986298E-2</v>
      </c>
      <c r="N9402" t="inlineStr">
        <is>
          <t>façade</t>
        </is>
      </c>
      <c r="O9402">
        <f>INDEX(parameters!$C$196:$EJ$198,MATCH('PV (extension)'!N9402,parameters!$B$196:$B$198,0),MATCH('PV (extension)'!B9387,parameters!$C$195:$EJ$195,0))</f>
        <v>965.55484218291792</v>
      </c>
      <c r="P9402" t="n">
        <v>3</v>
      </c>
      <c r="Q9402" t="n">
        <v>30</v>
      </c>
      <c r="R9402">
        <f>Q9402*P9402*O9402</f>
        <v>86899.935796462611</v>
      </c>
      <c r="S9402">
        <f>1/R9402</f>
        <v>1.1507488363883308E-5</v>
      </c>
    </row>
    <row r="9403" s="29">
      <c r="A9403" t="inlineStr">
        <is>
          <t>photovoltaic facade installation, 3kWp, multi-Si, panel, mounted, at building</t>
        </is>
      </c>
      <c r="B9403" s="30">
        <f>M9403*S9403</f>
        <v>2.0876287675281162E-7</v>
      </c>
      <c r="C9403" t="inlineStr">
        <is>
          <t>RER</t>
        </is>
      </c>
      <c r="D9403" t="inlineStr">
        <is>
          <t>unit</t>
        </is>
      </c>
      <c r="F9403" t="inlineStr">
        <is>
          <t>technosphere</t>
        </is>
      </c>
      <c r="G9403" t="n">
        <v>0</v>
      </c>
      <c r="H9403" t="inlineStr">
        <is>
          <t>photovoltaic facade installation, 3kWp, multi-Si, panel, mounted, at building</t>
        </is>
      </c>
      <c r="I9403" t="inlineStr">
        <is>
          <t>(2,2,1,1,1,3); Calculation with average annual yield and share of technologies. Lifetime: 30a.</t>
        </is>
      </c>
      <c r="K9403" t="inlineStr">
        <is>
          <t>residential</t>
        </is>
      </c>
      <c r="L9403">
        <f>L9402</f>
        <v>0.17766751537682748</v>
      </c>
      <c r="M9403" s="30">
        <f>INDEX(parameters!$D$41:$AG$178,MATCH('PV (extension)'!B9387,parameters!$C$41:$C$178,0),MATCH('PV (extension)'!A9403,parameters!$D$5:$AG$5,0))/L9403</f>
        <v>1.8141480586504166E-2</v>
      </c>
      <c r="N9403" t="inlineStr">
        <is>
          <t>façade</t>
        </is>
      </c>
      <c r="O9403">
        <f>INDEX(parameters!$C$196:$EJ$198,MATCH('PV (extension)'!N9403,parameters!$B$196:$B$198,0),MATCH('PV (extension)'!B9387,parameters!$C$195:$EJ$195,0))</f>
        <v>965.55484218291792</v>
      </c>
      <c r="P9403" t="n">
        <v>3</v>
      </c>
      <c r="Q9403" t="n">
        <v>30</v>
      </c>
      <c r="R9403">
        <f>Q9403*P9403*O9403</f>
        <v>86899.935796462611</v>
      </c>
      <c r="S9403">
        <f>1/R9403</f>
        <v>1.1507488363883308E-5</v>
      </c>
    </row>
    <row r="9404" s="29">
      <c r="A9404" t="inlineStr">
        <is>
          <t>photovoltaic facade installation, 3kWp, single-Si, laminated, integrated, at building</t>
        </is>
      </c>
      <c r="B9404" s="30">
        <f>M9404*S9404</f>
        <v>1.1221932622215075E-7</v>
      </c>
      <c r="C9404" t="inlineStr">
        <is>
          <t>RER</t>
        </is>
      </c>
      <c r="D9404" t="inlineStr">
        <is>
          <t>unit</t>
        </is>
      </c>
      <c r="F9404" t="inlineStr">
        <is>
          <t>technosphere</t>
        </is>
      </c>
      <c r="G9404" t="n">
        <v>0</v>
      </c>
      <c r="H9404" t="inlineStr">
        <is>
          <t>photovoltaic facade installation, 3kWp, single-Si, laminated, integrated, at building</t>
        </is>
      </c>
      <c r="I9404" t="inlineStr">
        <is>
          <t>(2,2,1,1,1,3); Calculation with average annual yield and share of technologies. Lifetime: 30a.</t>
        </is>
      </c>
      <c r="K9404" t="inlineStr">
        <is>
          <t>residential</t>
        </is>
      </c>
      <c r="L9404">
        <f>L9403</f>
        <v>0.17766751537682748</v>
      </c>
      <c r="M9404" s="30">
        <f>INDEX(parameters!$D$41:$AG$178,MATCH('PV (extension)'!B9387,parameters!$C$41:$C$178,0),MATCH('PV (extension)'!A9404,parameters!$D$5:$AG$5,0))/L9404</f>
        <v>9.7518522438271929E-3</v>
      </c>
      <c r="N9404" t="inlineStr">
        <is>
          <t>façade</t>
        </is>
      </c>
      <c r="O9404">
        <f>INDEX(parameters!$C$196:$EJ$198,MATCH('PV (extension)'!N9404,parameters!$B$196:$B$198,0),MATCH('PV (extension)'!B9387,parameters!$C$195:$EJ$195,0))</f>
        <v>965.55484218291792</v>
      </c>
      <c r="P9404" t="n">
        <v>3</v>
      </c>
      <c r="Q9404" t="n">
        <v>30</v>
      </c>
      <c r="R9404">
        <f>Q9404*P9404*O9404</f>
        <v>86899.935796462611</v>
      </c>
      <c r="S9404">
        <f>1/R9404</f>
        <v>1.1507488363883308E-5</v>
      </c>
    </row>
    <row r="9405" s="29">
      <c r="A9405" t="inlineStr">
        <is>
          <t>photovoltaic facade installation, 3kWp, single-Si, panel, mounted, at building</t>
        </is>
      </c>
      <c r="B9405" s="30">
        <f>M9405*S9405</f>
        <v>1.1212222858037838E-7</v>
      </c>
      <c r="C9405" t="inlineStr">
        <is>
          <t>RER</t>
        </is>
      </c>
      <c r="D9405" t="inlineStr">
        <is>
          <t>unit</t>
        </is>
      </c>
      <c r="F9405" t="inlineStr">
        <is>
          <t>technosphere</t>
        </is>
      </c>
      <c r="G9405" t="n">
        <v>0</v>
      </c>
      <c r="H9405" t="inlineStr">
        <is>
          <t>photovoltaic facade installation, 3kWp, single-Si, panel, mounted, at building</t>
        </is>
      </c>
      <c r="I9405" t="inlineStr">
        <is>
          <t>(2,2,1,1,1,3); Calculation with average annual yield and share of technologies. Lifetime: 30a.</t>
        </is>
      </c>
      <c r="K9405" t="inlineStr">
        <is>
          <t>residential</t>
        </is>
      </c>
      <c r="L9405">
        <f>L9404</f>
        <v>0.17766751537682748</v>
      </c>
      <c r="M9405" s="30">
        <f>INDEX(parameters!$D$41:$AG$178,MATCH('PV (extension)'!B9387,parameters!$C$41:$C$178,0),MATCH('PV (extension)'!A9405,parameters!$D$5:$AG$5,0))/L9405</f>
        <v>9.7434144649911868E-3</v>
      </c>
      <c r="N9405" t="inlineStr">
        <is>
          <t>façade</t>
        </is>
      </c>
      <c r="O9405">
        <f>INDEX(parameters!$C$196:$EJ$198,MATCH('PV (extension)'!N9405,parameters!$B$196:$B$198,0),MATCH('PV (extension)'!B9387,parameters!$C$195:$EJ$195,0))</f>
        <v>965.55484218291792</v>
      </c>
      <c r="P9405" t="n">
        <v>3</v>
      </c>
      <c r="Q9405" t="n">
        <v>30</v>
      </c>
      <c r="R9405">
        <f>Q9405*P9405*O9405</f>
        <v>86899.935796462611</v>
      </c>
      <c r="S9405">
        <f>1/R9405</f>
        <v>1.1507488363883308E-5</v>
      </c>
    </row>
    <row r="9406" ht="16" customHeight="1" s="29">
      <c r="A9406" t="inlineStr">
        <is>
          <t>photovoltaic flat-roof installation, 3kWp, multi-Si, on roof</t>
        </is>
      </c>
      <c r="B9406" s="30">
        <f>M9406*S9406</f>
        <v>2.3022592824076976E-6</v>
      </c>
      <c r="C9406" t="inlineStr">
        <is>
          <t>RER</t>
        </is>
      </c>
      <c r="D9406" t="inlineStr">
        <is>
          <t>unit</t>
        </is>
      </c>
      <c r="F9406" t="inlineStr">
        <is>
          <t>technosphere</t>
        </is>
      </c>
      <c r="G9406" t="n">
        <v>0</v>
      </c>
      <c r="H9406" t="inlineStr">
        <is>
          <t>photovoltaic flat-roof installation, 3kWp, multi-Si, on roof</t>
        </is>
      </c>
      <c r="I9406" t="inlineStr">
        <is>
          <t>(2,2,1,1,1,3); Calculation with average annual yield and share of technologies. Lifetime: 30a.</t>
        </is>
      </c>
      <c r="K9406" t="inlineStr">
        <is>
          <t>residential</t>
        </is>
      </c>
      <c r="L9406">
        <f>L9405</f>
        <v>0.17766751537682748</v>
      </c>
      <c r="M9406" s="30">
        <f>INDEX(parameters!$D$41:$AG$178,MATCH('PV (extension)'!B9387,parameters!$C$41:$C$178,0),MATCH('PV (extension)'!A9406,parameters!$D$5:$AG$5,0))/L9406</f>
        <v>0.28494274666417674</v>
      </c>
      <c r="N9406" s="3" t="inlineStr">
        <is>
          <t>roof-top</t>
        </is>
      </c>
      <c r="O9406">
        <f>INDEX(parameters!$C$196:$EJ$198,MATCH('PV (extension)'!N9406,parameters!$B$196:$B$198,0),MATCH('PV (extension)'!B9387,parameters!$C$195:$EJ$195,0))</f>
        <v>1375.1841691696102</v>
      </c>
      <c r="P9406" t="n">
        <v>3</v>
      </c>
      <c r="Q9406" t="n">
        <v>30</v>
      </c>
      <c r="R9406">
        <f>Q9406*P9406*O9406</f>
        <v>123766.57522526491</v>
      </c>
      <c r="S9406">
        <f>1/R9406</f>
        <v>8.0797258725138125E-6</v>
      </c>
    </row>
    <row r="9407" ht="16" customHeight="1" s="29">
      <c r="A9407" t="inlineStr">
        <is>
          <t>photovoltaic flat-roof installation, 3kWp, single-Si, on roof</t>
        </is>
      </c>
      <c r="B9407" s="30">
        <f>M9407*S9407</f>
        <v>1.20174599582762E-6</v>
      </c>
      <c r="C9407" t="inlineStr">
        <is>
          <t>RER</t>
        </is>
      </c>
      <c r="D9407" t="inlineStr">
        <is>
          <t>unit</t>
        </is>
      </c>
      <c r="F9407" t="inlineStr">
        <is>
          <t>technosphere</t>
        </is>
      </c>
      <c r="G9407" t="n">
        <v>0</v>
      </c>
      <c r="H9407" t="inlineStr">
        <is>
          <t>photovoltaic flat-roof installation, 3kWp, single-Si, on roof</t>
        </is>
      </c>
      <c r="I9407" t="inlineStr">
        <is>
          <t>(2,2,1,1,1,3); Calculation with average annual yield and share of technologies. Lifetime: 30a.</t>
        </is>
      </c>
      <c r="K9407" t="inlineStr">
        <is>
          <t>residential</t>
        </is>
      </c>
      <c r="L9407">
        <f>L9406</f>
        <v>0.17766751537682748</v>
      </c>
      <c r="M9407" s="30">
        <f>INDEX(parameters!$D$41:$AG$178,MATCH('PV (extension)'!B9387,parameters!$C$41:$C$178,0),MATCH('PV (extension)'!A9407,parameters!$D$5:$AG$5,0))/L9407</f>
        <v>0.14873598619426004</v>
      </c>
      <c r="N9407" s="3" t="inlineStr">
        <is>
          <t>roof-top</t>
        </is>
      </c>
      <c r="O9407">
        <f>INDEX(parameters!$C$196:$EJ$198,MATCH('PV (extension)'!N9407,parameters!$B$196:$B$198,0),MATCH('PV (extension)'!B9387,parameters!$C$195:$EJ$195,0))</f>
        <v>1375.1841691696102</v>
      </c>
      <c r="P9407" t="n">
        <v>3</v>
      </c>
      <c r="Q9407" t="n">
        <v>30</v>
      </c>
      <c r="R9407">
        <f>Q9407*P9407*O9407</f>
        <v>123766.57522526491</v>
      </c>
      <c r="S9407">
        <f>1/R9407</f>
        <v>8.0797258725138125E-6</v>
      </c>
    </row>
    <row r="9408" ht="16" customHeight="1" s="29">
      <c r="A9408" t="inlineStr">
        <is>
          <t>photovoltaic slanted-roof installation, 3kWp, CIS, panel, mounted, on roof</t>
        </is>
      </c>
      <c r="B9408" s="30">
        <f>M9408*S9408</f>
        <v>6.6470761929531133E-7</v>
      </c>
      <c r="C9408" t="inlineStr">
        <is>
          <t>CH</t>
        </is>
      </c>
      <c r="D9408" t="inlineStr">
        <is>
          <t>unit</t>
        </is>
      </c>
      <c r="F9408" t="inlineStr">
        <is>
          <t>technosphere</t>
        </is>
      </c>
      <c r="G9408" t="n">
        <v>0</v>
      </c>
      <c r="H9408" t="inlineStr">
        <is>
          <t>photovoltaic slanted-roof installation, 3kWp, CIS, panel, mounted, on roof</t>
        </is>
      </c>
      <c r="I9408" t="inlineStr">
        <is>
          <t>(2,2,1,1,1,3); Calculation with average annual yield and share of technologies. Lifetime: 30a.</t>
        </is>
      </c>
      <c r="K9408" t="inlineStr">
        <is>
          <t>residential</t>
        </is>
      </c>
      <c r="L9408">
        <f>L9407</f>
        <v>0.17766751537682748</v>
      </c>
      <c r="M9408" s="30">
        <f>INDEX(parameters!$D$41:$AG$178,MATCH('PV (extension)'!B9387,parameters!$C$41:$C$178,0),MATCH('PV (extension)'!A9408,parameters!$D$5:$AG$5,0))/L9408</f>
        <v>8.2268585566319899E-2</v>
      </c>
      <c r="N9408" s="3" t="inlineStr">
        <is>
          <t>roof-top</t>
        </is>
      </c>
      <c r="O9408">
        <f>INDEX(parameters!$C$196:$EJ$198,MATCH('PV (extension)'!N9408,parameters!$B$196:$B$198,0),MATCH('PV (extension)'!B9387,parameters!$C$195:$EJ$195,0))</f>
        <v>1375.1841691696102</v>
      </c>
      <c r="P9408" t="n">
        <v>3</v>
      </c>
      <c r="Q9408" t="n">
        <v>30</v>
      </c>
      <c r="R9408">
        <f>Q9408*P9408*O9408</f>
        <v>123766.57522526491</v>
      </c>
      <c r="S9408">
        <f>1/R9408</f>
        <v>8.0797258725138125E-6</v>
      </c>
    </row>
    <row r="9409" ht="16" customHeight="1" s="29">
      <c r="A9409" t="inlineStr">
        <is>
          <t>photovoltaic slanted-roof installation, 3kWp, CdTe, laminated, integrated, on roof</t>
        </is>
      </c>
      <c r="B9409" s="30">
        <f>M9409*S9409</f>
        <v>1.8612230176622164E-8</v>
      </c>
      <c r="C9409" t="inlineStr">
        <is>
          <t>CH</t>
        </is>
      </c>
      <c r="D9409" t="inlineStr">
        <is>
          <t>unit</t>
        </is>
      </c>
      <c r="F9409" t="inlineStr">
        <is>
          <t>technosphere</t>
        </is>
      </c>
      <c r="G9409" t="n">
        <v>0</v>
      </c>
      <c r="H9409" t="inlineStr">
        <is>
          <t>photovoltaic slanted-roof installation, 3kWp, CdTe, laminated, integrated, on roof</t>
        </is>
      </c>
      <c r="I9409" t="inlineStr">
        <is>
          <t>(2,2,1,1,1,3); Calculation with average annual yield and share of technologies. Lifetime: 30a.</t>
        </is>
      </c>
      <c r="K9409" t="inlineStr">
        <is>
          <t>residential</t>
        </is>
      </c>
      <c r="L9409">
        <f>L9408</f>
        <v>0.17766751537682748</v>
      </c>
      <c r="M9409" s="30">
        <f>INDEX(parameters!$D$41:$AG$178,MATCH('PV (extension)'!B9387,parameters!$C$41:$C$178,0),MATCH('PV (extension)'!A9409,parameters!$D$5:$AG$5,0))/L9409</f>
        <v>2.3035719862648527E-3</v>
      </c>
      <c r="N9409" s="3" t="inlineStr">
        <is>
          <t>roof-top</t>
        </is>
      </c>
      <c r="O9409">
        <f>INDEX(parameters!$C$196:$EJ$198,MATCH('PV (extension)'!N9409,parameters!$B$196:$B$198,0),MATCH('PV (extension)'!B9387,parameters!$C$195:$EJ$195,0))</f>
        <v>1375.1841691696102</v>
      </c>
      <c r="P9409" t="n">
        <v>3</v>
      </c>
      <c r="Q9409" t="n">
        <v>30</v>
      </c>
      <c r="R9409">
        <f>Q9409*P9409*O9409</f>
        <v>123766.57522526491</v>
      </c>
      <c r="S9409">
        <f>1/R9409</f>
        <v>8.0797258725138125E-6</v>
      </c>
    </row>
    <row r="9410" ht="16" customHeight="1" s="29">
      <c r="A9410" t="inlineStr">
        <is>
          <t>photovoltaic slanted-roof installation, 3kWp, multi-Si, laminated, integrated, on roof</t>
        </is>
      </c>
      <c r="B9410" s="30">
        <f>M9410*S9410</f>
        <v>1.1057635286815443E-7</v>
      </c>
      <c r="C9410" t="inlineStr">
        <is>
          <t>RER</t>
        </is>
      </c>
      <c r="D9410" t="inlineStr">
        <is>
          <t>unit</t>
        </is>
      </c>
      <c r="F9410" t="inlineStr">
        <is>
          <t>technosphere</t>
        </is>
      </c>
      <c r="G9410" t="n">
        <v>0</v>
      </c>
      <c r="H9410" t="inlineStr">
        <is>
          <t>photovoltaic slanted-roof installation, 3kWp, multi-Si, laminated, integrated, on roof</t>
        </is>
      </c>
      <c r="I9410" t="inlineStr">
        <is>
          <t>(2,2,1,1,1,3); Calculation with average annual yield and share of technologies. Lifetime: 30a.</t>
        </is>
      </c>
      <c r="K9410" t="inlineStr">
        <is>
          <t>residential</t>
        </is>
      </c>
      <c r="L9410">
        <f>L9409</f>
        <v>0.17766751537682748</v>
      </c>
      <c r="M9410" s="30">
        <f>INDEX(parameters!$D$41:$AG$178,MATCH('PV (extension)'!B9387,parameters!$C$41:$C$178,0),MATCH('PV (extension)'!A9410,parameters!$D$5:$AG$5,0))/L9410</f>
        <v>1.3685656495391874E-2</v>
      </c>
      <c r="N9410" s="3" t="inlineStr">
        <is>
          <t>roof-top</t>
        </is>
      </c>
      <c r="O9410">
        <f>INDEX(parameters!$C$196:$EJ$198,MATCH('PV (extension)'!N9410,parameters!$B$196:$B$198,0),MATCH('PV (extension)'!B9387,parameters!$C$195:$EJ$195,0))</f>
        <v>1375.1841691696102</v>
      </c>
      <c r="P9410" t="n">
        <v>3</v>
      </c>
      <c r="Q9410" t="n">
        <v>30</v>
      </c>
      <c r="R9410">
        <f>Q9410*P9410*O9410</f>
        <v>123766.57522526491</v>
      </c>
      <c r="S9410">
        <f>1/R9410</f>
        <v>8.0797258725138125E-6</v>
      </c>
    </row>
    <row r="9411" ht="16" customHeight="1" s="29">
      <c r="A9411" t="inlineStr">
        <is>
          <t>photovoltaic slanted-roof installation, 3kWp, multi-Si, panel, mounted, on roof</t>
        </is>
      </c>
      <c r="B9411" s="30">
        <f>M9411*S9411</f>
        <v>1.8926744011600646E-6</v>
      </c>
      <c r="C9411" t="inlineStr">
        <is>
          <t>RER</t>
        </is>
      </c>
      <c r="D9411" t="inlineStr">
        <is>
          <t>unit</t>
        </is>
      </c>
      <c r="F9411" t="inlineStr">
        <is>
          <t>technosphere</t>
        </is>
      </c>
      <c r="G9411" t="n">
        <v>0</v>
      </c>
      <c r="H9411" t="inlineStr">
        <is>
          <t>photovoltaic slanted-roof installation, 3kWp, multi-Si, panel, mounted, on roof</t>
        </is>
      </c>
      <c r="I9411" t="inlineStr">
        <is>
          <t>(2,2,1,1,1,3); Calculation with average annual yield and share of technologies. Lifetime: 30a.</t>
        </is>
      </c>
      <c r="K9411" t="inlineStr">
        <is>
          <t>residential</t>
        </is>
      </c>
      <c r="L9411">
        <f>L9410</f>
        <v>0.17766751537682748</v>
      </c>
      <c r="M9411" s="30">
        <f>INDEX(parameters!$D$41:$AG$178,MATCH('PV (extension)'!B9387,parameters!$C$41:$C$178,0),MATCH('PV (extension)'!A9411,parameters!$D$5:$AG$5,0))/L9411</f>
        <v>0.23424982864811036</v>
      </c>
      <c r="N9411" s="3" t="inlineStr">
        <is>
          <t>roof-top</t>
        </is>
      </c>
      <c r="O9411">
        <f>INDEX(parameters!$C$196:$EJ$198,MATCH('PV (extension)'!N9411,parameters!$B$196:$B$198,0),MATCH('PV (extension)'!B9387,parameters!$C$195:$EJ$195,0))</f>
        <v>1375.1841691696102</v>
      </c>
      <c r="P9411" t="n">
        <v>3</v>
      </c>
      <c r="Q9411" t="n">
        <v>30</v>
      </c>
      <c r="R9411">
        <f>Q9411*P9411*O9411</f>
        <v>123766.57522526491</v>
      </c>
      <c r="S9411">
        <f>1/R9411</f>
        <v>8.0797258725138125E-6</v>
      </c>
    </row>
    <row r="9412" ht="16" customHeight="1" s="29">
      <c r="A9412" t="inlineStr">
        <is>
          <t>photovoltaic slanted-roof installation, 3kWp, single-Si, laminated, integrated, on roof</t>
        </is>
      </c>
      <c r="B9412" s="30">
        <f>M9412*S9412</f>
        <v>5.8439192529489414E-8</v>
      </c>
      <c r="C9412" t="inlineStr">
        <is>
          <t>RER</t>
        </is>
      </c>
      <c r="D9412" t="inlineStr">
        <is>
          <t>unit</t>
        </is>
      </c>
      <c r="F9412" t="inlineStr">
        <is>
          <t>technosphere</t>
        </is>
      </c>
      <c r="G9412" t="n">
        <v>0</v>
      </c>
      <c r="H9412" t="inlineStr">
        <is>
          <t>photovoltaic slanted-roof installation, 3kWp, single-Si, laminated, integrated, on roof</t>
        </is>
      </c>
      <c r="I9412" t="inlineStr">
        <is>
          <t>(2,2,1,1,1,3); Calculation with average annual yield and share of technologies. Lifetime: 30a.</t>
        </is>
      </c>
      <c r="K9412" t="inlineStr">
        <is>
          <t>residential</t>
        </is>
      </c>
      <c r="L9412">
        <f>L9411</f>
        <v>0.17766751537682748</v>
      </c>
      <c r="M9412" s="30">
        <f>INDEX(parameters!$D$41:$AG$178,MATCH('PV (extension)'!B9387,parameters!$C$41:$C$178,0),MATCH('PV (extension)'!A9412,parameters!$D$5:$AG$5,0))/L9412</f>
        <v>7.2328187183047909E-3</v>
      </c>
      <c r="N9412" s="3" t="inlineStr">
        <is>
          <t>roof-top</t>
        </is>
      </c>
      <c r="O9412">
        <f>INDEX(parameters!$C$196:$EJ$198,MATCH('PV (extension)'!N9412,parameters!$B$196:$B$198,0),MATCH('PV (extension)'!B9387,parameters!$C$195:$EJ$195,0))</f>
        <v>1375.1841691696102</v>
      </c>
      <c r="P9412" t="n">
        <v>3</v>
      </c>
      <c r="Q9412" t="n">
        <v>30</v>
      </c>
      <c r="R9412">
        <f>Q9412*P9412*O9412</f>
        <v>123766.57522526491</v>
      </c>
      <c r="S9412">
        <f>1/R9412</f>
        <v>8.0797258725138125E-6</v>
      </c>
    </row>
    <row r="9413" ht="16" customHeight="1" s="29">
      <c r="A9413" t="inlineStr">
        <is>
          <t>photovoltaic slanted-roof installation, 3kWp, single-Si, panel, mounted, on roof</t>
        </is>
      </c>
      <c r="B9413" s="30">
        <f>M9413*S9413</f>
        <v>9.8912471980498324E-7</v>
      </c>
      <c r="C9413" t="inlineStr">
        <is>
          <t>RER</t>
        </is>
      </c>
      <c r="D9413" t="inlineStr">
        <is>
          <t>unit</t>
        </is>
      </c>
      <c r="F9413" t="inlineStr">
        <is>
          <t>technosphere</t>
        </is>
      </c>
      <c r="G9413" t="n">
        <v>0</v>
      </c>
      <c r="H9413" t="inlineStr">
        <is>
          <t>photovoltaic slanted-roof installation, 3kWp, single-Si, panel, mounted, on roof</t>
        </is>
      </c>
      <c r="I9413" t="inlineStr">
        <is>
          <t>(2,2,1,1,1,3); Calculation with average annual yield and share of technologies. Lifetime: 30a.</t>
        </is>
      </c>
      <c r="K9413" t="inlineStr">
        <is>
          <t>residential</t>
        </is>
      </c>
      <c r="L9413">
        <f>L9412</f>
        <v>0.17766751537682748</v>
      </c>
      <c r="M9413" s="30">
        <f>INDEX(parameters!$D$41:$AG$178,MATCH('PV (extension)'!B9387,parameters!$C$41:$C$178,0),MATCH('PV (extension)'!A9413,parameters!$D$5:$AG$5,0))/L9413</f>
        <v>0.12242057904091255</v>
      </c>
      <c r="N9413" s="3" t="inlineStr">
        <is>
          <t>roof-top</t>
        </is>
      </c>
      <c r="O9413">
        <f>INDEX(parameters!$C$196:$EJ$198,MATCH('PV (extension)'!N9413,parameters!$B$196:$B$198,0),MATCH('PV (extension)'!B9387,parameters!$C$195:$EJ$195,0))</f>
        <v>1375.1841691696102</v>
      </c>
      <c r="P9413" t="n">
        <v>3</v>
      </c>
      <c r="Q9413" t="n">
        <v>30</v>
      </c>
      <c r="R9413">
        <f>Q9413*P9413*O9413</f>
        <v>123766.57522526491</v>
      </c>
      <c r="S9413">
        <f>1/R9413</f>
        <v>8.0797258725138125E-6</v>
      </c>
    </row>
    <row r="9414" s="29">
      <c r="A9414" t="inlineStr">
        <is>
          <t>market for tap water</t>
        </is>
      </c>
      <c r="B9414" t="n">
        <v>0.0037026</v>
      </c>
      <c r="C9414" t="inlineStr">
        <is>
          <t>Europe without Switzerland</t>
        </is>
      </c>
      <c r="D9414" t="inlineStr">
        <is>
          <t>kilogram</t>
        </is>
      </c>
      <c r="F9414" t="inlineStr">
        <is>
          <t>technosphere</t>
        </is>
      </c>
      <c r="G9414" t="n">
        <v>0</v>
      </c>
      <c r="H9414" t="inlineStr">
        <is>
          <t>tap water</t>
        </is>
      </c>
      <c r="I9414" t="inlineStr">
        <is>
          <t>(2,2,1,1,1,3); Estimation 20l/m2 panel</t>
        </is>
      </c>
    </row>
    <row r="9415" s="29">
      <c r="A9415" t="inlineStr">
        <is>
          <t>treatment of wastewater, from residence, capacity 1.1E10l/year</t>
        </is>
      </c>
      <c r="B9415" t="n">
        <v>-3.3323e-06</v>
      </c>
      <c r="C9415" t="inlineStr">
        <is>
          <t>CH</t>
        </is>
      </c>
      <c r="D9415" t="inlineStr">
        <is>
          <t>cubic meter</t>
        </is>
      </c>
      <c r="F9415" t="inlineStr">
        <is>
          <t>technosphere</t>
        </is>
      </c>
      <c r="G9415" t="n">
        <v>0</v>
      </c>
      <c r="H9415" t="inlineStr">
        <is>
          <t>wastewater, from residence</t>
        </is>
      </c>
      <c r="I9415" t="inlineStr">
        <is>
          <t>(2,2,1,1,1,3); Estimation 20l/m2 panel</t>
        </is>
      </c>
    </row>
    <row r="9416" s="29"/>
    <row r="9417" customFormat="1" s="28">
      <c r="A9417" s="28" t="inlineStr">
        <is>
          <t>Activity</t>
        </is>
      </c>
      <c r="B9417" s="28" t="inlineStr">
        <is>
          <t>electricity production, photovoltaic, commercial</t>
        </is>
      </c>
    </row>
    <row r="9418">
      <c r="A9418" t="inlineStr">
        <is>
          <t>comment</t>
        </is>
      </c>
      <c r="B941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")&amp;HLOOKUP(B9419,parameters!$C$195:$EJ$198,2,0)&amp;" kWh/kWp.
Annual output, Facade: "&amp;HLOOKUP(B9419,parameters!$C$195:$EJ$198,3,0)&amp;" kWh/kWp.
Annual output, Open-ground: "&amp;HLOOKUP(B9419,parameters!$C$195:$EJ$198,4,0)&amp;_xlfn._LONGTEXT("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")&amp;VLOOKUP(B9419,'extension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1375.18416916961 kWh/kWp.
Annual output, Facade: 965.554842182918 kWh/kWp.
Annual output, Open-ground: 1462.96188209533 kWh/kWp.
Amount of solar energy transformed to electricity. Waste heat emission due to losses of electricity in the system.
Technology:  Electricity production with grid-connected photovoltaic power plants.
Time period:  Time of publications
Production volume: 0.558 GWh in 2025.
Sampling:  Statistical data and model calculations
Extrapolations:  Use of PV technology data investigated for other countries (Switzerland). Correction of average yield with Swiss data.
Uncertainty:  None
Author: Romain Sacchi, PSI, romain.sacchi@psi.ch</v>
      </c>
    </row>
    <row r="9419" s="29">
      <c r="A9419" t="inlineStr">
        <is>
          <t>location</t>
        </is>
      </c>
      <c r="B9419" t="inlineStr">
        <is>
          <t>GL</t>
        </is>
      </c>
    </row>
    <row r="9420" s="29">
      <c r="A9420" t="inlineStr">
        <is>
          <t>production amount</t>
        </is>
      </c>
      <c r="B9420" t="n">
        <v>1</v>
      </c>
    </row>
    <row r="9421" s="29">
      <c r="A9421" t="inlineStr">
        <is>
          <t>reference product</t>
        </is>
      </c>
      <c r="B9421" t="inlineStr">
        <is>
          <t>electricity, low voltage</t>
        </is>
      </c>
    </row>
    <row r="9422" s="29">
      <c r="A9422" t="inlineStr">
        <is>
          <t>source</t>
        </is>
      </c>
      <c r="B94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23" s="29">
      <c r="A9423" t="inlineStr">
        <is>
          <t>type</t>
        </is>
      </c>
      <c r="B9423" t="inlineStr">
        <is>
          <t>process</t>
        </is>
      </c>
    </row>
    <row r="9424" s="29">
      <c r="A9424" t="inlineStr">
        <is>
          <t>unit</t>
        </is>
      </c>
      <c r="B9424" t="inlineStr">
        <is>
          <t>kilowatt hour</t>
        </is>
      </c>
    </row>
    <row r="9425" s="29">
      <c r="A9425" t="inlineStr">
        <is>
          <t>Exchanges</t>
        </is>
      </c>
    </row>
    <row r="9426" customFormat="1" s="28">
      <c r="A9426" s="28" t="inlineStr">
        <is>
          <t>name</t>
        </is>
      </c>
      <c r="B9426" s="28" t="inlineStr">
        <is>
          <t>amount</t>
        </is>
      </c>
      <c r="C9426" s="28" t="inlineStr">
        <is>
          <t>location</t>
        </is>
      </c>
      <c r="D9426" s="28" t="inlineStr">
        <is>
          <t>unit</t>
        </is>
      </c>
      <c r="E9426" s="28" t="inlineStr">
        <is>
          <t>categories</t>
        </is>
      </c>
      <c r="F9426" s="28" t="inlineStr">
        <is>
          <t>type</t>
        </is>
      </c>
      <c r="G9426" s="28" t="inlineStr">
        <is>
          <t>uncertainty type</t>
        </is>
      </c>
      <c r="H9426" s="28" t="inlineStr">
        <is>
          <t>reference product</t>
        </is>
      </c>
      <c r="I9426" s="28" t="inlineStr">
        <is>
          <t>comment</t>
        </is>
      </c>
      <c r="J9426" s="28" t="inlineStr">
        <is>
          <t>production volume</t>
        </is>
      </c>
      <c r="K9426" s="28" t="inlineStr">
        <is>
          <t>scope</t>
        </is>
      </c>
      <c r="L9426" s="28" t="inlineStr">
        <is>
          <t>scope share</t>
        </is>
      </c>
      <c r="M9426" s="28" t="inlineStr">
        <is>
          <t>tech share</t>
        </is>
      </c>
      <c r="N9426" s="28" t="inlineStr">
        <is>
          <t>installation</t>
        </is>
      </c>
      <c r="O9426" s="28" t="inlineStr">
        <is>
          <t>productivity</t>
        </is>
      </c>
      <c r="P9426" s="28" t="inlineStr">
        <is>
          <t>kWp</t>
        </is>
      </c>
      <c r="Q9426" s="28" t="inlineStr">
        <is>
          <t>lifetime</t>
        </is>
      </c>
      <c r="R9426" s="28" t="inlineStr">
        <is>
          <t>lifetime production</t>
        </is>
      </c>
      <c r="S9426" s="28" t="inlineStr">
        <is>
          <t>inverted lifetime production</t>
        </is>
      </c>
    </row>
    <row r="9427" s="29">
      <c r="A9427" t="inlineStr">
        <is>
          <t>Energy, solar, converted</t>
        </is>
      </c>
      <c r="B9427" t="n">
        <v>3.8503</v>
      </c>
      <c r="D9427" t="inlineStr">
        <is>
          <t>megajoule</t>
        </is>
      </c>
      <c r="E9427" t="inlineStr">
        <is>
          <t>natural resource::in air</t>
        </is>
      </c>
      <c r="F9427" t="inlineStr">
        <is>
          <t>biosphere</t>
        </is>
      </c>
      <c r="G9427" t="n">
        <v>0</v>
      </c>
      <c r="I9427" t="inlineStr">
        <is>
          <t>(2,2,1,1,1,3); Energy loss in the system</t>
        </is>
      </c>
    </row>
    <row r="9428" s="29">
      <c r="A9428" t="inlineStr">
        <is>
          <t>Heat, waste</t>
        </is>
      </c>
      <c r="B9428" t="n">
        <v>0.25027</v>
      </c>
      <c r="D9428" t="inlineStr">
        <is>
          <t>megajoule</t>
        </is>
      </c>
      <c r="E9428" t="inlineStr">
        <is>
          <t>air</t>
        </is>
      </c>
      <c r="F9428" t="inlineStr">
        <is>
          <t>biosphere</t>
        </is>
      </c>
      <c r="G9428" t="n">
        <v>0</v>
      </c>
      <c r="I9428" t="inlineStr">
        <is>
          <t>(1,na,na,na,na,na); Calculation with average annual output and share of technologies; Average degradation of 10.5% included</t>
        </is>
      </c>
    </row>
    <row r="9429" s="29">
      <c r="A9429" t="inlineStr">
        <is>
          <t>electricity production, photovoltaic, commercial</t>
        </is>
      </c>
      <c r="B9429" t="n">
        <v>1</v>
      </c>
      <c r="C9429" t="inlineStr">
        <is>
          <t>GL</t>
        </is>
      </c>
      <c r="D9429" t="inlineStr">
        <is>
          <t>kilowatt hour</t>
        </is>
      </c>
      <c r="E9429" t="inlineStr">
        <is>
          <t>photovoltaic::power plants</t>
        </is>
      </c>
      <c r="F9429" t="inlineStr">
        <is>
          <t>production</t>
        </is>
      </c>
      <c r="G9429" t="n">
        <v>0</v>
      </c>
      <c r="H9429" t="inlineStr">
        <is>
          <t>electricity, low voltage</t>
        </is>
      </c>
      <c r="J9429">
        <f>VLOOKUP(C9429,'extension - production vol'!$B$6:$D$235,3,0)</f>
        <v>0.55800000000000005</v>
      </c>
    </row>
    <row r="9430" ht="16" customHeight="1" s="29">
      <c r="A9430" t="inlineStr">
        <is>
          <t>photovoltaic flat-roof installation, 156 kWp, multi-Si, on roof</t>
        </is>
      </c>
      <c r="B9430" s="30">
        <f>M9430*S9430</f>
        <v>1.9077131976255653E-8</v>
      </c>
      <c r="C9430" t="inlineStr">
        <is>
          <t>CH</t>
        </is>
      </c>
      <c r="D9430" t="inlineStr">
        <is>
          <t>unit</t>
        </is>
      </c>
      <c r="F9430" t="inlineStr">
        <is>
          <t>technosphere</t>
        </is>
      </c>
      <c r="G9430" t="n">
        <v>0</v>
      </c>
      <c r="H9430" t="inlineStr">
        <is>
          <t>photovoltaic flat-roof installation, 156 kWp, multi-Si, on roof</t>
        </is>
      </c>
      <c r="I9430" t="inlineStr">
        <is>
          <t>(2,2,1,1,1,3); Calculation with average annual yield and share of technologies. Lifetime: 30a.</t>
        </is>
      </c>
      <c r="K9430" t="inlineStr">
        <is>
          <t>commercial</t>
        </is>
      </c>
      <c r="L9430">
        <f>IF(K9430="residential",VLOOKUP(B9419,parameters!$C$41:$AG$178,18,0),IF(K9430="commercial",1-VLOOKUP(B9419,parameters!$C$41:$AG$178,18,0),1))</f>
        <v>0.82233248462317254</v>
      </c>
      <c r="M9430" s="30">
        <f>INDEX(parameters!$D$41:$AG$178,MATCH('PV (extension)'!B9419,parameters!$C$41:$C$178,0),MATCH('PV (extension)'!A9430,parameters!$D$5:$AG$5,0))/L9430</f>
        <v>0.12277778707072071</v>
      </c>
      <c r="N9430" s="3" t="inlineStr">
        <is>
          <t>roof-top</t>
        </is>
      </c>
      <c r="O9430">
        <f>INDEX(parameters!$C$196:$EJ$198,MATCH('PV (extension)'!N9430,parameters!$B$196:$B$198,0),MATCH('PV (extension)'!B9419,parameters!$C$195:$EJ$195,0))</f>
        <v>1375.1841691696102</v>
      </c>
      <c r="P9430" t="n">
        <v>156</v>
      </c>
      <c r="Q9430" t="n">
        <v>30</v>
      </c>
      <c r="R9430">
        <f>Q9430*P9430*O9430</f>
        <v>6435861.9117137752</v>
      </c>
      <c r="S9430">
        <f>1/R9430</f>
        <v>1.553793437021887E-7</v>
      </c>
    </row>
    <row r="9431" ht="16" customHeight="1" s="29">
      <c r="A9431" t="inlineStr">
        <is>
          <t>photovoltaic flat-roof installation, 156 kWp, single-Si, on roof</t>
        </is>
      </c>
      <c r="B9431" s="30">
        <f>M9431*S9431</f>
        <v>9.9652023157075066E-9</v>
      </c>
      <c r="C9431" t="inlineStr">
        <is>
          <t>CH</t>
        </is>
      </c>
      <c r="D9431" t="inlineStr">
        <is>
          <t>unit</t>
        </is>
      </c>
      <c r="F9431" t="inlineStr">
        <is>
          <t>technosphere</t>
        </is>
      </c>
      <c r="G9431" t="n">
        <v>0</v>
      </c>
      <c r="H9431" t="inlineStr">
        <is>
          <t>photovoltaic flat-roof installation, 156 kWp, single-Si, on roof</t>
        </is>
      </c>
      <c r="I9431" t="inlineStr">
        <is>
          <t>(2,2,1,1,1,3); Calculation with average annual yield and share of technologies. Lifetime: 30a.</t>
        </is>
      </c>
      <c r="K9431" t="inlineStr">
        <is>
          <t>commercial</t>
        </is>
      </c>
      <c r="L9431">
        <f>L9430</f>
        <v>0.82233248462317254</v>
      </c>
      <c r="M9431" s="30">
        <f>INDEX(parameters!$D$41:$AG$178,MATCH('PV (extension)'!B9419,parameters!$C$41:$C$178,0),MATCH('PV (extension)'!A9431,parameters!$D$5:$AG$5,0))/L9431</f>
        <v>6.4134666026183854E-2</v>
      </c>
      <c r="N9431" s="3" t="inlineStr">
        <is>
          <t>roof-top</t>
        </is>
      </c>
      <c r="O9431">
        <f>INDEX(parameters!$C$196:$EJ$198,MATCH('PV (extension)'!N9431,parameters!$B$196:$B$198,0),MATCH('PV (extension)'!B9419,parameters!$C$195:$EJ$195,0))</f>
        <v>1375.1841691696102</v>
      </c>
      <c r="P9431" t="n">
        <v>156</v>
      </c>
      <c r="Q9431" t="n">
        <v>30</v>
      </c>
      <c r="R9431">
        <f>Q9431*P9431*O9431</f>
        <v>6435861.9117137752</v>
      </c>
      <c r="S9431">
        <f>1/R9431</f>
        <v>1.553793437021887E-7</v>
      </c>
    </row>
    <row r="9432" s="29">
      <c r="A9432" t="inlineStr">
        <is>
          <t>photovoltaic open ground installation, 570 kWp, CIS, on open ground</t>
        </is>
      </c>
      <c r="B9432" s="30">
        <f>M9432*S9432</f>
        <v>4.9116199447161727E-10</v>
      </c>
      <c r="C9432" t="inlineStr">
        <is>
          <t>RER</t>
        </is>
      </c>
      <c r="D9432" t="inlineStr">
        <is>
          <t>unit</t>
        </is>
      </c>
      <c r="F9432" t="inlineStr">
        <is>
          <t>technosphere</t>
        </is>
      </c>
      <c r="G9432" t="n">
        <v>0</v>
      </c>
      <c r="H9432" t="inlineStr">
        <is>
          <t>photovoltaic open ground installation, 570 kWp, CIS, on open ground</t>
        </is>
      </c>
      <c r="I9432" t="inlineStr">
        <is>
          <t>(2,2,1,1,1,3); Calculation with average annual yield and share of technologies. Lifetime: 30a.</t>
        </is>
      </c>
      <c r="K9432" t="inlineStr">
        <is>
          <t>commercial</t>
        </is>
      </c>
      <c r="L9432">
        <f>L9431</f>
        <v>0.82233248462317254</v>
      </c>
      <c r="M9432" s="30">
        <f>INDEX(parameters!$D$41:$AG$178,MATCH('PV (extension)'!B9419,parameters!$C$41:$C$178,0),MATCH('PV (extension)'!A9432,parameters!$D$5:$AG$5,0))/L9432</f>
        <v>1.2287226816964775E-2</v>
      </c>
      <c r="N9432" t="inlineStr">
        <is>
          <t>central</t>
        </is>
      </c>
      <c r="O9432">
        <f>INDEX(parameters!$C$196:$EJ$198,MATCH('PV (extension)'!N9432,parameters!$B$196:$B$198,0),MATCH('PV (extension)'!B9419,parameters!$C$195:$EJ$195,0))</f>
        <v>1462.9618820953301</v>
      </c>
      <c r="P9432" t="n">
        <v>570</v>
      </c>
      <c r="Q9432" t="n">
        <v>30</v>
      </c>
      <c r="R9432">
        <f>Q9432*P9432*O9432</f>
        <v>25016648.183830146</v>
      </c>
      <c r="S9432">
        <f>1/R9432</f>
        <v>3.9973380632436752E-8</v>
      </c>
    </row>
    <row r="9433" s="29">
      <c r="A9433" t="inlineStr">
        <is>
          <t>photovoltaic open ground installation, 570 kWp, CdTe, on open ground</t>
        </is>
      </c>
      <c r="B9433" s="30">
        <f>M9433*S9433</f>
        <v>3.6080381500812086E-9</v>
      </c>
      <c r="C9433" t="inlineStr">
        <is>
          <t>RER</t>
        </is>
      </c>
      <c r="D9433" t="inlineStr">
        <is>
          <t>unit</t>
        </is>
      </c>
      <c r="F9433" t="inlineStr">
        <is>
          <t>technosphere</t>
        </is>
      </c>
      <c r="G9433" t="n">
        <v>0</v>
      </c>
      <c r="H9433" t="inlineStr">
        <is>
          <t>photovoltaic open ground installation, 570 kWp, CdTe, on open ground</t>
        </is>
      </c>
      <c r="I9433" t="inlineStr">
        <is>
          <t>(2,2,1,1,1,3); Calculation with average annual yield and share of technologies. Lifetime: 30a.</t>
        </is>
      </c>
      <c r="K9433" t="inlineStr">
        <is>
          <t>commercial</t>
        </is>
      </c>
      <c r="L9433">
        <f>L9432</f>
        <v>0.82233248462317254</v>
      </c>
      <c r="M9433" s="30">
        <f>INDEX(parameters!$D$41:$AG$178,MATCH('PV (extension)'!B9419,parameters!$C$41:$C$178,0),MATCH('PV (extension)'!A9433,parameters!$D$5:$AG$5,0))/L9433</f>
        <v>9.0261021034418951E-2</v>
      </c>
      <c r="N9433" t="inlineStr">
        <is>
          <t>central</t>
        </is>
      </c>
      <c r="O9433">
        <f>INDEX(parameters!$C$196:$EJ$198,MATCH('PV (extension)'!N9433,parameters!$B$196:$B$198,0),MATCH('PV (extension)'!B9419,parameters!$C$195:$EJ$195,0))</f>
        <v>1462.9618820953301</v>
      </c>
      <c r="P9433" t="n">
        <v>570</v>
      </c>
      <c r="Q9433" t="n">
        <v>30</v>
      </c>
      <c r="R9433">
        <f>Q9433*P9433*O9433</f>
        <v>25016648.183830146</v>
      </c>
      <c r="S9433">
        <f>1/R9433</f>
        <v>3.9973380632436752E-8</v>
      </c>
    </row>
    <row r="9434" s="29">
      <c r="A9434" t="inlineStr">
        <is>
          <t>photovoltaic open ground installation, 570 kWp, micro-Si, on open ground</t>
        </is>
      </c>
      <c r="B9434" s="30">
        <f>M9434*S9434</f>
        <v>3.8242644068650843E-11</v>
      </c>
      <c r="C9434" t="inlineStr">
        <is>
          <t>RER</t>
        </is>
      </c>
      <c r="D9434" t="inlineStr">
        <is>
          <t>unit</t>
        </is>
      </c>
      <c r="F9434" t="inlineStr">
        <is>
          <t>technosphere</t>
        </is>
      </c>
      <c r="G9434" t="n">
        <v>0</v>
      </c>
      <c r="H9434" t="inlineStr">
        <is>
          <t>photovoltaic open ground installation, 570 kWp, micro-Si, on open ground</t>
        </is>
      </c>
      <c r="I9434" t="inlineStr">
        <is>
          <t>(2,2,1,1,1,3); Calculation with average annual yield and share of technologies. Lifetime: 30a.</t>
        </is>
      </c>
      <c r="K9434" t="inlineStr">
        <is>
          <t>commercial</t>
        </is>
      </c>
      <c r="L9434">
        <f>L9433</f>
        <v>0.82233248462317254</v>
      </c>
      <c r="M9434" s="30">
        <f>INDEX(parameters!$D$41:$AG$178,MATCH('PV (extension)'!B9419,parameters!$C$41:$C$178,0),MATCH('PV (extension)'!A9434,parameters!$D$5:$AG$5,0))/L9434</f>
        <v>9.5670277228487681E-4</v>
      </c>
      <c r="N9434" t="inlineStr">
        <is>
          <t>central</t>
        </is>
      </c>
      <c r="O9434">
        <f>INDEX(parameters!$C$196:$EJ$198,MATCH('PV (extension)'!N9434,parameters!$B$196:$B$198,0),MATCH('PV (extension)'!B9419,parameters!$C$195:$EJ$195,0))</f>
        <v>1462.9618820953301</v>
      </c>
      <c r="P9434" t="n">
        <v>570</v>
      </c>
      <c r="Q9434" t="n">
        <v>30</v>
      </c>
      <c r="R9434">
        <f>Q9434*P9434*O9434</f>
        <v>25016648.183830146</v>
      </c>
      <c r="S9434">
        <f>1/R9434</f>
        <v>3.9973380632436752E-8</v>
      </c>
    </row>
    <row r="9435" s="29">
      <c r="A9435" t="inlineStr">
        <is>
          <t>photovoltaic open ground installation, 570 kWp, multi-Si, on open ground</t>
        </is>
      </c>
      <c r="B9435" s="30">
        <f>M9435*S9435</f>
        <v>1.2797870392337287E-8</v>
      </c>
      <c r="C9435" t="inlineStr">
        <is>
          <t>RER</t>
        </is>
      </c>
      <c r="D9435" t="inlineStr">
        <is>
          <t>unit</t>
        </is>
      </c>
      <c r="F9435" t="inlineStr">
        <is>
          <t>technosphere</t>
        </is>
      </c>
      <c r="G9435" t="n">
        <v>0</v>
      </c>
      <c r="H9435" t="inlineStr">
        <is>
          <t>photovoltaic open ground installation, 570 kWp, multi-Si, on open ground</t>
        </is>
      </c>
      <c r="I9435" t="inlineStr">
        <is>
          <t>(2,2,1,1,1,3); Calculation with average annual yield and share of technologies. Lifetime: 30a.</t>
        </is>
      </c>
      <c r="K9435" t="inlineStr">
        <is>
          <t>commercial</t>
        </is>
      </c>
      <c r="L9435">
        <f>L9434</f>
        <v>0.82233248462317254</v>
      </c>
      <c r="M9435" s="30">
        <f>INDEX(parameters!$D$41:$AG$178,MATCH('PV (extension)'!B9419,parameters!$C$41:$C$178,0),MATCH('PV (extension)'!A9435,parameters!$D$5:$AG$5,0))/L9435</f>
        <v>0.32015982110735819</v>
      </c>
      <c r="N9435" t="inlineStr">
        <is>
          <t>central</t>
        </is>
      </c>
      <c r="O9435">
        <f>INDEX(parameters!$C$196:$EJ$198,MATCH('PV (extension)'!N9435,parameters!$B$196:$B$198,0),MATCH('PV (extension)'!B9419,parameters!$C$195:$EJ$195,0))</f>
        <v>1462.9618820953301</v>
      </c>
      <c r="P9435" t="n">
        <v>570</v>
      </c>
      <c r="Q9435" t="n">
        <v>30</v>
      </c>
      <c r="R9435">
        <f>Q9435*P9435*O9435</f>
        <v>25016648.183830146</v>
      </c>
      <c r="S9435">
        <f>1/R9435</f>
        <v>3.9973380632436752E-8</v>
      </c>
    </row>
    <row r="9436" s="29">
      <c r="A9436" t="inlineStr">
        <is>
          <t>photovoltaic open ground installation, 570 kWp, single-Si, on open ground</t>
        </is>
      </c>
      <c r="B9436" s="30">
        <f>M9436*S9436</f>
        <v>6.7885414368450116E-9</v>
      </c>
      <c r="C9436" t="inlineStr">
        <is>
          <t>RER</t>
        </is>
      </c>
      <c r="D9436" t="inlineStr">
        <is>
          <t>unit</t>
        </is>
      </c>
      <c r="F9436" t="inlineStr">
        <is>
          <t>technosphere</t>
        </is>
      </c>
      <c r="G9436" t="n">
        <v>0</v>
      </c>
      <c r="H9436" t="inlineStr">
        <is>
          <t>photovoltaic open ground installation, 570 kWp, single-Si, on open ground</t>
        </is>
      </c>
      <c r="I9436" t="inlineStr">
        <is>
          <t>(2,2,1,1,1,3); Calculation with average annual yield and share of technologies. Lifetime: 30a.</t>
        </is>
      </c>
      <c r="K9436" t="inlineStr">
        <is>
          <t>commercial</t>
        </is>
      </c>
      <c r="L9436">
        <f>L9435</f>
        <v>0.82233248462317254</v>
      </c>
      <c r="M9436" s="30">
        <f>INDEX(parameters!$D$41:$AG$178,MATCH('PV (extension)'!B9419,parameters!$C$41:$C$178,0),MATCH('PV (extension)'!A9436,parameters!$D$5:$AG$5,0))/L9436</f>
        <v>0.16982655280690445</v>
      </c>
      <c r="N9436" t="inlineStr">
        <is>
          <t>central</t>
        </is>
      </c>
      <c r="O9436">
        <f>INDEX(parameters!$C$196:$EJ$198,MATCH('PV (extension)'!N9436,parameters!$B$196:$B$198,0),MATCH('PV (extension)'!B9419,parameters!$C$195:$EJ$195,0))</f>
        <v>1462.9618820953301</v>
      </c>
      <c r="P9436" t="n">
        <v>570</v>
      </c>
      <c r="Q9436" t="n">
        <v>30</v>
      </c>
      <c r="R9436">
        <f>Q9436*P9436*O9436</f>
        <v>25016648.183830146</v>
      </c>
      <c r="S9436">
        <f>1/R9436</f>
        <v>3.9973380632436752E-8</v>
      </c>
    </row>
    <row r="9437" ht="16" customHeight="1" s="29">
      <c r="A9437" t="inlineStr">
        <is>
          <t>photovoltaic slanted-roof installation, 93 kWp, multi-Si, laminated, integrated, on roof</t>
        </is>
      </c>
      <c r="B9437" s="30">
        <f>M9437*S9437</f>
        <v>2.0948524153228881E-9</v>
      </c>
      <c r="C9437" t="inlineStr">
        <is>
          <t>CH</t>
        </is>
      </c>
      <c r="D9437" t="inlineStr">
        <is>
          <t>unit</t>
        </is>
      </c>
      <c r="F9437" t="inlineStr">
        <is>
          <t>technosphere</t>
        </is>
      </c>
      <c r="G9437" t="n">
        <v>0</v>
      </c>
      <c r="H9437" t="inlineStr">
        <is>
          <t>photovoltaic slanted-roof installation, 93 kWp, multi-Si, laminated, integrated, on roof</t>
        </is>
      </c>
      <c r="I9437" t="inlineStr">
        <is>
          <t>(2,2,1,1,1,3); Calculation with average annual yield and share of technologies. Lifetime: 30a.</t>
        </is>
      </c>
      <c r="K9437" t="inlineStr">
        <is>
          <t>commercial</t>
        </is>
      </c>
      <c r="L9437">
        <f>L9436</f>
        <v>0.82233248462317254</v>
      </c>
      <c r="M9437" s="30">
        <f>INDEX(parameters!$D$41:$AG$178,MATCH('PV (extension)'!B9419,parameters!$C$41:$C$178,0),MATCH('PV (extension)'!A9437,parameters!$D$5:$AG$5,0))/L9437</f>
        <v>8.0374539804535308E-3</v>
      </c>
      <c r="N9437" s="3" t="inlineStr">
        <is>
          <t>roof-top</t>
        </is>
      </c>
      <c r="O9437">
        <f>INDEX(parameters!$C$196:$EJ$198,MATCH('PV (extension)'!N9437,parameters!$B$196:$B$198,0),MATCH('PV (extension)'!B9419,parameters!$C$195:$EJ$195,0))</f>
        <v>1375.1841691696102</v>
      </c>
      <c r="P9437" t="n">
        <v>93</v>
      </c>
      <c r="Q9437" t="n">
        <v>30</v>
      </c>
      <c r="R9437">
        <f>Q9437*P9437*O9437</f>
        <v>3836763.8319832124</v>
      </c>
      <c r="S9437">
        <f>1/R9437</f>
        <v>2.6063631846818753E-7</v>
      </c>
    </row>
    <row r="9438" ht="16" customHeight="1" s="29">
      <c r="A9438" t="inlineStr">
        <is>
          <t>photovoltaic slanted-roof installation, 93 kWp, multi-Si, panel, mounted, on roof</t>
        </is>
      </c>
      <c r="B9438" s="30">
        <f>M9438*S9438</f>
        <v>3.5521266595403225E-8</v>
      </c>
      <c r="C9438" t="inlineStr">
        <is>
          <t>CH</t>
        </is>
      </c>
      <c r="D9438" t="inlineStr">
        <is>
          <t>unit</t>
        </is>
      </c>
      <c r="F9438" t="inlineStr">
        <is>
          <t>technosphere</t>
        </is>
      </c>
      <c r="G9438" t="n">
        <v>0</v>
      </c>
      <c r="H9438" t="inlineStr">
        <is>
          <t>photovoltaic slanted-roof installation, 93 kWp, multi-Si, panel, mounted, on roof</t>
        </is>
      </c>
      <c r="I9438" t="inlineStr">
        <is>
          <t>(2,2,1,1,1,3); Calculation with average annual yield and share of technologies. Lifetime: 30a.</t>
        </is>
      </c>
      <c r="K9438" t="inlineStr">
        <is>
          <t>commercial</t>
        </is>
      </c>
      <c r="L9438">
        <f>L9437</f>
        <v>0.82233248462317254</v>
      </c>
      <c r="M9438" s="30">
        <f>INDEX(parameters!$D$41:$AG$178,MATCH('PV (extension)'!B9419,parameters!$C$41:$C$178,0),MATCH('PV (extension)'!A9438,parameters!$D$5:$AG$5,0))/L9438</f>
        <v>0.13628671093947653</v>
      </c>
      <c r="N9438" s="3" t="inlineStr">
        <is>
          <t>roof-top</t>
        </is>
      </c>
      <c r="O9438">
        <f>INDEX(parameters!$C$196:$EJ$198,MATCH('PV (extension)'!N9438,parameters!$B$196:$B$198,0),MATCH('PV (extension)'!B9419,parameters!$C$195:$EJ$195,0))</f>
        <v>1375.1841691696102</v>
      </c>
      <c r="P9438" t="n">
        <v>93</v>
      </c>
      <c r="Q9438" t="n">
        <v>30</v>
      </c>
      <c r="R9438">
        <f>Q9438*P9438*O9438</f>
        <v>3836763.8319832124</v>
      </c>
      <c r="S9438">
        <f>1/R9438</f>
        <v>2.6063631846818753E-7</v>
      </c>
    </row>
    <row r="9439" ht="16" customHeight="1" s="29">
      <c r="A9439" t="inlineStr">
        <is>
          <t>photovoltaic slanted-roof installation, 93 kWp, single-Si, laminated, integrated, on roof</t>
        </is>
      </c>
      <c r="B9439" s="30">
        <f>M9439*S9439</f>
        <v>1.107429737457653E-9</v>
      </c>
      <c r="C9439" t="inlineStr">
        <is>
          <t>CH</t>
        </is>
      </c>
      <c r="D9439" t="inlineStr">
        <is>
          <t>unit</t>
        </is>
      </c>
      <c r="F9439" t="inlineStr">
        <is>
          <t>technosphere</t>
        </is>
      </c>
      <c r="G9439" t="n">
        <v>0</v>
      </c>
      <c r="H9439" t="inlineStr">
        <is>
          <t>photovoltaic slanted-roof installation, 93 kWp, single-Si, laminated, integrated, on roof</t>
        </is>
      </c>
      <c r="I9439" t="inlineStr">
        <is>
          <t>(2,2,1,1,1,3); Calculation with average annual yield and share of technologies. Lifetime: 30a.</t>
        </is>
      </c>
      <c r="K9439" t="inlineStr">
        <is>
          <t>commercial</t>
        </is>
      </c>
      <c r="L9439">
        <f>L9438</f>
        <v>0.82233248462317254</v>
      </c>
      <c r="M9439" s="30">
        <f>INDEX(parameters!$D$41:$AG$178,MATCH('PV (extension)'!B9419,parameters!$C$41:$C$178,0),MATCH('PV (extension)'!A9439,parameters!$D$5:$AG$5,0))/L9439</f>
        <v>4.2489463631401872E-3</v>
      </c>
      <c r="N9439" s="3" t="inlineStr">
        <is>
          <t>roof-top</t>
        </is>
      </c>
      <c r="O9439">
        <f>INDEX(parameters!$C$196:$EJ$198,MATCH('PV (extension)'!N9439,parameters!$B$196:$B$198,0),MATCH('PV (extension)'!B9419,parameters!$C$195:$EJ$195,0))</f>
        <v>1375.1841691696102</v>
      </c>
      <c r="P9439" t="n">
        <v>93</v>
      </c>
      <c r="Q9439" t="n">
        <v>30</v>
      </c>
      <c r="R9439">
        <f>Q9439*P9439*O9439</f>
        <v>3836763.8319832124</v>
      </c>
      <c r="S9439">
        <f>1/R9439</f>
        <v>2.6063631846818753E-7</v>
      </c>
    </row>
    <row r="9440" ht="16" customHeight="1" s="29">
      <c r="A9440" t="inlineStr">
        <is>
          <t>photovoltaic slanted-roof installation, 93 kWp, single-Si, panel, mounted, on roof</t>
        </is>
      </c>
      <c r="B9440" s="30">
        <f>M9440*S9440</f>
        <v>1.8606412923789654E-8</v>
      </c>
      <c r="C9440" t="inlineStr">
        <is>
          <t>CH</t>
        </is>
      </c>
      <c r="D9440" t="inlineStr">
        <is>
          <t>unit</t>
        </is>
      </c>
      <c r="F9440" t="inlineStr">
        <is>
          <t>technosphere</t>
        </is>
      </c>
      <c r="G9440" t="n">
        <v>0</v>
      </c>
      <c r="H9440" t="inlineStr">
        <is>
          <t>photovoltaic slanted-roof installation, 93 kWp, single-Si, panel, mounted, on roof</t>
        </is>
      </c>
      <c r="I9440" t="inlineStr">
        <is>
          <t>(2,2,1,1,1,3); Calculation with average annual yield and share of technologies. Lifetime: 30a.</t>
        </is>
      </c>
      <c r="K9440" t="inlineStr">
        <is>
          <t>commercial</t>
        </is>
      </c>
      <c r="L9440">
        <f>L9439</f>
        <v>0.82233248462317254</v>
      </c>
      <c r="M9440" s="30">
        <f>INDEX(parameters!$D$41:$AG$178,MATCH('PV (extension)'!B9419,parameters!$C$41:$C$178,0),MATCH('PV (extension)'!A9440,parameters!$D$5:$AG$5,0))/L9440</f>
        <v>7.1388412148941149E-2</v>
      </c>
      <c r="N9440" s="3" t="inlineStr">
        <is>
          <t>roof-top</t>
        </is>
      </c>
      <c r="O9440">
        <f>INDEX(parameters!$C$196:$EJ$198,MATCH('PV (extension)'!N9440,parameters!$B$196:$B$198,0),MATCH('PV (extension)'!B9419,parameters!$C$195:$EJ$195,0))</f>
        <v>1375.1841691696102</v>
      </c>
      <c r="P9440" t="n">
        <v>93</v>
      </c>
      <c r="Q9440" t="n">
        <v>30</v>
      </c>
      <c r="R9440">
        <f>Q9440*P9440*O9440</f>
        <v>3836763.8319832124</v>
      </c>
      <c r="S9440">
        <f>1/R9440</f>
        <v>2.6063631846818753E-7</v>
      </c>
    </row>
    <row r="9441" s="29">
      <c r="A9441" t="inlineStr">
        <is>
          <t>market for tap water</t>
        </is>
      </c>
      <c r="B9441" t="n">
        <v>0.0037026</v>
      </c>
      <c r="C9441" t="inlineStr">
        <is>
          <t>Europe without Switzerland</t>
        </is>
      </c>
      <c r="D9441" t="inlineStr">
        <is>
          <t>kilogram</t>
        </is>
      </c>
      <c r="F9441" t="inlineStr">
        <is>
          <t>technosphere</t>
        </is>
      </c>
      <c r="G9441" t="n">
        <v>0</v>
      </c>
      <c r="H9441" t="inlineStr">
        <is>
          <t>tap water</t>
        </is>
      </c>
      <c r="I9441" t="inlineStr">
        <is>
          <t>(2,2,1,1,1,3); Estimation 20l/m2 panel</t>
        </is>
      </c>
      <c r="M9441" s="30" t="n"/>
    </row>
    <row r="9442" s="29">
      <c r="A9442" t="inlineStr">
        <is>
          <t>treatment of wastewater, from residence, capacity 1.1E10l/year</t>
        </is>
      </c>
      <c r="B9442" t="n">
        <v>-3.3323e-06</v>
      </c>
      <c r="C9442" t="inlineStr">
        <is>
          <t>CH</t>
        </is>
      </c>
      <c r="D9442" t="inlineStr">
        <is>
          <t>cubic meter</t>
        </is>
      </c>
      <c r="F9442" t="inlineStr">
        <is>
          <t>technosphere</t>
        </is>
      </c>
      <c r="G9442" t="n">
        <v>0</v>
      </c>
      <c r="H9442" t="inlineStr">
        <is>
          <t>wastewater, from residence</t>
        </is>
      </c>
      <c r="I9442" t="inlineStr">
        <is>
          <t>(2,2,1,1,1,3); Estimation 20l/m2 panel</t>
        </is>
      </c>
      <c r="M9442" s="30" t="n"/>
    </row>
    <row r="9443" s="29">
      <c r="M9443" s="30" t="n"/>
    </row>
    <row r="9444" customFormat="1" s="28">
      <c r="A9444" s="28" t="inlineStr">
        <is>
          <t>Activity</t>
        </is>
      </c>
      <c r="B9444" s="28" t="inlineStr">
        <is>
          <t>electricity production, photovoltaic</t>
        </is>
      </c>
      <c r="M9444" s="30" t="n"/>
    </row>
    <row r="9445">
      <c r="A9445" t="inlineStr">
        <is>
          <t>comment</t>
        </is>
      </c>
      <c r="B944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")&amp;HLOOKUP(B9446,parameters!$C$195:$EJ$198,2,0)&amp;" kWh/kWp.
Annual output, Facade: "&amp;HLOOKUP(B9446,parameters!$C$195:$EJ$198,3,0)&amp;" kWh/kWp.
Annual output, Open-ground: "&amp;HLOOKUP(B9446,parameters!$C$195:$EJ$198,4,0)&amp;_xlfn._LONGTEXT("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")&amp;VLOOKUP(B9446,'extension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1375.18416916961 kWh/kWp.
Annual output, Facade: 965.554842182918 kWh/kWp.
Annual output, Open-ground: 1462.96188209533 kWh/kWp.
Amount of solar energy transformed to electricity. Waste heat emission due to losses of electricity in the system.
Technology:  Electricity production with grid-connected photovoltaic power plants.
Time period:  Time of publications
Production volume: 0.558 GWh in 2025.
Sampling:  Statistical data and model calculations
Extrapolations:  Use of PV technology data investigated for other countries (Switzerland). Correction of average yield with Swiss data.
Uncertainty:  None
Author: Romain Sacchi, PSI, romain.sacchi@psi.ch</v>
      </c>
      <c r="M9445" s="30" t="n"/>
    </row>
    <row r="9446" s="29">
      <c r="A9446" t="inlineStr">
        <is>
          <t>location</t>
        </is>
      </c>
      <c r="B9446" t="inlineStr">
        <is>
          <t>GL</t>
        </is>
      </c>
    </row>
    <row r="9447" s="29">
      <c r="A9447" t="inlineStr">
        <is>
          <t>production amount</t>
        </is>
      </c>
      <c r="B9447" t="n">
        <v>1</v>
      </c>
    </row>
    <row r="9448" s="29">
      <c r="A9448" t="inlineStr">
        <is>
          <t>reference product</t>
        </is>
      </c>
      <c r="B9448" t="inlineStr">
        <is>
          <t>electricity, low voltage</t>
        </is>
      </c>
    </row>
    <row r="9449" s="29">
      <c r="A9449" t="inlineStr">
        <is>
          <t>source</t>
        </is>
      </c>
      <c r="B944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50" s="29">
      <c r="A9450" t="inlineStr">
        <is>
          <t>type</t>
        </is>
      </c>
      <c r="B9450" t="inlineStr">
        <is>
          <t>process</t>
        </is>
      </c>
    </row>
    <row r="9451" s="29">
      <c r="A9451" t="inlineStr">
        <is>
          <t>unit</t>
        </is>
      </c>
      <c r="B9451" t="inlineStr">
        <is>
          <t>kilowatt hour</t>
        </is>
      </c>
    </row>
    <row r="9452" s="29">
      <c r="A9452" t="inlineStr">
        <is>
          <t>Exchanges</t>
        </is>
      </c>
    </row>
    <row r="9453" customFormat="1" s="28">
      <c r="A9453" s="28" t="inlineStr">
        <is>
          <t>name</t>
        </is>
      </c>
      <c r="B9453" s="28" t="inlineStr">
        <is>
          <t>amount</t>
        </is>
      </c>
      <c r="C9453" s="28" t="inlineStr">
        <is>
          <t>location</t>
        </is>
      </c>
      <c r="D9453" s="28" t="inlineStr">
        <is>
          <t>unit</t>
        </is>
      </c>
      <c r="E9453" s="28" t="inlineStr">
        <is>
          <t>categories</t>
        </is>
      </c>
      <c r="F9453" s="28" t="inlineStr">
        <is>
          <t>type</t>
        </is>
      </c>
      <c r="G9453" s="28" t="inlineStr">
        <is>
          <t>uncertainty type</t>
        </is>
      </c>
      <c r="H9453" s="28" t="inlineStr">
        <is>
          <t>loc</t>
        </is>
      </c>
      <c r="I9453" s="28" t="inlineStr">
        <is>
          <t>scale</t>
        </is>
      </c>
      <c r="J9453" s="28" t="inlineStr">
        <is>
          <t>comment</t>
        </is>
      </c>
      <c r="K9453" s="28" t="inlineStr">
        <is>
          <t>negative</t>
        </is>
      </c>
      <c r="L9453" s="28" t="inlineStr">
        <is>
          <t>reference product</t>
        </is>
      </c>
      <c r="M9453" s="28" t="inlineStr">
        <is>
          <t>production volume</t>
        </is>
      </c>
      <c r="N9453" s="28" t="inlineStr">
        <is>
          <t>scope</t>
        </is>
      </c>
      <c r="O9453" s="28" t="inlineStr">
        <is>
          <t>scope share</t>
        </is>
      </c>
      <c r="P9453" s="28" t="inlineStr">
        <is>
          <t>tech share</t>
        </is>
      </c>
      <c r="Q9453" s="28" t="inlineStr">
        <is>
          <t>installation</t>
        </is>
      </c>
      <c r="R9453" s="28" t="inlineStr">
        <is>
          <t>productivity</t>
        </is>
      </c>
      <c r="S9453" s="28" t="inlineStr">
        <is>
          <t>kWp</t>
        </is>
      </c>
      <c r="T9453" s="28" t="inlineStr">
        <is>
          <t>lifetime</t>
        </is>
      </c>
      <c r="U9453" s="28" t="inlineStr">
        <is>
          <t>lifetime production</t>
        </is>
      </c>
      <c r="V9453" s="28" t="inlineStr">
        <is>
          <t>inverted lifetime production</t>
        </is>
      </c>
    </row>
    <row r="9454" s="29">
      <c r="A9454" t="inlineStr">
        <is>
          <t>Energy, solar, converted</t>
        </is>
      </c>
      <c r="B9454" t="n">
        <v>3.8503</v>
      </c>
      <c r="D9454" t="inlineStr">
        <is>
          <t>megajoule</t>
        </is>
      </c>
      <c r="E9454" t="inlineStr">
        <is>
          <t>natural resource::in air</t>
        </is>
      </c>
      <c r="F9454" t="inlineStr">
        <is>
          <t>biosphere</t>
        </is>
      </c>
      <c r="G9454" t="n">
        <v>2</v>
      </c>
      <c r="H9454" t="n">
        <v>1.348151067341848</v>
      </c>
      <c r="I9454" t="n">
        <v>0.04340984597628009</v>
      </c>
      <c r="J9454" t="inlineStr">
        <is>
          <t>(2,2,1,1,1,3); Energy loss in the system</t>
        </is>
      </c>
    </row>
    <row r="9455" s="29">
      <c r="A9455" t="inlineStr">
        <is>
          <t>Heat, waste</t>
        </is>
      </c>
      <c r="B9455" t="n">
        <v>0.25027</v>
      </c>
      <c r="D9455" t="inlineStr">
        <is>
          <t>megajoule</t>
        </is>
      </c>
      <c r="E9455" t="inlineStr">
        <is>
          <t>air</t>
        </is>
      </c>
      <c r="F9455" t="inlineStr">
        <is>
          <t>biosphere</t>
        </is>
      </c>
      <c r="G9455" t="n">
        <v>2</v>
      </c>
      <c r="H9455" t="n">
        <v>-1.385214943900327</v>
      </c>
      <c r="I9455" t="n">
        <v>0.02439508208471609</v>
      </c>
      <c r="J9455" t="inlineStr">
        <is>
          <t>(1,na,na,na,na,na); Calculation</t>
        </is>
      </c>
    </row>
    <row r="9456" s="29">
      <c r="A9456" t="inlineStr">
        <is>
          <t>electricity production, photovoltaic</t>
        </is>
      </c>
      <c r="B9456" t="n">
        <v>1</v>
      </c>
      <c r="C9456" t="inlineStr">
        <is>
          <t>GL</t>
        </is>
      </c>
      <c r="D9456" t="inlineStr">
        <is>
          <t>kilowatt hour</t>
        </is>
      </c>
      <c r="E9456" t="inlineStr">
        <is>
          <t>photovoltaic::power plants</t>
        </is>
      </c>
      <c r="F9456" t="inlineStr">
        <is>
          <t>production</t>
        </is>
      </c>
      <c r="G9456" t="n">
        <v>0</v>
      </c>
      <c r="H9456" t="n">
        <v>1</v>
      </c>
      <c r="L9456" t="inlineStr">
        <is>
          <t>electricity, low voltage</t>
        </is>
      </c>
      <c r="M9456">
        <f>VLOOKUP(C9456,'extension - production vol'!$B$6:$D$235,3,0)</f>
        <v>0.55800000000000005</v>
      </c>
    </row>
    <row r="9457" ht="16" customHeight="1" s="29">
      <c r="A9457" t="inlineStr">
        <is>
          <t>photovoltaic flat-roof installation, 156 kWp, multi-Si, on roof</t>
        </is>
      </c>
      <c r="B9457" s="30">
        <f>P9457*V9457</f>
        <v>1.5687745337518485E-8</v>
      </c>
      <c r="C9457" t="inlineStr">
        <is>
          <t>CH</t>
        </is>
      </c>
      <c r="D9457" t="inlineStr">
        <is>
          <t>unit</t>
        </is>
      </c>
      <c r="F9457" t="inlineStr">
        <is>
          <t>technosphere</t>
        </is>
      </c>
      <c r="G9457" t="n">
        <v>2</v>
      </c>
      <c r="H9457" t="n">
        <v>-18.46800298604678</v>
      </c>
      <c r="I9457" t="n">
        <v>0.09798894162072011</v>
      </c>
      <c r="J9457" t="inlineStr">
        <is>
          <t>(2,2,1,1,1,3); Calculation with average annual yield and share of technologies. Lifetime: 30a.</t>
        </is>
      </c>
      <c r="L9457" t="inlineStr">
        <is>
          <t>photovoltaic flat-roof installation, 156 kWp, multi-Si, on roof</t>
        </is>
      </c>
      <c r="N9457" t="inlineStr">
        <is>
          <t>all</t>
        </is>
      </c>
      <c r="O9457" t="n">
        <v>1</v>
      </c>
      <c r="P9457" s="30">
        <f>INDEX(parameters!$D$41:$AG$178,MATCH('PV (extension)'!B9446,parameters!$C$41:$C$178,0),MATCH('PV (extension)'!A9457,parameters!$D$5:$AG$5,0))/O9457</f>
        <v>0.10096416269840058</v>
      </c>
      <c r="Q9457" s="3" t="inlineStr">
        <is>
          <t>roof-top</t>
        </is>
      </c>
      <c r="R9457">
        <f>INDEX(parameters!$C$196:$EJ$198,MATCH('PV (extension)'!Q9457,parameters!$B$196:$B$198,0),MATCH('PV (extension)'!B9446,parameters!$C$195:$EJ$195,0))</f>
        <v>1375.1841691696102</v>
      </c>
      <c r="S9457" t="n">
        <v>156</v>
      </c>
      <c r="T9457" t="n">
        <v>30</v>
      </c>
      <c r="U9457">
        <f>T9457*S9457*R9457</f>
        <v>6435861.9117137752</v>
      </c>
      <c r="V9457">
        <f>1/U9457</f>
        <v>1.553793437021887E-7</v>
      </c>
    </row>
    <row r="9458" ht="16" customHeight="1" s="29">
      <c r="A9458" t="inlineStr">
        <is>
          <t>photovoltaic flat-roof installation, 156 kWp, single-Si, on roof</t>
        </is>
      </c>
      <c r="B9458" s="30">
        <f>P9458*V9458</f>
        <v>8.1947095800483457E-9</v>
      </c>
      <c r="C9458" t="inlineStr">
        <is>
          <t>CH</t>
        </is>
      </c>
      <c r="D9458" t="inlineStr">
        <is>
          <t>unit</t>
        </is>
      </c>
      <c r="F9458" t="inlineStr">
        <is>
          <t>technosphere</t>
        </is>
      </c>
      <c r="G9458" t="n">
        <v>2</v>
      </c>
      <c r="H9458" t="n">
        <v>-19.10362020104489</v>
      </c>
      <c r="I9458" t="n">
        <v>0.09798894162072011</v>
      </c>
      <c r="J9458" t="inlineStr">
        <is>
          <t>(2,2,1,1,1,3); Calculation with average annual yield and share of technologies. Lifetime: 30a.</t>
        </is>
      </c>
      <c r="L9458" t="inlineStr">
        <is>
          <t>photovoltaic flat-roof installation, 156 kWp, single-Si, on roof</t>
        </is>
      </c>
      <c r="N9458" t="inlineStr">
        <is>
          <t>all</t>
        </is>
      </c>
      <c r="O9458" t="n">
        <v>1</v>
      </c>
      <c r="P9458" s="30">
        <f>INDEX(parameters!$D$41:$AG$178,MATCH('PV (extension)'!B9446,parameters!$C$41:$C$178,0),MATCH('PV (extension)'!A9458,parameters!$D$5:$AG$5,0))/O9458</f>
        <v>5.2740019263789135E-2</v>
      </c>
      <c r="Q9458" s="3" t="inlineStr">
        <is>
          <t>roof-top</t>
        </is>
      </c>
      <c r="R9458">
        <f>INDEX(parameters!$C$196:$EJ$198,MATCH('PV (extension)'!Q9458,parameters!$B$196:$B$198,0),MATCH('PV (extension)'!B9446,parameters!$C$195:$EJ$195,0))</f>
        <v>1375.1841691696102</v>
      </c>
      <c r="S9458" t="n">
        <v>156</v>
      </c>
      <c r="T9458" t="n">
        <v>30</v>
      </c>
      <c r="U9458">
        <f>T9458*S9458*R9458</f>
        <v>6435861.9117137752</v>
      </c>
      <c r="V9458">
        <f>1/U9458</f>
        <v>1.553793437021887E-7</v>
      </c>
    </row>
    <row r="9459" ht="16" customHeight="1" s="29">
      <c r="A9459" t="inlineStr">
        <is>
          <t>photovoltaic slanted-roof installation, 3 kWp, CIS, laminated, integrated, on roof</t>
        </is>
      </c>
      <c r="B9459" s="30">
        <f>P9459*V9459</f>
        <v>7.3495307101465686E-9</v>
      </c>
      <c r="C9459" t="inlineStr">
        <is>
          <t>CH</t>
        </is>
      </c>
      <c r="D9459" t="inlineStr">
        <is>
          <t>unit</t>
        </is>
      </c>
      <c r="F9459" t="inlineStr">
        <is>
          <t>technosphere</t>
        </is>
      </c>
      <c r="G9459" t="n">
        <v>2</v>
      </c>
      <c r="H9459" t="n">
        <v>-19.69743931800395</v>
      </c>
      <c r="I9459" t="n">
        <v>0.09798894162072011</v>
      </c>
      <c r="J9459" t="inlineStr">
        <is>
          <t>(2,2,1,1,1,3); Calculation with average annual yield and share of technologies. Lifetime: 30a.</t>
        </is>
      </c>
      <c r="L9459" t="inlineStr">
        <is>
          <t>photovoltaic slanted-roof installation, 3 kWp, CIS, laminated, integrated, on roof</t>
        </is>
      </c>
      <c r="N9459" t="inlineStr">
        <is>
          <t>all</t>
        </is>
      </c>
      <c r="O9459" t="n">
        <v>1</v>
      </c>
      <c r="P9459" s="30">
        <f>INDEX(parameters!$D$41:$AG$178,MATCH('PV (extension)'!B9446,parameters!$C$41:$C$178,0),MATCH('PV (extension)'!A9459,parameters!$D$5:$AG$5,0))/O9459</f>
        <v>9.0962624550774995E-4</v>
      </c>
      <c r="Q9459" s="3" t="inlineStr">
        <is>
          <t>roof-top</t>
        </is>
      </c>
      <c r="R9459">
        <f>INDEX(parameters!$C$196:$EJ$198,MATCH('PV (extension)'!Q9459,parameters!$B$196:$B$198,0),MATCH('PV (extension)'!B9446,parameters!$C$195:$EJ$195,0))</f>
        <v>1375.1841691696102</v>
      </c>
      <c r="S9459" t="n">
        <v>3</v>
      </c>
      <c r="T9459" t="n">
        <v>30</v>
      </c>
      <c r="U9459">
        <f>T9459*S9459*R9459</f>
        <v>123766.57522526491</v>
      </c>
      <c r="V9459">
        <f>1/U9459</f>
        <v>8.0797258725138125E-6</v>
      </c>
    </row>
    <row r="9460" ht="16" customHeight="1" s="29">
      <c r="A9460" t="inlineStr">
        <is>
          <t>photovoltaic slanted-roof installation, 3 kWp, CdTe, panel, mounted, on roof</t>
        </is>
      </c>
      <c r="B9460" s="30">
        <f>P9460*V9460</f>
        <v>4.7935889348832349E-8</v>
      </c>
      <c r="C9460" t="inlineStr">
        <is>
          <t>CH</t>
        </is>
      </c>
      <c r="D9460" t="inlineStr">
        <is>
          <t>unit</t>
        </is>
      </c>
      <c r="F9460" t="inlineStr">
        <is>
          <t>technosphere</t>
        </is>
      </c>
      <c r="G9460" t="n">
        <v>2</v>
      </c>
      <c r="H9460" t="n">
        <v>-16.69297991102503</v>
      </c>
      <c r="I9460" t="n">
        <v>0.09798894162072011</v>
      </c>
      <c r="J9460" t="inlineStr">
        <is>
          <t>(2,2,1,1,1,3); Calculation with average annual yield and share of technologies. Lifetime: 30a.</t>
        </is>
      </c>
      <c r="L9460" t="inlineStr">
        <is>
          <t>photovoltaic slanted-roof installation, 3 kWp, CdTe, panel, mounted, on roof</t>
        </is>
      </c>
      <c r="N9460" t="inlineStr">
        <is>
          <t>all</t>
        </is>
      </c>
      <c r="O9460" t="n">
        <v>1</v>
      </c>
      <c r="P9460" s="30">
        <f>INDEX(parameters!$D$41:$AG$178,MATCH('PV (extension)'!B9446,parameters!$C$41:$C$178,0),MATCH('PV (extension)'!A9460,parameters!$D$5:$AG$5,0))/O9460</f>
        <v>5.9328608550822341E-3</v>
      </c>
      <c r="Q9460" s="3" t="inlineStr">
        <is>
          <t>roof-top</t>
        </is>
      </c>
      <c r="R9460">
        <f>INDEX(parameters!$C$196:$EJ$198,MATCH('PV (extension)'!Q9460,parameters!$B$196:$B$198,0),MATCH('PV (extension)'!B9446,parameters!$C$195:$EJ$195,0))</f>
        <v>1375.1841691696102</v>
      </c>
      <c r="S9460" t="n">
        <v>3</v>
      </c>
      <c r="T9460" t="n">
        <v>30</v>
      </c>
      <c r="U9460">
        <f>T9460*S9460*R9460</f>
        <v>123766.57522526491</v>
      </c>
      <c r="V9460">
        <f>1/U9460</f>
        <v>8.0797258725138125E-6</v>
      </c>
    </row>
    <row r="9461" ht="16" customHeight="1" s="29">
      <c r="A9461" t="inlineStr">
        <is>
          <t>photovoltaic slanted-roof installation, 3 kWp, micro-Si, laminated, integrated, on roof</t>
        </is>
      </c>
      <c r="B9461" s="30">
        <f>P9461*V9461</f>
        <v>7.4276598156322732E-10</v>
      </c>
      <c r="C9461" t="inlineStr">
        <is>
          <t>RER</t>
        </is>
      </c>
      <c r="D9461" t="inlineStr">
        <is>
          <t>unit</t>
        </is>
      </c>
      <c r="F9461" t="inlineStr">
        <is>
          <t>technosphere</t>
        </is>
      </c>
      <c r="G9461" t="n">
        <v>2</v>
      </c>
      <c r="H9461" t="n">
        <v>-21.54326959350907</v>
      </c>
      <c r="I9461" t="n">
        <v>0.09798894162072011</v>
      </c>
      <c r="J9461" t="inlineStr">
        <is>
          <t>(2,2,1,1,1,3); Calculation with average annual yield and share of technologies. Lifetime: 30a.</t>
        </is>
      </c>
      <c r="L9461" t="inlineStr">
        <is>
          <t>photovoltaic slanted-roof installation, 3 kWp, micro-Si, laminated, integrated, on roof</t>
        </is>
      </c>
      <c r="N9461" t="inlineStr">
        <is>
          <t>all</t>
        </is>
      </c>
      <c r="O9461" t="n">
        <v>1</v>
      </c>
      <c r="P9461" s="30">
        <f>INDEX(parameters!$D$41:$AG$178,MATCH('PV (extension)'!B9446,parameters!$C$41:$C$178,0),MATCH('PV (extension)'!A9461,parameters!$D$5:$AG$5,0))/O9461</f>
        <v>9.1929601731912907E-5</v>
      </c>
      <c r="Q9461" s="3" t="inlineStr">
        <is>
          <t>roof-top</t>
        </is>
      </c>
      <c r="R9461">
        <f>INDEX(parameters!$C$196:$EJ$198,MATCH('PV (extension)'!Q9461,parameters!$B$196:$B$198,0),MATCH('PV (extension)'!B9446,parameters!$C$195:$EJ$195,0))</f>
        <v>1375.1841691696102</v>
      </c>
      <c r="S9461" t="n">
        <v>3</v>
      </c>
      <c r="T9461" t="n">
        <v>30</v>
      </c>
      <c r="U9461">
        <f>T9461*S9461*R9461</f>
        <v>123766.57522526491</v>
      </c>
      <c r="V9461">
        <f>1/U9461</f>
        <v>8.0797258725138125E-6</v>
      </c>
    </row>
    <row r="9462" ht="16" customHeight="1" s="29">
      <c r="A9462" t="inlineStr">
        <is>
          <t>photovoltaic slanted-roof installation, 3 kWp, micro-Si, panel, mounted, on roof</t>
        </is>
      </c>
      <c r="B9462" s="30">
        <f>P9462*V9462</f>
        <v>1.2912857658019615E-8</v>
      </c>
      <c r="C9462" t="inlineStr">
        <is>
          <t>RER</t>
        </is>
      </c>
      <c r="D9462" t="inlineStr">
        <is>
          <t>unit</t>
        </is>
      </c>
      <c r="F9462" t="inlineStr">
        <is>
          <t>technosphere</t>
        </is>
      </c>
      <c r="G9462" t="n">
        <v>2</v>
      </c>
      <c r="H9462" t="n">
        <v>-18.72987249989203</v>
      </c>
      <c r="I9462" t="n">
        <v>0.09798894162072011</v>
      </c>
      <c r="J9462" t="inlineStr">
        <is>
          <t>(2,2,1,1,1,3); Calculation with average annual yield and share of technologies. Lifetime: 30a.</t>
        </is>
      </c>
      <c r="L9462" t="inlineStr">
        <is>
          <t>photovoltaic slanted-roof installation, 3 kWp, micro-Si, panel, mounted, on roof</t>
        </is>
      </c>
      <c r="N9462" t="inlineStr">
        <is>
          <t>all</t>
        </is>
      </c>
      <c r="O9462" t="n">
        <v>1</v>
      </c>
      <c r="P9462" s="30">
        <f>INDEX(parameters!$D$41:$AG$178,MATCH('PV (extension)'!B9446,parameters!$C$41:$C$178,0),MATCH('PV (extension)'!A9462,parameters!$D$5:$AG$5,0))/O9462</f>
        <v>1.5981801687044229E-3</v>
      </c>
      <c r="Q9462" s="3" t="inlineStr">
        <is>
          <t>roof-top</t>
        </is>
      </c>
      <c r="R9462">
        <f>INDEX(parameters!$C$196:$EJ$198,MATCH('PV (extension)'!Q9462,parameters!$B$196:$B$198,0),MATCH('PV (extension)'!B9446,parameters!$C$195:$EJ$195,0))</f>
        <v>1375.1841691696102</v>
      </c>
      <c r="S9462" t="n">
        <v>3</v>
      </c>
      <c r="T9462" t="n">
        <v>30</v>
      </c>
      <c r="U9462">
        <f>T9462*S9462*R9462</f>
        <v>123766.57522526491</v>
      </c>
      <c r="V9462">
        <f>1/U9462</f>
        <v>8.0797258725138125E-6</v>
      </c>
    </row>
    <row r="9463" s="29">
      <c r="A9463" t="inlineStr">
        <is>
          <t>photovoltaic open ground installation, 570 kWp, CIS, on open ground</t>
        </is>
      </c>
      <c r="B9463" s="30">
        <f>P9463*V9463</f>
        <v>4.038984632663179E-10</v>
      </c>
      <c r="C9463" t="inlineStr">
        <is>
          <t>RER</t>
        </is>
      </c>
      <c r="D9463" t="inlineStr">
        <is>
          <t>unit</t>
        </is>
      </c>
      <c r="F9463" t="inlineStr">
        <is>
          <t>technosphere</t>
        </is>
      </c>
      <c r="G9463" t="n">
        <v>2</v>
      </c>
      <c r="H9463" t="n">
        <v>-21.66656811806742</v>
      </c>
      <c r="I9463" t="n">
        <v>0.09798894162072011</v>
      </c>
      <c r="J9463" t="inlineStr">
        <is>
          <t>(2,2,1,1,1,3); Calculation with average annual yield and share of technologies. Lifetime: 30a.</t>
        </is>
      </c>
      <c r="L9463" t="inlineStr">
        <is>
          <t>photovoltaic open ground installation, 570 kWp, CIS, on open ground</t>
        </is>
      </c>
      <c r="N9463" t="inlineStr">
        <is>
          <t>all</t>
        </is>
      </c>
      <c r="O9463" t="n">
        <v>1</v>
      </c>
      <c r="P9463" s="30">
        <f>INDEX(parameters!$D$41:$AG$178,MATCH('PV (extension)'!B9446,parameters!$C$41:$C$178,0),MATCH('PV (extension)'!A9463,parameters!$D$5:$AG$5,0))/O9463</f>
        <v>1.0104185757523119E-2</v>
      </c>
      <c r="Q9463" t="inlineStr">
        <is>
          <t>central</t>
        </is>
      </c>
      <c r="R9463">
        <f>INDEX(parameters!$C$196:$EJ$198,MATCH('PV (extension)'!Q9463,parameters!$B$196:$B$198,0),MATCH('PV (extension)'!B9446,parameters!$C$195:$EJ$195,0))</f>
        <v>1462.9618820953301</v>
      </c>
      <c r="S9463" t="n">
        <v>570</v>
      </c>
      <c r="T9463" t="n">
        <v>30</v>
      </c>
      <c r="U9463">
        <f>T9463*S9463*R9463</f>
        <v>25016648.183830146</v>
      </c>
      <c r="V9463">
        <f>1/U9463</f>
        <v>3.9973380632436752E-8</v>
      </c>
    </row>
    <row r="9464" s="29">
      <c r="A9464" t="inlineStr">
        <is>
          <t>photovoltaic open ground installation, 570 kWp, CdTe, on open ground</t>
        </is>
      </c>
      <c r="B9464" s="30">
        <f>P9464*V9464</f>
        <v>2.9670069765714752E-9</v>
      </c>
      <c r="C9464" t="inlineStr">
        <is>
          <t>RER</t>
        </is>
      </c>
      <c r="D9464" t="inlineStr">
        <is>
          <t>unit</t>
        </is>
      </c>
      <c r="F9464" t="inlineStr">
        <is>
          <t>technosphere</t>
        </is>
      </c>
      <c r="G9464" t="n">
        <v>2</v>
      </c>
      <c r="H9464" t="n">
        <v>-21.47552628199886</v>
      </c>
      <c r="I9464" t="n">
        <v>0.09798894162072011</v>
      </c>
      <c r="J9464" t="inlineStr">
        <is>
          <t>(2,2,1,1,1,3); Calculation with average annual yield and share of technologies. Lifetime: 30a.</t>
        </is>
      </c>
      <c r="L9464" t="inlineStr">
        <is>
          <t>photovoltaic open ground installation, 570 kWp, CdTe, on open ground</t>
        </is>
      </c>
      <c r="N9464" t="inlineStr">
        <is>
          <t>all</t>
        </is>
      </c>
      <c r="O9464" t="n">
        <v>1</v>
      </c>
      <c r="P9464" s="30">
        <f>INDEX(parameters!$D$41:$AG$178,MATCH('PV (extension)'!B9446,parameters!$C$41:$C$178,0),MATCH('PV (extension)'!A9464,parameters!$D$5:$AG$5,0))/O9464</f>
        <v>7.4224569691858172E-2</v>
      </c>
      <c r="Q9464" t="inlineStr">
        <is>
          <t>central</t>
        </is>
      </c>
      <c r="R9464">
        <f>INDEX(parameters!$C$196:$EJ$198,MATCH('PV (extension)'!Q9464,parameters!$B$196:$B$198,0),MATCH('PV (extension)'!B9446,parameters!$C$195:$EJ$195,0))</f>
        <v>1462.9618820953301</v>
      </c>
      <c r="S9464" t="n">
        <v>570</v>
      </c>
      <c r="T9464" t="n">
        <v>30</v>
      </c>
      <c r="U9464">
        <f>T9464*S9464*R9464</f>
        <v>25016648.183830146</v>
      </c>
      <c r="V9464">
        <f>1/U9464</f>
        <v>3.9973380632436752E-8</v>
      </c>
    </row>
    <row r="9465" s="29">
      <c r="A9465" t="inlineStr">
        <is>
          <t>photovoltaic open ground installation, 570 kWp, micro-Si, on open ground</t>
        </is>
      </c>
      <c r="B9465" s="30">
        <f>P9465*V9465</f>
        <v>3.144816851553328E-11</v>
      </c>
      <c r="C9465" t="inlineStr">
        <is>
          <t>RER</t>
        </is>
      </c>
      <c r="D9465" t="inlineStr">
        <is>
          <t>unit</t>
        </is>
      </c>
      <c r="F9465" t="inlineStr">
        <is>
          <t>technosphere</t>
        </is>
      </c>
      <c r="G9465" t="n">
        <v>2</v>
      </c>
      <c r="H9465" t="n">
        <v>-23.51240679473371</v>
      </c>
      <c r="I9465" t="n">
        <v>0.09798894162072011</v>
      </c>
      <c r="J9465" t="inlineStr">
        <is>
          <t>(2,2,1,1,1,3); Calculation with average annual yield and share of technologies. Lifetime: 30a.</t>
        </is>
      </c>
      <c r="L9465" t="inlineStr">
        <is>
          <t>photovoltaic open ground installation, 570 kWp, micro-Si, on open ground</t>
        </is>
      </c>
      <c r="N9465" t="inlineStr">
        <is>
          <t>all</t>
        </is>
      </c>
      <c r="O9465" t="n">
        <v>1</v>
      </c>
      <c r="P9465" s="30">
        <f>INDEX(parameters!$D$41:$AG$178,MATCH('PV (extension)'!B9446,parameters!$C$41:$C$178,0),MATCH('PV (extension)'!A9465,parameters!$D$5:$AG$5,0))/O9465</f>
        <v>7.867277677789E-4</v>
      </c>
      <c r="Q9465" t="inlineStr">
        <is>
          <t>central</t>
        </is>
      </c>
      <c r="R9465">
        <f>INDEX(parameters!$C$196:$EJ$198,MATCH('PV (extension)'!Q9465,parameters!$B$196:$B$198,0),MATCH('PV (extension)'!B9446,parameters!$C$195:$EJ$195,0))</f>
        <v>1462.9618820953301</v>
      </c>
      <c r="S9465" t="n">
        <v>570</v>
      </c>
      <c r="T9465" t="n">
        <v>30</v>
      </c>
      <c r="U9465">
        <f>T9465*S9465*R9465</f>
        <v>25016648.183830146</v>
      </c>
      <c r="V9465">
        <f>1/U9465</f>
        <v>3.9973380632436752E-8</v>
      </c>
    </row>
    <row r="9466" s="29">
      <c r="A9466" t="inlineStr">
        <is>
          <t>photovoltaic open ground installation, 570 kWp, multi-Si, on open ground</t>
        </is>
      </c>
      <c r="B9466" s="30">
        <f>P9466*V9466</f>
        <v>1.0524104557616057E-8</v>
      </c>
      <c r="C9466" t="inlineStr">
        <is>
          <t>RER</t>
        </is>
      </c>
      <c r="D9466" t="inlineStr">
        <is>
          <t>unit</t>
        </is>
      </c>
      <c r="F9466" t="inlineStr">
        <is>
          <t>technosphere</t>
        </is>
      </c>
      <c r="G9466" t="n">
        <v>2</v>
      </c>
      <c r="H9466" t="n">
        <v>-18.20082258362968</v>
      </c>
      <c r="I9466" t="n">
        <v>0.09798894162072011</v>
      </c>
      <c r="J9466" t="inlineStr">
        <is>
          <t>(2,2,1,1,1,3); Calculation with average annual yield and share of technologies. Lifetime: 30a.</t>
        </is>
      </c>
      <c r="L9466" t="inlineStr">
        <is>
          <t>photovoltaic open ground installation, 570 kWp, multi-Si, on open ground</t>
        </is>
      </c>
      <c r="N9466" t="inlineStr">
        <is>
          <t>all</t>
        </is>
      </c>
      <c r="O9466" t="n">
        <v>1</v>
      </c>
      <c r="P9466" s="30">
        <f>INDEX(parameters!$D$41:$AG$178,MATCH('PV (extension)'!B9446,parameters!$C$41:$C$178,0),MATCH('PV (extension)'!A9466,parameters!$D$5:$AG$5,0))/O9466</f>
        <v>0.2632778211677243</v>
      </c>
      <c r="Q9466" t="inlineStr">
        <is>
          <t>central</t>
        </is>
      </c>
      <c r="R9466">
        <f>INDEX(parameters!$C$196:$EJ$198,MATCH('PV (extension)'!Q9466,parameters!$B$196:$B$198,0),MATCH('PV (extension)'!B9446,parameters!$C$195:$EJ$195,0))</f>
        <v>1462.9618820953301</v>
      </c>
      <c r="S9466" t="n">
        <v>570</v>
      </c>
      <c r="T9466" t="n">
        <v>30</v>
      </c>
      <c r="U9466">
        <f>T9466*S9466*R9466</f>
        <v>25016648.183830146</v>
      </c>
      <c r="V9466">
        <f>1/U9466</f>
        <v>3.9973380632436752E-8</v>
      </c>
    </row>
    <row r="9467" s="29">
      <c r="A9467" t="inlineStr">
        <is>
          <t>photovoltaic open ground installation, 570 kWp, single-Si, on open ground</t>
        </is>
      </c>
      <c r="B9467" s="30">
        <f>P9467*V9467</f>
        <v>5.58243814672812E-9</v>
      </c>
      <c r="C9467" t="inlineStr">
        <is>
          <t>RER</t>
        </is>
      </c>
      <c r="D9467" t="inlineStr">
        <is>
          <t>unit</t>
        </is>
      </c>
      <c r="F9467" t="inlineStr">
        <is>
          <t>technosphere</t>
        </is>
      </c>
      <c r="G9467" t="n">
        <v>2</v>
      </c>
      <c r="H9467" t="n">
        <v>-18.8364689523836</v>
      </c>
      <c r="I9467" t="n">
        <v>0.09798894162072011</v>
      </c>
      <c r="J9467" t="inlineStr">
        <is>
          <t>(2,2,1,1,1,3); Calculation with average annual yield and share of technologies. Lifetime: 30a.</t>
        </is>
      </c>
      <c r="L9467" t="inlineStr">
        <is>
          <t>photovoltaic open ground installation, 570 kWp, single-Si, on open ground</t>
        </is>
      </c>
      <c r="N9467" t="inlineStr">
        <is>
          <t>all</t>
        </is>
      </c>
      <c r="O9467" t="n">
        <v>1</v>
      </c>
      <c r="P9467" s="30">
        <f>INDEX(parameters!$D$41:$AG$178,MATCH('PV (extension)'!B9446,parameters!$C$41:$C$178,0),MATCH('PV (extension)'!A9467,parameters!$D$5:$AG$5,0))/O9467</f>
        <v>0.13965389112469015</v>
      </c>
      <c r="Q9467" t="inlineStr">
        <is>
          <t>central</t>
        </is>
      </c>
      <c r="R9467">
        <f>INDEX(parameters!$C$196:$EJ$198,MATCH('PV (extension)'!Q9467,parameters!$B$196:$B$198,0),MATCH('PV (extension)'!B9446,parameters!$C$195:$EJ$195,0))</f>
        <v>1462.9618820953301</v>
      </c>
      <c r="S9467" t="n">
        <v>570</v>
      </c>
      <c r="T9467" t="n">
        <v>30</v>
      </c>
      <c r="U9467">
        <f>T9467*S9467*R9467</f>
        <v>25016648.183830146</v>
      </c>
      <c r="V9467">
        <f>1/U9467</f>
        <v>3.9973380632436752E-8</v>
      </c>
    </row>
    <row r="9468" ht="16" customHeight="1" s="29">
      <c r="A9468" t="inlineStr">
        <is>
          <t>photovoltaic slanted-roof installation, 93 kWp, multi-Si, laminated, integrated, on roof</t>
        </is>
      </c>
      <c r="B9468" s="30">
        <f>P9468*V9468</f>
        <v>1.7226651916113248E-9</v>
      </c>
      <c r="C9468" t="inlineStr">
        <is>
          <t>CH</t>
        </is>
      </c>
      <c r="D9468" t="inlineStr">
        <is>
          <t>unit</t>
        </is>
      </c>
      <c r="F9468" t="inlineStr">
        <is>
          <t>technosphere</t>
        </is>
      </c>
      <c r="G9468" t="n">
        <v>2</v>
      </c>
      <c r="H9468" t="n">
        <v>-20.65878981776205</v>
      </c>
      <c r="I9468" t="n">
        <v>0.09798894162072011</v>
      </c>
      <c r="J9468" t="inlineStr">
        <is>
          <t>(2,2,1,1,1,3); Calculation with average annual yield and share of technologies. Lifetime: 30a.</t>
        </is>
      </c>
      <c r="L9468" t="inlineStr">
        <is>
          <t>photovoltaic slanted-roof installation, 93 kWp, multi-Si, laminated, integrated, on roof</t>
        </is>
      </c>
      <c r="N9468" t="inlineStr">
        <is>
          <t>all</t>
        </is>
      </c>
      <c r="O9468" t="n">
        <v>1</v>
      </c>
      <c r="P9468" s="30">
        <f>INDEX(parameters!$D$41:$AG$178,MATCH('PV (extension)'!B9446,parameters!$C$41:$C$178,0),MATCH('PV (extension)'!A9468,parameters!$D$5:$AG$5,0))/O9468</f>
        <v>6.6094595017907607E-3</v>
      </c>
      <c r="Q9468" s="3" t="inlineStr">
        <is>
          <t>roof-top</t>
        </is>
      </c>
      <c r="R9468">
        <f>INDEX(parameters!$C$196:$EJ$198,MATCH('PV (extension)'!Q9468,parameters!$B$196:$B$198,0),MATCH('PV (extension)'!B9446,parameters!$C$195:$EJ$195,0))</f>
        <v>1375.1841691696102</v>
      </c>
      <c r="S9468" t="n">
        <v>93</v>
      </c>
      <c r="T9468" t="n">
        <v>30</v>
      </c>
      <c r="U9468">
        <f>T9468*S9468*R9468</f>
        <v>3836763.8319832124</v>
      </c>
      <c r="V9468">
        <f>1/U9468</f>
        <v>2.6063631846818753E-7</v>
      </c>
    </row>
    <row r="9469" ht="16" customHeight="1" s="29">
      <c r="A9469" t="inlineStr">
        <is>
          <t>photovoltaic slanted-roof installation, 93 kWp, multi-Si, panel, mounted, on roof</t>
        </is>
      </c>
      <c r="B9469" s="30">
        <f>P9469*V9469</f>
        <v>2.9210291416360033E-8</v>
      </c>
      <c r="C9469" t="inlineStr">
        <is>
          <t>CH</t>
        </is>
      </c>
      <c r="D9469" t="inlineStr">
        <is>
          <t>unit</t>
        </is>
      </c>
      <c r="F9469" t="inlineStr">
        <is>
          <t>technosphere</t>
        </is>
      </c>
      <c r="G9469" t="n">
        <v>2</v>
      </c>
      <c r="H9469" t="n">
        <v>-17.84536035000586</v>
      </c>
      <c r="I9469" t="n">
        <v>0.09798894162072011</v>
      </c>
      <c r="J9469" t="inlineStr">
        <is>
          <t>(2,2,1,1,1,3); Calculation with average annual yield and share of technologies. Lifetime: 30a.</t>
        </is>
      </c>
      <c r="L9469" t="inlineStr">
        <is>
          <t>photovoltaic slanted-roof installation, 93 kWp, multi-Si, panel, mounted, on roof</t>
        </is>
      </c>
      <c r="N9469" t="inlineStr">
        <is>
          <t>all</t>
        </is>
      </c>
      <c r="O9469" t="n">
        <v>1</v>
      </c>
      <c r="P9469" s="30">
        <f>INDEX(parameters!$D$41:$AG$178,MATCH('PV (extension)'!B9446,parameters!$C$41:$C$178,0),MATCH('PV (extension)'!A9469,parameters!$D$5:$AG$5,0))/O9469</f>
        <v>0.11207298962797985</v>
      </c>
      <c r="Q9469" s="3" t="inlineStr">
        <is>
          <t>roof-top</t>
        </is>
      </c>
      <c r="R9469">
        <f>INDEX(parameters!$C$196:$EJ$198,MATCH('PV (extension)'!Q9469,parameters!$B$196:$B$198,0),MATCH('PV (extension)'!B9446,parameters!$C$195:$EJ$195,0))</f>
        <v>1375.1841691696102</v>
      </c>
      <c r="S9469" t="n">
        <v>93</v>
      </c>
      <c r="T9469" t="n">
        <v>30</v>
      </c>
      <c r="U9469">
        <f>T9469*S9469*R9469</f>
        <v>3836763.8319832124</v>
      </c>
      <c r="V9469">
        <f>1/U9469</f>
        <v>2.6063631846818753E-7</v>
      </c>
    </row>
    <row r="9470" ht="16" customHeight="1" s="29">
      <c r="A9470" t="inlineStr">
        <is>
          <t>photovoltaic slanted-roof installation, 93 kWp, single-Si, laminated, integrated, on roof</t>
        </is>
      </c>
      <c r="B9470" s="30">
        <f>P9470*V9470</f>
        <v>9.1067544754913943E-10</v>
      </c>
      <c r="C9470" t="inlineStr">
        <is>
          <t>CH</t>
        </is>
      </c>
      <c r="D9470" t="inlineStr">
        <is>
          <t>unit</t>
        </is>
      </c>
      <c r="F9470" t="inlineStr">
        <is>
          <t>technosphere</t>
        </is>
      </c>
      <c r="G9470" t="n">
        <v>2</v>
      </c>
      <c r="H9470" t="n">
        <v>-21.2944254997521</v>
      </c>
      <c r="I9470" t="n">
        <v>0.09798894162072011</v>
      </c>
      <c r="J9470" t="inlineStr">
        <is>
          <t>(2,2,1,1,1,3); Calculation with average annual yield and share of technologies. Lifetime: 30a.</t>
        </is>
      </c>
      <c r="L9470" t="inlineStr">
        <is>
          <t>photovoltaic slanted-roof installation, 93 kWp, single-Si, laminated, integrated, on roof</t>
        </is>
      </c>
      <c r="N9470" t="inlineStr">
        <is>
          <t>all</t>
        </is>
      </c>
      <c r="O9470" t="n">
        <v>1</v>
      </c>
      <c r="P9470" s="30">
        <f>INDEX(parameters!$D$41:$AG$178,MATCH('PV (extension)'!B9446,parameters!$C$41:$C$178,0),MATCH('PV (extension)'!A9470,parameters!$D$5:$AG$5,0))/O9470</f>
        <v>3.4940466198316628E-3</v>
      </c>
      <c r="Q9470" s="3" t="inlineStr">
        <is>
          <t>roof-top</t>
        </is>
      </c>
      <c r="R9470">
        <f>INDEX(parameters!$C$196:$EJ$198,MATCH('PV (extension)'!Q9470,parameters!$B$196:$B$198,0),MATCH('PV (extension)'!B9446,parameters!$C$195:$EJ$195,0))</f>
        <v>1375.1841691696102</v>
      </c>
      <c r="S9470" t="n">
        <v>93</v>
      </c>
      <c r="T9470" t="n">
        <v>30</v>
      </c>
      <c r="U9470">
        <f>T9470*S9470*R9470</f>
        <v>3836763.8319832124</v>
      </c>
      <c r="V9470">
        <f>1/U9470</f>
        <v>2.6063631846818753E-7</v>
      </c>
    </row>
    <row r="9471" ht="16" customHeight="1" s="29">
      <c r="A9471" t="inlineStr">
        <is>
          <t>photovoltaic slanted-roof installation, 93 kWp, single-Si, panel, mounted, on roof</t>
        </is>
      </c>
      <c r="B9471" s="30">
        <f>P9471*V9471</f>
        <v>1.5300657769544655E-8</v>
      </c>
      <c r="C9471" t="inlineStr">
        <is>
          <t>CH</t>
        </is>
      </c>
      <c r="D9471" t="inlineStr">
        <is>
          <t>unit</t>
        </is>
      </c>
      <c r="F9471" t="inlineStr">
        <is>
          <t>technosphere</t>
        </is>
      </c>
      <c r="G9471" t="n">
        <v>2</v>
      </c>
      <c r="H9471" t="n">
        <v>-18.48100416113547</v>
      </c>
      <c r="I9471" t="n">
        <v>0.09798894162072011</v>
      </c>
      <c r="J9471" t="inlineStr">
        <is>
          <t>(2,2,1,1,1,3); Calculation with average annual yield and share of technologies. Lifetime: 30a.</t>
        </is>
      </c>
      <c r="L9471" t="inlineStr">
        <is>
          <t>photovoltaic slanted-roof installation, 93 kWp, single-Si, panel, mounted, on roof</t>
        </is>
      </c>
      <c r="N9471" t="inlineStr">
        <is>
          <t>all</t>
        </is>
      </c>
      <c r="O9471" t="n">
        <v>1</v>
      </c>
      <c r="P9471" s="30">
        <f>INDEX(parameters!$D$41:$AG$178,MATCH('PV (extension)'!B9446,parameters!$C$41:$C$178,0),MATCH('PV (extension)'!A9471,parameters!$D$5:$AG$5,0))/O9471</f>
        <v>5.8705010335741853E-2</v>
      </c>
      <c r="Q9471" s="3" t="inlineStr">
        <is>
          <t>roof-top</t>
        </is>
      </c>
      <c r="R9471">
        <f>INDEX(parameters!$C$196:$EJ$198,MATCH('PV (extension)'!Q9471,parameters!$B$196:$B$198,0),MATCH('PV (extension)'!B9446,parameters!$C$195:$EJ$195,0))</f>
        <v>1375.1841691696102</v>
      </c>
      <c r="S9471" t="n">
        <v>93</v>
      </c>
      <c r="T9471" t="n">
        <v>30</v>
      </c>
      <c r="U9471">
        <f>T9471*S9471*R9471</f>
        <v>3836763.8319832124</v>
      </c>
      <c r="V9471">
        <f>1/U9471</f>
        <v>2.6063631846818753E-7</v>
      </c>
    </row>
    <row r="9472" s="29">
      <c r="A9472" t="inlineStr">
        <is>
          <t>photovoltaic facade installation, 3kWp, multi-Si, laminated, integrated, at building</t>
        </is>
      </c>
      <c r="B9472" s="30">
        <f>P9472*V9472</f>
        <v>3.781895114721975E-8</v>
      </c>
      <c r="C9472" t="inlineStr">
        <is>
          <t>APAC</t>
        </is>
      </c>
      <c r="D9472" t="inlineStr">
        <is>
          <t>unit</t>
        </is>
      </c>
      <c r="F9472" t="inlineStr">
        <is>
          <t>technosphere</t>
        </is>
      </c>
      <c r="G9472" t="n">
        <v>2</v>
      </c>
      <c r="H9472" t="n">
        <v>-17.5612990452514</v>
      </c>
      <c r="I9472" t="n">
        <v>0.09798894162072011</v>
      </c>
      <c r="J9472" t="inlineStr">
        <is>
          <t>(2,2,1,1,1,3); Calculation with average annual yield and share of technologies. Lifetime: 30a.</t>
        </is>
      </c>
      <c r="L9472" t="inlineStr">
        <is>
          <t>photovoltaic facade installation, 3kWp, multi-Si, laminated, integrated, at building</t>
        </is>
      </c>
      <c r="N9472" t="inlineStr">
        <is>
          <t>all</t>
        </is>
      </c>
      <c r="O9472" t="n">
        <v>1</v>
      </c>
      <c r="P9472" s="30">
        <f>INDEX(parameters!$D$41:$AG$178,MATCH('PV (extension)'!B9446,parameters!$C$41:$C$178,0),MATCH('PV (extension)'!A9472,parameters!$D$5:$AG$5,0))/O9472</f>
        <v>3.2864644265829519E-3</v>
      </c>
      <c r="Q9472" t="inlineStr">
        <is>
          <t>façade</t>
        </is>
      </c>
      <c r="R9472">
        <f>INDEX(parameters!$C$196:$EJ$198,MATCH('PV (extension)'!Q9472,parameters!$B$196:$B$198,0),MATCH('PV (extension)'!B9446,parameters!$C$195:$EJ$195,0))</f>
        <v>965.55484218291792</v>
      </c>
      <c r="S9472" t="n">
        <v>3</v>
      </c>
      <c r="T9472" t="n">
        <v>30</v>
      </c>
      <c r="U9472">
        <f>T9472*S9472*R9472</f>
        <v>86899.935796462611</v>
      </c>
      <c r="V9472">
        <f>1/U9472</f>
        <v>1.1507488363883308E-5</v>
      </c>
    </row>
    <row r="9473" s="29">
      <c r="A9473" t="inlineStr">
        <is>
          <t>photovoltaic facade installation, 3kWp, multi-Si, panel, mounted, at building</t>
        </is>
      </c>
      <c r="B9473" s="30">
        <f>P9473*V9473</f>
        <v>3.7090381615590898E-8</v>
      </c>
      <c r="C9473" t="inlineStr">
        <is>
          <t>APAC</t>
        </is>
      </c>
      <c r="D9473" t="inlineStr">
        <is>
          <t>unit</t>
        </is>
      </c>
      <c r="F9473" t="inlineStr">
        <is>
          <t>technosphere</t>
        </is>
      </c>
      <c r="G9473" t="n">
        <v>2</v>
      </c>
      <c r="H9473" t="n">
        <v>-17.5612990452514</v>
      </c>
      <c r="I9473" t="n">
        <v>0.09798894162072011</v>
      </c>
      <c r="J9473" t="inlineStr">
        <is>
          <t>(2,2,1,1,1,3); Calculation with average annual yield and share of technologies. Lifetime: 30a.</t>
        </is>
      </c>
      <c r="L9473" t="inlineStr">
        <is>
          <t>photovoltaic facade installation, 3kWp, multi-Si, panel, mounted, at building</t>
        </is>
      </c>
      <c r="N9473" t="inlineStr">
        <is>
          <t>all</t>
        </is>
      </c>
      <c r="O9473" t="n">
        <v>1</v>
      </c>
      <c r="P9473" s="30">
        <f>INDEX(parameters!$D$41:$AG$178,MATCH('PV (extension)'!B9446,parameters!$C$41:$C$178,0),MATCH('PV (extension)'!A9473,parameters!$D$5:$AG$5,0))/O9473</f>
        <v>3.2231517810611459E-3</v>
      </c>
      <c r="Q9473" t="inlineStr">
        <is>
          <t>façade</t>
        </is>
      </c>
      <c r="R9473">
        <f>INDEX(parameters!$C$196:$EJ$198,MATCH('PV (extension)'!Q9473,parameters!$B$196:$B$198,0),MATCH('PV (extension)'!B9446,parameters!$C$195:$EJ$195,0))</f>
        <v>965.55484218291792</v>
      </c>
      <c r="S9473" t="n">
        <v>3</v>
      </c>
      <c r="T9473" t="n">
        <v>30</v>
      </c>
      <c r="U9473">
        <f>T9473*S9473*R9473</f>
        <v>86899.935796462611</v>
      </c>
      <c r="V9473">
        <f>1/U9473</f>
        <v>1.1507488363883308E-5</v>
      </c>
    </row>
    <row r="9474" s="29">
      <c r="A9474" t="inlineStr">
        <is>
          <t>photovoltaic facade installation, 3kWp, single-Si, laminated, integrated, at building</t>
        </is>
      </c>
      <c r="B9474" s="30">
        <f>P9474*V9474</f>
        <v>1.993772886715119E-8</v>
      </c>
      <c r="C9474" t="inlineStr">
        <is>
          <t>APAC</t>
        </is>
      </c>
      <c r="D9474" t="inlineStr">
        <is>
          <t>unit</t>
        </is>
      </c>
      <c r="F9474" t="inlineStr">
        <is>
          <t>technosphere</t>
        </is>
      </c>
      <c r="G9474" t="n">
        <v>2</v>
      </c>
      <c r="H9474" t="n">
        <v>-18.19689739735082</v>
      </c>
      <c r="I9474" t="n">
        <v>0.09798894162072011</v>
      </c>
      <c r="J9474" t="inlineStr">
        <is>
          <t>(2,2,1,1,1,3); Calculation with average annual yield and share of technologies. Lifetime: 30a.</t>
        </is>
      </c>
      <c r="L9474" t="inlineStr">
        <is>
          <t>photovoltaic facade installation, 3kWp, single-Si, laminated, integrated, at building</t>
        </is>
      </c>
      <c r="N9474" t="inlineStr">
        <is>
          <t>all</t>
        </is>
      </c>
      <c r="O9474" t="n">
        <v>1</v>
      </c>
      <c r="P9474" s="30">
        <f>INDEX(parameters!$D$41:$AG$178,MATCH('PV (extension)'!B9446,parameters!$C$41:$C$178,0),MATCH('PV (extension)'!A9474,parameters!$D$5:$AG$5,0))/O9474</f>
        <v>1.7325873584827175E-3</v>
      </c>
      <c r="Q9474" t="inlineStr">
        <is>
          <t>façade</t>
        </is>
      </c>
      <c r="R9474">
        <f>INDEX(parameters!$C$196:$EJ$198,MATCH('PV (extension)'!Q9474,parameters!$B$196:$B$198,0),MATCH('PV (extension)'!B9446,parameters!$C$195:$EJ$195,0))</f>
        <v>965.55484218291792</v>
      </c>
      <c r="S9474" t="n">
        <v>3</v>
      </c>
      <c r="T9474" t="n">
        <v>30</v>
      </c>
      <c r="U9474">
        <f>T9474*S9474*R9474</f>
        <v>86899.935796462611</v>
      </c>
      <c r="V9474">
        <f>1/U9474</f>
        <v>1.1507488363883308E-5</v>
      </c>
    </row>
    <row r="9475" s="29">
      <c r="A9475" t="inlineStr">
        <is>
          <t>photovoltaic facade installation, 3kWp, single-Si, panel, mounted, at building</t>
        </is>
      </c>
      <c r="B9475" s="30">
        <f>P9475*V9475</f>
        <v>1.9920477770388545E-8</v>
      </c>
      <c r="C9475" t="inlineStr">
        <is>
          <t>APAC</t>
        </is>
      </c>
      <c r="D9475" t="inlineStr">
        <is>
          <t>unit</t>
        </is>
      </c>
      <c r="F9475" t="inlineStr">
        <is>
          <t>technosphere</t>
        </is>
      </c>
      <c r="G9475" t="n">
        <v>2</v>
      </c>
      <c r="H9475" t="n">
        <v>-18.19689739735082</v>
      </c>
      <c r="I9475" t="n">
        <v>0.09798894162072011</v>
      </c>
      <c r="J9475" t="inlineStr">
        <is>
          <t>(2,2,1,1,1,3); Calculation with average annual yield and share of technologies. Lifetime: 30a.</t>
        </is>
      </c>
      <c r="L9475" t="inlineStr">
        <is>
          <t>photovoltaic facade installation, 3kWp, single-Si, panel, mounted, at building</t>
        </is>
      </c>
      <c r="N9475" t="inlineStr">
        <is>
          <t>all</t>
        </is>
      </c>
      <c r="O9475" t="n">
        <v>1</v>
      </c>
      <c r="P9475" s="30">
        <f>INDEX(parameters!$D$41:$AG$178,MATCH('PV (extension)'!B9446,parameters!$C$41:$C$178,0),MATCH('PV (extension)'!A9475,parameters!$D$5:$AG$5,0))/O9475</f>
        <v>1.7310882392816251E-3</v>
      </c>
      <c r="Q9475" t="inlineStr">
        <is>
          <t>façade</t>
        </is>
      </c>
      <c r="R9475">
        <f>INDEX(parameters!$C$196:$EJ$198,MATCH('PV (extension)'!Q9475,parameters!$B$196:$B$198,0),MATCH('PV (extension)'!B9446,parameters!$C$195:$EJ$195,0))</f>
        <v>965.55484218291792</v>
      </c>
      <c r="S9475" t="n">
        <v>3</v>
      </c>
      <c r="T9475" t="n">
        <v>30</v>
      </c>
      <c r="U9475">
        <f>T9475*S9475*R9475</f>
        <v>86899.935796462611</v>
      </c>
      <c r="V9475">
        <f>1/U9475</f>
        <v>1.1507488363883308E-5</v>
      </c>
    </row>
    <row r="9476" ht="16" customHeight="1" s="29">
      <c r="A9476" t="inlineStr">
        <is>
          <t>photovoltaic flat-roof installation, 3kWp, multi-Si, on roof</t>
        </is>
      </c>
      <c r="B9476" s="30">
        <f>P9476*V9476</f>
        <v>4.0903668645861345E-7</v>
      </c>
      <c r="C9476" t="inlineStr">
        <is>
          <t>APAC</t>
        </is>
      </c>
      <c r="D9476" t="inlineStr">
        <is>
          <t>unit</t>
        </is>
      </c>
      <c r="F9476" t="inlineStr">
        <is>
          <t>technosphere</t>
        </is>
      </c>
      <c r="G9476" t="n">
        <v>2</v>
      </c>
      <c r="H9476" t="n">
        <v>-15.20991773919472</v>
      </c>
      <c r="I9476" t="n">
        <v>0.09798894162072011</v>
      </c>
      <c r="J9476" t="inlineStr">
        <is>
          <t>(2,2,1,1,1,3); Calculation with average annual yield and share of technologies. Lifetime: 30a.</t>
        </is>
      </c>
      <c r="L9476" t="inlineStr">
        <is>
          <t>photovoltaic flat-roof installation, 3kWp, multi-Si, on roof</t>
        </is>
      </c>
      <c r="N9476" t="inlineStr">
        <is>
          <t>all</t>
        </is>
      </c>
      <c r="O9476" t="n">
        <v>1</v>
      </c>
      <c r="P9476" s="30">
        <f>INDEX(parameters!$D$41:$AG$178,MATCH('PV (extension)'!B9446,parameters!$C$41:$C$178,0),MATCH('PV (extension)'!A9476,parameters!$D$5:$AG$5,0))/O9476</f>
        <v>5.0625069824473082E-2</v>
      </c>
      <c r="Q9476" s="3" t="inlineStr">
        <is>
          <t>roof-top</t>
        </is>
      </c>
      <c r="R9476">
        <f>INDEX(parameters!$C$196:$EJ$198,MATCH('PV (extension)'!Q9476,parameters!$B$196:$B$198,0),MATCH('PV (extension)'!B9446,parameters!$C$195:$EJ$195,0))</f>
        <v>1375.1841691696102</v>
      </c>
      <c r="S9476" t="n">
        <v>3</v>
      </c>
      <c r="T9476" t="n">
        <v>30</v>
      </c>
      <c r="U9476">
        <f>T9476*S9476*R9476</f>
        <v>123766.57522526491</v>
      </c>
      <c r="V9476">
        <f>1/U9476</f>
        <v>8.0797258725138125E-6</v>
      </c>
    </row>
    <row r="9477" ht="16" customHeight="1" s="29">
      <c r="A9477" t="inlineStr">
        <is>
          <t>photovoltaic flat-roof installation, 3kWp, single-Si, on roof</t>
        </is>
      </c>
      <c r="B9477" s="30">
        <f>P9477*V9477</f>
        <v>2.1351122519274455E-7</v>
      </c>
      <c r="C9477" t="inlineStr">
        <is>
          <t>APAC</t>
        </is>
      </c>
      <c r="D9477" t="inlineStr">
        <is>
          <t>unit</t>
        </is>
      </c>
      <c r="F9477" t="inlineStr">
        <is>
          <t>technosphere</t>
        </is>
      </c>
      <c r="G9477" t="n">
        <v>2</v>
      </c>
      <c r="H9477" t="n">
        <v>-15.84555259734934</v>
      </c>
      <c r="I9477" t="n">
        <v>0.09798894162072011</v>
      </c>
      <c r="J9477" t="inlineStr">
        <is>
          <t>(2,2,1,1,1,3); Calculation with average annual yield and share of technologies. Lifetime: 30a.</t>
        </is>
      </c>
      <c r="L9477" t="inlineStr">
        <is>
          <t>photovoltaic flat-roof installation, 3kWp, single-Si, on roof</t>
        </is>
      </c>
      <c r="N9477" t="inlineStr">
        <is>
          <t>all</t>
        </is>
      </c>
      <c r="O9477" t="n">
        <v>1</v>
      </c>
      <c r="P9477" s="30">
        <f>INDEX(parameters!$D$41:$AG$178,MATCH('PV (extension)'!B9446,parameters!$C$41:$C$178,0),MATCH('PV (extension)'!A9477,parameters!$D$5:$AG$5,0))/O9477</f>
        <v>2.6425553114256296E-2</v>
      </c>
      <c r="Q9477" s="3" t="inlineStr">
        <is>
          <t>roof-top</t>
        </is>
      </c>
      <c r="R9477">
        <f>INDEX(parameters!$C$196:$EJ$198,MATCH('PV (extension)'!Q9477,parameters!$B$196:$B$198,0),MATCH('PV (extension)'!B9446,parameters!$C$195:$EJ$195,0))</f>
        <v>1375.1841691696102</v>
      </c>
      <c r="S9477" t="n">
        <v>3</v>
      </c>
      <c r="T9477" t="n">
        <v>30</v>
      </c>
      <c r="U9477">
        <f>T9477*S9477*R9477</f>
        <v>123766.57522526491</v>
      </c>
      <c r="V9477">
        <f>1/U9477</f>
        <v>8.0797258725138125E-6</v>
      </c>
    </row>
    <row r="9478" ht="16" customHeight="1" s="29">
      <c r="A9478" t="inlineStr">
        <is>
          <t>photovoltaic slanted-roof installation, 3kWp, CIS, panel, mounted, on roof</t>
        </is>
      </c>
      <c r="B9478" s="30">
        <f>P9478*V9478</f>
        <v>1.1809695117224411E-7</v>
      </c>
      <c r="C9478" t="inlineStr">
        <is>
          <t>CH</t>
        </is>
      </c>
      <c r="D9478" t="inlineStr">
        <is>
          <t>unit</t>
        </is>
      </c>
      <c r="F9478" t="inlineStr">
        <is>
          <t>technosphere</t>
        </is>
      </c>
      <c r="G9478" t="n">
        <v>2</v>
      </c>
      <c r="H9478" t="n">
        <v>-16.88405011147741</v>
      </c>
      <c r="I9478" t="n">
        <v>0.09798894162072011</v>
      </c>
      <c r="J9478" t="inlineStr">
        <is>
          <t>(2,2,1,1,1,3); Calculation with average annual yield and share of technologies. Lifetime: 30a.</t>
        </is>
      </c>
      <c r="L9478" t="inlineStr">
        <is>
          <t>photovoltaic slanted-roof installation, 3kWp, CIS, panel, mounted, on roof</t>
        </is>
      </c>
      <c r="N9478" t="inlineStr">
        <is>
          <t>all</t>
        </is>
      </c>
      <c r="O9478" t="n">
        <v>1</v>
      </c>
      <c r="P9478" s="30">
        <f>INDEX(parameters!$D$41:$AG$178,MATCH('PV (extension)'!B9446,parameters!$C$41:$C$178,0),MATCH('PV (extension)'!A9478,parameters!$D$5:$AG$5,0))/O9478</f>
        <v>1.4616455191133988E-2</v>
      </c>
      <c r="Q9478" s="3" t="inlineStr">
        <is>
          <t>roof-top</t>
        </is>
      </c>
      <c r="R9478">
        <f>INDEX(parameters!$C$196:$EJ$198,MATCH('PV (extension)'!Q9478,parameters!$B$196:$B$198,0),MATCH('PV (extension)'!B9446,parameters!$C$195:$EJ$195,0))</f>
        <v>1375.1841691696102</v>
      </c>
      <c r="S9478" t="n">
        <v>3</v>
      </c>
      <c r="T9478" t="n">
        <v>30</v>
      </c>
      <c r="U9478">
        <f>T9478*S9478*R9478</f>
        <v>123766.57522526491</v>
      </c>
      <c r="V9478">
        <f>1/U9478</f>
        <v>8.0797258725138125E-6</v>
      </c>
    </row>
    <row r="9479" ht="16" customHeight="1" s="29">
      <c r="A9479" t="inlineStr">
        <is>
          <t>photovoltaic slanted-roof installation, 3kWp, CdTe, laminated, integrated, on roof</t>
        </is>
      </c>
      <c r="B9479" s="30">
        <f>P9479*V9479</f>
        <v>3.306788691102071E-9</v>
      </c>
      <c r="C9479" t="inlineStr">
        <is>
          <t>CH</t>
        </is>
      </c>
      <c r="D9479" t="inlineStr">
        <is>
          <t>unit</t>
        </is>
      </c>
      <c r="F9479" t="inlineStr">
        <is>
          <t>technosphere</t>
        </is>
      </c>
      <c r="G9479" t="n">
        <v>2</v>
      </c>
      <c r="H9479" t="n">
        <v>-19.50639655088546</v>
      </c>
      <c r="I9479" t="n">
        <v>0.09798894162072011</v>
      </c>
      <c r="J9479" t="inlineStr">
        <is>
          <t>(2,2,1,1,1,3); Calculation with average annual yield and share of technologies. Lifetime: 30a.</t>
        </is>
      </c>
      <c r="L9479" t="inlineStr">
        <is>
          <t>photovoltaic slanted-roof installation, 3kWp, CdTe, laminated, integrated, on roof</t>
        </is>
      </c>
      <c r="N9479" t="inlineStr">
        <is>
          <t>all</t>
        </is>
      </c>
      <c r="O9479" t="n">
        <v>1</v>
      </c>
      <c r="P9479" s="30">
        <f>INDEX(parameters!$D$41:$AG$178,MATCH('PV (extension)'!B9446,parameters!$C$41:$C$178,0),MATCH('PV (extension)'!A9479,parameters!$D$5:$AG$5,0))/O9479</f>
        <v>4.0926991129133978E-4</v>
      </c>
      <c r="Q9479" s="3" t="inlineStr">
        <is>
          <t>roof-top</t>
        </is>
      </c>
      <c r="R9479">
        <f>INDEX(parameters!$C$196:$EJ$198,MATCH('PV (extension)'!Q9479,parameters!$B$196:$B$198,0),MATCH('PV (extension)'!B9446,parameters!$C$195:$EJ$195,0))</f>
        <v>1375.1841691696102</v>
      </c>
      <c r="S9479" t="n">
        <v>3</v>
      </c>
      <c r="T9479" t="n">
        <v>30</v>
      </c>
      <c r="U9479">
        <f>T9479*S9479*R9479</f>
        <v>123766.57522526491</v>
      </c>
      <c r="V9479">
        <f>1/U9479</f>
        <v>8.0797258725138125E-6</v>
      </c>
    </row>
    <row r="9480" ht="16" customHeight="1" s="29">
      <c r="A9480" t="inlineStr">
        <is>
          <t>photovoltaic slanted-roof installation, 3kWp, multi-Si, laminated, integrated, on roof</t>
        </is>
      </c>
      <c r="B9480" s="30">
        <f>P9480*V9480</f>
        <v>1.9645825873516329E-8</v>
      </c>
      <c r="C9480" t="inlineStr">
        <is>
          <t>APAC</t>
        </is>
      </c>
      <c r="D9480" t="inlineStr">
        <is>
          <t>unit</t>
        </is>
      </c>
      <c r="F9480" t="inlineStr">
        <is>
          <t>technosphere</t>
        </is>
      </c>
      <c r="G9480" t="n">
        <v>2</v>
      </c>
      <c r="H9480" t="n">
        <v>-18.22076487875746</v>
      </c>
      <c r="I9480" t="n">
        <v>0.09798894162072011</v>
      </c>
      <c r="J9480" t="inlineStr">
        <is>
          <t>(2,2,1,1,1,3); Calculation with average annual yield and share of technologies. Lifetime: 30a.</t>
        </is>
      </c>
      <c r="L9480" t="inlineStr">
        <is>
          <t>photovoltaic slanted-roof installation, 3kWp, multi-Si, laminated, integrated, on roof</t>
        </is>
      </c>
      <c r="N9480" t="inlineStr">
        <is>
          <t>all</t>
        </is>
      </c>
      <c r="O9480" t="n">
        <v>1</v>
      </c>
      <c r="P9480" s="30">
        <f>INDEX(parameters!$D$41:$AG$178,MATCH('PV (extension)'!B9446,parameters!$C$41:$C$178,0),MATCH('PV (extension)'!A9480,parameters!$D$5:$AG$5,0))/O9480</f>
        <v>2.4314965858370148E-3</v>
      </c>
      <c r="Q9480" s="3" t="inlineStr">
        <is>
          <t>roof-top</t>
        </is>
      </c>
      <c r="R9480">
        <f>INDEX(parameters!$C$196:$EJ$198,MATCH('PV (extension)'!Q9480,parameters!$B$196:$B$198,0),MATCH('PV (extension)'!B9446,parameters!$C$195:$EJ$195,0))</f>
        <v>1375.1841691696102</v>
      </c>
      <c r="S9480" t="n">
        <v>3</v>
      </c>
      <c r="T9480" t="n">
        <v>30</v>
      </c>
      <c r="U9480">
        <f>T9480*S9480*R9480</f>
        <v>123766.57522526491</v>
      </c>
      <c r="V9480">
        <f>1/U9480</f>
        <v>8.0797258725138125E-6</v>
      </c>
    </row>
    <row r="9481" ht="16" customHeight="1" s="29">
      <c r="A9481" t="inlineStr">
        <is>
          <t>photovoltaic slanted-roof installation, 3kWp, multi-Si, panel, mounted, on roof</t>
        </is>
      </c>
      <c r="B9481" s="30">
        <f>P9481*V9481</f>
        <v>3.3626675827143353E-7</v>
      </c>
      <c r="C9481" t="inlineStr">
        <is>
          <t>APAC</t>
        </is>
      </c>
      <c r="D9481" t="inlineStr">
        <is>
          <t>unit</t>
        </is>
      </c>
      <c r="F9481" t="inlineStr">
        <is>
          <t>technosphere</t>
        </is>
      </c>
      <c r="G9481" t="n">
        <v>2</v>
      </c>
      <c r="H9481" t="n">
        <v>-15.40735416199742</v>
      </c>
      <c r="I9481" t="n">
        <v>0.09798894162072011</v>
      </c>
      <c r="J9481" t="inlineStr">
        <is>
          <t>(2,2,1,1,1,3); Calculation with average annual yield and share of technologies. Lifetime: 30a.</t>
        </is>
      </c>
      <c r="L9481" t="inlineStr">
        <is>
          <t>photovoltaic slanted-roof installation, 3kWp, multi-Si, panel, mounted, on roof</t>
        </is>
      </c>
      <c r="N9481" t="inlineStr">
        <is>
          <t>all</t>
        </is>
      </c>
      <c r="O9481" t="n">
        <v>1</v>
      </c>
      <c r="P9481" s="30">
        <f>INDEX(parameters!$D$41:$AG$178,MATCH('PV (extension)'!B9446,parameters!$C$41:$C$178,0),MATCH('PV (extension)'!A9481,parameters!$D$5:$AG$5,0))/O9481</f>
        <v>4.1618585033357351E-2</v>
      </c>
      <c r="Q9481" s="3" t="inlineStr">
        <is>
          <t>roof-top</t>
        </is>
      </c>
      <c r="R9481">
        <f>INDEX(parameters!$C$196:$EJ$198,MATCH('PV (extension)'!Q9481,parameters!$B$196:$B$198,0),MATCH('PV (extension)'!B9446,parameters!$C$195:$EJ$195,0))</f>
        <v>1375.1841691696102</v>
      </c>
      <c r="S9481" t="n">
        <v>3</v>
      </c>
      <c r="T9481" t="n">
        <v>30</v>
      </c>
      <c r="U9481">
        <f>T9481*S9481*R9481</f>
        <v>123766.57522526491</v>
      </c>
      <c r="V9481">
        <f>1/U9481</f>
        <v>8.0797258725138125E-6</v>
      </c>
    </row>
    <row r="9482" ht="16" customHeight="1" s="29">
      <c r="A9482" t="inlineStr">
        <is>
          <t>photovoltaic slanted-roof installation, 3kWp, single-Si, laminated, integrated, on roof</t>
        </is>
      </c>
      <c r="B9482" s="30">
        <f>P9482*V9482</f>
        <v>1.0382746137342443E-8</v>
      </c>
      <c r="C9482" t="inlineStr">
        <is>
          <t>APAC</t>
        </is>
      </c>
      <c r="D9482" t="inlineStr">
        <is>
          <t>unit</t>
        </is>
      </c>
      <c r="F9482" t="inlineStr">
        <is>
          <t>technosphere</t>
        </is>
      </c>
      <c r="G9482" t="n">
        <v>2</v>
      </c>
      <c r="H9482" t="n">
        <v>-18.85636797425012</v>
      </c>
      <c r="I9482" t="n">
        <v>0.09798894162072011</v>
      </c>
      <c r="J9482" t="inlineStr">
        <is>
          <t>(2,2,1,1,1,3); Calculation with average annual yield and share of technologies. Lifetime: 30a.</t>
        </is>
      </c>
      <c r="L9482" t="inlineStr">
        <is>
          <t>photovoltaic slanted-roof installation, 3kWp, single-Si, laminated, integrated, on roof</t>
        </is>
      </c>
      <c r="N9482" t="inlineStr">
        <is>
          <t>all</t>
        </is>
      </c>
      <c r="O9482" t="n">
        <v>1</v>
      </c>
      <c r="P9482" s="30">
        <f>INDEX(parameters!$D$41:$AG$178,MATCH('PV (extension)'!B9446,parameters!$C$41:$C$178,0),MATCH('PV (extension)'!A9482,parameters!$D$5:$AG$5,0))/O9482</f>
        <v>1.2850369308522222E-3</v>
      </c>
      <c r="Q9482" s="3" t="inlineStr">
        <is>
          <t>roof-top</t>
        </is>
      </c>
      <c r="R9482">
        <f>INDEX(parameters!$C$196:$EJ$198,MATCH('PV (extension)'!Q9482,parameters!$B$196:$B$198,0),MATCH('PV (extension)'!B9446,parameters!$C$195:$EJ$195,0))</f>
        <v>1375.1841691696102</v>
      </c>
      <c r="S9482" t="n">
        <v>3</v>
      </c>
      <c r="T9482" t="n">
        <v>30</v>
      </c>
      <c r="U9482">
        <f>T9482*S9482*R9482</f>
        <v>123766.57522526491</v>
      </c>
      <c r="V9482">
        <f>1/U9482</f>
        <v>8.0797258725138125E-6</v>
      </c>
    </row>
    <row r="9483" ht="16" customHeight="1" s="29">
      <c r="A9483" t="inlineStr">
        <is>
          <t>photovoltaic slanted-roof installation, 3kWp, single-Si, panel, mounted, on roof</t>
        </is>
      </c>
      <c r="B9483" s="30">
        <f>P9483*V9483</f>
        <v>1.7573533136555204E-7</v>
      </c>
      <c r="C9483" t="inlineStr">
        <is>
          <t>APAC</t>
        </is>
      </c>
      <c r="D9483" t="inlineStr">
        <is>
          <t>unit</t>
        </is>
      </c>
      <c r="F9483" t="inlineStr">
        <is>
          <t>technosphere</t>
        </is>
      </c>
      <c r="G9483" t="n">
        <v>2</v>
      </c>
      <c r="H9483" t="n">
        <v>-16.04298817847151</v>
      </c>
      <c r="I9483" t="n">
        <v>0.09798894162072011</v>
      </c>
      <c r="J9483" t="inlineStr">
        <is>
          <t>(2,2,1,1,1,3); Calculation with average annual yield and share of technologies. Lifetime: 30a.</t>
        </is>
      </c>
      <c r="L9483" t="inlineStr">
        <is>
          <t>photovoltaic slanted-roof installation, 3kWp, single-Si, panel, mounted, on roof</t>
        </is>
      </c>
      <c r="N9483" t="inlineStr">
        <is>
          <t>all</t>
        </is>
      </c>
      <c r="O9483" t="n">
        <v>1</v>
      </c>
      <c r="P9483" s="30">
        <f>INDEX(parameters!$D$41:$AG$178,MATCH('PV (extension)'!B9446,parameters!$C$41:$C$178,0),MATCH('PV (extension)'!A9483,parameters!$D$5:$AG$5,0))/O9483</f>
        <v>2.1750160109191456E-2</v>
      </c>
      <c r="Q9483" s="3" t="inlineStr">
        <is>
          <t>roof-top</t>
        </is>
      </c>
      <c r="R9483">
        <f>INDEX(parameters!$C$196:$EJ$198,MATCH('PV (extension)'!Q9483,parameters!$B$196:$B$198,0),MATCH('PV (extension)'!B9446,parameters!$C$195:$EJ$195,0))</f>
        <v>1375.1841691696102</v>
      </c>
      <c r="S9483" t="n">
        <v>3</v>
      </c>
      <c r="T9483" t="n">
        <v>30</v>
      </c>
      <c r="U9483">
        <f>T9483*S9483*R9483</f>
        <v>123766.57522526491</v>
      </c>
      <c r="V9483">
        <f>1/U9483</f>
        <v>8.0797258725138125E-6</v>
      </c>
    </row>
    <row r="9484" s="29">
      <c r="A9484" t="inlineStr">
        <is>
          <t>market for tap water</t>
        </is>
      </c>
      <c r="B9484" t="n">
        <v>0.0020721</v>
      </c>
      <c r="C9484" t="inlineStr">
        <is>
          <t>Europe without Switzerland</t>
        </is>
      </c>
      <c r="D9484" t="inlineStr">
        <is>
          <t>kilogram</t>
        </is>
      </c>
      <c r="F9484" t="inlineStr">
        <is>
          <t>technosphere</t>
        </is>
      </c>
      <c r="G9484" t="n">
        <v>2</v>
      </c>
      <c r="H9484" t="n">
        <v>-6.179192693201237</v>
      </c>
      <c r="I9484" t="n">
        <v>0.04340984597628009</v>
      </c>
      <c r="J9484" t="inlineStr">
        <is>
          <t>(2,2,1,1,1,3); Estimation 20l/m2 panel</t>
        </is>
      </c>
      <c r="L9484" t="inlineStr">
        <is>
          <t>tap water</t>
        </is>
      </c>
    </row>
    <row r="9485" s="29">
      <c r="A9485" t="inlineStr">
        <is>
          <t>treatment of wastewater, from residence, capacity 1.1E10l/year</t>
        </is>
      </c>
      <c r="B9485" t="n">
        <v>-1.8649e-06</v>
      </c>
      <c r="C9485" t="inlineStr">
        <is>
          <t>CH</t>
        </is>
      </c>
      <c r="D9485" t="inlineStr">
        <is>
          <t>cubic meter</t>
        </is>
      </c>
      <c r="F9485" t="inlineStr">
        <is>
          <t>technosphere</t>
        </is>
      </c>
      <c r="G9485" t="n">
        <v>2</v>
      </c>
      <c r="H9485" t="n">
        <v>-13.19230312560901</v>
      </c>
      <c r="I9485" t="n">
        <v>0.04340984597628009</v>
      </c>
      <c r="J9485" t="inlineStr">
        <is>
          <t>(2,2,1,1,1,3); Estimation 20l/m2 panel</t>
        </is>
      </c>
      <c r="K9485" t="b">
        <v>1</v>
      </c>
      <c r="L9485" t="inlineStr">
        <is>
          <t>wastewater, from residence</t>
        </is>
      </c>
    </row>
    <row r="9486" s="29"/>
    <row r="9487" customFormat="1" s="28">
      <c r="A9487" s="28" t="inlineStr">
        <is>
          <t>Activity</t>
        </is>
      </c>
      <c r="B9487" s="28" t="inlineStr">
        <is>
          <t>electricity production, photovoltaic, residential</t>
        </is>
      </c>
    </row>
    <row r="9488">
      <c r="A9488" t="inlineStr">
        <is>
          <t>comment</t>
        </is>
      </c>
      <c r="B948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")&amp;HLOOKUP(B9489,parameters!$C$195:$EJ$198,2,0)&amp;" kWh/kWp.
Annual output, Facade: "&amp;HLOOKUP(B9489,parameters!$C$195:$EJ$198,3,0)&amp;" kWh/kWp.
Annual output, Open-ground: "&amp;HLOOKUP(B9489,parameters!$C$195:$EJ$198,4,0)&amp;_xlfn._LONGTEXT("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")&amp;VLOOKUP(B9489,'extension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1371.28774761811 kWh/kWp.
Annual output, Facade: 962.819056838245 kWh/kWp.
Annual output, Open-ground: 1458.81675278522 kWh/kWp.
Amount of solar energy transformed to electricity. Waste heat emission due to losses of electricity in the system.
Technology:  Electricity production with grid-connected photovoltaic power plants.
Time period:  Time of publications
Production volume: 297.459 GWh in 2025.
Sampling:  Statistical data and model calculations
Extrapolations:  Use of PV technology data investigated for other countries (Switzerland). Correction of average yield with Swiss data.
Uncertainty:  None
Author: Romain Sacchi, PSI, romain.sacchi@psi.ch</v>
      </c>
    </row>
    <row r="9489" s="29">
      <c r="A9489" t="inlineStr">
        <is>
          <t>location</t>
        </is>
      </c>
      <c r="B9489" t="inlineStr">
        <is>
          <t>AL</t>
        </is>
      </c>
    </row>
    <row r="9490" s="29">
      <c r="A9490" t="inlineStr">
        <is>
          <t>production amount</t>
        </is>
      </c>
      <c r="B9490" t="n">
        <v>1</v>
      </c>
    </row>
    <row r="9491" s="29">
      <c r="A9491" t="inlineStr">
        <is>
          <t>reference product</t>
        </is>
      </c>
      <c r="B9491" t="inlineStr">
        <is>
          <t>electricity, low voltage</t>
        </is>
      </c>
    </row>
    <row r="9492" s="29">
      <c r="A9492" t="inlineStr">
        <is>
          <t>source</t>
        </is>
      </c>
      <c r="B94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493" s="29">
      <c r="A9493" t="inlineStr">
        <is>
          <t>type</t>
        </is>
      </c>
      <c r="B9493" t="inlineStr">
        <is>
          <t>process</t>
        </is>
      </c>
    </row>
    <row r="9494" s="29">
      <c r="A9494" t="inlineStr">
        <is>
          <t>unit</t>
        </is>
      </c>
      <c r="B9494" t="inlineStr">
        <is>
          <t>kilowatt hour</t>
        </is>
      </c>
    </row>
    <row r="9495" s="29">
      <c r="A9495" t="inlineStr">
        <is>
          <t>Exchanges</t>
        </is>
      </c>
    </row>
    <row r="9496" customFormat="1" s="28">
      <c r="A9496" s="28" t="inlineStr">
        <is>
          <t>name</t>
        </is>
      </c>
      <c r="B9496" s="28" t="inlineStr">
        <is>
          <t>amount</t>
        </is>
      </c>
      <c r="C9496" s="28" t="inlineStr">
        <is>
          <t>location</t>
        </is>
      </c>
      <c r="D9496" s="28" t="inlineStr">
        <is>
          <t>unit</t>
        </is>
      </c>
      <c r="E9496" s="28" t="inlineStr">
        <is>
          <t>categories</t>
        </is>
      </c>
      <c r="F9496" s="28" t="inlineStr">
        <is>
          <t>type</t>
        </is>
      </c>
      <c r="G9496" s="28" t="inlineStr">
        <is>
          <t>uncertainty type</t>
        </is>
      </c>
      <c r="H9496" s="28" t="inlineStr">
        <is>
          <t>reference product</t>
        </is>
      </c>
      <c r="I9496" s="28" t="inlineStr">
        <is>
          <t>comment</t>
        </is>
      </c>
      <c r="J9496" s="28" t="inlineStr">
        <is>
          <t>production volume</t>
        </is>
      </c>
      <c r="K9496" s="28" t="inlineStr">
        <is>
          <t>scope</t>
        </is>
      </c>
      <c r="L9496" s="28" t="inlineStr">
        <is>
          <t>scope share</t>
        </is>
      </c>
      <c r="M9496" s="28" t="inlineStr">
        <is>
          <t>tech share</t>
        </is>
      </c>
      <c r="N9496" s="28" t="inlineStr">
        <is>
          <t>installation</t>
        </is>
      </c>
      <c r="O9496" s="28" t="inlineStr">
        <is>
          <t>productivity</t>
        </is>
      </c>
      <c r="P9496" s="28" t="inlineStr">
        <is>
          <t>kWp</t>
        </is>
      </c>
      <c r="Q9496" s="28" t="inlineStr">
        <is>
          <t>lifetime</t>
        </is>
      </c>
      <c r="R9496" s="28" t="inlineStr">
        <is>
          <t>lifetime production</t>
        </is>
      </c>
      <c r="S9496" s="28" t="inlineStr">
        <is>
          <t>inverted lifetime production</t>
        </is>
      </c>
    </row>
    <row r="9497" s="29">
      <c r="A9497" t="inlineStr">
        <is>
          <t>Energy, solar, converted</t>
        </is>
      </c>
      <c r="B9497" t="n">
        <v>3.8503</v>
      </c>
      <c r="D9497" t="inlineStr">
        <is>
          <t>megajoule</t>
        </is>
      </c>
      <c r="E9497" t="inlineStr">
        <is>
          <t>natural resource::in air</t>
        </is>
      </c>
      <c r="F9497" t="inlineStr">
        <is>
          <t>biosphere</t>
        </is>
      </c>
      <c r="G9497" t="n">
        <v>0</v>
      </c>
      <c r="I9497" t="inlineStr">
        <is>
          <t>(2,2,1,1,1,3); Energy loss in the system</t>
        </is>
      </c>
    </row>
    <row r="9498" s="29">
      <c r="A9498" t="inlineStr">
        <is>
          <t>Heat, waste</t>
        </is>
      </c>
      <c r="B9498" t="n">
        <v>0.25027</v>
      </c>
      <c r="D9498" t="inlineStr">
        <is>
          <t>megajoule</t>
        </is>
      </c>
      <c r="E9498" t="inlineStr">
        <is>
          <t>air</t>
        </is>
      </c>
      <c r="F9498" t="inlineStr">
        <is>
          <t>biosphere</t>
        </is>
      </c>
      <c r="G9498" t="n">
        <v>0</v>
      </c>
      <c r="I9498" t="inlineStr">
        <is>
          <t>(1,na,na,na,na,na); Calculation with average annual output and share of technologies; Average degradation of 10.5% included</t>
        </is>
      </c>
    </row>
    <row r="9499" s="29">
      <c r="A9499" t="inlineStr">
        <is>
          <t>electricity production, photovoltaic, residential</t>
        </is>
      </c>
      <c r="B9499" t="n">
        <v>1</v>
      </c>
      <c r="C9499" t="inlineStr">
        <is>
          <t>AL</t>
        </is>
      </c>
      <c r="D9499" t="inlineStr">
        <is>
          <t>kilowatt hour</t>
        </is>
      </c>
      <c r="E9499" t="inlineStr">
        <is>
          <t>photovoltaic::power plants</t>
        </is>
      </c>
      <c r="F9499" t="inlineStr">
        <is>
          <t>production</t>
        </is>
      </c>
      <c r="G9499" t="n">
        <v>0</v>
      </c>
      <c r="H9499" t="inlineStr">
        <is>
          <t>electricity, low voltage</t>
        </is>
      </c>
      <c r="J9499">
        <f>VLOOKUP(C9499,'extension - production vol'!$B$6:$D$235,3,0)</f>
        <v>297.459</v>
      </c>
    </row>
    <row r="9500" ht="16" customHeight="1" s="29">
      <c r="A9500" t="inlineStr">
        <is>
          <t>photovoltaic slanted-roof installation, 3 kWp, CIS, laminated, integrated, on roof</t>
        </is>
      </c>
      <c r="B9500" s="30">
        <f>M9500*S9500</f>
        <v>4.1484307864714851E-8</v>
      </c>
      <c r="C9500" t="inlineStr">
        <is>
          <t>CH</t>
        </is>
      </c>
      <c r="D9500" t="inlineStr">
        <is>
          <t>unit</t>
        </is>
      </c>
      <c r="F9500" t="inlineStr">
        <is>
          <t>technosphere</t>
        </is>
      </c>
      <c r="G9500" t="n">
        <v>0</v>
      </c>
      <c r="H9500" t="inlineStr">
        <is>
          <t>photovoltaic slanted-roof installation, 3 kWp, CIS, laminated, integrated, on roof</t>
        </is>
      </c>
      <c r="I9500" t="inlineStr">
        <is>
          <t>(2,2,1,1,1,3); Calculation with average annual yield and share of technologies. Lifetime: 30a.</t>
        </is>
      </c>
      <c r="K9500" t="inlineStr">
        <is>
          <t>residential</t>
        </is>
      </c>
      <c r="L9500">
        <f>IF(K9500="residential",VLOOKUP(B9489,parameters!$C$41:$AG$178,18,0),IF(K9500="commercial",1-VLOOKUP(B9489,parameters!$C$41:$AG$178,18,0),1))</f>
        <v>0.17766751537682748</v>
      </c>
      <c r="M9500" s="30">
        <f>INDEX(parameters!$D$41:$AG$178,MATCH('PV (extension)'!B9489,parameters!$C$41:$C$178,0),MATCH('PV (extension)'!A9500,parameters!$D$5:$AG$5,0))/L9500</f>
        <v>5.119823078397083E-3</v>
      </c>
      <c r="N9500" s="3" t="inlineStr">
        <is>
          <t>roof-top</t>
        </is>
      </c>
      <c r="O9500">
        <f>INDEX(parameters!$C$196:$EJ$198,MATCH('PV (extension)'!N9500,parameters!$B$196:$B$198,0),MATCH('PV (extension)'!B9489,parameters!$C$195:$EJ$195,0))</f>
        <v>1371.2877476181066</v>
      </c>
      <c r="P9500" t="n">
        <v>3</v>
      </c>
      <c r="Q9500" t="n">
        <v>30</v>
      </c>
      <c r="R9500">
        <f>Q9500*P9500*O9500</f>
        <v>123415.89728562959</v>
      </c>
      <c r="S9500">
        <f>1/R9500</f>
        <v>8.1026838680727964E-6</v>
      </c>
    </row>
    <row r="9501" ht="16" customHeight="1" s="29">
      <c r="A9501" t="inlineStr">
        <is>
          <t>photovoltaic slanted-roof installation, 3 kWp, CdTe, panel, mounted, on roof</t>
        </is>
      </c>
      <c r="B9501" s="30">
        <f>M9501*S9501</f>
        <v>2.7057335630565842E-7</v>
      </c>
      <c r="C9501" t="inlineStr">
        <is>
          <t>CH</t>
        </is>
      </c>
      <c r="D9501" t="inlineStr">
        <is>
          <t>unit</t>
        </is>
      </c>
      <c r="F9501" t="inlineStr">
        <is>
          <t>technosphere</t>
        </is>
      </c>
      <c r="G9501" t="n">
        <v>0</v>
      </c>
      <c r="H9501" t="inlineStr">
        <is>
          <t>photovoltaic slanted-roof installation, 3 kWp, CdTe, panel, mounted, on roof</t>
        </is>
      </c>
      <c r="I9501" t="inlineStr">
        <is>
          <t>(2,2,1,1,1,3); Calculation with average annual yield and share of technologies. Lifetime: 30a.</t>
        </is>
      </c>
      <c r="K9501" t="inlineStr">
        <is>
          <t>residential</t>
        </is>
      </c>
      <c r="L9501">
        <f>L9500</f>
        <v>0.17766751537682748</v>
      </c>
      <c r="M9501" s="30">
        <f>INDEX(parameters!$D$41:$AG$178,MATCH('PV (extension)'!B9489,parameters!$C$41:$C$178,0),MATCH('PV (extension)'!A9501,parameters!$D$5:$AG$5,0))/L9501</f>
        <v>3.3393053550047194E-2</v>
      </c>
      <c r="N9501" s="3" t="inlineStr">
        <is>
          <t>roof-top</t>
        </is>
      </c>
      <c r="O9501">
        <f>INDEX(parameters!$C$196:$EJ$198,MATCH('PV (extension)'!N9501,parameters!$B$196:$B$198,0),MATCH('PV (extension)'!B9489,parameters!$C$195:$EJ$195,0))</f>
        <v>1371.2877476181066</v>
      </c>
      <c r="P9501" t="n">
        <v>3</v>
      </c>
      <c r="Q9501" t="n">
        <v>30</v>
      </c>
      <c r="R9501">
        <f>Q9501*P9501*O9501</f>
        <v>123415.89728562959</v>
      </c>
      <c r="S9501">
        <f>1/R9501</f>
        <v>8.1026838680727964E-6</v>
      </c>
    </row>
    <row r="9502" ht="16" customHeight="1" s="29">
      <c r="A9502" t="inlineStr">
        <is>
          <t>photovoltaic slanted-roof installation, 3 kWp, micro-Si, laminated, integrated, on roof</t>
        </is>
      </c>
      <c r="B9502" s="30">
        <f>M9502*S9502</f>
        <v>4.1925306343799928E-9</v>
      </c>
      <c r="C9502" t="inlineStr">
        <is>
          <t>RER</t>
        </is>
      </c>
      <c r="D9502" t="inlineStr">
        <is>
          <t>unit</t>
        </is>
      </c>
      <c r="F9502" t="inlineStr">
        <is>
          <t>technosphere</t>
        </is>
      </c>
      <c r="G9502" t="n">
        <v>0</v>
      </c>
      <c r="H9502" t="inlineStr">
        <is>
          <t>photovoltaic slanted-roof installation, 3 kWp, micro-Si, laminated, integrated, on roof</t>
        </is>
      </c>
      <c r="I9502" t="inlineStr">
        <is>
          <t>(2,2,1,1,1,3); Calculation with average annual yield and share of technologies. Lifetime: 30a.</t>
        </is>
      </c>
      <c r="K9502" t="inlineStr">
        <is>
          <t>residential</t>
        </is>
      </c>
      <c r="L9502">
        <f>L9501</f>
        <v>0.17766751537682748</v>
      </c>
      <c r="M9502" s="30">
        <f>INDEX(parameters!$D$41:$AG$178,MATCH('PV (extension)'!B9489,parameters!$C$41:$C$178,0),MATCH('PV (extension)'!A9502,parameters!$D$5:$AG$5,0))/L9502</f>
        <v>5.1742493013949662E-4</v>
      </c>
      <c r="N9502" s="3" t="inlineStr">
        <is>
          <t>roof-top</t>
        </is>
      </c>
      <c r="O9502">
        <f>INDEX(parameters!$C$196:$EJ$198,MATCH('PV (extension)'!N9502,parameters!$B$196:$B$198,0),MATCH('PV (extension)'!B9489,parameters!$C$195:$EJ$195,0))</f>
        <v>1371.2877476181066</v>
      </c>
      <c r="P9502" t="n">
        <v>3</v>
      </c>
      <c r="Q9502" t="n">
        <v>30</v>
      </c>
      <c r="R9502">
        <f>Q9502*P9502*O9502</f>
        <v>123415.89728562959</v>
      </c>
      <c r="S9502">
        <f>1/R9502</f>
        <v>8.1026838680727964E-6</v>
      </c>
    </row>
    <row r="9503" ht="16" customHeight="1" s="29">
      <c r="A9503" t="inlineStr">
        <is>
          <t>photovoltaic slanted-roof installation, 3 kWp, micro-Si, panel, mounted, on roof</t>
        </is>
      </c>
      <c r="B9503" s="30">
        <f>M9503*S9503</f>
        <v>7.2886417327160691E-8</v>
      </c>
      <c r="C9503" t="inlineStr">
        <is>
          <t>RER</t>
        </is>
      </c>
      <c r="D9503" t="inlineStr">
        <is>
          <t>unit</t>
        </is>
      </c>
      <c r="F9503" t="inlineStr">
        <is>
          <t>technosphere</t>
        </is>
      </c>
      <c r="G9503" t="n">
        <v>0</v>
      </c>
      <c r="H9503" t="inlineStr">
        <is>
          <t>photovoltaic slanted-roof installation, 3 kWp, micro-Si, panel, mounted, on roof</t>
        </is>
      </c>
      <c r="I9503" t="inlineStr">
        <is>
          <t>(2,2,1,1,1,3); Calculation with average annual yield and share of technologies. Lifetime: 30a.</t>
        </is>
      </c>
      <c r="K9503" t="inlineStr">
        <is>
          <t>residential</t>
        </is>
      </c>
      <c r="L9503">
        <f>L9502</f>
        <v>0.17766751537682748</v>
      </c>
      <c r="M9503" s="30">
        <f>INDEX(parameters!$D$41:$AG$178,MATCH('PV (extension)'!B9489,parameters!$C$41:$C$178,0),MATCH('PV (extension)'!A9503,parameters!$D$5:$AG$5,0))/L9503</f>
        <v>8.9953425943663963E-3</v>
      </c>
      <c r="N9503" s="3" t="inlineStr">
        <is>
          <t>roof-top</t>
        </is>
      </c>
      <c r="O9503">
        <f>INDEX(parameters!$C$196:$EJ$198,MATCH('PV (extension)'!N9503,parameters!$B$196:$B$198,0),MATCH('PV (extension)'!B9489,parameters!$C$195:$EJ$195,0))</f>
        <v>1371.2877476181066</v>
      </c>
      <c r="P9503" t="n">
        <v>3</v>
      </c>
      <c r="Q9503" t="n">
        <v>30</v>
      </c>
      <c r="R9503">
        <f>Q9503*P9503*O9503</f>
        <v>123415.89728562959</v>
      </c>
      <c r="S9503">
        <f>1/R9503</f>
        <v>8.1026838680727964E-6</v>
      </c>
    </row>
    <row r="9504" s="29">
      <c r="A9504" t="inlineStr">
        <is>
          <t>photovoltaic facade installation, 3kWp, multi-Si, laminated, integrated, at building</t>
        </is>
      </c>
      <c r="B9504" s="30">
        <f>M9504*S9504</f>
        <v>2.1346846137344557E-7</v>
      </c>
      <c r="C9504" t="inlineStr">
        <is>
          <t>RER</t>
        </is>
      </c>
      <c r="D9504" t="inlineStr">
        <is>
          <t>unit</t>
        </is>
      </c>
      <c r="F9504" t="inlineStr">
        <is>
          <t>technosphere</t>
        </is>
      </c>
      <c r="G9504" t="n">
        <v>0</v>
      </c>
      <c r="H9504" t="inlineStr">
        <is>
          <t>photovoltaic facade installation, 3kWp, multi-Si, laminated, integrated, at building</t>
        </is>
      </c>
      <c r="I9504" t="inlineStr">
        <is>
          <t>(2,2,1,1,1,3); Calculation with average annual yield and share of technologies. Lifetime: 30a.</t>
        </is>
      </c>
      <c r="K9504" t="inlineStr">
        <is>
          <t>residential</t>
        </is>
      </c>
      <c r="L9504">
        <f>L9503</f>
        <v>0.17766751537682748</v>
      </c>
      <c r="M9504" s="30">
        <f>INDEX(parameters!$D$41:$AG$178,MATCH('PV (extension)'!B9489,parameters!$C$41:$C$178,0),MATCH('PV (extension)'!A9504,parameters!$D$5:$AG$5,0))/L9504</f>
        <v>1.8497835237986298E-2</v>
      </c>
      <c r="N9504" t="inlineStr">
        <is>
          <t>façade</t>
        </is>
      </c>
      <c r="O9504">
        <f>INDEX(parameters!$C$196:$EJ$198,MATCH('PV (extension)'!N9504,parameters!$B$196:$B$198,0),MATCH('PV (extension)'!B9489,parameters!$C$195:$EJ$195,0))</f>
        <v>962.81905683824516</v>
      </c>
      <c r="P9504" t="n">
        <v>3</v>
      </c>
      <c r="Q9504" t="n">
        <v>30</v>
      </c>
      <c r="R9504">
        <f>Q9504*P9504*O9504</f>
        <v>86653.715115442057</v>
      </c>
      <c r="S9504">
        <f>1/R9504</f>
        <v>1.1540186115133982E-5</v>
      </c>
    </row>
    <row r="9505" s="29">
      <c r="A9505" t="inlineStr">
        <is>
          <t>photovoltaic facade installation, 3kWp, multi-Si, panel, mounted, at building</t>
        </is>
      </c>
      <c r="B9505" s="30">
        <f>M9505*S9505</f>
        <v>2.0935606237234806E-7</v>
      </c>
      <c r="C9505" t="inlineStr">
        <is>
          <t>RER</t>
        </is>
      </c>
      <c r="D9505" t="inlineStr">
        <is>
          <t>unit</t>
        </is>
      </c>
      <c r="F9505" t="inlineStr">
        <is>
          <t>technosphere</t>
        </is>
      </c>
      <c r="G9505" t="n">
        <v>0</v>
      </c>
      <c r="H9505" t="inlineStr">
        <is>
          <t>photovoltaic facade installation, 3kWp, multi-Si, panel, mounted, at building</t>
        </is>
      </c>
      <c r="I9505" t="inlineStr">
        <is>
          <t>(2,2,1,1,1,3); Calculation with average annual yield and share of technologies. Lifetime: 30a.</t>
        </is>
      </c>
      <c r="K9505" t="inlineStr">
        <is>
          <t>residential</t>
        </is>
      </c>
      <c r="L9505">
        <f>L9504</f>
        <v>0.17766751537682748</v>
      </c>
      <c r="M9505" s="30">
        <f>INDEX(parameters!$D$41:$AG$178,MATCH('PV (extension)'!B9489,parameters!$C$41:$C$178,0),MATCH('PV (extension)'!A9505,parameters!$D$5:$AG$5,0))/L9505</f>
        <v>1.8141480586504166E-2</v>
      </c>
      <c r="N9505" t="inlineStr">
        <is>
          <t>façade</t>
        </is>
      </c>
      <c r="O9505">
        <f>INDEX(parameters!$C$196:$EJ$198,MATCH('PV (extension)'!N9505,parameters!$B$196:$B$198,0),MATCH('PV (extension)'!B9489,parameters!$C$195:$EJ$195,0))</f>
        <v>962.81905683824516</v>
      </c>
      <c r="P9505" t="n">
        <v>3</v>
      </c>
      <c r="Q9505" t="n">
        <v>30</v>
      </c>
      <c r="R9505">
        <f>Q9505*P9505*O9505</f>
        <v>86653.715115442057</v>
      </c>
      <c r="S9505">
        <f>1/R9505</f>
        <v>1.1540186115133982E-5</v>
      </c>
    </row>
    <row r="9506" s="29">
      <c r="A9506" t="inlineStr">
        <is>
          <t>photovoltaic facade installation, 3kWp, single-Si, laminated, integrated, at building</t>
        </is>
      </c>
      <c r="B9506" s="30">
        <f>M9506*S9506</f>
        <v>1.1253818986105274E-7</v>
      </c>
      <c r="C9506" t="inlineStr">
        <is>
          <t>RER</t>
        </is>
      </c>
      <c r="D9506" t="inlineStr">
        <is>
          <t>unit</t>
        </is>
      </c>
      <c r="F9506" t="inlineStr">
        <is>
          <t>technosphere</t>
        </is>
      </c>
      <c r="G9506" t="n">
        <v>0</v>
      </c>
      <c r="H9506" t="inlineStr">
        <is>
          <t>photovoltaic facade installation, 3kWp, single-Si, laminated, integrated, at building</t>
        </is>
      </c>
      <c r="I9506" t="inlineStr">
        <is>
          <t>(2,2,1,1,1,3); Calculation with average annual yield and share of technologies. Lifetime: 30a.</t>
        </is>
      </c>
      <c r="K9506" t="inlineStr">
        <is>
          <t>residential</t>
        </is>
      </c>
      <c r="L9506">
        <f>L9505</f>
        <v>0.17766751537682748</v>
      </c>
      <c r="M9506" s="30">
        <f>INDEX(parameters!$D$41:$AG$178,MATCH('PV (extension)'!B9489,parameters!$C$41:$C$178,0),MATCH('PV (extension)'!A9506,parameters!$D$5:$AG$5,0))/L9506</f>
        <v>9.7518522438271929E-3</v>
      </c>
      <c r="N9506" t="inlineStr">
        <is>
          <t>façade</t>
        </is>
      </c>
      <c r="O9506">
        <f>INDEX(parameters!$C$196:$EJ$198,MATCH('PV (extension)'!N9506,parameters!$B$196:$B$198,0),MATCH('PV (extension)'!B9489,parameters!$C$195:$EJ$195,0))</f>
        <v>962.81905683824516</v>
      </c>
      <c r="P9506" t="n">
        <v>3</v>
      </c>
      <c r="Q9506" t="n">
        <v>30</v>
      </c>
      <c r="R9506">
        <f>Q9506*P9506*O9506</f>
        <v>86653.715115442057</v>
      </c>
      <c r="S9506">
        <f>1/R9506</f>
        <v>1.1540186115133982E-5</v>
      </c>
    </row>
    <row r="9507" s="29">
      <c r="A9507" t="inlineStr">
        <is>
          <t>photovoltaic facade installation, 3kWp, single-Si, panel, mounted, at building</t>
        </is>
      </c>
      <c r="B9507" s="30">
        <f>M9507*S9507</f>
        <v>1.1244081632288688E-7</v>
      </c>
      <c r="C9507" t="inlineStr">
        <is>
          <t>RER</t>
        </is>
      </c>
      <c r="D9507" t="inlineStr">
        <is>
          <t>unit</t>
        </is>
      </c>
      <c r="F9507" t="inlineStr">
        <is>
          <t>technosphere</t>
        </is>
      </c>
      <c r="G9507" t="n">
        <v>0</v>
      </c>
      <c r="H9507" t="inlineStr">
        <is>
          <t>photovoltaic facade installation, 3kWp, single-Si, panel, mounted, at building</t>
        </is>
      </c>
      <c r="I9507" t="inlineStr">
        <is>
          <t>(2,2,1,1,1,3); Calculation with average annual yield and share of technologies. Lifetime: 30a.</t>
        </is>
      </c>
      <c r="K9507" t="inlineStr">
        <is>
          <t>residential</t>
        </is>
      </c>
      <c r="L9507">
        <f>L9506</f>
        <v>0.17766751537682748</v>
      </c>
      <c r="M9507" s="30">
        <f>INDEX(parameters!$D$41:$AG$178,MATCH('PV (extension)'!B9489,parameters!$C$41:$C$178,0),MATCH('PV (extension)'!A9507,parameters!$D$5:$AG$5,0))/L9507</f>
        <v>9.7434144649911868E-3</v>
      </c>
      <c r="N9507" t="inlineStr">
        <is>
          <t>façade</t>
        </is>
      </c>
      <c r="O9507">
        <f>INDEX(parameters!$C$196:$EJ$198,MATCH('PV (extension)'!N9507,parameters!$B$196:$B$198,0),MATCH('PV (extension)'!B9489,parameters!$C$195:$EJ$195,0))</f>
        <v>962.81905683824516</v>
      </c>
      <c r="P9507" t="n">
        <v>3</v>
      </c>
      <c r="Q9507" t="n">
        <v>30</v>
      </c>
      <c r="R9507">
        <f>Q9507*P9507*O9507</f>
        <v>86653.715115442057</v>
      </c>
      <c r="S9507">
        <f>1/R9507</f>
        <v>1.1540186115133982E-5</v>
      </c>
    </row>
    <row r="9508" ht="16" customHeight="1" s="29">
      <c r="A9508" t="inlineStr">
        <is>
          <t>photovoltaic flat-roof installation, 3kWp, multi-Si, on roof</t>
        </is>
      </c>
      <c r="B9508" s="30">
        <f>M9508*S9508</f>
        <v>2.3088009967201784E-6</v>
      </c>
      <c r="C9508" t="inlineStr">
        <is>
          <t>RER</t>
        </is>
      </c>
      <c r="D9508" t="inlineStr">
        <is>
          <t>unit</t>
        </is>
      </c>
      <c r="F9508" t="inlineStr">
        <is>
          <t>technosphere</t>
        </is>
      </c>
      <c r="G9508" t="n">
        <v>0</v>
      </c>
      <c r="H9508" t="inlineStr">
        <is>
          <t>photovoltaic flat-roof installation, 3kWp, multi-Si, on roof</t>
        </is>
      </c>
      <c r="I9508" t="inlineStr">
        <is>
          <t>(2,2,1,1,1,3); Calculation with average annual yield and share of technologies. Lifetime: 30a.</t>
        </is>
      </c>
      <c r="K9508" t="inlineStr">
        <is>
          <t>residential</t>
        </is>
      </c>
      <c r="L9508">
        <f>L9507</f>
        <v>0.17766751537682748</v>
      </c>
      <c r="M9508" s="30">
        <f>INDEX(parameters!$D$41:$AG$178,MATCH('PV (extension)'!B9489,parameters!$C$41:$C$178,0),MATCH('PV (extension)'!A9508,parameters!$D$5:$AG$5,0))/L9508</f>
        <v>0.28494274666417674</v>
      </c>
      <c r="N9508" s="3" t="inlineStr">
        <is>
          <t>roof-top</t>
        </is>
      </c>
      <c r="O9508">
        <f>INDEX(parameters!$C$196:$EJ$198,MATCH('PV (extension)'!N9508,parameters!$B$196:$B$198,0),MATCH('PV (extension)'!B9489,parameters!$C$195:$EJ$195,0))</f>
        <v>1371.2877476181066</v>
      </c>
      <c r="P9508" t="n">
        <v>3</v>
      </c>
      <c r="Q9508" t="n">
        <v>30</v>
      </c>
      <c r="R9508">
        <f>Q9508*P9508*O9508</f>
        <v>123415.89728562959</v>
      </c>
      <c r="S9508">
        <f>1/R9508</f>
        <v>8.1026838680727964E-6</v>
      </c>
    </row>
    <row r="9509" ht="16" customHeight="1" s="29">
      <c r="A9509" t="inlineStr">
        <is>
          <t>photovoltaic flat-roof installation, 3kWp, single-Si, on roof</t>
        </is>
      </c>
      <c r="B9509" s="30">
        <f>M9509*S9509</f>
        <v>1.2051606759381289E-6</v>
      </c>
      <c r="C9509" t="inlineStr">
        <is>
          <t>RER</t>
        </is>
      </c>
      <c r="D9509" t="inlineStr">
        <is>
          <t>unit</t>
        </is>
      </c>
      <c r="F9509" t="inlineStr">
        <is>
          <t>technosphere</t>
        </is>
      </c>
      <c r="G9509" t="n">
        <v>0</v>
      </c>
      <c r="H9509" t="inlineStr">
        <is>
          <t>photovoltaic flat-roof installation, 3kWp, single-Si, on roof</t>
        </is>
      </c>
      <c r="I9509" t="inlineStr">
        <is>
          <t>(2,2,1,1,1,3); Calculation with average annual yield and share of technologies. Lifetime: 30a.</t>
        </is>
      </c>
      <c r="K9509" t="inlineStr">
        <is>
          <t>residential</t>
        </is>
      </c>
      <c r="L9509">
        <f>L9508</f>
        <v>0.17766751537682748</v>
      </c>
      <c r="M9509" s="30">
        <f>INDEX(parameters!$D$41:$AG$178,MATCH('PV (extension)'!B9489,parameters!$C$41:$C$178,0),MATCH('PV (extension)'!A9509,parameters!$D$5:$AG$5,0))/L9509</f>
        <v>0.14873598619426004</v>
      </c>
      <c r="N9509" s="3" t="inlineStr">
        <is>
          <t>roof-top</t>
        </is>
      </c>
      <c r="O9509">
        <f>INDEX(parameters!$C$196:$EJ$198,MATCH('PV (extension)'!N9509,parameters!$B$196:$B$198,0),MATCH('PV (extension)'!B9489,parameters!$C$195:$EJ$195,0))</f>
        <v>1371.2877476181066</v>
      </c>
      <c r="P9509" t="n">
        <v>3</v>
      </c>
      <c r="Q9509" t="n">
        <v>30</v>
      </c>
      <c r="R9509">
        <f>Q9509*P9509*O9509</f>
        <v>123415.89728562959</v>
      </c>
      <c r="S9509">
        <f>1/R9509</f>
        <v>8.1026838680727964E-6</v>
      </c>
    </row>
    <row r="9510" ht="16" customHeight="1" s="29">
      <c r="A9510" t="inlineStr">
        <is>
          <t>photovoltaic slanted-roof installation, 3kWp, CIS, panel, mounted, on roof</t>
        </is>
      </c>
      <c r="B9510" s="30">
        <f>M9510*S9510</f>
        <v>6.6659634111738676E-7</v>
      </c>
      <c r="C9510" t="inlineStr">
        <is>
          <t>CH</t>
        </is>
      </c>
      <c r="D9510" t="inlineStr">
        <is>
          <t>unit</t>
        </is>
      </c>
      <c r="F9510" t="inlineStr">
        <is>
          <t>technosphere</t>
        </is>
      </c>
      <c r="G9510" t="n">
        <v>0</v>
      </c>
      <c r="H9510" t="inlineStr">
        <is>
          <t>photovoltaic slanted-roof installation, 3kWp, CIS, panel, mounted, on roof</t>
        </is>
      </c>
      <c r="I9510" t="inlineStr">
        <is>
          <t>(2,2,1,1,1,3); Calculation with average annual yield and share of technologies. Lifetime: 30a.</t>
        </is>
      </c>
      <c r="K9510" t="inlineStr">
        <is>
          <t>residential</t>
        </is>
      </c>
      <c r="L9510">
        <f>L9509</f>
        <v>0.17766751537682748</v>
      </c>
      <c r="M9510" s="30">
        <f>INDEX(parameters!$D$41:$AG$178,MATCH('PV (extension)'!B9489,parameters!$C$41:$C$178,0),MATCH('PV (extension)'!A9510,parameters!$D$5:$AG$5,0))/L9510</f>
        <v>8.2268585566319899E-2</v>
      </c>
      <c r="N9510" s="3" t="inlineStr">
        <is>
          <t>roof-top</t>
        </is>
      </c>
      <c r="O9510">
        <f>INDEX(parameters!$C$196:$EJ$198,MATCH('PV (extension)'!N9510,parameters!$B$196:$B$198,0),MATCH('PV (extension)'!B9489,parameters!$C$195:$EJ$195,0))</f>
        <v>1371.2877476181066</v>
      </c>
      <c r="P9510" t="n">
        <v>3</v>
      </c>
      <c r="Q9510" t="n">
        <v>30</v>
      </c>
      <c r="R9510">
        <f>Q9510*P9510*O9510</f>
        <v>123415.89728562959</v>
      </c>
      <c r="S9510">
        <f>1/R9510</f>
        <v>8.1026838680727964E-6</v>
      </c>
    </row>
    <row r="9511" ht="16" customHeight="1" s="29">
      <c r="A9511" t="inlineStr">
        <is>
          <t>photovoltaic slanted-roof installation, 3kWp, CdTe, laminated, integrated, on roof</t>
        </is>
      </c>
      <c r="B9511" s="30">
        <f>M9511*S9511</f>
        <v>1.866511557205263E-8</v>
      </c>
      <c r="C9511" t="inlineStr">
        <is>
          <t>CH</t>
        </is>
      </c>
      <c r="D9511" t="inlineStr">
        <is>
          <t>unit</t>
        </is>
      </c>
      <c r="F9511" t="inlineStr">
        <is>
          <t>technosphere</t>
        </is>
      </c>
      <c r="G9511" t="n">
        <v>0</v>
      </c>
      <c r="H9511" t="inlineStr">
        <is>
          <t>photovoltaic slanted-roof installation, 3kWp, CdTe, laminated, integrated, on roof</t>
        </is>
      </c>
      <c r="I9511" t="inlineStr">
        <is>
          <t>(2,2,1,1,1,3); Calculation with average annual yield and share of technologies. Lifetime: 30a.</t>
        </is>
      </c>
      <c r="K9511" t="inlineStr">
        <is>
          <t>residential</t>
        </is>
      </c>
      <c r="L9511">
        <f>L9510</f>
        <v>0.17766751537682748</v>
      </c>
      <c r="M9511" s="30">
        <f>INDEX(parameters!$D$41:$AG$178,MATCH('PV (extension)'!B9489,parameters!$C$41:$C$178,0),MATCH('PV (extension)'!A9511,parameters!$D$5:$AG$5,0))/L9511</f>
        <v>2.3035719862648527E-3</v>
      </c>
      <c r="N9511" s="3" t="inlineStr">
        <is>
          <t>roof-top</t>
        </is>
      </c>
      <c r="O9511">
        <f>INDEX(parameters!$C$196:$EJ$198,MATCH('PV (extension)'!N9511,parameters!$B$196:$B$198,0),MATCH('PV (extension)'!B9489,parameters!$C$195:$EJ$195,0))</f>
        <v>1371.2877476181066</v>
      </c>
      <c r="P9511" t="n">
        <v>3</v>
      </c>
      <c r="Q9511" t="n">
        <v>30</v>
      </c>
      <c r="R9511">
        <f>Q9511*P9511*O9511</f>
        <v>123415.89728562959</v>
      </c>
      <c r="S9511">
        <f>1/R9511</f>
        <v>8.1026838680727964E-6</v>
      </c>
    </row>
    <row r="9512" ht="16" customHeight="1" s="29">
      <c r="A9512" t="inlineStr">
        <is>
          <t>photovoltaic slanted-roof installation, 3kWp, multi-Si, laminated, integrated, on roof</t>
        </is>
      </c>
      <c r="B9512" s="30">
        <f>M9512*S9512</f>
        <v>1.1089054810919742E-7</v>
      </c>
      <c r="C9512" t="inlineStr">
        <is>
          <t>RER</t>
        </is>
      </c>
      <c r="D9512" t="inlineStr">
        <is>
          <t>unit</t>
        </is>
      </c>
      <c r="F9512" t="inlineStr">
        <is>
          <t>technosphere</t>
        </is>
      </c>
      <c r="G9512" t="n">
        <v>0</v>
      </c>
      <c r="H9512" t="inlineStr">
        <is>
          <t>photovoltaic slanted-roof installation, 3kWp, multi-Si, laminated, integrated, on roof</t>
        </is>
      </c>
      <c r="I9512" t="inlineStr">
        <is>
          <t>(2,2,1,1,1,3); Calculation with average annual yield and share of technologies. Lifetime: 30a.</t>
        </is>
      </c>
      <c r="K9512" t="inlineStr">
        <is>
          <t>residential</t>
        </is>
      </c>
      <c r="L9512">
        <f>L9511</f>
        <v>0.17766751537682748</v>
      </c>
      <c r="M9512" s="30">
        <f>INDEX(parameters!$D$41:$AG$178,MATCH('PV (extension)'!B9489,parameters!$C$41:$C$178,0),MATCH('PV (extension)'!A9512,parameters!$D$5:$AG$5,0))/L9512</f>
        <v>1.3685656495391874E-2</v>
      </c>
      <c r="N9512" s="3" t="inlineStr">
        <is>
          <t>roof-top</t>
        </is>
      </c>
      <c r="O9512">
        <f>INDEX(parameters!$C$196:$EJ$198,MATCH('PV (extension)'!N9512,parameters!$B$196:$B$198,0),MATCH('PV (extension)'!B9489,parameters!$C$195:$EJ$195,0))</f>
        <v>1371.2877476181066</v>
      </c>
      <c r="P9512" t="n">
        <v>3</v>
      </c>
      <c r="Q9512" t="n">
        <v>30</v>
      </c>
      <c r="R9512">
        <f>Q9512*P9512*O9512</f>
        <v>123415.89728562959</v>
      </c>
      <c r="S9512">
        <f>1/R9512</f>
        <v>8.1026838680727964E-6</v>
      </c>
    </row>
    <row r="9513" ht="16" customHeight="1" s="29">
      <c r="A9513" t="inlineStr">
        <is>
          <t>photovoltaic slanted-roof installation, 3kWp, multi-Si, panel, mounted, on roof</t>
        </is>
      </c>
      <c r="B9513" s="30">
        <f>M9513*S9513</f>
        <v>1.8980523076858606E-6</v>
      </c>
      <c r="C9513" t="inlineStr">
        <is>
          <t>RER</t>
        </is>
      </c>
      <c r="D9513" t="inlineStr">
        <is>
          <t>unit</t>
        </is>
      </c>
      <c r="F9513" t="inlineStr">
        <is>
          <t>technosphere</t>
        </is>
      </c>
      <c r="G9513" t="n">
        <v>0</v>
      </c>
      <c r="H9513" t="inlineStr">
        <is>
          <t>photovoltaic slanted-roof installation, 3kWp, multi-Si, panel, mounted, on roof</t>
        </is>
      </c>
      <c r="I9513" t="inlineStr">
        <is>
          <t>(2,2,1,1,1,3); Calculation with average annual yield and share of technologies. Lifetime: 30a.</t>
        </is>
      </c>
      <c r="K9513" t="inlineStr">
        <is>
          <t>residential</t>
        </is>
      </c>
      <c r="L9513">
        <f>L9512</f>
        <v>0.17766751537682748</v>
      </c>
      <c r="M9513" s="30">
        <f>INDEX(parameters!$D$41:$AG$178,MATCH('PV (extension)'!B9489,parameters!$C$41:$C$178,0),MATCH('PV (extension)'!A9513,parameters!$D$5:$AG$5,0))/L9513</f>
        <v>0.23424982864811036</v>
      </c>
      <c r="N9513" s="3" t="inlineStr">
        <is>
          <t>roof-top</t>
        </is>
      </c>
      <c r="O9513">
        <f>INDEX(parameters!$C$196:$EJ$198,MATCH('PV (extension)'!N9513,parameters!$B$196:$B$198,0),MATCH('PV (extension)'!B9489,parameters!$C$195:$EJ$195,0))</f>
        <v>1371.2877476181066</v>
      </c>
      <c r="P9513" t="n">
        <v>3</v>
      </c>
      <c r="Q9513" t="n">
        <v>30</v>
      </c>
      <c r="R9513">
        <f>Q9513*P9513*O9513</f>
        <v>123415.89728562959</v>
      </c>
      <c r="S9513">
        <f>1/R9513</f>
        <v>8.1026838680727964E-6</v>
      </c>
    </row>
    <row r="9514" ht="16" customHeight="1" s="29">
      <c r="A9514" t="inlineStr">
        <is>
          <t>photovoltaic slanted-roof installation, 3kWp, single-Si, laminated, integrated, on roof</t>
        </is>
      </c>
      <c r="B9514" s="30">
        <f>M9514*S9514</f>
        <v>5.860524354950319E-8</v>
      </c>
      <c r="C9514" t="inlineStr">
        <is>
          <t>RER</t>
        </is>
      </c>
      <c r="D9514" t="inlineStr">
        <is>
          <t>unit</t>
        </is>
      </c>
      <c r="F9514" t="inlineStr">
        <is>
          <t>technosphere</t>
        </is>
      </c>
      <c r="G9514" t="n">
        <v>0</v>
      </c>
      <c r="H9514" t="inlineStr">
        <is>
          <t>photovoltaic slanted-roof installation, 3kWp, single-Si, laminated, integrated, on roof</t>
        </is>
      </c>
      <c r="I9514" t="inlineStr">
        <is>
          <t>(2,2,1,1,1,3); Calculation with average annual yield and share of technologies. Lifetime: 30a.</t>
        </is>
      </c>
      <c r="K9514" t="inlineStr">
        <is>
          <t>residential</t>
        </is>
      </c>
      <c r="L9514">
        <f>L9513</f>
        <v>0.17766751537682748</v>
      </c>
      <c r="M9514" s="30">
        <f>INDEX(parameters!$D$41:$AG$178,MATCH('PV (extension)'!B9489,parameters!$C$41:$C$178,0),MATCH('PV (extension)'!A9514,parameters!$D$5:$AG$5,0))/L9514</f>
        <v>7.2328187183047909E-3</v>
      </c>
      <c r="N9514" s="3" t="inlineStr">
        <is>
          <t>roof-top</t>
        </is>
      </c>
      <c r="O9514">
        <f>INDEX(parameters!$C$196:$EJ$198,MATCH('PV (extension)'!N9514,parameters!$B$196:$B$198,0),MATCH('PV (extension)'!B9489,parameters!$C$195:$EJ$195,0))</f>
        <v>1371.2877476181066</v>
      </c>
      <c r="P9514" t="n">
        <v>3</v>
      </c>
      <c r="Q9514" t="n">
        <v>30</v>
      </c>
      <c r="R9514">
        <f>Q9514*P9514*O9514</f>
        <v>123415.89728562959</v>
      </c>
      <c r="S9514">
        <f>1/R9514</f>
        <v>8.1026838680727964E-6</v>
      </c>
    </row>
    <row r="9515" ht="16" customHeight="1" s="29">
      <c r="A9515" t="inlineStr">
        <is>
          <t>photovoltaic slanted-roof installation, 3kWp, single-Si, panel, mounted, on roof</t>
        </is>
      </c>
      <c r="B9515" s="30">
        <f>M9515*S9515</f>
        <v>9.9193525091493275E-7</v>
      </c>
      <c r="C9515" t="inlineStr">
        <is>
          <t>RER</t>
        </is>
      </c>
      <c r="D9515" t="inlineStr">
        <is>
          <t>unit</t>
        </is>
      </c>
      <c r="F9515" t="inlineStr">
        <is>
          <t>technosphere</t>
        </is>
      </c>
      <c r="G9515" t="n">
        <v>0</v>
      </c>
      <c r="H9515" t="inlineStr">
        <is>
          <t>photovoltaic slanted-roof installation, 3kWp, single-Si, panel, mounted, on roof</t>
        </is>
      </c>
      <c r="I9515" t="inlineStr">
        <is>
          <t>(2,2,1,1,1,3); Calculation with average annual yield and share of technologies. Lifetime: 30a.</t>
        </is>
      </c>
      <c r="K9515" t="inlineStr">
        <is>
          <t>residential</t>
        </is>
      </c>
      <c r="L9515">
        <f>L9514</f>
        <v>0.17766751537682748</v>
      </c>
      <c r="M9515" s="30">
        <f>INDEX(parameters!$D$41:$AG$178,MATCH('PV (extension)'!B9489,parameters!$C$41:$C$178,0),MATCH('PV (extension)'!A9515,parameters!$D$5:$AG$5,0))/L9515</f>
        <v>0.12242057904091255</v>
      </c>
      <c r="N9515" s="3" t="inlineStr">
        <is>
          <t>roof-top</t>
        </is>
      </c>
      <c r="O9515">
        <f>INDEX(parameters!$C$196:$EJ$198,MATCH('PV (extension)'!N9515,parameters!$B$196:$B$198,0),MATCH('PV (extension)'!B9489,parameters!$C$195:$EJ$195,0))</f>
        <v>1371.2877476181066</v>
      </c>
      <c r="P9515" t="n">
        <v>3</v>
      </c>
      <c r="Q9515" t="n">
        <v>30</v>
      </c>
      <c r="R9515">
        <f>Q9515*P9515*O9515</f>
        <v>123415.89728562959</v>
      </c>
      <c r="S9515">
        <f>1/R9515</f>
        <v>8.1026838680727964E-6</v>
      </c>
    </row>
    <row r="9516" s="29">
      <c r="A9516" t="inlineStr">
        <is>
          <t>market for tap water</t>
        </is>
      </c>
      <c r="B9516" t="n">
        <v>0.0037026</v>
      </c>
      <c r="C9516" t="inlineStr">
        <is>
          <t>Europe without Switzerland</t>
        </is>
      </c>
      <c r="D9516" t="inlineStr">
        <is>
          <t>kilogram</t>
        </is>
      </c>
      <c r="F9516" t="inlineStr">
        <is>
          <t>technosphere</t>
        </is>
      </c>
      <c r="G9516" t="n">
        <v>0</v>
      </c>
      <c r="H9516" t="inlineStr">
        <is>
          <t>tap water</t>
        </is>
      </c>
      <c r="I9516" t="inlineStr">
        <is>
          <t>(2,2,1,1,1,3); Estimation 20l/m2 panel</t>
        </is>
      </c>
    </row>
    <row r="9517" s="29">
      <c r="A9517" t="inlineStr">
        <is>
          <t>treatment of wastewater, from residence, capacity 1.1E10l/year</t>
        </is>
      </c>
      <c r="B9517" t="n">
        <v>-3.3323e-06</v>
      </c>
      <c r="C9517" t="inlineStr">
        <is>
          <t>CH</t>
        </is>
      </c>
      <c r="D9517" t="inlineStr">
        <is>
          <t>cubic meter</t>
        </is>
      </c>
      <c r="F9517" t="inlineStr">
        <is>
          <t>technosphere</t>
        </is>
      </c>
      <c r="G9517" t="n">
        <v>0</v>
      </c>
      <c r="H9517" t="inlineStr">
        <is>
          <t>wastewater, from residence</t>
        </is>
      </c>
      <c r="I9517" t="inlineStr">
        <is>
          <t>(2,2,1,1,1,3); Estimation 20l/m2 panel</t>
        </is>
      </c>
    </row>
    <row r="9518" s="29"/>
    <row r="9519" customFormat="1" s="28">
      <c r="A9519" s="28" t="inlineStr">
        <is>
          <t>Activity</t>
        </is>
      </c>
      <c r="B9519" s="28" t="inlineStr">
        <is>
          <t>electricity production, photovoltaic, commercial</t>
        </is>
      </c>
    </row>
    <row r="9520">
      <c r="A9520" t="inlineStr">
        <is>
          <t>comment</t>
        </is>
      </c>
      <c r="B952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")&amp;HLOOKUP(B9521,parameters!$C$195:$EJ$198,2,0)&amp;" kWh/kWp.
Annual output, Facade: "&amp;HLOOKUP(B9521,parameters!$C$195:$EJ$198,3,0)&amp;" kWh/kWp.
Annual output, Open-ground: "&amp;HLOOKUP(B9521,parameters!$C$195:$EJ$198,4,0)&amp;_xlfn._LONGTEXT("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")&amp;VLOOKUP(B9521,'extension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1371.28774761811 kWh/kWp.
Annual output, Facade: 962.819056838245 kWh/kWp.
Annual output, Open-ground: 1458.81675278522 kWh/kWp.
Amount of solar energy transformed to electricity. Waste heat emission due to losses of electricity in the system.
Technology:  Electricity production with grid-connected photovoltaic power plants.
Time period:  Time of publications
Production volume: 297.459 GWh in 2025.
Sampling:  Statistical data and model calculations
Extrapolations:  Use of PV technology data investigated for other countries (Switzerland). Correction of average yield with Swiss data.
Uncertainty:  None
Author: Romain Sacchi, PSI, romain.sacchi@psi.ch</v>
      </c>
    </row>
    <row r="9521" s="29">
      <c r="A9521" t="inlineStr">
        <is>
          <t>location</t>
        </is>
      </c>
      <c r="B9521" t="inlineStr">
        <is>
          <t>AL</t>
        </is>
      </c>
    </row>
    <row r="9522" s="29">
      <c r="A9522" t="inlineStr">
        <is>
          <t>production amount</t>
        </is>
      </c>
      <c r="B9522" t="n">
        <v>1</v>
      </c>
    </row>
    <row r="9523" s="29">
      <c r="A9523" t="inlineStr">
        <is>
          <t>reference product</t>
        </is>
      </c>
      <c r="B9523" t="inlineStr">
        <is>
          <t>electricity, low voltage</t>
        </is>
      </c>
    </row>
    <row r="9524" s="29">
      <c r="A9524" t="inlineStr">
        <is>
          <t>source</t>
        </is>
      </c>
      <c r="B95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25" s="29">
      <c r="A9525" t="inlineStr">
        <is>
          <t>type</t>
        </is>
      </c>
      <c r="B9525" t="inlineStr">
        <is>
          <t>process</t>
        </is>
      </c>
    </row>
    <row r="9526" s="29">
      <c r="A9526" t="inlineStr">
        <is>
          <t>unit</t>
        </is>
      </c>
      <c r="B9526" t="inlineStr">
        <is>
          <t>kilowatt hour</t>
        </is>
      </c>
    </row>
    <row r="9527" s="29">
      <c r="A9527" t="inlineStr">
        <is>
          <t>Exchanges</t>
        </is>
      </c>
    </row>
    <row r="9528" customFormat="1" s="28">
      <c r="A9528" s="28" t="inlineStr">
        <is>
          <t>name</t>
        </is>
      </c>
      <c r="B9528" s="28" t="inlineStr">
        <is>
          <t>amount</t>
        </is>
      </c>
      <c r="C9528" s="28" t="inlineStr">
        <is>
          <t>location</t>
        </is>
      </c>
      <c r="D9528" s="28" t="inlineStr">
        <is>
          <t>unit</t>
        </is>
      </c>
      <c r="E9528" s="28" t="inlineStr">
        <is>
          <t>categories</t>
        </is>
      </c>
      <c r="F9528" s="28" t="inlineStr">
        <is>
          <t>type</t>
        </is>
      </c>
      <c r="G9528" s="28" t="inlineStr">
        <is>
          <t>uncertainty type</t>
        </is>
      </c>
      <c r="H9528" s="28" t="inlineStr">
        <is>
          <t>reference product</t>
        </is>
      </c>
      <c r="I9528" s="28" t="inlineStr">
        <is>
          <t>comment</t>
        </is>
      </c>
      <c r="J9528" s="28" t="inlineStr">
        <is>
          <t>production volume</t>
        </is>
      </c>
      <c r="K9528" s="28" t="inlineStr">
        <is>
          <t>scope</t>
        </is>
      </c>
      <c r="L9528" s="28" t="inlineStr">
        <is>
          <t>scope share</t>
        </is>
      </c>
      <c r="M9528" s="28" t="inlineStr">
        <is>
          <t>tech share</t>
        </is>
      </c>
      <c r="N9528" s="28" t="inlineStr">
        <is>
          <t>installation</t>
        </is>
      </c>
      <c r="O9528" s="28" t="inlineStr">
        <is>
          <t>productivity</t>
        </is>
      </c>
      <c r="P9528" s="28" t="inlineStr">
        <is>
          <t>kWp</t>
        </is>
      </c>
      <c r="Q9528" s="28" t="inlineStr">
        <is>
          <t>lifetime</t>
        </is>
      </c>
      <c r="R9528" s="28" t="inlineStr">
        <is>
          <t>lifetime production</t>
        </is>
      </c>
      <c r="S9528" s="28" t="inlineStr">
        <is>
          <t>inverted lifetime production</t>
        </is>
      </c>
    </row>
    <row r="9529" s="29">
      <c r="A9529" t="inlineStr">
        <is>
          <t>Energy, solar, converted</t>
        </is>
      </c>
      <c r="B9529" t="n">
        <v>3.8503</v>
      </c>
      <c r="D9529" t="inlineStr">
        <is>
          <t>megajoule</t>
        </is>
      </c>
      <c r="E9529" t="inlineStr">
        <is>
          <t>natural resource::in air</t>
        </is>
      </c>
      <c r="F9529" t="inlineStr">
        <is>
          <t>biosphere</t>
        </is>
      </c>
      <c r="G9529" t="n">
        <v>0</v>
      </c>
      <c r="I9529" t="inlineStr">
        <is>
          <t>(2,2,1,1,1,3); Energy loss in the system</t>
        </is>
      </c>
    </row>
    <row r="9530" s="29">
      <c r="A9530" t="inlineStr">
        <is>
          <t>Heat, waste</t>
        </is>
      </c>
      <c r="B9530" t="n">
        <v>0.25027</v>
      </c>
      <c r="D9530" t="inlineStr">
        <is>
          <t>megajoule</t>
        </is>
      </c>
      <c r="E9530" t="inlineStr">
        <is>
          <t>air</t>
        </is>
      </c>
      <c r="F9530" t="inlineStr">
        <is>
          <t>biosphere</t>
        </is>
      </c>
      <c r="G9530" t="n">
        <v>0</v>
      </c>
      <c r="I9530" t="inlineStr">
        <is>
          <t>(1,na,na,na,na,na); Calculation with average annual output and share of technologies; Average degradation of 10.5% included</t>
        </is>
      </c>
    </row>
    <row r="9531" s="29">
      <c r="A9531" t="inlineStr">
        <is>
          <t>electricity production, photovoltaic, commercial</t>
        </is>
      </c>
      <c r="B9531" t="n">
        <v>1</v>
      </c>
      <c r="C9531" t="inlineStr">
        <is>
          <t>AL</t>
        </is>
      </c>
      <c r="D9531" t="inlineStr">
        <is>
          <t>kilowatt hour</t>
        </is>
      </c>
      <c r="E9531" t="inlineStr">
        <is>
          <t>photovoltaic::power plants</t>
        </is>
      </c>
      <c r="F9531" t="inlineStr">
        <is>
          <t>production</t>
        </is>
      </c>
      <c r="G9531" t="n">
        <v>0</v>
      </c>
      <c r="H9531" t="inlineStr">
        <is>
          <t>electricity, low voltage</t>
        </is>
      </c>
      <c r="J9531">
        <f>VLOOKUP(C9531,'extension - production vol'!$B$6:$D$235,3,0)</f>
        <v>297.459</v>
      </c>
    </row>
    <row r="9532" ht="16" customHeight="1" s="29">
      <c r="A9532" t="inlineStr">
        <is>
          <t>photovoltaic flat-roof installation, 156 kWp, multi-Si, on roof</t>
        </is>
      </c>
      <c r="B9532" s="30">
        <f>M9532*S9532</f>
        <v>1.9131338358761642E-8</v>
      </c>
      <c r="C9532" t="inlineStr">
        <is>
          <t>CH</t>
        </is>
      </c>
      <c r="D9532" t="inlineStr">
        <is>
          <t>unit</t>
        </is>
      </c>
      <c r="F9532" t="inlineStr">
        <is>
          <t>technosphere</t>
        </is>
      </c>
      <c r="G9532" t="n">
        <v>0</v>
      </c>
      <c r="H9532" t="inlineStr">
        <is>
          <t>photovoltaic flat-roof installation, 156 kWp, multi-Si, on roof</t>
        </is>
      </c>
      <c r="I9532" t="inlineStr">
        <is>
          <t>(2,2,1,1,1,3); Calculation with average annual yield and share of technologies. Lifetime: 30a.</t>
        </is>
      </c>
      <c r="K9532" t="inlineStr">
        <is>
          <t>commercial</t>
        </is>
      </c>
      <c r="L9532">
        <f>IF(K9532="residential",VLOOKUP(B9521,parameters!$C$41:$AG$178,18,0),IF(K9532="commercial",1-VLOOKUP(B9521,parameters!$C$41:$AG$178,18,0),1))</f>
        <v>0.82233248462317254</v>
      </c>
      <c r="M9532" s="30">
        <f>INDEX(parameters!$D$41:$AG$178,MATCH('PV (extension)'!B9521,parameters!$C$41:$C$178,0),MATCH('PV (extension)'!A9532,parameters!$D$5:$AG$5,0))/L9532</f>
        <v>0.12277778707072071</v>
      </c>
      <c r="N9532" s="3" t="inlineStr">
        <is>
          <t>roof-top</t>
        </is>
      </c>
      <c r="O9532">
        <f>INDEX(parameters!$C$196:$EJ$198,MATCH('PV (extension)'!N9532,parameters!$B$196:$B$198,0),MATCH('PV (extension)'!B9521,parameters!$C$195:$EJ$195,0))</f>
        <v>1371.2877476181066</v>
      </c>
      <c r="P9532" t="n">
        <v>156</v>
      </c>
      <c r="Q9532" t="n">
        <v>30</v>
      </c>
      <c r="R9532">
        <f>Q9532*P9532*O9532</f>
        <v>6417626.6588527383</v>
      </c>
      <c r="S9532">
        <f>1/R9532</f>
        <v>1.5582084361678453E-7</v>
      </c>
    </row>
    <row r="9533" ht="16" customHeight="1" s="29">
      <c r="A9533" t="inlineStr">
        <is>
          <t>photovoltaic flat-roof installation, 156 kWp, single-Si, on roof</t>
        </is>
      </c>
      <c r="B9533" s="30">
        <f>M9533*S9533</f>
        <v>9.993517765280697E-9</v>
      </c>
      <c r="C9533" t="inlineStr">
        <is>
          <t>CH</t>
        </is>
      </c>
      <c r="D9533" t="inlineStr">
        <is>
          <t>unit</t>
        </is>
      </c>
      <c r="F9533" t="inlineStr">
        <is>
          <t>technosphere</t>
        </is>
      </c>
      <c r="G9533" t="n">
        <v>0</v>
      </c>
      <c r="H9533" t="inlineStr">
        <is>
          <t>photovoltaic flat-roof installation, 156 kWp, single-Si, on roof</t>
        </is>
      </c>
      <c r="I9533" t="inlineStr">
        <is>
          <t>(2,2,1,1,1,3); Calculation with average annual yield and share of technologies. Lifetime: 30a.</t>
        </is>
      </c>
      <c r="K9533" t="inlineStr">
        <is>
          <t>commercial</t>
        </is>
      </c>
      <c r="L9533">
        <f>L9532</f>
        <v>0.82233248462317254</v>
      </c>
      <c r="M9533" s="30">
        <f>INDEX(parameters!$D$41:$AG$178,MATCH('PV (extension)'!B9521,parameters!$C$41:$C$178,0),MATCH('PV (extension)'!A9533,parameters!$D$5:$AG$5,0))/L9533</f>
        <v>6.4134666026183854E-2</v>
      </c>
      <c r="N9533" s="3" t="inlineStr">
        <is>
          <t>roof-top</t>
        </is>
      </c>
      <c r="O9533">
        <f>INDEX(parameters!$C$196:$EJ$198,MATCH('PV (extension)'!N9533,parameters!$B$196:$B$198,0),MATCH('PV (extension)'!B9521,parameters!$C$195:$EJ$195,0))</f>
        <v>1371.2877476181066</v>
      </c>
      <c r="P9533" t="n">
        <v>156</v>
      </c>
      <c r="Q9533" t="n">
        <v>30</v>
      </c>
      <c r="R9533">
        <f>Q9533*P9533*O9533</f>
        <v>6417626.6588527383</v>
      </c>
      <c r="S9533">
        <f>1/R9533</f>
        <v>1.5582084361678453E-7</v>
      </c>
    </row>
    <row r="9534" s="29">
      <c r="A9534" t="inlineStr">
        <is>
          <t>photovoltaic open ground installation, 570 kWp, CIS, on open ground</t>
        </is>
      </c>
      <c r="B9534" s="30">
        <f>M9534*S9534</f>
        <v>4.9255759811779794E-10</v>
      </c>
      <c r="C9534" t="inlineStr">
        <is>
          <t>RER</t>
        </is>
      </c>
      <c r="D9534" t="inlineStr">
        <is>
          <t>unit</t>
        </is>
      </c>
      <c r="F9534" t="inlineStr">
        <is>
          <t>technosphere</t>
        </is>
      </c>
      <c r="G9534" t="n">
        <v>0</v>
      </c>
      <c r="H9534" t="inlineStr">
        <is>
          <t>photovoltaic open ground installation, 570 kWp, CIS, on open ground</t>
        </is>
      </c>
      <c r="I9534" t="inlineStr">
        <is>
          <t>(2,2,1,1,1,3); Calculation with average annual yield and share of technologies. Lifetime: 30a.</t>
        </is>
      </c>
      <c r="K9534" t="inlineStr">
        <is>
          <t>commercial</t>
        </is>
      </c>
      <c r="L9534">
        <f>L9533</f>
        <v>0.82233248462317254</v>
      </c>
      <c r="M9534" s="30">
        <f>INDEX(parameters!$D$41:$AG$178,MATCH('PV (extension)'!B9521,parameters!$C$41:$C$178,0),MATCH('PV (extension)'!A9534,parameters!$D$5:$AG$5,0))/L9534</f>
        <v>1.2287226816964775E-2</v>
      </c>
      <c r="N9534" t="inlineStr">
        <is>
          <t>central</t>
        </is>
      </c>
      <c r="O9534">
        <f>INDEX(parameters!$C$196:$EJ$198,MATCH('PV (extension)'!N9534,parameters!$B$196:$B$198,0),MATCH('PV (extension)'!B9521,parameters!$C$195:$EJ$195,0))</f>
        <v>1458.8167527852199</v>
      </c>
      <c r="P9534" t="n">
        <v>570</v>
      </c>
      <c r="Q9534" t="n">
        <v>30</v>
      </c>
      <c r="R9534">
        <f>Q9534*P9534*O9534</f>
        <v>24945766.47262726</v>
      </c>
      <c r="S9534">
        <f>1/R9534</f>
        <v>4.0086962294675934E-8</v>
      </c>
    </row>
    <row r="9535" s="29">
      <c r="A9535" t="inlineStr">
        <is>
          <t>photovoltaic open ground installation, 570 kWp, CdTe, on open ground</t>
        </is>
      </c>
      <c r="B9535" s="30">
        <f>M9535*S9535</f>
        <v>3.6182901468857038E-9</v>
      </c>
      <c r="C9535" t="inlineStr">
        <is>
          <t>RER</t>
        </is>
      </c>
      <c r="D9535" t="inlineStr">
        <is>
          <t>unit</t>
        </is>
      </c>
      <c r="F9535" t="inlineStr">
        <is>
          <t>technosphere</t>
        </is>
      </c>
      <c r="G9535" t="n">
        <v>0</v>
      </c>
      <c r="H9535" t="inlineStr">
        <is>
          <t>photovoltaic open ground installation, 570 kWp, CdTe, on open ground</t>
        </is>
      </c>
      <c r="I9535" t="inlineStr">
        <is>
          <t>(2,2,1,1,1,3); Calculation with average annual yield and share of technologies. Lifetime: 30a.</t>
        </is>
      </c>
      <c r="K9535" t="inlineStr">
        <is>
          <t>commercial</t>
        </is>
      </c>
      <c r="L9535">
        <f>L9534</f>
        <v>0.82233248462317254</v>
      </c>
      <c r="M9535" s="30">
        <f>INDEX(parameters!$D$41:$AG$178,MATCH('PV (extension)'!B9521,parameters!$C$41:$C$178,0),MATCH('PV (extension)'!A9535,parameters!$D$5:$AG$5,0))/L9535</f>
        <v>9.0261021034418951E-2</v>
      </c>
      <c r="N9535" t="inlineStr">
        <is>
          <t>central</t>
        </is>
      </c>
      <c r="O9535">
        <f>INDEX(parameters!$C$196:$EJ$198,MATCH('PV (extension)'!N9535,parameters!$B$196:$B$198,0),MATCH('PV (extension)'!B9521,parameters!$C$195:$EJ$195,0))</f>
        <v>1458.8167527852199</v>
      </c>
      <c r="P9535" t="n">
        <v>570</v>
      </c>
      <c r="Q9535" t="n">
        <v>30</v>
      </c>
      <c r="R9535">
        <f>Q9535*P9535*O9535</f>
        <v>24945766.47262726</v>
      </c>
      <c r="S9535">
        <f>1/R9535</f>
        <v>4.0086962294675934E-8</v>
      </c>
    </row>
    <row r="9536" s="29">
      <c r="A9536" t="inlineStr">
        <is>
          <t>photovoltaic open ground installation, 570 kWp, micro-Si, on open ground</t>
        </is>
      </c>
      <c r="B9536" s="30">
        <f>M9536*S9536</f>
        <v>3.8351307959795792E-11</v>
      </c>
      <c r="C9536" t="inlineStr">
        <is>
          <t>RER</t>
        </is>
      </c>
      <c r="D9536" t="inlineStr">
        <is>
          <t>unit</t>
        </is>
      </c>
      <c r="F9536" t="inlineStr">
        <is>
          <t>technosphere</t>
        </is>
      </c>
      <c r="G9536" t="n">
        <v>0</v>
      </c>
      <c r="H9536" t="inlineStr">
        <is>
          <t>photovoltaic open ground installation, 570 kWp, micro-Si, on open ground</t>
        </is>
      </c>
      <c r="I9536" t="inlineStr">
        <is>
          <t>(2,2,1,1,1,3); Calculation with average annual yield and share of technologies. Lifetime: 30a.</t>
        </is>
      </c>
      <c r="K9536" t="inlineStr">
        <is>
          <t>commercial</t>
        </is>
      </c>
      <c r="L9536">
        <f>L9535</f>
        <v>0.82233248462317254</v>
      </c>
      <c r="M9536" s="30">
        <f>INDEX(parameters!$D$41:$AG$178,MATCH('PV (extension)'!B9521,parameters!$C$41:$C$178,0),MATCH('PV (extension)'!A9536,parameters!$D$5:$AG$5,0))/L9536</f>
        <v>9.5670277228487681E-4</v>
      </c>
      <c r="N9536" t="inlineStr">
        <is>
          <t>central</t>
        </is>
      </c>
      <c r="O9536">
        <f>INDEX(parameters!$C$196:$EJ$198,MATCH('PV (extension)'!N9536,parameters!$B$196:$B$198,0),MATCH('PV (extension)'!B9521,parameters!$C$195:$EJ$195,0))</f>
        <v>1458.8167527852199</v>
      </c>
      <c r="P9536" t="n">
        <v>570</v>
      </c>
      <c r="Q9536" t="n">
        <v>30</v>
      </c>
      <c r="R9536">
        <f>Q9536*P9536*O9536</f>
        <v>24945766.47262726</v>
      </c>
      <c r="S9536">
        <f>1/R9536</f>
        <v>4.0086962294675934E-8</v>
      </c>
    </row>
    <row r="9537" s="29">
      <c r="A9537" t="inlineStr">
        <is>
          <t>photovoltaic open ground installation, 570 kWp, multi-Si, on open ground</t>
        </is>
      </c>
      <c r="B9537" s="30">
        <f>M9537*S9537</f>
        <v>1.283423467700086E-8</v>
      </c>
      <c r="C9537" t="inlineStr">
        <is>
          <t>RER</t>
        </is>
      </c>
      <c r="D9537" t="inlineStr">
        <is>
          <t>unit</t>
        </is>
      </c>
      <c r="F9537" t="inlineStr">
        <is>
          <t>technosphere</t>
        </is>
      </c>
      <c r="G9537" t="n">
        <v>0</v>
      </c>
      <c r="H9537" t="inlineStr">
        <is>
          <t>photovoltaic open ground installation, 570 kWp, multi-Si, on open ground</t>
        </is>
      </c>
      <c r="I9537" t="inlineStr">
        <is>
          <t>(2,2,1,1,1,3); Calculation with average annual yield and share of technologies. Lifetime: 30a.</t>
        </is>
      </c>
      <c r="K9537" t="inlineStr">
        <is>
          <t>commercial</t>
        </is>
      </c>
      <c r="L9537">
        <f>L9536</f>
        <v>0.82233248462317254</v>
      </c>
      <c r="M9537" s="30">
        <f>INDEX(parameters!$D$41:$AG$178,MATCH('PV (extension)'!B9521,parameters!$C$41:$C$178,0),MATCH('PV (extension)'!A9537,parameters!$D$5:$AG$5,0))/L9537</f>
        <v>0.32015982110735819</v>
      </c>
      <c r="N9537" t="inlineStr">
        <is>
          <t>central</t>
        </is>
      </c>
      <c r="O9537">
        <f>INDEX(parameters!$C$196:$EJ$198,MATCH('PV (extension)'!N9537,parameters!$B$196:$B$198,0),MATCH('PV (extension)'!B9521,parameters!$C$195:$EJ$195,0))</f>
        <v>1458.8167527852199</v>
      </c>
      <c r="P9537" t="n">
        <v>570</v>
      </c>
      <c r="Q9537" t="n">
        <v>30</v>
      </c>
      <c r="R9537">
        <f>Q9537*P9537*O9537</f>
        <v>24945766.47262726</v>
      </c>
      <c r="S9537">
        <f>1/R9537</f>
        <v>4.0086962294675934E-8</v>
      </c>
    </row>
    <row r="9538" s="29">
      <c r="A9538" t="inlineStr">
        <is>
          <t>photovoltaic open ground installation, 570 kWp, single-Si, on open ground</t>
        </is>
      </c>
      <c r="B9538" s="30">
        <f>M9538*S9538</f>
        <v>6.8078306190051705E-9</v>
      </c>
      <c r="C9538" t="inlineStr">
        <is>
          <t>RER</t>
        </is>
      </c>
      <c r="D9538" t="inlineStr">
        <is>
          <t>unit</t>
        </is>
      </c>
      <c r="F9538" t="inlineStr">
        <is>
          <t>technosphere</t>
        </is>
      </c>
      <c r="G9538" t="n">
        <v>0</v>
      </c>
      <c r="H9538" t="inlineStr">
        <is>
          <t>photovoltaic open ground installation, 570 kWp, single-Si, on open ground</t>
        </is>
      </c>
      <c r="I9538" t="inlineStr">
        <is>
          <t>(2,2,1,1,1,3); Calculation with average annual yield and share of technologies. Lifetime: 30a.</t>
        </is>
      </c>
      <c r="K9538" t="inlineStr">
        <is>
          <t>commercial</t>
        </is>
      </c>
      <c r="L9538">
        <f>L9537</f>
        <v>0.82233248462317254</v>
      </c>
      <c r="M9538" s="30">
        <f>INDEX(parameters!$D$41:$AG$178,MATCH('PV (extension)'!B9521,parameters!$C$41:$C$178,0),MATCH('PV (extension)'!A9538,parameters!$D$5:$AG$5,0))/L9538</f>
        <v>0.16982655280690445</v>
      </c>
      <c r="N9538" t="inlineStr">
        <is>
          <t>central</t>
        </is>
      </c>
      <c r="O9538">
        <f>INDEX(parameters!$C$196:$EJ$198,MATCH('PV (extension)'!N9538,parameters!$B$196:$B$198,0),MATCH('PV (extension)'!B9521,parameters!$C$195:$EJ$195,0))</f>
        <v>1458.8167527852199</v>
      </c>
      <c r="P9538" t="n">
        <v>570</v>
      </c>
      <c r="Q9538" t="n">
        <v>30</v>
      </c>
      <c r="R9538">
        <f>Q9538*P9538*O9538</f>
        <v>24945766.47262726</v>
      </c>
      <c r="S9538">
        <f>1/R9538</f>
        <v>4.0086962294675934E-8</v>
      </c>
    </row>
    <row r="9539" ht="16" customHeight="1" s="29">
      <c r="A9539" t="inlineStr">
        <is>
          <t>photovoltaic slanted-roof installation, 93 kWp, multi-Si, laminated, integrated, on roof</t>
        </is>
      </c>
      <c r="B9539" s="30">
        <f>M9539*S9539</f>
        <v>2.1008047970257517E-9</v>
      </c>
      <c r="C9539" t="inlineStr">
        <is>
          <t>CH</t>
        </is>
      </c>
      <c r="D9539" t="inlineStr">
        <is>
          <t>unit</t>
        </is>
      </c>
      <c r="F9539" t="inlineStr">
        <is>
          <t>technosphere</t>
        </is>
      </c>
      <c r="G9539" t="n">
        <v>0</v>
      </c>
      <c r="H9539" t="inlineStr">
        <is>
          <t>photovoltaic slanted-roof installation, 93 kWp, multi-Si, laminated, integrated, on roof</t>
        </is>
      </c>
      <c r="I9539" t="inlineStr">
        <is>
          <t>(2,2,1,1,1,3); Calculation with average annual yield and share of technologies. Lifetime: 30a.</t>
        </is>
      </c>
      <c r="K9539" t="inlineStr">
        <is>
          <t>commercial</t>
        </is>
      </c>
      <c r="L9539">
        <f>L9538</f>
        <v>0.82233248462317254</v>
      </c>
      <c r="M9539" s="30">
        <f>INDEX(parameters!$D$41:$AG$178,MATCH('PV (extension)'!B9521,parameters!$C$41:$C$178,0),MATCH('PV (extension)'!A9539,parameters!$D$5:$AG$5,0))/L9539</f>
        <v>8.0374539804535308E-3</v>
      </c>
      <c r="N9539" s="3" t="inlineStr">
        <is>
          <t>roof-top</t>
        </is>
      </c>
      <c r="O9539">
        <f>INDEX(parameters!$C$196:$EJ$198,MATCH('PV (extension)'!N9539,parameters!$B$196:$B$198,0),MATCH('PV (extension)'!B9521,parameters!$C$195:$EJ$195,0))</f>
        <v>1371.2877476181066</v>
      </c>
      <c r="P9539" t="n">
        <v>93</v>
      </c>
      <c r="Q9539" t="n">
        <v>30</v>
      </c>
      <c r="R9539">
        <f>Q9539*P9539*O9539</f>
        <v>3825892.8158545173</v>
      </c>
      <c r="S9539">
        <f>1/R9539</f>
        <v>2.6137689897009016E-7</v>
      </c>
    </row>
    <row r="9540" ht="16" customHeight="1" s="29">
      <c r="A9540" t="inlineStr">
        <is>
          <t>photovoltaic slanted-roof installation, 93 kWp, multi-Si, panel, mounted, on roof</t>
        </is>
      </c>
      <c r="B9540" s="30">
        <f>M9540*S9540</f>
        <v>3.5622197876193439E-8</v>
      </c>
      <c r="C9540" t="inlineStr">
        <is>
          <t>CH</t>
        </is>
      </c>
      <c r="D9540" t="inlineStr">
        <is>
          <t>unit</t>
        </is>
      </c>
      <c r="F9540" t="inlineStr">
        <is>
          <t>technosphere</t>
        </is>
      </c>
      <c r="G9540" t="n">
        <v>0</v>
      </c>
      <c r="H9540" t="inlineStr">
        <is>
          <t>photovoltaic slanted-roof installation, 93 kWp, multi-Si, panel, mounted, on roof</t>
        </is>
      </c>
      <c r="I9540" t="inlineStr">
        <is>
          <t>(2,2,1,1,1,3); Calculation with average annual yield and share of technologies. Lifetime: 30a.</t>
        </is>
      </c>
      <c r="K9540" t="inlineStr">
        <is>
          <t>commercial</t>
        </is>
      </c>
      <c r="L9540">
        <f>L9539</f>
        <v>0.82233248462317254</v>
      </c>
      <c r="M9540" s="30">
        <f>INDEX(parameters!$D$41:$AG$178,MATCH('PV (extension)'!B9521,parameters!$C$41:$C$178,0),MATCH('PV (extension)'!A9540,parameters!$D$5:$AG$5,0))/L9540</f>
        <v>0.13628671093947653</v>
      </c>
      <c r="N9540" s="3" t="inlineStr">
        <is>
          <t>roof-top</t>
        </is>
      </c>
      <c r="O9540">
        <f>INDEX(parameters!$C$196:$EJ$198,MATCH('PV (extension)'!N9540,parameters!$B$196:$B$198,0),MATCH('PV (extension)'!B9521,parameters!$C$195:$EJ$195,0))</f>
        <v>1371.2877476181066</v>
      </c>
      <c r="P9540" t="n">
        <v>93</v>
      </c>
      <c r="Q9540" t="n">
        <v>30</v>
      </c>
      <c r="R9540">
        <f>Q9540*P9540*O9540</f>
        <v>3825892.8158545173</v>
      </c>
      <c r="S9540">
        <f>1/R9540</f>
        <v>2.6137689897009016E-7</v>
      </c>
    </row>
    <row r="9541" ht="16" customHeight="1" s="29">
      <c r="A9541" t="inlineStr">
        <is>
          <t>photovoltaic slanted-roof installation, 93 kWp, single-Si, laminated, integrated, on roof</t>
        </is>
      </c>
      <c r="B9541" s="30">
        <f>M9541*S9541</f>
        <v>1.1105764242878248E-9</v>
      </c>
      <c r="C9541" t="inlineStr">
        <is>
          <t>CH</t>
        </is>
      </c>
      <c r="D9541" t="inlineStr">
        <is>
          <t>unit</t>
        </is>
      </c>
      <c r="F9541" t="inlineStr">
        <is>
          <t>technosphere</t>
        </is>
      </c>
      <c r="G9541" t="n">
        <v>0</v>
      </c>
      <c r="H9541" t="inlineStr">
        <is>
          <t>photovoltaic slanted-roof installation, 93 kWp, single-Si, laminated, integrated, on roof</t>
        </is>
      </c>
      <c r="I9541" t="inlineStr">
        <is>
          <t>(2,2,1,1,1,3); Calculation with average annual yield and share of technologies. Lifetime: 30a.</t>
        </is>
      </c>
      <c r="K9541" t="inlineStr">
        <is>
          <t>commercial</t>
        </is>
      </c>
      <c r="L9541">
        <f>L9540</f>
        <v>0.82233248462317254</v>
      </c>
      <c r="M9541" s="30">
        <f>INDEX(parameters!$D$41:$AG$178,MATCH('PV (extension)'!B9521,parameters!$C$41:$C$178,0),MATCH('PV (extension)'!A9541,parameters!$D$5:$AG$5,0))/L9541</f>
        <v>4.2489463631401872E-3</v>
      </c>
      <c r="N9541" s="3" t="inlineStr">
        <is>
          <t>roof-top</t>
        </is>
      </c>
      <c r="O9541">
        <f>INDEX(parameters!$C$196:$EJ$198,MATCH('PV (extension)'!N9541,parameters!$B$196:$B$198,0),MATCH('PV (extension)'!B9521,parameters!$C$195:$EJ$195,0))</f>
        <v>1371.2877476181066</v>
      </c>
      <c r="P9541" t="n">
        <v>93</v>
      </c>
      <c r="Q9541" t="n">
        <v>30</v>
      </c>
      <c r="R9541">
        <f>Q9541*P9541*O9541</f>
        <v>3825892.8158545173</v>
      </c>
      <c r="S9541">
        <f>1/R9541</f>
        <v>2.6137689897009016E-7</v>
      </c>
    </row>
    <row r="9542" ht="16" customHeight="1" s="29">
      <c r="A9542" t="inlineStr">
        <is>
          <t>photovoltaic slanted-roof installation, 93 kWp, single-Si, panel, mounted, on roof</t>
        </is>
      </c>
      <c r="B9542" s="30">
        <f>M9542*S9542</f>
        <v>1.8659281789888947E-8</v>
      </c>
      <c r="C9542" t="inlineStr">
        <is>
          <t>CH</t>
        </is>
      </c>
      <c r="D9542" t="inlineStr">
        <is>
          <t>unit</t>
        </is>
      </c>
      <c r="F9542" t="inlineStr">
        <is>
          <t>technosphere</t>
        </is>
      </c>
      <c r="G9542" t="n">
        <v>0</v>
      </c>
      <c r="H9542" t="inlineStr">
        <is>
          <t>photovoltaic slanted-roof installation, 93 kWp, single-Si, panel, mounted, on roof</t>
        </is>
      </c>
      <c r="I9542" t="inlineStr">
        <is>
          <t>(2,2,1,1,1,3); Calculation with average annual yield and share of technologies. Lifetime: 30a.</t>
        </is>
      </c>
      <c r="K9542" t="inlineStr">
        <is>
          <t>commercial</t>
        </is>
      </c>
      <c r="L9542">
        <f>L9541</f>
        <v>0.82233248462317254</v>
      </c>
      <c r="M9542" s="30">
        <f>INDEX(parameters!$D$41:$AG$178,MATCH('PV (extension)'!B9521,parameters!$C$41:$C$178,0),MATCH('PV (extension)'!A9542,parameters!$D$5:$AG$5,0))/L9542</f>
        <v>7.1388412148941149E-2</v>
      </c>
      <c r="N9542" s="3" t="inlineStr">
        <is>
          <t>roof-top</t>
        </is>
      </c>
      <c r="O9542">
        <f>INDEX(parameters!$C$196:$EJ$198,MATCH('PV (extension)'!N9542,parameters!$B$196:$B$198,0),MATCH('PV (extension)'!B9521,parameters!$C$195:$EJ$195,0))</f>
        <v>1371.2877476181066</v>
      </c>
      <c r="P9542" t="n">
        <v>93</v>
      </c>
      <c r="Q9542" t="n">
        <v>30</v>
      </c>
      <c r="R9542">
        <f>Q9542*P9542*O9542</f>
        <v>3825892.8158545173</v>
      </c>
      <c r="S9542">
        <f>1/R9542</f>
        <v>2.6137689897009016E-7</v>
      </c>
    </row>
    <row r="9543" s="29">
      <c r="A9543" t="inlineStr">
        <is>
          <t>market for tap water</t>
        </is>
      </c>
      <c r="B9543" t="n">
        <v>0.0037026</v>
      </c>
      <c r="C9543" t="inlineStr">
        <is>
          <t>Europe without Switzerland</t>
        </is>
      </c>
      <c r="D9543" t="inlineStr">
        <is>
          <t>kilogram</t>
        </is>
      </c>
      <c r="F9543" t="inlineStr">
        <is>
          <t>technosphere</t>
        </is>
      </c>
      <c r="G9543" t="n">
        <v>0</v>
      </c>
      <c r="H9543" t="inlineStr">
        <is>
          <t>tap water</t>
        </is>
      </c>
      <c r="I9543" t="inlineStr">
        <is>
          <t>(2,2,1,1,1,3); Estimation 20l/m2 panel</t>
        </is>
      </c>
      <c r="M9543" s="30" t="n"/>
    </row>
    <row r="9544" s="29">
      <c r="A9544" t="inlineStr">
        <is>
          <t>treatment of wastewater, from residence, capacity 1.1E10l/year</t>
        </is>
      </c>
      <c r="B9544" t="n">
        <v>-3.3323e-06</v>
      </c>
      <c r="C9544" t="inlineStr">
        <is>
          <t>CH</t>
        </is>
      </c>
      <c r="D9544" t="inlineStr">
        <is>
          <t>cubic meter</t>
        </is>
      </c>
      <c r="F9544" t="inlineStr">
        <is>
          <t>technosphere</t>
        </is>
      </c>
      <c r="G9544" t="n">
        <v>0</v>
      </c>
      <c r="H9544" t="inlineStr">
        <is>
          <t>wastewater, from residence</t>
        </is>
      </c>
      <c r="I9544" t="inlineStr">
        <is>
          <t>(2,2,1,1,1,3); Estimation 20l/m2 panel</t>
        </is>
      </c>
      <c r="M9544" s="30" t="n"/>
    </row>
    <row r="9545" s="29">
      <c r="M9545" s="30" t="n"/>
    </row>
    <row r="9546" customFormat="1" s="28">
      <c r="A9546" s="28" t="inlineStr">
        <is>
          <t>Activity</t>
        </is>
      </c>
      <c r="B9546" s="28" t="inlineStr">
        <is>
          <t>electricity production, photovoltaic</t>
        </is>
      </c>
      <c r="M9546" s="30" t="n"/>
    </row>
    <row r="9547">
      <c r="A9547" t="inlineStr">
        <is>
          <t>comment</t>
        </is>
      </c>
      <c r="B954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")&amp;HLOOKUP(B9548,parameters!$C$195:$EJ$198,2,0)&amp;" kWh/kWp.
Annual output, Facade: "&amp;HLOOKUP(B9548,parameters!$C$195:$EJ$198,3,0)&amp;" kWh/kWp.
Annual output, Open-ground: "&amp;HLOOKUP(B9548,parameters!$C$195:$EJ$198,4,0)&amp;_xlfn._LONGTEXT("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")&amp;VLOOKUP(B9548,'extension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1371.28774761811 kWh/kWp.
Annual output, Facade: 962.819056838245 kWh/kWp.
Annual output, Open-ground: 1458.81675278522 kWh/kWp.
Amount of solar energy transformed to electricity. Waste heat emission due to losses of electricity in the system.
Technology:  Electricity production with grid-connected photovoltaic power plants.
Time period:  Time of publications
Production volume: 297.459 GWh in 2025.
Sampling:  Statistical data and model calculations
Extrapolations:  Use of PV technology data investigated for other countries (Switzerland). Correction of average yield with Swiss data.
Uncertainty:  None
Author: Romain Sacchi, PSI, romain.sacchi@psi.ch</v>
      </c>
      <c r="M9547" s="30" t="n"/>
    </row>
    <row r="9548" s="29">
      <c r="A9548" t="inlineStr">
        <is>
          <t>location</t>
        </is>
      </c>
      <c r="B9548" t="inlineStr">
        <is>
          <t>AL</t>
        </is>
      </c>
    </row>
    <row r="9549" s="29">
      <c r="A9549" t="inlineStr">
        <is>
          <t>production amount</t>
        </is>
      </c>
      <c r="B9549" t="n">
        <v>1</v>
      </c>
    </row>
    <row r="9550" s="29">
      <c r="A9550" t="inlineStr">
        <is>
          <t>reference product</t>
        </is>
      </c>
      <c r="B9550" t="inlineStr">
        <is>
          <t>electricity, low voltage</t>
        </is>
      </c>
    </row>
    <row r="9551" s="29">
      <c r="A9551" t="inlineStr">
        <is>
          <t>source</t>
        </is>
      </c>
      <c r="B955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52" s="29">
      <c r="A9552" t="inlineStr">
        <is>
          <t>type</t>
        </is>
      </c>
      <c r="B9552" t="inlineStr">
        <is>
          <t>process</t>
        </is>
      </c>
    </row>
    <row r="9553" s="29">
      <c r="A9553" t="inlineStr">
        <is>
          <t>unit</t>
        </is>
      </c>
      <c r="B9553" t="inlineStr">
        <is>
          <t>kilowatt hour</t>
        </is>
      </c>
    </row>
    <row r="9554" s="29">
      <c r="A9554" t="inlineStr">
        <is>
          <t>Exchanges</t>
        </is>
      </c>
    </row>
    <row r="9555" customFormat="1" s="28">
      <c r="A9555" s="28" t="inlineStr">
        <is>
          <t>name</t>
        </is>
      </c>
      <c r="B9555" s="28" t="inlineStr">
        <is>
          <t>amount</t>
        </is>
      </c>
      <c r="C9555" s="28" t="inlineStr">
        <is>
          <t>location</t>
        </is>
      </c>
      <c r="D9555" s="28" t="inlineStr">
        <is>
          <t>unit</t>
        </is>
      </c>
      <c r="E9555" s="28" t="inlineStr">
        <is>
          <t>categories</t>
        </is>
      </c>
      <c r="F9555" s="28" t="inlineStr">
        <is>
          <t>type</t>
        </is>
      </c>
      <c r="G9555" s="28" t="inlineStr">
        <is>
          <t>uncertainty type</t>
        </is>
      </c>
      <c r="H9555" s="28" t="inlineStr">
        <is>
          <t>loc</t>
        </is>
      </c>
      <c r="I9555" s="28" t="inlineStr">
        <is>
          <t>scale</t>
        </is>
      </c>
      <c r="J9555" s="28" t="inlineStr">
        <is>
          <t>comment</t>
        </is>
      </c>
      <c r="K9555" s="28" t="inlineStr">
        <is>
          <t>negative</t>
        </is>
      </c>
      <c r="L9555" s="28" t="inlineStr">
        <is>
          <t>reference product</t>
        </is>
      </c>
      <c r="M9555" s="28" t="inlineStr">
        <is>
          <t>production volume</t>
        </is>
      </c>
      <c r="N9555" s="28" t="inlineStr">
        <is>
          <t>scope</t>
        </is>
      </c>
      <c r="O9555" s="28" t="inlineStr">
        <is>
          <t>scope share</t>
        </is>
      </c>
      <c r="P9555" s="28" t="inlineStr">
        <is>
          <t>tech share</t>
        </is>
      </c>
      <c r="Q9555" s="28" t="inlineStr">
        <is>
          <t>installation</t>
        </is>
      </c>
      <c r="R9555" s="28" t="inlineStr">
        <is>
          <t>productivity</t>
        </is>
      </c>
      <c r="S9555" s="28" t="inlineStr">
        <is>
          <t>kWp</t>
        </is>
      </c>
      <c r="T9555" s="28" t="inlineStr">
        <is>
          <t>lifetime</t>
        </is>
      </c>
      <c r="U9555" s="28" t="inlineStr">
        <is>
          <t>lifetime production</t>
        </is>
      </c>
      <c r="V9555" s="28" t="inlineStr">
        <is>
          <t>inverted lifetime production</t>
        </is>
      </c>
    </row>
    <row r="9556" s="29">
      <c r="A9556" t="inlineStr">
        <is>
          <t>Energy, solar, converted</t>
        </is>
      </c>
      <c r="B9556" t="n">
        <v>3.8503</v>
      </c>
      <c r="D9556" t="inlineStr">
        <is>
          <t>megajoule</t>
        </is>
      </c>
      <c r="E9556" t="inlineStr">
        <is>
          <t>natural resource::in air</t>
        </is>
      </c>
      <c r="F9556" t="inlineStr">
        <is>
          <t>biosphere</t>
        </is>
      </c>
      <c r="G9556" t="n">
        <v>2</v>
      </c>
      <c r="H9556" t="n">
        <v>1.348151067341848</v>
      </c>
      <c r="I9556" t="n">
        <v>0.04340984597628009</v>
      </c>
      <c r="J9556" t="inlineStr">
        <is>
          <t>(2,2,1,1,1,3); Energy loss in the system</t>
        </is>
      </c>
    </row>
    <row r="9557" s="29">
      <c r="A9557" t="inlineStr">
        <is>
          <t>Heat, waste</t>
        </is>
      </c>
      <c r="B9557" t="n">
        <v>0.25027</v>
      </c>
      <c r="D9557" t="inlineStr">
        <is>
          <t>megajoule</t>
        </is>
      </c>
      <c r="E9557" t="inlineStr">
        <is>
          <t>air</t>
        </is>
      </c>
      <c r="F9557" t="inlineStr">
        <is>
          <t>biosphere</t>
        </is>
      </c>
      <c r="G9557" t="n">
        <v>2</v>
      </c>
      <c r="H9557" t="n">
        <v>-1.385214943900327</v>
      </c>
      <c r="I9557" t="n">
        <v>0.02439508208471609</v>
      </c>
      <c r="J9557" t="inlineStr">
        <is>
          <t>(1,na,na,na,na,na); Calculation</t>
        </is>
      </c>
    </row>
    <row r="9558" s="29">
      <c r="A9558" t="inlineStr">
        <is>
          <t>electricity production, photovoltaic</t>
        </is>
      </c>
      <c r="B9558" t="n">
        <v>1</v>
      </c>
      <c r="C9558" t="inlineStr">
        <is>
          <t>AL</t>
        </is>
      </c>
      <c r="D9558" t="inlineStr">
        <is>
          <t>kilowatt hour</t>
        </is>
      </c>
      <c r="E9558" t="inlineStr">
        <is>
          <t>photovoltaic::power plants</t>
        </is>
      </c>
      <c r="F9558" t="inlineStr">
        <is>
          <t>production</t>
        </is>
      </c>
      <c r="G9558" t="n">
        <v>0</v>
      </c>
      <c r="H9558" t="n">
        <v>1</v>
      </c>
      <c r="L9558" t="inlineStr">
        <is>
          <t>electricity, low voltage</t>
        </is>
      </c>
      <c r="M9558">
        <f>VLOOKUP(C9558,'extension - production vol'!$B$6:$D$235,3,0)</f>
        <v>297.459</v>
      </c>
    </row>
    <row r="9559" ht="16" customHeight="1" s="29">
      <c r="A9559" t="inlineStr">
        <is>
          <t>photovoltaic flat-roof installation, 156 kWp, multi-Si, on roof</t>
        </is>
      </c>
      <c r="B9559" s="30">
        <f>P9559*V9559</f>
        <v>1.5732321006727067E-8</v>
      </c>
      <c r="C9559" t="inlineStr">
        <is>
          <t>CH</t>
        </is>
      </c>
      <c r="D9559" t="inlineStr">
        <is>
          <t>unit</t>
        </is>
      </c>
      <c r="F9559" t="inlineStr">
        <is>
          <t>technosphere</t>
        </is>
      </c>
      <c r="G9559" t="n">
        <v>2</v>
      </c>
      <c r="H9559" t="n">
        <v>-18.46800298604678</v>
      </c>
      <c r="I9559" t="n">
        <v>0.09798894162072011</v>
      </c>
      <c r="J9559" t="inlineStr">
        <is>
          <t>(2,2,1,1,1,3); Calculation with average annual yield and share of technologies. Lifetime: 30a.</t>
        </is>
      </c>
      <c r="L9559" t="inlineStr">
        <is>
          <t>photovoltaic flat-roof installation, 156 kWp, multi-Si, on roof</t>
        </is>
      </c>
      <c r="N9559" t="inlineStr">
        <is>
          <t>all</t>
        </is>
      </c>
      <c r="O9559" t="n">
        <v>1</v>
      </c>
      <c r="P9559" s="30">
        <f>INDEX(parameters!$D$41:$AG$178,MATCH('PV (extension)'!B9548,parameters!$C$41:$C$178,0),MATCH('PV (extension)'!A9559,parameters!$D$5:$AG$5,0))/O9559</f>
        <v>0.10096416269840058</v>
      </c>
      <c r="Q9559" s="3" t="inlineStr">
        <is>
          <t>roof-top</t>
        </is>
      </c>
      <c r="R9559">
        <f>INDEX(parameters!$C$196:$EJ$198,MATCH('PV (extension)'!Q9559,parameters!$B$196:$B$198,0),MATCH('PV (extension)'!B9548,parameters!$C$195:$EJ$195,0))</f>
        <v>1371.2877476181066</v>
      </c>
      <c r="S9559" t="n">
        <v>156</v>
      </c>
      <c r="T9559" t="n">
        <v>30</v>
      </c>
      <c r="U9559">
        <f>T9559*S9559*R9559</f>
        <v>6417626.6588527383</v>
      </c>
      <c r="V9559">
        <f>1/U9559</f>
        <v>1.5582084361678453E-7</v>
      </c>
    </row>
    <row r="9560" ht="16" customHeight="1" s="29">
      <c r="A9560" t="inlineStr">
        <is>
          <t>photovoltaic flat-roof installation, 156 kWp, single-Si, on roof</t>
        </is>
      </c>
      <c r="B9560" s="30">
        <f>P9560*V9560</f>
        <v>8.21799429404909E-9</v>
      </c>
      <c r="C9560" t="inlineStr">
        <is>
          <t>CH</t>
        </is>
      </c>
      <c r="D9560" t="inlineStr">
        <is>
          <t>unit</t>
        </is>
      </c>
      <c r="F9560" t="inlineStr">
        <is>
          <t>technosphere</t>
        </is>
      </c>
      <c r="G9560" t="n">
        <v>2</v>
      </c>
      <c r="H9560" t="n">
        <v>-19.10362020104489</v>
      </c>
      <c r="I9560" t="n">
        <v>0.09798894162072011</v>
      </c>
      <c r="J9560" t="inlineStr">
        <is>
          <t>(2,2,1,1,1,3); Calculation with average annual yield and share of technologies. Lifetime: 30a.</t>
        </is>
      </c>
      <c r="L9560" t="inlineStr">
        <is>
          <t>photovoltaic flat-roof installation, 156 kWp, single-Si, on roof</t>
        </is>
      </c>
      <c r="N9560" t="inlineStr">
        <is>
          <t>all</t>
        </is>
      </c>
      <c r="O9560" t="n">
        <v>1</v>
      </c>
      <c r="P9560" s="30">
        <f>INDEX(parameters!$D$41:$AG$178,MATCH('PV (extension)'!B9548,parameters!$C$41:$C$178,0),MATCH('PV (extension)'!A9560,parameters!$D$5:$AG$5,0))/O9560</f>
        <v>5.2740019263789135E-2</v>
      </c>
      <c r="Q9560" s="3" t="inlineStr">
        <is>
          <t>roof-top</t>
        </is>
      </c>
      <c r="R9560">
        <f>INDEX(parameters!$C$196:$EJ$198,MATCH('PV (extension)'!Q9560,parameters!$B$196:$B$198,0),MATCH('PV (extension)'!B9548,parameters!$C$195:$EJ$195,0))</f>
        <v>1371.2877476181066</v>
      </c>
      <c r="S9560" t="n">
        <v>156</v>
      </c>
      <c r="T9560" t="n">
        <v>30</v>
      </c>
      <c r="U9560">
        <f>T9560*S9560*R9560</f>
        <v>6417626.6588527383</v>
      </c>
      <c r="V9560">
        <f>1/U9560</f>
        <v>1.5582084361678453E-7</v>
      </c>
    </row>
    <row r="9561" ht="16" customHeight="1" s="29">
      <c r="A9561" t="inlineStr">
        <is>
          <t>photovoltaic slanted-roof installation, 3 kWp, CIS, laminated, integrated, on roof</t>
        </is>
      </c>
      <c r="B9561" s="30">
        <f>P9561*V9561</f>
        <v>7.3704139054512704E-9</v>
      </c>
      <c r="C9561" t="inlineStr">
        <is>
          <t>CH</t>
        </is>
      </c>
      <c r="D9561" t="inlineStr">
        <is>
          <t>unit</t>
        </is>
      </c>
      <c r="F9561" t="inlineStr">
        <is>
          <t>technosphere</t>
        </is>
      </c>
      <c r="G9561" t="n">
        <v>2</v>
      </c>
      <c r="H9561" t="n">
        <v>-19.69743931800395</v>
      </c>
      <c r="I9561" t="n">
        <v>0.09798894162072011</v>
      </c>
      <c r="J9561" t="inlineStr">
        <is>
          <t>(2,2,1,1,1,3); Calculation with average annual yield and share of technologies. Lifetime: 30a.</t>
        </is>
      </c>
      <c r="L9561" t="inlineStr">
        <is>
          <t>photovoltaic slanted-roof installation, 3 kWp, CIS, laminated, integrated, on roof</t>
        </is>
      </c>
      <c r="N9561" t="inlineStr">
        <is>
          <t>all</t>
        </is>
      </c>
      <c r="O9561" t="n">
        <v>1</v>
      </c>
      <c r="P9561" s="30">
        <f>INDEX(parameters!$D$41:$AG$178,MATCH('PV (extension)'!B9548,parameters!$C$41:$C$178,0),MATCH('PV (extension)'!A9561,parameters!$D$5:$AG$5,0))/O9561</f>
        <v>9.0962624550774995E-4</v>
      </c>
      <c r="Q9561" s="3" t="inlineStr">
        <is>
          <t>roof-top</t>
        </is>
      </c>
      <c r="R9561">
        <f>INDEX(parameters!$C$196:$EJ$198,MATCH('PV (extension)'!Q9561,parameters!$B$196:$B$198,0),MATCH('PV (extension)'!B9548,parameters!$C$195:$EJ$195,0))</f>
        <v>1371.2877476181066</v>
      </c>
      <c r="S9561" t="n">
        <v>3</v>
      </c>
      <c r="T9561" t="n">
        <v>30</v>
      </c>
      <c r="U9561">
        <f>T9561*S9561*R9561</f>
        <v>123415.89728562959</v>
      </c>
      <c r="V9561">
        <f>1/U9561</f>
        <v>8.1026838680727964E-6</v>
      </c>
    </row>
    <row r="9562" ht="16" customHeight="1" s="29">
      <c r="A9562" t="inlineStr">
        <is>
          <t>photovoltaic slanted-roof installation, 3 kWp, CdTe, panel, mounted, on roof</t>
        </is>
      </c>
      <c r="B9562" s="30">
        <f>P9562*V9562</f>
        <v>4.8072095941995395E-8</v>
      </c>
      <c r="C9562" t="inlineStr">
        <is>
          <t>CH</t>
        </is>
      </c>
      <c r="D9562" t="inlineStr">
        <is>
          <t>unit</t>
        </is>
      </c>
      <c r="F9562" t="inlineStr">
        <is>
          <t>technosphere</t>
        </is>
      </c>
      <c r="G9562" t="n">
        <v>2</v>
      </c>
      <c r="H9562" t="n">
        <v>-16.69297991102503</v>
      </c>
      <c r="I9562" t="n">
        <v>0.09798894162072011</v>
      </c>
      <c r="J9562" t="inlineStr">
        <is>
          <t>(2,2,1,1,1,3); Calculation with average annual yield and share of technologies. Lifetime: 30a.</t>
        </is>
      </c>
      <c r="L9562" t="inlineStr">
        <is>
          <t>photovoltaic slanted-roof installation, 3 kWp, CdTe, panel, mounted, on roof</t>
        </is>
      </c>
      <c r="N9562" t="inlineStr">
        <is>
          <t>all</t>
        </is>
      </c>
      <c r="O9562" t="n">
        <v>1</v>
      </c>
      <c r="P9562" s="30">
        <f>INDEX(parameters!$D$41:$AG$178,MATCH('PV (extension)'!B9548,parameters!$C$41:$C$178,0),MATCH('PV (extension)'!A9562,parameters!$D$5:$AG$5,0))/O9562</f>
        <v>5.9328608550822341E-3</v>
      </c>
      <c r="Q9562" s="3" t="inlineStr">
        <is>
          <t>roof-top</t>
        </is>
      </c>
      <c r="R9562">
        <f>INDEX(parameters!$C$196:$EJ$198,MATCH('PV (extension)'!Q9562,parameters!$B$196:$B$198,0),MATCH('PV (extension)'!B9548,parameters!$C$195:$EJ$195,0))</f>
        <v>1371.2877476181066</v>
      </c>
      <c r="S9562" t="n">
        <v>3</v>
      </c>
      <c r="T9562" t="n">
        <v>30</v>
      </c>
      <c r="U9562">
        <f>T9562*S9562*R9562</f>
        <v>123415.89728562959</v>
      </c>
      <c r="V9562">
        <f>1/U9562</f>
        <v>8.1026838680727964E-6</v>
      </c>
    </row>
    <row r="9563" ht="16" customHeight="1" s="29">
      <c r="A9563" t="inlineStr">
        <is>
          <t>photovoltaic slanted-roof installation, 3 kWp, micro-Si, laminated, integrated, on roof</t>
        </is>
      </c>
      <c r="B9563" s="30">
        <f>P9563*V9563</f>
        <v>7.4487650095152771E-10</v>
      </c>
      <c r="C9563" t="inlineStr">
        <is>
          <t>RER</t>
        </is>
      </c>
      <c r="D9563" t="inlineStr">
        <is>
          <t>unit</t>
        </is>
      </c>
      <c r="F9563" t="inlineStr">
        <is>
          <t>technosphere</t>
        </is>
      </c>
      <c r="G9563" t="n">
        <v>2</v>
      </c>
      <c r="H9563" t="n">
        <v>-21.54326959350907</v>
      </c>
      <c r="I9563" t="n">
        <v>0.09798894162072011</v>
      </c>
      <c r="J9563" t="inlineStr">
        <is>
          <t>(2,2,1,1,1,3); Calculation with average annual yield and share of technologies. Lifetime: 30a.</t>
        </is>
      </c>
      <c r="L9563" t="inlineStr">
        <is>
          <t>photovoltaic slanted-roof installation, 3 kWp, micro-Si, laminated, integrated, on roof</t>
        </is>
      </c>
      <c r="N9563" t="inlineStr">
        <is>
          <t>all</t>
        </is>
      </c>
      <c r="O9563" t="n">
        <v>1</v>
      </c>
      <c r="P9563" s="30">
        <f>INDEX(parameters!$D$41:$AG$178,MATCH('PV (extension)'!B9548,parameters!$C$41:$C$178,0),MATCH('PV (extension)'!A9563,parameters!$D$5:$AG$5,0))/O9563</f>
        <v>9.1929601731912907E-5</v>
      </c>
      <c r="Q9563" s="3" t="inlineStr">
        <is>
          <t>roof-top</t>
        </is>
      </c>
      <c r="R9563">
        <f>INDEX(parameters!$C$196:$EJ$198,MATCH('PV (extension)'!Q9563,parameters!$B$196:$B$198,0),MATCH('PV (extension)'!B9548,parameters!$C$195:$EJ$195,0))</f>
        <v>1371.2877476181066</v>
      </c>
      <c r="S9563" t="n">
        <v>3</v>
      </c>
      <c r="T9563" t="n">
        <v>30</v>
      </c>
      <c r="U9563">
        <f>T9563*S9563*R9563</f>
        <v>123415.89728562959</v>
      </c>
      <c r="V9563">
        <f>1/U9563</f>
        <v>8.1026838680727964E-6</v>
      </c>
    </row>
    <row r="9564" ht="16" customHeight="1" s="29">
      <c r="A9564" t="inlineStr">
        <is>
          <t>photovoltaic slanted-roof installation, 3 kWp, micro-Si, panel, mounted, on roof</t>
        </is>
      </c>
      <c r="B9564" s="30">
        <f>P9564*V9564</f>
        <v>1.2949548671235188E-8</v>
      </c>
      <c r="C9564" t="inlineStr">
        <is>
          <t>RER</t>
        </is>
      </c>
      <c r="D9564" t="inlineStr">
        <is>
          <t>unit</t>
        </is>
      </c>
      <c r="F9564" t="inlineStr">
        <is>
          <t>technosphere</t>
        </is>
      </c>
      <c r="G9564" t="n">
        <v>2</v>
      </c>
      <c r="H9564" t="n">
        <v>-18.72987249989203</v>
      </c>
      <c r="I9564" t="n">
        <v>0.09798894162072011</v>
      </c>
      <c r="J9564" t="inlineStr">
        <is>
          <t>(2,2,1,1,1,3); Calculation with average annual yield and share of technologies. Lifetime: 30a.</t>
        </is>
      </c>
      <c r="L9564" t="inlineStr">
        <is>
          <t>photovoltaic slanted-roof installation, 3 kWp, micro-Si, panel, mounted, on roof</t>
        </is>
      </c>
      <c r="N9564" t="inlineStr">
        <is>
          <t>all</t>
        </is>
      </c>
      <c r="O9564" t="n">
        <v>1</v>
      </c>
      <c r="P9564" s="30">
        <f>INDEX(parameters!$D$41:$AG$178,MATCH('PV (extension)'!B9548,parameters!$C$41:$C$178,0),MATCH('PV (extension)'!A9564,parameters!$D$5:$AG$5,0))/O9564</f>
        <v>1.5981801687044229E-3</v>
      </c>
      <c r="Q9564" s="3" t="inlineStr">
        <is>
          <t>roof-top</t>
        </is>
      </c>
      <c r="R9564">
        <f>INDEX(parameters!$C$196:$EJ$198,MATCH('PV (extension)'!Q9564,parameters!$B$196:$B$198,0),MATCH('PV (extension)'!B9548,parameters!$C$195:$EJ$195,0))</f>
        <v>1371.2877476181066</v>
      </c>
      <c r="S9564" t="n">
        <v>3</v>
      </c>
      <c r="T9564" t="n">
        <v>30</v>
      </c>
      <c r="U9564">
        <f>T9564*S9564*R9564</f>
        <v>123415.89728562959</v>
      </c>
      <c r="V9564">
        <f>1/U9564</f>
        <v>8.1026838680727964E-6</v>
      </c>
    </row>
    <row r="9565" s="29">
      <c r="A9565" t="inlineStr">
        <is>
          <t>photovoltaic open ground installation, 570 kWp, CIS, on open ground</t>
        </is>
      </c>
      <c r="B9565" s="30">
        <f>P9565*V9565</f>
        <v>4.0504611348023086E-10</v>
      </c>
      <c r="C9565" t="inlineStr">
        <is>
          <t>RER</t>
        </is>
      </c>
      <c r="D9565" t="inlineStr">
        <is>
          <t>unit</t>
        </is>
      </c>
      <c r="F9565" t="inlineStr">
        <is>
          <t>technosphere</t>
        </is>
      </c>
      <c r="G9565" t="n">
        <v>2</v>
      </c>
      <c r="H9565" t="n">
        <v>-21.66656811806742</v>
      </c>
      <c r="I9565" t="n">
        <v>0.09798894162072011</v>
      </c>
      <c r="J9565" t="inlineStr">
        <is>
          <t>(2,2,1,1,1,3); Calculation with average annual yield and share of technologies. Lifetime: 30a.</t>
        </is>
      </c>
      <c r="L9565" t="inlineStr">
        <is>
          <t>photovoltaic open ground installation, 570 kWp, CIS, on open ground</t>
        </is>
      </c>
      <c r="N9565" t="inlineStr">
        <is>
          <t>all</t>
        </is>
      </c>
      <c r="O9565" t="n">
        <v>1</v>
      </c>
      <c r="P9565" s="30">
        <f>INDEX(parameters!$D$41:$AG$178,MATCH('PV (extension)'!B9548,parameters!$C$41:$C$178,0),MATCH('PV (extension)'!A9565,parameters!$D$5:$AG$5,0))/O9565</f>
        <v>1.0104185757523119E-2</v>
      </c>
      <c r="Q9565" t="inlineStr">
        <is>
          <t>central</t>
        </is>
      </c>
      <c r="R9565">
        <f>INDEX(parameters!$C$196:$EJ$198,MATCH('PV (extension)'!Q9565,parameters!$B$196:$B$198,0),MATCH('PV (extension)'!B9548,parameters!$C$195:$EJ$195,0))</f>
        <v>1458.8167527852199</v>
      </c>
      <c r="S9565" t="n">
        <v>570</v>
      </c>
      <c r="T9565" t="n">
        <v>30</v>
      </c>
      <c r="U9565">
        <f>T9565*S9565*R9565</f>
        <v>24945766.47262726</v>
      </c>
      <c r="V9565">
        <f>1/U9565</f>
        <v>4.0086962294675934E-8</v>
      </c>
    </row>
    <row r="9566" s="29">
      <c r="A9566" t="inlineStr">
        <is>
          <t>photovoltaic open ground installation, 570 kWp, CdTe, on open ground</t>
        </is>
      </c>
      <c r="B9566" s="30">
        <f>P9566*V9566</f>
        <v>2.9754375265760647E-9</v>
      </c>
      <c r="C9566" t="inlineStr">
        <is>
          <t>RER</t>
        </is>
      </c>
      <c r="D9566" t="inlineStr">
        <is>
          <t>unit</t>
        </is>
      </c>
      <c r="F9566" t="inlineStr">
        <is>
          <t>technosphere</t>
        </is>
      </c>
      <c r="G9566" t="n">
        <v>2</v>
      </c>
      <c r="H9566" t="n">
        <v>-21.47552628199886</v>
      </c>
      <c r="I9566" t="n">
        <v>0.09798894162072011</v>
      </c>
      <c r="J9566" t="inlineStr">
        <is>
          <t>(2,2,1,1,1,3); Calculation with average annual yield and share of technologies. Lifetime: 30a.</t>
        </is>
      </c>
      <c r="L9566" t="inlineStr">
        <is>
          <t>photovoltaic open ground installation, 570 kWp, CdTe, on open ground</t>
        </is>
      </c>
      <c r="N9566" t="inlineStr">
        <is>
          <t>all</t>
        </is>
      </c>
      <c r="O9566" t="n">
        <v>1</v>
      </c>
      <c r="P9566" s="30">
        <f>INDEX(parameters!$D$41:$AG$178,MATCH('PV (extension)'!B9548,parameters!$C$41:$C$178,0),MATCH('PV (extension)'!A9566,parameters!$D$5:$AG$5,0))/O9566</f>
        <v>7.4224569691858172E-2</v>
      </c>
      <c r="Q9566" t="inlineStr">
        <is>
          <t>central</t>
        </is>
      </c>
      <c r="R9566">
        <f>INDEX(parameters!$C$196:$EJ$198,MATCH('PV (extension)'!Q9566,parameters!$B$196:$B$198,0),MATCH('PV (extension)'!B9548,parameters!$C$195:$EJ$195,0))</f>
        <v>1458.8167527852199</v>
      </c>
      <c r="S9566" t="n">
        <v>570</v>
      </c>
      <c r="T9566" t="n">
        <v>30</v>
      </c>
      <c r="U9566">
        <f>T9566*S9566*R9566</f>
        <v>24945766.47262726</v>
      </c>
      <c r="V9566">
        <f>1/U9566</f>
        <v>4.0086962294675934E-8</v>
      </c>
    </row>
    <row r="9567" s="29">
      <c r="A9567" t="inlineStr">
        <is>
          <t>photovoltaic open ground installation, 570 kWp, micro-Si, on open ground</t>
        </is>
      </c>
      <c r="B9567" s="30">
        <f>P9567*V9567</f>
        <v>3.1537526363127328E-11</v>
      </c>
      <c r="C9567" t="inlineStr">
        <is>
          <t>RER</t>
        </is>
      </c>
      <c r="D9567" t="inlineStr">
        <is>
          <t>unit</t>
        </is>
      </c>
      <c r="F9567" t="inlineStr">
        <is>
          <t>technosphere</t>
        </is>
      </c>
      <c r="G9567" t="n">
        <v>2</v>
      </c>
      <c r="H9567" t="n">
        <v>-23.51240679473371</v>
      </c>
      <c r="I9567" t="n">
        <v>0.09798894162072011</v>
      </c>
      <c r="J9567" t="inlineStr">
        <is>
          <t>(2,2,1,1,1,3); Calculation with average annual yield and share of technologies. Lifetime: 30a.</t>
        </is>
      </c>
      <c r="L9567" t="inlineStr">
        <is>
          <t>photovoltaic open ground installation, 570 kWp, micro-Si, on open ground</t>
        </is>
      </c>
      <c r="N9567" t="inlineStr">
        <is>
          <t>all</t>
        </is>
      </c>
      <c r="O9567" t="n">
        <v>1</v>
      </c>
      <c r="P9567" s="30">
        <f>INDEX(parameters!$D$41:$AG$178,MATCH('PV (extension)'!B9548,parameters!$C$41:$C$178,0),MATCH('PV (extension)'!A9567,parameters!$D$5:$AG$5,0))/O9567</f>
        <v>7.867277677789E-4</v>
      </c>
      <c r="Q9567" t="inlineStr">
        <is>
          <t>central</t>
        </is>
      </c>
      <c r="R9567">
        <f>INDEX(parameters!$C$196:$EJ$198,MATCH('PV (extension)'!Q9567,parameters!$B$196:$B$198,0),MATCH('PV (extension)'!B9548,parameters!$C$195:$EJ$195,0))</f>
        <v>1458.8167527852199</v>
      </c>
      <c r="S9567" t="n">
        <v>570</v>
      </c>
      <c r="T9567" t="n">
        <v>30</v>
      </c>
      <c r="U9567">
        <f>T9567*S9567*R9567</f>
        <v>24945766.47262726</v>
      </c>
      <c r="V9567">
        <f>1/U9567</f>
        <v>4.0086962294675934E-8</v>
      </c>
    </row>
    <row r="9568" s="29">
      <c r="A9568" t="inlineStr">
        <is>
          <t>photovoltaic open ground installation, 570 kWp, multi-Si, on open ground</t>
        </is>
      </c>
      <c r="B9568" s="30">
        <f>P9568*V9568</f>
        <v>1.0554008090174998E-8</v>
      </c>
      <c r="C9568" t="inlineStr">
        <is>
          <t>RER</t>
        </is>
      </c>
      <c r="D9568" t="inlineStr">
        <is>
          <t>unit</t>
        </is>
      </c>
      <c r="F9568" t="inlineStr">
        <is>
          <t>technosphere</t>
        </is>
      </c>
      <c r="G9568" t="n">
        <v>2</v>
      </c>
      <c r="H9568" t="n">
        <v>-18.20082258362968</v>
      </c>
      <c r="I9568" t="n">
        <v>0.09798894162072011</v>
      </c>
      <c r="J9568" t="inlineStr">
        <is>
          <t>(2,2,1,1,1,3); Calculation with average annual yield and share of technologies. Lifetime: 30a.</t>
        </is>
      </c>
      <c r="L9568" t="inlineStr">
        <is>
          <t>photovoltaic open ground installation, 570 kWp, multi-Si, on open ground</t>
        </is>
      </c>
      <c r="N9568" t="inlineStr">
        <is>
          <t>all</t>
        </is>
      </c>
      <c r="O9568" t="n">
        <v>1</v>
      </c>
      <c r="P9568" s="30">
        <f>INDEX(parameters!$D$41:$AG$178,MATCH('PV (extension)'!B9548,parameters!$C$41:$C$178,0),MATCH('PV (extension)'!A9568,parameters!$D$5:$AG$5,0))/O9568</f>
        <v>0.2632778211677243</v>
      </c>
      <c r="Q9568" t="inlineStr">
        <is>
          <t>central</t>
        </is>
      </c>
      <c r="R9568">
        <f>INDEX(parameters!$C$196:$EJ$198,MATCH('PV (extension)'!Q9568,parameters!$B$196:$B$198,0),MATCH('PV (extension)'!B9548,parameters!$C$195:$EJ$195,0))</f>
        <v>1458.8167527852199</v>
      </c>
      <c r="S9568" t="n">
        <v>570</v>
      </c>
      <c r="T9568" t="n">
        <v>30</v>
      </c>
      <c r="U9568">
        <f>T9568*S9568*R9568</f>
        <v>24945766.47262726</v>
      </c>
      <c r="V9568">
        <f>1/U9568</f>
        <v>4.0086962294675934E-8</v>
      </c>
    </row>
    <row r="9569" s="29">
      <c r="A9569" t="inlineStr">
        <is>
          <t>photovoltaic open ground installation, 570 kWp, single-Si, on open ground</t>
        </is>
      </c>
      <c r="B9569" s="30">
        <f>P9569*V9569</f>
        <v>5.598300267820232E-9</v>
      </c>
      <c r="C9569" t="inlineStr">
        <is>
          <t>RER</t>
        </is>
      </c>
      <c r="D9569" t="inlineStr">
        <is>
          <t>unit</t>
        </is>
      </c>
      <c r="F9569" t="inlineStr">
        <is>
          <t>technosphere</t>
        </is>
      </c>
      <c r="G9569" t="n">
        <v>2</v>
      </c>
      <c r="H9569" t="n">
        <v>-18.8364689523836</v>
      </c>
      <c r="I9569" t="n">
        <v>0.09798894162072011</v>
      </c>
      <c r="J9569" t="inlineStr">
        <is>
          <t>(2,2,1,1,1,3); Calculation with average annual yield and share of technologies. Lifetime: 30a.</t>
        </is>
      </c>
      <c r="L9569" t="inlineStr">
        <is>
          <t>photovoltaic open ground installation, 570 kWp, single-Si, on open ground</t>
        </is>
      </c>
      <c r="N9569" t="inlineStr">
        <is>
          <t>all</t>
        </is>
      </c>
      <c r="O9569" t="n">
        <v>1</v>
      </c>
      <c r="P9569" s="30">
        <f>INDEX(parameters!$D$41:$AG$178,MATCH('PV (extension)'!B9548,parameters!$C$41:$C$178,0),MATCH('PV (extension)'!A9569,parameters!$D$5:$AG$5,0))/O9569</f>
        <v>0.13965389112469015</v>
      </c>
      <c r="Q9569" t="inlineStr">
        <is>
          <t>central</t>
        </is>
      </c>
      <c r="R9569">
        <f>INDEX(parameters!$C$196:$EJ$198,MATCH('PV (extension)'!Q9569,parameters!$B$196:$B$198,0),MATCH('PV (extension)'!B9548,parameters!$C$195:$EJ$195,0))</f>
        <v>1458.8167527852199</v>
      </c>
      <c r="S9569" t="n">
        <v>570</v>
      </c>
      <c r="T9569" t="n">
        <v>30</v>
      </c>
      <c r="U9569">
        <f>T9569*S9569*R9569</f>
        <v>24945766.47262726</v>
      </c>
      <c r="V9569">
        <f>1/U9569</f>
        <v>4.0086962294675934E-8</v>
      </c>
    </row>
    <row r="9570" ht="16" customHeight="1" s="29">
      <c r="A9570" t="inlineStr">
        <is>
          <t>photovoltaic slanted-roof installation, 93 kWp, multi-Si, laminated, integrated, on roof</t>
        </is>
      </c>
      <c r="B9570" s="30">
        <f>P9570*V9570</f>
        <v>1.727560028446466E-9</v>
      </c>
      <c r="C9570" t="inlineStr">
        <is>
          <t>CH</t>
        </is>
      </c>
      <c r="D9570" t="inlineStr">
        <is>
          <t>unit</t>
        </is>
      </c>
      <c r="F9570" t="inlineStr">
        <is>
          <t>technosphere</t>
        </is>
      </c>
      <c r="G9570" t="n">
        <v>2</v>
      </c>
      <c r="H9570" t="n">
        <v>-20.65878981776205</v>
      </c>
      <c r="I9570" t="n">
        <v>0.09798894162072011</v>
      </c>
      <c r="J9570" t="inlineStr">
        <is>
          <t>(2,2,1,1,1,3); Calculation with average annual yield and share of technologies. Lifetime: 30a.</t>
        </is>
      </c>
      <c r="L9570" t="inlineStr">
        <is>
          <t>photovoltaic slanted-roof installation, 93 kWp, multi-Si, laminated, integrated, on roof</t>
        </is>
      </c>
      <c r="N9570" t="inlineStr">
        <is>
          <t>all</t>
        </is>
      </c>
      <c r="O9570" t="n">
        <v>1</v>
      </c>
      <c r="P9570" s="30">
        <f>INDEX(parameters!$D$41:$AG$178,MATCH('PV (extension)'!B9548,parameters!$C$41:$C$178,0),MATCH('PV (extension)'!A9570,parameters!$D$5:$AG$5,0))/O9570</f>
        <v>6.6094595017907607E-3</v>
      </c>
      <c r="Q9570" s="3" t="inlineStr">
        <is>
          <t>roof-top</t>
        </is>
      </c>
      <c r="R9570">
        <f>INDEX(parameters!$C$196:$EJ$198,MATCH('PV (extension)'!Q9570,parameters!$B$196:$B$198,0),MATCH('PV (extension)'!B9548,parameters!$C$195:$EJ$195,0))</f>
        <v>1371.2877476181066</v>
      </c>
      <c r="S9570" t="n">
        <v>93</v>
      </c>
      <c r="T9570" t="n">
        <v>30</v>
      </c>
      <c r="U9570">
        <f>T9570*S9570*R9570</f>
        <v>3825892.8158545173</v>
      </c>
      <c r="V9570">
        <f>1/U9570</f>
        <v>2.6137689897009016E-7</v>
      </c>
    </row>
    <row r="9571" ht="16" customHeight="1" s="29">
      <c r="A9571" t="inlineStr">
        <is>
          <t>photovoltaic slanted-roof installation, 93 kWp, multi-Si, panel, mounted, on roof</t>
        </is>
      </c>
      <c r="B9571" s="30">
        <f>P9571*V9571</f>
        <v>2.9293290487268451E-8</v>
      </c>
      <c r="C9571" t="inlineStr">
        <is>
          <t>CH</t>
        </is>
      </c>
      <c r="D9571" t="inlineStr">
        <is>
          <t>unit</t>
        </is>
      </c>
      <c r="F9571" t="inlineStr">
        <is>
          <t>technosphere</t>
        </is>
      </c>
      <c r="G9571" t="n">
        <v>2</v>
      </c>
      <c r="H9571" t="n">
        <v>-17.84536035000586</v>
      </c>
      <c r="I9571" t="n">
        <v>0.09798894162072011</v>
      </c>
      <c r="J9571" t="inlineStr">
        <is>
          <t>(2,2,1,1,1,3); Calculation with average annual yield and share of technologies. Lifetime: 30a.</t>
        </is>
      </c>
      <c r="L9571" t="inlineStr">
        <is>
          <t>photovoltaic slanted-roof installation, 93 kWp, multi-Si, panel, mounted, on roof</t>
        </is>
      </c>
      <c r="N9571" t="inlineStr">
        <is>
          <t>all</t>
        </is>
      </c>
      <c r="O9571" t="n">
        <v>1</v>
      </c>
      <c r="P9571" s="30">
        <f>INDEX(parameters!$D$41:$AG$178,MATCH('PV (extension)'!B9548,parameters!$C$41:$C$178,0),MATCH('PV (extension)'!A9571,parameters!$D$5:$AG$5,0))/O9571</f>
        <v>0.11207298962797985</v>
      </c>
      <c r="Q9571" s="3" t="inlineStr">
        <is>
          <t>roof-top</t>
        </is>
      </c>
      <c r="R9571">
        <f>INDEX(parameters!$C$196:$EJ$198,MATCH('PV (extension)'!Q9571,parameters!$B$196:$B$198,0),MATCH('PV (extension)'!B9548,parameters!$C$195:$EJ$195,0))</f>
        <v>1371.2877476181066</v>
      </c>
      <c r="S9571" t="n">
        <v>93</v>
      </c>
      <c r="T9571" t="n">
        <v>30</v>
      </c>
      <c r="U9571">
        <f>T9571*S9571*R9571</f>
        <v>3825892.8158545173</v>
      </c>
      <c r="V9571">
        <f>1/U9571</f>
        <v>2.6137689897009016E-7</v>
      </c>
    </row>
    <row r="9572" ht="16" customHeight="1" s="29">
      <c r="A9572" t="inlineStr">
        <is>
          <t>photovoltaic slanted-roof installation, 93 kWp, single-Si, laminated, integrated, on roof</t>
        </is>
      </c>
      <c r="B9572" s="30">
        <f>P9572*V9572</f>
        <v>9.1326307034852556E-10</v>
      </c>
      <c r="C9572" t="inlineStr">
        <is>
          <t>CH</t>
        </is>
      </c>
      <c r="D9572" t="inlineStr">
        <is>
          <t>unit</t>
        </is>
      </c>
      <c r="F9572" t="inlineStr">
        <is>
          <t>technosphere</t>
        </is>
      </c>
      <c r="G9572" t="n">
        <v>2</v>
      </c>
      <c r="H9572" t="n">
        <v>-21.2944254997521</v>
      </c>
      <c r="I9572" t="n">
        <v>0.09798894162072011</v>
      </c>
      <c r="J9572" t="inlineStr">
        <is>
          <t>(2,2,1,1,1,3); Calculation with average annual yield and share of technologies. Lifetime: 30a.</t>
        </is>
      </c>
      <c r="L9572" t="inlineStr">
        <is>
          <t>photovoltaic slanted-roof installation, 93 kWp, single-Si, laminated, integrated, on roof</t>
        </is>
      </c>
      <c r="N9572" t="inlineStr">
        <is>
          <t>all</t>
        </is>
      </c>
      <c r="O9572" t="n">
        <v>1</v>
      </c>
      <c r="P9572" s="30">
        <f>INDEX(parameters!$D$41:$AG$178,MATCH('PV (extension)'!B9548,parameters!$C$41:$C$178,0),MATCH('PV (extension)'!A9572,parameters!$D$5:$AG$5,0))/O9572</f>
        <v>3.4940466198316628E-3</v>
      </c>
      <c r="Q9572" s="3" t="inlineStr">
        <is>
          <t>roof-top</t>
        </is>
      </c>
      <c r="R9572">
        <f>INDEX(parameters!$C$196:$EJ$198,MATCH('PV (extension)'!Q9572,parameters!$B$196:$B$198,0),MATCH('PV (extension)'!B9548,parameters!$C$195:$EJ$195,0))</f>
        <v>1371.2877476181066</v>
      </c>
      <c r="S9572" t="n">
        <v>93</v>
      </c>
      <c r="T9572" t="n">
        <v>30</v>
      </c>
      <c r="U9572">
        <f>T9572*S9572*R9572</f>
        <v>3825892.8158545173</v>
      </c>
      <c r="V9572">
        <f>1/U9572</f>
        <v>2.6137689897009016E-7</v>
      </c>
    </row>
    <row r="9573" ht="16" customHeight="1" s="29">
      <c r="A9573" t="inlineStr">
        <is>
          <t>photovoltaic slanted-roof installation, 93 kWp, single-Si, panel, mounted, on roof</t>
        </is>
      </c>
      <c r="B9573" s="30">
        <f>P9573*V9573</f>
        <v>1.5344133555563296E-8</v>
      </c>
      <c r="C9573" t="inlineStr">
        <is>
          <t>CH</t>
        </is>
      </c>
      <c r="D9573" t="inlineStr">
        <is>
          <t>unit</t>
        </is>
      </c>
      <c r="F9573" t="inlineStr">
        <is>
          <t>technosphere</t>
        </is>
      </c>
      <c r="G9573" t="n">
        <v>2</v>
      </c>
      <c r="H9573" t="n">
        <v>-18.48100416113547</v>
      </c>
      <c r="I9573" t="n">
        <v>0.09798894162072011</v>
      </c>
      <c r="J9573" t="inlineStr">
        <is>
          <t>(2,2,1,1,1,3); Calculation with average annual yield and share of technologies. Lifetime: 30a.</t>
        </is>
      </c>
      <c r="L9573" t="inlineStr">
        <is>
          <t>photovoltaic slanted-roof installation, 93 kWp, single-Si, panel, mounted, on roof</t>
        </is>
      </c>
      <c r="N9573" t="inlineStr">
        <is>
          <t>all</t>
        </is>
      </c>
      <c r="O9573" t="n">
        <v>1</v>
      </c>
      <c r="P9573" s="30">
        <f>INDEX(parameters!$D$41:$AG$178,MATCH('PV (extension)'!B9548,parameters!$C$41:$C$178,0),MATCH('PV (extension)'!A9573,parameters!$D$5:$AG$5,0))/O9573</f>
        <v>5.8705010335741853E-2</v>
      </c>
      <c r="Q9573" s="3" t="inlineStr">
        <is>
          <t>roof-top</t>
        </is>
      </c>
      <c r="R9573">
        <f>INDEX(parameters!$C$196:$EJ$198,MATCH('PV (extension)'!Q9573,parameters!$B$196:$B$198,0),MATCH('PV (extension)'!B9548,parameters!$C$195:$EJ$195,0))</f>
        <v>1371.2877476181066</v>
      </c>
      <c r="S9573" t="n">
        <v>93</v>
      </c>
      <c r="T9573" t="n">
        <v>30</v>
      </c>
      <c r="U9573">
        <f>T9573*S9573*R9573</f>
        <v>3825892.8158545173</v>
      </c>
      <c r="V9573">
        <f>1/U9573</f>
        <v>2.6137689897009016E-7</v>
      </c>
    </row>
    <row r="9574" s="29">
      <c r="A9574" t="inlineStr">
        <is>
          <t>photovoltaic facade installation, 3kWp, multi-Si, laminated, integrated, at building</t>
        </is>
      </c>
      <c r="B9574" s="30">
        <f>P9574*V9574</f>
        <v>3.7926411143534346E-8</v>
      </c>
      <c r="C9574" t="inlineStr">
        <is>
          <t>APAC</t>
        </is>
      </c>
      <c r="D9574" t="inlineStr">
        <is>
          <t>unit</t>
        </is>
      </c>
      <c r="F9574" t="inlineStr">
        <is>
          <t>technosphere</t>
        </is>
      </c>
      <c r="G9574" t="n">
        <v>2</v>
      </c>
      <c r="H9574" t="n">
        <v>-17.5612990452514</v>
      </c>
      <c r="I9574" t="n">
        <v>0.09798894162072011</v>
      </c>
      <c r="J9574" t="inlineStr">
        <is>
          <t>(2,2,1,1,1,3); Calculation with average annual yield and share of technologies. Lifetime: 30a.</t>
        </is>
      </c>
      <c r="L9574" t="inlineStr">
        <is>
          <t>photovoltaic facade installation, 3kWp, multi-Si, laminated, integrated, at building</t>
        </is>
      </c>
      <c r="N9574" t="inlineStr">
        <is>
          <t>all</t>
        </is>
      </c>
      <c r="O9574" t="n">
        <v>1</v>
      </c>
      <c r="P9574" s="30">
        <f>INDEX(parameters!$D$41:$AG$178,MATCH('PV (extension)'!B9548,parameters!$C$41:$C$178,0),MATCH('PV (extension)'!A9574,parameters!$D$5:$AG$5,0))/O9574</f>
        <v>3.2864644265829519E-3</v>
      </c>
      <c r="Q9574" t="inlineStr">
        <is>
          <t>façade</t>
        </is>
      </c>
      <c r="R9574">
        <f>INDEX(parameters!$C$196:$EJ$198,MATCH('PV (extension)'!Q9574,parameters!$B$196:$B$198,0),MATCH('PV (extension)'!B9548,parameters!$C$195:$EJ$195,0))</f>
        <v>962.81905683824516</v>
      </c>
      <c r="S9574" t="n">
        <v>3</v>
      </c>
      <c r="T9574" t="n">
        <v>30</v>
      </c>
      <c r="U9574">
        <f>T9574*S9574*R9574</f>
        <v>86653.715115442057</v>
      </c>
      <c r="V9574">
        <f>1/U9574</f>
        <v>1.1540186115133982E-5</v>
      </c>
    </row>
    <row r="9575" s="29">
      <c r="A9575" t="inlineStr">
        <is>
          <t>photovoltaic facade installation, 3kWp, multi-Si, panel, mounted, at building</t>
        </is>
      </c>
      <c r="B9575" s="30">
        <f>P9575*V9575</f>
        <v>3.7195771430771199E-8</v>
      </c>
      <c r="C9575" t="inlineStr">
        <is>
          <t>APAC</t>
        </is>
      </c>
      <c r="D9575" t="inlineStr">
        <is>
          <t>unit</t>
        </is>
      </c>
      <c r="F9575" t="inlineStr">
        <is>
          <t>technosphere</t>
        </is>
      </c>
      <c r="G9575" t="n">
        <v>2</v>
      </c>
      <c r="H9575" t="n">
        <v>-17.5612990452514</v>
      </c>
      <c r="I9575" t="n">
        <v>0.09798894162072011</v>
      </c>
      <c r="J9575" t="inlineStr">
        <is>
          <t>(2,2,1,1,1,3); Calculation with average annual yield and share of technologies. Lifetime: 30a.</t>
        </is>
      </c>
      <c r="L9575" t="inlineStr">
        <is>
          <t>photovoltaic facade installation, 3kWp, multi-Si, panel, mounted, at building</t>
        </is>
      </c>
      <c r="N9575" t="inlineStr">
        <is>
          <t>all</t>
        </is>
      </c>
      <c r="O9575" t="n">
        <v>1</v>
      </c>
      <c r="P9575" s="30">
        <f>INDEX(parameters!$D$41:$AG$178,MATCH('PV (extension)'!B9548,parameters!$C$41:$C$178,0),MATCH('PV (extension)'!A9575,parameters!$D$5:$AG$5,0))/O9575</f>
        <v>3.2231517810611459E-3</v>
      </c>
      <c r="Q9575" t="inlineStr">
        <is>
          <t>façade</t>
        </is>
      </c>
      <c r="R9575">
        <f>INDEX(parameters!$C$196:$EJ$198,MATCH('PV (extension)'!Q9575,parameters!$B$196:$B$198,0),MATCH('PV (extension)'!B9548,parameters!$C$195:$EJ$195,0))</f>
        <v>962.81905683824516</v>
      </c>
      <c r="S9575" t="n">
        <v>3</v>
      </c>
      <c r="T9575" t="n">
        <v>30</v>
      </c>
      <c r="U9575">
        <f>T9575*S9575*R9575</f>
        <v>86653.715115442057</v>
      </c>
      <c r="V9575">
        <f>1/U9575</f>
        <v>1.1540186115133982E-5</v>
      </c>
    </row>
    <row r="9576" s="29">
      <c r="A9576" t="inlineStr">
        <is>
          <t>photovoltaic facade installation, 3kWp, single-Si, laminated, integrated, at building</t>
        </is>
      </c>
      <c r="B9576" s="30">
        <f>P9576*V9576</f>
        <v>1.999438057761892E-8</v>
      </c>
      <c r="C9576" t="inlineStr">
        <is>
          <t>APAC</t>
        </is>
      </c>
      <c r="D9576" t="inlineStr">
        <is>
          <t>unit</t>
        </is>
      </c>
      <c r="F9576" t="inlineStr">
        <is>
          <t>technosphere</t>
        </is>
      </c>
      <c r="G9576" t="n">
        <v>2</v>
      </c>
      <c r="H9576" t="n">
        <v>-18.19689739735082</v>
      </c>
      <c r="I9576" t="n">
        <v>0.09798894162072011</v>
      </c>
      <c r="J9576" t="inlineStr">
        <is>
          <t>(2,2,1,1,1,3); Calculation with average annual yield and share of technologies. Lifetime: 30a.</t>
        </is>
      </c>
      <c r="L9576" t="inlineStr">
        <is>
          <t>photovoltaic facade installation, 3kWp, single-Si, laminated, integrated, at building</t>
        </is>
      </c>
      <c r="N9576" t="inlineStr">
        <is>
          <t>all</t>
        </is>
      </c>
      <c r="O9576" t="n">
        <v>1</v>
      </c>
      <c r="P9576" s="30">
        <f>INDEX(parameters!$D$41:$AG$178,MATCH('PV (extension)'!B9548,parameters!$C$41:$C$178,0),MATCH('PV (extension)'!A9576,parameters!$D$5:$AG$5,0))/O9576</f>
        <v>1.7325873584827175E-3</v>
      </c>
      <c r="Q9576" t="inlineStr">
        <is>
          <t>façade</t>
        </is>
      </c>
      <c r="R9576">
        <f>INDEX(parameters!$C$196:$EJ$198,MATCH('PV (extension)'!Q9576,parameters!$B$196:$B$198,0),MATCH('PV (extension)'!B9548,parameters!$C$195:$EJ$195,0))</f>
        <v>962.81905683824516</v>
      </c>
      <c r="S9576" t="n">
        <v>3</v>
      </c>
      <c r="T9576" t="n">
        <v>30</v>
      </c>
      <c r="U9576">
        <f>T9576*S9576*R9576</f>
        <v>86653.715115442057</v>
      </c>
      <c r="V9576">
        <f>1/U9576</f>
        <v>1.1540186115133982E-5</v>
      </c>
    </row>
    <row r="9577" s="29">
      <c r="A9577" t="inlineStr">
        <is>
          <t>photovoltaic facade installation, 3kWp, single-Si, panel, mounted, at building</t>
        </is>
      </c>
      <c r="B9577" s="30">
        <f>P9577*V9577</f>
        <v>1.9977080463029541E-8</v>
      </c>
      <c r="C9577" t="inlineStr">
        <is>
          <t>APAC</t>
        </is>
      </c>
      <c r="D9577" t="inlineStr">
        <is>
          <t>unit</t>
        </is>
      </c>
      <c r="F9577" t="inlineStr">
        <is>
          <t>technosphere</t>
        </is>
      </c>
      <c r="G9577" t="n">
        <v>2</v>
      </c>
      <c r="H9577" t="n">
        <v>-18.19689739735082</v>
      </c>
      <c r="I9577" t="n">
        <v>0.09798894162072011</v>
      </c>
      <c r="J9577" t="inlineStr">
        <is>
          <t>(2,2,1,1,1,3); Calculation with average annual yield and share of technologies. Lifetime: 30a.</t>
        </is>
      </c>
      <c r="L9577" t="inlineStr">
        <is>
          <t>photovoltaic facade installation, 3kWp, single-Si, panel, mounted, at building</t>
        </is>
      </c>
      <c r="N9577" t="inlineStr">
        <is>
          <t>all</t>
        </is>
      </c>
      <c r="O9577" t="n">
        <v>1</v>
      </c>
      <c r="P9577" s="30">
        <f>INDEX(parameters!$D$41:$AG$178,MATCH('PV (extension)'!B9548,parameters!$C$41:$C$178,0),MATCH('PV (extension)'!A9577,parameters!$D$5:$AG$5,0))/O9577</f>
        <v>1.7310882392816251E-3</v>
      </c>
      <c r="Q9577" t="inlineStr">
        <is>
          <t>façade</t>
        </is>
      </c>
      <c r="R9577">
        <f>INDEX(parameters!$C$196:$EJ$198,MATCH('PV (extension)'!Q9577,parameters!$B$196:$B$198,0),MATCH('PV (extension)'!B9548,parameters!$C$195:$EJ$195,0))</f>
        <v>962.81905683824516</v>
      </c>
      <c r="S9577" t="n">
        <v>3</v>
      </c>
      <c r="T9577" t="n">
        <v>30</v>
      </c>
      <c r="U9577">
        <f>T9577*S9577*R9577</f>
        <v>86653.715115442057</v>
      </c>
      <c r="V9577">
        <f>1/U9577</f>
        <v>1.1540186115133982E-5</v>
      </c>
    </row>
    <row r="9578" ht="16" customHeight="1" s="29">
      <c r="A9578" t="inlineStr">
        <is>
          <t>photovoltaic flat-roof installation, 3kWp, multi-Si, on roof</t>
        </is>
      </c>
      <c r="B9578" s="30">
        <f>P9578*V9578</f>
        <v>4.1019893658681697E-7</v>
      </c>
      <c r="C9578" t="inlineStr">
        <is>
          <t>APAC</t>
        </is>
      </c>
      <c r="D9578" t="inlineStr">
        <is>
          <t>unit</t>
        </is>
      </c>
      <c r="F9578" t="inlineStr">
        <is>
          <t>technosphere</t>
        </is>
      </c>
      <c r="G9578" t="n">
        <v>2</v>
      </c>
      <c r="H9578" t="n">
        <v>-15.20991773919472</v>
      </c>
      <c r="I9578" t="n">
        <v>0.09798894162072011</v>
      </c>
      <c r="J9578" t="inlineStr">
        <is>
          <t>(2,2,1,1,1,3); Calculation with average annual yield and share of technologies. Lifetime: 30a.</t>
        </is>
      </c>
      <c r="L9578" t="inlineStr">
        <is>
          <t>photovoltaic flat-roof installation, 3kWp, multi-Si, on roof</t>
        </is>
      </c>
      <c r="N9578" t="inlineStr">
        <is>
          <t>all</t>
        </is>
      </c>
      <c r="O9578" t="n">
        <v>1</v>
      </c>
      <c r="P9578" s="30">
        <f>INDEX(parameters!$D$41:$AG$178,MATCH('PV (extension)'!B9548,parameters!$C$41:$C$178,0),MATCH('PV (extension)'!A9578,parameters!$D$5:$AG$5,0))/O9578</f>
        <v>5.0625069824473082E-2</v>
      </c>
      <c r="Q9578" s="3" t="inlineStr">
        <is>
          <t>roof-top</t>
        </is>
      </c>
      <c r="R9578">
        <f>INDEX(parameters!$C$196:$EJ$198,MATCH('PV (extension)'!Q9578,parameters!$B$196:$B$198,0),MATCH('PV (extension)'!B9548,parameters!$C$195:$EJ$195,0))</f>
        <v>1371.2877476181066</v>
      </c>
      <c r="S9578" t="n">
        <v>3</v>
      </c>
      <c r="T9578" t="n">
        <v>30</v>
      </c>
      <c r="U9578">
        <f>T9578*S9578*R9578</f>
        <v>123415.89728562959</v>
      </c>
      <c r="V9578">
        <f>1/U9578</f>
        <v>8.1026838680727964E-6</v>
      </c>
    </row>
    <row r="9579" ht="16" customHeight="1" s="29">
      <c r="A9579" t="inlineStr">
        <is>
          <t>photovoltaic flat-roof installation, 3kWp, single-Si, on roof</t>
        </is>
      </c>
      <c r="B9579" s="30">
        <f>P9579*V9579</f>
        <v>2.1411790292378533E-7</v>
      </c>
      <c r="C9579" t="inlineStr">
        <is>
          <t>APAC</t>
        </is>
      </c>
      <c r="D9579" t="inlineStr">
        <is>
          <t>unit</t>
        </is>
      </c>
      <c r="F9579" t="inlineStr">
        <is>
          <t>technosphere</t>
        </is>
      </c>
      <c r="G9579" t="n">
        <v>2</v>
      </c>
      <c r="H9579" t="n">
        <v>-15.84555259734934</v>
      </c>
      <c r="I9579" t="n">
        <v>0.09798894162072011</v>
      </c>
      <c r="J9579" t="inlineStr">
        <is>
          <t>(2,2,1,1,1,3); Calculation with average annual yield and share of technologies. Lifetime: 30a.</t>
        </is>
      </c>
      <c r="L9579" t="inlineStr">
        <is>
          <t>photovoltaic flat-roof installation, 3kWp, single-Si, on roof</t>
        </is>
      </c>
      <c r="N9579" t="inlineStr">
        <is>
          <t>all</t>
        </is>
      </c>
      <c r="O9579" t="n">
        <v>1</v>
      </c>
      <c r="P9579" s="30">
        <f>INDEX(parameters!$D$41:$AG$178,MATCH('PV (extension)'!B9548,parameters!$C$41:$C$178,0),MATCH('PV (extension)'!A9579,parameters!$D$5:$AG$5,0))/O9579</f>
        <v>2.6425553114256296E-2</v>
      </c>
      <c r="Q9579" s="3" t="inlineStr">
        <is>
          <t>roof-top</t>
        </is>
      </c>
      <c r="R9579">
        <f>INDEX(parameters!$C$196:$EJ$198,MATCH('PV (extension)'!Q9579,parameters!$B$196:$B$198,0),MATCH('PV (extension)'!B9548,parameters!$C$195:$EJ$195,0))</f>
        <v>1371.2877476181066</v>
      </c>
      <c r="S9579" t="n">
        <v>3</v>
      </c>
      <c r="T9579" t="n">
        <v>30</v>
      </c>
      <c r="U9579">
        <f>T9579*S9579*R9579</f>
        <v>123415.89728562959</v>
      </c>
      <c r="V9579">
        <f>1/U9579</f>
        <v>8.1026838680727964E-6</v>
      </c>
    </row>
    <row r="9580" ht="16" customHeight="1" s="29">
      <c r="A9580" t="inlineStr">
        <is>
          <t>photovoltaic slanted-roof installation, 3kWp, CIS, panel, mounted, on roof</t>
        </is>
      </c>
      <c r="B9580" s="30">
        <f>P9580*V9580</f>
        <v>1.1843251568561024E-7</v>
      </c>
      <c r="C9580" t="inlineStr">
        <is>
          <t>CH</t>
        </is>
      </c>
      <c r="D9580" t="inlineStr">
        <is>
          <t>unit</t>
        </is>
      </c>
      <c r="F9580" t="inlineStr">
        <is>
          <t>technosphere</t>
        </is>
      </c>
      <c r="G9580" t="n">
        <v>2</v>
      </c>
      <c r="H9580" t="n">
        <v>-16.88405011147741</v>
      </c>
      <c r="I9580" t="n">
        <v>0.09798894162072011</v>
      </c>
      <c r="J9580" t="inlineStr">
        <is>
          <t>(2,2,1,1,1,3); Calculation with average annual yield and share of technologies. Lifetime: 30a.</t>
        </is>
      </c>
      <c r="L9580" t="inlineStr">
        <is>
          <t>photovoltaic slanted-roof installation, 3kWp, CIS, panel, mounted, on roof</t>
        </is>
      </c>
      <c r="N9580" t="inlineStr">
        <is>
          <t>all</t>
        </is>
      </c>
      <c r="O9580" t="n">
        <v>1</v>
      </c>
      <c r="P9580" s="30">
        <f>INDEX(parameters!$D$41:$AG$178,MATCH('PV (extension)'!B9548,parameters!$C$41:$C$178,0),MATCH('PV (extension)'!A9580,parameters!$D$5:$AG$5,0))/O9580</f>
        <v>1.4616455191133988E-2</v>
      </c>
      <c r="Q9580" s="3" t="inlineStr">
        <is>
          <t>roof-top</t>
        </is>
      </c>
      <c r="R9580">
        <f>INDEX(parameters!$C$196:$EJ$198,MATCH('PV (extension)'!Q9580,parameters!$B$196:$B$198,0),MATCH('PV (extension)'!B9548,parameters!$C$195:$EJ$195,0))</f>
        <v>1371.2877476181066</v>
      </c>
      <c r="S9580" t="n">
        <v>3</v>
      </c>
      <c r="T9580" t="n">
        <v>30</v>
      </c>
      <c r="U9580">
        <f>T9580*S9580*R9580</f>
        <v>123415.89728562959</v>
      </c>
      <c r="V9580">
        <f>1/U9580</f>
        <v>8.1026838680727964E-6</v>
      </c>
    </row>
    <row r="9581" ht="16" customHeight="1" s="29">
      <c r="A9581" t="inlineStr">
        <is>
          <t>photovoltaic slanted-roof installation, 3kWp, CdTe, laminated, integrated, on roof</t>
        </is>
      </c>
      <c r="B9581" s="30">
        <f>P9581*V9581</f>
        <v>3.3161847079079234E-9</v>
      </c>
      <c r="C9581" t="inlineStr">
        <is>
          <t>CH</t>
        </is>
      </c>
      <c r="D9581" t="inlineStr">
        <is>
          <t>unit</t>
        </is>
      </c>
      <c r="F9581" t="inlineStr">
        <is>
          <t>technosphere</t>
        </is>
      </c>
      <c r="G9581" t="n">
        <v>2</v>
      </c>
      <c r="H9581" t="n">
        <v>-19.50639655088546</v>
      </c>
      <c r="I9581" t="n">
        <v>0.09798894162072011</v>
      </c>
      <c r="J9581" t="inlineStr">
        <is>
          <t>(2,2,1,1,1,3); Calculation with average annual yield and share of technologies. Lifetime: 30a.</t>
        </is>
      </c>
      <c r="L9581" t="inlineStr">
        <is>
          <t>photovoltaic slanted-roof installation, 3kWp, CdTe, laminated, integrated, on roof</t>
        </is>
      </c>
      <c r="N9581" t="inlineStr">
        <is>
          <t>all</t>
        </is>
      </c>
      <c r="O9581" t="n">
        <v>1</v>
      </c>
      <c r="P9581" s="30">
        <f>INDEX(parameters!$D$41:$AG$178,MATCH('PV (extension)'!B9548,parameters!$C$41:$C$178,0),MATCH('PV (extension)'!A9581,parameters!$D$5:$AG$5,0))/O9581</f>
        <v>4.0926991129133978E-4</v>
      </c>
      <c r="Q9581" s="3" t="inlineStr">
        <is>
          <t>roof-top</t>
        </is>
      </c>
      <c r="R9581">
        <f>INDEX(parameters!$C$196:$EJ$198,MATCH('PV (extension)'!Q9581,parameters!$B$196:$B$198,0),MATCH('PV (extension)'!B9548,parameters!$C$195:$EJ$195,0))</f>
        <v>1371.2877476181066</v>
      </c>
      <c r="S9581" t="n">
        <v>3</v>
      </c>
      <c r="T9581" t="n">
        <v>30</v>
      </c>
      <c r="U9581">
        <f>T9581*S9581*R9581</f>
        <v>123415.89728562959</v>
      </c>
      <c r="V9581">
        <f>1/U9581</f>
        <v>8.1026838680727964E-6</v>
      </c>
    </row>
    <row r="9582" ht="16" customHeight="1" s="29">
      <c r="A9582" t="inlineStr">
        <is>
          <t>photovoltaic slanted-roof installation, 3kWp, multi-Si, laminated, integrated, on roof</t>
        </is>
      </c>
      <c r="B9582" s="30">
        <f>P9582*V9582</f>
        <v>1.9701648161335659E-8</v>
      </c>
      <c r="C9582" t="inlineStr">
        <is>
          <t>APAC</t>
        </is>
      </c>
      <c r="D9582" t="inlineStr">
        <is>
          <t>unit</t>
        </is>
      </c>
      <c r="F9582" t="inlineStr">
        <is>
          <t>technosphere</t>
        </is>
      </c>
      <c r="G9582" t="n">
        <v>2</v>
      </c>
      <c r="H9582" t="n">
        <v>-18.22076487875746</v>
      </c>
      <c r="I9582" t="n">
        <v>0.09798894162072011</v>
      </c>
      <c r="J9582" t="inlineStr">
        <is>
          <t>(2,2,1,1,1,3); Calculation with average annual yield and share of technologies. Lifetime: 30a.</t>
        </is>
      </c>
      <c r="L9582" t="inlineStr">
        <is>
          <t>photovoltaic slanted-roof installation, 3kWp, multi-Si, laminated, integrated, on roof</t>
        </is>
      </c>
      <c r="N9582" t="inlineStr">
        <is>
          <t>all</t>
        </is>
      </c>
      <c r="O9582" t="n">
        <v>1</v>
      </c>
      <c r="P9582" s="30">
        <f>INDEX(parameters!$D$41:$AG$178,MATCH('PV (extension)'!B9548,parameters!$C$41:$C$178,0),MATCH('PV (extension)'!A9582,parameters!$D$5:$AG$5,0))/O9582</f>
        <v>2.4314965858370148E-3</v>
      </c>
      <c r="Q9582" s="3" t="inlineStr">
        <is>
          <t>roof-top</t>
        </is>
      </c>
      <c r="R9582">
        <f>INDEX(parameters!$C$196:$EJ$198,MATCH('PV (extension)'!Q9582,parameters!$B$196:$B$198,0),MATCH('PV (extension)'!B9548,parameters!$C$195:$EJ$195,0))</f>
        <v>1371.2877476181066</v>
      </c>
      <c r="S9582" t="n">
        <v>3</v>
      </c>
      <c r="T9582" t="n">
        <v>30</v>
      </c>
      <c r="U9582">
        <f>T9582*S9582*R9582</f>
        <v>123415.89728562959</v>
      </c>
      <c r="V9582">
        <f>1/U9582</f>
        <v>8.1026838680727964E-6</v>
      </c>
    </row>
    <row r="9583" ht="16" customHeight="1" s="29">
      <c r="A9583" t="inlineStr">
        <is>
          <t>photovoltaic slanted-roof installation, 3kWp, multi-Si, panel, mounted, on roof</t>
        </is>
      </c>
      <c r="B9583" s="30">
        <f>P9583*V9583</f>
        <v>3.3722223756180054E-7</v>
      </c>
      <c r="C9583" t="inlineStr">
        <is>
          <t>APAC</t>
        </is>
      </c>
      <c r="D9583" t="inlineStr">
        <is>
          <t>unit</t>
        </is>
      </c>
      <c r="F9583" t="inlineStr">
        <is>
          <t>technosphere</t>
        </is>
      </c>
      <c r="G9583" t="n">
        <v>2</v>
      </c>
      <c r="H9583" t="n">
        <v>-15.40735416199742</v>
      </c>
      <c r="I9583" t="n">
        <v>0.09798894162072011</v>
      </c>
      <c r="J9583" t="inlineStr">
        <is>
          <t>(2,2,1,1,1,3); Calculation with average annual yield and share of technologies. Lifetime: 30a.</t>
        </is>
      </c>
      <c r="L9583" t="inlineStr">
        <is>
          <t>photovoltaic slanted-roof installation, 3kWp, multi-Si, panel, mounted, on roof</t>
        </is>
      </c>
      <c r="N9583" t="inlineStr">
        <is>
          <t>all</t>
        </is>
      </c>
      <c r="O9583" t="n">
        <v>1</v>
      </c>
      <c r="P9583" s="30">
        <f>INDEX(parameters!$D$41:$AG$178,MATCH('PV (extension)'!B9548,parameters!$C$41:$C$178,0),MATCH('PV (extension)'!A9583,parameters!$D$5:$AG$5,0))/O9583</f>
        <v>4.1618585033357351E-2</v>
      </c>
      <c r="Q9583" s="3" t="inlineStr">
        <is>
          <t>roof-top</t>
        </is>
      </c>
      <c r="R9583">
        <f>INDEX(parameters!$C$196:$EJ$198,MATCH('PV (extension)'!Q9583,parameters!$B$196:$B$198,0),MATCH('PV (extension)'!B9548,parameters!$C$195:$EJ$195,0))</f>
        <v>1371.2877476181066</v>
      </c>
      <c r="S9583" t="n">
        <v>3</v>
      </c>
      <c r="T9583" t="n">
        <v>30</v>
      </c>
      <c r="U9583">
        <f>T9583*S9583*R9583</f>
        <v>123415.89728562959</v>
      </c>
      <c r="V9583">
        <f>1/U9583</f>
        <v>8.1026838680727964E-6</v>
      </c>
    </row>
    <row r="9584" ht="16" customHeight="1" s="29">
      <c r="A9584" t="inlineStr">
        <is>
          <t>photovoltaic slanted-roof installation, 3kWp, single-Si, laminated, integrated, on roof</t>
        </is>
      </c>
      <c r="B9584" s="30">
        <f>P9584*V9584</f>
        <v>1.0412248009494078E-8</v>
      </c>
      <c r="C9584" t="inlineStr">
        <is>
          <t>APAC</t>
        </is>
      </c>
      <c r="D9584" t="inlineStr">
        <is>
          <t>unit</t>
        </is>
      </c>
      <c r="F9584" t="inlineStr">
        <is>
          <t>technosphere</t>
        </is>
      </c>
      <c r="G9584" t="n">
        <v>2</v>
      </c>
      <c r="H9584" t="n">
        <v>-18.85636797425012</v>
      </c>
      <c r="I9584" t="n">
        <v>0.09798894162072011</v>
      </c>
      <c r="J9584" t="inlineStr">
        <is>
          <t>(2,2,1,1,1,3); Calculation with average annual yield and share of technologies. Lifetime: 30a.</t>
        </is>
      </c>
      <c r="L9584" t="inlineStr">
        <is>
          <t>photovoltaic slanted-roof installation, 3kWp, single-Si, laminated, integrated, on roof</t>
        </is>
      </c>
      <c r="N9584" t="inlineStr">
        <is>
          <t>all</t>
        </is>
      </c>
      <c r="O9584" t="n">
        <v>1</v>
      </c>
      <c r="P9584" s="30">
        <f>INDEX(parameters!$D$41:$AG$178,MATCH('PV (extension)'!B9548,parameters!$C$41:$C$178,0),MATCH('PV (extension)'!A9584,parameters!$D$5:$AG$5,0))/O9584</f>
        <v>1.2850369308522222E-3</v>
      </c>
      <c r="Q9584" s="3" t="inlineStr">
        <is>
          <t>roof-top</t>
        </is>
      </c>
      <c r="R9584">
        <f>INDEX(parameters!$C$196:$EJ$198,MATCH('PV (extension)'!Q9584,parameters!$B$196:$B$198,0),MATCH('PV (extension)'!B9548,parameters!$C$195:$EJ$195,0))</f>
        <v>1371.2877476181066</v>
      </c>
      <c r="S9584" t="n">
        <v>3</v>
      </c>
      <c r="T9584" t="n">
        <v>30</v>
      </c>
      <c r="U9584">
        <f>T9584*S9584*R9584</f>
        <v>123415.89728562959</v>
      </c>
      <c r="V9584">
        <f>1/U9584</f>
        <v>8.1026838680727964E-6</v>
      </c>
    </row>
    <row r="9585" ht="16" customHeight="1" s="29">
      <c r="A9585" t="inlineStr">
        <is>
          <t>photovoltaic slanted-roof installation, 3kWp, single-Si, panel, mounted, on roof</t>
        </is>
      </c>
      <c r="B9585" s="30">
        <f>P9585*V9585</f>
        <v>1.7623467144474607E-7</v>
      </c>
      <c r="C9585" t="inlineStr">
        <is>
          <t>APAC</t>
        </is>
      </c>
      <c r="D9585" t="inlineStr">
        <is>
          <t>unit</t>
        </is>
      </c>
      <c r="F9585" t="inlineStr">
        <is>
          <t>technosphere</t>
        </is>
      </c>
      <c r="G9585" t="n">
        <v>2</v>
      </c>
      <c r="H9585" t="n">
        <v>-16.04298817847151</v>
      </c>
      <c r="I9585" t="n">
        <v>0.09798894162072011</v>
      </c>
      <c r="J9585" t="inlineStr">
        <is>
          <t>(2,2,1,1,1,3); Calculation with average annual yield and share of technologies. Lifetime: 30a.</t>
        </is>
      </c>
      <c r="L9585" t="inlineStr">
        <is>
          <t>photovoltaic slanted-roof installation, 3kWp, single-Si, panel, mounted, on roof</t>
        </is>
      </c>
      <c r="N9585" t="inlineStr">
        <is>
          <t>all</t>
        </is>
      </c>
      <c r="O9585" t="n">
        <v>1</v>
      </c>
      <c r="P9585" s="30">
        <f>INDEX(parameters!$D$41:$AG$178,MATCH('PV (extension)'!B9548,parameters!$C$41:$C$178,0),MATCH('PV (extension)'!A9585,parameters!$D$5:$AG$5,0))/O9585</f>
        <v>2.1750160109191456E-2</v>
      </c>
      <c r="Q9585" s="3" t="inlineStr">
        <is>
          <t>roof-top</t>
        </is>
      </c>
      <c r="R9585">
        <f>INDEX(parameters!$C$196:$EJ$198,MATCH('PV (extension)'!Q9585,parameters!$B$196:$B$198,0),MATCH('PV (extension)'!B9548,parameters!$C$195:$EJ$195,0))</f>
        <v>1371.2877476181066</v>
      </c>
      <c r="S9585" t="n">
        <v>3</v>
      </c>
      <c r="T9585" t="n">
        <v>30</v>
      </c>
      <c r="U9585">
        <f>T9585*S9585*R9585</f>
        <v>123415.89728562959</v>
      </c>
      <c r="V9585">
        <f>1/U9585</f>
        <v>8.1026838680727964E-6</v>
      </c>
    </row>
    <row r="9586" s="29">
      <c r="A9586" t="inlineStr">
        <is>
          <t>market for tap water</t>
        </is>
      </c>
      <c r="B9586" t="n">
        <v>0.0020721</v>
      </c>
      <c r="C9586" t="inlineStr">
        <is>
          <t>Europe without Switzerland</t>
        </is>
      </c>
      <c r="D9586" t="inlineStr">
        <is>
          <t>kilogram</t>
        </is>
      </c>
      <c r="F9586" t="inlineStr">
        <is>
          <t>technosphere</t>
        </is>
      </c>
      <c r="G9586" t="n">
        <v>2</v>
      </c>
      <c r="H9586" t="n">
        <v>-6.179192693201237</v>
      </c>
      <c r="I9586" t="n">
        <v>0.04340984597628009</v>
      </c>
      <c r="J9586" t="inlineStr">
        <is>
          <t>(2,2,1,1,1,3); Estimation 20l/m2 panel</t>
        </is>
      </c>
      <c r="L9586" t="inlineStr">
        <is>
          <t>tap water</t>
        </is>
      </c>
    </row>
    <row r="9587" s="29">
      <c r="A9587" t="inlineStr">
        <is>
          <t>treatment of wastewater, from residence, capacity 1.1E10l/year</t>
        </is>
      </c>
      <c r="B9587" t="n">
        <v>-1.8649e-06</v>
      </c>
      <c r="C9587" t="inlineStr">
        <is>
          <t>CH</t>
        </is>
      </c>
      <c r="D9587" t="inlineStr">
        <is>
          <t>cubic meter</t>
        </is>
      </c>
      <c r="F9587" t="inlineStr">
        <is>
          <t>technosphere</t>
        </is>
      </c>
      <c r="G9587" t="n">
        <v>2</v>
      </c>
      <c r="H9587" t="n">
        <v>-13.19230312560901</v>
      </c>
      <c r="I9587" t="n">
        <v>0.04340984597628009</v>
      </c>
      <c r="J9587" t="inlineStr">
        <is>
          <t>(2,2,1,1,1,3); Estimation 20l/m2 panel</t>
        </is>
      </c>
      <c r="K9587" t="b">
        <v>1</v>
      </c>
      <c r="L9587" t="inlineStr">
        <is>
          <t>wastewater, from residence</t>
        </is>
      </c>
    </row>
    <row r="9588" s="29"/>
    <row r="9589" customFormat="1" s="28">
      <c r="A9589" s="28" t="inlineStr">
        <is>
          <t>Activity</t>
        </is>
      </c>
      <c r="B9589" s="28" t="inlineStr">
        <is>
          <t>electricity production, photovoltaic, residential</t>
        </is>
      </c>
    </row>
    <row r="9590">
      <c r="A9590" t="inlineStr">
        <is>
          <t>comment</t>
        </is>
      </c>
      <c r="B959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")&amp;HLOOKUP(B9591,parameters!$C$195:$EJ$198,2,0)&amp;" kWh/kWp.
Annual output, Facade: "&amp;HLOOKUP(B9591,parameters!$C$195:$EJ$198,3,0)&amp;" kWh/kWp.
Annual output, Open-ground: "&amp;HLOOKUP(B9591,parameters!$C$195:$EJ$198,4,0)&amp;_xlfn._LONGTEXT("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")&amp;VLOOKUP(B9591,'extension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1357.29518273748 kWh/kWp.
Annual output, Facade: 952.994490007164 kWh/kWp.
Annual output, Open-ground: 1443.9310454654 kWh/kWp.
Amount of solar energy transformed to electricity. Waste heat emission due to losses of electricity in the system.
Technology:  Electricity production with grid-connected photovoltaic power plants.
Time period:  Time of publications
Production volume: 0.066 GWh in 2025.
Sampling:  Statistical data and model calculations
Extrapolations:  Use of PV technology data investigated for other countries (Switzerland). Correction of average yield with Swiss data.
Uncertainty:  None
Author: Romain Sacchi, PSI, romain.sacchi@psi.ch</v>
      </c>
    </row>
    <row r="9591" s="29">
      <c r="A9591" t="inlineStr">
        <is>
          <t>location</t>
        </is>
      </c>
      <c r="B9591" t="inlineStr">
        <is>
          <t>BN</t>
        </is>
      </c>
    </row>
    <row r="9592" s="29">
      <c r="A9592" t="inlineStr">
        <is>
          <t>production amount</t>
        </is>
      </c>
      <c r="B9592" t="n">
        <v>1</v>
      </c>
    </row>
    <row r="9593" s="29">
      <c r="A9593" t="inlineStr">
        <is>
          <t>reference product</t>
        </is>
      </c>
      <c r="B9593" t="inlineStr">
        <is>
          <t>electricity, low voltage</t>
        </is>
      </c>
    </row>
    <row r="9594" s="29">
      <c r="A9594" t="inlineStr">
        <is>
          <t>source</t>
        </is>
      </c>
      <c r="B95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595" s="29">
      <c r="A9595" t="inlineStr">
        <is>
          <t>type</t>
        </is>
      </c>
      <c r="B9595" t="inlineStr">
        <is>
          <t>process</t>
        </is>
      </c>
    </row>
    <row r="9596" s="29">
      <c r="A9596" t="inlineStr">
        <is>
          <t>unit</t>
        </is>
      </c>
      <c r="B9596" t="inlineStr">
        <is>
          <t>kilowatt hour</t>
        </is>
      </c>
    </row>
    <row r="9597" s="29">
      <c r="A9597" t="inlineStr">
        <is>
          <t>Exchanges</t>
        </is>
      </c>
    </row>
    <row r="9598" customFormat="1" s="28">
      <c r="A9598" s="28" t="inlineStr">
        <is>
          <t>name</t>
        </is>
      </c>
      <c r="B9598" s="28" t="inlineStr">
        <is>
          <t>amount</t>
        </is>
      </c>
      <c r="C9598" s="28" t="inlineStr">
        <is>
          <t>location</t>
        </is>
      </c>
      <c r="D9598" s="28" t="inlineStr">
        <is>
          <t>unit</t>
        </is>
      </c>
      <c r="E9598" s="28" t="inlineStr">
        <is>
          <t>categories</t>
        </is>
      </c>
      <c r="F9598" s="28" t="inlineStr">
        <is>
          <t>type</t>
        </is>
      </c>
      <c r="G9598" s="28" t="inlineStr">
        <is>
          <t>uncertainty type</t>
        </is>
      </c>
      <c r="H9598" s="28" t="inlineStr">
        <is>
          <t>reference product</t>
        </is>
      </c>
      <c r="I9598" s="28" t="inlineStr">
        <is>
          <t>comment</t>
        </is>
      </c>
      <c r="J9598" s="28" t="inlineStr">
        <is>
          <t>production volume</t>
        </is>
      </c>
      <c r="K9598" s="28" t="inlineStr">
        <is>
          <t>scope</t>
        </is>
      </c>
      <c r="L9598" s="28" t="inlineStr">
        <is>
          <t>scope share</t>
        </is>
      </c>
      <c r="M9598" s="28" t="inlineStr">
        <is>
          <t>tech share</t>
        </is>
      </c>
      <c r="N9598" s="28" t="inlineStr">
        <is>
          <t>installation</t>
        </is>
      </c>
      <c r="O9598" s="28" t="inlineStr">
        <is>
          <t>productivity</t>
        </is>
      </c>
      <c r="P9598" s="28" t="inlineStr">
        <is>
          <t>kWp</t>
        </is>
      </c>
      <c r="Q9598" s="28" t="inlineStr">
        <is>
          <t>lifetime</t>
        </is>
      </c>
      <c r="R9598" s="28" t="inlineStr">
        <is>
          <t>lifetime production</t>
        </is>
      </c>
      <c r="S9598" s="28" t="inlineStr">
        <is>
          <t>inverted lifetime production</t>
        </is>
      </c>
    </row>
    <row r="9599" s="29">
      <c r="A9599" t="inlineStr">
        <is>
          <t>Energy, solar, converted</t>
        </is>
      </c>
      <c r="B9599" t="n">
        <v>3.8503</v>
      </c>
      <c r="D9599" t="inlineStr">
        <is>
          <t>megajoule</t>
        </is>
      </c>
      <c r="E9599" t="inlineStr">
        <is>
          <t>natural resource::in air</t>
        </is>
      </c>
      <c r="F9599" t="inlineStr">
        <is>
          <t>biosphere</t>
        </is>
      </c>
      <c r="G9599" t="n">
        <v>0</v>
      </c>
      <c r="I9599" t="inlineStr">
        <is>
          <t>(2,2,1,1,1,3); Energy loss in the system</t>
        </is>
      </c>
    </row>
    <row r="9600" s="29">
      <c r="A9600" t="inlineStr">
        <is>
          <t>Heat, waste</t>
        </is>
      </c>
      <c r="B9600" t="n">
        <v>0.25027</v>
      </c>
      <c r="D9600" t="inlineStr">
        <is>
          <t>megajoule</t>
        </is>
      </c>
      <c r="E9600" t="inlineStr">
        <is>
          <t>air</t>
        </is>
      </c>
      <c r="F9600" t="inlineStr">
        <is>
          <t>biosphere</t>
        </is>
      </c>
      <c r="G9600" t="n">
        <v>0</v>
      </c>
      <c r="I9600" t="inlineStr">
        <is>
          <t>(1,na,na,na,na,na); Calculation with average annual output and share of technologies; Average degradation of 10.5% included</t>
        </is>
      </c>
    </row>
    <row r="9601" s="29">
      <c r="A9601" t="inlineStr">
        <is>
          <t>electricity production, photovoltaic, residential</t>
        </is>
      </c>
      <c r="B9601" t="n">
        <v>1</v>
      </c>
      <c r="C9601" t="inlineStr">
        <is>
          <t>BN</t>
        </is>
      </c>
      <c r="D9601" t="inlineStr">
        <is>
          <t>kilowatt hour</t>
        </is>
      </c>
      <c r="E9601" t="inlineStr">
        <is>
          <t>photovoltaic::power plants</t>
        </is>
      </c>
      <c r="F9601" t="inlineStr">
        <is>
          <t>production</t>
        </is>
      </c>
      <c r="G9601" t="n">
        <v>0</v>
      </c>
      <c r="H9601" t="inlineStr">
        <is>
          <t>electricity, low voltage</t>
        </is>
      </c>
      <c r="J9601">
        <f>VLOOKUP(C9601,'extension - production vol'!$B$6:$D$235,3,0)</f>
        <v>6.6000000000000003E-2</v>
      </c>
    </row>
    <row r="9602" ht="16" customHeight="1" s="29">
      <c r="A9602" t="inlineStr">
        <is>
          <t>photovoltaic slanted-roof installation, 3 kWp, CIS, laminated, integrated, on roof</t>
        </is>
      </c>
      <c r="B9602" s="30">
        <f>M9602*S9602</f>
        <v>4.1911975977523105E-8</v>
      </c>
      <c r="C9602" t="inlineStr">
        <is>
          <t>CH</t>
        </is>
      </c>
      <c r="D9602" t="inlineStr">
        <is>
          <t>unit</t>
        </is>
      </c>
      <c r="F9602" t="inlineStr">
        <is>
          <t>technosphere</t>
        </is>
      </c>
      <c r="G9602" t="n">
        <v>0</v>
      </c>
      <c r="H9602" t="inlineStr">
        <is>
          <t>photovoltaic slanted-roof installation, 3 kWp, CIS, laminated, integrated, on roof</t>
        </is>
      </c>
      <c r="I9602" t="inlineStr">
        <is>
          <t>(2,2,1,1,1,3); Calculation with average annual yield and share of technologies. Lifetime: 30a.</t>
        </is>
      </c>
      <c r="K9602" t="inlineStr">
        <is>
          <t>residential</t>
        </is>
      </c>
      <c r="L9602">
        <f>IF(K9602="residential",VLOOKUP(B9591,parameters!$C$41:$AG$178,18,0),IF(K9602="commercial",1-VLOOKUP(B9591,parameters!$C$41:$AG$178,18,0),1))</f>
        <v>0.17766751537682748</v>
      </c>
      <c r="M9602" s="30">
        <f>INDEX(parameters!$D$41:$AG$178,MATCH('PV (extension)'!B9591,parameters!$C$41:$C$178,0),MATCH('PV (extension)'!A9602,parameters!$D$5:$AG$5,0))/L9602</f>
        <v>5.119823078397083E-3</v>
      </c>
      <c r="N9602" s="3" t="inlineStr">
        <is>
          <t>roof-top</t>
        </is>
      </c>
      <c r="O9602">
        <f>INDEX(parameters!$C$196:$EJ$198,MATCH('PV (extension)'!N9602,parameters!$B$196:$B$198,0),MATCH('PV (extension)'!B9591,parameters!$C$195:$EJ$195,0))</f>
        <v>1357.2951827374759</v>
      </c>
      <c r="P9602" t="n">
        <v>3</v>
      </c>
      <c r="Q9602" t="n">
        <v>30</v>
      </c>
      <c r="R9602">
        <f>Q9602*P9602*O9602</f>
        <v>122156.56644637283</v>
      </c>
      <c r="S9602">
        <f>1/R9602</f>
        <v>8.1862156827975641E-6</v>
      </c>
    </row>
    <row r="9603" ht="16" customHeight="1" s="29">
      <c r="A9603" t="inlineStr">
        <is>
          <t>photovoltaic slanted-roof installation, 3 kWp, CdTe, panel, mounted, on roof</t>
        </is>
      </c>
      <c r="B9603" s="30">
        <f>M9603*S9603</f>
        <v>2.7336273866789521E-7</v>
      </c>
      <c r="C9603" t="inlineStr">
        <is>
          <t>CH</t>
        </is>
      </c>
      <c r="D9603" t="inlineStr">
        <is>
          <t>unit</t>
        </is>
      </c>
      <c r="F9603" t="inlineStr">
        <is>
          <t>technosphere</t>
        </is>
      </c>
      <c r="G9603" t="n">
        <v>0</v>
      </c>
      <c r="H9603" t="inlineStr">
        <is>
          <t>photovoltaic slanted-roof installation, 3 kWp, CdTe, panel, mounted, on roof</t>
        </is>
      </c>
      <c r="I9603" t="inlineStr">
        <is>
          <t>(2,2,1,1,1,3); Calculation with average annual yield and share of technologies. Lifetime: 30a.</t>
        </is>
      </c>
      <c r="K9603" t="inlineStr">
        <is>
          <t>residential</t>
        </is>
      </c>
      <c r="L9603">
        <f>L9602</f>
        <v>0.17766751537682748</v>
      </c>
      <c r="M9603" s="30">
        <f>INDEX(parameters!$D$41:$AG$178,MATCH('PV (extension)'!B9591,parameters!$C$41:$C$178,0),MATCH('PV (extension)'!A9603,parameters!$D$5:$AG$5,0))/L9603</f>
        <v>3.3393053550047194E-2</v>
      </c>
      <c r="N9603" s="3" t="inlineStr">
        <is>
          <t>roof-top</t>
        </is>
      </c>
      <c r="O9603">
        <f>INDEX(parameters!$C$196:$EJ$198,MATCH('PV (extension)'!N9603,parameters!$B$196:$B$198,0),MATCH('PV (extension)'!B9591,parameters!$C$195:$EJ$195,0))</f>
        <v>1357.2951827374759</v>
      </c>
      <c r="P9603" t="n">
        <v>3</v>
      </c>
      <c r="Q9603" t="n">
        <v>30</v>
      </c>
      <c r="R9603">
        <f>Q9603*P9603*O9603</f>
        <v>122156.56644637283</v>
      </c>
      <c r="S9603">
        <f>1/R9603</f>
        <v>8.1862156827975641E-6</v>
      </c>
    </row>
    <row r="9604" ht="16" customHeight="1" s="29">
      <c r="A9604" t="inlineStr">
        <is>
          <t>photovoltaic slanted-roof installation, 3 kWp, micro-Si, laminated, integrated, on roof</t>
        </is>
      </c>
      <c r="B9604" s="30">
        <f>M9604*S9604</f>
        <v>4.2357520777783812E-9</v>
      </c>
      <c r="C9604" t="inlineStr">
        <is>
          <t>RER</t>
        </is>
      </c>
      <c r="D9604" t="inlineStr">
        <is>
          <t>unit</t>
        </is>
      </c>
      <c r="F9604" t="inlineStr">
        <is>
          <t>technosphere</t>
        </is>
      </c>
      <c r="G9604" t="n">
        <v>0</v>
      </c>
      <c r="H9604" t="inlineStr">
        <is>
          <t>photovoltaic slanted-roof installation, 3 kWp, micro-Si, laminated, integrated, on roof</t>
        </is>
      </c>
      <c r="I9604" t="inlineStr">
        <is>
          <t>(2,2,1,1,1,3); Calculation with average annual yield and share of technologies. Lifetime: 30a.</t>
        </is>
      </c>
      <c r="K9604" t="inlineStr">
        <is>
          <t>residential</t>
        </is>
      </c>
      <c r="L9604">
        <f>L9603</f>
        <v>0.17766751537682748</v>
      </c>
      <c r="M9604" s="30">
        <f>INDEX(parameters!$D$41:$AG$178,MATCH('PV (extension)'!B9591,parameters!$C$41:$C$178,0),MATCH('PV (extension)'!A9604,parameters!$D$5:$AG$5,0))/L9604</f>
        <v>5.1742493013949662E-4</v>
      </c>
      <c r="N9604" s="3" t="inlineStr">
        <is>
          <t>roof-top</t>
        </is>
      </c>
      <c r="O9604">
        <f>INDEX(parameters!$C$196:$EJ$198,MATCH('PV (extension)'!N9604,parameters!$B$196:$B$198,0),MATCH('PV (extension)'!B9591,parameters!$C$195:$EJ$195,0))</f>
        <v>1357.2951827374759</v>
      </c>
      <c r="P9604" t="n">
        <v>3</v>
      </c>
      <c r="Q9604" t="n">
        <v>30</v>
      </c>
      <c r="R9604">
        <f>Q9604*P9604*O9604</f>
        <v>122156.56644637283</v>
      </c>
      <c r="S9604">
        <f>1/R9604</f>
        <v>8.1862156827975641E-6</v>
      </c>
    </row>
    <row r="9605" ht="16" customHeight="1" s="29">
      <c r="A9605" t="inlineStr">
        <is>
          <t>photovoltaic slanted-roof installation, 3 kWp, micro-Si, panel, mounted, on roof</t>
        </is>
      </c>
      <c r="B9605" s="30">
        <f>M9605*S9605</f>
        <v>7.3637814618139116E-8</v>
      </c>
      <c r="C9605" t="inlineStr">
        <is>
          <t>RER</t>
        </is>
      </c>
      <c r="D9605" t="inlineStr">
        <is>
          <t>unit</t>
        </is>
      </c>
      <c r="F9605" t="inlineStr">
        <is>
          <t>technosphere</t>
        </is>
      </c>
      <c r="G9605" t="n">
        <v>0</v>
      </c>
      <c r="H9605" t="inlineStr">
        <is>
          <t>photovoltaic slanted-roof installation, 3 kWp, micro-Si, panel, mounted, on roof</t>
        </is>
      </c>
      <c r="I9605" t="inlineStr">
        <is>
          <t>(2,2,1,1,1,3); Calculation with average annual yield and share of technologies. Lifetime: 30a.</t>
        </is>
      </c>
      <c r="K9605" t="inlineStr">
        <is>
          <t>residential</t>
        </is>
      </c>
      <c r="L9605">
        <f>L9604</f>
        <v>0.17766751537682748</v>
      </c>
      <c r="M9605" s="30">
        <f>INDEX(parameters!$D$41:$AG$178,MATCH('PV (extension)'!B9591,parameters!$C$41:$C$178,0),MATCH('PV (extension)'!A9605,parameters!$D$5:$AG$5,0))/L9605</f>
        <v>8.9953425943663963E-3</v>
      </c>
      <c r="N9605" s="3" t="inlineStr">
        <is>
          <t>roof-top</t>
        </is>
      </c>
      <c r="O9605">
        <f>INDEX(parameters!$C$196:$EJ$198,MATCH('PV (extension)'!N9605,parameters!$B$196:$B$198,0),MATCH('PV (extension)'!B9591,parameters!$C$195:$EJ$195,0))</f>
        <v>1357.2951827374759</v>
      </c>
      <c r="P9605" t="n">
        <v>3</v>
      </c>
      <c r="Q9605" t="n">
        <v>30</v>
      </c>
      <c r="R9605">
        <f>Q9605*P9605*O9605</f>
        <v>122156.56644637283</v>
      </c>
      <c r="S9605">
        <f>1/R9605</f>
        <v>8.1862156827975641E-6</v>
      </c>
    </row>
    <row r="9606" s="29">
      <c r="A9606" t="inlineStr">
        <is>
          <t>photovoltaic facade installation, 3kWp, multi-Si, laminated, integrated, at building</t>
        </is>
      </c>
      <c r="B9606" s="30">
        <f>M9606*S9606</f>
        <v>2.156691405873156E-7</v>
      </c>
      <c r="C9606" t="inlineStr">
        <is>
          <t>RER</t>
        </is>
      </c>
      <c r="D9606" t="inlineStr">
        <is>
          <t>unit</t>
        </is>
      </c>
      <c r="F9606" t="inlineStr">
        <is>
          <t>technosphere</t>
        </is>
      </c>
      <c r="G9606" t="n">
        <v>0</v>
      </c>
      <c r="H9606" t="inlineStr">
        <is>
          <t>photovoltaic facade installation, 3kWp, multi-Si, laminated, integrated, at building</t>
        </is>
      </c>
      <c r="I9606" t="inlineStr">
        <is>
          <t>(2,2,1,1,1,3); Calculation with average annual yield and share of technologies. Lifetime: 30a.</t>
        </is>
      </c>
      <c r="K9606" t="inlineStr">
        <is>
          <t>residential</t>
        </is>
      </c>
      <c r="L9606">
        <f>L9605</f>
        <v>0.17766751537682748</v>
      </c>
      <c r="M9606" s="30">
        <f>INDEX(parameters!$D$41:$AG$178,MATCH('PV (extension)'!B9591,parameters!$C$41:$C$178,0),MATCH('PV (extension)'!A9606,parameters!$D$5:$AG$5,0))/L9606</f>
        <v>1.8497835237986298E-2</v>
      </c>
      <c r="N9606" t="inlineStr">
        <is>
          <t>façade</t>
        </is>
      </c>
      <c r="O9606">
        <f>INDEX(parameters!$C$196:$EJ$198,MATCH('PV (extension)'!N9606,parameters!$B$196:$B$198,0),MATCH('PV (extension)'!B9591,parameters!$C$195:$EJ$195,0))</f>
        <v>952.99449000716413</v>
      </c>
      <c r="P9606" t="n">
        <v>3</v>
      </c>
      <c r="Q9606" t="n">
        <v>30</v>
      </c>
      <c r="R9606">
        <f>Q9606*P9606*O9606</f>
        <v>85769.504100644772</v>
      </c>
      <c r="S9606">
        <f>1/R9606</f>
        <v>1.1659155669438953E-5</v>
      </c>
    </row>
    <row r="9607" s="29">
      <c r="A9607" t="inlineStr">
        <is>
          <t>photovoltaic facade installation, 3kWp, multi-Si, panel, mounted, at building</t>
        </is>
      </c>
      <c r="B9607" s="30">
        <f>M9607*S9607</f>
        <v>2.1151434623215676E-7</v>
      </c>
      <c r="C9607" t="inlineStr">
        <is>
          <t>RER</t>
        </is>
      </c>
      <c r="D9607" t="inlineStr">
        <is>
          <t>unit</t>
        </is>
      </c>
      <c r="F9607" t="inlineStr">
        <is>
          <t>technosphere</t>
        </is>
      </c>
      <c r="G9607" t="n">
        <v>0</v>
      </c>
      <c r="H9607" t="inlineStr">
        <is>
          <t>photovoltaic facade installation, 3kWp, multi-Si, panel, mounted, at building</t>
        </is>
      </c>
      <c r="I9607" t="inlineStr">
        <is>
          <t>(2,2,1,1,1,3); Calculation with average annual yield and share of technologies. Lifetime: 30a.</t>
        </is>
      </c>
      <c r="K9607" t="inlineStr">
        <is>
          <t>residential</t>
        </is>
      </c>
      <c r="L9607">
        <f>L9606</f>
        <v>0.17766751537682748</v>
      </c>
      <c r="M9607" s="30">
        <f>INDEX(parameters!$D$41:$AG$178,MATCH('PV (extension)'!B9591,parameters!$C$41:$C$178,0),MATCH('PV (extension)'!A9607,parameters!$D$5:$AG$5,0))/L9607</f>
        <v>1.8141480586504166E-2</v>
      </c>
      <c r="N9607" t="inlineStr">
        <is>
          <t>façade</t>
        </is>
      </c>
      <c r="O9607">
        <f>INDEX(parameters!$C$196:$EJ$198,MATCH('PV (extension)'!N9607,parameters!$B$196:$B$198,0),MATCH('PV (extension)'!B9591,parameters!$C$195:$EJ$195,0))</f>
        <v>952.99449000716413</v>
      </c>
      <c r="P9607" t="n">
        <v>3</v>
      </c>
      <c r="Q9607" t="n">
        <v>30</v>
      </c>
      <c r="R9607">
        <f>Q9607*P9607*O9607</f>
        <v>85769.504100644772</v>
      </c>
      <c r="S9607">
        <f>1/R9607</f>
        <v>1.1659155669438953E-5</v>
      </c>
    </row>
    <row r="9608" s="29">
      <c r="A9608" t="inlineStr">
        <is>
          <t>photovoltaic facade installation, 3kWp, single-Si, laminated, integrated, at building</t>
        </is>
      </c>
      <c r="B9608" s="30">
        <f>M9608*S9608</f>
        <v>1.1369836337614879E-7</v>
      </c>
      <c r="C9608" t="inlineStr">
        <is>
          <t>RER</t>
        </is>
      </c>
      <c r="D9608" t="inlineStr">
        <is>
          <t>unit</t>
        </is>
      </c>
      <c r="F9608" t="inlineStr">
        <is>
          <t>technosphere</t>
        </is>
      </c>
      <c r="G9608" t="n">
        <v>0</v>
      </c>
      <c r="H9608" t="inlineStr">
        <is>
          <t>photovoltaic facade installation, 3kWp, single-Si, laminated, integrated, at building</t>
        </is>
      </c>
      <c r="I9608" t="inlineStr">
        <is>
          <t>(2,2,1,1,1,3); Calculation with average annual yield and share of technologies. Lifetime: 30a.</t>
        </is>
      </c>
      <c r="K9608" t="inlineStr">
        <is>
          <t>residential</t>
        </is>
      </c>
      <c r="L9608">
        <f>L9607</f>
        <v>0.17766751537682748</v>
      </c>
      <c r="M9608" s="30">
        <f>INDEX(parameters!$D$41:$AG$178,MATCH('PV (extension)'!B9591,parameters!$C$41:$C$178,0),MATCH('PV (extension)'!A9608,parameters!$D$5:$AG$5,0))/L9608</f>
        <v>9.7518522438271929E-3</v>
      </c>
      <c r="N9608" t="inlineStr">
        <is>
          <t>façade</t>
        </is>
      </c>
      <c r="O9608">
        <f>INDEX(parameters!$C$196:$EJ$198,MATCH('PV (extension)'!N9608,parameters!$B$196:$B$198,0),MATCH('PV (extension)'!B9591,parameters!$C$195:$EJ$195,0))</f>
        <v>952.99449000716413</v>
      </c>
      <c r="P9608" t="n">
        <v>3</v>
      </c>
      <c r="Q9608" t="n">
        <v>30</v>
      </c>
      <c r="R9608">
        <f>Q9608*P9608*O9608</f>
        <v>85769.504100644772</v>
      </c>
      <c r="S9608">
        <f>1/R9608</f>
        <v>1.1659155669438953E-5</v>
      </c>
    </row>
    <row r="9609" s="29">
      <c r="A9609" t="inlineStr">
        <is>
          <t>photovoltaic facade installation, 3kWp, single-Si, panel, mounted, at building</t>
        </is>
      </c>
      <c r="B9609" s="30">
        <f>M9609*S9609</f>
        <v>1.1359998599919549E-7</v>
      </c>
      <c r="C9609" t="inlineStr">
        <is>
          <t>RER</t>
        </is>
      </c>
      <c r="D9609" t="inlineStr">
        <is>
          <t>unit</t>
        </is>
      </c>
      <c r="F9609" t="inlineStr">
        <is>
          <t>technosphere</t>
        </is>
      </c>
      <c r="G9609" t="n">
        <v>0</v>
      </c>
      <c r="H9609" t="inlineStr">
        <is>
          <t>photovoltaic facade installation, 3kWp, single-Si, panel, mounted, at building</t>
        </is>
      </c>
      <c r="I9609" t="inlineStr">
        <is>
          <t>(2,2,1,1,1,3); Calculation with average annual yield and share of technologies. Lifetime: 30a.</t>
        </is>
      </c>
      <c r="K9609" t="inlineStr">
        <is>
          <t>residential</t>
        </is>
      </c>
      <c r="L9609">
        <f>L9608</f>
        <v>0.17766751537682748</v>
      </c>
      <c r="M9609" s="30">
        <f>INDEX(parameters!$D$41:$AG$178,MATCH('PV (extension)'!B9591,parameters!$C$41:$C$178,0),MATCH('PV (extension)'!A9609,parameters!$D$5:$AG$5,0))/L9609</f>
        <v>9.7434144649911868E-3</v>
      </c>
      <c r="N9609" t="inlineStr">
        <is>
          <t>façade</t>
        </is>
      </c>
      <c r="O9609">
        <f>INDEX(parameters!$C$196:$EJ$198,MATCH('PV (extension)'!N9609,parameters!$B$196:$B$198,0),MATCH('PV (extension)'!B9591,parameters!$C$195:$EJ$195,0))</f>
        <v>952.99449000716413</v>
      </c>
      <c r="P9609" t="n">
        <v>3</v>
      </c>
      <c r="Q9609" t="n">
        <v>30</v>
      </c>
      <c r="R9609">
        <f>Q9609*P9609*O9609</f>
        <v>85769.504100644772</v>
      </c>
      <c r="S9609">
        <f>1/R9609</f>
        <v>1.1659155669438953E-5</v>
      </c>
    </row>
    <row r="9610" ht="16" customHeight="1" s="29">
      <c r="A9610" t="inlineStr">
        <is>
          <t>photovoltaic flat-roof installation, 3kWp, multi-Si, on roof</t>
        </is>
      </c>
      <c r="B9610" s="30">
        <f>M9610*S9610</f>
        <v>2.3326027814416969E-6</v>
      </c>
      <c r="C9610" t="inlineStr">
        <is>
          <t>RER</t>
        </is>
      </c>
      <c r="D9610" t="inlineStr">
        <is>
          <t>unit</t>
        </is>
      </c>
      <c r="F9610" t="inlineStr">
        <is>
          <t>technosphere</t>
        </is>
      </c>
      <c r="G9610" t="n">
        <v>0</v>
      </c>
      <c r="H9610" t="inlineStr">
        <is>
          <t>photovoltaic flat-roof installation, 3kWp, multi-Si, on roof</t>
        </is>
      </c>
      <c r="I9610" t="inlineStr">
        <is>
          <t>(2,2,1,1,1,3); Calculation with average annual yield and share of technologies. Lifetime: 30a.</t>
        </is>
      </c>
      <c r="K9610" t="inlineStr">
        <is>
          <t>residential</t>
        </is>
      </c>
      <c r="L9610">
        <f>L9609</f>
        <v>0.17766751537682748</v>
      </c>
      <c r="M9610" s="30">
        <f>INDEX(parameters!$D$41:$AG$178,MATCH('PV (extension)'!B9591,parameters!$C$41:$C$178,0),MATCH('PV (extension)'!A9610,parameters!$D$5:$AG$5,0))/L9610</f>
        <v>0.28494274666417674</v>
      </c>
      <c r="N9610" s="3" t="inlineStr">
        <is>
          <t>roof-top</t>
        </is>
      </c>
      <c r="O9610">
        <f>INDEX(parameters!$C$196:$EJ$198,MATCH('PV (extension)'!N9610,parameters!$B$196:$B$198,0),MATCH('PV (extension)'!B9591,parameters!$C$195:$EJ$195,0))</f>
        <v>1357.2951827374759</v>
      </c>
      <c r="P9610" t="n">
        <v>3</v>
      </c>
      <c r="Q9610" t="n">
        <v>30</v>
      </c>
      <c r="R9610">
        <f>Q9610*P9610*O9610</f>
        <v>122156.56644637283</v>
      </c>
      <c r="S9610">
        <f>1/R9610</f>
        <v>8.1862156827975641E-6</v>
      </c>
    </row>
    <row r="9611" ht="16" customHeight="1" s="29">
      <c r="A9611" t="inlineStr">
        <is>
          <t>photovoltaic flat-roof installation, 3kWp, single-Si, on roof</t>
        </is>
      </c>
      <c r="B9611" s="30">
        <f>M9611*S9611</f>
        <v>1.2175848627798136E-6</v>
      </c>
      <c r="C9611" t="inlineStr">
        <is>
          <t>RER</t>
        </is>
      </c>
      <c r="D9611" t="inlineStr">
        <is>
          <t>unit</t>
        </is>
      </c>
      <c r="F9611" t="inlineStr">
        <is>
          <t>technosphere</t>
        </is>
      </c>
      <c r="G9611" t="n">
        <v>0</v>
      </c>
      <c r="H9611" t="inlineStr">
        <is>
          <t>photovoltaic flat-roof installation, 3kWp, single-Si, on roof</t>
        </is>
      </c>
      <c r="I9611" t="inlineStr">
        <is>
          <t>(2,2,1,1,1,3); Calculation with average annual yield and share of technologies. Lifetime: 30a.</t>
        </is>
      </c>
      <c r="K9611" t="inlineStr">
        <is>
          <t>residential</t>
        </is>
      </c>
      <c r="L9611">
        <f>L9610</f>
        <v>0.17766751537682748</v>
      </c>
      <c r="M9611" s="30">
        <f>INDEX(parameters!$D$41:$AG$178,MATCH('PV (extension)'!B9591,parameters!$C$41:$C$178,0),MATCH('PV (extension)'!A9611,parameters!$D$5:$AG$5,0))/L9611</f>
        <v>0.14873598619426004</v>
      </c>
      <c r="N9611" s="3" t="inlineStr">
        <is>
          <t>roof-top</t>
        </is>
      </c>
      <c r="O9611">
        <f>INDEX(parameters!$C$196:$EJ$198,MATCH('PV (extension)'!N9611,parameters!$B$196:$B$198,0),MATCH('PV (extension)'!B9591,parameters!$C$195:$EJ$195,0))</f>
        <v>1357.2951827374759</v>
      </c>
      <c r="P9611" t="n">
        <v>3</v>
      </c>
      <c r="Q9611" t="n">
        <v>30</v>
      </c>
      <c r="R9611">
        <f>Q9611*P9611*O9611</f>
        <v>122156.56644637283</v>
      </c>
      <c r="S9611">
        <f>1/R9611</f>
        <v>8.1862156827975641E-6</v>
      </c>
    </row>
    <row r="9612" ht="16" customHeight="1" s="29">
      <c r="A9612" t="inlineStr">
        <is>
          <t>photovoltaic slanted-roof installation, 3kWp, CIS, panel, mounted, on roof</t>
        </is>
      </c>
      <c r="B9612" s="30">
        <f>M9612*S9612</f>
        <v>6.7346838536458127E-7</v>
      </c>
      <c r="C9612" t="inlineStr">
        <is>
          <t>CH</t>
        </is>
      </c>
      <c r="D9612" t="inlineStr">
        <is>
          <t>unit</t>
        </is>
      </c>
      <c r="F9612" t="inlineStr">
        <is>
          <t>technosphere</t>
        </is>
      </c>
      <c r="G9612" t="n">
        <v>0</v>
      </c>
      <c r="H9612" t="inlineStr">
        <is>
          <t>photovoltaic slanted-roof installation, 3kWp, CIS, panel, mounted, on roof</t>
        </is>
      </c>
      <c r="I9612" t="inlineStr">
        <is>
          <t>(2,2,1,1,1,3); Calculation with average annual yield and share of technologies. Lifetime: 30a.</t>
        </is>
      </c>
      <c r="K9612" t="inlineStr">
        <is>
          <t>residential</t>
        </is>
      </c>
      <c r="L9612">
        <f>L9611</f>
        <v>0.17766751537682748</v>
      </c>
      <c r="M9612" s="30">
        <f>INDEX(parameters!$D$41:$AG$178,MATCH('PV (extension)'!B9591,parameters!$C$41:$C$178,0),MATCH('PV (extension)'!A9612,parameters!$D$5:$AG$5,0))/L9612</f>
        <v>8.2268585566319899E-2</v>
      </c>
      <c r="N9612" s="3" t="inlineStr">
        <is>
          <t>roof-top</t>
        </is>
      </c>
      <c r="O9612">
        <f>INDEX(parameters!$C$196:$EJ$198,MATCH('PV (extension)'!N9612,parameters!$B$196:$B$198,0),MATCH('PV (extension)'!B9591,parameters!$C$195:$EJ$195,0))</f>
        <v>1357.2951827374759</v>
      </c>
      <c r="P9612" t="n">
        <v>3</v>
      </c>
      <c r="Q9612" t="n">
        <v>30</v>
      </c>
      <c r="R9612">
        <f>Q9612*P9612*O9612</f>
        <v>122156.56644637283</v>
      </c>
      <c r="S9612">
        <f>1/R9612</f>
        <v>8.1862156827975641E-6</v>
      </c>
    </row>
    <row r="9613" ht="16" customHeight="1" s="29">
      <c r="A9613" t="inlineStr">
        <is>
          <t>photovoltaic slanted-roof installation, 3kWp, CdTe, laminated, integrated, on roof</t>
        </is>
      </c>
      <c r="B9613" s="30">
        <f>M9613*S9613</f>
        <v>1.8857537120414472E-8</v>
      </c>
      <c r="C9613" t="inlineStr">
        <is>
          <t>CH</t>
        </is>
      </c>
      <c r="D9613" t="inlineStr">
        <is>
          <t>unit</t>
        </is>
      </c>
      <c r="F9613" t="inlineStr">
        <is>
          <t>technosphere</t>
        </is>
      </c>
      <c r="G9613" t="n">
        <v>0</v>
      </c>
      <c r="H9613" t="inlineStr">
        <is>
          <t>photovoltaic slanted-roof installation, 3kWp, CdTe, laminated, integrated, on roof</t>
        </is>
      </c>
      <c r="I9613" t="inlineStr">
        <is>
          <t>(2,2,1,1,1,3); Calculation with average annual yield and share of technologies. Lifetime: 30a.</t>
        </is>
      </c>
      <c r="K9613" t="inlineStr">
        <is>
          <t>residential</t>
        </is>
      </c>
      <c r="L9613">
        <f>L9612</f>
        <v>0.17766751537682748</v>
      </c>
      <c r="M9613" s="30">
        <f>INDEX(parameters!$D$41:$AG$178,MATCH('PV (extension)'!B9591,parameters!$C$41:$C$178,0),MATCH('PV (extension)'!A9613,parameters!$D$5:$AG$5,0))/L9613</f>
        <v>2.3035719862648527E-3</v>
      </c>
      <c r="N9613" s="3" t="inlineStr">
        <is>
          <t>roof-top</t>
        </is>
      </c>
      <c r="O9613">
        <f>INDEX(parameters!$C$196:$EJ$198,MATCH('PV (extension)'!N9613,parameters!$B$196:$B$198,0),MATCH('PV (extension)'!B9591,parameters!$C$195:$EJ$195,0))</f>
        <v>1357.2951827374759</v>
      </c>
      <c r="P9613" t="n">
        <v>3</v>
      </c>
      <c r="Q9613" t="n">
        <v>30</v>
      </c>
      <c r="R9613">
        <f>Q9613*P9613*O9613</f>
        <v>122156.56644637283</v>
      </c>
      <c r="S9613">
        <f>1/R9613</f>
        <v>8.1862156827975641E-6</v>
      </c>
    </row>
    <row r="9614" ht="16" customHeight="1" s="29">
      <c r="A9614" t="inlineStr">
        <is>
          <t>photovoltaic slanted-roof installation, 3kWp, multi-Si, laminated, integrated, on roof</t>
        </is>
      </c>
      <c r="B9614" s="30">
        <f>M9614*S9614</f>
        <v>1.1203373583195731E-7</v>
      </c>
      <c r="C9614" t="inlineStr">
        <is>
          <t>RER</t>
        </is>
      </c>
      <c r="D9614" t="inlineStr">
        <is>
          <t>unit</t>
        </is>
      </c>
      <c r="F9614" t="inlineStr">
        <is>
          <t>technosphere</t>
        </is>
      </c>
      <c r="G9614" t="n">
        <v>0</v>
      </c>
      <c r="H9614" t="inlineStr">
        <is>
          <t>photovoltaic slanted-roof installation, 3kWp, multi-Si, laminated, integrated, on roof</t>
        </is>
      </c>
      <c r="I9614" t="inlineStr">
        <is>
          <t>(2,2,1,1,1,3); Calculation with average annual yield and share of technologies. Lifetime: 30a.</t>
        </is>
      </c>
      <c r="K9614" t="inlineStr">
        <is>
          <t>residential</t>
        </is>
      </c>
      <c r="L9614">
        <f>L9613</f>
        <v>0.17766751537682748</v>
      </c>
      <c r="M9614" s="30">
        <f>INDEX(parameters!$D$41:$AG$178,MATCH('PV (extension)'!B9591,parameters!$C$41:$C$178,0),MATCH('PV (extension)'!A9614,parameters!$D$5:$AG$5,0))/L9614</f>
        <v>1.3685656495391874E-2</v>
      </c>
      <c r="N9614" s="3" t="inlineStr">
        <is>
          <t>roof-top</t>
        </is>
      </c>
      <c r="O9614">
        <f>INDEX(parameters!$C$196:$EJ$198,MATCH('PV (extension)'!N9614,parameters!$B$196:$B$198,0),MATCH('PV (extension)'!B9591,parameters!$C$195:$EJ$195,0))</f>
        <v>1357.2951827374759</v>
      </c>
      <c r="P9614" t="n">
        <v>3</v>
      </c>
      <c r="Q9614" t="n">
        <v>30</v>
      </c>
      <c r="R9614">
        <f>Q9614*P9614*O9614</f>
        <v>122156.56644637283</v>
      </c>
      <c r="S9614">
        <f>1/R9614</f>
        <v>8.1862156827975641E-6</v>
      </c>
    </row>
    <row r="9615" ht="16" customHeight="1" s="29">
      <c r="A9615" t="inlineStr">
        <is>
          <t>photovoltaic slanted-roof installation, 3kWp, multi-Si, panel, mounted, on roof</t>
        </is>
      </c>
      <c r="B9615" s="30">
        <f>M9615*S9615</f>
        <v>1.9176196209718031E-6</v>
      </c>
      <c r="C9615" t="inlineStr">
        <is>
          <t>RER</t>
        </is>
      </c>
      <c r="D9615" t="inlineStr">
        <is>
          <t>unit</t>
        </is>
      </c>
      <c r="F9615" t="inlineStr">
        <is>
          <t>technosphere</t>
        </is>
      </c>
      <c r="G9615" t="n">
        <v>0</v>
      </c>
      <c r="H9615" t="inlineStr">
        <is>
          <t>photovoltaic slanted-roof installation, 3kWp, multi-Si, panel, mounted, on roof</t>
        </is>
      </c>
      <c r="I9615" t="inlineStr">
        <is>
          <t>(2,2,1,1,1,3); Calculation with average annual yield and share of technologies. Lifetime: 30a.</t>
        </is>
      </c>
      <c r="K9615" t="inlineStr">
        <is>
          <t>residential</t>
        </is>
      </c>
      <c r="L9615">
        <f>L9614</f>
        <v>0.17766751537682748</v>
      </c>
      <c r="M9615" s="30">
        <f>INDEX(parameters!$D$41:$AG$178,MATCH('PV (extension)'!B9591,parameters!$C$41:$C$178,0),MATCH('PV (extension)'!A9615,parameters!$D$5:$AG$5,0))/L9615</f>
        <v>0.23424982864811036</v>
      </c>
      <c r="N9615" s="3" t="inlineStr">
        <is>
          <t>roof-top</t>
        </is>
      </c>
      <c r="O9615">
        <f>INDEX(parameters!$C$196:$EJ$198,MATCH('PV (extension)'!N9615,parameters!$B$196:$B$198,0),MATCH('PV (extension)'!B9591,parameters!$C$195:$EJ$195,0))</f>
        <v>1357.2951827374759</v>
      </c>
      <c r="P9615" t="n">
        <v>3</v>
      </c>
      <c r="Q9615" t="n">
        <v>30</v>
      </c>
      <c r="R9615">
        <f>Q9615*P9615*O9615</f>
        <v>122156.56644637283</v>
      </c>
      <c r="S9615">
        <f>1/R9615</f>
        <v>8.1862156827975641E-6</v>
      </c>
    </row>
    <row r="9616" ht="16" customHeight="1" s="29">
      <c r="A9616" t="inlineStr">
        <is>
          <t>photovoltaic slanted-roof installation, 3kWp, single-Si, laminated, integrated, on roof</t>
        </is>
      </c>
      <c r="B9616" s="30">
        <f>M9616*S9616</f>
        <v>5.9209414022618457E-8</v>
      </c>
      <c r="C9616" t="inlineStr">
        <is>
          <t>RER</t>
        </is>
      </c>
      <c r="D9616" t="inlineStr">
        <is>
          <t>unit</t>
        </is>
      </c>
      <c r="F9616" t="inlineStr">
        <is>
          <t>technosphere</t>
        </is>
      </c>
      <c r="G9616" t="n">
        <v>0</v>
      </c>
      <c r="H9616" t="inlineStr">
        <is>
          <t>photovoltaic slanted-roof installation, 3kWp, single-Si, laminated, integrated, on roof</t>
        </is>
      </c>
      <c r="I9616" t="inlineStr">
        <is>
          <t>(2,2,1,1,1,3); Calculation with average annual yield and share of technologies. Lifetime: 30a.</t>
        </is>
      </c>
      <c r="K9616" t="inlineStr">
        <is>
          <t>residential</t>
        </is>
      </c>
      <c r="L9616">
        <f>L9615</f>
        <v>0.17766751537682748</v>
      </c>
      <c r="M9616" s="30">
        <f>INDEX(parameters!$D$41:$AG$178,MATCH('PV (extension)'!B9591,parameters!$C$41:$C$178,0),MATCH('PV (extension)'!A9616,parameters!$D$5:$AG$5,0))/L9616</f>
        <v>7.2328187183047909E-3</v>
      </c>
      <c r="N9616" s="3" t="inlineStr">
        <is>
          <t>roof-top</t>
        </is>
      </c>
      <c r="O9616">
        <f>INDEX(parameters!$C$196:$EJ$198,MATCH('PV (extension)'!N9616,parameters!$B$196:$B$198,0),MATCH('PV (extension)'!B9591,parameters!$C$195:$EJ$195,0))</f>
        <v>1357.2951827374759</v>
      </c>
      <c r="P9616" t="n">
        <v>3</v>
      </c>
      <c r="Q9616" t="n">
        <v>30</v>
      </c>
      <c r="R9616">
        <f>Q9616*P9616*O9616</f>
        <v>122156.56644637283</v>
      </c>
      <c r="S9616">
        <f>1/R9616</f>
        <v>8.1862156827975641E-6</v>
      </c>
    </row>
    <row r="9617" ht="16" customHeight="1" s="29">
      <c r="A9617" t="inlineStr">
        <is>
          <t>photovoltaic slanted-roof installation, 3kWp, single-Si, panel, mounted, on roof</t>
        </is>
      </c>
      <c r="B9617" s="30">
        <f>M9617*S9617</f>
        <v>1.0021612640418771E-6</v>
      </c>
      <c r="C9617" t="inlineStr">
        <is>
          <t>RER</t>
        </is>
      </c>
      <c r="D9617" t="inlineStr">
        <is>
          <t>unit</t>
        </is>
      </c>
      <c r="F9617" t="inlineStr">
        <is>
          <t>technosphere</t>
        </is>
      </c>
      <c r="G9617" t="n">
        <v>0</v>
      </c>
      <c r="H9617" t="inlineStr">
        <is>
          <t>photovoltaic slanted-roof installation, 3kWp, single-Si, panel, mounted, on roof</t>
        </is>
      </c>
      <c r="I9617" t="inlineStr">
        <is>
          <t>(2,2,1,1,1,3); Calculation with average annual yield and share of technologies. Lifetime: 30a.</t>
        </is>
      </c>
      <c r="K9617" t="inlineStr">
        <is>
          <t>residential</t>
        </is>
      </c>
      <c r="L9617">
        <f>L9616</f>
        <v>0.17766751537682748</v>
      </c>
      <c r="M9617" s="30">
        <f>INDEX(parameters!$D$41:$AG$178,MATCH('PV (extension)'!B9591,parameters!$C$41:$C$178,0),MATCH('PV (extension)'!A9617,parameters!$D$5:$AG$5,0))/L9617</f>
        <v>0.12242057904091255</v>
      </c>
      <c r="N9617" s="3" t="inlineStr">
        <is>
          <t>roof-top</t>
        </is>
      </c>
      <c r="O9617">
        <f>INDEX(parameters!$C$196:$EJ$198,MATCH('PV (extension)'!N9617,parameters!$B$196:$B$198,0),MATCH('PV (extension)'!B9591,parameters!$C$195:$EJ$195,0))</f>
        <v>1357.2951827374759</v>
      </c>
      <c r="P9617" t="n">
        <v>3</v>
      </c>
      <c r="Q9617" t="n">
        <v>30</v>
      </c>
      <c r="R9617">
        <f>Q9617*P9617*O9617</f>
        <v>122156.56644637283</v>
      </c>
      <c r="S9617">
        <f>1/R9617</f>
        <v>8.1862156827975641E-6</v>
      </c>
    </row>
    <row r="9618" s="29">
      <c r="A9618" t="inlineStr">
        <is>
          <t>market for tap water</t>
        </is>
      </c>
      <c r="B9618" t="n">
        <v>0.0037026</v>
      </c>
      <c r="C9618" t="inlineStr">
        <is>
          <t>Europe without Switzerland</t>
        </is>
      </c>
      <c r="D9618" t="inlineStr">
        <is>
          <t>kilogram</t>
        </is>
      </c>
      <c r="F9618" t="inlineStr">
        <is>
          <t>technosphere</t>
        </is>
      </c>
      <c r="G9618" t="n">
        <v>0</v>
      </c>
      <c r="H9618" t="inlineStr">
        <is>
          <t>tap water</t>
        </is>
      </c>
      <c r="I9618" t="inlineStr">
        <is>
          <t>(2,2,1,1,1,3); Estimation 20l/m2 panel</t>
        </is>
      </c>
    </row>
    <row r="9619" s="29">
      <c r="A9619" t="inlineStr">
        <is>
          <t>treatment of wastewater, from residence, capacity 1.1E10l/year</t>
        </is>
      </c>
      <c r="B9619" t="n">
        <v>-3.3323e-06</v>
      </c>
      <c r="C9619" t="inlineStr">
        <is>
          <t>CH</t>
        </is>
      </c>
      <c r="D9619" t="inlineStr">
        <is>
          <t>cubic meter</t>
        </is>
      </c>
      <c r="F9619" t="inlineStr">
        <is>
          <t>technosphere</t>
        </is>
      </c>
      <c r="G9619" t="n">
        <v>0</v>
      </c>
      <c r="H9619" t="inlineStr">
        <is>
          <t>wastewater, from residence</t>
        </is>
      </c>
      <c r="I9619" t="inlineStr">
        <is>
          <t>(2,2,1,1,1,3); Estimation 20l/m2 panel</t>
        </is>
      </c>
    </row>
    <row r="9620" s="29"/>
    <row r="9621" customFormat="1" s="28">
      <c r="A9621" s="28" t="inlineStr">
        <is>
          <t>Activity</t>
        </is>
      </c>
      <c r="B9621" s="28" t="inlineStr">
        <is>
          <t>electricity production, photovoltaic, commercial</t>
        </is>
      </c>
    </row>
    <row r="9622">
      <c r="A9622" t="inlineStr">
        <is>
          <t>comment</t>
        </is>
      </c>
      <c r="B962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")&amp;HLOOKUP(B9623,parameters!$C$195:$EJ$198,2,0)&amp;" kWh/kWp.
Annual output, Facade: "&amp;HLOOKUP(B9623,parameters!$C$195:$EJ$198,3,0)&amp;" kWh/kWp.
Annual output, Open-ground: "&amp;HLOOKUP(B9623,parameters!$C$195:$EJ$198,4,0)&amp;_xlfn._LONGTEXT("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")&amp;VLOOKUP(B9623,'extension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1357.29518273748 kWh/kWp.
Annual output, Facade: 952.994490007164 kWh/kWp.
Annual output, Open-ground: 1443.9310454654 kWh/kWp.
Amount of solar energy transformed to electricity. Waste heat emission due to losses of electricity in the system.
Technology:  Electricity production with grid-connected photovoltaic power plants.
Time period:  Time of publications
Production volume: 0.066 GWh in 2025.
Sampling:  Statistical data and model calculations
Extrapolations:  Use of PV technology data investigated for other countries (Switzerland). Correction of average yield with Swiss data.
Uncertainty:  None
Author: Romain Sacchi, PSI, romain.sacchi@psi.ch</v>
      </c>
    </row>
    <row r="9623" s="29">
      <c r="A9623" t="inlineStr">
        <is>
          <t>location</t>
        </is>
      </c>
      <c r="B9623" t="inlineStr">
        <is>
          <t>BN</t>
        </is>
      </c>
    </row>
    <row r="9624" s="29">
      <c r="A9624" t="inlineStr">
        <is>
          <t>production amount</t>
        </is>
      </c>
      <c r="B9624" t="n">
        <v>1</v>
      </c>
    </row>
    <row r="9625" s="29">
      <c r="A9625" t="inlineStr">
        <is>
          <t>reference product</t>
        </is>
      </c>
      <c r="B9625" t="inlineStr">
        <is>
          <t>electricity, low voltage</t>
        </is>
      </c>
    </row>
    <row r="9626" s="29">
      <c r="A9626" t="inlineStr">
        <is>
          <t>source</t>
        </is>
      </c>
      <c r="B96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627" s="29">
      <c r="A9627" t="inlineStr">
        <is>
          <t>type</t>
        </is>
      </c>
      <c r="B9627" t="inlineStr">
        <is>
          <t>process</t>
        </is>
      </c>
    </row>
    <row r="9628" s="29">
      <c r="A9628" t="inlineStr">
        <is>
          <t>unit</t>
        </is>
      </c>
      <c r="B9628" t="inlineStr">
        <is>
          <t>kilowatt hour</t>
        </is>
      </c>
    </row>
    <row r="9629" s="29">
      <c r="A9629" t="inlineStr">
        <is>
          <t>Exchanges</t>
        </is>
      </c>
    </row>
    <row r="9630" customFormat="1" s="28">
      <c r="A9630" s="28" t="inlineStr">
        <is>
          <t>name</t>
        </is>
      </c>
      <c r="B9630" s="28" t="inlineStr">
        <is>
          <t>amount</t>
        </is>
      </c>
      <c r="C9630" s="28" t="inlineStr">
        <is>
          <t>location</t>
        </is>
      </c>
      <c r="D9630" s="28" t="inlineStr">
        <is>
          <t>unit</t>
        </is>
      </c>
      <c r="E9630" s="28" t="inlineStr">
        <is>
          <t>categories</t>
        </is>
      </c>
      <c r="F9630" s="28" t="inlineStr">
        <is>
          <t>type</t>
        </is>
      </c>
      <c r="G9630" s="28" t="inlineStr">
        <is>
          <t>uncertainty type</t>
        </is>
      </c>
      <c r="H9630" s="28" t="inlineStr">
        <is>
          <t>reference product</t>
        </is>
      </c>
      <c r="I9630" s="28" t="inlineStr">
        <is>
          <t>comment</t>
        </is>
      </c>
      <c r="J9630" s="28" t="inlineStr">
        <is>
          <t>production volume</t>
        </is>
      </c>
      <c r="K9630" s="28" t="inlineStr">
        <is>
          <t>scope</t>
        </is>
      </c>
      <c r="L9630" s="28" t="inlineStr">
        <is>
          <t>scope share</t>
        </is>
      </c>
      <c r="M9630" s="28" t="inlineStr">
        <is>
          <t>tech share</t>
        </is>
      </c>
      <c r="N9630" s="28" t="inlineStr">
        <is>
          <t>installation</t>
        </is>
      </c>
      <c r="O9630" s="28" t="inlineStr">
        <is>
          <t>productivity</t>
        </is>
      </c>
      <c r="P9630" s="28" t="inlineStr">
        <is>
          <t>kWp</t>
        </is>
      </c>
      <c r="Q9630" s="28" t="inlineStr">
        <is>
          <t>lifetime</t>
        </is>
      </c>
      <c r="R9630" s="28" t="inlineStr">
        <is>
          <t>lifetime production</t>
        </is>
      </c>
      <c r="S9630" s="28" t="inlineStr">
        <is>
          <t>inverted lifetime production</t>
        </is>
      </c>
    </row>
    <row r="9631" s="29">
      <c r="A9631" t="inlineStr">
        <is>
          <t>Energy, solar, converted</t>
        </is>
      </c>
      <c r="B9631" t="n">
        <v>3.8503</v>
      </c>
      <c r="D9631" t="inlineStr">
        <is>
          <t>megajoule</t>
        </is>
      </c>
      <c r="E9631" t="inlineStr">
        <is>
          <t>natural resource::in air</t>
        </is>
      </c>
      <c r="F9631" t="inlineStr">
        <is>
          <t>biosphere</t>
        </is>
      </c>
      <c r="G9631" t="n">
        <v>0</v>
      </c>
      <c r="I9631" t="inlineStr">
        <is>
          <t>(2,2,1,1,1,3); Energy loss in the system</t>
        </is>
      </c>
    </row>
    <row r="9632" s="29">
      <c r="A9632" t="inlineStr">
        <is>
          <t>Heat, waste</t>
        </is>
      </c>
      <c r="B9632" t="n">
        <v>0.25027</v>
      </c>
      <c r="D9632" t="inlineStr">
        <is>
          <t>megajoule</t>
        </is>
      </c>
      <c r="E9632" t="inlineStr">
        <is>
          <t>air</t>
        </is>
      </c>
      <c r="F9632" t="inlineStr">
        <is>
          <t>biosphere</t>
        </is>
      </c>
      <c r="G9632" t="n">
        <v>0</v>
      </c>
      <c r="I9632" t="inlineStr">
        <is>
          <t>(1,na,na,na,na,na); Calculation with average annual output and share of technologies; Average degradation of 10.5% included</t>
        </is>
      </c>
    </row>
    <row r="9633" s="29">
      <c r="A9633" t="inlineStr">
        <is>
          <t>electricity production, photovoltaic, commercial</t>
        </is>
      </c>
      <c r="B9633" t="n">
        <v>1</v>
      </c>
      <c r="C9633" t="inlineStr">
        <is>
          <t>BN</t>
        </is>
      </c>
      <c r="D9633" t="inlineStr">
        <is>
          <t>kilowatt hour</t>
        </is>
      </c>
      <c r="E9633" t="inlineStr">
        <is>
          <t>photovoltaic::power plants</t>
        </is>
      </c>
      <c r="F9633" t="inlineStr">
        <is>
          <t>production</t>
        </is>
      </c>
      <c r="G9633" t="n">
        <v>0</v>
      </c>
      <c r="H9633" t="inlineStr">
        <is>
          <t>electricity, low voltage</t>
        </is>
      </c>
      <c r="J9633">
        <f>VLOOKUP(C9633,'extension - production vol'!$B$6:$D$235,3,0)</f>
        <v>6.6000000000000003E-2</v>
      </c>
    </row>
    <row r="9634" ht="16" customHeight="1" s="29">
      <c r="A9634" t="inlineStr">
        <is>
          <t>photovoltaic flat-roof installation, 156 kWp, multi-Si, on roof</t>
        </is>
      </c>
      <c r="B9634" s="30">
        <f>M9634*S9634</f>
        <v>1.9328566269567575E-8</v>
      </c>
      <c r="C9634" t="inlineStr">
        <is>
          <t>CH</t>
        </is>
      </c>
      <c r="D9634" t="inlineStr">
        <is>
          <t>unit</t>
        </is>
      </c>
      <c r="F9634" t="inlineStr">
        <is>
          <t>technosphere</t>
        </is>
      </c>
      <c r="G9634" t="n">
        <v>0</v>
      </c>
      <c r="H9634" t="inlineStr">
        <is>
          <t>photovoltaic flat-roof installation, 156 kWp, multi-Si, on roof</t>
        </is>
      </c>
      <c r="I9634" t="inlineStr">
        <is>
          <t>(2,2,1,1,1,3); Calculation with average annual yield and share of technologies. Lifetime: 30a.</t>
        </is>
      </c>
      <c r="K9634" t="inlineStr">
        <is>
          <t>commercial</t>
        </is>
      </c>
      <c r="L9634">
        <f>IF(K9634="residential",VLOOKUP(B9623,parameters!$C$41:$AG$178,18,0),IF(K9634="commercial",1-VLOOKUP(B9623,parameters!$C$41:$AG$178,18,0),1))</f>
        <v>0.82233248462317254</v>
      </c>
      <c r="M9634" s="30">
        <f>INDEX(parameters!$D$41:$AG$178,MATCH('PV (extension)'!B9623,parameters!$C$41:$C$178,0),MATCH('PV (extension)'!A9634,parameters!$D$5:$AG$5,0))/L9634</f>
        <v>0.12277778707072071</v>
      </c>
      <c r="N9634" s="3" t="inlineStr">
        <is>
          <t>roof-top</t>
        </is>
      </c>
      <c r="O9634">
        <f>INDEX(parameters!$C$196:$EJ$198,MATCH('PV (extension)'!N9634,parameters!$B$196:$B$198,0),MATCH('PV (extension)'!B9623,parameters!$C$195:$EJ$195,0))</f>
        <v>1357.2951827374759</v>
      </c>
      <c r="P9634" t="n">
        <v>156</v>
      </c>
      <c r="Q9634" t="n">
        <v>30</v>
      </c>
      <c r="R9634">
        <f>Q9634*P9634*O9634</f>
        <v>6352141.455211387</v>
      </c>
      <c r="S9634">
        <f>1/R9634</f>
        <v>1.5742722466918394E-7</v>
      </c>
    </row>
    <row r="9635" ht="16" customHeight="1" s="29">
      <c r="A9635" t="inlineStr">
        <is>
          <t>photovoltaic flat-roof installation, 156 kWp, single-Si, on roof</t>
        </is>
      </c>
      <c r="B9635" s="30">
        <f>M9635*S9635</f>
        <v>1.0096542477587124E-8</v>
      </c>
      <c r="C9635" t="inlineStr">
        <is>
          <t>CH</t>
        </is>
      </c>
      <c r="D9635" t="inlineStr">
        <is>
          <t>unit</t>
        </is>
      </c>
      <c r="F9635" t="inlineStr">
        <is>
          <t>technosphere</t>
        </is>
      </c>
      <c r="G9635" t="n">
        <v>0</v>
      </c>
      <c r="H9635" t="inlineStr">
        <is>
          <t>photovoltaic flat-roof installation, 156 kWp, single-Si, on roof</t>
        </is>
      </c>
      <c r="I9635" t="inlineStr">
        <is>
          <t>(2,2,1,1,1,3); Calculation with average annual yield and share of technologies. Lifetime: 30a.</t>
        </is>
      </c>
      <c r="K9635" t="inlineStr">
        <is>
          <t>commercial</t>
        </is>
      </c>
      <c r="L9635">
        <f>L9634</f>
        <v>0.82233248462317254</v>
      </c>
      <c r="M9635" s="30">
        <f>INDEX(parameters!$D$41:$AG$178,MATCH('PV (extension)'!B9623,parameters!$C$41:$C$178,0),MATCH('PV (extension)'!A9635,parameters!$D$5:$AG$5,0))/L9635</f>
        <v>6.4134666026183854E-2</v>
      </c>
      <c r="N9635" s="3" t="inlineStr">
        <is>
          <t>roof-top</t>
        </is>
      </c>
      <c r="O9635">
        <f>INDEX(parameters!$C$196:$EJ$198,MATCH('PV (extension)'!N9635,parameters!$B$196:$B$198,0),MATCH('PV (extension)'!B9623,parameters!$C$195:$EJ$195,0))</f>
        <v>1357.2951827374759</v>
      </c>
      <c r="P9635" t="n">
        <v>156</v>
      </c>
      <c r="Q9635" t="n">
        <v>30</v>
      </c>
      <c r="R9635">
        <f>Q9635*P9635*O9635</f>
        <v>6352141.455211387</v>
      </c>
      <c r="S9635">
        <f>1/R9635</f>
        <v>1.5742722466918394E-7</v>
      </c>
    </row>
    <row r="9636" s="29">
      <c r="A9636" t="inlineStr">
        <is>
          <t>photovoltaic open ground installation, 570 kWp, CIS, on open ground</t>
        </is>
      </c>
      <c r="B9636" s="30">
        <f>M9636*S9636</f>
        <v>4.976354501847376E-10</v>
      </c>
      <c r="C9636" t="inlineStr">
        <is>
          <t>RER</t>
        </is>
      </c>
      <c r="D9636" t="inlineStr">
        <is>
          <t>unit</t>
        </is>
      </c>
      <c r="F9636" t="inlineStr">
        <is>
          <t>technosphere</t>
        </is>
      </c>
      <c r="G9636" t="n">
        <v>0</v>
      </c>
      <c r="H9636" t="inlineStr">
        <is>
          <t>photovoltaic open ground installation, 570 kWp, CIS, on open ground</t>
        </is>
      </c>
      <c r="I9636" t="inlineStr">
        <is>
          <t>(2,2,1,1,1,3); Calculation with average annual yield and share of technologies. Lifetime: 30a.</t>
        </is>
      </c>
      <c r="K9636" t="inlineStr">
        <is>
          <t>commercial</t>
        </is>
      </c>
      <c r="L9636">
        <f>L9635</f>
        <v>0.82233248462317254</v>
      </c>
      <c r="M9636" s="30">
        <f>INDEX(parameters!$D$41:$AG$178,MATCH('PV (extension)'!B9623,parameters!$C$41:$C$178,0),MATCH('PV (extension)'!A9636,parameters!$D$5:$AG$5,0))/L9636</f>
        <v>1.2287226816964775E-2</v>
      </c>
      <c r="N9636" t="inlineStr">
        <is>
          <t>central</t>
        </is>
      </c>
      <c r="O9636">
        <f>INDEX(parameters!$C$196:$EJ$198,MATCH('PV (extension)'!N9636,parameters!$B$196:$B$198,0),MATCH('PV (extension)'!B9623,parameters!$C$195:$EJ$195,0))</f>
        <v>1443.9310454654001</v>
      </c>
      <c r="P9636" t="n">
        <v>570</v>
      </c>
      <c r="Q9636" t="n">
        <v>30</v>
      </c>
      <c r="R9636">
        <f>Q9636*P9636*O9636</f>
        <v>24691220.877458341</v>
      </c>
      <c r="S9636">
        <f>1/R9636</f>
        <v>4.0500224956998468E-8</v>
      </c>
    </row>
    <row r="9637" s="29">
      <c r="A9637" t="inlineStr">
        <is>
          <t>photovoltaic open ground installation, 570 kWp, CdTe, on open ground</t>
        </is>
      </c>
      <c r="B9637" s="30">
        <f>M9637*S9637</f>
        <v>3.6555916567423379E-9</v>
      </c>
      <c r="C9637" t="inlineStr">
        <is>
          <t>RER</t>
        </is>
      </c>
      <c r="D9637" t="inlineStr">
        <is>
          <t>unit</t>
        </is>
      </c>
      <c r="F9637" t="inlineStr">
        <is>
          <t>technosphere</t>
        </is>
      </c>
      <c r="G9637" t="n">
        <v>0</v>
      </c>
      <c r="H9637" t="inlineStr">
        <is>
          <t>photovoltaic open ground installation, 570 kWp, CdTe, on open ground</t>
        </is>
      </c>
      <c r="I9637" t="inlineStr">
        <is>
          <t>(2,2,1,1,1,3); Calculation with average annual yield and share of technologies. Lifetime: 30a.</t>
        </is>
      </c>
      <c r="K9637" t="inlineStr">
        <is>
          <t>commercial</t>
        </is>
      </c>
      <c r="L9637">
        <f>L9636</f>
        <v>0.82233248462317254</v>
      </c>
      <c r="M9637" s="30">
        <f>INDEX(parameters!$D$41:$AG$178,MATCH('PV (extension)'!B9623,parameters!$C$41:$C$178,0),MATCH('PV (extension)'!A9637,parameters!$D$5:$AG$5,0))/L9637</f>
        <v>9.0261021034418951E-2</v>
      </c>
      <c r="N9637" t="inlineStr">
        <is>
          <t>central</t>
        </is>
      </c>
      <c r="O9637">
        <f>INDEX(parameters!$C$196:$EJ$198,MATCH('PV (extension)'!N9637,parameters!$B$196:$B$198,0),MATCH('PV (extension)'!B9623,parameters!$C$195:$EJ$195,0))</f>
        <v>1443.9310454654001</v>
      </c>
      <c r="P9637" t="n">
        <v>570</v>
      </c>
      <c r="Q9637" t="n">
        <v>30</v>
      </c>
      <c r="R9637">
        <f>Q9637*P9637*O9637</f>
        <v>24691220.877458341</v>
      </c>
      <c r="S9637">
        <f>1/R9637</f>
        <v>4.0500224956998468E-8</v>
      </c>
    </row>
    <row r="9638" s="29">
      <c r="A9638" t="inlineStr">
        <is>
          <t>photovoltaic open ground installation, 570 kWp, micro-Si, on open ground</t>
        </is>
      </c>
      <c r="B9638" s="30">
        <f>M9638*S9638</f>
        <v>3.8746677494521589E-11</v>
      </c>
      <c r="C9638" t="inlineStr">
        <is>
          <t>RER</t>
        </is>
      </c>
      <c r="D9638" t="inlineStr">
        <is>
          <t>unit</t>
        </is>
      </c>
      <c r="F9638" t="inlineStr">
        <is>
          <t>technosphere</t>
        </is>
      </c>
      <c r="G9638" t="n">
        <v>0</v>
      </c>
      <c r="H9638" t="inlineStr">
        <is>
          <t>photovoltaic open ground installation, 570 kWp, micro-Si, on open ground</t>
        </is>
      </c>
      <c r="I9638" t="inlineStr">
        <is>
          <t>(2,2,1,1,1,3); Calculation with average annual yield and share of technologies. Lifetime: 30a.</t>
        </is>
      </c>
      <c r="K9638" t="inlineStr">
        <is>
          <t>commercial</t>
        </is>
      </c>
      <c r="L9638">
        <f>L9637</f>
        <v>0.82233248462317254</v>
      </c>
      <c r="M9638" s="30">
        <f>INDEX(parameters!$D$41:$AG$178,MATCH('PV (extension)'!B9623,parameters!$C$41:$C$178,0),MATCH('PV (extension)'!A9638,parameters!$D$5:$AG$5,0))/L9638</f>
        <v>9.5670277228487681E-4</v>
      </c>
      <c r="N9638" t="inlineStr">
        <is>
          <t>central</t>
        </is>
      </c>
      <c r="O9638">
        <f>INDEX(parameters!$C$196:$EJ$198,MATCH('PV (extension)'!N9638,parameters!$B$196:$B$198,0),MATCH('PV (extension)'!B9623,parameters!$C$195:$EJ$195,0))</f>
        <v>1443.9310454654001</v>
      </c>
      <c r="P9638" t="n">
        <v>570</v>
      </c>
      <c r="Q9638" t="n">
        <v>30</v>
      </c>
      <c r="R9638">
        <f>Q9638*P9638*O9638</f>
        <v>24691220.877458341</v>
      </c>
      <c r="S9638">
        <f>1/R9638</f>
        <v>4.0500224956998468E-8</v>
      </c>
    </row>
    <row r="9639" s="29">
      <c r="A9639" t="inlineStr">
        <is>
          <t>photovoltaic open ground installation, 570 kWp, multi-Si, on open ground</t>
        </is>
      </c>
      <c r="B9639" s="30">
        <f>M9639*S9639</f>
        <v>1.2966544777040393E-8</v>
      </c>
      <c r="C9639" t="inlineStr">
        <is>
          <t>RER</t>
        </is>
      </c>
      <c r="D9639" t="inlineStr">
        <is>
          <t>unit</t>
        </is>
      </c>
      <c r="F9639" t="inlineStr">
        <is>
          <t>technosphere</t>
        </is>
      </c>
      <c r="G9639" t="n">
        <v>0</v>
      </c>
      <c r="H9639" t="inlineStr">
        <is>
          <t>photovoltaic open ground installation, 570 kWp, multi-Si, on open ground</t>
        </is>
      </c>
      <c r="I9639" t="inlineStr">
        <is>
          <t>(2,2,1,1,1,3); Calculation with average annual yield and share of technologies. Lifetime: 30a.</t>
        </is>
      </c>
      <c r="K9639" t="inlineStr">
        <is>
          <t>commercial</t>
        </is>
      </c>
      <c r="L9639">
        <f>L9638</f>
        <v>0.82233248462317254</v>
      </c>
      <c r="M9639" s="30">
        <f>INDEX(parameters!$D$41:$AG$178,MATCH('PV (extension)'!B9623,parameters!$C$41:$C$178,0),MATCH('PV (extension)'!A9639,parameters!$D$5:$AG$5,0))/L9639</f>
        <v>0.32015982110735819</v>
      </c>
      <c r="N9639" t="inlineStr">
        <is>
          <t>central</t>
        </is>
      </c>
      <c r="O9639">
        <f>INDEX(parameters!$C$196:$EJ$198,MATCH('PV (extension)'!N9639,parameters!$B$196:$B$198,0),MATCH('PV (extension)'!B9623,parameters!$C$195:$EJ$195,0))</f>
        <v>1443.9310454654001</v>
      </c>
      <c r="P9639" t="n">
        <v>570</v>
      </c>
      <c r="Q9639" t="n">
        <v>30</v>
      </c>
      <c r="R9639">
        <f>Q9639*P9639*O9639</f>
        <v>24691220.877458341</v>
      </c>
      <c r="S9639">
        <f>1/R9639</f>
        <v>4.0500224956998468E-8</v>
      </c>
    </row>
    <row r="9640" s="29">
      <c r="A9640" t="inlineStr">
        <is>
          <t>photovoltaic open ground installation, 570 kWp, single-Si, on open ground</t>
        </is>
      </c>
      <c r="B9640" s="30">
        <f>M9640*S9640</f>
        <v>6.8780135923512096E-9</v>
      </c>
      <c r="C9640" t="inlineStr">
        <is>
          <t>RER</t>
        </is>
      </c>
      <c r="D9640" t="inlineStr">
        <is>
          <t>unit</t>
        </is>
      </c>
      <c r="F9640" t="inlineStr">
        <is>
          <t>technosphere</t>
        </is>
      </c>
      <c r="G9640" t="n">
        <v>0</v>
      </c>
      <c r="H9640" t="inlineStr">
        <is>
          <t>photovoltaic open ground installation, 570 kWp, single-Si, on open ground</t>
        </is>
      </c>
      <c r="I9640" t="inlineStr">
        <is>
          <t>(2,2,1,1,1,3); Calculation with average annual yield and share of technologies. Lifetime: 30a.</t>
        </is>
      </c>
      <c r="K9640" t="inlineStr">
        <is>
          <t>commercial</t>
        </is>
      </c>
      <c r="L9640">
        <f>L9639</f>
        <v>0.82233248462317254</v>
      </c>
      <c r="M9640" s="30">
        <f>INDEX(parameters!$D$41:$AG$178,MATCH('PV (extension)'!B9623,parameters!$C$41:$C$178,0),MATCH('PV (extension)'!A9640,parameters!$D$5:$AG$5,0))/L9640</f>
        <v>0.16982655280690445</v>
      </c>
      <c r="N9640" t="inlineStr">
        <is>
          <t>central</t>
        </is>
      </c>
      <c r="O9640">
        <f>INDEX(parameters!$C$196:$EJ$198,MATCH('PV (extension)'!N9640,parameters!$B$196:$B$198,0),MATCH('PV (extension)'!B9623,parameters!$C$195:$EJ$195,0))</f>
        <v>1443.9310454654001</v>
      </c>
      <c r="P9640" t="n">
        <v>570</v>
      </c>
      <c r="Q9640" t="n">
        <v>30</v>
      </c>
      <c r="R9640">
        <f>Q9640*P9640*O9640</f>
        <v>24691220.877458341</v>
      </c>
      <c r="S9640">
        <f>1/R9640</f>
        <v>4.0500224956998468E-8</v>
      </c>
    </row>
    <row r="9641" ht="16" customHeight="1" s="29">
      <c r="A9641" t="inlineStr">
        <is>
          <t>photovoltaic slanted-roof installation, 93 kWp, multi-Si, laminated, integrated, on roof</t>
        </is>
      </c>
      <c r="B9641" s="30">
        <f>M9641*S9641</f>
        <v>2.1224623169210449E-9</v>
      </c>
      <c r="C9641" t="inlineStr">
        <is>
          <t>CH</t>
        </is>
      </c>
      <c r="D9641" t="inlineStr">
        <is>
          <t>unit</t>
        </is>
      </c>
      <c r="F9641" t="inlineStr">
        <is>
          <t>technosphere</t>
        </is>
      </c>
      <c r="G9641" t="n">
        <v>0</v>
      </c>
      <c r="H9641" t="inlineStr">
        <is>
          <t>photovoltaic slanted-roof installation, 93 kWp, multi-Si, laminated, integrated, on roof</t>
        </is>
      </c>
      <c r="I9641" t="inlineStr">
        <is>
          <t>(2,2,1,1,1,3); Calculation with average annual yield and share of technologies. Lifetime: 30a.</t>
        </is>
      </c>
      <c r="K9641" t="inlineStr">
        <is>
          <t>commercial</t>
        </is>
      </c>
      <c r="L9641">
        <f>L9640</f>
        <v>0.82233248462317254</v>
      </c>
      <c r="M9641" s="30">
        <f>INDEX(parameters!$D$41:$AG$178,MATCH('PV (extension)'!B9623,parameters!$C$41:$C$178,0),MATCH('PV (extension)'!A9641,parameters!$D$5:$AG$5,0))/L9641</f>
        <v>8.0374539804535308E-3</v>
      </c>
      <c r="N9641" s="3" t="inlineStr">
        <is>
          <t>roof-top</t>
        </is>
      </c>
      <c r="O9641">
        <f>INDEX(parameters!$C$196:$EJ$198,MATCH('PV (extension)'!N9641,parameters!$B$196:$B$198,0),MATCH('PV (extension)'!B9623,parameters!$C$195:$EJ$195,0))</f>
        <v>1357.2951827374759</v>
      </c>
      <c r="P9641" t="n">
        <v>93</v>
      </c>
      <c r="Q9641" t="n">
        <v>30</v>
      </c>
      <c r="R9641">
        <f>Q9641*P9641*O9641</f>
        <v>3786853.5598375578</v>
      </c>
      <c r="S9641">
        <f>1/R9641</f>
        <v>2.6407147363863108E-7</v>
      </c>
    </row>
    <row r="9642" ht="16" customHeight="1" s="29">
      <c r="A9642" t="inlineStr">
        <is>
          <t>photovoltaic slanted-roof installation, 93 kWp, multi-Si, panel, mounted, on roof</t>
        </is>
      </c>
      <c r="B9642" s="30">
        <f>M9642*S9642</f>
        <v>3.5989432595149712E-8</v>
      </c>
      <c r="C9642" t="inlineStr">
        <is>
          <t>CH</t>
        </is>
      </c>
      <c r="D9642" t="inlineStr">
        <is>
          <t>unit</t>
        </is>
      </c>
      <c r="F9642" t="inlineStr">
        <is>
          <t>technosphere</t>
        </is>
      </c>
      <c r="G9642" t="n">
        <v>0</v>
      </c>
      <c r="H9642" t="inlineStr">
        <is>
          <t>photovoltaic slanted-roof installation, 93 kWp, multi-Si, panel, mounted, on roof</t>
        </is>
      </c>
      <c r="I9642" t="inlineStr">
        <is>
          <t>(2,2,1,1,1,3); Calculation with average annual yield and share of technologies. Lifetime: 30a.</t>
        </is>
      </c>
      <c r="K9642" t="inlineStr">
        <is>
          <t>commercial</t>
        </is>
      </c>
      <c r="L9642">
        <f>L9641</f>
        <v>0.82233248462317254</v>
      </c>
      <c r="M9642" s="30">
        <f>INDEX(parameters!$D$41:$AG$178,MATCH('PV (extension)'!B9623,parameters!$C$41:$C$178,0),MATCH('PV (extension)'!A9642,parameters!$D$5:$AG$5,0))/L9642</f>
        <v>0.13628671093947653</v>
      </c>
      <c r="N9642" s="3" t="inlineStr">
        <is>
          <t>roof-top</t>
        </is>
      </c>
      <c r="O9642">
        <f>INDEX(parameters!$C$196:$EJ$198,MATCH('PV (extension)'!N9642,parameters!$B$196:$B$198,0),MATCH('PV (extension)'!B9623,parameters!$C$195:$EJ$195,0))</f>
        <v>1357.2951827374759</v>
      </c>
      <c r="P9642" t="n">
        <v>93</v>
      </c>
      <c r="Q9642" t="n">
        <v>30</v>
      </c>
      <c r="R9642">
        <f>Q9642*P9642*O9642</f>
        <v>3786853.5598375578</v>
      </c>
      <c r="S9642">
        <f>1/R9642</f>
        <v>2.6407147363863108E-7</v>
      </c>
    </row>
    <row r="9643" ht="16" customHeight="1" s="29">
      <c r="A9643" t="inlineStr">
        <is>
          <t>photovoltaic slanted-roof installation, 93 kWp, single-Si, laminated, integrated, on roof</t>
        </is>
      </c>
      <c r="B9643" s="30">
        <f>M9643*S9643</f>
        <v>1.1220255275259314E-9</v>
      </c>
      <c r="C9643" t="inlineStr">
        <is>
          <t>CH</t>
        </is>
      </c>
      <c r="D9643" t="inlineStr">
        <is>
          <t>unit</t>
        </is>
      </c>
      <c r="F9643" t="inlineStr">
        <is>
          <t>technosphere</t>
        </is>
      </c>
      <c r="G9643" t="n">
        <v>0</v>
      </c>
      <c r="H9643" t="inlineStr">
        <is>
          <t>photovoltaic slanted-roof installation, 93 kWp, single-Si, laminated, integrated, on roof</t>
        </is>
      </c>
      <c r="I9643" t="inlineStr">
        <is>
          <t>(2,2,1,1,1,3); Calculation with average annual yield and share of technologies. Lifetime: 30a.</t>
        </is>
      </c>
      <c r="K9643" t="inlineStr">
        <is>
          <t>commercial</t>
        </is>
      </c>
      <c r="L9643">
        <f>L9642</f>
        <v>0.82233248462317254</v>
      </c>
      <c r="M9643" s="30">
        <f>INDEX(parameters!$D$41:$AG$178,MATCH('PV (extension)'!B9623,parameters!$C$41:$C$178,0),MATCH('PV (extension)'!A9643,parameters!$D$5:$AG$5,0))/L9643</f>
        <v>4.2489463631401872E-3</v>
      </c>
      <c r="N9643" s="3" t="inlineStr">
        <is>
          <t>roof-top</t>
        </is>
      </c>
      <c r="O9643">
        <f>INDEX(parameters!$C$196:$EJ$198,MATCH('PV (extension)'!N9643,parameters!$B$196:$B$198,0),MATCH('PV (extension)'!B9623,parameters!$C$195:$EJ$195,0))</f>
        <v>1357.2951827374759</v>
      </c>
      <c r="P9643" t="n">
        <v>93</v>
      </c>
      <c r="Q9643" t="n">
        <v>30</v>
      </c>
      <c r="R9643">
        <f>Q9643*P9643*O9643</f>
        <v>3786853.5598375578</v>
      </c>
      <c r="S9643">
        <f>1/R9643</f>
        <v>2.6407147363863108E-7</v>
      </c>
    </row>
    <row r="9644" ht="16" customHeight="1" s="29">
      <c r="A9644" t="inlineStr">
        <is>
          <t>photovoltaic slanted-roof installation, 93 kWp, single-Si, panel, mounted, on roof</t>
        </is>
      </c>
      <c r="B9644" s="30">
        <f>M9644*S9644</f>
        <v>1.8851643196892843E-8</v>
      </c>
      <c r="C9644" t="inlineStr">
        <is>
          <t>CH</t>
        </is>
      </c>
      <c r="D9644" t="inlineStr">
        <is>
          <t>unit</t>
        </is>
      </c>
      <c r="F9644" t="inlineStr">
        <is>
          <t>technosphere</t>
        </is>
      </c>
      <c r="G9644" t="n">
        <v>0</v>
      </c>
      <c r="H9644" t="inlineStr">
        <is>
          <t>photovoltaic slanted-roof installation, 93 kWp, single-Si, panel, mounted, on roof</t>
        </is>
      </c>
      <c r="I9644" t="inlineStr">
        <is>
          <t>(2,2,1,1,1,3); Calculation with average annual yield and share of technologies. Lifetime: 30a.</t>
        </is>
      </c>
      <c r="K9644" t="inlineStr">
        <is>
          <t>commercial</t>
        </is>
      </c>
      <c r="L9644">
        <f>L9643</f>
        <v>0.82233248462317254</v>
      </c>
      <c r="M9644" s="30">
        <f>INDEX(parameters!$D$41:$AG$178,MATCH('PV (extension)'!B9623,parameters!$C$41:$C$178,0),MATCH('PV (extension)'!A9644,parameters!$D$5:$AG$5,0))/L9644</f>
        <v>7.1388412148941149E-2</v>
      </c>
      <c r="N9644" s="3" t="inlineStr">
        <is>
          <t>roof-top</t>
        </is>
      </c>
      <c r="O9644">
        <f>INDEX(parameters!$C$196:$EJ$198,MATCH('PV (extension)'!N9644,parameters!$B$196:$B$198,0),MATCH('PV (extension)'!B9623,parameters!$C$195:$EJ$195,0))</f>
        <v>1357.2951827374759</v>
      </c>
      <c r="P9644" t="n">
        <v>93</v>
      </c>
      <c r="Q9644" t="n">
        <v>30</v>
      </c>
      <c r="R9644">
        <f>Q9644*P9644*O9644</f>
        <v>3786853.5598375578</v>
      </c>
      <c r="S9644">
        <f>1/R9644</f>
        <v>2.6407147363863108E-7</v>
      </c>
    </row>
    <row r="9645" s="29">
      <c r="A9645" t="inlineStr">
        <is>
          <t>market for tap water</t>
        </is>
      </c>
      <c r="B9645" t="n">
        <v>0.0037026</v>
      </c>
      <c r="C9645" t="inlineStr">
        <is>
          <t>Europe without Switzerland</t>
        </is>
      </c>
      <c r="D9645" t="inlineStr">
        <is>
          <t>kilogram</t>
        </is>
      </c>
      <c r="F9645" t="inlineStr">
        <is>
          <t>technosphere</t>
        </is>
      </c>
      <c r="G9645" t="n">
        <v>0</v>
      </c>
      <c r="H9645" t="inlineStr">
        <is>
          <t>tap water</t>
        </is>
      </c>
      <c r="I9645" t="inlineStr">
        <is>
          <t>(2,2,1,1,1,3); Estimation 20l/m2 panel</t>
        </is>
      </c>
      <c r="M9645" s="30" t="n"/>
    </row>
    <row r="9646" s="29">
      <c r="A9646" t="inlineStr">
        <is>
          <t>treatment of wastewater, from residence, capacity 1.1E10l/year</t>
        </is>
      </c>
      <c r="B9646" t="n">
        <v>-3.3323e-06</v>
      </c>
      <c r="C9646" t="inlineStr">
        <is>
          <t>CH</t>
        </is>
      </c>
      <c r="D9646" t="inlineStr">
        <is>
          <t>cubic meter</t>
        </is>
      </c>
      <c r="F9646" t="inlineStr">
        <is>
          <t>technosphere</t>
        </is>
      </c>
      <c r="G9646" t="n">
        <v>0</v>
      </c>
      <c r="H9646" t="inlineStr">
        <is>
          <t>wastewater, from residence</t>
        </is>
      </c>
      <c r="I9646" t="inlineStr">
        <is>
          <t>(2,2,1,1,1,3); Estimation 20l/m2 panel</t>
        </is>
      </c>
      <c r="M9646" s="30" t="n"/>
    </row>
    <row r="9647" s="29">
      <c r="M9647" s="30" t="n"/>
    </row>
    <row r="9648" customFormat="1" s="28">
      <c r="A9648" s="28" t="inlineStr">
        <is>
          <t>Activity</t>
        </is>
      </c>
      <c r="B9648" s="28" t="inlineStr">
        <is>
          <t>electricity production, photovoltaic</t>
        </is>
      </c>
      <c r="M9648" s="30" t="n"/>
    </row>
    <row r="9649">
      <c r="A9649" t="inlineStr">
        <is>
          <t>comment</t>
        </is>
      </c>
      <c r="B964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")&amp;HLOOKUP(B9650,parameters!$C$195:$EJ$198,2,0)&amp;" kWh/kWp.
Annual output, Facade: "&amp;HLOOKUP(B9650,parameters!$C$195:$EJ$198,3,0)&amp;" kWh/kWp.
Annual output, Open-ground: "&amp;HLOOKUP(B9650,parameters!$C$195:$EJ$198,4,0)&amp;_xlfn._LONGTEXT("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")&amp;VLOOKUP(B9650,'extension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1357.29518273748 kWh/kWp.
Annual output, Facade: 952.994490007164 kWh/kWp.
Annual output, Open-ground: 1443.9310454654 kWh/kWp.
Amount of solar energy transformed to electricity. Waste heat emission due to losses of electricity in the system.
Technology:  Electricity production with grid-connected photovoltaic power plants.
Time period:  Time of publications
Production volume: 0.066 GWh in 2025.
Sampling:  Statistical data and model calculations
Extrapolations:  Use of PV technology data investigated for other countries (Switzerland). Correction of average yield with Swiss data.
Uncertainty:  None
Author: Romain Sacchi, PSI, romain.sacchi@psi.ch</v>
      </c>
      <c r="M9649" s="30" t="n"/>
    </row>
    <row r="9650" s="29">
      <c r="A9650" t="inlineStr">
        <is>
          <t>location</t>
        </is>
      </c>
      <c r="B9650" t="inlineStr">
        <is>
          <t>BN</t>
        </is>
      </c>
    </row>
    <row r="9651" s="29">
      <c r="A9651" t="inlineStr">
        <is>
          <t>production amount</t>
        </is>
      </c>
      <c r="B9651" t="n">
        <v>1</v>
      </c>
    </row>
    <row r="9652" s="29">
      <c r="A9652" t="inlineStr">
        <is>
          <t>reference product</t>
        </is>
      </c>
      <c r="B9652" t="inlineStr">
        <is>
          <t>electricity, low voltage</t>
        </is>
      </c>
    </row>
    <row r="9653" s="29">
      <c r="A9653" t="inlineStr">
        <is>
          <t>source</t>
        </is>
      </c>
      <c r="B965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654" s="29">
      <c r="A9654" t="inlineStr">
        <is>
          <t>type</t>
        </is>
      </c>
      <c r="B9654" t="inlineStr">
        <is>
          <t>process</t>
        </is>
      </c>
    </row>
    <row r="9655" s="29">
      <c r="A9655" t="inlineStr">
        <is>
          <t>unit</t>
        </is>
      </c>
      <c r="B9655" t="inlineStr">
        <is>
          <t>kilowatt hour</t>
        </is>
      </c>
    </row>
    <row r="9656" s="29">
      <c r="A9656" t="inlineStr">
        <is>
          <t>Exchanges</t>
        </is>
      </c>
    </row>
    <row r="9657" customFormat="1" s="28">
      <c r="A9657" s="28" t="inlineStr">
        <is>
          <t>name</t>
        </is>
      </c>
      <c r="B9657" s="28" t="inlineStr">
        <is>
          <t>amount</t>
        </is>
      </c>
      <c r="C9657" s="28" t="inlineStr">
        <is>
          <t>location</t>
        </is>
      </c>
      <c r="D9657" s="28" t="inlineStr">
        <is>
          <t>unit</t>
        </is>
      </c>
      <c r="E9657" s="28" t="inlineStr">
        <is>
          <t>categories</t>
        </is>
      </c>
      <c r="F9657" s="28" t="inlineStr">
        <is>
          <t>type</t>
        </is>
      </c>
      <c r="G9657" s="28" t="inlineStr">
        <is>
          <t>uncertainty type</t>
        </is>
      </c>
      <c r="H9657" s="28" t="inlineStr">
        <is>
          <t>loc</t>
        </is>
      </c>
      <c r="I9657" s="28" t="inlineStr">
        <is>
          <t>scale</t>
        </is>
      </c>
      <c r="J9657" s="28" t="inlineStr">
        <is>
          <t>comment</t>
        </is>
      </c>
      <c r="K9657" s="28" t="inlineStr">
        <is>
          <t>negative</t>
        </is>
      </c>
      <c r="L9657" s="28" t="inlineStr">
        <is>
          <t>reference product</t>
        </is>
      </c>
      <c r="M9657" s="28" t="inlineStr">
        <is>
          <t>production volume</t>
        </is>
      </c>
      <c r="N9657" s="28" t="inlineStr">
        <is>
          <t>scope</t>
        </is>
      </c>
      <c r="O9657" s="28" t="inlineStr">
        <is>
          <t>scope share</t>
        </is>
      </c>
      <c r="P9657" s="28" t="inlineStr">
        <is>
          <t>tech share</t>
        </is>
      </c>
      <c r="Q9657" s="28" t="inlineStr">
        <is>
          <t>installation</t>
        </is>
      </c>
      <c r="R9657" s="28" t="inlineStr">
        <is>
          <t>productivity</t>
        </is>
      </c>
      <c r="S9657" s="28" t="inlineStr">
        <is>
          <t>kWp</t>
        </is>
      </c>
      <c r="T9657" s="28" t="inlineStr">
        <is>
          <t>lifetime</t>
        </is>
      </c>
      <c r="U9657" s="28" t="inlineStr">
        <is>
          <t>lifetime production</t>
        </is>
      </c>
      <c r="V9657" s="28" t="inlineStr">
        <is>
          <t>inverted lifetime production</t>
        </is>
      </c>
    </row>
    <row r="9658" s="29">
      <c r="A9658" t="inlineStr">
        <is>
          <t>Energy, solar, converted</t>
        </is>
      </c>
      <c r="B9658" t="n">
        <v>3.8503</v>
      </c>
      <c r="D9658" t="inlineStr">
        <is>
          <t>megajoule</t>
        </is>
      </c>
      <c r="E9658" t="inlineStr">
        <is>
          <t>natural resource::in air</t>
        </is>
      </c>
      <c r="F9658" t="inlineStr">
        <is>
          <t>biosphere</t>
        </is>
      </c>
      <c r="G9658" t="n">
        <v>2</v>
      </c>
      <c r="H9658" t="n">
        <v>1.348151067341848</v>
      </c>
      <c r="I9658" t="n">
        <v>0.04340984597628009</v>
      </c>
      <c r="J9658" t="inlineStr">
        <is>
          <t>(2,2,1,1,1,3); Energy loss in the system</t>
        </is>
      </c>
    </row>
    <row r="9659" s="29">
      <c r="A9659" t="inlineStr">
        <is>
          <t>Heat, waste</t>
        </is>
      </c>
      <c r="B9659" t="n">
        <v>0.25027</v>
      </c>
      <c r="D9659" t="inlineStr">
        <is>
          <t>megajoule</t>
        </is>
      </c>
      <c r="E9659" t="inlineStr">
        <is>
          <t>air</t>
        </is>
      </c>
      <c r="F9659" t="inlineStr">
        <is>
          <t>biosphere</t>
        </is>
      </c>
      <c r="G9659" t="n">
        <v>2</v>
      </c>
      <c r="H9659" t="n">
        <v>-1.385214943900327</v>
      </c>
      <c r="I9659" t="n">
        <v>0.02439508208471609</v>
      </c>
      <c r="J9659" t="inlineStr">
        <is>
          <t>(1,na,na,na,na,na); Calculation</t>
        </is>
      </c>
    </row>
    <row r="9660" s="29">
      <c r="A9660" t="inlineStr">
        <is>
          <t>electricity production, photovoltaic</t>
        </is>
      </c>
      <c r="B9660" t="n">
        <v>1</v>
      </c>
      <c r="C9660" t="inlineStr">
        <is>
          <t>BN</t>
        </is>
      </c>
      <c r="D9660" t="inlineStr">
        <is>
          <t>kilowatt hour</t>
        </is>
      </c>
      <c r="E9660" t="inlineStr">
        <is>
          <t>photovoltaic::power plants</t>
        </is>
      </c>
      <c r="F9660" t="inlineStr">
        <is>
          <t>production</t>
        </is>
      </c>
      <c r="G9660" t="n">
        <v>0</v>
      </c>
      <c r="H9660" t="n">
        <v>1</v>
      </c>
      <c r="L9660" t="inlineStr">
        <is>
          <t>electricity, low voltage</t>
        </is>
      </c>
      <c r="M9660">
        <f>VLOOKUP(C9660,'extension - production vol'!$B$6:$D$235,3,0)</f>
        <v>6.6000000000000003E-2</v>
      </c>
    </row>
    <row r="9661" ht="16" customHeight="1" s="29">
      <c r="A9661" t="inlineStr">
        <is>
          <t>photovoltaic flat-roof installation, 156 kWp, multi-Si, on roof</t>
        </is>
      </c>
      <c r="B9661" s="30">
        <f>P9661*V9661</f>
        <v>1.589450792465715E-8</v>
      </c>
      <c r="C9661" t="inlineStr">
        <is>
          <t>CH</t>
        </is>
      </c>
      <c r="D9661" t="inlineStr">
        <is>
          <t>unit</t>
        </is>
      </c>
      <c r="F9661" t="inlineStr">
        <is>
          <t>technosphere</t>
        </is>
      </c>
      <c r="G9661" t="n">
        <v>2</v>
      </c>
      <c r="H9661" t="n">
        <v>-18.46800298604678</v>
      </c>
      <c r="I9661" t="n">
        <v>0.09798894162072011</v>
      </c>
      <c r="J9661" t="inlineStr">
        <is>
          <t>(2,2,1,1,1,3); Calculation with average annual yield and share of technologies. Lifetime: 30a.</t>
        </is>
      </c>
      <c r="L9661" t="inlineStr">
        <is>
          <t>photovoltaic flat-roof installation, 156 kWp, multi-Si, on roof</t>
        </is>
      </c>
      <c r="N9661" t="inlineStr">
        <is>
          <t>all</t>
        </is>
      </c>
      <c r="O9661" t="n">
        <v>1</v>
      </c>
      <c r="P9661" s="30">
        <f>INDEX(parameters!$D$41:$AG$178,MATCH('PV (extension)'!B9650,parameters!$C$41:$C$178,0),MATCH('PV (extension)'!A9661,parameters!$D$5:$AG$5,0))/O9661</f>
        <v>0.10096416269840058</v>
      </c>
      <c r="Q9661" s="3" t="inlineStr">
        <is>
          <t>roof-top</t>
        </is>
      </c>
      <c r="R9661">
        <f>INDEX(parameters!$C$196:$EJ$198,MATCH('PV (extension)'!Q9661,parameters!$B$196:$B$198,0),MATCH('PV (extension)'!B9650,parameters!$C$195:$EJ$195,0))</f>
        <v>1357.2951827374759</v>
      </c>
      <c r="S9661" t="n">
        <v>156</v>
      </c>
      <c r="T9661" t="n">
        <v>30</v>
      </c>
      <c r="U9661">
        <f>T9661*S9661*R9661</f>
        <v>6352141.455211387</v>
      </c>
      <c r="V9661">
        <f>1/U9661</f>
        <v>1.5742722466918394E-7</v>
      </c>
    </row>
    <row r="9662" ht="16" customHeight="1" s="29">
      <c r="A9662" t="inlineStr">
        <is>
          <t>photovoltaic flat-roof installation, 156 kWp, single-Si, on roof</t>
        </is>
      </c>
      <c r="B9662" s="30">
        <f>P9662*V9662</f>
        <v>8.3027148616976218E-9</v>
      </c>
      <c r="C9662" t="inlineStr">
        <is>
          <t>CH</t>
        </is>
      </c>
      <c r="D9662" t="inlineStr">
        <is>
          <t>unit</t>
        </is>
      </c>
      <c r="F9662" t="inlineStr">
        <is>
          <t>technosphere</t>
        </is>
      </c>
      <c r="G9662" t="n">
        <v>2</v>
      </c>
      <c r="H9662" t="n">
        <v>-19.10362020104489</v>
      </c>
      <c r="I9662" t="n">
        <v>0.09798894162072011</v>
      </c>
      <c r="J9662" t="inlineStr">
        <is>
          <t>(2,2,1,1,1,3); Calculation with average annual yield and share of technologies. Lifetime: 30a.</t>
        </is>
      </c>
      <c r="L9662" t="inlineStr">
        <is>
          <t>photovoltaic flat-roof installation, 156 kWp, single-Si, on roof</t>
        </is>
      </c>
      <c r="N9662" t="inlineStr">
        <is>
          <t>all</t>
        </is>
      </c>
      <c r="O9662" t="n">
        <v>1</v>
      </c>
      <c r="P9662" s="30">
        <f>INDEX(parameters!$D$41:$AG$178,MATCH('PV (extension)'!B9650,parameters!$C$41:$C$178,0),MATCH('PV (extension)'!A9662,parameters!$D$5:$AG$5,0))/O9662</f>
        <v>5.2740019263789135E-2</v>
      </c>
      <c r="Q9662" s="3" t="inlineStr">
        <is>
          <t>roof-top</t>
        </is>
      </c>
      <c r="R9662">
        <f>INDEX(parameters!$C$196:$EJ$198,MATCH('PV (extension)'!Q9662,parameters!$B$196:$B$198,0),MATCH('PV (extension)'!B9650,parameters!$C$195:$EJ$195,0))</f>
        <v>1357.2951827374759</v>
      </c>
      <c r="S9662" t="n">
        <v>156</v>
      </c>
      <c r="T9662" t="n">
        <v>30</v>
      </c>
      <c r="U9662">
        <f>T9662*S9662*R9662</f>
        <v>6352141.455211387</v>
      </c>
      <c r="V9662">
        <f>1/U9662</f>
        <v>1.5742722466918394E-7</v>
      </c>
    </row>
    <row r="9663" ht="16" customHeight="1" s="29">
      <c r="A9663" t="inlineStr">
        <is>
          <t>photovoltaic slanted-roof installation, 3 kWp, CIS, laminated, integrated, on roof</t>
        </is>
      </c>
      <c r="B9663" s="30">
        <f>P9663*V9663</f>
        <v>7.4463966364598103E-9</v>
      </c>
      <c r="C9663" t="inlineStr">
        <is>
          <t>CH</t>
        </is>
      </c>
      <c r="D9663" t="inlineStr">
        <is>
          <t>unit</t>
        </is>
      </c>
      <c r="F9663" t="inlineStr">
        <is>
          <t>technosphere</t>
        </is>
      </c>
      <c r="G9663" t="n">
        <v>2</v>
      </c>
      <c r="H9663" t="n">
        <v>-19.69743931800395</v>
      </c>
      <c r="I9663" t="n">
        <v>0.09798894162072011</v>
      </c>
      <c r="J9663" t="inlineStr">
        <is>
          <t>(2,2,1,1,1,3); Calculation with average annual yield and share of technologies. Lifetime: 30a.</t>
        </is>
      </c>
      <c r="L9663" t="inlineStr">
        <is>
          <t>photovoltaic slanted-roof installation, 3 kWp, CIS, laminated, integrated, on roof</t>
        </is>
      </c>
      <c r="N9663" t="inlineStr">
        <is>
          <t>all</t>
        </is>
      </c>
      <c r="O9663" t="n">
        <v>1</v>
      </c>
      <c r="P9663" s="30">
        <f>INDEX(parameters!$D$41:$AG$178,MATCH('PV (extension)'!B9650,parameters!$C$41:$C$178,0),MATCH('PV (extension)'!A9663,parameters!$D$5:$AG$5,0))/O9663</f>
        <v>9.0962624550774995E-4</v>
      </c>
      <c r="Q9663" s="3" t="inlineStr">
        <is>
          <t>roof-top</t>
        </is>
      </c>
      <c r="R9663">
        <f>INDEX(parameters!$C$196:$EJ$198,MATCH('PV (extension)'!Q9663,parameters!$B$196:$B$198,0),MATCH('PV (extension)'!B9650,parameters!$C$195:$EJ$195,0))</f>
        <v>1357.2951827374759</v>
      </c>
      <c r="S9663" t="n">
        <v>3</v>
      </c>
      <c r="T9663" t="n">
        <v>30</v>
      </c>
      <c r="U9663">
        <f>T9663*S9663*R9663</f>
        <v>122156.56644637283</v>
      </c>
      <c r="V9663">
        <f>1/U9663</f>
        <v>8.1862156827975641E-6</v>
      </c>
    </row>
    <row r="9664" ht="16" customHeight="1" s="29">
      <c r="A9664" t="inlineStr">
        <is>
          <t>photovoltaic slanted-roof installation, 3 kWp, CdTe, panel, mounted, on roof</t>
        </is>
      </c>
      <c r="B9664" s="30">
        <f>P9664*V9664</f>
        <v>4.8567678575729954E-8</v>
      </c>
      <c r="C9664" t="inlineStr">
        <is>
          <t>CH</t>
        </is>
      </c>
      <c r="D9664" t="inlineStr">
        <is>
          <t>unit</t>
        </is>
      </c>
      <c r="F9664" t="inlineStr">
        <is>
          <t>technosphere</t>
        </is>
      </c>
      <c r="G9664" t="n">
        <v>2</v>
      </c>
      <c r="H9664" t="n">
        <v>-16.69297991102503</v>
      </c>
      <c r="I9664" t="n">
        <v>0.09798894162072011</v>
      </c>
      <c r="J9664" t="inlineStr">
        <is>
          <t>(2,2,1,1,1,3); Calculation with average annual yield and share of technologies. Lifetime: 30a.</t>
        </is>
      </c>
      <c r="L9664" t="inlineStr">
        <is>
          <t>photovoltaic slanted-roof installation, 3 kWp, CdTe, panel, mounted, on roof</t>
        </is>
      </c>
      <c r="N9664" t="inlineStr">
        <is>
          <t>all</t>
        </is>
      </c>
      <c r="O9664" t="n">
        <v>1</v>
      </c>
      <c r="P9664" s="30">
        <f>INDEX(parameters!$D$41:$AG$178,MATCH('PV (extension)'!B9650,parameters!$C$41:$C$178,0),MATCH('PV (extension)'!A9664,parameters!$D$5:$AG$5,0))/O9664</f>
        <v>5.9328608550822341E-3</v>
      </c>
      <c r="Q9664" s="3" t="inlineStr">
        <is>
          <t>roof-top</t>
        </is>
      </c>
      <c r="R9664">
        <f>INDEX(parameters!$C$196:$EJ$198,MATCH('PV (extension)'!Q9664,parameters!$B$196:$B$198,0),MATCH('PV (extension)'!B9650,parameters!$C$195:$EJ$195,0))</f>
        <v>1357.2951827374759</v>
      </c>
      <c r="S9664" t="n">
        <v>3</v>
      </c>
      <c r="T9664" t="n">
        <v>30</v>
      </c>
      <c r="U9664">
        <f>T9664*S9664*R9664</f>
        <v>122156.56644637283</v>
      </c>
      <c r="V9664">
        <f>1/U9664</f>
        <v>8.1862156827975641E-6</v>
      </c>
    </row>
    <row r="9665" ht="16" customHeight="1" s="29">
      <c r="A9665" t="inlineStr">
        <is>
          <t>photovoltaic slanted-roof installation, 3 kWp, micro-Si, laminated, integrated, on roof</t>
        </is>
      </c>
      <c r="B9665" s="30">
        <f>P9665*V9665</f>
        <v>7.5255554741111955E-10</v>
      </c>
      <c r="C9665" t="inlineStr">
        <is>
          <t>RER</t>
        </is>
      </c>
      <c r="D9665" t="inlineStr">
        <is>
          <t>unit</t>
        </is>
      </c>
      <c r="F9665" t="inlineStr">
        <is>
          <t>technosphere</t>
        </is>
      </c>
      <c r="G9665" t="n">
        <v>2</v>
      </c>
      <c r="H9665" t="n">
        <v>-21.54326959350907</v>
      </c>
      <c r="I9665" t="n">
        <v>0.09798894162072011</v>
      </c>
      <c r="J9665" t="inlineStr">
        <is>
          <t>(2,2,1,1,1,3); Calculation with average annual yield and share of technologies. Lifetime: 30a.</t>
        </is>
      </c>
      <c r="L9665" t="inlineStr">
        <is>
          <t>photovoltaic slanted-roof installation, 3 kWp, micro-Si, laminated, integrated, on roof</t>
        </is>
      </c>
      <c r="N9665" t="inlineStr">
        <is>
          <t>all</t>
        </is>
      </c>
      <c r="O9665" t="n">
        <v>1</v>
      </c>
      <c r="P9665" s="30">
        <f>INDEX(parameters!$D$41:$AG$178,MATCH('PV (extension)'!B9650,parameters!$C$41:$C$178,0),MATCH('PV (extension)'!A9665,parameters!$D$5:$AG$5,0))/O9665</f>
        <v>9.1929601731912907E-5</v>
      </c>
      <c r="Q9665" s="3" t="inlineStr">
        <is>
          <t>roof-top</t>
        </is>
      </c>
      <c r="R9665">
        <f>INDEX(parameters!$C$196:$EJ$198,MATCH('PV (extension)'!Q9665,parameters!$B$196:$B$198,0),MATCH('PV (extension)'!B9650,parameters!$C$195:$EJ$195,0))</f>
        <v>1357.2951827374759</v>
      </c>
      <c r="S9665" t="n">
        <v>3</v>
      </c>
      <c r="T9665" t="n">
        <v>30</v>
      </c>
      <c r="U9665">
        <f>T9665*S9665*R9665</f>
        <v>122156.56644637283</v>
      </c>
      <c r="V9665">
        <f>1/U9665</f>
        <v>8.1862156827975641E-6</v>
      </c>
    </row>
    <row r="9666" ht="16" customHeight="1" s="29">
      <c r="A9666" t="inlineStr">
        <is>
          <t>photovoltaic slanted-roof installation, 3 kWp, micro-Si, panel, mounted, on roof</t>
        </is>
      </c>
      <c r="B9666" s="30">
        <f>P9666*V9666</f>
        <v>1.3083047560984204E-8</v>
      </c>
      <c r="C9666" t="inlineStr">
        <is>
          <t>RER</t>
        </is>
      </c>
      <c r="D9666" t="inlineStr">
        <is>
          <t>unit</t>
        </is>
      </c>
      <c r="F9666" t="inlineStr">
        <is>
          <t>technosphere</t>
        </is>
      </c>
      <c r="G9666" t="n">
        <v>2</v>
      </c>
      <c r="H9666" t="n">
        <v>-18.72987249989203</v>
      </c>
      <c r="I9666" t="n">
        <v>0.09798894162072011</v>
      </c>
      <c r="J9666" t="inlineStr">
        <is>
          <t>(2,2,1,1,1,3); Calculation with average annual yield and share of technologies. Lifetime: 30a.</t>
        </is>
      </c>
      <c r="L9666" t="inlineStr">
        <is>
          <t>photovoltaic slanted-roof installation, 3 kWp, micro-Si, panel, mounted, on roof</t>
        </is>
      </c>
      <c r="N9666" t="inlineStr">
        <is>
          <t>all</t>
        </is>
      </c>
      <c r="O9666" t="n">
        <v>1</v>
      </c>
      <c r="P9666" s="30">
        <f>INDEX(parameters!$D$41:$AG$178,MATCH('PV (extension)'!B9650,parameters!$C$41:$C$178,0),MATCH('PV (extension)'!A9666,parameters!$D$5:$AG$5,0))/O9666</f>
        <v>1.5981801687044229E-3</v>
      </c>
      <c r="Q9666" s="3" t="inlineStr">
        <is>
          <t>roof-top</t>
        </is>
      </c>
      <c r="R9666">
        <f>INDEX(parameters!$C$196:$EJ$198,MATCH('PV (extension)'!Q9666,parameters!$B$196:$B$198,0),MATCH('PV (extension)'!B9650,parameters!$C$195:$EJ$195,0))</f>
        <v>1357.2951827374759</v>
      </c>
      <c r="S9666" t="n">
        <v>3</v>
      </c>
      <c r="T9666" t="n">
        <v>30</v>
      </c>
      <c r="U9666">
        <f>T9666*S9666*R9666</f>
        <v>122156.56644637283</v>
      </c>
      <c r="V9666">
        <f>1/U9666</f>
        <v>8.1862156827975641E-6</v>
      </c>
    </row>
    <row r="9667" s="29">
      <c r="A9667" t="inlineStr">
        <is>
          <t>photovoltaic open ground installation, 570 kWp, CIS, on open ground</t>
        </is>
      </c>
      <c r="B9667" s="30">
        <f>P9667*V9667</f>
        <v>4.0922179618698628E-10</v>
      </c>
      <c r="C9667" t="inlineStr">
        <is>
          <t>RER</t>
        </is>
      </c>
      <c r="D9667" t="inlineStr">
        <is>
          <t>unit</t>
        </is>
      </c>
      <c r="F9667" t="inlineStr">
        <is>
          <t>technosphere</t>
        </is>
      </c>
      <c r="G9667" t="n">
        <v>2</v>
      </c>
      <c r="H9667" t="n">
        <v>-21.66656811806742</v>
      </c>
      <c r="I9667" t="n">
        <v>0.09798894162072011</v>
      </c>
      <c r="J9667" t="inlineStr">
        <is>
          <t>(2,2,1,1,1,3); Calculation with average annual yield and share of technologies. Lifetime: 30a.</t>
        </is>
      </c>
      <c r="L9667" t="inlineStr">
        <is>
          <t>photovoltaic open ground installation, 570 kWp, CIS, on open ground</t>
        </is>
      </c>
      <c r="N9667" t="inlineStr">
        <is>
          <t>all</t>
        </is>
      </c>
      <c r="O9667" t="n">
        <v>1</v>
      </c>
      <c r="P9667" s="30">
        <f>INDEX(parameters!$D$41:$AG$178,MATCH('PV (extension)'!B9650,parameters!$C$41:$C$178,0),MATCH('PV (extension)'!A9667,parameters!$D$5:$AG$5,0))/O9667</f>
        <v>1.0104185757523119E-2</v>
      </c>
      <c r="Q9667" t="inlineStr">
        <is>
          <t>central</t>
        </is>
      </c>
      <c r="R9667">
        <f>INDEX(parameters!$C$196:$EJ$198,MATCH('PV (extension)'!Q9667,parameters!$B$196:$B$198,0),MATCH('PV (extension)'!B9650,parameters!$C$195:$EJ$195,0))</f>
        <v>1443.9310454654001</v>
      </c>
      <c r="S9667" t="n">
        <v>570</v>
      </c>
      <c r="T9667" t="n">
        <v>30</v>
      </c>
      <c r="U9667">
        <f>T9667*S9667*R9667</f>
        <v>24691220.877458341</v>
      </c>
      <c r="V9667">
        <f>1/U9667</f>
        <v>4.0500224956998468E-8</v>
      </c>
    </row>
    <row r="9668" s="29">
      <c r="A9668" t="inlineStr">
        <is>
          <t>photovoltaic open ground installation, 570 kWp, CdTe, on open ground</t>
        </is>
      </c>
      <c r="B9668" s="30">
        <f>P9668*V9668</f>
        <v>3.0061117698566665E-9</v>
      </c>
      <c r="C9668" t="inlineStr">
        <is>
          <t>RER</t>
        </is>
      </c>
      <c r="D9668" t="inlineStr">
        <is>
          <t>unit</t>
        </is>
      </c>
      <c r="F9668" t="inlineStr">
        <is>
          <t>technosphere</t>
        </is>
      </c>
      <c r="G9668" t="n">
        <v>2</v>
      </c>
      <c r="H9668" t="n">
        <v>-21.47552628199886</v>
      </c>
      <c r="I9668" t="n">
        <v>0.09798894162072011</v>
      </c>
      <c r="J9668" t="inlineStr">
        <is>
          <t>(2,2,1,1,1,3); Calculation with average annual yield and share of technologies. Lifetime: 30a.</t>
        </is>
      </c>
      <c r="L9668" t="inlineStr">
        <is>
          <t>photovoltaic open ground installation, 570 kWp, CdTe, on open ground</t>
        </is>
      </c>
      <c r="N9668" t="inlineStr">
        <is>
          <t>all</t>
        </is>
      </c>
      <c r="O9668" t="n">
        <v>1</v>
      </c>
      <c r="P9668" s="30">
        <f>INDEX(parameters!$D$41:$AG$178,MATCH('PV (extension)'!B9650,parameters!$C$41:$C$178,0),MATCH('PV (extension)'!A9668,parameters!$D$5:$AG$5,0))/O9668</f>
        <v>7.4224569691858172E-2</v>
      </c>
      <c r="Q9668" t="inlineStr">
        <is>
          <t>central</t>
        </is>
      </c>
      <c r="R9668">
        <f>INDEX(parameters!$C$196:$EJ$198,MATCH('PV (extension)'!Q9668,parameters!$B$196:$B$198,0),MATCH('PV (extension)'!B9650,parameters!$C$195:$EJ$195,0))</f>
        <v>1443.9310454654001</v>
      </c>
      <c r="S9668" t="n">
        <v>570</v>
      </c>
      <c r="T9668" t="n">
        <v>30</v>
      </c>
      <c r="U9668">
        <f>T9668*S9668*R9668</f>
        <v>24691220.877458341</v>
      </c>
      <c r="V9668">
        <f>1/U9668</f>
        <v>4.0500224956998468E-8</v>
      </c>
    </row>
    <row r="9669" s="29">
      <c r="A9669" t="inlineStr">
        <is>
          <t>photovoltaic open ground installation, 570 kWp, micro-Si, on open ground</t>
        </is>
      </c>
      <c r="B9669" s="30">
        <f>P9669*V9669</f>
        <v>3.1862651574962703E-11</v>
      </c>
      <c r="C9669" t="inlineStr">
        <is>
          <t>RER</t>
        </is>
      </c>
      <c r="D9669" t="inlineStr">
        <is>
          <t>unit</t>
        </is>
      </c>
      <c r="F9669" t="inlineStr">
        <is>
          <t>technosphere</t>
        </is>
      </c>
      <c r="G9669" t="n">
        <v>2</v>
      </c>
      <c r="H9669" t="n">
        <v>-23.51240679473371</v>
      </c>
      <c r="I9669" t="n">
        <v>0.09798894162072011</v>
      </c>
      <c r="J9669" t="inlineStr">
        <is>
          <t>(2,2,1,1,1,3); Calculation with average annual yield and share of technologies. Lifetime: 30a.</t>
        </is>
      </c>
      <c r="L9669" t="inlineStr">
        <is>
          <t>photovoltaic open ground installation, 570 kWp, micro-Si, on open ground</t>
        </is>
      </c>
      <c r="N9669" t="inlineStr">
        <is>
          <t>all</t>
        </is>
      </c>
      <c r="O9669" t="n">
        <v>1</v>
      </c>
      <c r="P9669" s="30">
        <f>INDEX(parameters!$D$41:$AG$178,MATCH('PV (extension)'!B9650,parameters!$C$41:$C$178,0),MATCH('PV (extension)'!A9669,parameters!$D$5:$AG$5,0))/O9669</f>
        <v>7.867277677789E-4</v>
      </c>
      <c r="Q9669" t="inlineStr">
        <is>
          <t>central</t>
        </is>
      </c>
      <c r="R9669">
        <f>INDEX(parameters!$C$196:$EJ$198,MATCH('PV (extension)'!Q9669,parameters!$B$196:$B$198,0),MATCH('PV (extension)'!B9650,parameters!$C$195:$EJ$195,0))</f>
        <v>1443.9310454654001</v>
      </c>
      <c r="S9669" t="n">
        <v>570</v>
      </c>
      <c r="T9669" t="n">
        <v>30</v>
      </c>
      <c r="U9669">
        <f>T9669*S9669*R9669</f>
        <v>24691220.877458341</v>
      </c>
      <c r="V9669">
        <f>1/U9669</f>
        <v>4.0500224956998468E-8</v>
      </c>
    </row>
    <row r="9670" s="29">
      <c r="A9670" t="inlineStr">
        <is>
          <t>photovoltaic open ground installation, 570 kWp, multi-Si, on open ground</t>
        </is>
      </c>
      <c r="B9670" s="30">
        <f>P9670*V9670</f>
        <v>1.0662810983481246E-8</v>
      </c>
      <c r="C9670" t="inlineStr">
        <is>
          <t>RER</t>
        </is>
      </c>
      <c r="D9670" t="inlineStr">
        <is>
          <t>unit</t>
        </is>
      </c>
      <c r="F9670" t="inlineStr">
        <is>
          <t>technosphere</t>
        </is>
      </c>
      <c r="G9670" t="n">
        <v>2</v>
      </c>
      <c r="H9670" t="n">
        <v>-18.20082258362968</v>
      </c>
      <c r="I9670" t="n">
        <v>0.09798894162072011</v>
      </c>
      <c r="J9670" t="inlineStr">
        <is>
          <t>(2,2,1,1,1,3); Calculation with average annual yield and share of technologies. Lifetime: 30a.</t>
        </is>
      </c>
      <c r="L9670" t="inlineStr">
        <is>
          <t>photovoltaic open ground installation, 570 kWp, multi-Si, on open ground</t>
        </is>
      </c>
      <c r="N9670" t="inlineStr">
        <is>
          <t>all</t>
        </is>
      </c>
      <c r="O9670" t="n">
        <v>1</v>
      </c>
      <c r="P9670" s="30">
        <f>INDEX(parameters!$D$41:$AG$178,MATCH('PV (extension)'!B9650,parameters!$C$41:$C$178,0),MATCH('PV (extension)'!A9670,parameters!$D$5:$AG$5,0))/O9670</f>
        <v>0.2632778211677243</v>
      </c>
      <c r="Q9670" t="inlineStr">
        <is>
          <t>central</t>
        </is>
      </c>
      <c r="R9670">
        <f>INDEX(parameters!$C$196:$EJ$198,MATCH('PV (extension)'!Q9670,parameters!$B$196:$B$198,0),MATCH('PV (extension)'!B9650,parameters!$C$195:$EJ$195,0))</f>
        <v>1443.9310454654001</v>
      </c>
      <c r="S9670" t="n">
        <v>570</v>
      </c>
      <c r="T9670" t="n">
        <v>30</v>
      </c>
      <c r="U9670">
        <f>T9670*S9670*R9670</f>
        <v>24691220.877458341</v>
      </c>
      <c r="V9670">
        <f>1/U9670</f>
        <v>4.0500224956998468E-8</v>
      </c>
    </row>
    <row r="9671" s="29">
      <c r="A9671" t="inlineStr">
        <is>
          <t>photovoltaic open ground installation, 570 kWp, single-Si, on open ground</t>
        </is>
      </c>
      <c r="B9671" s="30">
        <f>P9671*V9671</f>
        <v>5.6560140066701229E-9</v>
      </c>
      <c r="C9671" t="inlineStr">
        <is>
          <t>RER</t>
        </is>
      </c>
      <c r="D9671" t="inlineStr">
        <is>
          <t>unit</t>
        </is>
      </c>
      <c r="F9671" t="inlineStr">
        <is>
          <t>technosphere</t>
        </is>
      </c>
      <c r="G9671" t="n">
        <v>2</v>
      </c>
      <c r="H9671" t="n">
        <v>-18.8364689523836</v>
      </c>
      <c r="I9671" t="n">
        <v>0.09798894162072011</v>
      </c>
      <c r="J9671" t="inlineStr">
        <is>
          <t>(2,2,1,1,1,3); Calculation with average annual yield and share of technologies. Lifetime: 30a.</t>
        </is>
      </c>
      <c r="L9671" t="inlineStr">
        <is>
          <t>photovoltaic open ground installation, 570 kWp, single-Si, on open ground</t>
        </is>
      </c>
      <c r="N9671" t="inlineStr">
        <is>
          <t>all</t>
        </is>
      </c>
      <c r="O9671" t="n">
        <v>1</v>
      </c>
      <c r="P9671" s="30">
        <f>INDEX(parameters!$D$41:$AG$178,MATCH('PV (extension)'!B9650,parameters!$C$41:$C$178,0),MATCH('PV (extension)'!A9671,parameters!$D$5:$AG$5,0))/O9671</f>
        <v>0.13965389112469015</v>
      </c>
      <c r="Q9671" t="inlineStr">
        <is>
          <t>central</t>
        </is>
      </c>
      <c r="R9671">
        <f>INDEX(parameters!$C$196:$EJ$198,MATCH('PV (extension)'!Q9671,parameters!$B$196:$B$198,0),MATCH('PV (extension)'!B9650,parameters!$C$195:$EJ$195,0))</f>
        <v>1443.9310454654001</v>
      </c>
      <c r="S9671" t="n">
        <v>570</v>
      </c>
      <c r="T9671" t="n">
        <v>30</v>
      </c>
      <c r="U9671">
        <f>T9671*S9671*R9671</f>
        <v>24691220.877458341</v>
      </c>
      <c r="V9671">
        <f>1/U9671</f>
        <v>4.0500224956998468E-8</v>
      </c>
    </row>
    <row r="9672" ht="16" customHeight="1" s="29">
      <c r="A9672" t="inlineStr">
        <is>
          <t>photovoltaic slanted-roof installation, 93 kWp, multi-Si, laminated, integrated, on roof</t>
        </is>
      </c>
      <c r="B9672" s="30">
        <f>P9672*V9672</f>
        <v>1.7453697105927385E-9</v>
      </c>
      <c r="C9672" t="inlineStr">
        <is>
          <t>CH</t>
        </is>
      </c>
      <c r="D9672" t="inlineStr">
        <is>
          <t>unit</t>
        </is>
      </c>
      <c r="F9672" t="inlineStr">
        <is>
          <t>technosphere</t>
        </is>
      </c>
      <c r="G9672" t="n">
        <v>2</v>
      </c>
      <c r="H9672" t="n">
        <v>-20.65878981776205</v>
      </c>
      <c r="I9672" t="n">
        <v>0.09798894162072011</v>
      </c>
      <c r="J9672" t="inlineStr">
        <is>
          <t>(2,2,1,1,1,3); Calculation with average annual yield and share of technologies. Lifetime: 30a.</t>
        </is>
      </c>
      <c r="L9672" t="inlineStr">
        <is>
          <t>photovoltaic slanted-roof installation, 93 kWp, multi-Si, laminated, integrated, on roof</t>
        </is>
      </c>
      <c r="N9672" t="inlineStr">
        <is>
          <t>all</t>
        </is>
      </c>
      <c r="O9672" t="n">
        <v>1</v>
      </c>
      <c r="P9672" s="30">
        <f>INDEX(parameters!$D$41:$AG$178,MATCH('PV (extension)'!B9650,parameters!$C$41:$C$178,0),MATCH('PV (extension)'!A9672,parameters!$D$5:$AG$5,0))/O9672</f>
        <v>6.6094595017907607E-3</v>
      </c>
      <c r="Q9672" s="3" t="inlineStr">
        <is>
          <t>roof-top</t>
        </is>
      </c>
      <c r="R9672">
        <f>INDEX(parameters!$C$196:$EJ$198,MATCH('PV (extension)'!Q9672,parameters!$B$196:$B$198,0),MATCH('PV (extension)'!B9650,parameters!$C$195:$EJ$195,0))</f>
        <v>1357.2951827374759</v>
      </c>
      <c r="S9672" t="n">
        <v>93</v>
      </c>
      <c r="T9672" t="n">
        <v>30</v>
      </c>
      <c r="U9672">
        <f>T9672*S9672*R9672</f>
        <v>3786853.5598375578</v>
      </c>
      <c r="V9672">
        <f>1/U9672</f>
        <v>2.6407147363863108E-7</v>
      </c>
    </row>
    <row r="9673" ht="16" customHeight="1" s="29">
      <c r="A9673" t="inlineStr">
        <is>
          <t>photovoltaic slanted-roof installation, 93 kWp, multi-Si, panel, mounted, on roof</t>
        </is>
      </c>
      <c r="B9673" s="30">
        <f>P9673*V9673</f>
        <v>2.9595279526147655E-8</v>
      </c>
      <c r="C9673" t="inlineStr">
        <is>
          <t>CH</t>
        </is>
      </c>
      <c r="D9673" t="inlineStr">
        <is>
          <t>unit</t>
        </is>
      </c>
      <c r="F9673" t="inlineStr">
        <is>
          <t>technosphere</t>
        </is>
      </c>
      <c r="G9673" t="n">
        <v>2</v>
      </c>
      <c r="H9673" t="n">
        <v>-17.84536035000586</v>
      </c>
      <c r="I9673" t="n">
        <v>0.09798894162072011</v>
      </c>
      <c r="J9673" t="inlineStr">
        <is>
          <t>(2,2,1,1,1,3); Calculation with average annual yield and share of technologies. Lifetime: 30a.</t>
        </is>
      </c>
      <c r="L9673" t="inlineStr">
        <is>
          <t>photovoltaic slanted-roof installation, 93 kWp, multi-Si, panel, mounted, on roof</t>
        </is>
      </c>
      <c r="N9673" t="inlineStr">
        <is>
          <t>all</t>
        </is>
      </c>
      <c r="O9673" t="n">
        <v>1</v>
      </c>
      <c r="P9673" s="30">
        <f>INDEX(parameters!$D$41:$AG$178,MATCH('PV (extension)'!B9650,parameters!$C$41:$C$178,0),MATCH('PV (extension)'!A9673,parameters!$D$5:$AG$5,0))/O9673</f>
        <v>0.11207298962797985</v>
      </c>
      <c r="Q9673" s="3" t="inlineStr">
        <is>
          <t>roof-top</t>
        </is>
      </c>
      <c r="R9673">
        <f>INDEX(parameters!$C$196:$EJ$198,MATCH('PV (extension)'!Q9673,parameters!$B$196:$B$198,0),MATCH('PV (extension)'!B9650,parameters!$C$195:$EJ$195,0))</f>
        <v>1357.2951827374759</v>
      </c>
      <c r="S9673" t="n">
        <v>93</v>
      </c>
      <c r="T9673" t="n">
        <v>30</v>
      </c>
      <c r="U9673">
        <f>T9673*S9673*R9673</f>
        <v>3786853.5598375578</v>
      </c>
      <c r="V9673">
        <f>1/U9673</f>
        <v>2.6407147363863108E-7</v>
      </c>
    </row>
    <row r="9674" ht="16" customHeight="1" s="29">
      <c r="A9674" t="inlineStr">
        <is>
          <t>photovoltaic slanted-roof installation, 93 kWp, single-Si, laminated, integrated, on roof</t>
        </is>
      </c>
      <c r="B9674" s="30">
        <f>P9674*V9674</f>
        <v>9.2267803986102499E-10</v>
      </c>
      <c r="C9674" t="inlineStr">
        <is>
          <t>CH</t>
        </is>
      </c>
      <c r="D9674" t="inlineStr">
        <is>
          <t>unit</t>
        </is>
      </c>
      <c r="F9674" t="inlineStr">
        <is>
          <t>technosphere</t>
        </is>
      </c>
      <c r="G9674" t="n">
        <v>2</v>
      </c>
      <c r="H9674" t="n">
        <v>-21.2944254997521</v>
      </c>
      <c r="I9674" t="n">
        <v>0.09798894162072011</v>
      </c>
      <c r="J9674" t="inlineStr">
        <is>
          <t>(2,2,1,1,1,3); Calculation with average annual yield and share of technologies. Lifetime: 30a.</t>
        </is>
      </c>
      <c r="L9674" t="inlineStr">
        <is>
          <t>photovoltaic slanted-roof installation, 93 kWp, single-Si, laminated, integrated, on roof</t>
        </is>
      </c>
      <c r="N9674" t="inlineStr">
        <is>
          <t>all</t>
        </is>
      </c>
      <c r="O9674" t="n">
        <v>1</v>
      </c>
      <c r="P9674" s="30">
        <f>INDEX(parameters!$D$41:$AG$178,MATCH('PV (extension)'!B9650,parameters!$C$41:$C$178,0),MATCH('PV (extension)'!A9674,parameters!$D$5:$AG$5,0))/O9674</f>
        <v>3.4940466198316628E-3</v>
      </c>
      <c r="Q9674" s="3" t="inlineStr">
        <is>
          <t>roof-top</t>
        </is>
      </c>
      <c r="R9674">
        <f>INDEX(parameters!$C$196:$EJ$198,MATCH('PV (extension)'!Q9674,parameters!$B$196:$B$198,0),MATCH('PV (extension)'!B9650,parameters!$C$195:$EJ$195,0))</f>
        <v>1357.2951827374759</v>
      </c>
      <c r="S9674" t="n">
        <v>93</v>
      </c>
      <c r="T9674" t="n">
        <v>30</v>
      </c>
      <c r="U9674">
        <f>T9674*S9674*R9674</f>
        <v>3786853.5598375578</v>
      </c>
      <c r="V9674">
        <f>1/U9674</f>
        <v>2.6407147363863108E-7</v>
      </c>
    </row>
    <row r="9675" ht="16" customHeight="1" s="29">
      <c r="A9675" t="inlineStr">
        <is>
          <t>photovoltaic slanted-roof installation, 93 kWp, single-Si, panel, mounted, on roof</t>
        </is>
      </c>
      <c r="B9675" s="30">
        <f>P9675*V9675</f>
        <v>1.550231858933042E-8</v>
      </c>
      <c r="C9675" t="inlineStr">
        <is>
          <t>CH</t>
        </is>
      </c>
      <c r="D9675" t="inlineStr">
        <is>
          <t>unit</t>
        </is>
      </c>
      <c r="F9675" t="inlineStr">
        <is>
          <t>technosphere</t>
        </is>
      </c>
      <c r="G9675" t="n">
        <v>2</v>
      </c>
      <c r="H9675" t="n">
        <v>-18.48100416113547</v>
      </c>
      <c r="I9675" t="n">
        <v>0.09798894162072011</v>
      </c>
      <c r="J9675" t="inlineStr">
        <is>
          <t>(2,2,1,1,1,3); Calculation with average annual yield and share of technologies. Lifetime: 30a.</t>
        </is>
      </c>
      <c r="L9675" t="inlineStr">
        <is>
          <t>photovoltaic slanted-roof installation, 93 kWp, single-Si, panel, mounted, on roof</t>
        </is>
      </c>
      <c r="N9675" t="inlineStr">
        <is>
          <t>all</t>
        </is>
      </c>
      <c r="O9675" t="n">
        <v>1</v>
      </c>
      <c r="P9675" s="30">
        <f>INDEX(parameters!$D$41:$AG$178,MATCH('PV (extension)'!B9650,parameters!$C$41:$C$178,0),MATCH('PV (extension)'!A9675,parameters!$D$5:$AG$5,0))/O9675</f>
        <v>5.8705010335741853E-2</v>
      </c>
      <c r="Q9675" s="3" t="inlineStr">
        <is>
          <t>roof-top</t>
        </is>
      </c>
      <c r="R9675">
        <f>INDEX(parameters!$C$196:$EJ$198,MATCH('PV (extension)'!Q9675,parameters!$B$196:$B$198,0),MATCH('PV (extension)'!B9650,parameters!$C$195:$EJ$195,0))</f>
        <v>1357.2951827374759</v>
      </c>
      <c r="S9675" t="n">
        <v>93</v>
      </c>
      <c r="T9675" t="n">
        <v>30</v>
      </c>
      <c r="U9675">
        <f>T9675*S9675*R9675</f>
        <v>3786853.5598375578</v>
      </c>
      <c r="V9675">
        <f>1/U9675</f>
        <v>2.6407147363863108E-7</v>
      </c>
    </row>
    <row r="9676" s="29">
      <c r="A9676" t="inlineStr">
        <is>
          <t>photovoltaic facade installation, 3kWp, multi-Si, laminated, integrated, at building</t>
        </is>
      </c>
      <c r="B9676" s="30">
        <f>P9676*V9676</f>
        <v>3.8317400351604058E-8</v>
      </c>
      <c r="C9676" t="inlineStr">
        <is>
          <t>APAC</t>
        </is>
      </c>
      <c r="D9676" t="inlineStr">
        <is>
          <t>unit</t>
        </is>
      </c>
      <c r="F9676" t="inlineStr">
        <is>
          <t>technosphere</t>
        </is>
      </c>
      <c r="G9676" t="n">
        <v>2</v>
      </c>
      <c r="H9676" t="n">
        <v>-17.5612990452514</v>
      </c>
      <c r="I9676" t="n">
        <v>0.09798894162072011</v>
      </c>
      <c r="J9676" t="inlineStr">
        <is>
          <t>(2,2,1,1,1,3); Calculation with average annual yield and share of technologies. Lifetime: 30a.</t>
        </is>
      </c>
      <c r="L9676" t="inlineStr">
        <is>
          <t>photovoltaic facade installation, 3kWp, multi-Si, laminated, integrated, at building</t>
        </is>
      </c>
      <c r="N9676" t="inlineStr">
        <is>
          <t>all</t>
        </is>
      </c>
      <c r="O9676" t="n">
        <v>1</v>
      </c>
      <c r="P9676" s="30">
        <f>INDEX(parameters!$D$41:$AG$178,MATCH('PV (extension)'!B9650,parameters!$C$41:$C$178,0),MATCH('PV (extension)'!A9676,parameters!$D$5:$AG$5,0))/O9676</f>
        <v>3.2864644265829519E-3</v>
      </c>
      <c r="Q9676" t="inlineStr">
        <is>
          <t>façade</t>
        </is>
      </c>
      <c r="R9676">
        <f>INDEX(parameters!$C$196:$EJ$198,MATCH('PV (extension)'!Q9676,parameters!$B$196:$B$198,0),MATCH('PV (extension)'!B9650,parameters!$C$195:$EJ$195,0))</f>
        <v>952.99449000716413</v>
      </c>
      <c r="S9676" t="n">
        <v>3</v>
      </c>
      <c r="T9676" t="n">
        <v>30</v>
      </c>
      <c r="U9676">
        <f>T9676*S9676*R9676</f>
        <v>85769.504100644772</v>
      </c>
      <c r="V9676">
        <f>1/U9676</f>
        <v>1.1659155669438953E-5</v>
      </c>
    </row>
    <row r="9677" s="29">
      <c r="A9677" t="inlineStr">
        <is>
          <t>photovoltaic facade installation, 3kWp, multi-Si, panel, mounted, at building</t>
        </is>
      </c>
      <c r="B9677" s="30">
        <f>P9677*V9677</f>
        <v>3.7579228361621316E-8</v>
      </c>
      <c r="C9677" t="inlineStr">
        <is>
          <t>APAC</t>
        </is>
      </c>
      <c r="D9677" t="inlineStr">
        <is>
          <t>unit</t>
        </is>
      </c>
      <c r="F9677" t="inlineStr">
        <is>
          <t>technosphere</t>
        </is>
      </c>
      <c r="G9677" t="n">
        <v>2</v>
      </c>
      <c r="H9677" t="n">
        <v>-17.5612990452514</v>
      </c>
      <c r="I9677" t="n">
        <v>0.09798894162072011</v>
      </c>
      <c r="J9677" t="inlineStr">
        <is>
          <t>(2,2,1,1,1,3); Calculation with average annual yield and share of technologies. Lifetime: 30a.</t>
        </is>
      </c>
      <c r="L9677" t="inlineStr">
        <is>
          <t>photovoltaic facade installation, 3kWp, multi-Si, panel, mounted, at building</t>
        </is>
      </c>
      <c r="N9677" t="inlineStr">
        <is>
          <t>all</t>
        </is>
      </c>
      <c r="O9677" t="n">
        <v>1</v>
      </c>
      <c r="P9677" s="30">
        <f>INDEX(parameters!$D$41:$AG$178,MATCH('PV (extension)'!B9650,parameters!$C$41:$C$178,0),MATCH('PV (extension)'!A9677,parameters!$D$5:$AG$5,0))/O9677</f>
        <v>3.2231517810611459E-3</v>
      </c>
      <c r="Q9677" t="inlineStr">
        <is>
          <t>façade</t>
        </is>
      </c>
      <c r="R9677">
        <f>INDEX(parameters!$C$196:$EJ$198,MATCH('PV (extension)'!Q9677,parameters!$B$196:$B$198,0),MATCH('PV (extension)'!B9650,parameters!$C$195:$EJ$195,0))</f>
        <v>952.99449000716413</v>
      </c>
      <c r="S9677" t="n">
        <v>3</v>
      </c>
      <c r="T9677" t="n">
        <v>30</v>
      </c>
      <c r="U9677">
        <f>T9677*S9677*R9677</f>
        <v>85769.504100644772</v>
      </c>
      <c r="V9677">
        <f>1/U9677</f>
        <v>1.1659155669438953E-5</v>
      </c>
    </row>
    <row r="9678" s="29">
      <c r="A9678" t="inlineStr">
        <is>
          <t>photovoltaic facade installation, 3kWp, single-Si, laminated, integrated, at building</t>
        </is>
      </c>
      <c r="B9678" s="30">
        <f>P9678*V9678</f>
        <v>2.0200505723452036E-8</v>
      </c>
      <c r="C9678" t="inlineStr">
        <is>
          <t>APAC</t>
        </is>
      </c>
      <c r="D9678" t="inlineStr">
        <is>
          <t>unit</t>
        </is>
      </c>
      <c r="F9678" t="inlineStr">
        <is>
          <t>technosphere</t>
        </is>
      </c>
      <c r="G9678" t="n">
        <v>2</v>
      </c>
      <c r="H9678" t="n">
        <v>-18.19689739735082</v>
      </c>
      <c r="I9678" t="n">
        <v>0.09798894162072011</v>
      </c>
      <c r="J9678" t="inlineStr">
        <is>
          <t>(2,2,1,1,1,3); Calculation with average annual yield and share of technologies. Lifetime: 30a.</t>
        </is>
      </c>
      <c r="L9678" t="inlineStr">
        <is>
          <t>photovoltaic facade installation, 3kWp, single-Si, laminated, integrated, at building</t>
        </is>
      </c>
      <c r="N9678" t="inlineStr">
        <is>
          <t>all</t>
        </is>
      </c>
      <c r="O9678" t="n">
        <v>1</v>
      </c>
      <c r="P9678" s="30">
        <f>INDEX(parameters!$D$41:$AG$178,MATCH('PV (extension)'!B9650,parameters!$C$41:$C$178,0),MATCH('PV (extension)'!A9678,parameters!$D$5:$AG$5,0))/O9678</f>
        <v>1.7325873584827175E-3</v>
      </c>
      <c r="Q9678" t="inlineStr">
        <is>
          <t>façade</t>
        </is>
      </c>
      <c r="R9678">
        <f>INDEX(parameters!$C$196:$EJ$198,MATCH('PV (extension)'!Q9678,parameters!$B$196:$B$198,0),MATCH('PV (extension)'!B9650,parameters!$C$195:$EJ$195,0))</f>
        <v>952.99449000716413</v>
      </c>
      <c r="S9678" t="n">
        <v>3</v>
      </c>
      <c r="T9678" t="n">
        <v>30</v>
      </c>
      <c r="U9678">
        <f>T9678*S9678*R9678</f>
        <v>85769.504100644772</v>
      </c>
      <c r="V9678">
        <f>1/U9678</f>
        <v>1.1659155669438953E-5</v>
      </c>
    </row>
    <row r="9679" s="29">
      <c r="A9679" t="inlineStr">
        <is>
          <t>photovoltaic facade installation, 3kWp, single-Si, panel, mounted, at building</t>
        </is>
      </c>
      <c r="B9679" s="30">
        <f>P9679*V9679</f>
        <v>2.0183027259319453E-8</v>
      </c>
      <c r="C9679" t="inlineStr">
        <is>
          <t>APAC</t>
        </is>
      </c>
      <c r="D9679" t="inlineStr">
        <is>
          <t>unit</t>
        </is>
      </c>
      <c r="F9679" t="inlineStr">
        <is>
          <t>technosphere</t>
        </is>
      </c>
      <c r="G9679" t="n">
        <v>2</v>
      </c>
      <c r="H9679" t="n">
        <v>-18.19689739735082</v>
      </c>
      <c r="I9679" t="n">
        <v>0.09798894162072011</v>
      </c>
      <c r="J9679" t="inlineStr">
        <is>
          <t>(2,2,1,1,1,3); Calculation with average annual yield and share of technologies. Lifetime: 30a.</t>
        </is>
      </c>
      <c r="L9679" t="inlineStr">
        <is>
          <t>photovoltaic facade installation, 3kWp, single-Si, panel, mounted, at building</t>
        </is>
      </c>
      <c r="N9679" t="inlineStr">
        <is>
          <t>all</t>
        </is>
      </c>
      <c r="O9679" t="n">
        <v>1</v>
      </c>
      <c r="P9679" s="30">
        <f>INDEX(parameters!$D$41:$AG$178,MATCH('PV (extension)'!B9650,parameters!$C$41:$C$178,0),MATCH('PV (extension)'!A9679,parameters!$D$5:$AG$5,0))/O9679</f>
        <v>1.7310882392816251E-3</v>
      </c>
      <c r="Q9679" t="inlineStr">
        <is>
          <t>façade</t>
        </is>
      </c>
      <c r="R9679">
        <f>INDEX(parameters!$C$196:$EJ$198,MATCH('PV (extension)'!Q9679,parameters!$B$196:$B$198,0),MATCH('PV (extension)'!B9650,parameters!$C$195:$EJ$195,0))</f>
        <v>952.99449000716413</v>
      </c>
      <c r="S9679" t="n">
        <v>3</v>
      </c>
      <c r="T9679" t="n">
        <v>30</v>
      </c>
      <c r="U9679">
        <f>T9679*S9679*R9679</f>
        <v>85769.504100644772</v>
      </c>
      <c r="V9679">
        <f>1/U9679</f>
        <v>1.1659155669438953E-5</v>
      </c>
    </row>
    <row r="9680" ht="16" customHeight="1" s="29">
      <c r="A9680" t="inlineStr">
        <is>
          <t>photovoltaic flat-roof installation, 3kWp, multi-Si, on roof</t>
        </is>
      </c>
      <c r="B9680" s="30">
        <f>P9680*V9680</f>
        <v>4.1442774053982325E-7</v>
      </c>
      <c r="C9680" t="inlineStr">
        <is>
          <t>APAC</t>
        </is>
      </c>
      <c r="D9680" t="inlineStr">
        <is>
          <t>unit</t>
        </is>
      </c>
      <c r="F9680" t="inlineStr">
        <is>
          <t>technosphere</t>
        </is>
      </c>
      <c r="G9680" t="n">
        <v>2</v>
      </c>
      <c r="H9680" t="n">
        <v>-15.20991773919472</v>
      </c>
      <c r="I9680" t="n">
        <v>0.09798894162072011</v>
      </c>
      <c r="J9680" t="inlineStr">
        <is>
          <t>(2,2,1,1,1,3); Calculation with average annual yield and share of technologies. Lifetime: 30a.</t>
        </is>
      </c>
      <c r="L9680" t="inlineStr">
        <is>
          <t>photovoltaic flat-roof installation, 3kWp, multi-Si, on roof</t>
        </is>
      </c>
      <c r="N9680" t="inlineStr">
        <is>
          <t>all</t>
        </is>
      </c>
      <c r="O9680" t="n">
        <v>1</v>
      </c>
      <c r="P9680" s="30">
        <f>INDEX(parameters!$D$41:$AG$178,MATCH('PV (extension)'!B9650,parameters!$C$41:$C$178,0),MATCH('PV (extension)'!A9680,parameters!$D$5:$AG$5,0))/O9680</f>
        <v>5.0625069824473082E-2</v>
      </c>
      <c r="Q9680" s="3" t="inlineStr">
        <is>
          <t>roof-top</t>
        </is>
      </c>
      <c r="R9680">
        <f>INDEX(parameters!$C$196:$EJ$198,MATCH('PV (extension)'!Q9680,parameters!$B$196:$B$198,0),MATCH('PV (extension)'!B9650,parameters!$C$195:$EJ$195,0))</f>
        <v>1357.2951827374759</v>
      </c>
      <c r="S9680" t="n">
        <v>3</v>
      </c>
      <c r="T9680" t="n">
        <v>30</v>
      </c>
      <c r="U9680">
        <f>T9680*S9680*R9680</f>
        <v>122156.56644637283</v>
      </c>
      <c r="V9680">
        <f>1/U9680</f>
        <v>8.1862156827975641E-6</v>
      </c>
    </row>
    <row r="9681" ht="16" customHeight="1" s="29">
      <c r="A9681" t="inlineStr">
        <is>
          <t>photovoltaic flat-roof installation, 3kWp, single-Si, on roof</t>
        </is>
      </c>
      <c r="B9681" s="30">
        <f>P9681*V9681</f>
        <v>2.1632527733052491E-7</v>
      </c>
      <c r="C9681" t="inlineStr">
        <is>
          <t>APAC</t>
        </is>
      </c>
      <c r="D9681" t="inlineStr">
        <is>
          <t>unit</t>
        </is>
      </c>
      <c r="F9681" t="inlineStr">
        <is>
          <t>technosphere</t>
        </is>
      </c>
      <c r="G9681" t="n">
        <v>2</v>
      </c>
      <c r="H9681" t="n">
        <v>-15.84555259734934</v>
      </c>
      <c r="I9681" t="n">
        <v>0.09798894162072011</v>
      </c>
      <c r="J9681" t="inlineStr">
        <is>
          <t>(2,2,1,1,1,3); Calculation with average annual yield and share of technologies. Lifetime: 30a.</t>
        </is>
      </c>
      <c r="L9681" t="inlineStr">
        <is>
          <t>photovoltaic flat-roof installation, 3kWp, single-Si, on roof</t>
        </is>
      </c>
      <c r="N9681" t="inlineStr">
        <is>
          <t>all</t>
        </is>
      </c>
      <c r="O9681" t="n">
        <v>1</v>
      </c>
      <c r="P9681" s="30">
        <f>INDEX(parameters!$D$41:$AG$178,MATCH('PV (extension)'!B9650,parameters!$C$41:$C$178,0),MATCH('PV (extension)'!A9681,parameters!$D$5:$AG$5,0))/O9681</f>
        <v>2.6425553114256296E-2</v>
      </c>
      <c r="Q9681" s="3" t="inlineStr">
        <is>
          <t>roof-top</t>
        </is>
      </c>
      <c r="R9681">
        <f>INDEX(parameters!$C$196:$EJ$198,MATCH('PV (extension)'!Q9681,parameters!$B$196:$B$198,0),MATCH('PV (extension)'!B9650,parameters!$C$195:$EJ$195,0))</f>
        <v>1357.2951827374759</v>
      </c>
      <c r="S9681" t="n">
        <v>3</v>
      </c>
      <c r="T9681" t="n">
        <v>30</v>
      </c>
      <c r="U9681">
        <f>T9681*S9681*R9681</f>
        <v>122156.56644637283</v>
      </c>
      <c r="V9681">
        <f>1/U9681</f>
        <v>8.1862156827975641E-6</v>
      </c>
    </row>
    <row r="9682" ht="16" customHeight="1" s="29">
      <c r="A9682" t="inlineStr">
        <is>
          <t>photovoltaic slanted-roof installation, 3kWp, CIS, panel, mounted, on roof</t>
        </is>
      </c>
      <c r="B9682" s="30">
        <f>P9682*V9682</f>
        <v>1.1965345471256893E-7</v>
      </c>
      <c r="C9682" t="inlineStr">
        <is>
          <t>CH</t>
        </is>
      </c>
      <c r="D9682" t="inlineStr">
        <is>
          <t>unit</t>
        </is>
      </c>
      <c r="F9682" t="inlineStr">
        <is>
          <t>technosphere</t>
        </is>
      </c>
      <c r="G9682" t="n">
        <v>2</v>
      </c>
      <c r="H9682" t="n">
        <v>-16.88405011147741</v>
      </c>
      <c r="I9682" t="n">
        <v>0.09798894162072011</v>
      </c>
      <c r="J9682" t="inlineStr">
        <is>
          <t>(2,2,1,1,1,3); Calculation with average annual yield and share of technologies. Lifetime: 30a.</t>
        </is>
      </c>
      <c r="L9682" t="inlineStr">
        <is>
          <t>photovoltaic slanted-roof installation, 3kWp, CIS, panel, mounted, on roof</t>
        </is>
      </c>
      <c r="N9682" t="inlineStr">
        <is>
          <t>all</t>
        </is>
      </c>
      <c r="O9682" t="n">
        <v>1</v>
      </c>
      <c r="P9682" s="30">
        <f>INDEX(parameters!$D$41:$AG$178,MATCH('PV (extension)'!B9650,parameters!$C$41:$C$178,0),MATCH('PV (extension)'!A9682,parameters!$D$5:$AG$5,0))/O9682</f>
        <v>1.4616455191133988E-2</v>
      </c>
      <c r="Q9682" s="3" t="inlineStr">
        <is>
          <t>roof-top</t>
        </is>
      </c>
      <c r="R9682">
        <f>INDEX(parameters!$C$196:$EJ$198,MATCH('PV (extension)'!Q9682,parameters!$B$196:$B$198,0),MATCH('PV (extension)'!B9650,parameters!$C$195:$EJ$195,0))</f>
        <v>1357.2951827374759</v>
      </c>
      <c r="S9682" t="n">
        <v>3</v>
      </c>
      <c r="T9682" t="n">
        <v>30</v>
      </c>
      <c r="U9682">
        <f>T9682*S9682*R9682</f>
        <v>122156.56644637283</v>
      </c>
      <c r="V9682">
        <f>1/U9682</f>
        <v>8.1862156827975641E-6</v>
      </c>
    </row>
    <row r="9683" ht="16" customHeight="1" s="29">
      <c r="A9683" t="inlineStr">
        <is>
          <t>photovoltaic slanted-roof installation, 3kWp, CdTe, laminated, integrated, on roof</t>
        </is>
      </c>
      <c r="B9683" s="30">
        <f>P9683*V9683</f>
        <v>3.3503717663103337E-9</v>
      </c>
      <c r="C9683" t="inlineStr">
        <is>
          <t>CH</t>
        </is>
      </c>
      <c r="D9683" t="inlineStr">
        <is>
          <t>unit</t>
        </is>
      </c>
      <c r="F9683" t="inlineStr">
        <is>
          <t>technosphere</t>
        </is>
      </c>
      <c r="G9683" t="n">
        <v>2</v>
      </c>
      <c r="H9683" t="n">
        <v>-19.50639655088546</v>
      </c>
      <c r="I9683" t="n">
        <v>0.09798894162072011</v>
      </c>
      <c r="J9683" t="inlineStr">
        <is>
          <t>(2,2,1,1,1,3); Calculation with average annual yield and share of technologies. Lifetime: 30a.</t>
        </is>
      </c>
      <c r="L9683" t="inlineStr">
        <is>
          <t>photovoltaic slanted-roof installation, 3kWp, CdTe, laminated, integrated, on roof</t>
        </is>
      </c>
      <c r="N9683" t="inlineStr">
        <is>
          <t>all</t>
        </is>
      </c>
      <c r="O9683" t="n">
        <v>1</v>
      </c>
      <c r="P9683" s="30">
        <f>INDEX(parameters!$D$41:$AG$178,MATCH('PV (extension)'!B9650,parameters!$C$41:$C$178,0),MATCH('PV (extension)'!A9683,parameters!$D$5:$AG$5,0))/O9683</f>
        <v>4.0926991129133978E-4</v>
      </c>
      <c r="Q9683" s="3" t="inlineStr">
        <is>
          <t>roof-top</t>
        </is>
      </c>
      <c r="R9683">
        <f>INDEX(parameters!$C$196:$EJ$198,MATCH('PV (extension)'!Q9683,parameters!$B$196:$B$198,0),MATCH('PV (extension)'!B9650,parameters!$C$195:$EJ$195,0))</f>
        <v>1357.2951827374759</v>
      </c>
      <c r="S9683" t="n">
        <v>3</v>
      </c>
      <c r="T9683" t="n">
        <v>30</v>
      </c>
      <c r="U9683">
        <f>T9683*S9683*R9683</f>
        <v>122156.56644637283</v>
      </c>
      <c r="V9683">
        <f>1/U9683</f>
        <v>8.1862156827975641E-6</v>
      </c>
    </row>
    <row r="9684" ht="16" customHeight="1" s="29">
      <c r="A9684" t="inlineStr">
        <is>
          <t>photovoltaic slanted-roof installation, 3kWp, multi-Si, laminated, integrated, on roof</t>
        </is>
      </c>
      <c r="B9684" s="30">
        <f>P9684*V9684</f>
        <v>1.9904755483647703E-8</v>
      </c>
      <c r="C9684" t="inlineStr">
        <is>
          <t>APAC</t>
        </is>
      </c>
      <c r="D9684" t="inlineStr">
        <is>
          <t>unit</t>
        </is>
      </c>
      <c r="F9684" t="inlineStr">
        <is>
          <t>technosphere</t>
        </is>
      </c>
      <c r="G9684" t="n">
        <v>2</v>
      </c>
      <c r="H9684" t="n">
        <v>-18.22076487875746</v>
      </c>
      <c r="I9684" t="n">
        <v>0.09798894162072011</v>
      </c>
      <c r="J9684" t="inlineStr">
        <is>
          <t>(2,2,1,1,1,3); Calculation with average annual yield and share of technologies. Lifetime: 30a.</t>
        </is>
      </c>
      <c r="L9684" t="inlineStr">
        <is>
          <t>photovoltaic slanted-roof installation, 3kWp, multi-Si, laminated, integrated, on roof</t>
        </is>
      </c>
      <c r="N9684" t="inlineStr">
        <is>
          <t>all</t>
        </is>
      </c>
      <c r="O9684" t="n">
        <v>1</v>
      </c>
      <c r="P9684" s="30">
        <f>INDEX(parameters!$D$41:$AG$178,MATCH('PV (extension)'!B9650,parameters!$C$41:$C$178,0),MATCH('PV (extension)'!A9684,parameters!$D$5:$AG$5,0))/O9684</f>
        <v>2.4314965858370148E-3</v>
      </c>
      <c r="Q9684" s="3" t="inlineStr">
        <is>
          <t>roof-top</t>
        </is>
      </c>
      <c r="R9684">
        <f>INDEX(parameters!$C$196:$EJ$198,MATCH('PV (extension)'!Q9684,parameters!$B$196:$B$198,0),MATCH('PV (extension)'!B9650,parameters!$C$195:$EJ$195,0))</f>
        <v>1357.2951827374759</v>
      </c>
      <c r="S9684" t="n">
        <v>3</v>
      </c>
      <c r="T9684" t="n">
        <v>30</v>
      </c>
      <c r="U9684">
        <f>T9684*S9684*R9684</f>
        <v>122156.56644637283</v>
      </c>
      <c r="V9684">
        <f>1/U9684</f>
        <v>8.1862156827975641E-6</v>
      </c>
    </row>
    <row r="9685" ht="16" customHeight="1" s="29">
      <c r="A9685" t="inlineStr">
        <is>
          <t>photovoltaic slanted-roof installation, 3kWp, multi-Si, panel, mounted, on roof</t>
        </is>
      </c>
      <c r="B9685" s="30">
        <f>P9685*V9685</f>
        <v>3.4069871349591393E-7</v>
      </c>
      <c r="C9685" t="inlineStr">
        <is>
          <t>APAC</t>
        </is>
      </c>
      <c r="D9685" t="inlineStr">
        <is>
          <t>unit</t>
        </is>
      </c>
      <c r="F9685" t="inlineStr">
        <is>
          <t>technosphere</t>
        </is>
      </c>
      <c r="G9685" t="n">
        <v>2</v>
      </c>
      <c r="H9685" t="n">
        <v>-15.40735416199742</v>
      </c>
      <c r="I9685" t="n">
        <v>0.09798894162072011</v>
      </c>
      <c r="J9685" t="inlineStr">
        <is>
          <t>(2,2,1,1,1,3); Calculation with average annual yield and share of technologies. Lifetime: 30a.</t>
        </is>
      </c>
      <c r="L9685" t="inlineStr">
        <is>
          <t>photovoltaic slanted-roof installation, 3kWp, multi-Si, panel, mounted, on roof</t>
        </is>
      </c>
      <c r="N9685" t="inlineStr">
        <is>
          <t>all</t>
        </is>
      </c>
      <c r="O9685" t="n">
        <v>1</v>
      </c>
      <c r="P9685" s="30">
        <f>INDEX(parameters!$D$41:$AG$178,MATCH('PV (extension)'!B9650,parameters!$C$41:$C$178,0),MATCH('PV (extension)'!A9685,parameters!$D$5:$AG$5,0))/O9685</f>
        <v>4.1618585033357351E-2</v>
      </c>
      <c r="Q9685" s="3" t="inlineStr">
        <is>
          <t>roof-top</t>
        </is>
      </c>
      <c r="R9685">
        <f>INDEX(parameters!$C$196:$EJ$198,MATCH('PV (extension)'!Q9685,parameters!$B$196:$B$198,0),MATCH('PV (extension)'!B9650,parameters!$C$195:$EJ$195,0))</f>
        <v>1357.2951827374759</v>
      </c>
      <c r="S9685" t="n">
        <v>3</v>
      </c>
      <c r="T9685" t="n">
        <v>30</v>
      </c>
      <c r="U9685">
        <f>T9685*S9685*R9685</f>
        <v>122156.56644637283</v>
      </c>
      <c r="V9685">
        <f>1/U9685</f>
        <v>8.1862156827975641E-6</v>
      </c>
    </row>
    <row r="9686" ht="16" customHeight="1" s="29">
      <c r="A9686" t="inlineStr">
        <is>
          <t>photovoltaic slanted-roof installation, 3kWp, single-Si, laminated, integrated, on roof</t>
        </is>
      </c>
      <c r="B9686" s="30">
        <f>P9686*V9686</f>
        <v>1.051958947631651E-8</v>
      </c>
      <c r="C9686" t="inlineStr">
        <is>
          <t>APAC</t>
        </is>
      </c>
      <c r="D9686" t="inlineStr">
        <is>
          <t>unit</t>
        </is>
      </c>
      <c r="F9686" t="inlineStr">
        <is>
          <t>technosphere</t>
        </is>
      </c>
      <c r="G9686" t="n">
        <v>2</v>
      </c>
      <c r="H9686" t="n">
        <v>-18.85636797425012</v>
      </c>
      <c r="I9686" t="n">
        <v>0.09798894162072011</v>
      </c>
      <c r="J9686" t="inlineStr">
        <is>
          <t>(2,2,1,1,1,3); Calculation with average annual yield and share of technologies. Lifetime: 30a.</t>
        </is>
      </c>
      <c r="L9686" t="inlineStr">
        <is>
          <t>photovoltaic slanted-roof installation, 3kWp, single-Si, laminated, integrated, on roof</t>
        </is>
      </c>
      <c r="N9686" t="inlineStr">
        <is>
          <t>all</t>
        </is>
      </c>
      <c r="O9686" t="n">
        <v>1</v>
      </c>
      <c r="P9686" s="30">
        <f>INDEX(parameters!$D$41:$AG$178,MATCH('PV (extension)'!B9650,parameters!$C$41:$C$178,0),MATCH('PV (extension)'!A9686,parameters!$D$5:$AG$5,0))/O9686</f>
        <v>1.2850369308522222E-3</v>
      </c>
      <c r="Q9686" s="3" t="inlineStr">
        <is>
          <t>roof-top</t>
        </is>
      </c>
      <c r="R9686">
        <f>INDEX(parameters!$C$196:$EJ$198,MATCH('PV (extension)'!Q9686,parameters!$B$196:$B$198,0),MATCH('PV (extension)'!B9650,parameters!$C$195:$EJ$195,0))</f>
        <v>1357.2951827374759</v>
      </c>
      <c r="S9686" t="n">
        <v>3</v>
      </c>
      <c r="T9686" t="n">
        <v>30</v>
      </c>
      <c r="U9686">
        <f>T9686*S9686*R9686</f>
        <v>122156.56644637283</v>
      </c>
      <c r="V9686">
        <f>1/U9686</f>
        <v>8.1862156827975641E-6</v>
      </c>
    </row>
    <row r="9687" ht="16" customHeight="1" s="29">
      <c r="A9687" t="inlineStr">
        <is>
          <t>photovoltaic slanted-roof installation, 3kWp, single-Si, panel, mounted, on roof</t>
        </is>
      </c>
      <c r="B9687" s="30">
        <f>P9687*V9687</f>
        <v>1.7805150178922107E-7</v>
      </c>
      <c r="C9687" t="inlineStr">
        <is>
          <t>APAC</t>
        </is>
      </c>
      <c r="D9687" t="inlineStr">
        <is>
          <t>unit</t>
        </is>
      </c>
      <c r="F9687" t="inlineStr">
        <is>
          <t>technosphere</t>
        </is>
      </c>
      <c r="G9687" t="n">
        <v>2</v>
      </c>
      <c r="H9687" t="n">
        <v>-16.04298817847151</v>
      </c>
      <c r="I9687" t="n">
        <v>0.09798894162072011</v>
      </c>
      <c r="J9687" t="inlineStr">
        <is>
          <t>(2,2,1,1,1,3); Calculation with average annual yield and share of technologies. Lifetime: 30a.</t>
        </is>
      </c>
      <c r="L9687" t="inlineStr">
        <is>
          <t>photovoltaic slanted-roof installation, 3kWp, single-Si, panel, mounted, on roof</t>
        </is>
      </c>
      <c r="N9687" t="inlineStr">
        <is>
          <t>all</t>
        </is>
      </c>
      <c r="O9687" t="n">
        <v>1</v>
      </c>
      <c r="P9687" s="30">
        <f>INDEX(parameters!$D$41:$AG$178,MATCH('PV (extension)'!B9650,parameters!$C$41:$C$178,0),MATCH('PV (extension)'!A9687,parameters!$D$5:$AG$5,0))/O9687</f>
        <v>2.1750160109191456E-2</v>
      </c>
      <c r="Q9687" s="3" t="inlineStr">
        <is>
          <t>roof-top</t>
        </is>
      </c>
      <c r="R9687">
        <f>INDEX(parameters!$C$196:$EJ$198,MATCH('PV (extension)'!Q9687,parameters!$B$196:$B$198,0),MATCH('PV (extension)'!B9650,parameters!$C$195:$EJ$195,0))</f>
        <v>1357.2951827374759</v>
      </c>
      <c r="S9687" t="n">
        <v>3</v>
      </c>
      <c r="T9687" t="n">
        <v>30</v>
      </c>
      <c r="U9687">
        <f>T9687*S9687*R9687</f>
        <v>122156.56644637283</v>
      </c>
      <c r="V9687">
        <f>1/U9687</f>
        <v>8.1862156827975641E-6</v>
      </c>
    </row>
    <row r="9688" s="29">
      <c r="A9688" t="inlineStr">
        <is>
          <t>market for tap water</t>
        </is>
      </c>
      <c r="B9688" t="n">
        <v>0.0020721</v>
      </c>
      <c r="C9688" t="inlineStr">
        <is>
          <t>Europe without Switzerland</t>
        </is>
      </c>
      <c r="D9688" t="inlineStr">
        <is>
          <t>kilogram</t>
        </is>
      </c>
      <c r="F9688" t="inlineStr">
        <is>
          <t>technosphere</t>
        </is>
      </c>
      <c r="G9688" t="n">
        <v>2</v>
      </c>
      <c r="H9688" t="n">
        <v>-6.179192693201237</v>
      </c>
      <c r="I9688" t="n">
        <v>0.04340984597628009</v>
      </c>
      <c r="J9688" t="inlineStr">
        <is>
          <t>(2,2,1,1,1,3); Estimation 20l/m2 panel</t>
        </is>
      </c>
      <c r="L9688" t="inlineStr">
        <is>
          <t>tap water</t>
        </is>
      </c>
    </row>
    <row r="9689" s="29">
      <c r="A9689" t="inlineStr">
        <is>
          <t>treatment of wastewater, from residence, capacity 1.1E10l/year</t>
        </is>
      </c>
      <c r="B9689" t="n">
        <v>-1.8649e-06</v>
      </c>
      <c r="C9689" t="inlineStr">
        <is>
          <t>CH</t>
        </is>
      </c>
      <c r="D9689" t="inlineStr">
        <is>
          <t>cubic meter</t>
        </is>
      </c>
      <c r="F9689" t="inlineStr">
        <is>
          <t>technosphere</t>
        </is>
      </c>
      <c r="G9689" t="n">
        <v>2</v>
      </c>
      <c r="H9689" t="n">
        <v>-13.19230312560901</v>
      </c>
      <c r="I9689" t="n">
        <v>0.04340984597628009</v>
      </c>
      <c r="J9689" t="inlineStr">
        <is>
          <t>(2,2,1,1,1,3); Estimation 20l/m2 panel</t>
        </is>
      </c>
      <c r="K9689" t="b">
        <v>1</v>
      </c>
      <c r="L9689" t="inlineStr">
        <is>
          <t>wastewater, from residence</t>
        </is>
      </c>
    </row>
    <row r="9690" s="29"/>
    <row r="9691" customFormat="1" s="28">
      <c r="A9691" s="28" t="inlineStr">
        <is>
          <t>Activity</t>
        </is>
      </c>
      <c r="B9691" s="28" t="inlineStr">
        <is>
          <t>electricity production, photovoltaic, residential</t>
        </is>
      </c>
    </row>
    <row r="9692">
      <c r="A9692" t="inlineStr">
        <is>
          <t>comment</t>
        </is>
      </c>
      <c r="B969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")&amp;HLOOKUP(B9693,parameters!$C$195:$EJ$198,2,0)&amp;" kWh/kWp.
Annual output, Facade: "&amp;HLOOKUP(B9693,parameters!$C$195:$EJ$198,3,0)&amp;" kWh/kWp.
Annual output, Open-ground: "&amp;HLOOKUP(B9693,parameters!$C$195:$EJ$198,4,0)&amp;_xlfn._LONGTEXT("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")&amp;VLOOKUP(B9693,'extension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1350.57799905862 kWh/kWp.
Annual output, Facade: 948.278169551797 kWh/kWp.
Annual output, Open-ground: 1436.78510538151 kWh/kWp.
Amount of solar energy transformed to electricity. Waste heat emission due to losses of electricity in the system.
Technology:  Electricity production with grid-connected photovoltaic power plants.
Time period:  Time of publications
Production volume: 166.651 GWh in 2025.
Sampling:  Statistical data and model calculations
Extrapolations:  Use of PV technology data investigated for other countries (Switzerland). Correction of average yield with Swiss data.
Uncertainty:  None
Author: Romain Sacchi, PSI, romain.sacchi@psi.ch</v>
      </c>
    </row>
    <row r="9693" s="29">
      <c r="A9693" t="inlineStr">
        <is>
          <t>location</t>
        </is>
      </c>
      <c r="B9693" t="inlineStr">
        <is>
          <t>KP</t>
        </is>
      </c>
    </row>
    <row r="9694" s="29">
      <c r="A9694" t="inlineStr">
        <is>
          <t>production amount</t>
        </is>
      </c>
      <c r="B9694" t="n">
        <v>1</v>
      </c>
    </row>
    <row r="9695" s="29">
      <c r="A9695" t="inlineStr">
        <is>
          <t>reference product</t>
        </is>
      </c>
      <c r="B9695" t="inlineStr">
        <is>
          <t>electricity, low voltage</t>
        </is>
      </c>
    </row>
    <row r="9696" s="29">
      <c r="A9696" t="inlineStr">
        <is>
          <t>source</t>
        </is>
      </c>
      <c r="B969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697" s="29">
      <c r="A9697" t="inlineStr">
        <is>
          <t>type</t>
        </is>
      </c>
      <c r="B9697" t="inlineStr">
        <is>
          <t>process</t>
        </is>
      </c>
    </row>
    <row r="9698" s="29">
      <c r="A9698" t="inlineStr">
        <is>
          <t>unit</t>
        </is>
      </c>
      <c r="B9698" t="inlineStr">
        <is>
          <t>kilowatt hour</t>
        </is>
      </c>
    </row>
    <row r="9699" s="29">
      <c r="A9699" t="inlineStr">
        <is>
          <t>Exchanges</t>
        </is>
      </c>
    </row>
    <row r="9700" customFormat="1" s="28">
      <c r="A9700" s="28" t="inlineStr">
        <is>
          <t>name</t>
        </is>
      </c>
      <c r="B9700" s="28" t="inlineStr">
        <is>
          <t>amount</t>
        </is>
      </c>
      <c r="C9700" s="28" t="inlineStr">
        <is>
          <t>location</t>
        </is>
      </c>
      <c r="D9700" s="28" t="inlineStr">
        <is>
          <t>unit</t>
        </is>
      </c>
      <c r="E9700" s="28" t="inlineStr">
        <is>
          <t>categories</t>
        </is>
      </c>
      <c r="F9700" s="28" t="inlineStr">
        <is>
          <t>type</t>
        </is>
      </c>
      <c r="G9700" s="28" t="inlineStr">
        <is>
          <t>uncertainty type</t>
        </is>
      </c>
      <c r="H9700" s="28" t="inlineStr">
        <is>
          <t>reference product</t>
        </is>
      </c>
      <c r="I9700" s="28" t="inlineStr">
        <is>
          <t>comment</t>
        </is>
      </c>
      <c r="J9700" s="28" t="inlineStr">
        <is>
          <t>production volume</t>
        </is>
      </c>
      <c r="K9700" s="28" t="inlineStr">
        <is>
          <t>scope</t>
        </is>
      </c>
      <c r="L9700" s="28" t="inlineStr">
        <is>
          <t>scope share</t>
        </is>
      </c>
      <c r="M9700" s="28" t="inlineStr">
        <is>
          <t>tech share</t>
        </is>
      </c>
      <c r="N9700" s="28" t="inlineStr">
        <is>
          <t>installation</t>
        </is>
      </c>
      <c r="O9700" s="28" t="inlineStr">
        <is>
          <t>productivity</t>
        </is>
      </c>
      <c r="P9700" s="28" t="inlineStr">
        <is>
          <t>kWp</t>
        </is>
      </c>
      <c r="Q9700" s="28" t="inlineStr">
        <is>
          <t>lifetime</t>
        </is>
      </c>
      <c r="R9700" s="28" t="inlineStr">
        <is>
          <t>lifetime production</t>
        </is>
      </c>
      <c r="S9700" s="28" t="inlineStr">
        <is>
          <t>inverted lifetime production</t>
        </is>
      </c>
    </row>
    <row r="9701" s="29">
      <c r="A9701" t="inlineStr">
        <is>
          <t>Energy, solar, converted</t>
        </is>
      </c>
      <c r="B9701" t="n">
        <v>3.8503</v>
      </c>
      <c r="D9701" t="inlineStr">
        <is>
          <t>megajoule</t>
        </is>
      </c>
      <c r="E9701" t="inlineStr">
        <is>
          <t>natural resource::in air</t>
        </is>
      </c>
      <c r="F9701" t="inlineStr">
        <is>
          <t>biosphere</t>
        </is>
      </c>
      <c r="G9701" t="n">
        <v>0</v>
      </c>
      <c r="I9701" t="inlineStr">
        <is>
          <t>(2,2,1,1,1,3); Energy loss in the system</t>
        </is>
      </c>
    </row>
    <row r="9702" s="29">
      <c r="A9702" t="inlineStr">
        <is>
          <t>Heat, waste</t>
        </is>
      </c>
      <c r="B9702" t="n">
        <v>0.25027</v>
      </c>
      <c r="D9702" t="inlineStr">
        <is>
          <t>megajoule</t>
        </is>
      </c>
      <c r="E9702" t="inlineStr">
        <is>
          <t>air</t>
        </is>
      </c>
      <c r="F9702" t="inlineStr">
        <is>
          <t>biosphere</t>
        </is>
      </c>
      <c r="G9702" t="n">
        <v>0</v>
      </c>
      <c r="I9702" t="inlineStr">
        <is>
          <t>(1,na,na,na,na,na); Calculation with average annual output and share of technologies; Average degradation of 10.5% included</t>
        </is>
      </c>
    </row>
    <row r="9703" s="29">
      <c r="A9703" t="inlineStr">
        <is>
          <t>electricity production, photovoltaic, residential</t>
        </is>
      </c>
      <c r="B9703" t="n">
        <v>1</v>
      </c>
      <c r="C9703" t="inlineStr">
        <is>
          <t>KP</t>
        </is>
      </c>
      <c r="D9703" t="inlineStr">
        <is>
          <t>kilowatt hour</t>
        </is>
      </c>
      <c r="E9703" t="inlineStr">
        <is>
          <t>photovoltaic::power plants</t>
        </is>
      </c>
      <c r="F9703" t="inlineStr">
        <is>
          <t>production</t>
        </is>
      </c>
      <c r="G9703" t="n">
        <v>0</v>
      </c>
      <c r="H9703" t="inlineStr">
        <is>
          <t>electricity, low voltage</t>
        </is>
      </c>
      <c r="J9703">
        <f>VLOOKUP(C9703,'extension - production vol'!$B$6:$D$235,3,0)</f>
        <v>166.65100000000001</v>
      </c>
    </row>
    <row r="9704" ht="16" customHeight="1" s="29">
      <c r="A9704" t="inlineStr">
        <is>
          <t>photovoltaic slanted-roof installation, 3 kWp, CIS, laminated, integrated, on roof</t>
        </is>
      </c>
      <c r="B9704" s="30">
        <f>M9704*S9704</f>
        <v>4.2120427796804241E-8</v>
      </c>
      <c r="C9704" t="inlineStr">
        <is>
          <t>CH</t>
        </is>
      </c>
      <c r="D9704" t="inlineStr">
        <is>
          <t>unit</t>
        </is>
      </c>
      <c r="F9704" t="inlineStr">
        <is>
          <t>technosphere</t>
        </is>
      </c>
      <c r="G9704" t="n">
        <v>0</v>
      </c>
      <c r="H9704" t="inlineStr">
        <is>
          <t>photovoltaic slanted-roof installation, 3 kWp, CIS, laminated, integrated, on roof</t>
        </is>
      </c>
      <c r="I9704" t="inlineStr">
        <is>
          <t>(2,2,1,1,1,3); Calculation with average annual yield and share of technologies. Lifetime: 30a.</t>
        </is>
      </c>
      <c r="K9704" t="inlineStr">
        <is>
          <t>residential</t>
        </is>
      </c>
      <c r="L9704">
        <f>IF(K9704="residential",VLOOKUP(B9693,parameters!$C$41:$AG$178,18,0),IF(K9704="commercial",1-VLOOKUP(B9693,parameters!$C$41:$AG$178,18,0),1))</f>
        <v>0.17766751537682748</v>
      </c>
      <c r="M9704" s="30">
        <f>INDEX(parameters!$D$41:$AG$178,MATCH('PV (extension)'!B9693,parameters!$C$41:$C$178,0),MATCH('PV (extension)'!A9704,parameters!$D$5:$AG$5,0))/L9704</f>
        <v>5.119823078397083E-3</v>
      </c>
      <c r="N9704" s="3" t="inlineStr">
        <is>
          <t>roof-top</t>
        </is>
      </c>
      <c r="O9704">
        <f>INDEX(parameters!$C$196:$EJ$198,MATCH('PV (extension)'!N9704,parameters!$B$196:$B$198,0),MATCH('PV (extension)'!B9693,parameters!$C$195:$EJ$195,0))</f>
        <v>1350.5779990586193</v>
      </c>
      <c r="P9704" t="n">
        <v>3</v>
      </c>
      <c r="Q9704" t="n">
        <v>30</v>
      </c>
      <c r="R9704">
        <f>Q9704*P9704*O9704</f>
        <v>121552.01991527574</v>
      </c>
      <c r="S9704">
        <f>1/R9704</f>
        <v>8.2269303356457631E-6</v>
      </c>
    </row>
    <row r="9705" ht="16" customHeight="1" s="29">
      <c r="A9705" t="inlineStr">
        <is>
          <t>photovoltaic slanted-roof installation, 3 kWp, CdTe, panel, mounted, on roof</t>
        </is>
      </c>
      <c r="B9705" s="30">
        <f>M9705*S9705</f>
        <v>2.7472232525072671E-7</v>
      </c>
      <c r="C9705" t="inlineStr">
        <is>
          <t>CH</t>
        </is>
      </c>
      <c r="D9705" t="inlineStr">
        <is>
          <t>unit</t>
        </is>
      </c>
      <c r="F9705" t="inlineStr">
        <is>
          <t>technosphere</t>
        </is>
      </c>
      <c r="G9705" t="n">
        <v>0</v>
      </c>
      <c r="H9705" t="inlineStr">
        <is>
          <t>photovoltaic slanted-roof installation, 3 kWp, CdTe, panel, mounted, on roof</t>
        </is>
      </c>
      <c r="I9705" t="inlineStr">
        <is>
          <t>(2,2,1,1,1,3); Calculation with average annual yield and share of technologies. Lifetime: 30a.</t>
        </is>
      </c>
      <c r="K9705" t="inlineStr">
        <is>
          <t>residential</t>
        </is>
      </c>
      <c r="L9705">
        <f>L9704</f>
        <v>0.17766751537682748</v>
      </c>
      <c r="M9705" s="30">
        <f>INDEX(parameters!$D$41:$AG$178,MATCH('PV (extension)'!B9693,parameters!$C$41:$C$178,0),MATCH('PV (extension)'!A9705,parameters!$D$5:$AG$5,0))/L9705</f>
        <v>3.3393053550047194E-2</v>
      </c>
      <c r="N9705" s="3" t="inlineStr">
        <is>
          <t>roof-top</t>
        </is>
      </c>
      <c r="O9705">
        <f>INDEX(parameters!$C$196:$EJ$198,MATCH('PV (extension)'!N9705,parameters!$B$196:$B$198,0),MATCH('PV (extension)'!B9693,parameters!$C$195:$EJ$195,0))</f>
        <v>1350.5779990586193</v>
      </c>
      <c r="P9705" t="n">
        <v>3</v>
      </c>
      <c r="Q9705" t="n">
        <v>30</v>
      </c>
      <c r="R9705">
        <f>Q9705*P9705*O9705</f>
        <v>121552.01991527574</v>
      </c>
      <c r="S9705">
        <f>1/R9705</f>
        <v>8.2269303356457631E-6</v>
      </c>
    </row>
    <row r="9706" ht="16" customHeight="1" s="29">
      <c r="A9706" t="inlineStr">
        <is>
          <t>photovoltaic slanted-roof installation, 3 kWp, micro-Si, laminated, integrated, on roof</t>
        </is>
      </c>
      <c r="B9706" s="30">
        <f>M9706*S9706</f>
        <v>4.2568188541840142E-9</v>
      </c>
      <c r="C9706" t="inlineStr">
        <is>
          <t>RER</t>
        </is>
      </c>
      <c r="D9706" t="inlineStr">
        <is>
          <t>unit</t>
        </is>
      </c>
      <c r="F9706" t="inlineStr">
        <is>
          <t>technosphere</t>
        </is>
      </c>
      <c r="G9706" t="n">
        <v>0</v>
      </c>
      <c r="H9706" t="inlineStr">
        <is>
          <t>photovoltaic slanted-roof installation, 3 kWp, micro-Si, laminated, integrated, on roof</t>
        </is>
      </c>
      <c r="I9706" t="inlineStr">
        <is>
          <t>(2,2,1,1,1,3); Calculation with average annual yield and share of technologies. Lifetime: 30a.</t>
        </is>
      </c>
      <c r="K9706" t="inlineStr">
        <is>
          <t>residential</t>
        </is>
      </c>
      <c r="L9706">
        <f>L9705</f>
        <v>0.17766751537682748</v>
      </c>
      <c r="M9706" s="30">
        <f>INDEX(parameters!$D$41:$AG$178,MATCH('PV (extension)'!B9693,parameters!$C$41:$C$178,0),MATCH('PV (extension)'!A9706,parameters!$D$5:$AG$5,0))/L9706</f>
        <v>5.1742493013949662E-4</v>
      </c>
      <c r="N9706" s="3" t="inlineStr">
        <is>
          <t>roof-top</t>
        </is>
      </c>
      <c r="O9706">
        <f>INDEX(parameters!$C$196:$EJ$198,MATCH('PV (extension)'!N9706,parameters!$B$196:$B$198,0),MATCH('PV (extension)'!B9693,parameters!$C$195:$EJ$195,0))</f>
        <v>1350.5779990586193</v>
      </c>
      <c r="P9706" t="n">
        <v>3</v>
      </c>
      <c r="Q9706" t="n">
        <v>30</v>
      </c>
      <c r="R9706">
        <f>Q9706*P9706*O9706</f>
        <v>121552.01991527574</v>
      </c>
      <c r="S9706">
        <f>1/R9706</f>
        <v>8.2269303356457631E-6</v>
      </c>
    </row>
    <row r="9707" ht="16" customHeight="1" s="29">
      <c r="A9707" t="inlineStr">
        <is>
          <t>photovoltaic slanted-roof installation, 3 kWp, micro-Si, panel, mounted, on roof</t>
        </is>
      </c>
      <c r="B9707" s="30">
        <f>M9707*S9707</f>
        <v>7.4004056869119368E-8</v>
      </c>
      <c r="C9707" t="inlineStr">
        <is>
          <t>RER</t>
        </is>
      </c>
      <c r="D9707" t="inlineStr">
        <is>
          <t>unit</t>
        </is>
      </c>
      <c r="F9707" t="inlineStr">
        <is>
          <t>technosphere</t>
        </is>
      </c>
      <c r="G9707" t="n">
        <v>0</v>
      </c>
      <c r="H9707" t="inlineStr">
        <is>
          <t>photovoltaic slanted-roof installation, 3 kWp, micro-Si, panel, mounted, on roof</t>
        </is>
      </c>
      <c r="I9707" t="inlineStr">
        <is>
          <t>(2,2,1,1,1,3); Calculation with average annual yield and share of technologies. Lifetime: 30a.</t>
        </is>
      </c>
      <c r="K9707" t="inlineStr">
        <is>
          <t>residential</t>
        </is>
      </c>
      <c r="L9707">
        <f>L9706</f>
        <v>0.17766751537682748</v>
      </c>
      <c r="M9707" s="30">
        <f>INDEX(parameters!$D$41:$AG$178,MATCH('PV (extension)'!B9693,parameters!$C$41:$C$178,0),MATCH('PV (extension)'!A9707,parameters!$D$5:$AG$5,0))/L9707</f>
        <v>8.9953425943663963E-3</v>
      </c>
      <c r="N9707" s="3" t="inlineStr">
        <is>
          <t>roof-top</t>
        </is>
      </c>
      <c r="O9707">
        <f>INDEX(parameters!$C$196:$EJ$198,MATCH('PV (extension)'!N9707,parameters!$B$196:$B$198,0),MATCH('PV (extension)'!B9693,parameters!$C$195:$EJ$195,0))</f>
        <v>1350.5779990586193</v>
      </c>
      <c r="P9707" t="n">
        <v>3</v>
      </c>
      <c r="Q9707" t="n">
        <v>30</v>
      </c>
      <c r="R9707">
        <f>Q9707*P9707*O9707</f>
        <v>121552.01991527574</v>
      </c>
      <c r="S9707">
        <f>1/R9707</f>
        <v>8.2269303356457631E-6</v>
      </c>
    </row>
    <row r="9708" s="29">
      <c r="A9708" t="inlineStr">
        <is>
          <t>photovoltaic facade installation, 3kWp, multi-Si, laminated, integrated, at building</t>
        </is>
      </c>
      <c r="B9708" s="30">
        <f>M9708*S9708</f>
        <v>2.1674178447178277E-7</v>
      </c>
      <c r="C9708" t="inlineStr">
        <is>
          <t>RER</t>
        </is>
      </c>
      <c r="D9708" t="inlineStr">
        <is>
          <t>unit</t>
        </is>
      </c>
      <c r="F9708" t="inlineStr">
        <is>
          <t>technosphere</t>
        </is>
      </c>
      <c r="G9708" t="n">
        <v>0</v>
      </c>
      <c r="H9708" t="inlineStr">
        <is>
          <t>photovoltaic facade installation, 3kWp, multi-Si, laminated, integrated, at building</t>
        </is>
      </c>
      <c r="I9708" t="inlineStr">
        <is>
          <t>(2,2,1,1,1,3); Calculation with average annual yield and share of technologies. Lifetime: 30a.</t>
        </is>
      </c>
      <c r="K9708" t="inlineStr">
        <is>
          <t>residential</t>
        </is>
      </c>
      <c r="L9708">
        <f>L9707</f>
        <v>0.17766751537682748</v>
      </c>
      <c r="M9708" s="30">
        <f>INDEX(parameters!$D$41:$AG$178,MATCH('PV (extension)'!B9693,parameters!$C$41:$C$178,0),MATCH('PV (extension)'!A9708,parameters!$D$5:$AG$5,0))/L9708</f>
        <v>1.8497835237986298E-2</v>
      </c>
      <c r="N9708" t="inlineStr">
        <is>
          <t>façade</t>
        </is>
      </c>
      <c r="O9708">
        <f>INDEX(parameters!$C$196:$EJ$198,MATCH('PV (extension)'!N9708,parameters!$B$196:$B$198,0),MATCH('PV (extension)'!B9693,parameters!$C$195:$EJ$195,0))</f>
        <v>948.27816955179662</v>
      </c>
      <c r="P9708" t="n">
        <v>3</v>
      </c>
      <c r="Q9708" t="n">
        <v>30</v>
      </c>
      <c r="R9708">
        <f>Q9708*P9708*O9708</f>
        <v>85345.035259661701</v>
      </c>
      <c r="S9708">
        <f>1/R9708</f>
        <v>1.1717143205313662E-5</v>
      </c>
    </row>
    <row r="9709" s="29">
      <c r="A9709" t="inlineStr">
        <is>
          <t>photovoltaic facade installation, 3kWp, multi-Si, panel, mounted, at building</t>
        </is>
      </c>
      <c r="B9709" s="30">
        <f>M9709*S9709</f>
        <v>2.1256632598848701E-7</v>
      </c>
      <c r="C9709" t="inlineStr">
        <is>
          <t>RER</t>
        </is>
      </c>
      <c r="D9709" t="inlineStr">
        <is>
          <t>unit</t>
        </is>
      </c>
      <c r="F9709" t="inlineStr">
        <is>
          <t>technosphere</t>
        </is>
      </c>
      <c r="G9709" t="n">
        <v>0</v>
      </c>
      <c r="H9709" t="inlineStr">
        <is>
          <t>photovoltaic facade installation, 3kWp, multi-Si, panel, mounted, at building</t>
        </is>
      </c>
      <c r="I9709" t="inlineStr">
        <is>
          <t>(2,2,1,1,1,3); Calculation with average annual yield and share of technologies. Lifetime: 30a.</t>
        </is>
      </c>
      <c r="K9709" t="inlineStr">
        <is>
          <t>residential</t>
        </is>
      </c>
      <c r="L9709">
        <f>L9708</f>
        <v>0.17766751537682748</v>
      </c>
      <c r="M9709" s="30">
        <f>INDEX(parameters!$D$41:$AG$178,MATCH('PV (extension)'!B9693,parameters!$C$41:$C$178,0),MATCH('PV (extension)'!A9709,parameters!$D$5:$AG$5,0))/L9709</f>
        <v>1.8141480586504166E-2</v>
      </c>
      <c r="N9709" t="inlineStr">
        <is>
          <t>façade</t>
        </is>
      </c>
      <c r="O9709">
        <f>INDEX(parameters!$C$196:$EJ$198,MATCH('PV (extension)'!N9709,parameters!$B$196:$B$198,0),MATCH('PV (extension)'!B9693,parameters!$C$195:$EJ$195,0))</f>
        <v>948.27816955179662</v>
      </c>
      <c r="P9709" t="n">
        <v>3</v>
      </c>
      <c r="Q9709" t="n">
        <v>30</v>
      </c>
      <c r="R9709">
        <f>Q9709*P9709*O9709</f>
        <v>85345.035259661701</v>
      </c>
      <c r="S9709">
        <f>1/R9709</f>
        <v>1.1717143205313662E-5</v>
      </c>
    </row>
    <row r="9710" s="29">
      <c r="A9710" t="inlineStr">
        <is>
          <t>photovoltaic facade installation, 3kWp, single-Si, laminated, integrated, at building</t>
        </is>
      </c>
      <c r="B9710" s="30">
        <f>M9710*S9710</f>
        <v>1.1426384925798259E-7</v>
      </c>
      <c r="C9710" t="inlineStr">
        <is>
          <t>RER</t>
        </is>
      </c>
      <c r="D9710" t="inlineStr">
        <is>
          <t>unit</t>
        </is>
      </c>
      <c r="F9710" t="inlineStr">
        <is>
          <t>technosphere</t>
        </is>
      </c>
      <c r="G9710" t="n">
        <v>0</v>
      </c>
      <c r="H9710" t="inlineStr">
        <is>
          <t>photovoltaic facade installation, 3kWp, single-Si, laminated, integrated, at building</t>
        </is>
      </c>
      <c r="I9710" t="inlineStr">
        <is>
          <t>(2,2,1,1,1,3); Calculation with average annual yield and share of technologies. Lifetime: 30a.</t>
        </is>
      </c>
      <c r="K9710" t="inlineStr">
        <is>
          <t>residential</t>
        </is>
      </c>
      <c r="L9710">
        <f>L9709</f>
        <v>0.17766751537682748</v>
      </c>
      <c r="M9710" s="30">
        <f>INDEX(parameters!$D$41:$AG$178,MATCH('PV (extension)'!B9693,parameters!$C$41:$C$178,0),MATCH('PV (extension)'!A9710,parameters!$D$5:$AG$5,0))/L9710</f>
        <v>9.7518522438271929E-3</v>
      </c>
      <c r="N9710" t="inlineStr">
        <is>
          <t>façade</t>
        </is>
      </c>
      <c r="O9710">
        <f>INDEX(parameters!$C$196:$EJ$198,MATCH('PV (extension)'!N9710,parameters!$B$196:$B$198,0),MATCH('PV (extension)'!B9693,parameters!$C$195:$EJ$195,0))</f>
        <v>948.27816955179662</v>
      </c>
      <c r="P9710" t="n">
        <v>3</v>
      </c>
      <c r="Q9710" t="n">
        <v>30</v>
      </c>
      <c r="R9710">
        <f>Q9710*P9710*O9710</f>
        <v>85345.035259661701</v>
      </c>
      <c r="S9710">
        <f>1/R9710</f>
        <v>1.1717143205313662E-5</v>
      </c>
    </row>
    <row r="9711" s="29">
      <c r="A9711" t="inlineStr">
        <is>
          <t>photovoltaic facade installation, 3kWp, single-Si, panel, mounted, at building</t>
        </is>
      </c>
      <c r="B9711" s="30">
        <f>M9711*S9711</f>
        <v>1.1416498259502633E-7</v>
      </c>
      <c r="C9711" t="inlineStr">
        <is>
          <t>RER</t>
        </is>
      </c>
      <c r="D9711" t="inlineStr">
        <is>
          <t>unit</t>
        </is>
      </c>
      <c r="F9711" t="inlineStr">
        <is>
          <t>technosphere</t>
        </is>
      </c>
      <c r="G9711" t="n">
        <v>0</v>
      </c>
      <c r="H9711" t="inlineStr">
        <is>
          <t>photovoltaic facade installation, 3kWp, single-Si, panel, mounted, at building</t>
        </is>
      </c>
      <c r="I9711" t="inlineStr">
        <is>
          <t>(2,2,1,1,1,3); Calculation with average annual yield and share of technologies. Lifetime: 30a.</t>
        </is>
      </c>
      <c r="K9711" t="inlineStr">
        <is>
          <t>residential</t>
        </is>
      </c>
      <c r="L9711">
        <f>L9710</f>
        <v>0.17766751537682748</v>
      </c>
      <c r="M9711" s="30">
        <f>INDEX(parameters!$D$41:$AG$178,MATCH('PV (extension)'!B9693,parameters!$C$41:$C$178,0),MATCH('PV (extension)'!A9711,parameters!$D$5:$AG$5,0))/L9711</f>
        <v>9.7434144649911868E-3</v>
      </c>
      <c r="N9711" t="inlineStr">
        <is>
          <t>façade</t>
        </is>
      </c>
      <c r="O9711">
        <f>INDEX(parameters!$C$196:$EJ$198,MATCH('PV (extension)'!N9711,parameters!$B$196:$B$198,0),MATCH('PV (extension)'!B9693,parameters!$C$195:$EJ$195,0))</f>
        <v>948.27816955179662</v>
      </c>
      <c r="P9711" t="n">
        <v>3</v>
      </c>
      <c r="Q9711" t="n">
        <v>30</v>
      </c>
      <c r="R9711">
        <f>Q9711*P9711*O9711</f>
        <v>85345.035259661701</v>
      </c>
      <c r="S9711">
        <f>1/R9711</f>
        <v>1.1717143205313662E-5</v>
      </c>
    </row>
    <row r="9712" ht="16" customHeight="1" s="29">
      <c r="A9712" t="inlineStr">
        <is>
          <t>photovoltaic flat-roof installation, 3kWp, multi-Si, on roof</t>
        </is>
      </c>
      <c r="B9712" s="30">
        <f>M9712*S9712</f>
        <v>2.344204126453741E-6</v>
      </c>
      <c r="C9712" t="inlineStr">
        <is>
          <t>RER</t>
        </is>
      </c>
      <c r="D9712" t="inlineStr">
        <is>
          <t>unit</t>
        </is>
      </c>
      <c r="F9712" t="inlineStr">
        <is>
          <t>technosphere</t>
        </is>
      </c>
      <c r="G9712" t="n">
        <v>0</v>
      </c>
      <c r="H9712" t="inlineStr">
        <is>
          <t>photovoltaic flat-roof installation, 3kWp, multi-Si, on roof</t>
        </is>
      </c>
      <c r="I9712" t="inlineStr">
        <is>
          <t>(2,2,1,1,1,3); Calculation with average annual yield and share of technologies. Lifetime: 30a.</t>
        </is>
      </c>
      <c r="K9712" t="inlineStr">
        <is>
          <t>residential</t>
        </is>
      </c>
      <c r="L9712">
        <f>L9711</f>
        <v>0.17766751537682748</v>
      </c>
      <c r="M9712" s="30">
        <f>INDEX(parameters!$D$41:$AG$178,MATCH('PV (extension)'!B9693,parameters!$C$41:$C$178,0),MATCH('PV (extension)'!A9712,parameters!$D$5:$AG$5,0))/L9712</f>
        <v>0.28494274666417674</v>
      </c>
      <c r="N9712" s="3" t="inlineStr">
        <is>
          <t>roof-top</t>
        </is>
      </c>
      <c r="O9712">
        <f>INDEX(parameters!$C$196:$EJ$198,MATCH('PV (extension)'!N9712,parameters!$B$196:$B$198,0),MATCH('PV (extension)'!B9693,parameters!$C$195:$EJ$195,0))</f>
        <v>1350.5779990586193</v>
      </c>
      <c r="P9712" t="n">
        <v>3</v>
      </c>
      <c r="Q9712" t="n">
        <v>30</v>
      </c>
      <c r="R9712">
        <f>Q9712*P9712*O9712</f>
        <v>121552.01991527574</v>
      </c>
      <c r="S9712">
        <f>1/R9712</f>
        <v>8.2269303356457631E-6</v>
      </c>
    </row>
    <row r="9713" ht="16" customHeight="1" s="29">
      <c r="A9713" t="inlineStr">
        <is>
          <t>photovoltaic flat-roof installation, 3kWp, single-Si, on roof</t>
        </is>
      </c>
      <c r="B9713" s="30">
        <f>M9713*S9713</f>
        <v>1.2236405968237473E-6</v>
      </c>
      <c r="C9713" t="inlineStr">
        <is>
          <t>RER</t>
        </is>
      </c>
      <c r="D9713" t="inlineStr">
        <is>
          <t>unit</t>
        </is>
      </c>
      <c r="F9713" t="inlineStr">
        <is>
          <t>technosphere</t>
        </is>
      </c>
      <c r="G9713" t="n">
        <v>0</v>
      </c>
      <c r="H9713" t="inlineStr">
        <is>
          <t>photovoltaic flat-roof installation, 3kWp, single-Si, on roof</t>
        </is>
      </c>
      <c r="I9713" t="inlineStr">
        <is>
          <t>(2,2,1,1,1,3); Calculation with average annual yield and share of technologies. Lifetime: 30a.</t>
        </is>
      </c>
      <c r="K9713" t="inlineStr">
        <is>
          <t>residential</t>
        </is>
      </c>
      <c r="L9713">
        <f>L9712</f>
        <v>0.17766751537682748</v>
      </c>
      <c r="M9713" s="30">
        <f>INDEX(parameters!$D$41:$AG$178,MATCH('PV (extension)'!B9693,parameters!$C$41:$C$178,0),MATCH('PV (extension)'!A9713,parameters!$D$5:$AG$5,0))/L9713</f>
        <v>0.14873598619426004</v>
      </c>
      <c r="N9713" s="3" t="inlineStr">
        <is>
          <t>roof-top</t>
        </is>
      </c>
      <c r="O9713">
        <f>INDEX(parameters!$C$196:$EJ$198,MATCH('PV (extension)'!N9713,parameters!$B$196:$B$198,0),MATCH('PV (extension)'!B9693,parameters!$C$195:$EJ$195,0))</f>
        <v>1350.5779990586193</v>
      </c>
      <c r="P9713" t="n">
        <v>3</v>
      </c>
      <c r="Q9713" t="n">
        <v>30</v>
      </c>
      <c r="R9713">
        <f>Q9713*P9713*O9713</f>
        <v>121552.01991527574</v>
      </c>
      <c r="S9713">
        <f>1/R9713</f>
        <v>8.2269303356457631E-6</v>
      </c>
    </row>
    <row r="9714" ht="16" customHeight="1" s="29">
      <c r="A9714" t="inlineStr">
        <is>
          <t>photovoltaic slanted-roof installation, 3kWp, CIS, panel, mounted, on roof</t>
        </is>
      </c>
      <c r="B9714" s="30">
        <f>M9714*S9714</f>
        <v>6.7681792226622629E-7</v>
      </c>
      <c r="C9714" t="inlineStr">
        <is>
          <t>CH</t>
        </is>
      </c>
      <c r="D9714" t="inlineStr">
        <is>
          <t>unit</t>
        </is>
      </c>
      <c r="F9714" t="inlineStr">
        <is>
          <t>technosphere</t>
        </is>
      </c>
      <c r="G9714" t="n">
        <v>0</v>
      </c>
      <c r="H9714" t="inlineStr">
        <is>
          <t>photovoltaic slanted-roof installation, 3kWp, CIS, panel, mounted, on roof</t>
        </is>
      </c>
      <c r="I9714" t="inlineStr">
        <is>
          <t>(2,2,1,1,1,3); Calculation with average annual yield and share of technologies. Lifetime: 30a.</t>
        </is>
      </c>
      <c r="K9714" t="inlineStr">
        <is>
          <t>residential</t>
        </is>
      </c>
      <c r="L9714">
        <f>L9713</f>
        <v>0.17766751537682748</v>
      </c>
      <c r="M9714" s="30">
        <f>INDEX(parameters!$D$41:$AG$178,MATCH('PV (extension)'!B9693,parameters!$C$41:$C$178,0),MATCH('PV (extension)'!A9714,parameters!$D$5:$AG$5,0))/L9714</f>
        <v>8.2268585566319899E-2</v>
      </c>
      <c r="N9714" s="3" t="inlineStr">
        <is>
          <t>roof-top</t>
        </is>
      </c>
      <c r="O9714">
        <f>INDEX(parameters!$C$196:$EJ$198,MATCH('PV (extension)'!N9714,parameters!$B$196:$B$198,0),MATCH('PV (extension)'!B9693,parameters!$C$195:$EJ$195,0))</f>
        <v>1350.5779990586193</v>
      </c>
      <c r="P9714" t="n">
        <v>3</v>
      </c>
      <c r="Q9714" t="n">
        <v>30</v>
      </c>
      <c r="R9714">
        <f>Q9714*P9714*O9714</f>
        <v>121552.01991527574</v>
      </c>
      <c r="S9714">
        <f>1/R9714</f>
        <v>8.2269303356457631E-6</v>
      </c>
    </row>
    <row r="9715" ht="16" customHeight="1" s="29">
      <c r="A9715" t="inlineStr">
        <is>
          <t>photovoltaic slanted-roof installation, 3kWp, CdTe, laminated, integrated, on roof</t>
        </is>
      </c>
      <c r="B9715" s="30">
        <f>M9715*S9715</f>
        <v>1.8951326254146082E-8</v>
      </c>
      <c r="C9715" t="inlineStr">
        <is>
          <t>CH</t>
        </is>
      </c>
      <c r="D9715" t="inlineStr">
        <is>
          <t>unit</t>
        </is>
      </c>
      <c r="F9715" t="inlineStr">
        <is>
          <t>technosphere</t>
        </is>
      </c>
      <c r="G9715" t="n">
        <v>0</v>
      </c>
      <c r="H9715" t="inlineStr">
        <is>
          <t>photovoltaic slanted-roof installation, 3kWp, CdTe, laminated, integrated, on roof</t>
        </is>
      </c>
      <c r="I9715" t="inlineStr">
        <is>
          <t>(2,2,1,1,1,3); Calculation with average annual yield and share of technologies. Lifetime: 30a.</t>
        </is>
      </c>
      <c r="K9715" t="inlineStr">
        <is>
          <t>residential</t>
        </is>
      </c>
      <c r="L9715">
        <f>L9714</f>
        <v>0.17766751537682748</v>
      </c>
      <c r="M9715" s="30">
        <f>INDEX(parameters!$D$41:$AG$178,MATCH('PV (extension)'!B9693,parameters!$C$41:$C$178,0),MATCH('PV (extension)'!A9715,parameters!$D$5:$AG$5,0))/L9715</f>
        <v>2.3035719862648527E-3</v>
      </c>
      <c r="N9715" s="3" t="inlineStr">
        <is>
          <t>roof-top</t>
        </is>
      </c>
      <c r="O9715">
        <f>INDEX(parameters!$C$196:$EJ$198,MATCH('PV (extension)'!N9715,parameters!$B$196:$B$198,0),MATCH('PV (extension)'!B9693,parameters!$C$195:$EJ$195,0))</f>
        <v>1350.5779990586193</v>
      </c>
      <c r="P9715" t="n">
        <v>3</v>
      </c>
      <c r="Q9715" t="n">
        <v>30</v>
      </c>
      <c r="R9715">
        <f>Q9715*P9715*O9715</f>
        <v>121552.01991527574</v>
      </c>
      <c r="S9715">
        <f>1/R9715</f>
        <v>8.2269303356457631E-6</v>
      </c>
    </row>
    <row r="9716" ht="16" customHeight="1" s="29">
      <c r="A9716" t="inlineStr">
        <is>
          <t>photovoltaic slanted-roof installation, 3kWp, multi-Si, laminated, integrated, on roof</t>
        </is>
      </c>
      <c r="B9716" s="30">
        <f>M9716*S9716</f>
        <v>1.125909425851669E-7</v>
      </c>
      <c r="C9716" t="inlineStr">
        <is>
          <t>RER</t>
        </is>
      </c>
      <c r="D9716" t="inlineStr">
        <is>
          <t>unit</t>
        </is>
      </c>
      <c r="F9716" t="inlineStr">
        <is>
          <t>technosphere</t>
        </is>
      </c>
      <c r="G9716" t="n">
        <v>0</v>
      </c>
      <c r="H9716" t="inlineStr">
        <is>
          <t>photovoltaic slanted-roof installation, 3kWp, multi-Si, laminated, integrated, on roof</t>
        </is>
      </c>
      <c r="I9716" t="inlineStr">
        <is>
          <t>(2,2,1,1,1,3); Calculation with average annual yield and share of technologies. Lifetime: 30a.</t>
        </is>
      </c>
      <c r="K9716" t="inlineStr">
        <is>
          <t>residential</t>
        </is>
      </c>
      <c r="L9716">
        <f>L9715</f>
        <v>0.17766751537682748</v>
      </c>
      <c r="M9716" s="30">
        <f>INDEX(parameters!$D$41:$AG$178,MATCH('PV (extension)'!B9693,parameters!$C$41:$C$178,0),MATCH('PV (extension)'!A9716,parameters!$D$5:$AG$5,0))/L9716</f>
        <v>1.3685656495391874E-2</v>
      </c>
      <c r="N9716" s="3" t="inlineStr">
        <is>
          <t>roof-top</t>
        </is>
      </c>
      <c r="O9716">
        <f>INDEX(parameters!$C$196:$EJ$198,MATCH('PV (extension)'!N9716,parameters!$B$196:$B$198,0),MATCH('PV (extension)'!B9693,parameters!$C$195:$EJ$195,0))</f>
        <v>1350.5779990586193</v>
      </c>
      <c r="P9716" t="n">
        <v>3</v>
      </c>
      <c r="Q9716" t="n">
        <v>30</v>
      </c>
      <c r="R9716">
        <f>Q9716*P9716*O9716</f>
        <v>121552.01991527574</v>
      </c>
      <c r="S9716">
        <f>1/R9716</f>
        <v>8.2269303356457631E-6</v>
      </c>
    </row>
    <row r="9717" ht="16" customHeight="1" s="29">
      <c r="A9717" t="inlineStr">
        <is>
          <t>photovoltaic slanted-roof installation, 3kWp, multi-Si, panel, mounted, on roof</t>
        </is>
      </c>
      <c r="B9717" s="30">
        <f>M9717*S9717</f>
        <v>1.9271570214249609E-6</v>
      </c>
      <c r="C9717" t="inlineStr">
        <is>
          <t>RER</t>
        </is>
      </c>
      <c r="D9717" t="inlineStr">
        <is>
          <t>unit</t>
        </is>
      </c>
      <c r="F9717" t="inlineStr">
        <is>
          <t>technosphere</t>
        </is>
      </c>
      <c r="G9717" t="n">
        <v>0</v>
      </c>
      <c r="H9717" t="inlineStr">
        <is>
          <t>photovoltaic slanted-roof installation, 3kWp, multi-Si, panel, mounted, on roof</t>
        </is>
      </c>
      <c r="I9717" t="inlineStr">
        <is>
          <t>(2,2,1,1,1,3); Calculation with average annual yield and share of technologies. Lifetime: 30a.</t>
        </is>
      </c>
      <c r="K9717" t="inlineStr">
        <is>
          <t>residential</t>
        </is>
      </c>
      <c r="L9717">
        <f>L9716</f>
        <v>0.17766751537682748</v>
      </c>
      <c r="M9717" s="30">
        <f>INDEX(parameters!$D$41:$AG$178,MATCH('PV (extension)'!B9693,parameters!$C$41:$C$178,0),MATCH('PV (extension)'!A9717,parameters!$D$5:$AG$5,0))/L9717</f>
        <v>0.23424982864811036</v>
      </c>
      <c r="N9717" s="3" t="inlineStr">
        <is>
          <t>roof-top</t>
        </is>
      </c>
      <c r="O9717">
        <f>INDEX(parameters!$C$196:$EJ$198,MATCH('PV (extension)'!N9717,parameters!$B$196:$B$198,0),MATCH('PV (extension)'!B9693,parameters!$C$195:$EJ$195,0))</f>
        <v>1350.5779990586193</v>
      </c>
      <c r="P9717" t="n">
        <v>3</v>
      </c>
      <c r="Q9717" t="n">
        <v>30</v>
      </c>
      <c r="R9717">
        <f>Q9717*P9717*O9717</f>
        <v>121552.01991527574</v>
      </c>
      <c r="S9717">
        <f>1/R9717</f>
        <v>8.2269303356457631E-6</v>
      </c>
    </row>
    <row r="9718" ht="16" customHeight="1" s="29">
      <c r="A9718" t="inlineStr">
        <is>
          <t>photovoltaic slanted-roof installation, 3kWp, single-Si, laminated, integrated, on roof</t>
        </is>
      </c>
      <c r="B9718" s="30">
        <f>M9718*S9718</f>
        <v>5.9503895725848193E-8</v>
      </c>
      <c r="C9718" t="inlineStr">
        <is>
          <t>RER</t>
        </is>
      </c>
      <c r="D9718" t="inlineStr">
        <is>
          <t>unit</t>
        </is>
      </c>
      <c r="F9718" t="inlineStr">
        <is>
          <t>technosphere</t>
        </is>
      </c>
      <c r="G9718" t="n">
        <v>0</v>
      </c>
      <c r="H9718" t="inlineStr">
        <is>
          <t>photovoltaic slanted-roof installation, 3kWp, single-Si, laminated, integrated, on roof</t>
        </is>
      </c>
      <c r="I9718" t="inlineStr">
        <is>
          <t>(2,2,1,1,1,3); Calculation with average annual yield and share of technologies. Lifetime: 30a.</t>
        </is>
      </c>
      <c r="K9718" t="inlineStr">
        <is>
          <t>residential</t>
        </is>
      </c>
      <c r="L9718">
        <f>L9717</f>
        <v>0.17766751537682748</v>
      </c>
      <c r="M9718" s="30">
        <f>INDEX(parameters!$D$41:$AG$178,MATCH('PV (extension)'!B9693,parameters!$C$41:$C$178,0),MATCH('PV (extension)'!A9718,parameters!$D$5:$AG$5,0))/L9718</f>
        <v>7.2328187183047909E-3</v>
      </c>
      <c r="N9718" s="3" t="inlineStr">
        <is>
          <t>roof-top</t>
        </is>
      </c>
      <c r="O9718">
        <f>INDEX(parameters!$C$196:$EJ$198,MATCH('PV (extension)'!N9718,parameters!$B$196:$B$198,0),MATCH('PV (extension)'!B9693,parameters!$C$195:$EJ$195,0))</f>
        <v>1350.5779990586193</v>
      </c>
      <c r="P9718" t="n">
        <v>3</v>
      </c>
      <c r="Q9718" t="n">
        <v>30</v>
      </c>
      <c r="R9718">
        <f>Q9718*P9718*O9718</f>
        <v>121552.01991527574</v>
      </c>
      <c r="S9718">
        <f>1/R9718</f>
        <v>8.2269303356457631E-6</v>
      </c>
    </row>
    <row r="9719" ht="16" customHeight="1" s="29">
      <c r="A9719" t="inlineStr">
        <is>
          <t>photovoltaic slanted-roof installation, 3kWp, single-Si, panel, mounted, on roof</t>
        </is>
      </c>
      <c r="B9719" s="30">
        <f>M9719*S9719</f>
        <v>1.0071455754190034E-6</v>
      </c>
      <c r="C9719" t="inlineStr">
        <is>
          <t>RER</t>
        </is>
      </c>
      <c r="D9719" t="inlineStr">
        <is>
          <t>unit</t>
        </is>
      </c>
      <c r="F9719" t="inlineStr">
        <is>
          <t>technosphere</t>
        </is>
      </c>
      <c r="G9719" t="n">
        <v>0</v>
      </c>
      <c r="H9719" t="inlineStr">
        <is>
          <t>photovoltaic slanted-roof installation, 3kWp, single-Si, panel, mounted, on roof</t>
        </is>
      </c>
      <c r="I9719" t="inlineStr">
        <is>
          <t>(2,2,1,1,1,3); Calculation with average annual yield and share of technologies. Lifetime: 30a.</t>
        </is>
      </c>
      <c r="K9719" t="inlineStr">
        <is>
          <t>residential</t>
        </is>
      </c>
      <c r="L9719">
        <f>L9718</f>
        <v>0.17766751537682748</v>
      </c>
      <c r="M9719" s="30">
        <f>INDEX(parameters!$D$41:$AG$178,MATCH('PV (extension)'!B9693,parameters!$C$41:$C$178,0),MATCH('PV (extension)'!A9719,parameters!$D$5:$AG$5,0))/L9719</f>
        <v>0.12242057904091255</v>
      </c>
      <c r="N9719" s="3" t="inlineStr">
        <is>
          <t>roof-top</t>
        </is>
      </c>
      <c r="O9719">
        <f>INDEX(parameters!$C$196:$EJ$198,MATCH('PV (extension)'!N9719,parameters!$B$196:$B$198,0),MATCH('PV (extension)'!B9693,parameters!$C$195:$EJ$195,0))</f>
        <v>1350.5779990586193</v>
      </c>
      <c r="P9719" t="n">
        <v>3</v>
      </c>
      <c r="Q9719" t="n">
        <v>30</v>
      </c>
      <c r="R9719">
        <f>Q9719*P9719*O9719</f>
        <v>121552.01991527574</v>
      </c>
      <c r="S9719">
        <f>1/R9719</f>
        <v>8.2269303356457631E-6</v>
      </c>
    </row>
    <row r="9720" s="29">
      <c r="A9720" t="inlineStr">
        <is>
          <t>market for tap water</t>
        </is>
      </c>
      <c r="B9720" t="n">
        <v>0.0037026</v>
      </c>
      <c r="C9720" t="inlineStr">
        <is>
          <t>Europe without Switzerland</t>
        </is>
      </c>
      <c r="D9720" t="inlineStr">
        <is>
          <t>kilogram</t>
        </is>
      </c>
      <c r="F9720" t="inlineStr">
        <is>
          <t>technosphere</t>
        </is>
      </c>
      <c r="G9720" t="n">
        <v>0</v>
      </c>
      <c r="H9720" t="inlineStr">
        <is>
          <t>tap water</t>
        </is>
      </c>
      <c r="I9720" t="inlineStr">
        <is>
          <t>(2,2,1,1,1,3); Estimation 20l/m2 panel</t>
        </is>
      </c>
    </row>
    <row r="9721" s="29">
      <c r="A9721" t="inlineStr">
        <is>
          <t>treatment of wastewater, from residence, capacity 1.1E10l/year</t>
        </is>
      </c>
      <c r="B9721" t="n">
        <v>-3.3323e-06</v>
      </c>
      <c r="C9721" t="inlineStr">
        <is>
          <t>CH</t>
        </is>
      </c>
      <c r="D9721" t="inlineStr">
        <is>
          <t>cubic meter</t>
        </is>
      </c>
      <c r="F9721" t="inlineStr">
        <is>
          <t>technosphere</t>
        </is>
      </c>
      <c r="G9721" t="n">
        <v>0</v>
      </c>
      <c r="H9721" t="inlineStr">
        <is>
          <t>wastewater, from residence</t>
        </is>
      </c>
      <c r="I9721" t="inlineStr">
        <is>
          <t>(2,2,1,1,1,3); Estimation 20l/m2 panel</t>
        </is>
      </c>
    </row>
    <row r="9722" s="29"/>
    <row r="9723" customFormat="1" s="28">
      <c r="A9723" s="28" t="inlineStr">
        <is>
          <t>Activity</t>
        </is>
      </c>
      <c r="B9723" s="28" t="inlineStr">
        <is>
          <t>electricity production, photovoltaic, commercial</t>
        </is>
      </c>
    </row>
    <row r="9724">
      <c r="A9724" t="inlineStr">
        <is>
          <t>comment</t>
        </is>
      </c>
      <c r="B972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")&amp;HLOOKUP(B9725,parameters!$C$195:$EJ$198,2,0)&amp;" kWh/kWp.
Annual output, Facade: "&amp;HLOOKUP(B9725,parameters!$C$195:$EJ$198,3,0)&amp;" kWh/kWp.
Annual output, Open-ground: "&amp;HLOOKUP(B9725,parameters!$C$195:$EJ$198,4,0)&amp;_xlfn._LONGTEXT("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")&amp;VLOOKUP(B9725,'extension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1350.57799905862 kWh/kWp.
Annual output, Facade: 948.278169551797 kWh/kWp.
Annual output, Open-ground: 1436.78510538151 kWh/kWp.
Amount of solar energy transformed to electricity. Waste heat emission due to losses of electricity in the system.
Technology:  Electricity production with grid-connected photovoltaic power plants.
Time period:  Time of publications
Production volume: 166.651 GWh in 2025.
Sampling:  Statistical data and model calculations
Extrapolations:  Use of PV technology data investigated for other countries (Switzerland). Correction of average yield with Swiss data.
Uncertainty:  None
Author: Romain Sacchi, PSI, romain.sacchi@psi.ch</v>
      </c>
    </row>
    <row r="9725" s="29">
      <c r="A9725" t="inlineStr">
        <is>
          <t>location</t>
        </is>
      </c>
      <c r="B9725" t="inlineStr">
        <is>
          <t>KP</t>
        </is>
      </c>
    </row>
    <row r="9726" s="29">
      <c r="A9726" t="inlineStr">
        <is>
          <t>production amount</t>
        </is>
      </c>
      <c r="B9726" t="n">
        <v>1</v>
      </c>
    </row>
    <row r="9727" s="29">
      <c r="A9727" t="inlineStr">
        <is>
          <t>reference product</t>
        </is>
      </c>
      <c r="B9727" t="inlineStr">
        <is>
          <t>electricity, low voltage</t>
        </is>
      </c>
    </row>
    <row r="9728" s="29">
      <c r="A9728" t="inlineStr">
        <is>
          <t>source</t>
        </is>
      </c>
      <c r="B97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729" s="29">
      <c r="A9729" t="inlineStr">
        <is>
          <t>type</t>
        </is>
      </c>
      <c r="B9729" t="inlineStr">
        <is>
          <t>process</t>
        </is>
      </c>
    </row>
    <row r="9730" s="29">
      <c r="A9730" t="inlineStr">
        <is>
          <t>unit</t>
        </is>
      </c>
      <c r="B9730" t="inlineStr">
        <is>
          <t>kilowatt hour</t>
        </is>
      </c>
    </row>
    <row r="9731" s="29">
      <c r="A9731" t="inlineStr">
        <is>
          <t>Exchanges</t>
        </is>
      </c>
    </row>
    <row r="9732" customFormat="1" s="28">
      <c r="A9732" s="28" t="inlineStr">
        <is>
          <t>name</t>
        </is>
      </c>
      <c r="B9732" s="28" t="inlineStr">
        <is>
          <t>amount</t>
        </is>
      </c>
      <c r="C9732" s="28" t="inlineStr">
        <is>
          <t>location</t>
        </is>
      </c>
      <c r="D9732" s="28" t="inlineStr">
        <is>
          <t>unit</t>
        </is>
      </c>
      <c r="E9732" s="28" t="inlineStr">
        <is>
          <t>categories</t>
        </is>
      </c>
      <c r="F9732" s="28" t="inlineStr">
        <is>
          <t>type</t>
        </is>
      </c>
      <c r="G9732" s="28" t="inlineStr">
        <is>
          <t>uncertainty type</t>
        </is>
      </c>
      <c r="H9732" s="28" t="inlineStr">
        <is>
          <t>reference product</t>
        </is>
      </c>
      <c r="I9732" s="28" t="inlineStr">
        <is>
          <t>comment</t>
        </is>
      </c>
      <c r="J9732" s="28" t="inlineStr">
        <is>
          <t>production volume</t>
        </is>
      </c>
      <c r="K9732" s="28" t="inlineStr">
        <is>
          <t>scope</t>
        </is>
      </c>
      <c r="L9732" s="28" t="inlineStr">
        <is>
          <t>scope share</t>
        </is>
      </c>
      <c r="M9732" s="28" t="inlineStr">
        <is>
          <t>tech share</t>
        </is>
      </c>
      <c r="N9732" s="28" t="inlineStr">
        <is>
          <t>installation</t>
        </is>
      </c>
      <c r="O9732" s="28" t="inlineStr">
        <is>
          <t>productivity</t>
        </is>
      </c>
      <c r="P9732" s="28" t="inlineStr">
        <is>
          <t>kWp</t>
        </is>
      </c>
      <c r="Q9732" s="28" t="inlineStr">
        <is>
          <t>lifetime</t>
        </is>
      </c>
      <c r="R9732" s="28" t="inlineStr">
        <is>
          <t>lifetime production</t>
        </is>
      </c>
      <c r="S9732" s="28" t="inlineStr">
        <is>
          <t>inverted lifetime production</t>
        </is>
      </c>
    </row>
    <row r="9733" s="29">
      <c r="A9733" t="inlineStr">
        <is>
          <t>Energy, solar, converted</t>
        </is>
      </c>
      <c r="B9733" t="n">
        <v>3.8503</v>
      </c>
      <c r="D9733" t="inlineStr">
        <is>
          <t>megajoule</t>
        </is>
      </c>
      <c r="E9733" t="inlineStr">
        <is>
          <t>natural resource::in air</t>
        </is>
      </c>
      <c r="F9733" t="inlineStr">
        <is>
          <t>biosphere</t>
        </is>
      </c>
      <c r="G9733" t="n">
        <v>0</v>
      </c>
      <c r="I9733" t="inlineStr">
        <is>
          <t>(2,2,1,1,1,3); Energy loss in the system</t>
        </is>
      </c>
    </row>
    <row r="9734" s="29">
      <c r="A9734" t="inlineStr">
        <is>
          <t>Heat, waste</t>
        </is>
      </c>
      <c r="B9734" t="n">
        <v>0.25027</v>
      </c>
      <c r="D9734" t="inlineStr">
        <is>
          <t>megajoule</t>
        </is>
      </c>
      <c r="E9734" t="inlineStr">
        <is>
          <t>air</t>
        </is>
      </c>
      <c r="F9734" t="inlineStr">
        <is>
          <t>biosphere</t>
        </is>
      </c>
      <c r="G9734" t="n">
        <v>0</v>
      </c>
      <c r="I9734" t="inlineStr">
        <is>
          <t>(1,na,na,na,na,na); Calculation with average annual output and share of technologies; Average degradation of 10.5% included</t>
        </is>
      </c>
    </row>
    <row r="9735" s="29">
      <c r="A9735" t="inlineStr">
        <is>
          <t>electricity production, photovoltaic, commercial</t>
        </is>
      </c>
      <c r="B9735" t="n">
        <v>1</v>
      </c>
      <c r="C9735" t="inlineStr">
        <is>
          <t>KP</t>
        </is>
      </c>
      <c r="D9735" t="inlineStr">
        <is>
          <t>kilowatt hour</t>
        </is>
      </c>
      <c r="E9735" t="inlineStr">
        <is>
          <t>photovoltaic::power plants</t>
        </is>
      </c>
      <c r="F9735" t="inlineStr">
        <is>
          <t>production</t>
        </is>
      </c>
      <c r="G9735" t="n">
        <v>0</v>
      </c>
      <c r="H9735" t="inlineStr">
        <is>
          <t>electricity, low voltage</t>
        </is>
      </c>
      <c r="J9735">
        <f>VLOOKUP(C9735,'extension - production vol'!$B$6:$D$235,3,0)</f>
        <v>166.65100000000001</v>
      </c>
    </row>
    <row r="9736" ht="16" customHeight="1" s="29">
      <c r="A9736" t="inlineStr">
        <is>
          <t>photovoltaic flat-roof installation, 156 kWp, multi-Si, on roof</t>
        </is>
      </c>
      <c r="B9736" s="30">
        <f>M9736*S9736</f>
        <v>1.9424698096068624E-8</v>
      </c>
      <c r="C9736" t="inlineStr">
        <is>
          <t>CH</t>
        </is>
      </c>
      <c r="D9736" t="inlineStr">
        <is>
          <t>unit</t>
        </is>
      </c>
      <c r="F9736" t="inlineStr">
        <is>
          <t>technosphere</t>
        </is>
      </c>
      <c r="G9736" t="n">
        <v>0</v>
      </c>
      <c r="H9736" t="inlineStr">
        <is>
          <t>photovoltaic flat-roof installation, 156 kWp, multi-Si, on roof</t>
        </is>
      </c>
      <c r="I9736" t="inlineStr">
        <is>
          <t>(2,2,1,1,1,3); Calculation with average annual yield and share of technologies. Lifetime: 30a.</t>
        </is>
      </c>
      <c r="K9736" t="inlineStr">
        <is>
          <t>commercial</t>
        </is>
      </c>
      <c r="L9736">
        <f>IF(K9736="residential",VLOOKUP(B9725,parameters!$C$41:$AG$178,18,0),IF(K9736="commercial",1-VLOOKUP(B9725,parameters!$C$41:$AG$178,18,0),1))</f>
        <v>0.82233248462317254</v>
      </c>
      <c r="M9736" s="30">
        <f>INDEX(parameters!$D$41:$AG$178,MATCH('PV (extension)'!B9725,parameters!$C$41:$C$178,0),MATCH('PV (extension)'!A9736,parameters!$D$5:$AG$5,0))/L9736</f>
        <v>0.12277778707072071</v>
      </c>
      <c r="N9736" s="3" t="inlineStr">
        <is>
          <t>roof-top</t>
        </is>
      </c>
      <c r="O9736">
        <f>INDEX(parameters!$C$196:$EJ$198,MATCH('PV (extension)'!N9736,parameters!$B$196:$B$198,0),MATCH('PV (extension)'!B9725,parameters!$C$195:$EJ$195,0))</f>
        <v>1350.5779990586193</v>
      </c>
      <c r="P9736" t="n">
        <v>156</v>
      </c>
      <c r="Q9736" t="n">
        <v>30</v>
      </c>
      <c r="R9736">
        <f>Q9736*P9736*O9736</f>
        <v>6320705.0355943386</v>
      </c>
      <c r="S9736">
        <f>1/R9736</f>
        <v>1.5821019876241853E-7</v>
      </c>
    </row>
    <row r="9737" ht="16" customHeight="1" s="29">
      <c r="A9737" t="inlineStr">
        <is>
          <t>photovoltaic flat-roof installation, 156 kWp, single-Si, on roof</t>
        </is>
      </c>
      <c r="B9737" s="30">
        <f>M9737*S9737</f>
        <v>1.0146758259563878E-8</v>
      </c>
      <c r="C9737" t="inlineStr">
        <is>
          <t>CH</t>
        </is>
      </c>
      <c r="D9737" t="inlineStr">
        <is>
          <t>unit</t>
        </is>
      </c>
      <c r="F9737" t="inlineStr">
        <is>
          <t>technosphere</t>
        </is>
      </c>
      <c r="G9737" t="n">
        <v>0</v>
      </c>
      <c r="H9737" t="inlineStr">
        <is>
          <t>photovoltaic flat-roof installation, 156 kWp, single-Si, on roof</t>
        </is>
      </c>
      <c r="I9737" t="inlineStr">
        <is>
          <t>(2,2,1,1,1,3); Calculation with average annual yield and share of technologies. Lifetime: 30a.</t>
        </is>
      </c>
      <c r="K9737" t="inlineStr">
        <is>
          <t>commercial</t>
        </is>
      </c>
      <c r="L9737">
        <f>L9736</f>
        <v>0.82233248462317254</v>
      </c>
      <c r="M9737" s="30">
        <f>INDEX(parameters!$D$41:$AG$178,MATCH('PV (extension)'!B9725,parameters!$C$41:$C$178,0),MATCH('PV (extension)'!A9737,parameters!$D$5:$AG$5,0))/L9737</f>
        <v>6.4134666026183854E-2</v>
      </c>
      <c r="N9737" s="3" t="inlineStr">
        <is>
          <t>roof-top</t>
        </is>
      </c>
      <c r="O9737">
        <f>INDEX(parameters!$C$196:$EJ$198,MATCH('PV (extension)'!N9737,parameters!$B$196:$B$198,0),MATCH('PV (extension)'!B9725,parameters!$C$195:$EJ$195,0))</f>
        <v>1350.5779990586193</v>
      </c>
      <c r="P9737" t="n">
        <v>156</v>
      </c>
      <c r="Q9737" t="n">
        <v>30</v>
      </c>
      <c r="R9737">
        <f>Q9737*P9737*O9737</f>
        <v>6320705.0355943386</v>
      </c>
      <c r="S9737">
        <f>1/R9737</f>
        <v>1.5821019876241853E-7</v>
      </c>
    </row>
    <row r="9738" s="29">
      <c r="A9738" t="inlineStr">
        <is>
          <t>photovoltaic open ground installation, 570 kWp, CIS, on open ground</t>
        </is>
      </c>
      <c r="B9738" s="30">
        <f>M9738*S9738</f>
        <v>5.0011047104716203E-10</v>
      </c>
      <c r="C9738" t="inlineStr">
        <is>
          <t>RER</t>
        </is>
      </c>
      <c r="D9738" t="inlineStr">
        <is>
          <t>unit</t>
        </is>
      </c>
      <c r="F9738" t="inlineStr">
        <is>
          <t>technosphere</t>
        </is>
      </c>
      <c r="G9738" t="n">
        <v>0</v>
      </c>
      <c r="H9738" t="inlineStr">
        <is>
          <t>photovoltaic open ground installation, 570 kWp, CIS, on open ground</t>
        </is>
      </c>
      <c r="I9738" t="inlineStr">
        <is>
          <t>(2,2,1,1,1,3); Calculation with average annual yield and share of technologies. Lifetime: 30a.</t>
        </is>
      </c>
      <c r="K9738" t="inlineStr">
        <is>
          <t>commercial</t>
        </is>
      </c>
      <c r="L9738">
        <f>L9737</f>
        <v>0.82233248462317254</v>
      </c>
      <c r="M9738" s="30">
        <f>INDEX(parameters!$D$41:$AG$178,MATCH('PV (extension)'!B9725,parameters!$C$41:$C$178,0),MATCH('PV (extension)'!A9738,parameters!$D$5:$AG$5,0))/L9738</f>
        <v>1.2287226816964775E-2</v>
      </c>
      <c r="N9738" t="inlineStr">
        <is>
          <t>central</t>
        </is>
      </c>
      <c r="O9738">
        <f>INDEX(parameters!$C$196:$EJ$198,MATCH('PV (extension)'!N9738,parameters!$B$196:$B$198,0),MATCH('PV (extension)'!B9725,parameters!$C$195:$EJ$195,0))</f>
        <v>1436.78510538151</v>
      </c>
      <c r="P9738" t="n">
        <v>570</v>
      </c>
      <c r="Q9738" t="n">
        <v>30</v>
      </c>
      <c r="R9738">
        <f>Q9738*P9738*O9738</f>
        <v>24569025.302023821</v>
      </c>
      <c r="S9738">
        <f>1/R9738</f>
        <v>4.0701655344773778E-8</v>
      </c>
    </row>
    <row r="9739" s="29">
      <c r="A9739" t="inlineStr">
        <is>
          <t>photovoltaic open ground installation, 570 kWp, CdTe, on open ground</t>
        </is>
      </c>
      <c r="B9739" s="30">
        <f>M9739*S9739</f>
        <v>3.6737729692102965E-9</v>
      </c>
      <c r="C9739" t="inlineStr">
        <is>
          <t>RER</t>
        </is>
      </c>
      <c r="D9739" t="inlineStr">
        <is>
          <t>unit</t>
        </is>
      </c>
      <c r="F9739" t="inlineStr">
        <is>
          <t>technosphere</t>
        </is>
      </c>
      <c r="G9739" t="n">
        <v>0</v>
      </c>
      <c r="H9739" t="inlineStr">
        <is>
          <t>photovoltaic open ground installation, 570 kWp, CdTe, on open ground</t>
        </is>
      </c>
      <c r="I9739" t="inlineStr">
        <is>
          <t>(2,2,1,1,1,3); Calculation with average annual yield and share of technologies. Lifetime: 30a.</t>
        </is>
      </c>
      <c r="K9739" t="inlineStr">
        <is>
          <t>commercial</t>
        </is>
      </c>
      <c r="L9739">
        <f>L9738</f>
        <v>0.82233248462317254</v>
      </c>
      <c r="M9739" s="30">
        <f>INDEX(parameters!$D$41:$AG$178,MATCH('PV (extension)'!B9725,parameters!$C$41:$C$178,0),MATCH('PV (extension)'!A9739,parameters!$D$5:$AG$5,0))/L9739</f>
        <v>9.0261021034418951E-2</v>
      </c>
      <c r="N9739" t="inlineStr">
        <is>
          <t>central</t>
        </is>
      </c>
      <c r="O9739">
        <f>INDEX(parameters!$C$196:$EJ$198,MATCH('PV (extension)'!N9739,parameters!$B$196:$B$198,0),MATCH('PV (extension)'!B9725,parameters!$C$195:$EJ$195,0))</f>
        <v>1436.78510538151</v>
      </c>
      <c r="P9739" t="n">
        <v>570</v>
      </c>
      <c r="Q9739" t="n">
        <v>30</v>
      </c>
      <c r="R9739">
        <f>Q9739*P9739*O9739</f>
        <v>24569025.302023821</v>
      </c>
      <c r="S9739">
        <f>1/R9739</f>
        <v>4.0701655344773778E-8</v>
      </c>
    </row>
    <row r="9740" s="29">
      <c r="A9740" t="inlineStr">
        <is>
          <t>photovoltaic open ground installation, 570 kWp, micro-Si, on open ground</t>
        </is>
      </c>
      <c r="B9740" s="30">
        <f>M9740*S9740</f>
        <v>3.8939386504928647E-11</v>
      </c>
      <c r="C9740" t="inlineStr">
        <is>
          <t>RER</t>
        </is>
      </c>
      <c r="D9740" t="inlineStr">
        <is>
          <t>unit</t>
        </is>
      </c>
      <c r="F9740" t="inlineStr">
        <is>
          <t>technosphere</t>
        </is>
      </c>
      <c r="G9740" t="n">
        <v>0</v>
      </c>
      <c r="H9740" t="inlineStr">
        <is>
          <t>photovoltaic open ground installation, 570 kWp, micro-Si, on open ground</t>
        </is>
      </c>
      <c r="I9740" t="inlineStr">
        <is>
          <t>(2,2,1,1,1,3); Calculation with average annual yield and share of technologies. Lifetime: 30a.</t>
        </is>
      </c>
      <c r="K9740" t="inlineStr">
        <is>
          <t>commercial</t>
        </is>
      </c>
      <c r="L9740">
        <f>L9739</f>
        <v>0.82233248462317254</v>
      </c>
      <c r="M9740" s="30">
        <f>INDEX(parameters!$D$41:$AG$178,MATCH('PV (extension)'!B9725,parameters!$C$41:$C$178,0),MATCH('PV (extension)'!A9740,parameters!$D$5:$AG$5,0))/L9740</f>
        <v>9.5670277228487681E-4</v>
      </c>
      <c r="N9740" t="inlineStr">
        <is>
          <t>central</t>
        </is>
      </c>
      <c r="O9740">
        <f>INDEX(parameters!$C$196:$EJ$198,MATCH('PV (extension)'!N9740,parameters!$B$196:$B$198,0),MATCH('PV (extension)'!B9725,parameters!$C$195:$EJ$195,0))</f>
        <v>1436.78510538151</v>
      </c>
      <c r="P9740" t="n">
        <v>570</v>
      </c>
      <c r="Q9740" t="n">
        <v>30</v>
      </c>
      <c r="R9740">
        <f>Q9740*P9740*O9740</f>
        <v>24569025.302023821</v>
      </c>
      <c r="S9740">
        <f>1/R9740</f>
        <v>4.0701655344773778E-8</v>
      </c>
    </row>
    <row r="9741" s="29">
      <c r="A9741" t="inlineStr">
        <is>
          <t>photovoltaic open ground installation, 570 kWp, multi-Si, on open ground</t>
        </is>
      </c>
      <c r="B9741" s="30">
        <f>M9741*S9741</f>
        <v>1.3031034693956123E-8</v>
      </c>
      <c r="C9741" t="inlineStr">
        <is>
          <t>RER</t>
        </is>
      </c>
      <c r="D9741" t="inlineStr">
        <is>
          <t>unit</t>
        </is>
      </c>
      <c r="F9741" t="inlineStr">
        <is>
          <t>technosphere</t>
        </is>
      </c>
      <c r="G9741" t="n">
        <v>0</v>
      </c>
      <c r="H9741" t="inlineStr">
        <is>
          <t>photovoltaic open ground installation, 570 kWp, multi-Si, on open ground</t>
        </is>
      </c>
      <c r="I9741" t="inlineStr">
        <is>
          <t>(2,2,1,1,1,3); Calculation with average annual yield and share of technologies. Lifetime: 30a.</t>
        </is>
      </c>
      <c r="K9741" t="inlineStr">
        <is>
          <t>commercial</t>
        </is>
      </c>
      <c r="L9741">
        <f>L9740</f>
        <v>0.82233248462317254</v>
      </c>
      <c r="M9741" s="30">
        <f>INDEX(parameters!$D$41:$AG$178,MATCH('PV (extension)'!B9725,parameters!$C$41:$C$178,0),MATCH('PV (extension)'!A9741,parameters!$D$5:$AG$5,0))/L9741</f>
        <v>0.32015982110735819</v>
      </c>
      <c r="N9741" t="inlineStr">
        <is>
          <t>central</t>
        </is>
      </c>
      <c r="O9741">
        <f>INDEX(parameters!$C$196:$EJ$198,MATCH('PV (extension)'!N9741,parameters!$B$196:$B$198,0),MATCH('PV (extension)'!B9725,parameters!$C$195:$EJ$195,0))</f>
        <v>1436.78510538151</v>
      </c>
      <c r="P9741" t="n">
        <v>570</v>
      </c>
      <c r="Q9741" t="n">
        <v>30</v>
      </c>
      <c r="R9741">
        <f>Q9741*P9741*O9741</f>
        <v>24569025.302023821</v>
      </c>
      <c r="S9741">
        <f>1/R9741</f>
        <v>4.0701655344773778E-8</v>
      </c>
    </row>
    <row r="9742" s="29">
      <c r="A9742" t="inlineStr">
        <is>
          <t>photovoltaic open ground installation, 570 kWp, single-Si, on open ground</t>
        </is>
      </c>
      <c r="B9742" s="30">
        <f>M9742*S9742</f>
        <v>6.9122218207376493E-9</v>
      </c>
      <c r="C9742" t="inlineStr">
        <is>
          <t>RER</t>
        </is>
      </c>
      <c r="D9742" t="inlineStr">
        <is>
          <t>unit</t>
        </is>
      </c>
      <c r="F9742" t="inlineStr">
        <is>
          <t>technosphere</t>
        </is>
      </c>
      <c r="G9742" t="n">
        <v>0</v>
      </c>
      <c r="H9742" t="inlineStr">
        <is>
          <t>photovoltaic open ground installation, 570 kWp, single-Si, on open ground</t>
        </is>
      </c>
      <c r="I9742" t="inlineStr">
        <is>
          <t>(2,2,1,1,1,3); Calculation with average annual yield and share of technologies. Lifetime: 30a.</t>
        </is>
      </c>
      <c r="K9742" t="inlineStr">
        <is>
          <t>commercial</t>
        </is>
      </c>
      <c r="L9742">
        <f>L9741</f>
        <v>0.82233248462317254</v>
      </c>
      <c r="M9742" s="30">
        <f>INDEX(parameters!$D$41:$AG$178,MATCH('PV (extension)'!B9725,parameters!$C$41:$C$178,0),MATCH('PV (extension)'!A9742,parameters!$D$5:$AG$5,0))/L9742</f>
        <v>0.16982655280690445</v>
      </c>
      <c r="N9742" t="inlineStr">
        <is>
          <t>central</t>
        </is>
      </c>
      <c r="O9742">
        <f>INDEX(parameters!$C$196:$EJ$198,MATCH('PV (extension)'!N9742,parameters!$B$196:$B$198,0),MATCH('PV (extension)'!B9725,parameters!$C$195:$EJ$195,0))</f>
        <v>1436.78510538151</v>
      </c>
      <c r="P9742" t="n">
        <v>570</v>
      </c>
      <c r="Q9742" t="n">
        <v>30</v>
      </c>
      <c r="R9742">
        <f>Q9742*P9742*O9742</f>
        <v>24569025.302023821</v>
      </c>
      <c r="S9742">
        <f>1/R9742</f>
        <v>4.0701655344773778E-8</v>
      </c>
    </row>
    <row r="9743" ht="16" customHeight="1" s="29">
      <c r="A9743" t="inlineStr">
        <is>
          <t>photovoltaic slanted-roof installation, 93 kWp, multi-Si, laminated, integrated, on roof</t>
        </is>
      </c>
      <c r="B9743" s="30">
        <f>M9743*S9743</f>
        <v>2.1330185152629014E-9</v>
      </c>
      <c r="C9743" t="inlineStr">
        <is>
          <t>CH</t>
        </is>
      </c>
      <c r="D9743" t="inlineStr">
        <is>
          <t>unit</t>
        </is>
      </c>
      <c r="F9743" t="inlineStr">
        <is>
          <t>technosphere</t>
        </is>
      </c>
      <c r="G9743" t="n">
        <v>0</v>
      </c>
      <c r="H9743" t="inlineStr">
        <is>
          <t>photovoltaic slanted-roof installation, 93 kWp, multi-Si, laminated, integrated, on roof</t>
        </is>
      </c>
      <c r="I9743" t="inlineStr">
        <is>
          <t>(2,2,1,1,1,3); Calculation with average annual yield and share of technologies. Lifetime: 30a.</t>
        </is>
      </c>
      <c r="K9743" t="inlineStr">
        <is>
          <t>commercial</t>
        </is>
      </c>
      <c r="L9743">
        <f>L9742</f>
        <v>0.82233248462317254</v>
      </c>
      <c r="M9743" s="30">
        <f>INDEX(parameters!$D$41:$AG$178,MATCH('PV (extension)'!B9725,parameters!$C$41:$C$178,0),MATCH('PV (extension)'!A9743,parameters!$D$5:$AG$5,0))/L9743</f>
        <v>8.0374539804535308E-3</v>
      </c>
      <c r="N9743" s="3" t="inlineStr">
        <is>
          <t>roof-top</t>
        </is>
      </c>
      <c r="O9743">
        <f>INDEX(parameters!$C$196:$EJ$198,MATCH('PV (extension)'!N9743,parameters!$B$196:$B$198,0),MATCH('PV (extension)'!B9725,parameters!$C$195:$EJ$195,0))</f>
        <v>1350.5779990586193</v>
      </c>
      <c r="P9743" t="n">
        <v>93</v>
      </c>
      <c r="Q9743" t="n">
        <v>30</v>
      </c>
      <c r="R9743">
        <f>Q9743*P9743*O9743</f>
        <v>3768112.617373548</v>
      </c>
      <c r="S9743">
        <f>1/R9743</f>
        <v>2.653848495369601E-7</v>
      </c>
    </row>
    <row r="9744" ht="16" customHeight="1" s="29">
      <c r="A9744" t="inlineStr">
        <is>
          <t>photovoltaic slanted-roof installation, 93 kWp, multi-Si, panel, mounted, on roof</t>
        </is>
      </c>
      <c r="B9744" s="30">
        <f>M9744*S9744</f>
        <v>3.6168428276560156E-8</v>
      </c>
      <c r="C9744" t="inlineStr">
        <is>
          <t>CH</t>
        </is>
      </c>
      <c r="D9744" t="inlineStr">
        <is>
          <t>unit</t>
        </is>
      </c>
      <c r="F9744" t="inlineStr">
        <is>
          <t>technosphere</t>
        </is>
      </c>
      <c r="G9744" t="n">
        <v>0</v>
      </c>
      <c r="H9744" t="inlineStr">
        <is>
          <t>photovoltaic slanted-roof installation, 93 kWp, multi-Si, panel, mounted, on roof</t>
        </is>
      </c>
      <c r="I9744" t="inlineStr">
        <is>
          <t>(2,2,1,1,1,3); Calculation with average annual yield and share of technologies. Lifetime: 30a.</t>
        </is>
      </c>
      <c r="K9744" t="inlineStr">
        <is>
          <t>commercial</t>
        </is>
      </c>
      <c r="L9744">
        <f>L9743</f>
        <v>0.82233248462317254</v>
      </c>
      <c r="M9744" s="30">
        <f>INDEX(parameters!$D$41:$AG$178,MATCH('PV (extension)'!B9725,parameters!$C$41:$C$178,0),MATCH('PV (extension)'!A9744,parameters!$D$5:$AG$5,0))/L9744</f>
        <v>0.13628671093947653</v>
      </c>
      <c r="N9744" s="3" t="inlineStr">
        <is>
          <t>roof-top</t>
        </is>
      </c>
      <c r="O9744">
        <f>INDEX(parameters!$C$196:$EJ$198,MATCH('PV (extension)'!N9744,parameters!$B$196:$B$198,0),MATCH('PV (extension)'!B9725,parameters!$C$195:$EJ$195,0))</f>
        <v>1350.5779990586193</v>
      </c>
      <c r="P9744" t="n">
        <v>93</v>
      </c>
      <c r="Q9744" t="n">
        <v>30</v>
      </c>
      <c r="R9744">
        <f>Q9744*P9744*O9744</f>
        <v>3768112.617373548</v>
      </c>
      <c r="S9744">
        <f>1/R9744</f>
        <v>2.653848495369601E-7</v>
      </c>
    </row>
    <row r="9745" ht="16" customHeight="1" s="29">
      <c r="A9745" t="inlineStr">
        <is>
          <t>photovoltaic slanted-roof installation, 93 kWp, single-Si, laminated, integrated, on roof</t>
        </is>
      </c>
      <c r="B9745" s="30">
        <f>M9745*S9745</f>
        <v>1.1276059912725724E-9</v>
      </c>
      <c r="C9745" t="inlineStr">
        <is>
          <t>CH</t>
        </is>
      </c>
      <c r="D9745" t="inlineStr">
        <is>
          <t>unit</t>
        </is>
      </c>
      <c r="F9745" t="inlineStr">
        <is>
          <t>technosphere</t>
        </is>
      </c>
      <c r="G9745" t="n">
        <v>0</v>
      </c>
      <c r="H9745" t="inlineStr">
        <is>
          <t>photovoltaic slanted-roof installation, 93 kWp, single-Si, laminated, integrated, on roof</t>
        </is>
      </c>
      <c r="I9745" t="inlineStr">
        <is>
          <t>(2,2,1,1,1,3); Calculation with average annual yield and share of technologies. Lifetime: 30a.</t>
        </is>
      </c>
      <c r="K9745" t="inlineStr">
        <is>
          <t>commercial</t>
        </is>
      </c>
      <c r="L9745">
        <f>L9744</f>
        <v>0.82233248462317254</v>
      </c>
      <c r="M9745" s="30">
        <f>INDEX(parameters!$D$41:$AG$178,MATCH('PV (extension)'!B9725,parameters!$C$41:$C$178,0),MATCH('PV (extension)'!A9745,parameters!$D$5:$AG$5,0))/L9745</f>
        <v>4.2489463631401872E-3</v>
      </c>
      <c r="N9745" s="3" t="inlineStr">
        <is>
          <t>roof-top</t>
        </is>
      </c>
      <c r="O9745">
        <f>INDEX(parameters!$C$196:$EJ$198,MATCH('PV (extension)'!N9745,parameters!$B$196:$B$198,0),MATCH('PV (extension)'!B9725,parameters!$C$195:$EJ$195,0))</f>
        <v>1350.5779990586193</v>
      </c>
      <c r="P9745" t="n">
        <v>93</v>
      </c>
      <c r="Q9745" t="n">
        <v>30</v>
      </c>
      <c r="R9745">
        <f>Q9745*P9745*O9745</f>
        <v>3768112.617373548</v>
      </c>
      <c r="S9745">
        <f>1/R9745</f>
        <v>2.653848495369601E-7</v>
      </c>
    </row>
    <row r="9746" ht="16" customHeight="1" s="29">
      <c r="A9746" t="inlineStr">
        <is>
          <t>photovoltaic slanted-roof installation, 93 kWp, single-Si, panel, mounted, on roof</t>
        </is>
      </c>
      <c r="B9746" s="30">
        <f>M9746*S9746</f>
        <v>1.8945403016829242E-8</v>
      </c>
      <c r="C9746" t="inlineStr">
        <is>
          <t>CH</t>
        </is>
      </c>
      <c r="D9746" t="inlineStr">
        <is>
          <t>unit</t>
        </is>
      </c>
      <c r="F9746" t="inlineStr">
        <is>
          <t>technosphere</t>
        </is>
      </c>
      <c r="G9746" t="n">
        <v>0</v>
      </c>
      <c r="H9746" t="inlineStr">
        <is>
          <t>photovoltaic slanted-roof installation, 93 kWp, single-Si, panel, mounted, on roof</t>
        </is>
      </c>
      <c r="I9746" t="inlineStr">
        <is>
          <t>(2,2,1,1,1,3); Calculation with average annual yield and share of technologies. Lifetime: 30a.</t>
        </is>
      </c>
      <c r="K9746" t="inlineStr">
        <is>
          <t>commercial</t>
        </is>
      </c>
      <c r="L9746">
        <f>L9745</f>
        <v>0.82233248462317254</v>
      </c>
      <c r="M9746" s="30">
        <f>INDEX(parameters!$D$41:$AG$178,MATCH('PV (extension)'!B9725,parameters!$C$41:$C$178,0),MATCH('PV (extension)'!A9746,parameters!$D$5:$AG$5,0))/L9746</f>
        <v>7.1388412148941149E-2</v>
      </c>
      <c r="N9746" s="3" t="inlineStr">
        <is>
          <t>roof-top</t>
        </is>
      </c>
      <c r="O9746">
        <f>INDEX(parameters!$C$196:$EJ$198,MATCH('PV (extension)'!N9746,parameters!$B$196:$B$198,0),MATCH('PV (extension)'!B9725,parameters!$C$195:$EJ$195,0))</f>
        <v>1350.5779990586193</v>
      </c>
      <c r="P9746" t="n">
        <v>93</v>
      </c>
      <c r="Q9746" t="n">
        <v>30</v>
      </c>
      <c r="R9746">
        <f>Q9746*P9746*O9746</f>
        <v>3768112.617373548</v>
      </c>
      <c r="S9746">
        <f>1/R9746</f>
        <v>2.653848495369601E-7</v>
      </c>
    </row>
    <row r="9747" s="29">
      <c r="A9747" t="inlineStr">
        <is>
          <t>market for tap water</t>
        </is>
      </c>
      <c r="B9747" t="n">
        <v>0.0037026</v>
      </c>
      <c r="C9747" t="inlineStr">
        <is>
          <t>Europe without Switzerland</t>
        </is>
      </c>
      <c r="D9747" t="inlineStr">
        <is>
          <t>kilogram</t>
        </is>
      </c>
      <c r="F9747" t="inlineStr">
        <is>
          <t>technosphere</t>
        </is>
      </c>
      <c r="G9747" t="n">
        <v>0</v>
      </c>
      <c r="H9747" t="inlineStr">
        <is>
          <t>tap water</t>
        </is>
      </c>
      <c r="I9747" t="inlineStr">
        <is>
          <t>(2,2,1,1,1,3); Estimation 20l/m2 panel</t>
        </is>
      </c>
      <c r="M9747" s="30" t="n"/>
    </row>
    <row r="9748" s="29">
      <c r="A9748" t="inlineStr">
        <is>
          <t>treatment of wastewater, from residence, capacity 1.1E10l/year</t>
        </is>
      </c>
      <c r="B9748" t="n">
        <v>-3.3323e-06</v>
      </c>
      <c r="C9748" t="inlineStr">
        <is>
          <t>CH</t>
        </is>
      </c>
      <c r="D9748" t="inlineStr">
        <is>
          <t>cubic meter</t>
        </is>
      </c>
      <c r="F9748" t="inlineStr">
        <is>
          <t>technosphere</t>
        </is>
      </c>
      <c r="G9748" t="n">
        <v>0</v>
      </c>
      <c r="H9748" t="inlineStr">
        <is>
          <t>wastewater, from residence</t>
        </is>
      </c>
      <c r="I9748" t="inlineStr">
        <is>
          <t>(2,2,1,1,1,3); Estimation 20l/m2 panel</t>
        </is>
      </c>
      <c r="M9748" s="30" t="n"/>
    </row>
    <row r="9749" s="29">
      <c r="M9749" s="30" t="n"/>
    </row>
    <row r="9750" customFormat="1" s="28">
      <c r="A9750" s="28" t="inlineStr">
        <is>
          <t>Activity</t>
        </is>
      </c>
      <c r="B9750" s="28" t="inlineStr">
        <is>
          <t>electricity production, photovoltaic</t>
        </is>
      </c>
      <c r="M9750" s="30" t="n"/>
    </row>
    <row r="9751">
      <c r="A9751" t="inlineStr">
        <is>
          <t>comment</t>
        </is>
      </c>
      <c r="B975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")&amp;HLOOKUP(B9752,parameters!$C$195:$EJ$198,2,0)&amp;" kWh/kWp.
Annual output, Facade: "&amp;HLOOKUP(B9752,parameters!$C$195:$EJ$198,3,0)&amp;" kWh/kWp.
Annual output, Open-ground: "&amp;HLOOKUP(B9752,parameters!$C$195:$EJ$198,4,0)&amp;_xlfn._LONGTEXT("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")&amp;VLOOKUP(B9752,'extension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1350.57799905862 kWh/kWp.
Annual output, Facade: 948.278169551797 kWh/kWp.
Annual output, Open-ground: 1436.78510538151 kWh/kWp.
Amount of solar energy transformed to electricity. Waste heat emission due to losses of electricity in the system.
Technology:  Electricity production with grid-connected photovoltaic power plants.
Time period:  Time of publications
Production volume: 166.651 GWh in 2025.
Sampling:  Statistical data and model calculations
Extrapolations:  Use of PV technology data investigated for other countries (Switzerland). Correction of average yield with Swiss data.
Uncertainty:  None
Author: Romain Sacchi, PSI, romain.sacchi@psi.ch</v>
      </c>
      <c r="M9751" s="30" t="n"/>
    </row>
    <row r="9752" s="29">
      <c r="A9752" t="inlineStr">
        <is>
          <t>location</t>
        </is>
      </c>
      <c r="B9752" t="inlineStr">
        <is>
          <t>KP</t>
        </is>
      </c>
    </row>
    <row r="9753" s="29">
      <c r="A9753" t="inlineStr">
        <is>
          <t>production amount</t>
        </is>
      </c>
      <c r="B9753" t="n">
        <v>1</v>
      </c>
    </row>
    <row r="9754" s="29">
      <c r="A9754" t="inlineStr">
        <is>
          <t>reference product</t>
        </is>
      </c>
      <c r="B9754" t="inlineStr">
        <is>
          <t>electricity, low voltage</t>
        </is>
      </c>
    </row>
    <row r="9755" s="29">
      <c r="A9755" t="inlineStr">
        <is>
          <t>source</t>
        </is>
      </c>
      <c r="B975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756" s="29">
      <c r="A9756" t="inlineStr">
        <is>
          <t>type</t>
        </is>
      </c>
      <c r="B9756" t="inlineStr">
        <is>
          <t>process</t>
        </is>
      </c>
    </row>
    <row r="9757" s="29">
      <c r="A9757" t="inlineStr">
        <is>
          <t>unit</t>
        </is>
      </c>
      <c r="B9757" t="inlineStr">
        <is>
          <t>kilowatt hour</t>
        </is>
      </c>
    </row>
    <row r="9758" s="29">
      <c r="A9758" t="inlineStr">
        <is>
          <t>Exchanges</t>
        </is>
      </c>
    </row>
    <row r="9759" customFormat="1" s="28">
      <c r="A9759" s="28" t="inlineStr">
        <is>
          <t>name</t>
        </is>
      </c>
      <c r="B9759" s="28" t="inlineStr">
        <is>
          <t>amount</t>
        </is>
      </c>
      <c r="C9759" s="28" t="inlineStr">
        <is>
          <t>location</t>
        </is>
      </c>
      <c r="D9759" s="28" t="inlineStr">
        <is>
          <t>unit</t>
        </is>
      </c>
      <c r="E9759" s="28" t="inlineStr">
        <is>
          <t>categories</t>
        </is>
      </c>
      <c r="F9759" s="28" t="inlineStr">
        <is>
          <t>type</t>
        </is>
      </c>
      <c r="G9759" s="28" t="inlineStr">
        <is>
          <t>uncertainty type</t>
        </is>
      </c>
      <c r="H9759" s="28" t="inlineStr">
        <is>
          <t>loc</t>
        </is>
      </c>
      <c r="I9759" s="28" t="inlineStr">
        <is>
          <t>scale</t>
        </is>
      </c>
      <c r="J9759" s="28" t="inlineStr">
        <is>
          <t>comment</t>
        </is>
      </c>
      <c r="K9759" s="28" t="inlineStr">
        <is>
          <t>negative</t>
        </is>
      </c>
      <c r="L9759" s="28" t="inlineStr">
        <is>
          <t>reference product</t>
        </is>
      </c>
      <c r="M9759" s="28" t="inlineStr">
        <is>
          <t>production volume</t>
        </is>
      </c>
      <c r="N9759" s="28" t="inlineStr">
        <is>
          <t>scope</t>
        </is>
      </c>
      <c r="O9759" s="28" t="inlineStr">
        <is>
          <t>scope share</t>
        </is>
      </c>
      <c r="P9759" s="28" t="inlineStr">
        <is>
          <t>tech share</t>
        </is>
      </c>
      <c r="Q9759" s="28" t="inlineStr">
        <is>
          <t>installation</t>
        </is>
      </c>
      <c r="R9759" s="28" t="inlineStr">
        <is>
          <t>productivity</t>
        </is>
      </c>
      <c r="S9759" s="28" t="inlineStr">
        <is>
          <t>kWp</t>
        </is>
      </c>
      <c r="T9759" s="28" t="inlineStr">
        <is>
          <t>lifetime</t>
        </is>
      </c>
      <c r="U9759" s="28" t="inlineStr">
        <is>
          <t>lifetime production</t>
        </is>
      </c>
      <c r="V9759" s="28" t="inlineStr">
        <is>
          <t>inverted lifetime production</t>
        </is>
      </c>
    </row>
    <row r="9760" s="29">
      <c r="A9760" t="inlineStr">
        <is>
          <t>Energy, solar, converted</t>
        </is>
      </c>
      <c r="B9760" t="n">
        <v>3.8503</v>
      </c>
      <c r="D9760" t="inlineStr">
        <is>
          <t>megajoule</t>
        </is>
      </c>
      <c r="E9760" t="inlineStr">
        <is>
          <t>natural resource::in air</t>
        </is>
      </c>
      <c r="F9760" t="inlineStr">
        <is>
          <t>biosphere</t>
        </is>
      </c>
      <c r="G9760" t="n">
        <v>2</v>
      </c>
      <c r="H9760" t="n">
        <v>1.348151067341848</v>
      </c>
      <c r="I9760" t="n">
        <v>0.04340984597628009</v>
      </c>
      <c r="J9760" t="inlineStr">
        <is>
          <t>(2,2,1,1,1,3); Energy loss in the system</t>
        </is>
      </c>
    </row>
    <row r="9761" s="29">
      <c r="A9761" t="inlineStr">
        <is>
          <t>Heat, waste</t>
        </is>
      </c>
      <c r="B9761" t="n">
        <v>0.25027</v>
      </c>
      <c r="D9761" t="inlineStr">
        <is>
          <t>megajoule</t>
        </is>
      </c>
      <c r="E9761" t="inlineStr">
        <is>
          <t>air</t>
        </is>
      </c>
      <c r="F9761" t="inlineStr">
        <is>
          <t>biosphere</t>
        </is>
      </c>
      <c r="G9761" t="n">
        <v>2</v>
      </c>
      <c r="H9761" t="n">
        <v>-1.385214943900327</v>
      </c>
      <c r="I9761" t="n">
        <v>0.02439508208471609</v>
      </c>
      <c r="J9761" t="inlineStr">
        <is>
          <t>(1,na,na,na,na,na); Calculation</t>
        </is>
      </c>
    </row>
    <row r="9762" s="29">
      <c r="A9762" t="inlineStr">
        <is>
          <t>electricity production, photovoltaic</t>
        </is>
      </c>
      <c r="B9762" t="n">
        <v>1</v>
      </c>
      <c r="C9762" t="inlineStr">
        <is>
          <t>KP</t>
        </is>
      </c>
      <c r="D9762" t="inlineStr">
        <is>
          <t>kilowatt hour</t>
        </is>
      </c>
      <c r="E9762" t="inlineStr">
        <is>
          <t>photovoltaic::power plants</t>
        </is>
      </c>
      <c r="F9762" t="inlineStr">
        <is>
          <t>production</t>
        </is>
      </c>
      <c r="G9762" t="n">
        <v>0</v>
      </c>
      <c r="H9762" t="n">
        <v>1</v>
      </c>
      <c r="L9762" t="inlineStr">
        <is>
          <t>electricity, low voltage</t>
        </is>
      </c>
      <c r="M9762">
        <f>VLOOKUP(C9762,'extension - production vol'!$B$6:$D$235,3,0)</f>
        <v>166.65100000000001</v>
      </c>
    </row>
    <row r="9763" ht="16" customHeight="1" s="29">
      <c r="A9763" t="inlineStr">
        <is>
          <t>photovoltaic flat-roof installation, 156 kWp, multi-Si, on roof</t>
        </is>
      </c>
      <c r="B9763" s="30">
        <f>P9763*V9763</f>
        <v>1.5973560248395118E-8</v>
      </c>
      <c r="C9763" t="inlineStr">
        <is>
          <t>CH</t>
        </is>
      </c>
      <c r="D9763" t="inlineStr">
        <is>
          <t>unit</t>
        </is>
      </c>
      <c r="F9763" t="inlineStr">
        <is>
          <t>technosphere</t>
        </is>
      </c>
      <c r="G9763" t="n">
        <v>2</v>
      </c>
      <c r="H9763" t="n">
        <v>-18.46800298604678</v>
      </c>
      <c r="I9763" t="n">
        <v>0.09798894162072011</v>
      </c>
      <c r="J9763" t="inlineStr">
        <is>
          <t>(2,2,1,1,1,3); Calculation with average annual yield and share of technologies. Lifetime: 30a.</t>
        </is>
      </c>
      <c r="L9763" t="inlineStr">
        <is>
          <t>photovoltaic flat-roof installation, 156 kWp, multi-Si, on roof</t>
        </is>
      </c>
      <c r="N9763" t="inlineStr">
        <is>
          <t>all</t>
        </is>
      </c>
      <c r="O9763" t="n">
        <v>1</v>
      </c>
      <c r="P9763" s="30">
        <f>INDEX(parameters!$D$41:$AG$178,MATCH('PV (extension)'!B9752,parameters!$C$41:$C$178,0),MATCH('PV (extension)'!A9763,parameters!$D$5:$AG$5,0))/O9763</f>
        <v>0.10096416269840058</v>
      </c>
      <c r="Q9763" s="3" t="inlineStr">
        <is>
          <t>roof-top</t>
        </is>
      </c>
      <c r="R9763">
        <f>INDEX(parameters!$C$196:$EJ$198,MATCH('PV (extension)'!Q9763,parameters!$B$196:$B$198,0),MATCH('PV (extension)'!B9752,parameters!$C$195:$EJ$195,0))</f>
        <v>1350.5779990586193</v>
      </c>
      <c r="S9763" t="n">
        <v>156</v>
      </c>
      <c r="T9763" t="n">
        <v>30</v>
      </c>
      <c r="U9763">
        <f>T9763*S9763*R9763</f>
        <v>6320705.0355943386</v>
      </c>
      <c r="V9763">
        <f>1/U9763</f>
        <v>1.5821019876241853E-7</v>
      </c>
    </row>
    <row r="9764" ht="16" customHeight="1" s="29">
      <c r="A9764" t="inlineStr">
        <is>
          <t>photovoltaic flat-roof installation, 156 kWp, single-Si, on roof</t>
        </is>
      </c>
      <c r="B9764" s="30">
        <f>P9764*V9764</f>
        <v>8.3440089304578618E-9</v>
      </c>
      <c r="C9764" t="inlineStr">
        <is>
          <t>CH</t>
        </is>
      </c>
      <c r="D9764" t="inlineStr">
        <is>
          <t>unit</t>
        </is>
      </c>
      <c r="F9764" t="inlineStr">
        <is>
          <t>technosphere</t>
        </is>
      </c>
      <c r="G9764" t="n">
        <v>2</v>
      </c>
      <c r="H9764" t="n">
        <v>-19.10362020104489</v>
      </c>
      <c r="I9764" t="n">
        <v>0.09798894162072011</v>
      </c>
      <c r="J9764" t="inlineStr">
        <is>
          <t>(2,2,1,1,1,3); Calculation with average annual yield and share of technologies. Lifetime: 30a.</t>
        </is>
      </c>
      <c r="L9764" t="inlineStr">
        <is>
          <t>photovoltaic flat-roof installation, 156 kWp, single-Si, on roof</t>
        </is>
      </c>
      <c r="N9764" t="inlineStr">
        <is>
          <t>all</t>
        </is>
      </c>
      <c r="O9764" t="n">
        <v>1</v>
      </c>
      <c r="P9764" s="30">
        <f>INDEX(parameters!$D$41:$AG$178,MATCH('PV (extension)'!B9752,parameters!$C$41:$C$178,0),MATCH('PV (extension)'!A9764,parameters!$D$5:$AG$5,0))/O9764</f>
        <v>5.2740019263789135E-2</v>
      </c>
      <c r="Q9764" s="3" t="inlineStr">
        <is>
          <t>roof-top</t>
        </is>
      </c>
      <c r="R9764">
        <f>INDEX(parameters!$C$196:$EJ$198,MATCH('PV (extension)'!Q9764,parameters!$B$196:$B$198,0),MATCH('PV (extension)'!B9752,parameters!$C$195:$EJ$195,0))</f>
        <v>1350.5779990586193</v>
      </c>
      <c r="S9764" t="n">
        <v>156</v>
      </c>
      <c r="T9764" t="n">
        <v>30</v>
      </c>
      <c r="U9764">
        <f>T9764*S9764*R9764</f>
        <v>6320705.0355943386</v>
      </c>
      <c r="V9764">
        <f>1/U9764</f>
        <v>1.5821019876241853E-7</v>
      </c>
    </row>
    <row r="9765" ht="16" customHeight="1" s="29">
      <c r="A9765" t="inlineStr">
        <is>
          <t>photovoltaic slanted-roof installation, 3 kWp, CIS, laminated, integrated, on roof</t>
        </is>
      </c>
      <c r="B9765" s="30">
        <f>P9765*V9765</f>
        <v>7.4834317532672685E-9</v>
      </c>
      <c r="C9765" t="inlineStr">
        <is>
          <t>CH</t>
        </is>
      </c>
      <c r="D9765" t="inlineStr">
        <is>
          <t>unit</t>
        </is>
      </c>
      <c r="F9765" t="inlineStr">
        <is>
          <t>technosphere</t>
        </is>
      </c>
      <c r="G9765" t="n">
        <v>2</v>
      </c>
      <c r="H9765" t="n">
        <v>-19.69743931800395</v>
      </c>
      <c r="I9765" t="n">
        <v>0.09798894162072011</v>
      </c>
      <c r="J9765" t="inlineStr">
        <is>
          <t>(2,2,1,1,1,3); Calculation with average annual yield and share of technologies. Lifetime: 30a.</t>
        </is>
      </c>
      <c r="L9765" t="inlineStr">
        <is>
          <t>photovoltaic slanted-roof installation, 3 kWp, CIS, laminated, integrated, on roof</t>
        </is>
      </c>
      <c r="N9765" t="inlineStr">
        <is>
          <t>all</t>
        </is>
      </c>
      <c r="O9765" t="n">
        <v>1</v>
      </c>
      <c r="P9765" s="30">
        <f>INDEX(parameters!$D$41:$AG$178,MATCH('PV (extension)'!B9752,parameters!$C$41:$C$178,0),MATCH('PV (extension)'!A9765,parameters!$D$5:$AG$5,0))/O9765</f>
        <v>9.0962624550774995E-4</v>
      </c>
      <c r="Q9765" s="3" t="inlineStr">
        <is>
          <t>roof-top</t>
        </is>
      </c>
      <c r="R9765">
        <f>INDEX(parameters!$C$196:$EJ$198,MATCH('PV (extension)'!Q9765,parameters!$B$196:$B$198,0),MATCH('PV (extension)'!B9752,parameters!$C$195:$EJ$195,0))</f>
        <v>1350.5779990586193</v>
      </c>
      <c r="S9765" t="n">
        <v>3</v>
      </c>
      <c r="T9765" t="n">
        <v>30</v>
      </c>
      <c r="U9765">
        <f>T9765*S9765*R9765</f>
        <v>121552.01991527574</v>
      </c>
      <c r="V9765">
        <f>1/U9765</f>
        <v>8.2269303356457631E-6</v>
      </c>
    </row>
    <row r="9766" ht="16" customHeight="1" s="29">
      <c r="A9766" t="inlineStr">
        <is>
          <t>photovoltaic slanted-roof installation, 3 kWp, CdTe, panel, mounted, on roof</t>
        </is>
      </c>
      <c r="B9766" s="30">
        <f>P9766*V9766</f>
        <v>4.8809232945841291E-8</v>
      </c>
      <c r="C9766" t="inlineStr">
        <is>
          <t>CH</t>
        </is>
      </c>
      <c r="D9766" t="inlineStr">
        <is>
          <t>unit</t>
        </is>
      </c>
      <c r="F9766" t="inlineStr">
        <is>
          <t>technosphere</t>
        </is>
      </c>
      <c r="G9766" t="n">
        <v>2</v>
      </c>
      <c r="H9766" t="n">
        <v>-16.69297991102503</v>
      </c>
      <c r="I9766" t="n">
        <v>0.09798894162072011</v>
      </c>
      <c r="J9766" t="inlineStr">
        <is>
          <t>(2,2,1,1,1,3); Calculation with average annual yield and share of technologies. Lifetime: 30a.</t>
        </is>
      </c>
      <c r="L9766" t="inlineStr">
        <is>
          <t>photovoltaic slanted-roof installation, 3 kWp, CdTe, panel, mounted, on roof</t>
        </is>
      </c>
      <c r="N9766" t="inlineStr">
        <is>
          <t>all</t>
        </is>
      </c>
      <c r="O9766" t="n">
        <v>1</v>
      </c>
      <c r="P9766" s="30">
        <f>INDEX(parameters!$D$41:$AG$178,MATCH('PV (extension)'!B9752,parameters!$C$41:$C$178,0),MATCH('PV (extension)'!A9766,parameters!$D$5:$AG$5,0))/O9766</f>
        <v>5.9328608550822341E-3</v>
      </c>
      <c r="Q9766" s="3" t="inlineStr">
        <is>
          <t>roof-top</t>
        </is>
      </c>
      <c r="R9766">
        <f>INDEX(parameters!$C$196:$EJ$198,MATCH('PV (extension)'!Q9766,parameters!$B$196:$B$198,0),MATCH('PV (extension)'!B9752,parameters!$C$195:$EJ$195,0))</f>
        <v>1350.5779990586193</v>
      </c>
      <c r="S9766" t="n">
        <v>3</v>
      </c>
      <c r="T9766" t="n">
        <v>30</v>
      </c>
      <c r="U9766">
        <f>T9766*S9766*R9766</f>
        <v>121552.01991527574</v>
      </c>
      <c r="V9766">
        <f>1/U9766</f>
        <v>8.2269303356457631E-6</v>
      </c>
    </row>
    <row r="9767" ht="16" customHeight="1" s="29">
      <c r="A9767" t="inlineStr">
        <is>
          <t>photovoltaic slanted-roof installation, 3 kWp, micro-Si, laminated, integrated, on roof</t>
        </is>
      </c>
      <c r="B9767" s="30">
        <f>P9767*V9767</f>
        <v>7.5629842923210756E-10</v>
      </c>
      <c r="C9767" t="inlineStr">
        <is>
          <t>RER</t>
        </is>
      </c>
      <c r="D9767" t="inlineStr">
        <is>
          <t>unit</t>
        </is>
      </c>
      <c r="F9767" t="inlineStr">
        <is>
          <t>technosphere</t>
        </is>
      </c>
      <c r="G9767" t="n">
        <v>2</v>
      </c>
      <c r="H9767" t="n">
        <v>-21.54326959350907</v>
      </c>
      <c r="I9767" t="n">
        <v>0.09798894162072011</v>
      </c>
      <c r="J9767" t="inlineStr">
        <is>
          <t>(2,2,1,1,1,3); Calculation with average annual yield and share of technologies. Lifetime: 30a.</t>
        </is>
      </c>
      <c r="L9767" t="inlineStr">
        <is>
          <t>photovoltaic slanted-roof installation, 3 kWp, micro-Si, laminated, integrated, on roof</t>
        </is>
      </c>
      <c r="N9767" t="inlineStr">
        <is>
          <t>all</t>
        </is>
      </c>
      <c r="O9767" t="n">
        <v>1</v>
      </c>
      <c r="P9767" s="30">
        <f>INDEX(parameters!$D$41:$AG$178,MATCH('PV (extension)'!B9752,parameters!$C$41:$C$178,0),MATCH('PV (extension)'!A9767,parameters!$D$5:$AG$5,0))/O9767</f>
        <v>9.1929601731912907E-5</v>
      </c>
      <c r="Q9767" s="3" t="inlineStr">
        <is>
          <t>roof-top</t>
        </is>
      </c>
      <c r="R9767">
        <f>INDEX(parameters!$C$196:$EJ$198,MATCH('PV (extension)'!Q9767,parameters!$B$196:$B$198,0),MATCH('PV (extension)'!B9752,parameters!$C$195:$EJ$195,0))</f>
        <v>1350.5779990586193</v>
      </c>
      <c r="S9767" t="n">
        <v>3</v>
      </c>
      <c r="T9767" t="n">
        <v>30</v>
      </c>
      <c r="U9767">
        <f>T9767*S9767*R9767</f>
        <v>121552.01991527574</v>
      </c>
      <c r="V9767">
        <f>1/U9767</f>
        <v>8.2269303356457631E-6</v>
      </c>
    </row>
    <row r="9768" ht="16" customHeight="1" s="29">
      <c r="A9768" t="inlineStr">
        <is>
          <t>photovoltaic slanted-roof installation, 3 kWp, micro-Si, panel, mounted, on roof</t>
        </is>
      </c>
      <c r="B9768" s="30">
        <f>P9768*V9768</f>
        <v>1.3148116911741881E-8</v>
      </c>
      <c r="C9768" t="inlineStr">
        <is>
          <t>RER</t>
        </is>
      </c>
      <c r="D9768" t="inlineStr">
        <is>
          <t>unit</t>
        </is>
      </c>
      <c r="F9768" t="inlineStr">
        <is>
          <t>technosphere</t>
        </is>
      </c>
      <c r="G9768" t="n">
        <v>2</v>
      </c>
      <c r="H9768" t="n">
        <v>-18.72987249989203</v>
      </c>
      <c r="I9768" t="n">
        <v>0.09798894162072011</v>
      </c>
      <c r="J9768" t="inlineStr">
        <is>
          <t>(2,2,1,1,1,3); Calculation with average annual yield and share of technologies. Lifetime: 30a.</t>
        </is>
      </c>
      <c r="L9768" t="inlineStr">
        <is>
          <t>photovoltaic slanted-roof installation, 3 kWp, micro-Si, panel, mounted, on roof</t>
        </is>
      </c>
      <c r="N9768" t="inlineStr">
        <is>
          <t>all</t>
        </is>
      </c>
      <c r="O9768" t="n">
        <v>1</v>
      </c>
      <c r="P9768" s="30">
        <f>INDEX(parameters!$D$41:$AG$178,MATCH('PV (extension)'!B9752,parameters!$C$41:$C$178,0),MATCH('PV (extension)'!A9768,parameters!$D$5:$AG$5,0))/O9768</f>
        <v>1.5981801687044229E-3</v>
      </c>
      <c r="Q9768" s="3" t="inlineStr">
        <is>
          <t>roof-top</t>
        </is>
      </c>
      <c r="R9768">
        <f>INDEX(parameters!$C$196:$EJ$198,MATCH('PV (extension)'!Q9768,parameters!$B$196:$B$198,0),MATCH('PV (extension)'!B9752,parameters!$C$195:$EJ$195,0))</f>
        <v>1350.5779990586193</v>
      </c>
      <c r="S9768" t="n">
        <v>3</v>
      </c>
      <c r="T9768" t="n">
        <v>30</v>
      </c>
      <c r="U9768">
        <f>T9768*S9768*R9768</f>
        <v>121552.01991527574</v>
      </c>
      <c r="V9768">
        <f>1/U9768</f>
        <v>8.2269303356457631E-6</v>
      </c>
    </row>
    <row r="9769" s="29">
      <c r="A9769" t="inlineStr">
        <is>
          <t>photovoltaic open ground installation, 570 kWp, CIS, on open ground</t>
        </is>
      </c>
      <c r="B9769" s="30">
        <f>P9769*V9769</f>
        <v>4.1125708624227791E-10</v>
      </c>
      <c r="C9769" t="inlineStr">
        <is>
          <t>RER</t>
        </is>
      </c>
      <c r="D9769" t="inlineStr">
        <is>
          <t>unit</t>
        </is>
      </c>
      <c r="F9769" t="inlineStr">
        <is>
          <t>technosphere</t>
        </is>
      </c>
      <c r="G9769" t="n">
        <v>2</v>
      </c>
      <c r="H9769" t="n">
        <v>-21.66656811806742</v>
      </c>
      <c r="I9769" t="n">
        <v>0.09798894162072011</v>
      </c>
      <c r="J9769" t="inlineStr">
        <is>
          <t>(2,2,1,1,1,3); Calculation with average annual yield and share of technologies. Lifetime: 30a.</t>
        </is>
      </c>
      <c r="L9769" t="inlineStr">
        <is>
          <t>photovoltaic open ground installation, 570 kWp, CIS, on open ground</t>
        </is>
      </c>
      <c r="N9769" t="inlineStr">
        <is>
          <t>all</t>
        </is>
      </c>
      <c r="O9769" t="n">
        <v>1</v>
      </c>
      <c r="P9769" s="30">
        <f>INDEX(parameters!$D$41:$AG$178,MATCH('PV (extension)'!B9752,parameters!$C$41:$C$178,0),MATCH('PV (extension)'!A9769,parameters!$D$5:$AG$5,0))/O9769</f>
        <v>1.0104185757523119E-2</v>
      </c>
      <c r="Q9769" t="inlineStr">
        <is>
          <t>central</t>
        </is>
      </c>
      <c r="R9769">
        <f>INDEX(parameters!$C$196:$EJ$198,MATCH('PV (extension)'!Q9769,parameters!$B$196:$B$198,0),MATCH('PV (extension)'!B9752,parameters!$C$195:$EJ$195,0))</f>
        <v>1436.78510538151</v>
      </c>
      <c r="S9769" t="n">
        <v>570</v>
      </c>
      <c r="T9769" t="n">
        <v>30</v>
      </c>
      <c r="U9769">
        <f>T9769*S9769*R9769</f>
        <v>24569025.302023821</v>
      </c>
      <c r="V9769">
        <f>1/U9769</f>
        <v>4.0701655344773778E-8</v>
      </c>
    </row>
    <row r="9770" s="29">
      <c r="A9770" t="inlineStr">
        <is>
          <t>photovoltaic open ground installation, 570 kWp, CdTe, on open ground</t>
        </is>
      </c>
      <c r="B9770" s="30">
        <f>P9770*V9770</f>
        <v>3.0210628537121529E-9</v>
      </c>
      <c r="C9770" t="inlineStr">
        <is>
          <t>RER</t>
        </is>
      </c>
      <c r="D9770" t="inlineStr">
        <is>
          <t>unit</t>
        </is>
      </c>
      <c r="F9770" t="inlineStr">
        <is>
          <t>technosphere</t>
        </is>
      </c>
      <c r="G9770" t="n">
        <v>2</v>
      </c>
      <c r="H9770" t="n">
        <v>-21.47552628199886</v>
      </c>
      <c r="I9770" t="n">
        <v>0.09798894162072011</v>
      </c>
      <c r="J9770" t="inlineStr">
        <is>
          <t>(2,2,1,1,1,3); Calculation with average annual yield and share of technologies. Lifetime: 30a.</t>
        </is>
      </c>
      <c r="L9770" t="inlineStr">
        <is>
          <t>photovoltaic open ground installation, 570 kWp, CdTe, on open ground</t>
        </is>
      </c>
      <c r="N9770" t="inlineStr">
        <is>
          <t>all</t>
        </is>
      </c>
      <c r="O9770" t="n">
        <v>1</v>
      </c>
      <c r="P9770" s="30">
        <f>INDEX(parameters!$D$41:$AG$178,MATCH('PV (extension)'!B9752,parameters!$C$41:$C$178,0),MATCH('PV (extension)'!A9770,parameters!$D$5:$AG$5,0))/O9770</f>
        <v>7.4224569691858172E-2</v>
      </c>
      <c r="Q9770" t="inlineStr">
        <is>
          <t>central</t>
        </is>
      </c>
      <c r="R9770">
        <f>INDEX(parameters!$C$196:$EJ$198,MATCH('PV (extension)'!Q9770,parameters!$B$196:$B$198,0),MATCH('PV (extension)'!B9752,parameters!$C$195:$EJ$195,0))</f>
        <v>1436.78510538151</v>
      </c>
      <c r="S9770" t="n">
        <v>570</v>
      </c>
      <c r="T9770" t="n">
        <v>30</v>
      </c>
      <c r="U9770">
        <f>T9770*S9770*R9770</f>
        <v>24569025.302023821</v>
      </c>
      <c r="V9770">
        <f>1/U9770</f>
        <v>4.0701655344773778E-8</v>
      </c>
    </row>
    <row r="9771" s="29">
      <c r="A9771" t="inlineStr">
        <is>
          <t>photovoltaic open ground installation, 570 kWp, micro-Si, on open ground</t>
        </is>
      </c>
      <c r="B9771" s="30">
        <f>P9771*V9771</f>
        <v>3.2021122454300011E-11</v>
      </c>
      <c r="C9771" t="inlineStr">
        <is>
          <t>RER</t>
        </is>
      </c>
      <c r="D9771" t="inlineStr">
        <is>
          <t>unit</t>
        </is>
      </c>
      <c r="F9771" t="inlineStr">
        <is>
          <t>technosphere</t>
        </is>
      </c>
      <c r="G9771" t="n">
        <v>2</v>
      </c>
      <c r="H9771" t="n">
        <v>-23.51240679473371</v>
      </c>
      <c r="I9771" t="n">
        <v>0.09798894162072011</v>
      </c>
      <c r="J9771" t="inlineStr">
        <is>
          <t>(2,2,1,1,1,3); Calculation with average annual yield and share of technologies. Lifetime: 30a.</t>
        </is>
      </c>
      <c r="L9771" t="inlineStr">
        <is>
          <t>photovoltaic open ground installation, 570 kWp, micro-Si, on open ground</t>
        </is>
      </c>
      <c r="N9771" t="inlineStr">
        <is>
          <t>all</t>
        </is>
      </c>
      <c r="O9771" t="n">
        <v>1</v>
      </c>
      <c r="P9771" s="30">
        <f>INDEX(parameters!$D$41:$AG$178,MATCH('PV (extension)'!B9752,parameters!$C$41:$C$178,0),MATCH('PV (extension)'!A9771,parameters!$D$5:$AG$5,0))/O9771</f>
        <v>7.867277677789E-4</v>
      </c>
      <c r="Q9771" t="inlineStr">
        <is>
          <t>central</t>
        </is>
      </c>
      <c r="R9771">
        <f>INDEX(parameters!$C$196:$EJ$198,MATCH('PV (extension)'!Q9771,parameters!$B$196:$B$198,0),MATCH('PV (extension)'!B9752,parameters!$C$195:$EJ$195,0))</f>
        <v>1436.78510538151</v>
      </c>
      <c r="S9771" t="n">
        <v>570</v>
      </c>
      <c r="T9771" t="n">
        <v>30</v>
      </c>
      <c r="U9771">
        <f>T9771*S9771*R9771</f>
        <v>24569025.302023821</v>
      </c>
      <c r="V9771">
        <f>1/U9771</f>
        <v>4.0701655344773778E-8</v>
      </c>
    </row>
    <row r="9772" s="29">
      <c r="A9772" t="inlineStr">
        <is>
          <t>photovoltaic open ground installation, 570 kWp, multi-Si, on open ground</t>
        </is>
      </c>
      <c r="B9772" s="30">
        <f>P9772*V9772</f>
        <v>1.0715843137091701E-8</v>
      </c>
      <c r="C9772" t="inlineStr">
        <is>
          <t>RER</t>
        </is>
      </c>
      <c r="D9772" t="inlineStr">
        <is>
          <t>unit</t>
        </is>
      </c>
      <c r="F9772" t="inlineStr">
        <is>
          <t>technosphere</t>
        </is>
      </c>
      <c r="G9772" t="n">
        <v>2</v>
      </c>
      <c r="H9772" t="n">
        <v>-18.20082258362968</v>
      </c>
      <c r="I9772" t="n">
        <v>0.09798894162072011</v>
      </c>
      <c r="J9772" t="inlineStr">
        <is>
          <t>(2,2,1,1,1,3); Calculation with average annual yield and share of technologies. Lifetime: 30a.</t>
        </is>
      </c>
      <c r="L9772" t="inlineStr">
        <is>
          <t>photovoltaic open ground installation, 570 kWp, multi-Si, on open ground</t>
        </is>
      </c>
      <c r="N9772" t="inlineStr">
        <is>
          <t>all</t>
        </is>
      </c>
      <c r="O9772" t="n">
        <v>1</v>
      </c>
      <c r="P9772" s="30">
        <f>INDEX(parameters!$D$41:$AG$178,MATCH('PV (extension)'!B9752,parameters!$C$41:$C$178,0),MATCH('PV (extension)'!A9772,parameters!$D$5:$AG$5,0))/O9772</f>
        <v>0.2632778211677243</v>
      </c>
      <c r="Q9772" t="inlineStr">
        <is>
          <t>central</t>
        </is>
      </c>
      <c r="R9772">
        <f>INDEX(parameters!$C$196:$EJ$198,MATCH('PV (extension)'!Q9772,parameters!$B$196:$B$198,0),MATCH('PV (extension)'!B9752,parameters!$C$195:$EJ$195,0))</f>
        <v>1436.78510538151</v>
      </c>
      <c r="S9772" t="n">
        <v>570</v>
      </c>
      <c r="T9772" t="n">
        <v>30</v>
      </c>
      <c r="U9772">
        <f>T9772*S9772*R9772</f>
        <v>24569025.302023821</v>
      </c>
      <c r="V9772">
        <f>1/U9772</f>
        <v>4.0701655344773778E-8</v>
      </c>
    </row>
    <row r="9773" s="29">
      <c r="A9773" t="inlineStr">
        <is>
          <t>photovoltaic open ground installation, 570 kWp, single-Si, on open ground</t>
        </is>
      </c>
      <c r="B9773" s="30">
        <f>P9773*V9773</f>
        <v>5.6841445441137004E-9</v>
      </c>
      <c r="C9773" t="inlineStr">
        <is>
          <t>RER</t>
        </is>
      </c>
      <c r="D9773" t="inlineStr">
        <is>
          <t>unit</t>
        </is>
      </c>
      <c r="F9773" t="inlineStr">
        <is>
          <t>technosphere</t>
        </is>
      </c>
      <c r="G9773" t="n">
        <v>2</v>
      </c>
      <c r="H9773" t="n">
        <v>-18.8364689523836</v>
      </c>
      <c r="I9773" t="n">
        <v>0.09798894162072011</v>
      </c>
      <c r="J9773" t="inlineStr">
        <is>
          <t>(2,2,1,1,1,3); Calculation with average annual yield and share of technologies. Lifetime: 30a.</t>
        </is>
      </c>
      <c r="L9773" t="inlineStr">
        <is>
          <t>photovoltaic open ground installation, 570 kWp, single-Si, on open ground</t>
        </is>
      </c>
      <c r="N9773" t="inlineStr">
        <is>
          <t>all</t>
        </is>
      </c>
      <c r="O9773" t="n">
        <v>1</v>
      </c>
      <c r="P9773" s="30">
        <f>INDEX(parameters!$D$41:$AG$178,MATCH('PV (extension)'!B9752,parameters!$C$41:$C$178,0),MATCH('PV (extension)'!A9773,parameters!$D$5:$AG$5,0))/O9773</f>
        <v>0.13965389112469015</v>
      </c>
      <c r="Q9773" t="inlineStr">
        <is>
          <t>central</t>
        </is>
      </c>
      <c r="R9773">
        <f>INDEX(parameters!$C$196:$EJ$198,MATCH('PV (extension)'!Q9773,parameters!$B$196:$B$198,0),MATCH('PV (extension)'!B9752,parameters!$C$195:$EJ$195,0))</f>
        <v>1436.78510538151</v>
      </c>
      <c r="S9773" t="n">
        <v>570</v>
      </c>
      <c r="T9773" t="n">
        <v>30</v>
      </c>
      <c r="U9773">
        <f>T9773*S9773*R9773</f>
        <v>24569025.302023821</v>
      </c>
      <c r="V9773">
        <f>1/U9773</f>
        <v>4.0701655344773778E-8</v>
      </c>
    </row>
    <row r="9774" ht="16" customHeight="1" s="29">
      <c r="A9774" t="inlineStr">
        <is>
          <t>photovoltaic slanted-roof installation, 93 kWp, multi-Si, laminated, integrated, on roof</t>
        </is>
      </c>
      <c r="B9774" s="30">
        <f>P9774*V9774</f>
        <v>1.7540504154033722E-9</v>
      </c>
      <c r="C9774" t="inlineStr">
        <is>
          <t>CH</t>
        </is>
      </c>
      <c r="D9774" t="inlineStr">
        <is>
          <t>unit</t>
        </is>
      </c>
      <c r="F9774" t="inlineStr">
        <is>
          <t>technosphere</t>
        </is>
      </c>
      <c r="G9774" t="n">
        <v>2</v>
      </c>
      <c r="H9774" t="n">
        <v>-20.65878981776205</v>
      </c>
      <c r="I9774" t="n">
        <v>0.09798894162072011</v>
      </c>
      <c r="J9774" t="inlineStr">
        <is>
          <t>(2,2,1,1,1,3); Calculation with average annual yield and share of technologies. Lifetime: 30a.</t>
        </is>
      </c>
      <c r="L9774" t="inlineStr">
        <is>
          <t>photovoltaic slanted-roof installation, 93 kWp, multi-Si, laminated, integrated, on roof</t>
        </is>
      </c>
      <c r="N9774" t="inlineStr">
        <is>
          <t>all</t>
        </is>
      </c>
      <c r="O9774" t="n">
        <v>1</v>
      </c>
      <c r="P9774" s="30">
        <f>INDEX(parameters!$D$41:$AG$178,MATCH('PV (extension)'!B9752,parameters!$C$41:$C$178,0),MATCH('PV (extension)'!A9774,parameters!$D$5:$AG$5,0))/O9774</f>
        <v>6.6094595017907607E-3</v>
      </c>
      <c r="Q9774" s="3" t="inlineStr">
        <is>
          <t>roof-top</t>
        </is>
      </c>
      <c r="R9774">
        <f>INDEX(parameters!$C$196:$EJ$198,MATCH('PV (extension)'!Q9774,parameters!$B$196:$B$198,0),MATCH('PV (extension)'!B9752,parameters!$C$195:$EJ$195,0))</f>
        <v>1350.5779990586193</v>
      </c>
      <c r="S9774" t="n">
        <v>93</v>
      </c>
      <c r="T9774" t="n">
        <v>30</v>
      </c>
      <c r="U9774">
        <f>T9774*S9774*R9774</f>
        <v>3768112.617373548</v>
      </c>
      <c r="V9774">
        <f>1/U9774</f>
        <v>2.653848495369601E-7</v>
      </c>
    </row>
    <row r="9775" ht="16" customHeight="1" s="29">
      <c r="A9775" t="inlineStr">
        <is>
          <t>photovoltaic slanted-roof installation, 93 kWp, multi-Si, panel, mounted, on roof</t>
        </is>
      </c>
      <c r="B9775" s="30">
        <f>P9775*V9775</f>
        <v>2.9742473489578722E-8</v>
      </c>
      <c r="C9775" t="inlineStr">
        <is>
          <t>CH</t>
        </is>
      </c>
      <c r="D9775" t="inlineStr">
        <is>
          <t>unit</t>
        </is>
      </c>
      <c r="F9775" t="inlineStr">
        <is>
          <t>technosphere</t>
        </is>
      </c>
      <c r="G9775" t="n">
        <v>2</v>
      </c>
      <c r="H9775" t="n">
        <v>-17.84536035000586</v>
      </c>
      <c r="I9775" t="n">
        <v>0.09798894162072011</v>
      </c>
      <c r="J9775" t="inlineStr">
        <is>
          <t>(2,2,1,1,1,3); Calculation with average annual yield and share of technologies. Lifetime: 30a.</t>
        </is>
      </c>
      <c r="L9775" t="inlineStr">
        <is>
          <t>photovoltaic slanted-roof installation, 93 kWp, multi-Si, panel, mounted, on roof</t>
        </is>
      </c>
      <c r="N9775" t="inlineStr">
        <is>
          <t>all</t>
        </is>
      </c>
      <c r="O9775" t="n">
        <v>1</v>
      </c>
      <c r="P9775" s="30">
        <f>INDEX(parameters!$D$41:$AG$178,MATCH('PV (extension)'!B9752,parameters!$C$41:$C$178,0),MATCH('PV (extension)'!A9775,parameters!$D$5:$AG$5,0))/O9775</f>
        <v>0.11207298962797985</v>
      </c>
      <c r="Q9775" s="3" t="inlineStr">
        <is>
          <t>roof-top</t>
        </is>
      </c>
      <c r="R9775">
        <f>INDEX(parameters!$C$196:$EJ$198,MATCH('PV (extension)'!Q9775,parameters!$B$196:$B$198,0),MATCH('PV (extension)'!B9752,parameters!$C$195:$EJ$195,0))</f>
        <v>1350.5779990586193</v>
      </c>
      <c r="S9775" t="n">
        <v>93</v>
      </c>
      <c r="T9775" t="n">
        <v>30</v>
      </c>
      <c r="U9775">
        <f>T9775*S9775*R9775</f>
        <v>3768112.617373548</v>
      </c>
      <c r="V9775">
        <f>1/U9775</f>
        <v>2.653848495369601E-7</v>
      </c>
    </row>
    <row r="9776" ht="16" customHeight="1" s="29">
      <c r="A9776" t="inlineStr">
        <is>
          <t>photovoltaic slanted-roof installation, 93 kWp, single-Si, laminated, integrated, on roof</t>
        </is>
      </c>
      <c r="B9776" s="30">
        <f>P9776*V9776</f>
        <v>9.2726703647914986E-10</v>
      </c>
      <c r="C9776" t="inlineStr">
        <is>
          <t>CH</t>
        </is>
      </c>
      <c r="D9776" t="inlineStr">
        <is>
          <t>unit</t>
        </is>
      </c>
      <c r="F9776" t="inlineStr">
        <is>
          <t>technosphere</t>
        </is>
      </c>
      <c r="G9776" t="n">
        <v>2</v>
      </c>
      <c r="H9776" t="n">
        <v>-21.2944254997521</v>
      </c>
      <c r="I9776" t="n">
        <v>0.09798894162072011</v>
      </c>
      <c r="J9776" t="inlineStr">
        <is>
          <t>(2,2,1,1,1,3); Calculation with average annual yield and share of technologies. Lifetime: 30a.</t>
        </is>
      </c>
      <c r="L9776" t="inlineStr">
        <is>
          <t>photovoltaic slanted-roof installation, 93 kWp, single-Si, laminated, integrated, on roof</t>
        </is>
      </c>
      <c r="N9776" t="inlineStr">
        <is>
          <t>all</t>
        </is>
      </c>
      <c r="O9776" t="n">
        <v>1</v>
      </c>
      <c r="P9776" s="30">
        <f>INDEX(parameters!$D$41:$AG$178,MATCH('PV (extension)'!B9752,parameters!$C$41:$C$178,0),MATCH('PV (extension)'!A9776,parameters!$D$5:$AG$5,0))/O9776</f>
        <v>3.4940466198316628E-3</v>
      </c>
      <c r="Q9776" s="3" t="inlineStr">
        <is>
          <t>roof-top</t>
        </is>
      </c>
      <c r="R9776">
        <f>INDEX(parameters!$C$196:$EJ$198,MATCH('PV (extension)'!Q9776,parameters!$B$196:$B$198,0),MATCH('PV (extension)'!B9752,parameters!$C$195:$EJ$195,0))</f>
        <v>1350.5779990586193</v>
      </c>
      <c r="S9776" t="n">
        <v>93</v>
      </c>
      <c r="T9776" t="n">
        <v>30</v>
      </c>
      <c r="U9776">
        <f>T9776*S9776*R9776</f>
        <v>3768112.617373548</v>
      </c>
      <c r="V9776">
        <f>1/U9776</f>
        <v>2.653848495369601E-7</v>
      </c>
    </row>
    <row r="9777" ht="16" customHeight="1" s="29">
      <c r="A9777" t="inlineStr">
        <is>
          <t>photovoltaic slanted-roof installation, 93 kWp, single-Si, panel, mounted, on roof</t>
        </is>
      </c>
      <c r="B9777" s="30">
        <f>P9777*V9777</f>
        <v>1.5579420335016541E-8</v>
      </c>
      <c r="C9777" t="inlineStr">
        <is>
          <t>CH</t>
        </is>
      </c>
      <c r="D9777" t="inlineStr">
        <is>
          <t>unit</t>
        </is>
      </c>
      <c r="F9777" t="inlineStr">
        <is>
          <t>technosphere</t>
        </is>
      </c>
      <c r="G9777" t="n">
        <v>2</v>
      </c>
      <c r="H9777" t="n">
        <v>-18.48100416113547</v>
      </c>
      <c r="I9777" t="n">
        <v>0.09798894162072011</v>
      </c>
      <c r="J9777" t="inlineStr">
        <is>
          <t>(2,2,1,1,1,3); Calculation with average annual yield and share of technologies. Lifetime: 30a.</t>
        </is>
      </c>
      <c r="L9777" t="inlineStr">
        <is>
          <t>photovoltaic slanted-roof installation, 93 kWp, single-Si, panel, mounted, on roof</t>
        </is>
      </c>
      <c r="N9777" t="inlineStr">
        <is>
          <t>all</t>
        </is>
      </c>
      <c r="O9777" t="n">
        <v>1</v>
      </c>
      <c r="P9777" s="30">
        <f>INDEX(parameters!$D$41:$AG$178,MATCH('PV (extension)'!B9752,parameters!$C$41:$C$178,0),MATCH('PV (extension)'!A9777,parameters!$D$5:$AG$5,0))/O9777</f>
        <v>5.8705010335741853E-2</v>
      </c>
      <c r="Q9777" s="3" t="inlineStr">
        <is>
          <t>roof-top</t>
        </is>
      </c>
      <c r="R9777">
        <f>INDEX(parameters!$C$196:$EJ$198,MATCH('PV (extension)'!Q9777,parameters!$B$196:$B$198,0),MATCH('PV (extension)'!B9752,parameters!$C$195:$EJ$195,0))</f>
        <v>1350.5779990586193</v>
      </c>
      <c r="S9777" t="n">
        <v>93</v>
      </c>
      <c r="T9777" t="n">
        <v>30</v>
      </c>
      <c r="U9777">
        <f>T9777*S9777*R9777</f>
        <v>3768112.617373548</v>
      </c>
      <c r="V9777">
        <f>1/U9777</f>
        <v>2.653848495369601E-7</v>
      </c>
    </row>
    <row r="9778" s="29">
      <c r="A9778" t="inlineStr">
        <is>
          <t>photovoltaic facade installation, 3kWp, multi-Si, laminated, integrated, at building</t>
        </is>
      </c>
      <c r="B9778" s="30">
        <f>P9778*V9778</f>
        <v>3.8507974325441495E-8</v>
      </c>
      <c r="C9778" t="inlineStr">
        <is>
          <t>APAC</t>
        </is>
      </c>
      <c r="D9778" t="inlineStr">
        <is>
          <t>unit</t>
        </is>
      </c>
      <c r="F9778" t="inlineStr">
        <is>
          <t>technosphere</t>
        </is>
      </c>
      <c r="G9778" t="n">
        <v>2</v>
      </c>
      <c r="H9778" t="n">
        <v>-17.5612990452514</v>
      </c>
      <c r="I9778" t="n">
        <v>0.09798894162072011</v>
      </c>
      <c r="J9778" t="inlineStr">
        <is>
          <t>(2,2,1,1,1,3); Calculation with average annual yield and share of technologies. Lifetime: 30a.</t>
        </is>
      </c>
      <c r="L9778" t="inlineStr">
        <is>
          <t>photovoltaic facade installation, 3kWp, multi-Si, laminated, integrated, at building</t>
        </is>
      </c>
      <c r="N9778" t="inlineStr">
        <is>
          <t>all</t>
        </is>
      </c>
      <c r="O9778" t="n">
        <v>1</v>
      </c>
      <c r="P9778" s="30">
        <f>INDEX(parameters!$D$41:$AG$178,MATCH('PV (extension)'!B9752,parameters!$C$41:$C$178,0),MATCH('PV (extension)'!A9778,parameters!$D$5:$AG$5,0))/O9778</f>
        <v>3.2864644265829519E-3</v>
      </c>
      <c r="Q9778" t="inlineStr">
        <is>
          <t>façade</t>
        </is>
      </c>
      <c r="R9778">
        <f>INDEX(parameters!$C$196:$EJ$198,MATCH('PV (extension)'!Q9778,parameters!$B$196:$B$198,0),MATCH('PV (extension)'!B9752,parameters!$C$195:$EJ$195,0))</f>
        <v>948.27816955179662</v>
      </c>
      <c r="S9778" t="n">
        <v>3</v>
      </c>
      <c r="T9778" t="n">
        <v>30</v>
      </c>
      <c r="U9778">
        <f>T9778*S9778*R9778</f>
        <v>85345.035259661701</v>
      </c>
      <c r="V9778">
        <f>1/U9778</f>
        <v>1.1717143205313662E-5</v>
      </c>
    </row>
    <row r="9779" s="29">
      <c r="A9779" t="inlineStr">
        <is>
          <t>photovoltaic facade installation, 3kWp, multi-Si, panel, mounted, at building</t>
        </is>
      </c>
      <c r="B9779" s="30">
        <f>P9779*V9779</f>
        <v>3.7766130991155237E-8</v>
      </c>
      <c r="C9779" t="inlineStr">
        <is>
          <t>APAC</t>
        </is>
      </c>
      <c r="D9779" t="inlineStr">
        <is>
          <t>unit</t>
        </is>
      </c>
      <c r="F9779" t="inlineStr">
        <is>
          <t>technosphere</t>
        </is>
      </c>
      <c r="G9779" t="n">
        <v>2</v>
      </c>
      <c r="H9779" t="n">
        <v>-17.5612990452514</v>
      </c>
      <c r="I9779" t="n">
        <v>0.09798894162072011</v>
      </c>
      <c r="J9779" t="inlineStr">
        <is>
          <t>(2,2,1,1,1,3); Calculation with average annual yield and share of technologies. Lifetime: 30a.</t>
        </is>
      </c>
      <c r="L9779" t="inlineStr">
        <is>
          <t>photovoltaic facade installation, 3kWp, multi-Si, panel, mounted, at building</t>
        </is>
      </c>
      <c r="N9779" t="inlineStr">
        <is>
          <t>all</t>
        </is>
      </c>
      <c r="O9779" t="n">
        <v>1</v>
      </c>
      <c r="P9779" s="30">
        <f>INDEX(parameters!$D$41:$AG$178,MATCH('PV (extension)'!B9752,parameters!$C$41:$C$178,0),MATCH('PV (extension)'!A9779,parameters!$D$5:$AG$5,0))/O9779</f>
        <v>3.2231517810611459E-3</v>
      </c>
      <c r="Q9779" t="inlineStr">
        <is>
          <t>façade</t>
        </is>
      </c>
      <c r="R9779">
        <f>INDEX(parameters!$C$196:$EJ$198,MATCH('PV (extension)'!Q9779,parameters!$B$196:$B$198,0),MATCH('PV (extension)'!B9752,parameters!$C$195:$EJ$195,0))</f>
        <v>948.27816955179662</v>
      </c>
      <c r="S9779" t="n">
        <v>3</v>
      </c>
      <c r="T9779" t="n">
        <v>30</v>
      </c>
      <c r="U9779">
        <f>T9779*S9779*R9779</f>
        <v>85345.035259661701</v>
      </c>
      <c r="V9779">
        <f>1/U9779</f>
        <v>1.1717143205313662E-5</v>
      </c>
    </row>
    <row r="9780" s="29">
      <c r="A9780" t="inlineStr">
        <is>
          <t>photovoltaic facade installation, 3kWp, single-Si, laminated, integrated, at building</t>
        </is>
      </c>
      <c r="B9780" s="30">
        <f>P9780*V9780</f>
        <v>2.0300974195058121E-8</v>
      </c>
      <c r="C9780" t="inlineStr">
        <is>
          <t>APAC</t>
        </is>
      </c>
      <c r="D9780" t="inlineStr">
        <is>
          <t>unit</t>
        </is>
      </c>
      <c r="F9780" t="inlineStr">
        <is>
          <t>technosphere</t>
        </is>
      </c>
      <c r="G9780" t="n">
        <v>2</v>
      </c>
      <c r="H9780" t="n">
        <v>-18.19689739735082</v>
      </c>
      <c r="I9780" t="n">
        <v>0.09798894162072011</v>
      </c>
      <c r="J9780" t="inlineStr">
        <is>
          <t>(2,2,1,1,1,3); Calculation with average annual yield and share of technologies. Lifetime: 30a.</t>
        </is>
      </c>
      <c r="L9780" t="inlineStr">
        <is>
          <t>photovoltaic facade installation, 3kWp, single-Si, laminated, integrated, at building</t>
        </is>
      </c>
      <c r="N9780" t="inlineStr">
        <is>
          <t>all</t>
        </is>
      </c>
      <c r="O9780" t="n">
        <v>1</v>
      </c>
      <c r="P9780" s="30">
        <f>INDEX(parameters!$D$41:$AG$178,MATCH('PV (extension)'!B9752,parameters!$C$41:$C$178,0),MATCH('PV (extension)'!A9780,parameters!$D$5:$AG$5,0))/O9780</f>
        <v>1.7325873584827175E-3</v>
      </c>
      <c r="Q9780" t="inlineStr">
        <is>
          <t>façade</t>
        </is>
      </c>
      <c r="R9780">
        <f>INDEX(parameters!$C$196:$EJ$198,MATCH('PV (extension)'!Q9780,parameters!$B$196:$B$198,0),MATCH('PV (extension)'!B9752,parameters!$C$195:$EJ$195,0))</f>
        <v>948.27816955179662</v>
      </c>
      <c r="S9780" t="n">
        <v>3</v>
      </c>
      <c r="T9780" t="n">
        <v>30</v>
      </c>
      <c r="U9780">
        <f>T9780*S9780*R9780</f>
        <v>85345.035259661701</v>
      </c>
      <c r="V9780">
        <f>1/U9780</f>
        <v>1.1717143205313662E-5</v>
      </c>
    </row>
    <row r="9781" s="29">
      <c r="A9781" t="inlineStr">
        <is>
          <t>photovoltaic facade installation, 3kWp, single-Si, panel, mounted, at building</t>
        </is>
      </c>
      <c r="B9781" s="30">
        <f>P9781*V9781</f>
        <v>2.0283408800697083E-8</v>
      </c>
      <c r="C9781" t="inlineStr">
        <is>
          <t>APAC</t>
        </is>
      </c>
      <c r="D9781" t="inlineStr">
        <is>
          <t>unit</t>
        </is>
      </c>
      <c r="F9781" t="inlineStr">
        <is>
          <t>technosphere</t>
        </is>
      </c>
      <c r="G9781" t="n">
        <v>2</v>
      </c>
      <c r="H9781" t="n">
        <v>-18.19689739735082</v>
      </c>
      <c r="I9781" t="n">
        <v>0.09798894162072011</v>
      </c>
      <c r="J9781" t="inlineStr">
        <is>
          <t>(2,2,1,1,1,3); Calculation with average annual yield and share of technologies. Lifetime: 30a.</t>
        </is>
      </c>
      <c r="L9781" t="inlineStr">
        <is>
          <t>photovoltaic facade installation, 3kWp, single-Si, panel, mounted, at building</t>
        </is>
      </c>
      <c r="N9781" t="inlineStr">
        <is>
          <t>all</t>
        </is>
      </c>
      <c r="O9781" t="n">
        <v>1</v>
      </c>
      <c r="P9781" s="30">
        <f>INDEX(parameters!$D$41:$AG$178,MATCH('PV (extension)'!B9752,parameters!$C$41:$C$178,0),MATCH('PV (extension)'!A9781,parameters!$D$5:$AG$5,0))/O9781</f>
        <v>1.7310882392816251E-3</v>
      </c>
      <c r="Q9781" t="inlineStr">
        <is>
          <t>façade</t>
        </is>
      </c>
      <c r="R9781">
        <f>INDEX(parameters!$C$196:$EJ$198,MATCH('PV (extension)'!Q9781,parameters!$B$196:$B$198,0),MATCH('PV (extension)'!B9752,parameters!$C$195:$EJ$195,0))</f>
        <v>948.27816955179662</v>
      </c>
      <c r="S9781" t="n">
        <v>3</v>
      </c>
      <c r="T9781" t="n">
        <v>30</v>
      </c>
      <c r="U9781">
        <f>T9781*S9781*R9781</f>
        <v>85345.035259661701</v>
      </c>
      <c r="V9781">
        <f>1/U9781</f>
        <v>1.1717143205313662E-5</v>
      </c>
    </row>
    <row r="9782" ht="16" customHeight="1" s="29">
      <c r="A9782" t="inlineStr">
        <is>
          <t>photovoltaic flat-roof installation, 3kWp, multi-Si, on roof</t>
        </is>
      </c>
      <c r="B9782" s="30">
        <f>P9782*V9782</f>
        <v>4.164889226831425E-7</v>
      </c>
      <c r="C9782" t="inlineStr">
        <is>
          <t>APAC</t>
        </is>
      </c>
      <c r="D9782" t="inlineStr">
        <is>
          <t>unit</t>
        </is>
      </c>
      <c r="F9782" t="inlineStr">
        <is>
          <t>technosphere</t>
        </is>
      </c>
      <c r="G9782" t="n">
        <v>2</v>
      </c>
      <c r="H9782" t="n">
        <v>-15.20991773919472</v>
      </c>
      <c r="I9782" t="n">
        <v>0.09798894162072011</v>
      </c>
      <c r="J9782" t="inlineStr">
        <is>
          <t>(2,2,1,1,1,3); Calculation with average annual yield and share of technologies. Lifetime: 30a.</t>
        </is>
      </c>
      <c r="L9782" t="inlineStr">
        <is>
          <t>photovoltaic flat-roof installation, 3kWp, multi-Si, on roof</t>
        </is>
      </c>
      <c r="N9782" t="inlineStr">
        <is>
          <t>all</t>
        </is>
      </c>
      <c r="O9782" t="n">
        <v>1</v>
      </c>
      <c r="P9782" s="30">
        <f>INDEX(parameters!$D$41:$AG$178,MATCH('PV (extension)'!B9752,parameters!$C$41:$C$178,0),MATCH('PV (extension)'!A9782,parameters!$D$5:$AG$5,0))/O9782</f>
        <v>5.0625069824473082E-2</v>
      </c>
      <c r="Q9782" s="3" t="inlineStr">
        <is>
          <t>roof-top</t>
        </is>
      </c>
      <c r="R9782">
        <f>INDEX(parameters!$C$196:$EJ$198,MATCH('PV (extension)'!Q9782,parameters!$B$196:$B$198,0),MATCH('PV (extension)'!B9752,parameters!$C$195:$EJ$195,0))</f>
        <v>1350.5779990586193</v>
      </c>
      <c r="S9782" t="n">
        <v>3</v>
      </c>
      <c r="T9782" t="n">
        <v>30</v>
      </c>
      <c r="U9782">
        <f>T9782*S9782*R9782</f>
        <v>121552.01991527574</v>
      </c>
      <c r="V9782">
        <f>1/U9782</f>
        <v>8.2269303356457631E-6</v>
      </c>
    </row>
    <row r="9783" ht="16" customHeight="1" s="29">
      <c r="A9783" t="inlineStr">
        <is>
          <t>photovoltaic flat-roof installation, 3kWp, single-Si, on roof</t>
        </is>
      </c>
      <c r="B9783" s="30">
        <f>P9783*V9783</f>
        <v>2.1740118455189348E-7</v>
      </c>
      <c r="C9783" t="inlineStr">
        <is>
          <t>APAC</t>
        </is>
      </c>
      <c r="D9783" t="inlineStr">
        <is>
          <t>unit</t>
        </is>
      </c>
      <c r="F9783" t="inlineStr">
        <is>
          <t>technosphere</t>
        </is>
      </c>
      <c r="G9783" t="n">
        <v>2</v>
      </c>
      <c r="H9783" t="n">
        <v>-15.84555259734934</v>
      </c>
      <c r="I9783" t="n">
        <v>0.09798894162072011</v>
      </c>
      <c r="J9783" t="inlineStr">
        <is>
          <t>(2,2,1,1,1,3); Calculation with average annual yield and share of technologies. Lifetime: 30a.</t>
        </is>
      </c>
      <c r="L9783" t="inlineStr">
        <is>
          <t>photovoltaic flat-roof installation, 3kWp, single-Si, on roof</t>
        </is>
      </c>
      <c r="N9783" t="inlineStr">
        <is>
          <t>all</t>
        </is>
      </c>
      <c r="O9783" t="n">
        <v>1</v>
      </c>
      <c r="P9783" s="30">
        <f>INDEX(parameters!$D$41:$AG$178,MATCH('PV (extension)'!B9752,parameters!$C$41:$C$178,0),MATCH('PV (extension)'!A9783,parameters!$D$5:$AG$5,0))/O9783</f>
        <v>2.6425553114256296E-2</v>
      </c>
      <c r="Q9783" s="3" t="inlineStr">
        <is>
          <t>roof-top</t>
        </is>
      </c>
      <c r="R9783">
        <f>INDEX(parameters!$C$196:$EJ$198,MATCH('PV (extension)'!Q9783,parameters!$B$196:$B$198,0),MATCH('PV (extension)'!B9752,parameters!$C$195:$EJ$195,0))</f>
        <v>1350.5779990586193</v>
      </c>
      <c r="S9783" t="n">
        <v>3</v>
      </c>
      <c r="T9783" t="n">
        <v>30</v>
      </c>
      <c r="U9783">
        <f>T9783*S9783*R9783</f>
        <v>121552.01991527574</v>
      </c>
      <c r="V9783">
        <f>1/U9783</f>
        <v>8.2269303356457631E-6</v>
      </c>
    </row>
    <row r="9784" ht="16" customHeight="1" s="29">
      <c r="A9784" t="inlineStr">
        <is>
          <t>photovoltaic slanted-roof installation, 3kWp, CIS, panel, mounted, on roof</t>
        </is>
      </c>
      <c r="B9784" s="30">
        <f>P9784*V9784</f>
        <v>1.2024855861154719E-7</v>
      </c>
      <c r="C9784" t="inlineStr">
        <is>
          <t>CH</t>
        </is>
      </c>
      <c r="D9784" t="inlineStr">
        <is>
          <t>unit</t>
        </is>
      </c>
      <c r="F9784" t="inlineStr">
        <is>
          <t>technosphere</t>
        </is>
      </c>
      <c r="G9784" t="n">
        <v>2</v>
      </c>
      <c r="H9784" t="n">
        <v>-16.88405011147741</v>
      </c>
      <c r="I9784" t="n">
        <v>0.09798894162072011</v>
      </c>
      <c r="J9784" t="inlineStr">
        <is>
          <t>(2,2,1,1,1,3); Calculation with average annual yield and share of technologies. Lifetime: 30a.</t>
        </is>
      </c>
      <c r="L9784" t="inlineStr">
        <is>
          <t>photovoltaic slanted-roof installation, 3kWp, CIS, panel, mounted, on roof</t>
        </is>
      </c>
      <c r="N9784" t="inlineStr">
        <is>
          <t>all</t>
        </is>
      </c>
      <c r="O9784" t="n">
        <v>1</v>
      </c>
      <c r="P9784" s="30">
        <f>INDEX(parameters!$D$41:$AG$178,MATCH('PV (extension)'!B9752,parameters!$C$41:$C$178,0),MATCH('PV (extension)'!A9784,parameters!$D$5:$AG$5,0))/O9784</f>
        <v>1.4616455191133988E-2</v>
      </c>
      <c r="Q9784" s="3" t="inlineStr">
        <is>
          <t>roof-top</t>
        </is>
      </c>
      <c r="R9784">
        <f>INDEX(parameters!$C$196:$EJ$198,MATCH('PV (extension)'!Q9784,parameters!$B$196:$B$198,0),MATCH('PV (extension)'!B9752,parameters!$C$195:$EJ$195,0))</f>
        <v>1350.5779990586193</v>
      </c>
      <c r="S9784" t="n">
        <v>3</v>
      </c>
      <c r="T9784" t="n">
        <v>30</v>
      </c>
      <c r="U9784">
        <f>T9784*S9784*R9784</f>
        <v>121552.01991527574</v>
      </c>
      <c r="V9784">
        <f>1/U9784</f>
        <v>8.2269303356457631E-6</v>
      </c>
    </row>
    <row r="9785" ht="16" customHeight="1" s="29">
      <c r="A9785" t="inlineStr">
        <is>
          <t>photovoltaic slanted-roof installation, 3kWp, CdTe, laminated, integrated, on roof</t>
        </is>
      </c>
      <c r="B9785" s="30">
        <f>P9785*V9785</f>
        <v>3.3670350486697737E-9</v>
      </c>
      <c r="C9785" t="inlineStr">
        <is>
          <t>CH</t>
        </is>
      </c>
      <c r="D9785" t="inlineStr">
        <is>
          <t>unit</t>
        </is>
      </c>
      <c r="F9785" t="inlineStr">
        <is>
          <t>technosphere</t>
        </is>
      </c>
      <c r="G9785" t="n">
        <v>2</v>
      </c>
      <c r="H9785" t="n">
        <v>-19.50639655088546</v>
      </c>
      <c r="I9785" t="n">
        <v>0.09798894162072011</v>
      </c>
      <c r="J9785" t="inlineStr">
        <is>
          <t>(2,2,1,1,1,3); Calculation with average annual yield and share of technologies. Lifetime: 30a.</t>
        </is>
      </c>
      <c r="L9785" t="inlineStr">
        <is>
          <t>photovoltaic slanted-roof installation, 3kWp, CdTe, laminated, integrated, on roof</t>
        </is>
      </c>
      <c r="N9785" t="inlineStr">
        <is>
          <t>all</t>
        </is>
      </c>
      <c r="O9785" t="n">
        <v>1</v>
      </c>
      <c r="P9785" s="30">
        <f>INDEX(parameters!$D$41:$AG$178,MATCH('PV (extension)'!B9752,parameters!$C$41:$C$178,0),MATCH('PV (extension)'!A9785,parameters!$D$5:$AG$5,0))/O9785</f>
        <v>4.0926991129133978E-4</v>
      </c>
      <c r="Q9785" s="3" t="inlineStr">
        <is>
          <t>roof-top</t>
        </is>
      </c>
      <c r="R9785">
        <f>INDEX(parameters!$C$196:$EJ$198,MATCH('PV (extension)'!Q9785,parameters!$B$196:$B$198,0),MATCH('PV (extension)'!B9752,parameters!$C$195:$EJ$195,0))</f>
        <v>1350.5779990586193</v>
      </c>
      <c r="S9785" t="n">
        <v>3</v>
      </c>
      <c r="T9785" t="n">
        <v>30</v>
      </c>
      <c r="U9785">
        <f>T9785*S9785*R9785</f>
        <v>121552.01991527574</v>
      </c>
      <c r="V9785">
        <f>1/U9785</f>
        <v>8.2269303356457631E-6</v>
      </c>
    </row>
    <row r="9786" ht="16" customHeight="1" s="29">
      <c r="A9786" t="inlineStr">
        <is>
          <t>photovoltaic slanted-roof installation, 3kWp, multi-Si, laminated, integrated, on roof</t>
        </is>
      </c>
      <c r="B9786" s="30">
        <f>P9786*V9786</f>
        <v>2.0003753023041638E-8</v>
      </c>
      <c r="C9786" t="inlineStr">
        <is>
          <t>APAC</t>
        </is>
      </c>
      <c r="D9786" t="inlineStr">
        <is>
          <t>unit</t>
        </is>
      </c>
      <c r="F9786" t="inlineStr">
        <is>
          <t>technosphere</t>
        </is>
      </c>
      <c r="G9786" t="n">
        <v>2</v>
      </c>
      <c r="H9786" t="n">
        <v>-18.22076487875746</v>
      </c>
      <c r="I9786" t="n">
        <v>0.09798894162072011</v>
      </c>
      <c r="J9786" t="inlineStr">
        <is>
          <t>(2,2,1,1,1,3); Calculation with average annual yield and share of technologies. Lifetime: 30a.</t>
        </is>
      </c>
      <c r="L9786" t="inlineStr">
        <is>
          <t>photovoltaic slanted-roof installation, 3kWp, multi-Si, laminated, integrated, on roof</t>
        </is>
      </c>
      <c r="N9786" t="inlineStr">
        <is>
          <t>all</t>
        </is>
      </c>
      <c r="O9786" t="n">
        <v>1</v>
      </c>
      <c r="P9786" s="30">
        <f>INDEX(parameters!$D$41:$AG$178,MATCH('PV (extension)'!B9752,parameters!$C$41:$C$178,0),MATCH('PV (extension)'!A9786,parameters!$D$5:$AG$5,0))/O9786</f>
        <v>2.4314965858370148E-3</v>
      </c>
      <c r="Q9786" s="3" t="inlineStr">
        <is>
          <t>roof-top</t>
        </is>
      </c>
      <c r="R9786">
        <f>INDEX(parameters!$C$196:$EJ$198,MATCH('PV (extension)'!Q9786,parameters!$B$196:$B$198,0),MATCH('PV (extension)'!B9752,parameters!$C$195:$EJ$195,0))</f>
        <v>1350.5779990586193</v>
      </c>
      <c r="S9786" t="n">
        <v>3</v>
      </c>
      <c r="T9786" t="n">
        <v>30</v>
      </c>
      <c r="U9786">
        <f>T9786*S9786*R9786</f>
        <v>121552.01991527574</v>
      </c>
      <c r="V9786">
        <f>1/U9786</f>
        <v>8.2269303356457631E-6</v>
      </c>
    </row>
    <row r="9787" ht="16" customHeight="1" s="29">
      <c r="A9787" t="inlineStr">
        <is>
          <t>photovoltaic slanted-roof installation, 3kWp, multi-Si, panel, mounted, on roof</t>
        </is>
      </c>
      <c r="B9787" s="30">
        <f>P9787*V9787</f>
        <v>3.4239319973758035E-7</v>
      </c>
      <c r="C9787" t="inlineStr">
        <is>
          <t>APAC</t>
        </is>
      </c>
      <c r="D9787" t="inlineStr">
        <is>
          <t>unit</t>
        </is>
      </c>
      <c r="F9787" t="inlineStr">
        <is>
          <t>technosphere</t>
        </is>
      </c>
      <c r="G9787" t="n">
        <v>2</v>
      </c>
      <c r="H9787" t="n">
        <v>-15.40735416199742</v>
      </c>
      <c r="I9787" t="n">
        <v>0.09798894162072011</v>
      </c>
      <c r="J9787" t="inlineStr">
        <is>
          <t>(2,2,1,1,1,3); Calculation with average annual yield and share of technologies. Lifetime: 30a.</t>
        </is>
      </c>
      <c r="L9787" t="inlineStr">
        <is>
          <t>photovoltaic slanted-roof installation, 3kWp, multi-Si, panel, mounted, on roof</t>
        </is>
      </c>
      <c r="N9787" t="inlineStr">
        <is>
          <t>all</t>
        </is>
      </c>
      <c r="O9787" t="n">
        <v>1</v>
      </c>
      <c r="P9787" s="30">
        <f>INDEX(parameters!$D$41:$AG$178,MATCH('PV (extension)'!B9752,parameters!$C$41:$C$178,0),MATCH('PV (extension)'!A9787,parameters!$D$5:$AG$5,0))/O9787</f>
        <v>4.1618585033357351E-2</v>
      </c>
      <c r="Q9787" s="3" t="inlineStr">
        <is>
          <t>roof-top</t>
        </is>
      </c>
      <c r="R9787">
        <f>INDEX(parameters!$C$196:$EJ$198,MATCH('PV (extension)'!Q9787,parameters!$B$196:$B$198,0),MATCH('PV (extension)'!B9752,parameters!$C$195:$EJ$195,0))</f>
        <v>1350.5779990586193</v>
      </c>
      <c r="S9787" t="n">
        <v>3</v>
      </c>
      <c r="T9787" t="n">
        <v>30</v>
      </c>
      <c r="U9787">
        <f>T9787*S9787*R9787</f>
        <v>121552.01991527574</v>
      </c>
      <c r="V9787">
        <f>1/U9787</f>
        <v>8.2269303356457631E-6</v>
      </c>
    </row>
    <row r="9788" ht="16" customHeight="1" s="29">
      <c r="A9788" t="inlineStr">
        <is>
          <t>photovoltaic slanted-roof installation, 3kWp, single-Si, laminated, integrated, on roof</t>
        </is>
      </c>
      <c r="B9788" s="30">
        <f>P9788*V9788</f>
        <v>1.0571909308853274E-8</v>
      </c>
      <c r="C9788" t="inlineStr">
        <is>
          <t>APAC</t>
        </is>
      </c>
      <c r="D9788" t="inlineStr">
        <is>
          <t>unit</t>
        </is>
      </c>
      <c r="F9788" t="inlineStr">
        <is>
          <t>technosphere</t>
        </is>
      </c>
      <c r="G9788" t="n">
        <v>2</v>
      </c>
      <c r="H9788" t="n">
        <v>-18.85636797425012</v>
      </c>
      <c r="I9788" t="n">
        <v>0.09798894162072011</v>
      </c>
      <c r="J9788" t="inlineStr">
        <is>
          <t>(2,2,1,1,1,3); Calculation with average annual yield and share of technologies. Lifetime: 30a.</t>
        </is>
      </c>
      <c r="L9788" t="inlineStr">
        <is>
          <t>photovoltaic slanted-roof installation, 3kWp, single-Si, laminated, integrated, on roof</t>
        </is>
      </c>
      <c r="N9788" t="inlineStr">
        <is>
          <t>all</t>
        </is>
      </c>
      <c r="O9788" t="n">
        <v>1</v>
      </c>
      <c r="P9788" s="30">
        <f>INDEX(parameters!$D$41:$AG$178,MATCH('PV (extension)'!B9752,parameters!$C$41:$C$178,0),MATCH('PV (extension)'!A9788,parameters!$D$5:$AG$5,0))/O9788</f>
        <v>1.2850369308522222E-3</v>
      </c>
      <c r="Q9788" s="3" t="inlineStr">
        <is>
          <t>roof-top</t>
        </is>
      </c>
      <c r="R9788">
        <f>INDEX(parameters!$C$196:$EJ$198,MATCH('PV (extension)'!Q9788,parameters!$B$196:$B$198,0),MATCH('PV (extension)'!B9752,parameters!$C$195:$EJ$195,0))</f>
        <v>1350.5779990586193</v>
      </c>
      <c r="S9788" t="n">
        <v>3</v>
      </c>
      <c r="T9788" t="n">
        <v>30</v>
      </c>
      <c r="U9788">
        <f>T9788*S9788*R9788</f>
        <v>121552.01991527574</v>
      </c>
      <c r="V9788">
        <f>1/U9788</f>
        <v>8.2269303356457631E-6</v>
      </c>
    </row>
    <row r="9789" ht="16" customHeight="1" s="29">
      <c r="A9789" t="inlineStr">
        <is>
          <t>photovoltaic slanted-roof installation, 3kWp, single-Si, panel, mounted, on roof</t>
        </is>
      </c>
      <c r="B9789" s="30">
        <f>P9789*V9789</f>
        <v>1.7893705200745954E-7</v>
      </c>
      <c r="C9789" t="inlineStr">
        <is>
          <t>APAC</t>
        </is>
      </c>
      <c r="D9789" t="inlineStr">
        <is>
          <t>unit</t>
        </is>
      </c>
      <c r="F9789" t="inlineStr">
        <is>
          <t>technosphere</t>
        </is>
      </c>
      <c r="G9789" t="n">
        <v>2</v>
      </c>
      <c r="H9789" t="n">
        <v>-16.04298817847151</v>
      </c>
      <c r="I9789" t="n">
        <v>0.09798894162072011</v>
      </c>
      <c r="J9789" t="inlineStr">
        <is>
          <t>(2,2,1,1,1,3); Calculation with average annual yield and share of technologies. Lifetime: 30a.</t>
        </is>
      </c>
      <c r="L9789" t="inlineStr">
        <is>
          <t>photovoltaic slanted-roof installation, 3kWp, single-Si, panel, mounted, on roof</t>
        </is>
      </c>
      <c r="N9789" t="inlineStr">
        <is>
          <t>all</t>
        </is>
      </c>
      <c r="O9789" t="n">
        <v>1</v>
      </c>
      <c r="P9789" s="30">
        <f>INDEX(parameters!$D$41:$AG$178,MATCH('PV (extension)'!B9752,parameters!$C$41:$C$178,0),MATCH('PV (extension)'!A9789,parameters!$D$5:$AG$5,0))/O9789</f>
        <v>2.1750160109191456E-2</v>
      </c>
      <c r="Q9789" s="3" t="inlineStr">
        <is>
          <t>roof-top</t>
        </is>
      </c>
      <c r="R9789">
        <f>INDEX(parameters!$C$196:$EJ$198,MATCH('PV (extension)'!Q9789,parameters!$B$196:$B$198,0),MATCH('PV (extension)'!B9752,parameters!$C$195:$EJ$195,0))</f>
        <v>1350.5779990586193</v>
      </c>
      <c r="S9789" t="n">
        <v>3</v>
      </c>
      <c r="T9789" t="n">
        <v>30</v>
      </c>
      <c r="U9789">
        <f>T9789*S9789*R9789</f>
        <v>121552.01991527574</v>
      </c>
      <c r="V9789">
        <f>1/U9789</f>
        <v>8.2269303356457631E-6</v>
      </c>
    </row>
    <row r="9790" s="29">
      <c r="A9790" t="inlineStr">
        <is>
          <t>market for tap water</t>
        </is>
      </c>
      <c r="B9790" t="n">
        <v>0.0020721</v>
      </c>
      <c r="C9790" t="inlineStr">
        <is>
          <t>Europe without Switzerland</t>
        </is>
      </c>
      <c r="D9790" t="inlineStr">
        <is>
          <t>kilogram</t>
        </is>
      </c>
      <c r="F9790" t="inlineStr">
        <is>
          <t>technosphere</t>
        </is>
      </c>
      <c r="G9790" t="n">
        <v>2</v>
      </c>
      <c r="H9790" t="n">
        <v>-6.179192693201237</v>
      </c>
      <c r="I9790" t="n">
        <v>0.04340984597628009</v>
      </c>
      <c r="J9790" t="inlineStr">
        <is>
          <t>(2,2,1,1,1,3); Estimation 20l/m2 panel</t>
        </is>
      </c>
      <c r="L9790" t="inlineStr">
        <is>
          <t>tap water</t>
        </is>
      </c>
    </row>
    <row r="9791" s="29">
      <c r="A9791" t="inlineStr">
        <is>
          <t>treatment of wastewater, from residence, capacity 1.1E10l/year</t>
        </is>
      </c>
      <c r="B9791" t="n">
        <v>-1.8649e-06</v>
      </c>
      <c r="C9791" t="inlineStr">
        <is>
          <t>CH</t>
        </is>
      </c>
      <c r="D9791" t="inlineStr">
        <is>
          <t>cubic meter</t>
        </is>
      </c>
      <c r="F9791" t="inlineStr">
        <is>
          <t>technosphere</t>
        </is>
      </c>
      <c r="G9791" t="n">
        <v>2</v>
      </c>
      <c r="H9791" t="n">
        <v>-13.19230312560901</v>
      </c>
      <c r="I9791" t="n">
        <v>0.04340984597628009</v>
      </c>
      <c r="J9791" t="inlineStr">
        <is>
          <t>(2,2,1,1,1,3); Estimation 20l/m2 panel</t>
        </is>
      </c>
      <c r="K9791" t="b">
        <v>1</v>
      </c>
      <c r="L9791" t="inlineStr">
        <is>
          <t>wastewater, from residence</t>
        </is>
      </c>
    </row>
    <row r="9792" s="29"/>
    <row r="9793" customFormat="1" s="28">
      <c r="A9793" s="28" t="inlineStr">
        <is>
          <t>Activity</t>
        </is>
      </c>
      <c r="B9793" s="28" t="inlineStr">
        <is>
          <t>electricity production, photovoltaic, residential</t>
        </is>
      </c>
    </row>
    <row r="9794">
      <c r="A9794" t="inlineStr">
        <is>
          <t>comment</t>
        </is>
      </c>
      <c r="B979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")&amp;HLOOKUP(B9795,parameters!$C$195:$EJ$198,2,0)&amp;" kWh/kWp.
Annual output, Facade: "&amp;HLOOKUP(B9795,parameters!$C$195:$EJ$198,3,0)&amp;" kWh/kWp.
Annual output, Open-ground: "&amp;HLOOKUP(B9795,parameters!$C$195:$EJ$198,4,0)&amp;_xlfn._LONGTEXT("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")&amp;VLOOKUP(B9795,'extension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1344.16493020344 kWh/kWp.
Annual output, Facade: 943.775376525821 kWh/kWp.
Annual output, Open-ground: 1429.96269170579 kWh/kWp.
Amount of solar energy transformed to electricity. Waste heat emission due to losses of electricity in the system.
Technology:  Electricity production with grid-connected photovoltaic power plants.
Time period:  Time of publications
Production volume: 2.542 GWh in 2025.
Sampling:  Statistical data and model calculations
Extrapolations:  Use of PV technology data investigated for other countries (Switzerland). Correction of average yield with Swiss data.
Uncertainty:  None
Author: Romain Sacchi, PSI, romain.sacchi@psi.ch</v>
      </c>
    </row>
    <row r="9795" s="29">
      <c r="A9795" t="inlineStr">
        <is>
          <t>location</t>
        </is>
      </c>
      <c r="B9795" t="inlineStr">
        <is>
          <t>CR</t>
        </is>
      </c>
    </row>
    <row r="9796" s="29">
      <c r="A9796" t="inlineStr">
        <is>
          <t>production amount</t>
        </is>
      </c>
      <c r="B9796" t="n">
        <v>1</v>
      </c>
    </row>
    <row r="9797" s="29">
      <c r="A9797" t="inlineStr">
        <is>
          <t>reference product</t>
        </is>
      </c>
      <c r="B9797" t="inlineStr">
        <is>
          <t>electricity, low voltage</t>
        </is>
      </c>
    </row>
    <row r="9798" s="29">
      <c r="A9798" t="inlineStr">
        <is>
          <t>source</t>
        </is>
      </c>
      <c r="B97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799" s="29">
      <c r="A9799" t="inlineStr">
        <is>
          <t>type</t>
        </is>
      </c>
      <c r="B9799" t="inlineStr">
        <is>
          <t>process</t>
        </is>
      </c>
    </row>
    <row r="9800" s="29">
      <c r="A9800" t="inlineStr">
        <is>
          <t>unit</t>
        </is>
      </c>
      <c r="B9800" t="inlineStr">
        <is>
          <t>kilowatt hour</t>
        </is>
      </c>
    </row>
    <row r="9801" s="29">
      <c r="A9801" t="inlineStr">
        <is>
          <t>Exchanges</t>
        </is>
      </c>
    </row>
    <row r="9802" customFormat="1" s="28">
      <c r="A9802" s="28" t="inlineStr">
        <is>
          <t>name</t>
        </is>
      </c>
      <c r="B9802" s="28" t="inlineStr">
        <is>
          <t>amount</t>
        </is>
      </c>
      <c r="C9802" s="28" t="inlineStr">
        <is>
          <t>location</t>
        </is>
      </c>
      <c r="D9802" s="28" t="inlineStr">
        <is>
          <t>unit</t>
        </is>
      </c>
      <c r="E9802" s="28" t="inlineStr">
        <is>
          <t>categories</t>
        </is>
      </c>
      <c r="F9802" s="28" t="inlineStr">
        <is>
          <t>type</t>
        </is>
      </c>
      <c r="G9802" s="28" t="inlineStr">
        <is>
          <t>uncertainty type</t>
        </is>
      </c>
      <c r="H9802" s="28" t="inlineStr">
        <is>
          <t>reference product</t>
        </is>
      </c>
      <c r="I9802" s="28" t="inlineStr">
        <is>
          <t>comment</t>
        </is>
      </c>
      <c r="J9802" s="28" t="inlineStr">
        <is>
          <t>production volume</t>
        </is>
      </c>
      <c r="K9802" s="28" t="inlineStr">
        <is>
          <t>scope</t>
        </is>
      </c>
      <c r="L9802" s="28" t="inlineStr">
        <is>
          <t>scope share</t>
        </is>
      </c>
      <c r="M9802" s="28" t="inlineStr">
        <is>
          <t>tech share</t>
        </is>
      </c>
      <c r="N9802" s="28" t="inlineStr">
        <is>
          <t>installation</t>
        </is>
      </c>
      <c r="O9802" s="28" t="inlineStr">
        <is>
          <t>productivity</t>
        </is>
      </c>
      <c r="P9802" s="28" t="inlineStr">
        <is>
          <t>kWp</t>
        </is>
      </c>
      <c r="Q9802" s="28" t="inlineStr">
        <is>
          <t>lifetime</t>
        </is>
      </c>
      <c r="R9802" s="28" t="inlineStr">
        <is>
          <t>lifetime production</t>
        </is>
      </c>
      <c r="S9802" s="28" t="inlineStr">
        <is>
          <t>inverted lifetime production</t>
        </is>
      </c>
    </row>
    <row r="9803" s="29">
      <c r="A9803" t="inlineStr">
        <is>
          <t>Energy, solar, converted</t>
        </is>
      </c>
      <c r="B9803" t="n">
        <v>3.8503</v>
      </c>
      <c r="D9803" t="inlineStr">
        <is>
          <t>megajoule</t>
        </is>
      </c>
      <c r="E9803" t="inlineStr">
        <is>
          <t>natural resource::in air</t>
        </is>
      </c>
      <c r="F9803" t="inlineStr">
        <is>
          <t>biosphere</t>
        </is>
      </c>
      <c r="G9803" t="n">
        <v>0</v>
      </c>
      <c r="I9803" t="inlineStr">
        <is>
          <t>(2,2,1,1,1,3); Energy loss in the system</t>
        </is>
      </c>
    </row>
    <row r="9804" s="29">
      <c r="A9804" t="inlineStr">
        <is>
          <t>Heat, waste</t>
        </is>
      </c>
      <c r="B9804" t="n">
        <v>0.25027</v>
      </c>
      <c r="D9804" t="inlineStr">
        <is>
          <t>megajoule</t>
        </is>
      </c>
      <c r="E9804" t="inlineStr">
        <is>
          <t>air</t>
        </is>
      </c>
      <c r="F9804" t="inlineStr">
        <is>
          <t>biosphere</t>
        </is>
      </c>
      <c r="G9804" t="n">
        <v>0</v>
      </c>
      <c r="I9804" t="inlineStr">
        <is>
          <t>(1,na,na,na,na,na); Calculation with average annual output and share of technologies; Average degradation of 10.5% included</t>
        </is>
      </c>
    </row>
    <row r="9805" s="29">
      <c r="A9805" t="inlineStr">
        <is>
          <t>electricity production, photovoltaic, residential</t>
        </is>
      </c>
      <c r="B9805" t="n">
        <v>1</v>
      </c>
      <c r="C9805" t="inlineStr">
        <is>
          <t>CR</t>
        </is>
      </c>
      <c r="D9805" t="inlineStr">
        <is>
          <t>kilowatt hour</t>
        </is>
      </c>
      <c r="E9805" t="inlineStr">
        <is>
          <t>photovoltaic::power plants</t>
        </is>
      </c>
      <c r="F9805" t="inlineStr">
        <is>
          <t>production</t>
        </is>
      </c>
      <c r="G9805" t="n">
        <v>0</v>
      </c>
      <c r="H9805" t="inlineStr">
        <is>
          <t>electricity, low voltage</t>
        </is>
      </c>
      <c r="J9805">
        <f>VLOOKUP(C9805,'extension - production vol'!$B$6:$D$235,3,0)</f>
        <v>2.5419999999999998</v>
      </c>
    </row>
    <row r="9806" ht="16" customHeight="1" s="29">
      <c r="A9806" t="inlineStr">
        <is>
          <t>photovoltaic slanted-roof installation, 3 kWp, CIS, laminated, integrated, on roof</t>
        </is>
      </c>
      <c r="B9806" s="30">
        <f>M9806*S9806</f>
        <v>4.2321386174456252E-8</v>
      </c>
      <c r="C9806" t="inlineStr">
        <is>
          <t>CH</t>
        </is>
      </c>
      <c r="D9806" t="inlineStr">
        <is>
          <t>unit</t>
        </is>
      </c>
      <c r="F9806" t="inlineStr">
        <is>
          <t>technosphere</t>
        </is>
      </c>
      <c r="G9806" t="n">
        <v>0</v>
      </c>
      <c r="H9806" t="inlineStr">
        <is>
          <t>photovoltaic slanted-roof installation, 3 kWp, CIS, laminated, integrated, on roof</t>
        </is>
      </c>
      <c r="I9806" t="inlineStr">
        <is>
          <t>(2,2,1,1,1,3); Calculation with average annual yield and share of technologies. Lifetime: 30a.</t>
        </is>
      </c>
      <c r="K9806" t="inlineStr">
        <is>
          <t>residential</t>
        </is>
      </c>
      <c r="L9806">
        <f>IF(K9806="residential",VLOOKUP(B9795,parameters!$C$41:$AG$178,18,0),IF(K9806="commercial",1-VLOOKUP(B9795,parameters!$C$41:$AG$178,18,0),1))</f>
        <v>0.17766751537682748</v>
      </c>
      <c r="M9806" s="30">
        <f>INDEX(parameters!$D$41:$AG$178,MATCH('PV (extension)'!B9795,parameters!$C$41:$C$178,0),MATCH('PV (extension)'!A9806,parameters!$D$5:$AG$5,0))/L9806</f>
        <v>5.119823078397083E-3</v>
      </c>
      <c r="N9806" s="3" t="inlineStr">
        <is>
          <t>roof-top</t>
        </is>
      </c>
      <c r="O9806">
        <f>INDEX(parameters!$C$196:$EJ$198,MATCH('PV (extension)'!N9806,parameters!$B$196:$B$198,0),MATCH('PV (extension)'!B9795,parameters!$C$195:$EJ$195,0))</f>
        <v>1344.1649302034425</v>
      </c>
      <c r="P9806" t="n">
        <v>3</v>
      </c>
      <c r="Q9806" t="n">
        <v>30</v>
      </c>
      <c r="R9806">
        <f>Q9806*P9806*O9806</f>
        <v>120974.84371830983</v>
      </c>
      <c r="S9806">
        <f>1/R9806</f>
        <v>8.2661813751006127E-6</v>
      </c>
    </row>
    <row r="9807" ht="16" customHeight="1" s="29">
      <c r="A9807" t="inlineStr">
        <is>
          <t>photovoltaic slanted-roof installation, 3 kWp, CdTe, panel, mounted, on roof</t>
        </is>
      </c>
      <c r="B9807" s="30">
        <f>M9807*S9807</f>
        <v>2.7603303731313752E-7</v>
      </c>
      <c r="C9807" t="inlineStr">
        <is>
          <t>CH</t>
        </is>
      </c>
      <c r="D9807" t="inlineStr">
        <is>
          <t>unit</t>
        </is>
      </c>
      <c r="F9807" t="inlineStr">
        <is>
          <t>technosphere</t>
        </is>
      </c>
      <c r="G9807" t="n">
        <v>0</v>
      </c>
      <c r="H9807" t="inlineStr">
        <is>
          <t>photovoltaic slanted-roof installation, 3 kWp, CdTe, panel, mounted, on roof</t>
        </is>
      </c>
      <c r="I9807" t="inlineStr">
        <is>
          <t>(2,2,1,1,1,3); Calculation with average annual yield and share of technologies. Lifetime: 30a.</t>
        </is>
      </c>
      <c r="K9807" t="inlineStr">
        <is>
          <t>residential</t>
        </is>
      </c>
      <c r="L9807">
        <f>L9806</f>
        <v>0.17766751537682748</v>
      </c>
      <c r="M9807" s="30">
        <f>INDEX(parameters!$D$41:$AG$178,MATCH('PV (extension)'!B9795,parameters!$C$41:$C$178,0),MATCH('PV (extension)'!A9807,parameters!$D$5:$AG$5,0))/L9807</f>
        <v>3.3393053550047194E-2</v>
      </c>
      <c r="N9807" s="3" t="inlineStr">
        <is>
          <t>roof-top</t>
        </is>
      </c>
      <c r="O9807">
        <f>INDEX(parameters!$C$196:$EJ$198,MATCH('PV (extension)'!N9807,parameters!$B$196:$B$198,0),MATCH('PV (extension)'!B9795,parameters!$C$195:$EJ$195,0))</f>
        <v>1344.1649302034425</v>
      </c>
      <c r="P9807" t="n">
        <v>3</v>
      </c>
      <c r="Q9807" t="n">
        <v>30</v>
      </c>
      <c r="R9807">
        <f>Q9807*P9807*O9807</f>
        <v>120974.84371830983</v>
      </c>
      <c r="S9807">
        <f>1/R9807</f>
        <v>8.2661813751006127E-6</v>
      </c>
    </row>
    <row r="9808" ht="16" customHeight="1" s="29">
      <c r="A9808" t="inlineStr">
        <is>
          <t>photovoltaic slanted-roof installation, 3 kWp, micro-Si, laminated, integrated, on roof</t>
        </is>
      </c>
      <c r="B9808" s="30">
        <f>M9808*S9808</f>
        <v>4.2771283205318425E-9</v>
      </c>
      <c r="C9808" t="inlineStr">
        <is>
          <t>RER</t>
        </is>
      </c>
      <c r="D9808" t="inlineStr">
        <is>
          <t>unit</t>
        </is>
      </c>
      <c r="F9808" t="inlineStr">
        <is>
          <t>technosphere</t>
        </is>
      </c>
      <c r="G9808" t="n">
        <v>0</v>
      </c>
      <c r="H9808" t="inlineStr">
        <is>
          <t>photovoltaic slanted-roof installation, 3 kWp, micro-Si, laminated, integrated, on roof</t>
        </is>
      </c>
      <c r="I9808" t="inlineStr">
        <is>
          <t>(2,2,1,1,1,3); Calculation with average annual yield and share of technologies. Lifetime: 30a.</t>
        </is>
      </c>
      <c r="K9808" t="inlineStr">
        <is>
          <t>residential</t>
        </is>
      </c>
      <c r="L9808">
        <f>L9807</f>
        <v>0.17766751537682748</v>
      </c>
      <c r="M9808" s="30">
        <f>INDEX(parameters!$D$41:$AG$178,MATCH('PV (extension)'!B9795,parameters!$C$41:$C$178,0),MATCH('PV (extension)'!A9808,parameters!$D$5:$AG$5,0))/L9808</f>
        <v>5.1742493013949662E-4</v>
      </c>
      <c r="N9808" s="3" t="inlineStr">
        <is>
          <t>roof-top</t>
        </is>
      </c>
      <c r="O9808">
        <f>INDEX(parameters!$C$196:$EJ$198,MATCH('PV (extension)'!N9808,parameters!$B$196:$B$198,0),MATCH('PV (extension)'!B9795,parameters!$C$195:$EJ$195,0))</f>
        <v>1344.1649302034425</v>
      </c>
      <c r="P9808" t="n">
        <v>3</v>
      </c>
      <c r="Q9808" t="n">
        <v>30</v>
      </c>
      <c r="R9808">
        <f>Q9808*P9808*O9808</f>
        <v>120974.84371830983</v>
      </c>
      <c r="S9808">
        <f>1/R9808</f>
        <v>8.2661813751006127E-6</v>
      </c>
    </row>
    <row r="9809" ht="16" customHeight="1" s="29">
      <c r="A9809" t="inlineStr">
        <is>
          <t>photovoltaic slanted-roof installation, 3 kWp, micro-Si, panel, mounted, on roof</t>
        </is>
      </c>
      <c r="B9809" s="30">
        <f>M9809*S9809</f>
        <v>7.4357133416200731E-8</v>
      </c>
      <c r="C9809" t="inlineStr">
        <is>
          <t>RER</t>
        </is>
      </c>
      <c r="D9809" t="inlineStr">
        <is>
          <t>unit</t>
        </is>
      </c>
      <c r="F9809" t="inlineStr">
        <is>
          <t>technosphere</t>
        </is>
      </c>
      <c r="G9809" t="n">
        <v>0</v>
      </c>
      <c r="H9809" t="inlineStr">
        <is>
          <t>photovoltaic slanted-roof installation, 3 kWp, micro-Si, panel, mounted, on roof</t>
        </is>
      </c>
      <c r="I9809" t="inlineStr">
        <is>
          <t>(2,2,1,1,1,3); Calculation with average annual yield and share of technologies. Lifetime: 30a.</t>
        </is>
      </c>
      <c r="K9809" t="inlineStr">
        <is>
          <t>residential</t>
        </is>
      </c>
      <c r="L9809">
        <f>L9808</f>
        <v>0.17766751537682748</v>
      </c>
      <c r="M9809" s="30">
        <f>INDEX(parameters!$D$41:$AG$178,MATCH('PV (extension)'!B9795,parameters!$C$41:$C$178,0),MATCH('PV (extension)'!A9809,parameters!$D$5:$AG$5,0))/L9809</f>
        <v>8.9953425943663963E-3</v>
      </c>
      <c r="N9809" s="3" t="inlineStr">
        <is>
          <t>roof-top</t>
        </is>
      </c>
      <c r="O9809">
        <f>INDEX(parameters!$C$196:$EJ$198,MATCH('PV (extension)'!N9809,parameters!$B$196:$B$198,0),MATCH('PV (extension)'!B9795,parameters!$C$195:$EJ$195,0))</f>
        <v>1344.1649302034425</v>
      </c>
      <c r="P9809" t="n">
        <v>3</v>
      </c>
      <c r="Q9809" t="n">
        <v>30</v>
      </c>
      <c r="R9809">
        <f>Q9809*P9809*O9809</f>
        <v>120974.84371830983</v>
      </c>
      <c r="S9809">
        <f>1/R9809</f>
        <v>8.2661813751006127E-6</v>
      </c>
    </row>
    <row r="9810" s="29">
      <c r="A9810" t="inlineStr">
        <is>
          <t>photovoltaic facade installation, 3kWp, multi-Si, laminated, integrated, at building</t>
        </is>
      </c>
      <c r="B9810" s="30">
        <f>M9810*S9810</f>
        <v>2.1777586887346485E-7</v>
      </c>
      <c r="C9810" t="inlineStr">
        <is>
          <t>RER</t>
        </is>
      </c>
      <c r="D9810" t="inlineStr">
        <is>
          <t>unit</t>
        </is>
      </c>
      <c r="F9810" t="inlineStr">
        <is>
          <t>technosphere</t>
        </is>
      </c>
      <c r="G9810" t="n">
        <v>0</v>
      </c>
      <c r="H9810" t="inlineStr">
        <is>
          <t>photovoltaic facade installation, 3kWp, multi-Si, laminated, integrated, at building</t>
        </is>
      </c>
      <c r="I9810" t="inlineStr">
        <is>
          <t>(2,2,1,1,1,3); Calculation with average annual yield and share of technologies. Lifetime: 30a.</t>
        </is>
      </c>
      <c r="K9810" t="inlineStr">
        <is>
          <t>residential</t>
        </is>
      </c>
      <c r="L9810">
        <f>L9809</f>
        <v>0.17766751537682748</v>
      </c>
      <c r="M9810" s="30">
        <f>INDEX(parameters!$D$41:$AG$178,MATCH('PV (extension)'!B9795,parameters!$C$41:$C$178,0),MATCH('PV (extension)'!A9810,parameters!$D$5:$AG$5,0))/L9810</f>
        <v>1.8497835237986298E-2</v>
      </c>
      <c r="N9810" t="inlineStr">
        <is>
          <t>façade</t>
        </is>
      </c>
      <c r="O9810">
        <f>INDEX(parameters!$C$196:$EJ$198,MATCH('PV (extension)'!N9810,parameters!$B$196:$B$198,0),MATCH('PV (extension)'!B9795,parameters!$C$195:$EJ$195,0))</f>
        <v>943.77537652582134</v>
      </c>
      <c r="P9810" t="n">
        <v>3</v>
      </c>
      <c r="Q9810" t="n">
        <v>30</v>
      </c>
      <c r="R9810">
        <f>Q9810*P9810*O9810</f>
        <v>84939.783887323923</v>
      </c>
      <c r="S9810">
        <f>1/R9810</f>
        <v>1.1773046200900872E-5</v>
      </c>
    </row>
    <row r="9811" s="29">
      <c r="A9811" t="inlineStr">
        <is>
          <t>photovoltaic facade installation, 3kWp, multi-Si, panel, mounted, at building</t>
        </is>
      </c>
      <c r="B9811" s="30">
        <f>M9811*S9811</f>
        <v>2.1358048909765979E-7</v>
      </c>
      <c r="C9811" t="inlineStr">
        <is>
          <t>RER</t>
        </is>
      </c>
      <c r="D9811" t="inlineStr">
        <is>
          <t>unit</t>
        </is>
      </c>
      <c r="F9811" t="inlineStr">
        <is>
          <t>technosphere</t>
        </is>
      </c>
      <c r="G9811" t="n">
        <v>0</v>
      </c>
      <c r="H9811" t="inlineStr">
        <is>
          <t>photovoltaic facade installation, 3kWp, multi-Si, panel, mounted, at building</t>
        </is>
      </c>
      <c r="I9811" t="inlineStr">
        <is>
          <t>(2,2,1,1,1,3); Calculation with average annual yield and share of technologies. Lifetime: 30a.</t>
        </is>
      </c>
      <c r="K9811" t="inlineStr">
        <is>
          <t>residential</t>
        </is>
      </c>
      <c r="L9811">
        <f>L9810</f>
        <v>0.17766751537682748</v>
      </c>
      <c r="M9811" s="30">
        <f>INDEX(parameters!$D$41:$AG$178,MATCH('PV (extension)'!B9795,parameters!$C$41:$C$178,0),MATCH('PV (extension)'!A9811,parameters!$D$5:$AG$5,0))/L9811</f>
        <v>1.8141480586504166E-2</v>
      </c>
      <c r="N9811" t="inlineStr">
        <is>
          <t>façade</t>
        </is>
      </c>
      <c r="O9811">
        <f>INDEX(parameters!$C$196:$EJ$198,MATCH('PV (extension)'!N9811,parameters!$B$196:$B$198,0),MATCH('PV (extension)'!B9795,parameters!$C$195:$EJ$195,0))</f>
        <v>943.77537652582134</v>
      </c>
      <c r="P9811" t="n">
        <v>3</v>
      </c>
      <c r="Q9811" t="n">
        <v>30</v>
      </c>
      <c r="R9811">
        <f>Q9811*P9811*O9811</f>
        <v>84939.783887323923</v>
      </c>
      <c r="S9811">
        <f>1/R9811</f>
        <v>1.1773046200900872E-5</v>
      </c>
    </row>
    <row r="9812" s="29">
      <c r="A9812" t="inlineStr">
        <is>
          <t>photovoltaic facade installation, 3kWp, single-Si, laminated, integrated, at building</t>
        </is>
      </c>
      <c r="B9812" s="30">
        <f>M9812*S9812</f>
        <v>1.1480900701093638E-7</v>
      </c>
      <c r="C9812" t="inlineStr">
        <is>
          <t>RER</t>
        </is>
      </c>
      <c r="D9812" t="inlineStr">
        <is>
          <t>unit</t>
        </is>
      </c>
      <c r="F9812" t="inlineStr">
        <is>
          <t>technosphere</t>
        </is>
      </c>
      <c r="G9812" t="n">
        <v>0</v>
      </c>
      <c r="H9812" t="inlineStr">
        <is>
          <t>photovoltaic facade installation, 3kWp, single-Si, laminated, integrated, at building</t>
        </is>
      </c>
      <c r="I9812" t="inlineStr">
        <is>
          <t>(2,2,1,1,1,3); Calculation with average annual yield and share of technologies. Lifetime: 30a.</t>
        </is>
      </c>
      <c r="K9812" t="inlineStr">
        <is>
          <t>residential</t>
        </is>
      </c>
      <c r="L9812">
        <f>L9811</f>
        <v>0.17766751537682748</v>
      </c>
      <c r="M9812" s="30">
        <f>INDEX(parameters!$D$41:$AG$178,MATCH('PV (extension)'!B9795,parameters!$C$41:$C$178,0),MATCH('PV (extension)'!A9812,parameters!$D$5:$AG$5,0))/L9812</f>
        <v>9.7518522438271929E-3</v>
      </c>
      <c r="N9812" t="inlineStr">
        <is>
          <t>façade</t>
        </is>
      </c>
      <c r="O9812">
        <f>INDEX(parameters!$C$196:$EJ$198,MATCH('PV (extension)'!N9812,parameters!$B$196:$B$198,0),MATCH('PV (extension)'!B9795,parameters!$C$195:$EJ$195,0))</f>
        <v>943.77537652582134</v>
      </c>
      <c r="P9812" t="n">
        <v>3</v>
      </c>
      <c r="Q9812" t="n">
        <v>30</v>
      </c>
      <c r="R9812">
        <f>Q9812*P9812*O9812</f>
        <v>84939.783887323923</v>
      </c>
      <c r="S9812">
        <f>1/R9812</f>
        <v>1.1773046200900872E-5</v>
      </c>
    </row>
    <row r="9813" s="29">
      <c r="A9813" t="inlineStr">
        <is>
          <t>photovoltaic facade installation, 3kWp, single-Si, panel, mounted, at building</t>
        </is>
      </c>
      <c r="B9813" s="30">
        <f>M9813*S9813</f>
        <v>1.1470966865086709E-7</v>
      </c>
      <c r="C9813" t="inlineStr">
        <is>
          <t>RER</t>
        </is>
      </c>
      <c r="D9813" t="inlineStr">
        <is>
          <t>unit</t>
        </is>
      </c>
      <c r="F9813" t="inlineStr">
        <is>
          <t>technosphere</t>
        </is>
      </c>
      <c r="G9813" t="n">
        <v>0</v>
      </c>
      <c r="H9813" t="inlineStr">
        <is>
          <t>photovoltaic facade installation, 3kWp, single-Si, panel, mounted, at building</t>
        </is>
      </c>
      <c r="I9813" t="inlineStr">
        <is>
          <t>(2,2,1,1,1,3); Calculation with average annual yield and share of technologies. Lifetime: 30a.</t>
        </is>
      </c>
      <c r="K9813" t="inlineStr">
        <is>
          <t>residential</t>
        </is>
      </c>
      <c r="L9813">
        <f>L9812</f>
        <v>0.17766751537682748</v>
      </c>
      <c r="M9813" s="30">
        <f>INDEX(parameters!$D$41:$AG$178,MATCH('PV (extension)'!B9795,parameters!$C$41:$C$178,0),MATCH('PV (extension)'!A9813,parameters!$D$5:$AG$5,0))/L9813</f>
        <v>9.7434144649911868E-3</v>
      </c>
      <c r="N9813" t="inlineStr">
        <is>
          <t>façade</t>
        </is>
      </c>
      <c r="O9813">
        <f>INDEX(parameters!$C$196:$EJ$198,MATCH('PV (extension)'!N9813,parameters!$B$196:$B$198,0),MATCH('PV (extension)'!B9795,parameters!$C$195:$EJ$195,0))</f>
        <v>943.77537652582134</v>
      </c>
      <c r="P9813" t="n">
        <v>3</v>
      </c>
      <c r="Q9813" t="n">
        <v>30</v>
      </c>
      <c r="R9813">
        <f>Q9813*P9813*O9813</f>
        <v>84939.783887323923</v>
      </c>
      <c r="S9813">
        <f>1/R9813</f>
        <v>1.1773046200900872E-5</v>
      </c>
    </row>
    <row r="9814" ht="16" customHeight="1" s="29">
      <c r="A9814" t="inlineStr">
        <is>
          <t>photovoltaic flat-roof installation, 3kWp, multi-Si, on roof</t>
        </is>
      </c>
      <c r="B9814" s="30">
        <f>M9814*S9814</f>
        <v>2.3553884254454298E-6</v>
      </c>
      <c r="C9814" t="inlineStr">
        <is>
          <t>RER</t>
        </is>
      </c>
      <c r="D9814" t="inlineStr">
        <is>
          <t>unit</t>
        </is>
      </c>
      <c r="F9814" t="inlineStr">
        <is>
          <t>technosphere</t>
        </is>
      </c>
      <c r="G9814" t="n">
        <v>0</v>
      </c>
      <c r="H9814" t="inlineStr">
        <is>
          <t>photovoltaic flat-roof installation, 3kWp, multi-Si, on roof</t>
        </is>
      </c>
      <c r="I9814" t="inlineStr">
        <is>
          <t>(2,2,1,1,1,3); Calculation with average annual yield and share of technologies. Lifetime: 30a.</t>
        </is>
      </c>
      <c r="K9814" t="inlineStr">
        <is>
          <t>residential</t>
        </is>
      </c>
      <c r="L9814">
        <f>L9813</f>
        <v>0.17766751537682748</v>
      </c>
      <c r="M9814" s="30">
        <f>INDEX(parameters!$D$41:$AG$178,MATCH('PV (extension)'!B9795,parameters!$C$41:$C$178,0),MATCH('PV (extension)'!A9814,parameters!$D$5:$AG$5,0))/L9814</f>
        <v>0.28494274666417674</v>
      </c>
      <c r="N9814" s="3" t="inlineStr">
        <is>
          <t>roof-top</t>
        </is>
      </c>
      <c r="O9814">
        <f>INDEX(parameters!$C$196:$EJ$198,MATCH('PV (extension)'!N9814,parameters!$B$196:$B$198,0),MATCH('PV (extension)'!B9795,parameters!$C$195:$EJ$195,0))</f>
        <v>1344.1649302034425</v>
      </c>
      <c r="P9814" t="n">
        <v>3</v>
      </c>
      <c r="Q9814" t="n">
        <v>30</v>
      </c>
      <c r="R9814">
        <f>Q9814*P9814*O9814</f>
        <v>120974.84371830983</v>
      </c>
      <c r="S9814">
        <f>1/R9814</f>
        <v>8.2661813751006127E-6</v>
      </c>
    </row>
    <row r="9815" ht="16" customHeight="1" s="29">
      <c r="A9815" t="inlineStr">
        <is>
          <t>photovoltaic flat-roof installation, 3kWp, single-Si, on roof</t>
        </is>
      </c>
      <c r="B9815" s="30">
        <f>M9815*S9815</f>
        <v>1.2294786388862142E-6</v>
      </c>
      <c r="C9815" t="inlineStr">
        <is>
          <t>RER</t>
        </is>
      </c>
      <c r="D9815" t="inlineStr">
        <is>
          <t>unit</t>
        </is>
      </c>
      <c r="F9815" t="inlineStr">
        <is>
          <t>technosphere</t>
        </is>
      </c>
      <c r="G9815" t="n">
        <v>0</v>
      </c>
      <c r="H9815" t="inlineStr">
        <is>
          <t>photovoltaic flat-roof installation, 3kWp, single-Si, on roof</t>
        </is>
      </c>
      <c r="I9815" t="inlineStr">
        <is>
          <t>(2,2,1,1,1,3); Calculation with average annual yield and share of technologies. Lifetime: 30a.</t>
        </is>
      </c>
      <c r="K9815" t="inlineStr">
        <is>
          <t>residential</t>
        </is>
      </c>
      <c r="L9815">
        <f>L9814</f>
        <v>0.17766751537682748</v>
      </c>
      <c r="M9815" s="30">
        <f>INDEX(parameters!$D$41:$AG$178,MATCH('PV (extension)'!B9795,parameters!$C$41:$C$178,0),MATCH('PV (extension)'!A9815,parameters!$D$5:$AG$5,0))/L9815</f>
        <v>0.14873598619426004</v>
      </c>
      <c r="N9815" s="3" t="inlineStr">
        <is>
          <t>roof-top</t>
        </is>
      </c>
      <c r="O9815">
        <f>INDEX(parameters!$C$196:$EJ$198,MATCH('PV (extension)'!N9815,parameters!$B$196:$B$198,0),MATCH('PV (extension)'!B9795,parameters!$C$195:$EJ$195,0))</f>
        <v>1344.1649302034425</v>
      </c>
      <c r="P9815" t="n">
        <v>3</v>
      </c>
      <c r="Q9815" t="n">
        <v>30</v>
      </c>
      <c r="R9815">
        <f>Q9815*P9815*O9815</f>
        <v>120974.84371830983</v>
      </c>
      <c r="S9815">
        <f>1/R9815</f>
        <v>8.2661813751006127E-6</v>
      </c>
    </row>
    <row r="9816" ht="16" customHeight="1" s="29">
      <c r="A9816" t="inlineStr">
        <is>
          <t>photovoltaic slanted-roof installation, 3kWp, CIS, panel, mounted, on roof</t>
        </is>
      </c>
      <c r="B9816" s="30">
        <f>M9816*S9816</f>
        <v>6.800470497641846E-7</v>
      </c>
      <c r="C9816" t="inlineStr">
        <is>
          <t>CH</t>
        </is>
      </c>
      <c r="D9816" t="inlineStr">
        <is>
          <t>unit</t>
        </is>
      </c>
      <c r="F9816" t="inlineStr">
        <is>
          <t>technosphere</t>
        </is>
      </c>
      <c r="G9816" t="n">
        <v>0</v>
      </c>
      <c r="H9816" t="inlineStr">
        <is>
          <t>photovoltaic slanted-roof installation, 3kWp, CIS, panel, mounted, on roof</t>
        </is>
      </c>
      <c r="I9816" t="inlineStr">
        <is>
          <t>(2,2,1,1,1,3); Calculation with average annual yield and share of technologies. Lifetime: 30a.</t>
        </is>
      </c>
      <c r="K9816" t="inlineStr">
        <is>
          <t>residential</t>
        </is>
      </c>
      <c r="L9816">
        <f>L9815</f>
        <v>0.17766751537682748</v>
      </c>
      <c r="M9816" s="30">
        <f>INDEX(parameters!$D$41:$AG$178,MATCH('PV (extension)'!B9795,parameters!$C$41:$C$178,0),MATCH('PV (extension)'!A9816,parameters!$D$5:$AG$5,0))/L9816</f>
        <v>8.2268585566319899E-2</v>
      </c>
      <c r="N9816" s="3" t="inlineStr">
        <is>
          <t>roof-top</t>
        </is>
      </c>
      <c r="O9816">
        <f>INDEX(parameters!$C$196:$EJ$198,MATCH('PV (extension)'!N9816,parameters!$B$196:$B$198,0),MATCH('PV (extension)'!B9795,parameters!$C$195:$EJ$195,0))</f>
        <v>1344.1649302034425</v>
      </c>
      <c r="P9816" t="n">
        <v>3</v>
      </c>
      <c r="Q9816" t="n">
        <v>30</v>
      </c>
      <c r="R9816">
        <f>Q9816*P9816*O9816</f>
        <v>120974.84371830983</v>
      </c>
      <c r="S9816">
        <f>1/R9816</f>
        <v>8.2661813751006127E-6</v>
      </c>
    </row>
    <row r="9817" ht="16" customHeight="1" s="29">
      <c r="A9817" t="inlineStr">
        <is>
          <t>photovoltaic slanted-roof installation, 3kWp, CdTe, laminated, integrated, on roof</t>
        </is>
      </c>
      <c r="B9817" s="30">
        <f>M9817*S9817</f>
        <v>1.9041743849066048E-8</v>
      </c>
      <c r="C9817" t="inlineStr">
        <is>
          <t>CH</t>
        </is>
      </c>
      <c r="D9817" t="inlineStr">
        <is>
          <t>unit</t>
        </is>
      </c>
      <c r="F9817" t="inlineStr">
        <is>
          <t>technosphere</t>
        </is>
      </c>
      <c r="G9817" t="n">
        <v>0</v>
      </c>
      <c r="H9817" t="inlineStr">
        <is>
          <t>photovoltaic slanted-roof installation, 3kWp, CdTe, laminated, integrated, on roof</t>
        </is>
      </c>
      <c r="I9817" t="inlineStr">
        <is>
          <t>(2,2,1,1,1,3); Calculation with average annual yield and share of technologies. Lifetime: 30a.</t>
        </is>
      </c>
      <c r="K9817" t="inlineStr">
        <is>
          <t>residential</t>
        </is>
      </c>
      <c r="L9817">
        <f>L9816</f>
        <v>0.17766751537682748</v>
      </c>
      <c r="M9817" s="30">
        <f>INDEX(parameters!$D$41:$AG$178,MATCH('PV (extension)'!B9795,parameters!$C$41:$C$178,0),MATCH('PV (extension)'!A9817,parameters!$D$5:$AG$5,0))/L9817</f>
        <v>2.3035719862648527E-3</v>
      </c>
      <c r="N9817" s="3" t="inlineStr">
        <is>
          <t>roof-top</t>
        </is>
      </c>
      <c r="O9817">
        <f>INDEX(parameters!$C$196:$EJ$198,MATCH('PV (extension)'!N9817,parameters!$B$196:$B$198,0),MATCH('PV (extension)'!B9795,parameters!$C$195:$EJ$195,0))</f>
        <v>1344.1649302034425</v>
      </c>
      <c r="P9817" t="n">
        <v>3</v>
      </c>
      <c r="Q9817" t="n">
        <v>30</v>
      </c>
      <c r="R9817">
        <f>Q9817*P9817*O9817</f>
        <v>120974.84371830983</v>
      </c>
      <c r="S9817">
        <f>1/R9817</f>
        <v>8.2661813751006127E-6</v>
      </c>
    </row>
    <row r="9818" ht="16" customHeight="1" s="29">
      <c r="A9818" t="inlineStr">
        <is>
          <t>photovoltaic slanted-roof installation, 3kWp, multi-Si, laminated, integrated, on roof</t>
        </is>
      </c>
      <c r="B9818" s="30">
        <f>M9818*S9818</f>
        <v>1.1312811882823303E-7</v>
      </c>
      <c r="C9818" t="inlineStr">
        <is>
          <t>RER</t>
        </is>
      </c>
      <c r="D9818" t="inlineStr">
        <is>
          <t>unit</t>
        </is>
      </c>
      <c r="F9818" t="inlineStr">
        <is>
          <t>technosphere</t>
        </is>
      </c>
      <c r="G9818" t="n">
        <v>0</v>
      </c>
      <c r="H9818" t="inlineStr">
        <is>
          <t>photovoltaic slanted-roof installation, 3kWp, multi-Si, laminated, integrated, on roof</t>
        </is>
      </c>
      <c r="I9818" t="inlineStr">
        <is>
          <t>(2,2,1,1,1,3); Calculation with average annual yield and share of technologies. Lifetime: 30a.</t>
        </is>
      </c>
      <c r="K9818" t="inlineStr">
        <is>
          <t>residential</t>
        </is>
      </c>
      <c r="L9818">
        <f>L9817</f>
        <v>0.17766751537682748</v>
      </c>
      <c r="M9818" s="30">
        <f>INDEX(parameters!$D$41:$AG$178,MATCH('PV (extension)'!B9795,parameters!$C$41:$C$178,0),MATCH('PV (extension)'!A9818,parameters!$D$5:$AG$5,0))/L9818</f>
        <v>1.3685656495391874E-2</v>
      </c>
      <c r="N9818" s="3" t="inlineStr">
        <is>
          <t>roof-top</t>
        </is>
      </c>
      <c r="O9818">
        <f>INDEX(parameters!$C$196:$EJ$198,MATCH('PV (extension)'!N9818,parameters!$B$196:$B$198,0),MATCH('PV (extension)'!B9795,parameters!$C$195:$EJ$195,0))</f>
        <v>1344.1649302034425</v>
      </c>
      <c r="P9818" t="n">
        <v>3</v>
      </c>
      <c r="Q9818" t="n">
        <v>30</v>
      </c>
      <c r="R9818">
        <f>Q9818*P9818*O9818</f>
        <v>120974.84371830983</v>
      </c>
      <c r="S9818">
        <f>1/R9818</f>
        <v>8.2661813751006127E-6</v>
      </c>
    </row>
    <row r="9819" ht="16" customHeight="1" s="29">
      <c r="A9819" t="inlineStr">
        <is>
          <t>photovoltaic slanted-roof installation, 3kWp, multi-Si, panel, mounted, on roof</t>
        </is>
      </c>
      <c r="B9819" s="30">
        <f>M9819*S9819</f>
        <v>1.9363515706915199E-6</v>
      </c>
      <c r="C9819" t="inlineStr">
        <is>
          <t>RER</t>
        </is>
      </c>
      <c r="D9819" t="inlineStr">
        <is>
          <t>unit</t>
        </is>
      </c>
      <c r="F9819" t="inlineStr">
        <is>
          <t>technosphere</t>
        </is>
      </c>
      <c r="G9819" t="n">
        <v>0</v>
      </c>
      <c r="H9819" t="inlineStr">
        <is>
          <t>photovoltaic slanted-roof installation, 3kWp, multi-Si, panel, mounted, on roof</t>
        </is>
      </c>
      <c r="I9819" t="inlineStr">
        <is>
          <t>(2,2,1,1,1,3); Calculation with average annual yield and share of technologies. Lifetime: 30a.</t>
        </is>
      </c>
      <c r="K9819" t="inlineStr">
        <is>
          <t>residential</t>
        </is>
      </c>
      <c r="L9819">
        <f>L9818</f>
        <v>0.17766751537682748</v>
      </c>
      <c r="M9819" s="30">
        <f>INDEX(parameters!$D$41:$AG$178,MATCH('PV (extension)'!B9795,parameters!$C$41:$C$178,0),MATCH('PV (extension)'!A9819,parameters!$D$5:$AG$5,0))/L9819</f>
        <v>0.23424982864811036</v>
      </c>
      <c r="N9819" s="3" t="inlineStr">
        <is>
          <t>roof-top</t>
        </is>
      </c>
      <c r="O9819">
        <f>INDEX(parameters!$C$196:$EJ$198,MATCH('PV (extension)'!N9819,parameters!$B$196:$B$198,0),MATCH('PV (extension)'!B9795,parameters!$C$195:$EJ$195,0))</f>
        <v>1344.1649302034425</v>
      </c>
      <c r="P9819" t="n">
        <v>3</v>
      </c>
      <c r="Q9819" t="n">
        <v>30</v>
      </c>
      <c r="R9819">
        <f>Q9819*P9819*O9819</f>
        <v>120974.84371830983</v>
      </c>
      <c r="S9819">
        <f>1/R9819</f>
        <v>8.2661813751006127E-6</v>
      </c>
    </row>
    <row r="9820" ht="16" customHeight="1" s="29">
      <c r="A9820" t="inlineStr">
        <is>
          <t>photovoltaic slanted-roof installation, 3kWp, single-Si, laminated, integrated, on roof</t>
        </is>
      </c>
      <c r="B9820" s="30">
        <f>M9820*S9820</f>
        <v>5.9787791378730151E-8</v>
      </c>
      <c r="C9820" t="inlineStr">
        <is>
          <t>RER</t>
        </is>
      </c>
      <c r="D9820" t="inlineStr">
        <is>
          <t>unit</t>
        </is>
      </c>
      <c r="F9820" t="inlineStr">
        <is>
          <t>technosphere</t>
        </is>
      </c>
      <c r="G9820" t="n">
        <v>0</v>
      </c>
      <c r="H9820" t="inlineStr">
        <is>
          <t>photovoltaic slanted-roof installation, 3kWp, single-Si, laminated, integrated, on roof</t>
        </is>
      </c>
      <c r="I9820" t="inlineStr">
        <is>
          <t>(2,2,1,1,1,3); Calculation with average annual yield and share of technologies. Lifetime: 30a.</t>
        </is>
      </c>
      <c r="K9820" t="inlineStr">
        <is>
          <t>residential</t>
        </is>
      </c>
      <c r="L9820">
        <f>L9819</f>
        <v>0.17766751537682748</v>
      </c>
      <c r="M9820" s="30">
        <f>INDEX(parameters!$D$41:$AG$178,MATCH('PV (extension)'!B9795,parameters!$C$41:$C$178,0),MATCH('PV (extension)'!A9820,parameters!$D$5:$AG$5,0))/L9820</f>
        <v>7.2328187183047909E-3</v>
      </c>
      <c r="N9820" s="3" t="inlineStr">
        <is>
          <t>roof-top</t>
        </is>
      </c>
      <c r="O9820">
        <f>INDEX(parameters!$C$196:$EJ$198,MATCH('PV (extension)'!N9820,parameters!$B$196:$B$198,0),MATCH('PV (extension)'!B9795,parameters!$C$195:$EJ$195,0))</f>
        <v>1344.1649302034425</v>
      </c>
      <c r="P9820" t="n">
        <v>3</v>
      </c>
      <c r="Q9820" t="n">
        <v>30</v>
      </c>
      <c r="R9820">
        <f>Q9820*P9820*O9820</f>
        <v>120974.84371830983</v>
      </c>
      <c r="S9820">
        <f>1/R9820</f>
        <v>8.2661813751006127E-6</v>
      </c>
    </row>
    <row r="9821" ht="16" customHeight="1" s="29">
      <c r="A9821" t="inlineStr">
        <is>
          <t>photovoltaic slanted-roof installation, 3kWp, single-Si, panel, mounted, on roof</t>
        </is>
      </c>
      <c r="B9821" s="30">
        <f>M9821*S9821</f>
        <v>1.0119507103970238E-6</v>
      </c>
      <c r="C9821" t="inlineStr">
        <is>
          <t>RER</t>
        </is>
      </c>
      <c r="D9821" t="inlineStr">
        <is>
          <t>unit</t>
        </is>
      </c>
      <c r="F9821" t="inlineStr">
        <is>
          <t>technosphere</t>
        </is>
      </c>
      <c r="G9821" t="n">
        <v>0</v>
      </c>
      <c r="H9821" t="inlineStr">
        <is>
          <t>photovoltaic slanted-roof installation, 3kWp, single-Si, panel, mounted, on roof</t>
        </is>
      </c>
      <c r="I9821" t="inlineStr">
        <is>
          <t>(2,2,1,1,1,3); Calculation with average annual yield and share of technologies. Lifetime: 30a.</t>
        </is>
      </c>
      <c r="K9821" t="inlineStr">
        <is>
          <t>residential</t>
        </is>
      </c>
      <c r="L9821">
        <f>L9820</f>
        <v>0.17766751537682748</v>
      </c>
      <c r="M9821" s="30">
        <f>INDEX(parameters!$D$41:$AG$178,MATCH('PV (extension)'!B9795,parameters!$C$41:$C$178,0),MATCH('PV (extension)'!A9821,parameters!$D$5:$AG$5,0))/L9821</f>
        <v>0.12242057904091255</v>
      </c>
      <c r="N9821" s="3" t="inlineStr">
        <is>
          <t>roof-top</t>
        </is>
      </c>
      <c r="O9821">
        <f>INDEX(parameters!$C$196:$EJ$198,MATCH('PV (extension)'!N9821,parameters!$B$196:$B$198,0),MATCH('PV (extension)'!B9795,parameters!$C$195:$EJ$195,0))</f>
        <v>1344.1649302034425</v>
      </c>
      <c r="P9821" t="n">
        <v>3</v>
      </c>
      <c r="Q9821" t="n">
        <v>30</v>
      </c>
      <c r="R9821">
        <f>Q9821*P9821*O9821</f>
        <v>120974.84371830983</v>
      </c>
      <c r="S9821">
        <f>1/R9821</f>
        <v>8.2661813751006127E-6</v>
      </c>
    </row>
    <row r="9822" s="29">
      <c r="A9822" t="inlineStr">
        <is>
          <t>market for tap water</t>
        </is>
      </c>
      <c r="B9822" t="n">
        <v>0.0037026</v>
      </c>
      <c r="C9822" t="inlineStr">
        <is>
          <t>Europe without Switzerland</t>
        </is>
      </c>
      <c r="D9822" t="inlineStr">
        <is>
          <t>kilogram</t>
        </is>
      </c>
      <c r="F9822" t="inlineStr">
        <is>
          <t>technosphere</t>
        </is>
      </c>
      <c r="G9822" t="n">
        <v>0</v>
      </c>
      <c r="H9822" t="inlineStr">
        <is>
          <t>tap water</t>
        </is>
      </c>
      <c r="I9822" t="inlineStr">
        <is>
          <t>(2,2,1,1,1,3); Estimation 20l/m2 panel</t>
        </is>
      </c>
    </row>
    <row r="9823" s="29">
      <c r="A9823" t="inlineStr">
        <is>
          <t>treatment of wastewater, from residence, capacity 1.1E10l/year</t>
        </is>
      </c>
      <c r="B9823" t="n">
        <v>-3.3323e-06</v>
      </c>
      <c r="C9823" t="inlineStr">
        <is>
          <t>CH</t>
        </is>
      </c>
      <c r="D9823" t="inlineStr">
        <is>
          <t>cubic meter</t>
        </is>
      </c>
      <c r="F9823" t="inlineStr">
        <is>
          <t>technosphere</t>
        </is>
      </c>
      <c r="G9823" t="n">
        <v>0</v>
      </c>
      <c r="H9823" t="inlineStr">
        <is>
          <t>wastewater, from residence</t>
        </is>
      </c>
      <c r="I9823" t="inlineStr">
        <is>
          <t>(2,2,1,1,1,3); Estimation 20l/m2 panel</t>
        </is>
      </c>
    </row>
    <row r="9824" s="29"/>
    <row r="9825" customFormat="1" s="28">
      <c r="A9825" s="28" t="inlineStr">
        <is>
          <t>Activity</t>
        </is>
      </c>
      <c r="B9825" s="28" t="inlineStr">
        <is>
          <t>electricity production, photovoltaic, commercial</t>
        </is>
      </c>
    </row>
    <row r="9826">
      <c r="A9826" t="inlineStr">
        <is>
          <t>comment</t>
        </is>
      </c>
      <c r="B982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")&amp;HLOOKUP(B9827,parameters!$C$195:$EJ$198,2,0)&amp;" kWh/kWp.
Annual output, Facade: "&amp;HLOOKUP(B9827,parameters!$C$195:$EJ$198,3,0)&amp;" kWh/kWp.
Annual output, Open-ground: "&amp;HLOOKUP(B9827,parameters!$C$195:$EJ$198,4,0)&amp;_xlfn._LONGTEXT("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")&amp;VLOOKUP(B9827,'extension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1344.16493020344 kWh/kWp.
Annual output, Facade: 943.775376525821 kWh/kWp.
Annual output, Open-ground: 1429.96269170579 kWh/kWp.
Amount of solar energy transformed to electricity. Waste heat emission due to losses of electricity in the system.
Technology:  Electricity production with grid-connected photovoltaic power plants.
Time period:  Time of publications
Production volume: 2.542 GWh in 2025.
Sampling:  Statistical data and model calculations
Extrapolations:  Use of PV technology data investigated for other countries (Switzerland). Correction of average yield with Swiss data.
Uncertainty:  None
Author: Romain Sacchi, PSI, romain.sacchi@psi.ch</v>
      </c>
    </row>
    <row r="9827" s="29">
      <c r="A9827" t="inlineStr">
        <is>
          <t>location</t>
        </is>
      </c>
      <c r="B9827" t="inlineStr">
        <is>
          <t>CR</t>
        </is>
      </c>
    </row>
    <row r="9828" s="29">
      <c r="A9828" t="inlineStr">
        <is>
          <t>production amount</t>
        </is>
      </c>
      <c r="B9828" t="n">
        <v>1</v>
      </c>
    </row>
    <row r="9829" s="29">
      <c r="A9829" t="inlineStr">
        <is>
          <t>reference product</t>
        </is>
      </c>
      <c r="B9829" t="inlineStr">
        <is>
          <t>electricity, low voltage</t>
        </is>
      </c>
    </row>
    <row r="9830" s="29">
      <c r="A9830" t="inlineStr">
        <is>
          <t>source</t>
        </is>
      </c>
      <c r="B98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831" s="29">
      <c r="A9831" t="inlineStr">
        <is>
          <t>type</t>
        </is>
      </c>
      <c r="B9831" t="inlineStr">
        <is>
          <t>process</t>
        </is>
      </c>
    </row>
    <row r="9832" s="29">
      <c r="A9832" t="inlineStr">
        <is>
          <t>unit</t>
        </is>
      </c>
      <c r="B9832" t="inlineStr">
        <is>
          <t>kilowatt hour</t>
        </is>
      </c>
    </row>
    <row r="9833" s="29">
      <c r="A9833" t="inlineStr">
        <is>
          <t>Exchanges</t>
        </is>
      </c>
    </row>
    <row r="9834" customFormat="1" s="28">
      <c r="A9834" s="28" t="inlineStr">
        <is>
          <t>name</t>
        </is>
      </c>
      <c r="B9834" s="28" t="inlineStr">
        <is>
          <t>amount</t>
        </is>
      </c>
      <c r="C9834" s="28" t="inlineStr">
        <is>
          <t>location</t>
        </is>
      </c>
      <c r="D9834" s="28" t="inlineStr">
        <is>
          <t>unit</t>
        </is>
      </c>
      <c r="E9834" s="28" t="inlineStr">
        <is>
          <t>categories</t>
        </is>
      </c>
      <c r="F9834" s="28" t="inlineStr">
        <is>
          <t>type</t>
        </is>
      </c>
      <c r="G9834" s="28" t="inlineStr">
        <is>
          <t>uncertainty type</t>
        </is>
      </c>
      <c r="H9834" s="28" t="inlineStr">
        <is>
          <t>reference product</t>
        </is>
      </c>
      <c r="I9834" s="28" t="inlineStr">
        <is>
          <t>comment</t>
        </is>
      </c>
      <c r="J9834" s="28" t="inlineStr">
        <is>
          <t>production volume</t>
        </is>
      </c>
      <c r="K9834" s="28" t="inlineStr">
        <is>
          <t>scope</t>
        </is>
      </c>
      <c r="L9834" s="28" t="inlineStr">
        <is>
          <t>scope share</t>
        </is>
      </c>
      <c r="M9834" s="28" t="inlineStr">
        <is>
          <t>tech share</t>
        </is>
      </c>
      <c r="N9834" s="28" t="inlineStr">
        <is>
          <t>installation</t>
        </is>
      </c>
      <c r="O9834" s="28" t="inlineStr">
        <is>
          <t>productivity</t>
        </is>
      </c>
      <c r="P9834" s="28" t="inlineStr">
        <is>
          <t>kWp</t>
        </is>
      </c>
      <c r="Q9834" s="28" t="inlineStr">
        <is>
          <t>lifetime</t>
        </is>
      </c>
      <c r="R9834" s="28" t="inlineStr">
        <is>
          <t>lifetime production</t>
        </is>
      </c>
      <c r="S9834" s="28" t="inlineStr">
        <is>
          <t>inverted lifetime production</t>
        </is>
      </c>
    </row>
    <row r="9835" s="29">
      <c r="A9835" t="inlineStr">
        <is>
          <t>Energy, solar, converted</t>
        </is>
      </c>
      <c r="B9835" t="n">
        <v>3.8503</v>
      </c>
      <c r="D9835" t="inlineStr">
        <is>
          <t>megajoule</t>
        </is>
      </c>
      <c r="E9835" t="inlineStr">
        <is>
          <t>natural resource::in air</t>
        </is>
      </c>
      <c r="F9835" t="inlineStr">
        <is>
          <t>biosphere</t>
        </is>
      </c>
      <c r="G9835" t="n">
        <v>0</v>
      </c>
      <c r="I9835" t="inlineStr">
        <is>
          <t>(2,2,1,1,1,3); Energy loss in the system</t>
        </is>
      </c>
    </row>
    <row r="9836" s="29">
      <c r="A9836" t="inlineStr">
        <is>
          <t>Heat, waste</t>
        </is>
      </c>
      <c r="B9836" t="n">
        <v>0.25027</v>
      </c>
      <c r="D9836" t="inlineStr">
        <is>
          <t>megajoule</t>
        </is>
      </c>
      <c r="E9836" t="inlineStr">
        <is>
          <t>air</t>
        </is>
      </c>
      <c r="F9836" t="inlineStr">
        <is>
          <t>biosphere</t>
        </is>
      </c>
      <c r="G9836" t="n">
        <v>0</v>
      </c>
      <c r="I9836" t="inlineStr">
        <is>
          <t>(1,na,na,na,na,na); Calculation with average annual output and share of technologies; Average degradation of 10.5% included</t>
        </is>
      </c>
    </row>
    <row r="9837" s="29">
      <c r="A9837" t="inlineStr">
        <is>
          <t>electricity production, photovoltaic, commercial</t>
        </is>
      </c>
      <c r="B9837" t="n">
        <v>1</v>
      </c>
      <c r="C9837" t="inlineStr">
        <is>
          <t>CR</t>
        </is>
      </c>
      <c r="D9837" t="inlineStr">
        <is>
          <t>kilowatt hour</t>
        </is>
      </c>
      <c r="E9837" t="inlineStr">
        <is>
          <t>photovoltaic::power plants</t>
        </is>
      </c>
      <c r="F9837" t="inlineStr">
        <is>
          <t>production</t>
        </is>
      </c>
      <c r="G9837" t="n">
        <v>0</v>
      </c>
      <c r="H9837" t="inlineStr">
        <is>
          <t>electricity, low voltage</t>
        </is>
      </c>
      <c r="J9837">
        <f>VLOOKUP(C9837,'extension - production vol'!$B$6:$D$235,3,0)</f>
        <v>2.5419999999999998</v>
      </c>
    </row>
    <row r="9838" ht="16" customHeight="1" s="29">
      <c r="A9838" t="inlineStr">
        <is>
          <t>photovoltaic flat-roof installation, 156 kWp, multi-Si, on roof</t>
        </is>
      </c>
      <c r="B9838" s="30">
        <f>M9838*S9838</f>
        <v>1.9517374168462696E-8</v>
      </c>
      <c r="C9838" t="inlineStr">
        <is>
          <t>CH</t>
        </is>
      </c>
      <c r="D9838" t="inlineStr">
        <is>
          <t>unit</t>
        </is>
      </c>
      <c r="F9838" t="inlineStr">
        <is>
          <t>technosphere</t>
        </is>
      </c>
      <c r="G9838" t="n">
        <v>0</v>
      </c>
      <c r="H9838" t="inlineStr">
        <is>
          <t>photovoltaic flat-roof installation, 156 kWp, multi-Si, on roof</t>
        </is>
      </c>
      <c r="I9838" t="inlineStr">
        <is>
          <t>(2,2,1,1,1,3); Calculation with average annual yield and share of technologies. Lifetime: 30a.</t>
        </is>
      </c>
      <c r="K9838" t="inlineStr">
        <is>
          <t>commercial</t>
        </is>
      </c>
      <c r="L9838">
        <f>IF(K9838="residential",VLOOKUP(B9827,parameters!$C$41:$AG$178,18,0),IF(K9838="commercial",1-VLOOKUP(B9827,parameters!$C$41:$AG$178,18,0),1))</f>
        <v>0.82233248462317254</v>
      </c>
      <c r="M9838" s="30">
        <f>INDEX(parameters!$D$41:$AG$178,MATCH('PV (extension)'!B9827,parameters!$C$41:$C$178,0),MATCH('PV (extension)'!A9838,parameters!$D$5:$AG$5,0))/L9838</f>
        <v>0.12277778707072071</v>
      </c>
      <c r="N9838" s="3" t="inlineStr">
        <is>
          <t>roof-top</t>
        </is>
      </c>
      <c r="O9838">
        <f>INDEX(parameters!$C$196:$EJ$198,MATCH('PV (extension)'!N9838,parameters!$B$196:$B$198,0),MATCH('PV (extension)'!B9827,parameters!$C$195:$EJ$195,0))</f>
        <v>1344.1649302034425</v>
      </c>
      <c r="P9838" t="n">
        <v>156</v>
      </c>
      <c r="Q9838" t="n">
        <v>30</v>
      </c>
      <c r="R9838">
        <f>Q9838*P9838*O9838</f>
        <v>6290691.8733521113</v>
      </c>
      <c r="S9838">
        <f>1/R9838</f>
        <v>1.5896502644424253E-7</v>
      </c>
    </row>
    <row r="9839" ht="16" customHeight="1" s="29">
      <c r="A9839" t="inlineStr">
        <is>
          <t>photovoltaic flat-roof installation, 156 kWp, single-Si, on roof</t>
        </is>
      </c>
      <c r="B9839" s="30">
        <f>M9839*S9839</f>
        <v>1.0195168880844979E-8</v>
      </c>
      <c r="C9839" t="inlineStr">
        <is>
          <t>CH</t>
        </is>
      </c>
      <c r="D9839" t="inlineStr">
        <is>
          <t>unit</t>
        </is>
      </c>
      <c r="F9839" t="inlineStr">
        <is>
          <t>technosphere</t>
        </is>
      </c>
      <c r="G9839" t="n">
        <v>0</v>
      </c>
      <c r="H9839" t="inlineStr">
        <is>
          <t>photovoltaic flat-roof installation, 156 kWp, single-Si, on roof</t>
        </is>
      </c>
      <c r="I9839" t="inlineStr">
        <is>
          <t>(2,2,1,1,1,3); Calculation with average annual yield and share of technologies. Lifetime: 30a.</t>
        </is>
      </c>
      <c r="K9839" t="inlineStr">
        <is>
          <t>commercial</t>
        </is>
      </c>
      <c r="L9839">
        <f>L9838</f>
        <v>0.82233248462317254</v>
      </c>
      <c r="M9839" s="30">
        <f>INDEX(parameters!$D$41:$AG$178,MATCH('PV (extension)'!B9827,parameters!$C$41:$C$178,0),MATCH('PV (extension)'!A9839,parameters!$D$5:$AG$5,0))/L9839</f>
        <v>6.4134666026183854E-2</v>
      </c>
      <c r="N9839" s="3" t="inlineStr">
        <is>
          <t>roof-top</t>
        </is>
      </c>
      <c r="O9839">
        <f>INDEX(parameters!$C$196:$EJ$198,MATCH('PV (extension)'!N9839,parameters!$B$196:$B$198,0),MATCH('PV (extension)'!B9827,parameters!$C$195:$EJ$195,0))</f>
        <v>1344.1649302034425</v>
      </c>
      <c r="P9839" t="n">
        <v>156</v>
      </c>
      <c r="Q9839" t="n">
        <v>30</v>
      </c>
      <c r="R9839">
        <f>Q9839*P9839*O9839</f>
        <v>6290691.8733521113</v>
      </c>
      <c r="S9839">
        <f>1/R9839</f>
        <v>1.5896502644424253E-7</v>
      </c>
    </row>
    <row r="9840" s="29">
      <c r="A9840" t="inlineStr">
        <is>
          <t>photovoltaic open ground installation, 570 kWp, CIS, on open ground</t>
        </is>
      </c>
      <c r="B9840" s="30">
        <f>M9840*S9840</f>
        <v>5.0249651967404822E-10</v>
      </c>
      <c r="C9840" t="inlineStr">
        <is>
          <t>RER</t>
        </is>
      </c>
      <c r="D9840" t="inlineStr">
        <is>
          <t>unit</t>
        </is>
      </c>
      <c r="F9840" t="inlineStr">
        <is>
          <t>technosphere</t>
        </is>
      </c>
      <c r="G9840" t="n">
        <v>0</v>
      </c>
      <c r="H9840" t="inlineStr">
        <is>
          <t>photovoltaic open ground installation, 570 kWp, CIS, on open ground</t>
        </is>
      </c>
      <c r="I9840" t="inlineStr">
        <is>
          <t>(2,2,1,1,1,3); Calculation with average annual yield and share of technologies. Lifetime: 30a.</t>
        </is>
      </c>
      <c r="K9840" t="inlineStr">
        <is>
          <t>commercial</t>
        </is>
      </c>
      <c r="L9840">
        <f>L9839</f>
        <v>0.82233248462317254</v>
      </c>
      <c r="M9840" s="30">
        <f>INDEX(parameters!$D$41:$AG$178,MATCH('PV (extension)'!B9827,parameters!$C$41:$C$178,0),MATCH('PV (extension)'!A9840,parameters!$D$5:$AG$5,0))/L9840</f>
        <v>1.2287226816964775E-2</v>
      </c>
      <c r="N9840" t="inlineStr">
        <is>
          <t>central</t>
        </is>
      </c>
      <c r="O9840">
        <f>INDEX(parameters!$C$196:$EJ$198,MATCH('PV (extension)'!N9840,parameters!$B$196:$B$198,0),MATCH('PV (extension)'!B9827,parameters!$C$195:$EJ$195,0))</f>
        <v>1429.9626917057899</v>
      </c>
      <c r="P9840" t="n">
        <v>570</v>
      </c>
      <c r="Q9840" t="n">
        <v>30</v>
      </c>
      <c r="R9840">
        <f>Q9840*P9840*O9840</f>
        <v>24452362.028169006</v>
      </c>
      <c r="S9840">
        <f>1/R9840</f>
        <v>4.0895844697866191E-8</v>
      </c>
    </row>
    <row r="9841" s="29">
      <c r="A9841" t="inlineStr">
        <is>
          <t>photovoltaic open ground installation, 570 kWp, CdTe, on open ground</t>
        </is>
      </c>
      <c r="B9841" s="30">
        <f>M9841*S9841</f>
        <v>3.6913006984944309E-9</v>
      </c>
      <c r="C9841" t="inlineStr">
        <is>
          <t>RER</t>
        </is>
      </c>
      <c r="D9841" t="inlineStr">
        <is>
          <t>unit</t>
        </is>
      </c>
      <c r="F9841" t="inlineStr">
        <is>
          <t>technosphere</t>
        </is>
      </c>
      <c r="G9841" t="n">
        <v>0</v>
      </c>
      <c r="H9841" t="inlineStr">
        <is>
          <t>photovoltaic open ground installation, 570 kWp, CdTe, on open ground</t>
        </is>
      </c>
      <c r="I9841" t="inlineStr">
        <is>
          <t>(2,2,1,1,1,3); Calculation with average annual yield and share of technologies. Lifetime: 30a.</t>
        </is>
      </c>
      <c r="K9841" t="inlineStr">
        <is>
          <t>commercial</t>
        </is>
      </c>
      <c r="L9841">
        <f>L9840</f>
        <v>0.82233248462317254</v>
      </c>
      <c r="M9841" s="30">
        <f>INDEX(parameters!$D$41:$AG$178,MATCH('PV (extension)'!B9827,parameters!$C$41:$C$178,0),MATCH('PV (extension)'!A9841,parameters!$D$5:$AG$5,0))/L9841</f>
        <v>9.0261021034418951E-2</v>
      </c>
      <c r="N9841" t="inlineStr">
        <is>
          <t>central</t>
        </is>
      </c>
      <c r="O9841">
        <f>INDEX(parameters!$C$196:$EJ$198,MATCH('PV (extension)'!N9841,parameters!$B$196:$B$198,0),MATCH('PV (extension)'!B9827,parameters!$C$195:$EJ$195,0))</f>
        <v>1429.9626917057899</v>
      </c>
      <c r="P9841" t="n">
        <v>570</v>
      </c>
      <c r="Q9841" t="n">
        <v>30</v>
      </c>
      <c r="R9841">
        <f>Q9841*P9841*O9841</f>
        <v>24452362.028169006</v>
      </c>
      <c r="S9841">
        <f>1/R9841</f>
        <v>4.0895844697866191E-8</v>
      </c>
    </row>
    <row r="9842" s="29">
      <c r="A9842" t="inlineStr">
        <is>
          <t>photovoltaic open ground installation, 570 kWp, micro-Si, on open ground</t>
        </is>
      </c>
      <c r="B9842" s="30">
        <f>M9842*S9842</f>
        <v>3.9125167997380365E-11</v>
      </c>
      <c r="C9842" t="inlineStr">
        <is>
          <t>RER</t>
        </is>
      </c>
      <c r="D9842" t="inlineStr">
        <is>
          <t>unit</t>
        </is>
      </c>
      <c r="F9842" t="inlineStr">
        <is>
          <t>technosphere</t>
        </is>
      </c>
      <c r="G9842" t="n">
        <v>0</v>
      </c>
      <c r="H9842" t="inlineStr">
        <is>
          <t>photovoltaic open ground installation, 570 kWp, micro-Si, on open ground</t>
        </is>
      </c>
      <c r="I9842" t="inlineStr">
        <is>
          <t>(2,2,1,1,1,3); Calculation with average annual yield and share of technologies. Lifetime: 30a.</t>
        </is>
      </c>
      <c r="K9842" t="inlineStr">
        <is>
          <t>commercial</t>
        </is>
      </c>
      <c r="L9842">
        <f>L9841</f>
        <v>0.82233248462317254</v>
      </c>
      <c r="M9842" s="30">
        <f>INDEX(parameters!$D$41:$AG$178,MATCH('PV (extension)'!B9827,parameters!$C$41:$C$178,0),MATCH('PV (extension)'!A9842,parameters!$D$5:$AG$5,0))/L9842</f>
        <v>9.5670277228487681E-4</v>
      </c>
      <c r="N9842" t="inlineStr">
        <is>
          <t>central</t>
        </is>
      </c>
      <c r="O9842">
        <f>INDEX(parameters!$C$196:$EJ$198,MATCH('PV (extension)'!N9842,parameters!$B$196:$B$198,0),MATCH('PV (extension)'!B9827,parameters!$C$195:$EJ$195,0))</f>
        <v>1429.9626917057899</v>
      </c>
      <c r="P9842" t="n">
        <v>570</v>
      </c>
      <c r="Q9842" t="n">
        <v>30</v>
      </c>
      <c r="R9842">
        <f>Q9842*P9842*O9842</f>
        <v>24452362.028169006</v>
      </c>
      <c r="S9842">
        <f>1/R9842</f>
        <v>4.0895844697866191E-8</v>
      </c>
    </row>
    <row r="9843" s="29">
      <c r="A9843" t="inlineStr">
        <is>
          <t>photovoltaic open ground installation, 570 kWp, multi-Si, on open ground</t>
        </is>
      </c>
      <c r="B9843" s="30">
        <f>M9843*S9843</f>
        <v>1.3093206322503142E-8</v>
      </c>
      <c r="C9843" t="inlineStr">
        <is>
          <t>RER</t>
        </is>
      </c>
      <c r="D9843" t="inlineStr">
        <is>
          <t>unit</t>
        </is>
      </c>
      <c r="F9843" t="inlineStr">
        <is>
          <t>technosphere</t>
        </is>
      </c>
      <c r="G9843" t="n">
        <v>0</v>
      </c>
      <c r="H9843" t="inlineStr">
        <is>
          <t>photovoltaic open ground installation, 570 kWp, multi-Si, on open ground</t>
        </is>
      </c>
      <c r="I9843" t="inlineStr">
        <is>
          <t>(2,2,1,1,1,3); Calculation with average annual yield and share of technologies. Lifetime: 30a.</t>
        </is>
      </c>
      <c r="K9843" t="inlineStr">
        <is>
          <t>commercial</t>
        </is>
      </c>
      <c r="L9843">
        <f>L9842</f>
        <v>0.82233248462317254</v>
      </c>
      <c r="M9843" s="30">
        <f>INDEX(parameters!$D$41:$AG$178,MATCH('PV (extension)'!B9827,parameters!$C$41:$C$178,0),MATCH('PV (extension)'!A9843,parameters!$D$5:$AG$5,0))/L9843</f>
        <v>0.32015982110735819</v>
      </c>
      <c r="N9843" t="inlineStr">
        <is>
          <t>central</t>
        </is>
      </c>
      <c r="O9843">
        <f>INDEX(parameters!$C$196:$EJ$198,MATCH('PV (extension)'!N9843,parameters!$B$196:$B$198,0),MATCH('PV (extension)'!B9827,parameters!$C$195:$EJ$195,0))</f>
        <v>1429.9626917057899</v>
      </c>
      <c r="P9843" t="n">
        <v>570</v>
      </c>
      <c r="Q9843" t="n">
        <v>30</v>
      </c>
      <c r="R9843">
        <f>Q9843*P9843*O9843</f>
        <v>24452362.028169006</v>
      </c>
      <c r="S9843">
        <f>1/R9843</f>
        <v>4.0895844697866191E-8</v>
      </c>
    </row>
    <row r="9844" s="29">
      <c r="A9844" t="inlineStr">
        <is>
          <t>photovoltaic open ground installation, 570 kWp, single-Si, on open ground</t>
        </is>
      </c>
      <c r="B9844" s="30">
        <f>M9844*S9844</f>
        <v>6.9452003291651365E-9</v>
      </c>
      <c r="C9844" t="inlineStr">
        <is>
          <t>RER</t>
        </is>
      </c>
      <c r="D9844" t="inlineStr">
        <is>
          <t>unit</t>
        </is>
      </c>
      <c r="F9844" t="inlineStr">
        <is>
          <t>technosphere</t>
        </is>
      </c>
      <c r="G9844" t="n">
        <v>0</v>
      </c>
      <c r="H9844" t="inlineStr">
        <is>
          <t>photovoltaic open ground installation, 570 kWp, single-Si, on open ground</t>
        </is>
      </c>
      <c r="I9844" t="inlineStr">
        <is>
          <t>(2,2,1,1,1,3); Calculation with average annual yield and share of technologies. Lifetime: 30a.</t>
        </is>
      </c>
      <c r="K9844" t="inlineStr">
        <is>
          <t>commercial</t>
        </is>
      </c>
      <c r="L9844">
        <f>L9843</f>
        <v>0.82233248462317254</v>
      </c>
      <c r="M9844" s="30">
        <f>INDEX(parameters!$D$41:$AG$178,MATCH('PV (extension)'!B9827,parameters!$C$41:$C$178,0),MATCH('PV (extension)'!A9844,parameters!$D$5:$AG$5,0))/L9844</f>
        <v>0.16982655280690445</v>
      </c>
      <c r="N9844" t="inlineStr">
        <is>
          <t>central</t>
        </is>
      </c>
      <c r="O9844">
        <f>INDEX(parameters!$C$196:$EJ$198,MATCH('PV (extension)'!N9844,parameters!$B$196:$B$198,0),MATCH('PV (extension)'!B9827,parameters!$C$195:$EJ$195,0))</f>
        <v>1429.9626917057899</v>
      </c>
      <c r="P9844" t="n">
        <v>570</v>
      </c>
      <c r="Q9844" t="n">
        <v>30</v>
      </c>
      <c r="R9844">
        <f>Q9844*P9844*O9844</f>
        <v>24452362.028169006</v>
      </c>
      <c r="S9844">
        <f>1/R9844</f>
        <v>4.0895844697866191E-8</v>
      </c>
    </row>
    <row r="9845" ht="16" customHeight="1" s="29">
      <c r="A9845" t="inlineStr">
        <is>
          <t>photovoltaic slanted-roof installation, 93 kWp, multi-Si, laminated, integrated, on roof</t>
        </is>
      </c>
      <c r="B9845" s="30">
        <f>M9845*S9845</f>
        <v>2.1431952385952663E-9</v>
      </c>
      <c r="C9845" t="inlineStr">
        <is>
          <t>CH</t>
        </is>
      </c>
      <c r="D9845" t="inlineStr">
        <is>
          <t>unit</t>
        </is>
      </c>
      <c r="F9845" t="inlineStr">
        <is>
          <t>technosphere</t>
        </is>
      </c>
      <c r="G9845" t="n">
        <v>0</v>
      </c>
      <c r="H9845" t="inlineStr">
        <is>
          <t>photovoltaic slanted-roof installation, 93 kWp, multi-Si, laminated, integrated, on roof</t>
        </is>
      </c>
      <c r="I9845" t="inlineStr">
        <is>
          <t>(2,2,1,1,1,3); Calculation with average annual yield and share of technologies. Lifetime: 30a.</t>
        </is>
      </c>
      <c r="K9845" t="inlineStr">
        <is>
          <t>commercial</t>
        </is>
      </c>
      <c r="L9845">
        <f>L9844</f>
        <v>0.82233248462317254</v>
      </c>
      <c r="M9845" s="30">
        <f>INDEX(parameters!$D$41:$AG$178,MATCH('PV (extension)'!B9827,parameters!$C$41:$C$178,0),MATCH('PV (extension)'!A9845,parameters!$D$5:$AG$5,0))/L9845</f>
        <v>8.0374539804535308E-3</v>
      </c>
      <c r="N9845" s="3" t="inlineStr">
        <is>
          <t>roof-top</t>
        </is>
      </c>
      <c r="O9845">
        <f>INDEX(parameters!$C$196:$EJ$198,MATCH('PV (extension)'!N9845,parameters!$B$196:$B$198,0),MATCH('PV (extension)'!B9827,parameters!$C$195:$EJ$195,0))</f>
        <v>1344.1649302034425</v>
      </c>
      <c r="P9845" t="n">
        <v>93</v>
      </c>
      <c r="Q9845" t="n">
        <v>30</v>
      </c>
      <c r="R9845">
        <f>Q9845*P9845*O9845</f>
        <v>3750220.1552676046</v>
      </c>
      <c r="S9845">
        <f>1/R9845</f>
        <v>2.6665101210001976E-7</v>
      </c>
    </row>
    <row r="9846" ht="16" customHeight="1" s="29">
      <c r="A9846" t="inlineStr">
        <is>
          <t>photovoltaic slanted-roof installation, 93 kWp, multi-Si, panel, mounted, on roof</t>
        </is>
      </c>
      <c r="B9846" s="30">
        <f>M9846*S9846</f>
        <v>3.6340989407794252E-8</v>
      </c>
      <c r="C9846" t="inlineStr">
        <is>
          <t>CH</t>
        </is>
      </c>
      <c r="D9846" t="inlineStr">
        <is>
          <t>unit</t>
        </is>
      </c>
      <c r="F9846" t="inlineStr">
        <is>
          <t>technosphere</t>
        </is>
      </c>
      <c r="G9846" t="n">
        <v>0</v>
      </c>
      <c r="H9846" t="inlineStr">
        <is>
          <t>photovoltaic slanted-roof installation, 93 kWp, multi-Si, panel, mounted, on roof</t>
        </is>
      </c>
      <c r="I9846" t="inlineStr">
        <is>
          <t>(2,2,1,1,1,3); Calculation with average annual yield and share of technologies. Lifetime: 30a.</t>
        </is>
      </c>
      <c r="K9846" t="inlineStr">
        <is>
          <t>commercial</t>
        </is>
      </c>
      <c r="L9846">
        <f>L9845</f>
        <v>0.82233248462317254</v>
      </c>
      <c r="M9846" s="30">
        <f>INDEX(parameters!$D$41:$AG$178,MATCH('PV (extension)'!B9827,parameters!$C$41:$C$178,0),MATCH('PV (extension)'!A9846,parameters!$D$5:$AG$5,0))/L9846</f>
        <v>0.13628671093947653</v>
      </c>
      <c r="N9846" s="3" t="inlineStr">
        <is>
          <t>roof-top</t>
        </is>
      </c>
      <c r="O9846">
        <f>INDEX(parameters!$C$196:$EJ$198,MATCH('PV (extension)'!N9846,parameters!$B$196:$B$198,0),MATCH('PV (extension)'!B9827,parameters!$C$195:$EJ$195,0))</f>
        <v>1344.1649302034425</v>
      </c>
      <c r="P9846" t="n">
        <v>93</v>
      </c>
      <c r="Q9846" t="n">
        <v>30</v>
      </c>
      <c r="R9846">
        <f>Q9846*P9846*O9846</f>
        <v>3750220.1552676046</v>
      </c>
      <c r="S9846">
        <f>1/R9846</f>
        <v>2.6665101210001976E-7</v>
      </c>
    </row>
    <row r="9847" ht="16" customHeight="1" s="29">
      <c r="A9847" t="inlineStr">
        <is>
          <t>photovoltaic slanted-roof installation, 93 kWp, single-Si, laminated, integrated, on roof</t>
        </is>
      </c>
      <c r="B9847" s="30">
        <f>M9847*S9847</f>
        <v>1.132985848090029E-9</v>
      </c>
      <c r="C9847" t="inlineStr">
        <is>
          <t>CH</t>
        </is>
      </c>
      <c r="D9847" t="inlineStr">
        <is>
          <t>unit</t>
        </is>
      </c>
      <c r="F9847" t="inlineStr">
        <is>
          <t>technosphere</t>
        </is>
      </c>
      <c r="G9847" t="n">
        <v>0</v>
      </c>
      <c r="H9847" t="inlineStr">
        <is>
          <t>photovoltaic slanted-roof installation, 93 kWp, single-Si, laminated, integrated, on roof</t>
        </is>
      </c>
      <c r="I9847" t="inlineStr">
        <is>
          <t>(2,2,1,1,1,3); Calculation with average annual yield and share of technologies. Lifetime: 30a.</t>
        </is>
      </c>
      <c r="K9847" t="inlineStr">
        <is>
          <t>commercial</t>
        </is>
      </c>
      <c r="L9847">
        <f>L9846</f>
        <v>0.82233248462317254</v>
      </c>
      <c r="M9847" s="30">
        <f>INDEX(parameters!$D$41:$AG$178,MATCH('PV (extension)'!B9827,parameters!$C$41:$C$178,0),MATCH('PV (extension)'!A9847,parameters!$D$5:$AG$5,0))/L9847</f>
        <v>4.2489463631401872E-3</v>
      </c>
      <c r="N9847" s="3" t="inlineStr">
        <is>
          <t>roof-top</t>
        </is>
      </c>
      <c r="O9847">
        <f>INDEX(parameters!$C$196:$EJ$198,MATCH('PV (extension)'!N9847,parameters!$B$196:$B$198,0),MATCH('PV (extension)'!B9827,parameters!$C$195:$EJ$195,0))</f>
        <v>1344.1649302034425</v>
      </c>
      <c r="P9847" t="n">
        <v>93</v>
      </c>
      <c r="Q9847" t="n">
        <v>30</v>
      </c>
      <c r="R9847">
        <f>Q9847*P9847*O9847</f>
        <v>3750220.1552676046</v>
      </c>
      <c r="S9847">
        <f>1/R9847</f>
        <v>2.6665101210001976E-7</v>
      </c>
    </row>
    <row r="9848" ht="16" customHeight="1" s="29">
      <c r="A9848" t="inlineStr">
        <is>
          <t>photovoltaic slanted-roof installation, 93 kWp, single-Si, panel, mounted, on roof</t>
        </is>
      </c>
      <c r="B9848" s="30">
        <f>M9848*S9848</f>
        <v>1.9035792351728505E-8</v>
      </c>
      <c r="C9848" t="inlineStr">
        <is>
          <t>CH</t>
        </is>
      </c>
      <c r="D9848" t="inlineStr">
        <is>
          <t>unit</t>
        </is>
      </c>
      <c r="F9848" t="inlineStr">
        <is>
          <t>technosphere</t>
        </is>
      </c>
      <c r="G9848" t="n">
        <v>0</v>
      </c>
      <c r="H9848" t="inlineStr">
        <is>
          <t>photovoltaic slanted-roof installation, 93 kWp, single-Si, panel, mounted, on roof</t>
        </is>
      </c>
      <c r="I9848" t="inlineStr">
        <is>
          <t>(2,2,1,1,1,3); Calculation with average annual yield and share of technologies. Lifetime: 30a.</t>
        </is>
      </c>
      <c r="K9848" t="inlineStr">
        <is>
          <t>commercial</t>
        </is>
      </c>
      <c r="L9848">
        <f>L9847</f>
        <v>0.82233248462317254</v>
      </c>
      <c r="M9848" s="30">
        <f>INDEX(parameters!$D$41:$AG$178,MATCH('PV (extension)'!B9827,parameters!$C$41:$C$178,0),MATCH('PV (extension)'!A9848,parameters!$D$5:$AG$5,0))/L9848</f>
        <v>7.1388412148941149E-2</v>
      </c>
      <c r="N9848" s="3" t="inlineStr">
        <is>
          <t>roof-top</t>
        </is>
      </c>
      <c r="O9848">
        <f>INDEX(parameters!$C$196:$EJ$198,MATCH('PV (extension)'!N9848,parameters!$B$196:$B$198,0),MATCH('PV (extension)'!B9827,parameters!$C$195:$EJ$195,0))</f>
        <v>1344.1649302034425</v>
      </c>
      <c r="P9848" t="n">
        <v>93</v>
      </c>
      <c r="Q9848" t="n">
        <v>30</v>
      </c>
      <c r="R9848">
        <f>Q9848*P9848*O9848</f>
        <v>3750220.1552676046</v>
      </c>
      <c r="S9848">
        <f>1/R9848</f>
        <v>2.6665101210001976E-7</v>
      </c>
    </row>
    <row r="9849" s="29">
      <c r="A9849" t="inlineStr">
        <is>
          <t>market for tap water</t>
        </is>
      </c>
      <c r="B9849" t="n">
        <v>0.0037026</v>
      </c>
      <c r="C9849" t="inlineStr">
        <is>
          <t>Europe without Switzerland</t>
        </is>
      </c>
      <c r="D9849" t="inlineStr">
        <is>
          <t>kilogram</t>
        </is>
      </c>
      <c r="F9849" t="inlineStr">
        <is>
          <t>technosphere</t>
        </is>
      </c>
      <c r="G9849" t="n">
        <v>0</v>
      </c>
      <c r="H9849" t="inlineStr">
        <is>
          <t>tap water</t>
        </is>
      </c>
      <c r="I9849" t="inlineStr">
        <is>
          <t>(2,2,1,1,1,3); Estimation 20l/m2 panel</t>
        </is>
      </c>
      <c r="M9849" s="30" t="n"/>
    </row>
    <row r="9850" s="29">
      <c r="A9850" t="inlineStr">
        <is>
          <t>treatment of wastewater, from residence, capacity 1.1E10l/year</t>
        </is>
      </c>
      <c r="B9850" t="n">
        <v>-3.3323e-06</v>
      </c>
      <c r="C9850" t="inlineStr">
        <is>
          <t>CH</t>
        </is>
      </c>
      <c r="D9850" t="inlineStr">
        <is>
          <t>cubic meter</t>
        </is>
      </c>
      <c r="F9850" t="inlineStr">
        <is>
          <t>technosphere</t>
        </is>
      </c>
      <c r="G9850" t="n">
        <v>0</v>
      </c>
      <c r="H9850" t="inlineStr">
        <is>
          <t>wastewater, from residence</t>
        </is>
      </c>
      <c r="I9850" t="inlineStr">
        <is>
          <t>(2,2,1,1,1,3); Estimation 20l/m2 panel</t>
        </is>
      </c>
      <c r="M9850" s="30" t="n"/>
    </row>
    <row r="9851" s="29">
      <c r="M9851" s="30" t="n"/>
    </row>
    <row r="9852" customFormat="1" s="28">
      <c r="A9852" s="28" t="inlineStr">
        <is>
          <t>Activity</t>
        </is>
      </c>
      <c r="B9852" s="28" t="inlineStr">
        <is>
          <t>electricity production, photovoltaic</t>
        </is>
      </c>
      <c r="M9852" s="30" t="n"/>
    </row>
    <row r="9853">
      <c r="A9853" t="inlineStr">
        <is>
          <t>comment</t>
        </is>
      </c>
      <c r="B985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")&amp;HLOOKUP(B9854,parameters!$C$195:$EJ$198,2,0)&amp;" kWh/kWp.
Annual output, Facade: "&amp;HLOOKUP(B9854,parameters!$C$195:$EJ$198,3,0)&amp;" kWh/kWp.
Annual output, Open-ground: "&amp;HLOOKUP(B9854,parameters!$C$195:$EJ$198,4,0)&amp;_xlfn._LONGTEXT("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")&amp;VLOOKUP(B9854,'extension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1344.16493020344 kWh/kWp.
Annual output, Facade: 943.775376525821 kWh/kWp.
Annual output, Open-ground: 1429.96269170579 kWh/kWp.
Amount of solar energy transformed to electricity. Waste heat emission due to losses of electricity in the system.
Technology:  Electricity production with grid-connected photovoltaic power plants.
Time period:  Time of publications
Production volume: 2.542 GWh in 2025.
Sampling:  Statistical data and model calculations
Extrapolations:  Use of PV technology data investigated for other countries (Switzerland). Correction of average yield with Swiss data.
Uncertainty:  None
Author: Romain Sacchi, PSI, romain.sacchi@psi.ch</v>
      </c>
      <c r="M9853" s="30" t="n"/>
    </row>
    <row r="9854" s="29">
      <c r="A9854" t="inlineStr">
        <is>
          <t>location</t>
        </is>
      </c>
      <c r="B9854" t="inlineStr">
        <is>
          <t>CR</t>
        </is>
      </c>
    </row>
    <row r="9855" s="29">
      <c r="A9855" t="inlineStr">
        <is>
          <t>production amount</t>
        </is>
      </c>
      <c r="B9855" t="n">
        <v>1</v>
      </c>
    </row>
    <row r="9856" s="29">
      <c r="A9856" t="inlineStr">
        <is>
          <t>reference product</t>
        </is>
      </c>
      <c r="B9856" t="inlineStr">
        <is>
          <t>electricity, low voltage</t>
        </is>
      </c>
    </row>
    <row r="9857" s="29">
      <c r="A9857" t="inlineStr">
        <is>
          <t>source</t>
        </is>
      </c>
      <c r="B985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858" s="29">
      <c r="A9858" t="inlineStr">
        <is>
          <t>type</t>
        </is>
      </c>
      <c r="B9858" t="inlineStr">
        <is>
          <t>process</t>
        </is>
      </c>
    </row>
    <row r="9859" s="29">
      <c r="A9859" t="inlineStr">
        <is>
          <t>unit</t>
        </is>
      </c>
      <c r="B9859" t="inlineStr">
        <is>
          <t>kilowatt hour</t>
        </is>
      </c>
    </row>
    <row r="9860" s="29">
      <c r="A9860" t="inlineStr">
        <is>
          <t>Exchanges</t>
        </is>
      </c>
    </row>
    <row r="9861" customFormat="1" s="28">
      <c r="A9861" s="28" t="inlineStr">
        <is>
          <t>name</t>
        </is>
      </c>
      <c r="B9861" s="28" t="inlineStr">
        <is>
          <t>amount</t>
        </is>
      </c>
      <c r="C9861" s="28" t="inlineStr">
        <is>
          <t>location</t>
        </is>
      </c>
      <c r="D9861" s="28" t="inlineStr">
        <is>
          <t>unit</t>
        </is>
      </c>
      <c r="E9861" s="28" t="inlineStr">
        <is>
          <t>categories</t>
        </is>
      </c>
      <c r="F9861" s="28" t="inlineStr">
        <is>
          <t>type</t>
        </is>
      </c>
      <c r="G9861" s="28" t="inlineStr">
        <is>
          <t>uncertainty type</t>
        </is>
      </c>
      <c r="H9861" s="28" t="inlineStr">
        <is>
          <t>loc</t>
        </is>
      </c>
      <c r="I9861" s="28" t="inlineStr">
        <is>
          <t>scale</t>
        </is>
      </c>
      <c r="J9861" s="28" t="inlineStr">
        <is>
          <t>comment</t>
        </is>
      </c>
      <c r="K9861" s="28" t="inlineStr">
        <is>
          <t>negative</t>
        </is>
      </c>
      <c r="L9861" s="28" t="inlineStr">
        <is>
          <t>reference product</t>
        </is>
      </c>
      <c r="M9861" s="28" t="inlineStr">
        <is>
          <t>production volume</t>
        </is>
      </c>
      <c r="N9861" s="28" t="inlineStr">
        <is>
          <t>scope</t>
        </is>
      </c>
      <c r="O9861" s="28" t="inlineStr">
        <is>
          <t>scope share</t>
        </is>
      </c>
      <c r="P9861" s="28" t="inlineStr">
        <is>
          <t>tech share</t>
        </is>
      </c>
      <c r="Q9861" s="28" t="inlineStr">
        <is>
          <t>installation</t>
        </is>
      </c>
      <c r="R9861" s="28" t="inlineStr">
        <is>
          <t>productivity</t>
        </is>
      </c>
      <c r="S9861" s="28" t="inlineStr">
        <is>
          <t>kWp</t>
        </is>
      </c>
      <c r="T9861" s="28" t="inlineStr">
        <is>
          <t>lifetime</t>
        </is>
      </c>
      <c r="U9861" s="28" t="inlineStr">
        <is>
          <t>lifetime production</t>
        </is>
      </c>
      <c r="V9861" s="28" t="inlineStr">
        <is>
          <t>inverted lifetime production</t>
        </is>
      </c>
    </row>
    <row r="9862" s="29">
      <c r="A9862" t="inlineStr">
        <is>
          <t>Energy, solar, converted</t>
        </is>
      </c>
      <c r="B9862" t="n">
        <v>3.8503</v>
      </c>
      <c r="D9862" t="inlineStr">
        <is>
          <t>megajoule</t>
        </is>
      </c>
      <c r="E9862" t="inlineStr">
        <is>
          <t>natural resource::in air</t>
        </is>
      </c>
      <c r="F9862" t="inlineStr">
        <is>
          <t>biosphere</t>
        </is>
      </c>
      <c r="G9862" t="n">
        <v>2</v>
      </c>
      <c r="H9862" t="n">
        <v>1.348151067341848</v>
      </c>
      <c r="I9862" t="n">
        <v>0.04340984597628009</v>
      </c>
      <c r="J9862" t="inlineStr">
        <is>
          <t>(2,2,1,1,1,3); Energy loss in the system</t>
        </is>
      </c>
    </row>
    <row r="9863" s="29">
      <c r="A9863" t="inlineStr">
        <is>
          <t>Heat, waste</t>
        </is>
      </c>
      <c r="B9863" t="n">
        <v>0.25027</v>
      </c>
      <c r="D9863" t="inlineStr">
        <is>
          <t>megajoule</t>
        </is>
      </c>
      <c r="E9863" t="inlineStr">
        <is>
          <t>air</t>
        </is>
      </c>
      <c r="F9863" t="inlineStr">
        <is>
          <t>biosphere</t>
        </is>
      </c>
      <c r="G9863" t="n">
        <v>2</v>
      </c>
      <c r="H9863" t="n">
        <v>-1.385214943900327</v>
      </c>
      <c r="I9863" t="n">
        <v>0.02439508208471609</v>
      </c>
      <c r="J9863" t="inlineStr">
        <is>
          <t>(1,na,na,na,na,na); Calculation</t>
        </is>
      </c>
    </row>
    <row r="9864" s="29">
      <c r="A9864" t="inlineStr">
        <is>
          <t>electricity production, photovoltaic</t>
        </is>
      </c>
      <c r="B9864" t="n">
        <v>1</v>
      </c>
      <c r="C9864" t="inlineStr">
        <is>
          <t>CR</t>
        </is>
      </c>
      <c r="D9864" t="inlineStr">
        <is>
          <t>kilowatt hour</t>
        </is>
      </c>
      <c r="E9864" t="inlineStr">
        <is>
          <t>photovoltaic::power plants</t>
        </is>
      </c>
      <c r="F9864" t="inlineStr">
        <is>
          <t>production</t>
        </is>
      </c>
      <c r="G9864" t="n">
        <v>0</v>
      </c>
      <c r="H9864" t="n">
        <v>1</v>
      </c>
      <c r="L9864" t="inlineStr">
        <is>
          <t>electricity, low voltage</t>
        </is>
      </c>
      <c r="M9864">
        <f>VLOOKUP(C9864,'extension - production vol'!$B$6:$D$235,3,0)</f>
        <v>2.5419999999999998</v>
      </c>
    </row>
    <row r="9865" ht="16" customHeight="1" s="29">
      <c r="A9865" t="inlineStr">
        <is>
          <t>photovoltaic flat-roof installation, 156 kWp, multi-Si, on roof</t>
        </is>
      </c>
      <c r="B9865" s="30">
        <f>P9865*V9865</f>
        <v>1.6049770793272055E-8</v>
      </c>
      <c r="C9865" t="inlineStr">
        <is>
          <t>CH</t>
        </is>
      </c>
      <c r="D9865" t="inlineStr">
        <is>
          <t>unit</t>
        </is>
      </c>
      <c r="F9865" t="inlineStr">
        <is>
          <t>technosphere</t>
        </is>
      </c>
      <c r="G9865" t="n">
        <v>2</v>
      </c>
      <c r="H9865" t="n">
        <v>-18.46800298604678</v>
      </c>
      <c r="I9865" t="n">
        <v>0.09798894162072011</v>
      </c>
      <c r="J9865" t="inlineStr">
        <is>
          <t>(2,2,1,1,1,3); Calculation with average annual yield and share of technologies. Lifetime: 30a.</t>
        </is>
      </c>
      <c r="L9865" t="inlineStr">
        <is>
          <t>photovoltaic flat-roof installation, 156 kWp, multi-Si, on roof</t>
        </is>
      </c>
      <c r="N9865" t="inlineStr">
        <is>
          <t>all</t>
        </is>
      </c>
      <c r="O9865" t="n">
        <v>1</v>
      </c>
      <c r="P9865" s="30">
        <f>INDEX(parameters!$D$41:$AG$178,MATCH('PV (extension)'!B9854,parameters!$C$41:$C$178,0),MATCH('PV (extension)'!A9865,parameters!$D$5:$AG$5,0))/O9865</f>
        <v>0.10096416269840058</v>
      </c>
      <c r="Q9865" s="3" t="inlineStr">
        <is>
          <t>roof-top</t>
        </is>
      </c>
      <c r="R9865">
        <f>INDEX(parameters!$C$196:$EJ$198,MATCH('PV (extension)'!Q9865,parameters!$B$196:$B$198,0),MATCH('PV (extension)'!B9854,parameters!$C$195:$EJ$195,0))</f>
        <v>1344.1649302034425</v>
      </c>
      <c r="S9865" t="n">
        <v>156</v>
      </c>
      <c r="T9865" t="n">
        <v>30</v>
      </c>
      <c r="U9865">
        <f>T9865*S9865*R9865</f>
        <v>6290691.8733521113</v>
      </c>
      <c r="V9865">
        <f>1/U9865</f>
        <v>1.5896502644424253E-7</v>
      </c>
    </row>
    <row r="9866" ht="16" customHeight="1" s="29">
      <c r="A9866" t="inlineStr">
        <is>
          <t>photovoltaic flat-roof installation, 156 kWp, single-Si, on roof</t>
        </is>
      </c>
      <c r="B9866" s="30">
        <f>P9866*V9866</f>
        <v>8.3838185569380999E-9</v>
      </c>
      <c r="C9866" t="inlineStr">
        <is>
          <t>CH</t>
        </is>
      </c>
      <c r="D9866" t="inlineStr">
        <is>
          <t>unit</t>
        </is>
      </c>
      <c r="F9866" t="inlineStr">
        <is>
          <t>technosphere</t>
        </is>
      </c>
      <c r="G9866" t="n">
        <v>2</v>
      </c>
      <c r="H9866" t="n">
        <v>-19.10362020104489</v>
      </c>
      <c r="I9866" t="n">
        <v>0.09798894162072011</v>
      </c>
      <c r="J9866" t="inlineStr">
        <is>
          <t>(2,2,1,1,1,3); Calculation with average annual yield and share of technologies. Lifetime: 30a.</t>
        </is>
      </c>
      <c r="L9866" t="inlineStr">
        <is>
          <t>photovoltaic flat-roof installation, 156 kWp, single-Si, on roof</t>
        </is>
      </c>
      <c r="N9866" t="inlineStr">
        <is>
          <t>all</t>
        </is>
      </c>
      <c r="O9866" t="n">
        <v>1</v>
      </c>
      <c r="P9866" s="30">
        <f>INDEX(parameters!$D$41:$AG$178,MATCH('PV (extension)'!B9854,parameters!$C$41:$C$178,0),MATCH('PV (extension)'!A9866,parameters!$D$5:$AG$5,0))/O9866</f>
        <v>5.2740019263789135E-2</v>
      </c>
      <c r="Q9866" s="3" t="inlineStr">
        <is>
          <t>roof-top</t>
        </is>
      </c>
      <c r="R9866">
        <f>INDEX(parameters!$C$196:$EJ$198,MATCH('PV (extension)'!Q9866,parameters!$B$196:$B$198,0),MATCH('PV (extension)'!B9854,parameters!$C$195:$EJ$195,0))</f>
        <v>1344.1649302034425</v>
      </c>
      <c r="S9866" t="n">
        <v>156</v>
      </c>
      <c r="T9866" t="n">
        <v>30</v>
      </c>
      <c r="U9866">
        <f>T9866*S9866*R9866</f>
        <v>6290691.8733521113</v>
      </c>
      <c r="V9866">
        <f>1/U9866</f>
        <v>1.5896502644424253E-7</v>
      </c>
    </row>
    <row r="9867" ht="16" customHeight="1" s="29">
      <c r="A9867" t="inlineStr">
        <is>
          <t>photovoltaic slanted-roof installation, 3 kWp, CIS, laminated, integrated, on roof</t>
        </is>
      </c>
      <c r="B9867" s="30">
        <f>P9867*V9867</f>
        <v>7.5191355289188608E-9</v>
      </c>
      <c r="C9867" t="inlineStr">
        <is>
          <t>CH</t>
        </is>
      </c>
      <c r="D9867" t="inlineStr">
        <is>
          <t>unit</t>
        </is>
      </c>
      <c r="F9867" t="inlineStr">
        <is>
          <t>technosphere</t>
        </is>
      </c>
      <c r="G9867" t="n">
        <v>2</v>
      </c>
      <c r="H9867" t="n">
        <v>-19.69743931800395</v>
      </c>
      <c r="I9867" t="n">
        <v>0.09798894162072011</v>
      </c>
      <c r="J9867" t="inlineStr">
        <is>
          <t>(2,2,1,1,1,3); Calculation with average annual yield and share of technologies. Lifetime: 30a.</t>
        </is>
      </c>
      <c r="L9867" t="inlineStr">
        <is>
          <t>photovoltaic slanted-roof installation, 3 kWp, CIS, laminated, integrated, on roof</t>
        </is>
      </c>
      <c r="N9867" t="inlineStr">
        <is>
          <t>all</t>
        </is>
      </c>
      <c r="O9867" t="n">
        <v>1</v>
      </c>
      <c r="P9867" s="30">
        <f>INDEX(parameters!$D$41:$AG$178,MATCH('PV (extension)'!B9854,parameters!$C$41:$C$178,0),MATCH('PV (extension)'!A9867,parameters!$D$5:$AG$5,0))/O9867</f>
        <v>9.0962624550774995E-4</v>
      </c>
      <c r="Q9867" s="3" t="inlineStr">
        <is>
          <t>roof-top</t>
        </is>
      </c>
      <c r="R9867">
        <f>INDEX(parameters!$C$196:$EJ$198,MATCH('PV (extension)'!Q9867,parameters!$B$196:$B$198,0),MATCH('PV (extension)'!B9854,parameters!$C$195:$EJ$195,0))</f>
        <v>1344.1649302034425</v>
      </c>
      <c r="S9867" t="n">
        <v>3</v>
      </c>
      <c r="T9867" t="n">
        <v>30</v>
      </c>
      <c r="U9867">
        <f>T9867*S9867*R9867</f>
        <v>120974.84371830983</v>
      </c>
      <c r="V9867">
        <f>1/U9867</f>
        <v>8.2661813751006127E-6</v>
      </c>
    </row>
    <row r="9868" ht="16" customHeight="1" s="29">
      <c r="A9868" t="inlineStr">
        <is>
          <t>photovoltaic slanted-roof installation, 3 kWp, CdTe, panel, mounted, on roof</t>
        </is>
      </c>
      <c r="B9868" s="30">
        <f>P9868*V9868</f>
        <v>4.9042103901344256E-8</v>
      </c>
      <c r="C9868" t="inlineStr">
        <is>
          <t>CH</t>
        </is>
      </c>
      <c r="D9868" t="inlineStr">
        <is>
          <t>unit</t>
        </is>
      </c>
      <c r="F9868" t="inlineStr">
        <is>
          <t>technosphere</t>
        </is>
      </c>
      <c r="G9868" t="n">
        <v>2</v>
      </c>
      <c r="H9868" t="n">
        <v>-16.69297991102503</v>
      </c>
      <c r="I9868" t="n">
        <v>0.09798894162072011</v>
      </c>
      <c r="J9868" t="inlineStr">
        <is>
          <t>(2,2,1,1,1,3); Calculation with average annual yield and share of technologies. Lifetime: 30a.</t>
        </is>
      </c>
      <c r="L9868" t="inlineStr">
        <is>
          <t>photovoltaic slanted-roof installation, 3 kWp, CdTe, panel, mounted, on roof</t>
        </is>
      </c>
      <c r="N9868" t="inlineStr">
        <is>
          <t>all</t>
        </is>
      </c>
      <c r="O9868" t="n">
        <v>1</v>
      </c>
      <c r="P9868" s="30">
        <f>INDEX(parameters!$D$41:$AG$178,MATCH('PV (extension)'!B9854,parameters!$C$41:$C$178,0),MATCH('PV (extension)'!A9868,parameters!$D$5:$AG$5,0))/O9868</f>
        <v>5.9328608550822341E-3</v>
      </c>
      <c r="Q9868" s="3" t="inlineStr">
        <is>
          <t>roof-top</t>
        </is>
      </c>
      <c r="R9868">
        <f>INDEX(parameters!$C$196:$EJ$198,MATCH('PV (extension)'!Q9868,parameters!$B$196:$B$198,0),MATCH('PV (extension)'!B9854,parameters!$C$195:$EJ$195,0))</f>
        <v>1344.1649302034425</v>
      </c>
      <c r="S9868" t="n">
        <v>3</v>
      </c>
      <c r="T9868" t="n">
        <v>30</v>
      </c>
      <c r="U9868">
        <f>T9868*S9868*R9868</f>
        <v>120974.84371830983</v>
      </c>
      <c r="V9868">
        <f>1/U9868</f>
        <v>8.2661813751006127E-6</v>
      </c>
    </row>
    <row r="9869" ht="16" customHeight="1" s="29">
      <c r="A9869" t="inlineStr">
        <is>
          <t>photovoltaic slanted-roof installation, 3 kWp, micro-Si, laminated, integrated, on roof</t>
        </is>
      </c>
      <c r="B9869" s="30">
        <f>P9869*V9869</f>
        <v>7.5990676165675545E-10</v>
      </c>
      <c r="C9869" t="inlineStr">
        <is>
          <t>RER</t>
        </is>
      </c>
      <c r="D9869" t="inlineStr">
        <is>
          <t>unit</t>
        </is>
      </c>
      <c r="F9869" t="inlineStr">
        <is>
          <t>technosphere</t>
        </is>
      </c>
      <c r="G9869" t="n">
        <v>2</v>
      </c>
      <c r="H9869" t="n">
        <v>-21.54326959350907</v>
      </c>
      <c r="I9869" t="n">
        <v>0.09798894162072011</v>
      </c>
      <c r="J9869" t="inlineStr">
        <is>
          <t>(2,2,1,1,1,3); Calculation with average annual yield and share of technologies. Lifetime: 30a.</t>
        </is>
      </c>
      <c r="L9869" t="inlineStr">
        <is>
          <t>photovoltaic slanted-roof installation, 3 kWp, micro-Si, laminated, integrated, on roof</t>
        </is>
      </c>
      <c r="N9869" t="inlineStr">
        <is>
          <t>all</t>
        </is>
      </c>
      <c r="O9869" t="n">
        <v>1</v>
      </c>
      <c r="P9869" s="30">
        <f>INDEX(parameters!$D$41:$AG$178,MATCH('PV (extension)'!B9854,parameters!$C$41:$C$178,0),MATCH('PV (extension)'!A9869,parameters!$D$5:$AG$5,0))/O9869</f>
        <v>9.1929601731912907E-5</v>
      </c>
      <c r="Q9869" s="3" t="inlineStr">
        <is>
          <t>roof-top</t>
        </is>
      </c>
      <c r="R9869">
        <f>INDEX(parameters!$C$196:$EJ$198,MATCH('PV (extension)'!Q9869,parameters!$B$196:$B$198,0),MATCH('PV (extension)'!B9854,parameters!$C$195:$EJ$195,0))</f>
        <v>1344.1649302034425</v>
      </c>
      <c r="S9869" t="n">
        <v>3</v>
      </c>
      <c r="T9869" t="n">
        <v>30</v>
      </c>
      <c r="U9869">
        <f>T9869*S9869*R9869</f>
        <v>120974.84371830983</v>
      </c>
      <c r="V9869">
        <f>1/U9869</f>
        <v>8.2661813751006127E-6</v>
      </c>
    </row>
    <row r="9870" ht="16" customHeight="1" s="29">
      <c r="A9870" t="inlineStr">
        <is>
          <t>photovoltaic slanted-roof installation, 3 kWp, micro-Si, panel, mounted, on roof</t>
        </is>
      </c>
      <c r="B9870" s="30">
        <f>P9870*V9870</f>
        <v>1.3210847144599655E-8</v>
      </c>
      <c r="C9870" t="inlineStr">
        <is>
          <t>RER</t>
        </is>
      </c>
      <c r="D9870" t="inlineStr">
        <is>
          <t>unit</t>
        </is>
      </c>
      <c r="F9870" t="inlineStr">
        <is>
          <t>technosphere</t>
        </is>
      </c>
      <c r="G9870" t="n">
        <v>2</v>
      </c>
      <c r="H9870" t="n">
        <v>-18.72987249989203</v>
      </c>
      <c r="I9870" t="n">
        <v>0.09798894162072011</v>
      </c>
      <c r="J9870" t="inlineStr">
        <is>
          <t>(2,2,1,1,1,3); Calculation with average annual yield and share of technologies. Lifetime: 30a.</t>
        </is>
      </c>
      <c r="L9870" t="inlineStr">
        <is>
          <t>photovoltaic slanted-roof installation, 3 kWp, micro-Si, panel, mounted, on roof</t>
        </is>
      </c>
      <c r="N9870" t="inlineStr">
        <is>
          <t>all</t>
        </is>
      </c>
      <c r="O9870" t="n">
        <v>1</v>
      </c>
      <c r="P9870" s="30">
        <f>INDEX(parameters!$D$41:$AG$178,MATCH('PV (extension)'!B9854,parameters!$C$41:$C$178,0),MATCH('PV (extension)'!A9870,parameters!$D$5:$AG$5,0))/O9870</f>
        <v>1.5981801687044229E-3</v>
      </c>
      <c r="Q9870" s="3" t="inlineStr">
        <is>
          <t>roof-top</t>
        </is>
      </c>
      <c r="R9870">
        <f>INDEX(parameters!$C$196:$EJ$198,MATCH('PV (extension)'!Q9870,parameters!$B$196:$B$198,0),MATCH('PV (extension)'!B9854,parameters!$C$195:$EJ$195,0))</f>
        <v>1344.1649302034425</v>
      </c>
      <c r="S9870" t="n">
        <v>3</v>
      </c>
      <c r="T9870" t="n">
        <v>30</v>
      </c>
      <c r="U9870">
        <f>T9870*S9870*R9870</f>
        <v>120974.84371830983</v>
      </c>
      <c r="V9870">
        <f>1/U9870</f>
        <v>8.2661813751006127E-6</v>
      </c>
    </row>
    <row r="9871" s="29">
      <c r="A9871" t="inlineStr">
        <is>
          <t>photovoltaic open ground installation, 570 kWp, CIS, on open ground</t>
        </is>
      </c>
      <c r="B9871" s="30">
        <f>P9871*V9871</f>
        <v>4.1321921153805693E-10</v>
      </c>
      <c r="C9871" t="inlineStr">
        <is>
          <t>RER</t>
        </is>
      </c>
      <c r="D9871" t="inlineStr">
        <is>
          <t>unit</t>
        </is>
      </c>
      <c r="F9871" t="inlineStr">
        <is>
          <t>technosphere</t>
        </is>
      </c>
      <c r="G9871" t="n">
        <v>2</v>
      </c>
      <c r="H9871" t="n">
        <v>-21.66656811806742</v>
      </c>
      <c r="I9871" t="n">
        <v>0.09798894162072011</v>
      </c>
      <c r="J9871" t="inlineStr">
        <is>
          <t>(2,2,1,1,1,3); Calculation with average annual yield and share of technologies. Lifetime: 30a.</t>
        </is>
      </c>
      <c r="L9871" t="inlineStr">
        <is>
          <t>photovoltaic open ground installation, 570 kWp, CIS, on open ground</t>
        </is>
      </c>
      <c r="N9871" t="inlineStr">
        <is>
          <t>all</t>
        </is>
      </c>
      <c r="O9871" t="n">
        <v>1</v>
      </c>
      <c r="P9871" s="30">
        <f>INDEX(parameters!$D$41:$AG$178,MATCH('PV (extension)'!B9854,parameters!$C$41:$C$178,0),MATCH('PV (extension)'!A9871,parameters!$D$5:$AG$5,0))/O9871</f>
        <v>1.0104185757523119E-2</v>
      </c>
      <c r="Q9871" t="inlineStr">
        <is>
          <t>central</t>
        </is>
      </c>
      <c r="R9871">
        <f>INDEX(parameters!$C$196:$EJ$198,MATCH('PV (extension)'!Q9871,parameters!$B$196:$B$198,0),MATCH('PV (extension)'!B9854,parameters!$C$195:$EJ$195,0))</f>
        <v>1429.9626917057899</v>
      </c>
      <c r="S9871" t="n">
        <v>570</v>
      </c>
      <c r="T9871" t="n">
        <v>30</v>
      </c>
      <c r="U9871">
        <f>T9871*S9871*R9871</f>
        <v>24452362.028169006</v>
      </c>
      <c r="V9871">
        <f>1/U9871</f>
        <v>4.0895844697866191E-8</v>
      </c>
    </row>
    <row r="9872" s="29">
      <c r="A9872" t="inlineStr">
        <is>
          <t>photovoltaic open ground installation, 570 kWp, CdTe, on open ground</t>
        </is>
      </c>
      <c r="B9872" s="30">
        <f>P9872*V9872</f>
        <v>3.0354764748841778E-9</v>
      </c>
      <c r="C9872" t="inlineStr">
        <is>
          <t>RER</t>
        </is>
      </c>
      <c r="D9872" t="inlineStr">
        <is>
          <t>unit</t>
        </is>
      </c>
      <c r="F9872" t="inlineStr">
        <is>
          <t>technosphere</t>
        </is>
      </c>
      <c r="G9872" t="n">
        <v>2</v>
      </c>
      <c r="H9872" t="n">
        <v>-21.47552628199886</v>
      </c>
      <c r="I9872" t="n">
        <v>0.09798894162072011</v>
      </c>
      <c r="J9872" t="inlineStr">
        <is>
          <t>(2,2,1,1,1,3); Calculation with average annual yield and share of technologies. Lifetime: 30a.</t>
        </is>
      </c>
      <c r="L9872" t="inlineStr">
        <is>
          <t>photovoltaic open ground installation, 570 kWp, CdTe, on open ground</t>
        </is>
      </c>
      <c r="N9872" t="inlineStr">
        <is>
          <t>all</t>
        </is>
      </c>
      <c r="O9872" t="n">
        <v>1</v>
      </c>
      <c r="P9872" s="30">
        <f>INDEX(parameters!$D$41:$AG$178,MATCH('PV (extension)'!B9854,parameters!$C$41:$C$178,0),MATCH('PV (extension)'!A9872,parameters!$D$5:$AG$5,0))/O9872</f>
        <v>7.4224569691858172E-2</v>
      </c>
      <c r="Q9872" t="inlineStr">
        <is>
          <t>central</t>
        </is>
      </c>
      <c r="R9872">
        <f>INDEX(parameters!$C$196:$EJ$198,MATCH('PV (extension)'!Q9872,parameters!$B$196:$B$198,0),MATCH('PV (extension)'!B9854,parameters!$C$195:$EJ$195,0))</f>
        <v>1429.9626917057899</v>
      </c>
      <c r="S9872" t="n">
        <v>570</v>
      </c>
      <c r="T9872" t="n">
        <v>30</v>
      </c>
      <c r="U9872">
        <f>T9872*S9872*R9872</f>
        <v>24452362.028169006</v>
      </c>
      <c r="V9872">
        <f>1/U9872</f>
        <v>4.0895844697866191E-8</v>
      </c>
    </row>
    <row r="9873" s="29">
      <c r="A9873" t="inlineStr">
        <is>
          <t>photovoltaic open ground installation, 570 kWp, micro-Si, on open ground</t>
        </is>
      </c>
      <c r="B9873" s="30">
        <f>P9873*V9873</f>
        <v>3.2173896610584833E-11</v>
      </c>
      <c r="C9873" t="inlineStr">
        <is>
          <t>RER</t>
        </is>
      </c>
      <c r="D9873" t="inlineStr">
        <is>
          <t>unit</t>
        </is>
      </c>
      <c r="F9873" t="inlineStr">
        <is>
          <t>technosphere</t>
        </is>
      </c>
      <c r="G9873" t="n">
        <v>2</v>
      </c>
      <c r="H9873" t="n">
        <v>-23.51240679473371</v>
      </c>
      <c r="I9873" t="n">
        <v>0.09798894162072011</v>
      </c>
      <c r="J9873" t="inlineStr">
        <is>
          <t>(2,2,1,1,1,3); Calculation with average annual yield and share of technologies. Lifetime: 30a.</t>
        </is>
      </c>
      <c r="L9873" t="inlineStr">
        <is>
          <t>photovoltaic open ground installation, 570 kWp, micro-Si, on open ground</t>
        </is>
      </c>
      <c r="N9873" t="inlineStr">
        <is>
          <t>all</t>
        </is>
      </c>
      <c r="O9873" t="n">
        <v>1</v>
      </c>
      <c r="P9873" s="30">
        <f>INDEX(parameters!$D$41:$AG$178,MATCH('PV (extension)'!B9854,parameters!$C$41:$C$178,0),MATCH('PV (extension)'!A9873,parameters!$D$5:$AG$5,0))/O9873</f>
        <v>7.867277677789E-4</v>
      </c>
      <c r="Q9873" t="inlineStr">
        <is>
          <t>central</t>
        </is>
      </c>
      <c r="R9873">
        <f>INDEX(parameters!$C$196:$EJ$198,MATCH('PV (extension)'!Q9873,parameters!$B$196:$B$198,0),MATCH('PV (extension)'!B9854,parameters!$C$195:$EJ$195,0))</f>
        <v>1429.9626917057899</v>
      </c>
      <c r="S9873" t="n">
        <v>570</v>
      </c>
      <c r="T9873" t="n">
        <v>30</v>
      </c>
      <c r="U9873">
        <f>T9873*S9873*R9873</f>
        <v>24452362.028169006</v>
      </c>
      <c r="V9873">
        <f>1/U9873</f>
        <v>4.0895844697866191E-8</v>
      </c>
    </row>
    <row r="9874" s="29">
      <c r="A9874" t="inlineStr">
        <is>
          <t>photovoltaic open ground installation, 570 kWp, multi-Si, on open ground</t>
        </is>
      </c>
      <c r="B9874" s="30">
        <f>P9874*V9874</f>
        <v>1.0766968886867841E-8</v>
      </c>
      <c r="C9874" t="inlineStr">
        <is>
          <t>RER</t>
        </is>
      </c>
      <c r="D9874" t="inlineStr">
        <is>
          <t>unit</t>
        </is>
      </c>
      <c r="F9874" t="inlineStr">
        <is>
          <t>technosphere</t>
        </is>
      </c>
      <c r="G9874" t="n">
        <v>2</v>
      </c>
      <c r="H9874" t="n">
        <v>-18.20082258362968</v>
      </c>
      <c r="I9874" t="n">
        <v>0.09798894162072011</v>
      </c>
      <c r="J9874" t="inlineStr">
        <is>
          <t>(2,2,1,1,1,3); Calculation with average annual yield and share of technologies. Lifetime: 30a.</t>
        </is>
      </c>
      <c r="L9874" t="inlineStr">
        <is>
          <t>photovoltaic open ground installation, 570 kWp, multi-Si, on open ground</t>
        </is>
      </c>
      <c r="N9874" t="inlineStr">
        <is>
          <t>all</t>
        </is>
      </c>
      <c r="O9874" t="n">
        <v>1</v>
      </c>
      <c r="P9874" s="30">
        <f>INDEX(parameters!$D$41:$AG$178,MATCH('PV (extension)'!B9854,parameters!$C$41:$C$178,0),MATCH('PV (extension)'!A9874,parameters!$D$5:$AG$5,0))/O9874</f>
        <v>0.2632778211677243</v>
      </c>
      <c r="Q9874" t="inlineStr">
        <is>
          <t>central</t>
        </is>
      </c>
      <c r="R9874">
        <f>INDEX(parameters!$C$196:$EJ$198,MATCH('PV (extension)'!Q9874,parameters!$B$196:$B$198,0),MATCH('PV (extension)'!B9854,parameters!$C$195:$EJ$195,0))</f>
        <v>1429.9626917057899</v>
      </c>
      <c r="S9874" t="n">
        <v>570</v>
      </c>
      <c r="T9874" t="n">
        <v>30</v>
      </c>
      <c r="U9874">
        <f>T9874*S9874*R9874</f>
        <v>24452362.028169006</v>
      </c>
      <c r="V9874">
        <f>1/U9874</f>
        <v>4.0895844697866191E-8</v>
      </c>
    </row>
    <row r="9875" s="29">
      <c r="A9875" t="inlineStr">
        <is>
          <t>photovoltaic open ground installation, 570 kWp, single-Si, on open ground</t>
        </is>
      </c>
      <c r="B9875" s="30">
        <f>P9875*V9875</f>
        <v>5.7112638428880421E-9</v>
      </c>
      <c r="C9875" t="inlineStr">
        <is>
          <t>RER</t>
        </is>
      </c>
      <c r="D9875" t="inlineStr">
        <is>
          <t>unit</t>
        </is>
      </c>
      <c r="F9875" t="inlineStr">
        <is>
          <t>technosphere</t>
        </is>
      </c>
      <c r="G9875" t="n">
        <v>2</v>
      </c>
      <c r="H9875" t="n">
        <v>-18.8364689523836</v>
      </c>
      <c r="I9875" t="n">
        <v>0.09798894162072011</v>
      </c>
      <c r="J9875" t="inlineStr">
        <is>
          <t>(2,2,1,1,1,3); Calculation with average annual yield and share of technologies. Lifetime: 30a.</t>
        </is>
      </c>
      <c r="L9875" t="inlineStr">
        <is>
          <t>photovoltaic open ground installation, 570 kWp, single-Si, on open ground</t>
        </is>
      </c>
      <c r="N9875" t="inlineStr">
        <is>
          <t>all</t>
        </is>
      </c>
      <c r="O9875" t="n">
        <v>1</v>
      </c>
      <c r="P9875" s="30">
        <f>INDEX(parameters!$D$41:$AG$178,MATCH('PV (extension)'!B9854,parameters!$C$41:$C$178,0),MATCH('PV (extension)'!A9875,parameters!$D$5:$AG$5,0))/O9875</f>
        <v>0.13965389112469015</v>
      </c>
      <c r="Q9875" t="inlineStr">
        <is>
          <t>central</t>
        </is>
      </c>
      <c r="R9875">
        <f>INDEX(parameters!$C$196:$EJ$198,MATCH('PV (extension)'!Q9875,parameters!$B$196:$B$198,0),MATCH('PV (extension)'!B9854,parameters!$C$195:$EJ$195,0))</f>
        <v>1429.9626917057899</v>
      </c>
      <c r="S9875" t="n">
        <v>570</v>
      </c>
      <c r="T9875" t="n">
        <v>30</v>
      </c>
      <c r="U9875">
        <f>T9875*S9875*R9875</f>
        <v>24452362.028169006</v>
      </c>
      <c r="V9875">
        <f>1/U9875</f>
        <v>4.0895844697866191E-8</v>
      </c>
    </row>
    <row r="9876" ht="16" customHeight="1" s="29">
      <c r="A9876" t="inlineStr">
        <is>
          <t>photovoltaic slanted-roof installation, 93 kWp, multi-Si, laminated, integrated, on roof</t>
        </is>
      </c>
      <c r="B9876" s="30">
        <f>P9876*V9876</f>
        <v>1.7624190655865987E-9</v>
      </c>
      <c r="C9876" t="inlineStr">
        <is>
          <t>CH</t>
        </is>
      </c>
      <c r="D9876" t="inlineStr">
        <is>
          <t>unit</t>
        </is>
      </c>
      <c r="F9876" t="inlineStr">
        <is>
          <t>technosphere</t>
        </is>
      </c>
      <c r="G9876" t="n">
        <v>2</v>
      </c>
      <c r="H9876" t="n">
        <v>-20.65878981776205</v>
      </c>
      <c r="I9876" t="n">
        <v>0.09798894162072011</v>
      </c>
      <c r="J9876" t="inlineStr">
        <is>
          <t>(2,2,1,1,1,3); Calculation with average annual yield and share of technologies. Lifetime: 30a.</t>
        </is>
      </c>
      <c r="L9876" t="inlineStr">
        <is>
          <t>photovoltaic slanted-roof installation, 93 kWp, multi-Si, laminated, integrated, on roof</t>
        </is>
      </c>
      <c r="N9876" t="inlineStr">
        <is>
          <t>all</t>
        </is>
      </c>
      <c r="O9876" t="n">
        <v>1</v>
      </c>
      <c r="P9876" s="30">
        <f>INDEX(parameters!$D$41:$AG$178,MATCH('PV (extension)'!B9854,parameters!$C$41:$C$178,0),MATCH('PV (extension)'!A9876,parameters!$D$5:$AG$5,0))/O9876</f>
        <v>6.6094595017907607E-3</v>
      </c>
      <c r="Q9876" s="3" t="inlineStr">
        <is>
          <t>roof-top</t>
        </is>
      </c>
      <c r="R9876">
        <f>INDEX(parameters!$C$196:$EJ$198,MATCH('PV (extension)'!Q9876,parameters!$B$196:$B$198,0),MATCH('PV (extension)'!B9854,parameters!$C$195:$EJ$195,0))</f>
        <v>1344.1649302034425</v>
      </c>
      <c r="S9876" t="n">
        <v>93</v>
      </c>
      <c r="T9876" t="n">
        <v>30</v>
      </c>
      <c r="U9876">
        <f>T9876*S9876*R9876</f>
        <v>3750220.1552676046</v>
      </c>
      <c r="V9876">
        <f>1/U9876</f>
        <v>2.6665101210001976E-7</v>
      </c>
    </row>
    <row r="9877" ht="16" customHeight="1" s="29">
      <c r="A9877" t="inlineStr">
        <is>
          <t>photovoltaic slanted-roof installation, 93 kWp, multi-Si, panel, mounted, on roof</t>
        </is>
      </c>
      <c r="B9877" s="30">
        <f>P9877*V9877</f>
        <v>2.9884376113375842E-8</v>
      </c>
      <c r="C9877" t="inlineStr">
        <is>
          <t>CH</t>
        </is>
      </c>
      <c r="D9877" t="inlineStr">
        <is>
          <t>unit</t>
        </is>
      </c>
      <c r="F9877" t="inlineStr">
        <is>
          <t>technosphere</t>
        </is>
      </c>
      <c r="G9877" t="n">
        <v>2</v>
      </c>
      <c r="H9877" t="n">
        <v>-17.84536035000586</v>
      </c>
      <c r="I9877" t="n">
        <v>0.09798894162072011</v>
      </c>
      <c r="J9877" t="inlineStr">
        <is>
          <t>(2,2,1,1,1,3); Calculation with average annual yield and share of technologies. Lifetime: 30a.</t>
        </is>
      </c>
      <c r="L9877" t="inlineStr">
        <is>
          <t>photovoltaic slanted-roof installation, 93 kWp, multi-Si, panel, mounted, on roof</t>
        </is>
      </c>
      <c r="N9877" t="inlineStr">
        <is>
          <t>all</t>
        </is>
      </c>
      <c r="O9877" t="n">
        <v>1</v>
      </c>
      <c r="P9877" s="30">
        <f>INDEX(parameters!$D$41:$AG$178,MATCH('PV (extension)'!B9854,parameters!$C$41:$C$178,0),MATCH('PV (extension)'!A9877,parameters!$D$5:$AG$5,0))/O9877</f>
        <v>0.11207298962797985</v>
      </c>
      <c r="Q9877" s="3" t="inlineStr">
        <is>
          <t>roof-top</t>
        </is>
      </c>
      <c r="R9877">
        <f>INDEX(parameters!$C$196:$EJ$198,MATCH('PV (extension)'!Q9877,parameters!$B$196:$B$198,0),MATCH('PV (extension)'!B9854,parameters!$C$195:$EJ$195,0))</f>
        <v>1344.1649302034425</v>
      </c>
      <c r="S9877" t="n">
        <v>93</v>
      </c>
      <c r="T9877" t="n">
        <v>30</v>
      </c>
      <c r="U9877">
        <f>T9877*S9877*R9877</f>
        <v>3750220.1552676046</v>
      </c>
      <c r="V9877">
        <f>1/U9877</f>
        <v>2.6665101210001976E-7</v>
      </c>
    </row>
    <row r="9878" ht="16" customHeight="1" s="29">
      <c r="A9878" t="inlineStr">
        <is>
          <t>photovoltaic slanted-roof installation, 93 kWp, single-Si, laminated, integrated, on roof</t>
        </is>
      </c>
      <c r="B9878" s="30">
        <f>P9878*V9878</f>
        <v>9.3169106750276585E-10</v>
      </c>
      <c r="C9878" t="inlineStr">
        <is>
          <t>CH</t>
        </is>
      </c>
      <c r="D9878" t="inlineStr">
        <is>
          <t>unit</t>
        </is>
      </c>
      <c r="F9878" t="inlineStr">
        <is>
          <t>technosphere</t>
        </is>
      </c>
      <c r="G9878" t="n">
        <v>2</v>
      </c>
      <c r="H9878" t="n">
        <v>-21.2944254997521</v>
      </c>
      <c r="I9878" t="n">
        <v>0.09798894162072011</v>
      </c>
      <c r="J9878" t="inlineStr">
        <is>
          <t>(2,2,1,1,1,3); Calculation with average annual yield and share of technologies. Lifetime: 30a.</t>
        </is>
      </c>
      <c r="L9878" t="inlineStr">
        <is>
          <t>photovoltaic slanted-roof installation, 93 kWp, single-Si, laminated, integrated, on roof</t>
        </is>
      </c>
      <c r="N9878" t="inlineStr">
        <is>
          <t>all</t>
        </is>
      </c>
      <c r="O9878" t="n">
        <v>1</v>
      </c>
      <c r="P9878" s="30">
        <f>INDEX(parameters!$D$41:$AG$178,MATCH('PV (extension)'!B9854,parameters!$C$41:$C$178,0),MATCH('PV (extension)'!A9878,parameters!$D$5:$AG$5,0))/O9878</f>
        <v>3.4940466198316628E-3</v>
      </c>
      <c r="Q9878" s="3" t="inlineStr">
        <is>
          <t>roof-top</t>
        </is>
      </c>
      <c r="R9878">
        <f>INDEX(parameters!$C$196:$EJ$198,MATCH('PV (extension)'!Q9878,parameters!$B$196:$B$198,0),MATCH('PV (extension)'!B9854,parameters!$C$195:$EJ$195,0))</f>
        <v>1344.1649302034425</v>
      </c>
      <c r="S9878" t="n">
        <v>93</v>
      </c>
      <c r="T9878" t="n">
        <v>30</v>
      </c>
      <c r="U9878">
        <f>T9878*S9878*R9878</f>
        <v>3750220.1552676046</v>
      </c>
      <c r="V9878">
        <f>1/U9878</f>
        <v>2.6665101210001976E-7</v>
      </c>
    </row>
    <row r="9879" ht="16" customHeight="1" s="29">
      <c r="A9879" t="inlineStr">
        <is>
          <t>photovoltaic slanted-roof installation, 93 kWp, single-Si, panel, mounted, on roof</t>
        </is>
      </c>
      <c r="B9879" s="30">
        <f>P9879*V9879</f>
        <v>1.5653750421367686E-8</v>
      </c>
      <c r="C9879" t="inlineStr">
        <is>
          <t>CH</t>
        </is>
      </c>
      <c r="D9879" t="inlineStr">
        <is>
          <t>unit</t>
        </is>
      </c>
      <c r="F9879" t="inlineStr">
        <is>
          <t>technosphere</t>
        </is>
      </c>
      <c r="G9879" t="n">
        <v>2</v>
      </c>
      <c r="H9879" t="n">
        <v>-18.48100416113547</v>
      </c>
      <c r="I9879" t="n">
        <v>0.09798894162072011</v>
      </c>
      <c r="J9879" t="inlineStr">
        <is>
          <t>(2,2,1,1,1,3); Calculation with average annual yield and share of technologies. Lifetime: 30a.</t>
        </is>
      </c>
      <c r="L9879" t="inlineStr">
        <is>
          <t>photovoltaic slanted-roof installation, 93 kWp, single-Si, panel, mounted, on roof</t>
        </is>
      </c>
      <c r="N9879" t="inlineStr">
        <is>
          <t>all</t>
        </is>
      </c>
      <c r="O9879" t="n">
        <v>1</v>
      </c>
      <c r="P9879" s="30">
        <f>INDEX(parameters!$D$41:$AG$178,MATCH('PV (extension)'!B9854,parameters!$C$41:$C$178,0),MATCH('PV (extension)'!A9879,parameters!$D$5:$AG$5,0))/O9879</f>
        <v>5.8705010335741853E-2</v>
      </c>
      <c r="Q9879" s="3" t="inlineStr">
        <is>
          <t>roof-top</t>
        </is>
      </c>
      <c r="R9879">
        <f>INDEX(parameters!$C$196:$EJ$198,MATCH('PV (extension)'!Q9879,parameters!$B$196:$B$198,0),MATCH('PV (extension)'!B9854,parameters!$C$195:$EJ$195,0))</f>
        <v>1344.1649302034425</v>
      </c>
      <c r="S9879" t="n">
        <v>93</v>
      </c>
      <c r="T9879" t="n">
        <v>30</v>
      </c>
      <c r="U9879">
        <f>T9879*S9879*R9879</f>
        <v>3750220.1552676046</v>
      </c>
      <c r="V9879">
        <f>1/U9879</f>
        <v>2.6665101210001976E-7</v>
      </c>
    </row>
    <row r="9880" s="29">
      <c r="A9880" t="inlineStr">
        <is>
          <t>photovoltaic facade installation, 3kWp, multi-Si, laminated, integrated, at building</t>
        </is>
      </c>
      <c r="B9880" s="30">
        <f>P9880*V9880</f>
        <v>3.8691697531778282E-8</v>
      </c>
      <c r="C9880" t="inlineStr">
        <is>
          <t>APAC</t>
        </is>
      </c>
      <c r="D9880" t="inlineStr">
        <is>
          <t>unit</t>
        </is>
      </c>
      <c r="F9880" t="inlineStr">
        <is>
          <t>technosphere</t>
        </is>
      </c>
      <c r="G9880" t="n">
        <v>2</v>
      </c>
      <c r="H9880" t="n">
        <v>-17.5612990452514</v>
      </c>
      <c r="I9880" t="n">
        <v>0.09798894162072011</v>
      </c>
      <c r="J9880" t="inlineStr">
        <is>
          <t>(2,2,1,1,1,3); Calculation with average annual yield and share of technologies. Lifetime: 30a.</t>
        </is>
      </c>
      <c r="L9880" t="inlineStr">
        <is>
          <t>photovoltaic facade installation, 3kWp, multi-Si, laminated, integrated, at building</t>
        </is>
      </c>
      <c r="N9880" t="inlineStr">
        <is>
          <t>all</t>
        </is>
      </c>
      <c r="O9880" t="n">
        <v>1</v>
      </c>
      <c r="P9880" s="30">
        <f>INDEX(parameters!$D$41:$AG$178,MATCH('PV (extension)'!B9854,parameters!$C$41:$C$178,0),MATCH('PV (extension)'!A9880,parameters!$D$5:$AG$5,0))/O9880</f>
        <v>3.2864644265829519E-3</v>
      </c>
      <c r="Q9880" t="inlineStr">
        <is>
          <t>façade</t>
        </is>
      </c>
      <c r="R9880">
        <f>INDEX(parameters!$C$196:$EJ$198,MATCH('PV (extension)'!Q9880,parameters!$B$196:$B$198,0),MATCH('PV (extension)'!B9854,parameters!$C$195:$EJ$195,0))</f>
        <v>943.77537652582134</v>
      </c>
      <c r="S9880" t="n">
        <v>3</v>
      </c>
      <c r="T9880" t="n">
        <v>30</v>
      </c>
      <c r="U9880">
        <f>T9880*S9880*R9880</f>
        <v>84939.783887323923</v>
      </c>
      <c r="V9880">
        <f>1/U9880</f>
        <v>1.1773046200900872E-5</v>
      </c>
    </row>
    <row r="9881" s="29">
      <c r="A9881" t="inlineStr">
        <is>
          <t>photovoltaic facade installation, 3kWp, multi-Si, panel, mounted, at building</t>
        </is>
      </c>
      <c r="B9881" s="30">
        <f>P9881*V9881</f>
        <v>3.7946314830948799E-8</v>
      </c>
      <c r="C9881" t="inlineStr">
        <is>
          <t>APAC</t>
        </is>
      </c>
      <c r="D9881" t="inlineStr">
        <is>
          <t>unit</t>
        </is>
      </c>
      <c r="F9881" t="inlineStr">
        <is>
          <t>technosphere</t>
        </is>
      </c>
      <c r="G9881" t="n">
        <v>2</v>
      </c>
      <c r="H9881" t="n">
        <v>-17.5612990452514</v>
      </c>
      <c r="I9881" t="n">
        <v>0.09798894162072011</v>
      </c>
      <c r="J9881" t="inlineStr">
        <is>
          <t>(2,2,1,1,1,3); Calculation with average annual yield and share of technologies. Lifetime: 30a.</t>
        </is>
      </c>
      <c r="L9881" t="inlineStr">
        <is>
          <t>photovoltaic facade installation, 3kWp, multi-Si, panel, mounted, at building</t>
        </is>
      </c>
      <c r="N9881" t="inlineStr">
        <is>
          <t>all</t>
        </is>
      </c>
      <c r="O9881" t="n">
        <v>1</v>
      </c>
      <c r="P9881" s="30">
        <f>INDEX(parameters!$D$41:$AG$178,MATCH('PV (extension)'!B9854,parameters!$C$41:$C$178,0),MATCH('PV (extension)'!A9881,parameters!$D$5:$AG$5,0))/O9881</f>
        <v>3.2231517810611459E-3</v>
      </c>
      <c r="Q9881" t="inlineStr">
        <is>
          <t>façade</t>
        </is>
      </c>
      <c r="R9881">
        <f>INDEX(parameters!$C$196:$EJ$198,MATCH('PV (extension)'!Q9881,parameters!$B$196:$B$198,0),MATCH('PV (extension)'!B9854,parameters!$C$195:$EJ$195,0))</f>
        <v>943.77537652582134</v>
      </c>
      <c r="S9881" t="n">
        <v>3</v>
      </c>
      <c r="T9881" t="n">
        <v>30</v>
      </c>
      <c r="U9881">
        <f>T9881*S9881*R9881</f>
        <v>84939.783887323923</v>
      </c>
      <c r="V9881">
        <f>1/U9881</f>
        <v>1.1773046200900872E-5</v>
      </c>
    </row>
    <row r="9882" s="29">
      <c r="A9882" t="inlineStr">
        <is>
          <t>photovoltaic facade installation, 3kWp, single-Si, laminated, integrated, at building</t>
        </is>
      </c>
      <c r="B9882" s="30">
        <f>P9882*V9882</f>
        <v>2.0397831018513835E-8</v>
      </c>
      <c r="C9882" t="inlineStr">
        <is>
          <t>APAC</t>
        </is>
      </c>
      <c r="D9882" t="inlineStr">
        <is>
          <t>unit</t>
        </is>
      </c>
      <c r="F9882" t="inlineStr">
        <is>
          <t>technosphere</t>
        </is>
      </c>
      <c r="G9882" t="n">
        <v>2</v>
      </c>
      <c r="H9882" t="n">
        <v>-18.19689739735082</v>
      </c>
      <c r="I9882" t="n">
        <v>0.09798894162072011</v>
      </c>
      <c r="J9882" t="inlineStr">
        <is>
          <t>(2,2,1,1,1,3); Calculation with average annual yield and share of technologies. Lifetime: 30a.</t>
        </is>
      </c>
      <c r="L9882" t="inlineStr">
        <is>
          <t>photovoltaic facade installation, 3kWp, single-Si, laminated, integrated, at building</t>
        </is>
      </c>
      <c r="N9882" t="inlineStr">
        <is>
          <t>all</t>
        </is>
      </c>
      <c r="O9882" t="n">
        <v>1</v>
      </c>
      <c r="P9882" s="30">
        <f>INDEX(parameters!$D$41:$AG$178,MATCH('PV (extension)'!B9854,parameters!$C$41:$C$178,0),MATCH('PV (extension)'!A9882,parameters!$D$5:$AG$5,0))/O9882</f>
        <v>1.7325873584827175E-3</v>
      </c>
      <c r="Q9882" t="inlineStr">
        <is>
          <t>façade</t>
        </is>
      </c>
      <c r="R9882">
        <f>INDEX(parameters!$C$196:$EJ$198,MATCH('PV (extension)'!Q9882,parameters!$B$196:$B$198,0),MATCH('PV (extension)'!B9854,parameters!$C$195:$EJ$195,0))</f>
        <v>943.77537652582134</v>
      </c>
      <c r="S9882" t="n">
        <v>3</v>
      </c>
      <c r="T9882" t="n">
        <v>30</v>
      </c>
      <c r="U9882">
        <f>T9882*S9882*R9882</f>
        <v>84939.783887323923</v>
      </c>
      <c r="V9882">
        <f>1/U9882</f>
        <v>1.1773046200900872E-5</v>
      </c>
    </row>
    <row r="9883" s="29">
      <c r="A9883" t="inlineStr">
        <is>
          <t>photovoltaic facade installation, 3kWp, single-Si, panel, mounted, at building</t>
        </is>
      </c>
      <c r="B9883" s="30">
        <f>P9883*V9883</f>
        <v>2.0380181818898714E-8</v>
      </c>
      <c r="C9883" t="inlineStr">
        <is>
          <t>APAC</t>
        </is>
      </c>
      <c r="D9883" t="inlineStr">
        <is>
          <t>unit</t>
        </is>
      </c>
      <c r="F9883" t="inlineStr">
        <is>
          <t>technosphere</t>
        </is>
      </c>
      <c r="G9883" t="n">
        <v>2</v>
      </c>
      <c r="H9883" t="n">
        <v>-18.19689739735082</v>
      </c>
      <c r="I9883" t="n">
        <v>0.09798894162072011</v>
      </c>
      <c r="J9883" t="inlineStr">
        <is>
          <t>(2,2,1,1,1,3); Calculation with average annual yield and share of technologies. Lifetime: 30a.</t>
        </is>
      </c>
      <c r="L9883" t="inlineStr">
        <is>
          <t>photovoltaic facade installation, 3kWp, single-Si, panel, mounted, at building</t>
        </is>
      </c>
      <c r="N9883" t="inlineStr">
        <is>
          <t>all</t>
        </is>
      </c>
      <c r="O9883" t="n">
        <v>1</v>
      </c>
      <c r="P9883" s="30">
        <f>INDEX(parameters!$D$41:$AG$178,MATCH('PV (extension)'!B9854,parameters!$C$41:$C$178,0),MATCH('PV (extension)'!A9883,parameters!$D$5:$AG$5,0))/O9883</f>
        <v>1.7310882392816251E-3</v>
      </c>
      <c r="Q9883" t="inlineStr">
        <is>
          <t>façade</t>
        </is>
      </c>
      <c r="R9883">
        <f>INDEX(parameters!$C$196:$EJ$198,MATCH('PV (extension)'!Q9883,parameters!$B$196:$B$198,0),MATCH('PV (extension)'!B9854,parameters!$C$195:$EJ$195,0))</f>
        <v>943.77537652582134</v>
      </c>
      <c r="S9883" t="n">
        <v>3</v>
      </c>
      <c r="T9883" t="n">
        <v>30</v>
      </c>
      <c r="U9883">
        <f>T9883*S9883*R9883</f>
        <v>84939.783887323923</v>
      </c>
      <c r="V9883">
        <f>1/U9883</f>
        <v>1.1773046200900872E-5</v>
      </c>
    </row>
    <row r="9884" ht="16" customHeight="1" s="29">
      <c r="A9884" t="inlineStr">
        <is>
          <t>photovoltaic flat-roof installation, 3kWp, multi-Si, on roof</t>
        </is>
      </c>
      <c r="B9884" s="30">
        <f>P9884*V9884</f>
        <v>4.1847600929622743E-7</v>
      </c>
      <c r="C9884" t="inlineStr">
        <is>
          <t>APAC</t>
        </is>
      </c>
      <c r="D9884" t="inlineStr">
        <is>
          <t>unit</t>
        </is>
      </c>
      <c r="F9884" t="inlineStr">
        <is>
          <t>technosphere</t>
        </is>
      </c>
      <c r="G9884" t="n">
        <v>2</v>
      </c>
      <c r="H9884" t="n">
        <v>-15.20991773919472</v>
      </c>
      <c r="I9884" t="n">
        <v>0.09798894162072011</v>
      </c>
      <c r="J9884" t="inlineStr">
        <is>
          <t>(2,2,1,1,1,3); Calculation with average annual yield and share of technologies. Lifetime: 30a.</t>
        </is>
      </c>
      <c r="L9884" t="inlineStr">
        <is>
          <t>photovoltaic flat-roof installation, 3kWp, multi-Si, on roof</t>
        </is>
      </c>
      <c r="N9884" t="inlineStr">
        <is>
          <t>all</t>
        </is>
      </c>
      <c r="O9884" t="n">
        <v>1</v>
      </c>
      <c r="P9884" s="30">
        <f>INDEX(parameters!$D$41:$AG$178,MATCH('PV (extension)'!B9854,parameters!$C$41:$C$178,0),MATCH('PV (extension)'!A9884,parameters!$D$5:$AG$5,0))/O9884</f>
        <v>5.0625069824473082E-2</v>
      </c>
      <c r="Q9884" s="3" t="inlineStr">
        <is>
          <t>roof-top</t>
        </is>
      </c>
      <c r="R9884">
        <f>INDEX(parameters!$C$196:$EJ$198,MATCH('PV (extension)'!Q9884,parameters!$B$196:$B$198,0),MATCH('PV (extension)'!B9854,parameters!$C$195:$EJ$195,0))</f>
        <v>1344.1649302034425</v>
      </c>
      <c r="S9884" t="n">
        <v>3</v>
      </c>
      <c r="T9884" t="n">
        <v>30</v>
      </c>
      <c r="U9884">
        <f>T9884*S9884*R9884</f>
        <v>120974.84371830983</v>
      </c>
      <c r="V9884">
        <f>1/U9884</f>
        <v>8.2661813751006127E-6</v>
      </c>
    </row>
    <row r="9885" ht="16" customHeight="1" s="29">
      <c r="A9885" t="inlineStr">
        <is>
          <t>photovoltaic flat-roof installation, 3kWp, single-Si, on roof</t>
        </is>
      </c>
      <c r="B9885" s="30">
        <f>P9885*V9885</f>
        <v>2.184384149797974E-7</v>
      </c>
      <c r="C9885" t="inlineStr">
        <is>
          <t>APAC</t>
        </is>
      </c>
      <c r="D9885" t="inlineStr">
        <is>
          <t>unit</t>
        </is>
      </c>
      <c r="F9885" t="inlineStr">
        <is>
          <t>technosphere</t>
        </is>
      </c>
      <c r="G9885" t="n">
        <v>2</v>
      </c>
      <c r="H9885" t="n">
        <v>-15.84555259734934</v>
      </c>
      <c r="I9885" t="n">
        <v>0.09798894162072011</v>
      </c>
      <c r="J9885" t="inlineStr">
        <is>
          <t>(2,2,1,1,1,3); Calculation with average annual yield and share of technologies. Lifetime: 30a.</t>
        </is>
      </c>
      <c r="L9885" t="inlineStr">
        <is>
          <t>photovoltaic flat-roof installation, 3kWp, single-Si, on roof</t>
        </is>
      </c>
      <c r="N9885" t="inlineStr">
        <is>
          <t>all</t>
        </is>
      </c>
      <c r="O9885" t="n">
        <v>1</v>
      </c>
      <c r="P9885" s="30">
        <f>INDEX(parameters!$D$41:$AG$178,MATCH('PV (extension)'!B9854,parameters!$C$41:$C$178,0),MATCH('PV (extension)'!A9885,parameters!$D$5:$AG$5,0))/O9885</f>
        <v>2.6425553114256296E-2</v>
      </c>
      <c r="Q9885" s="3" t="inlineStr">
        <is>
          <t>roof-top</t>
        </is>
      </c>
      <c r="R9885">
        <f>INDEX(parameters!$C$196:$EJ$198,MATCH('PV (extension)'!Q9885,parameters!$B$196:$B$198,0),MATCH('PV (extension)'!B9854,parameters!$C$195:$EJ$195,0))</f>
        <v>1344.1649302034425</v>
      </c>
      <c r="S9885" t="n">
        <v>3</v>
      </c>
      <c r="T9885" t="n">
        <v>30</v>
      </c>
      <c r="U9885">
        <f>T9885*S9885*R9885</f>
        <v>120974.84371830983</v>
      </c>
      <c r="V9885">
        <f>1/U9885</f>
        <v>8.2661813751006127E-6</v>
      </c>
    </row>
    <row r="9886" ht="16" customHeight="1" s="29">
      <c r="A9886" t="inlineStr">
        <is>
          <t>photovoltaic slanted-roof installation, 3kWp, CIS, panel, mounted, on roof</t>
        </is>
      </c>
      <c r="B9886" s="30">
        <f>P9886*V9886</f>
        <v>1.2082226967094442E-7</v>
      </c>
      <c r="C9886" t="inlineStr">
        <is>
          <t>CH</t>
        </is>
      </c>
      <c r="D9886" t="inlineStr">
        <is>
          <t>unit</t>
        </is>
      </c>
      <c r="F9886" t="inlineStr">
        <is>
          <t>technosphere</t>
        </is>
      </c>
      <c r="G9886" t="n">
        <v>2</v>
      </c>
      <c r="H9886" t="n">
        <v>-16.88405011147741</v>
      </c>
      <c r="I9886" t="n">
        <v>0.09798894162072011</v>
      </c>
      <c r="J9886" t="inlineStr">
        <is>
          <t>(2,2,1,1,1,3); Calculation with average annual yield and share of technologies. Lifetime: 30a.</t>
        </is>
      </c>
      <c r="L9886" t="inlineStr">
        <is>
          <t>photovoltaic slanted-roof installation, 3kWp, CIS, panel, mounted, on roof</t>
        </is>
      </c>
      <c r="N9886" t="inlineStr">
        <is>
          <t>all</t>
        </is>
      </c>
      <c r="O9886" t="n">
        <v>1</v>
      </c>
      <c r="P9886" s="30">
        <f>INDEX(parameters!$D$41:$AG$178,MATCH('PV (extension)'!B9854,parameters!$C$41:$C$178,0),MATCH('PV (extension)'!A9886,parameters!$D$5:$AG$5,0))/O9886</f>
        <v>1.4616455191133988E-2</v>
      </c>
      <c r="Q9886" s="3" t="inlineStr">
        <is>
          <t>roof-top</t>
        </is>
      </c>
      <c r="R9886">
        <f>INDEX(parameters!$C$196:$EJ$198,MATCH('PV (extension)'!Q9886,parameters!$B$196:$B$198,0),MATCH('PV (extension)'!B9854,parameters!$C$195:$EJ$195,0))</f>
        <v>1344.1649302034425</v>
      </c>
      <c r="S9886" t="n">
        <v>3</v>
      </c>
      <c r="T9886" t="n">
        <v>30</v>
      </c>
      <c r="U9886">
        <f>T9886*S9886*R9886</f>
        <v>120974.84371830983</v>
      </c>
      <c r="V9886">
        <f>1/U9886</f>
        <v>8.2661813751006127E-6</v>
      </c>
    </row>
    <row r="9887" ht="16" customHeight="1" s="29">
      <c r="A9887" t="inlineStr">
        <is>
          <t>photovoltaic slanted-roof installation, 3kWp, CdTe, laminated, integrated, on roof</t>
        </is>
      </c>
      <c r="B9887" s="30">
        <f>P9887*V9887</f>
        <v>3.3830993181055528E-9</v>
      </c>
      <c r="C9887" t="inlineStr">
        <is>
          <t>CH</t>
        </is>
      </c>
      <c r="D9887" t="inlineStr">
        <is>
          <t>unit</t>
        </is>
      </c>
      <c r="F9887" t="inlineStr">
        <is>
          <t>technosphere</t>
        </is>
      </c>
      <c r="G9887" t="n">
        <v>2</v>
      </c>
      <c r="H9887" t="n">
        <v>-19.50639655088546</v>
      </c>
      <c r="I9887" t="n">
        <v>0.09798894162072011</v>
      </c>
      <c r="J9887" t="inlineStr">
        <is>
          <t>(2,2,1,1,1,3); Calculation with average annual yield and share of technologies. Lifetime: 30a.</t>
        </is>
      </c>
      <c r="L9887" t="inlineStr">
        <is>
          <t>photovoltaic slanted-roof installation, 3kWp, CdTe, laminated, integrated, on roof</t>
        </is>
      </c>
      <c r="N9887" t="inlineStr">
        <is>
          <t>all</t>
        </is>
      </c>
      <c r="O9887" t="n">
        <v>1</v>
      </c>
      <c r="P9887" s="30">
        <f>INDEX(parameters!$D$41:$AG$178,MATCH('PV (extension)'!B9854,parameters!$C$41:$C$178,0),MATCH('PV (extension)'!A9887,parameters!$D$5:$AG$5,0))/O9887</f>
        <v>4.0926991129133978E-4</v>
      </c>
      <c r="Q9887" s="3" t="inlineStr">
        <is>
          <t>roof-top</t>
        </is>
      </c>
      <c r="R9887">
        <f>INDEX(parameters!$C$196:$EJ$198,MATCH('PV (extension)'!Q9887,parameters!$B$196:$B$198,0),MATCH('PV (extension)'!B9854,parameters!$C$195:$EJ$195,0))</f>
        <v>1344.1649302034425</v>
      </c>
      <c r="S9887" t="n">
        <v>3</v>
      </c>
      <c r="T9887" t="n">
        <v>30</v>
      </c>
      <c r="U9887">
        <f>T9887*S9887*R9887</f>
        <v>120974.84371830983</v>
      </c>
      <c r="V9887">
        <f>1/U9887</f>
        <v>8.2661813751006127E-6</v>
      </c>
    </row>
    <row r="9888" ht="16" customHeight="1" s="29">
      <c r="A9888" t="inlineStr">
        <is>
          <t>photovoltaic slanted-roof installation, 3kWp, multi-Si, laminated, integrated, on roof</t>
        </is>
      </c>
      <c r="B9888" s="30">
        <f>P9888*V9888</f>
        <v>2.0099191791466661E-8</v>
      </c>
      <c r="C9888" t="inlineStr">
        <is>
          <t>APAC</t>
        </is>
      </c>
      <c r="D9888" t="inlineStr">
        <is>
          <t>unit</t>
        </is>
      </c>
      <c r="F9888" t="inlineStr">
        <is>
          <t>technosphere</t>
        </is>
      </c>
      <c r="G9888" t="n">
        <v>2</v>
      </c>
      <c r="H9888" t="n">
        <v>-18.22076487875746</v>
      </c>
      <c r="I9888" t="n">
        <v>0.09798894162072011</v>
      </c>
      <c r="J9888" t="inlineStr">
        <is>
          <t>(2,2,1,1,1,3); Calculation with average annual yield and share of technologies. Lifetime: 30a.</t>
        </is>
      </c>
      <c r="L9888" t="inlineStr">
        <is>
          <t>photovoltaic slanted-roof installation, 3kWp, multi-Si, laminated, integrated, on roof</t>
        </is>
      </c>
      <c r="N9888" t="inlineStr">
        <is>
          <t>all</t>
        </is>
      </c>
      <c r="O9888" t="n">
        <v>1</v>
      </c>
      <c r="P9888" s="30">
        <f>INDEX(parameters!$D$41:$AG$178,MATCH('PV (extension)'!B9854,parameters!$C$41:$C$178,0),MATCH('PV (extension)'!A9888,parameters!$D$5:$AG$5,0))/O9888</f>
        <v>2.4314965858370148E-3</v>
      </c>
      <c r="Q9888" s="3" t="inlineStr">
        <is>
          <t>roof-top</t>
        </is>
      </c>
      <c r="R9888">
        <f>INDEX(parameters!$C$196:$EJ$198,MATCH('PV (extension)'!Q9888,parameters!$B$196:$B$198,0),MATCH('PV (extension)'!B9854,parameters!$C$195:$EJ$195,0))</f>
        <v>1344.1649302034425</v>
      </c>
      <c r="S9888" t="n">
        <v>3</v>
      </c>
      <c r="T9888" t="n">
        <v>30</v>
      </c>
      <c r="U9888">
        <f>T9888*S9888*R9888</f>
        <v>120974.84371830983</v>
      </c>
      <c r="V9888">
        <f>1/U9888</f>
        <v>8.2661813751006127E-6</v>
      </c>
    </row>
    <row r="9889" ht="16" customHeight="1" s="29">
      <c r="A9889" t="inlineStr">
        <is>
          <t>photovoltaic slanted-roof installation, 3kWp, multi-Si, panel, mounted, on roof</t>
        </is>
      </c>
      <c r="B9889" s="30">
        <f>P9889*V9889</f>
        <v>3.4402677246077966E-7</v>
      </c>
      <c r="C9889" t="inlineStr">
        <is>
          <t>APAC</t>
        </is>
      </c>
      <c r="D9889" t="inlineStr">
        <is>
          <t>unit</t>
        </is>
      </c>
      <c r="F9889" t="inlineStr">
        <is>
          <t>technosphere</t>
        </is>
      </c>
      <c r="G9889" t="n">
        <v>2</v>
      </c>
      <c r="H9889" t="n">
        <v>-15.40735416199742</v>
      </c>
      <c r="I9889" t="n">
        <v>0.09798894162072011</v>
      </c>
      <c r="J9889" t="inlineStr">
        <is>
          <t>(2,2,1,1,1,3); Calculation with average annual yield and share of technologies. Lifetime: 30a.</t>
        </is>
      </c>
      <c r="L9889" t="inlineStr">
        <is>
          <t>photovoltaic slanted-roof installation, 3kWp, multi-Si, panel, mounted, on roof</t>
        </is>
      </c>
      <c r="N9889" t="inlineStr">
        <is>
          <t>all</t>
        </is>
      </c>
      <c r="O9889" t="n">
        <v>1</v>
      </c>
      <c r="P9889" s="30">
        <f>INDEX(parameters!$D$41:$AG$178,MATCH('PV (extension)'!B9854,parameters!$C$41:$C$178,0),MATCH('PV (extension)'!A9889,parameters!$D$5:$AG$5,0))/O9889</f>
        <v>4.1618585033357351E-2</v>
      </c>
      <c r="Q9889" s="3" t="inlineStr">
        <is>
          <t>roof-top</t>
        </is>
      </c>
      <c r="R9889">
        <f>INDEX(parameters!$C$196:$EJ$198,MATCH('PV (extension)'!Q9889,parameters!$B$196:$B$198,0),MATCH('PV (extension)'!B9854,parameters!$C$195:$EJ$195,0))</f>
        <v>1344.1649302034425</v>
      </c>
      <c r="S9889" t="n">
        <v>3</v>
      </c>
      <c r="T9889" t="n">
        <v>30</v>
      </c>
      <c r="U9889">
        <f>T9889*S9889*R9889</f>
        <v>120974.84371830983</v>
      </c>
      <c r="V9889">
        <f>1/U9889</f>
        <v>8.2661813751006127E-6</v>
      </c>
    </row>
    <row r="9890" ht="16" customHeight="1" s="29">
      <c r="A9890" t="inlineStr">
        <is>
          <t>photovoltaic slanted-roof installation, 3kWp, single-Si, laminated, integrated, on roof</t>
        </is>
      </c>
      <c r="B9890" s="30">
        <f>P9890*V9890</f>
        <v>1.0622348344127092E-8</v>
      </c>
      <c r="C9890" t="inlineStr">
        <is>
          <t>APAC</t>
        </is>
      </c>
      <c r="D9890" t="inlineStr">
        <is>
          <t>unit</t>
        </is>
      </c>
      <c r="F9890" t="inlineStr">
        <is>
          <t>technosphere</t>
        </is>
      </c>
      <c r="G9890" t="n">
        <v>2</v>
      </c>
      <c r="H9890" t="n">
        <v>-18.85636797425012</v>
      </c>
      <c r="I9890" t="n">
        <v>0.09798894162072011</v>
      </c>
      <c r="J9890" t="inlineStr">
        <is>
          <t>(2,2,1,1,1,3); Calculation with average annual yield and share of technologies. Lifetime: 30a.</t>
        </is>
      </c>
      <c r="L9890" t="inlineStr">
        <is>
          <t>photovoltaic slanted-roof installation, 3kWp, single-Si, laminated, integrated, on roof</t>
        </is>
      </c>
      <c r="N9890" t="inlineStr">
        <is>
          <t>all</t>
        </is>
      </c>
      <c r="O9890" t="n">
        <v>1</v>
      </c>
      <c r="P9890" s="30">
        <f>INDEX(parameters!$D$41:$AG$178,MATCH('PV (extension)'!B9854,parameters!$C$41:$C$178,0),MATCH('PV (extension)'!A9890,parameters!$D$5:$AG$5,0))/O9890</f>
        <v>1.2850369308522222E-3</v>
      </c>
      <c r="Q9890" s="3" t="inlineStr">
        <is>
          <t>roof-top</t>
        </is>
      </c>
      <c r="R9890">
        <f>INDEX(parameters!$C$196:$EJ$198,MATCH('PV (extension)'!Q9890,parameters!$B$196:$B$198,0),MATCH('PV (extension)'!B9854,parameters!$C$195:$EJ$195,0))</f>
        <v>1344.1649302034425</v>
      </c>
      <c r="S9890" t="n">
        <v>3</v>
      </c>
      <c r="T9890" t="n">
        <v>30</v>
      </c>
      <c r="U9890">
        <f>T9890*S9890*R9890</f>
        <v>120974.84371830983</v>
      </c>
      <c r="V9890">
        <f>1/U9890</f>
        <v>8.2661813751006127E-6</v>
      </c>
    </row>
    <row r="9891" ht="16" customHeight="1" s="29">
      <c r="A9891" t="inlineStr">
        <is>
          <t>photovoltaic slanted-roof installation, 3kWp, single-Si, panel, mounted, on roof</t>
        </is>
      </c>
      <c r="B9891" s="30">
        <f>P9891*V9891</f>
        <v>1.7979076840005472E-7</v>
      </c>
      <c r="C9891" t="inlineStr">
        <is>
          <t>APAC</t>
        </is>
      </c>
      <c r="D9891" t="inlineStr">
        <is>
          <t>unit</t>
        </is>
      </c>
      <c r="F9891" t="inlineStr">
        <is>
          <t>technosphere</t>
        </is>
      </c>
      <c r="G9891" t="n">
        <v>2</v>
      </c>
      <c r="H9891" t="n">
        <v>-16.04298817847151</v>
      </c>
      <c r="I9891" t="n">
        <v>0.09798894162072011</v>
      </c>
      <c r="J9891" t="inlineStr">
        <is>
          <t>(2,2,1,1,1,3); Calculation with average annual yield and share of technologies. Lifetime: 30a.</t>
        </is>
      </c>
      <c r="L9891" t="inlineStr">
        <is>
          <t>photovoltaic slanted-roof installation, 3kWp, single-Si, panel, mounted, on roof</t>
        </is>
      </c>
      <c r="N9891" t="inlineStr">
        <is>
          <t>all</t>
        </is>
      </c>
      <c r="O9891" t="n">
        <v>1</v>
      </c>
      <c r="P9891" s="30">
        <f>INDEX(parameters!$D$41:$AG$178,MATCH('PV (extension)'!B9854,parameters!$C$41:$C$178,0),MATCH('PV (extension)'!A9891,parameters!$D$5:$AG$5,0))/O9891</f>
        <v>2.1750160109191456E-2</v>
      </c>
      <c r="Q9891" s="3" t="inlineStr">
        <is>
          <t>roof-top</t>
        </is>
      </c>
      <c r="R9891">
        <f>INDEX(parameters!$C$196:$EJ$198,MATCH('PV (extension)'!Q9891,parameters!$B$196:$B$198,0),MATCH('PV (extension)'!B9854,parameters!$C$195:$EJ$195,0))</f>
        <v>1344.1649302034425</v>
      </c>
      <c r="S9891" t="n">
        <v>3</v>
      </c>
      <c r="T9891" t="n">
        <v>30</v>
      </c>
      <c r="U9891">
        <f>T9891*S9891*R9891</f>
        <v>120974.84371830983</v>
      </c>
      <c r="V9891">
        <f>1/U9891</f>
        <v>8.2661813751006127E-6</v>
      </c>
    </row>
    <row r="9892" s="29">
      <c r="A9892" t="inlineStr">
        <is>
          <t>market for tap water</t>
        </is>
      </c>
      <c r="B9892" t="n">
        <v>0.0020721</v>
      </c>
      <c r="C9892" t="inlineStr">
        <is>
          <t>Europe without Switzerland</t>
        </is>
      </c>
      <c r="D9892" t="inlineStr">
        <is>
          <t>kilogram</t>
        </is>
      </c>
      <c r="F9892" t="inlineStr">
        <is>
          <t>technosphere</t>
        </is>
      </c>
      <c r="G9892" t="n">
        <v>2</v>
      </c>
      <c r="H9892" t="n">
        <v>-6.179192693201237</v>
      </c>
      <c r="I9892" t="n">
        <v>0.04340984597628009</v>
      </c>
      <c r="J9892" t="inlineStr">
        <is>
          <t>(2,2,1,1,1,3); Estimation 20l/m2 panel</t>
        </is>
      </c>
      <c r="L9892" t="inlineStr">
        <is>
          <t>tap water</t>
        </is>
      </c>
    </row>
    <row r="9893" s="29">
      <c r="A9893" t="inlineStr">
        <is>
          <t>treatment of wastewater, from residence, capacity 1.1E10l/year</t>
        </is>
      </c>
      <c r="B9893" t="n">
        <v>-1.8649e-06</v>
      </c>
      <c r="C9893" t="inlineStr">
        <is>
          <t>CH</t>
        </is>
      </c>
      <c r="D9893" t="inlineStr">
        <is>
          <t>cubic meter</t>
        </is>
      </c>
      <c r="F9893" t="inlineStr">
        <is>
          <t>technosphere</t>
        </is>
      </c>
      <c r="G9893" t="n">
        <v>2</v>
      </c>
      <c r="H9893" t="n">
        <v>-13.19230312560901</v>
      </c>
      <c r="I9893" t="n">
        <v>0.04340984597628009</v>
      </c>
      <c r="J9893" t="inlineStr">
        <is>
          <t>(2,2,1,1,1,3); Estimation 20l/m2 panel</t>
        </is>
      </c>
      <c r="K9893" t="b">
        <v>1</v>
      </c>
      <c r="L9893" t="inlineStr">
        <is>
          <t>wastewater, from residence</t>
        </is>
      </c>
    </row>
    <row r="9894" s="29"/>
    <row r="9895" customFormat="1" s="28">
      <c r="A9895" s="28" t="inlineStr">
        <is>
          <t>Activity</t>
        </is>
      </c>
      <c r="B9895" s="28" t="inlineStr">
        <is>
          <t>electricity production, photovoltaic, residential</t>
        </is>
      </c>
    </row>
    <row r="9896">
      <c r="A9896" t="inlineStr">
        <is>
          <t>comment</t>
        </is>
      </c>
      <c r="B989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")&amp;HLOOKUP(B9897,parameters!$C$195:$EJ$198,2,0)&amp;" kWh/kWp.
Annual output, Facade: "&amp;HLOOKUP(B9897,parameters!$C$195:$EJ$198,3,0)&amp;" kWh/kWp.
Annual output, Open-ground: "&amp;HLOOKUP(B9897,parameters!$C$195:$EJ$198,4,0)&amp;_xlfn._LONGTEXT("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")&amp;VLOOKUP(B9897,'extension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1342.90575409538 kWh/kWp.
Annual output, Facade: 942.891274152076 kWh/kWp.
Annual output, Open-ground: 1428.62314265466 kWh/kWp.
Amount of solar energy transformed to electricity. Waste heat emission due to losses of electricity in the system.
Technology:  Electricity production with grid-connected photovoltaic power plants.
Time period:  Time of publications
Production volume: 207.812 GWh in 2025.
Sampling:  Statistical data and model calculations
Extrapolations:  Use of PV technology data investigated for other countries (Switzerland). Correction of average yield with Swiss data.
Uncertainty:  None
Author: Romain Sacchi, PSI, romain.sacchi@psi.ch</v>
      </c>
    </row>
    <row r="9897" s="29">
      <c r="A9897" t="inlineStr">
        <is>
          <t>location</t>
        </is>
      </c>
      <c r="B9897" t="inlineStr">
        <is>
          <t>BD</t>
        </is>
      </c>
    </row>
    <row r="9898" s="29">
      <c r="A9898" t="inlineStr">
        <is>
          <t>production amount</t>
        </is>
      </c>
      <c r="B9898" t="n">
        <v>1</v>
      </c>
    </row>
    <row r="9899" s="29">
      <c r="A9899" t="inlineStr">
        <is>
          <t>reference product</t>
        </is>
      </c>
      <c r="B9899" t="inlineStr">
        <is>
          <t>electricity, low voltage</t>
        </is>
      </c>
    </row>
    <row r="9900" s="29">
      <c r="A9900" t="inlineStr">
        <is>
          <t>source</t>
        </is>
      </c>
      <c r="B99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901" s="29">
      <c r="A9901" t="inlineStr">
        <is>
          <t>type</t>
        </is>
      </c>
      <c r="B9901" t="inlineStr">
        <is>
          <t>process</t>
        </is>
      </c>
    </row>
    <row r="9902" s="29">
      <c r="A9902" t="inlineStr">
        <is>
          <t>unit</t>
        </is>
      </c>
      <c r="B9902" t="inlineStr">
        <is>
          <t>kilowatt hour</t>
        </is>
      </c>
    </row>
    <row r="9903" s="29">
      <c r="A9903" t="inlineStr">
        <is>
          <t>Exchanges</t>
        </is>
      </c>
    </row>
    <row r="9904" customFormat="1" s="28">
      <c r="A9904" s="28" t="inlineStr">
        <is>
          <t>name</t>
        </is>
      </c>
      <c r="B9904" s="28" t="inlineStr">
        <is>
          <t>amount</t>
        </is>
      </c>
      <c r="C9904" s="28" t="inlineStr">
        <is>
          <t>location</t>
        </is>
      </c>
      <c r="D9904" s="28" t="inlineStr">
        <is>
          <t>unit</t>
        </is>
      </c>
      <c r="E9904" s="28" t="inlineStr">
        <is>
          <t>categories</t>
        </is>
      </c>
      <c r="F9904" s="28" t="inlineStr">
        <is>
          <t>type</t>
        </is>
      </c>
      <c r="G9904" s="28" t="inlineStr">
        <is>
          <t>uncertainty type</t>
        </is>
      </c>
      <c r="H9904" s="28" t="inlineStr">
        <is>
          <t>reference product</t>
        </is>
      </c>
      <c r="I9904" s="28" t="inlineStr">
        <is>
          <t>comment</t>
        </is>
      </c>
      <c r="J9904" s="28" t="inlineStr">
        <is>
          <t>production volume</t>
        </is>
      </c>
      <c r="K9904" s="28" t="inlineStr">
        <is>
          <t>scope</t>
        </is>
      </c>
      <c r="L9904" s="28" t="inlineStr">
        <is>
          <t>scope share</t>
        </is>
      </c>
      <c r="M9904" s="28" t="inlineStr">
        <is>
          <t>tech share</t>
        </is>
      </c>
      <c r="N9904" s="28" t="inlineStr">
        <is>
          <t>installation</t>
        </is>
      </c>
      <c r="O9904" s="28" t="inlineStr">
        <is>
          <t>productivity</t>
        </is>
      </c>
      <c r="P9904" s="28" t="inlineStr">
        <is>
          <t>kWp</t>
        </is>
      </c>
      <c r="Q9904" s="28" t="inlineStr">
        <is>
          <t>lifetime</t>
        </is>
      </c>
      <c r="R9904" s="28" t="inlineStr">
        <is>
          <t>lifetime production</t>
        </is>
      </c>
      <c r="S9904" s="28" t="inlineStr">
        <is>
          <t>inverted lifetime production</t>
        </is>
      </c>
    </row>
    <row r="9905" s="29">
      <c r="A9905" t="inlineStr">
        <is>
          <t>Energy, solar, converted</t>
        </is>
      </c>
      <c r="B9905" t="n">
        <v>3.8503</v>
      </c>
      <c r="D9905" t="inlineStr">
        <is>
          <t>megajoule</t>
        </is>
      </c>
      <c r="E9905" t="inlineStr">
        <is>
          <t>natural resource::in air</t>
        </is>
      </c>
      <c r="F9905" t="inlineStr">
        <is>
          <t>biosphere</t>
        </is>
      </c>
      <c r="G9905" t="n">
        <v>0</v>
      </c>
      <c r="I9905" t="inlineStr">
        <is>
          <t>(2,2,1,1,1,3); Energy loss in the system</t>
        </is>
      </c>
    </row>
    <row r="9906" s="29">
      <c r="A9906" t="inlineStr">
        <is>
          <t>Heat, waste</t>
        </is>
      </c>
      <c r="B9906" t="n">
        <v>0.25027</v>
      </c>
      <c r="D9906" t="inlineStr">
        <is>
          <t>megajoule</t>
        </is>
      </c>
      <c r="E9906" t="inlineStr">
        <is>
          <t>air</t>
        </is>
      </c>
      <c r="F9906" t="inlineStr">
        <is>
          <t>biosphere</t>
        </is>
      </c>
      <c r="G9906" t="n">
        <v>0</v>
      </c>
      <c r="I9906" t="inlineStr">
        <is>
          <t>(1,na,na,na,na,na); Calculation with average annual output and share of technologies; Average degradation of 10.5% included</t>
        </is>
      </c>
    </row>
    <row r="9907" s="29">
      <c r="A9907" t="inlineStr">
        <is>
          <t>electricity production, photovoltaic, residential</t>
        </is>
      </c>
      <c r="B9907" t="n">
        <v>1</v>
      </c>
      <c r="C9907" t="inlineStr">
        <is>
          <t>BD</t>
        </is>
      </c>
      <c r="D9907" t="inlineStr">
        <is>
          <t>kilowatt hour</t>
        </is>
      </c>
      <c r="E9907" t="inlineStr">
        <is>
          <t>photovoltaic::power plants</t>
        </is>
      </c>
      <c r="F9907" t="inlineStr">
        <is>
          <t>production</t>
        </is>
      </c>
      <c r="G9907" t="n">
        <v>0</v>
      </c>
      <c r="H9907" t="inlineStr">
        <is>
          <t>electricity, low voltage</t>
        </is>
      </c>
      <c r="J9907">
        <f>VLOOKUP(C9907,'extension - production vol'!$B$6:$D$235,3,0)</f>
        <v>207.81200000000001</v>
      </c>
    </row>
    <row r="9908" ht="16" customHeight="1" s="29">
      <c r="A9908" t="inlineStr">
        <is>
          <t>photovoltaic slanted-roof installation, 3 kWp, CIS, laminated, integrated, on roof</t>
        </is>
      </c>
      <c r="B9908" s="30">
        <f>M9908*S9908</f>
        <v>4.2361068838834178E-8</v>
      </c>
      <c r="C9908" t="inlineStr">
        <is>
          <t>CH</t>
        </is>
      </c>
      <c r="D9908" t="inlineStr">
        <is>
          <t>unit</t>
        </is>
      </c>
      <c r="F9908" t="inlineStr">
        <is>
          <t>technosphere</t>
        </is>
      </c>
      <c r="G9908" t="n">
        <v>0</v>
      </c>
      <c r="H9908" t="inlineStr">
        <is>
          <t>photovoltaic slanted-roof installation, 3 kWp, CIS, laminated, integrated, on roof</t>
        </is>
      </c>
      <c r="I9908" t="inlineStr">
        <is>
          <t>(2,2,1,1,1,3); Calculation with average annual yield and share of technologies. Lifetime: 30a.</t>
        </is>
      </c>
      <c r="K9908" t="inlineStr">
        <is>
          <t>residential</t>
        </is>
      </c>
      <c r="L9908">
        <f>IF(K9908="residential",VLOOKUP(B9897,parameters!$C$41:$AG$178,18,0),IF(K9908="commercial",1-VLOOKUP(B9897,parameters!$C$41:$AG$178,18,0),1))</f>
        <v>0.17766751537682748</v>
      </c>
      <c r="M9908" s="30">
        <f>INDEX(parameters!$D$41:$AG$178,MATCH('PV (extension)'!B9897,parameters!$C$41:$C$178,0),MATCH('PV (extension)'!A9908,parameters!$D$5:$AG$5,0))/L9908</f>
        <v>5.119823078397083E-3</v>
      </c>
      <c r="N9908" s="3" t="inlineStr">
        <is>
          <t>roof-top</t>
        </is>
      </c>
      <c r="O9908">
        <f>INDEX(parameters!$C$196:$EJ$198,MATCH('PV (extension)'!N9908,parameters!$B$196:$B$198,0),MATCH('PV (extension)'!B9897,parameters!$C$195:$EJ$195,0))</f>
        <v>1342.9057540953802</v>
      </c>
      <c r="P9908" t="n">
        <v>3</v>
      </c>
      <c r="Q9908" t="n">
        <v>30</v>
      </c>
      <c r="R9908">
        <f>Q9908*P9908*O9908</f>
        <v>120861.51786858421</v>
      </c>
      <c r="S9908">
        <f>1/R9908</f>
        <v>8.2739321633154177E-6</v>
      </c>
    </row>
    <row r="9909" ht="16" customHeight="1" s="29">
      <c r="A9909" t="inlineStr">
        <is>
          <t>photovoltaic slanted-roof installation, 3 kWp, CdTe, panel, mounted, on roof</t>
        </is>
      </c>
      <c r="B9909" s="30">
        <f>M9909*S9909</f>
        <v>2.7629185979904955E-7</v>
      </c>
      <c r="C9909" t="inlineStr">
        <is>
          <t>CH</t>
        </is>
      </c>
      <c r="D9909" t="inlineStr">
        <is>
          <t>unit</t>
        </is>
      </c>
      <c r="F9909" t="inlineStr">
        <is>
          <t>technosphere</t>
        </is>
      </c>
      <c r="G9909" t="n">
        <v>0</v>
      </c>
      <c r="H9909" t="inlineStr">
        <is>
          <t>photovoltaic slanted-roof installation, 3 kWp, CdTe, panel, mounted, on roof</t>
        </is>
      </c>
      <c r="I9909" t="inlineStr">
        <is>
          <t>(2,2,1,1,1,3); Calculation with average annual yield and share of technologies. Lifetime: 30a.</t>
        </is>
      </c>
      <c r="K9909" t="inlineStr">
        <is>
          <t>residential</t>
        </is>
      </c>
      <c r="L9909">
        <f>L9908</f>
        <v>0.17766751537682748</v>
      </c>
      <c r="M9909" s="30">
        <f>INDEX(parameters!$D$41:$AG$178,MATCH('PV (extension)'!B9897,parameters!$C$41:$C$178,0),MATCH('PV (extension)'!A9909,parameters!$D$5:$AG$5,0))/L9909</f>
        <v>3.3393053550047194E-2</v>
      </c>
      <c r="N9909" s="3" t="inlineStr">
        <is>
          <t>roof-top</t>
        </is>
      </c>
      <c r="O9909">
        <f>INDEX(parameters!$C$196:$EJ$198,MATCH('PV (extension)'!N9909,parameters!$B$196:$B$198,0),MATCH('PV (extension)'!B9897,parameters!$C$195:$EJ$195,0))</f>
        <v>1342.9057540953802</v>
      </c>
      <c r="P9909" t="n">
        <v>3</v>
      </c>
      <c r="Q9909" t="n">
        <v>30</v>
      </c>
      <c r="R9909">
        <f>Q9909*P9909*O9909</f>
        <v>120861.51786858421</v>
      </c>
      <c r="S9909">
        <f>1/R9909</f>
        <v>8.2739321633154177E-6</v>
      </c>
    </row>
    <row r="9910" ht="16" customHeight="1" s="29">
      <c r="A9910" t="inlineStr">
        <is>
          <t>photovoltaic slanted-roof installation, 3 kWp, micro-Si, laminated, integrated, on roof</t>
        </is>
      </c>
      <c r="B9910" s="30">
        <f>M9910*S9910</f>
        <v>4.2811387715824144E-9</v>
      </c>
      <c r="C9910" t="inlineStr">
        <is>
          <t>RER</t>
        </is>
      </c>
      <c r="D9910" t="inlineStr">
        <is>
          <t>unit</t>
        </is>
      </c>
      <c r="F9910" t="inlineStr">
        <is>
          <t>technosphere</t>
        </is>
      </c>
      <c r="G9910" t="n">
        <v>0</v>
      </c>
      <c r="H9910" t="inlineStr">
        <is>
          <t>photovoltaic slanted-roof installation, 3 kWp, micro-Si, laminated, integrated, on roof</t>
        </is>
      </c>
      <c r="I9910" t="inlineStr">
        <is>
          <t>(2,2,1,1,1,3); Calculation with average annual yield and share of technologies. Lifetime: 30a.</t>
        </is>
      </c>
      <c r="K9910" t="inlineStr">
        <is>
          <t>residential</t>
        </is>
      </c>
      <c r="L9910">
        <f>L9909</f>
        <v>0.17766751537682748</v>
      </c>
      <c r="M9910" s="30">
        <f>INDEX(parameters!$D$41:$AG$178,MATCH('PV (extension)'!B9897,parameters!$C$41:$C$178,0),MATCH('PV (extension)'!A9910,parameters!$D$5:$AG$5,0))/L9910</f>
        <v>5.1742493013949662E-4</v>
      </c>
      <c r="N9910" s="3" t="inlineStr">
        <is>
          <t>roof-top</t>
        </is>
      </c>
      <c r="O9910">
        <f>INDEX(parameters!$C$196:$EJ$198,MATCH('PV (extension)'!N9910,parameters!$B$196:$B$198,0),MATCH('PV (extension)'!B9897,parameters!$C$195:$EJ$195,0))</f>
        <v>1342.9057540953802</v>
      </c>
      <c r="P9910" t="n">
        <v>3</v>
      </c>
      <c r="Q9910" t="n">
        <v>30</v>
      </c>
      <c r="R9910">
        <f>Q9910*P9910*O9910</f>
        <v>120861.51786858421</v>
      </c>
      <c r="S9910">
        <f>1/R9910</f>
        <v>8.2739321633154177E-6</v>
      </c>
    </row>
    <row r="9911" ht="16" customHeight="1" s="29">
      <c r="A9911" t="inlineStr">
        <is>
          <t>photovoltaic slanted-roof installation, 3 kWp, micro-Si, panel, mounted, on roof</t>
        </is>
      </c>
      <c r="B9911" s="30">
        <f>M9911*S9911</f>
        <v>7.4426854411569281E-8</v>
      </c>
      <c r="C9911" t="inlineStr">
        <is>
          <t>RER</t>
        </is>
      </c>
      <c r="D9911" t="inlineStr">
        <is>
          <t>unit</t>
        </is>
      </c>
      <c r="F9911" t="inlineStr">
        <is>
          <t>technosphere</t>
        </is>
      </c>
      <c r="G9911" t="n">
        <v>0</v>
      </c>
      <c r="H9911" t="inlineStr">
        <is>
          <t>photovoltaic slanted-roof installation, 3 kWp, micro-Si, panel, mounted, on roof</t>
        </is>
      </c>
      <c r="I9911" t="inlineStr">
        <is>
          <t>(2,2,1,1,1,3); Calculation with average annual yield and share of technologies. Lifetime: 30a.</t>
        </is>
      </c>
      <c r="K9911" t="inlineStr">
        <is>
          <t>residential</t>
        </is>
      </c>
      <c r="L9911">
        <f>L9910</f>
        <v>0.17766751537682748</v>
      </c>
      <c r="M9911" s="30">
        <f>INDEX(parameters!$D$41:$AG$178,MATCH('PV (extension)'!B9897,parameters!$C$41:$C$178,0),MATCH('PV (extension)'!A9911,parameters!$D$5:$AG$5,0))/L9911</f>
        <v>8.9953425943663963E-3</v>
      </c>
      <c r="N9911" s="3" t="inlineStr">
        <is>
          <t>roof-top</t>
        </is>
      </c>
      <c r="O9911">
        <f>INDEX(parameters!$C$196:$EJ$198,MATCH('PV (extension)'!N9911,parameters!$B$196:$B$198,0),MATCH('PV (extension)'!B9897,parameters!$C$195:$EJ$195,0))</f>
        <v>1342.9057540953802</v>
      </c>
      <c r="P9911" t="n">
        <v>3</v>
      </c>
      <c r="Q9911" t="n">
        <v>30</v>
      </c>
      <c r="R9911">
        <f>Q9911*P9911*O9911</f>
        <v>120861.51786858421</v>
      </c>
      <c r="S9911">
        <f>1/R9911</f>
        <v>8.2739321633154177E-6</v>
      </c>
    </row>
    <row r="9912" s="29">
      <c r="A9912" t="inlineStr">
        <is>
          <t>photovoltaic facade installation, 3kWp, multi-Si, laminated, integrated, at building</t>
        </is>
      </c>
      <c r="B9912" s="30">
        <f>M9912*S9912</f>
        <v>2.1798006650249554E-7</v>
      </c>
      <c r="C9912" t="inlineStr">
        <is>
          <t>RER</t>
        </is>
      </c>
      <c r="D9912" t="inlineStr">
        <is>
          <t>unit</t>
        </is>
      </c>
      <c r="F9912" t="inlineStr">
        <is>
          <t>technosphere</t>
        </is>
      </c>
      <c r="G9912" t="n">
        <v>0</v>
      </c>
      <c r="H9912" t="inlineStr">
        <is>
          <t>photovoltaic facade installation, 3kWp, multi-Si, laminated, integrated, at building</t>
        </is>
      </c>
      <c r="I9912" t="inlineStr">
        <is>
          <t>(2,2,1,1,1,3); Calculation with average annual yield and share of technologies. Lifetime: 30a.</t>
        </is>
      </c>
      <c r="K9912" t="inlineStr">
        <is>
          <t>residential</t>
        </is>
      </c>
      <c r="L9912">
        <f>L9911</f>
        <v>0.17766751537682748</v>
      </c>
      <c r="M9912" s="30">
        <f>INDEX(parameters!$D$41:$AG$178,MATCH('PV (extension)'!B9897,parameters!$C$41:$C$178,0),MATCH('PV (extension)'!A9912,parameters!$D$5:$AG$5,0))/L9912</f>
        <v>1.8497835237986298E-2</v>
      </c>
      <c r="N9912" t="inlineStr">
        <is>
          <t>façade</t>
        </is>
      </c>
      <c r="O9912">
        <f>INDEX(parameters!$C$196:$EJ$198,MATCH('PV (extension)'!N9912,parameters!$B$196:$B$198,0),MATCH('PV (extension)'!B9897,parameters!$C$195:$EJ$195,0))</f>
        <v>942.89127415207554</v>
      </c>
      <c r="P9912" t="n">
        <v>3</v>
      </c>
      <c r="Q9912" t="n">
        <v>30</v>
      </c>
      <c r="R9912">
        <f>Q9912*P9912*O9912</f>
        <v>84860.214673686802</v>
      </c>
      <c r="S9912">
        <f>1/R9912</f>
        <v>1.1784085202297714E-5</v>
      </c>
    </row>
    <row r="9913" s="29">
      <c r="A9913" t="inlineStr">
        <is>
          <t>photovoltaic facade installation, 3kWp, multi-Si, panel, mounted, at building</t>
        </is>
      </c>
      <c r="B9913" s="30">
        <f>M9913*S9913</f>
        <v>2.1378075292719501E-7</v>
      </c>
      <c r="C9913" t="inlineStr">
        <is>
          <t>RER</t>
        </is>
      </c>
      <c r="D9913" t="inlineStr">
        <is>
          <t>unit</t>
        </is>
      </c>
      <c r="F9913" t="inlineStr">
        <is>
          <t>technosphere</t>
        </is>
      </c>
      <c r="G9913" t="n">
        <v>0</v>
      </c>
      <c r="H9913" t="inlineStr">
        <is>
          <t>photovoltaic facade installation, 3kWp, multi-Si, panel, mounted, at building</t>
        </is>
      </c>
      <c r="I9913" t="inlineStr">
        <is>
          <t>(2,2,1,1,1,3); Calculation with average annual yield and share of technologies. Lifetime: 30a.</t>
        </is>
      </c>
      <c r="K9913" t="inlineStr">
        <is>
          <t>residential</t>
        </is>
      </c>
      <c r="L9913">
        <f>L9912</f>
        <v>0.17766751537682748</v>
      </c>
      <c r="M9913" s="30">
        <f>INDEX(parameters!$D$41:$AG$178,MATCH('PV (extension)'!B9897,parameters!$C$41:$C$178,0),MATCH('PV (extension)'!A9913,parameters!$D$5:$AG$5,0))/L9913</f>
        <v>1.8141480586504166E-2</v>
      </c>
      <c r="N9913" t="inlineStr">
        <is>
          <t>façade</t>
        </is>
      </c>
      <c r="O9913">
        <f>INDEX(parameters!$C$196:$EJ$198,MATCH('PV (extension)'!N9913,parameters!$B$196:$B$198,0),MATCH('PV (extension)'!B9897,parameters!$C$195:$EJ$195,0))</f>
        <v>942.89127415207554</v>
      </c>
      <c r="P9913" t="n">
        <v>3</v>
      </c>
      <c r="Q9913" t="n">
        <v>30</v>
      </c>
      <c r="R9913">
        <f>Q9913*P9913*O9913</f>
        <v>84860.214673686802</v>
      </c>
      <c r="S9913">
        <f>1/R9913</f>
        <v>1.1784085202297714E-5</v>
      </c>
    </row>
    <row r="9914" s="29">
      <c r="A9914" t="inlineStr">
        <is>
          <t>photovoltaic facade installation, 3kWp, single-Si, laminated, integrated, at building</t>
        </is>
      </c>
      <c r="B9914" s="30">
        <f>M9914*S9914</f>
        <v>1.1491665772147778E-7</v>
      </c>
      <c r="C9914" t="inlineStr">
        <is>
          <t>RER</t>
        </is>
      </c>
      <c r="D9914" t="inlineStr">
        <is>
          <t>unit</t>
        </is>
      </c>
      <c r="F9914" t="inlineStr">
        <is>
          <t>technosphere</t>
        </is>
      </c>
      <c r="G9914" t="n">
        <v>0</v>
      </c>
      <c r="H9914" t="inlineStr">
        <is>
          <t>photovoltaic facade installation, 3kWp, single-Si, laminated, integrated, at building</t>
        </is>
      </c>
      <c r="I9914" t="inlineStr">
        <is>
          <t>(2,2,1,1,1,3); Calculation with average annual yield and share of technologies. Lifetime: 30a.</t>
        </is>
      </c>
      <c r="K9914" t="inlineStr">
        <is>
          <t>residential</t>
        </is>
      </c>
      <c r="L9914">
        <f>L9913</f>
        <v>0.17766751537682748</v>
      </c>
      <c r="M9914" s="30">
        <f>INDEX(parameters!$D$41:$AG$178,MATCH('PV (extension)'!B9897,parameters!$C$41:$C$178,0),MATCH('PV (extension)'!A9914,parameters!$D$5:$AG$5,0))/L9914</f>
        <v>9.7518522438271929E-3</v>
      </c>
      <c r="N9914" t="inlineStr">
        <is>
          <t>façade</t>
        </is>
      </c>
      <c r="O9914">
        <f>INDEX(parameters!$C$196:$EJ$198,MATCH('PV (extension)'!N9914,parameters!$B$196:$B$198,0),MATCH('PV (extension)'!B9897,parameters!$C$195:$EJ$195,0))</f>
        <v>942.89127415207554</v>
      </c>
      <c r="P9914" t="n">
        <v>3</v>
      </c>
      <c r="Q9914" t="n">
        <v>30</v>
      </c>
      <c r="R9914">
        <f>Q9914*P9914*O9914</f>
        <v>84860.214673686802</v>
      </c>
      <c r="S9914">
        <f>1/R9914</f>
        <v>1.1784085202297714E-5</v>
      </c>
    </row>
    <row r="9915" s="29">
      <c r="A9915" t="inlineStr">
        <is>
          <t>photovoltaic facade installation, 3kWp, single-Si, panel, mounted, at building</t>
        </is>
      </c>
      <c r="B9915" s="30">
        <f>M9915*S9915</f>
        <v>1.1481722621675614E-7</v>
      </c>
      <c r="C9915" t="inlineStr">
        <is>
          <t>RER</t>
        </is>
      </c>
      <c r="D9915" t="inlineStr">
        <is>
          <t>unit</t>
        </is>
      </c>
      <c r="F9915" t="inlineStr">
        <is>
          <t>technosphere</t>
        </is>
      </c>
      <c r="G9915" t="n">
        <v>0</v>
      </c>
      <c r="H9915" t="inlineStr">
        <is>
          <t>photovoltaic facade installation, 3kWp, single-Si, panel, mounted, at building</t>
        </is>
      </c>
      <c r="I9915" t="inlineStr">
        <is>
          <t>(2,2,1,1,1,3); Calculation with average annual yield and share of technologies. Lifetime: 30a.</t>
        </is>
      </c>
      <c r="K9915" t="inlineStr">
        <is>
          <t>residential</t>
        </is>
      </c>
      <c r="L9915">
        <f>L9914</f>
        <v>0.17766751537682748</v>
      </c>
      <c r="M9915" s="30">
        <f>INDEX(parameters!$D$41:$AG$178,MATCH('PV (extension)'!B9897,parameters!$C$41:$C$178,0),MATCH('PV (extension)'!A9915,parameters!$D$5:$AG$5,0))/L9915</f>
        <v>9.7434144649911868E-3</v>
      </c>
      <c r="N9915" t="inlineStr">
        <is>
          <t>façade</t>
        </is>
      </c>
      <c r="O9915">
        <f>INDEX(parameters!$C$196:$EJ$198,MATCH('PV (extension)'!N9915,parameters!$B$196:$B$198,0),MATCH('PV (extension)'!B9897,parameters!$C$195:$EJ$195,0))</f>
        <v>942.89127415207554</v>
      </c>
      <c r="P9915" t="n">
        <v>3</v>
      </c>
      <c r="Q9915" t="n">
        <v>30</v>
      </c>
      <c r="R9915">
        <f>Q9915*P9915*O9915</f>
        <v>84860.214673686802</v>
      </c>
      <c r="S9915">
        <f>1/R9915</f>
        <v>1.1784085202297714E-5</v>
      </c>
    </row>
    <row r="9916" ht="16" customHeight="1" s="29">
      <c r="A9916" t="inlineStr">
        <is>
          <t>photovoltaic flat-roof installation, 3kWp, multi-Si, on roof</t>
        </is>
      </c>
      <c r="B9916" s="30">
        <f>M9916*S9916</f>
        <v>2.357596956328169E-6</v>
      </c>
      <c r="C9916" t="inlineStr">
        <is>
          <t>RER</t>
        </is>
      </c>
      <c r="D9916" t="inlineStr">
        <is>
          <t>unit</t>
        </is>
      </c>
      <c r="F9916" t="inlineStr">
        <is>
          <t>technosphere</t>
        </is>
      </c>
      <c r="G9916" t="n">
        <v>0</v>
      </c>
      <c r="H9916" t="inlineStr">
        <is>
          <t>photovoltaic flat-roof installation, 3kWp, multi-Si, on roof</t>
        </is>
      </c>
      <c r="I9916" t="inlineStr">
        <is>
          <t>(2,2,1,1,1,3); Calculation with average annual yield and share of technologies. Lifetime: 30a.</t>
        </is>
      </c>
      <c r="K9916" t="inlineStr">
        <is>
          <t>residential</t>
        </is>
      </c>
      <c r="L9916">
        <f>L9915</f>
        <v>0.17766751537682748</v>
      </c>
      <c r="M9916" s="30">
        <f>INDEX(parameters!$D$41:$AG$178,MATCH('PV (extension)'!B9897,parameters!$C$41:$C$178,0),MATCH('PV (extension)'!A9916,parameters!$D$5:$AG$5,0))/L9916</f>
        <v>0.28494274666417674</v>
      </c>
      <c r="N9916" s="3" t="inlineStr">
        <is>
          <t>roof-top</t>
        </is>
      </c>
      <c r="O9916">
        <f>INDEX(parameters!$C$196:$EJ$198,MATCH('PV (extension)'!N9916,parameters!$B$196:$B$198,0),MATCH('PV (extension)'!B9897,parameters!$C$195:$EJ$195,0))</f>
        <v>1342.9057540953802</v>
      </c>
      <c r="P9916" t="n">
        <v>3</v>
      </c>
      <c r="Q9916" t="n">
        <v>30</v>
      </c>
      <c r="R9916">
        <f>Q9916*P9916*O9916</f>
        <v>120861.51786858421</v>
      </c>
      <c r="S9916">
        <f>1/R9916</f>
        <v>8.2739321633154177E-6</v>
      </c>
    </row>
    <row r="9917" ht="16" customHeight="1" s="29">
      <c r="A9917" t="inlineStr">
        <is>
          <t>photovoltaic flat-roof installation, 3kWp, single-Si, on roof</t>
        </is>
      </c>
      <c r="B9917" s="30">
        <f>M9917*S9917</f>
        <v>1.230631460015126E-6</v>
      </c>
      <c r="C9917" t="inlineStr">
        <is>
          <t>RER</t>
        </is>
      </c>
      <c r="D9917" t="inlineStr">
        <is>
          <t>unit</t>
        </is>
      </c>
      <c r="F9917" t="inlineStr">
        <is>
          <t>technosphere</t>
        </is>
      </c>
      <c r="G9917" t="n">
        <v>0</v>
      </c>
      <c r="H9917" t="inlineStr">
        <is>
          <t>photovoltaic flat-roof installation, 3kWp, single-Si, on roof</t>
        </is>
      </c>
      <c r="I9917" t="inlineStr">
        <is>
          <t>(2,2,1,1,1,3); Calculation with average annual yield and share of technologies. Lifetime: 30a.</t>
        </is>
      </c>
      <c r="K9917" t="inlineStr">
        <is>
          <t>residential</t>
        </is>
      </c>
      <c r="L9917">
        <f>L9916</f>
        <v>0.17766751537682748</v>
      </c>
      <c r="M9917" s="30">
        <f>INDEX(parameters!$D$41:$AG$178,MATCH('PV (extension)'!B9897,parameters!$C$41:$C$178,0),MATCH('PV (extension)'!A9917,parameters!$D$5:$AG$5,0))/L9917</f>
        <v>0.14873598619426004</v>
      </c>
      <c r="N9917" s="3" t="inlineStr">
        <is>
          <t>roof-top</t>
        </is>
      </c>
      <c r="O9917">
        <f>INDEX(parameters!$C$196:$EJ$198,MATCH('PV (extension)'!N9917,parameters!$B$196:$B$198,0),MATCH('PV (extension)'!B9897,parameters!$C$195:$EJ$195,0))</f>
        <v>1342.9057540953802</v>
      </c>
      <c r="P9917" t="n">
        <v>3</v>
      </c>
      <c r="Q9917" t="n">
        <v>30</v>
      </c>
      <c r="R9917">
        <f>Q9917*P9917*O9917</f>
        <v>120861.51786858421</v>
      </c>
      <c r="S9917">
        <f>1/R9917</f>
        <v>8.2739321633154177E-6</v>
      </c>
    </row>
    <row r="9918" ht="16" customHeight="1" s="29">
      <c r="A9918" t="inlineStr">
        <is>
          <t>photovoltaic slanted-roof installation, 3kWp, CIS, panel, mounted, on roof</t>
        </is>
      </c>
      <c r="B9918" s="30">
        <f>M9918*S9918</f>
        <v>6.8068469614764077E-7</v>
      </c>
      <c r="C9918" t="inlineStr">
        <is>
          <t>CH</t>
        </is>
      </c>
      <c r="D9918" t="inlineStr">
        <is>
          <t>unit</t>
        </is>
      </c>
      <c r="F9918" t="inlineStr">
        <is>
          <t>technosphere</t>
        </is>
      </c>
      <c r="G9918" t="n">
        <v>0</v>
      </c>
      <c r="H9918" t="inlineStr">
        <is>
          <t>photovoltaic slanted-roof installation, 3kWp, CIS, panel, mounted, on roof</t>
        </is>
      </c>
      <c r="I9918" t="inlineStr">
        <is>
          <t>(2,2,1,1,1,3); Calculation with average annual yield and share of technologies. Lifetime: 30a.</t>
        </is>
      </c>
      <c r="K9918" t="inlineStr">
        <is>
          <t>residential</t>
        </is>
      </c>
      <c r="L9918">
        <f>L9917</f>
        <v>0.17766751537682748</v>
      </c>
      <c r="M9918" s="30">
        <f>INDEX(parameters!$D$41:$AG$178,MATCH('PV (extension)'!B9897,parameters!$C$41:$C$178,0),MATCH('PV (extension)'!A9918,parameters!$D$5:$AG$5,0))/L9918</f>
        <v>8.2268585566319899E-2</v>
      </c>
      <c r="N9918" s="3" t="inlineStr">
        <is>
          <t>roof-top</t>
        </is>
      </c>
      <c r="O9918">
        <f>INDEX(parameters!$C$196:$EJ$198,MATCH('PV (extension)'!N9918,parameters!$B$196:$B$198,0),MATCH('PV (extension)'!B9897,parameters!$C$195:$EJ$195,0))</f>
        <v>1342.9057540953802</v>
      </c>
      <c r="P9918" t="n">
        <v>3</v>
      </c>
      <c r="Q9918" t="n">
        <v>30</v>
      </c>
      <c r="R9918">
        <f>Q9918*P9918*O9918</f>
        <v>120861.51786858421</v>
      </c>
      <c r="S9918">
        <f>1/R9918</f>
        <v>8.2739321633154177E-6</v>
      </c>
    </row>
    <row r="9919" ht="16" customHeight="1" s="29">
      <c r="A9919" t="inlineStr">
        <is>
          <t>photovoltaic slanted-roof installation, 3kWp, CdTe, laminated, integrated, on roof</t>
        </is>
      </c>
      <c r="B9919" s="30">
        <f>M9919*S9919</f>
        <v>1.9059598347669147E-8</v>
      </c>
      <c r="C9919" t="inlineStr">
        <is>
          <t>CH</t>
        </is>
      </c>
      <c r="D9919" t="inlineStr">
        <is>
          <t>unit</t>
        </is>
      </c>
      <c r="F9919" t="inlineStr">
        <is>
          <t>technosphere</t>
        </is>
      </c>
      <c r="G9919" t="n">
        <v>0</v>
      </c>
      <c r="H9919" t="inlineStr">
        <is>
          <t>photovoltaic slanted-roof installation, 3kWp, CdTe, laminated, integrated, on roof</t>
        </is>
      </c>
      <c r="I9919" t="inlineStr">
        <is>
          <t>(2,2,1,1,1,3); Calculation with average annual yield and share of technologies. Lifetime: 30a.</t>
        </is>
      </c>
      <c r="K9919" t="inlineStr">
        <is>
          <t>residential</t>
        </is>
      </c>
      <c r="L9919">
        <f>L9918</f>
        <v>0.17766751537682748</v>
      </c>
      <c r="M9919" s="30">
        <f>INDEX(parameters!$D$41:$AG$178,MATCH('PV (extension)'!B9897,parameters!$C$41:$C$178,0),MATCH('PV (extension)'!A9919,parameters!$D$5:$AG$5,0))/L9919</f>
        <v>2.3035719862648527E-3</v>
      </c>
      <c r="N9919" s="3" t="inlineStr">
        <is>
          <t>roof-top</t>
        </is>
      </c>
      <c r="O9919">
        <f>INDEX(parameters!$C$196:$EJ$198,MATCH('PV (extension)'!N9919,parameters!$B$196:$B$198,0),MATCH('PV (extension)'!B9897,parameters!$C$195:$EJ$195,0))</f>
        <v>1342.9057540953802</v>
      </c>
      <c r="P9919" t="n">
        <v>3</v>
      </c>
      <c r="Q9919" t="n">
        <v>30</v>
      </c>
      <c r="R9919">
        <f>Q9919*P9919*O9919</f>
        <v>120861.51786858421</v>
      </c>
      <c r="S9919">
        <f>1/R9919</f>
        <v>8.2739321633154177E-6</v>
      </c>
    </row>
    <row r="9920" ht="16" customHeight="1" s="29">
      <c r="A9920" t="inlineStr">
        <is>
          <t>photovoltaic slanted-roof installation, 3kWp, multi-Si, laminated, integrated, on roof</t>
        </is>
      </c>
      <c r="B9920" s="30">
        <f>M9920*S9920</f>
        <v>1.1323419345330939E-7</v>
      </c>
      <c r="C9920" t="inlineStr">
        <is>
          <t>RER</t>
        </is>
      </c>
      <c r="D9920" t="inlineStr">
        <is>
          <t>unit</t>
        </is>
      </c>
      <c r="F9920" t="inlineStr">
        <is>
          <t>technosphere</t>
        </is>
      </c>
      <c r="G9920" t="n">
        <v>0</v>
      </c>
      <c r="H9920" t="inlineStr">
        <is>
          <t>photovoltaic slanted-roof installation, 3kWp, multi-Si, laminated, integrated, on roof</t>
        </is>
      </c>
      <c r="I9920" t="inlineStr">
        <is>
          <t>(2,2,1,1,1,3); Calculation with average annual yield and share of technologies. Lifetime: 30a.</t>
        </is>
      </c>
      <c r="K9920" t="inlineStr">
        <is>
          <t>residential</t>
        </is>
      </c>
      <c r="L9920">
        <f>L9919</f>
        <v>0.17766751537682748</v>
      </c>
      <c r="M9920" s="30">
        <f>INDEX(parameters!$D$41:$AG$178,MATCH('PV (extension)'!B9897,parameters!$C$41:$C$178,0),MATCH('PV (extension)'!A9920,parameters!$D$5:$AG$5,0))/L9920</f>
        <v>1.3685656495391874E-2</v>
      </c>
      <c r="N9920" s="3" t="inlineStr">
        <is>
          <t>roof-top</t>
        </is>
      </c>
      <c r="O9920">
        <f>INDEX(parameters!$C$196:$EJ$198,MATCH('PV (extension)'!N9920,parameters!$B$196:$B$198,0),MATCH('PV (extension)'!B9897,parameters!$C$195:$EJ$195,0))</f>
        <v>1342.9057540953802</v>
      </c>
      <c r="P9920" t="n">
        <v>3</v>
      </c>
      <c r="Q9920" t="n">
        <v>30</v>
      </c>
      <c r="R9920">
        <f>Q9920*P9920*O9920</f>
        <v>120861.51786858421</v>
      </c>
      <c r="S9920">
        <f>1/R9920</f>
        <v>8.2739321633154177E-6</v>
      </c>
    </row>
    <row r="9921" ht="16" customHeight="1" s="29">
      <c r="A9921" t="inlineStr">
        <is>
          <t>photovoltaic slanted-roof installation, 3kWp, multi-Si, panel, mounted, on roof</t>
        </is>
      </c>
      <c r="B9921" s="30">
        <f>M9921*S9921</f>
        <v>1.9381671915027255E-6</v>
      </c>
      <c r="C9921" t="inlineStr">
        <is>
          <t>RER</t>
        </is>
      </c>
      <c r="D9921" t="inlineStr">
        <is>
          <t>unit</t>
        </is>
      </c>
      <c r="F9921" t="inlineStr">
        <is>
          <t>technosphere</t>
        </is>
      </c>
      <c r="G9921" t="n">
        <v>0</v>
      </c>
      <c r="H9921" t="inlineStr">
        <is>
          <t>photovoltaic slanted-roof installation, 3kWp, multi-Si, panel, mounted, on roof</t>
        </is>
      </c>
      <c r="I9921" t="inlineStr">
        <is>
          <t>(2,2,1,1,1,3); Calculation with average annual yield and share of technologies. Lifetime: 30a.</t>
        </is>
      </c>
      <c r="K9921" t="inlineStr">
        <is>
          <t>residential</t>
        </is>
      </c>
      <c r="L9921">
        <f>L9920</f>
        <v>0.17766751537682748</v>
      </c>
      <c r="M9921" s="30">
        <f>INDEX(parameters!$D$41:$AG$178,MATCH('PV (extension)'!B9897,parameters!$C$41:$C$178,0),MATCH('PV (extension)'!A9921,parameters!$D$5:$AG$5,0))/L9921</f>
        <v>0.23424982864811036</v>
      </c>
      <c r="N9921" s="3" t="inlineStr">
        <is>
          <t>roof-top</t>
        </is>
      </c>
      <c r="O9921">
        <f>INDEX(parameters!$C$196:$EJ$198,MATCH('PV (extension)'!N9921,parameters!$B$196:$B$198,0),MATCH('PV (extension)'!B9897,parameters!$C$195:$EJ$195,0))</f>
        <v>1342.9057540953802</v>
      </c>
      <c r="P9921" t="n">
        <v>3</v>
      </c>
      <c r="Q9921" t="n">
        <v>30</v>
      </c>
      <c r="R9921">
        <f>Q9921*P9921*O9921</f>
        <v>120861.51786858421</v>
      </c>
      <c r="S9921">
        <f>1/R9921</f>
        <v>8.2739321633154177E-6</v>
      </c>
    </row>
    <row r="9922" ht="16" customHeight="1" s="29">
      <c r="A9922" t="inlineStr">
        <is>
          <t>photovoltaic slanted-roof installation, 3kWp, single-Si, laminated, integrated, on roof</t>
        </is>
      </c>
      <c r="B9922" s="30">
        <f>M9922*S9922</f>
        <v>5.9843851424811804E-8</v>
      </c>
      <c r="C9922" t="inlineStr">
        <is>
          <t>RER</t>
        </is>
      </c>
      <c r="D9922" t="inlineStr">
        <is>
          <t>unit</t>
        </is>
      </c>
      <c r="F9922" t="inlineStr">
        <is>
          <t>technosphere</t>
        </is>
      </c>
      <c r="G9922" t="n">
        <v>0</v>
      </c>
      <c r="H9922" t="inlineStr">
        <is>
          <t>photovoltaic slanted-roof installation, 3kWp, single-Si, laminated, integrated, on roof</t>
        </is>
      </c>
      <c r="I9922" t="inlineStr">
        <is>
          <t>(2,2,1,1,1,3); Calculation with average annual yield and share of technologies. Lifetime: 30a.</t>
        </is>
      </c>
      <c r="K9922" t="inlineStr">
        <is>
          <t>residential</t>
        </is>
      </c>
      <c r="L9922">
        <f>L9921</f>
        <v>0.17766751537682748</v>
      </c>
      <c r="M9922" s="30">
        <f>INDEX(parameters!$D$41:$AG$178,MATCH('PV (extension)'!B9897,parameters!$C$41:$C$178,0),MATCH('PV (extension)'!A9922,parameters!$D$5:$AG$5,0))/L9922</f>
        <v>7.2328187183047909E-3</v>
      </c>
      <c r="N9922" s="3" t="inlineStr">
        <is>
          <t>roof-top</t>
        </is>
      </c>
      <c r="O9922">
        <f>INDEX(parameters!$C$196:$EJ$198,MATCH('PV (extension)'!N9922,parameters!$B$196:$B$198,0),MATCH('PV (extension)'!B9897,parameters!$C$195:$EJ$195,0))</f>
        <v>1342.9057540953802</v>
      </c>
      <c r="P9922" t="n">
        <v>3</v>
      </c>
      <c r="Q9922" t="n">
        <v>30</v>
      </c>
      <c r="R9922">
        <f>Q9922*P9922*O9922</f>
        <v>120861.51786858421</v>
      </c>
      <c r="S9922">
        <f>1/R9922</f>
        <v>8.2739321633154177E-6</v>
      </c>
    </row>
    <row r="9923" ht="16" customHeight="1" s="29">
      <c r="A9923" t="inlineStr">
        <is>
          <t>photovoltaic slanted-roof installation, 3kWp, single-Si, panel, mounted, on roof</t>
        </is>
      </c>
      <c r="B9923" s="30">
        <f>M9923*S9923</f>
        <v>1.0128995663783037E-6</v>
      </c>
      <c r="C9923" t="inlineStr">
        <is>
          <t>RER</t>
        </is>
      </c>
      <c r="D9923" t="inlineStr">
        <is>
          <t>unit</t>
        </is>
      </c>
      <c r="F9923" t="inlineStr">
        <is>
          <t>technosphere</t>
        </is>
      </c>
      <c r="G9923" t="n">
        <v>0</v>
      </c>
      <c r="H9923" t="inlineStr">
        <is>
          <t>photovoltaic slanted-roof installation, 3kWp, single-Si, panel, mounted, on roof</t>
        </is>
      </c>
      <c r="I9923" t="inlineStr">
        <is>
          <t>(2,2,1,1,1,3); Calculation with average annual yield and share of technologies. Lifetime: 30a.</t>
        </is>
      </c>
      <c r="K9923" t="inlineStr">
        <is>
          <t>residential</t>
        </is>
      </c>
      <c r="L9923">
        <f>L9922</f>
        <v>0.17766751537682748</v>
      </c>
      <c r="M9923" s="30">
        <f>INDEX(parameters!$D$41:$AG$178,MATCH('PV (extension)'!B9897,parameters!$C$41:$C$178,0),MATCH('PV (extension)'!A9923,parameters!$D$5:$AG$5,0))/L9923</f>
        <v>0.12242057904091255</v>
      </c>
      <c r="N9923" s="3" t="inlineStr">
        <is>
          <t>roof-top</t>
        </is>
      </c>
      <c r="O9923">
        <f>INDEX(parameters!$C$196:$EJ$198,MATCH('PV (extension)'!N9923,parameters!$B$196:$B$198,0),MATCH('PV (extension)'!B9897,parameters!$C$195:$EJ$195,0))</f>
        <v>1342.9057540953802</v>
      </c>
      <c r="P9923" t="n">
        <v>3</v>
      </c>
      <c r="Q9923" t="n">
        <v>30</v>
      </c>
      <c r="R9923">
        <f>Q9923*P9923*O9923</f>
        <v>120861.51786858421</v>
      </c>
      <c r="S9923">
        <f>1/R9923</f>
        <v>8.2739321633154177E-6</v>
      </c>
    </row>
    <row r="9924" s="29">
      <c r="A9924" t="inlineStr">
        <is>
          <t>market for tap water</t>
        </is>
      </c>
      <c r="B9924" t="n">
        <v>0.0037026</v>
      </c>
      <c r="C9924" t="inlineStr">
        <is>
          <t>Europe without Switzerland</t>
        </is>
      </c>
      <c r="D9924" t="inlineStr">
        <is>
          <t>kilogram</t>
        </is>
      </c>
      <c r="F9924" t="inlineStr">
        <is>
          <t>technosphere</t>
        </is>
      </c>
      <c r="G9924" t="n">
        <v>0</v>
      </c>
      <c r="H9924" t="inlineStr">
        <is>
          <t>tap water</t>
        </is>
      </c>
      <c r="I9924" t="inlineStr">
        <is>
          <t>(2,2,1,1,1,3); Estimation 20l/m2 panel</t>
        </is>
      </c>
    </row>
    <row r="9925" s="29">
      <c r="A9925" t="inlineStr">
        <is>
          <t>treatment of wastewater, from residence, capacity 1.1E10l/year</t>
        </is>
      </c>
      <c r="B9925" t="n">
        <v>-3.3323e-06</v>
      </c>
      <c r="C9925" t="inlineStr">
        <is>
          <t>CH</t>
        </is>
      </c>
      <c r="D9925" t="inlineStr">
        <is>
          <t>cubic meter</t>
        </is>
      </c>
      <c r="F9925" t="inlineStr">
        <is>
          <t>technosphere</t>
        </is>
      </c>
      <c r="G9925" t="n">
        <v>0</v>
      </c>
      <c r="H9925" t="inlineStr">
        <is>
          <t>wastewater, from residence</t>
        </is>
      </c>
      <c r="I9925" t="inlineStr">
        <is>
          <t>(2,2,1,1,1,3); Estimation 20l/m2 panel</t>
        </is>
      </c>
    </row>
    <row r="9926" s="29"/>
    <row r="9927" customFormat="1" s="28">
      <c r="A9927" s="28" t="inlineStr">
        <is>
          <t>Activity</t>
        </is>
      </c>
      <c r="B9927" s="28" t="inlineStr">
        <is>
          <t>electricity production, photovoltaic, commercial</t>
        </is>
      </c>
    </row>
    <row r="9928">
      <c r="A9928" t="inlineStr">
        <is>
          <t>comment</t>
        </is>
      </c>
      <c r="B992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")&amp;HLOOKUP(B9929,parameters!$C$195:$EJ$198,2,0)&amp;" kWh/kWp.
Annual output, Facade: "&amp;HLOOKUP(B9929,parameters!$C$195:$EJ$198,3,0)&amp;" kWh/kWp.
Annual output, Open-ground: "&amp;HLOOKUP(B9929,parameters!$C$195:$EJ$198,4,0)&amp;_xlfn._LONGTEXT("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")&amp;VLOOKUP(B9929,'extension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1342.90575409538 kWh/kWp.
Annual output, Facade: 942.891274152076 kWh/kWp.
Annual output, Open-ground: 1428.62314265466 kWh/kWp.
Amount of solar energy transformed to electricity. Waste heat emission due to losses of electricity in the system.
Technology:  Electricity production with grid-connected photovoltaic power plants.
Time period:  Time of publications
Production volume: 207.812 GWh in 2025.
Sampling:  Statistical data and model calculations
Extrapolations:  Use of PV technology data investigated for other countries (Switzerland). Correction of average yield with Swiss data.
Uncertainty:  None
Author: Romain Sacchi, PSI, romain.sacchi@psi.ch</v>
      </c>
    </row>
    <row r="9929" s="29">
      <c r="A9929" t="inlineStr">
        <is>
          <t>location</t>
        </is>
      </c>
      <c r="B9929" t="inlineStr">
        <is>
          <t>BD</t>
        </is>
      </c>
    </row>
    <row r="9930" s="29">
      <c r="A9930" t="inlineStr">
        <is>
          <t>production amount</t>
        </is>
      </c>
      <c r="B9930" t="n">
        <v>1</v>
      </c>
    </row>
    <row r="9931" s="29">
      <c r="A9931" t="inlineStr">
        <is>
          <t>reference product</t>
        </is>
      </c>
      <c r="B9931" t="inlineStr">
        <is>
          <t>electricity, low voltage</t>
        </is>
      </c>
    </row>
    <row r="9932" s="29">
      <c r="A9932" t="inlineStr">
        <is>
          <t>source</t>
        </is>
      </c>
      <c r="B99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933" s="29">
      <c r="A9933" t="inlineStr">
        <is>
          <t>type</t>
        </is>
      </c>
      <c r="B9933" t="inlineStr">
        <is>
          <t>process</t>
        </is>
      </c>
    </row>
    <row r="9934" s="29">
      <c r="A9934" t="inlineStr">
        <is>
          <t>unit</t>
        </is>
      </c>
      <c r="B9934" t="inlineStr">
        <is>
          <t>kilowatt hour</t>
        </is>
      </c>
    </row>
    <row r="9935" s="29">
      <c r="A9935" t="inlineStr">
        <is>
          <t>Exchanges</t>
        </is>
      </c>
    </row>
    <row r="9936" customFormat="1" s="28">
      <c r="A9936" s="28" t="inlineStr">
        <is>
          <t>name</t>
        </is>
      </c>
      <c r="B9936" s="28" t="inlineStr">
        <is>
          <t>amount</t>
        </is>
      </c>
      <c r="C9936" s="28" t="inlineStr">
        <is>
          <t>location</t>
        </is>
      </c>
      <c r="D9936" s="28" t="inlineStr">
        <is>
          <t>unit</t>
        </is>
      </c>
      <c r="E9936" s="28" t="inlineStr">
        <is>
          <t>categories</t>
        </is>
      </c>
      <c r="F9936" s="28" t="inlineStr">
        <is>
          <t>type</t>
        </is>
      </c>
      <c r="G9936" s="28" t="inlineStr">
        <is>
          <t>uncertainty type</t>
        </is>
      </c>
      <c r="H9936" s="28" t="inlineStr">
        <is>
          <t>reference product</t>
        </is>
      </c>
      <c r="I9936" s="28" t="inlineStr">
        <is>
          <t>comment</t>
        </is>
      </c>
      <c r="J9936" s="28" t="inlineStr">
        <is>
          <t>production volume</t>
        </is>
      </c>
      <c r="K9936" s="28" t="inlineStr">
        <is>
          <t>scope</t>
        </is>
      </c>
      <c r="L9936" s="28" t="inlineStr">
        <is>
          <t>scope share</t>
        </is>
      </c>
      <c r="M9936" s="28" t="inlineStr">
        <is>
          <t>tech share</t>
        </is>
      </c>
      <c r="N9936" s="28" t="inlineStr">
        <is>
          <t>installation</t>
        </is>
      </c>
      <c r="O9936" s="28" t="inlineStr">
        <is>
          <t>productivity</t>
        </is>
      </c>
      <c r="P9936" s="28" t="inlineStr">
        <is>
          <t>kWp</t>
        </is>
      </c>
      <c r="Q9936" s="28" t="inlineStr">
        <is>
          <t>lifetime</t>
        </is>
      </c>
      <c r="R9936" s="28" t="inlineStr">
        <is>
          <t>lifetime production</t>
        </is>
      </c>
      <c r="S9936" s="28" t="inlineStr">
        <is>
          <t>inverted lifetime production</t>
        </is>
      </c>
    </row>
    <row r="9937" s="29">
      <c r="A9937" t="inlineStr">
        <is>
          <t>Energy, solar, converted</t>
        </is>
      </c>
      <c r="B9937" t="n">
        <v>3.8503</v>
      </c>
      <c r="D9937" t="inlineStr">
        <is>
          <t>megajoule</t>
        </is>
      </c>
      <c r="E9937" t="inlineStr">
        <is>
          <t>natural resource::in air</t>
        </is>
      </c>
      <c r="F9937" t="inlineStr">
        <is>
          <t>biosphere</t>
        </is>
      </c>
      <c r="G9937" t="n">
        <v>0</v>
      </c>
      <c r="I9937" t="inlineStr">
        <is>
          <t>(2,2,1,1,1,3); Energy loss in the system</t>
        </is>
      </c>
    </row>
    <row r="9938" s="29">
      <c r="A9938" t="inlineStr">
        <is>
          <t>Heat, waste</t>
        </is>
      </c>
      <c r="B9938" t="n">
        <v>0.25027</v>
      </c>
      <c r="D9938" t="inlineStr">
        <is>
          <t>megajoule</t>
        </is>
      </c>
      <c r="E9938" t="inlineStr">
        <is>
          <t>air</t>
        </is>
      </c>
      <c r="F9938" t="inlineStr">
        <is>
          <t>biosphere</t>
        </is>
      </c>
      <c r="G9938" t="n">
        <v>0</v>
      </c>
      <c r="I9938" t="inlineStr">
        <is>
          <t>(1,na,na,na,na,na); Calculation with average annual output and share of technologies; Average degradation of 10.5% included</t>
        </is>
      </c>
    </row>
    <row r="9939" s="29">
      <c r="A9939" t="inlineStr">
        <is>
          <t>electricity production, photovoltaic, commercial</t>
        </is>
      </c>
      <c r="B9939" t="n">
        <v>1</v>
      </c>
      <c r="C9939" t="inlineStr">
        <is>
          <t>BD</t>
        </is>
      </c>
      <c r="D9939" t="inlineStr">
        <is>
          <t>kilowatt hour</t>
        </is>
      </c>
      <c r="E9939" t="inlineStr">
        <is>
          <t>photovoltaic::power plants</t>
        </is>
      </c>
      <c r="F9939" t="inlineStr">
        <is>
          <t>production</t>
        </is>
      </c>
      <c r="G9939" t="n">
        <v>0</v>
      </c>
      <c r="H9939" t="inlineStr">
        <is>
          <t>electricity, low voltage</t>
        </is>
      </c>
      <c r="J9939">
        <f>VLOOKUP(C9939,'extension - production vol'!$B$6:$D$235,3,0)</f>
        <v>207.81200000000001</v>
      </c>
    </row>
    <row r="9940" ht="16" customHeight="1" s="29">
      <c r="A9940" t="inlineStr">
        <is>
          <t>photovoltaic flat-roof installation, 156 kWp, multi-Si, on roof</t>
        </is>
      </c>
      <c r="B9940" s="30">
        <f>M9940*S9940</f>
        <v>1.9535674642021691E-8</v>
      </c>
      <c r="C9940" t="inlineStr">
        <is>
          <t>CH</t>
        </is>
      </c>
      <c r="D9940" t="inlineStr">
        <is>
          <t>unit</t>
        </is>
      </c>
      <c r="F9940" t="inlineStr">
        <is>
          <t>technosphere</t>
        </is>
      </c>
      <c r="G9940" t="n">
        <v>0</v>
      </c>
      <c r="H9940" t="inlineStr">
        <is>
          <t>photovoltaic flat-roof installation, 156 kWp, multi-Si, on roof</t>
        </is>
      </c>
      <c r="I9940" t="inlineStr">
        <is>
          <t>(2,2,1,1,1,3); Calculation with average annual yield and share of technologies. Lifetime: 30a.</t>
        </is>
      </c>
      <c r="K9940" t="inlineStr">
        <is>
          <t>commercial</t>
        </is>
      </c>
      <c r="L9940">
        <f>IF(K9940="residential",VLOOKUP(B9929,parameters!$C$41:$AG$178,18,0),IF(K9940="commercial",1-VLOOKUP(B9929,parameters!$C$41:$AG$178,18,0),1))</f>
        <v>0.82233248462317254</v>
      </c>
      <c r="M9940" s="30">
        <f>INDEX(parameters!$D$41:$AG$178,MATCH('PV (extension)'!B9929,parameters!$C$41:$C$178,0),MATCH('PV (extension)'!A9940,parameters!$D$5:$AG$5,0))/L9940</f>
        <v>0.12277778707072071</v>
      </c>
      <c r="N9940" s="3" t="inlineStr">
        <is>
          <t>roof-top</t>
        </is>
      </c>
      <c r="O9940">
        <f>INDEX(parameters!$C$196:$EJ$198,MATCH('PV (extension)'!N9940,parameters!$B$196:$B$198,0),MATCH('PV (extension)'!B9929,parameters!$C$195:$EJ$195,0))</f>
        <v>1342.9057540953802</v>
      </c>
      <c r="P9940" t="n">
        <v>156</v>
      </c>
      <c r="Q9940" t="n">
        <v>30</v>
      </c>
      <c r="R9940">
        <f>Q9940*P9940*O9940</f>
        <v>6284798.9291663794</v>
      </c>
      <c r="S9940">
        <f>1/R9940</f>
        <v>1.5911408006375803E-7</v>
      </c>
    </row>
    <row r="9941" ht="16" customHeight="1" s="29">
      <c r="A9941" t="inlineStr">
        <is>
          <t>photovoltaic flat-roof installation, 156 kWp, single-Si, on roof</t>
        </is>
      </c>
      <c r="B9941" s="30">
        <f>M9941*S9941</f>
        <v>1.0204728384952599E-8</v>
      </c>
      <c r="C9941" t="inlineStr">
        <is>
          <t>CH</t>
        </is>
      </c>
      <c r="D9941" t="inlineStr">
        <is>
          <t>unit</t>
        </is>
      </c>
      <c r="F9941" t="inlineStr">
        <is>
          <t>technosphere</t>
        </is>
      </c>
      <c r="G9941" t="n">
        <v>0</v>
      </c>
      <c r="H9941" t="inlineStr">
        <is>
          <t>photovoltaic flat-roof installation, 156 kWp, single-Si, on roof</t>
        </is>
      </c>
      <c r="I9941" t="inlineStr">
        <is>
          <t>(2,2,1,1,1,3); Calculation with average annual yield and share of technologies. Lifetime: 30a.</t>
        </is>
      </c>
      <c r="K9941" t="inlineStr">
        <is>
          <t>commercial</t>
        </is>
      </c>
      <c r="L9941">
        <f>L9940</f>
        <v>0.82233248462317254</v>
      </c>
      <c r="M9941" s="30">
        <f>INDEX(parameters!$D$41:$AG$178,MATCH('PV (extension)'!B9929,parameters!$C$41:$C$178,0),MATCH('PV (extension)'!A9941,parameters!$D$5:$AG$5,0))/L9941</f>
        <v>6.4134666026183854E-2</v>
      </c>
      <c r="N9941" s="3" t="inlineStr">
        <is>
          <t>roof-top</t>
        </is>
      </c>
      <c r="O9941">
        <f>INDEX(parameters!$C$196:$EJ$198,MATCH('PV (extension)'!N9941,parameters!$B$196:$B$198,0),MATCH('PV (extension)'!B9929,parameters!$C$195:$EJ$195,0))</f>
        <v>1342.9057540953802</v>
      </c>
      <c r="P9941" t="n">
        <v>156</v>
      </c>
      <c r="Q9941" t="n">
        <v>30</v>
      </c>
      <c r="R9941">
        <f>Q9941*P9941*O9941</f>
        <v>6284798.9291663794</v>
      </c>
      <c r="S9941">
        <f>1/R9941</f>
        <v>1.5911408006375803E-7</v>
      </c>
    </row>
    <row r="9942" s="29">
      <c r="A9942" t="inlineStr">
        <is>
          <t>photovoltaic open ground installation, 570 kWp, CIS, on open ground</t>
        </is>
      </c>
      <c r="B9942" s="30">
        <f>M9942*S9942</f>
        <v>5.0296768573319149E-10</v>
      </c>
      <c r="C9942" t="inlineStr">
        <is>
          <t>RER</t>
        </is>
      </c>
      <c r="D9942" t="inlineStr">
        <is>
          <t>unit</t>
        </is>
      </c>
      <c r="F9942" t="inlineStr">
        <is>
          <t>technosphere</t>
        </is>
      </c>
      <c r="G9942" t="n">
        <v>0</v>
      </c>
      <c r="H9942" t="inlineStr">
        <is>
          <t>photovoltaic open ground installation, 570 kWp, CIS, on open ground</t>
        </is>
      </c>
      <c r="I9942" t="inlineStr">
        <is>
          <t>(2,2,1,1,1,3); Calculation with average annual yield and share of technologies. Lifetime: 30a.</t>
        </is>
      </c>
      <c r="K9942" t="inlineStr">
        <is>
          <t>commercial</t>
        </is>
      </c>
      <c r="L9942">
        <f>L9941</f>
        <v>0.82233248462317254</v>
      </c>
      <c r="M9942" s="30">
        <f>INDEX(parameters!$D$41:$AG$178,MATCH('PV (extension)'!B9929,parameters!$C$41:$C$178,0),MATCH('PV (extension)'!A9942,parameters!$D$5:$AG$5,0))/L9942</f>
        <v>1.2287226816964775E-2</v>
      </c>
      <c r="N9942" t="inlineStr">
        <is>
          <t>central</t>
        </is>
      </c>
      <c r="O9942">
        <f>INDEX(parameters!$C$196:$EJ$198,MATCH('PV (extension)'!N9942,parameters!$B$196:$B$198,0),MATCH('PV (extension)'!B9929,parameters!$C$195:$EJ$195,0))</f>
        <v>1428.6231426546599</v>
      </c>
      <c r="P9942" t="n">
        <v>570</v>
      </c>
      <c r="Q9942" t="n">
        <v>30</v>
      </c>
      <c r="R9942">
        <f>Q9942*P9942*O9942</f>
        <v>24429455.739394683</v>
      </c>
      <c r="S9942">
        <f>1/R9942</f>
        <v>4.0934190702718381E-8</v>
      </c>
    </row>
    <row r="9943" s="29">
      <c r="A9943" t="inlineStr">
        <is>
          <t>photovoltaic open ground installation, 570 kWp, CdTe, on open ground</t>
        </is>
      </c>
      <c r="B9943" s="30">
        <f>M9943*S9943</f>
        <v>3.6947618480449805E-9</v>
      </c>
      <c r="C9943" t="inlineStr">
        <is>
          <t>RER</t>
        </is>
      </c>
      <c r="D9943" t="inlineStr">
        <is>
          <t>unit</t>
        </is>
      </c>
      <c r="F9943" t="inlineStr">
        <is>
          <t>technosphere</t>
        </is>
      </c>
      <c r="G9943" t="n">
        <v>0</v>
      </c>
      <c r="H9943" t="inlineStr">
        <is>
          <t>photovoltaic open ground installation, 570 kWp, CdTe, on open ground</t>
        </is>
      </c>
      <c r="I9943" t="inlineStr">
        <is>
          <t>(2,2,1,1,1,3); Calculation with average annual yield and share of technologies. Lifetime: 30a.</t>
        </is>
      </c>
      <c r="K9943" t="inlineStr">
        <is>
          <t>commercial</t>
        </is>
      </c>
      <c r="L9943">
        <f>L9942</f>
        <v>0.82233248462317254</v>
      </c>
      <c r="M9943" s="30">
        <f>INDEX(parameters!$D$41:$AG$178,MATCH('PV (extension)'!B9929,parameters!$C$41:$C$178,0),MATCH('PV (extension)'!A9943,parameters!$D$5:$AG$5,0))/L9943</f>
        <v>9.0261021034418951E-2</v>
      </c>
      <c r="N9943" t="inlineStr">
        <is>
          <t>central</t>
        </is>
      </c>
      <c r="O9943">
        <f>INDEX(parameters!$C$196:$EJ$198,MATCH('PV (extension)'!N9943,parameters!$B$196:$B$198,0),MATCH('PV (extension)'!B9929,parameters!$C$195:$EJ$195,0))</f>
        <v>1428.6231426546599</v>
      </c>
      <c r="P9943" t="n">
        <v>570</v>
      </c>
      <c r="Q9943" t="n">
        <v>30</v>
      </c>
      <c r="R9943">
        <f>Q9943*P9943*O9943</f>
        <v>24429455.739394683</v>
      </c>
      <c r="S9943">
        <f>1/R9943</f>
        <v>4.0934190702718381E-8</v>
      </c>
    </row>
    <row r="9944" s="29">
      <c r="A9944" t="inlineStr">
        <is>
          <t>photovoltaic open ground installation, 570 kWp, micro-Si, on open ground</t>
        </is>
      </c>
      <c r="B9944" s="30">
        <f>M9944*S9944</f>
        <v>3.9161853726528507E-11</v>
      </c>
      <c r="C9944" t="inlineStr">
        <is>
          <t>RER</t>
        </is>
      </c>
      <c r="D9944" t="inlineStr">
        <is>
          <t>unit</t>
        </is>
      </c>
      <c r="F9944" t="inlineStr">
        <is>
          <t>technosphere</t>
        </is>
      </c>
      <c r="G9944" t="n">
        <v>0</v>
      </c>
      <c r="H9944" t="inlineStr">
        <is>
          <t>photovoltaic open ground installation, 570 kWp, micro-Si, on open ground</t>
        </is>
      </c>
      <c r="I9944" t="inlineStr">
        <is>
          <t>(2,2,1,1,1,3); Calculation with average annual yield and share of technologies. Lifetime: 30a.</t>
        </is>
      </c>
      <c r="K9944" t="inlineStr">
        <is>
          <t>commercial</t>
        </is>
      </c>
      <c r="L9944">
        <f>L9943</f>
        <v>0.82233248462317254</v>
      </c>
      <c r="M9944" s="30">
        <f>INDEX(parameters!$D$41:$AG$178,MATCH('PV (extension)'!B9929,parameters!$C$41:$C$178,0),MATCH('PV (extension)'!A9944,parameters!$D$5:$AG$5,0))/L9944</f>
        <v>9.5670277228487681E-4</v>
      </c>
      <c r="N9944" t="inlineStr">
        <is>
          <t>central</t>
        </is>
      </c>
      <c r="O9944">
        <f>INDEX(parameters!$C$196:$EJ$198,MATCH('PV (extension)'!N9944,parameters!$B$196:$B$198,0),MATCH('PV (extension)'!B9929,parameters!$C$195:$EJ$195,0))</f>
        <v>1428.6231426546599</v>
      </c>
      <c r="P9944" t="n">
        <v>570</v>
      </c>
      <c r="Q9944" t="n">
        <v>30</v>
      </c>
      <c r="R9944">
        <f>Q9944*P9944*O9944</f>
        <v>24429455.739394683</v>
      </c>
      <c r="S9944">
        <f>1/R9944</f>
        <v>4.0934190702718381E-8</v>
      </c>
    </row>
    <row r="9945" s="29">
      <c r="A9945" t="inlineStr">
        <is>
          <t>photovoltaic open ground installation, 570 kWp, multi-Si, on open ground</t>
        </is>
      </c>
      <c r="B9945" s="30">
        <f>M9945*S9945</f>
        <v>1.3105483172556802E-8</v>
      </c>
      <c r="C9945" t="inlineStr">
        <is>
          <t>RER</t>
        </is>
      </c>
      <c r="D9945" t="inlineStr">
        <is>
          <t>unit</t>
        </is>
      </c>
      <c r="F9945" t="inlineStr">
        <is>
          <t>technosphere</t>
        </is>
      </c>
      <c r="G9945" t="n">
        <v>0</v>
      </c>
      <c r="H9945" t="inlineStr">
        <is>
          <t>photovoltaic open ground installation, 570 kWp, multi-Si, on open ground</t>
        </is>
      </c>
      <c r="I9945" t="inlineStr">
        <is>
          <t>(2,2,1,1,1,3); Calculation with average annual yield and share of technologies. Lifetime: 30a.</t>
        </is>
      </c>
      <c r="K9945" t="inlineStr">
        <is>
          <t>commercial</t>
        </is>
      </c>
      <c r="L9945">
        <f>L9944</f>
        <v>0.82233248462317254</v>
      </c>
      <c r="M9945" s="30">
        <f>INDEX(parameters!$D$41:$AG$178,MATCH('PV (extension)'!B9929,parameters!$C$41:$C$178,0),MATCH('PV (extension)'!A9945,parameters!$D$5:$AG$5,0))/L9945</f>
        <v>0.32015982110735819</v>
      </c>
      <c r="N9945" t="inlineStr">
        <is>
          <t>central</t>
        </is>
      </c>
      <c r="O9945">
        <f>INDEX(parameters!$C$196:$EJ$198,MATCH('PV (extension)'!N9945,parameters!$B$196:$B$198,0),MATCH('PV (extension)'!B9929,parameters!$C$195:$EJ$195,0))</f>
        <v>1428.6231426546599</v>
      </c>
      <c r="P9945" t="n">
        <v>570</v>
      </c>
      <c r="Q9945" t="n">
        <v>30</v>
      </c>
      <c r="R9945">
        <f>Q9945*P9945*O9945</f>
        <v>24429455.739394683</v>
      </c>
      <c r="S9945">
        <f>1/R9945</f>
        <v>4.0934190702718381E-8</v>
      </c>
    </row>
    <row r="9946" s="29">
      <c r="A9946" t="inlineStr">
        <is>
          <t>photovoltaic open ground installation, 570 kWp, single-Si, on open ground</t>
        </is>
      </c>
      <c r="B9946" s="30">
        <f>M9946*S9946</f>
        <v>6.9517124989831007E-9</v>
      </c>
      <c r="C9946" t="inlineStr">
        <is>
          <t>RER</t>
        </is>
      </c>
      <c r="D9946" t="inlineStr">
        <is>
          <t>unit</t>
        </is>
      </c>
      <c r="F9946" t="inlineStr">
        <is>
          <t>technosphere</t>
        </is>
      </c>
      <c r="G9946" t="n">
        <v>0</v>
      </c>
      <c r="H9946" t="inlineStr">
        <is>
          <t>photovoltaic open ground installation, 570 kWp, single-Si, on open ground</t>
        </is>
      </c>
      <c r="I9946" t="inlineStr">
        <is>
          <t>(2,2,1,1,1,3); Calculation with average annual yield and share of technologies. Lifetime: 30a.</t>
        </is>
      </c>
      <c r="K9946" t="inlineStr">
        <is>
          <t>commercial</t>
        </is>
      </c>
      <c r="L9946">
        <f>L9945</f>
        <v>0.82233248462317254</v>
      </c>
      <c r="M9946" s="30">
        <f>INDEX(parameters!$D$41:$AG$178,MATCH('PV (extension)'!B9929,parameters!$C$41:$C$178,0),MATCH('PV (extension)'!A9946,parameters!$D$5:$AG$5,0))/L9946</f>
        <v>0.16982655280690445</v>
      </c>
      <c r="N9946" t="inlineStr">
        <is>
          <t>central</t>
        </is>
      </c>
      <c r="O9946">
        <f>INDEX(parameters!$C$196:$EJ$198,MATCH('PV (extension)'!N9946,parameters!$B$196:$B$198,0),MATCH('PV (extension)'!B9929,parameters!$C$195:$EJ$195,0))</f>
        <v>1428.6231426546599</v>
      </c>
      <c r="P9946" t="n">
        <v>570</v>
      </c>
      <c r="Q9946" t="n">
        <v>30</v>
      </c>
      <c r="R9946">
        <f>Q9946*P9946*O9946</f>
        <v>24429455.739394683</v>
      </c>
      <c r="S9946">
        <f>1/R9946</f>
        <v>4.0934190702718381E-8</v>
      </c>
    </row>
    <row r="9947" ht="16" customHeight="1" s="29">
      <c r="A9947" t="inlineStr">
        <is>
          <t>photovoltaic slanted-roof installation, 93 kWp, multi-Si, laminated, integrated, on roof</t>
        </is>
      </c>
      <c r="B9947" s="30">
        <f>M9947*S9947</f>
        <v>2.1452048064529678E-9</v>
      </c>
      <c r="C9947" t="inlineStr">
        <is>
          <t>CH</t>
        </is>
      </c>
      <c r="D9947" t="inlineStr">
        <is>
          <t>unit</t>
        </is>
      </c>
      <c r="F9947" t="inlineStr">
        <is>
          <t>technosphere</t>
        </is>
      </c>
      <c r="G9947" t="n">
        <v>0</v>
      </c>
      <c r="H9947" t="inlineStr">
        <is>
          <t>photovoltaic slanted-roof installation, 93 kWp, multi-Si, laminated, integrated, on roof</t>
        </is>
      </c>
      <c r="I9947" t="inlineStr">
        <is>
          <t>(2,2,1,1,1,3); Calculation with average annual yield and share of technologies. Lifetime: 30a.</t>
        </is>
      </c>
      <c r="K9947" t="inlineStr">
        <is>
          <t>commercial</t>
        </is>
      </c>
      <c r="L9947">
        <f>L9946</f>
        <v>0.82233248462317254</v>
      </c>
      <c r="M9947" s="30">
        <f>INDEX(parameters!$D$41:$AG$178,MATCH('PV (extension)'!B9929,parameters!$C$41:$C$178,0),MATCH('PV (extension)'!A9947,parameters!$D$5:$AG$5,0))/L9947</f>
        <v>8.0374539804535308E-3</v>
      </c>
      <c r="N9947" s="3" t="inlineStr">
        <is>
          <t>roof-top</t>
        </is>
      </c>
      <c r="O9947">
        <f>INDEX(parameters!$C$196:$EJ$198,MATCH('PV (extension)'!N9947,parameters!$B$196:$B$198,0),MATCH('PV (extension)'!B9929,parameters!$C$195:$EJ$195,0))</f>
        <v>1342.9057540953802</v>
      </c>
      <c r="P9947" t="n">
        <v>93</v>
      </c>
      <c r="Q9947" t="n">
        <v>30</v>
      </c>
      <c r="R9947">
        <f>Q9947*P9947*O9947</f>
        <v>3746707.0539261107</v>
      </c>
      <c r="S9947">
        <f>1/R9947</f>
        <v>2.6690103752630381E-7</v>
      </c>
    </row>
    <row r="9948" ht="16" customHeight="1" s="29">
      <c r="A9948" t="inlineStr">
        <is>
          <t>photovoltaic slanted-roof installation, 93 kWp, multi-Si, panel, mounted, on roof</t>
        </is>
      </c>
      <c r="B9948" s="30">
        <f>M9948*S9948</f>
        <v>3.6375064550793742E-8</v>
      </c>
      <c r="C9948" t="inlineStr">
        <is>
          <t>CH</t>
        </is>
      </c>
      <c r="D9948" t="inlineStr">
        <is>
          <t>unit</t>
        </is>
      </c>
      <c r="F9948" t="inlineStr">
        <is>
          <t>technosphere</t>
        </is>
      </c>
      <c r="G9948" t="n">
        <v>0</v>
      </c>
      <c r="H9948" t="inlineStr">
        <is>
          <t>photovoltaic slanted-roof installation, 93 kWp, multi-Si, panel, mounted, on roof</t>
        </is>
      </c>
      <c r="I9948" t="inlineStr">
        <is>
          <t>(2,2,1,1,1,3); Calculation with average annual yield and share of technologies. Lifetime: 30a.</t>
        </is>
      </c>
      <c r="K9948" t="inlineStr">
        <is>
          <t>commercial</t>
        </is>
      </c>
      <c r="L9948">
        <f>L9947</f>
        <v>0.82233248462317254</v>
      </c>
      <c r="M9948" s="30">
        <f>INDEX(parameters!$D$41:$AG$178,MATCH('PV (extension)'!B9929,parameters!$C$41:$C$178,0),MATCH('PV (extension)'!A9948,parameters!$D$5:$AG$5,0))/L9948</f>
        <v>0.13628671093947653</v>
      </c>
      <c r="N9948" s="3" t="inlineStr">
        <is>
          <t>roof-top</t>
        </is>
      </c>
      <c r="O9948">
        <f>INDEX(parameters!$C$196:$EJ$198,MATCH('PV (extension)'!N9948,parameters!$B$196:$B$198,0),MATCH('PV (extension)'!B9929,parameters!$C$195:$EJ$195,0))</f>
        <v>1342.9057540953802</v>
      </c>
      <c r="P9948" t="n">
        <v>93</v>
      </c>
      <c r="Q9948" t="n">
        <v>30</v>
      </c>
      <c r="R9948">
        <f>Q9948*P9948*O9948</f>
        <v>3746707.0539261107</v>
      </c>
      <c r="S9948">
        <f>1/R9948</f>
        <v>2.6690103752630381E-7</v>
      </c>
    </row>
    <row r="9949" ht="16" customHeight="1" s="29">
      <c r="A9949" t="inlineStr">
        <is>
          <t>photovoltaic slanted-roof installation, 93 kWp, single-Si, laminated, integrated, on roof</t>
        </is>
      </c>
      <c r="B9949" s="30">
        <f>M9949*S9949</f>
        <v>1.1340481927157312E-9</v>
      </c>
      <c r="C9949" t="inlineStr">
        <is>
          <t>CH</t>
        </is>
      </c>
      <c r="D9949" t="inlineStr">
        <is>
          <t>unit</t>
        </is>
      </c>
      <c r="F9949" t="inlineStr">
        <is>
          <t>technosphere</t>
        </is>
      </c>
      <c r="G9949" t="n">
        <v>0</v>
      </c>
      <c r="H9949" t="inlineStr">
        <is>
          <t>photovoltaic slanted-roof installation, 93 kWp, single-Si, laminated, integrated, on roof</t>
        </is>
      </c>
      <c r="I9949" t="inlineStr">
        <is>
          <t>(2,2,1,1,1,3); Calculation with average annual yield and share of technologies. Lifetime: 30a.</t>
        </is>
      </c>
      <c r="K9949" t="inlineStr">
        <is>
          <t>commercial</t>
        </is>
      </c>
      <c r="L9949">
        <f>L9948</f>
        <v>0.82233248462317254</v>
      </c>
      <c r="M9949" s="30">
        <f>INDEX(parameters!$D$41:$AG$178,MATCH('PV (extension)'!B9929,parameters!$C$41:$C$178,0),MATCH('PV (extension)'!A9949,parameters!$D$5:$AG$5,0))/L9949</f>
        <v>4.2489463631401872E-3</v>
      </c>
      <c r="N9949" s="3" t="inlineStr">
        <is>
          <t>roof-top</t>
        </is>
      </c>
      <c r="O9949">
        <f>INDEX(parameters!$C$196:$EJ$198,MATCH('PV (extension)'!N9949,parameters!$B$196:$B$198,0),MATCH('PV (extension)'!B9929,parameters!$C$195:$EJ$195,0))</f>
        <v>1342.9057540953802</v>
      </c>
      <c r="P9949" t="n">
        <v>93</v>
      </c>
      <c r="Q9949" t="n">
        <v>30</v>
      </c>
      <c r="R9949">
        <f>Q9949*P9949*O9949</f>
        <v>3746707.0539261107</v>
      </c>
      <c r="S9949">
        <f>1/R9949</f>
        <v>2.6690103752630381E-7</v>
      </c>
    </row>
    <row r="9950" ht="16" customHeight="1" s="29">
      <c r="A9950" t="inlineStr">
        <is>
          <t>photovoltaic slanted-roof installation, 93 kWp, single-Si, panel, mounted, on roof</t>
        </is>
      </c>
      <c r="B9950" s="30">
        <f>M9950*S9950</f>
        <v>1.9053641269907784E-8</v>
      </c>
      <c r="C9950" t="inlineStr">
        <is>
          <t>CH</t>
        </is>
      </c>
      <c r="D9950" t="inlineStr">
        <is>
          <t>unit</t>
        </is>
      </c>
      <c r="F9950" t="inlineStr">
        <is>
          <t>technosphere</t>
        </is>
      </c>
      <c r="G9950" t="n">
        <v>0</v>
      </c>
      <c r="H9950" t="inlineStr">
        <is>
          <t>photovoltaic slanted-roof installation, 93 kWp, single-Si, panel, mounted, on roof</t>
        </is>
      </c>
      <c r="I9950" t="inlineStr">
        <is>
          <t>(2,2,1,1,1,3); Calculation with average annual yield and share of technologies. Lifetime: 30a.</t>
        </is>
      </c>
      <c r="K9950" t="inlineStr">
        <is>
          <t>commercial</t>
        </is>
      </c>
      <c r="L9950">
        <f>L9949</f>
        <v>0.82233248462317254</v>
      </c>
      <c r="M9950" s="30">
        <f>INDEX(parameters!$D$41:$AG$178,MATCH('PV (extension)'!B9929,parameters!$C$41:$C$178,0),MATCH('PV (extension)'!A9950,parameters!$D$5:$AG$5,0))/L9950</f>
        <v>7.1388412148941149E-2</v>
      </c>
      <c r="N9950" s="3" t="inlineStr">
        <is>
          <t>roof-top</t>
        </is>
      </c>
      <c r="O9950">
        <f>INDEX(parameters!$C$196:$EJ$198,MATCH('PV (extension)'!N9950,parameters!$B$196:$B$198,0),MATCH('PV (extension)'!B9929,parameters!$C$195:$EJ$195,0))</f>
        <v>1342.9057540953802</v>
      </c>
      <c r="P9950" t="n">
        <v>93</v>
      </c>
      <c r="Q9950" t="n">
        <v>30</v>
      </c>
      <c r="R9950">
        <f>Q9950*P9950*O9950</f>
        <v>3746707.0539261107</v>
      </c>
      <c r="S9950">
        <f>1/R9950</f>
        <v>2.6690103752630381E-7</v>
      </c>
    </row>
    <row r="9951" s="29">
      <c r="A9951" t="inlineStr">
        <is>
          <t>market for tap water</t>
        </is>
      </c>
      <c r="B9951" t="n">
        <v>0.0037026</v>
      </c>
      <c r="C9951" t="inlineStr">
        <is>
          <t>Europe without Switzerland</t>
        </is>
      </c>
      <c r="D9951" t="inlineStr">
        <is>
          <t>kilogram</t>
        </is>
      </c>
      <c r="F9951" t="inlineStr">
        <is>
          <t>technosphere</t>
        </is>
      </c>
      <c r="G9951" t="n">
        <v>0</v>
      </c>
      <c r="H9951" t="inlineStr">
        <is>
          <t>tap water</t>
        </is>
      </c>
      <c r="I9951" t="inlineStr">
        <is>
          <t>(2,2,1,1,1,3); Estimation 20l/m2 panel</t>
        </is>
      </c>
      <c r="M9951" s="30" t="n"/>
    </row>
    <row r="9952" s="29">
      <c r="A9952" t="inlineStr">
        <is>
          <t>treatment of wastewater, from residence, capacity 1.1E10l/year</t>
        </is>
      </c>
      <c r="B9952" t="n">
        <v>-3.3323e-06</v>
      </c>
      <c r="C9952" t="inlineStr">
        <is>
          <t>CH</t>
        </is>
      </c>
      <c r="D9952" t="inlineStr">
        <is>
          <t>cubic meter</t>
        </is>
      </c>
      <c r="F9952" t="inlineStr">
        <is>
          <t>technosphere</t>
        </is>
      </c>
      <c r="G9952" t="n">
        <v>0</v>
      </c>
      <c r="H9952" t="inlineStr">
        <is>
          <t>wastewater, from residence</t>
        </is>
      </c>
      <c r="I9952" t="inlineStr">
        <is>
          <t>(2,2,1,1,1,3); Estimation 20l/m2 panel</t>
        </is>
      </c>
      <c r="M9952" s="30" t="n"/>
    </row>
    <row r="9953" s="29">
      <c r="M9953" s="30" t="n"/>
    </row>
    <row r="9954" customFormat="1" s="28">
      <c r="A9954" s="28" t="inlineStr">
        <is>
          <t>Activity</t>
        </is>
      </c>
      <c r="B9954" s="28" t="inlineStr">
        <is>
          <t>electricity production, photovoltaic</t>
        </is>
      </c>
      <c r="M9954" s="30" t="n"/>
    </row>
    <row r="9955">
      <c r="A9955" t="inlineStr">
        <is>
          <t>comment</t>
        </is>
      </c>
      <c r="B995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")&amp;HLOOKUP(B9956,parameters!$C$195:$EJ$198,2,0)&amp;" kWh/kWp.
Annual output, Facade: "&amp;HLOOKUP(B9956,parameters!$C$195:$EJ$198,3,0)&amp;" kWh/kWp.
Annual output, Open-ground: "&amp;HLOOKUP(B9956,parameters!$C$195:$EJ$198,4,0)&amp;_xlfn._LONGTEXT("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")&amp;VLOOKUP(B9956,'extension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1342.90575409538 kWh/kWp.
Annual output, Facade: 942.891274152076 kWh/kWp.
Annual output, Open-ground: 1428.62314265466 kWh/kWp.
Amount of solar energy transformed to electricity. Waste heat emission due to losses of electricity in the system.
Technology:  Electricity production with grid-connected photovoltaic power plants.
Time period:  Time of publications
Production volume: 207.812 GWh in 2025.
Sampling:  Statistical data and model calculations
Extrapolations:  Use of PV technology data investigated for other countries (Switzerland). Correction of average yield with Swiss data.
Uncertainty:  None
Author: Romain Sacchi, PSI, romain.sacchi@psi.ch</v>
      </c>
      <c r="M9955" s="30" t="n"/>
    </row>
    <row r="9956" s="29">
      <c r="A9956" t="inlineStr">
        <is>
          <t>location</t>
        </is>
      </c>
      <c r="B9956" t="inlineStr">
        <is>
          <t>BD</t>
        </is>
      </c>
    </row>
    <row r="9957" s="29">
      <c r="A9957" t="inlineStr">
        <is>
          <t>production amount</t>
        </is>
      </c>
      <c r="B9957" t="n">
        <v>1</v>
      </c>
    </row>
    <row r="9958" s="29">
      <c r="A9958" t="inlineStr">
        <is>
          <t>reference product</t>
        </is>
      </c>
      <c r="B9958" t="inlineStr">
        <is>
          <t>electricity, low voltage</t>
        </is>
      </c>
    </row>
    <row r="9959" s="29">
      <c r="A9959" t="inlineStr">
        <is>
          <t>source</t>
        </is>
      </c>
      <c r="B995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960" s="29">
      <c r="A9960" t="inlineStr">
        <is>
          <t>type</t>
        </is>
      </c>
      <c r="B9960" t="inlineStr">
        <is>
          <t>process</t>
        </is>
      </c>
    </row>
    <row r="9961" s="29">
      <c r="A9961" t="inlineStr">
        <is>
          <t>unit</t>
        </is>
      </c>
      <c r="B9961" t="inlineStr">
        <is>
          <t>kilowatt hour</t>
        </is>
      </c>
    </row>
    <row r="9962" s="29">
      <c r="A9962" t="inlineStr">
        <is>
          <t>Exchanges</t>
        </is>
      </c>
    </row>
    <row r="9963" customFormat="1" s="28">
      <c r="A9963" s="28" t="inlineStr">
        <is>
          <t>name</t>
        </is>
      </c>
      <c r="B9963" s="28" t="inlineStr">
        <is>
          <t>amount</t>
        </is>
      </c>
      <c r="C9963" s="28" t="inlineStr">
        <is>
          <t>location</t>
        </is>
      </c>
      <c r="D9963" s="28" t="inlineStr">
        <is>
          <t>unit</t>
        </is>
      </c>
      <c r="E9963" s="28" t="inlineStr">
        <is>
          <t>categories</t>
        </is>
      </c>
      <c r="F9963" s="28" t="inlineStr">
        <is>
          <t>type</t>
        </is>
      </c>
      <c r="G9963" s="28" t="inlineStr">
        <is>
          <t>uncertainty type</t>
        </is>
      </c>
      <c r="H9963" s="28" t="inlineStr">
        <is>
          <t>loc</t>
        </is>
      </c>
      <c r="I9963" s="28" t="inlineStr">
        <is>
          <t>scale</t>
        </is>
      </c>
      <c r="J9963" s="28" t="inlineStr">
        <is>
          <t>comment</t>
        </is>
      </c>
      <c r="K9963" s="28" t="inlineStr">
        <is>
          <t>negative</t>
        </is>
      </c>
      <c r="L9963" s="28" t="inlineStr">
        <is>
          <t>reference product</t>
        </is>
      </c>
      <c r="M9963" s="28" t="inlineStr">
        <is>
          <t>production volume</t>
        </is>
      </c>
      <c r="N9963" s="28" t="inlineStr">
        <is>
          <t>scope</t>
        </is>
      </c>
      <c r="O9963" s="28" t="inlineStr">
        <is>
          <t>scope share</t>
        </is>
      </c>
      <c r="P9963" s="28" t="inlineStr">
        <is>
          <t>tech share</t>
        </is>
      </c>
      <c r="Q9963" s="28" t="inlineStr">
        <is>
          <t>installation</t>
        </is>
      </c>
      <c r="R9963" s="28" t="inlineStr">
        <is>
          <t>productivity</t>
        </is>
      </c>
      <c r="S9963" s="28" t="inlineStr">
        <is>
          <t>kWp</t>
        </is>
      </c>
      <c r="T9963" s="28" t="inlineStr">
        <is>
          <t>lifetime</t>
        </is>
      </c>
      <c r="U9963" s="28" t="inlineStr">
        <is>
          <t>lifetime production</t>
        </is>
      </c>
      <c r="V9963" s="28" t="inlineStr">
        <is>
          <t>inverted lifetime production</t>
        </is>
      </c>
    </row>
    <row r="9964" s="29">
      <c r="A9964" t="inlineStr">
        <is>
          <t>Energy, solar, converted</t>
        </is>
      </c>
      <c r="B9964" t="n">
        <v>3.8503</v>
      </c>
      <c r="D9964" t="inlineStr">
        <is>
          <t>megajoule</t>
        </is>
      </c>
      <c r="E9964" t="inlineStr">
        <is>
          <t>natural resource::in air</t>
        </is>
      </c>
      <c r="F9964" t="inlineStr">
        <is>
          <t>biosphere</t>
        </is>
      </c>
      <c r="G9964" t="n">
        <v>2</v>
      </c>
      <c r="H9964" t="n">
        <v>1.348151067341848</v>
      </c>
      <c r="I9964" t="n">
        <v>0.04340984597628009</v>
      </c>
      <c r="J9964" t="inlineStr">
        <is>
          <t>(2,2,1,1,1,3); Energy loss in the system</t>
        </is>
      </c>
    </row>
    <row r="9965" s="29">
      <c r="A9965" t="inlineStr">
        <is>
          <t>Heat, waste</t>
        </is>
      </c>
      <c r="B9965" t="n">
        <v>0.25027</v>
      </c>
      <c r="D9965" t="inlineStr">
        <is>
          <t>megajoule</t>
        </is>
      </c>
      <c r="E9965" t="inlineStr">
        <is>
          <t>air</t>
        </is>
      </c>
      <c r="F9965" t="inlineStr">
        <is>
          <t>biosphere</t>
        </is>
      </c>
      <c r="G9965" t="n">
        <v>2</v>
      </c>
      <c r="H9965" t="n">
        <v>-1.385214943900327</v>
      </c>
      <c r="I9965" t="n">
        <v>0.02439508208471609</v>
      </c>
      <c r="J9965" t="inlineStr">
        <is>
          <t>(1,na,na,na,na,na); Calculation</t>
        </is>
      </c>
    </row>
    <row r="9966" s="29">
      <c r="A9966" t="inlineStr">
        <is>
          <t>electricity production, photovoltaic</t>
        </is>
      </c>
      <c r="B9966" t="n">
        <v>1</v>
      </c>
      <c r="C9966" t="inlineStr">
        <is>
          <t>BD</t>
        </is>
      </c>
      <c r="D9966" t="inlineStr">
        <is>
          <t>kilowatt hour</t>
        </is>
      </c>
      <c r="E9966" t="inlineStr">
        <is>
          <t>photovoltaic::power plants</t>
        </is>
      </c>
      <c r="F9966" t="inlineStr">
        <is>
          <t>production</t>
        </is>
      </c>
      <c r="G9966" t="n">
        <v>0</v>
      </c>
      <c r="H9966" t="n">
        <v>1</v>
      </c>
      <c r="L9966" t="inlineStr">
        <is>
          <t>electricity, low voltage</t>
        </is>
      </c>
      <c r="M9966">
        <f>VLOOKUP(C9966,'extension - production vol'!$B$6:$D$235,3,0)</f>
        <v>207.81200000000001</v>
      </c>
    </row>
    <row r="9967" ht="16" customHeight="1" s="29">
      <c r="A9967" t="inlineStr">
        <is>
          <t>photovoltaic flat-roof installation, 156 kWp, multi-Si, on roof</t>
        </is>
      </c>
      <c r="B9967" s="30">
        <f>P9967*V9967</f>
        <v>1.6064819867163602E-8</v>
      </c>
      <c r="C9967" t="inlineStr">
        <is>
          <t>CH</t>
        </is>
      </c>
      <c r="D9967" t="inlineStr">
        <is>
          <t>unit</t>
        </is>
      </c>
      <c r="F9967" t="inlineStr">
        <is>
          <t>technosphere</t>
        </is>
      </c>
      <c r="G9967" t="n">
        <v>2</v>
      </c>
      <c r="H9967" t="n">
        <v>-18.46800298604678</v>
      </c>
      <c r="I9967" t="n">
        <v>0.09798894162072011</v>
      </c>
      <c r="J9967" t="inlineStr">
        <is>
          <t>(2,2,1,1,1,3); Calculation with average annual yield and share of technologies. Lifetime: 30a.</t>
        </is>
      </c>
      <c r="L9967" t="inlineStr">
        <is>
          <t>photovoltaic flat-roof installation, 156 kWp, multi-Si, on roof</t>
        </is>
      </c>
      <c r="N9967" t="inlineStr">
        <is>
          <t>all</t>
        </is>
      </c>
      <c r="O9967" t="n">
        <v>1</v>
      </c>
      <c r="P9967" s="30">
        <f>INDEX(parameters!$D$41:$AG$178,MATCH('PV (extension)'!B9956,parameters!$C$41:$C$178,0),MATCH('PV (extension)'!A9967,parameters!$D$5:$AG$5,0))/O9967</f>
        <v>0.10096416269840058</v>
      </c>
      <c r="Q9967" s="3" t="inlineStr">
        <is>
          <t>roof-top</t>
        </is>
      </c>
      <c r="R9967">
        <f>INDEX(parameters!$C$196:$EJ$198,MATCH('PV (extension)'!Q9967,parameters!$B$196:$B$198,0),MATCH('PV (extension)'!B9956,parameters!$C$195:$EJ$195,0))</f>
        <v>1342.9057540953802</v>
      </c>
      <c r="S9967" t="n">
        <v>156</v>
      </c>
      <c r="T9967" t="n">
        <v>30</v>
      </c>
      <c r="U9967">
        <f>T9967*S9967*R9967</f>
        <v>6284798.9291663794</v>
      </c>
      <c r="V9967">
        <f>1/U9967</f>
        <v>1.5911408006375803E-7</v>
      </c>
    </row>
    <row r="9968" ht="16" customHeight="1" s="29">
      <c r="A9968" t="inlineStr">
        <is>
          <t>photovoltaic flat-roof installation, 156 kWp, single-Si, on roof</t>
        </is>
      </c>
      <c r="B9968" s="30">
        <f>P9968*V9968</f>
        <v>8.3916796477026858E-9</v>
      </c>
      <c r="C9968" t="inlineStr">
        <is>
          <t>CH</t>
        </is>
      </c>
      <c r="D9968" t="inlineStr">
        <is>
          <t>unit</t>
        </is>
      </c>
      <c r="F9968" t="inlineStr">
        <is>
          <t>technosphere</t>
        </is>
      </c>
      <c r="G9968" t="n">
        <v>2</v>
      </c>
      <c r="H9968" t="n">
        <v>-19.10362020104489</v>
      </c>
      <c r="I9968" t="n">
        <v>0.09798894162072011</v>
      </c>
      <c r="J9968" t="inlineStr">
        <is>
          <t>(2,2,1,1,1,3); Calculation with average annual yield and share of technologies. Lifetime: 30a.</t>
        </is>
      </c>
      <c r="L9968" t="inlineStr">
        <is>
          <t>photovoltaic flat-roof installation, 156 kWp, single-Si, on roof</t>
        </is>
      </c>
      <c r="N9968" t="inlineStr">
        <is>
          <t>all</t>
        </is>
      </c>
      <c r="O9968" t="n">
        <v>1</v>
      </c>
      <c r="P9968" s="30">
        <f>INDEX(parameters!$D$41:$AG$178,MATCH('PV (extension)'!B9956,parameters!$C$41:$C$178,0),MATCH('PV (extension)'!A9968,parameters!$D$5:$AG$5,0))/O9968</f>
        <v>5.2740019263789135E-2</v>
      </c>
      <c r="Q9968" s="3" t="inlineStr">
        <is>
          <t>roof-top</t>
        </is>
      </c>
      <c r="R9968">
        <f>INDEX(parameters!$C$196:$EJ$198,MATCH('PV (extension)'!Q9968,parameters!$B$196:$B$198,0),MATCH('PV (extension)'!B9956,parameters!$C$195:$EJ$195,0))</f>
        <v>1342.9057540953802</v>
      </c>
      <c r="S9968" t="n">
        <v>156</v>
      </c>
      <c r="T9968" t="n">
        <v>30</v>
      </c>
      <c r="U9968">
        <f>T9968*S9968*R9968</f>
        <v>6284798.9291663794</v>
      </c>
      <c r="V9968">
        <f>1/U9968</f>
        <v>1.5911408006375803E-7</v>
      </c>
    </row>
    <row r="9969" ht="16" customHeight="1" s="29">
      <c r="A9969" t="inlineStr">
        <is>
          <t>photovoltaic slanted-roof installation, 3 kWp, CIS, laminated, integrated, on roof</t>
        </is>
      </c>
      <c r="B9969" s="30">
        <f>P9969*V9969</f>
        <v>7.5261858493024183E-9</v>
      </c>
      <c r="C9969" t="inlineStr">
        <is>
          <t>CH</t>
        </is>
      </c>
      <c r="D9969" t="inlineStr">
        <is>
          <t>unit</t>
        </is>
      </c>
      <c r="F9969" t="inlineStr">
        <is>
          <t>technosphere</t>
        </is>
      </c>
      <c r="G9969" t="n">
        <v>2</v>
      </c>
      <c r="H9969" t="n">
        <v>-19.69743931800395</v>
      </c>
      <c r="I9969" t="n">
        <v>0.09798894162072011</v>
      </c>
      <c r="J9969" t="inlineStr">
        <is>
          <t>(2,2,1,1,1,3); Calculation with average annual yield and share of technologies. Lifetime: 30a.</t>
        </is>
      </c>
      <c r="L9969" t="inlineStr">
        <is>
          <t>photovoltaic slanted-roof installation, 3 kWp, CIS, laminated, integrated, on roof</t>
        </is>
      </c>
      <c r="N9969" t="inlineStr">
        <is>
          <t>all</t>
        </is>
      </c>
      <c r="O9969" t="n">
        <v>1</v>
      </c>
      <c r="P9969" s="30">
        <f>INDEX(parameters!$D$41:$AG$178,MATCH('PV (extension)'!B9956,parameters!$C$41:$C$178,0),MATCH('PV (extension)'!A9969,parameters!$D$5:$AG$5,0))/O9969</f>
        <v>9.0962624550774995E-4</v>
      </c>
      <c r="Q9969" s="3" t="inlineStr">
        <is>
          <t>roof-top</t>
        </is>
      </c>
      <c r="R9969">
        <f>INDEX(parameters!$C$196:$EJ$198,MATCH('PV (extension)'!Q9969,parameters!$B$196:$B$198,0),MATCH('PV (extension)'!B9956,parameters!$C$195:$EJ$195,0))</f>
        <v>1342.9057540953802</v>
      </c>
      <c r="S9969" t="n">
        <v>3</v>
      </c>
      <c r="T9969" t="n">
        <v>30</v>
      </c>
      <c r="U9969">
        <f>T9969*S9969*R9969</f>
        <v>120861.51786858421</v>
      </c>
      <c r="V9969">
        <f>1/U9969</f>
        <v>8.2739321633154177E-6</v>
      </c>
    </row>
    <row r="9970" ht="16" customHeight="1" s="29">
      <c r="A9970" t="inlineStr">
        <is>
          <t>photovoltaic slanted-roof installation, 3 kWp, CdTe, panel, mounted, on roof</t>
        </is>
      </c>
      <c r="B9970" s="30">
        <f>P9970*V9970</f>
        <v>4.9088088249339908E-8</v>
      </c>
      <c r="C9970" t="inlineStr">
        <is>
          <t>CH</t>
        </is>
      </c>
      <c r="D9970" t="inlineStr">
        <is>
          <t>unit</t>
        </is>
      </c>
      <c r="F9970" t="inlineStr">
        <is>
          <t>technosphere</t>
        </is>
      </c>
      <c r="G9970" t="n">
        <v>2</v>
      </c>
      <c r="H9970" t="n">
        <v>-16.69297991102503</v>
      </c>
      <c r="I9970" t="n">
        <v>0.09798894162072011</v>
      </c>
      <c r="J9970" t="inlineStr">
        <is>
          <t>(2,2,1,1,1,3); Calculation with average annual yield and share of technologies. Lifetime: 30a.</t>
        </is>
      </c>
      <c r="L9970" t="inlineStr">
        <is>
          <t>photovoltaic slanted-roof installation, 3 kWp, CdTe, panel, mounted, on roof</t>
        </is>
      </c>
      <c r="N9970" t="inlineStr">
        <is>
          <t>all</t>
        </is>
      </c>
      <c r="O9970" t="n">
        <v>1</v>
      </c>
      <c r="P9970" s="30">
        <f>INDEX(parameters!$D$41:$AG$178,MATCH('PV (extension)'!B9956,parameters!$C$41:$C$178,0),MATCH('PV (extension)'!A9970,parameters!$D$5:$AG$5,0))/O9970</f>
        <v>5.9328608550822341E-3</v>
      </c>
      <c r="Q9970" s="3" t="inlineStr">
        <is>
          <t>roof-top</t>
        </is>
      </c>
      <c r="R9970">
        <f>INDEX(parameters!$C$196:$EJ$198,MATCH('PV (extension)'!Q9970,parameters!$B$196:$B$198,0),MATCH('PV (extension)'!B9956,parameters!$C$195:$EJ$195,0))</f>
        <v>1342.9057540953802</v>
      </c>
      <c r="S9970" t="n">
        <v>3</v>
      </c>
      <c r="T9970" t="n">
        <v>30</v>
      </c>
      <c r="U9970">
        <f>T9970*S9970*R9970</f>
        <v>120861.51786858421</v>
      </c>
      <c r="V9970">
        <f>1/U9970</f>
        <v>8.2739321633154177E-6</v>
      </c>
    </row>
    <row r="9971" ht="16" customHeight="1" s="29">
      <c r="A9971" t="inlineStr">
        <is>
          <t>photovoltaic slanted-roof installation, 3 kWp, micro-Si, laminated, integrated, on roof</t>
        </is>
      </c>
      <c r="B9971" s="30">
        <f>P9971*V9971</f>
        <v>7.6061928853045093E-10</v>
      </c>
      <c r="C9971" t="inlineStr">
        <is>
          <t>RER</t>
        </is>
      </c>
      <c r="D9971" t="inlineStr">
        <is>
          <t>unit</t>
        </is>
      </c>
      <c r="F9971" t="inlineStr">
        <is>
          <t>technosphere</t>
        </is>
      </c>
      <c r="G9971" t="n">
        <v>2</v>
      </c>
      <c r="H9971" t="n">
        <v>-21.54326959350907</v>
      </c>
      <c r="I9971" t="n">
        <v>0.09798894162072011</v>
      </c>
      <c r="J9971" t="inlineStr">
        <is>
          <t>(2,2,1,1,1,3); Calculation with average annual yield and share of technologies. Lifetime: 30a.</t>
        </is>
      </c>
      <c r="L9971" t="inlineStr">
        <is>
          <t>photovoltaic slanted-roof installation, 3 kWp, micro-Si, laminated, integrated, on roof</t>
        </is>
      </c>
      <c r="N9971" t="inlineStr">
        <is>
          <t>all</t>
        </is>
      </c>
      <c r="O9971" t="n">
        <v>1</v>
      </c>
      <c r="P9971" s="30">
        <f>INDEX(parameters!$D$41:$AG$178,MATCH('PV (extension)'!B9956,parameters!$C$41:$C$178,0),MATCH('PV (extension)'!A9971,parameters!$D$5:$AG$5,0))/O9971</f>
        <v>9.1929601731912907E-5</v>
      </c>
      <c r="Q9971" s="3" t="inlineStr">
        <is>
          <t>roof-top</t>
        </is>
      </c>
      <c r="R9971">
        <f>INDEX(parameters!$C$196:$EJ$198,MATCH('PV (extension)'!Q9971,parameters!$B$196:$B$198,0),MATCH('PV (extension)'!B9956,parameters!$C$195:$EJ$195,0))</f>
        <v>1342.9057540953802</v>
      </c>
      <c r="S9971" t="n">
        <v>3</v>
      </c>
      <c r="T9971" t="n">
        <v>30</v>
      </c>
      <c r="U9971">
        <f>T9971*S9971*R9971</f>
        <v>120861.51786858421</v>
      </c>
      <c r="V9971">
        <f>1/U9971</f>
        <v>8.2739321633154177E-6</v>
      </c>
    </row>
    <row r="9972" ht="16" customHeight="1" s="29">
      <c r="A9972" t="inlineStr">
        <is>
          <t>photovoltaic slanted-roof installation, 3 kWp, micro-Si, panel, mounted, on roof</t>
        </is>
      </c>
      <c r="B9972" s="30">
        <f>P9972*V9972</f>
        <v>1.3223234300616384E-8</v>
      </c>
      <c r="C9972" t="inlineStr">
        <is>
          <t>RER</t>
        </is>
      </c>
      <c r="D9972" t="inlineStr">
        <is>
          <t>unit</t>
        </is>
      </c>
      <c r="F9972" t="inlineStr">
        <is>
          <t>technosphere</t>
        </is>
      </c>
      <c r="G9972" t="n">
        <v>2</v>
      </c>
      <c r="H9972" t="n">
        <v>-18.72987249989203</v>
      </c>
      <c r="I9972" t="n">
        <v>0.09798894162072011</v>
      </c>
      <c r="J9972" t="inlineStr">
        <is>
          <t>(2,2,1,1,1,3); Calculation with average annual yield and share of technologies. Lifetime: 30a.</t>
        </is>
      </c>
      <c r="L9972" t="inlineStr">
        <is>
          <t>photovoltaic slanted-roof installation, 3 kWp, micro-Si, panel, mounted, on roof</t>
        </is>
      </c>
      <c r="N9972" t="inlineStr">
        <is>
          <t>all</t>
        </is>
      </c>
      <c r="O9972" t="n">
        <v>1</v>
      </c>
      <c r="P9972" s="30">
        <f>INDEX(parameters!$D$41:$AG$178,MATCH('PV (extension)'!B9956,parameters!$C$41:$C$178,0),MATCH('PV (extension)'!A9972,parameters!$D$5:$AG$5,0))/O9972</f>
        <v>1.5981801687044229E-3</v>
      </c>
      <c r="Q9972" s="3" t="inlineStr">
        <is>
          <t>roof-top</t>
        </is>
      </c>
      <c r="R9972">
        <f>INDEX(parameters!$C$196:$EJ$198,MATCH('PV (extension)'!Q9972,parameters!$B$196:$B$198,0),MATCH('PV (extension)'!B9956,parameters!$C$195:$EJ$195,0))</f>
        <v>1342.9057540953802</v>
      </c>
      <c r="S9972" t="n">
        <v>3</v>
      </c>
      <c r="T9972" t="n">
        <v>30</v>
      </c>
      <c r="U9972">
        <f>T9972*S9972*R9972</f>
        <v>120861.51786858421</v>
      </c>
      <c r="V9972">
        <f>1/U9972</f>
        <v>8.2739321633154177E-6</v>
      </c>
    </row>
    <row r="9973" s="29">
      <c r="A9973" t="inlineStr">
        <is>
          <t>photovoltaic open ground installation, 570 kWp, CIS, on open ground</t>
        </is>
      </c>
      <c r="B9973" s="30">
        <f>P9973*V9973</f>
        <v>4.1360666669414232E-10</v>
      </c>
      <c r="C9973" t="inlineStr">
        <is>
          <t>RER</t>
        </is>
      </c>
      <c r="D9973" t="inlineStr">
        <is>
          <t>unit</t>
        </is>
      </c>
      <c r="F9973" t="inlineStr">
        <is>
          <t>technosphere</t>
        </is>
      </c>
      <c r="G9973" t="n">
        <v>2</v>
      </c>
      <c r="H9973" t="n">
        <v>-21.66656811806742</v>
      </c>
      <c r="I9973" t="n">
        <v>0.09798894162072011</v>
      </c>
      <c r="J9973" t="inlineStr">
        <is>
          <t>(2,2,1,1,1,3); Calculation with average annual yield and share of technologies. Lifetime: 30a.</t>
        </is>
      </c>
      <c r="L9973" t="inlineStr">
        <is>
          <t>photovoltaic open ground installation, 570 kWp, CIS, on open ground</t>
        </is>
      </c>
      <c r="N9973" t="inlineStr">
        <is>
          <t>all</t>
        </is>
      </c>
      <c r="O9973" t="n">
        <v>1</v>
      </c>
      <c r="P9973" s="30">
        <f>INDEX(parameters!$D$41:$AG$178,MATCH('PV (extension)'!B9956,parameters!$C$41:$C$178,0),MATCH('PV (extension)'!A9973,parameters!$D$5:$AG$5,0))/O9973</f>
        <v>1.0104185757523119E-2</v>
      </c>
      <c r="Q9973" t="inlineStr">
        <is>
          <t>central</t>
        </is>
      </c>
      <c r="R9973">
        <f>INDEX(parameters!$C$196:$EJ$198,MATCH('PV (extension)'!Q9973,parameters!$B$196:$B$198,0),MATCH('PV (extension)'!B9956,parameters!$C$195:$EJ$195,0))</f>
        <v>1428.6231426546599</v>
      </c>
      <c r="S9973" t="n">
        <v>570</v>
      </c>
      <c r="T9973" t="n">
        <v>30</v>
      </c>
      <c r="U9973">
        <f>T9973*S9973*R9973</f>
        <v>24429455.739394683</v>
      </c>
      <c r="V9973">
        <f>1/U9973</f>
        <v>4.0934190702718381E-8</v>
      </c>
    </row>
    <row r="9974" s="29">
      <c r="A9974" t="inlineStr">
        <is>
          <t>photovoltaic open ground installation, 570 kWp, CdTe, on open ground</t>
        </is>
      </c>
      <c r="B9974" s="30">
        <f>P9974*V9974</f>
        <v>3.0383226905937334E-9</v>
      </c>
      <c r="C9974" t="inlineStr">
        <is>
          <t>RER</t>
        </is>
      </c>
      <c r="D9974" t="inlineStr">
        <is>
          <t>unit</t>
        </is>
      </c>
      <c r="F9974" t="inlineStr">
        <is>
          <t>technosphere</t>
        </is>
      </c>
      <c r="G9974" t="n">
        <v>2</v>
      </c>
      <c r="H9974" t="n">
        <v>-21.47552628199886</v>
      </c>
      <c r="I9974" t="n">
        <v>0.09798894162072011</v>
      </c>
      <c r="J9974" t="inlineStr">
        <is>
          <t>(2,2,1,1,1,3); Calculation with average annual yield and share of technologies. Lifetime: 30a.</t>
        </is>
      </c>
      <c r="L9974" t="inlineStr">
        <is>
          <t>photovoltaic open ground installation, 570 kWp, CdTe, on open ground</t>
        </is>
      </c>
      <c r="N9974" t="inlineStr">
        <is>
          <t>all</t>
        </is>
      </c>
      <c r="O9974" t="n">
        <v>1</v>
      </c>
      <c r="P9974" s="30">
        <f>INDEX(parameters!$D$41:$AG$178,MATCH('PV (extension)'!B9956,parameters!$C$41:$C$178,0),MATCH('PV (extension)'!A9974,parameters!$D$5:$AG$5,0))/O9974</f>
        <v>7.4224569691858172E-2</v>
      </c>
      <c r="Q9974" t="inlineStr">
        <is>
          <t>central</t>
        </is>
      </c>
      <c r="R9974">
        <f>INDEX(parameters!$C$196:$EJ$198,MATCH('PV (extension)'!Q9974,parameters!$B$196:$B$198,0),MATCH('PV (extension)'!B9956,parameters!$C$195:$EJ$195,0))</f>
        <v>1428.6231426546599</v>
      </c>
      <c r="S9974" t="n">
        <v>570</v>
      </c>
      <c r="T9974" t="n">
        <v>30</v>
      </c>
      <c r="U9974">
        <f>T9974*S9974*R9974</f>
        <v>24429455.739394683</v>
      </c>
      <c r="V9974">
        <f>1/U9974</f>
        <v>4.0934190702718381E-8</v>
      </c>
    </row>
    <row r="9975" s="29">
      <c r="A9975" t="inlineStr">
        <is>
          <t>photovoltaic open ground installation, 570 kWp, micro-Si, on open ground</t>
        </is>
      </c>
      <c r="B9975" s="30">
        <f>P9975*V9975</f>
        <v>3.2204064477385431E-11</v>
      </c>
      <c r="C9975" t="inlineStr">
        <is>
          <t>RER</t>
        </is>
      </c>
      <c r="D9975" t="inlineStr">
        <is>
          <t>unit</t>
        </is>
      </c>
      <c r="F9975" t="inlineStr">
        <is>
          <t>technosphere</t>
        </is>
      </c>
      <c r="G9975" t="n">
        <v>2</v>
      </c>
      <c r="H9975" t="n">
        <v>-23.51240679473371</v>
      </c>
      <c r="I9975" t="n">
        <v>0.09798894162072011</v>
      </c>
      <c r="J9975" t="inlineStr">
        <is>
          <t>(2,2,1,1,1,3); Calculation with average annual yield and share of technologies. Lifetime: 30a.</t>
        </is>
      </c>
      <c r="L9975" t="inlineStr">
        <is>
          <t>photovoltaic open ground installation, 570 kWp, micro-Si, on open ground</t>
        </is>
      </c>
      <c r="N9975" t="inlineStr">
        <is>
          <t>all</t>
        </is>
      </c>
      <c r="O9975" t="n">
        <v>1</v>
      </c>
      <c r="P9975" s="30">
        <f>INDEX(parameters!$D$41:$AG$178,MATCH('PV (extension)'!B9956,parameters!$C$41:$C$178,0),MATCH('PV (extension)'!A9975,parameters!$D$5:$AG$5,0))/O9975</f>
        <v>7.867277677789E-4</v>
      </c>
      <c r="Q9975" t="inlineStr">
        <is>
          <t>central</t>
        </is>
      </c>
      <c r="R9975">
        <f>INDEX(parameters!$C$196:$EJ$198,MATCH('PV (extension)'!Q9975,parameters!$B$196:$B$198,0),MATCH('PV (extension)'!B9956,parameters!$C$195:$EJ$195,0))</f>
        <v>1428.6231426546599</v>
      </c>
      <c r="S9975" t="n">
        <v>570</v>
      </c>
      <c r="T9975" t="n">
        <v>30</v>
      </c>
      <c r="U9975">
        <f>T9975*S9975*R9975</f>
        <v>24429455.739394683</v>
      </c>
      <c r="V9975">
        <f>1/U9975</f>
        <v>4.0934190702718381E-8</v>
      </c>
    </row>
    <row r="9976" s="29">
      <c r="A9976" t="inlineStr">
        <is>
          <t>photovoltaic open ground installation, 570 kWp, multi-Si, on open ground</t>
        </is>
      </c>
      <c r="B9976" s="30">
        <f>P9976*V9976</f>
        <v>1.0777064539475812E-8</v>
      </c>
      <c r="C9976" t="inlineStr">
        <is>
          <t>RER</t>
        </is>
      </c>
      <c r="D9976" t="inlineStr">
        <is>
          <t>unit</t>
        </is>
      </c>
      <c r="F9976" t="inlineStr">
        <is>
          <t>technosphere</t>
        </is>
      </c>
      <c r="G9976" t="n">
        <v>2</v>
      </c>
      <c r="H9976" t="n">
        <v>-18.20082258362968</v>
      </c>
      <c r="I9976" t="n">
        <v>0.09798894162072011</v>
      </c>
      <c r="J9976" t="inlineStr">
        <is>
          <t>(2,2,1,1,1,3); Calculation with average annual yield and share of technologies. Lifetime: 30a.</t>
        </is>
      </c>
      <c r="L9976" t="inlineStr">
        <is>
          <t>photovoltaic open ground installation, 570 kWp, multi-Si, on open ground</t>
        </is>
      </c>
      <c r="N9976" t="inlineStr">
        <is>
          <t>all</t>
        </is>
      </c>
      <c r="O9976" t="n">
        <v>1</v>
      </c>
      <c r="P9976" s="30">
        <f>INDEX(parameters!$D$41:$AG$178,MATCH('PV (extension)'!B9956,parameters!$C$41:$C$178,0),MATCH('PV (extension)'!A9976,parameters!$D$5:$AG$5,0))/O9976</f>
        <v>0.2632778211677243</v>
      </c>
      <c r="Q9976" t="inlineStr">
        <is>
          <t>central</t>
        </is>
      </c>
      <c r="R9976">
        <f>INDEX(parameters!$C$196:$EJ$198,MATCH('PV (extension)'!Q9976,parameters!$B$196:$B$198,0),MATCH('PV (extension)'!B9956,parameters!$C$195:$EJ$195,0))</f>
        <v>1428.6231426546599</v>
      </c>
      <c r="S9976" t="n">
        <v>570</v>
      </c>
      <c r="T9976" t="n">
        <v>30</v>
      </c>
      <c r="U9976">
        <f>T9976*S9976*R9976</f>
        <v>24429455.739394683</v>
      </c>
      <c r="V9976">
        <f>1/U9976</f>
        <v>4.0934190702718381E-8</v>
      </c>
    </row>
    <row r="9977" s="29">
      <c r="A9977" t="inlineStr">
        <is>
          <t>photovoltaic open ground installation, 570 kWp, single-Si, on open ground</t>
        </is>
      </c>
      <c r="B9977" s="30">
        <f>P9977*V9977</f>
        <v>5.7166190116747363E-9</v>
      </c>
      <c r="C9977" t="inlineStr">
        <is>
          <t>RER</t>
        </is>
      </c>
      <c r="D9977" t="inlineStr">
        <is>
          <t>unit</t>
        </is>
      </c>
      <c r="F9977" t="inlineStr">
        <is>
          <t>technosphere</t>
        </is>
      </c>
      <c r="G9977" t="n">
        <v>2</v>
      </c>
      <c r="H9977" t="n">
        <v>-18.8364689523836</v>
      </c>
      <c r="I9977" t="n">
        <v>0.09798894162072011</v>
      </c>
      <c r="J9977" t="inlineStr">
        <is>
          <t>(2,2,1,1,1,3); Calculation with average annual yield and share of technologies. Lifetime: 30a.</t>
        </is>
      </c>
      <c r="L9977" t="inlineStr">
        <is>
          <t>photovoltaic open ground installation, 570 kWp, single-Si, on open ground</t>
        </is>
      </c>
      <c r="N9977" t="inlineStr">
        <is>
          <t>all</t>
        </is>
      </c>
      <c r="O9977" t="n">
        <v>1</v>
      </c>
      <c r="P9977" s="30">
        <f>INDEX(parameters!$D$41:$AG$178,MATCH('PV (extension)'!B9956,parameters!$C$41:$C$178,0),MATCH('PV (extension)'!A9977,parameters!$D$5:$AG$5,0))/O9977</f>
        <v>0.13965389112469015</v>
      </c>
      <c r="Q9977" t="inlineStr">
        <is>
          <t>central</t>
        </is>
      </c>
      <c r="R9977">
        <f>INDEX(parameters!$C$196:$EJ$198,MATCH('PV (extension)'!Q9977,parameters!$B$196:$B$198,0),MATCH('PV (extension)'!B9956,parameters!$C$195:$EJ$195,0))</f>
        <v>1428.6231426546599</v>
      </c>
      <c r="S9977" t="n">
        <v>570</v>
      </c>
      <c r="T9977" t="n">
        <v>30</v>
      </c>
      <c r="U9977">
        <f>T9977*S9977*R9977</f>
        <v>24429455.739394683</v>
      </c>
      <c r="V9977">
        <f>1/U9977</f>
        <v>4.0934190702718381E-8</v>
      </c>
    </row>
    <row r="9978" ht="16" customHeight="1" s="29">
      <c r="A9978" t="inlineStr">
        <is>
          <t>photovoltaic slanted-roof installation, 93 kWp, multi-Si, laminated, integrated, on roof</t>
        </is>
      </c>
      <c r="B9978" s="30">
        <f>P9978*V9978</f>
        <v>1.7640715985160411E-9</v>
      </c>
      <c r="C9978" t="inlineStr">
        <is>
          <t>CH</t>
        </is>
      </c>
      <c r="D9978" t="inlineStr">
        <is>
          <t>unit</t>
        </is>
      </c>
      <c r="F9978" t="inlineStr">
        <is>
          <t>technosphere</t>
        </is>
      </c>
      <c r="G9978" t="n">
        <v>2</v>
      </c>
      <c r="H9978" t="n">
        <v>-20.65878981776205</v>
      </c>
      <c r="I9978" t="n">
        <v>0.09798894162072011</v>
      </c>
      <c r="J9978" t="inlineStr">
        <is>
          <t>(2,2,1,1,1,3); Calculation with average annual yield and share of technologies. Lifetime: 30a.</t>
        </is>
      </c>
      <c r="L9978" t="inlineStr">
        <is>
          <t>photovoltaic slanted-roof installation, 93 kWp, multi-Si, laminated, integrated, on roof</t>
        </is>
      </c>
      <c r="N9978" t="inlineStr">
        <is>
          <t>all</t>
        </is>
      </c>
      <c r="O9978" t="n">
        <v>1</v>
      </c>
      <c r="P9978" s="30">
        <f>INDEX(parameters!$D$41:$AG$178,MATCH('PV (extension)'!B9956,parameters!$C$41:$C$178,0),MATCH('PV (extension)'!A9978,parameters!$D$5:$AG$5,0))/O9978</f>
        <v>6.6094595017907607E-3</v>
      </c>
      <c r="Q9978" s="3" t="inlineStr">
        <is>
          <t>roof-top</t>
        </is>
      </c>
      <c r="R9978">
        <f>INDEX(parameters!$C$196:$EJ$198,MATCH('PV (extension)'!Q9978,parameters!$B$196:$B$198,0),MATCH('PV (extension)'!B9956,parameters!$C$195:$EJ$195,0))</f>
        <v>1342.9057540953802</v>
      </c>
      <c r="S9978" t="n">
        <v>93</v>
      </c>
      <c r="T9978" t="n">
        <v>30</v>
      </c>
      <c r="U9978">
        <f>T9978*S9978*R9978</f>
        <v>3746707.0539261107</v>
      </c>
      <c r="V9978">
        <f>1/U9978</f>
        <v>2.6690103752630381E-7</v>
      </c>
    </row>
    <row r="9979" ht="16" customHeight="1" s="29">
      <c r="A9979" t="inlineStr">
        <is>
          <t>photovoltaic slanted-roof installation, 93 kWp, multi-Si, panel, mounted, on roof</t>
        </is>
      </c>
      <c r="B9979" s="30">
        <f>P9979*V9979</f>
        <v>2.9912397210382504E-8</v>
      </c>
      <c r="C9979" t="inlineStr">
        <is>
          <t>CH</t>
        </is>
      </c>
      <c r="D9979" t="inlineStr">
        <is>
          <t>unit</t>
        </is>
      </c>
      <c r="F9979" t="inlineStr">
        <is>
          <t>technosphere</t>
        </is>
      </c>
      <c r="G9979" t="n">
        <v>2</v>
      </c>
      <c r="H9979" t="n">
        <v>-17.84536035000586</v>
      </c>
      <c r="I9979" t="n">
        <v>0.09798894162072011</v>
      </c>
      <c r="J9979" t="inlineStr">
        <is>
          <t>(2,2,1,1,1,3); Calculation with average annual yield and share of technologies. Lifetime: 30a.</t>
        </is>
      </c>
      <c r="L9979" t="inlineStr">
        <is>
          <t>photovoltaic slanted-roof installation, 93 kWp, multi-Si, panel, mounted, on roof</t>
        </is>
      </c>
      <c r="N9979" t="inlineStr">
        <is>
          <t>all</t>
        </is>
      </c>
      <c r="O9979" t="n">
        <v>1</v>
      </c>
      <c r="P9979" s="30">
        <f>INDEX(parameters!$D$41:$AG$178,MATCH('PV (extension)'!B9956,parameters!$C$41:$C$178,0),MATCH('PV (extension)'!A9979,parameters!$D$5:$AG$5,0))/O9979</f>
        <v>0.11207298962797985</v>
      </c>
      <c r="Q9979" s="3" t="inlineStr">
        <is>
          <t>roof-top</t>
        </is>
      </c>
      <c r="R9979">
        <f>INDEX(parameters!$C$196:$EJ$198,MATCH('PV (extension)'!Q9979,parameters!$B$196:$B$198,0),MATCH('PV (extension)'!B9956,parameters!$C$195:$EJ$195,0))</f>
        <v>1342.9057540953802</v>
      </c>
      <c r="S9979" t="n">
        <v>93</v>
      </c>
      <c r="T9979" t="n">
        <v>30</v>
      </c>
      <c r="U9979">
        <f>T9979*S9979*R9979</f>
        <v>3746707.0539261107</v>
      </c>
      <c r="V9979">
        <f>1/U9979</f>
        <v>2.6690103752630381E-7</v>
      </c>
    </row>
    <row r="9980" ht="16" customHeight="1" s="29">
      <c r="A9980" t="inlineStr">
        <is>
          <t>photovoltaic slanted-roof installation, 93 kWp, single-Si, laminated, integrated, on roof</t>
        </is>
      </c>
      <c r="B9980" s="30">
        <f>P9980*V9980</f>
        <v>9.325646679983456E-10</v>
      </c>
      <c r="C9980" t="inlineStr">
        <is>
          <t>CH</t>
        </is>
      </c>
      <c r="D9980" t="inlineStr">
        <is>
          <t>unit</t>
        </is>
      </c>
      <c r="F9980" t="inlineStr">
        <is>
          <t>technosphere</t>
        </is>
      </c>
      <c r="G9980" t="n">
        <v>2</v>
      </c>
      <c r="H9980" t="n">
        <v>-21.2944254997521</v>
      </c>
      <c r="I9980" t="n">
        <v>0.09798894162072011</v>
      </c>
      <c r="J9980" t="inlineStr">
        <is>
          <t>(2,2,1,1,1,3); Calculation with average annual yield and share of technologies. Lifetime: 30a.</t>
        </is>
      </c>
      <c r="L9980" t="inlineStr">
        <is>
          <t>photovoltaic slanted-roof installation, 93 kWp, single-Si, laminated, integrated, on roof</t>
        </is>
      </c>
      <c r="N9980" t="inlineStr">
        <is>
          <t>all</t>
        </is>
      </c>
      <c r="O9980" t="n">
        <v>1</v>
      </c>
      <c r="P9980" s="30">
        <f>INDEX(parameters!$D$41:$AG$178,MATCH('PV (extension)'!B9956,parameters!$C$41:$C$178,0),MATCH('PV (extension)'!A9980,parameters!$D$5:$AG$5,0))/O9980</f>
        <v>3.4940466198316628E-3</v>
      </c>
      <c r="Q9980" s="3" t="inlineStr">
        <is>
          <t>roof-top</t>
        </is>
      </c>
      <c r="R9980">
        <f>INDEX(parameters!$C$196:$EJ$198,MATCH('PV (extension)'!Q9980,parameters!$B$196:$B$198,0),MATCH('PV (extension)'!B9956,parameters!$C$195:$EJ$195,0))</f>
        <v>1342.9057540953802</v>
      </c>
      <c r="S9980" t="n">
        <v>93</v>
      </c>
      <c r="T9980" t="n">
        <v>30</v>
      </c>
      <c r="U9980">
        <f>T9980*S9980*R9980</f>
        <v>3746707.0539261107</v>
      </c>
      <c r="V9980">
        <f>1/U9980</f>
        <v>2.6690103752630381E-7</v>
      </c>
    </row>
    <row r="9981" ht="16" customHeight="1" s="29">
      <c r="A9981" t="inlineStr">
        <is>
          <t>photovoltaic slanted-roof installation, 93 kWp, single-Si, panel, mounted, on roof</t>
        </is>
      </c>
      <c r="B9981" s="30">
        <f>P9981*V9981</f>
        <v>1.5668428166601891E-8</v>
      </c>
      <c r="C9981" t="inlineStr">
        <is>
          <t>CH</t>
        </is>
      </c>
      <c r="D9981" t="inlineStr">
        <is>
          <t>unit</t>
        </is>
      </c>
      <c r="F9981" t="inlineStr">
        <is>
          <t>technosphere</t>
        </is>
      </c>
      <c r="G9981" t="n">
        <v>2</v>
      </c>
      <c r="H9981" t="n">
        <v>-18.48100416113547</v>
      </c>
      <c r="I9981" t="n">
        <v>0.09798894162072011</v>
      </c>
      <c r="J9981" t="inlineStr">
        <is>
          <t>(2,2,1,1,1,3); Calculation with average annual yield and share of technologies. Lifetime: 30a.</t>
        </is>
      </c>
      <c r="L9981" t="inlineStr">
        <is>
          <t>photovoltaic slanted-roof installation, 93 kWp, single-Si, panel, mounted, on roof</t>
        </is>
      </c>
      <c r="N9981" t="inlineStr">
        <is>
          <t>all</t>
        </is>
      </c>
      <c r="O9981" t="n">
        <v>1</v>
      </c>
      <c r="P9981" s="30">
        <f>INDEX(parameters!$D$41:$AG$178,MATCH('PV (extension)'!B9956,parameters!$C$41:$C$178,0),MATCH('PV (extension)'!A9981,parameters!$D$5:$AG$5,0))/O9981</f>
        <v>5.8705010335741853E-2</v>
      </c>
      <c r="Q9981" s="3" t="inlineStr">
        <is>
          <t>roof-top</t>
        </is>
      </c>
      <c r="R9981">
        <f>INDEX(parameters!$C$196:$EJ$198,MATCH('PV (extension)'!Q9981,parameters!$B$196:$B$198,0),MATCH('PV (extension)'!B9956,parameters!$C$195:$EJ$195,0))</f>
        <v>1342.9057540953802</v>
      </c>
      <c r="S9981" t="n">
        <v>93</v>
      </c>
      <c r="T9981" t="n">
        <v>30</v>
      </c>
      <c r="U9981">
        <f>T9981*S9981*R9981</f>
        <v>3746707.0539261107</v>
      </c>
      <c r="V9981">
        <f>1/U9981</f>
        <v>2.6690103752630381E-7</v>
      </c>
    </row>
    <row r="9982" s="29">
      <c r="A9982" t="inlineStr">
        <is>
          <t>photovoltaic facade installation, 3kWp, multi-Si, laminated, integrated, at building</t>
        </is>
      </c>
      <c r="B9982" s="30">
        <f>P9982*V9982</f>
        <v>3.8727976817174004E-8</v>
      </c>
      <c r="C9982" t="inlineStr">
        <is>
          <t>APAC</t>
        </is>
      </c>
      <c r="D9982" t="inlineStr">
        <is>
          <t>unit</t>
        </is>
      </c>
      <c r="F9982" t="inlineStr">
        <is>
          <t>technosphere</t>
        </is>
      </c>
      <c r="G9982" t="n">
        <v>2</v>
      </c>
      <c r="H9982" t="n">
        <v>-17.5612990452514</v>
      </c>
      <c r="I9982" t="n">
        <v>0.09798894162072011</v>
      </c>
      <c r="J9982" t="inlineStr">
        <is>
          <t>(2,2,1,1,1,3); Calculation with average annual yield and share of technologies. Lifetime: 30a.</t>
        </is>
      </c>
      <c r="L9982" t="inlineStr">
        <is>
          <t>photovoltaic facade installation, 3kWp, multi-Si, laminated, integrated, at building</t>
        </is>
      </c>
      <c r="N9982" t="inlineStr">
        <is>
          <t>all</t>
        </is>
      </c>
      <c r="O9982" t="n">
        <v>1</v>
      </c>
      <c r="P9982" s="30">
        <f>INDEX(parameters!$D$41:$AG$178,MATCH('PV (extension)'!B9956,parameters!$C$41:$C$178,0),MATCH('PV (extension)'!A9982,parameters!$D$5:$AG$5,0))/O9982</f>
        <v>3.2864644265829519E-3</v>
      </c>
      <c r="Q9982" t="inlineStr">
        <is>
          <t>façade</t>
        </is>
      </c>
      <c r="R9982">
        <f>INDEX(parameters!$C$196:$EJ$198,MATCH('PV (extension)'!Q9982,parameters!$B$196:$B$198,0),MATCH('PV (extension)'!B9956,parameters!$C$195:$EJ$195,0))</f>
        <v>942.89127415207554</v>
      </c>
      <c r="S9982" t="n">
        <v>3</v>
      </c>
      <c r="T9982" t="n">
        <v>30</v>
      </c>
      <c r="U9982">
        <f>T9982*S9982*R9982</f>
        <v>84860.214673686802</v>
      </c>
      <c r="V9982">
        <f>1/U9982</f>
        <v>1.1784085202297714E-5</v>
      </c>
    </row>
    <row r="9983" s="29">
      <c r="A9983" t="inlineStr">
        <is>
          <t>photovoltaic facade installation, 3kWp, multi-Si, panel, mounted, at building</t>
        </is>
      </c>
      <c r="B9983" s="30">
        <f>P9983*V9983</f>
        <v>3.7981895207962171E-8</v>
      </c>
      <c r="C9983" t="inlineStr">
        <is>
          <t>APAC</t>
        </is>
      </c>
      <c r="D9983" t="inlineStr">
        <is>
          <t>unit</t>
        </is>
      </c>
      <c r="F9983" t="inlineStr">
        <is>
          <t>technosphere</t>
        </is>
      </c>
      <c r="G9983" t="n">
        <v>2</v>
      </c>
      <c r="H9983" t="n">
        <v>-17.5612990452514</v>
      </c>
      <c r="I9983" t="n">
        <v>0.09798894162072011</v>
      </c>
      <c r="J9983" t="inlineStr">
        <is>
          <t>(2,2,1,1,1,3); Calculation with average annual yield and share of technologies. Lifetime: 30a.</t>
        </is>
      </c>
      <c r="L9983" t="inlineStr">
        <is>
          <t>photovoltaic facade installation, 3kWp, multi-Si, panel, mounted, at building</t>
        </is>
      </c>
      <c r="N9983" t="inlineStr">
        <is>
          <t>all</t>
        </is>
      </c>
      <c r="O9983" t="n">
        <v>1</v>
      </c>
      <c r="P9983" s="30">
        <f>INDEX(parameters!$D$41:$AG$178,MATCH('PV (extension)'!B9956,parameters!$C$41:$C$178,0),MATCH('PV (extension)'!A9983,parameters!$D$5:$AG$5,0))/O9983</f>
        <v>3.2231517810611459E-3</v>
      </c>
      <c r="Q9983" t="inlineStr">
        <is>
          <t>façade</t>
        </is>
      </c>
      <c r="R9983">
        <f>INDEX(parameters!$C$196:$EJ$198,MATCH('PV (extension)'!Q9983,parameters!$B$196:$B$198,0),MATCH('PV (extension)'!B9956,parameters!$C$195:$EJ$195,0))</f>
        <v>942.89127415207554</v>
      </c>
      <c r="S9983" t="n">
        <v>3</v>
      </c>
      <c r="T9983" t="n">
        <v>30</v>
      </c>
      <c r="U9983">
        <f>T9983*S9983*R9983</f>
        <v>84860.214673686802</v>
      </c>
      <c r="V9983">
        <f>1/U9983</f>
        <v>1.1784085202297714E-5</v>
      </c>
    </row>
    <row r="9984" s="29">
      <c r="A9984" t="inlineStr">
        <is>
          <t>photovoltaic facade installation, 3kWp, single-Si, laminated, integrated, at building</t>
        </is>
      </c>
      <c r="B9984" s="30">
        <f>P9984*V9984</f>
        <v>2.0416957052784277E-8</v>
      </c>
      <c r="C9984" t="inlineStr">
        <is>
          <t>APAC</t>
        </is>
      </c>
      <c r="D9984" t="inlineStr">
        <is>
          <t>unit</t>
        </is>
      </c>
      <c r="F9984" t="inlineStr">
        <is>
          <t>technosphere</t>
        </is>
      </c>
      <c r="G9984" t="n">
        <v>2</v>
      </c>
      <c r="H9984" t="n">
        <v>-18.19689739735082</v>
      </c>
      <c r="I9984" t="n">
        <v>0.09798894162072011</v>
      </c>
      <c r="J9984" t="inlineStr">
        <is>
          <t>(2,2,1,1,1,3); Calculation with average annual yield and share of technologies. Lifetime: 30a.</t>
        </is>
      </c>
      <c r="L9984" t="inlineStr">
        <is>
          <t>photovoltaic facade installation, 3kWp, single-Si, laminated, integrated, at building</t>
        </is>
      </c>
      <c r="N9984" t="inlineStr">
        <is>
          <t>all</t>
        </is>
      </c>
      <c r="O9984" t="n">
        <v>1</v>
      </c>
      <c r="P9984" s="30">
        <f>INDEX(parameters!$D$41:$AG$178,MATCH('PV (extension)'!B9956,parameters!$C$41:$C$178,0),MATCH('PV (extension)'!A9984,parameters!$D$5:$AG$5,0))/O9984</f>
        <v>1.7325873584827175E-3</v>
      </c>
      <c r="Q9984" t="inlineStr">
        <is>
          <t>façade</t>
        </is>
      </c>
      <c r="R9984">
        <f>INDEX(parameters!$C$196:$EJ$198,MATCH('PV (extension)'!Q9984,parameters!$B$196:$B$198,0),MATCH('PV (extension)'!B9956,parameters!$C$195:$EJ$195,0))</f>
        <v>942.89127415207554</v>
      </c>
      <c r="S9984" t="n">
        <v>3</v>
      </c>
      <c r="T9984" t="n">
        <v>30</v>
      </c>
      <c r="U9984">
        <f>T9984*S9984*R9984</f>
        <v>84860.214673686802</v>
      </c>
      <c r="V9984">
        <f>1/U9984</f>
        <v>1.1784085202297714E-5</v>
      </c>
    </row>
    <row r="9985" s="29">
      <c r="A9985" t="inlineStr">
        <is>
          <t>photovoltaic facade installation, 3kWp, single-Si, panel, mounted, at building</t>
        </is>
      </c>
      <c r="B9985" s="30">
        <f>P9985*V9985</f>
        <v>2.0399291304390203E-8</v>
      </c>
      <c r="C9985" t="inlineStr">
        <is>
          <t>APAC</t>
        </is>
      </c>
      <c r="D9985" t="inlineStr">
        <is>
          <t>unit</t>
        </is>
      </c>
      <c r="F9985" t="inlineStr">
        <is>
          <t>technosphere</t>
        </is>
      </c>
      <c r="G9985" t="n">
        <v>2</v>
      </c>
      <c r="H9985" t="n">
        <v>-18.19689739735082</v>
      </c>
      <c r="I9985" t="n">
        <v>0.09798894162072011</v>
      </c>
      <c r="J9985" t="inlineStr">
        <is>
          <t>(2,2,1,1,1,3); Calculation with average annual yield and share of technologies. Lifetime: 30a.</t>
        </is>
      </c>
      <c r="L9985" t="inlineStr">
        <is>
          <t>photovoltaic facade installation, 3kWp, single-Si, panel, mounted, at building</t>
        </is>
      </c>
      <c r="N9985" t="inlineStr">
        <is>
          <t>all</t>
        </is>
      </c>
      <c r="O9985" t="n">
        <v>1</v>
      </c>
      <c r="P9985" s="30">
        <f>INDEX(parameters!$D$41:$AG$178,MATCH('PV (extension)'!B9956,parameters!$C$41:$C$178,0),MATCH('PV (extension)'!A9985,parameters!$D$5:$AG$5,0))/O9985</f>
        <v>1.7310882392816251E-3</v>
      </c>
      <c r="Q9985" t="inlineStr">
        <is>
          <t>façade</t>
        </is>
      </c>
      <c r="R9985">
        <f>INDEX(parameters!$C$196:$EJ$198,MATCH('PV (extension)'!Q9985,parameters!$B$196:$B$198,0),MATCH('PV (extension)'!B9956,parameters!$C$195:$EJ$195,0))</f>
        <v>942.89127415207554</v>
      </c>
      <c r="S9985" t="n">
        <v>3</v>
      </c>
      <c r="T9985" t="n">
        <v>30</v>
      </c>
      <c r="U9985">
        <f>T9985*S9985*R9985</f>
        <v>84860.214673686802</v>
      </c>
      <c r="V9985">
        <f>1/U9985</f>
        <v>1.1784085202297714E-5</v>
      </c>
    </row>
    <row r="9986" ht="16" customHeight="1" s="29">
      <c r="A9986" t="inlineStr">
        <is>
          <t>photovoltaic flat-roof installation, 3kWp, multi-Si, on roof</t>
        </is>
      </c>
      <c r="B9986" s="30">
        <f>P9986*V9986</f>
        <v>4.1886839349079666E-7</v>
      </c>
      <c r="C9986" t="inlineStr">
        <is>
          <t>APAC</t>
        </is>
      </c>
      <c r="D9986" t="inlineStr">
        <is>
          <t>unit</t>
        </is>
      </c>
      <c r="F9986" t="inlineStr">
        <is>
          <t>technosphere</t>
        </is>
      </c>
      <c r="G9986" t="n">
        <v>2</v>
      </c>
      <c r="H9986" t="n">
        <v>-15.20991773919472</v>
      </c>
      <c r="I9986" t="n">
        <v>0.09798894162072011</v>
      </c>
      <c r="J9986" t="inlineStr">
        <is>
          <t>(2,2,1,1,1,3); Calculation with average annual yield and share of technologies. Lifetime: 30a.</t>
        </is>
      </c>
      <c r="L9986" t="inlineStr">
        <is>
          <t>photovoltaic flat-roof installation, 3kWp, multi-Si, on roof</t>
        </is>
      </c>
      <c r="N9986" t="inlineStr">
        <is>
          <t>all</t>
        </is>
      </c>
      <c r="O9986" t="n">
        <v>1</v>
      </c>
      <c r="P9986" s="30">
        <f>INDEX(parameters!$D$41:$AG$178,MATCH('PV (extension)'!B9956,parameters!$C$41:$C$178,0),MATCH('PV (extension)'!A9986,parameters!$D$5:$AG$5,0))/O9986</f>
        <v>5.0625069824473082E-2</v>
      </c>
      <c r="Q9986" s="3" t="inlineStr">
        <is>
          <t>roof-top</t>
        </is>
      </c>
      <c r="R9986">
        <f>INDEX(parameters!$C$196:$EJ$198,MATCH('PV (extension)'!Q9986,parameters!$B$196:$B$198,0),MATCH('PV (extension)'!B9956,parameters!$C$195:$EJ$195,0))</f>
        <v>1342.9057540953802</v>
      </c>
      <c r="S9986" t="n">
        <v>3</v>
      </c>
      <c r="T9986" t="n">
        <v>30</v>
      </c>
      <c r="U9986">
        <f>T9986*S9986*R9986</f>
        <v>120861.51786858421</v>
      </c>
      <c r="V9986">
        <f>1/U9986</f>
        <v>8.2739321633154177E-6</v>
      </c>
    </row>
    <row r="9987" ht="16" customHeight="1" s="29">
      <c r="A9987" t="inlineStr">
        <is>
          <t>photovoltaic flat-roof installation, 3kWp, single-Si, on roof</t>
        </is>
      </c>
      <c r="B9987" s="30">
        <f>P9987*V9987</f>
        <v>2.1864323384544508E-7</v>
      </c>
      <c r="C9987" t="inlineStr">
        <is>
          <t>APAC</t>
        </is>
      </c>
      <c r="D9987" t="inlineStr">
        <is>
          <t>unit</t>
        </is>
      </c>
      <c r="F9987" t="inlineStr">
        <is>
          <t>technosphere</t>
        </is>
      </c>
      <c r="G9987" t="n">
        <v>2</v>
      </c>
      <c r="H9987" t="n">
        <v>-15.84555259734934</v>
      </c>
      <c r="I9987" t="n">
        <v>0.09798894162072011</v>
      </c>
      <c r="J9987" t="inlineStr">
        <is>
          <t>(2,2,1,1,1,3); Calculation with average annual yield and share of technologies. Lifetime: 30a.</t>
        </is>
      </c>
      <c r="L9987" t="inlineStr">
        <is>
          <t>photovoltaic flat-roof installation, 3kWp, single-Si, on roof</t>
        </is>
      </c>
      <c r="N9987" t="inlineStr">
        <is>
          <t>all</t>
        </is>
      </c>
      <c r="O9987" t="n">
        <v>1</v>
      </c>
      <c r="P9987" s="30">
        <f>INDEX(parameters!$D$41:$AG$178,MATCH('PV (extension)'!B9956,parameters!$C$41:$C$178,0),MATCH('PV (extension)'!A9987,parameters!$D$5:$AG$5,0))/O9987</f>
        <v>2.6425553114256296E-2</v>
      </c>
      <c r="Q9987" s="3" t="inlineStr">
        <is>
          <t>roof-top</t>
        </is>
      </c>
      <c r="R9987">
        <f>INDEX(parameters!$C$196:$EJ$198,MATCH('PV (extension)'!Q9987,parameters!$B$196:$B$198,0),MATCH('PV (extension)'!B9956,parameters!$C$195:$EJ$195,0))</f>
        <v>1342.9057540953802</v>
      </c>
      <c r="S9987" t="n">
        <v>3</v>
      </c>
      <c r="T9987" t="n">
        <v>30</v>
      </c>
      <c r="U9987">
        <f>T9987*S9987*R9987</f>
        <v>120861.51786858421</v>
      </c>
      <c r="V9987">
        <f>1/U9987</f>
        <v>8.2739321633154177E-6</v>
      </c>
    </row>
    <row r="9988" ht="16" customHeight="1" s="29">
      <c r="A9988" t="inlineStr">
        <is>
          <t>photovoltaic slanted-roof installation, 3kWp, CIS, panel, mounted, on roof</t>
        </is>
      </c>
      <c r="B9988" s="30">
        <f>P9988*V9988</f>
        <v>1.209355587195821E-7</v>
      </c>
      <c r="C9988" t="inlineStr">
        <is>
          <t>CH</t>
        </is>
      </c>
      <c r="D9988" t="inlineStr">
        <is>
          <t>unit</t>
        </is>
      </c>
      <c r="F9988" t="inlineStr">
        <is>
          <t>technosphere</t>
        </is>
      </c>
      <c r="G9988" t="n">
        <v>2</v>
      </c>
      <c r="H9988" t="n">
        <v>-16.88405011147741</v>
      </c>
      <c r="I9988" t="n">
        <v>0.09798894162072011</v>
      </c>
      <c r="J9988" t="inlineStr">
        <is>
          <t>(2,2,1,1,1,3); Calculation with average annual yield and share of technologies. Lifetime: 30a.</t>
        </is>
      </c>
      <c r="L9988" t="inlineStr">
        <is>
          <t>photovoltaic slanted-roof installation, 3kWp, CIS, panel, mounted, on roof</t>
        </is>
      </c>
      <c r="N9988" t="inlineStr">
        <is>
          <t>all</t>
        </is>
      </c>
      <c r="O9988" t="n">
        <v>1</v>
      </c>
      <c r="P9988" s="30">
        <f>INDEX(parameters!$D$41:$AG$178,MATCH('PV (extension)'!B9956,parameters!$C$41:$C$178,0),MATCH('PV (extension)'!A9988,parameters!$D$5:$AG$5,0))/O9988</f>
        <v>1.4616455191133988E-2</v>
      </c>
      <c r="Q9988" s="3" t="inlineStr">
        <is>
          <t>roof-top</t>
        </is>
      </c>
      <c r="R9988">
        <f>INDEX(parameters!$C$196:$EJ$198,MATCH('PV (extension)'!Q9988,parameters!$B$196:$B$198,0),MATCH('PV (extension)'!B9956,parameters!$C$195:$EJ$195,0))</f>
        <v>1342.9057540953802</v>
      </c>
      <c r="S9988" t="n">
        <v>3</v>
      </c>
      <c r="T9988" t="n">
        <v>30</v>
      </c>
      <c r="U9988">
        <f>T9988*S9988*R9988</f>
        <v>120861.51786858421</v>
      </c>
      <c r="V9988">
        <f>1/U9988</f>
        <v>8.2739321633154177E-6</v>
      </c>
    </row>
    <row r="9989" ht="16" customHeight="1" s="29">
      <c r="A9989" t="inlineStr">
        <is>
          <t>photovoltaic slanted-roof installation, 3kWp, CdTe, laminated, integrated, on roof</t>
        </is>
      </c>
      <c r="B9989" s="30">
        <f>P9989*V9989</f>
        <v>3.3862714825106641E-9</v>
      </c>
      <c r="C9989" t="inlineStr">
        <is>
          <t>CH</t>
        </is>
      </c>
      <c r="D9989" t="inlineStr">
        <is>
          <t>unit</t>
        </is>
      </c>
      <c r="F9989" t="inlineStr">
        <is>
          <t>technosphere</t>
        </is>
      </c>
      <c r="G9989" t="n">
        <v>2</v>
      </c>
      <c r="H9989" t="n">
        <v>-19.50639655088546</v>
      </c>
      <c r="I9989" t="n">
        <v>0.09798894162072011</v>
      </c>
      <c r="J9989" t="inlineStr">
        <is>
          <t>(2,2,1,1,1,3); Calculation with average annual yield and share of technologies. Lifetime: 30a.</t>
        </is>
      </c>
      <c r="L9989" t="inlineStr">
        <is>
          <t>photovoltaic slanted-roof installation, 3kWp, CdTe, laminated, integrated, on roof</t>
        </is>
      </c>
      <c r="N9989" t="inlineStr">
        <is>
          <t>all</t>
        </is>
      </c>
      <c r="O9989" t="n">
        <v>1</v>
      </c>
      <c r="P9989" s="30">
        <f>INDEX(parameters!$D$41:$AG$178,MATCH('PV (extension)'!B9956,parameters!$C$41:$C$178,0),MATCH('PV (extension)'!A9989,parameters!$D$5:$AG$5,0))/O9989</f>
        <v>4.0926991129133978E-4</v>
      </c>
      <c r="Q9989" s="3" t="inlineStr">
        <is>
          <t>roof-top</t>
        </is>
      </c>
      <c r="R9989">
        <f>INDEX(parameters!$C$196:$EJ$198,MATCH('PV (extension)'!Q9989,parameters!$B$196:$B$198,0),MATCH('PV (extension)'!B9956,parameters!$C$195:$EJ$195,0))</f>
        <v>1342.9057540953802</v>
      </c>
      <c r="S9989" t="n">
        <v>3</v>
      </c>
      <c r="T9989" t="n">
        <v>30</v>
      </c>
      <c r="U9989">
        <f>T9989*S9989*R9989</f>
        <v>120861.51786858421</v>
      </c>
      <c r="V9989">
        <f>1/U9989</f>
        <v>8.2739321633154177E-6</v>
      </c>
    </row>
    <row r="9990" ht="16" customHeight="1" s="29">
      <c r="A9990" t="inlineStr">
        <is>
          <t>photovoltaic slanted-roof installation, 3kWp, multi-Si, laminated, integrated, on roof</t>
        </is>
      </c>
      <c r="B9990" s="30">
        <f>P9990*V9990</f>
        <v>2.0118037806548505E-8</v>
      </c>
      <c r="C9990" t="inlineStr">
        <is>
          <t>APAC</t>
        </is>
      </c>
      <c r="D9990" t="inlineStr">
        <is>
          <t>unit</t>
        </is>
      </c>
      <c r="F9990" t="inlineStr">
        <is>
          <t>technosphere</t>
        </is>
      </c>
      <c r="G9990" t="n">
        <v>2</v>
      </c>
      <c r="H9990" t="n">
        <v>-18.22076487875746</v>
      </c>
      <c r="I9990" t="n">
        <v>0.09798894162072011</v>
      </c>
      <c r="J9990" t="inlineStr">
        <is>
          <t>(2,2,1,1,1,3); Calculation with average annual yield and share of technologies. Lifetime: 30a.</t>
        </is>
      </c>
      <c r="L9990" t="inlineStr">
        <is>
          <t>photovoltaic slanted-roof installation, 3kWp, multi-Si, laminated, integrated, on roof</t>
        </is>
      </c>
      <c r="N9990" t="inlineStr">
        <is>
          <t>all</t>
        </is>
      </c>
      <c r="O9990" t="n">
        <v>1</v>
      </c>
      <c r="P9990" s="30">
        <f>INDEX(parameters!$D$41:$AG$178,MATCH('PV (extension)'!B9956,parameters!$C$41:$C$178,0),MATCH('PV (extension)'!A9990,parameters!$D$5:$AG$5,0))/O9990</f>
        <v>2.4314965858370148E-3</v>
      </c>
      <c r="Q9990" s="3" t="inlineStr">
        <is>
          <t>roof-top</t>
        </is>
      </c>
      <c r="R9990">
        <f>INDEX(parameters!$C$196:$EJ$198,MATCH('PV (extension)'!Q9990,parameters!$B$196:$B$198,0),MATCH('PV (extension)'!B9956,parameters!$C$195:$EJ$195,0))</f>
        <v>1342.9057540953802</v>
      </c>
      <c r="S9990" t="n">
        <v>3</v>
      </c>
      <c r="T9990" t="n">
        <v>30</v>
      </c>
      <c r="U9990">
        <f>T9990*S9990*R9990</f>
        <v>120861.51786858421</v>
      </c>
      <c r="V9990">
        <f>1/U9990</f>
        <v>8.2739321633154177E-6</v>
      </c>
    </row>
    <row r="9991" ht="16" customHeight="1" s="29">
      <c r="A9991" t="inlineStr">
        <is>
          <t>photovoltaic slanted-roof installation, 3kWp, multi-Si, panel, mounted, on roof</t>
        </is>
      </c>
      <c r="B9991" s="30">
        <f>P9991*V9991</f>
        <v>3.4434934929917305E-7</v>
      </c>
      <c r="C9991" t="inlineStr">
        <is>
          <t>APAC</t>
        </is>
      </c>
      <c r="D9991" t="inlineStr">
        <is>
          <t>unit</t>
        </is>
      </c>
      <c r="F9991" t="inlineStr">
        <is>
          <t>technosphere</t>
        </is>
      </c>
      <c r="G9991" t="n">
        <v>2</v>
      </c>
      <c r="H9991" t="n">
        <v>-15.40735416199742</v>
      </c>
      <c r="I9991" t="n">
        <v>0.09798894162072011</v>
      </c>
      <c r="J9991" t="inlineStr">
        <is>
          <t>(2,2,1,1,1,3); Calculation with average annual yield and share of technologies. Lifetime: 30a.</t>
        </is>
      </c>
      <c r="L9991" t="inlineStr">
        <is>
          <t>photovoltaic slanted-roof installation, 3kWp, multi-Si, panel, mounted, on roof</t>
        </is>
      </c>
      <c r="N9991" t="inlineStr">
        <is>
          <t>all</t>
        </is>
      </c>
      <c r="O9991" t="n">
        <v>1</v>
      </c>
      <c r="P9991" s="30">
        <f>INDEX(parameters!$D$41:$AG$178,MATCH('PV (extension)'!B9956,parameters!$C$41:$C$178,0),MATCH('PV (extension)'!A9991,parameters!$D$5:$AG$5,0))/O9991</f>
        <v>4.1618585033357351E-2</v>
      </c>
      <c r="Q9991" s="3" t="inlineStr">
        <is>
          <t>roof-top</t>
        </is>
      </c>
      <c r="R9991">
        <f>INDEX(parameters!$C$196:$EJ$198,MATCH('PV (extension)'!Q9991,parameters!$B$196:$B$198,0),MATCH('PV (extension)'!B9956,parameters!$C$195:$EJ$195,0))</f>
        <v>1342.9057540953802</v>
      </c>
      <c r="S9991" t="n">
        <v>3</v>
      </c>
      <c r="T9991" t="n">
        <v>30</v>
      </c>
      <c r="U9991">
        <f>T9991*S9991*R9991</f>
        <v>120861.51786858421</v>
      </c>
      <c r="V9991">
        <f>1/U9991</f>
        <v>8.2739321633154177E-6</v>
      </c>
    </row>
    <row r="9992" ht="16" customHeight="1" s="29">
      <c r="A9992" t="inlineStr">
        <is>
          <t>photovoltaic slanted-roof installation, 3kWp, single-Si, laminated, integrated, on roof</t>
        </is>
      </c>
      <c r="B9992" s="30">
        <f>P9992*V9992</f>
        <v>1.0632308393226332E-8</v>
      </c>
      <c r="C9992" t="inlineStr">
        <is>
          <t>APAC</t>
        </is>
      </c>
      <c r="D9992" t="inlineStr">
        <is>
          <t>unit</t>
        </is>
      </c>
      <c r="F9992" t="inlineStr">
        <is>
          <t>technosphere</t>
        </is>
      </c>
      <c r="G9992" t="n">
        <v>2</v>
      </c>
      <c r="H9992" t="n">
        <v>-18.85636797425012</v>
      </c>
      <c r="I9992" t="n">
        <v>0.09798894162072011</v>
      </c>
      <c r="J9992" t="inlineStr">
        <is>
          <t>(2,2,1,1,1,3); Calculation with average annual yield and share of technologies. Lifetime: 30a.</t>
        </is>
      </c>
      <c r="L9992" t="inlineStr">
        <is>
          <t>photovoltaic slanted-roof installation, 3kWp, single-Si, laminated, integrated, on roof</t>
        </is>
      </c>
      <c r="N9992" t="inlineStr">
        <is>
          <t>all</t>
        </is>
      </c>
      <c r="O9992" t="n">
        <v>1</v>
      </c>
      <c r="P9992" s="30">
        <f>INDEX(parameters!$D$41:$AG$178,MATCH('PV (extension)'!B9956,parameters!$C$41:$C$178,0),MATCH('PV (extension)'!A9992,parameters!$D$5:$AG$5,0))/O9992</f>
        <v>1.2850369308522222E-3</v>
      </c>
      <c r="Q9992" s="3" t="inlineStr">
        <is>
          <t>roof-top</t>
        </is>
      </c>
      <c r="R9992">
        <f>INDEX(parameters!$C$196:$EJ$198,MATCH('PV (extension)'!Q9992,parameters!$B$196:$B$198,0),MATCH('PV (extension)'!B9956,parameters!$C$195:$EJ$195,0))</f>
        <v>1342.9057540953802</v>
      </c>
      <c r="S9992" t="n">
        <v>3</v>
      </c>
      <c r="T9992" t="n">
        <v>30</v>
      </c>
      <c r="U9992">
        <f>T9992*S9992*R9992</f>
        <v>120861.51786858421</v>
      </c>
      <c r="V9992">
        <f>1/U9992</f>
        <v>8.2739321633154177E-6</v>
      </c>
    </row>
    <row r="9993" ht="16" customHeight="1" s="29">
      <c r="A9993" t="inlineStr">
        <is>
          <t>photovoltaic slanted-roof installation, 3kWp, single-Si, panel, mounted, on roof</t>
        </is>
      </c>
      <c r="B9993" s="30">
        <f>P9993*V9993</f>
        <v>1.7995934928469915E-7</v>
      </c>
      <c r="C9993" t="inlineStr">
        <is>
          <t>APAC</t>
        </is>
      </c>
      <c r="D9993" t="inlineStr">
        <is>
          <t>unit</t>
        </is>
      </c>
      <c r="F9993" t="inlineStr">
        <is>
          <t>technosphere</t>
        </is>
      </c>
      <c r="G9993" t="n">
        <v>2</v>
      </c>
      <c r="H9993" t="n">
        <v>-16.04298817847151</v>
      </c>
      <c r="I9993" t="n">
        <v>0.09798894162072011</v>
      </c>
      <c r="J9993" t="inlineStr">
        <is>
          <t>(2,2,1,1,1,3); Calculation with average annual yield and share of technologies. Lifetime: 30a.</t>
        </is>
      </c>
      <c r="L9993" t="inlineStr">
        <is>
          <t>photovoltaic slanted-roof installation, 3kWp, single-Si, panel, mounted, on roof</t>
        </is>
      </c>
      <c r="N9993" t="inlineStr">
        <is>
          <t>all</t>
        </is>
      </c>
      <c r="O9993" t="n">
        <v>1</v>
      </c>
      <c r="P9993" s="30">
        <f>INDEX(parameters!$D$41:$AG$178,MATCH('PV (extension)'!B9956,parameters!$C$41:$C$178,0),MATCH('PV (extension)'!A9993,parameters!$D$5:$AG$5,0))/O9993</f>
        <v>2.1750160109191456E-2</v>
      </c>
      <c r="Q9993" s="3" t="inlineStr">
        <is>
          <t>roof-top</t>
        </is>
      </c>
      <c r="R9993">
        <f>INDEX(parameters!$C$196:$EJ$198,MATCH('PV (extension)'!Q9993,parameters!$B$196:$B$198,0),MATCH('PV (extension)'!B9956,parameters!$C$195:$EJ$195,0))</f>
        <v>1342.9057540953802</v>
      </c>
      <c r="S9993" t="n">
        <v>3</v>
      </c>
      <c r="T9993" t="n">
        <v>30</v>
      </c>
      <c r="U9993">
        <f>T9993*S9993*R9993</f>
        <v>120861.51786858421</v>
      </c>
      <c r="V9993">
        <f>1/U9993</f>
        <v>8.2739321633154177E-6</v>
      </c>
    </row>
    <row r="9994" s="29">
      <c r="A9994" t="inlineStr">
        <is>
          <t>market for tap water</t>
        </is>
      </c>
      <c r="B9994" t="n">
        <v>0.0020721</v>
      </c>
      <c r="C9994" t="inlineStr">
        <is>
          <t>Europe without Switzerland</t>
        </is>
      </c>
      <c r="D9994" t="inlineStr">
        <is>
          <t>kilogram</t>
        </is>
      </c>
      <c r="F9994" t="inlineStr">
        <is>
          <t>technosphere</t>
        </is>
      </c>
      <c r="G9994" t="n">
        <v>2</v>
      </c>
      <c r="H9994" t="n">
        <v>-6.179192693201237</v>
      </c>
      <c r="I9994" t="n">
        <v>0.04340984597628009</v>
      </c>
      <c r="J9994" t="inlineStr">
        <is>
          <t>(2,2,1,1,1,3); Estimation 20l/m2 panel</t>
        </is>
      </c>
      <c r="L9994" t="inlineStr">
        <is>
          <t>tap water</t>
        </is>
      </c>
    </row>
    <row r="9995" s="29">
      <c r="A9995" t="inlineStr">
        <is>
          <t>treatment of wastewater, from residence, capacity 1.1E10l/year</t>
        </is>
      </c>
      <c r="B9995" t="n">
        <v>-1.8649e-06</v>
      </c>
      <c r="C9995" t="inlineStr">
        <is>
          <t>CH</t>
        </is>
      </c>
      <c r="D9995" t="inlineStr">
        <is>
          <t>cubic meter</t>
        </is>
      </c>
      <c r="F9995" t="inlineStr">
        <is>
          <t>technosphere</t>
        </is>
      </c>
      <c r="G9995" t="n">
        <v>2</v>
      </c>
      <c r="H9995" t="n">
        <v>-13.19230312560901</v>
      </c>
      <c r="I9995" t="n">
        <v>0.04340984597628009</v>
      </c>
      <c r="J9995" t="inlineStr">
        <is>
          <t>(2,2,1,1,1,3); Estimation 20l/m2 panel</t>
        </is>
      </c>
      <c r="K9995" t="b">
        <v>1</v>
      </c>
      <c r="L9995" t="inlineStr">
        <is>
          <t>wastewater, from residence</t>
        </is>
      </c>
    </row>
    <row r="9996" s="29"/>
    <row r="9997" customFormat="1" s="28">
      <c r="A9997" s="28" t="inlineStr">
        <is>
          <t>Activity</t>
        </is>
      </c>
      <c r="B9997" s="28" t="inlineStr">
        <is>
          <t>electricity production, photovoltaic, residential</t>
        </is>
      </c>
    </row>
    <row r="9998">
      <c r="A9998" t="inlineStr">
        <is>
          <t>comment</t>
        </is>
      </c>
      <c r="B999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")&amp;HLOOKUP(B9999,parameters!$C$195:$EJ$198,2,0)&amp;" kWh/kWp.
Annual output, Facade: "&amp;HLOOKUP(B9999,parameters!$C$195:$EJ$198,3,0)&amp;" kWh/kWp.
Annual output, Open-ground: "&amp;HLOOKUP(B9999,parameters!$C$195:$EJ$198,4,0)&amp;_xlfn._LONGTEXT("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")&amp;VLOOKUP(B9999,'extension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1337.45305995382 kWh/kWp.
Annual output, Facade: 939.062786776085 kWh/kWp.
Annual output, Open-ground: 1422.82240420619 kWh/kWp.
Amount of solar energy transformed to electricity. Waste heat emission due to losses of electricity in the system.
Technology:  Electricity production with grid-connected photovoltaic power plants.
Time period:  Time of publications
Production volume: 4.034 GWh in 2025.
Sampling:  Statistical data and model calculations
Extrapolations:  Use of PV technology data investigated for other countries (Switzerland). Correction of average yield with Swiss data.
Uncertainty:  None
Author: Romain Sacchi, PSI, romain.sacchi@psi.ch</v>
      </c>
    </row>
    <row r="9999" s="29">
      <c r="A9999" t="inlineStr">
        <is>
          <t>location</t>
        </is>
      </c>
      <c r="B9999" t="inlineStr">
        <is>
          <t>LR</t>
        </is>
      </c>
    </row>
    <row r="10000" s="29">
      <c r="A10000" t="inlineStr">
        <is>
          <t>production amount</t>
        </is>
      </c>
      <c r="B10000" t="n">
        <v>1</v>
      </c>
    </row>
    <row r="10001" s="29">
      <c r="A10001" t="inlineStr">
        <is>
          <t>reference product</t>
        </is>
      </c>
      <c r="B10001" t="inlineStr">
        <is>
          <t>electricity, low voltage</t>
        </is>
      </c>
    </row>
    <row r="10002" s="29">
      <c r="A10002" t="inlineStr">
        <is>
          <t>source</t>
        </is>
      </c>
      <c r="B100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003" s="29">
      <c r="A10003" t="inlineStr">
        <is>
          <t>type</t>
        </is>
      </c>
      <c r="B10003" t="inlineStr">
        <is>
          <t>process</t>
        </is>
      </c>
    </row>
    <row r="10004" s="29">
      <c r="A10004" t="inlineStr">
        <is>
          <t>unit</t>
        </is>
      </c>
      <c r="B10004" t="inlineStr">
        <is>
          <t>kilowatt hour</t>
        </is>
      </c>
    </row>
    <row r="10005" s="29">
      <c r="A10005" t="inlineStr">
        <is>
          <t>Exchanges</t>
        </is>
      </c>
    </row>
    <row r="10006" customFormat="1" s="28">
      <c r="A10006" s="28" t="inlineStr">
        <is>
          <t>name</t>
        </is>
      </c>
      <c r="B10006" s="28" t="inlineStr">
        <is>
          <t>amount</t>
        </is>
      </c>
      <c r="C10006" s="28" t="inlineStr">
        <is>
          <t>location</t>
        </is>
      </c>
      <c r="D10006" s="28" t="inlineStr">
        <is>
          <t>unit</t>
        </is>
      </c>
      <c r="E10006" s="28" t="inlineStr">
        <is>
          <t>categories</t>
        </is>
      </c>
      <c r="F10006" s="28" t="inlineStr">
        <is>
          <t>type</t>
        </is>
      </c>
      <c r="G10006" s="28" t="inlineStr">
        <is>
          <t>uncertainty type</t>
        </is>
      </c>
      <c r="H10006" s="28" t="inlineStr">
        <is>
          <t>reference product</t>
        </is>
      </c>
      <c r="I10006" s="28" t="inlineStr">
        <is>
          <t>comment</t>
        </is>
      </c>
      <c r="J10006" s="28" t="inlineStr">
        <is>
          <t>production volume</t>
        </is>
      </c>
      <c r="K10006" s="28" t="inlineStr">
        <is>
          <t>scope</t>
        </is>
      </c>
      <c r="L10006" s="28" t="inlineStr">
        <is>
          <t>scope share</t>
        </is>
      </c>
      <c r="M10006" s="28" t="inlineStr">
        <is>
          <t>tech share</t>
        </is>
      </c>
      <c r="N10006" s="28" t="inlineStr">
        <is>
          <t>installation</t>
        </is>
      </c>
      <c r="O10006" s="28" t="inlineStr">
        <is>
          <t>productivity</t>
        </is>
      </c>
      <c r="P10006" s="28" t="inlineStr">
        <is>
          <t>kWp</t>
        </is>
      </c>
      <c r="Q10006" s="28" t="inlineStr">
        <is>
          <t>lifetime</t>
        </is>
      </c>
      <c r="R10006" s="28" t="inlineStr">
        <is>
          <t>lifetime production</t>
        </is>
      </c>
      <c r="S10006" s="28" t="inlineStr">
        <is>
          <t>inverted lifetime production</t>
        </is>
      </c>
    </row>
    <row r="10007" s="29">
      <c r="A10007" t="inlineStr">
        <is>
          <t>Energy, solar, converted</t>
        </is>
      </c>
      <c r="B10007" t="n">
        <v>3.8503</v>
      </c>
      <c r="D10007" t="inlineStr">
        <is>
          <t>megajoule</t>
        </is>
      </c>
      <c r="E10007" t="inlineStr">
        <is>
          <t>natural resource::in air</t>
        </is>
      </c>
      <c r="F10007" t="inlineStr">
        <is>
          <t>biosphere</t>
        </is>
      </c>
      <c r="G10007" t="n">
        <v>0</v>
      </c>
      <c r="I10007" t="inlineStr">
        <is>
          <t>(2,2,1,1,1,3); Energy loss in the system</t>
        </is>
      </c>
    </row>
    <row r="10008" s="29">
      <c r="A10008" t="inlineStr">
        <is>
          <t>Heat, waste</t>
        </is>
      </c>
      <c r="B10008" t="n">
        <v>0.25027</v>
      </c>
      <c r="D10008" t="inlineStr">
        <is>
          <t>megajoule</t>
        </is>
      </c>
      <c r="E10008" t="inlineStr">
        <is>
          <t>air</t>
        </is>
      </c>
      <c r="F10008" t="inlineStr">
        <is>
          <t>biosphere</t>
        </is>
      </c>
      <c r="G10008" t="n">
        <v>0</v>
      </c>
      <c r="I10008" t="inlineStr">
        <is>
          <t>(1,na,na,na,na,na); Calculation with average annual output and share of technologies; Average degradation of 10.5% included</t>
        </is>
      </c>
    </row>
    <row r="10009" s="29">
      <c r="A10009" t="inlineStr">
        <is>
          <t>electricity production, photovoltaic, residential</t>
        </is>
      </c>
      <c r="B10009" t="n">
        <v>1</v>
      </c>
      <c r="C10009" t="inlineStr">
        <is>
          <t>LR</t>
        </is>
      </c>
      <c r="D10009" t="inlineStr">
        <is>
          <t>kilowatt hour</t>
        </is>
      </c>
      <c r="E10009" t="inlineStr">
        <is>
          <t>photovoltaic::power plants</t>
        </is>
      </c>
      <c r="F10009" t="inlineStr">
        <is>
          <t>production</t>
        </is>
      </c>
      <c r="G10009" t="n">
        <v>0</v>
      </c>
      <c r="H10009" t="inlineStr">
        <is>
          <t>electricity, low voltage</t>
        </is>
      </c>
      <c r="J10009">
        <f>VLOOKUP(C10009,'extension - production vol'!$B$6:$D$235,3,0)</f>
        <v>4.0339999999999998</v>
      </c>
    </row>
    <row r="10010" ht="16" customHeight="1" s="29">
      <c r="A10010" t="inlineStr">
        <is>
          <t>photovoltaic slanted-roof installation, 3 kWp, CIS, laminated, integrated, on roof</t>
        </is>
      </c>
      <c r="B10010" s="30">
        <f>M10010*S10010</f>
        <v>4.2533771686361238E-8</v>
      </c>
      <c r="C10010" t="inlineStr">
        <is>
          <t>CH</t>
        </is>
      </c>
      <c r="D10010" t="inlineStr">
        <is>
          <t>unit</t>
        </is>
      </c>
      <c r="F10010" t="inlineStr">
        <is>
          <t>technosphere</t>
        </is>
      </c>
      <c r="G10010" t="n">
        <v>0</v>
      </c>
      <c r="H10010" t="inlineStr">
        <is>
          <t>photovoltaic slanted-roof installation, 3 kWp, CIS, laminated, integrated, on roof</t>
        </is>
      </c>
      <c r="I10010" t="inlineStr">
        <is>
          <t>(2,2,1,1,1,3); Calculation with average annual yield and share of technologies. Lifetime: 30a.</t>
        </is>
      </c>
      <c r="K10010" t="inlineStr">
        <is>
          <t>residential</t>
        </is>
      </c>
      <c r="L10010">
        <f>IF(K10010="residential",VLOOKUP(B9999,parameters!$C$41:$AG$178,18,0),IF(K10010="commercial",1-VLOOKUP(B9999,parameters!$C$41:$AG$178,18,0),1))</f>
        <v>0.17766751537682748</v>
      </c>
      <c r="M10010" s="30">
        <f>INDEX(parameters!$D$41:$AG$178,MATCH('PV (extension)'!B9999,parameters!$C$41:$C$178,0),MATCH('PV (extension)'!A10010,parameters!$D$5:$AG$5,0))/L10010</f>
        <v>5.119823078397083E-3</v>
      </c>
      <c r="N10010" s="3" t="inlineStr">
        <is>
          <t>roof-top</t>
        </is>
      </c>
      <c r="O10010">
        <f>INDEX(parameters!$C$196:$EJ$198,MATCH('PV (extension)'!N10010,parameters!$B$196:$B$198,0),MATCH('PV (extension)'!B9999,parameters!$C$195:$EJ$195,0))</f>
        <v>1337.4530599538184</v>
      </c>
      <c r="P10010" t="n">
        <v>3</v>
      </c>
      <c r="Q10010" t="n">
        <v>30</v>
      </c>
      <c r="R10010">
        <f>Q10010*P10010*O10010</f>
        <v>120370.77539584365</v>
      </c>
      <c r="S10010">
        <f>1/R10010</f>
        <v>8.3076643538389098E-6</v>
      </c>
    </row>
    <row r="10011" ht="16" customHeight="1" s="29">
      <c r="A10011" t="inlineStr">
        <is>
          <t>photovoltaic slanted-roof installation, 3 kWp, CdTe, panel, mounted, on roof</t>
        </is>
      </c>
      <c r="B10011" s="30">
        <f>M10011*S10011</f>
        <v>2.7741828064356093E-7</v>
      </c>
      <c r="C10011" t="inlineStr">
        <is>
          <t>CH</t>
        </is>
      </c>
      <c r="D10011" t="inlineStr">
        <is>
          <t>unit</t>
        </is>
      </c>
      <c r="F10011" t="inlineStr">
        <is>
          <t>technosphere</t>
        </is>
      </c>
      <c r="G10011" t="n">
        <v>0</v>
      </c>
      <c r="H10011" t="inlineStr">
        <is>
          <t>photovoltaic slanted-roof installation, 3 kWp, CdTe, panel, mounted, on roof</t>
        </is>
      </c>
      <c r="I10011" t="inlineStr">
        <is>
          <t>(2,2,1,1,1,3); Calculation with average annual yield and share of technologies. Lifetime: 30a.</t>
        </is>
      </c>
      <c r="K10011" t="inlineStr">
        <is>
          <t>residential</t>
        </is>
      </c>
      <c r="L10011">
        <f>L10010</f>
        <v>0.17766751537682748</v>
      </c>
      <c r="M10011" s="30">
        <f>INDEX(parameters!$D$41:$AG$178,MATCH('PV (extension)'!B9999,parameters!$C$41:$C$178,0),MATCH('PV (extension)'!A10011,parameters!$D$5:$AG$5,0))/L10011</f>
        <v>3.3393053550047194E-2</v>
      </c>
      <c r="N10011" s="3" t="inlineStr">
        <is>
          <t>roof-top</t>
        </is>
      </c>
      <c r="O10011">
        <f>INDEX(parameters!$C$196:$EJ$198,MATCH('PV (extension)'!N10011,parameters!$B$196:$B$198,0),MATCH('PV (extension)'!B9999,parameters!$C$195:$EJ$195,0))</f>
        <v>1337.4530599538184</v>
      </c>
      <c r="P10011" t="n">
        <v>3</v>
      </c>
      <c r="Q10011" t="n">
        <v>30</v>
      </c>
      <c r="R10011">
        <f>Q10011*P10011*O10011</f>
        <v>120370.77539584365</v>
      </c>
      <c r="S10011">
        <f>1/R10011</f>
        <v>8.3076643538389098E-6</v>
      </c>
    </row>
    <row r="10012" ht="16" customHeight="1" s="29">
      <c r="A10012" t="inlineStr">
        <is>
          <t>photovoltaic slanted-roof installation, 3 kWp, micro-Si, laminated, integrated, on roof</t>
        </is>
      </c>
      <c r="B10012" s="30">
        <f>M10012*S10012</f>
        <v>4.2985926479074838E-9</v>
      </c>
      <c r="C10012" t="inlineStr">
        <is>
          <t>RER</t>
        </is>
      </c>
      <c r="D10012" t="inlineStr">
        <is>
          <t>unit</t>
        </is>
      </c>
      <c r="F10012" t="inlineStr">
        <is>
          <t>technosphere</t>
        </is>
      </c>
      <c r="G10012" t="n">
        <v>0</v>
      </c>
      <c r="H10012" t="inlineStr">
        <is>
          <t>photovoltaic slanted-roof installation, 3 kWp, micro-Si, laminated, integrated, on roof</t>
        </is>
      </c>
      <c r="I10012" t="inlineStr">
        <is>
          <t>(2,2,1,1,1,3); Calculation with average annual yield and share of technologies. Lifetime: 30a.</t>
        </is>
      </c>
      <c r="K10012" t="inlineStr">
        <is>
          <t>residential</t>
        </is>
      </c>
      <c r="L10012">
        <f>L10011</f>
        <v>0.17766751537682748</v>
      </c>
      <c r="M10012" s="30">
        <f>INDEX(parameters!$D$41:$AG$178,MATCH('PV (extension)'!B9999,parameters!$C$41:$C$178,0),MATCH('PV (extension)'!A10012,parameters!$D$5:$AG$5,0))/L10012</f>
        <v>5.1742493013949662E-4</v>
      </c>
      <c r="N10012" s="3" t="inlineStr">
        <is>
          <t>roof-top</t>
        </is>
      </c>
      <c r="O10012">
        <f>INDEX(parameters!$C$196:$EJ$198,MATCH('PV (extension)'!N10012,parameters!$B$196:$B$198,0),MATCH('PV (extension)'!B9999,parameters!$C$195:$EJ$195,0))</f>
        <v>1337.4530599538184</v>
      </c>
      <c r="P10012" t="n">
        <v>3</v>
      </c>
      <c r="Q10012" t="n">
        <v>30</v>
      </c>
      <c r="R10012">
        <f>Q10012*P10012*O10012</f>
        <v>120370.77539584365</v>
      </c>
      <c r="S10012">
        <f>1/R10012</f>
        <v>8.3076643538389098E-6</v>
      </c>
    </row>
    <row r="10013" ht="16" customHeight="1" s="29">
      <c r="A10013" t="inlineStr">
        <is>
          <t>photovoltaic slanted-roof installation, 3 kWp, micro-Si, panel, mounted, on roof</t>
        </is>
      </c>
      <c r="B10013" s="30">
        <f>M10013*S10013</f>
        <v>7.4730287021786525E-8</v>
      </c>
      <c r="C10013" t="inlineStr">
        <is>
          <t>RER</t>
        </is>
      </c>
      <c r="D10013" t="inlineStr">
        <is>
          <t>unit</t>
        </is>
      </c>
      <c r="F10013" t="inlineStr">
        <is>
          <t>technosphere</t>
        </is>
      </c>
      <c r="G10013" t="n">
        <v>0</v>
      </c>
      <c r="H10013" t="inlineStr">
        <is>
          <t>photovoltaic slanted-roof installation, 3 kWp, micro-Si, panel, mounted, on roof</t>
        </is>
      </c>
      <c r="I10013" t="inlineStr">
        <is>
          <t>(2,2,1,1,1,3); Calculation with average annual yield and share of technologies. Lifetime: 30a.</t>
        </is>
      </c>
      <c r="K10013" t="inlineStr">
        <is>
          <t>residential</t>
        </is>
      </c>
      <c r="L10013">
        <f>L10012</f>
        <v>0.17766751537682748</v>
      </c>
      <c r="M10013" s="30">
        <f>INDEX(parameters!$D$41:$AG$178,MATCH('PV (extension)'!B9999,parameters!$C$41:$C$178,0),MATCH('PV (extension)'!A10013,parameters!$D$5:$AG$5,0))/L10013</f>
        <v>8.9953425943663963E-3</v>
      </c>
      <c r="N10013" s="3" t="inlineStr">
        <is>
          <t>roof-top</t>
        </is>
      </c>
      <c r="O10013">
        <f>INDEX(parameters!$C$196:$EJ$198,MATCH('PV (extension)'!N10013,parameters!$B$196:$B$198,0),MATCH('PV (extension)'!B9999,parameters!$C$195:$EJ$195,0))</f>
        <v>1337.4530599538184</v>
      </c>
      <c r="P10013" t="n">
        <v>3</v>
      </c>
      <c r="Q10013" t="n">
        <v>30</v>
      </c>
      <c r="R10013">
        <f>Q10013*P10013*O10013</f>
        <v>120370.77539584365</v>
      </c>
      <c r="S10013">
        <f>1/R10013</f>
        <v>8.3076643538389098E-6</v>
      </c>
    </row>
    <row r="10014" s="29">
      <c r="A10014" t="inlineStr">
        <is>
          <t>photovoltaic facade installation, 3kWp, multi-Si, laminated, integrated, at building</t>
        </is>
      </c>
      <c r="B10014" s="30">
        <f>M10014*S10014</f>
        <v>2.1886875461214513E-7</v>
      </c>
      <c r="C10014" t="inlineStr">
        <is>
          <t>RER</t>
        </is>
      </c>
      <c r="D10014" t="inlineStr">
        <is>
          <t>unit</t>
        </is>
      </c>
      <c r="F10014" t="inlineStr">
        <is>
          <t>technosphere</t>
        </is>
      </c>
      <c r="G10014" t="n">
        <v>0</v>
      </c>
      <c r="H10014" t="inlineStr">
        <is>
          <t>photovoltaic facade installation, 3kWp, multi-Si, laminated, integrated, at building</t>
        </is>
      </c>
      <c r="I10014" t="inlineStr">
        <is>
          <t>(2,2,1,1,1,3); Calculation with average annual yield and share of technologies. Lifetime: 30a.</t>
        </is>
      </c>
      <c r="K10014" t="inlineStr">
        <is>
          <t>residential</t>
        </is>
      </c>
      <c r="L10014">
        <f>L10013</f>
        <v>0.17766751537682748</v>
      </c>
      <c r="M10014" s="30">
        <f>INDEX(parameters!$D$41:$AG$178,MATCH('PV (extension)'!B9999,parameters!$C$41:$C$178,0),MATCH('PV (extension)'!A10014,parameters!$D$5:$AG$5,0))/L10014</f>
        <v>1.8497835237986298E-2</v>
      </c>
      <c r="N10014" t="inlineStr">
        <is>
          <t>façade</t>
        </is>
      </c>
      <c r="O10014">
        <f>INDEX(parameters!$C$196:$EJ$198,MATCH('PV (extension)'!N10014,parameters!$B$196:$B$198,0),MATCH('PV (extension)'!B9999,parameters!$C$195:$EJ$195,0))</f>
        <v>939.06278677608543</v>
      </c>
      <c r="P10014" t="n">
        <v>3</v>
      </c>
      <c r="Q10014" t="n">
        <v>30</v>
      </c>
      <c r="R10014">
        <f>Q10014*P10014*O10014</f>
        <v>84515.650809847692</v>
      </c>
      <c r="S10014">
        <f>1/R10014</f>
        <v>1.1832128019103899E-5</v>
      </c>
    </row>
    <row r="10015" s="29">
      <c r="A10015" t="inlineStr">
        <is>
          <t>photovoltaic facade installation, 3kWp, multi-Si, panel, mounted, at building</t>
        </is>
      </c>
      <c r="B10015" s="30">
        <f>M10015*S10015</f>
        <v>2.1465232075560538E-7</v>
      </c>
      <c r="C10015" t="inlineStr">
        <is>
          <t>RER</t>
        </is>
      </c>
      <c r="D10015" t="inlineStr">
        <is>
          <t>unit</t>
        </is>
      </c>
      <c r="F10015" t="inlineStr">
        <is>
          <t>technosphere</t>
        </is>
      </c>
      <c r="G10015" t="n">
        <v>0</v>
      </c>
      <c r="H10015" t="inlineStr">
        <is>
          <t>photovoltaic facade installation, 3kWp, multi-Si, panel, mounted, at building</t>
        </is>
      </c>
      <c r="I10015" t="inlineStr">
        <is>
          <t>(2,2,1,1,1,3); Calculation with average annual yield and share of technologies. Lifetime: 30a.</t>
        </is>
      </c>
      <c r="K10015" t="inlineStr">
        <is>
          <t>residential</t>
        </is>
      </c>
      <c r="L10015">
        <f>L10014</f>
        <v>0.17766751537682748</v>
      </c>
      <c r="M10015" s="30">
        <f>INDEX(parameters!$D$41:$AG$178,MATCH('PV (extension)'!B9999,parameters!$C$41:$C$178,0),MATCH('PV (extension)'!A10015,parameters!$D$5:$AG$5,0))/L10015</f>
        <v>1.8141480586504166E-2</v>
      </c>
      <c r="N10015" t="inlineStr">
        <is>
          <t>façade</t>
        </is>
      </c>
      <c r="O10015">
        <f>INDEX(parameters!$C$196:$EJ$198,MATCH('PV (extension)'!N10015,parameters!$B$196:$B$198,0),MATCH('PV (extension)'!B9999,parameters!$C$195:$EJ$195,0))</f>
        <v>939.06278677608543</v>
      </c>
      <c r="P10015" t="n">
        <v>3</v>
      </c>
      <c r="Q10015" t="n">
        <v>30</v>
      </c>
      <c r="R10015">
        <f>Q10015*P10015*O10015</f>
        <v>84515.650809847692</v>
      </c>
      <c r="S10015">
        <f>1/R10015</f>
        <v>1.1832128019103899E-5</v>
      </c>
    </row>
    <row r="10016" s="29">
      <c r="A10016" t="inlineStr">
        <is>
          <t>photovoltaic facade installation, 3kWp, single-Si, laminated, integrated, at building</t>
        </is>
      </c>
      <c r="B10016" s="30">
        <f>M10016*S10016</f>
        <v>1.1538516417234897E-7</v>
      </c>
      <c r="C10016" t="inlineStr">
        <is>
          <t>RER</t>
        </is>
      </c>
      <c r="D10016" t="inlineStr">
        <is>
          <t>unit</t>
        </is>
      </c>
      <c r="F10016" t="inlineStr">
        <is>
          <t>technosphere</t>
        </is>
      </c>
      <c r="G10016" t="n">
        <v>0</v>
      </c>
      <c r="H10016" t="inlineStr">
        <is>
          <t>photovoltaic facade installation, 3kWp, single-Si, laminated, integrated, at building</t>
        </is>
      </c>
      <c r="I10016" t="inlineStr">
        <is>
          <t>(2,2,1,1,1,3); Calculation with average annual yield and share of technologies. Lifetime: 30a.</t>
        </is>
      </c>
      <c r="K10016" t="inlineStr">
        <is>
          <t>residential</t>
        </is>
      </c>
      <c r="L10016">
        <f>L10015</f>
        <v>0.17766751537682748</v>
      </c>
      <c r="M10016" s="30">
        <f>INDEX(parameters!$D$41:$AG$178,MATCH('PV (extension)'!B9999,parameters!$C$41:$C$178,0),MATCH('PV (extension)'!A10016,parameters!$D$5:$AG$5,0))/L10016</f>
        <v>9.7518522438271929E-3</v>
      </c>
      <c r="N10016" t="inlineStr">
        <is>
          <t>façade</t>
        </is>
      </c>
      <c r="O10016">
        <f>INDEX(parameters!$C$196:$EJ$198,MATCH('PV (extension)'!N10016,parameters!$B$196:$B$198,0),MATCH('PV (extension)'!B9999,parameters!$C$195:$EJ$195,0))</f>
        <v>939.06278677608543</v>
      </c>
      <c r="P10016" t="n">
        <v>3</v>
      </c>
      <c r="Q10016" t="n">
        <v>30</v>
      </c>
      <c r="R10016">
        <f>Q10016*P10016*O10016</f>
        <v>84515.650809847692</v>
      </c>
      <c r="S10016">
        <f>1/R10016</f>
        <v>1.1832128019103899E-5</v>
      </c>
    </row>
    <row r="10017" s="29">
      <c r="A10017" t="inlineStr">
        <is>
          <t>photovoltaic facade installation, 3kWp, single-Si, panel, mounted, at building</t>
        </is>
      </c>
      <c r="B10017" s="30">
        <f>M10017*S10017</f>
        <v>1.1528532729296445E-7</v>
      </c>
      <c r="C10017" t="inlineStr">
        <is>
          <t>RER</t>
        </is>
      </c>
      <c r="D10017" t="inlineStr">
        <is>
          <t>unit</t>
        </is>
      </c>
      <c r="F10017" t="inlineStr">
        <is>
          <t>technosphere</t>
        </is>
      </c>
      <c r="G10017" t="n">
        <v>0</v>
      </c>
      <c r="H10017" t="inlineStr">
        <is>
          <t>photovoltaic facade installation, 3kWp, single-Si, panel, mounted, at building</t>
        </is>
      </c>
      <c r="I10017" t="inlineStr">
        <is>
          <t>(2,2,1,1,1,3); Calculation with average annual yield and share of technologies. Lifetime: 30a.</t>
        </is>
      </c>
      <c r="K10017" t="inlineStr">
        <is>
          <t>residential</t>
        </is>
      </c>
      <c r="L10017">
        <f>L10016</f>
        <v>0.17766751537682748</v>
      </c>
      <c r="M10017" s="30">
        <f>INDEX(parameters!$D$41:$AG$178,MATCH('PV (extension)'!B9999,parameters!$C$41:$C$178,0),MATCH('PV (extension)'!A10017,parameters!$D$5:$AG$5,0))/L10017</f>
        <v>9.7434144649911868E-3</v>
      </c>
      <c r="N10017" t="inlineStr">
        <is>
          <t>façade</t>
        </is>
      </c>
      <c r="O10017">
        <f>INDEX(parameters!$C$196:$EJ$198,MATCH('PV (extension)'!N10017,parameters!$B$196:$B$198,0),MATCH('PV (extension)'!B9999,parameters!$C$195:$EJ$195,0))</f>
        <v>939.06278677608543</v>
      </c>
      <c r="P10017" t="n">
        <v>3</v>
      </c>
      <c r="Q10017" t="n">
        <v>30</v>
      </c>
      <c r="R10017">
        <f>Q10017*P10017*O10017</f>
        <v>84515.650809847692</v>
      </c>
      <c r="S10017">
        <f>1/R10017</f>
        <v>1.1832128019103899E-5</v>
      </c>
    </row>
    <row r="10018" ht="16" customHeight="1" s="29">
      <c r="A10018" t="inlineStr">
        <is>
          <t>photovoltaic flat-roof installation, 3kWp, multi-Si, on roof</t>
        </is>
      </c>
      <c r="B10018" s="30">
        <f>M10018*S10018</f>
        <v>2.3672086993469319E-6</v>
      </c>
      <c r="C10018" t="inlineStr">
        <is>
          <t>RER</t>
        </is>
      </c>
      <c r="D10018" t="inlineStr">
        <is>
          <t>unit</t>
        </is>
      </c>
      <c r="F10018" t="inlineStr">
        <is>
          <t>technosphere</t>
        </is>
      </c>
      <c r="G10018" t="n">
        <v>0</v>
      </c>
      <c r="H10018" t="inlineStr">
        <is>
          <t>photovoltaic flat-roof installation, 3kWp, multi-Si, on roof</t>
        </is>
      </c>
      <c r="I10018" t="inlineStr">
        <is>
          <t>(2,2,1,1,1,3); Calculation with average annual yield and share of technologies. Lifetime: 30a.</t>
        </is>
      </c>
      <c r="K10018" t="inlineStr">
        <is>
          <t>residential</t>
        </is>
      </c>
      <c r="L10018">
        <f>L10017</f>
        <v>0.17766751537682748</v>
      </c>
      <c r="M10018" s="30">
        <f>INDEX(parameters!$D$41:$AG$178,MATCH('PV (extension)'!B9999,parameters!$C$41:$C$178,0),MATCH('PV (extension)'!A10018,parameters!$D$5:$AG$5,0))/L10018</f>
        <v>0.28494274666417674</v>
      </c>
      <c r="N10018" s="3" t="inlineStr">
        <is>
          <t>roof-top</t>
        </is>
      </c>
      <c r="O10018">
        <f>INDEX(parameters!$C$196:$EJ$198,MATCH('PV (extension)'!N10018,parameters!$B$196:$B$198,0),MATCH('PV (extension)'!B9999,parameters!$C$195:$EJ$195,0))</f>
        <v>1337.4530599538184</v>
      </c>
      <c r="P10018" t="n">
        <v>3</v>
      </c>
      <c r="Q10018" t="n">
        <v>30</v>
      </c>
      <c r="R10018">
        <f>Q10018*P10018*O10018</f>
        <v>120370.77539584365</v>
      </c>
      <c r="S10018">
        <f>1/R10018</f>
        <v>8.3076643538389098E-6</v>
      </c>
    </row>
    <row r="10019" ht="16" customHeight="1" s="29">
      <c r="A10019" t="inlineStr">
        <is>
          <t>photovoltaic flat-roof installation, 3kWp, single-Si, on roof</t>
        </is>
      </c>
      <c r="B10019" s="30">
        <f>M10019*S10019</f>
        <v>1.2356486506391304E-6</v>
      </c>
      <c r="C10019" t="inlineStr">
        <is>
          <t>RER</t>
        </is>
      </c>
      <c r="D10019" t="inlineStr">
        <is>
          <t>unit</t>
        </is>
      </c>
      <c r="F10019" t="inlineStr">
        <is>
          <t>technosphere</t>
        </is>
      </c>
      <c r="G10019" t="n">
        <v>0</v>
      </c>
      <c r="H10019" t="inlineStr">
        <is>
          <t>photovoltaic flat-roof installation, 3kWp, single-Si, on roof</t>
        </is>
      </c>
      <c r="I10019" t="inlineStr">
        <is>
          <t>(2,2,1,1,1,3); Calculation with average annual yield and share of technologies. Lifetime: 30a.</t>
        </is>
      </c>
      <c r="K10019" t="inlineStr">
        <is>
          <t>residential</t>
        </is>
      </c>
      <c r="L10019">
        <f>L10018</f>
        <v>0.17766751537682748</v>
      </c>
      <c r="M10019" s="30">
        <f>INDEX(parameters!$D$41:$AG$178,MATCH('PV (extension)'!B9999,parameters!$C$41:$C$178,0),MATCH('PV (extension)'!A10019,parameters!$D$5:$AG$5,0))/L10019</f>
        <v>0.14873598619426004</v>
      </c>
      <c r="N10019" s="3" t="inlineStr">
        <is>
          <t>roof-top</t>
        </is>
      </c>
      <c r="O10019">
        <f>INDEX(parameters!$C$196:$EJ$198,MATCH('PV (extension)'!N10019,parameters!$B$196:$B$198,0),MATCH('PV (extension)'!B9999,parameters!$C$195:$EJ$195,0))</f>
        <v>1337.4530599538184</v>
      </c>
      <c r="P10019" t="n">
        <v>3</v>
      </c>
      <c r="Q10019" t="n">
        <v>30</v>
      </c>
      <c r="R10019">
        <f>Q10019*P10019*O10019</f>
        <v>120370.77539584365</v>
      </c>
      <c r="S10019">
        <f>1/R10019</f>
        <v>8.3076643538389098E-6</v>
      </c>
    </row>
    <row r="10020" ht="16" customHeight="1" s="29">
      <c r="A10020" t="inlineStr">
        <is>
          <t>photovoltaic slanted-roof installation, 3kWp, CIS, panel, mounted, on roof</t>
        </is>
      </c>
      <c r="B10020" s="30">
        <f>M10020*S10020</f>
        <v>6.8345979575006203E-7</v>
      </c>
      <c r="C10020" t="inlineStr">
        <is>
          <t>CH</t>
        </is>
      </c>
      <c r="D10020" t="inlineStr">
        <is>
          <t>unit</t>
        </is>
      </c>
      <c r="F10020" t="inlineStr">
        <is>
          <t>technosphere</t>
        </is>
      </c>
      <c r="G10020" t="n">
        <v>0</v>
      </c>
      <c r="H10020" t="inlineStr">
        <is>
          <t>photovoltaic slanted-roof installation, 3kWp, CIS, panel, mounted, on roof</t>
        </is>
      </c>
      <c r="I10020" t="inlineStr">
        <is>
          <t>(2,2,1,1,1,3); Calculation with average annual yield and share of technologies. Lifetime: 30a.</t>
        </is>
      </c>
      <c r="K10020" t="inlineStr">
        <is>
          <t>residential</t>
        </is>
      </c>
      <c r="L10020">
        <f>L10019</f>
        <v>0.17766751537682748</v>
      </c>
      <c r="M10020" s="30">
        <f>INDEX(parameters!$D$41:$AG$178,MATCH('PV (extension)'!B9999,parameters!$C$41:$C$178,0),MATCH('PV (extension)'!A10020,parameters!$D$5:$AG$5,0))/L10020</f>
        <v>8.2268585566319899E-2</v>
      </c>
      <c r="N10020" s="3" t="inlineStr">
        <is>
          <t>roof-top</t>
        </is>
      </c>
      <c r="O10020">
        <f>INDEX(parameters!$C$196:$EJ$198,MATCH('PV (extension)'!N10020,parameters!$B$196:$B$198,0),MATCH('PV (extension)'!B9999,parameters!$C$195:$EJ$195,0))</f>
        <v>1337.4530599538184</v>
      </c>
      <c r="P10020" t="n">
        <v>3</v>
      </c>
      <c r="Q10020" t="n">
        <v>30</v>
      </c>
      <c r="R10020">
        <f>Q10020*P10020*O10020</f>
        <v>120370.77539584365</v>
      </c>
      <c r="S10020">
        <f>1/R10020</f>
        <v>8.3076643538389098E-6</v>
      </c>
    </row>
    <row r="10021" ht="16" customHeight="1" s="29">
      <c r="A10021" t="inlineStr">
        <is>
          <t>photovoltaic slanted-roof installation, 3kWp, CdTe, laminated, integrated, on roof</t>
        </is>
      </c>
      <c r="B10021" s="30">
        <f>M10021*S10021</f>
        <v>1.9137302876794411E-8</v>
      </c>
      <c r="C10021" t="inlineStr">
        <is>
          <t>CH</t>
        </is>
      </c>
      <c r="D10021" t="inlineStr">
        <is>
          <t>unit</t>
        </is>
      </c>
      <c r="F10021" t="inlineStr">
        <is>
          <t>technosphere</t>
        </is>
      </c>
      <c r="G10021" t="n">
        <v>0</v>
      </c>
      <c r="H10021" t="inlineStr">
        <is>
          <t>photovoltaic slanted-roof installation, 3kWp, CdTe, laminated, integrated, on roof</t>
        </is>
      </c>
      <c r="I10021" t="inlineStr">
        <is>
          <t>(2,2,1,1,1,3); Calculation with average annual yield and share of technologies. Lifetime: 30a.</t>
        </is>
      </c>
      <c r="K10021" t="inlineStr">
        <is>
          <t>residential</t>
        </is>
      </c>
      <c r="L10021">
        <f>L10020</f>
        <v>0.17766751537682748</v>
      </c>
      <c r="M10021" s="30">
        <f>INDEX(parameters!$D$41:$AG$178,MATCH('PV (extension)'!B9999,parameters!$C$41:$C$178,0),MATCH('PV (extension)'!A10021,parameters!$D$5:$AG$5,0))/L10021</f>
        <v>2.3035719862648527E-3</v>
      </c>
      <c r="N10021" s="3" t="inlineStr">
        <is>
          <t>roof-top</t>
        </is>
      </c>
      <c r="O10021">
        <f>INDEX(parameters!$C$196:$EJ$198,MATCH('PV (extension)'!N10021,parameters!$B$196:$B$198,0),MATCH('PV (extension)'!B9999,parameters!$C$195:$EJ$195,0))</f>
        <v>1337.4530599538184</v>
      </c>
      <c r="P10021" t="n">
        <v>3</v>
      </c>
      <c r="Q10021" t="n">
        <v>30</v>
      </c>
      <c r="R10021">
        <f>Q10021*P10021*O10021</f>
        <v>120370.77539584365</v>
      </c>
      <c r="S10021">
        <f>1/R10021</f>
        <v>8.3076643538389098E-6</v>
      </c>
    </row>
    <row r="10022" ht="16" customHeight="1" s="29">
      <c r="A10022" t="inlineStr">
        <is>
          <t>photovoltaic slanted-roof installation, 3kWp, multi-Si, laminated, integrated, on roof</t>
        </is>
      </c>
      <c r="B10022" s="30">
        <f>M10022*S10022</f>
        <v>1.1369584062565102E-7</v>
      </c>
      <c r="C10022" t="inlineStr">
        <is>
          <t>RER</t>
        </is>
      </c>
      <c r="D10022" t="inlineStr">
        <is>
          <t>unit</t>
        </is>
      </c>
      <c r="F10022" t="inlineStr">
        <is>
          <t>technosphere</t>
        </is>
      </c>
      <c r="G10022" t="n">
        <v>0</v>
      </c>
      <c r="H10022" t="inlineStr">
        <is>
          <t>photovoltaic slanted-roof installation, 3kWp, multi-Si, laminated, integrated, on roof</t>
        </is>
      </c>
      <c r="I10022" t="inlineStr">
        <is>
          <t>(2,2,1,1,1,3); Calculation with average annual yield and share of technologies. Lifetime: 30a.</t>
        </is>
      </c>
      <c r="K10022" t="inlineStr">
        <is>
          <t>residential</t>
        </is>
      </c>
      <c r="L10022">
        <f>L10021</f>
        <v>0.17766751537682748</v>
      </c>
      <c r="M10022" s="30">
        <f>INDEX(parameters!$D$41:$AG$178,MATCH('PV (extension)'!B9999,parameters!$C$41:$C$178,0),MATCH('PV (extension)'!A10022,parameters!$D$5:$AG$5,0))/L10022</f>
        <v>1.3685656495391874E-2</v>
      </c>
      <c r="N10022" s="3" t="inlineStr">
        <is>
          <t>roof-top</t>
        </is>
      </c>
      <c r="O10022">
        <f>INDEX(parameters!$C$196:$EJ$198,MATCH('PV (extension)'!N10022,parameters!$B$196:$B$198,0),MATCH('PV (extension)'!B9999,parameters!$C$195:$EJ$195,0))</f>
        <v>1337.4530599538184</v>
      </c>
      <c r="P10022" t="n">
        <v>3</v>
      </c>
      <c r="Q10022" t="n">
        <v>30</v>
      </c>
      <c r="R10022">
        <f>Q10022*P10022*O10022</f>
        <v>120370.77539584365</v>
      </c>
      <c r="S10022">
        <f>1/R10022</f>
        <v>8.3076643538389098E-6</v>
      </c>
    </row>
    <row r="10023" ht="16" customHeight="1" s="29">
      <c r="A10023" t="inlineStr">
        <is>
          <t>photovoltaic slanted-roof installation, 3kWp, multi-Si, panel, mounted, on roof</t>
        </is>
      </c>
      <c r="B10023" s="30">
        <f>M10023*S10023</f>
        <v>1.9460689513527791E-6</v>
      </c>
      <c r="C10023" t="inlineStr">
        <is>
          <t>RER</t>
        </is>
      </c>
      <c r="D10023" t="inlineStr">
        <is>
          <t>unit</t>
        </is>
      </c>
      <c r="F10023" t="inlineStr">
        <is>
          <t>technosphere</t>
        </is>
      </c>
      <c r="G10023" t="n">
        <v>0</v>
      </c>
      <c r="H10023" t="inlineStr">
        <is>
          <t>photovoltaic slanted-roof installation, 3kWp, multi-Si, panel, mounted, on roof</t>
        </is>
      </c>
      <c r="I10023" t="inlineStr">
        <is>
          <t>(2,2,1,1,1,3); Calculation with average annual yield and share of technologies. Lifetime: 30a.</t>
        </is>
      </c>
      <c r="K10023" t="inlineStr">
        <is>
          <t>residential</t>
        </is>
      </c>
      <c r="L10023">
        <f>L10022</f>
        <v>0.17766751537682748</v>
      </c>
      <c r="M10023" s="30">
        <f>INDEX(parameters!$D$41:$AG$178,MATCH('PV (extension)'!B9999,parameters!$C$41:$C$178,0),MATCH('PV (extension)'!A10023,parameters!$D$5:$AG$5,0))/L10023</f>
        <v>0.23424982864811036</v>
      </c>
      <c r="N10023" s="3" t="inlineStr">
        <is>
          <t>roof-top</t>
        </is>
      </c>
      <c r="O10023">
        <f>INDEX(parameters!$C$196:$EJ$198,MATCH('PV (extension)'!N10023,parameters!$B$196:$B$198,0),MATCH('PV (extension)'!B9999,parameters!$C$195:$EJ$195,0))</f>
        <v>1337.4530599538184</v>
      </c>
      <c r="P10023" t="n">
        <v>3</v>
      </c>
      <c r="Q10023" t="n">
        <v>30</v>
      </c>
      <c r="R10023">
        <f>Q10023*P10023*O10023</f>
        <v>120370.77539584365</v>
      </c>
      <c r="S10023">
        <f>1/R10023</f>
        <v>8.3076643538389098E-6</v>
      </c>
    </row>
    <row r="10024" ht="16" customHeight="1" s="29">
      <c r="A10024" t="inlineStr">
        <is>
          <t>photovoltaic slanted-roof installation, 3kWp, single-Si, laminated, integrated, on roof</t>
        </is>
      </c>
      <c r="B10024" s="30">
        <f>M10024*S10024</f>
        <v>6.0087830243839537E-8</v>
      </c>
      <c r="C10024" t="inlineStr">
        <is>
          <t>RER</t>
        </is>
      </c>
      <c r="D10024" t="inlineStr">
        <is>
          <t>unit</t>
        </is>
      </c>
      <c r="F10024" t="inlineStr">
        <is>
          <t>technosphere</t>
        </is>
      </c>
      <c r="G10024" t="n">
        <v>0</v>
      </c>
      <c r="H10024" t="inlineStr">
        <is>
          <t>photovoltaic slanted-roof installation, 3kWp, single-Si, laminated, integrated, on roof</t>
        </is>
      </c>
      <c r="I10024" t="inlineStr">
        <is>
          <t>(2,2,1,1,1,3); Calculation with average annual yield and share of technologies. Lifetime: 30a.</t>
        </is>
      </c>
      <c r="K10024" t="inlineStr">
        <is>
          <t>residential</t>
        </is>
      </c>
      <c r="L10024">
        <f>L10023</f>
        <v>0.17766751537682748</v>
      </c>
      <c r="M10024" s="30">
        <f>INDEX(parameters!$D$41:$AG$178,MATCH('PV (extension)'!B9999,parameters!$C$41:$C$178,0),MATCH('PV (extension)'!A10024,parameters!$D$5:$AG$5,0))/L10024</f>
        <v>7.2328187183047909E-3</v>
      </c>
      <c r="N10024" s="3" t="inlineStr">
        <is>
          <t>roof-top</t>
        </is>
      </c>
      <c r="O10024">
        <f>INDEX(parameters!$C$196:$EJ$198,MATCH('PV (extension)'!N10024,parameters!$B$196:$B$198,0),MATCH('PV (extension)'!B9999,parameters!$C$195:$EJ$195,0))</f>
        <v>1337.4530599538184</v>
      </c>
      <c r="P10024" t="n">
        <v>3</v>
      </c>
      <c r="Q10024" t="n">
        <v>30</v>
      </c>
      <c r="R10024">
        <f>Q10024*P10024*O10024</f>
        <v>120370.77539584365</v>
      </c>
      <c r="S10024">
        <f>1/R10024</f>
        <v>8.3076643538389098E-6</v>
      </c>
    </row>
    <row r="10025" ht="16" customHeight="1" s="29">
      <c r="A10025" t="inlineStr">
        <is>
          <t>photovoltaic slanted-roof installation, 3kWp, single-Si, panel, mounted, on roof</t>
        </is>
      </c>
      <c r="B10025" s="30">
        <f>M10025*S10025</f>
        <v>1.017029080674508E-6</v>
      </c>
      <c r="C10025" t="inlineStr">
        <is>
          <t>RER</t>
        </is>
      </c>
      <c r="D10025" t="inlineStr">
        <is>
          <t>unit</t>
        </is>
      </c>
      <c r="F10025" t="inlineStr">
        <is>
          <t>technosphere</t>
        </is>
      </c>
      <c r="G10025" t="n">
        <v>0</v>
      </c>
      <c r="H10025" t="inlineStr">
        <is>
          <t>photovoltaic slanted-roof installation, 3kWp, single-Si, panel, mounted, on roof</t>
        </is>
      </c>
      <c r="I10025" t="inlineStr">
        <is>
          <t>(2,2,1,1,1,3); Calculation with average annual yield and share of technologies. Lifetime: 30a.</t>
        </is>
      </c>
      <c r="K10025" t="inlineStr">
        <is>
          <t>residential</t>
        </is>
      </c>
      <c r="L10025">
        <f>L10024</f>
        <v>0.17766751537682748</v>
      </c>
      <c r="M10025" s="30">
        <f>INDEX(parameters!$D$41:$AG$178,MATCH('PV (extension)'!B9999,parameters!$C$41:$C$178,0),MATCH('PV (extension)'!A10025,parameters!$D$5:$AG$5,0))/L10025</f>
        <v>0.12242057904091255</v>
      </c>
      <c r="N10025" s="3" t="inlineStr">
        <is>
          <t>roof-top</t>
        </is>
      </c>
      <c r="O10025">
        <f>INDEX(parameters!$C$196:$EJ$198,MATCH('PV (extension)'!N10025,parameters!$B$196:$B$198,0),MATCH('PV (extension)'!B9999,parameters!$C$195:$EJ$195,0))</f>
        <v>1337.4530599538184</v>
      </c>
      <c r="P10025" t="n">
        <v>3</v>
      </c>
      <c r="Q10025" t="n">
        <v>30</v>
      </c>
      <c r="R10025">
        <f>Q10025*P10025*O10025</f>
        <v>120370.77539584365</v>
      </c>
      <c r="S10025">
        <f>1/R10025</f>
        <v>8.3076643538389098E-6</v>
      </c>
    </row>
    <row r="10026" s="29">
      <c r="A10026" t="inlineStr">
        <is>
          <t>market for tap water</t>
        </is>
      </c>
      <c r="B10026" t="n">
        <v>0.0037026</v>
      </c>
      <c r="C10026" t="inlineStr">
        <is>
          <t>Europe without Switzerland</t>
        </is>
      </c>
      <c r="D10026" t="inlineStr">
        <is>
          <t>kilogram</t>
        </is>
      </c>
      <c r="F10026" t="inlineStr">
        <is>
          <t>technosphere</t>
        </is>
      </c>
      <c r="G10026" t="n">
        <v>0</v>
      </c>
      <c r="H10026" t="inlineStr">
        <is>
          <t>tap water</t>
        </is>
      </c>
      <c r="I10026" t="inlineStr">
        <is>
          <t>(2,2,1,1,1,3); Estimation 20l/m2 panel</t>
        </is>
      </c>
    </row>
    <row r="10027" s="29">
      <c r="A10027" t="inlineStr">
        <is>
          <t>treatment of wastewater, from residence, capacity 1.1E10l/year</t>
        </is>
      </c>
      <c r="B10027" t="n">
        <v>-3.3323e-06</v>
      </c>
      <c r="C10027" t="inlineStr">
        <is>
          <t>CH</t>
        </is>
      </c>
      <c r="D10027" t="inlineStr">
        <is>
          <t>cubic meter</t>
        </is>
      </c>
      <c r="F10027" t="inlineStr">
        <is>
          <t>technosphere</t>
        </is>
      </c>
      <c r="G10027" t="n">
        <v>0</v>
      </c>
      <c r="H10027" t="inlineStr">
        <is>
          <t>wastewater, from residence</t>
        </is>
      </c>
      <c r="I10027" t="inlineStr">
        <is>
          <t>(2,2,1,1,1,3); Estimation 20l/m2 panel</t>
        </is>
      </c>
    </row>
    <row r="10028" s="29"/>
    <row r="10029" customFormat="1" s="28">
      <c r="A10029" s="28" t="inlineStr">
        <is>
          <t>Activity</t>
        </is>
      </c>
      <c r="B10029" s="28" t="inlineStr">
        <is>
          <t>electricity production, photovoltaic, commercial</t>
        </is>
      </c>
    </row>
    <row r="10030">
      <c r="A10030" t="inlineStr">
        <is>
          <t>comment</t>
        </is>
      </c>
      <c r="B1003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")&amp;HLOOKUP(B10031,parameters!$C$195:$EJ$198,2,0)&amp;" kWh/kWp.
Annual output, Facade: "&amp;HLOOKUP(B10031,parameters!$C$195:$EJ$198,3,0)&amp;" kWh/kWp.
Annual output, Open-ground: "&amp;HLOOKUP(B10031,parameters!$C$195:$EJ$198,4,0)&amp;_xlfn._LONGTEXT("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")&amp;VLOOKUP(B10031,'extension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1337.45305995382 kWh/kWp.
Annual output, Facade: 939.062786776085 kWh/kWp.
Annual output, Open-ground: 1422.82240420619 kWh/kWp.
Amount of solar energy transformed to electricity. Waste heat emission due to losses of electricity in the system.
Technology:  Electricity production with grid-connected photovoltaic power plants.
Time period:  Time of publications
Production volume: 4.034 GWh in 2025.
Sampling:  Statistical data and model calculations
Extrapolations:  Use of PV technology data investigated for other countries (Switzerland). Correction of average yield with Swiss data.
Uncertainty:  None
Author: Romain Sacchi, PSI, romain.sacchi@psi.ch</v>
      </c>
    </row>
    <row r="10031" s="29">
      <c r="A10031" t="inlineStr">
        <is>
          <t>location</t>
        </is>
      </c>
      <c r="B10031" t="inlineStr">
        <is>
          <t>LR</t>
        </is>
      </c>
    </row>
    <row r="10032" s="29">
      <c r="A10032" t="inlineStr">
        <is>
          <t>production amount</t>
        </is>
      </c>
      <c r="B10032" t="n">
        <v>1</v>
      </c>
    </row>
    <row r="10033" s="29">
      <c r="A10033" t="inlineStr">
        <is>
          <t>reference product</t>
        </is>
      </c>
      <c r="B10033" t="inlineStr">
        <is>
          <t>electricity, low voltage</t>
        </is>
      </c>
    </row>
    <row r="10034" s="29">
      <c r="A10034" t="inlineStr">
        <is>
          <t>source</t>
        </is>
      </c>
      <c r="B100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035" s="29">
      <c r="A10035" t="inlineStr">
        <is>
          <t>type</t>
        </is>
      </c>
      <c r="B10035" t="inlineStr">
        <is>
          <t>process</t>
        </is>
      </c>
    </row>
    <row r="10036" s="29">
      <c r="A10036" t="inlineStr">
        <is>
          <t>unit</t>
        </is>
      </c>
      <c r="B10036" t="inlineStr">
        <is>
          <t>kilowatt hour</t>
        </is>
      </c>
    </row>
    <row r="10037" s="29">
      <c r="A10037" t="inlineStr">
        <is>
          <t>Exchanges</t>
        </is>
      </c>
    </row>
    <row r="10038" customFormat="1" s="28">
      <c r="A10038" s="28" t="inlineStr">
        <is>
          <t>name</t>
        </is>
      </c>
      <c r="B10038" s="28" t="inlineStr">
        <is>
          <t>amount</t>
        </is>
      </c>
      <c r="C10038" s="28" t="inlineStr">
        <is>
          <t>location</t>
        </is>
      </c>
      <c r="D10038" s="28" t="inlineStr">
        <is>
          <t>unit</t>
        </is>
      </c>
      <c r="E10038" s="28" t="inlineStr">
        <is>
          <t>categories</t>
        </is>
      </c>
      <c r="F10038" s="28" t="inlineStr">
        <is>
          <t>type</t>
        </is>
      </c>
      <c r="G10038" s="28" t="inlineStr">
        <is>
          <t>uncertainty type</t>
        </is>
      </c>
      <c r="H10038" s="28" t="inlineStr">
        <is>
          <t>reference product</t>
        </is>
      </c>
      <c r="I10038" s="28" t="inlineStr">
        <is>
          <t>comment</t>
        </is>
      </c>
      <c r="J10038" s="28" t="inlineStr">
        <is>
          <t>production volume</t>
        </is>
      </c>
      <c r="K10038" s="28" t="inlineStr">
        <is>
          <t>scope</t>
        </is>
      </c>
      <c r="L10038" s="28" t="inlineStr">
        <is>
          <t>scope share</t>
        </is>
      </c>
      <c r="M10038" s="28" t="inlineStr">
        <is>
          <t>tech share</t>
        </is>
      </c>
      <c r="N10038" s="28" t="inlineStr">
        <is>
          <t>installation</t>
        </is>
      </c>
      <c r="O10038" s="28" t="inlineStr">
        <is>
          <t>productivity</t>
        </is>
      </c>
      <c r="P10038" s="28" t="inlineStr">
        <is>
          <t>kWp</t>
        </is>
      </c>
      <c r="Q10038" s="28" t="inlineStr">
        <is>
          <t>lifetime</t>
        </is>
      </c>
      <c r="R10038" s="28" t="inlineStr">
        <is>
          <t>lifetime production</t>
        </is>
      </c>
      <c r="S10038" s="28" t="inlineStr">
        <is>
          <t>inverted lifetime production</t>
        </is>
      </c>
    </row>
    <row r="10039" s="29">
      <c r="A10039" t="inlineStr">
        <is>
          <t>Energy, solar, converted</t>
        </is>
      </c>
      <c r="B10039" t="n">
        <v>3.8503</v>
      </c>
      <c r="D10039" t="inlineStr">
        <is>
          <t>megajoule</t>
        </is>
      </c>
      <c r="E10039" t="inlineStr">
        <is>
          <t>natural resource::in air</t>
        </is>
      </c>
      <c r="F10039" t="inlineStr">
        <is>
          <t>biosphere</t>
        </is>
      </c>
      <c r="G10039" t="n">
        <v>0</v>
      </c>
      <c r="I10039" t="inlineStr">
        <is>
          <t>(2,2,1,1,1,3); Energy loss in the system</t>
        </is>
      </c>
    </row>
    <row r="10040" s="29">
      <c r="A10040" t="inlineStr">
        <is>
          <t>Heat, waste</t>
        </is>
      </c>
      <c r="B10040" t="n">
        <v>0.25027</v>
      </c>
      <c r="D10040" t="inlineStr">
        <is>
          <t>megajoule</t>
        </is>
      </c>
      <c r="E10040" t="inlineStr">
        <is>
          <t>air</t>
        </is>
      </c>
      <c r="F10040" t="inlineStr">
        <is>
          <t>biosphere</t>
        </is>
      </c>
      <c r="G10040" t="n">
        <v>0</v>
      </c>
      <c r="I10040" t="inlineStr">
        <is>
          <t>(1,na,na,na,na,na); Calculation with average annual output and share of technologies; Average degradation of 10.5% included</t>
        </is>
      </c>
    </row>
    <row r="10041" s="29">
      <c r="A10041" t="inlineStr">
        <is>
          <t>electricity production, photovoltaic, commercial</t>
        </is>
      </c>
      <c r="B10041" t="n">
        <v>1</v>
      </c>
      <c r="C10041" t="inlineStr">
        <is>
          <t>LR</t>
        </is>
      </c>
      <c r="D10041" t="inlineStr">
        <is>
          <t>kilowatt hour</t>
        </is>
      </c>
      <c r="E10041" t="inlineStr">
        <is>
          <t>photovoltaic::power plants</t>
        </is>
      </c>
      <c r="F10041" t="inlineStr">
        <is>
          <t>production</t>
        </is>
      </c>
      <c r="G10041" t="n">
        <v>0</v>
      </c>
      <c r="H10041" t="inlineStr">
        <is>
          <t>electricity, low voltage</t>
        </is>
      </c>
      <c r="J10041">
        <f>VLOOKUP(C10041,'extension - production vol'!$B$6:$D$235,3,0)</f>
        <v>4.0339999999999998</v>
      </c>
    </row>
    <row r="10042" ht="16" customHeight="1" s="29">
      <c r="A10042" t="inlineStr">
        <is>
          <t>photovoltaic flat-roof installation, 156 kWp, multi-Si, on roof</t>
        </is>
      </c>
      <c r="B10042" s="30">
        <f>M10042*S10042</f>
        <v>1.961532009789712E-8</v>
      </c>
      <c r="C10042" t="inlineStr">
        <is>
          <t>CH</t>
        </is>
      </c>
      <c r="D10042" t="inlineStr">
        <is>
          <t>unit</t>
        </is>
      </c>
      <c r="F10042" t="inlineStr">
        <is>
          <t>technosphere</t>
        </is>
      </c>
      <c r="G10042" t="n">
        <v>0</v>
      </c>
      <c r="H10042" t="inlineStr">
        <is>
          <t>photovoltaic flat-roof installation, 156 kWp, multi-Si, on roof</t>
        </is>
      </c>
      <c r="I10042" t="inlineStr">
        <is>
          <t>(2,2,1,1,1,3); Calculation with average annual yield and share of technologies. Lifetime: 30a.</t>
        </is>
      </c>
      <c r="K10042" t="inlineStr">
        <is>
          <t>commercial</t>
        </is>
      </c>
      <c r="L10042">
        <f>IF(K10042="residential",VLOOKUP(B10031,parameters!$C$41:$AG$178,18,0),IF(K10042="commercial",1-VLOOKUP(B10031,parameters!$C$41:$AG$178,18,0),1))</f>
        <v>0.82233248462317254</v>
      </c>
      <c r="M10042" s="30">
        <f>INDEX(parameters!$D$41:$AG$178,MATCH('PV (extension)'!B10031,parameters!$C$41:$C$178,0),MATCH('PV (extension)'!A10042,parameters!$D$5:$AG$5,0))/L10042</f>
        <v>0.12277778707072071</v>
      </c>
      <c r="N10042" s="3" t="inlineStr">
        <is>
          <t>roof-top</t>
        </is>
      </c>
      <c r="O10042">
        <f>INDEX(parameters!$C$196:$EJ$198,MATCH('PV (extension)'!N10042,parameters!$B$196:$B$198,0),MATCH('PV (extension)'!B10031,parameters!$C$195:$EJ$195,0))</f>
        <v>1337.4530599538184</v>
      </c>
      <c r="P10042" t="n">
        <v>156</v>
      </c>
      <c r="Q10042" t="n">
        <v>30</v>
      </c>
      <c r="R10042">
        <f>Q10042*P10042*O10042</f>
        <v>6259280.3205838697</v>
      </c>
      <c r="S10042">
        <f>1/R10042</f>
        <v>1.5976277603536366E-7</v>
      </c>
    </row>
    <row r="10043" ht="16" customHeight="1" s="29">
      <c r="A10043" t="inlineStr">
        <is>
          <t>photovoltaic flat-roof installation, 156 kWp, single-Si, on roof</t>
        </is>
      </c>
      <c r="B10043" s="30">
        <f>M10043*S10043</f>
        <v>1.0246332284444058E-8</v>
      </c>
      <c r="C10043" t="inlineStr">
        <is>
          <t>CH</t>
        </is>
      </c>
      <c r="D10043" t="inlineStr">
        <is>
          <t>unit</t>
        </is>
      </c>
      <c r="F10043" t="inlineStr">
        <is>
          <t>technosphere</t>
        </is>
      </c>
      <c r="G10043" t="n">
        <v>0</v>
      </c>
      <c r="H10043" t="inlineStr">
        <is>
          <t>photovoltaic flat-roof installation, 156 kWp, single-Si, on roof</t>
        </is>
      </c>
      <c r="I10043" t="inlineStr">
        <is>
          <t>(2,2,1,1,1,3); Calculation with average annual yield and share of technologies. Lifetime: 30a.</t>
        </is>
      </c>
      <c r="K10043" t="inlineStr">
        <is>
          <t>commercial</t>
        </is>
      </c>
      <c r="L10043">
        <f>L10042</f>
        <v>0.82233248462317254</v>
      </c>
      <c r="M10043" s="30">
        <f>INDEX(parameters!$D$41:$AG$178,MATCH('PV (extension)'!B10031,parameters!$C$41:$C$178,0),MATCH('PV (extension)'!A10043,parameters!$D$5:$AG$5,0))/L10043</f>
        <v>6.4134666026183854E-2</v>
      </c>
      <c r="N10043" s="3" t="inlineStr">
        <is>
          <t>roof-top</t>
        </is>
      </c>
      <c r="O10043">
        <f>INDEX(parameters!$C$196:$EJ$198,MATCH('PV (extension)'!N10043,parameters!$B$196:$B$198,0),MATCH('PV (extension)'!B10031,parameters!$C$195:$EJ$195,0))</f>
        <v>1337.4530599538184</v>
      </c>
      <c r="P10043" t="n">
        <v>156</v>
      </c>
      <c r="Q10043" t="n">
        <v>30</v>
      </c>
      <c r="R10043">
        <f>Q10043*P10043*O10043</f>
        <v>6259280.3205838697</v>
      </c>
      <c r="S10043">
        <f>1/R10043</f>
        <v>1.5976277603536366E-7</v>
      </c>
    </row>
    <row r="10044" s="29">
      <c r="A10044" t="inlineStr">
        <is>
          <t>photovoltaic open ground installation, 570 kWp, CIS, on open ground</t>
        </is>
      </c>
      <c r="B10044" s="30">
        <f>M10044*S10044</f>
        <v>5.0501824663548353E-10</v>
      </c>
      <c r="C10044" t="inlineStr">
        <is>
          <t>RER</t>
        </is>
      </c>
      <c r="D10044" t="inlineStr">
        <is>
          <t>unit</t>
        </is>
      </c>
      <c r="F10044" t="inlineStr">
        <is>
          <t>technosphere</t>
        </is>
      </c>
      <c r="G10044" t="n">
        <v>0</v>
      </c>
      <c r="H10044" t="inlineStr">
        <is>
          <t>photovoltaic open ground installation, 570 kWp, CIS, on open ground</t>
        </is>
      </c>
      <c r="I10044" t="inlineStr">
        <is>
          <t>(2,2,1,1,1,3); Calculation with average annual yield and share of technologies. Lifetime: 30a.</t>
        </is>
      </c>
      <c r="K10044" t="inlineStr">
        <is>
          <t>commercial</t>
        </is>
      </c>
      <c r="L10044">
        <f>L10043</f>
        <v>0.82233248462317254</v>
      </c>
      <c r="M10044" s="30">
        <f>INDEX(parameters!$D$41:$AG$178,MATCH('PV (extension)'!B10031,parameters!$C$41:$C$178,0),MATCH('PV (extension)'!A10044,parameters!$D$5:$AG$5,0))/L10044</f>
        <v>1.2287226816964775E-2</v>
      </c>
      <c r="N10044" t="inlineStr">
        <is>
          <t>central</t>
        </is>
      </c>
      <c r="O10044">
        <f>INDEX(parameters!$C$196:$EJ$198,MATCH('PV (extension)'!N10044,parameters!$B$196:$B$198,0),MATCH('PV (extension)'!B10031,parameters!$C$195:$EJ$195,0))</f>
        <v>1422.82240420619</v>
      </c>
      <c r="P10044" t="n">
        <v>570</v>
      </c>
      <c r="Q10044" t="n">
        <v>30</v>
      </c>
      <c r="R10044">
        <f>Q10044*P10044*O10044</f>
        <v>24330263.111925848</v>
      </c>
      <c r="S10044">
        <f>1/R10044</f>
        <v>4.1101076276887232E-8</v>
      </c>
    </row>
    <row r="10045" s="29">
      <c r="A10045" t="inlineStr">
        <is>
          <t>photovoltaic open ground installation, 570 kWp, CdTe, on open ground</t>
        </is>
      </c>
      <c r="B10045" s="30">
        <f>M10045*S10045</f>
        <v>3.7098251103653762E-9</v>
      </c>
      <c r="C10045" t="inlineStr">
        <is>
          <t>RER</t>
        </is>
      </c>
      <c r="D10045" t="inlineStr">
        <is>
          <t>unit</t>
        </is>
      </c>
      <c r="F10045" t="inlineStr">
        <is>
          <t>technosphere</t>
        </is>
      </c>
      <c r="G10045" t="n">
        <v>0</v>
      </c>
      <c r="H10045" t="inlineStr">
        <is>
          <t>photovoltaic open ground installation, 570 kWp, CdTe, on open ground</t>
        </is>
      </c>
      <c r="I10045" t="inlineStr">
        <is>
          <t>(2,2,1,1,1,3); Calculation with average annual yield and share of technologies. Lifetime: 30a.</t>
        </is>
      </c>
      <c r="K10045" t="inlineStr">
        <is>
          <t>commercial</t>
        </is>
      </c>
      <c r="L10045">
        <f>L10044</f>
        <v>0.82233248462317254</v>
      </c>
      <c r="M10045" s="30">
        <f>INDEX(parameters!$D$41:$AG$178,MATCH('PV (extension)'!B10031,parameters!$C$41:$C$178,0),MATCH('PV (extension)'!A10045,parameters!$D$5:$AG$5,0))/L10045</f>
        <v>9.0261021034418951E-2</v>
      </c>
      <c r="N10045" t="inlineStr">
        <is>
          <t>central</t>
        </is>
      </c>
      <c r="O10045">
        <f>INDEX(parameters!$C$196:$EJ$198,MATCH('PV (extension)'!N10045,parameters!$B$196:$B$198,0),MATCH('PV (extension)'!B10031,parameters!$C$195:$EJ$195,0))</f>
        <v>1422.82240420619</v>
      </c>
      <c r="P10045" t="n">
        <v>570</v>
      </c>
      <c r="Q10045" t="n">
        <v>30</v>
      </c>
      <c r="R10045">
        <f>Q10045*P10045*O10045</f>
        <v>24330263.111925848</v>
      </c>
      <c r="S10045">
        <f>1/R10045</f>
        <v>4.1101076276887232E-8</v>
      </c>
    </row>
    <row r="10046" s="29">
      <c r="A10046" t="inlineStr">
        <is>
          <t>photovoltaic open ground installation, 570 kWp, micro-Si, on open ground</t>
        </is>
      </c>
      <c r="B10046" s="30">
        <f>M10046*S10046</f>
        <v>3.9321513617990197E-11</v>
      </c>
      <c r="C10046" t="inlineStr">
        <is>
          <t>RER</t>
        </is>
      </c>
      <c r="D10046" t="inlineStr">
        <is>
          <t>unit</t>
        </is>
      </c>
      <c r="F10046" t="inlineStr">
        <is>
          <t>technosphere</t>
        </is>
      </c>
      <c r="G10046" t="n">
        <v>0</v>
      </c>
      <c r="H10046" t="inlineStr">
        <is>
          <t>photovoltaic open ground installation, 570 kWp, micro-Si, on open ground</t>
        </is>
      </c>
      <c r="I10046" t="inlineStr">
        <is>
          <t>(2,2,1,1,1,3); Calculation with average annual yield and share of technologies. Lifetime: 30a.</t>
        </is>
      </c>
      <c r="K10046" t="inlineStr">
        <is>
          <t>commercial</t>
        </is>
      </c>
      <c r="L10046">
        <f>L10045</f>
        <v>0.82233248462317254</v>
      </c>
      <c r="M10046" s="30">
        <f>INDEX(parameters!$D$41:$AG$178,MATCH('PV (extension)'!B10031,parameters!$C$41:$C$178,0),MATCH('PV (extension)'!A10046,parameters!$D$5:$AG$5,0))/L10046</f>
        <v>9.5670277228487681E-4</v>
      </c>
      <c r="N10046" t="inlineStr">
        <is>
          <t>central</t>
        </is>
      </c>
      <c r="O10046">
        <f>INDEX(parameters!$C$196:$EJ$198,MATCH('PV (extension)'!N10046,parameters!$B$196:$B$198,0),MATCH('PV (extension)'!B10031,parameters!$C$195:$EJ$195,0))</f>
        <v>1422.82240420619</v>
      </c>
      <c r="P10046" t="n">
        <v>570</v>
      </c>
      <c r="Q10046" t="n">
        <v>30</v>
      </c>
      <c r="R10046">
        <f>Q10046*P10046*O10046</f>
        <v>24330263.111925848</v>
      </c>
      <c r="S10046">
        <f>1/R10046</f>
        <v>4.1101076276887232E-8</v>
      </c>
    </row>
    <row r="10047" s="29">
      <c r="A10047" t="inlineStr">
        <is>
          <t>photovoltaic open ground installation, 570 kWp, multi-Si, on open ground</t>
        </is>
      </c>
      <c r="B10047" s="30">
        <f>M10047*S10047</f>
        <v>1.3158913228128099E-8</v>
      </c>
      <c r="C10047" t="inlineStr">
        <is>
          <t>RER</t>
        </is>
      </c>
      <c r="D10047" t="inlineStr">
        <is>
          <t>unit</t>
        </is>
      </c>
      <c r="F10047" t="inlineStr">
        <is>
          <t>technosphere</t>
        </is>
      </c>
      <c r="G10047" t="n">
        <v>0</v>
      </c>
      <c r="H10047" t="inlineStr">
        <is>
          <t>photovoltaic open ground installation, 570 kWp, multi-Si, on open ground</t>
        </is>
      </c>
      <c r="I10047" t="inlineStr">
        <is>
          <t>(2,2,1,1,1,3); Calculation with average annual yield and share of technologies. Lifetime: 30a.</t>
        </is>
      </c>
      <c r="K10047" t="inlineStr">
        <is>
          <t>commercial</t>
        </is>
      </c>
      <c r="L10047">
        <f>L10046</f>
        <v>0.82233248462317254</v>
      </c>
      <c r="M10047" s="30">
        <f>INDEX(parameters!$D$41:$AG$178,MATCH('PV (extension)'!B10031,parameters!$C$41:$C$178,0),MATCH('PV (extension)'!A10047,parameters!$D$5:$AG$5,0))/L10047</f>
        <v>0.32015982110735819</v>
      </c>
      <c r="N10047" t="inlineStr">
        <is>
          <t>central</t>
        </is>
      </c>
      <c r="O10047">
        <f>INDEX(parameters!$C$196:$EJ$198,MATCH('PV (extension)'!N10047,parameters!$B$196:$B$198,0),MATCH('PV (extension)'!B10031,parameters!$C$195:$EJ$195,0))</f>
        <v>1422.82240420619</v>
      </c>
      <c r="P10047" t="n">
        <v>570</v>
      </c>
      <c r="Q10047" t="n">
        <v>30</v>
      </c>
      <c r="R10047">
        <f>Q10047*P10047*O10047</f>
        <v>24330263.111925848</v>
      </c>
      <c r="S10047">
        <f>1/R10047</f>
        <v>4.1101076276887232E-8</v>
      </c>
    </row>
    <row r="10048" s="29">
      <c r="A10048" t="inlineStr">
        <is>
          <t>photovoltaic open ground installation, 570 kWp, single-Si, on open ground</t>
        </is>
      </c>
      <c r="B10048" s="30">
        <f>M10048*S10048</f>
        <v>6.9800541007573973E-9</v>
      </c>
      <c r="C10048" t="inlineStr">
        <is>
          <t>RER</t>
        </is>
      </c>
      <c r="D10048" t="inlineStr">
        <is>
          <t>unit</t>
        </is>
      </c>
      <c r="F10048" t="inlineStr">
        <is>
          <t>technosphere</t>
        </is>
      </c>
      <c r="G10048" t="n">
        <v>0</v>
      </c>
      <c r="H10048" t="inlineStr">
        <is>
          <t>photovoltaic open ground installation, 570 kWp, single-Si, on open ground</t>
        </is>
      </c>
      <c r="I10048" t="inlineStr">
        <is>
          <t>(2,2,1,1,1,3); Calculation with average annual yield and share of technologies. Lifetime: 30a.</t>
        </is>
      </c>
      <c r="K10048" t="inlineStr">
        <is>
          <t>commercial</t>
        </is>
      </c>
      <c r="L10048">
        <f>L10047</f>
        <v>0.82233248462317254</v>
      </c>
      <c r="M10048" s="30">
        <f>INDEX(parameters!$D$41:$AG$178,MATCH('PV (extension)'!B10031,parameters!$C$41:$C$178,0),MATCH('PV (extension)'!A10048,parameters!$D$5:$AG$5,0))/L10048</f>
        <v>0.16982655280690445</v>
      </c>
      <c r="N10048" t="inlineStr">
        <is>
          <t>central</t>
        </is>
      </c>
      <c r="O10048">
        <f>INDEX(parameters!$C$196:$EJ$198,MATCH('PV (extension)'!N10048,parameters!$B$196:$B$198,0),MATCH('PV (extension)'!B10031,parameters!$C$195:$EJ$195,0))</f>
        <v>1422.82240420619</v>
      </c>
      <c r="P10048" t="n">
        <v>570</v>
      </c>
      <c r="Q10048" t="n">
        <v>30</v>
      </c>
      <c r="R10048">
        <f>Q10048*P10048*O10048</f>
        <v>24330263.111925848</v>
      </c>
      <c r="S10048">
        <f>1/R10048</f>
        <v>4.1101076276887232E-8</v>
      </c>
    </row>
    <row r="10049" ht="16" customHeight="1" s="29">
      <c r="A10049" t="inlineStr">
        <is>
          <t>photovoltaic slanted-roof installation, 93 kWp, multi-Si, laminated, integrated, on roof</t>
        </is>
      </c>
      <c r="B10049" s="30">
        <f>M10049*S10049</f>
        <v>2.1539506428720794E-9</v>
      </c>
      <c r="C10049" t="inlineStr">
        <is>
          <t>CH</t>
        </is>
      </c>
      <c r="D10049" t="inlineStr">
        <is>
          <t>unit</t>
        </is>
      </c>
      <c r="F10049" t="inlineStr">
        <is>
          <t>technosphere</t>
        </is>
      </c>
      <c r="G10049" t="n">
        <v>0</v>
      </c>
      <c r="H10049" t="inlineStr">
        <is>
          <t>photovoltaic slanted-roof installation, 93 kWp, multi-Si, laminated, integrated, on roof</t>
        </is>
      </c>
      <c r="I10049" t="inlineStr">
        <is>
          <t>(2,2,1,1,1,3); Calculation with average annual yield and share of technologies. Lifetime: 30a.</t>
        </is>
      </c>
      <c r="K10049" t="inlineStr">
        <is>
          <t>commercial</t>
        </is>
      </c>
      <c r="L10049">
        <f>L10048</f>
        <v>0.82233248462317254</v>
      </c>
      <c r="M10049" s="30">
        <f>INDEX(parameters!$D$41:$AG$178,MATCH('PV (extension)'!B10031,parameters!$C$41:$C$178,0),MATCH('PV (extension)'!A10049,parameters!$D$5:$AG$5,0))/L10049</f>
        <v>8.0374539804535308E-3</v>
      </c>
      <c r="N10049" s="3" t="inlineStr">
        <is>
          <t>roof-top</t>
        </is>
      </c>
      <c r="O10049">
        <f>INDEX(parameters!$C$196:$EJ$198,MATCH('PV (extension)'!N10049,parameters!$B$196:$B$198,0),MATCH('PV (extension)'!B10031,parameters!$C$195:$EJ$195,0))</f>
        <v>1337.4530599538184</v>
      </c>
      <c r="P10049" t="n">
        <v>93</v>
      </c>
      <c r="Q10049" t="n">
        <v>30</v>
      </c>
      <c r="R10049">
        <f>Q10049*P10049*O10049</f>
        <v>3731494.0372711532</v>
      </c>
      <c r="S10049">
        <f>1/R10049</f>
        <v>2.6798917270448098E-7</v>
      </c>
    </row>
    <row r="10050" ht="16" customHeight="1" s="29">
      <c r="A10050" t="inlineStr">
        <is>
          <t>photovoltaic slanted-roof installation, 93 kWp, multi-Si, panel, mounted, on roof</t>
        </is>
      </c>
      <c r="B10050" s="30">
        <f>M10050*S10050</f>
        <v>3.6523362915285054E-8</v>
      </c>
      <c r="C10050" t="inlineStr">
        <is>
          <t>CH</t>
        </is>
      </c>
      <c r="D10050" t="inlineStr">
        <is>
          <t>unit</t>
        </is>
      </c>
      <c r="F10050" t="inlineStr">
        <is>
          <t>technosphere</t>
        </is>
      </c>
      <c r="G10050" t="n">
        <v>0</v>
      </c>
      <c r="H10050" t="inlineStr">
        <is>
          <t>photovoltaic slanted-roof installation, 93 kWp, multi-Si, panel, mounted, on roof</t>
        </is>
      </c>
      <c r="I10050" t="inlineStr">
        <is>
          <t>(2,2,1,1,1,3); Calculation with average annual yield and share of technologies. Lifetime: 30a.</t>
        </is>
      </c>
      <c r="K10050" t="inlineStr">
        <is>
          <t>commercial</t>
        </is>
      </c>
      <c r="L10050">
        <f>L10049</f>
        <v>0.82233248462317254</v>
      </c>
      <c r="M10050" s="30">
        <f>INDEX(parameters!$D$41:$AG$178,MATCH('PV (extension)'!B10031,parameters!$C$41:$C$178,0),MATCH('PV (extension)'!A10050,parameters!$D$5:$AG$5,0))/L10050</f>
        <v>0.13628671093947653</v>
      </c>
      <c r="N10050" s="3" t="inlineStr">
        <is>
          <t>roof-top</t>
        </is>
      </c>
      <c r="O10050">
        <f>INDEX(parameters!$C$196:$EJ$198,MATCH('PV (extension)'!N10050,parameters!$B$196:$B$198,0),MATCH('PV (extension)'!B10031,parameters!$C$195:$EJ$195,0))</f>
        <v>1337.4530599538184</v>
      </c>
      <c r="P10050" t="n">
        <v>93</v>
      </c>
      <c r="Q10050" t="n">
        <v>30</v>
      </c>
      <c r="R10050">
        <f>Q10050*P10050*O10050</f>
        <v>3731494.0372711532</v>
      </c>
      <c r="S10050">
        <f>1/R10050</f>
        <v>2.6798917270448098E-7</v>
      </c>
    </row>
    <row r="10051" ht="16" customHeight="1" s="29">
      <c r="A10051" t="inlineStr">
        <is>
          <t>photovoltaic slanted-roof installation, 93 kWp, single-Si, laminated, integrated, on roof</t>
        </is>
      </c>
      <c r="B10051" s="30">
        <f>M10051*S10051</f>
        <v>1.1386716207236519E-9</v>
      </c>
      <c r="C10051" t="inlineStr">
        <is>
          <t>CH</t>
        </is>
      </c>
      <c r="D10051" t="inlineStr">
        <is>
          <t>unit</t>
        </is>
      </c>
      <c r="F10051" t="inlineStr">
        <is>
          <t>technosphere</t>
        </is>
      </c>
      <c r="G10051" t="n">
        <v>0</v>
      </c>
      <c r="H10051" t="inlineStr">
        <is>
          <t>photovoltaic slanted-roof installation, 93 kWp, single-Si, laminated, integrated, on roof</t>
        </is>
      </c>
      <c r="I10051" t="inlineStr">
        <is>
          <t>(2,2,1,1,1,3); Calculation with average annual yield and share of technologies. Lifetime: 30a.</t>
        </is>
      </c>
      <c r="K10051" t="inlineStr">
        <is>
          <t>commercial</t>
        </is>
      </c>
      <c r="L10051">
        <f>L10050</f>
        <v>0.82233248462317254</v>
      </c>
      <c r="M10051" s="30">
        <f>INDEX(parameters!$D$41:$AG$178,MATCH('PV (extension)'!B10031,parameters!$C$41:$C$178,0),MATCH('PV (extension)'!A10051,parameters!$D$5:$AG$5,0))/L10051</f>
        <v>4.2489463631401872E-3</v>
      </c>
      <c r="N10051" s="3" t="inlineStr">
        <is>
          <t>roof-top</t>
        </is>
      </c>
      <c r="O10051">
        <f>INDEX(parameters!$C$196:$EJ$198,MATCH('PV (extension)'!N10051,parameters!$B$196:$B$198,0),MATCH('PV (extension)'!B10031,parameters!$C$195:$EJ$195,0))</f>
        <v>1337.4530599538184</v>
      </c>
      <c r="P10051" t="n">
        <v>93</v>
      </c>
      <c r="Q10051" t="n">
        <v>30</v>
      </c>
      <c r="R10051">
        <f>Q10051*P10051*O10051</f>
        <v>3731494.0372711532</v>
      </c>
      <c r="S10051">
        <f>1/R10051</f>
        <v>2.6798917270448098E-7</v>
      </c>
    </row>
    <row r="10052" ht="16" customHeight="1" s="29">
      <c r="A10052" t="inlineStr">
        <is>
          <t>photovoltaic slanted-roof installation, 93 kWp, single-Si, panel, mounted, on roof</t>
        </is>
      </c>
      <c r="B10052" s="30">
        <f>M10052*S10052</f>
        <v>1.9131321512481258E-8</v>
      </c>
      <c r="C10052" t="inlineStr">
        <is>
          <t>CH</t>
        </is>
      </c>
      <c r="D10052" t="inlineStr">
        <is>
          <t>unit</t>
        </is>
      </c>
      <c r="F10052" t="inlineStr">
        <is>
          <t>technosphere</t>
        </is>
      </c>
      <c r="G10052" t="n">
        <v>0</v>
      </c>
      <c r="H10052" t="inlineStr">
        <is>
          <t>photovoltaic slanted-roof installation, 93 kWp, single-Si, panel, mounted, on roof</t>
        </is>
      </c>
      <c r="I10052" t="inlineStr">
        <is>
          <t>(2,2,1,1,1,3); Calculation with average annual yield and share of technologies. Lifetime: 30a.</t>
        </is>
      </c>
      <c r="K10052" t="inlineStr">
        <is>
          <t>commercial</t>
        </is>
      </c>
      <c r="L10052">
        <f>L10051</f>
        <v>0.82233248462317254</v>
      </c>
      <c r="M10052" s="30">
        <f>INDEX(parameters!$D$41:$AG$178,MATCH('PV (extension)'!B10031,parameters!$C$41:$C$178,0),MATCH('PV (extension)'!A10052,parameters!$D$5:$AG$5,0))/L10052</f>
        <v>7.1388412148941149E-2</v>
      </c>
      <c r="N10052" s="3" t="inlineStr">
        <is>
          <t>roof-top</t>
        </is>
      </c>
      <c r="O10052">
        <f>INDEX(parameters!$C$196:$EJ$198,MATCH('PV (extension)'!N10052,parameters!$B$196:$B$198,0),MATCH('PV (extension)'!B10031,parameters!$C$195:$EJ$195,0))</f>
        <v>1337.4530599538184</v>
      </c>
      <c r="P10052" t="n">
        <v>93</v>
      </c>
      <c r="Q10052" t="n">
        <v>30</v>
      </c>
      <c r="R10052">
        <f>Q10052*P10052*O10052</f>
        <v>3731494.0372711532</v>
      </c>
      <c r="S10052">
        <f>1/R10052</f>
        <v>2.6798917270448098E-7</v>
      </c>
    </row>
    <row r="10053" s="29">
      <c r="A10053" t="inlineStr">
        <is>
          <t>market for tap water</t>
        </is>
      </c>
      <c r="B10053" t="n">
        <v>0.0037026</v>
      </c>
      <c r="C10053" t="inlineStr">
        <is>
          <t>Europe without Switzerland</t>
        </is>
      </c>
      <c r="D10053" t="inlineStr">
        <is>
          <t>kilogram</t>
        </is>
      </c>
      <c r="F10053" t="inlineStr">
        <is>
          <t>technosphere</t>
        </is>
      </c>
      <c r="G10053" t="n">
        <v>0</v>
      </c>
      <c r="H10053" t="inlineStr">
        <is>
          <t>tap water</t>
        </is>
      </c>
      <c r="I10053" t="inlineStr">
        <is>
          <t>(2,2,1,1,1,3); Estimation 20l/m2 panel</t>
        </is>
      </c>
      <c r="M10053" s="30" t="n"/>
    </row>
    <row r="10054" s="29">
      <c r="A10054" t="inlineStr">
        <is>
          <t>treatment of wastewater, from residence, capacity 1.1E10l/year</t>
        </is>
      </c>
      <c r="B10054" t="n">
        <v>-3.3323e-06</v>
      </c>
      <c r="C10054" t="inlineStr">
        <is>
          <t>CH</t>
        </is>
      </c>
      <c r="D10054" t="inlineStr">
        <is>
          <t>cubic meter</t>
        </is>
      </c>
      <c r="F10054" t="inlineStr">
        <is>
          <t>technosphere</t>
        </is>
      </c>
      <c r="G10054" t="n">
        <v>0</v>
      </c>
      <c r="H10054" t="inlineStr">
        <is>
          <t>wastewater, from residence</t>
        </is>
      </c>
      <c r="I10054" t="inlineStr">
        <is>
          <t>(2,2,1,1,1,3); Estimation 20l/m2 panel</t>
        </is>
      </c>
      <c r="M10054" s="30" t="n"/>
    </row>
    <row r="10055" s="29">
      <c r="M10055" s="30" t="n"/>
    </row>
    <row r="10056" customFormat="1" s="28">
      <c r="A10056" s="28" t="inlineStr">
        <is>
          <t>Activity</t>
        </is>
      </c>
      <c r="B10056" s="28" t="inlineStr">
        <is>
          <t>electricity production, photovoltaic</t>
        </is>
      </c>
      <c r="M10056" s="30" t="n"/>
    </row>
    <row r="10057">
      <c r="A10057" t="inlineStr">
        <is>
          <t>comment</t>
        </is>
      </c>
      <c r="B1005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")&amp;HLOOKUP(B10058,parameters!$C$195:$EJ$198,2,0)&amp;" kWh/kWp.
Annual output, Facade: "&amp;HLOOKUP(B10058,parameters!$C$195:$EJ$198,3,0)&amp;" kWh/kWp.
Annual output, Open-ground: "&amp;HLOOKUP(B10058,parameters!$C$195:$EJ$198,4,0)&amp;_xlfn._LONGTEXT("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")&amp;VLOOKUP(B10058,'extension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1337.45305995382 kWh/kWp.
Annual output, Facade: 939.062786776085 kWh/kWp.
Annual output, Open-ground: 1422.82240420619 kWh/kWp.
Amount of solar energy transformed to electricity. Waste heat emission due to losses of electricity in the system.
Technology:  Electricity production with grid-connected photovoltaic power plants.
Time period:  Time of publications
Production volume: 4.034 GWh in 2025.
Sampling:  Statistical data and model calculations
Extrapolations:  Use of PV technology data investigated for other countries (Switzerland). Correction of average yield with Swiss data.
Uncertainty:  None
Author: Romain Sacchi, PSI, romain.sacchi@psi.ch</v>
      </c>
      <c r="M10057" s="30" t="n"/>
    </row>
    <row r="10058" s="29">
      <c r="A10058" t="inlineStr">
        <is>
          <t>location</t>
        </is>
      </c>
      <c r="B10058" t="inlineStr">
        <is>
          <t>LR</t>
        </is>
      </c>
    </row>
    <row r="10059" s="29">
      <c r="A10059" t="inlineStr">
        <is>
          <t>production amount</t>
        </is>
      </c>
      <c r="B10059" t="n">
        <v>1</v>
      </c>
    </row>
    <row r="10060" s="29">
      <c r="A10060" t="inlineStr">
        <is>
          <t>reference product</t>
        </is>
      </c>
      <c r="B10060" t="inlineStr">
        <is>
          <t>electricity, low voltage</t>
        </is>
      </c>
    </row>
    <row r="10061" s="29">
      <c r="A10061" t="inlineStr">
        <is>
          <t>source</t>
        </is>
      </c>
      <c r="B1006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062" s="29">
      <c r="A10062" t="inlineStr">
        <is>
          <t>type</t>
        </is>
      </c>
      <c r="B10062" t="inlineStr">
        <is>
          <t>process</t>
        </is>
      </c>
    </row>
    <row r="10063" s="29">
      <c r="A10063" t="inlineStr">
        <is>
          <t>unit</t>
        </is>
      </c>
      <c r="B10063" t="inlineStr">
        <is>
          <t>kilowatt hour</t>
        </is>
      </c>
    </row>
    <row r="10064" s="29">
      <c r="A10064" t="inlineStr">
        <is>
          <t>Exchanges</t>
        </is>
      </c>
    </row>
    <row r="10065" customFormat="1" s="28">
      <c r="A10065" s="28" t="inlineStr">
        <is>
          <t>name</t>
        </is>
      </c>
      <c r="B10065" s="28" t="inlineStr">
        <is>
          <t>amount</t>
        </is>
      </c>
      <c r="C10065" s="28" t="inlineStr">
        <is>
          <t>location</t>
        </is>
      </c>
      <c r="D10065" s="28" t="inlineStr">
        <is>
          <t>unit</t>
        </is>
      </c>
      <c r="E10065" s="28" t="inlineStr">
        <is>
          <t>categories</t>
        </is>
      </c>
      <c r="F10065" s="28" t="inlineStr">
        <is>
          <t>type</t>
        </is>
      </c>
      <c r="G10065" s="28" t="inlineStr">
        <is>
          <t>uncertainty type</t>
        </is>
      </c>
      <c r="H10065" s="28" t="inlineStr">
        <is>
          <t>loc</t>
        </is>
      </c>
      <c r="I10065" s="28" t="inlineStr">
        <is>
          <t>scale</t>
        </is>
      </c>
      <c r="J10065" s="28" t="inlineStr">
        <is>
          <t>comment</t>
        </is>
      </c>
      <c r="K10065" s="28" t="inlineStr">
        <is>
          <t>negative</t>
        </is>
      </c>
      <c r="L10065" s="28" t="inlineStr">
        <is>
          <t>reference product</t>
        </is>
      </c>
      <c r="M10065" s="28" t="inlineStr">
        <is>
          <t>production volume</t>
        </is>
      </c>
      <c r="N10065" s="28" t="inlineStr">
        <is>
          <t>scope</t>
        </is>
      </c>
      <c r="O10065" s="28" t="inlineStr">
        <is>
          <t>scope share</t>
        </is>
      </c>
      <c r="P10065" s="28" t="inlineStr">
        <is>
          <t>tech share</t>
        </is>
      </c>
      <c r="Q10065" s="28" t="inlineStr">
        <is>
          <t>installation</t>
        </is>
      </c>
      <c r="R10065" s="28" t="inlineStr">
        <is>
          <t>productivity</t>
        </is>
      </c>
      <c r="S10065" s="28" t="inlineStr">
        <is>
          <t>kWp</t>
        </is>
      </c>
      <c r="T10065" s="28" t="inlineStr">
        <is>
          <t>lifetime</t>
        </is>
      </c>
      <c r="U10065" s="28" t="inlineStr">
        <is>
          <t>lifetime production</t>
        </is>
      </c>
      <c r="V10065" s="28" t="inlineStr">
        <is>
          <t>inverted lifetime production</t>
        </is>
      </c>
    </row>
    <row r="10066" s="29">
      <c r="A10066" t="inlineStr">
        <is>
          <t>Energy, solar, converted</t>
        </is>
      </c>
      <c r="B10066" t="n">
        <v>3.8503</v>
      </c>
      <c r="D10066" t="inlineStr">
        <is>
          <t>megajoule</t>
        </is>
      </c>
      <c r="E10066" t="inlineStr">
        <is>
          <t>natural resource::in air</t>
        </is>
      </c>
      <c r="F10066" t="inlineStr">
        <is>
          <t>biosphere</t>
        </is>
      </c>
      <c r="G10066" t="n">
        <v>2</v>
      </c>
      <c r="H10066" t="n">
        <v>1.348151067341848</v>
      </c>
      <c r="I10066" t="n">
        <v>0.04340984597628009</v>
      </c>
      <c r="J10066" t="inlineStr">
        <is>
          <t>(2,2,1,1,1,3); Energy loss in the system</t>
        </is>
      </c>
    </row>
    <row r="10067" s="29">
      <c r="A10067" t="inlineStr">
        <is>
          <t>Heat, waste</t>
        </is>
      </c>
      <c r="B10067" t="n">
        <v>0.25027</v>
      </c>
      <c r="D10067" t="inlineStr">
        <is>
          <t>megajoule</t>
        </is>
      </c>
      <c r="E10067" t="inlineStr">
        <is>
          <t>air</t>
        </is>
      </c>
      <c r="F10067" t="inlineStr">
        <is>
          <t>biosphere</t>
        </is>
      </c>
      <c r="G10067" t="n">
        <v>2</v>
      </c>
      <c r="H10067" t="n">
        <v>-1.385214943900327</v>
      </c>
      <c r="I10067" t="n">
        <v>0.02439508208471609</v>
      </c>
      <c r="J10067" t="inlineStr">
        <is>
          <t>(1,na,na,na,na,na); Calculation</t>
        </is>
      </c>
    </row>
    <row r="10068" s="29">
      <c r="A10068" t="inlineStr">
        <is>
          <t>electricity production, photovoltaic</t>
        </is>
      </c>
      <c r="B10068" t="n">
        <v>1</v>
      </c>
      <c r="C10068" t="inlineStr">
        <is>
          <t>LR</t>
        </is>
      </c>
      <c r="D10068" t="inlineStr">
        <is>
          <t>kilowatt hour</t>
        </is>
      </c>
      <c r="E10068" t="inlineStr">
        <is>
          <t>photovoltaic::power plants</t>
        </is>
      </c>
      <c r="F10068" t="inlineStr">
        <is>
          <t>production</t>
        </is>
      </c>
      <c r="G10068" t="n">
        <v>0</v>
      </c>
      <c r="H10068" t="n">
        <v>1</v>
      </c>
      <c r="L10068" t="inlineStr">
        <is>
          <t>electricity, low voltage</t>
        </is>
      </c>
      <c r="M10068">
        <f>VLOOKUP(C10068,'extension - production vol'!$B$6:$D$235,3,0)</f>
        <v>4.0339999999999998</v>
      </c>
    </row>
    <row r="10069" ht="16" customHeight="1" s="29">
      <c r="A10069" t="inlineStr">
        <is>
          <t>photovoltaic flat-roof installation, 156 kWp, multi-Si, on roof</t>
        </is>
      </c>
      <c r="B10069" s="30">
        <f>P10069*V10069</f>
        <v>1.613031491278259E-8</v>
      </c>
      <c r="C10069" t="inlineStr">
        <is>
          <t>CH</t>
        </is>
      </c>
      <c r="D10069" t="inlineStr">
        <is>
          <t>unit</t>
        </is>
      </c>
      <c r="F10069" t="inlineStr">
        <is>
          <t>technosphere</t>
        </is>
      </c>
      <c r="G10069" t="n">
        <v>2</v>
      </c>
      <c r="H10069" t="n">
        <v>-18.46800298604678</v>
      </c>
      <c r="I10069" t="n">
        <v>0.09798894162072011</v>
      </c>
      <c r="J10069" t="inlineStr">
        <is>
          <t>(2,2,1,1,1,3); Calculation with average annual yield and share of technologies. Lifetime: 30a.</t>
        </is>
      </c>
      <c r="L10069" t="inlineStr">
        <is>
          <t>photovoltaic flat-roof installation, 156 kWp, multi-Si, on roof</t>
        </is>
      </c>
      <c r="N10069" t="inlineStr">
        <is>
          <t>all</t>
        </is>
      </c>
      <c r="O10069" t="n">
        <v>1</v>
      </c>
      <c r="P10069" s="30">
        <f>INDEX(parameters!$D$41:$AG$178,MATCH('PV (extension)'!B10058,parameters!$C$41:$C$178,0),MATCH('PV (extension)'!A10069,parameters!$D$5:$AG$5,0))/O10069</f>
        <v>0.10096416269840058</v>
      </c>
      <c r="Q10069" s="3" t="inlineStr">
        <is>
          <t>roof-top</t>
        </is>
      </c>
      <c r="R10069">
        <f>INDEX(parameters!$C$196:$EJ$198,MATCH('PV (extension)'!Q10069,parameters!$B$196:$B$198,0),MATCH('PV (extension)'!B10058,parameters!$C$195:$EJ$195,0))</f>
        <v>1337.4530599538184</v>
      </c>
      <c r="S10069" t="n">
        <v>156</v>
      </c>
      <c r="T10069" t="n">
        <v>30</v>
      </c>
      <c r="U10069">
        <f>T10069*S10069*R10069</f>
        <v>6259280.3205838697</v>
      </c>
      <c r="V10069">
        <f>1/U10069</f>
        <v>1.5976277603536366E-7</v>
      </c>
    </row>
    <row r="10070" ht="16" customHeight="1" s="29">
      <c r="A10070" t="inlineStr">
        <is>
          <t>photovoltaic flat-roof installation, 156 kWp, single-Si, on roof</t>
        </is>
      </c>
      <c r="B10070" s="30">
        <f>P10070*V10070</f>
        <v>8.425891885741508E-9</v>
      </c>
      <c r="C10070" t="inlineStr">
        <is>
          <t>CH</t>
        </is>
      </c>
      <c r="D10070" t="inlineStr">
        <is>
          <t>unit</t>
        </is>
      </c>
      <c r="F10070" t="inlineStr">
        <is>
          <t>technosphere</t>
        </is>
      </c>
      <c r="G10070" t="n">
        <v>2</v>
      </c>
      <c r="H10070" t="n">
        <v>-19.10362020104489</v>
      </c>
      <c r="I10070" t="n">
        <v>0.09798894162072011</v>
      </c>
      <c r="J10070" t="inlineStr">
        <is>
          <t>(2,2,1,1,1,3); Calculation with average annual yield and share of technologies. Lifetime: 30a.</t>
        </is>
      </c>
      <c r="L10070" t="inlineStr">
        <is>
          <t>photovoltaic flat-roof installation, 156 kWp, single-Si, on roof</t>
        </is>
      </c>
      <c r="N10070" t="inlineStr">
        <is>
          <t>all</t>
        </is>
      </c>
      <c r="O10070" t="n">
        <v>1</v>
      </c>
      <c r="P10070" s="30">
        <f>INDEX(parameters!$D$41:$AG$178,MATCH('PV (extension)'!B10058,parameters!$C$41:$C$178,0),MATCH('PV (extension)'!A10070,parameters!$D$5:$AG$5,0))/O10070</f>
        <v>5.2740019263789135E-2</v>
      </c>
      <c r="Q10070" s="3" t="inlineStr">
        <is>
          <t>roof-top</t>
        </is>
      </c>
      <c r="R10070">
        <f>INDEX(parameters!$C$196:$EJ$198,MATCH('PV (extension)'!Q10070,parameters!$B$196:$B$198,0),MATCH('PV (extension)'!B10058,parameters!$C$195:$EJ$195,0))</f>
        <v>1337.4530599538184</v>
      </c>
      <c r="S10070" t="n">
        <v>156</v>
      </c>
      <c r="T10070" t="n">
        <v>30</v>
      </c>
      <c r="U10070">
        <f>T10070*S10070*R10070</f>
        <v>6259280.3205838697</v>
      </c>
      <c r="V10070">
        <f>1/U10070</f>
        <v>1.5976277603536366E-7</v>
      </c>
    </row>
    <row r="10071" ht="16" customHeight="1" s="29">
      <c r="A10071" t="inlineStr">
        <is>
          <t>photovoltaic slanted-roof installation, 3 kWp, CIS, laminated, integrated, on roof</t>
        </is>
      </c>
      <c r="B10071" s="30">
        <f>P10071*V10071</f>
        <v>7.5568695351210557E-9</v>
      </c>
      <c r="C10071" t="inlineStr">
        <is>
          <t>CH</t>
        </is>
      </c>
      <c r="D10071" t="inlineStr">
        <is>
          <t>unit</t>
        </is>
      </c>
      <c r="F10071" t="inlineStr">
        <is>
          <t>technosphere</t>
        </is>
      </c>
      <c r="G10071" t="n">
        <v>2</v>
      </c>
      <c r="H10071" t="n">
        <v>-19.69743931800395</v>
      </c>
      <c r="I10071" t="n">
        <v>0.09798894162072011</v>
      </c>
      <c r="J10071" t="inlineStr">
        <is>
          <t>(2,2,1,1,1,3); Calculation with average annual yield and share of technologies. Lifetime: 30a.</t>
        </is>
      </c>
      <c r="L10071" t="inlineStr">
        <is>
          <t>photovoltaic slanted-roof installation, 3 kWp, CIS, laminated, integrated, on roof</t>
        </is>
      </c>
      <c r="N10071" t="inlineStr">
        <is>
          <t>all</t>
        </is>
      </c>
      <c r="O10071" t="n">
        <v>1</v>
      </c>
      <c r="P10071" s="30">
        <f>INDEX(parameters!$D$41:$AG$178,MATCH('PV (extension)'!B10058,parameters!$C$41:$C$178,0),MATCH('PV (extension)'!A10071,parameters!$D$5:$AG$5,0))/O10071</f>
        <v>9.0962624550774995E-4</v>
      </c>
      <c r="Q10071" s="3" t="inlineStr">
        <is>
          <t>roof-top</t>
        </is>
      </c>
      <c r="R10071">
        <f>INDEX(parameters!$C$196:$EJ$198,MATCH('PV (extension)'!Q10071,parameters!$B$196:$B$198,0),MATCH('PV (extension)'!B10058,parameters!$C$195:$EJ$195,0))</f>
        <v>1337.4530599538184</v>
      </c>
      <c r="S10071" t="n">
        <v>3</v>
      </c>
      <c r="T10071" t="n">
        <v>30</v>
      </c>
      <c r="U10071">
        <f>T10071*S10071*R10071</f>
        <v>120370.77539584365</v>
      </c>
      <c r="V10071">
        <f>1/U10071</f>
        <v>8.3076643538389098E-6</v>
      </c>
    </row>
    <row r="10072" ht="16" customHeight="1" s="29">
      <c r="A10072" t="inlineStr">
        <is>
          <t>photovoltaic slanted-roof installation, 3 kWp, CdTe, panel, mounted, on roof</t>
        </is>
      </c>
      <c r="B10072" s="30">
        <f>P10072*V10072</f>
        <v>4.9288216642052907E-8</v>
      </c>
      <c r="C10072" t="inlineStr">
        <is>
          <t>CH</t>
        </is>
      </c>
      <c r="D10072" t="inlineStr">
        <is>
          <t>unit</t>
        </is>
      </c>
      <c r="F10072" t="inlineStr">
        <is>
          <t>technosphere</t>
        </is>
      </c>
      <c r="G10072" t="n">
        <v>2</v>
      </c>
      <c r="H10072" t="n">
        <v>-16.69297991102503</v>
      </c>
      <c r="I10072" t="n">
        <v>0.09798894162072011</v>
      </c>
      <c r="J10072" t="inlineStr">
        <is>
          <t>(2,2,1,1,1,3); Calculation with average annual yield and share of technologies. Lifetime: 30a.</t>
        </is>
      </c>
      <c r="L10072" t="inlineStr">
        <is>
          <t>photovoltaic slanted-roof installation, 3 kWp, CdTe, panel, mounted, on roof</t>
        </is>
      </c>
      <c r="N10072" t="inlineStr">
        <is>
          <t>all</t>
        </is>
      </c>
      <c r="O10072" t="n">
        <v>1</v>
      </c>
      <c r="P10072" s="30">
        <f>INDEX(parameters!$D$41:$AG$178,MATCH('PV (extension)'!B10058,parameters!$C$41:$C$178,0),MATCH('PV (extension)'!A10072,parameters!$D$5:$AG$5,0))/O10072</f>
        <v>5.9328608550822341E-3</v>
      </c>
      <c r="Q10072" s="3" t="inlineStr">
        <is>
          <t>roof-top</t>
        </is>
      </c>
      <c r="R10072">
        <f>INDEX(parameters!$C$196:$EJ$198,MATCH('PV (extension)'!Q10072,parameters!$B$196:$B$198,0),MATCH('PV (extension)'!B10058,parameters!$C$195:$EJ$195,0))</f>
        <v>1337.4530599538184</v>
      </c>
      <c r="S10072" t="n">
        <v>3</v>
      </c>
      <c r="T10072" t="n">
        <v>30</v>
      </c>
      <c r="U10072">
        <f>T10072*S10072*R10072</f>
        <v>120370.77539584365</v>
      </c>
      <c r="V10072">
        <f>1/U10072</f>
        <v>8.3076643538389098E-6</v>
      </c>
    </row>
    <row r="10073" ht="16" customHeight="1" s="29">
      <c r="A10073" t="inlineStr">
        <is>
          <t>photovoltaic slanted-roof installation, 3 kWp, micro-Si, laminated, integrated, on roof</t>
        </is>
      </c>
      <c r="B10073" s="30">
        <f>P10073*V10073</f>
        <v>7.6372027537082053E-10</v>
      </c>
      <c r="C10073" t="inlineStr">
        <is>
          <t>RER</t>
        </is>
      </c>
      <c r="D10073" t="inlineStr">
        <is>
          <t>unit</t>
        </is>
      </c>
      <c r="F10073" t="inlineStr">
        <is>
          <t>technosphere</t>
        </is>
      </c>
      <c r="G10073" t="n">
        <v>2</v>
      </c>
      <c r="H10073" t="n">
        <v>-21.54326959350907</v>
      </c>
      <c r="I10073" t="n">
        <v>0.09798894162072011</v>
      </c>
      <c r="J10073" t="inlineStr">
        <is>
          <t>(2,2,1,1,1,3); Calculation with average annual yield and share of technologies. Lifetime: 30a.</t>
        </is>
      </c>
      <c r="L10073" t="inlineStr">
        <is>
          <t>photovoltaic slanted-roof installation, 3 kWp, micro-Si, laminated, integrated, on roof</t>
        </is>
      </c>
      <c r="N10073" t="inlineStr">
        <is>
          <t>all</t>
        </is>
      </c>
      <c r="O10073" t="n">
        <v>1</v>
      </c>
      <c r="P10073" s="30">
        <f>INDEX(parameters!$D$41:$AG$178,MATCH('PV (extension)'!B10058,parameters!$C$41:$C$178,0),MATCH('PV (extension)'!A10073,parameters!$D$5:$AG$5,0))/O10073</f>
        <v>9.1929601731912907E-5</v>
      </c>
      <c r="Q10073" s="3" t="inlineStr">
        <is>
          <t>roof-top</t>
        </is>
      </c>
      <c r="R10073">
        <f>INDEX(parameters!$C$196:$EJ$198,MATCH('PV (extension)'!Q10073,parameters!$B$196:$B$198,0),MATCH('PV (extension)'!B10058,parameters!$C$195:$EJ$195,0))</f>
        <v>1337.4530599538184</v>
      </c>
      <c r="S10073" t="n">
        <v>3</v>
      </c>
      <c r="T10073" t="n">
        <v>30</v>
      </c>
      <c r="U10073">
        <f>T10073*S10073*R10073</f>
        <v>120370.77539584365</v>
      </c>
      <c r="V10073">
        <f>1/U10073</f>
        <v>8.3076643538389098E-6</v>
      </c>
    </row>
    <row r="10074" ht="16" customHeight="1" s="29">
      <c r="A10074" t="inlineStr">
        <is>
          <t>photovoltaic slanted-roof installation, 3 kWp, micro-Si, panel, mounted, on roof</t>
        </is>
      </c>
      <c r="B10074" s="30">
        <f>P10074*V10074</f>
        <v>1.3277144418557989E-8</v>
      </c>
      <c r="C10074" t="inlineStr">
        <is>
          <t>RER</t>
        </is>
      </c>
      <c r="D10074" t="inlineStr">
        <is>
          <t>unit</t>
        </is>
      </c>
      <c r="F10074" t="inlineStr">
        <is>
          <t>technosphere</t>
        </is>
      </c>
      <c r="G10074" t="n">
        <v>2</v>
      </c>
      <c r="H10074" t="n">
        <v>-18.72987249989203</v>
      </c>
      <c r="I10074" t="n">
        <v>0.09798894162072011</v>
      </c>
      <c r="J10074" t="inlineStr">
        <is>
          <t>(2,2,1,1,1,3); Calculation with average annual yield and share of technologies. Lifetime: 30a.</t>
        </is>
      </c>
      <c r="L10074" t="inlineStr">
        <is>
          <t>photovoltaic slanted-roof installation, 3 kWp, micro-Si, panel, mounted, on roof</t>
        </is>
      </c>
      <c r="N10074" t="inlineStr">
        <is>
          <t>all</t>
        </is>
      </c>
      <c r="O10074" t="n">
        <v>1</v>
      </c>
      <c r="P10074" s="30">
        <f>INDEX(parameters!$D$41:$AG$178,MATCH('PV (extension)'!B10058,parameters!$C$41:$C$178,0),MATCH('PV (extension)'!A10074,parameters!$D$5:$AG$5,0))/O10074</f>
        <v>1.5981801687044229E-3</v>
      </c>
      <c r="Q10074" s="3" t="inlineStr">
        <is>
          <t>roof-top</t>
        </is>
      </c>
      <c r="R10074">
        <f>INDEX(parameters!$C$196:$EJ$198,MATCH('PV (extension)'!Q10074,parameters!$B$196:$B$198,0),MATCH('PV (extension)'!B10058,parameters!$C$195:$EJ$195,0))</f>
        <v>1337.4530599538184</v>
      </c>
      <c r="S10074" t="n">
        <v>3</v>
      </c>
      <c r="T10074" t="n">
        <v>30</v>
      </c>
      <c r="U10074">
        <f>T10074*S10074*R10074</f>
        <v>120370.77539584365</v>
      </c>
      <c r="V10074">
        <f>1/U10074</f>
        <v>8.3076643538389098E-6</v>
      </c>
    </row>
    <row r="10075" s="29">
      <c r="A10075" t="inlineStr">
        <is>
          <t>photovoltaic open ground installation, 570 kWp, CIS, on open ground</t>
        </is>
      </c>
      <c r="B10075" s="30">
        <f>P10075*V10075</f>
        <v>4.1529290953579529E-10</v>
      </c>
      <c r="C10075" t="inlineStr">
        <is>
          <t>RER</t>
        </is>
      </c>
      <c r="D10075" t="inlineStr">
        <is>
          <t>unit</t>
        </is>
      </c>
      <c r="F10075" t="inlineStr">
        <is>
          <t>technosphere</t>
        </is>
      </c>
      <c r="G10075" t="n">
        <v>2</v>
      </c>
      <c r="H10075" t="n">
        <v>-21.66656811806742</v>
      </c>
      <c r="I10075" t="n">
        <v>0.09798894162072011</v>
      </c>
      <c r="J10075" t="inlineStr">
        <is>
          <t>(2,2,1,1,1,3); Calculation with average annual yield and share of technologies. Lifetime: 30a.</t>
        </is>
      </c>
      <c r="L10075" t="inlineStr">
        <is>
          <t>photovoltaic open ground installation, 570 kWp, CIS, on open ground</t>
        </is>
      </c>
      <c r="N10075" t="inlineStr">
        <is>
          <t>all</t>
        </is>
      </c>
      <c r="O10075" t="n">
        <v>1</v>
      </c>
      <c r="P10075" s="30">
        <f>INDEX(parameters!$D$41:$AG$178,MATCH('PV (extension)'!B10058,parameters!$C$41:$C$178,0),MATCH('PV (extension)'!A10075,parameters!$D$5:$AG$5,0))/O10075</f>
        <v>1.0104185757523119E-2</v>
      </c>
      <c r="Q10075" t="inlineStr">
        <is>
          <t>central</t>
        </is>
      </c>
      <c r="R10075">
        <f>INDEX(parameters!$C$196:$EJ$198,MATCH('PV (extension)'!Q10075,parameters!$B$196:$B$198,0),MATCH('PV (extension)'!B10058,parameters!$C$195:$EJ$195,0))</f>
        <v>1422.82240420619</v>
      </c>
      <c r="S10075" t="n">
        <v>570</v>
      </c>
      <c r="T10075" t="n">
        <v>30</v>
      </c>
      <c r="U10075">
        <f>T10075*S10075*R10075</f>
        <v>24330263.111925848</v>
      </c>
      <c r="V10075">
        <f>1/U10075</f>
        <v>4.1101076276887232E-8</v>
      </c>
    </row>
    <row r="10076" s="29">
      <c r="A10076" t="inlineStr">
        <is>
          <t>photovoltaic open ground installation, 570 kWp, CdTe, on open ground</t>
        </is>
      </c>
      <c r="B10076" s="30">
        <f>P10076*V10076</f>
        <v>3.0507097005241951E-9</v>
      </c>
      <c r="C10076" t="inlineStr">
        <is>
          <t>RER</t>
        </is>
      </c>
      <c r="D10076" t="inlineStr">
        <is>
          <t>unit</t>
        </is>
      </c>
      <c r="F10076" t="inlineStr">
        <is>
          <t>technosphere</t>
        </is>
      </c>
      <c r="G10076" t="n">
        <v>2</v>
      </c>
      <c r="H10076" t="n">
        <v>-21.47552628199886</v>
      </c>
      <c r="I10076" t="n">
        <v>0.09798894162072011</v>
      </c>
      <c r="J10076" t="inlineStr">
        <is>
          <t>(2,2,1,1,1,3); Calculation with average annual yield and share of technologies. Lifetime: 30a.</t>
        </is>
      </c>
      <c r="L10076" t="inlineStr">
        <is>
          <t>photovoltaic open ground installation, 570 kWp, CdTe, on open ground</t>
        </is>
      </c>
      <c r="N10076" t="inlineStr">
        <is>
          <t>all</t>
        </is>
      </c>
      <c r="O10076" t="n">
        <v>1</v>
      </c>
      <c r="P10076" s="30">
        <f>INDEX(parameters!$D$41:$AG$178,MATCH('PV (extension)'!B10058,parameters!$C$41:$C$178,0),MATCH('PV (extension)'!A10076,parameters!$D$5:$AG$5,0))/O10076</f>
        <v>7.4224569691858172E-2</v>
      </c>
      <c r="Q10076" t="inlineStr">
        <is>
          <t>central</t>
        </is>
      </c>
      <c r="R10076">
        <f>INDEX(parameters!$C$196:$EJ$198,MATCH('PV (extension)'!Q10076,parameters!$B$196:$B$198,0),MATCH('PV (extension)'!B10058,parameters!$C$195:$EJ$195,0))</f>
        <v>1422.82240420619</v>
      </c>
      <c r="S10076" t="n">
        <v>570</v>
      </c>
      <c r="T10076" t="n">
        <v>30</v>
      </c>
      <c r="U10076">
        <f>T10076*S10076*R10076</f>
        <v>24330263.111925848</v>
      </c>
      <c r="V10076">
        <f>1/U10076</f>
        <v>4.1101076276887232E-8</v>
      </c>
    </row>
    <row r="10077" s="29">
      <c r="A10077" t="inlineStr">
        <is>
          <t>photovoltaic open ground installation, 570 kWp, micro-Si, on open ground</t>
        </is>
      </c>
      <c r="B10077" s="30">
        <f>P10077*V10077</f>
        <v>3.2335357992625792E-11</v>
      </c>
      <c r="C10077" t="inlineStr">
        <is>
          <t>RER</t>
        </is>
      </c>
      <c r="D10077" t="inlineStr">
        <is>
          <t>unit</t>
        </is>
      </c>
      <c r="F10077" t="inlineStr">
        <is>
          <t>technosphere</t>
        </is>
      </c>
      <c r="G10077" t="n">
        <v>2</v>
      </c>
      <c r="H10077" t="n">
        <v>-23.51240679473371</v>
      </c>
      <c r="I10077" t="n">
        <v>0.09798894162072011</v>
      </c>
      <c r="J10077" t="inlineStr">
        <is>
          <t>(2,2,1,1,1,3); Calculation with average annual yield and share of technologies. Lifetime: 30a.</t>
        </is>
      </c>
      <c r="L10077" t="inlineStr">
        <is>
          <t>photovoltaic open ground installation, 570 kWp, micro-Si, on open ground</t>
        </is>
      </c>
      <c r="N10077" t="inlineStr">
        <is>
          <t>all</t>
        </is>
      </c>
      <c r="O10077" t="n">
        <v>1</v>
      </c>
      <c r="P10077" s="30">
        <f>INDEX(parameters!$D$41:$AG$178,MATCH('PV (extension)'!B10058,parameters!$C$41:$C$178,0),MATCH('PV (extension)'!A10077,parameters!$D$5:$AG$5,0))/O10077</f>
        <v>7.867277677789E-4</v>
      </c>
      <c r="Q10077" t="inlineStr">
        <is>
          <t>central</t>
        </is>
      </c>
      <c r="R10077">
        <f>INDEX(parameters!$C$196:$EJ$198,MATCH('PV (extension)'!Q10077,parameters!$B$196:$B$198,0),MATCH('PV (extension)'!B10058,parameters!$C$195:$EJ$195,0))</f>
        <v>1422.82240420619</v>
      </c>
      <c r="S10077" t="n">
        <v>570</v>
      </c>
      <c r="T10077" t="n">
        <v>30</v>
      </c>
      <c r="U10077">
        <f>T10077*S10077*R10077</f>
        <v>24330263.111925848</v>
      </c>
      <c r="V10077">
        <f>1/U10077</f>
        <v>4.1101076276887232E-8</v>
      </c>
    </row>
    <row r="10078" s="29">
      <c r="A10078" t="inlineStr">
        <is>
          <t>photovoltaic open ground installation, 570 kWp, multi-Si, on open ground</t>
        </is>
      </c>
      <c r="B10078" s="30">
        <f>P10078*V10078</f>
        <v>1.0821001809827313E-8</v>
      </c>
      <c r="C10078" t="inlineStr">
        <is>
          <t>RER</t>
        </is>
      </c>
      <c r="D10078" t="inlineStr">
        <is>
          <t>unit</t>
        </is>
      </c>
      <c r="F10078" t="inlineStr">
        <is>
          <t>technosphere</t>
        </is>
      </c>
      <c r="G10078" t="n">
        <v>2</v>
      </c>
      <c r="H10078" t="n">
        <v>-18.20082258362968</v>
      </c>
      <c r="I10078" t="n">
        <v>0.09798894162072011</v>
      </c>
      <c r="J10078" t="inlineStr">
        <is>
          <t>(2,2,1,1,1,3); Calculation with average annual yield and share of technologies. Lifetime: 30a.</t>
        </is>
      </c>
      <c r="L10078" t="inlineStr">
        <is>
          <t>photovoltaic open ground installation, 570 kWp, multi-Si, on open ground</t>
        </is>
      </c>
      <c r="N10078" t="inlineStr">
        <is>
          <t>all</t>
        </is>
      </c>
      <c r="O10078" t="n">
        <v>1</v>
      </c>
      <c r="P10078" s="30">
        <f>INDEX(parameters!$D$41:$AG$178,MATCH('PV (extension)'!B10058,parameters!$C$41:$C$178,0),MATCH('PV (extension)'!A10078,parameters!$D$5:$AG$5,0))/O10078</f>
        <v>0.2632778211677243</v>
      </c>
      <c r="Q10078" t="inlineStr">
        <is>
          <t>central</t>
        </is>
      </c>
      <c r="R10078">
        <f>INDEX(parameters!$C$196:$EJ$198,MATCH('PV (extension)'!Q10078,parameters!$B$196:$B$198,0),MATCH('PV (extension)'!B10058,parameters!$C$195:$EJ$195,0))</f>
        <v>1422.82240420619</v>
      </c>
      <c r="S10078" t="n">
        <v>570</v>
      </c>
      <c r="T10078" t="n">
        <v>30</v>
      </c>
      <c r="U10078">
        <f>T10078*S10078*R10078</f>
        <v>24330263.111925848</v>
      </c>
      <c r="V10078">
        <f>1/U10078</f>
        <v>4.1101076276887232E-8</v>
      </c>
    </row>
    <row r="10079" s="29">
      <c r="A10079" t="inlineStr">
        <is>
          <t>photovoltaic open ground installation, 570 kWp, single-Si, on open ground</t>
        </is>
      </c>
      <c r="B10079" s="30">
        <f>P10079*V10079</f>
        <v>5.739925231479995E-9</v>
      </c>
      <c r="C10079" t="inlineStr">
        <is>
          <t>RER</t>
        </is>
      </c>
      <c r="D10079" t="inlineStr">
        <is>
          <t>unit</t>
        </is>
      </c>
      <c r="F10079" t="inlineStr">
        <is>
          <t>technosphere</t>
        </is>
      </c>
      <c r="G10079" t="n">
        <v>2</v>
      </c>
      <c r="H10079" t="n">
        <v>-18.8364689523836</v>
      </c>
      <c r="I10079" t="n">
        <v>0.09798894162072011</v>
      </c>
      <c r="J10079" t="inlineStr">
        <is>
          <t>(2,2,1,1,1,3); Calculation with average annual yield and share of technologies. Lifetime: 30a.</t>
        </is>
      </c>
      <c r="L10079" t="inlineStr">
        <is>
          <t>photovoltaic open ground installation, 570 kWp, single-Si, on open ground</t>
        </is>
      </c>
      <c r="N10079" t="inlineStr">
        <is>
          <t>all</t>
        </is>
      </c>
      <c r="O10079" t="n">
        <v>1</v>
      </c>
      <c r="P10079" s="30">
        <f>INDEX(parameters!$D$41:$AG$178,MATCH('PV (extension)'!B10058,parameters!$C$41:$C$178,0),MATCH('PV (extension)'!A10079,parameters!$D$5:$AG$5,0))/O10079</f>
        <v>0.13965389112469015</v>
      </c>
      <c r="Q10079" t="inlineStr">
        <is>
          <t>central</t>
        </is>
      </c>
      <c r="R10079">
        <f>INDEX(parameters!$C$196:$EJ$198,MATCH('PV (extension)'!Q10079,parameters!$B$196:$B$198,0),MATCH('PV (extension)'!B10058,parameters!$C$195:$EJ$195,0))</f>
        <v>1422.82240420619</v>
      </c>
      <c r="S10079" t="n">
        <v>570</v>
      </c>
      <c r="T10079" t="n">
        <v>30</v>
      </c>
      <c r="U10079">
        <f>T10079*S10079*R10079</f>
        <v>24330263.111925848</v>
      </c>
      <c r="V10079">
        <f>1/U10079</f>
        <v>4.1101076276887232E-8</v>
      </c>
    </row>
    <row r="10080" ht="16" customHeight="1" s="29">
      <c r="A10080" t="inlineStr">
        <is>
          <t>photovoltaic slanted-roof installation, 93 kWp, multi-Si, laminated, integrated, on roof</t>
        </is>
      </c>
      <c r="B10080" s="30">
        <f>P10080*V10080</f>
        <v>1.7712635839086769E-9</v>
      </c>
      <c r="C10080" t="inlineStr">
        <is>
          <t>CH</t>
        </is>
      </c>
      <c r="D10080" t="inlineStr">
        <is>
          <t>unit</t>
        </is>
      </c>
      <c r="F10080" t="inlineStr">
        <is>
          <t>technosphere</t>
        </is>
      </c>
      <c r="G10080" t="n">
        <v>2</v>
      </c>
      <c r="H10080" t="n">
        <v>-20.65878981776205</v>
      </c>
      <c r="I10080" t="n">
        <v>0.09798894162072011</v>
      </c>
      <c r="J10080" t="inlineStr">
        <is>
          <t>(2,2,1,1,1,3); Calculation with average annual yield and share of technologies. Lifetime: 30a.</t>
        </is>
      </c>
      <c r="L10080" t="inlineStr">
        <is>
          <t>photovoltaic slanted-roof installation, 93 kWp, multi-Si, laminated, integrated, on roof</t>
        </is>
      </c>
      <c r="N10080" t="inlineStr">
        <is>
          <t>all</t>
        </is>
      </c>
      <c r="O10080" t="n">
        <v>1</v>
      </c>
      <c r="P10080" s="30">
        <f>INDEX(parameters!$D$41:$AG$178,MATCH('PV (extension)'!B10058,parameters!$C$41:$C$178,0),MATCH('PV (extension)'!A10080,parameters!$D$5:$AG$5,0))/O10080</f>
        <v>6.6094595017907607E-3</v>
      </c>
      <c r="Q10080" s="3" t="inlineStr">
        <is>
          <t>roof-top</t>
        </is>
      </c>
      <c r="R10080">
        <f>INDEX(parameters!$C$196:$EJ$198,MATCH('PV (extension)'!Q10080,parameters!$B$196:$B$198,0),MATCH('PV (extension)'!B10058,parameters!$C$195:$EJ$195,0))</f>
        <v>1337.4530599538184</v>
      </c>
      <c r="S10080" t="n">
        <v>93</v>
      </c>
      <c r="T10080" t="n">
        <v>30</v>
      </c>
      <c r="U10080">
        <f>T10080*S10080*R10080</f>
        <v>3731494.0372711532</v>
      </c>
      <c r="V10080">
        <f>1/U10080</f>
        <v>2.6798917270448098E-7</v>
      </c>
    </row>
    <row r="10081" ht="16" customHeight="1" s="29">
      <c r="A10081" t="inlineStr">
        <is>
          <t>photovoltaic slanted-roof installation, 93 kWp, multi-Si, panel, mounted, on roof</t>
        </is>
      </c>
      <c r="B10081" s="30">
        <f>P10081*V10081</f>
        <v>3.0034347772920196E-8</v>
      </c>
      <c r="C10081" t="inlineStr">
        <is>
          <t>CH</t>
        </is>
      </c>
      <c r="D10081" t="inlineStr">
        <is>
          <t>unit</t>
        </is>
      </c>
      <c r="F10081" t="inlineStr">
        <is>
          <t>technosphere</t>
        </is>
      </c>
      <c r="G10081" t="n">
        <v>2</v>
      </c>
      <c r="H10081" t="n">
        <v>-17.84536035000586</v>
      </c>
      <c r="I10081" t="n">
        <v>0.09798894162072011</v>
      </c>
      <c r="J10081" t="inlineStr">
        <is>
          <t>(2,2,1,1,1,3); Calculation with average annual yield and share of technologies. Lifetime: 30a.</t>
        </is>
      </c>
      <c r="L10081" t="inlineStr">
        <is>
          <t>photovoltaic slanted-roof installation, 93 kWp, multi-Si, panel, mounted, on roof</t>
        </is>
      </c>
      <c r="N10081" t="inlineStr">
        <is>
          <t>all</t>
        </is>
      </c>
      <c r="O10081" t="n">
        <v>1</v>
      </c>
      <c r="P10081" s="30">
        <f>INDEX(parameters!$D$41:$AG$178,MATCH('PV (extension)'!B10058,parameters!$C$41:$C$178,0),MATCH('PV (extension)'!A10081,parameters!$D$5:$AG$5,0))/O10081</f>
        <v>0.11207298962797985</v>
      </c>
      <c r="Q10081" s="3" t="inlineStr">
        <is>
          <t>roof-top</t>
        </is>
      </c>
      <c r="R10081">
        <f>INDEX(parameters!$C$196:$EJ$198,MATCH('PV (extension)'!Q10081,parameters!$B$196:$B$198,0),MATCH('PV (extension)'!B10058,parameters!$C$195:$EJ$195,0))</f>
        <v>1337.4530599538184</v>
      </c>
      <c r="S10081" t="n">
        <v>93</v>
      </c>
      <c r="T10081" t="n">
        <v>30</v>
      </c>
      <c r="U10081">
        <f>T10081*S10081*R10081</f>
        <v>3731494.0372711532</v>
      </c>
      <c r="V10081">
        <f>1/U10081</f>
        <v>2.6798917270448098E-7</v>
      </c>
    </row>
    <row r="10082" ht="16" customHeight="1" s="29">
      <c r="A10082" t="inlineStr">
        <is>
          <t>photovoltaic slanted-roof installation, 93 kWp, single-Si, laminated, integrated, on roof</t>
        </is>
      </c>
      <c r="B10082" s="30">
        <f>P10082*V10082</f>
        <v>9.3636666303957541E-10</v>
      </c>
      <c r="C10082" t="inlineStr">
        <is>
          <t>CH</t>
        </is>
      </c>
      <c r="D10082" t="inlineStr">
        <is>
          <t>unit</t>
        </is>
      </c>
      <c r="F10082" t="inlineStr">
        <is>
          <t>technosphere</t>
        </is>
      </c>
      <c r="G10082" t="n">
        <v>2</v>
      </c>
      <c r="H10082" t="n">
        <v>-21.2944254997521</v>
      </c>
      <c r="I10082" t="n">
        <v>0.09798894162072011</v>
      </c>
      <c r="J10082" t="inlineStr">
        <is>
          <t>(2,2,1,1,1,3); Calculation with average annual yield and share of technologies. Lifetime: 30a.</t>
        </is>
      </c>
      <c r="L10082" t="inlineStr">
        <is>
          <t>photovoltaic slanted-roof installation, 93 kWp, single-Si, laminated, integrated, on roof</t>
        </is>
      </c>
      <c r="N10082" t="inlineStr">
        <is>
          <t>all</t>
        </is>
      </c>
      <c r="O10082" t="n">
        <v>1</v>
      </c>
      <c r="P10082" s="30">
        <f>INDEX(parameters!$D$41:$AG$178,MATCH('PV (extension)'!B10058,parameters!$C$41:$C$178,0),MATCH('PV (extension)'!A10082,parameters!$D$5:$AG$5,0))/O10082</f>
        <v>3.4940466198316628E-3</v>
      </c>
      <c r="Q10082" s="3" t="inlineStr">
        <is>
          <t>roof-top</t>
        </is>
      </c>
      <c r="R10082">
        <f>INDEX(parameters!$C$196:$EJ$198,MATCH('PV (extension)'!Q10082,parameters!$B$196:$B$198,0),MATCH('PV (extension)'!B10058,parameters!$C$195:$EJ$195,0))</f>
        <v>1337.4530599538184</v>
      </c>
      <c r="S10082" t="n">
        <v>93</v>
      </c>
      <c r="T10082" t="n">
        <v>30</v>
      </c>
      <c r="U10082">
        <f>T10082*S10082*R10082</f>
        <v>3731494.0372711532</v>
      </c>
      <c r="V10082">
        <f>1/U10082</f>
        <v>2.6798917270448098E-7</v>
      </c>
    </row>
    <row r="10083" ht="16" customHeight="1" s="29">
      <c r="A10083" t="inlineStr">
        <is>
          <t>photovoltaic slanted-roof installation, 93 kWp, single-Si, panel, mounted, on roof</t>
        </is>
      </c>
      <c r="B10083" s="30">
        <f>P10083*V10083</f>
        <v>1.5732307153483465E-8</v>
      </c>
      <c r="C10083" t="inlineStr">
        <is>
          <t>CH</t>
        </is>
      </c>
      <c r="D10083" t="inlineStr">
        <is>
          <t>unit</t>
        </is>
      </c>
      <c r="F10083" t="inlineStr">
        <is>
          <t>technosphere</t>
        </is>
      </c>
      <c r="G10083" t="n">
        <v>2</v>
      </c>
      <c r="H10083" t="n">
        <v>-18.48100416113547</v>
      </c>
      <c r="I10083" t="n">
        <v>0.09798894162072011</v>
      </c>
      <c r="J10083" t="inlineStr">
        <is>
          <t>(2,2,1,1,1,3); Calculation with average annual yield and share of technologies. Lifetime: 30a.</t>
        </is>
      </c>
      <c r="L10083" t="inlineStr">
        <is>
          <t>photovoltaic slanted-roof installation, 93 kWp, single-Si, panel, mounted, on roof</t>
        </is>
      </c>
      <c r="N10083" t="inlineStr">
        <is>
          <t>all</t>
        </is>
      </c>
      <c r="O10083" t="n">
        <v>1</v>
      </c>
      <c r="P10083" s="30">
        <f>INDEX(parameters!$D$41:$AG$178,MATCH('PV (extension)'!B10058,parameters!$C$41:$C$178,0),MATCH('PV (extension)'!A10083,parameters!$D$5:$AG$5,0))/O10083</f>
        <v>5.8705010335741853E-2</v>
      </c>
      <c r="Q10083" s="3" t="inlineStr">
        <is>
          <t>roof-top</t>
        </is>
      </c>
      <c r="R10083">
        <f>INDEX(parameters!$C$196:$EJ$198,MATCH('PV (extension)'!Q10083,parameters!$B$196:$B$198,0),MATCH('PV (extension)'!B10058,parameters!$C$195:$EJ$195,0))</f>
        <v>1337.4530599538184</v>
      </c>
      <c r="S10083" t="n">
        <v>93</v>
      </c>
      <c r="T10083" t="n">
        <v>30</v>
      </c>
      <c r="U10083">
        <f>T10083*S10083*R10083</f>
        <v>3731494.0372711532</v>
      </c>
      <c r="V10083">
        <f>1/U10083</f>
        <v>2.6798917270448098E-7</v>
      </c>
    </row>
    <row r="10084" s="29">
      <c r="A10084" t="inlineStr">
        <is>
          <t>photovoltaic facade installation, 3kWp, multi-Si, laminated, integrated, at building</t>
        </is>
      </c>
      <c r="B10084" s="30">
        <f>P10084*V10084</f>
        <v>3.8885867825560373E-8</v>
      </c>
      <c r="C10084" t="inlineStr">
        <is>
          <t>APAC</t>
        </is>
      </c>
      <c r="D10084" t="inlineStr">
        <is>
          <t>unit</t>
        </is>
      </c>
      <c r="F10084" t="inlineStr">
        <is>
          <t>technosphere</t>
        </is>
      </c>
      <c r="G10084" t="n">
        <v>2</v>
      </c>
      <c r="H10084" t="n">
        <v>-17.5612990452514</v>
      </c>
      <c r="I10084" t="n">
        <v>0.09798894162072011</v>
      </c>
      <c r="J10084" t="inlineStr">
        <is>
          <t>(2,2,1,1,1,3); Calculation with average annual yield and share of technologies. Lifetime: 30a.</t>
        </is>
      </c>
      <c r="L10084" t="inlineStr">
        <is>
          <t>photovoltaic facade installation, 3kWp, multi-Si, laminated, integrated, at building</t>
        </is>
      </c>
      <c r="N10084" t="inlineStr">
        <is>
          <t>all</t>
        </is>
      </c>
      <c r="O10084" t="n">
        <v>1</v>
      </c>
      <c r="P10084" s="30">
        <f>INDEX(parameters!$D$41:$AG$178,MATCH('PV (extension)'!B10058,parameters!$C$41:$C$178,0),MATCH('PV (extension)'!A10084,parameters!$D$5:$AG$5,0))/O10084</f>
        <v>3.2864644265829519E-3</v>
      </c>
      <c r="Q10084" t="inlineStr">
        <is>
          <t>façade</t>
        </is>
      </c>
      <c r="R10084">
        <f>INDEX(parameters!$C$196:$EJ$198,MATCH('PV (extension)'!Q10084,parameters!$B$196:$B$198,0),MATCH('PV (extension)'!B10058,parameters!$C$195:$EJ$195,0))</f>
        <v>939.06278677608543</v>
      </c>
      <c r="S10084" t="n">
        <v>3</v>
      </c>
      <c r="T10084" t="n">
        <v>30</v>
      </c>
      <c r="U10084">
        <f>T10084*S10084*R10084</f>
        <v>84515.650809847692</v>
      </c>
      <c r="V10084">
        <f>1/U10084</f>
        <v>1.1832128019103899E-5</v>
      </c>
    </row>
    <row r="10085" s="29">
      <c r="A10085" t="inlineStr">
        <is>
          <t>photovoltaic facade installation, 3kWp, multi-Si, panel, mounted, at building</t>
        </is>
      </c>
      <c r="B10085" s="30">
        <f>P10085*V10085</f>
        <v>3.8136744498518221E-8</v>
      </c>
      <c r="C10085" t="inlineStr">
        <is>
          <t>APAC</t>
        </is>
      </c>
      <c r="D10085" t="inlineStr">
        <is>
          <t>unit</t>
        </is>
      </c>
      <c r="F10085" t="inlineStr">
        <is>
          <t>technosphere</t>
        </is>
      </c>
      <c r="G10085" t="n">
        <v>2</v>
      </c>
      <c r="H10085" t="n">
        <v>-17.5612990452514</v>
      </c>
      <c r="I10085" t="n">
        <v>0.09798894162072011</v>
      </c>
      <c r="J10085" t="inlineStr">
        <is>
          <t>(2,2,1,1,1,3); Calculation with average annual yield and share of technologies. Lifetime: 30a.</t>
        </is>
      </c>
      <c r="L10085" t="inlineStr">
        <is>
          <t>photovoltaic facade installation, 3kWp, multi-Si, panel, mounted, at building</t>
        </is>
      </c>
      <c r="N10085" t="inlineStr">
        <is>
          <t>all</t>
        </is>
      </c>
      <c r="O10085" t="n">
        <v>1</v>
      </c>
      <c r="P10085" s="30">
        <f>INDEX(parameters!$D$41:$AG$178,MATCH('PV (extension)'!B10058,parameters!$C$41:$C$178,0),MATCH('PV (extension)'!A10085,parameters!$D$5:$AG$5,0))/O10085</f>
        <v>3.2231517810611459E-3</v>
      </c>
      <c r="Q10085" t="inlineStr">
        <is>
          <t>façade</t>
        </is>
      </c>
      <c r="R10085">
        <f>INDEX(parameters!$C$196:$EJ$198,MATCH('PV (extension)'!Q10085,parameters!$B$196:$B$198,0),MATCH('PV (extension)'!B10058,parameters!$C$195:$EJ$195,0))</f>
        <v>939.06278677608543</v>
      </c>
      <c r="S10085" t="n">
        <v>3</v>
      </c>
      <c r="T10085" t="n">
        <v>30</v>
      </c>
      <c r="U10085">
        <f>T10085*S10085*R10085</f>
        <v>84515.650809847692</v>
      </c>
      <c r="V10085">
        <f>1/U10085</f>
        <v>1.1832128019103899E-5</v>
      </c>
    </row>
    <row r="10086" s="29">
      <c r="A10086" t="inlineStr">
        <is>
          <t>photovoltaic facade installation, 3kWp, single-Si, laminated, integrated, at building</t>
        </is>
      </c>
      <c r="B10086" s="30">
        <f>P10086*V10086</f>
        <v>2.0500195429848575E-8</v>
      </c>
      <c r="C10086" t="inlineStr">
        <is>
          <t>APAC</t>
        </is>
      </c>
      <c r="D10086" t="inlineStr">
        <is>
          <t>unit</t>
        </is>
      </c>
      <c r="F10086" t="inlineStr">
        <is>
          <t>technosphere</t>
        </is>
      </c>
      <c r="G10086" t="n">
        <v>2</v>
      </c>
      <c r="H10086" t="n">
        <v>-18.19689739735082</v>
      </c>
      <c r="I10086" t="n">
        <v>0.09798894162072011</v>
      </c>
      <c r="J10086" t="inlineStr">
        <is>
          <t>(2,2,1,1,1,3); Calculation with average annual yield and share of technologies. Lifetime: 30a.</t>
        </is>
      </c>
      <c r="L10086" t="inlineStr">
        <is>
          <t>photovoltaic facade installation, 3kWp, single-Si, laminated, integrated, at building</t>
        </is>
      </c>
      <c r="N10086" t="inlineStr">
        <is>
          <t>all</t>
        </is>
      </c>
      <c r="O10086" t="n">
        <v>1</v>
      </c>
      <c r="P10086" s="30">
        <f>INDEX(parameters!$D$41:$AG$178,MATCH('PV (extension)'!B10058,parameters!$C$41:$C$178,0),MATCH('PV (extension)'!A10086,parameters!$D$5:$AG$5,0))/O10086</f>
        <v>1.7325873584827175E-3</v>
      </c>
      <c r="Q10086" t="inlineStr">
        <is>
          <t>façade</t>
        </is>
      </c>
      <c r="R10086">
        <f>INDEX(parameters!$C$196:$EJ$198,MATCH('PV (extension)'!Q10086,parameters!$B$196:$B$198,0),MATCH('PV (extension)'!B10058,parameters!$C$195:$EJ$195,0))</f>
        <v>939.06278677608543</v>
      </c>
      <c r="S10086" t="n">
        <v>3</v>
      </c>
      <c r="T10086" t="n">
        <v>30</v>
      </c>
      <c r="U10086">
        <f>T10086*S10086*R10086</f>
        <v>84515.650809847692</v>
      </c>
      <c r="V10086">
        <f>1/U10086</f>
        <v>1.1832128019103899E-5</v>
      </c>
    </row>
    <row r="10087" s="29">
      <c r="A10087" t="inlineStr">
        <is>
          <t>photovoltaic facade installation, 3kWp, single-Si, panel, mounted, at building</t>
        </is>
      </c>
      <c r="B10087" s="30">
        <f>P10087*V10087</f>
        <v>2.0482457659545352E-8</v>
      </c>
      <c r="C10087" t="inlineStr">
        <is>
          <t>APAC</t>
        </is>
      </c>
      <c r="D10087" t="inlineStr">
        <is>
          <t>unit</t>
        </is>
      </c>
      <c r="F10087" t="inlineStr">
        <is>
          <t>technosphere</t>
        </is>
      </c>
      <c r="G10087" t="n">
        <v>2</v>
      </c>
      <c r="H10087" t="n">
        <v>-18.19689739735082</v>
      </c>
      <c r="I10087" t="n">
        <v>0.09798894162072011</v>
      </c>
      <c r="J10087" t="inlineStr">
        <is>
          <t>(2,2,1,1,1,3); Calculation with average annual yield and share of technologies. Lifetime: 30a.</t>
        </is>
      </c>
      <c r="L10087" t="inlineStr">
        <is>
          <t>photovoltaic facade installation, 3kWp, single-Si, panel, mounted, at building</t>
        </is>
      </c>
      <c r="N10087" t="inlineStr">
        <is>
          <t>all</t>
        </is>
      </c>
      <c r="O10087" t="n">
        <v>1</v>
      </c>
      <c r="P10087" s="30">
        <f>INDEX(parameters!$D$41:$AG$178,MATCH('PV (extension)'!B10058,parameters!$C$41:$C$178,0),MATCH('PV (extension)'!A10087,parameters!$D$5:$AG$5,0))/O10087</f>
        <v>1.7310882392816251E-3</v>
      </c>
      <c r="Q10087" t="inlineStr">
        <is>
          <t>façade</t>
        </is>
      </c>
      <c r="R10087">
        <f>INDEX(parameters!$C$196:$EJ$198,MATCH('PV (extension)'!Q10087,parameters!$B$196:$B$198,0),MATCH('PV (extension)'!B10058,parameters!$C$195:$EJ$195,0))</f>
        <v>939.06278677608543</v>
      </c>
      <c r="S10087" t="n">
        <v>3</v>
      </c>
      <c r="T10087" t="n">
        <v>30</v>
      </c>
      <c r="U10087">
        <f>T10087*S10087*R10087</f>
        <v>84515.650809847692</v>
      </c>
      <c r="V10087">
        <f>1/U10087</f>
        <v>1.1832128019103899E-5</v>
      </c>
    </row>
    <row r="10088" ht="16" customHeight="1" s="29">
      <c r="A10088" t="inlineStr">
        <is>
          <t>photovoltaic flat-roof installation, 3kWp, multi-Si, on roof</t>
        </is>
      </c>
      <c r="B10088" s="30">
        <f>P10088*V10088</f>
        <v>4.2057608799138088E-7</v>
      </c>
      <c r="C10088" t="inlineStr">
        <is>
          <t>APAC</t>
        </is>
      </c>
      <c r="D10088" t="inlineStr">
        <is>
          <t>unit</t>
        </is>
      </c>
      <c r="F10088" t="inlineStr">
        <is>
          <t>technosphere</t>
        </is>
      </c>
      <c r="G10088" t="n">
        <v>2</v>
      </c>
      <c r="H10088" t="n">
        <v>-15.20991773919472</v>
      </c>
      <c r="I10088" t="n">
        <v>0.09798894162072011</v>
      </c>
      <c r="J10088" t="inlineStr">
        <is>
          <t>(2,2,1,1,1,3); Calculation with average annual yield and share of technologies. Lifetime: 30a.</t>
        </is>
      </c>
      <c r="L10088" t="inlineStr">
        <is>
          <t>photovoltaic flat-roof installation, 3kWp, multi-Si, on roof</t>
        </is>
      </c>
      <c r="N10088" t="inlineStr">
        <is>
          <t>all</t>
        </is>
      </c>
      <c r="O10088" t="n">
        <v>1</v>
      </c>
      <c r="P10088" s="30">
        <f>INDEX(parameters!$D$41:$AG$178,MATCH('PV (extension)'!B10058,parameters!$C$41:$C$178,0),MATCH('PV (extension)'!A10088,parameters!$D$5:$AG$5,0))/O10088</f>
        <v>5.0625069824473082E-2</v>
      </c>
      <c r="Q10088" s="3" t="inlineStr">
        <is>
          <t>roof-top</t>
        </is>
      </c>
      <c r="R10088">
        <f>INDEX(parameters!$C$196:$EJ$198,MATCH('PV (extension)'!Q10088,parameters!$B$196:$B$198,0),MATCH('PV (extension)'!B10058,parameters!$C$195:$EJ$195,0))</f>
        <v>1337.4530599538184</v>
      </c>
      <c r="S10088" t="n">
        <v>3</v>
      </c>
      <c r="T10088" t="n">
        <v>30</v>
      </c>
      <c r="U10088">
        <f>T10088*S10088*R10088</f>
        <v>120370.77539584365</v>
      </c>
      <c r="V10088">
        <f>1/U10088</f>
        <v>8.3076643538389098E-6</v>
      </c>
    </row>
    <row r="10089" ht="16" customHeight="1" s="29">
      <c r="A10089" t="inlineStr">
        <is>
          <t>photovoltaic flat-roof installation, 3kWp, single-Si, on roof</t>
        </is>
      </c>
      <c r="B10089" s="30">
        <f>P10089*V10089</f>
        <v>2.1953462563778381E-7</v>
      </c>
      <c r="C10089" t="inlineStr">
        <is>
          <t>APAC</t>
        </is>
      </c>
      <c r="D10089" t="inlineStr">
        <is>
          <t>unit</t>
        </is>
      </c>
      <c r="F10089" t="inlineStr">
        <is>
          <t>technosphere</t>
        </is>
      </c>
      <c r="G10089" t="n">
        <v>2</v>
      </c>
      <c r="H10089" t="n">
        <v>-15.84555259734934</v>
      </c>
      <c r="I10089" t="n">
        <v>0.09798894162072011</v>
      </c>
      <c r="J10089" t="inlineStr">
        <is>
          <t>(2,2,1,1,1,3); Calculation with average annual yield and share of technologies. Lifetime: 30a.</t>
        </is>
      </c>
      <c r="L10089" t="inlineStr">
        <is>
          <t>photovoltaic flat-roof installation, 3kWp, single-Si, on roof</t>
        </is>
      </c>
      <c r="N10089" t="inlineStr">
        <is>
          <t>all</t>
        </is>
      </c>
      <c r="O10089" t="n">
        <v>1</v>
      </c>
      <c r="P10089" s="30">
        <f>INDEX(parameters!$D$41:$AG$178,MATCH('PV (extension)'!B10058,parameters!$C$41:$C$178,0),MATCH('PV (extension)'!A10089,parameters!$D$5:$AG$5,0))/O10089</f>
        <v>2.6425553114256296E-2</v>
      </c>
      <c r="Q10089" s="3" t="inlineStr">
        <is>
          <t>roof-top</t>
        </is>
      </c>
      <c r="R10089">
        <f>INDEX(parameters!$C$196:$EJ$198,MATCH('PV (extension)'!Q10089,parameters!$B$196:$B$198,0),MATCH('PV (extension)'!B10058,parameters!$C$195:$EJ$195,0))</f>
        <v>1337.4530599538184</v>
      </c>
      <c r="S10089" t="n">
        <v>3</v>
      </c>
      <c r="T10089" t="n">
        <v>30</v>
      </c>
      <c r="U10089">
        <f>T10089*S10089*R10089</f>
        <v>120370.77539584365</v>
      </c>
      <c r="V10089">
        <f>1/U10089</f>
        <v>8.3076643538389098E-6</v>
      </c>
    </row>
    <row r="10090" ht="16" customHeight="1" s="29">
      <c r="A10090" t="inlineStr">
        <is>
          <t>photovoltaic slanted-roof installation, 3kWp, CIS, panel, mounted, on roof</t>
        </is>
      </c>
      <c r="B10090" s="30">
        <f>P10090*V10090</f>
        <v>1.2142860377086752E-7</v>
      </c>
      <c r="C10090" t="inlineStr">
        <is>
          <t>CH</t>
        </is>
      </c>
      <c r="D10090" t="inlineStr">
        <is>
          <t>unit</t>
        </is>
      </c>
      <c r="F10090" t="inlineStr">
        <is>
          <t>technosphere</t>
        </is>
      </c>
      <c r="G10090" t="n">
        <v>2</v>
      </c>
      <c r="H10090" t="n">
        <v>-16.88405011147741</v>
      </c>
      <c r="I10090" t="n">
        <v>0.09798894162072011</v>
      </c>
      <c r="J10090" t="inlineStr">
        <is>
          <t>(2,2,1,1,1,3); Calculation with average annual yield and share of technologies. Lifetime: 30a.</t>
        </is>
      </c>
      <c r="L10090" t="inlineStr">
        <is>
          <t>photovoltaic slanted-roof installation, 3kWp, CIS, panel, mounted, on roof</t>
        </is>
      </c>
      <c r="N10090" t="inlineStr">
        <is>
          <t>all</t>
        </is>
      </c>
      <c r="O10090" t="n">
        <v>1</v>
      </c>
      <c r="P10090" s="30">
        <f>INDEX(parameters!$D$41:$AG$178,MATCH('PV (extension)'!B10058,parameters!$C$41:$C$178,0),MATCH('PV (extension)'!A10090,parameters!$D$5:$AG$5,0))/O10090</f>
        <v>1.4616455191133988E-2</v>
      </c>
      <c r="Q10090" s="3" t="inlineStr">
        <is>
          <t>roof-top</t>
        </is>
      </c>
      <c r="R10090">
        <f>INDEX(parameters!$C$196:$EJ$198,MATCH('PV (extension)'!Q10090,parameters!$B$196:$B$198,0),MATCH('PV (extension)'!B10058,parameters!$C$195:$EJ$195,0))</f>
        <v>1337.4530599538184</v>
      </c>
      <c r="S10090" t="n">
        <v>3</v>
      </c>
      <c r="T10090" t="n">
        <v>30</v>
      </c>
      <c r="U10090">
        <f>T10090*S10090*R10090</f>
        <v>120370.77539584365</v>
      </c>
      <c r="V10090">
        <f>1/U10090</f>
        <v>8.3076643538389098E-6</v>
      </c>
    </row>
    <row r="10091" ht="16" customHeight="1" s="29">
      <c r="A10091" t="inlineStr">
        <is>
          <t>photovoltaic slanted-roof installation, 3kWp, CdTe, laminated, integrated, on roof</t>
        </is>
      </c>
      <c r="B10091" s="30">
        <f>P10091*V10091</f>
        <v>3.4000770531338763E-9</v>
      </c>
      <c r="C10091" t="inlineStr">
        <is>
          <t>CH</t>
        </is>
      </c>
      <c r="D10091" t="inlineStr">
        <is>
          <t>unit</t>
        </is>
      </c>
      <c r="F10091" t="inlineStr">
        <is>
          <t>technosphere</t>
        </is>
      </c>
      <c r="G10091" t="n">
        <v>2</v>
      </c>
      <c r="H10091" t="n">
        <v>-19.50639655088546</v>
      </c>
      <c r="I10091" t="n">
        <v>0.09798894162072011</v>
      </c>
      <c r="J10091" t="inlineStr">
        <is>
          <t>(2,2,1,1,1,3); Calculation with average annual yield and share of technologies. Lifetime: 30a.</t>
        </is>
      </c>
      <c r="L10091" t="inlineStr">
        <is>
          <t>photovoltaic slanted-roof installation, 3kWp, CdTe, laminated, integrated, on roof</t>
        </is>
      </c>
      <c r="N10091" t="inlineStr">
        <is>
          <t>all</t>
        </is>
      </c>
      <c r="O10091" t="n">
        <v>1</v>
      </c>
      <c r="P10091" s="30">
        <f>INDEX(parameters!$D$41:$AG$178,MATCH('PV (extension)'!B10058,parameters!$C$41:$C$178,0),MATCH('PV (extension)'!A10091,parameters!$D$5:$AG$5,0))/O10091</f>
        <v>4.0926991129133978E-4</v>
      </c>
      <c r="Q10091" s="3" t="inlineStr">
        <is>
          <t>roof-top</t>
        </is>
      </c>
      <c r="R10091">
        <f>INDEX(parameters!$C$196:$EJ$198,MATCH('PV (extension)'!Q10091,parameters!$B$196:$B$198,0),MATCH('PV (extension)'!B10058,parameters!$C$195:$EJ$195,0))</f>
        <v>1337.4530599538184</v>
      </c>
      <c r="S10091" t="n">
        <v>3</v>
      </c>
      <c r="T10091" t="n">
        <v>30</v>
      </c>
      <c r="U10091">
        <f>T10091*S10091*R10091</f>
        <v>120370.77539584365</v>
      </c>
      <c r="V10091">
        <f>1/U10091</f>
        <v>8.3076643538389098E-6</v>
      </c>
    </row>
    <row r="10092" ht="16" customHeight="1" s="29">
      <c r="A10092" t="inlineStr">
        <is>
          <t>photovoltaic slanted-roof installation, 3kWp, multi-Si, laminated, integrated, on roof</t>
        </is>
      </c>
      <c r="B10092" s="30">
        <f>P10092*V10092</f>
        <v>2.020005751263918E-8</v>
      </c>
      <c r="C10092" t="inlineStr">
        <is>
          <t>APAC</t>
        </is>
      </c>
      <c r="D10092" t="inlineStr">
        <is>
          <t>unit</t>
        </is>
      </c>
      <c r="F10092" t="inlineStr">
        <is>
          <t>technosphere</t>
        </is>
      </c>
      <c r="G10092" t="n">
        <v>2</v>
      </c>
      <c r="H10092" t="n">
        <v>-18.22076487875746</v>
      </c>
      <c r="I10092" t="n">
        <v>0.09798894162072011</v>
      </c>
      <c r="J10092" t="inlineStr">
        <is>
          <t>(2,2,1,1,1,3); Calculation with average annual yield and share of technologies. Lifetime: 30a.</t>
        </is>
      </c>
      <c r="L10092" t="inlineStr">
        <is>
          <t>photovoltaic slanted-roof installation, 3kWp, multi-Si, laminated, integrated, on roof</t>
        </is>
      </c>
      <c r="N10092" t="inlineStr">
        <is>
          <t>all</t>
        </is>
      </c>
      <c r="O10092" t="n">
        <v>1</v>
      </c>
      <c r="P10092" s="30">
        <f>INDEX(parameters!$D$41:$AG$178,MATCH('PV (extension)'!B10058,parameters!$C$41:$C$178,0),MATCH('PV (extension)'!A10092,parameters!$D$5:$AG$5,0))/O10092</f>
        <v>2.4314965858370148E-3</v>
      </c>
      <c r="Q10092" s="3" t="inlineStr">
        <is>
          <t>roof-top</t>
        </is>
      </c>
      <c r="R10092">
        <f>INDEX(parameters!$C$196:$EJ$198,MATCH('PV (extension)'!Q10092,parameters!$B$196:$B$198,0),MATCH('PV (extension)'!B10058,parameters!$C$195:$EJ$195,0))</f>
        <v>1337.4530599538184</v>
      </c>
      <c r="S10092" t="n">
        <v>3</v>
      </c>
      <c r="T10092" t="n">
        <v>30</v>
      </c>
      <c r="U10092">
        <f>T10092*S10092*R10092</f>
        <v>120370.77539584365</v>
      </c>
      <c r="V10092">
        <f>1/U10092</f>
        <v>8.3076643538389098E-6</v>
      </c>
    </row>
    <row r="10093" ht="16" customHeight="1" s="29">
      <c r="A10093" t="inlineStr">
        <is>
          <t>photovoltaic slanted-roof installation, 3kWp, multi-Si, panel, mounted, on roof</t>
        </is>
      </c>
      <c r="B10093" s="30">
        <f>P10093*V10093</f>
        <v>3.4575323533883644E-7</v>
      </c>
      <c r="C10093" t="inlineStr">
        <is>
          <t>APAC</t>
        </is>
      </c>
      <c r="D10093" t="inlineStr">
        <is>
          <t>unit</t>
        </is>
      </c>
      <c r="F10093" t="inlineStr">
        <is>
          <t>technosphere</t>
        </is>
      </c>
      <c r="G10093" t="n">
        <v>2</v>
      </c>
      <c r="H10093" t="n">
        <v>-15.40735416199742</v>
      </c>
      <c r="I10093" t="n">
        <v>0.09798894162072011</v>
      </c>
      <c r="J10093" t="inlineStr">
        <is>
          <t>(2,2,1,1,1,3); Calculation with average annual yield and share of technologies. Lifetime: 30a.</t>
        </is>
      </c>
      <c r="L10093" t="inlineStr">
        <is>
          <t>photovoltaic slanted-roof installation, 3kWp, multi-Si, panel, mounted, on roof</t>
        </is>
      </c>
      <c r="N10093" t="inlineStr">
        <is>
          <t>all</t>
        </is>
      </c>
      <c r="O10093" t="n">
        <v>1</v>
      </c>
      <c r="P10093" s="30">
        <f>INDEX(parameters!$D$41:$AG$178,MATCH('PV (extension)'!B10058,parameters!$C$41:$C$178,0),MATCH('PV (extension)'!A10093,parameters!$D$5:$AG$5,0))/O10093</f>
        <v>4.1618585033357351E-2</v>
      </c>
      <c r="Q10093" s="3" t="inlineStr">
        <is>
          <t>roof-top</t>
        </is>
      </c>
      <c r="R10093">
        <f>INDEX(parameters!$C$196:$EJ$198,MATCH('PV (extension)'!Q10093,parameters!$B$196:$B$198,0),MATCH('PV (extension)'!B10058,parameters!$C$195:$EJ$195,0))</f>
        <v>1337.4530599538184</v>
      </c>
      <c r="S10093" t="n">
        <v>3</v>
      </c>
      <c r="T10093" t="n">
        <v>30</v>
      </c>
      <c r="U10093">
        <f>T10093*S10093*R10093</f>
        <v>120370.77539584365</v>
      </c>
      <c r="V10093">
        <f>1/U10093</f>
        <v>8.3076643538389098E-6</v>
      </c>
    </row>
    <row r="10094" ht="16" customHeight="1" s="29">
      <c r="A10094" t="inlineStr">
        <is>
          <t>photovoltaic slanted-roof installation, 3kWp, single-Si, laminated, integrated, on roof</t>
        </is>
      </c>
      <c r="B10094" s="30">
        <f>P10094*V10094</f>
        <v>1.0675655503807562E-8</v>
      </c>
      <c r="C10094" t="inlineStr">
        <is>
          <t>APAC</t>
        </is>
      </c>
      <c r="D10094" t="inlineStr">
        <is>
          <t>unit</t>
        </is>
      </c>
      <c r="F10094" t="inlineStr">
        <is>
          <t>technosphere</t>
        </is>
      </c>
      <c r="G10094" t="n">
        <v>2</v>
      </c>
      <c r="H10094" t="n">
        <v>-18.85636797425012</v>
      </c>
      <c r="I10094" t="n">
        <v>0.09798894162072011</v>
      </c>
      <c r="J10094" t="inlineStr">
        <is>
          <t>(2,2,1,1,1,3); Calculation with average annual yield and share of technologies. Lifetime: 30a.</t>
        </is>
      </c>
      <c r="L10094" t="inlineStr">
        <is>
          <t>photovoltaic slanted-roof installation, 3kWp, single-Si, laminated, integrated, on roof</t>
        </is>
      </c>
      <c r="N10094" t="inlineStr">
        <is>
          <t>all</t>
        </is>
      </c>
      <c r="O10094" t="n">
        <v>1</v>
      </c>
      <c r="P10094" s="30">
        <f>INDEX(parameters!$D$41:$AG$178,MATCH('PV (extension)'!B10058,parameters!$C$41:$C$178,0),MATCH('PV (extension)'!A10094,parameters!$D$5:$AG$5,0))/O10094</f>
        <v>1.2850369308522222E-3</v>
      </c>
      <c r="Q10094" s="3" t="inlineStr">
        <is>
          <t>roof-top</t>
        </is>
      </c>
      <c r="R10094">
        <f>INDEX(parameters!$C$196:$EJ$198,MATCH('PV (extension)'!Q10094,parameters!$B$196:$B$198,0),MATCH('PV (extension)'!B10058,parameters!$C$195:$EJ$195,0))</f>
        <v>1337.4530599538184</v>
      </c>
      <c r="S10094" t="n">
        <v>3</v>
      </c>
      <c r="T10094" t="n">
        <v>30</v>
      </c>
      <c r="U10094">
        <f>T10094*S10094*R10094</f>
        <v>120370.77539584365</v>
      </c>
      <c r="V10094">
        <f>1/U10094</f>
        <v>8.3076643538389098E-6</v>
      </c>
    </row>
    <row r="10095" ht="16" customHeight="1" s="29">
      <c r="A10095" t="inlineStr">
        <is>
          <t>photovoltaic slanted-roof installation, 3kWp, single-Si, panel, mounted, on roof</t>
        </is>
      </c>
      <c r="B10095" s="30">
        <f>P10095*V10095</f>
        <v>1.8069302982941886E-7</v>
      </c>
      <c r="C10095" t="inlineStr">
        <is>
          <t>APAC</t>
        </is>
      </c>
      <c r="D10095" t="inlineStr">
        <is>
          <t>unit</t>
        </is>
      </c>
      <c r="F10095" t="inlineStr">
        <is>
          <t>technosphere</t>
        </is>
      </c>
      <c r="G10095" t="n">
        <v>2</v>
      </c>
      <c r="H10095" t="n">
        <v>-16.04298817847151</v>
      </c>
      <c r="I10095" t="n">
        <v>0.09798894162072011</v>
      </c>
      <c r="J10095" t="inlineStr">
        <is>
          <t>(2,2,1,1,1,3); Calculation with average annual yield and share of technologies. Lifetime: 30a.</t>
        </is>
      </c>
      <c r="L10095" t="inlineStr">
        <is>
          <t>photovoltaic slanted-roof installation, 3kWp, single-Si, panel, mounted, on roof</t>
        </is>
      </c>
      <c r="N10095" t="inlineStr">
        <is>
          <t>all</t>
        </is>
      </c>
      <c r="O10095" t="n">
        <v>1</v>
      </c>
      <c r="P10095" s="30">
        <f>INDEX(parameters!$D$41:$AG$178,MATCH('PV (extension)'!B10058,parameters!$C$41:$C$178,0),MATCH('PV (extension)'!A10095,parameters!$D$5:$AG$5,0))/O10095</f>
        <v>2.1750160109191456E-2</v>
      </c>
      <c r="Q10095" s="3" t="inlineStr">
        <is>
          <t>roof-top</t>
        </is>
      </c>
      <c r="R10095">
        <f>INDEX(parameters!$C$196:$EJ$198,MATCH('PV (extension)'!Q10095,parameters!$B$196:$B$198,0),MATCH('PV (extension)'!B10058,parameters!$C$195:$EJ$195,0))</f>
        <v>1337.4530599538184</v>
      </c>
      <c r="S10095" t="n">
        <v>3</v>
      </c>
      <c r="T10095" t="n">
        <v>30</v>
      </c>
      <c r="U10095">
        <f>T10095*S10095*R10095</f>
        <v>120370.77539584365</v>
      </c>
      <c r="V10095">
        <f>1/U10095</f>
        <v>8.3076643538389098E-6</v>
      </c>
    </row>
    <row r="10096" s="29">
      <c r="A10096" t="inlineStr">
        <is>
          <t>market for tap water</t>
        </is>
      </c>
      <c r="B10096" t="n">
        <v>0.0020721</v>
      </c>
      <c r="C10096" t="inlineStr">
        <is>
          <t>Europe without Switzerland</t>
        </is>
      </c>
      <c r="D10096" t="inlineStr">
        <is>
          <t>kilogram</t>
        </is>
      </c>
      <c r="F10096" t="inlineStr">
        <is>
          <t>technosphere</t>
        </is>
      </c>
      <c r="G10096" t="n">
        <v>2</v>
      </c>
      <c r="H10096" t="n">
        <v>-6.179192693201237</v>
      </c>
      <c r="I10096" t="n">
        <v>0.04340984597628009</v>
      </c>
      <c r="J10096" t="inlineStr">
        <is>
          <t>(2,2,1,1,1,3); Estimation 20l/m2 panel</t>
        </is>
      </c>
      <c r="L10096" t="inlineStr">
        <is>
          <t>tap water</t>
        </is>
      </c>
    </row>
    <row r="10097" s="29">
      <c r="A10097" t="inlineStr">
        <is>
          <t>treatment of wastewater, from residence, capacity 1.1E10l/year</t>
        </is>
      </c>
      <c r="B10097" t="n">
        <v>-1.8649e-06</v>
      </c>
      <c r="C10097" t="inlineStr">
        <is>
          <t>CH</t>
        </is>
      </c>
      <c r="D10097" t="inlineStr">
        <is>
          <t>cubic meter</t>
        </is>
      </c>
      <c r="F10097" t="inlineStr">
        <is>
          <t>technosphere</t>
        </is>
      </c>
      <c r="G10097" t="n">
        <v>2</v>
      </c>
      <c r="H10097" t="n">
        <v>-13.19230312560901</v>
      </c>
      <c r="I10097" t="n">
        <v>0.04340984597628009</v>
      </c>
      <c r="J10097" t="inlineStr">
        <is>
          <t>(2,2,1,1,1,3); Estimation 20l/m2 panel</t>
        </is>
      </c>
      <c r="K10097" t="b">
        <v>1</v>
      </c>
      <c r="L10097" t="inlineStr">
        <is>
          <t>wastewater, from residence</t>
        </is>
      </c>
    </row>
    <row r="10098" s="29"/>
    <row r="10099" customFormat="1" s="28">
      <c r="A10099" s="28" t="inlineStr">
        <is>
          <t>Activity</t>
        </is>
      </c>
      <c r="B10099" s="28" t="inlineStr">
        <is>
          <t>electricity production, photovoltaic, residential</t>
        </is>
      </c>
    </row>
    <row r="10100">
      <c r="A10100" t="inlineStr">
        <is>
          <t>comment</t>
        </is>
      </c>
      <c r="B1010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")&amp;HLOOKUP(B10101,parameters!$C$195:$EJ$198,2,0)&amp;" kWh/kWp.
Annual output, Facade: "&amp;HLOOKUP(B10101,parameters!$C$195:$EJ$198,3,0)&amp;" kWh/kWp.
Annual output, Open-ground: "&amp;HLOOKUP(B10101,parameters!$C$195:$EJ$198,4,0)&amp;_xlfn._LONGTEXT("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")&amp;VLOOKUP(B10101,'extension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1327.75599332905 kWh/kWp.
Annual output, Facade: 932.2542080821 kWh/kWp.
Annual output, Open-ground: 1412.50637588197 kWh/kWp.
Amount of solar energy transformed to electricity. Waste heat emission due to losses of electricity in the system.
Technology:  Electricity production with grid-connected photovoltaic power plants.
Time period:  Time of publications
Production volume: 355.474 GWh in 2025.
Sampling:  Statistical data and model calculations
Extrapolations:  Use of PV technology data investigated for other countries (Switzerland). Correction of average yield with Swiss data.
Uncertainty:  None
Author: Romain Sacchi, PSI, romain.sacchi@psi.ch</v>
      </c>
    </row>
    <row r="10101" s="29">
      <c r="A10101" t="inlineStr">
        <is>
          <t>location</t>
        </is>
      </c>
      <c r="B10101" t="inlineStr">
        <is>
          <t>MK</t>
        </is>
      </c>
    </row>
    <row r="10102" s="29">
      <c r="A10102" t="inlineStr">
        <is>
          <t>production amount</t>
        </is>
      </c>
      <c r="B10102" t="n">
        <v>1</v>
      </c>
    </row>
    <row r="10103" s="29">
      <c r="A10103" t="inlineStr">
        <is>
          <t>reference product</t>
        </is>
      </c>
      <c r="B10103" t="inlineStr">
        <is>
          <t>electricity, low voltage</t>
        </is>
      </c>
    </row>
    <row r="10104" s="29">
      <c r="A10104" t="inlineStr">
        <is>
          <t>source</t>
        </is>
      </c>
      <c r="B1010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105" s="29">
      <c r="A10105" t="inlineStr">
        <is>
          <t>type</t>
        </is>
      </c>
      <c r="B10105" t="inlineStr">
        <is>
          <t>process</t>
        </is>
      </c>
    </row>
    <row r="10106" s="29">
      <c r="A10106" t="inlineStr">
        <is>
          <t>unit</t>
        </is>
      </c>
      <c r="B10106" t="inlineStr">
        <is>
          <t>kilowatt hour</t>
        </is>
      </c>
    </row>
    <row r="10107" s="29">
      <c r="A10107" t="inlineStr">
        <is>
          <t>Exchanges</t>
        </is>
      </c>
    </row>
    <row r="10108" customFormat="1" s="28">
      <c r="A10108" s="28" t="inlineStr">
        <is>
          <t>name</t>
        </is>
      </c>
      <c r="B10108" s="28" t="inlineStr">
        <is>
          <t>amount</t>
        </is>
      </c>
      <c r="C10108" s="28" t="inlineStr">
        <is>
          <t>location</t>
        </is>
      </c>
      <c r="D10108" s="28" t="inlineStr">
        <is>
          <t>unit</t>
        </is>
      </c>
      <c r="E10108" s="28" t="inlineStr">
        <is>
          <t>categories</t>
        </is>
      </c>
      <c r="F10108" s="28" t="inlineStr">
        <is>
          <t>type</t>
        </is>
      </c>
      <c r="G10108" s="28" t="inlineStr">
        <is>
          <t>uncertainty type</t>
        </is>
      </c>
      <c r="H10108" s="28" t="inlineStr">
        <is>
          <t>reference product</t>
        </is>
      </c>
      <c r="I10108" s="28" t="inlineStr">
        <is>
          <t>comment</t>
        </is>
      </c>
      <c r="J10108" s="28" t="inlineStr">
        <is>
          <t>production volume</t>
        </is>
      </c>
      <c r="K10108" s="28" t="inlineStr">
        <is>
          <t>scope</t>
        </is>
      </c>
      <c r="L10108" s="28" t="inlineStr">
        <is>
          <t>scope share</t>
        </is>
      </c>
      <c r="M10108" s="28" t="inlineStr">
        <is>
          <t>tech share</t>
        </is>
      </c>
      <c r="N10108" s="28" t="inlineStr">
        <is>
          <t>installation</t>
        </is>
      </c>
      <c r="O10108" s="28" t="inlineStr">
        <is>
          <t>productivity</t>
        </is>
      </c>
      <c r="P10108" s="28" t="inlineStr">
        <is>
          <t>kWp</t>
        </is>
      </c>
      <c r="Q10108" s="28" t="inlineStr">
        <is>
          <t>lifetime</t>
        </is>
      </c>
      <c r="R10108" s="28" t="inlineStr">
        <is>
          <t>lifetime production</t>
        </is>
      </c>
      <c r="S10108" s="28" t="inlineStr">
        <is>
          <t>inverted lifetime production</t>
        </is>
      </c>
    </row>
    <row r="10109" s="29">
      <c r="A10109" t="inlineStr">
        <is>
          <t>Energy, solar, converted</t>
        </is>
      </c>
      <c r="B10109" t="n">
        <v>3.8503</v>
      </c>
      <c r="D10109" t="inlineStr">
        <is>
          <t>megajoule</t>
        </is>
      </c>
      <c r="E10109" t="inlineStr">
        <is>
          <t>natural resource::in air</t>
        </is>
      </c>
      <c r="F10109" t="inlineStr">
        <is>
          <t>biosphere</t>
        </is>
      </c>
      <c r="G10109" t="n">
        <v>0</v>
      </c>
      <c r="I10109" t="inlineStr">
        <is>
          <t>(2,2,1,1,1,3); Energy loss in the system</t>
        </is>
      </c>
    </row>
    <row r="10110" s="29">
      <c r="A10110" t="inlineStr">
        <is>
          <t>Heat, waste</t>
        </is>
      </c>
      <c r="B10110" t="n">
        <v>0.25027</v>
      </c>
      <c r="D10110" t="inlineStr">
        <is>
          <t>megajoule</t>
        </is>
      </c>
      <c r="E10110" t="inlineStr">
        <is>
          <t>air</t>
        </is>
      </c>
      <c r="F10110" t="inlineStr">
        <is>
          <t>biosphere</t>
        </is>
      </c>
      <c r="G10110" t="n">
        <v>0</v>
      </c>
      <c r="I10110" t="inlineStr">
        <is>
          <t>(1,na,na,na,na,na); Calculation with average annual output and share of technologies; Average degradation of 10.5% included</t>
        </is>
      </c>
    </row>
    <row r="10111" s="29">
      <c r="A10111" t="inlineStr">
        <is>
          <t>electricity production, photovoltaic, residential</t>
        </is>
      </c>
      <c r="B10111" t="n">
        <v>1</v>
      </c>
      <c r="C10111" t="inlineStr">
        <is>
          <t>MK</t>
        </is>
      </c>
      <c r="D10111" t="inlineStr">
        <is>
          <t>kilowatt hour</t>
        </is>
      </c>
      <c r="E10111" t="inlineStr">
        <is>
          <t>photovoltaic::power plants</t>
        </is>
      </c>
      <c r="F10111" t="inlineStr">
        <is>
          <t>production</t>
        </is>
      </c>
      <c r="G10111" t="n">
        <v>0</v>
      </c>
      <c r="H10111" t="inlineStr">
        <is>
          <t>electricity, low voltage</t>
        </is>
      </c>
      <c r="J10111">
        <f>VLOOKUP(C10111,'extension - production vol'!$B$6:$D$235,3,0)</f>
        <v>355.47399999999999</v>
      </c>
    </row>
    <row r="10112" ht="16" customHeight="1" s="29">
      <c r="A10112" t="inlineStr">
        <is>
          <t>photovoltaic slanted-roof installation, 3 kWp, CIS, laminated, integrated, on roof</t>
        </is>
      </c>
      <c r="B10112" s="30">
        <f>M10112*S10112</f>
        <v>4.2844410704311464E-8</v>
      </c>
      <c r="C10112" t="inlineStr">
        <is>
          <t>CH</t>
        </is>
      </c>
      <c r="D10112" t="inlineStr">
        <is>
          <t>unit</t>
        </is>
      </c>
      <c r="F10112" t="inlineStr">
        <is>
          <t>technosphere</t>
        </is>
      </c>
      <c r="G10112" t="n">
        <v>0</v>
      </c>
      <c r="H10112" t="inlineStr">
        <is>
          <t>photovoltaic slanted-roof installation, 3 kWp, CIS, laminated, integrated, on roof</t>
        </is>
      </c>
      <c r="I10112" t="inlineStr">
        <is>
          <t>(2,2,1,1,1,3); Calculation with average annual yield and share of technologies. Lifetime: 30a.</t>
        </is>
      </c>
      <c r="K10112" t="inlineStr">
        <is>
          <t>residential</t>
        </is>
      </c>
      <c r="L10112">
        <f>IF(K10112="residential",VLOOKUP(B10101,parameters!$C$41:$AG$178,18,0),IF(K10112="commercial",1-VLOOKUP(B10101,parameters!$C$41:$AG$178,18,0),1))</f>
        <v>0.17766751537682748</v>
      </c>
      <c r="M10112" s="30">
        <f>INDEX(parameters!$D$41:$AG$178,MATCH('PV (extension)'!B10101,parameters!$C$41:$C$178,0),MATCH('PV (extension)'!A10112,parameters!$D$5:$AG$5,0))/L10112</f>
        <v>5.119823078397083E-3</v>
      </c>
      <c r="N10112" s="3" t="inlineStr">
        <is>
          <t>roof-top</t>
        </is>
      </c>
      <c r="O10112">
        <f>INDEX(parameters!$C$196:$EJ$198,MATCH('PV (extension)'!N10112,parameters!$B$196:$B$198,0),MATCH('PV (extension)'!B10101,parameters!$C$195:$EJ$195,0))</f>
        <v>1327.7559933290515</v>
      </c>
      <c r="P10112" t="n">
        <v>3</v>
      </c>
      <c r="Q10112" t="n">
        <v>30</v>
      </c>
      <c r="R10112">
        <f>Q10112*P10112*O10112</f>
        <v>119498.03939961464</v>
      </c>
      <c r="S10112">
        <f>1/R10112</f>
        <v>8.3683381336148072E-6</v>
      </c>
    </row>
    <row r="10113" ht="16" customHeight="1" s="29">
      <c r="A10113" t="inlineStr">
        <is>
          <t>photovoltaic slanted-roof installation, 3 kWp, CdTe, panel, mounted, on roof</t>
        </is>
      </c>
      <c r="B10113" s="30">
        <f>M10113*S10113</f>
        <v>2.7944436342070127E-7</v>
      </c>
      <c r="C10113" t="inlineStr">
        <is>
          <t>CH</t>
        </is>
      </c>
      <c r="D10113" t="inlineStr">
        <is>
          <t>unit</t>
        </is>
      </c>
      <c r="F10113" t="inlineStr">
        <is>
          <t>technosphere</t>
        </is>
      </c>
      <c r="G10113" t="n">
        <v>0</v>
      </c>
      <c r="H10113" t="inlineStr">
        <is>
          <t>photovoltaic slanted-roof installation, 3 kWp, CdTe, panel, mounted, on roof</t>
        </is>
      </c>
      <c r="I10113" t="inlineStr">
        <is>
          <t>(2,2,1,1,1,3); Calculation with average annual yield and share of technologies. Lifetime: 30a.</t>
        </is>
      </c>
      <c r="K10113" t="inlineStr">
        <is>
          <t>residential</t>
        </is>
      </c>
      <c r="L10113">
        <f>L10112</f>
        <v>0.17766751537682748</v>
      </c>
      <c r="M10113" s="30">
        <f>INDEX(parameters!$D$41:$AG$178,MATCH('PV (extension)'!B10101,parameters!$C$41:$C$178,0),MATCH('PV (extension)'!A10113,parameters!$D$5:$AG$5,0))/L10113</f>
        <v>3.3393053550047194E-2</v>
      </c>
      <c r="N10113" s="3" t="inlineStr">
        <is>
          <t>roof-top</t>
        </is>
      </c>
      <c r="O10113">
        <f>INDEX(parameters!$C$196:$EJ$198,MATCH('PV (extension)'!N10113,parameters!$B$196:$B$198,0),MATCH('PV (extension)'!B10101,parameters!$C$195:$EJ$195,0))</f>
        <v>1327.7559933290515</v>
      </c>
      <c r="P10113" t="n">
        <v>3</v>
      </c>
      <c r="Q10113" t="n">
        <v>30</v>
      </c>
      <c r="R10113">
        <f>Q10113*P10113*O10113</f>
        <v>119498.03939961464</v>
      </c>
      <c r="S10113">
        <f>1/R10113</f>
        <v>8.3683381336148072E-6</v>
      </c>
    </row>
    <row r="10114" ht="16" customHeight="1" s="29">
      <c r="A10114" t="inlineStr">
        <is>
          <t>photovoltaic slanted-roof installation, 3 kWp, micro-Si, laminated, integrated, on roof</t>
        </is>
      </c>
      <c r="B10114" s="30">
        <f>M10114*S10114</f>
        <v>4.3299867741693271E-9</v>
      </c>
      <c r="C10114" t="inlineStr">
        <is>
          <t>RER</t>
        </is>
      </c>
      <c r="D10114" t="inlineStr">
        <is>
          <t>unit</t>
        </is>
      </c>
      <c r="F10114" t="inlineStr">
        <is>
          <t>technosphere</t>
        </is>
      </c>
      <c r="G10114" t="n">
        <v>0</v>
      </c>
      <c r="H10114" t="inlineStr">
        <is>
          <t>photovoltaic slanted-roof installation, 3 kWp, micro-Si, laminated, integrated, on roof</t>
        </is>
      </c>
      <c r="I10114" t="inlineStr">
        <is>
          <t>(2,2,1,1,1,3); Calculation with average annual yield and share of technologies. Lifetime: 30a.</t>
        </is>
      </c>
      <c r="K10114" t="inlineStr">
        <is>
          <t>residential</t>
        </is>
      </c>
      <c r="L10114">
        <f>L10113</f>
        <v>0.17766751537682748</v>
      </c>
      <c r="M10114" s="30">
        <f>INDEX(parameters!$D$41:$AG$178,MATCH('PV (extension)'!B10101,parameters!$C$41:$C$178,0),MATCH('PV (extension)'!A10114,parameters!$D$5:$AG$5,0))/L10114</f>
        <v>5.1742493013949662E-4</v>
      </c>
      <c r="N10114" s="3" t="inlineStr">
        <is>
          <t>roof-top</t>
        </is>
      </c>
      <c r="O10114">
        <f>INDEX(parameters!$C$196:$EJ$198,MATCH('PV (extension)'!N10114,parameters!$B$196:$B$198,0),MATCH('PV (extension)'!B10101,parameters!$C$195:$EJ$195,0))</f>
        <v>1327.7559933290515</v>
      </c>
      <c r="P10114" t="n">
        <v>3</v>
      </c>
      <c r="Q10114" t="n">
        <v>30</v>
      </c>
      <c r="R10114">
        <f>Q10114*P10114*O10114</f>
        <v>119498.03939961464</v>
      </c>
      <c r="S10114">
        <f>1/R10114</f>
        <v>8.3683381336148072E-6</v>
      </c>
    </row>
    <row r="10115" ht="16" customHeight="1" s="29">
      <c r="A10115" t="inlineStr">
        <is>
          <t>photovoltaic slanted-roof installation, 3 kWp, micro-Si, panel, mounted, on roof</t>
        </is>
      </c>
      <c r="B10115" s="30">
        <f>M10115*S10115</f>
        <v>7.5276068457365869E-8</v>
      </c>
      <c r="C10115" t="inlineStr">
        <is>
          <t>RER</t>
        </is>
      </c>
      <c r="D10115" t="inlineStr">
        <is>
          <t>unit</t>
        </is>
      </c>
      <c r="F10115" t="inlineStr">
        <is>
          <t>technosphere</t>
        </is>
      </c>
      <c r="G10115" t="n">
        <v>0</v>
      </c>
      <c r="H10115" t="inlineStr">
        <is>
          <t>photovoltaic slanted-roof installation, 3 kWp, micro-Si, panel, mounted, on roof</t>
        </is>
      </c>
      <c r="I10115" t="inlineStr">
        <is>
          <t>(2,2,1,1,1,3); Calculation with average annual yield and share of technologies. Lifetime: 30a.</t>
        </is>
      </c>
      <c r="K10115" t="inlineStr">
        <is>
          <t>residential</t>
        </is>
      </c>
      <c r="L10115">
        <f>L10114</f>
        <v>0.17766751537682748</v>
      </c>
      <c r="M10115" s="30">
        <f>INDEX(parameters!$D$41:$AG$178,MATCH('PV (extension)'!B10101,parameters!$C$41:$C$178,0),MATCH('PV (extension)'!A10115,parameters!$D$5:$AG$5,0))/L10115</f>
        <v>8.9953425943663963E-3</v>
      </c>
      <c r="N10115" s="3" t="inlineStr">
        <is>
          <t>roof-top</t>
        </is>
      </c>
      <c r="O10115">
        <f>INDEX(parameters!$C$196:$EJ$198,MATCH('PV (extension)'!N10115,parameters!$B$196:$B$198,0),MATCH('PV (extension)'!B10101,parameters!$C$195:$EJ$195,0))</f>
        <v>1327.7559933290515</v>
      </c>
      <c r="P10115" t="n">
        <v>3</v>
      </c>
      <c r="Q10115" t="n">
        <v>30</v>
      </c>
      <c r="R10115">
        <f>Q10115*P10115*O10115</f>
        <v>119498.03939961464</v>
      </c>
      <c r="S10115">
        <f>1/R10115</f>
        <v>8.3683381336148072E-6</v>
      </c>
    </row>
    <row r="10116" s="29">
      <c r="A10116" t="inlineStr">
        <is>
          <t>photovoltaic facade installation, 3kWp, multi-Si, laminated, integrated, at building</t>
        </is>
      </c>
      <c r="B10116" s="30">
        <f>M10116*S10116</f>
        <v>2.2046722971315544E-7</v>
      </c>
      <c r="C10116" t="inlineStr">
        <is>
          <t>RER</t>
        </is>
      </c>
      <c r="D10116" t="inlineStr">
        <is>
          <t>unit</t>
        </is>
      </c>
      <c r="F10116" t="inlineStr">
        <is>
          <t>technosphere</t>
        </is>
      </c>
      <c r="G10116" t="n">
        <v>0</v>
      </c>
      <c r="H10116" t="inlineStr">
        <is>
          <t>photovoltaic facade installation, 3kWp, multi-Si, laminated, integrated, at building</t>
        </is>
      </c>
      <c r="I10116" t="inlineStr">
        <is>
          <t>(2,2,1,1,1,3); Calculation with average annual yield and share of technologies. Lifetime: 30a.</t>
        </is>
      </c>
      <c r="K10116" t="inlineStr">
        <is>
          <t>residential</t>
        </is>
      </c>
      <c r="L10116">
        <f>L10115</f>
        <v>0.17766751537682748</v>
      </c>
      <c r="M10116" s="30">
        <f>INDEX(parameters!$D$41:$AG$178,MATCH('PV (extension)'!B10101,parameters!$C$41:$C$178,0),MATCH('PV (extension)'!A10116,parameters!$D$5:$AG$5,0))/L10116</f>
        <v>1.8497835237986298E-2</v>
      </c>
      <c r="N10116" t="inlineStr">
        <is>
          <t>façade</t>
        </is>
      </c>
      <c r="O10116">
        <f>INDEX(parameters!$C$196:$EJ$198,MATCH('PV (extension)'!N10116,parameters!$B$196:$B$198,0),MATCH('PV (extension)'!B10101,parameters!$C$195:$EJ$195,0))</f>
        <v>932.25420808210015</v>
      </c>
      <c r="P10116" t="n">
        <v>3</v>
      </c>
      <c r="Q10116" t="n">
        <v>30</v>
      </c>
      <c r="R10116">
        <f>Q10116*P10116*O10116</f>
        <v>83902.878727389019</v>
      </c>
      <c r="S10116">
        <f>1/R10116</f>
        <v>1.1918542190299876E-5</v>
      </c>
    </row>
    <row r="10117" s="29">
      <c r="A10117" t="inlineStr">
        <is>
          <t>photovoltaic facade installation, 3kWp, multi-Si, panel, mounted, at building</t>
        </is>
      </c>
      <c r="B10117" s="30">
        <f>M10117*S10117</f>
        <v>2.1622000176475605E-7</v>
      </c>
      <c r="C10117" t="inlineStr">
        <is>
          <t>RER</t>
        </is>
      </c>
      <c r="D10117" t="inlineStr">
        <is>
          <t>unit</t>
        </is>
      </c>
      <c r="F10117" t="inlineStr">
        <is>
          <t>technosphere</t>
        </is>
      </c>
      <c r="G10117" t="n">
        <v>0</v>
      </c>
      <c r="H10117" t="inlineStr">
        <is>
          <t>photovoltaic facade installation, 3kWp, multi-Si, panel, mounted, at building</t>
        </is>
      </c>
      <c r="I10117" t="inlineStr">
        <is>
          <t>(2,2,1,1,1,3); Calculation with average annual yield and share of technologies. Lifetime: 30a.</t>
        </is>
      </c>
      <c r="K10117" t="inlineStr">
        <is>
          <t>residential</t>
        </is>
      </c>
      <c r="L10117">
        <f>L10116</f>
        <v>0.17766751537682748</v>
      </c>
      <c r="M10117" s="30">
        <f>INDEX(parameters!$D$41:$AG$178,MATCH('PV (extension)'!B10101,parameters!$C$41:$C$178,0),MATCH('PV (extension)'!A10117,parameters!$D$5:$AG$5,0))/L10117</f>
        <v>1.8141480586504166E-2</v>
      </c>
      <c r="N10117" t="inlineStr">
        <is>
          <t>façade</t>
        </is>
      </c>
      <c r="O10117">
        <f>INDEX(parameters!$C$196:$EJ$198,MATCH('PV (extension)'!N10117,parameters!$B$196:$B$198,0),MATCH('PV (extension)'!B10101,parameters!$C$195:$EJ$195,0))</f>
        <v>932.25420808210015</v>
      </c>
      <c r="P10117" t="n">
        <v>3</v>
      </c>
      <c r="Q10117" t="n">
        <v>30</v>
      </c>
      <c r="R10117">
        <f>Q10117*P10117*O10117</f>
        <v>83902.878727389019</v>
      </c>
      <c r="S10117">
        <f>1/R10117</f>
        <v>1.1918542190299876E-5</v>
      </c>
    </row>
    <row r="10118" s="29">
      <c r="A10118" t="inlineStr">
        <is>
          <t>photovoltaic facade installation, 3kWp, single-Si, laminated, integrated, at building</t>
        </is>
      </c>
      <c r="B10118" s="30">
        <f>M10118*S10118</f>
        <v>1.1622786240162491E-7</v>
      </c>
      <c r="C10118" t="inlineStr">
        <is>
          <t>RER</t>
        </is>
      </c>
      <c r="D10118" t="inlineStr">
        <is>
          <t>unit</t>
        </is>
      </c>
      <c r="F10118" t="inlineStr">
        <is>
          <t>technosphere</t>
        </is>
      </c>
      <c r="G10118" t="n">
        <v>0</v>
      </c>
      <c r="H10118" t="inlineStr">
        <is>
          <t>photovoltaic facade installation, 3kWp, single-Si, laminated, integrated, at building</t>
        </is>
      </c>
      <c r="I10118" t="inlineStr">
        <is>
          <t>(2,2,1,1,1,3); Calculation with average annual yield and share of technologies. Lifetime: 30a.</t>
        </is>
      </c>
      <c r="K10118" t="inlineStr">
        <is>
          <t>residential</t>
        </is>
      </c>
      <c r="L10118">
        <f>L10117</f>
        <v>0.17766751537682748</v>
      </c>
      <c r="M10118" s="30">
        <f>INDEX(parameters!$D$41:$AG$178,MATCH('PV (extension)'!B10101,parameters!$C$41:$C$178,0),MATCH('PV (extension)'!A10118,parameters!$D$5:$AG$5,0))/L10118</f>
        <v>9.7518522438271929E-3</v>
      </c>
      <c r="N10118" t="inlineStr">
        <is>
          <t>façade</t>
        </is>
      </c>
      <c r="O10118">
        <f>INDEX(parameters!$C$196:$EJ$198,MATCH('PV (extension)'!N10118,parameters!$B$196:$B$198,0),MATCH('PV (extension)'!B10101,parameters!$C$195:$EJ$195,0))</f>
        <v>932.25420808210015</v>
      </c>
      <c r="P10118" t="n">
        <v>3</v>
      </c>
      <c r="Q10118" t="n">
        <v>30</v>
      </c>
      <c r="R10118">
        <f>Q10118*P10118*O10118</f>
        <v>83902.878727389019</v>
      </c>
      <c r="S10118">
        <f>1/R10118</f>
        <v>1.1918542190299876E-5</v>
      </c>
    </row>
    <row r="10119" s="29">
      <c r="A10119" t="inlineStr">
        <is>
          <t>photovoltaic facade installation, 3kWp, single-Si, panel, mounted, at building</t>
        </is>
      </c>
      <c r="B10119" s="30">
        <f>M10119*S10119</f>
        <v>1.1612729637857556E-7</v>
      </c>
      <c r="C10119" t="inlineStr">
        <is>
          <t>RER</t>
        </is>
      </c>
      <c r="D10119" t="inlineStr">
        <is>
          <t>unit</t>
        </is>
      </c>
      <c r="F10119" t="inlineStr">
        <is>
          <t>technosphere</t>
        </is>
      </c>
      <c r="G10119" t="n">
        <v>0</v>
      </c>
      <c r="H10119" t="inlineStr">
        <is>
          <t>photovoltaic facade installation, 3kWp, single-Si, panel, mounted, at building</t>
        </is>
      </c>
      <c r="I10119" t="inlineStr">
        <is>
          <t>(2,2,1,1,1,3); Calculation with average annual yield and share of technologies. Lifetime: 30a.</t>
        </is>
      </c>
      <c r="K10119" t="inlineStr">
        <is>
          <t>residential</t>
        </is>
      </c>
      <c r="L10119">
        <f>L10118</f>
        <v>0.17766751537682748</v>
      </c>
      <c r="M10119" s="30">
        <f>INDEX(parameters!$D$41:$AG$178,MATCH('PV (extension)'!B10101,parameters!$C$41:$C$178,0),MATCH('PV (extension)'!A10119,parameters!$D$5:$AG$5,0))/L10119</f>
        <v>9.7434144649911868E-3</v>
      </c>
      <c r="N10119" t="inlineStr">
        <is>
          <t>façade</t>
        </is>
      </c>
      <c r="O10119">
        <f>INDEX(parameters!$C$196:$EJ$198,MATCH('PV (extension)'!N10119,parameters!$B$196:$B$198,0),MATCH('PV (extension)'!B10101,parameters!$C$195:$EJ$195,0))</f>
        <v>932.25420808210015</v>
      </c>
      <c r="P10119" t="n">
        <v>3</v>
      </c>
      <c r="Q10119" t="n">
        <v>30</v>
      </c>
      <c r="R10119">
        <f>Q10119*P10119*O10119</f>
        <v>83902.878727389019</v>
      </c>
      <c r="S10119">
        <f>1/R10119</f>
        <v>1.1918542190299876E-5</v>
      </c>
    </row>
    <row r="10120" ht="16" customHeight="1" s="29">
      <c r="A10120" t="inlineStr">
        <is>
          <t>photovoltaic flat-roof installation, 3kWp, multi-Si, on roof</t>
        </is>
      </c>
      <c r="B10120" s="30">
        <f>M10120*S10120</f>
        <v>2.3844972528067735E-6</v>
      </c>
      <c r="C10120" t="inlineStr">
        <is>
          <t>RER</t>
        </is>
      </c>
      <c r="D10120" t="inlineStr">
        <is>
          <t>unit</t>
        </is>
      </c>
      <c r="F10120" t="inlineStr">
        <is>
          <t>technosphere</t>
        </is>
      </c>
      <c r="G10120" t="n">
        <v>0</v>
      </c>
      <c r="H10120" t="inlineStr">
        <is>
          <t>photovoltaic flat-roof installation, 3kWp, multi-Si, on roof</t>
        </is>
      </c>
      <c r="I10120" t="inlineStr">
        <is>
          <t>(2,2,1,1,1,3); Calculation with average annual yield and share of technologies. Lifetime: 30a.</t>
        </is>
      </c>
      <c r="K10120" t="inlineStr">
        <is>
          <t>residential</t>
        </is>
      </c>
      <c r="L10120">
        <f>L10119</f>
        <v>0.17766751537682748</v>
      </c>
      <c r="M10120" s="30">
        <f>INDEX(parameters!$D$41:$AG$178,MATCH('PV (extension)'!B10101,parameters!$C$41:$C$178,0),MATCH('PV (extension)'!A10120,parameters!$D$5:$AG$5,0))/L10120</f>
        <v>0.28494274666417674</v>
      </c>
      <c r="N10120" s="3" t="inlineStr">
        <is>
          <t>roof-top</t>
        </is>
      </c>
      <c r="O10120">
        <f>INDEX(parameters!$C$196:$EJ$198,MATCH('PV (extension)'!N10120,parameters!$B$196:$B$198,0),MATCH('PV (extension)'!B10101,parameters!$C$195:$EJ$195,0))</f>
        <v>1327.7559933290515</v>
      </c>
      <c r="P10120" t="n">
        <v>3</v>
      </c>
      <c r="Q10120" t="n">
        <v>30</v>
      </c>
      <c r="R10120">
        <f>Q10120*P10120*O10120</f>
        <v>119498.03939961464</v>
      </c>
      <c r="S10120">
        <f>1/R10120</f>
        <v>8.3683381336148072E-6</v>
      </c>
    </row>
    <row r="10121" ht="16" customHeight="1" s="29">
      <c r="A10121" t="inlineStr">
        <is>
          <t>photovoltaic flat-roof installation, 3kWp, single-Si, on roof</t>
        </is>
      </c>
      <c r="B10121" s="30">
        <f>M10121*S10121</f>
        <v>1.2446730251102318E-6</v>
      </c>
      <c r="C10121" t="inlineStr">
        <is>
          <t>RER</t>
        </is>
      </c>
      <c r="D10121" t="inlineStr">
        <is>
          <t>unit</t>
        </is>
      </c>
      <c r="F10121" t="inlineStr">
        <is>
          <t>technosphere</t>
        </is>
      </c>
      <c r="G10121" t="n">
        <v>0</v>
      </c>
      <c r="H10121" t="inlineStr">
        <is>
          <t>photovoltaic flat-roof installation, 3kWp, single-Si, on roof</t>
        </is>
      </c>
      <c r="I10121" t="inlineStr">
        <is>
          <t>(2,2,1,1,1,3); Calculation with average annual yield and share of technologies. Lifetime: 30a.</t>
        </is>
      </c>
      <c r="K10121" t="inlineStr">
        <is>
          <t>residential</t>
        </is>
      </c>
      <c r="L10121">
        <f>L10120</f>
        <v>0.17766751537682748</v>
      </c>
      <c r="M10121" s="30">
        <f>INDEX(parameters!$D$41:$AG$178,MATCH('PV (extension)'!B10101,parameters!$C$41:$C$178,0),MATCH('PV (extension)'!A10121,parameters!$D$5:$AG$5,0))/L10121</f>
        <v>0.14873598619426004</v>
      </c>
      <c r="N10121" s="3" t="inlineStr">
        <is>
          <t>roof-top</t>
        </is>
      </c>
      <c r="O10121">
        <f>INDEX(parameters!$C$196:$EJ$198,MATCH('PV (extension)'!N10121,parameters!$B$196:$B$198,0),MATCH('PV (extension)'!B10101,parameters!$C$195:$EJ$195,0))</f>
        <v>1327.7559933290515</v>
      </c>
      <c r="P10121" t="n">
        <v>3</v>
      </c>
      <c r="Q10121" t="n">
        <v>30</v>
      </c>
      <c r="R10121">
        <f>Q10121*P10121*O10121</f>
        <v>119498.03939961464</v>
      </c>
      <c r="S10121">
        <f>1/R10121</f>
        <v>8.3683381336148072E-6</v>
      </c>
    </row>
    <row r="10122" ht="16" customHeight="1" s="29">
      <c r="A10122" t="inlineStr">
        <is>
          <t>photovoltaic slanted-roof installation, 3kWp, CIS, panel, mounted, on roof</t>
        </is>
      </c>
      <c r="B10122" s="30">
        <f>M10122*S10122</f>
        <v>6.8845134179318753E-7</v>
      </c>
      <c r="C10122" t="inlineStr">
        <is>
          <t>CH</t>
        </is>
      </c>
      <c r="D10122" t="inlineStr">
        <is>
          <t>unit</t>
        </is>
      </c>
      <c r="F10122" t="inlineStr">
        <is>
          <t>technosphere</t>
        </is>
      </c>
      <c r="G10122" t="n">
        <v>0</v>
      </c>
      <c r="H10122" t="inlineStr">
        <is>
          <t>photovoltaic slanted-roof installation, 3kWp, CIS, panel, mounted, on roof</t>
        </is>
      </c>
      <c r="I10122" t="inlineStr">
        <is>
          <t>(2,2,1,1,1,3); Calculation with average annual yield and share of technologies. Lifetime: 30a.</t>
        </is>
      </c>
      <c r="K10122" t="inlineStr">
        <is>
          <t>residential</t>
        </is>
      </c>
      <c r="L10122">
        <f>L10121</f>
        <v>0.17766751537682748</v>
      </c>
      <c r="M10122" s="30">
        <f>INDEX(parameters!$D$41:$AG$178,MATCH('PV (extension)'!B10101,parameters!$C$41:$C$178,0),MATCH('PV (extension)'!A10122,parameters!$D$5:$AG$5,0))/L10122</f>
        <v>8.2268585566319899E-2</v>
      </c>
      <c r="N10122" s="3" t="inlineStr">
        <is>
          <t>roof-top</t>
        </is>
      </c>
      <c r="O10122">
        <f>INDEX(parameters!$C$196:$EJ$198,MATCH('PV (extension)'!N10122,parameters!$B$196:$B$198,0),MATCH('PV (extension)'!B10101,parameters!$C$195:$EJ$195,0))</f>
        <v>1327.7559933290515</v>
      </c>
      <c r="P10122" t="n">
        <v>3</v>
      </c>
      <c r="Q10122" t="n">
        <v>30</v>
      </c>
      <c r="R10122">
        <f>Q10122*P10122*O10122</f>
        <v>119498.03939961464</v>
      </c>
      <c r="S10122">
        <f>1/R10122</f>
        <v>8.3683381336148072E-6</v>
      </c>
    </row>
    <row r="10123" ht="16" customHeight="1" s="29">
      <c r="A10123" t="inlineStr">
        <is>
          <t>photovoltaic slanted-roof installation, 3kWp, CdTe, laminated, integrated, on roof</t>
        </is>
      </c>
      <c r="B10123" s="30">
        <f>M10123*S10123</f>
        <v>1.927706929618697E-8</v>
      </c>
      <c r="C10123" t="inlineStr">
        <is>
          <t>CH</t>
        </is>
      </c>
      <c r="D10123" t="inlineStr">
        <is>
          <t>unit</t>
        </is>
      </c>
      <c r="F10123" t="inlineStr">
        <is>
          <t>technosphere</t>
        </is>
      </c>
      <c r="G10123" t="n">
        <v>0</v>
      </c>
      <c r="H10123" t="inlineStr">
        <is>
          <t>photovoltaic slanted-roof installation, 3kWp, CdTe, laminated, integrated, on roof</t>
        </is>
      </c>
      <c r="I10123" t="inlineStr">
        <is>
          <t>(2,2,1,1,1,3); Calculation with average annual yield and share of technologies. Lifetime: 30a.</t>
        </is>
      </c>
      <c r="K10123" t="inlineStr">
        <is>
          <t>residential</t>
        </is>
      </c>
      <c r="L10123">
        <f>L10122</f>
        <v>0.17766751537682748</v>
      </c>
      <c r="M10123" s="30">
        <f>INDEX(parameters!$D$41:$AG$178,MATCH('PV (extension)'!B10101,parameters!$C$41:$C$178,0),MATCH('PV (extension)'!A10123,parameters!$D$5:$AG$5,0))/L10123</f>
        <v>2.3035719862648527E-3</v>
      </c>
      <c r="N10123" s="3" t="inlineStr">
        <is>
          <t>roof-top</t>
        </is>
      </c>
      <c r="O10123">
        <f>INDEX(parameters!$C$196:$EJ$198,MATCH('PV (extension)'!N10123,parameters!$B$196:$B$198,0),MATCH('PV (extension)'!B10101,parameters!$C$195:$EJ$195,0))</f>
        <v>1327.7559933290515</v>
      </c>
      <c r="P10123" t="n">
        <v>3</v>
      </c>
      <c r="Q10123" t="n">
        <v>30</v>
      </c>
      <c r="R10123">
        <f>Q10123*P10123*O10123</f>
        <v>119498.03939961464</v>
      </c>
      <c r="S10123">
        <f>1/R10123</f>
        <v>8.3683381336148072E-6</v>
      </c>
    </row>
    <row r="10124" ht="16" customHeight="1" s="29">
      <c r="A10124" t="inlineStr">
        <is>
          <t>photovoltaic slanted-roof installation, 3kWp, multi-Si, laminated, integrated, on roof</t>
        </is>
      </c>
      <c r="B10124" s="30">
        <f>M10124*S10124</f>
        <v>1.1452620113394101E-7</v>
      </c>
      <c r="C10124" t="inlineStr">
        <is>
          <t>RER</t>
        </is>
      </c>
      <c r="D10124" t="inlineStr">
        <is>
          <t>unit</t>
        </is>
      </c>
      <c r="F10124" t="inlineStr">
        <is>
          <t>technosphere</t>
        </is>
      </c>
      <c r="G10124" t="n">
        <v>0</v>
      </c>
      <c r="H10124" t="inlineStr">
        <is>
          <t>photovoltaic slanted-roof installation, 3kWp, multi-Si, laminated, integrated, on roof</t>
        </is>
      </c>
      <c r="I10124" t="inlineStr">
        <is>
          <t>(2,2,1,1,1,3); Calculation with average annual yield and share of technologies. Lifetime: 30a.</t>
        </is>
      </c>
      <c r="K10124" t="inlineStr">
        <is>
          <t>residential</t>
        </is>
      </c>
      <c r="L10124">
        <f>L10123</f>
        <v>0.17766751537682748</v>
      </c>
      <c r="M10124" s="30">
        <f>INDEX(parameters!$D$41:$AG$178,MATCH('PV (extension)'!B10101,parameters!$C$41:$C$178,0),MATCH('PV (extension)'!A10124,parameters!$D$5:$AG$5,0))/L10124</f>
        <v>1.3685656495391874E-2</v>
      </c>
      <c r="N10124" s="3" t="inlineStr">
        <is>
          <t>roof-top</t>
        </is>
      </c>
      <c r="O10124">
        <f>INDEX(parameters!$C$196:$EJ$198,MATCH('PV (extension)'!N10124,parameters!$B$196:$B$198,0),MATCH('PV (extension)'!B10101,parameters!$C$195:$EJ$195,0))</f>
        <v>1327.7559933290515</v>
      </c>
      <c r="P10124" t="n">
        <v>3</v>
      </c>
      <c r="Q10124" t="n">
        <v>30</v>
      </c>
      <c r="R10124">
        <f>Q10124*P10124*O10124</f>
        <v>119498.03939961464</v>
      </c>
      <c r="S10124">
        <f>1/R10124</f>
        <v>8.3683381336148072E-6</v>
      </c>
    </row>
    <row r="10125" ht="16" customHeight="1" s="29">
      <c r="A10125" t="inlineStr">
        <is>
          <t>photovoltaic slanted-roof installation, 3kWp, multi-Si, panel, mounted, on roof</t>
        </is>
      </c>
      <c r="B10125" s="30">
        <f>M10125*S10125</f>
        <v>1.9602817738687161E-6</v>
      </c>
      <c r="C10125" t="inlineStr">
        <is>
          <t>RER</t>
        </is>
      </c>
      <c r="D10125" t="inlineStr">
        <is>
          <t>unit</t>
        </is>
      </c>
      <c r="F10125" t="inlineStr">
        <is>
          <t>technosphere</t>
        </is>
      </c>
      <c r="G10125" t="n">
        <v>0</v>
      </c>
      <c r="H10125" t="inlineStr">
        <is>
          <t>photovoltaic slanted-roof installation, 3kWp, multi-Si, panel, mounted, on roof</t>
        </is>
      </c>
      <c r="I10125" t="inlineStr">
        <is>
          <t>(2,2,1,1,1,3); Calculation with average annual yield and share of technologies. Lifetime: 30a.</t>
        </is>
      </c>
      <c r="K10125" t="inlineStr">
        <is>
          <t>residential</t>
        </is>
      </c>
      <c r="L10125">
        <f>L10124</f>
        <v>0.17766751537682748</v>
      </c>
      <c r="M10125" s="30">
        <f>INDEX(parameters!$D$41:$AG$178,MATCH('PV (extension)'!B10101,parameters!$C$41:$C$178,0),MATCH('PV (extension)'!A10125,parameters!$D$5:$AG$5,0))/L10125</f>
        <v>0.23424982864811036</v>
      </c>
      <c r="N10125" s="3" t="inlineStr">
        <is>
          <t>roof-top</t>
        </is>
      </c>
      <c r="O10125">
        <f>INDEX(parameters!$C$196:$EJ$198,MATCH('PV (extension)'!N10125,parameters!$B$196:$B$198,0),MATCH('PV (extension)'!B10101,parameters!$C$195:$EJ$195,0))</f>
        <v>1327.7559933290515</v>
      </c>
      <c r="P10125" t="n">
        <v>3</v>
      </c>
      <c r="Q10125" t="n">
        <v>30</v>
      </c>
      <c r="R10125">
        <f>Q10125*P10125*O10125</f>
        <v>119498.03939961464</v>
      </c>
      <c r="S10125">
        <f>1/R10125</f>
        <v>8.3683381336148072E-6</v>
      </c>
    </row>
    <row r="10126" ht="16" customHeight="1" s="29">
      <c r="A10126" t="inlineStr">
        <is>
          <t>photovoltaic slanted-roof installation, 3kWp, single-Si, laminated, integrated, on roof</t>
        </is>
      </c>
      <c r="B10126" s="30">
        <f>M10126*S10126</f>
        <v>6.052667269391296E-8</v>
      </c>
      <c r="C10126" t="inlineStr">
        <is>
          <t>RER</t>
        </is>
      </c>
      <c r="D10126" t="inlineStr">
        <is>
          <t>unit</t>
        </is>
      </c>
      <c r="F10126" t="inlineStr">
        <is>
          <t>technosphere</t>
        </is>
      </c>
      <c r="G10126" t="n">
        <v>0</v>
      </c>
      <c r="H10126" t="inlineStr">
        <is>
          <t>photovoltaic slanted-roof installation, 3kWp, single-Si, laminated, integrated, on roof</t>
        </is>
      </c>
      <c r="I10126" t="inlineStr">
        <is>
          <t>(2,2,1,1,1,3); Calculation with average annual yield and share of technologies. Lifetime: 30a.</t>
        </is>
      </c>
      <c r="K10126" t="inlineStr">
        <is>
          <t>residential</t>
        </is>
      </c>
      <c r="L10126">
        <f>L10125</f>
        <v>0.17766751537682748</v>
      </c>
      <c r="M10126" s="30">
        <f>INDEX(parameters!$D$41:$AG$178,MATCH('PV (extension)'!B10101,parameters!$C$41:$C$178,0),MATCH('PV (extension)'!A10126,parameters!$D$5:$AG$5,0))/L10126</f>
        <v>7.2328187183047909E-3</v>
      </c>
      <c r="N10126" s="3" t="inlineStr">
        <is>
          <t>roof-top</t>
        </is>
      </c>
      <c r="O10126">
        <f>INDEX(parameters!$C$196:$EJ$198,MATCH('PV (extension)'!N10126,parameters!$B$196:$B$198,0),MATCH('PV (extension)'!B10101,parameters!$C$195:$EJ$195,0))</f>
        <v>1327.7559933290515</v>
      </c>
      <c r="P10126" t="n">
        <v>3</v>
      </c>
      <c r="Q10126" t="n">
        <v>30</v>
      </c>
      <c r="R10126">
        <f>Q10126*P10126*O10126</f>
        <v>119498.03939961464</v>
      </c>
      <c r="S10126">
        <f>1/R10126</f>
        <v>8.3683381336148072E-6</v>
      </c>
    </row>
    <row r="10127" ht="16" customHeight="1" s="29">
      <c r="A10127" t="inlineStr">
        <is>
          <t>photovoltaic slanted-roof installation, 3kWp, single-Si, panel, mounted, on roof</t>
        </is>
      </c>
      <c r="B10127" s="30">
        <f>M10127*S10127</f>
        <v>1.0244567999272741E-6</v>
      </c>
      <c r="C10127" t="inlineStr">
        <is>
          <t>RER</t>
        </is>
      </c>
      <c r="D10127" t="inlineStr">
        <is>
          <t>unit</t>
        </is>
      </c>
      <c r="F10127" t="inlineStr">
        <is>
          <t>technosphere</t>
        </is>
      </c>
      <c r="G10127" t="n">
        <v>0</v>
      </c>
      <c r="H10127" t="inlineStr">
        <is>
          <t>photovoltaic slanted-roof installation, 3kWp, single-Si, panel, mounted, on roof</t>
        </is>
      </c>
      <c r="I10127" t="inlineStr">
        <is>
          <t>(2,2,1,1,1,3); Calculation with average annual yield and share of technologies. Lifetime: 30a.</t>
        </is>
      </c>
      <c r="K10127" t="inlineStr">
        <is>
          <t>residential</t>
        </is>
      </c>
      <c r="L10127">
        <f>L10126</f>
        <v>0.17766751537682748</v>
      </c>
      <c r="M10127" s="30">
        <f>INDEX(parameters!$D$41:$AG$178,MATCH('PV (extension)'!B10101,parameters!$C$41:$C$178,0),MATCH('PV (extension)'!A10127,parameters!$D$5:$AG$5,0))/L10127</f>
        <v>0.12242057904091255</v>
      </c>
      <c r="N10127" s="3" t="inlineStr">
        <is>
          <t>roof-top</t>
        </is>
      </c>
      <c r="O10127">
        <f>INDEX(parameters!$C$196:$EJ$198,MATCH('PV (extension)'!N10127,parameters!$B$196:$B$198,0),MATCH('PV (extension)'!B10101,parameters!$C$195:$EJ$195,0))</f>
        <v>1327.7559933290515</v>
      </c>
      <c r="P10127" t="n">
        <v>3</v>
      </c>
      <c r="Q10127" t="n">
        <v>30</v>
      </c>
      <c r="R10127">
        <f>Q10127*P10127*O10127</f>
        <v>119498.03939961464</v>
      </c>
      <c r="S10127">
        <f>1/R10127</f>
        <v>8.3683381336148072E-6</v>
      </c>
    </row>
    <row r="10128" s="29">
      <c r="A10128" t="inlineStr">
        <is>
          <t>market for tap water</t>
        </is>
      </c>
      <c r="B10128" t="n">
        <v>0.0037026</v>
      </c>
      <c r="C10128" t="inlineStr">
        <is>
          <t>Europe without Switzerland</t>
        </is>
      </c>
      <c r="D10128" t="inlineStr">
        <is>
          <t>kilogram</t>
        </is>
      </c>
      <c r="F10128" t="inlineStr">
        <is>
          <t>technosphere</t>
        </is>
      </c>
      <c r="G10128" t="n">
        <v>0</v>
      </c>
      <c r="H10128" t="inlineStr">
        <is>
          <t>tap water</t>
        </is>
      </c>
      <c r="I10128" t="inlineStr">
        <is>
          <t>(2,2,1,1,1,3); Estimation 20l/m2 panel</t>
        </is>
      </c>
    </row>
    <row r="10129" s="29">
      <c r="A10129" t="inlineStr">
        <is>
          <t>treatment of wastewater, from residence, capacity 1.1E10l/year</t>
        </is>
      </c>
      <c r="B10129" t="n">
        <v>-3.3323e-06</v>
      </c>
      <c r="C10129" t="inlineStr">
        <is>
          <t>CH</t>
        </is>
      </c>
      <c r="D10129" t="inlineStr">
        <is>
          <t>cubic meter</t>
        </is>
      </c>
      <c r="F10129" t="inlineStr">
        <is>
          <t>technosphere</t>
        </is>
      </c>
      <c r="G10129" t="n">
        <v>0</v>
      </c>
      <c r="H10129" t="inlineStr">
        <is>
          <t>wastewater, from residence</t>
        </is>
      </c>
      <c r="I10129" t="inlineStr">
        <is>
          <t>(2,2,1,1,1,3); Estimation 20l/m2 panel</t>
        </is>
      </c>
    </row>
    <row r="10130" s="29"/>
    <row r="10131" customFormat="1" s="28">
      <c r="A10131" s="28" t="inlineStr">
        <is>
          <t>Activity</t>
        </is>
      </c>
      <c r="B10131" s="28" t="inlineStr">
        <is>
          <t>electricity production, photovoltaic, commercial</t>
        </is>
      </c>
    </row>
    <row r="10132">
      <c r="A10132" t="inlineStr">
        <is>
          <t>comment</t>
        </is>
      </c>
      <c r="B1013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")&amp;HLOOKUP(B10133,parameters!$C$195:$EJ$198,2,0)&amp;" kWh/kWp.
Annual output, Facade: "&amp;HLOOKUP(B10133,parameters!$C$195:$EJ$198,3,0)&amp;" kWh/kWp.
Annual output, Open-ground: "&amp;HLOOKUP(B10133,parameters!$C$195:$EJ$198,4,0)&amp;_xlfn._LONGTEXT("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")&amp;VLOOKUP(B10133,'extension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1327.75599332905 kWh/kWp.
Annual output, Facade: 932.2542080821 kWh/kWp.
Annual output, Open-ground: 1412.50637588197 kWh/kWp.
Amount of solar energy transformed to electricity. Waste heat emission due to losses of electricity in the system.
Technology:  Electricity production with grid-connected photovoltaic power plants.
Time period:  Time of publications
Production volume: 355.474 GWh in 2025.
Sampling:  Statistical data and model calculations
Extrapolations:  Use of PV technology data investigated for other countries (Switzerland). Correction of average yield with Swiss data.
Uncertainty:  None
Author: Romain Sacchi, PSI, romain.sacchi@psi.ch</v>
      </c>
    </row>
    <row r="10133" s="29">
      <c r="A10133" t="inlineStr">
        <is>
          <t>location</t>
        </is>
      </c>
      <c r="B10133" t="inlineStr">
        <is>
          <t>MK</t>
        </is>
      </c>
    </row>
    <row r="10134" s="29">
      <c r="A10134" t="inlineStr">
        <is>
          <t>production amount</t>
        </is>
      </c>
      <c r="B10134" t="n">
        <v>1</v>
      </c>
    </row>
    <row r="10135" s="29">
      <c r="A10135" t="inlineStr">
        <is>
          <t>reference product</t>
        </is>
      </c>
      <c r="B10135" t="inlineStr">
        <is>
          <t>electricity, low voltage</t>
        </is>
      </c>
    </row>
    <row r="10136" s="29">
      <c r="A10136" t="inlineStr">
        <is>
          <t>source</t>
        </is>
      </c>
      <c r="B101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137" s="29">
      <c r="A10137" t="inlineStr">
        <is>
          <t>type</t>
        </is>
      </c>
      <c r="B10137" t="inlineStr">
        <is>
          <t>process</t>
        </is>
      </c>
    </row>
    <row r="10138" s="29">
      <c r="A10138" t="inlineStr">
        <is>
          <t>unit</t>
        </is>
      </c>
      <c r="B10138" t="inlineStr">
        <is>
          <t>kilowatt hour</t>
        </is>
      </c>
    </row>
    <row r="10139" s="29">
      <c r="A10139" t="inlineStr">
        <is>
          <t>Exchanges</t>
        </is>
      </c>
    </row>
    <row r="10140" customFormat="1" s="28">
      <c r="A10140" s="28" t="inlineStr">
        <is>
          <t>name</t>
        </is>
      </c>
      <c r="B10140" s="28" t="inlineStr">
        <is>
          <t>amount</t>
        </is>
      </c>
      <c r="C10140" s="28" t="inlineStr">
        <is>
          <t>location</t>
        </is>
      </c>
      <c r="D10140" s="28" t="inlineStr">
        <is>
          <t>unit</t>
        </is>
      </c>
      <c r="E10140" s="28" t="inlineStr">
        <is>
          <t>categories</t>
        </is>
      </c>
      <c r="F10140" s="28" t="inlineStr">
        <is>
          <t>type</t>
        </is>
      </c>
      <c r="G10140" s="28" t="inlineStr">
        <is>
          <t>uncertainty type</t>
        </is>
      </c>
      <c r="H10140" s="28" t="inlineStr">
        <is>
          <t>reference product</t>
        </is>
      </c>
      <c r="I10140" s="28" t="inlineStr">
        <is>
          <t>comment</t>
        </is>
      </c>
      <c r="J10140" s="28" t="inlineStr">
        <is>
          <t>production volume</t>
        </is>
      </c>
      <c r="K10140" s="28" t="inlineStr">
        <is>
          <t>scope</t>
        </is>
      </c>
      <c r="L10140" s="28" t="inlineStr">
        <is>
          <t>scope share</t>
        </is>
      </c>
      <c r="M10140" s="28" t="inlineStr">
        <is>
          <t>tech share</t>
        </is>
      </c>
      <c r="N10140" s="28" t="inlineStr">
        <is>
          <t>installation</t>
        </is>
      </c>
      <c r="O10140" s="28" t="inlineStr">
        <is>
          <t>productivity</t>
        </is>
      </c>
      <c r="P10140" s="28" t="inlineStr">
        <is>
          <t>kWp</t>
        </is>
      </c>
      <c r="Q10140" s="28" t="inlineStr">
        <is>
          <t>lifetime</t>
        </is>
      </c>
      <c r="R10140" s="28" t="inlineStr">
        <is>
          <t>lifetime production</t>
        </is>
      </c>
      <c r="S10140" s="28" t="inlineStr">
        <is>
          <t>inverted lifetime production</t>
        </is>
      </c>
    </row>
    <row r="10141" s="29">
      <c r="A10141" t="inlineStr">
        <is>
          <t>Energy, solar, converted</t>
        </is>
      </c>
      <c r="B10141" t="n">
        <v>3.8503</v>
      </c>
      <c r="D10141" t="inlineStr">
        <is>
          <t>megajoule</t>
        </is>
      </c>
      <c r="E10141" t="inlineStr">
        <is>
          <t>natural resource::in air</t>
        </is>
      </c>
      <c r="F10141" t="inlineStr">
        <is>
          <t>biosphere</t>
        </is>
      </c>
      <c r="G10141" t="n">
        <v>0</v>
      </c>
      <c r="I10141" t="inlineStr">
        <is>
          <t>(2,2,1,1,1,3); Energy loss in the system</t>
        </is>
      </c>
    </row>
    <row r="10142" s="29">
      <c r="A10142" t="inlineStr">
        <is>
          <t>Heat, waste</t>
        </is>
      </c>
      <c r="B10142" t="n">
        <v>0.25027</v>
      </c>
      <c r="D10142" t="inlineStr">
        <is>
          <t>megajoule</t>
        </is>
      </c>
      <c r="E10142" t="inlineStr">
        <is>
          <t>air</t>
        </is>
      </c>
      <c r="F10142" t="inlineStr">
        <is>
          <t>biosphere</t>
        </is>
      </c>
      <c r="G10142" t="n">
        <v>0</v>
      </c>
      <c r="I10142" t="inlineStr">
        <is>
          <t>(1,na,na,na,na,na); Calculation with average annual output and share of technologies; Average degradation of 10.5% included</t>
        </is>
      </c>
    </row>
    <row r="10143" s="29">
      <c r="A10143" t="inlineStr">
        <is>
          <t>electricity production, photovoltaic, commercial</t>
        </is>
      </c>
      <c r="B10143" t="n">
        <v>1</v>
      </c>
      <c r="C10143" t="inlineStr">
        <is>
          <t>MK</t>
        </is>
      </c>
      <c r="D10143" t="inlineStr">
        <is>
          <t>kilowatt hour</t>
        </is>
      </c>
      <c r="E10143" t="inlineStr">
        <is>
          <t>photovoltaic::power plants</t>
        </is>
      </c>
      <c r="F10143" t="inlineStr">
        <is>
          <t>production</t>
        </is>
      </c>
      <c r="G10143" t="n">
        <v>0</v>
      </c>
      <c r="H10143" t="inlineStr">
        <is>
          <t>electricity, low voltage</t>
        </is>
      </c>
      <c r="J10143">
        <f>VLOOKUP(C10143,'extension - production vol'!$B$6:$D$235,3,0)</f>
        <v>355.47399999999999</v>
      </c>
    </row>
    <row r="10144" ht="16" customHeight="1" s="29">
      <c r="A10144" t="inlineStr">
        <is>
          <t>photovoltaic flat-roof installation, 156 kWp, multi-Si, on roof</t>
        </is>
      </c>
      <c r="B10144" s="30">
        <f>M10144*S10144</f>
        <v>1.9758577644322143E-8</v>
      </c>
      <c r="C10144" t="inlineStr">
        <is>
          <t>CH</t>
        </is>
      </c>
      <c r="D10144" t="inlineStr">
        <is>
          <t>unit</t>
        </is>
      </c>
      <c r="F10144" t="inlineStr">
        <is>
          <t>technosphere</t>
        </is>
      </c>
      <c r="G10144" t="n">
        <v>0</v>
      </c>
      <c r="H10144" t="inlineStr">
        <is>
          <t>photovoltaic flat-roof installation, 156 kWp, multi-Si, on roof</t>
        </is>
      </c>
      <c r="I10144" t="inlineStr">
        <is>
          <t>(2,2,1,1,1,3); Calculation with average annual yield and share of technologies. Lifetime: 30a.</t>
        </is>
      </c>
      <c r="K10144" t="inlineStr">
        <is>
          <t>commercial</t>
        </is>
      </c>
      <c r="L10144">
        <f>IF(K10144="residential",VLOOKUP(B10133,parameters!$C$41:$AG$178,18,0),IF(K10144="commercial",1-VLOOKUP(B10133,parameters!$C$41:$AG$178,18,0),1))</f>
        <v>0.82233248462317254</v>
      </c>
      <c r="M10144" s="30">
        <f>INDEX(parameters!$D$41:$AG$178,MATCH('PV (extension)'!B10133,parameters!$C$41:$C$178,0),MATCH('PV (extension)'!A10144,parameters!$D$5:$AG$5,0))/L10144</f>
        <v>0.12277778707072071</v>
      </c>
      <c r="N10144" s="3" t="inlineStr">
        <is>
          <t>roof-top</t>
        </is>
      </c>
      <c r="O10144">
        <f>INDEX(parameters!$C$196:$EJ$198,MATCH('PV (extension)'!N10144,parameters!$B$196:$B$198,0),MATCH('PV (extension)'!B10133,parameters!$C$195:$EJ$195,0))</f>
        <v>1327.7559933290515</v>
      </c>
      <c r="P10144" t="n">
        <v>156</v>
      </c>
      <c r="Q10144" t="n">
        <v>30</v>
      </c>
      <c r="R10144">
        <f>Q10144*P10144*O10144</f>
        <v>6213898.0487799607</v>
      </c>
      <c r="S10144">
        <f>1/R10144</f>
        <v>1.6092957949259249E-7</v>
      </c>
    </row>
    <row r="10145" ht="16" customHeight="1" s="29">
      <c r="A10145" t="inlineStr">
        <is>
          <t>photovoltaic flat-roof installation, 156 kWp, single-Si, on roof</t>
        </is>
      </c>
      <c r="B10145" s="30">
        <f>M10145*S10145</f>
        <v>1.0321164834491625E-8</v>
      </c>
      <c r="C10145" t="inlineStr">
        <is>
          <t>CH</t>
        </is>
      </c>
      <c r="D10145" t="inlineStr">
        <is>
          <t>unit</t>
        </is>
      </c>
      <c r="F10145" t="inlineStr">
        <is>
          <t>technosphere</t>
        </is>
      </c>
      <c r="G10145" t="n">
        <v>0</v>
      </c>
      <c r="H10145" t="inlineStr">
        <is>
          <t>photovoltaic flat-roof installation, 156 kWp, single-Si, on roof</t>
        </is>
      </c>
      <c r="I10145" t="inlineStr">
        <is>
          <t>(2,2,1,1,1,3); Calculation with average annual yield and share of technologies. Lifetime: 30a.</t>
        </is>
      </c>
      <c r="K10145" t="inlineStr">
        <is>
          <t>commercial</t>
        </is>
      </c>
      <c r="L10145">
        <f>L10144</f>
        <v>0.82233248462317254</v>
      </c>
      <c r="M10145" s="30">
        <f>INDEX(parameters!$D$41:$AG$178,MATCH('PV (extension)'!B10133,parameters!$C$41:$C$178,0),MATCH('PV (extension)'!A10145,parameters!$D$5:$AG$5,0))/L10145</f>
        <v>6.4134666026183854E-2</v>
      </c>
      <c r="N10145" s="3" t="inlineStr">
        <is>
          <t>roof-top</t>
        </is>
      </c>
      <c r="O10145">
        <f>INDEX(parameters!$C$196:$EJ$198,MATCH('PV (extension)'!N10145,parameters!$B$196:$B$198,0),MATCH('PV (extension)'!B10133,parameters!$C$195:$EJ$195,0))</f>
        <v>1327.7559933290515</v>
      </c>
      <c r="P10145" t="n">
        <v>156</v>
      </c>
      <c r="Q10145" t="n">
        <v>30</v>
      </c>
      <c r="R10145">
        <f>Q10145*P10145*O10145</f>
        <v>6213898.0487799607</v>
      </c>
      <c r="S10145">
        <f>1/R10145</f>
        <v>1.6092957949259249E-7</v>
      </c>
    </row>
    <row r="10146" s="29">
      <c r="A10146" t="inlineStr">
        <is>
          <t>photovoltaic open ground installation, 570 kWp, CIS, on open ground</t>
        </is>
      </c>
      <c r="B10146" s="30">
        <f>M10146*S10146</f>
        <v>5.0870657160554725E-10</v>
      </c>
      <c r="C10146" t="inlineStr">
        <is>
          <t>RER</t>
        </is>
      </c>
      <c r="D10146" t="inlineStr">
        <is>
          <t>unit</t>
        </is>
      </c>
      <c r="F10146" t="inlineStr">
        <is>
          <t>technosphere</t>
        </is>
      </c>
      <c r="G10146" t="n">
        <v>0</v>
      </c>
      <c r="H10146" t="inlineStr">
        <is>
          <t>photovoltaic open ground installation, 570 kWp, CIS, on open ground</t>
        </is>
      </c>
      <c r="I10146" t="inlineStr">
        <is>
          <t>(2,2,1,1,1,3); Calculation with average annual yield and share of technologies. Lifetime: 30a.</t>
        </is>
      </c>
      <c r="K10146" t="inlineStr">
        <is>
          <t>commercial</t>
        </is>
      </c>
      <c r="L10146">
        <f>L10145</f>
        <v>0.82233248462317254</v>
      </c>
      <c r="M10146" s="30">
        <f>INDEX(parameters!$D$41:$AG$178,MATCH('PV (extension)'!B10133,parameters!$C$41:$C$178,0),MATCH('PV (extension)'!A10146,parameters!$D$5:$AG$5,0))/L10146</f>
        <v>1.2287226816964775E-2</v>
      </c>
      <c r="N10146" t="inlineStr">
        <is>
          <t>central</t>
        </is>
      </c>
      <c r="O10146">
        <f>INDEX(parameters!$C$196:$EJ$198,MATCH('PV (extension)'!N10146,parameters!$B$196:$B$198,0),MATCH('PV (extension)'!B10133,parameters!$C$195:$EJ$195,0))</f>
        <v>1412.5063758819699</v>
      </c>
      <c r="P10146" t="n">
        <v>570</v>
      </c>
      <c r="Q10146" t="n">
        <v>30</v>
      </c>
      <c r="R10146">
        <f>Q10146*P10146*O10146</f>
        <v>24153859.027581684</v>
      </c>
      <c r="S10146">
        <f>1/R10146</f>
        <v>4.140125181893642E-8</v>
      </c>
    </row>
    <row r="10147" s="29">
      <c r="A10147" t="inlineStr">
        <is>
          <t>photovoltaic open ground installation, 570 kWp, CdTe, on open ground</t>
        </is>
      </c>
      <c r="B10147" s="30">
        <f>M10147*S10147</f>
        <v>3.7369192612802956E-9</v>
      </c>
      <c r="C10147" t="inlineStr">
        <is>
          <t>RER</t>
        </is>
      </c>
      <c r="D10147" t="inlineStr">
        <is>
          <t>unit</t>
        </is>
      </c>
      <c r="F10147" t="inlineStr">
        <is>
          <t>technosphere</t>
        </is>
      </c>
      <c r="G10147" t="n">
        <v>0</v>
      </c>
      <c r="H10147" t="inlineStr">
        <is>
          <t>photovoltaic open ground installation, 570 kWp, CdTe, on open ground</t>
        </is>
      </c>
      <c r="I10147" t="inlineStr">
        <is>
          <t>(2,2,1,1,1,3); Calculation with average annual yield and share of technologies. Lifetime: 30a.</t>
        </is>
      </c>
      <c r="K10147" t="inlineStr">
        <is>
          <t>commercial</t>
        </is>
      </c>
      <c r="L10147">
        <f>L10146</f>
        <v>0.82233248462317254</v>
      </c>
      <c r="M10147" s="30">
        <f>INDEX(parameters!$D$41:$AG$178,MATCH('PV (extension)'!B10133,parameters!$C$41:$C$178,0),MATCH('PV (extension)'!A10147,parameters!$D$5:$AG$5,0))/L10147</f>
        <v>9.0261021034418951E-2</v>
      </c>
      <c r="N10147" t="inlineStr">
        <is>
          <t>central</t>
        </is>
      </c>
      <c r="O10147">
        <f>INDEX(parameters!$C$196:$EJ$198,MATCH('PV (extension)'!N10147,parameters!$B$196:$B$198,0),MATCH('PV (extension)'!B10133,parameters!$C$195:$EJ$195,0))</f>
        <v>1412.5063758819699</v>
      </c>
      <c r="P10147" t="n">
        <v>570</v>
      </c>
      <c r="Q10147" t="n">
        <v>30</v>
      </c>
      <c r="R10147">
        <f>Q10147*P10147*O10147</f>
        <v>24153859.027581684</v>
      </c>
      <c r="S10147">
        <f>1/R10147</f>
        <v>4.140125181893642E-8</v>
      </c>
    </row>
    <row r="10148" s="29">
      <c r="A10148" t="inlineStr">
        <is>
          <t>photovoltaic open ground installation, 570 kWp, micro-Si, on open ground</t>
        </is>
      </c>
      <c r="B10148" s="30">
        <f>M10148*S10148</f>
        <v>3.9608692391240772E-11</v>
      </c>
      <c r="C10148" t="inlineStr">
        <is>
          <t>RER</t>
        </is>
      </c>
      <c r="D10148" t="inlineStr">
        <is>
          <t>unit</t>
        </is>
      </c>
      <c r="F10148" t="inlineStr">
        <is>
          <t>technosphere</t>
        </is>
      </c>
      <c r="G10148" t="n">
        <v>0</v>
      </c>
      <c r="H10148" t="inlineStr">
        <is>
          <t>photovoltaic open ground installation, 570 kWp, micro-Si, on open ground</t>
        </is>
      </c>
      <c r="I10148" t="inlineStr">
        <is>
          <t>(2,2,1,1,1,3); Calculation with average annual yield and share of technologies. Lifetime: 30a.</t>
        </is>
      </c>
      <c r="K10148" t="inlineStr">
        <is>
          <t>commercial</t>
        </is>
      </c>
      <c r="L10148">
        <f>L10147</f>
        <v>0.82233248462317254</v>
      </c>
      <c r="M10148" s="30">
        <f>INDEX(parameters!$D$41:$AG$178,MATCH('PV (extension)'!B10133,parameters!$C$41:$C$178,0),MATCH('PV (extension)'!A10148,parameters!$D$5:$AG$5,0))/L10148</f>
        <v>9.5670277228487681E-4</v>
      </c>
      <c r="N10148" t="inlineStr">
        <is>
          <t>central</t>
        </is>
      </c>
      <c r="O10148">
        <f>INDEX(parameters!$C$196:$EJ$198,MATCH('PV (extension)'!N10148,parameters!$B$196:$B$198,0),MATCH('PV (extension)'!B10133,parameters!$C$195:$EJ$195,0))</f>
        <v>1412.5063758819699</v>
      </c>
      <c r="P10148" t="n">
        <v>570</v>
      </c>
      <c r="Q10148" t="n">
        <v>30</v>
      </c>
      <c r="R10148">
        <f>Q10148*P10148*O10148</f>
        <v>24153859.027581684</v>
      </c>
      <c r="S10148">
        <f>1/R10148</f>
        <v>4.140125181893642E-8</v>
      </c>
    </row>
    <row r="10149" s="29">
      <c r="A10149" t="inlineStr">
        <is>
          <t>photovoltaic open ground installation, 570 kWp, multi-Si, on open ground</t>
        </is>
      </c>
      <c r="B10149" s="30">
        <f>M10149*S10149</f>
        <v>1.3255017375971372E-8</v>
      </c>
      <c r="C10149" t="inlineStr">
        <is>
          <t>RER</t>
        </is>
      </c>
      <c r="D10149" t="inlineStr">
        <is>
          <t>unit</t>
        </is>
      </c>
      <c r="F10149" t="inlineStr">
        <is>
          <t>technosphere</t>
        </is>
      </c>
      <c r="G10149" t="n">
        <v>0</v>
      </c>
      <c r="H10149" t="inlineStr">
        <is>
          <t>photovoltaic open ground installation, 570 kWp, multi-Si, on open ground</t>
        </is>
      </c>
      <c r="I10149" t="inlineStr">
        <is>
          <t>(2,2,1,1,1,3); Calculation with average annual yield and share of technologies. Lifetime: 30a.</t>
        </is>
      </c>
      <c r="K10149" t="inlineStr">
        <is>
          <t>commercial</t>
        </is>
      </c>
      <c r="L10149">
        <f>L10148</f>
        <v>0.82233248462317254</v>
      </c>
      <c r="M10149" s="30">
        <f>INDEX(parameters!$D$41:$AG$178,MATCH('PV (extension)'!B10133,parameters!$C$41:$C$178,0),MATCH('PV (extension)'!A10149,parameters!$D$5:$AG$5,0))/L10149</f>
        <v>0.32015982110735819</v>
      </c>
      <c r="N10149" t="inlineStr">
        <is>
          <t>central</t>
        </is>
      </c>
      <c r="O10149">
        <f>INDEX(parameters!$C$196:$EJ$198,MATCH('PV (extension)'!N10149,parameters!$B$196:$B$198,0),MATCH('PV (extension)'!B10133,parameters!$C$195:$EJ$195,0))</f>
        <v>1412.5063758819699</v>
      </c>
      <c r="P10149" t="n">
        <v>570</v>
      </c>
      <c r="Q10149" t="n">
        <v>30</v>
      </c>
      <c r="R10149">
        <f>Q10149*P10149*O10149</f>
        <v>24153859.027581684</v>
      </c>
      <c r="S10149">
        <f>1/R10149</f>
        <v>4.140125181893642E-8</v>
      </c>
    </row>
    <row r="10150" s="29">
      <c r="A10150" t="inlineStr">
        <is>
          <t>photovoltaic open ground installation, 570 kWp, single-Si, on open ground</t>
        </is>
      </c>
      <c r="B10150" s="30">
        <f>M10150*S10150</f>
        <v>7.0310318783005549E-9</v>
      </c>
      <c r="C10150" t="inlineStr">
        <is>
          <t>RER</t>
        </is>
      </c>
      <c r="D10150" t="inlineStr">
        <is>
          <t>unit</t>
        </is>
      </c>
      <c r="F10150" t="inlineStr">
        <is>
          <t>technosphere</t>
        </is>
      </c>
      <c r="G10150" t="n">
        <v>0</v>
      </c>
      <c r="H10150" t="inlineStr">
        <is>
          <t>photovoltaic open ground installation, 570 kWp, single-Si, on open ground</t>
        </is>
      </c>
      <c r="I10150" t="inlineStr">
        <is>
          <t>(2,2,1,1,1,3); Calculation with average annual yield and share of technologies. Lifetime: 30a.</t>
        </is>
      </c>
      <c r="K10150" t="inlineStr">
        <is>
          <t>commercial</t>
        </is>
      </c>
      <c r="L10150">
        <f>L10149</f>
        <v>0.82233248462317254</v>
      </c>
      <c r="M10150" s="30">
        <f>INDEX(parameters!$D$41:$AG$178,MATCH('PV (extension)'!B10133,parameters!$C$41:$C$178,0),MATCH('PV (extension)'!A10150,parameters!$D$5:$AG$5,0))/L10150</f>
        <v>0.16982655280690445</v>
      </c>
      <c r="N10150" t="inlineStr">
        <is>
          <t>central</t>
        </is>
      </c>
      <c r="O10150">
        <f>INDEX(parameters!$C$196:$EJ$198,MATCH('PV (extension)'!N10150,parameters!$B$196:$B$198,0),MATCH('PV (extension)'!B10133,parameters!$C$195:$EJ$195,0))</f>
        <v>1412.5063758819699</v>
      </c>
      <c r="P10150" t="n">
        <v>570</v>
      </c>
      <c r="Q10150" t="n">
        <v>30</v>
      </c>
      <c r="R10150">
        <f>Q10150*P10150*O10150</f>
        <v>24153859.027581684</v>
      </c>
      <c r="S10150">
        <f>1/R10150</f>
        <v>4.140125181893642E-8</v>
      </c>
    </row>
    <row r="10151" ht="16" customHeight="1" s="29">
      <c r="A10151" t="inlineStr">
        <is>
          <t>photovoltaic slanted-roof installation, 93 kWp, multi-Si, laminated, integrated, on roof</t>
        </is>
      </c>
      <c r="B10151" s="30">
        <f>M10151*S10151</f>
        <v>2.1696816981226909E-9</v>
      </c>
      <c r="C10151" t="inlineStr">
        <is>
          <t>CH</t>
        </is>
      </c>
      <c r="D10151" t="inlineStr">
        <is>
          <t>unit</t>
        </is>
      </c>
      <c r="F10151" t="inlineStr">
        <is>
          <t>technosphere</t>
        </is>
      </c>
      <c r="G10151" t="n">
        <v>0</v>
      </c>
      <c r="H10151" t="inlineStr">
        <is>
          <t>photovoltaic slanted-roof installation, 93 kWp, multi-Si, laminated, integrated, on roof</t>
        </is>
      </c>
      <c r="I10151" t="inlineStr">
        <is>
          <t>(2,2,1,1,1,3); Calculation with average annual yield and share of technologies. Lifetime: 30a.</t>
        </is>
      </c>
      <c r="K10151" t="inlineStr">
        <is>
          <t>commercial</t>
        </is>
      </c>
      <c r="L10151">
        <f>L10150</f>
        <v>0.82233248462317254</v>
      </c>
      <c r="M10151" s="30">
        <f>INDEX(parameters!$D$41:$AG$178,MATCH('PV (extension)'!B10133,parameters!$C$41:$C$178,0),MATCH('PV (extension)'!A10151,parameters!$D$5:$AG$5,0))/L10151</f>
        <v>8.0374539804535308E-3</v>
      </c>
      <c r="N10151" s="3" t="inlineStr">
        <is>
          <t>roof-top</t>
        </is>
      </c>
      <c r="O10151">
        <f>INDEX(parameters!$C$196:$EJ$198,MATCH('PV (extension)'!N10151,parameters!$B$196:$B$198,0),MATCH('PV (extension)'!B10133,parameters!$C$195:$EJ$195,0))</f>
        <v>1327.7559933290515</v>
      </c>
      <c r="P10151" t="n">
        <v>93</v>
      </c>
      <c r="Q10151" t="n">
        <v>30</v>
      </c>
      <c r="R10151">
        <f>Q10151*P10151*O10151</f>
        <v>3704439.2213880536</v>
      </c>
      <c r="S10151">
        <f>1/R10151</f>
        <v>2.6994639140692933E-7</v>
      </c>
    </row>
    <row r="10152" ht="16" customHeight="1" s="29">
      <c r="A10152" t="inlineStr">
        <is>
          <t>photovoltaic slanted-roof installation, 93 kWp, multi-Si, panel, mounted, on roof</t>
        </is>
      </c>
      <c r="B10152" s="30">
        <f>M10152*S10152</f>
        <v>3.6790105814830969E-8</v>
      </c>
      <c r="C10152" t="inlineStr">
        <is>
          <t>CH</t>
        </is>
      </c>
      <c r="D10152" t="inlineStr">
        <is>
          <t>unit</t>
        </is>
      </c>
      <c r="F10152" t="inlineStr">
        <is>
          <t>technosphere</t>
        </is>
      </c>
      <c r="G10152" t="n">
        <v>0</v>
      </c>
      <c r="H10152" t="inlineStr">
        <is>
          <t>photovoltaic slanted-roof installation, 93 kWp, multi-Si, panel, mounted, on roof</t>
        </is>
      </c>
      <c r="I10152" t="inlineStr">
        <is>
          <t>(2,2,1,1,1,3); Calculation with average annual yield and share of technologies. Lifetime: 30a.</t>
        </is>
      </c>
      <c r="K10152" t="inlineStr">
        <is>
          <t>commercial</t>
        </is>
      </c>
      <c r="L10152">
        <f>L10151</f>
        <v>0.82233248462317254</v>
      </c>
      <c r="M10152" s="30">
        <f>INDEX(parameters!$D$41:$AG$178,MATCH('PV (extension)'!B10133,parameters!$C$41:$C$178,0),MATCH('PV (extension)'!A10152,parameters!$D$5:$AG$5,0))/L10152</f>
        <v>0.13628671093947653</v>
      </c>
      <c r="N10152" s="3" t="inlineStr">
        <is>
          <t>roof-top</t>
        </is>
      </c>
      <c r="O10152">
        <f>INDEX(parameters!$C$196:$EJ$198,MATCH('PV (extension)'!N10152,parameters!$B$196:$B$198,0),MATCH('PV (extension)'!B10133,parameters!$C$195:$EJ$195,0))</f>
        <v>1327.7559933290515</v>
      </c>
      <c r="P10152" t="n">
        <v>93</v>
      </c>
      <c r="Q10152" t="n">
        <v>30</v>
      </c>
      <c r="R10152">
        <f>Q10152*P10152*O10152</f>
        <v>3704439.2213880536</v>
      </c>
      <c r="S10152">
        <f>1/R10152</f>
        <v>2.6994639140692933E-7</v>
      </c>
    </row>
    <row r="10153" ht="16" customHeight="1" s="29">
      <c r="A10153" t="inlineStr">
        <is>
          <t>photovoltaic slanted-roof installation, 93 kWp, single-Si, laminated, integrated, on roof</t>
        </is>
      </c>
      <c r="B10153" s="30">
        <f>M10153*S10153</f>
        <v>1.1469877380112899E-9</v>
      </c>
      <c r="C10153" t="inlineStr">
        <is>
          <t>CH</t>
        </is>
      </c>
      <c r="D10153" t="inlineStr">
        <is>
          <t>unit</t>
        </is>
      </c>
      <c r="F10153" t="inlineStr">
        <is>
          <t>technosphere</t>
        </is>
      </c>
      <c r="G10153" t="n">
        <v>0</v>
      </c>
      <c r="H10153" t="inlineStr">
        <is>
          <t>photovoltaic slanted-roof installation, 93 kWp, single-Si, laminated, integrated, on roof</t>
        </is>
      </c>
      <c r="I10153" t="inlineStr">
        <is>
          <t>(2,2,1,1,1,3); Calculation with average annual yield and share of technologies. Lifetime: 30a.</t>
        </is>
      </c>
      <c r="K10153" t="inlineStr">
        <is>
          <t>commercial</t>
        </is>
      </c>
      <c r="L10153">
        <f>L10152</f>
        <v>0.82233248462317254</v>
      </c>
      <c r="M10153" s="30">
        <f>INDEX(parameters!$D$41:$AG$178,MATCH('PV (extension)'!B10133,parameters!$C$41:$C$178,0),MATCH('PV (extension)'!A10153,parameters!$D$5:$AG$5,0))/L10153</f>
        <v>4.2489463631401872E-3</v>
      </c>
      <c r="N10153" s="3" t="inlineStr">
        <is>
          <t>roof-top</t>
        </is>
      </c>
      <c r="O10153">
        <f>INDEX(parameters!$C$196:$EJ$198,MATCH('PV (extension)'!N10153,parameters!$B$196:$B$198,0),MATCH('PV (extension)'!B10133,parameters!$C$195:$EJ$195,0))</f>
        <v>1327.7559933290515</v>
      </c>
      <c r="P10153" t="n">
        <v>93</v>
      </c>
      <c r="Q10153" t="n">
        <v>30</v>
      </c>
      <c r="R10153">
        <f>Q10153*P10153*O10153</f>
        <v>3704439.2213880536</v>
      </c>
      <c r="S10153">
        <f>1/R10153</f>
        <v>2.6994639140692933E-7</v>
      </c>
    </row>
    <row r="10154" ht="16" customHeight="1" s="29">
      <c r="A10154" t="inlineStr">
        <is>
          <t>photovoltaic slanted-roof installation, 93 kWp, single-Si, panel, mounted, on roof</t>
        </is>
      </c>
      <c r="B10154" s="30">
        <f>M10154*S10154</f>
        <v>1.9271044247877255E-8</v>
      </c>
      <c r="C10154" t="inlineStr">
        <is>
          <t>CH</t>
        </is>
      </c>
      <c r="D10154" t="inlineStr">
        <is>
          <t>unit</t>
        </is>
      </c>
      <c r="F10154" t="inlineStr">
        <is>
          <t>technosphere</t>
        </is>
      </c>
      <c r="G10154" t="n">
        <v>0</v>
      </c>
      <c r="H10154" t="inlineStr">
        <is>
          <t>photovoltaic slanted-roof installation, 93 kWp, single-Si, panel, mounted, on roof</t>
        </is>
      </c>
      <c r="I10154" t="inlineStr">
        <is>
          <t>(2,2,1,1,1,3); Calculation with average annual yield and share of technologies. Lifetime: 30a.</t>
        </is>
      </c>
      <c r="K10154" t="inlineStr">
        <is>
          <t>commercial</t>
        </is>
      </c>
      <c r="L10154">
        <f>L10153</f>
        <v>0.82233248462317254</v>
      </c>
      <c r="M10154" s="30">
        <f>INDEX(parameters!$D$41:$AG$178,MATCH('PV (extension)'!B10133,parameters!$C$41:$C$178,0),MATCH('PV (extension)'!A10154,parameters!$D$5:$AG$5,0))/L10154</f>
        <v>7.1388412148941149E-2</v>
      </c>
      <c r="N10154" s="3" t="inlineStr">
        <is>
          <t>roof-top</t>
        </is>
      </c>
      <c r="O10154">
        <f>INDEX(parameters!$C$196:$EJ$198,MATCH('PV (extension)'!N10154,parameters!$B$196:$B$198,0),MATCH('PV (extension)'!B10133,parameters!$C$195:$EJ$195,0))</f>
        <v>1327.7559933290515</v>
      </c>
      <c r="P10154" t="n">
        <v>93</v>
      </c>
      <c r="Q10154" t="n">
        <v>30</v>
      </c>
      <c r="R10154">
        <f>Q10154*P10154*O10154</f>
        <v>3704439.2213880536</v>
      </c>
      <c r="S10154">
        <f>1/R10154</f>
        <v>2.6994639140692933E-7</v>
      </c>
    </row>
    <row r="10155" s="29">
      <c r="A10155" t="inlineStr">
        <is>
          <t>market for tap water</t>
        </is>
      </c>
      <c r="B10155" t="n">
        <v>0.0037026</v>
      </c>
      <c r="C10155" t="inlineStr">
        <is>
          <t>Europe without Switzerland</t>
        </is>
      </c>
      <c r="D10155" t="inlineStr">
        <is>
          <t>kilogram</t>
        </is>
      </c>
      <c r="F10155" t="inlineStr">
        <is>
          <t>technosphere</t>
        </is>
      </c>
      <c r="G10155" t="n">
        <v>0</v>
      </c>
      <c r="H10155" t="inlineStr">
        <is>
          <t>tap water</t>
        </is>
      </c>
      <c r="I10155" t="inlineStr">
        <is>
          <t>(2,2,1,1,1,3); Estimation 20l/m2 panel</t>
        </is>
      </c>
      <c r="M10155" s="30" t="n"/>
    </row>
    <row r="10156" s="29">
      <c r="A10156" t="inlineStr">
        <is>
          <t>treatment of wastewater, from residence, capacity 1.1E10l/year</t>
        </is>
      </c>
      <c r="B10156" t="n">
        <v>-3.3323e-06</v>
      </c>
      <c r="C10156" t="inlineStr">
        <is>
          <t>CH</t>
        </is>
      </c>
      <c r="D10156" t="inlineStr">
        <is>
          <t>cubic meter</t>
        </is>
      </c>
      <c r="F10156" t="inlineStr">
        <is>
          <t>technosphere</t>
        </is>
      </c>
      <c r="G10156" t="n">
        <v>0</v>
      </c>
      <c r="H10156" t="inlineStr">
        <is>
          <t>wastewater, from residence</t>
        </is>
      </c>
      <c r="I10156" t="inlineStr">
        <is>
          <t>(2,2,1,1,1,3); Estimation 20l/m2 panel</t>
        </is>
      </c>
      <c r="M10156" s="30" t="n"/>
    </row>
    <row r="10157" s="29">
      <c r="M10157" s="30" t="n"/>
    </row>
    <row r="10158" customFormat="1" s="28">
      <c r="A10158" s="28" t="inlineStr">
        <is>
          <t>Activity</t>
        </is>
      </c>
      <c r="B10158" s="28" t="inlineStr">
        <is>
          <t>electricity production, photovoltaic</t>
        </is>
      </c>
      <c r="M10158" s="30" t="n"/>
    </row>
    <row r="10159">
      <c r="A10159" t="inlineStr">
        <is>
          <t>comment</t>
        </is>
      </c>
      <c r="B1015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")&amp;HLOOKUP(B10160,parameters!$C$195:$EJ$198,2,0)&amp;" kWh/kWp.
Annual output, Facade: "&amp;HLOOKUP(B10160,parameters!$C$195:$EJ$198,3,0)&amp;" kWh/kWp.
Annual output, Open-ground: "&amp;HLOOKUP(B10160,parameters!$C$195:$EJ$198,4,0)&amp;_xlfn._LONGTEXT("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")&amp;VLOOKUP(B10160,'extension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1327.75599332905 kWh/kWp.
Annual output, Facade: 932.2542080821 kWh/kWp.
Annual output, Open-ground: 1412.50637588197 kWh/kWp.
Amount of solar energy transformed to electricity. Waste heat emission due to losses of electricity in the system.
Technology:  Electricity production with grid-connected photovoltaic power plants.
Time period:  Time of publications
Production volume: 355.474 GWh in 2025.
Sampling:  Statistical data and model calculations
Extrapolations:  Use of PV technology data investigated for other countries (Switzerland). Correction of average yield with Swiss data.
Uncertainty:  None
Author: Romain Sacchi, PSI, romain.sacchi@psi.ch</v>
      </c>
      <c r="M10159" s="30" t="n"/>
    </row>
    <row r="10160" s="29">
      <c r="A10160" t="inlineStr">
        <is>
          <t>location</t>
        </is>
      </c>
      <c r="B10160" t="inlineStr">
        <is>
          <t>MK</t>
        </is>
      </c>
    </row>
    <row r="10161" s="29">
      <c r="A10161" t="inlineStr">
        <is>
          <t>production amount</t>
        </is>
      </c>
      <c r="B10161" t="n">
        <v>1</v>
      </c>
    </row>
    <row r="10162" s="29">
      <c r="A10162" t="inlineStr">
        <is>
          <t>reference product</t>
        </is>
      </c>
      <c r="B10162" t="inlineStr">
        <is>
          <t>electricity, low voltage</t>
        </is>
      </c>
    </row>
    <row r="10163" s="29">
      <c r="A10163" t="inlineStr">
        <is>
          <t>source</t>
        </is>
      </c>
      <c r="B1016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164" s="29">
      <c r="A10164" t="inlineStr">
        <is>
          <t>type</t>
        </is>
      </c>
      <c r="B10164" t="inlineStr">
        <is>
          <t>process</t>
        </is>
      </c>
    </row>
    <row r="10165" s="29">
      <c r="A10165" t="inlineStr">
        <is>
          <t>unit</t>
        </is>
      </c>
      <c r="B10165" t="inlineStr">
        <is>
          <t>kilowatt hour</t>
        </is>
      </c>
    </row>
    <row r="10166" s="29">
      <c r="A10166" t="inlineStr">
        <is>
          <t>Exchanges</t>
        </is>
      </c>
    </row>
    <row r="10167" customFormat="1" s="28">
      <c r="A10167" s="28" t="inlineStr">
        <is>
          <t>name</t>
        </is>
      </c>
      <c r="B10167" s="28" t="inlineStr">
        <is>
          <t>amount</t>
        </is>
      </c>
      <c r="C10167" s="28" t="inlineStr">
        <is>
          <t>location</t>
        </is>
      </c>
      <c r="D10167" s="28" t="inlineStr">
        <is>
          <t>unit</t>
        </is>
      </c>
      <c r="E10167" s="28" t="inlineStr">
        <is>
          <t>categories</t>
        </is>
      </c>
      <c r="F10167" s="28" t="inlineStr">
        <is>
          <t>type</t>
        </is>
      </c>
      <c r="G10167" s="28" t="inlineStr">
        <is>
          <t>uncertainty type</t>
        </is>
      </c>
      <c r="H10167" s="28" t="inlineStr">
        <is>
          <t>loc</t>
        </is>
      </c>
      <c r="I10167" s="28" t="inlineStr">
        <is>
          <t>scale</t>
        </is>
      </c>
      <c r="J10167" s="28" t="inlineStr">
        <is>
          <t>comment</t>
        </is>
      </c>
      <c r="K10167" s="28" t="inlineStr">
        <is>
          <t>negative</t>
        </is>
      </c>
      <c r="L10167" s="28" t="inlineStr">
        <is>
          <t>reference product</t>
        </is>
      </c>
      <c r="M10167" s="28" t="inlineStr">
        <is>
          <t>production volume</t>
        </is>
      </c>
      <c r="N10167" s="28" t="inlineStr">
        <is>
          <t>scope</t>
        </is>
      </c>
      <c r="O10167" s="28" t="inlineStr">
        <is>
          <t>scope share</t>
        </is>
      </c>
      <c r="P10167" s="28" t="inlineStr">
        <is>
          <t>tech share</t>
        </is>
      </c>
      <c r="Q10167" s="28" t="inlineStr">
        <is>
          <t>installation</t>
        </is>
      </c>
      <c r="R10167" s="28" t="inlineStr">
        <is>
          <t>productivity</t>
        </is>
      </c>
      <c r="S10167" s="28" t="inlineStr">
        <is>
          <t>kWp</t>
        </is>
      </c>
      <c r="T10167" s="28" t="inlineStr">
        <is>
          <t>lifetime</t>
        </is>
      </c>
      <c r="U10167" s="28" t="inlineStr">
        <is>
          <t>lifetime production</t>
        </is>
      </c>
      <c r="V10167" s="28" t="inlineStr">
        <is>
          <t>inverted lifetime production</t>
        </is>
      </c>
    </row>
    <row r="10168" s="29">
      <c r="A10168" t="inlineStr">
        <is>
          <t>Energy, solar, converted</t>
        </is>
      </c>
      <c r="B10168" t="n">
        <v>3.8503</v>
      </c>
      <c r="D10168" t="inlineStr">
        <is>
          <t>megajoule</t>
        </is>
      </c>
      <c r="E10168" t="inlineStr">
        <is>
          <t>natural resource::in air</t>
        </is>
      </c>
      <c r="F10168" t="inlineStr">
        <is>
          <t>biosphere</t>
        </is>
      </c>
      <c r="G10168" t="n">
        <v>2</v>
      </c>
      <c r="H10168" t="n">
        <v>1.348151067341848</v>
      </c>
      <c r="I10168" t="n">
        <v>0.04340984597628009</v>
      </c>
      <c r="J10168" t="inlineStr">
        <is>
          <t>(2,2,1,1,1,3); Energy loss in the system</t>
        </is>
      </c>
    </row>
    <row r="10169" s="29">
      <c r="A10169" t="inlineStr">
        <is>
          <t>Heat, waste</t>
        </is>
      </c>
      <c r="B10169" t="n">
        <v>0.25027</v>
      </c>
      <c r="D10169" t="inlineStr">
        <is>
          <t>megajoule</t>
        </is>
      </c>
      <c r="E10169" t="inlineStr">
        <is>
          <t>air</t>
        </is>
      </c>
      <c r="F10169" t="inlineStr">
        <is>
          <t>biosphere</t>
        </is>
      </c>
      <c r="G10169" t="n">
        <v>2</v>
      </c>
      <c r="H10169" t="n">
        <v>-1.385214943900327</v>
      </c>
      <c r="I10169" t="n">
        <v>0.02439508208471609</v>
      </c>
      <c r="J10169" t="inlineStr">
        <is>
          <t>(1,na,na,na,na,na); Calculation</t>
        </is>
      </c>
    </row>
    <row r="10170" s="29">
      <c r="A10170" t="inlineStr">
        <is>
          <t>electricity production, photovoltaic</t>
        </is>
      </c>
      <c r="B10170" t="n">
        <v>1</v>
      </c>
      <c r="C10170" t="inlineStr">
        <is>
          <t>MK</t>
        </is>
      </c>
      <c r="D10170" t="inlineStr">
        <is>
          <t>kilowatt hour</t>
        </is>
      </c>
      <c r="E10170" t="inlineStr">
        <is>
          <t>photovoltaic::power plants</t>
        </is>
      </c>
      <c r="F10170" t="inlineStr">
        <is>
          <t>production</t>
        </is>
      </c>
      <c r="G10170" t="n">
        <v>0</v>
      </c>
      <c r="H10170" t="n">
        <v>1</v>
      </c>
      <c r="L10170" t="inlineStr">
        <is>
          <t>electricity, low voltage</t>
        </is>
      </c>
      <c r="M10170">
        <f>VLOOKUP(C10170,'extension - production vol'!$B$6:$D$235,3,0)</f>
        <v>355.47399999999999</v>
      </c>
    </row>
    <row r="10171" ht="16" customHeight="1" s="29">
      <c r="A10171" t="inlineStr">
        <is>
          <t>photovoltaic flat-roof installation, 156 kWp, multi-Si, on roof</t>
        </is>
      </c>
      <c r="B10171" s="30">
        <f>P10171*V10171</f>
        <v>1.6248120246875299E-8</v>
      </c>
      <c r="C10171" t="inlineStr">
        <is>
          <t>CH</t>
        </is>
      </c>
      <c r="D10171" t="inlineStr">
        <is>
          <t>unit</t>
        </is>
      </c>
      <c r="F10171" t="inlineStr">
        <is>
          <t>technosphere</t>
        </is>
      </c>
      <c r="G10171" t="n">
        <v>2</v>
      </c>
      <c r="H10171" t="n">
        <v>-18.46800298604678</v>
      </c>
      <c r="I10171" t="n">
        <v>0.09798894162072011</v>
      </c>
      <c r="J10171" t="inlineStr">
        <is>
          <t>(2,2,1,1,1,3); Calculation with average annual yield and share of technologies. Lifetime: 30a.</t>
        </is>
      </c>
      <c r="L10171" t="inlineStr">
        <is>
          <t>photovoltaic flat-roof installation, 156 kWp, multi-Si, on roof</t>
        </is>
      </c>
      <c r="N10171" t="inlineStr">
        <is>
          <t>all</t>
        </is>
      </c>
      <c r="O10171" t="n">
        <v>1</v>
      </c>
      <c r="P10171" s="30">
        <f>INDEX(parameters!$D$41:$AG$178,MATCH('PV (extension)'!B10160,parameters!$C$41:$C$178,0),MATCH('PV (extension)'!A10171,parameters!$D$5:$AG$5,0))/O10171</f>
        <v>0.10096416269840058</v>
      </c>
      <c r="Q10171" s="3" t="inlineStr">
        <is>
          <t>roof-top</t>
        </is>
      </c>
      <c r="R10171">
        <f>INDEX(parameters!$C$196:$EJ$198,MATCH('PV (extension)'!Q10171,parameters!$B$196:$B$198,0),MATCH('PV (extension)'!B10160,parameters!$C$195:$EJ$195,0))</f>
        <v>1327.7559933290515</v>
      </c>
      <c r="S10171" t="n">
        <v>156</v>
      </c>
      <c r="T10171" t="n">
        <v>30</v>
      </c>
      <c r="U10171">
        <f>T10171*S10171*R10171</f>
        <v>6213898.0487799607</v>
      </c>
      <c r="V10171">
        <f>1/U10171</f>
        <v>1.6092957949259249E-7</v>
      </c>
    </row>
    <row r="10172" ht="16" customHeight="1" s="29">
      <c r="A10172" t="inlineStr">
        <is>
          <t>photovoltaic flat-roof installation, 156 kWp, single-Si, on roof</t>
        </is>
      </c>
      <c r="B10172" s="30">
        <f>P10172*V10172</f>
        <v>8.4874291225528127E-9</v>
      </c>
      <c r="C10172" t="inlineStr">
        <is>
          <t>CH</t>
        </is>
      </c>
      <c r="D10172" t="inlineStr">
        <is>
          <t>unit</t>
        </is>
      </c>
      <c r="F10172" t="inlineStr">
        <is>
          <t>technosphere</t>
        </is>
      </c>
      <c r="G10172" t="n">
        <v>2</v>
      </c>
      <c r="H10172" t="n">
        <v>-19.10362020104489</v>
      </c>
      <c r="I10172" t="n">
        <v>0.09798894162072011</v>
      </c>
      <c r="J10172" t="inlineStr">
        <is>
          <t>(2,2,1,1,1,3); Calculation with average annual yield and share of technologies. Lifetime: 30a.</t>
        </is>
      </c>
      <c r="L10172" t="inlineStr">
        <is>
          <t>photovoltaic flat-roof installation, 156 kWp, single-Si, on roof</t>
        </is>
      </c>
      <c r="N10172" t="inlineStr">
        <is>
          <t>all</t>
        </is>
      </c>
      <c r="O10172" t="n">
        <v>1</v>
      </c>
      <c r="P10172" s="30">
        <f>INDEX(parameters!$D$41:$AG$178,MATCH('PV (extension)'!B10160,parameters!$C$41:$C$178,0),MATCH('PV (extension)'!A10172,parameters!$D$5:$AG$5,0))/O10172</f>
        <v>5.2740019263789135E-2</v>
      </c>
      <c r="Q10172" s="3" t="inlineStr">
        <is>
          <t>roof-top</t>
        </is>
      </c>
      <c r="R10172">
        <f>INDEX(parameters!$C$196:$EJ$198,MATCH('PV (extension)'!Q10172,parameters!$B$196:$B$198,0),MATCH('PV (extension)'!B10160,parameters!$C$195:$EJ$195,0))</f>
        <v>1327.7559933290515</v>
      </c>
      <c r="S10172" t="n">
        <v>156</v>
      </c>
      <c r="T10172" t="n">
        <v>30</v>
      </c>
      <c r="U10172">
        <f>T10172*S10172*R10172</f>
        <v>6213898.0487799607</v>
      </c>
      <c r="V10172">
        <f>1/U10172</f>
        <v>1.6092957949259249E-7</v>
      </c>
    </row>
    <row r="10173" ht="16" customHeight="1" s="29">
      <c r="A10173" t="inlineStr">
        <is>
          <t>photovoltaic slanted-roof installation, 3 kWp, CIS, laminated, integrated, on roof</t>
        </is>
      </c>
      <c r="B10173" s="30">
        <f>P10173*V10173</f>
        <v>7.6120599976193691E-9</v>
      </c>
      <c r="C10173" t="inlineStr">
        <is>
          <t>CH</t>
        </is>
      </c>
      <c r="D10173" t="inlineStr">
        <is>
          <t>unit</t>
        </is>
      </c>
      <c r="F10173" t="inlineStr">
        <is>
          <t>technosphere</t>
        </is>
      </c>
      <c r="G10173" t="n">
        <v>2</v>
      </c>
      <c r="H10173" t="n">
        <v>-19.69743931800395</v>
      </c>
      <c r="I10173" t="n">
        <v>0.09798894162072011</v>
      </c>
      <c r="J10173" t="inlineStr">
        <is>
          <t>(2,2,1,1,1,3); Calculation with average annual yield and share of technologies. Lifetime: 30a.</t>
        </is>
      </c>
      <c r="L10173" t="inlineStr">
        <is>
          <t>photovoltaic slanted-roof installation, 3 kWp, CIS, laminated, integrated, on roof</t>
        </is>
      </c>
      <c r="N10173" t="inlineStr">
        <is>
          <t>all</t>
        </is>
      </c>
      <c r="O10173" t="n">
        <v>1</v>
      </c>
      <c r="P10173" s="30">
        <f>INDEX(parameters!$D$41:$AG$178,MATCH('PV (extension)'!B10160,parameters!$C$41:$C$178,0),MATCH('PV (extension)'!A10173,parameters!$D$5:$AG$5,0))/O10173</f>
        <v>9.0962624550774995E-4</v>
      </c>
      <c r="Q10173" s="3" t="inlineStr">
        <is>
          <t>roof-top</t>
        </is>
      </c>
      <c r="R10173">
        <f>INDEX(parameters!$C$196:$EJ$198,MATCH('PV (extension)'!Q10173,parameters!$B$196:$B$198,0),MATCH('PV (extension)'!B10160,parameters!$C$195:$EJ$195,0))</f>
        <v>1327.7559933290515</v>
      </c>
      <c r="S10173" t="n">
        <v>3</v>
      </c>
      <c r="T10173" t="n">
        <v>30</v>
      </c>
      <c r="U10173">
        <f>T10173*S10173*R10173</f>
        <v>119498.03939961464</v>
      </c>
      <c r="V10173">
        <f>1/U10173</f>
        <v>8.3683381336148072E-6</v>
      </c>
    </row>
    <row r="10174" ht="16" customHeight="1" s="29">
      <c r="A10174" t="inlineStr">
        <is>
          <t>photovoltaic slanted-roof installation, 3 kWp, CdTe, panel, mounted, on roof</t>
        </is>
      </c>
      <c r="B10174" s="30">
        <f>P10174*V10174</f>
        <v>4.9648185735015214E-8</v>
      </c>
      <c r="C10174" t="inlineStr">
        <is>
          <t>CH</t>
        </is>
      </c>
      <c r="D10174" t="inlineStr">
        <is>
          <t>unit</t>
        </is>
      </c>
      <c r="F10174" t="inlineStr">
        <is>
          <t>technosphere</t>
        </is>
      </c>
      <c r="G10174" t="n">
        <v>2</v>
      </c>
      <c r="H10174" t="n">
        <v>-16.69297991102503</v>
      </c>
      <c r="I10174" t="n">
        <v>0.09798894162072011</v>
      </c>
      <c r="J10174" t="inlineStr">
        <is>
          <t>(2,2,1,1,1,3); Calculation with average annual yield and share of technologies. Lifetime: 30a.</t>
        </is>
      </c>
      <c r="L10174" t="inlineStr">
        <is>
          <t>photovoltaic slanted-roof installation, 3 kWp, CdTe, panel, mounted, on roof</t>
        </is>
      </c>
      <c r="N10174" t="inlineStr">
        <is>
          <t>all</t>
        </is>
      </c>
      <c r="O10174" t="n">
        <v>1</v>
      </c>
      <c r="P10174" s="30">
        <f>INDEX(parameters!$D$41:$AG$178,MATCH('PV (extension)'!B10160,parameters!$C$41:$C$178,0),MATCH('PV (extension)'!A10174,parameters!$D$5:$AG$5,0))/O10174</f>
        <v>5.9328608550822341E-3</v>
      </c>
      <c r="Q10174" s="3" t="inlineStr">
        <is>
          <t>roof-top</t>
        </is>
      </c>
      <c r="R10174">
        <f>INDEX(parameters!$C$196:$EJ$198,MATCH('PV (extension)'!Q10174,parameters!$B$196:$B$198,0),MATCH('PV (extension)'!B10160,parameters!$C$195:$EJ$195,0))</f>
        <v>1327.7559933290515</v>
      </c>
      <c r="S10174" t="n">
        <v>3</v>
      </c>
      <c r="T10174" t="n">
        <v>30</v>
      </c>
      <c r="U10174">
        <f>T10174*S10174*R10174</f>
        <v>119498.03939961464</v>
      </c>
      <c r="V10174">
        <f>1/U10174</f>
        <v>8.3683381336148072E-6</v>
      </c>
    </row>
    <row r="10175" ht="16" customHeight="1" s="29">
      <c r="A10175" t="inlineStr">
        <is>
          <t>photovoltaic slanted-roof installation, 3 kWp, micro-Si, laminated, integrated, on roof</t>
        </is>
      </c>
      <c r="B10175" s="30">
        <f>P10175*V10175</f>
        <v>7.6929799178118855E-10</v>
      </c>
      <c r="C10175" t="inlineStr">
        <is>
          <t>RER</t>
        </is>
      </c>
      <c r="D10175" t="inlineStr">
        <is>
          <t>unit</t>
        </is>
      </c>
      <c r="F10175" t="inlineStr">
        <is>
          <t>technosphere</t>
        </is>
      </c>
      <c r="G10175" t="n">
        <v>2</v>
      </c>
      <c r="H10175" t="n">
        <v>-21.54326959350907</v>
      </c>
      <c r="I10175" t="n">
        <v>0.09798894162072011</v>
      </c>
      <c r="J10175" t="inlineStr">
        <is>
          <t>(2,2,1,1,1,3); Calculation with average annual yield and share of technologies. Lifetime: 30a.</t>
        </is>
      </c>
      <c r="L10175" t="inlineStr">
        <is>
          <t>photovoltaic slanted-roof installation, 3 kWp, micro-Si, laminated, integrated, on roof</t>
        </is>
      </c>
      <c r="N10175" t="inlineStr">
        <is>
          <t>all</t>
        </is>
      </c>
      <c r="O10175" t="n">
        <v>1</v>
      </c>
      <c r="P10175" s="30">
        <f>INDEX(parameters!$D$41:$AG$178,MATCH('PV (extension)'!B10160,parameters!$C$41:$C$178,0),MATCH('PV (extension)'!A10175,parameters!$D$5:$AG$5,0))/O10175</f>
        <v>9.1929601731912907E-5</v>
      </c>
      <c r="Q10175" s="3" t="inlineStr">
        <is>
          <t>roof-top</t>
        </is>
      </c>
      <c r="R10175">
        <f>INDEX(parameters!$C$196:$EJ$198,MATCH('PV (extension)'!Q10175,parameters!$B$196:$B$198,0),MATCH('PV (extension)'!B10160,parameters!$C$195:$EJ$195,0))</f>
        <v>1327.7559933290515</v>
      </c>
      <c r="S10175" t="n">
        <v>3</v>
      </c>
      <c r="T10175" t="n">
        <v>30</v>
      </c>
      <c r="U10175">
        <f>T10175*S10175*R10175</f>
        <v>119498.03939961464</v>
      </c>
      <c r="V10175">
        <f>1/U10175</f>
        <v>8.3683381336148072E-6</v>
      </c>
    </row>
    <row r="10176" ht="16" customHeight="1" s="29">
      <c r="A10176" t="inlineStr">
        <is>
          <t>photovoltaic slanted-roof installation, 3 kWp, micro-Si, panel, mounted, on roof</t>
        </is>
      </c>
      <c r="B10176" s="30">
        <f>P10176*V10176</f>
        <v>1.3374112050156168E-8</v>
      </c>
      <c r="C10176" t="inlineStr">
        <is>
          <t>RER</t>
        </is>
      </c>
      <c r="D10176" t="inlineStr">
        <is>
          <t>unit</t>
        </is>
      </c>
      <c r="F10176" t="inlineStr">
        <is>
          <t>technosphere</t>
        </is>
      </c>
      <c r="G10176" t="n">
        <v>2</v>
      </c>
      <c r="H10176" t="n">
        <v>-18.72987249989203</v>
      </c>
      <c r="I10176" t="n">
        <v>0.09798894162072011</v>
      </c>
      <c r="J10176" t="inlineStr">
        <is>
          <t>(2,2,1,1,1,3); Calculation with average annual yield and share of technologies. Lifetime: 30a.</t>
        </is>
      </c>
      <c r="L10176" t="inlineStr">
        <is>
          <t>photovoltaic slanted-roof installation, 3 kWp, micro-Si, panel, mounted, on roof</t>
        </is>
      </c>
      <c r="N10176" t="inlineStr">
        <is>
          <t>all</t>
        </is>
      </c>
      <c r="O10176" t="n">
        <v>1</v>
      </c>
      <c r="P10176" s="30">
        <f>INDEX(parameters!$D$41:$AG$178,MATCH('PV (extension)'!B10160,parameters!$C$41:$C$178,0),MATCH('PV (extension)'!A10176,parameters!$D$5:$AG$5,0))/O10176</f>
        <v>1.5981801687044229E-3</v>
      </c>
      <c r="Q10176" s="3" t="inlineStr">
        <is>
          <t>roof-top</t>
        </is>
      </c>
      <c r="R10176">
        <f>INDEX(parameters!$C$196:$EJ$198,MATCH('PV (extension)'!Q10176,parameters!$B$196:$B$198,0),MATCH('PV (extension)'!B10160,parameters!$C$195:$EJ$195,0))</f>
        <v>1327.7559933290515</v>
      </c>
      <c r="S10176" t="n">
        <v>3</v>
      </c>
      <c r="T10176" t="n">
        <v>30</v>
      </c>
      <c r="U10176">
        <f>T10176*S10176*R10176</f>
        <v>119498.03939961464</v>
      </c>
      <c r="V10176">
        <f>1/U10176</f>
        <v>8.3683381336148072E-6</v>
      </c>
    </row>
    <row r="10177" s="29">
      <c r="A10177" t="inlineStr">
        <is>
          <t>photovoltaic open ground installation, 570 kWp, CIS, on open ground</t>
        </is>
      </c>
      <c r="B10177" s="30">
        <f>P10177*V10177</f>
        <v>4.1832593897252551E-10</v>
      </c>
      <c r="C10177" t="inlineStr">
        <is>
          <t>RER</t>
        </is>
      </c>
      <c r="D10177" t="inlineStr">
        <is>
          <t>unit</t>
        </is>
      </c>
      <c r="F10177" t="inlineStr">
        <is>
          <t>technosphere</t>
        </is>
      </c>
      <c r="G10177" t="n">
        <v>2</v>
      </c>
      <c r="H10177" t="n">
        <v>-21.66656811806742</v>
      </c>
      <c r="I10177" t="n">
        <v>0.09798894162072011</v>
      </c>
      <c r="J10177" t="inlineStr">
        <is>
          <t>(2,2,1,1,1,3); Calculation with average annual yield and share of technologies. Lifetime: 30a.</t>
        </is>
      </c>
      <c r="L10177" t="inlineStr">
        <is>
          <t>photovoltaic open ground installation, 570 kWp, CIS, on open ground</t>
        </is>
      </c>
      <c r="N10177" t="inlineStr">
        <is>
          <t>all</t>
        </is>
      </c>
      <c r="O10177" t="n">
        <v>1</v>
      </c>
      <c r="P10177" s="30">
        <f>INDEX(parameters!$D$41:$AG$178,MATCH('PV (extension)'!B10160,parameters!$C$41:$C$178,0),MATCH('PV (extension)'!A10177,parameters!$D$5:$AG$5,0))/O10177</f>
        <v>1.0104185757523119E-2</v>
      </c>
      <c r="Q10177" t="inlineStr">
        <is>
          <t>central</t>
        </is>
      </c>
      <c r="R10177">
        <f>INDEX(parameters!$C$196:$EJ$198,MATCH('PV (extension)'!Q10177,parameters!$B$196:$B$198,0),MATCH('PV (extension)'!B10160,parameters!$C$195:$EJ$195,0))</f>
        <v>1412.5063758819699</v>
      </c>
      <c r="S10177" t="n">
        <v>570</v>
      </c>
      <c r="T10177" t="n">
        <v>30</v>
      </c>
      <c r="U10177">
        <f>T10177*S10177*R10177</f>
        <v>24153859.027581684</v>
      </c>
      <c r="V10177">
        <f>1/U10177</f>
        <v>4.140125181893642E-8</v>
      </c>
    </row>
    <row r="10178" s="29">
      <c r="A10178" t="inlineStr">
        <is>
          <t>photovoltaic open ground installation, 570 kWp, CdTe, on open ground</t>
        </is>
      </c>
      <c r="B10178" s="30">
        <f>P10178*V10178</f>
        <v>3.0729901009648162E-9</v>
      </c>
      <c r="C10178" t="inlineStr">
        <is>
          <t>RER</t>
        </is>
      </c>
      <c r="D10178" t="inlineStr">
        <is>
          <t>unit</t>
        </is>
      </c>
      <c r="F10178" t="inlineStr">
        <is>
          <t>technosphere</t>
        </is>
      </c>
      <c r="G10178" t="n">
        <v>2</v>
      </c>
      <c r="H10178" t="n">
        <v>-21.47552628199886</v>
      </c>
      <c r="I10178" t="n">
        <v>0.09798894162072011</v>
      </c>
      <c r="J10178" t="inlineStr">
        <is>
          <t>(2,2,1,1,1,3); Calculation with average annual yield and share of technologies. Lifetime: 30a.</t>
        </is>
      </c>
      <c r="L10178" t="inlineStr">
        <is>
          <t>photovoltaic open ground installation, 570 kWp, CdTe, on open ground</t>
        </is>
      </c>
      <c r="N10178" t="inlineStr">
        <is>
          <t>all</t>
        </is>
      </c>
      <c r="O10178" t="n">
        <v>1</v>
      </c>
      <c r="P10178" s="30">
        <f>INDEX(parameters!$D$41:$AG$178,MATCH('PV (extension)'!B10160,parameters!$C$41:$C$178,0),MATCH('PV (extension)'!A10178,parameters!$D$5:$AG$5,0))/O10178</f>
        <v>7.4224569691858172E-2</v>
      </c>
      <c r="Q10178" t="inlineStr">
        <is>
          <t>central</t>
        </is>
      </c>
      <c r="R10178">
        <f>INDEX(parameters!$C$196:$EJ$198,MATCH('PV (extension)'!Q10178,parameters!$B$196:$B$198,0),MATCH('PV (extension)'!B10160,parameters!$C$195:$EJ$195,0))</f>
        <v>1412.5063758819699</v>
      </c>
      <c r="S10178" t="n">
        <v>570</v>
      </c>
      <c r="T10178" t="n">
        <v>30</v>
      </c>
      <c r="U10178">
        <f>T10178*S10178*R10178</f>
        <v>24153859.027581684</v>
      </c>
      <c r="V10178">
        <f>1/U10178</f>
        <v>4.140125181893642E-8</v>
      </c>
    </row>
    <row r="10179" s="29">
      <c r="A10179" t="inlineStr">
        <is>
          <t>photovoltaic open ground installation, 570 kWp, micro-Si, on open ground</t>
        </is>
      </c>
      <c r="B10179" s="30">
        <f>P10179*V10179</f>
        <v>3.257151442676397E-11</v>
      </c>
      <c r="C10179" t="inlineStr">
        <is>
          <t>RER</t>
        </is>
      </c>
      <c r="D10179" t="inlineStr">
        <is>
          <t>unit</t>
        </is>
      </c>
      <c r="F10179" t="inlineStr">
        <is>
          <t>technosphere</t>
        </is>
      </c>
      <c r="G10179" t="n">
        <v>2</v>
      </c>
      <c r="H10179" t="n">
        <v>-23.51240679473371</v>
      </c>
      <c r="I10179" t="n">
        <v>0.09798894162072011</v>
      </c>
      <c r="J10179" t="inlineStr">
        <is>
          <t>(2,2,1,1,1,3); Calculation with average annual yield and share of technologies. Lifetime: 30a.</t>
        </is>
      </c>
      <c r="L10179" t="inlineStr">
        <is>
          <t>photovoltaic open ground installation, 570 kWp, micro-Si, on open ground</t>
        </is>
      </c>
      <c r="N10179" t="inlineStr">
        <is>
          <t>all</t>
        </is>
      </c>
      <c r="O10179" t="n">
        <v>1</v>
      </c>
      <c r="P10179" s="30">
        <f>INDEX(parameters!$D$41:$AG$178,MATCH('PV (extension)'!B10160,parameters!$C$41:$C$178,0),MATCH('PV (extension)'!A10179,parameters!$D$5:$AG$5,0))/O10179</f>
        <v>7.867277677789E-4</v>
      </c>
      <c r="Q10179" t="inlineStr">
        <is>
          <t>central</t>
        </is>
      </c>
      <c r="R10179">
        <f>INDEX(parameters!$C$196:$EJ$198,MATCH('PV (extension)'!Q10179,parameters!$B$196:$B$198,0),MATCH('PV (extension)'!B10160,parameters!$C$195:$EJ$195,0))</f>
        <v>1412.5063758819699</v>
      </c>
      <c r="S10179" t="n">
        <v>570</v>
      </c>
      <c r="T10179" t="n">
        <v>30</v>
      </c>
      <c r="U10179">
        <f>T10179*S10179*R10179</f>
        <v>24153859.027581684</v>
      </c>
      <c r="V10179">
        <f>1/U10179</f>
        <v>4.140125181893642E-8</v>
      </c>
    </row>
    <row r="10180" s="29">
      <c r="A10180" t="inlineStr">
        <is>
          <t>photovoltaic open ground installation, 570 kWp, multi-Si, on open ground</t>
        </is>
      </c>
      <c r="B10180" s="30">
        <f>P10180*V10180</f>
        <v>1.0900031372505863E-8</v>
      </c>
      <c r="C10180" t="inlineStr">
        <is>
          <t>RER</t>
        </is>
      </c>
      <c r="D10180" t="inlineStr">
        <is>
          <t>unit</t>
        </is>
      </c>
      <c r="F10180" t="inlineStr">
        <is>
          <t>technosphere</t>
        </is>
      </c>
      <c r="G10180" t="n">
        <v>2</v>
      </c>
      <c r="H10180" t="n">
        <v>-18.20082258362968</v>
      </c>
      <c r="I10180" t="n">
        <v>0.09798894162072011</v>
      </c>
      <c r="J10180" t="inlineStr">
        <is>
          <t>(2,2,1,1,1,3); Calculation with average annual yield and share of technologies. Lifetime: 30a.</t>
        </is>
      </c>
      <c r="L10180" t="inlineStr">
        <is>
          <t>photovoltaic open ground installation, 570 kWp, multi-Si, on open ground</t>
        </is>
      </c>
      <c r="N10180" t="inlineStr">
        <is>
          <t>all</t>
        </is>
      </c>
      <c r="O10180" t="n">
        <v>1</v>
      </c>
      <c r="P10180" s="30">
        <f>INDEX(parameters!$D$41:$AG$178,MATCH('PV (extension)'!B10160,parameters!$C$41:$C$178,0),MATCH('PV (extension)'!A10180,parameters!$D$5:$AG$5,0))/O10180</f>
        <v>0.2632778211677243</v>
      </c>
      <c r="Q10180" t="inlineStr">
        <is>
          <t>central</t>
        </is>
      </c>
      <c r="R10180">
        <f>INDEX(parameters!$C$196:$EJ$198,MATCH('PV (extension)'!Q10180,parameters!$B$196:$B$198,0),MATCH('PV (extension)'!B10160,parameters!$C$195:$EJ$195,0))</f>
        <v>1412.5063758819699</v>
      </c>
      <c r="S10180" t="n">
        <v>570</v>
      </c>
      <c r="T10180" t="n">
        <v>30</v>
      </c>
      <c r="U10180">
        <f>T10180*S10180*R10180</f>
        <v>24153859.027581684</v>
      </c>
      <c r="V10180">
        <f>1/U10180</f>
        <v>4.140125181893642E-8</v>
      </c>
    </row>
    <row r="10181" s="29">
      <c r="A10181" t="inlineStr">
        <is>
          <t>photovoltaic open ground installation, 570 kWp, single-Si, on open ground</t>
        </is>
      </c>
      <c r="B10181" s="30">
        <f>P10181*V10181</f>
        <v>5.7818459139476264E-9</v>
      </c>
      <c r="C10181" t="inlineStr">
        <is>
          <t>RER</t>
        </is>
      </c>
      <c r="D10181" t="inlineStr">
        <is>
          <t>unit</t>
        </is>
      </c>
      <c r="F10181" t="inlineStr">
        <is>
          <t>technosphere</t>
        </is>
      </c>
      <c r="G10181" t="n">
        <v>2</v>
      </c>
      <c r="H10181" t="n">
        <v>-18.8364689523836</v>
      </c>
      <c r="I10181" t="n">
        <v>0.09798894162072011</v>
      </c>
      <c r="J10181" t="inlineStr">
        <is>
          <t>(2,2,1,1,1,3); Calculation with average annual yield and share of technologies. Lifetime: 30a.</t>
        </is>
      </c>
      <c r="L10181" t="inlineStr">
        <is>
          <t>photovoltaic open ground installation, 570 kWp, single-Si, on open ground</t>
        </is>
      </c>
      <c r="N10181" t="inlineStr">
        <is>
          <t>all</t>
        </is>
      </c>
      <c r="O10181" t="n">
        <v>1</v>
      </c>
      <c r="P10181" s="30">
        <f>INDEX(parameters!$D$41:$AG$178,MATCH('PV (extension)'!B10160,parameters!$C$41:$C$178,0),MATCH('PV (extension)'!A10181,parameters!$D$5:$AG$5,0))/O10181</f>
        <v>0.13965389112469015</v>
      </c>
      <c r="Q10181" t="inlineStr">
        <is>
          <t>central</t>
        </is>
      </c>
      <c r="R10181">
        <f>INDEX(parameters!$C$196:$EJ$198,MATCH('PV (extension)'!Q10181,parameters!$B$196:$B$198,0),MATCH('PV (extension)'!B10160,parameters!$C$195:$EJ$195,0))</f>
        <v>1412.5063758819699</v>
      </c>
      <c r="S10181" t="n">
        <v>570</v>
      </c>
      <c r="T10181" t="n">
        <v>30</v>
      </c>
      <c r="U10181">
        <f>T10181*S10181*R10181</f>
        <v>24153859.027581684</v>
      </c>
      <c r="V10181">
        <f>1/U10181</f>
        <v>4.140125181893642E-8</v>
      </c>
    </row>
    <row r="10182" ht="16" customHeight="1" s="29">
      <c r="A10182" t="inlineStr">
        <is>
          <t>photovoltaic slanted-roof installation, 93 kWp, multi-Si, laminated, integrated, on roof</t>
        </is>
      </c>
      <c r="B10182" s="30">
        <f>P10182*V10182</f>
        <v>1.7841997416586568E-9</v>
      </c>
      <c r="C10182" t="inlineStr">
        <is>
          <t>CH</t>
        </is>
      </c>
      <c r="D10182" t="inlineStr">
        <is>
          <t>unit</t>
        </is>
      </c>
      <c r="F10182" t="inlineStr">
        <is>
          <t>technosphere</t>
        </is>
      </c>
      <c r="G10182" t="n">
        <v>2</v>
      </c>
      <c r="H10182" t="n">
        <v>-20.65878981776205</v>
      </c>
      <c r="I10182" t="n">
        <v>0.09798894162072011</v>
      </c>
      <c r="J10182" t="inlineStr">
        <is>
          <t>(2,2,1,1,1,3); Calculation with average annual yield and share of technologies. Lifetime: 30a.</t>
        </is>
      </c>
      <c r="L10182" t="inlineStr">
        <is>
          <t>photovoltaic slanted-roof installation, 93 kWp, multi-Si, laminated, integrated, on roof</t>
        </is>
      </c>
      <c r="N10182" t="inlineStr">
        <is>
          <t>all</t>
        </is>
      </c>
      <c r="O10182" t="n">
        <v>1</v>
      </c>
      <c r="P10182" s="30">
        <f>INDEX(parameters!$D$41:$AG$178,MATCH('PV (extension)'!B10160,parameters!$C$41:$C$178,0),MATCH('PV (extension)'!A10182,parameters!$D$5:$AG$5,0))/O10182</f>
        <v>6.6094595017907607E-3</v>
      </c>
      <c r="Q10182" s="3" t="inlineStr">
        <is>
          <t>roof-top</t>
        </is>
      </c>
      <c r="R10182">
        <f>INDEX(parameters!$C$196:$EJ$198,MATCH('PV (extension)'!Q10182,parameters!$B$196:$B$198,0),MATCH('PV (extension)'!B10160,parameters!$C$195:$EJ$195,0))</f>
        <v>1327.7559933290515</v>
      </c>
      <c r="S10182" t="n">
        <v>93</v>
      </c>
      <c r="T10182" t="n">
        <v>30</v>
      </c>
      <c r="U10182">
        <f>T10182*S10182*R10182</f>
        <v>3704439.2213880536</v>
      </c>
      <c r="V10182">
        <f>1/U10182</f>
        <v>2.6994639140692933E-7</v>
      </c>
    </row>
    <row r="10183" ht="16" customHeight="1" s="29">
      <c r="A10183" t="inlineStr">
        <is>
          <t>photovoltaic slanted-roof installation, 93 kWp, multi-Si, panel, mounted, on roof</t>
        </is>
      </c>
      <c r="B10183" s="30">
        <f>P10183*V10183</f>
        <v>3.0253699124259377E-8</v>
      </c>
      <c r="C10183" t="inlineStr">
        <is>
          <t>CH</t>
        </is>
      </c>
      <c r="D10183" t="inlineStr">
        <is>
          <t>unit</t>
        </is>
      </c>
      <c r="F10183" t="inlineStr">
        <is>
          <t>technosphere</t>
        </is>
      </c>
      <c r="G10183" t="n">
        <v>2</v>
      </c>
      <c r="H10183" t="n">
        <v>-17.84536035000586</v>
      </c>
      <c r="I10183" t="n">
        <v>0.09798894162072011</v>
      </c>
      <c r="J10183" t="inlineStr">
        <is>
          <t>(2,2,1,1,1,3); Calculation with average annual yield and share of technologies. Lifetime: 30a.</t>
        </is>
      </c>
      <c r="L10183" t="inlineStr">
        <is>
          <t>photovoltaic slanted-roof installation, 93 kWp, multi-Si, panel, mounted, on roof</t>
        </is>
      </c>
      <c r="N10183" t="inlineStr">
        <is>
          <t>all</t>
        </is>
      </c>
      <c r="O10183" t="n">
        <v>1</v>
      </c>
      <c r="P10183" s="30">
        <f>INDEX(parameters!$D$41:$AG$178,MATCH('PV (extension)'!B10160,parameters!$C$41:$C$178,0),MATCH('PV (extension)'!A10183,parameters!$D$5:$AG$5,0))/O10183</f>
        <v>0.11207298962797985</v>
      </c>
      <c r="Q10183" s="3" t="inlineStr">
        <is>
          <t>roof-top</t>
        </is>
      </c>
      <c r="R10183">
        <f>INDEX(parameters!$C$196:$EJ$198,MATCH('PV (extension)'!Q10183,parameters!$B$196:$B$198,0),MATCH('PV (extension)'!B10160,parameters!$C$195:$EJ$195,0))</f>
        <v>1327.7559933290515</v>
      </c>
      <c r="S10183" t="n">
        <v>93</v>
      </c>
      <c r="T10183" t="n">
        <v>30</v>
      </c>
      <c r="U10183">
        <f>T10183*S10183*R10183</f>
        <v>3704439.2213880536</v>
      </c>
      <c r="V10183">
        <f>1/U10183</f>
        <v>2.6994639140692933E-7</v>
      </c>
    </row>
    <row r="10184" ht="16" customHeight="1" s="29">
      <c r="A10184" t="inlineStr">
        <is>
          <t>photovoltaic slanted-roof installation, 93 kWp, single-Si, laminated, integrated, on roof</t>
        </is>
      </c>
      <c r="B10184" s="30">
        <f>P10184*V10184</f>
        <v>9.4320527643113644E-10</v>
      </c>
      <c r="C10184" t="inlineStr">
        <is>
          <t>CH</t>
        </is>
      </c>
      <c r="D10184" t="inlineStr">
        <is>
          <t>unit</t>
        </is>
      </c>
      <c r="F10184" t="inlineStr">
        <is>
          <t>technosphere</t>
        </is>
      </c>
      <c r="G10184" t="n">
        <v>2</v>
      </c>
      <c r="H10184" t="n">
        <v>-21.2944254997521</v>
      </c>
      <c r="I10184" t="n">
        <v>0.09798894162072011</v>
      </c>
      <c r="J10184" t="inlineStr">
        <is>
          <t>(2,2,1,1,1,3); Calculation with average annual yield and share of technologies. Lifetime: 30a.</t>
        </is>
      </c>
      <c r="L10184" t="inlineStr">
        <is>
          <t>photovoltaic slanted-roof installation, 93 kWp, single-Si, laminated, integrated, on roof</t>
        </is>
      </c>
      <c r="N10184" t="inlineStr">
        <is>
          <t>all</t>
        </is>
      </c>
      <c r="O10184" t="n">
        <v>1</v>
      </c>
      <c r="P10184" s="30">
        <f>INDEX(parameters!$D$41:$AG$178,MATCH('PV (extension)'!B10160,parameters!$C$41:$C$178,0),MATCH('PV (extension)'!A10184,parameters!$D$5:$AG$5,0))/O10184</f>
        <v>3.4940466198316628E-3</v>
      </c>
      <c r="Q10184" s="3" t="inlineStr">
        <is>
          <t>roof-top</t>
        </is>
      </c>
      <c r="R10184">
        <f>INDEX(parameters!$C$196:$EJ$198,MATCH('PV (extension)'!Q10184,parameters!$B$196:$B$198,0),MATCH('PV (extension)'!B10160,parameters!$C$195:$EJ$195,0))</f>
        <v>1327.7559933290515</v>
      </c>
      <c r="S10184" t="n">
        <v>93</v>
      </c>
      <c r="T10184" t="n">
        <v>30</v>
      </c>
      <c r="U10184">
        <f>T10184*S10184*R10184</f>
        <v>3704439.2213880536</v>
      </c>
      <c r="V10184">
        <f>1/U10184</f>
        <v>2.6994639140692933E-7</v>
      </c>
    </row>
    <row r="10185" ht="16" customHeight="1" s="29">
      <c r="A10185" t="inlineStr">
        <is>
          <t>photovoltaic slanted-roof installation, 93 kWp, single-Si, panel, mounted, on roof</t>
        </is>
      </c>
      <c r="B10185" s="30">
        <f>P10185*V10185</f>
        <v>1.5847205697640001E-8</v>
      </c>
      <c r="C10185" t="inlineStr">
        <is>
          <t>CH</t>
        </is>
      </c>
      <c r="D10185" t="inlineStr">
        <is>
          <t>unit</t>
        </is>
      </c>
      <c r="F10185" t="inlineStr">
        <is>
          <t>technosphere</t>
        </is>
      </c>
      <c r="G10185" t="n">
        <v>2</v>
      </c>
      <c r="H10185" t="n">
        <v>-18.48100416113547</v>
      </c>
      <c r="I10185" t="n">
        <v>0.09798894162072011</v>
      </c>
      <c r="J10185" t="inlineStr">
        <is>
          <t>(2,2,1,1,1,3); Calculation with average annual yield and share of technologies. Lifetime: 30a.</t>
        </is>
      </c>
      <c r="L10185" t="inlineStr">
        <is>
          <t>photovoltaic slanted-roof installation, 93 kWp, single-Si, panel, mounted, on roof</t>
        </is>
      </c>
      <c r="N10185" t="inlineStr">
        <is>
          <t>all</t>
        </is>
      </c>
      <c r="O10185" t="n">
        <v>1</v>
      </c>
      <c r="P10185" s="30">
        <f>INDEX(parameters!$D$41:$AG$178,MATCH('PV (extension)'!B10160,parameters!$C$41:$C$178,0),MATCH('PV (extension)'!A10185,parameters!$D$5:$AG$5,0))/O10185</f>
        <v>5.8705010335741853E-2</v>
      </c>
      <c r="Q10185" s="3" t="inlineStr">
        <is>
          <t>roof-top</t>
        </is>
      </c>
      <c r="R10185">
        <f>INDEX(parameters!$C$196:$EJ$198,MATCH('PV (extension)'!Q10185,parameters!$B$196:$B$198,0),MATCH('PV (extension)'!B10160,parameters!$C$195:$EJ$195,0))</f>
        <v>1327.7559933290515</v>
      </c>
      <c r="S10185" t="n">
        <v>93</v>
      </c>
      <c r="T10185" t="n">
        <v>30</v>
      </c>
      <c r="U10185">
        <f>T10185*S10185*R10185</f>
        <v>3704439.2213880536</v>
      </c>
      <c r="V10185">
        <f>1/U10185</f>
        <v>2.6994639140692933E-7</v>
      </c>
    </row>
    <row r="10186" s="29">
      <c r="A10186" t="inlineStr">
        <is>
          <t>photovoltaic facade installation, 3kWp, multi-Si, laminated, integrated, at building</t>
        </is>
      </c>
      <c r="B10186" s="30">
        <f>P10186*V10186</f>
        <v>3.9169864925148604E-8</v>
      </c>
      <c r="C10186" t="inlineStr">
        <is>
          <t>APAC</t>
        </is>
      </c>
      <c r="D10186" t="inlineStr">
        <is>
          <t>unit</t>
        </is>
      </c>
      <c r="F10186" t="inlineStr">
        <is>
          <t>technosphere</t>
        </is>
      </c>
      <c r="G10186" t="n">
        <v>2</v>
      </c>
      <c r="H10186" t="n">
        <v>-17.5612990452514</v>
      </c>
      <c r="I10186" t="n">
        <v>0.09798894162072011</v>
      </c>
      <c r="J10186" t="inlineStr">
        <is>
          <t>(2,2,1,1,1,3); Calculation with average annual yield and share of technologies. Lifetime: 30a.</t>
        </is>
      </c>
      <c r="L10186" t="inlineStr">
        <is>
          <t>photovoltaic facade installation, 3kWp, multi-Si, laminated, integrated, at building</t>
        </is>
      </c>
      <c r="N10186" t="inlineStr">
        <is>
          <t>all</t>
        </is>
      </c>
      <c r="O10186" t="n">
        <v>1</v>
      </c>
      <c r="P10186" s="30">
        <f>INDEX(parameters!$D$41:$AG$178,MATCH('PV (extension)'!B10160,parameters!$C$41:$C$178,0),MATCH('PV (extension)'!A10186,parameters!$D$5:$AG$5,0))/O10186</f>
        <v>3.2864644265829519E-3</v>
      </c>
      <c r="Q10186" t="inlineStr">
        <is>
          <t>façade</t>
        </is>
      </c>
      <c r="R10186">
        <f>INDEX(parameters!$C$196:$EJ$198,MATCH('PV (extension)'!Q10186,parameters!$B$196:$B$198,0),MATCH('PV (extension)'!B10160,parameters!$C$195:$EJ$195,0))</f>
        <v>932.25420808210015</v>
      </c>
      <c r="S10186" t="n">
        <v>3</v>
      </c>
      <c r="T10186" t="n">
        <v>30</v>
      </c>
      <c r="U10186">
        <f>T10186*S10186*R10186</f>
        <v>83902.878727389019</v>
      </c>
      <c r="V10186">
        <f>1/U10186</f>
        <v>1.1918542190299876E-5</v>
      </c>
    </row>
    <row r="10187" s="29">
      <c r="A10187" t="inlineStr">
        <is>
          <t>photovoltaic facade installation, 3kWp, multi-Si, panel, mounted, at building</t>
        </is>
      </c>
      <c r="B10187" s="30">
        <f>P10187*V10187</f>
        <v>3.8415270488317456E-8</v>
      </c>
      <c r="C10187" t="inlineStr">
        <is>
          <t>APAC</t>
        </is>
      </c>
      <c r="D10187" t="inlineStr">
        <is>
          <t>unit</t>
        </is>
      </c>
      <c r="F10187" t="inlineStr">
        <is>
          <t>technosphere</t>
        </is>
      </c>
      <c r="G10187" t="n">
        <v>2</v>
      </c>
      <c r="H10187" t="n">
        <v>-17.5612990452514</v>
      </c>
      <c r="I10187" t="n">
        <v>0.09798894162072011</v>
      </c>
      <c r="J10187" t="inlineStr">
        <is>
          <t>(2,2,1,1,1,3); Calculation with average annual yield and share of technologies. Lifetime: 30a.</t>
        </is>
      </c>
      <c r="L10187" t="inlineStr">
        <is>
          <t>photovoltaic facade installation, 3kWp, multi-Si, panel, mounted, at building</t>
        </is>
      </c>
      <c r="N10187" t="inlineStr">
        <is>
          <t>all</t>
        </is>
      </c>
      <c r="O10187" t="n">
        <v>1</v>
      </c>
      <c r="P10187" s="30">
        <f>INDEX(parameters!$D$41:$AG$178,MATCH('PV (extension)'!B10160,parameters!$C$41:$C$178,0),MATCH('PV (extension)'!A10187,parameters!$D$5:$AG$5,0))/O10187</f>
        <v>3.2231517810611459E-3</v>
      </c>
      <c r="Q10187" t="inlineStr">
        <is>
          <t>façade</t>
        </is>
      </c>
      <c r="R10187">
        <f>INDEX(parameters!$C$196:$EJ$198,MATCH('PV (extension)'!Q10187,parameters!$B$196:$B$198,0),MATCH('PV (extension)'!B10160,parameters!$C$195:$EJ$195,0))</f>
        <v>932.25420808210015</v>
      </c>
      <c r="S10187" t="n">
        <v>3</v>
      </c>
      <c r="T10187" t="n">
        <v>30</v>
      </c>
      <c r="U10187">
        <f>T10187*S10187*R10187</f>
        <v>83902.878727389019</v>
      </c>
      <c r="V10187">
        <f>1/U10187</f>
        <v>1.1918542190299876E-5</v>
      </c>
    </row>
    <row r="10188" s="29">
      <c r="A10188" t="inlineStr">
        <is>
          <t>photovoltaic facade installation, 3kWp, single-Si, laminated, integrated, at building</t>
        </is>
      </c>
      <c r="B10188" s="30">
        <f>P10188*V10188</f>
        <v>2.0649915530456487E-8</v>
      </c>
      <c r="C10188" t="inlineStr">
        <is>
          <t>APAC</t>
        </is>
      </c>
      <c r="D10188" t="inlineStr">
        <is>
          <t>unit</t>
        </is>
      </c>
      <c r="F10188" t="inlineStr">
        <is>
          <t>technosphere</t>
        </is>
      </c>
      <c r="G10188" t="n">
        <v>2</v>
      </c>
      <c r="H10188" t="n">
        <v>-18.19689739735082</v>
      </c>
      <c r="I10188" t="n">
        <v>0.09798894162072011</v>
      </c>
      <c r="J10188" t="inlineStr">
        <is>
          <t>(2,2,1,1,1,3); Calculation with average annual yield and share of technologies. Lifetime: 30a.</t>
        </is>
      </c>
      <c r="L10188" t="inlineStr">
        <is>
          <t>photovoltaic facade installation, 3kWp, single-Si, laminated, integrated, at building</t>
        </is>
      </c>
      <c r="N10188" t="inlineStr">
        <is>
          <t>all</t>
        </is>
      </c>
      <c r="O10188" t="n">
        <v>1</v>
      </c>
      <c r="P10188" s="30">
        <f>INDEX(parameters!$D$41:$AG$178,MATCH('PV (extension)'!B10160,parameters!$C$41:$C$178,0),MATCH('PV (extension)'!A10188,parameters!$D$5:$AG$5,0))/O10188</f>
        <v>1.7325873584827175E-3</v>
      </c>
      <c r="Q10188" t="inlineStr">
        <is>
          <t>façade</t>
        </is>
      </c>
      <c r="R10188">
        <f>INDEX(parameters!$C$196:$EJ$198,MATCH('PV (extension)'!Q10188,parameters!$B$196:$B$198,0),MATCH('PV (extension)'!B10160,parameters!$C$195:$EJ$195,0))</f>
        <v>932.25420808210015</v>
      </c>
      <c r="S10188" t="n">
        <v>3</v>
      </c>
      <c r="T10188" t="n">
        <v>30</v>
      </c>
      <c r="U10188">
        <f>T10188*S10188*R10188</f>
        <v>83902.878727389019</v>
      </c>
      <c r="V10188">
        <f>1/U10188</f>
        <v>1.1918542190299876E-5</v>
      </c>
    </row>
    <row r="10189" s="29">
      <c r="A10189" t="inlineStr">
        <is>
          <t>photovoltaic facade installation, 3kWp, single-Si, panel, mounted, at building</t>
        </is>
      </c>
      <c r="B10189" s="30">
        <f>P10189*V10189</f>
        <v>2.0632048215009978E-8</v>
      </c>
      <c r="C10189" t="inlineStr">
        <is>
          <t>APAC</t>
        </is>
      </c>
      <c r="D10189" t="inlineStr">
        <is>
          <t>unit</t>
        </is>
      </c>
      <c r="F10189" t="inlineStr">
        <is>
          <t>technosphere</t>
        </is>
      </c>
      <c r="G10189" t="n">
        <v>2</v>
      </c>
      <c r="H10189" t="n">
        <v>-18.19689739735082</v>
      </c>
      <c r="I10189" t="n">
        <v>0.09798894162072011</v>
      </c>
      <c r="J10189" t="inlineStr">
        <is>
          <t>(2,2,1,1,1,3); Calculation with average annual yield and share of technologies. Lifetime: 30a.</t>
        </is>
      </c>
      <c r="L10189" t="inlineStr">
        <is>
          <t>photovoltaic facade installation, 3kWp, single-Si, panel, mounted, at building</t>
        </is>
      </c>
      <c r="N10189" t="inlineStr">
        <is>
          <t>all</t>
        </is>
      </c>
      <c r="O10189" t="n">
        <v>1</v>
      </c>
      <c r="P10189" s="30">
        <f>INDEX(parameters!$D$41:$AG$178,MATCH('PV (extension)'!B10160,parameters!$C$41:$C$178,0),MATCH('PV (extension)'!A10189,parameters!$D$5:$AG$5,0))/O10189</f>
        <v>1.7310882392816251E-3</v>
      </c>
      <c r="Q10189" t="inlineStr">
        <is>
          <t>façade</t>
        </is>
      </c>
      <c r="R10189">
        <f>INDEX(parameters!$C$196:$EJ$198,MATCH('PV (extension)'!Q10189,parameters!$B$196:$B$198,0),MATCH('PV (extension)'!B10160,parameters!$C$195:$EJ$195,0))</f>
        <v>932.25420808210015</v>
      </c>
      <c r="S10189" t="n">
        <v>3</v>
      </c>
      <c r="T10189" t="n">
        <v>30</v>
      </c>
      <c r="U10189">
        <f>T10189*S10189*R10189</f>
        <v>83902.878727389019</v>
      </c>
      <c r="V10189">
        <f>1/U10189</f>
        <v>1.1918542190299876E-5</v>
      </c>
    </row>
    <row r="10190" ht="16" customHeight="1" s="29">
      <c r="A10190" t="inlineStr">
        <is>
          <t>photovoltaic flat-roof installation, 3kWp, multi-Si, on roof</t>
        </is>
      </c>
      <c r="B10190" s="30">
        <f>P10190*V10190</f>
        <v>4.2364770232905037E-7</v>
      </c>
      <c r="C10190" t="inlineStr">
        <is>
          <t>APAC</t>
        </is>
      </c>
      <c r="D10190" t="inlineStr">
        <is>
          <t>unit</t>
        </is>
      </c>
      <c r="F10190" t="inlineStr">
        <is>
          <t>technosphere</t>
        </is>
      </c>
      <c r="G10190" t="n">
        <v>2</v>
      </c>
      <c r="H10190" t="n">
        <v>-15.20991773919472</v>
      </c>
      <c r="I10190" t="n">
        <v>0.09798894162072011</v>
      </c>
      <c r="J10190" t="inlineStr">
        <is>
          <t>(2,2,1,1,1,3); Calculation with average annual yield and share of technologies. Lifetime: 30a.</t>
        </is>
      </c>
      <c r="L10190" t="inlineStr">
        <is>
          <t>photovoltaic flat-roof installation, 3kWp, multi-Si, on roof</t>
        </is>
      </c>
      <c r="N10190" t="inlineStr">
        <is>
          <t>all</t>
        </is>
      </c>
      <c r="O10190" t="n">
        <v>1</v>
      </c>
      <c r="P10190" s="30">
        <f>INDEX(parameters!$D$41:$AG$178,MATCH('PV (extension)'!B10160,parameters!$C$41:$C$178,0),MATCH('PV (extension)'!A10190,parameters!$D$5:$AG$5,0))/O10190</f>
        <v>5.0625069824473082E-2</v>
      </c>
      <c r="Q10190" s="3" t="inlineStr">
        <is>
          <t>roof-top</t>
        </is>
      </c>
      <c r="R10190">
        <f>INDEX(parameters!$C$196:$EJ$198,MATCH('PV (extension)'!Q10190,parameters!$B$196:$B$198,0),MATCH('PV (extension)'!B10160,parameters!$C$195:$EJ$195,0))</f>
        <v>1327.7559933290515</v>
      </c>
      <c r="S10190" t="n">
        <v>3</v>
      </c>
      <c r="T10190" t="n">
        <v>30</v>
      </c>
      <c r="U10190">
        <f>T10190*S10190*R10190</f>
        <v>119498.03939961464</v>
      </c>
      <c r="V10190">
        <f>1/U10190</f>
        <v>8.3683381336148072E-6</v>
      </c>
    </row>
    <row r="10191" ht="16" customHeight="1" s="29">
      <c r="A10191" t="inlineStr">
        <is>
          <t>photovoltaic flat-roof installation, 3kWp, single-Si, on roof</t>
        </is>
      </c>
      <c r="B10191" s="30">
        <f>P10191*V10191</f>
        <v>2.2113796382789448E-7</v>
      </c>
      <c r="C10191" t="inlineStr">
        <is>
          <t>APAC</t>
        </is>
      </c>
      <c r="D10191" t="inlineStr">
        <is>
          <t>unit</t>
        </is>
      </c>
      <c r="F10191" t="inlineStr">
        <is>
          <t>technosphere</t>
        </is>
      </c>
      <c r="G10191" t="n">
        <v>2</v>
      </c>
      <c r="H10191" t="n">
        <v>-15.84555259734934</v>
      </c>
      <c r="I10191" t="n">
        <v>0.09798894162072011</v>
      </c>
      <c r="J10191" t="inlineStr">
        <is>
          <t>(2,2,1,1,1,3); Calculation with average annual yield and share of technologies. Lifetime: 30a.</t>
        </is>
      </c>
      <c r="L10191" t="inlineStr">
        <is>
          <t>photovoltaic flat-roof installation, 3kWp, single-Si, on roof</t>
        </is>
      </c>
      <c r="N10191" t="inlineStr">
        <is>
          <t>all</t>
        </is>
      </c>
      <c r="O10191" t="n">
        <v>1</v>
      </c>
      <c r="P10191" s="30">
        <f>INDEX(parameters!$D$41:$AG$178,MATCH('PV (extension)'!B10160,parameters!$C$41:$C$178,0),MATCH('PV (extension)'!A10191,parameters!$D$5:$AG$5,0))/O10191</f>
        <v>2.6425553114256296E-2</v>
      </c>
      <c r="Q10191" s="3" t="inlineStr">
        <is>
          <t>roof-top</t>
        </is>
      </c>
      <c r="R10191">
        <f>INDEX(parameters!$C$196:$EJ$198,MATCH('PV (extension)'!Q10191,parameters!$B$196:$B$198,0),MATCH('PV (extension)'!B10160,parameters!$C$195:$EJ$195,0))</f>
        <v>1327.7559933290515</v>
      </c>
      <c r="S10191" t="n">
        <v>3</v>
      </c>
      <c r="T10191" t="n">
        <v>30</v>
      </c>
      <c r="U10191">
        <f>T10191*S10191*R10191</f>
        <v>119498.03939961464</v>
      </c>
      <c r="V10191">
        <f>1/U10191</f>
        <v>8.3683381336148072E-6</v>
      </c>
    </row>
    <row r="10192" ht="16" customHeight="1" s="29">
      <c r="A10192" t="inlineStr">
        <is>
          <t>photovoltaic slanted-roof installation, 3kWp, CIS, panel, mounted, on roof</t>
        </is>
      </c>
      <c r="B10192" s="30">
        <f>P10192*V10192</f>
        <v>1.2231543935423865E-7</v>
      </c>
      <c r="C10192" t="inlineStr">
        <is>
          <t>CH</t>
        </is>
      </c>
      <c r="D10192" t="inlineStr">
        <is>
          <t>unit</t>
        </is>
      </c>
      <c r="F10192" t="inlineStr">
        <is>
          <t>technosphere</t>
        </is>
      </c>
      <c r="G10192" t="n">
        <v>2</v>
      </c>
      <c r="H10192" t="n">
        <v>-16.88405011147741</v>
      </c>
      <c r="I10192" t="n">
        <v>0.09798894162072011</v>
      </c>
      <c r="J10192" t="inlineStr">
        <is>
          <t>(2,2,1,1,1,3); Calculation with average annual yield and share of technologies. Lifetime: 30a.</t>
        </is>
      </c>
      <c r="L10192" t="inlineStr">
        <is>
          <t>photovoltaic slanted-roof installation, 3kWp, CIS, panel, mounted, on roof</t>
        </is>
      </c>
      <c r="N10192" t="inlineStr">
        <is>
          <t>all</t>
        </is>
      </c>
      <c r="O10192" t="n">
        <v>1</v>
      </c>
      <c r="P10192" s="30">
        <f>INDEX(parameters!$D$41:$AG$178,MATCH('PV (extension)'!B10160,parameters!$C$41:$C$178,0),MATCH('PV (extension)'!A10192,parameters!$D$5:$AG$5,0))/O10192</f>
        <v>1.4616455191133988E-2</v>
      </c>
      <c r="Q10192" s="3" t="inlineStr">
        <is>
          <t>roof-top</t>
        </is>
      </c>
      <c r="R10192">
        <f>INDEX(parameters!$C$196:$EJ$198,MATCH('PV (extension)'!Q10192,parameters!$B$196:$B$198,0),MATCH('PV (extension)'!B10160,parameters!$C$195:$EJ$195,0))</f>
        <v>1327.7559933290515</v>
      </c>
      <c r="S10192" t="n">
        <v>3</v>
      </c>
      <c r="T10192" t="n">
        <v>30</v>
      </c>
      <c r="U10192">
        <f>T10192*S10192*R10192</f>
        <v>119498.03939961464</v>
      </c>
      <c r="V10192">
        <f>1/U10192</f>
        <v>8.3683381336148072E-6</v>
      </c>
    </row>
    <row r="10193" ht="16" customHeight="1" s="29">
      <c r="A10193" t="inlineStr">
        <is>
          <t>photovoltaic slanted-roof installation, 3kWp, CdTe, laminated, integrated, on roof</t>
        </is>
      </c>
      <c r="B10193" s="30">
        <f>P10193*V10193</f>
        <v>3.4249090056004681E-9</v>
      </c>
      <c r="C10193" t="inlineStr">
        <is>
          <t>CH</t>
        </is>
      </c>
      <c r="D10193" t="inlineStr">
        <is>
          <t>unit</t>
        </is>
      </c>
      <c r="F10193" t="inlineStr">
        <is>
          <t>technosphere</t>
        </is>
      </c>
      <c r="G10193" t="n">
        <v>2</v>
      </c>
      <c r="H10193" t="n">
        <v>-19.50639655088546</v>
      </c>
      <c r="I10193" t="n">
        <v>0.09798894162072011</v>
      </c>
      <c r="J10193" t="inlineStr">
        <is>
          <t>(2,2,1,1,1,3); Calculation with average annual yield and share of technologies. Lifetime: 30a.</t>
        </is>
      </c>
      <c r="L10193" t="inlineStr">
        <is>
          <t>photovoltaic slanted-roof installation, 3kWp, CdTe, laminated, integrated, on roof</t>
        </is>
      </c>
      <c r="N10193" t="inlineStr">
        <is>
          <t>all</t>
        </is>
      </c>
      <c r="O10193" t="n">
        <v>1</v>
      </c>
      <c r="P10193" s="30">
        <f>INDEX(parameters!$D$41:$AG$178,MATCH('PV (extension)'!B10160,parameters!$C$41:$C$178,0),MATCH('PV (extension)'!A10193,parameters!$D$5:$AG$5,0))/O10193</f>
        <v>4.0926991129133978E-4</v>
      </c>
      <c r="Q10193" s="3" t="inlineStr">
        <is>
          <t>roof-top</t>
        </is>
      </c>
      <c r="R10193">
        <f>INDEX(parameters!$C$196:$EJ$198,MATCH('PV (extension)'!Q10193,parameters!$B$196:$B$198,0),MATCH('PV (extension)'!B10160,parameters!$C$195:$EJ$195,0))</f>
        <v>1327.7559933290515</v>
      </c>
      <c r="S10193" t="n">
        <v>3</v>
      </c>
      <c r="T10193" t="n">
        <v>30</v>
      </c>
      <c r="U10193">
        <f>T10193*S10193*R10193</f>
        <v>119498.03939961464</v>
      </c>
      <c r="V10193">
        <f>1/U10193</f>
        <v>8.3683381336148072E-6</v>
      </c>
    </row>
    <row r="10194" ht="16" customHeight="1" s="29">
      <c r="A10194" t="inlineStr">
        <is>
          <t>photovoltaic slanted-roof installation, 3kWp, multi-Si, laminated, integrated, on roof</t>
        </is>
      </c>
      <c r="B10194" s="30">
        <f>P10194*V10194</f>
        <v>2.0347585601014098E-8</v>
      </c>
      <c r="C10194" t="inlineStr">
        <is>
          <t>APAC</t>
        </is>
      </c>
      <c r="D10194" t="inlineStr">
        <is>
          <t>unit</t>
        </is>
      </c>
      <c r="F10194" t="inlineStr">
        <is>
          <t>technosphere</t>
        </is>
      </c>
      <c r="G10194" t="n">
        <v>2</v>
      </c>
      <c r="H10194" t="n">
        <v>-18.22076487875746</v>
      </c>
      <c r="I10194" t="n">
        <v>0.09798894162072011</v>
      </c>
      <c r="J10194" t="inlineStr">
        <is>
          <t>(2,2,1,1,1,3); Calculation with average annual yield and share of technologies. Lifetime: 30a.</t>
        </is>
      </c>
      <c r="L10194" t="inlineStr">
        <is>
          <t>photovoltaic slanted-roof installation, 3kWp, multi-Si, laminated, integrated, on roof</t>
        </is>
      </c>
      <c r="N10194" t="inlineStr">
        <is>
          <t>all</t>
        </is>
      </c>
      <c r="O10194" t="n">
        <v>1</v>
      </c>
      <c r="P10194" s="30">
        <f>INDEX(parameters!$D$41:$AG$178,MATCH('PV (extension)'!B10160,parameters!$C$41:$C$178,0),MATCH('PV (extension)'!A10194,parameters!$D$5:$AG$5,0))/O10194</f>
        <v>2.4314965858370148E-3</v>
      </c>
      <c r="Q10194" s="3" t="inlineStr">
        <is>
          <t>roof-top</t>
        </is>
      </c>
      <c r="R10194">
        <f>INDEX(parameters!$C$196:$EJ$198,MATCH('PV (extension)'!Q10194,parameters!$B$196:$B$198,0),MATCH('PV (extension)'!B10160,parameters!$C$195:$EJ$195,0))</f>
        <v>1327.7559933290515</v>
      </c>
      <c r="S10194" t="n">
        <v>3</v>
      </c>
      <c r="T10194" t="n">
        <v>30</v>
      </c>
      <c r="U10194">
        <f>T10194*S10194*R10194</f>
        <v>119498.03939961464</v>
      </c>
      <c r="V10194">
        <f>1/U10194</f>
        <v>8.3683381336148072E-6</v>
      </c>
    </row>
    <row r="10195" ht="16" customHeight="1" s="29">
      <c r="A10195" t="inlineStr">
        <is>
          <t>photovoltaic slanted-roof installation, 3kWp, multi-Si, panel, mounted, on roof</t>
        </is>
      </c>
      <c r="B10195" s="30">
        <f>P10195*V10195</f>
        <v>3.482783922017348E-7</v>
      </c>
      <c r="C10195" t="inlineStr">
        <is>
          <t>APAC</t>
        </is>
      </c>
      <c r="D10195" t="inlineStr">
        <is>
          <t>unit</t>
        </is>
      </c>
      <c r="F10195" t="inlineStr">
        <is>
          <t>technosphere</t>
        </is>
      </c>
      <c r="G10195" t="n">
        <v>2</v>
      </c>
      <c r="H10195" t="n">
        <v>-15.40735416199742</v>
      </c>
      <c r="I10195" t="n">
        <v>0.09798894162072011</v>
      </c>
      <c r="J10195" t="inlineStr">
        <is>
          <t>(2,2,1,1,1,3); Calculation with average annual yield and share of technologies. Lifetime: 30a.</t>
        </is>
      </c>
      <c r="L10195" t="inlineStr">
        <is>
          <t>photovoltaic slanted-roof installation, 3kWp, multi-Si, panel, mounted, on roof</t>
        </is>
      </c>
      <c r="N10195" t="inlineStr">
        <is>
          <t>all</t>
        </is>
      </c>
      <c r="O10195" t="n">
        <v>1</v>
      </c>
      <c r="P10195" s="30">
        <f>INDEX(parameters!$D$41:$AG$178,MATCH('PV (extension)'!B10160,parameters!$C$41:$C$178,0),MATCH('PV (extension)'!A10195,parameters!$D$5:$AG$5,0))/O10195</f>
        <v>4.1618585033357351E-2</v>
      </c>
      <c r="Q10195" s="3" t="inlineStr">
        <is>
          <t>roof-top</t>
        </is>
      </c>
      <c r="R10195">
        <f>INDEX(parameters!$C$196:$EJ$198,MATCH('PV (extension)'!Q10195,parameters!$B$196:$B$198,0),MATCH('PV (extension)'!B10160,parameters!$C$195:$EJ$195,0))</f>
        <v>1327.7559933290515</v>
      </c>
      <c r="S10195" t="n">
        <v>3</v>
      </c>
      <c r="T10195" t="n">
        <v>30</v>
      </c>
      <c r="U10195">
        <f>T10195*S10195*R10195</f>
        <v>119498.03939961464</v>
      </c>
      <c r="V10195">
        <f>1/U10195</f>
        <v>8.3683381336148072E-6</v>
      </c>
    </row>
    <row r="10196" ht="16" customHeight="1" s="29">
      <c r="A10196" t="inlineStr">
        <is>
          <t>photovoltaic slanted-roof installation, 3kWp, single-Si, laminated, integrated, on roof</t>
        </is>
      </c>
      <c r="B10196" s="30">
        <f>P10196*V10196</f>
        <v>1.0753623551553984E-8</v>
      </c>
      <c r="C10196" t="inlineStr">
        <is>
          <t>APAC</t>
        </is>
      </c>
      <c r="D10196" t="inlineStr">
        <is>
          <t>unit</t>
        </is>
      </c>
      <c r="F10196" t="inlineStr">
        <is>
          <t>technosphere</t>
        </is>
      </c>
      <c r="G10196" t="n">
        <v>2</v>
      </c>
      <c r="H10196" t="n">
        <v>-18.85636797425012</v>
      </c>
      <c r="I10196" t="n">
        <v>0.09798894162072011</v>
      </c>
      <c r="J10196" t="inlineStr">
        <is>
          <t>(2,2,1,1,1,3); Calculation with average annual yield and share of technologies. Lifetime: 30a.</t>
        </is>
      </c>
      <c r="L10196" t="inlineStr">
        <is>
          <t>photovoltaic slanted-roof installation, 3kWp, single-Si, laminated, integrated, on roof</t>
        </is>
      </c>
      <c r="N10196" t="inlineStr">
        <is>
          <t>all</t>
        </is>
      </c>
      <c r="O10196" t="n">
        <v>1</v>
      </c>
      <c r="P10196" s="30">
        <f>INDEX(parameters!$D$41:$AG$178,MATCH('PV (extension)'!B10160,parameters!$C$41:$C$178,0),MATCH('PV (extension)'!A10196,parameters!$D$5:$AG$5,0))/O10196</f>
        <v>1.2850369308522222E-3</v>
      </c>
      <c r="Q10196" s="3" t="inlineStr">
        <is>
          <t>roof-top</t>
        </is>
      </c>
      <c r="R10196">
        <f>INDEX(parameters!$C$196:$EJ$198,MATCH('PV (extension)'!Q10196,parameters!$B$196:$B$198,0),MATCH('PV (extension)'!B10160,parameters!$C$195:$EJ$195,0))</f>
        <v>1327.7559933290515</v>
      </c>
      <c r="S10196" t="n">
        <v>3</v>
      </c>
      <c r="T10196" t="n">
        <v>30</v>
      </c>
      <c r="U10196">
        <f>T10196*S10196*R10196</f>
        <v>119498.03939961464</v>
      </c>
      <c r="V10196">
        <f>1/U10196</f>
        <v>8.3683381336148072E-6</v>
      </c>
    </row>
    <row r="10197" ht="16" customHeight="1" s="29">
      <c r="A10197" t="inlineStr">
        <is>
          <t>photovoltaic slanted-roof installation, 3kWp, single-Si, panel, mounted, on roof</t>
        </is>
      </c>
      <c r="B10197" s="30">
        <f>P10197*V10197</f>
        <v>1.8201269425397444E-7</v>
      </c>
      <c r="C10197" t="inlineStr">
        <is>
          <t>APAC</t>
        </is>
      </c>
      <c r="D10197" t="inlineStr">
        <is>
          <t>unit</t>
        </is>
      </c>
      <c r="F10197" t="inlineStr">
        <is>
          <t>technosphere</t>
        </is>
      </c>
      <c r="G10197" t="n">
        <v>2</v>
      </c>
      <c r="H10197" t="n">
        <v>-16.04298817847151</v>
      </c>
      <c r="I10197" t="n">
        <v>0.09798894162072011</v>
      </c>
      <c r="J10197" t="inlineStr">
        <is>
          <t>(2,2,1,1,1,3); Calculation with average annual yield and share of technologies. Lifetime: 30a.</t>
        </is>
      </c>
      <c r="L10197" t="inlineStr">
        <is>
          <t>photovoltaic slanted-roof installation, 3kWp, single-Si, panel, mounted, on roof</t>
        </is>
      </c>
      <c r="N10197" t="inlineStr">
        <is>
          <t>all</t>
        </is>
      </c>
      <c r="O10197" t="n">
        <v>1</v>
      </c>
      <c r="P10197" s="30">
        <f>INDEX(parameters!$D$41:$AG$178,MATCH('PV (extension)'!B10160,parameters!$C$41:$C$178,0),MATCH('PV (extension)'!A10197,parameters!$D$5:$AG$5,0))/O10197</f>
        <v>2.1750160109191456E-2</v>
      </c>
      <c r="Q10197" s="3" t="inlineStr">
        <is>
          <t>roof-top</t>
        </is>
      </c>
      <c r="R10197">
        <f>INDEX(parameters!$C$196:$EJ$198,MATCH('PV (extension)'!Q10197,parameters!$B$196:$B$198,0),MATCH('PV (extension)'!B10160,parameters!$C$195:$EJ$195,0))</f>
        <v>1327.7559933290515</v>
      </c>
      <c r="S10197" t="n">
        <v>3</v>
      </c>
      <c r="T10197" t="n">
        <v>30</v>
      </c>
      <c r="U10197">
        <f>T10197*S10197*R10197</f>
        <v>119498.03939961464</v>
      </c>
      <c r="V10197">
        <f>1/U10197</f>
        <v>8.3683381336148072E-6</v>
      </c>
    </row>
    <row r="10198" s="29">
      <c r="A10198" t="inlineStr">
        <is>
          <t>market for tap water</t>
        </is>
      </c>
      <c r="B10198" t="n">
        <v>0.0020721</v>
      </c>
      <c r="C10198" t="inlineStr">
        <is>
          <t>Europe without Switzerland</t>
        </is>
      </c>
      <c r="D10198" t="inlineStr">
        <is>
          <t>kilogram</t>
        </is>
      </c>
      <c r="F10198" t="inlineStr">
        <is>
          <t>technosphere</t>
        </is>
      </c>
      <c r="G10198" t="n">
        <v>2</v>
      </c>
      <c r="H10198" t="n">
        <v>-6.179192693201237</v>
      </c>
      <c r="I10198" t="n">
        <v>0.04340984597628009</v>
      </c>
      <c r="J10198" t="inlineStr">
        <is>
          <t>(2,2,1,1,1,3); Estimation 20l/m2 panel</t>
        </is>
      </c>
      <c r="L10198" t="inlineStr">
        <is>
          <t>tap water</t>
        </is>
      </c>
    </row>
    <row r="10199" s="29">
      <c r="A10199" t="inlineStr">
        <is>
          <t>treatment of wastewater, from residence, capacity 1.1E10l/year</t>
        </is>
      </c>
      <c r="B10199" t="n">
        <v>-1.8649e-06</v>
      </c>
      <c r="C10199" t="inlineStr">
        <is>
          <t>CH</t>
        </is>
      </c>
      <c r="D10199" t="inlineStr">
        <is>
          <t>cubic meter</t>
        </is>
      </c>
      <c r="F10199" t="inlineStr">
        <is>
          <t>technosphere</t>
        </is>
      </c>
      <c r="G10199" t="n">
        <v>2</v>
      </c>
      <c r="H10199" t="n">
        <v>-13.19230312560901</v>
      </c>
      <c r="I10199" t="n">
        <v>0.04340984597628009</v>
      </c>
      <c r="J10199" t="inlineStr">
        <is>
          <t>(2,2,1,1,1,3); Estimation 20l/m2 panel</t>
        </is>
      </c>
      <c r="K10199" t="b">
        <v>1</v>
      </c>
      <c r="L10199" t="inlineStr">
        <is>
          <t>wastewater, from residence</t>
        </is>
      </c>
    </row>
    <row r="10200" s="29"/>
    <row r="10201" customFormat="1" s="28">
      <c r="A10201" s="28" t="inlineStr">
        <is>
          <t>Activity</t>
        </is>
      </c>
      <c r="B10201" s="28" t="inlineStr">
        <is>
          <t>electricity production, photovoltaic, residential</t>
        </is>
      </c>
    </row>
    <row r="10202">
      <c r="A10202" t="inlineStr">
        <is>
          <t>comment</t>
        </is>
      </c>
      <c r="B1020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")&amp;HLOOKUP(B10203,parameters!$C$195:$EJ$198,2,0)&amp;" kWh/kWp.
Annual output, Facade: "&amp;HLOOKUP(B10203,parameters!$C$195:$EJ$198,3,0)&amp;" kWh/kWp.
Annual output, Open-ground: "&amp;HLOOKUP(B10203,parameters!$C$195:$EJ$198,4,0)&amp;_xlfn._LONGTEXT("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")&amp;VLOOKUP(B10203,'extension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1327.60873459412 kWh/kWp.
Annual output, Facade: 932.150813651191 kWh/kWp.
Annual output, Open-ground: 1412.34971765332 kWh/kWp.
Amount of solar energy transformed to electricity. Waste heat emission due to losses of electricity in the system.
Technology:  Electricity production with grid-connected photovoltaic power plants.
Time period:  Time of publications
Production volume: 0.951 GWh in 2025.
Sampling:  Statistical data and model calculations
Extrapolations:  Use of PV technology data investigated for other countries (Switzerland). Correction of average yield with Swiss data.
Uncertainty:  None
Author: Romain Sacchi, PSI, romain.sacchi@psi.ch</v>
      </c>
    </row>
    <row r="10203" s="29">
      <c r="A10203" t="inlineStr">
        <is>
          <t>location</t>
        </is>
      </c>
      <c r="B10203" t="inlineStr">
        <is>
          <t>CG</t>
        </is>
      </c>
    </row>
    <row r="10204" s="29">
      <c r="A10204" t="inlineStr">
        <is>
          <t>production amount</t>
        </is>
      </c>
      <c r="B10204" t="n">
        <v>1</v>
      </c>
    </row>
    <row r="10205" s="29">
      <c r="A10205" t="inlineStr">
        <is>
          <t>reference product</t>
        </is>
      </c>
      <c r="B10205" t="inlineStr">
        <is>
          <t>electricity, low voltage</t>
        </is>
      </c>
    </row>
    <row r="10206" s="29">
      <c r="A10206" t="inlineStr">
        <is>
          <t>source</t>
        </is>
      </c>
      <c r="B1020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207" s="29">
      <c r="A10207" t="inlineStr">
        <is>
          <t>type</t>
        </is>
      </c>
      <c r="B10207" t="inlineStr">
        <is>
          <t>process</t>
        </is>
      </c>
    </row>
    <row r="10208" s="29">
      <c r="A10208" t="inlineStr">
        <is>
          <t>unit</t>
        </is>
      </c>
      <c r="B10208" t="inlineStr">
        <is>
          <t>kilowatt hour</t>
        </is>
      </c>
    </row>
    <row r="10209" s="29">
      <c r="A10209" t="inlineStr">
        <is>
          <t>Exchanges</t>
        </is>
      </c>
    </row>
    <row r="10210" customFormat="1" s="28">
      <c r="A10210" s="28" t="inlineStr">
        <is>
          <t>name</t>
        </is>
      </c>
      <c r="B10210" s="28" t="inlineStr">
        <is>
          <t>amount</t>
        </is>
      </c>
      <c r="C10210" s="28" t="inlineStr">
        <is>
          <t>location</t>
        </is>
      </c>
      <c r="D10210" s="28" t="inlineStr">
        <is>
          <t>unit</t>
        </is>
      </c>
      <c r="E10210" s="28" t="inlineStr">
        <is>
          <t>categories</t>
        </is>
      </c>
      <c r="F10210" s="28" t="inlineStr">
        <is>
          <t>type</t>
        </is>
      </c>
      <c r="G10210" s="28" t="inlineStr">
        <is>
          <t>uncertainty type</t>
        </is>
      </c>
      <c r="H10210" s="28" t="inlineStr">
        <is>
          <t>reference product</t>
        </is>
      </c>
      <c r="I10210" s="28" t="inlineStr">
        <is>
          <t>comment</t>
        </is>
      </c>
      <c r="J10210" s="28" t="inlineStr">
        <is>
          <t>production volume</t>
        </is>
      </c>
      <c r="K10210" s="28" t="inlineStr">
        <is>
          <t>scope</t>
        </is>
      </c>
      <c r="L10210" s="28" t="inlineStr">
        <is>
          <t>scope share</t>
        </is>
      </c>
      <c r="M10210" s="28" t="inlineStr">
        <is>
          <t>tech share</t>
        </is>
      </c>
      <c r="N10210" s="28" t="inlineStr">
        <is>
          <t>installation</t>
        </is>
      </c>
      <c r="O10210" s="28" t="inlineStr">
        <is>
          <t>productivity</t>
        </is>
      </c>
      <c r="P10210" s="28" t="inlineStr">
        <is>
          <t>kWp</t>
        </is>
      </c>
      <c r="Q10210" s="28" t="inlineStr">
        <is>
          <t>lifetime</t>
        </is>
      </c>
      <c r="R10210" s="28" t="inlineStr">
        <is>
          <t>lifetime production</t>
        </is>
      </c>
      <c r="S10210" s="28" t="inlineStr">
        <is>
          <t>inverted lifetime production</t>
        </is>
      </c>
    </row>
    <row r="10211" s="29">
      <c r="A10211" t="inlineStr">
        <is>
          <t>Energy, solar, converted</t>
        </is>
      </c>
      <c r="B10211" t="n">
        <v>3.8503</v>
      </c>
      <c r="D10211" t="inlineStr">
        <is>
          <t>megajoule</t>
        </is>
      </c>
      <c r="E10211" t="inlineStr">
        <is>
          <t>natural resource::in air</t>
        </is>
      </c>
      <c r="F10211" t="inlineStr">
        <is>
          <t>biosphere</t>
        </is>
      </c>
      <c r="G10211" t="n">
        <v>0</v>
      </c>
      <c r="I10211" t="inlineStr">
        <is>
          <t>(2,2,1,1,1,3); Energy loss in the system</t>
        </is>
      </c>
    </row>
    <row r="10212" s="29">
      <c r="A10212" t="inlineStr">
        <is>
          <t>Heat, waste</t>
        </is>
      </c>
      <c r="B10212" t="n">
        <v>0.25027</v>
      </c>
      <c r="D10212" t="inlineStr">
        <is>
          <t>megajoule</t>
        </is>
      </c>
      <c r="E10212" t="inlineStr">
        <is>
          <t>air</t>
        </is>
      </c>
      <c r="F10212" t="inlineStr">
        <is>
          <t>biosphere</t>
        </is>
      </c>
      <c r="G10212" t="n">
        <v>0</v>
      </c>
      <c r="I10212" t="inlineStr">
        <is>
          <t>(1,na,na,na,na,na); Calculation with average annual output and share of technologies; Average degradation of 10.5% included</t>
        </is>
      </c>
    </row>
    <row r="10213" s="29">
      <c r="A10213" t="inlineStr">
        <is>
          <t>electricity production, photovoltaic, residential</t>
        </is>
      </c>
      <c r="B10213" t="n">
        <v>1</v>
      </c>
      <c r="C10213" t="inlineStr">
        <is>
          <t>CG</t>
        </is>
      </c>
      <c r="D10213" t="inlineStr">
        <is>
          <t>kilowatt hour</t>
        </is>
      </c>
      <c r="E10213" t="inlineStr">
        <is>
          <t>photovoltaic::power plants</t>
        </is>
      </c>
      <c r="F10213" t="inlineStr">
        <is>
          <t>production</t>
        </is>
      </c>
      <c r="G10213" t="n">
        <v>0</v>
      </c>
      <c r="H10213" t="inlineStr">
        <is>
          <t>electricity, low voltage</t>
        </is>
      </c>
      <c r="J10213">
        <f>VLOOKUP(C10213,'extension - production vol'!$B$6:$D$235,3,0)</f>
        <v>0.95099999999999996</v>
      </c>
    </row>
    <row r="10214" ht="16" customHeight="1" s="29">
      <c r="A10214" t="inlineStr">
        <is>
          <t>photovoltaic slanted-roof installation, 3 kWp, CIS, laminated, integrated, on roof</t>
        </is>
      </c>
      <c r="B10214" s="30">
        <f>M10214*S10214</f>
        <v>4.2849163018419358E-8</v>
      </c>
      <c r="C10214" t="inlineStr">
        <is>
          <t>CH</t>
        </is>
      </c>
      <c r="D10214" t="inlineStr">
        <is>
          <t>unit</t>
        </is>
      </c>
      <c r="F10214" t="inlineStr">
        <is>
          <t>technosphere</t>
        </is>
      </c>
      <c r="G10214" t="n">
        <v>0</v>
      </c>
      <c r="H10214" t="inlineStr">
        <is>
          <t>photovoltaic slanted-roof installation, 3 kWp, CIS, laminated, integrated, on roof</t>
        </is>
      </c>
      <c r="I10214" t="inlineStr">
        <is>
          <t>(2,2,1,1,1,3); Calculation with average annual yield and share of technologies. Lifetime: 30a.</t>
        </is>
      </c>
      <c r="K10214" t="inlineStr">
        <is>
          <t>residential</t>
        </is>
      </c>
      <c r="L10214">
        <f>IF(K10214="residential",VLOOKUP(B10203,parameters!$C$41:$AG$178,18,0),IF(K10214="commercial",1-VLOOKUP(B10203,parameters!$C$41:$AG$178,18,0),1))</f>
        <v>0.17766751537682748</v>
      </c>
      <c r="M10214" s="30">
        <f>INDEX(parameters!$D$41:$AG$178,MATCH('PV (extension)'!B10203,parameters!$C$41:$C$178,0),MATCH('PV (extension)'!A10214,parameters!$D$5:$AG$5,0))/L10214</f>
        <v>5.119823078397083E-3</v>
      </c>
      <c r="N10214" s="3" t="inlineStr">
        <is>
          <t>roof-top</t>
        </is>
      </c>
      <c r="O10214">
        <f>INDEX(parameters!$C$196:$EJ$198,MATCH('PV (extension)'!N10214,parameters!$B$196:$B$198,0),MATCH('PV (extension)'!B10203,parameters!$C$195:$EJ$195,0))</f>
        <v>1327.6087345941207</v>
      </c>
      <c r="P10214" t="n">
        <v>3</v>
      </c>
      <c r="Q10214" t="n">
        <v>30</v>
      </c>
      <c r="R10214">
        <f>Q10214*P10214*O10214</f>
        <v>119484.78611347087</v>
      </c>
      <c r="S10214">
        <f>1/R10214</f>
        <v>8.3692663520385938E-6</v>
      </c>
    </row>
    <row r="10215" ht="16" customHeight="1" s="29">
      <c r="A10215" t="inlineStr">
        <is>
          <t>photovoltaic slanted-roof installation, 3 kWp, CdTe, panel, mounted, on roof</t>
        </is>
      </c>
      <c r="B10215" s="30">
        <f>M10215*S10215</f>
        <v>2.7947535946823289E-7</v>
      </c>
      <c r="C10215" t="inlineStr">
        <is>
          <t>CH</t>
        </is>
      </c>
      <c r="D10215" t="inlineStr">
        <is>
          <t>unit</t>
        </is>
      </c>
      <c r="F10215" t="inlineStr">
        <is>
          <t>technosphere</t>
        </is>
      </c>
      <c r="G10215" t="n">
        <v>0</v>
      </c>
      <c r="H10215" t="inlineStr">
        <is>
          <t>photovoltaic slanted-roof installation, 3 kWp, CdTe, panel, mounted, on roof</t>
        </is>
      </c>
      <c r="I10215" t="inlineStr">
        <is>
          <t>(2,2,1,1,1,3); Calculation with average annual yield and share of technologies. Lifetime: 30a.</t>
        </is>
      </c>
      <c r="K10215" t="inlineStr">
        <is>
          <t>residential</t>
        </is>
      </c>
      <c r="L10215">
        <f>L10214</f>
        <v>0.17766751537682748</v>
      </c>
      <c r="M10215" s="30">
        <f>INDEX(parameters!$D$41:$AG$178,MATCH('PV (extension)'!B10203,parameters!$C$41:$C$178,0),MATCH('PV (extension)'!A10215,parameters!$D$5:$AG$5,0))/L10215</f>
        <v>3.3393053550047194E-2</v>
      </c>
      <c r="N10215" s="3" t="inlineStr">
        <is>
          <t>roof-top</t>
        </is>
      </c>
      <c r="O10215">
        <f>INDEX(parameters!$C$196:$EJ$198,MATCH('PV (extension)'!N10215,parameters!$B$196:$B$198,0),MATCH('PV (extension)'!B10203,parameters!$C$195:$EJ$195,0))</f>
        <v>1327.6087345941207</v>
      </c>
      <c r="P10215" t="n">
        <v>3</v>
      </c>
      <c r="Q10215" t="n">
        <v>30</v>
      </c>
      <c r="R10215">
        <f>Q10215*P10215*O10215</f>
        <v>119484.78611347087</v>
      </c>
      <c r="S10215">
        <f>1/R10215</f>
        <v>8.3692663520385938E-6</v>
      </c>
    </row>
    <row r="10216" ht="16" customHeight="1" s="29">
      <c r="A10216" t="inlineStr">
        <is>
          <t>photovoltaic slanted-roof installation, 3 kWp, micro-Si, laminated, integrated, on roof</t>
        </is>
      </c>
      <c r="B10216" s="30">
        <f>M10216*S10216</f>
        <v>4.3304670575224092E-9</v>
      </c>
      <c r="C10216" t="inlineStr">
        <is>
          <t>RER</t>
        </is>
      </c>
      <c r="D10216" t="inlineStr">
        <is>
          <t>unit</t>
        </is>
      </c>
      <c r="F10216" t="inlineStr">
        <is>
          <t>technosphere</t>
        </is>
      </c>
      <c r="G10216" t="n">
        <v>0</v>
      </c>
      <c r="H10216" t="inlineStr">
        <is>
          <t>photovoltaic slanted-roof installation, 3 kWp, micro-Si, laminated, integrated, on roof</t>
        </is>
      </c>
      <c r="I10216" t="inlineStr">
        <is>
          <t>(2,2,1,1,1,3); Calculation with average annual yield and share of technologies. Lifetime: 30a.</t>
        </is>
      </c>
      <c r="K10216" t="inlineStr">
        <is>
          <t>residential</t>
        </is>
      </c>
      <c r="L10216">
        <f>L10215</f>
        <v>0.17766751537682748</v>
      </c>
      <c r="M10216" s="30">
        <f>INDEX(parameters!$D$41:$AG$178,MATCH('PV (extension)'!B10203,parameters!$C$41:$C$178,0),MATCH('PV (extension)'!A10216,parameters!$D$5:$AG$5,0))/L10216</f>
        <v>5.1742493013949662E-4</v>
      </c>
      <c r="N10216" s="3" t="inlineStr">
        <is>
          <t>roof-top</t>
        </is>
      </c>
      <c r="O10216">
        <f>INDEX(parameters!$C$196:$EJ$198,MATCH('PV (extension)'!N10216,parameters!$B$196:$B$198,0),MATCH('PV (extension)'!B10203,parameters!$C$195:$EJ$195,0))</f>
        <v>1327.6087345941207</v>
      </c>
      <c r="P10216" t="n">
        <v>3</v>
      </c>
      <c r="Q10216" t="n">
        <v>30</v>
      </c>
      <c r="R10216">
        <f>Q10216*P10216*O10216</f>
        <v>119484.78611347087</v>
      </c>
      <c r="S10216">
        <f>1/R10216</f>
        <v>8.3692663520385938E-6</v>
      </c>
    </row>
    <row r="10217" ht="16" customHeight="1" s="29">
      <c r="A10217" t="inlineStr">
        <is>
          <t>photovoltaic slanted-roof installation, 3 kWp, micro-Si, panel, mounted, on roof</t>
        </is>
      </c>
      <c r="B10217" s="30">
        <f>M10217*S10217</f>
        <v>7.5284418100090226E-8</v>
      </c>
      <c r="C10217" t="inlineStr">
        <is>
          <t>RER</t>
        </is>
      </c>
      <c r="D10217" t="inlineStr">
        <is>
          <t>unit</t>
        </is>
      </c>
      <c r="F10217" t="inlineStr">
        <is>
          <t>technosphere</t>
        </is>
      </c>
      <c r="G10217" t="n">
        <v>0</v>
      </c>
      <c r="H10217" t="inlineStr">
        <is>
          <t>photovoltaic slanted-roof installation, 3 kWp, micro-Si, panel, mounted, on roof</t>
        </is>
      </c>
      <c r="I10217" t="inlineStr">
        <is>
          <t>(2,2,1,1,1,3); Calculation with average annual yield and share of technologies. Lifetime: 30a.</t>
        </is>
      </c>
      <c r="K10217" t="inlineStr">
        <is>
          <t>residential</t>
        </is>
      </c>
      <c r="L10217">
        <f>L10216</f>
        <v>0.17766751537682748</v>
      </c>
      <c r="M10217" s="30">
        <f>INDEX(parameters!$D$41:$AG$178,MATCH('PV (extension)'!B10203,parameters!$C$41:$C$178,0),MATCH('PV (extension)'!A10217,parameters!$D$5:$AG$5,0))/L10217</f>
        <v>8.9953425943663963E-3</v>
      </c>
      <c r="N10217" s="3" t="inlineStr">
        <is>
          <t>roof-top</t>
        </is>
      </c>
      <c r="O10217">
        <f>INDEX(parameters!$C$196:$EJ$198,MATCH('PV (extension)'!N10217,parameters!$B$196:$B$198,0),MATCH('PV (extension)'!B10203,parameters!$C$195:$EJ$195,0))</f>
        <v>1327.6087345941207</v>
      </c>
      <c r="P10217" t="n">
        <v>3</v>
      </c>
      <c r="Q10217" t="n">
        <v>30</v>
      </c>
      <c r="R10217">
        <f>Q10217*P10217*O10217</f>
        <v>119484.78611347087</v>
      </c>
      <c r="S10217">
        <f>1/R10217</f>
        <v>8.3692663520385938E-6</v>
      </c>
    </row>
    <row r="10218" s="29">
      <c r="A10218" t="inlineStr">
        <is>
          <t>photovoltaic facade installation, 3kWp, multi-Si, laminated, integrated, at building</t>
        </is>
      </c>
      <c r="B10218" s="30">
        <f>M10218*S10218</f>
        <v>2.2049168400039785E-7</v>
      </c>
      <c r="C10218" t="inlineStr">
        <is>
          <t>RER</t>
        </is>
      </c>
      <c r="D10218" t="inlineStr">
        <is>
          <t>unit</t>
        </is>
      </c>
      <c r="F10218" t="inlineStr">
        <is>
          <t>technosphere</t>
        </is>
      </c>
      <c r="G10218" t="n">
        <v>0</v>
      </c>
      <c r="H10218" t="inlineStr">
        <is>
          <t>photovoltaic facade installation, 3kWp, multi-Si, laminated, integrated, at building</t>
        </is>
      </c>
      <c r="I10218" t="inlineStr">
        <is>
          <t>(2,2,1,1,1,3); Calculation with average annual yield and share of technologies. Lifetime: 30a.</t>
        </is>
      </c>
      <c r="K10218" t="inlineStr">
        <is>
          <t>residential</t>
        </is>
      </c>
      <c r="L10218">
        <f>L10217</f>
        <v>0.17766751537682748</v>
      </c>
      <c r="M10218" s="30">
        <f>INDEX(parameters!$D$41:$AG$178,MATCH('PV (extension)'!B10203,parameters!$C$41:$C$178,0),MATCH('PV (extension)'!A10218,parameters!$D$5:$AG$5,0))/L10218</f>
        <v>1.8497835237986298E-2</v>
      </c>
      <c r="N10218" t="inlineStr">
        <is>
          <t>façade</t>
        </is>
      </c>
      <c r="O10218">
        <f>INDEX(parameters!$C$196:$EJ$198,MATCH('PV (extension)'!N10218,parameters!$B$196:$B$198,0),MATCH('PV (extension)'!B10203,parameters!$C$195:$EJ$195,0))</f>
        <v>932.15081365119136</v>
      </c>
      <c r="P10218" t="n">
        <v>3</v>
      </c>
      <c r="Q10218" t="n">
        <v>30</v>
      </c>
      <c r="R10218">
        <f>Q10218*P10218*O10218</f>
        <v>83893.573228607216</v>
      </c>
      <c r="S10218">
        <f>1/R10218</f>
        <v>1.1919864198357997E-5</v>
      </c>
    </row>
    <row r="10219" s="29">
      <c r="A10219" t="inlineStr">
        <is>
          <t>photovoltaic facade installation, 3kWp, multi-Si, panel, mounted, at building</t>
        </is>
      </c>
      <c r="B10219" s="30">
        <f>M10219*S10219</f>
        <v>2.1624398494827764E-7</v>
      </c>
      <c r="C10219" t="inlineStr">
        <is>
          <t>RER</t>
        </is>
      </c>
      <c r="D10219" t="inlineStr">
        <is>
          <t>unit</t>
        </is>
      </c>
      <c r="F10219" t="inlineStr">
        <is>
          <t>technosphere</t>
        </is>
      </c>
      <c r="G10219" t="n">
        <v>0</v>
      </c>
      <c r="H10219" t="inlineStr">
        <is>
          <t>photovoltaic facade installation, 3kWp, multi-Si, panel, mounted, at building</t>
        </is>
      </c>
      <c r="I10219" t="inlineStr">
        <is>
          <t>(2,2,1,1,1,3); Calculation with average annual yield and share of technologies. Lifetime: 30a.</t>
        </is>
      </c>
      <c r="K10219" t="inlineStr">
        <is>
          <t>residential</t>
        </is>
      </c>
      <c r="L10219">
        <f>L10218</f>
        <v>0.17766751537682748</v>
      </c>
      <c r="M10219" s="30">
        <f>INDEX(parameters!$D$41:$AG$178,MATCH('PV (extension)'!B10203,parameters!$C$41:$C$178,0),MATCH('PV (extension)'!A10219,parameters!$D$5:$AG$5,0))/L10219</f>
        <v>1.8141480586504166E-2</v>
      </c>
      <c r="N10219" t="inlineStr">
        <is>
          <t>façade</t>
        </is>
      </c>
      <c r="O10219">
        <f>INDEX(parameters!$C$196:$EJ$198,MATCH('PV (extension)'!N10219,parameters!$B$196:$B$198,0),MATCH('PV (extension)'!B10203,parameters!$C$195:$EJ$195,0))</f>
        <v>932.15081365119136</v>
      </c>
      <c r="P10219" t="n">
        <v>3</v>
      </c>
      <c r="Q10219" t="n">
        <v>30</v>
      </c>
      <c r="R10219">
        <f>Q10219*P10219*O10219</f>
        <v>83893.573228607216</v>
      </c>
      <c r="S10219">
        <f>1/R10219</f>
        <v>1.1919864198357997E-5</v>
      </c>
    </row>
    <row r="10220" s="29">
      <c r="A10220" t="inlineStr">
        <is>
          <t>photovoltaic facade installation, 3kWp, single-Si, laminated, integrated, at building</t>
        </is>
      </c>
      <c r="B10220" s="30">
        <f>M10220*S10220</f>
        <v>1.1624075442887285E-7</v>
      </c>
      <c r="C10220" t="inlineStr">
        <is>
          <t>RER</t>
        </is>
      </c>
      <c r="D10220" t="inlineStr">
        <is>
          <t>unit</t>
        </is>
      </c>
      <c r="F10220" t="inlineStr">
        <is>
          <t>technosphere</t>
        </is>
      </c>
      <c r="G10220" t="n">
        <v>0</v>
      </c>
      <c r="H10220" t="inlineStr">
        <is>
          <t>photovoltaic facade installation, 3kWp, single-Si, laminated, integrated, at building</t>
        </is>
      </c>
      <c r="I10220" t="inlineStr">
        <is>
          <t>(2,2,1,1,1,3); Calculation with average annual yield and share of technologies. Lifetime: 30a.</t>
        </is>
      </c>
      <c r="K10220" t="inlineStr">
        <is>
          <t>residential</t>
        </is>
      </c>
      <c r="L10220">
        <f>L10219</f>
        <v>0.17766751537682748</v>
      </c>
      <c r="M10220" s="30">
        <f>INDEX(parameters!$D$41:$AG$178,MATCH('PV (extension)'!B10203,parameters!$C$41:$C$178,0),MATCH('PV (extension)'!A10220,parameters!$D$5:$AG$5,0))/L10220</f>
        <v>9.7518522438271929E-3</v>
      </c>
      <c r="N10220" t="inlineStr">
        <is>
          <t>façade</t>
        </is>
      </c>
      <c r="O10220">
        <f>INDEX(parameters!$C$196:$EJ$198,MATCH('PV (extension)'!N10220,parameters!$B$196:$B$198,0),MATCH('PV (extension)'!B10203,parameters!$C$195:$EJ$195,0))</f>
        <v>932.15081365119136</v>
      </c>
      <c r="P10220" t="n">
        <v>3</v>
      </c>
      <c r="Q10220" t="n">
        <v>30</v>
      </c>
      <c r="R10220">
        <f>Q10220*P10220*O10220</f>
        <v>83893.573228607216</v>
      </c>
      <c r="S10220">
        <f>1/R10220</f>
        <v>1.1919864198357997E-5</v>
      </c>
    </row>
    <row r="10221" s="29">
      <c r="A10221" t="inlineStr">
        <is>
          <t>photovoltaic facade installation, 3kWp, single-Si, panel, mounted, at building</t>
        </is>
      </c>
      <c r="B10221" s="30">
        <f>M10221*S10221</f>
        <v>1.1614017725101189E-7</v>
      </c>
      <c r="C10221" t="inlineStr">
        <is>
          <t>RER</t>
        </is>
      </c>
      <c r="D10221" t="inlineStr">
        <is>
          <t>unit</t>
        </is>
      </c>
      <c r="F10221" t="inlineStr">
        <is>
          <t>technosphere</t>
        </is>
      </c>
      <c r="G10221" t="n">
        <v>0</v>
      </c>
      <c r="H10221" t="inlineStr">
        <is>
          <t>photovoltaic facade installation, 3kWp, single-Si, panel, mounted, at building</t>
        </is>
      </c>
      <c r="I10221" t="inlineStr">
        <is>
          <t>(2,2,1,1,1,3); Calculation with average annual yield and share of technologies. Lifetime: 30a.</t>
        </is>
      </c>
      <c r="K10221" t="inlineStr">
        <is>
          <t>residential</t>
        </is>
      </c>
      <c r="L10221">
        <f>L10220</f>
        <v>0.17766751537682748</v>
      </c>
      <c r="M10221" s="30">
        <f>INDEX(parameters!$D$41:$AG$178,MATCH('PV (extension)'!B10203,parameters!$C$41:$C$178,0),MATCH('PV (extension)'!A10221,parameters!$D$5:$AG$5,0))/L10221</f>
        <v>9.7434144649911868E-3</v>
      </c>
      <c r="N10221" t="inlineStr">
        <is>
          <t>façade</t>
        </is>
      </c>
      <c r="O10221">
        <f>INDEX(parameters!$C$196:$EJ$198,MATCH('PV (extension)'!N10221,parameters!$B$196:$B$198,0),MATCH('PV (extension)'!B10203,parameters!$C$195:$EJ$195,0))</f>
        <v>932.15081365119136</v>
      </c>
      <c r="P10221" t="n">
        <v>3</v>
      </c>
      <c r="Q10221" t="n">
        <v>30</v>
      </c>
      <c r="R10221">
        <f>Q10221*P10221*O10221</f>
        <v>83893.573228607216</v>
      </c>
      <c r="S10221">
        <f>1/R10221</f>
        <v>1.1919864198357997E-5</v>
      </c>
    </row>
    <row r="10222" ht="16" customHeight="1" s="29">
      <c r="A10222" t="inlineStr">
        <is>
          <t>photovoltaic flat-roof installation, 3kWp, multi-Si, on roof</t>
        </is>
      </c>
      <c r="B10222" s="30">
        <f>M10222*S10222</f>
        <v>2.3847617419139516E-6</v>
      </c>
      <c r="C10222" t="inlineStr">
        <is>
          <t>RER</t>
        </is>
      </c>
      <c r="D10222" t="inlineStr">
        <is>
          <t>unit</t>
        </is>
      </c>
      <c r="F10222" t="inlineStr">
        <is>
          <t>technosphere</t>
        </is>
      </c>
      <c r="G10222" t="n">
        <v>0</v>
      </c>
      <c r="H10222" t="inlineStr">
        <is>
          <t>photovoltaic flat-roof installation, 3kWp, multi-Si, on roof</t>
        </is>
      </c>
      <c r="I10222" t="inlineStr">
        <is>
          <t>(2,2,1,1,1,3); Calculation with average annual yield and share of technologies. Lifetime: 30a.</t>
        </is>
      </c>
      <c r="K10222" t="inlineStr">
        <is>
          <t>residential</t>
        </is>
      </c>
      <c r="L10222">
        <f>L10221</f>
        <v>0.17766751537682748</v>
      </c>
      <c r="M10222" s="30">
        <f>INDEX(parameters!$D$41:$AG$178,MATCH('PV (extension)'!B10203,parameters!$C$41:$C$178,0),MATCH('PV (extension)'!A10222,parameters!$D$5:$AG$5,0))/L10222</f>
        <v>0.28494274666417674</v>
      </c>
      <c r="N10222" s="3" t="inlineStr">
        <is>
          <t>roof-top</t>
        </is>
      </c>
      <c r="O10222">
        <f>INDEX(parameters!$C$196:$EJ$198,MATCH('PV (extension)'!N10222,parameters!$B$196:$B$198,0),MATCH('PV (extension)'!B10203,parameters!$C$195:$EJ$195,0))</f>
        <v>1327.6087345941207</v>
      </c>
      <c r="P10222" t="n">
        <v>3</v>
      </c>
      <c r="Q10222" t="n">
        <v>30</v>
      </c>
      <c r="R10222">
        <f>Q10222*P10222*O10222</f>
        <v>119484.78611347087</v>
      </c>
      <c r="S10222">
        <f>1/R10222</f>
        <v>8.3692663520385938E-6</v>
      </c>
    </row>
    <row r="10223" ht="16" customHeight="1" s="29">
      <c r="A10223" t="inlineStr">
        <is>
          <t>photovoltaic flat-roof installation, 3kWp, single-Si, on roof</t>
        </is>
      </c>
      <c r="B10223" s="30">
        <f>M10223*S10223</f>
        <v>1.2448110845928973E-6</v>
      </c>
      <c r="C10223" t="inlineStr">
        <is>
          <t>RER</t>
        </is>
      </c>
      <c r="D10223" t="inlineStr">
        <is>
          <t>unit</t>
        </is>
      </c>
      <c r="F10223" t="inlineStr">
        <is>
          <t>technosphere</t>
        </is>
      </c>
      <c r="G10223" t="n">
        <v>0</v>
      </c>
      <c r="H10223" t="inlineStr">
        <is>
          <t>photovoltaic flat-roof installation, 3kWp, single-Si, on roof</t>
        </is>
      </c>
      <c r="I10223" t="inlineStr">
        <is>
          <t>(2,2,1,1,1,3); Calculation with average annual yield and share of technologies. Lifetime: 30a.</t>
        </is>
      </c>
      <c r="K10223" t="inlineStr">
        <is>
          <t>residential</t>
        </is>
      </c>
      <c r="L10223">
        <f>L10222</f>
        <v>0.17766751537682748</v>
      </c>
      <c r="M10223" s="30">
        <f>INDEX(parameters!$D$41:$AG$178,MATCH('PV (extension)'!B10203,parameters!$C$41:$C$178,0),MATCH('PV (extension)'!A10223,parameters!$D$5:$AG$5,0))/L10223</f>
        <v>0.14873598619426004</v>
      </c>
      <c r="N10223" s="3" t="inlineStr">
        <is>
          <t>roof-top</t>
        </is>
      </c>
      <c r="O10223">
        <f>INDEX(parameters!$C$196:$EJ$198,MATCH('PV (extension)'!N10223,parameters!$B$196:$B$198,0),MATCH('PV (extension)'!B10203,parameters!$C$195:$EJ$195,0))</f>
        <v>1327.6087345941207</v>
      </c>
      <c r="P10223" t="n">
        <v>3</v>
      </c>
      <c r="Q10223" t="n">
        <v>30</v>
      </c>
      <c r="R10223">
        <f>Q10223*P10223*O10223</f>
        <v>119484.78611347087</v>
      </c>
      <c r="S10223">
        <f>1/R10223</f>
        <v>8.3692663520385938E-6</v>
      </c>
    </row>
    <row r="10224" ht="16" customHeight="1" s="29">
      <c r="A10224" t="inlineStr">
        <is>
          <t>photovoltaic slanted-roof installation, 3kWp, CIS, panel, mounted, on roof</t>
        </is>
      </c>
      <c r="B10224" s="30">
        <f>M10224*S10224</f>
        <v>6.8852770501000904E-7</v>
      </c>
      <c r="C10224" t="inlineStr">
        <is>
          <t>CH</t>
        </is>
      </c>
      <c r="D10224" t="inlineStr">
        <is>
          <t>unit</t>
        </is>
      </c>
      <c r="F10224" t="inlineStr">
        <is>
          <t>technosphere</t>
        </is>
      </c>
      <c r="G10224" t="n">
        <v>0</v>
      </c>
      <c r="H10224" t="inlineStr">
        <is>
          <t>photovoltaic slanted-roof installation, 3kWp, CIS, panel, mounted, on roof</t>
        </is>
      </c>
      <c r="I10224" t="inlineStr">
        <is>
          <t>(2,2,1,1,1,3); Calculation with average annual yield and share of technologies. Lifetime: 30a.</t>
        </is>
      </c>
      <c r="K10224" t="inlineStr">
        <is>
          <t>residential</t>
        </is>
      </c>
      <c r="L10224">
        <f>L10223</f>
        <v>0.17766751537682748</v>
      </c>
      <c r="M10224" s="30">
        <f>INDEX(parameters!$D$41:$AG$178,MATCH('PV (extension)'!B10203,parameters!$C$41:$C$178,0),MATCH('PV (extension)'!A10224,parameters!$D$5:$AG$5,0))/L10224</f>
        <v>8.2268585566319899E-2</v>
      </c>
      <c r="N10224" s="3" t="inlineStr">
        <is>
          <t>roof-top</t>
        </is>
      </c>
      <c r="O10224">
        <f>INDEX(parameters!$C$196:$EJ$198,MATCH('PV (extension)'!N10224,parameters!$B$196:$B$198,0),MATCH('PV (extension)'!B10203,parameters!$C$195:$EJ$195,0))</f>
        <v>1327.6087345941207</v>
      </c>
      <c r="P10224" t="n">
        <v>3</v>
      </c>
      <c r="Q10224" t="n">
        <v>30</v>
      </c>
      <c r="R10224">
        <f>Q10224*P10224*O10224</f>
        <v>119484.78611347087</v>
      </c>
      <c r="S10224">
        <f>1/R10224</f>
        <v>8.3692663520385938E-6</v>
      </c>
    </row>
    <row r="10225" ht="16" customHeight="1" s="29">
      <c r="A10225" t="inlineStr">
        <is>
          <t>photovoltaic slanted-roof installation, 3kWp, CdTe, laminated, integrated, on roof</t>
        </is>
      </c>
      <c r="B10225" s="30">
        <f>M10225*S10225</f>
        <v>1.9279207514145141E-8</v>
      </c>
      <c r="C10225" t="inlineStr">
        <is>
          <t>CH</t>
        </is>
      </c>
      <c r="D10225" t="inlineStr">
        <is>
          <t>unit</t>
        </is>
      </c>
      <c r="F10225" t="inlineStr">
        <is>
          <t>technosphere</t>
        </is>
      </c>
      <c r="G10225" t="n">
        <v>0</v>
      </c>
      <c r="H10225" t="inlineStr">
        <is>
          <t>photovoltaic slanted-roof installation, 3kWp, CdTe, laminated, integrated, on roof</t>
        </is>
      </c>
      <c r="I10225" t="inlineStr">
        <is>
          <t>(2,2,1,1,1,3); Calculation with average annual yield and share of technologies. Lifetime: 30a.</t>
        </is>
      </c>
      <c r="K10225" t="inlineStr">
        <is>
          <t>residential</t>
        </is>
      </c>
      <c r="L10225">
        <f>L10224</f>
        <v>0.17766751537682748</v>
      </c>
      <c r="M10225" s="30">
        <f>INDEX(parameters!$D$41:$AG$178,MATCH('PV (extension)'!B10203,parameters!$C$41:$C$178,0),MATCH('PV (extension)'!A10225,parameters!$D$5:$AG$5,0))/L10225</f>
        <v>2.3035719862648527E-3</v>
      </c>
      <c r="N10225" s="3" t="inlineStr">
        <is>
          <t>roof-top</t>
        </is>
      </c>
      <c r="O10225">
        <f>INDEX(parameters!$C$196:$EJ$198,MATCH('PV (extension)'!N10225,parameters!$B$196:$B$198,0),MATCH('PV (extension)'!B10203,parameters!$C$195:$EJ$195,0))</f>
        <v>1327.6087345941207</v>
      </c>
      <c r="P10225" t="n">
        <v>3</v>
      </c>
      <c r="Q10225" t="n">
        <v>30</v>
      </c>
      <c r="R10225">
        <f>Q10225*P10225*O10225</f>
        <v>119484.78611347087</v>
      </c>
      <c r="S10225">
        <f>1/R10225</f>
        <v>8.3692663520385938E-6</v>
      </c>
    </row>
    <row r="10226" ht="16" customHeight="1" s="29">
      <c r="A10226" t="inlineStr">
        <is>
          <t>photovoltaic slanted-roof installation, 3kWp, multi-Si, laminated, integrated, on roof</t>
        </is>
      </c>
      <c r="B10226" s="30">
        <f>M10226*S10226</f>
        <v>1.1453890441244164E-7</v>
      </c>
      <c r="C10226" t="inlineStr">
        <is>
          <t>RER</t>
        </is>
      </c>
      <c r="D10226" t="inlineStr">
        <is>
          <t>unit</t>
        </is>
      </c>
      <c r="F10226" t="inlineStr">
        <is>
          <t>technosphere</t>
        </is>
      </c>
      <c r="G10226" t="n">
        <v>0</v>
      </c>
      <c r="H10226" t="inlineStr">
        <is>
          <t>photovoltaic slanted-roof installation, 3kWp, multi-Si, laminated, integrated, on roof</t>
        </is>
      </c>
      <c r="I10226" t="inlineStr">
        <is>
          <t>(2,2,1,1,1,3); Calculation with average annual yield and share of technologies. Lifetime: 30a.</t>
        </is>
      </c>
      <c r="K10226" t="inlineStr">
        <is>
          <t>residential</t>
        </is>
      </c>
      <c r="L10226">
        <f>L10225</f>
        <v>0.17766751537682748</v>
      </c>
      <c r="M10226" s="30">
        <f>INDEX(parameters!$D$41:$AG$178,MATCH('PV (extension)'!B10203,parameters!$C$41:$C$178,0),MATCH('PV (extension)'!A10226,parameters!$D$5:$AG$5,0))/L10226</f>
        <v>1.3685656495391874E-2</v>
      </c>
      <c r="N10226" s="3" t="inlineStr">
        <is>
          <t>roof-top</t>
        </is>
      </c>
      <c r="O10226">
        <f>INDEX(parameters!$C$196:$EJ$198,MATCH('PV (extension)'!N10226,parameters!$B$196:$B$198,0),MATCH('PV (extension)'!B10203,parameters!$C$195:$EJ$195,0))</f>
        <v>1327.6087345941207</v>
      </c>
      <c r="P10226" t="n">
        <v>3</v>
      </c>
      <c r="Q10226" t="n">
        <v>30</v>
      </c>
      <c r="R10226">
        <f>Q10226*P10226*O10226</f>
        <v>119484.78611347087</v>
      </c>
      <c r="S10226">
        <f>1/R10226</f>
        <v>8.3692663520385938E-6</v>
      </c>
    </row>
    <row r="10227" ht="16" customHeight="1" s="29">
      <c r="A10227" t="inlineStr">
        <is>
          <t>photovoltaic slanted-roof installation, 3kWp, multi-Si, panel, mounted, on roof</t>
        </is>
      </c>
      <c r="B10227" s="30">
        <f>M10227*S10227</f>
        <v>1.9604992088754363E-6</v>
      </c>
      <c r="C10227" t="inlineStr">
        <is>
          <t>RER</t>
        </is>
      </c>
      <c r="D10227" t="inlineStr">
        <is>
          <t>unit</t>
        </is>
      </c>
      <c r="F10227" t="inlineStr">
        <is>
          <t>technosphere</t>
        </is>
      </c>
      <c r="G10227" t="n">
        <v>0</v>
      </c>
      <c r="H10227" t="inlineStr">
        <is>
          <t>photovoltaic slanted-roof installation, 3kWp, multi-Si, panel, mounted, on roof</t>
        </is>
      </c>
      <c r="I10227" t="inlineStr">
        <is>
          <t>(2,2,1,1,1,3); Calculation with average annual yield and share of technologies. Lifetime: 30a.</t>
        </is>
      </c>
      <c r="K10227" t="inlineStr">
        <is>
          <t>residential</t>
        </is>
      </c>
      <c r="L10227">
        <f>L10226</f>
        <v>0.17766751537682748</v>
      </c>
      <c r="M10227" s="30">
        <f>INDEX(parameters!$D$41:$AG$178,MATCH('PV (extension)'!B10203,parameters!$C$41:$C$178,0),MATCH('PV (extension)'!A10227,parameters!$D$5:$AG$5,0))/L10227</f>
        <v>0.23424982864811036</v>
      </c>
      <c r="N10227" s="3" t="inlineStr">
        <is>
          <t>roof-top</t>
        </is>
      </c>
      <c r="O10227">
        <f>INDEX(parameters!$C$196:$EJ$198,MATCH('PV (extension)'!N10227,parameters!$B$196:$B$198,0),MATCH('PV (extension)'!B10203,parameters!$C$195:$EJ$195,0))</f>
        <v>1327.6087345941207</v>
      </c>
      <c r="P10227" t="n">
        <v>3</v>
      </c>
      <c r="Q10227" t="n">
        <v>30</v>
      </c>
      <c r="R10227">
        <f>Q10227*P10227*O10227</f>
        <v>119484.78611347087</v>
      </c>
      <c r="S10227">
        <f>1/R10227</f>
        <v>8.3692663520385938E-6</v>
      </c>
    </row>
    <row r="10228" ht="16" customHeight="1" s="29">
      <c r="A10228" t="inlineStr">
        <is>
          <t>photovoltaic slanted-roof installation, 3kWp, single-Si, laminated, integrated, on roof</t>
        </is>
      </c>
      <c r="B10228" s="30">
        <f>M10228*S10228</f>
        <v>6.0533386329503189E-8</v>
      </c>
      <c r="C10228" t="inlineStr">
        <is>
          <t>RER</t>
        </is>
      </c>
      <c r="D10228" t="inlineStr">
        <is>
          <t>unit</t>
        </is>
      </c>
      <c r="F10228" t="inlineStr">
        <is>
          <t>technosphere</t>
        </is>
      </c>
      <c r="G10228" t="n">
        <v>0</v>
      </c>
      <c r="H10228" t="inlineStr">
        <is>
          <t>photovoltaic slanted-roof installation, 3kWp, single-Si, laminated, integrated, on roof</t>
        </is>
      </c>
      <c r="I10228" t="inlineStr">
        <is>
          <t>(2,2,1,1,1,3); Calculation with average annual yield and share of technologies. Lifetime: 30a.</t>
        </is>
      </c>
      <c r="K10228" t="inlineStr">
        <is>
          <t>residential</t>
        </is>
      </c>
      <c r="L10228">
        <f>L10227</f>
        <v>0.17766751537682748</v>
      </c>
      <c r="M10228" s="30">
        <f>INDEX(parameters!$D$41:$AG$178,MATCH('PV (extension)'!B10203,parameters!$C$41:$C$178,0),MATCH('PV (extension)'!A10228,parameters!$D$5:$AG$5,0))/L10228</f>
        <v>7.2328187183047909E-3</v>
      </c>
      <c r="N10228" s="3" t="inlineStr">
        <is>
          <t>roof-top</t>
        </is>
      </c>
      <c r="O10228">
        <f>INDEX(parameters!$C$196:$EJ$198,MATCH('PV (extension)'!N10228,parameters!$B$196:$B$198,0),MATCH('PV (extension)'!B10203,parameters!$C$195:$EJ$195,0))</f>
        <v>1327.6087345941207</v>
      </c>
      <c r="P10228" t="n">
        <v>3</v>
      </c>
      <c r="Q10228" t="n">
        <v>30</v>
      </c>
      <c r="R10228">
        <f>Q10228*P10228*O10228</f>
        <v>119484.78611347087</v>
      </c>
      <c r="S10228">
        <f>1/R10228</f>
        <v>8.3692663520385938E-6</v>
      </c>
    </row>
    <row r="10229" ht="16" customHeight="1" s="29">
      <c r="A10229" t="inlineStr">
        <is>
          <t>photovoltaic slanted-roof installation, 3kWp, single-Si, panel, mounted, on roof</t>
        </is>
      </c>
      <c r="B10229" s="30">
        <f>M10229*S10229</f>
        <v>1.0245704329641905E-6</v>
      </c>
      <c r="C10229" t="inlineStr">
        <is>
          <t>RER</t>
        </is>
      </c>
      <c r="D10229" t="inlineStr">
        <is>
          <t>unit</t>
        </is>
      </c>
      <c r="F10229" t="inlineStr">
        <is>
          <t>technosphere</t>
        </is>
      </c>
      <c r="G10229" t="n">
        <v>0</v>
      </c>
      <c r="H10229" t="inlineStr">
        <is>
          <t>photovoltaic slanted-roof installation, 3kWp, single-Si, panel, mounted, on roof</t>
        </is>
      </c>
      <c r="I10229" t="inlineStr">
        <is>
          <t>(2,2,1,1,1,3); Calculation with average annual yield and share of technologies. Lifetime: 30a.</t>
        </is>
      </c>
      <c r="K10229" t="inlineStr">
        <is>
          <t>residential</t>
        </is>
      </c>
      <c r="L10229">
        <f>L10228</f>
        <v>0.17766751537682748</v>
      </c>
      <c r="M10229" s="30">
        <f>INDEX(parameters!$D$41:$AG$178,MATCH('PV (extension)'!B10203,parameters!$C$41:$C$178,0),MATCH('PV (extension)'!A10229,parameters!$D$5:$AG$5,0))/L10229</f>
        <v>0.12242057904091255</v>
      </c>
      <c r="N10229" s="3" t="inlineStr">
        <is>
          <t>roof-top</t>
        </is>
      </c>
      <c r="O10229">
        <f>INDEX(parameters!$C$196:$EJ$198,MATCH('PV (extension)'!N10229,parameters!$B$196:$B$198,0),MATCH('PV (extension)'!B10203,parameters!$C$195:$EJ$195,0))</f>
        <v>1327.6087345941207</v>
      </c>
      <c r="P10229" t="n">
        <v>3</v>
      </c>
      <c r="Q10229" t="n">
        <v>30</v>
      </c>
      <c r="R10229">
        <f>Q10229*P10229*O10229</f>
        <v>119484.78611347087</v>
      </c>
      <c r="S10229">
        <f>1/R10229</f>
        <v>8.3692663520385938E-6</v>
      </c>
    </row>
    <row r="10230" s="29">
      <c r="A10230" t="inlineStr">
        <is>
          <t>market for tap water</t>
        </is>
      </c>
      <c r="B10230" t="n">
        <v>0.0037026</v>
      </c>
      <c r="C10230" t="inlineStr">
        <is>
          <t>Europe without Switzerland</t>
        </is>
      </c>
      <c r="D10230" t="inlineStr">
        <is>
          <t>kilogram</t>
        </is>
      </c>
      <c r="F10230" t="inlineStr">
        <is>
          <t>technosphere</t>
        </is>
      </c>
      <c r="G10230" t="n">
        <v>0</v>
      </c>
      <c r="H10230" t="inlineStr">
        <is>
          <t>tap water</t>
        </is>
      </c>
      <c r="I10230" t="inlineStr">
        <is>
          <t>(2,2,1,1,1,3); Estimation 20l/m2 panel</t>
        </is>
      </c>
    </row>
    <row r="10231" s="29">
      <c r="A10231" t="inlineStr">
        <is>
          <t>treatment of wastewater, from residence, capacity 1.1E10l/year</t>
        </is>
      </c>
      <c r="B10231" t="n">
        <v>-3.3323e-06</v>
      </c>
      <c r="C10231" t="inlineStr">
        <is>
          <t>CH</t>
        </is>
      </c>
      <c r="D10231" t="inlineStr">
        <is>
          <t>cubic meter</t>
        </is>
      </c>
      <c r="F10231" t="inlineStr">
        <is>
          <t>technosphere</t>
        </is>
      </c>
      <c r="G10231" t="n">
        <v>0</v>
      </c>
      <c r="H10231" t="inlineStr">
        <is>
          <t>wastewater, from residence</t>
        </is>
      </c>
      <c r="I10231" t="inlineStr">
        <is>
          <t>(2,2,1,1,1,3); Estimation 20l/m2 panel</t>
        </is>
      </c>
    </row>
    <row r="10232" s="29"/>
    <row r="10233" customFormat="1" s="28">
      <c r="A10233" s="28" t="inlineStr">
        <is>
          <t>Activity</t>
        </is>
      </c>
      <c r="B10233" s="28" t="inlineStr">
        <is>
          <t>electricity production, photovoltaic, commercial</t>
        </is>
      </c>
    </row>
    <row r="10234">
      <c r="A10234" t="inlineStr">
        <is>
          <t>comment</t>
        </is>
      </c>
      <c r="B1023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")&amp;HLOOKUP(B10235,parameters!$C$195:$EJ$198,2,0)&amp;" kWh/kWp.
Annual output, Facade: "&amp;HLOOKUP(B10235,parameters!$C$195:$EJ$198,3,0)&amp;" kWh/kWp.
Annual output, Open-ground: "&amp;HLOOKUP(B10235,parameters!$C$195:$EJ$198,4,0)&amp;_xlfn._LONGTEXT("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")&amp;VLOOKUP(B10235,'extension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1327.60873459412 kWh/kWp.
Annual output, Facade: 932.150813651191 kWh/kWp.
Annual output, Open-ground: 1412.34971765332 kWh/kWp.
Amount of solar energy transformed to electricity. Waste heat emission due to losses of electricity in the system.
Technology:  Electricity production with grid-connected photovoltaic power plants.
Time period:  Time of publications
Production volume: 0.951 GWh in 2025.
Sampling:  Statistical data and model calculations
Extrapolations:  Use of PV technology data investigated for other countries (Switzerland). Correction of average yield with Swiss data.
Uncertainty:  None
Author: Romain Sacchi, PSI, romain.sacchi@psi.ch</v>
      </c>
    </row>
    <row r="10235" s="29">
      <c r="A10235" t="inlineStr">
        <is>
          <t>location</t>
        </is>
      </c>
      <c r="B10235" t="inlineStr">
        <is>
          <t>CG</t>
        </is>
      </c>
    </row>
    <row r="10236" s="29">
      <c r="A10236" t="inlineStr">
        <is>
          <t>production amount</t>
        </is>
      </c>
      <c r="B10236" t="n">
        <v>1</v>
      </c>
    </row>
    <row r="10237" s="29">
      <c r="A10237" t="inlineStr">
        <is>
          <t>reference product</t>
        </is>
      </c>
      <c r="B10237" t="inlineStr">
        <is>
          <t>electricity, low voltage</t>
        </is>
      </c>
    </row>
    <row r="10238" s="29">
      <c r="A10238" t="inlineStr">
        <is>
          <t>source</t>
        </is>
      </c>
      <c r="B102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239" s="29">
      <c r="A10239" t="inlineStr">
        <is>
          <t>type</t>
        </is>
      </c>
      <c r="B10239" t="inlineStr">
        <is>
          <t>process</t>
        </is>
      </c>
    </row>
    <row r="10240" s="29">
      <c r="A10240" t="inlineStr">
        <is>
          <t>unit</t>
        </is>
      </c>
      <c r="B10240" t="inlineStr">
        <is>
          <t>kilowatt hour</t>
        </is>
      </c>
    </row>
    <row r="10241" s="29">
      <c r="A10241" t="inlineStr">
        <is>
          <t>Exchanges</t>
        </is>
      </c>
    </row>
    <row r="10242" customFormat="1" s="28">
      <c r="A10242" s="28" t="inlineStr">
        <is>
          <t>name</t>
        </is>
      </c>
      <c r="B10242" s="28" t="inlineStr">
        <is>
          <t>amount</t>
        </is>
      </c>
      <c r="C10242" s="28" t="inlineStr">
        <is>
          <t>location</t>
        </is>
      </c>
      <c r="D10242" s="28" t="inlineStr">
        <is>
          <t>unit</t>
        </is>
      </c>
      <c r="E10242" s="28" t="inlineStr">
        <is>
          <t>categories</t>
        </is>
      </c>
      <c r="F10242" s="28" t="inlineStr">
        <is>
          <t>type</t>
        </is>
      </c>
      <c r="G10242" s="28" t="inlineStr">
        <is>
          <t>uncertainty type</t>
        </is>
      </c>
      <c r="H10242" s="28" t="inlineStr">
        <is>
          <t>reference product</t>
        </is>
      </c>
      <c r="I10242" s="28" t="inlineStr">
        <is>
          <t>comment</t>
        </is>
      </c>
      <c r="J10242" s="28" t="inlineStr">
        <is>
          <t>production volume</t>
        </is>
      </c>
      <c r="K10242" s="28" t="inlineStr">
        <is>
          <t>scope</t>
        </is>
      </c>
      <c r="L10242" s="28" t="inlineStr">
        <is>
          <t>scope share</t>
        </is>
      </c>
      <c r="M10242" s="28" t="inlineStr">
        <is>
          <t>tech share</t>
        </is>
      </c>
      <c r="N10242" s="28" t="inlineStr">
        <is>
          <t>installation</t>
        </is>
      </c>
      <c r="O10242" s="28" t="inlineStr">
        <is>
          <t>productivity</t>
        </is>
      </c>
      <c r="P10242" s="28" t="inlineStr">
        <is>
          <t>kWp</t>
        </is>
      </c>
      <c r="Q10242" s="28" t="inlineStr">
        <is>
          <t>lifetime</t>
        </is>
      </c>
      <c r="R10242" s="28" t="inlineStr">
        <is>
          <t>lifetime production</t>
        </is>
      </c>
      <c r="S10242" s="28" t="inlineStr">
        <is>
          <t>inverted lifetime production</t>
        </is>
      </c>
    </row>
    <row r="10243" s="29">
      <c r="A10243" t="inlineStr">
        <is>
          <t>Energy, solar, converted</t>
        </is>
      </c>
      <c r="B10243" t="n">
        <v>3.8503</v>
      </c>
      <c r="D10243" t="inlineStr">
        <is>
          <t>megajoule</t>
        </is>
      </c>
      <c r="E10243" t="inlineStr">
        <is>
          <t>natural resource::in air</t>
        </is>
      </c>
      <c r="F10243" t="inlineStr">
        <is>
          <t>biosphere</t>
        </is>
      </c>
      <c r="G10243" t="n">
        <v>0</v>
      </c>
      <c r="I10243" t="inlineStr">
        <is>
          <t>(2,2,1,1,1,3); Energy loss in the system</t>
        </is>
      </c>
    </row>
    <row r="10244" s="29">
      <c r="A10244" t="inlineStr">
        <is>
          <t>Heat, waste</t>
        </is>
      </c>
      <c r="B10244" t="n">
        <v>0.25027</v>
      </c>
      <c r="D10244" t="inlineStr">
        <is>
          <t>megajoule</t>
        </is>
      </c>
      <c r="E10244" t="inlineStr">
        <is>
          <t>air</t>
        </is>
      </c>
      <c r="F10244" t="inlineStr">
        <is>
          <t>biosphere</t>
        </is>
      </c>
      <c r="G10244" t="n">
        <v>0</v>
      </c>
      <c r="I10244" t="inlineStr">
        <is>
          <t>(1,na,na,na,na,na); Calculation with average annual output and share of technologies; Average degradation of 10.5% included</t>
        </is>
      </c>
    </row>
    <row r="10245" s="29">
      <c r="A10245" t="inlineStr">
        <is>
          <t>electricity production, photovoltaic, commercial</t>
        </is>
      </c>
      <c r="B10245" t="n">
        <v>1</v>
      </c>
      <c r="C10245" t="inlineStr">
        <is>
          <t>CG</t>
        </is>
      </c>
      <c r="D10245" t="inlineStr">
        <is>
          <t>kilowatt hour</t>
        </is>
      </c>
      <c r="E10245" t="inlineStr">
        <is>
          <t>photovoltaic::power plants</t>
        </is>
      </c>
      <c r="F10245" t="inlineStr">
        <is>
          <t>production</t>
        </is>
      </c>
      <c r="G10245" t="n">
        <v>0</v>
      </c>
      <c r="H10245" t="inlineStr">
        <is>
          <t>electricity, low voltage</t>
        </is>
      </c>
      <c r="J10245">
        <f>VLOOKUP(C10245,'extension - production vol'!$B$6:$D$235,3,0)</f>
        <v>0.95099999999999996</v>
      </c>
    </row>
    <row r="10246" ht="16" customHeight="1" s="29">
      <c r="A10246" t="inlineStr">
        <is>
          <t>photovoltaic flat-roof installation, 156 kWp, multi-Si, on roof</t>
        </is>
      </c>
      <c r="B10246" s="30">
        <f>M10246*S10246</f>
        <v>1.9760769271321964E-8</v>
      </c>
      <c r="C10246" t="inlineStr">
        <is>
          <t>CH</t>
        </is>
      </c>
      <c r="D10246" t="inlineStr">
        <is>
          <t>unit</t>
        </is>
      </c>
      <c r="F10246" t="inlineStr">
        <is>
          <t>technosphere</t>
        </is>
      </c>
      <c r="G10246" t="n">
        <v>0</v>
      </c>
      <c r="H10246" t="inlineStr">
        <is>
          <t>photovoltaic flat-roof installation, 156 kWp, multi-Si, on roof</t>
        </is>
      </c>
      <c r="I10246" t="inlineStr">
        <is>
          <t>(2,2,1,1,1,3); Calculation with average annual yield and share of technologies. Lifetime: 30a.</t>
        </is>
      </c>
      <c r="K10246" t="inlineStr">
        <is>
          <t>commercial</t>
        </is>
      </c>
      <c r="L10246">
        <f>IF(K10246="residential",VLOOKUP(B10235,parameters!$C$41:$AG$178,18,0),IF(K10246="commercial",1-VLOOKUP(B10235,parameters!$C$41:$AG$178,18,0),1))</f>
        <v>0.82233248462317254</v>
      </c>
      <c r="M10246" s="30">
        <f>INDEX(parameters!$D$41:$AG$178,MATCH('PV (extension)'!B10235,parameters!$C$41:$C$178,0),MATCH('PV (extension)'!A10246,parameters!$D$5:$AG$5,0))/L10246</f>
        <v>0.12277778707072071</v>
      </c>
      <c r="N10246" s="3" t="inlineStr">
        <is>
          <t>roof-top</t>
        </is>
      </c>
      <c r="O10246">
        <f>INDEX(parameters!$C$196:$EJ$198,MATCH('PV (extension)'!N10246,parameters!$B$196:$B$198,0),MATCH('PV (extension)'!B10235,parameters!$C$195:$EJ$195,0))</f>
        <v>1327.6087345941207</v>
      </c>
      <c r="P10246" t="n">
        <v>156</v>
      </c>
      <c r="Q10246" t="n">
        <v>30</v>
      </c>
      <c r="R10246">
        <f>Q10246*P10246*O10246</f>
        <v>6213208.8779004849</v>
      </c>
      <c r="S10246">
        <f>1/R10246</f>
        <v>1.6094742984689606E-7</v>
      </c>
    </row>
    <row r="10247" ht="16" customHeight="1" s="29">
      <c r="A10247" t="inlineStr">
        <is>
          <t>photovoltaic flat-roof installation, 156 kWp, single-Si, on roof</t>
        </is>
      </c>
      <c r="B10247" s="30">
        <f>M10247*S10247</f>
        <v>1.0322309661003334E-8</v>
      </c>
      <c r="C10247" t="inlineStr">
        <is>
          <t>CH</t>
        </is>
      </c>
      <c r="D10247" t="inlineStr">
        <is>
          <t>unit</t>
        </is>
      </c>
      <c r="F10247" t="inlineStr">
        <is>
          <t>technosphere</t>
        </is>
      </c>
      <c r="G10247" t="n">
        <v>0</v>
      </c>
      <c r="H10247" t="inlineStr">
        <is>
          <t>photovoltaic flat-roof installation, 156 kWp, single-Si, on roof</t>
        </is>
      </c>
      <c r="I10247" t="inlineStr">
        <is>
          <t>(2,2,1,1,1,3); Calculation with average annual yield and share of technologies. Lifetime: 30a.</t>
        </is>
      </c>
      <c r="K10247" t="inlineStr">
        <is>
          <t>commercial</t>
        </is>
      </c>
      <c r="L10247">
        <f>L10246</f>
        <v>0.82233248462317254</v>
      </c>
      <c r="M10247" s="30">
        <f>INDEX(parameters!$D$41:$AG$178,MATCH('PV (extension)'!B10235,parameters!$C$41:$C$178,0),MATCH('PV (extension)'!A10247,parameters!$D$5:$AG$5,0))/L10247</f>
        <v>6.4134666026183854E-2</v>
      </c>
      <c r="N10247" s="3" t="inlineStr">
        <is>
          <t>roof-top</t>
        </is>
      </c>
      <c r="O10247">
        <f>INDEX(parameters!$C$196:$EJ$198,MATCH('PV (extension)'!N10247,parameters!$B$196:$B$198,0),MATCH('PV (extension)'!B10235,parameters!$C$195:$EJ$195,0))</f>
        <v>1327.6087345941207</v>
      </c>
      <c r="P10247" t="n">
        <v>156</v>
      </c>
      <c r="Q10247" t="n">
        <v>30</v>
      </c>
      <c r="R10247">
        <f>Q10247*P10247*O10247</f>
        <v>6213208.8779004849</v>
      </c>
      <c r="S10247">
        <f>1/R10247</f>
        <v>1.6094742984689606E-7</v>
      </c>
    </row>
    <row r="10248" s="29">
      <c r="A10248" t="inlineStr">
        <is>
          <t>photovoltaic open ground installation, 570 kWp, CIS, on open ground</t>
        </is>
      </c>
      <c r="B10248" s="30">
        <f>M10248*S10248</f>
        <v>5.0876299748181151E-10</v>
      </c>
      <c r="C10248" t="inlineStr">
        <is>
          <t>RER</t>
        </is>
      </c>
      <c r="D10248" t="inlineStr">
        <is>
          <t>unit</t>
        </is>
      </c>
      <c r="F10248" t="inlineStr">
        <is>
          <t>technosphere</t>
        </is>
      </c>
      <c r="G10248" t="n">
        <v>0</v>
      </c>
      <c r="H10248" t="inlineStr">
        <is>
          <t>photovoltaic open ground installation, 570 kWp, CIS, on open ground</t>
        </is>
      </c>
      <c r="I10248" t="inlineStr">
        <is>
          <t>(2,2,1,1,1,3); Calculation with average annual yield and share of technologies. Lifetime: 30a.</t>
        </is>
      </c>
      <c r="K10248" t="inlineStr">
        <is>
          <t>commercial</t>
        </is>
      </c>
      <c r="L10248">
        <f>L10247</f>
        <v>0.82233248462317254</v>
      </c>
      <c r="M10248" s="30">
        <f>INDEX(parameters!$D$41:$AG$178,MATCH('PV (extension)'!B10235,parameters!$C$41:$C$178,0),MATCH('PV (extension)'!A10248,parameters!$D$5:$AG$5,0))/L10248</f>
        <v>1.2287226816964775E-2</v>
      </c>
      <c r="N10248" t="inlineStr">
        <is>
          <t>central</t>
        </is>
      </c>
      <c r="O10248">
        <f>INDEX(parameters!$C$196:$EJ$198,MATCH('PV (extension)'!N10248,parameters!$B$196:$B$198,0),MATCH('PV (extension)'!B10235,parameters!$C$195:$EJ$195,0))</f>
        <v>1412.3497176533201</v>
      </c>
      <c r="P10248" t="n">
        <v>570</v>
      </c>
      <c r="Q10248" t="n">
        <v>30</v>
      </c>
      <c r="R10248">
        <f>Q10248*P10248*O10248</f>
        <v>24151180.171871774</v>
      </c>
      <c r="S10248">
        <f>1/R10248</f>
        <v>4.140584405745409E-8</v>
      </c>
    </row>
    <row r="10249" s="29">
      <c r="A10249" t="inlineStr">
        <is>
          <t>photovoltaic open ground installation, 570 kWp, CdTe, on open ground</t>
        </is>
      </c>
      <c r="B10249" s="30">
        <f>M10249*S10249</f>
        <v>3.7373337614177348E-9</v>
      </c>
      <c r="C10249" t="inlineStr">
        <is>
          <t>RER</t>
        </is>
      </c>
      <c r="D10249" t="inlineStr">
        <is>
          <t>unit</t>
        </is>
      </c>
      <c r="F10249" t="inlineStr">
        <is>
          <t>technosphere</t>
        </is>
      </c>
      <c r="G10249" t="n">
        <v>0</v>
      </c>
      <c r="H10249" t="inlineStr">
        <is>
          <t>photovoltaic open ground installation, 570 kWp, CdTe, on open ground</t>
        </is>
      </c>
      <c r="I10249" t="inlineStr">
        <is>
          <t>(2,2,1,1,1,3); Calculation with average annual yield and share of technologies. Lifetime: 30a.</t>
        </is>
      </c>
      <c r="K10249" t="inlineStr">
        <is>
          <t>commercial</t>
        </is>
      </c>
      <c r="L10249">
        <f>L10248</f>
        <v>0.82233248462317254</v>
      </c>
      <c r="M10249" s="30">
        <f>INDEX(parameters!$D$41:$AG$178,MATCH('PV (extension)'!B10235,parameters!$C$41:$C$178,0),MATCH('PV (extension)'!A10249,parameters!$D$5:$AG$5,0))/L10249</f>
        <v>9.0261021034418951E-2</v>
      </c>
      <c r="N10249" t="inlineStr">
        <is>
          <t>central</t>
        </is>
      </c>
      <c r="O10249">
        <f>INDEX(parameters!$C$196:$EJ$198,MATCH('PV (extension)'!N10249,parameters!$B$196:$B$198,0),MATCH('PV (extension)'!B10235,parameters!$C$195:$EJ$195,0))</f>
        <v>1412.3497176533201</v>
      </c>
      <c r="P10249" t="n">
        <v>570</v>
      </c>
      <c r="Q10249" t="n">
        <v>30</v>
      </c>
      <c r="R10249">
        <f>Q10249*P10249*O10249</f>
        <v>24151180.171871774</v>
      </c>
      <c r="S10249">
        <f>1/R10249</f>
        <v>4.140584405745409E-8</v>
      </c>
    </row>
    <row r="10250" s="29">
      <c r="A10250" t="inlineStr">
        <is>
          <t>photovoltaic open ground installation, 570 kWp, micro-Si, on open ground</t>
        </is>
      </c>
      <c r="B10250" s="30">
        <f>M10250*S10250</f>
        <v>3.9613085798561621E-11</v>
      </c>
      <c r="C10250" t="inlineStr">
        <is>
          <t>RER</t>
        </is>
      </c>
      <c r="D10250" t="inlineStr">
        <is>
          <t>unit</t>
        </is>
      </c>
      <c r="F10250" t="inlineStr">
        <is>
          <t>technosphere</t>
        </is>
      </c>
      <c r="G10250" t="n">
        <v>0</v>
      </c>
      <c r="H10250" t="inlineStr">
        <is>
          <t>photovoltaic open ground installation, 570 kWp, micro-Si, on open ground</t>
        </is>
      </c>
      <c r="I10250" t="inlineStr">
        <is>
          <t>(2,2,1,1,1,3); Calculation with average annual yield and share of technologies. Lifetime: 30a.</t>
        </is>
      </c>
      <c r="K10250" t="inlineStr">
        <is>
          <t>commercial</t>
        </is>
      </c>
      <c r="L10250">
        <f>L10249</f>
        <v>0.82233248462317254</v>
      </c>
      <c r="M10250" s="30">
        <f>INDEX(parameters!$D$41:$AG$178,MATCH('PV (extension)'!B10235,parameters!$C$41:$C$178,0),MATCH('PV (extension)'!A10250,parameters!$D$5:$AG$5,0))/L10250</f>
        <v>9.5670277228487681E-4</v>
      </c>
      <c r="N10250" t="inlineStr">
        <is>
          <t>central</t>
        </is>
      </c>
      <c r="O10250">
        <f>INDEX(parameters!$C$196:$EJ$198,MATCH('PV (extension)'!N10250,parameters!$B$196:$B$198,0),MATCH('PV (extension)'!B10235,parameters!$C$195:$EJ$195,0))</f>
        <v>1412.3497176533201</v>
      </c>
      <c r="P10250" t="n">
        <v>570</v>
      </c>
      <c r="Q10250" t="n">
        <v>30</v>
      </c>
      <c r="R10250">
        <f>Q10250*P10250*O10250</f>
        <v>24151180.171871774</v>
      </c>
      <c r="S10250">
        <f>1/R10250</f>
        <v>4.140584405745409E-8</v>
      </c>
    </row>
    <row r="10251" s="29">
      <c r="A10251" t="inlineStr">
        <is>
          <t>photovoltaic open ground installation, 570 kWp, multi-Si, on open ground</t>
        </is>
      </c>
      <c r="B10251" s="30">
        <f>M10251*S10251</f>
        <v>1.3256487626233672E-8</v>
      </c>
      <c r="C10251" t="inlineStr">
        <is>
          <t>RER</t>
        </is>
      </c>
      <c r="D10251" t="inlineStr">
        <is>
          <t>unit</t>
        </is>
      </c>
      <c r="F10251" t="inlineStr">
        <is>
          <t>technosphere</t>
        </is>
      </c>
      <c r="G10251" t="n">
        <v>0</v>
      </c>
      <c r="H10251" t="inlineStr">
        <is>
          <t>photovoltaic open ground installation, 570 kWp, multi-Si, on open ground</t>
        </is>
      </c>
      <c r="I10251" t="inlineStr">
        <is>
          <t>(2,2,1,1,1,3); Calculation with average annual yield and share of technologies. Lifetime: 30a.</t>
        </is>
      </c>
      <c r="K10251" t="inlineStr">
        <is>
          <t>commercial</t>
        </is>
      </c>
      <c r="L10251">
        <f>L10250</f>
        <v>0.82233248462317254</v>
      </c>
      <c r="M10251" s="30">
        <f>INDEX(parameters!$D$41:$AG$178,MATCH('PV (extension)'!B10235,parameters!$C$41:$C$178,0),MATCH('PV (extension)'!A10251,parameters!$D$5:$AG$5,0))/L10251</f>
        <v>0.32015982110735819</v>
      </c>
      <c r="N10251" t="inlineStr">
        <is>
          <t>central</t>
        </is>
      </c>
      <c r="O10251">
        <f>INDEX(parameters!$C$196:$EJ$198,MATCH('PV (extension)'!N10251,parameters!$B$196:$B$198,0),MATCH('PV (extension)'!B10235,parameters!$C$195:$EJ$195,0))</f>
        <v>1412.3497176533201</v>
      </c>
      <c r="P10251" t="n">
        <v>570</v>
      </c>
      <c r="Q10251" t="n">
        <v>30</v>
      </c>
      <c r="R10251">
        <f>Q10251*P10251*O10251</f>
        <v>24151180.171871774</v>
      </c>
      <c r="S10251">
        <f>1/R10251</f>
        <v>4.140584405745409E-8</v>
      </c>
    </row>
    <row r="10252" s="29">
      <c r="A10252" t="inlineStr">
        <is>
          <t>photovoltaic open ground installation, 570 kWp, single-Si, on open ground</t>
        </is>
      </c>
      <c r="B10252" s="30">
        <f>M10252*S10252</f>
        <v>7.0318117623376777E-9</v>
      </c>
      <c r="C10252" t="inlineStr">
        <is>
          <t>RER</t>
        </is>
      </c>
      <c r="D10252" t="inlineStr">
        <is>
          <t>unit</t>
        </is>
      </c>
      <c r="F10252" t="inlineStr">
        <is>
          <t>technosphere</t>
        </is>
      </c>
      <c r="G10252" t="n">
        <v>0</v>
      </c>
      <c r="H10252" t="inlineStr">
        <is>
          <t>photovoltaic open ground installation, 570 kWp, single-Si, on open ground</t>
        </is>
      </c>
      <c r="I10252" t="inlineStr">
        <is>
          <t>(2,2,1,1,1,3); Calculation with average annual yield and share of technologies. Lifetime: 30a.</t>
        </is>
      </c>
      <c r="K10252" t="inlineStr">
        <is>
          <t>commercial</t>
        </is>
      </c>
      <c r="L10252">
        <f>L10251</f>
        <v>0.82233248462317254</v>
      </c>
      <c r="M10252" s="30">
        <f>INDEX(parameters!$D$41:$AG$178,MATCH('PV (extension)'!B10235,parameters!$C$41:$C$178,0),MATCH('PV (extension)'!A10252,parameters!$D$5:$AG$5,0))/L10252</f>
        <v>0.16982655280690445</v>
      </c>
      <c r="N10252" t="inlineStr">
        <is>
          <t>central</t>
        </is>
      </c>
      <c r="O10252">
        <f>INDEX(parameters!$C$196:$EJ$198,MATCH('PV (extension)'!N10252,parameters!$B$196:$B$198,0),MATCH('PV (extension)'!B10235,parameters!$C$195:$EJ$195,0))</f>
        <v>1412.3497176533201</v>
      </c>
      <c r="P10252" t="n">
        <v>570</v>
      </c>
      <c r="Q10252" t="n">
        <v>30</v>
      </c>
      <c r="R10252">
        <f>Q10252*P10252*O10252</f>
        <v>24151180.171871774</v>
      </c>
      <c r="S10252">
        <f>1/R10252</f>
        <v>4.140584405745409E-8</v>
      </c>
    </row>
    <row r="10253" ht="16" customHeight="1" s="29">
      <c r="A10253" t="inlineStr">
        <is>
          <t>photovoltaic slanted-roof installation, 93 kWp, multi-Si, laminated, integrated, on roof</t>
        </is>
      </c>
      <c r="B10253" s="30">
        <f>M10253*S10253</f>
        <v>2.1699223598280127E-9</v>
      </c>
      <c r="C10253" t="inlineStr">
        <is>
          <t>CH</t>
        </is>
      </c>
      <c r="D10253" t="inlineStr">
        <is>
          <t>unit</t>
        </is>
      </c>
      <c r="F10253" t="inlineStr">
        <is>
          <t>technosphere</t>
        </is>
      </c>
      <c r="G10253" t="n">
        <v>0</v>
      </c>
      <c r="H10253" t="inlineStr">
        <is>
          <t>photovoltaic slanted-roof installation, 93 kWp, multi-Si, laminated, integrated, on roof</t>
        </is>
      </c>
      <c r="I10253" t="inlineStr">
        <is>
          <t>(2,2,1,1,1,3); Calculation with average annual yield and share of technologies. Lifetime: 30a.</t>
        </is>
      </c>
      <c r="K10253" t="inlineStr">
        <is>
          <t>commercial</t>
        </is>
      </c>
      <c r="L10253">
        <f>L10252</f>
        <v>0.82233248462317254</v>
      </c>
      <c r="M10253" s="30">
        <f>INDEX(parameters!$D$41:$AG$178,MATCH('PV (extension)'!B10235,parameters!$C$41:$C$178,0),MATCH('PV (extension)'!A10253,parameters!$D$5:$AG$5,0))/L10253</f>
        <v>8.0374539804535308E-3</v>
      </c>
      <c r="N10253" s="3" t="inlineStr">
        <is>
          <t>roof-top</t>
        </is>
      </c>
      <c r="O10253">
        <f>INDEX(parameters!$C$196:$EJ$198,MATCH('PV (extension)'!N10253,parameters!$B$196:$B$198,0),MATCH('PV (extension)'!B10235,parameters!$C$195:$EJ$195,0))</f>
        <v>1327.6087345941207</v>
      </c>
      <c r="P10253" t="n">
        <v>93</v>
      </c>
      <c r="Q10253" t="n">
        <v>30</v>
      </c>
      <c r="R10253">
        <f>Q10253*P10253*O10253</f>
        <v>3704028.3695175969</v>
      </c>
      <c r="S10253">
        <f>1/R10253</f>
        <v>2.6997633393672884E-7</v>
      </c>
    </row>
    <row r="10254" ht="16" customHeight="1" s="29">
      <c r="A10254" t="inlineStr">
        <is>
          <t>photovoltaic slanted-roof installation, 93 kWp, multi-Si, panel, mounted, on roof</t>
        </is>
      </c>
      <c r="B10254" s="30">
        <f>M10254*S10254</f>
        <v>3.6794186583734554E-8</v>
      </c>
      <c r="C10254" t="inlineStr">
        <is>
          <t>CH</t>
        </is>
      </c>
      <c r="D10254" t="inlineStr">
        <is>
          <t>unit</t>
        </is>
      </c>
      <c r="F10254" t="inlineStr">
        <is>
          <t>technosphere</t>
        </is>
      </c>
      <c r="G10254" t="n">
        <v>0</v>
      </c>
      <c r="H10254" t="inlineStr">
        <is>
          <t>photovoltaic slanted-roof installation, 93 kWp, multi-Si, panel, mounted, on roof</t>
        </is>
      </c>
      <c r="I10254" t="inlineStr">
        <is>
          <t>(2,2,1,1,1,3); Calculation with average annual yield and share of technologies. Lifetime: 30a.</t>
        </is>
      </c>
      <c r="K10254" t="inlineStr">
        <is>
          <t>commercial</t>
        </is>
      </c>
      <c r="L10254">
        <f>L10253</f>
        <v>0.82233248462317254</v>
      </c>
      <c r="M10254" s="30">
        <f>INDEX(parameters!$D$41:$AG$178,MATCH('PV (extension)'!B10235,parameters!$C$41:$C$178,0),MATCH('PV (extension)'!A10254,parameters!$D$5:$AG$5,0))/L10254</f>
        <v>0.13628671093947653</v>
      </c>
      <c r="N10254" s="3" t="inlineStr">
        <is>
          <t>roof-top</t>
        </is>
      </c>
      <c r="O10254">
        <f>INDEX(parameters!$C$196:$EJ$198,MATCH('PV (extension)'!N10254,parameters!$B$196:$B$198,0),MATCH('PV (extension)'!B10235,parameters!$C$195:$EJ$195,0))</f>
        <v>1327.6087345941207</v>
      </c>
      <c r="P10254" t="n">
        <v>93</v>
      </c>
      <c r="Q10254" t="n">
        <v>30</v>
      </c>
      <c r="R10254">
        <f>Q10254*P10254*O10254</f>
        <v>3704028.3695175969</v>
      </c>
      <c r="S10254">
        <f>1/R10254</f>
        <v>2.6997633393672884E-7</v>
      </c>
    </row>
    <row r="10255" ht="16" customHeight="1" s="29">
      <c r="A10255" t="inlineStr">
        <is>
          <t>photovoltaic slanted-roof installation, 93 kWp, single-Si, laminated, integrated, on roof</t>
        </is>
      </c>
      <c r="B10255" s="30">
        <f>M10255*S10255</f>
        <v>1.1471149622143848E-9</v>
      </c>
      <c r="C10255" t="inlineStr">
        <is>
          <t>CH</t>
        </is>
      </c>
      <c r="D10255" t="inlineStr">
        <is>
          <t>unit</t>
        </is>
      </c>
      <c r="F10255" t="inlineStr">
        <is>
          <t>technosphere</t>
        </is>
      </c>
      <c r="G10255" t="n">
        <v>0</v>
      </c>
      <c r="H10255" t="inlineStr">
        <is>
          <t>photovoltaic slanted-roof installation, 93 kWp, single-Si, laminated, integrated, on roof</t>
        </is>
      </c>
      <c r="I10255" t="inlineStr">
        <is>
          <t>(2,2,1,1,1,3); Calculation with average annual yield and share of technologies. Lifetime: 30a.</t>
        </is>
      </c>
      <c r="K10255" t="inlineStr">
        <is>
          <t>commercial</t>
        </is>
      </c>
      <c r="L10255">
        <f>L10254</f>
        <v>0.82233248462317254</v>
      </c>
      <c r="M10255" s="30">
        <f>INDEX(parameters!$D$41:$AG$178,MATCH('PV (extension)'!B10235,parameters!$C$41:$C$178,0),MATCH('PV (extension)'!A10255,parameters!$D$5:$AG$5,0))/L10255</f>
        <v>4.2489463631401872E-3</v>
      </c>
      <c r="N10255" s="3" t="inlineStr">
        <is>
          <t>roof-top</t>
        </is>
      </c>
      <c r="O10255">
        <f>INDEX(parameters!$C$196:$EJ$198,MATCH('PV (extension)'!N10255,parameters!$B$196:$B$198,0),MATCH('PV (extension)'!B10235,parameters!$C$195:$EJ$195,0))</f>
        <v>1327.6087345941207</v>
      </c>
      <c r="P10255" t="n">
        <v>93</v>
      </c>
      <c r="Q10255" t="n">
        <v>30</v>
      </c>
      <c r="R10255">
        <f>Q10255*P10255*O10255</f>
        <v>3704028.3695175969</v>
      </c>
      <c r="S10255">
        <f>1/R10255</f>
        <v>2.6997633393672884E-7</v>
      </c>
    </row>
    <row r="10256" ht="16" customHeight="1" s="29">
      <c r="A10256" t="inlineStr">
        <is>
          <t>photovoltaic slanted-roof installation, 93 kWp, single-Si, panel, mounted, on roof</t>
        </is>
      </c>
      <c r="B10256" s="30">
        <f>M10256*S10256</f>
        <v>1.9273181797535364E-8</v>
      </c>
      <c r="C10256" t="inlineStr">
        <is>
          <t>CH</t>
        </is>
      </c>
      <c r="D10256" t="inlineStr">
        <is>
          <t>unit</t>
        </is>
      </c>
      <c r="F10256" t="inlineStr">
        <is>
          <t>technosphere</t>
        </is>
      </c>
      <c r="G10256" t="n">
        <v>0</v>
      </c>
      <c r="H10256" t="inlineStr">
        <is>
          <t>photovoltaic slanted-roof installation, 93 kWp, single-Si, panel, mounted, on roof</t>
        </is>
      </c>
      <c r="I10256" t="inlineStr">
        <is>
          <t>(2,2,1,1,1,3); Calculation with average annual yield and share of technologies. Lifetime: 30a.</t>
        </is>
      </c>
      <c r="K10256" t="inlineStr">
        <is>
          <t>commercial</t>
        </is>
      </c>
      <c r="L10256">
        <f>L10255</f>
        <v>0.82233248462317254</v>
      </c>
      <c r="M10256" s="30">
        <f>INDEX(parameters!$D$41:$AG$178,MATCH('PV (extension)'!B10235,parameters!$C$41:$C$178,0),MATCH('PV (extension)'!A10256,parameters!$D$5:$AG$5,0))/L10256</f>
        <v>7.1388412148941149E-2</v>
      </c>
      <c r="N10256" s="3" t="inlineStr">
        <is>
          <t>roof-top</t>
        </is>
      </c>
      <c r="O10256">
        <f>INDEX(parameters!$C$196:$EJ$198,MATCH('PV (extension)'!N10256,parameters!$B$196:$B$198,0),MATCH('PV (extension)'!B10235,parameters!$C$195:$EJ$195,0))</f>
        <v>1327.6087345941207</v>
      </c>
      <c r="P10256" t="n">
        <v>93</v>
      </c>
      <c r="Q10256" t="n">
        <v>30</v>
      </c>
      <c r="R10256">
        <f>Q10256*P10256*O10256</f>
        <v>3704028.3695175969</v>
      </c>
      <c r="S10256">
        <f>1/R10256</f>
        <v>2.6997633393672884E-7</v>
      </c>
    </row>
    <row r="10257" s="29">
      <c r="A10257" t="inlineStr">
        <is>
          <t>market for tap water</t>
        </is>
      </c>
      <c r="B10257" t="n">
        <v>0.0037026</v>
      </c>
      <c r="C10257" t="inlineStr">
        <is>
          <t>Europe without Switzerland</t>
        </is>
      </c>
      <c r="D10257" t="inlineStr">
        <is>
          <t>kilogram</t>
        </is>
      </c>
      <c r="F10257" t="inlineStr">
        <is>
          <t>technosphere</t>
        </is>
      </c>
      <c r="G10257" t="n">
        <v>0</v>
      </c>
      <c r="H10257" t="inlineStr">
        <is>
          <t>tap water</t>
        </is>
      </c>
      <c r="I10257" t="inlineStr">
        <is>
          <t>(2,2,1,1,1,3); Estimation 20l/m2 panel</t>
        </is>
      </c>
      <c r="M10257" s="30" t="n"/>
    </row>
    <row r="10258" s="29">
      <c r="A10258" t="inlineStr">
        <is>
          <t>treatment of wastewater, from residence, capacity 1.1E10l/year</t>
        </is>
      </c>
      <c r="B10258" t="n">
        <v>-3.3323e-06</v>
      </c>
      <c r="C10258" t="inlineStr">
        <is>
          <t>CH</t>
        </is>
      </c>
      <c r="D10258" t="inlineStr">
        <is>
          <t>cubic meter</t>
        </is>
      </c>
      <c r="F10258" t="inlineStr">
        <is>
          <t>technosphere</t>
        </is>
      </c>
      <c r="G10258" t="n">
        <v>0</v>
      </c>
      <c r="H10258" t="inlineStr">
        <is>
          <t>wastewater, from residence</t>
        </is>
      </c>
      <c r="I10258" t="inlineStr">
        <is>
          <t>(2,2,1,1,1,3); Estimation 20l/m2 panel</t>
        </is>
      </c>
      <c r="M10258" s="30" t="n"/>
    </row>
    <row r="10259" s="29">
      <c r="M10259" s="30" t="n"/>
    </row>
    <row r="10260" customFormat="1" s="28">
      <c r="A10260" s="28" t="inlineStr">
        <is>
          <t>Activity</t>
        </is>
      </c>
      <c r="B10260" s="28" t="inlineStr">
        <is>
          <t>electricity production, photovoltaic</t>
        </is>
      </c>
      <c r="M10260" s="30" t="n"/>
    </row>
    <row r="10261">
      <c r="A10261" t="inlineStr">
        <is>
          <t>comment</t>
        </is>
      </c>
      <c r="B1026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")&amp;HLOOKUP(B10262,parameters!$C$195:$EJ$198,2,0)&amp;" kWh/kWp.
Annual output, Facade: "&amp;HLOOKUP(B10262,parameters!$C$195:$EJ$198,3,0)&amp;" kWh/kWp.
Annual output, Open-ground: "&amp;HLOOKUP(B10262,parameters!$C$195:$EJ$198,4,0)&amp;_xlfn._LONGTEXT("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")&amp;VLOOKUP(B10262,'extension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1327.60873459412 kWh/kWp.
Annual output, Facade: 932.150813651191 kWh/kWp.
Annual output, Open-ground: 1412.34971765332 kWh/kWp.
Amount of solar energy transformed to electricity. Waste heat emission due to losses of electricity in the system.
Technology:  Electricity production with grid-connected photovoltaic power plants.
Time period:  Time of publications
Production volume: 0.951 GWh in 2025.
Sampling:  Statistical data and model calculations
Extrapolations:  Use of PV technology data investigated for other countries (Switzerland). Correction of average yield with Swiss data.
Uncertainty:  None
Author: Romain Sacchi, PSI, romain.sacchi@psi.ch</v>
      </c>
      <c r="M10261" s="30" t="n"/>
    </row>
    <row r="10262" s="29">
      <c r="A10262" t="inlineStr">
        <is>
          <t>location</t>
        </is>
      </c>
      <c r="B10262" t="inlineStr">
        <is>
          <t>CG</t>
        </is>
      </c>
    </row>
    <row r="10263" s="29">
      <c r="A10263" t="inlineStr">
        <is>
          <t>production amount</t>
        </is>
      </c>
      <c r="B10263" t="n">
        <v>1</v>
      </c>
    </row>
    <row r="10264" s="29">
      <c r="A10264" t="inlineStr">
        <is>
          <t>reference product</t>
        </is>
      </c>
      <c r="B10264" t="inlineStr">
        <is>
          <t>electricity, low voltage</t>
        </is>
      </c>
    </row>
    <row r="10265" s="29">
      <c r="A10265" t="inlineStr">
        <is>
          <t>source</t>
        </is>
      </c>
      <c r="B1026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266" s="29">
      <c r="A10266" t="inlineStr">
        <is>
          <t>type</t>
        </is>
      </c>
      <c r="B10266" t="inlineStr">
        <is>
          <t>process</t>
        </is>
      </c>
    </row>
    <row r="10267" s="29">
      <c r="A10267" t="inlineStr">
        <is>
          <t>unit</t>
        </is>
      </c>
      <c r="B10267" t="inlineStr">
        <is>
          <t>kilowatt hour</t>
        </is>
      </c>
    </row>
    <row r="10268" s="29">
      <c r="A10268" t="inlineStr">
        <is>
          <t>Exchanges</t>
        </is>
      </c>
    </row>
    <row r="10269" customFormat="1" s="28">
      <c r="A10269" s="28" t="inlineStr">
        <is>
          <t>name</t>
        </is>
      </c>
      <c r="B10269" s="28" t="inlineStr">
        <is>
          <t>amount</t>
        </is>
      </c>
      <c r="C10269" s="28" t="inlineStr">
        <is>
          <t>location</t>
        </is>
      </c>
      <c r="D10269" s="28" t="inlineStr">
        <is>
          <t>unit</t>
        </is>
      </c>
      <c r="E10269" s="28" t="inlineStr">
        <is>
          <t>categories</t>
        </is>
      </c>
      <c r="F10269" s="28" t="inlineStr">
        <is>
          <t>type</t>
        </is>
      </c>
      <c r="G10269" s="28" t="inlineStr">
        <is>
          <t>uncertainty type</t>
        </is>
      </c>
      <c r="H10269" s="28" t="inlineStr">
        <is>
          <t>loc</t>
        </is>
      </c>
      <c r="I10269" s="28" t="inlineStr">
        <is>
          <t>scale</t>
        </is>
      </c>
      <c r="J10269" s="28" t="inlineStr">
        <is>
          <t>comment</t>
        </is>
      </c>
      <c r="K10269" s="28" t="inlineStr">
        <is>
          <t>negative</t>
        </is>
      </c>
      <c r="L10269" s="28" t="inlineStr">
        <is>
          <t>reference product</t>
        </is>
      </c>
      <c r="M10269" s="28" t="inlineStr">
        <is>
          <t>production volume</t>
        </is>
      </c>
      <c r="N10269" s="28" t="inlineStr">
        <is>
          <t>scope</t>
        </is>
      </c>
      <c r="O10269" s="28" t="inlineStr">
        <is>
          <t>scope share</t>
        </is>
      </c>
      <c r="P10269" s="28" t="inlineStr">
        <is>
          <t>tech share</t>
        </is>
      </c>
      <c r="Q10269" s="28" t="inlineStr">
        <is>
          <t>installation</t>
        </is>
      </c>
      <c r="R10269" s="28" t="inlineStr">
        <is>
          <t>productivity</t>
        </is>
      </c>
      <c r="S10269" s="28" t="inlineStr">
        <is>
          <t>kWp</t>
        </is>
      </c>
      <c r="T10269" s="28" t="inlineStr">
        <is>
          <t>lifetime</t>
        </is>
      </c>
      <c r="U10269" s="28" t="inlineStr">
        <is>
          <t>lifetime production</t>
        </is>
      </c>
      <c r="V10269" s="28" t="inlineStr">
        <is>
          <t>inverted lifetime production</t>
        </is>
      </c>
    </row>
    <row r="10270" s="29">
      <c r="A10270" t="inlineStr">
        <is>
          <t>Energy, solar, converted</t>
        </is>
      </c>
      <c r="B10270" t="n">
        <v>3.8503</v>
      </c>
      <c r="D10270" t="inlineStr">
        <is>
          <t>megajoule</t>
        </is>
      </c>
      <c r="E10270" t="inlineStr">
        <is>
          <t>natural resource::in air</t>
        </is>
      </c>
      <c r="F10270" t="inlineStr">
        <is>
          <t>biosphere</t>
        </is>
      </c>
      <c r="G10270" t="n">
        <v>2</v>
      </c>
      <c r="H10270" t="n">
        <v>1.348151067341848</v>
      </c>
      <c r="I10270" t="n">
        <v>0.04340984597628009</v>
      </c>
      <c r="J10270" t="inlineStr">
        <is>
          <t>(2,2,1,1,1,3); Energy loss in the system</t>
        </is>
      </c>
    </row>
    <row r="10271" s="29">
      <c r="A10271" t="inlineStr">
        <is>
          <t>Heat, waste</t>
        </is>
      </c>
      <c r="B10271" t="n">
        <v>0.25027</v>
      </c>
      <c r="D10271" t="inlineStr">
        <is>
          <t>megajoule</t>
        </is>
      </c>
      <c r="E10271" t="inlineStr">
        <is>
          <t>air</t>
        </is>
      </c>
      <c r="F10271" t="inlineStr">
        <is>
          <t>biosphere</t>
        </is>
      </c>
      <c r="G10271" t="n">
        <v>2</v>
      </c>
      <c r="H10271" t="n">
        <v>-1.385214943900327</v>
      </c>
      <c r="I10271" t="n">
        <v>0.02439508208471609</v>
      </c>
      <c r="J10271" t="inlineStr">
        <is>
          <t>(1,na,na,na,na,na); Calculation</t>
        </is>
      </c>
    </row>
    <row r="10272" s="29">
      <c r="A10272" t="inlineStr">
        <is>
          <t>electricity production, photovoltaic</t>
        </is>
      </c>
      <c r="B10272" t="n">
        <v>1</v>
      </c>
      <c r="C10272" t="inlineStr">
        <is>
          <t>CG</t>
        </is>
      </c>
      <c r="D10272" t="inlineStr">
        <is>
          <t>kilowatt hour</t>
        </is>
      </c>
      <c r="E10272" t="inlineStr">
        <is>
          <t>photovoltaic::power plants</t>
        </is>
      </c>
      <c r="F10272" t="inlineStr">
        <is>
          <t>production</t>
        </is>
      </c>
      <c r="G10272" t="n">
        <v>0</v>
      </c>
      <c r="H10272" t="n">
        <v>1</v>
      </c>
      <c r="L10272" t="inlineStr">
        <is>
          <t>electricity, low voltage</t>
        </is>
      </c>
      <c r="M10272">
        <f>VLOOKUP(C10272,'extension - production vol'!$B$6:$D$235,3,0)</f>
        <v>0.95099999999999996</v>
      </c>
    </row>
    <row r="10273" ht="16" customHeight="1" s="29">
      <c r="A10273" t="inlineStr">
        <is>
          <t>photovoltaic flat-roof installation, 156 kWp, multi-Si, on roof</t>
        </is>
      </c>
      <c r="B10273" s="30">
        <f>P10273*V10273</f>
        <v>1.6249922492951429E-8</v>
      </c>
      <c r="C10273" t="inlineStr">
        <is>
          <t>CH</t>
        </is>
      </c>
      <c r="D10273" t="inlineStr">
        <is>
          <t>unit</t>
        </is>
      </c>
      <c r="F10273" t="inlineStr">
        <is>
          <t>technosphere</t>
        </is>
      </c>
      <c r="G10273" t="n">
        <v>2</v>
      </c>
      <c r="H10273" t="n">
        <v>-18.46800298604678</v>
      </c>
      <c r="I10273" t="n">
        <v>0.09798894162072011</v>
      </c>
      <c r="J10273" t="inlineStr">
        <is>
          <t>(2,2,1,1,1,3); Calculation with average annual yield and share of technologies. Lifetime: 30a.</t>
        </is>
      </c>
      <c r="L10273" t="inlineStr">
        <is>
          <t>photovoltaic flat-roof installation, 156 kWp, multi-Si, on roof</t>
        </is>
      </c>
      <c r="N10273" t="inlineStr">
        <is>
          <t>all</t>
        </is>
      </c>
      <c r="O10273" t="n">
        <v>1</v>
      </c>
      <c r="P10273" s="30">
        <f>INDEX(parameters!$D$41:$AG$178,MATCH('PV (extension)'!B10262,parameters!$C$41:$C$178,0),MATCH('PV (extension)'!A10273,parameters!$D$5:$AG$5,0))/O10273</f>
        <v>0.10096416269840058</v>
      </c>
      <c r="Q10273" s="3" t="inlineStr">
        <is>
          <t>roof-top</t>
        </is>
      </c>
      <c r="R10273">
        <f>INDEX(parameters!$C$196:$EJ$198,MATCH('PV (extension)'!Q10273,parameters!$B$196:$B$198,0),MATCH('PV (extension)'!B10262,parameters!$C$195:$EJ$195,0))</f>
        <v>1327.6087345941207</v>
      </c>
      <c r="S10273" t="n">
        <v>156</v>
      </c>
      <c r="T10273" t="n">
        <v>30</v>
      </c>
      <c r="U10273">
        <f>T10273*S10273*R10273</f>
        <v>6213208.8779004849</v>
      </c>
      <c r="V10273">
        <f>1/U10273</f>
        <v>1.6094742984689606E-7</v>
      </c>
    </row>
    <row r="10274" ht="16" customHeight="1" s="29">
      <c r="A10274" t="inlineStr">
        <is>
          <t>photovoltaic flat-roof installation, 156 kWp, single-Si, on roof</t>
        </is>
      </c>
      <c r="B10274" s="30">
        <f>P10274*V10274</f>
        <v>8.488370550582649E-9</v>
      </c>
      <c r="C10274" t="inlineStr">
        <is>
          <t>CH</t>
        </is>
      </c>
      <c r="D10274" t="inlineStr">
        <is>
          <t>unit</t>
        </is>
      </c>
      <c r="F10274" t="inlineStr">
        <is>
          <t>technosphere</t>
        </is>
      </c>
      <c r="G10274" t="n">
        <v>2</v>
      </c>
      <c r="H10274" t="n">
        <v>-19.10362020104489</v>
      </c>
      <c r="I10274" t="n">
        <v>0.09798894162072011</v>
      </c>
      <c r="J10274" t="inlineStr">
        <is>
          <t>(2,2,1,1,1,3); Calculation with average annual yield and share of technologies. Lifetime: 30a.</t>
        </is>
      </c>
      <c r="L10274" t="inlineStr">
        <is>
          <t>photovoltaic flat-roof installation, 156 kWp, single-Si, on roof</t>
        </is>
      </c>
      <c r="N10274" t="inlineStr">
        <is>
          <t>all</t>
        </is>
      </c>
      <c r="O10274" t="n">
        <v>1</v>
      </c>
      <c r="P10274" s="30">
        <f>INDEX(parameters!$D$41:$AG$178,MATCH('PV (extension)'!B10262,parameters!$C$41:$C$178,0),MATCH('PV (extension)'!A10274,parameters!$D$5:$AG$5,0))/O10274</f>
        <v>5.2740019263789135E-2</v>
      </c>
      <c r="Q10274" s="3" t="inlineStr">
        <is>
          <t>roof-top</t>
        </is>
      </c>
      <c r="R10274">
        <f>INDEX(parameters!$C$196:$EJ$198,MATCH('PV (extension)'!Q10274,parameters!$B$196:$B$198,0),MATCH('PV (extension)'!B10262,parameters!$C$195:$EJ$195,0))</f>
        <v>1327.6087345941207</v>
      </c>
      <c r="S10274" t="n">
        <v>156</v>
      </c>
      <c r="T10274" t="n">
        <v>30</v>
      </c>
      <c r="U10274">
        <f>T10274*S10274*R10274</f>
        <v>6213208.8779004849</v>
      </c>
      <c r="V10274">
        <f>1/U10274</f>
        <v>1.6094742984689606E-7</v>
      </c>
    </row>
    <row r="10275" ht="16" customHeight="1" s="29">
      <c r="A10275" t="inlineStr">
        <is>
          <t>photovoltaic slanted-roof installation, 3 kWp, CIS, laminated, integrated, on roof</t>
        </is>
      </c>
      <c r="B10275" s="30">
        <f>P10275*V10275</f>
        <v>7.612904329459208E-9</v>
      </c>
      <c r="C10275" t="inlineStr">
        <is>
          <t>CH</t>
        </is>
      </c>
      <c r="D10275" t="inlineStr">
        <is>
          <t>unit</t>
        </is>
      </c>
      <c r="F10275" t="inlineStr">
        <is>
          <t>technosphere</t>
        </is>
      </c>
      <c r="G10275" t="n">
        <v>2</v>
      </c>
      <c r="H10275" t="n">
        <v>-19.69743931800395</v>
      </c>
      <c r="I10275" t="n">
        <v>0.09798894162072011</v>
      </c>
      <c r="J10275" t="inlineStr">
        <is>
          <t>(2,2,1,1,1,3); Calculation with average annual yield and share of technologies. Lifetime: 30a.</t>
        </is>
      </c>
      <c r="L10275" t="inlineStr">
        <is>
          <t>photovoltaic slanted-roof installation, 3 kWp, CIS, laminated, integrated, on roof</t>
        </is>
      </c>
      <c r="N10275" t="inlineStr">
        <is>
          <t>all</t>
        </is>
      </c>
      <c r="O10275" t="n">
        <v>1</v>
      </c>
      <c r="P10275" s="30">
        <f>INDEX(parameters!$D$41:$AG$178,MATCH('PV (extension)'!B10262,parameters!$C$41:$C$178,0),MATCH('PV (extension)'!A10275,parameters!$D$5:$AG$5,0))/O10275</f>
        <v>9.0962624550774995E-4</v>
      </c>
      <c r="Q10275" s="3" t="inlineStr">
        <is>
          <t>roof-top</t>
        </is>
      </c>
      <c r="R10275">
        <f>INDEX(parameters!$C$196:$EJ$198,MATCH('PV (extension)'!Q10275,parameters!$B$196:$B$198,0),MATCH('PV (extension)'!B10262,parameters!$C$195:$EJ$195,0))</f>
        <v>1327.6087345941207</v>
      </c>
      <c r="S10275" t="n">
        <v>3</v>
      </c>
      <c r="T10275" t="n">
        <v>30</v>
      </c>
      <c r="U10275">
        <f>T10275*S10275*R10275</f>
        <v>119484.78611347087</v>
      </c>
      <c r="V10275">
        <f>1/U10275</f>
        <v>8.3692663520385938E-6</v>
      </c>
    </row>
    <row r="10276" ht="16" customHeight="1" s="29">
      <c r="A10276" t="inlineStr">
        <is>
          <t>photovoltaic slanted-roof installation, 3 kWp, CdTe, panel, mounted, on roof</t>
        </is>
      </c>
      <c r="B10276" s="30">
        <f>P10276*V10276</f>
        <v>4.9653692725766658E-8</v>
      </c>
      <c r="C10276" t="inlineStr">
        <is>
          <t>CH</t>
        </is>
      </c>
      <c r="D10276" t="inlineStr">
        <is>
          <t>unit</t>
        </is>
      </c>
      <c r="F10276" t="inlineStr">
        <is>
          <t>technosphere</t>
        </is>
      </c>
      <c r="G10276" t="n">
        <v>2</v>
      </c>
      <c r="H10276" t="n">
        <v>-16.69297991102503</v>
      </c>
      <c r="I10276" t="n">
        <v>0.09798894162072011</v>
      </c>
      <c r="J10276" t="inlineStr">
        <is>
          <t>(2,2,1,1,1,3); Calculation with average annual yield and share of technologies. Lifetime: 30a.</t>
        </is>
      </c>
      <c r="L10276" t="inlineStr">
        <is>
          <t>photovoltaic slanted-roof installation, 3 kWp, CdTe, panel, mounted, on roof</t>
        </is>
      </c>
      <c r="N10276" t="inlineStr">
        <is>
          <t>all</t>
        </is>
      </c>
      <c r="O10276" t="n">
        <v>1</v>
      </c>
      <c r="P10276" s="30">
        <f>INDEX(parameters!$D$41:$AG$178,MATCH('PV (extension)'!B10262,parameters!$C$41:$C$178,0),MATCH('PV (extension)'!A10276,parameters!$D$5:$AG$5,0))/O10276</f>
        <v>5.9328608550822341E-3</v>
      </c>
      <c r="Q10276" s="3" t="inlineStr">
        <is>
          <t>roof-top</t>
        </is>
      </c>
      <c r="R10276">
        <f>INDEX(parameters!$C$196:$EJ$198,MATCH('PV (extension)'!Q10276,parameters!$B$196:$B$198,0),MATCH('PV (extension)'!B10262,parameters!$C$195:$EJ$195,0))</f>
        <v>1327.6087345941207</v>
      </c>
      <c r="S10276" t="n">
        <v>3</v>
      </c>
      <c r="T10276" t="n">
        <v>30</v>
      </c>
      <c r="U10276">
        <f>T10276*S10276*R10276</f>
        <v>119484.78611347087</v>
      </c>
      <c r="V10276">
        <f>1/U10276</f>
        <v>8.3692663520385938E-6</v>
      </c>
    </row>
    <row r="10277" ht="16" customHeight="1" s="29">
      <c r="A10277" t="inlineStr">
        <is>
          <t>photovoltaic slanted-roof installation, 3 kWp, micro-Si, laminated, integrated, on roof</t>
        </is>
      </c>
      <c r="B10277" s="30">
        <f>P10277*V10277</f>
        <v>7.6938332253120751E-10</v>
      </c>
      <c r="C10277" t="inlineStr">
        <is>
          <t>RER</t>
        </is>
      </c>
      <c r="D10277" t="inlineStr">
        <is>
          <t>unit</t>
        </is>
      </c>
      <c r="F10277" t="inlineStr">
        <is>
          <t>technosphere</t>
        </is>
      </c>
      <c r="G10277" t="n">
        <v>2</v>
      </c>
      <c r="H10277" t="n">
        <v>-21.54326959350907</v>
      </c>
      <c r="I10277" t="n">
        <v>0.09798894162072011</v>
      </c>
      <c r="J10277" t="inlineStr">
        <is>
          <t>(2,2,1,1,1,3); Calculation with average annual yield and share of technologies. Lifetime: 30a.</t>
        </is>
      </c>
      <c r="L10277" t="inlineStr">
        <is>
          <t>photovoltaic slanted-roof installation, 3 kWp, micro-Si, laminated, integrated, on roof</t>
        </is>
      </c>
      <c r="N10277" t="inlineStr">
        <is>
          <t>all</t>
        </is>
      </c>
      <c r="O10277" t="n">
        <v>1</v>
      </c>
      <c r="P10277" s="30">
        <f>INDEX(parameters!$D$41:$AG$178,MATCH('PV (extension)'!B10262,parameters!$C$41:$C$178,0),MATCH('PV (extension)'!A10277,parameters!$D$5:$AG$5,0))/O10277</f>
        <v>9.1929601731912907E-5</v>
      </c>
      <c r="Q10277" s="3" t="inlineStr">
        <is>
          <t>roof-top</t>
        </is>
      </c>
      <c r="R10277">
        <f>INDEX(parameters!$C$196:$EJ$198,MATCH('PV (extension)'!Q10277,parameters!$B$196:$B$198,0),MATCH('PV (extension)'!B10262,parameters!$C$195:$EJ$195,0))</f>
        <v>1327.6087345941207</v>
      </c>
      <c r="S10277" t="n">
        <v>3</v>
      </c>
      <c r="T10277" t="n">
        <v>30</v>
      </c>
      <c r="U10277">
        <f>T10277*S10277*R10277</f>
        <v>119484.78611347087</v>
      </c>
      <c r="V10277">
        <f>1/U10277</f>
        <v>8.3692663520385938E-6</v>
      </c>
    </row>
    <row r="10278" ht="16" customHeight="1" s="29">
      <c r="A10278" t="inlineStr">
        <is>
          <t>photovoltaic slanted-roof installation, 3 kWp, micro-Si, panel, mounted, on roof</t>
        </is>
      </c>
      <c r="B10278" s="30">
        <f>P10278*V10278</f>
        <v>1.3375595510433289E-8</v>
      </c>
      <c r="C10278" t="inlineStr">
        <is>
          <t>RER</t>
        </is>
      </c>
      <c r="D10278" t="inlineStr">
        <is>
          <t>unit</t>
        </is>
      </c>
      <c r="F10278" t="inlineStr">
        <is>
          <t>technosphere</t>
        </is>
      </c>
      <c r="G10278" t="n">
        <v>2</v>
      </c>
      <c r="H10278" t="n">
        <v>-18.72987249989203</v>
      </c>
      <c r="I10278" t="n">
        <v>0.09798894162072011</v>
      </c>
      <c r="J10278" t="inlineStr">
        <is>
          <t>(2,2,1,1,1,3); Calculation with average annual yield and share of technologies. Lifetime: 30a.</t>
        </is>
      </c>
      <c r="L10278" t="inlineStr">
        <is>
          <t>photovoltaic slanted-roof installation, 3 kWp, micro-Si, panel, mounted, on roof</t>
        </is>
      </c>
      <c r="N10278" t="inlineStr">
        <is>
          <t>all</t>
        </is>
      </c>
      <c r="O10278" t="n">
        <v>1</v>
      </c>
      <c r="P10278" s="30">
        <f>INDEX(parameters!$D$41:$AG$178,MATCH('PV (extension)'!B10262,parameters!$C$41:$C$178,0),MATCH('PV (extension)'!A10278,parameters!$D$5:$AG$5,0))/O10278</f>
        <v>1.5981801687044229E-3</v>
      </c>
      <c r="Q10278" s="3" t="inlineStr">
        <is>
          <t>roof-top</t>
        </is>
      </c>
      <c r="R10278">
        <f>INDEX(parameters!$C$196:$EJ$198,MATCH('PV (extension)'!Q10278,parameters!$B$196:$B$198,0),MATCH('PV (extension)'!B10262,parameters!$C$195:$EJ$195,0))</f>
        <v>1327.6087345941207</v>
      </c>
      <c r="S10278" t="n">
        <v>3</v>
      </c>
      <c r="T10278" t="n">
        <v>30</v>
      </c>
      <c r="U10278">
        <f>T10278*S10278*R10278</f>
        <v>119484.78611347087</v>
      </c>
      <c r="V10278">
        <f>1/U10278</f>
        <v>8.3692663520385938E-6</v>
      </c>
    </row>
    <row r="10279" s="29">
      <c r="A10279" t="inlineStr">
        <is>
          <t>photovoltaic open ground installation, 570 kWp, CIS, on open ground</t>
        </is>
      </c>
      <c r="B10279" s="30">
        <f>P10279*V10279</f>
        <v>4.1837233980355087E-10</v>
      </c>
      <c r="C10279" t="inlineStr">
        <is>
          <t>RER</t>
        </is>
      </c>
      <c r="D10279" t="inlineStr">
        <is>
          <t>unit</t>
        </is>
      </c>
      <c r="F10279" t="inlineStr">
        <is>
          <t>technosphere</t>
        </is>
      </c>
      <c r="G10279" t="n">
        <v>2</v>
      </c>
      <c r="H10279" t="n">
        <v>-21.66656811806742</v>
      </c>
      <c r="I10279" t="n">
        <v>0.09798894162072011</v>
      </c>
      <c r="J10279" t="inlineStr">
        <is>
          <t>(2,2,1,1,1,3); Calculation with average annual yield and share of technologies. Lifetime: 30a.</t>
        </is>
      </c>
      <c r="L10279" t="inlineStr">
        <is>
          <t>photovoltaic open ground installation, 570 kWp, CIS, on open ground</t>
        </is>
      </c>
      <c r="N10279" t="inlineStr">
        <is>
          <t>all</t>
        </is>
      </c>
      <c r="O10279" t="n">
        <v>1</v>
      </c>
      <c r="P10279" s="30">
        <f>INDEX(parameters!$D$41:$AG$178,MATCH('PV (extension)'!B10262,parameters!$C$41:$C$178,0),MATCH('PV (extension)'!A10279,parameters!$D$5:$AG$5,0))/O10279</f>
        <v>1.0104185757523119E-2</v>
      </c>
      <c r="Q10279" t="inlineStr">
        <is>
          <t>central</t>
        </is>
      </c>
      <c r="R10279">
        <f>INDEX(parameters!$C$196:$EJ$198,MATCH('PV (extension)'!Q10279,parameters!$B$196:$B$198,0),MATCH('PV (extension)'!B10262,parameters!$C$195:$EJ$195,0))</f>
        <v>1412.3497176533201</v>
      </c>
      <c r="S10279" t="n">
        <v>570</v>
      </c>
      <c r="T10279" t="n">
        <v>30</v>
      </c>
      <c r="U10279">
        <f>T10279*S10279*R10279</f>
        <v>24151180.171871774</v>
      </c>
      <c r="V10279">
        <f>1/U10279</f>
        <v>4.140584405745409E-8</v>
      </c>
    </row>
    <row r="10280" s="29">
      <c r="A10280" t="inlineStr">
        <is>
          <t>photovoltaic open ground installation, 570 kWp, CdTe, on open ground</t>
        </is>
      </c>
      <c r="B10280" s="30">
        <f>P10280*V10280</f>
        <v>3.0733309578927126E-9</v>
      </c>
      <c r="C10280" t="inlineStr">
        <is>
          <t>RER</t>
        </is>
      </c>
      <c r="D10280" t="inlineStr">
        <is>
          <t>unit</t>
        </is>
      </c>
      <c r="F10280" t="inlineStr">
        <is>
          <t>technosphere</t>
        </is>
      </c>
      <c r="G10280" t="n">
        <v>2</v>
      </c>
      <c r="H10280" t="n">
        <v>-21.47552628199886</v>
      </c>
      <c r="I10280" t="n">
        <v>0.09798894162072011</v>
      </c>
      <c r="J10280" t="inlineStr">
        <is>
          <t>(2,2,1,1,1,3); Calculation with average annual yield and share of technologies. Lifetime: 30a.</t>
        </is>
      </c>
      <c r="L10280" t="inlineStr">
        <is>
          <t>photovoltaic open ground installation, 570 kWp, CdTe, on open ground</t>
        </is>
      </c>
      <c r="N10280" t="inlineStr">
        <is>
          <t>all</t>
        </is>
      </c>
      <c r="O10280" t="n">
        <v>1</v>
      </c>
      <c r="P10280" s="30">
        <f>INDEX(parameters!$D$41:$AG$178,MATCH('PV (extension)'!B10262,parameters!$C$41:$C$178,0),MATCH('PV (extension)'!A10280,parameters!$D$5:$AG$5,0))/O10280</f>
        <v>7.4224569691858172E-2</v>
      </c>
      <c r="Q10280" t="inlineStr">
        <is>
          <t>central</t>
        </is>
      </c>
      <c r="R10280">
        <f>INDEX(parameters!$C$196:$EJ$198,MATCH('PV (extension)'!Q10280,parameters!$B$196:$B$198,0),MATCH('PV (extension)'!B10262,parameters!$C$195:$EJ$195,0))</f>
        <v>1412.3497176533201</v>
      </c>
      <c r="S10280" t="n">
        <v>570</v>
      </c>
      <c r="T10280" t="n">
        <v>30</v>
      </c>
      <c r="U10280">
        <f>T10280*S10280*R10280</f>
        <v>24151180.171871774</v>
      </c>
      <c r="V10280">
        <f>1/U10280</f>
        <v>4.140584405745409E-8</v>
      </c>
    </row>
    <row r="10281" s="29">
      <c r="A10281" t="inlineStr">
        <is>
          <t>photovoltaic open ground installation, 570 kWp, micro-Si, on open ground</t>
        </is>
      </c>
      <c r="B10281" s="30">
        <f>P10281*V10281</f>
        <v>3.2575127268322085E-11</v>
      </c>
      <c r="C10281" t="inlineStr">
        <is>
          <t>RER</t>
        </is>
      </c>
      <c r="D10281" t="inlineStr">
        <is>
          <t>unit</t>
        </is>
      </c>
      <c r="F10281" t="inlineStr">
        <is>
          <t>technosphere</t>
        </is>
      </c>
      <c r="G10281" t="n">
        <v>2</v>
      </c>
      <c r="H10281" t="n">
        <v>-23.51240679473371</v>
      </c>
      <c r="I10281" t="n">
        <v>0.09798894162072011</v>
      </c>
      <c r="J10281" t="inlineStr">
        <is>
          <t>(2,2,1,1,1,3); Calculation with average annual yield and share of technologies. Lifetime: 30a.</t>
        </is>
      </c>
      <c r="L10281" t="inlineStr">
        <is>
          <t>photovoltaic open ground installation, 570 kWp, micro-Si, on open ground</t>
        </is>
      </c>
      <c r="N10281" t="inlineStr">
        <is>
          <t>all</t>
        </is>
      </c>
      <c r="O10281" t="n">
        <v>1</v>
      </c>
      <c r="P10281" s="30">
        <f>INDEX(parameters!$D$41:$AG$178,MATCH('PV (extension)'!B10262,parameters!$C$41:$C$178,0),MATCH('PV (extension)'!A10281,parameters!$D$5:$AG$5,0))/O10281</f>
        <v>7.867277677789E-4</v>
      </c>
      <c r="Q10281" t="inlineStr">
        <is>
          <t>central</t>
        </is>
      </c>
      <c r="R10281">
        <f>INDEX(parameters!$C$196:$EJ$198,MATCH('PV (extension)'!Q10281,parameters!$B$196:$B$198,0),MATCH('PV (extension)'!B10262,parameters!$C$195:$EJ$195,0))</f>
        <v>1412.3497176533201</v>
      </c>
      <c r="S10281" t="n">
        <v>570</v>
      </c>
      <c r="T10281" t="n">
        <v>30</v>
      </c>
      <c r="U10281">
        <f>T10281*S10281*R10281</f>
        <v>24151180.171871774</v>
      </c>
      <c r="V10281">
        <f>1/U10281</f>
        <v>4.140584405745409E-8</v>
      </c>
    </row>
    <row r="10282" s="29">
      <c r="A10282" t="inlineStr">
        <is>
          <t>photovoltaic open ground installation, 570 kWp, multi-Si, on open ground</t>
        </is>
      </c>
      <c r="B10282" s="30">
        <f>P10282*V10282</f>
        <v>1.0901240407057078E-8</v>
      </c>
      <c r="C10282" t="inlineStr">
        <is>
          <t>RER</t>
        </is>
      </c>
      <c r="D10282" t="inlineStr">
        <is>
          <t>unit</t>
        </is>
      </c>
      <c r="F10282" t="inlineStr">
        <is>
          <t>technosphere</t>
        </is>
      </c>
      <c r="G10282" t="n">
        <v>2</v>
      </c>
      <c r="H10282" t="n">
        <v>-18.20082258362968</v>
      </c>
      <c r="I10282" t="n">
        <v>0.09798894162072011</v>
      </c>
      <c r="J10282" t="inlineStr">
        <is>
          <t>(2,2,1,1,1,3); Calculation with average annual yield and share of technologies. Lifetime: 30a.</t>
        </is>
      </c>
      <c r="L10282" t="inlineStr">
        <is>
          <t>photovoltaic open ground installation, 570 kWp, multi-Si, on open ground</t>
        </is>
      </c>
      <c r="N10282" t="inlineStr">
        <is>
          <t>all</t>
        </is>
      </c>
      <c r="O10282" t="n">
        <v>1</v>
      </c>
      <c r="P10282" s="30">
        <f>INDEX(parameters!$D$41:$AG$178,MATCH('PV (extension)'!B10262,parameters!$C$41:$C$178,0),MATCH('PV (extension)'!A10282,parameters!$D$5:$AG$5,0))/O10282</f>
        <v>0.2632778211677243</v>
      </c>
      <c r="Q10282" t="inlineStr">
        <is>
          <t>central</t>
        </is>
      </c>
      <c r="R10282">
        <f>INDEX(parameters!$C$196:$EJ$198,MATCH('PV (extension)'!Q10282,parameters!$B$196:$B$198,0),MATCH('PV (extension)'!B10262,parameters!$C$195:$EJ$195,0))</f>
        <v>1412.3497176533201</v>
      </c>
      <c r="S10282" t="n">
        <v>570</v>
      </c>
      <c r="T10282" t="n">
        <v>30</v>
      </c>
      <c r="U10282">
        <f>T10282*S10282*R10282</f>
        <v>24151180.171871774</v>
      </c>
      <c r="V10282">
        <f>1/U10282</f>
        <v>4.140584405745409E-8</v>
      </c>
    </row>
    <row r="10283" s="29">
      <c r="A10283" t="inlineStr">
        <is>
          <t>photovoltaic open ground installation, 570 kWp, single-Si, on open ground</t>
        </is>
      </c>
      <c r="B10283" s="30">
        <f>P10283*V10283</f>
        <v>5.7824872379255924E-9</v>
      </c>
      <c r="C10283" t="inlineStr">
        <is>
          <t>RER</t>
        </is>
      </c>
      <c r="D10283" t="inlineStr">
        <is>
          <t>unit</t>
        </is>
      </c>
      <c r="F10283" t="inlineStr">
        <is>
          <t>technosphere</t>
        </is>
      </c>
      <c r="G10283" t="n">
        <v>2</v>
      </c>
      <c r="H10283" t="n">
        <v>-18.8364689523836</v>
      </c>
      <c r="I10283" t="n">
        <v>0.09798894162072011</v>
      </c>
      <c r="J10283" t="inlineStr">
        <is>
          <t>(2,2,1,1,1,3); Calculation with average annual yield and share of technologies. Lifetime: 30a.</t>
        </is>
      </c>
      <c r="L10283" t="inlineStr">
        <is>
          <t>photovoltaic open ground installation, 570 kWp, single-Si, on open ground</t>
        </is>
      </c>
      <c r="N10283" t="inlineStr">
        <is>
          <t>all</t>
        </is>
      </c>
      <c r="O10283" t="n">
        <v>1</v>
      </c>
      <c r="P10283" s="30">
        <f>INDEX(parameters!$D$41:$AG$178,MATCH('PV (extension)'!B10262,parameters!$C$41:$C$178,0),MATCH('PV (extension)'!A10283,parameters!$D$5:$AG$5,0))/O10283</f>
        <v>0.13965389112469015</v>
      </c>
      <c r="Q10283" t="inlineStr">
        <is>
          <t>central</t>
        </is>
      </c>
      <c r="R10283">
        <f>INDEX(parameters!$C$196:$EJ$198,MATCH('PV (extension)'!Q10283,parameters!$B$196:$B$198,0),MATCH('PV (extension)'!B10262,parameters!$C$195:$EJ$195,0))</f>
        <v>1412.3497176533201</v>
      </c>
      <c r="S10283" t="n">
        <v>570</v>
      </c>
      <c r="T10283" t="n">
        <v>30</v>
      </c>
      <c r="U10283">
        <f>T10283*S10283*R10283</f>
        <v>24151180.171871774</v>
      </c>
      <c r="V10283">
        <f>1/U10283</f>
        <v>4.140584405745409E-8</v>
      </c>
    </row>
    <row r="10284" ht="16" customHeight="1" s="29">
      <c r="A10284" t="inlineStr">
        <is>
          <t>photovoltaic slanted-roof installation, 93 kWp, multi-Si, laminated, integrated, on roof</t>
        </is>
      </c>
      <c r="B10284" s="30">
        <f>P10284*V10284</f>
        <v>1.7843976455967479E-9</v>
      </c>
      <c r="C10284" t="inlineStr">
        <is>
          <t>CH</t>
        </is>
      </c>
      <c r="D10284" t="inlineStr">
        <is>
          <t>unit</t>
        </is>
      </c>
      <c r="F10284" t="inlineStr">
        <is>
          <t>technosphere</t>
        </is>
      </c>
      <c r="G10284" t="n">
        <v>2</v>
      </c>
      <c r="H10284" t="n">
        <v>-20.65878981776205</v>
      </c>
      <c r="I10284" t="n">
        <v>0.09798894162072011</v>
      </c>
      <c r="J10284" t="inlineStr">
        <is>
          <t>(2,2,1,1,1,3); Calculation with average annual yield and share of technologies. Lifetime: 30a.</t>
        </is>
      </c>
      <c r="L10284" t="inlineStr">
        <is>
          <t>photovoltaic slanted-roof installation, 93 kWp, multi-Si, laminated, integrated, on roof</t>
        </is>
      </c>
      <c r="N10284" t="inlineStr">
        <is>
          <t>all</t>
        </is>
      </c>
      <c r="O10284" t="n">
        <v>1</v>
      </c>
      <c r="P10284" s="30">
        <f>INDEX(parameters!$D$41:$AG$178,MATCH('PV (extension)'!B10262,parameters!$C$41:$C$178,0),MATCH('PV (extension)'!A10284,parameters!$D$5:$AG$5,0))/O10284</f>
        <v>6.6094595017907607E-3</v>
      </c>
      <c r="Q10284" s="3" t="inlineStr">
        <is>
          <t>roof-top</t>
        </is>
      </c>
      <c r="R10284">
        <f>INDEX(parameters!$C$196:$EJ$198,MATCH('PV (extension)'!Q10284,parameters!$B$196:$B$198,0),MATCH('PV (extension)'!B10262,parameters!$C$195:$EJ$195,0))</f>
        <v>1327.6087345941207</v>
      </c>
      <c r="S10284" t="n">
        <v>93</v>
      </c>
      <c r="T10284" t="n">
        <v>30</v>
      </c>
      <c r="U10284">
        <f>T10284*S10284*R10284</f>
        <v>3704028.3695175969</v>
      </c>
      <c r="V10284">
        <f>1/U10284</f>
        <v>2.6997633393672884E-7</v>
      </c>
    </row>
    <row r="10285" ht="16" customHeight="1" s="29">
      <c r="A10285" t="inlineStr">
        <is>
          <t>photovoltaic slanted-roof installation, 93 kWp, multi-Si, panel, mounted, on roof</t>
        </is>
      </c>
      <c r="B10285" s="30">
        <f>P10285*V10285</f>
        <v>3.0257054873091037E-8</v>
      </c>
      <c r="C10285" t="inlineStr">
        <is>
          <t>CH</t>
        </is>
      </c>
      <c r="D10285" t="inlineStr">
        <is>
          <t>unit</t>
        </is>
      </c>
      <c r="F10285" t="inlineStr">
        <is>
          <t>technosphere</t>
        </is>
      </c>
      <c r="G10285" t="n">
        <v>2</v>
      </c>
      <c r="H10285" t="n">
        <v>-17.84536035000586</v>
      </c>
      <c r="I10285" t="n">
        <v>0.09798894162072011</v>
      </c>
      <c r="J10285" t="inlineStr">
        <is>
          <t>(2,2,1,1,1,3); Calculation with average annual yield and share of technologies. Lifetime: 30a.</t>
        </is>
      </c>
      <c r="L10285" t="inlineStr">
        <is>
          <t>photovoltaic slanted-roof installation, 93 kWp, multi-Si, panel, mounted, on roof</t>
        </is>
      </c>
      <c r="N10285" t="inlineStr">
        <is>
          <t>all</t>
        </is>
      </c>
      <c r="O10285" t="n">
        <v>1</v>
      </c>
      <c r="P10285" s="30">
        <f>INDEX(parameters!$D$41:$AG$178,MATCH('PV (extension)'!B10262,parameters!$C$41:$C$178,0),MATCH('PV (extension)'!A10285,parameters!$D$5:$AG$5,0))/O10285</f>
        <v>0.11207298962797985</v>
      </c>
      <c r="Q10285" s="3" t="inlineStr">
        <is>
          <t>roof-top</t>
        </is>
      </c>
      <c r="R10285">
        <f>INDEX(parameters!$C$196:$EJ$198,MATCH('PV (extension)'!Q10285,parameters!$B$196:$B$198,0),MATCH('PV (extension)'!B10262,parameters!$C$195:$EJ$195,0))</f>
        <v>1327.6087345941207</v>
      </c>
      <c r="S10285" t="n">
        <v>93</v>
      </c>
      <c r="T10285" t="n">
        <v>30</v>
      </c>
      <c r="U10285">
        <f>T10285*S10285*R10285</f>
        <v>3704028.3695175969</v>
      </c>
      <c r="V10285">
        <f>1/U10285</f>
        <v>2.6997633393672884E-7</v>
      </c>
    </row>
    <row r="10286" ht="16" customHeight="1" s="29">
      <c r="A10286" t="inlineStr">
        <is>
          <t>photovoltaic slanted-roof installation, 93 kWp, single-Si, laminated, integrated, on roof</t>
        </is>
      </c>
      <c r="B10286" s="30">
        <f>P10286*V10286</f>
        <v>9.4330989702617164E-10</v>
      </c>
      <c r="C10286" t="inlineStr">
        <is>
          <t>CH</t>
        </is>
      </c>
      <c r="D10286" t="inlineStr">
        <is>
          <t>unit</t>
        </is>
      </c>
      <c r="F10286" t="inlineStr">
        <is>
          <t>technosphere</t>
        </is>
      </c>
      <c r="G10286" t="n">
        <v>2</v>
      </c>
      <c r="H10286" t="n">
        <v>-21.2944254997521</v>
      </c>
      <c r="I10286" t="n">
        <v>0.09798894162072011</v>
      </c>
      <c r="J10286" t="inlineStr">
        <is>
          <t>(2,2,1,1,1,3); Calculation with average annual yield and share of technologies. Lifetime: 30a.</t>
        </is>
      </c>
      <c r="L10286" t="inlineStr">
        <is>
          <t>photovoltaic slanted-roof installation, 93 kWp, single-Si, laminated, integrated, on roof</t>
        </is>
      </c>
      <c r="N10286" t="inlineStr">
        <is>
          <t>all</t>
        </is>
      </c>
      <c r="O10286" t="n">
        <v>1</v>
      </c>
      <c r="P10286" s="30">
        <f>INDEX(parameters!$D$41:$AG$178,MATCH('PV (extension)'!B10262,parameters!$C$41:$C$178,0),MATCH('PV (extension)'!A10286,parameters!$D$5:$AG$5,0))/O10286</f>
        <v>3.4940466198316628E-3</v>
      </c>
      <c r="Q10286" s="3" t="inlineStr">
        <is>
          <t>roof-top</t>
        </is>
      </c>
      <c r="R10286">
        <f>INDEX(parameters!$C$196:$EJ$198,MATCH('PV (extension)'!Q10286,parameters!$B$196:$B$198,0),MATCH('PV (extension)'!B10262,parameters!$C$195:$EJ$195,0))</f>
        <v>1327.6087345941207</v>
      </c>
      <c r="S10286" t="n">
        <v>93</v>
      </c>
      <c r="T10286" t="n">
        <v>30</v>
      </c>
      <c r="U10286">
        <f>T10286*S10286*R10286</f>
        <v>3704028.3695175969</v>
      </c>
      <c r="V10286">
        <f>1/U10286</f>
        <v>2.6997633393672884E-7</v>
      </c>
    </row>
    <row r="10287" ht="16" customHeight="1" s="29">
      <c r="A10287" t="inlineStr">
        <is>
          <t>photovoltaic slanted-roof installation, 93 kWp, single-Si, panel, mounted, on roof</t>
        </is>
      </c>
      <c r="B10287" s="30">
        <f>P10287*V10287</f>
        <v>1.5848963474161361E-8</v>
      </c>
      <c r="C10287" t="inlineStr">
        <is>
          <t>CH</t>
        </is>
      </c>
      <c r="D10287" t="inlineStr">
        <is>
          <t>unit</t>
        </is>
      </c>
      <c r="F10287" t="inlineStr">
        <is>
          <t>technosphere</t>
        </is>
      </c>
      <c r="G10287" t="n">
        <v>2</v>
      </c>
      <c r="H10287" t="n">
        <v>-18.48100416113547</v>
      </c>
      <c r="I10287" t="n">
        <v>0.09798894162072011</v>
      </c>
      <c r="J10287" t="inlineStr">
        <is>
          <t>(2,2,1,1,1,3); Calculation with average annual yield and share of technologies. Lifetime: 30a.</t>
        </is>
      </c>
      <c r="L10287" t="inlineStr">
        <is>
          <t>photovoltaic slanted-roof installation, 93 kWp, single-Si, panel, mounted, on roof</t>
        </is>
      </c>
      <c r="N10287" t="inlineStr">
        <is>
          <t>all</t>
        </is>
      </c>
      <c r="O10287" t="n">
        <v>1</v>
      </c>
      <c r="P10287" s="30">
        <f>INDEX(parameters!$D$41:$AG$178,MATCH('PV (extension)'!B10262,parameters!$C$41:$C$178,0),MATCH('PV (extension)'!A10287,parameters!$D$5:$AG$5,0))/O10287</f>
        <v>5.8705010335741853E-2</v>
      </c>
      <c r="Q10287" s="3" t="inlineStr">
        <is>
          <t>roof-top</t>
        </is>
      </c>
      <c r="R10287">
        <f>INDEX(parameters!$C$196:$EJ$198,MATCH('PV (extension)'!Q10287,parameters!$B$196:$B$198,0),MATCH('PV (extension)'!B10262,parameters!$C$195:$EJ$195,0))</f>
        <v>1327.6087345941207</v>
      </c>
      <c r="S10287" t="n">
        <v>93</v>
      </c>
      <c r="T10287" t="n">
        <v>30</v>
      </c>
      <c r="U10287">
        <f>T10287*S10287*R10287</f>
        <v>3704028.3695175969</v>
      </c>
      <c r="V10287">
        <f>1/U10287</f>
        <v>2.6997633393672884E-7</v>
      </c>
    </row>
    <row r="10288" s="29">
      <c r="A10288" t="inlineStr">
        <is>
          <t>photovoltaic facade installation, 3kWp, multi-Si, laminated, integrated, at building</t>
        </is>
      </c>
      <c r="B10288" s="30">
        <f>P10288*V10288</f>
        <v>3.9174209657603274E-8</v>
      </c>
      <c r="C10288" t="inlineStr">
        <is>
          <t>APAC</t>
        </is>
      </c>
      <c r="D10288" t="inlineStr">
        <is>
          <t>unit</t>
        </is>
      </c>
      <c r="F10288" t="inlineStr">
        <is>
          <t>technosphere</t>
        </is>
      </c>
      <c r="G10288" t="n">
        <v>2</v>
      </c>
      <c r="H10288" t="n">
        <v>-17.5612990452514</v>
      </c>
      <c r="I10288" t="n">
        <v>0.09798894162072011</v>
      </c>
      <c r="J10288" t="inlineStr">
        <is>
          <t>(2,2,1,1,1,3); Calculation with average annual yield and share of technologies. Lifetime: 30a.</t>
        </is>
      </c>
      <c r="L10288" t="inlineStr">
        <is>
          <t>photovoltaic facade installation, 3kWp, multi-Si, laminated, integrated, at building</t>
        </is>
      </c>
      <c r="N10288" t="inlineStr">
        <is>
          <t>all</t>
        </is>
      </c>
      <c r="O10288" t="n">
        <v>1</v>
      </c>
      <c r="P10288" s="30">
        <f>INDEX(parameters!$D$41:$AG$178,MATCH('PV (extension)'!B10262,parameters!$C$41:$C$178,0),MATCH('PV (extension)'!A10288,parameters!$D$5:$AG$5,0))/O10288</f>
        <v>3.2864644265829519E-3</v>
      </c>
      <c r="Q10288" t="inlineStr">
        <is>
          <t>façade</t>
        </is>
      </c>
      <c r="R10288">
        <f>INDEX(parameters!$C$196:$EJ$198,MATCH('PV (extension)'!Q10288,parameters!$B$196:$B$198,0),MATCH('PV (extension)'!B10262,parameters!$C$195:$EJ$195,0))</f>
        <v>932.15081365119136</v>
      </c>
      <c r="S10288" t="n">
        <v>3</v>
      </c>
      <c r="T10288" t="n">
        <v>30</v>
      </c>
      <c r="U10288">
        <f>T10288*S10288*R10288</f>
        <v>83893.573228607216</v>
      </c>
      <c r="V10288">
        <f>1/U10288</f>
        <v>1.1919864198357997E-5</v>
      </c>
    </row>
    <row r="10289" s="29">
      <c r="A10289" t="inlineStr">
        <is>
          <t>photovoltaic facade installation, 3kWp, multi-Si, panel, mounted, at building</t>
        </is>
      </c>
      <c r="B10289" s="30">
        <f>P10289*V10289</f>
        <v>3.8419531520944568E-8</v>
      </c>
      <c r="C10289" t="inlineStr">
        <is>
          <t>APAC</t>
        </is>
      </c>
      <c r="D10289" t="inlineStr">
        <is>
          <t>unit</t>
        </is>
      </c>
      <c r="F10289" t="inlineStr">
        <is>
          <t>technosphere</t>
        </is>
      </c>
      <c r="G10289" t="n">
        <v>2</v>
      </c>
      <c r="H10289" t="n">
        <v>-17.5612990452514</v>
      </c>
      <c r="I10289" t="n">
        <v>0.09798894162072011</v>
      </c>
      <c r="J10289" t="inlineStr">
        <is>
          <t>(2,2,1,1,1,3); Calculation with average annual yield and share of technologies. Lifetime: 30a.</t>
        </is>
      </c>
      <c r="L10289" t="inlineStr">
        <is>
          <t>photovoltaic facade installation, 3kWp, multi-Si, panel, mounted, at building</t>
        </is>
      </c>
      <c r="N10289" t="inlineStr">
        <is>
          <t>all</t>
        </is>
      </c>
      <c r="O10289" t="n">
        <v>1</v>
      </c>
      <c r="P10289" s="30">
        <f>INDEX(parameters!$D$41:$AG$178,MATCH('PV (extension)'!B10262,parameters!$C$41:$C$178,0),MATCH('PV (extension)'!A10289,parameters!$D$5:$AG$5,0))/O10289</f>
        <v>3.2231517810611459E-3</v>
      </c>
      <c r="Q10289" t="inlineStr">
        <is>
          <t>façade</t>
        </is>
      </c>
      <c r="R10289">
        <f>INDEX(parameters!$C$196:$EJ$198,MATCH('PV (extension)'!Q10289,parameters!$B$196:$B$198,0),MATCH('PV (extension)'!B10262,parameters!$C$195:$EJ$195,0))</f>
        <v>932.15081365119136</v>
      </c>
      <c r="S10289" t="n">
        <v>3</v>
      </c>
      <c r="T10289" t="n">
        <v>30</v>
      </c>
      <c r="U10289">
        <f>T10289*S10289*R10289</f>
        <v>83893.573228607216</v>
      </c>
      <c r="V10289">
        <f>1/U10289</f>
        <v>1.1919864198357997E-5</v>
      </c>
    </row>
    <row r="10290" s="29">
      <c r="A10290" t="inlineStr">
        <is>
          <t>photovoltaic facade installation, 3kWp, single-Si, laminated, integrated, at building</t>
        </is>
      </c>
      <c r="B10290" s="30">
        <f>P10290*V10290</f>
        <v>2.0652206024905798E-8</v>
      </c>
      <c r="C10290" t="inlineStr">
        <is>
          <t>APAC</t>
        </is>
      </c>
      <c r="D10290" t="inlineStr">
        <is>
          <t>unit</t>
        </is>
      </c>
      <c r="F10290" t="inlineStr">
        <is>
          <t>technosphere</t>
        </is>
      </c>
      <c r="G10290" t="n">
        <v>2</v>
      </c>
      <c r="H10290" t="n">
        <v>-18.19689739735082</v>
      </c>
      <c r="I10290" t="n">
        <v>0.09798894162072011</v>
      </c>
      <c r="J10290" t="inlineStr">
        <is>
          <t>(2,2,1,1,1,3); Calculation with average annual yield and share of technologies. Lifetime: 30a.</t>
        </is>
      </c>
      <c r="L10290" t="inlineStr">
        <is>
          <t>photovoltaic facade installation, 3kWp, single-Si, laminated, integrated, at building</t>
        </is>
      </c>
      <c r="N10290" t="inlineStr">
        <is>
          <t>all</t>
        </is>
      </c>
      <c r="O10290" t="n">
        <v>1</v>
      </c>
      <c r="P10290" s="30">
        <f>INDEX(parameters!$D$41:$AG$178,MATCH('PV (extension)'!B10262,parameters!$C$41:$C$178,0),MATCH('PV (extension)'!A10290,parameters!$D$5:$AG$5,0))/O10290</f>
        <v>1.7325873584827175E-3</v>
      </c>
      <c r="Q10290" t="inlineStr">
        <is>
          <t>façade</t>
        </is>
      </c>
      <c r="R10290">
        <f>INDEX(parameters!$C$196:$EJ$198,MATCH('PV (extension)'!Q10290,parameters!$B$196:$B$198,0),MATCH('PV (extension)'!B10262,parameters!$C$195:$EJ$195,0))</f>
        <v>932.15081365119136</v>
      </c>
      <c r="S10290" t="n">
        <v>3</v>
      </c>
      <c r="T10290" t="n">
        <v>30</v>
      </c>
      <c r="U10290">
        <f>T10290*S10290*R10290</f>
        <v>83893.573228607216</v>
      </c>
      <c r="V10290">
        <f>1/U10290</f>
        <v>1.1919864198357997E-5</v>
      </c>
    </row>
    <row r="10291" s="29">
      <c r="A10291" t="inlineStr">
        <is>
          <t>photovoltaic facade installation, 3kWp, single-Si, panel, mounted, at building</t>
        </is>
      </c>
      <c r="B10291" s="30">
        <f>P10291*V10291</f>
        <v>2.0634336727611624E-8</v>
      </c>
      <c r="C10291" t="inlineStr">
        <is>
          <t>APAC</t>
        </is>
      </c>
      <c r="D10291" t="inlineStr">
        <is>
          <t>unit</t>
        </is>
      </c>
      <c r="F10291" t="inlineStr">
        <is>
          <t>technosphere</t>
        </is>
      </c>
      <c r="G10291" t="n">
        <v>2</v>
      </c>
      <c r="H10291" t="n">
        <v>-18.19689739735082</v>
      </c>
      <c r="I10291" t="n">
        <v>0.09798894162072011</v>
      </c>
      <c r="J10291" t="inlineStr">
        <is>
          <t>(2,2,1,1,1,3); Calculation with average annual yield and share of technologies. Lifetime: 30a.</t>
        </is>
      </c>
      <c r="L10291" t="inlineStr">
        <is>
          <t>photovoltaic facade installation, 3kWp, single-Si, panel, mounted, at building</t>
        </is>
      </c>
      <c r="N10291" t="inlineStr">
        <is>
          <t>all</t>
        </is>
      </c>
      <c r="O10291" t="n">
        <v>1</v>
      </c>
      <c r="P10291" s="30">
        <f>INDEX(parameters!$D$41:$AG$178,MATCH('PV (extension)'!B10262,parameters!$C$41:$C$178,0),MATCH('PV (extension)'!A10291,parameters!$D$5:$AG$5,0))/O10291</f>
        <v>1.7310882392816251E-3</v>
      </c>
      <c r="Q10291" t="inlineStr">
        <is>
          <t>façade</t>
        </is>
      </c>
      <c r="R10291">
        <f>INDEX(parameters!$C$196:$EJ$198,MATCH('PV (extension)'!Q10291,parameters!$B$196:$B$198,0),MATCH('PV (extension)'!B10262,parameters!$C$195:$EJ$195,0))</f>
        <v>932.15081365119136</v>
      </c>
      <c r="S10291" t="n">
        <v>3</v>
      </c>
      <c r="T10291" t="n">
        <v>30</v>
      </c>
      <c r="U10291">
        <f>T10291*S10291*R10291</f>
        <v>83893.573228607216</v>
      </c>
      <c r="V10291">
        <f>1/U10291</f>
        <v>1.1919864198357997E-5</v>
      </c>
    </row>
    <row r="10292" ht="16" customHeight="1" s="29">
      <c r="A10292" t="inlineStr">
        <is>
          <t>photovoltaic flat-roof installation, 3kWp, multi-Si, on roof</t>
        </is>
      </c>
      <c r="B10292" s="30">
        <f>P10292*V10292</f>
        <v>4.236946934515669E-7</v>
      </c>
      <c r="C10292" t="inlineStr">
        <is>
          <t>APAC</t>
        </is>
      </c>
      <c r="D10292" t="inlineStr">
        <is>
          <t>unit</t>
        </is>
      </c>
      <c r="F10292" t="inlineStr">
        <is>
          <t>technosphere</t>
        </is>
      </c>
      <c r="G10292" t="n">
        <v>2</v>
      </c>
      <c r="H10292" t="n">
        <v>-15.20991773919472</v>
      </c>
      <c r="I10292" t="n">
        <v>0.09798894162072011</v>
      </c>
      <c r="J10292" t="inlineStr">
        <is>
          <t>(2,2,1,1,1,3); Calculation with average annual yield and share of technologies. Lifetime: 30a.</t>
        </is>
      </c>
      <c r="L10292" t="inlineStr">
        <is>
          <t>photovoltaic flat-roof installation, 3kWp, multi-Si, on roof</t>
        </is>
      </c>
      <c r="N10292" t="inlineStr">
        <is>
          <t>all</t>
        </is>
      </c>
      <c r="O10292" t="n">
        <v>1</v>
      </c>
      <c r="P10292" s="30">
        <f>INDEX(parameters!$D$41:$AG$178,MATCH('PV (extension)'!B10262,parameters!$C$41:$C$178,0),MATCH('PV (extension)'!A10292,parameters!$D$5:$AG$5,0))/O10292</f>
        <v>5.0625069824473082E-2</v>
      </c>
      <c r="Q10292" s="3" t="inlineStr">
        <is>
          <t>roof-top</t>
        </is>
      </c>
      <c r="R10292">
        <f>INDEX(parameters!$C$196:$EJ$198,MATCH('PV (extension)'!Q10292,parameters!$B$196:$B$198,0),MATCH('PV (extension)'!B10262,parameters!$C$195:$EJ$195,0))</f>
        <v>1327.6087345941207</v>
      </c>
      <c r="S10292" t="n">
        <v>3</v>
      </c>
      <c r="T10292" t="n">
        <v>30</v>
      </c>
      <c r="U10292">
        <f>T10292*S10292*R10292</f>
        <v>119484.78611347087</v>
      </c>
      <c r="V10292">
        <f>1/U10292</f>
        <v>8.3692663520385938E-6</v>
      </c>
    </row>
    <row r="10293" ht="16" customHeight="1" s="29">
      <c r="A10293" t="inlineStr">
        <is>
          <t>photovoltaic flat-roof installation, 3kWp, single-Si, on roof</t>
        </is>
      </c>
      <c r="B10293" s="30">
        <f>P10293*V10293</f>
        <v>2.2116249251315388E-7</v>
      </c>
      <c r="C10293" t="inlineStr">
        <is>
          <t>APAC</t>
        </is>
      </c>
      <c r="D10293" t="inlineStr">
        <is>
          <t>unit</t>
        </is>
      </c>
      <c r="F10293" t="inlineStr">
        <is>
          <t>technosphere</t>
        </is>
      </c>
      <c r="G10293" t="n">
        <v>2</v>
      </c>
      <c r="H10293" t="n">
        <v>-15.84555259734934</v>
      </c>
      <c r="I10293" t="n">
        <v>0.09798894162072011</v>
      </c>
      <c r="J10293" t="inlineStr">
        <is>
          <t>(2,2,1,1,1,3); Calculation with average annual yield and share of technologies. Lifetime: 30a.</t>
        </is>
      </c>
      <c r="L10293" t="inlineStr">
        <is>
          <t>photovoltaic flat-roof installation, 3kWp, single-Si, on roof</t>
        </is>
      </c>
      <c r="N10293" t="inlineStr">
        <is>
          <t>all</t>
        </is>
      </c>
      <c r="O10293" t="n">
        <v>1</v>
      </c>
      <c r="P10293" s="30">
        <f>INDEX(parameters!$D$41:$AG$178,MATCH('PV (extension)'!B10262,parameters!$C$41:$C$178,0),MATCH('PV (extension)'!A10293,parameters!$D$5:$AG$5,0))/O10293</f>
        <v>2.6425553114256296E-2</v>
      </c>
      <c r="Q10293" s="3" t="inlineStr">
        <is>
          <t>roof-top</t>
        </is>
      </c>
      <c r="R10293">
        <f>INDEX(parameters!$C$196:$EJ$198,MATCH('PV (extension)'!Q10293,parameters!$B$196:$B$198,0),MATCH('PV (extension)'!B10262,parameters!$C$195:$EJ$195,0))</f>
        <v>1327.6087345941207</v>
      </c>
      <c r="S10293" t="n">
        <v>3</v>
      </c>
      <c r="T10293" t="n">
        <v>30</v>
      </c>
      <c r="U10293">
        <f>T10293*S10293*R10293</f>
        <v>119484.78611347087</v>
      </c>
      <c r="V10293">
        <f>1/U10293</f>
        <v>8.3692663520385938E-6</v>
      </c>
    </row>
    <row r="10294" ht="16" customHeight="1" s="29">
      <c r="A10294" t="inlineStr">
        <is>
          <t>photovoltaic slanted-roof installation, 3kWp, CIS, panel, mounted, on roof</t>
        </is>
      </c>
      <c r="B10294" s="30">
        <f>P10294*V10294</f>
        <v>1.2232900661723752E-7</v>
      </c>
      <c r="C10294" t="inlineStr">
        <is>
          <t>CH</t>
        </is>
      </c>
      <c r="D10294" t="inlineStr">
        <is>
          <t>unit</t>
        </is>
      </c>
      <c r="F10294" t="inlineStr">
        <is>
          <t>technosphere</t>
        </is>
      </c>
      <c r="G10294" t="n">
        <v>2</v>
      </c>
      <c r="H10294" t="n">
        <v>-16.88405011147741</v>
      </c>
      <c r="I10294" t="n">
        <v>0.09798894162072011</v>
      </c>
      <c r="J10294" t="inlineStr">
        <is>
          <t>(2,2,1,1,1,3); Calculation with average annual yield and share of technologies. Lifetime: 30a.</t>
        </is>
      </c>
      <c r="L10294" t="inlineStr">
        <is>
          <t>photovoltaic slanted-roof installation, 3kWp, CIS, panel, mounted, on roof</t>
        </is>
      </c>
      <c r="N10294" t="inlineStr">
        <is>
          <t>all</t>
        </is>
      </c>
      <c r="O10294" t="n">
        <v>1</v>
      </c>
      <c r="P10294" s="30">
        <f>INDEX(parameters!$D$41:$AG$178,MATCH('PV (extension)'!B10262,parameters!$C$41:$C$178,0),MATCH('PV (extension)'!A10294,parameters!$D$5:$AG$5,0))/O10294</f>
        <v>1.4616455191133988E-2</v>
      </c>
      <c r="Q10294" s="3" t="inlineStr">
        <is>
          <t>roof-top</t>
        </is>
      </c>
      <c r="R10294">
        <f>INDEX(parameters!$C$196:$EJ$198,MATCH('PV (extension)'!Q10294,parameters!$B$196:$B$198,0),MATCH('PV (extension)'!B10262,parameters!$C$195:$EJ$195,0))</f>
        <v>1327.6087345941207</v>
      </c>
      <c r="S10294" t="n">
        <v>3</v>
      </c>
      <c r="T10294" t="n">
        <v>30</v>
      </c>
      <c r="U10294">
        <f>T10294*S10294*R10294</f>
        <v>119484.78611347087</v>
      </c>
      <c r="V10294">
        <f>1/U10294</f>
        <v>8.3692663520385938E-6</v>
      </c>
    </row>
    <row r="10295" ht="16" customHeight="1" s="29">
      <c r="A10295" t="inlineStr">
        <is>
          <t>photovoltaic slanted-roof installation, 3kWp, CdTe, laminated, integrated, on roof</t>
        </is>
      </c>
      <c r="B10295" s="30">
        <f>P10295*V10295</f>
        <v>3.42528889747243E-9</v>
      </c>
      <c r="C10295" t="inlineStr">
        <is>
          <t>CH</t>
        </is>
      </c>
      <c r="D10295" t="inlineStr">
        <is>
          <t>unit</t>
        </is>
      </c>
      <c r="F10295" t="inlineStr">
        <is>
          <t>technosphere</t>
        </is>
      </c>
      <c r="G10295" t="n">
        <v>2</v>
      </c>
      <c r="H10295" t="n">
        <v>-19.50639655088546</v>
      </c>
      <c r="I10295" t="n">
        <v>0.09798894162072011</v>
      </c>
      <c r="J10295" t="inlineStr">
        <is>
          <t>(2,2,1,1,1,3); Calculation with average annual yield and share of technologies. Lifetime: 30a.</t>
        </is>
      </c>
      <c r="L10295" t="inlineStr">
        <is>
          <t>photovoltaic slanted-roof installation, 3kWp, CdTe, laminated, integrated, on roof</t>
        </is>
      </c>
      <c r="N10295" t="inlineStr">
        <is>
          <t>all</t>
        </is>
      </c>
      <c r="O10295" t="n">
        <v>1</v>
      </c>
      <c r="P10295" s="30">
        <f>INDEX(parameters!$D$41:$AG$178,MATCH('PV (extension)'!B10262,parameters!$C$41:$C$178,0),MATCH('PV (extension)'!A10295,parameters!$D$5:$AG$5,0))/O10295</f>
        <v>4.0926991129133978E-4</v>
      </c>
      <c r="Q10295" s="3" t="inlineStr">
        <is>
          <t>roof-top</t>
        </is>
      </c>
      <c r="R10295">
        <f>INDEX(parameters!$C$196:$EJ$198,MATCH('PV (extension)'!Q10295,parameters!$B$196:$B$198,0),MATCH('PV (extension)'!B10262,parameters!$C$195:$EJ$195,0))</f>
        <v>1327.6087345941207</v>
      </c>
      <c r="S10295" t="n">
        <v>3</v>
      </c>
      <c r="T10295" t="n">
        <v>30</v>
      </c>
      <c r="U10295">
        <f>T10295*S10295*R10295</f>
        <v>119484.78611347087</v>
      </c>
      <c r="V10295">
        <f>1/U10295</f>
        <v>8.3692663520385938E-6</v>
      </c>
    </row>
    <row r="10296" ht="16" customHeight="1" s="29">
      <c r="A10296" t="inlineStr">
        <is>
          <t>photovoltaic slanted-roof installation, 3kWp, multi-Si, laminated, integrated, on roof</t>
        </is>
      </c>
      <c r="B10296" s="30">
        <f>P10296*V10296</f>
        <v>2.0349842560942447E-8</v>
      </c>
      <c r="C10296" t="inlineStr">
        <is>
          <t>APAC</t>
        </is>
      </c>
      <c r="D10296" t="inlineStr">
        <is>
          <t>unit</t>
        </is>
      </c>
      <c r="F10296" t="inlineStr">
        <is>
          <t>technosphere</t>
        </is>
      </c>
      <c r="G10296" t="n">
        <v>2</v>
      </c>
      <c r="H10296" t="n">
        <v>-18.22076487875746</v>
      </c>
      <c r="I10296" t="n">
        <v>0.09798894162072011</v>
      </c>
      <c r="J10296" t="inlineStr">
        <is>
          <t>(2,2,1,1,1,3); Calculation with average annual yield and share of technologies. Lifetime: 30a.</t>
        </is>
      </c>
      <c r="L10296" t="inlineStr">
        <is>
          <t>photovoltaic slanted-roof installation, 3kWp, multi-Si, laminated, integrated, on roof</t>
        </is>
      </c>
      <c r="N10296" t="inlineStr">
        <is>
          <t>all</t>
        </is>
      </c>
      <c r="O10296" t="n">
        <v>1</v>
      </c>
      <c r="P10296" s="30">
        <f>INDEX(parameters!$D$41:$AG$178,MATCH('PV (extension)'!B10262,parameters!$C$41:$C$178,0),MATCH('PV (extension)'!A10296,parameters!$D$5:$AG$5,0))/O10296</f>
        <v>2.4314965858370148E-3</v>
      </c>
      <c r="Q10296" s="3" t="inlineStr">
        <is>
          <t>roof-top</t>
        </is>
      </c>
      <c r="R10296">
        <f>INDEX(parameters!$C$196:$EJ$198,MATCH('PV (extension)'!Q10296,parameters!$B$196:$B$198,0),MATCH('PV (extension)'!B10262,parameters!$C$195:$EJ$195,0))</f>
        <v>1327.6087345941207</v>
      </c>
      <c r="S10296" t="n">
        <v>3</v>
      </c>
      <c r="T10296" t="n">
        <v>30</v>
      </c>
      <c r="U10296">
        <f>T10296*S10296*R10296</f>
        <v>119484.78611347087</v>
      </c>
      <c r="V10296">
        <f>1/U10296</f>
        <v>8.3692663520385938E-6</v>
      </c>
    </row>
    <row r="10297" ht="16" customHeight="1" s="29">
      <c r="A10297" t="inlineStr">
        <is>
          <t>photovoltaic slanted-roof installation, 3kWp, multi-Si, panel, mounted, on roof</t>
        </is>
      </c>
      <c r="B10297" s="30">
        <f>P10297*V10297</f>
        <v>3.4831702333913472E-7</v>
      </c>
      <c r="C10297" t="inlineStr">
        <is>
          <t>APAC</t>
        </is>
      </c>
      <c r="D10297" t="inlineStr">
        <is>
          <t>unit</t>
        </is>
      </c>
      <c r="F10297" t="inlineStr">
        <is>
          <t>technosphere</t>
        </is>
      </c>
      <c r="G10297" t="n">
        <v>2</v>
      </c>
      <c r="H10297" t="n">
        <v>-15.40735416199742</v>
      </c>
      <c r="I10297" t="n">
        <v>0.09798894162072011</v>
      </c>
      <c r="J10297" t="inlineStr">
        <is>
          <t>(2,2,1,1,1,3); Calculation with average annual yield and share of technologies. Lifetime: 30a.</t>
        </is>
      </c>
      <c r="L10297" t="inlineStr">
        <is>
          <t>photovoltaic slanted-roof installation, 3kWp, multi-Si, panel, mounted, on roof</t>
        </is>
      </c>
      <c r="N10297" t="inlineStr">
        <is>
          <t>all</t>
        </is>
      </c>
      <c r="O10297" t="n">
        <v>1</v>
      </c>
      <c r="P10297" s="30">
        <f>INDEX(parameters!$D$41:$AG$178,MATCH('PV (extension)'!B10262,parameters!$C$41:$C$178,0),MATCH('PV (extension)'!A10297,parameters!$D$5:$AG$5,0))/O10297</f>
        <v>4.1618585033357351E-2</v>
      </c>
      <c r="Q10297" s="3" t="inlineStr">
        <is>
          <t>roof-top</t>
        </is>
      </c>
      <c r="R10297">
        <f>INDEX(parameters!$C$196:$EJ$198,MATCH('PV (extension)'!Q10297,parameters!$B$196:$B$198,0),MATCH('PV (extension)'!B10262,parameters!$C$195:$EJ$195,0))</f>
        <v>1327.6087345941207</v>
      </c>
      <c r="S10297" t="n">
        <v>3</v>
      </c>
      <c r="T10297" t="n">
        <v>30</v>
      </c>
      <c r="U10297">
        <f>T10297*S10297*R10297</f>
        <v>119484.78611347087</v>
      </c>
      <c r="V10297">
        <f>1/U10297</f>
        <v>8.3692663520385938E-6</v>
      </c>
    </row>
    <row r="10298" ht="16" customHeight="1" s="29">
      <c r="A10298" t="inlineStr">
        <is>
          <t>photovoltaic slanted-roof installation, 3kWp, single-Si, laminated, integrated, on roof</t>
        </is>
      </c>
      <c r="B10298" s="30">
        <f>P10298*V10298</f>
        <v>1.0754816346508449E-8</v>
      </c>
      <c r="C10298" t="inlineStr">
        <is>
          <t>APAC</t>
        </is>
      </c>
      <c r="D10298" t="inlineStr">
        <is>
          <t>unit</t>
        </is>
      </c>
      <c r="F10298" t="inlineStr">
        <is>
          <t>technosphere</t>
        </is>
      </c>
      <c r="G10298" t="n">
        <v>2</v>
      </c>
      <c r="H10298" t="n">
        <v>-18.85636797425012</v>
      </c>
      <c r="I10298" t="n">
        <v>0.09798894162072011</v>
      </c>
      <c r="J10298" t="inlineStr">
        <is>
          <t>(2,2,1,1,1,3); Calculation with average annual yield and share of technologies. Lifetime: 30a.</t>
        </is>
      </c>
      <c r="L10298" t="inlineStr">
        <is>
          <t>photovoltaic slanted-roof installation, 3kWp, single-Si, laminated, integrated, on roof</t>
        </is>
      </c>
      <c r="N10298" t="inlineStr">
        <is>
          <t>all</t>
        </is>
      </c>
      <c r="O10298" t="n">
        <v>1</v>
      </c>
      <c r="P10298" s="30">
        <f>INDEX(parameters!$D$41:$AG$178,MATCH('PV (extension)'!B10262,parameters!$C$41:$C$178,0),MATCH('PV (extension)'!A10298,parameters!$D$5:$AG$5,0))/O10298</f>
        <v>1.2850369308522222E-3</v>
      </c>
      <c r="Q10298" s="3" t="inlineStr">
        <is>
          <t>roof-top</t>
        </is>
      </c>
      <c r="R10298">
        <f>INDEX(parameters!$C$196:$EJ$198,MATCH('PV (extension)'!Q10298,parameters!$B$196:$B$198,0),MATCH('PV (extension)'!B10262,parameters!$C$195:$EJ$195,0))</f>
        <v>1327.6087345941207</v>
      </c>
      <c r="S10298" t="n">
        <v>3</v>
      </c>
      <c r="T10298" t="n">
        <v>30</v>
      </c>
      <c r="U10298">
        <f>T10298*S10298*R10298</f>
        <v>119484.78611347087</v>
      </c>
      <c r="V10298">
        <f>1/U10298</f>
        <v>8.3692663520385938E-6</v>
      </c>
    </row>
    <row r="10299" ht="16" customHeight="1" s="29">
      <c r="A10299" t="inlineStr">
        <is>
          <t>photovoltaic slanted-roof installation, 3kWp, single-Si, panel, mounted, on roof</t>
        </is>
      </c>
      <c r="B10299" s="30">
        <f>P10299*V10299</f>
        <v>1.8203288315330812E-7</v>
      </c>
      <c r="C10299" t="inlineStr">
        <is>
          <t>APAC</t>
        </is>
      </c>
      <c r="D10299" t="inlineStr">
        <is>
          <t>unit</t>
        </is>
      </c>
      <c r="F10299" t="inlineStr">
        <is>
          <t>technosphere</t>
        </is>
      </c>
      <c r="G10299" t="n">
        <v>2</v>
      </c>
      <c r="H10299" t="n">
        <v>-16.04298817847151</v>
      </c>
      <c r="I10299" t="n">
        <v>0.09798894162072011</v>
      </c>
      <c r="J10299" t="inlineStr">
        <is>
          <t>(2,2,1,1,1,3); Calculation with average annual yield and share of technologies. Lifetime: 30a.</t>
        </is>
      </c>
      <c r="L10299" t="inlineStr">
        <is>
          <t>photovoltaic slanted-roof installation, 3kWp, single-Si, panel, mounted, on roof</t>
        </is>
      </c>
      <c r="N10299" t="inlineStr">
        <is>
          <t>all</t>
        </is>
      </c>
      <c r="O10299" t="n">
        <v>1</v>
      </c>
      <c r="P10299" s="30">
        <f>INDEX(parameters!$D$41:$AG$178,MATCH('PV (extension)'!B10262,parameters!$C$41:$C$178,0),MATCH('PV (extension)'!A10299,parameters!$D$5:$AG$5,0))/O10299</f>
        <v>2.1750160109191456E-2</v>
      </c>
      <c r="Q10299" s="3" t="inlineStr">
        <is>
          <t>roof-top</t>
        </is>
      </c>
      <c r="R10299">
        <f>INDEX(parameters!$C$196:$EJ$198,MATCH('PV (extension)'!Q10299,parameters!$B$196:$B$198,0),MATCH('PV (extension)'!B10262,parameters!$C$195:$EJ$195,0))</f>
        <v>1327.6087345941207</v>
      </c>
      <c r="S10299" t="n">
        <v>3</v>
      </c>
      <c r="T10299" t="n">
        <v>30</v>
      </c>
      <c r="U10299">
        <f>T10299*S10299*R10299</f>
        <v>119484.78611347087</v>
      </c>
      <c r="V10299">
        <f>1/U10299</f>
        <v>8.3692663520385938E-6</v>
      </c>
    </row>
    <row r="10300" s="29">
      <c r="A10300" t="inlineStr">
        <is>
          <t>market for tap water</t>
        </is>
      </c>
      <c r="B10300" t="n">
        <v>0.0020721</v>
      </c>
      <c r="C10300" t="inlineStr">
        <is>
          <t>Europe without Switzerland</t>
        </is>
      </c>
      <c r="D10300" t="inlineStr">
        <is>
          <t>kilogram</t>
        </is>
      </c>
      <c r="F10300" t="inlineStr">
        <is>
          <t>technosphere</t>
        </is>
      </c>
      <c r="G10300" t="n">
        <v>2</v>
      </c>
      <c r="H10300" t="n">
        <v>-6.179192693201237</v>
      </c>
      <c r="I10300" t="n">
        <v>0.04340984597628009</v>
      </c>
      <c r="J10300" t="inlineStr">
        <is>
          <t>(2,2,1,1,1,3); Estimation 20l/m2 panel</t>
        </is>
      </c>
      <c r="L10300" t="inlineStr">
        <is>
          <t>tap water</t>
        </is>
      </c>
    </row>
    <row r="10301" s="29">
      <c r="A10301" t="inlineStr">
        <is>
          <t>treatment of wastewater, from residence, capacity 1.1E10l/year</t>
        </is>
      </c>
      <c r="B10301" t="n">
        <v>-1.8649e-06</v>
      </c>
      <c r="C10301" t="inlineStr">
        <is>
          <t>CH</t>
        </is>
      </c>
      <c r="D10301" t="inlineStr">
        <is>
          <t>cubic meter</t>
        </is>
      </c>
      <c r="F10301" t="inlineStr">
        <is>
          <t>technosphere</t>
        </is>
      </c>
      <c r="G10301" t="n">
        <v>2</v>
      </c>
      <c r="H10301" t="n">
        <v>-13.19230312560901</v>
      </c>
      <c r="I10301" t="n">
        <v>0.04340984597628009</v>
      </c>
      <c r="J10301" t="inlineStr">
        <is>
          <t>(2,2,1,1,1,3); Estimation 20l/m2 panel</t>
        </is>
      </c>
      <c r="K10301" t="b">
        <v>1</v>
      </c>
      <c r="L10301" t="inlineStr">
        <is>
          <t>wastewater, from residence</t>
        </is>
      </c>
    </row>
    <row r="10302" s="29"/>
    <row r="10303" customFormat="1" s="28">
      <c r="A10303" s="28" t="inlineStr">
        <is>
          <t>Activity</t>
        </is>
      </c>
      <c r="B10303" s="28" t="inlineStr">
        <is>
          <t>electricity production, photovoltaic, residential</t>
        </is>
      </c>
    </row>
    <row r="10304">
      <c r="A10304" t="inlineStr">
        <is>
          <t>comment</t>
        </is>
      </c>
      <c r="B1030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")&amp;HLOOKUP(B10305,parameters!$C$195:$EJ$198,2,0)&amp;" kWh/kWp.
Annual output, Facade: "&amp;HLOOKUP(B10305,parameters!$C$195:$EJ$198,3,0)&amp;" kWh/kWp.
Annual output, Open-ground: "&amp;HLOOKUP(B10305,parameters!$C$195:$EJ$198,4,0)&amp;_xlfn._LONGTEXT("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")&amp;VLOOKUP(B10305,'extension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1318.8723515051 kWh/kWp.
Annual output, Facade: 926.01675743975 kWh/kWp.
Annual output, Open-ground: 1403.05569309053 kWh/kWp.
Amount of solar energy transformed to electricity. Waste heat emission due to losses of electricity in the system.
Technology:  Electricity production with grid-connected photovoltaic power plants.
Time period:  Time of publications
Production volume: 25.557 GWh in 2025.
Sampling:  Statistical data and model calculations
Extrapolations:  Use of PV technology data investigated for other countries (Switzerland). Correction of average yield with Swiss data.
Uncertainty:  None
Author: Romain Sacchi, PSI, romain.sacchi@psi.ch</v>
      </c>
    </row>
    <row r="10305" s="29">
      <c r="A10305" t="inlineStr">
        <is>
          <t>location</t>
        </is>
      </c>
      <c r="B10305" t="inlineStr">
        <is>
          <t>PH</t>
        </is>
      </c>
    </row>
    <row r="10306" s="29">
      <c r="A10306" t="inlineStr">
        <is>
          <t>production amount</t>
        </is>
      </c>
      <c r="B10306" t="n">
        <v>1</v>
      </c>
    </row>
    <row r="10307" s="29">
      <c r="A10307" t="inlineStr">
        <is>
          <t>reference product</t>
        </is>
      </c>
      <c r="B10307" t="inlineStr">
        <is>
          <t>electricity, low voltage</t>
        </is>
      </c>
    </row>
    <row r="10308" s="29">
      <c r="A10308" t="inlineStr">
        <is>
          <t>source</t>
        </is>
      </c>
      <c r="B103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309" s="29">
      <c r="A10309" t="inlineStr">
        <is>
          <t>type</t>
        </is>
      </c>
      <c r="B10309" t="inlineStr">
        <is>
          <t>process</t>
        </is>
      </c>
    </row>
    <row r="10310" s="29">
      <c r="A10310" t="inlineStr">
        <is>
          <t>unit</t>
        </is>
      </c>
      <c r="B10310" t="inlineStr">
        <is>
          <t>kilowatt hour</t>
        </is>
      </c>
    </row>
    <row r="10311" s="29">
      <c r="A10311" t="inlineStr">
        <is>
          <t>Exchanges</t>
        </is>
      </c>
    </row>
    <row r="10312" customFormat="1" s="28">
      <c r="A10312" s="28" t="inlineStr">
        <is>
          <t>name</t>
        </is>
      </c>
      <c r="B10312" s="28" t="inlineStr">
        <is>
          <t>amount</t>
        </is>
      </c>
      <c r="C10312" s="28" t="inlineStr">
        <is>
          <t>location</t>
        </is>
      </c>
      <c r="D10312" s="28" t="inlineStr">
        <is>
          <t>unit</t>
        </is>
      </c>
      <c r="E10312" s="28" t="inlineStr">
        <is>
          <t>categories</t>
        </is>
      </c>
      <c r="F10312" s="28" t="inlineStr">
        <is>
          <t>type</t>
        </is>
      </c>
      <c r="G10312" s="28" t="inlineStr">
        <is>
          <t>uncertainty type</t>
        </is>
      </c>
      <c r="H10312" s="28" t="inlineStr">
        <is>
          <t>reference product</t>
        </is>
      </c>
      <c r="I10312" s="28" t="inlineStr">
        <is>
          <t>comment</t>
        </is>
      </c>
      <c r="J10312" s="28" t="inlineStr">
        <is>
          <t>production volume</t>
        </is>
      </c>
      <c r="K10312" s="28" t="inlineStr">
        <is>
          <t>scope</t>
        </is>
      </c>
      <c r="L10312" s="28" t="inlineStr">
        <is>
          <t>scope share</t>
        </is>
      </c>
      <c r="M10312" s="28" t="inlineStr">
        <is>
          <t>tech share</t>
        </is>
      </c>
      <c r="N10312" s="28" t="inlineStr">
        <is>
          <t>installation</t>
        </is>
      </c>
      <c r="O10312" s="28" t="inlineStr">
        <is>
          <t>productivity</t>
        </is>
      </c>
      <c r="P10312" s="28" t="inlineStr">
        <is>
          <t>kWp</t>
        </is>
      </c>
      <c r="Q10312" s="28" t="inlineStr">
        <is>
          <t>lifetime</t>
        </is>
      </c>
      <c r="R10312" s="28" t="inlineStr">
        <is>
          <t>lifetime production</t>
        </is>
      </c>
      <c r="S10312" s="28" t="inlineStr">
        <is>
          <t>inverted lifetime production</t>
        </is>
      </c>
    </row>
    <row r="10313" s="29">
      <c r="A10313" t="inlineStr">
        <is>
          <t>Energy, solar, converted</t>
        </is>
      </c>
      <c r="B10313" t="n">
        <v>3.8503</v>
      </c>
      <c r="D10313" t="inlineStr">
        <is>
          <t>megajoule</t>
        </is>
      </c>
      <c r="E10313" t="inlineStr">
        <is>
          <t>natural resource::in air</t>
        </is>
      </c>
      <c r="F10313" t="inlineStr">
        <is>
          <t>biosphere</t>
        </is>
      </c>
      <c r="G10313" t="n">
        <v>0</v>
      </c>
      <c r="I10313" t="inlineStr">
        <is>
          <t>(2,2,1,1,1,3); Energy loss in the system</t>
        </is>
      </c>
    </row>
    <row r="10314" s="29">
      <c r="A10314" t="inlineStr">
        <is>
          <t>Heat, waste</t>
        </is>
      </c>
      <c r="B10314" t="n">
        <v>0.25027</v>
      </c>
      <c r="D10314" t="inlineStr">
        <is>
          <t>megajoule</t>
        </is>
      </c>
      <c r="E10314" t="inlineStr">
        <is>
          <t>air</t>
        </is>
      </c>
      <c r="F10314" t="inlineStr">
        <is>
          <t>biosphere</t>
        </is>
      </c>
      <c r="G10314" t="n">
        <v>0</v>
      </c>
      <c r="I10314" t="inlineStr">
        <is>
          <t>(1,na,na,na,na,na); Calculation with average annual output and share of technologies; Average degradation of 10.5% included</t>
        </is>
      </c>
    </row>
    <row r="10315" s="29">
      <c r="A10315" t="inlineStr">
        <is>
          <t>electricity production, photovoltaic, residential</t>
        </is>
      </c>
      <c r="B10315" t="n">
        <v>1</v>
      </c>
      <c r="C10315" t="inlineStr">
        <is>
          <t>PH</t>
        </is>
      </c>
      <c r="D10315" t="inlineStr">
        <is>
          <t>kilowatt hour</t>
        </is>
      </c>
      <c r="E10315" t="inlineStr">
        <is>
          <t>photovoltaic::power plants</t>
        </is>
      </c>
      <c r="F10315" t="inlineStr">
        <is>
          <t>production</t>
        </is>
      </c>
      <c r="G10315" t="n">
        <v>0</v>
      </c>
      <c r="H10315" t="inlineStr">
        <is>
          <t>electricity, low voltage</t>
        </is>
      </c>
      <c r="J10315">
        <f>VLOOKUP(C10315,'extension - production vol'!$B$6:$D$235,3,0)</f>
        <v>25.556999999999999</v>
      </c>
    </row>
    <row r="10316" ht="16" customHeight="1" s="29">
      <c r="A10316" t="inlineStr">
        <is>
          <t>photovoltaic slanted-roof installation, 3 kWp, CIS, laminated, integrated, on roof</t>
        </is>
      </c>
      <c r="B10316" s="30">
        <f>M10316*S10316</f>
        <v>4.3133001482957418E-8</v>
      </c>
      <c r="C10316" t="inlineStr">
        <is>
          <t>CH</t>
        </is>
      </c>
      <c r="D10316" t="inlineStr">
        <is>
          <t>unit</t>
        </is>
      </c>
      <c r="F10316" t="inlineStr">
        <is>
          <t>technosphere</t>
        </is>
      </c>
      <c r="G10316" t="n">
        <v>0</v>
      </c>
      <c r="H10316" t="inlineStr">
        <is>
          <t>photovoltaic slanted-roof installation, 3 kWp, CIS, laminated, integrated, on roof</t>
        </is>
      </c>
      <c r="I10316" t="inlineStr">
        <is>
          <t>(2,2,1,1,1,3); Calculation with average annual yield and share of technologies. Lifetime: 30a.</t>
        </is>
      </c>
      <c r="K10316" t="inlineStr">
        <is>
          <t>residential</t>
        </is>
      </c>
      <c r="L10316">
        <f>IF(K10316="residential",VLOOKUP(B10305,parameters!$C$41:$AG$178,18,0),IF(K10316="commercial",1-VLOOKUP(B10305,parameters!$C$41:$AG$178,18,0),1))</f>
        <v>0.17766751537682748</v>
      </c>
      <c r="M10316" s="30">
        <f>INDEX(parameters!$D$41:$AG$178,MATCH('PV (extension)'!B10305,parameters!$C$41:$C$178,0),MATCH('PV (extension)'!A10316,parameters!$D$5:$AG$5,0))/L10316</f>
        <v>5.119823078397083E-3</v>
      </c>
      <c r="N10316" s="3" t="inlineStr">
        <is>
          <t>roof-top</t>
        </is>
      </c>
      <c r="O10316">
        <f>INDEX(parameters!$C$196:$EJ$198,MATCH('PV (extension)'!N10316,parameters!$B$196:$B$198,0),MATCH('PV (extension)'!B10305,parameters!$C$195:$EJ$195,0))</f>
        <v>1318.8723515050981</v>
      </c>
      <c r="P10316" t="n">
        <v>3</v>
      </c>
      <c r="Q10316" t="n">
        <v>30</v>
      </c>
      <c r="R10316">
        <f>Q10316*P10316*O10316</f>
        <v>118698.51163545882</v>
      </c>
      <c r="S10316">
        <f>1/R10316</f>
        <v>8.4247054678423612E-6</v>
      </c>
    </row>
    <row r="10317" ht="16" customHeight="1" s="29">
      <c r="A10317" t="inlineStr">
        <is>
          <t>photovoltaic slanted-roof installation, 3 kWp, CdTe, panel, mounted, on roof</t>
        </is>
      </c>
      <c r="B10317" s="30">
        <f>M10317*S10317</f>
        <v>2.8132664083103539E-7</v>
      </c>
      <c r="C10317" t="inlineStr">
        <is>
          <t>CH</t>
        </is>
      </c>
      <c r="D10317" t="inlineStr">
        <is>
          <t>unit</t>
        </is>
      </c>
      <c r="F10317" t="inlineStr">
        <is>
          <t>technosphere</t>
        </is>
      </c>
      <c r="G10317" t="n">
        <v>0</v>
      </c>
      <c r="H10317" t="inlineStr">
        <is>
          <t>photovoltaic slanted-roof installation, 3 kWp, CdTe, panel, mounted, on roof</t>
        </is>
      </c>
      <c r="I10317" t="inlineStr">
        <is>
          <t>(2,2,1,1,1,3); Calculation with average annual yield and share of technologies. Lifetime: 30a.</t>
        </is>
      </c>
      <c r="K10317" t="inlineStr">
        <is>
          <t>residential</t>
        </is>
      </c>
      <c r="L10317">
        <f>L10316</f>
        <v>0.17766751537682748</v>
      </c>
      <c r="M10317" s="30">
        <f>INDEX(parameters!$D$41:$AG$178,MATCH('PV (extension)'!B10305,parameters!$C$41:$C$178,0),MATCH('PV (extension)'!A10317,parameters!$D$5:$AG$5,0))/L10317</f>
        <v>3.3393053550047194E-2</v>
      </c>
      <c r="N10317" s="3" t="inlineStr">
        <is>
          <t>roof-top</t>
        </is>
      </c>
      <c r="O10317">
        <f>INDEX(parameters!$C$196:$EJ$198,MATCH('PV (extension)'!N10317,parameters!$B$196:$B$198,0),MATCH('PV (extension)'!B10305,parameters!$C$195:$EJ$195,0))</f>
        <v>1318.8723515050981</v>
      </c>
      <c r="P10317" t="n">
        <v>3</v>
      </c>
      <c r="Q10317" t="n">
        <v>30</v>
      </c>
      <c r="R10317">
        <f>Q10317*P10317*O10317</f>
        <v>118698.51163545882</v>
      </c>
      <c r="S10317">
        <f>1/R10317</f>
        <v>8.4247054678423612E-6</v>
      </c>
    </row>
    <row r="10318" ht="16" customHeight="1" s="29">
      <c r="A10318" t="inlineStr">
        <is>
          <t>photovoltaic slanted-roof installation, 3 kWp, micro-Si, laminated, integrated, on roof</t>
        </is>
      </c>
      <c r="B10318" s="30">
        <f>M10318*S10318</f>
        <v>4.3591526381441686E-9</v>
      </c>
      <c r="C10318" t="inlineStr">
        <is>
          <t>RER</t>
        </is>
      </c>
      <c r="D10318" t="inlineStr">
        <is>
          <t>unit</t>
        </is>
      </c>
      <c r="F10318" t="inlineStr">
        <is>
          <t>technosphere</t>
        </is>
      </c>
      <c r="G10318" t="n">
        <v>0</v>
      </c>
      <c r="H10318" t="inlineStr">
        <is>
          <t>photovoltaic slanted-roof installation, 3 kWp, micro-Si, laminated, integrated, on roof</t>
        </is>
      </c>
      <c r="I10318" t="inlineStr">
        <is>
          <t>(2,2,1,1,1,3); Calculation with average annual yield and share of technologies. Lifetime: 30a.</t>
        </is>
      </c>
      <c r="K10318" t="inlineStr">
        <is>
          <t>residential</t>
        </is>
      </c>
      <c r="L10318">
        <f>L10317</f>
        <v>0.17766751537682748</v>
      </c>
      <c r="M10318" s="30">
        <f>INDEX(parameters!$D$41:$AG$178,MATCH('PV (extension)'!B10305,parameters!$C$41:$C$178,0),MATCH('PV (extension)'!A10318,parameters!$D$5:$AG$5,0))/L10318</f>
        <v>5.1742493013949662E-4</v>
      </c>
      <c r="N10318" s="3" t="inlineStr">
        <is>
          <t>roof-top</t>
        </is>
      </c>
      <c r="O10318">
        <f>INDEX(parameters!$C$196:$EJ$198,MATCH('PV (extension)'!N10318,parameters!$B$196:$B$198,0),MATCH('PV (extension)'!B10305,parameters!$C$195:$EJ$195,0))</f>
        <v>1318.8723515050981</v>
      </c>
      <c r="P10318" t="n">
        <v>3</v>
      </c>
      <c r="Q10318" t="n">
        <v>30</v>
      </c>
      <c r="R10318">
        <f>Q10318*P10318*O10318</f>
        <v>118698.51163545882</v>
      </c>
      <c r="S10318">
        <f>1/R10318</f>
        <v>8.4247054678423612E-6</v>
      </c>
    </row>
    <row r="10319" ht="16" customHeight="1" s="29">
      <c r="A10319" t="inlineStr">
        <is>
          <t>photovoltaic slanted-roof installation, 3 kWp, micro-Si, panel, mounted, on roof</t>
        </is>
      </c>
      <c r="B10319" s="30">
        <f>M10319*S10319</f>
        <v>7.5783111939873876E-8</v>
      </c>
      <c r="C10319" t="inlineStr">
        <is>
          <t>RER</t>
        </is>
      </c>
      <c r="D10319" t="inlineStr">
        <is>
          <t>unit</t>
        </is>
      </c>
      <c r="F10319" t="inlineStr">
        <is>
          <t>technosphere</t>
        </is>
      </c>
      <c r="G10319" t="n">
        <v>0</v>
      </c>
      <c r="H10319" t="inlineStr">
        <is>
          <t>photovoltaic slanted-roof installation, 3 kWp, micro-Si, panel, mounted, on roof</t>
        </is>
      </c>
      <c r="I10319" t="inlineStr">
        <is>
          <t>(2,2,1,1,1,3); Calculation with average annual yield and share of technologies. Lifetime: 30a.</t>
        </is>
      </c>
      <c r="K10319" t="inlineStr">
        <is>
          <t>residential</t>
        </is>
      </c>
      <c r="L10319">
        <f>L10318</f>
        <v>0.17766751537682748</v>
      </c>
      <c r="M10319" s="30">
        <f>INDEX(parameters!$D$41:$AG$178,MATCH('PV (extension)'!B10305,parameters!$C$41:$C$178,0),MATCH('PV (extension)'!A10319,parameters!$D$5:$AG$5,0))/L10319</f>
        <v>8.9953425943663963E-3</v>
      </c>
      <c r="N10319" s="3" t="inlineStr">
        <is>
          <t>roof-top</t>
        </is>
      </c>
      <c r="O10319">
        <f>INDEX(parameters!$C$196:$EJ$198,MATCH('PV (extension)'!N10319,parameters!$B$196:$B$198,0),MATCH('PV (extension)'!B10305,parameters!$C$195:$EJ$195,0))</f>
        <v>1318.8723515050981</v>
      </c>
      <c r="P10319" t="n">
        <v>3</v>
      </c>
      <c r="Q10319" t="n">
        <v>30</v>
      </c>
      <c r="R10319">
        <f>Q10319*P10319*O10319</f>
        <v>118698.51163545882</v>
      </c>
      <c r="S10319">
        <f>1/R10319</f>
        <v>8.4247054678423612E-6</v>
      </c>
    </row>
    <row r="10320" s="29">
      <c r="A10320" t="inlineStr">
        <is>
          <t>photovoltaic facade installation, 3kWp, multi-Si, laminated, integrated, at building</t>
        </is>
      </c>
      <c r="B10320" s="30">
        <f>M10320*S10320</f>
        <v>2.2195224977628426E-7</v>
      </c>
      <c r="C10320" t="inlineStr">
        <is>
          <t>RER</t>
        </is>
      </c>
      <c r="D10320" t="inlineStr">
        <is>
          <t>unit</t>
        </is>
      </c>
      <c r="F10320" t="inlineStr">
        <is>
          <t>technosphere</t>
        </is>
      </c>
      <c r="G10320" t="n">
        <v>0</v>
      </c>
      <c r="H10320" t="inlineStr">
        <is>
          <t>photovoltaic facade installation, 3kWp, multi-Si, laminated, integrated, at building</t>
        </is>
      </c>
      <c r="I10320" t="inlineStr">
        <is>
          <t>(2,2,1,1,1,3); Calculation with average annual yield and share of technologies. Lifetime: 30a.</t>
        </is>
      </c>
      <c r="K10320" t="inlineStr">
        <is>
          <t>residential</t>
        </is>
      </c>
      <c r="L10320">
        <f>L10319</f>
        <v>0.17766751537682748</v>
      </c>
      <c r="M10320" s="30">
        <f>INDEX(parameters!$D$41:$AG$178,MATCH('PV (extension)'!B10305,parameters!$C$41:$C$178,0),MATCH('PV (extension)'!A10320,parameters!$D$5:$AG$5,0))/L10320</f>
        <v>1.8497835237986298E-2</v>
      </c>
      <c r="N10320" t="inlineStr">
        <is>
          <t>façade</t>
        </is>
      </c>
      <c r="O10320">
        <f>INDEX(parameters!$C$196:$EJ$198,MATCH('PV (extension)'!N10320,parameters!$B$196:$B$198,0),MATCH('PV (extension)'!B10305,parameters!$C$195:$EJ$195,0))</f>
        <v>926.01675743974988</v>
      </c>
      <c r="P10320" t="n">
        <v>3</v>
      </c>
      <c r="Q10320" t="n">
        <v>30</v>
      </c>
      <c r="R10320">
        <f>Q10320*P10320*O10320</f>
        <v>83341.508169577486</v>
      </c>
      <c r="S10320">
        <f>1/R10320</f>
        <v>1.1998822939048208E-5</v>
      </c>
    </row>
    <row r="10321" s="29">
      <c r="A10321" t="inlineStr">
        <is>
          <t>photovoltaic facade installation, 3kWp, multi-Si, panel, mounted, at building</t>
        </is>
      </c>
      <c r="B10321" s="30">
        <f>M10321*S10321</f>
        <v>2.1767641340964391E-7</v>
      </c>
      <c r="C10321" t="inlineStr">
        <is>
          <t>RER</t>
        </is>
      </c>
      <c r="D10321" t="inlineStr">
        <is>
          <t>unit</t>
        </is>
      </c>
      <c r="F10321" t="inlineStr">
        <is>
          <t>technosphere</t>
        </is>
      </c>
      <c r="G10321" t="n">
        <v>0</v>
      </c>
      <c r="H10321" t="inlineStr">
        <is>
          <t>photovoltaic facade installation, 3kWp, multi-Si, panel, mounted, at building</t>
        </is>
      </c>
      <c r="I10321" t="inlineStr">
        <is>
          <t>(2,2,1,1,1,3); Calculation with average annual yield and share of technologies. Lifetime: 30a.</t>
        </is>
      </c>
      <c r="K10321" t="inlineStr">
        <is>
          <t>residential</t>
        </is>
      </c>
      <c r="L10321">
        <f>L10320</f>
        <v>0.17766751537682748</v>
      </c>
      <c r="M10321" s="30">
        <f>INDEX(parameters!$D$41:$AG$178,MATCH('PV (extension)'!B10305,parameters!$C$41:$C$178,0),MATCH('PV (extension)'!A10321,parameters!$D$5:$AG$5,0))/L10321</f>
        <v>1.8141480586504166E-2</v>
      </c>
      <c r="N10321" t="inlineStr">
        <is>
          <t>façade</t>
        </is>
      </c>
      <c r="O10321">
        <f>INDEX(parameters!$C$196:$EJ$198,MATCH('PV (extension)'!N10321,parameters!$B$196:$B$198,0),MATCH('PV (extension)'!B10305,parameters!$C$195:$EJ$195,0))</f>
        <v>926.01675743974988</v>
      </c>
      <c r="P10321" t="n">
        <v>3</v>
      </c>
      <c r="Q10321" t="n">
        <v>30</v>
      </c>
      <c r="R10321">
        <f>Q10321*P10321*O10321</f>
        <v>83341.508169577486</v>
      </c>
      <c r="S10321">
        <f>1/R10321</f>
        <v>1.1998822939048208E-5</v>
      </c>
    </row>
    <row r="10322" s="29">
      <c r="A10322" t="inlineStr">
        <is>
          <t>photovoltaic facade installation, 3kWp, single-Si, laminated, integrated, at building</t>
        </is>
      </c>
      <c r="B10322" s="30">
        <f>M10322*S10322</f>
        <v>1.1701074840144245E-7</v>
      </c>
      <c r="C10322" t="inlineStr">
        <is>
          <t>RER</t>
        </is>
      </c>
      <c r="D10322" t="inlineStr">
        <is>
          <t>unit</t>
        </is>
      </c>
      <c r="F10322" t="inlineStr">
        <is>
          <t>technosphere</t>
        </is>
      </c>
      <c r="G10322" t="n">
        <v>0</v>
      </c>
      <c r="H10322" t="inlineStr">
        <is>
          <t>photovoltaic facade installation, 3kWp, single-Si, laminated, integrated, at building</t>
        </is>
      </c>
      <c r="I10322" t="inlineStr">
        <is>
          <t>(2,2,1,1,1,3); Calculation with average annual yield and share of technologies. Lifetime: 30a.</t>
        </is>
      </c>
      <c r="K10322" t="inlineStr">
        <is>
          <t>residential</t>
        </is>
      </c>
      <c r="L10322">
        <f>L10321</f>
        <v>0.17766751537682748</v>
      </c>
      <c r="M10322" s="30">
        <f>INDEX(parameters!$D$41:$AG$178,MATCH('PV (extension)'!B10305,parameters!$C$41:$C$178,0),MATCH('PV (extension)'!A10322,parameters!$D$5:$AG$5,0))/L10322</f>
        <v>9.7518522438271929E-3</v>
      </c>
      <c r="N10322" t="inlineStr">
        <is>
          <t>façade</t>
        </is>
      </c>
      <c r="O10322">
        <f>INDEX(parameters!$C$196:$EJ$198,MATCH('PV (extension)'!N10322,parameters!$B$196:$B$198,0),MATCH('PV (extension)'!B10305,parameters!$C$195:$EJ$195,0))</f>
        <v>926.01675743974988</v>
      </c>
      <c r="P10322" t="n">
        <v>3</v>
      </c>
      <c r="Q10322" t="n">
        <v>30</v>
      </c>
      <c r="R10322">
        <f>Q10322*P10322*O10322</f>
        <v>83341.508169577486</v>
      </c>
      <c r="S10322">
        <f>1/R10322</f>
        <v>1.1998822939048208E-5</v>
      </c>
    </row>
    <row r="10323" s="29">
      <c r="A10323" t="inlineStr">
        <is>
          <t>photovoltaic facade installation, 3kWp, single-Si, panel, mounted, at building</t>
        </is>
      </c>
      <c r="B10323" s="30">
        <f>M10323*S10323</f>
        <v>1.1690950498719037E-7</v>
      </c>
      <c r="C10323" t="inlineStr">
        <is>
          <t>RER</t>
        </is>
      </c>
      <c r="D10323" t="inlineStr">
        <is>
          <t>unit</t>
        </is>
      </c>
      <c r="F10323" t="inlineStr">
        <is>
          <t>technosphere</t>
        </is>
      </c>
      <c r="G10323" t="n">
        <v>0</v>
      </c>
      <c r="H10323" t="inlineStr">
        <is>
          <t>photovoltaic facade installation, 3kWp, single-Si, panel, mounted, at building</t>
        </is>
      </c>
      <c r="I10323" t="inlineStr">
        <is>
          <t>(2,2,1,1,1,3); Calculation with average annual yield and share of technologies. Lifetime: 30a.</t>
        </is>
      </c>
      <c r="K10323" t="inlineStr">
        <is>
          <t>residential</t>
        </is>
      </c>
      <c r="L10323">
        <f>L10322</f>
        <v>0.17766751537682748</v>
      </c>
      <c r="M10323" s="30">
        <f>INDEX(parameters!$D$41:$AG$178,MATCH('PV (extension)'!B10305,parameters!$C$41:$C$178,0),MATCH('PV (extension)'!A10323,parameters!$D$5:$AG$5,0))/L10323</f>
        <v>9.7434144649911868E-3</v>
      </c>
      <c r="N10323" t="inlineStr">
        <is>
          <t>façade</t>
        </is>
      </c>
      <c r="O10323">
        <f>INDEX(parameters!$C$196:$EJ$198,MATCH('PV (extension)'!N10323,parameters!$B$196:$B$198,0),MATCH('PV (extension)'!B10305,parameters!$C$195:$EJ$195,0))</f>
        <v>926.01675743974988</v>
      </c>
      <c r="P10323" t="n">
        <v>3</v>
      </c>
      <c r="Q10323" t="n">
        <v>30</v>
      </c>
      <c r="R10323">
        <f>Q10323*P10323*O10323</f>
        <v>83341.508169577486</v>
      </c>
      <c r="S10323">
        <f>1/R10323</f>
        <v>1.1998822939048208E-5</v>
      </c>
    </row>
    <row r="10324" ht="16" customHeight="1" s="29">
      <c r="A10324" t="inlineStr">
        <is>
          <t>photovoltaic flat-roof installation, 3kWp, multi-Si, on roof</t>
        </is>
      </c>
      <c r="B10324" s="30">
        <f>M10324*S10324</f>
        <v>2.4005587158437107E-6</v>
      </c>
      <c r="C10324" t="inlineStr">
        <is>
          <t>RER</t>
        </is>
      </c>
      <c r="D10324" t="inlineStr">
        <is>
          <t>unit</t>
        </is>
      </c>
      <c r="F10324" t="inlineStr">
        <is>
          <t>technosphere</t>
        </is>
      </c>
      <c r="G10324" t="n">
        <v>0</v>
      </c>
      <c r="H10324" t="inlineStr">
        <is>
          <t>photovoltaic flat-roof installation, 3kWp, multi-Si, on roof</t>
        </is>
      </c>
      <c r="I10324" t="inlineStr">
        <is>
          <t>(2,2,1,1,1,3); Calculation with average annual yield and share of technologies. Lifetime: 30a.</t>
        </is>
      </c>
      <c r="K10324" t="inlineStr">
        <is>
          <t>residential</t>
        </is>
      </c>
      <c r="L10324">
        <f>L10323</f>
        <v>0.17766751537682748</v>
      </c>
      <c r="M10324" s="30">
        <f>INDEX(parameters!$D$41:$AG$178,MATCH('PV (extension)'!B10305,parameters!$C$41:$C$178,0),MATCH('PV (extension)'!A10324,parameters!$D$5:$AG$5,0))/L10324</f>
        <v>0.28494274666417674</v>
      </c>
      <c r="N10324" s="3" t="inlineStr">
        <is>
          <t>roof-top</t>
        </is>
      </c>
      <c r="O10324">
        <f>INDEX(parameters!$C$196:$EJ$198,MATCH('PV (extension)'!N10324,parameters!$B$196:$B$198,0),MATCH('PV (extension)'!B10305,parameters!$C$195:$EJ$195,0))</f>
        <v>1318.8723515050981</v>
      </c>
      <c r="P10324" t="n">
        <v>3</v>
      </c>
      <c r="Q10324" t="n">
        <v>30</v>
      </c>
      <c r="R10324">
        <f>Q10324*P10324*O10324</f>
        <v>118698.51163545882</v>
      </c>
      <c r="S10324">
        <f>1/R10324</f>
        <v>8.4247054678423612E-6</v>
      </c>
    </row>
    <row r="10325" ht="16" customHeight="1" s="29">
      <c r="A10325" t="inlineStr">
        <is>
          <t>photovoltaic flat-roof installation, 3kWp, single-Si, on roof</t>
        </is>
      </c>
      <c r="B10325" s="30">
        <f>M10325*S10325</f>
        <v>1.2530568761557086E-6</v>
      </c>
      <c r="C10325" t="inlineStr">
        <is>
          <t>RER</t>
        </is>
      </c>
      <c r="D10325" t="inlineStr">
        <is>
          <t>unit</t>
        </is>
      </c>
      <c r="F10325" t="inlineStr">
        <is>
          <t>technosphere</t>
        </is>
      </c>
      <c r="G10325" t="n">
        <v>0</v>
      </c>
      <c r="H10325" t="inlineStr">
        <is>
          <t>photovoltaic flat-roof installation, 3kWp, single-Si, on roof</t>
        </is>
      </c>
      <c r="I10325" t="inlineStr">
        <is>
          <t>(2,2,1,1,1,3); Calculation with average annual yield and share of technologies. Lifetime: 30a.</t>
        </is>
      </c>
      <c r="K10325" t="inlineStr">
        <is>
          <t>residential</t>
        </is>
      </c>
      <c r="L10325">
        <f>L10324</f>
        <v>0.17766751537682748</v>
      </c>
      <c r="M10325" s="30">
        <f>INDEX(parameters!$D$41:$AG$178,MATCH('PV (extension)'!B10305,parameters!$C$41:$C$178,0),MATCH('PV (extension)'!A10325,parameters!$D$5:$AG$5,0))/L10325</f>
        <v>0.14873598619426004</v>
      </c>
      <c r="N10325" s="3" t="inlineStr">
        <is>
          <t>roof-top</t>
        </is>
      </c>
      <c r="O10325">
        <f>INDEX(parameters!$C$196:$EJ$198,MATCH('PV (extension)'!N10325,parameters!$B$196:$B$198,0),MATCH('PV (extension)'!B10305,parameters!$C$195:$EJ$195,0))</f>
        <v>1318.8723515050981</v>
      </c>
      <c r="P10325" t="n">
        <v>3</v>
      </c>
      <c r="Q10325" t="n">
        <v>30</v>
      </c>
      <c r="R10325">
        <f>Q10325*P10325*O10325</f>
        <v>118698.51163545882</v>
      </c>
      <c r="S10325">
        <f>1/R10325</f>
        <v>8.4247054678423612E-6</v>
      </c>
    </row>
    <row r="10326" ht="16" customHeight="1" s="29">
      <c r="A10326" t="inlineStr">
        <is>
          <t>photovoltaic slanted-roof installation, 3kWp, CIS, panel, mounted, on roof</t>
        </is>
      </c>
      <c r="B10326" s="30">
        <f>M10326*S10326</f>
        <v>6.9308860265223245E-7</v>
      </c>
      <c r="C10326" t="inlineStr">
        <is>
          <t>CH</t>
        </is>
      </c>
      <c r="D10326" t="inlineStr">
        <is>
          <t>unit</t>
        </is>
      </c>
      <c r="F10326" t="inlineStr">
        <is>
          <t>technosphere</t>
        </is>
      </c>
      <c r="G10326" t="n">
        <v>0</v>
      </c>
      <c r="H10326" t="inlineStr">
        <is>
          <t>photovoltaic slanted-roof installation, 3kWp, CIS, panel, mounted, on roof</t>
        </is>
      </c>
      <c r="I10326" t="inlineStr">
        <is>
          <t>(2,2,1,1,1,3); Calculation with average annual yield and share of technologies. Lifetime: 30a.</t>
        </is>
      </c>
      <c r="K10326" t="inlineStr">
        <is>
          <t>residential</t>
        </is>
      </c>
      <c r="L10326">
        <f>L10325</f>
        <v>0.17766751537682748</v>
      </c>
      <c r="M10326" s="30">
        <f>INDEX(parameters!$D$41:$AG$178,MATCH('PV (extension)'!B10305,parameters!$C$41:$C$178,0),MATCH('PV (extension)'!A10326,parameters!$D$5:$AG$5,0))/L10326</f>
        <v>8.2268585566319899E-2</v>
      </c>
      <c r="N10326" s="3" t="inlineStr">
        <is>
          <t>roof-top</t>
        </is>
      </c>
      <c r="O10326">
        <f>INDEX(parameters!$C$196:$EJ$198,MATCH('PV (extension)'!N10326,parameters!$B$196:$B$198,0),MATCH('PV (extension)'!B10305,parameters!$C$195:$EJ$195,0))</f>
        <v>1318.8723515050981</v>
      </c>
      <c r="P10326" t="n">
        <v>3</v>
      </c>
      <c r="Q10326" t="n">
        <v>30</v>
      </c>
      <c r="R10326">
        <f>Q10326*P10326*O10326</f>
        <v>118698.51163545882</v>
      </c>
      <c r="S10326">
        <f>1/R10326</f>
        <v>8.4247054678423612E-6</v>
      </c>
    </row>
    <row r="10327" ht="16" customHeight="1" s="29">
      <c r="A10327" t="inlineStr">
        <is>
          <t>photovoltaic slanted-roof installation, 3kWp, CdTe, laminated, integrated, on roof</t>
        </is>
      </c>
      <c r="B10327" s="30">
        <f>M10327*S10327</f>
        <v>1.9406915508253993E-8</v>
      </c>
      <c r="C10327" t="inlineStr">
        <is>
          <t>CH</t>
        </is>
      </c>
      <c r="D10327" t="inlineStr">
        <is>
          <t>unit</t>
        </is>
      </c>
      <c r="F10327" t="inlineStr">
        <is>
          <t>technosphere</t>
        </is>
      </c>
      <c r="G10327" t="n">
        <v>0</v>
      </c>
      <c r="H10327" t="inlineStr">
        <is>
          <t>photovoltaic slanted-roof installation, 3kWp, CdTe, laminated, integrated, on roof</t>
        </is>
      </c>
      <c r="I10327" t="inlineStr">
        <is>
          <t>(2,2,1,1,1,3); Calculation with average annual yield and share of technologies. Lifetime: 30a.</t>
        </is>
      </c>
      <c r="K10327" t="inlineStr">
        <is>
          <t>residential</t>
        </is>
      </c>
      <c r="L10327">
        <f>L10326</f>
        <v>0.17766751537682748</v>
      </c>
      <c r="M10327" s="30">
        <f>INDEX(parameters!$D$41:$AG$178,MATCH('PV (extension)'!B10305,parameters!$C$41:$C$178,0),MATCH('PV (extension)'!A10327,parameters!$D$5:$AG$5,0))/L10327</f>
        <v>2.3035719862648527E-3</v>
      </c>
      <c r="N10327" s="3" t="inlineStr">
        <is>
          <t>roof-top</t>
        </is>
      </c>
      <c r="O10327">
        <f>INDEX(parameters!$C$196:$EJ$198,MATCH('PV (extension)'!N10327,parameters!$B$196:$B$198,0),MATCH('PV (extension)'!B10305,parameters!$C$195:$EJ$195,0))</f>
        <v>1318.8723515050981</v>
      </c>
      <c r="P10327" t="n">
        <v>3</v>
      </c>
      <c r="Q10327" t="n">
        <v>30</v>
      </c>
      <c r="R10327">
        <f>Q10327*P10327*O10327</f>
        <v>118698.51163545882</v>
      </c>
      <c r="S10327">
        <f>1/R10327</f>
        <v>8.4247054678423612E-6</v>
      </c>
    </row>
    <row r="10328" ht="16" customHeight="1" s="29">
      <c r="A10328" t="inlineStr">
        <is>
          <t>photovoltaic slanted-roof installation, 3kWp, multi-Si, laminated, integrated, on roof</t>
        </is>
      </c>
      <c r="B10328" s="30">
        <f>M10328*S10328</f>
        <v>1.1529762510774024E-7</v>
      </c>
      <c r="C10328" t="inlineStr">
        <is>
          <t>RER</t>
        </is>
      </c>
      <c r="D10328" t="inlineStr">
        <is>
          <t>unit</t>
        </is>
      </c>
      <c r="F10328" t="inlineStr">
        <is>
          <t>technosphere</t>
        </is>
      </c>
      <c r="G10328" t="n">
        <v>0</v>
      </c>
      <c r="H10328" t="inlineStr">
        <is>
          <t>photovoltaic slanted-roof installation, 3kWp, multi-Si, laminated, integrated, on roof</t>
        </is>
      </c>
      <c r="I10328" t="inlineStr">
        <is>
          <t>(2,2,1,1,1,3); Calculation with average annual yield and share of technologies. Lifetime: 30a.</t>
        </is>
      </c>
      <c r="K10328" t="inlineStr">
        <is>
          <t>residential</t>
        </is>
      </c>
      <c r="L10328">
        <f>L10327</f>
        <v>0.17766751537682748</v>
      </c>
      <c r="M10328" s="30">
        <f>INDEX(parameters!$D$41:$AG$178,MATCH('PV (extension)'!B10305,parameters!$C$41:$C$178,0),MATCH('PV (extension)'!A10328,parameters!$D$5:$AG$5,0))/L10328</f>
        <v>1.3685656495391874E-2</v>
      </c>
      <c r="N10328" s="3" t="inlineStr">
        <is>
          <t>roof-top</t>
        </is>
      </c>
      <c r="O10328">
        <f>INDEX(parameters!$C$196:$EJ$198,MATCH('PV (extension)'!N10328,parameters!$B$196:$B$198,0),MATCH('PV (extension)'!B10305,parameters!$C$195:$EJ$195,0))</f>
        <v>1318.8723515050981</v>
      </c>
      <c r="P10328" t="n">
        <v>3</v>
      </c>
      <c r="Q10328" t="n">
        <v>30</v>
      </c>
      <c r="R10328">
        <f>Q10328*P10328*O10328</f>
        <v>118698.51163545882</v>
      </c>
      <c r="S10328">
        <f>1/R10328</f>
        <v>8.4247054678423612E-6</v>
      </c>
    </row>
    <row r="10329" ht="16" customHeight="1" s="29">
      <c r="A10329" t="inlineStr">
        <is>
          <t>photovoltaic slanted-roof installation, 3kWp, multi-Si, panel, mounted, on roof</t>
        </is>
      </c>
      <c r="B10329" s="30">
        <f>M10329*S10329</f>
        <v>1.9734858122528715E-6</v>
      </c>
      <c r="C10329" t="inlineStr">
        <is>
          <t>RER</t>
        </is>
      </c>
      <c r="D10329" t="inlineStr">
        <is>
          <t>unit</t>
        </is>
      </c>
      <c r="F10329" t="inlineStr">
        <is>
          <t>technosphere</t>
        </is>
      </c>
      <c r="G10329" t="n">
        <v>0</v>
      </c>
      <c r="H10329" t="inlineStr">
        <is>
          <t>photovoltaic slanted-roof installation, 3kWp, multi-Si, panel, mounted, on roof</t>
        </is>
      </c>
      <c r="I10329" t="inlineStr">
        <is>
          <t>(2,2,1,1,1,3); Calculation with average annual yield and share of technologies. Lifetime: 30a.</t>
        </is>
      </c>
      <c r="K10329" t="inlineStr">
        <is>
          <t>residential</t>
        </is>
      </c>
      <c r="L10329">
        <f>L10328</f>
        <v>0.17766751537682748</v>
      </c>
      <c r="M10329" s="30">
        <f>INDEX(parameters!$D$41:$AG$178,MATCH('PV (extension)'!B10305,parameters!$C$41:$C$178,0),MATCH('PV (extension)'!A10329,parameters!$D$5:$AG$5,0))/L10329</f>
        <v>0.23424982864811036</v>
      </c>
      <c r="N10329" s="3" t="inlineStr">
        <is>
          <t>roof-top</t>
        </is>
      </c>
      <c r="O10329">
        <f>INDEX(parameters!$C$196:$EJ$198,MATCH('PV (extension)'!N10329,parameters!$B$196:$B$198,0),MATCH('PV (extension)'!B10305,parameters!$C$195:$EJ$195,0))</f>
        <v>1318.8723515050981</v>
      </c>
      <c r="P10329" t="n">
        <v>3</v>
      </c>
      <c r="Q10329" t="n">
        <v>30</v>
      </c>
      <c r="R10329">
        <f>Q10329*P10329*O10329</f>
        <v>118698.51163545882</v>
      </c>
      <c r="S10329">
        <f>1/R10329</f>
        <v>8.4247054678423612E-6</v>
      </c>
    </row>
    <row r="10330" ht="16" customHeight="1" s="29">
      <c r="A10330" t="inlineStr">
        <is>
          <t>photovoltaic slanted-roof installation, 3kWp, single-Si, laminated, integrated, on roof</t>
        </is>
      </c>
      <c r="B10330" s="30">
        <f>M10330*S10330</f>
        <v>6.0934367404014946E-8</v>
      </c>
      <c r="C10330" t="inlineStr">
        <is>
          <t>RER</t>
        </is>
      </c>
      <c r="D10330" t="inlineStr">
        <is>
          <t>unit</t>
        </is>
      </c>
      <c r="F10330" t="inlineStr">
        <is>
          <t>technosphere</t>
        </is>
      </c>
      <c r="G10330" t="n">
        <v>0</v>
      </c>
      <c r="H10330" t="inlineStr">
        <is>
          <t>photovoltaic slanted-roof installation, 3kWp, single-Si, laminated, integrated, on roof</t>
        </is>
      </c>
      <c r="I10330" t="inlineStr">
        <is>
          <t>(2,2,1,1,1,3); Calculation with average annual yield and share of technologies. Lifetime: 30a.</t>
        </is>
      </c>
      <c r="K10330" t="inlineStr">
        <is>
          <t>residential</t>
        </is>
      </c>
      <c r="L10330">
        <f>L10329</f>
        <v>0.17766751537682748</v>
      </c>
      <c r="M10330" s="30">
        <f>INDEX(parameters!$D$41:$AG$178,MATCH('PV (extension)'!B10305,parameters!$C$41:$C$178,0),MATCH('PV (extension)'!A10330,parameters!$D$5:$AG$5,0))/L10330</f>
        <v>7.2328187183047909E-3</v>
      </c>
      <c r="N10330" s="3" t="inlineStr">
        <is>
          <t>roof-top</t>
        </is>
      </c>
      <c r="O10330">
        <f>INDEX(parameters!$C$196:$EJ$198,MATCH('PV (extension)'!N10330,parameters!$B$196:$B$198,0),MATCH('PV (extension)'!B10305,parameters!$C$195:$EJ$195,0))</f>
        <v>1318.8723515050981</v>
      </c>
      <c r="P10330" t="n">
        <v>3</v>
      </c>
      <c r="Q10330" t="n">
        <v>30</v>
      </c>
      <c r="R10330">
        <f>Q10330*P10330*O10330</f>
        <v>118698.51163545882</v>
      </c>
      <c r="S10330">
        <f>1/R10330</f>
        <v>8.4247054678423612E-6</v>
      </c>
    </row>
    <row r="10331" ht="16" customHeight="1" s="29">
      <c r="A10331" t="inlineStr">
        <is>
          <t>photovoltaic slanted-roof installation, 3kWp, single-Si, panel, mounted, on roof</t>
        </is>
      </c>
      <c r="B10331" s="30">
        <f>M10331*S10331</f>
        <v>1.0313573216224039E-6</v>
      </c>
      <c r="C10331" t="inlineStr">
        <is>
          <t>RER</t>
        </is>
      </c>
      <c r="D10331" t="inlineStr">
        <is>
          <t>unit</t>
        </is>
      </c>
      <c r="F10331" t="inlineStr">
        <is>
          <t>technosphere</t>
        </is>
      </c>
      <c r="G10331" t="n">
        <v>0</v>
      </c>
      <c r="H10331" t="inlineStr">
        <is>
          <t>photovoltaic slanted-roof installation, 3kWp, single-Si, panel, mounted, on roof</t>
        </is>
      </c>
      <c r="I10331" t="inlineStr">
        <is>
          <t>(2,2,1,1,1,3); Calculation with average annual yield and share of technologies. Lifetime: 30a.</t>
        </is>
      </c>
      <c r="K10331" t="inlineStr">
        <is>
          <t>residential</t>
        </is>
      </c>
      <c r="L10331">
        <f>L10330</f>
        <v>0.17766751537682748</v>
      </c>
      <c r="M10331" s="30">
        <f>INDEX(parameters!$D$41:$AG$178,MATCH('PV (extension)'!B10305,parameters!$C$41:$C$178,0),MATCH('PV (extension)'!A10331,parameters!$D$5:$AG$5,0))/L10331</f>
        <v>0.12242057904091255</v>
      </c>
      <c r="N10331" s="3" t="inlineStr">
        <is>
          <t>roof-top</t>
        </is>
      </c>
      <c r="O10331">
        <f>INDEX(parameters!$C$196:$EJ$198,MATCH('PV (extension)'!N10331,parameters!$B$196:$B$198,0),MATCH('PV (extension)'!B10305,parameters!$C$195:$EJ$195,0))</f>
        <v>1318.8723515050981</v>
      </c>
      <c r="P10331" t="n">
        <v>3</v>
      </c>
      <c r="Q10331" t="n">
        <v>30</v>
      </c>
      <c r="R10331">
        <f>Q10331*P10331*O10331</f>
        <v>118698.51163545882</v>
      </c>
      <c r="S10331">
        <f>1/R10331</f>
        <v>8.4247054678423612E-6</v>
      </c>
    </row>
    <row r="10332" s="29">
      <c r="A10332" t="inlineStr">
        <is>
          <t>market for tap water</t>
        </is>
      </c>
      <c r="B10332" t="n">
        <v>0.0037026</v>
      </c>
      <c r="C10332" t="inlineStr">
        <is>
          <t>Europe without Switzerland</t>
        </is>
      </c>
      <c r="D10332" t="inlineStr">
        <is>
          <t>kilogram</t>
        </is>
      </c>
      <c r="F10332" t="inlineStr">
        <is>
          <t>technosphere</t>
        </is>
      </c>
      <c r="G10332" t="n">
        <v>0</v>
      </c>
      <c r="H10332" t="inlineStr">
        <is>
          <t>tap water</t>
        </is>
      </c>
      <c r="I10332" t="inlineStr">
        <is>
          <t>(2,2,1,1,1,3); Estimation 20l/m2 panel</t>
        </is>
      </c>
    </row>
    <row r="10333" s="29">
      <c r="A10333" t="inlineStr">
        <is>
          <t>treatment of wastewater, from residence, capacity 1.1E10l/year</t>
        </is>
      </c>
      <c r="B10333" t="n">
        <v>-3.3323e-06</v>
      </c>
      <c r="C10333" t="inlineStr">
        <is>
          <t>CH</t>
        </is>
      </c>
      <c r="D10333" t="inlineStr">
        <is>
          <t>cubic meter</t>
        </is>
      </c>
      <c r="F10333" t="inlineStr">
        <is>
          <t>technosphere</t>
        </is>
      </c>
      <c r="G10333" t="n">
        <v>0</v>
      </c>
      <c r="H10333" t="inlineStr">
        <is>
          <t>wastewater, from residence</t>
        </is>
      </c>
      <c r="I10333" t="inlineStr">
        <is>
          <t>(2,2,1,1,1,3); Estimation 20l/m2 panel</t>
        </is>
      </c>
    </row>
    <row r="10334" s="29"/>
    <row r="10335" customFormat="1" s="28">
      <c r="A10335" s="28" t="inlineStr">
        <is>
          <t>Activity</t>
        </is>
      </c>
      <c r="B10335" s="28" t="inlineStr">
        <is>
          <t>electricity production, photovoltaic, commercial</t>
        </is>
      </c>
    </row>
    <row r="10336">
      <c r="A10336" t="inlineStr">
        <is>
          <t>comment</t>
        </is>
      </c>
      <c r="B1033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")&amp;HLOOKUP(B10337,parameters!$C$195:$EJ$198,2,0)&amp;" kWh/kWp.
Annual output, Facade: "&amp;HLOOKUP(B10337,parameters!$C$195:$EJ$198,3,0)&amp;" kWh/kWp.
Annual output, Open-ground: "&amp;HLOOKUP(B10337,parameters!$C$195:$EJ$198,4,0)&amp;_xlfn._LONGTEXT("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")&amp;VLOOKUP(B10337,'extension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1318.8723515051 kWh/kWp.
Annual output, Facade: 926.01675743975 kWh/kWp.
Annual output, Open-ground: 1403.05569309053 kWh/kWp.
Amount of solar energy transformed to electricity. Waste heat emission due to losses of electricity in the system.
Technology:  Electricity production with grid-connected photovoltaic power plants.
Time period:  Time of publications
Production volume: 25.557 GWh in 2025.
Sampling:  Statistical data and model calculations
Extrapolations:  Use of PV technology data investigated for other countries (Switzerland). Correction of average yield with Swiss data.
Uncertainty:  None
Author: Romain Sacchi, PSI, romain.sacchi@psi.ch</v>
      </c>
    </row>
    <row r="10337" s="29">
      <c r="A10337" t="inlineStr">
        <is>
          <t>location</t>
        </is>
      </c>
      <c r="B10337" t="inlineStr">
        <is>
          <t>PH</t>
        </is>
      </c>
    </row>
    <row r="10338" s="29">
      <c r="A10338" t="inlineStr">
        <is>
          <t>production amount</t>
        </is>
      </c>
      <c r="B10338" t="n">
        <v>1</v>
      </c>
    </row>
    <row r="10339" s="29">
      <c r="A10339" t="inlineStr">
        <is>
          <t>reference product</t>
        </is>
      </c>
      <c r="B10339" t="inlineStr">
        <is>
          <t>electricity, low voltage</t>
        </is>
      </c>
    </row>
    <row r="10340" s="29">
      <c r="A10340" t="inlineStr">
        <is>
          <t>source</t>
        </is>
      </c>
      <c r="B103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341" s="29">
      <c r="A10341" t="inlineStr">
        <is>
          <t>type</t>
        </is>
      </c>
      <c r="B10341" t="inlineStr">
        <is>
          <t>process</t>
        </is>
      </c>
    </row>
    <row r="10342" s="29">
      <c r="A10342" t="inlineStr">
        <is>
          <t>unit</t>
        </is>
      </c>
      <c r="B10342" t="inlineStr">
        <is>
          <t>kilowatt hour</t>
        </is>
      </c>
    </row>
    <row r="10343" s="29">
      <c r="A10343" t="inlineStr">
        <is>
          <t>Exchanges</t>
        </is>
      </c>
    </row>
    <row r="10344" customFormat="1" s="28">
      <c r="A10344" s="28" t="inlineStr">
        <is>
          <t>name</t>
        </is>
      </c>
      <c r="B10344" s="28" t="inlineStr">
        <is>
          <t>amount</t>
        </is>
      </c>
      <c r="C10344" s="28" t="inlineStr">
        <is>
          <t>location</t>
        </is>
      </c>
      <c r="D10344" s="28" t="inlineStr">
        <is>
          <t>unit</t>
        </is>
      </c>
      <c r="E10344" s="28" t="inlineStr">
        <is>
          <t>categories</t>
        </is>
      </c>
      <c r="F10344" s="28" t="inlineStr">
        <is>
          <t>type</t>
        </is>
      </c>
      <c r="G10344" s="28" t="inlineStr">
        <is>
          <t>uncertainty type</t>
        </is>
      </c>
      <c r="H10344" s="28" t="inlineStr">
        <is>
          <t>reference product</t>
        </is>
      </c>
      <c r="I10344" s="28" t="inlineStr">
        <is>
          <t>comment</t>
        </is>
      </c>
      <c r="J10344" s="28" t="inlineStr">
        <is>
          <t>production volume</t>
        </is>
      </c>
      <c r="K10344" s="28" t="inlineStr">
        <is>
          <t>scope</t>
        </is>
      </c>
      <c r="L10344" s="28" t="inlineStr">
        <is>
          <t>scope share</t>
        </is>
      </c>
      <c r="M10344" s="28" t="inlineStr">
        <is>
          <t>tech share</t>
        </is>
      </c>
      <c r="N10344" s="28" t="inlineStr">
        <is>
          <t>installation</t>
        </is>
      </c>
      <c r="O10344" s="28" t="inlineStr">
        <is>
          <t>productivity</t>
        </is>
      </c>
      <c r="P10344" s="28" t="inlineStr">
        <is>
          <t>kWp</t>
        </is>
      </c>
      <c r="Q10344" s="28" t="inlineStr">
        <is>
          <t>lifetime</t>
        </is>
      </c>
      <c r="R10344" s="28" t="inlineStr">
        <is>
          <t>lifetime production</t>
        </is>
      </c>
      <c r="S10344" s="28" t="inlineStr">
        <is>
          <t>inverted lifetime production</t>
        </is>
      </c>
    </row>
    <row r="10345" s="29">
      <c r="A10345" t="inlineStr">
        <is>
          <t>Energy, solar, converted</t>
        </is>
      </c>
      <c r="B10345" t="n">
        <v>3.8503</v>
      </c>
      <c r="D10345" t="inlineStr">
        <is>
          <t>megajoule</t>
        </is>
      </c>
      <c r="E10345" t="inlineStr">
        <is>
          <t>natural resource::in air</t>
        </is>
      </c>
      <c r="F10345" t="inlineStr">
        <is>
          <t>biosphere</t>
        </is>
      </c>
      <c r="G10345" t="n">
        <v>0</v>
      </c>
      <c r="I10345" t="inlineStr">
        <is>
          <t>(2,2,1,1,1,3); Energy loss in the system</t>
        </is>
      </c>
    </row>
    <row r="10346" s="29">
      <c r="A10346" t="inlineStr">
        <is>
          <t>Heat, waste</t>
        </is>
      </c>
      <c r="B10346" t="n">
        <v>0.25027</v>
      </c>
      <c r="D10346" t="inlineStr">
        <is>
          <t>megajoule</t>
        </is>
      </c>
      <c r="E10346" t="inlineStr">
        <is>
          <t>air</t>
        </is>
      </c>
      <c r="F10346" t="inlineStr">
        <is>
          <t>biosphere</t>
        </is>
      </c>
      <c r="G10346" t="n">
        <v>0</v>
      </c>
      <c r="I10346" t="inlineStr">
        <is>
          <t>(1,na,na,na,na,na); Calculation with average annual output and share of technologies; Average degradation of 10.5% included</t>
        </is>
      </c>
    </row>
    <row r="10347" s="29">
      <c r="A10347" t="inlineStr">
        <is>
          <t>electricity production, photovoltaic, commercial</t>
        </is>
      </c>
      <c r="B10347" t="n">
        <v>1</v>
      </c>
      <c r="C10347" t="inlineStr">
        <is>
          <t>PH</t>
        </is>
      </c>
      <c r="D10347" t="inlineStr">
        <is>
          <t>kilowatt hour</t>
        </is>
      </c>
      <c r="E10347" t="inlineStr">
        <is>
          <t>photovoltaic::power plants</t>
        </is>
      </c>
      <c r="F10347" t="inlineStr">
        <is>
          <t>production</t>
        </is>
      </c>
      <c r="G10347" t="n">
        <v>0</v>
      </c>
      <c r="H10347" t="inlineStr">
        <is>
          <t>electricity, low voltage</t>
        </is>
      </c>
      <c r="J10347">
        <f>VLOOKUP(C10347,'extension - production vol'!$B$6:$D$235,3,0)</f>
        <v>25.556999999999999</v>
      </c>
    </row>
    <row r="10348" ht="16" customHeight="1" s="29">
      <c r="A10348" t="inlineStr">
        <is>
          <t>photovoltaic flat-roof installation, 156 kWp, multi-Si, on roof</t>
        </is>
      </c>
      <c r="B10348" s="30">
        <f>M10348*S10348</f>
        <v>1.9891667193543958E-8</v>
      </c>
      <c r="C10348" t="inlineStr">
        <is>
          <t>CH</t>
        </is>
      </c>
      <c r="D10348" t="inlineStr">
        <is>
          <t>unit</t>
        </is>
      </c>
      <c r="F10348" t="inlineStr">
        <is>
          <t>technosphere</t>
        </is>
      </c>
      <c r="G10348" t="n">
        <v>0</v>
      </c>
      <c r="H10348" t="inlineStr">
        <is>
          <t>photovoltaic flat-roof installation, 156 kWp, multi-Si, on roof</t>
        </is>
      </c>
      <c r="I10348" t="inlineStr">
        <is>
          <t>(2,2,1,1,1,3); Calculation with average annual yield and share of technologies. Lifetime: 30a.</t>
        </is>
      </c>
      <c r="K10348" t="inlineStr">
        <is>
          <t>commercial</t>
        </is>
      </c>
      <c r="L10348">
        <f>IF(K10348="residential",VLOOKUP(B10337,parameters!$C$41:$AG$178,18,0),IF(K10348="commercial",1-VLOOKUP(B10337,parameters!$C$41:$AG$178,18,0),1))</f>
        <v>0.82233248462317254</v>
      </c>
      <c r="M10348" s="30">
        <f>INDEX(parameters!$D$41:$AG$178,MATCH('PV (extension)'!B10337,parameters!$C$41:$C$178,0),MATCH('PV (extension)'!A10348,parameters!$D$5:$AG$5,0))/L10348</f>
        <v>0.12277778707072071</v>
      </c>
      <c r="N10348" s="3" t="inlineStr">
        <is>
          <t>roof-top</t>
        </is>
      </c>
      <c r="O10348">
        <f>INDEX(parameters!$C$196:$EJ$198,MATCH('PV (extension)'!N10348,parameters!$B$196:$B$198,0),MATCH('PV (extension)'!B10337,parameters!$C$195:$EJ$195,0))</f>
        <v>1318.8723515050981</v>
      </c>
      <c r="P10348" t="n">
        <v>156</v>
      </c>
      <c r="Q10348" t="n">
        <v>30</v>
      </c>
      <c r="R10348">
        <f>Q10348*P10348*O10348</f>
        <v>6172322.6050438592</v>
      </c>
      <c r="S10348">
        <f>1/R10348</f>
        <v>1.6201356668927616E-7</v>
      </c>
    </row>
    <row r="10349" ht="16" customHeight="1" s="29">
      <c r="A10349" t="inlineStr">
        <is>
          <t>photovoltaic flat-roof installation, 156 kWp, single-Si, on roof</t>
        </is>
      </c>
      <c r="B10349" s="30">
        <f>M10349*S10349</f>
        <v>1.0390685991327591E-8</v>
      </c>
      <c r="C10349" t="inlineStr">
        <is>
          <t>CH</t>
        </is>
      </c>
      <c r="D10349" t="inlineStr">
        <is>
          <t>unit</t>
        </is>
      </c>
      <c r="F10349" t="inlineStr">
        <is>
          <t>technosphere</t>
        </is>
      </c>
      <c r="G10349" t="n">
        <v>0</v>
      </c>
      <c r="H10349" t="inlineStr">
        <is>
          <t>photovoltaic flat-roof installation, 156 kWp, single-Si, on roof</t>
        </is>
      </c>
      <c r="I10349" t="inlineStr">
        <is>
          <t>(2,2,1,1,1,3); Calculation with average annual yield and share of technologies. Lifetime: 30a.</t>
        </is>
      </c>
      <c r="K10349" t="inlineStr">
        <is>
          <t>commercial</t>
        </is>
      </c>
      <c r="L10349">
        <f>L10348</f>
        <v>0.82233248462317254</v>
      </c>
      <c r="M10349" s="30">
        <f>INDEX(parameters!$D$41:$AG$178,MATCH('PV (extension)'!B10337,parameters!$C$41:$C$178,0),MATCH('PV (extension)'!A10349,parameters!$D$5:$AG$5,0))/L10349</f>
        <v>6.4134666026183854E-2</v>
      </c>
      <c r="N10349" s="3" t="inlineStr">
        <is>
          <t>roof-top</t>
        </is>
      </c>
      <c r="O10349">
        <f>INDEX(parameters!$C$196:$EJ$198,MATCH('PV (extension)'!N10349,parameters!$B$196:$B$198,0),MATCH('PV (extension)'!B10337,parameters!$C$195:$EJ$195,0))</f>
        <v>1318.8723515050981</v>
      </c>
      <c r="P10349" t="n">
        <v>156</v>
      </c>
      <c r="Q10349" t="n">
        <v>30</v>
      </c>
      <c r="R10349">
        <f>Q10349*P10349*O10349</f>
        <v>6172322.6050438592</v>
      </c>
      <c r="S10349">
        <f>1/R10349</f>
        <v>1.6201356668927616E-7</v>
      </c>
    </row>
    <row r="10350" s="29">
      <c r="A10350" t="inlineStr">
        <is>
          <t>photovoltaic open ground installation, 570 kWp, CIS, on open ground</t>
        </is>
      </c>
      <c r="B10350" s="30">
        <f>M10350*S10350</f>
        <v>5.1213311017122242E-10</v>
      </c>
      <c r="C10350" t="inlineStr">
        <is>
          <t>RER</t>
        </is>
      </c>
      <c r="D10350" t="inlineStr">
        <is>
          <t>unit</t>
        </is>
      </c>
      <c r="F10350" t="inlineStr">
        <is>
          <t>technosphere</t>
        </is>
      </c>
      <c r="G10350" t="n">
        <v>0</v>
      </c>
      <c r="H10350" t="inlineStr">
        <is>
          <t>photovoltaic open ground installation, 570 kWp, CIS, on open ground</t>
        </is>
      </c>
      <c r="I10350" t="inlineStr">
        <is>
          <t>(2,2,1,1,1,3); Calculation with average annual yield and share of technologies. Lifetime: 30a.</t>
        </is>
      </c>
      <c r="K10350" t="inlineStr">
        <is>
          <t>commercial</t>
        </is>
      </c>
      <c r="L10350">
        <f>L10349</f>
        <v>0.82233248462317254</v>
      </c>
      <c r="M10350" s="30">
        <f>INDEX(parameters!$D$41:$AG$178,MATCH('PV (extension)'!B10337,parameters!$C$41:$C$178,0),MATCH('PV (extension)'!A10350,parameters!$D$5:$AG$5,0))/L10350</f>
        <v>1.2287226816964775E-2</v>
      </c>
      <c r="N10350" t="inlineStr">
        <is>
          <t>central</t>
        </is>
      </c>
      <c r="O10350">
        <f>INDEX(parameters!$C$196:$EJ$198,MATCH('PV (extension)'!N10350,parameters!$B$196:$B$198,0),MATCH('PV (extension)'!B10337,parameters!$C$195:$EJ$195,0))</f>
        <v>1403.05569309053</v>
      </c>
      <c r="P10350" t="n">
        <v>570</v>
      </c>
      <c r="Q10350" t="n">
        <v>30</v>
      </c>
      <c r="R10350">
        <f>Q10350*P10350*O10350</f>
        <v>23992252.351848062</v>
      </c>
      <c r="S10350">
        <f>1/R10350</f>
        <v>4.1680121788272725E-8</v>
      </c>
    </row>
    <row r="10351" s="29">
      <c r="A10351" t="inlineStr">
        <is>
          <t>photovoltaic open ground installation, 570 kWp, CdTe, on open ground</t>
        </is>
      </c>
      <c r="B10351" s="30">
        <f>M10351*S10351</f>
        <v>3.7620903494484284E-9</v>
      </c>
      <c r="C10351" t="inlineStr">
        <is>
          <t>RER</t>
        </is>
      </c>
      <c r="D10351" t="inlineStr">
        <is>
          <t>unit</t>
        </is>
      </c>
      <c r="F10351" t="inlineStr">
        <is>
          <t>technosphere</t>
        </is>
      </c>
      <c r="G10351" t="n">
        <v>0</v>
      </c>
      <c r="H10351" t="inlineStr">
        <is>
          <t>photovoltaic open ground installation, 570 kWp, CdTe, on open ground</t>
        </is>
      </c>
      <c r="I10351" t="inlineStr">
        <is>
          <t>(2,2,1,1,1,3); Calculation with average annual yield and share of technologies. Lifetime: 30a.</t>
        </is>
      </c>
      <c r="K10351" t="inlineStr">
        <is>
          <t>commercial</t>
        </is>
      </c>
      <c r="L10351">
        <f>L10350</f>
        <v>0.82233248462317254</v>
      </c>
      <c r="M10351" s="30">
        <f>INDEX(parameters!$D$41:$AG$178,MATCH('PV (extension)'!B10337,parameters!$C$41:$C$178,0),MATCH('PV (extension)'!A10351,parameters!$D$5:$AG$5,0))/L10351</f>
        <v>9.0261021034418951E-2</v>
      </c>
      <c r="N10351" t="inlineStr">
        <is>
          <t>central</t>
        </is>
      </c>
      <c r="O10351">
        <f>INDEX(parameters!$C$196:$EJ$198,MATCH('PV (extension)'!N10351,parameters!$B$196:$B$198,0),MATCH('PV (extension)'!B10337,parameters!$C$195:$EJ$195,0))</f>
        <v>1403.05569309053</v>
      </c>
      <c r="P10351" t="n">
        <v>570</v>
      </c>
      <c r="Q10351" t="n">
        <v>30</v>
      </c>
      <c r="R10351">
        <f>Q10351*P10351*O10351</f>
        <v>23992252.351848062</v>
      </c>
      <c r="S10351">
        <f>1/R10351</f>
        <v>4.1680121788272725E-8</v>
      </c>
    </row>
    <row r="10352" s="29">
      <c r="A10352" t="inlineStr">
        <is>
          <t>photovoltaic open ground installation, 570 kWp, micro-Si, on open ground</t>
        </is>
      </c>
      <c r="B10352" s="30">
        <f>M10352*S10352</f>
        <v>3.9875488064011813E-11</v>
      </c>
      <c r="C10352" t="inlineStr">
        <is>
          <t>RER</t>
        </is>
      </c>
      <c r="D10352" t="inlineStr">
        <is>
          <t>unit</t>
        </is>
      </c>
      <c r="F10352" t="inlineStr">
        <is>
          <t>technosphere</t>
        </is>
      </c>
      <c r="G10352" t="n">
        <v>0</v>
      </c>
      <c r="H10352" t="inlineStr">
        <is>
          <t>photovoltaic open ground installation, 570 kWp, micro-Si, on open ground</t>
        </is>
      </c>
      <c r="I10352" t="inlineStr">
        <is>
          <t>(2,2,1,1,1,3); Calculation with average annual yield and share of technologies. Lifetime: 30a.</t>
        </is>
      </c>
      <c r="K10352" t="inlineStr">
        <is>
          <t>commercial</t>
        </is>
      </c>
      <c r="L10352">
        <f>L10351</f>
        <v>0.82233248462317254</v>
      </c>
      <c r="M10352" s="30">
        <f>INDEX(parameters!$D$41:$AG$178,MATCH('PV (extension)'!B10337,parameters!$C$41:$C$178,0),MATCH('PV (extension)'!A10352,parameters!$D$5:$AG$5,0))/L10352</f>
        <v>9.5670277228487681E-4</v>
      </c>
      <c r="N10352" t="inlineStr">
        <is>
          <t>central</t>
        </is>
      </c>
      <c r="O10352">
        <f>INDEX(parameters!$C$196:$EJ$198,MATCH('PV (extension)'!N10352,parameters!$B$196:$B$198,0),MATCH('PV (extension)'!B10337,parameters!$C$195:$EJ$195,0))</f>
        <v>1403.05569309053</v>
      </c>
      <c r="P10352" t="n">
        <v>570</v>
      </c>
      <c r="Q10352" t="n">
        <v>30</v>
      </c>
      <c r="R10352">
        <f>Q10352*P10352*O10352</f>
        <v>23992252.351848062</v>
      </c>
      <c r="S10352">
        <f>1/R10352</f>
        <v>4.1680121788272725E-8</v>
      </c>
    </row>
    <row r="10353" s="29">
      <c r="A10353" t="inlineStr">
        <is>
          <t>photovoltaic open ground installation, 570 kWp, multi-Si, on open ground</t>
        </is>
      </c>
      <c r="B10353" s="30">
        <f>M10353*S10353</f>
        <v>1.3344300335466299E-8</v>
      </c>
      <c r="C10353" t="inlineStr">
        <is>
          <t>RER</t>
        </is>
      </c>
      <c r="D10353" t="inlineStr">
        <is>
          <t>unit</t>
        </is>
      </c>
      <c r="F10353" t="inlineStr">
        <is>
          <t>technosphere</t>
        </is>
      </c>
      <c r="G10353" t="n">
        <v>0</v>
      </c>
      <c r="H10353" t="inlineStr">
        <is>
          <t>photovoltaic open ground installation, 570 kWp, multi-Si, on open ground</t>
        </is>
      </c>
      <c r="I10353" t="inlineStr">
        <is>
          <t>(2,2,1,1,1,3); Calculation with average annual yield and share of technologies. Lifetime: 30a.</t>
        </is>
      </c>
      <c r="K10353" t="inlineStr">
        <is>
          <t>commercial</t>
        </is>
      </c>
      <c r="L10353">
        <f>L10352</f>
        <v>0.82233248462317254</v>
      </c>
      <c r="M10353" s="30">
        <f>INDEX(parameters!$D$41:$AG$178,MATCH('PV (extension)'!B10337,parameters!$C$41:$C$178,0),MATCH('PV (extension)'!A10353,parameters!$D$5:$AG$5,0))/L10353</f>
        <v>0.32015982110735819</v>
      </c>
      <c r="N10353" t="inlineStr">
        <is>
          <t>central</t>
        </is>
      </c>
      <c r="O10353">
        <f>INDEX(parameters!$C$196:$EJ$198,MATCH('PV (extension)'!N10353,parameters!$B$196:$B$198,0),MATCH('PV (extension)'!B10337,parameters!$C$195:$EJ$195,0))</f>
        <v>1403.05569309053</v>
      </c>
      <c r="P10353" t="n">
        <v>570</v>
      </c>
      <c r="Q10353" t="n">
        <v>30</v>
      </c>
      <c r="R10353">
        <f>Q10353*P10353*O10353</f>
        <v>23992252.351848062</v>
      </c>
      <c r="S10353">
        <f>1/R10353</f>
        <v>4.1680121788272725E-8</v>
      </c>
    </row>
    <row r="10354" s="29">
      <c r="A10354" t="inlineStr">
        <is>
          <t>photovoltaic open ground installation, 570 kWp, single-Si, on open ground</t>
        </is>
      </c>
      <c r="B10354" s="30">
        <f>M10354*S10354</f>
        <v>7.0783914038743068E-9</v>
      </c>
      <c r="C10354" t="inlineStr">
        <is>
          <t>RER</t>
        </is>
      </c>
      <c r="D10354" t="inlineStr">
        <is>
          <t>unit</t>
        </is>
      </c>
      <c r="F10354" t="inlineStr">
        <is>
          <t>technosphere</t>
        </is>
      </c>
      <c r="G10354" t="n">
        <v>0</v>
      </c>
      <c r="H10354" t="inlineStr">
        <is>
          <t>photovoltaic open ground installation, 570 kWp, single-Si, on open ground</t>
        </is>
      </c>
      <c r="I10354" t="inlineStr">
        <is>
          <t>(2,2,1,1,1,3); Calculation with average annual yield and share of technologies. Lifetime: 30a.</t>
        </is>
      </c>
      <c r="K10354" t="inlineStr">
        <is>
          <t>commercial</t>
        </is>
      </c>
      <c r="L10354">
        <f>L10353</f>
        <v>0.82233248462317254</v>
      </c>
      <c r="M10354" s="30">
        <f>INDEX(parameters!$D$41:$AG$178,MATCH('PV (extension)'!B10337,parameters!$C$41:$C$178,0),MATCH('PV (extension)'!A10354,parameters!$D$5:$AG$5,0))/L10354</f>
        <v>0.16982655280690445</v>
      </c>
      <c r="N10354" t="inlineStr">
        <is>
          <t>central</t>
        </is>
      </c>
      <c r="O10354">
        <f>INDEX(parameters!$C$196:$EJ$198,MATCH('PV (extension)'!N10354,parameters!$B$196:$B$198,0),MATCH('PV (extension)'!B10337,parameters!$C$195:$EJ$195,0))</f>
        <v>1403.05569309053</v>
      </c>
      <c r="P10354" t="n">
        <v>570</v>
      </c>
      <c r="Q10354" t="n">
        <v>30</v>
      </c>
      <c r="R10354">
        <f>Q10354*P10354*O10354</f>
        <v>23992252.351848062</v>
      </c>
      <c r="S10354">
        <f>1/R10354</f>
        <v>4.1680121788272725E-8</v>
      </c>
    </row>
    <row r="10355" ht="16" customHeight="1" s="29">
      <c r="A10355" t="inlineStr">
        <is>
          <t>photovoltaic slanted-roof installation, 93 kWp, multi-Si, laminated, integrated, on roof</t>
        </is>
      </c>
      <c r="B10355" s="30">
        <f>M10355*S10355</f>
        <v>2.1842962095696194E-9</v>
      </c>
      <c r="C10355" t="inlineStr">
        <is>
          <t>CH</t>
        </is>
      </c>
      <c r="D10355" t="inlineStr">
        <is>
          <t>unit</t>
        </is>
      </c>
      <c r="F10355" t="inlineStr">
        <is>
          <t>technosphere</t>
        </is>
      </c>
      <c r="G10355" t="n">
        <v>0</v>
      </c>
      <c r="H10355" t="inlineStr">
        <is>
          <t>photovoltaic slanted-roof installation, 93 kWp, multi-Si, laminated, integrated, on roof</t>
        </is>
      </c>
      <c r="I10355" t="inlineStr">
        <is>
          <t>(2,2,1,1,1,3); Calculation with average annual yield and share of technologies. Lifetime: 30a.</t>
        </is>
      </c>
      <c r="K10355" t="inlineStr">
        <is>
          <t>commercial</t>
        </is>
      </c>
      <c r="L10355">
        <f>L10354</f>
        <v>0.82233248462317254</v>
      </c>
      <c r="M10355" s="30">
        <f>INDEX(parameters!$D$41:$AG$178,MATCH('PV (extension)'!B10337,parameters!$C$41:$C$178,0),MATCH('PV (extension)'!A10355,parameters!$D$5:$AG$5,0))/L10355</f>
        <v>8.0374539804535308E-3</v>
      </c>
      <c r="N10355" s="3" t="inlineStr">
        <is>
          <t>roof-top</t>
        </is>
      </c>
      <c r="O10355">
        <f>INDEX(parameters!$C$196:$EJ$198,MATCH('PV (extension)'!N10355,parameters!$B$196:$B$198,0),MATCH('PV (extension)'!B10337,parameters!$C$195:$EJ$195,0))</f>
        <v>1318.8723515050981</v>
      </c>
      <c r="P10355" t="n">
        <v>93</v>
      </c>
      <c r="Q10355" t="n">
        <v>30</v>
      </c>
      <c r="R10355">
        <f>Q10355*P10355*O10355</f>
        <v>3679653.8606992238</v>
      </c>
      <c r="S10355">
        <f>1/R10355</f>
        <v>2.7176469251104385E-7</v>
      </c>
    </row>
    <row r="10356" ht="16" customHeight="1" s="29">
      <c r="A10356" t="inlineStr">
        <is>
          <t>photovoltaic slanted-roof installation, 93 kWp, multi-Si, panel, mounted, on roof</t>
        </is>
      </c>
      <c r="B10356" s="30">
        <f>M10356*S10356</f>
        <v>3.7037916091808356E-8</v>
      </c>
      <c r="C10356" t="inlineStr">
        <is>
          <t>CH</t>
        </is>
      </c>
      <c r="D10356" t="inlineStr">
        <is>
          <t>unit</t>
        </is>
      </c>
      <c r="F10356" t="inlineStr">
        <is>
          <t>technosphere</t>
        </is>
      </c>
      <c r="G10356" t="n">
        <v>0</v>
      </c>
      <c r="H10356" t="inlineStr">
        <is>
          <t>photovoltaic slanted-roof installation, 93 kWp, multi-Si, panel, mounted, on roof</t>
        </is>
      </c>
      <c r="I10356" t="inlineStr">
        <is>
          <t>(2,2,1,1,1,3); Calculation with average annual yield and share of technologies. Lifetime: 30a.</t>
        </is>
      </c>
      <c r="K10356" t="inlineStr">
        <is>
          <t>commercial</t>
        </is>
      </c>
      <c r="L10356">
        <f>L10355</f>
        <v>0.82233248462317254</v>
      </c>
      <c r="M10356" s="30">
        <f>INDEX(parameters!$D$41:$AG$178,MATCH('PV (extension)'!B10337,parameters!$C$41:$C$178,0),MATCH('PV (extension)'!A10356,parameters!$D$5:$AG$5,0))/L10356</f>
        <v>0.13628671093947653</v>
      </c>
      <c r="N10356" s="3" t="inlineStr">
        <is>
          <t>roof-top</t>
        </is>
      </c>
      <c r="O10356">
        <f>INDEX(parameters!$C$196:$EJ$198,MATCH('PV (extension)'!N10356,parameters!$B$196:$B$198,0),MATCH('PV (extension)'!B10337,parameters!$C$195:$EJ$195,0))</f>
        <v>1318.8723515050981</v>
      </c>
      <c r="P10356" t="n">
        <v>93</v>
      </c>
      <c r="Q10356" t="n">
        <v>30</v>
      </c>
      <c r="R10356">
        <f>Q10356*P10356*O10356</f>
        <v>3679653.8606992238</v>
      </c>
      <c r="S10356">
        <f>1/R10356</f>
        <v>2.7176469251104385E-7</v>
      </c>
    </row>
    <row r="10357" ht="16" customHeight="1" s="29">
      <c r="A10357" t="inlineStr">
        <is>
          <t>photovoltaic slanted-roof installation, 93 kWp, single-Si, laminated, integrated, on roof</t>
        </is>
      </c>
      <c r="B10357" s="30">
        <f>M10357*S10357</f>
        <v>1.1547136018747109E-9</v>
      </c>
      <c r="C10357" t="inlineStr">
        <is>
          <t>CH</t>
        </is>
      </c>
      <c r="D10357" t="inlineStr">
        <is>
          <t>unit</t>
        </is>
      </c>
      <c r="F10357" t="inlineStr">
        <is>
          <t>technosphere</t>
        </is>
      </c>
      <c r="G10357" t="n">
        <v>0</v>
      </c>
      <c r="H10357" t="inlineStr">
        <is>
          <t>photovoltaic slanted-roof installation, 93 kWp, single-Si, laminated, integrated, on roof</t>
        </is>
      </c>
      <c r="I10357" t="inlineStr">
        <is>
          <t>(2,2,1,1,1,3); Calculation with average annual yield and share of technologies. Lifetime: 30a.</t>
        </is>
      </c>
      <c r="K10357" t="inlineStr">
        <is>
          <t>commercial</t>
        </is>
      </c>
      <c r="L10357">
        <f>L10356</f>
        <v>0.82233248462317254</v>
      </c>
      <c r="M10357" s="30">
        <f>INDEX(parameters!$D$41:$AG$178,MATCH('PV (extension)'!B10337,parameters!$C$41:$C$178,0),MATCH('PV (extension)'!A10357,parameters!$D$5:$AG$5,0))/L10357</f>
        <v>4.2489463631401872E-3</v>
      </c>
      <c r="N10357" s="3" t="inlineStr">
        <is>
          <t>roof-top</t>
        </is>
      </c>
      <c r="O10357">
        <f>INDEX(parameters!$C$196:$EJ$198,MATCH('PV (extension)'!N10357,parameters!$B$196:$B$198,0),MATCH('PV (extension)'!B10337,parameters!$C$195:$EJ$195,0))</f>
        <v>1318.8723515050981</v>
      </c>
      <c r="P10357" t="n">
        <v>93</v>
      </c>
      <c r="Q10357" t="n">
        <v>30</v>
      </c>
      <c r="R10357">
        <f>Q10357*P10357*O10357</f>
        <v>3679653.8606992238</v>
      </c>
      <c r="S10357">
        <f>1/R10357</f>
        <v>2.7176469251104385E-7</v>
      </c>
    </row>
    <row r="10358" ht="16" customHeight="1" s="29">
      <c r="A10358" t="inlineStr">
        <is>
          <t>photovoltaic slanted-roof installation, 93 kWp, single-Si, panel, mounted, on roof</t>
        </is>
      </c>
      <c r="B10358" s="30">
        <f>M10358*S10358</f>
        <v>1.9400849876508659E-8</v>
      </c>
      <c r="C10358" t="inlineStr">
        <is>
          <t>CH</t>
        </is>
      </c>
      <c r="D10358" t="inlineStr">
        <is>
          <t>unit</t>
        </is>
      </c>
      <c r="F10358" t="inlineStr">
        <is>
          <t>technosphere</t>
        </is>
      </c>
      <c r="G10358" t="n">
        <v>0</v>
      </c>
      <c r="H10358" t="inlineStr">
        <is>
          <t>photovoltaic slanted-roof installation, 93 kWp, single-Si, panel, mounted, on roof</t>
        </is>
      </c>
      <c r="I10358" t="inlineStr">
        <is>
          <t>(2,2,1,1,1,3); Calculation with average annual yield and share of technologies. Lifetime: 30a.</t>
        </is>
      </c>
      <c r="K10358" t="inlineStr">
        <is>
          <t>commercial</t>
        </is>
      </c>
      <c r="L10358">
        <f>L10357</f>
        <v>0.82233248462317254</v>
      </c>
      <c r="M10358" s="30">
        <f>INDEX(parameters!$D$41:$AG$178,MATCH('PV (extension)'!B10337,parameters!$C$41:$C$178,0),MATCH('PV (extension)'!A10358,parameters!$D$5:$AG$5,0))/L10358</f>
        <v>7.1388412148941149E-2</v>
      </c>
      <c r="N10358" s="3" t="inlineStr">
        <is>
          <t>roof-top</t>
        </is>
      </c>
      <c r="O10358">
        <f>INDEX(parameters!$C$196:$EJ$198,MATCH('PV (extension)'!N10358,parameters!$B$196:$B$198,0),MATCH('PV (extension)'!B10337,parameters!$C$195:$EJ$195,0))</f>
        <v>1318.8723515050981</v>
      </c>
      <c r="P10358" t="n">
        <v>93</v>
      </c>
      <c r="Q10358" t="n">
        <v>30</v>
      </c>
      <c r="R10358">
        <f>Q10358*P10358*O10358</f>
        <v>3679653.8606992238</v>
      </c>
      <c r="S10358">
        <f>1/R10358</f>
        <v>2.7176469251104385E-7</v>
      </c>
    </row>
    <row r="10359" s="29">
      <c r="A10359" t="inlineStr">
        <is>
          <t>market for tap water</t>
        </is>
      </c>
      <c r="B10359" t="n">
        <v>0.0037026</v>
      </c>
      <c r="C10359" t="inlineStr">
        <is>
          <t>Europe without Switzerland</t>
        </is>
      </c>
      <c r="D10359" t="inlineStr">
        <is>
          <t>kilogram</t>
        </is>
      </c>
      <c r="F10359" t="inlineStr">
        <is>
          <t>technosphere</t>
        </is>
      </c>
      <c r="G10359" t="n">
        <v>0</v>
      </c>
      <c r="H10359" t="inlineStr">
        <is>
          <t>tap water</t>
        </is>
      </c>
      <c r="I10359" t="inlineStr">
        <is>
          <t>(2,2,1,1,1,3); Estimation 20l/m2 panel</t>
        </is>
      </c>
      <c r="M10359" s="30" t="n"/>
    </row>
    <row r="10360" s="29">
      <c r="A10360" t="inlineStr">
        <is>
          <t>treatment of wastewater, from residence, capacity 1.1E10l/year</t>
        </is>
      </c>
      <c r="B10360" t="n">
        <v>-3.3323e-06</v>
      </c>
      <c r="C10360" t="inlineStr">
        <is>
          <t>CH</t>
        </is>
      </c>
      <c r="D10360" t="inlineStr">
        <is>
          <t>cubic meter</t>
        </is>
      </c>
      <c r="F10360" t="inlineStr">
        <is>
          <t>technosphere</t>
        </is>
      </c>
      <c r="G10360" t="n">
        <v>0</v>
      </c>
      <c r="H10360" t="inlineStr">
        <is>
          <t>wastewater, from residence</t>
        </is>
      </c>
      <c r="I10360" t="inlineStr">
        <is>
          <t>(2,2,1,1,1,3); Estimation 20l/m2 panel</t>
        </is>
      </c>
      <c r="M10360" s="30" t="n"/>
    </row>
    <row r="10361" s="29">
      <c r="M10361" s="30" t="n"/>
    </row>
    <row r="10362" customFormat="1" s="28">
      <c r="A10362" s="28" t="inlineStr">
        <is>
          <t>Activity</t>
        </is>
      </c>
      <c r="B10362" s="28" t="inlineStr">
        <is>
          <t>electricity production, photovoltaic</t>
        </is>
      </c>
      <c r="M10362" s="30" t="n"/>
    </row>
    <row r="10363">
      <c r="A10363" t="inlineStr">
        <is>
          <t>comment</t>
        </is>
      </c>
      <c r="B1036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")&amp;HLOOKUP(B10364,parameters!$C$195:$EJ$198,2,0)&amp;" kWh/kWp.
Annual output, Facade: "&amp;HLOOKUP(B10364,parameters!$C$195:$EJ$198,3,0)&amp;" kWh/kWp.
Annual output, Open-ground: "&amp;HLOOKUP(B10364,parameters!$C$195:$EJ$198,4,0)&amp;_xlfn._LONGTEXT("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")&amp;VLOOKUP(B10364,'extension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1318.8723515051 kWh/kWp.
Annual output, Facade: 926.01675743975 kWh/kWp.
Annual output, Open-ground: 1403.05569309053 kWh/kWp.
Amount of solar energy transformed to electricity. Waste heat emission due to losses of electricity in the system.
Technology:  Electricity production with grid-connected photovoltaic power plants.
Time period:  Time of publications
Production volume: 25.557 GWh in 2025.
Sampling:  Statistical data and model calculations
Extrapolations:  Use of PV technology data investigated for other countries (Switzerland). Correction of average yield with Swiss data.
Uncertainty:  None
Author: Romain Sacchi, PSI, romain.sacchi@psi.ch</v>
      </c>
      <c r="M10363" s="30" t="n"/>
    </row>
    <row r="10364" s="29">
      <c r="A10364" t="inlineStr">
        <is>
          <t>location</t>
        </is>
      </c>
      <c r="B10364" t="inlineStr">
        <is>
          <t>PH</t>
        </is>
      </c>
    </row>
    <row r="10365" s="29">
      <c r="A10365" t="inlineStr">
        <is>
          <t>production amount</t>
        </is>
      </c>
      <c r="B10365" t="n">
        <v>1</v>
      </c>
    </row>
    <row r="10366" s="29">
      <c r="A10366" t="inlineStr">
        <is>
          <t>reference product</t>
        </is>
      </c>
      <c r="B10366" t="inlineStr">
        <is>
          <t>electricity, low voltage</t>
        </is>
      </c>
    </row>
    <row r="10367" s="29">
      <c r="A10367" t="inlineStr">
        <is>
          <t>source</t>
        </is>
      </c>
      <c r="B1036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368" s="29">
      <c r="A10368" t="inlineStr">
        <is>
          <t>type</t>
        </is>
      </c>
      <c r="B10368" t="inlineStr">
        <is>
          <t>process</t>
        </is>
      </c>
    </row>
    <row r="10369" s="29">
      <c r="A10369" t="inlineStr">
        <is>
          <t>unit</t>
        </is>
      </c>
      <c r="B10369" t="inlineStr">
        <is>
          <t>kilowatt hour</t>
        </is>
      </c>
    </row>
    <row r="10370" s="29">
      <c r="A10370" t="inlineStr">
        <is>
          <t>Exchanges</t>
        </is>
      </c>
    </row>
    <row r="10371" customFormat="1" s="28">
      <c r="A10371" s="28" t="inlineStr">
        <is>
          <t>name</t>
        </is>
      </c>
      <c r="B10371" s="28" t="inlineStr">
        <is>
          <t>amount</t>
        </is>
      </c>
      <c r="C10371" s="28" t="inlineStr">
        <is>
          <t>location</t>
        </is>
      </c>
      <c r="D10371" s="28" t="inlineStr">
        <is>
          <t>unit</t>
        </is>
      </c>
      <c r="E10371" s="28" t="inlineStr">
        <is>
          <t>categories</t>
        </is>
      </c>
      <c r="F10371" s="28" t="inlineStr">
        <is>
          <t>type</t>
        </is>
      </c>
      <c r="G10371" s="28" t="inlineStr">
        <is>
          <t>uncertainty type</t>
        </is>
      </c>
      <c r="H10371" s="28" t="inlineStr">
        <is>
          <t>loc</t>
        </is>
      </c>
      <c r="I10371" s="28" t="inlineStr">
        <is>
          <t>scale</t>
        </is>
      </c>
      <c r="J10371" s="28" t="inlineStr">
        <is>
          <t>comment</t>
        </is>
      </c>
      <c r="K10371" s="28" t="inlineStr">
        <is>
          <t>negative</t>
        </is>
      </c>
      <c r="L10371" s="28" t="inlineStr">
        <is>
          <t>reference product</t>
        </is>
      </c>
      <c r="M10371" s="28" t="inlineStr">
        <is>
          <t>production volume</t>
        </is>
      </c>
      <c r="N10371" s="28" t="inlineStr">
        <is>
          <t>scope</t>
        </is>
      </c>
      <c r="O10371" s="28" t="inlineStr">
        <is>
          <t>scope share</t>
        </is>
      </c>
      <c r="P10371" s="28" t="inlineStr">
        <is>
          <t>tech share</t>
        </is>
      </c>
      <c r="Q10371" s="28" t="inlineStr">
        <is>
          <t>installation</t>
        </is>
      </c>
      <c r="R10371" s="28" t="inlineStr">
        <is>
          <t>productivity</t>
        </is>
      </c>
      <c r="S10371" s="28" t="inlineStr">
        <is>
          <t>kWp</t>
        </is>
      </c>
      <c r="T10371" s="28" t="inlineStr">
        <is>
          <t>lifetime</t>
        </is>
      </c>
      <c r="U10371" s="28" t="inlineStr">
        <is>
          <t>lifetime production</t>
        </is>
      </c>
      <c r="V10371" s="28" t="inlineStr">
        <is>
          <t>inverted lifetime production</t>
        </is>
      </c>
    </row>
    <row r="10372" s="29">
      <c r="A10372" t="inlineStr">
        <is>
          <t>Energy, solar, converted</t>
        </is>
      </c>
      <c r="B10372" t="n">
        <v>3.8503</v>
      </c>
      <c r="D10372" t="inlineStr">
        <is>
          <t>megajoule</t>
        </is>
      </c>
      <c r="E10372" t="inlineStr">
        <is>
          <t>natural resource::in air</t>
        </is>
      </c>
      <c r="F10372" t="inlineStr">
        <is>
          <t>biosphere</t>
        </is>
      </c>
      <c r="G10372" t="n">
        <v>2</v>
      </c>
      <c r="H10372" t="n">
        <v>1.348151067341848</v>
      </c>
      <c r="I10372" t="n">
        <v>0.04340984597628009</v>
      </c>
      <c r="J10372" t="inlineStr">
        <is>
          <t>(2,2,1,1,1,3); Energy loss in the system</t>
        </is>
      </c>
    </row>
    <row r="10373" s="29">
      <c r="A10373" t="inlineStr">
        <is>
          <t>Heat, waste</t>
        </is>
      </c>
      <c r="B10373" t="n">
        <v>0.25027</v>
      </c>
      <c r="D10373" t="inlineStr">
        <is>
          <t>megajoule</t>
        </is>
      </c>
      <c r="E10373" t="inlineStr">
        <is>
          <t>air</t>
        </is>
      </c>
      <c r="F10373" t="inlineStr">
        <is>
          <t>biosphere</t>
        </is>
      </c>
      <c r="G10373" t="n">
        <v>2</v>
      </c>
      <c r="H10373" t="n">
        <v>-1.385214943900327</v>
      </c>
      <c r="I10373" t="n">
        <v>0.02439508208471609</v>
      </c>
      <c r="J10373" t="inlineStr">
        <is>
          <t>(1,na,na,na,na,na); Calculation</t>
        </is>
      </c>
    </row>
    <row r="10374" s="29">
      <c r="A10374" t="inlineStr">
        <is>
          <t>electricity production, photovoltaic</t>
        </is>
      </c>
      <c r="B10374" t="n">
        <v>1</v>
      </c>
      <c r="C10374" t="inlineStr">
        <is>
          <t>PH</t>
        </is>
      </c>
      <c r="D10374" t="inlineStr">
        <is>
          <t>kilowatt hour</t>
        </is>
      </c>
      <c r="E10374" t="inlineStr">
        <is>
          <t>photovoltaic::power plants</t>
        </is>
      </c>
      <c r="F10374" t="inlineStr">
        <is>
          <t>production</t>
        </is>
      </c>
      <c r="G10374" t="n">
        <v>0</v>
      </c>
      <c r="H10374" t="n">
        <v>1</v>
      </c>
      <c r="L10374" t="inlineStr">
        <is>
          <t>electricity, low voltage</t>
        </is>
      </c>
      <c r="M10374">
        <f>VLOOKUP(C10374,'extension - production vol'!$B$6:$D$235,3,0)</f>
        <v>25.556999999999999</v>
      </c>
    </row>
    <row r="10375" ht="16" customHeight="1" s="29">
      <c r="A10375" t="inlineStr">
        <is>
          <t>photovoltaic flat-roof installation, 156 kWp, multi-Si, on roof</t>
        </is>
      </c>
      <c r="B10375" s="30">
        <f>P10375*V10375</f>
        <v>1.6357564106564252E-8</v>
      </c>
      <c r="C10375" t="inlineStr">
        <is>
          <t>CH</t>
        </is>
      </c>
      <c r="D10375" t="inlineStr">
        <is>
          <t>unit</t>
        </is>
      </c>
      <c r="F10375" t="inlineStr">
        <is>
          <t>technosphere</t>
        </is>
      </c>
      <c r="G10375" t="n">
        <v>2</v>
      </c>
      <c r="H10375" t="n">
        <v>-18.46800298604678</v>
      </c>
      <c r="I10375" t="n">
        <v>0.09798894162072011</v>
      </c>
      <c r="J10375" t="inlineStr">
        <is>
          <t>(2,2,1,1,1,3); Calculation with average annual yield and share of technologies. Lifetime: 30a.</t>
        </is>
      </c>
      <c r="L10375" t="inlineStr">
        <is>
          <t>photovoltaic flat-roof installation, 156 kWp, multi-Si, on roof</t>
        </is>
      </c>
      <c r="N10375" t="inlineStr">
        <is>
          <t>all</t>
        </is>
      </c>
      <c r="O10375" t="n">
        <v>1</v>
      </c>
      <c r="P10375" s="30">
        <f>INDEX(parameters!$D$41:$AG$178,MATCH('PV (extension)'!B10364,parameters!$C$41:$C$178,0),MATCH('PV (extension)'!A10375,parameters!$D$5:$AG$5,0))/O10375</f>
        <v>0.10096416269840058</v>
      </c>
      <c r="Q10375" s="3" t="inlineStr">
        <is>
          <t>roof-top</t>
        </is>
      </c>
      <c r="R10375">
        <f>INDEX(parameters!$C$196:$EJ$198,MATCH('PV (extension)'!Q10375,parameters!$B$196:$B$198,0),MATCH('PV (extension)'!B10364,parameters!$C$195:$EJ$195,0))</f>
        <v>1318.8723515050981</v>
      </c>
      <c r="S10375" t="n">
        <v>156</v>
      </c>
      <c r="T10375" t="n">
        <v>30</v>
      </c>
      <c r="U10375">
        <f>T10375*S10375*R10375</f>
        <v>6172322.6050438592</v>
      </c>
      <c r="V10375">
        <f>1/U10375</f>
        <v>1.6201356668927616E-7</v>
      </c>
    </row>
    <row r="10376" ht="16" customHeight="1" s="29">
      <c r="A10376" t="inlineStr">
        <is>
          <t>photovoltaic flat-roof installation, 156 kWp, single-Si, on roof</t>
        </is>
      </c>
      <c r="B10376" s="30">
        <f>P10376*V10376</f>
        <v>8.5445986281876096E-9</v>
      </c>
      <c r="C10376" t="inlineStr">
        <is>
          <t>CH</t>
        </is>
      </c>
      <c r="D10376" t="inlineStr">
        <is>
          <t>unit</t>
        </is>
      </c>
      <c r="F10376" t="inlineStr">
        <is>
          <t>technosphere</t>
        </is>
      </c>
      <c r="G10376" t="n">
        <v>2</v>
      </c>
      <c r="H10376" t="n">
        <v>-19.10362020104489</v>
      </c>
      <c r="I10376" t="n">
        <v>0.09798894162072011</v>
      </c>
      <c r="J10376" t="inlineStr">
        <is>
          <t>(2,2,1,1,1,3); Calculation with average annual yield and share of technologies. Lifetime: 30a.</t>
        </is>
      </c>
      <c r="L10376" t="inlineStr">
        <is>
          <t>photovoltaic flat-roof installation, 156 kWp, single-Si, on roof</t>
        </is>
      </c>
      <c r="N10376" t="inlineStr">
        <is>
          <t>all</t>
        </is>
      </c>
      <c r="O10376" t="n">
        <v>1</v>
      </c>
      <c r="P10376" s="30">
        <f>INDEX(parameters!$D$41:$AG$178,MATCH('PV (extension)'!B10364,parameters!$C$41:$C$178,0),MATCH('PV (extension)'!A10376,parameters!$D$5:$AG$5,0))/O10376</f>
        <v>5.2740019263789135E-2</v>
      </c>
      <c r="Q10376" s="3" t="inlineStr">
        <is>
          <t>roof-top</t>
        </is>
      </c>
      <c r="R10376">
        <f>INDEX(parameters!$C$196:$EJ$198,MATCH('PV (extension)'!Q10376,parameters!$B$196:$B$198,0),MATCH('PV (extension)'!B10364,parameters!$C$195:$EJ$195,0))</f>
        <v>1318.8723515050981</v>
      </c>
      <c r="S10376" t="n">
        <v>156</v>
      </c>
      <c r="T10376" t="n">
        <v>30</v>
      </c>
      <c r="U10376">
        <f>T10376*S10376*R10376</f>
        <v>6172322.6050438592</v>
      </c>
      <c r="V10376">
        <f>1/U10376</f>
        <v>1.6201356668927616E-7</v>
      </c>
    </row>
    <row r="10377" ht="16" customHeight="1" s="29">
      <c r="A10377" t="inlineStr">
        <is>
          <t>photovoltaic slanted-roof installation, 3 kWp, CIS, laminated, integrated, on roof</t>
        </is>
      </c>
      <c r="B10377" s="30">
        <f>P10377*V10377</f>
        <v>7.6633332042220597E-9</v>
      </c>
      <c r="C10377" t="inlineStr">
        <is>
          <t>CH</t>
        </is>
      </c>
      <c r="D10377" t="inlineStr">
        <is>
          <t>unit</t>
        </is>
      </c>
      <c r="F10377" t="inlineStr">
        <is>
          <t>technosphere</t>
        </is>
      </c>
      <c r="G10377" t="n">
        <v>2</v>
      </c>
      <c r="H10377" t="n">
        <v>-19.69743931800395</v>
      </c>
      <c r="I10377" t="n">
        <v>0.09798894162072011</v>
      </c>
      <c r="J10377" t="inlineStr">
        <is>
          <t>(2,2,1,1,1,3); Calculation with average annual yield and share of technologies. Lifetime: 30a.</t>
        </is>
      </c>
      <c r="L10377" t="inlineStr">
        <is>
          <t>photovoltaic slanted-roof installation, 3 kWp, CIS, laminated, integrated, on roof</t>
        </is>
      </c>
      <c r="N10377" t="inlineStr">
        <is>
          <t>all</t>
        </is>
      </c>
      <c r="O10377" t="n">
        <v>1</v>
      </c>
      <c r="P10377" s="30">
        <f>INDEX(parameters!$D$41:$AG$178,MATCH('PV (extension)'!B10364,parameters!$C$41:$C$178,0),MATCH('PV (extension)'!A10377,parameters!$D$5:$AG$5,0))/O10377</f>
        <v>9.0962624550774995E-4</v>
      </c>
      <c r="Q10377" s="3" t="inlineStr">
        <is>
          <t>roof-top</t>
        </is>
      </c>
      <c r="R10377">
        <f>INDEX(parameters!$C$196:$EJ$198,MATCH('PV (extension)'!Q10377,parameters!$B$196:$B$198,0),MATCH('PV (extension)'!B10364,parameters!$C$195:$EJ$195,0))</f>
        <v>1318.8723515050981</v>
      </c>
      <c r="S10377" t="n">
        <v>3</v>
      </c>
      <c r="T10377" t="n">
        <v>30</v>
      </c>
      <c r="U10377">
        <f>T10377*S10377*R10377</f>
        <v>118698.51163545882</v>
      </c>
      <c r="V10377">
        <f>1/U10377</f>
        <v>8.4247054678423612E-6</v>
      </c>
    </row>
    <row r="10378" ht="16" customHeight="1" s="29">
      <c r="A10378" t="inlineStr">
        <is>
          <t>photovoltaic slanted-roof installation, 3 kWp, CdTe, panel, mounted, on roof</t>
        </is>
      </c>
      <c r="B10378" s="30">
        <f>P10378*V10378</f>
        <v>4.9982605285759206E-8</v>
      </c>
      <c r="C10378" t="inlineStr">
        <is>
          <t>CH</t>
        </is>
      </c>
      <c r="D10378" t="inlineStr">
        <is>
          <t>unit</t>
        </is>
      </c>
      <c r="F10378" t="inlineStr">
        <is>
          <t>technosphere</t>
        </is>
      </c>
      <c r="G10378" t="n">
        <v>2</v>
      </c>
      <c r="H10378" t="n">
        <v>-16.69297991102503</v>
      </c>
      <c r="I10378" t="n">
        <v>0.09798894162072011</v>
      </c>
      <c r="J10378" t="inlineStr">
        <is>
          <t>(2,2,1,1,1,3); Calculation with average annual yield and share of technologies. Lifetime: 30a.</t>
        </is>
      </c>
      <c r="L10378" t="inlineStr">
        <is>
          <t>photovoltaic slanted-roof installation, 3 kWp, CdTe, panel, mounted, on roof</t>
        </is>
      </c>
      <c r="N10378" t="inlineStr">
        <is>
          <t>all</t>
        </is>
      </c>
      <c r="O10378" t="n">
        <v>1</v>
      </c>
      <c r="P10378" s="30">
        <f>INDEX(parameters!$D$41:$AG$178,MATCH('PV (extension)'!B10364,parameters!$C$41:$C$178,0),MATCH('PV (extension)'!A10378,parameters!$D$5:$AG$5,0))/O10378</f>
        <v>5.9328608550822341E-3</v>
      </c>
      <c r="Q10378" s="3" t="inlineStr">
        <is>
          <t>roof-top</t>
        </is>
      </c>
      <c r="R10378">
        <f>INDEX(parameters!$C$196:$EJ$198,MATCH('PV (extension)'!Q10378,parameters!$B$196:$B$198,0),MATCH('PV (extension)'!B10364,parameters!$C$195:$EJ$195,0))</f>
        <v>1318.8723515050981</v>
      </c>
      <c r="S10378" t="n">
        <v>3</v>
      </c>
      <c r="T10378" t="n">
        <v>30</v>
      </c>
      <c r="U10378">
        <f>T10378*S10378*R10378</f>
        <v>118698.51163545882</v>
      </c>
      <c r="V10378">
        <f>1/U10378</f>
        <v>8.4247054678423612E-6</v>
      </c>
    </row>
    <row r="10379" ht="16" customHeight="1" s="29">
      <c r="A10379" t="inlineStr">
        <is>
          <t>photovoltaic slanted-roof installation, 3 kWp, micro-Si, laminated, integrated, on roof</t>
        </is>
      </c>
      <c r="B10379" s="30">
        <f>P10379*V10379</f>
        <v>7.7447981836741722E-10</v>
      </c>
      <c r="C10379" t="inlineStr">
        <is>
          <t>RER</t>
        </is>
      </c>
      <c r="D10379" t="inlineStr">
        <is>
          <t>unit</t>
        </is>
      </c>
      <c r="F10379" t="inlineStr">
        <is>
          <t>technosphere</t>
        </is>
      </c>
      <c r="G10379" t="n">
        <v>2</v>
      </c>
      <c r="H10379" t="n">
        <v>-21.54326959350907</v>
      </c>
      <c r="I10379" t="n">
        <v>0.09798894162072011</v>
      </c>
      <c r="J10379" t="inlineStr">
        <is>
          <t>(2,2,1,1,1,3); Calculation with average annual yield and share of technologies. Lifetime: 30a.</t>
        </is>
      </c>
      <c r="L10379" t="inlineStr">
        <is>
          <t>photovoltaic slanted-roof installation, 3 kWp, micro-Si, laminated, integrated, on roof</t>
        </is>
      </c>
      <c r="N10379" t="inlineStr">
        <is>
          <t>all</t>
        </is>
      </c>
      <c r="O10379" t="n">
        <v>1</v>
      </c>
      <c r="P10379" s="30">
        <f>INDEX(parameters!$D$41:$AG$178,MATCH('PV (extension)'!B10364,parameters!$C$41:$C$178,0),MATCH('PV (extension)'!A10379,parameters!$D$5:$AG$5,0))/O10379</f>
        <v>9.1929601731912907E-5</v>
      </c>
      <c r="Q10379" s="3" t="inlineStr">
        <is>
          <t>roof-top</t>
        </is>
      </c>
      <c r="R10379">
        <f>INDEX(parameters!$C$196:$EJ$198,MATCH('PV (extension)'!Q10379,parameters!$B$196:$B$198,0),MATCH('PV (extension)'!B10364,parameters!$C$195:$EJ$195,0))</f>
        <v>1318.8723515050981</v>
      </c>
      <c r="S10379" t="n">
        <v>3</v>
      </c>
      <c r="T10379" t="n">
        <v>30</v>
      </c>
      <c r="U10379">
        <f>T10379*S10379*R10379</f>
        <v>118698.51163545882</v>
      </c>
      <c r="V10379">
        <f>1/U10379</f>
        <v>8.4247054678423612E-6</v>
      </c>
    </row>
    <row r="10380" ht="16" customHeight="1" s="29">
      <c r="A10380" t="inlineStr">
        <is>
          <t>photovoltaic slanted-roof installation, 3 kWp, micro-Si, panel, mounted, on roof</t>
        </is>
      </c>
      <c r="B10380" s="30">
        <f>P10380*V10380</f>
        <v>1.3464197205881379E-8</v>
      </c>
      <c r="C10380" t="inlineStr">
        <is>
          <t>RER</t>
        </is>
      </c>
      <c r="D10380" t="inlineStr">
        <is>
          <t>unit</t>
        </is>
      </c>
      <c r="F10380" t="inlineStr">
        <is>
          <t>technosphere</t>
        </is>
      </c>
      <c r="G10380" t="n">
        <v>2</v>
      </c>
      <c r="H10380" t="n">
        <v>-18.72987249989203</v>
      </c>
      <c r="I10380" t="n">
        <v>0.09798894162072011</v>
      </c>
      <c r="J10380" t="inlineStr">
        <is>
          <t>(2,2,1,1,1,3); Calculation with average annual yield and share of technologies. Lifetime: 30a.</t>
        </is>
      </c>
      <c r="L10380" t="inlineStr">
        <is>
          <t>photovoltaic slanted-roof installation, 3 kWp, micro-Si, panel, mounted, on roof</t>
        </is>
      </c>
      <c r="N10380" t="inlineStr">
        <is>
          <t>all</t>
        </is>
      </c>
      <c r="O10380" t="n">
        <v>1</v>
      </c>
      <c r="P10380" s="30">
        <f>INDEX(parameters!$D$41:$AG$178,MATCH('PV (extension)'!B10364,parameters!$C$41:$C$178,0),MATCH('PV (extension)'!A10380,parameters!$D$5:$AG$5,0))/O10380</f>
        <v>1.5981801687044229E-3</v>
      </c>
      <c r="Q10380" s="3" t="inlineStr">
        <is>
          <t>roof-top</t>
        </is>
      </c>
      <c r="R10380">
        <f>INDEX(parameters!$C$196:$EJ$198,MATCH('PV (extension)'!Q10380,parameters!$B$196:$B$198,0),MATCH('PV (extension)'!B10364,parameters!$C$195:$EJ$195,0))</f>
        <v>1318.8723515050981</v>
      </c>
      <c r="S10380" t="n">
        <v>3</v>
      </c>
      <c r="T10380" t="n">
        <v>30</v>
      </c>
      <c r="U10380">
        <f>T10380*S10380*R10380</f>
        <v>118698.51163545882</v>
      </c>
      <c r="V10380">
        <f>1/U10380</f>
        <v>8.4247054678423612E-6</v>
      </c>
    </row>
    <row r="10381" s="29">
      <c r="A10381" t="inlineStr">
        <is>
          <t>photovoltaic open ground installation, 570 kWp, CIS, on open ground</t>
        </is>
      </c>
      <c r="B10381" s="30">
        <f>P10381*V10381</f>
        <v>4.211436929448943E-10</v>
      </c>
      <c r="C10381" t="inlineStr">
        <is>
          <t>RER</t>
        </is>
      </c>
      <c r="D10381" t="inlineStr">
        <is>
          <t>unit</t>
        </is>
      </c>
      <c r="F10381" t="inlineStr">
        <is>
          <t>technosphere</t>
        </is>
      </c>
      <c r="G10381" t="n">
        <v>2</v>
      </c>
      <c r="H10381" t="n">
        <v>-21.66656811806742</v>
      </c>
      <c r="I10381" t="n">
        <v>0.09798894162072011</v>
      </c>
      <c r="J10381" t="inlineStr">
        <is>
          <t>(2,2,1,1,1,3); Calculation with average annual yield and share of technologies. Lifetime: 30a.</t>
        </is>
      </c>
      <c r="L10381" t="inlineStr">
        <is>
          <t>photovoltaic open ground installation, 570 kWp, CIS, on open ground</t>
        </is>
      </c>
      <c r="N10381" t="inlineStr">
        <is>
          <t>all</t>
        </is>
      </c>
      <c r="O10381" t="n">
        <v>1</v>
      </c>
      <c r="P10381" s="30">
        <f>INDEX(parameters!$D$41:$AG$178,MATCH('PV (extension)'!B10364,parameters!$C$41:$C$178,0),MATCH('PV (extension)'!A10381,parameters!$D$5:$AG$5,0))/O10381</f>
        <v>1.0104185757523119E-2</v>
      </c>
      <c r="Q10381" t="inlineStr">
        <is>
          <t>central</t>
        </is>
      </c>
      <c r="R10381">
        <f>INDEX(parameters!$C$196:$EJ$198,MATCH('PV (extension)'!Q10381,parameters!$B$196:$B$198,0),MATCH('PV (extension)'!B10364,parameters!$C$195:$EJ$195,0))</f>
        <v>1403.05569309053</v>
      </c>
      <c r="S10381" t="n">
        <v>570</v>
      </c>
      <c r="T10381" t="n">
        <v>30</v>
      </c>
      <c r="U10381">
        <f>T10381*S10381*R10381</f>
        <v>23992252.351848062</v>
      </c>
      <c r="V10381">
        <f>1/U10381</f>
        <v>4.1680121788272725E-8</v>
      </c>
    </row>
    <row r="10382" s="29">
      <c r="A10382" t="inlineStr">
        <is>
          <t>photovoltaic open ground installation, 570 kWp, CdTe, on open ground</t>
        </is>
      </c>
      <c r="B10382" s="30">
        <f>P10382*V10382</f>
        <v>3.0936891044387852E-9</v>
      </c>
      <c r="C10382" t="inlineStr">
        <is>
          <t>RER</t>
        </is>
      </c>
      <c r="D10382" t="inlineStr">
        <is>
          <t>unit</t>
        </is>
      </c>
      <c r="F10382" t="inlineStr">
        <is>
          <t>technosphere</t>
        </is>
      </c>
      <c r="G10382" t="n">
        <v>2</v>
      </c>
      <c r="H10382" t="n">
        <v>-21.47552628199886</v>
      </c>
      <c r="I10382" t="n">
        <v>0.09798894162072011</v>
      </c>
      <c r="J10382" t="inlineStr">
        <is>
          <t>(2,2,1,1,1,3); Calculation with average annual yield and share of technologies. Lifetime: 30a.</t>
        </is>
      </c>
      <c r="L10382" t="inlineStr">
        <is>
          <t>photovoltaic open ground installation, 570 kWp, CdTe, on open ground</t>
        </is>
      </c>
      <c r="N10382" t="inlineStr">
        <is>
          <t>all</t>
        </is>
      </c>
      <c r="O10382" t="n">
        <v>1</v>
      </c>
      <c r="P10382" s="30">
        <f>INDEX(parameters!$D$41:$AG$178,MATCH('PV (extension)'!B10364,parameters!$C$41:$C$178,0),MATCH('PV (extension)'!A10382,parameters!$D$5:$AG$5,0))/O10382</f>
        <v>7.4224569691858172E-2</v>
      </c>
      <c r="Q10382" t="inlineStr">
        <is>
          <t>central</t>
        </is>
      </c>
      <c r="R10382">
        <f>INDEX(parameters!$C$196:$EJ$198,MATCH('PV (extension)'!Q10382,parameters!$B$196:$B$198,0),MATCH('PV (extension)'!B10364,parameters!$C$195:$EJ$195,0))</f>
        <v>1403.05569309053</v>
      </c>
      <c r="S10382" t="n">
        <v>570</v>
      </c>
      <c r="T10382" t="n">
        <v>30</v>
      </c>
      <c r="U10382">
        <f>T10382*S10382*R10382</f>
        <v>23992252.351848062</v>
      </c>
      <c r="V10382">
        <f>1/U10382</f>
        <v>4.1680121788272725E-8</v>
      </c>
    </row>
    <row r="10383" s="29">
      <c r="A10383" t="inlineStr">
        <is>
          <t>photovoltaic open ground installation, 570 kWp, micro-Si, on open ground</t>
        </is>
      </c>
      <c r="B10383" s="30">
        <f>P10383*V10383</f>
        <v>3.2790909175240493E-11</v>
      </c>
      <c r="C10383" t="inlineStr">
        <is>
          <t>RER</t>
        </is>
      </c>
      <c r="D10383" t="inlineStr">
        <is>
          <t>unit</t>
        </is>
      </c>
      <c r="F10383" t="inlineStr">
        <is>
          <t>technosphere</t>
        </is>
      </c>
      <c r="G10383" t="n">
        <v>2</v>
      </c>
      <c r="H10383" t="n">
        <v>-23.51240679473371</v>
      </c>
      <c r="I10383" t="n">
        <v>0.09798894162072011</v>
      </c>
      <c r="J10383" t="inlineStr">
        <is>
          <t>(2,2,1,1,1,3); Calculation with average annual yield and share of technologies. Lifetime: 30a.</t>
        </is>
      </c>
      <c r="L10383" t="inlineStr">
        <is>
          <t>photovoltaic open ground installation, 570 kWp, micro-Si, on open ground</t>
        </is>
      </c>
      <c r="N10383" t="inlineStr">
        <is>
          <t>all</t>
        </is>
      </c>
      <c r="O10383" t="n">
        <v>1</v>
      </c>
      <c r="P10383" s="30">
        <f>INDEX(parameters!$D$41:$AG$178,MATCH('PV (extension)'!B10364,parameters!$C$41:$C$178,0),MATCH('PV (extension)'!A10383,parameters!$D$5:$AG$5,0))/O10383</f>
        <v>7.867277677789E-4</v>
      </c>
      <c r="Q10383" t="inlineStr">
        <is>
          <t>central</t>
        </is>
      </c>
      <c r="R10383">
        <f>INDEX(parameters!$C$196:$EJ$198,MATCH('PV (extension)'!Q10383,parameters!$B$196:$B$198,0),MATCH('PV (extension)'!B10364,parameters!$C$195:$EJ$195,0))</f>
        <v>1403.05569309053</v>
      </c>
      <c r="S10383" t="n">
        <v>570</v>
      </c>
      <c r="T10383" t="n">
        <v>30</v>
      </c>
      <c r="U10383">
        <f>T10383*S10383*R10383</f>
        <v>23992252.351848062</v>
      </c>
      <c r="V10383">
        <f>1/U10383</f>
        <v>4.1680121788272725E-8</v>
      </c>
    </row>
    <row r="10384" s="29">
      <c r="A10384" t="inlineStr">
        <is>
          <t>photovoltaic open ground installation, 570 kWp, multi-Si, on open ground</t>
        </is>
      </c>
      <c r="B10384" s="30">
        <f>P10384*V10384</f>
        <v>1.0973451650421837E-8</v>
      </c>
      <c r="C10384" t="inlineStr">
        <is>
          <t>RER</t>
        </is>
      </c>
      <c r="D10384" t="inlineStr">
        <is>
          <t>unit</t>
        </is>
      </c>
      <c r="F10384" t="inlineStr">
        <is>
          <t>technosphere</t>
        </is>
      </c>
      <c r="G10384" t="n">
        <v>2</v>
      </c>
      <c r="H10384" t="n">
        <v>-18.20082258362968</v>
      </c>
      <c r="I10384" t="n">
        <v>0.09798894162072011</v>
      </c>
      <c r="J10384" t="inlineStr">
        <is>
          <t>(2,2,1,1,1,3); Calculation with average annual yield and share of technologies. Lifetime: 30a.</t>
        </is>
      </c>
      <c r="L10384" t="inlineStr">
        <is>
          <t>photovoltaic open ground installation, 570 kWp, multi-Si, on open ground</t>
        </is>
      </c>
      <c r="N10384" t="inlineStr">
        <is>
          <t>all</t>
        </is>
      </c>
      <c r="O10384" t="n">
        <v>1</v>
      </c>
      <c r="P10384" s="30">
        <f>INDEX(parameters!$D$41:$AG$178,MATCH('PV (extension)'!B10364,parameters!$C$41:$C$178,0),MATCH('PV (extension)'!A10384,parameters!$D$5:$AG$5,0))/O10384</f>
        <v>0.2632778211677243</v>
      </c>
      <c r="Q10384" t="inlineStr">
        <is>
          <t>central</t>
        </is>
      </c>
      <c r="R10384">
        <f>INDEX(parameters!$C$196:$EJ$198,MATCH('PV (extension)'!Q10384,parameters!$B$196:$B$198,0),MATCH('PV (extension)'!B10364,parameters!$C$195:$EJ$195,0))</f>
        <v>1403.05569309053</v>
      </c>
      <c r="S10384" t="n">
        <v>570</v>
      </c>
      <c r="T10384" t="n">
        <v>30</v>
      </c>
      <c r="U10384">
        <f>T10384*S10384*R10384</f>
        <v>23992252.351848062</v>
      </c>
      <c r="V10384">
        <f>1/U10384</f>
        <v>4.1680121788272725E-8</v>
      </c>
    </row>
    <row r="10385" s="29">
      <c r="A10385" t="inlineStr">
        <is>
          <t>photovoltaic open ground installation, 570 kWp, single-Si, on open ground</t>
        </is>
      </c>
      <c r="B10385" s="30">
        <f>P10385*V10385</f>
        <v>5.8207911902832649E-9</v>
      </c>
      <c r="C10385" t="inlineStr">
        <is>
          <t>RER</t>
        </is>
      </c>
      <c r="D10385" t="inlineStr">
        <is>
          <t>unit</t>
        </is>
      </c>
      <c r="F10385" t="inlineStr">
        <is>
          <t>technosphere</t>
        </is>
      </c>
      <c r="G10385" t="n">
        <v>2</v>
      </c>
      <c r="H10385" t="n">
        <v>-18.8364689523836</v>
      </c>
      <c r="I10385" t="n">
        <v>0.09798894162072011</v>
      </c>
      <c r="J10385" t="inlineStr">
        <is>
          <t>(2,2,1,1,1,3); Calculation with average annual yield and share of technologies. Lifetime: 30a.</t>
        </is>
      </c>
      <c r="L10385" t="inlineStr">
        <is>
          <t>photovoltaic open ground installation, 570 kWp, single-Si, on open ground</t>
        </is>
      </c>
      <c r="N10385" t="inlineStr">
        <is>
          <t>all</t>
        </is>
      </c>
      <c r="O10385" t="n">
        <v>1</v>
      </c>
      <c r="P10385" s="30">
        <f>INDEX(parameters!$D$41:$AG$178,MATCH('PV (extension)'!B10364,parameters!$C$41:$C$178,0),MATCH('PV (extension)'!A10385,parameters!$D$5:$AG$5,0))/O10385</f>
        <v>0.13965389112469015</v>
      </c>
      <c r="Q10385" t="inlineStr">
        <is>
          <t>central</t>
        </is>
      </c>
      <c r="R10385">
        <f>INDEX(parameters!$C$196:$EJ$198,MATCH('PV (extension)'!Q10385,parameters!$B$196:$B$198,0),MATCH('PV (extension)'!B10364,parameters!$C$195:$EJ$195,0))</f>
        <v>1403.05569309053</v>
      </c>
      <c r="S10385" t="n">
        <v>570</v>
      </c>
      <c r="T10385" t="n">
        <v>30</v>
      </c>
      <c r="U10385">
        <f>T10385*S10385*R10385</f>
        <v>23992252.351848062</v>
      </c>
      <c r="V10385">
        <f>1/U10385</f>
        <v>4.1680121788272725E-8</v>
      </c>
    </row>
    <row r="10386" ht="16" customHeight="1" s="29">
      <c r="A10386" t="inlineStr">
        <is>
          <t>photovoltaic slanted-roof installation, 93 kWp, multi-Si, laminated, integrated, on roof</t>
        </is>
      </c>
      <c r="B10386" s="30">
        <f>P10386*V10386</f>
        <v>1.7962177291683632E-9</v>
      </c>
      <c r="C10386" t="inlineStr">
        <is>
          <t>CH</t>
        </is>
      </c>
      <c r="D10386" t="inlineStr">
        <is>
          <t>unit</t>
        </is>
      </c>
      <c r="F10386" t="inlineStr">
        <is>
          <t>technosphere</t>
        </is>
      </c>
      <c r="G10386" t="n">
        <v>2</v>
      </c>
      <c r="H10386" t="n">
        <v>-20.65878981776205</v>
      </c>
      <c r="I10386" t="n">
        <v>0.09798894162072011</v>
      </c>
      <c r="J10386" t="inlineStr">
        <is>
          <t>(2,2,1,1,1,3); Calculation with average annual yield and share of technologies. Lifetime: 30a.</t>
        </is>
      </c>
      <c r="L10386" t="inlineStr">
        <is>
          <t>photovoltaic slanted-roof installation, 93 kWp, multi-Si, laminated, integrated, on roof</t>
        </is>
      </c>
      <c r="N10386" t="inlineStr">
        <is>
          <t>all</t>
        </is>
      </c>
      <c r="O10386" t="n">
        <v>1</v>
      </c>
      <c r="P10386" s="30">
        <f>INDEX(parameters!$D$41:$AG$178,MATCH('PV (extension)'!B10364,parameters!$C$41:$C$178,0),MATCH('PV (extension)'!A10386,parameters!$D$5:$AG$5,0))/O10386</f>
        <v>6.6094595017907607E-3</v>
      </c>
      <c r="Q10386" s="3" t="inlineStr">
        <is>
          <t>roof-top</t>
        </is>
      </c>
      <c r="R10386">
        <f>INDEX(parameters!$C$196:$EJ$198,MATCH('PV (extension)'!Q10386,parameters!$B$196:$B$198,0),MATCH('PV (extension)'!B10364,parameters!$C$195:$EJ$195,0))</f>
        <v>1318.8723515050981</v>
      </c>
      <c r="S10386" t="n">
        <v>93</v>
      </c>
      <c r="T10386" t="n">
        <v>30</v>
      </c>
      <c r="U10386">
        <f>T10386*S10386*R10386</f>
        <v>3679653.8606992238</v>
      </c>
      <c r="V10386">
        <f>1/U10386</f>
        <v>2.7176469251104385E-7</v>
      </c>
    </row>
    <row r="10387" ht="16" customHeight="1" s="29">
      <c r="A10387" t="inlineStr">
        <is>
          <t>photovoltaic slanted-roof installation, 93 kWp, multi-Si, panel, mounted, on roof</t>
        </is>
      </c>
      <c r="B10387" s="30">
        <f>P10387*V10387</f>
        <v>3.045748156504135E-8</v>
      </c>
      <c r="C10387" t="inlineStr">
        <is>
          <t>CH</t>
        </is>
      </c>
      <c r="D10387" t="inlineStr">
        <is>
          <t>unit</t>
        </is>
      </c>
      <c r="F10387" t="inlineStr">
        <is>
          <t>technosphere</t>
        </is>
      </c>
      <c r="G10387" t="n">
        <v>2</v>
      </c>
      <c r="H10387" t="n">
        <v>-17.84536035000586</v>
      </c>
      <c r="I10387" t="n">
        <v>0.09798894162072011</v>
      </c>
      <c r="J10387" t="inlineStr">
        <is>
          <t>(2,2,1,1,1,3); Calculation with average annual yield and share of technologies. Lifetime: 30a.</t>
        </is>
      </c>
      <c r="L10387" t="inlineStr">
        <is>
          <t>photovoltaic slanted-roof installation, 93 kWp, multi-Si, panel, mounted, on roof</t>
        </is>
      </c>
      <c r="N10387" t="inlineStr">
        <is>
          <t>all</t>
        </is>
      </c>
      <c r="O10387" t="n">
        <v>1</v>
      </c>
      <c r="P10387" s="30">
        <f>INDEX(parameters!$D$41:$AG$178,MATCH('PV (extension)'!B10364,parameters!$C$41:$C$178,0),MATCH('PV (extension)'!A10387,parameters!$D$5:$AG$5,0))/O10387</f>
        <v>0.11207298962797985</v>
      </c>
      <c r="Q10387" s="3" t="inlineStr">
        <is>
          <t>roof-top</t>
        </is>
      </c>
      <c r="R10387">
        <f>INDEX(parameters!$C$196:$EJ$198,MATCH('PV (extension)'!Q10387,parameters!$B$196:$B$198,0),MATCH('PV (extension)'!B10364,parameters!$C$195:$EJ$195,0))</f>
        <v>1318.8723515050981</v>
      </c>
      <c r="S10387" t="n">
        <v>93</v>
      </c>
      <c r="T10387" t="n">
        <v>30</v>
      </c>
      <c r="U10387">
        <f>T10387*S10387*R10387</f>
        <v>3679653.8606992238</v>
      </c>
      <c r="V10387">
        <f>1/U10387</f>
        <v>2.7176469251104385E-7</v>
      </c>
    </row>
    <row r="10388" ht="16" customHeight="1" s="29">
      <c r="A10388" t="inlineStr">
        <is>
          <t>photovoltaic slanted-roof installation, 93 kWp, single-Si, laminated, integrated, on roof</t>
        </is>
      </c>
      <c r="B10388" s="30">
        <f>P10388*V10388</f>
        <v>9.495585052578039E-10</v>
      </c>
      <c r="C10388" t="inlineStr">
        <is>
          <t>CH</t>
        </is>
      </c>
      <c r="D10388" t="inlineStr">
        <is>
          <t>unit</t>
        </is>
      </c>
      <c r="F10388" t="inlineStr">
        <is>
          <t>technosphere</t>
        </is>
      </c>
      <c r="G10388" t="n">
        <v>2</v>
      </c>
      <c r="H10388" t="n">
        <v>-21.2944254997521</v>
      </c>
      <c r="I10388" t="n">
        <v>0.09798894162072011</v>
      </c>
      <c r="J10388" t="inlineStr">
        <is>
          <t>(2,2,1,1,1,3); Calculation with average annual yield and share of technologies. Lifetime: 30a.</t>
        </is>
      </c>
      <c r="L10388" t="inlineStr">
        <is>
          <t>photovoltaic slanted-roof installation, 93 kWp, single-Si, laminated, integrated, on roof</t>
        </is>
      </c>
      <c r="N10388" t="inlineStr">
        <is>
          <t>all</t>
        </is>
      </c>
      <c r="O10388" t="n">
        <v>1</v>
      </c>
      <c r="P10388" s="30">
        <f>INDEX(parameters!$D$41:$AG$178,MATCH('PV (extension)'!B10364,parameters!$C$41:$C$178,0),MATCH('PV (extension)'!A10388,parameters!$D$5:$AG$5,0))/O10388</f>
        <v>3.4940466198316628E-3</v>
      </c>
      <c r="Q10388" s="3" t="inlineStr">
        <is>
          <t>roof-top</t>
        </is>
      </c>
      <c r="R10388">
        <f>INDEX(parameters!$C$196:$EJ$198,MATCH('PV (extension)'!Q10388,parameters!$B$196:$B$198,0),MATCH('PV (extension)'!B10364,parameters!$C$195:$EJ$195,0))</f>
        <v>1318.8723515050981</v>
      </c>
      <c r="S10388" t="n">
        <v>93</v>
      </c>
      <c r="T10388" t="n">
        <v>30</v>
      </c>
      <c r="U10388">
        <f>T10388*S10388*R10388</f>
        <v>3679653.8606992238</v>
      </c>
      <c r="V10388">
        <f>1/U10388</f>
        <v>2.7176469251104385E-7</v>
      </c>
    </row>
    <row r="10389" ht="16" customHeight="1" s="29">
      <c r="A10389" t="inlineStr">
        <is>
          <t>photovoltaic slanted-roof installation, 93 kWp, single-Si, panel, mounted, on roof</t>
        </is>
      </c>
      <c r="B10389" s="30">
        <f>P10389*V10389</f>
        <v>1.5953949082750535E-8</v>
      </c>
      <c r="C10389" t="inlineStr">
        <is>
          <t>CH</t>
        </is>
      </c>
      <c r="D10389" t="inlineStr">
        <is>
          <t>unit</t>
        </is>
      </c>
      <c r="F10389" t="inlineStr">
        <is>
          <t>technosphere</t>
        </is>
      </c>
      <c r="G10389" t="n">
        <v>2</v>
      </c>
      <c r="H10389" t="n">
        <v>-18.48100416113547</v>
      </c>
      <c r="I10389" t="n">
        <v>0.09798894162072011</v>
      </c>
      <c r="J10389" t="inlineStr">
        <is>
          <t>(2,2,1,1,1,3); Calculation with average annual yield and share of technologies. Lifetime: 30a.</t>
        </is>
      </c>
      <c r="L10389" t="inlineStr">
        <is>
          <t>photovoltaic slanted-roof installation, 93 kWp, single-Si, panel, mounted, on roof</t>
        </is>
      </c>
      <c r="N10389" t="inlineStr">
        <is>
          <t>all</t>
        </is>
      </c>
      <c r="O10389" t="n">
        <v>1</v>
      </c>
      <c r="P10389" s="30">
        <f>INDEX(parameters!$D$41:$AG$178,MATCH('PV (extension)'!B10364,parameters!$C$41:$C$178,0),MATCH('PV (extension)'!A10389,parameters!$D$5:$AG$5,0))/O10389</f>
        <v>5.8705010335741853E-2</v>
      </c>
      <c r="Q10389" s="3" t="inlineStr">
        <is>
          <t>roof-top</t>
        </is>
      </c>
      <c r="R10389">
        <f>INDEX(parameters!$C$196:$EJ$198,MATCH('PV (extension)'!Q10389,parameters!$B$196:$B$198,0),MATCH('PV (extension)'!B10364,parameters!$C$195:$EJ$195,0))</f>
        <v>1318.8723515050981</v>
      </c>
      <c r="S10389" t="n">
        <v>93</v>
      </c>
      <c r="T10389" t="n">
        <v>30</v>
      </c>
      <c r="U10389">
        <f>T10389*S10389*R10389</f>
        <v>3679653.8606992238</v>
      </c>
      <c r="V10389">
        <f>1/U10389</f>
        <v>2.7176469251104385E-7</v>
      </c>
    </row>
    <row r="10390" s="29">
      <c r="A10390" t="inlineStr">
        <is>
          <t>photovoltaic facade installation, 3kWp, multi-Si, laminated, integrated, at building</t>
        </is>
      </c>
      <c r="B10390" s="30">
        <f>P10390*V10390</f>
        <v>3.9433704750049441E-8</v>
      </c>
      <c r="C10390" t="inlineStr">
        <is>
          <t>APAC</t>
        </is>
      </c>
      <c r="D10390" t="inlineStr">
        <is>
          <t>unit</t>
        </is>
      </c>
      <c r="F10390" t="inlineStr">
        <is>
          <t>technosphere</t>
        </is>
      </c>
      <c r="G10390" t="n">
        <v>2</v>
      </c>
      <c r="H10390" t="n">
        <v>-17.5612990452514</v>
      </c>
      <c r="I10390" t="n">
        <v>0.09798894162072011</v>
      </c>
      <c r="J10390" t="inlineStr">
        <is>
          <t>(2,2,1,1,1,3); Calculation with average annual yield and share of technologies. Lifetime: 30a.</t>
        </is>
      </c>
      <c r="L10390" t="inlineStr">
        <is>
          <t>photovoltaic facade installation, 3kWp, multi-Si, laminated, integrated, at building</t>
        </is>
      </c>
      <c r="N10390" t="inlineStr">
        <is>
          <t>all</t>
        </is>
      </c>
      <c r="O10390" t="n">
        <v>1</v>
      </c>
      <c r="P10390" s="30">
        <f>INDEX(parameters!$D$41:$AG$178,MATCH('PV (extension)'!B10364,parameters!$C$41:$C$178,0),MATCH('PV (extension)'!A10390,parameters!$D$5:$AG$5,0))/O10390</f>
        <v>3.2864644265829519E-3</v>
      </c>
      <c r="Q10390" t="inlineStr">
        <is>
          <t>façade</t>
        </is>
      </c>
      <c r="R10390">
        <f>INDEX(parameters!$C$196:$EJ$198,MATCH('PV (extension)'!Q10390,parameters!$B$196:$B$198,0),MATCH('PV (extension)'!B10364,parameters!$C$195:$EJ$195,0))</f>
        <v>926.01675743974988</v>
      </c>
      <c r="S10390" t="n">
        <v>3</v>
      </c>
      <c r="T10390" t="n">
        <v>30</v>
      </c>
      <c r="U10390">
        <f>T10390*S10390*R10390</f>
        <v>83341.508169577486</v>
      </c>
      <c r="V10390">
        <f>1/U10390</f>
        <v>1.1998822939048208E-5</v>
      </c>
    </row>
    <row r="10391" s="29">
      <c r="A10391" t="inlineStr">
        <is>
          <t>photovoltaic facade installation, 3kWp, multi-Si, panel, mounted, at building</t>
        </is>
      </c>
      <c r="B10391" s="30">
        <f>P10391*V10391</f>
        <v>3.8674027526630564E-8</v>
      </c>
      <c r="C10391" t="inlineStr">
        <is>
          <t>APAC</t>
        </is>
      </c>
      <c r="D10391" t="inlineStr">
        <is>
          <t>unit</t>
        </is>
      </c>
      <c r="F10391" t="inlineStr">
        <is>
          <t>technosphere</t>
        </is>
      </c>
      <c r="G10391" t="n">
        <v>2</v>
      </c>
      <c r="H10391" t="n">
        <v>-17.5612990452514</v>
      </c>
      <c r="I10391" t="n">
        <v>0.09798894162072011</v>
      </c>
      <c r="J10391" t="inlineStr">
        <is>
          <t>(2,2,1,1,1,3); Calculation with average annual yield and share of technologies. Lifetime: 30a.</t>
        </is>
      </c>
      <c r="L10391" t="inlineStr">
        <is>
          <t>photovoltaic facade installation, 3kWp, multi-Si, panel, mounted, at building</t>
        </is>
      </c>
      <c r="N10391" t="inlineStr">
        <is>
          <t>all</t>
        </is>
      </c>
      <c r="O10391" t="n">
        <v>1</v>
      </c>
      <c r="P10391" s="30">
        <f>INDEX(parameters!$D$41:$AG$178,MATCH('PV (extension)'!B10364,parameters!$C$41:$C$178,0),MATCH('PV (extension)'!A10391,parameters!$D$5:$AG$5,0))/O10391</f>
        <v>3.2231517810611459E-3</v>
      </c>
      <c r="Q10391" t="inlineStr">
        <is>
          <t>façade</t>
        </is>
      </c>
      <c r="R10391">
        <f>INDEX(parameters!$C$196:$EJ$198,MATCH('PV (extension)'!Q10391,parameters!$B$196:$B$198,0),MATCH('PV (extension)'!B10364,parameters!$C$195:$EJ$195,0))</f>
        <v>926.01675743974988</v>
      </c>
      <c r="S10391" t="n">
        <v>3</v>
      </c>
      <c r="T10391" t="n">
        <v>30</v>
      </c>
      <c r="U10391">
        <f>T10391*S10391*R10391</f>
        <v>83341.508169577486</v>
      </c>
      <c r="V10391">
        <f>1/U10391</f>
        <v>1.1998822939048208E-5</v>
      </c>
    </row>
    <row r="10392" s="29">
      <c r="A10392" t="inlineStr">
        <is>
          <t>photovoltaic facade installation, 3kWp, single-Si, laminated, integrated, at building</t>
        </is>
      </c>
      <c r="B10392" s="30">
        <f>P10392*V10392</f>
        <v>2.0789008940867371E-8</v>
      </c>
      <c r="C10392" t="inlineStr">
        <is>
          <t>APAC</t>
        </is>
      </c>
      <c r="D10392" t="inlineStr">
        <is>
          <t>unit</t>
        </is>
      </c>
      <c r="F10392" t="inlineStr">
        <is>
          <t>technosphere</t>
        </is>
      </c>
      <c r="G10392" t="n">
        <v>2</v>
      </c>
      <c r="H10392" t="n">
        <v>-18.19689739735082</v>
      </c>
      <c r="I10392" t="n">
        <v>0.09798894162072011</v>
      </c>
      <c r="J10392" t="inlineStr">
        <is>
          <t>(2,2,1,1,1,3); Calculation with average annual yield and share of technologies. Lifetime: 30a.</t>
        </is>
      </c>
      <c r="L10392" t="inlineStr">
        <is>
          <t>photovoltaic facade installation, 3kWp, single-Si, laminated, integrated, at building</t>
        </is>
      </c>
      <c r="N10392" t="inlineStr">
        <is>
          <t>all</t>
        </is>
      </c>
      <c r="O10392" t="n">
        <v>1</v>
      </c>
      <c r="P10392" s="30">
        <f>INDEX(parameters!$D$41:$AG$178,MATCH('PV (extension)'!B10364,parameters!$C$41:$C$178,0),MATCH('PV (extension)'!A10392,parameters!$D$5:$AG$5,0))/O10392</f>
        <v>1.7325873584827175E-3</v>
      </c>
      <c r="Q10392" t="inlineStr">
        <is>
          <t>façade</t>
        </is>
      </c>
      <c r="R10392">
        <f>INDEX(parameters!$C$196:$EJ$198,MATCH('PV (extension)'!Q10392,parameters!$B$196:$B$198,0),MATCH('PV (extension)'!B10364,parameters!$C$195:$EJ$195,0))</f>
        <v>926.01675743974988</v>
      </c>
      <c r="S10392" t="n">
        <v>3</v>
      </c>
      <c r="T10392" t="n">
        <v>30</v>
      </c>
      <c r="U10392">
        <f>T10392*S10392*R10392</f>
        <v>83341.508169577486</v>
      </c>
      <c r="V10392">
        <f>1/U10392</f>
        <v>1.1998822939048208E-5</v>
      </c>
    </row>
    <row r="10393" s="29">
      <c r="A10393" t="inlineStr">
        <is>
          <t>photovoltaic facade installation, 3kWp, single-Si, panel, mounted, at building</t>
        </is>
      </c>
      <c r="B10393" s="30">
        <f>P10393*V10393</f>
        <v>2.0771021275008934E-8</v>
      </c>
      <c r="C10393" t="inlineStr">
        <is>
          <t>APAC</t>
        </is>
      </c>
      <c r="D10393" t="inlineStr">
        <is>
          <t>unit</t>
        </is>
      </c>
      <c r="F10393" t="inlineStr">
        <is>
          <t>technosphere</t>
        </is>
      </c>
      <c r="G10393" t="n">
        <v>2</v>
      </c>
      <c r="H10393" t="n">
        <v>-18.19689739735082</v>
      </c>
      <c r="I10393" t="n">
        <v>0.09798894162072011</v>
      </c>
      <c r="J10393" t="inlineStr">
        <is>
          <t>(2,2,1,1,1,3); Calculation with average annual yield and share of technologies. Lifetime: 30a.</t>
        </is>
      </c>
      <c r="L10393" t="inlineStr">
        <is>
          <t>photovoltaic facade installation, 3kWp, single-Si, panel, mounted, at building</t>
        </is>
      </c>
      <c r="N10393" t="inlineStr">
        <is>
          <t>all</t>
        </is>
      </c>
      <c r="O10393" t="n">
        <v>1</v>
      </c>
      <c r="P10393" s="30">
        <f>INDEX(parameters!$D$41:$AG$178,MATCH('PV (extension)'!B10364,parameters!$C$41:$C$178,0),MATCH('PV (extension)'!A10393,parameters!$D$5:$AG$5,0))/O10393</f>
        <v>1.7310882392816251E-3</v>
      </c>
      <c r="Q10393" t="inlineStr">
        <is>
          <t>façade</t>
        </is>
      </c>
      <c r="R10393">
        <f>INDEX(parameters!$C$196:$EJ$198,MATCH('PV (extension)'!Q10393,parameters!$B$196:$B$198,0),MATCH('PV (extension)'!B10364,parameters!$C$195:$EJ$195,0))</f>
        <v>926.01675743974988</v>
      </c>
      <c r="S10393" t="n">
        <v>3</v>
      </c>
      <c r="T10393" t="n">
        <v>30</v>
      </c>
      <c r="U10393">
        <f>T10393*S10393*R10393</f>
        <v>83341.508169577486</v>
      </c>
      <c r="V10393">
        <f>1/U10393</f>
        <v>1.1998822939048208E-5</v>
      </c>
    </row>
    <row r="10394" ht="16" customHeight="1" s="29">
      <c r="A10394" t="inlineStr">
        <is>
          <t>photovoltaic flat-roof installation, 3kWp, multi-Si, on roof</t>
        </is>
      </c>
      <c r="B10394" s="30">
        <f>P10394*V10394</f>
        <v>4.2650130256013968E-7</v>
      </c>
      <c r="C10394" t="inlineStr">
        <is>
          <t>APAC</t>
        </is>
      </c>
      <c r="D10394" t="inlineStr">
        <is>
          <t>unit</t>
        </is>
      </c>
      <c r="F10394" t="inlineStr">
        <is>
          <t>technosphere</t>
        </is>
      </c>
      <c r="G10394" t="n">
        <v>2</v>
      </c>
      <c r="H10394" t="n">
        <v>-15.20991773919472</v>
      </c>
      <c r="I10394" t="n">
        <v>0.09798894162072011</v>
      </c>
      <c r="J10394" t="inlineStr">
        <is>
          <t>(2,2,1,1,1,3); Calculation with average annual yield and share of technologies. Lifetime: 30a.</t>
        </is>
      </c>
      <c r="L10394" t="inlineStr">
        <is>
          <t>photovoltaic flat-roof installation, 3kWp, multi-Si, on roof</t>
        </is>
      </c>
      <c r="N10394" t="inlineStr">
        <is>
          <t>all</t>
        </is>
      </c>
      <c r="O10394" t="n">
        <v>1</v>
      </c>
      <c r="P10394" s="30">
        <f>INDEX(parameters!$D$41:$AG$178,MATCH('PV (extension)'!B10364,parameters!$C$41:$C$178,0),MATCH('PV (extension)'!A10394,parameters!$D$5:$AG$5,0))/O10394</f>
        <v>5.0625069824473082E-2</v>
      </c>
      <c r="Q10394" s="3" t="inlineStr">
        <is>
          <t>roof-top</t>
        </is>
      </c>
      <c r="R10394">
        <f>INDEX(parameters!$C$196:$EJ$198,MATCH('PV (extension)'!Q10394,parameters!$B$196:$B$198,0),MATCH('PV (extension)'!B10364,parameters!$C$195:$EJ$195,0))</f>
        <v>1318.8723515050981</v>
      </c>
      <c r="S10394" t="n">
        <v>3</v>
      </c>
      <c r="T10394" t="n">
        <v>30</v>
      </c>
      <c r="U10394">
        <f>T10394*S10394*R10394</f>
        <v>118698.51163545882</v>
      </c>
      <c r="V10394">
        <f>1/U10394</f>
        <v>8.4247054678423612E-6</v>
      </c>
    </row>
    <row r="10395" ht="16" customHeight="1" s="29">
      <c r="A10395" t="inlineStr">
        <is>
          <t>photovoltaic flat-roof installation, 3kWp, single-Si, on roof</t>
        </is>
      </c>
      <c r="B10395" s="30">
        <f>P10395*V10395</f>
        <v>2.2262750181243376E-7</v>
      </c>
      <c r="C10395" t="inlineStr">
        <is>
          <t>APAC</t>
        </is>
      </c>
      <c r="D10395" t="inlineStr">
        <is>
          <t>unit</t>
        </is>
      </c>
      <c r="F10395" t="inlineStr">
        <is>
          <t>technosphere</t>
        </is>
      </c>
      <c r="G10395" t="n">
        <v>2</v>
      </c>
      <c r="H10395" t="n">
        <v>-15.84555259734934</v>
      </c>
      <c r="I10395" t="n">
        <v>0.09798894162072011</v>
      </c>
      <c r="J10395" t="inlineStr">
        <is>
          <t>(2,2,1,1,1,3); Calculation with average annual yield and share of technologies. Lifetime: 30a.</t>
        </is>
      </c>
      <c r="L10395" t="inlineStr">
        <is>
          <t>photovoltaic flat-roof installation, 3kWp, single-Si, on roof</t>
        </is>
      </c>
      <c r="N10395" t="inlineStr">
        <is>
          <t>all</t>
        </is>
      </c>
      <c r="O10395" t="n">
        <v>1</v>
      </c>
      <c r="P10395" s="30">
        <f>INDEX(parameters!$D$41:$AG$178,MATCH('PV (extension)'!B10364,parameters!$C$41:$C$178,0),MATCH('PV (extension)'!A10395,parameters!$D$5:$AG$5,0))/O10395</f>
        <v>2.6425553114256296E-2</v>
      </c>
      <c r="Q10395" s="3" t="inlineStr">
        <is>
          <t>roof-top</t>
        </is>
      </c>
      <c r="R10395">
        <f>INDEX(parameters!$C$196:$EJ$198,MATCH('PV (extension)'!Q10395,parameters!$B$196:$B$198,0),MATCH('PV (extension)'!B10364,parameters!$C$195:$EJ$195,0))</f>
        <v>1318.8723515050981</v>
      </c>
      <c r="S10395" t="n">
        <v>3</v>
      </c>
      <c r="T10395" t="n">
        <v>30</v>
      </c>
      <c r="U10395">
        <f>T10395*S10395*R10395</f>
        <v>118698.51163545882</v>
      </c>
      <c r="V10395">
        <f>1/U10395</f>
        <v>8.4247054678423612E-6</v>
      </c>
    </row>
    <row r="10396" ht="16" customHeight="1" s="29">
      <c r="A10396" t="inlineStr">
        <is>
          <t>photovoltaic slanted-roof installation, 3kWp, CIS, panel, mounted, on roof</t>
        </is>
      </c>
      <c r="B10396" s="30">
        <f>P10396*V10396</f>
        <v>1.2313932996921936E-7</v>
      </c>
      <c r="C10396" t="inlineStr">
        <is>
          <t>CH</t>
        </is>
      </c>
      <c r="D10396" t="inlineStr">
        <is>
          <t>unit</t>
        </is>
      </c>
      <c r="F10396" t="inlineStr">
        <is>
          <t>technosphere</t>
        </is>
      </c>
      <c r="G10396" t="n">
        <v>2</v>
      </c>
      <c r="H10396" t="n">
        <v>-16.88405011147741</v>
      </c>
      <c r="I10396" t="n">
        <v>0.09798894162072011</v>
      </c>
      <c r="J10396" t="inlineStr">
        <is>
          <t>(2,2,1,1,1,3); Calculation with average annual yield and share of technologies. Lifetime: 30a.</t>
        </is>
      </c>
      <c r="L10396" t="inlineStr">
        <is>
          <t>photovoltaic slanted-roof installation, 3kWp, CIS, panel, mounted, on roof</t>
        </is>
      </c>
      <c r="N10396" t="inlineStr">
        <is>
          <t>all</t>
        </is>
      </c>
      <c r="O10396" t="n">
        <v>1</v>
      </c>
      <c r="P10396" s="30">
        <f>INDEX(parameters!$D$41:$AG$178,MATCH('PV (extension)'!B10364,parameters!$C$41:$C$178,0),MATCH('PV (extension)'!A10396,parameters!$D$5:$AG$5,0))/O10396</f>
        <v>1.4616455191133988E-2</v>
      </c>
      <c r="Q10396" s="3" t="inlineStr">
        <is>
          <t>roof-top</t>
        </is>
      </c>
      <c r="R10396">
        <f>INDEX(parameters!$C$196:$EJ$198,MATCH('PV (extension)'!Q10396,parameters!$B$196:$B$198,0),MATCH('PV (extension)'!B10364,parameters!$C$195:$EJ$195,0))</f>
        <v>1318.8723515050981</v>
      </c>
      <c r="S10396" t="n">
        <v>3</v>
      </c>
      <c r="T10396" t="n">
        <v>30</v>
      </c>
      <c r="U10396">
        <f>T10396*S10396*R10396</f>
        <v>118698.51163545882</v>
      </c>
      <c r="V10396">
        <f>1/U10396</f>
        <v>8.4247054678423612E-6</v>
      </c>
    </row>
    <row r="10397" ht="16" customHeight="1" s="29">
      <c r="A10397" t="inlineStr">
        <is>
          <t>photovoltaic slanted-roof installation, 3kWp, CdTe, laminated, integrated, on roof</t>
        </is>
      </c>
      <c r="B10397" s="30">
        <f>P10397*V10397</f>
        <v>3.4479784594795083E-9</v>
      </c>
      <c r="C10397" t="inlineStr">
        <is>
          <t>CH</t>
        </is>
      </c>
      <c r="D10397" t="inlineStr">
        <is>
          <t>unit</t>
        </is>
      </c>
      <c r="F10397" t="inlineStr">
        <is>
          <t>technosphere</t>
        </is>
      </c>
      <c r="G10397" t="n">
        <v>2</v>
      </c>
      <c r="H10397" t="n">
        <v>-19.50639655088546</v>
      </c>
      <c r="I10397" t="n">
        <v>0.09798894162072011</v>
      </c>
      <c r="J10397" t="inlineStr">
        <is>
          <t>(2,2,1,1,1,3); Calculation with average annual yield and share of technologies. Lifetime: 30a.</t>
        </is>
      </c>
      <c r="L10397" t="inlineStr">
        <is>
          <t>photovoltaic slanted-roof installation, 3kWp, CdTe, laminated, integrated, on roof</t>
        </is>
      </c>
      <c r="N10397" t="inlineStr">
        <is>
          <t>all</t>
        </is>
      </c>
      <c r="O10397" t="n">
        <v>1</v>
      </c>
      <c r="P10397" s="30">
        <f>INDEX(parameters!$D$41:$AG$178,MATCH('PV (extension)'!B10364,parameters!$C$41:$C$178,0),MATCH('PV (extension)'!A10397,parameters!$D$5:$AG$5,0))/O10397</f>
        <v>4.0926991129133978E-4</v>
      </c>
      <c r="Q10397" s="3" t="inlineStr">
        <is>
          <t>roof-top</t>
        </is>
      </c>
      <c r="R10397">
        <f>INDEX(parameters!$C$196:$EJ$198,MATCH('PV (extension)'!Q10397,parameters!$B$196:$B$198,0),MATCH('PV (extension)'!B10364,parameters!$C$195:$EJ$195,0))</f>
        <v>1318.8723515050981</v>
      </c>
      <c r="S10397" t="n">
        <v>3</v>
      </c>
      <c r="T10397" t="n">
        <v>30</v>
      </c>
      <c r="U10397">
        <f>T10397*S10397*R10397</f>
        <v>118698.51163545882</v>
      </c>
      <c r="V10397">
        <f>1/U10397</f>
        <v>8.4247054678423612E-6</v>
      </c>
    </row>
    <row r="10398" ht="16" customHeight="1" s="29">
      <c r="A10398" t="inlineStr">
        <is>
          <t>photovoltaic slanted-roof installation, 3kWp, multi-Si, laminated, integrated, on roof</t>
        </is>
      </c>
      <c r="B10398" s="30">
        <f>P10398*V10398</f>
        <v>2.0484642581741132E-8</v>
      </c>
      <c r="C10398" t="inlineStr">
        <is>
          <t>APAC</t>
        </is>
      </c>
      <c r="D10398" t="inlineStr">
        <is>
          <t>unit</t>
        </is>
      </c>
      <c r="F10398" t="inlineStr">
        <is>
          <t>technosphere</t>
        </is>
      </c>
      <c r="G10398" t="n">
        <v>2</v>
      </c>
      <c r="H10398" t="n">
        <v>-18.22076487875746</v>
      </c>
      <c r="I10398" t="n">
        <v>0.09798894162072011</v>
      </c>
      <c r="J10398" t="inlineStr">
        <is>
          <t>(2,2,1,1,1,3); Calculation with average annual yield and share of technologies. Lifetime: 30a.</t>
        </is>
      </c>
      <c r="L10398" t="inlineStr">
        <is>
          <t>photovoltaic slanted-roof installation, 3kWp, multi-Si, laminated, integrated, on roof</t>
        </is>
      </c>
      <c r="N10398" t="inlineStr">
        <is>
          <t>all</t>
        </is>
      </c>
      <c r="O10398" t="n">
        <v>1</v>
      </c>
      <c r="P10398" s="30">
        <f>INDEX(parameters!$D$41:$AG$178,MATCH('PV (extension)'!B10364,parameters!$C$41:$C$178,0),MATCH('PV (extension)'!A10398,parameters!$D$5:$AG$5,0))/O10398</f>
        <v>2.4314965858370148E-3</v>
      </c>
      <c r="Q10398" s="3" t="inlineStr">
        <is>
          <t>roof-top</t>
        </is>
      </c>
      <c r="R10398">
        <f>INDEX(parameters!$C$196:$EJ$198,MATCH('PV (extension)'!Q10398,parameters!$B$196:$B$198,0),MATCH('PV (extension)'!B10364,parameters!$C$195:$EJ$195,0))</f>
        <v>1318.8723515050981</v>
      </c>
      <c r="S10398" t="n">
        <v>3</v>
      </c>
      <c r="T10398" t="n">
        <v>30</v>
      </c>
      <c r="U10398">
        <f>T10398*S10398*R10398</f>
        <v>118698.51163545882</v>
      </c>
      <c r="V10398">
        <f>1/U10398</f>
        <v>8.4247054678423612E-6</v>
      </c>
    </row>
    <row r="10399" ht="16" customHeight="1" s="29">
      <c r="A10399" t="inlineStr">
        <is>
          <t>photovoltaic slanted-roof installation, 3kWp, multi-Si, panel, mounted, on roof</t>
        </is>
      </c>
      <c r="B10399" s="30">
        <f>P10399*V10399</f>
        <v>3.5062432089438791E-7</v>
      </c>
      <c r="C10399" t="inlineStr">
        <is>
          <t>APAC</t>
        </is>
      </c>
      <c r="D10399" t="inlineStr">
        <is>
          <t>unit</t>
        </is>
      </c>
      <c r="F10399" t="inlineStr">
        <is>
          <t>technosphere</t>
        </is>
      </c>
      <c r="G10399" t="n">
        <v>2</v>
      </c>
      <c r="H10399" t="n">
        <v>-15.40735416199742</v>
      </c>
      <c r="I10399" t="n">
        <v>0.09798894162072011</v>
      </c>
      <c r="J10399" t="inlineStr">
        <is>
          <t>(2,2,1,1,1,3); Calculation with average annual yield and share of technologies. Lifetime: 30a.</t>
        </is>
      </c>
      <c r="L10399" t="inlineStr">
        <is>
          <t>photovoltaic slanted-roof installation, 3kWp, multi-Si, panel, mounted, on roof</t>
        </is>
      </c>
      <c r="N10399" t="inlineStr">
        <is>
          <t>all</t>
        </is>
      </c>
      <c r="O10399" t="n">
        <v>1</v>
      </c>
      <c r="P10399" s="30">
        <f>INDEX(parameters!$D$41:$AG$178,MATCH('PV (extension)'!B10364,parameters!$C$41:$C$178,0),MATCH('PV (extension)'!A10399,parameters!$D$5:$AG$5,0))/O10399</f>
        <v>4.1618585033357351E-2</v>
      </c>
      <c r="Q10399" s="3" t="inlineStr">
        <is>
          <t>roof-top</t>
        </is>
      </c>
      <c r="R10399">
        <f>INDEX(parameters!$C$196:$EJ$198,MATCH('PV (extension)'!Q10399,parameters!$B$196:$B$198,0),MATCH('PV (extension)'!B10364,parameters!$C$195:$EJ$195,0))</f>
        <v>1318.8723515050981</v>
      </c>
      <c r="S10399" t="n">
        <v>3</v>
      </c>
      <c r="T10399" t="n">
        <v>30</v>
      </c>
      <c r="U10399">
        <f>T10399*S10399*R10399</f>
        <v>118698.51163545882</v>
      </c>
      <c r="V10399">
        <f>1/U10399</f>
        <v>8.4247054678423612E-6</v>
      </c>
    </row>
    <row r="10400" ht="16" customHeight="1" s="29">
      <c r="A10400" t="inlineStr">
        <is>
          <t>photovoltaic slanted-roof installation, 3kWp, single-Si, laminated, integrated, on roof</t>
        </is>
      </c>
      <c r="B10400" s="30">
        <f>P10400*V10400</f>
        <v>1.0826057657730082E-8</v>
      </c>
      <c r="C10400" t="inlineStr">
        <is>
          <t>APAC</t>
        </is>
      </c>
      <c r="D10400" t="inlineStr">
        <is>
          <t>unit</t>
        </is>
      </c>
      <c r="F10400" t="inlineStr">
        <is>
          <t>technosphere</t>
        </is>
      </c>
      <c r="G10400" t="n">
        <v>2</v>
      </c>
      <c r="H10400" t="n">
        <v>-18.85636797425012</v>
      </c>
      <c r="I10400" t="n">
        <v>0.09798894162072011</v>
      </c>
      <c r="J10400" t="inlineStr">
        <is>
          <t>(2,2,1,1,1,3); Calculation with average annual yield and share of technologies. Lifetime: 30a.</t>
        </is>
      </c>
      <c r="L10400" t="inlineStr">
        <is>
          <t>photovoltaic slanted-roof installation, 3kWp, single-Si, laminated, integrated, on roof</t>
        </is>
      </c>
      <c r="N10400" t="inlineStr">
        <is>
          <t>all</t>
        </is>
      </c>
      <c r="O10400" t="n">
        <v>1</v>
      </c>
      <c r="P10400" s="30">
        <f>INDEX(parameters!$D$41:$AG$178,MATCH('PV (extension)'!B10364,parameters!$C$41:$C$178,0),MATCH('PV (extension)'!A10400,parameters!$D$5:$AG$5,0))/O10400</f>
        <v>1.2850369308522222E-3</v>
      </c>
      <c r="Q10400" s="3" t="inlineStr">
        <is>
          <t>roof-top</t>
        </is>
      </c>
      <c r="R10400">
        <f>INDEX(parameters!$C$196:$EJ$198,MATCH('PV (extension)'!Q10400,parameters!$B$196:$B$198,0),MATCH('PV (extension)'!B10364,parameters!$C$195:$EJ$195,0))</f>
        <v>1318.8723515050981</v>
      </c>
      <c r="S10400" t="n">
        <v>3</v>
      </c>
      <c r="T10400" t="n">
        <v>30</v>
      </c>
      <c r="U10400">
        <f>T10400*S10400*R10400</f>
        <v>118698.51163545882</v>
      </c>
      <c r="V10400">
        <f>1/U10400</f>
        <v>8.4247054678423612E-6</v>
      </c>
    </row>
    <row r="10401" ht="16" customHeight="1" s="29">
      <c r="A10401" t="inlineStr">
        <is>
          <t>photovoltaic slanted-roof installation, 3kWp, single-Si, panel, mounted, on roof</t>
        </is>
      </c>
      <c r="B10401" s="30">
        <f>P10401*V10401</f>
        <v>1.8323869279835207E-7</v>
      </c>
      <c r="C10401" t="inlineStr">
        <is>
          <t>APAC</t>
        </is>
      </c>
      <c r="D10401" t="inlineStr">
        <is>
          <t>unit</t>
        </is>
      </c>
      <c r="F10401" t="inlineStr">
        <is>
          <t>technosphere</t>
        </is>
      </c>
      <c r="G10401" t="n">
        <v>2</v>
      </c>
      <c r="H10401" t="n">
        <v>-16.04298817847151</v>
      </c>
      <c r="I10401" t="n">
        <v>0.09798894162072011</v>
      </c>
      <c r="J10401" t="inlineStr">
        <is>
          <t>(2,2,1,1,1,3); Calculation with average annual yield and share of technologies. Lifetime: 30a.</t>
        </is>
      </c>
      <c r="L10401" t="inlineStr">
        <is>
          <t>photovoltaic slanted-roof installation, 3kWp, single-Si, panel, mounted, on roof</t>
        </is>
      </c>
      <c r="N10401" t="inlineStr">
        <is>
          <t>all</t>
        </is>
      </c>
      <c r="O10401" t="n">
        <v>1</v>
      </c>
      <c r="P10401" s="30">
        <f>INDEX(parameters!$D$41:$AG$178,MATCH('PV (extension)'!B10364,parameters!$C$41:$C$178,0),MATCH('PV (extension)'!A10401,parameters!$D$5:$AG$5,0))/O10401</f>
        <v>2.1750160109191456E-2</v>
      </c>
      <c r="Q10401" s="3" t="inlineStr">
        <is>
          <t>roof-top</t>
        </is>
      </c>
      <c r="R10401">
        <f>INDEX(parameters!$C$196:$EJ$198,MATCH('PV (extension)'!Q10401,parameters!$B$196:$B$198,0),MATCH('PV (extension)'!B10364,parameters!$C$195:$EJ$195,0))</f>
        <v>1318.8723515050981</v>
      </c>
      <c r="S10401" t="n">
        <v>3</v>
      </c>
      <c r="T10401" t="n">
        <v>30</v>
      </c>
      <c r="U10401">
        <f>T10401*S10401*R10401</f>
        <v>118698.51163545882</v>
      </c>
      <c r="V10401">
        <f>1/U10401</f>
        <v>8.4247054678423612E-6</v>
      </c>
    </row>
    <row r="10402" s="29">
      <c r="A10402" t="inlineStr">
        <is>
          <t>market for tap water</t>
        </is>
      </c>
      <c r="B10402" t="n">
        <v>0.0020721</v>
      </c>
      <c r="C10402" t="inlineStr">
        <is>
          <t>Europe without Switzerland</t>
        </is>
      </c>
      <c r="D10402" t="inlineStr">
        <is>
          <t>kilogram</t>
        </is>
      </c>
      <c r="F10402" t="inlineStr">
        <is>
          <t>technosphere</t>
        </is>
      </c>
      <c r="G10402" t="n">
        <v>2</v>
      </c>
      <c r="H10402" t="n">
        <v>-6.179192693201237</v>
      </c>
      <c r="I10402" t="n">
        <v>0.04340984597628009</v>
      </c>
      <c r="J10402" t="inlineStr">
        <is>
          <t>(2,2,1,1,1,3); Estimation 20l/m2 panel</t>
        </is>
      </c>
      <c r="L10402" t="inlineStr">
        <is>
          <t>tap water</t>
        </is>
      </c>
    </row>
    <row r="10403" s="29">
      <c r="A10403" t="inlineStr">
        <is>
          <t>treatment of wastewater, from residence, capacity 1.1E10l/year</t>
        </is>
      </c>
      <c r="B10403" t="n">
        <v>-1.8649e-06</v>
      </c>
      <c r="C10403" t="inlineStr">
        <is>
          <t>CH</t>
        </is>
      </c>
      <c r="D10403" t="inlineStr">
        <is>
          <t>cubic meter</t>
        </is>
      </c>
      <c r="F10403" t="inlineStr">
        <is>
          <t>technosphere</t>
        </is>
      </c>
      <c r="G10403" t="n">
        <v>2</v>
      </c>
      <c r="H10403" t="n">
        <v>-13.19230312560901</v>
      </c>
      <c r="I10403" t="n">
        <v>0.04340984597628009</v>
      </c>
      <c r="J10403" t="inlineStr">
        <is>
          <t>(2,2,1,1,1,3); Estimation 20l/m2 panel</t>
        </is>
      </c>
      <c r="K10403" t="b">
        <v>1</v>
      </c>
      <c r="L10403" t="inlineStr">
        <is>
          <t>wastewater, from residence</t>
        </is>
      </c>
    </row>
    <row r="10404" s="29"/>
    <row r="10405" customFormat="1" s="28">
      <c r="A10405" s="28" t="inlineStr">
        <is>
          <t>Activity</t>
        </is>
      </c>
      <c r="B10405" s="28" t="inlineStr">
        <is>
          <t>electricity production, photovoltaic, residential</t>
        </is>
      </c>
    </row>
    <row r="10406">
      <c r="A10406" t="inlineStr">
        <is>
          <t>comment</t>
        </is>
      </c>
      <c r="B1040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")&amp;HLOOKUP(B10407,parameters!$C$195:$EJ$198,2,0)&amp;" kWh/kWp.
Annual output, Facade: "&amp;HLOOKUP(B10407,parameters!$C$195:$EJ$198,3,0)&amp;" kWh/kWp.
Annual output, Open-ground: "&amp;HLOOKUP(B10407,parameters!$C$195:$EJ$198,4,0)&amp;_xlfn._LONGTEXT("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")&amp;VLOOKUP(B10407,'extension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1317.82449724934 kWh/kWp.
Annual output, Facade: 925.281029983576 kWh/kWp.
Annual output, Open-ground: 1401.94095452057 kWh/kWp.
Amount of solar energy transformed to electricity. Waste heat emission due to losses of electricity in the system.
Technology:  Electricity production with grid-connected photovoltaic power plants.
Time period:  Time of publications
Production volume: 80.7 GWh in 2025.
Sampling:  Statistical data and model calculations
Extrapolations:  Use of PV technology data investigated for other countries (Switzerland). Correction of average yield with Swiss data.
Uncertainty:  None
Author: Romain Sacchi, PSI, romain.sacchi@psi.ch</v>
      </c>
    </row>
    <row r="10407" s="29">
      <c r="A10407" t="inlineStr">
        <is>
          <t>location</t>
        </is>
      </c>
      <c r="B10407" t="inlineStr">
        <is>
          <t>AZ</t>
        </is>
      </c>
    </row>
    <row r="10408" s="29">
      <c r="A10408" t="inlineStr">
        <is>
          <t>production amount</t>
        </is>
      </c>
      <c r="B10408" t="n">
        <v>1</v>
      </c>
    </row>
    <row r="10409" s="29">
      <c r="A10409" t="inlineStr">
        <is>
          <t>reference product</t>
        </is>
      </c>
      <c r="B10409" t="inlineStr">
        <is>
          <t>electricity, low voltage</t>
        </is>
      </c>
    </row>
    <row r="10410" s="29">
      <c r="A10410" t="inlineStr">
        <is>
          <t>source</t>
        </is>
      </c>
      <c r="B1041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411" s="29">
      <c r="A10411" t="inlineStr">
        <is>
          <t>type</t>
        </is>
      </c>
      <c r="B10411" t="inlineStr">
        <is>
          <t>process</t>
        </is>
      </c>
    </row>
    <row r="10412" s="29">
      <c r="A10412" t="inlineStr">
        <is>
          <t>unit</t>
        </is>
      </c>
      <c r="B10412" t="inlineStr">
        <is>
          <t>kilowatt hour</t>
        </is>
      </c>
    </row>
    <row r="10413" s="29">
      <c r="A10413" t="inlineStr">
        <is>
          <t>Exchanges</t>
        </is>
      </c>
    </row>
    <row r="10414" customFormat="1" s="28">
      <c r="A10414" s="28" t="inlineStr">
        <is>
          <t>name</t>
        </is>
      </c>
      <c r="B10414" s="28" t="inlineStr">
        <is>
          <t>amount</t>
        </is>
      </c>
      <c r="C10414" s="28" t="inlineStr">
        <is>
          <t>location</t>
        </is>
      </c>
      <c r="D10414" s="28" t="inlineStr">
        <is>
          <t>unit</t>
        </is>
      </c>
      <c r="E10414" s="28" t="inlineStr">
        <is>
          <t>categories</t>
        </is>
      </c>
      <c r="F10414" s="28" t="inlineStr">
        <is>
          <t>type</t>
        </is>
      </c>
      <c r="G10414" s="28" t="inlineStr">
        <is>
          <t>uncertainty type</t>
        </is>
      </c>
      <c r="H10414" s="28" t="inlineStr">
        <is>
          <t>reference product</t>
        </is>
      </c>
      <c r="I10414" s="28" t="inlineStr">
        <is>
          <t>comment</t>
        </is>
      </c>
      <c r="J10414" s="28" t="inlineStr">
        <is>
          <t>production volume</t>
        </is>
      </c>
      <c r="K10414" s="28" t="inlineStr">
        <is>
          <t>scope</t>
        </is>
      </c>
      <c r="L10414" s="28" t="inlineStr">
        <is>
          <t>scope share</t>
        </is>
      </c>
      <c r="M10414" s="28" t="inlineStr">
        <is>
          <t>tech share</t>
        </is>
      </c>
      <c r="N10414" s="28" t="inlineStr">
        <is>
          <t>installation</t>
        </is>
      </c>
      <c r="O10414" s="28" t="inlineStr">
        <is>
          <t>productivity</t>
        </is>
      </c>
      <c r="P10414" s="28" t="inlineStr">
        <is>
          <t>kWp</t>
        </is>
      </c>
      <c r="Q10414" s="28" t="inlineStr">
        <is>
          <t>lifetime</t>
        </is>
      </c>
      <c r="R10414" s="28" t="inlineStr">
        <is>
          <t>lifetime production</t>
        </is>
      </c>
      <c r="S10414" s="28" t="inlineStr">
        <is>
          <t>inverted lifetime production</t>
        </is>
      </c>
    </row>
    <row r="10415" s="29">
      <c r="A10415" t="inlineStr">
        <is>
          <t>Energy, solar, converted</t>
        </is>
      </c>
      <c r="B10415" t="n">
        <v>3.8503</v>
      </c>
      <c r="D10415" t="inlineStr">
        <is>
          <t>megajoule</t>
        </is>
      </c>
      <c r="E10415" t="inlineStr">
        <is>
          <t>natural resource::in air</t>
        </is>
      </c>
      <c r="F10415" t="inlineStr">
        <is>
          <t>biosphere</t>
        </is>
      </c>
      <c r="G10415" t="n">
        <v>0</v>
      </c>
      <c r="I10415" t="inlineStr">
        <is>
          <t>(2,2,1,1,1,3); Energy loss in the system</t>
        </is>
      </c>
    </row>
    <row r="10416" s="29">
      <c r="A10416" t="inlineStr">
        <is>
          <t>Heat, waste</t>
        </is>
      </c>
      <c r="B10416" t="n">
        <v>0.25027</v>
      </c>
      <c r="D10416" t="inlineStr">
        <is>
          <t>megajoule</t>
        </is>
      </c>
      <c r="E10416" t="inlineStr">
        <is>
          <t>air</t>
        </is>
      </c>
      <c r="F10416" t="inlineStr">
        <is>
          <t>biosphere</t>
        </is>
      </c>
      <c r="G10416" t="n">
        <v>0</v>
      </c>
      <c r="I10416" t="inlineStr">
        <is>
          <t>(1,na,na,na,na,na); Calculation with average annual output and share of technologies; Average degradation of 10.5% included</t>
        </is>
      </c>
    </row>
    <row r="10417" s="29">
      <c r="A10417" t="inlineStr">
        <is>
          <t>electricity production, photovoltaic, residential</t>
        </is>
      </c>
      <c r="B10417" t="n">
        <v>1</v>
      </c>
      <c r="C10417" t="inlineStr">
        <is>
          <t>AZ</t>
        </is>
      </c>
      <c r="D10417" t="inlineStr">
        <is>
          <t>kilowatt hour</t>
        </is>
      </c>
      <c r="E10417" t="inlineStr">
        <is>
          <t>photovoltaic::power plants</t>
        </is>
      </c>
      <c r="F10417" t="inlineStr">
        <is>
          <t>production</t>
        </is>
      </c>
      <c r="G10417" t="n">
        <v>0</v>
      </c>
      <c r="H10417" t="inlineStr">
        <is>
          <t>electricity, low voltage</t>
        </is>
      </c>
      <c r="J10417">
        <f>VLOOKUP(C10417,'extension - production vol'!$B$6:$D$235,3,0)</f>
        <v>80.7</v>
      </c>
    </row>
    <row r="10418" ht="16" customHeight="1" s="29">
      <c r="A10418" t="inlineStr">
        <is>
          <t>photovoltaic slanted-roof installation, 3 kWp, CIS, laminated, integrated, on roof</t>
        </is>
      </c>
      <c r="B10418" s="30">
        <f>M10418*S10418</f>
        <v>4.3167298234354933E-8</v>
      </c>
      <c r="C10418" t="inlineStr">
        <is>
          <t>CH</t>
        </is>
      </c>
      <c r="D10418" t="inlineStr">
        <is>
          <t>unit</t>
        </is>
      </c>
      <c r="F10418" t="inlineStr">
        <is>
          <t>technosphere</t>
        </is>
      </c>
      <c r="G10418" t="n">
        <v>0</v>
      </c>
      <c r="H10418" t="inlineStr">
        <is>
          <t>photovoltaic slanted-roof installation, 3 kWp, CIS, laminated, integrated, on roof</t>
        </is>
      </c>
      <c r="I10418" t="inlineStr">
        <is>
          <t>(2,2,1,1,1,3); Calculation with average annual yield and share of technologies. Lifetime: 30a.</t>
        </is>
      </c>
      <c r="K10418" t="inlineStr">
        <is>
          <t>residential</t>
        </is>
      </c>
      <c r="L10418">
        <f>IF(K10418="residential",VLOOKUP(B10407,parameters!$C$41:$AG$178,18,0),IF(K10418="commercial",1-VLOOKUP(B10407,parameters!$C$41:$AG$178,18,0),1))</f>
        <v>0.17766751537682748</v>
      </c>
      <c r="M10418" s="30">
        <f>INDEX(parameters!$D$41:$AG$178,MATCH('PV (extension)'!B10407,parameters!$C$41:$C$178,0),MATCH('PV (extension)'!A10418,parameters!$D$5:$AG$5,0))/L10418</f>
        <v>5.119823078397083E-3</v>
      </c>
      <c r="N10418" s="3" t="inlineStr">
        <is>
          <t>roof-top</t>
        </is>
      </c>
      <c r="O10418">
        <f>INDEX(parameters!$C$196:$EJ$198,MATCH('PV (extension)'!N10418,parameters!$B$196:$B$198,0),MATCH('PV (extension)'!B10407,parameters!$C$195:$EJ$195,0))</f>
        <v>1317.8244972493355</v>
      </c>
      <c r="P10418" t="n">
        <v>3</v>
      </c>
      <c r="Q10418" t="n">
        <v>30</v>
      </c>
      <c r="R10418">
        <f>Q10418*P10418*O10418</f>
        <v>118604.2047524402</v>
      </c>
      <c r="S10418">
        <f>1/R10418</f>
        <v>8.4314042835772706E-6</v>
      </c>
    </row>
    <row r="10419" ht="16" customHeight="1" s="29">
      <c r="A10419" t="inlineStr">
        <is>
          <t>photovoltaic slanted-roof installation, 3 kWp, CdTe, panel, mounted, on roof</t>
        </is>
      </c>
      <c r="B10419" s="30">
        <f>M10419*S10419</f>
        <v>2.815503347435931E-7</v>
      </c>
      <c r="C10419" t="inlineStr">
        <is>
          <t>CH</t>
        </is>
      </c>
      <c r="D10419" t="inlineStr">
        <is>
          <t>unit</t>
        </is>
      </c>
      <c r="F10419" t="inlineStr">
        <is>
          <t>technosphere</t>
        </is>
      </c>
      <c r="G10419" t="n">
        <v>0</v>
      </c>
      <c r="H10419" t="inlineStr">
        <is>
          <t>photovoltaic slanted-roof installation, 3 kWp, CdTe, panel, mounted, on roof</t>
        </is>
      </c>
      <c r="I10419" t="inlineStr">
        <is>
          <t>(2,2,1,1,1,3); Calculation with average annual yield and share of technologies. Lifetime: 30a.</t>
        </is>
      </c>
      <c r="K10419" t="inlineStr">
        <is>
          <t>residential</t>
        </is>
      </c>
      <c r="L10419">
        <f>L10418</f>
        <v>0.17766751537682748</v>
      </c>
      <c r="M10419" s="30">
        <f>INDEX(parameters!$D$41:$AG$178,MATCH('PV (extension)'!B10407,parameters!$C$41:$C$178,0),MATCH('PV (extension)'!A10419,parameters!$D$5:$AG$5,0))/L10419</f>
        <v>3.3393053550047194E-2</v>
      </c>
      <c r="N10419" s="3" t="inlineStr">
        <is>
          <t>roof-top</t>
        </is>
      </c>
      <c r="O10419">
        <f>INDEX(parameters!$C$196:$EJ$198,MATCH('PV (extension)'!N10419,parameters!$B$196:$B$198,0),MATCH('PV (extension)'!B10407,parameters!$C$195:$EJ$195,0))</f>
        <v>1317.8244972493355</v>
      </c>
      <c r="P10419" t="n">
        <v>3</v>
      </c>
      <c r="Q10419" t="n">
        <v>30</v>
      </c>
      <c r="R10419">
        <f>Q10419*P10419*O10419</f>
        <v>118604.2047524402</v>
      </c>
      <c r="S10419">
        <f>1/R10419</f>
        <v>8.4314042835772706E-6</v>
      </c>
    </row>
    <row r="10420" ht="16" customHeight="1" s="29">
      <c r="A10420" t="inlineStr">
        <is>
          <t>photovoltaic slanted-roof installation, 3 kWp, micro-Si, laminated, integrated, on roof</t>
        </is>
      </c>
      <c r="B10420" s="30">
        <f>M10420*S10420</f>
        <v>4.3626187724078215E-9</v>
      </c>
      <c r="C10420" t="inlineStr">
        <is>
          <t>RER</t>
        </is>
      </c>
      <c r="D10420" t="inlineStr">
        <is>
          <t>unit</t>
        </is>
      </c>
      <c r="F10420" t="inlineStr">
        <is>
          <t>technosphere</t>
        </is>
      </c>
      <c r="G10420" t="n">
        <v>0</v>
      </c>
      <c r="H10420" t="inlineStr">
        <is>
          <t>photovoltaic slanted-roof installation, 3 kWp, micro-Si, laminated, integrated, on roof</t>
        </is>
      </c>
      <c r="I10420" t="inlineStr">
        <is>
          <t>(2,2,1,1,1,3); Calculation with average annual yield and share of technologies. Lifetime: 30a.</t>
        </is>
      </c>
      <c r="K10420" t="inlineStr">
        <is>
          <t>residential</t>
        </is>
      </c>
      <c r="L10420">
        <f>L10419</f>
        <v>0.17766751537682748</v>
      </c>
      <c r="M10420" s="30">
        <f>INDEX(parameters!$D$41:$AG$178,MATCH('PV (extension)'!B10407,parameters!$C$41:$C$178,0),MATCH('PV (extension)'!A10420,parameters!$D$5:$AG$5,0))/L10420</f>
        <v>5.1742493013949662E-4</v>
      </c>
      <c r="N10420" s="3" t="inlineStr">
        <is>
          <t>roof-top</t>
        </is>
      </c>
      <c r="O10420">
        <f>INDEX(parameters!$C$196:$EJ$198,MATCH('PV (extension)'!N10420,parameters!$B$196:$B$198,0),MATCH('PV (extension)'!B10407,parameters!$C$195:$EJ$195,0))</f>
        <v>1317.8244972493355</v>
      </c>
      <c r="P10420" t="n">
        <v>3</v>
      </c>
      <c r="Q10420" t="n">
        <v>30</v>
      </c>
      <c r="R10420">
        <f>Q10420*P10420*O10420</f>
        <v>118604.2047524402</v>
      </c>
      <c r="S10420">
        <f>1/R10420</f>
        <v>8.4314042835772706E-6</v>
      </c>
    </row>
    <row r="10421" ht="16" customHeight="1" s="29">
      <c r="A10421" t="inlineStr">
        <is>
          <t>photovoltaic slanted-roof installation, 3 kWp, micro-Si, panel, mounted, on roof</t>
        </is>
      </c>
      <c r="B10421" s="30">
        <f>M10421*S10421</f>
        <v>7.584337008238591E-8</v>
      </c>
      <c r="C10421" t="inlineStr">
        <is>
          <t>RER</t>
        </is>
      </c>
      <c r="D10421" t="inlineStr">
        <is>
          <t>unit</t>
        </is>
      </c>
      <c r="F10421" t="inlineStr">
        <is>
          <t>technosphere</t>
        </is>
      </c>
      <c r="G10421" t="n">
        <v>0</v>
      </c>
      <c r="H10421" t="inlineStr">
        <is>
          <t>photovoltaic slanted-roof installation, 3 kWp, micro-Si, panel, mounted, on roof</t>
        </is>
      </c>
      <c r="I10421" t="inlineStr">
        <is>
          <t>(2,2,1,1,1,3); Calculation with average annual yield and share of technologies. Lifetime: 30a.</t>
        </is>
      </c>
      <c r="K10421" t="inlineStr">
        <is>
          <t>residential</t>
        </is>
      </c>
      <c r="L10421">
        <f>L10420</f>
        <v>0.17766751537682748</v>
      </c>
      <c r="M10421" s="30">
        <f>INDEX(parameters!$D$41:$AG$178,MATCH('PV (extension)'!B10407,parameters!$C$41:$C$178,0),MATCH('PV (extension)'!A10421,parameters!$D$5:$AG$5,0))/L10421</f>
        <v>8.9953425943663963E-3</v>
      </c>
      <c r="N10421" s="3" t="inlineStr">
        <is>
          <t>roof-top</t>
        </is>
      </c>
      <c r="O10421">
        <f>INDEX(parameters!$C$196:$EJ$198,MATCH('PV (extension)'!N10421,parameters!$B$196:$B$198,0),MATCH('PV (extension)'!B10407,parameters!$C$195:$EJ$195,0))</f>
        <v>1317.8244972493355</v>
      </c>
      <c r="P10421" t="n">
        <v>3</v>
      </c>
      <c r="Q10421" t="n">
        <v>30</v>
      </c>
      <c r="R10421">
        <f>Q10421*P10421*O10421</f>
        <v>118604.2047524402</v>
      </c>
      <c r="S10421">
        <f>1/R10421</f>
        <v>8.4314042835772706E-6</v>
      </c>
    </row>
    <row r="10422" s="29">
      <c r="A10422" t="inlineStr">
        <is>
          <t>photovoltaic facade installation, 3kWp, multi-Si, laminated, integrated, at building</t>
        </is>
      </c>
      <c r="B10422" s="30">
        <f>M10422*S10422</f>
        <v>2.2212873276775206E-7</v>
      </c>
      <c r="C10422" t="inlineStr">
        <is>
          <t>RER</t>
        </is>
      </c>
      <c r="D10422" t="inlineStr">
        <is>
          <t>unit</t>
        </is>
      </c>
      <c r="F10422" t="inlineStr">
        <is>
          <t>technosphere</t>
        </is>
      </c>
      <c r="G10422" t="n">
        <v>0</v>
      </c>
      <c r="H10422" t="inlineStr">
        <is>
          <t>photovoltaic facade installation, 3kWp, multi-Si, laminated, integrated, at building</t>
        </is>
      </c>
      <c r="I10422" t="inlineStr">
        <is>
          <t>(2,2,1,1,1,3); Calculation with average annual yield and share of technologies. Lifetime: 30a.</t>
        </is>
      </c>
      <c r="K10422" t="inlineStr">
        <is>
          <t>residential</t>
        </is>
      </c>
      <c r="L10422">
        <f>L10421</f>
        <v>0.17766751537682748</v>
      </c>
      <c r="M10422" s="30">
        <f>INDEX(parameters!$D$41:$AG$178,MATCH('PV (extension)'!B10407,parameters!$C$41:$C$178,0),MATCH('PV (extension)'!A10422,parameters!$D$5:$AG$5,0))/L10422</f>
        <v>1.8497835237986298E-2</v>
      </c>
      <c r="N10422" t="inlineStr">
        <is>
          <t>façade</t>
        </is>
      </c>
      <c r="O10422">
        <f>INDEX(parameters!$C$196:$EJ$198,MATCH('PV (extension)'!N10422,parameters!$B$196:$B$198,0),MATCH('PV (extension)'!B10407,parameters!$C$195:$EJ$195,0))</f>
        <v>925.28102998357622</v>
      </c>
      <c r="P10422" t="n">
        <v>3</v>
      </c>
      <c r="Q10422" t="n">
        <v>30</v>
      </c>
      <c r="R10422">
        <f>Q10422*P10422*O10422</f>
        <v>83275.292698521866</v>
      </c>
      <c r="S10422">
        <f>1/R10422</f>
        <v>1.2008363676610049E-5</v>
      </c>
    </row>
    <row r="10423" s="29">
      <c r="A10423" t="inlineStr">
        <is>
          <t>photovoltaic facade installation, 3kWp, multi-Si, panel, mounted, at building</t>
        </is>
      </c>
      <c r="B10423" s="30">
        <f>M10423*S10423</f>
        <v>2.17849496514903E-7</v>
      </c>
      <c r="C10423" t="inlineStr">
        <is>
          <t>RER</t>
        </is>
      </c>
      <c r="D10423" t="inlineStr">
        <is>
          <t>unit</t>
        </is>
      </c>
      <c r="F10423" t="inlineStr">
        <is>
          <t>technosphere</t>
        </is>
      </c>
      <c r="G10423" t="n">
        <v>0</v>
      </c>
      <c r="H10423" t="inlineStr">
        <is>
          <t>photovoltaic facade installation, 3kWp, multi-Si, panel, mounted, at building</t>
        </is>
      </c>
      <c r="I10423" t="inlineStr">
        <is>
          <t>(2,2,1,1,1,3); Calculation with average annual yield and share of technologies. Lifetime: 30a.</t>
        </is>
      </c>
      <c r="K10423" t="inlineStr">
        <is>
          <t>residential</t>
        </is>
      </c>
      <c r="L10423">
        <f>L10422</f>
        <v>0.17766751537682748</v>
      </c>
      <c r="M10423" s="30">
        <f>INDEX(parameters!$D$41:$AG$178,MATCH('PV (extension)'!B10407,parameters!$C$41:$C$178,0),MATCH('PV (extension)'!A10423,parameters!$D$5:$AG$5,0))/L10423</f>
        <v>1.8141480586504166E-2</v>
      </c>
      <c r="N10423" t="inlineStr">
        <is>
          <t>façade</t>
        </is>
      </c>
      <c r="O10423">
        <f>INDEX(parameters!$C$196:$EJ$198,MATCH('PV (extension)'!N10423,parameters!$B$196:$B$198,0),MATCH('PV (extension)'!B10407,parameters!$C$195:$EJ$195,0))</f>
        <v>925.28102998357622</v>
      </c>
      <c r="P10423" t="n">
        <v>3</v>
      </c>
      <c r="Q10423" t="n">
        <v>30</v>
      </c>
      <c r="R10423">
        <f>Q10423*P10423*O10423</f>
        <v>83275.292698521866</v>
      </c>
      <c r="S10423">
        <f>1/R10423</f>
        <v>1.2008363676610049E-5</v>
      </c>
    </row>
    <row r="10424" s="29">
      <c r="A10424" t="inlineStr">
        <is>
          <t>photovoltaic facade installation, 3kWp, single-Si, laminated, integrated, at building</t>
        </is>
      </c>
      <c r="B10424" s="30">
        <f>M10424*S10424</f>
        <v>1.1710378826444267E-7</v>
      </c>
      <c r="C10424" t="inlineStr">
        <is>
          <t>RER</t>
        </is>
      </c>
      <c r="D10424" t="inlineStr">
        <is>
          <t>unit</t>
        </is>
      </c>
      <c r="F10424" t="inlineStr">
        <is>
          <t>technosphere</t>
        </is>
      </c>
      <c r="G10424" t="n">
        <v>0</v>
      </c>
      <c r="H10424" t="inlineStr">
        <is>
          <t>photovoltaic facade installation, 3kWp, single-Si, laminated, integrated, at building</t>
        </is>
      </c>
      <c r="I10424" t="inlineStr">
        <is>
          <t>(2,2,1,1,1,3); Calculation with average annual yield and share of technologies. Lifetime: 30a.</t>
        </is>
      </c>
      <c r="K10424" t="inlineStr">
        <is>
          <t>residential</t>
        </is>
      </c>
      <c r="L10424">
        <f>L10423</f>
        <v>0.17766751537682748</v>
      </c>
      <c r="M10424" s="30">
        <f>INDEX(parameters!$D$41:$AG$178,MATCH('PV (extension)'!B10407,parameters!$C$41:$C$178,0),MATCH('PV (extension)'!A10424,parameters!$D$5:$AG$5,0))/L10424</f>
        <v>9.7518522438271929E-3</v>
      </c>
      <c r="N10424" t="inlineStr">
        <is>
          <t>façade</t>
        </is>
      </c>
      <c r="O10424">
        <f>INDEX(parameters!$C$196:$EJ$198,MATCH('PV (extension)'!N10424,parameters!$B$196:$B$198,0),MATCH('PV (extension)'!B10407,parameters!$C$195:$EJ$195,0))</f>
        <v>925.28102998357622</v>
      </c>
      <c r="P10424" t="n">
        <v>3</v>
      </c>
      <c r="Q10424" t="n">
        <v>30</v>
      </c>
      <c r="R10424">
        <f>Q10424*P10424*O10424</f>
        <v>83275.292698521866</v>
      </c>
      <c r="S10424">
        <f>1/R10424</f>
        <v>1.2008363676610049E-5</v>
      </c>
    </row>
    <row r="10425" s="29">
      <c r="A10425" t="inlineStr">
        <is>
          <t>photovoltaic facade installation, 3kWp, single-Si, panel, mounted, at building</t>
        </is>
      </c>
      <c r="B10425" s="30">
        <f>M10425*S10425</f>
        <v>1.1700246434755711E-7</v>
      </c>
      <c r="C10425" t="inlineStr">
        <is>
          <t>RER</t>
        </is>
      </c>
      <c r="D10425" t="inlineStr">
        <is>
          <t>unit</t>
        </is>
      </c>
      <c r="F10425" t="inlineStr">
        <is>
          <t>technosphere</t>
        </is>
      </c>
      <c r="G10425" t="n">
        <v>0</v>
      </c>
      <c r="H10425" t="inlineStr">
        <is>
          <t>photovoltaic facade installation, 3kWp, single-Si, panel, mounted, at building</t>
        </is>
      </c>
      <c r="I10425" t="inlineStr">
        <is>
          <t>(2,2,1,1,1,3); Calculation with average annual yield and share of technologies. Lifetime: 30a.</t>
        </is>
      </c>
      <c r="K10425" t="inlineStr">
        <is>
          <t>residential</t>
        </is>
      </c>
      <c r="L10425">
        <f>L10424</f>
        <v>0.17766751537682748</v>
      </c>
      <c r="M10425" s="30">
        <f>INDEX(parameters!$D$41:$AG$178,MATCH('PV (extension)'!B10407,parameters!$C$41:$C$178,0),MATCH('PV (extension)'!A10425,parameters!$D$5:$AG$5,0))/L10425</f>
        <v>9.7434144649911868E-3</v>
      </c>
      <c r="N10425" t="inlineStr">
        <is>
          <t>façade</t>
        </is>
      </c>
      <c r="O10425">
        <f>INDEX(parameters!$C$196:$EJ$198,MATCH('PV (extension)'!N10425,parameters!$B$196:$B$198,0),MATCH('PV (extension)'!B10407,parameters!$C$195:$EJ$195,0))</f>
        <v>925.28102998357622</v>
      </c>
      <c r="P10425" t="n">
        <v>3</v>
      </c>
      <c r="Q10425" t="n">
        <v>30</v>
      </c>
      <c r="R10425">
        <f>Q10425*P10425*O10425</f>
        <v>83275.292698521866</v>
      </c>
      <c r="S10425">
        <f>1/R10425</f>
        <v>1.2008363676610049E-5</v>
      </c>
    </row>
    <row r="10426" ht="16" customHeight="1" s="29">
      <c r="A10426" t="inlineStr">
        <is>
          <t>photovoltaic flat-roof installation, 3kWp, multi-Si, on roof</t>
        </is>
      </c>
      <c r="B10426" s="30">
        <f>M10426*S10426</f>
        <v>2.4024674947986126E-6</v>
      </c>
      <c r="C10426" t="inlineStr">
        <is>
          <t>RER</t>
        </is>
      </c>
      <c r="D10426" t="inlineStr">
        <is>
          <t>unit</t>
        </is>
      </c>
      <c r="F10426" t="inlineStr">
        <is>
          <t>technosphere</t>
        </is>
      </c>
      <c r="G10426" t="n">
        <v>0</v>
      </c>
      <c r="H10426" t="inlineStr">
        <is>
          <t>photovoltaic flat-roof installation, 3kWp, multi-Si, on roof</t>
        </is>
      </c>
      <c r="I10426" t="inlineStr">
        <is>
          <t>(2,2,1,1,1,3); Calculation with average annual yield and share of technologies. Lifetime: 30a.</t>
        </is>
      </c>
      <c r="K10426" t="inlineStr">
        <is>
          <t>residential</t>
        </is>
      </c>
      <c r="L10426">
        <f>L10425</f>
        <v>0.17766751537682748</v>
      </c>
      <c r="M10426" s="30">
        <f>INDEX(parameters!$D$41:$AG$178,MATCH('PV (extension)'!B10407,parameters!$C$41:$C$178,0),MATCH('PV (extension)'!A10426,parameters!$D$5:$AG$5,0))/L10426</f>
        <v>0.28494274666417674</v>
      </c>
      <c r="N10426" s="3" t="inlineStr">
        <is>
          <t>roof-top</t>
        </is>
      </c>
      <c r="O10426">
        <f>INDEX(parameters!$C$196:$EJ$198,MATCH('PV (extension)'!N10426,parameters!$B$196:$B$198,0),MATCH('PV (extension)'!B10407,parameters!$C$195:$EJ$195,0))</f>
        <v>1317.8244972493355</v>
      </c>
      <c r="P10426" t="n">
        <v>3</v>
      </c>
      <c r="Q10426" t="n">
        <v>30</v>
      </c>
      <c r="R10426">
        <f>Q10426*P10426*O10426</f>
        <v>118604.2047524402</v>
      </c>
      <c r="S10426">
        <f>1/R10426</f>
        <v>8.4314042835772706E-6</v>
      </c>
    </row>
    <row r="10427" ht="16" customHeight="1" s="29">
      <c r="A10427" t="inlineStr">
        <is>
          <t>photovoltaic flat-roof installation, 3kWp, single-Si, on roof</t>
        </is>
      </c>
      <c r="B10427" s="30">
        <f>M10427*S10427</f>
        <v>1.2540532311203738E-6</v>
      </c>
      <c r="C10427" t="inlineStr">
        <is>
          <t>RER</t>
        </is>
      </c>
      <c r="D10427" t="inlineStr">
        <is>
          <t>unit</t>
        </is>
      </c>
      <c r="F10427" t="inlineStr">
        <is>
          <t>technosphere</t>
        </is>
      </c>
      <c r="G10427" t="n">
        <v>0</v>
      </c>
      <c r="H10427" t="inlineStr">
        <is>
          <t>photovoltaic flat-roof installation, 3kWp, single-Si, on roof</t>
        </is>
      </c>
      <c r="I10427" t="inlineStr">
        <is>
          <t>(2,2,1,1,1,3); Calculation with average annual yield and share of technologies. Lifetime: 30a.</t>
        </is>
      </c>
      <c r="K10427" t="inlineStr">
        <is>
          <t>residential</t>
        </is>
      </c>
      <c r="L10427">
        <f>L10426</f>
        <v>0.17766751537682748</v>
      </c>
      <c r="M10427" s="30">
        <f>INDEX(parameters!$D$41:$AG$178,MATCH('PV (extension)'!B10407,parameters!$C$41:$C$178,0),MATCH('PV (extension)'!A10427,parameters!$D$5:$AG$5,0))/L10427</f>
        <v>0.14873598619426004</v>
      </c>
      <c r="N10427" s="3" t="inlineStr">
        <is>
          <t>roof-top</t>
        </is>
      </c>
      <c r="O10427">
        <f>INDEX(parameters!$C$196:$EJ$198,MATCH('PV (extension)'!N10427,parameters!$B$196:$B$198,0),MATCH('PV (extension)'!B10407,parameters!$C$195:$EJ$195,0))</f>
        <v>1317.8244972493355</v>
      </c>
      <c r="P10427" t="n">
        <v>3</v>
      </c>
      <c r="Q10427" t="n">
        <v>30</v>
      </c>
      <c r="R10427">
        <f>Q10427*P10427*O10427</f>
        <v>118604.2047524402</v>
      </c>
      <c r="S10427">
        <f>1/R10427</f>
        <v>8.4314042835772706E-6</v>
      </c>
    </row>
    <row r="10428" ht="16" customHeight="1" s="29">
      <c r="A10428" t="inlineStr">
        <is>
          <t>photovoltaic slanted-roof installation, 3kWp, CIS, panel, mounted, on roof</t>
        </is>
      </c>
      <c r="B10428" s="30">
        <f>M10428*S10428</f>
        <v>6.9363970474771277E-7</v>
      </c>
      <c r="C10428" t="inlineStr">
        <is>
          <t>CH</t>
        </is>
      </c>
      <c r="D10428" t="inlineStr">
        <is>
          <t>unit</t>
        </is>
      </c>
      <c r="F10428" t="inlineStr">
        <is>
          <t>technosphere</t>
        </is>
      </c>
      <c r="G10428" t="n">
        <v>0</v>
      </c>
      <c r="H10428" t="inlineStr">
        <is>
          <t>photovoltaic slanted-roof installation, 3kWp, CIS, panel, mounted, on roof</t>
        </is>
      </c>
      <c r="I10428" t="inlineStr">
        <is>
          <t>(2,2,1,1,1,3); Calculation with average annual yield and share of technologies. Lifetime: 30a.</t>
        </is>
      </c>
      <c r="K10428" t="inlineStr">
        <is>
          <t>residential</t>
        </is>
      </c>
      <c r="L10428">
        <f>L10427</f>
        <v>0.17766751537682748</v>
      </c>
      <c r="M10428" s="30">
        <f>INDEX(parameters!$D$41:$AG$178,MATCH('PV (extension)'!B10407,parameters!$C$41:$C$178,0),MATCH('PV (extension)'!A10428,parameters!$D$5:$AG$5,0))/L10428</f>
        <v>8.2268585566319899E-2</v>
      </c>
      <c r="N10428" s="3" t="inlineStr">
        <is>
          <t>roof-top</t>
        </is>
      </c>
      <c r="O10428">
        <f>INDEX(parameters!$C$196:$EJ$198,MATCH('PV (extension)'!N10428,parameters!$B$196:$B$198,0),MATCH('PV (extension)'!B10407,parameters!$C$195:$EJ$195,0))</f>
        <v>1317.8244972493355</v>
      </c>
      <c r="P10428" t="n">
        <v>3</v>
      </c>
      <c r="Q10428" t="n">
        <v>30</v>
      </c>
      <c r="R10428">
        <f>Q10428*P10428*O10428</f>
        <v>118604.2047524402</v>
      </c>
      <c r="S10428">
        <f>1/R10428</f>
        <v>8.4314042835772706E-6</v>
      </c>
    </row>
    <row r="10429" ht="16" customHeight="1" s="29">
      <c r="A10429" t="inlineStr">
        <is>
          <t>photovoltaic slanted-roof installation, 3kWp, CdTe, laminated, integrated, on roof</t>
        </is>
      </c>
      <c r="B10429" s="30">
        <f>M10429*S10429</f>
        <v>1.9422346712522082E-8</v>
      </c>
      <c r="C10429" t="inlineStr">
        <is>
          <t>CH</t>
        </is>
      </c>
      <c r="D10429" t="inlineStr">
        <is>
          <t>unit</t>
        </is>
      </c>
      <c r="F10429" t="inlineStr">
        <is>
          <t>technosphere</t>
        </is>
      </c>
      <c r="G10429" t="n">
        <v>0</v>
      </c>
      <c r="H10429" t="inlineStr">
        <is>
          <t>photovoltaic slanted-roof installation, 3kWp, CdTe, laminated, integrated, on roof</t>
        </is>
      </c>
      <c r="I10429" t="inlineStr">
        <is>
          <t>(2,2,1,1,1,3); Calculation with average annual yield and share of technologies. Lifetime: 30a.</t>
        </is>
      </c>
      <c r="K10429" t="inlineStr">
        <is>
          <t>residential</t>
        </is>
      </c>
      <c r="L10429">
        <f>L10428</f>
        <v>0.17766751537682748</v>
      </c>
      <c r="M10429" s="30">
        <f>INDEX(parameters!$D$41:$AG$178,MATCH('PV (extension)'!B10407,parameters!$C$41:$C$178,0),MATCH('PV (extension)'!A10429,parameters!$D$5:$AG$5,0))/L10429</f>
        <v>2.3035719862648527E-3</v>
      </c>
      <c r="N10429" s="3" t="inlineStr">
        <is>
          <t>roof-top</t>
        </is>
      </c>
      <c r="O10429">
        <f>INDEX(parameters!$C$196:$EJ$198,MATCH('PV (extension)'!N10429,parameters!$B$196:$B$198,0),MATCH('PV (extension)'!B10407,parameters!$C$195:$EJ$195,0))</f>
        <v>1317.8244972493355</v>
      </c>
      <c r="P10429" t="n">
        <v>3</v>
      </c>
      <c r="Q10429" t="n">
        <v>30</v>
      </c>
      <c r="R10429">
        <f>Q10429*P10429*O10429</f>
        <v>118604.2047524402</v>
      </c>
      <c r="S10429">
        <f>1/R10429</f>
        <v>8.4314042835772706E-6</v>
      </c>
    </row>
    <row r="10430" ht="16" customHeight="1" s="29">
      <c r="A10430" t="inlineStr">
        <is>
          <t>photovoltaic slanted-roof installation, 3kWp, multi-Si, laminated, integrated, on roof</t>
        </is>
      </c>
      <c r="B10430" s="30">
        <f>M10430*S10430</f>
        <v>1.1538930279881414E-7</v>
      </c>
      <c r="C10430" t="inlineStr">
        <is>
          <t>RER</t>
        </is>
      </c>
      <c r="D10430" t="inlineStr">
        <is>
          <t>unit</t>
        </is>
      </c>
      <c r="F10430" t="inlineStr">
        <is>
          <t>technosphere</t>
        </is>
      </c>
      <c r="G10430" t="n">
        <v>0</v>
      </c>
      <c r="H10430" t="inlineStr">
        <is>
          <t>photovoltaic slanted-roof installation, 3kWp, multi-Si, laminated, integrated, on roof</t>
        </is>
      </c>
      <c r="I10430" t="inlineStr">
        <is>
          <t>(2,2,1,1,1,3); Calculation with average annual yield and share of technologies. Lifetime: 30a.</t>
        </is>
      </c>
      <c r="K10430" t="inlineStr">
        <is>
          <t>residential</t>
        </is>
      </c>
      <c r="L10430">
        <f>L10429</f>
        <v>0.17766751537682748</v>
      </c>
      <c r="M10430" s="30">
        <f>INDEX(parameters!$D$41:$AG$178,MATCH('PV (extension)'!B10407,parameters!$C$41:$C$178,0),MATCH('PV (extension)'!A10430,parameters!$D$5:$AG$5,0))/L10430</f>
        <v>1.3685656495391874E-2</v>
      </c>
      <c r="N10430" s="3" t="inlineStr">
        <is>
          <t>roof-top</t>
        </is>
      </c>
      <c r="O10430">
        <f>INDEX(parameters!$C$196:$EJ$198,MATCH('PV (extension)'!N10430,parameters!$B$196:$B$198,0),MATCH('PV (extension)'!B10407,parameters!$C$195:$EJ$195,0))</f>
        <v>1317.8244972493355</v>
      </c>
      <c r="P10430" t="n">
        <v>3</v>
      </c>
      <c r="Q10430" t="n">
        <v>30</v>
      </c>
      <c r="R10430">
        <f>Q10430*P10430*O10430</f>
        <v>118604.2047524402</v>
      </c>
      <c r="S10430">
        <f>1/R10430</f>
        <v>8.4314042835772706E-6</v>
      </c>
    </row>
    <row r="10431" ht="16" customHeight="1" s="29">
      <c r="A10431" t="inlineStr">
        <is>
          <t>photovoltaic slanted-roof installation, 3kWp, multi-Si, panel, mounted, on roof</t>
        </is>
      </c>
      <c r="B10431" s="30">
        <f>M10431*S10431</f>
        <v>1.9750550086909195E-6</v>
      </c>
      <c r="C10431" t="inlineStr">
        <is>
          <t>RER</t>
        </is>
      </c>
      <c r="D10431" t="inlineStr">
        <is>
          <t>unit</t>
        </is>
      </c>
      <c r="F10431" t="inlineStr">
        <is>
          <t>technosphere</t>
        </is>
      </c>
      <c r="G10431" t="n">
        <v>0</v>
      </c>
      <c r="H10431" t="inlineStr">
        <is>
          <t>photovoltaic slanted-roof installation, 3kWp, multi-Si, panel, mounted, on roof</t>
        </is>
      </c>
      <c r="I10431" t="inlineStr">
        <is>
          <t>(2,2,1,1,1,3); Calculation with average annual yield and share of technologies. Lifetime: 30a.</t>
        </is>
      </c>
      <c r="K10431" t="inlineStr">
        <is>
          <t>residential</t>
        </is>
      </c>
      <c r="L10431">
        <f>L10430</f>
        <v>0.17766751537682748</v>
      </c>
      <c r="M10431" s="30">
        <f>INDEX(parameters!$D$41:$AG$178,MATCH('PV (extension)'!B10407,parameters!$C$41:$C$178,0),MATCH('PV (extension)'!A10431,parameters!$D$5:$AG$5,0))/L10431</f>
        <v>0.23424982864811036</v>
      </c>
      <c r="N10431" s="3" t="inlineStr">
        <is>
          <t>roof-top</t>
        </is>
      </c>
      <c r="O10431">
        <f>INDEX(parameters!$C$196:$EJ$198,MATCH('PV (extension)'!N10431,parameters!$B$196:$B$198,0),MATCH('PV (extension)'!B10407,parameters!$C$195:$EJ$195,0))</f>
        <v>1317.8244972493355</v>
      </c>
      <c r="P10431" t="n">
        <v>3</v>
      </c>
      <c r="Q10431" t="n">
        <v>30</v>
      </c>
      <c r="R10431">
        <f>Q10431*P10431*O10431</f>
        <v>118604.2047524402</v>
      </c>
      <c r="S10431">
        <f>1/R10431</f>
        <v>8.4314042835772706E-6</v>
      </c>
    </row>
    <row r="10432" ht="16" customHeight="1" s="29">
      <c r="A10432" t="inlineStr">
        <is>
          <t>photovoltaic slanted-roof installation, 3kWp, single-Si, laminated, integrated, on roof</t>
        </is>
      </c>
      <c r="B10432" s="30">
        <f>M10432*S10432</f>
        <v>6.0982818723852876E-8</v>
      </c>
      <c r="C10432" t="inlineStr">
        <is>
          <t>RER</t>
        </is>
      </c>
      <c r="D10432" t="inlineStr">
        <is>
          <t>unit</t>
        </is>
      </c>
      <c r="F10432" t="inlineStr">
        <is>
          <t>technosphere</t>
        </is>
      </c>
      <c r="G10432" t="n">
        <v>0</v>
      </c>
      <c r="H10432" t="inlineStr">
        <is>
          <t>photovoltaic slanted-roof installation, 3kWp, single-Si, laminated, integrated, on roof</t>
        </is>
      </c>
      <c r="I10432" t="inlineStr">
        <is>
          <t>(2,2,1,1,1,3); Calculation with average annual yield and share of technologies. Lifetime: 30a.</t>
        </is>
      </c>
      <c r="K10432" t="inlineStr">
        <is>
          <t>residential</t>
        </is>
      </c>
      <c r="L10432">
        <f>L10431</f>
        <v>0.17766751537682748</v>
      </c>
      <c r="M10432" s="30">
        <f>INDEX(parameters!$D$41:$AG$178,MATCH('PV (extension)'!B10407,parameters!$C$41:$C$178,0),MATCH('PV (extension)'!A10432,parameters!$D$5:$AG$5,0))/L10432</f>
        <v>7.2328187183047909E-3</v>
      </c>
      <c r="N10432" s="3" t="inlineStr">
        <is>
          <t>roof-top</t>
        </is>
      </c>
      <c r="O10432">
        <f>INDEX(parameters!$C$196:$EJ$198,MATCH('PV (extension)'!N10432,parameters!$B$196:$B$198,0),MATCH('PV (extension)'!B10407,parameters!$C$195:$EJ$195,0))</f>
        <v>1317.8244972493355</v>
      </c>
      <c r="P10432" t="n">
        <v>3</v>
      </c>
      <c r="Q10432" t="n">
        <v>30</v>
      </c>
      <c r="R10432">
        <f>Q10432*P10432*O10432</f>
        <v>118604.2047524402</v>
      </c>
      <c r="S10432">
        <f>1/R10432</f>
        <v>8.4314042835772706E-6</v>
      </c>
    </row>
    <row r="10433" ht="16" customHeight="1" s="29">
      <c r="A10433" t="inlineStr">
        <is>
          <t>photovoltaic slanted-roof installation, 3kWp, single-Si, panel, mounted, on roof</t>
        </is>
      </c>
      <c r="B10433" s="30">
        <f>M10433*S10433</f>
        <v>1.03217739452356E-6</v>
      </c>
      <c r="C10433" t="inlineStr">
        <is>
          <t>RER</t>
        </is>
      </c>
      <c r="D10433" t="inlineStr">
        <is>
          <t>unit</t>
        </is>
      </c>
      <c r="F10433" t="inlineStr">
        <is>
          <t>technosphere</t>
        </is>
      </c>
      <c r="G10433" t="n">
        <v>0</v>
      </c>
      <c r="H10433" t="inlineStr">
        <is>
          <t>photovoltaic slanted-roof installation, 3kWp, single-Si, panel, mounted, on roof</t>
        </is>
      </c>
      <c r="I10433" t="inlineStr">
        <is>
          <t>(2,2,1,1,1,3); Calculation with average annual yield and share of technologies. Lifetime: 30a.</t>
        </is>
      </c>
      <c r="K10433" t="inlineStr">
        <is>
          <t>residential</t>
        </is>
      </c>
      <c r="L10433">
        <f>L10432</f>
        <v>0.17766751537682748</v>
      </c>
      <c r="M10433" s="30">
        <f>INDEX(parameters!$D$41:$AG$178,MATCH('PV (extension)'!B10407,parameters!$C$41:$C$178,0),MATCH('PV (extension)'!A10433,parameters!$D$5:$AG$5,0))/L10433</f>
        <v>0.12242057904091255</v>
      </c>
      <c r="N10433" s="3" t="inlineStr">
        <is>
          <t>roof-top</t>
        </is>
      </c>
      <c r="O10433">
        <f>INDEX(parameters!$C$196:$EJ$198,MATCH('PV (extension)'!N10433,parameters!$B$196:$B$198,0),MATCH('PV (extension)'!B10407,parameters!$C$195:$EJ$195,0))</f>
        <v>1317.8244972493355</v>
      </c>
      <c r="P10433" t="n">
        <v>3</v>
      </c>
      <c r="Q10433" t="n">
        <v>30</v>
      </c>
      <c r="R10433">
        <f>Q10433*P10433*O10433</f>
        <v>118604.2047524402</v>
      </c>
      <c r="S10433">
        <f>1/R10433</f>
        <v>8.4314042835772706E-6</v>
      </c>
    </row>
    <row r="10434" s="29">
      <c r="A10434" t="inlineStr">
        <is>
          <t>market for tap water</t>
        </is>
      </c>
      <c r="B10434" t="n">
        <v>0.0037026</v>
      </c>
      <c r="C10434" t="inlineStr">
        <is>
          <t>Europe without Switzerland</t>
        </is>
      </c>
      <c r="D10434" t="inlineStr">
        <is>
          <t>kilogram</t>
        </is>
      </c>
      <c r="F10434" t="inlineStr">
        <is>
          <t>technosphere</t>
        </is>
      </c>
      <c r="G10434" t="n">
        <v>0</v>
      </c>
      <c r="H10434" t="inlineStr">
        <is>
          <t>tap water</t>
        </is>
      </c>
      <c r="I10434" t="inlineStr">
        <is>
          <t>(2,2,1,1,1,3); Estimation 20l/m2 panel</t>
        </is>
      </c>
    </row>
    <row r="10435" s="29">
      <c r="A10435" t="inlineStr">
        <is>
          <t>treatment of wastewater, from residence, capacity 1.1E10l/year</t>
        </is>
      </c>
      <c r="B10435" t="n">
        <v>-3.3323e-06</v>
      </c>
      <c r="C10435" t="inlineStr">
        <is>
          <t>CH</t>
        </is>
      </c>
      <c r="D10435" t="inlineStr">
        <is>
          <t>cubic meter</t>
        </is>
      </c>
      <c r="F10435" t="inlineStr">
        <is>
          <t>technosphere</t>
        </is>
      </c>
      <c r="G10435" t="n">
        <v>0</v>
      </c>
      <c r="H10435" t="inlineStr">
        <is>
          <t>wastewater, from residence</t>
        </is>
      </c>
      <c r="I10435" t="inlineStr">
        <is>
          <t>(2,2,1,1,1,3); Estimation 20l/m2 panel</t>
        </is>
      </c>
    </row>
    <row r="10436" s="29"/>
    <row r="10437" customFormat="1" s="28">
      <c r="A10437" s="28" t="inlineStr">
        <is>
          <t>Activity</t>
        </is>
      </c>
      <c r="B10437" s="28" t="inlineStr">
        <is>
          <t>electricity production, photovoltaic, commercial</t>
        </is>
      </c>
    </row>
    <row r="10438">
      <c r="A10438" t="inlineStr">
        <is>
          <t>comment</t>
        </is>
      </c>
      <c r="B1043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")&amp;HLOOKUP(B10439,parameters!$C$195:$EJ$198,2,0)&amp;" kWh/kWp.
Annual output, Facade: "&amp;HLOOKUP(B10439,parameters!$C$195:$EJ$198,3,0)&amp;" kWh/kWp.
Annual output, Open-ground: "&amp;HLOOKUP(B10439,parameters!$C$195:$EJ$198,4,0)&amp;_xlfn._LONGTEXT("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")&amp;VLOOKUP(B10439,'extension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1317.82449724934 kWh/kWp.
Annual output, Facade: 925.281029983576 kWh/kWp.
Annual output, Open-ground: 1401.94095452057 kWh/kWp.
Amount of solar energy transformed to electricity. Waste heat emission due to losses of electricity in the system.
Technology:  Electricity production with grid-connected photovoltaic power plants.
Time period:  Time of publications
Production volume: 80.7 GWh in 2025.
Sampling:  Statistical data and model calculations
Extrapolations:  Use of PV technology data investigated for other countries (Switzerland). Correction of average yield with Swiss data.
Uncertainty:  None
Author: Romain Sacchi, PSI, romain.sacchi@psi.ch</v>
      </c>
    </row>
    <row r="10439" s="29">
      <c r="A10439" t="inlineStr">
        <is>
          <t>location</t>
        </is>
      </c>
      <c r="B10439" t="inlineStr">
        <is>
          <t>AZ</t>
        </is>
      </c>
    </row>
    <row r="10440" s="29">
      <c r="A10440" t="inlineStr">
        <is>
          <t>production amount</t>
        </is>
      </c>
      <c r="B10440" t="n">
        <v>1</v>
      </c>
    </row>
    <row r="10441" s="29">
      <c r="A10441" t="inlineStr">
        <is>
          <t>reference product</t>
        </is>
      </c>
      <c r="B10441" t="inlineStr">
        <is>
          <t>electricity, low voltage</t>
        </is>
      </c>
    </row>
    <row r="10442" s="29">
      <c r="A10442" t="inlineStr">
        <is>
          <t>source</t>
        </is>
      </c>
      <c r="B104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443" s="29">
      <c r="A10443" t="inlineStr">
        <is>
          <t>type</t>
        </is>
      </c>
      <c r="B10443" t="inlineStr">
        <is>
          <t>process</t>
        </is>
      </c>
    </row>
    <row r="10444" s="29">
      <c r="A10444" t="inlineStr">
        <is>
          <t>unit</t>
        </is>
      </c>
      <c r="B10444" t="inlineStr">
        <is>
          <t>kilowatt hour</t>
        </is>
      </c>
    </row>
    <row r="10445" s="29">
      <c r="A10445" t="inlineStr">
        <is>
          <t>Exchanges</t>
        </is>
      </c>
    </row>
    <row r="10446" customFormat="1" s="28">
      <c r="A10446" s="28" t="inlineStr">
        <is>
          <t>name</t>
        </is>
      </c>
      <c r="B10446" s="28" t="inlineStr">
        <is>
          <t>amount</t>
        </is>
      </c>
      <c r="C10446" s="28" t="inlineStr">
        <is>
          <t>location</t>
        </is>
      </c>
      <c r="D10446" s="28" t="inlineStr">
        <is>
          <t>unit</t>
        </is>
      </c>
      <c r="E10446" s="28" t="inlineStr">
        <is>
          <t>categories</t>
        </is>
      </c>
      <c r="F10446" s="28" t="inlineStr">
        <is>
          <t>type</t>
        </is>
      </c>
      <c r="G10446" s="28" t="inlineStr">
        <is>
          <t>uncertainty type</t>
        </is>
      </c>
      <c r="H10446" s="28" t="inlineStr">
        <is>
          <t>reference product</t>
        </is>
      </c>
      <c r="I10446" s="28" t="inlineStr">
        <is>
          <t>comment</t>
        </is>
      </c>
      <c r="J10446" s="28" t="inlineStr">
        <is>
          <t>production volume</t>
        </is>
      </c>
      <c r="K10446" s="28" t="inlineStr">
        <is>
          <t>scope</t>
        </is>
      </c>
      <c r="L10446" s="28" t="inlineStr">
        <is>
          <t>scope share</t>
        </is>
      </c>
      <c r="M10446" s="28" t="inlineStr">
        <is>
          <t>tech share</t>
        </is>
      </c>
      <c r="N10446" s="28" t="inlineStr">
        <is>
          <t>installation</t>
        </is>
      </c>
      <c r="O10446" s="28" t="inlineStr">
        <is>
          <t>productivity</t>
        </is>
      </c>
      <c r="P10446" s="28" t="inlineStr">
        <is>
          <t>kWp</t>
        </is>
      </c>
      <c r="Q10446" s="28" t="inlineStr">
        <is>
          <t>lifetime</t>
        </is>
      </c>
      <c r="R10446" s="28" t="inlineStr">
        <is>
          <t>lifetime production</t>
        </is>
      </c>
      <c r="S10446" s="28" t="inlineStr">
        <is>
          <t>inverted lifetime production</t>
        </is>
      </c>
    </row>
    <row r="10447" s="29">
      <c r="A10447" t="inlineStr">
        <is>
          <t>Energy, solar, converted</t>
        </is>
      </c>
      <c r="B10447" t="n">
        <v>3.8503</v>
      </c>
      <c r="D10447" t="inlineStr">
        <is>
          <t>megajoule</t>
        </is>
      </c>
      <c r="E10447" t="inlineStr">
        <is>
          <t>natural resource::in air</t>
        </is>
      </c>
      <c r="F10447" t="inlineStr">
        <is>
          <t>biosphere</t>
        </is>
      </c>
      <c r="G10447" t="n">
        <v>0</v>
      </c>
      <c r="I10447" t="inlineStr">
        <is>
          <t>(2,2,1,1,1,3); Energy loss in the system</t>
        </is>
      </c>
    </row>
    <row r="10448" s="29">
      <c r="A10448" t="inlineStr">
        <is>
          <t>Heat, waste</t>
        </is>
      </c>
      <c r="B10448" t="n">
        <v>0.25027</v>
      </c>
      <c r="D10448" t="inlineStr">
        <is>
          <t>megajoule</t>
        </is>
      </c>
      <c r="E10448" t="inlineStr">
        <is>
          <t>air</t>
        </is>
      </c>
      <c r="F10448" t="inlineStr">
        <is>
          <t>biosphere</t>
        </is>
      </c>
      <c r="G10448" t="n">
        <v>0</v>
      </c>
      <c r="I10448" t="inlineStr">
        <is>
          <t>(1,na,na,na,na,na); Calculation with average annual output and share of technologies; Average degradation of 10.5% included</t>
        </is>
      </c>
    </row>
    <row r="10449" s="29">
      <c r="A10449" t="inlineStr">
        <is>
          <t>electricity production, photovoltaic, commercial</t>
        </is>
      </c>
      <c r="B10449" t="n">
        <v>1</v>
      </c>
      <c r="C10449" t="inlineStr">
        <is>
          <t>AZ</t>
        </is>
      </c>
      <c r="D10449" t="inlineStr">
        <is>
          <t>kilowatt hour</t>
        </is>
      </c>
      <c r="E10449" t="inlineStr">
        <is>
          <t>photovoltaic::power plants</t>
        </is>
      </c>
      <c r="F10449" t="inlineStr">
        <is>
          <t>production</t>
        </is>
      </c>
      <c r="G10449" t="n">
        <v>0</v>
      </c>
      <c r="H10449" t="inlineStr">
        <is>
          <t>electricity, low voltage</t>
        </is>
      </c>
      <c r="J10449">
        <f>VLOOKUP(C10449,'extension - production vol'!$B$6:$D$235,3,0)</f>
        <v>80.7</v>
      </c>
    </row>
    <row r="10450" ht="16" customHeight="1" s="29">
      <c r="A10450" t="inlineStr">
        <is>
          <t>photovoltaic flat-roof installation, 156 kWp, multi-Si, on roof</t>
        </is>
      </c>
      <c r="B10450" s="30">
        <f>M10450*S10450</f>
        <v>1.9907483843004087E-8</v>
      </c>
      <c r="C10450" t="inlineStr">
        <is>
          <t>CH</t>
        </is>
      </c>
      <c r="D10450" t="inlineStr">
        <is>
          <t>unit</t>
        </is>
      </c>
      <c r="F10450" t="inlineStr">
        <is>
          <t>technosphere</t>
        </is>
      </c>
      <c r="G10450" t="n">
        <v>0</v>
      </c>
      <c r="H10450" t="inlineStr">
        <is>
          <t>photovoltaic flat-roof installation, 156 kWp, multi-Si, on roof</t>
        </is>
      </c>
      <c r="I10450" t="inlineStr">
        <is>
          <t>(2,2,1,1,1,3); Calculation with average annual yield and share of technologies. Lifetime: 30a.</t>
        </is>
      </c>
      <c r="K10450" t="inlineStr">
        <is>
          <t>commercial</t>
        </is>
      </c>
      <c r="L10450">
        <f>IF(K10450="residential",VLOOKUP(B10439,parameters!$C$41:$AG$178,18,0),IF(K10450="commercial",1-VLOOKUP(B10439,parameters!$C$41:$AG$178,18,0),1))</f>
        <v>0.82233248462317254</v>
      </c>
      <c r="M10450" s="30">
        <f>INDEX(parameters!$D$41:$AG$178,MATCH('PV (extension)'!B10439,parameters!$C$41:$C$178,0),MATCH('PV (extension)'!A10450,parameters!$D$5:$AG$5,0))/L10450</f>
        <v>0.12277778707072071</v>
      </c>
      <c r="N10450" s="3" t="inlineStr">
        <is>
          <t>roof-top</t>
        </is>
      </c>
      <c r="O10450">
        <f>INDEX(parameters!$C$196:$EJ$198,MATCH('PV (extension)'!N10450,parameters!$B$196:$B$198,0),MATCH('PV (extension)'!B10439,parameters!$C$195:$EJ$195,0))</f>
        <v>1317.8244972493355</v>
      </c>
      <c r="P10450" t="n">
        <v>156</v>
      </c>
      <c r="Q10450" t="n">
        <v>30</v>
      </c>
      <c r="R10450">
        <f>Q10450*P10450*O10450</f>
        <v>6167418.6471268907</v>
      </c>
      <c r="S10450">
        <f>1/R10450</f>
        <v>1.6214239006879367E-7</v>
      </c>
    </row>
    <row r="10451" ht="16" customHeight="1" s="29">
      <c r="A10451" t="inlineStr">
        <is>
          <t>photovoltaic flat-roof installation, 156 kWp, single-Si, on roof</t>
        </is>
      </c>
      <c r="B10451" s="30">
        <f>M10451*S10451</f>
        <v>1.0398948035749311E-8</v>
      </c>
      <c r="C10451" t="inlineStr">
        <is>
          <t>CH</t>
        </is>
      </c>
      <c r="D10451" t="inlineStr">
        <is>
          <t>unit</t>
        </is>
      </c>
      <c r="F10451" t="inlineStr">
        <is>
          <t>technosphere</t>
        </is>
      </c>
      <c r="G10451" t="n">
        <v>0</v>
      </c>
      <c r="H10451" t="inlineStr">
        <is>
          <t>photovoltaic flat-roof installation, 156 kWp, single-Si, on roof</t>
        </is>
      </c>
      <c r="I10451" t="inlineStr">
        <is>
          <t>(2,2,1,1,1,3); Calculation with average annual yield and share of technologies. Lifetime: 30a.</t>
        </is>
      </c>
      <c r="K10451" t="inlineStr">
        <is>
          <t>commercial</t>
        </is>
      </c>
      <c r="L10451">
        <f>L10450</f>
        <v>0.82233248462317254</v>
      </c>
      <c r="M10451" s="30">
        <f>INDEX(parameters!$D$41:$AG$178,MATCH('PV (extension)'!B10439,parameters!$C$41:$C$178,0),MATCH('PV (extension)'!A10451,parameters!$D$5:$AG$5,0))/L10451</f>
        <v>6.4134666026183854E-2</v>
      </c>
      <c r="N10451" s="3" t="inlineStr">
        <is>
          <t>roof-top</t>
        </is>
      </c>
      <c r="O10451">
        <f>INDEX(parameters!$C$196:$EJ$198,MATCH('PV (extension)'!N10451,parameters!$B$196:$B$198,0),MATCH('PV (extension)'!B10439,parameters!$C$195:$EJ$195,0))</f>
        <v>1317.8244972493355</v>
      </c>
      <c r="P10451" t="n">
        <v>156</v>
      </c>
      <c r="Q10451" t="n">
        <v>30</v>
      </c>
      <c r="R10451">
        <f>Q10451*P10451*O10451</f>
        <v>6167418.6471268907</v>
      </c>
      <c r="S10451">
        <f>1/R10451</f>
        <v>1.6214239006879367E-7</v>
      </c>
    </row>
    <row r="10452" s="29">
      <c r="A10452" t="inlineStr">
        <is>
          <t>photovoltaic open ground installation, 570 kWp, CIS, on open ground</t>
        </is>
      </c>
      <c r="B10452" s="30">
        <f>M10452*S10452</f>
        <v>5.1254032741458826E-10</v>
      </c>
      <c r="C10452" t="inlineStr">
        <is>
          <t>RER</t>
        </is>
      </c>
      <c r="D10452" t="inlineStr">
        <is>
          <t>unit</t>
        </is>
      </c>
      <c r="F10452" t="inlineStr">
        <is>
          <t>technosphere</t>
        </is>
      </c>
      <c r="G10452" t="n">
        <v>0</v>
      </c>
      <c r="H10452" t="inlineStr">
        <is>
          <t>photovoltaic open ground installation, 570 kWp, CIS, on open ground</t>
        </is>
      </c>
      <c r="I10452" t="inlineStr">
        <is>
          <t>(2,2,1,1,1,3); Calculation with average annual yield and share of technologies. Lifetime: 30a.</t>
        </is>
      </c>
      <c r="K10452" t="inlineStr">
        <is>
          <t>commercial</t>
        </is>
      </c>
      <c r="L10452">
        <f>L10451</f>
        <v>0.82233248462317254</v>
      </c>
      <c r="M10452" s="30">
        <f>INDEX(parameters!$D$41:$AG$178,MATCH('PV (extension)'!B10439,parameters!$C$41:$C$178,0),MATCH('PV (extension)'!A10452,parameters!$D$5:$AG$5,0))/L10452</f>
        <v>1.2287226816964775E-2</v>
      </c>
      <c r="N10452" t="inlineStr">
        <is>
          <t>central</t>
        </is>
      </c>
      <c r="O10452">
        <f>INDEX(parameters!$C$196:$EJ$198,MATCH('PV (extension)'!N10452,parameters!$B$196:$B$198,0),MATCH('PV (extension)'!B10439,parameters!$C$195:$EJ$195,0))</f>
        <v>1401.9409545205699</v>
      </c>
      <c r="P10452" t="n">
        <v>570</v>
      </c>
      <c r="Q10452" t="n">
        <v>30</v>
      </c>
      <c r="R10452">
        <f>Q10452*P10452*O10452</f>
        <v>23973190.322301745</v>
      </c>
      <c r="S10452">
        <f>1/R10452</f>
        <v>4.1713263297698073E-8</v>
      </c>
    </row>
    <row r="10453" s="29">
      <c r="A10453" t="inlineStr">
        <is>
          <t>photovoltaic open ground installation, 570 kWp, CdTe, on open ground</t>
        </is>
      </c>
      <c r="B10453" s="30">
        <f>M10453*S10453</f>
        <v>3.7650817359277815E-9</v>
      </c>
      <c r="C10453" t="inlineStr">
        <is>
          <t>RER</t>
        </is>
      </c>
      <c r="D10453" t="inlineStr">
        <is>
          <t>unit</t>
        </is>
      </c>
      <c r="F10453" t="inlineStr">
        <is>
          <t>technosphere</t>
        </is>
      </c>
      <c r="G10453" t="n">
        <v>0</v>
      </c>
      <c r="H10453" t="inlineStr">
        <is>
          <t>photovoltaic open ground installation, 570 kWp, CdTe, on open ground</t>
        </is>
      </c>
      <c r="I10453" t="inlineStr">
        <is>
          <t>(2,2,1,1,1,3); Calculation with average annual yield and share of technologies. Lifetime: 30a.</t>
        </is>
      </c>
      <c r="K10453" t="inlineStr">
        <is>
          <t>commercial</t>
        </is>
      </c>
      <c r="L10453">
        <f>L10452</f>
        <v>0.82233248462317254</v>
      </c>
      <c r="M10453" s="30">
        <f>INDEX(parameters!$D$41:$AG$178,MATCH('PV (extension)'!B10439,parameters!$C$41:$C$178,0),MATCH('PV (extension)'!A10453,parameters!$D$5:$AG$5,0))/L10453</f>
        <v>9.0261021034418951E-2</v>
      </c>
      <c r="N10453" t="inlineStr">
        <is>
          <t>central</t>
        </is>
      </c>
      <c r="O10453">
        <f>INDEX(parameters!$C$196:$EJ$198,MATCH('PV (extension)'!N10453,parameters!$B$196:$B$198,0),MATCH('PV (extension)'!B10439,parameters!$C$195:$EJ$195,0))</f>
        <v>1401.9409545205699</v>
      </c>
      <c r="P10453" t="n">
        <v>570</v>
      </c>
      <c r="Q10453" t="n">
        <v>30</v>
      </c>
      <c r="R10453">
        <f>Q10453*P10453*O10453</f>
        <v>23973190.322301745</v>
      </c>
      <c r="S10453">
        <f>1/R10453</f>
        <v>4.1713263297698073E-8</v>
      </c>
    </row>
    <row r="10454" s="29">
      <c r="A10454" t="inlineStr">
        <is>
          <t>photovoltaic open ground installation, 570 kWp, micro-Si, on open ground</t>
        </is>
      </c>
      <c r="B10454" s="30">
        <f>M10454*S10454</f>
        <v>3.990719463795675E-11</v>
      </c>
      <c r="C10454" t="inlineStr">
        <is>
          <t>RER</t>
        </is>
      </c>
      <c r="D10454" t="inlineStr">
        <is>
          <t>unit</t>
        </is>
      </c>
      <c r="F10454" t="inlineStr">
        <is>
          <t>technosphere</t>
        </is>
      </c>
      <c r="G10454" t="n">
        <v>0</v>
      </c>
      <c r="H10454" t="inlineStr">
        <is>
          <t>photovoltaic open ground installation, 570 kWp, micro-Si, on open ground</t>
        </is>
      </c>
      <c r="I10454" t="inlineStr">
        <is>
          <t>(2,2,1,1,1,3); Calculation with average annual yield and share of technologies. Lifetime: 30a.</t>
        </is>
      </c>
      <c r="K10454" t="inlineStr">
        <is>
          <t>commercial</t>
        </is>
      </c>
      <c r="L10454">
        <f>L10453</f>
        <v>0.82233248462317254</v>
      </c>
      <c r="M10454" s="30">
        <f>INDEX(parameters!$D$41:$AG$178,MATCH('PV (extension)'!B10439,parameters!$C$41:$C$178,0),MATCH('PV (extension)'!A10454,parameters!$D$5:$AG$5,0))/L10454</f>
        <v>9.5670277228487681E-4</v>
      </c>
      <c r="N10454" t="inlineStr">
        <is>
          <t>central</t>
        </is>
      </c>
      <c r="O10454">
        <f>INDEX(parameters!$C$196:$EJ$198,MATCH('PV (extension)'!N10454,parameters!$B$196:$B$198,0),MATCH('PV (extension)'!B10439,parameters!$C$195:$EJ$195,0))</f>
        <v>1401.9409545205699</v>
      </c>
      <c r="P10454" t="n">
        <v>570</v>
      </c>
      <c r="Q10454" t="n">
        <v>30</v>
      </c>
      <c r="R10454">
        <f>Q10454*P10454*O10454</f>
        <v>23973190.322301745</v>
      </c>
      <c r="S10454">
        <f>1/R10454</f>
        <v>4.1713263297698073E-8</v>
      </c>
    </row>
    <row r="10455" s="29">
      <c r="A10455" t="inlineStr">
        <is>
          <t>photovoltaic open ground installation, 570 kWp, multi-Si, on open ground</t>
        </is>
      </c>
      <c r="B10455" s="30">
        <f>M10455*S10455</f>
        <v>1.3354910915195145E-8</v>
      </c>
      <c r="C10455" t="inlineStr">
        <is>
          <t>RER</t>
        </is>
      </c>
      <c r="D10455" t="inlineStr">
        <is>
          <t>unit</t>
        </is>
      </c>
      <c r="F10455" t="inlineStr">
        <is>
          <t>technosphere</t>
        </is>
      </c>
      <c r="G10455" t="n">
        <v>0</v>
      </c>
      <c r="H10455" t="inlineStr">
        <is>
          <t>photovoltaic open ground installation, 570 kWp, multi-Si, on open ground</t>
        </is>
      </c>
      <c r="I10455" t="inlineStr">
        <is>
          <t>(2,2,1,1,1,3); Calculation with average annual yield and share of technologies. Lifetime: 30a.</t>
        </is>
      </c>
      <c r="K10455" t="inlineStr">
        <is>
          <t>commercial</t>
        </is>
      </c>
      <c r="L10455">
        <f>L10454</f>
        <v>0.82233248462317254</v>
      </c>
      <c r="M10455" s="30">
        <f>INDEX(parameters!$D$41:$AG$178,MATCH('PV (extension)'!B10439,parameters!$C$41:$C$178,0),MATCH('PV (extension)'!A10455,parameters!$D$5:$AG$5,0))/L10455</f>
        <v>0.32015982110735819</v>
      </c>
      <c r="N10455" t="inlineStr">
        <is>
          <t>central</t>
        </is>
      </c>
      <c r="O10455">
        <f>INDEX(parameters!$C$196:$EJ$198,MATCH('PV (extension)'!N10455,parameters!$B$196:$B$198,0),MATCH('PV (extension)'!B10439,parameters!$C$195:$EJ$195,0))</f>
        <v>1401.9409545205699</v>
      </c>
      <c r="P10455" t="n">
        <v>570</v>
      </c>
      <c r="Q10455" t="n">
        <v>30</v>
      </c>
      <c r="R10455">
        <f>Q10455*P10455*O10455</f>
        <v>23973190.322301745</v>
      </c>
      <c r="S10455">
        <f>1/R10455</f>
        <v>4.1713263297698073E-8</v>
      </c>
    </row>
    <row r="10456" s="29">
      <c r="A10456" t="inlineStr">
        <is>
          <t>photovoltaic open ground installation, 570 kWp, single-Si, on open ground</t>
        </is>
      </c>
      <c r="B10456" s="30">
        <f>M10456*S10456</f>
        <v>7.084019712174831E-9</v>
      </c>
      <c r="C10456" t="inlineStr">
        <is>
          <t>RER</t>
        </is>
      </c>
      <c r="D10456" t="inlineStr">
        <is>
          <t>unit</t>
        </is>
      </c>
      <c r="F10456" t="inlineStr">
        <is>
          <t>technosphere</t>
        </is>
      </c>
      <c r="G10456" t="n">
        <v>0</v>
      </c>
      <c r="H10456" t="inlineStr">
        <is>
          <t>photovoltaic open ground installation, 570 kWp, single-Si, on open ground</t>
        </is>
      </c>
      <c r="I10456" t="inlineStr">
        <is>
          <t>(2,2,1,1,1,3); Calculation with average annual yield and share of technologies. Lifetime: 30a.</t>
        </is>
      </c>
      <c r="K10456" t="inlineStr">
        <is>
          <t>commercial</t>
        </is>
      </c>
      <c r="L10456">
        <f>L10455</f>
        <v>0.82233248462317254</v>
      </c>
      <c r="M10456" s="30">
        <f>INDEX(parameters!$D$41:$AG$178,MATCH('PV (extension)'!B10439,parameters!$C$41:$C$178,0),MATCH('PV (extension)'!A10456,parameters!$D$5:$AG$5,0))/L10456</f>
        <v>0.16982655280690445</v>
      </c>
      <c r="N10456" t="inlineStr">
        <is>
          <t>central</t>
        </is>
      </c>
      <c r="O10456">
        <f>INDEX(parameters!$C$196:$EJ$198,MATCH('PV (extension)'!N10456,parameters!$B$196:$B$198,0),MATCH('PV (extension)'!B10439,parameters!$C$195:$EJ$195,0))</f>
        <v>1401.9409545205699</v>
      </c>
      <c r="P10456" t="n">
        <v>570</v>
      </c>
      <c r="Q10456" t="n">
        <v>30</v>
      </c>
      <c r="R10456">
        <f>Q10456*P10456*O10456</f>
        <v>23973190.322301745</v>
      </c>
      <c r="S10456">
        <f>1/R10456</f>
        <v>4.1713263297698073E-8</v>
      </c>
    </row>
    <row r="10457" ht="16" customHeight="1" s="29">
      <c r="A10457" t="inlineStr">
        <is>
          <t>photovoltaic slanted-roof installation, 93 kWp, multi-Si, laminated, integrated, on roof</t>
        </is>
      </c>
      <c r="B10457" s="30">
        <f>M10457*S10457</f>
        <v>2.1860330296726158E-9</v>
      </c>
      <c r="C10457" t="inlineStr">
        <is>
          <t>CH</t>
        </is>
      </c>
      <c r="D10457" t="inlineStr">
        <is>
          <t>unit</t>
        </is>
      </c>
      <c r="F10457" t="inlineStr">
        <is>
          <t>technosphere</t>
        </is>
      </c>
      <c r="G10457" t="n">
        <v>0</v>
      </c>
      <c r="H10457" t="inlineStr">
        <is>
          <t>photovoltaic slanted-roof installation, 93 kWp, multi-Si, laminated, integrated, on roof</t>
        </is>
      </c>
      <c r="I10457" t="inlineStr">
        <is>
          <t>(2,2,1,1,1,3); Calculation with average annual yield and share of technologies. Lifetime: 30a.</t>
        </is>
      </c>
      <c r="K10457" t="inlineStr">
        <is>
          <t>commercial</t>
        </is>
      </c>
      <c r="L10457">
        <f>L10456</f>
        <v>0.82233248462317254</v>
      </c>
      <c r="M10457" s="30">
        <f>INDEX(parameters!$D$41:$AG$178,MATCH('PV (extension)'!B10439,parameters!$C$41:$C$178,0),MATCH('PV (extension)'!A10457,parameters!$D$5:$AG$5,0))/L10457</f>
        <v>8.0374539804535308E-3</v>
      </c>
      <c r="N10457" s="3" t="inlineStr">
        <is>
          <t>roof-top</t>
        </is>
      </c>
      <c r="O10457">
        <f>INDEX(parameters!$C$196:$EJ$198,MATCH('PV (extension)'!N10457,parameters!$B$196:$B$198,0),MATCH('PV (extension)'!B10439,parameters!$C$195:$EJ$195,0))</f>
        <v>1317.8244972493355</v>
      </c>
      <c r="P10457" t="n">
        <v>93</v>
      </c>
      <c r="Q10457" t="n">
        <v>30</v>
      </c>
      <c r="R10457">
        <f>Q10457*P10457*O10457</f>
        <v>3676730.3473256463</v>
      </c>
      <c r="S10457">
        <f>1/R10457</f>
        <v>2.719807833412023E-7</v>
      </c>
    </row>
    <row r="10458" ht="16" customHeight="1" s="29">
      <c r="A10458" t="inlineStr">
        <is>
          <t>photovoltaic slanted-roof installation, 93 kWp, multi-Si, panel, mounted, on roof</t>
        </is>
      </c>
      <c r="B10458" s="30">
        <f>M10458*S10458</f>
        <v>3.7067366400314833E-8</v>
      </c>
      <c r="C10458" t="inlineStr">
        <is>
          <t>CH</t>
        </is>
      </c>
      <c r="D10458" t="inlineStr">
        <is>
          <t>unit</t>
        </is>
      </c>
      <c r="F10458" t="inlineStr">
        <is>
          <t>technosphere</t>
        </is>
      </c>
      <c r="G10458" t="n">
        <v>0</v>
      </c>
      <c r="H10458" t="inlineStr">
        <is>
          <t>photovoltaic slanted-roof installation, 93 kWp, multi-Si, panel, mounted, on roof</t>
        </is>
      </c>
      <c r="I10458" t="inlineStr">
        <is>
          <t>(2,2,1,1,1,3); Calculation with average annual yield and share of technologies. Lifetime: 30a.</t>
        </is>
      </c>
      <c r="K10458" t="inlineStr">
        <is>
          <t>commercial</t>
        </is>
      </c>
      <c r="L10458">
        <f>L10457</f>
        <v>0.82233248462317254</v>
      </c>
      <c r="M10458" s="30">
        <f>INDEX(parameters!$D$41:$AG$178,MATCH('PV (extension)'!B10439,parameters!$C$41:$C$178,0),MATCH('PV (extension)'!A10458,parameters!$D$5:$AG$5,0))/L10458</f>
        <v>0.13628671093947653</v>
      </c>
      <c r="N10458" s="3" t="inlineStr">
        <is>
          <t>roof-top</t>
        </is>
      </c>
      <c r="O10458">
        <f>INDEX(parameters!$C$196:$EJ$198,MATCH('PV (extension)'!N10458,parameters!$B$196:$B$198,0),MATCH('PV (extension)'!B10439,parameters!$C$195:$EJ$195,0))</f>
        <v>1317.8244972493355</v>
      </c>
      <c r="P10458" t="n">
        <v>93</v>
      </c>
      <c r="Q10458" t="n">
        <v>30</v>
      </c>
      <c r="R10458">
        <f>Q10458*P10458*O10458</f>
        <v>3676730.3473256463</v>
      </c>
      <c r="S10458">
        <f>1/R10458</f>
        <v>2.719807833412023E-7</v>
      </c>
    </row>
    <row r="10459" ht="16" customHeight="1" s="29">
      <c r="A10459" t="inlineStr">
        <is>
          <t>photovoltaic slanted-roof installation, 93 kWp, single-Si, laminated, integrated, on roof</t>
        </is>
      </c>
      <c r="B10459" s="30">
        <f>M10459*S10459</f>
        <v>1.1556317602216208E-9</v>
      </c>
      <c r="C10459" t="inlineStr">
        <is>
          <t>CH</t>
        </is>
      </c>
      <c r="D10459" t="inlineStr">
        <is>
          <t>unit</t>
        </is>
      </c>
      <c r="F10459" t="inlineStr">
        <is>
          <t>technosphere</t>
        </is>
      </c>
      <c r="G10459" t="n">
        <v>0</v>
      </c>
      <c r="H10459" t="inlineStr">
        <is>
          <t>photovoltaic slanted-roof installation, 93 kWp, single-Si, laminated, integrated, on roof</t>
        </is>
      </c>
      <c r="I10459" t="inlineStr">
        <is>
          <t>(2,2,1,1,1,3); Calculation with average annual yield and share of technologies. Lifetime: 30a.</t>
        </is>
      </c>
      <c r="K10459" t="inlineStr">
        <is>
          <t>commercial</t>
        </is>
      </c>
      <c r="L10459">
        <f>L10458</f>
        <v>0.82233248462317254</v>
      </c>
      <c r="M10459" s="30">
        <f>INDEX(parameters!$D$41:$AG$178,MATCH('PV (extension)'!B10439,parameters!$C$41:$C$178,0),MATCH('PV (extension)'!A10459,parameters!$D$5:$AG$5,0))/L10459</f>
        <v>4.2489463631401872E-3</v>
      </c>
      <c r="N10459" s="3" t="inlineStr">
        <is>
          <t>roof-top</t>
        </is>
      </c>
      <c r="O10459">
        <f>INDEX(parameters!$C$196:$EJ$198,MATCH('PV (extension)'!N10459,parameters!$B$196:$B$198,0),MATCH('PV (extension)'!B10439,parameters!$C$195:$EJ$195,0))</f>
        <v>1317.8244972493355</v>
      </c>
      <c r="P10459" t="n">
        <v>93</v>
      </c>
      <c r="Q10459" t="n">
        <v>30</v>
      </c>
      <c r="R10459">
        <f>Q10459*P10459*O10459</f>
        <v>3676730.3473256463</v>
      </c>
      <c r="S10459">
        <f>1/R10459</f>
        <v>2.719807833412023E-7</v>
      </c>
    </row>
    <row r="10460" ht="16" customHeight="1" s="29">
      <c r="A10460" t="inlineStr">
        <is>
          <t>photovoltaic slanted-roof installation, 93 kWp, single-Si, panel, mounted, on roof</t>
        </is>
      </c>
      <c r="B10460" s="30">
        <f>M10460*S10460</f>
        <v>1.9416276257753617E-8</v>
      </c>
      <c r="C10460" t="inlineStr">
        <is>
          <t>CH</t>
        </is>
      </c>
      <c r="D10460" t="inlineStr">
        <is>
          <t>unit</t>
        </is>
      </c>
      <c r="F10460" t="inlineStr">
        <is>
          <t>technosphere</t>
        </is>
      </c>
      <c r="G10460" t="n">
        <v>0</v>
      </c>
      <c r="H10460" t="inlineStr">
        <is>
          <t>photovoltaic slanted-roof installation, 93 kWp, single-Si, panel, mounted, on roof</t>
        </is>
      </c>
      <c r="I10460" t="inlineStr">
        <is>
          <t>(2,2,1,1,1,3); Calculation with average annual yield and share of technologies. Lifetime: 30a.</t>
        </is>
      </c>
      <c r="K10460" t="inlineStr">
        <is>
          <t>commercial</t>
        </is>
      </c>
      <c r="L10460">
        <f>L10459</f>
        <v>0.82233248462317254</v>
      </c>
      <c r="M10460" s="30">
        <f>INDEX(parameters!$D$41:$AG$178,MATCH('PV (extension)'!B10439,parameters!$C$41:$C$178,0),MATCH('PV (extension)'!A10460,parameters!$D$5:$AG$5,0))/L10460</f>
        <v>7.1388412148941149E-2</v>
      </c>
      <c r="N10460" s="3" t="inlineStr">
        <is>
          <t>roof-top</t>
        </is>
      </c>
      <c r="O10460">
        <f>INDEX(parameters!$C$196:$EJ$198,MATCH('PV (extension)'!N10460,parameters!$B$196:$B$198,0),MATCH('PV (extension)'!B10439,parameters!$C$195:$EJ$195,0))</f>
        <v>1317.8244972493355</v>
      </c>
      <c r="P10460" t="n">
        <v>93</v>
      </c>
      <c r="Q10460" t="n">
        <v>30</v>
      </c>
      <c r="R10460">
        <f>Q10460*P10460*O10460</f>
        <v>3676730.3473256463</v>
      </c>
      <c r="S10460">
        <f>1/R10460</f>
        <v>2.719807833412023E-7</v>
      </c>
    </row>
    <row r="10461" s="29">
      <c r="A10461" t="inlineStr">
        <is>
          <t>market for tap water</t>
        </is>
      </c>
      <c r="B10461" t="n">
        <v>0.0037026</v>
      </c>
      <c r="C10461" t="inlineStr">
        <is>
          <t>Europe without Switzerland</t>
        </is>
      </c>
      <c r="D10461" t="inlineStr">
        <is>
          <t>kilogram</t>
        </is>
      </c>
      <c r="F10461" t="inlineStr">
        <is>
          <t>technosphere</t>
        </is>
      </c>
      <c r="G10461" t="n">
        <v>0</v>
      </c>
      <c r="H10461" t="inlineStr">
        <is>
          <t>tap water</t>
        </is>
      </c>
      <c r="I10461" t="inlineStr">
        <is>
          <t>(2,2,1,1,1,3); Estimation 20l/m2 panel</t>
        </is>
      </c>
      <c r="M10461" s="30" t="n"/>
    </row>
    <row r="10462" s="29">
      <c r="A10462" t="inlineStr">
        <is>
          <t>treatment of wastewater, from residence, capacity 1.1E10l/year</t>
        </is>
      </c>
      <c r="B10462" t="n">
        <v>-3.3323e-06</v>
      </c>
      <c r="C10462" t="inlineStr">
        <is>
          <t>CH</t>
        </is>
      </c>
      <c r="D10462" t="inlineStr">
        <is>
          <t>cubic meter</t>
        </is>
      </c>
      <c r="F10462" t="inlineStr">
        <is>
          <t>technosphere</t>
        </is>
      </c>
      <c r="G10462" t="n">
        <v>0</v>
      </c>
      <c r="H10462" t="inlineStr">
        <is>
          <t>wastewater, from residence</t>
        </is>
      </c>
      <c r="I10462" t="inlineStr">
        <is>
          <t>(2,2,1,1,1,3); Estimation 20l/m2 panel</t>
        </is>
      </c>
      <c r="M10462" s="30" t="n"/>
    </row>
    <row r="10463" s="29">
      <c r="M10463" s="30" t="n"/>
    </row>
    <row r="10464" customFormat="1" s="28">
      <c r="A10464" s="28" t="inlineStr">
        <is>
          <t>Activity</t>
        </is>
      </c>
      <c r="B10464" s="28" t="inlineStr">
        <is>
          <t>electricity production, photovoltaic</t>
        </is>
      </c>
      <c r="M10464" s="30" t="n"/>
    </row>
    <row r="10465">
      <c r="A10465" t="inlineStr">
        <is>
          <t>comment</t>
        </is>
      </c>
      <c r="B1046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")&amp;HLOOKUP(B10466,parameters!$C$195:$EJ$198,2,0)&amp;" kWh/kWp.
Annual output, Facade: "&amp;HLOOKUP(B10466,parameters!$C$195:$EJ$198,3,0)&amp;" kWh/kWp.
Annual output, Open-ground: "&amp;HLOOKUP(B10466,parameters!$C$195:$EJ$198,4,0)&amp;_xlfn._LONGTEXT("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")&amp;VLOOKUP(B10466,'extension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1317.82449724934 kWh/kWp.
Annual output, Facade: 925.281029983576 kWh/kWp.
Annual output, Open-ground: 1401.94095452057 kWh/kWp.
Amount of solar energy transformed to electricity. Waste heat emission due to losses of electricity in the system.
Technology:  Electricity production with grid-connected photovoltaic power plants.
Time period:  Time of publications
Production volume: 80.7 GWh in 2025.
Sampling:  Statistical data and model calculations
Extrapolations:  Use of PV technology data investigated for other countries (Switzerland). Correction of average yield with Swiss data.
Uncertainty:  None
Author: Romain Sacchi, PSI, romain.sacchi@psi.ch</v>
      </c>
      <c r="M10465" s="30" t="n"/>
    </row>
    <row r="10466" s="29">
      <c r="A10466" t="inlineStr">
        <is>
          <t>location</t>
        </is>
      </c>
      <c r="B10466" t="inlineStr">
        <is>
          <t>AZ</t>
        </is>
      </c>
    </row>
    <row r="10467" s="29">
      <c r="A10467" t="inlineStr">
        <is>
          <t>production amount</t>
        </is>
      </c>
      <c r="B10467" t="n">
        <v>1</v>
      </c>
    </row>
    <row r="10468" s="29">
      <c r="A10468" t="inlineStr">
        <is>
          <t>reference product</t>
        </is>
      </c>
      <c r="B10468" t="inlineStr">
        <is>
          <t>electricity, low voltage</t>
        </is>
      </c>
    </row>
    <row r="10469" s="29">
      <c r="A10469" t="inlineStr">
        <is>
          <t>source</t>
        </is>
      </c>
      <c r="B1046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470" s="29">
      <c r="A10470" t="inlineStr">
        <is>
          <t>type</t>
        </is>
      </c>
      <c r="B10470" t="inlineStr">
        <is>
          <t>process</t>
        </is>
      </c>
    </row>
    <row r="10471" s="29">
      <c r="A10471" t="inlineStr">
        <is>
          <t>unit</t>
        </is>
      </c>
      <c r="B10471" t="inlineStr">
        <is>
          <t>kilowatt hour</t>
        </is>
      </c>
    </row>
    <row r="10472" s="29">
      <c r="A10472" t="inlineStr">
        <is>
          <t>Exchanges</t>
        </is>
      </c>
    </row>
    <row r="10473" customFormat="1" s="28">
      <c r="A10473" s="28" t="inlineStr">
        <is>
          <t>name</t>
        </is>
      </c>
      <c r="B10473" s="28" t="inlineStr">
        <is>
          <t>amount</t>
        </is>
      </c>
      <c r="C10473" s="28" t="inlineStr">
        <is>
          <t>location</t>
        </is>
      </c>
      <c r="D10473" s="28" t="inlineStr">
        <is>
          <t>unit</t>
        </is>
      </c>
      <c r="E10473" s="28" t="inlineStr">
        <is>
          <t>categories</t>
        </is>
      </c>
      <c r="F10473" s="28" t="inlineStr">
        <is>
          <t>type</t>
        </is>
      </c>
      <c r="G10473" s="28" t="inlineStr">
        <is>
          <t>uncertainty type</t>
        </is>
      </c>
      <c r="H10473" s="28" t="inlineStr">
        <is>
          <t>loc</t>
        </is>
      </c>
      <c r="I10473" s="28" t="inlineStr">
        <is>
          <t>scale</t>
        </is>
      </c>
      <c r="J10473" s="28" t="inlineStr">
        <is>
          <t>comment</t>
        </is>
      </c>
      <c r="K10473" s="28" t="inlineStr">
        <is>
          <t>negative</t>
        </is>
      </c>
      <c r="L10473" s="28" t="inlineStr">
        <is>
          <t>reference product</t>
        </is>
      </c>
      <c r="M10473" s="28" t="inlineStr">
        <is>
          <t>production volume</t>
        </is>
      </c>
      <c r="N10473" s="28" t="inlineStr">
        <is>
          <t>scope</t>
        </is>
      </c>
      <c r="O10473" s="28" t="inlineStr">
        <is>
          <t>scope share</t>
        </is>
      </c>
      <c r="P10473" s="28" t="inlineStr">
        <is>
          <t>tech share</t>
        </is>
      </c>
      <c r="Q10473" s="28" t="inlineStr">
        <is>
          <t>installation</t>
        </is>
      </c>
      <c r="R10473" s="28" t="inlineStr">
        <is>
          <t>productivity</t>
        </is>
      </c>
      <c r="S10473" s="28" t="inlineStr">
        <is>
          <t>kWp</t>
        </is>
      </c>
      <c r="T10473" s="28" t="inlineStr">
        <is>
          <t>lifetime</t>
        </is>
      </c>
      <c r="U10473" s="28" t="inlineStr">
        <is>
          <t>lifetime production</t>
        </is>
      </c>
      <c r="V10473" s="28" t="inlineStr">
        <is>
          <t>inverted lifetime production</t>
        </is>
      </c>
    </row>
    <row r="10474" s="29">
      <c r="A10474" t="inlineStr">
        <is>
          <t>Energy, solar, converted</t>
        </is>
      </c>
      <c r="B10474" t="n">
        <v>3.8503</v>
      </c>
      <c r="D10474" t="inlineStr">
        <is>
          <t>megajoule</t>
        </is>
      </c>
      <c r="E10474" t="inlineStr">
        <is>
          <t>natural resource::in air</t>
        </is>
      </c>
      <c r="F10474" t="inlineStr">
        <is>
          <t>biosphere</t>
        </is>
      </c>
      <c r="G10474" t="n">
        <v>2</v>
      </c>
      <c r="H10474" t="n">
        <v>1.348151067341848</v>
      </c>
      <c r="I10474" t="n">
        <v>0.04340984597628009</v>
      </c>
      <c r="J10474" t="inlineStr">
        <is>
          <t>(2,2,1,1,1,3); Energy loss in the system</t>
        </is>
      </c>
    </row>
    <row r="10475" s="29">
      <c r="A10475" t="inlineStr">
        <is>
          <t>Heat, waste</t>
        </is>
      </c>
      <c r="B10475" t="n">
        <v>0.25027</v>
      </c>
      <c r="D10475" t="inlineStr">
        <is>
          <t>megajoule</t>
        </is>
      </c>
      <c r="E10475" t="inlineStr">
        <is>
          <t>air</t>
        </is>
      </c>
      <c r="F10475" t="inlineStr">
        <is>
          <t>biosphere</t>
        </is>
      </c>
      <c r="G10475" t="n">
        <v>2</v>
      </c>
      <c r="H10475" t="n">
        <v>-1.385214943900327</v>
      </c>
      <c r="I10475" t="n">
        <v>0.02439508208471609</v>
      </c>
      <c r="J10475" t="inlineStr">
        <is>
          <t>(1,na,na,na,na,na); Calculation</t>
        </is>
      </c>
    </row>
    <row r="10476" s="29">
      <c r="A10476" t="inlineStr">
        <is>
          <t>electricity production, photovoltaic</t>
        </is>
      </c>
      <c r="B10476" t="n">
        <v>1</v>
      </c>
      <c r="C10476" t="inlineStr">
        <is>
          <t>AZ</t>
        </is>
      </c>
      <c r="D10476" t="inlineStr">
        <is>
          <t>kilowatt hour</t>
        </is>
      </c>
      <c r="E10476" t="inlineStr">
        <is>
          <t>photovoltaic::power plants</t>
        </is>
      </c>
      <c r="F10476" t="inlineStr">
        <is>
          <t>production</t>
        </is>
      </c>
      <c r="G10476" t="n">
        <v>0</v>
      </c>
      <c r="H10476" t="n">
        <v>1</v>
      </c>
      <c r="L10476" t="inlineStr">
        <is>
          <t>electricity, low voltage</t>
        </is>
      </c>
      <c r="M10476">
        <f>VLOOKUP(C10476,'extension - production vol'!$B$6:$D$235,3,0)</f>
        <v>80.7</v>
      </c>
    </row>
    <row r="10477" ht="16" customHeight="1" s="29">
      <c r="A10477" t="inlineStr">
        <is>
          <t>photovoltaic flat-roof installation, 156 kWp, multi-Si, on roof</t>
        </is>
      </c>
      <c r="B10477" s="30">
        <f>P10477*V10477</f>
        <v>1.6370570651213214E-8</v>
      </c>
      <c r="C10477" t="inlineStr">
        <is>
          <t>CH</t>
        </is>
      </c>
      <c r="D10477" t="inlineStr">
        <is>
          <t>unit</t>
        </is>
      </c>
      <c r="F10477" t="inlineStr">
        <is>
          <t>technosphere</t>
        </is>
      </c>
      <c r="G10477" t="n">
        <v>2</v>
      </c>
      <c r="H10477" t="n">
        <v>-18.46800298604678</v>
      </c>
      <c r="I10477" t="n">
        <v>0.09798894162072011</v>
      </c>
      <c r="J10477" t="inlineStr">
        <is>
          <t>(2,2,1,1,1,3); Calculation with average annual yield and share of technologies. Lifetime: 30a.</t>
        </is>
      </c>
      <c r="L10477" t="inlineStr">
        <is>
          <t>photovoltaic flat-roof installation, 156 kWp, multi-Si, on roof</t>
        </is>
      </c>
      <c r="N10477" t="inlineStr">
        <is>
          <t>all</t>
        </is>
      </c>
      <c r="O10477" t="n">
        <v>1</v>
      </c>
      <c r="P10477" s="30">
        <f>INDEX(parameters!$D$41:$AG$178,MATCH('PV (extension)'!B10466,parameters!$C$41:$C$178,0),MATCH('PV (extension)'!A10477,parameters!$D$5:$AG$5,0))/O10477</f>
        <v>0.10096416269840058</v>
      </c>
      <c r="Q10477" s="3" t="inlineStr">
        <is>
          <t>roof-top</t>
        </is>
      </c>
      <c r="R10477">
        <f>INDEX(parameters!$C$196:$EJ$198,MATCH('PV (extension)'!Q10477,parameters!$B$196:$B$198,0),MATCH('PV (extension)'!B10466,parameters!$C$195:$EJ$195,0))</f>
        <v>1317.8244972493355</v>
      </c>
      <c r="S10477" t="n">
        <v>156</v>
      </c>
      <c r="T10477" t="n">
        <v>30</v>
      </c>
      <c r="U10477">
        <f>T10477*S10477*R10477</f>
        <v>6167418.6471268907</v>
      </c>
      <c r="V10477">
        <f>1/U10477</f>
        <v>1.6214239006879367E-7</v>
      </c>
    </row>
    <row r="10478" ht="16" customHeight="1" s="29">
      <c r="A10478" t="inlineStr">
        <is>
          <t>photovoltaic flat-roof installation, 156 kWp, single-Si, on roof</t>
        </is>
      </c>
      <c r="B10478" s="30">
        <f>P10478*V10478</f>
        <v>8.5513927757049901E-9</v>
      </c>
      <c r="C10478" t="inlineStr">
        <is>
          <t>CH</t>
        </is>
      </c>
      <c r="D10478" t="inlineStr">
        <is>
          <t>unit</t>
        </is>
      </c>
      <c r="F10478" t="inlineStr">
        <is>
          <t>technosphere</t>
        </is>
      </c>
      <c r="G10478" t="n">
        <v>2</v>
      </c>
      <c r="H10478" t="n">
        <v>-19.10362020104489</v>
      </c>
      <c r="I10478" t="n">
        <v>0.09798894162072011</v>
      </c>
      <c r="J10478" t="inlineStr">
        <is>
          <t>(2,2,1,1,1,3); Calculation with average annual yield and share of technologies. Lifetime: 30a.</t>
        </is>
      </c>
      <c r="L10478" t="inlineStr">
        <is>
          <t>photovoltaic flat-roof installation, 156 kWp, single-Si, on roof</t>
        </is>
      </c>
      <c r="N10478" t="inlineStr">
        <is>
          <t>all</t>
        </is>
      </c>
      <c r="O10478" t="n">
        <v>1</v>
      </c>
      <c r="P10478" s="30">
        <f>INDEX(parameters!$D$41:$AG$178,MATCH('PV (extension)'!B10466,parameters!$C$41:$C$178,0),MATCH('PV (extension)'!A10478,parameters!$D$5:$AG$5,0))/O10478</f>
        <v>5.2740019263789135E-2</v>
      </c>
      <c r="Q10478" s="3" t="inlineStr">
        <is>
          <t>roof-top</t>
        </is>
      </c>
      <c r="R10478">
        <f>INDEX(parameters!$C$196:$EJ$198,MATCH('PV (extension)'!Q10478,parameters!$B$196:$B$198,0),MATCH('PV (extension)'!B10466,parameters!$C$195:$EJ$195,0))</f>
        <v>1317.8244972493355</v>
      </c>
      <c r="S10478" t="n">
        <v>156</v>
      </c>
      <c r="T10478" t="n">
        <v>30</v>
      </c>
      <c r="U10478">
        <f>T10478*S10478*R10478</f>
        <v>6167418.6471268907</v>
      </c>
      <c r="V10478">
        <f>1/U10478</f>
        <v>1.6214239006879367E-7</v>
      </c>
    </row>
    <row r="10479" ht="16" customHeight="1" s="29">
      <c r="A10479" t="inlineStr">
        <is>
          <t>photovoltaic slanted-roof installation, 3 kWp, CIS, laminated, integrated, on roof</t>
        </is>
      </c>
      <c r="B10479" s="30">
        <f>P10479*V10479</f>
        <v>7.6694266228283529E-9</v>
      </c>
      <c r="C10479" t="inlineStr">
        <is>
          <t>CH</t>
        </is>
      </c>
      <c r="D10479" t="inlineStr">
        <is>
          <t>unit</t>
        </is>
      </c>
      <c r="F10479" t="inlineStr">
        <is>
          <t>technosphere</t>
        </is>
      </c>
      <c r="G10479" t="n">
        <v>2</v>
      </c>
      <c r="H10479" t="n">
        <v>-19.69743931800395</v>
      </c>
      <c r="I10479" t="n">
        <v>0.09798894162072011</v>
      </c>
      <c r="J10479" t="inlineStr">
        <is>
          <t>(2,2,1,1,1,3); Calculation with average annual yield and share of technologies. Lifetime: 30a.</t>
        </is>
      </c>
      <c r="L10479" t="inlineStr">
        <is>
          <t>photovoltaic slanted-roof installation, 3 kWp, CIS, laminated, integrated, on roof</t>
        </is>
      </c>
      <c r="N10479" t="inlineStr">
        <is>
          <t>all</t>
        </is>
      </c>
      <c r="O10479" t="n">
        <v>1</v>
      </c>
      <c r="P10479" s="30">
        <f>INDEX(parameters!$D$41:$AG$178,MATCH('PV (extension)'!B10466,parameters!$C$41:$C$178,0),MATCH('PV (extension)'!A10479,parameters!$D$5:$AG$5,0))/O10479</f>
        <v>9.0962624550774995E-4</v>
      </c>
      <c r="Q10479" s="3" t="inlineStr">
        <is>
          <t>roof-top</t>
        </is>
      </c>
      <c r="R10479">
        <f>INDEX(parameters!$C$196:$EJ$198,MATCH('PV (extension)'!Q10479,parameters!$B$196:$B$198,0),MATCH('PV (extension)'!B10466,parameters!$C$195:$EJ$195,0))</f>
        <v>1317.8244972493355</v>
      </c>
      <c r="S10479" t="n">
        <v>3</v>
      </c>
      <c r="T10479" t="n">
        <v>30</v>
      </c>
      <c r="U10479">
        <f>T10479*S10479*R10479</f>
        <v>118604.2047524402</v>
      </c>
      <c r="V10479">
        <f>1/U10479</f>
        <v>8.4314042835772706E-6</v>
      </c>
    </row>
    <row r="10480" ht="16" customHeight="1" s="29">
      <c r="A10480" t="inlineStr">
        <is>
          <t>photovoltaic slanted-roof installation, 3 kWp, CdTe, panel, mounted, on roof</t>
        </is>
      </c>
      <c r="B10480" s="30">
        <f>P10480*V10480</f>
        <v>5.0022348427408254E-8</v>
      </c>
      <c r="C10480" t="inlineStr">
        <is>
          <t>CH</t>
        </is>
      </c>
      <c r="D10480" t="inlineStr">
        <is>
          <t>unit</t>
        </is>
      </c>
      <c r="F10480" t="inlineStr">
        <is>
          <t>technosphere</t>
        </is>
      </c>
      <c r="G10480" t="n">
        <v>2</v>
      </c>
      <c r="H10480" t="n">
        <v>-16.69297991102503</v>
      </c>
      <c r="I10480" t="n">
        <v>0.09798894162072011</v>
      </c>
      <c r="J10480" t="inlineStr">
        <is>
          <t>(2,2,1,1,1,3); Calculation with average annual yield and share of technologies. Lifetime: 30a.</t>
        </is>
      </c>
      <c r="L10480" t="inlineStr">
        <is>
          <t>photovoltaic slanted-roof installation, 3 kWp, CdTe, panel, mounted, on roof</t>
        </is>
      </c>
      <c r="N10480" t="inlineStr">
        <is>
          <t>all</t>
        </is>
      </c>
      <c r="O10480" t="n">
        <v>1</v>
      </c>
      <c r="P10480" s="30">
        <f>INDEX(parameters!$D$41:$AG$178,MATCH('PV (extension)'!B10466,parameters!$C$41:$C$178,0),MATCH('PV (extension)'!A10480,parameters!$D$5:$AG$5,0))/O10480</f>
        <v>5.9328608550822341E-3</v>
      </c>
      <c r="Q10480" s="3" t="inlineStr">
        <is>
          <t>roof-top</t>
        </is>
      </c>
      <c r="R10480">
        <f>INDEX(parameters!$C$196:$EJ$198,MATCH('PV (extension)'!Q10480,parameters!$B$196:$B$198,0),MATCH('PV (extension)'!B10466,parameters!$C$195:$EJ$195,0))</f>
        <v>1317.8244972493355</v>
      </c>
      <c r="S10480" t="n">
        <v>3</v>
      </c>
      <c r="T10480" t="n">
        <v>30</v>
      </c>
      <c r="U10480">
        <f>T10480*S10480*R10480</f>
        <v>118604.2047524402</v>
      </c>
      <c r="V10480">
        <f>1/U10480</f>
        <v>8.4314042835772706E-6</v>
      </c>
    </row>
    <row r="10481" ht="16" customHeight="1" s="29">
      <c r="A10481" t="inlineStr">
        <is>
          <t>photovoltaic slanted-roof installation, 3 kWp, micro-Si, laminated, integrated, on roof</t>
        </is>
      </c>
      <c r="B10481" s="30">
        <f>P10481*V10481</f>
        <v>7.7509563783000298E-10</v>
      </c>
      <c r="C10481" t="inlineStr">
        <is>
          <t>RER</t>
        </is>
      </c>
      <c r="D10481" t="inlineStr">
        <is>
          <t>unit</t>
        </is>
      </c>
      <c r="F10481" t="inlineStr">
        <is>
          <t>technosphere</t>
        </is>
      </c>
      <c r="G10481" t="n">
        <v>2</v>
      </c>
      <c r="H10481" t="n">
        <v>-21.54326959350907</v>
      </c>
      <c r="I10481" t="n">
        <v>0.09798894162072011</v>
      </c>
      <c r="J10481" t="inlineStr">
        <is>
          <t>(2,2,1,1,1,3); Calculation with average annual yield and share of technologies. Lifetime: 30a.</t>
        </is>
      </c>
      <c r="L10481" t="inlineStr">
        <is>
          <t>photovoltaic slanted-roof installation, 3 kWp, micro-Si, laminated, integrated, on roof</t>
        </is>
      </c>
      <c r="N10481" t="inlineStr">
        <is>
          <t>all</t>
        </is>
      </c>
      <c r="O10481" t="n">
        <v>1</v>
      </c>
      <c r="P10481" s="30">
        <f>INDEX(parameters!$D$41:$AG$178,MATCH('PV (extension)'!B10466,parameters!$C$41:$C$178,0),MATCH('PV (extension)'!A10481,parameters!$D$5:$AG$5,0))/O10481</f>
        <v>9.1929601731912907E-5</v>
      </c>
      <c r="Q10481" s="3" t="inlineStr">
        <is>
          <t>roof-top</t>
        </is>
      </c>
      <c r="R10481">
        <f>INDEX(parameters!$C$196:$EJ$198,MATCH('PV (extension)'!Q10481,parameters!$B$196:$B$198,0),MATCH('PV (extension)'!B10466,parameters!$C$195:$EJ$195,0))</f>
        <v>1317.8244972493355</v>
      </c>
      <c r="S10481" t="n">
        <v>3</v>
      </c>
      <c r="T10481" t="n">
        <v>30</v>
      </c>
      <c r="U10481">
        <f>T10481*S10481*R10481</f>
        <v>118604.2047524402</v>
      </c>
      <c r="V10481">
        <f>1/U10481</f>
        <v>8.4314042835772706E-6</v>
      </c>
    </row>
    <row r="10482" ht="16" customHeight="1" s="29">
      <c r="A10482" t="inlineStr">
        <is>
          <t>photovoltaic slanted-roof installation, 3 kWp, micro-Si, panel, mounted, on roof</t>
        </is>
      </c>
      <c r="B10482" s="30">
        <f>P10482*V10482</f>
        <v>1.3474903120342716E-8</v>
      </c>
      <c r="C10482" t="inlineStr">
        <is>
          <t>RER</t>
        </is>
      </c>
      <c r="D10482" t="inlineStr">
        <is>
          <t>unit</t>
        </is>
      </c>
      <c r="F10482" t="inlineStr">
        <is>
          <t>technosphere</t>
        </is>
      </c>
      <c r="G10482" t="n">
        <v>2</v>
      </c>
      <c r="H10482" t="n">
        <v>-18.72987249989203</v>
      </c>
      <c r="I10482" t="n">
        <v>0.09798894162072011</v>
      </c>
      <c r="J10482" t="inlineStr">
        <is>
          <t>(2,2,1,1,1,3); Calculation with average annual yield and share of technologies. Lifetime: 30a.</t>
        </is>
      </c>
      <c r="L10482" t="inlineStr">
        <is>
          <t>photovoltaic slanted-roof installation, 3 kWp, micro-Si, panel, mounted, on roof</t>
        </is>
      </c>
      <c r="N10482" t="inlineStr">
        <is>
          <t>all</t>
        </is>
      </c>
      <c r="O10482" t="n">
        <v>1</v>
      </c>
      <c r="P10482" s="30">
        <f>INDEX(parameters!$D$41:$AG$178,MATCH('PV (extension)'!B10466,parameters!$C$41:$C$178,0),MATCH('PV (extension)'!A10482,parameters!$D$5:$AG$5,0))/O10482</f>
        <v>1.5981801687044229E-3</v>
      </c>
      <c r="Q10482" s="3" t="inlineStr">
        <is>
          <t>roof-top</t>
        </is>
      </c>
      <c r="R10482">
        <f>INDEX(parameters!$C$196:$EJ$198,MATCH('PV (extension)'!Q10482,parameters!$B$196:$B$198,0),MATCH('PV (extension)'!B10466,parameters!$C$195:$EJ$195,0))</f>
        <v>1317.8244972493355</v>
      </c>
      <c r="S10482" t="n">
        <v>3</v>
      </c>
      <c r="T10482" t="n">
        <v>30</v>
      </c>
      <c r="U10482">
        <f>T10482*S10482*R10482</f>
        <v>118604.2047524402</v>
      </c>
      <c r="V10482">
        <f>1/U10482</f>
        <v>8.4314042835772706E-6</v>
      </c>
    </row>
    <row r="10483" s="29">
      <c r="A10483" t="inlineStr">
        <is>
          <t>photovoltaic open ground installation, 570 kWp, CIS, on open ground</t>
        </is>
      </c>
      <c r="B10483" s="30">
        <f>P10483*V10483</f>
        <v>4.2147856091241271E-10</v>
      </c>
      <c r="C10483" t="inlineStr">
        <is>
          <t>RER</t>
        </is>
      </c>
      <c r="D10483" t="inlineStr">
        <is>
          <t>unit</t>
        </is>
      </c>
      <c r="F10483" t="inlineStr">
        <is>
          <t>technosphere</t>
        </is>
      </c>
      <c r="G10483" t="n">
        <v>2</v>
      </c>
      <c r="H10483" t="n">
        <v>-21.66656811806742</v>
      </c>
      <c r="I10483" t="n">
        <v>0.09798894162072011</v>
      </c>
      <c r="J10483" t="inlineStr">
        <is>
          <t>(2,2,1,1,1,3); Calculation with average annual yield and share of technologies. Lifetime: 30a.</t>
        </is>
      </c>
      <c r="L10483" t="inlineStr">
        <is>
          <t>photovoltaic open ground installation, 570 kWp, CIS, on open ground</t>
        </is>
      </c>
      <c r="N10483" t="inlineStr">
        <is>
          <t>all</t>
        </is>
      </c>
      <c r="O10483" t="n">
        <v>1</v>
      </c>
      <c r="P10483" s="30">
        <f>INDEX(parameters!$D$41:$AG$178,MATCH('PV (extension)'!B10466,parameters!$C$41:$C$178,0),MATCH('PV (extension)'!A10483,parameters!$D$5:$AG$5,0))/O10483</f>
        <v>1.0104185757523119E-2</v>
      </c>
      <c r="Q10483" t="inlineStr">
        <is>
          <t>central</t>
        </is>
      </c>
      <c r="R10483">
        <f>INDEX(parameters!$C$196:$EJ$198,MATCH('PV (extension)'!Q10483,parameters!$B$196:$B$198,0),MATCH('PV (extension)'!B10466,parameters!$C$195:$EJ$195,0))</f>
        <v>1401.9409545205699</v>
      </c>
      <c r="S10483" t="n">
        <v>570</v>
      </c>
      <c r="T10483" t="n">
        <v>30</v>
      </c>
      <c r="U10483">
        <f>T10483*S10483*R10483</f>
        <v>23973190.322301745</v>
      </c>
      <c r="V10483">
        <f>1/U10483</f>
        <v>4.1713263297698073E-8</v>
      </c>
    </row>
    <row r="10484" s="29">
      <c r="A10484" t="inlineStr">
        <is>
          <t>photovoltaic open ground installation, 570 kWp, CdTe, on open ground</t>
        </is>
      </c>
      <c r="B10484" s="30">
        <f>P10484*V10484</f>
        <v>3.0961490187148203E-9</v>
      </c>
      <c r="C10484" t="inlineStr">
        <is>
          <t>RER</t>
        </is>
      </c>
      <c r="D10484" t="inlineStr">
        <is>
          <t>unit</t>
        </is>
      </c>
      <c r="F10484" t="inlineStr">
        <is>
          <t>technosphere</t>
        </is>
      </c>
      <c r="G10484" t="n">
        <v>2</v>
      </c>
      <c r="H10484" t="n">
        <v>-21.47552628199886</v>
      </c>
      <c r="I10484" t="n">
        <v>0.09798894162072011</v>
      </c>
      <c r="J10484" t="inlineStr">
        <is>
          <t>(2,2,1,1,1,3); Calculation with average annual yield and share of technologies. Lifetime: 30a.</t>
        </is>
      </c>
      <c r="L10484" t="inlineStr">
        <is>
          <t>photovoltaic open ground installation, 570 kWp, CdTe, on open ground</t>
        </is>
      </c>
      <c r="N10484" t="inlineStr">
        <is>
          <t>all</t>
        </is>
      </c>
      <c r="O10484" t="n">
        <v>1</v>
      </c>
      <c r="P10484" s="30">
        <f>INDEX(parameters!$D$41:$AG$178,MATCH('PV (extension)'!B10466,parameters!$C$41:$C$178,0),MATCH('PV (extension)'!A10484,parameters!$D$5:$AG$5,0))/O10484</f>
        <v>7.4224569691858172E-2</v>
      </c>
      <c r="Q10484" t="inlineStr">
        <is>
          <t>central</t>
        </is>
      </c>
      <c r="R10484">
        <f>INDEX(parameters!$C$196:$EJ$198,MATCH('PV (extension)'!Q10484,parameters!$B$196:$B$198,0),MATCH('PV (extension)'!B10466,parameters!$C$195:$EJ$195,0))</f>
        <v>1401.9409545205699</v>
      </c>
      <c r="S10484" t="n">
        <v>570</v>
      </c>
      <c r="T10484" t="n">
        <v>30</v>
      </c>
      <c r="U10484">
        <f>T10484*S10484*R10484</f>
        <v>23973190.322301745</v>
      </c>
      <c r="V10484">
        <f>1/U10484</f>
        <v>4.1713263297698073E-8</v>
      </c>
    </row>
    <row r="10485" s="29">
      <c r="A10485" t="inlineStr">
        <is>
          <t>photovoltaic open ground installation, 570 kWp, micro-Si, on open ground</t>
        </is>
      </c>
      <c r="B10485" s="30">
        <f>P10485*V10485</f>
        <v>3.2816982520971519E-11</v>
      </c>
      <c r="C10485" t="inlineStr">
        <is>
          <t>RER</t>
        </is>
      </c>
      <c r="D10485" t="inlineStr">
        <is>
          <t>unit</t>
        </is>
      </c>
      <c r="F10485" t="inlineStr">
        <is>
          <t>technosphere</t>
        </is>
      </c>
      <c r="G10485" t="n">
        <v>2</v>
      </c>
      <c r="H10485" t="n">
        <v>-23.51240679473371</v>
      </c>
      <c r="I10485" t="n">
        <v>0.09798894162072011</v>
      </c>
      <c r="J10485" t="inlineStr">
        <is>
          <t>(2,2,1,1,1,3); Calculation with average annual yield and share of technologies. Lifetime: 30a.</t>
        </is>
      </c>
      <c r="L10485" t="inlineStr">
        <is>
          <t>photovoltaic open ground installation, 570 kWp, micro-Si, on open ground</t>
        </is>
      </c>
      <c r="N10485" t="inlineStr">
        <is>
          <t>all</t>
        </is>
      </c>
      <c r="O10485" t="n">
        <v>1</v>
      </c>
      <c r="P10485" s="30">
        <f>INDEX(parameters!$D$41:$AG$178,MATCH('PV (extension)'!B10466,parameters!$C$41:$C$178,0),MATCH('PV (extension)'!A10485,parameters!$D$5:$AG$5,0))/O10485</f>
        <v>7.867277677789E-4</v>
      </c>
      <c r="Q10485" t="inlineStr">
        <is>
          <t>central</t>
        </is>
      </c>
      <c r="R10485">
        <f>INDEX(parameters!$C$196:$EJ$198,MATCH('PV (extension)'!Q10485,parameters!$B$196:$B$198,0),MATCH('PV (extension)'!B10466,parameters!$C$195:$EJ$195,0))</f>
        <v>1401.9409545205699</v>
      </c>
      <c r="S10485" t="n">
        <v>570</v>
      </c>
      <c r="T10485" t="n">
        <v>30</v>
      </c>
      <c r="U10485">
        <f>T10485*S10485*R10485</f>
        <v>23973190.322301745</v>
      </c>
      <c r="V10485">
        <f>1/U10485</f>
        <v>4.1713263297698073E-8</v>
      </c>
    </row>
    <row r="10486" s="29">
      <c r="A10486" t="inlineStr">
        <is>
          <t>photovoltaic open ground installation, 570 kWp, multi-Si, on open ground</t>
        </is>
      </c>
      <c r="B10486" s="30">
        <f>P10486*V10486</f>
        <v>1.098217707481355E-8</v>
      </c>
      <c r="C10486" t="inlineStr">
        <is>
          <t>RER</t>
        </is>
      </c>
      <c r="D10486" t="inlineStr">
        <is>
          <t>unit</t>
        </is>
      </c>
      <c r="F10486" t="inlineStr">
        <is>
          <t>technosphere</t>
        </is>
      </c>
      <c r="G10486" t="n">
        <v>2</v>
      </c>
      <c r="H10486" t="n">
        <v>-18.20082258362968</v>
      </c>
      <c r="I10486" t="n">
        <v>0.09798894162072011</v>
      </c>
      <c r="J10486" t="inlineStr">
        <is>
          <t>(2,2,1,1,1,3); Calculation with average annual yield and share of technologies. Lifetime: 30a.</t>
        </is>
      </c>
      <c r="L10486" t="inlineStr">
        <is>
          <t>photovoltaic open ground installation, 570 kWp, multi-Si, on open ground</t>
        </is>
      </c>
      <c r="N10486" t="inlineStr">
        <is>
          <t>all</t>
        </is>
      </c>
      <c r="O10486" t="n">
        <v>1</v>
      </c>
      <c r="P10486" s="30">
        <f>INDEX(parameters!$D$41:$AG$178,MATCH('PV (extension)'!B10466,parameters!$C$41:$C$178,0),MATCH('PV (extension)'!A10486,parameters!$D$5:$AG$5,0))/O10486</f>
        <v>0.2632778211677243</v>
      </c>
      <c r="Q10486" t="inlineStr">
        <is>
          <t>central</t>
        </is>
      </c>
      <c r="R10486">
        <f>INDEX(parameters!$C$196:$EJ$198,MATCH('PV (extension)'!Q10486,parameters!$B$196:$B$198,0),MATCH('PV (extension)'!B10466,parameters!$C$195:$EJ$195,0))</f>
        <v>1401.9409545205699</v>
      </c>
      <c r="S10486" t="n">
        <v>570</v>
      </c>
      <c r="T10486" t="n">
        <v>30</v>
      </c>
      <c r="U10486">
        <f>T10486*S10486*R10486</f>
        <v>23973190.322301745</v>
      </c>
      <c r="V10486">
        <f>1/U10486</f>
        <v>4.1713263297698073E-8</v>
      </c>
    </row>
    <row r="10487" s="29">
      <c r="A10487" t="inlineStr">
        <is>
          <t>photovoltaic open ground installation, 570 kWp, single-Si, on open ground</t>
        </is>
      </c>
      <c r="B10487" s="30">
        <f>P10487*V10487</f>
        <v>5.8254195310322603E-9</v>
      </c>
      <c r="C10487" t="inlineStr">
        <is>
          <t>RER</t>
        </is>
      </c>
      <c r="D10487" t="inlineStr">
        <is>
          <t>unit</t>
        </is>
      </c>
      <c r="F10487" t="inlineStr">
        <is>
          <t>technosphere</t>
        </is>
      </c>
      <c r="G10487" t="n">
        <v>2</v>
      </c>
      <c r="H10487" t="n">
        <v>-18.8364689523836</v>
      </c>
      <c r="I10487" t="n">
        <v>0.09798894162072011</v>
      </c>
      <c r="J10487" t="inlineStr">
        <is>
          <t>(2,2,1,1,1,3); Calculation with average annual yield and share of technologies. Lifetime: 30a.</t>
        </is>
      </c>
      <c r="L10487" t="inlineStr">
        <is>
          <t>photovoltaic open ground installation, 570 kWp, single-Si, on open ground</t>
        </is>
      </c>
      <c r="N10487" t="inlineStr">
        <is>
          <t>all</t>
        </is>
      </c>
      <c r="O10487" t="n">
        <v>1</v>
      </c>
      <c r="P10487" s="30">
        <f>INDEX(parameters!$D$41:$AG$178,MATCH('PV (extension)'!B10466,parameters!$C$41:$C$178,0),MATCH('PV (extension)'!A10487,parameters!$D$5:$AG$5,0))/O10487</f>
        <v>0.13965389112469015</v>
      </c>
      <c r="Q10487" t="inlineStr">
        <is>
          <t>central</t>
        </is>
      </c>
      <c r="R10487">
        <f>INDEX(parameters!$C$196:$EJ$198,MATCH('PV (extension)'!Q10487,parameters!$B$196:$B$198,0),MATCH('PV (extension)'!B10466,parameters!$C$195:$EJ$195,0))</f>
        <v>1401.9409545205699</v>
      </c>
      <c r="S10487" t="n">
        <v>570</v>
      </c>
      <c r="T10487" t="n">
        <v>30</v>
      </c>
      <c r="U10487">
        <f>T10487*S10487*R10487</f>
        <v>23973190.322301745</v>
      </c>
      <c r="V10487">
        <f>1/U10487</f>
        <v>4.1713263297698073E-8</v>
      </c>
    </row>
    <row r="10488" ht="16" customHeight="1" s="29">
      <c r="A10488" t="inlineStr">
        <is>
          <t>photovoltaic slanted-roof installation, 93 kWp, multi-Si, laminated, integrated, on roof</t>
        </is>
      </c>
      <c r="B10488" s="30">
        <f>P10488*V10488</f>
        <v>1.7976459727590038E-9</v>
      </c>
      <c r="C10488" t="inlineStr">
        <is>
          <t>CH</t>
        </is>
      </c>
      <c r="D10488" t="inlineStr">
        <is>
          <t>unit</t>
        </is>
      </c>
      <c r="F10488" t="inlineStr">
        <is>
          <t>technosphere</t>
        </is>
      </c>
      <c r="G10488" t="n">
        <v>2</v>
      </c>
      <c r="H10488" t="n">
        <v>-20.65878981776205</v>
      </c>
      <c r="I10488" t="n">
        <v>0.09798894162072011</v>
      </c>
      <c r="J10488" t="inlineStr">
        <is>
          <t>(2,2,1,1,1,3); Calculation with average annual yield and share of technologies. Lifetime: 30a.</t>
        </is>
      </c>
      <c r="L10488" t="inlineStr">
        <is>
          <t>photovoltaic slanted-roof installation, 93 kWp, multi-Si, laminated, integrated, on roof</t>
        </is>
      </c>
      <c r="N10488" t="inlineStr">
        <is>
          <t>all</t>
        </is>
      </c>
      <c r="O10488" t="n">
        <v>1</v>
      </c>
      <c r="P10488" s="30">
        <f>INDEX(parameters!$D$41:$AG$178,MATCH('PV (extension)'!B10466,parameters!$C$41:$C$178,0),MATCH('PV (extension)'!A10488,parameters!$D$5:$AG$5,0))/O10488</f>
        <v>6.6094595017907607E-3</v>
      </c>
      <c r="Q10488" s="3" t="inlineStr">
        <is>
          <t>roof-top</t>
        </is>
      </c>
      <c r="R10488">
        <f>INDEX(parameters!$C$196:$EJ$198,MATCH('PV (extension)'!Q10488,parameters!$B$196:$B$198,0),MATCH('PV (extension)'!B10466,parameters!$C$195:$EJ$195,0))</f>
        <v>1317.8244972493355</v>
      </c>
      <c r="S10488" t="n">
        <v>93</v>
      </c>
      <c r="T10488" t="n">
        <v>30</v>
      </c>
      <c r="U10488">
        <f>T10488*S10488*R10488</f>
        <v>3676730.3473256463</v>
      </c>
      <c r="V10488">
        <f>1/U10488</f>
        <v>2.719807833412023E-7</v>
      </c>
    </row>
    <row r="10489" ht="16" customHeight="1" s="29">
      <c r="A10489" t="inlineStr">
        <is>
          <t>photovoltaic slanted-roof installation, 93 kWp, multi-Si, panel, mounted, on roof</t>
        </is>
      </c>
      <c r="B10489" s="30">
        <f>P10489*V10489</f>
        <v>3.0481699510408397E-8</v>
      </c>
      <c r="C10489" t="inlineStr">
        <is>
          <t>CH</t>
        </is>
      </c>
      <c r="D10489" t="inlineStr">
        <is>
          <t>unit</t>
        </is>
      </c>
      <c r="F10489" t="inlineStr">
        <is>
          <t>technosphere</t>
        </is>
      </c>
      <c r="G10489" t="n">
        <v>2</v>
      </c>
      <c r="H10489" t="n">
        <v>-17.84536035000586</v>
      </c>
      <c r="I10489" t="n">
        <v>0.09798894162072011</v>
      </c>
      <c r="J10489" t="inlineStr">
        <is>
          <t>(2,2,1,1,1,3); Calculation with average annual yield and share of technologies. Lifetime: 30a.</t>
        </is>
      </c>
      <c r="L10489" t="inlineStr">
        <is>
          <t>photovoltaic slanted-roof installation, 93 kWp, multi-Si, panel, mounted, on roof</t>
        </is>
      </c>
      <c r="N10489" t="inlineStr">
        <is>
          <t>all</t>
        </is>
      </c>
      <c r="O10489" t="n">
        <v>1</v>
      </c>
      <c r="P10489" s="30">
        <f>INDEX(parameters!$D$41:$AG$178,MATCH('PV (extension)'!B10466,parameters!$C$41:$C$178,0),MATCH('PV (extension)'!A10489,parameters!$D$5:$AG$5,0))/O10489</f>
        <v>0.11207298962797985</v>
      </c>
      <c r="Q10489" s="3" t="inlineStr">
        <is>
          <t>roof-top</t>
        </is>
      </c>
      <c r="R10489">
        <f>INDEX(parameters!$C$196:$EJ$198,MATCH('PV (extension)'!Q10489,parameters!$B$196:$B$198,0),MATCH('PV (extension)'!B10466,parameters!$C$195:$EJ$195,0))</f>
        <v>1317.8244972493355</v>
      </c>
      <c r="S10489" t="n">
        <v>93</v>
      </c>
      <c r="T10489" t="n">
        <v>30</v>
      </c>
      <c r="U10489">
        <f>T10489*S10489*R10489</f>
        <v>3676730.3473256463</v>
      </c>
      <c r="V10489">
        <f>1/U10489</f>
        <v>2.719807833412023E-7</v>
      </c>
    </row>
    <row r="10490" ht="16" customHeight="1" s="29">
      <c r="A10490" t="inlineStr">
        <is>
          <t>photovoltaic slanted-roof installation, 93 kWp, single-Si, laminated, integrated, on roof</t>
        </is>
      </c>
      <c r="B10490" s="30">
        <f>P10490*V10490</f>
        <v>9.5031353669249563E-10</v>
      </c>
      <c r="C10490" t="inlineStr">
        <is>
          <t>CH</t>
        </is>
      </c>
      <c r="D10490" t="inlineStr">
        <is>
          <t>unit</t>
        </is>
      </c>
      <c r="F10490" t="inlineStr">
        <is>
          <t>technosphere</t>
        </is>
      </c>
      <c r="G10490" t="n">
        <v>2</v>
      </c>
      <c r="H10490" t="n">
        <v>-21.2944254997521</v>
      </c>
      <c r="I10490" t="n">
        <v>0.09798894162072011</v>
      </c>
      <c r="J10490" t="inlineStr">
        <is>
          <t>(2,2,1,1,1,3); Calculation with average annual yield and share of technologies. Lifetime: 30a.</t>
        </is>
      </c>
      <c r="L10490" t="inlineStr">
        <is>
          <t>photovoltaic slanted-roof installation, 93 kWp, single-Si, laminated, integrated, on roof</t>
        </is>
      </c>
      <c r="N10490" t="inlineStr">
        <is>
          <t>all</t>
        </is>
      </c>
      <c r="O10490" t="n">
        <v>1</v>
      </c>
      <c r="P10490" s="30">
        <f>INDEX(parameters!$D$41:$AG$178,MATCH('PV (extension)'!B10466,parameters!$C$41:$C$178,0),MATCH('PV (extension)'!A10490,parameters!$D$5:$AG$5,0))/O10490</f>
        <v>3.4940466198316628E-3</v>
      </c>
      <c r="Q10490" s="3" t="inlineStr">
        <is>
          <t>roof-top</t>
        </is>
      </c>
      <c r="R10490">
        <f>INDEX(parameters!$C$196:$EJ$198,MATCH('PV (extension)'!Q10490,parameters!$B$196:$B$198,0),MATCH('PV (extension)'!B10466,parameters!$C$195:$EJ$195,0))</f>
        <v>1317.8244972493355</v>
      </c>
      <c r="S10490" t="n">
        <v>93</v>
      </c>
      <c r="T10490" t="n">
        <v>30</v>
      </c>
      <c r="U10490">
        <f>T10490*S10490*R10490</f>
        <v>3676730.3473256463</v>
      </c>
      <c r="V10490">
        <f>1/U10490</f>
        <v>2.719807833412023E-7</v>
      </c>
    </row>
    <row r="10491" ht="16" customHeight="1" s="29">
      <c r="A10491" t="inlineStr">
        <is>
          <t>photovoltaic slanted-roof installation, 93 kWp, single-Si, panel, mounted, on roof</t>
        </is>
      </c>
      <c r="B10491" s="30">
        <f>P10491*V10491</f>
        <v>1.5966634697168446E-8</v>
      </c>
      <c r="C10491" t="inlineStr">
        <is>
          <t>CH</t>
        </is>
      </c>
      <c r="D10491" t="inlineStr">
        <is>
          <t>unit</t>
        </is>
      </c>
      <c r="F10491" t="inlineStr">
        <is>
          <t>technosphere</t>
        </is>
      </c>
      <c r="G10491" t="n">
        <v>2</v>
      </c>
      <c r="H10491" t="n">
        <v>-18.48100416113547</v>
      </c>
      <c r="I10491" t="n">
        <v>0.09798894162072011</v>
      </c>
      <c r="J10491" t="inlineStr">
        <is>
          <t>(2,2,1,1,1,3); Calculation with average annual yield and share of technologies. Lifetime: 30a.</t>
        </is>
      </c>
      <c r="L10491" t="inlineStr">
        <is>
          <t>photovoltaic slanted-roof installation, 93 kWp, single-Si, panel, mounted, on roof</t>
        </is>
      </c>
      <c r="N10491" t="inlineStr">
        <is>
          <t>all</t>
        </is>
      </c>
      <c r="O10491" t="n">
        <v>1</v>
      </c>
      <c r="P10491" s="30">
        <f>INDEX(parameters!$D$41:$AG$178,MATCH('PV (extension)'!B10466,parameters!$C$41:$C$178,0),MATCH('PV (extension)'!A10491,parameters!$D$5:$AG$5,0))/O10491</f>
        <v>5.8705010335741853E-2</v>
      </c>
      <c r="Q10491" s="3" t="inlineStr">
        <is>
          <t>roof-top</t>
        </is>
      </c>
      <c r="R10491">
        <f>INDEX(parameters!$C$196:$EJ$198,MATCH('PV (extension)'!Q10491,parameters!$B$196:$B$198,0),MATCH('PV (extension)'!B10466,parameters!$C$195:$EJ$195,0))</f>
        <v>1317.8244972493355</v>
      </c>
      <c r="S10491" t="n">
        <v>93</v>
      </c>
      <c r="T10491" t="n">
        <v>30</v>
      </c>
      <c r="U10491">
        <f>T10491*S10491*R10491</f>
        <v>3676730.3473256463</v>
      </c>
      <c r="V10491">
        <f>1/U10491</f>
        <v>2.719807833412023E-7</v>
      </c>
    </row>
    <row r="10492" s="29">
      <c r="A10492" t="inlineStr">
        <is>
          <t>photovoltaic facade installation, 3kWp, multi-Si, laminated, integrated, at building</t>
        </is>
      </c>
      <c r="B10492" s="30">
        <f>P10492*V10492</f>
        <v>3.9465060044649796E-8</v>
      </c>
      <c r="C10492" t="inlineStr">
        <is>
          <t>APAC</t>
        </is>
      </c>
      <c r="D10492" t="inlineStr">
        <is>
          <t>unit</t>
        </is>
      </c>
      <c r="F10492" t="inlineStr">
        <is>
          <t>technosphere</t>
        </is>
      </c>
      <c r="G10492" t="n">
        <v>2</v>
      </c>
      <c r="H10492" t="n">
        <v>-17.5612990452514</v>
      </c>
      <c r="I10492" t="n">
        <v>0.09798894162072011</v>
      </c>
      <c r="J10492" t="inlineStr">
        <is>
          <t>(2,2,1,1,1,3); Calculation with average annual yield and share of technologies. Lifetime: 30a.</t>
        </is>
      </c>
      <c r="L10492" t="inlineStr">
        <is>
          <t>photovoltaic facade installation, 3kWp, multi-Si, laminated, integrated, at building</t>
        </is>
      </c>
      <c r="N10492" t="inlineStr">
        <is>
          <t>all</t>
        </is>
      </c>
      <c r="O10492" t="n">
        <v>1</v>
      </c>
      <c r="P10492" s="30">
        <f>INDEX(parameters!$D$41:$AG$178,MATCH('PV (extension)'!B10466,parameters!$C$41:$C$178,0),MATCH('PV (extension)'!A10492,parameters!$D$5:$AG$5,0))/O10492</f>
        <v>3.2864644265829519E-3</v>
      </c>
      <c r="Q10492" t="inlineStr">
        <is>
          <t>façade</t>
        </is>
      </c>
      <c r="R10492">
        <f>INDEX(parameters!$C$196:$EJ$198,MATCH('PV (extension)'!Q10492,parameters!$B$196:$B$198,0),MATCH('PV (extension)'!B10466,parameters!$C$195:$EJ$195,0))</f>
        <v>925.28102998357622</v>
      </c>
      <c r="S10492" t="n">
        <v>3</v>
      </c>
      <c r="T10492" t="n">
        <v>30</v>
      </c>
      <c r="U10492">
        <f>T10492*S10492*R10492</f>
        <v>83275.292698521866</v>
      </c>
      <c r="V10492">
        <f>1/U10492</f>
        <v>1.2008363676610049E-5</v>
      </c>
    </row>
    <row r="10493" s="29">
      <c r="A10493" t="inlineStr">
        <is>
          <t>photovoltaic facade installation, 3kWp, multi-Si, panel, mounted, at building</t>
        </is>
      </c>
      <c r="B10493" s="30">
        <f>P10493*V10493</f>
        <v>3.8704778771895649E-8</v>
      </c>
      <c r="C10493" t="inlineStr">
        <is>
          <t>APAC</t>
        </is>
      </c>
      <c r="D10493" t="inlineStr">
        <is>
          <t>unit</t>
        </is>
      </c>
      <c r="F10493" t="inlineStr">
        <is>
          <t>technosphere</t>
        </is>
      </c>
      <c r="G10493" t="n">
        <v>2</v>
      </c>
      <c r="H10493" t="n">
        <v>-17.5612990452514</v>
      </c>
      <c r="I10493" t="n">
        <v>0.09798894162072011</v>
      </c>
      <c r="J10493" t="inlineStr">
        <is>
          <t>(2,2,1,1,1,3); Calculation with average annual yield and share of technologies. Lifetime: 30a.</t>
        </is>
      </c>
      <c r="L10493" t="inlineStr">
        <is>
          <t>photovoltaic facade installation, 3kWp, multi-Si, panel, mounted, at building</t>
        </is>
      </c>
      <c r="N10493" t="inlineStr">
        <is>
          <t>all</t>
        </is>
      </c>
      <c r="O10493" t="n">
        <v>1</v>
      </c>
      <c r="P10493" s="30">
        <f>INDEX(parameters!$D$41:$AG$178,MATCH('PV (extension)'!B10466,parameters!$C$41:$C$178,0),MATCH('PV (extension)'!A10493,parameters!$D$5:$AG$5,0))/O10493</f>
        <v>3.2231517810611459E-3</v>
      </c>
      <c r="Q10493" t="inlineStr">
        <is>
          <t>façade</t>
        </is>
      </c>
      <c r="R10493">
        <f>INDEX(parameters!$C$196:$EJ$198,MATCH('PV (extension)'!Q10493,parameters!$B$196:$B$198,0),MATCH('PV (extension)'!B10466,parameters!$C$195:$EJ$195,0))</f>
        <v>925.28102998357622</v>
      </c>
      <c r="S10493" t="n">
        <v>3</v>
      </c>
      <c r="T10493" t="n">
        <v>30</v>
      </c>
      <c r="U10493">
        <f>T10493*S10493*R10493</f>
        <v>83275.292698521866</v>
      </c>
      <c r="V10493">
        <f>1/U10493</f>
        <v>1.2008363676610049E-5</v>
      </c>
    </row>
    <row r="10494" s="29">
      <c r="A10494" t="inlineStr">
        <is>
          <t>photovoltaic facade installation, 3kWp, single-Si, laminated, integrated, at building</t>
        </is>
      </c>
      <c r="B10494" s="30">
        <f>P10494*V10494</f>
        <v>2.0805539102157619E-8</v>
      </c>
      <c r="C10494" t="inlineStr">
        <is>
          <t>APAC</t>
        </is>
      </c>
      <c r="D10494" t="inlineStr">
        <is>
          <t>unit</t>
        </is>
      </c>
      <c r="F10494" t="inlineStr">
        <is>
          <t>technosphere</t>
        </is>
      </c>
      <c r="G10494" t="n">
        <v>2</v>
      </c>
      <c r="H10494" t="n">
        <v>-18.19689739735082</v>
      </c>
      <c r="I10494" t="n">
        <v>0.09798894162072011</v>
      </c>
      <c r="J10494" t="inlineStr">
        <is>
          <t>(2,2,1,1,1,3); Calculation with average annual yield and share of technologies. Lifetime: 30a.</t>
        </is>
      </c>
      <c r="L10494" t="inlineStr">
        <is>
          <t>photovoltaic facade installation, 3kWp, single-Si, laminated, integrated, at building</t>
        </is>
      </c>
      <c r="N10494" t="inlineStr">
        <is>
          <t>all</t>
        </is>
      </c>
      <c r="O10494" t="n">
        <v>1</v>
      </c>
      <c r="P10494" s="30">
        <f>INDEX(parameters!$D$41:$AG$178,MATCH('PV (extension)'!B10466,parameters!$C$41:$C$178,0),MATCH('PV (extension)'!A10494,parameters!$D$5:$AG$5,0))/O10494</f>
        <v>1.7325873584827175E-3</v>
      </c>
      <c r="Q10494" t="inlineStr">
        <is>
          <t>façade</t>
        </is>
      </c>
      <c r="R10494">
        <f>INDEX(parameters!$C$196:$EJ$198,MATCH('PV (extension)'!Q10494,parameters!$B$196:$B$198,0),MATCH('PV (extension)'!B10466,parameters!$C$195:$EJ$195,0))</f>
        <v>925.28102998357622</v>
      </c>
      <c r="S10494" t="n">
        <v>3</v>
      </c>
      <c r="T10494" t="n">
        <v>30</v>
      </c>
      <c r="U10494">
        <f>T10494*S10494*R10494</f>
        <v>83275.292698521866</v>
      </c>
      <c r="V10494">
        <f>1/U10494</f>
        <v>1.2008363676610049E-5</v>
      </c>
    </row>
    <row r="10495" s="29">
      <c r="A10495" t="inlineStr">
        <is>
          <t>photovoltaic facade installation, 3kWp, single-Si, panel, mounted, at building</t>
        </is>
      </c>
      <c r="B10495" s="30">
        <f>P10495*V10495</f>
        <v>2.0787537133596311E-8</v>
      </c>
      <c r="C10495" t="inlineStr">
        <is>
          <t>APAC</t>
        </is>
      </c>
      <c r="D10495" t="inlineStr">
        <is>
          <t>unit</t>
        </is>
      </c>
      <c r="F10495" t="inlineStr">
        <is>
          <t>technosphere</t>
        </is>
      </c>
      <c r="G10495" t="n">
        <v>2</v>
      </c>
      <c r="H10495" t="n">
        <v>-18.19689739735082</v>
      </c>
      <c r="I10495" t="n">
        <v>0.09798894162072011</v>
      </c>
      <c r="J10495" t="inlineStr">
        <is>
          <t>(2,2,1,1,1,3); Calculation with average annual yield and share of technologies. Lifetime: 30a.</t>
        </is>
      </c>
      <c r="L10495" t="inlineStr">
        <is>
          <t>photovoltaic facade installation, 3kWp, single-Si, panel, mounted, at building</t>
        </is>
      </c>
      <c r="N10495" t="inlineStr">
        <is>
          <t>all</t>
        </is>
      </c>
      <c r="O10495" t="n">
        <v>1</v>
      </c>
      <c r="P10495" s="30">
        <f>INDEX(parameters!$D$41:$AG$178,MATCH('PV (extension)'!B10466,parameters!$C$41:$C$178,0),MATCH('PV (extension)'!A10495,parameters!$D$5:$AG$5,0))/O10495</f>
        <v>1.7310882392816251E-3</v>
      </c>
      <c r="Q10495" t="inlineStr">
        <is>
          <t>façade</t>
        </is>
      </c>
      <c r="R10495">
        <f>INDEX(parameters!$C$196:$EJ$198,MATCH('PV (extension)'!Q10495,parameters!$B$196:$B$198,0),MATCH('PV (extension)'!B10466,parameters!$C$195:$EJ$195,0))</f>
        <v>925.28102998357622</v>
      </c>
      <c r="S10495" t="n">
        <v>3</v>
      </c>
      <c r="T10495" t="n">
        <v>30</v>
      </c>
      <c r="U10495">
        <f>T10495*S10495*R10495</f>
        <v>83275.292698521866</v>
      </c>
      <c r="V10495">
        <f>1/U10495</f>
        <v>1.2008363676610049E-5</v>
      </c>
    </row>
    <row r="10496" ht="16" customHeight="1" s="29">
      <c r="A10496" t="inlineStr">
        <is>
          <t>photovoltaic flat-roof installation, 3kWp, multi-Si, on roof</t>
        </is>
      </c>
      <c r="B10496" s="30">
        <f>P10496*V10496</f>
        <v>4.2684043057446076E-7</v>
      </c>
      <c r="C10496" t="inlineStr">
        <is>
          <t>APAC</t>
        </is>
      </c>
      <c r="D10496" t="inlineStr">
        <is>
          <t>unit</t>
        </is>
      </c>
      <c r="F10496" t="inlineStr">
        <is>
          <t>technosphere</t>
        </is>
      </c>
      <c r="G10496" t="n">
        <v>2</v>
      </c>
      <c r="H10496" t="n">
        <v>-15.20991773919472</v>
      </c>
      <c r="I10496" t="n">
        <v>0.09798894162072011</v>
      </c>
      <c r="J10496" t="inlineStr">
        <is>
          <t>(2,2,1,1,1,3); Calculation with average annual yield and share of technologies. Lifetime: 30a.</t>
        </is>
      </c>
      <c r="L10496" t="inlineStr">
        <is>
          <t>photovoltaic flat-roof installation, 3kWp, multi-Si, on roof</t>
        </is>
      </c>
      <c r="N10496" t="inlineStr">
        <is>
          <t>all</t>
        </is>
      </c>
      <c r="O10496" t="n">
        <v>1</v>
      </c>
      <c r="P10496" s="30">
        <f>INDEX(parameters!$D$41:$AG$178,MATCH('PV (extension)'!B10466,parameters!$C$41:$C$178,0),MATCH('PV (extension)'!A10496,parameters!$D$5:$AG$5,0))/O10496</f>
        <v>5.0625069824473082E-2</v>
      </c>
      <c r="Q10496" s="3" t="inlineStr">
        <is>
          <t>roof-top</t>
        </is>
      </c>
      <c r="R10496">
        <f>INDEX(parameters!$C$196:$EJ$198,MATCH('PV (extension)'!Q10496,parameters!$B$196:$B$198,0),MATCH('PV (extension)'!B10466,parameters!$C$195:$EJ$195,0))</f>
        <v>1317.8244972493355</v>
      </c>
      <c r="S10496" t="n">
        <v>3</v>
      </c>
      <c r="T10496" t="n">
        <v>30</v>
      </c>
      <c r="U10496">
        <f>T10496*S10496*R10496</f>
        <v>118604.2047524402</v>
      </c>
      <c r="V10496">
        <f>1/U10496</f>
        <v>8.4314042835772706E-6</v>
      </c>
    </row>
    <row r="10497" ht="16" customHeight="1" s="29">
      <c r="A10497" t="inlineStr">
        <is>
          <t>photovoltaic flat-roof installation, 3kWp, single-Si, on roof</t>
        </is>
      </c>
      <c r="B10497" s="30">
        <f>P10497*V10497</f>
        <v>2.2280452172343922E-7</v>
      </c>
      <c r="C10497" t="inlineStr">
        <is>
          <t>APAC</t>
        </is>
      </c>
      <c r="D10497" t="inlineStr">
        <is>
          <t>unit</t>
        </is>
      </c>
      <c r="F10497" t="inlineStr">
        <is>
          <t>technosphere</t>
        </is>
      </c>
      <c r="G10497" t="n">
        <v>2</v>
      </c>
      <c r="H10497" t="n">
        <v>-15.84555259734934</v>
      </c>
      <c r="I10497" t="n">
        <v>0.09798894162072011</v>
      </c>
      <c r="J10497" t="inlineStr">
        <is>
          <t>(2,2,1,1,1,3); Calculation with average annual yield and share of technologies. Lifetime: 30a.</t>
        </is>
      </c>
      <c r="L10497" t="inlineStr">
        <is>
          <t>photovoltaic flat-roof installation, 3kWp, single-Si, on roof</t>
        </is>
      </c>
      <c r="N10497" t="inlineStr">
        <is>
          <t>all</t>
        </is>
      </c>
      <c r="O10497" t="n">
        <v>1</v>
      </c>
      <c r="P10497" s="30">
        <f>INDEX(parameters!$D$41:$AG$178,MATCH('PV (extension)'!B10466,parameters!$C$41:$C$178,0),MATCH('PV (extension)'!A10497,parameters!$D$5:$AG$5,0))/O10497</f>
        <v>2.6425553114256296E-2</v>
      </c>
      <c r="Q10497" s="3" t="inlineStr">
        <is>
          <t>roof-top</t>
        </is>
      </c>
      <c r="R10497">
        <f>INDEX(parameters!$C$196:$EJ$198,MATCH('PV (extension)'!Q10497,parameters!$B$196:$B$198,0),MATCH('PV (extension)'!B10466,parameters!$C$195:$EJ$195,0))</f>
        <v>1317.8244972493355</v>
      </c>
      <c r="S10497" t="n">
        <v>3</v>
      </c>
      <c r="T10497" t="n">
        <v>30</v>
      </c>
      <c r="U10497">
        <f>T10497*S10497*R10497</f>
        <v>118604.2047524402</v>
      </c>
      <c r="V10497">
        <f>1/U10497</f>
        <v>8.4314042835772706E-6</v>
      </c>
    </row>
    <row r="10498" ht="16" customHeight="1" s="29">
      <c r="A10498" t="inlineStr">
        <is>
          <t>photovoltaic slanted-roof installation, 3kWp, CIS, panel, mounted, on roof</t>
        </is>
      </c>
      <c r="B10498" s="30">
        <f>P10498*V10498</f>
        <v>1.2323724290924234E-7</v>
      </c>
      <c r="C10498" t="inlineStr">
        <is>
          <t>CH</t>
        </is>
      </c>
      <c r="D10498" t="inlineStr">
        <is>
          <t>unit</t>
        </is>
      </c>
      <c r="F10498" t="inlineStr">
        <is>
          <t>technosphere</t>
        </is>
      </c>
      <c r="G10498" t="n">
        <v>2</v>
      </c>
      <c r="H10498" t="n">
        <v>-16.88405011147741</v>
      </c>
      <c r="I10498" t="n">
        <v>0.09798894162072011</v>
      </c>
      <c r="J10498" t="inlineStr">
        <is>
          <t>(2,2,1,1,1,3); Calculation with average annual yield and share of technologies. Lifetime: 30a.</t>
        </is>
      </c>
      <c r="L10498" t="inlineStr">
        <is>
          <t>photovoltaic slanted-roof installation, 3kWp, CIS, panel, mounted, on roof</t>
        </is>
      </c>
      <c r="N10498" t="inlineStr">
        <is>
          <t>all</t>
        </is>
      </c>
      <c r="O10498" t="n">
        <v>1</v>
      </c>
      <c r="P10498" s="30">
        <f>INDEX(parameters!$D$41:$AG$178,MATCH('PV (extension)'!B10466,parameters!$C$41:$C$178,0),MATCH('PV (extension)'!A10498,parameters!$D$5:$AG$5,0))/O10498</f>
        <v>1.4616455191133988E-2</v>
      </c>
      <c r="Q10498" s="3" t="inlineStr">
        <is>
          <t>roof-top</t>
        </is>
      </c>
      <c r="R10498">
        <f>INDEX(parameters!$C$196:$EJ$198,MATCH('PV (extension)'!Q10498,parameters!$B$196:$B$198,0),MATCH('PV (extension)'!B10466,parameters!$C$195:$EJ$195,0))</f>
        <v>1317.8244972493355</v>
      </c>
      <c r="S10498" t="n">
        <v>3</v>
      </c>
      <c r="T10498" t="n">
        <v>30</v>
      </c>
      <c r="U10498">
        <f>T10498*S10498*R10498</f>
        <v>118604.2047524402</v>
      </c>
      <c r="V10498">
        <f>1/U10498</f>
        <v>8.4314042835772706E-6</v>
      </c>
    </row>
    <row r="10499" ht="16" customHeight="1" s="29">
      <c r="A10499" t="inlineStr">
        <is>
          <t>photovoltaic slanted-roof installation, 3kWp, CdTe, laminated, integrated, on roof</t>
        </is>
      </c>
      <c r="B10499" s="30">
        <f>P10499*V10499</f>
        <v>3.4507200832010916E-9</v>
      </c>
      <c r="C10499" t="inlineStr">
        <is>
          <t>CH</t>
        </is>
      </c>
      <c r="D10499" t="inlineStr">
        <is>
          <t>unit</t>
        </is>
      </c>
      <c r="F10499" t="inlineStr">
        <is>
          <t>technosphere</t>
        </is>
      </c>
      <c r="G10499" t="n">
        <v>2</v>
      </c>
      <c r="H10499" t="n">
        <v>-19.50639655088546</v>
      </c>
      <c r="I10499" t="n">
        <v>0.09798894162072011</v>
      </c>
      <c r="J10499" t="inlineStr">
        <is>
          <t>(2,2,1,1,1,3); Calculation with average annual yield and share of technologies. Lifetime: 30a.</t>
        </is>
      </c>
      <c r="L10499" t="inlineStr">
        <is>
          <t>photovoltaic slanted-roof installation, 3kWp, CdTe, laminated, integrated, on roof</t>
        </is>
      </c>
      <c r="N10499" t="inlineStr">
        <is>
          <t>all</t>
        </is>
      </c>
      <c r="O10499" t="n">
        <v>1</v>
      </c>
      <c r="P10499" s="30">
        <f>INDEX(parameters!$D$41:$AG$178,MATCH('PV (extension)'!B10466,parameters!$C$41:$C$178,0),MATCH('PV (extension)'!A10499,parameters!$D$5:$AG$5,0))/O10499</f>
        <v>4.0926991129133978E-4</v>
      </c>
      <c r="Q10499" s="3" t="inlineStr">
        <is>
          <t>roof-top</t>
        </is>
      </c>
      <c r="R10499">
        <f>INDEX(parameters!$C$196:$EJ$198,MATCH('PV (extension)'!Q10499,parameters!$B$196:$B$198,0),MATCH('PV (extension)'!B10466,parameters!$C$195:$EJ$195,0))</f>
        <v>1317.8244972493355</v>
      </c>
      <c r="S10499" t="n">
        <v>3</v>
      </c>
      <c r="T10499" t="n">
        <v>30</v>
      </c>
      <c r="U10499">
        <f>T10499*S10499*R10499</f>
        <v>118604.2047524402</v>
      </c>
      <c r="V10499">
        <f>1/U10499</f>
        <v>8.4314042835772706E-6</v>
      </c>
    </row>
    <row r="10500" ht="16" customHeight="1" s="29">
      <c r="A10500" t="inlineStr">
        <is>
          <t>photovoltaic slanted-roof installation, 3kWp, multi-Si, laminated, integrated, on roof</t>
        </is>
      </c>
      <c r="B10500" s="30">
        <f>P10500*V10500</f>
        <v>2.0500930729329716E-8</v>
      </c>
      <c r="C10500" t="inlineStr">
        <is>
          <t>APAC</t>
        </is>
      </c>
      <c r="D10500" t="inlineStr">
        <is>
          <t>unit</t>
        </is>
      </c>
      <c r="F10500" t="inlineStr">
        <is>
          <t>technosphere</t>
        </is>
      </c>
      <c r="G10500" t="n">
        <v>2</v>
      </c>
      <c r="H10500" t="n">
        <v>-18.22076487875746</v>
      </c>
      <c r="I10500" t="n">
        <v>0.09798894162072011</v>
      </c>
      <c r="J10500" t="inlineStr">
        <is>
          <t>(2,2,1,1,1,3); Calculation with average annual yield and share of technologies. Lifetime: 30a.</t>
        </is>
      </c>
      <c r="L10500" t="inlineStr">
        <is>
          <t>photovoltaic slanted-roof installation, 3kWp, multi-Si, laminated, integrated, on roof</t>
        </is>
      </c>
      <c r="N10500" t="inlineStr">
        <is>
          <t>all</t>
        </is>
      </c>
      <c r="O10500" t="n">
        <v>1</v>
      </c>
      <c r="P10500" s="30">
        <f>INDEX(parameters!$D$41:$AG$178,MATCH('PV (extension)'!B10466,parameters!$C$41:$C$178,0),MATCH('PV (extension)'!A10500,parameters!$D$5:$AG$5,0))/O10500</f>
        <v>2.4314965858370148E-3</v>
      </c>
      <c r="Q10500" s="3" t="inlineStr">
        <is>
          <t>roof-top</t>
        </is>
      </c>
      <c r="R10500">
        <f>INDEX(parameters!$C$196:$EJ$198,MATCH('PV (extension)'!Q10500,parameters!$B$196:$B$198,0),MATCH('PV (extension)'!B10466,parameters!$C$195:$EJ$195,0))</f>
        <v>1317.8244972493355</v>
      </c>
      <c r="S10500" t="n">
        <v>3</v>
      </c>
      <c r="T10500" t="n">
        <v>30</v>
      </c>
      <c r="U10500">
        <f>T10500*S10500*R10500</f>
        <v>118604.2047524402</v>
      </c>
      <c r="V10500">
        <f>1/U10500</f>
        <v>8.4314042835772706E-6</v>
      </c>
    </row>
    <row r="10501" ht="16" customHeight="1" s="29">
      <c r="A10501" t="inlineStr">
        <is>
          <t>photovoltaic slanted-roof installation, 3kWp, multi-Si, panel, mounted, on roof</t>
        </is>
      </c>
      <c r="B10501" s="30">
        <f>P10501*V10501</f>
        <v>3.5090311612667407E-7</v>
      </c>
      <c r="C10501" t="inlineStr">
        <is>
          <t>APAC</t>
        </is>
      </c>
      <c r="D10501" t="inlineStr">
        <is>
          <t>unit</t>
        </is>
      </c>
      <c r="F10501" t="inlineStr">
        <is>
          <t>technosphere</t>
        </is>
      </c>
      <c r="G10501" t="n">
        <v>2</v>
      </c>
      <c r="H10501" t="n">
        <v>-15.40735416199742</v>
      </c>
      <c r="I10501" t="n">
        <v>0.09798894162072011</v>
      </c>
      <c r="J10501" t="inlineStr">
        <is>
          <t>(2,2,1,1,1,3); Calculation with average annual yield and share of technologies. Lifetime: 30a.</t>
        </is>
      </c>
      <c r="L10501" t="inlineStr">
        <is>
          <t>photovoltaic slanted-roof installation, 3kWp, multi-Si, panel, mounted, on roof</t>
        </is>
      </c>
      <c r="N10501" t="inlineStr">
        <is>
          <t>all</t>
        </is>
      </c>
      <c r="O10501" t="n">
        <v>1</v>
      </c>
      <c r="P10501" s="30">
        <f>INDEX(parameters!$D$41:$AG$178,MATCH('PV (extension)'!B10466,parameters!$C$41:$C$178,0),MATCH('PV (extension)'!A10501,parameters!$D$5:$AG$5,0))/O10501</f>
        <v>4.1618585033357351E-2</v>
      </c>
      <c r="Q10501" s="3" t="inlineStr">
        <is>
          <t>roof-top</t>
        </is>
      </c>
      <c r="R10501">
        <f>INDEX(parameters!$C$196:$EJ$198,MATCH('PV (extension)'!Q10501,parameters!$B$196:$B$198,0),MATCH('PV (extension)'!B10466,parameters!$C$195:$EJ$195,0))</f>
        <v>1317.8244972493355</v>
      </c>
      <c r="S10501" t="n">
        <v>3</v>
      </c>
      <c r="T10501" t="n">
        <v>30</v>
      </c>
      <c r="U10501">
        <f>T10501*S10501*R10501</f>
        <v>118604.2047524402</v>
      </c>
      <c r="V10501">
        <f>1/U10501</f>
        <v>8.4314042835772706E-6</v>
      </c>
    </row>
    <row r="10502" ht="16" customHeight="1" s="29">
      <c r="A10502" t="inlineStr">
        <is>
          <t>photovoltaic slanted-roof installation, 3kWp, single-Si, laminated, integrated, on roof</t>
        </is>
      </c>
      <c r="B10502" s="30">
        <f>P10502*V10502</f>
        <v>1.0834665883342414E-8</v>
      </c>
      <c r="C10502" t="inlineStr">
        <is>
          <t>APAC</t>
        </is>
      </c>
      <c r="D10502" t="inlineStr">
        <is>
          <t>unit</t>
        </is>
      </c>
      <c r="F10502" t="inlineStr">
        <is>
          <t>technosphere</t>
        </is>
      </c>
      <c r="G10502" t="n">
        <v>2</v>
      </c>
      <c r="H10502" t="n">
        <v>-18.85636797425012</v>
      </c>
      <c r="I10502" t="n">
        <v>0.09798894162072011</v>
      </c>
      <c r="J10502" t="inlineStr">
        <is>
          <t>(2,2,1,1,1,3); Calculation with average annual yield and share of technologies. Lifetime: 30a.</t>
        </is>
      </c>
      <c r="L10502" t="inlineStr">
        <is>
          <t>photovoltaic slanted-roof installation, 3kWp, single-Si, laminated, integrated, on roof</t>
        </is>
      </c>
      <c r="N10502" t="inlineStr">
        <is>
          <t>all</t>
        </is>
      </c>
      <c r="O10502" t="n">
        <v>1</v>
      </c>
      <c r="P10502" s="30">
        <f>INDEX(parameters!$D$41:$AG$178,MATCH('PV (extension)'!B10466,parameters!$C$41:$C$178,0),MATCH('PV (extension)'!A10502,parameters!$D$5:$AG$5,0))/O10502</f>
        <v>1.2850369308522222E-3</v>
      </c>
      <c r="Q10502" s="3" t="inlineStr">
        <is>
          <t>roof-top</t>
        </is>
      </c>
      <c r="R10502">
        <f>INDEX(parameters!$C$196:$EJ$198,MATCH('PV (extension)'!Q10502,parameters!$B$196:$B$198,0),MATCH('PV (extension)'!B10466,parameters!$C$195:$EJ$195,0))</f>
        <v>1317.8244972493355</v>
      </c>
      <c r="S10502" t="n">
        <v>3</v>
      </c>
      <c r="T10502" t="n">
        <v>30</v>
      </c>
      <c r="U10502">
        <f>T10502*S10502*R10502</f>
        <v>118604.2047524402</v>
      </c>
      <c r="V10502">
        <f>1/U10502</f>
        <v>8.4314042835772706E-6</v>
      </c>
    </row>
    <row r="10503" ht="16" customHeight="1" s="29">
      <c r="A10503" t="inlineStr">
        <is>
          <t>photovoltaic slanted-roof installation, 3kWp, single-Si, panel, mounted, on roof</t>
        </is>
      </c>
      <c r="B10503" s="30">
        <f>P10503*V10503</f>
        <v>1.8338439311312831E-7</v>
      </c>
      <c r="C10503" t="inlineStr">
        <is>
          <t>APAC</t>
        </is>
      </c>
      <c r="D10503" t="inlineStr">
        <is>
          <t>unit</t>
        </is>
      </c>
      <c r="F10503" t="inlineStr">
        <is>
          <t>technosphere</t>
        </is>
      </c>
      <c r="G10503" t="n">
        <v>2</v>
      </c>
      <c r="H10503" t="n">
        <v>-16.04298817847151</v>
      </c>
      <c r="I10503" t="n">
        <v>0.09798894162072011</v>
      </c>
      <c r="J10503" t="inlineStr">
        <is>
          <t>(2,2,1,1,1,3); Calculation with average annual yield and share of technologies. Lifetime: 30a.</t>
        </is>
      </c>
      <c r="L10503" t="inlineStr">
        <is>
          <t>photovoltaic slanted-roof installation, 3kWp, single-Si, panel, mounted, on roof</t>
        </is>
      </c>
      <c r="N10503" t="inlineStr">
        <is>
          <t>all</t>
        </is>
      </c>
      <c r="O10503" t="n">
        <v>1</v>
      </c>
      <c r="P10503" s="30">
        <f>INDEX(parameters!$D$41:$AG$178,MATCH('PV (extension)'!B10466,parameters!$C$41:$C$178,0),MATCH('PV (extension)'!A10503,parameters!$D$5:$AG$5,0))/O10503</f>
        <v>2.1750160109191456E-2</v>
      </c>
      <c r="Q10503" s="3" t="inlineStr">
        <is>
          <t>roof-top</t>
        </is>
      </c>
      <c r="R10503">
        <f>INDEX(parameters!$C$196:$EJ$198,MATCH('PV (extension)'!Q10503,parameters!$B$196:$B$198,0),MATCH('PV (extension)'!B10466,parameters!$C$195:$EJ$195,0))</f>
        <v>1317.8244972493355</v>
      </c>
      <c r="S10503" t="n">
        <v>3</v>
      </c>
      <c r="T10503" t="n">
        <v>30</v>
      </c>
      <c r="U10503">
        <f>T10503*S10503*R10503</f>
        <v>118604.2047524402</v>
      </c>
      <c r="V10503">
        <f>1/U10503</f>
        <v>8.4314042835772706E-6</v>
      </c>
    </row>
    <row r="10504" s="29">
      <c r="A10504" t="inlineStr">
        <is>
          <t>market for tap water</t>
        </is>
      </c>
      <c r="B10504" t="n">
        <v>0.0020721</v>
      </c>
      <c r="C10504" t="inlineStr">
        <is>
          <t>Europe without Switzerland</t>
        </is>
      </c>
      <c r="D10504" t="inlineStr">
        <is>
          <t>kilogram</t>
        </is>
      </c>
      <c r="F10504" t="inlineStr">
        <is>
          <t>technosphere</t>
        </is>
      </c>
      <c r="G10504" t="n">
        <v>2</v>
      </c>
      <c r="H10504" t="n">
        <v>-6.179192693201237</v>
      </c>
      <c r="I10504" t="n">
        <v>0.04340984597628009</v>
      </c>
      <c r="J10504" t="inlineStr">
        <is>
          <t>(2,2,1,1,1,3); Estimation 20l/m2 panel</t>
        </is>
      </c>
      <c r="L10504" t="inlineStr">
        <is>
          <t>tap water</t>
        </is>
      </c>
    </row>
    <row r="10505" s="29">
      <c r="A10505" t="inlineStr">
        <is>
          <t>treatment of wastewater, from residence, capacity 1.1E10l/year</t>
        </is>
      </c>
      <c r="B10505" t="n">
        <v>-1.8649e-06</v>
      </c>
      <c r="C10505" t="inlineStr">
        <is>
          <t>CH</t>
        </is>
      </c>
      <c r="D10505" t="inlineStr">
        <is>
          <t>cubic meter</t>
        </is>
      </c>
      <c r="F10505" t="inlineStr">
        <is>
          <t>technosphere</t>
        </is>
      </c>
      <c r="G10505" t="n">
        <v>2</v>
      </c>
      <c r="H10505" t="n">
        <v>-13.19230312560901</v>
      </c>
      <c r="I10505" t="n">
        <v>0.04340984597628009</v>
      </c>
      <c r="J10505" t="inlineStr">
        <is>
          <t>(2,2,1,1,1,3); Estimation 20l/m2 panel</t>
        </is>
      </c>
      <c r="K10505" t="b">
        <v>1</v>
      </c>
      <c r="L10505" t="inlineStr">
        <is>
          <t>wastewater, from residence</t>
        </is>
      </c>
    </row>
    <row r="10506" s="29"/>
    <row r="10507" customFormat="1" s="28">
      <c r="A10507" s="28" t="inlineStr">
        <is>
          <t>Activity</t>
        </is>
      </c>
      <c r="B10507" s="28" t="inlineStr">
        <is>
          <t>electricity production, photovoltaic, residential</t>
        </is>
      </c>
    </row>
    <row r="10508">
      <c r="A10508" t="inlineStr">
        <is>
          <t>comment</t>
        </is>
      </c>
      <c r="B1050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")&amp;HLOOKUP(B10509,parameters!$C$195:$EJ$198,2,0)&amp;" kWh/kWp.
Annual output, Facade: "&amp;HLOOKUP(B10509,parameters!$C$195:$EJ$198,3,0)&amp;" kWh/kWp.
Annual output, Open-ground: "&amp;HLOOKUP(B10509,parameters!$C$195:$EJ$198,4,0)&amp;_xlfn._LONGTEXT("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")&amp;VLOOKUP(B10509,'extension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1316.43431703893 kWh/kWp.
Annual output, Facade: 924.304946006059 kWh/kWp.
Annual output, Open-ground: 1400.46203940312 kWh/kWp.
Amount of solar energy transformed to electricity. Waste heat emission due to losses of electricity in the system.
Technology:  Electricity production with grid-connected photovoltaic power plants.
Time period:  Time of publications
Production volume: 29 GWh in 2025.
Sampling:  Statistical data and model calculations
Extrapolations:  Use of PV technology data investigated for other countries (Switzerland). Correction of average yield with Swiss data.
Uncertainty:  None
Author: Romain Sacchi, PSI, romain.sacchi@psi.ch</v>
      </c>
    </row>
    <row r="10509" s="29">
      <c r="A10509" t="inlineStr">
        <is>
          <t>location</t>
        </is>
      </c>
      <c r="B10509" t="inlineStr">
        <is>
          <t>CO</t>
        </is>
      </c>
    </row>
    <row r="10510" s="29">
      <c r="A10510" t="inlineStr">
        <is>
          <t>production amount</t>
        </is>
      </c>
      <c r="B10510" t="n">
        <v>1</v>
      </c>
    </row>
    <row r="10511" s="29">
      <c r="A10511" t="inlineStr">
        <is>
          <t>reference product</t>
        </is>
      </c>
      <c r="B10511" t="inlineStr">
        <is>
          <t>electricity, low voltage</t>
        </is>
      </c>
    </row>
    <row r="10512" s="29">
      <c r="A10512" t="inlineStr">
        <is>
          <t>source</t>
        </is>
      </c>
      <c r="B1051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513" s="29">
      <c r="A10513" t="inlineStr">
        <is>
          <t>type</t>
        </is>
      </c>
      <c r="B10513" t="inlineStr">
        <is>
          <t>process</t>
        </is>
      </c>
    </row>
    <row r="10514" s="29">
      <c r="A10514" t="inlineStr">
        <is>
          <t>unit</t>
        </is>
      </c>
      <c r="B10514" t="inlineStr">
        <is>
          <t>kilowatt hour</t>
        </is>
      </c>
    </row>
    <row r="10515" s="29">
      <c r="A10515" t="inlineStr">
        <is>
          <t>Exchanges</t>
        </is>
      </c>
    </row>
    <row r="10516" customFormat="1" s="28">
      <c r="A10516" s="28" t="inlineStr">
        <is>
          <t>name</t>
        </is>
      </c>
      <c r="B10516" s="28" t="inlineStr">
        <is>
          <t>amount</t>
        </is>
      </c>
      <c r="C10516" s="28" t="inlineStr">
        <is>
          <t>location</t>
        </is>
      </c>
      <c r="D10516" s="28" t="inlineStr">
        <is>
          <t>unit</t>
        </is>
      </c>
      <c r="E10516" s="28" t="inlineStr">
        <is>
          <t>categories</t>
        </is>
      </c>
      <c r="F10516" s="28" t="inlineStr">
        <is>
          <t>type</t>
        </is>
      </c>
      <c r="G10516" s="28" t="inlineStr">
        <is>
          <t>uncertainty type</t>
        </is>
      </c>
      <c r="H10516" s="28" t="inlineStr">
        <is>
          <t>reference product</t>
        </is>
      </c>
      <c r="I10516" s="28" t="inlineStr">
        <is>
          <t>comment</t>
        </is>
      </c>
      <c r="J10516" s="28" t="inlineStr">
        <is>
          <t>production volume</t>
        </is>
      </c>
      <c r="K10516" s="28" t="inlineStr">
        <is>
          <t>scope</t>
        </is>
      </c>
      <c r="L10516" s="28" t="inlineStr">
        <is>
          <t>scope share</t>
        </is>
      </c>
      <c r="M10516" s="28" t="inlineStr">
        <is>
          <t>tech share</t>
        </is>
      </c>
      <c r="N10516" s="28" t="inlineStr">
        <is>
          <t>installation</t>
        </is>
      </c>
      <c r="O10516" s="28" t="inlineStr">
        <is>
          <t>productivity</t>
        </is>
      </c>
      <c r="P10516" s="28" t="inlineStr">
        <is>
          <t>kWp</t>
        </is>
      </c>
      <c r="Q10516" s="28" t="inlineStr">
        <is>
          <t>lifetime</t>
        </is>
      </c>
      <c r="R10516" s="28" t="inlineStr">
        <is>
          <t>lifetime production</t>
        </is>
      </c>
      <c r="S10516" s="28" t="inlineStr">
        <is>
          <t>inverted lifetime production</t>
        </is>
      </c>
    </row>
    <row r="10517" s="29">
      <c r="A10517" t="inlineStr">
        <is>
          <t>Energy, solar, converted</t>
        </is>
      </c>
      <c r="B10517" t="n">
        <v>3.8503</v>
      </c>
      <c r="D10517" t="inlineStr">
        <is>
          <t>megajoule</t>
        </is>
      </c>
      <c r="E10517" t="inlineStr">
        <is>
          <t>natural resource::in air</t>
        </is>
      </c>
      <c r="F10517" t="inlineStr">
        <is>
          <t>biosphere</t>
        </is>
      </c>
      <c r="G10517" t="n">
        <v>0</v>
      </c>
      <c r="I10517" t="inlineStr">
        <is>
          <t>(2,2,1,1,1,3); Energy loss in the system</t>
        </is>
      </c>
    </row>
    <row r="10518" s="29">
      <c r="A10518" t="inlineStr">
        <is>
          <t>Heat, waste</t>
        </is>
      </c>
      <c r="B10518" t="n">
        <v>0.25027</v>
      </c>
      <c r="D10518" t="inlineStr">
        <is>
          <t>megajoule</t>
        </is>
      </c>
      <c r="E10518" t="inlineStr">
        <is>
          <t>air</t>
        </is>
      </c>
      <c r="F10518" t="inlineStr">
        <is>
          <t>biosphere</t>
        </is>
      </c>
      <c r="G10518" t="n">
        <v>0</v>
      </c>
      <c r="I10518" t="inlineStr">
        <is>
          <t>(1,na,na,na,na,na); Calculation with average annual output and share of technologies; Average degradation of 10.5% included</t>
        </is>
      </c>
    </row>
    <row r="10519" s="29">
      <c r="A10519" t="inlineStr">
        <is>
          <t>electricity production, photovoltaic, residential</t>
        </is>
      </c>
      <c r="B10519" t="n">
        <v>1</v>
      </c>
      <c r="C10519" t="inlineStr">
        <is>
          <t>CO</t>
        </is>
      </c>
      <c r="D10519" t="inlineStr">
        <is>
          <t>kilowatt hour</t>
        </is>
      </c>
      <c r="E10519" t="inlineStr">
        <is>
          <t>photovoltaic::power plants</t>
        </is>
      </c>
      <c r="F10519" t="inlineStr">
        <is>
          <t>production</t>
        </is>
      </c>
      <c r="G10519" t="n">
        <v>0</v>
      </c>
      <c r="H10519" t="inlineStr">
        <is>
          <t>electricity, low voltage</t>
        </is>
      </c>
      <c r="J10519">
        <f>VLOOKUP(C10519,'extension - production vol'!$B$6:$D$235,3,0)</f>
        <v>29</v>
      </c>
    </row>
    <row r="10520" ht="16" customHeight="1" s="29">
      <c r="A10520" t="inlineStr">
        <is>
          <t>photovoltaic slanted-roof installation, 3 kWp, CIS, laminated, integrated, on roof</t>
        </is>
      </c>
      <c r="B10520" s="30">
        <f>M10520*S10520</f>
        <v>4.3212883739811021E-8</v>
      </c>
      <c r="C10520" t="inlineStr">
        <is>
          <t>CH</t>
        </is>
      </c>
      <c r="D10520" t="inlineStr">
        <is>
          <t>unit</t>
        </is>
      </c>
      <c r="F10520" t="inlineStr">
        <is>
          <t>technosphere</t>
        </is>
      </c>
      <c r="G10520" t="n">
        <v>0</v>
      </c>
      <c r="H10520" t="inlineStr">
        <is>
          <t>photovoltaic slanted-roof installation, 3 kWp, CIS, laminated, integrated, on roof</t>
        </is>
      </c>
      <c r="I10520" t="inlineStr">
        <is>
          <t>(2,2,1,1,1,3); Calculation with average annual yield and share of technologies. Lifetime: 30a.</t>
        </is>
      </c>
      <c r="K10520" t="inlineStr">
        <is>
          <t>residential</t>
        </is>
      </c>
      <c r="L10520">
        <f>IF(K10520="residential",VLOOKUP(B10509,parameters!$C$41:$AG$178,18,0),IF(K10520="commercial",1-VLOOKUP(B10509,parameters!$C$41:$AG$178,18,0),1))</f>
        <v>0.17766751537682748</v>
      </c>
      <c r="M10520" s="30">
        <f>INDEX(parameters!$D$41:$AG$178,MATCH('PV (extension)'!B10509,parameters!$C$41:$C$178,0),MATCH('PV (extension)'!A10520,parameters!$D$5:$AG$5,0))/L10520</f>
        <v>5.119823078397083E-3</v>
      </c>
      <c r="N10520" s="3" t="inlineStr">
        <is>
          <t>roof-top</t>
        </is>
      </c>
      <c r="O10520">
        <f>INDEX(parameters!$C$196:$EJ$198,MATCH('PV (extension)'!N10520,parameters!$B$196:$B$198,0),MATCH('PV (extension)'!B10509,parameters!$C$195:$EJ$195,0))</f>
        <v>1316.4343170389327</v>
      </c>
      <c r="P10520" t="n">
        <v>3</v>
      </c>
      <c r="Q10520" t="n">
        <v>30</v>
      </c>
      <c r="R10520">
        <f>Q10520*P10520*O10520</f>
        <v>118479.08853350395</v>
      </c>
      <c r="S10520">
        <f>1/R10520</f>
        <v>8.4403080102799439E-6</v>
      </c>
    </row>
    <row r="10521" ht="16" customHeight="1" s="29">
      <c r="A10521" t="inlineStr">
        <is>
          <t>photovoltaic slanted-roof installation, 3 kWp, CdTe, panel, mounted, on roof</t>
        </is>
      </c>
      <c r="B10521" s="30">
        <f>M10521*S10521</f>
        <v>2.8184765736617046E-7</v>
      </c>
      <c r="C10521" t="inlineStr">
        <is>
          <t>CH</t>
        </is>
      </c>
      <c r="D10521" t="inlineStr">
        <is>
          <t>unit</t>
        </is>
      </c>
      <c r="F10521" t="inlineStr">
        <is>
          <t>technosphere</t>
        </is>
      </c>
      <c r="G10521" t="n">
        <v>0</v>
      </c>
      <c r="H10521" t="inlineStr">
        <is>
          <t>photovoltaic slanted-roof installation, 3 kWp, CdTe, panel, mounted, on roof</t>
        </is>
      </c>
      <c r="I10521" t="inlineStr">
        <is>
          <t>(2,2,1,1,1,3); Calculation with average annual yield and share of technologies. Lifetime: 30a.</t>
        </is>
      </c>
      <c r="K10521" t="inlineStr">
        <is>
          <t>residential</t>
        </is>
      </c>
      <c r="L10521">
        <f>L10520</f>
        <v>0.17766751537682748</v>
      </c>
      <c r="M10521" s="30">
        <f>INDEX(parameters!$D$41:$AG$178,MATCH('PV (extension)'!B10509,parameters!$C$41:$C$178,0),MATCH('PV (extension)'!A10521,parameters!$D$5:$AG$5,0))/L10521</f>
        <v>3.3393053550047194E-2</v>
      </c>
      <c r="N10521" s="3" t="inlineStr">
        <is>
          <t>roof-top</t>
        </is>
      </c>
      <c r="O10521">
        <f>INDEX(parameters!$C$196:$EJ$198,MATCH('PV (extension)'!N10521,parameters!$B$196:$B$198,0),MATCH('PV (extension)'!B10509,parameters!$C$195:$EJ$195,0))</f>
        <v>1316.4343170389327</v>
      </c>
      <c r="P10521" t="n">
        <v>3</v>
      </c>
      <c r="Q10521" t="n">
        <v>30</v>
      </c>
      <c r="R10521">
        <f>Q10521*P10521*O10521</f>
        <v>118479.08853350395</v>
      </c>
      <c r="S10521">
        <f>1/R10521</f>
        <v>8.4403080102799439E-6</v>
      </c>
    </row>
    <row r="10522" ht="16" customHeight="1" s="29">
      <c r="A10522" t="inlineStr">
        <is>
          <t>photovoltaic slanted-roof installation, 3 kWp, micro-Si, laminated, integrated, on roof</t>
        </is>
      </c>
      <c r="B10522" s="30">
        <f>M10522*S10522</f>
        <v>4.3672257825749337E-9</v>
      </c>
      <c r="C10522" t="inlineStr">
        <is>
          <t>RER</t>
        </is>
      </c>
      <c r="D10522" t="inlineStr">
        <is>
          <t>unit</t>
        </is>
      </c>
      <c r="F10522" t="inlineStr">
        <is>
          <t>technosphere</t>
        </is>
      </c>
      <c r="G10522" t="n">
        <v>0</v>
      </c>
      <c r="H10522" t="inlineStr">
        <is>
          <t>photovoltaic slanted-roof installation, 3 kWp, micro-Si, laminated, integrated, on roof</t>
        </is>
      </c>
      <c r="I10522" t="inlineStr">
        <is>
          <t>(2,2,1,1,1,3); Calculation with average annual yield and share of technologies. Lifetime: 30a.</t>
        </is>
      </c>
      <c r="K10522" t="inlineStr">
        <is>
          <t>residential</t>
        </is>
      </c>
      <c r="L10522">
        <f>L10521</f>
        <v>0.17766751537682748</v>
      </c>
      <c r="M10522" s="30">
        <f>INDEX(parameters!$D$41:$AG$178,MATCH('PV (extension)'!B10509,parameters!$C$41:$C$178,0),MATCH('PV (extension)'!A10522,parameters!$D$5:$AG$5,0))/L10522</f>
        <v>5.1742493013949662E-4</v>
      </c>
      <c r="N10522" s="3" t="inlineStr">
        <is>
          <t>roof-top</t>
        </is>
      </c>
      <c r="O10522">
        <f>INDEX(parameters!$C$196:$EJ$198,MATCH('PV (extension)'!N10522,parameters!$B$196:$B$198,0),MATCH('PV (extension)'!B10509,parameters!$C$195:$EJ$195,0))</f>
        <v>1316.4343170389327</v>
      </c>
      <c r="P10522" t="n">
        <v>3</v>
      </c>
      <c r="Q10522" t="n">
        <v>30</v>
      </c>
      <c r="R10522">
        <f>Q10522*P10522*O10522</f>
        <v>118479.08853350395</v>
      </c>
      <c r="S10522">
        <f>1/R10522</f>
        <v>8.4403080102799439E-6</v>
      </c>
    </row>
    <row r="10523" ht="16" customHeight="1" s="29">
      <c r="A10523" t="inlineStr">
        <is>
          <t>photovoltaic slanted-roof installation, 3 kWp, micro-Si, panel, mounted, on roof</t>
        </is>
      </c>
      <c r="B10523" s="30">
        <f>M10523*S10523</f>
        <v>7.592346215444307E-8</v>
      </c>
      <c r="C10523" t="inlineStr">
        <is>
          <t>RER</t>
        </is>
      </c>
      <c r="D10523" t="inlineStr">
        <is>
          <t>unit</t>
        </is>
      </c>
      <c r="F10523" t="inlineStr">
        <is>
          <t>technosphere</t>
        </is>
      </c>
      <c r="G10523" t="n">
        <v>0</v>
      </c>
      <c r="H10523" t="inlineStr">
        <is>
          <t>photovoltaic slanted-roof installation, 3 kWp, micro-Si, panel, mounted, on roof</t>
        </is>
      </c>
      <c r="I10523" t="inlineStr">
        <is>
          <t>(2,2,1,1,1,3); Calculation with average annual yield and share of technologies. Lifetime: 30a.</t>
        </is>
      </c>
      <c r="K10523" t="inlineStr">
        <is>
          <t>residential</t>
        </is>
      </c>
      <c r="L10523">
        <f>L10522</f>
        <v>0.17766751537682748</v>
      </c>
      <c r="M10523" s="30">
        <f>INDEX(parameters!$D$41:$AG$178,MATCH('PV (extension)'!B10509,parameters!$C$41:$C$178,0),MATCH('PV (extension)'!A10523,parameters!$D$5:$AG$5,0))/L10523</f>
        <v>8.9953425943663963E-3</v>
      </c>
      <c r="N10523" s="3" t="inlineStr">
        <is>
          <t>roof-top</t>
        </is>
      </c>
      <c r="O10523">
        <f>INDEX(parameters!$C$196:$EJ$198,MATCH('PV (extension)'!N10523,parameters!$B$196:$B$198,0),MATCH('PV (extension)'!B10509,parameters!$C$195:$EJ$195,0))</f>
        <v>1316.4343170389327</v>
      </c>
      <c r="P10523" t="n">
        <v>3</v>
      </c>
      <c r="Q10523" t="n">
        <v>30</v>
      </c>
      <c r="R10523">
        <f>Q10523*P10523*O10523</f>
        <v>118479.08853350395</v>
      </c>
      <c r="S10523">
        <f>1/R10523</f>
        <v>8.4403080102799439E-6</v>
      </c>
    </row>
    <row r="10524" s="29">
      <c r="A10524" t="inlineStr">
        <is>
          <t>photovoltaic facade installation, 3kWp, multi-Si, laminated, integrated, at building</t>
        </is>
      </c>
      <c r="B10524" s="30">
        <f>M10524*S10524</f>
        <v>2.2236330502438408E-7</v>
      </c>
      <c r="C10524" t="inlineStr">
        <is>
          <t>RER</t>
        </is>
      </c>
      <c r="D10524" t="inlineStr">
        <is>
          <t>unit</t>
        </is>
      </c>
      <c r="F10524" t="inlineStr">
        <is>
          <t>technosphere</t>
        </is>
      </c>
      <c r="G10524" t="n">
        <v>0</v>
      </c>
      <c r="H10524" t="inlineStr">
        <is>
          <t>photovoltaic facade installation, 3kWp, multi-Si, laminated, integrated, at building</t>
        </is>
      </c>
      <c r="I10524" t="inlineStr">
        <is>
          <t>(2,2,1,1,1,3); Calculation with average annual yield and share of technologies. Lifetime: 30a.</t>
        </is>
      </c>
      <c r="K10524" t="inlineStr">
        <is>
          <t>residential</t>
        </is>
      </c>
      <c r="L10524">
        <f>L10523</f>
        <v>0.17766751537682748</v>
      </c>
      <c r="M10524" s="30">
        <f>INDEX(parameters!$D$41:$AG$178,MATCH('PV (extension)'!B10509,parameters!$C$41:$C$178,0),MATCH('PV (extension)'!A10524,parameters!$D$5:$AG$5,0))/L10524</f>
        <v>1.8497835237986298E-2</v>
      </c>
      <c r="N10524" t="inlineStr">
        <is>
          <t>façade</t>
        </is>
      </c>
      <c r="O10524">
        <f>INDEX(parameters!$C$196:$EJ$198,MATCH('PV (extension)'!N10524,parameters!$B$196:$B$198,0),MATCH('PV (extension)'!B10509,parameters!$C$195:$EJ$195,0))</f>
        <v>924.30494600605914</v>
      </c>
      <c r="P10524" t="n">
        <v>3</v>
      </c>
      <c r="Q10524" t="n">
        <v>30</v>
      </c>
      <c r="R10524">
        <f>Q10524*P10524*O10524</f>
        <v>83187.445140545329</v>
      </c>
      <c r="S10524">
        <f>1/R10524</f>
        <v>1.2021044741913859E-5</v>
      </c>
    </row>
    <row r="10525" s="29">
      <c r="A10525" t="inlineStr">
        <is>
          <t>photovoltaic facade installation, 3kWp, multi-Si, panel, mounted, at building</t>
        </is>
      </c>
      <c r="B10525" s="30">
        <f>M10525*S10525</f>
        <v>2.1807954981492826E-7</v>
      </c>
      <c r="C10525" t="inlineStr">
        <is>
          <t>RER</t>
        </is>
      </c>
      <c r="D10525" t="inlineStr">
        <is>
          <t>unit</t>
        </is>
      </c>
      <c r="F10525" t="inlineStr">
        <is>
          <t>technosphere</t>
        </is>
      </c>
      <c r="G10525" t="n">
        <v>0</v>
      </c>
      <c r="H10525" t="inlineStr">
        <is>
          <t>photovoltaic facade installation, 3kWp, multi-Si, panel, mounted, at building</t>
        </is>
      </c>
      <c r="I10525" t="inlineStr">
        <is>
          <t>(2,2,1,1,1,3); Calculation with average annual yield and share of technologies. Lifetime: 30a.</t>
        </is>
      </c>
      <c r="K10525" t="inlineStr">
        <is>
          <t>residential</t>
        </is>
      </c>
      <c r="L10525">
        <f>L10524</f>
        <v>0.17766751537682748</v>
      </c>
      <c r="M10525" s="30">
        <f>INDEX(parameters!$D$41:$AG$178,MATCH('PV (extension)'!B10509,parameters!$C$41:$C$178,0),MATCH('PV (extension)'!A10525,parameters!$D$5:$AG$5,0))/L10525</f>
        <v>1.8141480586504166E-2</v>
      </c>
      <c r="N10525" t="inlineStr">
        <is>
          <t>façade</t>
        </is>
      </c>
      <c r="O10525">
        <f>INDEX(parameters!$C$196:$EJ$198,MATCH('PV (extension)'!N10525,parameters!$B$196:$B$198,0),MATCH('PV (extension)'!B10509,parameters!$C$195:$EJ$195,0))</f>
        <v>924.30494600605914</v>
      </c>
      <c r="P10525" t="n">
        <v>3</v>
      </c>
      <c r="Q10525" t="n">
        <v>30</v>
      </c>
      <c r="R10525">
        <f>Q10525*P10525*O10525</f>
        <v>83187.445140545329</v>
      </c>
      <c r="S10525">
        <f>1/R10525</f>
        <v>1.2021044741913859E-5</v>
      </c>
    </row>
    <row r="10526" s="29">
      <c r="A10526" t="inlineStr">
        <is>
          <t>photovoltaic facade installation, 3kWp, single-Si, laminated, integrated, at building</t>
        </is>
      </c>
      <c r="B10526" s="30">
        <f>M10526*S10526</f>
        <v>1.1722745213957975E-7</v>
      </c>
      <c r="C10526" t="inlineStr">
        <is>
          <t>RER</t>
        </is>
      </c>
      <c r="D10526" t="inlineStr">
        <is>
          <t>unit</t>
        </is>
      </c>
      <c r="F10526" t="inlineStr">
        <is>
          <t>technosphere</t>
        </is>
      </c>
      <c r="G10526" t="n">
        <v>0</v>
      </c>
      <c r="H10526" t="inlineStr">
        <is>
          <t>photovoltaic facade installation, 3kWp, single-Si, laminated, integrated, at building</t>
        </is>
      </c>
      <c r="I10526" t="inlineStr">
        <is>
          <t>(2,2,1,1,1,3); Calculation with average annual yield and share of technologies. Lifetime: 30a.</t>
        </is>
      </c>
      <c r="K10526" t="inlineStr">
        <is>
          <t>residential</t>
        </is>
      </c>
      <c r="L10526">
        <f>L10525</f>
        <v>0.17766751537682748</v>
      </c>
      <c r="M10526" s="30">
        <f>INDEX(parameters!$D$41:$AG$178,MATCH('PV (extension)'!B10509,parameters!$C$41:$C$178,0),MATCH('PV (extension)'!A10526,parameters!$D$5:$AG$5,0))/L10526</f>
        <v>9.7518522438271929E-3</v>
      </c>
      <c r="N10526" t="inlineStr">
        <is>
          <t>façade</t>
        </is>
      </c>
      <c r="O10526">
        <f>INDEX(parameters!$C$196:$EJ$198,MATCH('PV (extension)'!N10526,parameters!$B$196:$B$198,0),MATCH('PV (extension)'!B10509,parameters!$C$195:$EJ$195,0))</f>
        <v>924.30494600605914</v>
      </c>
      <c r="P10526" t="n">
        <v>3</v>
      </c>
      <c r="Q10526" t="n">
        <v>30</v>
      </c>
      <c r="R10526">
        <f>Q10526*P10526*O10526</f>
        <v>83187.445140545329</v>
      </c>
      <c r="S10526">
        <f>1/R10526</f>
        <v>1.2021044741913859E-5</v>
      </c>
    </row>
    <row r="10527" s="29">
      <c r="A10527" t="inlineStr">
        <is>
          <t>photovoltaic facade installation, 3kWp, single-Si, panel, mounted, at building</t>
        </is>
      </c>
      <c r="B10527" s="30">
        <f>M10527*S10527</f>
        <v>1.1712602122266974E-7</v>
      </c>
      <c r="C10527" t="inlineStr">
        <is>
          <t>RER</t>
        </is>
      </c>
      <c r="D10527" t="inlineStr">
        <is>
          <t>unit</t>
        </is>
      </c>
      <c r="F10527" t="inlineStr">
        <is>
          <t>technosphere</t>
        </is>
      </c>
      <c r="G10527" t="n">
        <v>0</v>
      </c>
      <c r="H10527" t="inlineStr">
        <is>
          <t>photovoltaic facade installation, 3kWp, single-Si, panel, mounted, at building</t>
        </is>
      </c>
      <c r="I10527" t="inlineStr">
        <is>
          <t>(2,2,1,1,1,3); Calculation with average annual yield and share of technologies. Lifetime: 30a.</t>
        </is>
      </c>
      <c r="K10527" t="inlineStr">
        <is>
          <t>residential</t>
        </is>
      </c>
      <c r="L10527">
        <f>L10526</f>
        <v>0.17766751537682748</v>
      </c>
      <c r="M10527" s="30">
        <f>INDEX(parameters!$D$41:$AG$178,MATCH('PV (extension)'!B10509,parameters!$C$41:$C$178,0),MATCH('PV (extension)'!A10527,parameters!$D$5:$AG$5,0))/L10527</f>
        <v>9.7434144649911868E-3</v>
      </c>
      <c r="N10527" t="inlineStr">
        <is>
          <t>façade</t>
        </is>
      </c>
      <c r="O10527">
        <f>INDEX(parameters!$C$196:$EJ$198,MATCH('PV (extension)'!N10527,parameters!$B$196:$B$198,0),MATCH('PV (extension)'!B10509,parameters!$C$195:$EJ$195,0))</f>
        <v>924.30494600605914</v>
      </c>
      <c r="P10527" t="n">
        <v>3</v>
      </c>
      <c r="Q10527" t="n">
        <v>30</v>
      </c>
      <c r="R10527">
        <f>Q10527*P10527*O10527</f>
        <v>83187.445140545329</v>
      </c>
      <c r="S10527">
        <f>1/R10527</f>
        <v>1.2021044741913859E-5</v>
      </c>
    </row>
    <row r="10528" ht="16" customHeight="1" s="29">
      <c r="A10528" t="inlineStr">
        <is>
          <t>photovoltaic flat-roof installation, 3kWp, multi-Si, on roof</t>
        </is>
      </c>
      <c r="B10528" s="30">
        <f>M10528*S10528</f>
        <v>2.4050045471408196E-6</v>
      </c>
      <c r="C10528" t="inlineStr">
        <is>
          <t>RER</t>
        </is>
      </c>
      <c r="D10528" t="inlineStr">
        <is>
          <t>unit</t>
        </is>
      </c>
      <c r="F10528" t="inlineStr">
        <is>
          <t>technosphere</t>
        </is>
      </c>
      <c r="G10528" t="n">
        <v>0</v>
      </c>
      <c r="H10528" t="inlineStr">
        <is>
          <t>photovoltaic flat-roof installation, 3kWp, multi-Si, on roof</t>
        </is>
      </c>
      <c r="I10528" t="inlineStr">
        <is>
          <t>(2,2,1,1,1,3); Calculation with average annual yield and share of technologies. Lifetime: 30a.</t>
        </is>
      </c>
      <c r="K10528" t="inlineStr">
        <is>
          <t>residential</t>
        </is>
      </c>
      <c r="L10528">
        <f>L10527</f>
        <v>0.17766751537682748</v>
      </c>
      <c r="M10528" s="30">
        <f>INDEX(parameters!$D$41:$AG$178,MATCH('PV (extension)'!B10509,parameters!$C$41:$C$178,0),MATCH('PV (extension)'!A10528,parameters!$D$5:$AG$5,0))/L10528</f>
        <v>0.28494274666417674</v>
      </c>
      <c r="N10528" s="3" t="inlineStr">
        <is>
          <t>roof-top</t>
        </is>
      </c>
      <c r="O10528">
        <f>INDEX(parameters!$C$196:$EJ$198,MATCH('PV (extension)'!N10528,parameters!$B$196:$B$198,0),MATCH('PV (extension)'!B10509,parameters!$C$195:$EJ$195,0))</f>
        <v>1316.4343170389327</v>
      </c>
      <c r="P10528" t="n">
        <v>3</v>
      </c>
      <c r="Q10528" t="n">
        <v>30</v>
      </c>
      <c r="R10528">
        <f>Q10528*P10528*O10528</f>
        <v>118479.08853350395</v>
      </c>
      <c r="S10528">
        <f>1/R10528</f>
        <v>8.4403080102799439E-6</v>
      </c>
    </row>
    <row r="10529" ht="16" customHeight="1" s="29">
      <c r="A10529" t="inlineStr">
        <is>
          <t>photovoltaic flat-roof installation, 3kWp, single-Si, on roof</t>
        </is>
      </c>
      <c r="B10529" s="30">
        <f>M10529*S10529</f>
        <v>1.2553775356923002E-6</v>
      </c>
      <c r="C10529" t="inlineStr">
        <is>
          <t>RER</t>
        </is>
      </c>
      <c r="D10529" t="inlineStr">
        <is>
          <t>unit</t>
        </is>
      </c>
      <c r="F10529" t="inlineStr">
        <is>
          <t>technosphere</t>
        </is>
      </c>
      <c r="G10529" t="n">
        <v>0</v>
      </c>
      <c r="H10529" t="inlineStr">
        <is>
          <t>photovoltaic flat-roof installation, 3kWp, single-Si, on roof</t>
        </is>
      </c>
      <c r="I10529" t="inlineStr">
        <is>
          <t>(2,2,1,1,1,3); Calculation with average annual yield and share of technologies. Lifetime: 30a.</t>
        </is>
      </c>
      <c r="K10529" t="inlineStr">
        <is>
          <t>residential</t>
        </is>
      </c>
      <c r="L10529">
        <f>L10528</f>
        <v>0.17766751537682748</v>
      </c>
      <c r="M10529" s="30">
        <f>INDEX(parameters!$D$41:$AG$178,MATCH('PV (extension)'!B10509,parameters!$C$41:$C$178,0),MATCH('PV (extension)'!A10529,parameters!$D$5:$AG$5,0))/L10529</f>
        <v>0.14873598619426004</v>
      </c>
      <c r="N10529" s="3" t="inlineStr">
        <is>
          <t>roof-top</t>
        </is>
      </c>
      <c r="O10529">
        <f>INDEX(parameters!$C$196:$EJ$198,MATCH('PV (extension)'!N10529,parameters!$B$196:$B$198,0),MATCH('PV (extension)'!B10509,parameters!$C$195:$EJ$195,0))</f>
        <v>1316.4343170389327</v>
      </c>
      <c r="P10529" t="n">
        <v>3</v>
      </c>
      <c r="Q10529" t="n">
        <v>30</v>
      </c>
      <c r="R10529">
        <f>Q10529*P10529*O10529</f>
        <v>118479.08853350395</v>
      </c>
      <c r="S10529">
        <f>1/R10529</f>
        <v>8.4403080102799439E-6</v>
      </c>
    </row>
    <row r="10530" ht="16" customHeight="1" s="29">
      <c r="A10530" t="inlineStr">
        <is>
          <t>photovoltaic slanted-roof installation, 3kWp, CIS, panel, mounted, on roof</t>
        </is>
      </c>
      <c r="B10530" s="30">
        <f>M10530*S10530</f>
        <v>6.9437220174981086E-7</v>
      </c>
      <c r="C10530" t="inlineStr">
        <is>
          <t>CH</t>
        </is>
      </c>
      <c r="D10530" t="inlineStr">
        <is>
          <t>unit</t>
        </is>
      </c>
      <c r="F10530" t="inlineStr">
        <is>
          <t>technosphere</t>
        </is>
      </c>
      <c r="G10530" t="n">
        <v>0</v>
      </c>
      <c r="H10530" t="inlineStr">
        <is>
          <t>photovoltaic slanted-roof installation, 3kWp, CIS, panel, mounted, on roof</t>
        </is>
      </c>
      <c r="I10530" t="inlineStr">
        <is>
          <t>(2,2,1,1,1,3); Calculation with average annual yield and share of technologies. Lifetime: 30a.</t>
        </is>
      </c>
      <c r="K10530" t="inlineStr">
        <is>
          <t>residential</t>
        </is>
      </c>
      <c r="L10530">
        <f>L10529</f>
        <v>0.17766751537682748</v>
      </c>
      <c r="M10530" s="30">
        <f>INDEX(parameters!$D$41:$AG$178,MATCH('PV (extension)'!B10509,parameters!$C$41:$C$178,0),MATCH('PV (extension)'!A10530,parameters!$D$5:$AG$5,0))/L10530</f>
        <v>8.2268585566319899E-2</v>
      </c>
      <c r="N10530" s="3" t="inlineStr">
        <is>
          <t>roof-top</t>
        </is>
      </c>
      <c r="O10530">
        <f>INDEX(parameters!$C$196:$EJ$198,MATCH('PV (extension)'!N10530,parameters!$B$196:$B$198,0),MATCH('PV (extension)'!B10509,parameters!$C$195:$EJ$195,0))</f>
        <v>1316.4343170389327</v>
      </c>
      <c r="P10530" t="n">
        <v>3</v>
      </c>
      <c r="Q10530" t="n">
        <v>30</v>
      </c>
      <c r="R10530">
        <f>Q10530*P10530*O10530</f>
        <v>118479.08853350395</v>
      </c>
      <c r="S10530">
        <f>1/R10530</f>
        <v>8.4403080102799439E-6</v>
      </c>
    </row>
    <row r="10531" ht="16" customHeight="1" s="29">
      <c r="A10531" t="inlineStr">
        <is>
          <t>photovoltaic slanted-roof installation, 3kWp, CdTe, laminated, integrated, on roof</t>
        </is>
      </c>
      <c r="B10531" s="30">
        <f>M10531*S10531</f>
        <v>1.9442857087927716E-8</v>
      </c>
      <c r="C10531" t="inlineStr">
        <is>
          <t>CH</t>
        </is>
      </c>
      <c r="D10531" t="inlineStr">
        <is>
          <t>unit</t>
        </is>
      </c>
      <c r="F10531" t="inlineStr">
        <is>
          <t>technosphere</t>
        </is>
      </c>
      <c r="G10531" t="n">
        <v>0</v>
      </c>
      <c r="H10531" t="inlineStr">
        <is>
          <t>photovoltaic slanted-roof installation, 3kWp, CdTe, laminated, integrated, on roof</t>
        </is>
      </c>
      <c r="I10531" t="inlineStr">
        <is>
          <t>(2,2,1,1,1,3); Calculation with average annual yield and share of technologies. Lifetime: 30a.</t>
        </is>
      </c>
      <c r="K10531" t="inlineStr">
        <is>
          <t>residential</t>
        </is>
      </c>
      <c r="L10531">
        <f>L10530</f>
        <v>0.17766751537682748</v>
      </c>
      <c r="M10531" s="30">
        <f>INDEX(parameters!$D$41:$AG$178,MATCH('PV (extension)'!B10509,parameters!$C$41:$C$178,0),MATCH('PV (extension)'!A10531,parameters!$D$5:$AG$5,0))/L10531</f>
        <v>2.3035719862648527E-3</v>
      </c>
      <c r="N10531" s="3" t="inlineStr">
        <is>
          <t>roof-top</t>
        </is>
      </c>
      <c r="O10531">
        <f>INDEX(parameters!$C$196:$EJ$198,MATCH('PV (extension)'!N10531,parameters!$B$196:$B$198,0),MATCH('PV (extension)'!B10509,parameters!$C$195:$EJ$195,0))</f>
        <v>1316.4343170389327</v>
      </c>
      <c r="P10531" t="n">
        <v>3</v>
      </c>
      <c r="Q10531" t="n">
        <v>30</v>
      </c>
      <c r="R10531">
        <f>Q10531*P10531*O10531</f>
        <v>118479.08853350395</v>
      </c>
      <c r="S10531">
        <f>1/R10531</f>
        <v>8.4403080102799439E-6</v>
      </c>
    </row>
    <row r="10532" ht="16" customHeight="1" s="29">
      <c r="A10532" t="inlineStr">
        <is>
          <t>photovoltaic slanted-roof installation, 3kWp, multi-Si, laminated, integrated, on roof</t>
        </is>
      </c>
      <c r="B10532" s="30">
        <f>M10532*S10532</f>
        <v>1.1551115614399578E-7</v>
      </c>
      <c r="C10532" t="inlineStr">
        <is>
          <t>RER</t>
        </is>
      </c>
      <c r="D10532" t="inlineStr">
        <is>
          <t>unit</t>
        </is>
      </c>
      <c r="F10532" t="inlineStr">
        <is>
          <t>technosphere</t>
        </is>
      </c>
      <c r="G10532" t="n">
        <v>0</v>
      </c>
      <c r="H10532" t="inlineStr">
        <is>
          <t>photovoltaic slanted-roof installation, 3kWp, multi-Si, laminated, integrated, on roof</t>
        </is>
      </c>
      <c r="I10532" t="inlineStr">
        <is>
          <t>(2,2,1,1,1,3); Calculation with average annual yield and share of technologies. Lifetime: 30a.</t>
        </is>
      </c>
      <c r="K10532" t="inlineStr">
        <is>
          <t>residential</t>
        </is>
      </c>
      <c r="L10532">
        <f>L10531</f>
        <v>0.17766751537682748</v>
      </c>
      <c r="M10532" s="30">
        <f>INDEX(parameters!$D$41:$AG$178,MATCH('PV (extension)'!B10509,parameters!$C$41:$C$178,0),MATCH('PV (extension)'!A10532,parameters!$D$5:$AG$5,0))/L10532</f>
        <v>1.3685656495391874E-2</v>
      </c>
      <c r="N10532" s="3" t="inlineStr">
        <is>
          <t>roof-top</t>
        </is>
      </c>
      <c r="O10532">
        <f>INDEX(parameters!$C$196:$EJ$198,MATCH('PV (extension)'!N10532,parameters!$B$196:$B$198,0),MATCH('PV (extension)'!B10509,parameters!$C$195:$EJ$195,0))</f>
        <v>1316.4343170389327</v>
      </c>
      <c r="P10532" t="n">
        <v>3</v>
      </c>
      <c r="Q10532" t="n">
        <v>30</v>
      </c>
      <c r="R10532">
        <f>Q10532*P10532*O10532</f>
        <v>118479.08853350395</v>
      </c>
      <c r="S10532">
        <f>1/R10532</f>
        <v>8.4403080102799439E-6</v>
      </c>
    </row>
    <row r="10533" ht="16" customHeight="1" s="29">
      <c r="A10533" t="inlineStr">
        <is>
          <t>photovoltaic slanted-roof installation, 3kWp, multi-Si, panel, mounted, on roof</t>
        </is>
      </c>
      <c r="B10533" s="30">
        <f>M10533*S10533</f>
        <v>1.9771407051453503E-6</v>
      </c>
      <c r="C10533" t="inlineStr">
        <is>
          <t>RER</t>
        </is>
      </c>
      <c r="D10533" t="inlineStr">
        <is>
          <t>unit</t>
        </is>
      </c>
      <c r="F10533" t="inlineStr">
        <is>
          <t>technosphere</t>
        </is>
      </c>
      <c r="G10533" t="n">
        <v>0</v>
      </c>
      <c r="H10533" t="inlineStr">
        <is>
          <t>photovoltaic slanted-roof installation, 3kWp, multi-Si, panel, mounted, on roof</t>
        </is>
      </c>
      <c r="I10533" t="inlineStr">
        <is>
          <t>(2,2,1,1,1,3); Calculation with average annual yield and share of technologies. Lifetime: 30a.</t>
        </is>
      </c>
      <c r="K10533" t="inlineStr">
        <is>
          <t>residential</t>
        </is>
      </c>
      <c r="L10533">
        <f>L10532</f>
        <v>0.17766751537682748</v>
      </c>
      <c r="M10533" s="30">
        <f>INDEX(parameters!$D$41:$AG$178,MATCH('PV (extension)'!B10509,parameters!$C$41:$C$178,0),MATCH('PV (extension)'!A10533,parameters!$D$5:$AG$5,0))/L10533</f>
        <v>0.23424982864811036</v>
      </c>
      <c r="N10533" s="3" t="inlineStr">
        <is>
          <t>roof-top</t>
        </is>
      </c>
      <c r="O10533">
        <f>INDEX(parameters!$C$196:$EJ$198,MATCH('PV (extension)'!N10533,parameters!$B$196:$B$198,0),MATCH('PV (extension)'!B10509,parameters!$C$195:$EJ$195,0))</f>
        <v>1316.4343170389327</v>
      </c>
      <c r="P10533" t="n">
        <v>3</v>
      </c>
      <c r="Q10533" t="n">
        <v>30</v>
      </c>
      <c r="R10533">
        <f>Q10533*P10533*O10533</f>
        <v>118479.08853350395</v>
      </c>
      <c r="S10533">
        <f>1/R10533</f>
        <v>8.4403080102799439E-6</v>
      </c>
    </row>
    <row r="10534" ht="16" customHeight="1" s="29">
      <c r="A10534" t="inlineStr">
        <is>
          <t>photovoltaic slanted-roof installation, 3kWp, single-Si, laminated, integrated, on roof</t>
        </is>
      </c>
      <c r="B10534" s="30">
        <f>M10534*S10534</f>
        <v>6.1047217765010641E-8</v>
      </c>
      <c r="C10534" t="inlineStr">
        <is>
          <t>RER</t>
        </is>
      </c>
      <c r="D10534" t="inlineStr">
        <is>
          <t>unit</t>
        </is>
      </c>
      <c r="F10534" t="inlineStr">
        <is>
          <t>technosphere</t>
        </is>
      </c>
      <c r="G10534" t="n">
        <v>0</v>
      </c>
      <c r="H10534" t="inlineStr">
        <is>
          <t>photovoltaic slanted-roof installation, 3kWp, single-Si, laminated, integrated, on roof</t>
        </is>
      </c>
      <c r="I10534" t="inlineStr">
        <is>
          <t>(2,2,1,1,1,3); Calculation with average annual yield and share of technologies. Lifetime: 30a.</t>
        </is>
      </c>
      <c r="K10534" t="inlineStr">
        <is>
          <t>residential</t>
        </is>
      </c>
      <c r="L10534">
        <f>L10533</f>
        <v>0.17766751537682748</v>
      </c>
      <c r="M10534" s="30">
        <f>INDEX(parameters!$D$41:$AG$178,MATCH('PV (extension)'!B10509,parameters!$C$41:$C$178,0),MATCH('PV (extension)'!A10534,parameters!$D$5:$AG$5,0))/L10534</f>
        <v>7.2328187183047909E-3</v>
      </c>
      <c r="N10534" s="3" t="inlineStr">
        <is>
          <t>roof-top</t>
        </is>
      </c>
      <c r="O10534">
        <f>INDEX(parameters!$C$196:$EJ$198,MATCH('PV (extension)'!N10534,parameters!$B$196:$B$198,0),MATCH('PV (extension)'!B10509,parameters!$C$195:$EJ$195,0))</f>
        <v>1316.4343170389327</v>
      </c>
      <c r="P10534" t="n">
        <v>3</v>
      </c>
      <c r="Q10534" t="n">
        <v>30</v>
      </c>
      <c r="R10534">
        <f>Q10534*P10534*O10534</f>
        <v>118479.08853350395</v>
      </c>
      <c r="S10534">
        <f>1/R10534</f>
        <v>8.4403080102799439E-6</v>
      </c>
    </row>
    <row r="10535" ht="16" customHeight="1" s="29">
      <c r="A10535" t="inlineStr">
        <is>
          <t>photovoltaic slanted-roof installation, 3kWp, single-Si, panel, mounted, on roof</t>
        </is>
      </c>
      <c r="B10535" s="30">
        <f>M10535*S10535</f>
        <v>1.0332673939021232E-6</v>
      </c>
      <c r="C10535" t="inlineStr">
        <is>
          <t>RER</t>
        </is>
      </c>
      <c r="D10535" t="inlineStr">
        <is>
          <t>unit</t>
        </is>
      </c>
      <c r="F10535" t="inlineStr">
        <is>
          <t>technosphere</t>
        </is>
      </c>
      <c r="G10535" t="n">
        <v>0</v>
      </c>
      <c r="H10535" t="inlineStr">
        <is>
          <t>photovoltaic slanted-roof installation, 3kWp, single-Si, panel, mounted, on roof</t>
        </is>
      </c>
      <c r="I10535" t="inlineStr">
        <is>
          <t>(2,2,1,1,1,3); Calculation with average annual yield and share of technologies. Lifetime: 30a.</t>
        </is>
      </c>
      <c r="K10535" t="inlineStr">
        <is>
          <t>residential</t>
        </is>
      </c>
      <c r="L10535">
        <f>L10534</f>
        <v>0.17766751537682748</v>
      </c>
      <c r="M10535" s="30">
        <f>INDEX(parameters!$D$41:$AG$178,MATCH('PV (extension)'!B10509,parameters!$C$41:$C$178,0),MATCH('PV (extension)'!A10535,parameters!$D$5:$AG$5,0))/L10535</f>
        <v>0.12242057904091255</v>
      </c>
      <c r="N10535" s="3" t="inlineStr">
        <is>
          <t>roof-top</t>
        </is>
      </c>
      <c r="O10535">
        <f>INDEX(parameters!$C$196:$EJ$198,MATCH('PV (extension)'!N10535,parameters!$B$196:$B$198,0),MATCH('PV (extension)'!B10509,parameters!$C$195:$EJ$195,0))</f>
        <v>1316.4343170389327</v>
      </c>
      <c r="P10535" t="n">
        <v>3</v>
      </c>
      <c r="Q10535" t="n">
        <v>30</v>
      </c>
      <c r="R10535">
        <f>Q10535*P10535*O10535</f>
        <v>118479.08853350395</v>
      </c>
      <c r="S10535">
        <f>1/R10535</f>
        <v>8.4403080102799439E-6</v>
      </c>
    </row>
    <row r="10536" s="29">
      <c r="A10536" t="inlineStr">
        <is>
          <t>market for tap water</t>
        </is>
      </c>
      <c r="B10536" t="n">
        <v>0.0037026</v>
      </c>
      <c r="C10536" t="inlineStr">
        <is>
          <t>Europe without Switzerland</t>
        </is>
      </c>
      <c r="D10536" t="inlineStr">
        <is>
          <t>kilogram</t>
        </is>
      </c>
      <c r="F10536" t="inlineStr">
        <is>
          <t>technosphere</t>
        </is>
      </c>
      <c r="G10536" t="n">
        <v>0</v>
      </c>
      <c r="H10536" t="inlineStr">
        <is>
          <t>tap water</t>
        </is>
      </c>
      <c r="I10536" t="inlineStr">
        <is>
          <t>(2,2,1,1,1,3); Estimation 20l/m2 panel</t>
        </is>
      </c>
    </row>
    <row r="10537" s="29">
      <c r="A10537" t="inlineStr">
        <is>
          <t>treatment of wastewater, from residence, capacity 1.1E10l/year</t>
        </is>
      </c>
      <c r="B10537" t="n">
        <v>-3.3323e-06</v>
      </c>
      <c r="C10537" t="inlineStr">
        <is>
          <t>CH</t>
        </is>
      </c>
      <c r="D10537" t="inlineStr">
        <is>
          <t>cubic meter</t>
        </is>
      </c>
      <c r="F10537" t="inlineStr">
        <is>
          <t>technosphere</t>
        </is>
      </c>
      <c r="G10537" t="n">
        <v>0</v>
      </c>
      <c r="H10537" t="inlineStr">
        <is>
          <t>wastewater, from residence</t>
        </is>
      </c>
      <c r="I10537" t="inlineStr">
        <is>
          <t>(2,2,1,1,1,3); Estimation 20l/m2 panel</t>
        </is>
      </c>
    </row>
    <row r="10538" s="29"/>
    <row r="10539" customFormat="1" s="28">
      <c r="A10539" s="28" t="inlineStr">
        <is>
          <t>Activity</t>
        </is>
      </c>
      <c r="B10539" s="28" t="inlineStr">
        <is>
          <t>electricity production, photovoltaic, commercial</t>
        </is>
      </c>
    </row>
    <row r="10540">
      <c r="A10540" t="inlineStr">
        <is>
          <t>comment</t>
        </is>
      </c>
      <c r="B1054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")&amp;HLOOKUP(B10541,parameters!$C$195:$EJ$198,2,0)&amp;" kWh/kWp.
Annual output, Facade: "&amp;HLOOKUP(B10541,parameters!$C$195:$EJ$198,3,0)&amp;" kWh/kWp.
Annual output, Open-ground: "&amp;HLOOKUP(B10541,parameters!$C$195:$EJ$198,4,0)&amp;_xlfn._LONGTEXT("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")&amp;VLOOKUP(B10541,'extension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1316.43431703893 kWh/kWp.
Annual output, Facade: 924.304946006059 kWh/kWp.
Annual output, Open-ground: 1400.46203940312 kWh/kWp.
Amount of solar energy transformed to electricity. Waste heat emission due to losses of electricity in the system.
Technology:  Electricity production with grid-connected photovoltaic power plants.
Time period:  Time of publications
Production volume: 29 GWh in 2025.
Sampling:  Statistical data and model calculations
Extrapolations:  Use of PV technology data investigated for other countries (Switzerland). Correction of average yield with Swiss data.
Uncertainty:  None
Author: Romain Sacchi, PSI, romain.sacchi@psi.ch</v>
      </c>
    </row>
    <row r="10541" s="29">
      <c r="A10541" t="inlineStr">
        <is>
          <t>location</t>
        </is>
      </c>
      <c r="B10541" t="inlineStr">
        <is>
          <t>CO</t>
        </is>
      </c>
    </row>
    <row r="10542" s="29">
      <c r="A10542" t="inlineStr">
        <is>
          <t>production amount</t>
        </is>
      </c>
      <c r="B10542" t="n">
        <v>1</v>
      </c>
    </row>
    <row r="10543" s="29">
      <c r="A10543" t="inlineStr">
        <is>
          <t>reference product</t>
        </is>
      </c>
      <c r="B10543" t="inlineStr">
        <is>
          <t>electricity, low voltage</t>
        </is>
      </c>
    </row>
    <row r="10544" s="29">
      <c r="A10544" t="inlineStr">
        <is>
          <t>source</t>
        </is>
      </c>
      <c r="B1054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545" s="29">
      <c r="A10545" t="inlineStr">
        <is>
          <t>type</t>
        </is>
      </c>
      <c r="B10545" t="inlineStr">
        <is>
          <t>process</t>
        </is>
      </c>
    </row>
    <row r="10546" s="29">
      <c r="A10546" t="inlineStr">
        <is>
          <t>unit</t>
        </is>
      </c>
      <c r="B10546" t="inlineStr">
        <is>
          <t>kilowatt hour</t>
        </is>
      </c>
    </row>
    <row r="10547" s="29">
      <c r="A10547" t="inlineStr">
        <is>
          <t>Exchanges</t>
        </is>
      </c>
    </row>
    <row r="10548" customFormat="1" s="28">
      <c r="A10548" s="28" t="inlineStr">
        <is>
          <t>name</t>
        </is>
      </c>
      <c r="B10548" s="28" t="inlineStr">
        <is>
          <t>amount</t>
        </is>
      </c>
      <c r="C10548" s="28" t="inlineStr">
        <is>
          <t>location</t>
        </is>
      </c>
      <c r="D10548" s="28" t="inlineStr">
        <is>
          <t>unit</t>
        </is>
      </c>
      <c r="E10548" s="28" t="inlineStr">
        <is>
          <t>categories</t>
        </is>
      </c>
      <c r="F10548" s="28" t="inlineStr">
        <is>
          <t>type</t>
        </is>
      </c>
      <c r="G10548" s="28" t="inlineStr">
        <is>
          <t>uncertainty type</t>
        </is>
      </c>
      <c r="H10548" s="28" t="inlineStr">
        <is>
          <t>reference product</t>
        </is>
      </c>
      <c r="I10548" s="28" t="inlineStr">
        <is>
          <t>comment</t>
        </is>
      </c>
      <c r="J10548" s="28" t="inlineStr">
        <is>
          <t>production volume</t>
        </is>
      </c>
      <c r="K10548" s="28" t="inlineStr">
        <is>
          <t>scope</t>
        </is>
      </c>
      <c r="L10548" s="28" t="inlineStr">
        <is>
          <t>scope share</t>
        </is>
      </c>
      <c r="M10548" s="28" t="inlineStr">
        <is>
          <t>tech share</t>
        </is>
      </c>
      <c r="N10548" s="28" t="inlineStr">
        <is>
          <t>installation</t>
        </is>
      </c>
      <c r="O10548" s="28" t="inlineStr">
        <is>
          <t>productivity</t>
        </is>
      </c>
      <c r="P10548" s="28" t="inlineStr">
        <is>
          <t>kWp</t>
        </is>
      </c>
      <c r="Q10548" s="28" t="inlineStr">
        <is>
          <t>lifetime</t>
        </is>
      </c>
      <c r="R10548" s="28" t="inlineStr">
        <is>
          <t>lifetime production</t>
        </is>
      </c>
      <c r="S10548" s="28" t="inlineStr">
        <is>
          <t>inverted lifetime production</t>
        </is>
      </c>
    </row>
    <row r="10549" s="29">
      <c r="A10549" t="inlineStr">
        <is>
          <t>Energy, solar, converted</t>
        </is>
      </c>
      <c r="B10549" t="n">
        <v>3.8503</v>
      </c>
      <c r="D10549" t="inlineStr">
        <is>
          <t>megajoule</t>
        </is>
      </c>
      <c r="E10549" t="inlineStr">
        <is>
          <t>natural resource::in air</t>
        </is>
      </c>
      <c r="F10549" t="inlineStr">
        <is>
          <t>biosphere</t>
        </is>
      </c>
      <c r="G10549" t="n">
        <v>0</v>
      </c>
      <c r="I10549" t="inlineStr">
        <is>
          <t>(2,2,1,1,1,3); Energy loss in the system</t>
        </is>
      </c>
    </row>
    <row r="10550" s="29">
      <c r="A10550" t="inlineStr">
        <is>
          <t>Heat, waste</t>
        </is>
      </c>
      <c r="B10550" t="n">
        <v>0.25027</v>
      </c>
      <c r="D10550" t="inlineStr">
        <is>
          <t>megajoule</t>
        </is>
      </c>
      <c r="E10550" t="inlineStr">
        <is>
          <t>air</t>
        </is>
      </c>
      <c r="F10550" t="inlineStr">
        <is>
          <t>biosphere</t>
        </is>
      </c>
      <c r="G10550" t="n">
        <v>0</v>
      </c>
      <c r="I10550" t="inlineStr">
        <is>
          <t>(1,na,na,na,na,na); Calculation with average annual output and share of technologies; Average degradation of 10.5% included</t>
        </is>
      </c>
    </row>
    <row r="10551" s="29">
      <c r="A10551" t="inlineStr">
        <is>
          <t>electricity production, photovoltaic, commercial</t>
        </is>
      </c>
      <c r="B10551" t="n">
        <v>1</v>
      </c>
      <c r="C10551" t="inlineStr">
        <is>
          <t>CO</t>
        </is>
      </c>
      <c r="D10551" t="inlineStr">
        <is>
          <t>kilowatt hour</t>
        </is>
      </c>
      <c r="E10551" t="inlineStr">
        <is>
          <t>photovoltaic::power plants</t>
        </is>
      </c>
      <c r="F10551" t="inlineStr">
        <is>
          <t>production</t>
        </is>
      </c>
      <c r="G10551" t="n">
        <v>0</v>
      </c>
      <c r="H10551" t="inlineStr">
        <is>
          <t>electricity, low voltage</t>
        </is>
      </c>
      <c r="J10551">
        <f>VLOOKUP(C10551,'extension - production vol'!$B$6:$D$235,3,0)</f>
        <v>29</v>
      </c>
    </row>
    <row r="10552" ht="16" customHeight="1" s="29">
      <c r="A10552" t="inlineStr">
        <is>
          <t>photovoltaic flat-roof installation, 156 kWp, multi-Si, on roof</t>
        </is>
      </c>
      <c r="B10552" s="30">
        <f>M10552*S10552</f>
        <v>1.9928506532643259E-8</v>
      </c>
      <c r="C10552" t="inlineStr">
        <is>
          <t>CH</t>
        </is>
      </c>
      <c r="D10552" t="inlineStr">
        <is>
          <t>unit</t>
        </is>
      </c>
      <c r="F10552" t="inlineStr">
        <is>
          <t>technosphere</t>
        </is>
      </c>
      <c r="G10552" t="n">
        <v>0</v>
      </c>
      <c r="H10552" t="inlineStr">
        <is>
          <t>photovoltaic flat-roof installation, 156 kWp, multi-Si, on roof</t>
        </is>
      </c>
      <c r="I10552" t="inlineStr">
        <is>
          <t>(2,2,1,1,1,3); Calculation with average annual yield and share of technologies. Lifetime: 30a.</t>
        </is>
      </c>
      <c r="K10552" t="inlineStr">
        <is>
          <t>commercial</t>
        </is>
      </c>
      <c r="L10552">
        <f>IF(K10552="residential",VLOOKUP(B10541,parameters!$C$41:$AG$178,18,0),IF(K10552="commercial",1-VLOOKUP(B10541,parameters!$C$41:$AG$178,18,0),1))</f>
        <v>0.82233248462317254</v>
      </c>
      <c r="M10552" s="30">
        <f>INDEX(parameters!$D$41:$AG$178,MATCH('PV (extension)'!B10541,parameters!$C$41:$C$178,0),MATCH('PV (extension)'!A10552,parameters!$D$5:$AG$5,0))/L10552</f>
        <v>0.12277778707072071</v>
      </c>
      <c r="N10552" s="3" t="inlineStr">
        <is>
          <t>roof-top</t>
        </is>
      </c>
      <c r="O10552">
        <f>INDEX(parameters!$C$196:$EJ$198,MATCH('PV (extension)'!N10552,parameters!$B$196:$B$198,0),MATCH('PV (extension)'!B10541,parameters!$C$195:$EJ$195,0))</f>
        <v>1316.4343170389327</v>
      </c>
      <c r="P10552" t="n">
        <v>156</v>
      </c>
      <c r="Q10552" t="n">
        <v>30</v>
      </c>
      <c r="R10552">
        <f>Q10552*P10552*O10552</f>
        <v>6160912.6037422046</v>
      </c>
      <c r="S10552">
        <f>1/R10552</f>
        <v>1.6231361558230663E-7</v>
      </c>
    </row>
    <row r="10553" ht="16" customHeight="1" s="29">
      <c r="A10553" t="inlineStr">
        <is>
          <t>photovoltaic flat-roof installation, 156 kWp, single-Si, on roof</t>
        </is>
      </c>
      <c r="B10553" s="30">
        <f>M10553*S10553</f>
        <v>1.0409929526873627E-8</v>
      </c>
      <c r="C10553" t="inlineStr">
        <is>
          <t>CH</t>
        </is>
      </c>
      <c r="D10553" t="inlineStr">
        <is>
          <t>unit</t>
        </is>
      </c>
      <c r="F10553" t="inlineStr">
        <is>
          <t>technosphere</t>
        </is>
      </c>
      <c r="G10553" t="n">
        <v>0</v>
      </c>
      <c r="H10553" t="inlineStr">
        <is>
          <t>photovoltaic flat-roof installation, 156 kWp, single-Si, on roof</t>
        </is>
      </c>
      <c r="I10553" t="inlineStr">
        <is>
          <t>(2,2,1,1,1,3); Calculation with average annual yield and share of technologies. Lifetime: 30a.</t>
        </is>
      </c>
      <c r="K10553" t="inlineStr">
        <is>
          <t>commercial</t>
        </is>
      </c>
      <c r="L10553">
        <f>L10552</f>
        <v>0.82233248462317254</v>
      </c>
      <c r="M10553" s="30">
        <f>INDEX(parameters!$D$41:$AG$178,MATCH('PV (extension)'!B10541,parameters!$C$41:$C$178,0),MATCH('PV (extension)'!A10553,parameters!$D$5:$AG$5,0))/L10553</f>
        <v>6.4134666026183854E-2</v>
      </c>
      <c r="N10553" s="3" t="inlineStr">
        <is>
          <t>roof-top</t>
        </is>
      </c>
      <c r="O10553">
        <f>INDEX(parameters!$C$196:$EJ$198,MATCH('PV (extension)'!N10553,parameters!$B$196:$B$198,0),MATCH('PV (extension)'!B10541,parameters!$C$195:$EJ$195,0))</f>
        <v>1316.4343170389327</v>
      </c>
      <c r="P10553" t="n">
        <v>156</v>
      </c>
      <c r="Q10553" t="n">
        <v>30</v>
      </c>
      <c r="R10553">
        <f>Q10553*P10553*O10553</f>
        <v>6160912.6037422046</v>
      </c>
      <c r="S10553">
        <f>1/R10553</f>
        <v>1.6231361558230663E-7</v>
      </c>
    </row>
    <row r="10554" s="29">
      <c r="A10554" t="inlineStr">
        <is>
          <t>photovoltaic open ground installation, 570 kWp, CIS, on open ground</t>
        </is>
      </c>
      <c r="B10554" s="30">
        <f>M10554*S10554</f>
        <v>5.1308157995638458E-10</v>
      </c>
      <c r="C10554" t="inlineStr">
        <is>
          <t>RER</t>
        </is>
      </c>
      <c r="D10554" t="inlineStr">
        <is>
          <t>unit</t>
        </is>
      </c>
      <c r="F10554" t="inlineStr">
        <is>
          <t>technosphere</t>
        </is>
      </c>
      <c r="G10554" t="n">
        <v>0</v>
      </c>
      <c r="H10554" t="inlineStr">
        <is>
          <t>photovoltaic open ground installation, 570 kWp, CIS, on open ground</t>
        </is>
      </c>
      <c r="I10554" t="inlineStr">
        <is>
          <t>(2,2,1,1,1,3); Calculation with average annual yield and share of technologies. Lifetime: 30a.</t>
        </is>
      </c>
      <c r="K10554" t="inlineStr">
        <is>
          <t>commercial</t>
        </is>
      </c>
      <c r="L10554">
        <f>L10553</f>
        <v>0.82233248462317254</v>
      </c>
      <c r="M10554" s="30">
        <f>INDEX(parameters!$D$41:$AG$178,MATCH('PV (extension)'!B10541,parameters!$C$41:$C$178,0),MATCH('PV (extension)'!A10554,parameters!$D$5:$AG$5,0))/L10554</f>
        <v>1.2287226816964775E-2</v>
      </c>
      <c r="N10554" t="inlineStr">
        <is>
          <t>central</t>
        </is>
      </c>
      <c r="O10554">
        <f>INDEX(parameters!$C$196:$EJ$198,MATCH('PV (extension)'!N10554,parameters!$B$196:$B$198,0),MATCH('PV (extension)'!B10541,parameters!$C$195:$EJ$195,0))</f>
        <v>1400.4620394031199</v>
      </c>
      <c r="P10554" t="n">
        <v>570</v>
      </c>
      <c r="Q10554" t="n">
        <v>30</v>
      </c>
      <c r="R10554">
        <f>Q10554*P10554*O10554</f>
        <v>23947900.873793349</v>
      </c>
      <c r="S10554">
        <f>1/R10554</f>
        <v>4.1757313314016566E-8</v>
      </c>
    </row>
    <row r="10555" s="29">
      <c r="A10555" t="inlineStr">
        <is>
          <t>photovoltaic open ground installation, 570 kWp, CdTe, on open ground</t>
        </is>
      </c>
      <c r="B10555" s="30">
        <f>M10555*S10555</f>
        <v>3.7690577353772714E-9</v>
      </c>
      <c r="C10555" t="inlineStr">
        <is>
          <t>RER</t>
        </is>
      </c>
      <c r="D10555" t="inlineStr">
        <is>
          <t>unit</t>
        </is>
      </c>
      <c r="F10555" t="inlineStr">
        <is>
          <t>technosphere</t>
        </is>
      </c>
      <c r="G10555" t="n">
        <v>0</v>
      </c>
      <c r="H10555" t="inlineStr">
        <is>
          <t>photovoltaic open ground installation, 570 kWp, CdTe, on open ground</t>
        </is>
      </c>
      <c r="I10555" t="inlineStr">
        <is>
          <t>(2,2,1,1,1,3); Calculation with average annual yield and share of technologies. Lifetime: 30a.</t>
        </is>
      </c>
      <c r="K10555" t="inlineStr">
        <is>
          <t>commercial</t>
        </is>
      </c>
      <c r="L10555">
        <f>L10554</f>
        <v>0.82233248462317254</v>
      </c>
      <c r="M10555" s="30">
        <f>INDEX(parameters!$D$41:$AG$178,MATCH('PV (extension)'!B10541,parameters!$C$41:$C$178,0),MATCH('PV (extension)'!A10555,parameters!$D$5:$AG$5,0))/L10555</f>
        <v>9.0261021034418951E-2</v>
      </c>
      <c r="N10555" t="inlineStr">
        <is>
          <t>central</t>
        </is>
      </c>
      <c r="O10555">
        <f>INDEX(parameters!$C$196:$EJ$198,MATCH('PV (extension)'!N10555,parameters!$B$196:$B$198,0),MATCH('PV (extension)'!B10541,parameters!$C$195:$EJ$195,0))</f>
        <v>1400.4620394031199</v>
      </c>
      <c r="P10555" t="n">
        <v>570</v>
      </c>
      <c r="Q10555" t="n">
        <v>30</v>
      </c>
      <c r="R10555">
        <f>Q10555*P10555*O10555</f>
        <v>23947900.873793349</v>
      </c>
      <c r="S10555">
        <f>1/R10555</f>
        <v>4.1757313314016566E-8</v>
      </c>
    </row>
    <row r="10556" s="29">
      <c r="A10556" t="inlineStr">
        <is>
          <t>photovoltaic open ground installation, 570 kWp, micro-Si, on open ground</t>
        </is>
      </c>
      <c r="B10556" s="30">
        <f>M10556*S10556</f>
        <v>3.9949337410687846E-11</v>
      </c>
      <c r="C10556" t="inlineStr">
        <is>
          <t>RER</t>
        </is>
      </c>
      <c r="D10556" t="inlineStr">
        <is>
          <t>unit</t>
        </is>
      </c>
      <c r="F10556" t="inlineStr">
        <is>
          <t>technosphere</t>
        </is>
      </c>
      <c r="G10556" t="n">
        <v>0</v>
      </c>
      <c r="H10556" t="inlineStr">
        <is>
          <t>photovoltaic open ground installation, 570 kWp, micro-Si, on open ground</t>
        </is>
      </c>
      <c r="I10556" t="inlineStr">
        <is>
          <t>(2,2,1,1,1,3); Calculation with average annual yield and share of technologies. Lifetime: 30a.</t>
        </is>
      </c>
      <c r="K10556" t="inlineStr">
        <is>
          <t>commercial</t>
        </is>
      </c>
      <c r="L10556">
        <f>L10555</f>
        <v>0.82233248462317254</v>
      </c>
      <c r="M10556" s="30">
        <f>INDEX(parameters!$D$41:$AG$178,MATCH('PV (extension)'!B10541,parameters!$C$41:$C$178,0),MATCH('PV (extension)'!A10556,parameters!$D$5:$AG$5,0))/L10556</f>
        <v>9.5670277228487681E-4</v>
      </c>
      <c r="N10556" t="inlineStr">
        <is>
          <t>central</t>
        </is>
      </c>
      <c r="O10556">
        <f>INDEX(parameters!$C$196:$EJ$198,MATCH('PV (extension)'!N10556,parameters!$B$196:$B$198,0),MATCH('PV (extension)'!B10541,parameters!$C$195:$EJ$195,0))</f>
        <v>1400.4620394031199</v>
      </c>
      <c r="P10556" t="n">
        <v>570</v>
      </c>
      <c r="Q10556" t="n">
        <v>30</v>
      </c>
      <c r="R10556">
        <f>Q10556*P10556*O10556</f>
        <v>23947900.873793349</v>
      </c>
      <c r="S10556">
        <f>1/R10556</f>
        <v>4.1757313314016566E-8</v>
      </c>
    </row>
    <row r="10557" s="29">
      <c r="A10557" t="inlineStr">
        <is>
          <t>photovoltaic open ground installation, 570 kWp, multi-Si, on open ground</t>
        </is>
      </c>
      <c r="B10557" s="30">
        <f>M10557*S10557</f>
        <v>1.336901396053945E-8</v>
      </c>
      <c r="C10557" t="inlineStr">
        <is>
          <t>RER</t>
        </is>
      </c>
      <c r="D10557" t="inlineStr">
        <is>
          <t>unit</t>
        </is>
      </c>
      <c r="F10557" t="inlineStr">
        <is>
          <t>technosphere</t>
        </is>
      </c>
      <c r="G10557" t="n">
        <v>0</v>
      </c>
      <c r="H10557" t="inlineStr">
        <is>
          <t>photovoltaic open ground installation, 570 kWp, multi-Si, on open ground</t>
        </is>
      </c>
      <c r="I10557" t="inlineStr">
        <is>
          <t>(2,2,1,1,1,3); Calculation with average annual yield and share of technologies. Lifetime: 30a.</t>
        </is>
      </c>
      <c r="K10557" t="inlineStr">
        <is>
          <t>commercial</t>
        </is>
      </c>
      <c r="L10557">
        <f>L10556</f>
        <v>0.82233248462317254</v>
      </c>
      <c r="M10557" s="30">
        <f>INDEX(parameters!$D$41:$AG$178,MATCH('PV (extension)'!B10541,parameters!$C$41:$C$178,0),MATCH('PV (extension)'!A10557,parameters!$D$5:$AG$5,0))/L10557</f>
        <v>0.32015982110735819</v>
      </c>
      <c r="N10557" t="inlineStr">
        <is>
          <t>central</t>
        </is>
      </c>
      <c r="O10557">
        <f>INDEX(parameters!$C$196:$EJ$198,MATCH('PV (extension)'!N10557,parameters!$B$196:$B$198,0),MATCH('PV (extension)'!B10541,parameters!$C$195:$EJ$195,0))</f>
        <v>1400.4620394031199</v>
      </c>
      <c r="P10557" t="n">
        <v>570</v>
      </c>
      <c r="Q10557" t="n">
        <v>30</v>
      </c>
      <c r="R10557">
        <f>Q10557*P10557*O10557</f>
        <v>23947900.873793349</v>
      </c>
      <c r="S10557">
        <f>1/R10557</f>
        <v>4.1757313314016566E-8</v>
      </c>
    </row>
    <row r="10558" s="29">
      <c r="A10558" t="inlineStr">
        <is>
          <t>photovoltaic open ground installation, 570 kWp, single-Si, on open ground</t>
        </is>
      </c>
      <c r="B10558" s="30">
        <f>M10558*S10558</f>
        <v>7.0915005745972887E-9</v>
      </c>
      <c r="C10558" t="inlineStr">
        <is>
          <t>RER</t>
        </is>
      </c>
      <c r="D10558" t="inlineStr">
        <is>
          <t>unit</t>
        </is>
      </c>
      <c r="F10558" t="inlineStr">
        <is>
          <t>technosphere</t>
        </is>
      </c>
      <c r="G10558" t="n">
        <v>0</v>
      </c>
      <c r="H10558" t="inlineStr">
        <is>
          <t>photovoltaic open ground installation, 570 kWp, single-Si, on open ground</t>
        </is>
      </c>
      <c r="I10558" t="inlineStr">
        <is>
          <t>(2,2,1,1,1,3); Calculation with average annual yield and share of technologies. Lifetime: 30a.</t>
        </is>
      </c>
      <c r="K10558" t="inlineStr">
        <is>
          <t>commercial</t>
        </is>
      </c>
      <c r="L10558">
        <f>L10557</f>
        <v>0.82233248462317254</v>
      </c>
      <c r="M10558" s="30">
        <f>INDEX(parameters!$D$41:$AG$178,MATCH('PV (extension)'!B10541,parameters!$C$41:$C$178,0),MATCH('PV (extension)'!A10558,parameters!$D$5:$AG$5,0))/L10558</f>
        <v>0.16982655280690445</v>
      </c>
      <c r="N10558" t="inlineStr">
        <is>
          <t>central</t>
        </is>
      </c>
      <c r="O10558">
        <f>INDEX(parameters!$C$196:$EJ$198,MATCH('PV (extension)'!N10558,parameters!$B$196:$B$198,0),MATCH('PV (extension)'!B10541,parameters!$C$195:$EJ$195,0))</f>
        <v>1400.4620394031199</v>
      </c>
      <c r="P10558" t="n">
        <v>570</v>
      </c>
      <c r="Q10558" t="n">
        <v>30</v>
      </c>
      <c r="R10558">
        <f>Q10558*P10558*O10558</f>
        <v>23947900.873793349</v>
      </c>
      <c r="S10558">
        <f>1/R10558</f>
        <v>4.1757313314016566E-8</v>
      </c>
    </row>
    <row r="10559" ht="16" customHeight="1" s="29">
      <c r="A10559" t="inlineStr">
        <is>
          <t>photovoltaic slanted-roof installation, 93 kWp, multi-Si, laminated, integrated, on roof</t>
        </is>
      </c>
      <c r="B10559" s="30">
        <f>M10559*S10559</f>
        <v>2.1883415230154312E-9</v>
      </c>
      <c r="C10559" t="inlineStr">
        <is>
          <t>CH</t>
        </is>
      </c>
      <c r="D10559" t="inlineStr">
        <is>
          <t>unit</t>
        </is>
      </c>
      <c r="F10559" t="inlineStr">
        <is>
          <t>technosphere</t>
        </is>
      </c>
      <c r="G10559" t="n">
        <v>0</v>
      </c>
      <c r="H10559" t="inlineStr">
        <is>
          <t>photovoltaic slanted-roof installation, 93 kWp, multi-Si, laminated, integrated, on roof</t>
        </is>
      </c>
      <c r="I10559" t="inlineStr">
        <is>
          <t>(2,2,1,1,1,3); Calculation with average annual yield and share of technologies. Lifetime: 30a.</t>
        </is>
      </c>
      <c r="K10559" t="inlineStr">
        <is>
          <t>commercial</t>
        </is>
      </c>
      <c r="L10559">
        <f>L10558</f>
        <v>0.82233248462317254</v>
      </c>
      <c r="M10559" s="30">
        <f>INDEX(parameters!$D$41:$AG$178,MATCH('PV (extension)'!B10541,parameters!$C$41:$C$178,0),MATCH('PV (extension)'!A10559,parameters!$D$5:$AG$5,0))/L10559</f>
        <v>8.0374539804535308E-3</v>
      </c>
      <c r="N10559" s="3" t="inlineStr">
        <is>
          <t>roof-top</t>
        </is>
      </c>
      <c r="O10559">
        <f>INDEX(parameters!$C$196:$EJ$198,MATCH('PV (extension)'!N10559,parameters!$B$196:$B$198,0),MATCH('PV (extension)'!B10541,parameters!$C$195:$EJ$195,0))</f>
        <v>1316.4343170389327</v>
      </c>
      <c r="P10559" t="n">
        <v>93</v>
      </c>
      <c r="Q10559" t="n">
        <v>30</v>
      </c>
      <c r="R10559">
        <f>Q10559*P10559*O10559</f>
        <v>3672851.7445386224</v>
      </c>
      <c r="S10559">
        <f>1/R10559</f>
        <v>2.7226800033161111E-7</v>
      </c>
    </row>
    <row r="10560" ht="16" customHeight="1" s="29">
      <c r="A10560" t="inlineStr">
        <is>
          <t>photovoltaic slanted-roof installation, 93 kWp, multi-Si, panel, mounted, on roof</t>
        </is>
      </c>
      <c r="B10560" s="30">
        <f>M10560*S10560</f>
        <v>3.7106510259263582E-8</v>
      </c>
      <c r="C10560" t="inlineStr">
        <is>
          <t>CH</t>
        </is>
      </c>
      <c r="D10560" t="inlineStr">
        <is>
          <t>unit</t>
        </is>
      </c>
      <c r="F10560" t="inlineStr">
        <is>
          <t>technosphere</t>
        </is>
      </c>
      <c r="G10560" t="n">
        <v>0</v>
      </c>
      <c r="H10560" t="inlineStr">
        <is>
          <t>photovoltaic slanted-roof installation, 93 kWp, multi-Si, panel, mounted, on roof</t>
        </is>
      </c>
      <c r="I10560" t="inlineStr">
        <is>
          <t>(2,2,1,1,1,3); Calculation with average annual yield and share of technologies. Lifetime: 30a.</t>
        </is>
      </c>
      <c r="K10560" t="inlineStr">
        <is>
          <t>commercial</t>
        </is>
      </c>
      <c r="L10560">
        <f>L10559</f>
        <v>0.82233248462317254</v>
      </c>
      <c r="M10560" s="30">
        <f>INDEX(parameters!$D$41:$AG$178,MATCH('PV (extension)'!B10541,parameters!$C$41:$C$178,0),MATCH('PV (extension)'!A10560,parameters!$D$5:$AG$5,0))/L10560</f>
        <v>0.13628671093947653</v>
      </c>
      <c r="N10560" s="3" t="inlineStr">
        <is>
          <t>roof-top</t>
        </is>
      </c>
      <c r="O10560">
        <f>INDEX(parameters!$C$196:$EJ$198,MATCH('PV (extension)'!N10560,parameters!$B$196:$B$198,0),MATCH('PV (extension)'!B10541,parameters!$C$195:$EJ$195,0))</f>
        <v>1316.4343170389327</v>
      </c>
      <c r="P10560" t="n">
        <v>93</v>
      </c>
      <c r="Q10560" t="n">
        <v>30</v>
      </c>
      <c r="R10560">
        <f>Q10560*P10560*O10560</f>
        <v>3672851.7445386224</v>
      </c>
      <c r="S10560">
        <f>1/R10560</f>
        <v>2.7226800033161111E-7</v>
      </c>
    </row>
    <row r="10561" ht="16" customHeight="1" s="29">
      <c r="A10561" t="inlineStr">
        <is>
          <t>photovoltaic slanted-roof installation, 93 kWp, single-Si, laminated, integrated, on roof</t>
        </is>
      </c>
      <c r="B10561" s="30">
        <f>M10561*S10561</f>
        <v>1.1568521298084504E-9</v>
      </c>
      <c r="C10561" t="inlineStr">
        <is>
          <t>CH</t>
        </is>
      </c>
      <c r="D10561" t="inlineStr">
        <is>
          <t>unit</t>
        </is>
      </c>
      <c r="F10561" t="inlineStr">
        <is>
          <t>technosphere</t>
        </is>
      </c>
      <c r="G10561" t="n">
        <v>0</v>
      </c>
      <c r="H10561" t="inlineStr">
        <is>
          <t>photovoltaic slanted-roof installation, 93 kWp, single-Si, laminated, integrated, on roof</t>
        </is>
      </c>
      <c r="I10561" t="inlineStr">
        <is>
          <t>(2,2,1,1,1,3); Calculation with average annual yield and share of technologies. Lifetime: 30a.</t>
        </is>
      </c>
      <c r="K10561" t="inlineStr">
        <is>
          <t>commercial</t>
        </is>
      </c>
      <c r="L10561">
        <f>L10560</f>
        <v>0.82233248462317254</v>
      </c>
      <c r="M10561" s="30">
        <f>INDEX(parameters!$D$41:$AG$178,MATCH('PV (extension)'!B10541,parameters!$C$41:$C$178,0),MATCH('PV (extension)'!A10561,parameters!$D$5:$AG$5,0))/L10561</f>
        <v>4.2489463631401872E-3</v>
      </c>
      <c r="N10561" s="3" t="inlineStr">
        <is>
          <t>roof-top</t>
        </is>
      </c>
      <c r="O10561">
        <f>INDEX(parameters!$C$196:$EJ$198,MATCH('PV (extension)'!N10561,parameters!$B$196:$B$198,0),MATCH('PV (extension)'!B10541,parameters!$C$195:$EJ$195,0))</f>
        <v>1316.4343170389327</v>
      </c>
      <c r="P10561" t="n">
        <v>93</v>
      </c>
      <c r="Q10561" t="n">
        <v>30</v>
      </c>
      <c r="R10561">
        <f>Q10561*P10561*O10561</f>
        <v>3672851.7445386224</v>
      </c>
      <c r="S10561">
        <f>1/R10561</f>
        <v>2.7226800033161111E-7</v>
      </c>
    </row>
    <row r="10562" ht="16" customHeight="1" s="29">
      <c r="A10562" t="inlineStr">
        <is>
          <t>photovoltaic slanted-roof installation, 93 kWp, single-Si, panel, mounted, on roof</t>
        </is>
      </c>
      <c r="B10562" s="30">
        <f>M10562*S10562</f>
        <v>1.9436780222641098E-8</v>
      </c>
      <c r="C10562" t="inlineStr">
        <is>
          <t>CH</t>
        </is>
      </c>
      <c r="D10562" t="inlineStr">
        <is>
          <t>unit</t>
        </is>
      </c>
      <c r="F10562" t="inlineStr">
        <is>
          <t>technosphere</t>
        </is>
      </c>
      <c r="G10562" t="n">
        <v>0</v>
      </c>
      <c r="H10562" t="inlineStr">
        <is>
          <t>photovoltaic slanted-roof installation, 93 kWp, single-Si, panel, mounted, on roof</t>
        </is>
      </c>
      <c r="I10562" t="inlineStr">
        <is>
          <t>(2,2,1,1,1,3); Calculation with average annual yield and share of technologies. Lifetime: 30a.</t>
        </is>
      </c>
      <c r="K10562" t="inlineStr">
        <is>
          <t>commercial</t>
        </is>
      </c>
      <c r="L10562">
        <f>L10561</f>
        <v>0.82233248462317254</v>
      </c>
      <c r="M10562" s="30">
        <f>INDEX(parameters!$D$41:$AG$178,MATCH('PV (extension)'!B10541,parameters!$C$41:$C$178,0),MATCH('PV (extension)'!A10562,parameters!$D$5:$AG$5,0))/L10562</f>
        <v>7.1388412148941149E-2</v>
      </c>
      <c r="N10562" s="3" t="inlineStr">
        <is>
          <t>roof-top</t>
        </is>
      </c>
      <c r="O10562">
        <f>INDEX(parameters!$C$196:$EJ$198,MATCH('PV (extension)'!N10562,parameters!$B$196:$B$198,0),MATCH('PV (extension)'!B10541,parameters!$C$195:$EJ$195,0))</f>
        <v>1316.4343170389327</v>
      </c>
      <c r="P10562" t="n">
        <v>93</v>
      </c>
      <c r="Q10562" t="n">
        <v>30</v>
      </c>
      <c r="R10562">
        <f>Q10562*P10562*O10562</f>
        <v>3672851.7445386224</v>
      </c>
      <c r="S10562">
        <f>1/R10562</f>
        <v>2.7226800033161111E-7</v>
      </c>
    </row>
    <row r="10563" s="29">
      <c r="A10563" t="inlineStr">
        <is>
          <t>market for tap water</t>
        </is>
      </c>
      <c r="B10563" t="n">
        <v>0.0037026</v>
      </c>
      <c r="C10563" t="inlineStr">
        <is>
          <t>Europe without Switzerland</t>
        </is>
      </c>
      <c r="D10563" t="inlineStr">
        <is>
          <t>kilogram</t>
        </is>
      </c>
      <c r="F10563" t="inlineStr">
        <is>
          <t>technosphere</t>
        </is>
      </c>
      <c r="G10563" t="n">
        <v>0</v>
      </c>
      <c r="H10563" t="inlineStr">
        <is>
          <t>tap water</t>
        </is>
      </c>
      <c r="I10563" t="inlineStr">
        <is>
          <t>(2,2,1,1,1,3); Estimation 20l/m2 panel</t>
        </is>
      </c>
      <c r="M10563" s="30" t="n"/>
    </row>
    <row r="10564" s="29">
      <c r="A10564" t="inlineStr">
        <is>
          <t>treatment of wastewater, from residence, capacity 1.1E10l/year</t>
        </is>
      </c>
      <c r="B10564" t="n">
        <v>-3.3323e-06</v>
      </c>
      <c r="C10564" t="inlineStr">
        <is>
          <t>CH</t>
        </is>
      </c>
      <c r="D10564" t="inlineStr">
        <is>
          <t>cubic meter</t>
        </is>
      </c>
      <c r="F10564" t="inlineStr">
        <is>
          <t>technosphere</t>
        </is>
      </c>
      <c r="G10564" t="n">
        <v>0</v>
      </c>
      <c r="H10564" t="inlineStr">
        <is>
          <t>wastewater, from residence</t>
        </is>
      </c>
      <c r="I10564" t="inlineStr">
        <is>
          <t>(2,2,1,1,1,3); Estimation 20l/m2 panel</t>
        </is>
      </c>
      <c r="M10564" s="30" t="n"/>
    </row>
    <row r="10565" s="29">
      <c r="M10565" s="30" t="n"/>
    </row>
    <row r="10566" customFormat="1" s="28">
      <c r="A10566" s="28" t="inlineStr">
        <is>
          <t>Activity</t>
        </is>
      </c>
      <c r="B10566" s="28" t="inlineStr">
        <is>
          <t>electricity production, photovoltaic</t>
        </is>
      </c>
      <c r="M10566" s="30" t="n"/>
    </row>
    <row r="10567">
      <c r="A10567" t="inlineStr">
        <is>
          <t>comment</t>
        </is>
      </c>
      <c r="B1056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")&amp;HLOOKUP(B10568,parameters!$C$195:$EJ$198,2,0)&amp;" kWh/kWp.
Annual output, Facade: "&amp;HLOOKUP(B10568,parameters!$C$195:$EJ$198,3,0)&amp;" kWh/kWp.
Annual output, Open-ground: "&amp;HLOOKUP(B10568,parameters!$C$195:$EJ$198,4,0)&amp;_xlfn._LONGTEXT("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")&amp;VLOOKUP(B10568,'extension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1316.43431703893 kWh/kWp.
Annual output, Facade: 924.304946006059 kWh/kWp.
Annual output, Open-ground: 1400.46203940312 kWh/kWp.
Amount of solar energy transformed to electricity. Waste heat emission due to losses of electricity in the system.
Technology:  Electricity production with grid-connected photovoltaic power plants.
Time period:  Time of publications
Production volume: 29 GWh in 2025.
Sampling:  Statistical data and model calculations
Extrapolations:  Use of PV technology data investigated for other countries (Switzerland). Correction of average yield with Swiss data.
Uncertainty:  None
Author: Romain Sacchi, PSI, romain.sacchi@psi.ch</v>
      </c>
      <c r="M10567" s="30" t="n"/>
    </row>
    <row r="10568" s="29">
      <c r="A10568" t="inlineStr">
        <is>
          <t>location</t>
        </is>
      </c>
      <c r="B10568" t="inlineStr">
        <is>
          <t>CO</t>
        </is>
      </c>
    </row>
    <row r="10569" s="29">
      <c r="A10569" t="inlineStr">
        <is>
          <t>production amount</t>
        </is>
      </c>
      <c r="B10569" t="n">
        <v>1</v>
      </c>
    </row>
    <row r="10570" s="29">
      <c r="A10570" t="inlineStr">
        <is>
          <t>reference product</t>
        </is>
      </c>
      <c r="B10570" t="inlineStr">
        <is>
          <t>electricity, low voltage</t>
        </is>
      </c>
    </row>
    <row r="10571" s="29">
      <c r="A10571" t="inlineStr">
        <is>
          <t>source</t>
        </is>
      </c>
      <c r="B1057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572" s="29">
      <c r="A10572" t="inlineStr">
        <is>
          <t>type</t>
        </is>
      </c>
      <c r="B10572" t="inlineStr">
        <is>
          <t>process</t>
        </is>
      </c>
    </row>
    <row r="10573" s="29">
      <c r="A10573" t="inlineStr">
        <is>
          <t>unit</t>
        </is>
      </c>
      <c r="B10573" t="inlineStr">
        <is>
          <t>kilowatt hour</t>
        </is>
      </c>
    </row>
    <row r="10574" s="29">
      <c r="A10574" t="inlineStr">
        <is>
          <t>Exchanges</t>
        </is>
      </c>
    </row>
    <row r="10575" customFormat="1" s="28">
      <c r="A10575" s="28" t="inlineStr">
        <is>
          <t>name</t>
        </is>
      </c>
      <c r="B10575" s="28" t="inlineStr">
        <is>
          <t>amount</t>
        </is>
      </c>
      <c r="C10575" s="28" t="inlineStr">
        <is>
          <t>location</t>
        </is>
      </c>
      <c r="D10575" s="28" t="inlineStr">
        <is>
          <t>unit</t>
        </is>
      </c>
      <c r="E10575" s="28" t="inlineStr">
        <is>
          <t>categories</t>
        </is>
      </c>
      <c r="F10575" s="28" t="inlineStr">
        <is>
          <t>type</t>
        </is>
      </c>
      <c r="G10575" s="28" t="inlineStr">
        <is>
          <t>uncertainty type</t>
        </is>
      </c>
      <c r="H10575" s="28" t="inlineStr">
        <is>
          <t>loc</t>
        </is>
      </c>
      <c r="I10575" s="28" t="inlineStr">
        <is>
          <t>scale</t>
        </is>
      </c>
      <c r="J10575" s="28" t="inlineStr">
        <is>
          <t>comment</t>
        </is>
      </c>
      <c r="K10575" s="28" t="inlineStr">
        <is>
          <t>negative</t>
        </is>
      </c>
      <c r="L10575" s="28" t="inlineStr">
        <is>
          <t>reference product</t>
        </is>
      </c>
      <c r="M10575" s="28" t="inlineStr">
        <is>
          <t>production volume</t>
        </is>
      </c>
      <c r="N10575" s="28" t="inlineStr">
        <is>
          <t>scope</t>
        </is>
      </c>
      <c r="O10575" s="28" t="inlineStr">
        <is>
          <t>scope share</t>
        </is>
      </c>
      <c r="P10575" s="28" t="inlineStr">
        <is>
          <t>tech share</t>
        </is>
      </c>
      <c r="Q10575" s="28" t="inlineStr">
        <is>
          <t>installation</t>
        </is>
      </c>
      <c r="R10575" s="28" t="inlineStr">
        <is>
          <t>productivity</t>
        </is>
      </c>
      <c r="S10575" s="28" t="inlineStr">
        <is>
          <t>kWp</t>
        </is>
      </c>
      <c r="T10575" s="28" t="inlineStr">
        <is>
          <t>lifetime</t>
        </is>
      </c>
      <c r="U10575" s="28" t="inlineStr">
        <is>
          <t>lifetime production</t>
        </is>
      </c>
      <c r="V10575" s="28" t="inlineStr">
        <is>
          <t>inverted lifetime production</t>
        </is>
      </c>
    </row>
    <row r="10576" s="29">
      <c r="A10576" t="inlineStr">
        <is>
          <t>Energy, solar, converted</t>
        </is>
      </c>
      <c r="B10576" t="n">
        <v>3.8503</v>
      </c>
      <c r="D10576" t="inlineStr">
        <is>
          <t>megajoule</t>
        </is>
      </c>
      <c r="E10576" t="inlineStr">
        <is>
          <t>natural resource::in air</t>
        </is>
      </c>
      <c r="F10576" t="inlineStr">
        <is>
          <t>biosphere</t>
        </is>
      </c>
      <c r="G10576" t="n">
        <v>2</v>
      </c>
      <c r="H10576" t="n">
        <v>1.348151067341848</v>
      </c>
      <c r="I10576" t="n">
        <v>0.04340984597628009</v>
      </c>
      <c r="J10576" t="inlineStr">
        <is>
          <t>(2,2,1,1,1,3); Energy loss in the system</t>
        </is>
      </c>
    </row>
    <row r="10577" s="29">
      <c r="A10577" t="inlineStr">
        <is>
          <t>Heat, waste</t>
        </is>
      </c>
      <c r="B10577" t="n">
        <v>0.25027</v>
      </c>
      <c r="D10577" t="inlineStr">
        <is>
          <t>megajoule</t>
        </is>
      </c>
      <c r="E10577" t="inlineStr">
        <is>
          <t>air</t>
        </is>
      </c>
      <c r="F10577" t="inlineStr">
        <is>
          <t>biosphere</t>
        </is>
      </c>
      <c r="G10577" t="n">
        <v>2</v>
      </c>
      <c r="H10577" t="n">
        <v>-1.385214943900327</v>
      </c>
      <c r="I10577" t="n">
        <v>0.02439508208471609</v>
      </c>
      <c r="J10577" t="inlineStr">
        <is>
          <t>(1,na,na,na,na,na); Calculation</t>
        </is>
      </c>
    </row>
    <row r="10578" s="29">
      <c r="A10578" t="inlineStr">
        <is>
          <t>electricity production, photovoltaic</t>
        </is>
      </c>
      <c r="B10578" t="n">
        <v>1</v>
      </c>
      <c r="C10578" t="inlineStr">
        <is>
          <t>CO</t>
        </is>
      </c>
      <c r="D10578" t="inlineStr">
        <is>
          <t>kilowatt hour</t>
        </is>
      </c>
      <c r="E10578" t="inlineStr">
        <is>
          <t>photovoltaic::power plants</t>
        </is>
      </c>
      <c r="F10578" t="inlineStr">
        <is>
          <t>production</t>
        </is>
      </c>
      <c r="G10578" t="n">
        <v>0</v>
      </c>
      <c r="H10578" t="n">
        <v>1</v>
      </c>
      <c r="L10578" t="inlineStr">
        <is>
          <t>electricity, low voltage</t>
        </is>
      </c>
      <c r="M10578">
        <f>VLOOKUP(C10578,'extension - production vol'!$B$6:$D$235,3,0)</f>
        <v>29</v>
      </c>
    </row>
    <row r="10579" ht="16" customHeight="1" s="29">
      <c r="A10579" t="inlineStr">
        <is>
          <t>photovoltaic flat-roof installation, 156 kWp, multi-Si, on roof</t>
        </is>
      </c>
      <c r="B10579" s="30">
        <f>P10579*V10579</f>
        <v>1.6387858291817656E-8</v>
      </c>
      <c r="C10579" t="inlineStr">
        <is>
          <t>CH</t>
        </is>
      </c>
      <c r="D10579" t="inlineStr">
        <is>
          <t>unit</t>
        </is>
      </c>
      <c r="F10579" t="inlineStr">
        <is>
          <t>technosphere</t>
        </is>
      </c>
      <c r="G10579" t="n">
        <v>2</v>
      </c>
      <c r="H10579" t="n">
        <v>-18.46800298604678</v>
      </c>
      <c r="I10579" t="n">
        <v>0.09798894162072011</v>
      </c>
      <c r="J10579" t="inlineStr">
        <is>
          <t>(2,2,1,1,1,3); Calculation with average annual yield and share of technologies. Lifetime: 30a.</t>
        </is>
      </c>
      <c r="L10579" t="inlineStr">
        <is>
          <t>photovoltaic flat-roof installation, 156 kWp, multi-Si, on roof</t>
        </is>
      </c>
      <c r="N10579" t="inlineStr">
        <is>
          <t>all</t>
        </is>
      </c>
      <c r="O10579" t="n">
        <v>1</v>
      </c>
      <c r="P10579" s="30">
        <f>INDEX(parameters!$D$41:$AG$178,MATCH('PV (extension)'!B10568,parameters!$C$41:$C$178,0),MATCH('PV (extension)'!A10579,parameters!$D$5:$AG$5,0))/O10579</f>
        <v>0.10096416269840058</v>
      </c>
      <c r="Q10579" s="3" t="inlineStr">
        <is>
          <t>roof-top</t>
        </is>
      </c>
      <c r="R10579">
        <f>INDEX(parameters!$C$196:$EJ$198,MATCH('PV (extension)'!Q10579,parameters!$B$196:$B$198,0),MATCH('PV (extension)'!B10568,parameters!$C$195:$EJ$195,0))</f>
        <v>1316.4343170389327</v>
      </c>
      <c r="S10579" t="n">
        <v>156</v>
      </c>
      <c r="T10579" t="n">
        <v>30</v>
      </c>
      <c r="U10579">
        <f>T10579*S10579*R10579</f>
        <v>6160912.6037422046</v>
      </c>
      <c r="V10579">
        <f>1/U10579</f>
        <v>1.6231361558230663E-7</v>
      </c>
    </row>
    <row r="10580" ht="16" customHeight="1" s="29">
      <c r="A10580" t="inlineStr">
        <is>
          <t>photovoltaic flat-roof installation, 156 kWp, single-Si, on roof</t>
        </is>
      </c>
      <c r="B10580" s="30">
        <f>P10580*V10580</f>
        <v>8.5604232125861166E-9</v>
      </c>
      <c r="C10580" t="inlineStr">
        <is>
          <t>CH</t>
        </is>
      </c>
      <c r="D10580" t="inlineStr">
        <is>
          <t>unit</t>
        </is>
      </c>
      <c r="F10580" t="inlineStr">
        <is>
          <t>technosphere</t>
        </is>
      </c>
      <c r="G10580" t="n">
        <v>2</v>
      </c>
      <c r="H10580" t="n">
        <v>-19.10362020104489</v>
      </c>
      <c r="I10580" t="n">
        <v>0.09798894162072011</v>
      </c>
      <c r="J10580" t="inlineStr">
        <is>
          <t>(2,2,1,1,1,3); Calculation with average annual yield and share of technologies. Lifetime: 30a.</t>
        </is>
      </c>
      <c r="L10580" t="inlineStr">
        <is>
          <t>photovoltaic flat-roof installation, 156 kWp, single-Si, on roof</t>
        </is>
      </c>
      <c r="N10580" t="inlineStr">
        <is>
          <t>all</t>
        </is>
      </c>
      <c r="O10580" t="n">
        <v>1</v>
      </c>
      <c r="P10580" s="30">
        <f>INDEX(parameters!$D$41:$AG$178,MATCH('PV (extension)'!B10568,parameters!$C$41:$C$178,0),MATCH('PV (extension)'!A10580,parameters!$D$5:$AG$5,0))/O10580</f>
        <v>5.2740019263789135E-2</v>
      </c>
      <c r="Q10580" s="3" t="inlineStr">
        <is>
          <t>roof-top</t>
        </is>
      </c>
      <c r="R10580">
        <f>INDEX(parameters!$C$196:$EJ$198,MATCH('PV (extension)'!Q10580,parameters!$B$196:$B$198,0),MATCH('PV (extension)'!B10568,parameters!$C$195:$EJ$195,0))</f>
        <v>1316.4343170389327</v>
      </c>
      <c r="S10580" t="n">
        <v>156</v>
      </c>
      <c r="T10580" t="n">
        <v>30</v>
      </c>
      <c r="U10580">
        <f>T10580*S10580*R10580</f>
        <v>6160912.6037422046</v>
      </c>
      <c r="V10580">
        <f>1/U10580</f>
        <v>1.6231361558230663E-7</v>
      </c>
    </row>
    <row r="10581" ht="16" customHeight="1" s="29">
      <c r="A10581" t="inlineStr">
        <is>
          <t>photovoltaic slanted-roof installation, 3 kWp, CIS, laminated, integrated, on roof</t>
        </is>
      </c>
      <c r="B10581" s="30">
        <f>P10581*V10581</f>
        <v>7.6775256863199335E-9</v>
      </c>
      <c r="C10581" t="inlineStr">
        <is>
          <t>CH</t>
        </is>
      </c>
      <c r="D10581" t="inlineStr">
        <is>
          <t>unit</t>
        </is>
      </c>
      <c r="F10581" t="inlineStr">
        <is>
          <t>technosphere</t>
        </is>
      </c>
      <c r="G10581" t="n">
        <v>2</v>
      </c>
      <c r="H10581" t="n">
        <v>-19.69743931800395</v>
      </c>
      <c r="I10581" t="n">
        <v>0.09798894162072011</v>
      </c>
      <c r="J10581" t="inlineStr">
        <is>
          <t>(2,2,1,1,1,3); Calculation with average annual yield and share of technologies. Lifetime: 30a.</t>
        </is>
      </c>
      <c r="L10581" t="inlineStr">
        <is>
          <t>photovoltaic slanted-roof installation, 3 kWp, CIS, laminated, integrated, on roof</t>
        </is>
      </c>
      <c r="N10581" t="inlineStr">
        <is>
          <t>all</t>
        </is>
      </c>
      <c r="O10581" t="n">
        <v>1</v>
      </c>
      <c r="P10581" s="30">
        <f>INDEX(parameters!$D$41:$AG$178,MATCH('PV (extension)'!B10568,parameters!$C$41:$C$178,0),MATCH('PV (extension)'!A10581,parameters!$D$5:$AG$5,0))/O10581</f>
        <v>9.0962624550774995E-4</v>
      </c>
      <c r="Q10581" s="3" t="inlineStr">
        <is>
          <t>roof-top</t>
        </is>
      </c>
      <c r="R10581">
        <f>INDEX(parameters!$C$196:$EJ$198,MATCH('PV (extension)'!Q10581,parameters!$B$196:$B$198,0),MATCH('PV (extension)'!B10568,parameters!$C$195:$EJ$195,0))</f>
        <v>1316.4343170389327</v>
      </c>
      <c r="S10581" t="n">
        <v>3</v>
      </c>
      <c r="T10581" t="n">
        <v>30</v>
      </c>
      <c r="U10581">
        <f>T10581*S10581*R10581</f>
        <v>118479.08853350395</v>
      </c>
      <c r="V10581">
        <f>1/U10581</f>
        <v>8.4403080102799439E-6</v>
      </c>
    </row>
    <row r="10582" ht="16" customHeight="1" s="29">
      <c r="A10582" t="inlineStr">
        <is>
          <t>photovoltaic slanted-roof installation, 3 kWp, CdTe, panel, mounted, on roof</t>
        </is>
      </c>
      <c r="B10582" s="30">
        <f>P10582*V10582</f>
        <v>5.00751729990269E-8</v>
      </c>
      <c r="C10582" t="inlineStr">
        <is>
          <t>CH</t>
        </is>
      </c>
      <c r="D10582" t="inlineStr">
        <is>
          <t>unit</t>
        </is>
      </c>
      <c r="F10582" t="inlineStr">
        <is>
          <t>technosphere</t>
        </is>
      </c>
      <c r="G10582" t="n">
        <v>2</v>
      </c>
      <c r="H10582" t="n">
        <v>-16.69297991102503</v>
      </c>
      <c r="I10582" t="n">
        <v>0.09798894162072011</v>
      </c>
      <c r="J10582" t="inlineStr">
        <is>
          <t>(2,2,1,1,1,3); Calculation with average annual yield and share of technologies. Lifetime: 30a.</t>
        </is>
      </c>
      <c r="L10582" t="inlineStr">
        <is>
          <t>photovoltaic slanted-roof installation, 3 kWp, CdTe, panel, mounted, on roof</t>
        </is>
      </c>
      <c r="N10582" t="inlineStr">
        <is>
          <t>all</t>
        </is>
      </c>
      <c r="O10582" t="n">
        <v>1</v>
      </c>
      <c r="P10582" s="30">
        <f>INDEX(parameters!$D$41:$AG$178,MATCH('PV (extension)'!B10568,parameters!$C$41:$C$178,0),MATCH('PV (extension)'!A10582,parameters!$D$5:$AG$5,0))/O10582</f>
        <v>5.9328608550822341E-3</v>
      </c>
      <c r="Q10582" s="3" t="inlineStr">
        <is>
          <t>roof-top</t>
        </is>
      </c>
      <c r="R10582">
        <f>INDEX(parameters!$C$196:$EJ$198,MATCH('PV (extension)'!Q10582,parameters!$B$196:$B$198,0),MATCH('PV (extension)'!B10568,parameters!$C$195:$EJ$195,0))</f>
        <v>1316.4343170389327</v>
      </c>
      <c r="S10582" t="n">
        <v>3</v>
      </c>
      <c r="T10582" t="n">
        <v>30</v>
      </c>
      <c r="U10582">
        <f>T10582*S10582*R10582</f>
        <v>118479.08853350395</v>
      </c>
      <c r="V10582">
        <f>1/U10582</f>
        <v>8.4403080102799439E-6</v>
      </c>
    </row>
    <row r="10583" ht="16" customHeight="1" s="29">
      <c r="A10583" t="inlineStr">
        <is>
          <t>photovoltaic slanted-roof installation, 3 kWp, micro-Si, laminated, integrated, on roof</t>
        </is>
      </c>
      <c r="B10583" s="30">
        <f>P10583*V10583</f>
        <v>7.7591415387970955E-10</v>
      </c>
      <c r="C10583" t="inlineStr">
        <is>
          <t>RER</t>
        </is>
      </c>
      <c r="D10583" t="inlineStr">
        <is>
          <t>unit</t>
        </is>
      </c>
      <c r="F10583" t="inlineStr">
        <is>
          <t>technosphere</t>
        </is>
      </c>
      <c r="G10583" t="n">
        <v>2</v>
      </c>
      <c r="H10583" t="n">
        <v>-21.54326959350907</v>
      </c>
      <c r="I10583" t="n">
        <v>0.09798894162072011</v>
      </c>
      <c r="J10583" t="inlineStr">
        <is>
          <t>(2,2,1,1,1,3); Calculation with average annual yield and share of technologies. Lifetime: 30a.</t>
        </is>
      </c>
      <c r="L10583" t="inlineStr">
        <is>
          <t>photovoltaic slanted-roof installation, 3 kWp, micro-Si, laminated, integrated, on roof</t>
        </is>
      </c>
      <c r="N10583" t="inlineStr">
        <is>
          <t>all</t>
        </is>
      </c>
      <c r="O10583" t="n">
        <v>1</v>
      </c>
      <c r="P10583" s="30">
        <f>INDEX(parameters!$D$41:$AG$178,MATCH('PV (extension)'!B10568,parameters!$C$41:$C$178,0),MATCH('PV (extension)'!A10583,parameters!$D$5:$AG$5,0))/O10583</f>
        <v>9.1929601731912907E-5</v>
      </c>
      <c r="Q10583" s="3" t="inlineStr">
        <is>
          <t>roof-top</t>
        </is>
      </c>
      <c r="R10583">
        <f>INDEX(parameters!$C$196:$EJ$198,MATCH('PV (extension)'!Q10583,parameters!$B$196:$B$198,0),MATCH('PV (extension)'!B10568,parameters!$C$195:$EJ$195,0))</f>
        <v>1316.4343170389327</v>
      </c>
      <c r="S10583" t="n">
        <v>3</v>
      </c>
      <c r="T10583" t="n">
        <v>30</v>
      </c>
      <c r="U10583">
        <f>T10583*S10583*R10583</f>
        <v>118479.08853350395</v>
      </c>
      <c r="V10583">
        <f>1/U10583</f>
        <v>8.4403080102799439E-6</v>
      </c>
    </row>
    <row r="10584" ht="16" customHeight="1" s="29">
      <c r="A10584" t="inlineStr">
        <is>
          <t>photovoltaic slanted-roof installation, 3 kWp, micro-Si, panel, mounted, on roof</t>
        </is>
      </c>
      <c r="B10584" s="30">
        <f>P10584*V10584</f>
        <v>1.3489132879786492E-8</v>
      </c>
      <c r="C10584" t="inlineStr">
        <is>
          <t>RER</t>
        </is>
      </c>
      <c r="D10584" t="inlineStr">
        <is>
          <t>unit</t>
        </is>
      </c>
      <c r="F10584" t="inlineStr">
        <is>
          <t>technosphere</t>
        </is>
      </c>
      <c r="G10584" t="n">
        <v>2</v>
      </c>
      <c r="H10584" t="n">
        <v>-18.72987249989203</v>
      </c>
      <c r="I10584" t="n">
        <v>0.09798894162072011</v>
      </c>
      <c r="J10584" t="inlineStr">
        <is>
          <t>(2,2,1,1,1,3); Calculation with average annual yield and share of technologies. Lifetime: 30a.</t>
        </is>
      </c>
      <c r="L10584" t="inlineStr">
        <is>
          <t>photovoltaic slanted-roof installation, 3 kWp, micro-Si, panel, mounted, on roof</t>
        </is>
      </c>
      <c r="N10584" t="inlineStr">
        <is>
          <t>all</t>
        </is>
      </c>
      <c r="O10584" t="n">
        <v>1</v>
      </c>
      <c r="P10584" s="30">
        <f>INDEX(parameters!$D$41:$AG$178,MATCH('PV (extension)'!B10568,parameters!$C$41:$C$178,0),MATCH('PV (extension)'!A10584,parameters!$D$5:$AG$5,0))/O10584</f>
        <v>1.5981801687044229E-3</v>
      </c>
      <c r="Q10584" s="3" t="inlineStr">
        <is>
          <t>roof-top</t>
        </is>
      </c>
      <c r="R10584">
        <f>INDEX(parameters!$C$196:$EJ$198,MATCH('PV (extension)'!Q10584,parameters!$B$196:$B$198,0),MATCH('PV (extension)'!B10568,parameters!$C$195:$EJ$195,0))</f>
        <v>1316.4343170389327</v>
      </c>
      <c r="S10584" t="n">
        <v>3</v>
      </c>
      <c r="T10584" t="n">
        <v>30</v>
      </c>
      <c r="U10584">
        <f>T10584*S10584*R10584</f>
        <v>118479.08853350395</v>
      </c>
      <c r="V10584">
        <f>1/U10584</f>
        <v>8.4403080102799439E-6</v>
      </c>
    </row>
    <row r="10585" s="29">
      <c r="A10585" t="inlineStr">
        <is>
          <t>photovoltaic open ground installation, 570 kWp, CIS, on open ground</t>
        </is>
      </c>
      <c r="B10585" s="30">
        <f>P10585*V10585</f>
        <v>4.2192365045991666E-10</v>
      </c>
      <c r="C10585" t="inlineStr">
        <is>
          <t>RER</t>
        </is>
      </c>
      <c r="D10585" t="inlineStr">
        <is>
          <t>unit</t>
        </is>
      </c>
      <c r="F10585" t="inlineStr">
        <is>
          <t>technosphere</t>
        </is>
      </c>
      <c r="G10585" t="n">
        <v>2</v>
      </c>
      <c r="H10585" t="n">
        <v>-21.66656811806742</v>
      </c>
      <c r="I10585" t="n">
        <v>0.09798894162072011</v>
      </c>
      <c r="J10585" t="inlineStr">
        <is>
          <t>(2,2,1,1,1,3); Calculation with average annual yield and share of technologies. Lifetime: 30a.</t>
        </is>
      </c>
      <c r="L10585" t="inlineStr">
        <is>
          <t>photovoltaic open ground installation, 570 kWp, CIS, on open ground</t>
        </is>
      </c>
      <c r="N10585" t="inlineStr">
        <is>
          <t>all</t>
        </is>
      </c>
      <c r="O10585" t="n">
        <v>1</v>
      </c>
      <c r="P10585" s="30">
        <f>INDEX(parameters!$D$41:$AG$178,MATCH('PV (extension)'!B10568,parameters!$C$41:$C$178,0),MATCH('PV (extension)'!A10585,parameters!$D$5:$AG$5,0))/O10585</f>
        <v>1.0104185757523119E-2</v>
      </c>
      <c r="Q10585" t="inlineStr">
        <is>
          <t>central</t>
        </is>
      </c>
      <c r="R10585">
        <f>INDEX(parameters!$C$196:$EJ$198,MATCH('PV (extension)'!Q10585,parameters!$B$196:$B$198,0),MATCH('PV (extension)'!B10568,parameters!$C$195:$EJ$195,0))</f>
        <v>1400.4620394031199</v>
      </c>
      <c r="S10585" t="n">
        <v>570</v>
      </c>
      <c r="T10585" t="n">
        <v>30</v>
      </c>
      <c r="U10585">
        <f>T10585*S10585*R10585</f>
        <v>23947900.873793349</v>
      </c>
      <c r="V10585">
        <f>1/U10585</f>
        <v>4.1757313314016566E-8</v>
      </c>
    </row>
    <row r="10586" s="29">
      <c r="A10586" t="inlineStr">
        <is>
          <t>photovoltaic open ground installation, 570 kWp, CdTe, on open ground</t>
        </is>
      </c>
      <c r="B10586" s="30">
        <f>P10586*V10586</f>
        <v>3.0994186122209798E-9</v>
      </c>
      <c r="C10586" t="inlineStr">
        <is>
          <t>RER</t>
        </is>
      </c>
      <c r="D10586" t="inlineStr">
        <is>
          <t>unit</t>
        </is>
      </c>
      <c r="F10586" t="inlineStr">
        <is>
          <t>technosphere</t>
        </is>
      </c>
      <c r="G10586" t="n">
        <v>2</v>
      </c>
      <c r="H10586" t="n">
        <v>-21.47552628199886</v>
      </c>
      <c r="I10586" t="n">
        <v>0.09798894162072011</v>
      </c>
      <c r="J10586" t="inlineStr">
        <is>
          <t>(2,2,1,1,1,3); Calculation with average annual yield and share of technologies. Lifetime: 30a.</t>
        </is>
      </c>
      <c r="L10586" t="inlineStr">
        <is>
          <t>photovoltaic open ground installation, 570 kWp, CdTe, on open ground</t>
        </is>
      </c>
      <c r="N10586" t="inlineStr">
        <is>
          <t>all</t>
        </is>
      </c>
      <c r="O10586" t="n">
        <v>1</v>
      </c>
      <c r="P10586" s="30">
        <f>INDEX(parameters!$D$41:$AG$178,MATCH('PV (extension)'!B10568,parameters!$C$41:$C$178,0),MATCH('PV (extension)'!A10586,parameters!$D$5:$AG$5,0))/O10586</f>
        <v>7.4224569691858172E-2</v>
      </c>
      <c r="Q10586" t="inlineStr">
        <is>
          <t>central</t>
        </is>
      </c>
      <c r="R10586">
        <f>INDEX(parameters!$C$196:$EJ$198,MATCH('PV (extension)'!Q10586,parameters!$B$196:$B$198,0),MATCH('PV (extension)'!B10568,parameters!$C$195:$EJ$195,0))</f>
        <v>1400.4620394031199</v>
      </c>
      <c r="S10586" t="n">
        <v>570</v>
      </c>
      <c r="T10586" t="n">
        <v>30</v>
      </c>
      <c r="U10586">
        <f>T10586*S10586*R10586</f>
        <v>23947900.873793349</v>
      </c>
      <c r="V10586">
        <f>1/U10586</f>
        <v>4.1757313314016566E-8</v>
      </c>
    </row>
    <row r="10587" s="29">
      <c r="A10587" t="inlineStr">
        <is>
          <t>photovoltaic open ground installation, 570 kWp, micro-Si, on open ground</t>
        </is>
      </c>
      <c r="B10587" s="30">
        <f>P10587*V10587</f>
        <v>3.2851637891980394E-11</v>
      </c>
      <c r="C10587" t="inlineStr">
        <is>
          <t>RER</t>
        </is>
      </c>
      <c r="D10587" t="inlineStr">
        <is>
          <t>unit</t>
        </is>
      </c>
      <c r="F10587" t="inlineStr">
        <is>
          <t>technosphere</t>
        </is>
      </c>
      <c r="G10587" t="n">
        <v>2</v>
      </c>
      <c r="H10587" t="n">
        <v>-23.51240679473371</v>
      </c>
      <c r="I10587" t="n">
        <v>0.09798894162072011</v>
      </c>
      <c r="J10587" t="inlineStr">
        <is>
          <t>(2,2,1,1,1,3); Calculation with average annual yield and share of technologies. Lifetime: 30a.</t>
        </is>
      </c>
      <c r="L10587" t="inlineStr">
        <is>
          <t>photovoltaic open ground installation, 570 kWp, micro-Si, on open ground</t>
        </is>
      </c>
      <c r="N10587" t="inlineStr">
        <is>
          <t>all</t>
        </is>
      </c>
      <c r="O10587" t="n">
        <v>1</v>
      </c>
      <c r="P10587" s="30">
        <f>INDEX(parameters!$D$41:$AG$178,MATCH('PV (extension)'!B10568,parameters!$C$41:$C$178,0),MATCH('PV (extension)'!A10587,parameters!$D$5:$AG$5,0))/O10587</f>
        <v>7.867277677789E-4</v>
      </c>
      <c r="Q10587" t="inlineStr">
        <is>
          <t>central</t>
        </is>
      </c>
      <c r="R10587">
        <f>INDEX(parameters!$C$196:$EJ$198,MATCH('PV (extension)'!Q10587,parameters!$B$196:$B$198,0),MATCH('PV (extension)'!B10568,parameters!$C$195:$EJ$195,0))</f>
        <v>1400.4620394031199</v>
      </c>
      <c r="S10587" t="n">
        <v>570</v>
      </c>
      <c r="T10587" t="n">
        <v>30</v>
      </c>
      <c r="U10587">
        <f>T10587*S10587*R10587</f>
        <v>23947900.873793349</v>
      </c>
      <c r="V10587">
        <f>1/U10587</f>
        <v>4.1757313314016566E-8</v>
      </c>
    </row>
    <row r="10588" s="29">
      <c r="A10588" t="inlineStr">
        <is>
          <t>photovoltaic open ground installation, 570 kWp, multi-Si, on open ground</t>
        </is>
      </c>
      <c r="B10588" s="30">
        <f>P10588*V10588</f>
        <v>1.0993774467132286E-8</v>
      </c>
      <c r="C10588" t="inlineStr">
        <is>
          <t>RER</t>
        </is>
      </c>
      <c r="D10588" t="inlineStr">
        <is>
          <t>unit</t>
        </is>
      </c>
      <c r="F10588" t="inlineStr">
        <is>
          <t>technosphere</t>
        </is>
      </c>
      <c r="G10588" t="n">
        <v>2</v>
      </c>
      <c r="H10588" t="n">
        <v>-18.20082258362968</v>
      </c>
      <c r="I10588" t="n">
        <v>0.09798894162072011</v>
      </c>
      <c r="J10588" t="inlineStr">
        <is>
          <t>(2,2,1,1,1,3); Calculation with average annual yield and share of technologies. Lifetime: 30a.</t>
        </is>
      </c>
      <c r="L10588" t="inlineStr">
        <is>
          <t>photovoltaic open ground installation, 570 kWp, multi-Si, on open ground</t>
        </is>
      </c>
      <c r="N10588" t="inlineStr">
        <is>
          <t>all</t>
        </is>
      </c>
      <c r="O10588" t="n">
        <v>1</v>
      </c>
      <c r="P10588" s="30">
        <f>INDEX(parameters!$D$41:$AG$178,MATCH('PV (extension)'!B10568,parameters!$C$41:$C$178,0),MATCH('PV (extension)'!A10588,parameters!$D$5:$AG$5,0))/O10588</f>
        <v>0.2632778211677243</v>
      </c>
      <c r="Q10588" t="inlineStr">
        <is>
          <t>central</t>
        </is>
      </c>
      <c r="R10588">
        <f>INDEX(parameters!$C$196:$EJ$198,MATCH('PV (extension)'!Q10588,parameters!$B$196:$B$198,0),MATCH('PV (extension)'!B10568,parameters!$C$195:$EJ$195,0))</f>
        <v>1400.4620394031199</v>
      </c>
      <c r="S10588" t="n">
        <v>570</v>
      </c>
      <c r="T10588" t="n">
        <v>30</v>
      </c>
      <c r="U10588">
        <f>T10588*S10588*R10588</f>
        <v>23947900.873793349</v>
      </c>
      <c r="V10588">
        <f>1/U10588</f>
        <v>4.1757313314016566E-8</v>
      </c>
    </row>
    <row r="10589" s="29">
      <c r="A10589" t="inlineStr">
        <is>
          <t>photovoltaic open ground installation, 570 kWp, single-Si, on open ground</t>
        </is>
      </c>
      <c r="B10589" s="30">
        <f>P10589*V10589</f>
        <v>5.8315712872152441E-9</v>
      </c>
      <c r="C10589" t="inlineStr">
        <is>
          <t>RER</t>
        </is>
      </c>
      <c r="D10589" t="inlineStr">
        <is>
          <t>unit</t>
        </is>
      </c>
      <c r="F10589" t="inlineStr">
        <is>
          <t>technosphere</t>
        </is>
      </c>
      <c r="G10589" t="n">
        <v>2</v>
      </c>
      <c r="H10589" t="n">
        <v>-18.8364689523836</v>
      </c>
      <c r="I10589" t="n">
        <v>0.09798894162072011</v>
      </c>
      <c r="J10589" t="inlineStr">
        <is>
          <t>(2,2,1,1,1,3); Calculation with average annual yield and share of technologies. Lifetime: 30a.</t>
        </is>
      </c>
      <c r="L10589" t="inlineStr">
        <is>
          <t>photovoltaic open ground installation, 570 kWp, single-Si, on open ground</t>
        </is>
      </c>
      <c r="N10589" t="inlineStr">
        <is>
          <t>all</t>
        </is>
      </c>
      <c r="O10589" t="n">
        <v>1</v>
      </c>
      <c r="P10589" s="30">
        <f>INDEX(parameters!$D$41:$AG$178,MATCH('PV (extension)'!B10568,parameters!$C$41:$C$178,0),MATCH('PV (extension)'!A10589,parameters!$D$5:$AG$5,0))/O10589</f>
        <v>0.13965389112469015</v>
      </c>
      <c r="Q10589" t="inlineStr">
        <is>
          <t>central</t>
        </is>
      </c>
      <c r="R10589">
        <f>INDEX(parameters!$C$196:$EJ$198,MATCH('PV (extension)'!Q10589,parameters!$B$196:$B$198,0),MATCH('PV (extension)'!B10568,parameters!$C$195:$EJ$195,0))</f>
        <v>1400.4620394031199</v>
      </c>
      <c r="S10589" t="n">
        <v>570</v>
      </c>
      <c r="T10589" t="n">
        <v>30</v>
      </c>
      <c r="U10589">
        <f>T10589*S10589*R10589</f>
        <v>23947900.873793349</v>
      </c>
      <c r="V10589">
        <f>1/U10589</f>
        <v>4.1757313314016566E-8</v>
      </c>
    </row>
    <row r="10590" ht="16" customHeight="1" s="29">
      <c r="A10590" t="inlineStr">
        <is>
          <t>photovoltaic slanted-roof installation, 93 kWp, multi-Si, laminated, integrated, on roof</t>
        </is>
      </c>
      <c r="B10590" s="30">
        <f>P10590*V10590</f>
        <v>1.799544321825337E-9</v>
      </c>
      <c r="C10590" t="inlineStr">
        <is>
          <t>CH</t>
        </is>
      </c>
      <c r="D10590" t="inlineStr">
        <is>
          <t>unit</t>
        </is>
      </c>
      <c r="F10590" t="inlineStr">
        <is>
          <t>technosphere</t>
        </is>
      </c>
      <c r="G10590" t="n">
        <v>2</v>
      </c>
      <c r="H10590" t="n">
        <v>-20.65878981776205</v>
      </c>
      <c r="I10590" t="n">
        <v>0.09798894162072011</v>
      </c>
      <c r="J10590" t="inlineStr">
        <is>
          <t>(2,2,1,1,1,3); Calculation with average annual yield and share of technologies. Lifetime: 30a.</t>
        </is>
      </c>
      <c r="L10590" t="inlineStr">
        <is>
          <t>photovoltaic slanted-roof installation, 93 kWp, multi-Si, laminated, integrated, on roof</t>
        </is>
      </c>
      <c r="N10590" t="inlineStr">
        <is>
          <t>all</t>
        </is>
      </c>
      <c r="O10590" t="n">
        <v>1</v>
      </c>
      <c r="P10590" s="30">
        <f>INDEX(parameters!$D$41:$AG$178,MATCH('PV (extension)'!B10568,parameters!$C$41:$C$178,0),MATCH('PV (extension)'!A10590,parameters!$D$5:$AG$5,0))/O10590</f>
        <v>6.6094595017907607E-3</v>
      </c>
      <c r="Q10590" s="3" t="inlineStr">
        <is>
          <t>roof-top</t>
        </is>
      </c>
      <c r="R10590">
        <f>INDEX(parameters!$C$196:$EJ$198,MATCH('PV (extension)'!Q10590,parameters!$B$196:$B$198,0),MATCH('PV (extension)'!B10568,parameters!$C$195:$EJ$195,0))</f>
        <v>1316.4343170389327</v>
      </c>
      <c r="S10590" t="n">
        <v>93</v>
      </c>
      <c r="T10590" t="n">
        <v>30</v>
      </c>
      <c r="U10590">
        <f>T10590*S10590*R10590</f>
        <v>3672851.7445386224</v>
      </c>
      <c r="V10590">
        <f>1/U10590</f>
        <v>2.7226800033161111E-7</v>
      </c>
    </row>
    <row r="10591" ht="16" customHeight="1" s="29">
      <c r="A10591" t="inlineStr">
        <is>
          <t>photovoltaic slanted-roof installation, 93 kWp, multi-Si, panel, mounted, on roof</t>
        </is>
      </c>
      <c r="B10591" s="30">
        <f>P10591*V10591</f>
        <v>3.0513888777195466E-8</v>
      </c>
      <c r="C10591" t="inlineStr">
        <is>
          <t>CH</t>
        </is>
      </c>
      <c r="D10591" t="inlineStr">
        <is>
          <t>unit</t>
        </is>
      </c>
      <c r="F10591" t="inlineStr">
        <is>
          <t>technosphere</t>
        </is>
      </c>
      <c r="G10591" t="n">
        <v>2</v>
      </c>
      <c r="H10591" t="n">
        <v>-17.84536035000586</v>
      </c>
      <c r="I10591" t="n">
        <v>0.09798894162072011</v>
      </c>
      <c r="J10591" t="inlineStr">
        <is>
          <t>(2,2,1,1,1,3); Calculation with average annual yield and share of technologies. Lifetime: 30a.</t>
        </is>
      </c>
      <c r="L10591" t="inlineStr">
        <is>
          <t>photovoltaic slanted-roof installation, 93 kWp, multi-Si, panel, mounted, on roof</t>
        </is>
      </c>
      <c r="N10591" t="inlineStr">
        <is>
          <t>all</t>
        </is>
      </c>
      <c r="O10591" t="n">
        <v>1</v>
      </c>
      <c r="P10591" s="30">
        <f>INDEX(parameters!$D$41:$AG$178,MATCH('PV (extension)'!B10568,parameters!$C$41:$C$178,0),MATCH('PV (extension)'!A10591,parameters!$D$5:$AG$5,0))/O10591</f>
        <v>0.11207298962797985</v>
      </c>
      <c r="Q10591" s="3" t="inlineStr">
        <is>
          <t>roof-top</t>
        </is>
      </c>
      <c r="R10591">
        <f>INDEX(parameters!$C$196:$EJ$198,MATCH('PV (extension)'!Q10591,parameters!$B$196:$B$198,0),MATCH('PV (extension)'!B10568,parameters!$C$195:$EJ$195,0))</f>
        <v>1316.4343170389327</v>
      </c>
      <c r="S10591" t="n">
        <v>93</v>
      </c>
      <c r="T10591" t="n">
        <v>30</v>
      </c>
      <c r="U10591">
        <f>T10591*S10591*R10591</f>
        <v>3672851.7445386224</v>
      </c>
      <c r="V10591">
        <f>1/U10591</f>
        <v>2.7226800033161111E-7</v>
      </c>
    </row>
    <row r="10592" ht="16" customHeight="1" s="29">
      <c r="A10592" t="inlineStr">
        <is>
          <t>photovoltaic slanted-roof installation, 93 kWp, single-Si, laminated, integrated, on roof</t>
        </is>
      </c>
      <c r="B10592" s="30">
        <f>P10592*V10592</f>
        <v>9.5131708624699185E-10</v>
      </c>
      <c r="C10592" t="inlineStr">
        <is>
          <t>CH</t>
        </is>
      </c>
      <c r="D10592" t="inlineStr">
        <is>
          <t>unit</t>
        </is>
      </c>
      <c r="F10592" t="inlineStr">
        <is>
          <t>technosphere</t>
        </is>
      </c>
      <c r="G10592" t="n">
        <v>2</v>
      </c>
      <c r="H10592" t="n">
        <v>-21.2944254997521</v>
      </c>
      <c r="I10592" t="n">
        <v>0.09798894162072011</v>
      </c>
      <c r="J10592" t="inlineStr">
        <is>
          <t>(2,2,1,1,1,3); Calculation with average annual yield and share of technologies. Lifetime: 30a.</t>
        </is>
      </c>
      <c r="L10592" t="inlineStr">
        <is>
          <t>photovoltaic slanted-roof installation, 93 kWp, single-Si, laminated, integrated, on roof</t>
        </is>
      </c>
      <c r="N10592" t="inlineStr">
        <is>
          <t>all</t>
        </is>
      </c>
      <c r="O10592" t="n">
        <v>1</v>
      </c>
      <c r="P10592" s="30">
        <f>INDEX(parameters!$D$41:$AG$178,MATCH('PV (extension)'!B10568,parameters!$C$41:$C$178,0),MATCH('PV (extension)'!A10592,parameters!$D$5:$AG$5,0))/O10592</f>
        <v>3.4940466198316628E-3</v>
      </c>
      <c r="Q10592" s="3" t="inlineStr">
        <is>
          <t>roof-top</t>
        </is>
      </c>
      <c r="R10592">
        <f>INDEX(parameters!$C$196:$EJ$198,MATCH('PV (extension)'!Q10592,parameters!$B$196:$B$198,0),MATCH('PV (extension)'!B10568,parameters!$C$195:$EJ$195,0))</f>
        <v>1316.4343170389327</v>
      </c>
      <c r="S10592" t="n">
        <v>93</v>
      </c>
      <c r="T10592" t="n">
        <v>30</v>
      </c>
      <c r="U10592">
        <f>T10592*S10592*R10592</f>
        <v>3672851.7445386224</v>
      </c>
      <c r="V10592">
        <f>1/U10592</f>
        <v>2.7226800033161111E-7</v>
      </c>
    </row>
    <row r="10593" ht="16" customHeight="1" s="29">
      <c r="A10593" t="inlineStr">
        <is>
          <t>photovoltaic slanted-roof installation, 93 kWp, single-Si, panel, mounted, on roof</t>
        </is>
      </c>
      <c r="B10593" s="30">
        <f>P10593*V10593</f>
        <v>1.5983495773558997E-8</v>
      </c>
      <c r="C10593" t="inlineStr">
        <is>
          <t>CH</t>
        </is>
      </c>
      <c r="D10593" t="inlineStr">
        <is>
          <t>unit</t>
        </is>
      </c>
      <c r="F10593" t="inlineStr">
        <is>
          <t>technosphere</t>
        </is>
      </c>
      <c r="G10593" t="n">
        <v>2</v>
      </c>
      <c r="H10593" t="n">
        <v>-18.48100416113547</v>
      </c>
      <c r="I10593" t="n">
        <v>0.09798894162072011</v>
      </c>
      <c r="J10593" t="inlineStr">
        <is>
          <t>(2,2,1,1,1,3); Calculation with average annual yield and share of technologies. Lifetime: 30a.</t>
        </is>
      </c>
      <c r="L10593" t="inlineStr">
        <is>
          <t>photovoltaic slanted-roof installation, 93 kWp, single-Si, panel, mounted, on roof</t>
        </is>
      </c>
      <c r="N10593" t="inlineStr">
        <is>
          <t>all</t>
        </is>
      </c>
      <c r="O10593" t="n">
        <v>1</v>
      </c>
      <c r="P10593" s="30">
        <f>INDEX(parameters!$D$41:$AG$178,MATCH('PV (extension)'!B10568,parameters!$C$41:$C$178,0),MATCH('PV (extension)'!A10593,parameters!$D$5:$AG$5,0))/O10593</f>
        <v>5.8705010335741853E-2</v>
      </c>
      <c r="Q10593" s="3" t="inlineStr">
        <is>
          <t>roof-top</t>
        </is>
      </c>
      <c r="R10593">
        <f>INDEX(parameters!$C$196:$EJ$198,MATCH('PV (extension)'!Q10593,parameters!$B$196:$B$198,0),MATCH('PV (extension)'!B10568,parameters!$C$195:$EJ$195,0))</f>
        <v>1316.4343170389327</v>
      </c>
      <c r="S10593" t="n">
        <v>93</v>
      </c>
      <c r="T10593" t="n">
        <v>30</v>
      </c>
      <c r="U10593">
        <f>T10593*S10593*R10593</f>
        <v>3672851.7445386224</v>
      </c>
      <c r="V10593">
        <f>1/U10593</f>
        <v>2.7226800033161111E-7</v>
      </c>
    </row>
    <row r="10594" s="29">
      <c r="A10594" t="inlineStr">
        <is>
          <t>photovoltaic facade installation, 3kWp, multi-Si, laminated, integrated, at building</t>
        </is>
      </c>
      <c r="B10594" s="30">
        <f>P10594*V10594</f>
        <v>3.950673591466194E-8</v>
      </c>
      <c r="C10594" t="inlineStr">
        <is>
          <t>APAC</t>
        </is>
      </c>
      <c r="D10594" t="inlineStr">
        <is>
          <t>unit</t>
        </is>
      </c>
      <c r="F10594" t="inlineStr">
        <is>
          <t>technosphere</t>
        </is>
      </c>
      <c r="G10594" t="n">
        <v>2</v>
      </c>
      <c r="H10594" t="n">
        <v>-17.5612990452514</v>
      </c>
      <c r="I10594" t="n">
        <v>0.09798894162072011</v>
      </c>
      <c r="J10594" t="inlineStr">
        <is>
          <t>(2,2,1,1,1,3); Calculation with average annual yield and share of technologies. Lifetime: 30a.</t>
        </is>
      </c>
      <c r="L10594" t="inlineStr">
        <is>
          <t>photovoltaic facade installation, 3kWp, multi-Si, laminated, integrated, at building</t>
        </is>
      </c>
      <c r="N10594" t="inlineStr">
        <is>
          <t>all</t>
        </is>
      </c>
      <c r="O10594" t="n">
        <v>1</v>
      </c>
      <c r="P10594" s="30">
        <f>INDEX(parameters!$D$41:$AG$178,MATCH('PV (extension)'!B10568,parameters!$C$41:$C$178,0),MATCH('PV (extension)'!A10594,parameters!$D$5:$AG$5,0))/O10594</f>
        <v>3.2864644265829519E-3</v>
      </c>
      <c r="Q10594" t="inlineStr">
        <is>
          <t>façade</t>
        </is>
      </c>
      <c r="R10594">
        <f>INDEX(parameters!$C$196:$EJ$198,MATCH('PV (extension)'!Q10594,parameters!$B$196:$B$198,0),MATCH('PV (extension)'!B10568,parameters!$C$195:$EJ$195,0))</f>
        <v>924.30494600605914</v>
      </c>
      <c r="S10594" t="n">
        <v>3</v>
      </c>
      <c r="T10594" t="n">
        <v>30</v>
      </c>
      <c r="U10594">
        <f>T10594*S10594*R10594</f>
        <v>83187.445140545329</v>
      </c>
      <c r="V10594">
        <f>1/U10594</f>
        <v>1.2021044741913859E-5</v>
      </c>
    </row>
    <row r="10595" s="29">
      <c r="A10595" t="inlineStr">
        <is>
          <t>photovoltaic facade installation, 3kWp, multi-Si, panel, mounted, at building</t>
        </is>
      </c>
      <c r="B10595" s="30">
        <f>P10595*V10595</f>
        <v>3.874565177011538E-8</v>
      </c>
      <c r="C10595" t="inlineStr">
        <is>
          <t>APAC</t>
        </is>
      </c>
      <c r="D10595" t="inlineStr">
        <is>
          <t>unit</t>
        </is>
      </c>
      <c r="F10595" t="inlineStr">
        <is>
          <t>technosphere</t>
        </is>
      </c>
      <c r="G10595" t="n">
        <v>2</v>
      </c>
      <c r="H10595" t="n">
        <v>-17.5612990452514</v>
      </c>
      <c r="I10595" t="n">
        <v>0.09798894162072011</v>
      </c>
      <c r="J10595" t="inlineStr">
        <is>
          <t>(2,2,1,1,1,3); Calculation with average annual yield and share of technologies. Lifetime: 30a.</t>
        </is>
      </c>
      <c r="L10595" t="inlineStr">
        <is>
          <t>photovoltaic facade installation, 3kWp, multi-Si, panel, mounted, at building</t>
        </is>
      </c>
      <c r="N10595" t="inlineStr">
        <is>
          <t>all</t>
        </is>
      </c>
      <c r="O10595" t="n">
        <v>1</v>
      </c>
      <c r="P10595" s="30">
        <f>INDEX(parameters!$D$41:$AG$178,MATCH('PV (extension)'!B10568,parameters!$C$41:$C$178,0),MATCH('PV (extension)'!A10595,parameters!$D$5:$AG$5,0))/O10595</f>
        <v>3.2231517810611459E-3</v>
      </c>
      <c r="Q10595" t="inlineStr">
        <is>
          <t>façade</t>
        </is>
      </c>
      <c r="R10595">
        <f>INDEX(parameters!$C$196:$EJ$198,MATCH('PV (extension)'!Q10595,parameters!$B$196:$B$198,0),MATCH('PV (extension)'!B10568,parameters!$C$195:$EJ$195,0))</f>
        <v>924.30494600605914</v>
      </c>
      <c r="S10595" t="n">
        <v>3</v>
      </c>
      <c r="T10595" t="n">
        <v>30</v>
      </c>
      <c r="U10595">
        <f>T10595*S10595*R10595</f>
        <v>83187.445140545329</v>
      </c>
      <c r="V10595">
        <f>1/U10595</f>
        <v>1.2021044741913859E-5</v>
      </c>
    </row>
    <row r="10596" s="29">
      <c r="A10596" t="inlineStr">
        <is>
          <t>photovoltaic facade installation, 3kWp, single-Si, laminated, integrated, at building</t>
        </is>
      </c>
      <c r="B10596" s="30">
        <f>P10596*V10596</f>
        <v>2.0827510155595094E-8</v>
      </c>
      <c r="C10596" t="inlineStr">
        <is>
          <t>APAC</t>
        </is>
      </c>
      <c r="D10596" t="inlineStr">
        <is>
          <t>unit</t>
        </is>
      </c>
      <c r="F10596" t="inlineStr">
        <is>
          <t>technosphere</t>
        </is>
      </c>
      <c r="G10596" t="n">
        <v>2</v>
      </c>
      <c r="H10596" t="n">
        <v>-18.19689739735082</v>
      </c>
      <c r="I10596" t="n">
        <v>0.09798894162072011</v>
      </c>
      <c r="J10596" t="inlineStr">
        <is>
          <t>(2,2,1,1,1,3); Calculation with average annual yield and share of technologies. Lifetime: 30a.</t>
        </is>
      </c>
      <c r="L10596" t="inlineStr">
        <is>
          <t>photovoltaic facade installation, 3kWp, single-Si, laminated, integrated, at building</t>
        </is>
      </c>
      <c r="N10596" t="inlineStr">
        <is>
          <t>all</t>
        </is>
      </c>
      <c r="O10596" t="n">
        <v>1</v>
      </c>
      <c r="P10596" s="30">
        <f>INDEX(parameters!$D$41:$AG$178,MATCH('PV (extension)'!B10568,parameters!$C$41:$C$178,0),MATCH('PV (extension)'!A10596,parameters!$D$5:$AG$5,0))/O10596</f>
        <v>1.7325873584827175E-3</v>
      </c>
      <c r="Q10596" t="inlineStr">
        <is>
          <t>façade</t>
        </is>
      </c>
      <c r="R10596">
        <f>INDEX(parameters!$C$196:$EJ$198,MATCH('PV (extension)'!Q10596,parameters!$B$196:$B$198,0),MATCH('PV (extension)'!B10568,parameters!$C$195:$EJ$195,0))</f>
        <v>924.30494600605914</v>
      </c>
      <c r="S10596" t="n">
        <v>3</v>
      </c>
      <c r="T10596" t="n">
        <v>30</v>
      </c>
      <c r="U10596">
        <f>T10596*S10596*R10596</f>
        <v>83187.445140545329</v>
      </c>
      <c r="V10596">
        <f>1/U10596</f>
        <v>1.2021044741913859E-5</v>
      </c>
    </row>
    <row r="10597" s="29">
      <c r="A10597" t="inlineStr">
        <is>
          <t>photovoltaic facade installation, 3kWp, single-Si, panel, mounted, at building</t>
        </is>
      </c>
      <c r="B10597" s="30">
        <f>P10597*V10597</f>
        <v>2.0809489176605299E-8</v>
      </c>
      <c r="C10597" t="inlineStr">
        <is>
          <t>APAC</t>
        </is>
      </c>
      <c r="D10597" t="inlineStr">
        <is>
          <t>unit</t>
        </is>
      </c>
      <c r="F10597" t="inlineStr">
        <is>
          <t>technosphere</t>
        </is>
      </c>
      <c r="G10597" t="n">
        <v>2</v>
      </c>
      <c r="H10597" t="n">
        <v>-18.19689739735082</v>
      </c>
      <c r="I10597" t="n">
        <v>0.09798894162072011</v>
      </c>
      <c r="J10597" t="inlineStr">
        <is>
          <t>(2,2,1,1,1,3); Calculation with average annual yield and share of technologies. Lifetime: 30a.</t>
        </is>
      </c>
      <c r="L10597" t="inlineStr">
        <is>
          <t>photovoltaic facade installation, 3kWp, single-Si, panel, mounted, at building</t>
        </is>
      </c>
      <c r="N10597" t="inlineStr">
        <is>
          <t>all</t>
        </is>
      </c>
      <c r="O10597" t="n">
        <v>1</v>
      </c>
      <c r="P10597" s="30">
        <f>INDEX(parameters!$D$41:$AG$178,MATCH('PV (extension)'!B10568,parameters!$C$41:$C$178,0),MATCH('PV (extension)'!A10597,parameters!$D$5:$AG$5,0))/O10597</f>
        <v>1.7310882392816251E-3</v>
      </c>
      <c r="Q10597" t="inlineStr">
        <is>
          <t>façade</t>
        </is>
      </c>
      <c r="R10597">
        <f>INDEX(parameters!$C$196:$EJ$198,MATCH('PV (extension)'!Q10597,parameters!$B$196:$B$198,0),MATCH('PV (extension)'!B10568,parameters!$C$195:$EJ$195,0))</f>
        <v>924.30494600605914</v>
      </c>
      <c r="S10597" t="n">
        <v>3</v>
      </c>
      <c r="T10597" t="n">
        <v>30</v>
      </c>
      <c r="U10597">
        <f>T10597*S10597*R10597</f>
        <v>83187.445140545329</v>
      </c>
      <c r="V10597">
        <f>1/U10597</f>
        <v>1.2021044741913859E-5</v>
      </c>
    </row>
    <row r="10598" ht="16" customHeight="1" s="29">
      <c r="A10598" t="inlineStr">
        <is>
          <t>photovoltaic flat-roof installation, 3kWp, multi-Si, on roof</t>
        </is>
      </c>
      <c r="B10598" s="30">
        <f>P10598*V10598</f>
        <v>4.2729118236048161E-7</v>
      </c>
      <c r="C10598" t="inlineStr">
        <is>
          <t>APAC</t>
        </is>
      </c>
      <c r="D10598" t="inlineStr">
        <is>
          <t>unit</t>
        </is>
      </c>
      <c r="F10598" t="inlineStr">
        <is>
          <t>technosphere</t>
        </is>
      </c>
      <c r="G10598" t="n">
        <v>2</v>
      </c>
      <c r="H10598" t="n">
        <v>-15.20991773919472</v>
      </c>
      <c r="I10598" t="n">
        <v>0.09798894162072011</v>
      </c>
      <c r="J10598" t="inlineStr">
        <is>
          <t>(2,2,1,1,1,3); Calculation with average annual yield and share of technologies. Lifetime: 30a.</t>
        </is>
      </c>
      <c r="L10598" t="inlineStr">
        <is>
          <t>photovoltaic flat-roof installation, 3kWp, multi-Si, on roof</t>
        </is>
      </c>
      <c r="N10598" t="inlineStr">
        <is>
          <t>all</t>
        </is>
      </c>
      <c r="O10598" t="n">
        <v>1</v>
      </c>
      <c r="P10598" s="30">
        <f>INDEX(parameters!$D$41:$AG$178,MATCH('PV (extension)'!B10568,parameters!$C$41:$C$178,0),MATCH('PV (extension)'!A10598,parameters!$D$5:$AG$5,0))/O10598</f>
        <v>5.0625069824473082E-2</v>
      </c>
      <c r="Q10598" s="3" t="inlineStr">
        <is>
          <t>roof-top</t>
        </is>
      </c>
      <c r="R10598">
        <f>INDEX(parameters!$C$196:$EJ$198,MATCH('PV (extension)'!Q10598,parameters!$B$196:$B$198,0),MATCH('PV (extension)'!B10568,parameters!$C$195:$EJ$195,0))</f>
        <v>1316.4343170389327</v>
      </c>
      <c r="S10598" t="n">
        <v>3</v>
      </c>
      <c r="T10598" t="n">
        <v>30</v>
      </c>
      <c r="U10598">
        <f>T10598*S10598*R10598</f>
        <v>118479.08853350395</v>
      </c>
      <c r="V10598">
        <f>1/U10598</f>
        <v>8.4403080102799439E-6</v>
      </c>
    </row>
    <row r="10599" ht="16" customHeight="1" s="29">
      <c r="A10599" t="inlineStr">
        <is>
          <t>photovoltaic flat-roof installation, 3kWp, single-Si, on roof</t>
        </is>
      </c>
      <c r="B10599" s="30">
        <f>P10599*V10599</f>
        <v>2.2303980762633553E-7</v>
      </c>
      <c r="C10599" t="inlineStr">
        <is>
          <t>APAC</t>
        </is>
      </c>
      <c r="D10599" t="inlineStr">
        <is>
          <t>unit</t>
        </is>
      </c>
      <c r="F10599" t="inlineStr">
        <is>
          <t>technosphere</t>
        </is>
      </c>
      <c r="G10599" t="n">
        <v>2</v>
      </c>
      <c r="H10599" t="n">
        <v>-15.84555259734934</v>
      </c>
      <c r="I10599" t="n">
        <v>0.09798894162072011</v>
      </c>
      <c r="J10599" t="inlineStr">
        <is>
          <t>(2,2,1,1,1,3); Calculation with average annual yield and share of technologies. Lifetime: 30a.</t>
        </is>
      </c>
      <c r="L10599" t="inlineStr">
        <is>
          <t>photovoltaic flat-roof installation, 3kWp, single-Si, on roof</t>
        </is>
      </c>
      <c r="N10599" t="inlineStr">
        <is>
          <t>all</t>
        </is>
      </c>
      <c r="O10599" t="n">
        <v>1</v>
      </c>
      <c r="P10599" s="30">
        <f>INDEX(parameters!$D$41:$AG$178,MATCH('PV (extension)'!B10568,parameters!$C$41:$C$178,0),MATCH('PV (extension)'!A10599,parameters!$D$5:$AG$5,0))/O10599</f>
        <v>2.6425553114256296E-2</v>
      </c>
      <c r="Q10599" s="3" t="inlineStr">
        <is>
          <t>roof-top</t>
        </is>
      </c>
      <c r="R10599">
        <f>INDEX(parameters!$C$196:$EJ$198,MATCH('PV (extension)'!Q10599,parameters!$B$196:$B$198,0),MATCH('PV (extension)'!B10568,parameters!$C$195:$EJ$195,0))</f>
        <v>1316.4343170389327</v>
      </c>
      <c r="S10599" t="n">
        <v>3</v>
      </c>
      <c r="T10599" t="n">
        <v>30</v>
      </c>
      <c r="U10599">
        <f>T10599*S10599*R10599</f>
        <v>118479.08853350395</v>
      </c>
      <c r="V10599">
        <f>1/U10599</f>
        <v>8.4403080102799439E-6</v>
      </c>
    </row>
    <row r="10600" ht="16" customHeight="1" s="29">
      <c r="A10600" t="inlineStr">
        <is>
          <t>photovoltaic slanted-roof installation, 3kWp, CIS, panel, mounted, on roof</t>
        </is>
      </c>
      <c r="B10600" s="30">
        <f>P10600*V10600</f>
        <v>1.2336738383162606E-7</v>
      </c>
      <c r="C10600" t="inlineStr">
        <is>
          <t>CH</t>
        </is>
      </c>
      <c r="D10600" t="inlineStr">
        <is>
          <t>unit</t>
        </is>
      </c>
      <c r="F10600" t="inlineStr">
        <is>
          <t>technosphere</t>
        </is>
      </c>
      <c r="G10600" t="n">
        <v>2</v>
      </c>
      <c r="H10600" t="n">
        <v>-16.88405011147741</v>
      </c>
      <c r="I10600" t="n">
        <v>0.09798894162072011</v>
      </c>
      <c r="J10600" t="inlineStr">
        <is>
          <t>(2,2,1,1,1,3); Calculation with average annual yield and share of technologies. Lifetime: 30a.</t>
        </is>
      </c>
      <c r="L10600" t="inlineStr">
        <is>
          <t>photovoltaic slanted-roof installation, 3kWp, CIS, panel, mounted, on roof</t>
        </is>
      </c>
      <c r="N10600" t="inlineStr">
        <is>
          <t>all</t>
        </is>
      </c>
      <c r="O10600" t="n">
        <v>1</v>
      </c>
      <c r="P10600" s="30">
        <f>INDEX(parameters!$D$41:$AG$178,MATCH('PV (extension)'!B10568,parameters!$C$41:$C$178,0),MATCH('PV (extension)'!A10600,parameters!$D$5:$AG$5,0))/O10600</f>
        <v>1.4616455191133988E-2</v>
      </c>
      <c r="Q10600" s="3" t="inlineStr">
        <is>
          <t>roof-top</t>
        </is>
      </c>
      <c r="R10600">
        <f>INDEX(parameters!$C$196:$EJ$198,MATCH('PV (extension)'!Q10600,parameters!$B$196:$B$198,0),MATCH('PV (extension)'!B10568,parameters!$C$195:$EJ$195,0))</f>
        <v>1316.4343170389327</v>
      </c>
      <c r="S10600" t="n">
        <v>3</v>
      </c>
      <c r="T10600" t="n">
        <v>30</v>
      </c>
      <c r="U10600">
        <f>T10600*S10600*R10600</f>
        <v>118479.08853350395</v>
      </c>
      <c r="V10600">
        <f>1/U10600</f>
        <v>8.4403080102799439E-6</v>
      </c>
    </row>
    <row r="10601" ht="16" customHeight="1" s="29">
      <c r="A10601" t="inlineStr">
        <is>
          <t>photovoltaic slanted-roof installation, 3kWp, CdTe, laminated, integrated, on roof</t>
        </is>
      </c>
      <c r="B10601" s="30">
        <f>P10601*V10601</f>
        <v>3.4543641106388572E-9</v>
      </c>
      <c r="C10601" t="inlineStr">
        <is>
          <t>CH</t>
        </is>
      </c>
      <c r="D10601" t="inlineStr">
        <is>
          <t>unit</t>
        </is>
      </c>
      <c r="F10601" t="inlineStr">
        <is>
          <t>technosphere</t>
        </is>
      </c>
      <c r="G10601" t="n">
        <v>2</v>
      </c>
      <c r="H10601" t="n">
        <v>-19.50639655088546</v>
      </c>
      <c r="I10601" t="n">
        <v>0.09798894162072011</v>
      </c>
      <c r="J10601" t="inlineStr">
        <is>
          <t>(2,2,1,1,1,3); Calculation with average annual yield and share of technologies. Lifetime: 30a.</t>
        </is>
      </c>
      <c r="L10601" t="inlineStr">
        <is>
          <t>photovoltaic slanted-roof installation, 3kWp, CdTe, laminated, integrated, on roof</t>
        </is>
      </c>
      <c r="N10601" t="inlineStr">
        <is>
          <t>all</t>
        </is>
      </c>
      <c r="O10601" t="n">
        <v>1</v>
      </c>
      <c r="P10601" s="30">
        <f>INDEX(parameters!$D$41:$AG$178,MATCH('PV (extension)'!B10568,parameters!$C$41:$C$178,0),MATCH('PV (extension)'!A10601,parameters!$D$5:$AG$5,0))/O10601</f>
        <v>4.0926991129133978E-4</v>
      </c>
      <c r="Q10601" s="3" t="inlineStr">
        <is>
          <t>roof-top</t>
        </is>
      </c>
      <c r="R10601">
        <f>INDEX(parameters!$C$196:$EJ$198,MATCH('PV (extension)'!Q10601,parameters!$B$196:$B$198,0),MATCH('PV (extension)'!B10568,parameters!$C$195:$EJ$195,0))</f>
        <v>1316.4343170389327</v>
      </c>
      <c r="S10601" t="n">
        <v>3</v>
      </c>
      <c r="T10601" t="n">
        <v>30</v>
      </c>
      <c r="U10601">
        <f>T10601*S10601*R10601</f>
        <v>118479.08853350395</v>
      </c>
      <c r="V10601">
        <f>1/U10601</f>
        <v>8.4403080102799439E-6</v>
      </c>
    </row>
    <row r="10602" ht="16" customHeight="1" s="29">
      <c r="A10602" t="inlineStr">
        <is>
          <t>photovoltaic slanted-roof installation, 3kWp, multi-Si, laminated, integrated, on roof</t>
        </is>
      </c>
      <c r="B10602" s="30">
        <f>P10602*V10602</f>
        <v>2.0522580110408491E-8</v>
      </c>
      <c r="C10602" t="inlineStr">
        <is>
          <t>APAC</t>
        </is>
      </c>
      <c r="D10602" t="inlineStr">
        <is>
          <t>unit</t>
        </is>
      </c>
      <c r="F10602" t="inlineStr">
        <is>
          <t>technosphere</t>
        </is>
      </c>
      <c r="G10602" t="n">
        <v>2</v>
      </c>
      <c r="H10602" t="n">
        <v>-18.22076487875746</v>
      </c>
      <c r="I10602" t="n">
        <v>0.09798894162072011</v>
      </c>
      <c r="J10602" t="inlineStr">
        <is>
          <t>(2,2,1,1,1,3); Calculation with average annual yield and share of technologies. Lifetime: 30a.</t>
        </is>
      </c>
      <c r="L10602" t="inlineStr">
        <is>
          <t>photovoltaic slanted-roof installation, 3kWp, multi-Si, laminated, integrated, on roof</t>
        </is>
      </c>
      <c r="N10602" t="inlineStr">
        <is>
          <t>all</t>
        </is>
      </c>
      <c r="O10602" t="n">
        <v>1</v>
      </c>
      <c r="P10602" s="30">
        <f>INDEX(parameters!$D$41:$AG$178,MATCH('PV (extension)'!B10568,parameters!$C$41:$C$178,0),MATCH('PV (extension)'!A10602,parameters!$D$5:$AG$5,0))/O10602</f>
        <v>2.4314965858370148E-3</v>
      </c>
      <c r="Q10602" s="3" t="inlineStr">
        <is>
          <t>roof-top</t>
        </is>
      </c>
      <c r="R10602">
        <f>INDEX(parameters!$C$196:$EJ$198,MATCH('PV (extension)'!Q10602,parameters!$B$196:$B$198,0),MATCH('PV (extension)'!B10568,parameters!$C$195:$EJ$195,0))</f>
        <v>1316.4343170389327</v>
      </c>
      <c r="S10602" t="n">
        <v>3</v>
      </c>
      <c r="T10602" t="n">
        <v>30</v>
      </c>
      <c r="U10602">
        <f>T10602*S10602*R10602</f>
        <v>118479.08853350395</v>
      </c>
      <c r="V10602">
        <f>1/U10602</f>
        <v>8.4403080102799439E-6</v>
      </c>
    </row>
    <row r="10603" ht="16" customHeight="1" s="29">
      <c r="A10603" t="inlineStr">
        <is>
          <t>photovoltaic slanted-roof installation, 3kWp, multi-Si, panel, mounted, on roof</t>
        </is>
      </c>
      <c r="B10603" s="30">
        <f>P10603*V10603</f>
        <v>3.5127367663356306E-7</v>
      </c>
      <c r="C10603" t="inlineStr">
        <is>
          <t>APAC</t>
        </is>
      </c>
      <c r="D10603" t="inlineStr">
        <is>
          <t>unit</t>
        </is>
      </c>
      <c r="F10603" t="inlineStr">
        <is>
          <t>technosphere</t>
        </is>
      </c>
      <c r="G10603" t="n">
        <v>2</v>
      </c>
      <c r="H10603" t="n">
        <v>-15.40735416199742</v>
      </c>
      <c r="I10603" t="n">
        <v>0.09798894162072011</v>
      </c>
      <c r="J10603" t="inlineStr">
        <is>
          <t>(2,2,1,1,1,3); Calculation with average annual yield and share of technologies. Lifetime: 30a.</t>
        </is>
      </c>
      <c r="L10603" t="inlineStr">
        <is>
          <t>photovoltaic slanted-roof installation, 3kWp, multi-Si, panel, mounted, on roof</t>
        </is>
      </c>
      <c r="N10603" t="inlineStr">
        <is>
          <t>all</t>
        </is>
      </c>
      <c r="O10603" t="n">
        <v>1</v>
      </c>
      <c r="P10603" s="30">
        <f>INDEX(parameters!$D$41:$AG$178,MATCH('PV (extension)'!B10568,parameters!$C$41:$C$178,0),MATCH('PV (extension)'!A10603,parameters!$D$5:$AG$5,0))/O10603</f>
        <v>4.1618585033357351E-2</v>
      </c>
      <c r="Q10603" s="3" t="inlineStr">
        <is>
          <t>roof-top</t>
        </is>
      </c>
      <c r="R10603">
        <f>INDEX(parameters!$C$196:$EJ$198,MATCH('PV (extension)'!Q10603,parameters!$B$196:$B$198,0),MATCH('PV (extension)'!B10568,parameters!$C$195:$EJ$195,0))</f>
        <v>1316.4343170389327</v>
      </c>
      <c r="S10603" t="n">
        <v>3</v>
      </c>
      <c r="T10603" t="n">
        <v>30</v>
      </c>
      <c r="U10603">
        <f>T10603*S10603*R10603</f>
        <v>118479.08853350395</v>
      </c>
      <c r="V10603">
        <f>1/U10603</f>
        <v>8.4403080102799439E-6</v>
      </c>
    </row>
    <row r="10604" ht="16" customHeight="1" s="29">
      <c r="A10604" t="inlineStr">
        <is>
          <t>photovoltaic slanted-roof installation, 3kWp, single-Si, laminated, integrated, on roof</t>
        </is>
      </c>
      <c r="B10604" s="30">
        <f>P10604*V10604</f>
        <v>1.0846107500977565E-8</v>
      </c>
      <c r="C10604" t="inlineStr">
        <is>
          <t>APAC</t>
        </is>
      </c>
      <c r="D10604" t="inlineStr">
        <is>
          <t>unit</t>
        </is>
      </c>
      <c r="F10604" t="inlineStr">
        <is>
          <t>technosphere</t>
        </is>
      </c>
      <c r="G10604" t="n">
        <v>2</v>
      </c>
      <c r="H10604" t="n">
        <v>-18.85636797425012</v>
      </c>
      <c r="I10604" t="n">
        <v>0.09798894162072011</v>
      </c>
      <c r="J10604" t="inlineStr">
        <is>
          <t>(2,2,1,1,1,3); Calculation with average annual yield and share of technologies. Lifetime: 30a.</t>
        </is>
      </c>
      <c r="L10604" t="inlineStr">
        <is>
          <t>photovoltaic slanted-roof installation, 3kWp, single-Si, laminated, integrated, on roof</t>
        </is>
      </c>
      <c r="N10604" t="inlineStr">
        <is>
          <t>all</t>
        </is>
      </c>
      <c r="O10604" t="n">
        <v>1</v>
      </c>
      <c r="P10604" s="30">
        <f>INDEX(parameters!$D$41:$AG$178,MATCH('PV (extension)'!B10568,parameters!$C$41:$C$178,0),MATCH('PV (extension)'!A10604,parameters!$D$5:$AG$5,0))/O10604</f>
        <v>1.2850369308522222E-3</v>
      </c>
      <c r="Q10604" s="3" t="inlineStr">
        <is>
          <t>roof-top</t>
        </is>
      </c>
      <c r="R10604">
        <f>INDEX(parameters!$C$196:$EJ$198,MATCH('PV (extension)'!Q10604,parameters!$B$196:$B$198,0),MATCH('PV (extension)'!B10568,parameters!$C$195:$EJ$195,0))</f>
        <v>1316.4343170389327</v>
      </c>
      <c r="S10604" t="n">
        <v>3</v>
      </c>
      <c r="T10604" t="n">
        <v>30</v>
      </c>
      <c r="U10604">
        <f>T10604*S10604*R10604</f>
        <v>118479.08853350395</v>
      </c>
      <c r="V10604">
        <f>1/U10604</f>
        <v>8.4403080102799439E-6</v>
      </c>
    </row>
    <row r="10605" ht="16" customHeight="1" s="29">
      <c r="A10605" t="inlineStr">
        <is>
          <t>photovoltaic slanted-roof installation, 3kWp, single-Si, panel, mounted, on roof</t>
        </is>
      </c>
      <c r="B10605" s="30">
        <f>P10605*V10605</f>
        <v>1.8357805059447994E-7</v>
      </c>
      <c r="C10605" t="inlineStr">
        <is>
          <t>APAC</t>
        </is>
      </c>
      <c r="D10605" t="inlineStr">
        <is>
          <t>unit</t>
        </is>
      </c>
      <c r="F10605" t="inlineStr">
        <is>
          <t>technosphere</t>
        </is>
      </c>
      <c r="G10605" t="n">
        <v>2</v>
      </c>
      <c r="H10605" t="n">
        <v>-16.04298817847151</v>
      </c>
      <c r="I10605" t="n">
        <v>0.09798894162072011</v>
      </c>
      <c r="J10605" t="inlineStr">
        <is>
          <t>(2,2,1,1,1,3); Calculation with average annual yield and share of technologies. Lifetime: 30a.</t>
        </is>
      </c>
      <c r="L10605" t="inlineStr">
        <is>
          <t>photovoltaic slanted-roof installation, 3kWp, single-Si, panel, mounted, on roof</t>
        </is>
      </c>
      <c r="N10605" t="inlineStr">
        <is>
          <t>all</t>
        </is>
      </c>
      <c r="O10605" t="n">
        <v>1</v>
      </c>
      <c r="P10605" s="30">
        <f>INDEX(parameters!$D$41:$AG$178,MATCH('PV (extension)'!B10568,parameters!$C$41:$C$178,0),MATCH('PV (extension)'!A10605,parameters!$D$5:$AG$5,0))/O10605</f>
        <v>2.1750160109191456E-2</v>
      </c>
      <c r="Q10605" s="3" t="inlineStr">
        <is>
          <t>roof-top</t>
        </is>
      </c>
      <c r="R10605">
        <f>INDEX(parameters!$C$196:$EJ$198,MATCH('PV (extension)'!Q10605,parameters!$B$196:$B$198,0),MATCH('PV (extension)'!B10568,parameters!$C$195:$EJ$195,0))</f>
        <v>1316.4343170389327</v>
      </c>
      <c r="S10605" t="n">
        <v>3</v>
      </c>
      <c r="T10605" t="n">
        <v>30</v>
      </c>
      <c r="U10605">
        <f>T10605*S10605*R10605</f>
        <v>118479.08853350395</v>
      </c>
      <c r="V10605">
        <f>1/U10605</f>
        <v>8.4403080102799439E-6</v>
      </c>
    </row>
    <row r="10606" s="29">
      <c r="A10606" t="inlineStr">
        <is>
          <t>market for tap water</t>
        </is>
      </c>
      <c r="B10606" t="n">
        <v>0.0020721</v>
      </c>
      <c r="C10606" t="inlineStr">
        <is>
          <t>Europe without Switzerland</t>
        </is>
      </c>
      <c r="D10606" t="inlineStr">
        <is>
          <t>kilogram</t>
        </is>
      </c>
      <c r="F10606" t="inlineStr">
        <is>
          <t>technosphere</t>
        </is>
      </c>
      <c r="G10606" t="n">
        <v>2</v>
      </c>
      <c r="H10606" t="n">
        <v>-6.179192693201237</v>
      </c>
      <c r="I10606" t="n">
        <v>0.04340984597628009</v>
      </c>
      <c r="J10606" t="inlineStr">
        <is>
          <t>(2,2,1,1,1,3); Estimation 20l/m2 panel</t>
        </is>
      </c>
      <c r="L10606" t="inlineStr">
        <is>
          <t>tap water</t>
        </is>
      </c>
    </row>
    <row r="10607" s="29">
      <c r="A10607" t="inlineStr">
        <is>
          <t>treatment of wastewater, from residence, capacity 1.1E10l/year</t>
        </is>
      </c>
      <c r="B10607" t="n">
        <v>-1.8649e-06</v>
      </c>
      <c r="C10607" t="inlineStr">
        <is>
          <t>CH</t>
        </is>
      </c>
      <c r="D10607" t="inlineStr">
        <is>
          <t>cubic meter</t>
        </is>
      </c>
      <c r="F10607" t="inlineStr">
        <is>
          <t>technosphere</t>
        </is>
      </c>
      <c r="G10607" t="n">
        <v>2</v>
      </c>
      <c r="H10607" t="n">
        <v>-13.19230312560901</v>
      </c>
      <c r="I10607" t="n">
        <v>0.04340984597628009</v>
      </c>
      <c r="J10607" t="inlineStr">
        <is>
          <t>(2,2,1,1,1,3); Estimation 20l/m2 panel</t>
        </is>
      </c>
      <c r="K10607" t="b">
        <v>1</v>
      </c>
      <c r="L10607" t="inlineStr">
        <is>
          <t>wastewater, from residence</t>
        </is>
      </c>
    </row>
    <row r="10608" s="29"/>
    <row r="10609" customFormat="1" s="28">
      <c r="A10609" s="28" t="inlineStr">
        <is>
          <t>Activity</t>
        </is>
      </c>
      <c r="B10609" s="28" t="inlineStr">
        <is>
          <t>electricity production, photovoltaic, residential</t>
        </is>
      </c>
    </row>
    <row r="10610">
      <c r="A10610" t="inlineStr">
        <is>
          <t>comment</t>
        </is>
      </c>
      <c r="B1061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")&amp;HLOOKUP(B10611,parameters!$C$195:$EJ$198,2,0)&amp;" kWh/kWp.
Annual output, Facade: "&amp;HLOOKUP(B10611,parameters!$C$195:$EJ$198,3,0)&amp;" kWh/kWp.
Annual output, Open-ground: "&amp;HLOOKUP(B10611,parameters!$C$195:$EJ$198,4,0)&amp;_xlfn._LONGTEXT("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")&amp;VLOOKUP(B10611,'extension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1310.34594086626 kWh/kWp.
Annual output, Facade: 920.030128693335 kWh/kWp.
Annual output, Open-ground: 1393.98504347475 kWh/kWp.
Amount of solar energy transformed to electricity. Waste heat emission due to losses of electricity in the system.
Technology:  Electricity production with grid-connected photovoltaic power plants.
Time period:  Time of publications
Production volume: 1872.773 GWh in 2025.
Sampling:  Statistical data and model calculations
Extrapolations:  Use of PV technology data investigated for other countries (Switzerland). Correction of average yield with Swiss data.
Uncertainty:  None
Author: Romain Sacchi, PSI, romain.sacchi@psi.ch</v>
      </c>
    </row>
    <row r="10611" s="29">
      <c r="A10611" t="inlineStr">
        <is>
          <t>location</t>
        </is>
      </c>
      <c r="B10611" t="inlineStr">
        <is>
          <t>KZ</t>
        </is>
      </c>
    </row>
    <row r="10612" s="29">
      <c r="A10612" t="inlineStr">
        <is>
          <t>production amount</t>
        </is>
      </c>
      <c r="B10612" t="n">
        <v>1</v>
      </c>
    </row>
    <row r="10613" s="29">
      <c r="A10613" t="inlineStr">
        <is>
          <t>reference product</t>
        </is>
      </c>
      <c r="B10613" t="inlineStr">
        <is>
          <t>electricity, low voltage</t>
        </is>
      </c>
    </row>
    <row r="10614" s="29">
      <c r="A10614" t="inlineStr">
        <is>
          <t>source</t>
        </is>
      </c>
      <c r="B106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615" s="29">
      <c r="A10615" t="inlineStr">
        <is>
          <t>type</t>
        </is>
      </c>
      <c r="B10615" t="inlineStr">
        <is>
          <t>process</t>
        </is>
      </c>
    </row>
    <row r="10616" s="29">
      <c r="A10616" t="inlineStr">
        <is>
          <t>unit</t>
        </is>
      </c>
      <c r="B10616" t="inlineStr">
        <is>
          <t>kilowatt hour</t>
        </is>
      </c>
    </row>
    <row r="10617" s="29">
      <c r="A10617" t="inlineStr">
        <is>
          <t>Exchanges</t>
        </is>
      </c>
    </row>
    <row r="10618" customFormat="1" s="28">
      <c r="A10618" s="28" t="inlineStr">
        <is>
          <t>name</t>
        </is>
      </c>
      <c r="B10618" s="28" t="inlineStr">
        <is>
          <t>amount</t>
        </is>
      </c>
      <c r="C10618" s="28" t="inlineStr">
        <is>
          <t>location</t>
        </is>
      </c>
      <c r="D10618" s="28" t="inlineStr">
        <is>
          <t>unit</t>
        </is>
      </c>
      <c r="E10618" s="28" t="inlineStr">
        <is>
          <t>categories</t>
        </is>
      </c>
      <c r="F10618" s="28" t="inlineStr">
        <is>
          <t>type</t>
        </is>
      </c>
      <c r="G10618" s="28" t="inlineStr">
        <is>
          <t>uncertainty type</t>
        </is>
      </c>
      <c r="H10618" s="28" t="inlineStr">
        <is>
          <t>reference product</t>
        </is>
      </c>
      <c r="I10618" s="28" t="inlineStr">
        <is>
          <t>comment</t>
        </is>
      </c>
      <c r="J10618" s="28" t="inlineStr">
        <is>
          <t>production volume</t>
        </is>
      </c>
      <c r="K10618" s="28" t="inlineStr">
        <is>
          <t>scope</t>
        </is>
      </c>
      <c r="L10618" s="28" t="inlineStr">
        <is>
          <t>scope share</t>
        </is>
      </c>
      <c r="M10618" s="28" t="inlineStr">
        <is>
          <t>tech share</t>
        </is>
      </c>
      <c r="N10618" s="28" t="inlineStr">
        <is>
          <t>installation</t>
        </is>
      </c>
      <c r="O10618" s="28" t="inlineStr">
        <is>
          <t>productivity</t>
        </is>
      </c>
      <c r="P10618" s="28" t="inlineStr">
        <is>
          <t>kWp</t>
        </is>
      </c>
      <c r="Q10618" s="28" t="inlineStr">
        <is>
          <t>lifetime</t>
        </is>
      </c>
      <c r="R10618" s="28" t="inlineStr">
        <is>
          <t>lifetime production</t>
        </is>
      </c>
      <c r="S10618" s="28" t="inlineStr">
        <is>
          <t>inverted lifetime production</t>
        </is>
      </c>
    </row>
    <row r="10619" s="29">
      <c r="A10619" t="inlineStr">
        <is>
          <t>Energy, solar, converted</t>
        </is>
      </c>
      <c r="B10619" t="n">
        <v>3.8503</v>
      </c>
      <c r="D10619" t="inlineStr">
        <is>
          <t>megajoule</t>
        </is>
      </c>
      <c r="E10619" t="inlineStr">
        <is>
          <t>natural resource::in air</t>
        </is>
      </c>
      <c r="F10619" t="inlineStr">
        <is>
          <t>biosphere</t>
        </is>
      </c>
      <c r="G10619" t="n">
        <v>0</v>
      </c>
      <c r="I10619" t="inlineStr">
        <is>
          <t>(2,2,1,1,1,3); Energy loss in the system</t>
        </is>
      </c>
    </row>
    <row r="10620" s="29">
      <c r="A10620" t="inlineStr">
        <is>
          <t>Heat, waste</t>
        </is>
      </c>
      <c r="B10620" t="n">
        <v>0.25027</v>
      </c>
      <c r="D10620" t="inlineStr">
        <is>
          <t>megajoule</t>
        </is>
      </c>
      <c r="E10620" t="inlineStr">
        <is>
          <t>air</t>
        </is>
      </c>
      <c r="F10620" t="inlineStr">
        <is>
          <t>biosphere</t>
        </is>
      </c>
      <c r="G10620" t="n">
        <v>0</v>
      </c>
      <c r="I10620" t="inlineStr">
        <is>
          <t>(1,na,na,na,na,na); Calculation with average annual output and share of technologies; Average degradation of 10.5% included</t>
        </is>
      </c>
    </row>
    <row r="10621" s="29">
      <c r="A10621" t="inlineStr">
        <is>
          <t>electricity production, photovoltaic, residential</t>
        </is>
      </c>
      <c r="B10621" t="n">
        <v>1</v>
      </c>
      <c r="C10621" t="inlineStr">
        <is>
          <t>KZ</t>
        </is>
      </c>
      <c r="D10621" t="inlineStr">
        <is>
          <t>kilowatt hour</t>
        </is>
      </c>
      <c r="E10621" t="inlineStr">
        <is>
          <t>photovoltaic::power plants</t>
        </is>
      </c>
      <c r="F10621" t="inlineStr">
        <is>
          <t>production</t>
        </is>
      </c>
      <c r="G10621" t="n">
        <v>0</v>
      </c>
      <c r="H10621" t="inlineStr">
        <is>
          <t>electricity, low voltage</t>
        </is>
      </c>
      <c r="J10621">
        <f>VLOOKUP(C10621,'extension - production vol'!$B$6:$D$235,3,0)</f>
        <v>1872.7729999999999</v>
      </c>
    </row>
    <row r="10622" ht="16" customHeight="1" s="29">
      <c r="A10622" t="inlineStr">
        <is>
          <t>photovoltaic slanted-roof installation, 3 kWp, CIS, laminated, integrated, on roof</t>
        </is>
      </c>
      <c r="B10622" s="30">
        <f>M10622*S10622</f>
        <v>4.3413667581320681E-8</v>
      </c>
      <c r="C10622" t="inlineStr">
        <is>
          <t>CH</t>
        </is>
      </c>
      <c r="D10622" t="inlineStr">
        <is>
          <t>unit</t>
        </is>
      </c>
      <c r="F10622" t="inlineStr">
        <is>
          <t>technosphere</t>
        </is>
      </c>
      <c r="G10622" t="n">
        <v>0</v>
      </c>
      <c r="H10622" t="inlineStr">
        <is>
          <t>photovoltaic slanted-roof installation, 3 kWp, CIS, laminated, integrated, on roof</t>
        </is>
      </c>
      <c r="I10622" t="inlineStr">
        <is>
          <t>(2,2,1,1,1,3); Calculation with average annual yield and share of technologies. Lifetime: 30a.</t>
        </is>
      </c>
      <c r="K10622" t="inlineStr">
        <is>
          <t>residential</t>
        </is>
      </c>
      <c r="L10622">
        <f>IF(K10622="residential",VLOOKUP(B10611,parameters!$C$41:$AG$178,18,0),IF(K10622="commercial",1-VLOOKUP(B10611,parameters!$C$41:$AG$178,18,0),1))</f>
        <v>0.17766751537682748</v>
      </c>
      <c r="M10622" s="30">
        <f>INDEX(parameters!$D$41:$AG$178,MATCH('PV (extension)'!B10611,parameters!$C$41:$C$178,0),MATCH('PV (extension)'!A10622,parameters!$D$5:$AG$5,0))/L10622</f>
        <v>5.119823078397083E-3</v>
      </c>
      <c r="N10622" s="3" t="inlineStr">
        <is>
          <t>roof-top</t>
        </is>
      </c>
      <c r="O10622">
        <f>INDEX(parameters!$C$196:$EJ$198,MATCH('PV (extension)'!N10622,parameters!$B$196:$B$198,0),MATCH('PV (extension)'!B10611,parameters!$C$195:$EJ$195,0))</f>
        <v>1310.345940866265</v>
      </c>
      <c r="P10622" t="n">
        <v>3</v>
      </c>
      <c r="Q10622" t="n">
        <v>30</v>
      </c>
      <c r="R10622">
        <f>Q10622*P10622*O10622</f>
        <v>117931.13467796386</v>
      </c>
      <c r="S10622">
        <f>1/R10622</f>
        <v>8.4795249594665012E-6</v>
      </c>
    </row>
    <row r="10623" ht="16" customHeight="1" s="29">
      <c r="A10623" t="inlineStr">
        <is>
          <t>photovoltaic slanted-roof installation, 3 kWp, CdTe, panel, mounted, on roof</t>
        </is>
      </c>
      <c r="B10623" s="30">
        <f>M10623*S10623</f>
        <v>2.8315723105042664E-7</v>
      </c>
      <c r="C10623" t="inlineStr">
        <is>
          <t>CH</t>
        </is>
      </c>
      <c r="D10623" t="inlineStr">
        <is>
          <t>unit</t>
        </is>
      </c>
      <c r="F10623" t="inlineStr">
        <is>
          <t>technosphere</t>
        </is>
      </c>
      <c r="G10623" t="n">
        <v>0</v>
      </c>
      <c r="H10623" t="inlineStr">
        <is>
          <t>photovoltaic slanted-roof installation, 3 kWp, CdTe, panel, mounted, on roof</t>
        </is>
      </c>
      <c r="I10623" t="inlineStr">
        <is>
          <t>(2,2,1,1,1,3); Calculation with average annual yield and share of technologies. Lifetime: 30a.</t>
        </is>
      </c>
      <c r="K10623" t="inlineStr">
        <is>
          <t>residential</t>
        </is>
      </c>
      <c r="L10623">
        <f>L10622</f>
        <v>0.17766751537682748</v>
      </c>
      <c r="M10623" s="30">
        <f>INDEX(parameters!$D$41:$AG$178,MATCH('PV (extension)'!B10611,parameters!$C$41:$C$178,0),MATCH('PV (extension)'!A10623,parameters!$D$5:$AG$5,0))/L10623</f>
        <v>3.3393053550047194E-2</v>
      </c>
      <c r="N10623" s="3" t="inlineStr">
        <is>
          <t>roof-top</t>
        </is>
      </c>
      <c r="O10623">
        <f>INDEX(parameters!$C$196:$EJ$198,MATCH('PV (extension)'!N10623,parameters!$B$196:$B$198,0),MATCH('PV (extension)'!B10611,parameters!$C$195:$EJ$195,0))</f>
        <v>1310.345940866265</v>
      </c>
      <c r="P10623" t="n">
        <v>3</v>
      </c>
      <c r="Q10623" t="n">
        <v>30</v>
      </c>
      <c r="R10623">
        <f>Q10623*P10623*O10623</f>
        <v>117931.13467796386</v>
      </c>
      <c r="S10623">
        <f>1/R10623</f>
        <v>8.4795249594665012E-6</v>
      </c>
    </row>
    <row r="10624" ht="16" customHeight="1" s="29">
      <c r="A10624" t="inlineStr">
        <is>
          <t>photovoltaic slanted-roof installation, 3 kWp, micro-Si, laminated, integrated, on roof</t>
        </is>
      </c>
      <c r="B10624" s="30">
        <f>M10624*S10624</f>
        <v>4.3875176097680719E-9</v>
      </c>
      <c r="C10624" t="inlineStr">
        <is>
          <t>RER</t>
        </is>
      </c>
      <c r="D10624" t="inlineStr">
        <is>
          <t>unit</t>
        </is>
      </c>
      <c r="F10624" t="inlineStr">
        <is>
          <t>technosphere</t>
        </is>
      </c>
      <c r="G10624" t="n">
        <v>0</v>
      </c>
      <c r="H10624" t="inlineStr">
        <is>
          <t>photovoltaic slanted-roof installation, 3 kWp, micro-Si, laminated, integrated, on roof</t>
        </is>
      </c>
      <c r="I10624" t="inlineStr">
        <is>
          <t>(2,2,1,1,1,3); Calculation with average annual yield and share of technologies. Lifetime: 30a.</t>
        </is>
      </c>
      <c r="K10624" t="inlineStr">
        <is>
          <t>residential</t>
        </is>
      </c>
      <c r="L10624">
        <f>L10623</f>
        <v>0.17766751537682748</v>
      </c>
      <c r="M10624" s="30">
        <f>INDEX(parameters!$D$41:$AG$178,MATCH('PV (extension)'!B10611,parameters!$C$41:$C$178,0),MATCH('PV (extension)'!A10624,parameters!$D$5:$AG$5,0))/L10624</f>
        <v>5.1742493013949662E-4</v>
      </c>
      <c r="N10624" s="3" t="inlineStr">
        <is>
          <t>roof-top</t>
        </is>
      </c>
      <c r="O10624">
        <f>INDEX(parameters!$C$196:$EJ$198,MATCH('PV (extension)'!N10624,parameters!$B$196:$B$198,0),MATCH('PV (extension)'!B10611,parameters!$C$195:$EJ$195,0))</f>
        <v>1310.345940866265</v>
      </c>
      <c r="P10624" t="n">
        <v>3</v>
      </c>
      <c r="Q10624" t="n">
        <v>30</v>
      </c>
      <c r="R10624">
        <f>Q10624*P10624*O10624</f>
        <v>117931.13467796386</v>
      </c>
      <c r="S10624">
        <f>1/R10624</f>
        <v>8.4795249594665012E-6</v>
      </c>
    </row>
    <row r="10625" ht="16" customHeight="1" s="29">
      <c r="A10625" t="inlineStr">
        <is>
          <t>photovoltaic slanted-roof installation, 3 kWp, micro-Si, panel, mounted, on roof</t>
        </is>
      </c>
      <c r="B10625" s="30">
        <f>M10625*S10625</f>
        <v>7.6276232047882014E-8</v>
      </c>
      <c r="C10625" t="inlineStr">
        <is>
          <t>RER</t>
        </is>
      </c>
      <c r="D10625" t="inlineStr">
        <is>
          <t>unit</t>
        </is>
      </c>
      <c r="F10625" t="inlineStr">
        <is>
          <t>technosphere</t>
        </is>
      </c>
      <c r="G10625" t="n">
        <v>0</v>
      </c>
      <c r="H10625" t="inlineStr">
        <is>
          <t>photovoltaic slanted-roof installation, 3 kWp, micro-Si, panel, mounted, on roof</t>
        </is>
      </c>
      <c r="I10625" t="inlineStr">
        <is>
          <t>(2,2,1,1,1,3); Calculation with average annual yield and share of technologies. Lifetime: 30a.</t>
        </is>
      </c>
      <c r="K10625" t="inlineStr">
        <is>
          <t>residential</t>
        </is>
      </c>
      <c r="L10625">
        <f>L10624</f>
        <v>0.17766751537682748</v>
      </c>
      <c r="M10625" s="30">
        <f>INDEX(parameters!$D$41:$AG$178,MATCH('PV (extension)'!B10611,parameters!$C$41:$C$178,0),MATCH('PV (extension)'!A10625,parameters!$D$5:$AG$5,0))/L10625</f>
        <v>8.9953425943663963E-3</v>
      </c>
      <c r="N10625" s="3" t="inlineStr">
        <is>
          <t>roof-top</t>
        </is>
      </c>
      <c r="O10625">
        <f>INDEX(parameters!$C$196:$EJ$198,MATCH('PV (extension)'!N10625,parameters!$B$196:$B$198,0),MATCH('PV (extension)'!B10611,parameters!$C$195:$EJ$195,0))</f>
        <v>1310.345940866265</v>
      </c>
      <c r="P10625" t="n">
        <v>3</v>
      </c>
      <c r="Q10625" t="n">
        <v>30</v>
      </c>
      <c r="R10625">
        <f>Q10625*P10625*O10625</f>
        <v>117931.13467796386</v>
      </c>
      <c r="S10625">
        <f>1/R10625</f>
        <v>8.4795249594665012E-6</v>
      </c>
    </row>
    <row r="10626" s="29">
      <c r="A10626" t="inlineStr">
        <is>
          <t>photovoltaic facade installation, 3kWp, multi-Si, laminated, integrated, at building</t>
        </is>
      </c>
      <c r="B10626" s="30">
        <f>M10626*S10626</f>
        <v>2.2339649130425387E-7</v>
      </c>
      <c r="C10626" t="inlineStr">
        <is>
          <t>RER</t>
        </is>
      </c>
      <c r="D10626" t="inlineStr">
        <is>
          <t>unit</t>
        </is>
      </c>
      <c r="F10626" t="inlineStr">
        <is>
          <t>technosphere</t>
        </is>
      </c>
      <c r="G10626" t="n">
        <v>0</v>
      </c>
      <c r="H10626" t="inlineStr">
        <is>
          <t>photovoltaic facade installation, 3kWp, multi-Si, laminated, integrated, at building</t>
        </is>
      </c>
      <c r="I10626" t="inlineStr">
        <is>
          <t>(2,2,1,1,1,3); Calculation with average annual yield and share of technologies. Lifetime: 30a.</t>
        </is>
      </c>
      <c r="K10626" t="inlineStr">
        <is>
          <t>residential</t>
        </is>
      </c>
      <c r="L10626">
        <f>L10625</f>
        <v>0.17766751537682748</v>
      </c>
      <c r="M10626" s="30">
        <f>INDEX(parameters!$D$41:$AG$178,MATCH('PV (extension)'!B10611,parameters!$C$41:$C$178,0),MATCH('PV (extension)'!A10626,parameters!$D$5:$AG$5,0))/L10626</f>
        <v>1.8497835237986298E-2</v>
      </c>
      <c r="N10626" t="inlineStr">
        <is>
          <t>façade</t>
        </is>
      </c>
      <c r="O10626">
        <f>INDEX(parameters!$C$196:$EJ$198,MATCH('PV (extension)'!N10626,parameters!$B$196:$B$198,0),MATCH('PV (extension)'!B10611,parameters!$C$195:$EJ$195,0))</f>
        <v>920.03012869333509</v>
      </c>
      <c r="P10626" t="n">
        <v>3</v>
      </c>
      <c r="Q10626" t="n">
        <v>30</v>
      </c>
      <c r="R10626">
        <f>Q10626*P10626*O10626</f>
        <v>82802.711582400152</v>
      </c>
      <c r="S10626">
        <f>1/R10626</f>
        <v>1.2076899184694714E-5</v>
      </c>
    </row>
    <row r="10627" s="29">
      <c r="A10627" t="inlineStr">
        <is>
          <t>photovoltaic facade installation, 3kWp, multi-Si, panel, mounted, at building</t>
        </is>
      </c>
      <c r="B10627" s="30">
        <f>M10627*S10627</f>
        <v>2.1909283210430715E-7</v>
      </c>
      <c r="C10627" t="inlineStr">
        <is>
          <t>RER</t>
        </is>
      </c>
      <c r="D10627" t="inlineStr">
        <is>
          <t>unit</t>
        </is>
      </c>
      <c r="F10627" t="inlineStr">
        <is>
          <t>technosphere</t>
        </is>
      </c>
      <c r="G10627" t="n">
        <v>0</v>
      </c>
      <c r="H10627" t="inlineStr">
        <is>
          <t>photovoltaic facade installation, 3kWp, multi-Si, panel, mounted, at building</t>
        </is>
      </c>
      <c r="I10627" t="inlineStr">
        <is>
          <t>(2,2,1,1,1,3); Calculation with average annual yield and share of technologies. Lifetime: 30a.</t>
        </is>
      </c>
      <c r="K10627" t="inlineStr">
        <is>
          <t>residential</t>
        </is>
      </c>
      <c r="L10627">
        <f>L10626</f>
        <v>0.17766751537682748</v>
      </c>
      <c r="M10627" s="30">
        <f>INDEX(parameters!$D$41:$AG$178,MATCH('PV (extension)'!B10611,parameters!$C$41:$C$178,0),MATCH('PV (extension)'!A10627,parameters!$D$5:$AG$5,0))/L10627</f>
        <v>1.8141480586504166E-2</v>
      </c>
      <c r="N10627" t="inlineStr">
        <is>
          <t>façade</t>
        </is>
      </c>
      <c r="O10627">
        <f>INDEX(parameters!$C$196:$EJ$198,MATCH('PV (extension)'!N10627,parameters!$B$196:$B$198,0),MATCH('PV (extension)'!B10611,parameters!$C$195:$EJ$195,0))</f>
        <v>920.03012869333509</v>
      </c>
      <c r="P10627" t="n">
        <v>3</v>
      </c>
      <c r="Q10627" t="n">
        <v>30</v>
      </c>
      <c r="R10627">
        <f>Q10627*P10627*O10627</f>
        <v>82802.711582400152</v>
      </c>
      <c r="S10627">
        <f>1/R10627</f>
        <v>1.2076899184694714E-5</v>
      </c>
    </row>
    <row r="10628" s="29">
      <c r="A10628" t="inlineStr">
        <is>
          <t>photovoltaic facade installation, 3kWp, single-Si, laminated, integrated, at building</t>
        </is>
      </c>
      <c r="B10628" s="30">
        <f>M10628*S10628</f>
        <v>1.1777213641273995E-7</v>
      </c>
      <c r="C10628" t="inlineStr">
        <is>
          <t>RER</t>
        </is>
      </c>
      <c r="D10628" t="inlineStr">
        <is>
          <t>unit</t>
        </is>
      </c>
      <c r="F10628" t="inlineStr">
        <is>
          <t>technosphere</t>
        </is>
      </c>
      <c r="G10628" t="n">
        <v>0</v>
      </c>
      <c r="H10628" t="inlineStr">
        <is>
          <t>photovoltaic facade installation, 3kWp, single-Si, laminated, integrated, at building</t>
        </is>
      </c>
      <c r="I10628" t="inlineStr">
        <is>
          <t>(2,2,1,1,1,3); Calculation with average annual yield and share of technologies. Lifetime: 30a.</t>
        </is>
      </c>
      <c r="K10628" t="inlineStr">
        <is>
          <t>residential</t>
        </is>
      </c>
      <c r="L10628">
        <f>L10627</f>
        <v>0.17766751537682748</v>
      </c>
      <c r="M10628" s="30">
        <f>INDEX(parameters!$D$41:$AG$178,MATCH('PV (extension)'!B10611,parameters!$C$41:$C$178,0),MATCH('PV (extension)'!A10628,parameters!$D$5:$AG$5,0))/L10628</f>
        <v>9.7518522438271929E-3</v>
      </c>
      <c r="N10628" t="inlineStr">
        <is>
          <t>façade</t>
        </is>
      </c>
      <c r="O10628">
        <f>INDEX(parameters!$C$196:$EJ$198,MATCH('PV (extension)'!N10628,parameters!$B$196:$B$198,0),MATCH('PV (extension)'!B10611,parameters!$C$195:$EJ$195,0))</f>
        <v>920.03012869333509</v>
      </c>
      <c r="P10628" t="n">
        <v>3</v>
      </c>
      <c r="Q10628" t="n">
        <v>30</v>
      </c>
      <c r="R10628">
        <f>Q10628*P10628*O10628</f>
        <v>82802.711582400152</v>
      </c>
      <c r="S10628">
        <f>1/R10628</f>
        <v>1.2076899184694714E-5</v>
      </c>
    </row>
    <row r="10629" s="29">
      <c r="A10629" t="inlineStr">
        <is>
          <t>photovoltaic facade installation, 3kWp, single-Si, panel, mounted, at building</t>
        </is>
      </c>
      <c r="B10629" s="30">
        <f>M10629*S10629</f>
        <v>1.1767023420839474E-7</v>
      </c>
      <c r="C10629" t="inlineStr">
        <is>
          <t>RER</t>
        </is>
      </c>
      <c r="D10629" t="inlineStr">
        <is>
          <t>unit</t>
        </is>
      </c>
      <c r="F10629" t="inlineStr">
        <is>
          <t>technosphere</t>
        </is>
      </c>
      <c r="G10629" t="n">
        <v>0</v>
      </c>
      <c r="H10629" t="inlineStr">
        <is>
          <t>photovoltaic facade installation, 3kWp, single-Si, panel, mounted, at building</t>
        </is>
      </c>
      <c r="I10629" t="inlineStr">
        <is>
          <t>(2,2,1,1,1,3); Calculation with average annual yield and share of technologies. Lifetime: 30a.</t>
        </is>
      </c>
      <c r="K10629" t="inlineStr">
        <is>
          <t>residential</t>
        </is>
      </c>
      <c r="L10629">
        <f>L10628</f>
        <v>0.17766751537682748</v>
      </c>
      <c r="M10629" s="30">
        <f>INDEX(parameters!$D$41:$AG$178,MATCH('PV (extension)'!B10611,parameters!$C$41:$C$178,0),MATCH('PV (extension)'!A10629,parameters!$D$5:$AG$5,0))/L10629</f>
        <v>9.7434144649911868E-3</v>
      </c>
      <c r="N10629" t="inlineStr">
        <is>
          <t>façade</t>
        </is>
      </c>
      <c r="O10629">
        <f>INDEX(parameters!$C$196:$EJ$198,MATCH('PV (extension)'!N10629,parameters!$B$196:$B$198,0),MATCH('PV (extension)'!B10611,parameters!$C$195:$EJ$195,0))</f>
        <v>920.03012869333509</v>
      </c>
      <c r="P10629" t="n">
        <v>3</v>
      </c>
      <c r="Q10629" t="n">
        <v>30</v>
      </c>
      <c r="R10629">
        <f>Q10629*P10629*O10629</f>
        <v>82802.711582400152</v>
      </c>
      <c r="S10629">
        <f>1/R10629</f>
        <v>1.2076899184694714E-5</v>
      </c>
    </row>
    <row r="10630" ht="16" customHeight="1" s="29">
      <c r="A10630" t="inlineStr">
        <is>
          <t>photovoltaic flat-roof installation, 3kWp, multi-Si, on roof</t>
        </is>
      </c>
      <c r="B10630" s="30">
        <f>M10630*S10630</f>
        <v>2.4161791323578269E-6</v>
      </c>
      <c r="C10630" t="inlineStr">
        <is>
          <t>RER</t>
        </is>
      </c>
      <c r="D10630" t="inlineStr">
        <is>
          <t>unit</t>
        </is>
      </c>
      <c r="F10630" t="inlineStr">
        <is>
          <t>technosphere</t>
        </is>
      </c>
      <c r="G10630" t="n">
        <v>0</v>
      </c>
      <c r="H10630" t="inlineStr">
        <is>
          <t>photovoltaic flat-roof installation, 3kWp, multi-Si, on roof</t>
        </is>
      </c>
      <c r="I10630" t="inlineStr">
        <is>
          <t>(2,2,1,1,1,3); Calculation with average annual yield and share of technologies. Lifetime: 30a.</t>
        </is>
      </c>
      <c r="K10630" t="inlineStr">
        <is>
          <t>residential</t>
        </is>
      </c>
      <c r="L10630">
        <f>L10629</f>
        <v>0.17766751537682748</v>
      </c>
      <c r="M10630" s="30">
        <f>INDEX(parameters!$D$41:$AG$178,MATCH('PV (extension)'!B10611,parameters!$C$41:$C$178,0),MATCH('PV (extension)'!A10630,parameters!$D$5:$AG$5,0))/L10630</f>
        <v>0.28494274666417674</v>
      </c>
      <c r="N10630" s="3" t="inlineStr">
        <is>
          <t>roof-top</t>
        </is>
      </c>
      <c r="O10630">
        <f>INDEX(parameters!$C$196:$EJ$198,MATCH('PV (extension)'!N10630,parameters!$B$196:$B$198,0),MATCH('PV (extension)'!B10611,parameters!$C$195:$EJ$195,0))</f>
        <v>1310.345940866265</v>
      </c>
      <c r="P10630" t="n">
        <v>3</v>
      </c>
      <c r="Q10630" t="n">
        <v>30</v>
      </c>
      <c r="R10630">
        <f>Q10630*P10630*O10630</f>
        <v>117931.13467796386</v>
      </c>
      <c r="S10630">
        <f>1/R10630</f>
        <v>8.4795249594665012E-6</v>
      </c>
    </row>
    <row r="10631" ht="16" customHeight="1" s="29">
      <c r="A10631" t="inlineStr">
        <is>
          <t>photovoltaic flat-roof installation, 3kWp, single-Si, on roof</t>
        </is>
      </c>
      <c r="B10631" s="30">
        <f>M10631*S10631</f>
        <v>1.261210507305093E-6</v>
      </c>
      <c r="C10631" t="inlineStr">
        <is>
          <t>RER</t>
        </is>
      </c>
      <c r="D10631" t="inlineStr">
        <is>
          <t>unit</t>
        </is>
      </c>
      <c r="F10631" t="inlineStr">
        <is>
          <t>technosphere</t>
        </is>
      </c>
      <c r="G10631" t="n">
        <v>0</v>
      </c>
      <c r="H10631" t="inlineStr">
        <is>
          <t>photovoltaic flat-roof installation, 3kWp, single-Si, on roof</t>
        </is>
      </c>
      <c r="I10631" t="inlineStr">
        <is>
          <t>(2,2,1,1,1,3); Calculation with average annual yield and share of technologies. Lifetime: 30a.</t>
        </is>
      </c>
      <c r="K10631" t="inlineStr">
        <is>
          <t>residential</t>
        </is>
      </c>
      <c r="L10631">
        <f>L10630</f>
        <v>0.17766751537682748</v>
      </c>
      <c r="M10631" s="30">
        <f>INDEX(parameters!$D$41:$AG$178,MATCH('PV (extension)'!B10611,parameters!$C$41:$C$178,0),MATCH('PV (extension)'!A10631,parameters!$D$5:$AG$5,0))/L10631</f>
        <v>0.14873598619426004</v>
      </c>
      <c r="N10631" s="3" t="inlineStr">
        <is>
          <t>roof-top</t>
        </is>
      </c>
      <c r="O10631">
        <f>INDEX(parameters!$C$196:$EJ$198,MATCH('PV (extension)'!N10631,parameters!$B$196:$B$198,0),MATCH('PV (extension)'!B10611,parameters!$C$195:$EJ$195,0))</f>
        <v>1310.345940866265</v>
      </c>
      <c r="P10631" t="n">
        <v>3</v>
      </c>
      <c r="Q10631" t="n">
        <v>30</v>
      </c>
      <c r="R10631">
        <f>Q10631*P10631*O10631</f>
        <v>117931.13467796386</v>
      </c>
      <c r="S10631">
        <f>1/R10631</f>
        <v>8.4795249594665012E-6</v>
      </c>
    </row>
    <row r="10632" ht="16" customHeight="1" s="29">
      <c r="A10632" t="inlineStr">
        <is>
          <t>photovoltaic slanted-roof installation, 3kWp, CIS, panel, mounted, on roof</t>
        </is>
      </c>
      <c r="B10632" s="30">
        <f>M10632*S10632</f>
        <v>6.975985246896151E-7</v>
      </c>
      <c r="C10632" t="inlineStr">
        <is>
          <t>CH</t>
        </is>
      </c>
      <c r="D10632" t="inlineStr">
        <is>
          <t>unit</t>
        </is>
      </c>
      <c r="F10632" t="inlineStr">
        <is>
          <t>technosphere</t>
        </is>
      </c>
      <c r="G10632" t="n">
        <v>0</v>
      </c>
      <c r="H10632" t="inlineStr">
        <is>
          <t>photovoltaic slanted-roof installation, 3kWp, CIS, panel, mounted, on roof</t>
        </is>
      </c>
      <c r="I10632" t="inlineStr">
        <is>
          <t>(2,2,1,1,1,3); Calculation with average annual yield and share of technologies. Lifetime: 30a.</t>
        </is>
      </c>
      <c r="K10632" t="inlineStr">
        <is>
          <t>residential</t>
        </is>
      </c>
      <c r="L10632">
        <f>L10631</f>
        <v>0.17766751537682748</v>
      </c>
      <c r="M10632" s="30">
        <f>INDEX(parameters!$D$41:$AG$178,MATCH('PV (extension)'!B10611,parameters!$C$41:$C$178,0),MATCH('PV (extension)'!A10632,parameters!$D$5:$AG$5,0))/L10632</f>
        <v>8.2268585566319899E-2</v>
      </c>
      <c r="N10632" s="3" t="inlineStr">
        <is>
          <t>roof-top</t>
        </is>
      </c>
      <c r="O10632">
        <f>INDEX(parameters!$C$196:$EJ$198,MATCH('PV (extension)'!N10632,parameters!$B$196:$B$198,0),MATCH('PV (extension)'!B10611,parameters!$C$195:$EJ$195,0))</f>
        <v>1310.345940866265</v>
      </c>
      <c r="P10632" t="n">
        <v>3</v>
      </c>
      <c r="Q10632" t="n">
        <v>30</v>
      </c>
      <c r="R10632">
        <f>Q10632*P10632*O10632</f>
        <v>117931.13467796386</v>
      </c>
      <c r="S10632">
        <f>1/R10632</f>
        <v>8.4795249594665012E-6</v>
      </c>
    </row>
    <row r="10633" ht="16" customHeight="1" s="29">
      <c r="A10633" t="inlineStr">
        <is>
          <t>photovoltaic slanted-roof installation, 3kWp, CdTe, laminated, integrated, on roof</t>
        </is>
      </c>
      <c r="B10633" s="30">
        <f>M10633*S10633</f>
        <v>1.9533196153460642E-8</v>
      </c>
      <c r="C10633" t="inlineStr">
        <is>
          <t>CH</t>
        </is>
      </c>
      <c r="D10633" t="inlineStr">
        <is>
          <t>unit</t>
        </is>
      </c>
      <c r="F10633" t="inlineStr">
        <is>
          <t>technosphere</t>
        </is>
      </c>
      <c r="G10633" t="n">
        <v>0</v>
      </c>
      <c r="H10633" t="inlineStr">
        <is>
          <t>photovoltaic slanted-roof installation, 3kWp, CdTe, laminated, integrated, on roof</t>
        </is>
      </c>
      <c r="I10633" t="inlineStr">
        <is>
          <t>(2,2,1,1,1,3); Calculation with average annual yield and share of technologies. Lifetime: 30a.</t>
        </is>
      </c>
      <c r="K10633" t="inlineStr">
        <is>
          <t>residential</t>
        </is>
      </c>
      <c r="L10633">
        <f>L10632</f>
        <v>0.17766751537682748</v>
      </c>
      <c r="M10633" s="30">
        <f>INDEX(parameters!$D$41:$AG$178,MATCH('PV (extension)'!B10611,parameters!$C$41:$C$178,0),MATCH('PV (extension)'!A10633,parameters!$D$5:$AG$5,0))/L10633</f>
        <v>2.3035719862648527E-3</v>
      </c>
      <c r="N10633" s="3" t="inlineStr">
        <is>
          <t>roof-top</t>
        </is>
      </c>
      <c r="O10633">
        <f>INDEX(parameters!$C$196:$EJ$198,MATCH('PV (extension)'!N10633,parameters!$B$196:$B$198,0),MATCH('PV (extension)'!B10611,parameters!$C$195:$EJ$195,0))</f>
        <v>1310.345940866265</v>
      </c>
      <c r="P10633" t="n">
        <v>3</v>
      </c>
      <c r="Q10633" t="n">
        <v>30</v>
      </c>
      <c r="R10633">
        <f>Q10633*P10633*O10633</f>
        <v>117931.13467796386</v>
      </c>
      <c r="S10633">
        <f>1/R10633</f>
        <v>8.4795249594665012E-6</v>
      </c>
    </row>
    <row r="10634" ht="16" customHeight="1" s="29">
      <c r="A10634" t="inlineStr">
        <is>
          <t>photovoltaic slanted-roof installation, 3kWp, multi-Si, laminated, integrated, on roof</t>
        </is>
      </c>
      <c r="B10634" s="30">
        <f>M10634*S10634</f>
        <v>1.1604786583936024E-7</v>
      </c>
      <c r="C10634" t="inlineStr">
        <is>
          <t>RER</t>
        </is>
      </c>
      <c r="D10634" t="inlineStr">
        <is>
          <t>unit</t>
        </is>
      </c>
      <c r="F10634" t="inlineStr">
        <is>
          <t>technosphere</t>
        </is>
      </c>
      <c r="G10634" t="n">
        <v>0</v>
      </c>
      <c r="H10634" t="inlineStr">
        <is>
          <t>photovoltaic slanted-roof installation, 3kWp, multi-Si, laminated, integrated, on roof</t>
        </is>
      </c>
      <c r="I10634" t="inlineStr">
        <is>
          <t>(2,2,1,1,1,3); Calculation with average annual yield and share of technologies. Lifetime: 30a.</t>
        </is>
      </c>
      <c r="K10634" t="inlineStr">
        <is>
          <t>residential</t>
        </is>
      </c>
      <c r="L10634">
        <f>L10633</f>
        <v>0.17766751537682748</v>
      </c>
      <c r="M10634" s="30">
        <f>INDEX(parameters!$D$41:$AG$178,MATCH('PV (extension)'!B10611,parameters!$C$41:$C$178,0),MATCH('PV (extension)'!A10634,parameters!$D$5:$AG$5,0))/L10634</f>
        <v>1.3685656495391874E-2</v>
      </c>
      <c r="N10634" s="3" t="inlineStr">
        <is>
          <t>roof-top</t>
        </is>
      </c>
      <c r="O10634">
        <f>INDEX(parameters!$C$196:$EJ$198,MATCH('PV (extension)'!N10634,parameters!$B$196:$B$198,0),MATCH('PV (extension)'!B10611,parameters!$C$195:$EJ$195,0))</f>
        <v>1310.345940866265</v>
      </c>
      <c r="P10634" t="n">
        <v>3</v>
      </c>
      <c r="Q10634" t="n">
        <v>30</v>
      </c>
      <c r="R10634">
        <f>Q10634*P10634*O10634</f>
        <v>117931.13467796386</v>
      </c>
      <c r="S10634">
        <f>1/R10634</f>
        <v>8.4795249594665012E-6</v>
      </c>
    </row>
    <row r="10635" ht="16" customHeight="1" s="29">
      <c r="A10635" t="inlineStr">
        <is>
          <t>photovoltaic slanted-roof installation, 3kWp, multi-Si, panel, mounted, on roof</t>
        </is>
      </c>
      <c r="B10635" s="30">
        <f>M10635*S10635</f>
        <v>1.9863272687724027E-6</v>
      </c>
      <c r="C10635" t="inlineStr">
        <is>
          <t>RER</t>
        </is>
      </c>
      <c r="D10635" t="inlineStr">
        <is>
          <t>unit</t>
        </is>
      </c>
      <c r="F10635" t="inlineStr">
        <is>
          <t>technosphere</t>
        </is>
      </c>
      <c r="G10635" t="n">
        <v>0</v>
      </c>
      <c r="H10635" t="inlineStr">
        <is>
          <t>photovoltaic slanted-roof installation, 3kWp, multi-Si, panel, mounted, on roof</t>
        </is>
      </c>
      <c r="I10635" t="inlineStr">
        <is>
          <t>(2,2,1,1,1,3); Calculation with average annual yield and share of technologies. Lifetime: 30a.</t>
        </is>
      </c>
      <c r="K10635" t="inlineStr">
        <is>
          <t>residential</t>
        </is>
      </c>
      <c r="L10635">
        <f>L10634</f>
        <v>0.17766751537682748</v>
      </c>
      <c r="M10635" s="30">
        <f>INDEX(parameters!$D$41:$AG$178,MATCH('PV (extension)'!B10611,parameters!$C$41:$C$178,0),MATCH('PV (extension)'!A10635,parameters!$D$5:$AG$5,0))/L10635</f>
        <v>0.23424982864811036</v>
      </c>
      <c r="N10635" s="3" t="inlineStr">
        <is>
          <t>roof-top</t>
        </is>
      </c>
      <c r="O10635">
        <f>INDEX(parameters!$C$196:$EJ$198,MATCH('PV (extension)'!N10635,parameters!$B$196:$B$198,0),MATCH('PV (extension)'!B10611,parameters!$C$195:$EJ$195,0))</f>
        <v>1310.345940866265</v>
      </c>
      <c r="P10635" t="n">
        <v>3</v>
      </c>
      <c r="Q10635" t="n">
        <v>30</v>
      </c>
      <c r="R10635">
        <f>Q10635*P10635*O10635</f>
        <v>117931.13467796386</v>
      </c>
      <c r="S10635">
        <f>1/R10635</f>
        <v>8.4795249594665012E-6</v>
      </c>
    </row>
    <row r="10636" ht="16" customHeight="1" s="29">
      <c r="A10636" t="inlineStr">
        <is>
          <t>photovoltaic slanted-roof installation, 3kWp, single-Si, laminated, integrated, on roof</t>
        </is>
      </c>
      <c r="B10636" s="30">
        <f>M10636*S10636</f>
        <v>6.1330866849161977E-8</v>
      </c>
      <c r="C10636" t="inlineStr">
        <is>
          <t>RER</t>
        </is>
      </c>
      <c r="D10636" t="inlineStr">
        <is>
          <t>unit</t>
        </is>
      </c>
      <c r="F10636" t="inlineStr">
        <is>
          <t>technosphere</t>
        </is>
      </c>
      <c r="G10636" t="n">
        <v>0</v>
      </c>
      <c r="H10636" t="inlineStr">
        <is>
          <t>photovoltaic slanted-roof installation, 3kWp, single-Si, laminated, integrated, on roof</t>
        </is>
      </c>
      <c r="I10636" t="inlineStr">
        <is>
          <t>(2,2,1,1,1,3); Calculation with average annual yield and share of technologies. Lifetime: 30a.</t>
        </is>
      </c>
      <c r="K10636" t="inlineStr">
        <is>
          <t>residential</t>
        </is>
      </c>
      <c r="L10636">
        <f>L10635</f>
        <v>0.17766751537682748</v>
      </c>
      <c r="M10636" s="30">
        <f>INDEX(parameters!$D$41:$AG$178,MATCH('PV (extension)'!B10611,parameters!$C$41:$C$178,0),MATCH('PV (extension)'!A10636,parameters!$D$5:$AG$5,0))/L10636</f>
        <v>7.2328187183047909E-3</v>
      </c>
      <c r="N10636" s="3" t="inlineStr">
        <is>
          <t>roof-top</t>
        </is>
      </c>
      <c r="O10636">
        <f>INDEX(parameters!$C$196:$EJ$198,MATCH('PV (extension)'!N10636,parameters!$B$196:$B$198,0),MATCH('PV (extension)'!B10611,parameters!$C$195:$EJ$195,0))</f>
        <v>1310.345940866265</v>
      </c>
      <c r="P10636" t="n">
        <v>3</v>
      </c>
      <c r="Q10636" t="n">
        <v>30</v>
      </c>
      <c r="R10636">
        <f>Q10636*P10636*O10636</f>
        <v>117931.13467796386</v>
      </c>
      <c r="S10636">
        <f>1/R10636</f>
        <v>8.4795249594665012E-6</v>
      </c>
    </row>
    <row r="10637" ht="16" customHeight="1" s="29">
      <c r="A10637" t="inlineStr">
        <is>
          <t>photovoltaic slanted-roof installation, 3kWp, single-Si, panel, mounted, on roof</t>
        </is>
      </c>
      <c r="B10637" s="30">
        <f>M10637*S10637</f>
        <v>1.0380683555297595E-6</v>
      </c>
      <c r="C10637" t="inlineStr">
        <is>
          <t>RER</t>
        </is>
      </c>
      <c r="D10637" t="inlineStr">
        <is>
          <t>unit</t>
        </is>
      </c>
      <c r="F10637" t="inlineStr">
        <is>
          <t>technosphere</t>
        </is>
      </c>
      <c r="G10637" t="n">
        <v>0</v>
      </c>
      <c r="H10637" t="inlineStr">
        <is>
          <t>photovoltaic slanted-roof installation, 3kWp, single-Si, panel, mounted, on roof</t>
        </is>
      </c>
      <c r="I10637" t="inlineStr">
        <is>
          <t>(2,2,1,1,1,3); Calculation with average annual yield and share of technologies. Lifetime: 30a.</t>
        </is>
      </c>
      <c r="K10637" t="inlineStr">
        <is>
          <t>residential</t>
        </is>
      </c>
      <c r="L10637">
        <f>L10636</f>
        <v>0.17766751537682748</v>
      </c>
      <c r="M10637" s="30">
        <f>INDEX(parameters!$D$41:$AG$178,MATCH('PV (extension)'!B10611,parameters!$C$41:$C$178,0),MATCH('PV (extension)'!A10637,parameters!$D$5:$AG$5,0))/L10637</f>
        <v>0.12242057904091255</v>
      </c>
      <c r="N10637" s="3" t="inlineStr">
        <is>
          <t>roof-top</t>
        </is>
      </c>
      <c r="O10637">
        <f>INDEX(parameters!$C$196:$EJ$198,MATCH('PV (extension)'!N10637,parameters!$B$196:$B$198,0),MATCH('PV (extension)'!B10611,parameters!$C$195:$EJ$195,0))</f>
        <v>1310.345940866265</v>
      </c>
      <c r="P10637" t="n">
        <v>3</v>
      </c>
      <c r="Q10637" t="n">
        <v>30</v>
      </c>
      <c r="R10637">
        <f>Q10637*P10637*O10637</f>
        <v>117931.13467796386</v>
      </c>
      <c r="S10637">
        <f>1/R10637</f>
        <v>8.4795249594665012E-6</v>
      </c>
    </row>
    <row r="10638" s="29">
      <c r="A10638" t="inlineStr">
        <is>
          <t>market for tap water</t>
        </is>
      </c>
      <c r="B10638" t="n">
        <v>0.0037026</v>
      </c>
      <c r="C10638" t="inlineStr">
        <is>
          <t>Europe without Switzerland</t>
        </is>
      </c>
      <c r="D10638" t="inlineStr">
        <is>
          <t>kilogram</t>
        </is>
      </c>
      <c r="F10638" t="inlineStr">
        <is>
          <t>technosphere</t>
        </is>
      </c>
      <c r="G10638" t="n">
        <v>0</v>
      </c>
      <c r="H10638" t="inlineStr">
        <is>
          <t>tap water</t>
        </is>
      </c>
      <c r="I10638" t="inlineStr">
        <is>
          <t>(2,2,1,1,1,3); Estimation 20l/m2 panel</t>
        </is>
      </c>
    </row>
    <row r="10639" s="29">
      <c r="A10639" t="inlineStr">
        <is>
          <t>treatment of wastewater, from residence, capacity 1.1E10l/year</t>
        </is>
      </c>
      <c r="B10639" t="n">
        <v>-3.3323e-06</v>
      </c>
      <c r="C10639" t="inlineStr">
        <is>
          <t>CH</t>
        </is>
      </c>
      <c r="D10639" t="inlineStr">
        <is>
          <t>cubic meter</t>
        </is>
      </c>
      <c r="F10639" t="inlineStr">
        <is>
          <t>technosphere</t>
        </is>
      </c>
      <c r="G10639" t="n">
        <v>0</v>
      </c>
      <c r="H10639" t="inlineStr">
        <is>
          <t>wastewater, from residence</t>
        </is>
      </c>
      <c r="I10639" t="inlineStr">
        <is>
          <t>(2,2,1,1,1,3); Estimation 20l/m2 panel</t>
        </is>
      </c>
    </row>
    <row r="10640" s="29"/>
    <row r="10641" customFormat="1" s="28">
      <c r="A10641" s="28" t="inlineStr">
        <is>
          <t>Activity</t>
        </is>
      </c>
      <c r="B10641" s="28" t="inlineStr">
        <is>
          <t>electricity production, photovoltaic, commercial</t>
        </is>
      </c>
    </row>
    <row r="10642">
      <c r="A10642" t="inlineStr">
        <is>
          <t>comment</t>
        </is>
      </c>
      <c r="B1064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")&amp;HLOOKUP(B10643,parameters!$C$195:$EJ$198,2,0)&amp;" kWh/kWp.
Annual output, Facade: "&amp;HLOOKUP(B10643,parameters!$C$195:$EJ$198,3,0)&amp;" kWh/kWp.
Annual output, Open-ground: "&amp;HLOOKUP(B10643,parameters!$C$195:$EJ$198,4,0)&amp;_xlfn._LONGTEXT("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")&amp;VLOOKUP(B10643,'extension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1310.34594086626 kWh/kWp.
Annual output, Facade: 920.030128693335 kWh/kWp.
Annual output, Open-ground: 1393.98504347475 kWh/kWp.
Amount of solar energy transformed to electricity. Waste heat emission due to losses of electricity in the system.
Technology:  Electricity production with grid-connected photovoltaic power plants.
Time period:  Time of publications
Production volume: 1872.773 GWh in 2025.
Sampling:  Statistical data and model calculations
Extrapolations:  Use of PV technology data investigated for other countries (Switzerland). Correction of average yield with Swiss data.
Uncertainty:  None
Author: Romain Sacchi, PSI, romain.sacchi@psi.ch</v>
      </c>
    </row>
    <row r="10643" s="29">
      <c r="A10643" t="inlineStr">
        <is>
          <t>location</t>
        </is>
      </c>
      <c r="B10643" t="inlineStr">
        <is>
          <t>KZ</t>
        </is>
      </c>
    </row>
    <row r="10644" s="29">
      <c r="A10644" t="inlineStr">
        <is>
          <t>production amount</t>
        </is>
      </c>
      <c r="B10644" t="n">
        <v>1</v>
      </c>
    </row>
    <row r="10645" s="29">
      <c r="A10645" t="inlineStr">
        <is>
          <t>reference product</t>
        </is>
      </c>
      <c r="B10645" t="inlineStr">
        <is>
          <t>electricity, low voltage</t>
        </is>
      </c>
    </row>
    <row r="10646" s="29">
      <c r="A10646" t="inlineStr">
        <is>
          <t>source</t>
        </is>
      </c>
      <c r="B106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647" s="29">
      <c r="A10647" t="inlineStr">
        <is>
          <t>type</t>
        </is>
      </c>
      <c r="B10647" t="inlineStr">
        <is>
          <t>process</t>
        </is>
      </c>
    </row>
    <row r="10648" s="29">
      <c r="A10648" t="inlineStr">
        <is>
          <t>unit</t>
        </is>
      </c>
      <c r="B10648" t="inlineStr">
        <is>
          <t>kilowatt hour</t>
        </is>
      </c>
    </row>
    <row r="10649" s="29">
      <c r="A10649" t="inlineStr">
        <is>
          <t>Exchanges</t>
        </is>
      </c>
    </row>
    <row r="10650" customFormat="1" s="28">
      <c r="A10650" s="28" t="inlineStr">
        <is>
          <t>name</t>
        </is>
      </c>
      <c r="B10650" s="28" t="inlineStr">
        <is>
          <t>amount</t>
        </is>
      </c>
      <c r="C10650" s="28" t="inlineStr">
        <is>
          <t>location</t>
        </is>
      </c>
      <c r="D10650" s="28" t="inlineStr">
        <is>
          <t>unit</t>
        </is>
      </c>
      <c r="E10650" s="28" t="inlineStr">
        <is>
          <t>categories</t>
        </is>
      </c>
      <c r="F10650" s="28" t="inlineStr">
        <is>
          <t>type</t>
        </is>
      </c>
      <c r="G10650" s="28" t="inlineStr">
        <is>
          <t>uncertainty type</t>
        </is>
      </c>
      <c r="H10650" s="28" t="inlineStr">
        <is>
          <t>reference product</t>
        </is>
      </c>
      <c r="I10650" s="28" t="inlineStr">
        <is>
          <t>comment</t>
        </is>
      </c>
      <c r="J10650" s="28" t="inlineStr">
        <is>
          <t>production volume</t>
        </is>
      </c>
      <c r="K10650" s="28" t="inlineStr">
        <is>
          <t>scope</t>
        </is>
      </c>
      <c r="L10650" s="28" t="inlineStr">
        <is>
          <t>scope share</t>
        </is>
      </c>
      <c r="M10650" s="28" t="inlineStr">
        <is>
          <t>tech share</t>
        </is>
      </c>
      <c r="N10650" s="28" t="inlineStr">
        <is>
          <t>installation</t>
        </is>
      </c>
      <c r="O10650" s="28" t="inlineStr">
        <is>
          <t>productivity</t>
        </is>
      </c>
      <c r="P10650" s="28" t="inlineStr">
        <is>
          <t>kWp</t>
        </is>
      </c>
      <c r="Q10650" s="28" t="inlineStr">
        <is>
          <t>lifetime</t>
        </is>
      </c>
      <c r="R10650" s="28" t="inlineStr">
        <is>
          <t>lifetime production</t>
        </is>
      </c>
      <c r="S10650" s="28" t="inlineStr">
        <is>
          <t>inverted lifetime production</t>
        </is>
      </c>
    </row>
    <row r="10651" s="29">
      <c r="A10651" t="inlineStr">
        <is>
          <t>Energy, solar, converted</t>
        </is>
      </c>
      <c r="B10651" t="n">
        <v>3.8503</v>
      </c>
      <c r="D10651" t="inlineStr">
        <is>
          <t>megajoule</t>
        </is>
      </c>
      <c r="E10651" t="inlineStr">
        <is>
          <t>natural resource::in air</t>
        </is>
      </c>
      <c r="F10651" t="inlineStr">
        <is>
          <t>biosphere</t>
        </is>
      </c>
      <c r="G10651" t="n">
        <v>0</v>
      </c>
      <c r="I10651" t="inlineStr">
        <is>
          <t>(2,2,1,1,1,3); Energy loss in the system</t>
        </is>
      </c>
    </row>
    <row r="10652" s="29">
      <c r="A10652" t="inlineStr">
        <is>
          <t>Heat, waste</t>
        </is>
      </c>
      <c r="B10652" t="n">
        <v>0.25027</v>
      </c>
      <c r="D10652" t="inlineStr">
        <is>
          <t>megajoule</t>
        </is>
      </c>
      <c r="E10652" t="inlineStr">
        <is>
          <t>air</t>
        </is>
      </c>
      <c r="F10652" t="inlineStr">
        <is>
          <t>biosphere</t>
        </is>
      </c>
      <c r="G10652" t="n">
        <v>0</v>
      </c>
      <c r="I10652" t="inlineStr">
        <is>
          <t>(1,na,na,na,na,na); Calculation with average annual output and share of technologies; Average degradation of 10.5% included</t>
        </is>
      </c>
    </row>
    <row r="10653" s="29">
      <c r="A10653" t="inlineStr">
        <is>
          <t>electricity production, photovoltaic, commercial</t>
        </is>
      </c>
      <c r="B10653" t="n">
        <v>1</v>
      </c>
      <c r="C10653" t="inlineStr">
        <is>
          <t>KZ</t>
        </is>
      </c>
      <c r="D10653" t="inlineStr">
        <is>
          <t>kilowatt hour</t>
        </is>
      </c>
      <c r="E10653" t="inlineStr">
        <is>
          <t>photovoltaic::power plants</t>
        </is>
      </c>
      <c r="F10653" t="inlineStr">
        <is>
          <t>production</t>
        </is>
      </c>
      <c r="G10653" t="n">
        <v>0</v>
      </c>
      <c r="H10653" t="inlineStr">
        <is>
          <t>electricity, low voltage</t>
        </is>
      </c>
      <c r="J10653">
        <f>VLOOKUP(C10653,'extension - production vol'!$B$6:$D$235,3,0)</f>
        <v>1872.7729999999999</v>
      </c>
    </row>
    <row r="10654" ht="16" customHeight="1" s="29">
      <c r="A10654" t="inlineStr">
        <is>
          <t>photovoltaic flat-roof installation, 156 kWp, multi-Si, on roof</t>
        </is>
      </c>
      <c r="B10654" s="30">
        <f>M10654*S10654</f>
        <v>2.0021102114119995E-8</v>
      </c>
      <c r="C10654" t="inlineStr">
        <is>
          <t>CH</t>
        </is>
      </c>
      <c r="D10654" t="inlineStr">
        <is>
          <t>unit</t>
        </is>
      </c>
      <c r="F10654" t="inlineStr">
        <is>
          <t>technosphere</t>
        </is>
      </c>
      <c r="G10654" t="n">
        <v>0</v>
      </c>
      <c r="H10654" t="inlineStr">
        <is>
          <t>photovoltaic flat-roof installation, 156 kWp, multi-Si, on roof</t>
        </is>
      </c>
      <c r="I10654" t="inlineStr">
        <is>
          <t>(2,2,1,1,1,3); Calculation with average annual yield and share of technologies. Lifetime: 30a.</t>
        </is>
      </c>
      <c r="K10654" t="inlineStr">
        <is>
          <t>commercial</t>
        </is>
      </c>
      <c r="L10654">
        <f>IF(K10654="residential",VLOOKUP(B10643,parameters!$C$41:$AG$178,18,0),IF(K10654="commercial",1-VLOOKUP(B10643,parameters!$C$41:$AG$178,18,0),1))</f>
        <v>0.82233248462317254</v>
      </c>
      <c r="M10654" s="30">
        <f>INDEX(parameters!$D$41:$AG$178,MATCH('PV (extension)'!B10643,parameters!$C$41:$C$178,0),MATCH('PV (extension)'!A10654,parameters!$D$5:$AG$5,0))/L10654</f>
        <v>0.12277778707072071</v>
      </c>
      <c r="N10654" s="3" t="inlineStr">
        <is>
          <t>roof-top</t>
        </is>
      </c>
      <c r="O10654">
        <f>INDEX(parameters!$C$196:$EJ$198,MATCH('PV (extension)'!N10654,parameters!$B$196:$B$198,0),MATCH('PV (extension)'!B10643,parameters!$C$195:$EJ$195,0))</f>
        <v>1310.345940866265</v>
      </c>
      <c r="P10654" t="n">
        <v>156</v>
      </c>
      <c r="Q10654" t="n">
        <v>30</v>
      </c>
      <c r="R10654">
        <f>Q10654*P10654*O10654</f>
        <v>6132419.0032541202</v>
      </c>
      <c r="S10654">
        <f>1/R10654</f>
        <v>1.6306778768204812E-7</v>
      </c>
    </row>
    <row r="10655" ht="16" customHeight="1" s="29">
      <c r="A10655" t="inlineStr">
        <is>
          <t>photovoltaic flat-roof installation, 156 kWp, single-Si, on roof</t>
        </is>
      </c>
      <c r="B10655" s="30">
        <f>M10655*S10655</f>
        <v>1.0458298102616813E-8</v>
      </c>
      <c r="C10655" t="inlineStr">
        <is>
          <t>CH</t>
        </is>
      </c>
      <c r="D10655" t="inlineStr">
        <is>
          <t>unit</t>
        </is>
      </c>
      <c r="F10655" t="inlineStr">
        <is>
          <t>technosphere</t>
        </is>
      </c>
      <c r="G10655" t="n">
        <v>0</v>
      </c>
      <c r="H10655" t="inlineStr">
        <is>
          <t>photovoltaic flat-roof installation, 156 kWp, single-Si, on roof</t>
        </is>
      </c>
      <c r="I10655" t="inlineStr">
        <is>
          <t>(2,2,1,1,1,3); Calculation with average annual yield and share of technologies. Lifetime: 30a.</t>
        </is>
      </c>
      <c r="K10655" t="inlineStr">
        <is>
          <t>commercial</t>
        </is>
      </c>
      <c r="L10655">
        <f>L10654</f>
        <v>0.82233248462317254</v>
      </c>
      <c r="M10655" s="30">
        <f>INDEX(parameters!$D$41:$AG$178,MATCH('PV (extension)'!B10643,parameters!$C$41:$C$178,0),MATCH('PV (extension)'!A10655,parameters!$D$5:$AG$5,0))/L10655</f>
        <v>6.4134666026183854E-2</v>
      </c>
      <c r="N10655" s="3" t="inlineStr">
        <is>
          <t>roof-top</t>
        </is>
      </c>
      <c r="O10655">
        <f>INDEX(parameters!$C$196:$EJ$198,MATCH('PV (extension)'!N10655,parameters!$B$196:$B$198,0),MATCH('PV (extension)'!B10643,parameters!$C$195:$EJ$195,0))</f>
        <v>1310.345940866265</v>
      </c>
      <c r="P10655" t="n">
        <v>156</v>
      </c>
      <c r="Q10655" t="n">
        <v>30</v>
      </c>
      <c r="R10655">
        <f>Q10655*P10655*O10655</f>
        <v>6132419.0032541202</v>
      </c>
      <c r="S10655">
        <f>1/R10655</f>
        <v>1.6306778768204812E-7</v>
      </c>
    </row>
    <row r="10656" s="29">
      <c r="A10656" t="inlineStr">
        <is>
          <t>photovoltaic open ground installation, 570 kWp, CIS, on open ground</t>
        </is>
      </c>
      <c r="B10656" s="30">
        <f>M10656*S10656</f>
        <v>5.1546555625502213E-10</v>
      </c>
      <c r="C10656" t="inlineStr">
        <is>
          <t>RER</t>
        </is>
      </c>
      <c r="D10656" t="inlineStr">
        <is>
          <t>unit</t>
        </is>
      </c>
      <c r="F10656" t="inlineStr">
        <is>
          <t>technosphere</t>
        </is>
      </c>
      <c r="G10656" t="n">
        <v>0</v>
      </c>
      <c r="H10656" t="inlineStr">
        <is>
          <t>photovoltaic open ground installation, 570 kWp, CIS, on open ground</t>
        </is>
      </c>
      <c r="I10656" t="inlineStr">
        <is>
          <t>(2,2,1,1,1,3); Calculation with average annual yield and share of technologies. Lifetime: 30a.</t>
        </is>
      </c>
      <c r="K10656" t="inlineStr">
        <is>
          <t>commercial</t>
        </is>
      </c>
      <c r="L10656">
        <f>L10655</f>
        <v>0.82233248462317254</v>
      </c>
      <c r="M10656" s="30">
        <f>INDEX(parameters!$D$41:$AG$178,MATCH('PV (extension)'!B10643,parameters!$C$41:$C$178,0),MATCH('PV (extension)'!A10656,parameters!$D$5:$AG$5,0))/L10656</f>
        <v>1.2287226816964775E-2</v>
      </c>
      <c r="N10656" t="inlineStr">
        <is>
          <t>central</t>
        </is>
      </c>
      <c r="O10656">
        <f>INDEX(parameters!$C$196:$EJ$198,MATCH('PV (extension)'!N10656,parameters!$B$196:$B$198,0),MATCH('PV (extension)'!B10643,parameters!$C$195:$EJ$195,0))</f>
        <v>1393.98504347475</v>
      </c>
      <c r="P10656" t="n">
        <v>570</v>
      </c>
      <c r="Q10656" t="n">
        <v>30</v>
      </c>
      <c r="R10656">
        <f>Q10656*P10656*O10656</f>
        <v>23837144.243418224</v>
      </c>
      <c r="S10656">
        <f>1/R10656</f>
        <v>4.1951334009992167E-8</v>
      </c>
    </row>
    <row r="10657" s="29">
      <c r="A10657" t="inlineStr">
        <is>
          <t>photovoltaic open ground installation, 570 kWp, CdTe, on open ground</t>
        </is>
      </c>
      <c r="B10657" s="30">
        <f>M10657*S10657</f>
        <v>3.7865702414978379E-9</v>
      </c>
      <c r="C10657" t="inlineStr">
        <is>
          <t>RER</t>
        </is>
      </c>
      <c r="D10657" t="inlineStr">
        <is>
          <t>unit</t>
        </is>
      </c>
      <c r="F10657" t="inlineStr">
        <is>
          <t>technosphere</t>
        </is>
      </c>
      <c r="G10657" t="n">
        <v>0</v>
      </c>
      <c r="H10657" t="inlineStr">
        <is>
          <t>photovoltaic open ground installation, 570 kWp, CdTe, on open ground</t>
        </is>
      </c>
      <c r="I10657" t="inlineStr">
        <is>
          <t>(2,2,1,1,1,3); Calculation with average annual yield and share of technologies. Lifetime: 30a.</t>
        </is>
      </c>
      <c r="K10657" t="inlineStr">
        <is>
          <t>commercial</t>
        </is>
      </c>
      <c r="L10657">
        <f>L10656</f>
        <v>0.82233248462317254</v>
      </c>
      <c r="M10657" s="30">
        <f>INDEX(parameters!$D$41:$AG$178,MATCH('PV (extension)'!B10643,parameters!$C$41:$C$178,0),MATCH('PV (extension)'!A10657,parameters!$D$5:$AG$5,0))/L10657</f>
        <v>9.0261021034418951E-2</v>
      </c>
      <c r="N10657" t="inlineStr">
        <is>
          <t>central</t>
        </is>
      </c>
      <c r="O10657">
        <f>INDEX(parameters!$C$196:$EJ$198,MATCH('PV (extension)'!N10657,parameters!$B$196:$B$198,0),MATCH('PV (extension)'!B10643,parameters!$C$195:$EJ$195,0))</f>
        <v>1393.98504347475</v>
      </c>
      <c r="P10657" t="n">
        <v>570</v>
      </c>
      <c r="Q10657" t="n">
        <v>30</v>
      </c>
      <c r="R10657">
        <f>Q10657*P10657*O10657</f>
        <v>23837144.243418224</v>
      </c>
      <c r="S10657">
        <f>1/R10657</f>
        <v>4.1951334009992167E-8</v>
      </c>
    </row>
    <row r="10658" s="29">
      <c r="A10658" t="inlineStr">
        <is>
          <t>photovoltaic open ground installation, 570 kWp, micro-Si, on open ground</t>
        </is>
      </c>
      <c r="B10658" s="30">
        <f>M10658*S10658</f>
        <v>4.0134957548408345E-11</v>
      </c>
      <c r="C10658" t="inlineStr">
        <is>
          <t>RER</t>
        </is>
      </c>
      <c r="D10658" t="inlineStr">
        <is>
          <t>unit</t>
        </is>
      </c>
      <c r="F10658" t="inlineStr">
        <is>
          <t>technosphere</t>
        </is>
      </c>
      <c r="G10658" t="n">
        <v>0</v>
      </c>
      <c r="H10658" t="inlineStr">
        <is>
          <t>photovoltaic open ground installation, 570 kWp, micro-Si, on open ground</t>
        </is>
      </c>
      <c r="I10658" t="inlineStr">
        <is>
          <t>(2,2,1,1,1,3); Calculation with average annual yield and share of technologies. Lifetime: 30a.</t>
        </is>
      </c>
      <c r="K10658" t="inlineStr">
        <is>
          <t>commercial</t>
        </is>
      </c>
      <c r="L10658">
        <f>L10657</f>
        <v>0.82233248462317254</v>
      </c>
      <c r="M10658" s="30">
        <f>INDEX(parameters!$D$41:$AG$178,MATCH('PV (extension)'!B10643,parameters!$C$41:$C$178,0),MATCH('PV (extension)'!A10658,parameters!$D$5:$AG$5,0))/L10658</f>
        <v>9.5670277228487681E-4</v>
      </c>
      <c r="N10658" t="inlineStr">
        <is>
          <t>central</t>
        </is>
      </c>
      <c r="O10658">
        <f>INDEX(parameters!$C$196:$EJ$198,MATCH('PV (extension)'!N10658,parameters!$B$196:$B$198,0),MATCH('PV (extension)'!B10643,parameters!$C$195:$EJ$195,0))</f>
        <v>1393.98504347475</v>
      </c>
      <c r="P10658" t="n">
        <v>570</v>
      </c>
      <c r="Q10658" t="n">
        <v>30</v>
      </c>
      <c r="R10658">
        <f>Q10658*P10658*O10658</f>
        <v>23837144.243418224</v>
      </c>
      <c r="S10658">
        <f>1/R10658</f>
        <v>4.1951334009992167E-8</v>
      </c>
    </row>
    <row r="10659" s="29">
      <c r="A10659" t="inlineStr">
        <is>
          <t>photovoltaic open ground installation, 570 kWp, multi-Si, on open ground</t>
        </is>
      </c>
      <c r="B10659" s="30">
        <f>M10659*S10659</f>
        <v>1.3431131591854124E-8</v>
      </c>
      <c r="C10659" t="inlineStr">
        <is>
          <t>RER</t>
        </is>
      </c>
      <c r="D10659" t="inlineStr">
        <is>
          <t>unit</t>
        </is>
      </c>
      <c r="F10659" t="inlineStr">
        <is>
          <t>technosphere</t>
        </is>
      </c>
      <c r="G10659" t="n">
        <v>0</v>
      </c>
      <c r="H10659" t="inlineStr">
        <is>
          <t>photovoltaic open ground installation, 570 kWp, multi-Si, on open ground</t>
        </is>
      </c>
      <c r="I10659" t="inlineStr">
        <is>
          <t>(2,2,1,1,1,3); Calculation with average annual yield and share of technologies. Lifetime: 30a.</t>
        </is>
      </c>
      <c r="K10659" t="inlineStr">
        <is>
          <t>commercial</t>
        </is>
      </c>
      <c r="L10659">
        <f>L10658</f>
        <v>0.82233248462317254</v>
      </c>
      <c r="M10659" s="30">
        <f>INDEX(parameters!$D$41:$AG$178,MATCH('PV (extension)'!B10643,parameters!$C$41:$C$178,0),MATCH('PV (extension)'!A10659,parameters!$D$5:$AG$5,0))/L10659</f>
        <v>0.32015982110735819</v>
      </c>
      <c r="N10659" t="inlineStr">
        <is>
          <t>central</t>
        </is>
      </c>
      <c r="O10659">
        <f>INDEX(parameters!$C$196:$EJ$198,MATCH('PV (extension)'!N10659,parameters!$B$196:$B$198,0),MATCH('PV (extension)'!B10643,parameters!$C$195:$EJ$195,0))</f>
        <v>1393.98504347475</v>
      </c>
      <c r="P10659" t="n">
        <v>570</v>
      </c>
      <c r="Q10659" t="n">
        <v>30</v>
      </c>
      <c r="R10659">
        <f>Q10659*P10659*O10659</f>
        <v>23837144.243418224</v>
      </c>
      <c r="S10659">
        <f>1/R10659</f>
        <v>4.1951334009992167E-8</v>
      </c>
    </row>
    <row r="10660" s="29">
      <c r="A10660" t="inlineStr">
        <is>
          <t>photovoltaic open ground installation, 570 kWp, single-Si, on open ground</t>
        </is>
      </c>
      <c r="B10660" s="30">
        <f>M10660*S10660</f>
        <v>7.1244504405680212E-9</v>
      </c>
      <c r="C10660" t="inlineStr">
        <is>
          <t>RER</t>
        </is>
      </c>
      <c r="D10660" t="inlineStr">
        <is>
          <t>unit</t>
        </is>
      </c>
      <c r="F10660" t="inlineStr">
        <is>
          <t>technosphere</t>
        </is>
      </c>
      <c r="G10660" t="n">
        <v>0</v>
      </c>
      <c r="H10660" t="inlineStr">
        <is>
          <t>photovoltaic open ground installation, 570 kWp, single-Si, on open ground</t>
        </is>
      </c>
      <c r="I10660" t="inlineStr">
        <is>
          <t>(2,2,1,1,1,3); Calculation with average annual yield and share of technologies. Lifetime: 30a.</t>
        </is>
      </c>
      <c r="K10660" t="inlineStr">
        <is>
          <t>commercial</t>
        </is>
      </c>
      <c r="L10660">
        <f>L10659</f>
        <v>0.82233248462317254</v>
      </c>
      <c r="M10660" s="30">
        <f>INDEX(parameters!$D$41:$AG$178,MATCH('PV (extension)'!B10643,parameters!$C$41:$C$178,0),MATCH('PV (extension)'!A10660,parameters!$D$5:$AG$5,0))/L10660</f>
        <v>0.16982655280690445</v>
      </c>
      <c r="N10660" t="inlineStr">
        <is>
          <t>central</t>
        </is>
      </c>
      <c r="O10660">
        <f>INDEX(parameters!$C$196:$EJ$198,MATCH('PV (extension)'!N10660,parameters!$B$196:$B$198,0),MATCH('PV (extension)'!B10643,parameters!$C$195:$EJ$195,0))</f>
        <v>1393.98504347475</v>
      </c>
      <c r="P10660" t="n">
        <v>570</v>
      </c>
      <c r="Q10660" t="n">
        <v>30</v>
      </c>
      <c r="R10660">
        <f>Q10660*P10660*O10660</f>
        <v>23837144.243418224</v>
      </c>
      <c r="S10660">
        <f>1/R10660</f>
        <v>4.1951334009992167E-8</v>
      </c>
    </row>
    <row r="10661" ht="16" customHeight="1" s="29">
      <c r="A10661" t="inlineStr">
        <is>
          <t>photovoltaic slanted-roof installation, 93 kWp, multi-Si, laminated, integrated, on roof</t>
        </is>
      </c>
      <c r="B10661" s="30">
        <f>M10661*S10661</f>
        <v>2.1985094076715843E-9</v>
      </c>
      <c r="C10661" t="inlineStr">
        <is>
          <t>CH</t>
        </is>
      </c>
      <c r="D10661" t="inlineStr">
        <is>
          <t>unit</t>
        </is>
      </c>
      <c r="F10661" t="inlineStr">
        <is>
          <t>technosphere</t>
        </is>
      </c>
      <c r="G10661" t="n">
        <v>0</v>
      </c>
      <c r="H10661" t="inlineStr">
        <is>
          <t>photovoltaic slanted-roof installation, 93 kWp, multi-Si, laminated, integrated, on roof</t>
        </is>
      </c>
      <c r="I10661" t="inlineStr">
        <is>
          <t>(2,2,1,1,1,3); Calculation with average annual yield and share of technologies. Lifetime: 30a.</t>
        </is>
      </c>
      <c r="K10661" t="inlineStr">
        <is>
          <t>commercial</t>
        </is>
      </c>
      <c r="L10661">
        <f>L10660</f>
        <v>0.82233248462317254</v>
      </c>
      <c r="M10661" s="30">
        <f>INDEX(parameters!$D$41:$AG$178,MATCH('PV (extension)'!B10643,parameters!$C$41:$C$178,0),MATCH('PV (extension)'!A10661,parameters!$D$5:$AG$5,0))/L10661</f>
        <v>8.0374539804535308E-3</v>
      </c>
      <c r="N10661" s="3" t="inlineStr">
        <is>
          <t>roof-top</t>
        </is>
      </c>
      <c r="O10661">
        <f>INDEX(parameters!$C$196:$EJ$198,MATCH('PV (extension)'!N10661,parameters!$B$196:$B$198,0),MATCH('PV (extension)'!B10643,parameters!$C$195:$EJ$195,0))</f>
        <v>1310.345940866265</v>
      </c>
      <c r="P10661" t="n">
        <v>93</v>
      </c>
      <c r="Q10661" t="n">
        <v>30</v>
      </c>
      <c r="R10661">
        <f>Q10661*P10661*O10661</f>
        <v>3655865.1750168791</v>
      </c>
      <c r="S10661">
        <f>1/R10661</f>
        <v>2.7353306320859688E-7</v>
      </c>
    </row>
    <row r="10662" ht="16" customHeight="1" s="29">
      <c r="A10662" t="inlineStr">
        <is>
          <t>photovoltaic slanted-roof installation, 93 kWp, multi-Si, panel, mounted, on roof</t>
        </is>
      </c>
      <c r="B10662" s="30">
        <f>M10662*S10662</f>
        <v>3.7278921517899605E-8</v>
      </c>
      <c r="C10662" t="inlineStr">
        <is>
          <t>CH</t>
        </is>
      </c>
      <c r="D10662" t="inlineStr">
        <is>
          <t>unit</t>
        </is>
      </c>
      <c r="F10662" t="inlineStr">
        <is>
          <t>technosphere</t>
        </is>
      </c>
      <c r="G10662" t="n">
        <v>0</v>
      </c>
      <c r="H10662" t="inlineStr">
        <is>
          <t>photovoltaic slanted-roof installation, 93 kWp, multi-Si, panel, mounted, on roof</t>
        </is>
      </c>
      <c r="I10662" t="inlineStr">
        <is>
          <t>(2,2,1,1,1,3); Calculation with average annual yield and share of technologies. Lifetime: 30a.</t>
        </is>
      </c>
      <c r="K10662" t="inlineStr">
        <is>
          <t>commercial</t>
        </is>
      </c>
      <c r="L10662">
        <f>L10661</f>
        <v>0.82233248462317254</v>
      </c>
      <c r="M10662" s="30">
        <f>INDEX(parameters!$D$41:$AG$178,MATCH('PV (extension)'!B10643,parameters!$C$41:$C$178,0),MATCH('PV (extension)'!A10662,parameters!$D$5:$AG$5,0))/L10662</f>
        <v>0.13628671093947653</v>
      </c>
      <c r="N10662" s="3" t="inlineStr">
        <is>
          <t>roof-top</t>
        </is>
      </c>
      <c r="O10662">
        <f>INDEX(parameters!$C$196:$EJ$198,MATCH('PV (extension)'!N10662,parameters!$B$196:$B$198,0),MATCH('PV (extension)'!B10643,parameters!$C$195:$EJ$195,0))</f>
        <v>1310.345940866265</v>
      </c>
      <c r="P10662" t="n">
        <v>93</v>
      </c>
      <c r="Q10662" t="n">
        <v>30</v>
      </c>
      <c r="R10662">
        <f>Q10662*P10662*O10662</f>
        <v>3655865.1750168791</v>
      </c>
      <c r="S10662">
        <f>1/R10662</f>
        <v>2.7353306320859688E-7</v>
      </c>
    </row>
    <row r="10663" ht="16" customHeight="1" s="29">
      <c r="A10663" t="inlineStr">
        <is>
          <t>photovoltaic slanted-roof installation, 93 kWp, single-Si, laminated, integrated, on roof</t>
        </is>
      </c>
      <c r="B10663" s="30">
        <f>M10663*S10663</f>
        <v>1.1622273141187627E-9</v>
      </c>
      <c r="C10663" t="inlineStr">
        <is>
          <t>CH</t>
        </is>
      </c>
      <c r="D10663" t="inlineStr">
        <is>
          <t>unit</t>
        </is>
      </c>
      <c r="F10663" t="inlineStr">
        <is>
          <t>technosphere</t>
        </is>
      </c>
      <c r="G10663" t="n">
        <v>0</v>
      </c>
      <c r="H10663" t="inlineStr">
        <is>
          <t>photovoltaic slanted-roof installation, 93 kWp, single-Si, laminated, integrated, on roof</t>
        </is>
      </c>
      <c r="I10663" t="inlineStr">
        <is>
          <t>(2,2,1,1,1,3); Calculation with average annual yield and share of technologies. Lifetime: 30a.</t>
        </is>
      </c>
      <c r="K10663" t="inlineStr">
        <is>
          <t>commercial</t>
        </is>
      </c>
      <c r="L10663">
        <f>L10662</f>
        <v>0.82233248462317254</v>
      </c>
      <c r="M10663" s="30">
        <f>INDEX(parameters!$D$41:$AG$178,MATCH('PV (extension)'!B10643,parameters!$C$41:$C$178,0),MATCH('PV (extension)'!A10663,parameters!$D$5:$AG$5,0))/L10663</f>
        <v>4.2489463631401872E-3</v>
      </c>
      <c r="N10663" s="3" t="inlineStr">
        <is>
          <t>roof-top</t>
        </is>
      </c>
      <c r="O10663">
        <f>INDEX(parameters!$C$196:$EJ$198,MATCH('PV (extension)'!N10663,parameters!$B$196:$B$198,0),MATCH('PV (extension)'!B10643,parameters!$C$195:$EJ$195,0))</f>
        <v>1310.345940866265</v>
      </c>
      <c r="P10663" t="n">
        <v>93</v>
      </c>
      <c r="Q10663" t="n">
        <v>30</v>
      </c>
      <c r="R10663">
        <f>Q10663*P10663*O10663</f>
        <v>3655865.1750168791</v>
      </c>
      <c r="S10663">
        <f>1/R10663</f>
        <v>2.7353306320859688E-7</v>
      </c>
    </row>
    <row r="10664" ht="16" customHeight="1" s="29">
      <c r="A10664" t="inlineStr">
        <is>
          <t>photovoltaic slanted-roof installation, 93 kWp, single-Si, panel, mounted, on roof</t>
        </is>
      </c>
      <c r="B10664" s="30">
        <f>M10664*S10664</f>
        <v>1.9527091052697684E-8</v>
      </c>
      <c r="C10664" t="inlineStr">
        <is>
          <t>CH</t>
        </is>
      </c>
      <c r="D10664" t="inlineStr">
        <is>
          <t>unit</t>
        </is>
      </c>
      <c r="F10664" t="inlineStr">
        <is>
          <t>technosphere</t>
        </is>
      </c>
      <c r="G10664" t="n">
        <v>0</v>
      </c>
      <c r="H10664" t="inlineStr">
        <is>
          <t>photovoltaic slanted-roof installation, 93 kWp, single-Si, panel, mounted, on roof</t>
        </is>
      </c>
      <c r="I10664" t="inlineStr">
        <is>
          <t>(2,2,1,1,1,3); Calculation with average annual yield and share of technologies. Lifetime: 30a.</t>
        </is>
      </c>
      <c r="K10664" t="inlineStr">
        <is>
          <t>commercial</t>
        </is>
      </c>
      <c r="L10664">
        <f>L10663</f>
        <v>0.82233248462317254</v>
      </c>
      <c r="M10664" s="30">
        <f>INDEX(parameters!$D$41:$AG$178,MATCH('PV (extension)'!B10643,parameters!$C$41:$C$178,0),MATCH('PV (extension)'!A10664,parameters!$D$5:$AG$5,0))/L10664</f>
        <v>7.1388412148941149E-2</v>
      </c>
      <c r="N10664" s="3" t="inlineStr">
        <is>
          <t>roof-top</t>
        </is>
      </c>
      <c r="O10664">
        <f>INDEX(parameters!$C$196:$EJ$198,MATCH('PV (extension)'!N10664,parameters!$B$196:$B$198,0),MATCH('PV (extension)'!B10643,parameters!$C$195:$EJ$195,0))</f>
        <v>1310.345940866265</v>
      </c>
      <c r="P10664" t="n">
        <v>93</v>
      </c>
      <c r="Q10664" t="n">
        <v>30</v>
      </c>
      <c r="R10664">
        <f>Q10664*P10664*O10664</f>
        <v>3655865.1750168791</v>
      </c>
      <c r="S10664">
        <f>1/R10664</f>
        <v>2.7353306320859688E-7</v>
      </c>
    </row>
    <row r="10665" s="29">
      <c r="A10665" t="inlineStr">
        <is>
          <t>market for tap water</t>
        </is>
      </c>
      <c r="B10665" t="n">
        <v>0.0037026</v>
      </c>
      <c r="C10665" t="inlineStr">
        <is>
          <t>Europe without Switzerland</t>
        </is>
      </c>
      <c r="D10665" t="inlineStr">
        <is>
          <t>kilogram</t>
        </is>
      </c>
      <c r="F10665" t="inlineStr">
        <is>
          <t>technosphere</t>
        </is>
      </c>
      <c r="G10665" t="n">
        <v>0</v>
      </c>
      <c r="H10665" t="inlineStr">
        <is>
          <t>tap water</t>
        </is>
      </c>
      <c r="I10665" t="inlineStr">
        <is>
          <t>(2,2,1,1,1,3); Estimation 20l/m2 panel</t>
        </is>
      </c>
      <c r="M10665" s="30" t="n"/>
    </row>
    <row r="10666" s="29">
      <c r="A10666" t="inlineStr">
        <is>
          <t>treatment of wastewater, from residence, capacity 1.1E10l/year</t>
        </is>
      </c>
      <c r="B10666" t="n">
        <v>-3.3323e-06</v>
      </c>
      <c r="C10666" t="inlineStr">
        <is>
          <t>CH</t>
        </is>
      </c>
      <c r="D10666" t="inlineStr">
        <is>
          <t>cubic meter</t>
        </is>
      </c>
      <c r="F10666" t="inlineStr">
        <is>
          <t>technosphere</t>
        </is>
      </c>
      <c r="G10666" t="n">
        <v>0</v>
      </c>
      <c r="H10666" t="inlineStr">
        <is>
          <t>wastewater, from residence</t>
        </is>
      </c>
      <c r="I10666" t="inlineStr">
        <is>
          <t>(2,2,1,1,1,3); Estimation 20l/m2 panel</t>
        </is>
      </c>
      <c r="M10666" s="30" t="n"/>
    </row>
    <row r="10667" s="29">
      <c r="M10667" s="30" t="n"/>
    </row>
    <row r="10668" customFormat="1" s="28">
      <c r="A10668" s="28" t="inlineStr">
        <is>
          <t>Activity</t>
        </is>
      </c>
      <c r="B10668" s="28" t="inlineStr">
        <is>
          <t>electricity production, photovoltaic</t>
        </is>
      </c>
      <c r="M10668" s="30" t="n"/>
    </row>
    <row r="10669">
      <c r="A10669" t="inlineStr">
        <is>
          <t>comment</t>
        </is>
      </c>
      <c r="B1066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")&amp;HLOOKUP(B10670,parameters!$C$195:$EJ$198,2,0)&amp;" kWh/kWp.
Annual output, Facade: "&amp;HLOOKUP(B10670,parameters!$C$195:$EJ$198,3,0)&amp;" kWh/kWp.
Annual output, Open-ground: "&amp;HLOOKUP(B10670,parameters!$C$195:$EJ$198,4,0)&amp;_xlfn._LONGTEXT("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")&amp;VLOOKUP(B10670,'extension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1310.34594086626 kWh/kWp.
Annual output, Facade: 920.030128693335 kWh/kWp.
Annual output, Open-ground: 1393.98504347475 kWh/kWp.
Amount of solar energy transformed to electricity. Waste heat emission due to losses of electricity in the system.
Technology:  Electricity production with grid-connected photovoltaic power plants.
Time period:  Time of publications
Production volume: 1872.773 GWh in 2025.
Sampling:  Statistical data and model calculations
Extrapolations:  Use of PV technology data investigated for other countries (Switzerland). Correction of average yield with Swiss data.
Uncertainty:  None
Author: Romain Sacchi, PSI, romain.sacchi@psi.ch</v>
      </c>
      <c r="M10669" s="30" t="n"/>
    </row>
    <row r="10670" s="29">
      <c r="A10670" t="inlineStr">
        <is>
          <t>location</t>
        </is>
      </c>
      <c r="B10670" t="inlineStr">
        <is>
          <t>KZ</t>
        </is>
      </c>
    </row>
    <row r="10671" s="29">
      <c r="A10671" t="inlineStr">
        <is>
          <t>production amount</t>
        </is>
      </c>
      <c r="B10671" t="n">
        <v>1</v>
      </c>
    </row>
    <row r="10672" s="29">
      <c r="A10672" t="inlineStr">
        <is>
          <t>reference product</t>
        </is>
      </c>
      <c r="B10672" t="inlineStr">
        <is>
          <t>electricity, low voltage</t>
        </is>
      </c>
    </row>
    <row r="10673" s="29">
      <c r="A10673" t="inlineStr">
        <is>
          <t>source</t>
        </is>
      </c>
      <c r="B1067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674" s="29">
      <c r="A10674" t="inlineStr">
        <is>
          <t>type</t>
        </is>
      </c>
      <c r="B10674" t="inlineStr">
        <is>
          <t>process</t>
        </is>
      </c>
    </row>
    <row r="10675" s="29">
      <c r="A10675" t="inlineStr">
        <is>
          <t>unit</t>
        </is>
      </c>
      <c r="B10675" t="inlineStr">
        <is>
          <t>kilowatt hour</t>
        </is>
      </c>
    </row>
    <row r="10676" s="29">
      <c r="A10676" t="inlineStr">
        <is>
          <t>Exchanges</t>
        </is>
      </c>
    </row>
    <row r="10677" customFormat="1" s="28">
      <c r="A10677" s="28" t="inlineStr">
        <is>
          <t>name</t>
        </is>
      </c>
      <c r="B10677" s="28" t="inlineStr">
        <is>
          <t>amount</t>
        </is>
      </c>
      <c r="C10677" s="28" t="inlineStr">
        <is>
          <t>location</t>
        </is>
      </c>
      <c r="D10677" s="28" t="inlineStr">
        <is>
          <t>unit</t>
        </is>
      </c>
      <c r="E10677" s="28" t="inlineStr">
        <is>
          <t>categories</t>
        </is>
      </c>
      <c r="F10677" s="28" t="inlineStr">
        <is>
          <t>type</t>
        </is>
      </c>
      <c r="G10677" s="28" t="inlineStr">
        <is>
          <t>uncertainty type</t>
        </is>
      </c>
      <c r="H10677" s="28" t="inlineStr">
        <is>
          <t>loc</t>
        </is>
      </c>
      <c r="I10677" s="28" t="inlineStr">
        <is>
          <t>scale</t>
        </is>
      </c>
      <c r="J10677" s="28" t="inlineStr">
        <is>
          <t>comment</t>
        </is>
      </c>
      <c r="K10677" s="28" t="inlineStr">
        <is>
          <t>negative</t>
        </is>
      </c>
      <c r="L10677" s="28" t="inlineStr">
        <is>
          <t>reference product</t>
        </is>
      </c>
      <c r="M10677" s="28" t="inlineStr">
        <is>
          <t>production volume</t>
        </is>
      </c>
      <c r="N10677" s="28" t="inlineStr">
        <is>
          <t>scope</t>
        </is>
      </c>
      <c r="O10677" s="28" t="inlineStr">
        <is>
          <t>scope share</t>
        </is>
      </c>
      <c r="P10677" s="28" t="inlineStr">
        <is>
          <t>tech share</t>
        </is>
      </c>
      <c r="Q10677" s="28" t="inlineStr">
        <is>
          <t>installation</t>
        </is>
      </c>
      <c r="R10677" s="28" t="inlineStr">
        <is>
          <t>productivity</t>
        </is>
      </c>
      <c r="S10677" s="28" t="inlineStr">
        <is>
          <t>kWp</t>
        </is>
      </c>
      <c r="T10677" s="28" t="inlineStr">
        <is>
          <t>lifetime</t>
        </is>
      </c>
      <c r="U10677" s="28" t="inlineStr">
        <is>
          <t>lifetime production</t>
        </is>
      </c>
      <c r="V10677" s="28" t="inlineStr">
        <is>
          <t>inverted lifetime production</t>
        </is>
      </c>
    </row>
    <row r="10678" s="29">
      <c r="A10678" t="inlineStr">
        <is>
          <t>Energy, solar, converted</t>
        </is>
      </c>
      <c r="B10678" t="n">
        <v>3.8503</v>
      </c>
      <c r="D10678" t="inlineStr">
        <is>
          <t>megajoule</t>
        </is>
      </c>
      <c r="E10678" t="inlineStr">
        <is>
          <t>natural resource::in air</t>
        </is>
      </c>
      <c r="F10678" t="inlineStr">
        <is>
          <t>biosphere</t>
        </is>
      </c>
      <c r="G10678" t="n">
        <v>2</v>
      </c>
      <c r="H10678" t="n">
        <v>1.348151067341848</v>
      </c>
      <c r="I10678" t="n">
        <v>0.04340984597628009</v>
      </c>
      <c r="J10678" t="inlineStr">
        <is>
          <t>(2,2,1,1,1,3); Energy loss in the system</t>
        </is>
      </c>
    </row>
    <row r="10679" s="29">
      <c r="A10679" t="inlineStr">
        <is>
          <t>Heat, waste</t>
        </is>
      </c>
      <c r="B10679" t="n">
        <v>0.25027</v>
      </c>
      <c r="D10679" t="inlineStr">
        <is>
          <t>megajoule</t>
        </is>
      </c>
      <c r="E10679" t="inlineStr">
        <is>
          <t>air</t>
        </is>
      </c>
      <c r="F10679" t="inlineStr">
        <is>
          <t>biosphere</t>
        </is>
      </c>
      <c r="G10679" t="n">
        <v>2</v>
      </c>
      <c r="H10679" t="n">
        <v>-1.385214943900327</v>
      </c>
      <c r="I10679" t="n">
        <v>0.02439508208471609</v>
      </c>
      <c r="J10679" t="inlineStr">
        <is>
          <t>(1,na,na,na,na,na); Calculation</t>
        </is>
      </c>
    </row>
    <row r="10680" s="29">
      <c r="A10680" t="inlineStr">
        <is>
          <t>electricity production, photovoltaic</t>
        </is>
      </c>
      <c r="B10680" t="n">
        <v>1</v>
      </c>
      <c r="C10680" t="inlineStr">
        <is>
          <t>KZ</t>
        </is>
      </c>
      <c r="D10680" t="inlineStr">
        <is>
          <t>kilowatt hour</t>
        </is>
      </c>
      <c r="E10680" t="inlineStr">
        <is>
          <t>photovoltaic::power plants</t>
        </is>
      </c>
      <c r="F10680" t="inlineStr">
        <is>
          <t>production</t>
        </is>
      </c>
      <c r="G10680" t="n">
        <v>0</v>
      </c>
      <c r="H10680" t="n">
        <v>1</v>
      </c>
      <c r="L10680" t="inlineStr">
        <is>
          <t>electricity, low voltage</t>
        </is>
      </c>
      <c r="M10680">
        <f>VLOOKUP(C10680,'extension - production vol'!$B$6:$D$235,3,0)</f>
        <v>1872.7729999999999</v>
      </c>
    </row>
    <row r="10681" ht="16" customHeight="1" s="29">
      <c r="A10681" t="inlineStr">
        <is>
          <t>photovoltaic flat-roof installation, 156 kWp, multi-Si, on roof</t>
        </is>
      </c>
      <c r="B10681" s="30">
        <f>P10681*V10681</f>
        <v>1.6464002646398548E-8</v>
      </c>
      <c r="C10681" t="inlineStr">
        <is>
          <t>CH</t>
        </is>
      </c>
      <c r="D10681" t="inlineStr">
        <is>
          <t>unit</t>
        </is>
      </c>
      <c r="F10681" t="inlineStr">
        <is>
          <t>technosphere</t>
        </is>
      </c>
      <c r="G10681" t="n">
        <v>2</v>
      </c>
      <c r="H10681" t="n">
        <v>-18.46800298604678</v>
      </c>
      <c r="I10681" t="n">
        <v>0.09798894162072011</v>
      </c>
      <c r="J10681" t="inlineStr">
        <is>
          <t>(2,2,1,1,1,3); Calculation with average annual yield and share of technologies. Lifetime: 30a.</t>
        </is>
      </c>
      <c r="L10681" t="inlineStr">
        <is>
          <t>photovoltaic flat-roof installation, 156 kWp, multi-Si, on roof</t>
        </is>
      </c>
      <c r="N10681" t="inlineStr">
        <is>
          <t>all</t>
        </is>
      </c>
      <c r="O10681" t="n">
        <v>1</v>
      </c>
      <c r="P10681" s="30">
        <f>INDEX(parameters!$D$41:$AG$178,MATCH('PV (extension)'!B10670,parameters!$C$41:$C$178,0),MATCH('PV (extension)'!A10681,parameters!$D$5:$AG$5,0))/O10681</f>
        <v>0.10096416269840058</v>
      </c>
      <c r="Q10681" s="3" t="inlineStr">
        <is>
          <t>roof-top</t>
        </is>
      </c>
      <c r="R10681">
        <f>INDEX(parameters!$C$196:$EJ$198,MATCH('PV (extension)'!Q10681,parameters!$B$196:$B$198,0),MATCH('PV (extension)'!B10670,parameters!$C$195:$EJ$195,0))</f>
        <v>1310.345940866265</v>
      </c>
      <c r="S10681" t="n">
        <v>156</v>
      </c>
      <c r="T10681" t="n">
        <v>30</v>
      </c>
      <c r="U10681">
        <f>T10681*S10681*R10681</f>
        <v>6132419.0032541202</v>
      </c>
      <c r="V10681">
        <f>1/U10681</f>
        <v>1.6306778768204812E-7</v>
      </c>
    </row>
    <row r="10682" ht="16" customHeight="1" s="29">
      <c r="A10682" t="inlineStr">
        <is>
          <t>photovoltaic flat-roof installation, 156 kWp, single-Si, on roof</t>
        </is>
      </c>
      <c r="B10682" s="30">
        <f>P10682*V10682</f>
        <v>8.6001982636546943E-9</v>
      </c>
      <c r="C10682" t="inlineStr">
        <is>
          <t>CH</t>
        </is>
      </c>
      <c r="D10682" t="inlineStr">
        <is>
          <t>unit</t>
        </is>
      </c>
      <c r="F10682" t="inlineStr">
        <is>
          <t>technosphere</t>
        </is>
      </c>
      <c r="G10682" t="n">
        <v>2</v>
      </c>
      <c r="H10682" t="n">
        <v>-19.10362020104489</v>
      </c>
      <c r="I10682" t="n">
        <v>0.09798894162072011</v>
      </c>
      <c r="J10682" t="inlineStr">
        <is>
          <t>(2,2,1,1,1,3); Calculation with average annual yield and share of technologies. Lifetime: 30a.</t>
        </is>
      </c>
      <c r="L10682" t="inlineStr">
        <is>
          <t>photovoltaic flat-roof installation, 156 kWp, single-Si, on roof</t>
        </is>
      </c>
      <c r="N10682" t="inlineStr">
        <is>
          <t>all</t>
        </is>
      </c>
      <c r="O10682" t="n">
        <v>1</v>
      </c>
      <c r="P10682" s="30">
        <f>INDEX(parameters!$D$41:$AG$178,MATCH('PV (extension)'!B10670,parameters!$C$41:$C$178,0),MATCH('PV (extension)'!A10682,parameters!$D$5:$AG$5,0))/O10682</f>
        <v>5.2740019263789135E-2</v>
      </c>
      <c r="Q10682" s="3" t="inlineStr">
        <is>
          <t>roof-top</t>
        </is>
      </c>
      <c r="R10682">
        <f>INDEX(parameters!$C$196:$EJ$198,MATCH('PV (extension)'!Q10682,parameters!$B$196:$B$198,0),MATCH('PV (extension)'!B10670,parameters!$C$195:$EJ$195,0))</f>
        <v>1310.345940866265</v>
      </c>
      <c r="S10682" t="n">
        <v>156</v>
      </c>
      <c r="T10682" t="n">
        <v>30</v>
      </c>
      <c r="U10682">
        <f>T10682*S10682*R10682</f>
        <v>6132419.0032541202</v>
      </c>
      <c r="V10682">
        <f>1/U10682</f>
        <v>1.6306778768204812E-7</v>
      </c>
    </row>
    <row r="10683" ht="16" customHeight="1" s="29">
      <c r="A10683" t="inlineStr">
        <is>
          <t>photovoltaic slanted-roof installation, 3 kWp, CIS, laminated, integrated, on roof</t>
        </is>
      </c>
      <c r="B10683" s="30">
        <f>P10683*V10683</f>
        <v>7.7131984525687686E-9</v>
      </c>
      <c r="C10683" t="inlineStr">
        <is>
          <t>CH</t>
        </is>
      </c>
      <c r="D10683" t="inlineStr">
        <is>
          <t>unit</t>
        </is>
      </c>
      <c r="F10683" t="inlineStr">
        <is>
          <t>technosphere</t>
        </is>
      </c>
      <c r="G10683" t="n">
        <v>2</v>
      </c>
      <c r="H10683" t="n">
        <v>-19.69743931800395</v>
      </c>
      <c r="I10683" t="n">
        <v>0.09798894162072011</v>
      </c>
      <c r="J10683" t="inlineStr">
        <is>
          <t>(2,2,1,1,1,3); Calculation with average annual yield and share of technologies. Lifetime: 30a.</t>
        </is>
      </c>
      <c r="L10683" t="inlineStr">
        <is>
          <t>photovoltaic slanted-roof installation, 3 kWp, CIS, laminated, integrated, on roof</t>
        </is>
      </c>
      <c r="N10683" t="inlineStr">
        <is>
          <t>all</t>
        </is>
      </c>
      <c r="O10683" t="n">
        <v>1</v>
      </c>
      <c r="P10683" s="30">
        <f>INDEX(parameters!$D$41:$AG$178,MATCH('PV (extension)'!B10670,parameters!$C$41:$C$178,0),MATCH('PV (extension)'!A10683,parameters!$D$5:$AG$5,0))/O10683</f>
        <v>9.0962624550774995E-4</v>
      </c>
      <c r="Q10683" s="3" t="inlineStr">
        <is>
          <t>roof-top</t>
        </is>
      </c>
      <c r="R10683">
        <f>INDEX(parameters!$C$196:$EJ$198,MATCH('PV (extension)'!Q10683,parameters!$B$196:$B$198,0),MATCH('PV (extension)'!B10670,parameters!$C$195:$EJ$195,0))</f>
        <v>1310.345940866265</v>
      </c>
      <c r="S10683" t="n">
        <v>3</v>
      </c>
      <c r="T10683" t="n">
        <v>30</v>
      </c>
      <c r="U10683">
        <f>T10683*S10683*R10683</f>
        <v>117931.13467796386</v>
      </c>
      <c r="V10683">
        <f>1/U10683</f>
        <v>8.4795249594665012E-6</v>
      </c>
    </row>
    <row r="10684" ht="16" customHeight="1" s="29">
      <c r="A10684" t="inlineStr">
        <is>
          <t>photovoltaic slanted-roof installation, 3 kWp, CdTe, panel, mounted, on roof</t>
        </is>
      </c>
      <c r="B10684" s="30">
        <f>P10684*V10684</f>
        <v>5.0307841701711569E-8</v>
      </c>
      <c r="C10684" t="inlineStr">
        <is>
          <t>CH</t>
        </is>
      </c>
      <c r="D10684" t="inlineStr">
        <is>
          <t>unit</t>
        </is>
      </c>
      <c r="F10684" t="inlineStr">
        <is>
          <t>technosphere</t>
        </is>
      </c>
      <c r="G10684" t="n">
        <v>2</v>
      </c>
      <c r="H10684" t="n">
        <v>-16.69297991102503</v>
      </c>
      <c r="I10684" t="n">
        <v>0.09798894162072011</v>
      </c>
      <c r="J10684" t="inlineStr">
        <is>
          <t>(2,2,1,1,1,3); Calculation with average annual yield and share of technologies. Lifetime: 30a.</t>
        </is>
      </c>
      <c r="L10684" t="inlineStr">
        <is>
          <t>photovoltaic slanted-roof installation, 3 kWp, CdTe, panel, mounted, on roof</t>
        </is>
      </c>
      <c r="N10684" t="inlineStr">
        <is>
          <t>all</t>
        </is>
      </c>
      <c r="O10684" t="n">
        <v>1</v>
      </c>
      <c r="P10684" s="30">
        <f>INDEX(parameters!$D$41:$AG$178,MATCH('PV (extension)'!B10670,parameters!$C$41:$C$178,0),MATCH('PV (extension)'!A10684,parameters!$D$5:$AG$5,0))/O10684</f>
        <v>5.9328608550822341E-3</v>
      </c>
      <c r="Q10684" s="3" t="inlineStr">
        <is>
          <t>roof-top</t>
        </is>
      </c>
      <c r="R10684">
        <f>INDEX(parameters!$C$196:$EJ$198,MATCH('PV (extension)'!Q10684,parameters!$B$196:$B$198,0),MATCH('PV (extension)'!B10670,parameters!$C$195:$EJ$195,0))</f>
        <v>1310.345940866265</v>
      </c>
      <c r="S10684" t="n">
        <v>3</v>
      </c>
      <c r="T10684" t="n">
        <v>30</v>
      </c>
      <c r="U10684">
        <f>T10684*S10684*R10684</f>
        <v>117931.13467796386</v>
      </c>
      <c r="V10684">
        <f>1/U10684</f>
        <v>8.4795249594665012E-6</v>
      </c>
    </row>
    <row r="10685" ht="16" customHeight="1" s="29">
      <c r="A10685" t="inlineStr">
        <is>
          <t>photovoltaic slanted-roof installation, 3 kWp, micro-Si, laminated, integrated, on roof</t>
        </is>
      </c>
      <c r="B10685" s="30">
        <f>P10685*V10685</f>
        <v>7.7951935239957042E-10</v>
      </c>
      <c r="C10685" t="inlineStr">
        <is>
          <t>RER</t>
        </is>
      </c>
      <c r="D10685" t="inlineStr">
        <is>
          <t>unit</t>
        </is>
      </c>
      <c r="F10685" t="inlineStr">
        <is>
          <t>technosphere</t>
        </is>
      </c>
      <c r="G10685" t="n">
        <v>2</v>
      </c>
      <c r="H10685" t="n">
        <v>-21.54326959350907</v>
      </c>
      <c r="I10685" t="n">
        <v>0.09798894162072011</v>
      </c>
      <c r="J10685" t="inlineStr">
        <is>
          <t>(2,2,1,1,1,3); Calculation with average annual yield and share of technologies. Lifetime: 30a.</t>
        </is>
      </c>
      <c r="L10685" t="inlineStr">
        <is>
          <t>photovoltaic slanted-roof installation, 3 kWp, micro-Si, laminated, integrated, on roof</t>
        </is>
      </c>
      <c r="N10685" t="inlineStr">
        <is>
          <t>all</t>
        </is>
      </c>
      <c r="O10685" t="n">
        <v>1</v>
      </c>
      <c r="P10685" s="30">
        <f>INDEX(parameters!$D$41:$AG$178,MATCH('PV (extension)'!B10670,parameters!$C$41:$C$178,0),MATCH('PV (extension)'!A10685,parameters!$D$5:$AG$5,0))/O10685</f>
        <v>9.1929601731912907E-5</v>
      </c>
      <c r="Q10685" s="3" t="inlineStr">
        <is>
          <t>roof-top</t>
        </is>
      </c>
      <c r="R10685">
        <f>INDEX(parameters!$C$196:$EJ$198,MATCH('PV (extension)'!Q10685,parameters!$B$196:$B$198,0),MATCH('PV (extension)'!B10670,parameters!$C$195:$EJ$195,0))</f>
        <v>1310.345940866265</v>
      </c>
      <c r="S10685" t="n">
        <v>3</v>
      </c>
      <c r="T10685" t="n">
        <v>30</v>
      </c>
      <c r="U10685">
        <f>T10685*S10685*R10685</f>
        <v>117931.13467796386</v>
      </c>
      <c r="V10685">
        <f>1/U10685</f>
        <v>8.4795249594665012E-6</v>
      </c>
    </row>
    <row r="10686" ht="16" customHeight="1" s="29">
      <c r="A10686" t="inlineStr">
        <is>
          <t>photovoltaic slanted-roof installation, 3 kWp, micro-Si, panel, mounted, on roof</t>
        </is>
      </c>
      <c r="B10686" s="30">
        <f>P10686*V10686</f>
        <v>1.3551808630253537E-8</v>
      </c>
      <c r="C10686" t="inlineStr">
        <is>
          <t>RER</t>
        </is>
      </c>
      <c r="D10686" t="inlineStr">
        <is>
          <t>unit</t>
        </is>
      </c>
      <c r="F10686" t="inlineStr">
        <is>
          <t>technosphere</t>
        </is>
      </c>
      <c r="G10686" t="n">
        <v>2</v>
      </c>
      <c r="H10686" t="n">
        <v>-18.72987249989203</v>
      </c>
      <c r="I10686" t="n">
        <v>0.09798894162072011</v>
      </c>
      <c r="J10686" t="inlineStr">
        <is>
          <t>(2,2,1,1,1,3); Calculation with average annual yield and share of technologies. Lifetime: 30a.</t>
        </is>
      </c>
      <c r="L10686" t="inlineStr">
        <is>
          <t>photovoltaic slanted-roof installation, 3 kWp, micro-Si, panel, mounted, on roof</t>
        </is>
      </c>
      <c r="N10686" t="inlineStr">
        <is>
          <t>all</t>
        </is>
      </c>
      <c r="O10686" t="n">
        <v>1</v>
      </c>
      <c r="P10686" s="30">
        <f>INDEX(parameters!$D$41:$AG$178,MATCH('PV (extension)'!B10670,parameters!$C$41:$C$178,0),MATCH('PV (extension)'!A10686,parameters!$D$5:$AG$5,0))/O10686</f>
        <v>1.5981801687044229E-3</v>
      </c>
      <c r="Q10686" s="3" t="inlineStr">
        <is>
          <t>roof-top</t>
        </is>
      </c>
      <c r="R10686">
        <f>INDEX(parameters!$C$196:$EJ$198,MATCH('PV (extension)'!Q10686,parameters!$B$196:$B$198,0),MATCH('PV (extension)'!B10670,parameters!$C$195:$EJ$195,0))</f>
        <v>1310.345940866265</v>
      </c>
      <c r="S10686" t="n">
        <v>3</v>
      </c>
      <c r="T10686" t="n">
        <v>30</v>
      </c>
      <c r="U10686">
        <f>T10686*S10686*R10686</f>
        <v>117931.13467796386</v>
      </c>
      <c r="V10686">
        <f>1/U10686</f>
        <v>8.4795249594665012E-6</v>
      </c>
    </row>
    <row r="10687" s="29">
      <c r="A10687" t="inlineStr">
        <is>
          <t>photovoltaic open ground installation, 570 kWp, CIS, on open ground</t>
        </is>
      </c>
      <c r="B10687" s="30">
        <f>P10687*V10687</f>
        <v>4.2388407161285808E-10</v>
      </c>
      <c r="C10687" t="inlineStr">
        <is>
          <t>RER</t>
        </is>
      </c>
      <c r="D10687" t="inlineStr">
        <is>
          <t>unit</t>
        </is>
      </c>
      <c r="F10687" t="inlineStr">
        <is>
          <t>technosphere</t>
        </is>
      </c>
      <c r="G10687" t="n">
        <v>2</v>
      </c>
      <c r="H10687" t="n">
        <v>-21.66656811806742</v>
      </c>
      <c r="I10687" t="n">
        <v>0.09798894162072011</v>
      </c>
      <c r="J10687" t="inlineStr">
        <is>
          <t>(2,2,1,1,1,3); Calculation with average annual yield and share of technologies. Lifetime: 30a.</t>
        </is>
      </c>
      <c r="L10687" t="inlineStr">
        <is>
          <t>photovoltaic open ground installation, 570 kWp, CIS, on open ground</t>
        </is>
      </c>
      <c r="N10687" t="inlineStr">
        <is>
          <t>all</t>
        </is>
      </c>
      <c r="O10687" t="n">
        <v>1</v>
      </c>
      <c r="P10687" s="30">
        <f>INDEX(parameters!$D$41:$AG$178,MATCH('PV (extension)'!B10670,parameters!$C$41:$C$178,0),MATCH('PV (extension)'!A10687,parameters!$D$5:$AG$5,0))/O10687</f>
        <v>1.0104185757523119E-2</v>
      </c>
      <c r="Q10687" t="inlineStr">
        <is>
          <t>central</t>
        </is>
      </c>
      <c r="R10687">
        <f>INDEX(parameters!$C$196:$EJ$198,MATCH('PV (extension)'!Q10687,parameters!$B$196:$B$198,0),MATCH('PV (extension)'!B10670,parameters!$C$195:$EJ$195,0))</f>
        <v>1393.98504347475</v>
      </c>
      <c r="S10687" t="n">
        <v>570</v>
      </c>
      <c r="T10687" t="n">
        <v>30</v>
      </c>
      <c r="U10687">
        <f>T10687*S10687*R10687</f>
        <v>23837144.243418224</v>
      </c>
      <c r="V10687">
        <f>1/U10687</f>
        <v>4.1951334009992167E-8</v>
      </c>
    </row>
    <row r="10688" s="29">
      <c r="A10688" t="inlineStr">
        <is>
          <t>photovoltaic open ground installation, 570 kWp, CdTe, on open ground</t>
        </is>
      </c>
      <c r="B10688" s="30">
        <f>P10688*V10688</f>
        <v>3.1138197148910835E-9</v>
      </c>
      <c r="C10688" t="inlineStr">
        <is>
          <t>RER</t>
        </is>
      </c>
      <c r="D10688" t="inlineStr">
        <is>
          <t>unit</t>
        </is>
      </c>
      <c r="F10688" t="inlineStr">
        <is>
          <t>technosphere</t>
        </is>
      </c>
      <c r="G10688" t="n">
        <v>2</v>
      </c>
      <c r="H10688" t="n">
        <v>-21.47552628199886</v>
      </c>
      <c r="I10688" t="n">
        <v>0.09798894162072011</v>
      </c>
      <c r="J10688" t="inlineStr">
        <is>
          <t>(2,2,1,1,1,3); Calculation with average annual yield and share of technologies. Lifetime: 30a.</t>
        </is>
      </c>
      <c r="L10688" t="inlineStr">
        <is>
          <t>photovoltaic open ground installation, 570 kWp, CdTe, on open ground</t>
        </is>
      </c>
      <c r="N10688" t="inlineStr">
        <is>
          <t>all</t>
        </is>
      </c>
      <c r="O10688" t="n">
        <v>1</v>
      </c>
      <c r="P10688" s="30">
        <f>INDEX(parameters!$D$41:$AG$178,MATCH('PV (extension)'!B10670,parameters!$C$41:$C$178,0),MATCH('PV (extension)'!A10688,parameters!$D$5:$AG$5,0))/O10688</f>
        <v>7.4224569691858172E-2</v>
      </c>
      <c r="Q10688" t="inlineStr">
        <is>
          <t>central</t>
        </is>
      </c>
      <c r="R10688">
        <f>INDEX(parameters!$C$196:$EJ$198,MATCH('PV (extension)'!Q10688,parameters!$B$196:$B$198,0),MATCH('PV (extension)'!B10670,parameters!$C$195:$EJ$195,0))</f>
        <v>1393.98504347475</v>
      </c>
      <c r="S10688" t="n">
        <v>570</v>
      </c>
      <c r="T10688" t="n">
        <v>30</v>
      </c>
      <c r="U10688">
        <f>T10688*S10688*R10688</f>
        <v>23837144.243418224</v>
      </c>
      <c r="V10688">
        <f>1/U10688</f>
        <v>4.1951334009992167E-8</v>
      </c>
    </row>
    <row r="10689" s="29">
      <c r="A10689" t="inlineStr">
        <is>
          <t>photovoltaic open ground installation, 570 kWp, micro-Si, on open ground</t>
        </is>
      </c>
      <c r="B10689" s="30">
        <f>P10689*V10689</f>
        <v>3.3004279361028184E-11</v>
      </c>
      <c r="C10689" t="inlineStr">
        <is>
          <t>RER</t>
        </is>
      </c>
      <c r="D10689" t="inlineStr">
        <is>
          <t>unit</t>
        </is>
      </c>
      <c r="F10689" t="inlineStr">
        <is>
          <t>technosphere</t>
        </is>
      </c>
      <c r="G10689" t="n">
        <v>2</v>
      </c>
      <c r="H10689" t="n">
        <v>-23.51240679473371</v>
      </c>
      <c r="I10689" t="n">
        <v>0.09798894162072011</v>
      </c>
      <c r="J10689" t="inlineStr">
        <is>
          <t>(2,2,1,1,1,3); Calculation with average annual yield and share of technologies. Lifetime: 30a.</t>
        </is>
      </c>
      <c r="L10689" t="inlineStr">
        <is>
          <t>photovoltaic open ground installation, 570 kWp, micro-Si, on open ground</t>
        </is>
      </c>
      <c r="N10689" t="inlineStr">
        <is>
          <t>all</t>
        </is>
      </c>
      <c r="O10689" t="n">
        <v>1</v>
      </c>
      <c r="P10689" s="30">
        <f>INDEX(parameters!$D$41:$AG$178,MATCH('PV (extension)'!B10670,parameters!$C$41:$C$178,0),MATCH('PV (extension)'!A10689,parameters!$D$5:$AG$5,0))/O10689</f>
        <v>7.867277677789E-4</v>
      </c>
      <c r="Q10689" t="inlineStr">
        <is>
          <t>central</t>
        </is>
      </c>
      <c r="R10689">
        <f>INDEX(parameters!$C$196:$EJ$198,MATCH('PV (extension)'!Q10689,parameters!$B$196:$B$198,0),MATCH('PV (extension)'!B10670,parameters!$C$195:$EJ$195,0))</f>
        <v>1393.98504347475</v>
      </c>
      <c r="S10689" t="n">
        <v>570</v>
      </c>
      <c r="T10689" t="n">
        <v>30</v>
      </c>
      <c r="U10689">
        <f>T10689*S10689*R10689</f>
        <v>23837144.243418224</v>
      </c>
      <c r="V10689">
        <f>1/U10689</f>
        <v>4.1951334009992167E-8</v>
      </c>
    </row>
    <row r="10690" s="29">
      <c r="A10690" t="inlineStr">
        <is>
          <t>photovoltaic open ground installation, 570 kWp, multi-Si, on open ground</t>
        </is>
      </c>
      <c r="B10690" s="30">
        <f>P10690*V10690</f>
        <v>1.1044855813230187E-8</v>
      </c>
      <c r="C10690" t="inlineStr">
        <is>
          <t>RER</t>
        </is>
      </c>
      <c r="D10690" t="inlineStr">
        <is>
          <t>unit</t>
        </is>
      </c>
      <c r="F10690" t="inlineStr">
        <is>
          <t>technosphere</t>
        </is>
      </c>
      <c r="G10690" t="n">
        <v>2</v>
      </c>
      <c r="H10690" t="n">
        <v>-18.20082258362968</v>
      </c>
      <c r="I10690" t="n">
        <v>0.09798894162072011</v>
      </c>
      <c r="J10690" t="inlineStr">
        <is>
          <t>(2,2,1,1,1,3); Calculation with average annual yield and share of technologies. Lifetime: 30a.</t>
        </is>
      </c>
      <c r="L10690" t="inlineStr">
        <is>
          <t>photovoltaic open ground installation, 570 kWp, multi-Si, on open ground</t>
        </is>
      </c>
      <c r="N10690" t="inlineStr">
        <is>
          <t>all</t>
        </is>
      </c>
      <c r="O10690" t="n">
        <v>1</v>
      </c>
      <c r="P10690" s="30">
        <f>INDEX(parameters!$D$41:$AG$178,MATCH('PV (extension)'!B10670,parameters!$C$41:$C$178,0),MATCH('PV (extension)'!A10690,parameters!$D$5:$AG$5,0))/O10690</f>
        <v>0.2632778211677243</v>
      </c>
      <c r="Q10690" t="inlineStr">
        <is>
          <t>central</t>
        </is>
      </c>
      <c r="R10690">
        <f>INDEX(parameters!$C$196:$EJ$198,MATCH('PV (extension)'!Q10690,parameters!$B$196:$B$198,0),MATCH('PV (extension)'!B10670,parameters!$C$195:$EJ$195,0))</f>
        <v>1393.98504347475</v>
      </c>
      <c r="S10690" t="n">
        <v>570</v>
      </c>
      <c r="T10690" t="n">
        <v>30</v>
      </c>
      <c r="U10690">
        <f>T10690*S10690*R10690</f>
        <v>23837144.243418224</v>
      </c>
      <c r="V10690">
        <f>1/U10690</f>
        <v>4.1951334009992167E-8</v>
      </c>
    </row>
    <row r="10691" s="29">
      <c r="A10691" t="inlineStr">
        <is>
          <t>photovoltaic open ground installation, 570 kWp, single-Si, on open ground</t>
        </is>
      </c>
      <c r="B10691" s="30">
        <f>P10691*V10691</f>
        <v>5.8586670323669573E-9</v>
      </c>
      <c r="C10691" t="inlineStr">
        <is>
          <t>RER</t>
        </is>
      </c>
      <c r="D10691" t="inlineStr">
        <is>
          <t>unit</t>
        </is>
      </c>
      <c r="F10691" t="inlineStr">
        <is>
          <t>technosphere</t>
        </is>
      </c>
      <c r="G10691" t="n">
        <v>2</v>
      </c>
      <c r="H10691" t="n">
        <v>-18.8364689523836</v>
      </c>
      <c r="I10691" t="n">
        <v>0.09798894162072011</v>
      </c>
      <c r="J10691" t="inlineStr">
        <is>
          <t>(2,2,1,1,1,3); Calculation with average annual yield and share of technologies. Lifetime: 30a.</t>
        </is>
      </c>
      <c r="L10691" t="inlineStr">
        <is>
          <t>photovoltaic open ground installation, 570 kWp, single-Si, on open ground</t>
        </is>
      </c>
      <c r="N10691" t="inlineStr">
        <is>
          <t>all</t>
        </is>
      </c>
      <c r="O10691" t="n">
        <v>1</v>
      </c>
      <c r="P10691" s="30">
        <f>INDEX(parameters!$D$41:$AG$178,MATCH('PV (extension)'!B10670,parameters!$C$41:$C$178,0),MATCH('PV (extension)'!A10691,parameters!$D$5:$AG$5,0))/O10691</f>
        <v>0.13965389112469015</v>
      </c>
      <c r="Q10691" t="inlineStr">
        <is>
          <t>central</t>
        </is>
      </c>
      <c r="R10691">
        <f>INDEX(parameters!$C$196:$EJ$198,MATCH('PV (extension)'!Q10691,parameters!$B$196:$B$198,0),MATCH('PV (extension)'!B10670,parameters!$C$195:$EJ$195,0))</f>
        <v>1393.98504347475</v>
      </c>
      <c r="S10691" t="n">
        <v>570</v>
      </c>
      <c r="T10691" t="n">
        <v>30</v>
      </c>
      <c r="U10691">
        <f>T10691*S10691*R10691</f>
        <v>23837144.243418224</v>
      </c>
      <c r="V10691">
        <f>1/U10691</f>
        <v>4.1951334009992167E-8</v>
      </c>
    </row>
    <row r="10692" ht="16" customHeight="1" s="29">
      <c r="A10692" t="inlineStr">
        <is>
          <t>photovoltaic slanted-roof installation, 93 kWp, multi-Si, laminated, integrated, on roof</t>
        </is>
      </c>
      <c r="B10692" s="30">
        <f>P10692*V10692</f>
        <v>1.8079057036779933E-9</v>
      </c>
      <c r="C10692" t="inlineStr">
        <is>
          <t>CH</t>
        </is>
      </c>
      <c r="D10692" t="inlineStr">
        <is>
          <t>unit</t>
        </is>
      </c>
      <c r="F10692" t="inlineStr">
        <is>
          <t>technosphere</t>
        </is>
      </c>
      <c r="G10692" t="n">
        <v>2</v>
      </c>
      <c r="H10692" t="n">
        <v>-20.65878981776205</v>
      </c>
      <c r="I10692" t="n">
        <v>0.09798894162072011</v>
      </c>
      <c r="J10692" t="inlineStr">
        <is>
          <t>(2,2,1,1,1,3); Calculation with average annual yield and share of technologies. Lifetime: 30a.</t>
        </is>
      </c>
      <c r="L10692" t="inlineStr">
        <is>
          <t>photovoltaic slanted-roof installation, 93 kWp, multi-Si, laminated, integrated, on roof</t>
        </is>
      </c>
      <c r="N10692" t="inlineStr">
        <is>
          <t>all</t>
        </is>
      </c>
      <c r="O10692" t="n">
        <v>1</v>
      </c>
      <c r="P10692" s="30">
        <f>INDEX(parameters!$D$41:$AG$178,MATCH('PV (extension)'!B10670,parameters!$C$41:$C$178,0),MATCH('PV (extension)'!A10692,parameters!$D$5:$AG$5,0))/O10692</f>
        <v>6.6094595017907607E-3</v>
      </c>
      <c r="Q10692" s="3" t="inlineStr">
        <is>
          <t>roof-top</t>
        </is>
      </c>
      <c r="R10692">
        <f>INDEX(parameters!$C$196:$EJ$198,MATCH('PV (extension)'!Q10692,parameters!$B$196:$B$198,0),MATCH('PV (extension)'!B10670,parameters!$C$195:$EJ$195,0))</f>
        <v>1310.345940866265</v>
      </c>
      <c r="S10692" t="n">
        <v>93</v>
      </c>
      <c r="T10692" t="n">
        <v>30</v>
      </c>
      <c r="U10692">
        <f>T10692*S10692*R10692</f>
        <v>3655865.1750168791</v>
      </c>
      <c r="V10692">
        <f>1/U10692</f>
        <v>2.7353306320859688E-7</v>
      </c>
    </row>
    <row r="10693" ht="16" customHeight="1" s="29">
      <c r="A10693" t="inlineStr">
        <is>
          <t>photovoltaic slanted-roof installation, 93 kWp, multi-Si, panel, mounted, on roof</t>
        </is>
      </c>
      <c r="B10693" s="30">
        <f>P10693*V10693</f>
        <v>3.0655668155886633E-8</v>
      </c>
      <c r="C10693" t="inlineStr">
        <is>
          <t>CH</t>
        </is>
      </c>
      <c r="D10693" t="inlineStr">
        <is>
          <t>unit</t>
        </is>
      </c>
      <c r="F10693" t="inlineStr">
        <is>
          <t>technosphere</t>
        </is>
      </c>
      <c r="G10693" t="n">
        <v>2</v>
      </c>
      <c r="H10693" t="n">
        <v>-17.84536035000586</v>
      </c>
      <c r="I10693" t="n">
        <v>0.09798894162072011</v>
      </c>
      <c r="J10693" t="inlineStr">
        <is>
          <t>(2,2,1,1,1,3); Calculation with average annual yield and share of technologies. Lifetime: 30a.</t>
        </is>
      </c>
      <c r="L10693" t="inlineStr">
        <is>
          <t>photovoltaic slanted-roof installation, 93 kWp, multi-Si, panel, mounted, on roof</t>
        </is>
      </c>
      <c r="N10693" t="inlineStr">
        <is>
          <t>all</t>
        </is>
      </c>
      <c r="O10693" t="n">
        <v>1</v>
      </c>
      <c r="P10693" s="30">
        <f>INDEX(parameters!$D$41:$AG$178,MATCH('PV (extension)'!B10670,parameters!$C$41:$C$178,0),MATCH('PV (extension)'!A10693,parameters!$D$5:$AG$5,0))/O10693</f>
        <v>0.11207298962797985</v>
      </c>
      <c r="Q10693" s="3" t="inlineStr">
        <is>
          <t>roof-top</t>
        </is>
      </c>
      <c r="R10693">
        <f>INDEX(parameters!$C$196:$EJ$198,MATCH('PV (extension)'!Q10693,parameters!$B$196:$B$198,0),MATCH('PV (extension)'!B10670,parameters!$C$195:$EJ$195,0))</f>
        <v>1310.345940866265</v>
      </c>
      <c r="S10693" t="n">
        <v>93</v>
      </c>
      <c r="T10693" t="n">
        <v>30</v>
      </c>
      <c r="U10693">
        <f>T10693*S10693*R10693</f>
        <v>3655865.1750168791</v>
      </c>
      <c r="V10693">
        <f>1/U10693</f>
        <v>2.7353306320859688E-7</v>
      </c>
    </row>
    <row r="10694" ht="16" customHeight="1" s="29">
      <c r="A10694" t="inlineStr">
        <is>
          <t>photovoltaic slanted-roof installation, 93 kWp, single-Si, laminated, integrated, on roof</t>
        </is>
      </c>
      <c r="B10694" s="30">
        <f>P10694*V10694</f>
        <v>9.5573727491619855E-10</v>
      </c>
      <c r="C10694" t="inlineStr">
        <is>
          <t>CH</t>
        </is>
      </c>
      <c r="D10694" t="inlineStr">
        <is>
          <t>unit</t>
        </is>
      </c>
      <c r="F10694" t="inlineStr">
        <is>
          <t>technosphere</t>
        </is>
      </c>
      <c r="G10694" t="n">
        <v>2</v>
      </c>
      <c r="H10694" t="n">
        <v>-21.2944254997521</v>
      </c>
      <c r="I10694" t="n">
        <v>0.09798894162072011</v>
      </c>
      <c r="J10694" t="inlineStr">
        <is>
          <t>(2,2,1,1,1,3); Calculation with average annual yield and share of technologies. Lifetime: 30a.</t>
        </is>
      </c>
      <c r="L10694" t="inlineStr">
        <is>
          <t>photovoltaic slanted-roof installation, 93 kWp, single-Si, laminated, integrated, on roof</t>
        </is>
      </c>
      <c r="N10694" t="inlineStr">
        <is>
          <t>all</t>
        </is>
      </c>
      <c r="O10694" t="n">
        <v>1</v>
      </c>
      <c r="P10694" s="30">
        <f>INDEX(parameters!$D$41:$AG$178,MATCH('PV (extension)'!B10670,parameters!$C$41:$C$178,0),MATCH('PV (extension)'!A10694,parameters!$D$5:$AG$5,0))/O10694</f>
        <v>3.4940466198316628E-3</v>
      </c>
      <c r="Q10694" s="3" t="inlineStr">
        <is>
          <t>roof-top</t>
        </is>
      </c>
      <c r="R10694">
        <f>INDEX(parameters!$C$196:$EJ$198,MATCH('PV (extension)'!Q10694,parameters!$B$196:$B$198,0),MATCH('PV (extension)'!B10670,parameters!$C$195:$EJ$195,0))</f>
        <v>1310.345940866265</v>
      </c>
      <c r="S10694" t="n">
        <v>93</v>
      </c>
      <c r="T10694" t="n">
        <v>30</v>
      </c>
      <c r="U10694">
        <f>T10694*S10694*R10694</f>
        <v>3655865.1750168791</v>
      </c>
      <c r="V10694">
        <f>1/U10694</f>
        <v>2.7353306320859688E-7</v>
      </c>
    </row>
    <row r="10695" ht="16" customHeight="1" s="29">
      <c r="A10695" t="inlineStr">
        <is>
          <t>photovoltaic slanted-roof installation, 93 kWp, single-Si, panel, mounted, on roof</t>
        </is>
      </c>
      <c r="B10695" s="30">
        <f>P10695*V10695</f>
        <v>1.6057761302827809E-8</v>
      </c>
      <c r="C10695" t="inlineStr">
        <is>
          <t>CH</t>
        </is>
      </c>
      <c r="D10695" t="inlineStr">
        <is>
          <t>unit</t>
        </is>
      </c>
      <c r="F10695" t="inlineStr">
        <is>
          <t>technosphere</t>
        </is>
      </c>
      <c r="G10695" t="n">
        <v>2</v>
      </c>
      <c r="H10695" t="n">
        <v>-18.48100416113547</v>
      </c>
      <c r="I10695" t="n">
        <v>0.09798894162072011</v>
      </c>
      <c r="J10695" t="inlineStr">
        <is>
          <t>(2,2,1,1,1,3); Calculation with average annual yield and share of technologies. Lifetime: 30a.</t>
        </is>
      </c>
      <c r="L10695" t="inlineStr">
        <is>
          <t>photovoltaic slanted-roof installation, 93 kWp, single-Si, panel, mounted, on roof</t>
        </is>
      </c>
      <c r="N10695" t="inlineStr">
        <is>
          <t>all</t>
        </is>
      </c>
      <c r="O10695" t="n">
        <v>1</v>
      </c>
      <c r="P10695" s="30">
        <f>INDEX(parameters!$D$41:$AG$178,MATCH('PV (extension)'!B10670,parameters!$C$41:$C$178,0),MATCH('PV (extension)'!A10695,parameters!$D$5:$AG$5,0))/O10695</f>
        <v>5.8705010335741853E-2</v>
      </c>
      <c r="Q10695" s="3" t="inlineStr">
        <is>
          <t>roof-top</t>
        </is>
      </c>
      <c r="R10695">
        <f>INDEX(parameters!$C$196:$EJ$198,MATCH('PV (extension)'!Q10695,parameters!$B$196:$B$198,0),MATCH('PV (extension)'!B10670,parameters!$C$195:$EJ$195,0))</f>
        <v>1310.345940866265</v>
      </c>
      <c r="S10695" t="n">
        <v>93</v>
      </c>
      <c r="T10695" t="n">
        <v>30</v>
      </c>
      <c r="U10695">
        <f>T10695*S10695*R10695</f>
        <v>3655865.1750168791</v>
      </c>
      <c r="V10695">
        <f>1/U10695</f>
        <v>2.7353306320859688E-7</v>
      </c>
    </row>
    <row r="10696" s="29">
      <c r="A10696" t="inlineStr">
        <is>
          <t>photovoltaic facade installation, 3kWp, multi-Si, laminated, integrated, at building</t>
        </is>
      </c>
      <c r="B10696" s="30">
        <f>P10696*V10696</f>
        <v>3.9690299553927836E-8</v>
      </c>
      <c r="C10696" t="inlineStr">
        <is>
          <t>APAC</t>
        </is>
      </c>
      <c r="D10696" t="inlineStr">
        <is>
          <t>unit</t>
        </is>
      </c>
      <c r="F10696" t="inlineStr">
        <is>
          <t>technosphere</t>
        </is>
      </c>
      <c r="G10696" t="n">
        <v>2</v>
      </c>
      <c r="H10696" t="n">
        <v>-17.5612990452514</v>
      </c>
      <c r="I10696" t="n">
        <v>0.09798894162072011</v>
      </c>
      <c r="J10696" t="inlineStr">
        <is>
          <t>(2,2,1,1,1,3); Calculation with average annual yield and share of technologies. Lifetime: 30a.</t>
        </is>
      </c>
      <c r="L10696" t="inlineStr">
        <is>
          <t>photovoltaic facade installation, 3kWp, multi-Si, laminated, integrated, at building</t>
        </is>
      </c>
      <c r="N10696" t="inlineStr">
        <is>
          <t>all</t>
        </is>
      </c>
      <c r="O10696" t="n">
        <v>1</v>
      </c>
      <c r="P10696" s="30">
        <f>INDEX(parameters!$D$41:$AG$178,MATCH('PV (extension)'!B10670,parameters!$C$41:$C$178,0),MATCH('PV (extension)'!A10696,parameters!$D$5:$AG$5,0))/O10696</f>
        <v>3.2864644265829519E-3</v>
      </c>
      <c r="Q10696" t="inlineStr">
        <is>
          <t>façade</t>
        </is>
      </c>
      <c r="R10696">
        <f>INDEX(parameters!$C$196:$EJ$198,MATCH('PV (extension)'!Q10696,parameters!$B$196:$B$198,0),MATCH('PV (extension)'!B10670,parameters!$C$195:$EJ$195,0))</f>
        <v>920.03012869333509</v>
      </c>
      <c r="S10696" t="n">
        <v>3</v>
      </c>
      <c r="T10696" t="n">
        <v>30</v>
      </c>
      <c r="U10696">
        <f>T10696*S10696*R10696</f>
        <v>82802.711582400152</v>
      </c>
      <c r="V10696">
        <f>1/U10696</f>
        <v>1.2076899184694714E-5</v>
      </c>
    </row>
    <row r="10697" s="29">
      <c r="A10697" t="inlineStr">
        <is>
          <t>photovoltaic facade installation, 3kWp, multi-Si, panel, mounted, at building</t>
        </is>
      </c>
      <c r="B10697" s="30">
        <f>P10697*V10697</f>
        <v>3.8925679116844669E-8</v>
      </c>
      <c r="C10697" t="inlineStr">
        <is>
          <t>APAC</t>
        </is>
      </c>
      <c r="D10697" t="inlineStr">
        <is>
          <t>unit</t>
        </is>
      </c>
      <c r="F10697" t="inlineStr">
        <is>
          <t>technosphere</t>
        </is>
      </c>
      <c r="G10697" t="n">
        <v>2</v>
      </c>
      <c r="H10697" t="n">
        <v>-17.5612990452514</v>
      </c>
      <c r="I10697" t="n">
        <v>0.09798894162072011</v>
      </c>
      <c r="J10697" t="inlineStr">
        <is>
          <t>(2,2,1,1,1,3); Calculation with average annual yield and share of technologies. Lifetime: 30a.</t>
        </is>
      </c>
      <c r="L10697" t="inlineStr">
        <is>
          <t>photovoltaic facade installation, 3kWp, multi-Si, panel, mounted, at building</t>
        </is>
      </c>
      <c r="N10697" t="inlineStr">
        <is>
          <t>all</t>
        </is>
      </c>
      <c r="O10697" t="n">
        <v>1</v>
      </c>
      <c r="P10697" s="30">
        <f>INDEX(parameters!$D$41:$AG$178,MATCH('PV (extension)'!B10670,parameters!$C$41:$C$178,0),MATCH('PV (extension)'!A10697,parameters!$D$5:$AG$5,0))/O10697</f>
        <v>3.2231517810611459E-3</v>
      </c>
      <c r="Q10697" t="inlineStr">
        <is>
          <t>façade</t>
        </is>
      </c>
      <c r="R10697">
        <f>INDEX(parameters!$C$196:$EJ$198,MATCH('PV (extension)'!Q10697,parameters!$B$196:$B$198,0),MATCH('PV (extension)'!B10670,parameters!$C$195:$EJ$195,0))</f>
        <v>920.03012869333509</v>
      </c>
      <c r="S10697" t="n">
        <v>3</v>
      </c>
      <c r="T10697" t="n">
        <v>30</v>
      </c>
      <c r="U10697">
        <f>T10697*S10697*R10697</f>
        <v>82802.711582400152</v>
      </c>
      <c r="V10697">
        <f>1/U10697</f>
        <v>1.2076899184694714E-5</v>
      </c>
    </row>
    <row r="10698" s="29">
      <c r="A10698" t="inlineStr">
        <is>
          <t>photovoltaic facade installation, 3kWp, single-Si, laminated, integrated, at building</t>
        </is>
      </c>
      <c r="B10698" s="30">
        <f>P10698*V10698</f>
        <v>2.0924282857072299E-8</v>
      </c>
      <c r="C10698" t="inlineStr">
        <is>
          <t>APAC</t>
        </is>
      </c>
      <c r="D10698" t="inlineStr">
        <is>
          <t>unit</t>
        </is>
      </c>
      <c r="F10698" t="inlineStr">
        <is>
          <t>technosphere</t>
        </is>
      </c>
      <c r="G10698" t="n">
        <v>2</v>
      </c>
      <c r="H10698" t="n">
        <v>-18.19689739735082</v>
      </c>
      <c r="I10698" t="n">
        <v>0.09798894162072011</v>
      </c>
      <c r="J10698" t="inlineStr">
        <is>
          <t>(2,2,1,1,1,3); Calculation with average annual yield and share of technologies. Lifetime: 30a.</t>
        </is>
      </c>
      <c r="L10698" t="inlineStr">
        <is>
          <t>photovoltaic facade installation, 3kWp, single-Si, laminated, integrated, at building</t>
        </is>
      </c>
      <c r="N10698" t="inlineStr">
        <is>
          <t>all</t>
        </is>
      </c>
      <c r="O10698" t="n">
        <v>1</v>
      </c>
      <c r="P10698" s="30">
        <f>INDEX(parameters!$D$41:$AG$178,MATCH('PV (extension)'!B10670,parameters!$C$41:$C$178,0),MATCH('PV (extension)'!A10698,parameters!$D$5:$AG$5,0))/O10698</f>
        <v>1.7325873584827175E-3</v>
      </c>
      <c r="Q10698" t="inlineStr">
        <is>
          <t>façade</t>
        </is>
      </c>
      <c r="R10698">
        <f>INDEX(parameters!$C$196:$EJ$198,MATCH('PV (extension)'!Q10698,parameters!$B$196:$B$198,0),MATCH('PV (extension)'!B10670,parameters!$C$195:$EJ$195,0))</f>
        <v>920.03012869333509</v>
      </c>
      <c r="S10698" t="n">
        <v>3</v>
      </c>
      <c r="T10698" t="n">
        <v>30</v>
      </c>
      <c r="U10698">
        <f>T10698*S10698*R10698</f>
        <v>82802.711582400152</v>
      </c>
      <c r="V10698">
        <f>1/U10698</f>
        <v>1.2076899184694714E-5</v>
      </c>
    </row>
    <row r="10699" s="29">
      <c r="A10699" t="inlineStr">
        <is>
          <t>photovoltaic facade installation, 3kWp, single-Si, panel, mounted, at building</t>
        </is>
      </c>
      <c r="B10699" s="30">
        <f>P10699*V10699</f>
        <v>2.0906178145614866E-8</v>
      </c>
      <c r="C10699" t="inlineStr">
        <is>
          <t>APAC</t>
        </is>
      </c>
      <c r="D10699" t="inlineStr">
        <is>
          <t>unit</t>
        </is>
      </c>
      <c r="F10699" t="inlineStr">
        <is>
          <t>technosphere</t>
        </is>
      </c>
      <c r="G10699" t="n">
        <v>2</v>
      </c>
      <c r="H10699" t="n">
        <v>-18.19689739735082</v>
      </c>
      <c r="I10699" t="n">
        <v>0.09798894162072011</v>
      </c>
      <c r="J10699" t="inlineStr">
        <is>
          <t>(2,2,1,1,1,3); Calculation with average annual yield and share of technologies. Lifetime: 30a.</t>
        </is>
      </c>
      <c r="L10699" t="inlineStr">
        <is>
          <t>photovoltaic facade installation, 3kWp, single-Si, panel, mounted, at building</t>
        </is>
      </c>
      <c r="N10699" t="inlineStr">
        <is>
          <t>all</t>
        </is>
      </c>
      <c r="O10699" t="n">
        <v>1</v>
      </c>
      <c r="P10699" s="30">
        <f>INDEX(parameters!$D$41:$AG$178,MATCH('PV (extension)'!B10670,parameters!$C$41:$C$178,0),MATCH('PV (extension)'!A10699,parameters!$D$5:$AG$5,0))/O10699</f>
        <v>1.7310882392816251E-3</v>
      </c>
      <c r="Q10699" t="inlineStr">
        <is>
          <t>façade</t>
        </is>
      </c>
      <c r="R10699">
        <f>INDEX(parameters!$C$196:$EJ$198,MATCH('PV (extension)'!Q10699,parameters!$B$196:$B$198,0),MATCH('PV (extension)'!B10670,parameters!$C$195:$EJ$195,0))</f>
        <v>920.03012869333509</v>
      </c>
      <c r="S10699" t="n">
        <v>3</v>
      </c>
      <c r="T10699" t="n">
        <v>30</v>
      </c>
      <c r="U10699">
        <f>T10699*S10699*R10699</f>
        <v>82802.711582400152</v>
      </c>
      <c r="V10699">
        <f>1/U10699</f>
        <v>1.2076899184694714E-5</v>
      </c>
    </row>
    <row r="10700" ht="16" customHeight="1" s="29">
      <c r="A10700" t="inlineStr">
        <is>
          <t>photovoltaic flat-roof installation, 3kWp, multi-Si, on roof</t>
        </is>
      </c>
      <c r="B10700" s="30">
        <f>P10700*V10700</f>
        <v>4.2927654315135388E-7</v>
      </c>
      <c r="C10700" t="inlineStr">
        <is>
          <t>APAC</t>
        </is>
      </c>
      <c r="D10700" t="inlineStr">
        <is>
          <t>unit</t>
        </is>
      </c>
      <c r="F10700" t="inlineStr">
        <is>
          <t>technosphere</t>
        </is>
      </c>
      <c r="G10700" t="n">
        <v>2</v>
      </c>
      <c r="H10700" t="n">
        <v>-15.20991773919472</v>
      </c>
      <c r="I10700" t="n">
        <v>0.09798894162072011</v>
      </c>
      <c r="J10700" t="inlineStr">
        <is>
          <t>(2,2,1,1,1,3); Calculation with average annual yield and share of technologies. Lifetime: 30a.</t>
        </is>
      </c>
      <c r="L10700" t="inlineStr">
        <is>
          <t>photovoltaic flat-roof installation, 3kWp, multi-Si, on roof</t>
        </is>
      </c>
      <c r="N10700" t="inlineStr">
        <is>
          <t>all</t>
        </is>
      </c>
      <c r="O10700" t="n">
        <v>1</v>
      </c>
      <c r="P10700" s="30">
        <f>INDEX(parameters!$D$41:$AG$178,MATCH('PV (extension)'!B10670,parameters!$C$41:$C$178,0),MATCH('PV (extension)'!A10700,parameters!$D$5:$AG$5,0))/O10700</f>
        <v>5.0625069824473082E-2</v>
      </c>
      <c r="Q10700" s="3" t="inlineStr">
        <is>
          <t>roof-top</t>
        </is>
      </c>
      <c r="R10700">
        <f>INDEX(parameters!$C$196:$EJ$198,MATCH('PV (extension)'!Q10700,parameters!$B$196:$B$198,0),MATCH('PV (extension)'!B10670,parameters!$C$195:$EJ$195,0))</f>
        <v>1310.345940866265</v>
      </c>
      <c r="S10700" t="n">
        <v>3</v>
      </c>
      <c r="T10700" t="n">
        <v>30</v>
      </c>
      <c r="U10700">
        <f>T10700*S10700*R10700</f>
        <v>117931.13467796386</v>
      </c>
      <c r="V10700">
        <f>1/U10700</f>
        <v>8.4795249594665012E-6</v>
      </c>
    </row>
    <row r="10701" ht="16" customHeight="1" s="29">
      <c r="A10701" t="inlineStr">
        <is>
          <t>photovoltaic flat-roof installation, 3kWp, single-Si, on roof</t>
        </is>
      </c>
      <c r="B10701" s="30">
        <f>P10701*V10701</f>
        <v>2.24076137200044E-7</v>
      </c>
      <c r="C10701" t="inlineStr">
        <is>
          <t>APAC</t>
        </is>
      </c>
      <c r="D10701" t="inlineStr">
        <is>
          <t>unit</t>
        </is>
      </c>
      <c r="F10701" t="inlineStr">
        <is>
          <t>technosphere</t>
        </is>
      </c>
      <c r="G10701" t="n">
        <v>2</v>
      </c>
      <c r="H10701" t="n">
        <v>-15.84555259734934</v>
      </c>
      <c r="I10701" t="n">
        <v>0.09798894162072011</v>
      </c>
      <c r="J10701" t="inlineStr">
        <is>
          <t>(2,2,1,1,1,3); Calculation with average annual yield and share of technologies. Lifetime: 30a.</t>
        </is>
      </c>
      <c r="L10701" t="inlineStr">
        <is>
          <t>photovoltaic flat-roof installation, 3kWp, single-Si, on roof</t>
        </is>
      </c>
      <c r="N10701" t="inlineStr">
        <is>
          <t>all</t>
        </is>
      </c>
      <c r="O10701" t="n">
        <v>1</v>
      </c>
      <c r="P10701" s="30">
        <f>INDEX(parameters!$D$41:$AG$178,MATCH('PV (extension)'!B10670,parameters!$C$41:$C$178,0),MATCH('PV (extension)'!A10701,parameters!$D$5:$AG$5,0))/O10701</f>
        <v>2.6425553114256296E-2</v>
      </c>
      <c r="Q10701" s="3" t="inlineStr">
        <is>
          <t>roof-top</t>
        </is>
      </c>
      <c r="R10701">
        <f>INDEX(parameters!$C$196:$EJ$198,MATCH('PV (extension)'!Q10701,parameters!$B$196:$B$198,0),MATCH('PV (extension)'!B10670,parameters!$C$195:$EJ$195,0))</f>
        <v>1310.345940866265</v>
      </c>
      <c r="S10701" t="n">
        <v>3</v>
      </c>
      <c r="T10701" t="n">
        <v>30</v>
      </c>
      <c r="U10701">
        <f>T10701*S10701*R10701</f>
        <v>117931.13467796386</v>
      </c>
      <c r="V10701">
        <f>1/U10701</f>
        <v>8.4795249594665012E-6</v>
      </c>
    </row>
    <row r="10702" ht="16" customHeight="1" s="29">
      <c r="A10702" t="inlineStr">
        <is>
          <t>photovoltaic slanted-roof installation, 3kWp, CIS, panel, mounted, on roof</t>
        </is>
      </c>
      <c r="B10702" s="30">
        <f>P10702*V10702</f>
        <v>1.2394059661214436E-7</v>
      </c>
      <c r="C10702" t="inlineStr">
        <is>
          <t>CH</t>
        </is>
      </c>
      <c r="D10702" t="inlineStr">
        <is>
          <t>unit</t>
        </is>
      </c>
      <c r="F10702" t="inlineStr">
        <is>
          <t>technosphere</t>
        </is>
      </c>
      <c r="G10702" t="n">
        <v>2</v>
      </c>
      <c r="H10702" t="n">
        <v>-16.88405011147741</v>
      </c>
      <c r="I10702" t="n">
        <v>0.09798894162072011</v>
      </c>
      <c r="J10702" t="inlineStr">
        <is>
          <t>(2,2,1,1,1,3); Calculation with average annual yield and share of technologies. Lifetime: 30a.</t>
        </is>
      </c>
      <c r="L10702" t="inlineStr">
        <is>
          <t>photovoltaic slanted-roof installation, 3kWp, CIS, panel, mounted, on roof</t>
        </is>
      </c>
      <c r="N10702" t="inlineStr">
        <is>
          <t>all</t>
        </is>
      </c>
      <c r="O10702" t="n">
        <v>1</v>
      </c>
      <c r="P10702" s="30">
        <f>INDEX(parameters!$D$41:$AG$178,MATCH('PV (extension)'!B10670,parameters!$C$41:$C$178,0),MATCH('PV (extension)'!A10702,parameters!$D$5:$AG$5,0))/O10702</f>
        <v>1.4616455191133988E-2</v>
      </c>
      <c r="Q10702" s="3" t="inlineStr">
        <is>
          <t>roof-top</t>
        </is>
      </c>
      <c r="R10702">
        <f>INDEX(parameters!$C$196:$EJ$198,MATCH('PV (extension)'!Q10702,parameters!$B$196:$B$198,0),MATCH('PV (extension)'!B10670,parameters!$C$195:$EJ$195,0))</f>
        <v>1310.345940866265</v>
      </c>
      <c r="S10702" t="n">
        <v>3</v>
      </c>
      <c r="T10702" t="n">
        <v>30</v>
      </c>
      <c r="U10702">
        <f>T10702*S10702*R10702</f>
        <v>117931.13467796386</v>
      </c>
      <c r="V10702">
        <f>1/U10702</f>
        <v>8.4795249594665012E-6</v>
      </c>
    </row>
    <row r="10703" ht="16" customHeight="1" s="29">
      <c r="A10703" t="inlineStr">
        <is>
          <t>photovoltaic slanted-roof installation, 3kWp, CdTe, laminated, integrated, on roof</t>
        </is>
      </c>
      <c r="B10703" s="30">
        <f>P10703*V10703</f>
        <v>3.4704144279535563E-9</v>
      </c>
      <c r="C10703" t="inlineStr">
        <is>
          <t>CH</t>
        </is>
      </c>
      <c r="D10703" t="inlineStr">
        <is>
          <t>unit</t>
        </is>
      </c>
      <c r="F10703" t="inlineStr">
        <is>
          <t>technosphere</t>
        </is>
      </c>
      <c r="G10703" t="n">
        <v>2</v>
      </c>
      <c r="H10703" t="n">
        <v>-19.50639655088546</v>
      </c>
      <c r="I10703" t="n">
        <v>0.09798894162072011</v>
      </c>
      <c r="J10703" t="inlineStr">
        <is>
          <t>(2,2,1,1,1,3); Calculation with average annual yield and share of technologies. Lifetime: 30a.</t>
        </is>
      </c>
      <c r="L10703" t="inlineStr">
        <is>
          <t>photovoltaic slanted-roof installation, 3kWp, CdTe, laminated, integrated, on roof</t>
        </is>
      </c>
      <c r="N10703" t="inlineStr">
        <is>
          <t>all</t>
        </is>
      </c>
      <c r="O10703" t="n">
        <v>1</v>
      </c>
      <c r="P10703" s="30">
        <f>INDEX(parameters!$D$41:$AG$178,MATCH('PV (extension)'!B10670,parameters!$C$41:$C$178,0),MATCH('PV (extension)'!A10703,parameters!$D$5:$AG$5,0))/O10703</f>
        <v>4.0926991129133978E-4</v>
      </c>
      <c r="Q10703" s="3" t="inlineStr">
        <is>
          <t>roof-top</t>
        </is>
      </c>
      <c r="R10703">
        <f>INDEX(parameters!$C$196:$EJ$198,MATCH('PV (extension)'!Q10703,parameters!$B$196:$B$198,0),MATCH('PV (extension)'!B10670,parameters!$C$195:$EJ$195,0))</f>
        <v>1310.345940866265</v>
      </c>
      <c r="S10703" t="n">
        <v>3</v>
      </c>
      <c r="T10703" t="n">
        <v>30</v>
      </c>
      <c r="U10703">
        <f>T10703*S10703*R10703</f>
        <v>117931.13467796386</v>
      </c>
      <c r="V10703">
        <f>1/U10703</f>
        <v>8.4795249594665012E-6</v>
      </c>
    </row>
    <row r="10704" ht="16" customHeight="1" s="29">
      <c r="A10704" t="inlineStr">
        <is>
          <t>photovoltaic slanted-roof installation, 3kWp, multi-Si, laminated, integrated, on roof</t>
        </is>
      </c>
      <c r="B10704" s="30">
        <f>P10704*V10704</f>
        <v>2.0617935988462547E-8</v>
      </c>
      <c r="C10704" t="inlineStr">
        <is>
          <t>APAC</t>
        </is>
      </c>
      <c r="D10704" t="inlineStr">
        <is>
          <t>unit</t>
        </is>
      </c>
      <c r="F10704" t="inlineStr">
        <is>
          <t>technosphere</t>
        </is>
      </c>
      <c r="G10704" t="n">
        <v>2</v>
      </c>
      <c r="H10704" t="n">
        <v>-18.22076487875746</v>
      </c>
      <c r="I10704" t="n">
        <v>0.09798894162072011</v>
      </c>
      <c r="J10704" t="inlineStr">
        <is>
          <t>(2,2,1,1,1,3); Calculation with average annual yield and share of technologies. Lifetime: 30a.</t>
        </is>
      </c>
      <c r="L10704" t="inlineStr">
        <is>
          <t>photovoltaic slanted-roof installation, 3kWp, multi-Si, laminated, integrated, on roof</t>
        </is>
      </c>
      <c r="N10704" t="inlineStr">
        <is>
          <t>all</t>
        </is>
      </c>
      <c r="O10704" t="n">
        <v>1</v>
      </c>
      <c r="P10704" s="30">
        <f>INDEX(parameters!$D$41:$AG$178,MATCH('PV (extension)'!B10670,parameters!$C$41:$C$178,0),MATCH('PV (extension)'!A10704,parameters!$D$5:$AG$5,0))/O10704</f>
        <v>2.4314965858370148E-3</v>
      </c>
      <c r="Q10704" s="3" t="inlineStr">
        <is>
          <t>roof-top</t>
        </is>
      </c>
      <c r="R10704">
        <f>INDEX(parameters!$C$196:$EJ$198,MATCH('PV (extension)'!Q10704,parameters!$B$196:$B$198,0),MATCH('PV (extension)'!B10670,parameters!$C$195:$EJ$195,0))</f>
        <v>1310.345940866265</v>
      </c>
      <c r="S10704" t="n">
        <v>3</v>
      </c>
      <c r="T10704" t="n">
        <v>30</v>
      </c>
      <c r="U10704">
        <f>T10704*S10704*R10704</f>
        <v>117931.13467796386</v>
      </c>
      <c r="V10704">
        <f>1/U10704</f>
        <v>8.4795249594665012E-6</v>
      </c>
    </row>
    <row r="10705" ht="16" customHeight="1" s="29">
      <c r="A10705" t="inlineStr">
        <is>
          <t>photovoltaic slanted-roof installation, 3kWp, multi-Si, panel, mounted, on roof</t>
        </is>
      </c>
      <c r="B10705" s="30">
        <f>P10705*V10705</f>
        <v>3.5290583056803265E-7</v>
      </c>
      <c r="C10705" t="inlineStr">
        <is>
          <t>APAC</t>
        </is>
      </c>
      <c r="D10705" t="inlineStr">
        <is>
          <t>unit</t>
        </is>
      </c>
      <c r="F10705" t="inlineStr">
        <is>
          <t>technosphere</t>
        </is>
      </c>
      <c r="G10705" t="n">
        <v>2</v>
      </c>
      <c r="H10705" t="n">
        <v>-15.40735416199742</v>
      </c>
      <c r="I10705" t="n">
        <v>0.09798894162072011</v>
      </c>
      <c r="J10705" t="inlineStr">
        <is>
          <t>(2,2,1,1,1,3); Calculation with average annual yield and share of technologies. Lifetime: 30a.</t>
        </is>
      </c>
      <c r="L10705" t="inlineStr">
        <is>
          <t>photovoltaic slanted-roof installation, 3kWp, multi-Si, panel, mounted, on roof</t>
        </is>
      </c>
      <c r="N10705" t="inlineStr">
        <is>
          <t>all</t>
        </is>
      </c>
      <c r="O10705" t="n">
        <v>1</v>
      </c>
      <c r="P10705" s="30">
        <f>INDEX(parameters!$D$41:$AG$178,MATCH('PV (extension)'!B10670,parameters!$C$41:$C$178,0),MATCH('PV (extension)'!A10705,parameters!$D$5:$AG$5,0))/O10705</f>
        <v>4.1618585033357351E-2</v>
      </c>
      <c r="Q10705" s="3" t="inlineStr">
        <is>
          <t>roof-top</t>
        </is>
      </c>
      <c r="R10705">
        <f>INDEX(parameters!$C$196:$EJ$198,MATCH('PV (extension)'!Q10705,parameters!$B$196:$B$198,0),MATCH('PV (extension)'!B10670,parameters!$C$195:$EJ$195,0))</f>
        <v>1310.345940866265</v>
      </c>
      <c r="S10705" t="n">
        <v>3</v>
      </c>
      <c r="T10705" t="n">
        <v>30</v>
      </c>
      <c r="U10705">
        <f>T10705*S10705*R10705</f>
        <v>117931.13467796386</v>
      </c>
      <c r="V10705">
        <f>1/U10705</f>
        <v>8.4795249594665012E-6</v>
      </c>
    </row>
    <row r="10706" ht="16" customHeight="1" s="29">
      <c r="A10706" t="inlineStr">
        <is>
          <t>photovoltaic slanted-roof installation, 3kWp, single-Si, laminated, integrated, on roof</t>
        </is>
      </c>
      <c r="B10706" s="30">
        <f>P10706*V10706</f>
        <v>1.0896502728997645E-8</v>
      </c>
      <c r="C10706" t="inlineStr">
        <is>
          <t>APAC</t>
        </is>
      </c>
      <c r="D10706" t="inlineStr">
        <is>
          <t>unit</t>
        </is>
      </c>
      <c r="F10706" t="inlineStr">
        <is>
          <t>technosphere</t>
        </is>
      </c>
      <c r="G10706" t="n">
        <v>2</v>
      </c>
      <c r="H10706" t="n">
        <v>-18.85636797425012</v>
      </c>
      <c r="I10706" t="n">
        <v>0.09798894162072011</v>
      </c>
      <c r="J10706" t="inlineStr">
        <is>
          <t>(2,2,1,1,1,3); Calculation with average annual yield and share of technologies. Lifetime: 30a.</t>
        </is>
      </c>
      <c r="L10706" t="inlineStr">
        <is>
          <t>photovoltaic slanted-roof installation, 3kWp, single-Si, laminated, integrated, on roof</t>
        </is>
      </c>
      <c r="N10706" t="inlineStr">
        <is>
          <t>all</t>
        </is>
      </c>
      <c r="O10706" t="n">
        <v>1</v>
      </c>
      <c r="P10706" s="30">
        <f>INDEX(parameters!$D$41:$AG$178,MATCH('PV (extension)'!B10670,parameters!$C$41:$C$178,0),MATCH('PV (extension)'!A10706,parameters!$D$5:$AG$5,0))/O10706</f>
        <v>1.2850369308522222E-3</v>
      </c>
      <c r="Q10706" s="3" t="inlineStr">
        <is>
          <t>roof-top</t>
        </is>
      </c>
      <c r="R10706">
        <f>INDEX(parameters!$C$196:$EJ$198,MATCH('PV (extension)'!Q10706,parameters!$B$196:$B$198,0),MATCH('PV (extension)'!B10670,parameters!$C$195:$EJ$195,0))</f>
        <v>1310.345940866265</v>
      </c>
      <c r="S10706" t="n">
        <v>3</v>
      </c>
      <c r="T10706" t="n">
        <v>30</v>
      </c>
      <c r="U10706">
        <f>T10706*S10706*R10706</f>
        <v>117931.13467796386</v>
      </c>
      <c r="V10706">
        <f>1/U10706</f>
        <v>8.4795249594665012E-6</v>
      </c>
    </row>
    <row r="10707" ht="16" customHeight="1" s="29">
      <c r="A10707" t="inlineStr">
        <is>
          <t>photovoltaic slanted-roof installation, 3kWp, single-Si, panel, mounted, on roof</t>
        </is>
      </c>
      <c r="B10707" s="30">
        <f>P10707*V10707</f>
        <v>1.844310255182816E-7</v>
      </c>
      <c r="C10707" t="inlineStr">
        <is>
          <t>APAC</t>
        </is>
      </c>
      <c r="D10707" t="inlineStr">
        <is>
          <t>unit</t>
        </is>
      </c>
      <c r="F10707" t="inlineStr">
        <is>
          <t>technosphere</t>
        </is>
      </c>
      <c r="G10707" t="n">
        <v>2</v>
      </c>
      <c r="H10707" t="n">
        <v>-16.04298817847151</v>
      </c>
      <c r="I10707" t="n">
        <v>0.09798894162072011</v>
      </c>
      <c r="J10707" t="inlineStr">
        <is>
          <t>(2,2,1,1,1,3); Calculation with average annual yield and share of technologies. Lifetime: 30a.</t>
        </is>
      </c>
      <c r="L10707" t="inlineStr">
        <is>
          <t>photovoltaic slanted-roof installation, 3kWp, single-Si, panel, mounted, on roof</t>
        </is>
      </c>
      <c r="N10707" t="inlineStr">
        <is>
          <t>all</t>
        </is>
      </c>
      <c r="O10707" t="n">
        <v>1</v>
      </c>
      <c r="P10707" s="30">
        <f>INDEX(parameters!$D$41:$AG$178,MATCH('PV (extension)'!B10670,parameters!$C$41:$C$178,0),MATCH('PV (extension)'!A10707,parameters!$D$5:$AG$5,0))/O10707</f>
        <v>2.1750160109191456E-2</v>
      </c>
      <c r="Q10707" s="3" t="inlineStr">
        <is>
          <t>roof-top</t>
        </is>
      </c>
      <c r="R10707">
        <f>INDEX(parameters!$C$196:$EJ$198,MATCH('PV (extension)'!Q10707,parameters!$B$196:$B$198,0),MATCH('PV (extension)'!B10670,parameters!$C$195:$EJ$195,0))</f>
        <v>1310.345940866265</v>
      </c>
      <c r="S10707" t="n">
        <v>3</v>
      </c>
      <c r="T10707" t="n">
        <v>30</v>
      </c>
      <c r="U10707">
        <f>T10707*S10707*R10707</f>
        <v>117931.13467796386</v>
      </c>
      <c r="V10707">
        <f>1/U10707</f>
        <v>8.4795249594665012E-6</v>
      </c>
    </row>
    <row r="10708" s="29">
      <c r="A10708" t="inlineStr">
        <is>
          <t>market for tap water</t>
        </is>
      </c>
      <c r="B10708" t="n">
        <v>0.0020721</v>
      </c>
      <c r="C10708" t="inlineStr">
        <is>
          <t>Europe without Switzerland</t>
        </is>
      </c>
      <c r="D10708" t="inlineStr">
        <is>
          <t>kilogram</t>
        </is>
      </c>
      <c r="F10708" t="inlineStr">
        <is>
          <t>technosphere</t>
        </is>
      </c>
      <c r="G10708" t="n">
        <v>2</v>
      </c>
      <c r="H10708" t="n">
        <v>-6.179192693201237</v>
      </c>
      <c r="I10708" t="n">
        <v>0.04340984597628009</v>
      </c>
      <c r="J10708" t="inlineStr">
        <is>
          <t>(2,2,1,1,1,3); Estimation 20l/m2 panel</t>
        </is>
      </c>
      <c r="L10708" t="inlineStr">
        <is>
          <t>tap water</t>
        </is>
      </c>
    </row>
    <row r="10709" s="29">
      <c r="A10709" t="inlineStr">
        <is>
          <t>treatment of wastewater, from residence, capacity 1.1E10l/year</t>
        </is>
      </c>
      <c r="B10709" t="n">
        <v>-1.8649e-06</v>
      </c>
      <c r="C10709" t="inlineStr">
        <is>
          <t>CH</t>
        </is>
      </c>
      <c r="D10709" t="inlineStr">
        <is>
          <t>cubic meter</t>
        </is>
      </c>
      <c r="F10709" t="inlineStr">
        <is>
          <t>technosphere</t>
        </is>
      </c>
      <c r="G10709" t="n">
        <v>2</v>
      </c>
      <c r="H10709" t="n">
        <v>-13.19230312560901</v>
      </c>
      <c r="I10709" t="n">
        <v>0.04340984597628009</v>
      </c>
      <c r="J10709" t="inlineStr">
        <is>
          <t>(2,2,1,1,1,3); Estimation 20l/m2 panel</t>
        </is>
      </c>
      <c r="K10709" t="b">
        <v>1</v>
      </c>
      <c r="L10709" t="inlineStr">
        <is>
          <t>wastewater, from residence</t>
        </is>
      </c>
    </row>
    <row r="10710" s="29"/>
    <row r="10711" customFormat="1" s="28">
      <c r="A10711" s="28" t="inlineStr">
        <is>
          <t>Activity</t>
        </is>
      </c>
      <c r="B10711" s="28" t="inlineStr">
        <is>
          <t>electricity production, photovoltaic, residential</t>
        </is>
      </c>
    </row>
    <row r="10712">
      <c r="A10712" t="inlineStr">
        <is>
          <t>comment</t>
        </is>
      </c>
      <c r="B1071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")&amp;HLOOKUP(B10713,parameters!$C$195:$EJ$198,2,0)&amp;" kWh/kWp.
Annual output, Facade: "&amp;HLOOKUP(B10713,parameters!$C$195:$EJ$198,3,0)&amp;" kWh/kWp.
Annual output, Open-ground: "&amp;HLOOKUP(B10713,parameters!$C$195:$EJ$198,4,0)&amp;_xlfn._LONGTEXT("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")&amp;VLOOKUP(B10713,'extension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1307.26584887477 kWh/kWp.
Annual output, Facade: 917.867510912075 kWh/kWp.
Annual output, Open-ground: 1390.70834986678 kWh/kWp.
Amount of solar energy transformed to electricity. Waste heat emission due to losses of electricity in the system.
Technology:  Electricity production with grid-connected photovoltaic power plants.
Time period:  Time of publications
Production volume: 0.468 GWh in 2025.
Sampling:  Statistical data and model calculations
Extrapolations:  Use of PV technology data investigated for other countries (Switzerland). Correction of average yield with Swiss data.
Uncertainty:  None
Author: Romain Sacchi, PSI, romain.sacchi@psi.ch</v>
      </c>
    </row>
    <row r="10713" s="29">
      <c r="A10713" t="inlineStr">
        <is>
          <t>location</t>
        </is>
      </c>
      <c r="B10713" t="inlineStr">
        <is>
          <t>LA</t>
        </is>
      </c>
    </row>
    <row r="10714" s="29">
      <c r="A10714" t="inlineStr">
        <is>
          <t>production amount</t>
        </is>
      </c>
      <c r="B10714" t="n">
        <v>1</v>
      </c>
    </row>
    <row r="10715" s="29">
      <c r="A10715" t="inlineStr">
        <is>
          <t>reference product</t>
        </is>
      </c>
      <c r="B10715" t="inlineStr">
        <is>
          <t>electricity, low voltage</t>
        </is>
      </c>
    </row>
    <row r="10716" s="29">
      <c r="A10716" t="inlineStr">
        <is>
          <t>source</t>
        </is>
      </c>
      <c r="B1071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717" s="29">
      <c r="A10717" t="inlineStr">
        <is>
          <t>type</t>
        </is>
      </c>
      <c r="B10717" t="inlineStr">
        <is>
          <t>process</t>
        </is>
      </c>
    </row>
    <row r="10718" s="29">
      <c r="A10718" t="inlineStr">
        <is>
          <t>unit</t>
        </is>
      </c>
      <c r="B10718" t="inlineStr">
        <is>
          <t>kilowatt hour</t>
        </is>
      </c>
    </row>
    <row r="10719" s="29">
      <c r="A10719" t="inlineStr">
        <is>
          <t>Exchanges</t>
        </is>
      </c>
    </row>
    <row r="10720" customFormat="1" s="28">
      <c r="A10720" s="28" t="inlineStr">
        <is>
          <t>name</t>
        </is>
      </c>
      <c r="B10720" s="28" t="inlineStr">
        <is>
          <t>amount</t>
        </is>
      </c>
      <c r="C10720" s="28" t="inlineStr">
        <is>
          <t>location</t>
        </is>
      </c>
      <c r="D10720" s="28" t="inlineStr">
        <is>
          <t>unit</t>
        </is>
      </c>
      <c r="E10720" s="28" t="inlineStr">
        <is>
          <t>categories</t>
        </is>
      </c>
      <c r="F10720" s="28" t="inlineStr">
        <is>
          <t>type</t>
        </is>
      </c>
      <c r="G10720" s="28" t="inlineStr">
        <is>
          <t>uncertainty type</t>
        </is>
      </c>
      <c r="H10720" s="28" t="inlineStr">
        <is>
          <t>reference product</t>
        </is>
      </c>
      <c r="I10720" s="28" t="inlineStr">
        <is>
          <t>comment</t>
        </is>
      </c>
      <c r="J10720" s="28" t="inlineStr">
        <is>
          <t>production volume</t>
        </is>
      </c>
      <c r="K10720" s="28" t="inlineStr">
        <is>
          <t>scope</t>
        </is>
      </c>
      <c r="L10720" s="28" t="inlineStr">
        <is>
          <t>scope share</t>
        </is>
      </c>
      <c r="M10720" s="28" t="inlineStr">
        <is>
          <t>tech share</t>
        </is>
      </c>
      <c r="N10720" s="28" t="inlineStr">
        <is>
          <t>installation</t>
        </is>
      </c>
      <c r="O10720" s="28" t="inlineStr">
        <is>
          <t>productivity</t>
        </is>
      </c>
      <c r="P10720" s="28" t="inlineStr">
        <is>
          <t>kWp</t>
        </is>
      </c>
      <c r="Q10720" s="28" t="inlineStr">
        <is>
          <t>lifetime</t>
        </is>
      </c>
      <c r="R10720" s="28" t="inlineStr">
        <is>
          <t>lifetime production</t>
        </is>
      </c>
      <c r="S10720" s="28" t="inlineStr">
        <is>
          <t>inverted lifetime production</t>
        </is>
      </c>
    </row>
    <row r="10721" s="29">
      <c r="A10721" t="inlineStr">
        <is>
          <t>Energy, solar, converted</t>
        </is>
      </c>
      <c r="B10721" t="n">
        <v>3.8503</v>
      </c>
      <c r="D10721" t="inlineStr">
        <is>
          <t>megajoule</t>
        </is>
      </c>
      <c r="E10721" t="inlineStr">
        <is>
          <t>natural resource::in air</t>
        </is>
      </c>
      <c r="F10721" t="inlineStr">
        <is>
          <t>biosphere</t>
        </is>
      </c>
      <c r="G10721" t="n">
        <v>0</v>
      </c>
      <c r="I10721" t="inlineStr">
        <is>
          <t>(2,2,1,1,1,3); Energy loss in the system</t>
        </is>
      </c>
    </row>
    <row r="10722" s="29">
      <c r="A10722" t="inlineStr">
        <is>
          <t>Heat, waste</t>
        </is>
      </c>
      <c r="B10722" t="n">
        <v>0.25027</v>
      </c>
      <c r="D10722" t="inlineStr">
        <is>
          <t>megajoule</t>
        </is>
      </c>
      <c r="E10722" t="inlineStr">
        <is>
          <t>air</t>
        </is>
      </c>
      <c r="F10722" t="inlineStr">
        <is>
          <t>biosphere</t>
        </is>
      </c>
      <c r="G10722" t="n">
        <v>0</v>
      </c>
      <c r="I10722" t="inlineStr">
        <is>
          <t>(1,na,na,na,na,na); Calculation with average annual output and share of technologies; Average degradation of 10.5% included</t>
        </is>
      </c>
    </row>
    <row r="10723" s="29">
      <c r="A10723" t="inlineStr">
        <is>
          <t>electricity production, photovoltaic, residential</t>
        </is>
      </c>
      <c r="B10723" t="n">
        <v>1</v>
      </c>
      <c r="C10723" t="inlineStr">
        <is>
          <t>LA</t>
        </is>
      </c>
      <c r="D10723" t="inlineStr">
        <is>
          <t>kilowatt hour</t>
        </is>
      </c>
      <c r="E10723" t="inlineStr">
        <is>
          <t>photovoltaic::power plants</t>
        </is>
      </c>
      <c r="F10723" t="inlineStr">
        <is>
          <t>production</t>
        </is>
      </c>
      <c r="G10723" t="n">
        <v>0</v>
      </c>
      <c r="H10723" t="inlineStr">
        <is>
          <t>electricity, low voltage</t>
        </is>
      </c>
      <c r="J10723">
        <f>VLOOKUP(C10723,'extension - production vol'!$B$6:$D$235,3,0)</f>
        <v>0.46800000000000003</v>
      </c>
    </row>
    <row r="10724" ht="16" customHeight="1" s="29">
      <c r="A10724" t="inlineStr">
        <is>
          <t>photovoltaic slanted-roof installation, 3 kWp, CIS, laminated, integrated, on roof</t>
        </is>
      </c>
      <c r="B10724" s="30">
        <f>M10724*S10724</f>
        <v>4.3515955949026163E-8</v>
      </c>
      <c r="C10724" t="inlineStr">
        <is>
          <t>CH</t>
        </is>
      </c>
      <c r="D10724" t="inlineStr">
        <is>
          <t>unit</t>
        </is>
      </c>
      <c r="F10724" t="inlineStr">
        <is>
          <t>technosphere</t>
        </is>
      </c>
      <c r="G10724" t="n">
        <v>0</v>
      </c>
      <c r="H10724" t="inlineStr">
        <is>
          <t>photovoltaic slanted-roof installation, 3 kWp, CIS, laminated, integrated, on roof</t>
        </is>
      </c>
      <c r="I10724" t="inlineStr">
        <is>
          <t>(2,2,1,1,1,3); Calculation with average annual yield and share of technologies. Lifetime: 30a.</t>
        </is>
      </c>
      <c r="K10724" t="inlineStr">
        <is>
          <t>residential</t>
        </is>
      </c>
      <c r="L10724">
        <f>IF(K10724="residential",VLOOKUP(B10713,parameters!$C$41:$AG$178,18,0),IF(K10724="commercial",1-VLOOKUP(B10713,parameters!$C$41:$AG$178,18,0),1))</f>
        <v>0.17766751537682748</v>
      </c>
      <c r="M10724" s="30">
        <f>INDEX(parameters!$D$41:$AG$178,MATCH('PV (extension)'!B10713,parameters!$C$41:$C$178,0),MATCH('PV (extension)'!A10724,parameters!$D$5:$AG$5,0))/L10724</f>
        <v>5.119823078397083E-3</v>
      </c>
      <c r="N10724" s="3" t="inlineStr">
        <is>
          <t>roof-top</t>
        </is>
      </c>
      <c r="O10724">
        <f>INDEX(parameters!$C$196:$EJ$198,MATCH('PV (extension)'!N10724,parameters!$B$196:$B$198,0),MATCH('PV (extension)'!B10713,parameters!$C$195:$EJ$195,0))</f>
        <v>1307.2658488747732</v>
      </c>
      <c r="P10724" t="n">
        <v>3</v>
      </c>
      <c r="Q10724" t="n">
        <v>30</v>
      </c>
      <c r="R10724">
        <f>Q10724*P10724*O10724</f>
        <v>117653.92639872959</v>
      </c>
      <c r="S10724">
        <f>1/R10724</f>
        <v>8.4995038466544357E-6</v>
      </c>
    </row>
    <row r="10725" ht="16" customHeight="1" s="29">
      <c r="A10725" t="inlineStr">
        <is>
          <t>photovoltaic slanted-roof installation, 3 kWp, CdTe, panel, mounted, on roof</t>
        </is>
      </c>
      <c r="B10725" s="30">
        <f>M10725*S10725</f>
        <v>2.838243871001637E-7</v>
      </c>
      <c r="C10725" t="inlineStr">
        <is>
          <t>CH</t>
        </is>
      </c>
      <c r="D10725" t="inlineStr">
        <is>
          <t>unit</t>
        </is>
      </c>
      <c r="F10725" t="inlineStr">
        <is>
          <t>technosphere</t>
        </is>
      </c>
      <c r="G10725" t="n">
        <v>0</v>
      </c>
      <c r="H10725" t="inlineStr">
        <is>
          <t>photovoltaic slanted-roof installation, 3 kWp, CdTe, panel, mounted, on roof</t>
        </is>
      </c>
      <c r="I10725" t="inlineStr">
        <is>
          <t>(2,2,1,1,1,3); Calculation with average annual yield and share of technologies. Lifetime: 30a.</t>
        </is>
      </c>
      <c r="K10725" t="inlineStr">
        <is>
          <t>residential</t>
        </is>
      </c>
      <c r="L10725">
        <f>L10724</f>
        <v>0.17766751537682748</v>
      </c>
      <c r="M10725" s="30">
        <f>INDEX(parameters!$D$41:$AG$178,MATCH('PV (extension)'!B10713,parameters!$C$41:$C$178,0),MATCH('PV (extension)'!A10725,parameters!$D$5:$AG$5,0))/L10725</f>
        <v>3.3393053550047194E-2</v>
      </c>
      <c r="N10725" s="3" t="inlineStr">
        <is>
          <t>roof-top</t>
        </is>
      </c>
      <c r="O10725">
        <f>INDEX(parameters!$C$196:$EJ$198,MATCH('PV (extension)'!N10725,parameters!$B$196:$B$198,0),MATCH('PV (extension)'!B10713,parameters!$C$195:$EJ$195,0))</f>
        <v>1307.2658488747732</v>
      </c>
      <c r="P10725" t="n">
        <v>3</v>
      </c>
      <c r="Q10725" t="n">
        <v>30</v>
      </c>
      <c r="R10725">
        <f>Q10725*P10725*O10725</f>
        <v>117653.92639872959</v>
      </c>
      <c r="S10725">
        <f>1/R10725</f>
        <v>8.4995038466544357E-6</v>
      </c>
    </row>
    <row r="10726" ht="16" customHeight="1" s="29">
      <c r="A10726" t="inlineStr">
        <is>
          <t>photovoltaic slanted-roof installation, 3 kWp, micro-Si, laminated, integrated, on roof</t>
        </is>
      </c>
      <c r="B10726" s="30">
        <f>M10726*S10726</f>
        <v>4.397855184075554E-9</v>
      </c>
      <c r="C10726" t="inlineStr">
        <is>
          <t>RER</t>
        </is>
      </c>
      <c r="D10726" t="inlineStr">
        <is>
          <t>unit</t>
        </is>
      </c>
      <c r="F10726" t="inlineStr">
        <is>
          <t>technosphere</t>
        </is>
      </c>
      <c r="G10726" t="n">
        <v>0</v>
      </c>
      <c r="H10726" t="inlineStr">
        <is>
          <t>photovoltaic slanted-roof installation, 3 kWp, micro-Si, laminated, integrated, on roof</t>
        </is>
      </c>
      <c r="I10726" t="inlineStr">
        <is>
          <t>(2,2,1,1,1,3); Calculation with average annual yield and share of technologies. Lifetime: 30a.</t>
        </is>
      </c>
      <c r="K10726" t="inlineStr">
        <is>
          <t>residential</t>
        </is>
      </c>
      <c r="L10726">
        <f>L10725</f>
        <v>0.17766751537682748</v>
      </c>
      <c r="M10726" s="30">
        <f>INDEX(parameters!$D$41:$AG$178,MATCH('PV (extension)'!B10713,parameters!$C$41:$C$178,0),MATCH('PV (extension)'!A10726,parameters!$D$5:$AG$5,0))/L10726</f>
        <v>5.1742493013949662E-4</v>
      </c>
      <c r="N10726" s="3" t="inlineStr">
        <is>
          <t>roof-top</t>
        </is>
      </c>
      <c r="O10726">
        <f>INDEX(parameters!$C$196:$EJ$198,MATCH('PV (extension)'!N10726,parameters!$B$196:$B$198,0),MATCH('PV (extension)'!B10713,parameters!$C$195:$EJ$195,0))</f>
        <v>1307.2658488747732</v>
      </c>
      <c r="P10726" t="n">
        <v>3</v>
      </c>
      <c r="Q10726" t="n">
        <v>30</v>
      </c>
      <c r="R10726">
        <f>Q10726*P10726*O10726</f>
        <v>117653.92639872959</v>
      </c>
      <c r="S10726">
        <f>1/R10726</f>
        <v>8.4995038466544357E-6</v>
      </c>
    </row>
    <row r="10727" ht="16" customHeight="1" s="29">
      <c r="A10727" t="inlineStr">
        <is>
          <t>photovoltaic slanted-roof installation, 3 kWp, micro-Si, panel, mounted, on roof</t>
        </is>
      </c>
      <c r="B10727" s="30">
        <f>M10727*S10727</f>
        <v>7.6455948982791672E-8</v>
      </c>
      <c r="C10727" t="inlineStr">
        <is>
          <t>RER</t>
        </is>
      </c>
      <c r="D10727" t="inlineStr">
        <is>
          <t>unit</t>
        </is>
      </c>
      <c r="F10727" t="inlineStr">
        <is>
          <t>technosphere</t>
        </is>
      </c>
      <c r="G10727" t="n">
        <v>0</v>
      </c>
      <c r="H10727" t="inlineStr">
        <is>
          <t>photovoltaic slanted-roof installation, 3 kWp, micro-Si, panel, mounted, on roof</t>
        </is>
      </c>
      <c r="I10727" t="inlineStr">
        <is>
          <t>(2,2,1,1,1,3); Calculation with average annual yield and share of technologies. Lifetime: 30a.</t>
        </is>
      </c>
      <c r="K10727" t="inlineStr">
        <is>
          <t>residential</t>
        </is>
      </c>
      <c r="L10727">
        <f>L10726</f>
        <v>0.17766751537682748</v>
      </c>
      <c r="M10727" s="30">
        <f>INDEX(parameters!$D$41:$AG$178,MATCH('PV (extension)'!B10713,parameters!$C$41:$C$178,0),MATCH('PV (extension)'!A10727,parameters!$D$5:$AG$5,0))/L10727</f>
        <v>8.9953425943663963E-3</v>
      </c>
      <c r="N10727" s="3" t="inlineStr">
        <is>
          <t>roof-top</t>
        </is>
      </c>
      <c r="O10727">
        <f>INDEX(parameters!$C$196:$EJ$198,MATCH('PV (extension)'!N10727,parameters!$B$196:$B$198,0),MATCH('PV (extension)'!B10713,parameters!$C$195:$EJ$195,0))</f>
        <v>1307.2658488747732</v>
      </c>
      <c r="P10727" t="n">
        <v>3</v>
      </c>
      <c r="Q10727" t="n">
        <v>30</v>
      </c>
      <c r="R10727">
        <f>Q10727*P10727*O10727</f>
        <v>117653.92639872959</v>
      </c>
      <c r="S10727">
        <f>1/R10727</f>
        <v>8.4995038466544357E-6</v>
      </c>
    </row>
    <row r="10728" s="29">
      <c r="A10728" t="inlineStr">
        <is>
          <t>photovoltaic facade installation, 3kWp, multi-Si, laminated, integrated, at building</t>
        </is>
      </c>
      <c r="B10728" s="30">
        <f>M10728*S10728</f>
        <v>2.2392284311279067E-7</v>
      </c>
      <c r="C10728" t="inlineStr">
        <is>
          <t>RER</t>
        </is>
      </c>
      <c r="D10728" t="inlineStr">
        <is>
          <t>unit</t>
        </is>
      </c>
      <c r="F10728" t="inlineStr">
        <is>
          <t>technosphere</t>
        </is>
      </c>
      <c r="G10728" t="n">
        <v>0</v>
      </c>
      <c r="H10728" t="inlineStr">
        <is>
          <t>photovoltaic facade installation, 3kWp, multi-Si, laminated, integrated, at building</t>
        </is>
      </c>
      <c r="I10728" t="inlineStr">
        <is>
          <t>(2,2,1,1,1,3); Calculation with average annual yield and share of technologies. Lifetime: 30a.</t>
        </is>
      </c>
      <c r="K10728" t="inlineStr">
        <is>
          <t>residential</t>
        </is>
      </c>
      <c r="L10728">
        <f>L10727</f>
        <v>0.17766751537682748</v>
      </c>
      <c r="M10728" s="30">
        <f>INDEX(parameters!$D$41:$AG$178,MATCH('PV (extension)'!B10713,parameters!$C$41:$C$178,0),MATCH('PV (extension)'!A10728,parameters!$D$5:$AG$5,0))/L10728</f>
        <v>1.8497835237986298E-2</v>
      </c>
      <c r="N10728" t="inlineStr">
        <is>
          <t>façade</t>
        </is>
      </c>
      <c r="O10728">
        <f>INDEX(parameters!$C$196:$EJ$198,MATCH('PV (extension)'!N10728,parameters!$B$196:$B$198,0),MATCH('PV (extension)'!B10713,parameters!$C$195:$EJ$195,0))</f>
        <v>917.86751091207486</v>
      </c>
      <c r="P10728" t="n">
        <v>3</v>
      </c>
      <c r="Q10728" t="n">
        <v>30</v>
      </c>
      <c r="R10728">
        <f>Q10728*P10728*O10728</f>
        <v>82608.075982086739</v>
      </c>
      <c r="S10728">
        <f>1/R10728</f>
        <v>1.2105353963416923E-5</v>
      </c>
    </row>
    <row r="10729" s="29">
      <c r="A10729" t="inlineStr">
        <is>
          <t>photovoltaic facade installation, 3kWp, multi-Si, panel, mounted, at building</t>
        </is>
      </c>
      <c r="B10729" s="30">
        <f>M10729*S10729</f>
        <v>2.1960904392008937E-7</v>
      </c>
      <c r="C10729" t="inlineStr">
        <is>
          <t>RER</t>
        </is>
      </c>
      <c r="D10729" t="inlineStr">
        <is>
          <t>unit</t>
        </is>
      </c>
      <c r="F10729" t="inlineStr">
        <is>
          <t>technosphere</t>
        </is>
      </c>
      <c r="G10729" t="n">
        <v>0</v>
      </c>
      <c r="H10729" t="inlineStr">
        <is>
          <t>photovoltaic facade installation, 3kWp, multi-Si, panel, mounted, at building</t>
        </is>
      </c>
      <c r="I10729" t="inlineStr">
        <is>
          <t>(2,2,1,1,1,3); Calculation with average annual yield and share of technologies. Lifetime: 30a.</t>
        </is>
      </c>
      <c r="K10729" t="inlineStr">
        <is>
          <t>residential</t>
        </is>
      </c>
      <c r="L10729">
        <f>L10728</f>
        <v>0.17766751537682748</v>
      </c>
      <c r="M10729" s="30">
        <f>INDEX(parameters!$D$41:$AG$178,MATCH('PV (extension)'!B10713,parameters!$C$41:$C$178,0),MATCH('PV (extension)'!A10729,parameters!$D$5:$AG$5,0))/L10729</f>
        <v>1.8141480586504166E-2</v>
      </c>
      <c r="N10729" t="inlineStr">
        <is>
          <t>façade</t>
        </is>
      </c>
      <c r="O10729">
        <f>INDEX(parameters!$C$196:$EJ$198,MATCH('PV (extension)'!N10729,parameters!$B$196:$B$198,0),MATCH('PV (extension)'!B10713,parameters!$C$195:$EJ$195,0))</f>
        <v>917.86751091207486</v>
      </c>
      <c r="P10729" t="n">
        <v>3</v>
      </c>
      <c r="Q10729" t="n">
        <v>30</v>
      </c>
      <c r="R10729">
        <f>Q10729*P10729*O10729</f>
        <v>82608.075982086739</v>
      </c>
      <c r="S10729">
        <f>1/R10729</f>
        <v>1.2105353963416923E-5</v>
      </c>
    </row>
    <row r="10730" s="29">
      <c r="A10730" t="inlineStr">
        <is>
          <t>photovoltaic facade installation, 3kWp, single-Si, laminated, integrated, at building</t>
        </is>
      </c>
      <c r="B10730" s="30">
        <f>M10730*S10730</f>
        <v>1.1804962321046972E-7</v>
      </c>
      <c r="C10730" t="inlineStr">
        <is>
          <t>RER</t>
        </is>
      </c>
      <c r="D10730" t="inlineStr">
        <is>
          <t>unit</t>
        </is>
      </c>
      <c r="F10730" t="inlineStr">
        <is>
          <t>technosphere</t>
        </is>
      </c>
      <c r="G10730" t="n">
        <v>0</v>
      </c>
      <c r="H10730" t="inlineStr">
        <is>
          <t>photovoltaic facade installation, 3kWp, single-Si, laminated, integrated, at building</t>
        </is>
      </c>
      <c r="I10730" t="inlineStr">
        <is>
          <t>(2,2,1,1,1,3); Calculation with average annual yield and share of technologies. Lifetime: 30a.</t>
        </is>
      </c>
      <c r="K10730" t="inlineStr">
        <is>
          <t>residential</t>
        </is>
      </c>
      <c r="L10730">
        <f>L10729</f>
        <v>0.17766751537682748</v>
      </c>
      <c r="M10730" s="30">
        <f>INDEX(parameters!$D$41:$AG$178,MATCH('PV (extension)'!B10713,parameters!$C$41:$C$178,0),MATCH('PV (extension)'!A10730,parameters!$D$5:$AG$5,0))/L10730</f>
        <v>9.7518522438271929E-3</v>
      </c>
      <c r="N10730" t="inlineStr">
        <is>
          <t>façade</t>
        </is>
      </c>
      <c r="O10730">
        <f>INDEX(parameters!$C$196:$EJ$198,MATCH('PV (extension)'!N10730,parameters!$B$196:$B$198,0),MATCH('PV (extension)'!B10713,parameters!$C$195:$EJ$195,0))</f>
        <v>917.86751091207486</v>
      </c>
      <c r="P10730" t="n">
        <v>3</v>
      </c>
      <c r="Q10730" t="n">
        <v>30</v>
      </c>
      <c r="R10730">
        <f>Q10730*P10730*O10730</f>
        <v>82608.075982086739</v>
      </c>
      <c r="S10730">
        <f>1/R10730</f>
        <v>1.2105353963416923E-5</v>
      </c>
    </row>
    <row r="10731" s="29">
      <c r="A10731" t="inlineStr">
        <is>
          <t>photovoltaic facade installation, 3kWp, single-Si, panel, mounted, at building</t>
        </is>
      </c>
      <c r="B10731" s="30">
        <f>M10731*S10731</f>
        <v>1.1794748091099484E-7</v>
      </c>
      <c r="C10731" t="inlineStr">
        <is>
          <t>RER</t>
        </is>
      </c>
      <c r="D10731" t="inlineStr">
        <is>
          <t>unit</t>
        </is>
      </c>
      <c r="F10731" t="inlineStr">
        <is>
          <t>technosphere</t>
        </is>
      </c>
      <c r="G10731" t="n">
        <v>0</v>
      </c>
      <c r="H10731" t="inlineStr">
        <is>
          <t>photovoltaic facade installation, 3kWp, single-Si, panel, mounted, at building</t>
        </is>
      </c>
      <c r="I10731" t="inlineStr">
        <is>
          <t>(2,2,1,1,1,3); Calculation with average annual yield and share of technologies. Lifetime: 30a.</t>
        </is>
      </c>
      <c r="K10731" t="inlineStr">
        <is>
          <t>residential</t>
        </is>
      </c>
      <c r="L10731">
        <f>L10730</f>
        <v>0.17766751537682748</v>
      </c>
      <c r="M10731" s="30">
        <f>INDEX(parameters!$D$41:$AG$178,MATCH('PV (extension)'!B10713,parameters!$C$41:$C$178,0),MATCH('PV (extension)'!A10731,parameters!$D$5:$AG$5,0))/L10731</f>
        <v>9.7434144649911868E-3</v>
      </c>
      <c r="N10731" t="inlineStr">
        <is>
          <t>façade</t>
        </is>
      </c>
      <c r="O10731">
        <f>INDEX(parameters!$C$196:$EJ$198,MATCH('PV (extension)'!N10731,parameters!$B$196:$B$198,0),MATCH('PV (extension)'!B10713,parameters!$C$195:$EJ$195,0))</f>
        <v>917.86751091207486</v>
      </c>
      <c r="P10731" t="n">
        <v>3</v>
      </c>
      <c r="Q10731" t="n">
        <v>30</v>
      </c>
      <c r="R10731">
        <f>Q10731*P10731*O10731</f>
        <v>82608.075982086739</v>
      </c>
      <c r="S10731">
        <f>1/R10731</f>
        <v>1.2105353963416923E-5</v>
      </c>
    </row>
    <row r="10732" ht="16" customHeight="1" s="29">
      <c r="A10732" t="inlineStr">
        <is>
          <t>photovoltaic flat-roof installation, 3kWp, multi-Si, on roof</t>
        </is>
      </c>
      <c r="B10732" s="30">
        <f>M10732*S10732</f>
        <v>2.4218719713484504E-6</v>
      </c>
      <c r="C10732" t="inlineStr">
        <is>
          <t>RER</t>
        </is>
      </c>
      <c r="D10732" t="inlineStr">
        <is>
          <t>unit</t>
        </is>
      </c>
      <c r="F10732" t="inlineStr">
        <is>
          <t>technosphere</t>
        </is>
      </c>
      <c r="G10732" t="n">
        <v>0</v>
      </c>
      <c r="H10732" t="inlineStr">
        <is>
          <t>photovoltaic flat-roof installation, 3kWp, multi-Si, on roof</t>
        </is>
      </c>
      <c r="I10732" t="inlineStr">
        <is>
          <t>(2,2,1,1,1,3); Calculation with average annual yield and share of technologies. Lifetime: 30a.</t>
        </is>
      </c>
      <c r="K10732" t="inlineStr">
        <is>
          <t>residential</t>
        </is>
      </c>
      <c r="L10732">
        <f>L10731</f>
        <v>0.17766751537682748</v>
      </c>
      <c r="M10732" s="30">
        <f>INDEX(parameters!$D$41:$AG$178,MATCH('PV (extension)'!B10713,parameters!$C$41:$C$178,0),MATCH('PV (extension)'!A10732,parameters!$D$5:$AG$5,0))/L10732</f>
        <v>0.28494274666417674</v>
      </c>
      <c r="N10732" s="3" t="inlineStr">
        <is>
          <t>roof-top</t>
        </is>
      </c>
      <c r="O10732">
        <f>INDEX(parameters!$C$196:$EJ$198,MATCH('PV (extension)'!N10732,parameters!$B$196:$B$198,0),MATCH('PV (extension)'!B10713,parameters!$C$195:$EJ$195,0))</f>
        <v>1307.2658488747732</v>
      </c>
      <c r="P10732" t="n">
        <v>3</v>
      </c>
      <c r="Q10732" t="n">
        <v>30</v>
      </c>
      <c r="R10732">
        <f>Q10732*P10732*O10732</f>
        <v>117653.92639872959</v>
      </c>
      <c r="S10732">
        <f>1/R10732</f>
        <v>8.4995038466544357E-6</v>
      </c>
    </row>
    <row r="10733" ht="16" customHeight="1" s="29">
      <c r="A10733" t="inlineStr">
        <is>
          <t>photovoltaic flat-roof installation, 3kWp, single-Si, on roof</t>
        </is>
      </c>
      <c r="B10733" s="30">
        <f>M10733*S10733</f>
        <v>1.2641820867940543E-6</v>
      </c>
      <c r="C10733" t="inlineStr">
        <is>
          <t>RER</t>
        </is>
      </c>
      <c r="D10733" t="inlineStr">
        <is>
          <t>unit</t>
        </is>
      </c>
      <c r="F10733" t="inlineStr">
        <is>
          <t>technosphere</t>
        </is>
      </c>
      <c r="G10733" t="n">
        <v>0</v>
      </c>
      <c r="H10733" t="inlineStr">
        <is>
          <t>photovoltaic flat-roof installation, 3kWp, single-Si, on roof</t>
        </is>
      </c>
      <c r="I10733" t="inlineStr">
        <is>
          <t>(2,2,1,1,1,3); Calculation with average annual yield and share of technologies. Lifetime: 30a.</t>
        </is>
      </c>
      <c r="K10733" t="inlineStr">
        <is>
          <t>residential</t>
        </is>
      </c>
      <c r="L10733">
        <f>L10732</f>
        <v>0.17766751537682748</v>
      </c>
      <c r="M10733" s="30">
        <f>INDEX(parameters!$D$41:$AG$178,MATCH('PV (extension)'!B10713,parameters!$C$41:$C$178,0),MATCH('PV (extension)'!A10733,parameters!$D$5:$AG$5,0))/L10733</f>
        <v>0.14873598619426004</v>
      </c>
      <c r="N10733" s="3" t="inlineStr">
        <is>
          <t>roof-top</t>
        </is>
      </c>
      <c r="O10733">
        <f>INDEX(parameters!$C$196:$EJ$198,MATCH('PV (extension)'!N10733,parameters!$B$196:$B$198,0),MATCH('PV (extension)'!B10713,parameters!$C$195:$EJ$195,0))</f>
        <v>1307.2658488747732</v>
      </c>
      <c r="P10733" t="n">
        <v>3</v>
      </c>
      <c r="Q10733" t="n">
        <v>30</v>
      </c>
      <c r="R10733">
        <f>Q10733*P10733*O10733</f>
        <v>117653.92639872959</v>
      </c>
      <c r="S10733">
        <f>1/R10733</f>
        <v>8.4995038466544357E-6</v>
      </c>
    </row>
    <row r="10734" ht="16" customHeight="1" s="29">
      <c r="A10734" t="inlineStr">
        <is>
          <t>photovoltaic slanted-roof installation, 3kWp, CIS, panel, mounted, on roof</t>
        </is>
      </c>
      <c r="B10734" s="30">
        <f>M10734*S10734</f>
        <v>6.992421594797556E-7</v>
      </c>
      <c r="C10734" t="inlineStr">
        <is>
          <t>CH</t>
        </is>
      </c>
      <c r="D10734" t="inlineStr">
        <is>
          <t>unit</t>
        </is>
      </c>
      <c r="F10734" t="inlineStr">
        <is>
          <t>technosphere</t>
        </is>
      </c>
      <c r="G10734" t="n">
        <v>0</v>
      </c>
      <c r="H10734" t="inlineStr">
        <is>
          <t>photovoltaic slanted-roof installation, 3kWp, CIS, panel, mounted, on roof</t>
        </is>
      </c>
      <c r="I10734" t="inlineStr">
        <is>
          <t>(2,2,1,1,1,3); Calculation with average annual yield and share of technologies. Lifetime: 30a.</t>
        </is>
      </c>
      <c r="K10734" t="inlineStr">
        <is>
          <t>residential</t>
        </is>
      </c>
      <c r="L10734">
        <f>L10733</f>
        <v>0.17766751537682748</v>
      </c>
      <c r="M10734" s="30">
        <f>INDEX(parameters!$D$41:$AG$178,MATCH('PV (extension)'!B10713,parameters!$C$41:$C$178,0),MATCH('PV (extension)'!A10734,parameters!$D$5:$AG$5,0))/L10734</f>
        <v>8.2268585566319899E-2</v>
      </c>
      <c r="N10734" s="3" t="inlineStr">
        <is>
          <t>roof-top</t>
        </is>
      </c>
      <c r="O10734">
        <f>INDEX(parameters!$C$196:$EJ$198,MATCH('PV (extension)'!N10734,parameters!$B$196:$B$198,0),MATCH('PV (extension)'!B10713,parameters!$C$195:$EJ$195,0))</f>
        <v>1307.2658488747732</v>
      </c>
      <c r="P10734" t="n">
        <v>3</v>
      </c>
      <c r="Q10734" t="n">
        <v>30</v>
      </c>
      <c r="R10734">
        <f>Q10734*P10734*O10734</f>
        <v>117653.92639872959</v>
      </c>
      <c r="S10734">
        <f>1/R10734</f>
        <v>8.4995038466544357E-6</v>
      </c>
    </row>
    <row r="10735" ht="16" customHeight="1" s="29">
      <c r="A10735" t="inlineStr">
        <is>
          <t>photovoltaic slanted-roof installation, 3kWp, CdTe, laminated, integrated, on roof</t>
        </is>
      </c>
      <c r="B10735" s="30">
        <f>M10735*S10735</f>
        <v>1.9579218958303516E-8</v>
      </c>
      <c r="C10735" t="inlineStr">
        <is>
          <t>CH</t>
        </is>
      </c>
      <c r="D10735" t="inlineStr">
        <is>
          <t>unit</t>
        </is>
      </c>
      <c r="F10735" t="inlineStr">
        <is>
          <t>technosphere</t>
        </is>
      </c>
      <c r="G10735" t="n">
        <v>0</v>
      </c>
      <c r="H10735" t="inlineStr">
        <is>
          <t>photovoltaic slanted-roof installation, 3kWp, CdTe, laminated, integrated, on roof</t>
        </is>
      </c>
      <c r="I10735" t="inlineStr">
        <is>
          <t>(2,2,1,1,1,3); Calculation with average annual yield and share of technologies. Lifetime: 30a.</t>
        </is>
      </c>
      <c r="K10735" t="inlineStr">
        <is>
          <t>residential</t>
        </is>
      </c>
      <c r="L10735">
        <f>L10734</f>
        <v>0.17766751537682748</v>
      </c>
      <c r="M10735" s="30">
        <f>INDEX(parameters!$D$41:$AG$178,MATCH('PV (extension)'!B10713,parameters!$C$41:$C$178,0),MATCH('PV (extension)'!A10735,parameters!$D$5:$AG$5,0))/L10735</f>
        <v>2.3035719862648527E-3</v>
      </c>
      <c r="N10735" s="3" t="inlineStr">
        <is>
          <t>roof-top</t>
        </is>
      </c>
      <c r="O10735">
        <f>INDEX(parameters!$C$196:$EJ$198,MATCH('PV (extension)'!N10735,parameters!$B$196:$B$198,0),MATCH('PV (extension)'!B10713,parameters!$C$195:$EJ$195,0))</f>
        <v>1307.2658488747732</v>
      </c>
      <c r="P10735" t="n">
        <v>3</v>
      </c>
      <c r="Q10735" t="n">
        <v>30</v>
      </c>
      <c r="R10735">
        <f>Q10735*P10735*O10735</f>
        <v>117653.92639872959</v>
      </c>
      <c r="S10735">
        <f>1/R10735</f>
        <v>8.4995038466544357E-6</v>
      </c>
    </row>
    <row r="10736" ht="16" customHeight="1" s="29">
      <c r="A10736" t="inlineStr">
        <is>
          <t>photovoltaic slanted-roof installation, 3kWp, multi-Si, laminated, integrated, on roof</t>
        </is>
      </c>
      <c r="B10736" s="30">
        <f>M10736*S10736</f>
        <v>1.163212900265745E-7</v>
      </c>
      <c r="C10736" t="inlineStr">
        <is>
          <t>RER</t>
        </is>
      </c>
      <c r="D10736" t="inlineStr">
        <is>
          <t>unit</t>
        </is>
      </c>
      <c r="F10736" t="inlineStr">
        <is>
          <t>technosphere</t>
        </is>
      </c>
      <c r="G10736" t="n">
        <v>0</v>
      </c>
      <c r="H10736" t="inlineStr">
        <is>
          <t>photovoltaic slanted-roof installation, 3kWp, multi-Si, laminated, integrated, on roof</t>
        </is>
      </c>
      <c r="I10736" t="inlineStr">
        <is>
          <t>(2,2,1,1,1,3); Calculation with average annual yield and share of technologies. Lifetime: 30a.</t>
        </is>
      </c>
      <c r="K10736" t="inlineStr">
        <is>
          <t>residential</t>
        </is>
      </c>
      <c r="L10736">
        <f>L10735</f>
        <v>0.17766751537682748</v>
      </c>
      <c r="M10736" s="30">
        <f>INDEX(parameters!$D$41:$AG$178,MATCH('PV (extension)'!B10713,parameters!$C$41:$C$178,0),MATCH('PV (extension)'!A10736,parameters!$D$5:$AG$5,0))/L10736</f>
        <v>1.3685656495391874E-2</v>
      </c>
      <c r="N10736" s="3" t="inlineStr">
        <is>
          <t>roof-top</t>
        </is>
      </c>
      <c r="O10736">
        <f>INDEX(parameters!$C$196:$EJ$198,MATCH('PV (extension)'!N10736,parameters!$B$196:$B$198,0),MATCH('PV (extension)'!B10713,parameters!$C$195:$EJ$195,0))</f>
        <v>1307.2658488747732</v>
      </c>
      <c r="P10736" t="n">
        <v>3</v>
      </c>
      <c r="Q10736" t="n">
        <v>30</v>
      </c>
      <c r="R10736">
        <f>Q10736*P10736*O10736</f>
        <v>117653.92639872959</v>
      </c>
      <c r="S10736">
        <f>1/R10736</f>
        <v>8.4995038466544357E-6</v>
      </c>
    </row>
    <row r="10737" ht="16" customHeight="1" s="29">
      <c r="A10737" t="inlineStr">
        <is>
          <t>photovoltaic slanted-roof installation, 3kWp, multi-Si, panel, mounted, on roof</t>
        </is>
      </c>
      <c r="B10737" s="30">
        <f>M10737*S10737</f>
        <v>1.9910073196727564E-6</v>
      </c>
      <c r="C10737" t="inlineStr">
        <is>
          <t>RER</t>
        </is>
      </c>
      <c r="D10737" t="inlineStr">
        <is>
          <t>unit</t>
        </is>
      </c>
      <c r="F10737" t="inlineStr">
        <is>
          <t>technosphere</t>
        </is>
      </c>
      <c r="G10737" t="n">
        <v>0</v>
      </c>
      <c r="H10737" t="inlineStr">
        <is>
          <t>photovoltaic slanted-roof installation, 3kWp, multi-Si, panel, mounted, on roof</t>
        </is>
      </c>
      <c r="I10737" t="inlineStr">
        <is>
          <t>(2,2,1,1,1,3); Calculation with average annual yield and share of technologies. Lifetime: 30a.</t>
        </is>
      </c>
      <c r="K10737" t="inlineStr">
        <is>
          <t>residential</t>
        </is>
      </c>
      <c r="L10737">
        <f>L10736</f>
        <v>0.17766751537682748</v>
      </c>
      <c r="M10737" s="30">
        <f>INDEX(parameters!$D$41:$AG$178,MATCH('PV (extension)'!B10713,parameters!$C$41:$C$178,0),MATCH('PV (extension)'!A10737,parameters!$D$5:$AG$5,0))/L10737</f>
        <v>0.23424982864811036</v>
      </c>
      <c r="N10737" s="3" t="inlineStr">
        <is>
          <t>roof-top</t>
        </is>
      </c>
      <c r="O10737">
        <f>INDEX(parameters!$C$196:$EJ$198,MATCH('PV (extension)'!N10737,parameters!$B$196:$B$198,0),MATCH('PV (extension)'!B10713,parameters!$C$195:$EJ$195,0))</f>
        <v>1307.2658488747732</v>
      </c>
      <c r="P10737" t="n">
        <v>3</v>
      </c>
      <c r="Q10737" t="n">
        <v>30</v>
      </c>
      <c r="R10737">
        <f>Q10737*P10737*O10737</f>
        <v>117653.92639872959</v>
      </c>
      <c r="S10737">
        <f>1/R10737</f>
        <v>8.4995038466544357E-6</v>
      </c>
    </row>
    <row r="10738" ht="16" customHeight="1" s="29">
      <c r="A10738" t="inlineStr">
        <is>
          <t>photovoltaic slanted-roof installation, 3kWp, single-Si, laminated, integrated, on roof</t>
        </is>
      </c>
      <c r="B10738" s="30">
        <f>M10738*S10738</f>
        <v>6.147537051838577E-8</v>
      </c>
      <c r="C10738" t="inlineStr">
        <is>
          <t>RER</t>
        </is>
      </c>
      <c r="D10738" t="inlineStr">
        <is>
          <t>unit</t>
        </is>
      </c>
      <c r="F10738" t="inlineStr">
        <is>
          <t>technosphere</t>
        </is>
      </c>
      <c r="G10738" t="n">
        <v>0</v>
      </c>
      <c r="H10738" t="inlineStr">
        <is>
          <t>photovoltaic slanted-roof installation, 3kWp, single-Si, laminated, integrated, on roof</t>
        </is>
      </c>
      <c r="I10738" t="inlineStr">
        <is>
          <t>(2,2,1,1,1,3); Calculation with average annual yield and share of technologies. Lifetime: 30a.</t>
        </is>
      </c>
      <c r="K10738" t="inlineStr">
        <is>
          <t>residential</t>
        </is>
      </c>
      <c r="L10738">
        <f>L10737</f>
        <v>0.17766751537682748</v>
      </c>
      <c r="M10738" s="30">
        <f>INDEX(parameters!$D$41:$AG$178,MATCH('PV (extension)'!B10713,parameters!$C$41:$C$178,0),MATCH('PV (extension)'!A10738,parameters!$D$5:$AG$5,0))/L10738</f>
        <v>7.2328187183047909E-3</v>
      </c>
      <c r="N10738" s="3" t="inlineStr">
        <is>
          <t>roof-top</t>
        </is>
      </c>
      <c r="O10738">
        <f>INDEX(parameters!$C$196:$EJ$198,MATCH('PV (extension)'!N10738,parameters!$B$196:$B$198,0),MATCH('PV (extension)'!B10713,parameters!$C$195:$EJ$195,0))</f>
        <v>1307.2658488747732</v>
      </c>
      <c r="P10738" t="n">
        <v>3</v>
      </c>
      <c r="Q10738" t="n">
        <v>30</v>
      </c>
      <c r="R10738">
        <f>Q10738*P10738*O10738</f>
        <v>117653.92639872959</v>
      </c>
      <c r="S10738">
        <f>1/R10738</f>
        <v>8.4995038466544357E-6</v>
      </c>
    </row>
    <row r="10739" ht="16" customHeight="1" s="29">
      <c r="A10739" t="inlineStr">
        <is>
          <t>photovoltaic slanted-roof installation, 3kWp, single-Si, panel, mounted, on roof</t>
        </is>
      </c>
      <c r="B10739" s="30">
        <f>M10739*S10739</f>
        <v>1.0405141824678995E-6</v>
      </c>
      <c r="C10739" t="inlineStr">
        <is>
          <t>RER</t>
        </is>
      </c>
      <c r="D10739" t="inlineStr">
        <is>
          <t>unit</t>
        </is>
      </c>
      <c r="F10739" t="inlineStr">
        <is>
          <t>technosphere</t>
        </is>
      </c>
      <c r="G10739" t="n">
        <v>0</v>
      </c>
      <c r="H10739" t="inlineStr">
        <is>
          <t>photovoltaic slanted-roof installation, 3kWp, single-Si, panel, mounted, on roof</t>
        </is>
      </c>
      <c r="I10739" t="inlineStr">
        <is>
          <t>(2,2,1,1,1,3); Calculation with average annual yield and share of technologies. Lifetime: 30a.</t>
        </is>
      </c>
      <c r="K10739" t="inlineStr">
        <is>
          <t>residential</t>
        </is>
      </c>
      <c r="L10739">
        <f>L10738</f>
        <v>0.17766751537682748</v>
      </c>
      <c r="M10739" s="30">
        <f>INDEX(parameters!$D$41:$AG$178,MATCH('PV (extension)'!B10713,parameters!$C$41:$C$178,0),MATCH('PV (extension)'!A10739,parameters!$D$5:$AG$5,0))/L10739</f>
        <v>0.12242057904091255</v>
      </c>
      <c r="N10739" s="3" t="inlineStr">
        <is>
          <t>roof-top</t>
        </is>
      </c>
      <c r="O10739">
        <f>INDEX(parameters!$C$196:$EJ$198,MATCH('PV (extension)'!N10739,parameters!$B$196:$B$198,0),MATCH('PV (extension)'!B10713,parameters!$C$195:$EJ$195,0))</f>
        <v>1307.2658488747732</v>
      </c>
      <c r="P10739" t="n">
        <v>3</v>
      </c>
      <c r="Q10739" t="n">
        <v>30</v>
      </c>
      <c r="R10739">
        <f>Q10739*P10739*O10739</f>
        <v>117653.92639872959</v>
      </c>
      <c r="S10739">
        <f>1/R10739</f>
        <v>8.4995038466544357E-6</v>
      </c>
    </row>
    <row r="10740" s="29">
      <c r="A10740" t="inlineStr">
        <is>
          <t>market for tap water</t>
        </is>
      </c>
      <c r="B10740" t="n">
        <v>0.0037026</v>
      </c>
      <c r="C10740" t="inlineStr">
        <is>
          <t>Europe without Switzerland</t>
        </is>
      </c>
      <c r="D10740" t="inlineStr">
        <is>
          <t>kilogram</t>
        </is>
      </c>
      <c r="F10740" t="inlineStr">
        <is>
          <t>technosphere</t>
        </is>
      </c>
      <c r="G10740" t="n">
        <v>0</v>
      </c>
      <c r="H10740" t="inlineStr">
        <is>
          <t>tap water</t>
        </is>
      </c>
      <c r="I10740" t="inlineStr">
        <is>
          <t>(2,2,1,1,1,3); Estimation 20l/m2 panel</t>
        </is>
      </c>
    </row>
    <row r="10741" s="29">
      <c r="A10741" t="inlineStr">
        <is>
          <t>treatment of wastewater, from residence, capacity 1.1E10l/year</t>
        </is>
      </c>
      <c r="B10741" t="n">
        <v>-3.3323e-06</v>
      </c>
      <c r="C10741" t="inlineStr">
        <is>
          <t>CH</t>
        </is>
      </c>
      <c r="D10741" t="inlineStr">
        <is>
          <t>cubic meter</t>
        </is>
      </c>
      <c r="F10741" t="inlineStr">
        <is>
          <t>technosphere</t>
        </is>
      </c>
      <c r="G10741" t="n">
        <v>0</v>
      </c>
      <c r="H10741" t="inlineStr">
        <is>
          <t>wastewater, from residence</t>
        </is>
      </c>
      <c r="I10741" t="inlineStr">
        <is>
          <t>(2,2,1,1,1,3); Estimation 20l/m2 panel</t>
        </is>
      </c>
    </row>
    <row r="10742" s="29"/>
    <row r="10743" customFormat="1" s="28">
      <c r="A10743" s="28" t="inlineStr">
        <is>
          <t>Activity</t>
        </is>
      </c>
      <c r="B10743" s="28" t="inlineStr">
        <is>
          <t>electricity production, photovoltaic, commercial</t>
        </is>
      </c>
    </row>
    <row r="10744">
      <c r="A10744" t="inlineStr">
        <is>
          <t>comment</t>
        </is>
      </c>
      <c r="B1074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")&amp;HLOOKUP(B10745,parameters!$C$195:$EJ$198,2,0)&amp;" kWh/kWp.
Annual output, Facade: "&amp;HLOOKUP(B10745,parameters!$C$195:$EJ$198,3,0)&amp;" kWh/kWp.
Annual output, Open-ground: "&amp;HLOOKUP(B10745,parameters!$C$195:$EJ$198,4,0)&amp;_xlfn._LONGTEXT("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")&amp;VLOOKUP(B10745,'extension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1307.26584887477 kWh/kWp.
Annual output, Facade: 917.867510912075 kWh/kWp.
Annual output, Open-ground: 1390.70834986678 kWh/kWp.
Amount of solar energy transformed to electricity. Waste heat emission due to losses of electricity in the system.
Technology:  Electricity production with grid-connected photovoltaic power plants.
Time period:  Time of publications
Production volume: 0.468 GWh in 2025.
Sampling:  Statistical data and model calculations
Extrapolations:  Use of PV technology data investigated for other countries (Switzerland). Correction of average yield with Swiss data.
Uncertainty:  None
Author: Romain Sacchi, PSI, romain.sacchi@psi.ch</v>
      </c>
    </row>
    <row r="10745" s="29">
      <c r="A10745" t="inlineStr">
        <is>
          <t>location</t>
        </is>
      </c>
      <c r="B10745" t="inlineStr">
        <is>
          <t>LA</t>
        </is>
      </c>
    </row>
    <row r="10746" s="29">
      <c r="A10746" t="inlineStr">
        <is>
          <t>production amount</t>
        </is>
      </c>
      <c r="B10746" t="n">
        <v>1</v>
      </c>
    </row>
    <row r="10747" s="29">
      <c r="A10747" t="inlineStr">
        <is>
          <t>reference product</t>
        </is>
      </c>
      <c r="B10747" t="inlineStr">
        <is>
          <t>electricity, low voltage</t>
        </is>
      </c>
    </row>
    <row r="10748" s="29">
      <c r="A10748" t="inlineStr">
        <is>
          <t>source</t>
        </is>
      </c>
      <c r="B107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749" s="29">
      <c r="A10749" t="inlineStr">
        <is>
          <t>type</t>
        </is>
      </c>
      <c r="B10749" t="inlineStr">
        <is>
          <t>process</t>
        </is>
      </c>
    </row>
    <row r="10750" s="29">
      <c r="A10750" t="inlineStr">
        <is>
          <t>unit</t>
        </is>
      </c>
      <c r="B10750" t="inlineStr">
        <is>
          <t>kilowatt hour</t>
        </is>
      </c>
    </row>
    <row r="10751" s="29">
      <c r="A10751" t="inlineStr">
        <is>
          <t>Exchanges</t>
        </is>
      </c>
    </row>
    <row r="10752" customFormat="1" s="28">
      <c r="A10752" s="28" t="inlineStr">
        <is>
          <t>name</t>
        </is>
      </c>
      <c r="B10752" s="28" t="inlineStr">
        <is>
          <t>amount</t>
        </is>
      </c>
      <c r="C10752" s="28" t="inlineStr">
        <is>
          <t>location</t>
        </is>
      </c>
      <c r="D10752" s="28" t="inlineStr">
        <is>
          <t>unit</t>
        </is>
      </c>
      <c r="E10752" s="28" t="inlineStr">
        <is>
          <t>categories</t>
        </is>
      </c>
      <c r="F10752" s="28" t="inlineStr">
        <is>
          <t>type</t>
        </is>
      </c>
      <c r="G10752" s="28" t="inlineStr">
        <is>
          <t>uncertainty type</t>
        </is>
      </c>
      <c r="H10752" s="28" t="inlineStr">
        <is>
          <t>reference product</t>
        </is>
      </c>
      <c r="I10752" s="28" t="inlineStr">
        <is>
          <t>comment</t>
        </is>
      </c>
      <c r="J10752" s="28" t="inlineStr">
        <is>
          <t>production volume</t>
        </is>
      </c>
      <c r="K10752" s="28" t="inlineStr">
        <is>
          <t>scope</t>
        </is>
      </c>
      <c r="L10752" s="28" t="inlineStr">
        <is>
          <t>scope share</t>
        </is>
      </c>
      <c r="M10752" s="28" t="inlineStr">
        <is>
          <t>tech share</t>
        </is>
      </c>
      <c r="N10752" s="28" t="inlineStr">
        <is>
          <t>installation</t>
        </is>
      </c>
      <c r="O10752" s="28" t="inlineStr">
        <is>
          <t>productivity</t>
        </is>
      </c>
      <c r="P10752" s="28" t="inlineStr">
        <is>
          <t>kWp</t>
        </is>
      </c>
      <c r="Q10752" s="28" t="inlineStr">
        <is>
          <t>lifetime</t>
        </is>
      </c>
      <c r="R10752" s="28" t="inlineStr">
        <is>
          <t>lifetime production</t>
        </is>
      </c>
      <c r="S10752" s="28" t="inlineStr">
        <is>
          <t>inverted lifetime production</t>
        </is>
      </c>
    </row>
    <row r="10753" s="29">
      <c r="A10753" t="inlineStr">
        <is>
          <t>Energy, solar, converted</t>
        </is>
      </c>
      <c r="B10753" t="n">
        <v>3.8503</v>
      </c>
      <c r="D10753" t="inlineStr">
        <is>
          <t>megajoule</t>
        </is>
      </c>
      <c r="E10753" t="inlineStr">
        <is>
          <t>natural resource::in air</t>
        </is>
      </c>
      <c r="F10753" t="inlineStr">
        <is>
          <t>biosphere</t>
        </is>
      </c>
      <c r="G10753" t="n">
        <v>0</v>
      </c>
      <c r="I10753" t="inlineStr">
        <is>
          <t>(2,2,1,1,1,3); Energy loss in the system</t>
        </is>
      </c>
    </row>
    <row r="10754" s="29">
      <c r="A10754" t="inlineStr">
        <is>
          <t>Heat, waste</t>
        </is>
      </c>
      <c r="B10754" t="n">
        <v>0.25027</v>
      </c>
      <c r="D10754" t="inlineStr">
        <is>
          <t>megajoule</t>
        </is>
      </c>
      <c r="E10754" t="inlineStr">
        <is>
          <t>air</t>
        </is>
      </c>
      <c r="F10754" t="inlineStr">
        <is>
          <t>biosphere</t>
        </is>
      </c>
      <c r="G10754" t="n">
        <v>0</v>
      </c>
      <c r="I10754" t="inlineStr">
        <is>
          <t>(1,na,na,na,na,na); Calculation with average annual output and share of technologies; Average degradation of 10.5% included</t>
        </is>
      </c>
    </row>
    <row r="10755" s="29">
      <c r="A10755" t="inlineStr">
        <is>
          <t>electricity production, photovoltaic, commercial</t>
        </is>
      </c>
      <c r="B10755" t="n">
        <v>1</v>
      </c>
      <c r="C10755" t="inlineStr">
        <is>
          <t>LA</t>
        </is>
      </c>
      <c r="D10755" t="inlineStr">
        <is>
          <t>kilowatt hour</t>
        </is>
      </c>
      <c r="E10755" t="inlineStr">
        <is>
          <t>photovoltaic::power plants</t>
        </is>
      </c>
      <c r="F10755" t="inlineStr">
        <is>
          <t>production</t>
        </is>
      </c>
      <c r="G10755" t="n">
        <v>0</v>
      </c>
      <c r="H10755" t="inlineStr">
        <is>
          <t>electricity, low voltage</t>
        </is>
      </c>
      <c r="J10755">
        <f>VLOOKUP(C10755,'extension - production vol'!$B$6:$D$235,3,0)</f>
        <v>0.46800000000000003</v>
      </c>
    </row>
    <row r="10756" ht="16" customHeight="1" s="29">
      <c r="A10756" t="inlineStr">
        <is>
          <t>photovoltaic flat-roof installation, 156 kWp, multi-Si, on roof</t>
        </is>
      </c>
      <c r="B10756" s="30">
        <f>M10756*S10756</f>
        <v>2.0068274490217499E-8</v>
      </c>
      <c r="C10756" t="inlineStr">
        <is>
          <t>CH</t>
        </is>
      </c>
      <c r="D10756" t="inlineStr">
        <is>
          <t>unit</t>
        </is>
      </c>
      <c r="F10756" t="inlineStr">
        <is>
          <t>technosphere</t>
        </is>
      </c>
      <c r="G10756" t="n">
        <v>0</v>
      </c>
      <c r="H10756" t="inlineStr">
        <is>
          <t>photovoltaic flat-roof installation, 156 kWp, multi-Si, on roof</t>
        </is>
      </c>
      <c r="I10756" t="inlineStr">
        <is>
          <t>(2,2,1,1,1,3); Calculation with average annual yield and share of technologies. Lifetime: 30a.</t>
        </is>
      </c>
      <c r="K10756" t="inlineStr">
        <is>
          <t>commercial</t>
        </is>
      </c>
      <c r="L10756">
        <f>IF(K10756="residential",VLOOKUP(B10745,parameters!$C$41:$AG$178,18,0),IF(K10756="commercial",1-VLOOKUP(B10745,parameters!$C$41:$AG$178,18,0),1))</f>
        <v>0.82233248462317254</v>
      </c>
      <c r="M10756" s="30">
        <f>INDEX(parameters!$D$41:$AG$178,MATCH('PV (extension)'!B10745,parameters!$C$41:$C$178,0),MATCH('PV (extension)'!A10756,parameters!$D$5:$AG$5,0))/L10756</f>
        <v>0.12277778707072071</v>
      </c>
      <c r="N10756" s="3" t="inlineStr">
        <is>
          <t>roof-top</t>
        </is>
      </c>
      <c r="O10756">
        <f>INDEX(parameters!$C$196:$EJ$198,MATCH('PV (extension)'!N10756,parameters!$B$196:$B$198,0),MATCH('PV (extension)'!B10745,parameters!$C$195:$EJ$195,0))</f>
        <v>1307.2658488747732</v>
      </c>
      <c r="P10756" t="n">
        <v>156</v>
      </c>
      <c r="Q10756" t="n">
        <v>30</v>
      </c>
      <c r="R10756">
        <f>Q10756*P10756*O10756</f>
        <v>6118004.1727339383</v>
      </c>
      <c r="S10756">
        <f>1/R10756</f>
        <v>1.6345199705104685E-7</v>
      </c>
    </row>
    <row r="10757" ht="16" customHeight="1" s="29">
      <c r="A10757" t="inlineStr">
        <is>
          <t>photovoltaic flat-roof installation, 156 kWp, single-Si, on roof</t>
        </is>
      </c>
      <c r="B10757" s="30">
        <f>M10757*S10757</f>
        <v>1.0482939242181677E-8</v>
      </c>
      <c r="C10757" t="inlineStr">
        <is>
          <t>CH</t>
        </is>
      </c>
      <c r="D10757" t="inlineStr">
        <is>
          <t>unit</t>
        </is>
      </c>
      <c r="F10757" t="inlineStr">
        <is>
          <t>technosphere</t>
        </is>
      </c>
      <c r="G10757" t="n">
        <v>0</v>
      </c>
      <c r="H10757" t="inlineStr">
        <is>
          <t>photovoltaic flat-roof installation, 156 kWp, single-Si, on roof</t>
        </is>
      </c>
      <c r="I10757" t="inlineStr">
        <is>
          <t>(2,2,1,1,1,3); Calculation with average annual yield and share of technologies. Lifetime: 30a.</t>
        </is>
      </c>
      <c r="K10757" t="inlineStr">
        <is>
          <t>commercial</t>
        </is>
      </c>
      <c r="L10757">
        <f>L10756</f>
        <v>0.82233248462317254</v>
      </c>
      <c r="M10757" s="30">
        <f>INDEX(parameters!$D$41:$AG$178,MATCH('PV (extension)'!B10745,parameters!$C$41:$C$178,0),MATCH('PV (extension)'!A10757,parameters!$D$5:$AG$5,0))/L10757</f>
        <v>6.4134666026183854E-2</v>
      </c>
      <c r="N10757" s="3" t="inlineStr">
        <is>
          <t>roof-top</t>
        </is>
      </c>
      <c r="O10757">
        <f>INDEX(parameters!$C$196:$EJ$198,MATCH('PV (extension)'!N10757,parameters!$B$196:$B$198,0),MATCH('PV (extension)'!B10745,parameters!$C$195:$EJ$195,0))</f>
        <v>1307.2658488747732</v>
      </c>
      <c r="P10757" t="n">
        <v>156</v>
      </c>
      <c r="Q10757" t="n">
        <v>30</v>
      </c>
      <c r="R10757">
        <f>Q10757*P10757*O10757</f>
        <v>6118004.1727339383</v>
      </c>
      <c r="S10757">
        <f>1/R10757</f>
        <v>1.6345199705104685E-7</v>
      </c>
    </row>
    <row r="10758" s="29">
      <c r="A10758" t="inlineStr">
        <is>
          <t>photovoltaic open ground installation, 570 kWp, CIS, on open ground</t>
        </is>
      </c>
      <c r="B10758" s="30">
        <f>M10758*S10758</f>
        <v>5.1668006157777462E-10</v>
      </c>
      <c r="C10758" t="inlineStr">
        <is>
          <t>RER</t>
        </is>
      </c>
      <c r="D10758" t="inlineStr">
        <is>
          <t>unit</t>
        </is>
      </c>
      <c r="F10758" t="inlineStr">
        <is>
          <t>technosphere</t>
        </is>
      </c>
      <c r="G10758" t="n">
        <v>0</v>
      </c>
      <c r="H10758" t="inlineStr">
        <is>
          <t>photovoltaic open ground installation, 570 kWp, CIS, on open ground</t>
        </is>
      </c>
      <c r="I10758" t="inlineStr">
        <is>
          <t>(2,2,1,1,1,3); Calculation with average annual yield and share of technologies. Lifetime: 30a.</t>
        </is>
      </c>
      <c r="K10758" t="inlineStr">
        <is>
          <t>commercial</t>
        </is>
      </c>
      <c r="L10758">
        <f>L10757</f>
        <v>0.82233248462317254</v>
      </c>
      <c r="M10758" s="30">
        <f>INDEX(parameters!$D$41:$AG$178,MATCH('PV (extension)'!B10745,parameters!$C$41:$C$178,0),MATCH('PV (extension)'!A10758,parameters!$D$5:$AG$5,0))/L10758</f>
        <v>1.2287226816964775E-2</v>
      </c>
      <c r="N10758" t="inlineStr">
        <is>
          <t>central</t>
        </is>
      </c>
      <c r="O10758">
        <f>INDEX(parameters!$C$196:$EJ$198,MATCH('PV (extension)'!N10758,parameters!$B$196:$B$198,0),MATCH('PV (extension)'!B10745,parameters!$C$195:$EJ$195,0))</f>
        <v>1390.7083498667801</v>
      </c>
      <c r="P10758" t="n">
        <v>570</v>
      </c>
      <c r="Q10758" t="n">
        <v>30</v>
      </c>
      <c r="R10758">
        <f>Q10758*P10758*O10758</f>
        <v>23781112.78272194</v>
      </c>
      <c r="S10758">
        <f>1/R10758</f>
        <v>4.2050176925553523E-8</v>
      </c>
    </row>
    <row r="10759" s="29">
      <c r="A10759" t="inlineStr">
        <is>
          <t>photovoltaic open ground installation, 570 kWp, CdTe, on open ground</t>
        </is>
      </c>
      <c r="B10759" s="30">
        <f>M10759*S10759</f>
        <v>3.7954919039784251E-9</v>
      </c>
      <c r="C10759" t="inlineStr">
        <is>
          <t>RER</t>
        </is>
      </c>
      <c r="D10759" t="inlineStr">
        <is>
          <t>unit</t>
        </is>
      </c>
      <c r="F10759" t="inlineStr">
        <is>
          <t>technosphere</t>
        </is>
      </c>
      <c r="G10759" t="n">
        <v>0</v>
      </c>
      <c r="H10759" t="inlineStr">
        <is>
          <t>photovoltaic open ground installation, 570 kWp, CdTe, on open ground</t>
        </is>
      </c>
      <c r="I10759" t="inlineStr">
        <is>
          <t>(2,2,1,1,1,3); Calculation with average annual yield and share of technologies. Lifetime: 30a.</t>
        </is>
      </c>
      <c r="K10759" t="inlineStr">
        <is>
          <t>commercial</t>
        </is>
      </c>
      <c r="L10759">
        <f>L10758</f>
        <v>0.82233248462317254</v>
      </c>
      <c r="M10759" s="30">
        <f>INDEX(parameters!$D$41:$AG$178,MATCH('PV (extension)'!B10745,parameters!$C$41:$C$178,0),MATCH('PV (extension)'!A10759,parameters!$D$5:$AG$5,0))/L10759</f>
        <v>9.0261021034418951E-2</v>
      </c>
      <c r="N10759" t="inlineStr">
        <is>
          <t>central</t>
        </is>
      </c>
      <c r="O10759">
        <f>INDEX(parameters!$C$196:$EJ$198,MATCH('PV (extension)'!N10759,parameters!$B$196:$B$198,0),MATCH('PV (extension)'!B10745,parameters!$C$195:$EJ$195,0))</f>
        <v>1390.7083498667801</v>
      </c>
      <c r="P10759" t="n">
        <v>570</v>
      </c>
      <c r="Q10759" t="n">
        <v>30</v>
      </c>
      <c r="R10759">
        <f>Q10759*P10759*O10759</f>
        <v>23781112.78272194</v>
      </c>
      <c r="S10759">
        <f>1/R10759</f>
        <v>4.2050176925553523E-8</v>
      </c>
    </row>
    <row r="10760" s="29">
      <c r="A10760" t="inlineStr">
        <is>
          <t>photovoltaic open ground installation, 570 kWp, micro-Si, on open ground</t>
        </is>
      </c>
      <c r="B10760" s="30">
        <f>M10760*S10760</f>
        <v>4.0229520839746611E-11</v>
      </c>
      <c r="C10760" t="inlineStr">
        <is>
          <t>RER</t>
        </is>
      </c>
      <c r="D10760" t="inlineStr">
        <is>
          <t>unit</t>
        </is>
      </c>
      <c r="F10760" t="inlineStr">
        <is>
          <t>technosphere</t>
        </is>
      </c>
      <c r="G10760" t="n">
        <v>0</v>
      </c>
      <c r="H10760" t="inlineStr">
        <is>
          <t>photovoltaic open ground installation, 570 kWp, micro-Si, on open ground</t>
        </is>
      </c>
      <c r="I10760" t="inlineStr">
        <is>
          <t>(2,2,1,1,1,3); Calculation with average annual yield and share of technologies. Lifetime: 30a.</t>
        </is>
      </c>
      <c r="K10760" t="inlineStr">
        <is>
          <t>commercial</t>
        </is>
      </c>
      <c r="L10760">
        <f>L10759</f>
        <v>0.82233248462317254</v>
      </c>
      <c r="M10760" s="30">
        <f>INDEX(parameters!$D$41:$AG$178,MATCH('PV (extension)'!B10745,parameters!$C$41:$C$178,0),MATCH('PV (extension)'!A10760,parameters!$D$5:$AG$5,0))/L10760</f>
        <v>9.5670277228487681E-4</v>
      </c>
      <c r="N10760" t="inlineStr">
        <is>
          <t>central</t>
        </is>
      </c>
      <c r="O10760">
        <f>INDEX(parameters!$C$196:$EJ$198,MATCH('PV (extension)'!N10760,parameters!$B$196:$B$198,0),MATCH('PV (extension)'!B10745,parameters!$C$195:$EJ$195,0))</f>
        <v>1390.7083498667801</v>
      </c>
      <c r="P10760" t="n">
        <v>570</v>
      </c>
      <c r="Q10760" t="n">
        <v>30</v>
      </c>
      <c r="R10760">
        <f>Q10760*P10760*O10760</f>
        <v>23781112.78272194</v>
      </c>
      <c r="S10760">
        <f>1/R10760</f>
        <v>4.2050176925553523E-8</v>
      </c>
    </row>
    <row r="10761" s="29">
      <c r="A10761" t="inlineStr">
        <is>
          <t>photovoltaic open ground installation, 570 kWp, multi-Si, on open ground</t>
        </is>
      </c>
      <c r="B10761" s="30">
        <f>M10761*S10761</f>
        <v>1.3462777122017978E-8</v>
      </c>
      <c r="C10761" t="inlineStr">
        <is>
          <t>RER</t>
        </is>
      </c>
      <c r="D10761" t="inlineStr">
        <is>
          <t>unit</t>
        </is>
      </c>
      <c r="F10761" t="inlineStr">
        <is>
          <t>technosphere</t>
        </is>
      </c>
      <c r="G10761" t="n">
        <v>0</v>
      </c>
      <c r="H10761" t="inlineStr">
        <is>
          <t>photovoltaic open ground installation, 570 kWp, multi-Si, on open ground</t>
        </is>
      </c>
      <c r="I10761" t="inlineStr">
        <is>
          <t>(2,2,1,1,1,3); Calculation with average annual yield and share of technologies. Lifetime: 30a.</t>
        </is>
      </c>
      <c r="K10761" t="inlineStr">
        <is>
          <t>commercial</t>
        </is>
      </c>
      <c r="L10761">
        <f>L10760</f>
        <v>0.82233248462317254</v>
      </c>
      <c r="M10761" s="30">
        <f>INDEX(parameters!$D$41:$AG$178,MATCH('PV (extension)'!B10745,parameters!$C$41:$C$178,0),MATCH('PV (extension)'!A10761,parameters!$D$5:$AG$5,0))/L10761</f>
        <v>0.32015982110735819</v>
      </c>
      <c r="N10761" t="inlineStr">
        <is>
          <t>central</t>
        </is>
      </c>
      <c r="O10761">
        <f>INDEX(parameters!$C$196:$EJ$198,MATCH('PV (extension)'!N10761,parameters!$B$196:$B$198,0),MATCH('PV (extension)'!B10745,parameters!$C$195:$EJ$195,0))</f>
        <v>1390.7083498667801</v>
      </c>
      <c r="P10761" t="n">
        <v>570</v>
      </c>
      <c r="Q10761" t="n">
        <v>30</v>
      </c>
      <c r="R10761">
        <f>Q10761*P10761*O10761</f>
        <v>23781112.78272194</v>
      </c>
      <c r="S10761">
        <f>1/R10761</f>
        <v>4.2050176925553523E-8</v>
      </c>
    </row>
    <row r="10762" s="29">
      <c r="A10762" t="inlineStr">
        <is>
          <t>photovoltaic open ground installation, 570 kWp, single-Si, on open ground</t>
        </is>
      </c>
      <c r="B10762" s="30">
        <f>M10762*S10762</f>
        <v>7.1412365921871908E-9</v>
      </c>
      <c r="C10762" t="inlineStr">
        <is>
          <t>RER</t>
        </is>
      </c>
      <c r="D10762" t="inlineStr">
        <is>
          <t>unit</t>
        </is>
      </c>
      <c r="F10762" t="inlineStr">
        <is>
          <t>technosphere</t>
        </is>
      </c>
      <c r="G10762" t="n">
        <v>0</v>
      </c>
      <c r="H10762" t="inlineStr">
        <is>
          <t>photovoltaic open ground installation, 570 kWp, single-Si, on open ground</t>
        </is>
      </c>
      <c r="I10762" t="inlineStr">
        <is>
          <t>(2,2,1,1,1,3); Calculation with average annual yield and share of technologies. Lifetime: 30a.</t>
        </is>
      </c>
      <c r="K10762" t="inlineStr">
        <is>
          <t>commercial</t>
        </is>
      </c>
      <c r="L10762">
        <f>L10761</f>
        <v>0.82233248462317254</v>
      </c>
      <c r="M10762" s="30">
        <f>INDEX(parameters!$D$41:$AG$178,MATCH('PV (extension)'!B10745,parameters!$C$41:$C$178,0),MATCH('PV (extension)'!A10762,parameters!$D$5:$AG$5,0))/L10762</f>
        <v>0.16982655280690445</v>
      </c>
      <c r="N10762" t="inlineStr">
        <is>
          <t>central</t>
        </is>
      </c>
      <c r="O10762">
        <f>INDEX(parameters!$C$196:$EJ$198,MATCH('PV (extension)'!N10762,parameters!$B$196:$B$198,0),MATCH('PV (extension)'!B10745,parameters!$C$195:$EJ$195,0))</f>
        <v>1390.7083498667801</v>
      </c>
      <c r="P10762" t="n">
        <v>570</v>
      </c>
      <c r="Q10762" t="n">
        <v>30</v>
      </c>
      <c r="R10762">
        <f>Q10762*P10762*O10762</f>
        <v>23781112.78272194</v>
      </c>
      <c r="S10762">
        <f>1/R10762</f>
        <v>4.2050176925553523E-8</v>
      </c>
    </row>
    <row r="10763" ht="16" customHeight="1" s="29">
      <c r="A10763" t="inlineStr">
        <is>
          <t>photovoltaic slanted-roof installation, 93 kWp, multi-Si, laminated, integrated, on roof</t>
        </is>
      </c>
      <c r="B10763" s="30">
        <f>M10763*S10763</f>
        <v>2.2036893878765416E-9</v>
      </c>
      <c r="C10763" t="inlineStr">
        <is>
          <t>CH</t>
        </is>
      </c>
      <c r="D10763" t="inlineStr">
        <is>
          <t>unit</t>
        </is>
      </c>
      <c r="F10763" t="inlineStr">
        <is>
          <t>technosphere</t>
        </is>
      </c>
      <c r="G10763" t="n">
        <v>0</v>
      </c>
      <c r="H10763" t="inlineStr">
        <is>
          <t>photovoltaic slanted-roof installation, 93 kWp, multi-Si, laminated, integrated, on roof</t>
        </is>
      </c>
      <c r="I10763" t="inlineStr">
        <is>
          <t>(2,2,1,1,1,3); Calculation with average annual yield and share of technologies. Lifetime: 30a.</t>
        </is>
      </c>
      <c r="K10763" t="inlineStr">
        <is>
          <t>commercial</t>
        </is>
      </c>
      <c r="L10763">
        <f>L10762</f>
        <v>0.82233248462317254</v>
      </c>
      <c r="M10763" s="30">
        <f>INDEX(parameters!$D$41:$AG$178,MATCH('PV (extension)'!B10745,parameters!$C$41:$C$178,0),MATCH('PV (extension)'!A10763,parameters!$D$5:$AG$5,0))/L10763</f>
        <v>8.0374539804535308E-3</v>
      </c>
      <c r="N10763" s="3" t="inlineStr">
        <is>
          <t>roof-top</t>
        </is>
      </c>
      <c r="O10763">
        <f>INDEX(parameters!$C$196:$EJ$198,MATCH('PV (extension)'!N10763,parameters!$B$196:$B$198,0),MATCH('PV (extension)'!B10745,parameters!$C$195:$EJ$195,0))</f>
        <v>1307.2658488747732</v>
      </c>
      <c r="P10763" t="n">
        <v>93</v>
      </c>
      <c r="Q10763" t="n">
        <v>30</v>
      </c>
      <c r="R10763">
        <f>Q10763*P10763*O10763</f>
        <v>3647271.7183606173</v>
      </c>
      <c r="S10763">
        <f>1/R10763</f>
        <v>2.7417754344046567E-7</v>
      </c>
    </row>
    <row r="10764" ht="16" customHeight="1" s="29">
      <c r="A10764" t="inlineStr">
        <is>
          <t>photovoltaic slanted-roof installation, 93 kWp, multi-Si, panel, mounted, on roof</t>
        </is>
      </c>
      <c r="B10764" s="30">
        <f>M10764*S10764</f>
        <v>3.7366755608966513E-8</v>
      </c>
      <c r="C10764" t="inlineStr">
        <is>
          <t>CH</t>
        </is>
      </c>
      <c r="D10764" t="inlineStr">
        <is>
          <t>unit</t>
        </is>
      </c>
      <c r="F10764" t="inlineStr">
        <is>
          <t>technosphere</t>
        </is>
      </c>
      <c r="G10764" t="n">
        <v>0</v>
      </c>
      <c r="H10764" t="inlineStr">
        <is>
          <t>photovoltaic slanted-roof installation, 93 kWp, multi-Si, panel, mounted, on roof</t>
        </is>
      </c>
      <c r="I10764" t="inlineStr">
        <is>
          <t>(2,2,1,1,1,3); Calculation with average annual yield and share of technologies. Lifetime: 30a.</t>
        </is>
      </c>
      <c r="K10764" t="inlineStr">
        <is>
          <t>commercial</t>
        </is>
      </c>
      <c r="L10764">
        <f>L10763</f>
        <v>0.82233248462317254</v>
      </c>
      <c r="M10764" s="30">
        <f>INDEX(parameters!$D$41:$AG$178,MATCH('PV (extension)'!B10745,parameters!$C$41:$C$178,0),MATCH('PV (extension)'!A10764,parameters!$D$5:$AG$5,0))/L10764</f>
        <v>0.13628671093947653</v>
      </c>
      <c r="N10764" s="3" t="inlineStr">
        <is>
          <t>roof-top</t>
        </is>
      </c>
      <c r="O10764">
        <f>INDEX(parameters!$C$196:$EJ$198,MATCH('PV (extension)'!N10764,parameters!$B$196:$B$198,0),MATCH('PV (extension)'!B10745,parameters!$C$195:$EJ$195,0))</f>
        <v>1307.2658488747732</v>
      </c>
      <c r="P10764" t="n">
        <v>93</v>
      </c>
      <c r="Q10764" t="n">
        <v>30</v>
      </c>
      <c r="R10764">
        <f>Q10764*P10764*O10764</f>
        <v>3647271.7183606173</v>
      </c>
      <c r="S10764">
        <f>1/R10764</f>
        <v>2.7417754344046567E-7</v>
      </c>
    </row>
    <row r="10765" ht="16" customHeight="1" s="29">
      <c r="A10765" t="inlineStr">
        <is>
          <t>photovoltaic slanted-roof installation, 93 kWp, single-Si, laminated, integrated, on roof</t>
        </is>
      </c>
      <c r="B10765" s="30">
        <f>M10765*S10765</f>
        <v>1.1649656760560772E-9</v>
      </c>
      <c r="C10765" t="inlineStr">
        <is>
          <t>CH</t>
        </is>
      </c>
      <c r="D10765" t="inlineStr">
        <is>
          <t>unit</t>
        </is>
      </c>
      <c r="F10765" t="inlineStr">
        <is>
          <t>technosphere</t>
        </is>
      </c>
      <c r="G10765" t="n">
        <v>0</v>
      </c>
      <c r="H10765" t="inlineStr">
        <is>
          <t>photovoltaic slanted-roof installation, 93 kWp, single-Si, laminated, integrated, on roof</t>
        </is>
      </c>
      <c r="I10765" t="inlineStr">
        <is>
          <t>(2,2,1,1,1,3); Calculation with average annual yield and share of technologies. Lifetime: 30a.</t>
        </is>
      </c>
      <c r="K10765" t="inlineStr">
        <is>
          <t>commercial</t>
        </is>
      </c>
      <c r="L10765">
        <f>L10764</f>
        <v>0.82233248462317254</v>
      </c>
      <c r="M10765" s="30">
        <f>INDEX(parameters!$D$41:$AG$178,MATCH('PV (extension)'!B10745,parameters!$C$41:$C$178,0),MATCH('PV (extension)'!A10765,parameters!$D$5:$AG$5,0))/L10765</f>
        <v>4.2489463631401872E-3</v>
      </c>
      <c r="N10765" s="3" t="inlineStr">
        <is>
          <t>roof-top</t>
        </is>
      </c>
      <c r="O10765">
        <f>INDEX(parameters!$C$196:$EJ$198,MATCH('PV (extension)'!N10765,parameters!$B$196:$B$198,0),MATCH('PV (extension)'!B10745,parameters!$C$195:$EJ$195,0))</f>
        <v>1307.2658488747732</v>
      </c>
      <c r="P10765" t="n">
        <v>93</v>
      </c>
      <c r="Q10765" t="n">
        <v>30</v>
      </c>
      <c r="R10765">
        <f>Q10765*P10765*O10765</f>
        <v>3647271.7183606173</v>
      </c>
      <c r="S10765">
        <f>1/R10765</f>
        <v>2.7417754344046567E-7</v>
      </c>
    </row>
    <row r="10766" ht="16" customHeight="1" s="29">
      <c r="A10766" t="inlineStr">
        <is>
          <t>photovoltaic slanted-roof installation, 93 kWp, single-Si, panel, mounted, on roof</t>
        </is>
      </c>
      <c r="B10766" s="30">
        <f>M10766*S10766</f>
        <v>1.9573099473112179E-8</v>
      </c>
      <c r="C10766" t="inlineStr">
        <is>
          <t>CH</t>
        </is>
      </c>
      <c r="D10766" t="inlineStr">
        <is>
          <t>unit</t>
        </is>
      </c>
      <c r="F10766" t="inlineStr">
        <is>
          <t>technosphere</t>
        </is>
      </c>
      <c r="G10766" t="n">
        <v>0</v>
      </c>
      <c r="H10766" t="inlineStr">
        <is>
          <t>photovoltaic slanted-roof installation, 93 kWp, single-Si, panel, mounted, on roof</t>
        </is>
      </c>
      <c r="I10766" t="inlineStr">
        <is>
          <t>(2,2,1,1,1,3); Calculation with average annual yield and share of technologies. Lifetime: 30a.</t>
        </is>
      </c>
      <c r="K10766" t="inlineStr">
        <is>
          <t>commercial</t>
        </is>
      </c>
      <c r="L10766">
        <f>L10765</f>
        <v>0.82233248462317254</v>
      </c>
      <c r="M10766" s="30">
        <f>INDEX(parameters!$D$41:$AG$178,MATCH('PV (extension)'!B10745,parameters!$C$41:$C$178,0),MATCH('PV (extension)'!A10766,parameters!$D$5:$AG$5,0))/L10766</f>
        <v>7.1388412148941149E-2</v>
      </c>
      <c r="N10766" s="3" t="inlineStr">
        <is>
          <t>roof-top</t>
        </is>
      </c>
      <c r="O10766">
        <f>INDEX(parameters!$C$196:$EJ$198,MATCH('PV (extension)'!N10766,parameters!$B$196:$B$198,0),MATCH('PV (extension)'!B10745,parameters!$C$195:$EJ$195,0))</f>
        <v>1307.2658488747732</v>
      </c>
      <c r="P10766" t="n">
        <v>93</v>
      </c>
      <c r="Q10766" t="n">
        <v>30</v>
      </c>
      <c r="R10766">
        <f>Q10766*P10766*O10766</f>
        <v>3647271.7183606173</v>
      </c>
      <c r="S10766">
        <f>1/R10766</f>
        <v>2.7417754344046567E-7</v>
      </c>
    </row>
    <row r="10767" s="29">
      <c r="A10767" t="inlineStr">
        <is>
          <t>market for tap water</t>
        </is>
      </c>
      <c r="B10767" t="n">
        <v>0.0037026</v>
      </c>
      <c r="C10767" t="inlineStr">
        <is>
          <t>Europe without Switzerland</t>
        </is>
      </c>
      <c r="D10767" t="inlineStr">
        <is>
          <t>kilogram</t>
        </is>
      </c>
      <c r="F10767" t="inlineStr">
        <is>
          <t>technosphere</t>
        </is>
      </c>
      <c r="G10767" t="n">
        <v>0</v>
      </c>
      <c r="H10767" t="inlineStr">
        <is>
          <t>tap water</t>
        </is>
      </c>
      <c r="I10767" t="inlineStr">
        <is>
          <t>(2,2,1,1,1,3); Estimation 20l/m2 panel</t>
        </is>
      </c>
      <c r="M10767" s="30" t="n"/>
    </row>
    <row r="10768" s="29">
      <c r="A10768" t="inlineStr">
        <is>
          <t>treatment of wastewater, from residence, capacity 1.1E10l/year</t>
        </is>
      </c>
      <c r="B10768" t="n">
        <v>-3.3323e-06</v>
      </c>
      <c r="C10768" t="inlineStr">
        <is>
          <t>CH</t>
        </is>
      </c>
      <c r="D10768" t="inlineStr">
        <is>
          <t>cubic meter</t>
        </is>
      </c>
      <c r="F10768" t="inlineStr">
        <is>
          <t>technosphere</t>
        </is>
      </c>
      <c r="G10768" t="n">
        <v>0</v>
      </c>
      <c r="H10768" t="inlineStr">
        <is>
          <t>wastewater, from residence</t>
        </is>
      </c>
      <c r="I10768" t="inlineStr">
        <is>
          <t>(2,2,1,1,1,3); Estimation 20l/m2 panel</t>
        </is>
      </c>
      <c r="M10768" s="30" t="n"/>
    </row>
    <row r="10769" s="29">
      <c r="M10769" s="30" t="n"/>
    </row>
    <row r="10770" customFormat="1" s="28">
      <c r="A10770" s="28" t="inlineStr">
        <is>
          <t>Activity</t>
        </is>
      </c>
      <c r="B10770" s="28" t="inlineStr">
        <is>
          <t>electricity production, photovoltaic</t>
        </is>
      </c>
      <c r="M10770" s="30" t="n"/>
    </row>
    <row r="10771">
      <c r="A10771" t="inlineStr">
        <is>
          <t>comment</t>
        </is>
      </c>
      <c r="B1077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")&amp;HLOOKUP(B10772,parameters!$C$195:$EJ$198,2,0)&amp;" kWh/kWp.
Annual output, Facade: "&amp;HLOOKUP(B10772,parameters!$C$195:$EJ$198,3,0)&amp;" kWh/kWp.
Annual output, Open-ground: "&amp;HLOOKUP(B10772,parameters!$C$195:$EJ$198,4,0)&amp;_xlfn._LONGTEXT("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")&amp;VLOOKUP(B10772,'extension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1307.26584887477 kWh/kWp.
Annual output, Facade: 917.867510912075 kWh/kWp.
Annual output, Open-ground: 1390.70834986678 kWh/kWp.
Amount of solar energy transformed to electricity. Waste heat emission due to losses of electricity in the system.
Technology:  Electricity production with grid-connected photovoltaic power plants.
Time period:  Time of publications
Production volume: 0.468 GWh in 2025.
Sampling:  Statistical data and model calculations
Extrapolations:  Use of PV technology data investigated for other countries (Switzerland). Correction of average yield with Swiss data.
Uncertainty:  None
Author: Romain Sacchi, PSI, romain.sacchi@psi.ch</v>
      </c>
      <c r="M10771" s="30" t="n"/>
    </row>
    <row r="10772" s="29">
      <c r="A10772" t="inlineStr">
        <is>
          <t>location</t>
        </is>
      </c>
      <c r="B10772" t="inlineStr">
        <is>
          <t>LA</t>
        </is>
      </c>
    </row>
    <row r="10773" s="29">
      <c r="A10773" t="inlineStr">
        <is>
          <t>production amount</t>
        </is>
      </c>
      <c r="B10773" t="n">
        <v>1</v>
      </c>
    </row>
    <row r="10774" s="29">
      <c r="A10774" t="inlineStr">
        <is>
          <t>reference product</t>
        </is>
      </c>
      <c r="B10774" t="inlineStr">
        <is>
          <t>electricity, low voltage</t>
        </is>
      </c>
    </row>
    <row r="10775" s="29">
      <c r="A10775" t="inlineStr">
        <is>
          <t>source</t>
        </is>
      </c>
      <c r="B1077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776" s="29">
      <c r="A10776" t="inlineStr">
        <is>
          <t>type</t>
        </is>
      </c>
      <c r="B10776" t="inlineStr">
        <is>
          <t>process</t>
        </is>
      </c>
    </row>
    <row r="10777" s="29">
      <c r="A10777" t="inlineStr">
        <is>
          <t>unit</t>
        </is>
      </c>
      <c r="B10777" t="inlineStr">
        <is>
          <t>kilowatt hour</t>
        </is>
      </c>
    </row>
    <row r="10778" s="29">
      <c r="A10778" t="inlineStr">
        <is>
          <t>Exchanges</t>
        </is>
      </c>
    </row>
    <row r="10779" customFormat="1" s="28">
      <c r="A10779" s="28" t="inlineStr">
        <is>
          <t>name</t>
        </is>
      </c>
      <c r="B10779" s="28" t="inlineStr">
        <is>
          <t>amount</t>
        </is>
      </c>
      <c r="C10779" s="28" t="inlineStr">
        <is>
          <t>location</t>
        </is>
      </c>
      <c r="D10779" s="28" t="inlineStr">
        <is>
          <t>unit</t>
        </is>
      </c>
      <c r="E10779" s="28" t="inlineStr">
        <is>
          <t>categories</t>
        </is>
      </c>
      <c r="F10779" s="28" t="inlineStr">
        <is>
          <t>type</t>
        </is>
      </c>
      <c r="G10779" s="28" t="inlineStr">
        <is>
          <t>uncertainty type</t>
        </is>
      </c>
      <c r="H10779" s="28" t="inlineStr">
        <is>
          <t>loc</t>
        </is>
      </c>
      <c r="I10779" s="28" t="inlineStr">
        <is>
          <t>scale</t>
        </is>
      </c>
      <c r="J10779" s="28" t="inlineStr">
        <is>
          <t>comment</t>
        </is>
      </c>
      <c r="K10779" s="28" t="inlineStr">
        <is>
          <t>negative</t>
        </is>
      </c>
      <c r="L10779" s="28" t="inlineStr">
        <is>
          <t>reference product</t>
        </is>
      </c>
      <c r="M10779" s="28" t="inlineStr">
        <is>
          <t>production volume</t>
        </is>
      </c>
      <c r="N10779" s="28" t="inlineStr">
        <is>
          <t>scope</t>
        </is>
      </c>
      <c r="O10779" s="28" t="inlineStr">
        <is>
          <t>scope share</t>
        </is>
      </c>
      <c r="P10779" s="28" t="inlineStr">
        <is>
          <t>tech share</t>
        </is>
      </c>
      <c r="Q10779" s="28" t="inlineStr">
        <is>
          <t>installation</t>
        </is>
      </c>
      <c r="R10779" s="28" t="inlineStr">
        <is>
          <t>productivity</t>
        </is>
      </c>
      <c r="S10779" s="28" t="inlineStr">
        <is>
          <t>kWp</t>
        </is>
      </c>
      <c r="T10779" s="28" t="inlineStr">
        <is>
          <t>lifetime</t>
        </is>
      </c>
      <c r="U10779" s="28" t="inlineStr">
        <is>
          <t>lifetime production</t>
        </is>
      </c>
      <c r="V10779" s="28" t="inlineStr">
        <is>
          <t>inverted lifetime production</t>
        </is>
      </c>
    </row>
    <row r="10780" s="29">
      <c r="A10780" t="inlineStr">
        <is>
          <t>Energy, solar, converted</t>
        </is>
      </c>
      <c r="B10780" t="n">
        <v>3.8503</v>
      </c>
      <c r="D10780" t="inlineStr">
        <is>
          <t>megajoule</t>
        </is>
      </c>
      <c r="E10780" t="inlineStr">
        <is>
          <t>natural resource::in air</t>
        </is>
      </c>
      <c r="F10780" t="inlineStr">
        <is>
          <t>biosphere</t>
        </is>
      </c>
      <c r="G10780" t="n">
        <v>2</v>
      </c>
      <c r="H10780" t="n">
        <v>1.348151067341848</v>
      </c>
      <c r="I10780" t="n">
        <v>0.04340984597628009</v>
      </c>
      <c r="J10780" t="inlineStr">
        <is>
          <t>(2,2,1,1,1,3); Energy loss in the system</t>
        </is>
      </c>
    </row>
    <row r="10781" s="29">
      <c r="A10781" t="inlineStr">
        <is>
          <t>Heat, waste</t>
        </is>
      </c>
      <c r="B10781" t="n">
        <v>0.25027</v>
      </c>
      <c r="D10781" t="inlineStr">
        <is>
          <t>megajoule</t>
        </is>
      </c>
      <c r="E10781" t="inlineStr">
        <is>
          <t>air</t>
        </is>
      </c>
      <c r="F10781" t="inlineStr">
        <is>
          <t>biosphere</t>
        </is>
      </c>
      <c r="G10781" t="n">
        <v>2</v>
      </c>
      <c r="H10781" t="n">
        <v>-1.385214943900327</v>
      </c>
      <c r="I10781" t="n">
        <v>0.02439508208471609</v>
      </c>
      <c r="J10781" t="inlineStr">
        <is>
          <t>(1,na,na,na,na,na); Calculation</t>
        </is>
      </c>
    </row>
    <row r="10782" s="29">
      <c r="A10782" t="inlineStr">
        <is>
          <t>electricity production, photovoltaic</t>
        </is>
      </c>
      <c r="B10782" t="n">
        <v>1</v>
      </c>
      <c r="C10782" t="inlineStr">
        <is>
          <t>LA</t>
        </is>
      </c>
      <c r="D10782" t="inlineStr">
        <is>
          <t>kilowatt hour</t>
        </is>
      </c>
      <c r="E10782" t="inlineStr">
        <is>
          <t>photovoltaic::power plants</t>
        </is>
      </c>
      <c r="F10782" t="inlineStr">
        <is>
          <t>production</t>
        </is>
      </c>
      <c r="G10782" t="n">
        <v>0</v>
      </c>
      <c r="H10782" t="n">
        <v>1</v>
      </c>
      <c r="L10782" t="inlineStr">
        <is>
          <t>electricity, low voltage</t>
        </is>
      </c>
      <c r="M10782">
        <f>VLOOKUP(C10782,'extension - production vol'!$B$6:$D$235,3,0)</f>
        <v>0.46800000000000003</v>
      </c>
    </row>
    <row r="10783" ht="16" customHeight="1" s="29">
      <c r="A10783" t="inlineStr">
        <is>
          <t>photovoltaic flat-roof installation, 156 kWp, multi-Si, on roof</t>
        </is>
      </c>
      <c r="B10783" s="30">
        <f>P10783*V10783</f>
        <v>1.6502794023640388E-8</v>
      </c>
      <c r="C10783" t="inlineStr">
        <is>
          <t>CH</t>
        </is>
      </c>
      <c r="D10783" t="inlineStr">
        <is>
          <t>unit</t>
        </is>
      </c>
      <c r="F10783" t="inlineStr">
        <is>
          <t>technosphere</t>
        </is>
      </c>
      <c r="G10783" t="n">
        <v>2</v>
      </c>
      <c r="H10783" t="n">
        <v>-18.46800298604678</v>
      </c>
      <c r="I10783" t="n">
        <v>0.09798894162072011</v>
      </c>
      <c r="J10783" t="inlineStr">
        <is>
          <t>(2,2,1,1,1,3); Calculation with average annual yield and share of technologies. Lifetime: 30a.</t>
        </is>
      </c>
      <c r="L10783" t="inlineStr">
        <is>
          <t>photovoltaic flat-roof installation, 156 kWp, multi-Si, on roof</t>
        </is>
      </c>
      <c r="N10783" t="inlineStr">
        <is>
          <t>all</t>
        </is>
      </c>
      <c r="O10783" t="n">
        <v>1</v>
      </c>
      <c r="P10783" s="30">
        <f>INDEX(parameters!$D$41:$AG$178,MATCH('PV (extension)'!B10772,parameters!$C$41:$C$178,0),MATCH('PV (extension)'!A10783,parameters!$D$5:$AG$5,0))/O10783</f>
        <v>0.10096416269840058</v>
      </c>
      <c r="Q10783" s="3" t="inlineStr">
        <is>
          <t>roof-top</t>
        </is>
      </c>
      <c r="R10783">
        <f>INDEX(parameters!$C$196:$EJ$198,MATCH('PV (extension)'!Q10783,parameters!$B$196:$B$198,0),MATCH('PV (extension)'!B10772,parameters!$C$195:$EJ$195,0))</f>
        <v>1307.2658488747732</v>
      </c>
      <c r="S10783" t="n">
        <v>156</v>
      </c>
      <c r="T10783" t="n">
        <v>30</v>
      </c>
      <c r="U10783">
        <f>T10783*S10783*R10783</f>
        <v>6118004.1727339383</v>
      </c>
      <c r="V10783">
        <f>1/U10783</f>
        <v>1.6345199705104685E-7</v>
      </c>
    </row>
    <row r="10784" ht="16" customHeight="1" s="29">
      <c r="A10784" t="inlineStr">
        <is>
          <t>photovoltaic flat-roof installation, 156 kWp, single-Si, on roof</t>
        </is>
      </c>
      <c r="B10784" s="30">
        <f>P10784*V10784</f>
        <v>8.6204614731770162E-9</v>
      </c>
      <c r="C10784" t="inlineStr">
        <is>
          <t>CH</t>
        </is>
      </c>
      <c r="D10784" t="inlineStr">
        <is>
          <t>unit</t>
        </is>
      </c>
      <c r="F10784" t="inlineStr">
        <is>
          <t>technosphere</t>
        </is>
      </c>
      <c r="G10784" t="n">
        <v>2</v>
      </c>
      <c r="H10784" t="n">
        <v>-19.10362020104489</v>
      </c>
      <c r="I10784" t="n">
        <v>0.09798894162072011</v>
      </c>
      <c r="J10784" t="inlineStr">
        <is>
          <t>(2,2,1,1,1,3); Calculation with average annual yield and share of technologies. Lifetime: 30a.</t>
        </is>
      </c>
      <c r="L10784" t="inlineStr">
        <is>
          <t>photovoltaic flat-roof installation, 156 kWp, single-Si, on roof</t>
        </is>
      </c>
      <c r="N10784" t="inlineStr">
        <is>
          <t>all</t>
        </is>
      </c>
      <c r="O10784" t="n">
        <v>1</v>
      </c>
      <c r="P10784" s="30">
        <f>INDEX(parameters!$D$41:$AG$178,MATCH('PV (extension)'!B10772,parameters!$C$41:$C$178,0),MATCH('PV (extension)'!A10784,parameters!$D$5:$AG$5,0))/O10784</f>
        <v>5.2740019263789135E-2</v>
      </c>
      <c r="Q10784" s="3" t="inlineStr">
        <is>
          <t>roof-top</t>
        </is>
      </c>
      <c r="R10784">
        <f>INDEX(parameters!$C$196:$EJ$198,MATCH('PV (extension)'!Q10784,parameters!$B$196:$B$198,0),MATCH('PV (extension)'!B10772,parameters!$C$195:$EJ$195,0))</f>
        <v>1307.2658488747732</v>
      </c>
      <c r="S10784" t="n">
        <v>156</v>
      </c>
      <c r="T10784" t="n">
        <v>30</v>
      </c>
      <c r="U10784">
        <f>T10784*S10784*R10784</f>
        <v>6118004.1727339383</v>
      </c>
      <c r="V10784">
        <f>1/U10784</f>
        <v>1.6345199705104685E-7</v>
      </c>
    </row>
    <row r="10785" ht="16" customHeight="1" s="29">
      <c r="A10785" t="inlineStr">
        <is>
          <t>photovoltaic slanted-roof installation, 3 kWp, CIS, laminated, integrated, on roof</t>
        </is>
      </c>
      <c r="B10785" s="30">
        <f>P10785*V10785</f>
        <v>7.7313717727109535E-9</v>
      </c>
      <c r="C10785" t="inlineStr">
        <is>
          <t>CH</t>
        </is>
      </c>
      <c r="D10785" t="inlineStr">
        <is>
          <t>unit</t>
        </is>
      </c>
      <c r="F10785" t="inlineStr">
        <is>
          <t>technosphere</t>
        </is>
      </c>
      <c r="G10785" t="n">
        <v>2</v>
      </c>
      <c r="H10785" t="n">
        <v>-19.69743931800395</v>
      </c>
      <c r="I10785" t="n">
        <v>0.09798894162072011</v>
      </c>
      <c r="J10785" t="inlineStr">
        <is>
          <t>(2,2,1,1,1,3); Calculation with average annual yield and share of technologies. Lifetime: 30a.</t>
        </is>
      </c>
      <c r="L10785" t="inlineStr">
        <is>
          <t>photovoltaic slanted-roof installation, 3 kWp, CIS, laminated, integrated, on roof</t>
        </is>
      </c>
      <c r="N10785" t="inlineStr">
        <is>
          <t>all</t>
        </is>
      </c>
      <c r="O10785" t="n">
        <v>1</v>
      </c>
      <c r="P10785" s="30">
        <f>INDEX(parameters!$D$41:$AG$178,MATCH('PV (extension)'!B10772,parameters!$C$41:$C$178,0),MATCH('PV (extension)'!A10785,parameters!$D$5:$AG$5,0))/O10785</f>
        <v>9.0962624550774995E-4</v>
      </c>
      <c r="Q10785" s="3" t="inlineStr">
        <is>
          <t>roof-top</t>
        </is>
      </c>
      <c r="R10785">
        <f>INDEX(parameters!$C$196:$EJ$198,MATCH('PV (extension)'!Q10785,parameters!$B$196:$B$198,0),MATCH('PV (extension)'!B10772,parameters!$C$195:$EJ$195,0))</f>
        <v>1307.2658488747732</v>
      </c>
      <c r="S10785" t="n">
        <v>3</v>
      </c>
      <c r="T10785" t="n">
        <v>30</v>
      </c>
      <c r="U10785">
        <f>T10785*S10785*R10785</f>
        <v>117653.92639872959</v>
      </c>
      <c r="V10785">
        <f>1/U10785</f>
        <v>8.4995038466544357E-6</v>
      </c>
    </row>
    <row r="10786" ht="16" customHeight="1" s="29">
      <c r="A10786" t="inlineStr">
        <is>
          <t>photovoltaic slanted-roof installation, 3 kWp, CdTe, panel, mounted, on roof</t>
        </is>
      </c>
      <c r="B10786" s="30">
        <f>P10786*V10786</f>
        <v>5.0426373659436975E-8</v>
      </c>
      <c r="C10786" t="inlineStr">
        <is>
          <t>CH</t>
        </is>
      </c>
      <c r="D10786" t="inlineStr">
        <is>
          <t>unit</t>
        </is>
      </c>
      <c r="F10786" t="inlineStr">
        <is>
          <t>technosphere</t>
        </is>
      </c>
      <c r="G10786" t="n">
        <v>2</v>
      </c>
      <c r="H10786" t="n">
        <v>-16.69297991102503</v>
      </c>
      <c r="I10786" t="n">
        <v>0.09798894162072011</v>
      </c>
      <c r="J10786" t="inlineStr">
        <is>
          <t>(2,2,1,1,1,3); Calculation with average annual yield and share of technologies. Lifetime: 30a.</t>
        </is>
      </c>
      <c r="L10786" t="inlineStr">
        <is>
          <t>photovoltaic slanted-roof installation, 3 kWp, CdTe, panel, mounted, on roof</t>
        </is>
      </c>
      <c r="N10786" t="inlineStr">
        <is>
          <t>all</t>
        </is>
      </c>
      <c r="O10786" t="n">
        <v>1</v>
      </c>
      <c r="P10786" s="30">
        <f>INDEX(parameters!$D$41:$AG$178,MATCH('PV (extension)'!B10772,parameters!$C$41:$C$178,0),MATCH('PV (extension)'!A10786,parameters!$D$5:$AG$5,0))/O10786</f>
        <v>5.9328608550822341E-3</v>
      </c>
      <c r="Q10786" s="3" t="inlineStr">
        <is>
          <t>roof-top</t>
        </is>
      </c>
      <c r="R10786">
        <f>INDEX(parameters!$C$196:$EJ$198,MATCH('PV (extension)'!Q10786,parameters!$B$196:$B$198,0),MATCH('PV (extension)'!B10772,parameters!$C$195:$EJ$195,0))</f>
        <v>1307.2658488747732</v>
      </c>
      <c r="S10786" t="n">
        <v>3</v>
      </c>
      <c r="T10786" t="n">
        <v>30</v>
      </c>
      <c r="U10786">
        <f>T10786*S10786*R10786</f>
        <v>117653.92639872959</v>
      </c>
      <c r="V10786">
        <f>1/U10786</f>
        <v>8.4995038466544357E-6</v>
      </c>
    </row>
    <row r="10787" ht="16" customHeight="1" s="29">
      <c r="A10787" t="inlineStr">
        <is>
          <t>photovoltaic slanted-roof installation, 3 kWp, micro-Si, laminated, integrated, on roof</t>
        </is>
      </c>
      <c r="B10787" s="30">
        <f>P10787*V10787</f>
        <v>7.81356003541804E-10</v>
      </c>
      <c r="C10787" t="inlineStr">
        <is>
          <t>RER</t>
        </is>
      </c>
      <c r="D10787" t="inlineStr">
        <is>
          <t>unit</t>
        </is>
      </c>
      <c r="F10787" t="inlineStr">
        <is>
          <t>technosphere</t>
        </is>
      </c>
      <c r="G10787" t="n">
        <v>2</v>
      </c>
      <c r="H10787" t="n">
        <v>-21.54326959350907</v>
      </c>
      <c r="I10787" t="n">
        <v>0.09798894162072011</v>
      </c>
      <c r="J10787" t="inlineStr">
        <is>
          <t>(2,2,1,1,1,3); Calculation with average annual yield and share of technologies. Lifetime: 30a.</t>
        </is>
      </c>
      <c r="L10787" t="inlineStr">
        <is>
          <t>photovoltaic slanted-roof installation, 3 kWp, micro-Si, laminated, integrated, on roof</t>
        </is>
      </c>
      <c r="N10787" t="inlineStr">
        <is>
          <t>all</t>
        </is>
      </c>
      <c r="O10787" t="n">
        <v>1</v>
      </c>
      <c r="P10787" s="30">
        <f>INDEX(parameters!$D$41:$AG$178,MATCH('PV (extension)'!B10772,parameters!$C$41:$C$178,0),MATCH('PV (extension)'!A10787,parameters!$D$5:$AG$5,0))/O10787</f>
        <v>9.1929601731912907E-5</v>
      </c>
      <c r="Q10787" s="3" t="inlineStr">
        <is>
          <t>roof-top</t>
        </is>
      </c>
      <c r="R10787">
        <f>INDEX(parameters!$C$196:$EJ$198,MATCH('PV (extension)'!Q10787,parameters!$B$196:$B$198,0),MATCH('PV (extension)'!B10772,parameters!$C$195:$EJ$195,0))</f>
        <v>1307.2658488747732</v>
      </c>
      <c r="S10787" t="n">
        <v>3</v>
      </c>
      <c r="T10787" t="n">
        <v>30</v>
      </c>
      <c r="U10787">
        <f>T10787*S10787*R10787</f>
        <v>117653.92639872959</v>
      </c>
      <c r="V10787">
        <f>1/U10787</f>
        <v>8.4995038466544357E-6</v>
      </c>
    </row>
    <row r="10788" ht="16" customHeight="1" s="29">
      <c r="A10788" t="inlineStr">
        <is>
          <t>photovoltaic slanted-roof installation, 3 kWp, micro-Si, panel, mounted, on roof</t>
        </is>
      </c>
      <c r="B10788" s="30">
        <f>P10788*V10788</f>
        <v>1.3583738491550078E-8</v>
      </c>
      <c r="C10788" t="inlineStr">
        <is>
          <t>RER</t>
        </is>
      </c>
      <c r="D10788" t="inlineStr">
        <is>
          <t>unit</t>
        </is>
      </c>
      <c r="F10788" t="inlineStr">
        <is>
          <t>technosphere</t>
        </is>
      </c>
      <c r="G10788" t="n">
        <v>2</v>
      </c>
      <c r="H10788" t="n">
        <v>-18.72987249989203</v>
      </c>
      <c r="I10788" t="n">
        <v>0.09798894162072011</v>
      </c>
      <c r="J10788" t="inlineStr">
        <is>
          <t>(2,2,1,1,1,3); Calculation with average annual yield and share of technologies. Lifetime: 30a.</t>
        </is>
      </c>
      <c r="L10788" t="inlineStr">
        <is>
          <t>photovoltaic slanted-roof installation, 3 kWp, micro-Si, panel, mounted, on roof</t>
        </is>
      </c>
      <c r="N10788" t="inlineStr">
        <is>
          <t>all</t>
        </is>
      </c>
      <c r="O10788" t="n">
        <v>1</v>
      </c>
      <c r="P10788" s="30">
        <f>INDEX(parameters!$D$41:$AG$178,MATCH('PV (extension)'!B10772,parameters!$C$41:$C$178,0),MATCH('PV (extension)'!A10788,parameters!$D$5:$AG$5,0))/O10788</f>
        <v>1.5981801687044229E-3</v>
      </c>
      <c r="Q10788" s="3" t="inlineStr">
        <is>
          <t>roof-top</t>
        </is>
      </c>
      <c r="R10788">
        <f>INDEX(parameters!$C$196:$EJ$198,MATCH('PV (extension)'!Q10788,parameters!$B$196:$B$198,0),MATCH('PV (extension)'!B10772,parameters!$C$195:$EJ$195,0))</f>
        <v>1307.2658488747732</v>
      </c>
      <c r="S10788" t="n">
        <v>3</v>
      </c>
      <c r="T10788" t="n">
        <v>30</v>
      </c>
      <c r="U10788">
        <f>T10788*S10788*R10788</f>
        <v>117653.92639872959</v>
      </c>
      <c r="V10788">
        <f>1/U10788</f>
        <v>8.4995038466544357E-6</v>
      </c>
    </row>
    <row r="10789" s="29">
      <c r="A10789" t="inlineStr">
        <is>
          <t>photovoltaic open ground installation, 570 kWp, CIS, on open ground</t>
        </is>
      </c>
      <c r="B10789" s="30">
        <f>P10789*V10789</f>
        <v>4.2488279879250521E-10</v>
      </c>
      <c r="C10789" t="inlineStr">
        <is>
          <t>RER</t>
        </is>
      </c>
      <c r="D10789" t="inlineStr">
        <is>
          <t>unit</t>
        </is>
      </c>
      <c r="F10789" t="inlineStr">
        <is>
          <t>technosphere</t>
        </is>
      </c>
      <c r="G10789" t="n">
        <v>2</v>
      </c>
      <c r="H10789" t="n">
        <v>-21.66656811806742</v>
      </c>
      <c r="I10789" t="n">
        <v>0.09798894162072011</v>
      </c>
      <c r="J10789" t="inlineStr">
        <is>
          <t>(2,2,1,1,1,3); Calculation with average annual yield and share of technologies. Lifetime: 30a.</t>
        </is>
      </c>
      <c r="L10789" t="inlineStr">
        <is>
          <t>photovoltaic open ground installation, 570 kWp, CIS, on open ground</t>
        </is>
      </c>
      <c r="N10789" t="inlineStr">
        <is>
          <t>all</t>
        </is>
      </c>
      <c r="O10789" t="n">
        <v>1</v>
      </c>
      <c r="P10789" s="30">
        <f>INDEX(parameters!$D$41:$AG$178,MATCH('PV (extension)'!B10772,parameters!$C$41:$C$178,0),MATCH('PV (extension)'!A10789,parameters!$D$5:$AG$5,0))/O10789</f>
        <v>1.0104185757523119E-2</v>
      </c>
      <c r="Q10789" t="inlineStr">
        <is>
          <t>central</t>
        </is>
      </c>
      <c r="R10789">
        <f>INDEX(parameters!$C$196:$EJ$198,MATCH('PV (extension)'!Q10789,parameters!$B$196:$B$198,0),MATCH('PV (extension)'!B10772,parameters!$C$195:$EJ$195,0))</f>
        <v>1390.7083498667801</v>
      </c>
      <c r="S10789" t="n">
        <v>570</v>
      </c>
      <c r="T10789" t="n">
        <v>30</v>
      </c>
      <c r="U10789">
        <f>T10789*S10789*R10789</f>
        <v>23781112.78272194</v>
      </c>
      <c r="V10789">
        <f>1/U10789</f>
        <v>4.2050176925553523E-8</v>
      </c>
    </row>
    <row r="10790" s="29">
      <c r="A10790" t="inlineStr">
        <is>
          <t>photovoltaic open ground installation, 570 kWp, CdTe, on open ground</t>
        </is>
      </c>
      <c r="B10790" s="30">
        <f>P10790*V10790</f>
        <v>3.1211562877657138E-9</v>
      </c>
      <c r="C10790" t="inlineStr">
        <is>
          <t>RER</t>
        </is>
      </c>
      <c r="D10790" t="inlineStr">
        <is>
          <t>unit</t>
        </is>
      </c>
      <c r="F10790" t="inlineStr">
        <is>
          <t>technosphere</t>
        </is>
      </c>
      <c r="G10790" t="n">
        <v>2</v>
      </c>
      <c r="H10790" t="n">
        <v>-21.47552628199886</v>
      </c>
      <c r="I10790" t="n">
        <v>0.09798894162072011</v>
      </c>
      <c r="J10790" t="inlineStr">
        <is>
          <t>(2,2,1,1,1,3); Calculation with average annual yield and share of technologies. Lifetime: 30a.</t>
        </is>
      </c>
      <c r="L10790" t="inlineStr">
        <is>
          <t>photovoltaic open ground installation, 570 kWp, CdTe, on open ground</t>
        </is>
      </c>
      <c r="N10790" t="inlineStr">
        <is>
          <t>all</t>
        </is>
      </c>
      <c r="O10790" t="n">
        <v>1</v>
      </c>
      <c r="P10790" s="30">
        <f>INDEX(parameters!$D$41:$AG$178,MATCH('PV (extension)'!B10772,parameters!$C$41:$C$178,0),MATCH('PV (extension)'!A10790,parameters!$D$5:$AG$5,0))/O10790</f>
        <v>7.4224569691858172E-2</v>
      </c>
      <c r="Q10790" t="inlineStr">
        <is>
          <t>central</t>
        </is>
      </c>
      <c r="R10790">
        <f>INDEX(parameters!$C$196:$EJ$198,MATCH('PV (extension)'!Q10790,parameters!$B$196:$B$198,0),MATCH('PV (extension)'!B10772,parameters!$C$195:$EJ$195,0))</f>
        <v>1390.7083498667801</v>
      </c>
      <c r="S10790" t="n">
        <v>570</v>
      </c>
      <c r="T10790" t="n">
        <v>30</v>
      </c>
      <c r="U10790">
        <f>T10790*S10790*R10790</f>
        <v>23781112.78272194</v>
      </c>
      <c r="V10790">
        <f>1/U10790</f>
        <v>4.2050176925553523E-8</v>
      </c>
    </row>
    <row r="10791" s="29">
      <c r="A10791" t="inlineStr">
        <is>
          <t>photovoltaic open ground installation, 570 kWp, micro-Si, on open ground</t>
        </is>
      </c>
      <c r="B10791" s="30">
        <f>P10791*V10791</f>
        <v>3.3082041827348529E-11</v>
      </c>
      <c r="C10791" t="inlineStr">
        <is>
          <t>RER</t>
        </is>
      </c>
      <c r="D10791" t="inlineStr">
        <is>
          <t>unit</t>
        </is>
      </c>
      <c r="F10791" t="inlineStr">
        <is>
          <t>technosphere</t>
        </is>
      </c>
      <c r="G10791" t="n">
        <v>2</v>
      </c>
      <c r="H10791" t="n">
        <v>-23.51240679473371</v>
      </c>
      <c r="I10791" t="n">
        <v>0.09798894162072011</v>
      </c>
      <c r="J10791" t="inlineStr">
        <is>
          <t>(2,2,1,1,1,3); Calculation with average annual yield and share of technologies. Lifetime: 30a.</t>
        </is>
      </c>
      <c r="L10791" t="inlineStr">
        <is>
          <t>photovoltaic open ground installation, 570 kWp, micro-Si, on open ground</t>
        </is>
      </c>
      <c r="N10791" t="inlineStr">
        <is>
          <t>all</t>
        </is>
      </c>
      <c r="O10791" t="n">
        <v>1</v>
      </c>
      <c r="P10791" s="30">
        <f>INDEX(parameters!$D$41:$AG$178,MATCH('PV (extension)'!B10772,parameters!$C$41:$C$178,0),MATCH('PV (extension)'!A10791,parameters!$D$5:$AG$5,0))/O10791</f>
        <v>7.867277677789E-4</v>
      </c>
      <c r="Q10791" t="inlineStr">
        <is>
          <t>central</t>
        </is>
      </c>
      <c r="R10791">
        <f>INDEX(parameters!$C$196:$EJ$198,MATCH('PV (extension)'!Q10791,parameters!$B$196:$B$198,0),MATCH('PV (extension)'!B10772,parameters!$C$195:$EJ$195,0))</f>
        <v>1390.7083498667801</v>
      </c>
      <c r="S10791" t="n">
        <v>570</v>
      </c>
      <c r="T10791" t="n">
        <v>30</v>
      </c>
      <c r="U10791">
        <f>T10791*S10791*R10791</f>
        <v>23781112.78272194</v>
      </c>
      <c r="V10791">
        <f>1/U10791</f>
        <v>4.2050176925553523E-8</v>
      </c>
    </row>
    <row r="10792" s="29">
      <c r="A10792" t="inlineStr">
        <is>
          <t>photovoltaic open ground installation, 570 kWp, multi-Si, on open ground</t>
        </is>
      </c>
      <c r="B10792" s="30">
        <f>P10792*V10792</f>
        <v>1.1070878960677048E-8</v>
      </c>
      <c r="C10792" t="inlineStr">
        <is>
          <t>RER</t>
        </is>
      </c>
      <c r="D10792" t="inlineStr">
        <is>
          <t>unit</t>
        </is>
      </c>
      <c r="F10792" t="inlineStr">
        <is>
          <t>technosphere</t>
        </is>
      </c>
      <c r="G10792" t="n">
        <v>2</v>
      </c>
      <c r="H10792" t="n">
        <v>-18.20082258362968</v>
      </c>
      <c r="I10792" t="n">
        <v>0.09798894162072011</v>
      </c>
      <c r="J10792" t="inlineStr">
        <is>
          <t>(2,2,1,1,1,3); Calculation with average annual yield and share of technologies. Lifetime: 30a.</t>
        </is>
      </c>
      <c r="L10792" t="inlineStr">
        <is>
          <t>photovoltaic open ground installation, 570 kWp, multi-Si, on open ground</t>
        </is>
      </c>
      <c r="N10792" t="inlineStr">
        <is>
          <t>all</t>
        </is>
      </c>
      <c r="O10792" t="n">
        <v>1</v>
      </c>
      <c r="P10792" s="30">
        <f>INDEX(parameters!$D$41:$AG$178,MATCH('PV (extension)'!B10772,parameters!$C$41:$C$178,0),MATCH('PV (extension)'!A10792,parameters!$D$5:$AG$5,0))/O10792</f>
        <v>0.2632778211677243</v>
      </c>
      <c r="Q10792" t="inlineStr">
        <is>
          <t>central</t>
        </is>
      </c>
      <c r="R10792">
        <f>INDEX(parameters!$C$196:$EJ$198,MATCH('PV (extension)'!Q10792,parameters!$B$196:$B$198,0),MATCH('PV (extension)'!B10772,parameters!$C$195:$EJ$195,0))</f>
        <v>1390.7083498667801</v>
      </c>
      <c r="S10792" t="n">
        <v>570</v>
      </c>
      <c r="T10792" t="n">
        <v>30</v>
      </c>
      <c r="U10792">
        <f>T10792*S10792*R10792</f>
        <v>23781112.78272194</v>
      </c>
      <c r="V10792">
        <f>1/U10792</f>
        <v>4.2050176925553523E-8</v>
      </c>
    </row>
    <row r="10793" s="29">
      <c r="A10793" t="inlineStr">
        <is>
          <t>photovoltaic open ground installation, 570 kWp, single-Si, on open ground</t>
        </is>
      </c>
      <c r="B10793" s="30">
        <f>P10793*V10793</f>
        <v>5.8724708301352096E-9</v>
      </c>
      <c r="C10793" t="inlineStr">
        <is>
          <t>RER</t>
        </is>
      </c>
      <c r="D10793" t="inlineStr">
        <is>
          <t>unit</t>
        </is>
      </c>
      <c r="F10793" t="inlineStr">
        <is>
          <t>technosphere</t>
        </is>
      </c>
      <c r="G10793" t="n">
        <v>2</v>
      </c>
      <c r="H10793" t="n">
        <v>-18.8364689523836</v>
      </c>
      <c r="I10793" t="n">
        <v>0.09798894162072011</v>
      </c>
      <c r="J10793" t="inlineStr">
        <is>
          <t>(2,2,1,1,1,3); Calculation with average annual yield and share of technologies. Lifetime: 30a.</t>
        </is>
      </c>
      <c r="L10793" t="inlineStr">
        <is>
          <t>photovoltaic open ground installation, 570 kWp, single-Si, on open ground</t>
        </is>
      </c>
      <c r="N10793" t="inlineStr">
        <is>
          <t>all</t>
        </is>
      </c>
      <c r="O10793" t="n">
        <v>1</v>
      </c>
      <c r="P10793" s="30">
        <f>INDEX(parameters!$D$41:$AG$178,MATCH('PV (extension)'!B10772,parameters!$C$41:$C$178,0),MATCH('PV (extension)'!A10793,parameters!$D$5:$AG$5,0))/O10793</f>
        <v>0.13965389112469015</v>
      </c>
      <c r="Q10793" t="inlineStr">
        <is>
          <t>central</t>
        </is>
      </c>
      <c r="R10793">
        <f>INDEX(parameters!$C$196:$EJ$198,MATCH('PV (extension)'!Q10793,parameters!$B$196:$B$198,0),MATCH('PV (extension)'!B10772,parameters!$C$195:$EJ$195,0))</f>
        <v>1390.7083498667801</v>
      </c>
      <c r="S10793" t="n">
        <v>570</v>
      </c>
      <c r="T10793" t="n">
        <v>30</v>
      </c>
      <c r="U10793">
        <f>T10793*S10793*R10793</f>
        <v>23781112.78272194</v>
      </c>
      <c r="V10793">
        <f>1/U10793</f>
        <v>4.2050176925553523E-8</v>
      </c>
    </row>
    <row r="10794" ht="16" customHeight="1" s="29">
      <c r="A10794" t="inlineStr">
        <is>
          <t>photovoltaic slanted-roof installation, 93 kWp, multi-Si, laminated, integrated, on roof</t>
        </is>
      </c>
      <c r="B10794" s="30">
        <f>P10794*V10794</f>
        <v>1.8121653696702349E-9</v>
      </c>
      <c r="C10794" t="inlineStr">
        <is>
          <t>CH</t>
        </is>
      </c>
      <c r="D10794" t="inlineStr">
        <is>
          <t>unit</t>
        </is>
      </c>
      <c r="F10794" t="inlineStr">
        <is>
          <t>technosphere</t>
        </is>
      </c>
      <c r="G10794" t="n">
        <v>2</v>
      </c>
      <c r="H10794" t="n">
        <v>-20.65878981776205</v>
      </c>
      <c r="I10794" t="n">
        <v>0.09798894162072011</v>
      </c>
      <c r="J10794" t="inlineStr">
        <is>
          <t>(2,2,1,1,1,3); Calculation with average annual yield and share of technologies. Lifetime: 30a.</t>
        </is>
      </c>
      <c r="L10794" t="inlineStr">
        <is>
          <t>photovoltaic slanted-roof installation, 93 kWp, multi-Si, laminated, integrated, on roof</t>
        </is>
      </c>
      <c r="N10794" t="inlineStr">
        <is>
          <t>all</t>
        </is>
      </c>
      <c r="O10794" t="n">
        <v>1</v>
      </c>
      <c r="P10794" s="30">
        <f>INDEX(parameters!$D$41:$AG$178,MATCH('PV (extension)'!B10772,parameters!$C$41:$C$178,0),MATCH('PV (extension)'!A10794,parameters!$D$5:$AG$5,0))/O10794</f>
        <v>6.6094595017907607E-3</v>
      </c>
      <c r="Q10794" s="3" t="inlineStr">
        <is>
          <t>roof-top</t>
        </is>
      </c>
      <c r="R10794">
        <f>INDEX(parameters!$C$196:$EJ$198,MATCH('PV (extension)'!Q10794,parameters!$B$196:$B$198,0),MATCH('PV (extension)'!B10772,parameters!$C$195:$EJ$195,0))</f>
        <v>1307.2658488747732</v>
      </c>
      <c r="S10794" t="n">
        <v>93</v>
      </c>
      <c r="T10794" t="n">
        <v>30</v>
      </c>
      <c r="U10794">
        <f>T10794*S10794*R10794</f>
        <v>3647271.7183606173</v>
      </c>
      <c r="V10794">
        <f>1/U10794</f>
        <v>2.7417754344046567E-7</v>
      </c>
    </row>
    <row r="10795" ht="16" customHeight="1" s="29">
      <c r="A10795" t="inlineStr">
        <is>
          <t>photovoltaic slanted-roof installation, 93 kWp, multi-Si, panel, mounted, on roof</t>
        </is>
      </c>
      <c r="B10795" s="30">
        <f>P10795*V10795</f>
        <v>3.0727896982228302E-8</v>
      </c>
      <c r="C10795" t="inlineStr">
        <is>
          <t>CH</t>
        </is>
      </c>
      <c r="D10795" t="inlineStr">
        <is>
          <t>unit</t>
        </is>
      </c>
      <c r="F10795" t="inlineStr">
        <is>
          <t>technosphere</t>
        </is>
      </c>
      <c r="G10795" t="n">
        <v>2</v>
      </c>
      <c r="H10795" t="n">
        <v>-17.84536035000586</v>
      </c>
      <c r="I10795" t="n">
        <v>0.09798894162072011</v>
      </c>
      <c r="J10795" t="inlineStr">
        <is>
          <t>(2,2,1,1,1,3); Calculation with average annual yield and share of technologies. Lifetime: 30a.</t>
        </is>
      </c>
      <c r="L10795" t="inlineStr">
        <is>
          <t>photovoltaic slanted-roof installation, 93 kWp, multi-Si, panel, mounted, on roof</t>
        </is>
      </c>
      <c r="N10795" t="inlineStr">
        <is>
          <t>all</t>
        </is>
      </c>
      <c r="O10795" t="n">
        <v>1</v>
      </c>
      <c r="P10795" s="30">
        <f>INDEX(parameters!$D$41:$AG$178,MATCH('PV (extension)'!B10772,parameters!$C$41:$C$178,0),MATCH('PV (extension)'!A10795,parameters!$D$5:$AG$5,0))/O10795</f>
        <v>0.11207298962797985</v>
      </c>
      <c r="Q10795" s="3" t="inlineStr">
        <is>
          <t>roof-top</t>
        </is>
      </c>
      <c r="R10795">
        <f>INDEX(parameters!$C$196:$EJ$198,MATCH('PV (extension)'!Q10795,parameters!$B$196:$B$198,0),MATCH('PV (extension)'!B10772,parameters!$C$195:$EJ$195,0))</f>
        <v>1307.2658488747732</v>
      </c>
      <c r="S10795" t="n">
        <v>93</v>
      </c>
      <c r="T10795" t="n">
        <v>30</v>
      </c>
      <c r="U10795">
        <f>T10795*S10795*R10795</f>
        <v>3647271.7183606173</v>
      </c>
      <c r="V10795">
        <f>1/U10795</f>
        <v>2.7417754344046567E-7</v>
      </c>
    </row>
    <row r="10796" ht="16" customHeight="1" s="29">
      <c r="A10796" t="inlineStr">
        <is>
          <t>photovoltaic slanted-roof installation, 93 kWp, single-Si, laminated, integrated, on roof</t>
        </is>
      </c>
      <c r="B10796" s="30">
        <f>P10796*V10796</f>
        <v>9.5798911889190795E-10</v>
      </c>
      <c r="C10796" t="inlineStr">
        <is>
          <t>CH</t>
        </is>
      </c>
      <c r="D10796" t="inlineStr">
        <is>
          <t>unit</t>
        </is>
      </c>
      <c r="F10796" t="inlineStr">
        <is>
          <t>technosphere</t>
        </is>
      </c>
      <c r="G10796" t="n">
        <v>2</v>
      </c>
      <c r="H10796" t="n">
        <v>-21.2944254997521</v>
      </c>
      <c r="I10796" t="n">
        <v>0.09798894162072011</v>
      </c>
      <c r="J10796" t="inlineStr">
        <is>
          <t>(2,2,1,1,1,3); Calculation with average annual yield and share of technologies. Lifetime: 30a.</t>
        </is>
      </c>
      <c r="L10796" t="inlineStr">
        <is>
          <t>photovoltaic slanted-roof installation, 93 kWp, single-Si, laminated, integrated, on roof</t>
        </is>
      </c>
      <c r="N10796" t="inlineStr">
        <is>
          <t>all</t>
        </is>
      </c>
      <c r="O10796" t="n">
        <v>1</v>
      </c>
      <c r="P10796" s="30">
        <f>INDEX(parameters!$D$41:$AG$178,MATCH('PV (extension)'!B10772,parameters!$C$41:$C$178,0),MATCH('PV (extension)'!A10796,parameters!$D$5:$AG$5,0))/O10796</f>
        <v>3.4940466198316628E-3</v>
      </c>
      <c r="Q10796" s="3" t="inlineStr">
        <is>
          <t>roof-top</t>
        </is>
      </c>
      <c r="R10796">
        <f>INDEX(parameters!$C$196:$EJ$198,MATCH('PV (extension)'!Q10796,parameters!$B$196:$B$198,0),MATCH('PV (extension)'!B10772,parameters!$C$195:$EJ$195,0))</f>
        <v>1307.2658488747732</v>
      </c>
      <c r="S10796" t="n">
        <v>93</v>
      </c>
      <c r="T10796" t="n">
        <v>30</v>
      </c>
      <c r="U10796">
        <f>T10796*S10796*R10796</f>
        <v>3647271.7183606173</v>
      </c>
      <c r="V10796">
        <f>1/U10796</f>
        <v>2.7417754344046567E-7</v>
      </c>
    </row>
    <row r="10797" ht="16" customHeight="1" s="29">
      <c r="A10797" t="inlineStr">
        <is>
          <t>photovoltaic slanted-roof installation, 93 kWp, single-Si, panel, mounted, on roof</t>
        </is>
      </c>
      <c r="B10797" s="30">
        <f>P10797*V10797</f>
        <v>1.6095595521500849E-8</v>
      </c>
      <c r="C10797" t="inlineStr">
        <is>
          <t>CH</t>
        </is>
      </c>
      <c r="D10797" t="inlineStr">
        <is>
          <t>unit</t>
        </is>
      </c>
      <c r="F10797" t="inlineStr">
        <is>
          <t>technosphere</t>
        </is>
      </c>
      <c r="G10797" t="n">
        <v>2</v>
      </c>
      <c r="H10797" t="n">
        <v>-18.48100416113547</v>
      </c>
      <c r="I10797" t="n">
        <v>0.09798894162072011</v>
      </c>
      <c r="J10797" t="inlineStr">
        <is>
          <t>(2,2,1,1,1,3); Calculation with average annual yield and share of technologies. Lifetime: 30a.</t>
        </is>
      </c>
      <c r="L10797" t="inlineStr">
        <is>
          <t>photovoltaic slanted-roof installation, 93 kWp, single-Si, panel, mounted, on roof</t>
        </is>
      </c>
      <c r="N10797" t="inlineStr">
        <is>
          <t>all</t>
        </is>
      </c>
      <c r="O10797" t="n">
        <v>1</v>
      </c>
      <c r="P10797" s="30">
        <f>INDEX(parameters!$D$41:$AG$178,MATCH('PV (extension)'!B10772,parameters!$C$41:$C$178,0),MATCH('PV (extension)'!A10797,parameters!$D$5:$AG$5,0))/O10797</f>
        <v>5.8705010335741853E-2</v>
      </c>
      <c r="Q10797" s="3" t="inlineStr">
        <is>
          <t>roof-top</t>
        </is>
      </c>
      <c r="R10797">
        <f>INDEX(parameters!$C$196:$EJ$198,MATCH('PV (extension)'!Q10797,parameters!$B$196:$B$198,0),MATCH('PV (extension)'!B10772,parameters!$C$195:$EJ$195,0))</f>
        <v>1307.2658488747732</v>
      </c>
      <c r="S10797" t="n">
        <v>93</v>
      </c>
      <c r="T10797" t="n">
        <v>30</v>
      </c>
      <c r="U10797">
        <f>T10797*S10797*R10797</f>
        <v>3647271.7183606173</v>
      </c>
      <c r="V10797">
        <f>1/U10797</f>
        <v>2.7417754344046567E-7</v>
      </c>
    </row>
    <row r="10798" s="29">
      <c r="A10798" t="inlineStr">
        <is>
          <t>photovoltaic facade installation, 3kWp, multi-Si, laminated, integrated, at building</t>
        </is>
      </c>
      <c r="B10798" s="30">
        <f>P10798*V10798</f>
        <v>3.978381517196466E-8</v>
      </c>
      <c r="C10798" t="inlineStr">
        <is>
          <t>APAC</t>
        </is>
      </c>
      <c r="D10798" t="inlineStr">
        <is>
          <t>unit</t>
        </is>
      </c>
      <c r="F10798" t="inlineStr">
        <is>
          <t>technosphere</t>
        </is>
      </c>
      <c r="G10798" t="n">
        <v>2</v>
      </c>
      <c r="H10798" t="n">
        <v>-17.5612990452514</v>
      </c>
      <c r="I10798" t="n">
        <v>0.09798894162072011</v>
      </c>
      <c r="J10798" t="inlineStr">
        <is>
          <t>(2,2,1,1,1,3); Calculation with average annual yield and share of technologies. Lifetime: 30a.</t>
        </is>
      </c>
      <c r="L10798" t="inlineStr">
        <is>
          <t>photovoltaic facade installation, 3kWp, multi-Si, laminated, integrated, at building</t>
        </is>
      </c>
      <c r="N10798" t="inlineStr">
        <is>
          <t>all</t>
        </is>
      </c>
      <c r="O10798" t="n">
        <v>1</v>
      </c>
      <c r="P10798" s="30">
        <f>INDEX(parameters!$D$41:$AG$178,MATCH('PV (extension)'!B10772,parameters!$C$41:$C$178,0),MATCH('PV (extension)'!A10798,parameters!$D$5:$AG$5,0))/O10798</f>
        <v>3.2864644265829519E-3</v>
      </c>
      <c r="Q10798" t="inlineStr">
        <is>
          <t>façade</t>
        </is>
      </c>
      <c r="R10798">
        <f>INDEX(parameters!$C$196:$EJ$198,MATCH('PV (extension)'!Q10798,parameters!$B$196:$B$198,0),MATCH('PV (extension)'!B10772,parameters!$C$195:$EJ$195,0))</f>
        <v>917.86751091207486</v>
      </c>
      <c r="S10798" t="n">
        <v>3</v>
      </c>
      <c r="T10798" t="n">
        <v>30</v>
      </c>
      <c r="U10798">
        <f>T10798*S10798*R10798</f>
        <v>82608.075982086739</v>
      </c>
      <c r="V10798">
        <f>1/U10798</f>
        <v>1.2105353963416923E-5</v>
      </c>
    </row>
    <row r="10799" s="29">
      <c r="A10799" t="inlineStr">
        <is>
          <t>photovoltaic facade installation, 3kWp, multi-Si, panel, mounted, at building</t>
        </is>
      </c>
      <c r="B10799" s="30">
        <f>P10799*V10799</f>
        <v>3.9017393187562861E-8</v>
      </c>
      <c r="C10799" t="inlineStr">
        <is>
          <t>APAC</t>
        </is>
      </c>
      <c r="D10799" t="inlineStr">
        <is>
          <t>unit</t>
        </is>
      </c>
      <c r="F10799" t="inlineStr">
        <is>
          <t>technosphere</t>
        </is>
      </c>
      <c r="G10799" t="n">
        <v>2</v>
      </c>
      <c r="H10799" t="n">
        <v>-17.5612990452514</v>
      </c>
      <c r="I10799" t="n">
        <v>0.09798894162072011</v>
      </c>
      <c r="J10799" t="inlineStr">
        <is>
          <t>(2,2,1,1,1,3); Calculation with average annual yield and share of technologies. Lifetime: 30a.</t>
        </is>
      </c>
      <c r="L10799" t="inlineStr">
        <is>
          <t>photovoltaic facade installation, 3kWp, multi-Si, panel, mounted, at building</t>
        </is>
      </c>
      <c r="N10799" t="inlineStr">
        <is>
          <t>all</t>
        </is>
      </c>
      <c r="O10799" t="n">
        <v>1</v>
      </c>
      <c r="P10799" s="30">
        <f>INDEX(parameters!$D$41:$AG$178,MATCH('PV (extension)'!B10772,parameters!$C$41:$C$178,0),MATCH('PV (extension)'!A10799,parameters!$D$5:$AG$5,0))/O10799</f>
        <v>3.2231517810611459E-3</v>
      </c>
      <c r="Q10799" t="inlineStr">
        <is>
          <t>façade</t>
        </is>
      </c>
      <c r="R10799">
        <f>INDEX(parameters!$C$196:$EJ$198,MATCH('PV (extension)'!Q10799,parameters!$B$196:$B$198,0),MATCH('PV (extension)'!B10772,parameters!$C$195:$EJ$195,0))</f>
        <v>917.86751091207486</v>
      </c>
      <c r="S10799" t="n">
        <v>3</v>
      </c>
      <c r="T10799" t="n">
        <v>30</v>
      </c>
      <c r="U10799">
        <f>T10799*S10799*R10799</f>
        <v>82608.075982086739</v>
      </c>
      <c r="V10799">
        <f>1/U10799</f>
        <v>1.2105353963416923E-5</v>
      </c>
    </row>
    <row r="10800" s="29">
      <c r="A10800" t="inlineStr">
        <is>
          <t>photovoltaic facade installation, 3kWp, single-Si, laminated, integrated, at building</t>
        </is>
      </c>
      <c r="B10800" s="30">
        <f>P10800*V10800</f>
        <v>2.0973583246974822E-8</v>
      </c>
      <c r="C10800" t="inlineStr">
        <is>
          <t>APAC</t>
        </is>
      </c>
      <c r="D10800" t="inlineStr">
        <is>
          <t>unit</t>
        </is>
      </c>
      <c r="F10800" t="inlineStr">
        <is>
          <t>technosphere</t>
        </is>
      </c>
      <c r="G10800" t="n">
        <v>2</v>
      </c>
      <c r="H10800" t="n">
        <v>-18.19689739735082</v>
      </c>
      <c r="I10800" t="n">
        <v>0.09798894162072011</v>
      </c>
      <c r="J10800" t="inlineStr">
        <is>
          <t>(2,2,1,1,1,3); Calculation with average annual yield and share of technologies. Lifetime: 30a.</t>
        </is>
      </c>
      <c r="L10800" t="inlineStr">
        <is>
          <t>photovoltaic facade installation, 3kWp, single-Si, laminated, integrated, at building</t>
        </is>
      </c>
      <c r="N10800" t="inlineStr">
        <is>
          <t>all</t>
        </is>
      </c>
      <c r="O10800" t="n">
        <v>1</v>
      </c>
      <c r="P10800" s="30">
        <f>INDEX(parameters!$D$41:$AG$178,MATCH('PV (extension)'!B10772,parameters!$C$41:$C$178,0),MATCH('PV (extension)'!A10800,parameters!$D$5:$AG$5,0))/O10800</f>
        <v>1.7325873584827175E-3</v>
      </c>
      <c r="Q10800" t="inlineStr">
        <is>
          <t>façade</t>
        </is>
      </c>
      <c r="R10800">
        <f>INDEX(parameters!$C$196:$EJ$198,MATCH('PV (extension)'!Q10800,parameters!$B$196:$B$198,0),MATCH('PV (extension)'!B10772,parameters!$C$195:$EJ$195,0))</f>
        <v>917.86751091207486</v>
      </c>
      <c r="S10800" t="n">
        <v>3</v>
      </c>
      <c r="T10800" t="n">
        <v>30</v>
      </c>
      <c r="U10800">
        <f>T10800*S10800*R10800</f>
        <v>82608.075982086739</v>
      </c>
      <c r="V10800">
        <f>1/U10800</f>
        <v>1.2105353963416923E-5</v>
      </c>
    </row>
    <row r="10801" s="29">
      <c r="A10801" t="inlineStr">
        <is>
          <t>photovoltaic facade installation, 3kWp, single-Si, panel, mounted, at building</t>
        </is>
      </c>
      <c r="B10801" s="30">
        <f>P10801*V10801</f>
        <v>2.0955435878412243E-8</v>
      </c>
      <c r="C10801" t="inlineStr">
        <is>
          <t>APAC</t>
        </is>
      </c>
      <c r="D10801" t="inlineStr">
        <is>
          <t>unit</t>
        </is>
      </c>
      <c r="F10801" t="inlineStr">
        <is>
          <t>technosphere</t>
        </is>
      </c>
      <c r="G10801" t="n">
        <v>2</v>
      </c>
      <c r="H10801" t="n">
        <v>-18.19689739735082</v>
      </c>
      <c r="I10801" t="n">
        <v>0.09798894162072011</v>
      </c>
      <c r="J10801" t="inlineStr">
        <is>
          <t>(2,2,1,1,1,3); Calculation with average annual yield and share of technologies. Lifetime: 30a.</t>
        </is>
      </c>
      <c r="L10801" t="inlineStr">
        <is>
          <t>photovoltaic facade installation, 3kWp, single-Si, panel, mounted, at building</t>
        </is>
      </c>
      <c r="N10801" t="inlineStr">
        <is>
          <t>all</t>
        </is>
      </c>
      <c r="O10801" t="n">
        <v>1</v>
      </c>
      <c r="P10801" s="30">
        <f>INDEX(parameters!$D$41:$AG$178,MATCH('PV (extension)'!B10772,parameters!$C$41:$C$178,0),MATCH('PV (extension)'!A10801,parameters!$D$5:$AG$5,0))/O10801</f>
        <v>1.7310882392816251E-3</v>
      </c>
      <c r="Q10801" t="inlineStr">
        <is>
          <t>façade</t>
        </is>
      </c>
      <c r="R10801">
        <f>INDEX(parameters!$C$196:$EJ$198,MATCH('PV (extension)'!Q10801,parameters!$B$196:$B$198,0),MATCH('PV (extension)'!B10772,parameters!$C$195:$EJ$195,0))</f>
        <v>917.86751091207486</v>
      </c>
      <c r="S10801" t="n">
        <v>3</v>
      </c>
      <c r="T10801" t="n">
        <v>30</v>
      </c>
      <c r="U10801">
        <f>T10801*S10801*R10801</f>
        <v>82608.075982086739</v>
      </c>
      <c r="V10801">
        <f>1/U10801</f>
        <v>1.2105353963416923E-5</v>
      </c>
    </row>
    <row r="10802" ht="16" customHeight="1" s="29">
      <c r="A10802" t="inlineStr">
        <is>
          <t>photovoltaic flat-roof installation, 3kWp, multi-Si, on roof</t>
        </is>
      </c>
      <c r="B10802" s="30">
        <f>P10802*V10802</f>
        <v>4.3028797571025834E-7</v>
      </c>
      <c r="C10802" t="inlineStr">
        <is>
          <t>APAC</t>
        </is>
      </c>
      <c r="D10802" t="inlineStr">
        <is>
          <t>unit</t>
        </is>
      </c>
      <c r="F10802" t="inlineStr">
        <is>
          <t>technosphere</t>
        </is>
      </c>
      <c r="G10802" t="n">
        <v>2</v>
      </c>
      <c r="H10802" t="n">
        <v>-15.20991773919472</v>
      </c>
      <c r="I10802" t="n">
        <v>0.09798894162072011</v>
      </c>
      <c r="J10802" t="inlineStr">
        <is>
          <t>(2,2,1,1,1,3); Calculation with average annual yield and share of technologies. Lifetime: 30a.</t>
        </is>
      </c>
      <c r="L10802" t="inlineStr">
        <is>
          <t>photovoltaic flat-roof installation, 3kWp, multi-Si, on roof</t>
        </is>
      </c>
      <c r="N10802" t="inlineStr">
        <is>
          <t>all</t>
        </is>
      </c>
      <c r="O10802" t="n">
        <v>1</v>
      </c>
      <c r="P10802" s="30">
        <f>INDEX(parameters!$D$41:$AG$178,MATCH('PV (extension)'!B10772,parameters!$C$41:$C$178,0),MATCH('PV (extension)'!A10802,parameters!$D$5:$AG$5,0))/O10802</f>
        <v>5.0625069824473082E-2</v>
      </c>
      <c r="Q10802" s="3" t="inlineStr">
        <is>
          <t>roof-top</t>
        </is>
      </c>
      <c r="R10802">
        <f>INDEX(parameters!$C$196:$EJ$198,MATCH('PV (extension)'!Q10802,parameters!$B$196:$B$198,0),MATCH('PV (extension)'!B10772,parameters!$C$195:$EJ$195,0))</f>
        <v>1307.2658488747732</v>
      </c>
      <c r="S10802" t="n">
        <v>3</v>
      </c>
      <c r="T10802" t="n">
        <v>30</v>
      </c>
      <c r="U10802">
        <f>T10802*S10802*R10802</f>
        <v>117653.92639872959</v>
      </c>
      <c r="V10802">
        <f>1/U10802</f>
        <v>8.4995038466544357E-6</v>
      </c>
    </row>
    <row r="10803" ht="16" customHeight="1" s="29">
      <c r="A10803" t="inlineStr">
        <is>
          <t>photovoltaic flat-roof installation, 3kWp, single-Si, on roof</t>
        </is>
      </c>
      <c r="B10803" s="30">
        <f>P10803*V10803</f>
        <v>2.2460409034459248E-7</v>
      </c>
      <c r="C10803" t="inlineStr">
        <is>
          <t>APAC</t>
        </is>
      </c>
      <c r="D10803" t="inlineStr">
        <is>
          <t>unit</t>
        </is>
      </c>
      <c r="F10803" t="inlineStr">
        <is>
          <t>technosphere</t>
        </is>
      </c>
      <c r="G10803" t="n">
        <v>2</v>
      </c>
      <c r="H10803" t="n">
        <v>-15.84555259734934</v>
      </c>
      <c r="I10803" t="n">
        <v>0.09798894162072011</v>
      </c>
      <c r="J10803" t="inlineStr">
        <is>
          <t>(2,2,1,1,1,3); Calculation with average annual yield and share of technologies. Lifetime: 30a.</t>
        </is>
      </c>
      <c r="L10803" t="inlineStr">
        <is>
          <t>photovoltaic flat-roof installation, 3kWp, single-Si, on roof</t>
        </is>
      </c>
      <c r="N10803" t="inlineStr">
        <is>
          <t>all</t>
        </is>
      </c>
      <c r="O10803" t="n">
        <v>1</v>
      </c>
      <c r="P10803" s="30">
        <f>INDEX(parameters!$D$41:$AG$178,MATCH('PV (extension)'!B10772,parameters!$C$41:$C$178,0),MATCH('PV (extension)'!A10803,parameters!$D$5:$AG$5,0))/O10803</f>
        <v>2.6425553114256296E-2</v>
      </c>
      <c r="Q10803" s="3" t="inlineStr">
        <is>
          <t>roof-top</t>
        </is>
      </c>
      <c r="R10803">
        <f>INDEX(parameters!$C$196:$EJ$198,MATCH('PV (extension)'!Q10803,parameters!$B$196:$B$198,0),MATCH('PV (extension)'!B10772,parameters!$C$195:$EJ$195,0))</f>
        <v>1307.2658488747732</v>
      </c>
      <c r="S10803" t="n">
        <v>3</v>
      </c>
      <c r="T10803" t="n">
        <v>30</v>
      </c>
      <c r="U10803">
        <f>T10803*S10803*R10803</f>
        <v>117653.92639872959</v>
      </c>
      <c r="V10803">
        <f>1/U10803</f>
        <v>8.4995038466544357E-6</v>
      </c>
    </row>
    <row r="10804" ht="16" customHeight="1" s="29">
      <c r="A10804" t="inlineStr">
        <is>
          <t>photovoltaic slanted-roof installation, 3kWp, CIS, panel, mounted, on roof</t>
        </is>
      </c>
      <c r="B10804" s="30">
        <f>P10804*V10804</f>
        <v>1.2423261712149553E-7</v>
      </c>
      <c r="C10804" t="inlineStr">
        <is>
          <t>CH</t>
        </is>
      </c>
      <c r="D10804" t="inlineStr">
        <is>
          <t>unit</t>
        </is>
      </c>
      <c r="F10804" t="inlineStr">
        <is>
          <t>technosphere</t>
        </is>
      </c>
      <c r="G10804" t="n">
        <v>2</v>
      </c>
      <c r="H10804" t="n">
        <v>-16.88405011147741</v>
      </c>
      <c r="I10804" t="n">
        <v>0.09798894162072011</v>
      </c>
      <c r="J10804" t="inlineStr">
        <is>
          <t>(2,2,1,1,1,3); Calculation with average annual yield and share of technologies. Lifetime: 30a.</t>
        </is>
      </c>
      <c r="L10804" t="inlineStr">
        <is>
          <t>photovoltaic slanted-roof installation, 3kWp, CIS, panel, mounted, on roof</t>
        </is>
      </c>
      <c r="N10804" t="inlineStr">
        <is>
          <t>all</t>
        </is>
      </c>
      <c r="O10804" t="n">
        <v>1</v>
      </c>
      <c r="P10804" s="30">
        <f>INDEX(parameters!$D$41:$AG$178,MATCH('PV (extension)'!B10772,parameters!$C$41:$C$178,0),MATCH('PV (extension)'!A10804,parameters!$D$5:$AG$5,0))/O10804</f>
        <v>1.4616455191133988E-2</v>
      </c>
      <c r="Q10804" s="3" t="inlineStr">
        <is>
          <t>roof-top</t>
        </is>
      </c>
      <c r="R10804">
        <f>INDEX(parameters!$C$196:$EJ$198,MATCH('PV (extension)'!Q10804,parameters!$B$196:$B$198,0),MATCH('PV (extension)'!B10772,parameters!$C$195:$EJ$195,0))</f>
        <v>1307.2658488747732</v>
      </c>
      <c r="S10804" t="n">
        <v>3</v>
      </c>
      <c r="T10804" t="n">
        <v>30</v>
      </c>
      <c r="U10804">
        <f>T10804*S10804*R10804</f>
        <v>117653.92639872959</v>
      </c>
      <c r="V10804">
        <f>1/U10804</f>
        <v>8.4995038466544357E-6</v>
      </c>
    </row>
    <row r="10805" ht="16" customHeight="1" s="29">
      <c r="A10805" t="inlineStr">
        <is>
          <t>photovoltaic slanted-roof installation, 3kWp, CdTe, laminated, integrated, on roof</t>
        </is>
      </c>
      <c r="B10805" s="30">
        <f>P10805*V10805</f>
        <v>3.4785911853406622E-9</v>
      </c>
      <c r="C10805" t="inlineStr">
        <is>
          <t>CH</t>
        </is>
      </c>
      <c r="D10805" t="inlineStr">
        <is>
          <t>unit</t>
        </is>
      </c>
      <c r="F10805" t="inlineStr">
        <is>
          <t>technosphere</t>
        </is>
      </c>
      <c r="G10805" t="n">
        <v>2</v>
      </c>
      <c r="H10805" t="n">
        <v>-19.50639655088546</v>
      </c>
      <c r="I10805" t="n">
        <v>0.09798894162072011</v>
      </c>
      <c r="J10805" t="inlineStr">
        <is>
          <t>(2,2,1,1,1,3); Calculation with average annual yield and share of technologies. Lifetime: 30a.</t>
        </is>
      </c>
      <c r="L10805" t="inlineStr">
        <is>
          <t>photovoltaic slanted-roof installation, 3kWp, CdTe, laminated, integrated, on roof</t>
        </is>
      </c>
      <c r="N10805" t="inlineStr">
        <is>
          <t>all</t>
        </is>
      </c>
      <c r="O10805" t="n">
        <v>1</v>
      </c>
      <c r="P10805" s="30">
        <f>INDEX(parameters!$D$41:$AG$178,MATCH('PV (extension)'!B10772,parameters!$C$41:$C$178,0),MATCH('PV (extension)'!A10805,parameters!$D$5:$AG$5,0))/O10805</f>
        <v>4.0926991129133978E-4</v>
      </c>
      <c r="Q10805" s="3" t="inlineStr">
        <is>
          <t>roof-top</t>
        </is>
      </c>
      <c r="R10805">
        <f>INDEX(parameters!$C$196:$EJ$198,MATCH('PV (extension)'!Q10805,parameters!$B$196:$B$198,0),MATCH('PV (extension)'!B10772,parameters!$C$195:$EJ$195,0))</f>
        <v>1307.2658488747732</v>
      </c>
      <c r="S10805" t="n">
        <v>3</v>
      </c>
      <c r="T10805" t="n">
        <v>30</v>
      </c>
      <c r="U10805">
        <f>T10805*S10805*R10805</f>
        <v>117653.92639872959</v>
      </c>
      <c r="V10805">
        <f>1/U10805</f>
        <v>8.4995038466544357E-6</v>
      </c>
    </row>
    <row r="10806" ht="16" customHeight="1" s="29">
      <c r="A10806" t="inlineStr">
        <is>
          <t>photovoltaic slanted-roof installation, 3kWp, multi-Si, laminated, integrated, on roof</t>
        </is>
      </c>
      <c r="B10806" s="30">
        <f>P10806*V10806</f>
        <v>2.0666514584448836E-8</v>
      </c>
      <c r="C10806" t="inlineStr">
        <is>
          <t>APAC</t>
        </is>
      </c>
      <c r="D10806" t="inlineStr">
        <is>
          <t>unit</t>
        </is>
      </c>
      <c r="F10806" t="inlineStr">
        <is>
          <t>technosphere</t>
        </is>
      </c>
      <c r="G10806" t="n">
        <v>2</v>
      </c>
      <c r="H10806" t="n">
        <v>-18.22076487875746</v>
      </c>
      <c r="I10806" t="n">
        <v>0.09798894162072011</v>
      </c>
      <c r="J10806" t="inlineStr">
        <is>
          <t>(2,2,1,1,1,3); Calculation with average annual yield and share of technologies. Lifetime: 30a.</t>
        </is>
      </c>
      <c r="L10806" t="inlineStr">
        <is>
          <t>photovoltaic slanted-roof installation, 3kWp, multi-Si, laminated, integrated, on roof</t>
        </is>
      </c>
      <c r="N10806" t="inlineStr">
        <is>
          <t>all</t>
        </is>
      </c>
      <c r="O10806" t="n">
        <v>1</v>
      </c>
      <c r="P10806" s="30">
        <f>INDEX(parameters!$D$41:$AG$178,MATCH('PV (extension)'!B10772,parameters!$C$41:$C$178,0),MATCH('PV (extension)'!A10806,parameters!$D$5:$AG$5,0))/O10806</f>
        <v>2.4314965858370148E-3</v>
      </c>
      <c r="Q10806" s="3" t="inlineStr">
        <is>
          <t>roof-top</t>
        </is>
      </c>
      <c r="R10806">
        <f>INDEX(parameters!$C$196:$EJ$198,MATCH('PV (extension)'!Q10806,parameters!$B$196:$B$198,0),MATCH('PV (extension)'!B10772,parameters!$C$195:$EJ$195,0))</f>
        <v>1307.2658488747732</v>
      </c>
      <c r="S10806" t="n">
        <v>3</v>
      </c>
      <c r="T10806" t="n">
        <v>30</v>
      </c>
      <c r="U10806">
        <f>T10806*S10806*R10806</f>
        <v>117653.92639872959</v>
      </c>
      <c r="V10806">
        <f>1/U10806</f>
        <v>8.4995038466544357E-6</v>
      </c>
    </row>
    <row r="10807" ht="16" customHeight="1" s="29">
      <c r="A10807" t="inlineStr">
        <is>
          <t>photovoltaic slanted-roof installation, 3kWp, multi-Si, panel, mounted, on roof</t>
        </is>
      </c>
      <c r="B10807" s="30">
        <f>P10807*V10807</f>
        <v>3.5373732358333552E-7</v>
      </c>
      <c r="C10807" t="inlineStr">
        <is>
          <t>APAC</t>
        </is>
      </c>
      <c r="D10807" t="inlineStr">
        <is>
          <t>unit</t>
        </is>
      </c>
      <c r="F10807" t="inlineStr">
        <is>
          <t>technosphere</t>
        </is>
      </c>
      <c r="G10807" t="n">
        <v>2</v>
      </c>
      <c r="H10807" t="n">
        <v>-15.40735416199742</v>
      </c>
      <c r="I10807" t="n">
        <v>0.09798894162072011</v>
      </c>
      <c r="J10807" t="inlineStr">
        <is>
          <t>(2,2,1,1,1,3); Calculation with average annual yield and share of technologies. Lifetime: 30a.</t>
        </is>
      </c>
      <c r="L10807" t="inlineStr">
        <is>
          <t>photovoltaic slanted-roof installation, 3kWp, multi-Si, panel, mounted, on roof</t>
        </is>
      </c>
      <c r="N10807" t="inlineStr">
        <is>
          <t>all</t>
        </is>
      </c>
      <c r="O10807" t="n">
        <v>1</v>
      </c>
      <c r="P10807" s="30">
        <f>INDEX(parameters!$D$41:$AG$178,MATCH('PV (extension)'!B10772,parameters!$C$41:$C$178,0),MATCH('PV (extension)'!A10807,parameters!$D$5:$AG$5,0))/O10807</f>
        <v>4.1618585033357351E-2</v>
      </c>
      <c r="Q10807" s="3" t="inlineStr">
        <is>
          <t>roof-top</t>
        </is>
      </c>
      <c r="R10807">
        <f>INDEX(parameters!$C$196:$EJ$198,MATCH('PV (extension)'!Q10807,parameters!$B$196:$B$198,0),MATCH('PV (extension)'!B10772,parameters!$C$195:$EJ$195,0))</f>
        <v>1307.2658488747732</v>
      </c>
      <c r="S10807" t="n">
        <v>3</v>
      </c>
      <c r="T10807" t="n">
        <v>30</v>
      </c>
      <c r="U10807">
        <f>T10807*S10807*R10807</f>
        <v>117653.92639872959</v>
      </c>
      <c r="V10807">
        <f>1/U10807</f>
        <v>8.4995038466544357E-6</v>
      </c>
    </row>
    <row r="10808" ht="16" customHeight="1" s="29">
      <c r="A10808" t="inlineStr">
        <is>
          <t>photovoltaic slanted-roof installation, 3kWp, single-Si, laminated, integrated, on roof</t>
        </is>
      </c>
      <c r="B10808" s="30">
        <f>P10808*V10808</f>
        <v>1.0922176336871472E-8</v>
      </c>
      <c r="C10808" t="inlineStr">
        <is>
          <t>APAC</t>
        </is>
      </c>
      <c r="D10808" t="inlineStr">
        <is>
          <t>unit</t>
        </is>
      </c>
      <c r="F10808" t="inlineStr">
        <is>
          <t>technosphere</t>
        </is>
      </c>
      <c r="G10808" t="n">
        <v>2</v>
      </c>
      <c r="H10808" t="n">
        <v>-18.85636797425012</v>
      </c>
      <c r="I10808" t="n">
        <v>0.09798894162072011</v>
      </c>
      <c r="J10808" t="inlineStr">
        <is>
          <t>(2,2,1,1,1,3); Calculation with average annual yield and share of technologies. Lifetime: 30a.</t>
        </is>
      </c>
      <c r="L10808" t="inlineStr">
        <is>
          <t>photovoltaic slanted-roof installation, 3kWp, single-Si, laminated, integrated, on roof</t>
        </is>
      </c>
      <c r="N10808" t="inlineStr">
        <is>
          <t>all</t>
        </is>
      </c>
      <c r="O10808" t="n">
        <v>1</v>
      </c>
      <c r="P10808" s="30">
        <f>INDEX(parameters!$D$41:$AG$178,MATCH('PV (extension)'!B10772,parameters!$C$41:$C$178,0),MATCH('PV (extension)'!A10808,parameters!$D$5:$AG$5,0))/O10808</f>
        <v>1.2850369308522222E-3</v>
      </c>
      <c r="Q10808" s="3" t="inlineStr">
        <is>
          <t>roof-top</t>
        </is>
      </c>
      <c r="R10808">
        <f>INDEX(parameters!$C$196:$EJ$198,MATCH('PV (extension)'!Q10808,parameters!$B$196:$B$198,0),MATCH('PV (extension)'!B10772,parameters!$C$195:$EJ$195,0))</f>
        <v>1307.2658488747732</v>
      </c>
      <c r="S10808" t="n">
        <v>3</v>
      </c>
      <c r="T10808" t="n">
        <v>30</v>
      </c>
      <c r="U10808">
        <f>T10808*S10808*R10808</f>
        <v>117653.92639872959</v>
      </c>
      <c r="V10808">
        <f>1/U10808</f>
        <v>8.4995038466544357E-6</v>
      </c>
    </row>
    <row r="10809" ht="16" customHeight="1" s="29">
      <c r="A10809" t="inlineStr">
        <is>
          <t>photovoltaic slanted-roof installation, 3kWp, single-Si, panel, mounted, on roof</t>
        </is>
      </c>
      <c r="B10809" s="30">
        <f>P10809*V10809</f>
        <v>1.8486556951342265E-7</v>
      </c>
      <c r="C10809" t="inlineStr">
        <is>
          <t>APAC</t>
        </is>
      </c>
      <c r="D10809" t="inlineStr">
        <is>
          <t>unit</t>
        </is>
      </c>
      <c r="F10809" t="inlineStr">
        <is>
          <t>technosphere</t>
        </is>
      </c>
      <c r="G10809" t="n">
        <v>2</v>
      </c>
      <c r="H10809" t="n">
        <v>-16.04298817847151</v>
      </c>
      <c r="I10809" t="n">
        <v>0.09798894162072011</v>
      </c>
      <c r="J10809" t="inlineStr">
        <is>
          <t>(2,2,1,1,1,3); Calculation with average annual yield and share of technologies. Lifetime: 30a.</t>
        </is>
      </c>
      <c r="L10809" t="inlineStr">
        <is>
          <t>photovoltaic slanted-roof installation, 3kWp, single-Si, panel, mounted, on roof</t>
        </is>
      </c>
      <c r="N10809" t="inlineStr">
        <is>
          <t>all</t>
        </is>
      </c>
      <c r="O10809" t="n">
        <v>1</v>
      </c>
      <c r="P10809" s="30">
        <f>INDEX(parameters!$D$41:$AG$178,MATCH('PV (extension)'!B10772,parameters!$C$41:$C$178,0),MATCH('PV (extension)'!A10809,parameters!$D$5:$AG$5,0))/O10809</f>
        <v>2.1750160109191456E-2</v>
      </c>
      <c r="Q10809" s="3" t="inlineStr">
        <is>
          <t>roof-top</t>
        </is>
      </c>
      <c r="R10809">
        <f>INDEX(parameters!$C$196:$EJ$198,MATCH('PV (extension)'!Q10809,parameters!$B$196:$B$198,0),MATCH('PV (extension)'!B10772,parameters!$C$195:$EJ$195,0))</f>
        <v>1307.2658488747732</v>
      </c>
      <c r="S10809" t="n">
        <v>3</v>
      </c>
      <c r="T10809" t="n">
        <v>30</v>
      </c>
      <c r="U10809">
        <f>T10809*S10809*R10809</f>
        <v>117653.92639872959</v>
      </c>
      <c r="V10809">
        <f>1/U10809</f>
        <v>8.4995038466544357E-6</v>
      </c>
    </row>
    <row r="10810" s="29">
      <c r="A10810" t="inlineStr">
        <is>
          <t>market for tap water</t>
        </is>
      </c>
      <c r="B10810" t="n">
        <v>0.0020721</v>
      </c>
      <c r="C10810" t="inlineStr">
        <is>
          <t>Europe without Switzerland</t>
        </is>
      </c>
      <c r="D10810" t="inlineStr">
        <is>
          <t>kilogram</t>
        </is>
      </c>
      <c r="F10810" t="inlineStr">
        <is>
          <t>technosphere</t>
        </is>
      </c>
      <c r="G10810" t="n">
        <v>2</v>
      </c>
      <c r="H10810" t="n">
        <v>-6.179192693201237</v>
      </c>
      <c r="I10810" t="n">
        <v>0.04340984597628009</v>
      </c>
      <c r="J10810" t="inlineStr">
        <is>
          <t>(2,2,1,1,1,3); Estimation 20l/m2 panel</t>
        </is>
      </c>
      <c r="L10810" t="inlineStr">
        <is>
          <t>tap water</t>
        </is>
      </c>
    </row>
    <row r="10811" s="29">
      <c r="A10811" t="inlineStr">
        <is>
          <t>treatment of wastewater, from residence, capacity 1.1E10l/year</t>
        </is>
      </c>
      <c r="B10811" t="n">
        <v>-1.8649e-06</v>
      </c>
      <c r="C10811" t="inlineStr">
        <is>
          <t>CH</t>
        </is>
      </c>
      <c r="D10811" t="inlineStr">
        <is>
          <t>cubic meter</t>
        </is>
      </c>
      <c r="F10811" t="inlineStr">
        <is>
          <t>technosphere</t>
        </is>
      </c>
      <c r="G10811" t="n">
        <v>2</v>
      </c>
      <c r="H10811" t="n">
        <v>-13.19230312560901</v>
      </c>
      <c r="I10811" t="n">
        <v>0.04340984597628009</v>
      </c>
      <c r="J10811" t="inlineStr">
        <is>
          <t>(2,2,1,1,1,3); Estimation 20l/m2 panel</t>
        </is>
      </c>
      <c r="K10811" t="b">
        <v>1</v>
      </c>
      <c r="L10811" t="inlineStr">
        <is>
          <t>wastewater, from residence</t>
        </is>
      </c>
    </row>
    <row r="10812" s="29"/>
    <row r="10813" customFormat="1" s="28">
      <c r="A10813" s="28" t="inlineStr">
        <is>
          <t>Activity</t>
        </is>
      </c>
      <c r="B10813" s="28" t="inlineStr">
        <is>
          <t>electricity production, photovoltaic, residential</t>
        </is>
      </c>
    </row>
    <row r="10814">
      <c r="A10814" t="inlineStr">
        <is>
          <t>comment</t>
        </is>
      </c>
      <c r="B1081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")&amp;HLOOKUP(B10815,parameters!$C$195:$EJ$198,2,0)&amp;" kWh/kWp.
Annual output, Facade: "&amp;HLOOKUP(B10815,parameters!$C$195:$EJ$198,3,0)&amp;" kWh/kWp.
Annual output, Open-ground: "&amp;HLOOKUP(B10815,parameters!$C$195:$EJ$198,4,0)&amp;_xlfn._LONGTEXT("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")&amp;VLOOKUP(B10815,'extension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1290.26526249564 kWh/kWp.
Annual output, Facade: 905.930928986299 kWh/kWp.
Annual output, Open-ground: 1372.62261967621 kWh/kWp.
Amount of solar energy transformed to electricity. Waste heat emission due to losses of electricity in the system.
Technology:  Electricity production with grid-connected photovoltaic power plants.
Time period:  Time of publications
Production volume: 0.028 GWh in 2025.
Sampling:  Statistical data and model calculations
Extrapolations:  Use of PV technology data investigated for other countries (Switzerland). Correction of average yield with Swiss data.
Uncertainty:  None
Author: Romain Sacchi, PSI, romain.sacchi@psi.ch</v>
      </c>
    </row>
    <row r="10815" s="29">
      <c r="A10815" t="inlineStr">
        <is>
          <t>location</t>
        </is>
      </c>
      <c r="B10815" t="inlineStr">
        <is>
          <t>PA</t>
        </is>
      </c>
    </row>
    <row r="10816" s="29">
      <c r="A10816" t="inlineStr">
        <is>
          <t>production amount</t>
        </is>
      </c>
      <c r="B10816" t="n">
        <v>1</v>
      </c>
    </row>
    <row r="10817" s="29">
      <c r="A10817" t="inlineStr">
        <is>
          <t>reference product</t>
        </is>
      </c>
      <c r="B10817" t="inlineStr">
        <is>
          <t>electricity, low voltage</t>
        </is>
      </c>
    </row>
    <row r="10818" s="29">
      <c r="A10818" t="inlineStr">
        <is>
          <t>source</t>
        </is>
      </c>
      <c r="B1081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819" s="29">
      <c r="A10819" t="inlineStr">
        <is>
          <t>type</t>
        </is>
      </c>
      <c r="B10819" t="inlineStr">
        <is>
          <t>process</t>
        </is>
      </c>
    </row>
    <row r="10820" s="29">
      <c r="A10820" t="inlineStr">
        <is>
          <t>unit</t>
        </is>
      </c>
      <c r="B10820" t="inlineStr">
        <is>
          <t>kilowatt hour</t>
        </is>
      </c>
    </row>
    <row r="10821" s="29">
      <c r="A10821" t="inlineStr">
        <is>
          <t>Exchanges</t>
        </is>
      </c>
    </row>
    <row r="10822" customFormat="1" s="28">
      <c r="A10822" s="28" t="inlineStr">
        <is>
          <t>name</t>
        </is>
      </c>
      <c r="B10822" s="28" t="inlineStr">
        <is>
          <t>amount</t>
        </is>
      </c>
      <c r="C10822" s="28" t="inlineStr">
        <is>
          <t>location</t>
        </is>
      </c>
      <c r="D10822" s="28" t="inlineStr">
        <is>
          <t>unit</t>
        </is>
      </c>
      <c r="E10822" s="28" t="inlineStr">
        <is>
          <t>categories</t>
        </is>
      </c>
      <c r="F10822" s="28" t="inlineStr">
        <is>
          <t>type</t>
        </is>
      </c>
      <c r="G10822" s="28" t="inlineStr">
        <is>
          <t>uncertainty type</t>
        </is>
      </c>
      <c r="H10822" s="28" t="inlineStr">
        <is>
          <t>reference product</t>
        </is>
      </c>
      <c r="I10822" s="28" t="inlineStr">
        <is>
          <t>comment</t>
        </is>
      </c>
      <c r="J10822" s="28" t="inlineStr">
        <is>
          <t>production volume</t>
        </is>
      </c>
      <c r="K10822" s="28" t="inlineStr">
        <is>
          <t>scope</t>
        </is>
      </c>
      <c r="L10822" s="28" t="inlineStr">
        <is>
          <t>scope share</t>
        </is>
      </c>
      <c r="M10822" s="28" t="inlineStr">
        <is>
          <t>tech share</t>
        </is>
      </c>
      <c r="N10822" s="28" t="inlineStr">
        <is>
          <t>installation</t>
        </is>
      </c>
      <c r="O10822" s="28" t="inlineStr">
        <is>
          <t>productivity</t>
        </is>
      </c>
      <c r="P10822" s="28" t="inlineStr">
        <is>
          <t>kWp</t>
        </is>
      </c>
      <c r="Q10822" s="28" t="inlineStr">
        <is>
          <t>lifetime</t>
        </is>
      </c>
      <c r="R10822" s="28" t="inlineStr">
        <is>
          <t>lifetime production</t>
        </is>
      </c>
      <c r="S10822" s="28" t="inlineStr">
        <is>
          <t>inverted lifetime production</t>
        </is>
      </c>
    </row>
    <row r="10823" s="29">
      <c r="A10823" t="inlineStr">
        <is>
          <t>Energy, solar, converted</t>
        </is>
      </c>
      <c r="B10823" t="n">
        <v>3.8503</v>
      </c>
      <c r="D10823" t="inlineStr">
        <is>
          <t>megajoule</t>
        </is>
      </c>
      <c r="E10823" t="inlineStr">
        <is>
          <t>natural resource::in air</t>
        </is>
      </c>
      <c r="F10823" t="inlineStr">
        <is>
          <t>biosphere</t>
        </is>
      </c>
      <c r="G10823" t="n">
        <v>0</v>
      </c>
      <c r="I10823" t="inlineStr">
        <is>
          <t>(2,2,1,1,1,3); Energy loss in the system</t>
        </is>
      </c>
    </row>
    <row r="10824" s="29">
      <c r="A10824" t="inlineStr">
        <is>
          <t>Heat, waste</t>
        </is>
      </c>
      <c r="B10824" t="n">
        <v>0.25027</v>
      </c>
      <c r="D10824" t="inlineStr">
        <is>
          <t>megajoule</t>
        </is>
      </c>
      <c r="E10824" t="inlineStr">
        <is>
          <t>air</t>
        </is>
      </c>
      <c r="F10824" t="inlineStr">
        <is>
          <t>biosphere</t>
        </is>
      </c>
      <c r="G10824" t="n">
        <v>0</v>
      </c>
      <c r="I10824" t="inlineStr">
        <is>
          <t>(1,na,na,na,na,na); Calculation with average annual output and share of technologies; Average degradation of 10.5% included</t>
        </is>
      </c>
    </row>
    <row r="10825" s="29">
      <c r="A10825" t="inlineStr">
        <is>
          <t>electricity production, photovoltaic, residential</t>
        </is>
      </c>
      <c r="B10825" t="n">
        <v>1</v>
      </c>
      <c r="C10825" t="inlineStr">
        <is>
          <t>PA</t>
        </is>
      </c>
      <c r="D10825" t="inlineStr">
        <is>
          <t>kilowatt hour</t>
        </is>
      </c>
      <c r="E10825" t="inlineStr">
        <is>
          <t>photovoltaic::power plants</t>
        </is>
      </c>
      <c r="F10825" t="inlineStr">
        <is>
          <t>production</t>
        </is>
      </c>
      <c r="G10825" t="n">
        <v>0</v>
      </c>
      <c r="H10825" t="inlineStr">
        <is>
          <t>electricity, low voltage</t>
        </is>
      </c>
      <c r="J10825">
        <f>VLOOKUP(C10825,'extension - production vol'!$B$6:$D$235,3,0)</f>
        <v>2.8000000000000001E-2</v>
      </c>
    </row>
    <row r="10826" ht="16" customHeight="1" s="29">
      <c r="A10826" t="inlineStr">
        <is>
          <t>photovoltaic slanted-roof installation, 3 kWp, CIS, laminated, integrated, on roof</t>
        </is>
      </c>
      <c r="B10826" s="30">
        <f>M10826*S10826</f>
        <v>4.4089323914115123E-8</v>
      </c>
      <c r="C10826" t="inlineStr">
        <is>
          <t>CH</t>
        </is>
      </c>
      <c r="D10826" t="inlineStr">
        <is>
          <t>unit</t>
        </is>
      </c>
      <c r="F10826" t="inlineStr">
        <is>
          <t>technosphere</t>
        </is>
      </c>
      <c r="G10826" t="n">
        <v>0</v>
      </c>
      <c r="H10826" t="inlineStr">
        <is>
          <t>photovoltaic slanted-roof installation, 3 kWp, CIS, laminated, integrated, on roof</t>
        </is>
      </c>
      <c r="I10826" t="inlineStr">
        <is>
          <t>(2,2,1,1,1,3); Calculation with average annual yield and share of technologies. Lifetime: 30a.</t>
        </is>
      </c>
      <c r="K10826" t="inlineStr">
        <is>
          <t>residential</t>
        </is>
      </c>
      <c r="L10826">
        <f>IF(K10826="residential",VLOOKUP(B10815,parameters!$C$41:$AG$178,18,0),IF(K10826="commercial",1-VLOOKUP(B10815,parameters!$C$41:$AG$178,18,0),1))</f>
        <v>0.17766751537682748</v>
      </c>
      <c r="M10826" s="30">
        <f>INDEX(parameters!$D$41:$AG$178,MATCH('PV (extension)'!B10815,parameters!$C$41:$C$178,0),MATCH('PV (extension)'!A10826,parameters!$D$5:$AG$5,0))/L10826</f>
        <v>5.119823078397083E-3</v>
      </c>
      <c r="N10826" s="3" t="inlineStr">
        <is>
          <t>roof-top</t>
        </is>
      </c>
      <c r="O10826">
        <f>INDEX(parameters!$C$196:$EJ$198,MATCH('PV (extension)'!N10826,parameters!$B$196:$B$198,0),MATCH('PV (extension)'!B10815,parameters!$C$195:$EJ$195,0))</f>
        <v>1290.2652624956372</v>
      </c>
      <c r="P10826" t="n">
        <v>3</v>
      </c>
      <c r="Q10826" t="n">
        <v>30</v>
      </c>
      <c r="R10826">
        <f>Q10826*P10826*O10826</f>
        <v>116123.87362460735</v>
      </c>
      <c r="S10826">
        <f>1/R10826</f>
        <v>8.6114936471434933E-6</v>
      </c>
    </row>
    <row r="10827" ht="16" customHeight="1" s="29">
      <c r="A10827" t="inlineStr">
        <is>
          <t>photovoltaic slanted-roof installation, 3 kWp, CdTe, panel, mounted, on roof</t>
        </is>
      </c>
      <c r="B10827" s="30">
        <f>M10827*S10827</f>
        <v>2.8756406850495388E-7</v>
      </c>
      <c r="C10827" t="inlineStr">
        <is>
          <t>CH</t>
        </is>
      </c>
      <c r="D10827" t="inlineStr">
        <is>
          <t>unit</t>
        </is>
      </c>
      <c r="F10827" t="inlineStr">
        <is>
          <t>technosphere</t>
        </is>
      </c>
      <c r="G10827" t="n">
        <v>0</v>
      </c>
      <c r="H10827" t="inlineStr">
        <is>
          <t>photovoltaic slanted-roof installation, 3 kWp, CdTe, panel, mounted, on roof</t>
        </is>
      </c>
      <c r="I10827" t="inlineStr">
        <is>
          <t>(2,2,1,1,1,3); Calculation with average annual yield and share of technologies. Lifetime: 30a.</t>
        </is>
      </c>
      <c r="K10827" t="inlineStr">
        <is>
          <t>residential</t>
        </is>
      </c>
      <c r="L10827">
        <f>L10826</f>
        <v>0.17766751537682748</v>
      </c>
      <c r="M10827" s="30">
        <f>INDEX(parameters!$D$41:$AG$178,MATCH('PV (extension)'!B10815,parameters!$C$41:$C$178,0),MATCH('PV (extension)'!A10827,parameters!$D$5:$AG$5,0))/L10827</f>
        <v>3.3393053550047194E-2</v>
      </c>
      <c r="N10827" s="3" t="inlineStr">
        <is>
          <t>roof-top</t>
        </is>
      </c>
      <c r="O10827">
        <f>INDEX(parameters!$C$196:$EJ$198,MATCH('PV (extension)'!N10827,parameters!$B$196:$B$198,0),MATCH('PV (extension)'!B10815,parameters!$C$195:$EJ$195,0))</f>
        <v>1290.2652624956372</v>
      </c>
      <c r="P10827" t="n">
        <v>3</v>
      </c>
      <c r="Q10827" t="n">
        <v>30</v>
      </c>
      <c r="R10827">
        <f>Q10827*P10827*O10827</f>
        <v>116123.87362460735</v>
      </c>
      <c r="S10827">
        <f>1/R10827</f>
        <v>8.6114936471434933E-6</v>
      </c>
    </row>
    <row r="10828" ht="16" customHeight="1" s="29">
      <c r="A10828" t="inlineStr">
        <is>
          <t>photovoltaic slanted-roof installation, 3 kWp, micro-Si, laminated, integrated, on roof</t>
        </is>
      </c>
      <c r="B10828" s="30">
        <f>M10828*S10828</f>
        <v>4.455801498769941E-9</v>
      </c>
      <c r="C10828" t="inlineStr">
        <is>
          <t>RER</t>
        </is>
      </c>
      <c r="D10828" t="inlineStr">
        <is>
          <t>unit</t>
        </is>
      </c>
      <c r="F10828" t="inlineStr">
        <is>
          <t>technosphere</t>
        </is>
      </c>
      <c r="G10828" t="n">
        <v>0</v>
      </c>
      <c r="H10828" t="inlineStr">
        <is>
          <t>photovoltaic slanted-roof installation, 3 kWp, micro-Si, laminated, integrated, on roof</t>
        </is>
      </c>
      <c r="I10828" t="inlineStr">
        <is>
          <t>(2,2,1,1,1,3); Calculation with average annual yield and share of technologies. Lifetime: 30a.</t>
        </is>
      </c>
      <c r="K10828" t="inlineStr">
        <is>
          <t>residential</t>
        </is>
      </c>
      <c r="L10828">
        <f>L10827</f>
        <v>0.17766751537682748</v>
      </c>
      <c r="M10828" s="30">
        <f>INDEX(parameters!$D$41:$AG$178,MATCH('PV (extension)'!B10815,parameters!$C$41:$C$178,0),MATCH('PV (extension)'!A10828,parameters!$D$5:$AG$5,0))/L10828</f>
        <v>5.1742493013949662E-4</v>
      </c>
      <c r="N10828" s="3" t="inlineStr">
        <is>
          <t>roof-top</t>
        </is>
      </c>
      <c r="O10828">
        <f>INDEX(parameters!$C$196:$EJ$198,MATCH('PV (extension)'!N10828,parameters!$B$196:$B$198,0),MATCH('PV (extension)'!B10815,parameters!$C$195:$EJ$195,0))</f>
        <v>1290.2652624956372</v>
      </c>
      <c r="P10828" t="n">
        <v>3</v>
      </c>
      <c r="Q10828" t="n">
        <v>30</v>
      </c>
      <c r="R10828">
        <f>Q10828*P10828*O10828</f>
        <v>116123.87362460735</v>
      </c>
      <c r="S10828">
        <f>1/R10828</f>
        <v>8.6114936471434933E-6</v>
      </c>
    </row>
    <row r="10829" ht="16" customHeight="1" s="29">
      <c r="A10829" t="inlineStr">
        <is>
          <t>photovoltaic slanted-roof installation, 3 kWp, micro-Si, panel, mounted, on roof</t>
        </is>
      </c>
      <c r="B10829" s="30">
        <f>M10829*S10829</f>
        <v>7.7463335605265492E-8</v>
      </c>
      <c r="C10829" t="inlineStr">
        <is>
          <t>RER</t>
        </is>
      </c>
      <c r="D10829" t="inlineStr">
        <is>
          <t>unit</t>
        </is>
      </c>
      <c r="F10829" t="inlineStr">
        <is>
          <t>technosphere</t>
        </is>
      </c>
      <c r="G10829" t="n">
        <v>0</v>
      </c>
      <c r="H10829" t="inlineStr">
        <is>
          <t>photovoltaic slanted-roof installation, 3 kWp, micro-Si, panel, mounted, on roof</t>
        </is>
      </c>
      <c r="I10829" t="inlineStr">
        <is>
          <t>(2,2,1,1,1,3); Calculation with average annual yield and share of technologies. Lifetime: 30a.</t>
        </is>
      </c>
      <c r="K10829" t="inlineStr">
        <is>
          <t>residential</t>
        </is>
      </c>
      <c r="L10829">
        <f>L10828</f>
        <v>0.17766751537682748</v>
      </c>
      <c r="M10829" s="30">
        <f>INDEX(parameters!$D$41:$AG$178,MATCH('PV (extension)'!B10815,parameters!$C$41:$C$178,0),MATCH('PV (extension)'!A10829,parameters!$D$5:$AG$5,0))/L10829</f>
        <v>8.9953425943663963E-3</v>
      </c>
      <c r="N10829" s="3" t="inlineStr">
        <is>
          <t>roof-top</t>
        </is>
      </c>
      <c r="O10829">
        <f>INDEX(parameters!$C$196:$EJ$198,MATCH('PV (extension)'!N10829,parameters!$B$196:$B$198,0),MATCH('PV (extension)'!B10815,parameters!$C$195:$EJ$195,0))</f>
        <v>1290.2652624956372</v>
      </c>
      <c r="P10829" t="n">
        <v>3</v>
      </c>
      <c r="Q10829" t="n">
        <v>30</v>
      </c>
      <c r="R10829">
        <f>Q10829*P10829*O10829</f>
        <v>116123.87362460735</v>
      </c>
      <c r="S10829">
        <f>1/R10829</f>
        <v>8.6114936471434933E-6</v>
      </c>
    </row>
    <row r="10830" s="29">
      <c r="A10830" t="inlineStr">
        <is>
          <t>photovoltaic facade installation, 3kWp, multi-Si, laminated, integrated, at building</t>
        </is>
      </c>
      <c r="B10830" s="30">
        <f>M10830*S10830</f>
        <v>2.2687325939326735E-7</v>
      </c>
      <c r="C10830" t="inlineStr">
        <is>
          <t>RER</t>
        </is>
      </c>
      <c r="D10830" t="inlineStr">
        <is>
          <t>unit</t>
        </is>
      </c>
      <c r="F10830" t="inlineStr">
        <is>
          <t>technosphere</t>
        </is>
      </c>
      <c r="G10830" t="n">
        <v>0</v>
      </c>
      <c r="H10830" t="inlineStr">
        <is>
          <t>photovoltaic facade installation, 3kWp, multi-Si, laminated, integrated, at building</t>
        </is>
      </c>
      <c r="I10830" t="inlineStr">
        <is>
          <t>(2,2,1,1,1,3); Calculation with average annual yield and share of technologies. Lifetime: 30a.</t>
        </is>
      </c>
      <c r="K10830" t="inlineStr">
        <is>
          <t>residential</t>
        </is>
      </c>
      <c r="L10830">
        <f>L10829</f>
        <v>0.17766751537682748</v>
      </c>
      <c r="M10830" s="30">
        <f>INDEX(parameters!$D$41:$AG$178,MATCH('PV (extension)'!B10815,parameters!$C$41:$C$178,0),MATCH('PV (extension)'!A10830,parameters!$D$5:$AG$5,0))/L10830</f>
        <v>1.8497835237986298E-2</v>
      </c>
      <c r="N10830" t="inlineStr">
        <is>
          <t>façade</t>
        </is>
      </c>
      <c r="O10830">
        <f>INDEX(parameters!$C$196:$EJ$198,MATCH('PV (extension)'!N10830,parameters!$B$196:$B$198,0),MATCH('PV (extension)'!B10815,parameters!$C$195:$EJ$195,0))</f>
        <v>905.93092898629868</v>
      </c>
      <c r="P10830" t="n">
        <v>3</v>
      </c>
      <c r="Q10830" t="n">
        <v>30</v>
      </c>
      <c r="R10830">
        <f>Q10830*P10830*O10830</f>
        <v>81533.783608766884</v>
      </c>
      <c r="S10830">
        <f>1/R10830</f>
        <v>1.2264854588355881E-5</v>
      </c>
    </row>
    <row r="10831" s="29">
      <c r="A10831" t="inlineStr">
        <is>
          <t>photovoltaic facade installation, 3kWp, multi-Si, panel, mounted, at building</t>
        </is>
      </c>
      <c r="B10831" s="30">
        <f>M10831*S10831</f>
        <v>2.2250262141095476E-7</v>
      </c>
      <c r="C10831" t="inlineStr">
        <is>
          <t>RER</t>
        </is>
      </c>
      <c r="D10831" t="inlineStr">
        <is>
          <t>unit</t>
        </is>
      </c>
      <c r="F10831" t="inlineStr">
        <is>
          <t>technosphere</t>
        </is>
      </c>
      <c r="G10831" t="n">
        <v>0</v>
      </c>
      <c r="H10831" t="inlineStr">
        <is>
          <t>photovoltaic facade installation, 3kWp, multi-Si, panel, mounted, at building</t>
        </is>
      </c>
      <c r="I10831" t="inlineStr">
        <is>
          <t>(2,2,1,1,1,3); Calculation with average annual yield and share of technologies. Lifetime: 30a.</t>
        </is>
      </c>
      <c r="K10831" t="inlineStr">
        <is>
          <t>residential</t>
        </is>
      </c>
      <c r="L10831">
        <f>L10830</f>
        <v>0.17766751537682748</v>
      </c>
      <c r="M10831" s="30">
        <f>INDEX(parameters!$D$41:$AG$178,MATCH('PV (extension)'!B10815,parameters!$C$41:$C$178,0),MATCH('PV (extension)'!A10831,parameters!$D$5:$AG$5,0))/L10831</f>
        <v>1.8141480586504166E-2</v>
      </c>
      <c r="N10831" t="inlineStr">
        <is>
          <t>façade</t>
        </is>
      </c>
      <c r="O10831">
        <f>INDEX(parameters!$C$196:$EJ$198,MATCH('PV (extension)'!N10831,parameters!$B$196:$B$198,0),MATCH('PV (extension)'!B10815,parameters!$C$195:$EJ$195,0))</f>
        <v>905.93092898629868</v>
      </c>
      <c r="P10831" t="n">
        <v>3</v>
      </c>
      <c r="Q10831" t="n">
        <v>30</v>
      </c>
      <c r="R10831">
        <f>Q10831*P10831*O10831</f>
        <v>81533.783608766884</v>
      </c>
      <c r="S10831">
        <f>1/R10831</f>
        <v>1.2264854588355881E-5</v>
      </c>
    </row>
    <row r="10832" s="29">
      <c r="A10832" t="inlineStr">
        <is>
          <t>photovoltaic facade installation, 3kWp, single-Si, laminated, integrated, at building</t>
        </is>
      </c>
      <c r="B10832" s="30">
        <f>M10832*S10832</f>
        <v>1.1960504973767253E-7</v>
      </c>
      <c r="C10832" t="inlineStr">
        <is>
          <t>RER</t>
        </is>
      </c>
      <c r="D10832" t="inlineStr">
        <is>
          <t>unit</t>
        </is>
      </c>
      <c r="F10832" t="inlineStr">
        <is>
          <t>technosphere</t>
        </is>
      </c>
      <c r="G10832" t="n">
        <v>0</v>
      </c>
      <c r="H10832" t="inlineStr">
        <is>
          <t>photovoltaic facade installation, 3kWp, single-Si, laminated, integrated, at building</t>
        </is>
      </c>
      <c r="I10832" t="inlineStr">
        <is>
          <t>(2,2,1,1,1,3); Calculation with average annual yield and share of technologies. Lifetime: 30a.</t>
        </is>
      </c>
      <c r="K10832" t="inlineStr">
        <is>
          <t>residential</t>
        </is>
      </c>
      <c r="L10832">
        <f>L10831</f>
        <v>0.17766751537682748</v>
      </c>
      <c r="M10832" s="30">
        <f>INDEX(parameters!$D$41:$AG$178,MATCH('PV (extension)'!B10815,parameters!$C$41:$C$178,0),MATCH('PV (extension)'!A10832,parameters!$D$5:$AG$5,0))/L10832</f>
        <v>9.7518522438271929E-3</v>
      </c>
      <c r="N10832" t="inlineStr">
        <is>
          <t>façade</t>
        </is>
      </c>
      <c r="O10832">
        <f>INDEX(parameters!$C$196:$EJ$198,MATCH('PV (extension)'!N10832,parameters!$B$196:$B$198,0),MATCH('PV (extension)'!B10815,parameters!$C$195:$EJ$195,0))</f>
        <v>905.93092898629868</v>
      </c>
      <c r="P10832" t="n">
        <v>3</v>
      </c>
      <c r="Q10832" t="n">
        <v>30</v>
      </c>
      <c r="R10832">
        <f>Q10832*P10832*O10832</f>
        <v>81533.783608766884</v>
      </c>
      <c r="S10832">
        <f>1/R10832</f>
        <v>1.2264854588355881E-5</v>
      </c>
    </row>
    <row r="10833" s="29">
      <c r="A10833" t="inlineStr">
        <is>
          <t>photovoltaic facade installation, 3kWp, single-Si, panel, mounted, at building</t>
        </is>
      </c>
      <c r="B10833" s="30">
        <f>M10833*S10833</f>
        <v>1.1950156160720023E-7</v>
      </c>
      <c r="C10833" t="inlineStr">
        <is>
          <t>RER</t>
        </is>
      </c>
      <c r="D10833" t="inlineStr">
        <is>
          <t>unit</t>
        </is>
      </c>
      <c r="F10833" t="inlineStr">
        <is>
          <t>technosphere</t>
        </is>
      </c>
      <c r="G10833" t="n">
        <v>0</v>
      </c>
      <c r="H10833" t="inlineStr">
        <is>
          <t>photovoltaic facade installation, 3kWp, single-Si, panel, mounted, at building</t>
        </is>
      </c>
      <c r="I10833" t="inlineStr">
        <is>
          <t>(2,2,1,1,1,3); Calculation with average annual yield and share of technologies. Lifetime: 30a.</t>
        </is>
      </c>
      <c r="K10833" t="inlineStr">
        <is>
          <t>residential</t>
        </is>
      </c>
      <c r="L10833">
        <f>L10832</f>
        <v>0.17766751537682748</v>
      </c>
      <c r="M10833" s="30">
        <f>INDEX(parameters!$D$41:$AG$178,MATCH('PV (extension)'!B10815,parameters!$C$41:$C$178,0),MATCH('PV (extension)'!A10833,parameters!$D$5:$AG$5,0))/L10833</f>
        <v>9.7434144649911868E-3</v>
      </c>
      <c r="N10833" t="inlineStr">
        <is>
          <t>façade</t>
        </is>
      </c>
      <c r="O10833">
        <f>INDEX(parameters!$C$196:$EJ$198,MATCH('PV (extension)'!N10833,parameters!$B$196:$B$198,0),MATCH('PV (extension)'!B10815,parameters!$C$195:$EJ$195,0))</f>
        <v>905.93092898629868</v>
      </c>
      <c r="P10833" t="n">
        <v>3</v>
      </c>
      <c r="Q10833" t="n">
        <v>30</v>
      </c>
      <c r="R10833">
        <f>Q10833*P10833*O10833</f>
        <v>81533.783608766884</v>
      </c>
      <c r="S10833">
        <f>1/R10833</f>
        <v>1.2264854588355881E-5</v>
      </c>
    </row>
    <row r="10834" ht="16" customHeight="1" s="29">
      <c r="A10834" t="inlineStr">
        <is>
          <t>photovoltaic flat-roof installation, 3kWp, multi-Si, on roof</t>
        </is>
      </c>
      <c r="B10834" s="30">
        <f>M10834*S10834</f>
        <v>2.4537826526981757E-6</v>
      </c>
      <c r="C10834" t="inlineStr">
        <is>
          <t>RER</t>
        </is>
      </c>
      <c r="D10834" t="inlineStr">
        <is>
          <t>unit</t>
        </is>
      </c>
      <c r="F10834" t="inlineStr">
        <is>
          <t>technosphere</t>
        </is>
      </c>
      <c r="G10834" t="n">
        <v>0</v>
      </c>
      <c r="H10834" t="inlineStr">
        <is>
          <t>photovoltaic flat-roof installation, 3kWp, multi-Si, on roof</t>
        </is>
      </c>
      <c r="I10834" t="inlineStr">
        <is>
          <t>(2,2,1,1,1,3); Calculation with average annual yield and share of technologies. Lifetime: 30a.</t>
        </is>
      </c>
      <c r="K10834" t="inlineStr">
        <is>
          <t>residential</t>
        </is>
      </c>
      <c r="L10834">
        <f>L10833</f>
        <v>0.17766751537682748</v>
      </c>
      <c r="M10834" s="30">
        <f>INDEX(parameters!$D$41:$AG$178,MATCH('PV (extension)'!B10815,parameters!$C$41:$C$178,0),MATCH('PV (extension)'!A10834,parameters!$D$5:$AG$5,0))/L10834</f>
        <v>0.28494274666417674</v>
      </c>
      <c r="N10834" s="3" t="inlineStr">
        <is>
          <t>roof-top</t>
        </is>
      </c>
      <c r="O10834">
        <f>INDEX(parameters!$C$196:$EJ$198,MATCH('PV (extension)'!N10834,parameters!$B$196:$B$198,0),MATCH('PV (extension)'!B10815,parameters!$C$195:$EJ$195,0))</f>
        <v>1290.2652624956372</v>
      </c>
      <c r="P10834" t="n">
        <v>3</v>
      </c>
      <c r="Q10834" t="n">
        <v>30</v>
      </c>
      <c r="R10834">
        <f>Q10834*P10834*O10834</f>
        <v>116123.87362460735</v>
      </c>
      <c r="S10834">
        <f>1/R10834</f>
        <v>8.6114936471434933E-6</v>
      </c>
    </row>
    <row r="10835" ht="16" customHeight="1" s="29">
      <c r="A10835" t="inlineStr">
        <is>
          <t>photovoltaic flat-roof installation, 3kWp, single-Si, on roof</t>
        </is>
      </c>
      <c r="B10835" s="30">
        <f>M10835*S10835</f>
        <v>1.2808390002134926E-6</v>
      </c>
      <c r="C10835" t="inlineStr">
        <is>
          <t>RER</t>
        </is>
      </c>
      <c r="D10835" t="inlineStr">
        <is>
          <t>unit</t>
        </is>
      </c>
      <c r="F10835" t="inlineStr">
        <is>
          <t>technosphere</t>
        </is>
      </c>
      <c r="G10835" t="n">
        <v>0</v>
      </c>
      <c r="H10835" t="inlineStr">
        <is>
          <t>photovoltaic flat-roof installation, 3kWp, single-Si, on roof</t>
        </is>
      </c>
      <c r="I10835" t="inlineStr">
        <is>
          <t>(2,2,1,1,1,3); Calculation with average annual yield and share of technologies. Lifetime: 30a.</t>
        </is>
      </c>
      <c r="K10835" t="inlineStr">
        <is>
          <t>residential</t>
        </is>
      </c>
      <c r="L10835">
        <f>L10834</f>
        <v>0.17766751537682748</v>
      </c>
      <c r="M10835" s="30">
        <f>INDEX(parameters!$D$41:$AG$178,MATCH('PV (extension)'!B10815,parameters!$C$41:$C$178,0),MATCH('PV (extension)'!A10835,parameters!$D$5:$AG$5,0))/L10835</f>
        <v>0.14873598619426004</v>
      </c>
      <c r="N10835" s="3" t="inlineStr">
        <is>
          <t>roof-top</t>
        </is>
      </c>
      <c r="O10835">
        <f>INDEX(parameters!$C$196:$EJ$198,MATCH('PV (extension)'!N10835,parameters!$B$196:$B$198,0),MATCH('PV (extension)'!B10815,parameters!$C$195:$EJ$195,0))</f>
        <v>1290.2652624956372</v>
      </c>
      <c r="P10835" t="n">
        <v>3</v>
      </c>
      <c r="Q10835" t="n">
        <v>30</v>
      </c>
      <c r="R10835">
        <f>Q10835*P10835*O10835</f>
        <v>116123.87362460735</v>
      </c>
      <c r="S10835">
        <f>1/R10835</f>
        <v>8.6114936471434933E-6</v>
      </c>
    </row>
    <row r="10836" ht="16" customHeight="1" s="29">
      <c r="A10836" t="inlineStr">
        <is>
          <t>photovoltaic slanted-roof installation, 3kWp, CIS, panel, mounted, on roof</t>
        </is>
      </c>
      <c r="B10836" s="30">
        <f>M10836*S10836</f>
        <v>7.0845540196384469E-7</v>
      </c>
      <c r="C10836" t="inlineStr">
        <is>
          <t>CH</t>
        </is>
      </c>
      <c r="D10836" t="inlineStr">
        <is>
          <t>unit</t>
        </is>
      </c>
      <c r="F10836" t="inlineStr">
        <is>
          <t>technosphere</t>
        </is>
      </c>
      <c r="G10836" t="n">
        <v>0</v>
      </c>
      <c r="H10836" t="inlineStr">
        <is>
          <t>photovoltaic slanted-roof installation, 3kWp, CIS, panel, mounted, on roof</t>
        </is>
      </c>
      <c r="I10836" t="inlineStr">
        <is>
          <t>(2,2,1,1,1,3); Calculation with average annual yield and share of technologies. Lifetime: 30a.</t>
        </is>
      </c>
      <c r="K10836" t="inlineStr">
        <is>
          <t>residential</t>
        </is>
      </c>
      <c r="L10836">
        <f>L10835</f>
        <v>0.17766751537682748</v>
      </c>
      <c r="M10836" s="30">
        <f>INDEX(parameters!$D$41:$AG$178,MATCH('PV (extension)'!B10815,parameters!$C$41:$C$178,0),MATCH('PV (extension)'!A10836,parameters!$D$5:$AG$5,0))/L10836</f>
        <v>8.2268585566319899E-2</v>
      </c>
      <c r="N10836" s="3" t="inlineStr">
        <is>
          <t>roof-top</t>
        </is>
      </c>
      <c r="O10836">
        <f>INDEX(parameters!$C$196:$EJ$198,MATCH('PV (extension)'!N10836,parameters!$B$196:$B$198,0),MATCH('PV (extension)'!B10815,parameters!$C$195:$EJ$195,0))</f>
        <v>1290.2652624956372</v>
      </c>
      <c r="P10836" t="n">
        <v>3</v>
      </c>
      <c r="Q10836" t="n">
        <v>30</v>
      </c>
      <c r="R10836">
        <f>Q10836*P10836*O10836</f>
        <v>116123.87362460735</v>
      </c>
      <c r="S10836">
        <f>1/R10836</f>
        <v>8.6114936471434933E-6</v>
      </c>
    </row>
    <row r="10837" ht="16" customHeight="1" s="29">
      <c r="A10837" t="inlineStr">
        <is>
          <t>photovoltaic slanted-roof installation, 3kWp, CdTe, laminated, integrated, on roof</t>
        </is>
      </c>
      <c r="B10837" s="30">
        <f>M10837*S10837</f>
        <v>1.9837195525457498E-8</v>
      </c>
      <c r="C10837" t="inlineStr">
        <is>
          <t>CH</t>
        </is>
      </c>
      <c r="D10837" t="inlineStr">
        <is>
          <t>unit</t>
        </is>
      </c>
      <c r="F10837" t="inlineStr">
        <is>
          <t>technosphere</t>
        </is>
      </c>
      <c r="G10837" t="n">
        <v>0</v>
      </c>
      <c r="H10837" t="inlineStr">
        <is>
          <t>photovoltaic slanted-roof installation, 3kWp, CdTe, laminated, integrated, on roof</t>
        </is>
      </c>
      <c r="I10837" t="inlineStr">
        <is>
          <t>(2,2,1,1,1,3); Calculation with average annual yield and share of technologies. Lifetime: 30a.</t>
        </is>
      </c>
      <c r="K10837" t="inlineStr">
        <is>
          <t>residential</t>
        </is>
      </c>
      <c r="L10837">
        <f>L10836</f>
        <v>0.17766751537682748</v>
      </c>
      <c r="M10837" s="30">
        <f>INDEX(parameters!$D$41:$AG$178,MATCH('PV (extension)'!B10815,parameters!$C$41:$C$178,0),MATCH('PV (extension)'!A10837,parameters!$D$5:$AG$5,0))/L10837</f>
        <v>2.3035719862648527E-3</v>
      </c>
      <c r="N10837" s="3" t="inlineStr">
        <is>
          <t>roof-top</t>
        </is>
      </c>
      <c r="O10837">
        <f>INDEX(parameters!$C$196:$EJ$198,MATCH('PV (extension)'!N10837,parameters!$B$196:$B$198,0),MATCH('PV (extension)'!B10815,parameters!$C$195:$EJ$195,0))</f>
        <v>1290.2652624956372</v>
      </c>
      <c r="P10837" t="n">
        <v>3</v>
      </c>
      <c r="Q10837" t="n">
        <v>30</v>
      </c>
      <c r="R10837">
        <f>Q10837*P10837*O10837</f>
        <v>116123.87362460735</v>
      </c>
      <c r="S10837">
        <f>1/R10837</f>
        <v>8.6114936471434933E-6</v>
      </c>
    </row>
    <row r="10838" ht="16" customHeight="1" s="29">
      <c r="A10838" t="inlineStr">
        <is>
          <t>photovoltaic slanted-roof installation, 3kWp, multi-Si, laminated, integrated, on roof</t>
        </is>
      </c>
      <c r="B10838" s="30">
        <f>M10838*S10838</f>
        <v>1.1785394396705521E-7</v>
      </c>
      <c r="C10838" t="inlineStr">
        <is>
          <t>RER</t>
        </is>
      </c>
      <c r="D10838" t="inlineStr">
        <is>
          <t>unit</t>
        </is>
      </c>
      <c r="F10838" t="inlineStr">
        <is>
          <t>technosphere</t>
        </is>
      </c>
      <c r="G10838" t="n">
        <v>0</v>
      </c>
      <c r="H10838" t="inlineStr">
        <is>
          <t>photovoltaic slanted-roof installation, 3kWp, multi-Si, laminated, integrated, on roof</t>
        </is>
      </c>
      <c r="I10838" t="inlineStr">
        <is>
          <t>(2,2,1,1,1,3); Calculation with average annual yield and share of technologies. Lifetime: 30a.</t>
        </is>
      </c>
      <c r="K10838" t="inlineStr">
        <is>
          <t>residential</t>
        </is>
      </c>
      <c r="L10838">
        <f>L10837</f>
        <v>0.17766751537682748</v>
      </c>
      <c r="M10838" s="30">
        <f>INDEX(parameters!$D$41:$AG$178,MATCH('PV (extension)'!B10815,parameters!$C$41:$C$178,0),MATCH('PV (extension)'!A10838,parameters!$D$5:$AG$5,0))/L10838</f>
        <v>1.3685656495391874E-2</v>
      </c>
      <c r="N10838" s="3" t="inlineStr">
        <is>
          <t>roof-top</t>
        </is>
      </c>
      <c r="O10838">
        <f>INDEX(parameters!$C$196:$EJ$198,MATCH('PV (extension)'!N10838,parameters!$B$196:$B$198,0),MATCH('PV (extension)'!B10815,parameters!$C$195:$EJ$195,0))</f>
        <v>1290.2652624956372</v>
      </c>
      <c r="P10838" t="n">
        <v>3</v>
      </c>
      <c r="Q10838" t="n">
        <v>30</v>
      </c>
      <c r="R10838">
        <f>Q10838*P10838*O10838</f>
        <v>116123.87362460735</v>
      </c>
      <c r="S10838">
        <f>1/R10838</f>
        <v>8.6114936471434933E-6</v>
      </c>
    </row>
    <row r="10839" ht="16" customHeight="1" s="29">
      <c r="A10839" t="inlineStr">
        <is>
          <t>photovoltaic slanted-roof installation, 3kWp, multi-Si, panel, mounted, on roof</t>
        </is>
      </c>
      <c r="B10839" s="30">
        <f>M10839*S10839</f>
        <v>2.0172409112476544E-6</v>
      </c>
      <c r="C10839" t="inlineStr">
        <is>
          <t>RER</t>
        </is>
      </c>
      <c r="D10839" t="inlineStr">
        <is>
          <t>unit</t>
        </is>
      </c>
      <c r="F10839" t="inlineStr">
        <is>
          <t>technosphere</t>
        </is>
      </c>
      <c r="G10839" t="n">
        <v>0</v>
      </c>
      <c r="H10839" t="inlineStr">
        <is>
          <t>photovoltaic slanted-roof installation, 3kWp, multi-Si, panel, mounted, on roof</t>
        </is>
      </c>
      <c r="I10839" t="inlineStr">
        <is>
          <t>(2,2,1,1,1,3); Calculation with average annual yield and share of technologies. Lifetime: 30a.</t>
        </is>
      </c>
      <c r="K10839" t="inlineStr">
        <is>
          <t>residential</t>
        </is>
      </c>
      <c r="L10839">
        <f>L10838</f>
        <v>0.17766751537682748</v>
      </c>
      <c r="M10839" s="30">
        <f>INDEX(parameters!$D$41:$AG$178,MATCH('PV (extension)'!B10815,parameters!$C$41:$C$178,0),MATCH('PV (extension)'!A10839,parameters!$D$5:$AG$5,0))/L10839</f>
        <v>0.23424982864811036</v>
      </c>
      <c r="N10839" s="3" t="inlineStr">
        <is>
          <t>roof-top</t>
        </is>
      </c>
      <c r="O10839">
        <f>INDEX(parameters!$C$196:$EJ$198,MATCH('PV (extension)'!N10839,parameters!$B$196:$B$198,0),MATCH('PV (extension)'!B10815,parameters!$C$195:$EJ$195,0))</f>
        <v>1290.2652624956372</v>
      </c>
      <c r="P10839" t="n">
        <v>3</v>
      </c>
      <c r="Q10839" t="n">
        <v>30</v>
      </c>
      <c r="R10839">
        <f>Q10839*P10839*O10839</f>
        <v>116123.87362460735</v>
      </c>
      <c r="S10839">
        <f>1/R10839</f>
        <v>8.6114936471434933E-6</v>
      </c>
    </row>
    <row r="10840" ht="16" customHeight="1" s="29">
      <c r="A10840" t="inlineStr">
        <is>
          <t>photovoltaic slanted-roof installation, 3kWp, single-Si, laminated, integrated, on roof</t>
        </is>
      </c>
      <c r="B10840" s="30">
        <f>M10840*S10840</f>
        <v>6.2285372443622248E-8</v>
      </c>
      <c r="C10840" t="inlineStr">
        <is>
          <t>RER</t>
        </is>
      </c>
      <c r="D10840" t="inlineStr">
        <is>
          <t>unit</t>
        </is>
      </c>
      <c r="F10840" t="inlineStr">
        <is>
          <t>technosphere</t>
        </is>
      </c>
      <c r="G10840" t="n">
        <v>0</v>
      </c>
      <c r="H10840" t="inlineStr">
        <is>
          <t>photovoltaic slanted-roof installation, 3kWp, single-Si, laminated, integrated, on roof</t>
        </is>
      </c>
      <c r="I10840" t="inlineStr">
        <is>
          <t>(2,2,1,1,1,3); Calculation with average annual yield and share of technologies. Lifetime: 30a.</t>
        </is>
      </c>
      <c r="K10840" t="inlineStr">
        <is>
          <t>residential</t>
        </is>
      </c>
      <c r="L10840">
        <f>L10839</f>
        <v>0.17766751537682748</v>
      </c>
      <c r="M10840" s="30">
        <f>INDEX(parameters!$D$41:$AG$178,MATCH('PV (extension)'!B10815,parameters!$C$41:$C$178,0),MATCH('PV (extension)'!A10840,parameters!$D$5:$AG$5,0))/L10840</f>
        <v>7.2328187183047909E-3</v>
      </c>
      <c r="N10840" s="3" t="inlineStr">
        <is>
          <t>roof-top</t>
        </is>
      </c>
      <c r="O10840">
        <f>INDEX(parameters!$C$196:$EJ$198,MATCH('PV (extension)'!N10840,parameters!$B$196:$B$198,0),MATCH('PV (extension)'!B10815,parameters!$C$195:$EJ$195,0))</f>
        <v>1290.2652624956372</v>
      </c>
      <c r="P10840" t="n">
        <v>3</v>
      </c>
      <c r="Q10840" t="n">
        <v>30</v>
      </c>
      <c r="R10840">
        <f>Q10840*P10840*O10840</f>
        <v>116123.87362460735</v>
      </c>
      <c r="S10840">
        <f>1/R10840</f>
        <v>8.6114936471434933E-6</v>
      </c>
    </row>
    <row r="10841" ht="16" customHeight="1" s="29">
      <c r="A10841" t="inlineStr">
        <is>
          <t>photovoltaic slanted-roof installation, 3kWp, single-Si, panel, mounted, on roof</t>
        </is>
      </c>
      <c r="B10841" s="30">
        <f>M10841*S10841</f>
        <v>1.0542240386904464E-6</v>
      </c>
      <c r="C10841" t="inlineStr">
        <is>
          <t>RER</t>
        </is>
      </c>
      <c r="D10841" t="inlineStr">
        <is>
          <t>unit</t>
        </is>
      </c>
      <c r="F10841" t="inlineStr">
        <is>
          <t>technosphere</t>
        </is>
      </c>
      <c r="G10841" t="n">
        <v>0</v>
      </c>
      <c r="H10841" t="inlineStr">
        <is>
          <t>photovoltaic slanted-roof installation, 3kWp, single-Si, panel, mounted, on roof</t>
        </is>
      </c>
      <c r="I10841" t="inlineStr">
        <is>
          <t>(2,2,1,1,1,3); Calculation with average annual yield and share of technologies. Lifetime: 30a.</t>
        </is>
      </c>
      <c r="K10841" t="inlineStr">
        <is>
          <t>residential</t>
        </is>
      </c>
      <c r="L10841">
        <f>L10840</f>
        <v>0.17766751537682748</v>
      </c>
      <c r="M10841" s="30">
        <f>INDEX(parameters!$D$41:$AG$178,MATCH('PV (extension)'!B10815,parameters!$C$41:$C$178,0),MATCH('PV (extension)'!A10841,parameters!$D$5:$AG$5,0))/L10841</f>
        <v>0.12242057904091255</v>
      </c>
      <c r="N10841" s="3" t="inlineStr">
        <is>
          <t>roof-top</t>
        </is>
      </c>
      <c r="O10841">
        <f>INDEX(parameters!$C$196:$EJ$198,MATCH('PV (extension)'!N10841,parameters!$B$196:$B$198,0),MATCH('PV (extension)'!B10815,parameters!$C$195:$EJ$195,0))</f>
        <v>1290.2652624956372</v>
      </c>
      <c r="P10841" t="n">
        <v>3</v>
      </c>
      <c r="Q10841" t="n">
        <v>30</v>
      </c>
      <c r="R10841">
        <f>Q10841*P10841*O10841</f>
        <v>116123.87362460735</v>
      </c>
      <c r="S10841">
        <f>1/R10841</f>
        <v>8.6114936471434933E-6</v>
      </c>
    </row>
    <row r="10842" s="29">
      <c r="A10842" t="inlineStr">
        <is>
          <t>market for tap water</t>
        </is>
      </c>
      <c r="B10842" t="n">
        <v>0.0037026</v>
      </c>
      <c r="C10842" t="inlineStr">
        <is>
          <t>Europe without Switzerland</t>
        </is>
      </c>
      <c r="D10842" t="inlineStr">
        <is>
          <t>kilogram</t>
        </is>
      </c>
      <c r="F10842" t="inlineStr">
        <is>
          <t>technosphere</t>
        </is>
      </c>
      <c r="G10842" t="n">
        <v>0</v>
      </c>
      <c r="H10842" t="inlineStr">
        <is>
          <t>tap water</t>
        </is>
      </c>
      <c r="I10842" t="inlineStr">
        <is>
          <t>(2,2,1,1,1,3); Estimation 20l/m2 panel</t>
        </is>
      </c>
    </row>
    <row r="10843" s="29">
      <c r="A10843" t="inlineStr">
        <is>
          <t>treatment of wastewater, from residence, capacity 1.1E10l/year</t>
        </is>
      </c>
      <c r="B10843" t="n">
        <v>-3.3323e-06</v>
      </c>
      <c r="C10843" t="inlineStr">
        <is>
          <t>CH</t>
        </is>
      </c>
      <c r="D10843" t="inlineStr">
        <is>
          <t>cubic meter</t>
        </is>
      </c>
      <c r="F10843" t="inlineStr">
        <is>
          <t>technosphere</t>
        </is>
      </c>
      <c r="G10843" t="n">
        <v>0</v>
      </c>
      <c r="H10843" t="inlineStr">
        <is>
          <t>wastewater, from residence</t>
        </is>
      </c>
      <c r="I10843" t="inlineStr">
        <is>
          <t>(2,2,1,1,1,3); Estimation 20l/m2 panel</t>
        </is>
      </c>
    </row>
    <row r="10844" s="29"/>
    <row r="10845" customFormat="1" s="28">
      <c r="A10845" s="28" t="inlineStr">
        <is>
          <t>Activity</t>
        </is>
      </c>
      <c r="B10845" s="28" t="inlineStr">
        <is>
          <t>electricity production, photovoltaic, commercial</t>
        </is>
      </c>
    </row>
    <row r="10846">
      <c r="A10846" t="inlineStr">
        <is>
          <t>comment</t>
        </is>
      </c>
      <c r="B1084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")&amp;HLOOKUP(B10847,parameters!$C$195:$EJ$198,2,0)&amp;" kWh/kWp.
Annual output, Facade: "&amp;HLOOKUP(B10847,parameters!$C$195:$EJ$198,3,0)&amp;" kWh/kWp.
Annual output, Open-ground: "&amp;HLOOKUP(B10847,parameters!$C$195:$EJ$198,4,0)&amp;_xlfn._LONGTEXT("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")&amp;VLOOKUP(B10847,'extension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1290.26526249564 kWh/kWp.
Annual output, Facade: 905.930928986299 kWh/kWp.
Annual output, Open-ground: 1372.62261967621 kWh/kWp.
Amount of solar energy transformed to electricity. Waste heat emission due to losses of electricity in the system.
Technology:  Electricity production with grid-connected photovoltaic power plants.
Time period:  Time of publications
Production volume: 0.028 GWh in 2025.
Sampling:  Statistical data and model calculations
Extrapolations:  Use of PV technology data investigated for other countries (Switzerland). Correction of average yield with Swiss data.
Uncertainty:  None
Author: Romain Sacchi, PSI, romain.sacchi@psi.ch</v>
      </c>
    </row>
    <row r="10847" s="29">
      <c r="A10847" t="inlineStr">
        <is>
          <t>location</t>
        </is>
      </c>
      <c r="B10847" t="inlineStr">
        <is>
          <t>PA</t>
        </is>
      </c>
    </row>
    <row r="10848" s="29">
      <c r="A10848" t="inlineStr">
        <is>
          <t>production amount</t>
        </is>
      </c>
      <c r="B10848" t="n">
        <v>1</v>
      </c>
    </row>
    <row r="10849" s="29">
      <c r="A10849" t="inlineStr">
        <is>
          <t>reference product</t>
        </is>
      </c>
      <c r="B10849" t="inlineStr">
        <is>
          <t>electricity, low voltage</t>
        </is>
      </c>
    </row>
    <row r="10850" s="29">
      <c r="A10850" t="inlineStr">
        <is>
          <t>source</t>
        </is>
      </c>
      <c r="B108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851" s="29">
      <c r="A10851" t="inlineStr">
        <is>
          <t>type</t>
        </is>
      </c>
      <c r="B10851" t="inlineStr">
        <is>
          <t>process</t>
        </is>
      </c>
    </row>
    <row r="10852" s="29">
      <c r="A10852" t="inlineStr">
        <is>
          <t>unit</t>
        </is>
      </c>
      <c r="B10852" t="inlineStr">
        <is>
          <t>kilowatt hour</t>
        </is>
      </c>
    </row>
    <row r="10853" s="29">
      <c r="A10853" t="inlineStr">
        <is>
          <t>Exchanges</t>
        </is>
      </c>
    </row>
    <row r="10854" customFormat="1" s="28">
      <c r="A10854" s="28" t="inlineStr">
        <is>
          <t>name</t>
        </is>
      </c>
      <c r="B10854" s="28" t="inlineStr">
        <is>
          <t>amount</t>
        </is>
      </c>
      <c r="C10854" s="28" t="inlineStr">
        <is>
          <t>location</t>
        </is>
      </c>
      <c r="D10854" s="28" t="inlineStr">
        <is>
          <t>unit</t>
        </is>
      </c>
      <c r="E10854" s="28" t="inlineStr">
        <is>
          <t>categories</t>
        </is>
      </c>
      <c r="F10854" s="28" t="inlineStr">
        <is>
          <t>type</t>
        </is>
      </c>
      <c r="G10854" s="28" t="inlineStr">
        <is>
          <t>uncertainty type</t>
        </is>
      </c>
      <c r="H10854" s="28" t="inlineStr">
        <is>
          <t>reference product</t>
        </is>
      </c>
      <c r="I10854" s="28" t="inlineStr">
        <is>
          <t>comment</t>
        </is>
      </c>
      <c r="J10854" s="28" t="inlineStr">
        <is>
          <t>production volume</t>
        </is>
      </c>
      <c r="K10854" s="28" t="inlineStr">
        <is>
          <t>scope</t>
        </is>
      </c>
      <c r="L10854" s="28" t="inlineStr">
        <is>
          <t>scope share</t>
        </is>
      </c>
      <c r="M10854" s="28" t="inlineStr">
        <is>
          <t>tech share</t>
        </is>
      </c>
      <c r="N10854" s="28" t="inlineStr">
        <is>
          <t>installation</t>
        </is>
      </c>
      <c r="O10854" s="28" t="inlineStr">
        <is>
          <t>productivity</t>
        </is>
      </c>
      <c r="P10854" s="28" t="inlineStr">
        <is>
          <t>kWp</t>
        </is>
      </c>
      <c r="Q10854" s="28" t="inlineStr">
        <is>
          <t>lifetime</t>
        </is>
      </c>
      <c r="R10854" s="28" t="inlineStr">
        <is>
          <t>lifetime production</t>
        </is>
      </c>
      <c r="S10854" s="28" t="inlineStr">
        <is>
          <t>inverted lifetime production</t>
        </is>
      </c>
    </row>
    <row r="10855" s="29">
      <c r="A10855" t="inlineStr">
        <is>
          <t>Energy, solar, converted</t>
        </is>
      </c>
      <c r="B10855" t="n">
        <v>3.8503</v>
      </c>
      <c r="D10855" t="inlineStr">
        <is>
          <t>megajoule</t>
        </is>
      </c>
      <c r="E10855" t="inlineStr">
        <is>
          <t>natural resource::in air</t>
        </is>
      </c>
      <c r="F10855" t="inlineStr">
        <is>
          <t>biosphere</t>
        </is>
      </c>
      <c r="G10855" t="n">
        <v>0</v>
      </c>
      <c r="I10855" t="inlineStr">
        <is>
          <t>(2,2,1,1,1,3); Energy loss in the system</t>
        </is>
      </c>
    </row>
    <row r="10856" s="29">
      <c r="A10856" t="inlineStr">
        <is>
          <t>Heat, waste</t>
        </is>
      </c>
      <c r="B10856" t="n">
        <v>0.25027</v>
      </c>
      <c r="D10856" t="inlineStr">
        <is>
          <t>megajoule</t>
        </is>
      </c>
      <c r="E10856" t="inlineStr">
        <is>
          <t>air</t>
        </is>
      </c>
      <c r="F10856" t="inlineStr">
        <is>
          <t>biosphere</t>
        </is>
      </c>
      <c r="G10856" t="n">
        <v>0</v>
      </c>
      <c r="I10856" t="inlineStr">
        <is>
          <t>(1,na,na,na,na,na); Calculation with average annual output and share of technologies; Average degradation of 10.5% included</t>
        </is>
      </c>
    </row>
    <row r="10857" s="29">
      <c r="A10857" t="inlineStr">
        <is>
          <t>electricity production, photovoltaic, commercial</t>
        </is>
      </c>
      <c r="B10857" t="n">
        <v>1</v>
      </c>
      <c r="C10857" t="inlineStr">
        <is>
          <t>PA</t>
        </is>
      </c>
      <c r="D10857" t="inlineStr">
        <is>
          <t>kilowatt hour</t>
        </is>
      </c>
      <c r="E10857" t="inlineStr">
        <is>
          <t>photovoltaic::power plants</t>
        </is>
      </c>
      <c r="F10857" t="inlineStr">
        <is>
          <t>production</t>
        </is>
      </c>
      <c r="G10857" t="n">
        <v>0</v>
      </c>
      <c r="H10857" t="inlineStr">
        <is>
          <t>electricity, low voltage</t>
        </is>
      </c>
      <c r="J10857">
        <f>VLOOKUP(C10857,'extension - production vol'!$B$6:$D$235,3,0)</f>
        <v>2.8000000000000001E-2</v>
      </c>
    </row>
    <row r="10858" ht="16" customHeight="1" s="29">
      <c r="A10858" t="inlineStr">
        <is>
          <t>photovoltaic flat-roof installation, 156 kWp, multi-Si, on roof</t>
        </is>
      </c>
      <c r="B10858" s="30">
        <f>M10858*S10858</f>
        <v>2.0332694872497073E-8</v>
      </c>
      <c r="C10858" t="inlineStr">
        <is>
          <t>CH</t>
        </is>
      </c>
      <c r="D10858" t="inlineStr">
        <is>
          <t>unit</t>
        </is>
      </c>
      <c r="F10858" t="inlineStr">
        <is>
          <t>technosphere</t>
        </is>
      </c>
      <c r="G10858" t="n">
        <v>0</v>
      </c>
      <c r="H10858" t="inlineStr">
        <is>
          <t>photovoltaic flat-roof installation, 156 kWp, multi-Si, on roof</t>
        </is>
      </c>
      <c r="I10858" t="inlineStr">
        <is>
          <t>(2,2,1,1,1,3); Calculation with average annual yield and share of technologies. Lifetime: 30a.</t>
        </is>
      </c>
      <c r="K10858" t="inlineStr">
        <is>
          <t>commercial</t>
        </is>
      </c>
      <c r="L10858">
        <f>IF(K10858="residential",VLOOKUP(B10847,parameters!$C$41:$AG$178,18,0),IF(K10858="commercial",1-VLOOKUP(B10847,parameters!$C$41:$AG$178,18,0),1))</f>
        <v>0.82233248462317254</v>
      </c>
      <c r="M10858" s="30">
        <f>INDEX(parameters!$D$41:$AG$178,MATCH('PV (extension)'!B10847,parameters!$C$41:$C$178,0),MATCH('PV (extension)'!A10858,parameters!$D$5:$AG$5,0))/L10858</f>
        <v>0.12277778707072071</v>
      </c>
      <c r="N10858" s="3" t="inlineStr">
        <is>
          <t>roof-top</t>
        </is>
      </c>
      <c r="O10858">
        <f>INDEX(parameters!$C$196:$EJ$198,MATCH('PV (extension)'!N10858,parameters!$B$196:$B$198,0),MATCH('PV (extension)'!B10847,parameters!$C$195:$EJ$195,0))</f>
        <v>1290.2652624956372</v>
      </c>
      <c r="P10858" t="n">
        <v>156</v>
      </c>
      <c r="Q10858" t="n">
        <v>30</v>
      </c>
      <c r="R10858">
        <f>Q10858*P10858*O10858</f>
        <v>6038441.4284795821</v>
      </c>
      <c r="S10858">
        <f>1/R10858</f>
        <v>1.6560564706045179E-7</v>
      </c>
    </row>
    <row r="10859" ht="16" customHeight="1" s="29">
      <c r="A10859" t="inlineStr">
        <is>
          <t>photovoltaic flat-roof installation, 156 kWp, single-Si, on roof</t>
        </is>
      </c>
      <c r="B10859" s="30">
        <f>M10859*S10859</f>
        <v>1.062106286627215E-8</v>
      </c>
      <c r="C10859" t="inlineStr">
        <is>
          <t>CH</t>
        </is>
      </c>
      <c r="D10859" t="inlineStr">
        <is>
          <t>unit</t>
        </is>
      </c>
      <c r="F10859" t="inlineStr">
        <is>
          <t>technosphere</t>
        </is>
      </c>
      <c r="G10859" t="n">
        <v>0</v>
      </c>
      <c r="H10859" t="inlineStr">
        <is>
          <t>photovoltaic flat-roof installation, 156 kWp, single-Si, on roof</t>
        </is>
      </c>
      <c r="I10859" t="inlineStr">
        <is>
          <t>(2,2,1,1,1,3); Calculation with average annual yield and share of technologies. Lifetime: 30a.</t>
        </is>
      </c>
      <c r="K10859" t="inlineStr">
        <is>
          <t>commercial</t>
        </is>
      </c>
      <c r="L10859">
        <f>L10858</f>
        <v>0.82233248462317254</v>
      </c>
      <c r="M10859" s="30">
        <f>INDEX(parameters!$D$41:$AG$178,MATCH('PV (extension)'!B10847,parameters!$C$41:$C$178,0),MATCH('PV (extension)'!A10859,parameters!$D$5:$AG$5,0))/L10859</f>
        <v>6.4134666026183854E-2</v>
      </c>
      <c r="N10859" s="3" t="inlineStr">
        <is>
          <t>roof-top</t>
        </is>
      </c>
      <c r="O10859">
        <f>INDEX(parameters!$C$196:$EJ$198,MATCH('PV (extension)'!N10859,parameters!$B$196:$B$198,0),MATCH('PV (extension)'!B10847,parameters!$C$195:$EJ$195,0))</f>
        <v>1290.2652624956372</v>
      </c>
      <c r="P10859" t="n">
        <v>156</v>
      </c>
      <c r="Q10859" t="n">
        <v>30</v>
      </c>
      <c r="R10859">
        <f>Q10859*P10859*O10859</f>
        <v>6038441.4284795821</v>
      </c>
      <c r="S10859">
        <f>1/R10859</f>
        <v>1.6560564706045179E-7</v>
      </c>
    </row>
    <row r="10860" s="29">
      <c r="A10860" t="inlineStr">
        <is>
          <t>photovoltaic open ground installation, 570 kWp, CIS, on open ground</t>
        </is>
      </c>
      <c r="B10860" s="30">
        <f>M10860*S10860</f>
        <v>5.234878586041322E-10</v>
      </c>
      <c r="C10860" t="inlineStr">
        <is>
          <t>RER</t>
        </is>
      </c>
      <c r="D10860" t="inlineStr">
        <is>
          <t>unit</t>
        </is>
      </c>
      <c r="F10860" t="inlineStr">
        <is>
          <t>technosphere</t>
        </is>
      </c>
      <c r="G10860" t="n">
        <v>0</v>
      </c>
      <c r="H10860" t="inlineStr">
        <is>
          <t>photovoltaic open ground installation, 570 kWp, CIS, on open ground</t>
        </is>
      </c>
      <c r="I10860" t="inlineStr">
        <is>
          <t>(2,2,1,1,1,3); Calculation with average annual yield and share of technologies. Lifetime: 30a.</t>
        </is>
      </c>
      <c r="K10860" t="inlineStr">
        <is>
          <t>commercial</t>
        </is>
      </c>
      <c r="L10860">
        <f>L10859</f>
        <v>0.82233248462317254</v>
      </c>
      <c r="M10860" s="30">
        <f>INDEX(parameters!$D$41:$AG$178,MATCH('PV (extension)'!B10847,parameters!$C$41:$C$178,0),MATCH('PV (extension)'!A10860,parameters!$D$5:$AG$5,0))/L10860</f>
        <v>1.2287226816964775E-2</v>
      </c>
      <c r="N10860" t="inlineStr">
        <is>
          <t>central</t>
        </is>
      </c>
      <c r="O10860">
        <f>INDEX(parameters!$C$196:$EJ$198,MATCH('PV (extension)'!N10860,parameters!$B$196:$B$198,0),MATCH('PV (extension)'!B10847,parameters!$C$195:$EJ$195,0))</f>
        <v>1372.62261967621</v>
      </c>
      <c r="P10860" t="n">
        <v>570</v>
      </c>
      <c r="Q10860" t="n">
        <v>30</v>
      </c>
      <c r="R10860">
        <f>Q10860*P10860*O10860</f>
        <v>23471846.796463192</v>
      </c>
      <c r="S10860">
        <f>1/R10860</f>
        <v>4.2604231727973063E-8</v>
      </c>
    </row>
    <row r="10861" s="29">
      <c r="A10861" t="inlineStr">
        <is>
          <t>photovoltaic open ground installation, 570 kWp, CdTe, on open ground</t>
        </is>
      </c>
      <c r="B10861" s="30">
        <f>M10861*S10861</f>
        <v>3.8455014561538359E-9</v>
      </c>
      <c r="C10861" t="inlineStr">
        <is>
          <t>RER</t>
        </is>
      </c>
      <c r="D10861" t="inlineStr">
        <is>
          <t>unit</t>
        </is>
      </c>
      <c r="F10861" t="inlineStr">
        <is>
          <t>technosphere</t>
        </is>
      </c>
      <c r="G10861" t="n">
        <v>0</v>
      </c>
      <c r="H10861" t="inlineStr">
        <is>
          <t>photovoltaic open ground installation, 570 kWp, CdTe, on open ground</t>
        </is>
      </c>
      <c r="I10861" t="inlineStr">
        <is>
          <t>(2,2,1,1,1,3); Calculation with average annual yield and share of technologies. Lifetime: 30a.</t>
        </is>
      </c>
      <c r="K10861" t="inlineStr">
        <is>
          <t>commercial</t>
        </is>
      </c>
      <c r="L10861">
        <f>L10860</f>
        <v>0.82233248462317254</v>
      </c>
      <c r="M10861" s="30">
        <f>INDEX(parameters!$D$41:$AG$178,MATCH('PV (extension)'!B10847,parameters!$C$41:$C$178,0),MATCH('PV (extension)'!A10861,parameters!$D$5:$AG$5,0))/L10861</f>
        <v>9.0261021034418951E-2</v>
      </c>
      <c r="N10861" t="inlineStr">
        <is>
          <t>central</t>
        </is>
      </c>
      <c r="O10861">
        <f>INDEX(parameters!$C$196:$EJ$198,MATCH('PV (extension)'!N10861,parameters!$B$196:$B$198,0),MATCH('PV (extension)'!B10847,parameters!$C$195:$EJ$195,0))</f>
        <v>1372.62261967621</v>
      </c>
      <c r="P10861" t="n">
        <v>570</v>
      </c>
      <c r="Q10861" t="n">
        <v>30</v>
      </c>
      <c r="R10861">
        <f>Q10861*P10861*O10861</f>
        <v>23471846.796463192</v>
      </c>
      <c r="S10861">
        <f>1/R10861</f>
        <v>4.2604231727973063E-8</v>
      </c>
    </row>
    <row r="10862" s="29">
      <c r="A10862" t="inlineStr">
        <is>
          <t>photovoltaic open ground installation, 570 kWp, micro-Si, on open ground</t>
        </is>
      </c>
      <c r="B10862" s="30">
        <f>M10862*S10862</f>
        <v>4.0759586605219139E-11</v>
      </c>
      <c r="C10862" t="inlineStr">
        <is>
          <t>RER</t>
        </is>
      </c>
      <c r="D10862" t="inlineStr">
        <is>
          <t>unit</t>
        </is>
      </c>
      <c r="F10862" t="inlineStr">
        <is>
          <t>technosphere</t>
        </is>
      </c>
      <c r="G10862" t="n">
        <v>0</v>
      </c>
      <c r="H10862" t="inlineStr">
        <is>
          <t>photovoltaic open ground installation, 570 kWp, micro-Si, on open ground</t>
        </is>
      </c>
      <c r="I10862" t="inlineStr">
        <is>
          <t>(2,2,1,1,1,3); Calculation with average annual yield and share of technologies. Lifetime: 30a.</t>
        </is>
      </c>
      <c r="K10862" t="inlineStr">
        <is>
          <t>commercial</t>
        </is>
      </c>
      <c r="L10862">
        <f>L10861</f>
        <v>0.82233248462317254</v>
      </c>
      <c r="M10862" s="30">
        <f>INDEX(parameters!$D$41:$AG$178,MATCH('PV (extension)'!B10847,parameters!$C$41:$C$178,0),MATCH('PV (extension)'!A10862,parameters!$D$5:$AG$5,0))/L10862</f>
        <v>9.5670277228487681E-4</v>
      </c>
      <c r="N10862" t="inlineStr">
        <is>
          <t>central</t>
        </is>
      </c>
      <c r="O10862">
        <f>INDEX(parameters!$C$196:$EJ$198,MATCH('PV (extension)'!N10862,parameters!$B$196:$B$198,0),MATCH('PV (extension)'!B10847,parameters!$C$195:$EJ$195,0))</f>
        <v>1372.62261967621</v>
      </c>
      <c r="P10862" t="n">
        <v>570</v>
      </c>
      <c r="Q10862" t="n">
        <v>30</v>
      </c>
      <c r="R10862">
        <f>Q10862*P10862*O10862</f>
        <v>23471846.796463192</v>
      </c>
      <c r="S10862">
        <f>1/R10862</f>
        <v>4.2604231727973063E-8</v>
      </c>
    </row>
    <row r="10863" s="29">
      <c r="A10863" t="inlineStr">
        <is>
          <t>photovoltaic open ground installation, 570 kWp, multi-Si, on open ground</t>
        </is>
      </c>
      <c r="B10863" s="30">
        <f>M10863*S10863</f>
        <v>1.3640163208444289E-8</v>
      </c>
      <c r="C10863" t="inlineStr">
        <is>
          <t>RER</t>
        </is>
      </c>
      <c r="D10863" t="inlineStr">
        <is>
          <t>unit</t>
        </is>
      </c>
      <c r="F10863" t="inlineStr">
        <is>
          <t>technosphere</t>
        </is>
      </c>
      <c r="G10863" t="n">
        <v>0</v>
      </c>
      <c r="H10863" t="inlineStr">
        <is>
          <t>photovoltaic open ground installation, 570 kWp, multi-Si, on open ground</t>
        </is>
      </c>
      <c r="I10863" t="inlineStr">
        <is>
          <t>(2,2,1,1,1,3); Calculation with average annual yield and share of technologies. Lifetime: 30a.</t>
        </is>
      </c>
      <c r="K10863" t="inlineStr">
        <is>
          <t>commercial</t>
        </is>
      </c>
      <c r="L10863">
        <f>L10862</f>
        <v>0.82233248462317254</v>
      </c>
      <c r="M10863" s="30">
        <f>INDEX(parameters!$D$41:$AG$178,MATCH('PV (extension)'!B10847,parameters!$C$41:$C$178,0),MATCH('PV (extension)'!A10863,parameters!$D$5:$AG$5,0))/L10863</f>
        <v>0.32015982110735819</v>
      </c>
      <c r="N10863" t="inlineStr">
        <is>
          <t>central</t>
        </is>
      </c>
      <c r="O10863">
        <f>INDEX(parameters!$C$196:$EJ$198,MATCH('PV (extension)'!N10863,parameters!$B$196:$B$198,0),MATCH('PV (extension)'!B10847,parameters!$C$195:$EJ$195,0))</f>
        <v>1372.62261967621</v>
      </c>
      <c r="P10863" t="n">
        <v>570</v>
      </c>
      <c r="Q10863" t="n">
        <v>30</v>
      </c>
      <c r="R10863">
        <f>Q10863*P10863*O10863</f>
        <v>23471846.796463192</v>
      </c>
      <c r="S10863">
        <f>1/R10863</f>
        <v>4.2604231727973063E-8</v>
      </c>
    </row>
    <row r="10864" s="29">
      <c r="A10864" t="inlineStr">
        <is>
          <t>photovoltaic open ground installation, 570 kWp, single-Si, on open ground</t>
        </is>
      </c>
      <c r="B10864" s="30">
        <f>M10864*S10864</f>
        <v>7.2353298093482113E-9</v>
      </c>
      <c r="C10864" t="inlineStr">
        <is>
          <t>RER</t>
        </is>
      </c>
      <c r="D10864" t="inlineStr">
        <is>
          <t>unit</t>
        </is>
      </c>
      <c r="F10864" t="inlineStr">
        <is>
          <t>technosphere</t>
        </is>
      </c>
      <c r="G10864" t="n">
        <v>0</v>
      </c>
      <c r="H10864" t="inlineStr">
        <is>
          <t>photovoltaic open ground installation, 570 kWp, single-Si, on open ground</t>
        </is>
      </c>
      <c r="I10864" t="inlineStr">
        <is>
          <t>(2,2,1,1,1,3); Calculation with average annual yield and share of technologies. Lifetime: 30a.</t>
        </is>
      </c>
      <c r="K10864" t="inlineStr">
        <is>
          <t>commercial</t>
        </is>
      </c>
      <c r="L10864">
        <f>L10863</f>
        <v>0.82233248462317254</v>
      </c>
      <c r="M10864" s="30">
        <f>INDEX(parameters!$D$41:$AG$178,MATCH('PV (extension)'!B10847,parameters!$C$41:$C$178,0),MATCH('PV (extension)'!A10864,parameters!$D$5:$AG$5,0))/L10864</f>
        <v>0.16982655280690445</v>
      </c>
      <c r="N10864" t="inlineStr">
        <is>
          <t>central</t>
        </is>
      </c>
      <c r="O10864">
        <f>INDEX(parameters!$C$196:$EJ$198,MATCH('PV (extension)'!N10864,parameters!$B$196:$B$198,0),MATCH('PV (extension)'!B10847,parameters!$C$195:$EJ$195,0))</f>
        <v>1372.62261967621</v>
      </c>
      <c r="P10864" t="n">
        <v>570</v>
      </c>
      <c r="Q10864" t="n">
        <v>30</v>
      </c>
      <c r="R10864">
        <f>Q10864*P10864*O10864</f>
        <v>23471846.796463192</v>
      </c>
      <c r="S10864">
        <f>1/R10864</f>
        <v>4.2604231727973063E-8</v>
      </c>
    </row>
    <row r="10865" ht="16" customHeight="1" s="29">
      <c r="A10865" t="inlineStr">
        <is>
          <t>photovoltaic slanted-roof installation, 93 kWp, multi-Si, laminated, integrated, on roof</t>
        </is>
      </c>
      <c r="B10865" s="30">
        <f>M10865*S10865</f>
        <v>2.23272528683496E-9</v>
      </c>
      <c r="C10865" t="inlineStr">
        <is>
          <t>CH</t>
        </is>
      </c>
      <c r="D10865" t="inlineStr">
        <is>
          <t>unit</t>
        </is>
      </c>
      <c r="F10865" t="inlineStr">
        <is>
          <t>technosphere</t>
        </is>
      </c>
      <c r="G10865" t="n">
        <v>0</v>
      </c>
      <c r="H10865" t="inlineStr">
        <is>
          <t>photovoltaic slanted-roof installation, 93 kWp, multi-Si, laminated, integrated, on roof</t>
        </is>
      </c>
      <c r="I10865" t="inlineStr">
        <is>
          <t>(2,2,1,1,1,3); Calculation with average annual yield and share of technologies. Lifetime: 30a.</t>
        </is>
      </c>
      <c r="K10865" t="inlineStr">
        <is>
          <t>commercial</t>
        </is>
      </c>
      <c r="L10865">
        <f>L10864</f>
        <v>0.82233248462317254</v>
      </c>
      <c r="M10865" s="30">
        <f>INDEX(parameters!$D$41:$AG$178,MATCH('PV (extension)'!B10847,parameters!$C$41:$C$178,0),MATCH('PV (extension)'!A10865,parameters!$D$5:$AG$5,0))/L10865</f>
        <v>8.0374539804535308E-3</v>
      </c>
      <c r="N10865" s="3" t="inlineStr">
        <is>
          <t>roof-top</t>
        </is>
      </c>
      <c r="O10865">
        <f>INDEX(parameters!$C$196:$EJ$198,MATCH('PV (extension)'!N10865,parameters!$B$196:$B$198,0),MATCH('PV (extension)'!B10847,parameters!$C$195:$EJ$195,0))</f>
        <v>1290.2652624956372</v>
      </c>
      <c r="P10865" t="n">
        <v>93</v>
      </c>
      <c r="Q10865" t="n">
        <v>30</v>
      </c>
      <c r="R10865">
        <f>Q10865*P10865*O10865</f>
        <v>3599840.0823628278</v>
      </c>
      <c r="S10865">
        <f>1/R10865</f>
        <v>2.777901176497901E-7</v>
      </c>
    </row>
    <row r="10866" ht="16" customHeight="1" s="29">
      <c r="A10866" t="inlineStr">
        <is>
          <t>photovoltaic slanted-roof installation, 93 kWp, multi-Si, panel, mounted, on roof</t>
        </is>
      </c>
      <c r="B10866" s="30">
        <f>M10866*S10866</f>
        <v>3.7859101465980119E-8</v>
      </c>
      <c r="C10866" t="inlineStr">
        <is>
          <t>CH</t>
        </is>
      </c>
      <c r="D10866" t="inlineStr">
        <is>
          <t>unit</t>
        </is>
      </c>
      <c r="F10866" t="inlineStr">
        <is>
          <t>technosphere</t>
        </is>
      </c>
      <c r="G10866" t="n">
        <v>0</v>
      </c>
      <c r="H10866" t="inlineStr">
        <is>
          <t>photovoltaic slanted-roof installation, 93 kWp, multi-Si, panel, mounted, on roof</t>
        </is>
      </c>
      <c r="I10866" t="inlineStr">
        <is>
          <t>(2,2,1,1,1,3); Calculation with average annual yield and share of technologies. Lifetime: 30a.</t>
        </is>
      </c>
      <c r="K10866" t="inlineStr">
        <is>
          <t>commercial</t>
        </is>
      </c>
      <c r="L10866">
        <f>L10865</f>
        <v>0.82233248462317254</v>
      </c>
      <c r="M10866" s="30">
        <f>INDEX(parameters!$D$41:$AG$178,MATCH('PV (extension)'!B10847,parameters!$C$41:$C$178,0),MATCH('PV (extension)'!A10866,parameters!$D$5:$AG$5,0))/L10866</f>
        <v>0.13628671093947653</v>
      </c>
      <c r="N10866" s="3" t="inlineStr">
        <is>
          <t>roof-top</t>
        </is>
      </c>
      <c r="O10866">
        <f>INDEX(parameters!$C$196:$EJ$198,MATCH('PV (extension)'!N10866,parameters!$B$196:$B$198,0),MATCH('PV (extension)'!B10847,parameters!$C$195:$EJ$195,0))</f>
        <v>1290.2652624956372</v>
      </c>
      <c r="P10866" t="n">
        <v>93</v>
      </c>
      <c r="Q10866" t="n">
        <v>30</v>
      </c>
      <c r="R10866">
        <f>Q10866*P10866*O10866</f>
        <v>3599840.0823628278</v>
      </c>
      <c r="S10866">
        <f>1/R10866</f>
        <v>2.777901176497901E-7</v>
      </c>
    </row>
    <row r="10867" ht="16" customHeight="1" s="29">
      <c r="A10867" t="inlineStr">
        <is>
          <t>photovoltaic slanted-roof installation, 93 kWp, single-Si, laminated, integrated, on roof</t>
        </is>
      </c>
      <c r="B10867" s="30">
        <f>M10867*S10867</f>
        <v>1.1803153101043603E-9</v>
      </c>
      <c r="C10867" t="inlineStr">
        <is>
          <t>CH</t>
        </is>
      </c>
      <c r="D10867" t="inlineStr">
        <is>
          <t>unit</t>
        </is>
      </c>
      <c r="F10867" t="inlineStr">
        <is>
          <t>technosphere</t>
        </is>
      </c>
      <c r="G10867" t="n">
        <v>0</v>
      </c>
      <c r="H10867" t="inlineStr">
        <is>
          <t>photovoltaic slanted-roof installation, 93 kWp, single-Si, laminated, integrated, on roof</t>
        </is>
      </c>
      <c r="I10867" t="inlineStr">
        <is>
          <t>(2,2,1,1,1,3); Calculation with average annual yield and share of technologies. Lifetime: 30a.</t>
        </is>
      </c>
      <c r="K10867" t="inlineStr">
        <is>
          <t>commercial</t>
        </is>
      </c>
      <c r="L10867">
        <f>L10866</f>
        <v>0.82233248462317254</v>
      </c>
      <c r="M10867" s="30">
        <f>INDEX(parameters!$D$41:$AG$178,MATCH('PV (extension)'!B10847,parameters!$C$41:$C$178,0),MATCH('PV (extension)'!A10867,parameters!$D$5:$AG$5,0))/L10867</f>
        <v>4.2489463631401872E-3</v>
      </c>
      <c r="N10867" s="3" t="inlineStr">
        <is>
          <t>roof-top</t>
        </is>
      </c>
      <c r="O10867">
        <f>INDEX(parameters!$C$196:$EJ$198,MATCH('PV (extension)'!N10867,parameters!$B$196:$B$198,0),MATCH('PV (extension)'!B10847,parameters!$C$195:$EJ$195,0))</f>
        <v>1290.2652624956372</v>
      </c>
      <c r="P10867" t="n">
        <v>93</v>
      </c>
      <c r="Q10867" t="n">
        <v>30</v>
      </c>
      <c r="R10867">
        <f>Q10867*P10867*O10867</f>
        <v>3599840.0823628278</v>
      </c>
      <c r="S10867">
        <f>1/R10867</f>
        <v>2.777901176497901E-7</v>
      </c>
    </row>
    <row r="10868" ht="16" customHeight="1" s="29">
      <c r="A10868" t="inlineStr">
        <is>
          <t>photovoltaic slanted-roof installation, 93 kWp, single-Si, panel, mounted, on roof</t>
        </is>
      </c>
      <c r="B10868" s="30">
        <f>M10868*S10868</f>
        <v>1.9830995409686066E-8</v>
      </c>
      <c r="C10868" t="inlineStr">
        <is>
          <t>CH</t>
        </is>
      </c>
      <c r="D10868" t="inlineStr">
        <is>
          <t>unit</t>
        </is>
      </c>
      <c r="F10868" t="inlineStr">
        <is>
          <t>technosphere</t>
        </is>
      </c>
      <c r="G10868" t="n">
        <v>0</v>
      </c>
      <c r="H10868" t="inlineStr">
        <is>
          <t>photovoltaic slanted-roof installation, 93 kWp, single-Si, panel, mounted, on roof</t>
        </is>
      </c>
      <c r="I10868" t="inlineStr">
        <is>
          <t>(2,2,1,1,1,3); Calculation with average annual yield and share of technologies. Lifetime: 30a.</t>
        </is>
      </c>
      <c r="K10868" t="inlineStr">
        <is>
          <t>commercial</t>
        </is>
      </c>
      <c r="L10868">
        <f>L10867</f>
        <v>0.82233248462317254</v>
      </c>
      <c r="M10868" s="30">
        <f>INDEX(parameters!$D$41:$AG$178,MATCH('PV (extension)'!B10847,parameters!$C$41:$C$178,0),MATCH('PV (extension)'!A10868,parameters!$D$5:$AG$5,0))/L10868</f>
        <v>7.1388412148941149E-2</v>
      </c>
      <c r="N10868" s="3" t="inlineStr">
        <is>
          <t>roof-top</t>
        </is>
      </c>
      <c r="O10868">
        <f>INDEX(parameters!$C$196:$EJ$198,MATCH('PV (extension)'!N10868,parameters!$B$196:$B$198,0),MATCH('PV (extension)'!B10847,parameters!$C$195:$EJ$195,0))</f>
        <v>1290.2652624956372</v>
      </c>
      <c r="P10868" t="n">
        <v>93</v>
      </c>
      <c r="Q10868" t="n">
        <v>30</v>
      </c>
      <c r="R10868">
        <f>Q10868*P10868*O10868</f>
        <v>3599840.0823628278</v>
      </c>
      <c r="S10868">
        <f>1/R10868</f>
        <v>2.777901176497901E-7</v>
      </c>
    </row>
    <row r="10869" s="29">
      <c r="A10869" t="inlineStr">
        <is>
          <t>market for tap water</t>
        </is>
      </c>
      <c r="B10869" t="n">
        <v>0.0037026</v>
      </c>
      <c r="C10869" t="inlineStr">
        <is>
          <t>Europe without Switzerland</t>
        </is>
      </c>
      <c r="D10869" t="inlineStr">
        <is>
          <t>kilogram</t>
        </is>
      </c>
      <c r="F10869" t="inlineStr">
        <is>
          <t>technosphere</t>
        </is>
      </c>
      <c r="G10869" t="n">
        <v>0</v>
      </c>
      <c r="H10869" t="inlineStr">
        <is>
          <t>tap water</t>
        </is>
      </c>
      <c r="I10869" t="inlineStr">
        <is>
          <t>(2,2,1,1,1,3); Estimation 20l/m2 panel</t>
        </is>
      </c>
      <c r="M10869" s="30" t="n"/>
    </row>
    <row r="10870" s="29">
      <c r="A10870" t="inlineStr">
        <is>
          <t>treatment of wastewater, from residence, capacity 1.1E10l/year</t>
        </is>
      </c>
      <c r="B10870" t="n">
        <v>-3.3323e-06</v>
      </c>
      <c r="C10870" t="inlineStr">
        <is>
          <t>CH</t>
        </is>
      </c>
      <c r="D10870" t="inlineStr">
        <is>
          <t>cubic meter</t>
        </is>
      </c>
      <c r="F10870" t="inlineStr">
        <is>
          <t>technosphere</t>
        </is>
      </c>
      <c r="G10870" t="n">
        <v>0</v>
      </c>
      <c r="H10870" t="inlineStr">
        <is>
          <t>wastewater, from residence</t>
        </is>
      </c>
      <c r="I10870" t="inlineStr">
        <is>
          <t>(2,2,1,1,1,3); Estimation 20l/m2 panel</t>
        </is>
      </c>
      <c r="M10870" s="30" t="n"/>
    </row>
    <row r="10871" s="29">
      <c r="M10871" s="30" t="n"/>
    </row>
    <row r="10872" customFormat="1" s="28">
      <c r="A10872" s="28" t="inlineStr">
        <is>
          <t>Activity</t>
        </is>
      </c>
      <c r="B10872" s="28" t="inlineStr">
        <is>
          <t>electricity production, photovoltaic</t>
        </is>
      </c>
      <c r="M10872" s="30" t="n"/>
    </row>
    <row r="10873">
      <c r="A10873" t="inlineStr">
        <is>
          <t>comment</t>
        </is>
      </c>
      <c r="B1087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")&amp;HLOOKUP(B10874,parameters!$C$195:$EJ$198,2,0)&amp;" kWh/kWp.
Annual output, Facade: "&amp;HLOOKUP(B10874,parameters!$C$195:$EJ$198,3,0)&amp;" kWh/kWp.
Annual output, Open-ground: "&amp;HLOOKUP(B10874,parameters!$C$195:$EJ$198,4,0)&amp;_xlfn._LONGTEXT("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")&amp;VLOOKUP(B10874,'extension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1290.26526249564 kWh/kWp.
Annual output, Facade: 905.930928986299 kWh/kWp.
Annual output, Open-ground: 1372.62261967621 kWh/kWp.
Amount of solar energy transformed to electricity. Waste heat emission due to losses of electricity in the system.
Technology:  Electricity production with grid-connected photovoltaic power plants.
Time period:  Time of publications
Production volume: 0.028 GWh in 2025.
Sampling:  Statistical data and model calculations
Extrapolations:  Use of PV technology data investigated for other countries (Switzerland). Correction of average yield with Swiss data.
Uncertainty:  None
Author: Romain Sacchi, PSI, romain.sacchi@psi.ch</v>
      </c>
      <c r="M10873" s="30" t="n"/>
    </row>
    <row r="10874" s="29">
      <c r="A10874" t="inlineStr">
        <is>
          <t>location</t>
        </is>
      </c>
      <c r="B10874" t="inlineStr">
        <is>
          <t>PA</t>
        </is>
      </c>
    </row>
    <row r="10875" s="29">
      <c r="A10875" t="inlineStr">
        <is>
          <t>production amount</t>
        </is>
      </c>
      <c r="B10875" t="n">
        <v>1</v>
      </c>
    </row>
    <row r="10876" s="29">
      <c r="A10876" t="inlineStr">
        <is>
          <t>reference product</t>
        </is>
      </c>
      <c r="B10876" t="inlineStr">
        <is>
          <t>electricity, low voltage</t>
        </is>
      </c>
    </row>
    <row r="10877" s="29">
      <c r="A10877" t="inlineStr">
        <is>
          <t>source</t>
        </is>
      </c>
      <c r="B1087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878" s="29">
      <c r="A10878" t="inlineStr">
        <is>
          <t>type</t>
        </is>
      </c>
      <c r="B10878" t="inlineStr">
        <is>
          <t>process</t>
        </is>
      </c>
    </row>
    <row r="10879" s="29">
      <c r="A10879" t="inlineStr">
        <is>
          <t>unit</t>
        </is>
      </c>
      <c r="B10879" t="inlineStr">
        <is>
          <t>kilowatt hour</t>
        </is>
      </c>
    </row>
    <row r="10880" s="29">
      <c r="A10880" t="inlineStr">
        <is>
          <t>Exchanges</t>
        </is>
      </c>
    </row>
    <row r="10881" customFormat="1" s="28">
      <c r="A10881" s="28" t="inlineStr">
        <is>
          <t>name</t>
        </is>
      </c>
      <c r="B10881" s="28" t="inlineStr">
        <is>
          <t>amount</t>
        </is>
      </c>
      <c r="C10881" s="28" t="inlineStr">
        <is>
          <t>location</t>
        </is>
      </c>
      <c r="D10881" s="28" t="inlineStr">
        <is>
          <t>unit</t>
        </is>
      </c>
      <c r="E10881" s="28" t="inlineStr">
        <is>
          <t>categories</t>
        </is>
      </c>
      <c r="F10881" s="28" t="inlineStr">
        <is>
          <t>type</t>
        </is>
      </c>
      <c r="G10881" s="28" t="inlineStr">
        <is>
          <t>uncertainty type</t>
        </is>
      </c>
      <c r="H10881" s="28" t="inlineStr">
        <is>
          <t>loc</t>
        </is>
      </c>
      <c r="I10881" s="28" t="inlineStr">
        <is>
          <t>scale</t>
        </is>
      </c>
      <c r="J10881" s="28" t="inlineStr">
        <is>
          <t>comment</t>
        </is>
      </c>
      <c r="K10881" s="28" t="inlineStr">
        <is>
          <t>negative</t>
        </is>
      </c>
      <c r="L10881" s="28" t="inlineStr">
        <is>
          <t>reference product</t>
        </is>
      </c>
      <c r="M10881" s="28" t="inlineStr">
        <is>
          <t>production volume</t>
        </is>
      </c>
      <c r="N10881" s="28" t="inlineStr">
        <is>
          <t>scope</t>
        </is>
      </c>
      <c r="O10881" s="28" t="inlineStr">
        <is>
          <t>scope share</t>
        </is>
      </c>
      <c r="P10881" s="28" t="inlineStr">
        <is>
          <t>tech share</t>
        </is>
      </c>
      <c r="Q10881" s="28" t="inlineStr">
        <is>
          <t>installation</t>
        </is>
      </c>
      <c r="R10881" s="28" t="inlineStr">
        <is>
          <t>productivity</t>
        </is>
      </c>
      <c r="S10881" s="28" t="inlineStr">
        <is>
          <t>kWp</t>
        </is>
      </c>
      <c r="T10881" s="28" t="inlineStr">
        <is>
          <t>lifetime</t>
        </is>
      </c>
      <c r="U10881" s="28" t="inlineStr">
        <is>
          <t>lifetime production</t>
        </is>
      </c>
      <c r="V10881" s="28" t="inlineStr">
        <is>
          <t>inverted lifetime production</t>
        </is>
      </c>
    </row>
    <row r="10882" s="29">
      <c r="A10882" t="inlineStr">
        <is>
          <t>Energy, solar, converted</t>
        </is>
      </c>
      <c r="B10882" t="n">
        <v>3.8503</v>
      </c>
      <c r="D10882" t="inlineStr">
        <is>
          <t>megajoule</t>
        </is>
      </c>
      <c r="E10882" t="inlineStr">
        <is>
          <t>natural resource::in air</t>
        </is>
      </c>
      <c r="F10882" t="inlineStr">
        <is>
          <t>biosphere</t>
        </is>
      </c>
      <c r="G10882" t="n">
        <v>2</v>
      </c>
      <c r="H10882" t="n">
        <v>1.348151067341848</v>
      </c>
      <c r="I10882" t="n">
        <v>0.04340984597628009</v>
      </c>
      <c r="J10882" t="inlineStr">
        <is>
          <t>(2,2,1,1,1,3); Energy loss in the system</t>
        </is>
      </c>
    </row>
    <row r="10883" s="29">
      <c r="A10883" t="inlineStr">
        <is>
          <t>Heat, waste</t>
        </is>
      </c>
      <c r="B10883" t="n">
        <v>0.25027</v>
      </c>
      <c r="D10883" t="inlineStr">
        <is>
          <t>megajoule</t>
        </is>
      </c>
      <c r="E10883" t="inlineStr">
        <is>
          <t>air</t>
        </is>
      </c>
      <c r="F10883" t="inlineStr">
        <is>
          <t>biosphere</t>
        </is>
      </c>
      <c r="G10883" t="n">
        <v>2</v>
      </c>
      <c r="H10883" t="n">
        <v>-1.385214943900327</v>
      </c>
      <c r="I10883" t="n">
        <v>0.02439508208471609</v>
      </c>
      <c r="J10883" t="inlineStr">
        <is>
          <t>(1,na,na,na,na,na); Calculation</t>
        </is>
      </c>
    </row>
    <row r="10884" s="29">
      <c r="A10884" t="inlineStr">
        <is>
          <t>electricity production, photovoltaic</t>
        </is>
      </c>
      <c r="B10884" t="n">
        <v>1</v>
      </c>
      <c r="C10884" t="inlineStr">
        <is>
          <t>PA</t>
        </is>
      </c>
      <c r="D10884" t="inlineStr">
        <is>
          <t>kilowatt hour</t>
        </is>
      </c>
      <c r="E10884" t="inlineStr">
        <is>
          <t>photovoltaic::power plants</t>
        </is>
      </c>
      <c r="F10884" t="inlineStr">
        <is>
          <t>production</t>
        </is>
      </c>
      <c r="G10884" t="n">
        <v>0</v>
      </c>
      <c r="H10884" t="n">
        <v>1</v>
      </c>
      <c r="L10884" t="inlineStr">
        <is>
          <t>electricity, low voltage</t>
        </is>
      </c>
      <c r="M10884">
        <f>VLOOKUP(C10884,'extension - production vol'!$B$6:$D$235,3,0)</f>
        <v>2.8000000000000001E-2</v>
      </c>
    </row>
    <row r="10885" ht="16" customHeight="1" s="29">
      <c r="A10885" t="inlineStr">
        <is>
          <t>photovoltaic flat-roof installation, 156 kWp, multi-Si, on roof</t>
        </is>
      </c>
      <c r="B10885" s="30">
        <f>P10885*V10885</f>
        <v>1.6720235493585357E-8</v>
      </c>
      <c r="C10885" t="inlineStr">
        <is>
          <t>CH</t>
        </is>
      </c>
      <c r="D10885" t="inlineStr">
        <is>
          <t>unit</t>
        </is>
      </c>
      <c r="F10885" t="inlineStr">
        <is>
          <t>technosphere</t>
        </is>
      </c>
      <c r="G10885" t="n">
        <v>2</v>
      </c>
      <c r="H10885" t="n">
        <v>-18.46800298604678</v>
      </c>
      <c r="I10885" t="n">
        <v>0.09798894162072011</v>
      </c>
      <c r="J10885" t="inlineStr">
        <is>
          <t>(2,2,1,1,1,3); Calculation with average annual yield and share of technologies. Lifetime: 30a.</t>
        </is>
      </c>
      <c r="L10885" t="inlineStr">
        <is>
          <t>photovoltaic flat-roof installation, 156 kWp, multi-Si, on roof</t>
        </is>
      </c>
      <c r="N10885" t="inlineStr">
        <is>
          <t>all</t>
        </is>
      </c>
      <c r="O10885" t="n">
        <v>1</v>
      </c>
      <c r="P10885" s="30">
        <f>INDEX(parameters!$D$41:$AG$178,MATCH('PV (extension)'!B10874,parameters!$C$41:$C$178,0),MATCH('PV (extension)'!A10885,parameters!$D$5:$AG$5,0))/O10885</f>
        <v>0.10096416269840058</v>
      </c>
      <c r="Q10885" s="3" t="inlineStr">
        <is>
          <t>roof-top</t>
        </is>
      </c>
      <c r="R10885">
        <f>INDEX(parameters!$C$196:$EJ$198,MATCH('PV (extension)'!Q10885,parameters!$B$196:$B$198,0),MATCH('PV (extension)'!B10874,parameters!$C$195:$EJ$195,0))</f>
        <v>1290.2652624956372</v>
      </c>
      <c r="S10885" t="n">
        <v>156</v>
      </c>
      <c r="T10885" t="n">
        <v>30</v>
      </c>
      <c r="U10885">
        <f>T10885*S10885*R10885</f>
        <v>6038441.4284795821</v>
      </c>
      <c r="V10885">
        <f>1/U10885</f>
        <v>1.6560564706045179E-7</v>
      </c>
    </row>
    <row r="10886" ht="16" customHeight="1" s="29">
      <c r="A10886" t="inlineStr">
        <is>
          <t>photovoltaic flat-roof installation, 156 kWp, single-Si, on roof</t>
        </is>
      </c>
      <c r="B10886" s="30">
        <f>P10886*V10886</f>
        <v>8.7340450161604921E-9</v>
      </c>
      <c r="C10886" t="inlineStr">
        <is>
          <t>CH</t>
        </is>
      </c>
      <c r="D10886" t="inlineStr">
        <is>
          <t>unit</t>
        </is>
      </c>
      <c r="F10886" t="inlineStr">
        <is>
          <t>technosphere</t>
        </is>
      </c>
      <c r="G10886" t="n">
        <v>2</v>
      </c>
      <c r="H10886" t="n">
        <v>-19.10362020104489</v>
      </c>
      <c r="I10886" t="n">
        <v>0.09798894162072011</v>
      </c>
      <c r="J10886" t="inlineStr">
        <is>
          <t>(2,2,1,1,1,3); Calculation with average annual yield and share of technologies. Lifetime: 30a.</t>
        </is>
      </c>
      <c r="L10886" t="inlineStr">
        <is>
          <t>photovoltaic flat-roof installation, 156 kWp, single-Si, on roof</t>
        </is>
      </c>
      <c r="N10886" t="inlineStr">
        <is>
          <t>all</t>
        </is>
      </c>
      <c r="O10886" t="n">
        <v>1</v>
      </c>
      <c r="P10886" s="30">
        <f>INDEX(parameters!$D$41:$AG$178,MATCH('PV (extension)'!B10874,parameters!$C$41:$C$178,0),MATCH('PV (extension)'!A10886,parameters!$D$5:$AG$5,0))/O10886</f>
        <v>5.2740019263789135E-2</v>
      </c>
      <c r="Q10886" s="3" t="inlineStr">
        <is>
          <t>roof-top</t>
        </is>
      </c>
      <c r="R10886">
        <f>INDEX(parameters!$C$196:$EJ$198,MATCH('PV (extension)'!Q10886,parameters!$B$196:$B$198,0),MATCH('PV (extension)'!B10874,parameters!$C$195:$EJ$195,0))</f>
        <v>1290.2652624956372</v>
      </c>
      <c r="S10886" t="n">
        <v>156</v>
      </c>
      <c r="T10886" t="n">
        <v>30</v>
      </c>
      <c r="U10886">
        <f>T10886*S10886*R10886</f>
        <v>6038441.4284795821</v>
      </c>
      <c r="V10886">
        <f>1/U10886</f>
        <v>1.6560564706045179E-7</v>
      </c>
    </row>
    <row r="10887" ht="16" customHeight="1" s="29">
      <c r="A10887" t="inlineStr">
        <is>
          <t>photovoltaic slanted-roof installation, 3 kWp, CIS, laminated, integrated, on roof</t>
        </is>
      </c>
      <c r="B10887" s="30">
        <f>P10887*V10887</f>
        <v>7.8332406344649769E-9</v>
      </c>
      <c r="C10887" t="inlineStr">
        <is>
          <t>CH</t>
        </is>
      </c>
      <c r="D10887" t="inlineStr">
        <is>
          <t>unit</t>
        </is>
      </c>
      <c r="F10887" t="inlineStr">
        <is>
          <t>technosphere</t>
        </is>
      </c>
      <c r="G10887" t="n">
        <v>2</v>
      </c>
      <c r="H10887" t="n">
        <v>-19.69743931800395</v>
      </c>
      <c r="I10887" t="n">
        <v>0.09798894162072011</v>
      </c>
      <c r="J10887" t="inlineStr">
        <is>
          <t>(2,2,1,1,1,3); Calculation with average annual yield and share of technologies. Lifetime: 30a.</t>
        </is>
      </c>
      <c r="L10887" t="inlineStr">
        <is>
          <t>photovoltaic slanted-roof installation, 3 kWp, CIS, laminated, integrated, on roof</t>
        </is>
      </c>
      <c r="N10887" t="inlineStr">
        <is>
          <t>all</t>
        </is>
      </c>
      <c r="O10887" t="n">
        <v>1</v>
      </c>
      <c r="P10887" s="30">
        <f>INDEX(parameters!$D$41:$AG$178,MATCH('PV (extension)'!B10874,parameters!$C$41:$C$178,0),MATCH('PV (extension)'!A10887,parameters!$D$5:$AG$5,0))/O10887</f>
        <v>9.0962624550774995E-4</v>
      </c>
      <c r="Q10887" s="3" t="inlineStr">
        <is>
          <t>roof-top</t>
        </is>
      </c>
      <c r="R10887">
        <f>INDEX(parameters!$C$196:$EJ$198,MATCH('PV (extension)'!Q10887,parameters!$B$196:$B$198,0),MATCH('PV (extension)'!B10874,parameters!$C$195:$EJ$195,0))</f>
        <v>1290.2652624956372</v>
      </c>
      <c r="S10887" t="n">
        <v>3</v>
      </c>
      <c r="T10887" t="n">
        <v>30</v>
      </c>
      <c r="U10887">
        <f>T10887*S10887*R10887</f>
        <v>116123.87362460735</v>
      </c>
      <c r="V10887">
        <f>1/U10887</f>
        <v>8.6114936471434933E-6</v>
      </c>
    </row>
    <row r="10888" ht="16" customHeight="1" s="29">
      <c r="A10888" t="inlineStr">
        <is>
          <t>photovoltaic slanted-roof installation, 3 kWp, CdTe, panel, mounted, on roof</t>
        </is>
      </c>
      <c r="B10888" s="30">
        <f>P10888*V10888</f>
        <v>5.1090793562926974E-8</v>
      </c>
      <c r="C10888" t="inlineStr">
        <is>
          <t>CH</t>
        </is>
      </c>
      <c r="D10888" t="inlineStr">
        <is>
          <t>unit</t>
        </is>
      </c>
      <c r="F10888" t="inlineStr">
        <is>
          <t>technosphere</t>
        </is>
      </c>
      <c r="G10888" t="n">
        <v>2</v>
      </c>
      <c r="H10888" t="n">
        <v>-16.69297991102503</v>
      </c>
      <c r="I10888" t="n">
        <v>0.09798894162072011</v>
      </c>
      <c r="J10888" t="inlineStr">
        <is>
          <t>(2,2,1,1,1,3); Calculation with average annual yield and share of technologies. Lifetime: 30a.</t>
        </is>
      </c>
      <c r="L10888" t="inlineStr">
        <is>
          <t>photovoltaic slanted-roof installation, 3 kWp, CdTe, panel, mounted, on roof</t>
        </is>
      </c>
      <c r="N10888" t="inlineStr">
        <is>
          <t>all</t>
        </is>
      </c>
      <c r="O10888" t="n">
        <v>1</v>
      </c>
      <c r="P10888" s="30">
        <f>INDEX(parameters!$D$41:$AG$178,MATCH('PV (extension)'!B10874,parameters!$C$41:$C$178,0),MATCH('PV (extension)'!A10888,parameters!$D$5:$AG$5,0))/O10888</f>
        <v>5.9328608550822341E-3</v>
      </c>
      <c r="Q10888" s="3" t="inlineStr">
        <is>
          <t>roof-top</t>
        </is>
      </c>
      <c r="R10888">
        <f>INDEX(parameters!$C$196:$EJ$198,MATCH('PV (extension)'!Q10888,parameters!$B$196:$B$198,0),MATCH('PV (extension)'!B10874,parameters!$C$195:$EJ$195,0))</f>
        <v>1290.2652624956372</v>
      </c>
      <c r="S10888" t="n">
        <v>3</v>
      </c>
      <c r="T10888" t="n">
        <v>30</v>
      </c>
      <c r="U10888">
        <f>T10888*S10888*R10888</f>
        <v>116123.87362460735</v>
      </c>
      <c r="V10888">
        <f>1/U10888</f>
        <v>8.6114936471434933E-6</v>
      </c>
    </row>
    <row r="10889" ht="16" customHeight="1" s="29">
      <c r="A10889" t="inlineStr">
        <is>
          <t>photovoltaic slanted-roof installation, 3 kWp, micro-Si, laminated, integrated, on roof</t>
        </is>
      </c>
      <c r="B10889" s="30">
        <f>P10889*V10889</f>
        <v>7.9165118129879943E-10</v>
      </c>
      <c r="C10889" t="inlineStr">
        <is>
          <t>RER</t>
        </is>
      </c>
      <c r="D10889" t="inlineStr">
        <is>
          <t>unit</t>
        </is>
      </c>
      <c r="F10889" t="inlineStr">
        <is>
          <t>technosphere</t>
        </is>
      </c>
      <c r="G10889" t="n">
        <v>2</v>
      </c>
      <c r="H10889" t="n">
        <v>-21.54326959350907</v>
      </c>
      <c r="I10889" t="n">
        <v>0.09798894162072011</v>
      </c>
      <c r="J10889" t="inlineStr">
        <is>
          <t>(2,2,1,1,1,3); Calculation with average annual yield and share of technologies. Lifetime: 30a.</t>
        </is>
      </c>
      <c r="L10889" t="inlineStr">
        <is>
          <t>photovoltaic slanted-roof installation, 3 kWp, micro-Si, laminated, integrated, on roof</t>
        </is>
      </c>
      <c r="N10889" t="inlineStr">
        <is>
          <t>all</t>
        </is>
      </c>
      <c r="O10889" t="n">
        <v>1</v>
      </c>
      <c r="P10889" s="30">
        <f>INDEX(parameters!$D$41:$AG$178,MATCH('PV (extension)'!B10874,parameters!$C$41:$C$178,0),MATCH('PV (extension)'!A10889,parameters!$D$5:$AG$5,0))/O10889</f>
        <v>9.1929601731912907E-5</v>
      </c>
      <c r="Q10889" s="3" t="inlineStr">
        <is>
          <t>roof-top</t>
        </is>
      </c>
      <c r="R10889">
        <f>INDEX(parameters!$C$196:$EJ$198,MATCH('PV (extension)'!Q10889,parameters!$B$196:$B$198,0),MATCH('PV (extension)'!B10874,parameters!$C$195:$EJ$195,0))</f>
        <v>1290.2652624956372</v>
      </c>
      <c r="S10889" t="n">
        <v>3</v>
      </c>
      <c r="T10889" t="n">
        <v>30</v>
      </c>
      <c r="U10889">
        <f>T10889*S10889*R10889</f>
        <v>116123.87362460735</v>
      </c>
      <c r="V10889">
        <f>1/U10889</f>
        <v>8.6114936471434933E-6</v>
      </c>
    </row>
    <row r="10890" ht="16" customHeight="1" s="29">
      <c r="A10890" t="inlineStr">
        <is>
          <t>photovoltaic slanted-roof installation, 3 kWp, micro-Si, panel, mounted, on roof</t>
        </is>
      </c>
      <c r="B10890" s="30">
        <f>P10890*V10890</f>
        <v>1.3762718369788854E-8</v>
      </c>
      <c r="C10890" t="inlineStr">
        <is>
          <t>RER</t>
        </is>
      </c>
      <c r="D10890" t="inlineStr">
        <is>
          <t>unit</t>
        </is>
      </c>
      <c r="F10890" t="inlineStr">
        <is>
          <t>technosphere</t>
        </is>
      </c>
      <c r="G10890" t="n">
        <v>2</v>
      </c>
      <c r="H10890" t="n">
        <v>-18.72987249989203</v>
      </c>
      <c r="I10890" t="n">
        <v>0.09798894162072011</v>
      </c>
      <c r="J10890" t="inlineStr">
        <is>
          <t>(2,2,1,1,1,3); Calculation with average annual yield and share of technologies. Lifetime: 30a.</t>
        </is>
      </c>
      <c r="L10890" t="inlineStr">
        <is>
          <t>photovoltaic slanted-roof installation, 3 kWp, micro-Si, panel, mounted, on roof</t>
        </is>
      </c>
      <c r="N10890" t="inlineStr">
        <is>
          <t>all</t>
        </is>
      </c>
      <c r="O10890" t="n">
        <v>1</v>
      </c>
      <c r="P10890" s="30">
        <f>INDEX(parameters!$D$41:$AG$178,MATCH('PV (extension)'!B10874,parameters!$C$41:$C$178,0),MATCH('PV (extension)'!A10890,parameters!$D$5:$AG$5,0))/O10890</f>
        <v>1.5981801687044229E-3</v>
      </c>
      <c r="Q10890" s="3" t="inlineStr">
        <is>
          <t>roof-top</t>
        </is>
      </c>
      <c r="R10890">
        <f>INDEX(parameters!$C$196:$EJ$198,MATCH('PV (extension)'!Q10890,parameters!$B$196:$B$198,0),MATCH('PV (extension)'!B10874,parameters!$C$195:$EJ$195,0))</f>
        <v>1290.2652624956372</v>
      </c>
      <c r="S10890" t="n">
        <v>3</v>
      </c>
      <c r="T10890" t="n">
        <v>30</v>
      </c>
      <c r="U10890">
        <f>T10890*S10890*R10890</f>
        <v>116123.87362460735</v>
      </c>
      <c r="V10890">
        <f>1/U10890</f>
        <v>8.6114936471434933E-6</v>
      </c>
    </row>
    <row r="10891" s="29">
      <c r="A10891" t="inlineStr">
        <is>
          <t>photovoltaic open ground installation, 570 kWp, CIS, on open ground</t>
        </is>
      </c>
      <c r="B10891" s="30">
        <f>P10891*V10891</f>
        <v>4.3048107143599997E-10</v>
      </c>
      <c r="C10891" t="inlineStr">
        <is>
          <t>RER</t>
        </is>
      </c>
      <c r="D10891" t="inlineStr">
        <is>
          <t>unit</t>
        </is>
      </c>
      <c r="F10891" t="inlineStr">
        <is>
          <t>technosphere</t>
        </is>
      </c>
      <c r="G10891" t="n">
        <v>2</v>
      </c>
      <c r="H10891" t="n">
        <v>-21.66656811806742</v>
      </c>
      <c r="I10891" t="n">
        <v>0.09798894162072011</v>
      </c>
      <c r="J10891" t="inlineStr">
        <is>
          <t>(2,2,1,1,1,3); Calculation with average annual yield and share of technologies. Lifetime: 30a.</t>
        </is>
      </c>
      <c r="L10891" t="inlineStr">
        <is>
          <t>photovoltaic open ground installation, 570 kWp, CIS, on open ground</t>
        </is>
      </c>
      <c r="N10891" t="inlineStr">
        <is>
          <t>all</t>
        </is>
      </c>
      <c r="O10891" t="n">
        <v>1</v>
      </c>
      <c r="P10891" s="30">
        <f>INDEX(parameters!$D$41:$AG$178,MATCH('PV (extension)'!B10874,parameters!$C$41:$C$178,0),MATCH('PV (extension)'!A10891,parameters!$D$5:$AG$5,0))/O10891</f>
        <v>1.0104185757523119E-2</v>
      </c>
      <c r="Q10891" t="inlineStr">
        <is>
          <t>central</t>
        </is>
      </c>
      <c r="R10891">
        <f>INDEX(parameters!$C$196:$EJ$198,MATCH('PV (extension)'!Q10891,parameters!$B$196:$B$198,0),MATCH('PV (extension)'!B10874,parameters!$C$195:$EJ$195,0))</f>
        <v>1372.62261967621</v>
      </c>
      <c r="S10891" t="n">
        <v>570</v>
      </c>
      <c r="T10891" t="n">
        <v>30</v>
      </c>
      <c r="U10891">
        <f>T10891*S10891*R10891</f>
        <v>23471846.796463192</v>
      </c>
      <c r="V10891">
        <f>1/U10891</f>
        <v>4.2604231727973063E-8</v>
      </c>
    </row>
    <row r="10892" s="29">
      <c r="A10892" t="inlineStr">
        <is>
          <t>photovoltaic open ground installation, 570 kWp, CdTe, on open ground</t>
        </is>
      </c>
      <c r="B10892" s="30">
        <f>P10892*V10892</f>
        <v>3.1622807670610119E-9</v>
      </c>
      <c r="C10892" t="inlineStr">
        <is>
          <t>RER</t>
        </is>
      </c>
      <c r="D10892" t="inlineStr">
        <is>
          <t>unit</t>
        </is>
      </c>
      <c r="F10892" t="inlineStr">
        <is>
          <t>technosphere</t>
        </is>
      </c>
      <c r="G10892" t="n">
        <v>2</v>
      </c>
      <c r="H10892" t="n">
        <v>-21.47552628199886</v>
      </c>
      <c r="I10892" t="n">
        <v>0.09798894162072011</v>
      </c>
      <c r="J10892" t="inlineStr">
        <is>
          <t>(2,2,1,1,1,3); Calculation with average annual yield and share of technologies. Lifetime: 30a.</t>
        </is>
      </c>
      <c r="L10892" t="inlineStr">
        <is>
          <t>photovoltaic open ground installation, 570 kWp, CdTe, on open ground</t>
        </is>
      </c>
      <c r="N10892" t="inlineStr">
        <is>
          <t>all</t>
        </is>
      </c>
      <c r="O10892" t="n">
        <v>1</v>
      </c>
      <c r="P10892" s="30">
        <f>INDEX(parameters!$D$41:$AG$178,MATCH('PV (extension)'!B10874,parameters!$C$41:$C$178,0),MATCH('PV (extension)'!A10892,parameters!$D$5:$AG$5,0))/O10892</f>
        <v>7.4224569691858172E-2</v>
      </c>
      <c r="Q10892" t="inlineStr">
        <is>
          <t>central</t>
        </is>
      </c>
      <c r="R10892">
        <f>INDEX(parameters!$C$196:$EJ$198,MATCH('PV (extension)'!Q10892,parameters!$B$196:$B$198,0),MATCH('PV (extension)'!B10874,parameters!$C$195:$EJ$195,0))</f>
        <v>1372.62261967621</v>
      </c>
      <c r="S10892" t="n">
        <v>570</v>
      </c>
      <c r="T10892" t="n">
        <v>30</v>
      </c>
      <c r="U10892">
        <f>T10892*S10892*R10892</f>
        <v>23471846.796463192</v>
      </c>
      <c r="V10892">
        <f>1/U10892</f>
        <v>4.2604231727973063E-8</v>
      </c>
    </row>
    <row r="10893" s="29">
      <c r="A10893" t="inlineStr">
        <is>
          <t>photovoltaic open ground installation, 570 kWp, micro-Si, on open ground</t>
        </is>
      </c>
      <c r="B10893" s="30">
        <f>P10893*V10893</f>
        <v>3.3517932125283237E-11</v>
      </c>
      <c r="C10893" t="inlineStr">
        <is>
          <t>RER</t>
        </is>
      </c>
      <c r="D10893" t="inlineStr">
        <is>
          <t>unit</t>
        </is>
      </c>
      <c r="F10893" t="inlineStr">
        <is>
          <t>technosphere</t>
        </is>
      </c>
      <c r="G10893" t="n">
        <v>2</v>
      </c>
      <c r="H10893" t="n">
        <v>-23.51240679473371</v>
      </c>
      <c r="I10893" t="n">
        <v>0.09798894162072011</v>
      </c>
      <c r="J10893" t="inlineStr">
        <is>
          <t>(2,2,1,1,1,3); Calculation with average annual yield and share of technologies. Lifetime: 30a.</t>
        </is>
      </c>
      <c r="L10893" t="inlineStr">
        <is>
          <t>photovoltaic open ground installation, 570 kWp, micro-Si, on open ground</t>
        </is>
      </c>
      <c r="N10893" t="inlineStr">
        <is>
          <t>all</t>
        </is>
      </c>
      <c r="O10893" t="n">
        <v>1</v>
      </c>
      <c r="P10893" s="30">
        <f>INDEX(parameters!$D$41:$AG$178,MATCH('PV (extension)'!B10874,parameters!$C$41:$C$178,0),MATCH('PV (extension)'!A10893,parameters!$D$5:$AG$5,0))/O10893</f>
        <v>7.867277677789E-4</v>
      </c>
      <c r="Q10893" t="inlineStr">
        <is>
          <t>central</t>
        </is>
      </c>
      <c r="R10893">
        <f>INDEX(parameters!$C$196:$EJ$198,MATCH('PV (extension)'!Q10893,parameters!$B$196:$B$198,0),MATCH('PV (extension)'!B10874,parameters!$C$195:$EJ$195,0))</f>
        <v>1372.62261967621</v>
      </c>
      <c r="S10893" t="n">
        <v>570</v>
      </c>
      <c r="T10893" t="n">
        <v>30</v>
      </c>
      <c r="U10893">
        <f>T10893*S10893*R10893</f>
        <v>23471846.796463192</v>
      </c>
      <c r="V10893">
        <f>1/U10893</f>
        <v>4.2604231727973063E-8</v>
      </c>
    </row>
    <row r="10894" s="29">
      <c r="A10894" t="inlineStr">
        <is>
          <t>photovoltaic open ground installation, 570 kWp, multi-Si, on open ground</t>
        </is>
      </c>
      <c r="B10894" s="30">
        <f>P10894*V10894</f>
        <v>1.1216749301865578E-8</v>
      </c>
      <c r="C10894" t="inlineStr">
        <is>
          <t>RER</t>
        </is>
      </c>
      <c r="D10894" t="inlineStr">
        <is>
          <t>unit</t>
        </is>
      </c>
      <c r="F10894" t="inlineStr">
        <is>
          <t>technosphere</t>
        </is>
      </c>
      <c r="G10894" t="n">
        <v>2</v>
      </c>
      <c r="H10894" t="n">
        <v>-18.20082258362968</v>
      </c>
      <c r="I10894" t="n">
        <v>0.09798894162072011</v>
      </c>
      <c r="J10894" t="inlineStr">
        <is>
          <t>(2,2,1,1,1,3); Calculation with average annual yield and share of technologies. Lifetime: 30a.</t>
        </is>
      </c>
      <c r="L10894" t="inlineStr">
        <is>
          <t>photovoltaic open ground installation, 570 kWp, multi-Si, on open ground</t>
        </is>
      </c>
      <c r="N10894" t="inlineStr">
        <is>
          <t>all</t>
        </is>
      </c>
      <c r="O10894" t="n">
        <v>1</v>
      </c>
      <c r="P10894" s="30">
        <f>INDEX(parameters!$D$41:$AG$178,MATCH('PV (extension)'!B10874,parameters!$C$41:$C$178,0),MATCH('PV (extension)'!A10894,parameters!$D$5:$AG$5,0))/O10894</f>
        <v>0.2632778211677243</v>
      </c>
      <c r="Q10894" t="inlineStr">
        <is>
          <t>central</t>
        </is>
      </c>
      <c r="R10894">
        <f>INDEX(parameters!$C$196:$EJ$198,MATCH('PV (extension)'!Q10894,parameters!$B$196:$B$198,0),MATCH('PV (extension)'!B10874,parameters!$C$195:$EJ$195,0))</f>
        <v>1372.62261967621</v>
      </c>
      <c r="S10894" t="n">
        <v>570</v>
      </c>
      <c r="T10894" t="n">
        <v>30</v>
      </c>
      <c r="U10894">
        <f>T10894*S10894*R10894</f>
        <v>23471846.796463192</v>
      </c>
      <c r="V10894">
        <f>1/U10894</f>
        <v>4.2604231727973063E-8</v>
      </c>
    </row>
    <row r="10895" s="29">
      <c r="A10895" t="inlineStr">
        <is>
          <t>photovoltaic open ground installation, 570 kWp, single-Si, on open ground</t>
        </is>
      </c>
      <c r="B10895" s="30">
        <f>P10895*V10895</f>
        <v>5.9498467391894197E-9</v>
      </c>
      <c r="C10895" t="inlineStr">
        <is>
          <t>RER</t>
        </is>
      </c>
      <c r="D10895" t="inlineStr">
        <is>
          <t>unit</t>
        </is>
      </c>
      <c r="F10895" t="inlineStr">
        <is>
          <t>technosphere</t>
        </is>
      </c>
      <c r="G10895" t="n">
        <v>2</v>
      </c>
      <c r="H10895" t="n">
        <v>-18.8364689523836</v>
      </c>
      <c r="I10895" t="n">
        <v>0.09798894162072011</v>
      </c>
      <c r="J10895" t="inlineStr">
        <is>
          <t>(2,2,1,1,1,3); Calculation with average annual yield and share of technologies. Lifetime: 30a.</t>
        </is>
      </c>
      <c r="L10895" t="inlineStr">
        <is>
          <t>photovoltaic open ground installation, 570 kWp, single-Si, on open ground</t>
        </is>
      </c>
      <c r="N10895" t="inlineStr">
        <is>
          <t>all</t>
        </is>
      </c>
      <c r="O10895" t="n">
        <v>1</v>
      </c>
      <c r="P10895" s="30">
        <f>INDEX(parameters!$D$41:$AG$178,MATCH('PV (extension)'!B10874,parameters!$C$41:$C$178,0),MATCH('PV (extension)'!A10895,parameters!$D$5:$AG$5,0))/O10895</f>
        <v>0.13965389112469015</v>
      </c>
      <c r="Q10895" t="inlineStr">
        <is>
          <t>central</t>
        </is>
      </c>
      <c r="R10895">
        <f>INDEX(parameters!$C$196:$EJ$198,MATCH('PV (extension)'!Q10895,parameters!$B$196:$B$198,0),MATCH('PV (extension)'!B10874,parameters!$C$195:$EJ$195,0))</f>
        <v>1372.62261967621</v>
      </c>
      <c r="S10895" t="n">
        <v>570</v>
      </c>
      <c r="T10895" t="n">
        <v>30</v>
      </c>
      <c r="U10895">
        <f>T10895*S10895*R10895</f>
        <v>23471846.796463192</v>
      </c>
      <c r="V10895">
        <f>1/U10895</f>
        <v>4.2604231727973063E-8</v>
      </c>
    </row>
    <row r="10896" ht="16" customHeight="1" s="29">
      <c r="A10896" t="inlineStr">
        <is>
          <t>photovoltaic slanted-roof installation, 93 kWp, multi-Si, laminated, integrated, on roof</t>
        </is>
      </c>
      <c r="B10896" s="30">
        <f>P10896*V10896</f>
        <v>1.8360425326039785E-9</v>
      </c>
      <c r="C10896" t="inlineStr">
        <is>
          <t>CH</t>
        </is>
      </c>
      <c r="D10896" t="inlineStr">
        <is>
          <t>unit</t>
        </is>
      </c>
      <c r="F10896" t="inlineStr">
        <is>
          <t>technosphere</t>
        </is>
      </c>
      <c r="G10896" t="n">
        <v>2</v>
      </c>
      <c r="H10896" t="n">
        <v>-20.65878981776205</v>
      </c>
      <c r="I10896" t="n">
        <v>0.09798894162072011</v>
      </c>
      <c r="J10896" t="inlineStr">
        <is>
          <t>(2,2,1,1,1,3); Calculation with average annual yield and share of technologies. Lifetime: 30a.</t>
        </is>
      </c>
      <c r="L10896" t="inlineStr">
        <is>
          <t>photovoltaic slanted-roof installation, 93 kWp, multi-Si, laminated, integrated, on roof</t>
        </is>
      </c>
      <c r="N10896" t="inlineStr">
        <is>
          <t>all</t>
        </is>
      </c>
      <c r="O10896" t="n">
        <v>1</v>
      </c>
      <c r="P10896" s="30">
        <f>INDEX(parameters!$D$41:$AG$178,MATCH('PV (extension)'!B10874,parameters!$C$41:$C$178,0),MATCH('PV (extension)'!A10896,parameters!$D$5:$AG$5,0))/O10896</f>
        <v>6.6094595017907607E-3</v>
      </c>
      <c r="Q10896" s="3" t="inlineStr">
        <is>
          <t>roof-top</t>
        </is>
      </c>
      <c r="R10896">
        <f>INDEX(parameters!$C$196:$EJ$198,MATCH('PV (extension)'!Q10896,parameters!$B$196:$B$198,0),MATCH('PV (extension)'!B10874,parameters!$C$195:$EJ$195,0))</f>
        <v>1290.2652624956372</v>
      </c>
      <c r="S10896" t="n">
        <v>93</v>
      </c>
      <c r="T10896" t="n">
        <v>30</v>
      </c>
      <c r="U10896">
        <f>T10896*S10896*R10896</f>
        <v>3599840.0823628278</v>
      </c>
      <c r="V10896">
        <f>1/U10896</f>
        <v>2.777901176497901E-7</v>
      </c>
    </row>
    <row r="10897" ht="16" customHeight="1" s="29">
      <c r="A10897" t="inlineStr">
        <is>
          <t>photovoltaic slanted-roof installation, 93 kWp, multi-Si, panel, mounted, on roof</t>
        </is>
      </c>
      <c r="B10897" s="30">
        <f>P10897*V10897</f>
        <v>3.1132768974120226E-8</v>
      </c>
      <c r="C10897" t="inlineStr">
        <is>
          <t>CH</t>
        </is>
      </c>
      <c r="D10897" t="inlineStr">
        <is>
          <t>unit</t>
        </is>
      </c>
      <c r="F10897" t="inlineStr">
        <is>
          <t>technosphere</t>
        </is>
      </c>
      <c r="G10897" t="n">
        <v>2</v>
      </c>
      <c r="H10897" t="n">
        <v>-17.84536035000586</v>
      </c>
      <c r="I10897" t="n">
        <v>0.09798894162072011</v>
      </c>
      <c r="J10897" t="inlineStr">
        <is>
          <t>(2,2,1,1,1,3); Calculation with average annual yield and share of technologies. Lifetime: 30a.</t>
        </is>
      </c>
      <c r="L10897" t="inlineStr">
        <is>
          <t>photovoltaic slanted-roof installation, 93 kWp, multi-Si, panel, mounted, on roof</t>
        </is>
      </c>
      <c r="N10897" t="inlineStr">
        <is>
          <t>all</t>
        </is>
      </c>
      <c r="O10897" t="n">
        <v>1</v>
      </c>
      <c r="P10897" s="30">
        <f>INDEX(parameters!$D$41:$AG$178,MATCH('PV (extension)'!B10874,parameters!$C$41:$C$178,0),MATCH('PV (extension)'!A10897,parameters!$D$5:$AG$5,0))/O10897</f>
        <v>0.11207298962797985</v>
      </c>
      <c r="Q10897" s="3" t="inlineStr">
        <is>
          <t>roof-top</t>
        </is>
      </c>
      <c r="R10897">
        <f>INDEX(parameters!$C$196:$EJ$198,MATCH('PV (extension)'!Q10897,parameters!$B$196:$B$198,0),MATCH('PV (extension)'!B10874,parameters!$C$195:$EJ$195,0))</f>
        <v>1290.2652624956372</v>
      </c>
      <c r="S10897" t="n">
        <v>93</v>
      </c>
      <c r="T10897" t="n">
        <v>30</v>
      </c>
      <c r="U10897">
        <f>T10897*S10897*R10897</f>
        <v>3599840.0823628278</v>
      </c>
      <c r="V10897">
        <f>1/U10897</f>
        <v>2.777901176497901E-7</v>
      </c>
    </row>
    <row r="10898" ht="16" customHeight="1" s="29">
      <c r="A10898" t="inlineStr">
        <is>
          <t>photovoltaic slanted-roof installation, 93 kWp, single-Si, laminated, integrated, on roof</t>
        </is>
      </c>
      <c r="B10898" s="30">
        <f>P10898*V10898</f>
        <v>9.7061162159688913E-10</v>
      </c>
      <c r="C10898" t="inlineStr">
        <is>
          <t>CH</t>
        </is>
      </c>
      <c r="D10898" t="inlineStr">
        <is>
          <t>unit</t>
        </is>
      </c>
      <c r="F10898" t="inlineStr">
        <is>
          <t>technosphere</t>
        </is>
      </c>
      <c r="G10898" t="n">
        <v>2</v>
      </c>
      <c r="H10898" t="n">
        <v>-21.2944254997521</v>
      </c>
      <c r="I10898" t="n">
        <v>0.09798894162072011</v>
      </c>
      <c r="J10898" t="inlineStr">
        <is>
          <t>(2,2,1,1,1,3); Calculation with average annual yield and share of technologies. Lifetime: 30a.</t>
        </is>
      </c>
      <c r="L10898" t="inlineStr">
        <is>
          <t>photovoltaic slanted-roof installation, 93 kWp, single-Si, laminated, integrated, on roof</t>
        </is>
      </c>
      <c r="N10898" t="inlineStr">
        <is>
          <t>all</t>
        </is>
      </c>
      <c r="O10898" t="n">
        <v>1</v>
      </c>
      <c r="P10898" s="30">
        <f>INDEX(parameters!$D$41:$AG$178,MATCH('PV (extension)'!B10874,parameters!$C$41:$C$178,0),MATCH('PV (extension)'!A10898,parameters!$D$5:$AG$5,0))/O10898</f>
        <v>3.4940466198316628E-3</v>
      </c>
      <c r="Q10898" s="3" t="inlineStr">
        <is>
          <t>roof-top</t>
        </is>
      </c>
      <c r="R10898">
        <f>INDEX(parameters!$C$196:$EJ$198,MATCH('PV (extension)'!Q10898,parameters!$B$196:$B$198,0),MATCH('PV (extension)'!B10874,parameters!$C$195:$EJ$195,0))</f>
        <v>1290.2652624956372</v>
      </c>
      <c r="S10898" t="n">
        <v>93</v>
      </c>
      <c r="T10898" t="n">
        <v>30</v>
      </c>
      <c r="U10898">
        <f>T10898*S10898*R10898</f>
        <v>3599840.0823628278</v>
      </c>
      <c r="V10898">
        <f>1/U10898</f>
        <v>2.777901176497901E-7</v>
      </c>
    </row>
    <row r="10899" ht="16" customHeight="1" s="29">
      <c r="A10899" t="inlineStr">
        <is>
          <t>photovoltaic slanted-roof installation, 93 kWp, single-Si, panel, mounted, on roof</t>
        </is>
      </c>
      <c r="B10899" s="30">
        <f>P10899*V10899</f>
        <v>1.6307671727797873E-8</v>
      </c>
      <c r="C10899" t="inlineStr">
        <is>
          <t>CH</t>
        </is>
      </c>
      <c r="D10899" t="inlineStr">
        <is>
          <t>unit</t>
        </is>
      </c>
      <c r="F10899" t="inlineStr">
        <is>
          <t>technosphere</t>
        </is>
      </c>
      <c r="G10899" t="n">
        <v>2</v>
      </c>
      <c r="H10899" t="n">
        <v>-18.48100416113547</v>
      </c>
      <c r="I10899" t="n">
        <v>0.09798894162072011</v>
      </c>
      <c r="J10899" t="inlineStr">
        <is>
          <t>(2,2,1,1,1,3); Calculation with average annual yield and share of technologies. Lifetime: 30a.</t>
        </is>
      </c>
      <c r="L10899" t="inlineStr">
        <is>
          <t>photovoltaic slanted-roof installation, 93 kWp, single-Si, panel, mounted, on roof</t>
        </is>
      </c>
      <c r="N10899" t="inlineStr">
        <is>
          <t>all</t>
        </is>
      </c>
      <c r="O10899" t="n">
        <v>1</v>
      </c>
      <c r="P10899" s="30">
        <f>INDEX(parameters!$D$41:$AG$178,MATCH('PV (extension)'!B10874,parameters!$C$41:$C$178,0),MATCH('PV (extension)'!A10899,parameters!$D$5:$AG$5,0))/O10899</f>
        <v>5.8705010335741853E-2</v>
      </c>
      <c r="Q10899" s="3" t="inlineStr">
        <is>
          <t>roof-top</t>
        </is>
      </c>
      <c r="R10899">
        <f>INDEX(parameters!$C$196:$EJ$198,MATCH('PV (extension)'!Q10899,parameters!$B$196:$B$198,0),MATCH('PV (extension)'!B10874,parameters!$C$195:$EJ$195,0))</f>
        <v>1290.2652624956372</v>
      </c>
      <c r="S10899" t="n">
        <v>93</v>
      </c>
      <c r="T10899" t="n">
        <v>30</v>
      </c>
      <c r="U10899">
        <f>T10899*S10899*R10899</f>
        <v>3599840.0823628278</v>
      </c>
      <c r="V10899">
        <f>1/U10899</f>
        <v>2.777901176497901E-7</v>
      </c>
    </row>
    <row r="10900" s="29">
      <c r="A10900" t="inlineStr">
        <is>
          <t>photovoltaic facade installation, 3kWp, multi-Si, laminated, integrated, at building</t>
        </is>
      </c>
      <c r="B10900" s="30">
        <f>P10900*V10900</f>
        <v>4.0308008301844295E-8</v>
      </c>
      <c r="C10900" t="inlineStr">
        <is>
          <t>APAC</t>
        </is>
      </c>
      <c r="D10900" t="inlineStr">
        <is>
          <t>unit</t>
        </is>
      </c>
      <c r="F10900" t="inlineStr">
        <is>
          <t>technosphere</t>
        </is>
      </c>
      <c r="G10900" t="n">
        <v>2</v>
      </c>
      <c r="H10900" t="n">
        <v>-17.5612990452514</v>
      </c>
      <c r="I10900" t="n">
        <v>0.09798894162072011</v>
      </c>
      <c r="J10900" t="inlineStr">
        <is>
          <t>(2,2,1,1,1,3); Calculation with average annual yield and share of technologies. Lifetime: 30a.</t>
        </is>
      </c>
      <c r="L10900" t="inlineStr">
        <is>
          <t>photovoltaic facade installation, 3kWp, multi-Si, laminated, integrated, at building</t>
        </is>
      </c>
      <c r="N10900" t="inlineStr">
        <is>
          <t>all</t>
        </is>
      </c>
      <c r="O10900" t="n">
        <v>1</v>
      </c>
      <c r="P10900" s="30">
        <f>INDEX(parameters!$D$41:$AG$178,MATCH('PV (extension)'!B10874,parameters!$C$41:$C$178,0),MATCH('PV (extension)'!A10900,parameters!$D$5:$AG$5,0))/O10900</f>
        <v>3.2864644265829519E-3</v>
      </c>
      <c r="Q10900" t="inlineStr">
        <is>
          <t>façade</t>
        </is>
      </c>
      <c r="R10900">
        <f>INDEX(parameters!$C$196:$EJ$198,MATCH('PV (extension)'!Q10900,parameters!$B$196:$B$198,0),MATCH('PV (extension)'!B10874,parameters!$C$195:$EJ$195,0))</f>
        <v>905.93092898629868</v>
      </c>
      <c r="S10900" t="n">
        <v>3</v>
      </c>
      <c r="T10900" t="n">
        <v>30</v>
      </c>
      <c r="U10900">
        <f>T10900*S10900*R10900</f>
        <v>81533.783608766884</v>
      </c>
      <c r="V10900">
        <f>1/U10900</f>
        <v>1.2264854588355881E-5</v>
      </c>
    </row>
    <row r="10901" s="29">
      <c r="A10901" t="inlineStr">
        <is>
          <t>photovoltaic facade installation, 3kWp, multi-Si, panel, mounted, at building</t>
        </is>
      </c>
      <c r="B10901" s="30">
        <f>P10901*V10901</f>
        <v>3.9531487910915224E-8</v>
      </c>
      <c r="C10901" t="inlineStr">
        <is>
          <t>APAC</t>
        </is>
      </c>
      <c r="D10901" t="inlineStr">
        <is>
          <t>unit</t>
        </is>
      </c>
      <c r="F10901" t="inlineStr">
        <is>
          <t>technosphere</t>
        </is>
      </c>
      <c r="G10901" t="n">
        <v>2</v>
      </c>
      <c r="H10901" t="n">
        <v>-17.5612990452514</v>
      </c>
      <c r="I10901" t="n">
        <v>0.09798894162072011</v>
      </c>
      <c r="J10901" t="inlineStr">
        <is>
          <t>(2,2,1,1,1,3); Calculation with average annual yield and share of technologies. Lifetime: 30a.</t>
        </is>
      </c>
      <c r="L10901" t="inlineStr">
        <is>
          <t>photovoltaic facade installation, 3kWp, multi-Si, panel, mounted, at building</t>
        </is>
      </c>
      <c r="N10901" t="inlineStr">
        <is>
          <t>all</t>
        </is>
      </c>
      <c r="O10901" t="n">
        <v>1</v>
      </c>
      <c r="P10901" s="30">
        <f>INDEX(parameters!$D$41:$AG$178,MATCH('PV (extension)'!B10874,parameters!$C$41:$C$178,0),MATCH('PV (extension)'!A10901,parameters!$D$5:$AG$5,0))/O10901</f>
        <v>3.2231517810611459E-3</v>
      </c>
      <c r="Q10901" t="inlineStr">
        <is>
          <t>façade</t>
        </is>
      </c>
      <c r="R10901">
        <f>INDEX(parameters!$C$196:$EJ$198,MATCH('PV (extension)'!Q10901,parameters!$B$196:$B$198,0),MATCH('PV (extension)'!B10874,parameters!$C$195:$EJ$195,0))</f>
        <v>905.93092898629868</v>
      </c>
      <c r="S10901" t="n">
        <v>3</v>
      </c>
      <c r="T10901" t="n">
        <v>30</v>
      </c>
      <c r="U10901">
        <f>T10901*S10901*R10901</f>
        <v>81533.783608766884</v>
      </c>
      <c r="V10901">
        <f>1/U10901</f>
        <v>1.2264854588355881E-5</v>
      </c>
    </row>
    <row r="10902" s="29">
      <c r="A10902" t="inlineStr">
        <is>
          <t>photovoltaic facade installation, 3kWp, single-Si, laminated, integrated, at building</t>
        </is>
      </c>
      <c r="B10902" s="30">
        <f>P10902*V10902</f>
        <v>2.1249932013414153E-8</v>
      </c>
      <c r="C10902" t="inlineStr">
        <is>
          <t>APAC</t>
        </is>
      </c>
      <c r="D10902" t="inlineStr">
        <is>
          <t>unit</t>
        </is>
      </c>
      <c r="F10902" t="inlineStr">
        <is>
          <t>technosphere</t>
        </is>
      </c>
      <c r="G10902" t="n">
        <v>2</v>
      </c>
      <c r="H10902" t="n">
        <v>-18.19689739735082</v>
      </c>
      <c r="I10902" t="n">
        <v>0.09798894162072011</v>
      </c>
      <c r="J10902" t="inlineStr">
        <is>
          <t>(2,2,1,1,1,3); Calculation with average annual yield and share of technologies. Lifetime: 30a.</t>
        </is>
      </c>
      <c r="L10902" t="inlineStr">
        <is>
          <t>photovoltaic facade installation, 3kWp, single-Si, laminated, integrated, at building</t>
        </is>
      </c>
      <c r="N10902" t="inlineStr">
        <is>
          <t>all</t>
        </is>
      </c>
      <c r="O10902" t="n">
        <v>1</v>
      </c>
      <c r="P10902" s="30">
        <f>INDEX(parameters!$D$41:$AG$178,MATCH('PV (extension)'!B10874,parameters!$C$41:$C$178,0),MATCH('PV (extension)'!A10902,parameters!$D$5:$AG$5,0))/O10902</f>
        <v>1.7325873584827175E-3</v>
      </c>
      <c r="Q10902" t="inlineStr">
        <is>
          <t>façade</t>
        </is>
      </c>
      <c r="R10902">
        <f>INDEX(parameters!$C$196:$EJ$198,MATCH('PV (extension)'!Q10902,parameters!$B$196:$B$198,0),MATCH('PV (extension)'!B10874,parameters!$C$195:$EJ$195,0))</f>
        <v>905.93092898629868</v>
      </c>
      <c r="S10902" t="n">
        <v>3</v>
      </c>
      <c r="T10902" t="n">
        <v>30</v>
      </c>
      <c r="U10902">
        <f>T10902*S10902*R10902</f>
        <v>81533.783608766884</v>
      </c>
      <c r="V10902">
        <f>1/U10902</f>
        <v>1.2264854588355881E-5</v>
      </c>
    </row>
    <row r="10903" s="29">
      <c r="A10903" t="inlineStr">
        <is>
          <t>photovoltaic facade installation, 3kWp, single-Si, panel, mounted, at building</t>
        </is>
      </c>
      <c r="B10903" s="30">
        <f>P10903*V10903</f>
        <v>2.1231545534402144E-8</v>
      </c>
      <c r="C10903" t="inlineStr">
        <is>
          <t>APAC</t>
        </is>
      </c>
      <c r="D10903" t="inlineStr">
        <is>
          <t>unit</t>
        </is>
      </c>
      <c r="F10903" t="inlineStr">
        <is>
          <t>technosphere</t>
        </is>
      </c>
      <c r="G10903" t="n">
        <v>2</v>
      </c>
      <c r="H10903" t="n">
        <v>-18.19689739735082</v>
      </c>
      <c r="I10903" t="n">
        <v>0.09798894162072011</v>
      </c>
      <c r="J10903" t="inlineStr">
        <is>
          <t>(2,2,1,1,1,3); Calculation with average annual yield and share of technologies. Lifetime: 30a.</t>
        </is>
      </c>
      <c r="L10903" t="inlineStr">
        <is>
          <t>photovoltaic facade installation, 3kWp, single-Si, panel, mounted, at building</t>
        </is>
      </c>
      <c r="N10903" t="inlineStr">
        <is>
          <t>all</t>
        </is>
      </c>
      <c r="O10903" t="n">
        <v>1</v>
      </c>
      <c r="P10903" s="30">
        <f>INDEX(parameters!$D$41:$AG$178,MATCH('PV (extension)'!B10874,parameters!$C$41:$C$178,0),MATCH('PV (extension)'!A10903,parameters!$D$5:$AG$5,0))/O10903</f>
        <v>1.7310882392816251E-3</v>
      </c>
      <c r="Q10903" t="inlineStr">
        <is>
          <t>façade</t>
        </is>
      </c>
      <c r="R10903">
        <f>INDEX(parameters!$C$196:$EJ$198,MATCH('PV (extension)'!Q10903,parameters!$B$196:$B$198,0),MATCH('PV (extension)'!B10874,parameters!$C$195:$EJ$195,0))</f>
        <v>905.93092898629868</v>
      </c>
      <c r="S10903" t="n">
        <v>3</v>
      </c>
      <c r="T10903" t="n">
        <v>30</v>
      </c>
      <c r="U10903">
        <f>T10903*S10903*R10903</f>
        <v>81533.783608766884</v>
      </c>
      <c r="V10903">
        <f>1/U10903</f>
        <v>1.2264854588355881E-5</v>
      </c>
    </row>
    <row r="10904" ht="16" customHeight="1" s="29">
      <c r="A10904" t="inlineStr">
        <is>
          <t>photovoltaic flat-roof installation, 3kWp, multi-Si, on roof</t>
        </is>
      </c>
      <c r="B10904" s="30">
        <f>P10904*V10904</f>
        <v>4.359574671796457E-7</v>
      </c>
      <c r="C10904" t="inlineStr">
        <is>
          <t>APAC</t>
        </is>
      </c>
      <c r="D10904" t="inlineStr">
        <is>
          <t>unit</t>
        </is>
      </c>
      <c r="F10904" t="inlineStr">
        <is>
          <t>technosphere</t>
        </is>
      </c>
      <c r="G10904" t="n">
        <v>2</v>
      </c>
      <c r="H10904" t="n">
        <v>-15.20991773919472</v>
      </c>
      <c r="I10904" t="n">
        <v>0.09798894162072011</v>
      </c>
      <c r="J10904" t="inlineStr">
        <is>
          <t>(2,2,1,1,1,3); Calculation with average annual yield and share of technologies. Lifetime: 30a.</t>
        </is>
      </c>
      <c r="L10904" t="inlineStr">
        <is>
          <t>photovoltaic flat-roof installation, 3kWp, multi-Si, on roof</t>
        </is>
      </c>
      <c r="N10904" t="inlineStr">
        <is>
          <t>all</t>
        </is>
      </c>
      <c r="O10904" t="n">
        <v>1</v>
      </c>
      <c r="P10904" s="30">
        <f>INDEX(parameters!$D$41:$AG$178,MATCH('PV (extension)'!B10874,parameters!$C$41:$C$178,0),MATCH('PV (extension)'!A10904,parameters!$D$5:$AG$5,0))/O10904</f>
        <v>5.0625069824473082E-2</v>
      </c>
      <c r="Q10904" s="3" t="inlineStr">
        <is>
          <t>roof-top</t>
        </is>
      </c>
      <c r="R10904">
        <f>INDEX(parameters!$C$196:$EJ$198,MATCH('PV (extension)'!Q10904,parameters!$B$196:$B$198,0),MATCH('PV (extension)'!B10874,parameters!$C$195:$EJ$195,0))</f>
        <v>1290.2652624956372</v>
      </c>
      <c r="S10904" t="n">
        <v>3</v>
      </c>
      <c r="T10904" t="n">
        <v>30</v>
      </c>
      <c r="U10904">
        <f>T10904*S10904*R10904</f>
        <v>116123.87362460735</v>
      </c>
      <c r="V10904">
        <f>1/U10904</f>
        <v>8.6114936471434933E-6</v>
      </c>
    </row>
    <row r="10905" ht="16" customHeight="1" s="29">
      <c r="A10905" t="inlineStr">
        <is>
          <t>photovoltaic flat-roof installation, 3kWp, single-Si, on roof</t>
        </is>
      </c>
      <c r="B10905" s="30">
        <f>P10905*V10905</f>
        <v>2.2756348276567105E-7</v>
      </c>
      <c r="C10905" t="inlineStr">
        <is>
          <t>APAC</t>
        </is>
      </c>
      <c r="D10905" t="inlineStr">
        <is>
          <t>unit</t>
        </is>
      </c>
      <c r="F10905" t="inlineStr">
        <is>
          <t>technosphere</t>
        </is>
      </c>
      <c r="G10905" t="n">
        <v>2</v>
      </c>
      <c r="H10905" t="n">
        <v>-15.84555259734934</v>
      </c>
      <c r="I10905" t="n">
        <v>0.09798894162072011</v>
      </c>
      <c r="J10905" t="inlineStr">
        <is>
          <t>(2,2,1,1,1,3); Calculation with average annual yield and share of technologies. Lifetime: 30a.</t>
        </is>
      </c>
      <c r="L10905" t="inlineStr">
        <is>
          <t>photovoltaic flat-roof installation, 3kWp, single-Si, on roof</t>
        </is>
      </c>
      <c r="N10905" t="inlineStr">
        <is>
          <t>all</t>
        </is>
      </c>
      <c r="O10905" t="n">
        <v>1</v>
      </c>
      <c r="P10905" s="30">
        <f>INDEX(parameters!$D$41:$AG$178,MATCH('PV (extension)'!B10874,parameters!$C$41:$C$178,0),MATCH('PV (extension)'!A10905,parameters!$D$5:$AG$5,0))/O10905</f>
        <v>2.6425553114256296E-2</v>
      </c>
      <c r="Q10905" s="3" t="inlineStr">
        <is>
          <t>roof-top</t>
        </is>
      </c>
      <c r="R10905">
        <f>INDEX(parameters!$C$196:$EJ$198,MATCH('PV (extension)'!Q10905,parameters!$B$196:$B$198,0),MATCH('PV (extension)'!B10874,parameters!$C$195:$EJ$195,0))</f>
        <v>1290.2652624956372</v>
      </c>
      <c r="S10905" t="n">
        <v>3</v>
      </c>
      <c r="T10905" t="n">
        <v>30</v>
      </c>
      <c r="U10905">
        <f>T10905*S10905*R10905</f>
        <v>116123.87362460735</v>
      </c>
      <c r="V10905">
        <f>1/U10905</f>
        <v>8.6114936471434933E-6</v>
      </c>
    </row>
    <row r="10906" ht="16" customHeight="1" s="29">
      <c r="A10906" t="inlineStr">
        <is>
          <t>photovoltaic slanted-roof installation, 3kWp, CIS, panel, mounted, on roof</t>
        </is>
      </c>
      <c r="B10906" s="30">
        <f>P10906*V10906</f>
        <v>1.2586951102220786E-7</v>
      </c>
      <c r="C10906" t="inlineStr">
        <is>
          <t>CH</t>
        </is>
      </c>
      <c r="D10906" t="inlineStr">
        <is>
          <t>unit</t>
        </is>
      </c>
      <c r="F10906" t="inlineStr">
        <is>
          <t>technosphere</t>
        </is>
      </c>
      <c r="G10906" t="n">
        <v>2</v>
      </c>
      <c r="H10906" t="n">
        <v>-16.88405011147741</v>
      </c>
      <c r="I10906" t="n">
        <v>0.09798894162072011</v>
      </c>
      <c r="J10906" t="inlineStr">
        <is>
          <t>(2,2,1,1,1,3); Calculation with average annual yield and share of technologies. Lifetime: 30a.</t>
        </is>
      </c>
      <c r="L10906" t="inlineStr">
        <is>
          <t>photovoltaic slanted-roof installation, 3kWp, CIS, panel, mounted, on roof</t>
        </is>
      </c>
      <c r="N10906" t="inlineStr">
        <is>
          <t>all</t>
        </is>
      </c>
      <c r="O10906" t="n">
        <v>1</v>
      </c>
      <c r="P10906" s="30">
        <f>INDEX(parameters!$D$41:$AG$178,MATCH('PV (extension)'!B10874,parameters!$C$41:$C$178,0),MATCH('PV (extension)'!A10906,parameters!$D$5:$AG$5,0))/O10906</f>
        <v>1.4616455191133988E-2</v>
      </c>
      <c r="Q10906" s="3" t="inlineStr">
        <is>
          <t>roof-top</t>
        </is>
      </c>
      <c r="R10906">
        <f>INDEX(parameters!$C$196:$EJ$198,MATCH('PV (extension)'!Q10906,parameters!$B$196:$B$198,0),MATCH('PV (extension)'!B10874,parameters!$C$195:$EJ$195,0))</f>
        <v>1290.2652624956372</v>
      </c>
      <c r="S10906" t="n">
        <v>3</v>
      </c>
      <c r="T10906" t="n">
        <v>30</v>
      </c>
      <c r="U10906">
        <f>T10906*S10906*R10906</f>
        <v>116123.87362460735</v>
      </c>
      <c r="V10906">
        <f>1/U10906</f>
        <v>8.6114936471434933E-6</v>
      </c>
    </row>
    <row r="10907" ht="16" customHeight="1" s="29">
      <c r="A10907" t="inlineStr">
        <is>
          <t>photovoltaic slanted-roof installation, 3kWp, CdTe, laminated, integrated, on roof</t>
        </is>
      </c>
      <c r="B10907" s="30">
        <f>P10907*V10907</f>
        <v>3.5244252410523535E-9</v>
      </c>
      <c r="C10907" t="inlineStr">
        <is>
          <t>CH</t>
        </is>
      </c>
      <c r="D10907" t="inlineStr">
        <is>
          <t>unit</t>
        </is>
      </c>
      <c r="F10907" t="inlineStr">
        <is>
          <t>technosphere</t>
        </is>
      </c>
      <c r="G10907" t="n">
        <v>2</v>
      </c>
      <c r="H10907" t="n">
        <v>-19.50639655088546</v>
      </c>
      <c r="I10907" t="n">
        <v>0.09798894162072011</v>
      </c>
      <c r="J10907" t="inlineStr">
        <is>
          <t>(2,2,1,1,1,3); Calculation with average annual yield and share of technologies. Lifetime: 30a.</t>
        </is>
      </c>
      <c r="L10907" t="inlineStr">
        <is>
          <t>photovoltaic slanted-roof installation, 3kWp, CdTe, laminated, integrated, on roof</t>
        </is>
      </c>
      <c r="N10907" t="inlineStr">
        <is>
          <t>all</t>
        </is>
      </c>
      <c r="O10907" t="n">
        <v>1</v>
      </c>
      <c r="P10907" s="30">
        <f>INDEX(parameters!$D$41:$AG$178,MATCH('PV (extension)'!B10874,parameters!$C$41:$C$178,0),MATCH('PV (extension)'!A10907,parameters!$D$5:$AG$5,0))/O10907</f>
        <v>4.0926991129133978E-4</v>
      </c>
      <c r="Q10907" s="3" t="inlineStr">
        <is>
          <t>roof-top</t>
        </is>
      </c>
      <c r="R10907">
        <f>INDEX(parameters!$C$196:$EJ$198,MATCH('PV (extension)'!Q10907,parameters!$B$196:$B$198,0),MATCH('PV (extension)'!B10874,parameters!$C$195:$EJ$195,0))</f>
        <v>1290.2652624956372</v>
      </c>
      <c r="S10907" t="n">
        <v>3</v>
      </c>
      <c r="T10907" t="n">
        <v>30</v>
      </c>
      <c r="U10907">
        <f>T10907*S10907*R10907</f>
        <v>116123.87362460735</v>
      </c>
      <c r="V10907">
        <f>1/U10907</f>
        <v>8.6114936471434933E-6</v>
      </c>
    </row>
    <row r="10908" ht="16" customHeight="1" s="29">
      <c r="A10908" t="inlineStr">
        <is>
          <t>photovoltaic slanted-roof installation, 3kWp, multi-Si, laminated, integrated, on roof</t>
        </is>
      </c>
      <c r="B10908" s="30">
        <f>P10908*V10908</f>
        <v>2.0938817401986545E-8</v>
      </c>
      <c r="C10908" t="inlineStr">
        <is>
          <t>APAC</t>
        </is>
      </c>
      <c r="D10908" t="inlineStr">
        <is>
          <t>unit</t>
        </is>
      </c>
      <c r="F10908" t="inlineStr">
        <is>
          <t>technosphere</t>
        </is>
      </c>
      <c r="G10908" t="n">
        <v>2</v>
      </c>
      <c r="H10908" t="n">
        <v>-18.22076487875746</v>
      </c>
      <c r="I10908" t="n">
        <v>0.09798894162072011</v>
      </c>
      <c r="J10908" t="inlineStr">
        <is>
          <t>(2,2,1,1,1,3); Calculation with average annual yield and share of technologies. Lifetime: 30a.</t>
        </is>
      </c>
      <c r="L10908" t="inlineStr">
        <is>
          <t>photovoltaic slanted-roof installation, 3kWp, multi-Si, laminated, integrated, on roof</t>
        </is>
      </c>
      <c r="N10908" t="inlineStr">
        <is>
          <t>all</t>
        </is>
      </c>
      <c r="O10908" t="n">
        <v>1</v>
      </c>
      <c r="P10908" s="30">
        <f>INDEX(parameters!$D$41:$AG$178,MATCH('PV (extension)'!B10874,parameters!$C$41:$C$178,0),MATCH('PV (extension)'!A10908,parameters!$D$5:$AG$5,0))/O10908</f>
        <v>2.4314965858370148E-3</v>
      </c>
      <c r="Q10908" s="3" t="inlineStr">
        <is>
          <t>roof-top</t>
        </is>
      </c>
      <c r="R10908">
        <f>INDEX(parameters!$C$196:$EJ$198,MATCH('PV (extension)'!Q10908,parameters!$B$196:$B$198,0),MATCH('PV (extension)'!B10874,parameters!$C$195:$EJ$195,0))</f>
        <v>1290.2652624956372</v>
      </c>
      <c r="S10908" t="n">
        <v>3</v>
      </c>
      <c r="T10908" t="n">
        <v>30</v>
      </c>
      <c r="U10908">
        <f>T10908*S10908*R10908</f>
        <v>116123.87362460735</v>
      </c>
      <c r="V10908">
        <f>1/U10908</f>
        <v>8.6114936471434933E-6</v>
      </c>
    </row>
    <row r="10909" ht="16" customHeight="1" s="29">
      <c r="A10909" t="inlineStr">
        <is>
          <t>photovoltaic slanted-roof installation, 3kWp, multi-Si, panel, mounted, on roof</t>
        </is>
      </c>
      <c r="B10909" s="30">
        <f>P10909*V10909</f>
        <v>3.5839818061785812E-7</v>
      </c>
      <c r="C10909" t="inlineStr">
        <is>
          <t>APAC</t>
        </is>
      </c>
      <c r="D10909" t="inlineStr">
        <is>
          <t>unit</t>
        </is>
      </c>
      <c r="F10909" t="inlineStr">
        <is>
          <t>technosphere</t>
        </is>
      </c>
      <c r="G10909" t="n">
        <v>2</v>
      </c>
      <c r="H10909" t="n">
        <v>-15.40735416199742</v>
      </c>
      <c r="I10909" t="n">
        <v>0.09798894162072011</v>
      </c>
      <c r="J10909" t="inlineStr">
        <is>
          <t>(2,2,1,1,1,3); Calculation with average annual yield and share of technologies. Lifetime: 30a.</t>
        </is>
      </c>
      <c r="L10909" t="inlineStr">
        <is>
          <t>photovoltaic slanted-roof installation, 3kWp, multi-Si, panel, mounted, on roof</t>
        </is>
      </c>
      <c r="N10909" t="inlineStr">
        <is>
          <t>all</t>
        </is>
      </c>
      <c r="O10909" t="n">
        <v>1</v>
      </c>
      <c r="P10909" s="30">
        <f>INDEX(parameters!$D$41:$AG$178,MATCH('PV (extension)'!B10874,parameters!$C$41:$C$178,0),MATCH('PV (extension)'!A10909,parameters!$D$5:$AG$5,0))/O10909</f>
        <v>4.1618585033357351E-2</v>
      </c>
      <c r="Q10909" s="3" t="inlineStr">
        <is>
          <t>roof-top</t>
        </is>
      </c>
      <c r="R10909">
        <f>INDEX(parameters!$C$196:$EJ$198,MATCH('PV (extension)'!Q10909,parameters!$B$196:$B$198,0),MATCH('PV (extension)'!B10874,parameters!$C$195:$EJ$195,0))</f>
        <v>1290.2652624956372</v>
      </c>
      <c r="S10909" t="n">
        <v>3</v>
      </c>
      <c r="T10909" t="n">
        <v>30</v>
      </c>
      <c r="U10909">
        <f>T10909*S10909*R10909</f>
        <v>116123.87362460735</v>
      </c>
      <c r="V10909">
        <f>1/U10909</f>
        <v>8.6114936471434933E-6</v>
      </c>
    </row>
    <row r="10910" ht="16" customHeight="1" s="29">
      <c r="A10910" t="inlineStr">
        <is>
          <t>photovoltaic slanted-roof installation, 3kWp, single-Si, laminated, integrated, on roof</t>
        </is>
      </c>
      <c r="B10910" s="30">
        <f>P10910*V10910</f>
        <v>1.1066087366378684E-8</v>
      </c>
      <c r="C10910" t="inlineStr">
        <is>
          <t>APAC</t>
        </is>
      </c>
      <c r="D10910" t="inlineStr">
        <is>
          <t>unit</t>
        </is>
      </c>
      <c r="F10910" t="inlineStr">
        <is>
          <t>technosphere</t>
        </is>
      </c>
      <c r="G10910" t="n">
        <v>2</v>
      </c>
      <c r="H10910" t="n">
        <v>-18.85636797425012</v>
      </c>
      <c r="I10910" t="n">
        <v>0.09798894162072011</v>
      </c>
      <c r="J10910" t="inlineStr">
        <is>
          <t>(2,2,1,1,1,3); Calculation with average annual yield and share of technologies. Lifetime: 30a.</t>
        </is>
      </c>
      <c r="L10910" t="inlineStr">
        <is>
          <t>photovoltaic slanted-roof installation, 3kWp, single-Si, laminated, integrated, on roof</t>
        </is>
      </c>
      <c r="N10910" t="inlineStr">
        <is>
          <t>all</t>
        </is>
      </c>
      <c r="O10910" t="n">
        <v>1</v>
      </c>
      <c r="P10910" s="30">
        <f>INDEX(parameters!$D$41:$AG$178,MATCH('PV (extension)'!B10874,parameters!$C$41:$C$178,0),MATCH('PV (extension)'!A10910,parameters!$D$5:$AG$5,0))/O10910</f>
        <v>1.2850369308522222E-3</v>
      </c>
      <c r="Q10910" s="3" t="inlineStr">
        <is>
          <t>roof-top</t>
        </is>
      </c>
      <c r="R10910">
        <f>INDEX(parameters!$C$196:$EJ$198,MATCH('PV (extension)'!Q10910,parameters!$B$196:$B$198,0),MATCH('PV (extension)'!B10874,parameters!$C$195:$EJ$195,0))</f>
        <v>1290.2652624956372</v>
      </c>
      <c r="S10910" t="n">
        <v>3</v>
      </c>
      <c r="T10910" t="n">
        <v>30</v>
      </c>
      <c r="U10910">
        <f>T10910*S10910*R10910</f>
        <v>116123.87362460735</v>
      </c>
      <c r="V10910">
        <f>1/U10910</f>
        <v>8.6114936471434933E-6</v>
      </c>
    </row>
    <row r="10911" ht="16" customHeight="1" s="29">
      <c r="A10911" t="inlineStr">
        <is>
          <t>photovoltaic slanted-roof installation, 3kWp, single-Si, panel, mounted, on roof</t>
        </is>
      </c>
      <c r="B10911" s="30">
        <f>P10911*V10911</f>
        <v>1.8730136560465605E-7</v>
      </c>
      <c r="C10911" t="inlineStr">
        <is>
          <t>APAC</t>
        </is>
      </c>
      <c r="D10911" t="inlineStr">
        <is>
          <t>unit</t>
        </is>
      </c>
      <c r="F10911" t="inlineStr">
        <is>
          <t>technosphere</t>
        </is>
      </c>
      <c r="G10911" t="n">
        <v>2</v>
      </c>
      <c r="H10911" t="n">
        <v>-16.04298817847151</v>
      </c>
      <c r="I10911" t="n">
        <v>0.09798894162072011</v>
      </c>
      <c r="J10911" t="inlineStr">
        <is>
          <t>(2,2,1,1,1,3); Calculation with average annual yield and share of technologies. Lifetime: 30a.</t>
        </is>
      </c>
      <c r="L10911" t="inlineStr">
        <is>
          <t>photovoltaic slanted-roof installation, 3kWp, single-Si, panel, mounted, on roof</t>
        </is>
      </c>
      <c r="N10911" t="inlineStr">
        <is>
          <t>all</t>
        </is>
      </c>
      <c r="O10911" t="n">
        <v>1</v>
      </c>
      <c r="P10911" s="30">
        <f>INDEX(parameters!$D$41:$AG$178,MATCH('PV (extension)'!B10874,parameters!$C$41:$C$178,0),MATCH('PV (extension)'!A10911,parameters!$D$5:$AG$5,0))/O10911</f>
        <v>2.1750160109191456E-2</v>
      </c>
      <c r="Q10911" s="3" t="inlineStr">
        <is>
          <t>roof-top</t>
        </is>
      </c>
      <c r="R10911">
        <f>INDEX(parameters!$C$196:$EJ$198,MATCH('PV (extension)'!Q10911,parameters!$B$196:$B$198,0),MATCH('PV (extension)'!B10874,parameters!$C$195:$EJ$195,0))</f>
        <v>1290.2652624956372</v>
      </c>
      <c r="S10911" t="n">
        <v>3</v>
      </c>
      <c r="T10911" t="n">
        <v>30</v>
      </c>
      <c r="U10911">
        <f>T10911*S10911*R10911</f>
        <v>116123.87362460735</v>
      </c>
      <c r="V10911">
        <f>1/U10911</f>
        <v>8.6114936471434933E-6</v>
      </c>
    </row>
    <row r="10912" s="29">
      <c r="A10912" t="inlineStr">
        <is>
          <t>market for tap water</t>
        </is>
      </c>
      <c r="B10912" t="n">
        <v>0.0020721</v>
      </c>
      <c r="C10912" t="inlineStr">
        <is>
          <t>Europe without Switzerland</t>
        </is>
      </c>
      <c r="D10912" t="inlineStr">
        <is>
          <t>kilogram</t>
        </is>
      </c>
      <c r="F10912" t="inlineStr">
        <is>
          <t>technosphere</t>
        </is>
      </c>
      <c r="G10912" t="n">
        <v>2</v>
      </c>
      <c r="H10912" t="n">
        <v>-6.179192693201237</v>
      </c>
      <c r="I10912" t="n">
        <v>0.04340984597628009</v>
      </c>
      <c r="J10912" t="inlineStr">
        <is>
          <t>(2,2,1,1,1,3); Estimation 20l/m2 panel</t>
        </is>
      </c>
      <c r="L10912" t="inlineStr">
        <is>
          <t>tap water</t>
        </is>
      </c>
    </row>
    <row r="10913" s="29">
      <c r="A10913" t="inlineStr">
        <is>
          <t>treatment of wastewater, from residence, capacity 1.1E10l/year</t>
        </is>
      </c>
      <c r="B10913" t="n">
        <v>-1.8649e-06</v>
      </c>
      <c r="C10913" t="inlineStr">
        <is>
          <t>CH</t>
        </is>
      </c>
      <c r="D10913" t="inlineStr">
        <is>
          <t>cubic meter</t>
        </is>
      </c>
      <c r="F10913" t="inlineStr">
        <is>
          <t>technosphere</t>
        </is>
      </c>
      <c r="G10913" t="n">
        <v>2</v>
      </c>
      <c r="H10913" t="n">
        <v>-13.19230312560901</v>
      </c>
      <c r="I10913" t="n">
        <v>0.04340984597628009</v>
      </c>
      <c r="J10913" t="inlineStr">
        <is>
          <t>(2,2,1,1,1,3); Estimation 20l/m2 panel</t>
        </is>
      </c>
      <c r="K10913" t="b">
        <v>1</v>
      </c>
      <c r="L10913" t="inlineStr">
        <is>
          <t>wastewater, from residence</t>
        </is>
      </c>
    </row>
    <row r="10914" s="29"/>
    <row r="10915" customFormat="1" s="28">
      <c r="A10915" s="28" t="inlineStr">
        <is>
          <t>Activity</t>
        </is>
      </c>
      <c r="B10915" s="28" t="inlineStr">
        <is>
          <t>electricity production, photovoltaic, residential</t>
        </is>
      </c>
    </row>
    <row r="10916">
      <c r="A10916" t="inlineStr">
        <is>
          <t>comment</t>
        </is>
      </c>
      <c r="B1091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")&amp;HLOOKUP(B10917,parameters!$C$195:$EJ$198,2,0)&amp;" kWh/kWp.
Annual output, Facade: "&amp;HLOOKUP(B10917,parameters!$C$195:$EJ$198,3,0)&amp;" kWh/kWp.
Annual output, Open-ground: "&amp;HLOOKUP(B10917,parameters!$C$195:$EJ$198,4,0)&amp;_xlfn._LONGTEXT("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")&amp;VLOOKUP(B10917,'extension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1287.13598272949 kWh/kWp.
Annual output, Facade: 903.733775107937 kWh/kWp.
Annual output, Open-ground: 1369.29359864839 kWh/kWp.
Amount of solar energy transformed to electricity. Waste heat emission due to losses of electricity in the system.
Technology:  Electricity production with grid-connected photovoltaic power plants.
Time period:  Time of publications
Production volume: 17.2 GWh in 2025.
Sampling:  Statistical data and model calculations
Extrapolations:  Use of PV technology data investigated for other countries (Switzerland). Correction of average yield with Swiss data.
Uncertainty:  None
Author: Romain Sacchi, PSI, romain.sacchi@psi.ch</v>
      </c>
    </row>
    <row r="10917" s="29">
      <c r="A10917" t="inlineStr">
        <is>
          <t>location</t>
        </is>
      </c>
      <c r="B10917" t="inlineStr">
        <is>
          <t>ME</t>
        </is>
      </c>
    </row>
    <row r="10918" s="29">
      <c r="A10918" t="inlineStr">
        <is>
          <t>production amount</t>
        </is>
      </c>
      <c r="B10918" t="n">
        <v>1</v>
      </c>
    </row>
    <row r="10919" s="29">
      <c r="A10919" t="inlineStr">
        <is>
          <t>reference product</t>
        </is>
      </c>
      <c r="B10919" t="inlineStr">
        <is>
          <t>electricity, low voltage</t>
        </is>
      </c>
    </row>
    <row r="10920" s="29">
      <c r="A10920" t="inlineStr">
        <is>
          <t>source</t>
        </is>
      </c>
      <c r="B1092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921" s="29">
      <c r="A10921" t="inlineStr">
        <is>
          <t>type</t>
        </is>
      </c>
      <c r="B10921" t="inlineStr">
        <is>
          <t>process</t>
        </is>
      </c>
    </row>
    <row r="10922" s="29">
      <c r="A10922" t="inlineStr">
        <is>
          <t>unit</t>
        </is>
      </c>
      <c r="B10922" t="inlineStr">
        <is>
          <t>kilowatt hour</t>
        </is>
      </c>
    </row>
    <row r="10923" s="29">
      <c r="A10923" t="inlineStr">
        <is>
          <t>Exchanges</t>
        </is>
      </c>
    </row>
    <row r="10924" customFormat="1" s="28">
      <c r="A10924" s="28" t="inlineStr">
        <is>
          <t>name</t>
        </is>
      </c>
      <c r="B10924" s="28" t="inlineStr">
        <is>
          <t>amount</t>
        </is>
      </c>
      <c r="C10924" s="28" t="inlineStr">
        <is>
          <t>location</t>
        </is>
      </c>
      <c r="D10924" s="28" t="inlineStr">
        <is>
          <t>unit</t>
        </is>
      </c>
      <c r="E10924" s="28" t="inlineStr">
        <is>
          <t>categories</t>
        </is>
      </c>
      <c r="F10924" s="28" t="inlineStr">
        <is>
          <t>type</t>
        </is>
      </c>
      <c r="G10924" s="28" t="inlineStr">
        <is>
          <t>uncertainty type</t>
        </is>
      </c>
      <c r="H10924" s="28" t="inlineStr">
        <is>
          <t>reference product</t>
        </is>
      </c>
      <c r="I10924" s="28" t="inlineStr">
        <is>
          <t>comment</t>
        </is>
      </c>
      <c r="J10924" s="28" t="inlineStr">
        <is>
          <t>production volume</t>
        </is>
      </c>
      <c r="K10924" s="28" t="inlineStr">
        <is>
          <t>scope</t>
        </is>
      </c>
      <c r="L10924" s="28" t="inlineStr">
        <is>
          <t>scope share</t>
        </is>
      </c>
      <c r="M10924" s="28" t="inlineStr">
        <is>
          <t>tech share</t>
        </is>
      </c>
      <c r="N10924" s="28" t="inlineStr">
        <is>
          <t>installation</t>
        </is>
      </c>
      <c r="O10924" s="28" t="inlineStr">
        <is>
          <t>productivity</t>
        </is>
      </c>
      <c r="P10924" s="28" t="inlineStr">
        <is>
          <t>kWp</t>
        </is>
      </c>
      <c r="Q10924" s="28" t="inlineStr">
        <is>
          <t>lifetime</t>
        </is>
      </c>
      <c r="R10924" s="28" t="inlineStr">
        <is>
          <t>lifetime production</t>
        </is>
      </c>
      <c r="S10924" s="28" t="inlineStr">
        <is>
          <t>inverted lifetime production</t>
        </is>
      </c>
    </row>
    <row r="10925" s="29">
      <c r="A10925" t="inlineStr">
        <is>
          <t>Energy, solar, converted</t>
        </is>
      </c>
      <c r="B10925" t="n">
        <v>3.8503</v>
      </c>
      <c r="D10925" t="inlineStr">
        <is>
          <t>megajoule</t>
        </is>
      </c>
      <c r="E10925" t="inlineStr">
        <is>
          <t>natural resource::in air</t>
        </is>
      </c>
      <c r="F10925" t="inlineStr">
        <is>
          <t>biosphere</t>
        </is>
      </c>
      <c r="G10925" t="n">
        <v>0</v>
      </c>
      <c r="I10925" t="inlineStr">
        <is>
          <t>(2,2,1,1,1,3); Energy loss in the system</t>
        </is>
      </c>
    </row>
    <row r="10926" s="29">
      <c r="A10926" t="inlineStr">
        <is>
          <t>Heat, waste</t>
        </is>
      </c>
      <c r="B10926" t="n">
        <v>0.25027</v>
      </c>
      <c r="D10926" t="inlineStr">
        <is>
          <t>megajoule</t>
        </is>
      </c>
      <c r="E10926" t="inlineStr">
        <is>
          <t>air</t>
        </is>
      </c>
      <c r="F10926" t="inlineStr">
        <is>
          <t>biosphere</t>
        </is>
      </c>
      <c r="G10926" t="n">
        <v>0</v>
      </c>
      <c r="I10926" t="inlineStr">
        <is>
          <t>(1,na,na,na,na,na); Calculation with average annual output and share of technologies; Average degradation of 10.5% included</t>
        </is>
      </c>
    </row>
    <row r="10927" s="29">
      <c r="A10927" t="inlineStr">
        <is>
          <t>electricity production, photovoltaic, residential</t>
        </is>
      </c>
      <c r="B10927" t="n">
        <v>1</v>
      </c>
      <c r="C10927" t="inlineStr">
        <is>
          <t>ME</t>
        </is>
      </c>
      <c r="D10927" t="inlineStr">
        <is>
          <t>kilowatt hour</t>
        </is>
      </c>
      <c r="E10927" t="inlineStr">
        <is>
          <t>photovoltaic::power plants</t>
        </is>
      </c>
      <c r="F10927" t="inlineStr">
        <is>
          <t>production</t>
        </is>
      </c>
      <c r="G10927" t="n">
        <v>0</v>
      </c>
      <c r="H10927" t="inlineStr">
        <is>
          <t>electricity, low voltage</t>
        </is>
      </c>
      <c r="J10927">
        <f>VLOOKUP(C10927,'extension - production vol'!$B$6:$D$235,3,0)</f>
        <v>17.2</v>
      </c>
    </row>
    <row r="10928" ht="16" customHeight="1" s="29">
      <c r="A10928" t="inlineStr">
        <is>
          <t>photovoltaic slanted-roof installation, 3 kWp, CIS, laminated, integrated, on roof</t>
        </is>
      </c>
      <c r="B10928" s="30">
        <f>M10928*S10928</f>
        <v>4.4196513699094278E-8</v>
      </c>
      <c r="C10928" t="inlineStr">
        <is>
          <t>CH</t>
        </is>
      </c>
      <c r="D10928" t="inlineStr">
        <is>
          <t>unit</t>
        </is>
      </c>
      <c r="F10928" t="inlineStr">
        <is>
          <t>technosphere</t>
        </is>
      </c>
      <c r="G10928" t="n">
        <v>0</v>
      </c>
      <c r="H10928" t="inlineStr">
        <is>
          <t>photovoltaic slanted-roof installation, 3 kWp, CIS, laminated, integrated, on roof</t>
        </is>
      </c>
      <c r="I10928" t="inlineStr">
        <is>
          <t>(2,2,1,1,1,3); Calculation with average annual yield and share of technologies. Lifetime: 30a.</t>
        </is>
      </c>
      <c r="K10928" t="inlineStr">
        <is>
          <t>residential</t>
        </is>
      </c>
      <c r="L10928">
        <f>IF(K10928="residential",VLOOKUP(B10917,parameters!$C$41:$AG$178,18,0),IF(K10928="commercial",1-VLOOKUP(B10917,parameters!$C$41:$AG$178,18,0),1))</f>
        <v>0.17766751537682748</v>
      </c>
      <c r="M10928" s="30">
        <f>INDEX(parameters!$D$41:$AG$178,MATCH('PV (extension)'!B10917,parameters!$C$41:$C$178,0),MATCH('PV (extension)'!A10928,parameters!$D$5:$AG$5,0))/L10928</f>
        <v>5.119823078397083E-3</v>
      </c>
      <c r="N10928" s="3" t="inlineStr">
        <is>
          <t>roof-top</t>
        </is>
      </c>
      <c r="O10928">
        <f>INDEX(parameters!$C$196:$EJ$198,MATCH('PV (extension)'!N10928,parameters!$B$196:$B$198,0),MATCH('PV (extension)'!B10917,parameters!$C$195:$EJ$195,0))</f>
        <v>1287.1359827294864</v>
      </c>
      <c r="P10928" t="n">
        <v>3</v>
      </c>
      <c r="Q10928" t="n">
        <v>30</v>
      </c>
      <c r="R10928">
        <f>Q10928*P10928*O10928</f>
        <v>115842.23844565377</v>
      </c>
      <c r="S10928">
        <f>1/R10928</f>
        <v>8.6324298754736166E-6</v>
      </c>
    </row>
    <row r="10929" ht="16" customHeight="1" s="29">
      <c r="A10929" t="inlineStr">
        <is>
          <t>photovoltaic slanted-roof installation, 3 kWp, CdTe, panel, mounted, on roof</t>
        </is>
      </c>
      <c r="B10929" s="30">
        <f>M10929*S10929</f>
        <v>2.8826319309871772E-7</v>
      </c>
      <c r="C10929" t="inlineStr">
        <is>
          <t>CH</t>
        </is>
      </c>
      <c r="D10929" t="inlineStr">
        <is>
          <t>unit</t>
        </is>
      </c>
      <c r="F10929" t="inlineStr">
        <is>
          <t>technosphere</t>
        </is>
      </c>
      <c r="G10929" t="n">
        <v>0</v>
      </c>
      <c r="H10929" t="inlineStr">
        <is>
          <t>photovoltaic slanted-roof installation, 3 kWp, CdTe, panel, mounted, on roof</t>
        </is>
      </c>
      <c r="I10929" t="inlineStr">
        <is>
          <t>(2,2,1,1,1,3); Calculation with average annual yield and share of technologies. Lifetime: 30a.</t>
        </is>
      </c>
      <c r="K10929" t="inlineStr">
        <is>
          <t>residential</t>
        </is>
      </c>
      <c r="L10929">
        <f>L10928</f>
        <v>0.17766751537682748</v>
      </c>
      <c r="M10929" s="30">
        <f>INDEX(parameters!$D$41:$AG$178,MATCH('PV (extension)'!B10917,parameters!$C$41:$C$178,0),MATCH('PV (extension)'!A10929,parameters!$D$5:$AG$5,0))/L10929</f>
        <v>3.3393053550047194E-2</v>
      </c>
      <c r="N10929" s="3" t="inlineStr">
        <is>
          <t>roof-top</t>
        </is>
      </c>
      <c r="O10929">
        <f>INDEX(parameters!$C$196:$EJ$198,MATCH('PV (extension)'!N10929,parameters!$B$196:$B$198,0),MATCH('PV (extension)'!B10917,parameters!$C$195:$EJ$195,0))</f>
        <v>1287.1359827294864</v>
      </c>
      <c r="P10929" t="n">
        <v>3</v>
      </c>
      <c r="Q10929" t="n">
        <v>30</v>
      </c>
      <c r="R10929">
        <f>Q10929*P10929*O10929</f>
        <v>115842.23844565377</v>
      </c>
      <c r="S10929">
        <f>1/R10929</f>
        <v>8.6324298754736166E-6</v>
      </c>
    </row>
    <row r="10930" ht="16" customHeight="1" s="29">
      <c r="A10930" t="inlineStr">
        <is>
          <t>photovoltaic slanted-roof installation, 3 kWp, micro-Si, laminated, integrated, on roof</t>
        </is>
      </c>
      <c r="B10930" s="30">
        <f>M10930*S10930</f>
        <v>4.4666344252510395E-9</v>
      </c>
      <c r="C10930" t="inlineStr">
        <is>
          <t>RER</t>
        </is>
      </c>
      <c r="D10930" t="inlineStr">
        <is>
          <t>unit</t>
        </is>
      </c>
      <c r="F10930" t="inlineStr">
        <is>
          <t>technosphere</t>
        </is>
      </c>
      <c r="G10930" t="n">
        <v>0</v>
      </c>
      <c r="H10930" t="inlineStr">
        <is>
          <t>photovoltaic slanted-roof installation, 3 kWp, micro-Si, laminated, integrated, on roof</t>
        </is>
      </c>
      <c r="I10930" t="inlineStr">
        <is>
          <t>(2,2,1,1,1,3); Calculation with average annual yield and share of technologies. Lifetime: 30a.</t>
        </is>
      </c>
      <c r="K10930" t="inlineStr">
        <is>
          <t>residential</t>
        </is>
      </c>
      <c r="L10930">
        <f>L10929</f>
        <v>0.17766751537682748</v>
      </c>
      <c r="M10930" s="30">
        <f>INDEX(parameters!$D$41:$AG$178,MATCH('PV (extension)'!B10917,parameters!$C$41:$C$178,0),MATCH('PV (extension)'!A10930,parameters!$D$5:$AG$5,0))/L10930</f>
        <v>5.1742493013949662E-4</v>
      </c>
      <c r="N10930" s="3" t="inlineStr">
        <is>
          <t>roof-top</t>
        </is>
      </c>
      <c r="O10930">
        <f>INDEX(parameters!$C$196:$EJ$198,MATCH('PV (extension)'!N10930,parameters!$B$196:$B$198,0),MATCH('PV (extension)'!B10917,parameters!$C$195:$EJ$195,0))</f>
        <v>1287.1359827294864</v>
      </c>
      <c r="P10930" t="n">
        <v>3</v>
      </c>
      <c r="Q10930" t="n">
        <v>30</v>
      </c>
      <c r="R10930">
        <f>Q10930*P10930*O10930</f>
        <v>115842.23844565377</v>
      </c>
      <c r="S10930">
        <f>1/R10930</f>
        <v>8.6324298754736166E-6</v>
      </c>
    </row>
    <row r="10931" ht="16" customHeight="1" s="29">
      <c r="A10931" t="inlineStr">
        <is>
          <t>photovoltaic slanted-roof installation, 3 kWp, micro-Si, panel, mounted, on roof</t>
        </is>
      </c>
      <c r="B10931" s="30">
        <f>M10931*S10931</f>
        <v>7.7651664151728825E-8</v>
      </c>
      <c r="C10931" t="inlineStr">
        <is>
          <t>RER</t>
        </is>
      </c>
      <c r="D10931" t="inlineStr">
        <is>
          <t>unit</t>
        </is>
      </c>
      <c r="F10931" t="inlineStr">
        <is>
          <t>technosphere</t>
        </is>
      </c>
      <c r="G10931" t="n">
        <v>0</v>
      </c>
      <c r="H10931" t="inlineStr">
        <is>
          <t>photovoltaic slanted-roof installation, 3 kWp, micro-Si, panel, mounted, on roof</t>
        </is>
      </c>
      <c r="I10931" t="inlineStr">
        <is>
          <t>(2,2,1,1,1,3); Calculation with average annual yield and share of technologies. Lifetime: 30a.</t>
        </is>
      </c>
      <c r="K10931" t="inlineStr">
        <is>
          <t>residential</t>
        </is>
      </c>
      <c r="L10931">
        <f>L10930</f>
        <v>0.17766751537682748</v>
      </c>
      <c r="M10931" s="30">
        <f>INDEX(parameters!$D$41:$AG$178,MATCH('PV (extension)'!B10917,parameters!$C$41:$C$178,0),MATCH('PV (extension)'!A10931,parameters!$D$5:$AG$5,0))/L10931</f>
        <v>8.9953425943663963E-3</v>
      </c>
      <c r="N10931" s="3" t="inlineStr">
        <is>
          <t>roof-top</t>
        </is>
      </c>
      <c r="O10931">
        <f>INDEX(parameters!$C$196:$EJ$198,MATCH('PV (extension)'!N10931,parameters!$B$196:$B$198,0),MATCH('PV (extension)'!B10917,parameters!$C$195:$EJ$195,0))</f>
        <v>1287.1359827294864</v>
      </c>
      <c r="P10931" t="n">
        <v>3</v>
      </c>
      <c r="Q10931" t="n">
        <v>30</v>
      </c>
      <c r="R10931">
        <f>Q10931*P10931*O10931</f>
        <v>115842.23844565377</v>
      </c>
      <c r="S10931">
        <f>1/R10931</f>
        <v>8.6324298754736166E-6</v>
      </c>
    </row>
    <row r="10932" s="29">
      <c r="A10932" t="inlineStr">
        <is>
          <t>photovoltaic facade installation, 3kWp, multi-Si, laminated, integrated, at building</t>
        </is>
      </c>
      <c r="B10932" s="30">
        <f>M10932*S10932</f>
        <v>2.2742483273876156E-7</v>
      </c>
      <c r="C10932" t="inlineStr">
        <is>
          <t>RER</t>
        </is>
      </c>
      <c r="D10932" t="inlineStr">
        <is>
          <t>unit</t>
        </is>
      </c>
      <c r="F10932" t="inlineStr">
        <is>
          <t>technosphere</t>
        </is>
      </c>
      <c r="G10932" t="n">
        <v>0</v>
      </c>
      <c r="H10932" t="inlineStr">
        <is>
          <t>photovoltaic facade installation, 3kWp, multi-Si, laminated, integrated, at building</t>
        </is>
      </c>
      <c r="I10932" t="inlineStr">
        <is>
          <t>(2,2,1,1,1,3); Calculation with average annual yield and share of technologies. Lifetime: 30a.</t>
        </is>
      </c>
      <c r="K10932" t="inlineStr">
        <is>
          <t>residential</t>
        </is>
      </c>
      <c r="L10932">
        <f>L10931</f>
        <v>0.17766751537682748</v>
      </c>
      <c r="M10932" s="30">
        <f>INDEX(parameters!$D$41:$AG$178,MATCH('PV (extension)'!B10917,parameters!$C$41:$C$178,0),MATCH('PV (extension)'!A10932,parameters!$D$5:$AG$5,0))/L10932</f>
        <v>1.8497835237986298E-2</v>
      </c>
      <c r="N10932" t="inlineStr">
        <is>
          <t>façade</t>
        </is>
      </c>
      <c r="O10932">
        <f>INDEX(parameters!$C$196:$EJ$198,MATCH('PV (extension)'!N10932,parameters!$B$196:$B$198,0),MATCH('PV (extension)'!B10917,parameters!$C$195:$EJ$195,0))</f>
        <v>903.73377510793739</v>
      </c>
      <c r="P10932" t="n">
        <v>3</v>
      </c>
      <c r="Q10932" t="n">
        <v>30</v>
      </c>
      <c r="R10932">
        <f>Q10932*P10932*O10932</f>
        <v>81336.03975971436</v>
      </c>
      <c r="S10932">
        <f>1/R10932</f>
        <v>1.2294672852947271E-5</v>
      </c>
    </row>
    <row r="10933" s="29">
      <c r="A10933" t="inlineStr">
        <is>
          <t>photovoltaic facade installation, 3kWp, multi-Si, panel, mounted, at building</t>
        </is>
      </c>
      <c r="B10933" s="30">
        <f>M10933*S10933</f>
        <v>2.2304356887916272E-7</v>
      </c>
      <c r="C10933" t="inlineStr">
        <is>
          <t>RER</t>
        </is>
      </c>
      <c r="D10933" t="inlineStr">
        <is>
          <t>unit</t>
        </is>
      </c>
      <c r="F10933" t="inlineStr">
        <is>
          <t>technosphere</t>
        </is>
      </c>
      <c r="G10933" t="n">
        <v>0</v>
      </c>
      <c r="H10933" t="inlineStr">
        <is>
          <t>photovoltaic facade installation, 3kWp, multi-Si, panel, mounted, at building</t>
        </is>
      </c>
      <c r="I10933" t="inlineStr">
        <is>
          <t>(2,2,1,1,1,3); Calculation with average annual yield and share of technologies. Lifetime: 30a.</t>
        </is>
      </c>
      <c r="K10933" t="inlineStr">
        <is>
          <t>residential</t>
        </is>
      </c>
      <c r="L10933">
        <f>L10932</f>
        <v>0.17766751537682748</v>
      </c>
      <c r="M10933" s="30">
        <f>INDEX(parameters!$D$41:$AG$178,MATCH('PV (extension)'!B10917,parameters!$C$41:$C$178,0),MATCH('PV (extension)'!A10933,parameters!$D$5:$AG$5,0))/L10933</f>
        <v>1.8141480586504166E-2</v>
      </c>
      <c r="N10933" t="inlineStr">
        <is>
          <t>façade</t>
        </is>
      </c>
      <c r="O10933">
        <f>INDEX(parameters!$C$196:$EJ$198,MATCH('PV (extension)'!N10933,parameters!$B$196:$B$198,0),MATCH('PV (extension)'!B10917,parameters!$C$195:$EJ$195,0))</f>
        <v>903.73377510793739</v>
      </c>
      <c r="P10933" t="n">
        <v>3</v>
      </c>
      <c r="Q10933" t="n">
        <v>30</v>
      </c>
      <c r="R10933">
        <f>Q10933*P10933*O10933</f>
        <v>81336.03975971436</v>
      </c>
      <c r="S10933">
        <f>1/R10933</f>
        <v>1.2294672852947271E-5</v>
      </c>
    </row>
    <row r="10934" s="29">
      <c r="A10934" t="inlineStr">
        <is>
          <t>photovoltaic facade installation, 3kWp, single-Si, laminated, integrated, at building</t>
        </is>
      </c>
      <c r="B10934" s="30">
        <f>M10934*S10934</f>
        <v>1.1989583304813512E-7</v>
      </c>
      <c r="C10934" t="inlineStr">
        <is>
          <t>RER</t>
        </is>
      </c>
      <c r="D10934" t="inlineStr">
        <is>
          <t>unit</t>
        </is>
      </c>
      <c r="F10934" t="inlineStr">
        <is>
          <t>technosphere</t>
        </is>
      </c>
      <c r="G10934" t="n">
        <v>0</v>
      </c>
      <c r="H10934" t="inlineStr">
        <is>
          <t>photovoltaic facade installation, 3kWp, single-Si, laminated, integrated, at building</t>
        </is>
      </c>
      <c r="I10934" t="inlineStr">
        <is>
          <t>(2,2,1,1,1,3); Calculation with average annual yield and share of technologies. Lifetime: 30a.</t>
        </is>
      </c>
      <c r="K10934" t="inlineStr">
        <is>
          <t>residential</t>
        </is>
      </c>
      <c r="L10934">
        <f>L10933</f>
        <v>0.17766751537682748</v>
      </c>
      <c r="M10934" s="30">
        <f>INDEX(parameters!$D$41:$AG$178,MATCH('PV (extension)'!B10917,parameters!$C$41:$C$178,0),MATCH('PV (extension)'!A10934,parameters!$D$5:$AG$5,0))/L10934</f>
        <v>9.7518522438271929E-3</v>
      </c>
      <c r="N10934" t="inlineStr">
        <is>
          <t>façade</t>
        </is>
      </c>
      <c r="O10934">
        <f>INDEX(parameters!$C$196:$EJ$198,MATCH('PV (extension)'!N10934,parameters!$B$196:$B$198,0),MATCH('PV (extension)'!B10917,parameters!$C$195:$EJ$195,0))</f>
        <v>903.73377510793739</v>
      </c>
      <c r="P10934" t="n">
        <v>3</v>
      </c>
      <c r="Q10934" t="n">
        <v>30</v>
      </c>
      <c r="R10934">
        <f>Q10934*P10934*O10934</f>
        <v>81336.03975971436</v>
      </c>
      <c r="S10934">
        <f>1/R10934</f>
        <v>1.2294672852947271E-5</v>
      </c>
    </row>
    <row r="10935" s="29">
      <c r="A10935" t="inlineStr">
        <is>
          <t>photovoltaic facade installation, 3kWp, single-Si, panel, mounted, at building</t>
        </is>
      </c>
      <c r="B10935" s="30">
        <f>M10935*S10935</f>
        <v>1.1979209331774092E-7</v>
      </c>
      <c r="C10935" t="inlineStr">
        <is>
          <t>RER</t>
        </is>
      </c>
      <c r="D10935" t="inlineStr">
        <is>
          <t>unit</t>
        </is>
      </c>
      <c r="F10935" t="inlineStr">
        <is>
          <t>technosphere</t>
        </is>
      </c>
      <c r="G10935" t="n">
        <v>0</v>
      </c>
      <c r="H10935" t="inlineStr">
        <is>
          <t>photovoltaic facade installation, 3kWp, single-Si, panel, mounted, at building</t>
        </is>
      </c>
      <c r="I10935" t="inlineStr">
        <is>
          <t>(2,2,1,1,1,3); Calculation with average annual yield and share of technologies. Lifetime: 30a.</t>
        </is>
      </c>
      <c r="K10935" t="inlineStr">
        <is>
          <t>residential</t>
        </is>
      </c>
      <c r="L10935">
        <f>L10934</f>
        <v>0.17766751537682748</v>
      </c>
      <c r="M10935" s="30">
        <f>INDEX(parameters!$D$41:$AG$178,MATCH('PV (extension)'!B10917,parameters!$C$41:$C$178,0),MATCH('PV (extension)'!A10935,parameters!$D$5:$AG$5,0))/L10935</f>
        <v>9.7434144649911868E-3</v>
      </c>
      <c r="N10935" t="inlineStr">
        <is>
          <t>façade</t>
        </is>
      </c>
      <c r="O10935">
        <f>INDEX(parameters!$C$196:$EJ$198,MATCH('PV (extension)'!N10935,parameters!$B$196:$B$198,0),MATCH('PV (extension)'!B10917,parameters!$C$195:$EJ$195,0))</f>
        <v>903.73377510793739</v>
      </c>
      <c r="P10935" t="n">
        <v>3</v>
      </c>
      <c r="Q10935" t="n">
        <v>30</v>
      </c>
      <c r="R10935">
        <f>Q10935*P10935*O10935</f>
        <v>81336.03975971436</v>
      </c>
      <c r="S10935">
        <f>1/R10935</f>
        <v>1.2294672852947271E-5</v>
      </c>
    </row>
    <row r="10936" ht="16" customHeight="1" s="29">
      <c r="A10936" t="inlineStr">
        <is>
          <t>photovoltaic flat-roof installation, 3kWp, multi-Si, on roof</t>
        </is>
      </c>
      <c r="B10936" s="30">
        <f>M10936*S10936</f>
        <v>2.4597482791033493E-6</v>
      </c>
      <c r="C10936" t="inlineStr">
        <is>
          <t>RER</t>
        </is>
      </c>
      <c r="D10936" t="inlineStr">
        <is>
          <t>unit</t>
        </is>
      </c>
      <c r="F10936" t="inlineStr">
        <is>
          <t>technosphere</t>
        </is>
      </c>
      <c r="G10936" t="n">
        <v>0</v>
      </c>
      <c r="H10936" t="inlineStr">
        <is>
          <t>photovoltaic flat-roof installation, 3kWp, multi-Si, on roof</t>
        </is>
      </c>
      <c r="I10936" t="inlineStr">
        <is>
          <t>(2,2,1,1,1,3); Calculation with average annual yield and share of technologies. Lifetime: 30a.</t>
        </is>
      </c>
      <c r="K10936" t="inlineStr">
        <is>
          <t>residential</t>
        </is>
      </c>
      <c r="L10936">
        <f>L10935</f>
        <v>0.17766751537682748</v>
      </c>
      <c r="M10936" s="30">
        <f>INDEX(parameters!$D$41:$AG$178,MATCH('PV (extension)'!B10917,parameters!$C$41:$C$178,0),MATCH('PV (extension)'!A10936,parameters!$D$5:$AG$5,0))/L10936</f>
        <v>0.28494274666417674</v>
      </c>
      <c r="N10936" s="3" t="inlineStr">
        <is>
          <t>roof-top</t>
        </is>
      </c>
      <c r="O10936">
        <f>INDEX(parameters!$C$196:$EJ$198,MATCH('PV (extension)'!N10936,parameters!$B$196:$B$198,0),MATCH('PV (extension)'!B10917,parameters!$C$195:$EJ$195,0))</f>
        <v>1287.1359827294864</v>
      </c>
      <c r="P10936" t="n">
        <v>3</v>
      </c>
      <c r="Q10936" t="n">
        <v>30</v>
      </c>
      <c r="R10936">
        <f>Q10936*P10936*O10936</f>
        <v>115842.23844565377</v>
      </c>
      <c r="S10936">
        <f>1/R10936</f>
        <v>8.6324298754736166E-6</v>
      </c>
    </row>
    <row r="10937" ht="16" customHeight="1" s="29">
      <c r="A10937" t="inlineStr">
        <is>
          <t>photovoltaic flat-roof installation, 3kWp, single-Si, on roof</t>
        </is>
      </c>
      <c r="B10937" s="30">
        <f>M10937*S10937</f>
        <v>1.2839529707813618E-6</v>
      </c>
      <c r="C10937" t="inlineStr">
        <is>
          <t>RER</t>
        </is>
      </c>
      <c r="D10937" t="inlineStr">
        <is>
          <t>unit</t>
        </is>
      </c>
      <c r="F10937" t="inlineStr">
        <is>
          <t>technosphere</t>
        </is>
      </c>
      <c r="G10937" t="n">
        <v>0</v>
      </c>
      <c r="H10937" t="inlineStr">
        <is>
          <t>photovoltaic flat-roof installation, 3kWp, single-Si, on roof</t>
        </is>
      </c>
      <c r="I10937" t="inlineStr">
        <is>
          <t>(2,2,1,1,1,3); Calculation with average annual yield and share of technologies. Lifetime: 30a.</t>
        </is>
      </c>
      <c r="K10937" t="inlineStr">
        <is>
          <t>residential</t>
        </is>
      </c>
      <c r="L10937">
        <f>L10936</f>
        <v>0.17766751537682748</v>
      </c>
      <c r="M10937" s="30">
        <f>INDEX(parameters!$D$41:$AG$178,MATCH('PV (extension)'!B10917,parameters!$C$41:$C$178,0),MATCH('PV (extension)'!A10937,parameters!$D$5:$AG$5,0))/L10937</f>
        <v>0.14873598619426004</v>
      </c>
      <c r="N10937" s="3" t="inlineStr">
        <is>
          <t>roof-top</t>
        </is>
      </c>
      <c r="O10937">
        <f>INDEX(parameters!$C$196:$EJ$198,MATCH('PV (extension)'!N10937,parameters!$B$196:$B$198,0),MATCH('PV (extension)'!B10917,parameters!$C$195:$EJ$195,0))</f>
        <v>1287.1359827294864</v>
      </c>
      <c r="P10937" t="n">
        <v>3</v>
      </c>
      <c r="Q10937" t="n">
        <v>30</v>
      </c>
      <c r="R10937">
        <f>Q10937*P10937*O10937</f>
        <v>115842.23844565377</v>
      </c>
      <c r="S10937">
        <f>1/R10937</f>
        <v>8.6324298754736166E-6</v>
      </c>
    </row>
    <row r="10938" ht="16" customHeight="1" s="29">
      <c r="A10938" t="inlineStr">
        <is>
          <t>photovoltaic slanted-roof installation, 3kWp, CIS, panel, mounted, on roof</t>
        </is>
      </c>
      <c r="B10938" s="30">
        <f>M10938*S10938</f>
        <v>7.1017779585565746E-7</v>
      </c>
      <c r="C10938" t="inlineStr">
        <is>
          <t>CH</t>
        </is>
      </c>
      <c r="D10938" t="inlineStr">
        <is>
          <t>unit</t>
        </is>
      </c>
      <c r="F10938" t="inlineStr">
        <is>
          <t>technosphere</t>
        </is>
      </c>
      <c r="G10938" t="n">
        <v>0</v>
      </c>
      <c r="H10938" t="inlineStr">
        <is>
          <t>photovoltaic slanted-roof installation, 3kWp, CIS, panel, mounted, on roof</t>
        </is>
      </c>
      <c r="I10938" t="inlineStr">
        <is>
          <t>(2,2,1,1,1,3); Calculation with average annual yield and share of technologies. Lifetime: 30a.</t>
        </is>
      </c>
      <c r="K10938" t="inlineStr">
        <is>
          <t>residential</t>
        </is>
      </c>
      <c r="L10938">
        <f>L10937</f>
        <v>0.17766751537682748</v>
      </c>
      <c r="M10938" s="30">
        <f>INDEX(parameters!$D$41:$AG$178,MATCH('PV (extension)'!B10917,parameters!$C$41:$C$178,0),MATCH('PV (extension)'!A10938,parameters!$D$5:$AG$5,0))/L10938</f>
        <v>8.2268585566319899E-2</v>
      </c>
      <c r="N10938" s="3" t="inlineStr">
        <is>
          <t>roof-top</t>
        </is>
      </c>
      <c r="O10938">
        <f>INDEX(parameters!$C$196:$EJ$198,MATCH('PV (extension)'!N10938,parameters!$B$196:$B$198,0),MATCH('PV (extension)'!B10917,parameters!$C$195:$EJ$195,0))</f>
        <v>1287.1359827294864</v>
      </c>
      <c r="P10938" t="n">
        <v>3</v>
      </c>
      <c r="Q10938" t="n">
        <v>30</v>
      </c>
      <c r="R10938">
        <f>Q10938*P10938*O10938</f>
        <v>115842.23844565377</v>
      </c>
      <c r="S10938">
        <f>1/R10938</f>
        <v>8.6324298754736166E-6</v>
      </c>
    </row>
    <row r="10939" ht="16" customHeight="1" s="29">
      <c r="A10939" t="inlineStr">
        <is>
          <t>photovoltaic slanted-roof installation, 3kWp, CdTe, laminated, integrated, on roof</t>
        </is>
      </c>
      <c r="B10939" s="30">
        <f>M10939*S10939</f>
        <v>1.9885423634536814E-8</v>
      </c>
      <c r="C10939" t="inlineStr">
        <is>
          <t>CH</t>
        </is>
      </c>
      <c r="D10939" t="inlineStr">
        <is>
          <t>unit</t>
        </is>
      </c>
      <c r="F10939" t="inlineStr">
        <is>
          <t>technosphere</t>
        </is>
      </c>
      <c r="G10939" t="n">
        <v>0</v>
      </c>
      <c r="H10939" t="inlineStr">
        <is>
          <t>photovoltaic slanted-roof installation, 3kWp, CdTe, laminated, integrated, on roof</t>
        </is>
      </c>
      <c r="I10939" t="inlineStr">
        <is>
          <t>(2,2,1,1,1,3); Calculation with average annual yield and share of technologies. Lifetime: 30a.</t>
        </is>
      </c>
      <c r="K10939" t="inlineStr">
        <is>
          <t>residential</t>
        </is>
      </c>
      <c r="L10939">
        <f>L10938</f>
        <v>0.17766751537682748</v>
      </c>
      <c r="M10939" s="30">
        <f>INDEX(parameters!$D$41:$AG$178,MATCH('PV (extension)'!B10917,parameters!$C$41:$C$178,0),MATCH('PV (extension)'!A10939,parameters!$D$5:$AG$5,0))/L10939</f>
        <v>2.3035719862648527E-3</v>
      </c>
      <c r="N10939" s="3" t="inlineStr">
        <is>
          <t>roof-top</t>
        </is>
      </c>
      <c r="O10939">
        <f>INDEX(parameters!$C$196:$EJ$198,MATCH('PV (extension)'!N10939,parameters!$B$196:$B$198,0),MATCH('PV (extension)'!B10917,parameters!$C$195:$EJ$195,0))</f>
        <v>1287.1359827294864</v>
      </c>
      <c r="P10939" t="n">
        <v>3</v>
      </c>
      <c r="Q10939" t="n">
        <v>30</v>
      </c>
      <c r="R10939">
        <f>Q10939*P10939*O10939</f>
        <v>115842.23844565377</v>
      </c>
      <c r="S10939">
        <f>1/R10939</f>
        <v>8.6324298754736166E-6</v>
      </c>
    </row>
    <row r="10940" ht="16" customHeight="1" s="29">
      <c r="A10940" t="inlineStr">
        <is>
          <t>photovoltaic slanted-roof installation, 3kWp, multi-Si, laminated, integrated, on roof</t>
        </is>
      </c>
      <c r="B10940" s="30">
        <f>M10940*S10940</f>
        <v>1.1814046999629037E-7</v>
      </c>
      <c r="C10940" t="inlineStr">
        <is>
          <t>RER</t>
        </is>
      </c>
      <c r="D10940" t="inlineStr">
        <is>
          <t>unit</t>
        </is>
      </c>
      <c r="F10940" t="inlineStr">
        <is>
          <t>technosphere</t>
        </is>
      </c>
      <c r="G10940" t="n">
        <v>0</v>
      </c>
      <c r="H10940" t="inlineStr">
        <is>
          <t>photovoltaic slanted-roof installation, 3kWp, multi-Si, laminated, integrated, on roof</t>
        </is>
      </c>
      <c r="I10940" t="inlineStr">
        <is>
          <t>(2,2,1,1,1,3); Calculation with average annual yield and share of technologies. Lifetime: 30a.</t>
        </is>
      </c>
      <c r="K10940" t="inlineStr">
        <is>
          <t>residential</t>
        </is>
      </c>
      <c r="L10940">
        <f>L10939</f>
        <v>0.17766751537682748</v>
      </c>
      <c r="M10940" s="30">
        <f>INDEX(parameters!$D$41:$AG$178,MATCH('PV (extension)'!B10917,parameters!$C$41:$C$178,0),MATCH('PV (extension)'!A10940,parameters!$D$5:$AG$5,0))/L10940</f>
        <v>1.3685656495391874E-2</v>
      </c>
      <c r="N10940" s="3" t="inlineStr">
        <is>
          <t>roof-top</t>
        </is>
      </c>
      <c r="O10940">
        <f>INDEX(parameters!$C$196:$EJ$198,MATCH('PV (extension)'!N10940,parameters!$B$196:$B$198,0),MATCH('PV (extension)'!B10917,parameters!$C$195:$EJ$195,0))</f>
        <v>1287.1359827294864</v>
      </c>
      <c r="P10940" t="n">
        <v>3</v>
      </c>
      <c r="Q10940" t="n">
        <v>30</v>
      </c>
      <c r="R10940">
        <f>Q10940*P10940*O10940</f>
        <v>115842.23844565377</v>
      </c>
      <c r="S10940">
        <f>1/R10940</f>
        <v>8.6324298754736166E-6</v>
      </c>
    </row>
    <row r="10941" ht="16" customHeight="1" s="29">
      <c r="A10941" t="inlineStr">
        <is>
          <t>photovoltaic slanted-roof installation, 3kWp, multi-Si, panel, mounted, on roof</t>
        </is>
      </c>
      <c r="B10941" s="30">
        <f>M10941*S10941</f>
        <v>2.0221452191465235E-6</v>
      </c>
      <c r="C10941" t="inlineStr">
        <is>
          <t>RER</t>
        </is>
      </c>
      <c r="D10941" t="inlineStr">
        <is>
          <t>unit</t>
        </is>
      </c>
      <c r="F10941" t="inlineStr">
        <is>
          <t>technosphere</t>
        </is>
      </c>
      <c r="G10941" t="n">
        <v>0</v>
      </c>
      <c r="H10941" t="inlineStr">
        <is>
          <t>photovoltaic slanted-roof installation, 3kWp, multi-Si, panel, mounted, on roof</t>
        </is>
      </c>
      <c r="I10941" t="inlineStr">
        <is>
          <t>(2,2,1,1,1,3); Calculation with average annual yield and share of technologies. Lifetime: 30a.</t>
        </is>
      </c>
      <c r="K10941" t="inlineStr">
        <is>
          <t>residential</t>
        </is>
      </c>
      <c r="L10941">
        <f>L10940</f>
        <v>0.17766751537682748</v>
      </c>
      <c r="M10941" s="30">
        <f>INDEX(parameters!$D$41:$AG$178,MATCH('PV (extension)'!B10917,parameters!$C$41:$C$178,0),MATCH('PV (extension)'!A10941,parameters!$D$5:$AG$5,0))/L10941</f>
        <v>0.23424982864811036</v>
      </c>
      <c r="N10941" s="3" t="inlineStr">
        <is>
          <t>roof-top</t>
        </is>
      </c>
      <c r="O10941">
        <f>INDEX(parameters!$C$196:$EJ$198,MATCH('PV (extension)'!N10941,parameters!$B$196:$B$198,0),MATCH('PV (extension)'!B10917,parameters!$C$195:$EJ$195,0))</f>
        <v>1287.1359827294864</v>
      </c>
      <c r="P10941" t="n">
        <v>3</v>
      </c>
      <c r="Q10941" t="n">
        <v>30</v>
      </c>
      <c r="R10941">
        <f>Q10941*P10941*O10941</f>
        <v>115842.23844565377</v>
      </c>
      <c r="S10941">
        <f>1/R10941</f>
        <v>8.6324298754736166E-6</v>
      </c>
    </row>
    <row r="10942" ht="16" customHeight="1" s="29">
      <c r="A10942" t="inlineStr">
        <is>
          <t>photovoltaic slanted-roof installation, 3kWp, single-Si, laminated, integrated, on roof</t>
        </is>
      </c>
      <c r="B10942" s="30">
        <f>M10942*S10942</f>
        <v>6.2436800387779063E-8</v>
      </c>
      <c r="C10942" t="inlineStr">
        <is>
          <t>RER</t>
        </is>
      </c>
      <c r="D10942" t="inlineStr">
        <is>
          <t>unit</t>
        </is>
      </c>
      <c r="F10942" t="inlineStr">
        <is>
          <t>technosphere</t>
        </is>
      </c>
      <c r="G10942" t="n">
        <v>0</v>
      </c>
      <c r="H10942" t="inlineStr">
        <is>
          <t>photovoltaic slanted-roof installation, 3kWp, single-Si, laminated, integrated, on roof</t>
        </is>
      </c>
      <c r="I10942" t="inlineStr">
        <is>
          <t>(2,2,1,1,1,3); Calculation with average annual yield and share of technologies. Lifetime: 30a.</t>
        </is>
      </c>
      <c r="K10942" t="inlineStr">
        <is>
          <t>residential</t>
        </is>
      </c>
      <c r="L10942">
        <f>L10941</f>
        <v>0.17766751537682748</v>
      </c>
      <c r="M10942" s="30">
        <f>INDEX(parameters!$D$41:$AG$178,MATCH('PV (extension)'!B10917,parameters!$C$41:$C$178,0),MATCH('PV (extension)'!A10942,parameters!$D$5:$AG$5,0))/L10942</f>
        <v>7.2328187183047909E-3</v>
      </c>
      <c r="N10942" s="3" t="inlineStr">
        <is>
          <t>roof-top</t>
        </is>
      </c>
      <c r="O10942">
        <f>INDEX(parameters!$C$196:$EJ$198,MATCH('PV (extension)'!N10942,parameters!$B$196:$B$198,0),MATCH('PV (extension)'!B10917,parameters!$C$195:$EJ$195,0))</f>
        <v>1287.1359827294864</v>
      </c>
      <c r="P10942" t="n">
        <v>3</v>
      </c>
      <c r="Q10942" t="n">
        <v>30</v>
      </c>
      <c r="R10942">
        <f>Q10942*P10942*O10942</f>
        <v>115842.23844565377</v>
      </c>
      <c r="S10942">
        <f>1/R10942</f>
        <v>8.6324298754736166E-6</v>
      </c>
    </row>
    <row r="10943" ht="16" customHeight="1" s="29">
      <c r="A10943" t="inlineStr">
        <is>
          <t>photovoltaic slanted-roof installation, 3kWp, single-Si, panel, mounted, on roof</t>
        </is>
      </c>
      <c r="B10943" s="30">
        <f>M10943*S10943</f>
        <v>1.0567870638855528E-6</v>
      </c>
      <c r="C10943" t="inlineStr">
        <is>
          <t>RER</t>
        </is>
      </c>
      <c r="D10943" t="inlineStr">
        <is>
          <t>unit</t>
        </is>
      </c>
      <c r="F10943" t="inlineStr">
        <is>
          <t>technosphere</t>
        </is>
      </c>
      <c r="G10943" t="n">
        <v>0</v>
      </c>
      <c r="H10943" t="inlineStr">
        <is>
          <t>photovoltaic slanted-roof installation, 3kWp, single-Si, panel, mounted, on roof</t>
        </is>
      </c>
      <c r="I10943" t="inlineStr">
        <is>
          <t>(2,2,1,1,1,3); Calculation with average annual yield and share of technologies. Lifetime: 30a.</t>
        </is>
      </c>
      <c r="K10943" t="inlineStr">
        <is>
          <t>residential</t>
        </is>
      </c>
      <c r="L10943">
        <f>L10942</f>
        <v>0.17766751537682748</v>
      </c>
      <c r="M10943" s="30">
        <f>INDEX(parameters!$D$41:$AG$178,MATCH('PV (extension)'!B10917,parameters!$C$41:$C$178,0),MATCH('PV (extension)'!A10943,parameters!$D$5:$AG$5,0))/L10943</f>
        <v>0.12242057904091255</v>
      </c>
      <c r="N10943" s="3" t="inlineStr">
        <is>
          <t>roof-top</t>
        </is>
      </c>
      <c r="O10943">
        <f>INDEX(parameters!$C$196:$EJ$198,MATCH('PV (extension)'!N10943,parameters!$B$196:$B$198,0),MATCH('PV (extension)'!B10917,parameters!$C$195:$EJ$195,0))</f>
        <v>1287.1359827294864</v>
      </c>
      <c r="P10943" t="n">
        <v>3</v>
      </c>
      <c r="Q10943" t="n">
        <v>30</v>
      </c>
      <c r="R10943">
        <f>Q10943*P10943*O10943</f>
        <v>115842.23844565377</v>
      </c>
      <c r="S10943">
        <f>1/R10943</f>
        <v>8.6324298754736166E-6</v>
      </c>
    </row>
    <row r="10944" s="29">
      <c r="A10944" t="inlineStr">
        <is>
          <t>market for tap water</t>
        </is>
      </c>
      <c r="B10944" t="n">
        <v>0.0037026</v>
      </c>
      <c r="C10944" t="inlineStr">
        <is>
          <t>Europe without Switzerland</t>
        </is>
      </c>
      <c r="D10944" t="inlineStr">
        <is>
          <t>kilogram</t>
        </is>
      </c>
      <c r="F10944" t="inlineStr">
        <is>
          <t>technosphere</t>
        </is>
      </c>
      <c r="G10944" t="n">
        <v>0</v>
      </c>
      <c r="H10944" t="inlineStr">
        <is>
          <t>tap water</t>
        </is>
      </c>
      <c r="I10944" t="inlineStr">
        <is>
          <t>(2,2,1,1,1,3); Estimation 20l/m2 panel</t>
        </is>
      </c>
    </row>
    <row r="10945" s="29">
      <c r="A10945" t="inlineStr">
        <is>
          <t>treatment of wastewater, from residence, capacity 1.1E10l/year</t>
        </is>
      </c>
      <c r="B10945" t="n">
        <v>-3.3323e-06</v>
      </c>
      <c r="C10945" t="inlineStr">
        <is>
          <t>CH</t>
        </is>
      </c>
      <c r="D10945" t="inlineStr">
        <is>
          <t>cubic meter</t>
        </is>
      </c>
      <c r="F10945" t="inlineStr">
        <is>
          <t>technosphere</t>
        </is>
      </c>
      <c r="G10945" t="n">
        <v>0</v>
      </c>
      <c r="H10945" t="inlineStr">
        <is>
          <t>wastewater, from residence</t>
        </is>
      </c>
      <c r="I10945" t="inlineStr">
        <is>
          <t>(2,2,1,1,1,3); Estimation 20l/m2 panel</t>
        </is>
      </c>
    </row>
    <row r="10946" s="29"/>
    <row r="10947" customFormat="1" s="28">
      <c r="A10947" s="28" t="inlineStr">
        <is>
          <t>Activity</t>
        </is>
      </c>
      <c r="B10947" s="28" t="inlineStr">
        <is>
          <t>electricity production, photovoltaic, commercial</t>
        </is>
      </c>
    </row>
    <row r="10948">
      <c r="A10948" t="inlineStr">
        <is>
          <t>comment</t>
        </is>
      </c>
      <c r="B1094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")&amp;HLOOKUP(B10949,parameters!$C$195:$EJ$198,2,0)&amp;" kWh/kWp.
Annual output, Facade: "&amp;HLOOKUP(B10949,parameters!$C$195:$EJ$198,3,0)&amp;" kWh/kWp.
Annual output, Open-ground: "&amp;HLOOKUP(B10949,parameters!$C$195:$EJ$198,4,0)&amp;_xlfn._LONGTEXT("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")&amp;VLOOKUP(B10949,'extension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1277.26366168127 kWh/kWp.
Annual output, Facade: 896.802145435786 kWh/kWp.
Annual output, Open-ground: 1358.79112944816 kWh/kWp.
Amount of solar energy transformed to electricity. Waste heat emission due to losses of electricity in the system.
Technology:  Electricity production with grid-connected photovoltaic power plants.
Time period:  Time of publications
Production volume: 3520.708 GWh in 2025.
Sampling:  Statistical data and model calculations
Extrapolations:  Use of PV technology data investigated for other countries (Switzerland). Correction of average yield with Swiss data.
Uncertainty:  None
Author: Romain Sacchi, PSI, romain.sacchi@psi.ch</v>
      </c>
    </row>
    <row r="10949" s="29">
      <c r="A10949" t="inlineStr">
        <is>
          <t>location</t>
        </is>
      </c>
      <c r="B10949" t="inlineStr">
        <is>
          <t>BG</t>
        </is>
      </c>
    </row>
    <row r="10950" s="29">
      <c r="A10950" t="inlineStr">
        <is>
          <t>production amount</t>
        </is>
      </c>
      <c r="B10950" t="n">
        <v>1</v>
      </c>
    </row>
    <row r="10951" s="29">
      <c r="A10951" t="inlineStr">
        <is>
          <t>reference product</t>
        </is>
      </c>
      <c r="B10951" t="inlineStr">
        <is>
          <t>electricity, low voltage</t>
        </is>
      </c>
    </row>
    <row r="10952" s="29">
      <c r="A10952" t="inlineStr">
        <is>
          <t>source</t>
        </is>
      </c>
      <c r="B109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953" s="29">
      <c r="A10953" t="inlineStr">
        <is>
          <t>type</t>
        </is>
      </c>
      <c r="B10953" t="inlineStr">
        <is>
          <t>process</t>
        </is>
      </c>
    </row>
    <row r="10954" s="29">
      <c r="A10954" t="inlineStr">
        <is>
          <t>unit</t>
        </is>
      </c>
      <c r="B10954" t="inlineStr">
        <is>
          <t>kilowatt hour</t>
        </is>
      </c>
    </row>
    <row r="10955" s="29">
      <c r="A10955" t="inlineStr">
        <is>
          <t>Exchanges</t>
        </is>
      </c>
    </row>
    <row r="10956" customFormat="1" s="28">
      <c r="A10956" s="28" t="inlineStr">
        <is>
          <t>name</t>
        </is>
      </c>
      <c r="B10956" s="28" t="inlineStr">
        <is>
          <t>amount</t>
        </is>
      </c>
      <c r="C10956" s="28" t="inlineStr">
        <is>
          <t>location</t>
        </is>
      </c>
      <c r="D10956" s="28" t="inlineStr">
        <is>
          <t>unit</t>
        </is>
      </c>
      <c r="E10956" s="28" t="inlineStr">
        <is>
          <t>categories</t>
        </is>
      </c>
      <c r="F10956" s="28" t="inlineStr">
        <is>
          <t>type</t>
        </is>
      </c>
      <c r="G10956" s="28" t="inlineStr">
        <is>
          <t>uncertainty type</t>
        </is>
      </c>
      <c r="H10956" s="28" t="inlineStr">
        <is>
          <t>reference product</t>
        </is>
      </c>
      <c r="I10956" s="28" t="inlineStr">
        <is>
          <t>comment</t>
        </is>
      </c>
      <c r="J10956" s="28" t="inlineStr">
        <is>
          <t>production volume</t>
        </is>
      </c>
      <c r="K10956" s="28" t="inlineStr">
        <is>
          <t>scope</t>
        </is>
      </c>
      <c r="L10956" s="28" t="inlineStr">
        <is>
          <t>scope share</t>
        </is>
      </c>
      <c r="M10956" s="28" t="inlineStr">
        <is>
          <t>tech share</t>
        </is>
      </c>
      <c r="N10956" s="28" t="inlineStr">
        <is>
          <t>installation</t>
        </is>
      </c>
      <c r="O10956" s="28" t="inlineStr">
        <is>
          <t>productivity</t>
        </is>
      </c>
      <c r="P10956" s="28" t="inlineStr">
        <is>
          <t>kWp</t>
        </is>
      </c>
      <c r="Q10956" s="28" t="inlineStr">
        <is>
          <t>lifetime</t>
        </is>
      </c>
      <c r="R10956" s="28" t="inlineStr">
        <is>
          <t>lifetime production</t>
        </is>
      </c>
      <c r="S10956" s="28" t="inlineStr">
        <is>
          <t>inverted lifetime production</t>
        </is>
      </c>
    </row>
    <row r="10957" s="29">
      <c r="A10957" t="inlineStr">
        <is>
          <t>Energy, solar, converted</t>
        </is>
      </c>
      <c r="B10957" t="n">
        <v>3.8503</v>
      </c>
      <c r="D10957" t="inlineStr">
        <is>
          <t>megajoule</t>
        </is>
      </c>
      <c r="E10957" t="inlineStr">
        <is>
          <t>natural resource::in air</t>
        </is>
      </c>
      <c r="F10957" t="inlineStr">
        <is>
          <t>biosphere</t>
        </is>
      </c>
      <c r="G10957" t="n">
        <v>0</v>
      </c>
      <c r="I10957" t="inlineStr">
        <is>
          <t>(2,2,1,1,1,3); Energy loss in the system</t>
        </is>
      </c>
    </row>
    <row r="10958" s="29">
      <c r="A10958" t="inlineStr">
        <is>
          <t>Heat, waste</t>
        </is>
      </c>
      <c r="B10958" t="n">
        <v>0.25027</v>
      </c>
      <c r="D10958" t="inlineStr">
        <is>
          <t>megajoule</t>
        </is>
      </c>
      <c r="E10958" t="inlineStr">
        <is>
          <t>air</t>
        </is>
      </c>
      <c r="F10958" t="inlineStr">
        <is>
          <t>biosphere</t>
        </is>
      </c>
      <c r="G10958" t="n">
        <v>0</v>
      </c>
      <c r="I10958" t="inlineStr">
        <is>
          <t>(1,na,na,na,na,na); Calculation with average annual output and share of technologies; Average degradation of 10.5% included</t>
        </is>
      </c>
    </row>
    <row r="10959" s="29">
      <c r="A10959" t="inlineStr">
        <is>
          <t>electricity production, photovoltaic, commercial</t>
        </is>
      </c>
      <c r="B10959" t="n">
        <v>1</v>
      </c>
      <c r="C10959" t="inlineStr">
        <is>
          <t>BG</t>
        </is>
      </c>
      <c r="D10959" t="inlineStr">
        <is>
          <t>kilowatt hour</t>
        </is>
      </c>
      <c r="E10959" t="inlineStr">
        <is>
          <t>photovoltaic::power plants</t>
        </is>
      </c>
      <c r="F10959" t="inlineStr">
        <is>
          <t>production</t>
        </is>
      </c>
      <c r="G10959" t="n">
        <v>0</v>
      </c>
      <c r="H10959" t="inlineStr">
        <is>
          <t>electricity, low voltage</t>
        </is>
      </c>
      <c r="J10959">
        <f>VLOOKUP(C10959,'extension - production vol'!$B$6:$D$235,3,0)</f>
        <v>3520.7080000000001</v>
      </c>
    </row>
    <row r="10960" ht="16" customHeight="1" s="29">
      <c r="A10960" t="inlineStr">
        <is>
          <t>photovoltaic flat-roof installation, 156 kWp, multi-Si, on roof</t>
        </is>
      </c>
      <c r="B10960" s="30">
        <f>M10960*S10960</f>
        <v>2.0539666690566768E-8</v>
      </c>
      <c r="C10960" t="inlineStr">
        <is>
          <t>CH</t>
        </is>
      </c>
      <c r="D10960" t="inlineStr">
        <is>
          <t>unit</t>
        </is>
      </c>
      <c r="F10960" t="inlineStr">
        <is>
          <t>technosphere</t>
        </is>
      </c>
      <c r="G10960" t="n">
        <v>0</v>
      </c>
      <c r="H10960" t="inlineStr">
        <is>
          <t>photovoltaic flat-roof installation, 156 kWp, multi-Si, on roof</t>
        </is>
      </c>
      <c r="I10960" t="inlineStr">
        <is>
          <t>(2,2,1,1,1,3); Calculation with average annual yield and share of technologies. Lifetime: 30a.</t>
        </is>
      </c>
      <c r="K10960" t="inlineStr">
        <is>
          <t>commercial</t>
        </is>
      </c>
      <c r="L10960">
        <f>IF(K10960="residential",VLOOKUP(B10949,parameters!$C$41:$AG$178,18,0),IF(K10960="commercial",1-VLOOKUP(B10949,parameters!$C$41:$AG$178,18,0),1))</f>
        <v>0.82233248462317254</v>
      </c>
      <c r="M10960" s="30">
        <f>INDEX(parameters!$D$41:$AG$178,MATCH('PV (extension)'!B10949,parameters!$C$41:$C$178,0),MATCH('PV (extension)'!A10960,parameters!$D$5:$AG$5,0))/L10960</f>
        <v>0.12277778707072071</v>
      </c>
      <c r="N10960" s="3" t="inlineStr">
        <is>
          <t>roof-top</t>
        </is>
      </c>
      <c r="O10960">
        <f>INDEX(parameters!$C$196:$EJ$198,MATCH('PV (extension)'!N10960,parameters!$B$196:$B$198,0),MATCH('PV (extension)'!B10949,parameters!$C$195:$EJ$195,0))</f>
        <v>1277.2636616812704</v>
      </c>
      <c r="P10960" t="n">
        <v>156</v>
      </c>
      <c r="Q10960" t="n">
        <v>30</v>
      </c>
      <c r="R10960">
        <f>Q10960*P10960*O10960</f>
        <v>5977593.9366683457</v>
      </c>
      <c r="S10960">
        <f>1/R10960</f>
        <v>1.6729139024745416E-7</v>
      </c>
    </row>
    <row r="10961" ht="16" customHeight="1" s="29">
      <c r="A10961" t="inlineStr">
        <is>
          <t>photovoltaic flat-roof installation, 156 kWp, single-Si, on roof</t>
        </is>
      </c>
      <c r="B10961" s="30">
        <f>M10961*S10961</f>
        <v>1.0729177442576463E-8</v>
      </c>
      <c r="C10961" t="inlineStr">
        <is>
          <t>CH</t>
        </is>
      </c>
      <c r="D10961" t="inlineStr">
        <is>
          <t>unit</t>
        </is>
      </c>
      <c r="F10961" t="inlineStr">
        <is>
          <t>technosphere</t>
        </is>
      </c>
      <c r="G10961" t="n">
        <v>0</v>
      </c>
      <c r="H10961" t="inlineStr">
        <is>
          <t>photovoltaic flat-roof installation, 156 kWp, single-Si, on roof</t>
        </is>
      </c>
      <c r="I10961" t="inlineStr">
        <is>
          <t>(2,2,1,1,1,3); Calculation with average annual yield and share of technologies. Lifetime: 30a.</t>
        </is>
      </c>
      <c r="K10961" t="inlineStr">
        <is>
          <t>commercial</t>
        </is>
      </c>
      <c r="L10961">
        <f>L10960</f>
        <v>0.82233248462317254</v>
      </c>
      <c r="M10961" s="30">
        <f>INDEX(parameters!$D$41:$AG$178,MATCH('PV (extension)'!B10949,parameters!$C$41:$C$178,0),MATCH('PV (extension)'!A10961,parameters!$D$5:$AG$5,0))/L10961</f>
        <v>6.4134666026183854E-2</v>
      </c>
      <c r="N10961" s="3" t="inlineStr">
        <is>
          <t>roof-top</t>
        </is>
      </c>
      <c r="O10961">
        <f>INDEX(parameters!$C$196:$EJ$198,MATCH('PV (extension)'!N10961,parameters!$B$196:$B$198,0),MATCH('PV (extension)'!B10949,parameters!$C$195:$EJ$195,0))</f>
        <v>1277.2636616812704</v>
      </c>
      <c r="P10961" t="n">
        <v>156</v>
      </c>
      <c r="Q10961" t="n">
        <v>30</v>
      </c>
      <c r="R10961">
        <f>Q10961*P10961*O10961</f>
        <v>5977593.9366683457</v>
      </c>
      <c r="S10961">
        <f>1/R10961</f>
        <v>1.6729139024745416E-7</v>
      </c>
    </row>
    <row r="10962" s="29">
      <c r="A10962" t="inlineStr">
        <is>
          <t>photovoltaic open ground installation, 570 kWp, CIS, on open ground</t>
        </is>
      </c>
      <c r="B10962" s="30">
        <f>M10962*S10962</f>
        <v>5.2881657840798204E-10</v>
      </c>
      <c r="C10962" t="inlineStr">
        <is>
          <t>RER</t>
        </is>
      </c>
      <c r="D10962" t="inlineStr">
        <is>
          <t>unit</t>
        </is>
      </c>
      <c r="F10962" t="inlineStr">
        <is>
          <t>technosphere</t>
        </is>
      </c>
      <c r="G10962" t="n">
        <v>0</v>
      </c>
      <c r="H10962" t="inlineStr">
        <is>
          <t>photovoltaic open ground installation, 570 kWp, CIS, on open ground</t>
        </is>
      </c>
      <c r="I10962" t="inlineStr">
        <is>
          <t>(2,2,1,1,1,3); Calculation with average annual yield and share of technologies. Lifetime: 30a.</t>
        </is>
      </c>
      <c r="K10962" t="inlineStr">
        <is>
          <t>commercial</t>
        </is>
      </c>
      <c r="L10962">
        <f>L10961</f>
        <v>0.82233248462317254</v>
      </c>
      <c r="M10962" s="30">
        <f>INDEX(parameters!$D$41:$AG$178,MATCH('PV (extension)'!B10949,parameters!$C$41:$C$178,0),MATCH('PV (extension)'!A10962,parameters!$D$5:$AG$5,0))/L10962</f>
        <v>1.2287226816964775E-2</v>
      </c>
      <c r="N10962" t="inlineStr">
        <is>
          <t>central</t>
        </is>
      </c>
      <c r="O10962">
        <f>INDEX(parameters!$C$196:$EJ$198,MATCH('PV (extension)'!N10962,parameters!$B$196:$B$198,0),MATCH('PV (extension)'!B10949,parameters!$C$195:$EJ$195,0))</f>
        <v>1358.7911294481601</v>
      </c>
      <c r="P10962" t="n">
        <v>570</v>
      </c>
      <c r="Q10962" t="n">
        <v>30</v>
      </c>
      <c r="R10962">
        <f>Q10962*P10962*O10962</f>
        <v>23235328.313563537</v>
      </c>
      <c r="S10962">
        <f>1/R10962</f>
        <v>4.3037911343660841E-8</v>
      </c>
    </row>
    <row r="10963" s="29">
      <c r="A10963" t="inlineStr">
        <is>
          <t>photovoltaic open ground installation, 570 kWp, CdTe, on open ground</t>
        </is>
      </c>
      <c r="B10963" s="30">
        <f>M10963*S10963</f>
        <v>3.8846458210676294E-9</v>
      </c>
      <c r="C10963" t="inlineStr">
        <is>
          <t>RER</t>
        </is>
      </c>
      <c r="D10963" t="inlineStr">
        <is>
          <t>unit</t>
        </is>
      </c>
      <c r="F10963" t="inlineStr">
        <is>
          <t>technosphere</t>
        </is>
      </c>
      <c r="G10963" t="n">
        <v>0</v>
      </c>
      <c r="H10963" t="inlineStr">
        <is>
          <t>photovoltaic open ground installation, 570 kWp, CdTe, on open ground</t>
        </is>
      </c>
      <c r="I10963" t="inlineStr">
        <is>
          <t>(2,2,1,1,1,3); Calculation with average annual yield and share of technologies. Lifetime: 30a.</t>
        </is>
      </c>
      <c r="K10963" t="inlineStr">
        <is>
          <t>commercial</t>
        </is>
      </c>
      <c r="L10963">
        <f>L10962</f>
        <v>0.82233248462317254</v>
      </c>
      <c r="M10963" s="30">
        <f>INDEX(parameters!$D$41:$AG$178,MATCH('PV (extension)'!B10949,parameters!$C$41:$C$178,0),MATCH('PV (extension)'!A10963,parameters!$D$5:$AG$5,0))/L10963</f>
        <v>9.0261021034418951E-2</v>
      </c>
      <c r="N10963" t="inlineStr">
        <is>
          <t>central</t>
        </is>
      </c>
      <c r="O10963">
        <f>INDEX(parameters!$C$196:$EJ$198,MATCH('PV (extension)'!N10963,parameters!$B$196:$B$198,0),MATCH('PV (extension)'!B10949,parameters!$C$195:$EJ$195,0))</f>
        <v>1358.7911294481601</v>
      </c>
      <c r="P10963" t="n">
        <v>570</v>
      </c>
      <c r="Q10963" t="n">
        <v>30</v>
      </c>
      <c r="R10963">
        <f>Q10963*P10963*O10963</f>
        <v>23235328.313563537</v>
      </c>
      <c r="S10963">
        <f>1/R10963</f>
        <v>4.3037911343660841E-8</v>
      </c>
    </row>
    <row r="10964" s="29">
      <c r="A10964" t="inlineStr">
        <is>
          <t>photovoltaic open ground installation, 570 kWp, micro-Si, on open ground</t>
        </is>
      </c>
      <c r="B10964" s="30">
        <f>M10964*S10964</f>
        <v>4.1174489095831076E-11</v>
      </c>
      <c r="C10964" t="inlineStr">
        <is>
          <t>RER</t>
        </is>
      </c>
      <c r="D10964" t="inlineStr">
        <is>
          <t>unit</t>
        </is>
      </c>
      <c r="F10964" t="inlineStr">
        <is>
          <t>technosphere</t>
        </is>
      </c>
      <c r="G10964" t="n">
        <v>0</v>
      </c>
      <c r="H10964" t="inlineStr">
        <is>
          <t>photovoltaic open ground installation, 570 kWp, micro-Si, on open ground</t>
        </is>
      </c>
      <c r="I10964" t="inlineStr">
        <is>
          <t>(2,2,1,1,1,3); Calculation with average annual yield and share of technologies. Lifetime: 30a.</t>
        </is>
      </c>
      <c r="K10964" t="inlineStr">
        <is>
          <t>commercial</t>
        </is>
      </c>
      <c r="L10964">
        <f>L10963</f>
        <v>0.82233248462317254</v>
      </c>
      <c r="M10964" s="30">
        <f>INDEX(parameters!$D$41:$AG$178,MATCH('PV (extension)'!B10949,parameters!$C$41:$C$178,0),MATCH('PV (extension)'!A10964,parameters!$D$5:$AG$5,0))/L10964</f>
        <v>9.5670277228487681E-4</v>
      </c>
      <c r="N10964" t="inlineStr">
        <is>
          <t>central</t>
        </is>
      </c>
      <c r="O10964">
        <f>INDEX(parameters!$C$196:$EJ$198,MATCH('PV (extension)'!N10964,parameters!$B$196:$B$198,0),MATCH('PV (extension)'!B10949,parameters!$C$195:$EJ$195,0))</f>
        <v>1358.7911294481601</v>
      </c>
      <c r="P10964" t="n">
        <v>570</v>
      </c>
      <c r="Q10964" t="n">
        <v>30</v>
      </c>
      <c r="R10964">
        <f>Q10964*P10964*O10964</f>
        <v>23235328.313563537</v>
      </c>
      <c r="S10964">
        <f>1/R10964</f>
        <v>4.3037911343660841E-8</v>
      </c>
    </row>
    <row r="10965" s="29">
      <c r="A10965" t="inlineStr">
        <is>
          <t>photovoltaic open ground installation, 570 kWp, multi-Si, on open ground</t>
        </is>
      </c>
      <c r="B10965" s="30">
        <f>M10965*S10965</f>
        <v>1.3779009996620797E-8</v>
      </c>
      <c r="C10965" t="inlineStr">
        <is>
          <t>RER</t>
        </is>
      </c>
      <c r="D10965" t="inlineStr">
        <is>
          <t>unit</t>
        </is>
      </c>
      <c r="F10965" t="inlineStr">
        <is>
          <t>technosphere</t>
        </is>
      </c>
      <c r="G10965" t="n">
        <v>0</v>
      </c>
      <c r="H10965" t="inlineStr">
        <is>
          <t>photovoltaic open ground installation, 570 kWp, multi-Si, on open ground</t>
        </is>
      </c>
      <c r="I10965" t="inlineStr">
        <is>
          <t>(2,2,1,1,1,3); Calculation with average annual yield and share of technologies. Lifetime: 30a.</t>
        </is>
      </c>
      <c r="K10965" t="inlineStr">
        <is>
          <t>commercial</t>
        </is>
      </c>
      <c r="L10965">
        <f>L10964</f>
        <v>0.82233248462317254</v>
      </c>
      <c r="M10965" s="30">
        <f>INDEX(parameters!$D$41:$AG$178,MATCH('PV (extension)'!B10949,parameters!$C$41:$C$178,0),MATCH('PV (extension)'!A10965,parameters!$D$5:$AG$5,0))/L10965</f>
        <v>0.32015982110735819</v>
      </c>
      <c r="N10965" t="inlineStr">
        <is>
          <t>central</t>
        </is>
      </c>
      <c r="O10965">
        <f>INDEX(parameters!$C$196:$EJ$198,MATCH('PV (extension)'!N10965,parameters!$B$196:$B$198,0),MATCH('PV (extension)'!B10949,parameters!$C$195:$EJ$195,0))</f>
        <v>1358.7911294481601</v>
      </c>
      <c r="P10965" t="n">
        <v>570</v>
      </c>
      <c r="Q10965" t="n">
        <v>30</v>
      </c>
      <c r="R10965">
        <f>Q10965*P10965*O10965</f>
        <v>23235328.313563537</v>
      </c>
      <c r="S10965">
        <f>1/R10965</f>
        <v>4.3037911343660841E-8</v>
      </c>
    </row>
    <row r="10966" s="29">
      <c r="A10966" t="inlineStr">
        <is>
          <t>photovoltaic open ground installation, 570 kWp, single-Si, on open ground</t>
        </is>
      </c>
      <c r="B10966" s="30">
        <f>M10966*S10966</f>
        <v>7.3089801235030895E-9</v>
      </c>
      <c r="C10966" t="inlineStr">
        <is>
          <t>RER</t>
        </is>
      </c>
      <c r="D10966" t="inlineStr">
        <is>
          <t>unit</t>
        </is>
      </c>
      <c r="F10966" t="inlineStr">
        <is>
          <t>technosphere</t>
        </is>
      </c>
      <c r="G10966" t="n">
        <v>0</v>
      </c>
      <c r="H10966" t="inlineStr">
        <is>
          <t>photovoltaic open ground installation, 570 kWp, single-Si, on open ground</t>
        </is>
      </c>
      <c r="I10966" t="inlineStr">
        <is>
          <t>(2,2,1,1,1,3); Calculation with average annual yield and share of technologies. Lifetime: 30a.</t>
        </is>
      </c>
      <c r="K10966" t="inlineStr">
        <is>
          <t>commercial</t>
        </is>
      </c>
      <c r="L10966">
        <f>L10965</f>
        <v>0.82233248462317254</v>
      </c>
      <c r="M10966" s="30">
        <f>INDEX(parameters!$D$41:$AG$178,MATCH('PV (extension)'!B10949,parameters!$C$41:$C$178,0),MATCH('PV (extension)'!A10966,parameters!$D$5:$AG$5,0))/L10966</f>
        <v>0.16982655280690445</v>
      </c>
      <c r="N10966" t="inlineStr">
        <is>
          <t>central</t>
        </is>
      </c>
      <c r="O10966">
        <f>INDEX(parameters!$C$196:$EJ$198,MATCH('PV (extension)'!N10966,parameters!$B$196:$B$198,0),MATCH('PV (extension)'!B10949,parameters!$C$195:$EJ$195,0))</f>
        <v>1358.7911294481601</v>
      </c>
      <c r="P10966" t="n">
        <v>570</v>
      </c>
      <c r="Q10966" t="n">
        <v>30</v>
      </c>
      <c r="R10966">
        <f>Q10966*P10966*O10966</f>
        <v>23235328.313563537</v>
      </c>
      <c r="S10966">
        <f>1/R10966</f>
        <v>4.3037911343660841E-8</v>
      </c>
    </row>
    <row r="10967" ht="16" customHeight="1" s="29">
      <c r="A10967" t="inlineStr">
        <is>
          <t>photovoltaic slanted-roof installation, 93 kWp, multi-Si, laminated, integrated, on roof</t>
        </is>
      </c>
      <c r="B10967" s="30">
        <f>M10967*S10967</f>
        <v>2.2554527813832351E-9</v>
      </c>
      <c r="C10967" t="inlineStr">
        <is>
          <t>CH</t>
        </is>
      </c>
      <c r="D10967" t="inlineStr">
        <is>
          <t>unit</t>
        </is>
      </c>
      <c r="F10967" t="inlineStr">
        <is>
          <t>technosphere</t>
        </is>
      </c>
      <c r="G10967" t="n">
        <v>0</v>
      </c>
      <c r="H10967" t="inlineStr">
        <is>
          <t>photovoltaic slanted-roof installation, 93 kWp, multi-Si, laminated, integrated, on roof</t>
        </is>
      </c>
      <c r="I10967" t="inlineStr">
        <is>
          <t>(2,2,1,1,1,3); Calculation with average annual yield and share of technologies. Lifetime: 30a.</t>
        </is>
      </c>
      <c r="K10967" t="inlineStr">
        <is>
          <t>commercial</t>
        </is>
      </c>
      <c r="L10967">
        <f>L10966</f>
        <v>0.82233248462317254</v>
      </c>
      <c r="M10967" s="30">
        <f>INDEX(parameters!$D$41:$AG$178,MATCH('PV (extension)'!B10949,parameters!$C$41:$C$178,0),MATCH('PV (extension)'!A10967,parameters!$D$5:$AG$5,0))/L10967</f>
        <v>8.0374539804535308E-3</v>
      </c>
      <c r="N10967" s="3" t="inlineStr">
        <is>
          <t>roof-top</t>
        </is>
      </c>
      <c r="O10967">
        <f>INDEX(parameters!$C$196:$EJ$198,MATCH('PV (extension)'!N10967,parameters!$B$196:$B$198,0),MATCH('PV (extension)'!B10949,parameters!$C$195:$EJ$195,0))</f>
        <v>1277.2636616812704</v>
      </c>
      <c r="P10967" t="n">
        <v>93</v>
      </c>
      <c r="Q10967" t="n">
        <v>30</v>
      </c>
      <c r="R10967">
        <f>Q10967*P10967*O10967</f>
        <v>3563565.6160907443</v>
      </c>
      <c r="S10967">
        <f>1/R10967</f>
        <v>2.8061781589895537E-7</v>
      </c>
    </row>
    <row r="10968" ht="16" customHeight="1" s="29">
      <c r="A10968" t="inlineStr">
        <is>
          <t>photovoltaic slanted-roof installation, 93 kWp, multi-Si, panel, mounted, on roof</t>
        </is>
      </c>
      <c r="B10968" s="30">
        <f>M10968*S10968</f>
        <v>3.8244479159888175E-8</v>
      </c>
      <c r="C10968" t="inlineStr">
        <is>
          <t>CH</t>
        </is>
      </c>
      <c r="D10968" t="inlineStr">
        <is>
          <t>unit</t>
        </is>
      </c>
      <c r="F10968" t="inlineStr">
        <is>
          <t>technosphere</t>
        </is>
      </c>
      <c r="G10968" t="n">
        <v>0</v>
      </c>
      <c r="H10968" t="inlineStr">
        <is>
          <t>photovoltaic slanted-roof installation, 93 kWp, multi-Si, panel, mounted, on roof</t>
        </is>
      </c>
      <c r="I10968" t="inlineStr">
        <is>
          <t>(2,2,1,1,1,3); Calculation with average annual yield and share of technologies. Lifetime: 30a.</t>
        </is>
      </c>
      <c r="K10968" t="inlineStr">
        <is>
          <t>commercial</t>
        </is>
      </c>
      <c r="L10968">
        <f>L10967</f>
        <v>0.82233248462317254</v>
      </c>
      <c r="M10968" s="30">
        <f>INDEX(parameters!$D$41:$AG$178,MATCH('PV (extension)'!B10949,parameters!$C$41:$C$178,0),MATCH('PV (extension)'!A10968,parameters!$D$5:$AG$5,0))/L10968</f>
        <v>0.13628671093947653</v>
      </c>
      <c r="N10968" s="3" t="inlineStr">
        <is>
          <t>roof-top</t>
        </is>
      </c>
      <c r="O10968">
        <f>INDEX(parameters!$C$196:$EJ$198,MATCH('PV (extension)'!N10968,parameters!$B$196:$B$198,0),MATCH('PV (extension)'!B10949,parameters!$C$195:$EJ$195,0))</f>
        <v>1277.2636616812704</v>
      </c>
      <c r="P10968" t="n">
        <v>93</v>
      </c>
      <c r="Q10968" t="n">
        <v>30</v>
      </c>
      <c r="R10968">
        <f>Q10968*P10968*O10968</f>
        <v>3563565.6160907443</v>
      </c>
      <c r="S10968">
        <f>1/R10968</f>
        <v>2.8061781589895537E-7</v>
      </c>
    </row>
    <row r="10969" ht="16" customHeight="1" s="29">
      <c r="A10969" t="inlineStr">
        <is>
          <t>photovoltaic slanted-roof installation, 93 kWp, single-Si, laminated, integrated, on roof</t>
        </is>
      </c>
      <c r="B10969" s="30">
        <f>M10969*S10969</f>
        <v>1.1923300482962091E-9</v>
      </c>
      <c r="C10969" t="inlineStr">
        <is>
          <t>CH</t>
        </is>
      </c>
      <c r="D10969" t="inlineStr">
        <is>
          <t>unit</t>
        </is>
      </c>
      <c r="F10969" t="inlineStr">
        <is>
          <t>technosphere</t>
        </is>
      </c>
      <c r="G10969" t="n">
        <v>0</v>
      </c>
      <c r="H10969" t="inlineStr">
        <is>
          <t>photovoltaic slanted-roof installation, 93 kWp, single-Si, laminated, integrated, on roof</t>
        </is>
      </c>
      <c r="I10969" t="inlineStr">
        <is>
          <t>(2,2,1,1,1,3); Calculation with average annual yield and share of technologies. Lifetime: 30a.</t>
        </is>
      </c>
      <c r="K10969" t="inlineStr">
        <is>
          <t>commercial</t>
        </is>
      </c>
      <c r="L10969">
        <f>L10968</f>
        <v>0.82233248462317254</v>
      </c>
      <c r="M10969" s="30">
        <f>INDEX(parameters!$D$41:$AG$178,MATCH('PV (extension)'!B10949,parameters!$C$41:$C$178,0),MATCH('PV (extension)'!A10969,parameters!$D$5:$AG$5,0))/L10969</f>
        <v>4.2489463631401872E-3</v>
      </c>
      <c r="N10969" s="3" t="inlineStr">
        <is>
          <t>roof-top</t>
        </is>
      </c>
      <c r="O10969">
        <f>INDEX(parameters!$C$196:$EJ$198,MATCH('PV (extension)'!N10969,parameters!$B$196:$B$198,0),MATCH('PV (extension)'!B10949,parameters!$C$195:$EJ$195,0))</f>
        <v>1277.2636616812704</v>
      </c>
      <c r="P10969" t="n">
        <v>93</v>
      </c>
      <c r="Q10969" t="n">
        <v>30</v>
      </c>
      <c r="R10969">
        <f>Q10969*P10969*O10969</f>
        <v>3563565.6160907443</v>
      </c>
      <c r="S10969">
        <f>1/R10969</f>
        <v>2.8061781589895537E-7</v>
      </c>
    </row>
    <row r="10970" ht="16" customHeight="1" s="29">
      <c r="A10970" t="inlineStr">
        <is>
          <t>photovoltaic slanted-roof installation, 93 kWp, single-Si, panel, mounted, on roof</t>
        </is>
      </c>
      <c r="B10970" s="30">
        <f>M10970*S10970</f>
        <v>2.0032860297730317E-8</v>
      </c>
      <c r="C10970" t="inlineStr">
        <is>
          <t>CH</t>
        </is>
      </c>
      <c r="D10970" t="inlineStr">
        <is>
          <t>unit</t>
        </is>
      </c>
      <c r="F10970" t="inlineStr">
        <is>
          <t>technosphere</t>
        </is>
      </c>
      <c r="G10970" t="n">
        <v>0</v>
      </c>
      <c r="H10970" t="inlineStr">
        <is>
          <t>photovoltaic slanted-roof installation, 93 kWp, single-Si, panel, mounted, on roof</t>
        </is>
      </c>
      <c r="I10970" t="inlineStr">
        <is>
          <t>(2,2,1,1,1,3); Calculation with average annual yield and share of technologies. Lifetime: 30a.</t>
        </is>
      </c>
      <c r="K10970" t="inlineStr">
        <is>
          <t>commercial</t>
        </is>
      </c>
      <c r="L10970">
        <f>L10969</f>
        <v>0.82233248462317254</v>
      </c>
      <c r="M10970" s="30">
        <f>INDEX(parameters!$D$41:$AG$178,MATCH('PV (extension)'!B10949,parameters!$C$41:$C$178,0),MATCH('PV (extension)'!A10970,parameters!$D$5:$AG$5,0))/L10970</f>
        <v>7.1388412148941149E-2</v>
      </c>
      <c r="N10970" s="3" t="inlineStr">
        <is>
          <t>roof-top</t>
        </is>
      </c>
      <c r="O10970">
        <f>INDEX(parameters!$C$196:$EJ$198,MATCH('PV (extension)'!N10970,parameters!$B$196:$B$198,0),MATCH('PV (extension)'!B10949,parameters!$C$195:$EJ$195,0))</f>
        <v>1277.2636616812704</v>
      </c>
      <c r="P10970" t="n">
        <v>93</v>
      </c>
      <c r="Q10970" t="n">
        <v>30</v>
      </c>
      <c r="R10970">
        <f>Q10970*P10970*O10970</f>
        <v>3563565.6160907443</v>
      </c>
      <c r="S10970">
        <f>1/R10970</f>
        <v>2.8061781589895537E-7</v>
      </c>
    </row>
    <row r="10971" s="29">
      <c r="A10971" t="inlineStr">
        <is>
          <t>market for tap water</t>
        </is>
      </c>
      <c r="B10971" t="n">
        <v>0.0037026</v>
      </c>
      <c r="C10971" t="inlineStr">
        <is>
          <t>Europe without Switzerland</t>
        </is>
      </c>
      <c r="D10971" t="inlineStr">
        <is>
          <t>kilogram</t>
        </is>
      </c>
      <c r="F10971" t="inlineStr">
        <is>
          <t>technosphere</t>
        </is>
      </c>
      <c r="G10971" t="n">
        <v>0</v>
      </c>
      <c r="H10971" t="inlineStr">
        <is>
          <t>tap water</t>
        </is>
      </c>
      <c r="I10971" t="inlineStr">
        <is>
          <t>(2,2,1,1,1,3); Estimation 20l/m2 panel</t>
        </is>
      </c>
      <c r="M10971" s="30" t="n"/>
    </row>
    <row r="10972" s="29">
      <c r="A10972" t="inlineStr">
        <is>
          <t>treatment of wastewater, from residence, capacity 1.1E10l/year</t>
        </is>
      </c>
      <c r="B10972" t="n">
        <v>-3.3323e-06</v>
      </c>
      <c r="C10972" t="inlineStr">
        <is>
          <t>CH</t>
        </is>
      </c>
      <c r="D10972" t="inlineStr">
        <is>
          <t>cubic meter</t>
        </is>
      </c>
      <c r="F10972" t="inlineStr">
        <is>
          <t>technosphere</t>
        </is>
      </c>
      <c r="G10972" t="n">
        <v>0</v>
      </c>
      <c r="H10972" t="inlineStr">
        <is>
          <t>wastewater, from residence</t>
        </is>
      </c>
      <c r="I10972" t="inlineStr">
        <is>
          <t>(2,2,1,1,1,3); Estimation 20l/m2 panel</t>
        </is>
      </c>
      <c r="M10972" s="30" t="n"/>
    </row>
    <row r="10973" s="29">
      <c r="M10973" s="30" t="n"/>
    </row>
    <row r="10974" customFormat="1" s="28">
      <c r="A10974" s="28" t="inlineStr">
        <is>
          <t>Activity</t>
        </is>
      </c>
      <c r="B10974" s="28" t="inlineStr">
        <is>
          <t>electricity production, photovoltaic</t>
        </is>
      </c>
      <c r="M10974" s="30" t="n"/>
    </row>
    <row r="10975">
      <c r="A10975" t="inlineStr">
        <is>
          <t>comment</t>
        </is>
      </c>
      <c r="B1097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")&amp;HLOOKUP(B10976,parameters!$C$195:$EJ$198,2,0)&amp;" kWh/kWp.
Annual output, Facade: "&amp;HLOOKUP(B10976,parameters!$C$195:$EJ$198,3,0)&amp;" kWh/kWp.
Annual output, Open-ground: "&amp;HLOOKUP(B10976,parameters!$C$195:$EJ$198,4,0)&amp;_xlfn._LONGTEXT("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")&amp;VLOOKUP(B10976,'extension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1277.26366168127 kWh/kWp.
Annual output, Facade: 896.802145435786 kWh/kWp.
Annual output, Open-ground: 1358.79112944816 kWh/kWp.
Amount of solar energy transformed to electricity. Waste heat emission due to losses of electricity in the system.
Technology:  Electricity production with grid-connected photovoltaic power plants.
Time period:  Time of publications
Production volume: 3520.708 GWh in 2025.
Sampling:  Statistical data and model calculations
Extrapolations:  Use of PV technology data investigated for other countries (Switzerland). Correction of average yield with Swiss data.
Uncertainty:  None
Author: Romain Sacchi, PSI, romain.sacchi@psi.ch</v>
      </c>
      <c r="M10975" s="30" t="n"/>
    </row>
    <row r="10976" s="29">
      <c r="A10976" t="inlineStr">
        <is>
          <t>location</t>
        </is>
      </c>
      <c r="B10976" t="inlineStr">
        <is>
          <t>BG</t>
        </is>
      </c>
    </row>
    <row r="10977" s="29">
      <c r="A10977" t="inlineStr">
        <is>
          <t>production amount</t>
        </is>
      </c>
      <c r="B10977" t="n">
        <v>1</v>
      </c>
    </row>
    <row r="10978" s="29">
      <c r="A10978" t="inlineStr">
        <is>
          <t>reference product</t>
        </is>
      </c>
      <c r="B10978" t="inlineStr">
        <is>
          <t>electricity, low voltage</t>
        </is>
      </c>
    </row>
    <row r="10979" s="29">
      <c r="A10979" t="inlineStr">
        <is>
          <t>source</t>
        </is>
      </c>
      <c r="B1097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0980" s="29">
      <c r="A10980" t="inlineStr">
        <is>
          <t>type</t>
        </is>
      </c>
      <c r="B10980" t="inlineStr">
        <is>
          <t>process</t>
        </is>
      </c>
    </row>
    <row r="10981" s="29">
      <c r="A10981" t="inlineStr">
        <is>
          <t>unit</t>
        </is>
      </c>
      <c r="B10981" t="inlineStr">
        <is>
          <t>kilowatt hour</t>
        </is>
      </c>
    </row>
    <row r="10982" s="29">
      <c r="A10982" t="inlineStr">
        <is>
          <t>Exchanges</t>
        </is>
      </c>
    </row>
    <row r="10983" customFormat="1" s="28">
      <c r="A10983" s="28" t="inlineStr">
        <is>
          <t>name</t>
        </is>
      </c>
      <c r="B10983" s="28" t="inlineStr">
        <is>
          <t>amount</t>
        </is>
      </c>
      <c r="C10983" s="28" t="inlineStr">
        <is>
          <t>location</t>
        </is>
      </c>
      <c r="D10983" s="28" t="inlineStr">
        <is>
          <t>unit</t>
        </is>
      </c>
      <c r="E10983" s="28" t="inlineStr">
        <is>
          <t>categories</t>
        </is>
      </c>
      <c r="F10983" s="28" t="inlineStr">
        <is>
          <t>type</t>
        </is>
      </c>
      <c r="G10983" s="28" t="inlineStr">
        <is>
          <t>uncertainty type</t>
        </is>
      </c>
      <c r="H10983" s="28" t="inlineStr">
        <is>
          <t>loc</t>
        </is>
      </c>
      <c r="I10983" s="28" t="inlineStr">
        <is>
          <t>scale</t>
        </is>
      </c>
      <c r="J10983" s="28" t="inlineStr">
        <is>
          <t>comment</t>
        </is>
      </c>
      <c r="K10983" s="28" t="inlineStr">
        <is>
          <t>negative</t>
        </is>
      </c>
      <c r="L10983" s="28" t="inlineStr">
        <is>
          <t>reference product</t>
        </is>
      </c>
      <c r="M10983" s="28" t="inlineStr">
        <is>
          <t>production volume</t>
        </is>
      </c>
      <c r="N10983" s="28" t="inlineStr">
        <is>
          <t>scope</t>
        </is>
      </c>
      <c r="O10983" s="28" t="inlineStr">
        <is>
          <t>scope share</t>
        </is>
      </c>
      <c r="P10983" s="28" t="inlineStr">
        <is>
          <t>tech share</t>
        </is>
      </c>
      <c r="Q10983" s="28" t="inlineStr">
        <is>
          <t>installation</t>
        </is>
      </c>
      <c r="R10983" s="28" t="inlineStr">
        <is>
          <t>productivity</t>
        </is>
      </c>
      <c r="S10983" s="28" t="inlineStr">
        <is>
          <t>kWp</t>
        </is>
      </c>
      <c r="T10983" s="28" t="inlineStr">
        <is>
          <t>lifetime</t>
        </is>
      </c>
      <c r="U10983" s="28" t="inlineStr">
        <is>
          <t>lifetime production</t>
        </is>
      </c>
      <c r="V10983" s="28" t="inlineStr">
        <is>
          <t>inverted lifetime production</t>
        </is>
      </c>
    </row>
    <row r="10984" s="29">
      <c r="A10984" t="inlineStr">
        <is>
          <t>Energy, solar, converted</t>
        </is>
      </c>
      <c r="B10984" t="n">
        <v>3.8503</v>
      </c>
      <c r="D10984" t="inlineStr">
        <is>
          <t>megajoule</t>
        </is>
      </c>
      <c r="E10984" t="inlineStr">
        <is>
          <t>natural resource::in air</t>
        </is>
      </c>
      <c r="F10984" t="inlineStr">
        <is>
          <t>biosphere</t>
        </is>
      </c>
      <c r="G10984" t="n">
        <v>2</v>
      </c>
      <c r="H10984" t="n">
        <v>1.348151067341848</v>
      </c>
      <c r="I10984" t="n">
        <v>0.04340984597628009</v>
      </c>
      <c r="J10984" t="inlineStr">
        <is>
          <t>(2,2,1,1,1,3); Energy loss in the system</t>
        </is>
      </c>
    </row>
    <row r="10985" s="29">
      <c r="A10985" t="inlineStr">
        <is>
          <t>Heat, waste</t>
        </is>
      </c>
      <c r="B10985" t="n">
        <v>0.25027</v>
      </c>
      <c r="D10985" t="inlineStr">
        <is>
          <t>megajoule</t>
        </is>
      </c>
      <c r="E10985" t="inlineStr">
        <is>
          <t>air</t>
        </is>
      </c>
      <c r="F10985" t="inlineStr">
        <is>
          <t>biosphere</t>
        </is>
      </c>
      <c r="G10985" t="n">
        <v>2</v>
      </c>
      <c r="H10985" t="n">
        <v>-1.385214943900327</v>
      </c>
      <c r="I10985" t="n">
        <v>0.02439508208471609</v>
      </c>
      <c r="J10985" t="inlineStr">
        <is>
          <t>(1,na,na,na,na,na); Calculation</t>
        </is>
      </c>
    </row>
    <row r="10986" s="29">
      <c r="A10986" t="inlineStr">
        <is>
          <t>electricity production, photovoltaic</t>
        </is>
      </c>
      <c r="B10986" t="n">
        <v>1</v>
      </c>
      <c r="C10986" t="inlineStr">
        <is>
          <t>BG</t>
        </is>
      </c>
      <c r="D10986" t="inlineStr">
        <is>
          <t>kilowatt hour</t>
        </is>
      </c>
      <c r="E10986" t="inlineStr">
        <is>
          <t>photovoltaic::power plants</t>
        </is>
      </c>
      <c r="F10986" t="inlineStr">
        <is>
          <t>production</t>
        </is>
      </c>
      <c r="G10986" t="n">
        <v>0</v>
      </c>
      <c r="H10986" t="n">
        <v>1</v>
      </c>
      <c r="L10986" t="inlineStr">
        <is>
          <t>electricity, low voltage</t>
        </is>
      </c>
      <c r="M10986">
        <f>VLOOKUP(C10986,'extension - production vol'!$B$6:$D$235,3,0)</f>
        <v>3520.7080000000001</v>
      </c>
    </row>
    <row r="10987" ht="16" customHeight="1" s="29">
      <c r="A10987" t="inlineStr">
        <is>
          <t>photovoltaic flat-roof installation, 156 kWp, multi-Si, on roof</t>
        </is>
      </c>
      <c r="B10987" s="30">
        <f>P10987*V10987</f>
        <v>1.6890435142985588E-8</v>
      </c>
      <c r="C10987" t="inlineStr">
        <is>
          <t>CH</t>
        </is>
      </c>
      <c r="D10987" t="inlineStr">
        <is>
          <t>unit</t>
        </is>
      </c>
      <c r="F10987" t="inlineStr">
        <is>
          <t>technosphere</t>
        </is>
      </c>
      <c r="G10987" t="n">
        <v>2</v>
      </c>
      <c r="H10987" t="n">
        <v>-18.46800298604678</v>
      </c>
      <c r="I10987" t="n">
        <v>0.09798894162072011</v>
      </c>
      <c r="J10987" t="inlineStr">
        <is>
          <t>(2,2,1,1,1,3); Calculation with average annual yield and share of technologies. Lifetime: 30a.</t>
        </is>
      </c>
      <c r="L10987" t="inlineStr">
        <is>
          <t>photovoltaic flat-roof installation, 156 kWp, multi-Si, on roof</t>
        </is>
      </c>
      <c r="N10987" t="inlineStr">
        <is>
          <t>all</t>
        </is>
      </c>
      <c r="O10987" t="n">
        <v>1</v>
      </c>
      <c r="P10987" s="30">
        <f>INDEX(parameters!$D$41:$AG$178,MATCH('PV (extension)'!B10976,parameters!$C$41:$C$178,0),MATCH('PV (extension)'!A10987,parameters!$D$5:$AG$5,0))/O10987</f>
        <v>0.10096416269840058</v>
      </c>
      <c r="Q10987" s="3" t="inlineStr">
        <is>
          <t>roof-top</t>
        </is>
      </c>
      <c r="R10987">
        <f>INDEX(parameters!$C$196:$EJ$198,MATCH('PV (extension)'!Q10987,parameters!$B$196:$B$198,0),MATCH('PV (extension)'!B10976,parameters!$C$195:$EJ$195,0))</f>
        <v>1277.2636616812704</v>
      </c>
      <c r="S10987" t="n">
        <v>156</v>
      </c>
      <c r="T10987" t="n">
        <v>30</v>
      </c>
      <c r="U10987">
        <f>T10987*S10987*R10987</f>
        <v>5977593.9366683457</v>
      </c>
      <c r="V10987">
        <f>1/U10987</f>
        <v>1.6729139024745416E-7</v>
      </c>
    </row>
    <row r="10988" ht="16" customHeight="1" s="29">
      <c r="A10988" t="inlineStr">
        <is>
          <t>photovoltaic flat-roof installation, 156 kWp, single-Si, on roof</t>
        </is>
      </c>
      <c r="B10988" s="30">
        <f>P10988*V10988</f>
        <v>8.8229511443167985E-9</v>
      </c>
      <c r="C10988" t="inlineStr">
        <is>
          <t>CH</t>
        </is>
      </c>
      <c r="D10988" t="inlineStr">
        <is>
          <t>unit</t>
        </is>
      </c>
      <c r="F10988" t="inlineStr">
        <is>
          <t>technosphere</t>
        </is>
      </c>
      <c r="G10988" t="n">
        <v>2</v>
      </c>
      <c r="H10988" t="n">
        <v>-19.10362020104489</v>
      </c>
      <c r="I10988" t="n">
        <v>0.09798894162072011</v>
      </c>
      <c r="J10988" t="inlineStr">
        <is>
          <t>(2,2,1,1,1,3); Calculation with average annual yield and share of technologies. Lifetime: 30a.</t>
        </is>
      </c>
      <c r="L10988" t="inlineStr">
        <is>
          <t>photovoltaic flat-roof installation, 156 kWp, single-Si, on roof</t>
        </is>
      </c>
      <c r="N10988" t="inlineStr">
        <is>
          <t>all</t>
        </is>
      </c>
      <c r="O10988" t="n">
        <v>1</v>
      </c>
      <c r="P10988" s="30">
        <f>INDEX(parameters!$D$41:$AG$178,MATCH('PV (extension)'!B10976,parameters!$C$41:$C$178,0),MATCH('PV (extension)'!A10988,parameters!$D$5:$AG$5,0))/O10988</f>
        <v>5.2740019263789135E-2</v>
      </c>
      <c r="Q10988" s="3" t="inlineStr">
        <is>
          <t>roof-top</t>
        </is>
      </c>
      <c r="R10988">
        <f>INDEX(parameters!$C$196:$EJ$198,MATCH('PV (extension)'!Q10988,parameters!$B$196:$B$198,0),MATCH('PV (extension)'!B10976,parameters!$C$195:$EJ$195,0))</f>
        <v>1277.2636616812704</v>
      </c>
      <c r="S10988" t="n">
        <v>156</v>
      </c>
      <c r="T10988" t="n">
        <v>30</v>
      </c>
      <c r="U10988">
        <f>T10988*S10988*R10988</f>
        <v>5977593.9366683457</v>
      </c>
      <c r="V10988">
        <f>1/U10988</f>
        <v>1.6729139024745416E-7</v>
      </c>
    </row>
    <row r="10989" ht="16" customHeight="1" s="29">
      <c r="A10989" t="inlineStr">
        <is>
          <t>photovoltaic slanted-roof installation, 3 kWp, CIS, laminated, integrated, on roof</t>
        </is>
      </c>
      <c r="B10989" s="30">
        <f>P10989*V10989</f>
        <v>7.9129772392613044E-9</v>
      </c>
      <c r="C10989" t="inlineStr">
        <is>
          <t>CH</t>
        </is>
      </c>
      <c r="D10989" t="inlineStr">
        <is>
          <t>unit</t>
        </is>
      </c>
      <c r="F10989" t="inlineStr">
        <is>
          <t>technosphere</t>
        </is>
      </c>
      <c r="G10989" t="n">
        <v>2</v>
      </c>
      <c r="H10989" t="n">
        <v>-19.69743931800395</v>
      </c>
      <c r="I10989" t="n">
        <v>0.09798894162072011</v>
      </c>
      <c r="J10989" t="inlineStr">
        <is>
          <t>(2,2,1,1,1,3); Calculation with average annual yield and share of technologies. Lifetime: 30a.</t>
        </is>
      </c>
      <c r="L10989" t="inlineStr">
        <is>
          <t>photovoltaic slanted-roof installation, 3 kWp, CIS, laminated, integrated, on roof</t>
        </is>
      </c>
      <c r="N10989" t="inlineStr">
        <is>
          <t>all</t>
        </is>
      </c>
      <c r="O10989" t="n">
        <v>1</v>
      </c>
      <c r="P10989" s="30">
        <f>INDEX(parameters!$D$41:$AG$178,MATCH('PV (extension)'!B10976,parameters!$C$41:$C$178,0),MATCH('PV (extension)'!A10989,parameters!$D$5:$AG$5,0))/O10989</f>
        <v>9.0962624550774995E-4</v>
      </c>
      <c r="Q10989" s="3" t="inlineStr">
        <is>
          <t>roof-top</t>
        </is>
      </c>
      <c r="R10989">
        <f>INDEX(parameters!$C$196:$EJ$198,MATCH('PV (extension)'!Q10989,parameters!$B$196:$B$198,0),MATCH('PV (extension)'!B10976,parameters!$C$195:$EJ$195,0))</f>
        <v>1277.2636616812704</v>
      </c>
      <c r="S10989" t="n">
        <v>3</v>
      </c>
      <c r="T10989" t="n">
        <v>30</v>
      </c>
      <c r="U10989">
        <f>T10989*S10989*R10989</f>
        <v>114953.72955131433</v>
      </c>
      <c r="V10989">
        <f>1/U10989</f>
        <v>8.6991522928676165E-6</v>
      </c>
    </row>
    <row r="10990" ht="16" customHeight="1" s="29">
      <c r="A10990" t="inlineStr">
        <is>
          <t>photovoltaic slanted-roof installation, 3 kWp, CdTe, panel, mounted, on roof</t>
        </is>
      </c>
      <c r="B10990" s="30">
        <f>P10990*V10990</f>
        <v>5.1610860110753144E-8</v>
      </c>
      <c r="C10990" t="inlineStr">
        <is>
          <t>CH</t>
        </is>
      </c>
      <c r="D10990" t="inlineStr">
        <is>
          <t>unit</t>
        </is>
      </c>
      <c r="F10990" t="inlineStr">
        <is>
          <t>technosphere</t>
        </is>
      </c>
      <c r="G10990" t="n">
        <v>2</v>
      </c>
      <c r="H10990" t="n">
        <v>-16.69297991102503</v>
      </c>
      <c r="I10990" t="n">
        <v>0.09798894162072011</v>
      </c>
      <c r="J10990" t="inlineStr">
        <is>
          <t>(2,2,1,1,1,3); Calculation with average annual yield and share of technologies. Lifetime: 30a.</t>
        </is>
      </c>
      <c r="L10990" t="inlineStr">
        <is>
          <t>photovoltaic slanted-roof installation, 3 kWp, CdTe, panel, mounted, on roof</t>
        </is>
      </c>
      <c r="N10990" t="inlineStr">
        <is>
          <t>all</t>
        </is>
      </c>
      <c r="O10990" t="n">
        <v>1</v>
      </c>
      <c r="P10990" s="30">
        <f>INDEX(parameters!$D$41:$AG$178,MATCH('PV (extension)'!B10976,parameters!$C$41:$C$178,0),MATCH('PV (extension)'!A10990,parameters!$D$5:$AG$5,0))/O10990</f>
        <v>5.9328608550822341E-3</v>
      </c>
      <c r="Q10990" s="3" t="inlineStr">
        <is>
          <t>roof-top</t>
        </is>
      </c>
      <c r="R10990">
        <f>INDEX(parameters!$C$196:$EJ$198,MATCH('PV (extension)'!Q10990,parameters!$B$196:$B$198,0),MATCH('PV (extension)'!B10976,parameters!$C$195:$EJ$195,0))</f>
        <v>1277.2636616812704</v>
      </c>
      <c r="S10990" t="n">
        <v>3</v>
      </c>
      <c r="T10990" t="n">
        <v>30</v>
      </c>
      <c r="U10990">
        <f>T10990*S10990*R10990</f>
        <v>114953.72955131433</v>
      </c>
      <c r="V10990">
        <f>1/U10990</f>
        <v>8.6991522928676165E-6</v>
      </c>
    </row>
    <row r="10991" ht="16" customHeight="1" s="29">
      <c r="A10991" t="inlineStr">
        <is>
          <t>photovoltaic slanted-roof installation, 3 kWp, micro-Si, laminated, integrated, on roof</t>
        </is>
      </c>
      <c r="B10991" s="30">
        <f>P10991*V10991</f>
        <v>7.9970960568857701E-10</v>
      </c>
      <c r="C10991" t="inlineStr">
        <is>
          <t>RER</t>
        </is>
      </c>
      <c r="D10991" t="inlineStr">
        <is>
          <t>unit</t>
        </is>
      </c>
      <c r="F10991" t="inlineStr">
        <is>
          <t>technosphere</t>
        </is>
      </c>
      <c r="G10991" t="n">
        <v>2</v>
      </c>
      <c r="H10991" t="n">
        <v>-21.54326959350907</v>
      </c>
      <c r="I10991" t="n">
        <v>0.09798894162072011</v>
      </c>
      <c r="J10991" t="inlineStr">
        <is>
          <t>(2,2,1,1,1,3); Calculation with average annual yield and share of technologies. Lifetime: 30a.</t>
        </is>
      </c>
      <c r="L10991" t="inlineStr">
        <is>
          <t>photovoltaic slanted-roof installation, 3 kWp, micro-Si, laminated, integrated, on roof</t>
        </is>
      </c>
      <c r="N10991" t="inlineStr">
        <is>
          <t>all</t>
        </is>
      </c>
      <c r="O10991" t="n">
        <v>1</v>
      </c>
      <c r="P10991" s="30">
        <f>INDEX(parameters!$D$41:$AG$178,MATCH('PV (extension)'!B10976,parameters!$C$41:$C$178,0),MATCH('PV (extension)'!A10991,parameters!$D$5:$AG$5,0))/O10991</f>
        <v>9.1929601731912907E-5</v>
      </c>
      <c r="Q10991" s="3" t="inlineStr">
        <is>
          <t>roof-top</t>
        </is>
      </c>
      <c r="R10991">
        <f>INDEX(parameters!$C$196:$EJ$198,MATCH('PV (extension)'!Q10991,parameters!$B$196:$B$198,0),MATCH('PV (extension)'!B10976,parameters!$C$195:$EJ$195,0))</f>
        <v>1277.2636616812704</v>
      </c>
      <c r="S10991" t="n">
        <v>3</v>
      </c>
      <c r="T10991" t="n">
        <v>30</v>
      </c>
      <c r="U10991">
        <f>T10991*S10991*R10991</f>
        <v>114953.72955131433</v>
      </c>
      <c r="V10991">
        <f>1/U10991</f>
        <v>8.6991522928676165E-6</v>
      </c>
    </row>
    <row r="10992" ht="16" customHeight="1" s="29">
      <c r="A10992" t="inlineStr">
        <is>
          <t>photovoltaic slanted-roof installation, 3 kWp, micro-Si, panel, mounted, on roof</t>
        </is>
      </c>
      <c r="B10992" s="30">
        <f>P10992*V10992</f>
        <v>1.3902812679000634E-8</v>
      </c>
      <c r="C10992" t="inlineStr">
        <is>
          <t>RER</t>
        </is>
      </c>
      <c r="D10992" t="inlineStr">
        <is>
          <t>unit</t>
        </is>
      </c>
      <c r="F10992" t="inlineStr">
        <is>
          <t>technosphere</t>
        </is>
      </c>
      <c r="G10992" t="n">
        <v>2</v>
      </c>
      <c r="H10992" t="n">
        <v>-18.72987249989203</v>
      </c>
      <c r="I10992" t="n">
        <v>0.09798894162072011</v>
      </c>
      <c r="J10992" t="inlineStr">
        <is>
          <t>(2,2,1,1,1,3); Calculation with average annual yield and share of technologies. Lifetime: 30a.</t>
        </is>
      </c>
      <c r="L10992" t="inlineStr">
        <is>
          <t>photovoltaic slanted-roof installation, 3 kWp, micro-Si, panel, mounted, on roof</t>
        </is>
      </c>
      <c r="N10992" t="inlineStr">
        <is>
          <t>all</t>
        </is>
      </c>
      <c r="O10992" t="n">
        <v>1</v>
      </c>
      <c r="P10992" s="30">
        <f>INDEX(parameters!$D$41:$AG$178,MATCH('PV (extension)'!B10976,parameters!$C$41:$C$178,0),MATCH('PV (extension)'!A10992,parameters!$D$5:$AG$5,0))/O10992</f>
        <v>1.5981801687044229E-3</v>
      </c>
      <c r="Q10992" s="3" t="inlineStr">
        <is>
          <t>roof-top</t>
        </is>
      </c>
      <c r="R10992">
        <f>INDEX(parameters!$C$196:$EJ$198,MATCH('PV (extension)'!Q10992,parameters!$B$196:$B$198,0),MATCH('PV (extension)'!B10976,parameters!$C$195:$EJ$195,0))</f>
        <v>1277.2636616812704</v>
      </c>
      <c r="S10992" t="n">
        <v>3</v>
      </c>
      <c r="T10992" t="n">
        <v>30</v>
      </c>
      <c r="U10992">
        <f>T10992*S10992*R10992</f>
        <v>114953.72955131433</v>
      </c>
      <c r="V10992">
        <f>1/U10992</f>
        <v>8.6991522928676165E-6</v>
      </c>
    </row>
    <row r="10993" s="29">
      <c r="A10993" t="inlineStr">
        <is>
          <t>photovoltaic open ground installation, 570 kWp, CIS, on open ground</t>
        </is>
      </c>
      <c r="B10993" s="30">
        <f>P10993*V10993</f>
        <v>4.3486305083216053E-10</v>
      </c>
      <c r="C10993" t="inlineStr">
        <is>
          <t>RER</t>
        </is>
      </c>
      <c r="D10993" t="inlineStr">
        <is>
          <t>unit</t>
        </is>
      </c>
      <c r="F10993" t="inlineStr">
        <is>
          <t>technosphere</t>
        </is>
      </c>
      <c r="G10993" t="n">
        <v>2</v>
      </c>
      <c r="H10993" t="n">
        <v>-21.66656811806742</v>
      </c>
      <c r="I10993" t="n">
        <v>0.09798894162072011</v>
      </c>
      <c r="J10993" t="inlineStr">
        <is>
          <t>(2,2,1,1,1,3); Calculation with average annual yield and share of technologies. Lifetime: 30a.</t>
        </is>
      </c>
      <c r="L10993" t="inlineStr">
        <is>
          <t>photovoltaic open ground installation, 570 kWp, CIS, on open ground</t>
        </is>
      </c>
      <c r="N10993" t="inlineStr">
        <is>
          <t>all</t>
        </is>
      </c>
      <c r="O10993" t="n">
        <v>1</v>
      </c>
      <c r="P10993" s="30">
        <f>INDEX(parameters!$D$41:$AG$178,MATCH('PV (extension)'!B10976,parameters!$C$41:$C$178,0),MATCH('PV (extension)'!A10993,parameters!$D$5:$AG$5,0))/O10993</f>
        <v>1.0104185757523119E-2</v>
      </c>
      <c r="Q10993" t="inlineStr">
        <is>
          <t>central</t>
        </is>
      </c>
      <c r="R10993">
        <f>INDEX(parameters!$C$196:$EJ$198,MATCH('PV (extension)'!Q10993,parameters!$B$196:$B$198,0),MATCH('PV (extension)'!B10976,parameters!$C$195:$EJ$195,0))</f>
        <v>1358.7911294481601</v>
      </c>
      <c r="S10993" t="n">
        <v>570</v>
      </c>
      <c r="T10993" t="n">
        <v>30</v>
      </c>
      <c r="U10993">
        <f>T10993*S10993*R10993</f>
        <v>23235328.313563537</v>
      </c>
      <c r="V10993">
        <f>1/U10993</f>
        <v>4.3037911343660841E-8</v>
      </c>
    </row>
    <row r="10994" s="29">
      <c r="A10994" t="inlineStr">
        <is>
          <t>photovoltaic open ground installation, 570 kWp, CdTe, on open ground</t>
        </is>
      </c>
      <c r="B10994" s="30">
        <f>P10994*V10994</f>
        <v>3.1944704499195676E-9</v>
      </c>
      <c r="C10994" t="inlineStr">
        <is>
          <t>RER</t>
        </is>
      </c>
      <c r="D10994" t="inlineStr">
        <is>
          <t>unit</t>
        </is>
      </c>
      <c r="F10994" t="inlineStr">
        <is>
          <t>technosphere</t>
        </is>
      </c>
      <c r="G10994" t="n">
        <v>2</v>
      </c>
      <c r="H10994" t="n">
        <v>-21.47552628199886</v>
      </c>
      <c r="I10994" t="n">
        <v>0.09798894162072011</v>
      </c>
      <c r="J10994" t="inlineStr">
        <is>
          <t>(2,2,1,1,1,3); Calculation with average annual yield and share of technologies. Lifetime: 30a.</t>
        </is>
      </c>
      <c r="L10994" t="inlineStr">
        <is>
          <t>photovoltaic open ground installation, 570 kWp, CdTe, on open ground</t>
        </is>
      </c>
      <c r="N10994" t="inlineStr">
        <is>
          <t>all</t>
        </is>
      </c>
      <c r="O10994" t="n">
        <v>1</v>
      </c>
      <c r="P10994" s="30">
        <f>INDEX(parameters!$D$41:$AG$178,MATCH('PV (extension)'!B10976,parameters!$C$41:$C$178,0),MATCH('PV (extension)'!A10994,parameters!$D$5:$AG$5,0))/O10994</f>
        <v>7.4224569691858172E-2</v>
      </c>
      <c r="Q10994" t="inlineStr">
        <is>
          <t>central</t>
        </is>
      </c>
      <c r="R10994">
        <f>INDEX(parameters!$C$196:$EJ$198,MATCH('PV (extension)'!Q10994,parameters!$B$196:$B$198,0),MATCH('PV (extension)'!B10976,parameters!$C$195:$EJ$195,0))</f>
        <v>1358.7911294481601</v>
      </c>
      <c r="S10994" t="n">
        <v>570</v>
      </c>
      <c r="T10994" t="n">
        <v>30</v>
      </c>
      <c r="U10994">
        <f>T10994*S10994*R10994</f>
        <v>23235328.313563537</v>
      </c>
      <c r="V10994">
        <f>1/U10994</f>
        <v>4.3037911343660841E-8</v>
      </c>
    </row>
    <row r="10995" s="29">
      <c r="A10995" t="inlineStr">
        <is>
          <t>photovoltaic open ground installation, 570 kWp, micro-Si, on open ground</t>
        </is>
      </c>
      <c r="B10995" s="30">
        <f>P10995*V10995</f>
        <v>3.3859119921264493E-11</v>
      </c>
      <c r="C10995" t="inlineStr">
        <is>
          <t>RER</t>
        </is>
      </c>
      <c r="D10995" t="inlineStr">
        <is>
          <t>unit</t>
        </is>
      </c>
      <c r="F10995" t="inlineStr">
        <is>
          <t>technosphere</t>
        </is>
      </c>
      <c r="G10995" t="n">
        <v>2</v>
      </c>
      <c r="H10995" t="n">
        <v>-23.51240679473371</v>
      </c>
      <c r="I10995" t="n">
        <v>0.09798894162072011</v>
      </c>
      <c r="J10995" t="inlineStr">
        <is>
          <t>(2,2,1,1,1,3); Calculation with average annual yield and share of technologies. Lifetime: 30a.</t>
        </is>
      </c>
      <c r="L10995" t="inlineStr">
        <is>
          <t>photovoltaic open ground installation, 570 kWp, micro-Si, on open ground</t>
        </is>
      </c>
      <c r="N10995" t="inlineStr">
        <is>
          <t>all</t>
        </is>
      </c>
      <c r="O10995" t="n">
        <v>1</v>
      </c>
      <c r="P10995" s="30">
        <f>INDEX(parameters!$D$41:$AG$178,MATCH('PV (extension)'!B10976,parameters!$C$41:$C$178,0),MATCH('PV (extension)'!A10995,parameters!$D$5:$AG$5,0))/O10995</f>
        <v>7.867277677789E-4</v>
      </c>
      <c r="Q10995" t="inlineStr">
        <is>
          <t>central</t>
        </is>
      </c>
      <c r="R10995">
        <f>INDEX(parameters!$C$196:$EJ$198,MATCH('PV (extension)'!Q10995,parameters!$B$196:$B$198,0),MATCH('PV (extension)'!B10976,parameters!$C$195:$EJ$195,0))</f>
        <v>1358.7911294481601</v>
      </c>
      <c r="S10995" t="n">
        <v>570</v>
      </c>
      <c r="T10995" t="n">
        <v>30</v>
      </c>
      <c r="U10995">
        <f>T10995*S10995*R10995</f>
        <v>23235328.313563537</v>
      </c>
      <c r="V10995">
        <f>1/U10995</f>
        <v>4.3037911343660841E-8</v>
      </c>
    </row>
    <row r="10996" s="29">
      <c r="A10996" t="inlineStr">
        <is>
          <t>photovoltaic open ground installation, 570 kWp, multi-Si, on open ground</t>
        </is>
      </c>
      <c r="B10996" s="30">
        <f>P10996*V10996</f>
        <v>1.1330927526168711E-8</v>
      </c>
      <c r="C10996" t="inlineStr">
        <is>
          <t>RER</t>
        </is>
      </c>
      <c r="D10996" t="inlineStr">
        <is>
          <t>unit</t>
        </is>
      </c>
      <c r="F10996" t="inlineStr">
        <is>
          <t>technosphere</t>
        </is>
      </c>
      <c r="G10996" t="n">
        <v>2</v>
      </c>
      <c r="H10996" t="n">
        <v>-18.20082258362968</v>
      </c>
      <c r="I10996" t="n">
        <v>0.09798894162072011</v>
      </c>
      <c r="J10996" t="inlineStr">
        <is>
          <t>(2,2,1,1,1,3); Calculation with average annual yield and share of technologies. Lifetime: 30a.</t>
        </is>
      </c>
      <c r="L10996" t="inlineStr">
        <is>
          <t>photovoltaic open ground installation, 570 kWp, multi-Si, on open ground</t>
        </is>
      </c>
      <c r="N10996" t="inlineStr">
        <is>
          <t>all</t>
        </is>
      </c>
      <c r="O10996" t="n">
        <v>1</v>
      </c>
      <c r="P10996" s="30">
        <f>INDEX(parameters!$D$41:$AG$178,MATCH('PV (extension)'!B10976,parameters!$C$41:$C$178,0),MATCH('PV (extension)'!A10996,parameters!$D$5:$AG$5,0))/O10996</f>
        <v>0.2632778211677243</v>
      </c>
      <c r="Q10996" t="inlineStr">
        <is>
          <t>central</t>
        </is>
      </c>
      <c r="R10996">
        <f>INDEX(parameters!$C$196:$EJ$198,MATCH('PV (extension)'!Q10996,parameters!$B$196:$B$198,0),MATCH('PV (extension)'!B10976,parameters!$C$195:$EJ$195,0))</f>
        <v>1358.7911294481601</v>
      </c>
      <c r="S10996" t="n">
        <v>570</v>
      </c>
      <c r="T10996" t="n">
        <v>30</v>
      </c>
      <c r="U10996">
        <f>T10996*S10996*R10996</f>
        <v>23235328.313563537</v>
      </c>
      <c r="V10996">
        <f>1/U10996</f>
        <v>4.3037911343660841E-8</v>
      </c>
    </row>
    <row r="10997" s="29">
      <c r="A10997" t="inlineStr">
        <is>
          <t>photovoltaic open ground installation, 570 kWp, single-Si, on open ground</t>
        </is>
      </c>
      <c r="B10997" s="30">
        <f>P10997*V10997</f>
        <v>6.0104117850216785E-9</v>
      </c>
      <c r="C10997" t="inlineStr">
        <is>
          <t>RER</t>
        </is>
      </c>
      <c r="D10997" t="inlineStr">
        <is>
          <t>unit</t>
        </is>
      </c>
      <c r="F10997" t="inlineStr">
        <is>
          <t>technosphere</t>
        </is>
      </c>
      <c r="G10997" t="n">
        <v>2</v>
      </c>
      <c r="H10997" t="n">
        <v>-18.8364689523836</v>
      </c>
      <c r="I10997" t="n">
        <v>0.09798894162072011</v>
      </c>
      <c r="J10997" t="inlineStr">
        <is>
          <t>(2,2,1,1,1,3); Calculation with average annual yield and share of technologies. Lifetime: 30a.</t>
        </is>
      </c>
      <c r="L10997" t="inlineStr">
        <is>
          <t>photovoltaic open ground installation, 570 kWp, single-Si, on open ground</t>
        </is>
      </c>
      <c r="N10997" t="inlineStr">
        <is>
          <t>all</t>
        </is>
      </c>
      <c r="O10997" t="n">
        <v>1</v>
      </c>
      <c r="P10997" s="30">
        <f>INDEX(parameters!$D$41:$AG$178,MATCH('PV (extension)'!B10976,parameters!$C$41:$C$178,0),MATCH('PV (extension)'!A10997,parameters!$D$5:$AG$5,0))/O10997</f>
        <v>0.13965389112469015</v>
      </c>
      <c r="Q10997" t="inlineStr">
        <is>
          <t>central</t>
        </is>
      </c>
      <c r="R10997">
        <f>INDEX(parameters!$C$196:$EJ$198,MATCH('PV (extension)'!Q10997,parameters!$B$196:$B$198,0),MATCH('PV (extension)'!B10976,parameters!$C$195:$EJ$195,0))</f>
        <v>1358.7911294481601</v>
      </c>
      <c r="S10997" t="n">
        <v>570</v>
      </c>
      <c r="T10997" t="n">
        <v>30</v>
      </c>
      <c r="U10997">
        <f>T10997*S10997*R10997</f>
        <v>23235328.313563537</v>
      </c>
      <c r="V10997">
        <f>1/U10997</f>
        <v>4.3037911343660841E-8</v>
      </c>
    </row>
    <row r="10998" ht="16" customHeight="1" s="29">
      <c r="A10998" t="inlineStr">
        <is>
          <t>photovoltaic slanted-roof installation, 93 kWp, multi-Si, laminated, integrated, on roof</t>
        </is>
      </c>
      <c r="B10998" s="30">
        <f>P10998*V10998</f>
        <v>1.854732089665121E-9</v>
      </c>
      <c r="C10998" t="inlineStr">
        <is>
          <t>CH</t>
        </is>
      </c>
      <c r="D10998" t="inlineStr">
        <is>
          <t>unit</t>
        </is>
      </c>
      <c r="F10998" t="inlineStr">
        <is>
          <t>technosphere</t>
        </is>
      </c>
      <c r="G10998" t="n">
        <v>2</v>
      </c>
      <c r="H10998" t="n">
        <v>-20.65878981776205</v>
      </c>
      <c r="I10998" t="n">
        <v>0.09798894162072011</v>
      </c>
      <c r="J10998" t="inlineStr">
        <is>
          <t>(2,2,1,1,1,3); Calculation with average annual yield and share of technologies. Lifetime: 30a.</t>
        </is>
      </c>
      <c r="L10998" t="inlineStr">
        <is>
          <t>photovoltaic slanted-roof installation, 93 kWp, multi-Si, laminated, integrated, on roof</t>
        </is>
      </c>
      <c r="N10998" t="inlineStr">
        <is>
          <t>all</t>
        </is>
      </c>
      <c r="O10998" t="n">
        <v>1</v>
      </c>
      <c r="P10998" s="30">
        <f>INDEX(parameters!$D$41:$AG$178,MATCH('PV (extension)'!B10976,parameters!$C$41:$C$178,0),MATCH('PV (extension)'!A10998,parameters!$D$5:$AG$5,0))/O10998</f>
        <v>6.6094595017907607E-3</v>
      </c>
      <c r="Q10998" s="3" t="inlineStr">
        <is>
          <t>roof-top</t>
        </is>
      </c>
      <c r="R10998">
        <f>INDEX(parameters!$C$196:$EJ$198,MATCH('PV (extension)'!Q10998,parameters!$B$196:$B$198,0),MATCH('PV (extension)'!B10976,parameters!$C$195:$EJ$195,0))</f>
        <v>1277.2636616812704</v>
      </c>
      <c r="S10998" t="n">
        <v>93</v>
      </c>
      <c r="T10998" t="n">
        <v>30</v>
      </c>
      <c r="U10998">
        <f>T10998*S10998*R10998</f>
        <v>3563565.6160907443</v>
      </c>
      <c r="V10998">
        <f>1/U10998</f>
        <v>2.8061781589895537E-7</v>
      </c>
    </row>
    <row r="10999" ht="16" customHeight="1" s="29">
      <c r="A10999" t="inlineStr">
        <is>
          <t>photovoltaic slanted-roof installation, 93 kWp, multi-Si, panel, mounted, on roof</t>
        </is>
      </c>
      <c r="B10999" s="30">
        <f>P10999*V10999</f>
        <v>3.1449677570669986E-8</v>
      </c>
      <c r="C10999" t="inlineStr">
        <is>
          <t>CH</t>
        </is>
      </c>
      <c r="D10999" t="inlineStr">
        <is>
          <t>unit</t>
        </is>
      </c>
      <c r="F10999" t="inlineStr">
        <is>
          <t>technosphere</t>
        </is>
      </c>
      <c r="G10999" t="n">
        <v>2</v>
      </c>
      <c r="H10999" t="n">
        <v>-17.84536035000586</v>
      </c>
      <c r="I10999" t="n">
        <v>0.09798894162072011</v>
      </c>
      <c r="J10999" t="inlineStr">
        <is>
          <t>(2,2,1,1,1,3); Calculation with average annual yield and share of technologies. Lifetime: 30a.</t>
        </is>
      </c>
      <c r="L10999" t="inlineStr">
        <is>
          <t>photovoltaic slanted-roof installation, 93 kWp, multi-Si, panel, mounted, on roof</t>
        </is>
      </c>
      <c r="N10999" t="inlineStr">
        <is>
          <t>all</t>
        </is>
      </c>
      <c r="O10999" t="n">
        <v>1</v>
      </c>
      <c r="P10999" s="30">
        <f>INDEX(parameters!$D$41:$AG$178,MATCH('PV (extension)'!B10976,parameters!$C$41:$C$178,0),MATCH('PV (extension)'!A10999,parameters!$D$5:$AG$5,0))/O10999</f>
        <v>0.11207298962797985</v>
      </c>
      <c r="Q10999" s="3" t="inlineStr">
        <is>
          <t>roof-top</t>
        </is>
      </c>
      <c r="R10999">
        <f>INDEX(parameters!$C$196:$EJ$198,MATCH('PV (extension)'!Q10999,parameters!$B$196:$B$198,0),MATCH('PV (extension)'!B10976,parameters!$C$195:$EJ$195,0))</f>
        <v>1277.2636616812704</v>
      </c>
      <c r="S10999" t="n">
        <v>93</v>
      </c>
      <c r="T10999" t="n">
        <v>30</v>
      </c>
      <c r="U10999">
        <f>T10999*S10999*R10999</f>
        <v>3563565.6160907443</v>
      </c>
      <c r="V10999">
        <f>1/U10999</f>
        <v>2.8061781589895537E-7</v>
      </c>
    </row>
    <row r="11000" ht="16" customHeight="1" s="29">
      <c r="A11000" t="inlineStr">
        <is>
          <t>photovoltaic slanted-roof installation, 93 kWp, single-Si, laminated, integrated, on roof</t>
        </is>
      </c>
      <c r="B11000" s="30">
        <f>P11000*V11000</f>
        <v>9.8049173110628877E-10</v>
      </c>
      <c r="C11000" t="inlineStr">
        <is>
          <t>CH</t>
        </is>
      </c>
      <c r="D11000" t="inlineStr">
        <is>
          <t>unit</t>
        </is>
      </c>
      <c r="F11000" t="inlineStr">
        <is>
          <t>technosphere</t>
        </is>
      </c>
      <c r="G11000" t="n">
        <v>2</v>
      </c>
      <c r="H11000" t="n">
        <v>-21.2944254997521</v>
      </c>
      <c r="I11000" t="n">
        <v>0.09798894162072011</v>
      </c>
      <c r="J11000" t="inlineStr">
        <is>
          <t>(2,2,1,1,1,3); Calculation with average annual yield and share of technologies. Lifetime: 30a.</t>
        </is>
      </c>
      <c r="L11000" t="inlineStr">
        <is>
          <t>photovoltaic slanted-roof installation, 93 kWp, single-Si, laminated, integrated, on roof</t>
        </is>
      </c>
      <c r="N11000" t="inlineStr">
        <is>
          <t>all</t>
        </is>
      </c>
      <c r="O11000" t="n">
        <v>1</v>
      </c>
      <c r="P11000" s="30">
        <f>INDEX(parameters!$D$41:$AG$178,MATCH('PV (extension)'!B10976,parameters!$C$41:$C$178,0),MATCH('PV (extension)'!A11000,parameters!$D$5:$AG$5,0))/O11000</f>
        <v>3.4940466198316628E-3</v>
      </c>
      <c r="Q11000" s="3" t="inlineStr">
        <is>
          <t>roof-top</t>
        </is>
      </c>
      <c r="R11000">
        <f>INDEX(parameters!$C$196:$EJ$198,MATCH('PV (extension)'!Q11000,parameters!$B$196:$B$198,0),MATCH('PV (extension)'!B10976,parameters!$C$195:$EJ$195,0))</f>
        <v>1277.2636616812704</v>
      </c>
      <c r="S11000" t="n">
        <v>93</v>
      </c>
      <c r="T11000" t="n">
        <v>30</v>
      </c>
      <c r="U11000">
        <f>T11000*S11000*R11000</f>
        <v>3563565.6160907443</v>
      </c>
      <c r="V11000">
        <f>1/U11000</f>
        <v>2.8061781589895537E-7</v>
      </c>
    </row>
    <row r="11001" ht="16" customHeight="1" s="29">
      <c r="A11001" t="inlineStr">
        <is>
          <t>photovoltaic slanted-roof installation, 93 kWp, single-Si, panel, mounted, on roof</t>
        </is>
      </c>
      <c r="B11001" s="30">
        <f>P11001*V11001</f>
        <v>1.6473671782741479E-8</v>
      </c>
      <c r="C11001" t="inlineStr">
        <is>
          <t>CH</t>
        </is>
      </c>
      <c r="D11001" t="inlineStr">
        <is>
          <t>unit</t>
        </is>
      </c>
      <c r="F11001" t="inlineStr">
        <is>
          <t>technosphere</t>
        </is>
      </c>
      <c r="G11001" t="n">
        <v>2</v>
      </c>
      <c r="H11001" t="n">
        <v>-18.48100416113547</v>
      </c>
      <c r="I11001" t="n">
        <v>0.09798894162072011</v>
      </c>
      <c r="J11001" t="inlineStr">
        <is>
          <t>(2,2,1,1,1,3); Calculation with average annual yield and share of technologies. Lifetime: 30a.</t>
        </is>
      </c>
      <c r="L11001" t="inlineStr">
        <is>
          <t>photovoltaic slanted-roof installation, 93 kWp, single-Si, panel, mounted, on roof</t>
        </is>
      </c>
      <c r="N11001" t="inlineStr">
        <is>
          <t>all</t>
        </is>
      </c>
      <c r="O11001" t="n">
        <v>1</v>
      </c>
      <c r="P11001" s="30">
        <f>INDEX(parameters!$D$41:$AG$178,MATCH('PV (extension)'!B10976,parameters!$C$41:$C$178,0),MATCH('PV (extension)'!A11001,parameters!$D$5:$AG$5,0))/O11001</f>
        <v>5.8705010335741853E-2</v>
      </c>
      <c r="Q11001" s="3" t="inlineStr">
        <is>
          <t>roof-top</t>
        </is>
      </c>
      <c r="R11001">
        <f>INDEX(parameters!$C$196:$EJ$198,MATCH('PV (extension)'!Q11001,parameters!$B$196:$B$198,0),MATCH('PV (extension)'!B10976,parameters!$C$195:$EJ$195,0))</f>
        <v>1277.2636616812704</v>
      </c>
      <c r="S11001" t="n">
        <v>93</v>
      </c>
      <c r="T11001" t="n">
        <v>30</v>
      </c>
      <c r="U11001">
        <f>T11001*S11001*R11001</f>
        <v>3563565.6160907443</v>
      </c>
      <c r="V11001">
        <f>1/U11001</f>
        <v>2.8061781589895537E-7</v>
      </c>
    </row>
    <row r="11002" s="29">
      <c r="A11002" t="inlineStr">
        <is>
          <t>photovoltaic facade installation, 3kWp, multi-Si, laminated, integrated, at building</t>
        </is>
      </c>
      <c r="B11002" s="30">
        <f>P11002*V11002</f>
        <v>4.0718314058819287E-8</v>
      </c>
      <c r="C11002" t="inlineStr">
        <is>
          <t>APAC</t>
        </is>
      </c>
      <c r="D11002" t="inlineStr">
        <is>
          <t>unit</t>
        </is>
      </c>
      <c r="F11002" t="inlineStr">
        <is>
          <t>technosphere</t>
        </is>
      </c>
      <c r="G11002" t="n">
        <v>2</v>
      </c>
      <c r="H11002" t="n">
        <v>-17.5612990452514</v>
      </c>
      <c r="I11002" t="n">
        <v>0.09798894162072011</v>
      </c>
      <c r="J11002" t="inlineStr">
        <is>
          <t>(2,2,1,1,1,3); Calculation with average annual yield and share of technologies. Lifetime: 30a.</t>
        </is>
      </c>
      <c r="L11002" t="inlineStr">
        <is>
          <t>photovoltaic facade installation, 3kWp, multi-Si, laminated, integrated, at building</t>
        </is>
      </c>
      <c r="N11002" t="inlineStr">
        <is>
          <t>all</t>
        </is>
      </c>
      <c r="O11002" t="n">
        <v>1</v>
      </c>
      <c r="P11002" s="30">
        <f>INDEX(parameters!$D$41:$AG$178,MATCH('PV (extension)'!B10976,parameters!$C$41:$C$178,0),MATCH('PV (extension)'!A11002,parameters!$D$5:$AG$5,0))/O11002</f>
        <v>3.2864644265829519E-3</v>
      </c>
      <c r="Q11002" t="inlineStr">
        <is>
          <t>façade</t>
        </is>
      </c>
      <c r="R11002">
        <f>INDEX(parameters!$C$196:$EJ$198,MATCH('PV (extension)'!Q11002,parameters!$B$196:$B$198,0),MATCH('PV (extension)'!B10976,parameters!$C$195:$EJ$195,0))</f>
        <v>896.80214543578563</v>
      </c>
      <c r="S11002" t="n">
        <v>3</v>
      </c>
      <c r="T11002" t="n">
        <v>30</v>
      </c>
      <c r="U11002">
        <f>T11002*S11002*R11002</f>
        <v>80712.193089220702</v>
      </c>
      <c r="V11002">
        <f>1/U11002</f>
        <v>1.2389701750447819E-5</v>
      </c>
    </row>
    <row r="11003" s="29">
      <c r="A11003" t="inlineStr">
        <is>
          <t>photovoltaic facade installation, 3kWp, multi-Si, panel, mounted, at building</t>
        </is>
      </c>
      <c r="B11003" s="30">
        <f>P11003*V11003</f>
        <v>3.9933889263772287E-8</v>
      </c>
      <c r="C11003" t="inlineStr">
        <is>
          <t>APAC</t>
        </is>
      </c>
      <c r="D11003" t="inlineStr">
        <is>
          <t>unit</t>
        </is>
      </c>
      <c r="F11003" t="inlineStr">
        <is>
          <t>technosphere</t>
        </is>
      </c>
      <c r="G11003" t="n">
        <v>2</v>
      </c>
      <c r="H11003" t="n">
        <v>-17.5612990452514</v>
      </c>
      <c r="I11003" t="n">
        <v>0.09798894162072011</v>
      </c>
      <c r="J11003" t="inlineStr">
        <is>
          <t>(2,2,1,1,1,3); Calculation with average annual yield and share of technologies. Lifetime: 30a.</t>
        </is>
      </c>
      <c r="L11003" t="inlineStr">
        <is>
          <t>photovoltaic facade installation, 3kWp, multi-Si, panel, mounted, at building</t>
        </is>
      </c>
      <c r="N11003" t="inlineStr">
        <is>
          <t>all</t>
        </is>
      </c>
      <c r="O11003" t="n">
        <v>1</v>
      </c>
      <c r="P11003" s="30">
        <f>INDEX(parameters!$D$41:$AG$178,MATCH('PV (extension)'!B10976,parameters!$C$41:$C$178,0),MATCH('PV (extension)'!A11003,parameters!$D$5:$AG$5,0))/O11003</f>
        <v>3.2231517810611459E-3</v>
      </c>
      <c r="Q11003" t="inlineStr">
        <is>
          <t>façade</t>
        </is>
      </c>
      <c r="R11003">
        <f>INDEX(parameters!$C$196:$EJ$198,MATCH('PV (extension)'!Q11003,parameters!$B$196:$B$198,0),MATCH('PV (extension)'!B10976,parameters!$C$195:$EJ$195,0))</f>
        <v>896.80214543578563</v>
      </c>
      <c r="S11003" t="n">
        <v>3</v>
      </c>
      <c r="T11003" t="n">
        <v>30</v>
      </c>
      <c r="U11003">
        <f>T11003*S11003*R11003</f>
        <v>80712.193089220702</v>
      </c>
      <c r="V11003">
        <f>1/U11003</f>
        <v>1.2389701750447819E-5</v>
      </c>
    </row>
    <row r="11004" s="29">
      <c r="A11004" t="inlineStr">
        <is>
          <t>photovoltaic facade installation, 3kWp, single-Si, laminated, integrated, at building</t>
        </is>
      </c>
      <c r="B11004" s="30">
        <f>P11004*V11004</f>
        <v>2.1466240628197087E-8</v>
      </c>
      <c r="C11004" t="inlineStr">
        <is>
          <t>APAC</t>
        </is>
      </c>
      <c r="D11004" t="inlineStr">
        <is>
          <t>unit</t>
        </is>
      </c>
      <c r="F11004" t="inlineStr">
        <is>
          <t>technosphere</t>
        </is>
      </c>
      <c r="G11004" t="n">
        <v>2</v>
      </c>
      <c r="H11004" t="n">
        <v>-18.19689739735082</v>
      </c>
      <c r="I11004" t="n">
        <v>0.09798894162072011</v>
      </c>
      <c r="J11004" t="inlineStr">
        <is>
          <t>(2,2,1,1,1,3); Calculation with average annual yield and share of technologies. Lifetime: 30a.</t>
        </is>
      </c>
      <c r="L11004" t="inlineStr">
        <is>
          <t>photovoltaic facade installation, 3kWp, single-Si, laminated, integrated, at building</t>
        </is>
      </c>
      <c r="N11004" t="inlineStr">
        <is>
          <t>all</t>
        </is>
      </c>
      <c r="O11004" t="n">
        <v>1</v>
      </c>
      <c r="P11004" s="30">
        <f>INDEX(parameters!$D$41:$AG$178,MATCH('PV (extension)'!B10976,parameters!$C$41:$C$178,0),MATCH('PV (extension)'!A11004,parameters!$D$5:$AG$5,0))/O11004</f>
        <v>1.7325873584827175E-3</v>
      </c>
      <c r="Q11004" t="inlineStr">
        <is>
          <t>façade</t>
        </is>
      </c>
      <c r="R11004">
        <f>INDEX(parameters!$C$196:$EJ$198,MATCH('PV (extension)'!Q11004,parameters!$B$196:$B$198,0),MATCH('PV (extension)'!B10976,parameters!$C$195:$EJ$195,0))</f>
        <v>896.80214543578563</v>
      </c>
      <c r="S11004" t="n">
        <v>3</v>
      </c>
      <c r="T11004" t="n">
        <v>30</v>
      </c>
      <c r="U11004">
        <f>T11004*S11004*R11004</f>
        <v>80712.193089220702</v>
      </c>
      <c r="V11004">
        <f>1/U11004</f>
        <v>1.2389701750447819E-5</v>
      </c>
    </row>
    <row r="11005" s="29">
      <c r="A11005" t="inlineStr">
        <is>
          <t>photovoltaic facade installation, 3kWp, single-Si, panel, mounted, at building</t>
        </is>
      </c>
      <c r="B11005" s="30">
        <f>P11005*V11005</f>
        <v>2.1447666988407184E-8</v>
      </c>
      <c r="C11005" t="inlineStr">
        <is>
          <t>APAC</t>
        </is>
      </c>
      <c r="D11005" t="inlineStr">
        <is>
          <t>unit</t>
        </is>
      </c>
      <c r="F11005" t="inlineStr">
        <is>
          <t>technosphere</t>
        </is>
      </c>
      <c r="G11005" t="n">
        <v>2</v>
      </c>
      <c r="H11005" t="n">
        <v>-18.19689739735082</v>
      </c>
      <c r="I11005" t="n">
        <v>0.09798894162072011</v>
      </c>
      <c r="J11005" t="inlineStr">
        <is>
          <t>(2,2,1,1,1,3); Calculation with average annual yield and share of technologies. Lifetime: 30a.</t>
        </is>
      </c>
      <c r="L11005" t="inlineStr">
        <is>
          <t>photovoltaic facade installation, 3kWp, single-Si, panel, mounted, at building</t>
        </is>
      </c>
      <c r="N11005" t="inlineStr">
        <is>
          <t>all</t>
        </is>
      </c>
      <c r="O11005" t="n">
        <v>1</v>
      </c>
      <c r="P11005" s="30">
        <f>INDEX(parameters!$D$41:$AG$178,MATCH('PV (extension)'!B10976,parameters!$C$41:$C$178,0),MATCH('PV (extension)'!A11005,parameters!$D$5:$AG$5,0))/O11005</f>
        <v>1.7310882392816251E-3</v>
      </c>
      <c r="Q11005" t="inlineStr">
        <is>
          <t>façade</t>
        </is>
      </c>
      <c r="R11005">
        <f>INDEX(parameters!$C$196:$EJ$198,MATCH('PV (extension)'!Q11005,parameters!$B$196:$B$198,0),MATCH('PV (extension)'!B10976,parameters!$C$195:$EJ$195,0))</f>
        <v>896.80214543578563</v>
      </c>
      <c r="S11005" t="n">
        <v>3</v>
      </c>
      <c r="T11005" t="n">
        <v>30</v>
      </c>
      <c r="U11005">
        <f>T11005*S11005*R11005</f>
        <v>80712.193089220702</v>
      </c>
      <c r="V11005">
        <f>1/U11005</f>
        <v>1.2389701750447819E-5</v>
      </c>
    </row>
    <row r="11006" ht="16" customHeight="1" s="29">
      <c r="A11006" t="inlineStr">
        <is>
          <t>photovoltaic flat-roof installation, 3kWp, multi-Si, on roof</t>
        </is>
      </c>
      <c r="B11006" s="30">
        <f>P11006*V11006</f>
        <v>4.4039519224014822E-7</v>
      </c>
      <c r="C11006" t="inlineStr">
        <is>
          <t>APAC</t>
        </is>
      </c>
      <c r="D11006" t="inlineStr">
        <is>
          <t>unit</t>
        </is>
      </c>
      <c r="F11006" t="inlineStr">
        <is>
          <t>technosphere</t>
        </is>
      </c>
      <c r="G11006" t="n">
        <v>2</v>
      </c>
      <c r="H11006" t="n">
        <v>-15.20991773919472</v>
      </c>
      <c r="I11006" t="n">
        <v>0.09798894162072011</v>
      </c>
      <c r="J11006" t="inlineStr">
        <is>
          <t>(2,2,1,1,1,3); Calculation with average annual yield and share of technologies. Lifetime: 30a.</t>
        </is>
      </c>
      <c r="L11006" t="inlineStr">
        <is>
          <t>photovoltaic flat-roof installation, 3kWp, multi-Si, on roof</t>
        </is>
      </c>
      <c r="N11006" t="inlineStr">
        <is>
          <t>all</t>
        </is>
      </c>
      <c r="O11006" t="n">
        <v>1</v>
      </c>
      <c r="P11006" s="30">
        <f>INDEX(parameters!$D$41:$AG$178,MATCH('PV (extension)'!B10976,parameters!$C$41:$C$178,0),MATCH('PV (extension)'!A11006,parameters!$D$5:$AG$5,0))/O11006</f>
        <v>5.0625069824473082E-2</v>
      </c>
      <c r="Q11006" s="3" t="inlineStr">
        <is>
          <t>roof-top</t>
        </is>
      </c>
      <c r="R11006">
        <f>INDEX(parameters!$C$196:$EJ$198,MATCH('PV (extension)'!Q11006,parameters!$B$196:$B$198,0),MATCH('PV (extension)'!B10976,parameters!$C$195:$EJ$195,0))</f>
        <v>1277.2636616812704</v>
      </c>
      <c r="S11006" t="n">
        <v>3</v>
      </c>
      <c r="T11006" t="n">
        <v>30</v>
      </c>
      <c r="U11006">
        <f>T11006*S11006*R11006</f>
        <v>114953.72955131433</v>
      </c>
      <c r="V11006">
        <f>1/U11006</f>
        <v>8.6991522928676165E-6</v>
      </c>
    </row>
    <row r="11007" ht="16" customHeight="1" s="29">
      <c r="A11007" t="inlineStr">
        <is>
          <t>photovoltaic flat-roof installation, 3kWp, single-Si, on roof</t>
        </is>
      </c>
      <c r="B11007" s="30">
        <f>P11007*V11007</f>
        <v>2.2987991096417764E-7</v>
      </c>
      <c r="C11007" t="inlineStr">
        <is>
          <t>APAC</t>
        </is>
      </c>
      <c r="D11007" t="inlineStr">
        <is>
          <t>unit</t>
        </is>
      </c>
      <c r="F11007" t="inlineStr">
        <is>
          <t>technosphere</t>
        </is>
      </c>
      <c r="G11007" t="n">
        <v>2</v>
      </c>
      <c r="H11007" t="n">
        <v>-15.84555259734934</v>
      </c>
      <c r="I11007" t="n">
        <v>0.09798894162072011</v>
      </c>
      <c r="J11007" t="inlineStr">
        <is>
          <t>(2,2,1,1,1,3); Calculation with average annual yield and share of technologies. Lifetime: 30a.</t>
        </is>
      </c>
      <c r="L11007" t="inlineStr">
        <is>
          <t>photovoltaic flat-roof installation, 3kWp, single-Si, on roof</t>
        </is>
      </c>
      <c r="N11007" t="inlineStr">
        <is>
          <t>all</t>
        </is>
      </c>
      <c r="O11007" t="n">
        <v>1</v>
      </c>
      <c r="P11007" s="30">
        <f>INDEX(parameters!$D$41:$AG$178,MATCH('PV (extension)'!B10976,parameters!$C$41:$C$178,0),MATCH('PV (extension)'!A11007,parameters!$D$5:$AG$5,0))/O11007</f>
        <v>2.6425553114256296E-2</v>
      </c>
      <c r="Q11007" s="3" t="inlineStr">
        <is>
          <t>roof-top</t>
        </is>
      </c>
      <c r="R11007">
        <f>INDEX(parameters!$C$196:$EJ$198,MATCH('PV (extension)'!Q11007,parameters!$B$196:$B$198,0),MATCH('PV (extension)'!B10976,parameters!$C$195:$EJ$195,0))</f>
        <v>1277.2636616812704</v>
      </c>
      <c r="S11007" t="n">
        <v>3</v>
      </c>
      <c r="T11007" t="n">
        <v>30</v>
      </c>
      <c r="U11007">
        <f>T11007*S11007*R11007</f>
        <v>114953.72955131433</v>
      </c>
      <c r="V11007">
        <f>1/U11007</f>
        <v>8.6991522928676165E-6</v>
      </c>
    </row>
    <row r="11008" ht="16" customHeight="1" s="29">
      <c r="A11008" t="inlineStr">
        <is>
          <t>photovoltaic slanted-roof installation, 3kWp, CIS, panel, mounted, on roof</t>
        </is>
      </c>
      <c r="B11008" s="30">
        <f>P11008*V11008</f>
        <v>1.2715076968954999E-7</v>
      </c>
      <c r="C11008" t="inlineStr">
        <is>
          <t>CH</t>
        </is>
      </c>
      <c r="D11008" t="inlineStr">
        <is>
          <t>unit</t>
        </is>
      </c>
      <c r="F11008" t="inlineStr">
        <is>
          <t>technosphere</t>
        </is>
      </c>
      <c r="G11008" t="n">
        <v>2</v>
      </c>
      <c r="H11008" t="n">
        <v>-16.88405011147741</v>
      </c>
      <c r="I11008" t="n">
        <v>0.09798894162072011</v>
      </c>
      <c r="J11008" t="inlineStr">
        <is>
          <t>(2,2,1,1,1,3); Calculation with average annual yield and share of technologies. Lifetime: 30a.</t>
        </is>
      </c>
      <c r="L11008" t="inlineStr">
        <is>
          <t>photovoltaic slanted-roof installation, 3kWp, CIS, panel, mounted, on roof</t>
        </is>
      </c>
      <c r="N11008" t="inlineStr">
        <is>
          <t>all</t>
        </is>
      </c>
      <c r="O11008" t="n">
        <v>1</v>
      </c>
      <c r="P11008" s="30">
        <f>INDEX(parameters!$D$41:$AG$178,MATCH('PV (extension)'!B10976,parameters!$C$41:$C$178,0),MATCH('PV (extension)'!A11008,parameters!$D$5:$AG$5,0))/O11008</f>
        <v>1.4616455191133988E-2</v>
      </c>
      <c r="Q11008" s="3" t="inlineStr">
        <is>
          <t>roof-top</t>
        </is>
      </c>
      <c r="R11008">
        <f>INDEX(parameters!$C$196:$EJ$198,MATCH('PV (extension)'!Q11008,parameters!$B$196:$B$198,0),MATCH('PV (extension)'!B10976,parameters!$C$195:$EJ$195,0))</f>
        <v>1277.2636616812704</v>
      </c>
      <c r="S11008" t="n">
        <v>3</v>
      </c>
      <c r="T11008" t="n">
        <v>30</v>
      </c>
      <c r="U11008">
        <f>T11008*S11008*R11008</f>
        <v>114953.72955131433</v>
      </c>
      <c r="V11008">
        <f>1/U11008</f>
        <v>8.6991522928676165E-6</v>
      </c>
    </row>
    <row r="11009" ht="16" customHeight="1" s="29">
      <c r="A11009" t="inlineStr">
        <is>
          <t>photovoltaic slanted-roof installation, 3kWp, CdTe, laminated, integrated, on roof</t>
        </is>
      </c>
      <c r="B11009" s="30">
        <f>P11009*V11009</f>
        <v>3.5603012872117846E-9</v>
      </c>
      <c r="C11009" t="inlineStr">
        <is>
          <t>CH</t>
        </is>
      </c>
      <c r="D11009" t="inlineStr">
        <is>
          <t>unit</t>
        </is>
      </c>
      <c r="F11009" t="inlineStr">
        <is>
          <t>technosphere</t>
        </is>
      </c>
      <c r="G11009" t="n">
        <v>2</v>
      </c>
      <c r="H11009" t="n">
        <v>-19.50639655088546</v>
      </c>
      <c r="I11009" t="n">
        <v>0.09798894162072011</v>
      </c>
      <c r="J11009" t="inlineStr">
        <is>
          <t>(2,2,1,1,1,3); Calculation with average annual yield and share of technologies. Lifetime: 30a.</t>
        </is>
      </c>
      <c r="L11009" t="inlineStr">
        <is>
          <t>photovoltaic slanted-roof installation, 3kWp, CdTe, laminated, integrated, on roof</t>
        </is>
      </c>
      <c r="N11009" t="inlineStr">
        <is>
          <t>all</t>
        </is>
      </c>
      <c r="O11009" t="n">
        <v>1</v>
      </c>
      <c r="P11009" s="30">
        <f>INDEX(parameters!$D$41:$AG$178,MATCH('PV (extension)'!B10976,parameters!$C$41:$C$178,0),MATCH('PV (extension)'!A11009,parameters!$D$5:$AG$5,0))/O11009</f>
        <v>4.0926991129133978E-4</v>
      </c>
      <c r="Q11009" s="3" t="inlineStr">
        <is>
          <t>roof-top</t>
        </is>
      </c>
      <c r="R11009">
        <f>INDEX(parameters!$C$196:$EJ$198,MATCH('PV (extension)'!Q11009,parameters!$B$196:$B$198,0),MATCH('PV (extension)'!B10976,parameters!$C$195:$EJ$195,0))</f>
        <v>1277.2636616812704</v>
      </c>
      <c r="S11009" t="n">
        <v>3</v>
      </c>
      <c r="T11009" t="n">
        <v>30</v>
      </c>
      <c r="U11009">
        <f>T11009*S11009*R11009</f>
        <v>114953.72955131433</v>
      </c>
      <c r="V11009">
        <f>1/U11009</f>
        <v>8.6991522928676165E-6</v>
      </c>
    </row>
    <row r="11010" ht="16" customHeight="1" s="29">
      <c r="A11010" t="inlineStr">
        <is>
          <t>photovoltaic slanted-roof installation, 3kWp, multi-Si, laminated, integrated, on roof</t>
        </is>
      </c>
      <c r="B11010" s="30">
        <f>P11010*V11010</f>
        <v>2.1151959099783849E-8</v>
      </c>
      <c r="C11010" t="inlineStr">
        <is>
          <t>APAC</t>
        </is>
      </c>
      <c r="D11010" t="inlineStr">
        <is>
          <t>unit</t>
        </is>
      </c>
      <c r="F11010" t="inlineStr">
        <is>
          <t>technosphere</t>
        </is>
      </c>
      <c r="G11010" t="n">
        <v>2</v>
      </c>
      <c r="H11010" t="n">
        <v>-18.22076487875746</v>
      </c>
      <c r="I11010" t="n">
        <v>0.09798894162072011</v>
      </c>
      <c r="J11010" t="inlineStr">
        <is>
          <t>(2,2,1,1,1,3); Calculation with average annual yield and share of technologies. Lifetime: 30a.</t>
        </is>
      </c>
      <c r="L11010" t="inlineStr">
        <is>
          <t>photovoltaic slanted-roof installation, 3kWp, multi-Si, laminated, integrated, on roof</t>
        </is>
      </c>
      <c r="N11010" t="inlineStr">
        <is>
          <t>all</t>
        </is>
      </c>
      <c r="O11010" t="n">
        <v>1</v>
      </c>
      <c r="P11010" s="30">
        <f>INDEX(parameters!$D$41:$AG$178,MATCH('PV (extension)'!B10976,parameters!$C$41:$C$178,0),MATCH('PV (extension)'!A11010,parameters!$D$5:$AG$5,0))/O11010</f>
        <v>2.4314965858370148E-3</v>
      </c>
      <c r="Q11010" s="3" t="inlineStr">
        <is>
          <t>roof-top</t>
        </is>
      </c>
      <c r="R11010">
        <f>INDEX(parameters!$C$196:$EJ$198,MATCH('PV (extension)'!Q11010,parameters!$B$196:$B$198,0),MATCH('PV (extension)'!B10976,parameters!$C$195:$EJ$195,0))</f>
        <v>1277.2636616812704</v>
      </c>
      <c r="S11010" t="n">
        <v>3</v>
      </c>
      <c r="T11010" t="n">
        <v>30</v>
      </c>
      <c r="U11010">
        <f>T11010*S11010*R11010</f>
        <v>114953.72955131433</v>
      </c>
      <c r="V11010">
        <f>1/U11010</f>
        <v>8.6991522928676165E-6</v>
      </c>
    </row>
    <row r="11011" ht="16" customHeight="1" s="29">
      <c r="A11011" t="inlineStr">
        <is>
          <t>photovoltaic slanted-roof installation, 3kWp, multi-Si, panel, mounted, on roof</t>
        </is>
      </c>
      <c r="B11011" s="30">
        <f>P11011*V11011</f>
        <v>3.6204640941883644E-7</v>
      </c>
      <c r="C11011" t="inlineStr">
        <is>
          <t>APAC</t>
        </is>
      </c>
      <c r="D11011" t="inlineStr">
        <is>
          <t>unit</t>
        </is>
      </c>
      <c r="F11011" t="inlineStr">
        <is>
          <t>technosphere</t>
        </is>
      </c>
      <c r="G11011" t="n">
        <v>2</v>
      </c>
      <c r="H11011" t="n">
        <v>-15.40735416199742</v>
      </c>
      <c r="I11011" t="n">
        <v>0.09798894162072011</v>
      </c>
      <c r="J11011" t="inlineStr">
        <is>
          <t>(2,2,1,1,1,3); Calculation with average annual yield and share of technologies. Lifetime: 30a.</t>
        </is>
      </c>
      <c r="L11011" t="inlineStr">
        <is>
          <t>photovoltaic slanted-roof installation, 3kWp, multi-Si, panel, mounted, on roof</t>
        </is>
      </c>
      <c r="N11011" t="inlineStr">
        <is>
          <t>all</t>
        </is>
      </c>
      <c r="O11011" t="n">
        <v>1</v>
      </c>
      <c r="P11011" s="30">
        <f>INDEX(parameters!$D$41:$AG$178,MATCH('PV (extension)'!B10976,parameters!$C$41:$C$178,0),MATCH('PV (extension)'!A11011,parameters!$D$5:$AG$5,0))/O11011</f>
        <v>4.1618585033357351E-2</v>
      </c>
      <c r="Q11011" s="3" t="inlineStr">
        <is>
          <t>roof-top</t>
        </is>
      </c>
      <c r="R11011">
        <f>INDEX(parameters!$C$196:$EJ$198,MATCH('PV (extension)'!Q11011,parameters!$B$196:$B$198,0),MATCH('PV (extension)'!B10976,parameters!$C$195:$EJ$195,0))</f>
        <v>1277.2636616812704</v>
      </c>
      <c r="S11011" t="n">
        <v>3</v>
      </c>
      <c r="T11011" t="n">
        <v>30</v>
      </c>
      <c r="U11011">
        <f>T11011*S11011*R11011</f>
        <v>114953.72955131433</v>
      </c>
      <c r="V11011">
        <f>1/U11011</f>
        <v>8.6991522928676165E-6</v>
      </c>
    </row>
    <row r="11012" ht="16" customHeight="1" s="29">
      <c r="A11012" t="inlineStr">
        <is>
          <t>photovoltaic slanted-roof installation, 3kWp, single-Si, laminated, integrated, on roof</t>
        </is>
      </c>
      <c r="B11012" s="30">
        <f>P11012*V11012</f>
        <v>1.1178731963442673E-8</v>
      </c>
      <c r="C11012" t="inlineStr">
        <is>
          <t>APAC</t>
        </is>
      </c>
      <c r="D11012" t="inlineStr">
        <is>
          <t>unit</t>
        </is>
      </c>
      <c r="F11012" t="inlineStr">
        <is>
          <t>technosphere</t>
        </is>
      </c>
      <c r="G11012" t="n">
        <v>2</v>
      </c>
      <c r="H11012" t="n">
        <v>-18.85636797425012</v>
      </c>
      <c r="I11012" t="n">
        <v>0.09798894162072011</v>
      </c>
      <c r="J11012" t="inlineStr">
        <is>
          <t>(2,2,1,1,1,3); Calculation with average annual yield and share of technologies. Lifetime: 30a.</t>
        </is>
      </c>
      <c r="L11012" t="inlineStr">
        <is>
          <t>photovoltaic slanted-roof installation, 3kWp, single-Si, laminated, integrated, on roof</t>
        </is>
      </c>
      <c r="N11012" t="inlineStr">
        <is>
          <t>all</t>
        </is>
      </c>
      <c r="O11012" t="n">
        <v>1</v>
      </c>
      <c r="P11012" s="30">
        <f>INDEX(parameters!$D$41:$AG$178,MATCH('PV (extension)'!B10976,parameters!$C$41:$C$178,0),MATCH('PV (extension)'!A11012,parameters!$D$5:$AG$5,0))/O11012</f>
        <v>1.2850369308522222E-3</v>
      </c>
      <c r="Q11012" s="3" t="inlineStr">
        <is>
          <t>roof-top</t>
        </is>
      </c>
      <c r="R11012">
        <f>INDEX(parameters!$C$196:$EJ$198,MATCH('PV (extension)'!Q11012,parameters!$B$196:$B$198,0),MATCH('PV (extension)'!B10976,parameters!$C$195:$EJ$195,0))</f>
        <v>1277.2636616812704</v>
      </c>
      <c r="S11012" t="n">
        <v>3</v>
      </c>
      <c r="T11012" t="n">
        <v>30</v>
      </c>
      <c r="U11012">
        <f>T11012*S11012*R11012</f>
        <v>114953.72955131433</v>
      </c>
      <c r="V11012">
        <f>1/U11012</f>
        <v>8.6991522928676165E-6</v>
      </c>
    </row>
    <row r="11013" ht="16" customHeight="1" s="29">
      <c r="A11013" t="inlineStr">
        <is>
          <t>photovoltaic slanted-roof installation, 3kWp, single-Si, panel, mounted, on roof</t>
        </is>
      </c>
      <c r="B11013" s="30">
        <f>P11013*V11013</f>
        <v>1.8920795518411061E-7</v>
      </c>
      <c r="C11013" t="inlineStr">
        <is>
          <t>APAC</t>
        </is>
      </c>
      <c r="D11013" t="inlineStr">
        <is>
          <t>unit</t>
        </is>
      </c>
      <c r="F11013" t="inlineStr">
        <is>
          <t>technosphere</t>
        </is>
      </c>
      <c r="G11013" t="n">
        <v>2</v>
      </c>
      <c r="H11013" t="n">
        <v>-16.04298817847151</v>
      </c>
      <c r="I11013" t="n">
        <v>0.09798894162072011</v>
      </c>
      <c r="J11013" t="inlineStr">
        <is>
          <t>(2,2,1,1,1,3); Calculation with average annual yield and share of technologies. Lifetime: 30a.</t>
        </is>
      </c>
      <c r="L11013" t="inlineStr">
        <is>
          <t>photovoltaic slanted-roof installation, 3kWp, single-Si, panel, mounted, on roof</t>
        </is>
      </c>
      <c r="N11013" t="inlineStr">
        <is>
          <t>all</t>
        </is>
      </c>
      <c r="O11013" t="n">
        <v>1</v>
      </c>
      <c r="P11013" s="30">
        <f>INDEX(parameters!$D$41:$AG$178,MATCH('PV (extension)'!B10976,parameters!$C$41:$C$178,0),MATCH('PV (extension)'!A11013,parameters!$D$5:$AG$5,0))/O11013</f>
        <v>2.1750160109191456E-2</v>
      </c>
      <c r="Q11013" s="3" t="inlineStr">
        <is>
          <t>roof-top</t>
        </is>
      </c>
      <c r="R11013">
        <f>INDEX(parameters!$C$196:$EJ$198,MATCH('PV (extension)'!Q11013,parameters!$B$196:$B$198,0),MATCH('PV (extension)'!B10976,parameters!$C$195:$EJ$195,0))</f>
        <v>1277.2636616812704</v>
      </c>
      <c r="S11013" t="n">
        <v>3</v>
      </c>
      <c r="T11013" t="n">
        <v>30</v>
      </c>
      <c r="U11013">
        <f>T11013*S11013*R11013</f>
        <v>114953.72955131433</v>
      </c>
      <c r="V11013">
        <f>1/U11013</f>
        <v>8.6991522928676165E-6</v>
      </c>
    </row>
    <row r="11014" s="29">
      <c r="A11014" t="inlineStr">
        <is>
          <t>market for tap water</t>
        </is>
      </c>
      <c r="B11014" t="n">
        <v>0.0020721</v>
      </c>
      <c r="C11014" t="inlineStr">
        <is>
          <t>Europe without Switzerland</t>
        </is>
      </c>
      <c r="D11014" t="inlineStr">
        <is>
          <t>kilogram</t>
        </is>
      </c>
      <c r="F11014" t="inlineStr">
        <is>
          <t>technosphere</t>
        </is>
      </c>
      <c r="G11014" t="n">
        <v>2</v>
      </c>
      <c r="H11014" t="n">
        <v>-6.179192693201237</v>
      </c>
      <c r="I11014" t="n">
        <v>0.04340984597628009</v>
      </c>
      <c r="J11014" t="inlineStr">
        <is>
          <t>(2,2,1,1,1,3); Estimation 20l/m2 panel</t>
        </is>
      </c>
      <c r="L11014" t="inlineStr">
        <is>
          <t>tap water</t>
        </is>
      </c>
    </row>
    <row r="11015" s="29">
      <c r="A11015" t="inlineStr">
        <is>
          <t>treatment of wastewater, from residence, capacity 1.1E10l/year</t>
        </is>
      </c>
      <c r="B11015" t="n">
        <v>-1.8649e-06</v>
      </c>
      <c r="C11015" t="inlineStr">
        <is>
          <t>CH</t>
        </is>
      </c>
      <c r="D11015" t="inlineStr">
        <is>
          <t>cubic meter</t>
        </is>
      </c>
      <c r="F11015" t="inlineStr">
        <is>
          <t>technosphere</t>
        </is>
      </c>
      <c r="G11015" t="n">
        <v>2</v>
      </c>
      <c r="H11015" t="n">
        <v>-13.19230312560901</v>
      </c>
      <c r="I11015" t="n">
        <v>0.04340984597628009</v>
      </c>
      <c r="J11015" t="inlineStr">
        <is>
          <t>(2,2,1,1,1,3); Estimation 20l/m2 panel</t>
        </is>
      </c>
      <c r="K11015" t="b">
        <v>1</v>
      </c>
      <c r="L11015" t="inlineStr">
        <is>
          <t>wastewater, from residence</t>
        </is>
      </c>
    </row>
    <row r="11016" s="29"/>
    <row r="11017" customFormat="1" s="28">
      <c r="A11017" s="28" t="inlineStr">
        <is>
          <t>Activity</t>
        </is>
      </c>
      <c r="B11017" s="28" t="inlineStr">
        <is>
          <t>electricity production, photovoltaic, residential</t>
        </is>
      </c>
    </row>
    <row r="11018">
      <c r="A11018" t="inlineStr">
        <is>
          <t>comment</t>
        </is>
      </c>
      <c r="B1101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")&amp;HLOOKUP(B11019,parameters!$C$195:$EJ$198,2,0)&amp;" kWh/kWp.
Annual output, Facade: "&amp;HLOOKUP(B11019,parameters!$C$195:$EJ$198,3,0)&amp;" kWh/kWp.
Annual output, Open-ground: "&amp;HLOOKUP(B11019,parameters!$C$195:$EJ$198,4,0)&amp;_xlfn._LONGTEXT("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")&amp;VLOOKUP(B11019,'extension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1277.26366168127 kWh/kWp.
Annual output, Facade: 896.802145435786 kWh/kWp.
Annual output, Open-ground: 1358.79112944816 kWh/kWp.
Amount of solar energy transformed to electricity. Waste heat emission due to losses of electricity in the system.
Technology:  Electricity production with grid-connected photovoltaic power plants.
Time period:  Time of publications
Production volume: 3520.708 GWh in 2025.
Sampling:  Statistical data and model calculations
Extrapolations:  Use of PV technology data investigated for other countries (Switzerland). Correction of average yield with Swiss data.
Uncertainty:  None
Author: Romain Sacchi, PSI, romain.sacchi@psi.ch</v>
      </c>
    </row>
    <row r="11019" s="29">
      <c r="A11019" t="inlineStr">
        <is>
          <t>location</t>
        </is>
      </c>
      <c r="B11019" t="inlineStr">
        <is>
          <t>BG</t>
        </is>
      </c>
    </row>
    <row r="11020" s="29">
      <c r="A11020" t="inlineStr">
        <is>
          <t>production amount</t>
        </is>
      </c>
      <c r="B11020" t="n">
        <v>1</v>
      </c>
    </row>
    <row r="11021" s="29">
      <c r="A11021" t="inlineStr">
        <is>
          <t>reference product</t>
        </is>
      </c>
      <c r="B11021" t="inlineStr">
        <is>
          <t>electricity, low voltage</t>
        </is>
      </c>
    </row>
    <row r="11022" s="29">
      <c r="A11022" t="inlineStr">
        <is>
          <t>source</t>
        </is>
      </c>
      <c r="B1102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023" s="29">
      <c r="A11023" t="inlineStr">
        <is>
          <t>type</t>
        </is>
      </c>
      <c r="B11023" t="inlineStr">
        <is>
          <t>process</t>
        </is>
      </c>
    </row>
    <row r="11024" s="29">
      <c r="A11024" t="inlineStr">
        <is>
          <t>unit</t>
        </is>
      </c>
      <c r="B11024" t="inlineStr">
        <is>
          <t>kilowatt hour</t>
        </is>
      </c>
    </row>
    <row r="11025" s="29">
      <c r="A11025" t="inlineStr">
        <is>
          <t>Exchanges</t>
        </is>
      </c>
    </row>
    <row r="11026" customFormat="1" s="28">
      <c r="A11026" s="28" t="inlineStr">
        <is>
          <t>name</t>
        </is>
      </c>
      <c r="B11026" s="28" t="inlineStr">
        <is>
          <t>amount</t>
        </is>
      </c>
      <c r="C11026" s="28" t="inlineStr">
        <is>
          <t>location</t>
        </is>
      </c>
      <c r="D11026" s="28" t="inlineStr">
        <is>
          <t>unit</t>
        </is>
      </c>
      <c r="E11026" s="28" t="inlineStr">
        <is>
          <t>categories</t>
        </is>
      </c>
      <c r="F11026" s="28" t="inlineStr">
        <is>
          <t>type</t>
        </is>
      </c>
      <c r="G11026" s="28" t="inlineStr">
        <is>
          <t>uncertainty type</t>
        </is>
      </c>
      <c r="H11026" s="28" t="inlineStr">
        <is>
          <t>reference product</t>
        </is>
      </c>
      <c r="I11026" s="28" t="inlineStr">
        <is>
          <t>comment</t>
        </is>
      </c>
      <c r="J11026" s="28" t="inlineStr">
        <is>
          <t>production volume</t>
        </is>
      </c>
      <c r="K11026" s="28" t="inlineStr">
        <is>
          <t>scope</t>
        </is>
      </c>
      <c r="L11026" s="28" t="inlineStr">
        <is>
          <t>scope share</t>
        </is>
      </c>
      <c r="M11026" s="28" t="inlineStr">
        <is>
          <t>tech share</t>
        </is>
      </c>
      <c r="N11026" s="28" t="inlineStr">
        <is>
          <t>installation</t>
        </is>
      </c>
      <c r="O11026" s="28" t="inlineStr">
        <is>
          <t>productivity</t>
        </is>
      </c>
      <c r="P11026" s="28" t="inlineStr">
        <is>
          <t>kWp</t>
        </is>
      </c>
      <c r="Q11026" s="28" t="inlineStr">
        <is>
          <t>lifetime</t>
        </is>
      </c>
      <c r="R11026" s="28" t="inlineStr">
        <is>
          <t>lifetime production</t>
        </is>
      </c>
      <c r="S11026" s="28" t="inlineStr">
        <is>
          <t>inverted lifetime production</t>
        </is>
      </c>
    </row>
    <row r="11027" s="29">
      <c r="A11027" t="inlineStr">
        <is>
          <t>Energy, solar, converted</t>
        </is>
      </c>
      <c r="B11027" t="n">
        <v>3.8503</v>
      </c>
      <c r="D11027" t="inlineStr">
        <is>
          <t>megajoule</t>
        </is>
      </c>
      <c r="E11027" t="inlineStr">
        <is>
          <t>natural resource::in air</t>
        </is>
      </c>
      <c r="F11027" t="inlineStr">
        <is>
          <t>biosphere</t>
        </is>
      </c>
      <c r="G11027" t="n">
        <v>0</v>
      </c>
      <c r="I11027" t="inlineStr">
        <is>
          <t>(2,2,1,1,1,3); Energy loss in the system</t>
        </is>
      </c>
    </row>
    <row r="11028" s="29">
      <c r="A11028" t="inlineStr">
        <is>
          <t>Heat, waste</t>
        </is>
      </c>
      <c r="B11028" t="n">
        <v>0.25027</v>
      </c>
      <c r="D11028" t="inlineStr">
        <is>
          <t>megajoule</t>
        </is>
      </c>
      <c r="E11028" t="inlineStr">
        <is>
          <t>air</t>
        </is>
      </c>
      <c r="F11028" t="inlineStr">
        <is>
          <t>biosphere</t>
        </is>
      </c>
      <c r="G11028" t="n">
        <v>0</v>
      </c>
      <c r="I11028" t="inlineStr">
        <is>
          <t>(1,na,na,na,na,na); Calculation with average annual output and share of technologies; Average degradation of 10.5% included</t>
        </is>
      </c>
    </row>
    <row r="11029" s="29">
      <c r="A11029" t="inlineStr">
        <is>
          <t>electricity production, photovoltaic, residential</t>
        </is>
      </c>
      <c r="B11029" t="n">
        <v>1</v>
      </c>
      <c r="C11029" t="inlineStr">
        <is>
          <t>BG</t>
        </is>
      </c>
      <c r="D11029" t="inlineStr">
        <is>
          <t>kilowatt hour</t>
        </is>
      </c>
      <c r="E11029" t="inlineStr">
        <is>
          <t>photovoltaic::power plants</t>
        </is>
      </c>
      <c r="F11029" t="inlineStr">
        <is>
          <t>production</t>
        </is>
      </c>
      <c r="G11029" t="n">
        <v>0</v>
      </c>
      <c r="H11029" t="inlineStr">
        <is>
          <t>electricity, low voltage</t>
        </is>
      </c>
      <c r="J11029">
        <f>VLOOKUP(C11029,'extension - production vol'!$B$6:$D$235,3,0)</f>
        <v>3520.7080000000001</v>
      </c>
    </row>
    <row r="11030" ht="16" customHeight="1" s="29">
      <c r="A11030" t="inlineStr">
        <is>
          <t>photovoltaic slanted-roof installation, 3 kWp, CIS, laminated, integrated, on roof</t>
        </is>
      </c>
      <c r="B11030" s="30">
        <f>M11030*S11030</f>
        <v>4.4538120671514522E-8</v>
      </c>
      <c r="C11030" t="inlineStr">
        <is>
          <t>CH</t>
        </is>
      </c>
      <c r="D11030" t="inlineStr">
        <is>
          <t>unit</t>
        </is>
      </c>
      <c r="F11030" t="inlineStr">
        <is>
          <t>technosphere</t>
        </is>
      </c>
      <c r="G11030" t="n">
        <v>0</v>
      </c>
      <c r="H11030" t="inlineStr">
        <is>
          <t>photovoltaic slanted-roof installation, 3 kWp, CIS, laminated, integrated, on roof</t>
        </is>
      </c>
      <c r="I11030" t="inlineStr">
        <is>
          <t>(2,2,1,1,1,3); Calculation with average annual yield and share of technologies. Lifetime: 30a.</t>
        </is>
      </c>
      <c r="K11030" t="inlineStr">
        <is>
          <t>residential</t>
        </is>
      </c>
      <c r="L11030">
        <f>IF(K11030="residential",VLOOKUP(B11019,parameters!$C$41:$AG$178,18,0),IF(K11030="commercial",1-VLOOKUP(B11019,parameters!$C$41:$AG$178,18,0),1))</f>
        <v>0.17766751537682748</v>
      </c>
      <c r="M11030" s="30">
        <f>INDEX(parameters!$D$41:$AG$178,MATCH('PV (extension)'!B11019,parameters!$C$41:$C$178,0),MATCH('PV (extension)'!A11030,parameters!$D$5:$AG$5,0))/L11030</f>
        <v>5.119823078397083E-3</v>
      </c>
      <c r="N11030" s="3" t="inlineStr">
        <is>
          <t>roof-top</t>
        </is>
      </c>
      <c r="O11030">
        <f>INDEX(parameters!$C$196:$EJ$198,MATCH('PV (extension)'!N11030,parameters!$B$196:$B$198,0),MATCH('PV (extension)'!B11019,parameters!$C$195:$EJ$195,0))</f>
        <v>1277.2636616812704</v>
      </c>
      <c r="P11030" t="n">
        <v>3</v>
      </c>
      <c r="Q11030" t="n">
        <v>30</v>
      </c>
      <c r="R11030">
        <f>Q11030*P11030*O11030</f>
        <v>114953.72955131433</v>
      </c>
      <c r="S11030">
        <f>1/R11030</f>
        <v>8.6991522928676165E-6</v>
      </c>
    </row>
    <row r="11031" ht="16" customHeight="1" s="29">
      <c r="A11031" t="inlineStr">
        <is>
          <t>photovoltaic slanted-roof installation, 3 kWp, CdTe, panel, mounted, on roof</t>
        </is>
      </c>
      <c r="B11031" s="30">
        <f>M11031*S11031</f>
        <v>2.9049125835574416E-7</v>
      </c>
      <c r="C11031" t="inlineStr">
        <is>
          <t>CH</t>
        </is>
      </c>
      <c r="D11031" t="inlineStr">
        <is>
          <t>unit</t>
        </is>
      </c>
      <c r="F11031" t="inlineStr">
        <is>
          <t>technosphere</t>
        </is>
      </c>
      <c r="G11031" t="n">
        <v>0</v>
      </c>
      <c r="H11031" t="inlineStr">
        <is>
          <t>photovoltaic slanted-roof installation, 3 kWp, CdTe, panel, mounted, on roof</t>
        </is>
      </c>
      <c r="I11031" t="inlineStr">
        <is>
          <t>(2,2,1,1,1,3); Calculation with average annual yield and share of technologies. Lifetime: 30a.</t>
        </is>
      </c>
      <c r="K11031" t="inlineStr">
        <is>
          <t>residential</t>
        </is>
      </c>
      <c r="L11031">
        <f>L11030</f>
        <v>0.17766751537682748</v>
      </c>
      <c r="M11031" s="30">
        <f>INDEX(parameters!$D$41:$AG$178,MATCH('PV (extension)'!B11019,parameters!$C$41:$C$178,0),MATCH('PV (extension)'!A11031,parameters!$D$5:$AG$5,0))/L11031</f>
        <v>3.3393053550047194E-2</v>
      </c>
      <c r="N11031" s="3" t="inlineStr">
        <is>
          <t>roof-top</t>
        </is>
      </c>
      <c r="O11031">
        <f>INDEX(parameters!$C$196:$EJ$198,MATCH('PV (extension)'!N11031,parameters!$B$196:$B$198,0),MATCH('PV (extension)'!B11019,parameters!$C$195:$EJ$195,0))</f>
        <v>1277.2636616812704</v>
      </c>
      <c r="P11031" t="n">
        <v>3</v>
      </c>
      <c r="Q11031" t="n">
        <v>30</v>
      </c>
      <c r="R11031">
        <f>Q11031*P11031*O11031</f>
        <v>114953.72955131433</v>
      </c>
      <c r="S11031">
        <f>1/R11031</f>
        <v>8.6991522928676165E-6</v>
      </c>
    </row>
    <row r="11032" ht="16" customHeight="1" s="29">
      <c r="A11032" t="inlineStr">
        <is>
          <t>photovoltaic slanted-roof installation, 3 kWp, micro-Si, laminated, integrated, on roof</t>
        </is>
      </c>
      <c r="B11032" s="30">
        <f>M11032*S11032</f>
        <v>4.5011582674098681E-9</v>
      </c>
      <c r="C11032" t="inlineStr">
        <is>
          <t>RER</t>
        </is>
      </c>
      <c r="D11032" t="inlineStr">
        <is>
          <t>unit</t>
        </is>
      </c>
      <c r="F11032" t="inlineStr">
        <is>
          <t>technosphere</t>
        </is>
      </c>
      <c r="G11032" t="n">
        <v>0</v>
      </c>
      <c r="H11032" t="inlineStr">
        <is>
          <t>photovoltaic slanted-roof installation, 3 kWp, micro-Si, laminated, integrated, on roof</t>
        </is>
      </c>
      <c r="I11032" t="inlineStr">
        <is>
          <t>(2,2,1,1,1,3); Calculation with average annual yield and share of technologies. Lifetime: 30a.</t>
        </is>
      </c>
      <c r="K11032" t="inlineStr">
        <is>
          <t>residential</t>
        </is>
      </c>
      <c r="L11032">
        <f>L11031</f>
        <v>0.17766751537682748</v>
      </c>
      <c r="M11032" s="30">
        <f>INDEX(parameters!$D$41:$AG$178,MATCH('PV (extension)'!B11019,parameters!$C$41:$C$178,0),MATCH('PV (extension)'!A11032,parameters!$D$5:$AG$5,0))/L11032</f>
        <v>5.1742493013949662E-4</v>
      </c>
      <c r="N11032" s="3" t="inlineStr">
        <is>
          <t>roof-top</t>
        </is>
      </c>
      <c r="O11032">
        <f>INDEX(parameters!$C$196:$EJ$198,MATCH('PV (extension)'!N11032,parameters!$B$196:$B$198,0),MATCH('PV (extension)'!B11019,parameters!$C$195:$EJ$195,0))</f>
        <v>1277.2636616812704</v>
      </c>
      <c r="P11032" t="n">
        <v>3</v>
      </c>
      <c r="Q11032" t="n">
        <v>30</v>
      </c>
      <c r="R11032">
        <f>Q11032*P11032*O11032</f>
        <v>114953.72955131433</v>
      </c>
      <c r="S11032">
        <f>1/R11032</f>
        <v>8.6991522928676165E-6</v>
      </c>
    </row>
    <row r="11033" ht="16" customHeight="1" s="29">
      <c r="A11033" t="inlineStr">
        <is>
          <t>photovoltaic slanted-roof installation, 3 kWp, micro-Si, panel, mounted, on roof</t>
        </is>
      </c>
      <c r="B11033" s="30">
        <f>M11033*S11033</f>
        <v>7.825185515491217E-8</v>
      </c>
      <c r="C11033" t="inlineStr">
        <is>
          <t>RER</t>
        </is>
      </c>
      <c r="D11033" t="inlineStr">
        <is>
          <t>unit</t>
        </is>
      </c>
      <c r="F11033" t="inlineStr">
        <is>
          <t>technosphere</t>
        </is>
      </c>
      <c r="G11033" t="n">
        <v>0</v>
      </c>
      <c r="H11033" t="inlineStr">
        <is>
          <t>photovoltaic slanted-roof installation, 3 kWp, micro-Si, panel, mounted, on roof</t>
        </is>
      </c>
      <c r="I11033" t="inlineStr">
        <is>
          <t>(2,2,1,1,1,3); Calculation with average annual yield and share of technologies. Lifetime: 30a.</t>
        </is>
      </c>
      <c r="K11033" t="inlineStr">
        <is>
          <t>residential</t>
        </is>
      </c>
      <c r="L11033">
        <f>L11032</f>
        <v>0.17766751537682748</v>
      </c>
      <c r="M11033" s="30">
        <f>INDEX(parameters!$D$41:$AG$178,MATCH('PV (extension)'!B11019,parameters!$C$41:$C$178,0),MATCH('PV (extension)'!A11033,parameters!$D$5:$AG$5,0))/L11033</f>
        <v>8.9953425943663963E-3</v>
      </c>
      <c r="N11033" s="3" t="inlineStr">
        <is>
          <t>roof-top</t>
        </is>
      </c>
      <c r="O11033">
        <f>INDEX(parameters!$C$196:$EJ$198,MATCH('PV (extension)'!N11033,parameters!$B$196:$B$198,0),MATCH('PV (extension)'!B11019,parameters!$C$195:$EJ$195,0))</f>
        <v>1277.2636616812704</v>
      </c>
      <c r="P11033" t="n">
        <v>3</v>
      </c>
      <c r="Q11033" t="n">
        <v>30</v>
      </c>
      <c r="R11033">
        <f>Q11033*P11033*O11033</f>
        <v>114953.72955131433</v>
      </c>
      <c r="S11033">
        <f>1/R11033</f>
        <v>8.6991522928676165E-6</v>
      </c>
    </row>
    <row r="11034" s="29">
      <c r="A11034" t="inlineStr">
        <is>
          <t>photovoltaic facade installation, 3kWp, multi-Si, laminated, integrated, at building</t>
        </is>
      </c>
      <c r="B11034" s="30">
        <f>M11034*S11034</f>
        <v>2.2918266162757418E-7</v>
      </c>
      <c r="C11034" t="inlineStr">
        <is>
          <t>RER</t>
        </is>
      </c>
      <c r="D11034" t="inlineStr">
        <is>
          <t>unit</t>
        </is>
      </c>
      <c r="F11034" t="inlineStr">
        <is>
          <t>technosphere</t>
        </is>
      </c>
      <c r="G11034" t="n">
        <v>0</v>
      </c>
      <c r="H11034" t="inlineStr">
        <is>
          <t>photovoltaic facade installation, 3kWp, multi-Si, laminated, integrated, at building</t>
        </is>
      </c>
      <c r="I11034" t="inlineStr">
        <is>
          <t>(2,2,1,1,1,3); Calculation with average annual yield and share of technologies. Lifetime: 30a.</t>
        </is>
      </c>
      <c r="K11034" t="inlineStr">
        <is>
          <t>residential</t>
        </is>
      </c>
      <c r="L11034">
        <f>L11033</f>
        <v>0.17766751537682748</v>
      </c>
      <c r="M11034" s="30">
        <f>INDEX(parameters!$D$41:$AG$178,MATCH('PV (extension)'!B11019,parameters!$C$41:$C$178,0),MATCH('PV (extension)'!A11034,parameters!$D$5:$AG$5,0))/L11034</f>
        <v>1.8497835237986298E-2</v>
      </c>
      <c r="N11034" t="inlineStr">
        <is>
          <t>façade</t>
        </is>
      </c>
      <c r="O11034">
        <f>INDEX(parameters!$C$196:$EJ$198,MATCH('PV (extension)'!N11034,parameters!$B$196:$B$198,0),MATCH('PV (extension)'!B11019,parameters!$C$195:$EJ$195,0))</f>
        <v>896.80214543578563</v>
      </c>
      <c r="P11034" t="n">
        <v>3</v>
      </c>
      <c r="Q11034" t="n">
        <v>30</v>
      </c>
      <c r="R11034">
        <f>Q11034*P11034*O11034</f>
        <v>80712.193089220702</v>
      </c>
      <c r="S11034">
        <f>1/R11034</f>
        <v>1.2389701750447819E-5</v>
      </c>
    </row>
    <row r="11035" s="29">
      <c r="A11035" t="inlineStr">
        <is>
          <t>photovoltaic facade installation, 3kWp, multi-Si, panel, mounted, at building</t>
        </is>
      </c>
      <c r="B11035" s="30">
        <f>M11035*S11035</f>
        <v>2.2476753377832578E-7</v>
      </c>
      <c r="C11035" t="inlineStr">
        <is>
          <t>RER</t>
        </is>
      </c>
      <c r="D11035" t="inlineStr">
        <is>
          <t>unit</t>
        </is>
      </c>
      <c r="F11035" t="inlineStr">
        <is>
          <t>technosphere</t>
        </is>
      </c>
      <c r="G11035" t="n">
        <v>0</v>
      </c>
      <c r="H11035" t="inlineStr">
        <is>
          <t>photovoltaic facade installation, 3kWp, multi-Si, panel, mounted, at building</t>
        </is>
      </c>
      <c r="I11035" t="inlineStr">
        <is>
          <t>(2,2,1,1,1,3); Calculation with average annual yield and share of technologies. Lifetime: 30a.</t>
        </is>
      </c>
      <c r="K11035" t="inlineStr">
        <is>
          <t>residential</t>
        </is>
      </c>
      <c r="L11035">
        <f>L11034</f>
        <v>0.17766751537682748</v>
      </c>
      <c r="M11035" s="30">
        <f>INDEX(parameters!$D$41:$AG$178,MATCH('PV (extension)'!B11019,parameters!$C$41:$C$178,0),MATCH('PV (extension)'!A11035,parameters!$D$5:$AG$5,0))/L11035</f>
        <v>1.8141480586504166E-2</v>
      </c>
      <c r="N11035" t="inlineStr">
        <is>
          <t>façade</t>
        </is>
      </c>
      <c r="O11035">
        <f>INDEX(parameters!$C$196:$EJ$198,MATCH('PV (extension)'!N11035,parameters!$B$196:$B$198,0),MATCH('PV (extension)'!B11019,parameters!$C$195:$EJ$195,0))</f>
        <v>896.80214543578563</v>
      </c>
      <c r="P11035" t="n">
        <v>3</v>
      </c>
      <c r="Q11035" t="n">
        <v>30</v>
      </c>
      <c r="R11035">
        <f>Q11035*P11035*O11035</f>
        <v>80712.193089220702</v>
      </c>
      <c r="S11035">
        <f>1/R11035</f>
        <v>1.2389701750447819E-5</v>
      </c>
    </row>
    <row r="11036" s="29">
      <c r="A11036" t="inlineStr">
        <is>
          <t>photovoltaic facade installation, 3kWp, single-Si, laminated, integrated, at building</t>
        </is>
      </c>
      <c r="B11036" s="30">
        <f>M11036*S11036</f>
        <v>1.2082254081545426E-7</v>
      </c>
      <c r="C11036" t="inlineStr">
        <is>
          <t>RER</t>
        </is>
      </c>
      <c r="D11036" t="inlineStr">
        <is>
          <t>unit</t>
        </is>
      </c>
      <c r="F11036" t="inlineStr">
        <is>
          <t>technosphere</t>
        </is>
      </c>
      <c r="G11036" t="n">
        <v>0</v>
      </c>
      <c r="H11036" t="inlineStr">
        <is>
          <t>photovoltaic facade installation, 3kWp, single-Si, laminated, integrated, at building</t>
        </is>
      </c>
      <c r="I11036" t="inlineStr">
        <is>
          <t>(2,2,1,1,1,3); Calculation with average annual yield and share of technologies. Lifetime: 30a.</t>
        </is>
      </c>
      <c r="K11036" t="inlineStr">
        <is>
          <t>residential</t>
        </is>
      </c>
      <c r="L11036">
        <f>L11035</f>
        <v>0.17766751537682748</v>
      </c>
      <c r="M11036" s="30">
        <f>INDEX(parameters!$D$41:$AG$178,MATCH('PV (extension)'!B11019,parameters!$C$41:$C$178,0),MATCH('PV (extension)'!A11036,parameters!$D$5:$AG$5,0))/L11036</f>
        <v>9.7518522438271929E-3</v>
      </c>
      <c r="N11036" t="inlineStr">
        <is>
          <t>façade</t>
        </is>
      </c>
      <c r="O11036">
        <f>INDEX(parameters!$C$196:$EJ$198,MATCH('PV (extension)'!N11036,parameters!$B$196:$B$198,0),MATCH('PV (extension)'!B11019,parameters!$C$195:$EJ$195,0))</f>
        <v>896.80214543578563</v>
      </c>
      <c r="P11036" t="n">
        <v>3</v>
      </c>
      <c r="Q11036" t="n">
        <v>30</v>
      </c>
      <c r="R11036">
        <f>Q11036*P11036*O11036</f>
        <v>80712.193089220702</v>
      </c>
      <c r="S11036">
        <f>1/R11036</f>
        <v>1.2389701750447819E-5</v>
      </c>
    </row>
    <row r="11037" s="29">
      <c r="A11037" t="inlineStr">
        <is>
          <t>photovoltaic facade installation, 3kWp, single-Si, panel, mounted, at building</t>
        </is>
      </c>
      <c r="B11037" s="30">
        <f>M11037*S11037</f>
        <v>1.2071799925223991E-7</v>
      </c>
      <c r="C11037" t="inlineStr">
        <is>
          <t>RER</t>
        </is>
      </c>
      <c r="D11037" t="inlineStr">
        <is>
          <t>unit</t>
        </is>
      </c>
      <c r="F11037" t="inlineStr">
        <is>
          <t>technosphere</t>
        </is>
      </c>
      <c r="G11037" t="n">
        <v>0</v>
      </c>
      <c r="H11037" t="inlineStr">
        <is>
          <t>photovoltaic facade installation, 3kWp, single-Si, panel, mounted, at building</t>
        </is>
      </c>
      <c r="I11037" t="inlineStr">
        <is>
          <t>(2,2,1,1,1,3); Calculation with average annual yield and share of technologies. Lifetime: 30a.</t>
        </is>
      </c>
      <c r="K11037" t="inlineStr">
        <is>
          <t>residential</t>
        </is>
      </c>
      <c r="L11037">
        <f>L11036</f>
        <v>0.17766751537682748</v>
      </c>
      <c r="M11037" s="30">
        <f>INDEX(parameters!$D$41:$AG$178,MATCH('PV (extension)'!B11019,parameters!$C$41:$C$178,0),MATCH('PV (extension)'!A11037,parameters!$D$5:$AG$5,0))/L11037</f>
        <v>9.7434144649911868E-3</v>
      </c>
      <c r="N11037" t="inlineStr">
        <is>
          <t>façade</t>
        </is>
      </c>
      <c r="O11037">
        <f>INDEX(parameters!$C$196:$EJ$198,MATCH('PV (extension)'!N11037,parameters!$B$196:$B$198,0),MATCH('PV (extension)'!B11019,parameters!$C$195:$EJ$195,0))</f>
        <v>896.80214543578563</v>
      </c>
      <c r="P11037" t="n">
        <v>3</v>
      </c>
      <c r="Q11037" t="n">
        <v>30</v>
      </c>
      <c r="R11037">
        <f>Q11037*P11037*O11037</f>
        <v>80712.193089220702</v>
      </c>
      <c r="S11037">
        <f>1/R11037</f>
        <v>1.2389701750447819E-5</v>
      </c>
    </row>
    <row r="11038" ht="16" customHeight="1" s="29">
      <c r="A11038" t="inlineStr">
        <is>
          <t>photovoltaic flat-roof installation, 3kWp, multi-Si, on roof</t>
        </is>
      </c>
      <c r="B11038" s="30">
        <f>M11038*S11038</f>
        <v>2.4787603479796696E-6</v>
      </c>
      <c r="C11038" t="inlineStr">
        <is>
          <t>RER</t>
        </is>
      </c>
      <c r="D11038" t="inlineStr">
        <is>
          <t>unit</t>
        </is>
      </c>
      <c r="F11038" t="inlineStr">
        <is>
          <t>technosphere</t>
        </is>
      </c>
      <c r="G11038" t="n">
        <v>0</v>
      </c>
      <c r="H11038" t="inlineStr">
        <is>
          <t>photovoltaic flat-roof installation, 3kWp, multi-Si, on roof</t>
        </is>
      </c>
      <c r="I11038" t="inlineStr">
        <is>
          <t>(2,2,1,1,1,3); Calculation with average annual yield and share of technologies. Lifetime: 30a.</t>
        </is>
      </c>
      <c r="K11038" t="inlineStr">
        <is>
          <t>residential</t>
        </is>
      </c>
      <c r="L11038">
        <f>L11037</f>
        <v>0.17766751537682748</v>
      </c>
      <c r="M11038" s="30">
        <f>INDEX(parameters!$D$41:$AG$178,MATCH('PV (extension)'!B11019,parameters!$C$41:$C$178,0),MATCH('PV (extension)'!A11038,parameters!$D$5:$AG$5,0))/L11038</f>
        <v>0.28494274666417674</v>
      </c>
      <c r="N11038" s="3" t="inlineStr">
        <is>
          <t>roof-top</t>
        </is>
      </c>
      <c r="O11038">
        <f>INDEX(parameters!$C$196:$EJ$198,MATCH('PV (extension)'!N11038,parameters!$B$196:$B$198,0),MATCH('PV (extension)'!B11019,parameters!$C$195:$EJ$195,0))</f>
        <v>1277.2636616812704</v>
      </c>
      <c r="P11038" t="n">
        <v>3</v>
      </c>
      <c r="Q11038" t="n">
        <v>30</v>
      </c>
      <c r="R11038">
        <f>Q11038*P11038*O11038</f>
        <v>114953.72955131433</v>
      </c>
      <c r="S11038">
        <f>1/R11038</f>
        <v>8.6991522928676165E-6</v>
      </c>
    </row>
    <row r="11039" ht="16" customHeight="1" s="29">
      <c r="A11039" t="inlineStr">
        <is>
          <t>photovoltaic flat-roof installation, 3kWp, single-Si, on roof</t>
        </is>
      </c>
      <c r="B11039" s="30">
        <f>M11039*S11039</f>
        <v>1.2938769953337235E-6</v>
      </c>
      <c r="C11039" t="inlineStr">
        <is>
          <t>RER</t>
        </is>
      </c>
      <c r="D11039" t="inlineStr">
        <is>
          <t>unit</t>
        </is>
      </c>
      <c r="F11039" t="inlineStr">
        <is>
          <t>technosphere</t>
        </is>
      </c>
      <c r="G11039" t="n">
        <v>0</v>
      </c>
      <c r="H11039" t="inlineStr">
        <is>
          <t>photovoltaic flat-roof installation, 3kWp, single-Si, on roof</t>
        </is>
      </c>
      <c r="I11039" t="inlineStr">
        <is>
          <t>(2,2,1,1,1,3); Calculation with average annual yield and share of technologies. Lifetime: 30a.</t>
        </is>
      </c>
      <c r="K11039" t="inlineStr">
        <is>
          <t>residential</t>
        </is>
      </c>
      <c r="L11039">
        <f>L11038</f>
        <v>0.17766751537682748</v>
      </c>
      <c r="M11039" s="30">
        <f>INDEX(parameters!$D$41:$AG$178,MATCH('PV (extension)'!B11019,parameters!$C$41:$C$178,0),MATCH('PV (extension)'!A11039,parameters!$D$5:$AG$5,0))/L11039</f>
        <v>0.14873598619426004</v>
      </c>
      <c r="N11039" s="3" t="inlineStr">
        <is>
          <t>roof-top</t>
        </is>
      </c>
      <c r="O11039">
        <f>INDEX(parameters!$C$196:$EJ$198,MATCH('PV (extension)'!N11039,parameters!$B$196:$B$198,0),MATCH('PV (extension)'!B11019,parameters!$C$195:$EJ$195,0))</f>
        <v>1277.2636616812704</v>
      </c>
      <c r="P11039" t="n">
        <v>3</v>
      </c>
      <c r="Q11039" t="n">
        <v>30</v>
      </c>
      <c r="R11039">
        <f>Q11039*P11039*O11039</f>
        <v>114953.72955131433</v>
      </c>
      <c r="S11039">
        <f>1/R11039</f>
        <v>8.6991522928676165E-6</v>
      </c>
    </row>
    <row r="11040" ht="16" customHeight="1" s="29">
      <c r="A11040" t="inlineStr">
        <is>
          <t>photovoltaic slanted-roof installation, 3kWp, CIS, panel, mounted, on roof</t>
        </is>
      </c>
      <c r="B11040" s="30">
        <f>M11040*S11040</f>
        <v>7.1566695476022749E-7</v>
      </c>
      <c r="C11040" t="inlineStr">
        <is>
          <t>CH</t>
        </is>
      </c>
      <c r="D11040" t="inlineStr">
        <is>
          <t>unit</t>
        </is>
      </c>
      <c r="F11040" t="inlineStr">
        <is>
          <t>technosphere</t>
        </is>
      </c>
      <c r="G11040" t="n">
        <v>0</v>
      </c>
      <c r="H11040" t="inlineStr">
        <is>
          <t>photovoltaic slanted-roof installation, 3kWp, CIS, panel, mounted, on roof</t>
        </is>
      </c>
      <c r="I11040" t="inlineStr">
        <is>
          <t>(2,2,1,1,1,3); Calculation with average annual yield and share of technologies. Lifetime: 30a.</t>
        </is>
      </c>
      <c r="K11040" t="inlineStr">
        <is>
          <t>residential</t>
        </is>
      </c>
      <c r="L11040">
        <f>L11039</f>
        <v>0.17766751537682748</v>
      </c>
      <c r="M11040" s="30">
        <f>INDEX(parameters!$D$41:$AG$178,MATCH('PV (extension)'!B11019,parameters!$C$41:$C$178,0),MATCH('PV (extension)'!A11040,parameters!$D$5:$AG$5,0))/L11040</f>
        <v>8.2268585566319899E-2</v>
      </c>
      <c r="N11040" s="3" t="inlineStr">
        <is>
          <t>roof-top</t>
        </is>
      </c>
      <c r="O11040">
        <f>INDEX(parameters!$C$196:$EJ$198,MATCH('PV (extension)'!N11040,parameters!$B$196:$B$198,0),MATCH('PV (extension)'!B11019,parameters!$C$195:$EJ$195,0))</f>
        <v>1277.2636616812704</v>
      </c>
      <c r="P11040" t="n">
        <v>3</v>
      </c>
      <c r="Q11040" t="n">
        <v>30</v>
      </c>
      <c r="R11040">
        <f>Q11040*P11040*O11040</f>
        <v>114953.72955131433</v>
      </c>
      <c r="S11040">
        <f>1/R11040</f>
        <v>8.6991522928676165E-6</v>
      </c>
    </row>
    <row r="11041" ht="16" customHeight="1" s="29">
      <c r="A11041" t="inlineStr">
        <is>
          <t>photovoltaic slanted-roof installation, 3kWp, CdTe, laminated, integrated, on roof</t>
        </is>
      </c>
      <c r="B11041" s="30">
        <f>M11041*S11041</f>
        <v>2.0039123526101502E-8</v>
      </c>
      <c r="C11041" t="inlineStr">
        <is>
          <t>CH</t>
        </is>
      </c>
      <c r="D11041" t="inlineStr">
        <is>
          <t>unit</t>
        </is>
      </c>
      <c r="F11041" t="inlineStr">
        <is>
          <t>technosphere</t>
        </is>
      </c>
      <c r="G11041" t="n">
        <v>0</v>
      </c>
      <c r="H11041" t="inlineStr">
        <is>
          <t>photovoltaic slanted-roof installation, 3kWp, CdTe, laminated, integrated, on roof</t>
        </is>
      </c>
      <c r="I11041" t="inlineStr">
        <is>
          <t>(2,2,1,1,1,3); Calculation with average annual yield and share of technologies. Lifetime: 30a.</t>
        </is>
      </c>
      <c r="K11041" t="inlineStr">
        <is>
          <t>residential</t>
        </is>
      </c>
      <c r="L11041">
        <f>L11040</f>
        <v>0.17766751537682748</v>
      </c>
      <c r="M11041" s="30">
        <f>INDEX(parameters!$D$41:$AG$178,MATCH('PV (extension)'!B11019,parameters!$C$41:$C$178,0),MATCH('PV (extension)'!A11041,parameters!$D$5:$AG$5,0))/L11041</f>
        <v>2.3035719862648527E-3</v>
      </c>
      <c r="N11041" s="3" t="inlineStr">
        <is>
          <t>roof-top</t>
        </is>
      </c>
      <c r="O11041">
        <f>INDEX(parameters!$C$196:$EJ$198,MATCH('PV (extension)'!N11041,parameters!$B$196:$B$198,0),MATCH('PV (extension)'!B11019,parameters!$C$195:$EJ$195,0))</f>
        <v>1277.2636616812704</v>
      </c>
      <c r="P11041" t="n">
        <v>3</v>
      </c>
      <c r="Q11041" t="n">
        <v>30</v>
      </c>
      <c r="R11041">
        <f>Q11041*P11041*O11041</f>
        <v>114953.72955131433</v>
      </c>
      <c r="S11041">
        <f>1/R11041</f>
        <v>8.6991522928676165E-6</v>
      </c>
    </row>
    <row r="11042" ht="16" customHeight="1" s="29">
      <c r="A11042" t="inlineStr">
        <is>
          <t>photovoltaic slanted-roof installation, 3kWp, multi-Si, laminated, integrated, on roof</t>
        </is>
      </c>
      <c r="B11042" s="30">
        <f>M11042*S11042</f>
        <v>1.1905361008128682E-7</v>
      </c>
      <c r="C11042" t="inlineStr">
        <is>
          <t>RER</t>
        </is>
      </c>
      <c r="D11042" t="inlineStr">
        <is>
          <t>unit</t>
        </is>
      </c>
      <c r="F11042" t="inlineStr">
        <is>
          <t>technosphere</t>
        </is>
      </c>
      <c r="G11042" t="n">
        <v>0</v>
      </c>
      <c r="H11042" t="inlineStr">
        <is>
          <t>photovoltaic slanted-roof installation, 3kWp, multi-Si, laminated, integrated, on roof</t>
        </is>
      </c>
      <c r="I11042" t="inlineStr">
        <is>
          <t>(2,2,1,1,1,3); Calculation with average annual yield and share of technologies. Lifetime: 30a.</t>
        </is>
      </c>
      <c r="K11042" t="inlineStr">
        <is>
          <t>residential</t>
        </is>
      </c>
      <c r="L11042">
        <f>L11041</f>
        <v>0.17766751537682748</v>
      </c>
      <c r="M11042" s="30">
        <f>INDEX(parameters!$D$41:$AG$178,MATCH('PV (extension)'!B11019,parameters!$C$41:$C$178,0),MATCH('PV (extension)'!A11042,parameters!$D$5:$AG$5,0))/L11042</f>
        <v>1.3685656495391874E-2</v>
      </c>
      <c r="N11042" s="3" t="inlineStr">
        <is>
          <t>roof-top</t>
        </is>
      </c>
      <c r="O11042">
        <f>INDEX(parameters!$C$196:$EJ$198,MATCH('PV (extension)'!N11042,parameters!$B$196:$B$198,0),MATCH('PV (extension)'!B11019,parameters!$C$195:$EJ$195,0))</f>
        <v>1277.2636616812704</v>
      </c>
      <c r="P11042" t="n">
        <v>3</v>
      </c>
      <c r="Q11042" t="n">
        <v>30</v>
      </c>
      <c r="R11042">
        <f>Q11042*P11042*O11042</f>
        <v>114953.72955131433</v>
      </c>
      <c r="S11042">
        <f>1/R11042</f>
        <v>8.6991522928676165E-6</v>
      </c>
    </row>
    <row r="11043" ht="16" customHeight="1" s="29">
      <c r="A11043" t="inlineStr">
        <is>
          <t>photovoltaic slanted-roof installation, 3kWp, multi-Si, panel, mounted, on roof</t>
        </is>
      </c>
      <c r="B11043" s="30">
        <f>M11043*S11043</f>
        <v>2.0377749339880557E-6</v>
      </c>
      <c r="C11043" t="inlineStr">
        <is>
          <t>RER</t>
        </is>
      </c>
      <c r="D11043" t="inlineStr">
        <is>
          <t>unit</t>
        </is>
      </c>
      <c r="F11043" t="inlineStr">
        <is>
          <t>technosphere</t>
        </is>
      </c>
      <c r="G11043" t="n">
        <v>0</v>
      </c>
      <c r="H11043" t="inlineStr">
        <is>
          <t>photovoltaic slanted-roof installation, 3kWp, multi-Si, panel, mounted, on roof</t>
        </is>
      </c>
      <c r="I11043" t="inlineStr">
        <is>
          <t>(2,2,1,1,1,3); Calculation with average annual yield and share of technologies. Lifetime: 30a.</t>
        </is>
      </c>
      <c r="K11043" t="inlineStr">
        <is>
          <t>residential</t>
        </is>
      </c>
      <c r="L11043">
        <f>L11042</f>
        <v>0.17766751537682748</v>
      </c>
      <c r="M11043" s="30">
        <f>INDEX(parameters!$D$41:$AG$178,MATCH('PV (extension)'!B11019,parameters!$C$41:$C$178,0),MATCH('PV (extension)'!A11043,parameters!$D$5:$AG$5,0))/L11043</f>
        <v>0.23424982864811036</v>
      </c>
      <c r="N11043" s="3" t="inlineStr">
        <is>
          <t>roof-top</t>
        </is>
      </c>
      <c r="O11043">
        <f>INDEX(parameters!$C$196:$EJ$198,MATCH('PV (extension)'!N11043,parameters!$B$196:$B$198,0),MATCH('PV (extension)'!B11019,parameters!$C$195:$EJ$195,0))</f>
        <v>1277.2636616812704</v>
      </c>
      <c r="P11043" t="n">
        <v>3</v>
      </c>
      <c r="Q11043" t="n">
        <v>30</v>
      </c>
      <c r="R11043">
        <f>Q11043*P11043*O11043</f>
        <v>114953.72955131433</v>
      </c>
      <c r="S11043">
        <f>1/R11043</f>
        <v>8.6991522928676165E-6</v>
      </c>
    </row>
    <row r="11044" ht="16" customHeight="1" s="29">
      <c r="A11044" t="inlineStr">
        <is>
          <t>photovoltaic slanted-roof installation, 3kWp, single-Si, laminated, integrated, on roof</t>
        </is>
      </c>
      <c r="B11044" s="30">
        <f>M11044*S11044</f>
        <v>6.2919391537236931E-8</v>
      </c>
      <c r="C11044" t="inlineStr">
        <is>
          <t>RER</t>
        </is>
      </c>
      <c r="D11044" t="inlineStr">
        <is>
          <t>unit</t>
        </is>
      </c>
      <c r="F11044" t="inlineStr">
        <is>
          <t>technosphere</t>
        </is>
      </c>
      <c r="G11044" t="n">
        <v>0</v>
      </c>
      <c r="H11044" t="inlineStr">
        <is>
          <t>photovoltaic slanted-roof installation, 3kWp, single-Si, laminated, integrated, on roof</t>
        </is>
      </c>
      <c r="I11044" t="inlineStr">
        <is>
          <t>(2,2,1,1,1,3); Calculation with average annual yield and share of technologies. Lifetime: 30a.</t>
        </is>
      </c>
      <c r="K11044" t="inlineStr">
        <is>
          <t>residential</t>
        </is>
      </c>
      <c r="L11044">
        <f>L11043</f>
        <v>0.17766751537682748</v>
      </c>
      <c r="M11044" s="30">
        <f>INDEX(parameters!$D$41:$AG$178,MATCH('PV (extension)'!B11019,parameters!$C$41:$C$178,0),MATCH('PV (extension)'!A11044,parameters!$D$5:$AG$5,0))/L11044</f>
        <v>7.2328187183047909E-3</v>
      </c>
      <c r="N11044" s="3" t="inlineStr">
        <is>
          <t>roof-top</t>
        </is>
      </c>
      <c r="O11044">
        <f>INDEX(parameters!$C$196:$EJ$198,MATCH('PV (extension)'!N11044,parameters!$B$196:$B$198,0),MATCH('PV (extension)'!B11019,parameters!$C$195:$EJ$195,0))</f>
        <v>1277.2636616812704</v>
      </c>
      <c r="P11044" t="n">
        <v>3</v>
      </c>
      <c r="Q11044" t="n">
        <v>30</v>
      </c>
      <c r="R11044">
        <f>Q11044*P11044*O11044</f>
        <v>114953.72955131433</v>
      </c>
      <c r="S11044">
        <f>1/R11044</f>
        <v>8.6991522928676165E-6</v>
      </c>
    </row>
    <row r="11045" ht="16" customHeight="1" s="29">
      <c r="A11045" t="inlineStr">
        <is>
          <t>photovoltaic slanted-roof installation, 3kWp, single-Si, panel, mounted, on roof</t>
        </is>
      </c>
      <c r="B11045" s="30">
        <f>M11045*S11045</f>
        <v>1.0649552608579356E-6</v>
      </c>
      <c r="C11045" t="inlineStr">
        <is>
          <t>RER</t>
        </is>
      </c>
      <c r="D11045" t="inlineStr">
        <is>
          <t>unit</t>
        </is>
      </c>
      <c r="F11045" t="inlineStr">
        <is>
          <t>technosphere</t>
        </is>
      </c>
      <c r="G11045" t="n">
        <v>0</v>
      </c>
      <c r="H11045" t="inlineStr">
        <is>
          <t>photovoltaic slanted-roof installation, 3kWp, single-Si, panel, mounted, on roof</t>
        </is>
      </c>
      <c r="I11045" t="inlineStr">
        <is>
          <t>(2,2,1,1,1,3); Calculation with average annual yield and share of technologies. Lifetime: 30a.</t>
        </is>
      </c>
      <c r="K11045" t="inlineStr">
        <is>
          <t>residential</t>
        </is>
      </c>
      <c r="L11045">
        <f>L11044</f>
        <v>0.17766751537682748</v>
      </c>
      <c r="M11045" s="30">
        <f>INDEX(parameters!$D$41:$AG$178,MATCH('PV (extension)'!B11019,parameters!$C$41:$C$178,0),MATCH('PV (extension)'!A11045,parameters!$D$5:$AG$5,0))/L11045</f>
        <v>0.12242057904091255</v>
      </c>
      <c r="N11045" s="3" t="inlineStr">
        <is>
          <t>roof-top</t>
        </is>
      </c>
      <c r="O11045">
        <f>INDEX(parameters!$C$196:$EJ$198,MATCH('PV (extension)'!N11045,parameters!$B$196:$B$198,0),MATCH('PV (extension)'!B11019,parameters!$C$195:$EJ$195,0))</f>
        <v>1277.2636616812704</v>
      </c>
      <c r="P11045" t="n">
        <v>3</v>
      </c>
      <c r="Q11045" t="n">
        <v>30</v>
      </c>
      <c r="R11045">
        <f>Q11045*P11045*O11045</f>
        <v>114953.72955131433</v>
      </c>
      <c r="S11045">
        <f>1/R11045</f>
        <v>8.6991522928676165E-6</v>
      </c>
    </row>
    <row r="11046" s="29">
      <c r="A11046" t="inlineStr">
        <is>
          <t>market for tap water</t>
        </is>
      </c>
      <c r="B11046" t="n">
        <v>0.0037026</v>
      </c>
      <c r="C11046" t="inlineStr">
        <is>
          <t>Europe without Switzerland</t>
        </is>
      </c>
      <c r="D11046" t="inlineStr">
        <is>
          <t>kilogram</t>
        </is>
      </c>
      <c r="F11046" t="inlineStr">
        <is>
          <t>technosphere</t>
        </is>
      </c>
      <c r="G11046" t="n">
        <v>0</v>
      </c>
      <c r="H11046" t="inlineStr">
        <is>
          <t>tap water</t>
        </is>
      </c>
      <c r="I11046" t="inlineStr">
        <is>
          <t>(2,2,1,1,1,3); Estimation 20l/m2 panel</t>
        </is>
      </c>
    </row>
    <row r="11047" s="29">
      <c r="A11047" t="inlineStr">
        <is>
          <t>treatment of wastewater, from residence, capacity 1.1E10l/year</t>
        </is>
      </c>
      <c r="B11047" t="n">
        <v>-3.3323e-06</v>
      </c>
      <c r="C11047" t="inlineStr">
        <is>
          <t>CH</t>
        </is>
      </c>
      <c r="D11047" t="inlineStr">
        <is>
          <t>cubic meter</t>
        </is>
      </c>
      <c r="F11047" t="inlineStr">
        <is>
          <t>technosphere</t>
        </is>
      </c>
      <c r="G11047" t="n">
        <v>0</v>
      </c>
      <c r="H11047" t="inlineStr">
        <is>
          <t>wastewater, from residence</t>
        </is>
      </c>
      <c r="I11047" t="inlineStr">
        <is>
          <t>(2,2,1,1,1,3); Estimation 20l/m2 panel</t>
        </is>
      </c>
    </row>
    <row r="11048" s="29"/>
    <row r="11049" customFormat="1" s="28">
      <c r="A11049" s="28" t="inlineStr">
        <is>
          <t>Activity</t>
        </is>
      </c>
      <c r="B11049" s="28" t="inlineStr">
        <is>
          <t>electricity production, photovoltaic, commercial</t>
        </is>
      </c>
    </row>
    <row r="11050">
      <c r="A11050" t="inlineStr">
        <is>
          <t>comment</t>
        </is>
      </c>
      <c r="B1105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")&amp;HLOOKUP(B11051,parameters!$C$195:$EJ$198,2,0)&amp;" kWh/kWp.
Annual output, Facade: "&amp;HLOOKUP(B11051,parameters!$C$195:$EJ$198,3,0)&amp;" kWh/kWp.
Annual output, Open-ground: "&amp;HLOOKUP(B11051,parameters!$C$195:$EJ$198,4,0)&amp;_xlfn._LONGTEXT("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")&amp;VLOOKUP(B11051,'extension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1274.10804722979 kWh/kWp.
Annual output, Facade: 894.586501246449 kWh/kWp.
Annual output, Open-ground: 1355.43409279765 kWh/kWp.
Amount of solar energy transformed to electricity. Waste heat emission due to losses of electricity in the system.
Technology:  Electricity production with grid-connected photovoltaic power plants.
Time period:  Time of publications
Production volume: 0.459 GWh in 2025.
Sampling:  Statistical data and model calculations
Extrapolations:  Use of PV technology data investigated for other countries (Switzerland). Correction of average yield with Swiss data.
Uncertainty:  None
Author: Romain Sacchi, PSI, romain.sacchi@psi.ch</v>
      </c>
    </row>
    <row r="11051" s="29">
      <c r="A11051" t="inlineStr">
        <is>
          <t>location</t>
        </is>
      </c>
      <c r="B11051" t="inlineStr">
        <is>
          <t>BT</t>
        </is>
      </c>
    </row>
    <row r="11052" s="29">
      <c r="A11052" t="inlineStr">
        <is>
          <t>production amount</t>
        </is>
      </c>
      <c r="B11052" t="n">
        <v>1</v>
      </c>
    </row>
    <row r="11053" s="29">
      <c r="A11053" t="inlineStr">
        <is>
          <t>reference product</t>
        </is>
      </c>
      <c r="B11053" t="inlineStr">
        <is>
          <t>electricity, low voltage</t>
        </is>
      </c>
    </row>
    <row r="11054" s="29">
      <c r="A11054" t="inlineStr">
        <is>
          <t>source</t>
        </is>
      </c>
      <c r="B110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055" s="29">
      <c r="A11055" t="inlineStr">
        <is>
          <t>type</t>
        </is>
      </c>
      <c r="B11055" t="inlineStr">
        <is>
          <t>process</t>
        </is>
      </c>
    </row>
    <row r="11056" s="29">
      <c r="A11056" t="inlineStr">
        <is>
          <t>unit</t>
        </is>
      </c>
      <c r="B11056" t="inlineStr">
        <is>
          <t>kilowatt hour</t>
        </is>
      </c>
    </row>
    <row r="11057" s="29">
      <c r="A11057" t="inlineStr">
        <is>
          <t>Exchanges</t>
        </is>
      </c>
    </row>
    <row r="11058" customFormat="1" s="28">
      <c r="A11058" s="28" t="inlineStr">
        <is>
          <t>name</t>
        </is>
      </c>
      <c r="B11058" s="28" t="inlineStr">
        <is>
          <t>amount</t>
        </is>
      </c>
      <c r="C11058" s="28" t="inlineStr">
        <is>
          <t>location</t>
        </is>
      </c>
      <c r="D11058" s="28" t="inlineStr">
        <is>
          <t>unit</t>
        </is>
      </c>
      <c r="E11058" s="28" t="inlineStr">
        <is>
          <t>categories</t>
        </is>
      </c>
      <c r="F11058" s="28" t="inlineStr">
        <is>
          <t>type</t>
        </is>
      </c>
      <c r="G11058" s="28" t="inlineStr">
        <is>
          <t>uncertainty type</t>
        </is>
      </c>
      <c r="H11058" s="28" t="inlineStr">
        <is>
          <t>reference product</t>
        </is>
      </c>
      <c r="I11058" s="28" t="inlineStr">
        <is>
          <t>comment</t>
        </is>
      </c>
      <c r="J11058" s="28" t="inlineStr">
        <is>
          <t>production volume</t>
        </is>
      </c>
      <c r="K11058" s="28" t="inlineStr">
        <is>
          <t>scope</t>
        </is>
      </c>
      <c r="L11058" s="28" t="inlineStr">
        <is>
          <t>scope share</t>
        </is>
      </c>
      <c r="M11058" s="28" t="inlineStr">
        <is>
          <t>tech share</t>
        </is>
      </c>
      <c r="N11058" s="28" t="inlineStr">
        <is>
          <t>installation</t>
        </is>
      </c>
      <c r="O11058" s="28" t="inlineStr">
        <is>
          <t>productivity</t>
        </is>
      </c>
      <c r="P11058" s="28" t="inlineStr">
        <is>
          <t>kWp</t>
        </is>
      </c>
      <c r="Q11058" s="28" t="inlineStr">
        <is>
          <t>lifetime</t>
        </is>
      </c>
      <c r="R11058" s="28" t="inlineStr">
        <is>
          <t>lifetime production</t>
        </is>
      </c>
      <c r="S11058" s="28" t="inlineStr">
        <is>
          <t>inverted lifetime production</t>
        </is>
      </c>
    </row>
    <row r="11059" s="29">
      <c r="A11059" t="inlineStr">
        <is>
          <t>Energy, solar, converted</t>
        </is>
      </c>
      <c r="B11059" t="n">
        <v>3.8503</v>
      </c>
      <c r="D11059" t="inlineStr">
        <is>
          <t>megajoule</t>
        </is>
      </c>
      <c r="E11059" t="inlineStr">
        <is>
          <t>natural resource::in air</t>
        </is>
      </c>
      <c r="F11059" t="inlineStr">
        <is>
          <t>biosphere</t>
        </is>
      </c>
      <c r="G11059" t="n">
        <v>0</v>
      </c>
      <c r="I11059" t="inlineStr">
        <is>
          <t>(2,2,1,1,1,3); Energy loss in the system</t>
        </is>
      </c>
    </row>
    <row r="11060" s="29">
      <c r="A11060" t="inlineStr">
        <is>
          <t>Heat, waste</t>
        </is>
      </c>
      <c r="B11060" t="n">
        <v>0.25027</v>
      </c>
      <c r="D11060" t="inlineStr">
        <is>
          <t>megajoule</t>
        </is>
      </c>
      <c r="E11060" t="inlineStr">
        <is>
          <t>air</t>
        </is>
      </c>
      <c r="F11060" t="inlineStr">
        <is>
          <t>biosphere</t>
        </is>
      </c>
      <c r="G11060" t="n">
        <v>0</v>
      </c>
      <c r="I11060" t="inlineStr">
        <is>
          <t>(1,na,na,na,na,na); Calculation with average annual output and share of technologies; Average degradation of 10.5% included</t>
        </is>
      </c>
    </row>
    <row r="11061" s="29">
      <c r="A11061" t="inlineStr">
        <is>
          <t>electricity production, photovoltaic, commercial</t>
        </is>
      </c>
      <c r="B11061" t="n">
        <v>1</v>
      </c>
      <c r="C11061" t="inlineStr">
        <is>
          <t>BT</t>
        </is>
      </c>
      <c r="D11061" t="inlineStr">
        <is>
          <t>kilowatt hour</t>
        </is>
      </c>
      <c r="E11061" t="inlineStr">
        <is>
          <t>photovoltaic::power plants</t>
        </is>
      </c>
      <c r="F11061" t="inlineStr">
        <is>
          <t>production</t>
        </is>
      </c>
      <c r="G11061" t="n">
        <v>0</v>
      </c>
      <c r="H11061" t="inlineStr">
        <is>
          <t>electricity, low voltage</t>
        </is>
      </c>
      <c r="J11061">
        <f>VLOOKUP(C11061,'extension - production vol'!$B$6:$D$235,3,0)</f>
        <v>0.45900000000000002</v>
      </c>
    </row>
    <row r="11062" ht="16" customHeight="1" s="29">
      <c r="A11062" t="inlineStr">
        <is>
          <t>photovoltaic flat-roof installation, 156 kWp, multi-Si, on roof</t>
        </is>
      </c>
      <c r="B11062" s="30">
        <f>M11062*S11062</f>
        <v>2.0590537783625361E-8</v>
      </c>
      <c r="C11062" t="inlineStr">
        <is>
          <t>CH</t>
        </is>
      </c>
      <c r="D11062" t="inlineStr">
        <is>
          <t>unit</t>
        </is>
      </c>
      <c r="F11062" t="inlineStr">
        <is>
          <t>technosphere</t>
        </is>
      </c>
      <c r="G11062" t="n">
        <v>0</v>
      </c>
      <c r="H11062" t="inlineStr">
        <is>
          <t>photovoltaic flat-roof installation, 156 kWp, multi-Si, on roof</t>
        </is>
      </c>
      <c r="I11062" t="inlineStr">
        <is>
          <t>(2,2,1,1,1,3); Calculation with average annual yield and share of technologies. Lifetime: 30a.</t>
        </is>
      </c>
      <c r="K11062" t="inlineStr">
        <is>
          <t>commercial</t>
        </is>
      </c>
      <c r="L11062">
        <f>IF(K11062="residential",VLOOKUP(B11051,parameters!$C$41:$AG$178,18,0),IF(K11062="commercial",1-VLOOKUP(B11051,parameters!$C$41:$AG$178,18,0),1))</f>
        <v>0.82233248462317254</v>
      </c>
      <c r="M11062" s="30">
        <f>INDEX(parameters!$D$41:$AG$178,MATCH('PV (extension)'!B11051,parameters!$C$41:$C$178,0),MATCH('PV (extension)'!A11062,parameters!$D$5:$AG$5,0))/L11062</f>
        <v>0.12277778707072071</v>
      </c>
      <c r="N11062" s="3" t="inlineStr">
        <is>
          <t>roof-top</t>
        </is>
      </c>
      <c r="O11062">
        <f>INDEX(parameters!$C$196:$EJ$198,MATCH('PV (extension)'!N11062,parameters!$B$196:$B$198,0),MATCH('PV (extension)'!B11051,parameters!$C$195:$EJ$195,0))</f>
        <v>1274.1080472297908</v>
      </c>
      <c r="P11062" t="n">
        <v>156</v>
      </c>
      <c r="Q11062" t="n">
        <v>30</v>
      </c>
      <c r="R11062">
        <f>Q11062*P11062*O11062</f>
        <v>5962825.6610354213</v>
      </c>
      <c r="S11062">
        <f>1/R11062</f>
        <v>1.6770572491068838E-7</v>
      </c>
    </row>
    <row r="11063" ht="16" customHeight="1" s="29">
      <c r="A11063" t="inlineStr">
        <is>
          <t>photovoltaic flat-roof installation, 156 kWp, single-Si, on roof</t>
        </is>
      </c>
      <c r="B11063" s="30">
        <f>M11063*S11063</f>
        <v>1.0755750657826061E-8</v>
      </c>
      <c r="C11063" t="inlineStr">
        <is>
          <t>CH</t>
        </is>
      </c>
      <c r="D11063" t="inlineStr">
        <is>
          <t>unit</t>
        </is>
      </c>
      <c r="F11063" t="inlineStr">
        <is>
          <t>technosphere</t>
        </is>
      </c>
      <c r="G11063" t="n">
        <v>0</v>
      </c>
      <c r="H11063" t="inlineStr">
        <is>
          <t>photovoltaic flat-roof installation, 156 kWp, single-Si, on roof</t>
        </is>
      </c>
      <c r="I11063" t="inlineStr">
        <is>
          <t>(2,2,1,1,1,3); Calculation with average annual yield and share of technologies. Lifetime: 30a.</t>
        </is>
      </c>
      <c r="K11063" t="inlineStr">
        <is>
          <t>commercial</t>
        </is>
      </c>
      <c r="L11063">
        <f>L11062</f>
        <v>0.82233248462317254</v>
      </c>
      <c r="M11063" s="30">
        <f>INDEX(parameters!$D$41:$AG$178,MATCH('PV (extension)'!B11051,parameters!$C$41:$C$178,0),MATCH('PV (extension)'!A11063,parameters!$D$5:$AG$5,0))/L11063</f>
        <v>6.4134666026183854E-2</v>
      </c>
      <c r="N11063" s="3" t="inlineStr">
        <is>
          <t>roof-top</t>
        </is>
      </c>
      <c r="O11063">
        <f>INDEX(parameters!$C$196:$EJ$198,MATCH('PV (extension)'!N11063,parameters!$B$196:$B$198,0),MATCH('PV (extension)'!B11051,parameters!$C$195:$EJ$195,0))</f>
        <v>1274.1080472297908</v>
      </c>
      <c r="P11063" t="n">
        <v>156</v>
      </c>
      <c r="Q11063" t="n">
        <v>30</v>
      </c>
      <c r="R11063">
        <f>Q11063*P11063*O11063</f>
        <v>5962825.6610354213</v>
      </c>
      <c r="S11063">
        <f>1/R11063</f>
        <v>1.6770572491068838E-7</v>
      </c>
    </row>
    <row r="11064" s="29">
      <c r="A11064" t="inlineStr">
        <is>
          <t>photovoltaic open ground installation, 570 kWp, CIS, on open ground</t>
        </is>
      </c>
      <c r="B11064" s="30">
        <f>M11064*S11064</f>
        <v>5.3012631131535532E-10</v>
      </c>
      <c r="C11064" t="inlineStr">
        <is>
          <t>RER</t>
        </is>
      </c>
      <c r="D11064" t="inlineStr">
        <is>
          <t>unit</t>
        </is>
      </c>
      <c r="F11064" t="inlineStr">
        <is>
          <t>technosphere</t>
        </is>
      </c>
      <c r="G11064" t="n">
        <v>0</v>
      </c>
      <c r="H11064" t="inlineStr">
        <is>
          <t>photovoltaic open ground installation, 570 kWp, CIS, on open ground</t>
        </is>
      </c>
      <c r="I11064" t="inlineStr">
        <is>
          <t>(2,2,1,1,1,3); Calculation with average annual yield and share of technologies. Lifetime: 30a.</t>
        </is>
      </c>
      <c r="K11064" t="inlineStr">
        <is>
          <t>commercial</t>
        </is>
      </c>
      <c r="L11064">
        <f>L11063</f>
        <v>0.82233248462317254</v>
      </c>
      <c r="M11064" s="30">
        <f>INDEX(parameters!$D$41:$AG$178,MATCH('PV (extension)'!B11051,parameters!$C$41:$C$178,0),MATCH('PV (extension)'!A11064,parameters!$D$5:$AG$5,0))/L11064</f>
        <v>1.2287226816964775E-2</v>
      </c>
      <c r="N11064" t="inlineStr">
        <is>
          <t>central</t>
        </is>
      </c>
      <c r="O11064">
        <f>INDEX(parameters!$C$196:$EJ$198,MATCH('PV (extension)'!N11064,parameters!$B$196:$B$198,0),MATCH('PV (extension)'!B11051,parameters!$C$195:$EJ$195,0))</f>
        <v>1355.43409279765</v>
      </c>
      <c r="P11064" t="n">
        <v>570</v>
      </c>
      <c r="Q11064" t="n">
        <v>30</v>
      </c>
      <c r="R11064">
        <f>Q11064*P11064*O11064</f>
        <v>23177922.986839816</v>
      </c>
      <c r="S11064">
        <f>1/R11064</f>
        <v>4.3144504387549722E-8</v>
      </c>
    </row>
    <row r="11065" s="29">
      <c r="A11065" t="inlineStr">
        <is>
          <t>photovoltaic open ground installation, 570 kWp, CdTe, on open ground</t>
        </is>
      </c>
      <c r="B11065" s="30">
        <f>M11065*S11065</f>
        <v>3.8942670180442063E-9</v>
      </c>
      <c r="C11065" t="inlineStr">
        <is>
          <t>RER</t>
        </is>
      </c>
      <c r="D11065" t="inlineStr">
        <is>
          <t>unit</t>
        </is>
      </c>
      <c r="F11065" t="inlineStr">
        <is>
          <t>technosphere</t>
        </is>
      </c>
      <c r="G11065" t="n">
        <v>0</v>
      </c>
      <c r="H11065" t="inlineStr">
        <is>
          <t>photovoltaic open ground installation, 570 kWp, CdTe, on open ground</t>
        </is>
      </c>
      <c r="I11065" t="inlineStr">
        <is>
          <t>(2,2,1,1,1,3); Calculation with average annual yield and share of technologies. Lifetime: 30a.</t>
        </is>
      </c>
      <c r="K11065" t="inlineStr">
        <is>
          <t>commercial</t>
        </is>
      </c>
      <c r="L11065">
        <f>L11064</f>
        <v>0.82233248462317254</v>
      </c>
      <c r="M11065" s="30">
        <f>INDEX(parameters!$D$41:$AG$178,MATCH('PV (extension)'!B11051,parameters!$C$41:$C$178,0),MATCH('PV (extension)'!A11065,parameters!$D$5:$AG$5,0))/L11065</f>
        <v>9.0261021034418951E-2</v>
      </c>
      <c r="N11065" t="inlineStr">
        <is>
          <t>central</t>
        </is>
      </c>
      <c r="O11065">
        <f>INDEX(parameters!$C$196:$EJ$198,MATCH('PV (extension)'!N11065,parameters!$B$196:$B$198,0),MATCH('PV (extension)'!B11051,parameters!$C$195:$EJ$195,0))</f>
        <v>1355.43409279765</v>
      </c>
      <c r="P11065" t="n">
        <v>570</v>
      </c>
      <c r="Q11065" t="n">
        <v>30</v>
      </c>
      <c r="R11065">
        <f>Q11065*P11065*O11065</f>
        <v>23177922.986839816</v>
      </c>
      <c r="S11065">
        <f>1/R11065</f>
        <v>4.3144504387549722E-8</v>
      </c>
    </row>
    <row r="11066" s="29">
      <c r="A11066" t="inlineStr">
        <is>
          <t>photovoltaic open ground installation, 570 kWp, micro-Si, on open ground</t>
        </is>
      </c>
      <c r="B11066" s="30">
        <f>M11066*S11066</f>
        <v>4.1276466956425852E-11</v>
      </c>
      <c r="C11066" t="inlineStr">
        <is>
          <t>RER</t>
        </is>
      </c>
      <c r="D11066" t="inlineStr">
        <is>
          <t>unit</t>
        </is>
      </c>
      <c r="F11066" t="inlineStr">
        <is>
          <t>technosphere</t>
        </is>
      </c>
      <c r="G11066" t="n">
        <v>0</v>
      </c>
      <c r="H11066" t="inlineStr">
        <is>
          <t>photovoltaic open ground installation, 570 kWp, micro-Si, on open ground</t>
        </is>
      </c>
      <c r="I11066" t="inlineStr">
        <is>
          <t>(2,2,1,1,1,3); Calculation with average annual yield and share of technologies. Lifetime: 30a.</t>
        </is>
      </c>
      <c r="K11066" t="inlineStr">
        <is>
          <t>commercial</t>
        </is>
      </c>
      <c r="L11066">
        <f>L11065</f>
        <v>0.82233248462317254</v>
      </c>
      <c r="M11066" s="30">
        <f>INDEX(parameters!$D$41:$AG$178,MATCH('PV (extension)'!B11051,parameters!$C$41:$C$178,0),MATCH('PV (extension)'!A11066,parameters!$D$5:$AG$5,0))/L11066</f>
        <v>9.5670277228487681E-4</v>
      </c>
      <c r="N11066" t="inlineStr">
        <is>
          <t>central</t>
        </is>
      </c>
      <c r="O11066">
        <f>INDEX(parameters!$C$196:$EJ$198,MATCH('PV (extension)'!N11066,parameters!$B$196:$B$198,0),MATCH('PV (extension)'!B11051,parameters!$C$195:$EJ$195,0))</f>
        <v>1355.43409279765</v>
      </c>
      <c r="P11066" t="n">
        <v>570</v>
      </c>
      <c r="Q11066" t="n">
        <v>30</v>
      </c>
      <c r="R11066">
        <f>Q11066*P11066*O11066</f>
        <v>23177922.986839816</v>
      </c>
      <c r="S11066">
        <f>1/R11066</f>
        <v>4.3144504387549722E-8</v>
      </c>
    </row>
    <row r="11067" s="29">
      <c r="A11067" t="inlineStr">
        <is>
          <t>photovoltaic open ground installation, 570 kWp, multi-Si, on open ground</t>
        </is>
      </c>
      <c r="B11067" s="30">
        <f>M11067*S11067</f>
        <v>1.3813136806483549E-8</v>
      </c>
      <c r="C11067" t="inlineStr">
        <is>
          <t>RER</t>
        </is>
      </c>
      <c r="D11067" t="inlineStr">
        <is>
          <t>unit</t>
        </is>
      </c>
      <c r="F11067" t="inlineStr">
        <is>
          <t>technosphere</t>
        </is>
      </c>
      <c r="G11067" t="n">
        <v>0</v>
      </c>
      <c r="H11067" t="inlineStr">
        <is>
          <t>photovoltaic open ground installation, 570 kWp, multi-Si, on open ground</t>
        </is>
      </c>
      <c r="I11067" t="inlineStr">
        <is>
          <t>(2,2,1,1,1,3); Calculation with average annual yield and share of technologies. Lifetime: 30a.</t>
        </is>
      </c>
      <c r="K11067" t="inlineStr">
        <is>
          <t>commercial</t>
        </is>
      </c>
      <c r="L11067">
        <f>L11066</f>
        <v>0.82233248462317254</v>
      </c>
      <c r="M11067" s="30">
        <f>INDEX(parameters!$D$41:$AG$178,MATCH('PV (extension)'!B11051,parameters!$C$41:$C$178,0),MATCH('PV (extension)'!A11067,parameters!$D$5:$AG$5,0))/L11067</f>
        <v>0.32015982110735819</v>
      </c>
      <c r="N11067" t="inlineStr">
        <is>
          <t>central</t>
        </is>
      </c>
      <c r="O11067">
        <f>INDEX(parameters!$C$196:$EJ$198,MATCH('PV (extension)'!N11067,parameters!$B$196:$B$198,0),MATCH('PV (extension)'!B11051,parameters!$C$195:$EJ$195,0))</f>
        <v>1355.43409279765</v>
      </c>
      <c r="P11067" t="n">
        <v>570</v>
      </c>
      <c r="Q11067" t="n">
        <v>30</v>
      </c>
      <c r="R11067">
        <f>Q11067*P11067*O11067</f>
        <v>23177922.986839816</v>
      </c>
      <c r="S11067">
        <f>1/R11067</f>
        <v>4.3144504387549722E-8</v>
      </c>
    </row>
    <row r="11068" s="29">
      <c r="A11068" t="inlineStr">
        <is>
          <t>photovoltaic open ground installation, 570 kWp, single-Si, on open ground</t>
        </is>
      </c>
      <c r="B11068" s="30">
        <f>M11068*S11068</f>
        <v>7.3270824526999339E-9</v>
      </c>
      <c r="C11068" t="inlineStr">
        <is>
          <t>RER</t>
        </is>
      </c>
      <c r="D11068" t="inlineStr">
        <is>
          <t>unit</t>
        </is>
      </c>
      <c r="F11068" t="inlineStr">
        <is>
          <t>technosphere</t>
        </is>
      </c>
      <c r="G11068" t="n">
        <v>0</v>
      </c>
      <c r="H11068" t="inlineStr">
        <is>
          <t>photovoltaic open ground installation, 570 kWp, single-Si, on open ground</t>
        </is>
      </c>
      <c r="I11068" t="inlineStr">
        <is>
          <t>(2,2,1,1,1,3); Calculation with average annual yield and share of technologies. Lifetime: 30a.</t>
        </is>
      </c>
      <c r="K11068" t="inlineStr">
        <is>
          <t>commercial</t>
        </is>
      </c>
      <c r="L11068">
        <f>L11067</f>
        <v>0.82233248462317254</v>
      </c>
      <c r="M11068" s="30">
        <f>INDEX(parameters!$D$41:$AG$178,MATCH('PV (extension)'!B11051,parameters!$C$41:$C$178,0),MATCH('PV (extension)'!A11068,parameters!$D$5:$AG$5,0))/L11068</f>
        <v>0.16982655280690445</v>
      </c>
      <c r="N11068" t="inlineStr">
        <is>
          <t>central</t>
        </is>
      </c>
      <c r="O11068">
        <f>INDEX(parameters!$C$196:$EJ$198,MATCH('PV (extension)'!N11068,parameters!$B$196:$B$198,0),MATCH('PV (extension)'!B11051,parameters!$C$195:$EJ$195,0))</f>
        <v>1355.43409279765</v>
      </c>
      <c r="P11068" t="n">
        <v>570</v>
      </c>
      <c r="Q11068" t="n">
        <v>30</v>
      </c>
      <c r="R11068">
        <f>Q11068*P11068*O11068</f>
        <v>23177922.986839816</v>
      </c>
      <c r="S11068">
        <f>1/R11068</f>
        <v>4.3144504387549722E-8</v>
      </c>
    </row>
    <row r="11069" ht="16" customHeight="1" s="29">
      <c r="A11069" t="inlineStr">
        <is>
          <t>photovoltaic slanted-roof installation, 93 kWp, multi-Si, laminated, integrated, on roof</t>
        </is>
      </c>
      <c r="B11069" s="30">
        <f>M11069*S11069</f>
        <v>2.2610389162538512E-9</v>
      </c>
      <c r="C11069" t="inlineStr">
        <is>
          <t>CH</t>
        </is>
      </c>
      <c r="D11069" t="inlineStr">
        <is>
          <t>unit</t>
        </is>
      </c>
      <c r="F11069" t="inlineStr">
        <is>
          <t>technosphere</t>
        </is>
      </c>
      <c r="G11069" t="n">
        <v>0</v>
      </c>
      <c r="H11069" t="inlineStr">
        <is>
          <t>photovoltaic slanted-roof installation, 93 kWp, multi-Si, laminated, integrated, on roof</t>
        </is>
      </c>
      <c r="I11069" t="inlineStr">
        <is>
          <t>(2,2,1,1,1,3); Calculation with average annual yield and share of technologies. Lifetime: 30a.</t>
        </is>
      </c>
      <c r="K11069" t="inlineStr">
        <is>
          <t>commercial</t>
        </is>
      </c>
      <c r="L11069">
        <f>L11068</f>
        <v>0.82233248462317254</v>
      </c>
      <c r="M11069" s="30">
        <f>INDEX(parameters!$D$41:$AG$178,MATCH('PV (extension)'!B11051,parameters!$C$41:$C$178,0),MATCH('PV (extension)'!A11069,parameters!$D$5:$AG$5,0))/L11069</f>
        <v>8.0374539804535308E-3</v>
      </c>
      <c r="N11069" s="3" t="inlineStr">
        <is>
          <t>roof-top</t>
        </is>
      </c>
      <c r="O11069">
        <f>INDEX(parameters!$C$196:$EJ$198,MATCH('PV (extension)'!N11069,parameters!$B$196:$B$198,0),MATCH('PV (extension)'!B11051,parameters!$C$195:$EJ$195,0))</f>
        <v>1274.1080472297908</v>
      </c>
      <c r="P11069" t="n">
        <v>93</v>
      </c>
      <c r="Q11069" t="n">
        <v>30</v>
      </c>
      <c r="R11069">
        <f>Q11069*P11069*O11069</f>
        <v>3554761.4517711163</v>
      </c>
      <c r="S11069">
        <f>1/R11069</f>
        <v>2.8131282888244508E-7</v>
      </c>
    </row>
    <row r="11070" ht="16" customHeight="1" s="29">
      <c r="A11070" t="inlineStr">
        <is>
          <t>photovoltaic slanted-roof installation, 93 kWp, multi-Si, panel, mounted, on roof</t>
        </is>
      </c>
      <c r="B11070" s="30">
        <f>M11070*S11070</f>
        <v>3.8339200193468216E-8</v>
      </c>
      <c r="C11070" t="inlineStr">
        <is>
          <t>CH</t>
        </is>
      </c>
      <c r="D11070" t="inlineStr">
        <is>
          <t>unit</t>
        </is>
      </c>
      <c r="F11070" t="inlineStr">
        <is>
          <t>technosphere</t>
        </is>
      </c>
      <c r="G11070" t="n">
        <v>0</v>
      </c>
      <c r="H11070" t="inlineStr">
        <is>
          <t>photovoltaic slanted-roof installation, 93 kWp, multi-Si, panel, mounted, on roof</t>
        </is>
      </c>
      <c r="I11070" t="inlineStr">
        <is>
          <t>(2,2,1,1,1,3); Calculation with average annual yield and share of technologies. Lifetime: 30a.</t>
        </is>
      </c>
      <c r="K11070" t="inlineStr">
        <is>
          <t>commercial</t>
        </is>
      </c>
      <c r="L11070">
        <f>L11069</f>
        <v>0.82233248462317254</v>
      </c>
      <c r="M11070" s="30">
        <f>INDEX(parameters!$D$41:$AG$178,MATCH('PV (extension)'!B11051,parameters!$C$41:$C$178,0),MATCH('PV (extension)'!A11070,parameters!$D$5:$AG$5,0))/L11070</f>
        <v>0.13628671093947653</v>
      </c>
      <c r="N11070" s="3" t="inlineStr">
        <is>
          <t>roof-top</t>
        </is>
      </c>
      <c r="O11070">
        <f>INDEX(parameters!$C$196:$EJ$198,MATCH('PV (extension)'!N11070,parameters!$B$196:$B$198,0),MATCH('PV (extension)'!B11051,parameters!$C$195:$EJ$195,0))</f>
        <v>1274.1080472297908</v>
      </c>
      <c r="P11070" t="n">
        <v>93</v>
      </c>
      <c r="Q11070" t="n">
        <v>30</v>
      </c>
      <c r="R11070">
        <f>Q11070*P11070*O11070</f>
        <v>3554761.4517711163</v>
      </c>
      <c r="S11070">
        <f>1/R11070</f>
        <v>2.8131282888244508E-7</v>
      </c>
    </row>
    <row r="11071" ht="16" customHeight="1" s="29">
      <c r="A11071" t="inlineStr">
        <is>
          <t>photovoltaic slanted-roof installation, 93 kWp, single-Si, laminated, integrated, on roof</t>
        </is>
      </c>
      <c r="B11071" s="30">
        <f>M11071*S11071</f>
        <v>1.1952831211847427E-9</v>
      </c>
      <c r="C11071" t="inlineStr">
        <is>
          <t>CH</t>
        </is>
      </c>
      <c r="D11071" t="inlineStr">
        <is>
          <t>unit</t>
        </is>
      </c>
      <c r="F11071" t="inlineStr">
        <is>
          <t>technosphere</t>
        </is>
      </c>
      <c r="G11071" t="n">
        <v>0</v>
      </c>
      <c r="H11071" t="inlineStr">
        <is>
          <t>photovoltaic slanted-roof installation, 93 kWp, single-Si, laminated, integrated, on roof</t>
        </is>
      </c>
      <c r="I11071" t="inlineStr">
        <is>
          <t>(2,2,1,1,1,3); Calculation with average annual yield and share of technologies. Lifetime: 30a.</t>
        </is>
      </c>
      <c r="K11071" t="inlineStr">
        <is>
          <t>commercial</t>
        </is>
      </c>
      <c r="L11071">
        <f>L11070</f>
        <v>0.82233248462317254</v>
      </c>
      <c r="M11071" s="30">
        <f>INDEX(parameters!$D$41:$AG$178,MATCH('PV (extension)'!B11051,parameters!$C$41:$C$178,0),MATCH('PV (extension)'!A11071,parameters!$D$5:$AG$5,0))/L11071</f>
        <v>4.2489463631401872E-3</v>
      </c>
      <c r="N11071" s="3" t="inlineStr">
        <is>
          <t>roof-top</t>
        </is>
      </c>
      <c r="O11071">
        <f>INDEX(parameters!$C$196:$EJ$198,MATCH('PV (extension)'!N11071,parameters!$B$196:$B$198,0),MATCH('PV (extension)'!B11051,parameters!$C$195:$EJ$195,0))</f>
        <v>1274.1080472297908</v>
      </c>
      <c r="P11071" t="n">
        <v>93</v>
      </c>
      <c r="Q11071" t="n">
        <v>30</v>
      </c>
      <c r="R11071">
        <f>Q11071*P11071*O11071</f>
        <v>3554761.4517711163</v>
      </c>
      <c r="S11071">
        <f>1/R11071</f>
        <v>2.8131282888244508E-7</v>
      </c>
    </row>
    <row r="11072" ht="16" customHeight="1" s="29">
      <c r="A11072" t="inlineStr">
        <is>
          <t>photovoltaic slanted-roof installation, 93 kWp, single-Si, panel, mounted, on roof</t>
        </is>
      </c>
      <c r="B11072" s="30">
        <f>M11072*S11072</f>
        <v>2.0082476171044546E-8</v>
      </c>
      <c r="C11072" t="inlineStr">
        <is>
          <t>CH</t>
        </is>
      </c>
      <c r="D11072" t="inlineStr">
        <is>
          <t>unit</t>
        </is>
      </c>
      <c r="F11072" t="inlineStr">
        <is>
          <t>technosphere</t>
        </is>
      </c>
      <c r="G11072" t="n">
        <v>0</v>
      </c>
      <c r="H11072" t="inlineStr">
        <is>
          <t>photovoltaic slanted-roof installation, 93 kWp, single-Si, panel, mounted, on roof</t>
        </is>
      </c>
      <c r="I11072" t="inlineStr">
        <is>
          <t>(2,2,1,1,1,3); Calculation with average annual yield and share of technologies. Lifetime: 30a.</t>
        </is>
      </c>
      <c r="K11072" t="inlineStr">
        <is>
          <t>commercial</t>
        </is>
      </c>
      <c r="L11072">
        <f>L11071</f>
        <v>0.82233248462317254</v>
      </c>
      <c r="M11072" s="30">
        <f>INDEX(parameters!$D$41:$AG$178,MATCH('PV (extension)'!B11051,parameters!$C$41:$C$178,0),MATCH('PV (extension)'!A11072,parameters!$D$5:$AG$5,0))/L11072</f>
        <v>7.1388412148941149E-2</v>
      </c>
      <c r="N11072" s="3" t="inlineStr">
        <is>
          <t>roof-top</t>
        </is>
      </c>
      <c r="O11072">
        <f>INDEX(parameters!$C$196:$EJ$198,MATCH('PV (extension)'!N11072,parameters!$B$196:$B$198,0),MATCH('PV (extension)'!B11051,parameters!$C$195:$EJ$195,0))</f>
        <v>1274.1080472297908</v>
      </c>
      <c r="P11072" t="n">
        <v>93</v>
      </c>
      <c r="Q11072" t="n">
        <v>30</v>
      </c>
      <c r="R11072">
        <f>Q11072*P11072*O11072</f>
        <v>3554761.4517711163</v>
      </c>
      <c r="S11072">
        <f>1/R11072</f>
        <v>2.8131282888244508E-7</v>
      </c>
    </row>
    <row r="11073" s="29">
      <c r="A11073" t="inlineStr">
        <is>
          <t>market for tap water</t>
        </is>
      </c>
      <c r="B11073" t="n">
        <v>0.0037026</v>
      </c>
      <c r="C11073" t="inlineStr">
        <is>
          <t>Europe without Switzerland</t>
        </is>
      </c>
      <c r="D11073" t="inlineStr">
        <is>
          <t>kilogram</t>
        </is>
      </c>
      <c r="F11073" t="inlineStr">
        <is>
          <t>technosphere</t>
        </is>
      </c>
      <c r="G11073" t="n">
        <v>0</v>
      </c>
      <c r="H11073" t="inlineStr">
        <is>
          <t>tap water</t>
        </is>
      </c>
      <c r="I11073" t="inlineStr">
        <is>
          <t>(2,2,1,1,1,3); Estimation 20l/m2 panel</t>
        </is>
      </c>
      <c r="M11073" s="30" t="n"/>
    </row>
    <row r="11074" s="29">
      <c r="A11074" t="inlineStr">
        <is>
          <t>treatment of wastewater, from residence, capacity 1.1E10l/year</t>
        </is>
      </c>
      <c r="B11074" t="n">
        <v>-3.3323e-06</v>
      </c>
      <c r="C11074" t="inlineStr">
        <is>
          <t>CH</t>
        </is>
      </c>
      <c r="D11074" t="inlineStr">
        <is>
          <t>cubic meter</t>
        </is>
      </c>
      <c r="F11074" t="inlineStr">
        <is>
          <t>technosphere</t>
        </is>
      </c>
      <c r="G11074" t="n">
        <v>0</v>
      </c>
      <c r="H11074" t="inlineStr">
        <is>
          <t>wastewater, from residence</t>
        </is>
      </c>
      <c r="I11074" t="inlineStr">
        <is>
          <t>(2,2,1,1,1,3); Estimation 20l/m2 panel</t>
        </is>
      </c>
      <c r="M11074" s="30" t="n"/>
    </row>
    <row r="11075" s="29">
      <c r="M11075" s="30" t="n"/>
    </row>
    <row r="11076" customFormat="1" s="28">
      <c r="A11076" s="28" t="inlineStr">
        <is>
          <t>Activity</t>
        </is>
      </c>
      <c r="B11076" s="28" t="inlineStr">
        <is>
          <t>electricity production, photovoltaic</t>
        </is>
      </c>
      <c r="M11076" s="30" t="n"/>
    </row>
    <row r="11077">
      <c r="A11077" t="inlineStr">
        <is>
          <t>comment</t>
        </is>
      </c>
      <c r="B1107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")&amp;HLOOKUP(B11078,parameters!$C$195:$EJ$198,2,0)&amp;" kWh/kWp.
Annual output, Facade: "&amp;HLOOKUP(B11078,parameters!$C$195:$EJ$198,3,0)&amp;" kWh/kWp.
Annual output, Open-ground: "&amp;HLOOKUP(B11078,parameters!$C$195:$EJ$198,4,0)&amp;_xlfn._LONGTEXT("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")&amp;VLOOKUP(B11078,'extension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1274.10804722979 kWh/kWp.
Annual output, Facade: 894.586501246449 kWh/kWp.
Annual output, Open-ground: 1355.43409279765 kWh/kWp.
Amount of solar energy transformed to electricity. Waste heat emission due to losses of electricity in the system.
Technology:  Electricity production with grid-connected photovoltaic power plants.
Time period:  Time of publications
Production volume: 0.459 GWh in 2025.
Sampling:  Statistical data and model calculations
Extrapolations:  Use of PV technology data investigated for other countries (Switzerland). Correction of average yield with Swiss data.
Uncertainty:  None
Author: Romain Sacchi, PSI, romain.sacchi@psi.ch</v>
      </c>
      <c r="M11077" s="30" t="n"/>
    </row>
    <row r="11078" s="29">
      <c r="A11078" t="inlineStr">
        <is>
          <t>location</t>
        </is>
      </c>
      <c r="B11078" t="inlineStr">
        <is>
          <t>BT</t>
        </is>
      </c>
    </row>
    <row r="11079" s="29">
      <c r="A11079" t="inlineStr">
        <is>
          <t>production amount</t>
        </is>
      </c>
      <c r="B11079" t="n">
        <v>1</v>
      </c>
    </row>
    <row r="11080" s="29">
      <c r="A11080" t="inlineStr">
        <is>
          <t>reference product</t>
        </is>
      </c>
      <c r="B11080" t="inlineStr">
        <is>
          <t>electricity, low voltage</t>
        </is>
      </c>
    </row>
    <row r="11081" s="29">
      <c r="A11081" t="inlineStr">
        <is>
          <t>source</t>
        </is>
      </c>
      <c r="B1108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082" s="29">
      <c r="A11082" t="inlineStr">
        <is>
          <t>type</t>
        </is>
      </c>
      <c r="B11082" t="inlineStr">
        <is>
          <t>process</t>
        </is>
      </c>
    </row>
    <row r="11083" s="29">
      <c r="A11083" t="inlineStr">
        <is>
          <t>unit</t>
        </is>
      </c>
      <c r="B11083" t="inlineStr">
        <is>
          <t>kilowatt hour</t>
        </is>
      </c>
    </row>
    <row r="11084" s="29">
      <c r="A11084" t="inlineStr">
        <is>
          <t>Exchanges</t>
        </is>
      </c>
    </row>
    <row r="11085" customFormat="1" s="28">
      <c r="A11085" s="28" t="inlineStr">
        <is>
          <t>name</t>
        </is>
      </c>
      <c r="B11085" s="28" t="inlineStr">
        <is>
          <t>amount</t>
        </is>
      </c>
      <c r="C11085" s="28" t="inlineStr">
        <is>
          <t>location</t>
        </is>
      </c>
      <c r="D11085" s="28" t="inlineStr">
        <is>
          <t>unit</t>
        </is>
      </c>
      <c r="E11085" s="28" t="inlineStr">
        <is>
          <t>categories</t>
        </is>
      </c>
      <c r="F11085" s="28" t="inlineStr">
        <is>
          <t>type</t>
        </is>
      </c>
      <c r="G11085" s="28" t="inlineStr">
        <is>
          <t>uncertainty type</t>
        </is>
      </c>
      <c r="H11085" s="28" t="inlineStr">
        <is>
          <t>loc</t>
        </is>
      </c>
      <c r="I11085" s="28" t="inlineStr">
        <is>
          <t>scale</t>
        </is>
      </c>
      <c r="J11085" s="28" t="inlineStr">
        <is>
          <t>comment</t>
        </is>
      </c>
      <c r="K11085" s="28" t="inlineStr">
        <is>
          <t>negative</t>
        </is>
      </c>
      <c r="L11085" s="28" t="inlineStr">
        <is>
          <t>reference product</t>
        </is>
      </c>
      <c r="M11085" s="28" t="inlineStr">
        <is>
          <t>production volume</t>
        </is>
      </c>
      <c r="N11085" s="28" t="inlineStr">
        <is>
          <t>scope</t>
        </is>
      </c>
      <c r="O11085" s="28" t="inlineStr">
        <is>
          <t>scope share</t>
        </is>
      </c>
      <c r="P11085" s="28" t="inlineStr">
        <is>
          <t>tech share</t>
        </is>
      </c>
      <c r="Q11085" s="28" t="inlineStr">
        <is>
          <t>installation</t>
        </is>
      </c>
      <c r="R11085" s="28" t="inlineStr">
        <is>
          <t>productivity</t>
        </is>
      </c>
      <c r="S11085" s="28" t="inlineStr">
        <is>
          <t>kWp</t>
        </is>
      </c>
      <c r="T11085" s="28" t="inlineStr">
        <is>
          <t>lifetime</t>
        </is>
      </c>
      <c r="U11085" s="28" t="inlineStr">
        <is>
          <t>lifetime production</t>
        </is>
      </c>
      <c r="V11085" s="28" t="inlineStr">
        <is>
          <t>inverted lifetime production</t>
        </is>
      </c>
    </row>
    <row r="11086" s="29">
      <c r="A11086" t="inlineStr">
        <is>
          <t>Energy, solar, converted</t>
        </is>
      </c>
      <c r="B11086" t="n">
        <v>3.8503</v>
      </c>
      <c r="D11086" t="inlineStr">
        <is>
          <t>megajoule</t>
        </is>
      </c>
      <c r="E11086" t="inlineStr">
        <is>
          <t>natural resource::in air</t>
        </is>
      </c>
      <c r="F11086" t="inlineStr">
        <is>
          <t>biosphere</t>
        </is>
      </c>
      <c r="G11086" t="n">
        <v>2</v>
      </c>
      <c r="H11086" t="n">
        <v>1.348151067341848</v>
      </c>
      <c r="I11086" t="n">
        <v>0.04340984597628009</v>
      </c>
      <c r="J11086" t="inlineStr">
        <is>
          <t>(2,2,1,1,1,3); Energy loss in the system</t>
        </is>
      </c>
    </row>
    <row r="11087" s="29">
      <c r="A11087" t="inlineStr">
        <is>
          <t>Heat, waste</t>
        </is>
      </c>
      <c r="B11087" t="n">
        <v>0.25027</v>
      </c>
      <c r="D11087" t="inlineStr">
        <is>
          <t>megajoule</t>
        </is>
      </c>
      <c r="E11087" t="inlineStr">
        <is>
          <t>air</t>
        </is>
      </c>
      <c r="F11087" t="inlineStr">
        <is>
          <t>biosphere</t>
        </is>
      </c>
      <c r="G11087" t="n">
        <v>2</v>
      </c>
      <c r="H11087" t="n">
        <v>-1.385214943900327</v>
      </c>
      <c r="I11087" t="n">
        <v>0.02439508208471609</v>
      </c>
      <c r="J11087" t="inlineStr">
        <is>
          <t>(1,na,na,na,na,na); Calculation</t>
        </is>
      </c>
    </row>
    <row r="11088" s="29">
      <c r="A11088" t="inlineStr">
        <is>
          <t>electricity production, photovoltaic</t>
        </is>
      </c>
      <c r="B11088" t="n">
        <v>1</v>
      </c>
      <c r="C11088" t="inlineStr">
        <is>
          <t>BT</t>
        </is>
      </c>
      <c r="D11088" t="inlineStr">
        <is>
          <t>kilowatt hour</t>
        </is>
      </c>
      <c r="E11088" t="inlineStr">
        <is>
          <t>photovoltaic::power plants</t>
        </is>
      </c>
      <c r="F11088" t="inlineStr">
        <is>
          <t>production</t>
        </is>
      </c>
      <c r="G11088" t="n">
        <v>0</v>
      </c>
      <c r="H11088" t="n">
        <v>1</v>
      </c>
      <c r="L11088" t="inlineStr">
        <is>
          <t>electricity, low voltage</t>
        </is>
      </c>
      <c r="M11088">
        <f>VLOOKUP(C11088,'extension - production vol'!$B$6:$D$235,3,0)</f>
        <v>0.45900000000000002</v>
      </c>
    </row>
    <row r="11089" ht="16" customHeight="1" s="29">
      <c r="A11089" t="inlineStr">
        <is>
          <t>photovoltaic flat-roof installation, 156 kWp, multi-Si, on roof</t>
        </is>
      </c>
      <c r="B11089" s="30">
        <f>P11089*V11089</f>
        <v>1.6932268095335952E-8</v>
      </c>
      <c r="C11089" t="inlineStr">
        <is>
          <t>CH</t>
        </is>
      </c>
      <c r="D11089" t="inlineStr">
        <is>
          <t>unit</t>
        </is>
      </c>
      <c r="F11089" t="inlineStr">
        <is>
          <t>technosphere</t>
        </is>
      </c>
      <c r="G11089" t="n">
        <v>2</v>
      </c>
      <c r="H11089" t="n">
        <v>-18.46800298604678</v>
      </c>
      <c r="I11089" t="n">
        <v>0.09798894162072011</v>
      </c>
      <c r="J11089" t="inlineStr">
        <is>
          <t>(2,2,1,1,1,3); Calculation with average annual yield and share of technologies. Lifetime: 30a.</t>
        </is>
      </c>
      <c r="L11089" t="inlineStr">
        <is>
          <t>photovoltaic flat-roof installation, 156 kWp, multi-Si, on roof</t>
        </is>
      </c>
      <c r="N11089" t="inlineStr">
        <is>
          <t>all</t>
        </is>
      </c>
      <c r="O11089" t="n">
        <v>1</v>
      </c>
      <c r="P11089" s="30">
        <f>INDEX(parameters!$D$41:$AG$178,MATCH('PV (extension)'!B11078,parameters!$C$41:$C$178,0),MATCH('PV (extension)'!A11089,parameters!$D$5:$AG$5,0))/O11089</f>
        <v>0.10096416269840058</v>
      </c>
      <c r="Q11089" s="3" t="inlineStr">
        <is>
          <t>roof-top</t>
        </is>
      </c>
      <c r="R11089">
        <f>INDEX(parameters!$C$196:$EJ$198,MATCH('PV (extension)'!Q11089,parameters!$B$196:$B$198,0),MATCH('PV (extension)'!B11078,parameters!$C$195:$EJ$195,0))</f>
        <v>1274.1080472297908</v>
      </c>
      <c r="S11089" t="n">
        <v>156</v>
      </c>
      <c r="T11089" t="n">
        <v>30</v>
      </c>
      <c r="U11089">
        <f>T11089*S11089*R11089</f>
        <v>5962825.6610354213</v>
      </c>
      <c r="V11089">
        <f>1/U11089</f>
        <v>1.6770572491068838E-7</v>
      </c>
    </row>
    <row r="11090" ht="16" customHeight="1" s="29">
      <c r="A11090" t="inlineStr">
        <is>
          <t>photovoltaic flat-roof installation, 156 kWp, single-Si, on roof</t>
        </is>
      </c>
      <c r="B11090" s="30">
        <f>P11090*V11090</f>
        <v>8.8448031624374266E-9</v>
      </c>
      <c r="C11090" t="inlineStr">
        <is>
          <t>CH</t>
        </is>
      </c>
      <c r="D11090" t="inlineStr">
        <is>
          <t>unit</t>
        </is>
      </c>
      <c r="F11090" t="inlineStr">
        <is>
          <t>technosphere</t>
        </is>
      </c>
      <c r="G11090" t="n">
        <v>2</v>
      </c>
      <c r="H11090" t="n">
        <v>-19.10362020104489</v>
      </c>
      <c r="I11090" t="n">
        <v>0.09798894162072011</v>
      </c>
      <c r="J11090" t="inlineStr">
        <is>
          <t>(2,2,1,1,1,3); Calculation with average annual yield and share of technologies. Lifetime: 30a.</t>
        </is>
      </c>
      <c r="L11090" t="inlineStr">
        <is>
          <t>photovoltaic flat-roof installation, 156 kWp, single-Si, on roof</t>
        </is>
      </c>
      <c r="N11090" t="inlineStr">
        <is>
          <t>all</t>
        </is>
      </c>
      <c r="O11090" t="n">
        <v>1</v>
      </c>
      <c r="P11090" s="30">
        <f>INDEX(parameters!$D$41:$AG$178,MATCH('PV (extension)'!B11078,parameters!$C$41:$C$178,0),MATCH('PV (extension)'!A11090,parameters!$D$5:$AG$5,0))/O11090</f>
        <v>5.2740019263789135E-2</v>
      </c>
      <c r="Q11090" s="3" t="inlineStr">
        <is>
          <t>roof-top</t>
        </is>
      </c>
      <c r="R11090">
        <f>INDEX(parameters!$C$196:$EJ$198,MATCH('PV (extension)'!Q11090,parameters!$B$196:$B$198,0),MATCH('PV (extension)'!B11078,parameters!$C$195:$EJ$195,0))</f>
        <v>1274.1080472297908</v>
      </c>
      <c r="S11090" t="n">
        <v>156</v>
      </c>
      <c r="T11090" t="n">
        <v>30</v>
      </c>
      <c r="U11090">
        <f>T11090*S11090*R11090</f>
        <v>5962825.6610354213</v>
      </c>
      <c r="V11090">
        <f>1/U11090</f>
        <v>1.6770572491068838E-7</v>
      </c>
    </row>
    <row r="11091" ht="16" customHeight="1" s="29">
      <c r="A11091" t="inlineStr">
        <is>
          <t>photovoltaic slanted-roof installation, 3 kWp, CIS, laminated, integrated, on roof</t>
        </is>
      </c>
      <c r="B11091" s="30">
        <f>P11091*V11091</f>
        <v>7.9325755028345818E-9</v>
      </c>
      <c r="C11091" t="inlineStr">
        <is>
          <t>CH</t>
        </is>
      </c>
      <c r="D11091" t="inlineStr">
        <is>
          <t>unit</t>
        </is>
      </c>
      <c r="F11091" t="inlineStr">
        <is>
          <t>technosphere</t>
        </is>
      </c>
      <c r="G11091" t="n">
        <v>2</v>
      </c>
      <c r="H11091" t="n">
        <v>-19.69743931800395</v>
      </c>
      <c r="I11091" t="n">
        <v>0.09798894162072011</v>
      </c>
      <c r="J11091" t="inlineStr">
        <is>
          <t>(2,2,1,1,1,3); Calculation with average annual yield and share of technologies. Lifetime: 30a.</t>
        </is>
      </c>
      <c r="L11091" t="inlineStr">
        <is>
          <t>photovoltaic slanted-roof installation, 3 kWp, CIS, laminated, integrated, on roof</t>
        </is>
      </c>
      <c r="N11091" t="inlineStr">
        <is>
          <t>all</t>
        </is>
      </c>
      <c r="O11091" t="n">
        <v>1</v>
      </c>
      <c r="P11091" s="30">
        <f>INDEX(parameters!$D$41:$AG$178,MATCH('PV (extension)'!B11078,parameters!$C$41:$C$178,0),MATCH('PV (extension)'!A11091,parameters!$D$5:$AG$5,0))/O11091</f>
        <v>9.0962624550774995E-4</v>
      </c>
      <c r="Q11091" s="3" t="inlineStr">
        <is>
          <t>roof-top</t>
        </is>
      </c>
      <c r="R11091">
        <f>INDEX(parameters!$C$196:$EJ$198,MATCH('PV (extension)'!Q11091,parameters!$B$196:$B$198,0),MATCH('PV (extension)'!B11078,parameters!$C$195:$EJ$195,0))</f>
        <v>1274.1080472297908</v>
      </c>
      <c r="S11091" t="n">
        <v>3</v>
      </c>
      <c r="T11091" t="n">
        <v>30</v>
      </c>
      <c r="U11091">
        <f>T11091*S11091*R11091</f>
        <v>114669.72425068117</v>
      </c>
      <c r="V11091">
        <f>1/U11091</f>
        <v>8.720697695355797E-6</v>
      </c>
    </row>
    <row r="11092" ht="16" customHeight="1" s="29">
      <c r="A11092" t="inlineStr">
        <is>
          <t>photovoltaic slanted-roof installation, 3 kWp, CdTe, panel, mounted, on roof</t>
        </is>
      </c>
      <c r="B11092" s="30">
        <f>P11092*V11092</f>
        <v>5.1738685985782264E-8</v>
      </c>
      <c r="C11092" t="inlineStr">
        <is>
          <t>CH</t>
        </is>
      </c>
      <c r="D11092" t="inlineStr">
        <is>
          <t>unit</t>
        </is>
      </c>
      <c r="F11092" t="inlineStr">
        <is>
          <t>technosphere</t>
        </is>
      </c>
      <c r="G11092" t="n">
        <v>2</v>
      </c>
      <c r="H11092" t="n">
        <v>-16.69297991102503</v>
      </c>
      <c r="I11092" t="n">
        <v>0.09798894162072011</v>
      </c>
      <c r="J11092" t="inlineStr">
        <is>
          <t>(2,2,1,1,1,3); Calculation with average annual yield and share of technologies. Lifetime: 30a.</t>
        </is>
      </c>
      <c r="L11092" t="inlineStr">
        <is>
          <t>photovoltaic slanted-roof installation, 3 kWp, CdTe, panel, mounted, on roof</t>
        </is>
      </c>
      <c r="N11092" t="inlineStr">
        <is>
          <t>all</t>
        </is>
      </c>
      <c r="O11092" t="n">
        <v>1</v>
      </c>
      <c r="P11092" s="30">
        <f>INDEX(parameters!$D$41:$AG$178,MATCH('PV (extension)'!B11078,parameters!$C$41:$C$178,0),MATCH('PV (extension)'!A11092,parameters!$D$5:$AG$5,0))/O11092</f>
        <v>5.9328608550822341E-3</v>
      </c>
      <c r="Q11092" s="3" t="inlineStr">
        <is>
          <t>roof-top</t>
        </is>
      </c>
      <c r="R11092">
        <f>INDEX(parameters!$C$196:$EJ$198,MATCH('PV (extension)'!Q11092,parameters!$B$196:$B$198,0),MATCH('PV (extension)'!B11078,parameters!$C$195:$EJ$195,0))</f>
        <v>1274.1080472297908</v>
      </c>
      <c r="S11092" t="n">
        <v>3</v>
      </c>
      <c r="T11092" t="n">
        <v>30</v>
      </c>
      <c r="U11092">
        <f>T11092*S11092*R11092</f>
        <v>114669.72425068117</v>
      </c>
      <c r="V11092">
        <f>1/U11092</f>
        <v>8.720697695355797E-6</v>
      </c>
    </row>
    <row r="11093" ht="16" customHeight="1" s="29">
      <c r="A11093" t="inlineStr">
        <is>
          <t>photovoltaic slanted-roof installation, 3 kWp, micro-Si, laminated, integrated, on roof</t>
        </is>
      </c>
      <c r="B11093" s="30">
        <f>P11093*V11093</f>
        <v>8.0169026595846916E-10</v>
      </c>
      <c r="C11093" t="inlineStr">
        <is>
          <t>RER</t>
        </is>
      </c>
      <c r="D11093" t="inlineStr">
        <is>
          <t>unit</t>
        </is>
      </c>
      <c r="F11093" t="inlineStr">
        <is>
          <t>technosphere</t>
        </is>
      </c>
      <c r="G11093" t="n">
        <v>2</v>
      </c>
      <c r="H11093" t="n">
        <v>-21.54326959350907</v>
      </c>
      <c r="I11093" t="n">
        <v>0.09798894162072011</v>
      </c>
      <c r="J11093" t="inlineStr">
        <is>
          <t>(2,2,1,1,1,3); Calculation with average annual yield and share of technologies. Lifetime: 30a.</t>
        </is>
      </c>
      <c r="L11093" t="inlineStr">
        <is>
          <t>photovoltaic slanted-roof installation, 3 kWp, micro-Si, laminated, integrated, on roof</t>
        </is>
      </c>
      <c r="N11093" t="inlineStr">
        <is>
          <t>all</t>
        </is>
      </c>
      <c r="O11093" t="n">
        <v>1</v>
      </c>
      <c r="P11093" s="30">
        <f>INDEX(parameters!$D$41:$AG$178,MATCH('PV (extension)'!B11078,parameters!$C$41:$C$178,0),MATCH('PV (extension)'!A11093,parameters!$D$5:$AG$5,0))/O11093</f>
        <v>9.1929601731912907E-5</v>
      </c>
      <c r="Q11093" s="3" t="inlineStr">
        <is>
          <t>roof-top</t>
        </is>
      </c>
      <c r="R11093">
        <f>INDEX(parameters!$C$196:$EJ$198,MATCH('PV (extension)'!Q11093,parameters!$B$196:$B$198,0),MATCH('PV (extension)'!B11078,parameters!$C$195:$EJ$195,0))</f>
        <v>1274.1080472297908</v>
      </c>
      <c r="S11093" t="n">
        <v>3</v>
      </c>
      <c r="T11093" t="n">
        <v>30</v>
      </c>
      <c r="U11093">
        <f>T11093*S11093*R11093</f>
        <v>114669.72425068117</v>
      </c>
      <c r="V11093">
        <f>1/U11093</f>
        <v>8.720697695355797E-6</v>
      </c>
    </row>
    <row r="11094" ht="16" customHeight="1" s="29">
      <c r="A11094" t="inlineStr">
        <is>
          <t>photovoltaic slanted-roof installation, 3 kWp, micro-Si, panel, mounted, on roof</t>
        </is>
      </c>
      <c r="B11094" s="30">
        <f>P11094*V11094</f>
        <v>1.3937246113983999E-8</v>
      </c>
      <c r="C11094" t="inlineStr">
        <is>
          <t>RER</t>
        </is>
      </c>
      <c r="D11094" t="inlineStr">
        <is>
          <t>unit</t>
        </is>
      </c>
      <c r="F11094" t="inlineStr">
        <is>
          <t>technosphere</t>
        </is>
      </c>
      <c r="G11094" t="n">
        <v>2</v>
      </c>
      <c r="H11094" t="n">
        <v>-18.72987249989203</v>
      </c>
      <c r="I11094" t="n">
        <v>0.09798894162072011</v>
      </c>
      <c r="J11094" t="inlineStr">
        <is>
          <t>(2,2,1,1,1,3); Calculation with average annual yield and share of technologies. Lifetime: 30a.</t>
        </is>
      </c>
      <c r="L11094" t="inlineStr">
        <is>
          <t>photovoltaic slanted-roof installation, 3 kWp, micro-Si, panel, mounted, on roof</t>
        </is>
      </c>
      <c r="N11094" t="inlineStr">
        <is>
          <t>all</t>
        </is>
      </c>
      <c r="O11094" t="n">
        <v>1</v>
      </c>
      <c r="P11094" s="30">
        <f>INDEX(parameters!$D$41:$AG$178,MATCH('PV (extension)'!B11078,parameters!$C$41:$C$178,0),MATCH('PV (extension)'!A11094,parameters!$D$5:$AG$5,0))/O11094</f>
        <v>1.5981801687044229E-3</v>
      </c>
      <c r="Q11094" s="3" t="inlineStr">
        <is>
          <t>roof-top</t>
        </is>
      </c>
      <c r="R11094">
        <f>INDEX(parameters!$C$196:$EJ$198,MATCH('PV (extension)'!Q11094,parameters!$B$196:$B$198,0),MATCH('PV (extension)'!B11078,parameters!$C$195:$EJ$195,0))</f>
        <v>1274.1080472297908</v>
      </c>
      <c r="S11094" t="n">
        <v>3</v>
      </c>
      <c r="T11094" t="n">
        <v>30</v>
      </c>
      <c r="U11094">
        <f>T11094*S11094*R11094</f>
        <v>114669.72425068117</v>
      </c>
      <c r="V11094">
        <f>1/U11094</f>
        <v>8.720697695355797E-6</v>
      </c>
    </row>
    <row r="11095" s="29">
      <c r="A11095" t="inlineStr">
        <is>
          <t>photovoltaic open ground installation, 570 kWp, CIS, on open ground</t>
        </is>
      </c>
      <c r="B11095" s="30">
        <f>P11095*V11095</f>
        <v>4.3594008674807362E-10</v>
      </c>
      <c r="C11095" t="inlineStr">
        <is>
          <t>RER</t>
        </is>
      </c>
      <c r="D11095" t="inlineStr">
        <is>
          <t>unit</t>
        </is>
      </c>
      <c r="F11095" t="inlineStr">
        <is>
          <t>technosphere</t>
        </is>
      </c>
      <c r="G11095" t="n">
        <v>2</v>
      </c>
      <c r="H11095" t="n">
        <v>-21.66656811806742</v>
      </c>
      <c r="I11095" t="n">
        <v>0.09798894162072011</v>
      </c>
      <c r="J11095" t="inlineStr">
        <is>
          <t>(2,2,1,1,1,3); Calculation with average annual yield and share of technologies. Lifetime: 30a.</t>
        </is>
      </c>
      <c r="L11095" t="inlineStr">
        <is>
          <t>photovoltaic open ground installation, 570 kWp, CIS, on open ground</t>
        </is>
      </c>
      <c r="N11095" t="inlineStr">
        <is>
          <t>all</t>
        </is>
      </c>
      <c r="O11095" t="n">
        <v>1</v>
      </c>
      <c r="P11095" s="30">
        <f>INDEX(parameters!$D$41:$AG$178,MATCH('PV (extension)'!B11078,parameters!$C$41:$C$178,0),MATCH('PV (extension)'!A11095,parameters!$D$5:$AG$5,0))/O11095</f>
        <v>1.0104185757523119E-2</v>
      </c>
      <c r="Q11095" t="inlineStr">
        <is>
          <t>central</t>
        </is>
      </c>
      <c r="R11095">
        <f>INDEX(parameters!$C$196:$EJ$198,MATCH('PV (extension)'!Q11095,parameters!$B$196:$B$198,0),MATCH('PV (extension)'!B11078,parameters!$C$195:$EJ$195,0))</f>
        <v>1355.43409279765</v>
      </c>
      <c r="S11095" t="n">
        <v>570</v>
      </c>
      <c r="T11095" t="n">
        <v>30</v>
      </c>
      <c r="U11095">
        <f>T11095*S11095*R11095</f>
        <v>23177922.986839816</v>
      </c>
      <c r="V11095">
        <f>1/U11095</f>
        <v>4.3144504387549722E-8</v>
      </c>
    </row>
    <row r="11096" s="29">
      <c r="A11096" t="inlineStr">
        <is>
          <t>photovoltaic open ground installation, 570 kWp, CdTe, on open ground</t>
        </is>
      </c>
      <c r="B11096" s="30">
        <f>P11096*V11096</f>
        <v>3.2023822727343649E-9</v>
      </c>
      <c r="C11096" t="inlineStr">
        <is>
          <t>RER</t>
        </is>
      </c>
      <c r="D11096" t="inlineStr">
        <is>
          <t>unit</t>
        </is>
      </c>
      <c r="F11096" t="inlineStr">
        <is>
          <t>technosphere</t>
        </is>
      </c>
      <c r="G11096" t="n">
        <v>2</v>
      </c>
      <c r="H11096" t="n">
        <v>-21.47552628199886</v>
      </c>
      <c r="I11096" t="n">
        <v>0.09798894162072011</v>
      </c>
      <c r="J11096" t="inlineStr">
        <is>
          <t>(2,2,1,1,1,3); Calculation with average annual yield and share of technologies. Lifetime: 30a.</t>
        </is>
      </c>
      <c r="L11096" t="inlineStr">
        <is>
          <t>photovoltaic open ground installation, 570 kWp, CdTe, on open ground</t>
        </is>
      </c>
      <c r="N11096" t="inlineStr">
        <is>
          <t>all</t>
        </is>
      </c>
      <c r="O11096" t="n">
        <v>1</v>
      </c>
      <c r="P11096" s="30">
        <f>INDEX(parameters!$D$41:$AG$178,MATCH('PV (extension)'!B11078,parameters!$C$41:$C$178,0),MATCH('PV (extension)'!A11096,parameters!$D$5:$AG$5,0))/O11096</f>
        <v>7.4224569691858172E-2</v>
      </c>
      <c r="Q11096" t="inlineStr">
        <is>
          <t>central</t>
        </is>
      </c>
      <c r="R11096">
        <f>INDEX(parameters!$C$196:$EJ$198,MATCH('PV (extension)'!Q11096,parameters!$B$196:$B$198,0),MATCH('PV (extension)'!B11078,parameters!$C$195:$EJ$195,0))</f>
        <v>1355.43409279765</v>
      </c>
      <c r="S11096" t="n">
        <v>570</v>
      </c>
      <c r="T11096" t="n">
        <v>30</v>
      </c>
      <c r="U11096">
        <f>T11096*S11096*R11096</f>
        <v>23177922.986839816</v>
      </c>
      <c r="V11096">
        <f>1/U11096</f>
        <v>4.3144504387549722E-8</v>
      </c>
    </row>
    <row r="11097" s="29">
      <c r="A11097" t="inlineStr">
        <is>
          <t>photovoltaic open ground installation, 570 kWp, micro-Si, on open ground</t>
        </is>
      </c>
      <c r="B11097" s="30">
        <f>P11097*V11097</f>
        <v>3.3942979628743947E-11</v>
      </c>
      <c r="C11097" t="inlineStr">
        <is>
          <t>RER</t>
        </is>
      </c>
      <c r="D11097" t="inlineStr">
        <is>
          <t>unit</t>
        </is>
      </c>
      <c r="F11097" t="inlineStr">
        <is>
          <t>technosphere</t>
        </is>
      </c>
      <c r="G11097" t="n">
        <v>2</v>
      </c>
      <c r="H11097" t="n">
        <v>-23.51240679473371</v>
      </c>
      <c r="I11097" t="n">
        <v>0.09798894162072011</v>
      </c>
      <c r="J11097" t="inlineStr">
        <is>
          <t>(2,2,1,1,1,3); Calculation with average annual yield and share of technologies. Lifetime: 30a.</t>
        </is>
      </c>
      <c r="L11097" t="inlineStr">
        <is>
          <t>photovoltaic open ground installation, 570 kWp, micro-Si, on open ground</t>
        </is>
      </c>
      <c r="N11097" t="inlineStr">
        <is>
          <t>all</t>
        </is>
      </c>
      <c r="O11097" t="n">
        <v>1</v>
      </c>
      <c r="P11097" s="30">
        <f>INDEX(parameters!$D$41:$AG$178,MATCH('PV (extension)'!B11078,parameters!$C$41:$C$178,0),MATCH('PV (extension)'!A11097,parameters!$D$5:$AG$5,0))/O11097</f>
        <v>7.867277677789E-4</v>
      </c>
      <c r="Q11097" t="inlineStr">
        <is>
          <t>central</t>
        </is>
      </c>
      <c r="R11097">
        <f>INDEX(parameters!$C$196:$EJ$198,MATCH('PV (extension)'!Q11097,parameters!$B$196:$B$198,0),MATCH('PV (extension)'!B11078,parameters!$C$195:$EJ$195,0))</f>
        <v>1355.43409279765</v>
      </c>
      <c r="S11097" t="n">
        <v>570</v>
      </c>
      <c r="T11097" t="n">
        <v>30</v>
      </c>
      <c r="U11097">
        <f>T11097*S11097*R11097</f>
        <v>23177922.986839816</v>
      </c>
      <c r="V11097">
        <f>1/U11097</f>
        <v>4.3144504387549722E-8</v>
      </c>
    </row>
    <row r="11098" s="29">
      <c r="A11098" t="inlineStr">
        <is>
          <t>photovoltaic open ground installation, 570 kWp, multi-Si, on open ground</t>
        </is>
      </c>
      <c r="B11098" s="30">
        <f>P11098*V11098</f>
        <v>1.1358991110515413E-8</v>
      </c>
      <c r="C11098" t="inlineStr">
        <is>
          <t>RER</t>
        </is>
      </c>
      <c r="D11098" t="inlineStr">
        <is>
          <t>unit</t>
        </is>
      </c>
      <c r="F11098" t="inlineStr">
        <is>
          <t>technosphere</t>
        </is>
      </c>
      <c r="G11098" t="n">
        <v>2</v>
      </c>
      <c r="H11098" t="n">
        <v>-18.20082258362968</v>
      </c>
      <c r="I11098" t="n">
        <v>0.09798894162072011</v>
      </c>
      <c r="J11098" t="inlineStr">
        <is>
          <t>(2,2,1,1,1,3); Calculation with average annual yield and share of technologies. Lifetime: 30a.</t>
        </is>
      </c>
      <c r="L11098" t="inlineStr">
        <is>
          <t>photovoltaic open ground installation, 570 kWp, multi-Si, on open ground</t>
        </is>
      </c>
      <c r="N11098" t="inlineStr">
        <is>
          <t>all</t>
        </is>
      </c>
      <c r="O11098" t="n">
        <v>1</v>
      </c>
      <c r="P11098" s="30">
        <f>INDEX(parameters!$D$41:$AG$178,MATCH('PV (extension)'!B11078,parameters!$C$41:$C$178,0),MATCH('PV (extension)'!A11098,parameters!$D$5:$AG$5,0))/O11098</f>
        <v>0.2632778211677243</v>
      </c>
      <c r="Q11098" t="inlineStr">
        <is>
          <t>central</t>
        </is>
      </c>
      <c r="R11098">
        <f>INDEX(parameters!$C$196:$EJ$198,MATCH('PV (extension)'!Q11098,parameters!$B$196:$B$198,0),MATCH('PV (extension)'!B11078,parameters!$C$195:$EJ$195,0))</f>
        <v>1355.43409279765</v>
      </c>
      <c r="S11098" t="n">
        <v>570</v>
      </c>
      <c r="T11098" t="n">
        <v>30</v>
      </c>
      <c r="U11098">
        <f>T11098*S11098*R11098</f>
        <v>23177922.986839816</v>
      </c>
      <c r="V11098">
        <f>1/U11098</f>
        <v>4.3144504387549722E-8</v>
      </c>
    </row>
    <row r="11099" s="29">
      <c r="A11099" t="inlineStr">
        <is>
          <t>photovoltaic open ground installation, 570 kWp, single-Si, on open ground</t>
        </is>
      </c>
      <c r="B11099" s="30">
        <f>P11099*V11099</f>
        <v>6.0252979183675852E-9</v>
      </c>
      <c r="C11099" t="inlineStr">
        <is>
          <t>RER</t>
        </is>
      </c>
      <c r="D11099" t="inlineStr">
        <is>
          <t>unit</t>
        </is>
      </c>
      <c r="F11099" t="inlineStr">
        <is>
          <t>technosphere</t>
        </is>
      </c>
      <c r="G11099" t="n">
        <v>2</v>
      </c>
      <c r="H11099" t="n">
        <v>-18.8364689523836</v>
      </c>
      <c r="I11099" t="n">
        <v>0.09798894162072011</v>
      </c>
      <c r="J11099" t="inlineStr">
        <is>
          <t>(2,2,1,1,1,3); Calculation with average annual yield and share of technologies. Lifetime: 30a.</t>
        </is>
      </c>
      <c r="L11099" t="inlineStr">
        <is>
          <t>photovoltaic open ground installation, 570 kWp, single-Si, on open ground</t>
        </is>
      </c>
      <c r="N11099" t="inlineStr">
        <is>
          <t>all</t>
        </is>
      </c>
      <c r="O11099" t="n">
        <v>1</v>
      </c>
      <c r="P11099" s="30">
        <f>INDEX(parameters!$D$41:$AG$178,MATCH('PV (extension)'!B11078,parameters!$C$41:$C$178,0),MATCH('PV (extension)'!A11099,parameters!$D$5:$AG$5,0))/O11099</f>
        <v>0.13965389112469015</v>
      </c>
      <c r="Q11099" t="inlineStr">
        <is>
          <t>central</t>
        </is>
      </c>
      <c r="R11099">
        <f>INDEX(parameters!$C$196:$EJ$198,MATCH('PV (extension)'!Q11099,parameters!$B$196:$B$198,0),MATCH('PV (extension)'!B11078,parameters!$C$195:$EJ$195,0))</f>
        <v>1355.43409279765</v>
      </c>
      <c r="S11099" t="n">
        <v>570</v>
      </c>
      <c r="T11099" t="n">
        <v>30</v>
      </c>
      <c r="U11099">
        <f>T11099*S11099*R11099</f>
        <v>23177922.986839816</v>
      </c>
      <c r="V11099">
        <f>1/U11099</f>
        <v>4.3144504387549722E-8</v>
      </c>
    </row>
    <row r="11100" ht="16" customHeight="1" s="29">
      <c r="A11100" t="inlineStr">
        <is>
          <t>photovoltaic slanted-roof installation, 93 kWp, multi-Si, laminated, integrated, on roof</t>
        </is>
      </c>
      <c r="B11100" s="30">
        <f>P11100*V11100</f>
        <v>1.8593257498327148E-9</v>
      </c>
      <c r="C11100" t="inlineStr">
        <is>
          <t>CH</t>
        </is>
      </c>
      <c r="D11100" t="inlineStr">
        <is>
          <t>unit</t>
        </is>
      </c>
      <c r="F11100" t="inlineStr">
        <is>
          <t>technosphere</t>
        </is>
      </c>
      <c r="G11100" t="n">
        <v>2</v>
      </c>
      <c r="H11100" t="n">
        <v>-20.65878981776205</v>
      </c>
      <c r="I11100" t="n">
        <v>0.09798894162072011</v>
      </c>
      <c r="J11100" t="inlineStr">
        <is>
          <t>(2,2,1,1,1,3); Calculation with average annual yield and share of technologies. Lifetime: 30a.</t>
        </is>
      </c>
      <c r="L11100" t="inlineStr">
        <is>
          <t>photovoltaic slanted-roof installation, 93 kWp, multi-Si, laminated, integrated, on roof</t>
        </is>
      </c>
      <c r="N11100" t="inlineStr">
        <is>
          <t>all</t>
        </is>
      </c>
      <c r="O11100" t="n">
        <v>1</v>
      </c>
      <c r="P11100" s="30">
        <f>INDEX(parameters!$D$41:$AG$178,MATCH('PV (extension)'!B11078,parameters!$C$41:$C$178,0),MATCH('PV (extension)'!A11100,parameters!$D$5:$AG$5,0))/O11100</f>
        <v>6.6094595017907607E-3</v>
      </c>
      <c r="Q11100" s="3" t="inlineStr">
        <is>
          <t>roof-top</t>
        </is>
      </c>
      <c r="R11100">
        <f>INDEX(parameters!$C$196:$EJ$198,MATCH('PV (extension)'!Q11100,parameters!$B$196:$B$198,0),MATCH('PV (extension)'!B11078,parameters!$C$195:$EJ$195,0))</f>
        <v>1274.1080472297908</v>
      </c>
      <c r="S11100" t="n">
        <v>93</v>
      </c>
      <c r="T11100" t="n">
        <v>30</v>
      </c>
      <c r="U11100">
        <f>T11100*S11100*R11100</f>
        <v>3554761.4517711163</v>
      </c>
      <c r="V11100">
        <f>1/U11100</f>
        <v>2.8131282888244508E-7</v>
      </c>
    </row>
    <row r="11101" ht="16" customHeight="1" s="29">
      <c r="A11101" t="inlineStr">
        <is>
          <t>photovoltaic slanted-roof installation, 93 kWp, multi-Si, panel, mounted, on roof</t>
        </is>
      </c>
      <c r="B11101" s="30">
        <f>P11101*V11101</f>
        <v>3.1527569753559938E-8</v>
      </c>
      <c r="C11101" t="inlineStr">
        <is>
          <t>CH</t>
        </is>
      </c>
      <c r="D11101" t="inlineStr">
        <is>
          <t>unit</t>
        </is>
      </c>
      <c r="F11101" t="inlineStr">
        <is>
          <t>technosphere</t>
        </is>
      </c>
      <c r="G11101" t="n">
        <v>2</v>
      </c>
      <c r="H11101" t="n">
        <v>-17.84536035000586</v>
      </c>
      <c r="I11101" t="n">
        <v>0.09798894162072011</v>
      </c>
      <c r="J11101" t="inlineStr">
        <is>
          <t>(2,2,1,1,1,3); Calculation with average annual yield and share of technologies. Lifetime: 30a.</t>
        </is>
      </c>
      <c r="L11101" t="inlineStr">
        <is>
          <t>photovoltaic slanted-roof installation, 93 kWp, multi-Si, panel, mounted, on roof</t>
        </is>
      </c>
      <c r="N11101" t="inlineStr">
        <is>
          <t>all</t>
        </is>
      </c>
      <c r="O11101" t="n">
        <v>1</v>
      </c>
      <c r="P11101" s="30">
        <f>INDEX(parameters!$D$41:$AG$178,MATCH('PV (extension)'!B11078,parameters!$C$41:$C$178,0),MATCH('PV (extension)'!A11101,parameters!$D$5:$AG$5,0))/O11101</f>
        <v>0.11207298962797985</v>
      </c>
      <c r="Q11101" s="3" t="inlineStr">
        <is>
          <t>roof-top</t>
        </is>
      </c>
      <c r="R11101">
        <f>INDEX(parameters!$C$196:$EJ$198,MATCH('PV (extension)'!Q11101,parameters!$B$196:$B$198,0),MATCH('PV (extension)'!B11078,parameters!$C$195:$EJ$195,0))</f>
        <v>1274.1080472297908</v>
      </c>
      <c r="S11101" t="n">
        <v>93</v>
      </c>
      <c r="T11101" t="n">
        <v>30</v>
      </c>
      <c r="U11101">
        <f>T11101*S11101*R11101</f>
        <v>3554761.4517711163</v>
      </c>
      <c r="V11101">
        <f>1/U11101</f>
        <v>2.8131282888244508E-7</v>
      </c>
    </row>
    <row r="11102" ht="16" customHeight="1" s="29">
      <c r="A11102" t="inlineStr">
        <is>
          <t>photovoltaic slanted-roof installation, 93 kWp, single-Si, laminated, integrated, on roof</t>
        </is>
      </c>
      <c r="B11102" s="30">
        <f>P11102*V11102</f>
        <v>9.8292013887199009E-10</v>
      </c>
      <c r="C11102" t="inlineStr">
        <is>
          <t>CH</t>
        </is>
      </c>
      <c r="D11102" t="inlineStr">
        <is>
          <t>unit</t>
        </is>
      </c>
      <c r="F11102" t="inlineStr">
        <is>
          <t>technosphere</t>
        </is>
      </c>
      <c r="G11102" t="n">
        <v>2</v>
      </c>
      <c r="H11102" t="n">
        <v>-21.2944254997521</v>
      </c>
      <c r="I11102" t="n">
        <v>0.09798894162072011</v>
      </c>
      <c r="J11102" t="inlineStr">
        <is>
          <t>(2,2,1,1,1,3); Calculation with average annual yield and share of technologies. Lifetime: 30a.</t>
        </is>
      </c>
      <c r="L11102" t="inlineStr">
        <is>
          <t>photovoltaic slanted-roof installation, 93 kWp, single-Si, laminated, integrated, on roof</t>
        </is>
      </c>
      <c r="N11102" t="inlineStr">
        <is>
          <t>all</t>
        </is>
      </c>
      <c r="O11102" t="n">
        <v>1</v>
      </c>
      <c r="P11102" s="30">
        <f>INDEX(parameters!$D$41:$AG$178,MATCH('PV (extension)'!B11078,parameters!$C$41:$C$178,0),MATCH('PV (extension)'!A11102,parameters!$D$5:$AG$5,0))/O11102</f>
        <v>3.4940466198316628E-3</v>
      </c>
      <c r="Q11102" s="3" t="inlineStr">
        <is>
          <t>roof-top</t>
        </is>
      </c>
      <c r="R11102">
        <f>INDEX(parameters!$C$196:$EJ$198,MATCH('PV (extension)'!Q11102,parameters!$B$196:$B$198,0),MATCH('PV (extension)'!B11078,parameters!$C$195:$EJ$195,0))</f>
        <v>1274.1080472297908</v>
      </c>
      <c r="S11102" t="n">
        <v>93</v>
      </c>
      <c r="T11102" t="n">
        <v>30</v>
      </c>
      <c r="U11102">
        <f>T11102*S11102*R11102</f>
        <v>3554761.4517711163</v>
      </c>
      <c r="V11102">
        <f>1/U11102</f>
        <v>2.8131282888244508E-7</v>
      </c>
    </row>
    <row r="11103" ht="16" customHeight="1" s="29">
      <c r="A11103" t="inlineStr">
        <is>
          <t>photovoltaic slanted-roof installation, 93 kWp, single-Si, panel, mounted, on roof</t>
        </is>
      </c>
      <c r="B11103" s="30">
        <f>P11103*V11103</f>
        <v>1.6514472527120716E-8</v>
      </c>
      <c r="C11103" t="inlineStr">
        <is>
          <t>CH</t>
        </is>
      </c>
      <c r="D11103" t="inlineStr">
        <is>
          <t>unit</t>
        </is>
      </c>
      <c r="F11103" t="inlineStr">
        <is>
          <t>technosphere</t>
        </is>
      </c>
      <c r="G11103" t="n">
        <v>2</v>
      </c>
      <c r="H11103" t="n">
        <v>-18.48100416113547</v>
      </c>
      <c r="I11103" t="n">
        <v>0.09798894162072011</v>
      </c>
      <c r="J11103" t="inlineStr">
        <is>
          <t>(2,2,1,1,1,3); Calculation with average annual yield and share of technologies. Lifetime: 30a.</t>
        </is>
      </c>
      <c r="L11103" t="inlineStr">
        <is>
          <t>photovoltaic slanted-roof installation, 93 kWp, single-Si, panel, mounted, on roof</t>
        </is>
      </c>
      <c r="N11103" t="inlineStr">
        <is>
          <t>all</t>
        </is>
      </c>
      <c r="O11103" t="n">
        <v>1</v>
      </c>
      <c r="P11103" s="30">
        <f>INDEX(parameters!$D$41:$AG$178,MATCH('PV (extension)'!B11078,parameters!$C$41:$C$178,0),MATCH('PV (extension)'!A11103,parameters!$D$5:$AG$5,0))/O11103</f>
        <v>5.8705010335741853E-2</v>
      </c>
      <c r="Q11103" s="3" t="inlineStr">
        <is>
          <t>roof-top</t>
        </is>
      </c>
      <c r="R11103">
        <f>INDEX(parameters!$C$196:$EJ$198,MATCH('PV (extension)'!Q11103,parameters!$B$196:$B$198,0),MATCH('PV (extension)'!B11078,parameters!$C$195:$EJ$195,0))</f>
        <v>1274.1080472297908</v>
      </c>
      <c r="S11103" t="n">
        <v>93</v>
      </c>
      <c r="T11103" t="n">
        <v>30</v>
      </c>
      <c r="U11103">
        <f>T11103*S11103*R11103</f>
        <v>3554761.4517711163</v>
      </c>
      <c r="V11103">
        <f>1/U11103</f>
        <v>2.8131282888244508E-7</v>
      </c>
    </row>
    <row r="11104" s="29">
      <c r="A11104" t="inlineStr">
        <is>
          <t>photovoltaic facade installation, 3kWp, multi-Si, laminated, integrated, at building</t>
        </is>
      </c>
      <c r="B11104" s="30">
        <f>P11104*V11104</f>
        <v>4.0819162099582588E-8</v>
      </c>
      <c r="C11104" t="inlineStr">
        <is>
          <t>APAC</t>
        </is>
      </c>
      <c r="D11104" t="inlineStr">
        <is>
          <t>unit</t>
        </is>
      </c>
      <c r="F11104" t="inlineStr">
        <is>
          <t>technosphere</t>
        </is>
      </c>
      <c r="G11104" t="n">
        <v>2</v>
      </c>
      <c r="H11104" t="n">
        <v>-17.5612990452514</v>
      </c>
      <c r="I11104" t="n">
        <v>0.09798894162072011</v>
      </c>
      <c r="J11104" t="inlineStr">
        <is>
          <t>(2,2,1,1,1,3); Calculation with average annual yield and share of technologies. Lifetime: 30a.</t>
        </is>
      </c>
      <c r="L11104" t="inlineStr">
        <is>
          <t>photovoltaic facade installation, 3kWp, multi-Si, laminated, integrated, at building</t>
        </is>
      </c>
      <c r="N11104" t="inlineStr">
        <is>
          <t>all</t>
        </is>
      </c>
      <c r="O11104" t="n">
        <v>1</v>
      </c>
      <c r="P11104" s="30">
        <f>INDEX(parameters!$D$41:$AG$178,MATCH('PV (extension)'!B11078,parameters!$C$41:$C$178,0),MATCH('PV (extension)'!A11104,parameters!$D$5:$AG$5,0))/O11104</f>
        <v>3.2864644265829519E-3</v>
      </c>
      <c r="Q11104" t="inlineStr">
        <is>
          <t>façade</t>
        </is>
      </c>
      <c r="R11104">
        <f>INDEX(parameters!$C$196:$EJ$198,MATCH('PV (extension)'!Q11104,parameters!$B$196:$B$198,0),MATCH('PV (extension)'!B11078,parameters!$C$195:$EJ$195,0))</f>
        <v>894.58650124644907</v>
      </c>
      <c r="S11104" t="n">
        <v>3</v>
      </c>
      <c r="T11104" t="n">
        <v>30</v>
      </c>
      <c r="U11104">
        <f>T11104*S11104*R11104</f>
        <v>80512.785112180412</v>
      </c>
      <c r="V11104">
        <f>1/U11104</f>
        <v>1.2420387626718859E-5</v>
      </c>
    </row>
    <row r="11105" s="29">
      <c r="A11105" t="inlineStr">
        <is>
          <t>photovoltaic facade installation, 3kWp, multi-Si, panel, mounted, at building</t>
        </is>
      </c>
      <c r="B11105" s="30">
        <f>P11105*V11105</f>
        <v>4.0032794500528708E-8</v>
      </c>
      <c r="C11105" t="inlineStr">
        <is>
          <t>APAC</t>
        </is>
      </c>
      <c r="D11105" t="inlineStr">
        <is>
          <t>unit</t>
        </is>
      </c>
      <c r="F11105" t="inlineStr">
        <is>
          <t>technosphere</t>
        </is>
      </c>
      <c r="G11105" t="n">
        <v>2</v>
      </c>
      <c r="H11105" t="n">
        <v>-17.5612990452514</v>
      </c>
      <c r="I11105" t="n">
        <v>0.09798894162072011</v>
      </c>
      <c r="J11105" t="inlineStr">
        <is>
          <t>(2,2,1,1,1,3); Calculation with average annual yield and share of technologies. Lifetime: 30a.</t>
        </is>
      </c>
      <c r="L11105" t="inlineStr">
        <is>
          <t>photovoltaic facade installation, 3kWp, multi-Si, panel, mounted, at building</t>
        </is>
      </c>
      <c r="N11105" t="inlineStr">
        <is>
          <t>all</t>
        </is>
      </c>
      <c r="O11105" t="n">
        <v>1</v>
      </c>
      <c r="P11105" s="30">
        <f>INDEX(parameters!$D$41:$AG$178,MATCH('PV (extension)'!B11078,parameters!$C$41:$C$178,0),MATCH('PV (extension)'!A11105,parameters!$D$5:$AG$5,0))/O11105</f>
        <v>3.2231517810611459E-3</v>
      </c>
      <c r="Q11105" t="inlineStr">
        <is>
          <t>façade</t>
        </is>
      </c>
      <c r="R11105">
        <f>INDEX(parameters!$C$196:$EJ$198,MATCH('PV (extension)'!Q11105,parameters!$B$196:$B$198,0),MATCH('PV (extension)'!B11078,parameters!$C$195:$EJ$195,0))</f>
        <v>894.58650124644907</v>
      </c>
      <c r="S11105" t="n">
        <v>3</v>
      </c>
      <c r="T11105" t="n">
        <v>30</v>
      </c>
      <c r="U11105">
        <f>T11105*S11105*R11105</f>
        <v>80512.785112180412</v>
      </c>
      <c r="V11105">
        <f>1/U11105</f>
        <v>1.2420387626718859E-5</v>
      </c>
    </row>
    <row r="11106" s="29">
      <c r="A11106" t="inlineStr">
        <is>
          <t>photovoltaic facade installation, 3kWp, single-Si, laminated, integrated, at building</t>
        </is>
      </c>
      <c r="B11106" s="30">
        <f>P11106*V11106</f>
        <v>2.1519406589508259E-8</v>
      </c>
      <c r="C11106" t="inlineStr">
        <is>
          <t>APAC</t>
        </is>
      </c>
      <c r="D11106" t="inlineStr">
        <is>
          <t>unit</t>
        </is>
      </c>
      <c r="F11106" t="inlineStr">
        <is>
          <t>technosphere</t>
        </is>
      </c>
      <c r="G11106" t="n">
        <v>2</v>
      </c>
      <c r="H11106" t="n">
        <v>-18.19689739735082</v>
      </c>
      <c r="I11106" t="n">
        <v>0.09798894162072011</v>
      </c>
      <c r="J11106" t="inlineStr">
        <is>
          <t>(2,2,1,1,1,3); Calculation with average annual yield and share of technologies. Lifetime: 30a.</t>
        </is>
      </c>
      <c r="L11106" t="inlineStr">
        <is>
          <t>photovoltaic facade installation, 3kWp, single-Si, laminated, integrated, at building</t>
        </is>
      </c>
      <c r="N11106" t="inlineStr">
        <is>
          <t>all</t>
        </is>
      </c>
      <c r="O11106" t="n">
        <v>1</v>
      </c>
      <c r="P11106" s="30">
        <f>INDEX(parameters!$D$41:$AG$178,MATCH('PV (extension)'!B11078,parameters!$C$41:$C$178,0),MATCH('PV (extension)'!A11106,parameters!$D$5:$AG$5,0))/O11106</f>
        <v>1.7325873584827175E-3</v>
      </c>
      <c r="Q11106" t="inlineStr">
        <is>
          <t>façade</t>
        </is>
      </c>
      <c r="R11106">
        <f>INDEX(parameters!$C$196:$EJ$198,MATCH('PV (extension)'!Q11106,parameters!$B$196:$B$198,0),MATCH('PV (extension)'!B11078,parameters!$C$195:$EJ$195,0))</f>
        <v>894.58650124644907</v>
      </c>
      <c r="S11106" t="n">
        <v>3</v>
      </c>
      <c r="T11106" t="n">
        <v>30</v>
      </c>
      <c r="U11106">
        <f>T11106*S11106*R11106</f>
        <v>80512.785112180412</v>
      </c>
      <c r="V11106">
        <f>1/U11106</f>
        <v>1.2420387626718859E-5</v>
      </c>
    </row>
    <row r="11107" s="29">
      <c r="A11107" t="inlineStr">
        <is>
          <t>photovoltaic facade installation, 3kWp, single-Si, panel, mounted, at building</t>
        </is>
      </c>
      <c r="B11107" s="30">
        <f>P11107*V11107</f>
        <v>2.1500786947932031E-8</v>
      </c>
      <c r="C11107" t="inlineStr">
        <is>
          <t>APAC</t>
        </is>
      </c>
      <c r="D11107" t="inlineStr">
        <is>
          <t>unit</t>
        </is>
      </c>
      <c r="F11107" t="inlineStr">
        <is>
          <t>technosphere</t>
        </is>
      </c>
      <c r="G11107" t="n">
        <v>2</v>
      </c>
      <c r="H11107" t="n">
        <v>-18.19689739735082</v>
      </c>
      <c r="I11107" t="n">
        <v>0.09798894162072011</v>
      </c>
      <c r="J11107" t="inlineStr">
        <is>
          <t>(2,2,1,1,1,3); Calculation with average annual yield and share of technologies. Lifetime: 30a.</t>
        </is>
      </c>
      <c r="L11107" t="inlineStr">
        <is>
          <t>photovoltaic facade installation, 3kWp, single-Si, panel, mounted, at building</t>
        </is>
      </c>
      <c r="N11107" t="inlineStr">
        <is>
          <t>all</t>
        </is>
      </c>
      <c r="O11107" t="n">
        <v>1</v>
      </c>
      <c r="P11107" s="30">
        <f>INDEX(parameters!$D$41:$AG$178,MATCH('PV (extension)'!B11078,parameters!$C$41:$C$178,0),MATCH('PV (extension)'!A11107,parameters!$D$5:$AG$5,0))/O11107</f>
        <v>1.7310882392816251E-3</v>
      </c>
      <c r="Q11107" t="inlineStr">
        <is>
          <t>façade</t>
        </is>
      </c>
      <c r="R11107">
        <f>INDEX(parameters!$C$196:$EJ$198,MATCH('PV (extension)'!Q11107,parameters!$B$196:$B$198,0),MATCH('PV (extension)'!B11078,parameters!$C$195:$EJ$195,0))</f>
        <v>894.58650124644907</v>
      </c>
      <c r="S11107" t="n">
        <v>3</v>
      </c>
      <c r="T11107" t="n">
        <v>30</v>
      </c>
      <c r="U11107">
        <f>T11107*S11107*R11107</f>
        <v>80512.785112180412</v>
      </c>
      <c r="V11107">
        <f>1/U11107</f>
        <v>1.2420387626718859E-5</v>
      </c>
    </row>
    <row r="11108" ht="16" customHeight="1" s="29">
      <c r="A11108" t="inlineStr">
        <is>
          <t>photovoltaic flat-roof installation, 3kWp, multi-Si, on roof</t>
        </is>
      </c>
      <c r="B11108" s="30">
        <f>P11108*V11108</f>
        <v>4.4148592974550871E-7</v>
      </c>
      <c r="C11108" t="inlineStr">
        <is>
          <t>APAC</t>
        </is>
      </c>
      <c r="D11108" t="inlineStr">
        <is>
          <t>unit</t>
        </is>
      </c>
      <c r="F11108" t="inlineStr">
        <is>
          <t>technosphere</t>
        </is>
      </c>
      <c r="G11108" t="n">
        <v>2</v>
      </c>
      <c r="H11108" t="n">
        <v>-15.20991773919472</v>
      </c>
      <c r="I11108" t="n">
        <v>0.09798894162072011</v>
      </c>
      <c r="J11108" t="inlineStr">
        <is>
          <t>(2,2,1,1,1,3); Calculation with average annual yield and share of technologies. Lifetime: 30a.</t>
        </is>
      </c>
      <c r="L11108" t="inlineStr">
        <is>
          <t>photovoltaic flat-roof installation, 3kWp, multi-Si, on roof</t>
        </is>
      </c>
      <c r="N11108" t="inlineStr">
        <is>
          <t>all</t>
        </is>
      </c>
      <c r="O11108" t="n">
        <v>1</v>
      </c>
      <c r="P11108" s="30">
        <f>INDEX(parameters!$D$41:$AG$178,MATCH('PV (extension)'!B11078,parameters!$C$41:$C$178,0),MATCH('PV (extension)'!A11108,parameters!$D$5:$AG$5,0))/O11108</f>
        <v>5.0625069824473082E-2</v>
      </c>
      <c r="Q11108" s="3" t="inlineStr">
        <is>
          <t>roof-top</t>
        </is>
      </c>
      <c r="R11108">
        <f>INDEX(parameters!$C$196:$EJ$198,MATCH('PV (extension)'!Q11108,parameters!$B$196:$B$198,0),MATCH('PV (extension)'!B11078,parameters!$C$195:$EJ$195,0))</f>
        <v>1274.1080472297908</v>
      </c>
      <c r="S11108" t="n">
        <v>3</v>
      </c>
      <c r="T11108" t="n">
        <v>30</v>
      </c>
      <c r="U11108">
        <f>T11108*S11108*R11108</f>
        <v>114669.72425068117</v>
      </c>
      <c r="V11108">
        <f>1/U11108</f>
        <v>8.720697695355797E-6</v>
      </c>
    </row>
    <row r="11109" ht="16" customHeight="1" s="29">
      <c r="A11109" t="inlineStr">
        <is>
          <t>photovoltaic flat-roof installation, 3kWp, single-Si, on roof</t>
        </is>
      </c>
      <c r="B11109" s="30">
        <f>P11109*V11109</f>
        <v>2.304492601419971E-7</v>
      </c>
      <c r="C11109" t="inlineStr">
        <is>
          <t>APAC</t>
        </is>
      </c>
      <c r="D11109" t="inlineStr">
        <is>
          <t>unit</t>
        </is>
      </c>
      <c r="F11109" t="inlineStr">
        <is>
          <t>technosphere</t>
        </is>
      </c>
      <c r="G11109" t="n">
        <v>2</v>
      </c>
      <c r="H11109" t="n">
        <v>-15.84555259734934</v>
      </c>
      <c r="I11109" t="n">
        <v>0.09798894162072011</v>
      </c>
      <c r="J11109" t="inlineStr">
        <is>
          <t>(2,2,1,1,1,3); Calculation with average annual yield and share of technologies. Lifetime: 30a.</t>
        </is>
      </c>
      <c r="L11109" t="inlineStr">
        <is>
          <t>photovoltaic flat-roof installation, 3kWp, single-Si, on roof</t>
        </is>
      </c>
      <c r="N11109" t="inlineStr">
        <is>
          <t>all</t>
        </is>
      </c>
      <c r="O11109" t="n">
        <v>1</v>
      </c>
      <c r="P11109" s="30">
        <f>INDEX(parameters!$D$41:$AG$178,MATCH('PV (extension)'!B11078,parameters!$C$41:$C$178,0),MATCH('PV (extension)'!A11109,parameters!$D$5:$AG$5,0))/O11109</f>
        <v>2.6425553114256296E-2</v>
      </c>
      <c r="Q11109" s="3" t="inlineStr">
        <is>
          <t>roof-top</t>
        </is>
      </c>
      <c r="R11109">
        <f>INDEX(parameters!$C$196:$EJ$198,MATCH('PV (extension)'!Q11109,parameters!$B$196:$B$198,0),MATCH('PV (extension)'!B11078,parameters!$C$195:$EJ$195,0))</f>
        <v>1274.1080472297908</v>
      </c>
      <c r="S11109" t="n">
        <v>3</v>
      </c>
      <c r="T11109" t="n">
        <v>30</v>
      </c>
      <c r="U11109">
        <f>T11109*S11109*R11109</f>
        <v>114669.72425068117</v>
      </c>
      <c r="V11109">
        <f>1/U11109</f>
        <v>8.720697695355797E-6</v>
      </c>
    </row>
    <row r="11110" ht="16" customHeight="1" s="29">
      <c r="A11110" t="inlineStr">
        <is>
          <t>photovoltaic slanted-roof installation, 3kWp, CIS, panel, mounted, on roof</t>
        </is>
      </c>
      <c r="B11110" s="30">
        <f>P11110*V11110</f>
        <v>1.2746568709959343E-7</v>
      </c>
      <c r="C11110" t="inlineStr">
        <is>
          <t>CH</t>
        </is>
      </c>
      <c r="D11110" t="inlineStr">
        <is>
          <t>unit</t>
        </is>
      </c>
      <c r="F11110" t="inlineStr">
        <is>
          <t>technosphere</t>
        </is>
      </c>
      <c r="G11110" t="n">
        <v>2</v>
      </c>
      <c r="H11110" t="n">
        <v>-16.88405011147741</v>
      </c>
      <c r="I11110" t="n">
        <v>0.09798894162072011</v>
      </c>
      <c r="J11110" t="inlineStr">
        <is>
          <t>(2,2,1,1,1,3); Calculation with average annual yield and share of technologies. Lifetime: 30a.</t>
        </is>
      </c>
      <c r="L11110" t="inlineStr">
        <is>
          <t>photovoltaic slanted-roof installation, 3kWp, CIS, panel, mounted, on roof</t>
        </is>
      </c>
      <c r="N11110" t="inlineStr">
        <is>
          <t>all</t>
        </is>
      </c>
      <c r="O11110" t="n">
        <v>1</v>
      </c>
      <c r="P11110" s="30">
        <f>INDEX(parameters!$D$41:$AG$178,MATCH('PV (extension)'!B11078,parameters!$C$41:$C$178,0),MATCH('PV (extension)'!A11110,parameters!$D$5:$AG$5,0))/O11110</f>
        <v>1.4616455191133988E-2</v>
      </c>
      <c r="Q11110" s="3" t="inlineStr">
        <is>
          <t>roof-top</t>
        </is>
      </c>
      <c r="R11110">
        <f>INDEX(parameters!$C$196:$EJ$198,MATCH('PV (extension)'!Q11110,parameters!$B$196:$B$198,0),MATCH('PV (extension)'!B11078,parameters!$C$195:$EJ$195,0))</f>
        <v>1274.1080472297908</v>
      </c>
      <c r="S11110" t="n">
        <v>3</v>
      </c>
      <c r="T11110" t="n">
        <v>30</v>
      </c>
      <c r="U11110">
        <f>T11110*S11110*R11110</f>
        <v>114669.72425068117</v>
      </c>
      <c r="V11110">
        <f>1/U11110</f>
        <v>8.720697695355797E-6</v>
      </c>
    </row>
    <row r="11111" ht="16" customHeight="1" s="29">
      <c r="A11111" t="inlineStr">
        <is>
          <t>photovoltaic slanted-roof installation, 3kWp, CdTe, laminated, integrated, on roof</t>
        </is>
      </c>
      <c r="B11111" s="30">
        <f>P11111*V11111</f>
        <v>3.5691191721768581E-9</v>
      </c>
      <c r="C11111" t="inlineStr">
        <is>
          <t>CH</t>
        </is>
      </c>
      <c r="D11111" t="inlineStr">
        <is>
          <t>unit</t>
        </is>
      </c>
      <c r="F11111" t="inlineStr">
        <is>
          <t>technosphere</t>
        </is>
      </c>
      <c r="G11111" t="n">
        <v>2</v>
      </c>
      <c r="H11111" t="n">
        <v>-19.50639655088546</v>
      </c>
      <c r="I11111" t="n">
        <v>0.09798894162072011</v>
      </c>
      <c r="J11111" t="inlineStr">
        <is>
          <t>(2,2,1,1,1,3); Calculation with average annual yield and share of technologies. Lifetime: 30a.</t>
        </is>
      </c>
      <c r="L11111" t="inlineStr">
        <is>
          <t>photovoltaic slanted-roof installation, 3kWp, CdTe, laminated, integrated, on roof</t>
        </is>
      </c>
      <c r="N11111" t="inlineStr">
        <is>
          <t>all</t>
        </is>
      </c>
      <c r="O11111" t="n">
        <v>1</v>
      </c>
      <c r="P11111" s="30">
        <f>INDEX(parameters!$D$41:$AG$178,MATCH('PV (extension)'!B11078,parameters!$C$41:$C$178,0),MATCH('PV (extension)'!A11111,parameters!$D$5:$AG$5,0))/O11111</f>
        <v>4.0926991129133978E-4</v>
      </c>
      <c r="Q11111" s="3" t="inlineStr">
        <is>
          <t>roof-top</t>
        </is>
      </c>
      <c r="R11111">
        <f>INDEX(parameters!$C$196:$EJ$198,MATCH('PV (extension)'!Q11111,parameters!$B$196:$B$198,0),MATCH('PV (extension)'!B11078,parameters!$C$195:$EJ$195,0))</f>
        <v>1274.1080472297908</v>
      </c>
      <c r="S11111" t="n">
        <v>3</v>
      </c>
      <c r="T11111" t="n">
        <v>30</v>
      </c>
      <c r="U11111">
        <f>T11111*S11111*R11111</f>
        <v>114669.72425068117</v>
      </c>
      <c r="V11111">
        <f>1/U11111</f>
        <v>8.720697695355797E-6</v>
      </c>
    </row>
    <row r="11112" ht="16" customHeight="1" s="29">
      <c r="A11112" t="inlineStr">
        <is>
          <t>photovoltaic slanted-roof installation, 3kWp, multi-Si, laminated, integrated, on roof</t>
        </is>
      </c>
      <c r="B11112" s="30">
        <f>P11112*V11112</f>
        <v>2.1204346672374344E-8</v>
      </c>
      <c r="C11112" t="inlineStr">
        <is>
          <t>APAC</t>
        </is>
      </c>
      <c r="D11112" t="inlineStr">
        <is>
          <t>unit</t>
        </is>
      </c>
      <c r="F11112" t="inlineStr">
        <is>
          <t>technosphere</t>
        </is>
      </c>
      <c r="G11112" t="n">
        <v>2</v>
      </c>
      <c r="H11112" t="n">
        <v>-18.22076487875746</v>
      </c>
      <c r="I11112" t="n">
        <v>0.09798894162072011</v>
      </c>
      <c r="J11112" t="inlineStr">
        <is>
          <t>(2,2,1,1,1,3); Calculation with average annual yield and share of technologies. Lifetime: 30a.</t>
        </is>
      </c>
      <c r="L11112" t="inlineStr">
        <is>
          <t>photovoltaic slanted-roof installation, 3kWp, multi-Si, laminated, integrated, on roof</t>
        </is>
      </c>
      <c r="N11112" t="inlineStr">
        <is>
          <t>all</t>
        </is>
      </c>
      <c r="O11112" t="n">
        <v>1</v>
      </c>
      <c r="P11112" s="30">
        <f>INDEX(parameters!$D$41:$AG$178,MATCH('PV (extension)'!B11078,parameters!$C$41:$C$178,0),MATCH('PV (extension)'!A11112,parameters!$D$5:$AG$5,0))/O11112</f>
        <v>2.4314965858370148E-3</v>
      </c>
      <c r="Q11112" s="3" t="inlineStr">
        <is>
          <t>roof-top</t>
        </is>
      </c>
      <c r="R11112">
        <f>INDEX(parameters!$C$196:$EJ$198,MATCH('PV (extension)'!Q11112,parameters!$B$196:$B$198,0),MATCH('PV (extension)'!B11078,parameters!$C$195:$EJ$195,0))</f>
        <v>1274.1080472297908</v>
      </c>
      <c r="S11112" t="n">
        <v>3</v>
      </c>
      <c r="T11112" t="n">
        <v>30</v>
      </c>
      <c r="U11112">
        <f>T11112*S11112*R11112</f>
        <v>114669.72425068117</v>
      </c>
      <c r="V11112">
        <f>1/U11112</f>
        <v>8.720697695355797E-6</v>
      </c>
    </row>
    <row r="11113" ht="16" customHeight="1" s="29">
      <c r="A11113" t="inlineStr">
        <is>
          <t>photovoltaic slanted-roof installation, 3kWp, multi-Si, panel, mounted, on roof</t>
        </is>
      </c>
      <c r="B11113" s="30">
        <f>P11113*V11113</f>
        <v>3.6294309858436873E-7</v>
      </c>
      <c r="C11113" t="inlineStr">
        <is>
          <t>APAC</t>
        </is>
      </c>
      <c r="D11113" t="inlineStr">
        <is>
          <t>unit</t>
        </is>
      </c>
      <c r="F11113" t="inlineStr">
        <is>
          <t>technosphere</t>
        </is>
      </c>
      <c r="G11113" t="n">
        <v>2</v>
      </c>
      <c r="H11113" t="n">
        <v>-15.40735416199742</v>
      </c>
      <c r="I11113" t="n">
        <v>0.09798894162072011</v>
      </c>
      <c r="J11113" t="inlineStr">
        <is>
          <t>(2,2,1,1,1,3); Calculation with average annual yield and share of technologies. Lifetime: 30a.</t>
        </is>
      </c>
      <c r="L11113" t="inlineStr">
        <is>
          <t>photovoltaic slanted-roof installation, 3kWp, multi-Si, panel, mounted, on roof</t>
        </is>
      </c>
      <c r="N11113" t="inlineStr">
        <is>
          <t>all</t>
        </is>
      </c>
      <c r="O11113" t="n">
        <v>1</v>
      </c>
      <c r="P11113" s="30">
        <f>INDEX(parameters!$D$41:$AG$178,MATCH('PV (extension)'!B11078,parameters!$C$41:$C$178,0),MATCH('PV (extension)'!A11113,parameters!$D$5:$AG$5,0))/O11113</f>
        <v>4.1618585033357351E-2</v>
      </c>
      <c r="Q11113" s="3" t="inlineStr">
        <is>
          <t>roof-top</t>
        </is>
      </c>
      <c r="R11113">
        <f>INDEX(parameters!$C$196:$EJ$198,MATCH('PV (extension)'!Q11113,parameters!$B$196:$B$198,0),MATCH('PV (extension)'!B11078,parameters!$C$195:$EJ$195,0))</f>
        <v>1274.1080472297908</v>
      </c>
      <c r="S11113" t="n">
        <v>3</v>
      </c>
      <c r="T11113" t="n">
        <v>30</v>
      </c>
      <c r="U11113">
        <f>T11113*S11113*R11113</f>
        <v>114669.72425068117</v>
      </c>
      <c r="V11113">
        <f>1/U11113</f>
        <v>8.720697695355797E-6</v>
      </c>
    </row>
    <row r="11114" ht="16" customHeight="1" s="29">
      <c r="A11114" t="inlineStr">
        <is>
          <t>photovoltaic slanted-roof installation, 3kWp, single-Si, laminated, integrated, on roof</t>
        </is>
      </c>
      <c r="B11114" s="30">
        <f>P11114*V11114</f>
        <v>1.1206418601330061E-8</v>
      </c>
      <c r="C11114" t="inlineStr">
        <is>
          <t>APAC</t>
        </is>
      </c>
      <c r="D11114" t="inlineStr">
        <is>
          <t>unit</t>
        </is>
      </c>
      <c r="F11114" t="inlineStr">
        <is>
          <t>technosphere</t>
        </is>
      </c>
      <c r="G11114" t="n">
        <v>2</v>
      </c>
      <c r="H11114" t="n">
        <v>-18.85636797425012</v>
      </c>
      <c r="I11114" t="n">
        <v>0.09798894162072011</v>
      </c>
      <c r="J11114" t="inlineStr">
        <is>
          <t>(2,2,1,1,1,3); Calculation with average annual yield and share of technologies. Lifetime: 30a.</t>
        </is>
      </c>
      <c r="L11114" t="inlineStr">
        <is>
          <t>photovoltaic slanted-roof installation, 3kWp, single-Si, laminated, integrated, on roof</t>
        </is>
      </c>
      <c r="N11114" t="inlineStr">
        <is>
          <t>all</t>
        </is>
      </c>
      <c r="O11114" t="n">
        <v>1</v>
      </c>
      <c r="P11114" s="30">
        <f>INDEX(parameters!$D$41:$AG$178,MATCH('PV (extension)'!B11078,parameters!$C$41:$C$178,0),MATCH('PV (extension)'!A11114,parameters!$D$5:$AG$5,0))/O11114</f>
        <v>1.2850369308522222E-3</v>
      </c>
      <c r="Q11114" s="3" t="inlineStr">
        <is>
          <t>roof-top</t>
        </is>
      </c>
      <c r="R11114">
        <f>INDEX(parameters!$C$196:$EJ$198,MATCH('PV (extension)'!Q11114,parameters!$B$196:$B$198,0),MATCH('PV (extension)'!B11078,parameters!$C$195:$EJ$195,0))</f>
        <v>1274.1080472297908</v>
      </c>
      <c r="S11114" t="n">
        <v>3</v>
      </c>
      <c r="T11114" t="n">
        <v>30</v>
      </c>
      <c r="U11114">
        <f>T11114*S11114*R11114</f>
        <v>114669.72425068117</v>
      </c>
      <c r="V11114">
        <f>1/U11114</f>
        <v>8.720697695355797E-6</v>
      </c>
    </row>
    <row r="11115" ht="16" customHeight="1" s="29">
      <c r="A11115" t="inlineStr">
        <is>
          <t>photovoltaic slanted-roof installation, 3kWp, single-Si, panel, mounted, on roof</t>
        </is>
      </c>
      <c r="B11115" s="30">
        <f>P11115*V11115</f>
        <v>1.8967657113784552E-7</v>
      </c>
      <c r="C11115" t="inlineStr">
        <is>
          <t>APAC</t>
        </is>
      </c>
      <c r="D11115" t="inlineStr">
        <is>
          <t>unit</t>
        </is>
      </c>
      <c r="F11115" t="inlineStr">
        <is>
          <t>technosphere</t>
        </is>
      </c>
      <c r="G11115" t="n">
        <v>2</v>
      </c>
      <c r="H11115" t="n">
        <v>-16.04298817847151</v>
      </c>
      <c r="I11115" t="n">
        <v>0.09798894162072011</v>
      </c>
      <c r="J11115" t="inlineStr">
        <is>
          <t>(2,2,1,1,1,3); Calculation with average annual yield and share of technologies. Lifetime: 30a.</t>
        </is>
      </c>
      <c r="L11115" t="inlineStr">
        <is>
          <t>photovoltaic slanted-roof installation, 3kWp, single-Si, panel, mounted, on roof</t>
        </is>
      </c>
      <c r="N11115" t="inlineStr">
        <is>
          <t>all</t>
        </is>
      </c>
      <c r="O11115" t="n">
        <v>1</v>
      </c>
      <c r="P11115" s="30">
        <f>INDEX(parameters!$D$41:$AG$178,MATCH('PV (extension)'!B11078,parameters!$C$41:$C$178,0),MATCH('PV (extension)'!A11115,parameters!$D$5:$AG$5,0))/O11115</f>
        <v>2.1750160109191456E-2</v>
      </c>
      <c r="Q11115" s="3" t="inlineStr">
        <is>
          <t>roof-top</t>
        </is>
      </c>
      <c r="R11115">
        <f>INDEX(parameters!$C$196:$EJ$198,MATCH('PV (extension)'!Q11115,parameters!$B$196:$B$198,0),MATCH('PV (extension)'!B11078,parameters!$C$195:$EJ$195,0))</f>
        <v>1274.1080472297908</v>
      </c>
      <c r="S11115" t="n">
        <v>3</v>
      </c>
      <c r="T11115" t="n">
        <v>30</v>
      </c>
      <c r="U11115">
        <f>T11115*S11115*R11115</f>
        <v>114669.72425068117</v>
      </c>
      <c r="V11115">
        <f>1/U11115</f>
        <v>8.720697695355797E-6</v>
      </c>
    </row>
    <row r="11116" s="29">
      <c r="A11116" t="inlineStr">
        <is>
          <t>market for tap water</t>
        </is>
      </c>
      <c r="B11116" t="n">
        <v>0.0020721</v>
      </c>
      <c r="C11116" t="inlineStr">
        <is>
          <t>Europe without Switzerland</t>
        </is>
      </c>
      <c r="D11116" t="inlineStr">
        <is>
          <t>kilogram</t>
        </is>
      </c>
      <c r="F11116" t="inlineStr">
        <is>
          <t>technosphere</t>
        </is>
      </c>
      <c r="G11116" t="n">
        <v>2</v>
      </c>
      <c r="H11116" t="n">
        <v>-6.179192693201237</v>
      </c>
      <c r="I11116" t="n">
        <v>0.04340984597628009</v>
      </c>
      <c r="J11116" t="inlineStr">
        <is>
          <t>(2,2,1,1,1,3); Estimation 20l/m2 panel</t>
        </is>
      </c>
      <c r="L11116" t="inlineStr">
        <is>
          <t>tap water</t>
        </is>
      </c>
    </row>
    <row r="11117" s="29">
      <c r="A11117" t="inlineStr">
        <is>
          <t>treatment of wastewater, from residence, capacity 1.1E10l/year</t>
        </is>
      </c>
      <c r="B11117" t="n">
        <v>-1.8649e-06</v>
      </c>
      <c r="C11117" t="inlineStr">
        <is>
          <t>CH</t>
        </is>
      </c>
      <c r="D11117" t="inlineStr">
        <is>
          <t>cubic meter</t>
        </is>
      </c>
      <c r="F11117" t="inlineStr">
        <is>
          <t>technosphere</t>
        </is>
      </c>
      <c r="G11117" t="n">
        <v>2</v>
      </c>
      <c r="H11117" t="n">
        <v>-13.19230312560901</v>
      </c>
      <c r="I11117" t="n">
        <v>0.04340984597628009</v>
      </c>
      <c r="J11117" t="inlineStr">
        <is>
          <t>(2,2,1,1,1,3); Estimation 20l/m2 panel</t>
        </is>
      </c>
      <c r="K11117" t="b">
        <v>1</v>
      </c>
      <c r="L11117" t="inlineStr">
        <is>
          <t>wastewater, from residence</t>
        </is>
      </c>
    </row>
    <row r="11118" s="29"/>
    <row r="11119" customFormat="1" s="28">
      <c r="A11119" s="28" t="inlineStr">
        <is>
          <t>Activity</t>
        </is>
      </c>
      <c r="B11119" s="28" t="inlineStr">
        <is>
          <t>electricity production, photovoltaic, residential</t>
        </is>
      </c>
    </row>
    <row r="11120">
      <c r="A11120" t="inlineStr">
        <is>
          <t>comment</t>
        </is>
      </c>
      <c r="B1112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")&amp;HLOOKUP(B11121,parameters!$C$195:$EJ$198,2,0)&amp;" kWh/kWp.
Annual output, Facade: "&amp;HLOOKUP(B11121,parameters!$C$195:$EJ$198,3,0)&amp;" kWh/kWp.
Annual output, Open-ground: "&amp;HLOOKUP(B11121,parameters!$C$195:$EJ$198,4,0)&amp;_xlfn._LONGTEXT("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")&amp;VLOOKUP(B11121,'extension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1274.10804722979 kWh/kWp.
Annual output, Facade: 894.586501246449 kWh/kWp.
Annual output, Open-ground: 1355.43409279765 kWh/kWp.
Amount of solar energy transformed to electricity. Waste heat emission due to losses of electricity in the system.
Technology:  Electricity production with grid-connected photovoltaic power plants.
Time period:  Time of publications
Production volume: 0.459 GWh in 2025.
Sampling:  Statistical data and model calculations
Extrapolations:  Use of PV technology data investigated for other countries (Switzerland). Correction of average yield with Swiss data.
Uncertainty:  None
Author: Romain Sacchi, PSI, romain.sacchi@psi.ch</v>
      </c>
    </row>
    <row r="11121" s="29">
      <c r="A11121" t="inlineStr">
        <is>
          <t>location</t>
        </is>
      </c>
      <c r="B11121" t="inlineStr">
        <is>
          <t>BT</t>
        </is>
      </c>
    </row>
    <row r="11122" s="29">
      <c r="A11122" t="inlineStr">
        <is>
          <t>production amount</t>
        </is>
      </c>
      <c r="B11122" t="n">
        <v>1</v>
      </c>
    </row>
    <row r="11123" s="29">
      <c r="A11123" t="inlineStr">
        <is>
          <t>reference product</t>
        </is>
      </c>
      <c r="B11123" t="inlineStr">
        <is>
          <t>electricity, low voltage</t>
        </is>
      </c>
    </row>
    <row r="11124" s="29">
      <c r="A11124" t="inlineStr">
        <is>
          <t>source</t>
        </is>
      </c>
      <c r="B1112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125" s="29">
      <c r="A11125" t="inlineStr">
        <is>
          <t>type</t>
        </is>
      </c>
      <c r="B11125" t="inlineStr">
        <is>
          <t>process</t>
        </is>
      </c>
    </row>
    <row r="11126" s="29">
      <c r="A11126" t="inlineStr">
        <is>
          <t>unit</t>
        </is>
      </c>
      <c r="B11126" t="inlineStr">
        <is>
          <t>kilowatt hour</t>
        </is>
      </c>
    </row>
    <row r="11127" s="29">
      <c r="A11127" t="inlineStr">
        <is>
          <t>Exchanges</t>
        </is>
      </c>
    </row>
    <row r="11128" customFormat="1" s="28">
      <c r="A11128" s="28" t="inlineStr">
        <is>
          <t>name</t>
        </is>
      </c>
      <c r="B11128" s="28" t="inlineStr">
        <is>
          <t>amount</t>
        </is>
      </c>
      <c r="C11128" s="28" t="inlineStr">
        <is>
          <t>location</t>
        </is>
      </c>
      <c r="D11128" s="28" t="inlineStr">
        <is>
          <t>unit</t>
        </is>
      </c>
      <c r="E11128" s="28" t="inlineStr">
        <is>
          <t>categories</t>
        </is>
      </c>
      <c r="F11128" s="28" t="inlineStr">
        <is>
          <t>type</t>
        </is>
      </c>
      <c r="G11128" s="28" t="inlineStr">
        <is>
          <t>uncertainty type</t>
        </is>
      </c>
      <c r="H11128" s="28" t="inlineStr">
        <is>
          <t>reference product</t>
        </is>
      </c>
      <c r="I11128" s="28" t="inlineStr">
        <is>
          <t>comment</t>
        </is>
      </c>
      <c r="J11128" s="28" t="inlineStr">
        <is>
          <t>production volume</t>
        </is>
      </c>
      <c r="K11128" s="28" t="inlineStr">
        <is>
          <t>scope</t>
        </is>
      </c>
      <c r="L11128" s="28" t="inlineStr">
        <is>
          <t>scope share</t>
        </is>
      </c>
      <c r="M11128" s="28" t="inlineStr">
        <is>
          <t>tech share</t>
        </is>
      </c>
      <c r="N11128" s="28" t="inlineStr">
        <is>
          <t>installation</t>
        </is>
      </c>
      <c r="O11128" s="28" t="inlineStr">
        <is>
          <t>productivity</t>
        </is>
      </c>
      <c r="P11128" s="28" t="inlineStr">
        <is>
          <t>kWp</t>
        </is>
      </c>
      <c r="Q11128" s="28" t="inlineStr">
        <is>
          <t>lifetime</t>
        </is>
      </c>
      <c r="R11128" s="28" t="inlineStr">
        <is>
          <t>lifetime production</t>
        </is>
      </c>
      <c r="S11128" s="28" t="inlineStr">
        <is>
          <t>inverted lifetime production</t>
        </is>
      </c>
    </row>
    <row r="11129" s="29">
      <c r="A11129" t="inlineStr">
        <is>
          <t>Energy, solar, converted</t>
        </is>
      </c>
      <c r="B11129" t="n">
        <v>3.8503</v>
      </c>
      <c r="D11129" t="inlineStr">
        <is>
          <t>megajoule</t>
        </is>
      </c>
      <c r="E11129" t="inlineStr">
        <is>
          <t>natural resource::in air</t>
        </is>
      </c>
      <c r="F11129" t="inlineStr">
        <is>
          <t>biosphere</t>
        </is>
      </c>
      <c r="G11129" t="n">
        <v>0</v>
      </c>
      <c r="I11129" t="inlineStr">
        <is>
          <t>(2,2,1,1,1,3); Energy loss in the system</t>
        </is>
      </c>
    </row>
    <row r="11130" s="29">
      <c r="A11130" t="inlineStr">
        <is>
          <t>Heat, waste</t>
        </is>
      </c>
      <c r="B11130" t="n">
        <v>0.25027</v>
      </c>
      <c r="D11130" t="inlineStr">
        <is>
          <t>megajoule</t>
        </is>
      </c>
      <c r="E11130" t="inlineStr">
        <is>
          <t>air</t>
        </is>
      </c>
      <c r="F11130" t="inlineStr">
        <is>
          <t>biosphere</t>
        </is>
      </c>
      <c r="G11130" t="n">
        <v>0</v>
      </c>
      <c r="I11130" t="inlineStr">
        <is>
          <t>(1,na,na,na,na,na); Calculation with average annual output and share of technologies; Average degradation of 10.5% included</t>
        </is>
      </c>
    </row>
    <row r="11131" s="29">
      <c r="A11131" t="inlineStr">
        <is>
          <t>electricity production, photovoltaic, residential</t>
        </is>
      </c>
      <c r="B11131" t="n">
        <v>1</v>
      </c>
      <c r="C11131" t="inlineStr">
        <is>
          <t>BT</t>
        </is>
      </c>
      <c r="D11131" t="inlineStr">
        <is>
          <t>kilowatt hour</t>
        </is>
      </c>
      <c r="E11131" t="inlineStr">
        <is>
          <t>photovoltaic::power plants</t>
        </is>
      </c>
      <c r="F11131" t="inlineStr">
        <is>
          <t>production</t>
        </is>
      </c>
      <c r="G11131" t="n">
        <v>0</v>
      </c>
      <c r="H11131" t="inlineStr">
        <is>
          <t>electricity, low voltage</t>
        </is>
      </c>
      <c r="J11131">
        <f>VLOOKUP(C11131,'extension - production vol'!$B$6:$D$235,3,0)</f>
        <v>0.45900000000000002</v>
      </c>
    </row>
    <row r="11132" ht="16" customHeight="1" s="29">
      <c r="A11132" t="inlineStr">
        <is>
          <t>photovoltaic slanted-roof installation, 3 kWp, CIS, laminated, integrated, on roof</t>
        </is>
      </c>
      <c r="B11132" s="30">
        <f>M11132*S11132</f>
        <v>4.4648429320406867E-8</v>
      </c>
      <c r="C11132" t="inlineStr">
        <is>
          <t>CH</t>
        </is>
      </c>
      <c r="D11132" t="inlineStr">
        <is>
          <t>unit</t>
        </is>
      </c>
      <c r="F11132" t="inlineStr">
        <is>
          <t>technosphere</t>
        </is>
      </c>
      <c r="G11132" t="n">
        <v>0</v>
      </c>
      <c r="H11132" t="inlineStr">
        <is>
          <t>photovoltaic slanted-roof installation, 3 kWp, CIS, laminated, integrated, on roof</t>
        </is>
      </c>
      <c r="I11132" t="inlineStr">
        <is>
          <t>(2,2,1,1,1,3); Calculation with average annual yield and share of technologies. Lifetime: 30a.</t>
        </is>
      </c>
      <c r="K11132" t="inlineStr">
        <is>
          <t>residential</t>
        </is>
      </c>
      <c r="L11132">
        <f>IF(K11132="residential",VLOOKUP(B11121,parameters!$C$41:$AG$178,18,0),IF(K11132="commercial",1-VLOOKUP(B11121,parameters!$C$41:$AG$178,18,0),1))</f>
        <v>0.17766751537682748</v>
      </c>
      <c r="M11132" s="30">
        <f>INDEX(parameters!$D$41:$AG$178,MATCH('PV (extension)'!B11121,parameters!$C$41:$C$178,0),MATCH('PV (extension)'!A11132,parameters!$D$5:$AG$5,0))/L11132</f>
        <v>5.119823078397083E-3</v>
      </c>
      <c r="N11132" s="3" t="inlineStr">
        <is>
          <t>roof-top</t>
        </is>
      </c>
      <c r="O11132">
        <f>INDEX(parameters!$C$196:$EJ$198,MATCH('PV (extension)'!N11132,parameters!$B$196:$B$198,0),MATCH('PV (extension)'!B11121,parameters!$C$195:$EJ$195,0))</f>
        <v>1274.1080472297908</v>
      </c>
      <c r="P11132" t="n">
        <v>3</v>
      </c>
      <c r="Q11132" t="n">
        <v>30</v>
      </c>
      <c r="R11132">
        <f>Q11132*P11132*O11132</f>
        <v>114669.72425068117</v>
      </c>
      <c r="S11132">
        <f>1/R11132</f>
        <v>8.720697695355797E-6</v>
      </c>
    </row>
    <row r="11133" ht="16" customHeight="1" s="29">
      <c r="A11133" t="inlineStr">
        <is>
          <t>photovoltaic slanted-roof installation, 3 kWp, CdTe, panel, mounted, on roof</t>
        </is>
      </c>
      <c r="B11133" s="30">
        <f>M11133*S11133</f>
        <v>2.9121072513478926E-7</v>
      </c>
      <c r="C11133" t="inlineStr">
        <is>
          <t>CH</t>
        </is>
      </c>
      <c r="D11133" t="inlineStr">
        <is>
          <t>unit</t>
        </is>
      </c>
      <c r="F11133" t="inlineStr">
        <is>
          <t>technosphere</t>
        </is>
      </c>
      <c r="G11133" t="n">
        <v>0</v>
      </c>
      <c r="H11133" t="inlineStr">
        <is>
          <t>photovoltaic slanted-roof installation, 3 kWp, CdTe, panel, mounted, on roof</t>
        </is>
      </c>
      <c r="I11133" t="inlineStr">
        <is>
          <t>(2,2,1,1,1,3); Calculation with average annual yield and share of technologies. Lifetime: 30a.</t>
        </is>
      </c>
      <c r="K11133" t="inlineStr">
        <is>
          <t>residential</t>
        </is>
      </c>
      <c r="L11133">
        <f>L11132</f>
        <v>0.17766751537682748</v>
      </c>
      <c r="M11133" s="30">
        <f>INDEX(parameters!$D$41:$AG$178,MATCH('PV (extension)'!B11121,parameters!$C$41:$C$178,0),MATCH('PV (extension)'!A11133,parameters!$D$5:$AG$5,0))/L11133</f>
        <v>3.3393053550047194E-2</v>
      </c>
      <c r="N11133" s="3" t="inlineStr">
        <is>
          <t>roof-top</t>
        </is>
      </c>
      <c r="O11133">
        <f>INDEX(parameters!$C$196:$EJ$198,MATCH('PV (extension)'!N11133,parameters!$B$196:$B$198,0),MATCH('PV (extension)'!B11121,parameters!$C$195:$EJ$195,0))</f>
        <v>1274.1080472297908</v>
      </c>
      <c r="P11133" t="n">
        <v>3</v>
      </c>
      <c r="Q11133" t="n">
        <v>30</v>
      </c>
      <c r="R11133">
        <f>Q11133*P11133*O11133</f>
        <v>114669.72425068117</v>
      </c>
      <c r="S11133">
        <f>1/R11133</f>
        <v>8.720697695355797E-6</v>
      </c>
    </row>
    <row r="11134" ht="16" customHeight="1" s="29">
      <c r="A11134" t="inlineStr">
        <is>
          <t>photovoltaic slanted-roof installation, 3 kWp, micro-Si, laminated, integrated, on roof</t>
        </is>
      </c>
      <c r="B11134" s="30">
        <f>M11134*S11134</f>
        <v>4.512306395787142E-9</v>
      </c>
      <c r="C11134" t="inlineStr">
        <is>
          <t>RER</t>
        </is>
      </c>
      <c r="D11134" t="inlineStr">
        <is>
          <t>unit</t>
        </is>
      </c>
      <c r="F11134" t="inlineStr">
        <is>
          <t>technosphere</t>
        </is>
      </c>
      <c r="G11134" t="n">
        <v>0</v>
      </c>
      <c r="H11134" t="inlineStr">
        <is>
          <t>photovoltaic slanted-roof installation, 3 kWp, micro-Si, laminated, integrated, on roof</t>
        </is>
      </c>
      <c r="I11134" t="inlineStr">
        <is>
          <t>(2,2,1,1,1,3); Calculation with average annual yield and share of technologies. Lifetime: 30a.</t>
        </is>
      </c>
      <c r="K11134" t="inlineStr">
        <is>
          <t>residential</t>
        </is>
      </c>
      <c r="L11134">
        <f>L11133</f>
        <v>0.17766751537682748</v>
      </c>
      <c r="M11134" s="30">
        <f>INDEX(parameters!$D$41:$AG$178,MATCH('PV (extension)'!B11121,parameters!$C$41:$C$178,0),MATCH('PV (extension)'!A11134,parameters!$D$5:$AG$5,0))/L11134</f>
        <v>5.1742493013949662E-4</v>
      </c>
      <c r="N11134" s="3" t="inlineStr">
        <is>
          <t>roof-top</t>
        </is>
      </c>
      <c r="O11134">
        <f>INDEX(parameters!$C$196:$EJ$198,MATCH('PV (extension)'!N11134,parameters!$B$196:$B$198,0),MATCH('PV (extension)'!B11121,parameters!$C$195:$EJ$195,0))</f>
        <v>1274.1080472297908</v>
      </c>
      <c r="P11134" t="n">
        <v>3</v>
      </c>
      <c r="Q11134" t="n">
        <v>30</v>
      </c>
      <c r="R11134">
        <f>Q11134*P11134*O11134</f>
        <v>114669.72425068117</v>
      </c>
      <c r="S11134">
        <f>1/R11134</f>
        <v>8.720697695355797E-6</v>
      </c>
    </row>
    <row r="11135" ht="16" customHeight="1" s="29">
      <c r="A11135" t="inlineStr">
        <is>
          <t>photovoltaic slanted-roof installation, 3 kWp, micro-Si, panel, mounted, on roof</t>
        </is>
      </c>
      <c r="B11135" s="30">
        <f>M11135*S11135</f>
        <v>7.8445663431626862E-8</v>
      </c>
      <c r="C11135" t="inlineStr">
        <is>
          <t>RER</t>
        </is>
      </c>
      <c r="D11135" t="inlineStr">
        <is>
          <t>unit</t>
        </is>
      </c>
      <c r="F11135" t="inlineStr">
        <is>
          <t>technosphere</t>
        </is>
      </c>
      <c r="G11135" t="n">
        <v>0</v>
      </c>
      <c r="H11135" t="inlineStr">
        <is>
          <t>photovoltaic slanted-roof installation, 3 kWp, micro-Si, panel, mounted, on roof</t>
        </is>
      </c>
      <c r="I11135" t="inlineStr">
        <is>
          <t>(2,2,1,1,1,3); Calculation with average annual yield and share of technologies. Lifetime: 30a.</t>
        </is>
      </c>
      <c r="K11135" t="inlineStr">
        <is>
          <t>residential</t>
        </is>
      </c>
      <c r="L11135">
        <f>L11134</f>
        <v>0.17766751537682748</v>
      </c>
      <c r="M11135" s="30">
        <f>INDEX(parameters!$D$41:$AG$178,MATCH('PV (extension)'!B11121,parameters!$C$41:$C$178,0),MATCH('PV (extension)'!A11135,parameters!$D$5:$AG$5,0))/L11135</f>
        <v>8.9953425943663963E-3</v>
      </c>
      <c r="N11135" s="3" t="inlineStr">
        <is>
          <t>roof-top</t>
        </is>
      </c>
      <c r="O11135">
        <f>INDEX(parameters!$C$196:$EJ$198,MATCH('PV (extension)'!N11135,parameters!$B$196:$B$198,0),MATCH('PV (extension)'!B11121,parameters!$C$195:$EJ$195,0))</f>
        <v>1274.1080472297908</v>
      </c>
      <c r="P11135" t="n">
        <v>3</v>
      </c>
      <c r="Q11135" t="n">
        <v>30</v>
      </c>
      <c r="R11135">
        <f>Q11135*P11135*O11135</f>
        <v>114669.72425068117</v>
      </c>
      <c r="S11135">
        <f>1/R11135</f>
        <v>8.720697695355797E-6</v>
      </c>
    </row>
    <row r="11136" s="29">
      <c r="A11136" t="inlineStr">
        <is>
          <t>photovoltaic facade installation, 3kWp, multi-Si, laminated, integrated, at building</t>
        </is>
      </c>
      <c r="B11136" s="30">
        <f>M11136*S11136</f>
        <v>2.2975028391096913E-7</v>
      </c>
      <c r="C11136" t="inlineStr">
        <is>
          <t>RER</t>
        </is>
      </c>
      <c r="D11136" t="inlineStr">
        <is>
          <t>unit</t>
        </is>
      </c>
      <c r="F11136" t="inlineStr">
        <is>
          <t>technosphere</t>
        </is>
      </c>
      <c r="G11136" t="n">
        <v>0</v>
      </c>
      <c r="H11136" t="inlineStr">
        <is>
          <t>photovoltaic facade installation, 3kWp, multi-Si, laminated, integrated, at building</t>
        </is>
      </c>
      <c r="I11136" t="inlineStr">
        <is>
          <t>(2,2,1,1,1,3); Calculation with average annual yield and share of technologies. Lifetime: 30a.</t>
        </is>
      </c>
      <c r="K11136" t="inlineStr">
        <is>
          <t>residential</t>
        </is>
      </c>
      <c r="L11136">
        <f>L11135</f>
        <v>0.17766751537682748</v>
      </c>
      <c r="M11136" s="30">
        <f>INDEX(parameters!$D$41:$AG$178,MATCH('PV (extension)'!B11121,parameters!$C$41:$C$178,0),MATCH('PV (extension)'!A11136,parameters!$D$5:$AG$5,0))/L11136</f>
        <v>1.8497835237986298E-2</v>
      </c>
      <c r="N11136" t="inlineStr">
        <is>
          <t>façade</t>
        </is>
      </c>
      <c r="O11136">
        <f>INDEX(parameters!$C$196:$EJ$198,MATCH('PV (extension)'!N11136,parameters!$B$196:$B$198,0),MATCH('PV (extension)'!B11121,parameters!$C$195:$EJ$195,0))</f>
        <v>894.58650124644907</v>
      </c>
      <c r="P11136" t="n">
        <v>3</v>
      </c>
      <c r="Q11136" t="n">
        <v>30</v>
      </c>
      <c r="R11136">
        <f>Q11136*P11136*O11136</f>
        <v>80512.785112180412</v>
      </c>
      <c r="S11136">
        <f>1/R11136</f>
        <v>1.2420387626718859E-5</v>
      </c>
    </row>
    <row r="11137" s="29">
      <c r="A11137" t="inlineStr">
        <is>
          <t>photovoltaic facade installation, 3kWp, multi-Si, panel, mounted, at building</t>
        </is>
      </c>
      <c r="B11137" s="30">
        <f>M11137*S11137</f>
        <v>2.2532422100697674E-7</v>
      </c>
      <c r="C11137" t="inlineStr">
        <is>
          <t>RER</t>
        </is>
      </c>
      <c r="D11137" t="inlineStr">
        <is>
          <t>unit</t>
        </is>
      </c>
      <c r="F11137" t="inlineStr">
        <is>
          <t>technosphere</t>
        </is>
      </c>
      <c r="G11137" t="n">
        <v>0</v>
      </c>
      <c r="H11137" t="inlineStr">
        <is>
          <t>photovoltaic facade installation, 3kWp, multi-Si, panel, mounted, at building</t>
        </is>
      </c>
      <c r="I11137" t="inlineStr">
        <is>
          <t>(2,2,1,1,1,3); Calculation with average annual yield and share of technologies. Lifetime: 30a.</t>
        </is>
      </c>
      <c r="K11137" t="inlineStr">
        <is>
          <t>residential</t>
        </is>
      </c>
      <c r="L11137">
        <f>L11136</f>
        <v>0.17766751537682748</v>
      </c>
      <c r="M11137" s="30">
        <f>INDEX(parameters!$D$41:$AG$178,MATCH('PV (extension)'!B11121,parameters!$C$41:$C$178,0),MATCH('PV (extension)'!A11137,parameters!$D$5:$AG$5,0))/L11137</f>
        <v>1.8141480586504166E-2</v>
      </c>
      <c r="N11137" t="inlineStr">
        <is>
          <t>façade</t>
        </is>
      </c>
      <c r="O11137">
        <f>INDEX(parameters!$C$196:$EJ$198,MATCH('PV (extension)'!N11137,parameters!$B$196:$B$198,0),MATCH('PV (extension)'!B11121,parameters!$C$195:$EJ$195,0))</f>
        <v>894.58650124644907</v>
      </c>
      <c r="P11137" t="n">
        <v>3</v>
      </c>
      <c r="Q11137" t="n">
        <v>30</v>
      </c>
      <c r="R11137">
        <f>Q11137*P11137*O11137</f>
        <v>80512.785112180412</v>
      </c>
      <c r="S11137">
        <f>1/R11137</f>
        <v>1.2420387626718859E-5</v>
      </c>
    </row>
    <row r="11138" s="29">
      <c r="A11138" t="inlineStr">
        <is>
          <t>photovoltaic facade installation, 3kWp, single-Si, laminated, integrated, at building</t>
        </is>
      </c>
      <c r="B11138" s="30">
        <f>M11138*S11138</f>
        <v>1.2112178494682182E-7</v>
      </c>
      <c r="C11138" t="inlineStr">
        <is>
          <t>RER</t>
        </is>
      </c>
      <c r="D11138" t="inlineStr">
        <is>
          <t>unit</t>
        </is>
      </c>
      <c r="F11138" t="inlineStr">
        <is>
          <t>technosphere</t>
        </is>
      </c>
      <c r="G11138" t="n">
        <v>0</v>
      </c>
      <c r="H11138" t="inlineStr">
        <is>
          <t>photovoltaic facade installation, 3kWp, single-Si, laminated, integrated, at building</t>
        </is>
      </c>
      <c r="I11138" t="inlineStr">
        <is>
          <t>(2,2,1,1,1,3); Calculation with average annual yield and share of technologies. Lifetime: 30a.</t>
        </is>
      </c>
      <c r="K11138" t="inlineStr">
        <is>
          <t>residential</t>
        </is>
      </c>
      <c r="L11138">
        <f>L11137</f>
        <v>0.17766751537682748</v>
      </c>
      <c r="M11138" s="30">
        <f>INDEX(parameters!$D$41:$AG$178,MATCH('PV (extension)'!B11121,parameters!$C$41:$C$178,0),MATCH('PV (extension)'!A11138,parameters!$D$5:$AG$5,0))/L11138</f>
        <v>9.7518522438271929E-3</v>
      </c>
      <c r="N11138" t="inlineStr">
        <is>
          <t>façade</t>
        </is>
      </c>
      <c r="O11138">
        <f>INDEX(parameters!$C$196:$EJ$198,MATCH('PV (extension)'!N11138,parameters!$B$196:$B$198,0),MATCH('PV (extension)'!B11121,parameters!$C$195:$EJ$195,0))</f>
        <v>894.58650124644907</v>
      </c>
      <c r="P11138" t="n">
        <v>3</v>
      </c>
      <c r="Q11138" t="n">
        <v>30</v>
      </c>
      <c r="R11138">
        <f>Q11138*P11138*O11138</f>
        <v>80512.785112180412</v>
      </c>
      <c r="S11138">
        <f>1/R11138</f>
        <v>1.2420387626718859E-5</v>
      </c>
    </row>
    <row r="11139" s="29">
      <c r="A11139" t="inlineStr">
        <is>
          <t>photovoltaic facade installation, 3kWp, single-Si, panel, mounted, at building</t>
        </is>
      </c>
      <c r="B11139" s="30">
        <f>M11139*S11139</f>
        <v>1.210169844629701E-7</v>
      </c>
      <c r="C11139" t="inlineStr">
        <is>
          <t>RER</t>
        </is>
      </c>
      <c r="D11139" t="inlineStr">
        <is>
          <t>unit</t>
        </is>
      </c>
      <c r="F11139" t="inlineStr">
        <is>
          <t>technosphere</t>
        </is>
      </c>
      <c r="G11139" t="n">
        <v>0</v>
      </c>
      <c r="H11139" t="inlineStr">
        <is>
          <t>photovoltaic facade installation, 3kWp, single-Si, panel, mounted, at building</t>
        </is>
      </c>
      <c r="I11139" t="inlineStr">
        <is>
          <t>(2,2,1,1,1,3); Calculation with average annual yield and share of technologies. Lifetime: 30a.</t>
        </is>
      </c>
      <c r="K11139" t="inlineStr">
        <is>
          <t>residential</t>
        </is>
      </c>
      <c r="L11139">
        <f>L11138</f>
        <v>0.17766751537682748</v>
      </c>
      <c r="M11139" s="30">
        <f>INDEX(parameters!$D$41:$AG$178,MATCH('PV (extension)'!B11121,parameters!$C$41:$C$178,0),MATCH('PV (extension)'!A11139,parameters!$D$5:$AG$5,0))/L11139</f>
        <v>9.7434144649911868E-3</v>
      </c>
      <c r="N11139" t="inlineStr">
        <is>
          <t>façade</t>
        </is>
      </c>
      <c r="O11139">
        <f>INDEX(parameters!$C$196:$EJ$198,MATCH('PV (extension)'!N11139,parameters!$B$196:$B$198,0),MATCH('PV (extension)'!B11121,parameters!$C$195:$EJ$195,0))</f>
        <v>894.58650124644907</v>
      </c>
      <c r="P11139" t="n">
        <v>3</v>
      </c>
      <c r="Q11139" t="n">
        <v>30</v>
      </c>
      <c r="R11139">
        <f>Q11139*P11139*O11139</f>
        <v>80512.785112180412</v>
      </c>
      <c r="S11139">
        <f>1/R11139</f>
        <v>1.2420387626718859E-5</v>
      </c>
    </row>
    <row r="11140" ht="16" customHeight="1" s="29">
      <c r="A11140" t="inlineStr">
        <is>
          <t>photovoltaic flat-roof installation, 3kWp, multi-Si, on roof</t>
        </is>
      </c>
      <c r="B11140" s="30">
        <f>M11140*S11140</f>
        <v>2.484899554142637E-6</v>
      </c>
      <c r="C11140" t="inlineStr">
        <is>
          <t>RER</t>
        </is>
      </c>
      <c r="D11140" t="inlineStr">
        <is>
          <t>unit</t>
        </is>
      </c>
      <c r="F11140" t="inlineStr">
        <is>
          <t>technosphere</t>
        </is>
      </c>
      <c r="G11140" t="n">
        <v>0</v>
      </c>
      <c r="H11140" t="inlineStr">
        <is>
          <t>photovoltaic flat-roof installation, 3kWp, multi-Si, on roof</t>
        </is>
      </c>
      <c r="I11140" t="inlineStr">
        <is>
          <t>(2,2,1,1,1,3); Calculation with average annual yield and share of technologies. Lifetime: 30a.</t>
        </is>
      </c>
      <c r="K11140" t="inlineStr">
        <is>
          <t>residential</t>
        </is>
      </c>
      <c r="L11140">
        <f>L11139</f>
        <v>0.17766751537682748</v>
      </c>
      <c r="M11140" s="30">
        <f>INDEX(parameters!$D$41:$AG$178,MATCH('PV (extension)'!B11121,parameters!$C$41:$C$178,0),MATCH('PV (extension)'!A11140,parameters!$D$5:$AG$5,0))/L11140</f>
        <v>0.28494274666417674</v>
      </c>
      <c r="N11140" s="3" t="inlineStr">
        <is>
          <t>roof-top</t>
        </is>
      </c>
      <c r="O11140">
        <f>INDEX(parameters!$C$196:$EJ$198,MATCH('PV (extension)'!N11140,parameters!$B$196:$B$198,0),MATCH('PV (extension)'!B11121,parameters!$C$195:$EJ$195,0))</f>
        <v>1274.1080472297908</v>
      </c>
      <c r="P11140" t="n">
        <v>3</v>
      </c>
      <c r="Q11140" t="n">
        <v>30</v>
      </c>
      <c r="R11140">
        <f>Q11140*P11140*O11140</f>
        <v>114669.72425068117</v>
      </c>
      <c r="S11140">
        <f>1/R11140</f>
        <v>8.720697695355797E-6</v>
      </c>
    </row>
    <row r="11141" ht="16" customHeight="1" s="29">
      <c r="A11141" t="inlineStr">
        <is>
          <t>photovoltaic flat-roof installation, 3kWp, single-Si, on roof</t>
        </is>
      </c>
      <c r="B11141" s="30">
        <f>M11141*S11141</f>
        <v>1.2970815720207552E-6</v>
      </c>
      <c r="C11141" t="inlineStr">
        <is>
          <t>RER</t>
        </is>
      </c>
      <c r="D11141" t="inlineStr">
        <is>
          <t>unit</t>
        </is>
      </c>
      <c r="F11141" t="inlineStr">
        <is>
          <t>technosphere</t>
        </is>
      </c>
      <c r="G11141" t="n">
        <v>0</v>
      </c>
      <c r="H11141" t="inlineStr">
        <is>
          <t>photovoltaic flat-roof installation, 3kWp, single-Si, on roof</t>
        </is>
      </c>
      <c r="I11141" t="inlineStr">
        <is>
          <t>(2,2,1,1,1,3); Calculation with average annual yield and share of technologies. Lifetime: 30a.</t>
        </is>
      </c>
      <c r="K11141" t="inlineStr">
        <is>
          <t>residential</t>
        </is>
      </c>
      <c r="L11141">
        <f>L11140</f>
        <v>0.17766751537682748</v>
      </c>
      <c r="M11141" s="30">
        <f>INDEX(parameters!$D$41:$AG$178,MATCH('PV (extension)'!B11121,parameters!$C$41:$C$178,0),MATCH('PV (extension)'!A11141,parameters!$D$5:$AG$5,0))/L11141</f>
        <v>0.14873598619426004</v>
      </c>
      <c r="N11141" s="3" t="inlineStr">
        <is>
          <t>roof-top</t>
        </is>
      </c>
      <c r="O11141">
        <f>INDEX(parameters!$C$196:$EJ$198,MATCH('PV (extension)'!N11141,parameters!$B$196:$B$198,0),MATCH('PV (extension)'!B11121,parameters!$C$195:$EJ$195,0))</f>
        <v>1274.1080472297908</v>
      </c>
      <c r="P11141" t="n">
        <v>3</v>
      </c>
      <c r="Q11141" t="n">
        <v>30</v>
      </c>
      <c r="R11141">
        <f>Q11141*P11141*O11141</f>
        <v>114669.72425068117</v>
      </c>
      <c r="S11141">
        <f>1/R11141</f>
        <v>8.720697695355797E-6</v>
      </c>
    </row>
    <row r="11142" ht="16" customHeight="1" s="29">
      <c r="A11142" t="inlineStr">
        <is>
          <t>photovoltaic slanted-roof installation, 3kWp, CIS, panel, mounted, on roof</t>
        </is>
      </c>
      <c r="B11142" s="30">
        <f>M11142*S11142</f>
        <v>7.1743946454838714E-7</v>
      </c>
      <c r="C11142" t="inlineStr">
        <is>
          <t>CH</t>
        </is>
      </c>
      <c r="D11142" t="inlineStr">
        <is>
          <t>unit</t>
        </is>
      </c>
      <c r="F11142" t="inlineStr">
        <is>
          <t>technosphere</t>
        </is>
      </c>
      <c r="G11142" t="n">
        <v>0</v>
      </c>
      <c r="H11142" t="inlineStr">
        <is>
          <t>photovoltaic slanted-roof installation, 3kWp, CIS, panel, mounted, on roof</t>
        </is>
      </c>
      <c r="I11142" t="inlineStr">
        <is>
          <t>(2,2,1,1,1,3); Calculation with average annual yield and share of technologies. Lifetime: 30a.</t>
        </is>
      </c>
      <c r="K11142" t="inlineStr">
        <is>
          <t>residential</t>
        </is>
      </c>
      <c r="L11142">
        <f>L11141</f>
        <v>0.17766751537682748</v>
      </c>
      <c r="M11142" s="30">
        <f>INDEX(parameters!$D$41:$AG$178,MATCH('PV (extension)'!B11121,parameters!$C$41:$C$178,0),MATCH('PV (extension)'!A11142,parameters!$D$5:$AG$5,0))/L11142</f>
        <v>8.2268585566319899E-2</v>
      </c>
      <c r="N11142" s="3" t="inlineStr">
        <is>
          <t>roof-top</t>
        </is>
      </c>
      <c r="O11142">
        <f>INDEX(parameters!$C$196:$EJ$198,MATCH('PV (extension)'!N11142,parameters!$B$196:$B$198,0),MATCH('PV (extension)'!B11121,parameters!$C$195:$EJ$195,0))</f>
        <v>1274.1080472297908</v>
      </c>
      <c r="P11142" t="n">
        <v>3</v>
      </c>
      <c r="Q11142" t="n">
        <v>30</v>
      </c>
      <c r="R11142">
        <f>Q11142*P11142*O11142</f>
        <v>114669.72425068117</v>
      </c>
      <c r="S11142">
        <f>1/R11142</f>
        <v>8.720697695355797E-6</v>
      </c>
    </row>
    <row r="11143" ht="16" customHeight="1" s="29">
      <c r="A11143" t="inlineStr">
        <is>
          <t>photovoltaic slanted-roof installation, 3kWp, CdTe, laminated, integrated, on roof</t>
        </is>
      </c>
      <c r="B11143" s="30">
        <f>M11143*S11143</f>
        <v>2.0088754911706076E-8</v>
      </c>
      <c r="C11143" t="inlineStr">
        <is>
          <t>CH</t>
        </is>
      </c>
      <c r="D11143" t="inlineStr">
        <is>
          <t>unit</t>
        </is>
      </c>
      <c r="F11143" t="inlineStr">
        <is>
          <t>technosphere</t>
        </is>
      </c>
      <c r="G11143" t="n">
        <v>0</v>
      </c>
      <c r="H11143" t="inlineStr">
        <is>
          <t>photovoltaic slanted-roof installation, 3kWp, CdTe, laminated, integrated, on roof</t>
        </is>
      </c>
      <c r="I11143" t="inlineStr">
        <is>
          <t>(2,2,1,1,1,3); Calculation with average annual yield and share of technologies. Lifetime: 30a.</t>
        </is>
      </c>
      <c r="K11143" t="inlineStr">
        <is>
          <t>residential</t>
        </is>
      </c>
      <c r="L11143">
        <f>L11142</f>
        <v>0.17766751537682748</v>
      </c>
      <c r="M11143" s="30">
        <f>INDEX(parameters!$D$41:$AG$178,MATCH('PV (extension)'!B11121,parameters!$C$41:$C$178,0),MATCH('PV (extension)'!A11143,parameters!$D$5:$AG$5,0))/L11143</f>
        <v>2.3035719862648527E-3</v>
      </c>
      <c r="N11143" s="3" t="inlineStr">
        <is>
          <t>roof-top</t>
        </is>
      </c>
      <c r="O11143">
        <f>INDEX(parameters!$C$196:$EJ$198,MATCH('PV (extension)'!N11143,parameters!$B$196:$B$198,0),MATCH('PV (extension)'!B11121,parameters!$C$195:$EJ$195,0))</f>
        <v>1274.1080472297908</v>
      </c>
      <c r="P11143" t="n">
        <v>3</v>
      </c>
      <c r="Q11143" t="n">
        <v>30</v>
      </c>
      <c r="R11143">
        <f>Q11143*P11143*O11143</f>
        <v>114669.72425068117</v>
      </c>
      <c r="S11143">
        <f>1/R11143</f>
        <v>8.720697695355797E-6</v>
      </c>
    </row>
    <row r="11144" ht="16" customHeight="1" s="29">
      <c r="A11144" t="inlineStr">
        <is>
          <t>photovoltaic slanted-roof installation, 3kWp, multi-Si, laminated, integrated, on roof</t>
        </is>
      </c>
      <c r="B11144" s="30">
        <f>M11144*S11144</f>
        <v>1.19348473058795E-7</v>
      </c>
      <c r="C11144" t="inlineStr">
        <is>
          <t>RER</t>
        </is>
      </c>
      <c r="D11144" t="inlineStr">
        <is>
          <t>unit</t>
        </is>
      </c>
      <c r="F11144" t="inlineStr">
        <is>
          <t>technosphere</t>
        </is>
      </c>
      <c r="G11144" t="n">
        <v>0</v>
      </c>
      <c r="H11144" t="inlineStr">
        <is>
          <t>photovoltaic slanted-roof installation, 3kWp, multi-Si, laminated, integrated, on roof</t>
        </is>
      </c>
      <c r="I11144" t="inlineStr">
        <is>
          <t>(2,2,1,1,1,3); Calculation with average annual yield and share of technologies. Lifetime: 30a.</t>
        </is>
      </c>
      <c r="K11144" t="inlineStr">
        <is>
          <t>residential</t>
        </is>
      </c>
      <c r="L11144">
        <f>L11143</f>
        <v>0.17766751537682748</v>
      </c>
      <c r="M11144" s="30">
        <f>INDEX(parameters!$D$41:$AG$178,MATCH('PV (extension)'!B11121,parameters!$C$41:$C$178,0),MATCH('PV (extension)'!A11144,parameters!$D$5:$AG$5,0))/L11144</f>
        <v>1.3685656495391874E-2</v>
      </c>
      <c r="N11144" s="3" t="inlineStr">
        <is>
          <t>roof-top</t>
        </is>
      </c>
      <c r="O11144">
        <f>INDEX(parameters!$C$196:$EJ$198,MATCH('PV (extension)'!N11144,parameters!$B$196:$B$198,0),MATCH('PV (extension)'!B11121,parameters!$C$195:$EJ$195,0))</f>
        <v>1274.1080472297908</v>
      </c>
      <c r="P11144" t="n">
        <v>3</v>
      </c>
      <c r="Q11144" t="n">
        <v>30</v>
      </c>
      <c r="R11144">
        <f>Q11144*P11144*O11144</f>
        <v>114669.72425068117</v>
      </c>
      <c r="S11144">
        <f>1/R11144</f>
        <v>8.720697695355797E-6</v>
      </c>
    </row>
    <row r="11145" ht="16" customHeight="1" s="29">
      <c r="A11145" t="inlineStr">
        <is>
          <t>photovoltaic slanted-roof installation, 3kWp, multi-Si, panel, mounted, on roof</t>
        </is>
      </c>
      <c r="B11145" s="30">
        <f>M11145*S11145</f>
        <v>2.0428219408290662E-6</v>
      </c>
      <c r="C11145" t="inlineStr">
        <is>
          <t>RER</t>
        </is>
      </c>
      <c r="D11145" t="inlineStr">
        <is>
          <t>unit</t>
        </is>
      </c>
      <c r="F11145" t="inlineStr">
        <is>
          <t>technosphere</t>
        </is>
      </c>
      <c r="G11145" t="n">
        <v>0</v>
      </c>
      <c r="H11145" t="inlineStr">
        <is>
          <t>photovoltaic slanted-roof installation, 3kWp, multi-Si, panel, mounted, on roof</t>
        </is>
      </c>
      <c r="I11145" t="inlineStr">
        <is>
          <t>(2,2,1,1,1,3); Calculation with average annual yield and share of technologies. Lifetime: 30a.</t>
        </is>
      </c>
      <c r="K11145" t="inlineStr">
        <is>
          <t>residential</t>
        </is>
      </c>
      <c r="L11145">
        <f>L11144</f>
        <v>0.17766751537682748</v>
      </c>
      <c r="M11145" s="30">
        <f>INDEX(parameters!$D$41:$AG$178,MATCH('PV (extension)'!B11121,parameters!$C$41:$C$178,0),MATCH('PV (extension)'!A11145,parameters!$D$5:$AG$5,0))/L11145</f>
        <v>0.23424982864811036</v>
      </c>
      <c r="N11145" s="3" t="inlineStr">
        <is>
          <t>roof-top</t>
        </is>
      </c>
      <c r="O11145">
        <f>INDEX(parameters!$C$196:$EJ$198,MATCH('PV (extension)'!N11145,parameters!$B$196:$B$198,0),MATCH('PV (extension)'!B11121,parameters!$C$195:$EJ$195,0))</f>
        <v>1274.1080472297908</v>
      </c>
      <c r="P11145" t="n">
        <v>3</v>
      </c>
      <c r="Q11145" t="n">
        <v>30</v>
      </c>
      <c r="R11145">
        <f>Q11145*P11145*O11145</f>
        <v>114669.72425068117</v>
      </c>
      <c r="S11145">
        <f>1/R11145</f>
        <v>8.720697695355797E-6</v>
      </c>
    </row>
    <row r="11146" ht="16" customHeight="1" s="29">
      <c r="A11146" t="inlineStr">
        <is>
          <t>photovoltaic slanted-roof installation, 3kWp, single-Si, laminated, integrated, on roof</t>
        </is>
      </c>
      <c r="B11146" s="30">
        <f>M11146*S11146</f>
        <v>6.3075225527646862E-8</v>
      </c>
      <c r="C11146" t="inlineStr">
        <is>
          <t>RER</t>
        </is>
      </c>
      <c r="D11146" t="inlineStr">
        <is>
          <t>unit</t>
        </is>
      </c>
      <c r="F11146" t="inlineStr">
        <is>
          <t>technosphere</t>
        </is>
      </c>
      <c r="G11146" t="n">
        <v>0</v>
      </c>
      <c r="H11146" t="inlineStr">
        <is>
          <t>photovoltaic slanted-roof installation, 3kWp, single-Si, laminated, integrated, on roof</t>
        </is>
      </c>
      <c r="I11146" t="inlineStr">
        <is>
          <t>(2,2,1,1,1,3); Calculation with average annual yield and share of technologies. Lifetime: 30a.</t>
        </is>
      </c>
      <c r="K11146" t="inlineStr">
        <is>
          <t>residential</t>
        </is>
      </c>
      <c r="L11146">
        <f>L11145</f>
        <v>0.17766751537682748</v>
      </c>
      <c r="M11146" s="30">
        <f>INDEX(parameters!$D$41:$AG$178,MATCH('PV (extension)'!B11121,parameters!$C$41:$C$178,0),MATCH('PV (extension)'!A11146,parameters!$D$5:$AG$5,0))/L11146</f>
        <v>7.2328187183047909E-3</v>
      </c>
      <c r="N11146" s="3" t="inlineStr">
        <is>
          <t>roof-top</t>
        </is>
      </c>
      <c r="O11146">
        <f>INDEX(parameters!$C$196:$EJ$198,MATCH('PV (extension)'!N11146,parameters!$B$196:$B$198,0),MATCH('PV (extension)'!B11121,parameters!$C$195:$EJ$195,0))</f>
        <v>1274.1080472297908</v>
      </c>
      <c r="P11146" t="n">
        <v>3</v>
      </c>
      <c r="Q11146" t="n">
        <v>30</v>
      </c>
      <c r="R11146">
        <f>Q11146*P11146*O11146</f>
        <v>114669.72425068117</v>
      </c>
      <c r="S11146">
        <f>1/R11146</f>
        <v>8.720697695355797E-6</v>
      </c>
    </row>
    <row r="11147" ht="16" customHeight="1" s="29">
      <c r="A11147" t="inlineStr">
        <is>
          <t>photovoltaic slanted-roof installation, 3kWp, single-Si, panel, mounted, on roof</t>
        </is>
      </c>
      <c r="B11147" s="30">
        <f>M11147*S11147</f>
        <v>1.0675928615062083E-6</v>
      </c>
      <c r="C11147" t="inlineStr">
        <is>
          <t>RER</t>
        </is>
      </c>
      <c r="D11147" t="inlineStr">
        <is>
          <t>unit</t>
        </is>
      </c>
      <c r="F11147" t="inlineStr">
        <is>
          <t>technosphere</t>
        </is>
      </c>
      <c r="G11147" t="n">
        <v>0</v>
      </c>
      <c r="H11147" t="inlineStr">
        <is>
          <t>photovoltaic slanted-roof installation, 3kWp, single-Si, panel, mounted, on roof</t>
        </is>
      </c>
      <c r="I11147" t="inlineStr">
        <is>
          <t>(2,2,1,1,1,3); Calculation with average annual yield and share of technologies. Lifetime: 30a.</t>
        </is>
      </c>
      <c r="K11147" t="inlineStr">
        <is>
          <t>residential</t>
        </is>
      </c>
      <c r="L11147">
        <f>L11146</f>
        <v>0.17766751537682748</v>
      </c>
      <c r="M11147" s="30">
        <f>INDEX(parameters!$D$41:$AG$178,MATCH('PV (extension)'!B11121,parameters!$C$41:$C$178,0),MATCH('PV (extension)'!A11147,parameters!$D$5:$AG$5,0))/L11147</f>
        <v>0.12242057904091255</v>
      </c>
      <c r="N11147" s="3" t="inlineStr">
        <is>
          <t>roof-top</t>
        </is>
      </c>
      <c r="O11147">
        <f>INDEX(parameters!$C$196:$EJ$198,MATCH('PV (extension)'!N11147,parameters!$B$196:$B$198,0),MATCH('PV (extension)'!B11121,parameters!$C$195:$EJ$195,0))</f>
        <v>1274.1080472297908</v>
      </c>
      <c r="P11147" t="n">
        <v>3</v>
      </c>
      <c r="Q11147" t="n">
        <v>30</v>
      </c>
      <c r="R11147">
        <f>Q11147*P11147*O11147</f>
        <v>114669.72425068117</v>
      </c>
      <c r="S11147">
        <f>1/R11147</f>
        <v>8.720697695355797E-6</v>
      </c>
    </row>
    <row r="11148" s="29">
      <c r="A11148" t="inlineStr">
        <is>
          <t>market for tap water</t>
        </is>
      </c>
      <c r="B11148" t="n">
        <v>0.0037026</v>
      </c>
      <c r="C11148" t="inlineStr">
        <is>
          <t>Europe without Switzerland</t>
        </is>
      </c>
      <c r="D11148" t="inlineStr">
        <is>
          <t>kilogram</t>
        </is>
      </c>
      <c r="F11148" t="inlineStr">
        <is>
          <t>technosphere</t>
        </is>
      </c>
      <c r="G11148" t="n">
        <v>0</v>
      </c>
      <c r="H11148" t="inlineStr">
        <is>
          <t>tap water</t>
        </is>
      </c>
      <c r="I11148" t="inlineStr">
        <is>
          <t>(2,2,1,1,1,3); Estimation 20l/m2 panel</t>
        </is>
      </c>
    </row>
    <row r="11149" s="29">
      <c r="A11149" t="inlineStr">
        <is>
          <t>treatment of wastewater, from residence, capacity 1.1E10l/year</t>
        </is>
      </c>
      <c r="B11149" t="n">
        <v>-3.3323e-06</v>
      </c>
      <c r="C11149" t="inlineStr">
        <is>
          <t>CH</t>
        </is>
      </c>
      <c r="D11149" t="inlineStr">
        <is>
          <t>cubic meter</t>
        </is>
      </c>
      <c r="F11149" t="inlineStr">
        <is>
          <t>technosphere</t>
        </is>
      </c>
      <c r="G11149" t="n">
        <v>0</v>
      </c>
      <c r="H11149" t="inlineStr">
        <is>
          <t>wastewater, from residence</t>
        </is>
      </c>
      <c r="I11149" t="inlineStr">
        <is>
          <t>(2,2,1,1,1,3); Estimation 20l/m2 panel</t>
        </is>
      </c>
    </row>
    <row r="11150" s="29"/>
    <row r="11151" customFormat="1" s="28">
      <c r="A11151" s="28" t="inlineStr">
        <is>
          <t>Activity</t>
        </is>
      </c>
      <c r="B11151" s="28" t="inlineStr">
        <is>
          <t>electricity production, photovoltaic, commercial</t>
        </is>
      </c>
    </row>
    <row r="11152">
      <c r="A11152" t="inlineStr">
        <is>
          <t>comment</t>
        </is>
      </c>
      <c r="B1115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")&amp;HLOOKUP(B11153,parameters!$C$195:$EJ$198,2,0)&amp;" kWh/kWp.
Annual output, Facade: "&amp;HLOOKUP(B11153,parameters!$C$195:$EJ$198,3,0)&amp;" kWh/kWp.
Annual output, Open-ground: "&amp;HLOOKUP(B11153,parameters!$C$195:$EJ$198,4,0)&amp;_xlfn._LONGTEXT("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")&amp;VLOOKUP(B11153,'extension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1273.91322775212 kWh/kWp.
Annual output, Facade: 894.449713102552 kWh/kWp.
Annual output, Open-ground: 1355.22683803417 kWh/kWp.
Amount of solar energy transformed to electricity. Waste heat emission due to losses of electricity in the system.
Technology:  Electricity production with grid-connected photovoltaic power plants.
Time period:  Time of publications
Production volume: 535 GWh in 2025.
Sampling:  Statistical data and model calculations
Extrapolations:  Use of PV technology data investigated for other countries (Switzerland). Correction of average yield with Swiss data.
Uncertainty:  None
Author: Romain Sacchi, PSI, romain.sacchi@psi.ch</v>
      </c>
    </row>
    <row r="11153" s="29">
      <c r="A11153" t="inlineStr">
        <is>
          <t>location</t>
        </is>
      </c>
      <c r="B11153" t="inlineStr">
        <is>
          <t>ID</t>
        </is>
      </c>
    </row>
    <row r="11154" s="29">
      <c r="A11154" t="inlineStr">
        <is>
          <t>production amount</t>
        </is>
      </c>
      <c r="B11154" t="n">
        <v>1</v>
      </c>
    </row>
    <row r="11155" s="29">
      <c r="A11155" t="inlineStr">
        <is>
          <t>reference product</t>
        </is>
      </c>
      <c r="B11155" t="inlineStr">
        <is>
          <t>electricity, low voltage</t>
        </is>
      </c>
    </row>
    <row r="11156" s="29">
      <c r="A11156" t="inlineStr">
        <is>
          <t>source</t>
        </is>
      </c>
      <c r="B111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157" s="29">
      <c r="A11157" t="inlineStr">
        <is>
          <t>type</t>
        </is>
      </c>
      <c r="B11157" t="inlineStr">
        <is>
          <t>process</t>
        </is>
      </c>
    </row>
    <row r="11158" s="29">
      <c r="A11158" t="inlineStr">
        <is>
          <t>unit</t>
        </is>
      </c>
      <c r="B11158" t="inlineStr">
        <is>
          <t>kilowatt hour</t>
        </is>
      </c>
    </row>
    <row r="11159" s="29">
      <c r="A11159" t="inlineStr">
        <is>
          <t>Exchanges</t>
        </is>
      </c>
    </row>
    <row r="11160" customFormat="1" s="28">
      <c r="A11160" s="28" t="inlineStr">
        <is>
          <t>name</t>
        </is>
      </c>
      <c r="B11160" s="28" t="inlineStr">
        <is>
          <t>amount</t>
        </is>
      </c>
      <c r="C11160" s="28" t="inlineStr">
        <is>
          <t>location</t>
        </is>
      </c>
      <c r="D11160" s="28" t="inlineStr">
        <is>
          <t>unit</t>
        </is>
      </c>
      <c r="E11160" s="28" t="inlineStr">
        <is>
          <t>categories</t>
        </is>
      </c>
      <c r="F11160" s="28" t="inlineStr">
        <is>
          <t>type</t>
        </is>
      </c>
      <c r="G11160" s="28" t="inlineStr">
        <is>
          <t>uncertainty type</t>
        </is>
      </c>
      <c r="H11160" s="28" t="inlineStr">
        <is>
          <t>reference product</t>
        </is>
      </c>
      <c r="I11160" s="28" t="inlineStr">
        <is>
          <t>comment</t>
        </is>
      </c>
      <c r="J11160" s="28" t="inlineStr">
        <is>
          <t>production volume</t>
        </is>
      </c>
      <c r="K11160" s="28" t="inlineStr">
        <is>
          <t>scope</t>
        </is>
      </c>
      <c r="L11160" s="28" t="inlineStr">
        <is>
          <t>scope share</t>
        </is>
      </c>
      <c r="M11160" s="28" t="inlineStr">
        <is>
          <t>tech share</t>
        </is>
      </c>
      <c r="N11160" s="28" t="inlineStr">
        <is>
          <t>installation</t>
        </is>
      </c>
      <c r="O11160" s="28" t="inlineStr">
        <is>
          <t>productivity</t>
        </is>
      </c>
      <c r="P11160" s="28" t="inlineStr">
        <is>
          <t>kWp</t>
        </is>
      </c>
      <c r="Q11160" s="28" t="inlineStr">
        <is>
          <t>lifetime</t>
        </is>
      </c>
      <c r="R11160" s="28" t="inlineStr">
        <is>
          <t>lifetime production</t>
        </is>
      </c>
      <c r="S11160" s="28" t="inlineStr">
        <is>
          <t>inverted lifetime production</t>
        </is>
      </c>
    </row>
    <row r="11161" s="29">
      <c r="A11161" t="inlineStr">
        <is>
          <t>Energy, solar, converted</t>
        </is>
      </c>
      <c r="B11161" t="n">
        <v>3.8503</v>
      </c>
      <c r="D11161" t="inlineStr">
        <is>
          <t>megajoule</t>
        </is>
      </c>
      <c r="E11161" t="inlineStr">
        <is>
          <t>natural resource::in air</t>
        </is>
      </c>
      <c r="F11161" t="inlineStr">
        <is>
          <t>biosphere</t>
        </is>
      </c>
      <c r="G11161" t="n">
        <v>0</v>
      </c>
      <c r="I11161" t="inlineStr">
        <is>
          <t>(2,2,1,1,1,3); Energy loss in the system</t>
        </is>
      </c>
    </row>
    <row r="11162" s="29">
      <c r="A11162" t="inlineStr">
        <is>
          <t>Heat, waste</t>
        </is>
      </c>
      <c r="B11162" t="n">
        <v>0.25027</v>
      </c>
      <c r="D11162" t="inlineStr">
        <is>
          <t>megajoule</t>
        </is>
      </c>
      <c r="E11162" t="inlineStr">
        <is>
          <t>air</t>
        </is>
      </c>
      <c r="F11162" t="inlineStr">
        <is>
          <t>biosphere</t>
        </is>
      </c>
      <c r="G11162" t="n">
        <v>0</v>
      </c>
      <c r="I11162" t="inlineStr">
        <is>
          <t>(1,na,na,na,na,na); Calculation with average annual output and share of technologies; Average degradation of 10.5% included</t>
        </is>
      </c>
    </row>
    <row r="11163" s="29">
      <c r="A11163" t="inlineStr">
        <is>
          <t>electricity production, photovoltaic, commercial</t>
        </is>
      </c>
      <c r="B11163" t="n">
        <v>1</v>
      </c>
      <c r="C11163" t="inlineStr">
        <is>
          <t>ID</t>
        </is>
      </c>
      <c r="D11163" t="inlineStr">
        <is>
          <t>kilowatt hour</t>
        </is>
      </c>
      <c r="E11163" t="inlineStr">
        <is>
          <t>photovoltaic::power plants</t>
        </is>
      </c>
      <c r="F11163" t="inlineStr">
        <is>
          <t>production</t>
        </is>
      </c>
      <c r="G11163" t="n">
        <v>0</v>
      </c>
      <c r="H11163" t="inlineStr">
        <is>
          <t>electricity, low voltage</t>
        </is>
      </c>
      <c r="J11163">
        <f>VLOOKUP(C11163,'extension - production vol'!$B$6:$D$235,3,0)</f>
        <v>535</v>
      </c>
    </row>
    <row r="11164" ht="16" customHeight="1" s="29">
      <c r="A11164" t="inlineStr">
        <is>
          <t>photovoltaic flat-roof installation, 156 kWp, multi-Si, on roof</t>
        </is>
      </c>
      <c r="B11164" s="30">
        <f>M11164*S11164</f>
        <v>2.0593686693400836E-8</v>
      </c>
      <c r="C11164" t="inlineStr">
        <is>
          <t>CH</t>
        </is>
      </c>
      <c r="D11164" t="inlineStr">
        <is>
          <t>unit</t>
        </is>
      </c>
      <c r="F11164" t="inlineStr">
        <is>
          <t>technosphere</t>
        </is>
      </c>
      <c r="G11164" t="n">
        <v>0</v>
      </c>
      <c r="H11164" t="inlineStr">
        <is>
          <t>photovoltaic flat-roof installation, 156 kWp, multi-Si, on roof</t>
        </is>
      </c>
      <c r="I11164" t="inlineStr">
        <is>
          <t>(2,2,1,1,1,3); Calculation with average annual yield and share of technologies. Lifetime: 30a.</t>
        </is>
      </c>
      <c r="K11164" t="inlineStr">
        <is>
          <t>commercial</t>
        </is>
      </c>
      <c r="L11164">
        <f>IF(K11164="residential",VLOOKUP(B11153,parameters!$C$41:$AG$178,18,0),IF(K11164="commercial",1-VLOOKUP(B11153,parameters!$C$41:$AG$178,18,0),1))</f>
        <v>0.82233248462317254</v>
      </c>
      <c r="M11164" s="30">
        <f>INDEX(parameters!$D$41:$AG$178,MATCH('PV (extension)'!B11153,parameters!$C$41:$C$178,0),MATCH('PV (extension)'!A11164,parameters!$D$5:$AG$5,0))/L11164</f>
        <v>0.12277778707072071</v>
      </c>
      <c r="N11164" s="3" t="inlineStr">
        <is>
          <t>roof-top</t>
        </is>
      </c>
      <c r="O11164">
        <f>INDEX(parameters!$C$196:$EJ$198,MATCH('PV (extension)'!N11164,parameters!$B$196:$B$198,0),MATCH('PV (extension)'!B11153,parameters!$C$195:$EJ$195,0))</f>
        <v>1273.9132277521196</v>
      </c>
      <c r="P11164" t="n">
        <v>156</v>
      </c>
      <c r="Q11164" t="n">
        <v>30</v>
      </c>
      <c r="R11164">
        <f>Q11164*P11164*O11164</f>
        <v>5961913.9058799194</v>
      </c>
      <c r="S11164">
        <f>1/R11164</f>
        <v>1.677313721376877E-7</v>
      </c>
    </row>
    <row r="11165" ht="16" customHeight="1" s="29">
      <c r="A11165" t="inlineStr">
        <is>
          <t>photovoltaic flat-roof installation, 156 kWp, single-Si, on roof</t>
        </is>
      </c>
      <c r="B11165" s="30">
        <f>M11165*S11165</f>
        <v>1.0757395534164161E-8</v>
      </c>
      <c r="C11165" t="inlineStr">
        <is>
          <t>CH</t>
        </is>
      </c>
      <c r="D11165" t="inlineStr">
        <is>
          <t>unit</t>
        </is>
      </c>
      <c r="F11165" t="inlineStr">
        <is>
          <t>technosphere</t>
        </is>
      </c>
      <c r="G11165" t="n">
        <v>0</v>
      </c>
      <c r="H11165" t="inlineStr">
        <is>
          <t>photovoltaic flat-roof installation, 156 kWp, single-Si, on roof</t>
        </is>
      </c>
      <c r="I11165" t="inlineStr">
        <is>
          <t>(2,2,1,1,1,3); Calculation with average annual yield and share of technologies. Lifetime: 30a.</t>
        </is>
      </c>
      <c r="K11165" t="inlineStr">
        <is>
          <t>commercial</t>
        </is>
      </c>
      <c r="L11165">
        <f>L11164</f>
        <v>0.82233248462317254</v>
      </c>
      <c r="M11165" s="30">
        <f>INDEX(parameters!$D$41:$AG$178,MATCH('PV (extension)'!B11153,parameters!$C$41:$C$178,0),MATCH('PV (extension)'!A11165,parameters!$D$5:$AG$5,0))/L11165</f>
        <v>6.4134666026183854E-2</v>
      </c>
      <c r="N11165" s="3" t="inlineStr">
        <is>
          <t>roof-top</t>
        </is>
      </c>
      <c r="O11165">
        <f>INDEX(parameters!$C$196:$EJ$198,MATCH('PV (extension)'!N11165,parameters!$B$196:$B$198,0),MATCH('PV (extension)'!B11153,parameters!$C$195:$EJ$195,0))</f>
        <v>1273.9132277521196</v>
      </c>
      <c r="P11165" t="n">
        <v>156</v>
      </c>
      <c r="Q11165" t="n">
        <v>30</v>
      </c>
      <c r="R11165">
        <f>Q11165*P11165*O11165</f>
        <v>5961913.9058799194</v>
      </c>
      <c r="S11165">
        <f>1/R11165</f>
        <v>1.677313721376877E-7</v>
      </c>
    </row>
    <row r="11166" s="29">
      <c r="A11166" t="inlineStr">
        <is>
          <t>photovoltaic open ground installation, 570 kWp, CIS, on open ground</t>
        </is>
      </c>
      <c r="B11166" s="30">
        <f>M11166*S11166</f>
        <v>5.3020738350207911E-10</v>
      </c>
      <c r="C11166" t="inlineStr">
        <is>
          <t>RER</t>
        </is>
      </c>
      <c r="D11166" t="inlineStr">
        <is>
          <t>unit</t>
        </is>
      </c>
      <c r="F11166" t="inlineStr">
        <is>
          <t>technosphere</t>
        </is>
      </c>
      <c r="G11166" t="n">
        <v>0</v>
      </c>
      <c r="H11166" t="inlineStr">
        <is>
          <t>photovoltaic open ground installation, 570 kWp, CIS, on open ground</t>
        </is>
      </c>
      <c r="I11166" t="inlineStr">
        <is>
          <t>(2,2,1,1,1,3); Calculation with average annual yield and share of technologies. Lifetime: 30a.</t>
        </is>
      </c>
      <c r="K11166" t="inlineStr">
        <is>
          <t>commercial</t>
        </is>
      </c>
      <c r="L11166">
        <f>L11165</f>
        <v>0.82233248462317254</v>
      </c>
      <c r="M11166" s="30">
        <f>INDEX(parameters!$D$41:$AG$178,MATCH('PV (extension)'!B11153,parameters!$C$41:$C$178,0),MATCH('PV (extension)'!A11166,parameters!$D$5:$AG$5,0))/L11166</f>
        <v>1.2287226816964775E-2</v>
      </c>
      <c r="N11166" t="inlineStr">
        <is>
          <t>central</t>
        </is>
      </c>
      <c r="O11166">
        <f>INDEX(parameters!$C$196:$EJ$198,MATCH('PV (extension)'!N11166,parameters!$B$196:$B$198,0),MATCH('PV (extension)'!B11153,parameters!$C$195:$EJ$195,0))</f>
        <v>1355.22683803417</v>
      </c>
      <c r="P11166" t="n">
        <v>570</v>
      </c>
      <c r="Q11166" t="n">
        <v>30</v>
      </c>
      <c r="R11166">
        <f>Q11166*P11166*O11166</f>
        <v>23174378.930384308</v>
      </c>
      <c r="S11166">
        <f>1/R11166</f>
        <v>4.3151102474158807E-8</v>
      </c>
    </row>
    <row r="11167" s="29">
      <c r="A11167" t="inlineStr">
        <is>
          <t>photovoltaic open ground installation, 570 kWp, CdTe, on open ground</t>
        </is>
      </c>
      <c r="B11167" s="30">
        <f>M11167*S11167</f>
        <v>3.8948625680784156E-9</v>
      </c>
      <c r="C11167" t="inlineStr">
        <is>
          <t>RER</t>
        </is>
      </c>
      <c r="D11167" t="inlineStr">
        <is>
          <t>unit</t>
        </is>
      </c>
      <c r="F11167" t="inlineStr">
        <is>
          <t>technosphere</t>
        </is>
      </c>
      <c r="G11167" t="n">
        <v>0</v>
      </c>
      <c r="H11167" t="inlineStr">
        <is>
          <t>photovoltaic open ground installation, 570 kWp, CdTe, on open ground</t>
        </is>
      </c>
      <c r="I11167" t="inlineStr">
        <is>
          <t>(2,2,1,1,1,3); Calculation with average annual yield and share of technologies. Lifetime: 30a.</t>
        </is>
      </c>
      <c r="K11167" t="inlineStr">
        <is>
          <t>commercial</t>
        </is>
      </c>
      <c r="L11167">
        <f>L11166</f>
        <v>0.82233248462317254</v>
      </c>
      <c r="M11167" s="30">
        <f>INDEX(parameters!$D$41:$AG$178,MATCH('PV (extension)'!B11153,parameters!$C$41:$C$178,0),MATCH('PV (extension)'!A11167,parameters!$D$5:$AG$5,0))/L11167</f>
        <v>9.0261021034418951E-2</v>
      </c>
      <c r="N11167" t="inlineStr">
        <is>
          <t>central</t>
        </is>
      </c>
      <c r="O11167">
        <f>INDEX(parameters!$C$196:$EJ$198,MATCH('PV (extension)'!N11167,parameters!$B$196:$B$198,0),MATCH('PV (extension)'!B11153,parameters!$C$195:$EJ$195,0))</f>
        <v>1355.22683803417</v>
      </c>
      <c r="P11167" t="n">
        <v>570</v>
      </c>
      <c r="Q11167" t="n">
        <v>30</v>
      </c>
      <c r="R11167">
        <f>Q11167*P11167*O11167</f>
        <v>23174378.930384308</v>
      </c>
      <c r="S11167">
        <f>1/R11167</f>
        <v>4.3151102474158807E-8</v>
      </c>
    </row>
    <row r="11168" s="29">
      <c r="A11168" t="inlineStr">
        <is>
          <t>photovoltaic open ground installation, 570 kWp, micro-Si, on open ground</t>
        </is>
      </c>
      <c r="B11168" s="30">
        <f>M11168*S11168</f>
        <v>4.128277936417654E-11</v>
      </c>
      <c r="C11168" t="inlineStr">
        <is>
          <t>RER</t>
        </is>
      </c>
      <c r="D11168" t="inlineStr">
        <is>
          <t>unit</t>
        </is>
      </c>
      <c r="F11168" t="inlineStr">
        <is>
          <t>technosphere</t>
        </is>
      </c>
      <c r="G11168" t="n">
        <v>0</v>
      </c>
      <c r="H11168" t="inlineStr">
        <is>
          <t>photovoltaic open ground installation, 570 kWp, micro-Si, on open ground</t>
        </is>
      </c>
      <c r="I11168" t="inlineStr">
        <is>
          <t>(2,2,1,1,1,3); Calculation with average annual yield and share of technologies. Lifetime: 30a.</t>
        </is>
      </c>
      <c r="K11168" t="inlineStr">
        <is>
          <t>commercial</t>
        </is>
      </c>
      <c r="L11168">
        <f>L11167</f>
        <v>0.82233248462317254</v>
      </c>
      <c r="M11168" s="30">
        <f>INDEX(parameters!$D$41:$AG$178,MATCH('PV (extension)'!B11153,parameters!$C$41:$C$178,0),MATCH('PV (extension)'!A11168,parameters!$D$5:$AG$5,0))/L11168</f>
        <v>9.5670277228487681E-4</v>
      </c>
      <c r="N11168" t="inlineStr">
        <is>
          <t>central</t>
        </is>
      </c>
      <c r="O11168">
        <f>INDEX(parameters!$C$196:$EJ$198,MATCH('PV (extension)'!N11168,parameters!$B$196:$B$198,0),MATCH('PV (extension)'!B11153,parameters!$C$195:$EJ$195,0))</f>
        <v>1355.22683803417</v>
      </c>
      <c r="P11168" t="n">
        <v>570</v>
      </c>
      <c r="Q11168" t="n">
        <v>30</v>
      </c>
      <c r="R11168">
        <f>Q11168*P11168*O11168</f>
        <v>23174378.930384308</v>
      </c>
      <c r="S11168">
        <f>1/R11168</f>
        <v>4.3151102474158807E-8</v>
      </c>
    </row>
    <row r="11169" s="29">
      <c r="A11169" t="inlineStr">
        <is>
          <t>photovoltaic open ground installation, 570 kWp, multi-Si, on open ground</t>
        </is>
      </c>
      <c r="B11169" s="30">
        <f>M11169*S11169</f>
        <v>1.3815249248711965E-8</v>
      </c>
      <c r="C11169" t="inlineStr">
        <is>
          <t>RER</t>
        </is>
      </c>
      <c r="D11169" t="inlineStr">
        <is>
          <t>unit</t>
        </is>
      </c>
      <c r="F11169" t="inlineStr">
        <is>
          <t>technosphere</t>
        </is>
      </c>
      <c r="G11169" t="n">
        <v>0</v>
      </c>
      <c r="H11169" t="inlineStr">
        <is>
          <t>photovoltaic open ground installation, 570 kWp, multi-Si, on open ground</t>
        </is>
      </c>
      <c r="I11169" t="inlineStr">
        <is>
          <t>(2,2,1,1,1,3); Calculation with average annual yield and share of technologies. Lifetime: 30a.</t>
        </is>
      </c>
      <c r="K11169" t="inlineStr">
        <is>
          <t>commercial</t>
        </is>
      </c>
      <c r="L11169">
        <f>L11168</f>
        <v>0.82233248462317254</v>
      </c>
      <c r="M11169" s="30">
        <f>INDEX(parameters!$D$41:$AG$178,MATCH('PV (extension)'!B11153,parameters!$C$41:$C$178,0),MATCH('PV (extension)'!A11169,parameters!$D$5:$AG$5,0))/L11169</f>
        <v>0.32015982110735819</v>
      </c>
      <c r="N11169" t="inlineStr">
        <is>
          <t>central</t>
        </is>
      </c>
      <c r="O11169">
        <f>INDEX(parameters!$C$196:$EJ$198,MATCH('PV (extension)'!N11169,parameters!$B$196:$B$198,0),MATCH('PV (extension)'!B11153,parameters!$C$195:$EJ$195,0))</f>
        <v>1355.22683803417</v>
      </c>
      <c r="P11169" t="n">
        <v>570</v>
      </c>
      <c r="Q11169" t="n">
        <v>30</v>
      </c>
      <c r="R11169">
        <f>Q11169*P11169*O11169</f>
        <v>23174378.930384308</v>
      </c>
      <c r="S11169">
        <f>1/R11169</f>
        <v>4.3151102474158807E-8</v>
      </c>
    </row>
    <row r="11170" s="29">
      <c r="A11170" t="inlineStr">
        <is>
          <t>photovoltaic open ground installation, 570 kWp, single-Si, on open ground</t>
        </is>
      </c>
      <c r="B11170" s="30">
        <f>M11170*S11170</f>
        <v>7.3282029830038758E-9</v>
      </c>
      <c r="C11170" t="inlineStr">
        <is>
          <t>RER</t>
        </is>
      </c>
      <c r="D11170" t="inlineStr">
        <is>
          <t>unit</t>
        </is>
      </c>
      <c r="F11170" t="inlineStr">
        <is>
          <t>technosphere</t>
        </is>
      </c>
      <c r="G11170" t="n">
        <v>0</v>
      </c>
      <c r="H11170" t="inlineStr">
        <is>
          <t>photovoltaic open ground installation, 570 kWp, single-Si, on open ground</t>
        </is>
      </c>
      <c r="I11170" t="inlineStr">
        <is>
          <t>(2,2,1,1,1,3); Calculation with average annual yield and share of technologies. Lifetime: 30a.</t>
        </is>
      </c>
      <c r="K11170" t="inlineStr">
        <is>
          <t>commercial</t>
        </is>
      </c>
      <c r="L11170">
        <f>L11169</f>
        <v>0.82233248462317254</v>
      </c>
      <c r="M11170" s="30">
        <f>INDEX(parameters!$D$41:$AG$178,MATCH('PV (extension)'!B11153,parameters!$C$41:$C$178,0),MATCH('PV (extension)'!A11170,parameters!$D$5:$AG$5,0))/L11170</f>
        <v>0.16982655280690445</v>
      </c>
      <c r="N11170" t="inlineStr">
        <is>
          <t>central</t>
        </is>
      </c>
      <c r="O11170">
        <f>INDEX(parameters!$C$196:$EJ$198,MATCH('PV (extension)'!N11170,parameters!$B$196:$B$198,0),MATCH('PV (extension)'!B11153,parameters!$C$195:$EJ$195,0))</f>
        <v>1355.22683803417</v>
      </c>
      <c r="P11170" t="n">
        <v>570</v>
      </c>
      <c r="Q11170" t="n">
        <v>30</v>
      </c>
      <c r="R11170">
        <f>Q11170*P11170*O11170</f>
        <v>23174378.930384308</v>
      </c>
      <c r="S11170">
        <f>1/R11170</f>
        <v>4.3151102474158807E-8</v>
      </c>
    </row>
    <row r="11171" ht="16" customHeight="1" s="29">
      <c r="A11171" t="inlineStr">
        <is>
          <t>photovoltaic slanted-roof installation, 93 kWp, multi-Si, laminated, integrated, on roof</t>
        </is>
      </c>
      <c r="B11171" s="30">
        <f>M11171*S11171</f>
        <v>2.2613846968070805E-9</v>
      </c>
      <c r="C11171" t="inlineStr">
        <is>
          <t>CH</t>
        </is>
      </c>
      <c r="D11171" t="inlineStr">
        <is>
          <t>unit</t>
        </is>
      </c>
      <c r="F11171" t="inlineStr">
        <is>
          <t>technosphere</t>
        </is>
      </c>
      <c r="G11171" t="n">
        <v>0</v>
      </c>
      <c r="H11171" t="inlineStr">
        <is>
          <t>photovoltaic slanted-roof installation, 93 kWp, multi-Si, laminated, integrated, on roof</t>
        </is>
      </c>
      <c r="I11171" t="inlineStr">
        <is>
          <t>(2,2,1,1,1,3); Calculation with average annual yield and share of technologies. Lifetime: 30a.</t>
        </is>
      </c>
      <c r="K11171" t="inlineStr">
        <is>
          <t>commercial</t>
        </is>
      </c>
      <c r="L11171">
        <f>L11170</f>
        <v>0.82233248462317254</v>
      </c>
      <c r="M11171" s="30">
        <f>INDEX(parameters!$D$41:$AG$178,MATCH('PV (extension)'!B11153,parameters!$C$41:$C$178,0),MATCH('PV (extension)'!A11171,parameters!$D$5:$AG$5,0))/L11171</f>
        <v>8.0374539804535308E-3</v>
      </c>
      <c r="N11171" s="3" t="inlineStr">
        <is>
          <t>roof-top</t>
        </is>
      </c>
      <c r="O11171">
        <f>INDEX(parameters!$C$196:$EJ$198,MATCH('PV (extension)'!N11171,parameters!$B$196:$B$198,0),MATCH('PV (extension)'!B11153,parameters!$C$195:$EJ$195,0))</f>
        <v>1273.9132277521196</v>
      </c>
      <c r="P11171" t="n">
        <v>93</v>
      </c>
      <c r="Q11171" t="n">
        <v>30</v>
      </c>
      <c r="R11171">
        <f>Q11171*P11171*O11171</f>
        <v>3554217.9054284138</v>
      </c>
      <c r="S11171">
        <f>1/R11171</f>
        <v>2.813558500374116E-7</v>
      </c>
    </row>
    <row r="11172" ht="16" customHeight="1" s="29">
      <c r="A11172" t="inlineStr">
        <is>
          <t>photovoltaic slanted-roof installation, 93 kWp, multi-Si, panel, mounted, on roof</t>
        </is>
      </c>
      <c r="B11172" s="30">
        <f>M11172*S11172</f>
        <v>3.8345063405179422E-8</v>
      </c>
      <c r="C11172" t="inlineStr">
        <is>
          <t>CH</t>
        </is>
      </c>
      <c r="D11172" t="inlineStr">
        <is>
          <t>unit</t>
        </is>
      </c>
      <c r="F11172" t="inlineStr">
        <is>
          <t>technosphere</t>
        </is>
      </c>
      <c r="G11172" t="n">
        <v>0</v>
      </c>
      <c r="H11172" t="inlineStr">
        <is>
          <t>photovoltaic slanted-roof installation, 93 kWp, multi-Si, panel, mounted, on roof</t>
        </is>
      </c>
      <c r="I11172" t="inlineStr">
        <is>
          <t>(2,2,1,1,1,3); Calculation with average annual yield and share of technologies. Lifetime: 30a.</t>
        </is>
      </c>
      <c r="K11172" t="inlineStr">
        <is>
          <t>commercial</t>
        </is>
      </c>
      <c r="L11172">
        <f>L11171</f>
        <v>0.82233248462317254</v>
      </c>
      <c r="M11172" s="30">
        <f>INDEX(parameters!$D$41:$AG$178,MATCH('PV (extension)'!B11153,parameters!$C$41:$C$178,0),MATCH('PV (extension)'!A11172,parameters!$D$5:$AG$5,0))/L11172</f>
        <v>0.13628671093947653</v>
      </c>
      <c r="N11172" s="3" t="inlineStr">
        <is>
          <t>roof-top</t>
        </is>
      </c>
      <c r="O11172">
        <f>INDEX(parameters!$C$196:$EJ$198,MATCH('PV (extension)'!N11172,parameters!$B$196:$B$198,0),MATCH('PV (extension)'!B11153,parameters!$C$195:$EJ$195,0))</f>
        <v>1273.9132277521196</v>
      </c>
      <c r="P11172" t="n">
        <v>93</v>
      </c>
      <c r="Q11172" t="n">
        <v>30</v>
      </c>
      <c r="R11172">
        <f>Q11172*P11172*O11172</f>
        <v>3554217.9054284138</v>
      </c>
      <c r="S11172">
        <f>1/R11172</f>
        <v>2.813558500374116E-7</v>
      </c>
    </row>
    <row r="11173" ht="16" customHeight="1" s="29">
      <c r="A11173" t="inlineStr">
        <is>
          <t>photovoltaic slanted-roof installation, 93 kWp, single-Si, laminated, integrated, on roof</t>
        </is>
      </c>
      <c r="B11173" s="30">
        <f>M11173*S11173</f>
        <v>1.1954659157646759E-9</v>
      </c>
      <c r="C11173" t="inlineStr">
        <is>
          <t>CH</t>
        </is>
      </c>
      <c r="D11173" t="inlineStr">
        <is>
          <t>unit</t>
        </is>
      </c>
      <c r="F11173" t="inlineStr">
        <is>
          <t>technosphere</t>
        </is>
      </c>
      <c r="G11173" t="n">
        <v>0</v>
      </c>
      <c r="H11173" t="inlineStr">
        <is>
          <t>photovoltaic slanted-roof installation, 93 kWp, single-Si, laminated, integrated, on roof</t>
        </is>
      </c>
      <c r="I11173" t="inlineStr">
        <is>
          <t>(2,2,1,1,1,3); Calculation with average annual yield and share of technologies. Lifetime: 30a.</t>
        </is>
      </c>
      <c r="K11173" t="inlineStr">
        <is>
          <t>commercial</t>
        </is>
      </c>
      <c r="L11173">
        <f>L11172</f>
        <v>0.82233248462317254</v>
      </c>
      <c r="M11173" s="30">
        <f>INDEX(parameters!$D$41:$AG$178,MATCH('PV (extension)'!B11153,parameters!$C$41:$C$178,0),MATCH('PV (extension)'!A11173,parameters!$D$5:$AG$5,0))/L11173</f>
        <v>4.2489463631401872E-3</v>
      </c>
      <c r="N11173" s="3" t="inlineStr">
        <is>
          <t>roof-top</t>
        </is>
      </c>
      <c r="O11173">
        <f>INDEX(parameters!$C$196:$EJ$198,MATCH('PV (extension)'!N11173,parameters!$B$196:$B$198,0),MATCH('PV (extension)'!B11153,parameters!$C$195:$EJ$195,0))</f>
        <v>1273.9132277521196</v>
      </c>
      <c r="P11173" t="n">
        <v>93</v>
      </c>
      <c r="Q11173" t="n">
        <v>30</v>
      </c>
      <c r="R11173">
        <f>Q11173*P11173*O11173</f>
        <v>3554217.9054284138</v>
      </c>
      <c r="S11173">
        <f>1/R11173</f>
        <v>2.813558500374116E-7</v>
      </c>
    </row>
    <row r="11174" ht="16" customHeight="1" s="29">
      <c r="A11174" t="inlineStr">
        <is>
          <t>photovoltaic slanted-roof installation, 93 kWp, single-Si, panel, mounted, on roof</t>
        </is>
      </c>
      <c r="B11174" s="30">
        <f>M11174*S11174</f>
        <v>2.0085547382986417E-8</v>
      </c>
      <c r="C11174" t="inlineStr">
        <is>
          <t>CH</t>
        </is>
      </c>
      <c r="D11174" t="inlineStr">
        <is>
          <t>unit</t>
        </is>
      </c>
      <c r="F11174" t="inlineStr">
        <is>
          <t>technosphere</t>
        </is>
      </c>
      <c r="G11174" t="n">
        <v>0</v>
      </c>
      <c r="H11174" t="inlineStr">
        <is>
          <t>photovoltaic slanted-roof installation, 93 kWp, single-Si, panel, mounted, on roof</t>
        </is>
      </c>
      <c r="I11174" t="inlineStr">
        <is>
          <t>(2,2,1,1,1,3); Calculation with average annual yield and share of technologies. Lifetime: 30a.</t>
        </is>
      </c>
      <c r="K11174" t="inlineStr">
        <is>
          <t>commercial</t>
        </is>
      </c>
      <c r="L11174">
        <f>L11173</f>
        <v>0.82233248462317254</v>
      </c>
      <c r="M11174" s="30">
        <f>INDEX(parameters!$D$41:$AG$178,MATCH('PV (extension)'!B11153,parameters!$C$41:$C$178,0),MATCH('PV (extension)'!A11174,parameters!$D$5:$AG$5,0))/L11174</f>
        <v>7.1388412148941149E-2</v>
      </c>
      <c r="N11174" s="3" t="inlineStr">
        <is>
          <t>roof-top</t>
        </is>
      </c>
      <c r="O11174">
        <f>INDEX(parameters!$C$196:$EJ$198,MATCH('PV (extension)'!N11174,parameters!$B$196:$B$198,0),MATCH('PV (extension)'!B11153,parameters!$C$195:$EJ$195,0))</f>
        <v>1273.9132277521196</v>
      </c>
      <c r="P11174" t="n">
        <v>93</v>
      </c>
      <c r="Q11174" t="n">
        <v>30</v>
      </c>
      <c r="R11174">
        <f>Q11174*P11174*O11174</f>
        <v>3554217.9054284138</v>
      </c>
      <c r="S11174">
        <f>1/R11174</f>
        <v>2.813558500374116E-7</v>
      </c>
    </row>
    <row r="11175" s="29">
      <c r="A11175" t="inlineStr">
        <is>
          <t>market for tap water</t>
        </is>
      </c>
      <c r="B11175" t="n">
        <v>0.0037026</v>
      </c>
      <c r="C11175" t="inlineStr">
        <is>
          <t>Europe without Switzerland</t>
        </is>
      </c>
      <c r="D11175" t="inlineStr">
        <is>
          <t>kilogram</t>
        </is>
      </c>
      <c r="F11175" t="inlineStr">
        <is>
          <t>technosphere</t>
        </is>
      </c>
      <c r="G11175" t="n">
        <v>0</v>
      </c>
      <c r="H11175" t="inlineStr">
        <is>
          <t>tap water</t>
        </is>
      </c>
      <c r="I11175" t="inlineStr">
        <is>
          <t>(2,2,1,1,1,3); Estimation 20l/m2 panel</t>
        </is>
      </c>
      <c r="M11175" s="30" t="n"/>
    </row>
    <row r="11176" s="29">
      <c r="A11176" t="inlineStr">
        <is>
          <t>treatment of wastewater, from residence, capacity 1.1E10l/year</t>
        </is>
      </c>
      <c r="B11176" t="n">
        <v>-3.3323e-06</v>
      </c>
      <c r="C11176" t="inlineStr">
        <is>
          <t>CH</t>
        </is>
      </c>
      <c r="D11176" t="inlineStr">
        <is>
          <t>cubic meter</t>
        </is>
      </c>
      <c r="F11176" t="inlineStr">
        <is>
          <t>technosphere</t>
        </is>
      </c>
      <c r="G11176" t="n">
        <v>0</v>
      </c>
      <c r="H11176" t="inlineStr">
        <is>
          <t>wastewater, from residence</t>
        </is>
      </c>
      <c r="I11176" t="inlineStr">
        <is>
          <t>(2,2,1,1,1,3); Estimation 20l/m2 panel</t>
        </is>
      </c>
      <c r="M11176" s="30" t="n"/>
    </row>
    <row r="11177" s="29">
      <c r="M11177" s="30" t="n"/>
    </row>
    <row r="11178" customFormat="1" s="28">
      <c r="A11178" s="28" t="inlineStr">
        <is>
          <t>Activity</t>
        </is>
      </c>
      <c r="B11178" s="28" t="inlineStr">
        <is>
          <t>electricity production, photovoltaic</t>
        </is>
      </c>
      <c r="M11178" s="30" t="n"/>
    </row>
    <row r="11179">
      <c r="A11179" t="inlineStr">
        <is>
          <t>comment</t>
        </is>
      </c>
      <c r="B1117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")&amp;HLOOKUP(B11180,parameters!$C$195:$EJ$198,2,0)&amp;" kWh/kWp.
Annual output, Facade: "&amp;HLOOKUP(B11180,parameters!$C$195:$EJ$198,3,0)&amp;" kWh/kWp.
Annual output, Open-ground: "&amp;HLOOKUP(B11180,parameters!$C$195:$EJ$198,4,0)&amp;_xlfn._LONGTEXT("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")&amp;VLOOKUP(B11180,'extension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1273.91322775212 kWh/kWp.
Annual output, Facade: 894.449713102552 kWh/kWp.
Annual output, Open-ground: 1355.22683803417 kWh/kWp.
Amount of solar energy transformed to electricity. Waste heat emission due to losses of electricity in the system.
Technology:  Electricity production with grid-connected photovoltaic power plants.
Time period:  Time of publications
Production volume: 535 GWh in 2025.
Sampling:  Statistical data and model calculations
Extrapolations:  Use of PV technology data investigated for other countries (Switzerland). Correction of average yield with Swiss data.
Uncertainty:  None
Author: Romain Sacchi, PSI, romain.sacchi@psi.ch</v>
      </c>
      <c r="M11179" s="30" t="n"/>
    </row>
    <row r="11180" s="29">
      <c r="A11180" t="inlineStr">
        <is>
          <t>location</t>
        </is>
      </c>
      <c r="B11180" t="inlineStr">
        <is>
          <t>ID</t>
        </is>
      </c>
    </row>
    <row r="11181" s="29">
      <c r="A11181" t="inlineStr">
        <is>
          <t>production amount</t>
        </is>
      </c>
      <c r="B11181" t="n">
        <v>1</v>
      </c>
    </row>
    <row r="11182" s="29">
      <c r="A11182" t="inlineStr">
        <is>
          <t>reference product</t>
        </is>
      </c>
      <c r="B11182" t="inlineStr">
        <is>
          <t>electricity, low voltage</t>
        </is>
      </c>
    </row>
    <row r="11183" s="29">
      <c r="A11183" t="inlineStr">
        <is>
          <t>source</t>
        </is>
      </c>
      <c r="B1118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184" s="29">
      <c r="A11184" t="inlineStr">
        <is>
          <t>type</t>
        </is>
      </c>
      <c r="B11184" t="inlineStr">
        <is>
          <t>process</t>
        </is>
      </c>
    </row>
    <row r="11185" s="29">
      <c r="A11185" t="inlineStr">
        <is>
          <t>unit</t>
        </is>
      </c>
      <c r="B11185" t="inlineStr">
        <is>
          <t>kilowatt hour</t>
        </is>
      </c>
    </row>
    <row r="11186" s="29">
      <c r="A11186" t="inlineStr">
        <is>
          <t>Exchanges</t>
        </is>
      </c>
    </row>
    <row r="11187" customFormat="1" s="28">
      <c r="A11187" s="28" t="inlineStr">
        <is>
          <t>name</t>
        </is>
      </c>
      <c r="B11187" s="28" t="inlineStr">
        <is>
          <t>amount</t>
        </is>
      </c>
      <c r="C11187" s="28" t="inlineStr">
        <is>
          <t>location</t>
        </is>
      </c>
      <c r="D11187" s="28" t="inlineStr">
        <is>
          <t>unit</t>
        </is>
      </c>
      <c r="E11187" s="28" t="inlineStr">
        <is>
          <t>categories</t>
        </is>
      </c>
      <c r="F11187" s="28" t="inlineStr">
        <is>
          <t>type</t>
        </is>
      </c>
      <c r="G11187" s="28" t="inlineStr">
        <is>
          <t>uncertainty type</t>
        </is>
      </c>
      <c r="H11187" s="28" t="inlineStr">
        <is>
          <t>loc</t>
        </is>
      </c>
      <c r="I11187" s="28" t="inlineStr">
        <is>
          <t>scale</t>
        </is>
      </c>
      <c r="J11187" s="28" t="inlineStr">
        <is>
          <t>comment</t>
        </is>
      </c>
      <c r="K11187" s="28" t="inlineStr">
        <is>
          <t>negative</t>
        </is>
      </c>
      <c r="L11187" s="28" t="inlineStr">
        <is>
          <t>reference product</t>
        </is>
      </c>
      <c r="M11187" s="28" t="inlineStr">
        <is>
          <t>production volume</t>
        </is>
      </c>
      <c r="N11187" s="28" t="inlineStr">
        <is>
          <t>scope</t>
        </is>
      </c>
      <c r="O11187" s="28" t="inlineStr">
        <is>
          <t>scope share</t>
        </is>
      </c>
      <c r="P11187" s="28" t="inlineStr">
        <is>
          <t>tech share</t>
        </is>
      </c>
      <c r="Q11187" s="28" t="inlineStr">
        <is>
          <t>installation</t>
        </is>
      </c>
      <c r="R11187" s="28" t="inlineStr">
        <is>
          <t>productivity</t>
        </is>
      </c>
      <c r="S11187" s="28" t="inlineStr">
        <is>
          <t>kWp</t>
        </is>
      </c>
      <c r="T11187" s="28" t="inlineStr">
        <is>
          <t>lifetime</t>
        </is>
      </c>
      <c r="U11187" s="28" t="inlineStr">
        <is>
          <t>lifetime production</t>
        </is>
      </c>
      <c r="V11187" s="28" t="inlineStr">
        <is>
          <t>inverted lifetime production</t>
        </is>
      </c>
    </row>
    <row r="11188" s="29">
      <c r="A11188" t="inlineStr">
        <is>
          <t>Energy, solar, converted</t>
        </is>
      </c>
      <c r="B11188" t="n">
        <v>3.8503</v>
      </c>
      <c r="D11188" t="inlineStr">
        <is>
          <t>megajoule</t>
        </is>
      </c>
      <c r="E11188" t="inlineStr">
        <is>
          <t>natural resource::in air</t>
        </is>
      </c>
      <c r="F11188" t="inlineStr">
        <is>
          <t>biosphere</t>
        </is>
      </c>
      <c r="G11188" t="n">
        <v>2</v>
      </c>
      <c r="H11188" t="n">
        <v>1.348151067341848</v>
      </c>
      <c r="I11188" t="n">
        <v>0.04340984597628009</v>
      </c>
      <c r="J11188" t="inlineStr">
        <is>
          <t>(2,2,1,1,1,3); Energy loss in the system</t>
        </is>
      </c>
    </row>
    <row r="11189" s="29">
      <c r="A11189" t="inlineStr">
        <is>
          <t>Heat, waste</t>
        </is>
      </c>
      <c r="B11189" t="n">
        <v>0.25027</v>
      </c>
      <c r="D11189" t="inlineStr">
        <is>
          <t>megajoule</t>
        </is>
      </c>
      <c r="E11189" t="inlineStr">
        <is>
          <t>air</t>
        </is>
      </c>
      <c r="F11189" t="inlineStr">
        <is>
          <t>biosphere</t>
        </is>
      </c>
      <c r="G11189" t="n">
        <v>2</v>
      </c>
      <c r="H11189" t="n">
        <v>-1.385214943900327</v>
      </c>
      <c r="I11189" t="n">
        <v>0.02439508208471609</v>
      </c>
      <c r="J11189" t="inlineStr">
        <is>
          <t>(1,na,na,na,na,na); Calculation</t>
        </is>
      </c>
    </row>
    <row r="11190" s="29">
      <c r="A11190" t="inlineStr">
        <is>
          <t>electricity production, photovoltaic</t>
        </is>
      </c>
      <c r="B11190" t="n">
        <v>1</v>
      </c>
      <c r="C11190" t="inlineStr">
        <is>
          <t>ID</t>
        </is>
      </c>
      <c r="D11190" t="inlineStr">
        <is>
          <t>kilowatt hour</t>
        </is>
      </c>
      <c r="E11190" t="inlineStr">
        <is>
          <t>photovoltaic::power plants</t>
        </is>
      </c>
      <c r="F11190" t="inlineStr">
        <is>
          <t>production</t>
        </is>
      </c>
      <c r="G11190" t="n">
        <v>0</v>
      </c>
      <c r="H11190" t="n">
        <v>1</v>
      </c>
      <c r="L11190" t="inlineStr">
        <is>
          <t>electricity, low voltage</t>
        </is>
      </c>
      <c r="M11190">
        <f>VLOOKUP(C11190,'extension - production vol'!$B$6:$D$235,3,0)</f>
        <v>535</v>
      </c>
    </row>
    <row r="11191" ht="16" customHeight="1" s="29">
      <c r="A11191" t="inlineStr">
        <is>
          <t>photovoltaic flat-roof installation, 156 kWp, multi-Si, on roof</t>
        </is>
      </c>
      <c r="B11191" s="30">
        <f>P11191*V11191</f>
        <v>1.6934857546135474E-8</v>
      </c>
      <c r="C11191" t="inlineStr">
        <is>
          <t>CH</t>
        </is>
      </c>
      <c r="D11191" t="inlineStr">
        <is>
          <t>unit</t>
        </is>
      </c>
      <c r="F11191" t="inlineStr">
        <is>
          <t>technosphere</t>
        </is>
      </c>
      <c r="G11191" t="n">
        <v>2</v>
      </c>
      <c r="H11191" t="n">
        <v>-18.46800298604678</v>
      </c>
      <c r="I11191" t="n">
        <v>0.09798894162072011</v>
      </c>
      <c r="J11191" t="inlineStr">
        <is>
          <t>(2,2,1,1,1,3); Calculation with average annual yield and share of technologies. Lifetime: 30a.</t>
        </is>
      </c>
      <c r="L11191" t="inlineStr">
        <is>
          <t>photovoltaic flat-roof installation, 156 kWp, multi-Si, on roof</t>
        </is>
      </c>
      <c r="N11191" t="inlineStr">
        <is>
          <t>all</t>
        </is>
      </c>
      <c r="O11191" t="n">
        <v>1</v>
      </c>
      <c r="P11191" s="30">
        <f>INDEX(parameters!$D$41:$AG$178,MATCH('PV (extension)'!B11180,parameters!$C$41:$C$178,0),MATCH('PV (extension)'!A11191,parameters!$D$5:$AG$5,0))/O11191</f>
        <v>0.10096416269840058</v>
      </c>
      <c r="Q11191" s="3" t="inlineStr">
        <is>
          <t>roof-top</t>
        </is>
      </c>
      <c r="R11191">
        <f>INDEX(parameters!$C$196:$EJ$198,MATCH('PV (extension)'!Q11191,parameters!$B$196:$B$198,0),MATCH('PV (extension)'!B11180,parameters!$C$195:$EJ$195,0))</f>
        <v>1273.9132277521196</v>
      </c>
      <c r="S11191" t="n">
        <v>156</v>
      </c>
      <c r="T11191" t="n">
        <v>30</v>
      </c>
      <c r="U11191">
        <f>T11191*S11191*R11191</f>
        <v>5961913.9058799194</v>
      </c>
      <c r="V11191">
        <f>1/U11191</f>
        <v>1.677313721376877E-7</v>
      </c>
    </row>
    <row r="11192" ht="16" customHeight="1" s="29">
      <c r="A11192" t="inlineStr">
        <is>
          <t>photovoltaic flat-roof installation, 156 kWp, single-Si, on roof</t>
        </is>
      </c>
      <c r="B11192" s="30">
        <f>P11192*V11192</f>
        <v>8.846155797683433E-9</v>
      </c>
      <c r="C11192" t="inlineStr">
        <is>
          <t>CH</t>
        </is>
      </c>
      <c r="D11192" t="inlineStr">
        <is>
          <t>unit</t>
        </is>
      </c>
      <c r="F11192" t="inlineStr">
        <is>
          <t>technosphere</t>
        </is>
      </c>
      <c r="G11192" t="n">
        <v>2</v>
      </c>
      <c r="H11192" t="n">
        <v>-19.10362020104489</v>
      </c>
      <c r="I11192" t="n">
        <v>0.09798894162072011</v>
      </c>
      <c r="J11192" t="inlineStr">
        <is>
          <t>(2,2,1,1,1,3); Calculation with average annual yield and share of technologies. Lifetime: 30a.</t>
        </is>
      </c>
      <c r="L11192" t="inlineStr">
        <is>
          <t>photovoltaic flat-roof installation, 156 kWp, single-Si, on roof</t>
        </is>
      </c>
      <c r="N11192" t="inlineStr">
        <is>
          <t>all</t>
        </is>
      </c>
      <c r="O11192" t="n">
        <v>1</v>
      </c>
      <c r="P11192" s="30">
        <f>INDEX(parameters!$D$41:$AG$178,MATCH('PV (extension)'!B11180,parameters!$C$41:$C$178,0),MATCH('PV (extension)'!A11192,parameters!$D$5:$AG$5,0))/O11192</f>
        <v>5.2740019263789135E-2</v>
      </c>
      <c r="Q11192" s="3" t="inlineStr">
        <is>
          <t>roof-top</t>
        </is>
      </c>
      <c r="R11192">
        <f>INDEX(parameters!$C$196:$EJ$198,MATCH('PV (extension)'!Q11192,parameters!$B$196:$B$198,0),MATCH('PV (extension)'!B11180,parameters!$C$195:$EJ$195,0))</f>
        <v>1273.9132277521196</v>
      </c>
      <c r="S11192" t="n">
        <v>156</v>
      </c>
      <c r="T11192" t="n">
        <v>30</v>
      </c>
      <c r="U11192">
        <f>T11192*S11192*R11192</f>
        <v>5961913.9058799194</v>
      </c>
      <c r="V11192">
        <f>1/U11192</f>
        <v>1.677313721376877E-7</v>
      </c>
    </row>
    <row r="11193" ht="16" customHeight="1" s="29">
      <c r="A11193" t="inlineStr">
        <is>
          <t>photovoltaic slanted-roof installation, 3 kWp, CIS, laminated, integrated, on roof</t>
        </is>
      </c>
      <c r="B11193" s="30">
        <f>P11193*V11193</f>
        <v>7.9337886311563407E-9</v>
      </c>
      <c r="C11193" t="inlineStr">
        <is>
          <t>CH</t>
        </is>
      </c>
      <c r="D11193" t="inlineStr">
        <is>
          <t>unit</t>
        </is>
      </c>
      <c r="F11193" t="inlineStr">
        <is>
          <t>technosphere</t>
        </is>
      </c>
      <c r="G11193" t="n">
        <v>2</v>
      </c>
      <c r="H11193" t="n">
        <v>-19.69743931800395</v>
      </c>
      <c r="I11193" t="n">
        <v>0.09798894162072011</v>
      </c>
      <c r="J11193" t="inlineStr">
        <is>
          <t>(2,2,1,1,1,3); Calculation with average annual yield and share of technologies. Lifetime: 30a.</t>
        </is>
      </c>
      <c r="L11193" t="inlineStr">
        <is>
          <t>photovoltaic slanted-roof installation, 3 kWp, CIS, laminated, integrated, on roof</t>
        </is>
      </c>
      <c r="N11193" t="inlineStr">
        <is>
          <t>all</t>
        </is>
      </c>
      <c r="O11193" t="n">
        <v>1</v>
      </c>
      <c r="P11193" s="30">
        <f>INDEX(parameters!$D$41:$AG$178,MATCH('PV (extension)'!B11180,parameters!$C$41:$C$178,0),MATCH('PV (extension)'!A11193,parameters!$D$5:$AG$5,0))/O11193</f>
        <v>9.0962624550774995E-4</v>
      </c>
      <c r="Q11193" s="3" t="inlineStr">
        <is>
          <t>roof-top</t>
        </is>
      </c>
      <c r="R11193">
        <f>INDEX(parameters!$C$196:$EJ$198,MATCH('PV (extension)'!Q11193,parameters!$B$196:$B$198,0),MATCH('PV (extension)'!B11180,parameters!$C$195:$EJ$195,0))</f>
        <v>1273.9132277521196</v>
      </c>
      <c r="S11193" t="n">
        <v>3</v>
      </c>
      <c r="T11193" t="n">
        <v>30</v>
      </c>
      <c r="U11193">
        <f>T11193*S11193*R11193</f>
        <v>114652.19049769077</v>
      </c>
      <c r="V11193">
        <f>1/U11193</f>
        <v>8.7220313511597602E-6</v>
      </c>
    </row>
    <row r="11194" ht="16" customHeight="1" s="29">
      <c r="A11194" t="inlineStr">
        <is>
          <t>photovoltaic slanted-roof installation, 3 kWp, CdTe, panel, mounted, on roof</t>
        </is>
      </c>
      <c r="B11194" s="30">
        <f>P11194*V11194</f>
        <v>5.1746598380095749E-8</v>
      </c>
      <c r="C11194" t="inlineStr">
        <is>
          <t>CH</t>
        </is>
      </c>
      <c r="D11194" t="inlineStr">
        <is>
          <t>unit</t>
        </is>
      </c>
      <c r="F11194" t="inlineStr">
        <is>
          <t>technosphere</t>
        </is>
      </c>
      <c r="G11194" t="n">
        <v>2</v>
      </c>
      <c r="H11194" t="n">
        <v>-16.69297991102503</v>
      </c>
      <c r="I11194" t="n">
        <v>0.09798894162072011</v>
      </c>
      <c r="J11194" t="inlineStr">
        <is>
          <t>(2,2,1,1,1,3); Calculation with average annual yield and share of technologies. Lifetime: 30a.</t>
        </is>
      </c>
      <c r="L11194" t="inlineStr">
        <is>
          <t>photovoltaic slanted-roof installation, 3 kWp, CdTe, panel, mounted, on roof</t>
        </is>
      </c>
      <c r="N11194" t="inlineStr">
        <is>
          <t>all</t>
        </is>
      </c>
      <c r="O11194" t="n">
        <v>1</v>
      </c>
      <c r="P11194" s="30">
        <f>INDEX(parameters!$D$41:$AG$178,MATCH('PV (extension)'!B11180,parameters!$C$41:$C$178,0),MATCH('PV (extension)'!A11194,parameters!$D$5:$AG$5,0))/O11194</f>
        <v>5.9328608550822341E-3</v>
      </c>
      <c r="Q11194" s="3" t="inlineStr">
        <is>
          <t>roof-top</t>
        </is>
      </c>
      <c r="R11194">
        <f>INDEX(parameters!$C$196:$EJ$198,MATCH('PV (extension)'!Q11194,parameters!$B$196:$B$198,0),MATCH('PV (extension)'!B11180,parameters!$C$195:$EJ$195,0))</f>
        <v>1273.9132277521196</v>
      </c>
      <c r="S11194" t="n">
        <v>3</v>
      </c>
      <c r="T11194" t="n">
        <v>30</v>
      </c>
      <c r="U11194">
        <f>T11194*S11194*R11194</f>
        <v>114652.19049769077</v>
      </c>
      <c r="V11194">
        <f>1/U11194</f>
        <v>8.7220313511597602E-6</v>
      </c>
    </row>
    <row r="11195" ht="16" customHeight="1" s="29">
      <c r="A11195" t="inlineStr">
        <is>
          <t>photovoltaic slanted-roof installation, 3 kWp, micro-Si, laminated, integrated, on roof</t>
        </is>
      </c>
      <c r="B11195" s="30">
        <f>P11195*V11195</f>
        <v>8.0181286840537498E-10</v>
      </c>
      <c r="C11195" t="inlineStr">
        <is>
          <t>RER</t>
        </is>
      </c>
      <c r="D11195" t="inlineStr">
        <is>
          <t>unit</t>
        </is>
      </c>
      <c r="F11195" t="inlineStr">
        <is>
          <t>technosphere</t>
        </is>
      </c>
      <c r="G11195" t="n">
        <v>2</v>
      </c>
      <c r="H11195" t="n">
        <v>-21.54326959350907</v>
      </c>
      <c r="I11195" t="n">
        <v>0.09798894162072011</v>
      </c>
      <c r="J11195" t="inlineStr">
        <is>
          <t>(2,2,1,1,1,3); Calculation with average annual yield and share of technologies. Lifetime: 30a.</t>
        </is>
      </c>
      <c r="L11195" t="inlineStr">
        <is>
          <t>photovoltaic slanted-roof installation, 3 kWp, micro-Si, laminated, integrated, on roof</t>
        </is>
      </c>
      <c r="N11195" t="inlineStr">
        <is>
          <t>all</t>
        </is>
      </c>
      <c r="O11195" t="n">
        <v>1</v>
      </c>
      <c r="P11195" s="30">
        <f>INDEX(parameters!$D$41:$AG$178,MATCH('PV (extension)'!B11180,parameters!$C$41:$C$178,0),MATCH('PV (extension)'!A11195,parameters!$D$5:$AG$5,0))/O11195</f>
        <v>9.1929601731912907E-5</v>
      </c>
      <c r="Q11195" s="3" t="inlineStr">
        <is>
          <t>roof-top</t>
        </is>
      </c>
      <c r="R11195">
        <f>INDEX(parameters!$C$196:$EJ$198,MATCH('PV (extension)'!Q11195,parameters!$B$196:$B$198,0),MATCH('PV (extension)'!B11180,parameters!$C$195:$EJ$195,0))</f>
        <v>1273.9132277521196</v>
      </c>
      <c r="S11195" t="n">
        <v>3</v>
      </c>
      <c r="T11195" t="n">
        <v>30</v>
      </c>
      <c r="U11195">
        <f>T11195*S11195*R11195</f>
        <v>114652.19049769077</v>
      </c>
      <c r="V11195">
        <f>1/U11195</f>
        <v>8.7220313511597602E-6</v>
      </c>
    </row>
    <row r="11196" ht="16" customHeight="1" s="29">
      <c r="A11196" t="inlineStr">
        <is>
          <t>photovoltaic slanted-roof installation, 3 kWp, micro-Si, panel, mounted, on roof</t>
        </is>
      </c>
      <c r="B11196" s="30">
        <f>P11196*V11196</f>
        <v>1.3939377536241772E-8</v>
      </c>
      <c r="C11196" t="inlineStr">
        <is>
          <t>RER</t>
        </is>
      </c>
      <c r="D11196" t="inlineStr">
        <is>
          <t>unit</t>
        </is>
      </c>
      <c r="F11196" t="inlineStr">
        <is>
          <t>technosphere</t>
        </is>
      </c>
      <c r="G11196" t="n">
        <v>2</v>
      </c>
      <c r="H11196" t="n">
        <v>-18.72987249989203</v>
      </c>
      <c r="I11196" t="n">
        <v>0.09798894162072011</v>
      </c>
      <c r="J11196" t="inlineStr">
        <is>
          <t>(2,2,1,1,1,3); Calculation with average annual yield and share of technologies. Lifetime: 30a.</t>
        </is>
      </c>
      <c r="L11196" t="inlineStr">
        <is>
          <t>photovoltaic slanted-roof installation, 3 kWp, micro-Si, panel, mounted, on roof</t>
        </is>
      </c>
      <c r="N11196" t="inlineStr">
        <is>
          <t>all</t>
        </is>
      </c>
      <c r="O11196" t="n">
        <v>1</v>
      </c>
      <c r="P11196" s="30">
        <f>INDEX(parameters!$D$41:$AG$178,MATCH('PV (extension)'!B11180,parameters!$C$41:$C$178,0),MATCH('PV (extension)'!A11196,parameters!$D$5:$AG$5,0))/O11196</f>
        <v>1.5981801687044229E-3</v>
      </c>
      <c r="Q11196" s="3" t="inlineStr">
        <is>
          <t>roof-top</t>
        </is>
      </c>
      <c r="R11196">
        <f>INDEX(parameters!$C$196:$EJ$198,MATCH('PV (extension)'!Q11196,parameters!$B$196:$B$198,0),MATCH('PV (extension)'!B11180,parameters!$C$195:$EJ$195,0))</f>
        <v>1273.9132277521196</v>
      </c>
      <c r="S11196" t="n">
        <v>3</v>
      </c>
      <c r="T11196" t="n">
        <v>30</v>
      </c>
      <c r="U11196">
        <f>T11196*S11196*R11196</f>
        <v>114652.19049769077</v>
      </c>
      <c r="V11196">
        <f>1/U11196</f>
        <v>8.7220313511597602E-6</v>
      </c>
    </row>
    <row r="11197" s="29">
      <c r="A11197" t="inlineStr">
        <is>
          <t>photovoltaic open ground installation, 570 kWp, CIS, on open ground</t>
        </is>
      </c>
      <c r="B11197" s="30">
        <f>P11197*V11197</f>
        <v>4.3600675504081603E-10</v>
      </c>
      <c r="C11197" t="inlineStr">
        <is>
          <t>RER</t>
        </is>
      </c>
      <c r="D11197" t="inlineStr">
        <is>
          <t>unit</t>
        </is>
      </c>
      <c r="F11197" t="inlineStr">
        <is>
          <t>technosphere</t>
        </is>
      </c>
      <c r="G11197" t="n">
        <v>2</v>
      </c>
      <c r="H11197" t="n">
        <v>-21.66656811806742</v>
      </c>
      <c r="I11197" t="n">
        <v>0.09798894162072011</v>
      </c>
      <c r="J11197" t="inlineStr">
        <is>
          <t>(2,2,1,1,1,3); Calculation with average annual yield and share of technologies. Lifetime: 30a.</t>
        </is>
      </c>
      <c r="L11197" t="inlineStr">
        <is>
          <t>photovoltaic open ground installation, 570 kWp, CIS, on open ground</t>
        </is>
      </c>
      <c r="N11197" t="inlineStr">
        <is>
          <t>all</t>
        </is>
      </c>
      <c r="O11197" t="n">
        <v>1</v>
      </c>
      <c r="P11197" s="30">
        <f>INDEX(parameters!$D$41:$AG$178,MATCH('PV (extension)'!B11180,parameters!$C$41:$C$178,0),MATCH('PV (extension)'!A11197,parameters!$D$5:$AG$5,0))/O11197</f>
        <v>1.0104185757523119E-2</v>
      </c>
      <c r="Q11197" t="inlineStr">
        <is>
          <t>central</t>
        </is>
      </c>
      <c r="R11197">
        <f>INDEX(parameters!$C$196:$EJ$198,MATCH('PV (extension)'!Q11197,parameters!$B$196:$B$198,0),MATCH('PV (extension)'!B11180,parameters!$C$195:$EJ$195,0))</f>
        <v>1355.22683803417</v>
      </c>
      <c r="S11197" t="n">
        <v>570</v>
      </c>
      <c r="T11197" t="n">
        <v>30</v>
      </c>
      <c r="U11197">
        <f>T11197*S11197*R11197</f>
        <v>23174378.930384308</v>
      </c>
      <c r="V11197">
        <f>1/U11197</f>
        <v>4.3151102474158807E-8</v>
      </c>
    </row>
    <row r="11198" s="29">
      <c r="A11198" t="inlineStr">
        <is>
          <t>photovoltaic open ground installation, 570 kWp, CdTe, on open ground</t>
        </is>
      </c>
      <c r="B11198" s="30">
        <f>P11198*V11198</f>
        <v>3.2028720128737137E-9</v>
      </c>
      <c r="C11198" t="inlineStr">
        <is>
          <t>RER</t>
        </is>
      </c>
      <c r="D11198" t="inlineStr">
        <is>
          <t>unit</t>
        </is>
      </c>
      <c r="F11198" t="inlineStr">
        <is>
          <t>technosphere</t>
        </is>
      </c>
      <c r="G11198" t="n">
        <v>2</v>
      </c>
      <c r="H11198" t="n">
        <v>-21.47552628199886</v>
      </c>
      <c r="I11198" t="n">
        <v>0.09798894162072011</v>
      </c>
      <c r="J11198" t="inlineStr">
        <is>
          <t>(2,2,1,1,1,3); Calculation with average annual yield and share of technologies. Lifetime: 30a.</t>
        </is>
      </c>
      <c r="L11198" t="inlineStr">
        <is>
          <t>photovoltaic open ground installation, 570 kWp, CdTe, on open ground</t>
        </is>
      </c>
      <c r="N11198" t="inlineStr">
        <is>
          <t>all</t>
        </is>
      </c>
      <c r="O11198" t="n">
        <v>1</v>
      </c>
      <c r="P11198" s="30">
        <f>INDEX(parameters!$D$41:$AG$178,MATCH('PV (extension)'!B11180,parameters!$C$41:$C$178,0),MATCH('PV (extension)'!A11198,parameters!$D$5:$AG$5,0))/O11198</f>
        <v>7.4224569691858172E-2</v>
      </c>
      <c r="Q11198" t="inlineStr">
        <is>
          <t>central</t>
        </is>
      </c>
      <c r="R11198">
        <f>INDEX(parameters!$C$196:$EJ$198,MATCH('PV (extension)'!Q11198,parameters!$B$196:$B$198,0),MATCH('PV (extension)'!B11180,parameters!$C$195:$EJ$195,0))</f>
        <v>1355.22683803417</v>
      </c>
      <c r="S11198" t="n">
        <v>570</v>
      </c>
      <c r="T11198" t="n">
        <v>30</v>
      </c>
      <c r="U11198">
        <f>T11198*S11198*R11198</f>
        <v>23174378.930384308</v>
      </c>
      <c r="V11198">
        <f>1/U11198</f>
        <v>4.3151102474158807E-8</v>
      </c>
    </row>
    <row r="11199" s="29">
      <c r="A11199" t="inlineStr">
        <is>
          <t>photovoltaic open ground installation, 570 kWp, micro-Si, on open ground</t>
        </is>
      </c>
      <c r="B11199" s="30">
        <f>P11199*V11199</f>
        <v>3.3948170526693529E-11</v>
      </c>
      <c r="C11199" t="inlineStr">
        <is>
          <t>RER</t>
        </is>
      </c>
      <c r="D11199" t="inlineStr">
        <is>
          <t>unit</t>
        </is>
      </c>
      <c r="F11199" t="inlineStr">
        <is>
          <t>technosphere</t>
        </is>
      </c>
      <c r="G11199" t="n">
        <v>2</v>
      </c>
      <c r="H11199" t="n">
        <v>-23.51240679473371</v>
      </c>
      <c r="I11199" t="n">
        <v>0.09798894162072011</v>
      </c>
      <c r="J11199" t="inlineStr">
        <is>
          <t>(2,2,1,1,1,3); Calculation with average annual yield and share of technologies. Lifetime: 30a.</t>
        </is>
      </c>
      <c r="L11199" t="inlineStr">
        <is>
          <t>photovoltaic open ground installation, 570 kWp, micro-Si, on open ground</t>
        </is>
      </c>
      <c r="N11199" t="inlineStr">
        <is>
          <t>all</t>
        </is>
      </c>
      <c r="O11199" t="n">
        <v>1</v>
      </c>
      <c r="P11199" s="30">
        <f>INDEX(parameters!$D$41:$AG$178,MATCH('PV (extension)'!B11180,parameters!$C$41:$C$178,0),MATCH('PV (extension)'!A11199,parameters!$D$5:$AG$5,0))/O11199</f>
        <v>7.867277677789E-4</v>
      </c>
      <c r="Q11199" t="inlineStr">
        <is>
          <t>central</t>
        </is>
      </c>
      <c r="R11199">
        <f>INDEX(parameters!$C$196:$EJ$198,MATCH('PV (extension)'!Q11199,parameters!$B$196:$B$198,0),MATCH('PV (extension)'!B11180,parameters!$C$195:$EJ$195,0))</f>
        <v>1355.22683803417</v>
      </c>
      <c r="S11199" t="n">
        <v>570</v>
      </c>
      <c r="T11199" t="n">
        <v>30</v>
      </c>
      <c r="U11199">
        <f>T11199*S11199*R11199</f>
        <v>23174378.930384308</v>
      </c>
      <c r="V11199">
        <f>1/U11199</f>
        <v>4.3151102474158807E-8</v>
      </c>
    </row>
    <row r="11200" s="29">
      <c r="A11200" t="inlineStr">
        <is>
          <t>photovoltaic open ground installation, 570 kWp, multi-Si, on open ground</t>
        </is>
      </c>
      <c r="B11200" s="30">
        <f>P11200*V11200</f>
        <v>1.1360728240381728E-8</v>
      </c>
      <c r="C11200" t="inlineStr">
        <is>
          <t>RER</t>
        </is>
      </c>
      <c r="D11200" t="inlineStr">
        <is>
          <t>unit</t>
        </is>
      </c>
      <c r="F11200" t="inlineStr">
        <is>
          <t>technosphere</t>
        </is>
      </c>
      <c r="G11200" t="n">
        <v>2</v>
      </c>
      <c r="H11200" t="n">
        <v>-18.20082258362968</v>
      </c>
      <c r="I11200" t="n">
        <v>0.09798894162072011</v>
      </c>
      <c r="J11200" t="inlineStr">
        <is>
          <t>(2,2,1,1,1,3); Calculation with average annual yield and share of technologies. Lifetime: 30a.</t>
        </is>
      </c>
      <c r="L11200" t="inlineStr">
        <is>
          <t>photovoltaic open ground installation, 570 kWp, multi-Si, on open ground</t>
        </is>
      </c>
      <c r="N11200" t="inlineStr">
        <is>
          <t>all</t>
        </is>
      </c>
      <c r="O11200" t="n">
        <v>1</v>
      </c>
      <c r="P11200" s="30">
        <f>INDEX(parameters!$D$41:$AG$178,MATCH('PV (extension)'!B11180,parameters!$C$41:$C$178,0),MATCH('PV (extension)'!A11200,parameters!$D$5:$AG$5,0))/O11200</f>
        <v>0.2632778211677243</v>
      </c>
      <c r="Q11200" t="inlineStr">
        <is>
          <t>central</t>
        </is>
      </c>
      <c r="R11200">
        <f>INDEX(parameters!$C$196:$EJ$198,MATCH('PV (extension)'!Q11200,parameters!$B$196:$B$198,0),MATCH('PV (extension)'!B11180,parameters!$C$195:$EJ$195,0))</f>
        <v>1355.22683803417</v>
      </c>
      <c r="S11200" t="n">
        <v>570</v>
      </c>
      <c r="T11200" t="n">
        <v>30</v>
      </c>
      <c r="U11200">
        <f>T11200*S11200*R11200</f>
        <v>23174378.930384308</v>
      </c>
      <c r="V11200">
        <f>1/U11200</f>
        <v>4.3151102474158807E-8</v>
      </c>
    </row>
    <row r="11201" s="29">
      <c r="A11201" t="inlineStr">
        <is>
          <t>photovoltaic open ground installation, 570 kWp, single-Si, on open ground</t>
        </is>
      </c>
      <c r="B11201" s="30">
        <f>P11201*V11201</f>
        <v>6.026219366836522E-9</v>
      </c>
      <c r="C11201" t="inlineStr">
        <is>
          <t>RER</t>
        </is>
      </c>
      <c r="D11201" t="inlineStr">
        <is>
          <t>unit</t>
        </is>
      </c>
      <c r="F11201" t="inlineStr">
        <is>
          <t>technosphere</t>
        </is>
      </c>
      <c r="G11201" t="n">
        <v>2</v>
      </c>
      <c r="H11201" t="n">
        <v>-18.8364689523836</v>
      </c>
      <c r="I11201" t="n">
        <v>0.09798894162072011</v>
      </c>
      <c r="J11201" t="inlineStr">
        <is>
          <t>(2,2,1,1,1,3); Calculation with average annual yield and share of technologies. Lifetime: 30a.</t>
        </is>
      </c>
      <c r="L11201" t="inlineStr">
        <is>
          <t>photovoltaic open ground installation, 570 kWp, single-Si, on open ground</t>
        </is>
      </c>
      <c r="N11201" t="inlineStr">
        <is>
          <t>all</t>
        </is>
      </c>
      <c r="O11201" t="n">
        <v>1</v>
      </c>
      <c r="P11201" s="30">
        <f>INDEX(parameters!$D$41:$AG$178,MATCH('PV (extension)'!B11180,parameters!$C$41:$C$178,0),MATCH('PV (extension)'!A11201,parameters!$D$5:$AG$5,0))/O11201</f>
        <v>0.13965389112469015</v>
      </c>
      <c r="Q11201" t="inlineStr">
        <is>
          <t>central</t>
        </is>
      </c>
      <c r="R11201">
        <f>INDEX(parameters!$C$196:$EJ$198,MATCH('PV (extension)'!Q11201,parameters!$B$196:$B$198,0),MATCH('PV (extension)'!B11180,parameters!$C$195:$EJ$195,0))</f>
        <v>1355.22683803417</v>
      </c>
      <c r="S11201" t="n">
        <v>570</v>
      </c>
      <c r="T11201" t="n">
        <v>30</v>
      </c>
      <c r="U11201">
        <f>T11201*S11201*R11201</f>
        <v>23174378.930384308</v>
      </c>
      <c r="V11201">
        <f>1/U11201</f>
        <v>4.3151102474158807E-8</v>
      </c>
    </row>
    <row r="11202" ht="16" customHeight="1" s="29">
      <c r="A11202" t="inlineStr">
        <is>
          <t>photovoltaic slanted-roof installation, 93 kWp, multi-Si, laminated, integrated, on roof</t>
        </is>
      </c>
      <c r="B11202" s="30">
        <f>P11202*V11202</f>
        <v>1.8596100964141865E-9</v>
      </c>
      <c r="C11202" t="inlineStr">
        <is>
          <t>CH</t>
        </is>
      </c>
      <c r="D11202" t="inlineStr">
        <is>
          <t>unit</t>
        </is>
      </c>
      <c r="F11202" t="inlineStr">
        <is>
          <t>technosphere</t>
        </is>
      </c>
      <c r="G11202" t="n">
        <v>2</v>
      </c>
      <c r="H11202" t="n">
        <v>-20.65878981776205</v>
      </c>
      <c r="I11202" t="n">
        <v>0.09798894162072011</v>
      </c>
      <c r="J11202" t="inlineStr">
        <is>
          <t>(2,2,1,1,1,3); Calculation with average annual yield and share of technologies. Lifetime: 30a.</t>
        </is>
      </c>
      <c r="L11202" t="inlineStr">
        <is>
          <t>photovoltaic slanted-roof installation, 93 kWp, multi-Si, laminated, integrated, on roof</t>
        </is>
      </c>
      <c r="N11202" t="inlineStr">
        <is>
          <t>all</t>
        </is>
      </c>
      <c r="O11202" t="n">
        <v>1</v>
      </c>
      <c r="P11202" s="30">
        <f>INDEX(parameters!$D$41:$AG$178,MATCH('PV (extension)'!B11180,parameters!$C$41:$C$178,0),MATCH('PV (extension)'!A11202,parameters!$D$5:$AG$5,0))/O11202</f>
        <v>6.6094595017907607E-3</v>
      </c>
      <c r="Q11202" s="3" t="inlineStr">
        <is>
          <t>roof-top</t>
        </is>
      </c>
      <c r="R11202">
        <f>INDEX(parameters!$C$196:$EJ$198,MATCH('PV (extension)'!Q11202,parameters!$B$196:$B$198,0),MATCH('PV (extension)'!B11180,parameters!$C$195:$EJ$195,0))</f>
        <v>1273.9132277521196</v>
      </c>
      <c r="S11202" t="n">
        <v>93</v>
      </c>
      <c r="T11202" t="n">
        <v>30</v>
      </c>
      <c r="U11202">
        <f>T11202*S11202*R11202</f>
        <v>3554217.9054284138</v>
      </c>
      <c r="V11202">
        <f>1/U11202</f>
        <v>2.813558500374116E-7</v>
      </c>
    </row>
    <row r="11203" ht="16" customHeight="1" s="29">
      <c r="A11203" t="inlineStr">
        <is>
          <t>photovoltaic slanted-roof installation, 93 kWp, multi-Si, panel, mounted, on roof</t>
        </is>
      </c>
      <c r="B11203" s="30">
        <f>P11203*V11203</f>
        <v>3.1532391263014281E-8</v>
      </c>
      <c r="C11203" t="inlineStr">
        <is>
          <t>CH</t>
        </is>
      </c>
      <c r="D11203" t="inlineStr">
        <is>
          <t>unit</t>
        </is>
      </c>
      <c r="F11203" t="inlineStr">
        <is>
          <t>technosphere</t>
        </is>
      </c>
      <c r="G11203" t="n">
        <v>2</v>
      </c>
      <c r="H11203" t="n">
        <v>-17.84536035000586</v>
      </c>
      <c r="I11203" t="n">
        <v>0.09798894162072011</v>
      </c>
      <c r="J11203" t="inlineStr">
        <is>
          <t>(2,2,1,1,1,3); Calculation with average annual yield and share of technologies. Lifetime: 30a.</t>
        </is>
      </c>
      <c r="L11203" t="inlineStr">
        <is>
          <t>photovoltaic slanted-roof installation, 93 kWp, multi-Si, panel, mounted, on roof</t>
        </is>
      </c>
      <c r="N11203" t="inlineStr">
        <is>
          <t>all</t>
        </is>
      </c>
      <c r="O11203" t="n">
        <v>1</v>
      </c>
      <c r="P11203" s="30">
        <f>INDEX(parameters!$D$41:$AG$178,MATCH('PV (extension)'!B11180,parameters!$C$41:$C$178,0),MATCH('PV (extension)'!A11203,parameters!$D$5:$AG$5,0))/O11203</f>
        <v>0.11207298962797985</v>
      </c>
      <c r="Q11203" s="3" t="inlineStr">
        <is>
          <t>roof-top</t>
        </is>
      </c>
      <c r="R11203">
        <f>INDEX(parameters!$C$196:$EJ$198,MATCH('PV (extension)'!Q11203,parameters!$B$196:$B$198,0),MATCH('PV (extension)'!B11180,parameters!$C$195:$EJ$195,0))</f>
        <v>1273.9132277521196</v>
      </c>
      <c r="S11203" t="n">
        <v>93</v>
      </c>
      <c r="T11203" t="n">
        <v>30</v>
      </c>
      <c r="U11203">
        <f>T11203*S11203*R11203</f>
        <v>3554217.9054284138</v>
      </c>
      <c r="V11203">
        <f>1/U11203</f>
        <v>2.813558500374116E-7</v>
      </c>
    </row>
    <row r="11204" ht="16" customHeight="1" s="29">
      <c r="A11204" t="inlineStr">
        <is>
          <t>photovoltaic slanted-roof installation, 93 kWp, single-Si, laminated, integrated, on roof</t>
        </is>
      </c>
      <c r="B11204" s="30">
        <f>P11204*V11204</f>
        <v>9.8307045679308216E-10</v>
      </c>
      <c r="C11204" t="inlineStr">
        <is>
          <t>CH</t>
        </is>
      </c>
      <c r="D11204" t="inlineStr">
        <is>
          <t>unit</t>
        </is>
      </c>
      <c r="F11204" t="inlineStr">
        <is>
          <t>technosphere</t>
        </is>
      </c>
      <c r="G11204" t="n">
        <v>2</v>
      </c>
      <c r="H11204" t="n">
        <v>-21.2944254997521</v>
      </c>
      <c r="I11204" t="n">
        <v>0.09798894162072011</v>
      </c>
      <c r="J11204" t="inlineStr">
        <is>
          <t>(2,2,1,1,1,3); Calculation with average annual yield and share of technologies. Lifetime: 30a.</t>
        </is>
      </c>
      <c r="L11204" t="inlineStr">
        <is>
          <t>photovoltaic slanted-roof installation, 93 kWp, single-Si, laminated, integrated, on roof</t>
        </is>
      </c>
      <c r="N11204" t="inlineStr">
        <is>
          <t>all</t>
        </is>
      </c>
      <c r="O11204" t="n">
        <v>1</v>
      </c>
      <c r="P11204" s="30">
        <f>INDEX(parameters!$D$41:$AG$178,MATCH('PV (extension)'!B11180,parameters!$C$41:$C$178,0),MATCH('PV (extension)'!A11204,parameters!$D$5:$AG$5,0))/O11204</f>
        <v>3.4940466198316628E-3</v>
      </c>
      <c r="Q11204" s="3" t="inlineStr">
        <is>
          <t>roof-top</t>
        </is>
      </c>
      <c r="R11204">
        <f>INDEX(parameters!$C$196:$EJ$198,MATCH('PV (extension)'!Q11204,parameters!$B$196:$B$198,0),MATCH('PV (extension)'!B11180,parameters!$C$195:$EJ$195,0))</f>
        <v>1273.9132277521196</v>
      </c>
      <c r="S11204" t="n">
        <v>93</v>
      </c>
      <c r="T11204" t="n">
        <v>30</v>
      </c>
      <c r="U11204">
        <f>T11204*S11204*R11204</f>
        <v>3554217.9054284138</v>
      </c>
      <c r="V11204">
        <f>1/U11204</f>
        <v>2.813558500374116E-7</v>
      </c>
    </row>
    <row r="11205" ht="16" customHeight="1" s="29">
      <c r="A11205" t="inlineStr">
        <is>
          <t>photovoltaic slanted-roof installation, 93 kWp, single-Si, panel, mounted, on roof</t>
        </is>
      </c>
      <c r="B11205" s="30">
        <f>P11205*V11205</f>
        <v>1.6516998084467682E-8</v>
      </c>
      <c r="C11205" t="inlineStr">
        <is>
          <t>CH</t>
        </is>
      </c>
      <c r="D11205" t="inlineStr">
        <is>
          <t>unit</t>
        </is>
      </c>
      <c r="F11205" t="inlineStr">
        <is>
          <t>technosphere</t>
        </is>
      </c>
      <c r="G11205" t="n">
        <v>2</v>
      </c>
      <c r="H11205" t="n">
        <v>-18.48100416113547</v>
      </c>
      <c r="I11205" t="n">
        <v>0.09798894162072011</v>
      </c>
      <c r="J11205" t="inlineStr">
        <is>
          <t>(2,2,1,1,1,3); Calculation with average annual yield and share of technologies. Lifetime: 30a.</t>
        </is>
      </c>
      <c r="L11205" t="inlineStr">
        <is>
          <t>photovoltaic slanted-roof installation, 93 kWp, single-Si, panel, mounted, on roof</t>
        </is>
      </c>
      <c r="N11205" t="inlineStr">
        <is>
          <t>all</t>
        </is>
      </c>
      <c r="O11205" t="n">
        <v>1</v>
      </c>
      <c r="P11205" s="30">
        <f>INDEX(parameters!$D$41:$AG$178,MATCH('PV (extension)'!B11180,parameters!$C$41:$C$178,0),MATCH('PV (extension)'!A11205,parameters!$D$5:$AG$5,0))/O11205</f>
        <v>5.8705010335741853E-2</v>
      </c>
      <c r="Q11205" s="3" t="inlineStr">
        <is>
          <t>roof-top</t>
        </is>
      </c>
      <c r="R11205">
        <f>INDEX(parameters!$C$196:$EJ$198,MATCH('PV (extension)'!Q11205,parameters!$B$196:$B$198,0),MATCH('PV (extension)'!B11180,parameters!$C$195:$EJ$195,0))</f>
        <v>1273.9132277521196</v>
      </c>
      <c r="S11205" t="n">
        <v>93</v>
      </c>
      <c r="T11205" t="n">
        <v>30</v>
      </c>
      <c r="U11205">
        <f>T11205*S11205*R11205</f>
        <v>3554217.9054284138</v>
      </c>
      <c r="V11205">
        <f>1/U11205</f>
        <v>2.813558500374116E-7</v>
      </c>
    </row>
    <row r="11206" s="29">
      <c r="A11206" t="inlineStr">
        <is>
          <t>photovoltaic facade installation, 3kWp, multi-Si, laminated, integrated, at building</t>
        </is>
      </c>
      <c r="B11206" s="30">
        <f>P11206*V11206</f>
        <v>4.0825404571727453E-8</v>
      </c>
      <c r="C11206" t="inlineStr">
        <is>
          <t>APAC</t>
        </is>
      </c>
      <c r="D11206" t="inlineStr">
        <is>
          <t>unit</t>
        </is>
      </c>
      <c r="F11206" t="inlineStr">
        <is>
          <t>technosphere</t>
        </is>
      </c>
      <c r="G11206" t="n">
        <v>2</v>
      </c>
      <c r="H11206" t="n">
        <v>-17.5612990452514</v>
      </c>
      <c r="I11206" t="n">
        <v>0.09798894162072011</v>
      </c>
      <c r="J11206" t="inlineStr">
        <is>
          <t>(2,2,1,1,1,3); Calculation with average annual yield and share of technologies. Lifetime: 30a.</t>
        </is>
      </c>
      <c r="L11206" t="inlineStr">
        <is>
          <t>photovoltaic facade installation, 3kWp, multi-Si, laminated, integrated, at building</t>
        </is>
      </c>
      <c r="N11206" t="inlineStr">
        <is>
          <t>all</t>
        </is>
      </c>
      <c r="O11206" t="n">
        <v>1</v>
      </c>
      <c r="P11206" s="30">
        <f>INDEX(parameters!$D$41:$AG$178,MATCH('PV (extension)'!B11180,parameters!$C$41:$C$178,0),MATCH('PV (extension)'!A11206,parameters!$D$5:$AG$5,0))/O11206</f>
        <v>3.2864644265829519E-3</v>
      </c>
      <c r="Q11206" t="inlineStr">
        <is>
          <t>façade</t>
        </is>
      </c>
      <c r="R11206">
        <f>INDEX(parameters!$C$196:$EJ$198,MATCH('PV (extension)'!Q11206,parameters!$B$196:$B$198,0),MATCH('PV (extension)'!B11180,parameters!$C$195:$EJ$195,0))</f>
        <v>894.44971310255221</v>
      </c>
      <c r="S11206" t="n">
        <v>3</v>
      </c>
      <c r="T11206" t="n">
        <v>30</v>
      </c>
      <c r="U11206">
        <f>T11206*S11206*R11206</f>
        <v>80500.474179229699</v>
      </c>
      <c r="V11206">
        <f>1/U11206</f>
        <v>1.2422287075894202E-5</v>
      </c>
    </row>
    <row r="11207" s="29">
      <c r="A11207" t="inlineStr">
        <is>
          <t>photovoltaic facade installation, 3kWp, multi-Si, panel, mounted, at building</t>
        </is>
      </c>
      <c r="B11207" s="30">
        <f>P11207*V11207</f>
        <v>4.003891671352125E-8</v>
      </c>
      <c r="C11207" t="inlineStr">
        <is>
          <t>APAC</t>
        </is>
      </c>
      <c r="D11207" t="inlineStr">
        <is>
          <t>unit</t>
        </is>
      </c>
      <c r="F11207" t="inlineStr">
        <is>
          <t>technosphere</t>
        </is>
      </c>
      <c r="G11207" t="n">
        <v>2</v>
      </c>
      <c r="H11207" t="n">
        <v>-17.5612990452514</v>
      </c>
      <c r="I11207" t="n">
        <v>0.09798894162072011</v>
      </c>
      <c r="J11207" t="inlineStr">
        <is>
          <t>(2,2,1,1,1,3); Calculation with average annual yield and share of technologies. Lifetime: 30a.</t>
        </is>
      </c>
      <c r="L11207" t="inlineStr">
        <is>
          <t>photovoltaic facade installation, 3kWp, multi-Si, panel, mounted, at building</t>
        </is>
      </c>
      <c r="N11207" t="inlineStr">
        <is>
          <t>all</t>
        </is>
      </c>
      <c r="O11207" t="n">
        <v>1</v>
      </c>
      <c r="P11207" s="30">
        <f>INDEX(parameters!$D$41:$AG$178,MATCH('PV (extension)'!B11180,parameters!$C$41:$C$178,0),MATCH('PV (extension)'!A11207,parameters!$D$5:$AG$5,0))/O11207</f>
        <v>3.2231517810611459E-3</v>
      </c>
      <c r="Q11207" t="inlineStr">
        <is>
          <t>façade</t>
        </is>
      </c>
      <c r="R11207">
        <f>INDEX(parameters!$C$196:$EJ$198,MATCH('PV (extension)'!Q11207,parameters!$B$196:$B$198,0),MATCH('PV (extension)'!B11180,parameters!$C$195:$EJ$195,0))</f>
        <v>894.44971310255221</v>
      </c>
      <c r="S11207" t="n">
        <v>3</v>
      </c>
      <c r="T11207" t="n">
        <v>30</v>
      </c>
      <c r="U11207">
        <f>T11207*S11207*R11207</f>
        <v>80500.474179229699</v>
      </c>
      <c r="V11207">
        <f>1/U11207</f>
        <v>1.2422287075894202E-5</v>
      </c>
    </row>
    <row r="11208" s="29">
      <c r="A11208" t="inlineStr">
        <is>
          <t>photovoltaic facade installation, 3kWp, single-Si, laminated, integrated, at building</t>
        </is>
      </c>
      <c r="B11208" s="30">
        <f>P11208*V11208</f>
        <v>2.1522697551137538E-8</v>
      </c>
      <c r="C11208" t="inlineStr">
        <is>
          <t>APAC</t>
        </is>
      </c>
      <c r="D11208" t="inlineStr">
        <is>
          <t>unit</t>
        </is>
      </c>
      <c r="F11208" t="inlineStr">
        <is>
          <t>technosphere</t>
        </is>
      </c>
      <c r="G11208" t="n">
        <v>2</v>
      </c>
      <c r="H11208" t="n">
        <v>-18.19689739735082</v>
      </c>
      <c r="I11208" t="n">
        <v>0.09798894162072011</v>
      </c>
      <c r="J11208" t="inlineStr">
        <is>
          <t>(2,2,1,1,1,3); Calculation with average annual yield and share of technologies. Lifetime: 30a.</t>
        </is>
      </c>
      <c r="L11208" t="inlineStr">
        <is>
          <t>photovoltaic facade installation, 3kWp, single-Si, laminated, integrated, at building</t>
        </is>
      </c>
      <c r="N11208" t="inlineStr">
        <is>
          <t>all</t>
        </is>
      </c>
      <c r="O11208" t="n">
        <v>1</v>
      </c>
      <c r="P11208" s="30">
        <f>INDEX(parameters!$D$41:$AG$178,MATCH('PV (extension)'!B11180,parameters!$C$41:$C$178,0),MATCH('PV (extension)'!A11208,parameters!$D$5:$AG$5,0))/O11208</f>
        <v>1.7325873584827175E-3</v>
      </c>
      <c r="Q11208" t="inlineStr">
        <is>
          <t>façade</t>
        </is>
      </c>
      <c r="R11208">
        <f>INDEX(parameters!$C$196:$EJ$198,MATCH('PV (extension)'!Q11208,parameters!$B$196:$B$198,0),MATCH('PV (extension)'!B11180,parameters!$C$195:$EJ$195,0))</f>
        <v>894.44971310255221</v>
      </c>
      <c r="S11208" t="n">
        <v>3</v>
      </c>
      <c r="T11208" t="n">
        <v>30</v>
      </c>
      <c r="U11208">
        <f>T11208*S11208*R11208</f>
        <v>80500.474179229699</v>
      </c>
      <c r="V11208">
        <f>1/U11208</f>
        <v>1.2422287075894202E-5</v>
      </c>
    </row>
    <row r="11209" s="29">
      <c r="A11209" t="inlineStr">
        <is>
          <t>photovoltaic facade installation, 3kWp, single-Si, panel, mounted, at building</t>
        </is>
      </c>
      <c r="B11209" s="30">
        <f>P11209*V11209</f>
        <v>2.1504075062060581E-8</v>
      </c>
      <c r="C11209" t="inlineStr">
        <is>
          <t>APAC</t>
        </is>
      </c>
      <c r="D11209" t="inlineStr">
        <is>
          <t>unit</t>
        </is>
      </c>
      <c r="F11209" t="inlineStr">
        <is>
          <t>technosphere</t>
        </is>
      </c>
      <c r="G11209" t="n">
        <v>2</v>
      </c>
      <c r="H11209" t="n">
        <v>-18.19689739735082</v>
      </c>
      <c r="I11209" t="n">
        <v>0.09798894162072011</v>
      </c>
      <c r="J11209" t="inlineStr">
        <is>
          <t>(2,2,1,1,1,3); Calculation with average annual yield and share of technologies. Lifetime: 30a.</t>
        </is>
      </c>
      <c r="L11209" t="inlineStr">
        <is>
          <t>photovoltaic facade installation, 3kWp, single-Si, panel, mounted, at building</t>
        </is>
      </c>
      <c r="N11209" t="inlineStr">
        <is>
          <t>all</t>
        </is>
      </c>
      <c r="O11209" t="n">
        <v>1</v>
      </c>
      <c r="P11209" s="30">
        <f>INDEX(parameters!$D$41:$AG$178,MATCH('PV (extension)'!B11180,parameters!$C$41:$C$178,0),MATCH('PV (extension)'!A11209,parameters!$D$5:$AG$5,0))/O11209</f>
        <v>1.7310882392816251E-3</v>
      </c>
      <c r="Q11209" t="inlineStr">
        <is>
          <t>façade</t>
        </is>
      </c>
      <c r="R11209">
        <f>INDEX(parameters!$C$196:$EJ$198,MATCH('PV (extension)'!Q11209,parameters!$B$196:$B$198,0),MATCH('PV (extension)'!B11180,parameters!$C$195:$EJ$195,0))</f>
        <v>894.44971310255221</v>
      </c>
      <c r="S11209" t="n">
        <v>3</v>
      </c>
      <c r="T11209" t="n">
        <v>30</v>
      </c>
      <c r="U11209">
        <f>T11209*S11209*R11209</f>
        <v>80500.474179229699</v>
      </c>
      <c r="V11209">
        <f>1/U11209</f>
        <v>1.2422287075894202E-5</v>
      </c>
    </row>
    <row r="11210" ht="16" customHeight="1" s="29">
      <c r="A11210" t="inlineStr">
        <is>
          <t>photovoltaic flat-roof installation, 3kWp, multi-Si, on roof</t>
        </is>
      </c>
      <c r="B11210" s="30">
        <f>P11210*V11210</f>
        <v>4.4155344616370615E-7</v>
      </c>
      <c r="C11210" t="inlineStr">
        <is>
          <t>APAC</t>
        </is>
      </c>
      <c r="D11210" t="inlineStr">
        <is>
          <t>unit</t>
        </is>
      </c>
      <c r="F11210" t="inlineStr">
        <is>
          <t>technosphere</t>
        </is>
      </c>
      <c r="G11210" t="n">
        <v>2</v>
      </c>
      <c r="H11210" t="n">
        <v>-15.20991773919472</v>
      </c>
      <c r="I11210" t="n">
        <v>0.09798894162072011</v>
      </c>
      <c r="J11210" t="inlineStr">
        <is>
          <t>(2,2,1,1,1,3); Calculation with average annual yield and share of technologies. Lifetime: 30a.</t>
        </is>
      </c>
      <c r="L11210" t="inlineStr">
        <is>
          <t>photovoltaic flat-roof installation, 3kWp, multi-Si, on roof</t>
        </is>
      </c>
      <c r="N11210" t="inlineStr">
        <is>
          <t>all</t>
        </is>
      </c>
      <c r="O11210" t="n">
        <v>1</v>
      </c>
      <c r="P11210" s="30">
        <f>INDEX(parameters!$D$41:$AG$178,MATCH('PV (extension)'!B11180,parameters!$C$41:$C$178,0),MATCH('PV (extension)'!A11210,parameters!$D$5:$AG$5,0))/O11210</f>
        <v>5.0625069824473082E-2</v>
      </c>
      <c r="Q11210" s="3" t="inlineStr">
        <is>
          <t>roof-top</t>
        </is>
      </c>
      <c r="R11210">
        <f>INDEX(parameters!$C$196:$EJ$198,MATCH('PV (extension)'!Q11210,parameters!$B$196:$B$198,0),MATCH('PV (extension)'!B11180,parameters!$C$195:$EJ$195,0))</f>
        <v>1273.9132277521196</v>
      </c>
      <c r="S11210" t="n">
        <v>3</v>
      </c>
      <c r="T11210" t="n">
        <v>30</v>
      </c>
      <c r="U11210">
        <f>T11210*S11210*R11210</f>
        <v>114652.19049769077</v>
      </c>
      <c r="V11210">
        <f>1/U11210</f>
        <v>8.7220313511597602E-6</v>
      </c>
    </row>
    <row r="11211" ht="16" customHeight="1" s="29">
      <c r="A11211" t="inlineStr">
        <is>
          <t>photovoltaic flat-roof installation, 3kWp, single-Si, on roof</t>
        </is>
      </c>
      <c r="B11211" s="30">
        <f>P11211*V11211</f>
        <v>2.3048450273428085E-7</v>
      </c>
      <c r="C11211" t="inlineStr">
        <is>
          <t>APAC</t>
        </is>
      </c>
      <c r="D11211" t="inlineStr">
        <is>
          <t>unit</t>
        </is>
      </c>
      <c r="F11211" t="inlineStr">
        <is>
          <t>technosphere</t>
        </is>
      </c>
      <c r="G11211" t="n">
        <v>2</v>
      </c>
      <c r="H11211" t="n">
        <v>-15.84555259734934</v>
      </c>
      <c r="I11211" t="n">
        <v>0.09798894162072011</v>
      </c>
      <c r="J11211" t="inlineStr">
        <is>
          <t>(2,2,1,1,1,3); Calculation with average annual yield and share of technologies. Lifetime: 30a.</t>
        </is>
      </c>
      <c r="L11211" t="inlineStr">
        <is>
          <t>photovoltaic flat-roof installation, 3kWp, single-Si, on roof</t>
        </is>
      </c>
      <c r="N11211" t="inlineStr">
        <is>
          <t>all</t>
        </is>
      </c>
      <c r="O11211" t="n">
        <v>1</v>
      </c>
      <c r="P11211" s="30">
        <f>INDEX(parameters!$D$41:$AG$178,MATCH('PV (extension)'!B11180,parameters!$C$41:$C$178,0),MATCH('PV (extension)'!A11211,parameters!$D$5:$AG$5,0))/O11211</f>
        <v>2.6425553114256296E-2</v>
      </c>
      <c r="Q11211" s="3" t="inlineStr">
        <is>
          <t>roof-top</t>
        </is>
      </c>
      <c r="R11211">
        <f>INDEX(parameters!$C$196:$EJ$198,MATCH('PV (extension)'!Q11211,parameters!$B$196:$B$198,0),MATCH('PV (extension)'!B11180,parameters!$C$195:$EJ$195,0))</f>
        <v>1273.9132277521196</v>
      </c>
      <c r="S11211" t="n">
        <v>3</v>
      </c>
      <c r="T11211" t="n">
        <v>30</v>
      </c>
      <c r="U11211">
        <f>T11211*S11211*R11211</f>
        <v>114652.19049769077</v>
      </c>
      <c r="V11211">
        <f>1/U11211</f>
        <v>8.7220313511597602E-6</v>
      </c>
    </row>
    <row r="11212" ht="16" customHeight="1" s="29">
      <c r="A11212" t="inlineStr">
        <is>
          <t>photovoltaic slanted-roof installation, 3kWp, CIS, panel, mounted, on roof</t>
        </is>
      </c>
      <c r="B11212" s="30">
        <f>P11212*V11212</f>
        <v>1.2748518041989247E-7</v>
      </c>
      <c r="C11212" t="inlineStr">
        <is>
          <t>CH</t>
        </is>
      </c>
      <c r="D11212" t="inlineStr">
        <is>
          <t>unit</t>
        </is>
      </c>
      <c r="F11212" t="inlineStr">
        <is>
          <t>technosphere</t>
        </is>
      </c>
      <c r="G11212" t="n">
        <v>2</v>
      </c>
      <c r="H11212" t="n">
        <v>-16.88405011147741</v>
      </c>
      <c r="I11212" t="n">
        <v>0.09798894162072011</v>
      </c>
      <c r="J11212" t="inlineStr">
        <is>
          <t>(2,2,1,1,1,3); Calculation with average annual yield and share of technologies. Lifetime: 30a.</t>
        </is>
      </c>
      <c r="L11212" t="inlineStr">
        <is>
          <t>photovoltaic slanted-roof installation, 3kWp, CIS, panel, mounted, on roof</t>
        </is>
      </c>
      <c r="N11212" t="inlineStr">
        <is>
          <t>all</t>
        </is>
      </c>
      <c r="O11212" t="n">
        <v>1</v>
      </c>
      <c r="P11212" s="30">
        <f>INDEX(parameters!$D$41:$AG$178,MATCH('PV (extension)'!B11180,parameters!$C$41:$C$178,0),MATCH('PV (extension)'!A11212,parameters!$D$5:$AG$5,0))/O11212</f>
        <v>1.4616455191133988E-2</v>
      </c>
      <c r="Q11212" s="3" t="inlineStr">
        <is>
          <t>roof-top</t>
        </is>
      </c>
      <c r="R11212">
        <f>INDEX(parameters!$C$196:$EJ$198,MATCH('PV (extension)'!Q11212,parameters!$B$196:$B$198,0),MATCH('PV (extension)'!B11180,parameters!$C$195:$EJ$195,0))</f>
        <v>1273.9132277521196</v>
      </c>
      <c r="S11212" t="n">
        <v>3</v>
      </c>
      <c r="T11212" t="n">
        <v>30</v>
      </c>
      <c r="U11212">
        <f>T11212*S11212*R11212</f>
        <v>114652.19049769077</v>
      </c>
      <c r="V11212">
        <f>1/U11212</f>
        <v>8.7220313511597602E-6</v>
      </c>
    </row>
    <row r="11213" ht="16" customHeight="1" s="29">
      <c r="A11213" t="inlineStr">
        <is>
          <t>photovoltaic slanted-roof installation, 3kWp, CdTe, laminated, integrated, on roof</t>
        </is>
      </c>
      <c r="B11213" s="30">
        <f>P11213*V11213</f>
        <v>3.5696649973694393E-9</v>
      </c>
      <c r="C11213" t="inlineStr">
        <is>
          <t>CH</t>
        </is>
      </c>
      <c r="D11213" t="inlineStr">
        <is>
          <t>unit</t>
        </is>
      </c>
      <c r="F11213" t="inlineStr">
        <is>
          <t>technosphere</t>
        </is>
      </c>
      <c r="G11213" t="n">
        <v>2</v>
      </c>
      <c r="H11213" t="n">
        <v>-19.50639655088546</v>
      </c>
      <c r="I11213" t="n">
        <v>0.09798894162072011</v>
      </c>
      <c r="J11213" t="inlineStr">
        <is>
          <t>(2,2,1,1,1,3); Calculation with average annual yield and share of technologies. Lifetime: 30a.</t>
        </is>
      </c>
      <c r="L11213" t="inlineStr">
        <is>
          <t>photovoltaic slanted-roof installation, 3kWp, CdTe, laminated, integrated, on roof</t>
        </is>
      </c>
      <c r="N11213" t="inlineStr">
        <is>
          <t>all</t>
        </is>
      </c>
      <c r="O11213" t="n">
        <v>1</v>
      </c>
      <c r="P11213" s="30">
        <f>INDEX(parameters!$D$41:$AG$178,MATCH('PV (extension)'!B11180,parameters!$C$41:$C$178,0),MATCH('PV (extension)'!A11213,parameters!$D$5:$AG$5,0))/O11213</f>
        <v>4.0926991129133978E-4</v>
      </c>
      <c r="Q11213" s="3" t="inlineStr">
        <is>
          <t>roof-top</t>
        </is>
      </c>
      <c r="R11213">
        <f>INDEX(parameters!$C$196:$EJ$198,MATCH('PV (extension)'!Q11213,parameters!$B$196:$B$198,0),MATCH('PV (extension)'!B11180,parameters!$C$195:$EJ$195,0))</f>
        <v>1273.9132277521196</v>
      </c>
      <c r="S11213" t="n">
        <v>3</v>
      </c>
      <c r="T11213" t="n">
        <v>30</v>
      </c>
      <c r="U11213">
        <f>T11213*S11213*R11213</f>
        <v>114652.19049769077</v>
      </c>
      <c r="V11213">
        <f>1/U11213</f>
        <v>8.7220313511597602E-6</v>
      </c>
    </row>
    <row r="11214" ht="16" customHeight="1" s="29">
      <c r="A11214" t="inlineStr">
        <is>
          <t>photovoltaic slanted-roof installation, 3kWp, multi-Si, laminated, integrated, on roof</t>
        </is>
      </c>
      <c r="B11214" s="30">
        <f>P11214*V11214</f>
        <v>2.1207589451908361E-8</v>
      </c>
      <c r="C11214" t="inlineStr">
        <is>
          <t>APAC</t>
        </is>
      </c>
      <c r="D11214" t="inlineStr">
        <is>
          <t>unit</t>
        </is>
      </c>
      <c r="F11214" t="inlineStr">
        <is>
          <t>technosphere</t>
        </is>
      </c>
      <c r="G11214" t="n">
        <v>2</v>
      </c>
      <c r="H11214" t="n">
        <v>-18.22076487875746</v>
      </c>
      <c r="I11214" t="n">
        <v>0.09798894162072011</v>
      </c>
      <c r="J11214" t="inlineStr">
        <is>
          <t>(2,2,1,1,1,3); Calculation with average annual yield and share of technologies. Lifetime: 30a.</t>
        </is>
      </c>
      <c r="L11214" t="inlineStr">
        <is>
          <t>photovoltaic slanted-roof installation, 3kWp, multi-Si, laminated, integrated, on roof</t>
        </is>
      </c>
      <c r="N11214" t="inlineStr">
        <is>
          <t>all</t>
        </is>
      </c>
      <c r="O11214" t="n">
        <v>1</v>
      </c>
      <c r="P11214" s="30">
        <f>INDEX(parameters!$D$41:$AG$178,MATCH('PV (extension)'!B11180,parameters!$C$41:$C$178,0),MATCH('PV (extension)'!A11214,parameters!$D$5:$AG$5,0))/O11214</f>
        <v>2.4314965858370148E-3</v>
      </c>
      <c r="Q11214" s="3" t="inlineStr">
        <is>
          <t>roof-top</t>
        </is>
      </c>
      <c r="R11214">
        <f>INDEX(parameters!$C$196:$EJ$198,MATCH('PV (extension)'!Q11214,parameters!$B$196:$B$198,0),MATCH('PV (extension)'!B11180,parameters!$C$195:$EJ$195,0))</f>
        <v>1273.9132277521196</v>
      </c>
      <c r="S11214" t="n">
        <v>3</v>
      </c>
      <c r="T11214" t="n">
        <v>30</v>
      </c>
      <c r="U11214">
        <f>T11214*S11214*R11214</f>
        <v>114652.19049769077</v>
      </c>
      <c r="V11214">
        <f>1/U11214</f>
        <v>8.7220313511597602E-6</v>
      </c>
    </row>
    <row r="11215" ht="16" customHeight="1" s="29">
      <c r="A11215" t="inlineStr">
        <is>
          <t>photovoltaic slanted-roof installation, 3kWp, multi-Si, panel, mounted, on roof</t>
        </is>
      </c>
      <c r="B11215" s="30">
        <f>P11215*V11215</f>
        <v>3.6299860345185118E-7</v>
      </c>
      <c r="C11215" t="inlineStr">
        <is>
          <t>APAC</t>
        </is>
      </c>
      <c r="D11215" t="inlineStr">
        <is>
          <t>unit</t>
        </is>
      </c>
      <c r="F11215" t="inlineStr">
        <is>
          <t>technosphere</t>
        </is>
      </c>
      <c r="G11215" t="n">
        <v>2</v>
      </c>
      <c r="H11215" t="n">
        <v>-15.40735416199742</v>
      </c>
      <c r="I11215" t="n">
        <v>0.09798894162072011</v>
      </c>
      <c r="J11215" t="inlineStr">
        <is>
          <t>(2,2,1,1,1,3); Calculation with average annual yield and share of technologies. Lifetime: 30a.</t>
        </is>
      </c>
      <c r="L11215" t="inlineStr">
        <is>
          <t>photovoltaic slanted-roof installation, 3kWp, multi-Si, panel, mounted, on roof</t>
        </is>
      </c>
      <c r="N11215" t="inlineStr">
        <is>
          <t>all</t>
        </is>
      </c>
      <c r="O11215" t="n">
        <v>1</v>
      </c>
      <c r="P11215" s="30">
        <f>INDEX(parameters!$D$41:$AG$178,MATCH('PV (extension)'!B11180,parameters!$C$41:$C$178,0),MATCH('PV (extension)'!A11215,parameters!$D$5:$AG$5,0))/O11215</f>
        <v>4.1618585033357351E-2</v>
      </c>
      <c r="Q11215" s="3" t="inlineStr">
        <is>
          <t>roof-top</t>
        </is>
      </c>
      <c r="R11215">
        <f>INDEX(parameters!$C$196:$EJ$198,MATCH('PV (extension)'!Q11215,parameters!$B$196:$B$198,0),MATCH('PV (extension)'!B11180,parameters!$C$195:$EJ$195,0))</f>
        <v>1273.9132277521196</v>
      </c>
      <c r="S11215" t="n">
        <v>3</v>
      </c>
      <c r="T11215" t="n">
        <v>30</v>
      </c>
      <c r="U11215">
        <f>T11215*S11215*R11215</f>
        <v>114652.19049769077</v>
      </c>
      <c r="V11215">
        <f>1/U11215</f>
        <v>8.7220313511597602E-6</v>
      </c>
    </row>
    <row r="11216" ht="16" customHeight="1" s="29">
      <c r="A11216" t="inlineStr">
        <is>
          <t>photovoltaic slanted-roof installation, 3kWp, single-Si, laminated, integrated, on roof</t>
        </is>
      </c>
      <c r="B11216" s="30">
        <f>P11216*V11216</f>
        <v>1.1208132398291198E-8</v>
      </c>
      <c r="C11216" t="inlineStr">
        <is>
          <t>APAC</t>
        </is>
      </c>
      <c r="D11216" t="inlineStr">
        <is>
          <t>unit</t>
        </is>
      </c>
      <c r="F11216" t="inlineStr">
        <is>
          <t>technosphere</t>
        </is>
      </c>
      <c r="G11216" t="n">
        <v>2</v>
      </c>
      <c r="H11216" t="n">
        <v>-18.85636797425012</v>
      </c>
      <c r="I11216" t="n">
        <v>0.09798894162072011</v>
      </c>
      <c r="J11216" t="inlineStr">
        <is>
          <t>(2,2,1,1,1,3); Calculation with average annual yield and share of technologies. Lifetime: 30a.</t>
        </is>
      </c>
      <c r="L11216" t="inlineStr">
        <is>
          <t>photovoltaic slanted-roof installation, 3kWp, single-Si, laminated, integrated, on roof</t>
        </is>
      </c>
      <c r="N11216" t="inlineStr">
        <is>
          <t>all</t>
        </is>
      </c>
      <c r="O11216" t="n">
        <v>1</v>
      </c>
      <c r="P11216" s="30">
        <f>INDEX(parameters!$D$41:$AG$178,MATCH('PV (extension)'!B11180,parameters!$C$41:$C$178,0),MATCH('PV (extension)'!A11216,parameters!$D$5:$AG$5,0))/O11216</f>
        <v>1.2850369308522222E-3</v>
      </c>
      <c r="Q11216" s="3" t="inlineStr">
        <is>
          <t>roof-top</t>
        </is>
      </c>
      <c r="R11216">
        <f>INDEX(parameters!$C$196:$EJ$198,MATCH('PV (extension)'!Q11216,parameters!$B$196:$B$198,0),MATCH('PV (extension)'!B11180,parameters!$C$195:$EJ$195,0))</f>
        <v>1273.9132277521196</v>
      </c>
      <c r="S11216" t="n">
        <v>3</v>
      </c>
      <c r="T11216" t="n">
        <v>30</v>
      </c>
      <c r="U11216">
        <f>T11216*S11216*R11216</f>
        <v>114652.19049769077</v>
      </c>
      <c r="V11216">
        <f>1/U11216</f>
        <v>8.7220313511597602E-6</v>
      </c>
    </row>
    <row r="11217" ht="16" customHeight="1" s="29">
      <c r="A11217" t="inlineStr">
        <is>
          <t>photovoltaic slanted-roof installation, 3kWp, single-Si, panel, mounted, on roof</t>
        </is>
      </c>
      <c r="B11217" s="30">
        <f>P11217*V11217</f>
        <v>1.8970557836511228E-7</v>
      </c>
      <c r="C11217" t="inlineStr">
        <is>
          <t>APAC</t>
        </is>
      </c>
      <c r="D11217" t="inlineStr">
        <is>
          <t>unit</t>
        </is>
      </c>
      <c r="F11217" t="inlineStr">
        <is>
          <t>technosphere</t>
        </is>
      </c>
      <c r="G11217" t="n">
        <v>2</v>
      </c>
      <c r="H11217" t="n">
        <v>-16.04298817847151</v>
      </c>
      <c r="I11217" t="n">
        <v>0.09798894162072011</v>
      </c>
      <c r="J11217" t="inlineStr">
        <is>
          <t>(2,2,1,1,1,3); Calculation with average annual yield and share of technologies. Lifetime: 30a.</t>
        </is>
      </c>
      <c r="L11217" t="inlineStr">
        <is>
          <t>photovoltaic slanted-roof installation, 3kWp, single-Si, panel, mounted, on roof</t>
        </is>
      </c>
      <c r="N11217" t="inlineStr">
        <is>
          <t>all</t>
        </is>
      </c>
      <c r="O11217" t="n">
        <v>1</v>
      </c>
      <c r="P11217" s="30">
        <f>INDEX(parameters!$D$41:$AG$178,MATCH('PV (extension)'!B11180,parameters!$C$41:$C$178,0),MATCH('PV (extension)'!A11217,parameters!$D$5:$AG$5,0))/O11217</f>
        <v>2.1750160109191456E-2</v>
      </c>
      <c r="Q11217" s="3" t="inlineStr">
        <is>
          <t>roof-top</t>
        </is>
      </c>
      <c r="R11217">
        <f>INDEX(parameters!$C$196:$EJ$198,MATCH('PV (extension)'!Q11217,parameters!$B$196:$B$198,0),MATCH('PV (extension)'!B11180,parameters!$C$195:$EJ$195,0))</f>
        <v>1273.9132277521196</v>
      </c>
      <c r="S11217" t="n">
        <v>3</v>
      </c>
      <c r="T11217" t="n">
        <v>30</v>
      </c>
      <c r="U11217">
        <f>T11217*S11217*R11217</f>
        <v>114652.19049769077</v>
      </c>
      <c r="V11217">
        <f>1/U11217</f>
        <v>8.7220313511597602E-6</v>
      </c>
    </row>
    <row r="11218" s="29">
      <c r="A11218" t="inlineStr">
        <is>
          <t>market for tap water</t>
        </is>
      </c>
      <c r="B11218" t="n">
        <v>0.0020721</v>
      </c>
      <c r="C11218" t="inlineStr">
        <is>
          <t>Europe without Switzerland</t>
        </is>
      </c>
      <c r="D11218" t="inlineStr">
        <is>
          <t>kilogram</t>
        </is>
      </c>
      <c r="F11218" t="inlineStr">
        <is>
          <t>technosphere</t>
        </is>
      </c>
      <c r="G11218" t="n">
        <v>2</v>
      </c>
      <c r="H11218" t="n">
        <v>-6.179192693201237</v>
      </c>
      <c r="I11218" t="n">
        <v>0.04340984597628009</v>
      </c>
      <c r="J11218" t="inlineStr">
        <is>
          <t>(2,2,1,1,1,3); Estimation 20l/m2 panel</t>
        </is>
      </c>
      <c r="L11218" t="inlineStr">
        <is>
          <t>tap water</t>
        </is>
      </c>
    </row>
    <row r="11219" s="29">
      <c r="A11219" t="inlineStr">
        <is>
          <t>treatment of wastewater, from residence, capacity 1.1E10l/year</t>
        </is>
      </c>
      <c r="B11219" t="n">
        <v>-1.8649e-06</v>
      </c>
      <c r="C11219" t="inlineStr">
        <is>
          <t>CH</t>
        </is>
      </c>
      <c r="D11219" t="inlineStr">
        <is>
          <t>cubic meter</t>
        </is>
      </c>
      <c r="F11219" t="inlineStr">
        <is>
          <t>technosphere</t>
        </is>
      </c>
      <c r="G11219" t="n">
        <v>2</v>
      </c>
      <c r="H11219" t="n">
        <v>-13.19230312560901</v>
      </c>
      <c r="I11219" t="n">
        <v>0.04340984597628009</v>
      </c>
      <c r="J11219" t="inlineStr">
        <is>
          <t>(2,2,1,1,1,3); Estimation 20l/m2 panel</t>
        </is>
      </c>
      <c r="K11219" t="b">
        <v>1</v>
      </c>
      <c r="L11219" t="inlineStr">
        <is>
          <t>wastewater, from residence</t>
        </is>
      </c>
    </row>
    <row r="11220" s="29"/>
    <row r="11221" customFormat="1" s="28">
      <c r="A11221" s="28" t="inlineStr">
        <is>
          <t>Activity</t>
        </is>
      </c>
      <c r="B11221" s="28" t="inlineStr">
        <is>
          <t>electricity production, photovoltaic, residential</t>
        </is>
      </c>
    </row>
    <row r="11222">
      <c r="A11222" t="inlineStr">
        <is>
          <t>comment</t>
        </is>
      </c>
      <c r="B1122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")&amp;HLOOKUP(B11223,parameters!$C$195:$EJ$198,2,0)&amp;" kWh/kWp.
Annual output, Facade: "&amp;HLOOKUP(B11223,parameters!$C$195:$EJ$198,3,0)&amp;" kWh/kWp.
Annual output, Open-ground: "&amp;HLOOKUP(B11223,parameters!$C$195:$EJ$198,4,0)&amp;_xlfn._LONGTEXT("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")&amp;VLOOKUP(B11223,'extension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1273.91322775212 kWh/kWp.
Annual output, Facade: 894.449713102552 kWh/kWp.
Annual output, Open-ground: 1355.22683803417 kWh/kWp.
Amount of solar energy transformed to electricity. Waste heat emission due to losses of electricity in the system.
Technology:  Electricity production with grid-connected photovoltaic power plants.
Time period:  Time of publications
Production volume: 535 GWh in 2025.
Sampling:  Statistical data and model calculations
Extrapolations:  Use of PV technology data investigated for other countries (Switzerland). Correction of average yield with Swiss data.
Uncertainty:  None
Author: Romain Sacchi, PSI, romain.sacchi@psi.ch</v>
      </c>
    </row>
    <row r="11223" s="29">
      <c r="A11223" t="inlineStr">
        <is>
          <t>location</t>
        </is>
      </c>
      <c r="B11223" t="inlineStr">
        <is>
          <t>ID</t>
        </is>
      </c>
    </row>
    <row r="11224" s="29">
      <c r="A11224" t="inlineStr">
        <is>
          <t>production amount</t>
        </is>
      </c>
      <c r="B11224" t="n">
        <v>1</v>
      </c>
    </row>
    <row r="11225" s="29">
      <c r="A11225" t="inlineStr">
        <is>
          <t>reference product</t>
        </is>
      </c>
      <c r="B11225" t="inlineStr">
        <is>
          <t>electricity, low voltage</t>
        </is>
      </c>
    </row>
    <row r="11226" s="29">
      <c r="A11226" t="inlineStr">
        <is>
          <t>source</t>
        </is>
      </c>
      <c r="B1122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227" s="29">
      <c r="A11227" t="inlineStr">
        <is>
          <t>type</t>
        </is>
      </c>
      <c r="B11227" t="inlineStr">
        <is>
          <t>process</t>
        </is>
      </c>
    </row>
    <row r="11228" s="29">
      <c r="A11228" t="inlineStr">
        <is>
          <t>unit</t>
        </is>
      </c>
      <c r="B11228" t="inlineStr">
        <is>
          <t>kilowatt hour</t>
        </is>
      </c>
    </row>
    <row r="11229" s="29">
      <c r="A11229" t="inlineStr">
        <is>
          <t>Exchanges</t>
        </is>
      </c>
    </row>
    <row r="11230" customFormat="1" s="28">
      <c r="A11230" s="28" t="inlineStr">
        <is>
          <t>name</t>
        </is>
      </c>
      <c r="B11230" s="28" t="inlineStr">
        <is>
          <t>amount</t>
        </is>
      </c>
      <c r="C11230" s="28" t="inlineStr">
        <is>
          <t>location</t>
        </is>
      </c>
      <c r="D11230" s="28" t="inlineStr">
        <is>
          <t>unit</t>
        </is>
      </c>
      <c r="E11230" s="28" t="inlineStr">
        <is>
          <t>categories</t>
        </is>
      </c>
      <c r="F11230" s="28" t="inlineStr">
        <is>
          <t>type</t>
        </is>
      </c>
      <c r="G11230" s="28" t="inlineStr">
        <is>
          <t>uncertainty type</t>
        </is>
      </c>
      <c r="H11230" s="28" t="inlineStr">
        <is>
          <t>reference product</t>
        </is>
      </c>
      <c r="I11230" s="28" t="inlineStr">
        <is>
          <t>comment</t>
        </is>
      </c>
      <c r="J11230" s="28" t="inlineStr">
        <is>
          <t>production volume</t>
        </is>
      </c>
      <c r="K11230" s="28" t="inlineStr">
        <is>
          <t>scope</t>
        </is>
      </c>
      <c r="L11230" s="28" t="inlineStr">
        <is>
          <t>scope share</t>
        </is>
      </c>
      <c r="M11230" s="28" t="inlineStr">
        <is>
          <t>tech share</t>
        </is>
      </c>
      <c r="N11230" s="28" t="inlineStr">
        <is>
          <t>installation</t>
        </is>
      </c>
      <c r="O11230" s="28" t="inlineStr">
        <is>
          <t>productivity</t>
        </is>
      </c>
      <c r="P11230" s="28" t="inlineStr">
        <is>
          <t>kWp</t>
        </is>
      </c>
      <c r="Q11230" s="28" t="inlineStr">
        <is>
          <t>lifetime</t>
        </is>
      </c>
      <c r="R11230" s="28" t="inlineStr">
        <is>
          <t>lifetime production</t>
        </is>
      </c>
      <c r="S11230" s="28" t="inlineStr">
        <is>
          <t>inverted lifetime production</t>
        </is>
      </c>
    </row>
    <row r="11231" s="29">
      <c r="A11231" t="inlineStr">
        <is>
          <t>Energy, solar, converted</t>
        </is>
      </c>
      <c r="B11231" t="n">
        <v>3.8503</v>
      </c>
      <c r="D11231" t="inlineStr">
        <is>
          <t>megajoule</t>
        </is>
      </c>
      <c r="E11231" t="inlineStr">
        <is>
          <t>natural resource::in air</t>
        </is>
      </c>
      <c r="F11231" t="inlineStr">
        <is>
          <t>biosphere</t>
        </is>
      </c>
      <c r="G11231" t="n">
        <v>0</v>
      </c>
      <c r="I11231" t="inlineStr">
        <is>
          <t>(2,2,1,1,1,3); Energy loss in the system</t>
        </is>
      </c>
    </row>
    <row r="11232" s="29">
      <c r="A11232" t="inlineStr">
        <is>
          <t>Heat, waste</t>
        </is>
      </c>
      <c r="B11232" t="n">
        <v>0.25027</v>
      </c>
      <c r="D11232" t="inlineStr">
        <is>
          <t>megajoule</t>
        </is>
      </c>
      <c r="E11232" t="inlineStr">
        <is>
          <t>air</t>
        </is>
      </c>
      <c r="F11232" t="inlineStr">
        <is>
          <t>biosphere</t>
        </is>
      </c>
      <c r="G11232" t="n">
        <v>0</v>
      </c>
      <c r="I11232" t="inlineStr">
        <is>
          <t>(1,na,na,na,na,na); Calculation with average annual output and share of technologies; Average degradation of 10.5% included</t>
        </is>
      </c>
    </row>
    <row r="11233" s="29">
      <c r="A11233" t="inlineStr">
        <is>
          <t>electricity production, photovoltaic, residential</t>
        </is>
      </c>
      <c r="B11233" t="n">
        <v>1</v>
      </c>
      <c r="C11233" t="inlineStr">
        <is>
          <t>ID</t>
        </is>
      </c>
      <c r="D11233" t="inlineStr">
        <is>
          <t>kilowatt hour</t>
        </is>
      </c>
      <c r="E11233" t="inlineStr">
        <is>
          <t>photovoltaic::power plants</t>
        </is>
      </c>
      <c r="F11233" t="inlineStr">
        <is>
          <t>production</t>
        </is>
      </c>
      <c r="G11233" t="n">
        <v>0</v>
      </c>
      <c r="H11233" t="inlineStr">
        <is>
          <t>electricity, low voltage</t>
        </is>
      </c>
      <c r="J11233">
        <f>VLOOKUP(C11233,'extension - production vol'!$B$6:$D$235,3,0)</f>
        <v>535</v>
      </c>
    </row>
    <row r="11234" ht="16" customHeight="1" s="29">
      <c r="A11234" t="inlineStr">
        <is>
          <t>photovoltaic slanted-roof installation, 3 kWp, CIS, laminated, integrated, on roof</t>
        </is>
      </c>
      <c r="B11234" s="30">
        <f>M11234*S11234</f>
        <v>4.4655257402170632E-8</v>
      </c>
      <c r="C11234" t="inlineStr">
        <is>
          <t>CH</t>
        </is>
      </c>
      <c r="D11234" t="inlineStr">
        <is>
          <t>unit</t>
        </is>
      </c>
      <c r="F11234" t="inlineStr">
        <is>
          <t>technosphere</t>
        </is>
      </c>
      <c r="G11234" t="n">
        <v>0</v>
      </c>
      <c r="H11234" t="inlineStr">
        <is>
          <t>photovoltaic slanted-roof installation, 3 kWp, CIS, laminated, integrated, on roof</t>
        </is>
      </c>
      <c r="I11234" t="inlineStr">
        <is>
          <t>(2,2,1,1,1,3); Calculation with average annual yield and share of technologies. Lifetime: 30a.</t>
        </is>
      </c>
      <c r="K11234" t="inlineStr">
        <is>
          <t>residential</t>
        </is>
      </c>
      <c r="L11234">
        <f>IF(K11234="residential",VLOOKUP(B11223,parameters!$C$41:$AG$178,18,0),IF(K11234="commercial",1-VLOOKUP(B11223,parameters!$C$41:$AG$178,18,0),1))</f>
        <v>0.17766751537682748</v>
      </c>
      <c r="M11234" s="30">
        <f>INDEX(parameters!$D$41:$AG$178,MATCH('PV (extension)'!B11223,parameters!$C$41:$C$178,0),MATCH('PV (extension)'!A11234,parameters!$D$5:$AG$5,0))/L11234</f>
        <v>5.119823078397083E-3</v>
      </c>
      <c r="N11234" s="3" t="inlineStr">
        <is>
          <t>roof-top</t>
        </is>
      </c>
      <c r="O11234">
        <f>INDEX(parameters!$C$196:$EJ$198,MATCH('PV (extension)'!N11234,parameters!$B$196:$B$198,0),MATCH('PV (extension)'!B11223,parameters!$C$195:$EJ$195,0))</f>
        <v>1273.9132277521196</v>
      </c>
      <c r="P11234" t="n">
        <v>3</v>
      </c>
      <c r="Q11234" t="n">
        <v>30</v>
      </c>
      <c r="R11234">
        <f>Q11234*P11234*O11234</f>
        <v>114652.19049769077</v>
      </c>
      <c r="S11234">
        <f>1/R11234</f>
        <v>8.7220313511597602E-6</v>
      </c>
    </row>
    <row r="11235" ht="16" customHeight="1" s="29">
      <c r="A11235" t="inlineStr">
        <is>
          <t>photovoltaic slanted-roof installation, 3 kWp, CdTe, panel, mounted, on roof</t>
        </is>
      </c>
      <c r="B11235" s="30">
        <f>M11235*S11235</f>
        <v>2.9125525997446835E-7</v>
      </c>
      <c r="C11235" t="inlineStr">
        <is>
          <t>CH</t>
        </is>
      </c>
      <c r="D11235" t="inlineStr">
        <is>
          <t>unit</t>
        </is>
      </c>
      <c r="F11235" t="inlineStr">
        <is>
          <t>technosphere</t>
        </is>
      </c>
      <c r="G11235" t="n">
        <v>0</v>
      </c>
      <c r="H11235" t="inlineStr">
        <is>
          <t>photovoltaic slanted-roof installation, 3 kWp, CdTe, panel, mounted, on roof</t>
        </is>
      </c>
      <c r="I11235" t="inlineStr">
        <is>
          <t>(2,2,1,1,1,3); Calculation with average annual yield and share of technologies. Lifetime: 30a.</t>
        </is>
      </c>
      <c r="K11235" t="inlineStr">
        <is>
          <t>residential</t>
        </is>
      </c>
      <c r="L11235">
        <f>L11234</f>
        <v>0.17766751537682748</v>
      </c>
      <c r="M11235" s="30">
        <f>INDEX(parameters!$D$41:$AG$178,MATCH('PV (extension)'!B11223,parameters!$C$41:$C$178,0),MATCH('PV (extension)'!A11235,parameters!$D$5:$AG$5,0))/L11235</f>
        <v>3.3393053550047194E-2</v>
      </c>
      <c r="N11235" s="3" t="inlineStr">
        <is>
          <t>roof-top</t>
        </is>
      </c>
      <c r="O11235">
        <f>INDEX(parameters!$C$196:$EJ$198,MATCH('PV (extension)'!N11235,parameters!$B$196:$B$198,0),MATCH('PV (extension)'!B11223,parameters!$C$195:$EJ$195,0))</f>
        <v>1273.9132277521196</v>
      </c>
      <c r="P11235" t="n">
        <v>3</v>
      </c>
      <c r="Q11235" t="n">
        <v>30</v>
      </c>
      <c r="R11235">
        <f>Q11235*P11235*O11235</f>
        <v>114652.19049769077</v>
      </c>
      <c r="S11235">
        <f>1/R11235</f>
        <v>8.7220313511597602E-6</v>
      </c>
    </row>
    <row r="11236" ht="16" customHeight="1" s="29">
      <c r="A11236" t="inlineStr">
        <is>
          <t>photovoltaic slanted-roof installation, 3 kWp, micro-Si, laminated, integrated, on roof</t>
        </is>
      </c>
      <c r="B11236" s="30">
        <f>M11236*S11236</f>
        <v>4.5129964625483383E-9</v>
      </c>
      <c r="C11236" t="inlineStr">
        <is>
          <t>RER</t>
        </is>
      </c>
      <c r="D11236" t="inlineStr">
        <is>
          <t>unit</t>
        </is>
      </c>
      <c r="F11236" t="inlineStr">
        <is>
          <t>technosphere</t>
        </is>
      </c>
      <c r="G11236" t="n">
        <v>0</v>
      </c>
      <c r="H11236" t="inlineStr">
        <is>
          <t>photovoltaic slanted-roof installation, 3 kWp, micro-Si, laminated, integrated, on roof</t>
        </is>
      </c>
      <c r="I11236" t="inlineStr">
        <is>
          <t>(2,2,1,1,1,3); Calculation with average annual yield and share of technologies. Lifetime: 30a.</t>
        </is>
      </c>
      <c r="K11236" t="inlineStr">
        <is>
          <t>residential</t>
        </is>
      </c>
      <c r="L11236">
        <f>L11235</f>
        <v>0.17766751537682748</v>
      </c>
      <c r="M11236" s="30">
        <f>INDEX(parameters!$D$41:$AG$178,MATCH('PV (extension)'!B11223,parameters!$C$41:$C$178,0),MATCH('PV (extension)'!A11236,parameters!$D$5:$AG$5,0))/L11236</f>
        <v>5.1742493013949662E-4</v>
      </c>
      <c r="N11236" s="3" t="inlineStr">
        <is>
          <t>roof-top</t>
        </is>
      </c>
      <c r="O11236">
        <f>INDEX(parameters!$C$196:$EJ$198,MATCH('PV (extension)'!N11236,parameters!$B$196:$B$198,0),MATCH('PV (extension)'!B11223,parameters!$C$195:$EJ$195,0))</f>
        <v>1273.9132277521196</v>
      </c>
      <c r="P11236" t="n">
        <v>3</v>
      </c>
      <c r="Q11236" t="n">
        <v>30</v>
      </c>
      <c r="R11236">
        <f>Q11236*P11236*O11236</f>
        <v>114652.19049769077</v>
      </c>
      <c r="S11236">
        <f>1/R11236</f>
        <v>8.7220313511597602E-6</v>
      </c>
    </row>
    <row r="11237" ht="16" customHeight="1" s="29">
      <c r="A11237" t="inlineStr">
        <is>
          <t>photovoltaic slanted-roof installation, 3 kWp, micro-Si, panel, mounted, on roof</t>
        </is>
      </c>
      <c r="B11237" s="30">
        <f>M11237*S11237</f>
        <v>7.8457660122486481E-8</v>
      </c>
      <c r="C11237" t="inlineStr">
        <is>
          <t>RER</t>
        </is>
      </c>
      <c r="D11237" t="inlineStr">
        <is>
          <t>unit</t>
        </is>
      </c>
      <c r="F11237" t="inlineStr">
        <is>
          <t>technosphere</t>
        </is>
      </c>
      <c r="G11237" t="n">
        <v>0</v>
      </c>
      <c r="H11237" t="inlineStr">
        <is>
          <t>photovoltaic slanted-roof installation, 3 kWp, micro-Si, panel, mounted, on roof</t>
        </is>
      </c>
      <c r="I11237" t="inlineStr">
        <is>
          <t>(2,2,1,1,1,3); Calculation with average annual yield and share of technologies. Lifetime: 30a.</t>
        </is>
      </c>
      <c r="K11237" t="inlineStr">
        <is>
          <t>residential</t>
        </is>
      </c>
      <c r="L11237">
        <f>L11236</f>
        <v>0.17766751537682748</v>
      </c>
      <c r="M11237" s="30">
        <f>INDEX(parameters!$D$41:$AG$178,MATCH('PV (extension)'!B11223,parameters!$C$41:$C$178,0),MATCH('PV (extension)'!A11237,parameters!$D$5:$AG$5,0))/L11237</f>
        <v>8.9953425943663963E-3</v>
      </c>
      <c r="N11237" s="3" t="inlineStr">
        <is>
          <t>roof-top</t>
        </is>
      </c>
      <c r="O11237">
        <f>INDEX(parameters!$C$196:$EJ$198,MATCH('PV (extension)'!N11237,parameters!$B$196:$B$198,0),MATCH('PV (extension)'!B11223,parameters!$C$195:$EJ$195,0))</f>
        <v>1273.9132277521196</v>
      </c>
      <c r="P11237" t="n">
        <v>3</v>
      </c>
      <c r="Q11237" t="n">
        <v>30</v>
      </c>
      <c r="R11237">
        <f>Q11237*P11237*O11237</f>
        <v>114652.19049769077</v>
      </c>
      <c r="S11237">
        <f>1/R11237</f>
        <v>8.7220313511597602E-6</v>
      </c>
    </row>
    <row r="11238" s="29">
      <c r="A11238" t="inlineStr">
        <is>
          <t>photovoltaic facade installation, 3kWp, multi-Si, laminated, integrated, at building</t>
        </is>
      </c>
      <c r="B11238" s="30">
        <f>M11238*S11238</f>
        <v>2.2978541960885753E-7</v>
      </c>
      <c r="C11238" t="inlineStr">
        <is>
          <t>RER</t>
        </is>
      </c>
      <c r="D11238" t="inlineStr">
        <is>
          <t>unit</t>
        </is>
      </c>
      <c r="F11238" t="inlineStr">
        <is>
          <t>technosphere</t>
        </is>
      </c>
      <c r="G11238" t="n">
        <v>0</v>
      </c>
      <c r="H11238" t="inlineStr">
        <is>
          <t>photovoltaic facade installation, 3kWp, multi-Si, laminated, integrated, at building</t>
        </is>
      </c>
      <c r="I11238" t="inlineStr">
        <is>
          <t>(2,2,1,1,1,3); Calculation with average annual yield and share of technologies. Lifetime: 30a.</t>
        </is>
      </c>
      <c r="K11238" t="inlineStr">
        <is>
          <t>residential</t>
        </is>
      </c>
      <c r="L11238">
        <f>L11237</f>
        <v>0.17766751537682748</v>
      </c>
      <c r="M11238" s="30">
        <f>INDEX(parameters!$D$41:$AG$178,MATCH('PV (extension)'!B11223,parameters!$C$41:$C$178,0),MATCH('PV (extension)'!A11238,parameters!$D$5:$AG$5,0))/L11238</f>
        <v>1.8497835237986298E-2</v>
      </c>
      <c r="N11238" t="inlineStr">
        <is>
          <t>façade</t>
        </is>
      </c>
      <c r="O11238">
        <f>INDEX(parameters!$C$196:$EJ$198,MATCH('PV (extension)'!N11238,parameters!$B$196:$B$198,0),MATCH('PV (extension)'!B11223,parameters!$C$195:$EJ$195,0))</f>
        <v>894.44971310255221</v>
      </c>
      <c r="P11238" t="n">
        <v>3</v>
      </c>
      <c r="Q11238" t="n">
        <v>30</v>
      </c>
      <c r="R11238">
        <f>Q11238*P11238*O11238</f>
        <v>80500.474179229699</v>
      </c>
      <c r="S11238">
        <f>1/R11238</f>
        <v>1.2422287075894202E-5</v>
      </c>
    </row>
    <row r="11239" s="29">
      <c r="A11239" t="inlineStr">
        <is>
          <t>photovoltaic facade installation, 3kWp, multi-Si, panel, mounted, at building</t>
        </is>
      </c>
      <c r="B11239" s="30">
        <f>M11239*S11239</f>
        <v>2.2535867982731627E-7</v>
      </c>
      <c r="C11239" t="inlineStr">
        <is>
          <t>RER</t>
        </is>
      </c>
      <c r="D11239" t="inlineStr">
        <is>
          <t>unit</t>
        </is>
      </c>
      <c r="F11239" t="inlineStr">
        <is>
          <t>technosphere</t>
        </is>
      </c>
      <c r="G11239" t="n">
        <v>0</v>
      </c>
      <c r="H11239" t="inlineStr">
        <is>
          <t>photovoltaic facade installation, 3kWp, multi-Si, panel, mounted, at building</t>
        </is>
      </c>
      <c r="I11239" t="inlineStr">
        <is>
          <t>(2,2,1,1,1,3); Calculation with average annual yield and share of technologies. Lifetime: 30a.</t>
        </is>
      </c>
      <c r="K11239" t="inlineStr">
        <is>
          <t>residential</t>
        </is>
      </c>
      <c r="L11239">
        <f>L11238</f>
        <v>0.17766751537682748</v>
      </c>
      <c r="M11239" s="30">
        <f>INDEX(parameters!$D$41:$AG$178,MATCH('PV (extension)'!B11223,parameters!$C$41:$C$178,0),MATCH('PV (extension)'!A11239,parameters!$D$5:$AG$5,0))/L11239</f>
        <v>1.8141480586504166E-2</v>
      </c>
      <c r="N11239" t="inlineStr">
        <is>
          <t>façade</t>
        </is>
      </c>
      <c r="O11239">
        <f>INDEX(parameters!$C$196:$EJ$198,MATCH('PV (extension)'!N11239,parameters!$B$196:$B$198,0),MATCH('PV (extension)'!B11223,parameters!$C$195:$EJ$195,0))</f>
        <v>894.44971310255221</v>
      </c>
      <c r="P11239" t="n">
        <v>3</v>
      </c>
      <c r="Q11239" t="n">
        <v>30</v>
      </c>
      <c r="R11239">
        <f>Q11239*P11239*O11239</f>
        <v>80500.474179229699</v>
      </c>
      <c r="S11239">
        <f>1/R11239</f>
        <v>1.2422287075894202E-5</v>
      </c>
    </row>
    <row r="11240" s="29">
      <c r="A11240" t="inlineStr">
        <is>
          <t>photovoltaic facade installation, 3kWp, single-Si, laminated, integrated, at building</t>
        </is>
      </c>
      <c r="B11240" s="30">
        <f>M11240*S11240</f>
        <v>1.2114030809452442E-7</v>
      </c>
      <c r="C11240" t="inlineStr">
        <is>
          <t>RER</t>
        </is>
      </c>
      <c r="D11240" t="inlineStr">
        <is>
          <t>unit</t>
        </is>
      </c>
      <c r="F11240" t="inlineStr">
        <is>
          <t>technosphere</t>
        </is>
      </c>
      <c r="G11240" t="n">
        <v>0</v>
      </c>
      <c r="H11240" t="inlineStr">
        <is>
          <t>photovoltaic facade installation, 3kWp, single-Si, laminated, integrated, at building</t>
        </is>
      </c>
      <c r="I11240" t="inlineStr">
        <is>
          <t>(2,2,1,1,1,3); Calculation with average annual yield and share of technologies. Lifetime: 30a.</t>
        </is>
      </c>
      <c r="K11240" t="inlineStr">
        <is>
          <t>residential</t>
        </is>
      </c>
      <c r="L11240">
        <f>L11239</f>
        <v>0.17766751537682748</v>
      </c>
      <c r="M11240" s="30">
        <f>INDEX(parameters!$D$41:$AG$178,MATCH('PV (extension)'!B11223,parameters!$C$41:$C$178,0),MATCH('PV (extension)'!A11240,parameters!$D$5:$AG$5,0))/L11240</f>
        <v>9.7518522438271929E-3</v>
      </c>
      <c r="N11240" t="inlineStr">
        <is>
          <t>façade</t>
        </is>
      </c>
      <c r="O11240">
        <f>INDEX(parameters!$C$196:$EJ$198,MATCH('PV (extension)'!N11240,parameters!$B$196:$B$198,0),MATCH('PV (extension)'!B11223,parameters!$C$195:$EJ$195,0))</f>
        <v>894.44971310255221</v>
      </c>
      <c r="P11240" t="n">
        <v>3</v>
      </c>
      <c r="Q11240" t="n">
        <v>30</v>
      </c>
      <c r="R11240">
        <f>Q11240*P11240*O11240</f>
        <v>80500.474179229699</v>
      </c>
      <c r="S11240">
        <f>1/R11240</f>
        <v>1.2422287075894202E-5</v>
      </c>
    </row>
    <row r="11241" s="29">
      <c r="A11241" t="inlineStr">
        <is>
          <t>photovoltaic facade installation, 3kWp, single-Si, panel, mounted, at building</t>
        </is>
      </c>
      <c r="B11241" s="30">
        <f>M11241*S11241</f>
        <v>1.2103549158354064E-7</v>
      </c>
      <c r="C11241" t="inlineStr">
        <is>
          <t>RER</t>
        </is>
      </c>
      <c r="D11241" t="inlineStr">
        <is>
          <t>unit</t>
        </is>
      </c>
      <c r="F11241" t="inlineStr">
        <is>
          <t>technosphere</t>
        </is>
      </c>
      <c r="G11241" t="n">
        <v>0</v>
      </c>
      <c r="H11241" t="inlineStr">
        <is>
          <t>photovoltaic facade installation, 3kWp, single-Si, panel, mounted, at building</t>
        </is>
      </c>
      <c r="I11241" t="inlineStr">
        <is>
          <t>(2,2,1,1,1,3); Calculation with average annual yield and share of technologies. Lifetime: 30a.</t>
        </is>
      </c>
      <c r="K11241" t="inlineStr">
        <is>
          <t>residential</t>
        </is>
      </c>
      <c r="L11241">
        <f>L11240</f>
        <v>0.17766751537682748</v>
      </c>
      <c r="M11241" s="30">
        <f>INDEX(parameters!$D$41:$AG$178,MATCH('PV (extension)'!B11223,parameters!$C$41:$C$178,0),MATCH('PV (extension)'!A11241,parameters!$D$5:$AG$5,0))/L11241</f>
        <v>9.7434144649911868E-3</v>
      </c>
      <c r="N11241" t="inlineStr">
        <is>
          <t>façade</t>
        </is>
      </c>
      <c r="O11241">
        <f>INDEX(parameters!$C$196:$EJ$198,MATCH('PV (extension)'!N11241,parameters!$B$196:$B$198,0),MATCH('PV (extension)'!B11223,parameters!$C$195:$EJ$195,0))</f>
        <v>894.44971310255221</v>
      </c>
      <c r="P11241" t="n">
        <v>3</v>
      </c>
      <c r="Q11241" t="n">
        <v>30</v>
      </c>
      <c r="R11241">
        <f>Q11241*P11241*O11241</f>
        <v>80500.474179229699</v>
      </c>
      <c r="S11241">
        <f>1/R11241</f>
        <v>1.2422287075894202E-5</v>
      </c>
    </row>
    <row r="11242" ht="16" customHeight="1" s="29">
      <c r="A11242" t="inlineStr">
        <is>
          <t>photovoltaic flat-roof installation, 3kWp, multi-Si, on roof</t>
        </is>
      </c>
      <c r="B11242" s="30">
        <f>M11242*S11242</f>
        <v>2.4852795696905225E-6</v>
      </c>
      <c r="C11242" t="inlineStr">
        <is>
          <t>RER</t>
        </is>
      </c>
      <c r="D11242" t="inlineStr">
        <is>
          <t>unit</t>
        </is>
      </c>
      <c r="F11242" t="inlineStr">
        <is>
          <t>technosphere</t>
        </is>
      </c>
      <c r="G11242" t="n">
        <v>0</v>
      </c>
      <c r="H11242" t="inlineStr">
        <is>
          <t>photovoltaic flat-roof installation, 3kWp, multi-Si, on roof</t>
        </is>
      </c>
      <c r="I11242" t="inlineStr">
        <is>
          <t>(2,2,1,1,1,3); Calculation with average annual yield and share of technologies. Lifetime: 30a.</t>
        </is>
      </c>
      <c r="K11242" t="inlineStr">
        <is>
          <t>residential</t>
        </is>
      </c>
      <c r="L11242">
        <f>L11241</f>
        <v>0.17766751537682748</v>
      </c>
      <c r="M11242" s="30">
        <f>INDEX(parameters!$D$41:$AG$178,MATCH('PV (extension)'!B11223,parameters!$C$41:$C$178,0),MATCH('PV (extension)'!A11242,parameters!$D$5:$AG$5,0))/L11242</f>
        <v>0.28494274666417674</v>
      </c>
      <c r="N11242" s="3" t="inlineStr">
        <is>
          <t>roof-top</t>
        </is>
      </c>
      <c r="O11242">
        <f>INDEX(parameters!$C$196:$EJ$198,MATCH('PV (extension)'!N11242,parameters!$B$196:$B$198,0),MATCH('PV (extension)'!B11223,parameters!$C$195:$EJ$195,0))</f>
        <v>1273.9132277521196</v>
      </c>
      <c r="P11242" t="n">
        <v>3</v>
      </c>
      <c r="Q11242" t="n">
        <v>30</v>
      </c>
      <c r="R11242">
        <f>Q11242*P11242*O11242</f>
        <v>114652.19049769077</v>
      </c>
      <c r="S11242">
        <f>1/R11242</f>
        <v>8.7220313511597602E-6</v>
      </c>
    </row>
    <row r="11243" ht="16" customHeight="1" s="29">
      <c r="A11243" t="inlineStr">
        <is>
          <t>photovoltaic flat-roof installation, 3kWp, single-Si, on roof</t>
        </is>
      </c>
      <c r="B11243" s="30">
        <f>M11243*S11243</f>
        <v>1.2972799346320013E-6</v>
      </c>
      <c r="C11243" t="inlineStr">
        <is>
          <t>RER</t>
        </is>
      </c>
      <c r="D11243" t="inlineStr">
        <is>
          <t>unit</t>
        </is>
      </c>
      <c r="F11243" t="inlineStr">
        <is>
          <t>technosphere</t>
        </is>
      </c>
      <c r="G11243" t="n">
        <v>0</v>
      </c>
      <c r="H11243" t="inlineStr">
        <is>
          <t>photovoltaic flat-roof installation, 3kWp, single-Si, on roof</t>
        </is>
      </c>
      <c r="I11243" t="inlineStr">
        <is>
          <t>(2,2,1,1,1,3); Calculation with average annual yield and share of technologies. Lifetime: 30a.</t>
        </is>
      </c>
      <c r="K11243" t="inlineStr">
        <is>
          <t>residential</t>
        </is>
      </c>
      <c r="L11243">
        <f>L11242</f>
        <v>0.17766751537682748</v>
      </c>
      <c r="M11243" s="30">
        <f>INDEX(parameters!$D$41:$AG$178,MATCH('PV (extension)'!B11223,parameters!$C$41:$C$178,0),MATCH('PV (extension)'!A11243,parameters!$D$5:$AG$5,0))/L11243</f>
        <v>0.14873598619426004</v>
      </c>
      <c r="N11243" s="3" t="inlineStr">
        <is>
          <t>roof-top</t>
        </is>
      </c>
      <c r="O11243">
        <f>INDEX(parameters!$C$196:$EJ$198,MATCH('PV (extension)'!N11243,parameters!$B$196:$B$198,0),MATCH('PV (extension)'!B11223,parameters!$C$195:$EJ$195,0))</f>
        <v>1273.9132277521196</v>
      </c>
      <c r="P11243" t="n">
        <v>3</v>
      </c>
      <c r="Q11243" t="n">
        <v>30</v>
      </c>
      <c r="R11243">
        <f>Q11243*P11243*O11243</f>
        <v>114652.19049769077</v>
      </c>
      <c r="S11243">
        <f>1/R11243</f>
        <v>8.7220313511597602E-6</v>
      </c>
    </row>
    <row r="11244" ht="16" customHeight="1" s="29">
      <c r="A11244" t="inlineStr">
        <is>
          <t>photovoltaic slanted-roof installation, 3kWp, CIS, panel, mounted, on roof</t>
        </is>
      </c>
      <c r="B11244" s="30">
        <f>M11244*S11244</f>
        <v>7.1754918252501147E-7</v>
      </c>
      <c r="C11244" t="inlineStr">
        <is>
          <t>CH</t>
        </is>
      </c>
      <c r="D11244" t="inlineStr">
        <is>
          <t>unit</t>
        </is>
      </c>
      <c r="F11244" t="inlineStr">
        <is>
          <t>technosphere</t>
        </is>
      </c>
      <c r="G11244" t="n">
        <v>0</v>
      </c>
      <c r="H11244" t="inlineStr">
        <is>
          <t>photovoltaic slanted-roof installation, 3kWp, CIS, panel, mounted, on roof</t>
        </is>
      </c>
      <c r="I11244" t="inlineStr">
        <is>
          <t>(2,2,1,1,1,3); Calculation with average annual yield and share of technologies. Lifetime: 30a.</t>
        </is>
      </c>
      <c r="K11244" t="inlineStr">
        <is>
          <t>residential</t>
        </is>
      </c>
      <c r="L11244">
        <f>L11243</f>
        <v>0.17766751537682748</v>
      </c>
      <c r="M11244" s="30">
        <f>INDEX(parameters!$D$41:$AG$178,MATCH('PV (extension)'!B11223,parameters!$C$41:$C$178,0),MATCH('PV (extension)'!A11244,parameters!$D$5:$AG$5,0))/L11244</f>
        <v>8.2268585566319899E-2</v>
      </c>
      <c r="N11244" s="3" t="inlineStr">
        <is>
          <t>roof-top</t>
        </is>
      </c>
      <c r="O11244">
        <f>INDEX(parameters!$C$196:$EJ$198,MATCH('PV (extension)'!N11244,parameters!$B$196:$B$198,0),MATCH('PV (extension)'!B11223,parameters!$C$195:$EJ$195,0))</f>
        <v>1273.9132277521196</v>
      </c>
      <c r="P11244" t="n">
        <v>3</v>
      </c>
      <c r="Q11244" t="n">
        <v>30</v>
      </c>
      <c r="R11244">
        <f>Q11244*P11244*O11244</f>
        <v>114652.19049769077</v>
      </c>
      <c r="S11244">
        <f>1/R11244</f>
        <v>8.7220313511597602E-6</v>
      </c>
    </row>
    <row r="11245" ht="16" customHeight="1" s="29">
      <c r="A11245" t="inlineStr">
        <is>
          <t>photovoltaic slanted-roof installation, 3kWp, CdTe, laminated, integrated, on roof</t>
        </is>
      </c>
      <c r="B11245" s="30">
        <f>M11245*S11245</f>
        <v>2.0091827083855405E-8</v>
      </c>
      <c r="C11245" t="inlineStr">
        <is>
          <t>CH</t>
        </is>
      </c>
      <c r="D11245" t="inlineStr">
        <is>
          <t>unit</t>
        </is>
      </c>
      <c r="F11245" t="inlineStr">
        <is>
          <t>technosphere</t>
        </is>
      </c>
      <c r="G11245" t="n">
        <v>0</v>
      </c>
      <c r="H11245" t="inlineStr">
        <is>
          <t>photovoltaic slanted-roof installation, 3kWp, CdTe, laminated, integrated, on roof</t>
        </is>
      </c>
      <c r="I11245" t="inlineStr">
        <is>
          <t>(2,2,1,1,1,3); Calculation with average annual yield and share of technologies. Lifetime: 30a.</t>
        </is>
      </c>
      <c r="K11245" t="inlineStr">
        <is>
          <t>residential</t>
        </is>
      </c>
      <c r="L11245">
        <f>L11244</f>
        <v>0.17766751537682748</v>
      </c>
      <c r="M11245" s="30">
        <f>INDEX(parameters!$D$41:$AG$178,MATCH('PV (extension)'!B11223,parameters!$C$41:$C$178,0),MATCH('PV (extension)'!A11245,parameters!$D$5:$AG$5,0))/L11245</f>
        <v>2.3035719862648527E-3</v>
      </c>
      <c r="N11245" s="3" t="inlineStr">
        <is>
          <t>roof-top</t>
        </is>
      </c>
      <c r="O11245">
        <f>INDEX(parameters!$C$196:$EJ$198,MATCH('PV (extension)'!N11245,parameters!$B$196:$B$198,0),MATCH('PV (extension)'!B11223,parameters!$C$195:$EJ$195,0))</f>
        <v>1273.9132277521196</v>
      </c>
      <c r="P11245" t="n">
        <v>3</v>
      </c>
      <c r="Q11245" t="n">
        <v>30</v>
      </c>
      <c r="R11245">
        <f>Q11245*P11245*O11245</f>
        <v>114652.19049769077</v>
      </c>
      <c r="S11245">
        <f>1/R11245</f>
        <v>8.7220313511597602E-6</v>
      </c>
    </row>
    <row r="11246" ht="16" customHeight="1" s="29">
      <c r="A11246" t="inlineStr">
        <is>
          <t>photovoltaic slanted-roof installation, 3kWp, multi-Si, laminated, integrated, on roof</t>
        </is>
      </c>
      <c r="B11246" s="30">
        <f>M11246*S11246</f>
        <v>1.1936672501401114E-7</v>
      </c>
      <c r="C11246" t="inlineStr">
        <is>
          <t>RER</t>
        </is>
      </c>
      <c r="D11246" t="inlineStr">
        <is>
          <t>unit</t>
        </is>
      </c>
      <c r="F11246" t="inlineStr">
        <is>
          <t>technosphere</t>
        </is>
      </c>
      <c r="G11246" t="n">
        <v>0</v>
      </c>
      <c r="H11246" t="inlineStr">
        <is>
          <t>photovoltaic slanted-roof installation, 3kWp, multi-Si, laminated, integrated, on roof</t>
        </is>
      </c>
      <c r="I11246" t="inlineStr">
        <is>
          <t>(2,2,1,1,1,3); Calculation with average annual yield and share of technologies. Lifetime: 30a.</t>
        </is>
      </c>
      <c r="K11246" t="inlineStr">
        <is>
          <t>residential</t>
        </is>
      </c>
      <c r="L11246">
        <f>L11245</f>
        <v>0.17766751537682748</v>
      </c>
      <c r="M11246" s="30">
        <f>INDEX(parameters!$D$41:$AG$178,MATCH('PV (extension)'!B11223,parameters!$C$41:$C$178,0),MATCH('PV (extension)'!A11246,parameters!$D$5:$AG$5,0))/L11246</f>
        <v>1.3685656495391874E-2</v>
      </c>
      <c r="N11246" s="3" t="inlineStr">
        <is>
          <t>roof-top</t>
        </is>
      </c>
      <c r="O11246">
        <f>INDEX(parameters!$C$196:$EJ$198,MATCH('PV (extension)'!N11246,parameters!$B$196:$B$198,0),MATCH('PV (extension)'!B11223,parameters!$C$195:$EJ$195,0))</f>
        <v>1273.9132277521196</v>
      </c>
      <c r="P11246" t="n">
        <v>3</v>
      </c>
      <c r="Q11246" t="n">
        <v>30</v>
      </c>
      <c r="R11246">
        <f>Q11246*P11246*O11246</f>
        <v>114652.19049769077</v>
      </c>
      <c r="S11246">
        <f>1/R11246</f>
        <v>8.7220313511597602E-6</v>
      </c>
    </row>
    <row r="11247" ht="16" customHeight="1" s="29">
      <c r="A11247" t="inlineStr">
        <is>
          <t>photovoltaic slanted-roof installation, 3kWp, multi-Si, panel, mounted, on roof</t>
        </is>
      </c>
      <c r="B11247" s="30">
        <f>M11247*S11247</f>
        <v>2.0431343494726202E-6</v>
      </c>
      <c r="C11247" t="inlineStr">
        <is>
          <t>RER</t>
        </is>
      </c>
      <c r="D11247" t="inlineStr">
        <is>
          <t>unit</t>
        </is>
      </c>
      <c r="F11247" t="inlineStr">
        <is>
          <t>technosphere</t>
        </is>
      </c>
      <c r="G11247" t="n">
        <v>0</v>
      </c>
      <c r="H11247" t="inlineStr">
        <is>
          <t>photovoltaic slanted-roof installation, 3kWp, multi-Si, panel, mounted, on roof</t>
        </is>
      </c>
      <c r="I11247" t="inlineStr">
        <is>
          <t>(2,2,1,1,1,3); Calculation with average annual yield and share of technologies. Lifetime: 30a.</t>
        </is>
      </c>
      <c r="K11247" t="inlineStr">
        <is>
          <t>residential</t>
        </is>
      </c>
      <c r="L11247">
        <f>L11246</f>
        <v>0.17766751537682748</v>
      </c>
      <c r="M11247" s="30">
        <f>INDEX(parameters!$D$41:$AG$178,MATCH('PV (extension)'!B11223,parameters!$C$41:$C$178,0),MATCH('PV (extension)'!A11247,parameters!$D$5:$AG$5,0))/L11247</f>
        <v>0.23424982864811036</v>
      </c>
      <c r="N11247" s="3" t="inlineStr">
        <is>
          <t>roof-top</t>
        </is>
      </c>
      <c r="O11247">
        <f>INDEX(parameters!$C$196:$EJ$198,MATCH('PV (extension)'!N11247,parameters!$B$196:$B$198,0),MATCH('PV (extension)'!B11223,parameters!$C$195:$EJ$195,0))</f>
        <v>1273.9132277521196</v>
      </c>
      <c r="P11247" t="n">
        <v>3</v>
      </c>
      <c r="Q11247" t="n">
        <v>30</v>
      </c>
      <c r="R11247">
        <f>Q11247*P11247*O11247</f>
        <v>114652.19049769077</v>
      </c>
      <c r="S11247">
        <f>1/R11247</f>
        <v>8.7220313511597602E-6</v>
      </c>
    </row>
    <row r="11248" ht="16" customHeight="1" s="29">
      <c r="A11248" t="inlineStr">
        <is>
          <t>photovoltaic slanted-roof installation, 3kWp, single-Si, laminated, integrated, on roof</t>
        </is>
      </c>
      <c r="B11248" s="30">
        <f>M11248*S11248</f>
        <v>6.3084871618309535E-8</v>
      </c>
      <c r="C11248" t="inlineStr">
        <is>
          <t>RER</t>
        </is>
      </c>
      <c r="D11248" t="inlineStr">
        <is>
          <t>unit</t>
        </is>
      </c>
      <c r="F11248" t="inlineStr">
        <is>
          <t>technosphere</t>
        </is>
      </c>
      <c r="G11248" t="n">
        <v>0</v>
      </c>
      <c r="H11248" t="inlineStr">
        <is>
          <t>photovoltaic slanted-roof installation, 3kWp, single-Si, laminated, integrated, on roof</t>
        </is>
      </c>
      <c r="I11248" t="inlineStr">
        <is>
          <t>(2,2,1,1,1,3); Calculation with average annual yield and share of technologies. Lifetime: 30a.</t>
        </is>
      </c>
      <c r="K11248" t="inlineStr">
        <is>
          <t>residential</t>
        </is>
      </c>
      <c r="L11248">
        <f>L11247</f>
        <v>0.17766751537682748</v>
      </c>
      <c r="M11248" s="30">
        <f>INDEX(parameters!$D$41:$AG$178,MATCH('PV (extension)'!B11223,parameters!$C$41:$C$178,0),MATCH('PV (extension)'!A11248,parameters!$D$5:$AG$5,0))/L11248</f>
        <v>7.2328187183047909E-3</v>
      </c>
      <c r="N11248" s="3" t="inlineStr">
        <is>
          <t>roof-top</t>
        </is>
      </c>
      <c r="O11248">
        <f>INDEX(parameters!$C$196:$EJ$198,MATCH('PV (extension)'!N11248,parameters!$B$196:$B$198,0),MATCH('PV (extension)'!B11223,parameters!$C$195:$EJ$195,0))</f>
        <v>1273.9132277521196</v>
      </c>
      <c r="P11248" t="n">
        <v>3</v>
      </c>
      <c r="Q11248" t="n">
        <v>30</v>
      </c>
      <c r="R11248">
        <f>Q11248*P11248*O11248</f>
        <v>114652.19049769077</v>
      </c>
      <c r="S11248">
        <f>1/R11248</f>
        <v>8.7220313511597602E-6</v>
      </c>
    </row>
    <row r="11249" ht="16" customHeight="1" s="29">
      <c r="A11249" t="inlineStr">
        <is>
          <t>photovoltaic slanted-roof installation, 3kWp, single-Si, panel, mounted, on roof</t>
        </is>
      </c>
      <c r="B11249" s="30">
        <f>M11249*S11249</f>
        <v>1.0677561284219707E-6</v>
      </c>
      <c r="C11249" t="inlineStr">
        <is>
          <t>RER</t>
        </is>
      </c>
      <c r="D11249" t="inlineStr">
        <is>
          <t>unit</t>
        </is>
      </c>
      <c r="F11249" t="inlineStr">
        <is>
          <t>technosphere</t>
        </is>
      </c>
      <c r="G11249" t="n">
        <v>0</v>
      </c>
      <c r="H11249" t="inlineStr">
        <is>
          <t>photovoltaic slanted-roof installation, 3kWp, single-Si, panel, mounted, on roof</t>
        </is>
      </c>
      <c r="I11249" t="inlineStr">
        <is>
          <t>(2,2,1,1,1,3); Calculation with average annual yield and share of technologies. Lifetime: 30a.</t>
        </is>
      </c>
      <c r="K11249" t="inlineStr">
        <is>
          <t>residential</t>
        </is>
      </c>
      <c r="L11249">
        <f>L11248</f>
        <v>0.17766751537682748</v>
      </c>
      <c r="M11249" s="30">
        <f>INDEX(parameters!$D$41:$AG$178,MATCH('PV (extension)'!B11223,parameters!$C$41:$C$178,0),MATCH('PV (extension)'!A11249,parameters!$D$5:$AG$5,0))/L11249</f>
        <v>0.12242057904091255</v>
      </c>
      <c r="N11249" s="3" t="inlineStr">
        <is>
          <t>roof-top</t>
        </is>
      </c>
      <c r="O11249">
        <f>INDEX(parameters!$C$196:$EJ$198,MATCH('PV (extension)'!N11249,parameters!$B$196:$B$198,0),MATCH('PV (extension)'!B11223,parameters!$C$195:$EJ$195,0))</f>
        <v>1273.9132277521196</v>
      </c>
      <c r="P11249" t="n">
        <v>3</v>
      </c>
      <c r="Q11249" t="n">
        <v>30</v>
      </c>
      <c r="R11249">
        <f>Q11249*P11249*O11249</f>
        <v>114652.19049769077</v>
      </c>
      <c r="S11249">
        <f>1/R11249</f>
        <v>8.7220313511597602E-6</v>
      </c>
    </row>
    <row r="11250" s="29">
      <c r="A11250" t="inlineStr">
        <is>
          <t>market for tap water</t>
        </is>
      </c>
      <c r="B11250" t="n">
        <v>0.0037026</v>
      </c>
      <c r="C11250" t="inlineStr">
        <is>
          <t>Europe without Switzerland</t>
        </is>
      </c>
      <c r="D11250" t="inlineStr">
        <is>
          <t>kilogram</t>
        </is>
      </c>
      <c r="F11250" t="inlineStr">
        <is>
          <t>technosphere</t>
        </is>
      </c>
      <c r="G11250" t="n">
        <v>0</v>
      </c>
      <c r="H11250" t="inlineStr">
        <is>
          <t>tap water</t>
        </is>
      </c>
      <c r="I11250" t="inlineStr">
        <is>
          <t>(2,2,1,1,1,3); Estimation 20l/m2 panel</t>
        </is>
      </c>
    </row>
    <row r="11251" s="29">
      <c r="A11251" t="inlineStr">
        <is>
          <t>treatment of wastewater, from residence, capacity 1.1E10l/year</t>
        </is>
      </c>
      <c r="B11251" t="n">
        <v>-3.3323e-06</v>
      </c>
      <c r="C11251" t="inlineStr">
        <is>
          <t>CH</t>
        </is>
      </c>
      <c r="D11251" t="inlineStr">
        <is>
          <t>cubic meter</t>
        </is>
      </c>
      <c r="F11251" t="inlineStr">
        <is>
          <t>technosphere</t>
        </is>
      </c>
      <c r="G11251" t="n">
        <v>0</v>
      </c>
      <c r="H11251" t="inlineStr">
        <is>
          <t>wastewater, from residence</t>
        </is>
      </c>
      <c r="I11251" t="inlineStr">
        <is>
          <t>(2,2,1,1,1,3); Estimation 20l/m2 panel</t>
        </is>
      </c>
    </row>
    <row r="11252" s="29"/>
    <row r="11253" customFormat="1" s="28">
      <c r="A11253" s="28" t="inlineStr">
        <is>
          <t>Activity</t>
        </is>
      </c>
      <c r="B11253" s="28" t="inlineStr">
        <is>
          <t>electricity production, photovoltaic, commercial</t>
        </is>
      </c>
    </row>
    <row r="11254">
      <c r="A11254" t="inlineStr">
        <is>
          <t>comment</t>
        </is>
      </c>
      <c r="B1125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")&amp;HLOOKUP(B11255,parameters!$C$195:$EJ$198,2,0)&amp;" kWh/kWp.
Annual output, Facade: "&amp;HLOOKUP(B11255,parameters!$C$195:$EJ$198,3,0)&amp;" kWh/kWp.
Annual output, Open-ground: "&amp;HLOOKUP(B11255,parameters!$C$195:$EJ$198,4,0)&amp;_xlfn._LONGTEXT("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")&amp;VLOOKUP(B11255,'extension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1265.14603231351 kWh/kWp.
Annual output, Facade: 888.294022688206 kWh/kWp.
Annual output, Open-ground: 1345.90003437607 kWh/kWp.
Amount of solar energy transformed to electricity. Waste heat emission due to losses of electricity in the system.
Technology:  Electricity production with grid-connected photovoltaic power plants.
Time period:  Time of publications
Production volume: 0.92 GWh in 2025.
Sampling:  Statistical data and model calculations
Extrapolations:  Use of PV technology data investigated for other countries (Switzerland). Correction of average yield with Swiss data.
Uncertainty:  None
Author: Romain Sacchi, PSI, romain.sacchi@psi.ch</v>
      </c>
    </row>
    <row r="11255" s="29">
      <c r="A11255" t="inlineStr">
        <is>
          <t>location</t>
        </is>
      </c>
      <c r="B11255" t="inlineStr">
        <is>
          <t>NC</t>
        </is>
      </c>
    </row>
    <row r="11256" s="29">
      <c r="A11256" t="inlineStr">
        <is>
          <t>production amount</t>
        </is>
      </c>
      <c r="B11256" t="n">
        <v>1</v>
      </c>
    </row>
    <row r="11257" s="29">
      <c r="A11257" t="inlineStr">
        <is>
          <t>reference product</t>
        </is>
      </c>
      <c r="B11257" t="inlineStr">
        <is>
          <t>electricity, low voltage</t>
        </is>
      </c>
    </row>
    <row r="11258" s="29">
      <c r="A11258" t="inlineStr">
        <is>
          <t>source</t>
        </is>
      </c>
      <c r="B112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259" s="29">
      <c r="A11259" t="inlineStr">
        <is>
          <t>type</t>
        </is>
      </c>
      <c r="B11259" t="inlineStr">
        <is>
          <t>process</t>
        </is>
      </c>
    </row>
    <row r="11260" s="29">
      <c r="A11260" t="inlineStr">
        <is>
          <t>unit</t>
        </is>
      </c>
      <c r="B11260" t="inlineStr">
        <is>
          <t>kilowatt hour</t>
        </is>
      </c>
    </row>
    <row r="11261" s="29">
      <c r="A11261" t="inlineStr">
        <is>
          <t>Exchanges</t>
        </is>
      </c>
    </row>
    <row r="11262" customFormat="1" s="28">
      <c r="A11262" s="28" t="inlineStr">
        <is>
          <t>name</t>
        </is>
      </c>
      <c r="B11262" s="28" t="inlineStr">
        <is>
          <t>amount</t>
        </is>
      </c>
      <c r="C11262" s="28" t="inlineStr">
        <is>
          <t>location</t>
        </is>
      </c>
      <c r="D11262" s="28" t="inlineStr">
        <is>
          <t>unit</t>
        </is>
      </c>
      <c r="E11262" s="28" t="inlineStr">
        <is>
          <t>categories</t>
        </is>
      </c>
      <c r="F11262" s="28" t="inlineStr">
        <is>
          <t>type</t>
        </is>
      </c>
      <c r="G11262" s="28" t="inlineStr">
        <is>
          <t>uncertainty type</t>
        </is>
      </c>
      <c r="H11262" s="28" t="inlineStr">
        <is>
          <t>reference product</t>
        </is>
      </c>
      <c r="I11262" s="28" t="inlineStr">
        <is>
          <t>comment</t>
        </is>
      </c>
      <c r="J11262" s="28" t="inlineStr">
        <is>
          <t>production volume</t>
        </is>
      </c>
      <c r="K11262" s="28" t="inlineStr">
        <is>
          <t>scope</t>
        </is>
      </c>
      <c r="L11262" s="28" t="inlineStr">
        <is>
          <t>scope share</t>
        </is>
      </c>
      <c r="M11262" s="28" t="inlineStr">
        <is>
          <t>tech share</t>
        </is>
      </c>
      <c r="N11262" s="28" t="inlineStr">
        <is>
          <t>installation</t>
        </is>
      </c>
      <c r="O11262" s="28" t="inlineStr">
        <is>
          <t>productivity</t>
        </is>
      </c>
      <c r="P11262" s="28" t="inlineStr">
        <is>
          <t>kWp</t>
        </is>
      </c>
      <c r="Q11262" s="28" t="inlineStr">
        <is>
          <t>lifetime</t>
        </is>
      </c>
      <c r="R11262" s="28" t="inlineStr">
        <is>
          <t>lifetime production</t>
        </is>
      </c>
      <c r="S11262" s="28" t="inlineStr">
        <is>
          <t>inverted lifetime production</t>
        </is>
      </c>
    </row>
    <row r="11263" s="29">
      <c r="A11263" t="inlineStr">
        <is>
          <t>Energy, solar, converted</t>
        </is>
      </c>
      <c r="B11263" t="n">
        <v>3.8503</v>
      </c>
      <c r="D11263" t="inlineStr">
        <is>
          <t>megajoule</t>
        </is>
      </c>
      <c r="E11263" t="inlineStr">
        <is>
          <t>natural resource::in air</t>
        </is>
      </c>
      <c r="F11263" t="inlineStr">
        <is>
          <t>biosphere</t>
        </is>
      </c>
      <c r="G11263" t="n">
        <v>0</v>
      </c>
      <c r="I11263" t="inlineStr">
        <is>
          <t>(2,2,1,1,1,3); Energy loss in the system</t>
        </is>
      </c>
    </row>
    <row r="11264" s="29">
      <c r="A11264" t="inlineStr">
        <is>
          <t>Heat, waste</t>
        </is>
      </c>
      <c r="B11264" t="n">
        <v>0.25027</v>
      </c>
      <c r="D11264" t="inlineStr">
        <is>
          <t>megajoule</t>
        </is>
      </c>
      <c r="E11264" t="inlineStr">
        <is>
          <t>air</t>
        </is>
      </c>
      <c r="F11264" t="inlineStr">
        <is>
          <t>biosphere</t>
        </is>
      </c>
      <c r="G11264" t="n">
        <v>0</v>
      </c>
      <c r="I11264" t="inlineStr">
        <is>
          <t>(1,na,na,na,na,na); Calculation with average annual output and share of technologies; Average degradation of 10.5% included</t>
        </is>
      </c>
    </row>
    <row r="11265" s="29">
      <c r="A11265" t="inlineStr">
        <is>
          <t>electricity production, photovoltaic, commercial</t>
        </is>
      </c>
      <c r="B11265" t="n">
        <v>1</v>
      </c>
      <c r="C11265" t="inlineStr">
        <is>
          <t>NC</t>
        </is>
      </c>
      <c r="D11265" t="inlineStr">
        <is>
          <t>kilowatt hour</t>
        </is>
      </c>
      <c r="E11265" t="inlineStr">
        <is>
          <t>photovoltaic::power plants</t>
        </is>
      </c>
      <c r="F11265" t="inlineStr">
        <is>
          <t>production</t>
        </is>
      </c>
      <c r="G11265" t="n">
        <v>0</v>
      </c>
      <c r="H11265" t="inlineStr">
        <is>
          <t>electricity, low voltage</t>
        </is>
      </c>
      <c r="J11265">
        <f>VLOOKUP(C11265,'extension - production vol'!$B$6:$D$235,3,0)</f>
        <v>0.92</v>
      </c>
    </row>
    <row r="11266" ht="16" customHeight="1" s="29">
      <c r="A11266" t="inlineStr">
        <is>
          <t>photovoltaic flat-roof installation, 156 kWp, multi-Si, on roof</t>
        </is>
      </c>
      <c r="B11266" s="30">
        <f>M11266*S11266</f>
        <v>2.0736396603111786E-8</v>
      </c>
      <c r="C11266" t="inlineStr">
        <is>
          <t>CH</t>
        </is>
      </c>
      <c r="D11266" t="inlineStr">
        <is>
          <t>unit</t>
        </is>
      </c>
      <c r="F11266" t="inlineStr">
        <is>
          <t>technosphere</t>
        </is>
      </c>
      <c r="G11266" t="n">
        <v>0</v>
      </c>
      <c r="H11266" t="inlineStr">
        <is>
          <t>photovoltaic flat-roof installation, 156 kWp, multi-Si, on roof</t>
        </is>
      </c>
      <c r="I11266" t="inlineStr">
        <is>
          <t>(2,2,1,1,1,3); Calculation with average annual yield and share of technologies. Lifetime: 30a.</t>
        </is>
      </c>
      <c r="K11266" t="inlineStr">
        <is>
          <t>commercial</t>
        </is>
      </c>
      <c r="L11266">
        <f>IF(K11266="residential",VLOOKUP(B11255,parameters!$C$41:$AG$178,18,0),IF(K11266="commercial",1-VLOOKUP(B11255,parameters!$C$41:$AG$178,18,0),1))</f>
        <v>0.82233248462317254</v>
      </c>
      <c r="M11266" s="30">
        <f>INDEX(parameters!$D$41:$AG$178,MATCH('PV (extension)'!B11255,parameters!$C$41:$C$178,0),MATCH('PV (extension)'!A11266,parameters!$D$5:$AG$5,0))/L11266</f>
        <v>0.12277778707072071</v>
      </c>
      <c r="N11266" s="3" t="inlineStr">
        <is>
          <t>roof-top</t>
        </is>
      </c>
      <c r="O11266">
        <f>INDEX(parameters!$C$196:$EJ$198,MATCH('PV (extension)'!N11266,parameters!$B$196:$B$198,0),MATCH('PV (extension)'!B11255,parameters!$C$195:$EJ$195,0))</f>
        <v>1265.1460323135057</v>
      </c>
      <c r="P11266" t="n">
        <v>156</v>
      </c>
      <c r="Q11266" t="n">
        <v>30</v>
      </c>
      <c r="R11266">
        <f>Q11266*P11266*O11266</f>
        <v>5920883.4312272063</v>
      </c>
      <c r="S11266">
        <f>1/R11266</f>
        <v>1.6889371520572776E-7</v>
      </c>
    </row>
    <row r="11267" ht="16" customHeight="1" s="29">
      <c r="A11267" t="inlineStr">
        <is>
          <t>photovoltaic flat-roof installation, 156 kWp, single-Si, on roof</t>
        </is>
      </c>
      <c r="B11267" s="30">
        <f>M11267*S11267</f>
        <v>1.083194201864076E-8</v>
      </c>
      <c r="C11267" t="inlineStr">
        <is>
          <t>CH</t>
        </is>
      </c>
      <c r="D11267" t="inlineStr">
        <is>
          <t>unit</t>
        </is>
      </c>
      <c r="F11267" t="inlineStr">
        <is>
          <t>technosphere</t>
        </is>
      </c>
      <c r="G11267" t="n">
        <v>0</v>
      </c>
      <c r="H11267" t="inlineStr">
        <is>
          <t>photovoltaic flat-roof installation, 156 kWp, single-Si, on roof</t>
        </is>
      </c>
      <c r="I11267" t="inlineStr">
        <is>
          <t>(2,2,1,1,1,3); Calculation with average annual yield and share of technologies. Lifetime: 30a.</t>
        </is>
      </c>
      <c r="K11267" t="inlineStr">
        <is>
          <t>commercial</t>
        </is>
      </c>
      <c r="L11267">
        <f>L11266</f>
        <v>0.82233248462317254</v>
      </c>
      <c r="M11267" s="30">
        <f>INDEX(parameters!$D$41:$AG$178,MATCH('PV (extension)'!B11255,parameters!$C$41:$C$178,0),MATCH('PV (extension)'!A11267,parameters!$D$5:$AG$5,0))/L11267</f>
        <v>6.4134666026183854E-2</v>
      </c>
      <c r="N11267" s="3" t="inlineStr">
        <is>
          <t>roof-top</t>
        </is>
      </c>
      <c r="O11267">
        <f>INDEX(parameters!$C$196:$EJ$198,MATCH('PV (extension)'!N11267,parameters!$B$196:$B$198,0),MATCH('PV (extension)'!B11255,parameters!$C$195:$EJ$195,0))</f>
        <v>1265.1460323135057</v>
      </c>
      <c r="P11267" t="n">
        <v>156</v>
      </c>
      <c r="Q11267" t="n">
        <v>30</v>
      </c>
      <c r="R11267">
        <f>Q11267*P11267*O11267</f>
        <v>5920883.4312272063</v>
      </c>
      <c r="S11267">
        <f>1/R11267</f>
        <v>1.6889371520572776E-7</v>
      </c>
    </row>
    <row r="11268" s="29">
      <c r="A11268" t="inlineStr">
        <is>
          <t>photovoltaic open ground installation, 570 kWp, CIS, on open ground</t>
        </is>
      </c>
      <c r="B11268" s="30">
        <f>M11268*S11268</f>
        <v>5.3388160895545117E-10</v>
      </c>
      <c r="C11268" t="inlineStr">
        <is>
          <t>RER</t>
        </is>
      </c>
      <c r="D11268" t="inlineStr">
        <is>
          <t>unit</t>
        </is>
      </c>
      <c r="F11268" t="inlineStr">
        <is>
          <t>technosphere</t>
        </is>
      </c>
      <c r="G11268" t="n">
        <v>0</v>
      </c>
      <c r="H11268" t="inlineStr">
        <is>
          <t>photovoltaic open ground installation, 570 kWp, CIS, on open ground</t>
        </is>
      </c>
      <c r="I11268" t="inlineStr">
        <is>
          <t>(2,2,1,1,1,3); Calculation with average annual yield and share of technologies. Lifetime: 30a.</t>
        </is>
      </c>
      <c r="K11268" t="inlineStr">
        <is>
          <t>commercial</t>
        </is>
      </c>
      <c r="L11268">
        <f>L11267</f>
        <v>0.82233248462317254</v>
      </c>
      <c r="M11268" s="30">
        <f>INDEX(parameters!$D$41:$AG$178,MATCH('PV (extension)'!B11255,parameters!$C$41:$C$178,0),MATCH('PV (extension)'!A11268,parameters!$D$5:$AG$5,0))/L11268</f>
        <v>1.2287226816964775E-2</v>
      </c>
      <c r="N11268" t="inlineStr">
        <is>
          <t>central</t>
        </is>
      </c>
      <c r="O11268">
        <f>INDEX(parameters!$C$196:$EJ$198,MATCH('PV (extension)'!N11268,parameters!$B$196:$B$198,0),MATCH('PV (extension)'!B11255,parameters!$C$195:$EJ$195,0))</f>
        <v>1345.9000343760699</v>
      </c>
      <c r="P11268" t="n">
        <v>570</v>
      </c>
      <c r="Q11268" t="n">
        <v>30</v>
      </c>
      <c r="R11268">
        <f>Q11268*P11268*O11268</f>
        <v>23014890.587830797</v>
      </c>
      <c r="S11268">
        <f>1/R11268</f>
        <v>4.3450130522399851E-8</v>
      </c>
    </row>
    <row r="11269" s="29">
      <c r="A11269" t="inlineStr">
        <is>
          <t>photovoltaic open ground installation, 570 kWp, CdTe, on open ground</t>
        </is>
      </c>
      <c r="B11269" s="30">
        <f>M11269*S11269</f>
        <v>3.9218531450305816E-9</v>
      </c>
      <c r="C11269" t="inlineStr">
        <is>
          <t>RER</t>
        </is>
      </c>
      <c r="D11269" t="inlineStr">
        <is>
          <t>unit</t>
        </is>
      </c>
      <c r="F11269" t="inlineStr">
        <is>
          <t>technosphere</t>
        </is>
      </c>
      <c r="G11269" t="n">
        <v>0</v>
      </c>
      <c r="H11269" t="inlineStr">
        <is>
          <t>photovoltaic open ground installation, 570 kWp, CdTe, on open ground</t>
        </is>
      </c>
      <c r="I11269" t="inlineStr">
        <is>
          <t>(2,2,1,1,1,3); Calculation with average annual yield and share of technologies. Lifetime: 30a.</t>
        </is>
      </c>
      <c r="K11269" t="inlineStr">
        <is>
          <t>commercial</t>
        </is>
      </c>
      <c r="L11269">
        <f>L11268</f>
        <v>0.82233248462317254</v>
      </c>
      <c r="M11269" s="30">
        <f>INDEX(parameters!$D$41:$AG$178,MATCH('PV (extension)'!B11255,parameters!$C$41:$C$178,0),MATCH('PV (extension)'!A11269,parameters!$D$5:$AG$5,0))/L11269</f>
        <v>9.0261021034418951E-2</v>
      </c>
      <c r="N11269" t="inlineStr">
        <is>
          <t>central</t>
        </is>
      </c>
      <c r="O11269">
        <f>INDEX(parameters!$C$196:$EJ$198,MATCH('PV (extension)'!N11269,parameters!$B$196:$B$198,0),MATCH('PV (extension)'!B11255,parameters!$C$195:$EJ$195,0))</f>
        <v>1345.9000343760699</v>
      </c>
      <c r="P11269" t="n">
        <v>570</v>
      </c>
      <c r="Q11269" t="n">
        <v>30</v>
      </c>
      <c r="R11269">
        <f>Q11269*P11269*O11269</f>
        <v>23014890.587830797</v>
      </c>
      <c r="S11269">
        <f>1/R11269</f>
        <v>4.3450130522399851E-8</v>
      </c>
    </row>
    <row r="11270" s="29">
      <c r="A11270" t="inlineStr">
        <is>
          <t>photovoltaic open ground installation, 570 kWp, micro-Si, on open ground</t>
        </is>
      </c>
      <c r="B11270" s="30">
        <f>M11270*S11270</f>
        <v>4.1568860326919678E-11</v>
      </c>
      <c r="C11270" t="inlineStr">
        <is>
          <t>RER</t>
        </is>
      </c>
      <c r="D11270" t="inlineStr">
        <is>
          <t>unit</t>
        </is>
      </c>
      <c r="F11270" t="inlineStr">
        <is>
          <t>technosphere</t>
        </is>
      </c>
      <c r="G11270" t="n">
        <v>0</v>
      </c>
      <c r="H11270" t="inlineStr">
        <is>
          <t>photovoltaic open ground installation, 570 kWp, micro-Si, on open ground</t>
        </is>
      </c>
      <c r="I11270" t="inlineStr">
        <is>
          <t>(2,2,1,1,1,3); Calculation with average annual yield and share of technologies. Lifetime: 30a.</t>
        </is>
      </c>
      <c r="K11270" t="inlineStr">
        <is>
          <t>commercial</t>
        </is>
      </c>
      <c r="L11270">
        <f>L11269</f>
        <v>0.82233248462317254</v>
      </c>
      <c r="M11270" s="30">
        <f>INDEX(parameters!$D$41:$AG$178,MATCH('PV (extension)'!B11255,parameters!$C$41:$C$178,0),MATCH('PV (extension)'!A11270,parameters!$D$5:$AG$5,0))/L11270</f>
        <v>9.5670277228487681E-4</v>
      </c>
      <c r="N11270" t="inlineStr">
        <is>
          <t>central</t>
        </is>
      </c>
      <c r="O11270">
        <f>INDEX(parameters!$C$196:$EJ$198,MATCH('PV (extension)'!N11270,parameters!$B$196:$B$198,0),MATCH('PV (extension)'!B11255,parameters!$C$195:$EJ$195,0))</f>
        <v>1345.9000343760699</v>
      </c>
      <c r="P11270" t="n">
        <v>570</v>
      </c>
      <c r="Q11270" t="n">
        <v>30</v>
      </c>
      <c r="R11270">
        <f>Q11270*P11270*O11270</f>
        <v>23014890.587830797</v>
      </c>
      <c r="S11270">
        <f>1/R11270</f>
        <v>4.3450130522399851E-8</v>
      </c>
    </row>
    <row r="11271" s="29">
      <c r="A11271" t="inlineStr">
        <is>
          <t>photovoltaic open ground installation, 570 kWp, multi-Si, on open ground</t>
        </is>
      </c>
      <c r="B11271" s="30">
        <f>M11271*S11271</f>
        <v>1.3910986015142899E-8</v>
      </c>
      <c r="C11271" t="inlineStr">
        <is>
          <t>RER</t>
        </is>
      </c>
      <c r="D11271" t="inlineStr">
        <is>
          <t>unit</t>
        </is>
      </c>
      <c r="F11271" t="inlineStr">
        <is>
          <t>technosphere</t>
        </is>
      </c>
      <c r="G11271" t="n">
        <v>0</v>
      </c>
      <c r="H11271" t="inlineStr">
        <is>
          <t>photovoltaic open ground installation, 570 kWp, multi-Si, on open ground</t>
        </is>
      </c>
      <c r="I11271" t="inlineStr">
        <is>
          <t>(2,2,1,1,1,3); Calculation with average annual yield and share of technologies. Lifetime: 30a.</t>
        </is>
      </c>
      <c r="K11271" t="inlineStr">
        <is>
          <t>commercial</t>
        </is>
      </c>
      <c r="L11271">
        <f>L11270</f>
        <v>0.82233248462317254</v>
      </c>
      <c r="M11271" s="30">
        <f>INDEX(parameters!$D$41:$AG$178,MATCH('PV (extension)'!B11255,parameters!$C$41:$C$178,0),MATCH('PV (extension)'!A11271,parameters!$D$5:$AG$5,0))/L11271</f>
        <v>0.32015982110735819</v>
      </c>
      <c r="N11271" t="inlineStr">
        <is>
          <t>central</t>
        </is>
      </c>
      <c r="O11271">
        <f>INDEX(parameters!$C$196:$EJ$198,MATCH('PV (extension)'!N11271,parameters!$B$196:$B$198,0),MATCH('PV (extension)'!B11255,parameters!$C$195:$EJ$195,0))</f>
        <v>1345.9000343760699</v>
      </c>
      <c r="P11271" t="n">
        <v>570</v>
      </c>
      <c r="Q11271" t="n">
        <v>30</v>
      </c>
      <c r="R11271">
        <f>Q11271*P11271*O11271</f>
        <v>23014890.587830797</v>
      </c>
      <c r="S11271">
        <f>1/R11271</f>
        <v>4.3450130522399851E-8</v>
      </c>
    </row>
    <row r="11272" s="29">
      <c r="A11272" t="inlineStr">
        <is>
          <t>photovoltaic open ground installation, 570 kWp, single-Si, on open ground</t>
        </is>
      </c>
      <c r="B11272" s="30">
        <f>M11272*S11272</f>
        <v>7.378985885629229E-9</v>
      </c>
      <c r="C11272" t="inlineStr">
        <is>
          <t>RER</t>
        </is>
      </c>
      <c r="D11272" t="inlineStr">
        <is>
          <t>unit</t>
        </is>
      </c>
      <c r="F11272" t="inlineStr">
        <is>
          <t>technosphere</t>
        </is>
      </c>
      <c r="G11272" t="n">
        <v>0</v>
      </c>
      <c r="H11272" t="inlineStr">
        <is>
          <t>photovoltaic open ground installation, 570 kWp, single-Si, on open ground</t>
        </is>
      </c>
      <c r="I11272" t="inlineStr">
        <is>
          <t>(2,2,1,1,1,3); Calculation with average annual yield and share of technologies. Lifetime: 30a.</t>
        </is>
      </c>
      <c r="K11272" t="inlineStr">
        <is>
          <t>commercial</t>
        </is>
      </c>
      <c r="L11272">
        <f>L11271</f>
        <v>0.82233248462317254</v>
      </c>
      <c r="M11272" s="30">
        <f>INDEX(parameters!$D$41:$AG$178,MATCH('PV (extension)'!B11255,parameters!$C$41:$C$178,0),MATCH('PV (extension)'!A11272,parameters!$D$5:$AG$5,0))/L11272</f>
        <v>0.16982655280690445</v>
      </c>
      <c r="N11272" t="inlineStr">
        <is>
          <t>central</t>
        </is>
      </c>
      <c r="O11272">
        <f>INDEX(parameters!$C$196:$EJ$198,MATCH('PV (extension)'!N11272,parameters!$B$196:$B$198,0),MATCH('PV (extension)'!B11255,parameters!$C$195:$EJ$195,0))</f>
        <v>1345.9000343760699</v>
      </c>
      <c r="P11272" t="n">
        <v>570</v>
      </c>
      <c r="Q11272" t="n">
        <v>30</v>
      </c>
      <c r="R11272">
        <f>Q11272*P11272*O11272</f>
        <v>23014890.587830797</v>
      </c>
      <c r="S11272">
        <f>1/R11272</f>
        <v>4.3450130522399851E-8</v>
      </c>
    </row>
    <row r="11273" ht="16" customHeight="1" s="29">
      <c r="A11273" t="inlineStr">
        <is>
          <t>photovoltaic slanted-roof installation, 93 kWp, multi-Si, laminated, integrated, on roof</t>
        </is>
      </c>
      <c r="B11273" s="30">
        <f>M11273*S11273</f>
        <v>2.2770556162838968E-9</v>
      </c>
      <c r="C11273" t="inlineStr">
        <is>
          <t>CH</t>
        </is>
      </c>
      <c r="D11273" t="inlineStr">
        <is>
          <t>unit</t>
        </is>
      </c>
      <c r="F11273" t="inlineStr">
        <is>
          <t>technosphere</t>
        </is>
      </c>
      <c r="G11273" t="n">
        <v>0</v>
      </c>
      <c r="H11273" t="inlineStr">
        <is>
          <t>photovoltaic slanted-roof installation, 93 kWp, multi-Si, laminated, integrated, on roof</t>
        </is>
      </c>
      <c r="I11273" t="inlineStr">
        <is>
          <t>(2,2,1,1,1,3); Calculation with average annual yield and share of technologies. Lifetime: 30a.</t>
        </is>
      </c>
      <c r="K11273" t="inlineStr">
        <is>
          <t>commercial</t>
        </is>
      </c>
      <c r="L11273">
        <f>L11272</f>
        <v>0.82233248462317254</v>
      </c>
      <c r="M11273" s="30">
        <f>INDEX(parameters!$D$41:$AG$178,MATCH('PV (extension)'!B11255,parameters!$C$41:$C$178,0),MATCH('PV (extension)'!A11273,parameters!$D$5:$AG$5,0))/L11273</f>
        <v>8.0374539804535308E-3</v>
      </c>
      <c r="N11273" s="3" t="inlineStr">
        <is>
          <t>roof-top</t>
        </is>
      </c>
      <c r="O11273">
        <f>INDEX(parameters!$C$196:$EJ$198,MATCH('PV (extension)'!N11273,parameters!$B$196:$B$198,0),MATCH('PV (extension)'!B11255,parameters!$C$195:$EJ$195,0))</f>
        <v>1265.1460323135057</v>
      </c>
      <c r="P11273" t="n">
        <v>93</v>
      </c>
      <c r="Q11273" t="n">
        <v>30</v>
      </c>
      <c r="R11273">
        <f>Q11273*P11273*O11273</f>
        <v>3529757.4301546807</v>
      </c>
      <c r="S11273">
        <f>1/R11273</f>
        <v>2.8330558679670462E-7</v>
      </c>
    </row>
    <row r="11274" ht="16" customHeight="1" s="29">
      <c r="A11274" t="inlineStr">
        <is>
          <t>photovoltaic slanted-roof installation, 93 kWp, multi-Si, panel, mounted, on roof</t>
        </is>
      </c>
      <c r="B11274" s="30">
        <f>M11274*S11274</f>
        <v>3.8610786615301262E-8</v>
      </c>
      <c r="C11274" t="inlineStr">
        <is>
          <t>CH</t>
        </is>
      </c>
      <c r="D11274" t="inlineStr">
        <is>
          <t>unit</t>
        </is>
      </c>
      <c r="F11274" t="inlineStr">
        <is>
          <t>technosphere</t>
        </is>
      </c>
      <c r="G11274" t="n">
        <v>0</v>
      </c>
      <c r="H11274" t="inlineStr">
        <is>
          <t>photovoltaic slanted-roof installation, 93 kWp, multi-Si, panel, mounted, on roof</t>
        </is>
      </c>
      <c r="I11274" t="inlineStr">
        <is>
          <t>(2,2,1,1,1,3); Calculation with average annual yield and share of technologies. Lifetime: 30a.</t>
        </is>
      </c>
      <c r="K11274" t="inlineStr">
        <is>
          <t>commercial</t>
        </is>
      </c>
      <c r="L11274">
        <f>L11273</f>
        <v>0.82233248462317254</v>
      </c>
      <c r="M11274" s="30">
        <f>INDEX(parameters!$D$41:$AG$178,MATCH('PV (extension)'!B11255,parameters!$C$41:$C$178,0),MATCH('PV (extension)'!A11274,parameters!$D$5:$AG$5,0))/L11274</f>
        <v>0.13628671093947653</v>
      </c>
      <c r="N11274" s="3" t="inlineStr">
        <is>
          <t>roof-top</t>
        </is>
      </c>
      <c r="O11274">
        <f>INDEX(parameters!$C$196:$EJ$198,MATCH('PV (extension)'!N11274,parameters!$B$196:$B$198,0),MATCH('PV (extension)'!B11255,parameters!$C$195:$EJ$195,0))</f>
        <v>1265.1460323135057</v>
      </c>
      <c r="P11274" t="n">
        <v>93</v>
      </c>
      <c r="Q11274" t="n">
        <v>30</v>
      </c>
      <c r="R11274">
        <f>Q11274*P11274*O11274</f>
        <v>3529757.4301546807</v>
      </c>
      <c r="S11274">
        <f>1/R11274</f>
        <v>2.8330558679670462E-7</v>
      </c>
    </row>
    <row r="11275" ht="16" customHeight="1" s="29">
      <c r="A11275" t="inlineStr">
        <is>
          <t>photovoltaic slanted-roof installation, 93 kWp, single-Si, laminated, integrated, on roof</t>
        </is>
      </c>
      <c r="B11275" s="30">
        <f>M11275*S11275</f>
        <v>1.2037502426771547E-9</v>
      </c>
      <c r="C11275" t="inlineStr">
        <is>
          <t>CH</t>
        </is>
      </c>
      <c r="D11275" t="inlineStr">
        <is>
          <t>unit</t>
        </is>
      </c>
      <c r="F11275" t="inlineStr">
        <is>
          <t>technosphere</t>
        </is>
      </c>
      <c r="G11275" t="n">
        <v>0</v>
      </c>
      <c r="H11275" t="inlineStr">
        <is>
          <t>photovoltaic slanted-roof installation, 93 kWp, single-Si, laminated, integrated, on roof</t>
        </is>
      </c>
      <c r="I11275" t="inlineStr">
        <is>
          <t>(2,2,1,1,1,3); Calculation with average annual yield and share of technologies. Lifetime: 30a.</t>
        </is>
      </c>
      <c r="K11275" t="inlineStr">
        <is>
          <t>commercial</t>
        </is>
      </c>
      <c r="L11275">
        <f>L11274</f>
        <v>0.82233248462317254</v>
      </c>
      <c r="M11275" s="30">
        <f>INDEX(parameters!$D$41:$AG$178,MATCH('PV (extension)'!B11255,parameters!$C$41:$C$178,0),MATCH('PV (extension)'!A11275,parameters!$D$5:$AG$5,0))/L11275</f>
        <v>4.2489463631401872E-3</v>
      </c>
      <c r="N11275" s="3" t="inlineStr">
        <is>
          <t>roof-top</t>
        </is>
      </c>
      <c r="O11275">
        <f>INDEX(parameters!$C$196:$EJ$198,MATCH('PV (extension)'!N11275,parameters!$B$196:$B$198,0),MATCH('PV (extension)'!B11255,parameters!$C$195:$EJ$195,0))</f>
        <v>1265.1460323135057</v>
      </c>
      <c r="P11275" t="n">
        <v>93</v>
      </c>
      <c r="Q11275" t="n">
        <v>30</v>
      </c>
      <c r="R11275">
        <f>Q11275*P11275*O11275</f>
        <v>3529757.4301546807</v>
      </c>
      <c r="S11275">
        <f>1/R11275</f>
        <v>2.8330558679670462E-7</v>
      </c>
    </row>
    <row r="11276" ht="16" customHeight="1" s="29">
      <c r="A11276" t="inlineStr">
        <is>
          <t>photovoltaic slanted-roof installation, 93 kWp, single-Si, panel, mounted, on roof</t>
        </is>
      </c>
      <c r="B11276" s="30">
        <f>M11276*S11276</f>
        <v>2.022473599434077E-8</v>
      </c>
      <c r="C11276" t="inlineStr">
        <is>
          <t>CH</t>
        </is>
      </c>
      <c r="D11276" t="inlineStr">
        <is>
          <t>unit</t>
        </is>
      </c>
      <c r="F11276" t="inlineStr">
        <is>
          <t>technosphere</t>
        </is>
      </c>
      <c r="G11276" t="n">
        <v>0</v>
      </c>
      <c r="H11276" t="inlineStr">
        <is>
          <t>photovoltaic slanted-roof installation, 93 kWp, single-Si, panel, mounted, on roof</t>
        </is>
      </c>
      <c r="I11276" t="inlineStr">
        <is>
          <t>(2,2,1,1,1,3); Calculation with average annual yield and share of technologies. Lifetime: 30a.</t>
        </is>
      </c>
      <c r="K11276" t="inlineStr">
        <is>
          <t>commercial</t>
        </is>
      </c>
      <c r="L11276">
        <f>L11275</f>
        <v>0.82233248462317254</v>
      </c>
      <c r="M11276" s="30">
        <f>INDEX(parameters!$D$41:$AG$178,MATCH('PV (extension)'!B11255,parameters!$C$41:$C$178,0),MATCH('PV (extension)'!A11276,parameters!$D$5:$AG$5,0))/L11276</f>
        <v>7.1388412148941149E-2</v>
      </c>
      <c r="N11276" s="3" t="inlineStr">
        <is>
          <t>roof-top</t>
        </is>
      </c>
      <c r="O11276">
        <f>INDEX(parameters!$C$196:$EJ$198,MATCH('PV (extension)'!N11276,parameters!$B$196:$B$198,0),MATCH('PV (extension)'!B11255,parameters!$C$195:$EJ$195,0))</f>
        <v>1265.1460323135057</v>
      </c>
      <c r="P11276" t="n">
        <v>93</v>
      </c>
      <c r="Q11276" t="n">
        <v>30</v>
      </c>
      <c r="R11276">
        <f>Q11276*P11276*O11276</f>
        <v>3529757.4301546807</v>
      </c>
      <c r="S11276">
        <f>1/R11276</f>
        <v>2.8330558679670462E-7</v>
      </c>
    </row>
    <row r="11277" s="29">
      <c r="A11277" t="inlineStr">
        <is>
          <t>market for tap water</t>
        </is>
      </c>
      <c r="B11277" t="n">
        <v>0.0037026</v>
      </c>
      <c r="C11277" t="inlineStr">
        <is>
          <t>Europe without Switzerland</t>
        </is>
      </c>
      <c r="D11277" t="inlineStr">
        <is>
          <t>kilogram</t>
        </is>
      </c>
      <c r="F11277" t="inlineStr">
        <is>
          <t>technosphere</t>
        </is>
      </c>
      <c r="G11277" t="n">
        <v>0</v>
      </c>
      <c r="H11277" t="inlineStr">
        <is>
          <t>tap water</t>
        </is>
      </c>
      <c r="I11277" t="inlineStr">
        <is>
          <t>(2,2,1,1,1,3); Estimation 20l/m2 panel</t>
        </is>
      </c>
      <c r="M11277" s="30" t="n"/>
    </row>
    <row r="11278" s="29">
      <c r="A11278" t="inlineStr">
        <is>
          <t>treatment of wastewater, from residence, capacity 1.1E10l/year</t>
        </is>
      </c>
      <c r="B11278" t="n">
        <v>-3.3323e-06</v>
      </c>
      <c r="C11278" t="inlineStr">
        <is>
          <t>CH</t>
        </is>
      </c>
      <c r="D11278" t="inlineStr">
        <is>
          <t>cubic meter</t>
        </is>
      </c>
      <c r="F11278" t="inlineStr">
        <is>
          <t>technosphere</t>
        </is>
      </c>
      <c r="G11278" t="n">
        <v>0</v>
      </c>
      <c r="H11278" t="inlineStr">
        <is>
          <t>wastewater, from residence</t>
        </is>
      </c>
      <c r="I11278" t="inlineStr">
        <is>
          <t>(2,2,1,1,1,3); Estimation 20l/m2 panel</t>
        </is>
      </c>
      <c r="M11278" s="30" t="n"/>
    </row>
    <row r="11279" s="29">
      <c r="M11279" s="30" t="n"/>
    </row>
    <row r="11280" customFormat="1" s="28">
      <c r="A11280" s="28" t="inlineStr">
        <is>
          <t>Activity</t>
        </is>
      </c>
      <c r="B11280" s="28" t="inlineStr">
        <is>
          <t>electricity production, photovoltaic</t>
        </is>
      </c>
      <c r="M11280" s="30" t="n"/>
    </row>
    <row r="11281">
      <c r="A11281" t="inlineStr">
        <is>
          <t>comment</t>
        </is>
      </c>
      <c r="B1128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")&amp;HLOOKUP(B11282,parameters!$C$195:$EJ$198,2,0)&amp;" kWh/kWp.
Annual output, Facade: "&amp;HLOOKUP(B11282,parameters!$C$195:$EJ$198,3,0)&amp;" kWh/kWp.
Annual output, Open-ground: "&amp;HLOOKUP(B11282,parameters!$C$195:$EJ$198,4,0)&amp;_xlfn._LONGTEXT("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")&amp;VLOOKUP(B11282,'extension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1265.14603231351 kWh/kWp.
Annual output, Facade: 888.294022688206 kWh/kWp.
Annual output, Open-ground: 1345.90003437607 kWh/kWp.
Amount of solar energy transformed to electricity. Waste heat emission due to losses of electricity in the system.
Technology:  Electricity production with grid-connected photovoltaic power plants.
Time period:  Time of publications
Production volume: 0.92 GWh in 2025.
Sampling:  Statistical data and model calculations
Extrapolations:  Use of PV technology data investigated for other countries (Switzerland). Correction of average yield with Swiss data.
Uncertainty:  None
Author: Romain Sacchi, PSI, romain.sacchi@psi.ch</v>
      </c>
      <c r="M11281" s="30" t="n"/>
    </row>
    <row r="11282" s="29">
      <c r="A11282" t="inlineStr">
        <is>
          <t>location</t>
        </is>
      </c>
      <c r="B11282" t="inlineStr">
        <is>
          <t>NC</t>
        </is>
      </c>
    </row>
    <row r="11283" s="29">
      <c r="A11283" t="inlineStr">
        <is>
          <t>production amount</t>
        </is>
      </c>
      <c r="B11283" t="n">
        <v>1</v>
      </c>
    </row>
    <row r="11284" s="29">
      <c r="A11284" t="inlineStr">
        <is>
          <t>reference product</t>
        </is>
      </c>
      <c r="B11284" t="inlineStr">
        <is>
          <t>electricity, low voltage</t>
        </is>
      </c>
    </row>
    <row r="11285" s="29">
      <c r="A11285" t="inlineStr">
        <is>
          <t>source</t>
        </is>
      </c>
      <c r="B1128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286" s="29">
      <c r="A11286" t="inlineStr">
        <is>
          <t>type</t>
        </is>
      </c>
      <c r="B11286" t="inlineStr">
        <is>
          <t>process</t>
        </is>
      </c>
    </row>
    <row r="11287" s="29">
      <c r="A11287" t="inlineStr">
        <is>
          <t>unit</t>
        </is>
      </c>
      <c r="B11287" t="inlineStr">
        <is>
          <t>kilowatt hour</t>
        </is>
      </c>
    </row>
    <row r="11288" s="29">
      <c r="A11288" t="inlineStr">
        <is>
          <t>Exchanges</t>
        </is>
      </c>
    </row>
    <row r="11289" customFormat="1" s="28">
      <c r="A11289" s="28" t="inlineStr">
        <is>
          <t>name</t>
        </is>
      </c>
      <c r="B11289" s="28" t="inlineStr">
        <is>
          <t>amount</t>
        </is>
      </c>
      <c r="C11289" s="28" t="inlineStr">
        <is>
          <t>location</t>
        </is>
      </c>
      <c r="D11289" s="28" t="inlineStr">
        <is>
          <t>unit</t>
        </is>
      </c>
      <c r="E11289" s="28" t="inlineStr">
        <is>
          <t>categories</t>
        </is>
      </c>
      <c r="F11289" s="28" t="inlineStr">
        <is>
          <t>type</t>
        </is>
      </c>
      <c r="G11289" s="28" t="inlineStr">
        <is>
          <t>uncertainty type</t>
        </is>
      </c>
      <c r="H11289" s="28" t="inlineStr">
        <is>
          <t>loc</t>
        </is>
      </c>
      <c r="I11289" s="28" t="inlineStr">
        <is>
          <t>scale</t>
        </is>
      </c>
      <c r="J11289" s="28" t="inlineStr">
        <is>
          <t>comment</t>
        </is>
      </c>
      <c r="K11289" s="28" t="inlineStr">
        <is>
          <t>negative</t>
        </is>
      </c>
      <c r="L11289" s="28" t="inlineStr">
        <is>
          <t>reference product</t>
        </is>
      </c>
      <c r="M11289" s="28" t="inlineStr">
        <is>
          <t>production volume</t>
        </is>
      </c>
      <c r="N11289" s="28" t="inlineStr">
        <is>
          <t>scope</t>
        </is>
      </c>
      <c r="O11289" s="28" t="inlineStr">
        <is>
          <t>scope share</t>
        </is>
      </c>
      <c r="P11289" s="28" t="inlineStr">
        <is>
          <t>tech share</t>
        </is>
      </c>
      <c r="Q11289" s="28" t="inlineStr">
        <is>
          <t>installation</t>
        </is>
      </c>
      <c r="R11289" s="28" t="inlineStr">
        <is>
          <t>productivity</t>
        </is>
      </c>
      <c r="S11289" s="28" t="inlineStr">
        <is>
          <t>kWp</t>
        </is>
      </c>
      <c r="T11289" s="28" t="inlineStr">
        <is>
          <t>lifetime</t>
        </is>
      </c>
      <c r="U11289" s="28" t="inlineStr">
        <is>
          <t>lifetime production</t>
        </is>
      </c>
      <c r="V11289" s="28" t="inlineStr">
        <is>
          <t>inverted lifetime production</t>
        </is>
      </c>
    </row>
    <row r="11290" s="29">
      <c r="A11290" t="inlineStr">
        <is>
          <t>Energy, solar, converted</t>
        </is>
      </c>
      <c r="B11290" t="n">
        <v>3.8503</v>
      </c>
      <c r="D11290" t="inlineStr">
        <is>
          <t>megajoule</t>
        </is>
      </c>
      <c r="E11290" t="inlineStr">
        <is>
          <t>natural resource::in air</t>
        </is>
      </c>
      <c r="F11290" t="inlineStr">
        <is>
          <t>biosphere</t>
        </is>
      </c>
      <c r="G11290" t="n">
        <v>2</v>
      </c>
      <c r="H11290" t="n">
        <v>1.348151067341848</v>
      </c>
      <c r="I11290" t="n">
        <v>0.04340984597628009</v>
      </c>
      <c r="J11290" t="inlineStr">
        <is>
          <t>(2,2,1,1,1,3); Energy loss in the system</t>
        </is>
      </c>
    </row>
    <row r="11291" s="29">
      <c r="A11291" t="inlineStr">
        <is>
          <t>Heat, waste</t>
        </is>
      </c>
      <c r="B11291" t="n">
        <v>0.25027</v>
      </c>
      <c r="D11291" t="inlineStr">
        <is>
          <t>megajoule</t>
        </is>
      </c>
      <c r="E11291" t="inlineStr">
        <is>
          <t>air</t>
        </is>
      </c>
      <c r="F11291" t="inlineStr">
        <is>
          <t>biosphere</t>
        </is>
      </c>
      <c r="G11291" t="n">
        <v>2</v>
      </c>
      <c r="H11291" t="n">
        <v>-1.385214943900327</v>
      </c>
      <c r="I11291" t="n">
        <v>0.02439508208471609</v>
      </c>
      <c r="J11291" t="inlineStr">
        <is>
          <t>(1,na,na,na,na,na); Calculation</t>
        </is>
      </c>
    </row>
    <row r="11292" s="29">
      <c r="A11292" t="inlineStr">
        <is>
          <t>electricity production, photovoltaic</t>
        </is>
      </c>
      <c r="B11292" t="n">
        <v>1</v>
      </c>
      <c r="C11292" t="inlineStr">
        <is>
          <t>NC</t>
        </is>
      </c>
      <c r="D11292" t="inlineStr">
        <is>
          <t>kilowatt hour</t>
        </is>
      </c>
      <c r="E11292" t="inlineStr">
        <is>
          <t>photovoltaic::power plants</t>
        </is>
      </c>
      <c r="F11292" t="inlineStr">
        <is>
          <t>production</t>
        </is>
      </c>
      <c r="G11292" t="n">
        <v>0</v>
      </c>
      <c r="H11292" t="n">
        <v>1</v>
      </c>
      <c r="L11292" t="inlineStr">
        <is>
          <t>electricity, low voltage</t>
        </is>
      </c>
      <c r="M11292">
        <f>VLOOKUP(C11292,'extension - production vol'!$B$6:$D$235,3,0)</f>
        <v>0.92</v>
      </c>
    </row>
    <row r="11293" ht="16" customHeight="1" s="29">
      <c r="A11293" t="inlineStr">
        <is>
          <t>photovoltaic flat-roof installation, 156 kWp, multi-Si, on roof</t>
        </is>
      </c>
      <c r="B11293" s="30">
        <f>P11293*V11293</f>
        <v>1.705221254076843E-8</v>
      </c>
      <c r="C11293" t="inlineStr">
        <is>
          <t>CH</t>
        </is>
      </c>
      <c r="D11293" t="inlineStr">
        <is>
          <t>unit</t>
        </is>
      </c>
      <c r="F11293" t="inlineStr">
        <is>
          <t>technosphere</t>
        </is>
      </c>
      <c r="G11293" t="n">
        <v>2</v>
      </c>
      <c r="H11293" t="n">
        <v>-18.46800298604678</v>
      </c>
      <c r="I11293" t="n">
        <v>0.09798894162072011</v>
      </c>
      <c r="J11293" t="inlineStr">
        <is>
          <t>(2,2,1,1,1,3); Calculation with average annual yield and share of technologies. Lifetime: 30a.</t>
        </is>
      </c>
      <c r="L11293" t="inlineStr">
        <is>
          <t>photovoltaic flat-roof installation, 156 kWp, multi-Si, on roof</t>
        </is>
      </c>
      <c r="N11293" t="inlineStr">
        <is>
          <t>all</t>
        </is>
      </c>
      <c r="O11293" t="n">
        <v>1</v>
      </c>
      <c r="P11293" s="30">
        <f>INDEX(parameters!$D$41:$AG$178,MATCH('PV (extension)'!B11282,parameters!$C$41:$C$178,0),MATCH('PV (extension)'!A11293,parameters!$D$5:$AG$5,0))/O11293</f>
        <v>0.10096416269840058</v>
      </c>
      <c r="Q11293" s="3" t="inlineStr">
        <is>
          <t>roof-top</t>
        </is>
      </c>
      <c r="R11293">
        <f>INDEX(parameters!$C$196:$EJ$198,MATCH('PV (extension)'!Q11293,parameters!$B$196:$B$198,0),MATCH('PV (extension)'!B11282,parameters!$C$195:$EJ$195,0))</f>
        <v>1265.1460323135057</v>
      </c>
      <c r="S11293" t="n">
        <v>156</v>
      </c>
      <c r="T11293" t="n">
        <v>30</v>
      </c>
      <c r="U11293">
        <f>T11293*S11293*R11293</f>
        <v>5920883.4312272063</v>
      </c>
      <c r="V11293">
        <f>1/U11293</f>
        <v>1.6889371520572776E-7</v>
      </c>
    </row>
    <row r="11294" ht="16" customHeight="1" s="29">
      <c r="A11294" t="inlineStr">
        <is>
          <t>photovoltaic flat-roof installation, 156 kWp, single-Si, on roof</t>
        </is>
      </c>
      <c r="B11294" s="30">
        <f>P11294*V11294</f>
        <v>8.9074577934829983E-9</v>
      </c>
      <c r="C11294" t="inlineStr">
        <is>
          <t>CH</t>
        </is>
      </c>
      <c r="D11294" t="inlineStr">
        <is>
          <t>unit</t>
        </is>
      </c>
      <c r="F11294" t="inlineStr">
        <is>
          <t>technosphere</t>
        </is>
      </c>
      <c r="G11294" t="n">
        <v>2</v>
      </c>
      <c r="H11294" t="n">
        <v>-19.10362020104489</v>
      </c>
      <c r="I11294" t="n">
        <v>0.09798894162072011</v>
      </c>
      <c r="J11294" t="inlineStr">
        <is>
          <t>(2,2,1,1,1,3); Calculation with average annual yield and share of technologies. Lifetime: 30a.</t>
        </is>
      </c>
      <c r="L11294" t="inlineStr">
        <is>
          <t>photovoltaic flat-roof installation, 156 kWp, single-Si, on roof</t>
        </is>
      </c>
      <c r="N11294" t="inlineStr">
        <is>
          <t>all</t>
        </is>
      </c>
      <c r="O11294" t="n">
        <v>1</v>
      </c>
      <c r="P11294" s="30">
        <f>INDEX(parameters!$D$41:$AG$178,MATCH('PV (extension)'!B11282,parameters!$C$41:$C$178,0),MATCH('PV (extension)'!A11294,parameters!$D$5:$AG$5,0))/O11294</f>
        <v>5.2740019263789135E-2</v>
      </c>
      <c r="Q11294" s="3" t="inlineStr">
        <is>
          <t>roof-top</t>
        </is>
      </c>
      <c r="R11294">
        <f>INDEX(parameters!$C$196:$EJ$198,MATCH('PV (extension)'!Q11294,parameters!$B$196:$B$198,0),MATCH('PV (extension)'!B11282,parameters!$C$195:$EJ$195,0))</f>
        <v>1265.1460323135057</v>
      </c>
      <c r="S11294" t="n">
        <v>156</v>
      </c>
      <c r="T11294" t="n">
        <v>30</v>
      </c>
      <c r="U11294">
        <f>T11294*S11294*R11294</f>
        <v>5920883.4312272063</v>
      </c>
      <c r="V11294">
        <f>1/U11294</f>
        <v>1.6889371520572776E-7</v>
      </c>
    </row>
    <row r="11295" ht="16" customHeight="1" s="29">
      <c r="A11295" t="inlineStr">
        <is>
          <t>photovoltaic slanted-roof installation, 3 kWp, CIS, laminated, integrated, on roof</t>
        </is>
      </c>
      <c r="B11295" s="30">
        <f>P11295*V11295</f>
        <v>7.9887681147269484E-9</v>
      </c>
      <c r="C11295" t="inlineStr">
        <is>
          <t>CH</t>
        </is>
      </c>
      <c r="D11295" t="inlineStr">
        <is>
          <t>unit</t>
        </is>
      </c>
      <c r="F11295" t="inlineStr">
        <is>
          <t>technosphere</t>
        </is>
      </c>
      <c r="G11295" t="n">
        <v>2</v>
      </c>
      <c r="H11295" t="n">
        <v>-19.69743931800395</v>
      </c>
      <c r="I11295" t="n">
        <v>0.09798894162072011</v>
      </c>
      <c r="J11295" t="inlineStr">
        <is>
          <t>(2,2,1,1,1,3); Calculation with average annual yield and share of technologies. Lifetime: 30a.</t>
        </is>
      </c>
      <c r="L11295" t="inlineStr">
        <is>
          <t>photovoltaic slanted-roof installation, 3 kWp, CIS, laminated, integrated, on roof</t>
        </is>
      </c>
      <c r="N11295" t="inlineStr">
        <is>
          <t>all</t>
        </is>
      </c>
      <c r="O11295" t="n">
        <v>1</v>
      </c>
      <c r="P11295" s="30">
        <f>INDEX(parameters!$D$41:$AG$178,MATCH('PV (extension)'!B11282,parameters!$C$41:$C$178,0),MATCH('PV (extension)'!A11295,parameters!$D$5:$AG$5,0))/O11295</f>
        <v>9.0962624550774995E-4</v>
      </c>
      <c r="Q11295" s="3" t="inlineStr">
        <is>
          <t>roof-top</t>
        </is>
      </c>
      <c r="R11295">
        <f>INDEX(parameters!$C$196:$EJ$198,MATCH('PV (extension)'!Q11295,parameters!$B$196:$B$198,0),MATCH('PV (extension)'!B11282,parameters!$C$195:$EJ$195,0))</f>
        <v>1265.1460323135057</v>
      </c>
      <c r="S11295" t="n">
        <v>3</v>
      </c>
      <c r="T11295" t="n">
        <v>30</v>
      </c>
      <c r="U11295">
        <f>T11295*S11295*R11295</f>
        <v>113863.14290821551</v>
      </c>
      <c r="V11295">
        <f>1/U11295</f>
        <v>8.7824731906978439E-6</v>
      </c>
    </row>
    <row r="11296" ht="16" customHeight="1" s="29">
      <c r="A11296" t="inlineStr">
        <is>
          <t>photovoltaic slanted-roof installation, 3 kWp, CdTe, panel, mounted, on roof</t>
        </is>
      </c>
      <c r="B11296" s="30">
        <f>P11296*V11296</f>
        <v>5.2105191403900409E-8</v>
      </c>
      <c r="C11296" t="inlineStr">
        <is>
          <t>CH</t>
        </is>
      </c>
      <c r="D11296" t="inlineStr">
        <is>
          <t>unit</t>
        </is>
      </c>
      <c r="F11296" t="inlineStr">
        <is>
          <t>technosphere</t>
        </is>
      </c>
      <c r="G11296" t="n">
        <v>2</v>
      </c>
      <c r="H11296" t="n">
        <v>-16.69297991102503</v>
      </c>
      <c r="I11296" t="n">
        <v>0.09798894162072011</v>
      </c>
      <c r="J11296" t="inlineStr">
        <is>
          <t>(2,2,1,1,1,3); Calculation with average annual yield and share of technologies. Lifetime: 30a.</t>
        </is>
      </c>
      <c r="L11296" t="inlineStr">
        <is>
          <t>photovoltaic slanted-roof installation, 3 kWp, CdTe, panel, mounted, on roof</t>
        </is>
      </c>
      <c r="N11296" t="inlineStr">
        <is>
          <t>all</t>
        </is>
      </c>
      <c r="O11296" t="n">
        <v>1</v>
      </c>
      <c r="P11296" s="30">
        <f>INDEX(parameters!$D$41:$AG$178,MATCH('PV (extension)'!B11282,parameters!$C$41:$C$178,0),MATCH('PV (extension)'!A11296,parameters!$D$5:$AG$5,0))/O11296</f>
        <v>5.9328608550822341E-3</v>
      </c>
      <c r="Q11296" s="3" t="inlineStr">
        <is>
          <t>roof-top</t>
        </is>
      </c>
      <c r="R11296">
        <f>INDEX(parameters!$C$196:$EJ$198,MATCH('PV (extension)'!Q11296,parameters!$B$196:$B$198,0),MATCH('PV (extension)'!B11282,parameters!$C$195:$EJ$195,0))</f>
        <v>1265.1460323135057</v>
      </c>
      <c r="S11296" t="n">
        <v>3</v>
      </c>
      <c r="T11296" t="n">
        <v>30</v>
      </c>
      <c r="U11296">
        <f>T11296*S11296*R11296</f>
        <v>113863.14290821551</v>
      </c>
      <c r="V11296">
        <f>1/U11296</f>
        <v>8.7824731906978439E-6</v>
      </c>
    </row>
    <row r="11297" ht="16" customHeight="1" s="29">
      <c r="A11297" t="inlineStr">
        <is>
          <t>photovoltaic slanted-roof installation, 3 kWp, micro-Si, laminated, integrated, on roof</t>
        </is>
      </c>
      <c r="B11297" s="30">
        <f>P11297*V11297</f>
        <v>8.0736926264205519E-10</v>
      </c>
      <c r="C11297" t="inlineStr">
        <is>
          <t>RER</t>
        </is>
      </c>
      <c r="D11297" t="inlineStr">
        <is>
          <t>unit</t>
        </is>
      </c>
      <c r="F11297" t="inlineStr">
        <is>
          <t>technosphere</t>
        </is>
      </c>
      <c r="G11297" t="n">
        <v>2</v>
      </c>
      <c r="H11297" t="n">
        <v>-21.54326959350907</v>
      </c>
      <c r="I11297" t="n">
        <v>0.09798894162072011</v>
      </c>
      <c r="J11297" t="inlineStr">
        <is>
          <t>(2,2,1,1,1,3); Calculation with average annual yield and share of technologies. Lifetime: 30a.</t>
        </is>
      </c>
      <c r="L11297" t="inlineStr">
        <is>
          <t>photovoltaic slanted-roof installation, 3 kWp, micro-Si, laminated, integrated, on roof</t>
        </is>
      </c>
      <c r="N11297" t="inlineStr">
        <is>
          <t>all</t>
        </is>
      </c>
      <c r="O11297" t="n">
        <v>1</v>
      </c>
      <c r="P11297" s="30">
        <f>INDEX(parameters!$D$41:$AG$178,MATCH('PV (extension)'!B11282,parameters!$C$41:$C$178,0),MATCH('PV (extension)'!A11297,parameters!$D$5:$AG$5,0))/O11297</f>
        <v>9.1929601731912907E-5</v>
      </c>
      <c r="Q11297" s="3" t="inlineStr">
        <is>
          <t>roof-top</t>
        </is>
      </c>
      <c r="R11297">
        <f>INDEX(parameters!$C$196:$EJ$198,MATCH('PV (extension)'!Q11297,parameters!$B$196:$B$198,0),MATCH('PV (extension)'!B11282,parameters!$C$195:$EJ$195,0))</f>
        <v>1265.1460323135057</v>
      </c>
      <c r="S11297" t="n">
        <v>3</v>
      </c>
      <c r="T11297" t="n">
        <v>30</v>
      </c>
      <c r="U11297">
        <f>T11297*S11297*R11297</f>
        <v>113863.14290821551</v>
      </c>
      <c r="V11297">
        <f>1/U11297</f>
        <v>8.7824731906978439E-6</v>
      </c>
    </row>
    <row r="11298" ht="16" customHeight="1" s="29">
      <c r="A11298" t="inlineStr">
        <is>
          <t>photovoltaic slanted-roof installation, 3 kWp, micro-Si, panel, mounted, on roof</t>
        </is>
      </c>
      <c r="B11298" s="30">
        <f>P11298*V11298</f>
        <v>1.4035974485551551E-8</v>
      </c>
      <c r="C11298" t="inlineStr">
        <is>
          <t>RER</t>
        </is>
      </c>
      <c r="D11298" t="inlineStr">
        <is>
          <t>unit</t>
        </is>
      </c>
      <c r="F11298" t="inlineStr">
        <is>
          <t>technosphere</t>
        </is>
      </c>
      <c r="G11298" t="n">
        <v>2</v>
      </c>
      <c r="H11298" t="n">
        <v>-18.72987249989203</v>
      </c>
      <c r="I11298" t="n">
        <v>0.09798894162072011</v>
      </c>
      <c r="J11298" t="inlineStr">
        <is>
          <t>(2,2,1,1,1,3); Calculation with average annual yield and share of technologies. Lifetime: 30a.</t>
        </is>
      </c>
      <c r="L11298" t="inlineStr">
        <is>
          <t>photovoltaic slanted-roof installation, 3 kWp, micro-Si, panel, mounted, on roof</t>
        </is>
      </c>
      <c r="N11298" t="inlineStr">
        <is>
          <t>all</t>
        </is>
      </c>
      <c r="O11298" t="n">
        <v>1</v>
      </c>
      <c r="P11298" s="30">
        <f>INDEX(parameters!$D$41:$AG$178,MATCH('PV (extension)'!B11282,parameters!$C$41:$C$178,0),MATCH('PV (extension)'!A11298,parameters!$D$5:$AG$5,0))/O11298</f>
        <v>1.5981801687044229E-3</v>
      </c>
      <c r="Q11298" s="3" t="inlineStr">
        <is>
          <t>roof-top</t>
        </is>
      </c>
      <c r="R11298">
        <f>INDEX(parameters!$C$196:$EJ$198,MATCH('PV (extension)'!Q11298,parameters!$B$196:$B$198,0),MATCH('PV (extension)'!B11282,parameters!$C$195:$EJ$195,0))</f>
        <v>1265.1460323135057</v>
      </c>
      <c r="S11298" t="n">
        <v>3</v>
      </c>
      <c r="T11298" t="n">
        <v>30</v>
      </c>
      <c r="U11298">
        <f>T11298*S11298*R11298</f>
        <v>113863.14290821551</v>
      </c>
      <c r="V11298">
        <f>1/U11298</f>
        <v>8.7824731906978439E-6</v>
      </c>
    </row>
    <row r="11299" s="29">
      <c r="A11299" t="inlineStr">
        <is>
          <t>photovoltaic open ground installation, 570 kWp, CIS, on open ground</t>
        </is>
      </c>
      <c r="B11299" s="30">
        <f>P11299*V11299</f>
        <v>4.3902818998695312E-10</v>
      </c>
      <c r="C11299" t="inlineStr">
        <is>
          <t>RER</t>
        </is>
      </c>
      <c r="D11299" t="inlineStr">
        <is>
          <t>unit</t>
        </is>
      </c>
      <c r="F11299" t="inlineStr">
        <is>
          <t>technosphere</t>
        </is>
      </c>
      <c r="G11299" t="n">
        <v>2</v>
      </c>
      <c r="H11299" t="n">
        <v>-21.66656811806742</v>
      </c>
      <c r="I11299" t="n">
        <v>0.09798894162072011</v>
      </c>
      <c r="J11299" t="inlineStr">
        <is>
          <t>(2,2,1,1,1,3); Calculation with average annual yield and share of technologies. Lifetime: 30a.</t>
        </is>
      </c>
      <c r="L11299" t="inlineStr">
        <is>
          <t>photovoltaic open ground installation, 570 kWp, CIS, on open ground</t>
        </is>
      </c>
      <c r="N11299" t="inlineStr">
        <is>
          <t>all</t>
        </is>
      </c>
      <c r="O11299" t="n">
        <v>1</v>
      </c>
      <c r="P11299" s="30">
        <f>INDEX(parameters!$D$41:$AG$178,MATCH('PV (extension)'!B11282,parameters!$C$41:$C$178,0),MATCH('PV (extension)'!A11299,parameters!$D$5:$AG$5,0))/O11299</f>
        <v>1.0104185757523119E-2</v>
      </c>
      <c r="Q11299" t="inlineStr">
        <is>
          <t>central</t>
        </is>
      </c>
      <c r="R11299">
        <f>INDEX(parameters!$C$196:$EJ$198,MATCH('PV (extension)'!Q11299,parameters!$B$196:$B$198,0),MATCH('PV (extension)'!B11282,parameters!$C$195:$EJ$195,0))</f>
        <v>1345.9000343760699</v>
      </c>
      <c r="S11299" t="n">
        <v>570</v>
      </c>
      <c r="T11299" t="n">
        <v>30</v>
      </c>
      <c r="U11299">
        <f>T11299*S11299*R11299</f>
        <v>23014890.587830797</v>
      </c>
      <c r="V11299">
        <f>1/U11299</f>
        <v>4.3450130522399851E-8</v>
      </c>
    </row>
    <row r="11300" s="29">
      <c r="A11300" t="inlineStr">
        <is>
          <t>photovoltaic open ground installation, 570 kWp, CdTe, on open ground</t>
        </is>
      </c>
      <c r="B11300" s="30">
        <f>P11300*V11300</f>
        <v>3.2250672410802015E-9</v>
      </c>
      <c r="C11300" t="inlineStr">
        <is>
          <t>RER</t>
        </is>
      </c>
      <c r="D11300" t="inlineStr">
        <is>
          <t>unit</t>
        </is>
      </c>
      <c r="F11300" t="inlineStr">
        <is>
          <t>technosphere</t>
        </is>
      </c>
      <c r="G11300" t="n">
        <v>2</v>
      </c>
      <c r="H11300" t="n">
        <v>-21.47552628199886</v>
      </c>
      <c r="I11300" t="n">
        <v>0.09798894162072011</v>
      </c>
      <c r="J11300" t="inlineStr">
        <is>
          <t>(2,2,1,1,1,3); Calculation with average annual yield and share of technologies. Lifetime: 30a.</t>
        </is>
      </c>
      <c r="L11300" t="inlineStr">
        <is>
          <t>photovoltaic open ground installation, 570 kWp, CdTe, on open ground</t>
        </is>
      </c>
      <c r="N11300" t="inlineStr">
        <is>
          <t>all</t>
        </is>
      </c>
      <c r="O11300" t="n">
        <v>1</v>
      </c>
      <c r="P11300" s="30">
        <f>INDEX(parameters!$D$41:$AG$178,MATCH('PV (extension)'!B11282,parameters!$C$41:$C$178,0),MATCH('PV (extension)'!A11300,parameters!$D$5:$AG$5,0))/O11300</f>
        <v>7.4224569691858172E-2</v>
      </c>
      <c r="Q11300" t="inlineStr">
        <is>
          <t>central</t>
        </is>
      </c>
      <c r="R11300">
        <f>INDEX(parameters!$C$196:$EJ$198,MATCH('PV (extension)'!Q11300,parameters!$B$196:$B$198,0),MATCH('PV (extension)'!B11282,parameters!$C$195:$EJ$195,0))</f>
        <v>1345.9000343760699</v>
      </c>
      <c r="S11300" t="n">
        <v>570</v>
      </c>
      <c r="T11300" t="n">
        <v>30</v>
      </c>
      <c r="U11300">
        <f>T11300*S11300*R11300</f>
        <v>23014890.587830797</v>
      </c>
      <c r="V11300">
        <f>1/U11300</f>
        <v>4.3450130522399851E-8</v>
      </c>
    </row>
    <row r="11301" s="29">
      <c r="A11301" t="inlineStr">
        <is>
          <t>photovoltaic open ground installation, 570 kWp, micro-Si, on open ground</t>
        </is>
      </c>
      <c r="B11301" s="30">
        <f>P11301*V11301</f>
        <v>3.4183424195589484E-11</v>
      </c>
      <c r="C11301" t="inlineStr">
        <is>
          <t>RER</t>
        </is>
      </c>
      <c r="D11301" t="inlineStr">
        <is>
          <t>unit</t>
        </is>
      </c>
      <c r="F11301" t="inlineStr">
        <is>
          <t>technosphere</t>
        </is>
      </c>
      <c r="G11301" t="n">
        <v>2</v>
      </c>
      <c r="H11301" t="n">
        <v>-23.51240679473371</v>
      </c>
      <c r="I11301" t="n">
        <v>0.09798894162072011</v>
      </c>
      <c r="J11301" t="inlineStr">
        <is>
          <t>(2,2,1,1,1,3); Calculation with average annual yield and share of technologies. Lifetime: 30a.</t>
        </is>
      </c>
      <c r="L11301" t="inlineStr">
        <is>
          <t>photovoltaic open ground installation, 570 kWp, micro-Si, on open ground</t>
        </is>
      </c>
      <c r="N11301" t="inlineStr">
        <is>
          <t>all</t>
        </is>
      </c>
      <c r="O11301" t="n">
        <v>1</v>
      </c>
      <c r="P11301" s="30">
        <f>INDEX(parameters!$D$41:$AG$178,MATCH('PV (extension)'!B11282,parameters!$C$41:$C$178,0),MATCH('PV (extension)'!A11301,parameters!$D$5:$AG$5,0))/O11301</f>
        <v>7.867277677789E-4</v>
      </c>
      <c r="Q11301" t="inlineStr">
        <is>
          <t>central</t>
        </is>
      </c>
      <c r="R11301">
        <f>INDEX(parameters!$C$196:$EJ$198,MATCH('PV (extension)'!Q11301,parameters!$B$196:$B$198,0),MATCH('PV (extension)'!B11282,parameters!$C$195:$EJ$195,0))</f>
        <v>1345.9000343760699</v>
      </c>
      <c r="S11301" t="n">
        <v>570</v>
      </c>
      <c r="T11301" t="n">
        <v>30</v>
      </c>
      <c r="U11301">
        <f>T11301*S11301*R11301</f>
        <v>23014890.587830797</v>
      </c>
      <c r="V11301">
        <f>1/U11301</f>
        <v>4.3450130522399851E-8</v>
      </c>
    </row>
    <row r="11302" s="29">
      <c r="A11302" t="inlineStr">
        <is>
          <t>photovoltaic open ground installation, 570 kWp, multi-Si, on open ground</t>
        </is>
      </c>
      <c r="B11302" s="30">
        <f>P11302*V11302</f>
        <v>1.1439455693390667E-8</v>
      </c>
      <c r="C11302" t="inlineStr">
        <is>
          <t>RER</t>
        </is>
      </c>
      <c r="D11302" t="inlineStr">
        <is>
          <t>unit</t>
        </is>
      </c>
      <c r="F11302" t="inlineStr">
        <is>
          <t>technosphere</t>
        </is>
      </c>
      <c r="G11302" t="n">
        <v>2</v>
      </c>
      <c r="H11302" t="n">
        <v>-18.20082258362968</v>
      </c>
      <c r="I11302" t="n">
        <v>0.09798894162072011</v>
      </c>
      <c r="J11302" t="inlineStr">
        <is>
          <t>(2,2,1,1,1,3); Calculation with average annual yield and share of technologies. Lifetime: 30a.</t>
        </is>
      </c>
      <c r="L11302" t="inlineStr">
        <is>
          <t>photovoltaic open ground installation, 570 kWp, multi-Si, on open ground</t>
        </is>
      </c>
      <c r="N11302" t="inlineStr">
        <is>
          <t>all</t>
        </is>
      </c>
      <c r="O11302" t="n">
        <v>1</v>
      </c>
      <c r="P11302" s="30">
        <f>INDEX(parameters!$D$41:$AG$178,MATCH('PV (extension)'!B11282,parameters!$C$41:$C$178,0),MATCH('PV (extension)'!A11302,parameters!$D$5:$AG$5,0))/O11302</f>
        <v>0.2632778211677243</v>
      </c>
      <c r="Q11302" t="inlineStr">
        <is>
          <t>central</t>
        </is>
      </c>
      <c r="R11302">
        <f>INDEX(parameters!$C$196:$EJ$198,MATCH('PV (extension)'!Q11302,parameters!$B$196:$B$198,0),MATCH('PV (extension)'!B11282,parameters!$C$195:$EJ$195,0))</f>
        <v>1345.9000343760699</v>
      </c>
      <c r="S11302" t="n">
        <v>570</v>
      </c>
      <c r="T11302" t="n">
        <v>30</v>
      </c>
      <c r="U11302">
        <f>T11302*S11302*R11302</f>
        <v>23014890.587830797</v>
      </c>
      <c r="V11302">
        <f>1/U11302</f>
        <v>4.3450130522399851E-8</v>
      </c>
    </row>
    <row r="11303" s="29">
      <c r="A11303" t="inlineStr">
        <is>
          <t>photovoltaic open ground installation, 570 kWp, single-Si, on open ground</t>
        </is>
      </c>
      <c r="B11303" s="30">
        <f>P11303*V11303</f>
        <v>6.067979797328805E-9</v>
      </c>
      <c r="C11303" t="inlineStr">
        <is>
          <t>RER</t>
        </is>
      </c>
      <c r="D11303" t="inlineStr">
        <is>
          <t>unit</t>
        </is>
      </c>
      <c r="F11303" t="inlineStr">
        <is>
          <t>technosphere</t>
        </is>
      </c>
      <c r="G11303" t="n">
        <v>2</v>
      </c>
      <c r="H11303" t="n">
        <v>-18.8364689523836</v>
      </c>
      <c r="I11303" t="n">
        <v>0.09798894162072011</v>
      </c>
      <c r="J11303" t="inlineStr">
        <is>
          <t>(2,2,1,1,1,3); Calculation with average annual yield and share of technologies. Lifetime: 30a.</t>
        </is>
      </c>
      <c r="L11303" t="inlineStr">
        <is>
          <t>photovoltaic open ground installation, 570 kWp, single-Si, on open ground</t>
        </is>
      </c>
      <c r="N11303" t="inlineStr">
        <is>
          <t>all</t>
        </is>
      </c>
      <c r="O11303" t="n">
        <v>1</v>
      </c>
      <c r="P11303" s="30">
        <f>INDEX(parameters!$D$41:$AG$178,MATCH('PV (extension)'!B11282,parameters!$C$41:$C$178,0),MATCH('PV (extension)'!A11303,parameters!$D$5:$AG$5,0))/O11303</f>
        <v>0.13965389112469015</v>
      </c>
      <c r="Q11303" t="inlineStr">
        <is>
          <t>central</t>
        </is>
      </c>
      <c r="R11303">
        <f>INDEX(parameters!$C$196:$EJ$198,MATCH('PV (extension)'!Q11303,parameters!$B$196:$B$198,0),MATCH('PV (extension)'!B11282,parameters!$C$195:$EJ$195,0))</f>
        <v>1345.9000343760699</v>
      </c>
      <c r="S11303" t="n">
        <v>570</v>
      </c>
      <c r="T11303" t="n">
        <v>30</v>
      </c>
      <c r="U11303">
        <f>T11303*S11303*R11303</f>
        <v>23014890.587830797</v>
      </c>
      <c r="V11303">
        <f>1/U11303</f>
        <v>4.3450130522399851E-8</v>
      </c>
    </row>
    <row r="11304" ht="16" customHeight="1" s="29">
      <c r="A11304" t="inlineStr">
        <is>
          <t>photovoltaic slanted-roof installation, 93 kWp, multi-Si, laminated, integrated, on roof</t>
        </is>
      </c>
      <c r="B11304" s="30">
        <f>P11304*V11304</f>
        <v>1.8724968025638865E-9</v>
      </c>
      <c r="C11304" t="inlineStr">
        <is>
          <t>CH</t>
        </is>
      </c>
      <c r="D11304" t="inlineStr">
        <is>
          <t>unit</t>
        </is>
      </c>
      <c r="F11304" t="inlineStr">
        <is>
          <t>technosphere</t>
        </is>
      </c>
      <c r="G11304" t="n">
        <v>2</v>
      </c>
      <c r="H11304" t="n">
        <v>-20.65878981776205</v>
      </c>
      <c r="I11304" t="n">
        <v>0.09798894162072011</v>
      </c>
      <c r="J11304" t="inlineStr">
        <is>
          <t>(2,2,1,1,1,3); Calculation with average annual yield and share of technologies. Lifetime: 30a.</t>
        </is>
      </c>
      <c r="L11304" t="inlineStr">
        <is>
          <t>photovoltaic slanted-roof installation, 93 kWp, multi-Si, laminated, integrated, on roof</t>
        </is>
      </c>
      <c r="N11304" t="inlineStr">
        <is>
          <t>all</t>
        </is>
      </c>
      <c r="O11304" t="n">
        <v>1</v>
      </c>
      <c r="P11304" s="30">
        <f>INDEX(parameters!$D$41:$AG$178,MATCH('PV (extension)'!B11282,parameters!$C$41:$C$178,0),MATCH('PV (extension)'!A11304,parameters!$D$5:$AG$5,0))/O11304</f>
        <v>6.6094595017907607E-3</v>
      </c>
      <c r="Q11304" s="3" t="inlineStr">
        <is>
          <t>roof-top</t>
        </is>
      </c>
      <c r="R11304">
        <f>INDEX(parameters!$C$196:$EJ$198,MATCH('PV (extension)'!Q11304,parameters!$B$196:$B$198,0),MATCH('PV (extension)'!B11282,parameters!$C$195:$EJ$195,0))</f>
        <v>1265.1460323135057</v>
      </c>
      <c r="S11304" t="n">
        <v>93</v>
      </c>
      <c r="T11304" t="n">
        <v>30</v>
      </c>
      <c r="U11304">
        <f>T11304*S11304*R11304</f>
        <v>3529757.4301546807</v>
      </c>
      <c r="V11304">
        <f>1/U11304</f>
        <v>2.8330558679670462E-7</v>
      </c>
    </row>
    <row r="11305" ht="16" customHeight="1" s="29">
      <c r="A11305" t="inlineStr">
        <is>
          <t>photovoltaic slanted-roof installation, 93 kWp, multi-Si, panel, mounted, on roof</t>
        </is>
      </c>
      <c r="B11305" s="30">
        <f>P11305*V11305</f>
        <v>3.1750904090615823E-8</v>
      </c>
      <c r="C11305" t="inlineStr">
        <is>
          <t>CH</t>
        </is>
      </c>
      <c r="D11305" t="inlineStr">
        <is>
          <t>unit</t>
        </is>
      </c>
      <c r="F11305" t="inlineStr">
        <is>
          <t>technosphere</t>
        </is>
      </c>
      <c r="G11305" t="n">
        <v>2</v>
      </c>
      <c r="H11305" t="n">
        <v>-17.84536035000586</v>
      </c>
      <c r="I11305" t="n">
        <v>0.09798894162072011</v>
      </c>
      <c r="J11305" t="inlineStr">
        <is>
          <t>(2,2,1,1,1,3); Calculation with average annual yield and share of technologies. Lifetime: 30a.</t>
        </is>
      </c>
      <c r="L11305" t="inlineStr">
        <is>
          <t>photovoltaic slanted-roof installation, 93 kWp, multi-Si, panel, mounted, on roof</t>
        </is>
      </c>
      <c r="N11305" t="inlineStr">
        <is>
          <t>all</t>
        </is>
      </c>
      <c r="O11305" t="n">
        <v>1</v>
      </c>
      <c r="P11305" s="30">
        <f>INDEX(parameters!$D$41:$AG$178,MATCH('PV (extension)'!B11282,parameters!$C$41:$C$178,0),MATCH('PV (extension)'!A11305,parameters!$D$5:$AG$5,0))/O11305</f>
        <v>0.11207298962797985</v>
      </c>
      <c r="Q11305" s="3" t="inlineStr">
        <is>
          <t>roof-top</t>
        </is>
      </c>
      <c r="R11305">
        <f>INDEX(parameters!$C$196:$EJ$198,MATCH('PV (extension)'!Q11305,parameters!$B$196:$B$198,0),MATCH('PV (extension)'!B11282,parameters!$C$195:$EJ$195,0))</f>
        <v>1265.1460323135057</v>
      </c>
      <c r="S11305" t="n">
        <v>93</v>
      </c>
      <c r="T11305" t="n">
        <v>30</v>
      </c>
      <c r="U11305">
        <f>T11305*S11305*R11305</f>
        <v>3529757.4301546807</v>
      </c>
      <c r="V11305">
        <f>1/U11305</f>
        <v>2.8330558679670462E-7</v>
      </c>
    </row>
    <row r="11306" ht="16" customHeight="1" s="29">
      <c r="A11306" t="inlineStr">
        <is>
          <t>photovoltaic slanted-roof installation, 93 kWp, single-Si, laminated, integrated, on roof</t>
        </is>
      </c>
      <c r="B11306" s="30">
        <f>P11306*V11306</f>
        <v>9.8988292792645148E-10</v>
      </c>
      <c r="C11306" t="inlineStr">
        <is>
          <t>CH</t>
        </is>
      </c>
      <c r="D11306" t="inlineStr">
        <is>
          <t>unit</t>
        </is>
      </c>
      <c r="F11306" t="inlineStr">
        <is>
          <t>technosphere</t>
        </is>
      </c>
      <c r="G11306" t="n">
        <v>2</v>
      </c>
      <c r="H11306" t="n">
        <v>-21.2944254997521</v>
      </c>
      <c r="I11306" t="n">
        <v>0.09798894162072011</v>
      </c>
      <c r="J11306" t="inlineStr">
        <is>
          <t>(2,2,1,1,1,3); Calculation with average annual yield and share of technologies. Lifetime: 30a.</t>
        </is>
      </c>
      <c r="L11306" t="inlineStr">
        <is>
          <t>photovoltaic slanted-roof installation, 93 kWp, single-Si, laminated, integrated, on roof</t>
        </is>
      </c>
      <c r="N11306" t="inlineStr">
        <is>
          <t>all</t>
        </is>
      </c>
      <c r="O11306" t="n">
        <v>1</v>
      </c>
      <c r="P11306" s="30">
        <f>INDEX(parameters!$D$41:$AG$178,MATCH('PV (extension)'!B11282,parameters!$C$41:$C$178,0),MATCH('PV (extension)'!A11306,parameters!$D$5:$AG$5,0))/O11306</f>
        <v>3.4940466198316628E-3</v>
      </c>
      <c r="Q11306" s="3" t="inlineStr">
        <is>
          <t>roof-top</t>
        </is>
      </c>
      <c r="R11306">
        <f>INDEX(parameters!$C$196:$EJ$198,MATCH('PV (extension)'!Q11306,parameters!$B$196:$B$198,0),MATCH('PV (extension)'!B11282,parameters!$C$195:$EJ$195,0))</f>
        <v>1265.1460323135057</v>
      </c>
      <c r="S11306" t="n">
        <v>93</v>
      </c>
      <c r="T11306" t="n">
        <v>30</v>
      </c>
      <c r="U11306">
        <f>T11306*S11306*R11306</f>
        <v>3529757.4301546807</v>
      </c>
      <c r="V11306">
        <f>1/U11306</f>
        <v>2.8330558679670462E-7</v>
      </c>
    </row>
    <row r="11307" ht="16" customHeight="1" s="29">
      <c r="A11307" t="inlineStr">
        <is>
          <t>photovoltaic slanted-roof installation, 93 kWp, single-Si, panel, mounted, on roof</t>
        </is>
      </c>
      <c r="B11307" s="30">
        <f>P11307*V11307</f>
        <v>1.6631457401073954E-8</v>
      </c>
      <c r="C11307" t="inlineStr">
        <is>
          <t>CH</t>
        </is>
      </c>
      <c r="D11307" t="inlineStr">
        <is>
          <t>unit</t>
        </is>
      </c>
      <c r="F11307" t="inlineStr">
        <is>
          <t>technosphere</t>
        </is>
      </c>
      <c r="G11307" t="n">
        <v>2</v>
      </c>
      <c r="H11307" t="n">
        <v>-18.48100416113547</v>
      </c>
      <c r="I11307" t="n">
        <v>0.09798894162072011</v>
      </c>
      <c r="J11307" t="inlineStr">
        <is>
          <t>(2,2,1,1,1,3); Calculation with average annual yield and share of technologies. Lifetime: 30a.</t>
        </is>
      </c>
      <c r="L11307" t="inlineStr">
        <is>
          <t>photovoltaic slanted-roof installation, 93 kWp, single-Si, panel, mounted, on roof</t>
        </is>
      </c>
      <c r="N11307" t="inlineStr">
        <is>
          <t>all</t>
        </is>
      </c>
      <c r="O11307" t="n">
        <v>1</v>
      </c>
      <c r="P11307" s="30">
        <f>INDEX(parameters!$D$41:$AG$178,MATCH('PV (extension)'!B11282,parameters!$C$41:$C$178,0),MATCH('PV (extension)'!A11307,parameters!$D$5:$AG$5,0))/O11307</f>
        <v>5.8705010335741853E-2</v>
      </c>
      <c r="Q11307" s="3" t="inlineStr">
        <is>
          <t>roof-top</t>
        </is>
      </c>
      <c r="R11307">
        <f>INDEX(parameters!$C$196:$EJ$198,MATCH('PV (extension)'!Q11307,parameters!$B$196:$B$198,0),MATCH('PV (extension)'!B11282,parameters!$C$195:$EJ$195,0))</f>
        <v>1265.1460323135057</v>
      </c>
      <c r="S11307" t="n">
        <v>93</v>
      </c>
      <c r="T11307" t="n">
        <v>30</v>
      </c>
      <c r="U11307">
        <f>T11307*S11307*R11307</f>
        <v>3529757.4301546807</v>
      </c>
      <c r="V11307">
        <f>1/U11307</f>
        <v>2.8330558679670462E-7</v>
      </c>
    </row>
    <row r="11308" s="29">
      <c r="A11308" t="inlineStr">
        <is>
          <t>photovoltaic facade installation, 3kWp, multi-Si, laminated, integrated, at building</t>
        </is>
      </c>
      <c r="B11308" s="30">
        <f>P11308*V11308</f>
        <v>4.1108316023527447E-8</v>
      </c>
      <c r="C11308" t="inlineStr">
        <is>
          <t>APAC</t>
        </is>
      </c>
      <c r="D11308" t="inlineStr">
        <is>
          <t>unit</t>
        </is>
      </c>
      <c r="F11308" t="inlineStr">
        <is>
          <t>technosphere</t>
        </is>
      </c>
      <c r="G11308" t="n">
        <v>2</v>
      </c>
      <c r="H11308" t="n">
        <v>-17.5612990452514</v>
      </c>
      <c r="I11308" t="n">
        <v>0.09798894162072011</v>
      </c>
      <c r="J11308" t="inlineStr">
        <is>
          <t>(2,2,1,1,1,3); Calculation with average annual yield and share of technologies. Lifetime: 30a.</t>
        </is>
      </c>
      <c r="L11308" t="inlineStr">
        <is>
          <t>photovoltaic facade installation, 3kWp, multi-Si, laminated, integrated, at building</t>
        </is>
      </c>
      <c r="N11308" t="inlineStr">
        <is>
          <t>all</t>
        </is>
      </c>
      <c r="O11308" t="n">
        <v>1</v>
      </c>
      <c r="P11308" s="30">
        <f>INDEX(parameters!$D$41:$AG$178,MATCH('PV (extension)'!B11282,parameters!$C$41:$C$178,0),MATCH('PV (extension)'!A11308,parameters!$D$5:$AG$5,0))/O11308</f>
        <v>3.2864644265829519E-3</v>
      </c>
      <c r="Q11308" t="inlineStr">
        <is>
          <t>façade</t>
        </is>
      </c>
      <c r="R11308">
        <f>INDEX(parameters!$C$196:$EJ$198,MATCH('PV (extension)'!Q11308,parameters!$B$196:$B$198,0),MATCH('PV (extension)'!B11282,parameters!$C$195:$EJ$195,0))</f>
        <v>888.29402268820616</v>
      </c>
      <c r="S11308" t="n">
        <v>3</v>
      </c>
      <c r="T11308" t="n">
        <v>30</v>
      </c>
      <c r="U11308">
        <f>T11308*S11308*R11308</f>
        <v>79946.462041938561</v>
      </c>
      <c r="V11308">
        <f>1/U11308</f>
        <v>1.2508370907963593E-5</v>
      </c>
    </row>
    <row r="11309" s="29">
      <c r="A11309" t="inlineStr">
        <is>
          <t>photovoltaic facade installation, 3kWp, multi-Si, panel, mounted, at building</t>
        </is>
      </c>
      <c r="B11309" s="30">
        <f>P11309*V11309</f>
        <v>4.0316377970176278E-8</v>
      </c>
      <c r="C11309" t="inlineStr">
        <is>
          <t>APAC</t>
        </is>
      </c>
      <c r="D11309" t="inlineStr">
        <is>
          <t>unit</t>
        </is>
      </c>
      <c r="F11309" t="inlineStr">
        <is>
          <t>technosphere</t>
        </is>
      </c>
      <c r="G11309" t="n">
        <v>2</v>
      </c>
      <c r="H11309" t="n">
        <v>-17.5612990452514</v>
      </c>
      <c r="I11309" t="n">
        <v>0.09798894162072011</v>
      </c>
      <c r="J11309" t="inlineStr">
        <is>
          <t>(2,2,1,1,1,3); Calculation with average annual yield and share of technologies. Lifetime: 30a.</t>
        </is>
      </c>
      <c r="L11309" t="inlineStr">
        <is>
          <t>photovoltaic facade installation, 3kWp, multi-Si, panel, mounted, at building</t>
        </is>
      </c>
      <c r="N11309" t="inlineStr">
        <is>
          <t>all</t>
        </is>
      </c>
      <c r="O11309" t="n">
        <v>1</v>
      </c>
      <c r="P11309" s="30">
        <f>INDEX(parameters!$D$41:$AG$178,MATCH('PV (extension)'!B11282,parameters!$C$41:$C$178,0),MATCH('PV (extension)'!A11309,parameters!$D$5:$AG$5,0))/O11309</f>
        <v>3.2231517810611459E-3</v>
      </c>
      <c r="Q11309" t="inlineStr">
        <is>
          <t>façade</t>
        </is>
      </c>
      <c r="R11309">
        <f>INDEX(parameters!$C$196:$EJ$198,MATCH('PV (extension)'!Q11309,parameters!$B$196:$B$198,0),MATCH('PV (extension)'!B11282,parameters!$C$195:$EJ$195,0))</f>
        <v>888.29402268820616</v>
      </c>
      <c r="S11309" t="n">
        <v>3</v>
      </c>
      <c r="T11309" t="n">
        <v>30</v>
      </c>
      <c r="U11309">
        <f>T11309*S11309*R11309</f>
        <v>79946.462041938561</v>
      </c>
      <c r="V11309">
        <f>1/U11309</f>
        <v>1.2508370907963593E-5</v>
      </c>
    </row>
    <row r="11310" s="29">
      <c r="A11310" t="inlineStr">
        <is>
          <t>photovoltaic facade installation, 3kWp, single-Si, laminated, integrated, at building</t>
        </is>
      </c>
      <c r="B11310" s="30">
        <f>P11310*V11310</f>
        <v>2.1671845310350712E-8</v>
      </c>
      <c r="C11310" t="inlineStr">
        <is>
          <t>APAC</t>
        </is>
      </c>
      <c r="D11310" t="inlineStr">
        <is>
          <t>unit</t>
        </is>
      </c>
      <c r="F11310" t="inlineStr">
        <is>
          <t>technosphere</t>
        </is>
      </c>
      <c r="G11310" t="n">
        <v>2</v>
      </c>
      <c r="H11310" t="n">
        <v>-18.19689739735082</v>
      </c>
      <c r="I11310" t="n">
        <v>0.09798894162072011</v>
      </c>
      <c r="J11310" t="inlineStr">
        <is>
          <t>(2,2,1,1,1,3); Calculation with average annual yield and share of technologies. Lifetime: 30a.</t>
        </is>
      </c>
      <c r="L11310" t="inlineStr">
        <is>
          <t>photovoltaic facade installation, 3kWp, single-Si, laminated, integrated, at building</t>
        </is>
      </c>
      <c r="N11310" t="inlineStr">
        <is>
          <t>all</t>
        </is>
      </c>
      <c r="O11310" t="n">
        <v>1</v>
      </c>
      <c r="P11310" s="30">
        <f>INDEX(parameters!$D$41:$AG$178,MATCH('PV (extension)'!B11282,parameters!$C$41:$C$178,0),MATCH('PV (extension)'!A11310,parameters!$D$5:$AG$5,0))/O11310</f>
        <v>1.7325873584827175E-3</v>
      </c>
      <c r="Q11310" t="inlineStr">
        <is>
          <t>façade</t>
        </is>
      </c>
      <c r="R11310">
        <f>INDEX(parameters!$C$196:$EJ$198,MATCH('PV (extension)'!Q11310,parameters!$B$196:$B$198,0),MATCH('PV (extension)'!B11282,parameters!$C$195:$EJ$195,0))</f>
        <v>888.29402268820616</v>
      </c>
      <c r="S11310" t="n">
        <v>3</v>
      </c>
      <c r="T11310" t="n">
        <v>30</v>
      </c>
      <c r="U11310">
        <f>T11310*S11310*R11310</f>
        <v>79946.462041938561</v>
      </c>
      <c r="V11310">
        <f>1/U11310</f>
        <v>1.2508370907963593E-5</v>
      </c>
    </row>
    <row r="11311" s="29">
      <c r="A11311" t="inlineStr">
        <is>
          <t>photovoltaic facade installation, 3kWp, single-Si, panel, mounted, at building</t>
        </is>
      </c>
      <c r="B11311" s="30">
        <f>P11311*V11311</f>
        <v>2.16530937713482E-8</v>
      </c>
      <c r="C11311" t="inlineStr">
        <is>
          <t>APAC</t>
        </is>
      </c>
      <c r="D11311" t="inlineStr">
        <is>
          <t>unit</t>
        </is>
      </c>
      <c r="F11311" t="inlineStr">
        <is>
          <t>technosphere</t>
        </is>
      </c>
      <c r="G11311" t="n">
        <v>2</v>
      </c>
      <c r="H11311" t="n">
        <v>-18.19689739735082</v>
      </c>
      <c r="I11311" t="n">
        <v>0.09798894162072011</v>
      </c>
      <c r="J11311" t="inlineStr">
        <is>
          <t>(2,2,1,1,1,3); Calculation with average annual yield and share of technologies. Lifetime: 30a.</t>
        </is>
      </c>
      <c r="L11311" t="inlineStr">
        <is>
          <t>photovoltaic facade installation, 3kWp, single-Si, panel, mounted, at building</t>
        </is>
      </c>
      <c r="N11311" t="inlineStr">
        <is>
          <t>all</t>
        </is>
      </c>
      <c r="O11311" t="n">
        <v>1</v>
      </c>
      <c r="P11311" s="30">
        <f>INDEX(parameters!$D$41:$AG$178,MATCH('PV (extension)'!B11282,parameters!$C$41:$C$178,0),MATCH('PV (extension)'!A11311,parameters!$D$5:$AG$5,0))/O11311</f>
        <v>1.7310882392816251E-3</v>
      </c>
      <c r="Q11311" t="inlineStr">
        <is>
          <t>façade</t>
        </is>
      </c>
      <c r="R11311">
        <f>INDEX(parameters!$C$196:$EJ$198,MATCH('PV (extension)'!Q11311,parameters!$B$196:$B$198,0),MATCH('PV (extension)'!B11282,parameters!$C$195:$EJ$195,0))</f>
        <v>888.29402268820616</v>
      </c>
      <c r="S11311" t="n">
        <v>3</v>
      </c>
      <c r="T11311" t="n">
        <v>30</v>
      </c>
      <c r="U11311">
        <f>T11311*S11311*R11311</f>
        <v>79946.462041938561</v>
      </c>
      <c r="V11311">
        <f>1/U11311</f>
        <v>1.2508370907963593E-5</v>
      </c>
    </row>
    <row r="11312" ht="16" customHeight="1" s="29">
      <c r="A11312" t="inlineStr">
        <is>
          <t>photovoltaic flat-roof installation, 3kWp, multi-Si, on roof</t>
        </is>
      </c>
      <c r="B11312" s="30">
        <f>P11312*V11312</f>
        <v>4.4461331851064125E-7</v>
      </c>
      <c r="C11312" t="inlineStr">
        <is>
          <t>APAC</t>
        </is>
      </c>
      <c r="D11312" t="inlineStr">
        <is>
          <t>unit</t>
        </is>
      </c>
      <c r="F11312" t="inlineStr">
        <is>
          <t>technosphere</t>
        </is>
      </c>
      <c r="G11312" t="n">
        <v>2</v>
      </c>
      <c r="H11312" t="n">
        <v>-15.20991773919472</v>
      </c>
      <c r="I11312" t="n">
        <v>0.09798894162072011</v>
      </c>
      <c r="J11312" t="inlineStr">
        <is>
          <t>(2,2,1,1,1,3); Calculation with average annual yield and share of technologies. Lifetime: 30a.</t>
        </is>
      </c>
      <c r="L11312" t="inlineStr">
        <is>
          <t>photovoltaic flat-roof installation, 3kWp, multi-Si, on roof</t>
        </is>
      </c>
      <c r="N11312" t="inlineStr">
        <is>
          <t>all</t>
        </is>
      </c>
      <c r="O11312" t="n">
        <v>1</v>
      </c>
      <c r="P11312" s="30">
        <f>INDEX(parameters!$D$41:$AG$178,MATCH('PV (extension)'!B11282,parameters!$C$41:$C$178,0),MATCH('PV (extension)'!A11312,parameters!$D$5:$AG$5,0))/O11312</f>
        <v>5.0625069824473082E-2</v>
      </c>
      <c r="Q11312" s="3" t="inlineStr">
        <is>
          <t>roof-top</t>
        </is>
      </c>
      <c r="R11312">
        <f>INDEX(parameters!$C$196:$EJ$198,MATCH('PV (extension)'!Q11312,parameters!$B$196:$B$198,0),MATCH('PV (extension)'!B11282,parameters!$C$195:$EJ$195,0))</f>
        <v>1265.1460323135057</v>
      </c>
      <c r="S11312" t="n">
        <v>3</v>
      </c>
      <c r="T11312" t="n">
        <v>30</v>
      </c>
      <c r="U11312">
        <f>T11312*S11312*R11312</f>
        <v>113863.14290821551</v>
      </c>
      <c r="V11312">
        <f>1/U11312</f>
        <v>8.7824731906978439E-6</v>
      </c>
    </row>
    <row r="11313" ht="16" customHeight="1" s="29">
      <c r="A11313" t="inlineStr">
        <is>
          <t>photovoltaic flat-roof installation, 3kWp, single-Si, on roof</t>
        </is>
      </c>
      <c r="B11313" s="30">
        <f>P11313*V11313</f>
        <v>2.3208171177531783E-7</v>
      </c>
      <c r="C11313" t="inlineStr">
        <is>
          <t>APAC</t>
        </is>
      </c>
      <c r="D11313" t="inlineStr">
        <is>
          <t>unit</t>
        </is>
      </c>
      <c r="F11313" t="inlineStr">
        <is>
          <t>technosphere</t>
        </is>
      </c>
      <c r="G11313" t="n">
        <v>2</v>
      </c>
      <c r="H11313" t="n">
        <v>-15.84555259734934</v>
      </c>
      <c r="I11313" t="n">
        <v>0.09798894162072011</v>
      </c>
      <c r="J11313" t="inlineStr">
        <is>
          <t>(2,2,1,1,1,3); Calculation with average annual yield and share of technologies. Lifetime: 30a.</t>
        </is>
      </c>
      <c r="L11313" t="inlineStr">
        <is>
          <t>photovoltaic flat-roof installation, 3kWp, single-Si, on roof</t>
        </is>
      </c>
      <c r="N11313" t="inlineStr">
        <is>
          <t>all</t>
        </is>
      </c>
      <c r="O11313" t="n">
        <v>1</v>
      </c>
      <c r="P11313" s="30">
        <f>INDEX(parameters!$D$41:$AG$178,MATCH('PV (extension)'!B11282,parameters!$C$41:$C$178,0),MATCH('PV (extension)'!A11313,parameters!$D$5:$AG$5,0))/O11313</f>
        <v>2.6425553114256296E-2</v>
      </c>
      <c r="Q11313" s="3" t="inlineStr">
        <is>
          <t>roof-top</t>
        </is>
      </c>
      <c r="R11313">
        <f>INDEX(parameters!$C$196:$EJ$198,MATCH('PV (extension)'!Q11313,parameters!$B$196:$B$198,0),MATCH('PV (extension)'!B11282,parameters!$C$195:$EJ$195,0))</f>
        <v>1265.1460323135057</v>
      </c>
      <c r="S11313" t="n">
        <v>3</v>
      </c>
      <c r="T11313" t="n">
        <v>30</v>
      </c>
      <c r="U11313">
        <f>T11313*S11313*R11313</f>
        <v>113863.14290821551</v>
      </c>
      <c r="V11313">
        <f>1/U11313</f>
        <v>8.7824731906978439E-6</v>
      </c>
    </row>
    <row r="11314" ht="16" customHeight="1" s="29">
      <c r="A11314" t="inlineStr">
        <is>
          <t>photovoltaic slanted-roof installation, 3kWp, CIS, panel, mounted, on roof</t>
        </is>
      </c>
      <c r="B11314" s="30">
        <f>P11314*V11314</f>
        <v>1.2836862585917058E-7</v>
      </c>
      <c r="C11314" t="inlineStr">
        <is>
          <t>CH</t>
        </is>
      </c>
      <c r="D11314" t="inlineStr">
        <is>
          <t>unit</t>
        </is>
      </c>
      <c r="F11314" t="inlineStr">
        <is>
          <t>technosphere</t>
        </is>
      </c>
      <c r="G11314" t="n">
        <v>2</v>
      </c>
      <c r="H11314" t="n">
        <v>-16.88405011147741</v>
      </c>
      <c r="I11314" t="n">
        <v>0.09798894162072011</v>
      </c>
      <c r="J11314" t="inlineStr">
        <is>
          <t>(2,2,1,1,1,3); Calculation with average annual yield and share of technologies. Lifetime: 30a.</t>
        </is>
      </c>
      <c r="L11314" t="inlineStr">
        <is>
          <t>photovoltaic slanted-roof installation, 3kWp, CIS, panel, mounted, on roof</t>
        </is>
      </c>
      <c r="N11314" t="inlineStr">
        <is>
          <t>all</t>
        </is>
      </c>
      <c r="O11314" t="n">
        <v>1</v>
      </c>
      <c r="P11314" s="30">
        <f>INDEX(parameters!$D$41:$AG$178,MATCH('PV (extension)'!B11282,parameters!$C$41:$C$178,0),MATCH('PV (extension)'!A11314,parameters!$D$5:$AG$5,0))/O11314</f>
        <v>1.4616455191133988E-2</v>
      </c>
      <c r="Q11314" s="3" t="inlineStr">
        <is>
          <t>roof-top</t>
        </is>
      </c>
      <c r="R11314">
        <f>INDEX(parameters!$C$196:$EJ$198,MATCH('PV (extension)'!Q11314,parameters!$B$196:$B$198,0),MATCH('PV (extension)'!B11282,parameters!$C$195:$EJ$195,0))</f>
        <v>1265.1460323135057</v>
      </c>
      <c r="S11314" t="n">
        <v>3</v>
      </c>
      <c r="T11314" t="n">
        <v>30</v>
      </c>
      <c r="U11314">
        <f>T11314*S11314*R11314</f>
        <v>113863.14290821551</v>
      </c>
      <c r="V11314">
        <f>1/U11314</f>
        <v>8.7824731906978439E-6</v>
      </c>
    </row>
    <row r="11315" ht="16" customHeight="1" s="29">
      <c r="A11315" t="inlineStr">
        <is>
          <t>photovoltaic slanted-roof installation, 3kWp, CdTe, laminated, integrated, on roof</t>
        </is>
      </c>
      <c r="B11315" s="30">
        <f>P11315*V11315</f>
        <v>3.5944020236754764E-9</v>
      </c>
      <c r="C11315" t="inlineStr">
        <is>
          <t>CH</t>
        </is>
      </c>
      <c r="D11315" t="inlineStr">
        <is>
          <t>unit</t>
        </is>
      </c>
      <c r="F11315" t="inlineStr">
        <is>
          <t>technosphere</t>
        </is>
      </c>
      <c r="G11315" t="n">
        <v>2</v>
      </c>
      <c r="H11315" t="n">
        <v>-19.50639655088546</v>
      </c>
      <c r="I11315" t="n">
        <v>0.09798894162072011</v>
      </c>
      <c r="J11315" t="inlineStr">
        <is>
          <t>(2,2,1,1,1,3); Calculation with average annual yield and share of technologies. Lifetime: 30a.</t>
        </is>
      </c>
      <c r="L11315" t="inlineStr">
        <is>
          <t>photovoltaic slanted-roof installation, 3kWp, CdTe, laminated, integrated, on roof</t>
        </is>
      </c>
      <c r="N11315" t="inlineStr">
        <is>
          <t>all</t>
        </is>
      </c>
      <c r="O11315" t="n">
        <v>1</v>
      </c>
      <c r="P11315" s="30">
        <f>INDEX(parameters!$D$41:$AG$178,MATCH('PV (extension)'!B11282,parameters!$C$41:$C$178,0),MATCH('PV (extension)'!A11315,parameters!$D$5:$AG$5,0))/O11315</f>
        <v>4.0926991129133978E-4</v>
      </c>
      <c r="Q11315" s="3" t="inlineStr">
        <is>
          <t>roof-top</t>
        </is>
      </c>
      <c r="R11315">
        <f>INDEX(parameters!$C$196:$EJ$198,MATCH('PV (extension)'!Q11315,parameters!$B$196:$B$198,0),MATCH('PV (extension)'!B11282,parameters!$C$195:$EJ$195,0))</f>
        <v>1265.1460323135057</v>
      </c>
      <c r="S11315" t="n">
        <v>3</v>
      </c>
      <c r="T11315" t="n">
        <v>30</v>
      </c>
      <c r="U11315">
        <f>T11315*S11315*R11315</f>
        <v>113863.14290821551</v>
      </c>
      <c r="V11315">
        <f>1/U11315</f>
        <v>8.7824731906978439E-6</v>
      </c>
    </row>
    <row r="11316" ht="16" customHeight="1" s="29">
      <c r="A11316" t="inlineStr">
        <is>
          <t>photovoltaic slanted-roof installation, 3kWp, multi-Si, laminated, integrated, on roof</t>
        </is>
      </c>
      <c r="B11316" s="30">
        <f>P11316*V11316</f>
        <v>2.135455357838692E-8</v>
      </c>
      <c r="C11316" t="inlineStr">
        <is>
          <t>APAC</t>
        </is>
      </c>
      <c r="D11316" t="inlineStr">
        <is>
          <t>unit</t>
        </is>
      </c>
      <c r="F11316" t="inlineStr">
        <is>
          <t>technosphere</t>
        </is>
      </c>
      <c r="G11316" t="n">
        <v>2</v>
      </c>
      <c r="H11316" t="n">
        <v>-18.22076487875746</v>
      </c>
      <c r="I11316" t="n">
        <v>0.09798894162072011</v>
      </c>
      <c r="J11316" t="inlineStr">
        <is>
          <t>(2,2,1,1,1,3); Calculation with average annual yield and share of technologies. Lifetime: 30a.</t>
        </is>
      </c>
      <c r="L11316" t="inlineStr">
        <is>
          <t>photovoltaic slanted-roof installation, 3kWp, multi-Si, laminated, integrated, on roof</t>
        </is>
      </c>
      <c r="N11316" t="inlineStr">
        <is>
          <t>all</t>
        </is>
      </c>
      <c r="O11316" t="n">
        <v>1</v>
      </c>
      <c r="P11316" s="30">
        <f>INDEX(parameters!$D$41:$AG$178,MATCH('PV (extension)'!B11282,parameters!$C$41:$C$178,0),MATCH('PV (extension)'!A11316,parameters!$D$5:$AG$5,0))/O11316</f>
        <v>2.4314965858370148E-3</v>
      </c>
      <c r="Q11316" s="3" t="inlineStr">
        <is>
          <t>roof-top</t>
        </is>
      </c>
      <c r="R11316">
        <f>INDEX(parameters!$C$196:$EJ$198,MATCH('PV (extension)'!Q11316,parameters!$B$196:$B$198,0),MATCH('PV (extension)'!B11282,parameters!$C$195:$EJ$195,0))</f>
        <v>1265.1460323135057</v>
      </c>
      <c r="S11316" t="n">
        <v>3</v>
      </c>
      <c r="T11316" t="n">
        <v>30</v>
      </c>
      <c r="U11316">
        <f>T11316*S11316*R11316</f>
        <v>113863.14290821551</v>
      </c>
      <c r="V11316">
        <f>1/U11316</f>
        <v>8.7824731906978439E-6</v>
      </c>
    </row>
    <row r="11317" ht="16" customHeight="1" s="29">
      <c r="A11317" t="inlineStr">
        <is>
          <t>photovoltaic slanted-roof installation, 3kWp, multi-Si, panel, mounted, on roof</t>
        </is>
      </c>
      <c r="B11317" s="30">
        <f>P11317*V11317</f>
        <v>3.6551410729023946E-7</v>
      </c>
      <c r="C11317" t="inlineStr">
        <is>
          <t>APAC</t>
        </is>
      </c>
      <c r="D11317" t="inlineStr">
        <is>
          <t>unit</t>
        </is>
      </c>
      <c r="F11317" t="inlineStr">
        <is>
          <t>technosphere</t>
        </is>
      </c>
      <c r="G11317" t="n">
        <v>2</v>
      </c>
      <c r="H11317" t="n">
        <v>-15.40735416199742</v>
      </c>
      <c r="I11317" t="n">
        <v>0.09798894162072011</v>
      </c>
      <c r="J11317" t="inlineStr">
        <is>
          <t>(2,2,1,1,1,3); Calculation with average annual yield and share of technologies. Lifetime: 30a.</t>
        </is>
      </c>
      <c r="L11317" t="inlineStr">
        <is>
          <t>photovoltaic slanted-roof installation, 3kWp, multi-Si, panel, mounted, on roof</t>
        </is>
      </c>
      <c r="N11317" t="inlineStr">
        <is>
          <t>all</t>
        </is>
      </c>
      <c r="O11317" t="n">
        <v>1</v>
      </c>
      <c r="P11317" s="30">
        <f>INDEX(parameters!$D$41:$AG$178,MATCH('PV (extension)'!B11282,parameters!$C$41:$C$178,0),MATCH('PV (extension)'!A11317,parameters!$D$5:$AG$5,0))/O11317</f>
        <v>4.1618585033357351E-2</v>
      </c>
      <c r="Q11317" s="3" t="inlineStr">
        <is>
          <t>roof-top</t>
        </is>
      </c>
      <c r="R11317">
        <f>INDEX(parameters!$C$196:$EJ$198,MATCH('PV (extension)'!Q11317,parameters!$B$196:$B$198,0),MATCH('PV (extension)'!B11282,parameters!$C$195:$EJ$195,0))</f>
        <v>1265.1460323135057</v>
      </c>
      <c r="S11317" t="n">
        <v>3</v>
      </c>
      <c r="T11317" t="n">
        <v>30</v>
      </c>
      <c r="U11317">
        <f>T11317*S11317*R11317</f>
        <v>113863.14290821551</v>
      </c>
      <c r="V11317">
        <f>1/U11317</f>
        <v>8.7824731906978439E-6</v>
      </c>
    </row>
    <row r="11318" ht="16" customHeight="1" s="29">
      <c r="A11318" t="inlineStr">
        <is>
          <t>photovoltaic slanted-roof installation, 3kWp, single-Si, laminated, integrated, on roof</t>
        </is>
      </c>
      <c r="B11318" s="30">
        <f>P11318*V11318</f>
        <v>1.1285802394266281E-8</v>
      </c>
      <c r="C11318" t="inlineStr">
        <is>
          <t>APAC</t>
        </is>
      </c>
      <c r="D11318" t="inlineStr">
        <is>
          <t>unit</t>
        </is>
      </c>
      <c r="F11318" t="inlineStr">
        <is>
          <t>technosphere</t>
        </is>
      </c>
      <c r="G11318" t="n">
        <v>2</v>
      </c>
      <c r="H11318" t="n">
        <v>-18.85636797425012</v>
      </c>
      <c r="I11318" t="n">
        <v>0.09798894162072011</v>
      </c>
      <c r="J11318" t="inlineStr">
        <is>
          <t>(2,2,1,1,1,3); Calculation with average annual yield and share of technologies. Lifetime: 30a.</t>
        </is>
      </c>
      <c r="L11318" t="inlineStr">
        <is>
          <t>photovoltaic slanted-roof installation, 3kWp, single-Si, laminated, integrated, on roof</t>
        </is>
      </c>
      <c r="N11318" t="inlineStr">
        <is>
          <t>all</t>
        </is>
      </c>
      <c r="O11318" t="n">
        <v>1</v>
      </c>
      <c r="P11318" s="30">
        <f>INDEX(parameters!$D$41:$AG$178,MATCH('PV (extension)'!B11282,parameters!$C$41:$C$178,0),MATCH('PV (extension)'!A11318,parameters!$D$5:$AG$5,0))/O11318</f>
        <v>1.2850369308522222E-3</v>
      </c>
      <c r="Q11318" s="3" t="inlineStr">
        <is>
          <t>roof-top</t>
        </is>
      </c>
      <c r="R11318">
        <f>INDEX(parameters!$C$196:$EJ$198,MATCH('PV (extension)'!Q11318,parameters!$B$196:$B$198,0),MATCH('PV (extension)'!B11282,parameters!$C$195:$EJ$195,0))</f>
        <v>1265.1460323135057</v>
      </c>
      <c r="S11318" t="n">
        <v>3</v>
      </c>
      <c r="T11318" t="n">
        <v>30</v>
      </c>
      <c r="U11318">
        <f>T11318*S11318*R11318</f>
        <v>113863.14290821551</v>
      </c>
      <c r="V11318">
        <f>1/U11318</f>
        <v>8.7824731906978439E-6</v>
      </c>
    </row>
    <row r="11319" ht="16" customHeight="1" s="29">
      <c r="A11319" t="inlineStr">
        <is>
          <t>photovoltaic slanted-roof installation, 3kWp, single-Si, panel, mounted, on roof</t>
        </is>
      </c>
      <c r="B11319" s="30">
        <f>P11319*V11319</f>
        <v>1.9102019805235964E-7</v>
      </c>
      <c r="C11319" t="inlineStr">
        <is>
          <t>APAC</t>
        </is>
      </c>
      <c r="D11319" t="inlineStr">
        <is>
          <t>unit</t>
        </is>
      </c>
      <c r="F11319" t="inlineStr">
        <is>
          <t>technosphere</t>
        </is>
      </c>
      <c r="G11319" t="n">
        <v>2</v>
      </c>
      <c r="H11319" t="n">
        <v>-16.04298817847151</v>
      </c>
      <c r="I11319" t="n">
        <v>0.09798894162072011</v>
      </c>
      <c r="J11319" t="inlineStr">
        <is>
          <t>(2,2,1,1,1,3); Calculation with average annual yield and share of technologies. Lifetime: 30a.</t>
        </is>
      </c>
      <c r="L11319" t="inlineStr">
        <is>
          <t>photovoltaic slanted-roof installation, 3kWp, single-Si, panel, mounted, on roof</t>
        </is>
      </c>
      <c r="N11319" t="inlineStr">
        <is>
          <t>all</t>
        </is>
      </c>
      <c r="O11319" t="n">
        <v>1</v>
      </c>
      <c r="P11319" s="30">
        <f>INDEX(parameters!$D$41:$AG$178,MATCH('PV (extension)'!B11282,parameters!$C$41:$C$178,0),MATCH('PV (extension)'!A11319,parameters!$D$5:$AG$5,0))/O11319</f>
        <v>2.1750160109191456E-2</v>
      </c>
      <c r="Q11319" s="3" t="inlineStr">
        <is>
          <t>roof-top</t>
        </is>
      </c>
      <c r="R11319">
        <f>INDEX(parameters!$C$196:$EJ$198,MATCH('PV (extension)'!Q11319,parameters!$B$196:$B$198,0),MATCH('PV (extension)'!B11282,parameters!$C$195:$EJ$195,0))</f>
        <v>1265.1460323135057</v>
      </c>
      <c r="S11319" t="n">
        <v>3</v>
      </c>
      <c r="T11319" t="n">
        <v>30</v>
      </c>
      <c r="U11319">
        <f>T11319*S11319*R11319</f>
        <v>113863.14290821551</v>
      </c>
      <c r="V11319">
        <f>1/U11319</f>
        <v>8.7824731906978439E-6</v>
      </c>
    </row>
    <row r="11320" s="29">
      <c r="A11320" t="inlineStr">
        <is>
          <t>market for tap water</t>
        </is>
      </c>
      <c r="B11320" t="n">
        <v>0.0020721</v>
      </c>
      <c r="C11320" t="inlineStr">
        <is>
          <t>Europe without Switzerland</t>
        </is>
      </c>
      <c r="D11320" t="inlineStr">
        <is>
          <t>kilogram</t>
        </is>
      </c>
      <c r="F11320" t="inlineStr">
        <is>
          <t>technosphere</t>
        </is>
      </c>
      <c r="G11320" t="n">
        <v>2</v>
      </c>
      <c r="H11320" t="n">
        <v>-6.179192693201237</v>
      </c>
      <c r="I11320" t="n">
        <v>0.04340984597628009</v>
      </c>
      <c r="J11320" t="inlineStr">
        <is>
          <t>(2,2,1,1,1,3); Estimation 20l/m2 panel</t>
        </is>
      </c>
      <c r="L11320" t="inlineStr">
        <is>
          <t>tap water</t>
        </is>
      </c>
    </row>
    <row r="11321" s="29">
      <c r="A11321" t="inlineStr">
        <is>
          <t>treatment of wastewater, from residence, capacity 1.1E10l/year</t>
        </is>
      </c>
      <c r="B11321" t="n">
        <v>-1.8649e-06</v>
      </c>
      <c r="C11321" t="inlineStr">
        <is>
          <t>CH</t>
        </is>
      </c>
      <c r="D11321" t="inlineStr">
        <is>
          <t>cubic meter</t>
        </is>
      </c>
      <c r="F11321" t="inlineStr">
        <is>
          <t>technosphere</t>
        </is>
      </c>
      <c r="G11321" t="n">
        <v>2</v>
      </c>
      <c r="H11321" t="n">
        <v>-13.19230312560901</v>
      </c>
      <c r="I11321" t="n">
        <v>0.04340984597628009</v>
      </c>
      <c r="J11321" t="inlineStr">
        <is>
          <t>(2,2,1,1,1,3); Estimation 20l/m2 panel</t>
        </is>
      </c>
      <c r="K11321" t="b">
        <v>1</v>
      </c>
      <c r="L11321" t="inlineStr">
        <is>
          <t>wastewater, from residence</t>
        </is>
      </c>
    </row>
    <row r="11322" s="29"/>
    <row r="11323" customFormat="1" s="28">
      <c r="A11323" s="28" t="inlineStr">
        <is>
          <t>Activity</t>
        </is>
      </c>
      <c r="B11323" s="28" t="inlineStr">
        <is>
          <t>electricity production, photovoltaic, residential</t>
        </is>
      </c>
    </row>
    <row r="11324">
      <c r="A11324" t="inlineStr">
        <is>
          <t>comment</t>
        </is>
      </c>
      <c r="B1132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")&amp;HLOOKUP(B11325,parameters!$C$195:$EJ$198,2,0)&amp;" kWh/kWp.
Annual output, Facade: "&amp;HLOOKUP(B11325,parameters!$C$195:$EJ$198,3,0)&amp;" kWh/kWp.
Annual output, Open-ground: "&amp;HLOOKUP(B11325,parameters!$C$195:$EJ$198,4,0)&amp;_xlfn._LONGTEXT("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")&amp;VLOOKUP(B11325,'extension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1265.14603231351 kWh/kWp.
Annual output, Facade: 888.294022688206 kWh/kWp.
Annual output, Open-ground: 1345.90003437607 kWh/kWp.
Amount of solar energy transformed to electricity. Waste heat emission due to losses of electricity in the system.
Technology:  Electricity production with grid-connected photovoltaic power plants.
Time period:  Time of publications
Production volume: 0.92 GWh in 2025.
Sampling:  Statistical data and model calculations
Extrapolations:  Use of PV technology data investigated for other countries (Switzerland). Correction of average yield with Swiss data.
Uncertainty:  None
Author: Romain Sacchi, PSI, romain.sacchi@psi.ch</v>
      </c>
    </row>
    <row r="11325" s="29">
      <c r="A11325" t="inlineStr">
        <is>
          <t>location</t>
        </is>
      </c>
      <c r="B11325" t="inlineStr">
        <is>
          <t>NC</t>
        </is>
      </c>
    </row>
    <row r="11326" s="29">
      <c r="A11326" t="inlineStr">
        <is>
          <t>production amount</t>
        </is>
      </c>
      <c r="B11326" t="n">
        <v>1</v>
      </c>
    </row>
    <row r="11327" s="29">
      <c r="A11327" t="inlineStr">
        <is>
          <t>reference product</t>
        </is>
      </c>
      <c r="B11327" t="inlineStr">
        <is>
          <t>electricity, low voltage</t>
        </is>
      </c>
    </row>
    <row r="11328" s="29">
      <c r="A11328" t="inlineStr">
        <is>
          <t>source</t>
        </is>
      </c>
      <c r="B1132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329" s="29">
      <c r="A11329" t="inlineStr">
        <is>
          <t>type</t>
        </is>
      </c>
      <c r="B11329" t="inlineStr">
        <is>
          <t>process</t>
        </is>
      </c>
    </row>
    <row r="11330" s="29">
      <c r="A11330" t="inlineStr">
        <is>
          <t>unit</t>
        </is>
      </c>
      <c r="B11330" t="inlineStr">
        <is>
          <t>kilowatt hour</t>
        </is>
      </c>
    </row>
    <row r="11331" s="29">
      <c r="A11331" t="inlineStr">
        <is>
          <t>Exchanges</t>
        </is>
      </c>
    </row>
    <row r="11332" customFormat="1" s="28">
      <c r="A11332" s="28" t="inlineStr">
        <is>
          <t>name</t>
        </is>
      </c>
      <c r="B11332" s="28" t="inlineStr">
        <is>
          <t>amount</t>
        </is>
      </c>
      <c r="C11332" s="28" t="inlineStr">
        <is>
          <t>location</t>
        </is>
      </c>
      <c r="D11332" s="28" t="inlineStr">
        <is>
          <t>unit</t>
        </is>
      </c>
      <c r="E11332" s="28" t="inlineStr">
        <is>
          <t>categories</t>
        </is>
      </c>
      <c r="F11332" s="28" t="inlineStr">
        <is>
          <t>type</t>
        </is>
      </c>
      <c r="G11332" s="28" t="inlineStr">
        <is>
          <t>uncertainty type</t>
        </is>
      </c>
      <c r="H11332" s="28" t="inlineStr">
        <is>
          <t>reference product</t>
        </is>
      </c>
      <c r="I11332" s="28" t="inlineStr">
        <is>
          <t>comment</t>
        </is>
      </c>
      <c r="J11332" s="28" t="inlineStr">
        <is>
          <t>production volume</t>
        </is>
      </c>
      <c r="K11332" s="28" t="inlineStr">
        <is>
          <t>scope</t>
        </is>
      </c>
      <c r="L11332" s="28" t="inlineStr">
        <is>
          <t>scope share</t>
        </is>
      </c>
      <c r="M11332" s="28" t="inlineStr">
        <is>
          <t>tech share</t>
        </is>
      </c>
      <c r="N11332" s="28" t="inlineStr">
        <is>
          <t>installation</t>
        </is>
      </c>
      <c r="O11332" s="28" t="inlineStr">
        <is>
          <t>productivity</t>
        </is>
      </c>
      <c r="P11332" s="28" t="inlineStr">
        <is>
          <t>kWp</t>
        </is>
      </c>
      <c r="Q11332" s="28" t="inlineStr">
        <is>
          <t>lifetime</t>
        </is>
      </c>
      <c r="R11332" s="28" t="inlineStr">
        <is>
          <t>lifetime production</t>
        </is>
      </c>
      <c r="S11332" s="28" t="inlineStr">
        <is>
          <t>inverted lifetime production</t>
        </is>
      </c>
    </row>
    <row r="11333" s="29">
      <c r="A11333" t="inlineStr">
        <is>
          <t>Energy, solar, converted</t>
        </is>
      </c>
      <c r="B11333" t="n">
        <v>3.8503</v>
      </c>
      <c r="D11333" t="inlineStr">
        <is>
          <t>megajoule</t>
        </is>
      </c>
      <c r="E11333" t="inlineStr">
        <is>
          <t>natural resource::in air</t>
        </is>
      </c>
      <c r="F11333" t="inlineStr">
        <is>
          <t>biosphere</t>
        </is>
      </c>
      <c r="G11333" t="n">
        <v>0</v>
      </c>
      <c r="I11333" t="inlineStr">
        <is>
          <t>(2,2,1,1,1,3); Energy loss in the system</t>
        </is>
      </c>
    </row>
    <row r="11334" s="29">
      <c r="A11334" t="inlineStr">
        <is>
          <t>Heat, waste</t>
        </is>
      </c>
      <c r="B11334" t="n">
        <v>0.25027</v>
      </c>
      <c r="D11334" t="inlineStr">
        <is>
          <t>megajoule</t>
        </is>
      </c>
      <c r="E11334" t="inlineStr">
        <is>
          <t>air</t>
        </is>
      </c>
      <c r="F11334" t="inlineStr">
        <is>
          <t>biosphere</t>
        </is>
      </c>
      <c r="G11334" t="n">
        <v>0</v>
      </c>
      <c r="I11334" t="inlineStr">
        <is>
          <t>(1,na,na,na,na,na); Calculation with average annual output and share of technologies; Average degradation of 10.5% included</t>
        </is>
      </c>
    </row>
    <row r="11335" s="29">
      <c r="A11335" t="inlineStr">
        <is>
          <t>electricity production, photovoltaic, residential</t>
        </is>
      </c>
      <c r="B11335" t="n">
        <v>1</v>
      </c>
      <c r="C11335" t="inlineStr">
        <is>
          <t>NC</t>
        </is>
      </c>
      <c r="D11335" t="inlineStr">
        <is>
          <t>kilowatt hour</t>
        </is>
      </c>
      <c r="E11335" t="inlineStr">
        <is>
          <t>photovoltaic::power plants</t>
        </is>
      </c>
      <c r="F11335" t="inlineStr">
        <is>
          <t>production</t>
        </is>
      </c>
      <c r="G11335" t="n">
        <v>0</v>
      </c>
      <c r="H11335" t="inlineStr">
        <is>
          <t>electricity, low voltage</t>
        </is>
      </c>
      <c r="J11335">
        <f>VLOOKUP(C11335,'extension - production vol'!$B$6:$D$235,3,0)</f>
        <v>0.92</v>
      </c>
    </row>
    <row r="11336" ht="16" customHeight="1" s="29">
      <c r="A11336" t="inlineStr">
        <is>
          <t>photovoltaic slanted-roof installation, 3 kWp, CIS, laminated, integrated, on roof</t>
        </is>
      </c>
      <c r="B11336" s="30">
        <f>M11336*S11336</f>
        <v>4.4964708927138486E-8</v>
      </c>
      <c r="C11336" t="inlineStr">
        <is>
          <t>CH</t>
        </is>
      </c>
      <c r="D11336" t="inlineStr">
        <is>
          <t>unit</t>
        </is>
      </c>
      <c r="F11336" t="inlineStr">
        <is>
          <t>technosphere</t>
        </is>
      </c>
      <c r="G11336" t="n">
        <v>0</v>
      </c>
      <c r="H11336" t="inlineStr">
        <is>
          <t>photovoltaic slanted-roof installation, 3 kWp, CIS, laminated, integrated, on roof</t>
        </is>
      </c>
      <c r="I11336" t="inlineStr">
        <is>
          <t>(2,2,1,1,1,3); Calculation with average annual yield and share of technologies. Lifetime: 30a.</t>
        </is>
      </c>
      <c r="K11336" t="inlineStr">
        <is>
          <t>residential</t>
        </is>
      </c>
      <c r="L11336">
        <f>IF(K11336="residential",VLOOKUP(B11325,parameters!$C$41:$AG$178,18,0),IF(K11336="commercial",1-VLOOKUP(B11325,parameters!$C$41:$AG$178,18,0),1))</f>
        <v>0.17766751537682748</v>
      </c>
      <c r="M11336" s="30">
        <f>INDEX(parameters!$D$41:$AG$178,MATCH('PV (extension)'!B11325,parameters!$C$41:$C$178,0),MATCH('PV (extension)'!A11336,parameters!$D$5:$AG$5,0))/L11336</f>
        <v>5.119823078397083E-3</v>
      </c>
      <c r="N11336" s="3" t="inlineStr">
        <is>
          <t>roof-top</t>
        </is>
      </c>
      <c r="O11336">
        <f>INDEX(parameters!$C$196:$EJ$198,MATCH('PV (extension)'!N11336,parameters!$B$196:$B$198,0),MATCH('PV (extension)'!B11325,parameters!$C$195:$EJ$195,0))</f>
        <v>1265.1460323135057</v>
      </c>
      <c r="P11336" t="n">
        <v>3</v>
      </c>
      <c r="Q11336" t="n">
        <v>30</v>
      </c>
      <c r="R11336">
        <f>Q11336*P11336*O11336</f>
        <v>113863.14290821551</v>
      </c>
      <c r="S11336">
        <f>1/R11336</f>
        <v>8.7824731906978439E-6</v>
      </c>
    </row>
    <row r="11337" ht="16" customHeight="1" s="29">
      <c r="A11337" t="inlineStr">
        <is>
          <t>photovoltaic slanted-roof installation, 3 kWp, CdTe, panel, mounted, on roof</t>
        </is>
      </c>
      <c r="B11337" s="30">
        <f>M11337*S11337</f>
        <v>2.9327359755882692E-7</v>
      </c>
      <c r="C11337" t="inlineStr">
        <is>
          <t>CH</t>
        </is>
      </c>
      <c r="D11337" t="inlineStr">
        <is>
          <t>unit</t>
        </is>
      </c>
      <c r="F11337" t="inlineStr">
        <is>
          <t>technosphere</t>
        </is>
      </c>
      <c r="G11337" t="n">
        <v>0</v>
      </c>
      <c r="H11337" t="inlineStr">
        <is>
          <t>photovoltaic slanted-roof installation, 3 kWp, CdTe, panel, mounted, on roof</t>
        </is>
      </c>
      <c r="I11337" t="inlineStr">
        <is>
          <t>(2,2,1,1,1,3); Calculation with average annual yield and share of technologies. Lifetime: 30a.</t>
        </is>
      </c>
      <c r="K11337" t="inlineStr">
        <is>
          <t>residential</t>
        </is>
      </c>
      <c r="L11337">
        <f>L11336</f>
        <v>0.17766751537682748</v>
      </c>
      <c r="M11337" s="30">
        <f>INDEX(parameters!$D$41:$AG$178,MATCH('PV (extension)'!B11325,parameters!$C$41:$C$178,0),MATCH('PV (extension)'!A11337,parameters!$D$5:$AG$5,0))/L11337</f>
        <v>3.3393053550047194E-2</v>
      </c>
      <c r="N11337" s="3" t="inlineStr">
        <is>
          <t>roof-top</t>
        </is>
      </c>
      <c r="O11337">
        <f>INDEX(parameters!$C$196:$EJ$198,MATCH('PV (extension)'!N11337,parameters!$B$196:$B$198,0),MATCH('PV (extension)'!B11325,parameters!$C$195:$EJ$195,0))</f>
        <v>1265.1460323135057</v>
      </c>
      <c r="P11337" t="n">
        <v>3</v>
      </c>
      <c r="Q11337" t="n">
        <v>30</v>
      </c>
      <c r="R11337">
        <f>Q11337*P11337*O11337</f>
        <v>113863.14290821551</v>
      </c>
      <c r="S11337">
        <f>1/R11337</f>
        <v>8.7824731906978439E-6</v>
      </c>
    </row>
    <row r="11338" ht="16" customHeight="1" s="29">
      <c r="A11338" t="inlineStr">
        <is>
          <t>photovoltaic slanted-roof installation, 3 kWp, micro-Si, laminated, integrated, on roof</t>
        </is>
      </c>
      <c r="B11338" s="30">
        <f>M11338*S11338</f>
        <v>4.5442705771488339E-9</v>
      </c>
      <c r="C11338" t="inlineStr">
        <is>
          <t>RER</t>
        </is>
      </c>
      <c r="D11338" t="inlineStr">
        <is>
          <t>unit</t>
        </is>
      </c>
      <c r="F11338" t="inlineStr">
        <is>
          <t>technosphere</t>
        </is>
      </c>
      <c r="G11338" t="n">
        <v>0</v>
      </c>
      <c r="H11338" t="inlineStr">
        <is>
          <t>photovoltaic slanted-roof installation, 3 kWp, micro-Si, laminated, integrated, on roof</t>
        </is>
      </c>
      <c r="I11338" t="inlineStr">
        <is>
          <t>(2,2,1,1,1,3); Calculation with average annual yield and share of technologies. Lifetime: 30a.</t>
        </is>
      </c>
      <c r="K11338" t="inlineStr">
        <is>
          <t>residential</t>
        </is>
      </c>
      <c r="L11338">
        <f>L11337</f>
        <v>0.17766751537682748</v>
      </c>
      <c r="M11338" s="30">
        <f>INDEX(parameters!$D$41:$AG$178,MATCH('PV (extension)'!B11325,parameters!$C$41:$C$178,0),MATCH('PV (extension)'!A11338,parameters!$D$5:$AG$5,0))/L11338</f>
        <v>5.1742493013949662E-4</v>
      </c>
      <c r="N11338" s="3" t="inlineStr">
        <is>
          <t>roof-top</t>
        </is>
      </c>
      <c r="O11338">
        <f>INDEX(parameters!$C$196:$EJ$198,MATCH('PV (extension)'!N11338,parameters!$B$196:$B$198,0),MATCH('PV (extension)'!B11325,parameters!$C$195:$EJ$195,0))</f>
        <v>1265.1460323135057</v>
      </c>
      <c r="P11338" t="n">
        <v>3</v>
      </c>
      <c r="Q11338" t="n">
        <v>30</v>
      </c>
      <c r="R11338">
        <f>Q11338*P11338*O11338</f>
        <v>113863.14290821551</v>
      </c>
      <c r="S11338">
        <f>1/R11338</f>
        <v>8.7824731906978439E-6</v>
      </c>
    </row>
    <row r="11339" ht="16" customHeight="1" s="29">
      <c r="A11339" t="inlineStr">
        <is>
          <t>photovoltaic slanted-roof installation, 3 kWp, micro-Si, panel, mounted, on roof</t>
        </is>
      </c>
      <c r="B11339" s="30">
        <f>M11339*S11339</f>
        <v>7.9001355176165262E-8</v>
      </c>
      <c r="C11339" t="inlineStr">
        <is>
          <t>RER</t>
        </is>
      </c>
      <c r="D11339" t="inlineStr">
        <is>
          <t>unit</t>
        </is>
      </c>
      <c r="F11339" t="inlineStr">
        <is>
          <t>technosphere</t>
        </is>
      </c>
      <c r="G11339" t="n">
        <v>0</v>
      </c>
      <c r="H11339" t="inlineStr">
        <is>
          <t>photovoltaic slanted-roof installation, 3 kWp, micro-Si, panel, mounted, on roof</t>
        </is>
      </c>
      <c r="I11339" t="inlineStr">
        <is>
          <t>(2,2,1,1,1,3); Calculation with average annual yield and share of technologies. Lifetime: 30a.</t>
        </is>
      </c>
      <c r="K11339" t="inlineStr">
        <is>
          <t>residential</t>
        </is>
      </c>
      <c r="L11339">
        <f>L11338</f>
        <v>0.17766751537682748</v>
      </c>
      <c r="M11339" s="30">
        <f>INDEX(parameters!$D$41:$AG$178,MATCH('PV (extension)'!B11325,parameters!$C$41:$C$178,0),MATCH('PV (extension)'!A11339,parameters!$D$5:$AG$5,0))/L11339</f>
        <v>8.9953425943663963E-3</v>
      </c>
      <c r="N11339" s="3" t="inlineStr">
        <is>
          <t>roof-top</t>
        </is>
      </c>
      <c r="O11339">
        <f>INDEX(parameters!$C$196:$EJ$198,MATCH('PV (extension)'!N11339,parameters!$B$196:$B$198,0),MATCH('PV (extension)'!B11325,parameters!$C$195:$EJ$195,0))</f>
        <v>1265.1460323135057</v>
      </c>
      <c r="P11339" t="n">
        <v>3</v>
      </c>
      <c r="Q11339" t="n">
        <v>30</v>
      </c>
      <c r="R11339">
        <f>Q11339*P11339*O11339</f>
        <v>113863.14290821551</v>
      </c>
      <c r="S11339">
        <f>1/R11339</f>
        <v>8.7824731906978439E-6</v>
      </c>
    </row>
    <row r="11340" s="29">
      <c r="A11340" t="inlineStr">
        <is>
          <t>photovoltaic facade installation, 3kWp, multi-Si, laminated, integrated, at building</t>
        </is>
      </c>
      <c r="B11340" s="30">
        <f>M11340*S11340</f>
        <v>2.3137778415113162E-7</v>
      </c>
      <c r="C11340" t="inlineStr">
        <is>
          <t>RER</t>
        </is>
      </c>
      <c r="D11340" t="inlineStr">
        <is>
          <t>unit</t>
        </is>
      </c>
      <c r="F11340" t="inlineStr">
        <is>
          <t>technosphere</t>
        </is>
      </c>
      <c r="G11340" t="n">
        <v>0</v>
      </c>
      <c r="H11340" t="inlineStr">
        <is>
          <t>photovoltaic facade installation, 3kWp, multi-Si, laminated, integrated, at building</t>
        </is>
      </c>
      <c r="I11340" t="inlineStr">
        <is>
          <t>(2,2,1,1,1,3); Calculation with average annual yield and share of technologies. Lifetime: 30a.</t>
        </is>
      </c>
      <c r="K11340" t="inlineStr">
        <is>
          <t>residential</t>
        </is>
      </c>
      <c r="L11340">
        <f>L11339</f>
        <v>0.17766751537682748</v>
      </c>
      <c r="M11340" s="30">
        <f>INDEX(parameters!$D$41:$AG$178,MATCH('PV (extension)'!B11325,parameters!$C$41:$C$178,0),MATCH('PV (extension)'!A11340,parameters!$D$5:$AG$5,0))/L11340</f>
        <v>1.8497835237986298E-2</v>
      </c>
      <c r="N11340" t="inlineStr">
        <is>
          <t>façade</t>
        </is>
      </c>
      <c r="O11340">
        <f>INDEX(parameters!$C$196:$EJ$198,MATCH('PV (extension)'!N11340,parameters!$B$196:$B$198,0),MATCH('PV (extension)'!B11325,parameters!$C$195:$EJ$195,0))</f>
        <v>888.29402268820616</v>
      </c>
      <c r="P11340" t="n">
        <v>3</v>
      </c>
      <c r="Q11340" t="n">
        <v>30</v>
      </c>
      <c r="R11340">
        <f>Q11340*P11340*O11340</f>
        <v>79946.462041938561</v>
      </c>
      <c r="S11340">
        <f>1/R11340</f>
        <v>1.2508370907963593E-5</v>
      </c>
    </row>
    <row r="11341" s="29">
      <c r="A11341" t="inlineStr">
        <is>
          <t>photovoltaic facade installation, 3kWp, multi-Si, panel, mounted, at building</t>
        </is>
      </c>
      <c r="B11341" s="30">
        <f>M11341*S11341</f>
        <v>2.2692036799561502E-7</v>
      </c>
      <c r="C11341" t="inlineStr">
        <is>
          <t>RER</t>
        </is>
      </c>
      <c r="D11341" t="inlineStr">
        <is>
          <t>unit</t>
        </is>
      </c>
      <c r="F11341" t="inlineStr">
        <is>
          <t>technosphere</t>
        </is>
      </c>
      <c r="G11341" t="n">
        <v>0</v>
      </c>
      <c r="H11341" t="inlineStr">
        <is>
          <t>photovoltaic facade installation, 3kWp, multi-Si, panel, mounted, at building</t>
        </is>
      </c>
      <c r="I11341" t="inlineStr">
        <is>
          <t>(2,2,1,1,1,3); Calculation with average annual yield and share of technologies. Lifetime: 30a.</t>
        </is>
      </c>
      <c r="K11341" t="inlineStr">
        <is>
          <t>residential</t>
        </is>
      </c>
      <c r="L11341">
        <f>L11340</f>
        <v>0.17766751537682748</v>
      </c>
      <c r="M11341" s="30">
        <f>INDEX(parameters!$D$41:$AG$178,MATCH('PV (extension)'!B11325,parameters!$C$41:$C$178,0),MATCH('PV (extension)'!A11341,parameters!$D$5:$AG$5,0))/L11341</f>
        <v>1.8141480586504166E-2</v>
      </c>
      <c r="N11341" t="inlineStr">
        <is>
          <t>façade</t>
        </is>
      </c>
      <c r="O11341">
        <f>INDEX(parameters!$C$196:$EJ$198,MATCH('PV (extension)'!N11341,parameters!$B$196:$B$198,0),MATCH('PV (extension)'!B11325,parameters!$C$195:$EJ$195,0))</f>
        <v>888.29402268820616</v>
      </c>
      <c r="P11341" t="n">
        <v>3</v>
      </c>
      <c r="Q11341" t="n">
        <v>30</v>
      </c>
      <c r="R11341">
        <f>Q11341*P11341*O11341</f>
        <v>79946.462041938561</v>
      </c>
      <c r="S11341">
        <f>1/R11341</f>
        <v>1.2508370907963593E-5</v>
      </c>
    </row>
    <row r="11342" s="29">
      <c r="A11342" t="inlineStr">
        <is>
          <t>photovoltaic facade installation, 3kWp, single-Si, laminated, integrated, at building</t>
        </is>
      </c>
      <c r="B11342" s="30">
        <f>M11342*S11342</f>
        <v>1.2197978490544754E-7</v>
      </c>
      <c r="C11342" t="inlineStr">
        <is>
          <t>RER</t>
        </is>
      </c>
      <c r="D11342" t="inlineStr">
        <is>
          <t>unit</t>
        </is>
      </c>
      <c r="F11342" t="inlineStr">
        <is>
          <t>technosphere</t>
        </is>
      </c>
      <c r="G11342" t="n">
        <v>0</v>
      </c>
      <c r="H11342" t="inlineStr">
        <is>
          <t>photovoltaic facade installation, 3kWp, single-Si, laminated, integrated, at building</t>
        </is>
      </c>
      <c r="I11342" t="inlineStr">
        <is>
          <t>(2,2,1,1,1,3); Calculation with average annual yield and share of technologies. Lifetime: 30a.</t>
        </is>
      </c>
      <c r="K11342" t="inlineStr">
        <is>
          <t>residential</t>
        </is>
      </c>
      <c r="L11342">
        <f>L11341</f>
        <v>0.17766751537682748</v>
      </c>
      <c r="M11342" s="30">
        <f>INDEX(parameters!$D$41:$AG$178,MATCH('PV (extension)'!B11325,parameters!$C$41:$C$178,0),MATCH('PV (extension)'!A11342,parameters!$D$5:$AG$5,0))/L11342</f>
        <v>9.7518522438271929E-3</v>
      </c>
      <c r="N11342" t="inlineStr">
        <is>
          <t>façade</t>
        </is>
      </c>
      <c r="O11342">
        <f>INDEX(parameters!$C$196:$EJ$198,MATCH('PV (extension)'!N11342,parameters!$B$196:$B$198,0),MATCH('PV (extension)'!B11325,parameters!$C$195:$EJ$195,0))</f>
        <v>888.29402268820616</v>
      </c>
      <c r="P11342" t="n">
        <v>3</v>
      </c>
      <c r="Q11342" t="n">
        <v>30</v>
      </c>
      <c r="R11342">
        <f>Q11342*P11342*O11342</f>
        <v>79946.462041938561</v>
      </c>
      <c r="S11342">
        <f>1/R11342</f>
        <v>1.2508370907963593E-5</v>
      </c>
    </row>
    <row r="11343" s="29">
      <c r="A11343" t="inlineStr">
        <is>
          <t>photovoltaic facade installation, 3kWp, single-Si, panel, mounted, at building</t>
        </is>
      </c>
      <c r="B11343" s="30">
        <f>M11343*S11343</f>
        <v>1.2187424203812742E-7</v>
      </c>
      <c r="C11343" t="inlineStr">
        <is>
          <t>RER</t>
        </is>
      </c>
      <c r="D11343" t="inlineStr">
        <is>
          <t>unit</t>
        </is>
      </c>
      <c r="F11343" t="inlineStr">
        <is>
          <t>technosphere</t>
        </is>
      </c>
      <c r="G11343" t="n">
        <v>0</v>
      </c>
      <c r="H11343" t="inlineStr">
        <is>
          <t>photovoltaic facade installation, 3kWp, single-Si, panel, mounted, at building</t>
        </is>
      </c>
      <c r="I11343" t="inlineStr">
        <is>
          <t>(2,2,1,1,1,3); Calculation with average annual yield and share of technologies. Lifetime: 30a.</t>
        </is>
      </c>
      <c r="K11343" t="inlineStr">
        <is>
          <t>residential</t>
        </is>
      </c>
      <c r="L11343">
        <f>L11342</f>
        <v>0.17766751537682748</v>
      </c>
      <c r="M11343" s="30">
        <f>INDEX(parameters!$D$41:$AG$178,MATCH('PV (extension)'!B11325,parameters!$C$41:$C$178,0),MATCH('PV (extension)'!A11343,parameters!$D$5:$AG$5,0))/L11343</f>
        <v>9.7434144649911868E-3</v>
      </c>
      <c r="N11343" t="inlineStr">
        <is>
          <t>façade</t>
        </is>
      </c>
      <c r="O11343">
        <f>INDEX(parameters!$C$196:$EJ$198,MATCH('PV (extension)'!N11343,parameters!$B$196:$B$198,0),MATCH('PV (extension)'!B11325,parameters!$C$195:$EJ$195,0))</f>
        <v>888.29402268820616</v>
      </c>
      <c r="P11343" t="n">
        <v>3</v>
      </c>
      <c r="Q11343" t="n">
        <v>30</v>
      </c>
      <c r="R11343">
        <f>Q11343*P11343*O11343</f>
        <v>79946.462041938561</v>
      </c>
      <c r="S11343">
        <f>1/R11343</f>
        <v>1.2508370907963593E-5</v>
      </c>
    </row>
    <row r="11344" ht="16" customHeight="1" s="29">
      <c r="A11344" t="inlineStr">
        <is>
          <t>photovoltaic flat-roof installation, 3kWp, multi-Si, on roof</t>
        </is>
      </c>
      <c r="B11344" s="30">
        <f>M11344*S11344</f>
        <v>2.5025020334619398E-6</v>
      </c>
      <c r="C11344" t="inlineStr">
        <is>
          <t>RER</t>
        </is>
      </c>
      <c r="D11344" t="inlineStr">
        <is>
          <t>unit</t>
        </is>
      </c>
      <c r="F11344" t="inlineStr">
        <is>
          <t>technosphere</t>
        </is>
      </c>
      <c r="G11344" t="n">
        <v>0</v>
      </c>
      <c r="H11344" t="inlineStr">
        <is>
          <t>photovoltaic flat-roof installation, 3kWp, multi-Si, on roof</t>
        </is>
      </c>
      <c r="I11344" t="inlineStr">
        <is>
          <t>(2,2,1,1,1,3); Calculation with average annual yield and share of technologies. Lifetime: 30a.</t>
        </is>
      </c>
      <c r="K11344" t="inlineStr">
        <is>
          <t>residential</t>
        </is>
      </c>
      <c r="L11344">
        <f>L11343</f>
        <v>0.17766751537682748</v>
      </c>
      <c r="M11344" s="30">
        <f>INDEX(parameters!$D$41:$AG$178,MATCH('PV (extension)'!B11325,parameters!$C$41:$C$178,0),MATCH('PV (extension)'!A11344,parameters!$D$5:$AG$5,0))/L11344</f>
        <v>0.28494274666417674</v>
      </c>
      <c r="N11344" s="3" t="inlineStr">
        <is>
          <t>roof-top</t>
        </is>
      </c>
      <c r="O11344">
        <f>INDEX(parameters!$C$196:$EJ$198,MATCH('PV (extension)'!N11344,parameters!$B$196:$B$198,0),MATCH('PV (extension)'!B11325,parameters!$C$195:$EJ$195,0))</f>
        <v>1265.1460323135057</v>
      </c>
      <c r="P11344" t="n">
        <v>3</v>
      </c>
      <c r="Q11344" t="n">
        <v>30</v>
      </c>
      <c r="R11344">
        <f>Q11344*P11344*O11344</f>
        <v>113863.14290821551</v>
      </c>
      <c r="S11344">
        <f>1/R11344</f>
        <v>8.7824731906978439E-6</v>
      </c>
    </row>
    <row r="11345" ht="16" customHeight="1" s="29">
      <c r="A11345" t="inlineStr">
        <is>
          <t>photovoltaic flat-roof installation, 3kWp, single-Si, on roof</t>
        </is>
      </c>
      <c r="B11345" s="30">
        <f>M11345*S11345</f>
        <v>1.3062698112430933E-6</v>
      </c>
      <c r="C11345" t="inlineStr">
        <is>
          <t>RER</t>
        </is>
      </c>
      <c r="D11345" t="inlineStr">
        <is>
          <t>unit</t>
        </is>
      </c>
      <c r="F11345" t="inlineStr">
        <is>
          <t>technosphere</t>
        </is>
      </c>
      <c r="G11345" t="n">
        <v>0</v>
      </c>
      <c r="H11345" t="inlineStr">
        <is>
          <t>photovoltaic flat-roof installation, 3kWp, single-Si, on roof</t>
        </is>
      </c>
      <c r="I11345" t="inlineStr">
        <is>
          <t>(2,2,1,1,1,3); Calculation with average annual yield and share of technologies. Lifetime: 30a.</t>
        </is>
      </c>
      <c r="K11345" t="inlineStr">
        <is>
          <t>residential</t>
        </is>
      </c>
      <c r="L11345">
        <f>L11344</f>
        <v>0.17766751537682748</v>
      </c>
      <c r="M11345" s="30">
        <f>INDEX(parameters!$D$41:$AG$178,MATCH('PV (extension)'!B11325,parameters!$C$41:$C$178,0),MATCH('PV (extension)'!A11345,parameters!$D$5:$AG$5,0))/L11345</f>
        <v>0.14873598619426004</v>
      </c>
      <c r="N11345" s="3" t="inlineStr">
        <is>
          <t>roof-top</t>
        </is>
      </c>
      <c r="O11345">
        <f>INDEX(parameters!$C$196:$EJ$198,MATCH('PV (extension)'!N11345,parameters!$B$196:$B$198,0),MATCH('PV (extension)'!B11325,parameters!$C$195:$EJ$195,0))</f>
        <v>1265.1460323135057</v>
      </c>
      <c r="P11345" t="n">
        <v>3</v>
      </c>
      <c r="Q11345" t="n">
        <v>30</v>
      </c>
      <c r="R11345">
        <f>Q11345*P11345*O11345</f>
        <v>113863.14290821551</v>
      </c>
      <c r="S11345">
        <f>1/R11345</f>
        <v>8.7824731906978439E-6</v>
      </c>
    </row>
    <row r="11346" ht="16" customHeight="1" s="29">
      <c r="A11346" t="inlineStr">
        <is>
          <t>photovoltaic slanted-roof installation, 3kWp, CIS, panel, mounted, on roof</t>
        </is>
      </c>
      <c r="B11346" s="30">
        <f>M11346*S11346</f>
        <v>7.2252164717283615E-7</v>
      </c>
      <c r="C11346" t="inlineStr">
        <is>
          <t>CH</t>
        </is>
      </c>
      <c r="D11346" t="inlineStr">
        <is>
          <t>unit</t>
        </is>
      </c>
      <c r="F11346" t="inlineStr">
        <is>
          <t>technosphere</t>
        </is>
      </c>
      <c r="G11346" t="n">
        <v>0</v>
      </c>
      <c r="H11346" t="inlineStr">
        <is>
          <t>photovoltaic slanted-roof installation, 3kWp, CIS, panel, mounted, on roof</t>
        </is>
      </c>
      <c r="I11346" t="inlineStr">
        <is>
          <t>(2,2,1,1,1,3); Calculation with average annual yield and share of technologies. Lifetime: 30a.</t>
        </is>
      </c>
      <c r="K11346" t="inlineStr">
        <is>
          <t>residential</t>
        </is>
      </c>
      <c r="L11346">
        <f>L11345</f>
        <v>0.17766751537682748</v>
      </c>
      <c r="M11346" s="30">
        <f>INDEX(parameters!$D$41:$AG$178,MATCH('PV (extension)'!B11325,parameters!$C$41:$C$178,0),MATCH('PV (extension)'!A11346,parameters!$D$5:$AG$5,0))/L11346</f>
        <v>8.2268585566319899E-2</v>
      </c>
      <c r="N11346" s="3" t="inlineStr">
        <is>
          <t>roof-top</t>
        </is>
      </c>
      <c r="O11346">
        <f>INDEX(parameters!$C$196:$EJ$198,MATCH('PV (extension)'!N11346,parameters!$B$196:$B$198,0),MATCH('PV (extension)'!B11325,parameters!$C$195:$EJ$195,0))</f>
        <v>1265.1460323135057</v>
      </c>
      <c r="P11346" t="n">
        <v>3</v>
      </c>
      <c r="Q11346" t="n">
        <v>30</v>
      </c>
      <c r="R11346">
        <f>Q11346*P11346*O11346</f>
        <v>113863.14290821551</v>
      </c>
      <c r="S11346">
        <f>1/R11346</f>
        <v>8.7824731906978439E-6</v>
      </c>
    </row>
    <row r="11347" ht="16" customHeight="1" s="29">
      <c r="A11347" t="inlineStr">
        <is>
          <t>photovoltaic slanted-roof installation, 3kWp, CdTe, laminated, integrated, on roof</t>
        </is>
      </c>
      <c r="B11347" s="30">
        <f>M11347*S11347</f>
        <v>2.0231059212213649E-8</v>
      </c>
      <c r="C11347" t="inlineStr">
        <is>
          <t>CH</t>
        </is>
      </c>
      <c r="D11347" t="inlineStr">
        <is>
          <t>unit</t>
        </is>
      </c>
      <c r="F11347" t="inlineStr">
        <is>
          <t>technosphere</t>
        </is>
      </c>
      <c r="G11347" t="n">
        <v>0</v>
      </c>
      <c r="H11347" t="inlineStr">
        <is>
          <t>photovoltaic slanted-roof installation, 3kWp, CdTe, laminated, integrated, on roof</t>
        </is>
      </c>
      <c r="I11347" t="inlineStr">
        <is>
          <t>(2,2,1,1,1,3); Calculation with average annual yield and share of technologies. Lifetime: 30a.</t>
        </is>
      </c>
      <c r="K11347" t="inlineStr">
        <is>
          <t>residential</t>
        </is>
      </c>
      <c r="L11347">
        <f>L11346</f>
        <v>0.17766751537682748</v>
      </c>
      <c r="M11347" s="30">
        <f>INDEX(parameters!$D$41:$AG$178,MATCH('PV (extension)'!B11325,parameters!$C$41:$C$178,0),MATCH('PV (extension)'!A11347,parameters!$D$5:$AG$5,0))/L11347</f>
        <v>2.3035719862648527E-3</v>
      </c>
      <c r="N11347" s="3" t="inlineStr">
        <is>
          <t>roof-top</t>
        </is>
      </c>
      <c r="O11347">
        <f>INDEX(parameters!$C$196:$EJ$198,MATCH('PV (extension)'!N11347,parameters!$B$196:$B$198,0),MATCH('PV (extension)'!B11325,parameters!$C$195:$EJ$195,0))</f>
        <v>1265.1460323135057</v>
      </c>
      <c r="P11347" t="n">
        <v>3</v>
      </c>
      <c r="Q11347" t="n">
        <v>30</v>
      </c>
      <c r="R11347">
        <f>Q11347*P11347*O11347</f>
        <v>113863.14290821551</v>
      </c>
      <c r="S11347">
        <f>1/R11347</f>
        <v>8.7824731906978439E-6</v>
      </c>
    </row>
    <row r="11348" ht="16" customHeight="1" s="29">
      <c r="A11348" t="inlineStr">
        <is>
          <t>photovoltaic slanted-roof installation, 3kWp, multi-Si, laminated, integrated, on roof</t>
        </is>
      </c>
      <c r="B11348" s="30">
        <f>M11348*S11348</f>
        <v>1.2019391126787895E-7</v>
      </c>
      <c r="C11348" t="inlineStr">
        <is>
          <t>RER</t>
        </is>
      </c>
      <c r="D11348" t="inlineStr">
        <is>
          <t>unit</t>
        </is>
      </c>
      <c r="F11348" t="inlineStr">
        <is>
          <t>technosphere</t>
        </is>
      </c>
      <c r="G11348" t="n">
        <v>0</v>
      </c>
      <c r="H11348" t="inlineStr">
        <is>
          <t>photovoltaic slanted-roof installation, 3kWp, multi-Si, laminated, integrated, on roof</t>
        </is>
      </c>
      <c r="I11348" t="inlineStr">
        <is>
          <t>(2,2,1,1,1,3); Calculation with average annual yield and share of technologies. Lifetime: 30a.</t>
        </is>
      </c>
      <c r="K11348" t="inlineStr">
        <is>
          <t>residential</t>
        </is>
      </c>
      <c r="L11348">
        <f>L11347</f>
        <v>0.17766751537682748</v>
      </c>
      <c r="M11348" s="30">
        <f>INDEX(parameters!$D$41:$AG$178,MATCH('PV (extension)'!B11325,parameters!$C$41:$C$178,0),MATCH('PV (extension)'!A11348,parameters!$D$5:$AG$5,0))/L11348</f>
        <v>1.3685656495391874E-2</v>
      </c>
      <c r="N11348" s="3" t="inlineStr">
        <is>
          <t>roof-top</t>
        </is>
      </c>
      <c r="O11348">
        <f>INDEX(parameters!$C$196:$EJ$198,MATCH('PV (extension)'!N11348,parameters!$B$196:$B$198,0),MATCH('PV (extension)'!B11325,parameters!$C$195:$EJ$195,0))</f>
        <v>1265.1460323135057</v>
      </c>
      <c r="P11348" t="n">
        <v>3</v>
      </c>
      <c r="Q11348" t="n">
        <v>30</v>
      </c>
      <c r="R11348">
        <f>Q11348*P11348*O11348</f>
        <v>113863.14290821551</v>
      </c>
      <c r="S11348">
        <f>1/R11348</f>
        <v>8.7824731906978439E-6</v>
      </c>
    </row>
    <row r="11349" ht="16" customHeight="1" s="29">
      <c r="A11349" t="inlineStr">
        <is>
          <t>photovoltaic slanted-roof installation, 3kWp, multi-Si, panel, mounted, on roof</t>
        </is>
      </c>
      <c r="B11349" s="30">
        <f>M11349*S11349</f>
        <v>2.057292840027593E-6</v>
      </c>
      <c r="C11349" t="inlineStr">
        <is>
          <t>RER</t>
        </is>
      </c>
      <c r="D11349" t="inlineStr">
        <is>
          <t>unit</t>
        </is>
      </c>
      <c r="F11349" t="inlineStr">
        <is>
          <t>technosphere</t>
        </is>
      </c>
      <c r="G11349" t="n">
        <v>0</v>
      </c>
      <c r="H11349" t="inlineStr">
        <is>
          <t>photovoltaic slanted-roof installation, 3kWp, multi-Si, panel, mounted, on roof</t>
        </is>
      </c>
      <c r="I11349" t="inlineStr">
        <is>
          <t>(2,2,1,1,1,3); Calculation with average annual yield and share of technologies. Lifetime: 30a.</t>
        </is>
      </c>
      <c r="K11349" t="inlineStr">
        <is>
          <t>residential</t>
        </is>
      </c>
      <c r="L11349">
        <f>L11348</f>
        <v>0.17766751537682748</v>
      </c>
      <c r="M11349" s="30">
        <f>INDEX(parameters!$D$41:$AG$178,MATCH('PV (extension)'!B11325,parameters!$C$41:$C$178,0),MATCH('PV (extension)'!A11349,parameters!$D$5:$AG$5,0))/L11349</f>
        <v>0.23424982864811036</v>
      </c>
      <c r="N11349" s="3" t="inlineStr">
        <is>
          <t>roof-top</t>
        </is>
      </c>
      <c r="O11349">
        <f>INDEX(parameters!$C$196:$EJ$198,MATCH('PV (extension)'!N11349,parameters!$B$196:$B$198,0),MATCH('PV (extension)'!B11325,parameters!$C$195:$EJ$195,0))</f>
        <v>1265.1460323135057</v>
      </c>
      <c r="P11349" t="n">
        <v>3</v>
      </c>
      <c r="Q11349" t="n">
        <v>30</v>
      </c>
      <c r="R11349">
        <f>Q11349*P11349*O11349</f>
        <v>113863.14290821551</v>
      </c>
      <c r="S11349">
        <f>1/R11349</f>
        <v>8.7824731906978439E-6</v>
      </c>
    </row>
    <row r="11350" ht="16" customHeight="1" s="29">
      <c r="A11350" t="inlineStr">
        <is>
          <t>photovoltaic slanted-roof installation, 3kWp, single-Si, laminated, integrated, on roof</t>
        </is>
      </c>
      <c r="B11350" s="30">
        <f>M11350*S11350</f>
        <v>6.3522036486689372E-8</v>
      </c>
      <c r="C11350" t="inlineStr">
        <is>
          <t>RER</t>
        </is>
      </c>
      <c r="D11350" t="inlineStr">
        <is>
          <t>unit</t>
        </is>
      </c>
      <c r="F11350" t="inlineStr">
        <is>
          <t>technosphere</t>
        </is>
      </c>
      <c r="G11350" t="n">
        <v>0</v>
      </c>
      <c r="H11350" t="inlineStr">
        <is>
          <t>photovoltaic slanted-roof installation, 3kWp, single-Si, laminated, integrated, on roof</t>
        </is>
      </c>
      <c r="I11350" t="inlineStr">
        <is>
          <t>(2,2,1,1,1,3); Calculation with average annual yield and share of technologies. Lifetime: 30a.</t>
        </is>
      </c>
      <c r="K11350" t="inlineStr">
        <is>
          <t>residential</t>
        </is>
      </c>
      <c r="L11350">
        <f>L11349</f>
        <v>0.17766751537682748</v>
      </c>
      <c r="M11350" s="30">
        <f>INDEX(parameters!$D$41:$AG$178,MATCH('PV (extension)'!B11325,parameters!$C$41:$C$178,0),MATCH('PV (extension)'!A11350,parameters!$D$5:$AG$5,0))/L11350</f>
        <v>7.2328187183047909E-3</v>
      </c>
      <c r="N11350" s="3" t="inlineStr">
        <is>
          <t>roof-top</t>
        </is>
      </c>
      <c r="O11350">
        <f>INDEX(parameters!$C$196:$EJ$198,MATCH('PV (extension)'!N11350,parameters!$B$196:$B$198,0),MATCH('PV (extension)'!B11325,parameters!$C$195:$EJ$195,0))</f>
        <v>1265.1460323135057</v>
      </c>
      <c r="P11350" t="n">
        <v>3</v>
      </c>
      <c r="Q11350" t="n">
        <v>30</v>
      </c>
      <c r="R11350">
        <f>Q11350*P11350*O11350</f>
        <v>113863.14290821551</v>
      </c>
      <c r="S11350">
        <f>1/R11350</f>
        <v>8.7824731906978439E-6</v>
      </c>
    </row>
    <row r="11351" ht="16" customHeight="1" s="29">
      <c r="A11351" t="inlineStr">
        <is>
          <t>photovoltaic slanted-roof installation, 3kWp, single-Si, panel, mounted, on roof</t>
        </is>
      </c>
      <c r="B11351" s="30">
        <f>M11351*S11351</f>
        <v>1.0751554534165208E-6</v>
      </c>
      <c r="C11351" t="inlineStr">
        <is>
          <t>RER</t>
        </is>
      </c>
      <c r="D11351" t="inlineStr">
        <is>
          <t>unit</t>
        </is>
      </c>
      <c r="F11351" t="inlineStr">
        <is>
          <t>technosphere</t>
        </is>
      </c>
      <c r="G11351" t="n">
        <v>0</v>
      </c>
      <c r="H11351" t="inlineStr">
        <is>
          <t>photovoltaic slanted-roof installation, 3kWp, single-Si, panel, mounted, on roof</t>
        </is>
      </c>
      <c r="I11351" t="inlineStr">
        <is>
          <t>(2,2,1,1,1,3); Calculation with average annual yield and share of technologies. Lifetime: 30a.</t>
        </is>
      </c>
      <c r="K11351" t="inlineStr">
        <is>
          <t>residential</t>
        </is>
      </c>
      <c r="L11351">
        <f>L11350</f>
        <v>0.17766751537682748</v>
      </c>
      <c r="M11351" s="30">
        <f>INDEX(parameters!$D$41:$AG$178,MATCH('PV (extension)'!B11325,parameters!$C$41:$C$178,0),MATCH('PV (extension)'!A11351,parameters!$D$5:$AG$5,0))/L11351</f>
        <v>0.12242057904091255</v>
      </c>
      <c r="N11351" s="3" t="inlineStr">
        <is>
          <t>roof-top</t>
        </is>
      </c>
      <c r="O11351">
        <f>INDEX(parameters!$C$196:$EJ$198,MATCH('PV (extension)'!N11351,parameters!$B$196:$B$198,0),MATCH('PV (extension)'!B11325,parameters!$C$195:$EJ$195,0))</f>
        <v>1265.1460323135057</v>
      </c>
      <c r="P11351" t="n">
        <v>3</v>
      </c>
      <c r="Q11351" t="n">
        <v>30</v>
      </c>
      <c r="R11351">
        <f>Q11351*P11351*O11351</f>
        <v>113863.14290821551</v>
      </c>
      <c r="S11351">
        <f>1/R11351</f>
        <v>8.7824731906978439E-6</v>
      </c>
    </row>
    <row r="11352" s="29">
      <c r="A11352" t="inlineStr">
        <is>
          <t>market for tap water</t>
        </is>
      </c>
      <c r="B11352" t="n">
        <v>0.0037026</v>
      </c>
      <c r="C11352" t="inlineStr">
        <is>
          <t>Europe without Switzerland</t>
        </is>
      </c>
      <c r="D11352" t="inlineStr">
        <is>
          <t>kilogram</t>
        </is>
      </c>
      <c r="F11352" t="inlineStr">
        <is>
          <t>technosphere</t>
        </is>
      </c>
      <c r="G11352" t="n">
        <v>0</v>
      </c>
      <c r="H11352" t="inlineStr">
        <is>
          <t>tap water</t>
        </is>
      </c>
      <c r="I11352" t="inlineStr">
        <is>
          <t>(2,2,1,1,1,3); Estimation 20l/m2 panel</t>
        </is>
      </c>
    </row>
    <row r="11353" s="29">
      <c r="A11353" t="inlineStr">
        <is>
          <t>treatment of wastewater, from residence, capacity 1.1E10l/year</t>
        </is>
      </c>
      <c r="B11353" t="n">
        <v>-3.3323e-06</v>
      </c>
      <c r="C11353" t="inlineStr">
        <is>
          <t>CH</t>
        </is>
      </c>
      <c r="D11353" t="inlineStr">
        <is>
          <t>cubic meter</t>
        </is>
      </c>
      <c r="F11353" t="inlineStr">
        <is>
          <t>technosphere</t>
        </is>
      </c>
      <c r="G11353" t="n">
        <v>0</v>
      </c>
      <c r="H11353" t="inlineStr">
        <is>
          <t>wastewater, from residence</t>
        </is>
      </c>
      <c r="I11353" t="inlineStr">
        <is>
          <t>(2,2,1,1,1,3); Estimation 20l/m2 panel</t>
        </is>
      </c>
    </row>
    <row r="11354" s="29"/>
    <row r="11355" customFormat="1" s="28">
      <c r="A11355" s="28" t="inlineStr">
        <is>
          <t>Activity</t>
        </is>
      </c>
      <c r="B11355" s="28" t="inlineStr">
        <is>
          <t>electricity production, photovoltaic, commercial</t>
        </is>
      </c>
    </row>
    <row r="11356">
      <c r="A11356" t="inlineStr">
        <is>
          <t>comment</t>
        </is>
      </c>
      <c r="B1135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")&amp;HLOOKUP(B11357,parameters!$C$195:$EJ$198,2,0)&amp;" kWh/kWp.
Annual output, Facade: "&amp;HLOOKUP(B11357,parameters!$C$195:$EJ$198,3,0)&amp;" kWh/kWp.
Annual output, Open-ground: "&amp;HLOOKUP(B11357,parameters!$C$195:$EJ$198,4,0)&amp;_xlfn._LONGTEXT("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")&amp;VLOOKUP(B11357,'extension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1254.9841249415 kWh/kWp.
Annual output, Facade: 881.159066448289 kWh/kWp.
Annual output, Open-ground: 1335.08949461862 kWh/kWp.
Amount of solar energy transformed to electricity. Waste heat emission due to losses of electricity in the system.
Technology:  Electricity production with grid-connected photovoltaic power plants.
Time period:  Time of publications
Production volume: 4.984 GWh in 2025.
Sampling:  Statistical data and model calculations
Extrapolations:  Use of PV technology data investigated for other countries (Switzerland). Correction of average yield with Swiss data.
Uncertainty:  None
Author: Romain Sacchi, PSI, romain.sacchi@psi.ch</v>
      </c>
    </row>
    <row r="11357" s="29">
      <c r="A11357" t="inlineStr">
        <is>
          <t>location</t>
        </is>
      </c>
      <c r="B11357" t="inlineStr">
        <is>
          <t>PG</t>
        </is>
      </c>
    </row>
    <row r="11358" s="29">
      <c r="A11358" t="inlineStr">
        <is>
          <t>production amount</t>
        </is>
      </c>
      <c r="B11358" t="n">
        <v>1</v>
      </c>
    </row>
    <row r="11359" s="29">
      <c r="A11359" t="inlineStr">
        <is>
          <t>reference product</t>
        </is>
      </c>
      <c r="B11359" t="inlineStr">
        <is>
          <t>electricity, low voltage</t>
        </is>
      </c>
    </row>
    <row r="11360" s="29">
      <c r="A11360" t="inlineStr">
        <is>
          <t>source</t>
        </is>
      </c>
      <c r="B113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361" s="29">
      <c r="A11361" t="inlineStr">
        <is>
          <t>type</t>
        </is>
      </c>
      <c r="B11361" t="inlineStr">
        <is>
          <t>process</t>
        </is>
      </c>
    </row>
    <row r="11362" s="29">
      <c r="A11362" t="inlineStr">
        <is>
          <t>unit</t>
        </is>
      </c>
      <c r="B11362" t="inlineStr">
        <is>
          <t>kilowatt hour</t>
        </is>
      </c>
    </row>
    <row r="11363" s="29">
      <c r="A11363" t="inlineStr">
        <is>
          <t>Exchanges</t>
        </is>
      </c>
    </row>
    <row r="11364" customFormat="1" s="28">
      <c r="A11364" s="28" t="inlineStr">
        <is>
          <t>name</t>
        </is>
      </c>
      <c r="B11364" s="28" t="inlineStr">
        <is>
          <t>amount</t>
        </is>
      </c>
      <c r="C11364" s="28" t="inlineStr">
        <is>
          <t>location</t>
        </is>
      </c>
      <c r="D11364" s="28" t="inlineStr">
        <is>
          <t>unit</t>
        </is>
      </c>
      <c r="E11364" s="28" t="inlineStr">
        <is>
          <t>categories</t>
        </is>
      </c>
      <c r="F11364" s="28" t="inlineStr">
        <is>
          <t>type</t>
        </is>
      </c>
      <c r="G11364" s="28" t="inlineStr">
        <is>
          <t>uncertainty type</t>
        </is>
      </c>
      <c r="H11364" s="28" t="inlineStr">
        <is>
          <t>reference product</t>
        </is>
      </c>
      <c r="I11364" s="28" t="inlineStr">
        <is>
          <t>comment</t>
        </is>
      </c>
      <c r="J11364" s="28" t="inlineStr">
        <is>
          <t>production volume</t>
        </is>
      </c>
      <c r="K11364" s="28" t="inlineStr">
        <is>
          <t>scope</t>
        </is>
      </c>
      <c r="L11364" s="28" t="inlineStr">
        <is>
          <t>scope share</t>
        </is>
      </c>
      <c r="M11364" s="28" t="inlineStr">
        <is>
          <t>tech share</t>
        </is>
      </c>
      <c r="N11364" s="28" t="inlineStr">
        <is>
          <t>installation</t>
        </is>
      </c>
      <c r="O11364" s="28" t="inlineStr">
        <is>
          <t>productivity</t>
        </is>
      </c>
      <c r="P11364" s="28" t="inlineStr">
        <is>
          <t>kWp</t>
        </is>
      </c>
      <c r="Q11364" s="28" t="inlineStr">
        <is>
          <t>lifetime</t>
        </is>
      </c>
      <c r="R11364" s="28" t="inlineStr">
        <is>
          <t>lifetime production</t>
        </is>
      </c>
      <c r="S11364" s="28" t="inlineStr">
        <is>
          <t>inverted lifetime production</t>
        </is>
      </c>
    </row>
    <row r="11365" s="29">
      <c r="A11365" t="inlineStr">
        <is>
          <t>Energy, solar, converted</t>
        </is>
      </c>
      <c r="B11365" t="n">
        <v>3.8503</v>
      </c>
      <c r="D11365" t="inlineStr">
        <is>
          <t>megajoule</t>
        </is>
      </c>
      <c r="E11365" t="inlineStr">
        <is>
          <t>natural resource::in air</t>
        </is>
      </c>
      <c r="F11365" t="inlineStr">
        <is>
          <t>biosphere</t>
        </is>
      </c>
      <c r="G11365" t="n">
        <v>0</v>
      </c>
      <c r="I11365" t="inlineStr">
        <is>
          <t>(2,2,1,1,1,3); Energy loss in the system</t>
        </is>
      </c>
    </row>
    <row r="11366" s="29">
      <c r="A11366" t="inlineStr">
        <is>
          <t>Heat, waste</t>
        </is>
      </c>
      <c r="B11366" t="n">
        <v>0.25027</v>
      </c>
      <c r="D11366" t="inlineStr">
        <is>
          <t>megajoule</t>
        </is>
      </c>
      <c r="E11366" t="inlineStr">
        <is>
          <t>air</t>
        </is>
      </c>
      <c r="F11366" t="inlineStr">
        <is>
          <t>biosphere</t>
        </is>
      </c>
      <c r="G11366" t="n">
        <v>0</v>
      </c>
      <c r="I11366" t="inlineStr">
        <is>
          <t>(1,na,na,na,na,na); Calculation with average annual output and share of technologies; Average degradation of 10.5% included</t>
        </is>
      </c>
    </row>
    <row r="11367" s="29">
      <c r="A11367" t="inlineStr">
        <is>
          <t>electricity production, photovoltaic, commercial</t>
        </is>
      </c>
      <c r="B11367" t="n">
        <v>1</v>
      </c>
      <c r="C11367" t="inlineStr">
        <is>
          <t>PG</t>
        </is>
      </c>
      <c r="D11367" t="inlineStr">
        <is>
          <t>kilowatt hour</t>
        </is>
      </c>
      <c r="E11367" t="inlineStr">
        <is>
          <t>photovoltaic::power plants</t>
        </is>
      </c>
      <c r="F11367" t="inlineStr">
        <is>
          <t>production</t>
        </is>
      </c>
      <c r="G11367" t="n">
        <v>0</v>
      </c>
      <c r="H11367" t="inlineStr">
        <is>
          <t>electricity, low voltage</t>
        </is>
      </c>
      <c r="J11367">
        <f>VLOOKUP(C11367,'extension - production vol'!$B$6:$D$235,3,0)</f>
        <v>4.984</v>
      </c>
    </row>
    <row r="11368" ht="16" customHeight="1" s="29">
      <c r="A11368" t="inlineStr">
        <is>
          <t>photovoltaic flat-roof installation, 156 kWp, multi-Si, on roof</t>
        </is>
      </c>
      <c r="B11368" s="30">
        <f>M11368*S11368</f>
        <v>2.0904304178452442E-8</v>
      </c>
      <c r="C11368" t="inlineStr">
        <is>
          <t>CH</t>
        </is>
      </c>
      <c r="D11368" t="inlineStr">
        <is>
          <t>unit</t>
        </is>
      </c>
      <c r="F11368" t="inlineStr">
        <is>
          <t>technosphere</t>
        </is>
      </c>
      <c r="G11368" t="n">
        <v>0</v>
      </c>
      <c r="H11368" t="inlineStr">
        <is>
          <t>photovoltaic flat-roof installation, 156 kWp, multi-Si, on roof</t>
        </is>
      </c>
      <c r="I11368" t="inlineStr">
        <is>
          <t>(2,2,1,1,1,3); Calculation with average annual yield and share of technologies. Lifetime: 30a.</t>
        </is>
      </c>
      <c r="K11368" t="inlineStr">
        <is>
          <t>commercial</t>
        </is>
      </c>
      <c r="L11368">
        <f>IF(K11368="residential",VLOOKUP(B11357,parameters!$C$41:$AG$178,18,0),IF(K11368="commercial",1-VLOOKUP(B11357,parameters!$C$41:$AG$178,18,0),1))</f>
        <v>0.82233248462317254</v>
      </c>
      <c r="M11368" s="30">
        <f>INDEX(parameters!$D$41:$AG$178,MATCH('PV (extension)'!B11357,parameters!$C$41:$C$178,0),MATCH('PV (extension)'!A11368,parameters!$D$5:$AG$5,0))/L11368</f>
        <v>0.12277778707072071</v>
      </c>
      <c r="N11368" s="3" t="inlineStr">
        <is>
          <t>roof-top</t>
        </is>
      </c>
      <c r="O11368">
        <f>INDEX(parameters!$C$196:$EJ$198,MATCH('PV (extension)'!N11368,parameters!$B$196:$B$198,0),MATCH('PV (extension)'!B11357,parameters!$C$195:$EJ$195,0))</f>
        <v>1254.9841249415026</v>
      </c>
      <c r="P11368" t="n">
        <v>156</v>
      </c>
      <c r="Q11368" t="n">
        <v>30</v>
      </c>
      <c r="R11368">
        <f>Q11368*P11368*O11368</f>
        <v>5873325.7047262322</v>
      </c>
      <c r="S11368">
        <f>1/R11368</f>
        <v>1.7026128811404169E-7</v>
      </c>
    </row>
    <row r="11369" ht="16" customHeight="1" s="29">
      <c r="A11369" t="inlineStr">
        <is>
          <t>photovoltaic flat-roof installation, 156 kWp, single-Si, on roof</t>
        </is>
      </c>
      <c r="B11369" s="30">
        <f>M11369*S11369</f>
        <v>1.0919650850381931E-8</v>
      </c>
      <c r="C11369" t="inlineStr">
        <is>
          <t>CH</t>
        </is>
      </c>
      <c r="D11369" t="inlineStr">
        <is>
          <t>unit</t>
        </is>
      </c>
      <c r="F11369" t="inlineStr">
        <is>
          <t>technosphere</t>
        </is>
      </c>
      <c r="G11369" t="n">
        <v>0</v>
      </c>
      <c r="H11369" t="inlineStr">
        <is>
          <t>photovoltaic flat-roof installation, 156 kWp, single-Si, on roof</t>
        </is>
      </c>
      <c r="I11369" t="inlineStr">
        <is>
          <t>(2,2,1,1,1,3); Calculation with average annual yield and share of technologies. Lifetime: 30a.</t>
        </is>
      </c>
      <c r="K11369" t="inlineStr">
        <is>
          <t>commercial</t>
        </is>
      </c>
      <c r="L11369">
        <f>L11368</f>
        <v>0.82233248462317254</v>
      </c>
      <c r="M11369" s="30">
        <f>INDEX(parameters!$D$41:$AG$178,MATCH('PV (extension)'!B11357,parameters!$C$41:$C$178,0),MATCH('PV (extension)'!A11369,parameters!$D$5:$AG$5,0))/L11369</f>
        <v>6.4134666026183854E-2</v>
      </c>
      <c r="N11369" s="3" t="inlineStr">
        <is>
          <t>roof-top</t>
        </is>
      </c>
      <c r="O11369">
        <f>INDEX(parameters!$C$196:$EJ$198,MATCH('PV (extension)'!N11369,parameters!$B$196:$B$198,0),MATCH('PV (extension)'!B11357,parameters!$C$195:$EJ$195,0))</f>
        <v>1254.9841249415026</v>
      </c>
      <c r="P11369" t="n">
        <v>156</v>
      </c>
      <c r="Q11369" t="n">
        <v>30</v>
      </c>
      <c r="R11369">
        <f>Q11369*P11369*O11369</f>
        <v>5873325.7047262322</v>
      </c>
      <c r="S11369">
        <f>1/R11369</f>
        <v>1.7026128811404169E-7</v>
      </c>
    </row>
    <row r="11370" s="29">
      <c r="A11370" t="inlineStr">
        <is>
          <t>photovoltaic open ground installation, 570 kWp, CIS, on open ground</t>
        </is>
      </c>
      <c r="B11370" s="30">
        <f>M11370*S11370</f>
        <v>5.382045763540023E-10</v>
      </c>
      <c r="C11370" t="inlineStr">
        <is>
          <t>RER</t>
        </is>
      </c>
      <c r="D11370" t="inlineStr">
        <is>
          <t>unit</t>
        </is>
      </c>
      <c r="F11370" t="inlineStr">
        <is>
          <t>technosphere</t>
        </is>
      </c>
      <c r="G11370" t="n">
        <v>0</v>
      </c>
      <c r="H11370" t="inlineStr">
        <is>
          <t>photovoltaic open ground installation, 570 kWp, CIS, on open ground</t>
        </is>
      </c>
      <c r="I11370" t="inlineStr">
        <is>
          <t>(2,2,1,1,1,3); Calculation with average annual yield and share of technologies. Lifetime: 30a.</t>
        </is>
      </c>
      <c r="K11370" t="inlineStr">
        <is>
          <t>commercial</t>
        </is>
      </c>
      <c r="L11370">
        <f>L11369</f>
        <v>0.82233248462317254</v>
      </c>
      <c r="M11370" s="30">
        <f>INDEX(parameters!$D$41:$AG$178,MATCH('PV (extension)'!B11357,parameters!$C$41:$C$178,0),MATCH('PV (extension)'!A11370,parameters!$D$5:$AG$5,0))/L11370</f>
        <v>1.2287226816964775E-2</v>
      </c>
      <c r="N11370" t="inlineStr">
        <is>
          <t>central</t>
        </is>
      </c>
      <c r="O11370">
        <f>INDEX(parameters!$C$196:$EJ$198,MATCH('PV (extension)'!N11370,parameters!$B$196:$B$198,0),MATCH('PV (extension)'!B11357,parameters!$C$195:$EJ$195,0))</f>
        <v>1335.0894946186199</v>
      </c>
      <c r="P11370" t="n">
        <v>570</v>
      </c>
      <c r="Q11370" t="n">
        <v>30</v>
      </c>
      <c r="R11370">
        <f>Q11370*P11370*O11370</f>
        <v>22830030.3579784</v>
      </c>
      <c r="S11370">
        <f>1/R11370</f>
        <v>4.380195664744399E-8</v>
      </c>
    </row>
    <row r="11371" s="29">
      <c r="A11371" t="inlineStr">
        <is>
          <t>photovoltaic open ground installation, 570 kWp, CdTe, on open ground</t>
        </is>
      </c>
      <c r="B11371" s="30">
        <f>M11371*S11371</f>
        <v>3.953609330303649E-9</v>
      </c>
      <c r="C11371" t="inlineStr">
        <is>
          <t>RER</t>
        </is>
      </c>
      <c r="D11371" t="inlineStr">
        <is>
          <t>unit</t>
        </is>
      </c>
      <c r="F11371" t="inlineStr">
        <is>
          <t>technosphere</t>
        </is>
      </c>
      <c r="G11371" t="n">
        <v>0</v>
      </c>
      <c r="H11371" t="inlineStr">
        <is>
          <t>photovoltaic open ground installation, 570 kWp, CdTe, on open ground</t>
        </is>
      </c>
      <c r="I11371" t="inlineStr">
        <is>
          <t>(2,2,1,1,1,3); Calculation with average annual yield and share of technologies. Lifetime: 30a.</t>
        </is>
      </c>
      <c r="K11371" t="inlineStr">
        <is>
          <t>commercial</t>
        </is>
      </c>
      <c r="L11371">
        <f>L11370</f>
        <v>0.82233248462317254</v>
      </c>
      <c r="M11371" s="30">
        <f>INDEX(parameters!$D$41:$AG$178,MATCH('PV (extension)'!B11357,parameters!$C$41:$C$178,0),MATCH('PV (extension)'!A11371,parameters!$D$5:$AG$5,0))/L11371</f>
        <v>9.0261021034418951E-2</v>
      </c>
      <c r="N11371" t="inlineStr">
        <is>
          <t>central</t>
        </is>
      </c>
      <c r="O11371">
        <f>INDEX(parameters!$C$196:$EJ$198,MATCH('PV (extension)'!N11371,parameters!$B$196:$B$198,0),MATCH('PV (extension)'!B11357,parameters!$C$195:$EJ$195,0))</f>
        <v>1335.0894946186199</v>
      </c>
      <c r="P11371" t="n">
        <v>570</v>
      </c>
      <c r="Q11371" t="n">
        <v>30</v>
      </c>
      <c r="R11371">
        <f>Q11371*P11371*O11371</f>
        <v>22830030.3579784</v>
      </c>
      <c r="S11371">
        <f>1/R11371</f>
        <v>4.380195664744399E-8</v>
      </c>
    </row>
    <row r="11372" s="29">
      <c r="A11372" t="inlineStr">
        <is>
          <t>photovoltaic open ground installation, 570 kWp, micro-Si, on open ground</t>
        </is>
      </c>
      <c r="B11372" s="30">
        <f>M11372*S11372</f>
        <v>4.1905453356111651E-11</v>
      </c>
      <c r="C11372" t="inlineStr">
        <is>
          <t>RER</t>
        </is>
      </c>
      <c r="D11372" t="inlineStr">
        <is>
          <t>unit</t>
        </is>
      </c>
      <c r="F11372" t="inlineStr">
        <is>
          <t>technosphere</t>
        </is>
      </c>
      <c r="G11372" t="n">
        <v>0</v>
      </c>
      <c r="H11372" t="inlineStr">
        <is>
          <t>photovoltaic open ground installation, 570 kWp, micro-Si, on open ground</t>
        </is>
      </c>
      <c r="I11372" t="inlineStr">
        <is>
          <t>(2,2,1,1,1,3); Calculation with average annual yield and share of technologies. Lifetime: 30a.</t>
        </is>
      </c>
      <c r="K11372" t="inlineStr">
        <is>
          <t>commercial</t>
        </is>
      </c>
      <c r="L11372">
        <f>L11371</f>
        <v>0.82233248462317254</v>
      </c>
      <c r="M11372" s="30">
        <f>INDEX(parameters!$D$41:$AG$178,MATCH('PV (extension)'!B11357,parameters!$C$41:$C$178,0),MATCH('PV (extension)'!A11372,parameters!$D$5:$AG$5,0))/L11372</f>
        <v>9.5670277228487681E-4</v>
      </c>
      <c r="N11372" t="inlineStr">
        <is>
          <t>central</t>
        </is>
      </c>
      <c r="O11372">
        <f>INDEX(parameters!$C$196:$EJ$198,MATCH('PV (extension)'!N11372,parameters!$B$196:$B$198,0),MATCH('PV (extension)'!B11357,parameters!$C$195:$EJ$195,0))</f>
        <v>1335.0894946186199</v>
      </c>
      <c r="P11372" t="n">
        <v>570</v>
      </c>
      <c r="Q11372" t="n">
        <v>30</v>
      </c>
      <c r="R11372">
        <f>Q11372*P11372*O11372</f>
        <v>22830030.3579784</v>
      </c>
      <c r="S11372">
        <f>1/R11372</f>
        <v>4.380195664744399E-8</v>
      </c>
    </row>
    <row r="11373" s="29">
      <c r="A11373" t="inlineStr">
        <is>
          <t>photovoltaic open ground installation, 570 kWp, multi-Si, on open ground</t>
        </is>
      </c>
      <c r="B11373" s="30">
        <f>M11373*S11373</f>
        <v>1.4023626604397926E-8</v>
      </c>
      <c r="C11373" t="inlineStr">
        <is>
          <t>RER</t>
        </is>
      </c>
      <c r="D11373" t="inlineStr">
        <is>
          <t>unit</t>
        </is>
      </c>
      <c r="F11373" t="inlineStr">
        <is>
          <t>technosphere</t>
        </is>
      </c>
      <c r="G11373" t="n">
        <v>0</v>
      </c>
      <c r="H11373" t="inlineStr">
        <is>
          <t>photovoltaic open ground installation, 570 kWp, multi-Si, on open ground</t>
        </is>
      </c>
      <c r="I11373" t="inlineStr">
        <is>
          <t>(2,2,1,1,1,3); Calculation with average annual yield and share of technologies. Lifetime: 30a.</t>
        </is>
      </c>
      <c r="K11373" t="inlineStr">
        <is>
          <t>commercial</t>
        </is>
      </c>
      <c r="L11373">
        <f>L11372</f>
        <v>0.82233248462317254</v>
      </c>
      <c r="M11373" s="30">
        <f>INDEX(parameters!$D$41:$AG$178,MATCH('PV (extension)'!B11357,parameters!$C$41:$C$178,0),MATCH('PV (extension)'!A11373,parameters!$D$5:$AG$5,0))/L11373</f>
        <v>0.32015982110735819</v>
      </c>
      <c r="N11373" t="inlineStr">
        <is>
          <t>central</t>
        </is>
      </c>
      <c r="O11373">
        <f>INDEX(parameters!$C$196:$EJ$198,MATCH('PV (extension)'!N11373,parameters!$B$196:$B$198,0),MATCH('PV (extension)'!B11357,parameters!$C$195:$EJ$195,0))</f>
        <v>1335.0894946186199</v>
      </c>
      <c r="P11373" t="n">
        <v>570</v>
      </c>
      <c r="Q11373" t="n">
        <v>30</v>
      </c>
      <c r="R11373">
        <f>Q11373*P11373*O11373</f>
        <v>22830030.3579784</v>
      </c>
      <c r="S11373">
        <f>1/R11373</f>
        <v>4.380195664744399E-8</v>
      </c>
    </row>
    <row r="11374" s="29">
      <c r="A11374" t="inlineStr">
        <is>
          <t>photovoltaic open ground installation, 570 kWp, single-Si, on open ground</t>
        </is>
      </c>
      <c r="B11374" s="30">
        <f>M11374*S11374</f>
        <v>7.4387353036328859E-9</v>
      </c>
      <c r="C11374" t="inlineStr">
        <is>
          <t>RER</t>
        </is>
      </c>
      <c r="D11374" t="inlineStr">
        <is>
          <t>unit</t>
        </is>
      </c>
      <c r="F11374" t="inlineStr">
        <is>
          <t>technosphere</t>
        </is>
      </c>
      <c r="G11374" t="n">
        <v>0</v>
      </c>
      <c r="H11374" t="inlineStr">
        <is>
          <t>photovoltaic open ground installation, 570 kWp, single-Si, on open ground</t>
        </is>
      </c>
      <c r="I11374" t="inlineStr">
        <is>
          <t>(2,2,1,1,1,3); Calculation with average annual yield and share of technologies. Lifetime: 30a.</t>
        </is>
      </c>
      <c r="K11374" t="inlineStr">
        <is>
          <t>commercial</t>
        </is>
      </c>
      <c r="L11374">
        <f>L11373</f>
        <v>0.82233248462317254</v>
      </c>
      <c r="M11374" s="30">
        <f>INDEX(parameters!$D$41:$AG$178,MATCH('PV (extension)'!B11357,parameters!$C$41:$C$178,0),MATCH('PV (extension)'!A11374,parameters!$D$5:$AG$5,0))/L11374</f>
        <v>0.16982655280690445</v>
      </c>
      <c r="N11374" t="inlineStr">
        <is>
          <t>central</t>
        </is>
      </c>
      <c r="O11374">
        <f>INDEX(parameters!$C$196:$EJ$198,MATCH('PV (extension)'!N11374,parameters!$B$196:$B$198,0),MATCH('PV (extension)'!B11357,parameters!$C$195:$EJ$195,0))</f>
        <v>1335.0894946186199</v>
      </c>
      <c r="P11374" t="n">
        <v>570</v>
      </c>
      <c r="Q11374" t="n">
        <v>30</v>
      </c>
      <c r="R11374">
        <f>Q11374*P11374*O11374</f>
        <v>22830030.3579784</v>
      </c>
      <c r="S11374">
        <f>1/R11374</f>
        <v>4.380195664744399E-8</v>
      </c>
    </row>
    <row r="11375" ht="16" customHeight="1" s="29">
      <c r="A11375" t="inlineStr">
        <is>
          <t>photovoltaic slanted-roof installation, 93 kWp, multi-Si, laminated, integrated, on roof</t>
        </is>
      </c>
      <c r="B11375" s="30">
        <f>M11375*S11375</f>
        <v>2.2954934815872964E-9</v>
      </c>
      <c r="C11375" t="inlineStr">
        <is>
          <t>CH</t>
        </is>
      </c>
      <c r="D11375" t="inlineStr">
        <is>
          <t>unit</t>
        </is>
      </c>
      <c r="F11375" t="inlineStr">
        <is>
          <t>technosphere</t>
        </is>
      </c>
      <c r="G11375" t="n">
        <v>0</v>
      </c>
      <c r="H11375" t="inlineStr">
        <is>
          <t>photovoltaic slanted-roof installation, 93 kWp, multi-Si, laminated, integrated, on roof</t>
        </is>
      </c>
      <c r="I11375" t="inlineStr">
        <is>
          <t>(2,2,1,1,1,3); Calculation with average annual yield and share of technologies. Lifetime: 30a.</t>
        </is>
      </c>
      <c r="K11375" t="inlineStr">
        <is>
          <t>commercial</t>
        </is>
      </c>
      <c r="L11375">
        <f>L11374</f>
        <v>0.82233248462317254</v>
      </c>
      <c r="M11375" s="30">
        <f>INDEX(parameters!$D$41:$AG$178,MATCH('PV (extension)'!B11357,parameters!$C$41:$C$178,0),MATCH('PV (extension)'!A11375,parameters!$D$5:$AG$5,0))/L11375</f>
        <v>8.0374539804535308E-3</v>
      </c>
      <c r="N11375" s="3" t="inlineStr">
        <is>
          <t>roof-top</t>
        </is>
      </c>
      <c r="O11375">
        <f>INDEX(parameters!$C$196:$EJ$198,MATCH('PV (extension)'!N11375,parameters!$B$196:$B$198,0),MATCH('PV (extension)'!B11357,parameters!$C$195:$EJ$195,0))</f>
        <v>1254.9841249415026</v>
      </c>
      <c r="P11375" t="n">
        <v>93</v>
      </c>
      <c r="Q11375" t="n">
        <v>30</v>
      </c>
      <c r="R11375">
        <f>Q11375*P11375*O11375</f>
        <v>3501405.7085867925</v>
      </c>
      <c r="S11375">
        <f>1/R11375</f>
        <v>2.8559958006226346E-7</v>
      </c>
    </row>
    <row r="11376" ht="16" customHeight="1" s="29">
      <c r="A11376" t="inlineStr">
        <is>
          <t>photovoltaic slanted-roof installation, 93 kWp, multi-Si, panel, mounted, on roof</t>
        </is>
      </c>
      <c r="B11376" s="30">
        <f>M11376*S11376</f>
        <v>3.8923427412381588E-8</v>
      </c>
      <c r="C11376" t="inlineStr">
        <is>
          <t>CH</t>
        </is>
      </c>
      <c r="D11376" t="inlineStr">
        <is>
          <t>unit</t>
        </is>
      </c>
      <c r="F11376" t="inlineStr">
        <is>
          <t>technosphere</t>
        </is>
      </c>
      <c r="G11376" t="n">
        <v>0</v>
      </c>
      <c r="H11376" t="inlineStr">
        <is>
          <t>photovoltaic slanted-roof installation, 93 kWp, multi-Si, panel, mounted, on roof</t>
        </is>
      </c>
      <c r="I11376" t="inlineStr">
        <is>
          <t>(2,2,1,1,1,3); Calculation with average annual yield and share of technologies. Lifetime: 30a.</t>
        </is>
      </c>
      <c r="K11376" t="inlineStr">
        <is>
          <t>commercial</t>
        </is>
      </c>
      <c r="L11376">
        <f>L11375</f>
        <v>0.82233248462317254</v>
      </c>
      <c r="M11376" s="30">
        <f>INDEX(parameters!$D$41:$AG$178,MATCH('PV (extension)'!B11357,parameters!$C$41:$C$178,0),MATCH('PV (extension)'!A11376,parameters!$D$5:$AG$5,0))/L11376</f>
        <v>0.13628671093947653</v>
      </c>
      <c r="N11376" s="3" t="inlineStr">
        <is>
          <t>roof-top</t>
        </is>
      </c>
      <c r="O11376">
        <f>INDEX(parameters!$C$196:$EJ$198,MATCH('PV (extension)'!N11376,parameters!$B$196:$B$198,0),MATCH('PV (extension)'!B11357,parameters!$C$195:$EJ$195,0))</f>
        <v>1254.9841249415026</v>
      </c>
      <c r="P11376" t="n">
        <v>93</v>
      </c>
      <c r="Q11376" t="n">
        <v>30</v>
      </c>
      <c r="R11376">
        <f>Q11376*P11376*O11376</f>
        <v>3501405.7085867925</v>
      </c>
      <c r="S11376">
        <f>1/R11376</f>
        <v>2.8559958006226346E-7</v>
      </c>
    </row>
    <row r="11377" ht="16" customHeight="1" s="29">
      <c r="A11377" t="inlineStr">
        <is>
          <t>photovoltaic slanted-roof installation, 93 kWp, single-Si, laminated, integrated, on roof</t>
        </is>
      </c>
      <c r="B11377" s="30">
        <f>M11377*S11377</f>
        <v>1.2134972970199191E-9</v>
      </c>
      <c r="C11377" t="inlineStr">
        <is>
          <t>CH</t>
        </is>
      </c>
      <c r="D11377" t="inlineStr">
        <is>
          <t>unit</t>
        </is>
      </c>
      <c r="F11377" t="inlineStr">
        <is>
          <t>technosphere</t>
        </is>
      </c>
      <c r="G11377" t="n">
        <v>0</v>
      </c>
      <c r="H11377" t="inlineStr">
        <is>
          <t>photovoltaic slanted-roof installation, 93 kWp, single-Si, laminated, integrated, on roof</t>
        </is>
      </c>
      <c r="I11377" t="inlineStr">
        <is>
          <t>(2,2,1,1,1,3); Calculation with average annual yield and share of technologies. Lifetime: 30a.</t>
        </is>
      </c>
      <c r="K11377" t="inlineStr">
        <is>
          <t>commercial</t>
        </is>
      </c>
      <c r="L11377">
        <f>L11376</f>
        <v>0.82233248462317254</v>
      </c>
      <c r="M11377" s="30">
        <f>INDEX(parameters!$D$41:$AG$178,MATCH('PV (extension)'!B11357,parameters!$C$41:$C$178,0),MATCH('PV (extension)'!A11377,parameters!$D$5:$AG$5,0))/L11377</f>
        <v>4.2489463631401872E-3</v>
      </c>
      <c r="N11377" s="3" t="inlineStr">
        <is>
          <t>roof-top</t>
        </is>
      </c>
      <c r="O11377">
        <f>INDEX(parameters!$C$196:$EJ$198,MATCH('PV (extension)'!N11377,parameters!$B$196:$B$198,0),MATCH('PV (extension)'!B11357,parameters!$C$195:$EJ$195,0))</f>
        <v>1254.9841249415026</v>
      </c>
      <c r="P11377" t="n">
        <v>93</v>
      </c>
      <c r="Q11377" t="n">
        <v>30</v>
      </c>
      <c r="R11377">
        <f>Q11377*P11377*O11377</f>
        <v>3501405.7085867925</v>
      </c>
      <c r="S11377">
        <f>1/R11377</f>
        <v>2.8559958006226346E-7</v>
      </c>
    </row>
    <row r="11378" ht="16" customHeight="1" s="29">
      <c r="A11378" t="inlineStr">
        <is>
          <t>photovoltaic slanted-roof installation, 93 kWp, single-Si, panel, mounted, on roof</t>
        </is>
      </c>
      <c r="B11378" s="30">
        <f>M11378*S11378</f>
        <v>2.0388500531049378E-8</v>
      </c>
      <c r="C11378" t="inlineStr">
        <is>
          <t>CH</t>
        </is>
      </c>
      <c r="D11378" t="inlineStr">
        <is>
          <t>unit</t>
        </is>
      </c>
      <c r="F11378" t="inlineStr">
        <is>
          <t>technosphere</t>
        </is>
      </c>
      <c r="G11378" t="n">
        <v>0</v>
      </c>
      <c r="H11378" t="inlineStr">
        <is>
          <t>photovoltaic slanted-roof installation, 93 kWp, single-Si, panel, mounted, on roof</t>
        </is>
      </c>
      <c r="I11378" t="inlineStr">
        <is>
          <t>(2,2,1,1,1,3); Calculation with average annual yield and share of technologies. Lifetime: 30a.</t>
        </is>
      </c>
      <c r="K11378" t="inlineStr">
        <is>
          <t>commercial</t>
        </is>
      </c>
      <c r="L11378">
        <f>L11377</f>
        <v>0.82233248462317254</v>
      </c>
      <c r="M11378" s="30">
        <f>INDEX(parameters!$D$41:$AG$178,MATCH('PV (extension)'!B11357,parameters!$C$41:$C$178,0),MATCH('PV (extension)'!A11378,parameters!$D$5:$AG$5,0))/L11378</f>
        <v>7.1388412148941149E-2</v>
      </c>
      <c r="N11378" s="3" t="inlineStr">
        <is>
          <t>roof-top</t>
        </is>
      </c>
      <c r="O11378">
        <f>INDEX(parameters!$C$196:$EJ$198,MATCH('PV (extension)'!N11378,parameters!$B$196:$B$198,0),MATCH('PV (extension)'!B11357,parameters!$C$195:$EJ$195,0))</f>
        <v>1254.9841249415026</v>
      </c>
      <c r="P11378" t="n">
        <v>93</v>
      </c>
      <c r="Q11378" t="n">
        <v>30</v>
      </c>
      <c r="R11378">
        <f>Q11378*P11378*O11378</f>
        <v>3501405.7085867925</v>
      </c>
      <c r="S11378">
        <f>1/R11378</f>
        <v>2.8559958006226346E-7</v>
      </c>
    </row>
    <row r="11379" s="29">
      <c r="A11379" t="inlineStr">
        <is>
          <t>market for tap water</t>
        </is>
      </c>
      <c r="B11379" t="n">
        <v>0.0037026</v>
      </c>
      <c r="C11379" t="inlineStr">
        <is>
          <t>Europe without Switzerland</t>
        </is>
      </c>
      <c r="D11379" t="inlineStr">
        <is>
          <t>kilogram</t>
        </is>
      </c>
      <c r="F11379" t="inlineStr">
        <is>
          <t>technosphere</t>
        </is>
      </c>
      <c r="G11379" t="n">
        <v>0</v>
      </c>
      <c r="H11379" t="inlineStr">
        <is>
          <t>tap water</t>
        </is>
      </c>
      <c r="I11379" t="inlineStr">
        <is>
          <t>(2,2,1,1,1,3); Estimation 20l/m2 panel</t>
        </is>
      </c>
      <c r="M11379" s="30" t="n"/>
    </row>
    <row r="11380" s="29">
      <c r="A11380" t="inlineStr">
        <is>
          <t>treatment of wastewater, from residence, capacity 1.1E10l/year</t>
        </is>
      </c>
      <c r="B11380" t="n">
        <v>-3.3323e-06</v>
      </c>
      <c r="C11380" t="inlineStr">
        <is>
          <t>CH</t>
        </is>
      </c>
      <c r="D11380" t="inlineStr">
        <is>
          <t>cubic meter</t>
        </is>
      </c>
      <c r="F11380" t="inlineStr">
        <is>
          <t>technosphere</t>
        </is>
      </c>
      <c r="G11380" t="n">
        <v>0</v>
      </c>
      <c r="H11380" t="inlineStr">
        <is>
          <t>wastewater, from residence</t>
        </is>
      </c>
      <c r="I11380" t="inlineStr">
        <is>
          <t>(2,2,1,1,1,3); Estimation 20l/m2 panel</t>
        </is>
      </c>
      <c r="M11380" s="30" t="n"/>
    </row>
    <row r="11381" s="29">
      <c r="M11381" s="30" t="n"/>
    </row>
    <row r="11382" customFormat="1" s="28">
      <c r="A11382" s="28" t="inlineStr">
        <is>
          <t>Activity</t>
        </is>
      </c>
      <c r="B11382" s="28" t="inlineStr">
        <is>
          <t>electricity production, photovoltaic</t>
        </is>
      </c>
      <c r="M11382" s="30" t="n"/>
    </row>
    <row r="11383">
      <c r="A11383" t="inlineStr">
        <is>
          <t>comment</t>
        </is>
      </c>
      <c r="B1138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")&amp;HLOOKUP(B11384,parameters!$C$195:$EJ$198,2,0)&amp;" kWh/kWp.
Annual output, Facade: "&amp;HLOOKUP(B11384,parameters!$C$195:$EJ$198,3,0)&amp;" kWh/kWp.
Annual output, Open-ground: "&amp;HLOOKUP(B11384,parameters!$C$195:$EJ$198,4,0)&amp;_xlfn._LONGTEXT("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")&amp;VLOOKUP(B11384,'extension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1254.9841249415 kWh/kWp.
Annual output, Facade: 881.159066448289 kWh/kWp.
Annual output, Open-ground: 1335.08949461862 kWh/kWp.
Amount of solar energy transformed to electricity. Waste heat emission due to losses of electricity in the system.
Technology:  Electricity production with grid-connected photovoltaic power plants.
Time period:  Time of publications
Production volume: 4.984 GWh in 2025.
Sampling:  Statistical data and model calculations
Extrapolations:  Use of PV technology data investigated for other countries (Switzerland). Correction of average yield with Swiss data.
Uncertainty:  None
Author: Romain Sacchi, PSI, romain.sacchi@psi.ch</v>
      </c>
      <c r="M11383" s="30" t="n"/>
    </row>
    <row r="11384" s="29">
      <c r="A11384" t="inlineStr">
        <is>
          <t>location</t>
        </is>
      </c>
      <c r="B11384" t="inlineStr">
        <is>
          <t>PG</t>
        </is>
      </c>
    </row>
    <row r="11385" s="29">
      <c r="A11385" t="inlineStr">
        <is>
          <t>production amount</t>
        </is>
      </c>
      <c r="B11385" t="n">
        <v>1</v>
      </c>
    </row>
    <row r="11386" s="29">
      <c r="A11386" t="inlineStr">
        <is>
          <t>reference product</t>
        </is>
      </c>
      <c r="B11386" t="inlineStr">
        <is>
          <t>electricity, low voltage</t>
        </is>
      </c>
    </row>
    <row r="11387" s="29">
      <c r="A11387" t="inlineStr">
        <is>
          <t>source</t>
        </is>
      </c>
      <c r="B1138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388" s="29">
      <c r="A11388" t="inlineStr">
        <is>
          <t>type</t>
        </is>
      </c>
      <c r="B11388" t="inlineStr">
        <is>
          <t>process</t>
        </is>
      </c>
    </row>
    <row r="11389" s="29">
      <c r="A11389" t="inlineStr">
        <is>
          <t>unit</t>
        </is>
      </c>
      <c r="B11389" t="inlineStr">
        <is>
          <t>kilowatt hour</t>
        </is>
      </c>
    </row>
    <row r="11390" s="29">
      <c r="A11390" t="inlineStr">
        <is>
          <t>Exchanges</t>
        </is>
      </c>
    </row>
    <row r="11391" customFormat="1" s="28">
      <c r="A11391" s="28" t="inlineStr">
        <is>
          <t>name</t>
        </is>
      </c>
      <c r="B11391" s="28" t="inlineStr">
        <is>
          <t>amount</t>
        </is>
      </c>
      <c r="C11391" s="28" t="inlineStr">
        <is>
          <t>location</t>
        </is>
      </c>
      <c r="D11391" s="28" t="inlineStr">
        <is>
          <t>unit</t>
        </is>
      </c>
      <c r="E11391" s="28" t="inlineStr">
        <is>
          <t>categories</t>
        </is>
      </c>
      <c r="F11391" s="28" t="inlineStr">
        <is>
          <t>type</t>
        </is>
      </c>
      <c r="G11391" s="28" t="inlineStr">
        <is>
          <t>uncertainty type</t>
        </is>
      </c>
      <c r="H11391" s="28" t="inlineStr">
        <is>
          <t>loc</t>
        </is>
      </c>
      <c r="I11391" s="28" t="inlineStr">
        <is>
          <t>scale</t>
        </is>
      </c>
      <c r="J11391" s="28" t="inlineStr">
        <is>
          <t>comment</t>
        </is>
      </c>
      <c r="K11391" s="28" t="inlineStr">
        <is>
          <t>negative</t>
        </is>
      </c>
      <c r="L11391" s="28" t="inlineStr">
        <is>
          <t>reference product</t>
        </is>
      </c>
      <c r="M11391" s="28" t="inlineStr">
        <is>
          <t>production volume</t>
        </is>
      </c>
      <c r="N11391" s="28" t="inlineStr">
        <is>
          <t>scope</t>
        </is>
      </c>
      <c r="O11391" s="28" t="inlineStr">
        <is>
          <t>scope share</t>
        </is>
      </c>
      <c r="P11391" s="28" t="inlineStr">
        <is>
          <t>tech share</t>
        </is>
      </c>
      <c r="Q11391" s="28" t="inlineStr">
        <is>
          <t>installation</t>
        </is>
      </c>
      <c r="R11391" s="28" t="inlineStr">
        <is>
          <t>productivity</t>
        </is>
      </c>
      <c r="S11391" s="28" t="inlineStr">
        <is>
          <t>kWp</t>
        </is>
      </c>
      <c r="T11391" s="28" t="inlineStr">
        <is>
          <t>lifetime</t>
        </is>
      </c>
      <c r="U11391" s="28" t="inlineStr">
        <is>
          <t>lifetime production</t>
        </is>
      </c>
      <c r="V11391" s="28" t="inlineStr">
        <is>
          <t>inverted lifetime production</t>
        </is>
      </c>
    </row>
    <row r="11392" s="29">
      <c r="A11392" t="inlineStr">
        <is>
          <t>Energy, solar, converted</t>
        </is>
      </c>
      <c r="B11392" t="n">
        <v>3.8503</v>
      </c>
      <c r="D11392" t="inlineStr">
        <is>
          <t>megajoule</t>
        </is>
      </c>
      <c r="E11392" t="inlineStr">
        <is>
          <t>natural resource::in air</t>
        </is>
      </c>
      <c r="F11392" t="inlineStr">
        <is>
          <t>biosphere</t>
        </is>
      </c>
      <c r="G11392" t="n">
        <v>2</v>
      </c>
      <c r="H11392" t="n">
        <v>1.348151067341848</v>
      </c>
      <c r="I11392" t="n">
        <v>0.04340984597628009</v>
      </c>
      <c r="J11392" t="inlineStr">
        <is>
          <t>(2,2,1,1,1,3); Energy loss in the system</t>
        </is>
      </c>
    </row>
    <row r="11393" s="29">
      <c r="A11393" t="inlineStr">
        <is>
          <t>Heat, waste</t>
        </is>
      </c>
      <c r="B11393" t="n">
        <v>0.25027</v>
      </c>
      <c r="D11393" t="inlineStr">
        <is>
          <t>megajoule</t>
        </is>
      </c>
      <c r="E11393" t="inlineStr">
        <is>
          <t>air</t>
        </is>
      </c>
      <c r="F11393" t="inlineStr">
        <is>
          <t>biosphere</t>
        </is>
      </c>
      <c r="G11393" t="n">
        <v>2</v>
      </c>
      <c r="H11393" t="n">
        <v>-1.385214943900327</v>
      </c>
      <c r="I11393" t="n">
        <v>0.02439508208471609</v>
      </c>
      <c r="J11393" t="inlineStr">
        <is>
          <t>(1,na,na,na,na,na); Calculation</t>
        </is>
      </c>
    </row>
    <row r="11394" s="29">
      <c r="A11394" t="inlineStr">
        <is>
          <t>electricity production, photovoltaic</t>
        </is>
      </c>
      <c r="B11394" t="n">
        <v>1</v>
      </c>
      <c r="C11394" t="inlineStr">
        <is>
          <t>PG</t>
        </is>
      </c>
      <c r="D11394" t="inlineStr">
        <is>
          <t>kilowatt hour</t>
        </is>
      </c>
      <c r="E11394" t="inlineStr">
        <is>
          <t>photovoltaic::power plants</t>
        </is>
      </c>
      <c r="F11394" t="inlineStr">
        <is>
          <t>production</t>
        </is>
      </c>
      <c r="G11394" t="n">
        <v>0</v>
      </c>
      <c r="H11394" t="n">
        <v>1</v>
      </c>
      <c r="L11394" t="inlineStr">
        <is>
          <t>electricity, low voltage</t>
        </is>
      </c>
      <c r="M11394">
        <f>VLOOKUP(C11394,'extension - production vol'!$B$6:$D$235,3,0)</f>
        <v>4.984</v>
      </c>
    </row>
    <row r="11395" ht="16" customHeight="1" s="29">
      <c r="A11395" t="inlineStr">
        <is>
          <t>photovoltaic flat-roof installation, 156 kWp, multi-Si, on roof</t>
        </is>
      </c>
      <c r="B11395" s="30">
        <f>P11395*V11395</f>
        <v>1.7190288394385362E-8</v>
      </c>
      <c r="C11395" t="inlineStr">
        <is>
          <t>CH</t>
        </is>
      </c>
      <c r="D11395" t="inlineStr">
        <is>
          <t>unit</t>
        </is>
      </c>
      <c r="F11395" t="inlineStr">
        <is>
          <t>technosphere</t>
        </is>
      </c>
      <c r="G11395" t="n">
        <v>2</v>
      </c>
      <c r="H11395" t="n">
        <v>-18.46800298604678</v>
      </c>
      <c r="I11395" t="n">
        <v>0.09798894162072011</v>
      </c>
      <c r="J11395" t="inlineStr">
        <is>
          <t>(2,2,1,1,1,3); Calculation with average annual yield and share of technologies. Lifetime: 30a.</t>
        </is>
      </c>
      <c r="L11395" t="inlineStr">
        <is>
          <t>photovoltaic flat-roof installation, 156 kWp, multi-Si, on roof</t>
        </is>
      </c>
      <c r="N11395" t="inlineStr">
        <is>
          <t>all</t>
        </is>
      </c>
      <c r="O11395" t="n">
        <v>1</v>
      </c>
      <c r="P11395" s="30">
        <f>INDEX(parameters!$D$41:$AG$178,MATCH('PV (extension)'!B11384,parameters!$C$41:$C$178,0),MATCH('PV (extension)'!A11395,parameters!$D$5:$AG$5,0))/O11395</f>
        <v>0.10096416269840058</v>
      </c>
      <c r="Q11395" s="3" t="inlineStr">
        <is>
          <t>roof-top</t>
        </is>
      </c>
      <c r="R11395">
        <f>INDEX(parameters!$C$196:$EJ$198,MATCH('PV (extension)'!Q11395,parameters!$B$196:$B$198,0),MATCH('PV (extension)'!B11384,parameters!$C$195:$EJ$195,0))</f>
        <v>1254.9841249415026</v>
      </c>
      <c r="S11395" t="n">
        <v>156</v>
      </c>
      <c r="T11395" t="n">
        <v>30</v>
      </c>
      <c r="U11395">
        <f>T11395*S11395*R11395</f>
        <v>5873325.7047262322</v>
      </c>
      <c r="V11395">
        <f>1/U11395</f>
        <v>1.7026128811404169E-7</v>
      </c>
    </row>
    <row r="11396" ht="16" customHeight="1" s="29">
      <c r="A11396" t="inlineStr">
        <is>
          <t>photovoltaic flat-roof installation, 156 kWp, single-Si, on roof</t>
        </is>
      </c>
      <c r="B11396" s="30">
        <f>P11396*V11396</f>
        <v>8.9795836150121101E-9</v>
      </c>
      <c r="C11396" t="inlineStr">
        <is>
          <t>CH</t>
        </is>
      </c>
      <c r="D11396" t="inlineStr">
        <is>
          <t>unit</t>
        </is>
      </c>
      <c r="F11396" t="inlineStr">
        <is>
          <t>technosphere</t>
        </is>
      </c>
      <c r="G11396" t="n">
        <v>2</v>
      </c>
      <c r="H11396" t="n">
        <v>-19.10362020104489</v>
      </c>
      <c r="I11396" t="n">
        <v>0.09798894162072011</v>
      </c>
      <c r="J11396" t="inlineStr">
        <is>
          <t>(2,2,1,1,1,3); Calculation with average annual yield and share of technologies. Lifetime: 30a.</t>
        </is>
      </c>
      <c r="L11396" t="inlineStr">
        <is>
          <t>photovoltaic flat-roof installation, 156 kWp, single-Si, on roof</t>
        </is>
      </c>
      <c r="N11396" t="inlineStr">
        <is>
          <t>all</t>
        </is>
      </c>
      <c r="O11396" t="n">
        <v>1</v>
      </c>
      <c r="P11396" s="30">
        <f>INDEX(parameters!$D$41:$AG$178,MATCH('PV (extension)'!B11384,parameters!$C$41:$C$178,0),MATCH('PV (extension)'!A11396,parameters!$D$5:$AG$5,0))/O11396</f>
        <v>5.2740019263789135E-2</v>
      </c>
      <c r="Q11396" s="3" t="inlineStr">
        <is>
          <t>roof-top</t>
        </is>
      </c>
      <c r="R11396">
        <f>INDEX(parameters!$C$196:$EJ$198,MATCH('PV (extension)'!Q11396,parameters!$B$196:$B$198,0),MATCH('PV (extension)'!B11384,parameters!$C$195:$EJ$195,0))</f>
        <v>1254.9841249415026</v>
      </c>
      <c r="S11396" t="n">
        <v>156</v>
      </c>
      <c r="T11396" t="n">
        <v>30</v>
      </c>
      <c r="U11396">
        <f>T11396*S11396*R11396</f>
        <v>5873325.7047262322</v>
      </c>
      <c r="V11396">
        <f>1/U11396</f>
        <v>1.7026128811404169E-7</v>
      </c>
    </row>
    <row r="11397" ht="16" customHeight="1" s="29">
      <c r="A11397" t="inlineStr">
        <is>
          <t>photovoltaic slanted-roof installation, 3 kWp, CIS, laminated, integrated, on roof</t>
        </is>
      </c>
      <c r="B11397" s="30">
        <f>P11397*V11397</f>
        <v>8.0534550856494294E-9</v>
      </c>
      <c r="C11397" t="inlineStr">
        <is>
          <t>CH</t>
        </is>
      </c>
      <c r="D11397" t="inlineStr">
        <is>
          <t>unit</t>
        </is>
      </c>
      <c r="F11397" t="inlineStr">
        <is>
          <t>technosphere</t>
        </is>
      </c>
      <c r="G11397" t="n">
        <v>2</v>
      </c>
      <c r="H11397" t="n">
        <v>-19.69743931800395</v>
      </c>
      <c r="I11397" t="n">
        <v>0.09798894162072011</v>
      </c>
      <c r="J11397" t="inlineStr">
        <is>
          <t>(2,2,1,1,1,3); Calculation with average annual yield and share of technologies. Lifetime: 30a.</t>
        </is>
      </c>
      <c r="L11397" t="inlineStr">
        <is>
          <t>photovoltaic slanted-roof installation, 3 kWp, CIS, laminated, integrated, on roof</t>
        </is>
      </c>
      <c r="N11397" t="inlineStr">
        <is>
          <t>all</t>
        </is>
      </c>
      <c r="O11397" t="n">
        <v>1</v>
      </c>
      <c r="P11397" s="30">
        <f>INDEX(parameters!$D$41:$AG$178,MATCH('PV (extension)'!B11384,parameters!$C$41:$C$178,0),MATCH('PV (extension)'!A11397,parameters!$D$5:$AG$5,0))/O11397</f>
        <v>9.0962624550774995E-4</v>
      </c>
      <c r="Q11397" s="3" t="inlineStr">
        <is>
          <t>roof-top</t>
        </is>
      </c>
      <c r="R11397">
        <f>INDEX(parameters!$C$196:$EJ$198,MATCH('PV (extension)'!Q11397,parameters!$B$196:$B$198,0),MATCH('PV (extension)'!B11384,parameters!$C$195:$EJ$195,0))</f>
        <v>1254.9841249415026</v>
      </c>
      <c r="S11397" t="n">
        <v>3</v>
      </c>
      <c r="T11397" t="n">
        <v>30</v>
      </c>
      <c r="U11397">
        <f>T11397*S11397*R11397</f>
        <v>112948.57124473524</v>
      </c>
      <c r="V11397">
        <f>1/U11397</f>
        <v>8.853586981930167E-6</v>
      </c>
    </row>
    <row r="11398" ht="16" customHeight="1" s="29">
      <c r="A11398" t="inlineStr">
        <is>
          <t>photovoltaic slanted-roof installation, 3 kWp, CdTe, panel, mounted, on roof</t>
        </is>
      </c>
      <c r="B11398" s="30">
        <f>P11398*V11398</f>
        <v>5.2527099632159144E-8</v>
      </c>
      <c r="C11398" t="inlineStr">
        <is>
          <t>CH</t>
        </is>
      </c>
      <c r="D11398" t="inlineStr">
        <is>
          <t>unit</t>
        </is>
      </c>
      <c r="F11398" t="inlineStr">
        <is>
          <t>technosphere</t>
        </is>
      </c>
      <c r="G11398" t="n">
        <v>2</v>
      </c>
      <c r="H11398" t="n">
        <v>-16.69297991102503</v>
      </c>
      <c r="I11398" t="n">
        <v>0.09798894162072011</v>
      </c>
      <c r="J11398" t="inlineStr">
        <is>
          <t>(2,2,1,1,1,3); Calculation with average annual yield and share of technologies. Lifetime: 30a.</t>
        </is>
      </c>
      <c r="L11398" t="inlineStr">
        <is>
          <t>photovoltaic slanted-roof installation, 3 kWp, CdTe, panel, mounted, on roof</t>
        </is>
      </c>
      <c r="N11398" t="inlineStr">
        <is>
          <t>all</t>
        </is>
      </c>
      <c r="O11398" t="n">
        <v>1</v>
      </c>
      <c r="P11398" s="30">
        <f>INDEX(parameters!$D$41:$AG$178,MATCH('PV (extension)'!B11384,parameters!$C$41:$C$178,0),MATCH('PV (extension)'!A11398,parameters!$D$5:$AG$5,0))/O11398</f>
        <v>5.9328608550822341E-3</v>
      </c>
      <c r="Q11398" s="3" t="inlineStr">
        <is>
          <t>roof-top</t>
        </is>
      </c>
      <c r="R11398">
        <f>INDEX(parameters!$C$196:$EJ$198,MATCH('PV (extension)'!Q11398,parameters!$B$196:$B$198,0),MATCH('PV (extension)'!B11384,parameters!$C$195:$EJ$195,0))</f>
        <v>1254.9841249415026</v>
      </c>
      <c r="S11398" t="n">
        <v>3</v>
      </c>
      <c r="T11398" t="n">
        <v>30</v>
      </c>
      <c r="U11398">
        <f>T11398*S11398*R11398</f>
        <v>112948.57124473524</v>
      </c>
      <c r="V11398">
        <f>1/U11398</f>
        <v>8.853586981930167E-6</v>
      </c>
    </row>
    <row r="11399" ht="16" customHeight="1" s="29">
      <c r="A11399" t="inlineStr">
        <is>
          <t>photovoltaic slanted-roof installation, 3 kWp, micro-Si, laminated, integrated, on roof</t>
        </is>
      </c>
      <c r="B11399" s="30">
        <f>P11399*V11399</f>
        <v>8.1390672514768909E-10</v>
      </c>
      <c r="C11399" t="inlineStr">
        <is>
          <t>RER</t>
        </is>
      </c>
      <c r="D11399" t="inlineStr">
        <is>
          <t>unit</t>
        </is>
      </c>
      <c r="F11399" t="inlineStr">
        <is>
          <t>technosphere</t>
        </is>
      </c>
      <c r="G11399" t="n">
        <v>2</v>
      </c>
      <c r="H11399" t="n">
        <v>-21.54326959350907</v>
      </c>
      <c r="I11399" t="n">
        <v>0.09798894162072011</v>
      </c>
      <c r="J11399" t="inlineStr">
        <is>
          <t>(2,2,1,1,1,3); Calculation with average annual yield and share of technologies. Lifetime: 30a.</t>
        </is>
      </c>
      <c r="L11399" t="inlineStr">
        <is>
          <t>photovoltaic slanted-roof installation, 3 kWp, micro-Si, laminated, integrated, on roof</t>
        </is>
      </c>
      <c r="N11399" t="inlineStr">
        <is>
          <t>all</t>
        </is>
      </c>
      <c r="O11399" t="n">
        <v>1</v>
      </c>
      <c r="P11399" s="30">
        <f>INDEX(parameters!$D$41:$AG$178,MATCH('PV (extension)'!B11384,parameters!$C$41:$C$178,0),MATCH('PV (extension)'!A11399,parameters!$D$5:$AG$5,0))/O11399</f>
        <v>9.1929601731912907E-5</v>
      </c>
      <c r="Q11399" s="3" t="inlineStr">
        <is>
          <t>roof-top</t>
        </is>
      </c>
      <c r="R11399">
        <f>INDEX(parameters!$C$196:$EJ$198,MATCH('PV (extension)'!Q11399,parameters!$B$196:$B$198,0),MATCH('PV (extension)'!B11384,parameters!$C$195:$EJ$195,0))</f>
        <v>1254.9841249415026</v>
      </c>
      <c r="S11399" t="n">
        <v>3</v>
      </c>
      <c r="T11399" t="n">
        <v>30</v>
      </c>
      <c r="U11399">
        <f>T11399*S11399*R11399</f>
        <v>112948.57124473524</v>
      </c>
      <c r="V11399">
        <f>1/U11399</f>
        <v>8.853586981930167E-6</v>
      </c>
    </row>
    <row r="11400" ht="16" customHeight="1" s="29">
      <c r="A11400" t="inlineStr">
        <is>
          <t>photovoltaic slanted-roof installation, 3 kWp, micro-Si, panel, mounted, on roof</t>
        </is>
      </c>
      <c r="B11400" s="30">
        <f>P11400*V11400</f>
        <v>1.4149627136420436E-8</v>
      </c>
      <c r="C11400" t="inlineStr">
        <is>
          <t>RER</t>
        </is>
      </c>
      <c r="D11400" t="inlineStr">
        <is>
          <t>unit</t>
        </is>
      </c>
      <c r="F11400" t="inlineStr">
        <is>
          <t>technosphere</t>
        </is>
      </c>
      <c r="G11400" t="n">
        <v>2</v>
      </c>
      <c r="H11400" t="n">
        <v>-18.72987249989203</v>
      </c>
      <c r="I11400" t="n">
        <v>0.09798894162072011</v>
      </c>
      <c r="J11400" t="inlineStr">
        <is>
          <t>(2,2,1,1,1,3); Calculation with average annual yield and share of technologies. Lifetime: 30a.</t>
        </is>
      </c>
      <c r="L11400" t="inlineStr">
        <is>
          <t>photovoltaic slanted-roof installation, 3 kWp, micro-Si, panel, mounted, on roof</t>
        </is>
      </c>
      <c r="N11400" t="inlineStr">
        <is>
          <t>all</t>
        </is>
      </c>
      <c r="O11400" t="n">
        <v>1</v>
      </c>
      <c r="P11400" s="30">
        <f>INDEX(parameters!$D$41:$AG$178,MATCH('PV (extension)'!B11384,parameters!$C$41:$C$178,0),MATCH('PV (extension)'!A11400,parameters!$D$5:$AG$5,0))/O11400</f>
        <v>1.5981801687044229E-3</v>
      </c>
      <c r="Q11400" s="3" t="inlineStr">
        <is>
          <t>roof-top</t>
        </is>
      </c>
      <c r="R11400">
        <f>INDEX(parameters!$C$196:$EJ$198,MATCH('PV (extension)'!Q11400,parameters!$B$196:$B$198,0),MATCH('PV (extension)'!B11384,parameters!$C$195:$EJ$195,0))</f>
        <v>1254.9841249415026</v>
      </c>
      <c r="S11400" t="n">
        <v>3</v>
      </c>
      <c r="T11400" t="n">
        <v>30</v>
      </c>
      <c r="U11400">
        <f>T11400*S11400*R11400</f>
        <v>112948.57124473524</v>
      </c>
      <c r="V11400">
        <f>1/U11400</f>
        <v>8.853586981930167E-6</v>
      </c>
    </row>
    <row r="11401" s="29">
      <c r="A11401" t="inlineStr">
        <is>
          <t>photovoltaic open ground installation, 570 kWp, CIS, on open ground</t>
        </is>
      </c>
      <c r="B11401" s="30">
        <f>P11401*V11401</f>
        <v>4.4258310650874865E-10</v>
      </c>
      <c r="C11401" t="inlineStr">
        <is>
          <t>RER</t>
        </is>
      </c>
      <c r="D11401" t="inlineStr">
        <is>
          <t>unit</t>
        </is>
      </c>
      <c r="F11401" t="inlineStr">
        <is>
          <t>technosphere</t>
        </is>
      </c>
      <c r="G11401" t="n">
        <v>2</v>
      </c>
      <c r="H11401" t="n">
        <v>-21.66656811806742</v>
      </c>
      <c r="I11401" t="n">
        <v>0.09798894162072011</v>
      </c>
      <c r="J11401" t="inlineStr">
        <is>
          <t>(2,2,1,1,1,3); Calculation with average annual yield and share of technologies. Lifetime: 30a.</t>
        </is>
      </c>
      <c r="L11401" t="inlineStr">
        <is>
          <t>photovoltaic open ground installation, 570 kWp, CIS, on open ground</t>
        </is>
      </c>
      <c r="N11401" t="inlineStr">
        <is>
          <t>all</t>
        </is>
      </c>
      <c r="O11401" t="n">
        <v>1</v>
      </c>
      <c r="P11401" s="30">
        <f>INDEX(parameters!$D$41:$AG$178,MATCH('PV (extension)'!B11384,parameters!$C$41:$C$178,0),MATCH('PV (extension)'!A11401,parameters!$D$5:$AG$5,0))/O11401</f>
        <v>1.0104185757523119E-2</v>
      </c>
      <c r="Q11401" t="inlineStr">
        <is>
          <t>central</t>
        </is>
      </c>
      <c r="R11401">
        <f>INDEX(parameters!$C$196:$EJ$198,MATCH('PV (extension)'!Q11401,parameters!$B$196:$B$198,0),MATCH('PV (extension)'!B11384,parameters!$C$195:$EJ$195,0))</f>
        <v>1335.0894946186199</v>
      </c>
      <c r="S11401" t="n">
        <v>570</v>
      </c>
      <c r="T11401" t="n">
        <v>30</v>
      </c>
      <c r="U11401">
        <f>T11401*S11401*R11401</f>
        <v>22830030.3579784</v>
      </c>
      <c r="V11401">
        <f>1/U11401</f>
        <v>4.380195664744399E-8</v>
      </c>
    </row>
    <row r="11402" s="29">
      <c r="A11402" t="inlineStr">
        <is>
          <t>photovoltaic open ground installation, 570 kWp, CdTe, on open ground</t>
        </is>
      </c>
      <c r="B11402" s="30">
        <f>P11402*V11402</f>
        <v>3.2511813838179566E-9</v>
      </c>
      <c r="C11402" t="inlineStr">
        <is>
          <t>RER</t>
        </is>
      </c>
      <c r="D11402" t="inlineStr">
        <is>
          <t>unit</t>
        </is>
      </c>
      <c r="F11402" t="inlineStr">
        <is>
          <t>technosphere</t>
        </is>
      </c>
      <c r="G11402" t="n">
        <v>2</v>
      </c>
      <c r="H11402" t="n">
        <v>-21.47552628199886</v>
      </c>
      <c r="I11402" t="n">
        <v>0.09798894162072011</v>
      </c>
      <c r="J11402" t="inlineStr">
        <is>
          <t>(2,2,1,1,1,3); Calculation with average annual yield and share of technologies. Lifetime: 30a.</t>
        </is>
      </c>
      <c r="L11402" t="inlineStr">
        <is>
          <t>photovoltaic open ground installation, 570 kWp, CdTe, on open ground</t>
        </is>
      </c>
      <c r="N11402" t="inlineStr">
        <is>
          <t>all</t>
        </is>
      </c>
      <c r="O11402" t="n">
        <v>1</v>
      </c>
      <c r="P11402" s="30">
        <f>INDEX(parameters!$D$41:$AG$178,MATCH('PV (extension)'!B11384,parameters!$C$41:$C$178,0),MATCH('PV (extension)'!A11402,parameters!$D$5:$AG$5,0))/O11402</f>
        <v>7.4224569691858172E-2</v>
      </c>
      <c r="Q11402" t="inlineStr">
        <is>
          <t>central</t>
        </is>
      </c>
      <c r="R11402">
        <f>INDEX(parameters!$C$196:$EJ$198,MATCH('PV (extension)'!Q11402,parameters!$B$196:$B$198,0),MATCH('PV (extension)'!B11384,parameters!$C$195:$EJ$195,0))</f>
        <v>1335.0894946186199</v>
      </c>
      <c r="S11402" t="n">
        <v>570</v>
      </c>
      <c r="T11402" t="n">
        <v>30</v>
      </c>
      <c r="U11402">
        <f>T11402*S11402*R11402</f>
        <v>22830030.3579784</v>
      </c>
      <c r="V11402">
        <f>1/U11402</f>
        <v>4.380195664744399E-8</v>
      </c>
    </row>
    <row r="11403" s="29">
      <c r="A11403" t="inlineStr">
        <is>
          <t>photovoltaic open ground installation, 570 kWp, micro-Si, on open ground</t>
        </is>
      </c>
      <c r="B11403" s="30">
        <f>P11403*V11403</f>
        <v>3.4460215577591759E-11</v>
      </c>
      <c r="C11403" t="inlineStr">
        <is>
          <t>RER</t>
        </is>
      </c>
      <c r="D11403" t="inlineStr">
        <is>
          <t>unit</t>
        </is>
      </c>
      <c r="F11403" t="inlineStr">
        <is>
          <t>technosphere</t>
        </is>
      </c>
      <c r="G11403" t="n">
        <v>2</v>
      </c>
      <c r="H11403" t="n">
        <v>-23.51240679473371</v>
      </c>
      <c r="I11403" t="n">
        <v>0.09798894162072011</v>
      </c>
      <c r="J11403" t="inlineStr">
        <is>
          <t>(2,2,1,1,1,3); Calculation with average annual yield and share of technologies. Lifetime: 30a.</t>
        </is>
      </c>
      <c r="L11403" t="inlineStr">
        <is>
          <t>photovoltaic open ground installation, 570 kWp, micro-Si, on open ground</t>
        </is>
      </c>
      <c r="N11403" t="inlineStr">
        <is>
          <t>all</t>
        </is>
      </c>
      <c r="O11403" t="n">
        <v>1</v>
      </c>
      <c r="P11403" s="30">
        <f>INDEX(parameters!$D$41:$AG$178,MATCH('PV (extension)'!B11384,parameters!$C$41:$C$178,0),MATCH('PV (extension)'!A11403,parameters!$D$5:$AG$5,0))/O11403</f>
        <v>7.867277677789E-4</v>
      </c>
      <c r="Q11403" t="inlineStr">
        <is>
          <t>central</t>
        </is>
      </c>
      <c r="R11403">
        <f>INDEX(parameters!$C$196:$EJ$198,MATCH('PV (extension)'!Q11403,parameters!$B$196:$B$198,0),MATCH('PV (extension)'!B11384,parameters!$C$195:$EJ$195,0))</f>
        <v>1335.0894946186199</v>
      </c>
      <c r="S11403" t="n">
        <v>570</v>
      </c>
      <c r="T11403" t="n">
        <v>30</v>
      </c>
      <c r="U11403">
        <f>T11403*S11403*R11403</f>
        <v>22830030.3579784</v>
      </c>
      <c r="V11403">
        <f>1/U11403</f>
        <v>4.380195664744399E-8</v>
      </c>
    </row>
    <row r="11404" s="29">
      <c r="A11404" t="inlineStr">
        <is>
          <t>photovoltaic open ground installation, 570 kWp, multi-Si, on open ground</t>
        </is>
      </c>
      <c r="B11404" s="30">
        <f>P11404*V11404</f>
        <v>1.1532083709022172E-8</v>
      </c>
      <c r="C11404" t="inlineStr">
        <is>
          <t>RER</t>
        </is>
      </c>
      <c r="D11404" t="inlineStr">
        <is>
          <t>unit</t>
        </is>
      </c>
      <c r="F11404" t="inlineStr">
        <is>
          <t>technosphere</t>
        </is>
      </c>
      <c r="G11404" t="n">
        <v>2</v>
      </c>
      <c r="H11404" t="n">
        <v>-18.20082258362968</v>
      </c>
      <c r="I11404" t="n">
        <v>0.09798894162072011</v>
      </c>
      <c r="J11404" t="inlineStr">
        <is>
          <t>(2,2,1,1,1,3); Calculation with average annual yield and share of technologies. Lifetime: 30a.</t>
        </is>
      </c>
      <c r="L11404" t="inlineStr">
        <is>
          <t>photovoltaic open ground installation, 570 kWp, multi-Si, on open ground</t>
        </is>
      </c>
      <c r="N11404" t="inlineStr">
        <is>
          <t>all</t>
        </is>
      </c>
      <c r="O11404" t="n">
        <v>1</v>
      </c>
      <c r="P11404" s="30">
        <f>INDEX(parameters!$D$41:$AG$178,MATCH('PV (extension)'!B11384,parameters!$C$41:$C$178,0),MATCH('PV (extension)'!A11404,parameters!$D$5:$AG$5,0))/O11404</f>
        <v>0.2632778211677243</v>
      </c>
      <c r="Q11404" t="inlineStr">
        <is>
          <t>central</t>
        </is>
      </c>
      <c r="R11404">
        <f>INDEX(parameters!$C$196:$EJ$198,MATCH('PV (extension)'!Q11404,parameters!$B$196:$B$198,0),MATCH('PV (extension)'!B11384,parameters!$C$195:$EJ$195,0))</f>
        <v>1335.0894946186199</v>
      </c>
      <c r="S11404" t="n">
        <v>570</v>
      </c>
      <c r="T11404" t="n">
        <v>30</v>
      </c>
      <c r="U11404">
        <f>T11404*S11404*R11404</f>
        <v>22830030.3579784</v>
      </c>
      <c r="V11404">
        <f>1/U11404</f>
        <v>4.380195664744399E-8</v>
      </c>
    </row>
    <row r="11405" s="29">
      <c r="A11405" t="inlineStr">
        <is>
          <t>photovoltaic open ground installation, 570 kWp, single-Si, on open ground</t>
        </is>
      </c>
      <c r="B11405" s="30">
        <f>P11405*V11405</f>
        <v>6.1171136846905405E-9</v>
      </c>
      <c r="C11405" t="inlineStr">
        <is>
          <t>RER</t>
        </is>
      </c>
      <c r="D11405" t="inlineStr">
        <is>
          <t>unit</t>
        </is>
      </c>
      <c r="F11405" t="inlineStr">
        <is>
          <t>technosphere</t>
        </is>
      </c>
      <c r="G11405" t="n">
        <v>2</v>
      </c>
      <c r="H11405" t="n">
        <v>-18.8364689523836</v>
      </c>
      <c r="I11405" t="n">
        <v>0.09798894162072011</v>
      </c>
      <c r="J11405" t="inlineStr">
        <is>
          <t>(2,2,1,1,1,3); Calculation with average annual yield and share of technologies. Lifetime: 30a.</t>
        </is>
      </c>
      <c r="L11405" t="inlineStr">
        <is>
          <t>photovoltaic open ground installation, 570 kWp, single-Si, on open ground</t>
        </is>
      </c>
      <c r="N11405" t="inlineStr">
        <is>
          <t>all</t>
        </is>
      </c>
      <c r="O11405" t="n">
        <v>1</v>
      </c>
      <c r="P11405" s="30">
        <f>INDEX(parameters!$D$41:$AG$178,MATCH('PV (extension)'!B11384,parameters!$C$41:$C$178,0),MATCH('PV (extension)'!A11405,parameters!$D$5:$AG$5,0))/O11405</f>
        <v>0.13965389112469015</v>
      </c>
      <c r="Q11405" t="inlineStr">
        <is>
          <t>central</t>
        </is>
      </c>
      <c r="R11405">
        <f>INDEX(parameters!$C$196:$EJ$198,MATCH('PV (extension)'!Q11405,parameters!$B$196:$B$198,0),MATCH('PV (extension)'!B11384,parameters!$C$195:$EJ$195,0))</f>
        <v>1335.0894946186199</v>
      </c>
      <c r="S11405" t="n">
        <v>570</v>
      </c>
      <c r="T11405" t="n">
        <v>30</v>
      </c>
      <c r="U11405">
        <f>T11405*S11405*R11405</f>
        <v>22830030.3579784</v>
      </c>
      <c r="V11405">
        <f>1/U11405</f>
        <v>4.380195664744399E-8</v>
      </c>
    </row>
    <row r="11406" ht="16" customHeight="1" s="29">
      <c r="A11406" t="inlineStr">
        <is>
          <t>photovoltaic slanted-roof installation, 93 kWp, multi-Si, laminated, integrated, on roof</t>
        </is>
      </c>
      <c r="B11406" s="30">
        <f>P11406*V11406</f>
        <v>1.8876588581499783E-9</v>
      </c>
      <c r="C11406" t="inlineStr">
        <is>
          <t>CH</t>
        </is>
      </c>
      <c r="D11406" t="inlineStr">
        <is>
          <t>unit</t>
        </is>
      </c>
      <c r="F11406" t="inlineStr">
        <is>
          <t>technosphere</t>
        </is>
      </c>
      <c r="G11406" t="n">
        <v>2</v>
      </c>
      <c r="H11406" t="n">
        <v>-20.65878981776205</v>
      </c>
      <c r="I11406" t="n">
        <v>0.09798894162072011</v>
      </c>
      <c r="J11406" t="inlineStr">
        <is>
          <t>(2,2,1,1,1,3); Calculation with average annual yield and share of technologies. Lifetime: 30a.</t>
        </is>
      </c>
      <c r="L11406" t="inlineStr">
        <is>
          <t>photovoltaic slanted-roof installation, 93 kWp, multi-Si, laminated, integrated, on roof</t>
        </is>
      </c>
      <c r="N11406" t="inlineStr">
        <is>
          <t>all</t>
        </is>
      </c>
      <c r="O11406" t="n">
        <v>1</v>
      </c>
      <c r="P11406" s="30">
        <f>INDEX(parameters!$D$41:$AG$178,MATCH('PV (extension)'!B11384,parameters!$C$41:$C$178,0),MATCH('PV (extension)'!A11406,parameters!$D$5:$AG$5,0))/O11406</f>
        <v>6.6094595017907607E-3</v>
      </c>
      <c r="Q11406" s="3" t="inlineStr">
        <is>
          <t>roof-top</t>
        </is>
      </c>
      <c r="R11406">
        <f>INDEX(parameters!$C$196:$EJ$198,MATCH('PV (extension)'!Q11406,parameters!$B$196:$B$198,0),MATCH('PV (extension)'!B11384,parameters!$C$195:$EJ$195,0))</f>
        <v>1254.9841249415026</v>
      </c>
      <c r="S11406" t="n">
        <v>93</v>
      </c>
      <c r="T11406" t="n">
        <v>30</v>
      </c>
      <c r="U11406">
        <f>T11406*S11406*R11406</f>
        <v>3501405.7085867925</v>
      </c>
      <c r="V11406">
        <f>1/U11406</f>
        <v>2.8559958006226346E-7</v>
      </c>
    </row>
    <row r="11407" ht="16" customHeight="1" s="29">
      <c r="A11407" t="inlineStr">
        <is>
          <t>photovoltaic slanted-roof installation, 93 kWp, multi-Si, panel, mounted, on roof</t>
        </is>
      </c>
      <c r="B11407" s="30">
        <f>P11407*V11407</f>
        <v>3.2007998774073451E-8</v>
      </c>
      <c r="C11407" t="inlineStr">
        <is>
          <t>CH</t>
        </is>
      </c>
      <c r="D11407" t="inlineStr">
        <is>
          <t>unit</t>
        </is>
      </c>
      <c r="F11407" t="inlineStr">
        <is>
          <t>technosphere</t>
        </is>
      </c>
      <c r="G11407" t="n">
        <v>2</v>
      </c>
      <c r="H11407" t="n">
        <v>-17.84536035000586</v>
      </c>
      <c r="I11407" t="n">
        <v>0.09798894162072011</v>
      </c>
      <c r="J11407" t="inlineStr">
        <is>
          <t>(2,2,1,1,1,3); Calculation with average annual yield and share of technologies. Lifetime: 30a.</t>
        </is>
      </c>
      <c r="L11407" t="inlineStr">
        <is>
          <t>photovoltaic slanted-roof installation, 93 kWp, multi-Si, panel, mounted, on roof</t>
        </is>
      </c>
      <c r="N11407" t="inlineStr">
        <is>
          <t>all</t>
        </is>
      </c>
      <c r="O11407" t="n">
        <v>1</v>
      </c>
      <c r="P11407" s="30">
        <f>INDEX(parameters!$D$41:$AG$178,MATCH('PV (extension)'!B11384,parameters!$C$41:$C$178,0),MATCH('PV (extension)'!A11407,parameters!$D$5:$AG$5,0))/O11407</f>
        <v>0.11207298962797985</v>
      </c>
      <c r="Q11407" s="3" t="inlineStr">
        <is>
          <t>roof-top</t>
        </is>
      </c>
      <c r="R11407">
        <f>INDEX(parameters!$C$196:$EJ$198,MATCH('PV (extension)'!Q11407,parameters!$B$196:$B$198,0),MATCH('PV (extension)'!B11384,parameters!$C$195:$EJ$195,0))</f>
        <v>1254.9841249415026</v>
      </c>
      <c r="S11407" t="n">
        <v>93</v>
      </c>
      <c r="T11407" t="n">
        <v>30</v>
      </c>
      <c r="U11407">
        <f>T11407*S11407*R11407</f>
        <v>3501405.7085867925</v>
      </c>
      <c r="V11407">
        <f>1/U11407</f>
        <v>2.8559958006226346E-7</v>
      </c>
    </row>
    <row r="11408" ht="16" customHeight="1" s="29">
      <c r="A11408" t="inlineStr">
        <is>
          <t>photovoltaic slanted-roof installation, 93 kWp, single-Si, laminated, integrated, on roof</t>
        </is>
      </c>
      <c r="B11408" s="30">
        <f>P11408*V11408</f>
        <v>9.9789824734189408E-10</v>
      </c>
      <c r="C11408" t="inlineStr">
        <is>
          <t>CH</t>
        </is>
      </c>
      <c r="D11408" t="inlineStr">
        <is>
          <t>unit</t>
        </is>
      </c>
      <c r="F11408" t="inlineStr">
        <is>
          <t>technosphere</t>
        </is>
      </c>
      <c r="G11408" t="n">
        <v>2</v>
      </c>
      <c r="H11408" t="n">
        <v>-21.2944254997521</v>
      </c>
      <c r="I11408" t="n">
        <v>0.09798894162072011</v>
      </c>
      <c r="J11408" t="inlineStr">
        <is>
          <t>(2,2,1,1,1,3); Calculation with average annual yield and share of technologies. Lifetime: 30a.</t>
        </is>
      </c>
      <c r="L11408" t="inlineStr">
        <is>
          <t>photovoltaic slanted-roof installation, 93 kWp, single-Si, laminated, integrated, on roof</t>
        </is>
      </c>
      <c r="N11408" t="inlineStr">
        <is>
          <t>all</t>
        </is>
      </c>
      <c r="O11408" t="n">
        <v>1</v>
      </c>
      <c r="P11408" s="30">
        <f>INDEX(parameters!$D$41:$AG$178,MATCH('PV (extension)'!B11384,parameters!$C$41:$C$178,0),MATCH('PV (extension)'!A11408,parameters!$D$5:$AG$5,0))/O11408</f>
        <v>3.4940466198316628E-3</v>
      </c>
      <c r="Q11408" s="3" t="inlineStr">
        <is>
          <t>roof-top</t>
        </is>
      </c>
      <c r="R11408">
        <f>INDEX(parameters!$C$196:$EJ$198,MATCH('PV (extension)'!Q11408,parameters!$B$196:$B$198,0),MATCH('PV (extension)'!B11384,parameters!$C$195:$EJ$195,0))</f>
        <v>1254.9841249415026</v>
      </c>
      <c r="S11408" t="n">
        <v>93</v>
      </c>
      <c r="T11408" t="n">
        <v>30</v>
      </c>
      <c r="U11408">
        <f>T11408*S11408*R11408</f>
        <v>3501405.7085867925</v>
      </c>
      <c r="V11408">
        <f>1/U11408</f>
        <v>2.8559958006226346E-7</v>
      </c>
    </row>
    <row r="11409" ht="16" customHeight="1" s="29">
      <c r="A11409" t="inlineStr">
        <is>
          <t>photovoltaic slanted-roof installation, 93 kWp, single-Si, panel, mounted, on roof</t>
        </is>
      </c>
      <c r="B11409" s="30">
        <f>P11409*V11409</f>
        <v>1.676612629943871E-8</v>
      </c>
      <c r="C11409" t="inlineStr">
        <is>
          <t>CH</t>
        </is>
      </c>
      <c r="D11409" t="inlineStr">
        <is>
          <t>unit</t>
        </is>
      </c>
      <c r="F11409" t="inlineStr">
        <is>
          <t>technosphere</t>
        </is>
      </c>
      <c r="G11409" t="n">
        <v>2</v>
      </c>
      <c r="H11409" t="n">
        <v>-18.48100416113547</v>
      </c>
      <c r="I11409" t="n">
        <v>0.09798894162072011</v>
      </c>
      <c r="J11409" t="inlineStr">
        <is>
          <t>(2,2,1,1,1,3); Calculation with average annual yield and share of technologies. Lifetime: 30a.</t>
        </is>
      </c>
      <c r="L11409" t="inlineStr">
        <is>
          <t>photovoltaic slanted-roof installation, 93 kWp, single-Si, panel, mounted, on roof</t>
        </is>
      </c>
      <c r="N11409" t="inlineStr">
        <is>
          <t>all</t>
        </is>
      </c>
      <c r="O11409" t="n">
        <v>1</v>
      </c>
      <c r="P11409" s="30">
        <f>INDEX(parameters!$D$41:$AG$178,MATCH('PV (extension)'!B11384,parameters!$C$41:$C$178,0),MATCH('PV (extension)'!A11409,parameters!$D$5:$AG$5,0))/O11409</f>
        <v>5.8705010335741853E-2</v>
      </c>
      <c r="Q11409" s="3" t="inlineStr">
        <is>
          <t>roof-top</t>
        </is>
      </c>
      <c r="R11409">
        <f>INDEX(parameters!$C$196:$EJ$198,MATCH('PV (extension)'!Q11409,parameters!$B$196:$B$198,0),MATCH('PV (extension)'!B11384,parameters!$C$195:$EJ$195,0))</f>
        <v>1254.9841249415026</v>
      </c>
      <c r="S11409" t="n">
        <v>93</v>
      </c>
      <c r="T11409" t="n">
        <v>30</v>
      </c>
      <c r="U11409">
        <f>T11409*S11409*R11409</f>
        <v>3501405.7085867925</v>
      </c>
      <c r="V11409">
        <f>1/U11409</f>
        <v>2.8559958006226346E-7</v>
      </c>
    </row>
    <row r="11410" s="29">
      <c r="A11410" t="inlineStr">
        <is>
          <t>photovoltaic facade installation, 3kWp, multi-Si, laminated, integrated, at building</t>
        </is>
      </c>
      <c r="B11410" s="30">
        <f>P11410*V11410</f>
        <v>4.1441179915068375E-8</v>
      </c>
      <c r="C11410" t="inlineStr">
        <is>
          <t>APAC</t>
        </is>
      </c>
      <c r="D11410" t="inlineStr">
        <is>
          <t>unit</t>
        </is>
      </c>
      <c r="F11410" t="inlineStr">
        <is>
          <t>technosphere</t>
        </is>
      </c>
      <c r="G11410" t="n">
        <v>2</v>
      </c>
      <c r="H11410" t="n">
        <v>-17.5612990452514</v>
      </c>
      <c r="I11410" t="n">
        <v>0.09798894162072011</v>
      </c>
      <c r="J11410" t="inlineStr">
        <is>
          <t>(2,2,1,1,1,3); Calculation with average annual yield and share of technologies. Lifetime: 30a.</t>
        </is>
      </c>
      <c r="L11410" t="inlineStr">
        <is>
          <t>photovoltaic facade installation, 3kWp, multi-Si, laminated, integrated, at building</t>
        </is>
      </c>
      <c r="N11410" t="inlineStr">
        <is>
          <t>all</t>
        </is>
      </c>
      <c r="O11410" t="n">
        <v>1</v>
      </c>
      <c r="P11410" s="30">
        <f>INDEX(parameters!$D$41:$AG$178,MATCH('PV (extension)'!B11384,parameters!$C$41:$C$178,0),MATCH('PV (extension)'!A11410,parameters!$D$5:$AG$5,0))/O11410</f>
        <v>3.2864644265829519E-3</v>
      </c>
      <c r="Q11410" t="inlineStr">
        <is>
          <t>façade</t>
        </is>
      </c>
      <c r="R11410">
        <f>INDEX(parameters!$C$196:$EJ$198,MATCH('PV (extension)'!Q11410,parameters!$B$196:$B$198,0),MATCH('PV (extension)'!B11384,parameters!$C$195:$EJ$195,0))</f>
        <v>881.1590664482892</v>
      </c>
      <c r="S11410" t="n">
        <v>3</v>
      </c>
      <c r="T11410" t="n">
        <v>30</v>
      </c>
      <c r="U11410">
        <f>T11410*S11410*R11410</f>
        <v>79304.315980346029</v>
      </c>
      <c r="V11410">
        <f>1/U11410</f>
        <v>1.2609654186385388E-5</v>
      </c>
    </row>
    <row r="11411" s="29">
      <c r="A11411" t="inlineStr">
        <is>
          <t>photovoltaic facade installation, 3kWp, multi-Si, panel, mounted, at building</t>
        </is>
      </c>
      <c r="B11411" s="30">
        <f>P11411*V11411</f>
        <v>4.0642829349413198E-8</v>
      </c>
      <c r="C11411" t="inlineStr">
        <is>
          <t>APAC</t>
        </is>
      </c>
      <c r="D11411" t="inlineStr">
        <is>
          <t>unit</t>
        </is>
      </c>
      <c r="F11411" t="inlineStr">
        <is>
          <t>technosphere</t>
        </is>
      </c>
      <c r="G11411" t="n">
        <v>2</v>
      </c>
      <c r="H11411" t="n">
        <v>-17.5612990452514</v>
      </c>
      <c r="I11411" t="n">
        <v>0.09798894162072011</v>
      </c>
      <c r="J11411" t="inlineStr">
        <is>
          <t>(2,2,1,1,1,3); Calculation with average annual yield and share of technologies. Lifetime: 30a.</t>
        </is>
      </c>
      <c r="L11411" t="inlineStr">
        <is>
          <t>photovoltaic facade installation, 3kWp, multi-Si, panel, mounted, at building</t>
        </is>
      </c>
      <c r="N11411" t="inlineStr">
        <is>
          <t>all</t>
        </is>
      </c>
      <c r="O11411" t="n">
        <v>1</v>
      </c>
      <c r="P11411" s="30">
        <f>INDEX(parameters!$D$41:$AG$178,MATCH('PV (extension)'!B11384,parameters!$C$41:$C$178,0),MATCH('PV (extension)'!A11411,parameters!$D$5:$AG$5,0))/O11411</f>
        <v>3.2231517810611459E-3</v>
      </c>
      <c r="Q11411" t="inlineStr">
        <is>
          <t>façade</t>
        </is>
      </c>
      <c r="R11411">
        <f>INDEX(parameters!$C$196:$EJ$198,MATCH('PV (extension)'!Q11411,parameters!$B$196:$B$198,0),MATCH('PV (extension)'!B11384,parameters!$C$195:$EJ$195,0))</f>
        <v>881.1590664482892</v>
      </c>
      <c r="S11411" t="n">
        <v>3</v>
      </c>
      <c r="T11411" t="n">
        <v>30</v>
      </c>
      <c r="U11411">
        <f>T11411*S11411*R11411</f>
        <v>79304.315980346029</v>
      </c>
      <c r="V11411">
        <f>1/U11411</f>
        <v>1.2609654186385388E-5</v>
      </c>
    </row>
    <row r="11412" s="29">
      <c r="A11412" t="inlineStr">
        <is>
          <t>photovoltaic facade installation, 3kWp, single-Si, laminated, integrated, at building</t>
        </is>
      </c>
      <c r="B11412" s="30">
        <f>P11412*V11412</f>
        <v>2.184732743817E-8</v>
      </c>
      <c r="C11412" t="inlineStr">
        <is>
          <t>APAC</t>
        </is>
      </c>
      <c r="D11412" t="inlineStr">
        <is>
          <t>unit</t>
        </is>
      </c>
      <c r="F11412" t="inlineStr">
        <is>
          <t>technosphere</t>
        </is>
      </c>
      <c r="G11412" t="n">
        <v>2</v>
      </c>
      <c r="H11412" t="n">
        <v>-18.19689739735082</v>
      </c>
      <c r="I11412" t="n">
        <v>0.09798894162072011</v>
      </c>
      <c r="J11412" t="inlineStr">
        <is>
          <t>(2,2,1,1,1,3); Calculation with average annual yield and share of technologies. Lifetime: 30a.</t>
        </is>
      </c>
      <c r="L11412" t="inlineStr">
        <is>
          <t>photovoltaic facade installation, 3kWp, single-Si, laminated, integrated, at building</t>
        </is>
      </c>
      <c r="N11412" t="inlineStr">
        <is>
          <t>all</t>
        </is>
      </c>
      <c r="O11412" t="n">
        <v>1</v>
      </c>
      <c r="P11412" s="30">
        <f>INDEX(parameters!$D$41:$AG$178,MATCH('PV (extension)'!B11384,parameters!$C$41:$C$178,0),MATCH('PV (extension)'!A11412,parameters!$D$5:$AG$5,0))/O11412</f>
        <v>1.7325873584827175E-3</v>
      </c>
      <c r="Q11412" t="inlineStr">
        <is>
          <t>façade</t>
        </is>
      </c>
      <c r="R11412">
        <f>INDEX(parameters!$C$196:$EJ$198,MATCH('PV (extension)'!Q11412,parameters!$B$196:$B$198,0),MATCH('PV (extension)'!B11384,parameters!$C$195:$EJ$195,0))</f>
        <v>881.1590664482892</v>
      </c>
      <c r="S11412" t="n">
        <v>3</v>
      </c>
      <c r="T11412" t="n">
        <v>30</v>
      </c>
      <c r="U11412">
        <f>T11412*S11412*R11412</f>
        <v>79304.315980346029</v>
      </c>
      <c r="V11412">
        <f>1/U11412</f>
        <v>1.2609654186385388E-5</v>
      </c>
    </row>
    <row r="11413" s="29">
      <c r="A11413" t="inlineStr">
        <is>
          <t>photovoltaic facade installation, 3kWp, single-Si, panel, mounted, at building</t>
        </is>
      </c>
      <c r="B11413" s="30">
        <f>P11413*V11413</f>
        <v>2.1828424063460054E-8</v>
      </c>
      <c r="C11413" t="inlineStr">
        <is>
          <t>APAC</t>
        </is>
      </c>
      <c r="D11413" t="inlineStr">
        <is>
          <t>unit</t>
        </is>
      </c>
      <c r="F11413" t="inlineStr">
        <is>
          <t>technosphere</t>
        </is>
      </c>
      <c r="G11413" t="n">
        <v>2</v>
      </c>
      <c r="H11413" t="n">
        <v>-18.19689739735082</v>
      </c>
      <c r="I11413" t="n">
        <v>0.09798894162072011</v>
      </c>
      <c r="J11413" t="inlineStr">
        <is>
          <t>(2,2,1,1,1,3); Calculation with average annual yield and share of technologies. Lifetime: 30a.</t>
        </is>
      </c>
      <c r="L11413" t="inlineStr">
        <is>
          <t>photovoltaic facade installation, 3kWp, single-Si, panel, mounted, at building</t>
        </is>
      </c>
      <c r="N11413" t="inlineStr">
        <is>
          <t>all</t>
        </is>
      </c>
      <c r="O11413" t="n">
        <v>1</v>
      </c>
      <c r="P11413" s="30">
        <f>INDEX(parameters!$D$41:$AG$178,MATCH('PV (extension)'!B11384,parameters!$C$41:$C$178,0),MATCH('PV (extension)'!A11413,parameters!$D$5:$AG$5,0))/O11413</f>
        <v>1.7310882392816251E-3</v>
      </c>
      <c r="Q11413" t="inlineStr">
        <is>
          <t>façade</t>
        </is>
      </c>
      <c r="R11413">
        <f>INDEX(parameters!$C$196:$EJ$198,MATCH('PV (extension)'!Q11413,parameters!$B$196:$B$198,0),MATCH('PV (extension)'!B11384,parameters!$C$195:$EJ$195,0))</f>
        <v>881.1590664482892</v>
      </c>
      <c r="S11413" t="n">
        <v>3</v>
      </c>
      <c r="T11413" t="n">
        <v>30</v>
      </c>
      <c r="U11413">
        <f>T11413*S11413*R11413</f>
        <v>79304.315980346029</v>
      </c>
      <c r="V11413">
        <f>1/U11413</f>
        <v>1.2609654186385388E-5</v>
      </c>
    </row>
    <row r="11414" ht="16" customHeight="1" s="29">
      <c r="A11414" t="inlineStr">
        <is>
          <t>photovoltaic flat-roof installation, 3kWp, multi-Si, on roof</t>
        </is>
      </c>
      <c r="B11414" s="30">
        <f>P11414*V11414</f>
        <v>4.4821345915726063E-7</v>
      </c>
      <c r="C11414" t="inlineStr">
        <is>
          <t>APAC</t>
        </is>
      </c>
      <c r="D11414" t="inlineStr">
        <is>
          <t>unit</t>
        </is>
      </c>
      <c r="F11414" t="inlineStr">
        <is>
          <t>technosphere</t>
        </is>
      </c>
      <c r="G11414" t="n">
        <v>2</v>
      </c>
      <c r="H11414" t="n">
        <v>-15.20991773919472</v>
      </c>
      <c r="I11414" t="n">
        <v>0.09798894162072011</v>
      </c>
      <c r="J11414" t="inlineStr">
        <is>
          <t>(2,2,1,1,1,3); Calculation with average annual yield and share of technologies. Lifetime: 30a.</t>
        </is>
      </c>
      <c r="L11414" t="inlineStr">
        <is>
          <t>photovoltaic flat-roof installation, 3kWp, multi-Si, on roof</t>
        </is>
      </c>
      <c r="N11414" t="inlineStr">
        <is>
          <t>all</t>
        </is>
      </c>
      <c r="O11414" t="n">
        <v>1</v>
      </c>
      <c r="P11414" s="30">
        <f>INDEX(parameters!$D$41:$AG$178,MATCH('PV (extension)'!B11384,parameters!$C$41:$C$178,0),MATCH('PV (extension)'!A11414,parameters!$D$5:$AG$5,0))/O11414</f>
        <v>5.0625069824473082E-2</v>
      </c>
      <c r="Q11414" s="3" t="inlineStr">
        <is>
          <t>roof-top</t>
        </is>
      </c>
      <c r="R11414">
        <f>INDEX(parameters!$C$196:$EJ$198,MATCH('PV (extension)'!Q11414,parameters!$B$196:$B$198,0),MATCH('PV (extension)'!B11384,parameters!$C$195:$EJ$195,0))</f>
        <v>1254.9841249415026</v>
      </c>
      <c r="S11414" t="n">
        <v>3</v>
      </c>
      <c r="T11414" t="n">
        <v>30</v>
      </c>
      <c r="U11414">
        <f>T11414*S11414*R11414</f>
        <v>112948.57124473524</v>
      </c>
      <c r="V11414">
        <f>1/U11414</f>
        <v>8.853586981930167E-6</v>
      </c>
    </row>
    <row r="11415" ht="16" customHeight="1" s="29">
      <c r="A11415" t="inlineStr">
        <is>
          <t>photovoltaic flat-roof installation, 3kWp, single-Si, on roof</t>
        </is>
      </c>
      <c r="B11415" s="30">
        <f>P11415*V11415</f>
        <v>2.3396093304268372E-7</v>
      </c>
      <c r="C11415" t="inlineStr">
        <is>
          <t>APAC</t>
        </is>
      </c>
      <c r="D11415" t="inlineStr">
        <is>
          <t>unit</t>
        </is>
      </c>
      <c r="F11415" t="inlineStr">
        <is>
          <t>technosphere</t>
        </is>
      </c>
      <c r="G11415" t="n">
        <v>2</v>
      </c>
      <c r="H11415" t="n">
        <v>-15.84555259734934</v>
      </c>
      <c r="I11415" t="n">
        <v>0.09798894162072011</v>
      </c>
      <c r="J11415" t="inlineStr">
        <is>
          <t>(2,2,1,1,1,3); Calculation with average annual yield and share of technologies. Lifetime: 30a.</t>
        </is>
      </c>
      <c r="L11415" t="inlineStr">
        <is>
          <t>photovoltaic flat-roof installation, 3kWp, single-Si, on roof</t>
        </is>
      </c>
      <c r="N11415" t="inlineStr">
        <is>
          <t>all</t>
        </is>
      </c>
      <c r="O11415" t="n">
        <v>1</v>
      </c>
      <c r="P11415" s="30">
        <f>INDEX(parameters!$D$41:$AG$178,MATCH('PV (extension)'!B11384,parameters!$C$41:$C$178,0),MATCH('PV (extension)'!A11415,parameters!$D$5:$AG$5,0))/O11415</f>
        <v>2.6425553114256296E-2</v>
      </c>
      <c r="Q11415" s="3" t="inlineStr">
        <is>
          <t>roof-top</t>
        </is>
      </c>
      <c r="R11415">
        <f>INDEX(parameters!$C$196:$EJ$198,MATCH('PV (extension)'!Q11415,parameters!$B$196:$B$198,0),MATCH('PV (extension)'!B11384,parameters!$C$195:$EJ$195,0))</f>
        <v>1254.9841249415026</v>
      </c>
      <c r="S11415" t="n">
        <v>3</v>
      </c>
      <c r="T11415" t="n">
        <v>30</v>
      </c>
      <c r="U11415">
        <f>T11415*S11415*R11415</f>
        <v>112948.57124473524</v>
      </c>
      <c r="V11415">
        <f>1/U11415</f>
        <v>8.853586981930167E-6</v>
      </c>
    </row>
    <row r="11416" ht="16" customHeight="1" s="29">
      <c r="A11416" t="inlineStr">
        <is>
          <t>photovoltaic slanted-roof installation, 3kWp, CIS, panel, mounted, on roof</t>
        </is>
      </c>
      <c r="B11416" s="30">
        <f>P11416*V11416</f>
        <v>1.2940805740218949E-7</v>
      </c>
      <c r="C11416" t="inlineStr">
        <is>
          <t>CH</t>
        </is>
      </c>
      <c r="D11416" t="inlineStr">
        <is>
          <t>unit</t>
        </is>
      </c>
      <c r="F11416" t="inlineStr">
        <is>
          <t>technosphere</t>
        </is>
      </c>
      <c r="G11416" t="n">
        <v>2</v>
      </c>
      <c r="H11416" t="n">
        <v>-16.88405011147741</v>
      </c>
      <c r="I11416" t="n">
        <v>0.09798894162072011</v>
      </c>
      <c r="J11416" t="inlineStr">
        <is>
          <t>(2,2,1,1,1,3); Calculation with average annual yield and share of technologies. Lifetime: 30a.</t>
        </is>
      </c>
      <c r="L11416" t="inlineStr">
        <is>
          <t>photovoltaic slanted-roof installation, 3kWp, CIS, panel, mounted, on roof</t>
        </is>
      </c>
      <c r="N11416" t="inlineStr">
        <is>
          <t>all</t>
        </is>
      </c>
      <c r="O11416" t="n">
        <v>1</v>
      </c>
      <c r="P11416" s="30">
        <f>INDEX(parameters!$D$41:$AG$178,MATCH('PV (extension)'!B11384,parameters!$C$41:$C$178,0),MATCH('PV (extension)'!A11416,parameters!$D$5:$AG$5,0))/O11416</f>
        <v>1.4616455191133988E-2</v>
      </c>
      <c r="Q11416" s="3" t="inlineStr">
        <is>
          <t>roof-top</t>
        </is>
      </c>
      <c r="R11416">
        <f>INDEX(parameters!$C$196:$EJ$198,MATCH('PV (extension)'!Q11416,parameters!$B$196:$B$198,0),MATCH('PV (extension)'!B11384,parameters!$C$195:$EJ$195,0))</f>
        <v>1254.9841249415026</v>
      </c>
      <c r="S11416" t="n">
        <v>3</v>
      </c>
      <c r="T11416" t="n">
        <v>30</v>
      </c>
      <c r="U11416">
        <f>T11416*S11416*R11416</f>
        <v>112948.57124473524</v>
      </c>
      <c r="V11416">
        <f>1/U11416</f>
        <v>8.853586981930167E-6</v>
      </c>
    </row>
    <row r="11417" ht="16" customHeight="1" s="29">
      <c r="A11417" t="inlineStr">
        <is>
          <t>photovoltaic slanted-roof installation, 3kWp, CdTe, laminated, integrated, on roof</t>
        </is>
      </c>
      <c r="B11417" s="30">
        <f>P11417*V11417</f>
        <v>3.62350675870472E-9</v>
      </c>
      <c r="C11417" t="inlineStr">
        <is>
          <t>CH</t>
        </is>
      </c>
      <c r="D11417" t="inlineStr">
        <is>
          <t>unit</t>
        </is>
      </c>
      <c r="F11417" t="inlineStr">
        <is>
          <t>technosphere</t>
        </is>
      </c>
      <c r="G11417" t="n">
        <v>2</v>
      </c>
      <c r="H11417" t="n">
        <v>-19.50639655088546</v>
      </c>
      <c r="I11417" t="n">
        <v>0.09798894162072011</v>
      </c>
      <c r="J11417" t="inlineStr">
        <is>
          <t>(2,2,1,1,1,3); Calculation with average annual yield and share of technologies. Lifetime: 30a.</t>
        </is>
      </c>
      <c r="L11417" t="inlineStr">
        <is>
          <t>photovoltaic slanted-roof installation, 3kWp, CdTe, laminated, integrated, on roof</t>
        </is>
      </c>
      <c r="N11417" t="inlineStr">
        <is>
          <t>all</t>
        </is>
      </c>
      <c r="O11417" t="n">
        <v>1</v>
      </c>
      <c r="P11417" s="30">
        <f>INDEX(parameters!$D$41:$AG$178,MATCH('PV (extension)'!B11384,parameters!$C$41:$C$178,0),MATCH('PV (extension)'!A11417,parameters!$D$5:$AG$5,0))/O11417</f>
        <v>4.0926991129133978E-4</v>
      </c>
      <c r="Q11417" s="3" t="inlineStr">
        <is>
          <t>roof-top</t>
        </is>
      </c>
      <c r="R11417">
        <f>INDEX(parameters!$C$196:$EJ$198,MATCH('PV (extension)'!Q11417,parameters!$B$196:$B$198,0),MATCH('PV (extension)'!B11384,parameters!$C$195:$EJ$195,0))</f>
        <v>1254.9841249415026</v>
      </c>
      <c r="S11417" t="n">
        <v>3</v>
      </c>
      <c r="T11417" t="n">
        <v>30</v>
      </c>
      <c r="U11417">
        <f>T11417*S11417*R11417</f>
        <v>112948.57124473524</v>
      </c>
      <c r="V11417">
        <f>1/U11417</f>
        <v>8.853586981930167E-6</v>
      </c>
    </row>
    <row r="11418" ht="16" customHeight="1" s="29">
      <c r="A11418" t="inlineStr">
        <is>
          <t>photovoltaic slanted-roof installation, 3kWp, multi-Si, laminated, integrated, on roof</t>
        </is>
      </c>
      <c r="B11418" s="30">
        <f>P11418*V11418</f>
        <v>2.1527466518974242E-8</v>
      </c>
      <c r="C11418" t="inlineStr">
        <is>
          <t>APAC</t>
        </is>
      </c>
      <c r="D11418" t="inlineStr">
        <is>
          <t>unit</t>
        </is>
      </c>
      <c r="F11418" t="inlineStr">
        <is>
          <t>technosphere</t>
        </is>
      </c>
      <c r="G11418" t="n">
        <v>2</v>
      </c>
      <c r="H11418" t="n">
        <v>-18.22076487875746</v>
      </c>
      <c r="I11418" t="n">
        <v>0.09798894162072011</v>
      </c>
      <c r="J11418" t="inlineStr">
        <is>
          <t>(2,2,1,1,1,3); Calculation with average annual yield and share of technologies. Lifetime: 30a.</t>
        </is>
      </c>
      <c r="L11418" t="inlineStr">
        <is>
          <t>photovoltaic slanted-roof installation, 3kWp, multi-Si, laminated, integrated, on roof</t>
        </is>
      </c>
      <c r="N11418" t="inlineStr">
        <is>
          <t>all</t>
        </is>
      </c>
      <c r="O11418" t="n">
        <v>1</v>
      </c>
      <c r="P11418" s="30">
        <f>INDEX(parameters!$D$41:$AG$178,MATCH('PV (extension)'!B11384,parameters!$C$41:$C$178,0),MATCH('PV (extension)'!A11418,parameters!$D$5:$AG$5,0))/O11418</f>
        <v>2.4314965858370148E-3</v>
      </c>
      <c r="Q11418" s="3" t="inlineStr">
        <is>
          <t>roof-top</t>
        </is>
      </c>
      <c r="R11418">
        <f>INDEX(parameters!$C$196:$EJ$198,MATCH('PV (extension)'!Q11418,parameters!$B$196:$B$198,0),MATCH('PV (extension)'!B11384,parameters!$C$195:$EJ$195,0))</f>
        <v>1254.9841249415026</v>
      </c>
      <c r="S11418" t="n">
        <v>3</v>
      </c>
      <c r="T11418" t="n">
        <v>30</v>
      </c>
      <c r="U11418">
        <f>T11418*S11418*R11418</f>
        <v>112948.57124473524</v>
      </c>
      <c r="V11418">
        <f>1/U11418</f>
        <v>8.853586981930167E-6</v>
      </c>
    </row>
    <row r="11419" ht="16" customHeight="1" s="29">
      <c r="A11419" t="inlineStr">
        <is>
          <t>photovoltaic slanted-roof installation, 3kWp, multi-Si, panel, mounted, on roof</t>
        </is>
      </c>
      <c r="B11419" s="30">
        <f>P11419*V11419</f>
        <v>3.6847376265768631E-7</v>
      </c>
      <c r="C11419" t="inlineStr">
        <is>
          <t>APAC</t>
        </is>
      </c>
      <c r="D11419" t="inlineStr">
        <is>
          <t>unit</t>
        </is>
      </c>
      <c r="F11419" t="inlineStr">
        <is>
          <t>technosphere</t>
        </is>
      </c>
      <c r="G11419" t="n">
        <v>2</v>
      </c>
      <c r="H11419" t="n">
        <v>-15.40735416199742</v>
      </c>
      <c r="I11419" t="n">
        <v>0.09798894162072011</v>
      </c>
      <c r="J11419" t="inlineStr">
        <is>
          <t>(2,2,1,1,1,3); Calculation with average annual yield and share of technologies. Lifetime: 30a.</t>
        </is>
      </c>
      <c r="L11419" t="inlineStr">
        <is>
          <t>photovoltaic slanted-roof installation, 3kWp, multi-Si, panel, mounted, on roof</t>
        </is>
      </c>
      <c r="N11419" t="inlineStr">
        <is>
          <t>all</t>
        </is>
      </c>
      <c r="O11419" t="n">
        <v>1</v>
      </c>
      <c r="P11419" s="30">
        <f>INDEX(parameters!$D$41:$AG$178,MATCH('PV (extension)'!B11384,parameters!$C$41:$C$178,0),MATCH('PV (extension)'!A11419,parameters!$D$5:$AG$5,0))/O11419</f>
        <v>4.1618585033357351E-2</v>
      </c>
      <c r="Q11419" s="3" t="inlineStr">
        <is>
          <t>roof-top</t>
        </is>
      </c>
      <c r="R11419">
        <f>INDEX(parameters!$C$196:$EJ$198,MATCH('PV (extension)'!Q11419,parameters!$B$196:$B$198,0),MATCH('PV (extension)'!B11384,parameters!$C$195:$EJ$195,0))</f>
        <v>1254.9841249415026</v>
      </c>
      <c r="S11419" t="n">
        <v>3</v>
      </c>
      <c r="T11419" t="n">
        <v>30</v>
      </c>
      <c r="U11419">
        <f>T11419*S11419*R11419</f>
        <v>112948.57124473524</v>
      </c>
      <c r="V11419">
        <f>1/U11419</f>
        <v>8.853586981930167E-6</v>
      </c>
    </row>
    <row r="11420" ht="16" customHeight="1" s="29">
      <c r="A11420" t="inlineStr">
        <is>
          <t>photovoltaic slanted-roof installation, 3kWp, single-Si, laminated, integrated, on roof</t>
        </is>
      </c>
      <c r="B11420" s="30">
        <f>P11420*V11420</f>
        <v>1.137718624229273E-8</v>
      </c>
      <c r="C11420" t="inlineStr">
        <is>
          <t>APAC</t>
        </is>
      </c>
      <c r="D11420" t="inlineStr">
        <is>
          <t>unit</t>
        </is>
      </c>
      <c r="F11420" t="inlineStr">
        <is>
          <t>technosphere</t>
        </is>
      </c>
      <c r="G11420" t="n">
        <v>2</v>
      </c>
      <c r="H11420" t="n">
        <v>-18.85636797425012</v>
      </c>
      <c r="I11420" t="n">
        <v>0.09798894162072011</v>
      </c>
      <c r="J11420" t="inlineStr">
        <is>
          <t>(2,2,1,1,1,3); Calculation with average annual yield and share of technologies. Lifetime: 30a.</t>
        </is>
      </c>
      <c r="L11420" t="inlineStr">
        <is>
          <t>photovoltaic slanted-roof installation, 3kWp, single-Si, laminated, integrated, on roof</t>
        </is>
      </c>
      <c r="N11420" t="inlineStr">
        <is>
          <t>all</t>
        </is>
      </c>
      <c r="O11420" t="n">
        <v>1</v>
      </c>
      <c r="P11420" s="30">
        <f>INDEX(parameters!$D$41:$AG$178,MATCH('PV (extension)'!B11384,parameters!$C$41:$C$178,0),MATCH('PV (extension)'!A11420,parameters!$D$5:$AG$5,0))/O11420</f>
        <v>1.2850369308522222E-3</v>
      </c>
      <c r="Q11420" s="3" t="inlineStr">
        <is>
          <t>roof-top</t>
        </is>
      </c>
      <c r="R11420">
        <f>INDEX(parameters!$C$196:$EJ$198,MATCH('PV (extension)'!Q11420,parameters!$B$196:$B$198,0),MATCH('PV (extension)'!B11384,parameters!$C$195:$EJ$195,0))</f>
        <v>1254.9841249415026</v>
      </c>
      <c r="S11420" t="n">
        <v>3</v>
      </c>
      <c r="T11420" t="n">
        <v>30</v>
      </c>
      <c r="U11420">
        <f>T11420*S11420*R11420</f>
        <v>112948.57124473524</v>
      </c>
      <c r="V11420">
        <f>1/U11420</f>
        <v>8.853586981930167E-6</v>
      </c>
    </row>
    <row r="11421" ht="16" customHeight="1" s="29">
      <c r="A11421" t="inlineStr">
        <is>
          <t>photovoltaic slanted-roof installation, 3kWp, single-Si, panel, mounted, on roof</t>
        </is>
      </c>
      <c r="B11421" s="30">
        <f>P11421*V11421</f>
        <v>1.925669343976343E-7</v>
      </c>
      <c r="C11421" t="inlineStr">
        <is>
          <t>APAC</t>
        </is>
      </c>
      <c r="D11421" t="inlineStr">
        <is>
          <t>unit</t>
        </is>
      </c>
      <c r="F11421" t="inlineStr">
        <is>
          <t>technosphere</t>
        </is>
      </c>
      <c r="G11421" t="n">
        <v>2</v>
      </c>
      <c r="H11421" t="n">
        <v>-16.04298817847151</v>
      </c>
      <c r="I11421" t="n">
        <v>0.09798894162072011</v>
      </c>
      <c r="J11421" t="inlineStr">
        <is>
          <t>(2,2,1,1,1,3); Calculation with average annual yield and share of technologies. Lifetime: 30a.</t>
        </is>
      </c>
      <c r="L11421" t="inlineStr">
        <is>
          <t>photovoltaic slanted-roof installation, 3kWp, single-Si, panel, mounted, on roof</t>
        </is>
      </c>
      <c r="N11421" t="inlineStr">
        <is>
          <t>all</t>
        </is>
      </c>
      <c r="O11421" t="n">
        <v>1</v>
      </c>
      <c r="P11421" s="30">
        <f>INDEX(parameters!$D$41:$AG$178,MATCH('PV (extension)'!B11384,parameters!$C$41:$C$178,0),MATCH('PV (extension)'!A11421,parameters!$D$5:$AG$5,0))/O11421</f>
        <v>2.1750160109191456E-2</v>
      </c>
      <c r="Q11421" s="3" t="inlineStr">
        <is>
          <t>roof-top</t>
        </is>
      </c>
      <c r="R11421">
        <f>INDEX(parameters!$C$196:$EJ$198,MATCH('PV (extension)'!Q11421,parameters!$B$196:$B$198,0),MATCH('PV (extension)'!B11384,parameters!$C$195:$EJ$195,0))</f>
        <v>1254.9841249415026</v>
      </c>
      <c r="S11421" t="n">
        <v>3</v>
      </c>
      <c r="T11421" t="n">
        <v>30</v>
      </c>
      <c r="U11421">
        <f>T11421*S11421*R11421</f>
        <v>112948.57124473524</v>
      </c>
      <c r="V11421">
        <f>1/U11421</f>
        <v>8.853586981930167E-6</v>
      </c>
    </row>
    <row r="11422" s="29">
      <c r="A11422" t="inlineStr">
        <is>
          <t>market for tap water</t>
        </is>
      </c>
      <c r="B11422" t="n">
        <v>0.0020721</v>
      </c>
      <c r="C11422" t="inlineStr">
        <is>
          <t>Europe without Switzerland</t>
        </is>
      </c>
      <c r="D11422" t="inlineStr">
        <is>
          <t>kilogram</t>
        </is>
      </c>
      <c r="F11422" t="inlineStr">
        <is>
          <t>technosphere</t>
        </is>
      </c>
      <c r="G11422" t="n">
        <v>2</v>
      </c>
      <c r="H11422" t="n">
        <v>-6.179192693201237</v>
      </c>
      <c r="I11422" t="n">
        <v>0.04340984597628009</v>
      </c>
      <c r="J11422" t="inlineStr">
        <is>
          <t>(2,2,1,1,1,3); Estimation 20l/m2 panel</t>
        </is>
      </c>
      <c r="L11422" t="inlineStr">
        <is>
          <t>tap water</t>
        </is>
      </c>
    </row>
    <row r="11423" s="29">
      <c r="A11423" t="inlineStr">
        <is>
          <t>treatment of wastewater, from residence, capacity 1.1E10l/year</t>
        </is>
      </c>
      <c r="B11423" t="n">
        <v>-1.8649e-06</v>
      </c>
      <c r="C11423" t="inlineStr">
        <is>
          <t>CH</t>
        </is>
      </c>
      <c r="D11423" t="inlineStr">
        <is>
          <t>cubic meter</t>
        </is>
      </c>
      <c r="F11423" t="inlineStr">
        <is>
          <t>technosphere</t>
        </is>
      </c>
      <c r="G11423" t="n">
        <v>2</v>
      </c>
      <c r="H11423" t="n">
        <v>-13.19230312560901</v>
      </c>
      <c r="I11423" t="n">
        <v>0.04340984597628009</v>
      </c>
      <c r="J11423" t="inlineStr">
        <is>
          <t>(2,2,1,1,1,3); Estimation 20l/m2 panel</t>
        </is>
      </c>
      <c r="K11423" t="b">
        <v>1</v>
      </c>
      <c r="L11423" t="inlineStr">
        <is>
          <t>wastewater, from residence</t>
        </is>
      </c>
    </row>
    <row r="11424" s="29"/>
    <row r="11425" customFormat="1" s="28">
      <c r="A11425" s="28" t="inlineStr">
        <is>
          <t>Activity</t>
        </is>
      </c>
      <c r="B11425" s="28" t="inlineStr">
        <is>
          <t>electricity production, photovoltaic, residential</t>
        </is>
      </c>
    </row>
    <row r="11426">
      <c r="A11426" t="inlineStr">
        <is>
          <t>comment</t>
        </is>
      </c>
      <c r="B1142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")&amp;HLOOKUP(B11427,parameters!$C$195:$EJ$198,2,0)&amp;" kWh/kWp.
Annual output, Facade: "&amp;HLOOKUP(B11427,parameters!$C$195:$EJ$198,3,0)&amp;" kWh/kWp.
Annual output, Open-ground: "&amp;HLOOKUP(B11427,parameters!$C$195:$EJ$198,4,0)&amp;_xlfn._LONGTEXT("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")&amp;VLOOKUP(B11427,'extension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1254.9841249415 kWh/kWp.
Annual output, Facade: 881.159066448289 kWh/kWp.
Annual output, Open-ground: 1335.08949461862 kWh/kWp.
Amount of solar energy transformed to electricity. Waste heat emission due to losses of electricity in the system.
Technology:  Electricity production with grid-connected photovoltaic power plants.
Time period:  Time of publications
Production volume: 4.984 GWh in 2025.
Sampling:  Statistical data and model calculations
Extrapolations:  Use of PV technology data investigated for other countries (Switzerland). Correction of average yield with Swiss data.
Uncertainty:  None
Author: Romain Sacchi, PSI, romain.sacchi@psi.ch</v>
      </c>
    </row>
    <row r="11427" s="29">
      <c r="A11427" t="inlineStr">
        <is>
          <t>location</t>
        </is>
      </c>
      <c r="B11427" t="inlineStr">
        <is>
          <t>PG</t>
        </is>
      </c>
    </row>
    <row r="11428" s="29">
      <c r="A11428" t="inlineStr">
        <is>
          <t>production amount</t>
        </is>
      </c>
      <c r="B11428" t="n">
        <v>1</v>
      </c>
    </row>
    <row r="11429" s="29">
      <c r="A11429" t="inlineStr">
        <is>
          <t>reference product</t>
        </is>
      </c>
      <c r="B11429" t="inlineStr">
        <is>
          <t>electricity, low voltage</t>
        </is>
      </c>
    </row>
    <row r="11430" s="29">
      <c r="A11430" t="inlineStr">
        <is>
          <t>source</t>
        </is>
      </c>
      <c r="B1143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431" s="29">
      <c r="A11431" t="inlineStr">
        <is>
          <t>type</t>
        </is>
      </c>
      <c r="B11431" t="inlineStr">
        <is>
          <t>process</t>
        </is>
      </c>
    </row>
    <row r="11432" s="29">
      <c r="A11432" t="inlineStr">
        <is>
          <t>unit</t>
        </is>
      </c>
      <c r="B11432" t="inlineStr">
        <is>
          <t>kilowatt hour</t>
        </is>
      </c>
    </row>
    <row r="11433" s="29">
      <c r="A11433" t="inlineStr">
        <is>
          <t>Exchanges</t>
        </is>
      </c>
    </row>
    <row r="11434" customFormat="1" s="28">
      <c r="A11434" s="28" t="inlineStr">
        <is>
          <t>name</t>
        </is>
      </c>
      <c r="B11434" s="28" t="inlineStr">
        <is>
          <t>amount</t>
        </is>
      </c>
      <c r="C11434" s="28" t="inlineStr">
        <is>
          <t>location</t>
        </is>
      </c>
      <c r="D11434" s="28" t="inlineStr">
        <is>
          <t>unit</t>
        </is>
      </c>
      <c r="E11434" s="28" t="inlineStr">
        <is>
          <t>categories</t>
        </is>
      </c>
      <c r="F11434" s="28" t="inlineStr">
        <is>
          <t>type</t>
        </is>
      </c>
      <c r="G11434" s="28" t="inlineStr">
        <is>
          <t>uncertainty type</t>
        </is>
      </c>
      <c r="H11434" s="28" t="inlineStr">
        <is>
          <t>reference product</t>
        </is>
      </c>
      <c r="I11434" s="28" t="inlineStr">
        <is>
          <t>comment</t>
        </is>
      </c>
      <c r="J11434" s="28" t="inlineStr">
        <is>
          <t>production volume</t>
        </is>
      </c>
      <c r="K11434" s="28" t="inlineStr">
        <is>
          <t>scope</t>
        </is>
      </c>
      <c r="L11434" s="28" t="inlineStr">
        <is>
          <t>scope share</t>
        </is>
      </c>
      <c r="M11434" s="28" t="inlineStr">
        <is>
          <t>tech share</t>
        </is>
      </c>
      <c r="N11434" s="28" t="inlineStr">
        <is>
          <t>installation</t>
        </is>
      </c>
      <c r="O11434" s="28" t="inlineStr">
        <is>
          <t>productivity</t>
        </is>
      </c>
      <c r="P11434" s="28" t="inlineStr">
        <is>
          <t>kWp</t>
        </is>
      </c>
      <c r="Q11434" s="28" t="inlineStr">
        <is>
          <t>lifetime</t>
        </is>
      </c>
      <c r="R11434" s="28" t="inlineStr">
        <is>
          <t>lifetime production</t>
        </is>
      </c>
      <c r="S11434" s="28" t="inlineStr">
        <is>
          <t>inverted lifetime production</t>
        </is>
      </c>
    </row>
    <row r="11435" s="29">
      <c r="A11435" t="inlineStr">
        <is>
          <t>Energy, solar, converted</t>
        </is>
      </c>
      <c r="B11435" t="n">
        <v>3.8503</v>
      </c>
      <c r="D11435" t="inlineStr">
        <is>
          <t>megajoule</t>
        </is>
      </c>
      <c r="E11435" t="inlineStr">
        <is>
          <t>natural resource::in air</t>
        </is>
      </c>
      <c r="F11435" t="inlineStr">
        <is>
          <t>biosphere</t>
        </is>
      </c>
      <c r="G11435" t="n">
        <v>0</v>
      </c>
      <c r="I11435" t="inlineStr">
        <is>
          <t>(2,2,1,1,1,3); Energy loss in the system</t>
        </is>
      </c>
    </row>
    <row r="11436" s="29">
      <c r="A11436" t="inlineStr">
        <is>
          <t>Heat, waste</t>
        </is>
      </c>
      <c r="B11436" t="n">
        <v>0.25027</v>
      </c>
      <c r="D11436" t="inlineStr">
        <is>
          <t>megajoule</t>
        </is>
      </c>
      <c r="E11436" t="inlineStr">
        <is>
          <t>air</t>
        </is>
      </c>
      <c r="F11436" t="inlineStr">
        <is>
          <t>biosphere</t>
        </is>
      </c>
      <c r="G11436" t="n">
        <v>0</v>
      </c>
      <c r="I11436" t="inlineStr">
        <is>
          <t>(1,na,na,na,na,na); Calculation with average annual output and share of technologies; Average degradation of 10.5% included</t>
        </is>
      </c>
    </row>
    <row r="11437" s="29">
      <c r="A11437" t="inlineStr">
        <is>
          <t>electricity production, photovoltaic, residential</t>
        </is>
      </c>
      <c r="B11437" t="n">
        <v>1</v>
      </c>
      <c r="C11437" t="inlineStr">
        <is>
          <t>PG</t>
        </is>
      </c>
      <c r="D11437" t="inlineStr">
        <is>
          <t>kilowatt hour</t>
        </is>
      </c>
      <c r="E11437" t="inlineStr">
        <is>
          <t>photovoltaic::power plants</t>
        </is>
      </c>
      <c r="F11437" t="inlineStr">
        <is>
          <t>production</t>
        </is>
      </c>
      <c r="G11437" t="n">
        <v>0</v>
      </c>
      <c r="H11437" t="inlineStr">
        <is>
          <t>electricity, low voltage</t>
        </is>
      </c>
      <c r="J11437">
        <f>VLOOKUP(C11437,'extension - production vol'!$B$6:$D$235,3,0)</f>
        <v>4.984</v>
      </c>
    </row>
    <row r="11438" ht="16" customHeight="1" s="29">
      <c r="A11438" t="inlineStr">
        <is>
          <t>photovoltaic slanted-roof installation, 3 kWp, CIS, laminated, integrated, on roof</t>
        </is>
      </c>
      <c r="B11438" s="30">
        <f>M11438*S11438</f>
        <v>4.5328798956682047E-8</v>
      </c>
      <c r="C11438" t="inlineStr">
        <is>
          <t>CH</t>
        </is>
      </c>
      <c r="D11438" t="inlineStr">
        <is>
          <t>unit</t>
        </is>
      </c>
      <c r="F11438" t="inlineStr">
        <is>
          <t>technosphere</t>
        </is>
      </c>
      <c r="G11438" t="n">
        <v>0</v>
      </c>
      <c r="H11438" t="inlineStr">
        <is>
          <t>photovoltaic slanted-roof installation, 3 kWp, CIS, laminated, integrated, on roof</t>
        </is>
      </c>
      <c r="I11438" t="inlineStr">
        <is>
          <t>(2,2,1,1,1,3); Calculation with average annual yield and share of technologies. Lifetime: 30a.</t>
        </is>
      </c>
      <c r="K11438" t="inlineStr">
        <is>
          <t>residential</t>
        </is>
      </c>
      <c r="L11438">
        <f>IF(K11438="residential",VLOOKUP(B11427,parameters!$C$41:$AG$178,18,0),IF(K11438="commercial",1-VLOOKUP(B11427,parameters!$C$41:$AG$178,18,0),1))</f>
        <v>0.17766751537682748</v>
      </c>
      <c r="M11438" s="30">
        <f>INDEX(parameters!$D$41:$AG$178,MATCH('PV (extension)'!B11427,parameters!$C$41:$C$178,0),MATCH('PV (extension)'!A11438,parameters!$D$5:$AG$5,0))/L11438</f>
        <v>5.119823078397083E-3</v>
      </c>
      <c r="N11438" s="3" t="inlineStr">
        <is>
          <t>roof-top</t>
        </is>
      </c>
      <c r="O11438">
        <f>INDEX(parameters!$C$196:$EJ$198,MATCH('PV (extension)'!N11438,parameters!$B$196:$B$198,0),MATCH('PV (extension)'!B11427,parameters!$C$195:$EJ$195,0))</f>
        <v>1254.9841249415026</v>
      </c>
      <c r="P11438" t="n">
        <v>3</v>
      </c>
      <c r="Q11438" t="n">
        <v>30</v>
      </c>
      <c r="R11438">
        <f>Q11438*P11438*O11438</f>
        <v>112948.57124473524</v>
      </c>
      <c r="S11438">
        <f>1/R11438</f>
        <v>8.853586981930167E-6</v>
      </c>
    </row>
    <row r="11439" ht="16" customHeight="1" s="29">
      <c r="A11439" t="inlineStr">
        <is>
          <t>photovoltaic slanted-roof installation, 3 kWp, CdTe, panel, mounted, on roof</t>
        </is>
      </c>
      <c r="B11439" s="30">
        <f>M11439*S11439</f>
        <v>2.9564830419759481E-7</v>
      </c>
      <c r="C11439" t="inlineStr">
        <is>
          <t>CH</t>
        </is>
      </c>
      <c r="D11439" t="inlineStr">
        <is>
          <t>unit</t>
        </is>
      </c>
      <c r="F11439" t="inlineStr">
        <is>
          <t>technosphere</t>
        </is>
      </c>
      <c r="G11439" t="n">
        <v>0</v>
      </c>
      <c r="H11439" t="inlineStr">
        <is>
          <t>photovoltaic slanted-roof installation, 3 kWp, CdTe, panel, mounted, on roof</t>
        </is>
      </c>
      <c r="I11439" t="inlineStr">
        <is>
          <t>(2,2,1,1,1,3); Calculation with average annual yield and share of technologies. Lifetime: 30a.</t>
        </is>
      </c>
      <c r="K11439" t="inlineStr">
        <is>
          <t>residential</t>
        </is>
      </c>
      <c r="L11439">
        <f>L11438</f>
        <v>0.17766751537682748</v>
      </c>
      <c r="M11439" s="30">
        <f>INDEX(parameters!$D$41:$AG$178,MATCH('PV (extension)'!B11427,parameters!$C$41:$C$178,0),MATCH('PV (extension)'!A11439,parameters!$D$5:$AG$5,0))/L11439</f>
        <v>3.3393053550047194E-2</v>
      </c>
      <c r="N11439" s="3" t="inlineStr">
        <is>
          <t>roof-top</t>
        </is>
      </c>
      <c r="O11439">
        <f>INDEX(parameters!$C$196:$EJ$198,MATCH('PV (extension)'!N11439,parameters!$B$196:$B$198,0),MATCH('PV (extension)'!B11427,parameters!$C$195:$EJ$195,0))</f>
        <v>1254.9841249415026</v>
      </c>
      <c r="P11439" t="n">
        <v>3</v>
      </c>
      <c r="Q11439" t="n">
        <v>30</v>
      </c>
      <c r="R11439">
        <f>Q11439*P11439*O11439</f>
        <v>112948.57124473524</v>
      </c>
      <c r="S11439">
        <f>1/R11439</f>
        <v>8.853586981930167E-6</v>
      </c>
    </row>
    <row r="11440" ht="16" customHeight="1" s="29">
      <c r="A11440" t="inlineStr">
        <is>
          <t>photovoltaic slanted-roof installation, 3 kWp, micro-Si, laminated, integrated, on roof</t>
        </is>
      </c>
      <c r="B11440" s="30">
        <f>M11440*S11440</f>
        <v>4.5810666256091738E-9</v>
      </c>
      <c r="C11440" t="inlineStr">
        <is>
          <t>RER</t>
        </is>
      </c>
      <c r="D11440" t="inlineStr">
        <is>
          <t>unit</t>
        </is>
      </c>
      <c r="F11440" t="inlineStr">
        <is>
          <t>technosphere</t>
        </is>
      </c>
      <c r="G11440" t="n">
        <v>0</v>
      </c>
      <c r="H11440" t="inlineStr">
        <is>
          <t>photovoltaic slanted-roof installation, 3 kWp, micro-Si, laminated, integrated, on roof</t>
        </is>
      </c>
      <c r="I11440" t="inlineStr">
        <is>
          <t>(2,2,1,1,1,3); Calculation with average annual yield and share of technologies. Lifetime: 30a.</t>
        </is>
      </c>
      <c r="K11440" t="inlineStr">
        <is>
          <t>residential</t>
        </is>
      </c>
      <c r="L11440">
        <f>L11439</f>
        <v>0.17766751537682748</v>
      </c>
      <c r="M11440" s="30">
        <f>INDEX(parameters!$D$41:$AG$178,MATCH('PV (extension)'!B11427,parameters!$C$41:$C$178,0),MATCH('PV (extension)'!A11440,parameters!$D$5:$AG$5,0))/L11440</f>
        <v>5.1742493013949662E-4</v>
      </c>
      <c r="N11440" s="3" t="inlineStr">
        <is>
          <t>roof-top</t>
        </is>
      </c>
      <c r="O11440">
        <f>INDEX(parameters!$C$196:$EJ$198,MATCH('PV (extension)'!N11440,parameters!$B$196:$B$198,0),MATCH('PV (extension)'!B11427,parameters!$C$195:$EJ$195,0))</f>
        <v>1254.9841249415026</v>
      </c>
      <c r="P11440" t="n">
        <v>3</v>
      </c>
      <c r="Q11440" t="n">
        <v>30</v>
      </c>
      <c r="R11440">
        <f>Q11440*P11440*O11440</f>
        <v>112948.57124473524</v>
      </c>
      <c r="S11440">
        <f>1/R11440</f>
        <v>8.853586981930167E-6</v>
      </c>
    </row>
    <row r="11441" ht="16" customHeight="1" s="29">
      <c r="A11441" t="inlineStr">
        <is>
          <t>photovoltaic slanted-roof installation, 3 kWp, micro-Si, panel, mounted, on roof</t>
        </is>
      </c>
      <c r="B11441" s="30">
        <f>M11441*S11441</f>
        <v>7.9641048091484264E-8</v>
      </c>
      <c r="C11441" t="inlineStr">
        <is>
          <t>RER</t>
        </is>
      </c>
      <c r="D11441" t="inlineStr">
        <is>
          <t>unit</t>
        </is>
      </c>
      <c r="F11441" t="inlineStr">
        <is>
          <t>technosphere</t>
        </is>
      </c>
      <c r="G11441" t="n">
        <v>0</v>
      </c>
      <c r="H11441" t="inlineStr">
        <is>
          <t>photovoltaic slanted-roof installation, 3 kWp, micro-Si, panel, mounted, on roof</t>
        </is>
      </c>
      <c r="I11441" t="inlineStr">
        <is>
          <t>(2,2,1,1,1,3); Calculation with average annual yield and share of technologies. Lifetime: 30a.</t>
        </is>
      </c>
      <c r="K11441" t="inlineStr">
        <is>
          <t>residential</t>
        </is>
      </c>
      <c r="L11441">
        <f>L11440</f>
        <v>0.17766751537682748</v>
      </c>
      <c r="M11441" s="30">
        <f>INDEX(parameters!$D$41:$AG$178,MATCH('PV (extension)'!B11427,parameters!$C$41:$C$178,0),MATCH('PV (extension)'!A11441,parameters!$D$5:$AG$5,0))/L11441</f>
        <v>8.9953425943663963E-3</v>
      </c>
      <c r="N11441" s="3" t="inlineStr">
        <is>
          <t>roof-top</t>
        </is>
      </c>
      <c r="O11441">
        <f>INDEX(parameters!$C$196:$EJ$198,MATCH('PV (extension)'!N11441,parameters!$B$196:$B$198,0),MATCH('PV (extension)'!B11427,parameters!$C$195:$EJ$195,0))</f>
        <v>1254.9841249415026</v>
      </c>
      <c r="P11441" t="n">
        <v>3</v>
      </c>
      <c r="Q11441" t="n">
        <v>30</v>
      </c>
      <c r="R11441">
        <f>Q11441*P11441*O11441</f>
        <v>112948.57124473524</v>
      </c>
      <c r="S11441">
        <f>1/R11441</f>
        <v>8.853586981930167E-6</v>
      </c>
    </row>
    <row r="11442" s="29">
      <c r="A11442" t="inlineStr">
        <is>
          <t>photovoltaic facade installation, 3kWp, multi-Si, laminated, integrated, at building</t>
        </is>
      </c>
      <c r="B11442" s="30">
        <f>M11442*S11442</f>
        <v>2.3325130554774108E-7</v>
      </c>
      <c r="C11442" t="inlineStr">
        <is>
          <t>RER</t>
        </is>
      </c>
      <c r="D11442" t="inlineStr">
        <is>
          <t>unit</t>
        </is>
      </c>
      <c r="F11442" t="inlineStr">
        <is>
          <t>technosphere</t>
        </is>
      </c>
      <c r="G11442" t="n">
        <v>0</v>
      </c>
      <c r="H11442" t="inlineStr">
        <is>
          <t>photovoltaic facade installation, 3kWp, multi-Si, laminated, integrated, at building</t>
        </is>
      </c>
      <c r="I11442" t="inlineStr">
        <is>
          <t>(2,2,1,1,1,3); Calculation with average annual yield and share of technologies. Lifetime: 30a.</t>
        </is>
      </c>
      <c r="K11442" t="inlineStr">
        <is>
          <t>residential</t>
        </is>
      </c>
      <c r="L11442">
        <f>L11441</f>
        <v>0.17766751537682748</v>
      </c>
      <c r="M11442" s="30">
        <f>INDEX(parameters!$D$41:$AG$178,MATCH('PV (extension)'!B11427,parameters!$C$41:$C$178,0),MATCH('PV (extension)'!A11442,parameters!$D$5:$AG$5,0))/L11442</f>
        <v>1.8497835237986298E-2</v>
      </c>
      <c r="N11442" t="inlineStr">
        <is>
          <t>façade</t>
        </is>
      </c>
      <c r="O11442">
        <f>INDEX(parameters!$C$196:$EJ$198,MATCH('PV (extension)'!N11442,parameters!$B$196:$B$198,0),MATCH('PV (extension)'!B11427,parameters!$C$195:$EJ$195,0))</f>
        <v>881.1590664482892</v>
      </c>
      <c r="P11442" t="n">
        <v>3</v>
      </c>
      <c r="Q11442" t="n">
        <v>30</v>
      </c>
      <c r="R11442">
        <f>Q11442*P11442*O11442</f>
        <v>79304.315980346029</v>
      </c>
      <c r="S11442">
        <f>1/R11442</f>
        <v>1.2609654186385388E-5</v>
      </c>
    </row>
    <row r="11443" s="29">
      <c r="A11443" t="inlineStr">
        <is>
          <t>photovoltaic facade installation, 3kWp, multi-Si, panel, mounted, at building</t>
        </is>
      </c>
      <c r="B11443" s="30">
        <f>M11443*S11443</f>
        <v>2.2875779662484151E-7</v>
      </c>
      <c r="C11443" t="inlineStr">
        <is>
          <t>RER</t>
        </is>
      </c>
      <c r="D11443" t="inlineStr">
        <is>
          <t>unit</t>
        </is>
      </c>
      <c r="F11443" t="inlineStr">
        <is>
          <t>technosphere</t>
        </is>
      </c>
      <c r="G11443" t="n">
        <v>0</v>
      </c>
      <c r="H11443" t="inlineStr">
        <is>
          <t>photovoltaic facade installation, 3kWp, multi-Si, panel, mounted, at building</t>
        </is>
      </c>
      <c r="I11443" t="inlineStr">
        <is>
          <t>(2,2,1,1,1,3); Calculation with average annual yield and share of technologies. Lifetime: 30a.</t>
        </is>
      </c>
      <c r="K11443" t="inlineStr">
        <is>
          <t>residential</t>
        </is>
      </c>
      <c r="L11443">
        <f>L11442</f>
        <v>0.17766751537682748</v>
      </c>
      <c r="M11443" s="30">
        <f>INDEX(parameters!$D$41:$AG$178,MATCH('PV (extension)'!B11427,parameters!$C$41:$C$178,0),MATCH('PV (extension)'!A11443,parameters!$D$5:$AG$5,0))/L11443</f>
        <v>1.8141480586504166E-2</v>
      </c>
      <c r="N11443" t="inlineStr">
        <is>
          <t>façade</t>
        </is>
      </c>
      <c r="O11443">
        <f>INDEX(parameters!$C$196:$EJ$198,MATCH('PV (extension)'!N11443,parameters!$B$196:$B$198,0),MATCH('PV (extension)'!B11427,parameters!$C$195:$EJ$195,0))</f>
        <v>881.1590664482892</v>
      </c>
      <c r="P11443" t="n">
        <v>3</v>
      </c>
      <c r="Q11443" t="n">
        <v>30</v>
      </c>
      <c r="R11443">
        <f>Q11443*P11443*O11443</f>
        <v>79304.315980346029</v>
      </c>
      <c r="S11443">
        <f>1/R11443</f>
        <v>1.2609654186385388E-5</v>
      </c>
    </row>
    <row r="11444" s="29">
      <c r="A11444" t="inlineStr">
        <is>
          <t>photovoltaic facade installation, 3kWp, single-Si, laminated, integrated, at building</t>
        </is>
      </c>
      <c r="B11444" s="30">
        <f>M11444*S11444</f>
        <v>1.2296748447138731E-7</v>
      </c>
      <c r="C11444" t="inlineStr">
        <is>
          <t>RER</t>
        </is>
      </c>
      <c r="D11444" t="inlineStr">
        <is>
          <t>unit</t>
        </is>
      </c>
      <c r="F11444" t="inlineStr">
        <is>
          <t>technosphere</t>
        </is>
      </c>
      <c r="G11444" t="n">
        <v>0</v>
      </c>
      <c r="H11444" t="inlineStr">
        <is>
          <t>photovoltaic facade installation, 3kWp, single-Si, laminated, integrated, at building</t>
        </is>
      </c>
      <c r="I11444" t="inlineStr">
        <is>
          <t>(2,2,1,1,1,3); Calculation with average annual yield and share of technologies. Lifetime: 30a.</t>
        </is>
      </c>
      <c r="K11444" t="inlineStr">
        <is>
          <t>residential</t>
        </is>
      </c>
      <c r="L11444">
        <f>L11443</f>
        <v>0.17766751537682748</v>
      </c>
      <c r="M11444" s="30">
        <f>INDEX(parameters!$D$41:$AG$178,MATCH('PV (extension)'!B11427,parameters!$C$41:$C$178,0),MATCH('PV (extension)'!A11444,parameters!$D$5:$AG$5,0))/L11444</f>
        <v>9.7518522438271929E-3</v>
      </c>
      <c r="N11444" t="inlineStr">
        <is>
          <t>façade</t>
        </is>
      </c>
      <c r="O11444">
        <f>INDEX(parameters!$C$196:$EJ$198,MATCH('PV (extension)'!N11444,parameters!$B$196:$B$198,0),MATCH('PV (extension)'!B11427,parameters!$C$195:$EJ$195,0))</f>
        <v>881.1590664482892</v>
      </c>
      <c r="P11444" t="n">
        <v>3</v>
      </c>
      <c r="Q11444" t="n">
        <v>30</v>
      </c>
      <c r="R11444">
        <f>Q11444*P11444*O11444</f>
        <v>79304.315980346029</v>
      </c>
      <c r="S11444">
        <f>1/R11444</f>
        <v>1.2609654186385388E-5</v>
      </c>
    </row>
    <row r="11445" s="29">
      <c r="A11445" t="inlineStr">
        <is>
          <t>photovoltaic facade installation, 3kWp, single-Si, panel, mounted, at building</t>
        </is>
      </c>
      <c r="B11445" s="30">
        <f>M11445*S11445</f>
        <v>1.2286108699816406E-7</v>
      </c>
      <c r="C11445" t="inlineStr">
        <is>
          <t>RER</t>
        </is>
      </c>
      <c r="D11445" t="inlineStr">
        <is>
          <t>unit</t>
        </is>
      </c>
      <c r="F11445" t="inlineStr">
        <is>
          <t>technosphere</t>
        </is>
      </c>
      <c r="G11445" t="n">
        <v>0</v>
      </c>
      <c r="H11445" t="inlineStr">
        <is>
          <t>photovoltaic facade installation, 3kWp, single-Si, panel, mounted, at building</t>
        </is>
      </c>
      <c r="I11445" t="inlineStr">
        <is>
          <t>(2,2,1,1,1,3); Calculation with average annual yield and share of technologies. Lifetime: 30a.</t>
        </is>
      </c>
      <c r="K11445" t="inlineStr">
        <is>
          <t>residential</t>
        </is>
      </c>
      <c r="L11445">
        <f>L11444</f>
        <v>0.17766751537682748</v>
      </c>
      <c r="M11445" s="30">
        <f>INDEX(parameters!$D$41:$AG$178,MATCH('PV (extension)'!B11427,parameters!$C$41:$C$178,0),MATCH('PV (extension)'!A11445,parameters!$D$5:$AG$5,0))/L11445</f>
        <v>9.7434144649911868E-3</v>
      </c>
      <c r="N11445" t="inlineStr">
        <is>
          <t>façade</t>
        </is>
      </c>
      <c r="O11445">
        <f>INDEX(parameters!$C$196:$EJ$198,MATCH('PV (extension)'!N11445,parameters!$B$196:$B$198,0),MATCH('PV (extension)'!B11427,parameters!$C$195:$EJ$195,0))</f>
        <v>881.1590664482892</v>
      </c>
      <c r="P11445" t="n">
        <v>3</v>
      </c>
      <c r="Q11445" t="n">
        <v>30</v>
      </c>
      <c r="R11445">
        <f>Q11445*P11445*O11445</f>
        <v>79304.315980346029</v>
      </c>
      <c r="S11445">
        <f>1/R11445</f>
        <v>1.2609654186385388E-5</v>
      </c>
    </row>
    <row r="11446" ht="16" customHeight="1" s="29">
      <c r="A11446" t="inlineStr">
        <is>
          <t>photovoltaic flat-roof installation, 3kWp, multi-Si, on roof</t>
        </is>
      </c>
      <c r="B11446" s="30">
        <f>M11446*S11446</f>
        <v>2.5227653924613806E-6</v>
      </c>
      <c r="C11446" t="inlineStr">
        <is>
          <t>RER</t>
        </is>
      </c>
      <c r="D11446" t="inlineStr">
        <is>
          <t>unit</t>
        </is>
      </c>
      <c r="F11446" t="inlineStr">
        <is>
          <t>technosphere</t>
        </is>
      </c>
      <c r="G11446" t="n">
        <v>0</v>
      </c>
      <c r="H11446" t="inlineStr">
        <is>
          <t>photovoltaic flat-roof installation, 3kWp, multi-Si, on roof</t>
        </is>
      </c>
      <c r="I11446" t="inlineStr">
        <is>
          <t>(2,2,1,1,1,3); Calculation with average annual yield and share of technologies. Lifetime: 30a.</t>
        </is>
      </c>
      <c r="K11446" t="inlineStr">
        <is>
          <t>residential</t>
        </is>
      </c>
      <c r="L11446">
        <f>L11445</f>
        <v>0.17766751537682748</v>
      </c>
      <c r="M11446" s="30">
        <f>INDEX(parameters!$D$41:$AG$178,MATCH('PV (extension)'!B11427,parameters!$C$41:$C$178,0),MATCH('PV (extension)'!A11446,parameters!$D$5:$AG$5,0))/L11446</f>
        <v>0.28494274666417674</v>
      </c>
      <c r="N11446" s="3" t="inlineStr">
        <is>
          <t>roof-top</t>
        </is>
      </c>
      <c r="O11446">
        <f>INDEX(parameters!$C$196:$EJ$198,MATCH('PV (extension)'!N11446,parameters!$B$196:$B$198,0),MATCH('PV (extension)'!B11427,parameters!$C$195:$EJ$195,0))</f>
        <v>1254.9841249415026</v>
      </c>
      <c r="P11446" t="n">
        <v>3</v>
      </c>
      <c r="Q11446" t="n">
        <v>30</v>
      </c>
      <c r="R11446">
        <f>Q11446*P11446*O11446</f>
        <v>112948.57124473524</v>
      </c>
      <c r="S11446">
        <f>1/R11446</f>
        <v>8.853586981930167E-6</v>
      </c>
    </row>
    <row r="11447" ht="16" customHeight="1" s="29">
      <c r="A11447" t="inlineStr">
        <is>
          <t>photovoltaic flat-roof installation, 3kWp, single-Si, on roof</t>
        </is>
      </c>
      <c r="B11447" s="30">
        <f>M11447*S11447</f>
        <v>1.3168469911140457E-6</v>
      </c>
      <c r="C11447" t="inlineStr">
        <is>
          <t>RER</t>
        </is>
      </c>
      <c r="D11447" t="inlineStr">
        <is>
          <t>unit</t>
        </is>
      </c>
      <c r="F11447" t="inlineStr">
        <is>
          <t>technosphere</t>
        </is>
      </c>
      <c r="G11447" t="n">
        <v>0</v>
      </c>
      <c r="H11447" t="inlineStr">
        <is>
          <t>photovoltaic flat-roof installation, 3kWp, single-Si, on roof</t>
        </is>
      </c>
      <c r="I11447" t="inlineStr">
        <is>
          <t>(2,2,1,1,1,3); Calculation with average annual yield and share of technologies. Lifetime: 30a.</t>
        </is>
      </c>
      <c r="K11447" t="inlineStr">
        <is>
          <t>residential</t>
        </is>
      </c>
      <c r="L11447">
        <f>L11446</f>
        <v>0.17766751537682748</v>
      </c>
      <c r="M11447" s="30">
        <f>INDEX(parameters!$D$41:$AG$178,MATCH('PV (extension)'!B11427,parameters!$C$41:$C$178,0),MATCH('PV (extension)'!A11447,parameters!$D$5:$AG$5,0))/L11447</f>
        <v>0.14873598619426004</v>
      </c>
      <c r="N11447" s="3" t="inlineStr">
        <is>
          <t>roof-top</t>
        </is>
      </c>
      <c r="O11447">
        <f>INDEX(parameters!$C$196:$EJ$198,MATCH('PV (extension)'!N11447,parameters!$B$196:$B$198,0),MATCH('PV (extension)'!B11427,parameters!$C$195:$EJ$195,0))</f>
        <v>1254.9841249415026</v>
      </c>
      <c r="P11447" t="n">
        <v>3</v>
      </c>
      <c r="Q11447" t="n">
        <v>30</v>
      </c>
      <c r="R11447">
        <f>Q11447*P11447*O11447</f>
        <v>112948.57124473524</v>
      </c>
      <c r="S11447">
        <f>1/R11447</f>
        <v>8.853586981930167E-6</v>
      </c>
    </row>
    <row r="11448" ht="16" customHeight="1" s="29">
      <c r="A11448" t="inlineStr">
        <is>
          <t>photovoltaic slanted-roof installation, 3kWp, CIS, panel, mounted, on roof</t>
        </is>
      </c>
      <c r="B11448" s="30">
        <f>M11448*S11448</f>
        <v>7.2837207819177792E-7</v>
      </c>
      <c r="C11448" t="inlineStr">
        <is>
          <t>CH</t>
        </is>
      </c>
      <c r="D11448" t="inlineStr">
        <is>
          <t>unit</t>
        </is>
      </c>
      <c r="F11448" t="inlineStr">
        <is>
          <t>technosphere</t>
        </is>
      </c>
      <c r="G11448" t="n">
        <v>0</v>
      </c>
      <c r="H11448" t="inlineStr">
        <is>
          <t>photovoltaic slanted-roof installation, 3kWp, CIS, panel, mounted, on roof</t>
        </is>
      </c>
      <c r="I11448" t="inlineStr">
        <is>
          <t>(2,2,1,1,1,3); Calculation with average annual yield and share of technologies. Lifetime: 30a.</t>
        </is>
      </c>
      <c r="K11448" t="inlineStr">
        <is>
          <t>residential</t>
        </is>
      </c>
      <c r="L11448">
        <f>L11447</f>
        <v>0.17766751537682748</v>
      </c>
      <c r="M11448" s="30">
        <f>INDEX(parameters!$D$41:$AG$178,MATCH('PV (extension)'!B11427,parameters!$C$41:$C$178,0),MATCH('PV (extension)'!A11448,parameters!$D$5:$AG$5,0))/L11448</f>
        <v>8.2268585566319899E-2</v>
      </c>
      <c r="N11448" s="3" t="inlineStr">
        <is>
          <t>roof-top</t>
        </is>
      </c>
      <c r="O11448">
        <f>INDEX(parameters!$C$196:$EJ$198,MATCH('PV (extension)'!N11448,parameters!$B$196:$B$198,0),MATCH('PV (extension)'!B11427,parameters!$C$195:$EJ$195,0))</f>
        <v>1254.9841249415026</v>
      </c>
      <c r="P11448" t="n">
        <v>3</v>
      </c>
      <c r="Q11448" t="n">
        <v>30</v>
      </c>
      <c r="R11448">
        <f>Q11448*P11448*O11448</f>
        <v>112948.57124473524</v>
      </c>
      <c r="S11448">
        <f>1/R11448</f>
        <v>8.853586981930167E-6</v>
      </c>
    </row>
    <row r="11449" ht="16" customHeight="1" s="29">
      <c r="A11449" t="inlineStr">
        <is>
          <t>photovoltaic slanted-roof installation, 3kWp, CdTe, laminated, integrated, on roof</t>
        </is>
      </c>
      <c r="B11449" s="30">
        <f>M11449*S11449</f>
        <v>2.0394874949533517E-8</v>
      </c>
      <c r="C11449" t="inlineStr">
        <is>
          <t>CH</t>
        </is>
      </c>
      <c r="D11449" t="inlineStr">
        <is>
          <t>unit</t>
        </is>
      </c>
      <c r="F11449" t="inlineStr">
        <is>
          <t>technosphere</t>
        </is>
      </c>
      <c r="G11449" t="n">
        <v>0</v>
      </c>
      <c r="H11449" t="inlineStr">
        <is>
          <t>photovoltaic slanted-roof installation, 3kWp, CdTe, laminated, integrated, on roof</t>
        </is>
      </c>
      <c r="I11449" t="inlineStr">
        <is>
          <t>(2,2,1,1,1,3); Calculation with average annual yield and share of technologies. Lifetime: 30a.</t>
        </is>
      </c>
      <c r="K11449" t="inlineStr">
        <is>
          <t>residential</t>
        </is>
      </c>
      <c r="L11449">
        <f>L11448</f>
        <v>0.17766751537682748</v>
      </c>
      <c r="M11449" s="30">
        <f>INDEX(parameters!$D$41:$AG$178,MATCH('PV (extension)'!B11427,parameters!$C$41:$C$178,0),MATCH('PV (extension)'!A11449,parameters!$D$5:$AG$5,0))/L11449</f>
        <v>2.3035719862648527E-3</v>
      </c>
      <c r="N11449" s="3" t="inlineStr">
        <is>
          <t>roof-top</t>
        </is>
      </c>
      <c r="O11449">
        <f>INDEX(parameters!$C$196:$EJ$198,MATCH('PV (extension)'!N11449,parameters!$B$196:$B$198,0),MATCH('PV (extension)'!B11427,parameters!$C$195:$EJ$195,0))</f>
        <v>1254.9841249415026</v>
      </c>
      <c r="P11449" t="n">
        <v>3</v>
      </c>
      <c r="Q11449" t="n">
        <v>30</v>
      </c>
      <c r="R11449">
        <f>Q11449*P11449*O11449</f>
        <v>112948.57124473524</v>
      </c>
      <c r="S11449">
        <f>1/R11449</f>
        <v>8.853586981930167E-6</v>
      </c>
    </row>
    <row r="11450" ht="16" customHeight="1" s="29">
      <c r="A11450" t="inlineStr">
        <is>
          <t>photovoltaic slanted-roof installation, 3kWp, multi-Si, laminated, integrated, on roof</t>
        </is>
      </c>
      <c r="B11450" s="30">
        <f>M11450*S11450</f>
        <v>1.2116715018676952E-7</v>
      </c>
      <c r="C11450" t="inlineStr">
        <is>
          <t>RER</t>
        </is>
      </c>
      <c r="D11450" t="inlineStr">
        <is>
          <t>unit</t>
        </is>
      </c>
      <c r="F11450" t="inlineStr">
        <is>
          <t>technosphere</t>
        </is>
      </c>
      <c r="G11450" t="n">
        <v>0</v>
      </c>
      <c r="H11450" t="inlineStr">
        <is>
          <t>photovoltaic slanted-roof installation, 3kWp, multi-Si, laminated, integrated, on roof</t>
        </is>
      </c>
      <c r="I11450" t="inlineStr">
        <is>
          <t>(2,2,1,1,1,3); Calculation with average annual yield and share of technologies. Lifetime: 30a.</t>
        </is>
      </c>
      <c r="K11450" t="inlineStr">
        <is>
          <t>residential</t>
        </is>
      </c>
      <c r="L11450">
        <f>L11449</f>
        <v>0.17766751537682748</v>
      </c>
      <c r="M11450" s="30">
        <f>INDEX(parameters!$D$41:$AG$178,MATCH('PV (extension)'!B11427,parameters!$C$41:$C$178,0),MATCH('PV (extension)'!A11450,parameters!$D$5:$AG$5,0))/L11450</f>
        <v>1.3685656495391874E-2</v>
      </c>
      <c r="N11450" s="3" t="inlineStr">
        <is>
          <t>roof-top</t>
        </is>
      </c>
      <c r="O11450">
        <f>INDEX(parameters!$C$196:$EJ$198,MATCH('PV (extension)'!N11450,parameters!$B$196:$B$198,0),MATCH('PV (extension)'!B11427,parameters!$C$195:$EJ$195,0))</f>
        <v>1254.9841249415026</v>
      </c>
      <c r="P11450" t="n">
        <v>3</v>
      </c>
      <c r="Q11450" t="n">
        <v>30</v>
      </c>
      <c r="R11450">
        <f>Q11450*P11450*O11450</f>
        <v>112948.57124473524</v>
      </c>
      <c r="S11450">
        <f>1/R11450</f>
        <v>8.853586981930167E-6</v>
      </c>
    </row>
    <row r="11451" ht="16" customHeight="1" s="29">
      <c r="A11451" t="inlineStr">
        <is>
          <t>photovoltaic slanted-roof installation, 3kWp, multi-Si, panel, mounted, on roof</t>
        </is>
      </c>
      <c r="B11451" s="30">
        <f>M11451*S11451</f>
        <v>2.0739512334382824E-6</v>
      </c>
      <c r="C11451" t="inlineStr">
        <is>
          <t>RER</t>
        </is>
      </c>
      <c r="D11451" t="inlineStr">
        <is>
          <t>unit</t>
        </is>
      </c>
      <c r="F11451" t="inlineStr">
        <is>
          <t>technosphere</t>
        </is>
      </c>
      <c r="G11451" t="n">
        <v>0</v>
      </c>
      <c r="H11451" t="inlineStr">
        <is>
          <t>photovoltaic slanted-roof installation, 3kWp, multi-Si, panel, mounted, on roof</t>
        </is>
      </c>
      <c r="I11451" t="inlineStr">
        <is>
          <t>(2,2,1,1,1,3); Calculation with average annual yield and share of technologies. Lifetime: 30a.</t>
        </is>
      </c>
      <c r="K11451" t="inlineStr">
        <is>
          <t>residential</t>
        </is>
      </c>
      <c r="L11451">
        <f>L11450</f>
        <v>0.17766751537682748</v>
      </c>
      <c r="M11451" s="30">
        <f>INDEX(parameters!$D$41:$AG$178,MATCH('PV (extension)'!B11427,parameters!$C$41:$C$178,0),MATCH('PV (extension)'!A11451,parameters!$D$5:$AG$5,0))/L11451</f>
        <v>0.23424982864811036</v>
      </c>
      <c r="N11451" s="3" t="inlineStr">
        <is>
          <t>roof-top</t>
        </is>
      </c>
      <c r="O11451">
        <f>INDEX(parameters!$C$196:$EJ$198,MATCH('PV (extension)'!N11451,parameters!$B$196:$B$198,0),MATCH('PV (extension)'!B11427,parameters!$C$195:$EJ$195,0))</f>
        <v>1254.9841249415026</v>
      </c>
      <c r="P11451" t="n">
        <v>3</v>
      </c>
      <c r="Q11451" t="n">
        <v>30</v>
      </c>
      <c r="R11451">
        <f>Q11451*P11451*O11451</f>
        <v>112948.57124473524</v>
      </c>
      <c r="S11451">
        <f>1/R11451</f>
        <v>8.853586981930167E-6</v>
      </c>
    </row>
    <row r="11452" ht="16" customHeight="1" s="29">
      <c r="A11452" t="inlineStr">
        <is>
          <t>photovoltaic slanted-roof installation, 3kWp, single-Si, laminated, integrated, on roof</t>
        </is>
      </c>
      <c r="B11452" s="30">
        <f>M11452*S11452</f>
        <v>6.4036389647044127E-8</v>
      </c>
      <c r="C11452" t="inlineStr">
        <is>
          <t>RER</t>
        </is>
      </c>
      <c r="D11452" t="inlineStr">
        <is>
          <t>unit</t>
        </is>
      </c>
      <c r="F11452" t="inlineStr">
        <is>
          <t>technosphere</t>
        </is>
      </c>
      <c r="G11452" t="n">
        <v>0</v>
      </c>
      <c r="H11452" t="inlineStr">
        <is>
          <t>photovoltaic slanted-roof installation, 3kWp, single-Si, laminated, integrated, on roof</t>
        </is>
      </c>
      <c r="I11452" t="inlineStr">
        <is>
          <t>(2,2,1,1,1,3); Calculation with average annual yield and share of technologies. Lifetime: 30a.</t>
        </is>
      </c>
      <c r="K11452" t="inlineStr">
        <is>
          <t>residential</t>
        </is>
      </c>
      <c r="L11452">
        <f>L11451</f>
        <v>0.17766751537682748</v>
      </c>
      <c r="M11452" s="30">
        <f>INDEX(parameters!$D$41:$AG$178,MATCH('PV (extension)'!B11427,parameters!$C$41:$C$178,0),MATCH('PV (extension)'!A11452,parameters!$D$5:$AG$5,0))/L11452</f>
        <v>7.2328187183047909E-3</v>
      </c>
      <c r="N11452" s="3" t="inlineStr">
        <is>
          <t>roof-top</t>
        </is>
      </c>
      <c r="O11452">
        <f>INDEX(parameters!$C$196:$EJ$198,MATCH('PV (extension)'!N11452,parameters!$B$196:$B$198,0),MATCH('PV (extension)'!B11427,parameters!$C$195:$EJ$195,0))</f>
        <v>1254.9841249415026</v>
      </c>
      <c r="P11452" t="n">
        <v>3</v>
      </c>
      <c r="Q11452" t="n">
        <v>30</v>
      </c>
      <c r="R11452">
        <f>Q11452*P11452*O11452</f>
        <v>112948.57124473524</v>
      </c>
      <c r="S11452">
        <f>1/R11452</f>
        <v>8.853586981930167E-6</v>
      </c>
    </row>
    <row r="11453" ht="16" customHeight="1" s="29">
      <c r="A11453" t="inlineStr">
        <is>
          <t>photovoltaic slanted-roof installation, 3kWp, single-Si, panel, mounted, on roof</t>
        </is>
      </c>
      <c r="B11453" s="30">
        <f>M11453*S11453</f>
        <v>1.0838612449169764E-6</v>
      </c>
      <c r="C11453" t="inlineStr">
        <is>
          <t>RER</t>
        </is>
      </c>
      <c r="D11453" t="inlineStr">
        <is>
          <t>unit</t>
        </is>
      </c>
      <c r="F11453" t="inlineStr">
        <is>
          <t>technosphere</t>
        </is>
      </c>
      <c r="G11453" t="n">
        <v>0</v>
      </c>
      <c r="H11453" t="inlineStr">
        <is>
          <t>photovoltaic slanted-roof installation, 3kWp, single-Si, panel, mounted, on roof</t>
        </is>
      </c>
      <c r="I11453" t="inlineStr">
        <is>
          <t>(2,2,1,1,1,3); Calculation with average annual yield and share of technologies. Lifetime: 30a.</t>
        </is>
      </c>
      <c r="K11453" t="inlineStr">
        <is>
          <t>residential</t>
        </is>
      </c>
      <c r="L11453">
        <f>L11452</f>
        <v>0.17766751537682748</v>
      </c>
      <c r="M11453" s="30">
        <f>INDEX(parameters!$D$41:$AG$178,MATCH('PV (extension)'!B11427,parameters!$C$41:$C$178,0),MATCH('PV (extension)'!A11453,parameters!$D$5:$AG$5,0))/L11453</f>
        <v>0.12242057904091255</v>
      </c>
      <c r="N11453" s="3" t="inlineStr">
        <is>
          <t>roof-top</t>
        </is>
      </c>
      <c r="O11453">
        <f>INDEX(parameters!$C$196:$EJ$198,MATCH('PV (extension)'!N11453,parameters!$B$196:$B$198,0),MATCH('PV (extension)'!B11427,parameters!$C$195:$EJ$195,0))</f>
        <v>1254.9841249415026</v>
      </c>
      <c r="P11453" t="n">
        <v>3</v>
      </c>
      <c r="Q11453" t="n">
        <v>30</v>
      </c>
      <c r="R11453">
        <f>Q11453*P11453*O11453</f>
        <v>112948.57124473524</v>
      </c>
      <c r="S11453">
        <f>1/R11453</f>
        <v>8.853586981930167E-6</v>
      </c>
    </row>
    <row r="11454" s="29">
      <c r="A11454" t="inlineStr">
        <is>
          <t>market for tap water</t>
        </is>
      </c>
      <c r="B11454" t="n">
        <v>0.0037026</v>
      </c>
      <c r="C11454" t="inlineStr">
        <is>
          <t>Europe without Switzerland</t>
        </is>
      </c>
      <c r="D11454" t="inlineStr">
        <is>
          <t>kilogram</t>
        </is>
      </c>
      <c r="F11454" t="inlineStr">
        <is>
          <t>technosphere</t>
        </is>
      </c>
      <c r="G11454" t="n">
        <v>0</v>
      </c>
      <c r="H11454" t="inlineStr">
        <is>
          <t>tap water</t>
        </is>
      </c>
      <c r="I11454" t="inlineStr">
        <is>
          <t>(2,2,1,1,1,3); Estimation 20l/m2 panel</t>
        </is>
      </c>
    </row>
    <row r="11455" s="29">
      <c r="A11455" t="inlineStr">
        <is>
          <t>treatment of wastewater, from residence, capacity 1.1E10l/year</t>
        </is>
      </c>
      <c r="B11455" t="n">
        <v>-3.3323e-06</v>
      </c>
      <c r="C11455" t="inlineStr">
        <is>
          <t>CH</t>
        </is>
      </c>
      <c r="D11455" t="inlineStr">
        <is>
          <t>cubic meter</t>
        </is>
      </c>
      <c r="F11455" t="inlineStr">
        <is>
          <t>technosphere</t>
        </is>
      </c>
      <c r="G11455" t="n">
        <v>0</v>
      </c>
      <c r="H11455" t="inlineStr">
        <is>
          <t>wastewater, from residence</t>
        </is>
      </c>
      <c r="I11455" t="inlineStr">
        <is>
          <t>(2,2,1,1,1,3); Estimation 20l/m2 panel</t>
        </is>
      </c>
    </row>
    <row r="11456" s="29"/>
    <row r="11457" customFormat="1" s="28">
      <c r="A11457" s="28" t="inlineStr">
        <is>
          <t>Activity</t>
        </is>
      </c>
      <c r="B11457" s="28" t="inlineStr">
        <is>
          <t>electricity production, photovoltaic, commercial</t>
        </is>
      </c>
    </row>
    <row r="11458">
      <c r="A11458" t="inlineStr">
        <is>
          <t>comment</t>
        </is>
      </c>
      <c r="B1145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")&amp;HLOOKUP(B11459,parameters!$C$195:$EJ$198,2,0)&amp;" kWh/kWp.
Annual output, Facade: "&amp;HLOOKUP(B11459,parameters!$C$195:$EJ$198,3,0)&amp;" kWh/kWp.
Annual output, Open-ground: "&amp;HLOOKUP(B11459,parameters!$C$195:$EJ$198,4,0)&amp;_xlfn._LONGTEXT("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")&amp;VLOOKUP(B11459,'extension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1248.70464776307 kWh/kWp.
Annual output, Facade: 876.750071833647 kWh/kWp.
Annual output, Open-ground: 1328.40919974795 kWh/kWp.
Amount of solar energy transformed to electricity. Waste heat emission due to losses of electricity in the system.
Technology:  Electricity production with grid-connected photovoltaic power plants.
Time period:  Time of publications
Production volume: 0.007 GWh in 2025.
Sampling:  Statistical data and model calculations
Extrapolations:  Use of PV technology data investigated for other countries (Switzerland). Correction of average yield with Swiss data.
Uncertainty:  None
Author: Romain Sacchi, PSI, romain.sacchi@psi.ch</v>
      </c>
    </row>
    <row r="11459" s="29">
      <c r="A11459" t="inlineStr">
        <is>
          <t>location</t>
        </is>
      </c>
      <c r="B11459" t="inlineStr">
        <is>
          <t>GQ</t>
        </is>
      </c>
    </row>
    <row r="11460" s="29">
      <c r="A11460" t="inlineStr">
        <is>
          <t>production amount</t>
        </is>
      </c>
      <c r="B11460" t="n">
        <v>1</v>
      </c>
    </row>
    <row r="11461" s="29">
      <c r="A11461" t="inlineStr">
        <is>
          <t>reference product</t>
        </is>
      </c>
      <c r="B11461" t="inlineStr">
        <is>
          <t>electricity, low voltage</t>
        </is>
      </c>
    </row>
    <row r="11462" s="29">
      <c r="A11462" t="inlineStr">
        <is>
          <t>source</t>
        </is>
      </c>
      <c r="B114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463" s="29">
      <c r="A11463" t="inlineStr">
        <is>
          <t>type</t>
        </is>
      </c>
      <c r="B11463" t="inlineStr">
        <is>
          <t>process</t>
        </is>
      </c>
    </row>
    <row r="11464" s="29">
      <c r="A11464" t="inlineStr">
        <is>
          <t>unit</t>
        </is>
      </c>
      <c r="B11464" t="inlineStr">
        <is>
          <t>kilowatt hour</t>
        </is>
      </c>
    </row>
    <row r="11465" s="29">
      <c r="A11465" t="inlineStr">
        <is>
          <t>Exchanges</t>
        </is>
      </c>
    </row>
    <row r="11466" customFormat="1" s="28">
      <c r="A11466" s="28" t="inlineStr">
        <is>
          <t>name</t>
        </is>
      </c>
      <c r="B11466" s="28" t="inlineStr">
        <is>
          <t>amount</t>
        </is>
      </c>
      <c r="C11466" s="28" t="inlineStr">
        <is>
          <t>location</t>
        </is>
      </c>
      <c r="D11466" s="28" t="inlineStr">
        <is>
          <t>unit</t>
        </is>
      </c>
      <c r="E11466" s="28" t="inlineStr">
        <is>
          <t>categories</t>
        </is>
      </c>
      <c r="F11466" s="28" t="inlineStr">
        <is>
          <t>type</t>
        </is>
      </c>
      <c r="G11466" s="28" t="inlineStr">
        <is>
          <t>uncertainty type</t>
        </is>
      </c>
      <c r="H11466" s="28" t="inlineStr">
        <is>
          <t>reference product</t>
        </is>
      </c>
      <c r="I11466" s="28" t="inlineStr">
        <is>
          <t>comment</t>
        </is>
      </c>
      <c r="J11466" s="28" t="inlineStr">
        <is>
          <t>production volume</t>
        </is>
      </c>
      <c r="K11466" s="28" t="inlineStr">
        <is>
          <t>scope</t>
        </is>
      </c>
      <c r="L11466" s="28" t="inlineStr">
        <is>
          <t>scope share</t>
        </is>
      </c>
      <c r="M11466" s="28" t="inlineStr">
        <is>
          <t>tech share</t>
        </is>
      </c>
      <c r="N11466" s="28" t="inlineStr">
        <is>
          <t>installation</t>
        </is>
      </c>
      <c r="O11466" s="28" t="inlineStr">
        <is>
          <t>productivity</t>
        </is>
      </c>
      <c r="P11466" s="28" t="inlineStr">
        <is>
          <t>kWp</t>
        </is>
      </c>
      <c r="Q11466" s="28" t="inlineStr">
        <is>
          <t>lifetime</t>
        </is>
      </c>
      <c r="R11466" s="28" t="inlineStr">
        <is>
          <t>lifetime production</t>
        </is>
      </c>
      <c r="S11466" s="28" t="inlineStr">
        <is>
          <t>inverted lifetime production</t>
        </is>
      </c>
    </row>
    <row r="11467" s="29">
      <c r="A11467" t="inlineStr">
        <is>
          <t>Energy, solar, converted</t>
        </is>
      </c>
      <c r="B11467" t="n">
        <v>3.8503</v>
      </c>
      <c r="D11467" t="inlineStr">
        <is>
          <t>megajoule</t>
        </is>
      </c>
      <c r="E11467" t="inlineStr">
        <is>
          <t>natural resource::in air</t>
        </is>
      </c>
      <c r="F11467" t="inlineStr">
        <is>
          <t>biosphere</t>
        </is>
      </c>
      <c r="G11467" t="n">
        <v>0</v>
      </c>
      <c r="I11467" t="inlineStr">
        <is>
          <t>(2,2,1,1,1,3); Energy loss in the system</t>
        </is>
      </c>
    </row>
    <row r="11468" s="29">
      <c r="A11468" t="inlineStr">
        <is>
          <t>Heat, waste</t>
        </is>
      </c>
      <c r="B11468" t="n">
        <v>0.25027</v>
      </c>
      <c r="D11468" t="inlineStr">
        <is>
          <t>megajoule</t>
        </is>
      </c>
      <c r="E11468" t="inlineStr">
        <is>
          <t>air</t>
        </is>
      </c>
      <c r="F11468" t="inlineStr">
        <is>
          <t>biosphere</t>
        </is>
      </c>
      <c r="G11468" t="n">
        <v>0</v>
      </c>
      <c r="I11468" t="inlineStr">
        <is>
          <t>(1,na,na,na,na,na); Calculation with average annual output and share of technologies; Average degradation of 10.5% included</t>
        </is>
      </c>
    </row>
    <row r="11469" s="29">
      <c r="A11469" t="inlineStr">
        <is>
          <t>electricity production, photovoltaic, commercial</t>
        </is>
      </c>
      <c r="B11469" t="n">
        <v>1</v>
      </c>
      <c r="C11469" t="inlineStr">
        <is>
          <t>GQ</t>
        </is>
      </c>
      <c r="D11469" t="inlineStr">
        <is>
          <t>kilowatt hour</t>
        </is>
      </c>
      <c r="E11469" t="inlineStr">
        <is>
          <t>photovoltaic::power plants</t>
        </is>
      </c>
      <c r="F11469" t="inlineStr">
        <is>
          <t>production</t>
        </is>
      </c>
      <c r="G11469" t="n">
        <v>0</v>
      </c>
      <c r="H11469" t="inlineStr">
        <is>
          <t>electricity, low voltage</t>
        </is>
      </c>
      <c r="J11469">
        <f>VLOOKUP(C11469,'extension - production vol'!$B$6:$D$235,3,0)</f>
        <v>7.0000000000000001E-3</v>
      </c>
    </row>
    <row r="11470" ht="16" customHeight="1" s="29">
      <c r="A11470" t="inlineStr">
        <is>
          <t>photovoltaic flat-roof installation, 156 kWp, multi-Si, on roof</t>
        </is>
      </c>
      <c r="B11470" s="30">
        <f>M11470*S11470</f>
        <v>2.1009427596752115E-8</v>
      </c>
      <c r="C11470" t="inlineStr">
        <is>
          <t>CH</t>
        </is>
      </c>
      <c r="D11470" t="inlineStr">
        <is>
          <t>unit</t>
        </is>
      </c>
      <c r="F11470" t="inlineStr">
        <is>
          <t>technosphere</t>
        </is>
      </c>
      <c r="G11470" t="n">
        <v>0</v>
      </c>
      <c r="H11470" t="inlineStr">
        <is>
          <t>photovoltaic flat-roof installation, 156 kWp, multi-Si, on roof</t>
        </is>
      </c>
      <c r="I11470" t="inlineStr">
        <is>
          <t>(2,2,1,1,1,3); Calculation with average annual yield and share of technologies. Lifetime: 30a.</t>
        </is>
      </c>
      <c r="K11470" t="inlineStr">
        <is>
          <t>commercial</t>
        </is>
      </c>
      <c r="L11470">
        <f>IF(K11470="residential",VLOOKUP(B11459,parameters!$C$41:$AG$178,18,0),IF(K11470="commercial",1-VLOOKUP(B11459,parameters!$C$41:$AG$178,18,0),1))</f>
        <v>0.82233248462317254</v>
      </c>
      <c r="M11470" s="30">
        <f>INDEX(parameters!$D$41:$AG$178,MATCH('PV (extension)'!B11459,parameters!$C$41:$C$178,0),MATCH('PV (extension)'!A11470,parameters!$D$5:$AG$5,0))/L11470</f>
        <v>0.12277778707072071</v>
      </c>
      <c r="N11470" s="3" t="inlineStr">
        <is>
          <t>roof-top</t>
        </is>
      </c>
      <c r="O11470">
        <f>INDEX(parameters!$C$196:$EJ$198,MATCH('PV (extension)'!N11470,parameters!$B$196:$B$198,0),MATCH('PV (extension)'!B11459,parameters!$C$195:$EJ$195,0))</f>
        <v>1248.7046477630729</v>
      </c>
      <c r="P11470" t="n">
        <v>156</v>
      </c>
      <c r="Q11470" t="n">
        <v>30</v>
      </c>
      <c r="R11470">
        <f>Q11470*P11470*O11470</f>
        <v>5843937.7515311809</v>
      </c>
      <c r="S11470">
        <f>1/R11470</f>
        <v>1.7111749688606593E-7</v>
      </c>
    </row>
    <row r="11471" ht="16" customHeight="1" s="29">
      <c r="A11471" t="inlineStr">
        <is>
          <t>photovoltaic flat-roof installation, 156 kWp, single-Si, on roof</t>
        </is>
      </c>
      <c r="B11471" s="30">
        <f>M11471*S11471</f>
        <v>1.0974563514024394E-8</v>
      </c>
      <c r="C11471" t="inlineStr">
        <is>
          <t>CH</t>
        </is>
      </c>
      <c r="D11471" t="inlineStr">
        <is>
          <t>unit</t>
        </is>
      </c>
      <c r="F11471" t="inlineStr">
        <is>
          <t>technosphere</t>
        </is>
      </c>
      <c r="G11471" t="n">
        <v>0</v>
      </c>
      <c r="H11471" t="inlineStr">
        <is>
          <t>photovoltaic flat-roof installation, 156 kWp, single-Si, on roof</t>
        </is>
      </c>
      <c r="I11471" t="inlineStr">
        <is>
          <t>(2,2,1,1,1,3); Calculation with average annual yield and share of technologies. Lifetime: 30a.</t>
        </is>
      </c>
      <c r="K11471" t="inlineStr">
        <is>
          <t>commercial</t>
        </is>
      </c>
      <c r="L11471">
        <f>L11470</f>
        <v>0.82233248462317254</v>
      </c>
      <c r="M11471" s="30">
        <f>INDEX(parameters!$D$41:$AG$178,MATCH('PV (extension)'!B11459,parameters!$C$41:$C$178,0),MATCH('PV (extension)'!A11471,parameters!$D$5:$AG$5,0))/L11471</f>
        <v>6.4134666026183854E-2</v>
      </c>
      <c r="N11471" s="3" t="inlineStr">
        <is>
          <t>roof-top</t>
        </is>
      </c>
      <c r="O11471">
        <f>INDEX(parameters!$C$196:$EJ$198,MATCH('PV (extension)'!N11471,parameters!$B$196:$B$198,0),MATCH('PV (extension)'!B11459,parameters!$C$195:$EJ$195,0))</f>
        <v>1248.7046477630729</v>
      </c>
      <c r="P11471" t="n">
        <v>156</v>
      </c>
      <c r="Q11471" t="n">
        <v>30</v>
      </c>
      <c r="R11471">
        <f>Q11471*P11471*O11471</f>
        <v>5843937.7515311809</v>
      </c>
      <c r="S11471">
        <f>1/R11471</f>
        <v>1.7111749688606593E-7</v>
      </c>
    </row>
    <row r="11472" s="29">
      <c r="A11472" t="inlineStr">
        <is>
          <t>photovoltaic open ground installation, 570 kWp, CIS, on open ground</t>
        </is>
      </c>
      <c r="B11472" s="30">
        <f>M11472*S11472</f>
        <v>5.4091109575440305E-10</v>
      </c>
      <c r="C11472" t="inlineStr">
        <is>
          <t>RER</t>
        </is>
      </c>
      <c r="D11472" t="inlineStr">
        <is>
          <t>unit</t>
        </is>
      </c>
      <c r="F11472" t="inlineStr">
        <is>
          <t>technosphere</t>
        </is>
      </c>
      <c r="G11472" t="n">
        <v>0</v>
      </c>
      <c r="H11472" t="inlineStr">
        <is>
          <t>photovoltaic open ground installation, 570 kWp, CIS, on open ground</t>
        </is>
      </c>
      <c r="I11472" t="inlineStr">
        <is>
          <t>(2,2,1,1,1,3); Calculation with average annual yield and share of technologies. Lifetime: 30a.</t>
        </is>
      </c>
      <c r="K11472" t="inlineStr">
        <is>
          <t>commercial</t>
        </is>
      </c>
      <c r="L11472">
        <f>L11471</f>
        <v>0.82233248462317254</v>
      </c>
      <c r="M11472" s="30">
        <f>INDEX(parameters!$D$41:$AG$178,MATCH('PV (extension)'!B11459,parameters!$C$41:$C$178,0),MATCH('PV (extension)'!A11472,parameters!$D$5:$AG$5,0))/L11472</f>
        <v>1.2287226816964775E-2</v>
      </c>
      <c r="N11472" t="inlineStr">
        <is>
          <t>central</t>
        </is>
      </c>
      <c r="O11472">
        <f>INDEX(parameters!$C$196:$EJ$198,MATCH('PV (extension)'!N11472,parameters!$B$196:$B$198,0),MATCH('PV (extension)'!B11459,parameters!$C$195:$EJ$195,0))</f>
        <v>1328.40919974795</v>
      </c>
      <c r="P11472" t="n">
        <v>570</v>
      </c>
      <c r="Q11472" t="n">
        <v>30</v>
      </c>
      <c r="R11472">
        <f>Q11472*P11472*O11472</f>
        <v>22715797.315689944</v>
      </c>
      <c r="S11472">
        <f>1/R11472</f>
        <v>4.4022227619952114E-8</v>
      </c>
    </row>
    <row r="11473" s="29">
      <c r="A11473" t="inlineStr">
        <is>
          <t>photovoltaic open ground installation, 570 kWp, CdTe, on open ground</t>
        </is>
      </c>
      <c r="B11473" s="30">
        <f>M11473*S11473</f>
        <v>3.9734912131864771E-9</v>
      </c>
      <c r="C11473" t="inlineStr">
        <is>
          <t>RER</t>
        </is>
      </c>
      <c r="D11473" t="inlineStr">
        <is>
          <t>unit</t>
        </is>
      </c>
      <c r="F11473" t="inlineStr">
        <is>
          <t>technosphere</t>
        </is>
      </c>
      <c r="G11473" t="n">
        <v>0</v>
      </c>
      <c r="H11473" t="inlineStr">
        <is>
          <t>photovoltaic open ground installation, 570 kWp, CdTe, on open ground</t>
        </is>
      </c>
      <c r="I11473" t="inlineStr">
        <is>
          <t>(2,2,1,1,1,3); Calculation with average annual yield and share of technologies. Lifetime: 30a.</t>
        </is>
      </c>
      <c r="K11473" t="inlineStr">
        <is>
          <t>commercial</t>
        </is>
      </c>
      <c r="L11473">
        <f>L11472</f>
        <v>0.82233248462317254</v>
      </c>
      <c r="M11473" s="30">
        <f>INDEX(parameters!$D$41:$AG$178,MATCH('PV (extension)'!B11459,parameters!$C$41:$C$178,0),MATCH('PV (extension)'!A11473,parameters!$D$5:$AG$5,0))/L11473</f>
        <v>9.0261021034418951E-2</v>
      </c>
      <c r="N11473" t="inlineStr">
        <is>
          <t>central</t>
        </is>
      </c>
      <c r="O11473">
        <f>INDEX(parameters!$C$196:$EJ$198,MATCH('PV (extension)'!N11473,parameters!$B$196:$B$198,0),MATCH('PV (extension)'!B11459,parameters!$C$195:$EJ$195,0))</f>
        <v>1328.40919974795</v>
      </c>
      <c r="P11473" t="n">
        <v>570</v>
      </c>
      <c r="Q11473" t="n">
        <v>30</v>
      </c>
      <c r="R11473">
        <f>Q11473*P11473*O11473</f>
        <v>22715797.315689944</v>
      </c>
      <c r="S11473">
        <f>1/R11473</f>
        <v>4.4022227619952114E-8</v>
      </c>
    </row>
    <row r="11474" s="29">
      <c r="A11474" t="inlineStr">
        <is>
          <t>photovoltaic open ground installation, 570 kWp, micro-Si, on open ground</t>
        </is>
      </c>
      <c r="B11474" s="30">
        <f>M11474*S11474</f>
        <v>4.2116187206164061E-11</v>
      </c>
      <c r="C11474" t="inlineStr">
        <is>
          <t>RER</t>
        </is>
      </c>
      <c r="D11474" t="inlineStr">
        <is>
          <t>unit</t>
        </is>
      </c>
      <c r="F11474" t="inlineStr">
        <is>
          <t>technosphere</t>
        </is>
      </c>
      <c r="G11474" t="n">
        <v>0</v>
      </c>
      <c r="H11474" t="inlineStr">
        <is>
          <t>photovoltaic open ground installation, 570 kWp, micro-Si, on open ground</t>
        </is>
      </c>
      <c r="I11474" t="inlineStr">
        <is>
          <t>(2,2,1,1,1,3); Calculation with average annual yield and share of technologies. Lifetime: 30a.</t>
        </is>
      </c>
      <c r="K11474" t="inlineStr">
        <is>
          <t>commercial</t>
        </is>
      </c>
      <c r="L11474">
        <f>L11473</f>
        <v>0.82233248462317254</v>
      </c>
      <c r="M11474" s="30">
        <f>INDEX(parameters!$D$41:$AG$178,MATCH('PV (extension)'!B11459,parameters!$C$41:$C$178,0),MATCH('PV (extension)'!A11474,parameters!$D$5:$AG$5,0))/L11474</f>
        <v>9.5670277228487681E-4</v>
      </c>
      <c r="N11474" t="inlineStr">
        <is>
          <t>central</t>
        </is>
      </c>
      <c r="O11474">
        <f>INDEX(parameters!$C$196:$EJ$198,MATCH('PV (extension)'!N11474,parameters!$B$196:$B$198,0),MATCH('PV (extension)'!B11459,parameters!$C$195:$EJ$195,0))</f>
        <v>1328.40919974795</v>
      </c>
      <c r="P11474" t="n">
        <v>570</v>
      </c>
      <c r="Q11474" t="n">
        <v>30</v>
      </c>
      <c r="R11474">
        <f>Q11474*P11474*O11474</f>
        <v>22715797.315689944</v>
      </c>
      <c r="S11474">
        <f>1/R11474</f>
        <v>4.4022227619952114E-8</v>
      </c>
    </row>
    <row r="11475" s="29">
      <c r="A11475" t="inlineStr">
        <is>
          <t>photovoltaic open ground installation, 570 kWp, multi-Si, on open ground</t>
        </is>
      </c>
      <c r="B11475" s="30">
        <f>M11475*S11475</f>
        <v>1.4094148519551272E-8</v>
      </c>
      <c r="C11475" t="inlineStr">
        <is>
          <t>RER</t>
        </is>
      </c>
      <c r="D11475" t="inlineStr">
        <is>
          <t>unit</t>
        </is>
      </c>
      <c r="F11475" t="inlineStr">
        <is>
          <t>technosphere</t>
        </is>
      </c>
      <c r="G11475" t="n">
        <v>0</v>
      </c>
      <c r="H11475" t="inlineStr">
        <is>
          <t>photovoltaic open ground installation, 570 kWp, multi-Si, on open ground</t>
        </is>
      </c>
      <c r="I11475" t="inlineStr">
        <is>
          <t>(2,2,1,1,1,3); Calculation with average annual yield and share of technologies. Lifetime: 30a.</t>
        </is>
      </c>
      <c r="K11475" t="inlineStr">
        <is>
          <t>commercial</t>
        </is>
      </c>
      <c r="L11475">
        <f>L11474</f>
        <v>0.82233248462317254</v>
      </c>
      <c r="M11475" s="30">
        <f>INDEX(parameters!$D$41:$AG$178,MATCH('PV (extension)'!B11459,parameters!$C$41:$C$178,0),MATCH('PV (extension)'!A11475,parameters!$D$5:$AG$5,0))/L11475</f>
        <v>0.32015982110735819</v>
      </c>
      <c r="N11475" t="inlineStr">
        <is>
          <t>central</t>
        </is>
      </c>
      <c r="O11475">
        <f>INDEX(parameters!$C$196:$EJ$198,MATCH('PV (extension)'!N11475,parameters!$B$196:$B$198,0),MATCH('PV (extension)'!B11459,parameters!$C$195:$EJ$195,0))</f>
        <v>1328.40919974795</v>
      </c>
      <c r="P11475" t="n">
        <v>570</v>
      </c>
      <c r="Q11475" t="n">
        <v>30</v>
      </c>
      <c r="R11475">
        <f>Q11475*P11475*O11475</f>
        <v>22715797.315689944</v>
      </c>
      <c r="S11475">
        <f>1/R11475</f>
        <v>4.4022227619952114E-8</v>
      </c>
    </row>
    <row r="11476" s="29">
      <c r="A11476" t="inlineStr">
        <is>
          <t>photovoltaic open ground installation, 570 kWp, single-Si, on open ground</t>
        </is>
      </c>
      <c r="B11476" s="30">
        <f>M11476*S11476</f>
        <v>7.4761431635773661E-9</v>
      </c>
      <c r="C11476" t="inlineStr">
        <is>
          <t>RER</t>
        </is>
      </c>
      <c r="D11476" t="inlineStr">
        <is>
          <t>unit</t>
        </is>
      </c>
      <c r="F11476" t="inlineStr">
        <is>
          <t>technosphere</t>
        </is>
      </c>
      <c r="G11476" t="n">
        <v>0</v>
      </c>
      <c r="H11476" t="inlineStr">
        <is>
          <t>photovoltaic open ground installation, 570 kWp, single-Si, on open ground</t>
        </is>
      </c>
      <c r="I11476" t="inlineStr">
        <is>
          <t>(2,2,1,1,1,3); Calculation with average annual yield and share of technologies. Lifetime: 30a.</t>
        </is>
      </c>
      <c r="K11476" t="inlineStr">
        <is>
          <t>commercial</t>
        </is>
      </c>
      <c r="L11476">
        <f>L11475</f>
        <v>0.82233248462317254</v>
      </c>
      <c r="M11476" s="30">
        <f>INDEX(parameters!$D$41:$AG$178,MATCH('PV (extension)'!B11459,parameters!$C$41:$C$178,0),MATCH('PV (extension)'!A11476,parameters!$D$5:$AG$5,0))/L11476</f>
        <v>0.16982655280690445</v>
      </c>
      <c r="N11476" t="inlineStr">
        <is>
          <t>central</t>
        </is>
      </c>
      <c r="O11476">
        <f>INDEX(parameters!$C$196:$EJ$198,MATCH('PV (extension)'!N11476,parameters!$B$196:$B$198,0),MATCH('PV (extension)'!B11459,parameters!$C$195:$EJ$195,0))</f>
        <v>1328.40919974795</v>
      </c>
      <c r="P11476" t="n">
        <v>570</v>
      </c>
      <c r="Q11476" t="n">
        <v>30</v>
      </c>
      <c r="R11476">
        <f>Q11476*P11476*O11476</f>
        <v>22715797.315689944</v>
      </c>
      <c r="S11476">
        <f>1/R11476</f>
        <v>4.4022227619952114E-8</v>
      </c>
    </row>
    <row r="11477" ht="16" customHeight="1" s="29">
      <c r="A11477" t="inlineStr">
        <is>
          <t>photovoltaic slanted-roof installation, 93 kWp, multi-Si, laminated, integrated, on roof</t>
        </is>
      </c>
      <c r="B11477" s="30">
        <f>M11477*S11477</f>
        <v>2.3070370431145831E-9</v>
      </c>
      <c r="C11477" t="inlineStr">
        <is>
          <t>CH</t>
        </is>
      </c>
      <c r="D11477" t="inlineStr">
        <is>
          <t>unit</t>
        </is>
      </c>
      <c r="F11477" t="inlineStr">
        <is>
          <t>technosphere</t>
        </is>
      </c>
      <c r="G11477" t="n">
        <v>0</v>
      </c>
      <c r="H11477" t="inlineStr">
        <is>
          <t>photovoltaic slanted-roof installation, 93 kWp, multi-Si, laminated, integrated, on roof</t>
        </is>
      </c>
      <c r="I11477" t="inlineStr">
        <is>
          <t>(2,2,1,1,1,3); Calculation with average annual yield and share of technologies. Lifetime: 30a.</t>
        </is>
      </c>
      <c r="K11477" t="inlineStr">
        <is>
          <t>commercial</t>
        </is>
      </c>
      <c r="L11477">
        <f>L11476</f>
        <v>0.82233248462317254</v>
      </c>
      <c r="M11477" s="30">
        <f>INDEX(parameters!$D$41:$AG$178,MATCH('PV (extension)'!B11459,parameters!$C$41:$C$178,0),MATCH('PV (extension)'!A11477,parameters!$D$5:$AG$5,0))/L11477</f>
        <v>8.0374539804535308E-3</v>
      </c>
      <c r="N11477" s="3" t="inlineStr">
        <is>
          <t>roof-top</t>
        </is>
      </c>
      <c r="O11477">
        <f>INDEX(parameters!$C$196:$EJ$198,MATCH('PV (extension)'!N11477,parameters!$B$196:$B$198,0),MATCH('PV (extension)'!B11459,parameters!$C$195:$EJ$195,0))</f>
        <v>1248.7046477630729</v>
      </c>
      <c r="P11477" t="n">
        <v>93</v>
      </c>
      <c r="Q11477" t="n">
        <v>30</v>
      </c>
      <c r="R11477">
        <f>Q11477*P11477*O11477</f>
        <v>3483885.9672589735</v>
      </c>
      <c r="S11477">
        <f>1/R11477</f>
        <v>2.8703580122823961E-7</v>
      </c>
    </row>
    <row r="11478" ht="16" customHeight="1" s="29">
      <c r="A11478" t="inlineStr">
        <is>
          <t>photovoltaic slanted-roof installation, 93 kWp, multi-Si, panel, mounted, on roof</t>
        </is>
      </c>
      <c r="B11478" s="30">
        <f>M11478*S11478</f>
        <v>3.9119165271274137E-8</v>
      </c>
      <c r="C11478" t="inlineStr">
        <is>
          <t>CH</t>
        </is>
      </c>
      <c r="D11478" t="inlineStr">
        <is>
          <t>unit</t>
        </is>
      </c>
      <c r="F11478" t="inlineStr">
        <is>
          <t>technosphere</t>
        </is>
      </c>
      <c r="G11478" t="n">
        <v>0</v>
      </c>
      <c r="H11478" t="inlineStr">
        <is>
          <t>photovoltaic slanted-roof installation, 93 kWp, multi-Si, panel, mounted, on roof</t>
        </is>
      </c>
      <c r="I11478" t="inlineStr">
        <is>
          <t>(2,2,1,1,1,3); Calculation with average annual yield and share of technologies. Lifetime: 30a.</t>
        </is>
      </c>
      <c r="K11478" t="inlineStr">
        <is>
          <t>commercial</t>
        </is>
      </c>
      <c r="L11478">
        <f>L11477</f>
        <v>0.82233248462317254</v>
      </c>
      <c r="M11478" s="30">
        <f>INDEX(parameters!$D$41:$AG$178,MATCH('PV (extension)'!B11459,parameters!$C$41:$C$178,0),MATCH('PV (extension)'!A11478,parameters!$D$5:$AG$5,0))/L11478</f>
        <v>0.13628671093947653</v>
      </c>
      <c r="N11478" s="3" t="inlineStr">
        <is>
          <t>roof-top</t>
        </is>
      </c>
      <c r="O11478">
        <f>INDEX(parameters!$C$196:$EJ$198,MATCH('PV (extension)'!N11478,parameters!$B$196:$B$198,0),MATCH('PV (extension)'!B11459,parameters!$C$195:$EJ$195,0))</f>
        <v>1248.7046477630729</v>
      </c>
      <c r="P11478" t="n">
        <v>93</v>
      </c>
      <c r="Q11478" t="n">
        <v>30</v>
      </c>
      <c r="R11478">
        <f>Q11478*P11478*O11478</f>
        <v>3483885.9672589735</v>
      </c>
      <c r="S11478">
        <f>1/R11478</f>
        <v>2.8703580122823961E-7</v>
      </c>
    </row>
    <row r="11479" ht="16" customHeight="1" s="29">
      <c r="A11479" t="inlineStr">
        <is>
          <t>photovoltaic slanted-roof installation, 93 kWp, single-Si, laminated, integrated, on roof</t>
        </is>
      </c>
      <c r="B11479" s="30">
        <f>M11479*S11479</f>
        <v>1.2195997237197584E-9</v>
      </c>
      <c r="C11479" t="inlineStr">
        <is>
          <t>CH</t>
        </is>
      </c>
      <c r="D11479" t="inlineStr">
        <is>
          <t>unit</t>
        </is>
      </c>
      <c r="F11479" t="inlineStr">
        <is>
          <t>technosphere</t>
        </is>
      </c>
      <c r="G11479" t="n">
        <v>0</v>
      </c>
      <c r="H11479" t="inlineStr">
        <is>
          <t>photovoltaic slanted-roof installation, 93 kWp, single-Si, laminated, integrated, on roof</t>
        </is>
      </c>
      <c r="I11479" t="inlineStr">
        <is>
          <t>(2,2,1,1,1,3); Calculation with average annual yield and share of technologies. Lifetime: 30a.</t>
        </is>
      </c>
      <c r="K11479" t="inlineStr">
        <is>
          <t>commercial</t>
        </is>
      </c>
      <c r="L11479">
        <f>L11478</f>
        <v>0.82233248462317254</v>
      </c>
      <c r="M11479" s="30">
        <f>INDEX(parameters!$D$41:$AG$178,MATCH('PV (extension)'!B11459,parameters!$C$41:$C$178,0),MATCH('PV (extension)'!A11479,parameters!$D$5:$AG$5,0))/L11479</f>
        <v>4.2489463631401872E-3</v>
      </c>
      <c r="N11479" s="3" t="inlineStr">
        <is>
          <t>roof-top</t>
        </is>
      </c>
      <c r="O11479">
        <f>INDEX(parameters!$C$196:$EJ$198,MATCH('PV (extension)'!N11479,parameters!$B$196:$B$198,0),MATCH('PV (extension)'!B11459,parameters!$C$195:$EJ$195,0))</f>
        <v>1248.7046477630729</v>
      </c>
      <c r="P11479" t="n">
        <v>93</v>
      </c>
      <c r="Q11479" t="n">
        <v>30</v>
      </c>
      <c r="R11479">
        <f>Q11479*P11479*O11479</f>
        <v>3483885.9672589735</v>
      </c>
      <c r="S11479">
        <f>1/R11479</f>
        <v>2.8703580122823961E-7</v>
      </c>
    </row>
    <row r="11480" ht="16" customHeight="1" s="29">
      <c r="A11480" t="inlineStr">
        <is>
          <t>photovoltaic slanted-roof installation, 93 kWp, single-Si, panel, mounted, on roof</t>
        </is>
      </c>
      <c r="B11480" s="30">
        <f>M11480*S11480</f>
        <v>2.0491030079583117E-8</v>
      </c>
      <c r="C11480" t="inlineStr">
        <is>
          <t>CH</t>
        </is>
      </c>
      <c r="D11480" t="inlineStr">
        <is>
          <t>unit</t>
        </is>
      </c>
      <c r="F11480" t="inlineStr">
        <is>
          <t>technosphere</t>
        </is>
      </c>
      <c r="G11480" t="n">
        <v>0</v>
      </c>
      <c r="H11480" t="inlineStr">
        <is>
          <t>photovoltaic slanted-roof installation, 93 kWp, single-Si, panel, mounted, on roof</t>
        </is>
      </c>
      <c r="I11480" t="inlineStr">
        <is>
          <t>(2,2,1,1,1,3); Calculation with average annual yield and share of technologies. Lifetime: 30a.</t>
        </is>
      </c>
      <c r="K11480" t="inlineStr">
        <is>
          <t>commercial</t>
        </is>
      </c>
      <c r="L11480">
        <f>L11479</f>
        <v>0.82233248462317254</v>
      </c>
      <c r="M11480" s="30">
        <f>INDEX(parameters!$D$41:$AG$178,MATCH('PV (extension)'!B11459,parameters!$C$41:$C$178,0),MATCH('PV (extension)'!A11480,parameters!$D$5:$AG$5,0))/L11480</f>
        <v>7.1388412148941149E-2</v>
      </c>
      <c r="N11480" s="3" t="inlineStr">
        <is>
          <t>roof-top</t>
        </is>
      </c>
      <c r="O11480">
        <f>INDEX(parameters!$C$196:$EJ$198,MATCH('PV (extension)'!N11480,parameters!$B$196:$B$198,0),MATCH('PV (extension)'!B11459,parameters!$C$195:$EJ$195,0))</f>
        <v>1248.7046477630729</v>
      </c>
      <c r="P11480" t="n">
        <v>93</v>
      </c>
      <c r="Q11480" t="n">
        <v>30</v>
      </c>
      <c r="R11480">
        <f>Q11480*P11480*O11480</f>
        <v>3483885.9672589735</v>
      </c>
      <c r="S11480">
        <f>1/R11480</f>
        <v>2.8703580122823961E-7</v>
      </c>
    </row>
    <row r="11481" s="29">
      <c r="A11481" t="inlineStr">
        <is>
          <t>market for tap water</t>
        </is>
      </c>
      <c r="B11481" t="n">
        <v>0.0037026</v>
      </c>
      <c r="C11481" t="inlineStr">
        <is>
          <t>Europe without Switzerland</t>
        </is>
      </c>
      <c r="D11481" t="inlineStr">
        <is>
          <t>kilogram</t>
        </is>
      </c>
      <c r="F11481" t="inlineStr">
        <is>
          <t>technosphere</t>
        </is>
      </c>
      <c r="G11481" t="n">
        <v>0</v>
      </c>
      <c r="H11481" t="inlineStr">
        <is>
          <t>tap water</t>
        </is>
      </c>
      <c r="I11481" t="inlineStr">
        <is>
          <t>(2,2,1,1,1,3); Estimation 20l/m2 panel</t>
        </is>
      </c>
      <c r="M11481" s="30" t="n"/>
    </row>
    <row r="11482" s="29">
      <c r="A11482" t="inlineStr">
        <is>
          <t>treatment of wastewater, from residence, capacity 1.1E10l/year</t>
        </is>
      </c>
      <c r="B11482" t="n">
        <v>-3.3323e-06</v>
      </c>
      <c r="C11482" t="inlineStr">
        <is>
          <t>CH</t>
        </is>
      </c>
      <c r="D11482" t="inlineStr">
        <is>
          <t>cubic meter</t>
        </is>
      </c>
      <c r="F11482" t="inlineStr">
        <is>
          <t>technosphere</t>
        </is>
      </c>
      <c r="G11482" t="n">
        <v>0</v>
      </c>
      <c r="H11482" t="inlineStr">
        <is>
          <t>wastewater, from residence</t>
        </is>
      </c>
      <c r="I11482" t="inlineStr">
        <is>
          <t>(2,2,1,1,1,3); Estimation 20l/m2 panel</t>
        </is>
      </c>
      <c r="M11482" s="30" t="n"/>
    </row>
    <row r="11483" s="29">
      <c r="M11483" s="30" t="n"/>
    </row>
    <row r="11484" customFormat="1" s="28">
      <c r="A11484" s="28" t="inlineStr">
        <is>
          <t>Activity</t>
        </is>
      </c>
      <c r="B11484" s="28" t="inlineStr">
        <is>
          <t>electricity production, photovoltaic</t>
        </is>
      </c>
      <c r="M11484" s="30" t="n"/>
    </row>
    <row r="11485">
      <c r="A11485" t="inlineStr">
        <is>
          <t>comment</t>
        </is>
      </c>
      <c r="B1148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")&amp;HLOOKUP(B11486,parameters!$C$195:$EJ$198,2,0)&amp;" kWh/kWp.
Annual output, Facade: "&amp;HLOOKUP(B11486,parameters!$C$195:$EJ$198,3,0)&amp;" kWh/kWp.
Annual output, Open-ground: "&amp;HLOOKUP(B11486,parameters!$C$195:$EJ$198,4,0)&amp;_xlfn._LONGTEXT("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")&amp;VLOOKUP(B11486,'extension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1248.70464776307 kWh/kWp.
Annual output, Facade: 876.750071833647 kWh/kWp.
Annual output, Open-ground: 1328.40919974795 kWh/kWp.
Amount of solar energy transformed to electricity. Waste heat emission due to losses of electricity in the system.
Technology:  Electricity production with grid-connected photovoltaic power plants.
Time period:  Time of publications
Production volume: 0.007 GWh in 2025.
Sampling:  Statistical data and model calculations
Extrapolations:  Use of PV technology data investigated for other countries (Switzerland). Correction of average yield with Swiss data.
Uncertainty:  None
Author: Romain Sacchi, PSI, romain.sacchi@psi.ch</v>
      </c>
      <c r="M11485" s="30" t="n"/>
    </row>
    <row r="11486" s="29">
      <c r="A11486" t="inlineStr">
        <is>
          <t>location</t>
        </is>
      </c>
      <c r="B11486" t="inlineStr">
        <is>
          <t>GQ</t>
        </is>
      </c>
    </row>
    <row r="11487" s="29">
      <c r="A11487" t="inlineStr">
        <is>
          <t>production amount</t>
        </is>
      </c>
      <c r="B11487" t="n">
        <v>1</v>
      </c>
    </row>
    <row r="11488" s="29">
      <c r="A11488" t="inlineStr">
        <is>
          <t>reference product</t>
        </is>
      </c>
      <c r="B11488" t="inlineStr">
        <is>
          <t>electricity, low voltage</t>
        </is>
      </c>
    </row>
    <row r="11489" s="29">
      <c r="A11489" t="inlineStr">
        <is>
          <t>source</t>
        </is>
      </c>
      <c r="B1148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490" s="29">
      <c r="A11490" t="inlineStr">
        <is>
          <t>type</t>
        </is>
      </c>
      <c r="B11490" t="inlineStr">
        <is>
          <t>process</t>
        </is>
      </c>
    </row>
    <row r="11491" s="29">
      <c r="A11491" t="inlineStr">
        <is>
          <t>unit</t>
        </is>
      </c>
      <c r="B11491" t="inlineStr">
        <is>
          <t>kilowatt hour</t>
        </is>
      </c>
    </row>
    <row r="11492" s="29">
      <c r="A11492" t="inlineStr">
        <is>
          <t>Exchanges</t>
        </is>
      </c>
    </row>
    <row r="11493" customFormat="1" s="28">
      <c r="A11493" s="28" t="inlineStr">
        <is>
          <t>name</t>
        </is>
      </c>
      <c r="B11493" s="28" t="inlineStr">
        <is>
          <t>amount</t>
        </is>
      </c>
      <c r="C11493" s="28" t="inlineStr">
        <is>
          <t>location</t>
        </is>
      </c>
      <c r="D11493" s="28" t="inlineStr">
        <is>
          <t>unit</t>
        </is>
      </c>
      <c r="E11493" s="28" t="inlineStr">
        <is>
          <t>categories</t>
        </is>
      </c>
      <c r="F11493" s="28" t="inlineStr">
        <is>
          <t>type</t>
        </is>
      </c>
      <c r="G11493" s="28" t="inlineStr">
        <is>
          <t>uncertainty type</t>
        </is>
      </c>
      <c r="H11493" s="28" t="inlineStr">
        <is>
          <t>loc</t>
        </is>
      </c>
      <c r="I11493" s="28" t="inlineStr">
        <is>
          <t>scale</t>
        </is>
      </c>
      <c r="J11493" s="28" t="inlineStr">
        <is>
          <t>comment</t>
        </is>
      </c>
      <c r="K11493" s="28" t="inlineStr">
        <is>
          <t>negative</t>
        </is>
      </c>
      <c r="L11493" s="28" t="inlineStr">
        <is>
          <t>reference product</t>
        </is>
      </c>
      <c r="M11493" s="28" t="inlineStr">
        <is>
          <t>production volume</t>
        </is>
      </c>
      <c r="N11493" s="28" t="inlineStr">
        <is>
          <t>scope</t>
        </is>
      </c>
      <c r="O11493" s="28" t="inlineStr">
        <is>
          <t>scope share</t>
        </is>
      </c>
      <c r="P11493" s="28" t="inlineStr">
        <is>
          <t>tech share</t>
        </is>
      </c>
      <c r="Q11493" s="28" t="inlineStr">
        <is>
          <t>installation</t>
        </is>
      </c>
      <c r="R11493" s="28" t="inlineStr">
        <is>
          <t>productivity</t>
        </is>
      </c>
      <c r="S11493" s="28" t="inlineStr">
        <is>
          <t>kWp</t>
        </is>
      </c>
      <c r="T11493" s="28" t="inlineStr">
        <is>
          <t>lifetime</t>
        </is>
      </c>
      <c r="U11493" s="28" t="inlineStr">
        <is>
          <t>lifetime production</t>
        </is>
      </c>
      <c r="V11493" s="28" t="inlineStr">
        <is>
          <t>inverted lifetime production</t>
        </is>
      </c>
    </row>
    <row r="11494" s="29">
      <c r="A11494" t="inlineStr">
        <is>
          <t>Energy, solar, converted</t>
        </is>
      </c>
      <c r="B11494" t="n">
        <v>3.8503</v>
      </c>
      <c r="D11494" t="inlineStr">
        <is>
          <t>megajoule</t>
        </is>
      </c>
      <c r="E11494" t="inlineStr">
        <is>
          <t>natural resource::in air</t>
        </is>
      </c>
      <c r="F11494" t="inlineStr">
        <is>
          <t>biosphere</t>
        </is>
      </c>
      <c r="G11494" t="n">
        <v>2</v>
      </c>
      <c r="H11494" t="n">
        <v>1.348151067341848</v>
      </c>
      <c r="I11494" t="n">
        <v>0.04340984597628009</v>
      </c>
      <c r="J11494" t="inlineStr">
        <is>
          <t>(2,2,1,1,1,3); Energy loss in the system</t>
        </is>
      </c>
    </row>
    <row r="11495" s="29">
      <c r="A11495" t="inlineStr">
        <is>
          <t>Heat, waste</t>
        </is>
      </c>
      <c r="B11495" t="n">
        <v>0.25027</v>
      </c>
      <c r="D11495" t="inlineStr">
        <is>
          <t>megajoule</t>
        </is>
      </c>
      <c r="E11495" t="inlineStr">
        <is>
          <t>air</t>
        </is>
      </c>
      <c r="F11495" t="inlineStr">
        <is>
          <t>biosphere</t>
        </is>
      </c>
      <c r="G11495" t="n">
        <v>2</v>
      </c>
      <c r="H11495" t="n">
        <v>-1.385214943900327</v>
      </c>
      <c r="I11495" t="n">
        <v>0.02439508208471609</v>
      </c>
      <c r="J11495" t="inlineStr">
        <is>
          <t>(1,na,na,na,na,na); Calculation</t>
        </is>
      </c>
    </row>
    <row r="11496" s="29">
      <c r="A11496" t="inlineStr">
        <is>
          <t>electricity production, photovoltaic</t>
        </is>
      </c>
      <c r="B11496" t="n">
        <v>1</v>
      </c>
      <c r="C11496" t="inlineStr">
        <is>
          <t>GQ</t>
        </is>
      </c>
      <c r="D11496" t="inlineStr">
        <is>
          <t>kilowatt hour</t>
        </is>
      </c>
      <c r="E11496" t="inlineStr">
        <is>
          <t>photovoltaic::power plants</t>
        </is>
      </c>
      <c r="F11496" t="inlineStr">
        <is>
          <t>production</t>
        </is>
      </c>
      <c r="G11496" t="n">
        <v>0</v>
      </c>
      <c r="H11496" t="n">
        <v>1</v>
      </c>
      <c r="L11496" t="inlineStr">
        <is>
          <t>electricity, low voltage</t>
        </is>
      </c>
      <c r="M11496">
        <f>VLOOKUP(C11496,'extension - production vol'!$B$6:$D$235,3,0)</f>
        <v>7.0000000000000001E-3</v>
      </c>
    </row>
    <row r="11497" ht="16" customHeight="1" s="29">
      <c r="A11497" t="inlineStr">
        <is>
          <t>photovoltaic flat-roof installation, 156 kWp, multi-Si, on roof</t>
        </is>
      </c>
      <c r="B11497" s="30">
        <f>P11497*V11497</f>
        <v>1.7276734796147815E-8</v>
      </c>
      <c r="C11497" t="inlineStr">
        <is>
          <t>CH</t>
        </is>
      </c>
      <c r="D11497" t="inlineStr">
        <is>
          <t>unit</t>
        </is>
      </c>
      <c r="F11497" t="inlineStr">
        <is>
          <t>technosphere</t>
        </is>
      </c>
      <c r="G11497" t="n">
        <v>2</v>
      </c>
      <c r="H11497" t="n">
        <v>-18.46800298604678</v>
      </c>
      <c r="I11497" t="n">
        <v>0.09798894162072011</v>
      </c>
      <c r="J11497" t="inlineStr">
        <is>
          <t>(2,2,1,1,1,3); Calculation with average annual yield and share of technologies. Lifetime: 30a.</t>
        </is>
      </c>
      <c r="L11497" t="inlineStr">
        <is>
          <t>photovoltaic flat-roof installation, 156 kWp, multi-Si, on roof</t>
        </is>
      </c>
      <c r="N11497" t="inlineStr">
        <is>
          <t>all</t>
        </is>
      </c>
      <c r="O11497" t="n">
        <v>1</v>
      </c>
      <c r="P11497" s="30">
        <f>INDEX(parameters!$D$41:$AG$178,MATCH('PV (extension)'!B11486,parameters!$C$41:$C$178,0),MATCH('PV (extension)'!A11497,parameters!$D$5:$AG$5,0))/O11497</f>
        <v>0.10096416269840058</v>
      </c>
      <c r="Q11497" s="3" t="inlineStr">
        <is>
          <t>roof-top</t>
        </is>
      </c>
      <c r="R11497">
        <f>INDEX(parameters!$C$196:$EJ$198,MATCH('PV (extension)'!Q11497,parameters!$B$196:$B$198,0),MATCH('PV (extension)'!B11486,parameters!$C$195:$EJ$195,0))</f>
        <v>1248.7046477630729</v>
      </c>
      <c r="S11497" t="n">
        <v>156</v>
      </c>
      <c r="T11497" t="n">
        <v>30</v>
      </c>
      <c r="U11497">
        <f>T11497*S11497*R11497</f>
        <v>5843937.7515311809</v>
      </c>
      <c r="V11497">
        <f>1/U11497</f>
        <v>1.7111749688606593E-7</v>
      </c>
    </row>
    <row r="11498" ht="16" customHeight="1" s="29">
      <c r="A11498" t="inlineStr">
        <is>
          <t>photovoltaic flat-roof installation, 156 kWp, single-Si, on roof</t>
        </is>
      </c>
      <c r="B11498" s="30">
        <f>P11498*V11498</f>
        <v>9.0247400821424937E-9</v>
      </c>
      <c r="C11498" t="inlineStr">
        <is>
          <t>CH</t>
        </is>
      </c>
      <c r="D11498" t="inlineStr">
        <is>
          <t>unit</t>
        </is>
      </c>
      <c r="F11498" t="inlineStr">
        <is>
          <t>technosphere</t>
        </is>
      </c>
      <c r="G11498" t="n">
        <v>2</v>
      </c>
      <c r="H11498" t="n">
        <v>-19.10362020104489</v>
      </c>
      <c r="I11498" t="n">
        <v>0.09798894162072011</v>
      </c>
      <c r="J11498" t="inlineStr">
        <is>
          <t>(2,2,1,1,1,3); Calculation with average annual yield and share of technologies. Lifetime: 30a.</t>
        </is>
      </c>
      <c r="L11498" t="inlineStr">
        <is>
          <t>photovoltaic flat-roof installation, 156 kWp, single-Si, on roof</t>
        </is>
      </c>
      <c r="N11498" t="inlineStr">
        <is>
          <t>all</t>
        </is>
      </c>
      <c r="O11498" t="n">
        <v>1</v>
      </c>
      <c r="P11498" s="30">
        <f>INDEX(parameters!$D$41:$AG$178,MATCH('PV (extension)'!B11486,parameters!$C$41:$C$178,0),MATCH('PV (extension)'!A11498,parameters!$D$5:$AG$5,0))/O11498</f>
        <v>5.2740019263789135E-2</v>
      </c>
      <c r="Q11498" s="3" t="inlineStr">
        <is>
          <t>roof-top</t>
        </is>
      </c>
      <c r="R11498">
        <f>INDEX(parameters!$C$196:$EJ$198,MATCH('PV (extension)'!Q11498,parameters!$B$196:$B$198,0),MATCH('PV (extension)'!B11486,parameters!$C$195:$EJ$195,0))</f>
        <v>1248.7046477630729</v>
      </c>
      <c r="S11498" t="n">
        <v>156</v>
      </c>
      <c r="T11498" t="n">
        <v>30</v>
      </c>
      <c r="U11498">
        <f>T11498*S11498*R11498</f>
        <v>5843937.7515311809</v>
      </c>
      <c r="V11498">
        <f>1/U11498</f>
        <v>1.7111749688606593E-7</v>
      </c>
    </row>
    <row r="11499" ht="16" customHeight="1" s="29">
      <c r="A11499" t="inlineStr">
        <is>
          <t>photovoltaic slanted-roof installation, 3 kWp, CIS, laminated, integrated, on roof</t>
        </is>
      </c>
      <c r="B11499" s="30">
        <f>P11499*V11499</f>
        <v>8.0939542441241249E-9</v>
      </c>
      <c r="C11499" t="inlineStr">
        <is>
          <t>CH</t>
        </is>
      </c>
      <c r="D11499" t="inlineStr">
        <is>
          <t>unit</t>
        </is>
      </c>
      <c r="F11499" t="inlineStr">
        <is>
          <t>technosphere</t>
        </is>
      </c>
      <c r="G11499" t="n">
        <v>2</v>
      </c>
      <c r="H11499" t="n">
        <v>-19.69743931800395</v>
      </c>
      <c r="I11499" t="n">
        <v>0.09798894162072011</v>
      </c>
      <c r="J11499" t="inlineStr">
        <is>
          <t>(2,2,1,1,1,3); Calculation with average annual yield and share of technologies. Lifetime: 30a.</t>
        </is>
      </c>
      <c r="L11499" t="inlineStr">
        <is>
          <t>photovoltaic slanted-roof installation, 3 kWp, CIS, laminated, integrated, on roof</t>
        </is>
      </c>
      <c r="N11499" t="inlineStr">
        <is>
          <t>all</t>
        </is>
      </c>
      <c r="O11499" t="n">
        <v>1</v>
      </c>
      <c r="P11499" s="30">
        <f>INDEX(parameters!$D$41:$AG$178,MATCH('PV (extension)'!B11486,parameters!$C$41:$C$178,0),MATCH('PV (extension)'!A11499,parameters!$D$5:$AG$5,0))/O11499</f>
        <v>9.0962624550774995E-4</v>
      </c>
      <c r="Q11499" s="3" t="inlineStr">
        <is>
          <t>roof-top</t>
        </is>
      </c>
      <c r="R11499">
        <f>INDEX(parameters!$C$196:$EJ$198,MATCH('PV (extension)'!Q11499,parameters!$B$196:$B$198,0),MATCH('PV (extension)'!B11486,parameters!$C$195:$EJ$195,0))</f>
        <v>1248.7046477630729</v>
      </c>
      <c r="S11499" t="n">
        <v>3</v>
      </c>
      <c r="T11499" t="n">
        <v>30</v>
      </c>
      <c r="U11499">
        <f>T11499*S11499*R11499</f>
        <v>112383.41829867657</v>
      </c>
      <c r="V11499">
        <f>1/U11499</f>
        <v>8.8981098380754282E-6</v>
      </c>
    </row>
    <row r="11500" ht="16" customHeight="1" s="29">
      <c r="A11500" t="inlineStr">
        <is>
          <t>photovoltaic slanted-roof installation, 3 kWp, CdTe, panel, mounted, on roof</t>
        </is>
      </c>
      <c r="B11500" s="30">
        <f>P11500*V11500</f>
        <v>5.2791247542539825E-8</v>
      </c>
      <c r="C11500" t="inlineStr">
        <is>
          <t>CH</t>
        </is>
      </c>
      <c r="D11500" t="inlineStr">
        <is>
          <t>unit</t>
        </is>
      </c>
      <c r="F11500" t="inlineStr">
        <is>
          <t>technosphere</t>
        </is>
      </c>
      <c r="G11500" t="n">
        <v>2</v>
      </c>
      <c r="H11500" t="n">
        <v>-16.69297991102503</v>
      </c>
      <c r="I11500" t="n">
        <v>0.09798894162072011</v>
      </c>
      <c r="J11500" t="inlineStr">
        <is>
          <t>(2,2,1,1,1,3); Calculation with average annual yield and share of technologies. Lifetime: 30a.</t>
        </is>
      </c>
      <c r="L11500" t="inlineStr">
        <is>
          <t>photovoltaic slanted-roof installation, 3 kWp, CdTe, panel, mounted, on roof</t>
        </is>
      </c>
      <c r="N11500" t="inlineStr">
        <is>
          <t>all</t>
        </is>
      </c>
      <c r="O11500" t="n">
        <v>1</v>
      </c>
      <c r="P11500" s="30">
        <f>INDEX(parameters!$D$41:$AG$178,MATCH('PV (extension)'!B11486,parameters!$C$41:$C$178,0),MATCH('PV (extension)'!A11500,parameters!$D$5:$AG$5,0))/O11500</f>
        <v>5.9328608550822341E-3</v>
      </c>
      <c r="Q11500" s="3" t="inlineStr">
        <is>
          <t>roof-top</t>
        </is>
      </c>
      <c r="R11500">
        <f>INDEX(parameters!$C$196:$EJ$198,MATCH('PV (extension)'!Q11500,parameters!$B$196:$B$198,0),MATCH('PV (extension)'!B11486,parameters!$C$195:$EJ$195,0))</f>
        <v>1248.7046477630729</v>
      </c>
      <c r="S11500" t="n">
        <v>3</v>
      </c>
      <c r="T11500" t="n">
        <v>30</v>
      </c>
      <c r="U11500">
        <f>T11500*S11500*R11500</f>
        <v>112383.41829867657</v>
      </c>
      <c r="V11500">
        <f>1/U11500</f>
        <v>8.8981098380754282E-6</v>
      </c>
    </row>
    <row r="11501" ht="16" customHeight="1" s="29">
      <c r="A11501" t="inlineStr">
        <is>
          <t>photovoltaic slanted-roof installation, 3 kWp, micro-Si, laminated, integrated, on roof</t>
        </is>
      </c>
      <c r="B11501" s="30">
        <f>P11501*V11501</f>
        <v>8.1799969358109021E-10</v>
      </c>
      <c r="C11501" t="inlineStr">
        <is>
          <t>RER</t>
        </is>
      </c>
      <c r="D11501" t="inlineStr">
        <is>
          <t>unit</t>
        </is>
      </c>
      <c r="F11501" t="inlineStr">
        <is>
          <t>technosphere</t>
        </is>
      </c>
      <c r="G11501" t="n">
        <v>2</v>
      </c>
      <c r="H11501" t="n">
        <v>-21.54326959350907</v>
      </c>
      <c r="I11501" t="n">
        <v>0.09798894162072011</v>
      </c>
      <c r="J11501" t="inlineStr">
        <is>
          <t>(2,2,1,1,1,3); Calculation with average annual yield and share of technologies. Lifetime: 30a.</t>
        </is>
      </c>
      <c r="L11501" t="inlineStr">
        <is>
          <t>photovoltaic slanted-roof installation, 3 kWp, micro-Si, laminated, integrated, on roof</t>
        </is>
      </c>
      <c r="N11501" t="inlineStr">
        <is>
          <t>all</t>
        </is>
      </c>
      <c r="O11501" t="n">
        <v>1</v>
      </c>
      <c r="P11501" s="30">
        <f>INDEX(parameters!$D$41:$AG$178,MATCH('PV (extension)'!B11486,parameters!$C$41:$C$178,0),MATCH('PV (extension)'!A11501,parameters!$D$5:$AG$5,0))/O11501</f>
        <v>9.1929601731912907E-5</v>
      </c>
      <c r="Q11501" s="3" t="inlineStr">
        <is>
          <t>roof-top</t>
        </is>
      </c>
      <c r="R11501">
        <f>INDEX(parameters!$C$196:$EJ$198,MATCH('PV (extension)'!Q11501,parameters!$B$196:$B$198,0),MATCH('PV (extension)'!B11486,parameters!$C$195:$EJ$195,0))</f>
        <v>1248.7046477630729</v>
      </c>
      <c r="S11501" t="n">
        <v>3</v>
      </c>
      <c r="T11501" t="n">
        <v>30</v>
      </c>
      <c r="U11501">
        <f>T11501*S11501*R11501</f>
        <v>112383.41829867657</v>
      </c>
      <c r="V11501">
        <f>1/U11501</f>
        <v>8.8981098380754282E-6</v>
      </c>
    </row>
    <row r="11502" ht="16" customHeight="1" s="29">
      <c r="A11502" t="inlineStr">
        <is>
          <t>photovoltaic slanted-roof installation, 3 kWp, micro-Si, panel, mounted, on roof</t>
        </is>
      </c>
      <c r="B11502" s="30">
        <f>P11502*V11502</f>
        <v>1.4220782682165872E-8</v>
      </c>
      <c r="C11502" t="inlineStr">
        <is>
          <t>RER</t>
        </is>
      </c>
      <c r="D11502" t="inlineStr">
        <is>
          <t>unit</t>
        </is>
      </c>
      <c r="F11502" t="inlineStr">
        <is>
          <t>technosphere</t>
        </is>
      </c>
      <c r="G11502" t="n">
        <v>2</v>
      </c>
      <c r="H11502" t="n">
        <v>-18.72987249989203</v>
      </c>
      <c r="I11502" t="n">
        <v>0.09798894162072011</v>
      </c>
      <c r="J11502" t="inlineStr">
        <is>
          <t>(2,2,1,1,1,3); Calculation with average annual yield and share of technologies. Lifetime: 30a.</t>
        </is>
      </c>
      <c r="L11502" t="inlineStr">
        <is>
          <t>photovoltaic slanted-roof installation, 3 kWp, micro-Si, panel, mounted, on roof</t>
        </is>
      </c>
      <c r="N11502" t="inlineStr">
        <is>
          <t>all</t>
        </is>
      </c>
      <c r="O11502" t="n">
        <v>1</v>
      </c>
      <c r="P11502" s="30">
        <f>INDEX(parameters!$D$41:$AG$178,MATCH('PV (extension)'!B11486,parameters!$C$41:$C$178,0),MATCH('PV (extension)'!A11502,parameters!$D$5:$AG$5,0))/O11502</f>
        <v>1.5981801687044229E-3</v>
      </c>
      <c r="Q11502" s="3" t="inlineStr">
        <is>
          <t>roof-top</t>
        </is>
      </c>
      <c r="R11502">
        <f>INDEX(parameters!$C$196:$EJ$198,MATCH('PV (extension)'!Q11502,parameters!$B$196:$B$198,0),MATCH('PV (extension)'!B11486,parameters!$C$195:$EJ$195,0))</f>
        <v>1248.7046477630729</v>
      </c>
      <c r="S11502" t="n">
        <v>3</v>
      </c>
      <c r="T11502" t="n">
        <v>30</v>
      </c>
      <c r="U11502">
        <f>T11502*S11502*R11502</f>
        <v>112383.41829867657</v>
      </c>
      <c r="V11502">
        <f>1/U11502</f>
        <v>8.8981098380754282E-6</v>
      </c>
    </row>
    <row r="11503" s="29">
      <c r="A11503" t="inlineStr">
        <is>
          <t>photovoltaic open ground installation, 570 kWp, CIS, on open ground</t>
        </is>
      </c>
      <c r="B11503" s="30">
        <f>P11503*V11503</f>
        <v>4.4480876533196104E-10</v>
      </c>
      <c r="C11503" t="inlineStr">
        <is>
          <t>RER</t>
        </is>
      </c>
      <c r="D11503" t="inlineStr">
        <is>
          <t>unit</t>
        </is>
      </c>
      <c r="F11503" t="inlineStr">
        <is>
          <t>technosphere</t>
        </is>
      </c>
      <c r="G11503" t="n">
        <v>2</v>
      </c>
      <c r="H11503" t="n">
        <v>-21.66656811806742</v>
      </c>
      <c r="I11503" t="n">
        <v>0.09798894162072011</v>
      </c>
      <c r="J11503" t="inlineStr">
        <is>
          <t>(2,2,1,1,1,3); Calculation with average annual yield and share of technologies. Lifetime: 30a.</t>
        </is>
      </c>
      <c r="L11503" t="inlineStr">
        <is>
          <t>photovoltaic open ground installation, 570 kWp, CIS, on open ground</t>
        </is>
      </c>
      <c r="N11503" t="inlineStr">
        <is>
          <t>all</t>
        </is>
      </c>
      <c r="O11503" t="n">
        <v>1</v>
      </c>
      <c r="P11503" s="30">
        <f>INDEX(parameters!$D$41:$AG$178,MATCH('PV (extension)'!B11486,parameters!$C$41:$C$178,0),MATCH('PV (extension)'!A11503,parameters!$D$5:$AG$5,0))/O11503</f>
        <v>1.0104185757523119E-2</v>
      </c>
      <c r="Q11503" t="inlineStr">
        <is>
          <t>central</t>
        </is>
      </c>
      <c r="R11503">
        <f>INDEX(parameters!$C$196:$EJ$198,MATCH('PV (extension)'!Q11503,parameters!$B$196:$B$198,0),MATCH('PV (extension)'!B11486,parameters!$C$195:$EJ$195,0))</f>
        <v>1328.40919974795</v>
      </c>
      <c r="S11503" t="n">
        <v>570</v>
      </c>
      <c r="T11503" t="n">
        <v>30</v>
      </c>
      <c r="U11503">
        <f>T11503*S11503*R11503</f>
        <v>22715797.315689944</v>
      </c>
      <c r="V11503">
        <f>1/U11503</f>
        <v>4.4022227619952114E-8</v>
      </c>
    </row>
    <row r="11504" s="29">
      <c r="A11504" t="inlineStr">
        <is>
          <t>photovoltaic open ground installation, 570 kWp, CdTe, on open ground</t>
        </is>
      </c>
      <c r="B11504" s="30">
        <f>P11504*V11504</f>
        <v>3.2675309019679794E-9</v>
      </c>
      <c r="C11504" t="inlineStr">
        <is>
          <t>RER</t>
        </is>
      </c>
      <c r="D11504" t="inlineStr">
        <is>
          <t>unit</t>
        </is>
      </c>
      <c r="F11504" t="inlineStr">
        <is>
          <t>technosphere</t>
        </is>
      </c>
      <c r="G11504" t="n">
        <v>2</v>
      </c>
      <c r="H11504" t="n">
        <v>-21.47552628199886</v>
      </c>
      <c r="I11504" t="n">
        <v>0.09798894162072011</v>
      </c>
      <c r="J11504" t="inlineStr">
        <is>
          <t>(2,2,1,1,1,3); Calculation with average annual yield and share of technologies. Lifetime: 30a.</t>
        </is>
      </c>
      <c r="L11504" t="inlineStr">
        <is>
          <t>photovoltaic open ground installation, 570 kWp, CdTe, on open ground</t>
        </is>
      </c>
      <c r="N11504" t="inlineStr">
        <is>
          <t>all</t>
        </is>
      </c>
      <c r="O11504" t="n">
        <v>1</v>
      </c>
      <c r="P11504" s="30">
        <f>INDEX(parameters!$D$41:$AG$178,MATCH('PV (extension)'!B11486,parameters!$C$41:$C$178,0),MATCH('PV (extension)'!A11504,parameters!$D$5:$AG$5,0))/O11504</f>
        <v>7.4224569691858172E-2</v>
      </c>
      <c r="Q11504" t="inlineStr">
        <is>
          <t>central</t>
        </is>
      </c>
      <c r="R11504">
        <f>INDEX(parameters!$C$196:$EJ$198,MATCH('PV (extension)'!Q11504,parameters!$B$196:$B$198,0),MATCH('PV (extension)'!B11486,parameters!$C$195:$EJ$195,0))</f>
        <v>1328.40919974795</v>
      </c>
      <c r="S11504" t="n">
        <v>570</v>
      </c>
      <c r="T11504" t="n">
        <v>30</v>
      </c>
      <c r="U11504">
        <f>T11504*S11504*R11504</f>
        <v>22715797.315689944</v>
      </c>
      <c r="V11504">
        <f>1/U11504</f>
        <v>4.4022227619952114E-8</v>
      </c>
    </row>
    <row r="11505" s="29">
      <c r="A11505" t="inlineStr">
        <is>
          <t>photovoltaic open ground installation, 570 kWp, micro-Si, on open ground</t>
        </is>
      </c>
      <c r="B11505" s="30">
        <f>P11505*V11505</f>
        <v>3.4633508868099567E-11</v>
      </c>
      <c r="C11505" t="inlineStr">
        <is>
          <t>RER</t>
        </is>
      </c>
      <c r="D11505" t="inlineStr">
        <is>
          <t>unit</t>
        </is>
      </c>
      <c r="F11505" t="inlineStr">
        <is>
          <t>technosphere</t>
        </is>
      </c>
      <c r="G11505" t="n">
        <v>2</v>
      </c>
      <c r="H11505" t="n">
        <v>-23.51240679473371</v>
      </c>
      <c r="I11505" t="n">
        <v>0.09798894162072011</v>
      </c>
      <c r="J11505" t="inlineStr">
        <is>
          <t>(2,2,1,1,1,3); Calculation with average annual yield and share of technologies. Lifetime: 30a.</t>
        </is>
      </c>
      <c r="L11505" t="inlineStr">
        <is>
          <t>photovoltaic open ground installation, 570 kWp, micro-Si, on open ground</t>
        </is>
      </c>
      <c r="N11505" t="inlineStr">
        <is>
          <t>all</t>
        </is>
      </c>
      <c r="O11505" t="n">
        <v>1</v>
      </c>
      <c r="P11505" s="30">
        <f>INDEX(parameters!$D$41:$AG$178,MATCH('PV (extension)'!B11486,parameters!$C$41:$C$178,0),MATCH('PV (extension)'!A11505,parameters!$D$5:$AG$5,0))/O11505</f>
        <v>7.867277677789E-4</v>
      </c>
      <c r="Q11505" t="inlineStr">
        <is>
          <t>central</t>
        </is>
      </c>
      <c r="R11505">
        <f>INDEX(parameters!$C$196:$EJ$198,MATCH('PV (extension)'!Q11505,parameters!$B$196:$B$198,0),MATCH('PV (extension)'!B11486,parameters!$C$195:$EJ$195,0))</f>
        <v>1328.40919974795</v>
      </c>
      <c r="S11505" t="n">
        <v>570</v>
      </c>
      <c r="T11505" t="n">
        <v>30</v>
      </c>
      <c r="U11505">
        <f>T11505*S11505*R11505</f>
        <v>22715797.315689944</v>
      </c>
      <c r="V11505">
        <f>1/U11505</f>
        <v>4.4022227619952114E-8</v>
      </c>
    </row>
    <row r="11506" s="29">
      <c r="A11506" t="inlineStr">
        <is>
          <t>photovoltaic open ground installation, 570 kWp, multi-Si, on open ground</t>
        </is>
      </c>
      <c r="B11506" s="30">
        <f>P11506*V11506</f>
        <v>1.1590076170730605E-8</v>
      </c>
      <c r="C11506" t="inlineStr">
        <is>
          <t>RER</t>
        </is>
      </c>
      <c r="D11506" t="inlineStr">
        <is>
          <t>unit</t>
        </is>
      </c>
      <c r="F11506" t="inlineStr">
        <is>
          <t>technosphere</t>
        </is>
      </c>
      <c r="G11506" t="n">
        <v>2</v>
      </c>
      <c r="H11506" t="n">
        <v>-18.20082258362968</v>
      </c>
      <c r="I11506" t="n">
        <v>0.09798894162072011</v>
      </c>
      <c r="J11506" t="inlineStr">
        <is>
          <t>(2,2,1,1,1,3); Calculation with average annual yield and share of technologies. Lifetime: 30a.</t>
        </is>
      </c>
      <c r="L11506" t="inlineStr">
        <is>
          <t>photovoltaic open ground installation, 570 kWp, multi-Si, on open ground</t>
        </is>
      </c>
      <c r="N11506" t="inlineStr">
        <is>
          <t>all</t>
        </is>
      </c>
      <c r="O11506" t="n">
        <v>1</v>
      </c>
      <c r="P11506" s="30">
        <f>INDEX(parameters!$D$41:$AG$178,MATCH('PV (extension)'!B11486,parameters!$C$41:$C$178,0),MATCH('PV (extension)'!A11506,parameters!$D$5:$AG$5,0))/O11506</f>
        <v>0.2632778211677243</v>
      </c>
      <c r="Q11506" t="inlineStr">
        <is>
          <t>central</t>
        </is>
      </c>
      <c r="R11506">
        <f>INDEX(parameters!$C$196:$EJ$198,MATCH('PV (extension)'!Q11506,parameters!$B$196:$B$198,0),MATCH('PV (extension)'!B11486,parameters!$C$195:$EJ$195,0))</f>
        <v>1328.40919974795</v>
      </c>
      <c r="S11506" t="n">
        <v>570</v>
      </c>
      <c r="T11506" t="n">
        <v>30</v>
      </c>
      <c r="U11506">
        <f>T11506*S11506*R11506</f>
        <v>22715797.315689944</v>
      </c>
      <c r="V11506">
        <f>1/U11506</f>
        <v>4.4022227619952114E-8</v>
      </c>
    </row>
    <row r="11507" s="29">
      <c r="A11507" t="inlineStr">
        <is>
          <t>photovoltaic open ground installation, 570 kWp, single-Si, on open ground</t>
        </is>
      </c>
      <c r="B11507" s="30">
        <f>P11507*V11507</f>
        <v>6.1478753831031203E-9</v>
      </c>
      <c r="C11507" t="inlineStr">
        <is>
          <t>RER</t>
        </is>
      </c>
      <c r="D11507" t="inlineStr">
        <is>
          <t>unit</t>
        </is>
      </c>
      <c r="F11507" t="inlineStr">
        <is>
          <t>technosphere</t>
        </is>
      </c>
      <c r="G11507" t="n">
        <v>2</v>
      </c>
      <c r="H11507" t="n">
        <v>-18.8364689523836</v>
      </c>
      <c r="I11507" t="n">
        <v>0.09798894162072011</v>
      </c>
      <c r="J11507" t="inlineStr">
        <is>
          <t>(2,2,1,1,1,3); Calculation with average annual yield and share of technologies. Lifetime: 30a.</t>
        </is>
      </c>
      <c r="L11507" t="inlineStr">
        <is>
          <t>photovoltaic open ground installation, 570 kWp, single-Si, on open ground</t>
        </is>
      </c>
      <c r="N11507" t="inlineStr">
        <is>
          <t>all</t>
        </is>
      </c>
      <c r="O11507" t="n">
        <v>1</v>
      </c>
      <c r="P11507" s="30">
        <f>INDEX(parameters!$D$41:$AG$178,MATCH('PV (extension)'!B11486,parameters!$C$41:$C$178,0),MATCH('PV (extension)'!A11507,parameters!$D$5:$AG$5,0))/O11507</f>
        <v>0.13965389112469015</v>
      </c>
      <c r="Q11507" t="inlineStr">
        <is>
          <t>central</t>
        </is>
      </c>
      <c r="R11507">
        <f>INDEX(parameters!$C$196:$EJ$198,MATCH('PV (extension)'!Q11507,parameters!$B$196:$B$198,0),MATCH('PV (extension)'!B11486,parameters!$C$195:$EJ$195,0))</f>
        <v>1328.40919974795</v>
      </c>
      <c r="S11507" t="n">
        <v>570</v>
      </c>
      <c r="T11507" t="n">
        <v>30</v>
      </c>
      <c r="U11507">
        <f>T11507*S11507*R11507</f>
        <v>22715797.315689944</v>
      </c>
      <c r="V11507">
        <f>1/U11507</f>
        <v>4.4022227619952114E-8</v>
      </c>
    </row>
    <row r="11508" ht="16" customHeight="1" s="29">
      <c r="A11508" t="inlineStr">
        <is>
          <t>photovoltaic slanted-roof installation, 93 kWp, multi-Si, laminated, integrated, on roof</t>
        </is>
      </c>
      <c r="B11508" s="30">
        <f>P11508*V11508</f>
        <v>1.8971515037821124E-9</v>
      </c>
      <c r="C11508" t="inlineStr">
        <is>
          <t>CH</t>
        </is>
      </c>
      <c r="D11508" t="inlineStr">
        <is>
          <t>unit</t>
        </is>
      </c>
      <c r="F11508" t="inlineStr">
        <is>
          <t>technosphere</t>
        </is>
      </c>
      <c r="G11508" t="n">
        <v>2</v>
      </c>
      <c r="H11508" t="n">
        <v>-20.65878981776205</v>
      </c>
      <c r="I11508" t="n">
        <v>0.09798894162072011</v>
      </c>
      <c r="J11508" t="inlineStr">
        <is>
          <t>(2,2,1,1,1,3); Calculation with average annual yield and share of technologies. Lifetime: 30a.</t>
        </is>
      </c>
      <c r="L11508" t="inlineStr">
        <is>
          <t>photovoltaic slanted-roof installation, 93 kWp, multi-Si, laminated, integrated, on roof</t>
        </is>
      </c>
      <c r="N11508" t="inlineStr">
        <is>
          <t>all</t>
        </is>
      </c>
      <c r="O11508" t="n">
        <v>1</v>
      </c>
      <c r="P11508" s="30">
        <f>INDEX(parameters!$D$41:$AG$178,MATCH('PV (extension)'!B11486,parameters!$C$41:$C$178,0),MATCH('PV (extension)'!A11508,parameters!$D$5:$AG$5,0))/O11508</f>
        <v>6.6094595017907607E-3</v>
      </c>
      <c r="Q11508" s="3" t="inlineStr">
        <is>
          <t>roof-top</t>
        </is>
      </c>
      <c r="R11508">
        <f>INDEX(parameters!$C$196:$EJ$198,MATCH('PV (extension)'!Q11508,parameters!$B$196:$B$198,0),MATCH('PV (extension)'!B11486,parameters!$C$195:$EJ$195,0))</f>
        <v>1248.7046477630729</v>
      </c>
      <c r="S11508" t="n">
        <v>93</v>
      </c>
      <c r="T11508" t="n">
        <v>30</v>
      </c>
      <c r="U11508">
        <f>T11508*S11508*R11508</f>
        <v>3483885.9672589735</v>
      </c>
      <c r="V11508">
        <f>1/U11508</f>
        <v>2.8703580122823961E-7</v>
      </c>
    </row>
    <row r="11509" ht="16" customHeight="1" s="29">
      <c r="A11509" t="inlineStr">
        <is>
          <t>photovoltaic slanted-roof installation, 93 kWp, multi-Si, panel, mounted, on roof</t>
        </is>
      </c>
      <c r="B11509" s="30">
        <f>P11509*V11509</f>
        <v>3.2168960373911381E-8</v>
      </c>
      <c r="C11509" t="inlineStr">
        <is>
          <t>CH</t>
        </is>
      </c>
      <c r="D11509" t="inlineStr">
        <is>
          <t>unit</t>
        </is>
      </c>
      <c r="F11509" t="inlineStr">
        <is>
          <t>technosphere</t>
        </is>
      </c>
      <c r="G11509" t="n">
        <v>2</v>
      </c>
      <c r="H11509" t="n">
        <v>-17.84536035000586</v>
      </c>
      <c r="I11509" t="n">
        <v>0.09798894162072011</v>
      </c>
      <c r="J11509" t="inlineStr">
        <is>
          <t>(2,2,1,1,1,3); Calculation with average annual yield and share of technologies. Lifetime: 30a.</t>
        </is>
      </c>
      <c r="L11509" t="inlineStr">
        <is>
          <t>photovoltaic slanted-roof installation, 93 kWp, multi-Si, panel, mounted, on roof</t>
        </is>
      </c>
      <c r="N11509" t="inlineStr">
        <is>
          <t>all</t>
        </is>
      </c>
      <c r="O11509" t="n">
        <v>1</v>
      </c>
      <c r="P11509" s="30">
        <f>INDEX(parameters!$D$41:$AG$178,MATCH('PV (extension)'!B11486,parameters!$C$41:$C$178,0),MATCH('PV (extension)'!A11509,parameters!$D$5:$AG$5,0))/O11509</f>
        <v>0.11207298962797985</v>
      </c>
      <c r="Q11509" s="3" t="inlineStr">
        <is>
          <t>roof-top</t>
        </is>
      </c>
      <c r="R11509">
        <f>INDEX(parameters!$C$196:$EJ$198,MATCH('PV (extension)'!Q11509,parameters!$B$196:$B$198,0),MATCH('PV (extension)'!B11486,parameters!$C$195:$EJ$195,0))</f>
        <v>1248.7046477630729</v>
      </c>
      <c r="S11509" t="n">
        <v>93</v>
      </c>
      <c r="T11509" t="n">
        <v>30</v>
      </c>
      <c r="U11509">
        <f>T11509*S11509*R11509</f>
        <v>3483885.9672589735</v>
      </c>
      <c r="V11509">
        <f>1/U11509</f>
        <v>2.8703580122823961E-7</v>
      </c>
    </row>
    <row r="11510" ht="16" customHeight="1" s="29">
      <c r="A11510" t="inlineStr">
        <is>
          <t>photovoltaic slanted-roof installation, 93 kWp, single-Si, laminated, integrated, on roof</t>
        </is>
      </c>
      <c r="B11510" s="30">
        <f>P11510*V11510</f>
        <v>1.0029164710522036E-9</v>
      </c>
      <c r="C11510" t="inlineStr">
        <is>
          <t>CH</t>
        </is>
      </c>
      <c r="D11510" t="inlineStr">
        <is>
          <t>unit</t>
        </is>
      </c>
      <c r="F11510" t="inlineStr">
        <is>
          <t>technosphere</t>
        </is>
      </c>
      <c r="G11510" t="n">
        <v>2</v>
      </c>
      <c r="H11510" t="n">
        <v>-21.2944254997521</v>
      </c>
      <c r="I11510" t="n">
        <v>0.09798894162072011</v>
      </c>
      <c r="J11510" t="inlineStr">
        <is>
          <t>(2,2,1,1,1,3); Calculation with average annual yield and share of technologies. Lifetime: 30a.</t>
        </is>
      </c>
      <c r="L11510" t="inlineStr">
        <is>
          <t>photovoltaic slanted-roof installation, 93 kWp, single-Si, laminated, integrated, on roof</t>
        </is>
      </c>
      <c r="N11510" t="inlineStr">
        <is>
          <t>all</t>
        </is>
      </c>
      <c r="O11510" t="n">
        <v>1</v>
      </c>
      <c r="P11510" s="30">
        <f>INDEX(parameters!$D$41:$AG$178,MATCH('PV (extension)'!B11486,parameters!$C$41:$C$178,0),MATCH('PV (extension)'!A11510,parameters!$D$5:$AG$5,0))/O11510</f>
        <v>3.4940466198316628E-3</v>
      </c>
      <c r="Q11510" s="3" t="inlineStr">
        <is>
          <t>roof-top</t>
        </is>
      </c>
      <c r="R11510">
        <f>INDEX(parameters!$C$196:$EJ$198,MATCH('PV (extension)'!Q11510,parameters!$B$196:$B$198,0),MATCH('PV (extension)'!B11486,parameters!$C$195:$EJ$195,0))</f>
        <v>1248.7046477630729</v>
      </c>
      <c r="S11510" t="n">
        <v>93</v>
      </c>
      <c r="T11510" t="n">
        <v>30</v>
      </c>
      <c r="U11510">
        <f>T11510*S11510*R11510</f>
        <v>3483885.9672589735</v>
      </c>
      <c r="V11510">
        <f>1/U11510</f>
        <v>2.8703580122823961E-7</v>
      </c>
    </row>
    <row r="11511" ht="16" customHeight="1" s="29">
      <c r="A11511" t="inlineStr">
        <is>
          <t>photovoltaic slanted-roof installation, 93 kWp, single-Si, panel, mounted, on roof</t>
        </is>
      </c>
      <c r="B11511" s="30">
        <f>P11511*V11511</f>
        <v>1.685043967783175E-8</v>
      </c>
      <c r="C11511" t="inlineStr">
        <is>
          <t>CH</t>
        </is>
      </c>
      <c r="D11511" t="inlineStr">
        <is>
          <t>unit</t>
        </is>
      </c>
      <c r="F11511" t="inlineStr">
        <is>
          <t>technosphere</t>
        </is>
      </c>
      <c r="G11511" t="n">
        <v>2</v>
      </c>
      <c r="H11511" t="n">
        <v>-18.48100416113547</v>
      </c>
      <c r="I11511" t="n">
        <v>0.09798894162072011</v>
      </c>
      <c r="J11511" t="inlineStr">
        <is>
          <t>(2,2,1,1,1,3); Calculation with average annual yield and share of technologies. Lifetime: 30a.</t>
        </is>
      </c>
      <c r="L11511" t="inlineStr">
        <is>
          <t>photovoltaic slanted-roof installation, 93 kWp, single-Si, panel, mounted, on roof</t>
        </is>
      </c>
      <c r="N11511" t="inlineStr">
        <is>
          <t>all</t>
        </is>
      </c>
      <c r="O11511" t="n">
        <v>1</v>
      </c>
      <c r="P11511" s="30">
        <f>INDEX(parameters!$D$41:$AG$178,MATCH('PV (extension)'!B11486,parameters!$C$41:$C$178,0),MATCH('PV (extension)'!A11511,parameters!$D$5:$AG$5,0))/O11511</f>
        <v>5.8705010335741853E-2</v>
      </c>
      <c r="Q11511" s="3" t="inlineStr">
        <is>
          <t>roof-top</t>
        </is>
      </c>
      <c r="R11511">
        <f>INDEX(parameters!$C$196:$EJ$198,MATCH('PV (extension)'!Q11511,parameters!$B$196:$B$198,0),MATCH('PV (extension)'!B11486,parameters!$C$195:$EJ$195,0))</f>
        <v>1248.7046477630729</v>
      </c>
      <c r="S11511" t="n">
        <v>93</v>
      </c>
      <c r="T11511" t="n">
        <v>30</v>
      </c>
      <c r="U11511">
        <f>T11511*S11511*R11511</f>
        <v>3483885.9672589735</v>
      </c>
      <c r="V11511">
        <f>1/U11511</f>
        <v>2.8703580122823961E-7</v>
      </c>
    </row>
    <row r="11512" s="29">
      <c r="A11512" t="inlineStr">
        <is>
          <t>photovoltaic facade installation, 3kWp, multi-Si, laminated, integrated, at building</t>
        </is>
      </c>
      <c r="B11512" s="30">
        <f>P11512*V11512</f>
        <v>4.1649579030095333E-8</v>
      </c>
      <c r="C11512" t="inlineStr">
        <is>
          <t>APAC</t>
        </is>
      </c>
      <c r="D11512" t="inlineStr">
        <is>
          <t>unit</t>
        </is>
      </c>
      <c r="F11512" t="inlineStr">
        <is>
          <t>technosphere</t>
        </is>
      </c>
      <c r="G11512" t="n">
        <v>2</v>
      </c>
      <c r="H11512" t="n">
        <v>-17.5612990452514</v>
      </c>
      <c r="I11512" t="n">
        <v>0.09798894162072011</v>
      </c>
      <c r="J11512" t="inlineStr">
        <is>
          <t>(2,2,1,1,1,3); Calculation with average annual yield and share of technologies. Lifetime: 30a.</t>
        </is>
      </c>
      <c r="L11512" t="inlineStr">
        <is>
          <t>photovoltaic facade installation, 3kWp, multi-Si, laminated, integrated, at building</t>
        </is>
      </c>
      <c r="N11512" t="inlineStr">
        <is>
          <t>all</t>
        </is>
      </c>
      <c r="O11512" t="n">
        <v>1</v>
      </c>
      <c r="P11512" s="30">
        <f>INDEX(parameters!$D$41:$AG$178,MATCH('PV (extension)'!B11486,parameters!$C$41:$C$178,0),MATCH('PV (extension)'!A11512,parameters!$D$5:$AG$5,0))/O11512</f>
        <v>3.2864644265829519E-3</v>
      </c>
      <c r="Q11512" t="inlineStr">
        <is>
          <t>façade</t>
        </is>
      </c>
      <c r="R11512">
        <f>INDEX(parameters!$C$196:$EJ$198,MATCH('PV (extension)'!Q11512,parameters!$B$196:$B$198,0),MATCH('PV (extension)'!B11486,parameters!$C$195:$EJ$195,0))</f>
        <v>876.75007183364698</v>
      </c>
      <c r="S11512" t="n">
        <v>3</v>
      </c>
      <c r="T11512" t="n">
        <v>30</v>
      </c>
      <c r="U11512">
        <f>T11512*S11512*R11512</f>
        <v>78907.506465028229</v>
      </c>
      <c r="V11512">
        <f>1/U11512</f>
        <v>1.2673065526955912E-5</v>
      </c>
    </row>
    <row r="11513" s="29">
      <c r="A11513" t="inlineStr">
        <is>
          <t>photovoltaic facade installation, 3kWp, multi-Si, panel, mounted, at building</t>
        </is>
      </c>
      <c r="B11513" s="30">
        <f>P11513*V11513</f>
        <v>4.0847213724712556E-8</v>
      </c>
      <c r="C11513" t="inlineStr">
        <is>
          <t>APAC</t>
        </is>
      </c>
      <c r="D11513" t="inlineStr">
        <is>
          <t>unit</t>
        </is>
      </c>
      <c r="F11513" t="inlineStr">
        <is>
          <t>technosphere</t>
        </is>
      </c>
      <c r="G11513" t="n">
        <v>2</v>
      </c>
      <c r="H11513" t="n">
        <v>-17.5612990452514</v>
      </c>
      <c r="I11513" t="n">
        <v>0.09798894162072011</v>
      </c>
      <c r="J11513" t="inlineStr">
        <is>
          <t>(2,2,1,1,1,3); Calculation with average annual yield and share of technologies. Lifetime: 30a.</t>
        </is>
      </c>
      <c r="L11513" t="inlineStr">
        <is>
          <t>photovoltaic facade installation, 3kWp, multi-Si, panel, mounted, at building</t>
        </is>
      </c>
      <c r="N11513" t="inlineStr">
        <is>
          <t>all</t>
        </is>
      </c>
      <c r="O11513" t="n">
        <v>1</v>
      </c>
      <c r="P11513" s="30">
        <f>INDEX(parameters!$D$41:$AG$178,MATCH('PV (extension)'!B11486,parameters!$C$41:$C$178,0),MATCH('PV (extension)'!A11513,parameters!$D$5:$AG$5,0))/O11513</f>
        <v>3.2231517810611459E-3</v>
      </c>
      <c r="Q11513" t="inlineStr">
        <is>
          <t>façade</t>
        </is>
      </c>
      <c r="R11513">
        <f>INDEX(parameters!$C$196:$EJ$198,MATCH('PV (extension)'!Q11513,parameters!$B$196:$B$198,0),MATCH('PV (extension)'!B11486,parameters!$C$195:$EJ$195,0))</f>
        <v>876.75007183364698</v>
      </c>
      <c r="S11513" t="n">
        <v>3</v>
      </c>
      <c r="T11513" t="n">
        <v>30</v>
      </c>
      <c r="U11513">
        <f>T11513*S11513*R11513</f>
        <v>78907.506465028229</v>
      </c>
      <c r="V11513">
        <f>1/U11513</f>
        <v>1.2673065526955912E-5</v>
      </c>
    </row>
    <row r="11514" s="29">
      <c r="A11514" t="inlineStr">
        <is>
          <t>photovoltaic facade installation, 3kWp, single-Si, laminated, integrated, at building</t>
        </is>
      </c>
      <c r="B11514" s="30">
        <f>P11514*V11514</f>
        <v>2.195719312522693E-8</v>
      </c>
      <c r="C11514" t="inlineStr">
        <is>
          <t>APAC</t>
        </is>
      </c>
      <c r="D11514" t="inlineStr">
        <is>
          <t>unit</t>
        </is>
      </c>
      <c r="F11514" t="inlineStr">
        <is>
          <t>technosphere</t>
        </is>
      </c>
      <c r="G11514" t="n">
        <v>2</v>
      </c>
      <c r="H11514" t="n">
        <v>-18.19689739735082</v>
      </c>
      <c r="I11514" t="n">
        <v>0.09798894162072011</v>
      </c>
      <c r="J11514" t="inlineStr">
        <is>
          <t>(2,2,1,1,1,3); Calculation with average annual yield and share of technologies. Lifetime: 30a.</t>
        </is>
      </c>
      <c r="L11514" t="inlineStr">
        <is>
          <t>photovoltaic facade installation, 3kWp, single-Si, laminated, integrated, at building</t>
        </is>
      </c>
      <c r="N11514" t="inlineStr">
        <is>
          <t>all</t>
        </is>
      </c>
      <c r="O11514" t="n">
        <v>1</v>
      </c>
      <c r="P11514" s="30">
        <f>INDEX(parameters!$D$41:$AG$178,MATCH('PV (extension)'!B11486,parameters!$C$41:$C$178,0),MATCH('PV (extension)'!A11514,parameters!$D$5:$AG$5,0))/O11514</f>
        <v>1.7325873584827175E-3</v>
      </c>
      <c r="Q11514" t="inlineStr">
        <is>
          <t>façade</t>
        </is>
      </c>
      <c r="R11514">
        <f>INDEX(parameters!$C$196:$EJ$198,MATCH('PV (extension)'!Q11514,parameters!$B$196:$B$198,0),MATCH('PV (extension)'!B11486,parameters!$C$195:$EJ$195,0))</f>
        <v>876.75007183364698</v>
      </c>
      <c r="S11514" t="n">
        <v>3</v>
      </c>
      <c r="T11514" t="n">
        <v>30</v>
      </c>
      <c r="U11514">
        <f>T11514*S11514*R11514</f>
        <v>78907.506465028229</v>
      </c>
      <c r="V11514">
        <f>1/U11514</f>
        <v>1.2673065526955912E-5</v>
      </c>
    </row>
    <row r="11515" s="29">
      <c r="A11515" t="inlineStr">
        <is>
          <t>photovoltaic facade installation, 3kWp, single-Si, panel, mounted, at building</t>
        </is>
      </c>
      <c r="B11515" s="30">
        <f>P11515*V11515</f>
        <v>2.193819468935877E-8</v>
      </c>
      <c r="C11515" t="inlineStr">
        <is>
          <t>APAC</t>
        </is>
      </c>
      <c r="D11515" t="inlineStr">
        <is>
          <t>unit</t>
        </is>
      </c>
      <c r="F11515" t="inlineStr">
        <is>
          <t>technosphere</t>
        </is>
      </c>
      <c r="G11515" t="n">
        <v>2</v>
      </c>
      <c r="H11515" t="n">
        <v>-18.19689739735082</v>
      </c>
      <c r="I11515" t="n">
        <v>0.09798894162072011</v>
      </c>
      <c r="J11515" t="inlineStr">
        <is>
          <t>(2,2,1,1,1,3); Calculation with average annual yield and share of technologies. Lifetime: 30a.</t>
        </is>
      </c>
      <c r="L11515" t="inlineStr">
        <is>
          <t>photovoltaic facade installation, 3kWp, single-Si, panel, mounted, at building</t>
        </is>
      </c>
      <c r="N11515" t="inlineStr">
        <is>
          <t>all</t>
        </is>
      </c>
      <c r="O11515" t="n">
        <v>1</v>
      </c>
      <c r="P11515" s="30">
        <f>INDEX(parameters!$D$41:$AG$178,MATCH('PV (extension)'!B11486,parameters!$C$41:$C$178,0),MATCH('PV (extension)'!A11515,parameters!$D$5:$AG$5,0))/O11515</f>
        <v>1.7310882392816251E-3</v>
      </c>
      <c r="Q11515" t="inlineStr">
        <is>
          <t>façade</t>
        </is>
      </c>
      <c r="R11515">
        <f>INDEX(parameters!$C$196:$EJ$198,MATCH('PV (extension)'!Q11515,parameters!$B$196:$B$198,0),MATCH('PV (extension)'!B11486,parameters!$C$195:$EJ$195,0))</f>
        <v>876.75007183364698</v>
      </c>
      <c r="S11515" t="n">
        <v>3</v>
      </c>
      <c r="T11515" t="n">
        <v>30</v>
      </c>
      <c r="U11515">
        <f>T11515*S11515*R11515</f>
        <v>78907.506465028229</v>
      </c>
      <c r="V11515">
        <f>1/U11515</f>
        <v>1.2673065526955912E-5</v>
      </c>
    </row>
    <row r="11516" ht="16" customHeight="1" s="29">
      <c r="A11516" t="inlineStr">
        <is>
          <t>photovoltaic flat-roof installation, 3kWp, multi-Si, on roof</t>
        </is>
      </c>
      <c r="B11516" s="30">
        <f>P11516*V11516</f>
        <v>4.5046743185839942E-7</v>
      </c>
      <c r="C11516" t="inlineStr">
        <is>
          <t>APAC</t>
        </is>
      </c>
      <c r="D11516" t="inlineStr">
        <is>
          <t>unit</t>
        </is>
      </c>
      <c r="F11516" t="inlineStr">
        <is>
          <t>technosphere</t>
        </is>
      </c>
      <c r="G11516" t="n">
        <v>2</v>
      </c>
      <c r="H11516" t="n">
        <v>-15.20991773919472</v>
      </c>
      <c r="I11516" t="n">
        <v>0.09798894162072011</v>
      </c>
      <c r="J11516" t="inlineStr">
        <is>
          <t>(2,2,1,1,1,3); Calculation with average annual yield and share of technologies. Lifetime: 30a.</t>
        </is>
      </c>
      <c r="L11516" t="inlineStr">
        <is>
          <t>photovoltaic flat-roof installation, 3kWp, multi-Si, on roof</t>
        </is>
      </c>
      <c r="N11516" t="inlineStr">
        <is>
          <t>all</t>
        </is>
      </c>
      <c r="O11516" t="n">
        <v>1</v>
      </c>
      <c r="P11516" s="30">
        <f>INDEX(parameters!$D$41:$AG$178,MATCH('PV (extension)'!B11486,parameters!$C$41:$C$178,0),MATCH('PV (extension)'!A11516,parameters!$D$5:$AG$5,0))/O11516</f>
        <v>5.0625069824473082E-2</v>
      </c>
      <c r="Q11516" s="3" t="inlineStr">
        <is>
          <t>roof-top</t>
        </is>
      </c>
      <c r="R11516">
        <f>INDEX(parameters!$C$196:$EJ$198,MATCH('PV (extension)'!Q11516,parameters!$B$196:$B$198,0),MATCH('PV (extension)'!B11486,parameters!$C$195:$EJ$195,0))</f>
        <v>1248.7046477630729</v>
      </c>
      <c r="S11516" t="n">
        <v>3</v>
      </c>
      <c r="T11516" t="n">
        <v>30</v>
      </c>
      <c r="U11516">
        <f>T11516*S11516*R11516</f>
        <v>112383.41829867657</v>
      </c>
      <c r="V11516">
        <f>1/U11516</f>
        <v>8.8981098380754282E-6</v>
      </c>
    </row>
    <row r="11517" ht="16" customHeight="1" s="29">
      <c r="A11517" t="inlineStr">
        <is>
          <t>photovoltaic flat-roof installation, 3kWp, single-Si, on roof</t>
        </is>
      </c>
      <c r="B11517" s="30">
        <f>P11517*V11517</f>
        <v>2.3513747414254873E-7</v>
      </c>
      <c r="C11517" t="inlineStr">
        <is>
          <t>APAC</t>
        </is>
      </c>
      <c r="D11517" t="inlineStr">
        <is>
          <t>unit</t>
        </is>
      </c>
      <c r="F11517" t="inlineStr">
        <is>
          <t>technosphere</t>
        </is>
      </c>
      <c r="G11517" t="n">
        <v>2</v>
      </c>
      <c r="H11517" t="n">
        <v>-15.84555259734934</v>
      </c>
      <c r="I11517" t="n">
        <v>0.09798894162072011</v>
      </c>
      <c r="J11517" t="inlineStr">
        <is>
          <t>(2,2,1,1,1,3); Calculation with average annual yield and share of technologies. Lifetime: 30a.</t>
        </is>
      </c>
      <c r="L11517" t="inlineStr">
        <is>
          <t>photovoltaic flat-roof installation, 3kWp, single-Si, on roof</t>
        </is>
      </c>
      <c r="N11517" t="inlineStr">
        <is>
          <t>all</t>
        </is>
      </c>
      <c r="O11517" t="n">
        <v>1</v>
      </c>
      <c r="P11517" s="30">
        <f>INDEX(parameters!$D$41:$AG$178,MATCH('PV (extension)'!B11486,parameters!$C$41:$C$178,0),MATCH('PV (extension)'!A11517,parameters!$D$5:$AG$5,0))/O11517</f>
        <v>2.6425553114256296E-2</v>
      </c>
      <c r="Q11517" s="3" t="inlineStr">
        <is>
          <t>roof-top</t>
        </is>
      </c>
      <c r="R11517">
        <f>INDEX(parameters!$C$196:$EJ$198,MATCH('PV (extension)'!Q11517,parameters!$B$196:$B$198,0),MATCH('PV (extension)'!B11486,parameters!$C$195:$EJ$195,0))</f>
        <v>1248.7046477630729</v>
      </c>
      <c r="S11517" t="n">
        <v>3</v>
      </c>
      <c r="T11517" t="n">
        <v>30</v>
      </c>
      <c r="U11517">
        <f>T11517*S11517*R11517</f>
        <v>112383.41829867657</v>
      </c>
      <c r="V11517">
        <f>1/U11517</f>
        <v>8.8981098380754282E-6</v>
      </c>
    </row>
    <row r="11518" ht="16" customHeight="1" s="29">
      <c r="A11518" t="inlineStr">
        <is>
          <t>photovoltaic slanted-roof installation, 3kWp, CIS, panel, mounted, on roof</t>
        </is>
      </c>
      <c r="B11518" s="30">
        <f>P11518*V11518</f>
        <v>1.3005882373401801E-7</v>
      </c>
      <c r="C11518" t="inlineStr">
        <is>
          <t>CH</t>
        </is>
      </c>
      <c r="D11518" t="inlineStr">
        <is>
          <t>unit</t>
        </is>
      </c>
      <c r="F11518" t="inlineStr">
        <is>
          <t>technosphere</t>
        </is>
      </c>
      <c r="G11518" t="n">
        <v>2</v>
      </c>
      <c r="H11518" t="n">
        <v>-16.88405011147741</v>
      </c>
      <c r="I11518" t="n">
        <v>0.09798894162072011</v>
      </c>
      <c r="J11518" t="inlineStr">
        <is>
          <t>(2,2,1,1,1,3); Calculation with average annual yield and share of technologies. Lifetime: 30a.</t>
        </is>
      </c>
      <c r="L11518" t="inlineStr">
        <is>
          <t>photovoltaic slanted-roof installation, 3kWp, CIS, panel, mounted, on roof</t>
        </is>
      </c>
      <c r="N11518" t="inlineStr">
        <is>
          <t>all</t>
        </is>
      </c>
      <c r="O11518" t="n">
        <v>1</v>
      </c>
      <c r="P11518" s="30">
        <f>INDEX(parameters!$D$41:$AG$178,MATCH('PV (extension)'!B11486,parameters!$C$41:$C$178,0),MATCH('PV (extension)'!A11518,parameters!$D$5:$AG$5,0))/O11518</f>
        <v>1.4616455191133988E-2</v>
      </c>
      <c r="Q11518" s="3" t="inlineStr">
        <is>
          <t>roof-top</t>
        </is>
      </c>
      <c r="R11518">
        <f>INDEX(parameters!$C$196:$EJ$198,MATCH('PV (extension)'!Q11518,parameters!$B$196:$B$198,0),MATCH('PV (extension)'!B11486,parameters!$C$195:$EJ$195,0))</f>
        <v>1248.7046477630729</v>
      </c>
      <c r="S11518" t="n">
        <v>3</v>
      </c>
      <c r="T11518" t="n">
        <v>30</v>
      </c>
      <c r="U11518">
        <f>T11518*S11518*R11518</f>
        <v>112383.41829867657</v>
      </c>
      <c r="V11518">
        <f>1/U11518</f>
        <v>8.8981098380754282E-6</v>
      </c>
    </row>
    <row r="11519" ht="16" customHeight="1" s="29">
      <c r="A11519" t="inlineStr">
        <is>
          <t>photovoltaic slanted-roof installation, 3kWp, CdTe, laminated, integrated, on roof</t>
        </is>
      </c>
      <c r="B11519" s="30">
        <f>P11519*V11519</f>
        <v>3.6417286240897282E-9</v>
      </c>
      <c r="C11519" t="inlineStr">
        <is>
          <t>CH</t>
        </is>
      </c>
      <c r="D11519" t="inlineStr">
        <is>
          <t>unit</t>
        </is>
      </c>
      <c r="F11519" t="inlineStr">
        <is>
          <t>technosphere</t>
        </is>
      </c>
      <c r="G11519" t="n">
        <v>2</v>
      </c>
      <c r="H11519" t="n">
        <v>-19.50639655088546</v>
      </c>
      <c r="I11519" t="n">
        <v>0.09798894162072011</v>
      </c>
      <c r="J11519" t="inlineStr">
        <is>
          <t>(2,2,1,1,1,3); Calculation with average annual yield and share of technologies. Lifetime: 30a.</t>
        </is>
      </c>
      <c r="L11519" t="inlineStr">
        <is>
          <t>photovoltaic slanted-roof installation, 3kWp, CdTe, laminated, integrated, on roof</t>
        </is>
      </c>
      <c r="N11519" t="inlineStr">
        <is>
          <t>all</t>
        </is>
      </c>
      <c r="O11519" t="n">
        <v>1</v>
      </c>
      <c r="P11519" s="30">
        <f>INDEX(parameters!$D$41:$AG$178,MATCH('PV (extension)'!B11486,parameters!$C$41:$C$178,0),MATCH('PV (extension)'!A11519,parameters!$D$5:$AG$5,0))/O11519</f>
        <v>4.0926991129133978E-4</v>
      </c>
      <c r="Q11519" s="3" t="inlineStr">
        <is>
          <t>roof-top</t>
        </is>
      </c>
      <c r="R11519">
        <f>INDEX(parameters!$C$196:$EJ$198,MATCH('PV (extension)'!Q11519,parameters!$B$196:$B$198,0),MATCH('PV (extension)'!B11486,parameters!$C$195:$EJ$195,0))</f>
        <v>1248.7046477630729</v>
      </c>
      <c r="S11519" t="n">
        <v>3</v>
      </c>
      <c r="T11519" t="n">
        <v>30</v>
      </c>
      <c r="U11519">
        <f>T11519*S11519*R11519</f>
        <v>112383.41829867657</v>
      </c>
      <c r="V11519">
        <f>1/U11519</f>
        <v>8.8981098380754282E-6</v>
      </c>
    </row>
    <row r="11520" ht="16" customHeight="1" s="29">
      <c r="A11520" t="inlineStr">
        <is>
          <t>photovoltaic slanted-roof installation, 3kWp, multi-Si, laminated, integrated, on roof</t>
        </is>
      </c>
      <c r="B11520" s="30">
        <f>P11520*V11520</f>
        <v>2.1635723691683154E-8</v>
      </c>
      <c r="C11520" t="inlineStr">
        <is>
          <t>APAC</t>
        </is>
      </c>
      <c r="D11520" t="inlineStr">
        <is>
          <t>unit</t>
        </is>
      </c>
      <c r="F11520" t="inlineStr">
        <is>
          <t>technosphere</t>
        </is>
      </c>
      <c r="G11520" t="n">
        <v>2</v>
      </c>
      <c r="H11520" t="n">
        <v>-18.22076487875746</v>
      </c>
      <c r="I11520" t="n">
        <v>0.09798894162072011</v>
      </c>
      <c r="J11520" t="inlineStr">
        <is>
          <t>(2,2,1,1,1,3); Calculation with average annual yield and share of technologies. Lifetime: 30a.</t>
        </is>
      </c>
      <c r="L11520" t="inlineStr">
        <is>
          <t>photovoltaic slanted-roof installation, 3kWp, multi-Si, laminated, integrated, on roof</t>
        </is>
      </c>
      <c r="N11520" t="inlineStr">
        <is>
          <t>all</t>
        </is>
      </c>
      <c r="O11520" t="n">
        <v>1</v>
      </c>
      <c r="P11520" s="30">
        <f>INDEX(parameters!$D$41:$AG$178,MATCH('PV (extension)'!B11486,parameters!$C$41:$C$178,0),MATCH('PV (extension)'!A11520,parameters!$D$5:$AG$5,0))/O11520</f>
        <v>2.4314965858370148E-3</v>
      </c>
      <c r="Q11520" s="3" t="inlineStr">
        <is>
          <t>roof-top</t>
        </is>
      </c>
      <c r="R11520">
        <f>INDEX(parameters!$C$196:$EJ$198,MATCH('PV (extension)'!Q11520,parameters!$B$196:$B$198,0),MATCH('PV (extension)'!B11486,parameters!$C$195:$EJ$195,0))</f>
        <v>1248.7046477630729</v>
      </c>
      <c r="S11520" t="n">
        <v>3</v>
      </c>
      <c r="T11520" t="n">
        <v>30</v>
      </c>
      <c r="U11520">
        <f>T11520*S11520*R11520</f>
        <v>112383.41829867657</v>
      </c>
      <c r="V11520">
        <f>1/U11520</f>
        <v>8.8981098380754282E-6</v>
      </c>
    </row>
    <row r="11521" ht="16" customHeight="1" s="29">
      <c r="A11521" t="inlineStr">
        <is>
          <t>photovoltaic slanted-roof installation, 3kWp, multi-Si, panel, mounted, on roof</t>
        </is>
      </c>
      <c r="B11521" s="30">
        <f>P11521*V11521</f>
        <v>3.703267409320958E-7</v>
      </c>
      <c r="C11521" t="inlineStr">
        <is>
          <t>APAC</t>
        </is>
      </c>
      <c r="D11521" t="inlineStr">
        <is>
          <t>unit</t>
        </is>
      </c>
      <c r="F11521" t="inlineStr">
        <is>
          <t>technosphere</t>
        </is>
      </c>
      <c r="G11521" t="n">
        <v>2</v>
      </c>
      <c r="H11521" t="n">
        <v>-15.40735416199742</v>
      </c>
      <c r="I11521" t="n">
        <v>0.09798894162072011</v>
      </c>
      <c r="J11521" t="inlineStr">
        <is>
          <t>(2,2,1,1,1,3); Calculation with average annual yield and share of technologies. Lifetime: 30a.</t>
        </is>
      </c>
      <c r="L11521" t="inlineStr">
        <is>
          <t>photovoltaic slanted-roof installation, 3kWp, multi-Si, panel, mounted, on roof</t>
        </is>
      </c>
      <c r="N11521" t="inlineStr">
        <is>
          <t>all</t>
        </is>
      </c>
      <c r="O11521" t="n">
        <v>1</v>
      </c>
      <c r="P11521" s="30">
        <f>INDEX(parameters!$D$41:$AG$178,MATCH('PV (extension)'!B11486,parameters!$C$41:$C$178,0),MATCH('PV (extension)'!A11521,parameters!$D$5:$AG$5,0))/O11521</f>
        <v>4.1618585033357351E-2</v>
      </c>
      <c r="Q11521" s="3" t="inlineStr">
        <is>
          <t>roof-top</t>
        </is>
      </c>
      <c r="R11521">
        <f>INDEX(parameters!$C$196:$EJ$198,MATCH('PV (extension)'!Q11521,parameters!$B$196:$B$198,0),MATCH('PV (extension)'!B11486,parameters!$C$195:$EJ$195,0))</f>
        <v>1248.7046477630729</v>
      </c>
      <c r="S11521" t="n">
        <v>3</v>
      </c>
      <c r="T11521" t="n">
        <v>30</v>
      </c>
      <c r="U11521">
        <f>T11521*S11521*R11521</f>
        <v>112383.41829867657</v>
      </c>
      <c r="V11521">
        <f>1/U11521</f>
        <v>8.8981098380754282E-6</v>
      </c>
    </row>
    <row r="11522" ht="16" customHeight="1" s="29">
      <c r="A11522" t="inlineStr">
        <is>
          <t>photovoltaic slanted-roof installation, 3kWp, single-Si, laminated, integrated, on roof</t>
        </is>
      </c>
      <c r="B11522" s="30">
        <f>P11522*V11522</f>
        <v>1.1434399756706412E-8</v>
      </c>
      <c r="C11522" t="inlineStr">
        <is>
          <t>APAC</t>
        </is>
      </c>
      <c r="D11522" t="inlineStr">
        <is>
          <t>unit</t>
        </is>
      </c>
      <c r="F11522" t="inlineStr">
        <is>
          <t>technosphere</t>
        </is>
      </c>
      <c r="G11522" t="n">
        <v>2</v>
      </c>
      <c r="H11522" t="n">
        <v>-18.85636797425012</v>
      </c>
      <c r="I11522" t="n">
        <v>0.09798894162072011</v>
      </c>
      <c r="J11522" t="inlineStr">
        <is>
          <t>(2,2,1,1,1,3); Calculation with average annual yield and share of technologies. Lifetime: 30a.</t>
        </is>
      </c>
      <c r="L11522" t="inlineStr">
        <is>
          <t>photovoltaic slanted-roof installation, 3kWp, single-Si, laminated, integrated, on roof</t>
        </is>
      </c>
      <c r="N11522" t="inlineStr">
        <is>
          <t>all</t>
        </is>
      </c>
      <c r="O11522" t="n">
        <v>1</v>
      </c>
      <c r="P11522" s="30">
        <f>INDEX(parameters!$D$41:$AG$178,MATCH('PV (extension)'!B11486,parameters!$C$41:$C$178,0),MATCH('PV (extension)'!A11522,parameters!$D$5:$AG$5,0))/O11522</f>
        <v>1.2850369308522222E-3</v>
      </c>
      <c r="Q11522" s="3" t="inlineStr">
        <is>
          <t>roof-top</t>
        </is>
      </c>
      <c r="R11522">
        <f>INDEX(parameters!$C$196:$EJ$198,MATCH('PV (extension)'!Q11522,parameters!$B$196:$B$198,0),MATCH('PV (extension)'!B11486,parameters!$C$195:$EJ$195,0))</f>
        <v>1248.7046477630729</v>
      </c>
      <c r="S11522" t="n">
        <v>3</v>
      </c>
      <c r="T11522" t="n">
        <v>30</v>
      </c>
      <c r="U11522">
        <f>T11522*S11522*R11522</f>
        <v>112383.41829867657</v>
      </c>
      <c r="V11522">
        <f>1/U11522</f>
        <v>8.8981098380754282E-6</v>
      </c>
    </row>
    <row r="11523" ht="16" customHeight="1" s="29">
      <c r="A11523" t="inlineStr">
        <is>
          <t>photovoltaic slanted-roof installation, 3kWp, single-Si, panel, mounted, on roof</t>
        </is>
      </c>
      <c r="B11523" s="30">
        <f>P11523*V11523</f>
        <v>1.9353531364731223E-7</v>
      </c>
      <c r="C11523" t="inlineStr">
        <is>
          <t>APAC</t>
        </is>
      </c>
      <c r="D11523" t="inlineStr">
        <is>
          <t>unit</t>
        </is>
      </c>
      <c r="F11523" t="inlineStr">
        <is>
          <t>technosphere</t>
        </is>
      </c>
      <c r="G11523" t="n">
        <v>2</v>
      </c>
      <c r="H11523" t="n">
        <v>-16.04298817847151</v>
      </c>
      <c r="I11523" t="n">
        <v>0.09798894162072011</v>
      </c>
      <c r="J11523" t="inlineStr">
        <is>
          <t>(2,2,1,1,1,3); Calculation with average annual yield and share of technologies. Lifetime: 30a.</t>
        </is>
      </c>
      <c r="L11523" t="inlineStr">
        <is>
          <t>photovoltaic slanted-roof installation, 3kWp, single-Si, panel, mounted, on roof</t>
        </is>
      </c>
      <c r="N11523" t="inlineStr">
        <is>
          <t>all</t>
        </is>
      </c>
      <c r="O11523" t="n">
        <v>1</v>
      </c>
      <c r="P11523" s="30">
        <f>INDEX(parameters!$D$41:$AG$178,MATCH('PV (extension)'!B11486,parameters!$C$41:$C$178,0),MATCH('PV (extension)'!A11523,parameters!$D$5:$AG$5,0))/O11523</f>
        <v>2.1750160109191456E-2</v>
      </c>
      <c r="Q11523" s="3" t="inlineStr">
        <is>
          <t>roof-top</t>
        </is>
      </c>
      <c r="R11523">
        <f>INDEX(parameters!$C$196:$EJ$198,MATCH('PV (extension)'!Q11523,parameters!$B$196:$B$198,0),MATCH('PV (extension)'!B11486,parameters!$C$195:$EJ$195,0))</f>
        <v>1248.7046477630729</v>
      </c>
      <c r="S11523" t="n">
        <v>3</v>
      </c>
      <c r="T11523" t="n">
        <v>30</v>
      </c>
      <c r="U11523">
        <f>T11523*S11523*R11523</f>
        <v>112383.41829867657</v>
      </c>
      <c r="V11523">
        <f>1/U11523</f>
        <v>8.8981098380754282E-6</v>
      </c>
    </row>
    <row r="11524" s="29">
      <c r="A11524" t="inlineStr">
        <is>
          <t>market for tap water</t>
        </is>
      </c>
      <c r="B11524" t="n">
        <v>0.0020721</v>
      </c>
      <c r="C11524" t="inlineStr">
        <is>
          <t>Europe without Switzerland</t>
        </is>
      </c>
      <c r="D11524" t="inlineStr">
        <is>
          <t>kilogram</t>
        </is>
      </c>
      <c r="F11524" t="inlineStr">
        <is>
          <t>technosphere</t>
        </is>
      </c>
      <c r="G11524" t="n">
        <v>2</v>
      </c>
      <c r="H11524" t="n">
        <v>-6.179192693201237</v>
      </c>
      <c r="I11524" t="n">
        <v>0.04340984597628009</v>
      </c>
      <c r="J11524" t="inlineStr">
        <is>
          <t>(2,2,1,1,1,3); Estimation 20l/m2 panel</t>
        </is>
      </c>
      <c r="L11524" t="inlineStr">
        <is>
          <t>tap water</t>
        </is>
      </c>
    </row>
    <row r="11525" s="29">
      <c r="A11525" t="inlineStr">
        <is>
          <t>treatment of wastewater, from residence, capacity 1.1E10l/year</t>
        </is>
      </c>
      <c r="B11525" t="n">
        <v>-1.8649e-06</v>
      </c>
      <c r="C11525" t="inlineStr">
        <is>
          <t>CH</t>
        </is>
      </c>
      <c r="D11525" t="inlineStr">
        <is>
          <t>cubic meter</t>
        </is>
      </c>
      <c r="F11525" t="inlineStr">
        <is>
          <t>technosphere</t>
        </is>
      </c>
      <c r="G11525" t="n">
        <v>2</v>
      </c>
      <c r="H11525" t="n">
        <v>-13.19230312560901</v>
      </c>
      <c r="I11525" t="n">
        <v>0.04340984597628009</v>
      </c>
      <c r="J11525" t="inlineStr">
        <is>
          <t>(2,2,1,1,1,3); Estimation 20l/m2 panel</t>
        </is>
      </c>
      <c r="K11525" t="b">
        <v>1</v>
      </c>
      <c r="L11525" t="inlineStr">
        <is>
          <t>wastewater, from residence</t>
        </is>
      </c>
    </row>
    <row r="11526" s="29"/>
    <row r="11527" customFormat="1" s="28">
      <c r="A11527" s="28" t="inlineStr">
        <is>
          <t>Activity</t>
        </is>
      </c>
      <c r="B11527" s="28" t="inlineStr">
        <is>
          <t>electricity production, photovoltaic, residential</t>
        </is>
      </c>
    </row>
    <row r="11528">
      <c r="A11528" t="inlineStr">
        <is>
          <t>comment</t>
        </is>
      </c>
      <c r="B1152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")&amp;HLOOKUP(B11529,parameters!$C$195:$EJ$198,2,0)&amp;" kWh/kWp.
Annual output, Facade: "&amp;HLOOKUP(B11529,parameters!$C$195:$EJ$198,3,0)&amp;" kWh/kWp.
Annual output, Open-ground: "&amp;HLOOKUP(B11529,parameters!$C$195:$EJ$198,4,0)&amp;_xlfn._LONGTEXT("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")&amp;VLOOKUP(B11529,'extension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1248.70464776307 kWh/kWp.
Annual output, Facade: 876.750071833647 kWh/kWp.
Annual output, Open-ground: 1328.40919974795 kWh/kWp.
Amount of solar energy transformed to electricity. Waste heat emission due to losses of electricity in the system.
Technology:  Electricity production with grid-connected photovoltaic power plants.
Time period:  Time of publications
Production volume: 0.007 GWh in 2025.
Sampling:  Statistical data and model calculations
Extrapolations:  Use of PV technology data investigated for other countries (Switzerland). Correction of average yield with Swiss data.
Uncertainty:  None
Author: Romain Sacchi, PSI, romain.sacchi@psi.ch</v>
      </c>
    </row>
    <row r="11529" s="29">
      <c r="A11529" t="inlineStr">
        <is>
          <t>location</t>
        </is>
      </c>
      <c r="B11529" t="inlineStr">
        <is>
          <t>GQ</t>
        </is>
      </c>
    </row>
    <row r="11530" s="29">
      <c r="A11530" t="inlineStr">
        <is>
          <t>production amount</t>
        </is>
      </c>
      <c r="B11530" t="n">
        <v>1</v>
      </c>
    </row>
    <row r="11531" s="29">
      <c r="A11531" t="inlineStr">
        <is>
          <t>reference product</t>
        </is>
      </c>
      <c r="B11531" t="inlineStr">
        <is>
          <t>electricity, low voltage</t>
        </is>
      </c>
    </row>
    <row r="11532" s="29">
      <c r="A11532" t="inlineStr">
        <is>
          <t>source</t>
        </is>
      </c>
      <c r="B1153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533" s="29">
      <c r="A11533" t="inlineStr">
        <is>
          <t>type</t>
        </is>
      </c>
      <c r="B11533" t="inlineStr">
        <is>
          <t>process</t>
        </is>
      </c>
    </row>
    <row r="11534" s="29">
      <c r="A11534" t="inlineStr">
        <is>
          <t>unit</t>
        </is>
      </c>
      <c r="B11534" t="inlineStr">
        <is>
          <t>kilowatt hour</t>
        </is>
      </c>
    </row>
    <row r="11535" s="29">
      <c r="A11535" t="inlineStr">
        <is>
          <t>Exchanges</t>
        </is>
      </c>
    </row>
    <row r="11536" customFormat="1" s="28">
      <c r="A11536" s="28" t="inlineStr">
        <is>
          <t>name</t>
        </is>
      </c>
      <c r="B11536" s="28" t="inlineStr">
        <is>
          <t>amount</t>
        </is>
      </c>
      <c r="C11536" s="28" t="inlineStr">
        <is>
          <t>location</t>
        </is>
      </c>
      <c r="D11536" s="28" t="inlineStr">
        <is>
          <t>unit</t>
        </is>
      </c>
      <c r="E11536" s="28" t="inlineStr">
        <is>
          <t>categories</t>
        </is>
      </c>
      <c r="F11536" s="28" t="inlineStr">
        <is>
          <t>type</t>
        </is>
      </c>
      <c r="G11536" s="28" t="inlineStr">
        <is>
          <t>uncertainty type</t>
        </is>
      </c>
      <c r="H11536" s="28" t="inlineStr">
        <is>
          <t>reference product</t>
        </is>
      </c>
      <c r="I11536" s="28" t="inlineStr">
        <is>
          <t>comment</t>
        </is>
      </c>
      <c r="J11536" s="28" t="inlineStr">
        <is>
          <t>production volume</t>
        </is>
      </c>
      <c r="K11536" s="28" t="inlineStr">
        <is>
          <t>scope</t>
        </is>
      </c>
      <c r="L11536" s="28" t="inlineStr">
        <is>
          <t>scope share</t>
        </is>
      </c>
      <c r="M11536" s="28" t="inlineStr">
        <is>
          <t>tech share</t>
        </is>
      </c>
      <c r="N11536" s="28" t="inlineStr">
        <is>
          <t>installation</t>
        </is>
      </c>
      <c r="O11536" s="28" t="inlineStr">
        <is>
          <t>productivity</t>
        </is>
      </c>
      <c r="P11536" s="28" t="inlineStr">
        <is>
          <t>kWp</t>
        </is>
      </c>
      <c r="Q11536" s="28" t="inlineStr">
        <is>
          <t>lifetime</t>
        </is>
      </c>
      <c r="R11536" s="28" t="inlineStr">
        <is>
          <t>lifetime production</t>
        </is>
      </c>
      <c r="S11536" s="28" t="inlineStr">
        <is>
          <t>inverted lifetime production</t>
        </is>
      </c>
    </row>
    <row r="11537" s="29">
      <c r="A11537" t="inlineStr">
        <is>
          <t>Energy, solar, converted</t>
        </is>
      </c>
      <c r="B11537" t="n">
        <v>3.8503</v>
      </c>
      <c r="D11537" t="inlineStr">
        <is>
          <t>megajoule</t>
        </is>
      </c>
      <c r="E11537" t="inlineStr">
        <is>
          <t>natural resource::in air</t>
        </is>
      </c>
      <c r="F11537" t="inlineStr">
        <is>
          <t>biosphere</t>
        </is>
      </c>
      <c r="G11537" t="n">
        <v>0</v>
      </c>
      <c r="I11537" t="inlineStr">
        <is>
          <t>(2,2,1,1,1,3); Energy loss in the system</t>
        </is>
      </c>
    </row>
    <row r="11538" s="29">
      <c r="A11538" t="inlineStr">
        <is>
          <t>Heat, waste</t>
        </is>
      </c>
      <c r="B11538" t="n">
        <v>0.25027</v>
      </c>
      <c r="D11538" t="inlineStr">
        <is>
          <t>megajoule</t>
        </is>
      </c>
      <c r="E11538" t="inlineStr">
        <is>
          <t>air</t>
        </is>
      </c>
      <c r="F11538" t="inlineStr">
        <is>
          <t>biosphere</t>
        </is>
      </c>
      <c r="G11538" t="n">
        <v>0</v>
      </c>
      <c r="I11538" t="inlineStr">
        <is>
          <t>(1,na,na,na,na,na); Calculation with average annual output and share of technologies; Average degradation of 10.5% included</t>
        </is>
      </c>
    </row>
    <row r="11539" s="29">
      <c r="A11539" t="inlineStr">
        <is>
          <t>electricity production, photovoltaic, residential</t>
        </is>
      </c>
      <c r="B11539" t="n">
        <v>1</v>
      </c>
      <c r="C11539" t="inlineStr">
        <is>
          <t>GQ</t>
        </is>
      </c>
      <c r="D11539" t="inlineStr">
        <is>
          <t>kilowatt hour</t>
        </is>
      </c>
      <c r="E11539" t="inlineStr">
        <is>
          <t>photovoltaic::power plants</t>
        </is>
      </c>
      <c r="F11539" t="inlineStr">
        <is>
          <t>production</t>
        </is>
      </c>
      <c r="G11539" t="n">
        <v>0</v>
      </c>
      <c r="H11539" t="inlineStr">
        <is>
          <t>electricity, low voltage</t>
        </is>
      </c>
      <c r="J11539">
        <f>VLOOKUP(C11539,'extension - production vol'!$B$6:$D$235,3,0)</f>
        <v>7.0000000000000001E-3</v>
      </c>
    </row>
    <row r="11540" ht="16" customHeight="1" s="29">
      <c r="A11540" t="inlineStr">
        <is>
          <t>photovoltaic slanted-roof installation, 3 kWp, CIS, laminated, integrated, on roof</t>
        </is>
      </c>
      <c r="B11540" s="30">
        <f>M11540*S11540</f>
        <v>4.5556748103090707E-8</v>
      </c>
      <c r="C11540" t="inlineStr">
        <is>
          <t>CH</t>
        </is>
      </c>
      <c r="D11540" t="inlineStr">
        <is>
          <t>unit</t>
        </is>
      </c>
      <c r="F11540" t="inlineStr">
        <is>
          <t>technosphere</t>
        </is>
      </c>
      <c r="G11540" t="n">
        <v>0</v>
      </c>
      <c r="H11540" t="inlineStr">
        <is>
          <t>photovoltaic slanted-roof installation, 3 kWp, CIS, laminated, integrated, on roof</t>
        </is>
      </c>
      <c r="I11540" t="inlineStr">
        <is>
          <t>(2,2,1,1,1,3); Calculation with average annual yield and share of technologies. Lifetime: 30a.</t>
        </is>
      </c>
      <c r="K11540" t="inlineStr">
        <is>
          <t>residential</t>
        </is>
      </c>
      <c r="L11540">
        <f>IF(K11540="residential",VLOOKUP(B11529,parameters!$C$41:$AG$178,18,0),IF(K11540="commercial",1-VLOOKUP(B11529,parameters!$C$41:$AG$178,18,0),1))</f>
        <v>0.17766751537682748</v>
      </c>
      <c r="M11540" s="30">
        <f>INDEX(parameters!$D$41:$AG$178,MATCH('PV (extension)'!B11529,parameters!$C$41:$C$178,0),MATCH('PV (extension)'!A11540,parameters!$D$5:$AG$5,0))/L11540</f>
        <v>5.119823078397083E-3</v>
      </c>
      <c r="N11540" s="3" t="inlineStr">
        <is>
          <t>roof-top</t>
        </is>
      </c>
      <c r="O11540">
        <f>INDEX(parameters!$C$196:$EJ$198,MATCH('PV (extension)'!N11540,parameters!$B$196:$B$198,0),MATCH('PV (extension)'!B11529,parameters!$C$195:$EJ$195,0))</f>
        <v>1248.7046477630729</v>
      </c>
      <c r="P11540" t="n">
        <v>3</v>
      </c>
      <c r="Q11540" t="n">
        <v>30</v>
      </c>
      <c r="R11540">
        <f>Q11540*P11540*O11540</f>
        <v>112383.41829867657</v>
      </c>
      <c r="S11540">
        <f>1/R11540</f>
        <v>8.8981098380754282E-6</v>
      </c>
    </row>
    <row r="11541" ht="16" customHeight="1" s="29">
      <c r="A11541" t="inlineStr">
        <is>
          <t>photovoltaic slanted-roof installation, 3 kWp, CdTe, panel, mounted, on roof</t>
        </is>
      </c>
      <c r="B11541" s="30">
        <f>M11541*S11541</f>
        <v>2.9713505831705454E-7</v>
      </c>
      <c r="C11541" t="inlineStr">
        <is>
          <t>CH</t>
        </is>
      </c>
      <c r="D11541" t="inlineStr">
        <is>
          <t>unit</t>
        </is>
      </c>
      <c r="F11541" t="inlineStr">
        <is>
          <t>technosphere</t>
        </is>
      </c>
      <c r="G11541" t="n">
        <v>0</v>
      </c>
      <c r="H11541" t="inlineStr">
        <is>
          <t>photovoltaic slanted-roof installation, 3 kWp, CdTe, panel, mounted, on roof</t>
        </is>
      </c>
      <c r="I11541" t="inlineStr">
        <is>
          <t>(2,2,1,1,1,3); Calculation with average annual yield and share of technologies. Lifetime: 30a.</t>
        </is>
      </c>
      <c r="K11541" t="inlineStr">
        <is>
          <t>residential</t>
        </is>
      </c>
      <c r="L11541">
        <f>L11540</f>
        <v>0.17766751537682748</v>
      </c>
      <c r="M11541" s="30">
        <f>INDEX(parameters!$D$41:$AG$178,MATCH('PV (extension)'!B11529,parameters!$C$41:$C$178,0),MATCH('PV (extension)'!A11541,parameters!$D$5:$AG$5,0))/L11541</f>
        <v>3.3393053550047194E-2</v>
      </c>
      <c r="N11541" s="3" t="inlineStr">
        <is>
          <t>roof-top</t>
        </is>
      </c>
      <c r="O11541">
        <f>INDEX(parameters!$C$196:$EJ$198,MATCH('PV (extension)'!N11541,parameters!$B$196:$B$198,0),MATCH('PV (extension)'!B11529,parameters!$C$195:$EJ$195,0))</f>
        <v>1248.7046477630729</v>
      </c>
      <c r="P11541" t="n">
        <v>3</v>
      </c>
      <c r="Q11541" t="n">
        <v>30</v>
      </c>
      <c r="R11541">
        <f>Q11541*P11541*O11541</f>
        <v>112383.41829867657</v>
      </c>
      <c r="S11541">
        <f>1/R11541</f>
        <v>8.8981098380754282E-6</v>
      </c>
    </row>
    <row r="11542" ht="16" customHeight="1" s="29">
      <c r="A11542" t="inlineStr">
        <is>
          <t>photovoltaic slanted-roof installation, 3 kWp, micro-Si, laminated, integrated, on roof</t>
        </is>
      </c>
      <c r="B11542" s="30">
        <f>M11542*S11542</f>
        <v>4.6041038613397456E-9</v>
      </c>
      <c r="C11542" t="inlineStr">
        <is>
          <t>RER</t>
        </is>
      </c>
      <c r="D11542" t="inlineStr">
        <is>
          <t>unit</t>
        </is>
      </c>
      <c r="F11542" t="inlineStr">
        <is>
          <t>technosphere</t>
        </is>
      </c>
      <c r="G11542" t="n">
        <v>0</v>
      </c>
      <c r="H11542" t="inlineStr">
        <is>
          <t>photovoltaic slanted-roof installation, 3 kWp, micro-Si, laminated, integrated, on roof</t>
        </is>
      </c>
      <c r="I11542" t="inlineStr">
        <is>
          <t>(2,2,1,1,1,3); Calculation with average annual yield and share of technologies. Lifetime: 30a.</t>
        </is>
      </c>
      <c r="K11542" t="inlineStr">
        <is>
          <t>residential</t>
        </is>
      </c>
      <c r="L11542">
        <f>L11541</f>
        <v>0.17766751537682748</v>
      </c>
      <c r="M11542" s="30">
        <f>INDEX(parameters!$D$41:$AG$178,MATCH('PV (extension)'!B11529,parameters!$C$41:$C$178,0),MATCH('PV (extension)'!A11542,parameters!$D$5:$AG$5,0))/L11542</f>
        <v>5.1742493013949662E-4</v>
      </c>
      <c r="N11542" s="3" t="inlineStr">
        <is>
          <t>roof-top</t>
        </is>
      </c>
      <c r="O11542">
        <f>INDEX(parameters!$C$196:$EJ$198,MATCH('PV (extension)'!N11542,parameters!$B$196:$B$198,0),MATCH('PV (extension)'!B11529,parameters!$C$195:$EJ$195,0))</f>
        <v>1248.7046477630729</v>
      </c>
      <c r="P11542" t="n">
        <v>3</v>
      </c>
      <c r="Q11542" t="n">
        <v>30</v>
      </c>
      <c r="R11542">
        <f>Q11542*P11542*O11542</f>
        <v>112383.41829867657</v>
      </c>
      <c r="S11542">
        <f>1/R11542</f>
        <v>8.8981098380754282E-6</v>
      </c>
    </row>
    <row r="11543" ht="16" customHeight="1" s="29">
      <c r="A11543" t="inlineStr">
        <is>
          <t>photovoltaic slanted-roof installation, 3 kWp, micro-Si, panel, mounted, on roof</t>
        </is>
      </c>
      <c r="B11543" s="30">
        <f>M11543*S11543</f>
        <v>8.004154643579058E-8</v>
      </c>
      <c r="C11543" t="inlineStr">
        <is>
          <t>RER</t>
        </is>
      </c>
      <c r="D11543" t="inlineStr">
        <is>
          <t>unit</t>
        </is>
      </c>
      <c r="F11543" t="inlineStr">
        <is>
          <t>technosphere</t>
        </is>
      </c>
      <c r="G11543" t="n">
        <v>0</v>
      </c>
      <c r="H11543" t="inlineStr">
        <is>
          <t>photovoltaic slanted-roof installation, 3 kWp, micro-Si, panel, mounted, on roof</t>
        </is>
      </c>
      <c r="I11543" t="inlineStr">
        <is>
          <t>(2,2,1,1,1,3); Calculation with average annual yield and share of technologies. Lifetime: 30a.</t>
        </is>
      </c>
      <c r="K11543" t="inlineStr">
        <is>
          <t>residential</t>
        </is>
      </c>
      <c r="L11543">
        <f>L11542</f>
        <v>0.17766751537682748</v>
      </c>
      <c r="M11543" s="30">
        <f>INDEX(parameters!$D$41:$AG$178,MATCH('PV (extension)'!B11529,parameters!$C$41:$C$178,0),MATCH('PV (extension)'!A11543,parameters!$D$5:$AG$5,0))/L11543</f>
        <v>8.9953425943663963E-3</v>
      </c>
      <c r="N11543" s="3" t="inlineStr">
        <is>
          <t>roof-top</t>
        </is>
      </c>
      <c r="O11543">
        <f>INDEX(parameters!$C$196:$EJ$198,MATCH('PV (extension)'!N11543,parameters!$B$196:$B$198,0),MATCH('PV (extension)'!B11529,parameters!$C$195:$EJ$195,0))</f>
        <v>1248.7046477630729</v>
      </c>
      <c r="P11543" t="n">
        <v>3</v>
      </c>
      <c r="Q11543" t="n">
        <v>30</v>
      </c>
      <c r="R11543">
        <f>Q11543*P11543*O11543</f>
        <v>112383.41829867657</v>
      </c>
      <c r="S11543">
        <f>1/R11543</f>
        <v>8.8981098380754282E-6</v>
      </c>
    </row>
    <row r="11544" s="29">
      <c r="A11544" t="inlineStr">
        <is>
          <t>photovoltaic facade installation, 3kWp, multi-Si, laminated, integrated, at building</t>
        </is>
      </c>
      <c r="B11544" s="30">
        <f>M11544*S11544</f>
        <v>2.3442427807783445E-7</v>
      </c>
      <c r="C11544" t="inlineStr">
        <is>
          <t>RER</t>
        </is>
      </c>
      <c r="D11544" t="inlineStr">
        <is>
          <t>unit</t>
        </is>
      </c>
      <c r="F11544" t="inlineStr">
        <is>
          <t>technosphere</t>
        </is>
      </c>
      <c r="G11544" t="n">
        <v>0</v>
      </c>
      <c r="H11544" t="inlineStr">
        <is>
          <t>photovoltaic facade installation, 3kWp, multi-Si, laminated, integrated, at building</t>
        </is>
      </c>
      <c r="I11544" t="inlineStr">
        <is>
          <t>(2,2,1,1,1,3); Calculation with average annual yield and share of technologies. Lifetime: 30a.</t>
        </is>
      </c>
      <c r="K11544" t="inlineStr">
        <is>
          <t>residential</t>
        </is>
      </c>
      <c r="L11544">
        <f>L11543</f>
        <v>0.17766751537682748</v>
      </c>
      <c r="M11544" s="30">
        <f>INDEX(parameters!$D$41:$AG$178,MATCH('PV (extension)'!B11529,parameters!$C$41:$C$178,0),MATCH('PV (extension)'!A11544,parameters!$D$5:$AG$5,0))/L11544</f>
        <v>1.8497835237986298E-2</v>
      </c>
      <c r="N11544" t="inlineStr">
        <is>
          <t>façade</t>
        </is>
      </c>
      <c r="O11544">
        <f>INDEX(parameters!$C$196:$EJ$198,MATCH('PV (extension)'!N11544,parameters!$B$196:$B$198,0),MATCH('PV (extension)'!B11529,parameters!$C$195:$EJ$195,0))</f>
        <v>876.75007183364698</v>
      </c>
      <c r="P11544" t="n">
        <v>3</v>
      </c>
      <c r="Q11544" t="n">
        <v>30</v>
      </c>
      <c r="R11544">
        <f>Q11544*P11544*O11544</f>
        <v>78907.506465028229</v>
      </c>
      <c r="S11544">
        <f>1/R11544</f>
        <v>1.2673065526955912E-5</v>
      </c>
    </row>
    <row r="11545" s="29">
      <c r="A11545" t="inlineStr">
        <is>
          <t>photovoltaic facade installation, 3kWp, multi-Si, panel, mounted, at building</t>
        </is>
      </c>
      <c r="B11545" s="30">
        <f>M11545*S11545</f>
        <v>2.2990817222876588E-7</v>
      </c>
      <c r="C11545" t="inlineStr">
        <is>
          <t>RER</t>
        </is>
      </c>
      <c r="D11545" t="inlineStr">
        <is>
          <t>unit</t>
        </is>
      </c>
      <c r="F11545" t="inlineStr">
        <is>
          <t>technosphere</t>
        </is>
      </c>
      <c r="G11545" t="n">
        <v>0</v>
      </c>
      <c r="H11545" t="inlineStr">
        <is>
          <t>photovoltaic facade installation, 3kWp, multi-Si, panel, mounted, at building</t>
        </is>
      </c>
      <c r="I11545" t="inlineStr">
        <is>
          <t>(2,2,1,1,1,3); Calculation with average annual yield and share of technologies. Lifetime: 30a.</t>
        </is>
      </c>
      <c r="K11545" t="inlineStr">
        <is>
          <t>residential</t>
        </is>
      </c>
      <c r="L11545">
        <f>L11544</f>
        <v>0.17766751537682748</v>
      </c>
      <c r="M11545" s="30">
        <f>INDEX(parameters!$D$41:$AG$178,MATCH('PV (extension)'!B11529,parameters!$C$41:$C$178,0),MATCH('PV (extension)'!A11545,parameters!$D$5:$AG$5,0))/L11545</f>
        <v>1.8141480586504166E-2</v>
      </c>
      <c r="N11545" t="inlineStr">
        <is>
          <t>façade</t>
        </is>
      </c>
      <c r="O11545">
        <f>INDEX(parameters!$C$196:$EJ$198,MATCH('PV (extension)'!N11545,parameters!$B$196:$B$198,0),MATCH('PV (extension)'!B11529,parameters!$C$195:$EJ$195,0))</f>
        <v>876.75007183364698</v>
      </c>
      <c r="P11545" t="n">
        <v>3</v>
      </c>
      <c r="Q11545" t="n">
        <v>30</v>
      </c>
      <c r="R11545">
        <f>Q11545*P11545*O11545</f>
        <v>78907.506465028229</v>
      </c>
      <c r="S11545">
        <f>1/R11545</f>
        <v>1.2673065526955912E-5</v>
      </c>
    </row>
    <row r="11546" s="29">
      <c r="A11546" t="inlineStr">
        <is>
          <t>photovoltaic facade installation, 3kWp, single-Si, laminated, integrated, at building</t>
        </is>
      </c>
      <c r="B11546" s="30">
        <f>M11546*S11546</f>
        <v>1.2358586249521406E-7</v>
      </c>
      <c r="C11546" t="inlineStr">
        <is>
          <t>RER</t>
        </is>
      </c>
      <c r="D11546" t="inlineStr">
        <is>
          <t>unit</t>
        </is>
      </c>
      <c r="F11546" t="inlineStr">
        <is>
          <t>technosphere</t>
        </is>
      </c>
      <c r="G11546" t="n">
        <v>0</v>
      </c>
      <c r="H11546" t="inlineStr">
        <is>
          <t>photovoltaic facade installation, 3kWp, single-Si, laminated, integrated, at building</t>
        </is>
      </c>
      <c r="I11546" t="inlineStr">
        <is>
          <t>(2,2,1,1,1,3); Calculation with average annual yield and share of technologies. Lifetime: 30a.</t>
        </is>
      </c>
      <c r="K11546" t="inlineStr">
        <is>
          <t>residential</t>
        </is>
      </c>
      <c r="L11546">
        <f>L11545</f>
        <v>0.17766751537682748</v>
      </c>
      <c r="M11546" s="30">
        <f>INDEX(parameters!$D$41:$AG$178,MATCH('PV (extension)'!B11529,parameters!$C$41:$C$178,0),MATCH('PV (extension)'!A11546,parameters!$D$5:$AG$5,0))/L11546</f>
        <v>9.7518522438271929E-3</v>
      </c>
      <c r="N11546" t="inlineStr">
        <is>
          <t>façade</t>
        </is>
      </c>
      <c r="O11546">
        <f>INDEX(parameters!$C$196:$EJ$198,MATCH('PV (extension)'!N11546,parameters!$B$196:$B$198,0),MATCH('PV (extension)'!B11529,parameters!$C$195:$EJ$195,0))</f>
        <v>876.75007183364698</v>
      </c>
      <c r="P11546" t="n">
        <v>3</v>
      </c>
      <c r="Q11546" t="n">
        <v>30</v>
      </c>
      <c r="R11546">
        <f>Q11546*P11546*O11546</f>
        <v>78907.506465028229</v>
      </c>
      <c r="S11546">
        <f>1/R11546</f>
        <v>1.2673065526955912E-5</v>
      </c>
    </row>
    <row r="11547" s="29">
      <c r="A11547" t="inlineStr">
        <is>
          <t>photovoltaic facade installation, 3kWp, single-Si, panel, mounted, at building</t>
        </is>
      </c>
      <c r="B11547" s="30">
        <f>M11547*S11547</f>
        <v>1.2347892997112338E-7</v>
      </c>
      <c r="C11547" t="inlineStr">
        <is>
          <t>RER</t>
        </is>
      </c>
      <c r="D11547" t="inlineStr">
        <is>
          <t>unit</t>
        </is>
      </c>
      <c r="F11547" t="inlineStr">
        <is>
          <t>technosphere</t>
        </is>
      </c>
      <c r="G11547" t="n">
        <v>0</v>
      </c>
      <c r="H11547" t="inlineStr">
        <is>
          <t>photovoltaic facade installation, 3kWp, single-Si, panel, mounted, at building</t>
        </is>
      </c>
      <c r="I11547" t="inlineStr">
        <is>
          <t>(2,2,1,1,1,3); Calculation with average annual yield and share of technologies. Lifetime: 30a.</t>
        </is>
      </c>
      <c r="K11547" t="inlineStr">
        <is>
          <t>residential</t>
        </is>
      </c>
      <c r="L11547">
        <f>L11546</f>
        <v>0.17766751537682748</v>
      </c>
      <c r="M11547" s="30">
        <f>INDEX(parameters!$D$41:$AG$178,MATCH('PV (extension)'!B11529,parameters!$C$41:$C$178,0),MATCH('PV (extension)'!A11547,parameters!$D$5:$AG$5,0))/L11547</f>
        <v>9.7434144649911868E-3</v>
      </c>
      <c r="N11547" t="inlineStr">
        <is>
          <t>façade</t>
        </is>
      </c>
      <c r="O11547">
        <f>INDEX(parameters!$C$196:$EJ$198,MATCH('PV (extension)'!N11547,parameters!$B$196:$B$198,0),MATCH('PV (extension)'!B11529,parameters!$C$195:$EJ$195,0))</f>
        <v>876.75007183364698</v>
      </c>
      <c r="P11547" t="n">
        <v>3</v>
      </c>
      <c r="Q11547" t="n">
        <v>30</v>
      </c>
      <c r="R11547">
        <f>Q11547*P11547*O11547</f>
        <v>78907.506465028229</v>
      </c>
      <c r="S11547">
        <f>1/R11547</f>
        <v>1.2673065526955912E-5</v>
      </c>
    </row>
    <row r="11548" ht="16" customHeight="1" s="29">
      <c r="A11548" t="inlineStr">
        <is>
          <t>photovoltaic flat-roof installation, 3kWp, multi-Si, on roof</t>
        </is>
      </c>
      <c r="B11548" s="30">
        <f>M11548*S11548</f>
        <v>2.5354518573807454E-6</v>
      </c>
      <c r="C11548" t="inlineStr">
        <is>
          <t>RER</t>
        </is>
      </c>
      <c r="D11548" t="inlineStr">
        <is>
          <t>unit</t>
        </is>
      </c>
      <c r="F11548" t="inlineStr">
        <is>
          <t>technosphere</t>
        </is>
      </c>
      <c r="G11548" t="n">
        <v>0</v>
      </c>
      <c r="H11548" t="inlineStr">
        <is>
          <t>photovoltaic flat-roof installation, 3kWp, multi-Si, on roof</t>
        </is>
      </c>
      <c r="I11548" t="inlineStr">
        <is>
          <t>(2,2,1,1,1,3); Calculation with average annual yield and share of technologies. Lifetime: 30a.</t>
        </is>
      </c>
      <c r="K11548" t="inlineStr">
        <is>
          <t>residential</t>
        </is>
      </c>
      <c r="L11548">
        <f>L11547</f>
        <v>0.17766751537682748</v>
      </c>
      <c r="M11548" s="30">
        <f>INDEX(parameters!$D$41:$AG$178,MATCH('PV (extension)'!B11529,parameters!$C$41:$C$178,0),MATCH('PV (extension)'!A11548,parameters!$D$5:$AG$5,0))/L11548</f>
        <v>0.28494274666417674</v>
      </c>
      <c r="N11548" s="3" t="inlineStr">
        <is>
          <t>roof-top</t>
        </is>
      </c>
      <c r="O11548">
        <f>INDEX(parameters!$C$196:$EJ$198,MATCH('PV (extension)'!N11548,parameters!$B$196:$B$198,0),MATCH('PV (extension)'!B11529,parameters!$C$195:$EJ$195,0))</f>
        <v>1248.7046477630729</v>
      </c>
      <c r="P11548" t="n">
        <v>3</v>
      </c>
      <c r="Q11548" t="n">
        <v>30</v>
      </c>
      <c r="R11548">
        <f>Q11548*P11548*O11548</f>
        <v>112383.41829867657</v>
      </c>
      <c r="S11548">
        <f>1/R11548</f>
        <v>8.8981098380754282E-6</v>
      </c>
    </row>
    <row r="11549" ht="16" customHeight="1" s="29">
      <c r="A11549" t="inlineStr">
        <is>
          <t>photovoltaic flat-roof installation, 3kWp, single-Si, on roof</t>
        </is>
      </c>
      <c r="B11549" s="30">
        <f>M11549*S11549</f>
        <v>1.3234691420309963E-6</v>
      </c>
      <c r="C11549" t="inlineStr">
        <is>
          <t>RER</t>
        </is>
      </c>
      <c r="D11549" t="inlineStr">
        <is>
          <t>unit</t>
        </is>
      </c>
      <c r="F11549" t="inlineStr">
        <is>
          <t>technosphere</t>
        </is>
      </c>
      <c r="G11549" t="n">
        <v>0</v>
      </c>
      <c r="H11549" t="inlineStr">
        <is>
          <t>photovoltaic flat-roof installation, 3kWp, single-Si, on roof</t>
        </is>
      </c>
      <c r="I11549" t="inlineStr">
        <is>
          <t>(2,2,1,1,1,3); Calculation with average annual yield and share of technologies. Lifetime: 30a.</t>
        </is>
      </c>
      <c r="K11549" t="inlineStr">
        <is>
          <t>residential</t>
        </is>
      </c>
      <c r="L11549">
        <f>L11548</f>
        <v>0.17766751537682748</v>
      </c>
      <c r="M11549" s="30">
        <f>INDEX(parameters!$D$41:$AG$178,MATCH('PV (extension)'!B11529,parameters!$C$41:$C$178,0),MATCH('PV (extension)'!A11549,parameters!$D$5:$AG$5,0))/L11549</f>
        <v>0.14873598619426004</v>
      </c>
      <c r="N11549" s="3" t="inlineStr">
        <is>
          <t>roof-top</t>
        </is>
      </c>
      <c r="O11549">
        <f>INDEX(parameters!$C$196:$EJ$198,MATCH('PV (extension)'!N11549,parameters!$B$196:$B$198,0),MATCH('PV (extension)'!B11529,parameters!$C$195:$EJ$195,0))</f>
        <v>1248.7046477630729</v>
      </c>
      <c r="P11549" t="n">
        <v>3</v>
      </c>
      <c r="Q11549" t="n">
        <v>30</v>
      </c>
      <c r="R11549">
        <f>Q11549*P11549*O11549</f>
        <v>112383.41829867657</v>
      </c>
      <c r="S11549">
        <f>1/R11549</f>
        <v>8.8981098380754282E-6</v>
      </c>
    </row>
    <row r="11550" ht="16" customHeight="1" s="29">
      <c r="A11550" t="inlineStr">
        <is>
          <t>photovoltaic slanted-roof installation, 3kWp, CIS, panel, mounted, on roof</t>
        </is>
      </c>
      <c r="B11550" s="30">
        <f>M11550*S11550</f>
        <v>7.3203491059222124E-7</v>
      </c>
      <c r="C11550" t="inlineStr">
        <is>
          <t>CH</t>
        </is>
      </c>
      <c r="D11550" t="inlineStr">
        <is>
          <t>unit</t>
        </is>
      </c>
      <c r="F11550" t="inlineStr">
        <is>
          <t>technosphere</t>
        </is>
      </c>
      <c r="G11550" t="n">
        <v>0</v>
      </c>
      <c r="H11550" t="inlineStr">
        <is>
          <t>photovoltaic slanted-roof installation, 3kWp, CIS, panel, mounted, on roof</t>
        </is>
      </c>
      <c r="I11550" t="inlineStr">
        <is>
          <t>(2,2,1,1,1,3); Calculation with average annual yield and share of technologies. Lifetime: 30a.</t>
        </is>
      </c>
      <c r="K11550" t="inlineStr">
        <is>
          <t>residential</t>
        </is>
      </c>
      <c r="L11550">
        <f>L11549</f>
        <v>0.17766751537682748</v>
      </c>
      <c r="M11550" s="30">
        <f>INDEX(parameters!$D$41:$AG$178,MATCH('PV (extension)'!B11529,parameters!$C$41:$C$178,0),MATCH('PV (extension)'!A11550,parameters!$D$5:$AG$5,0))/L11550</f>
        <v>8.2268585566319899E-2</v>
      </c>
      <c r="N11550" s="3" t="inlineStr">
        <is>
          <t>roof-top</t>
        </is>
      </c>
      <c r="O11550">
        <f>INDEX(parameters!$C$196:$EJ$198,MATCH('PV (extension)'!N11550,parameters!$B$196:$B$198,0),MATCH('PV (extension)'!B11529,parameters!$C$195:$EJ$195,0))</f>
        <v>1248.7046477630729</v>
      </c>
      <c r="P11550" t="n">
        <v>3</v>
      </c>
      <c r="Q11550" t="n">
        <v>30</v>
      </c>
      <c r="R11550">
        <f>Q11550*P11550*O11550</f>
        <v>112383.41829867657</v>
      </c>
      <c r="S11550">
        <f>1/R11550</f>
        <v>8.8981098380754282E-6</v>
      </c>
    </row>
    <row r="11551" ht="16" customHeight="1" s="29">
      <c r="A11551" t="inlineStr">
        <is>
          <t>photovoltaic slanted-roof installation, 3kWp, CdTe, laminated, integrated, on roof</t>
        </is>
      </c>
      <c r="B11551" s="30">
        <f>M11551*S11551</f>
        <v>2.0497436553698239E-8</v>
      </c>
      <c r="C11551" t="inlineStr">
        <is>
          <t>CH</t>
        </is>
      </c>
      <c r="D11551" t="inlineStr">
        <is>
          <t>unit</t>
        </is>
      </c>
      <c r="F11551" t="inlineStr">
        <is>
          <t>technosphere</t>
        </is>
      </c>
      <c r="G11551" t="n">
        <v>0</v>
      </c>
      <c r="H11551" t="inlineStr">
        <is>
          <t>photovoltaic slanted-roof installation, 3kWp, CdTe, laminated, integrated, on roof</t>
        </is>
      </c>
      <c r="I11551" t="inlineStr">
        <is>
          <t>(2,2,1,1,1,3); Calculation with average annual yield and share of technologies. Lifetime: 30a.</t>
        </is>
      </c>
      <c r="K11551" t="inlineStr">
        <is>
          <t>residential</t>
        </is>
      </c>
      <c r="L11551">
        <f>L11550</f>
        <v>0.17766751537682748</v>
      </c>
      <c r="M11551" s="30">
        <f>INDEX(parameters!$D$41:$AG$178,MATCH('PV (extension)'!B11529,parameters!$C$41:$C$178,0),MATCH('PV (extension)'!A11551,parameters!$D$5:$AG$5,0))/L11551</f>
        <v>2.3035719862648527E-3</v>
      </c>
      <c r="N11551" s="3" t="inlineStr">
        <is>
          <t>roof-top</t>
        </is>
      </c>
      <c r="O11551">
        <f>INDEX(parameters!$C$196:$EJ$198,MATCH('PV (extension)'!N11551,parameters!$B$196:$B$198,0),MATCH('PV (extension)'!B11529,parameters!$C$195:$EJ$195,0))</f>
        <v>1248.7046477630729</v>
      </c>
      <c r="P11551" t="n">
        <v>3</v>
      </c>
      <c r="Q11551" t="n">
        <v>30</v>
      </c>
      <c r="R11551">
        <f>Q11551*P11551*O11551</f>
        <v>112383.41829867657</v>
      </c>
      <c r="S11551">
        <f>1/R11551</f>
        <v>8.8981098380754282E-6</v>
      </c>
    </row>
    <row r="11552" ht="16" customHeight="1" s="29">
      <c r="A11552" t="inlineStr">
        <is>
          <t>photovoltaic slanted-roof installation, 3kWp, multi-Si, laminated, integrated, on roof</t>
        </is>
      </c>
      <c r="B11552" s="30">
        <f>M11552*S11552</f>
        <v>1.2177647470216733E-7</v>
      </c>
      <c r="C11552" t="inlineStr">
        <is>
          <t>RER</t>
        </is>
      </c>
      <c r="D11552" t="inlineStr">
        <is>
          <t>unit</t>
        </is>
      </c>
      <c r="F11552" t="inlineStr">
        <is>
          <t>technosphere</t>
        </is>
      </c>
      <c r="G11552" t="n">
        <v>0</v>
      </c>
      <c r="H11552" t="inlineStr">
        <is>
          <t>photovoltaic slanted-roof installation, 3kWp, multi-Si, laminated, integrated, on roof</t>
        </is>
      </c>
      <c r="I11552" t="inlineStr">
        <is>
          <t>(2,2,1,1,1,3); Calculation with average annual yield and share of technologies. Lifetime: 30a.</t>
        </is>
      </c>
      <c r="K11552" t="inlineStr">
        <is>
          <t>residential</t>
        </is>
      </c>
      <c r="L11552">
        <f>L11551</f>
        <v>0.17766751537682748</v>
      </c>
      <c r="M11552" s="30">
        <f>INDEX(parameters!$D$41:$AG$178,MATCH('PV (extension)'!B11529,parameters!$C$41:$C$178,0),MATCH('PV (extension)'!A11552,parameters!$D$5:$AG$5,0))/L11552</f>
        <v>1.3685656495391874E-2</v>
      </c>
      <c r="N11552" s="3" t="inlineStr">
        <is>
          <t>roof-top</t>
        </is>
      </c>
      <c r="O11552">
        <f>INDEX(parameters!$C$196:$EJ$198,MATCH('PV (extension)'!N11552,parameters!$B$196:$B$198,0),MATCH('PV (extension)'!B11529,parameters!$C$195:$EJ$195,0))</f>
        <v>1248.7046477630729</v>
      </c>
      <c r="P11552" t="n">
        <v>3</v>
      </c>
      <c r="Q11552" t="n">
        <v>30</v>
      </c>
      <c r="R11552">
        <f>Q11552*P11552*O11552</f>
        <v>112383.41829867657</v>
      </c>
      <c r="S11552">
        <f>1/R11552</f>
        <v>8.8981098380754282E-6</v>
      </c>
    </row>
    <row r="11553" ht="16" customHeight="1" s="29">
      <c r="A11553" t="inlineStr">
        <is>
          <t>photovoltaic slanted-roof installation, 3kWp, multi-Si, panel, mounted, on roof</t>
        </is>
      </c>
      <c r="B11553" s="30">
        <f>M11553*S11553</f>
        <v>2.0843807048612341E-6</v>
      </c>
      <c r="C11553" t="inlineStr">
        <is>
          <t>RER</t>
        </is>
      </c>
      <c r="D11553" t="inlineStr">
        <is>
          <t>unit</t>
        </is>
      </c>
      <c r="F11553" t="inlineStr">
        <is>
          <t>technosphere</t>
        </is>
      </c>
      <c r="G11553" t="n">
        <v>0</v>
      </c>
      <c r="H11553" t="inlineStr">
        <is>
          <t>photovoltaic slanted-roof installation, 3kWp, multi-Si, panel, mounted, on roof</t>
        </is>
      </c>
      <c r="I11553" t="inlineStr">
        <is>
          <t>(2,2,1,1,1,3); Calculation with average annual yield and share of technologies. Lifetime: 30a.</t>
        </is>
      </c>
      <c r="K11553" t="inlineStr">
        <is>
          <t>residential</t>
        </is>
      </c>
      <c r="L11553">
        <f>L11552</f>
        <v>0.17766751537682748</v>
      </c>
      <c r="M11553" s="30">
        <f>INDEX(parameters!$D$41:$AG$178,MATCH('PV (extension)'!B11529,parameters!$C$41:$C$178,0),MATCH('PV (extension)'!A11553,parameters!$D$5:$AG$5,0))/L11553</f>
        <v>0.23424982864811036</v>
      </c>
      <c r="N11553" s="3" t="inlineStr">
        <is>
          <t>roof-top</t>
        </is>
      </c>
      <c r="O11553">
        <f>INDEX(parameters!$C$196:$EJ$198,MATCH('PV (extension)'!N11553,parameters!$B$196:$B$198,0),MATCH('PV (extension)'!B11529,parameters!$C$195:$EJ$195,0))</f>
        <v>1248.7046477630729</v>
      </c>
      <c r="P11553" t="n">
        <v>3</v>
      </c>
      <c r="Q11553" t="n">
        <v>30</v>
      </c>
      <c r="R11553">
        <f>Q11553*P11553*O11553</f>
        <v>112383.41829867657</v>
      </c>
      <c r="S11553">
        <f>1/R11553</f>
        <v>8.8981098380754282E-6</v>
      </c>
    </row>
    <row r="11554" ht="16" customHeight="1" s="29">
      <c r="A11554" t="inlineStr">
        <is>
          <t>photovoltaic slanted-roof installation, 3kWp, single-Si, laminated, integrated, on roof</t>
        </is>
      </c>
      <c r="B11554" s="30">
        <f>M11554*S11554</f>
        <v>6.4358415394363965E-8</v>
      </c>
      <c r="C11554" t="inlineStr">
        <is>
          <t>RER</t>
        </is>
      </c>
      <c r="D11554" t="inlineStr">
        <is>
          <t>unit</t>
        </is>
      </c>
      <c r="F11554" t="inlineStr">
        <is>
          <t>technosphere</t>
        </is>
      </c>
      <c r="G11554" t="n">
        <v>0</v>
      </c>
      <c r="H11554" t="inlineStr">
        <is>
          <t>photovoltaic slanted-roof installation, 3kWp, single-Si, laminated, integrated, on roof</t>
        </is>
      </c>
      <c r="I11554" t="inlineStr">
        <is>
          <t>(2,2,1,1,1,3); Calculation with average annual yield and share of technologies. Lifetime: 30a.</t>
        </is>
      </c>
      <c r="K11554" t="inlineStr">
        <is>
          <t>residential</t>
        </is>
      </c>
      <c r="L11554">
        <f>L11553</f>
        <v>0.17766751537682748</v>
      </c>
      <c r="M11554" s="30">
        <f>INDEX(parameters!$D$41:$AG$178,MATCH('PV (extension)'!B11529,parameters!$C$41:$C$178,0),MATCH('PV (extension)'!A11554,parameters!$D$5:$AG$5,0))/L11554</f>
        <v>7.2328187183047909E-3</v>
      </c>
      <c r="N11554" s="3" t="inlineStr">
        <is>
          <t>roof-top</t>
        </is>
      </c>
      <c r="O11554">
        <f>INDEX(parameters!$C$196:$EJ$198,MATCH('PV (extension)'!N11554,parameters!$B$196:$B$198,0),MATCH('PV (extension)'!B11529,parameters!$C$195:$EJ$195,0))</f>
        <v>1248.7046477630729</v>
      </c>
      <c r="P11554" t="n">
        <v>3</v>
      </c>
      <c r="Q11554" t="n">
        <v>30</v>
      </c>
      <c r="R11554">
        <f>Q11554*P11554*O11554</f>
        <v>112383.41829867657</v>
      </c>
      <c r="S11554">
        <f>1/R11554</f>
        <v>8.8981098380754282E-6</v>
      </c>
    </row>
    <row r="11555" ht="16" customHeight="1" s="29">
      <c r="A11555" t="inlineStr">
        <is>
          <t>photovoltaic slanted-roof installation, 3kWp, single-Si, panel, mounted, on roof</t>
        </is>
      </c>
      <c r="B11555" s="30">
        <f>M11555*S11555</f>
        <v>1.0893117587468346E-6</v>
      </c>
      <c r="C11555" t="inlineStr">
        <is>
          <t>RER</t>
        </is>
      </c>
      <c r="D11555" t="inlineStr">
        <is>
          <t>unit</t>
        </is>
      </c>
      <c r="F11555" t="inlineStr">
        <is>
          <t>technosphere</t>
        </is>
      </c>
      <c r="G11555" t="n">
        <v>0</v>
      </c>
      <c r="H11555" t="inlineStr">
        <is>
          <t>photovoltaic slanted-roof installation, 3kWp, single-Si, panel, mounted, on roof</t>
        </is>
      </c>
      <c r="I11555" t="inlineStr">
        <is>
          <t>(2,2,1,1,1,3); Calculation with average annual yield and share of technologies. Lifetime: 30a.</t>
        </is>
      </c>
      <c r="K11555" t="inlineStr">
        <is>
          <t>residential</t>
        </is>
      </c>
      <c r="L11555">
        <f>L11554</f>
        <v>0.17766751537682748</v>
      </c>
      <c r="M11555" s="30">
        <f>INDEX(parameters!$D$41:$AG$178,MATCH('PV (extension)'!B11529,parameters!$C$41:$C$178,0),MATCH('PV (extension)'!A11555,parameters!$D$5:$AG$5,0))/L11555</f>
        <v>0.12242057904091255</v>
      </c>
      <c r="N11555" s="3" t="inlineStr">
        <is>
          <t>roof-top</t>
        </is>
      </c>
      <c r="O11555">
        <f>INDEX(parameters!$C$196:$EJ$198,MATCH('PV (extension)'!N11555,parameters!$B$196:$B$198,0),MATCH('PV (extension)'!B11529,parameters!$C$195:$EJ$195,0))</f>
        <v>1248.7046477630729</v>
      </c>
      <c r="P11555" t="n">
        <v>3</v>
      </c>
      <c r="Q11555" t="n">
        <v>30</v>
      </c>
      <c r="R11555">
        <f>Q11555*P11555*O11555</f>
        <v>112383.41829867657</v>
      </c>
      <c r="S11555">
        <f>1/R11555</f>
        <v>8.8981098380754282E-6</v>
      </c>
    </row>
    <row r="11556" s="29">
      <c r="A11556" t="inlineStr">
        <is>
          <t>market for tap water</t>
        </is>
      </c>
      <c r="B11556" t="n">
        <v>0.0037026</v>
      </c>
      <c r="C11556" t="inlineStr">
        <is>
          <t>Europe without Switzerland</t>
        </is>
      </c>
      <c r="D11556" t="inlineStr">
        <is>
          <t>kilogram</t>
        </is>
      </c>
      <c r="F11556" t="inlineStr">
        <is>
          <t>technosphere</t>
        </is>
      </c>
      <c r="G11556" t="n">
        <v>0</v>
      </c>
      <c r="H11556" t="inlineStr">
        <is>
          <t>tap water</t>
        </is>
      </c>
      <c r="I11556" t="inlineStr">
        <is>
          <t>(2,2,1,1,1,3); Estimation 20l/m2 panel</t>
        </is>
      </c>
    </row>
    <row r="11557" s="29">
      <c r="A11557" t="inlineStr">
        <is>
          <t>treatment of wastewater, from residence, capacity 1.1E10l/year</t>
        </is>
      </c>
      <c r="B11557" t="n">
        <v>-3.3323e-06</v>
      </c>
      <c r="C11557" t="inlineStr">
        <is>
          <t>CH</t>
        </is>
      </c>
      <c r="D11557" t="inlineStr">
        <is>
          <t>cubic meter</t>
        </is>
      </c>
      <c r="F11557" t="inlineStr">
        <is>
          <t>technosphere</t>
        </is>
      </c>
      <c r="G11557" t="n">
        <v>0</v>
      </c>
      <c r="H11557" t="inlineStr">
        <is>
          <t>wastewater, from residence</t>
        </is>
      </c>
      <c r="I11557" t="inlineStr">
        <is>
          <t>(2,2,1,1,1,3); Estimation 20l/m2 panel</t>
        </is>
      </c>
    </row>
    <row r="11558" s="29"/>
    <row r="11559" customFormat="1" s="28">
      <c r="A11559" s="28" t="inlineStr">
        <is>
          <t>Activity</t>
        </is>
      </c>
      <c r="B11559" s="28" t="inlineStr">
        <is>
          <t>electricity production, photovoltaic, commercial</t>
        </is>
      </c>
    </row>
    <row r="11560">
      <c r="A11560" t="inlineStr">
        <is>
          <t>comment</t>
        </is>
      </c>
      <c r="B1156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")&amp;HLOOKUP(B11561,parameters!$C$195:$EJ$198,2,0)&amp;" kWh/kWp.
Annual output, Facade: "&amp;HLOOKUP(B11561,parameters!$C$195:$EJ$198,3,0)&amp;" kWh/kWp.
Annual output, Open-ground: "&amp;HLOOKUP(B11561,parameters!$C$195:$EJ$198,4,0)&amp;_xlfn._LONGTEXT("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")&amp;VLOOKUP(B11561,'extension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1247.08791674462 kWh/kWp.
Annual output, Facade: 875.614920267496 kWh/kWp.
Annual output, Open-ground: 1326.68927313257 kWh/kWp.
Amount of solar energy transformed to electricity. Waste heat emission due to losses of electricity in the system.
Technology:  Electricity production with grid-connected photovoltaic power plants.
Time period:  Time of publications
Production volume: 0.74 GWh in 2025.
Sampling:  Statistical data and model calculations
Extrapolations:  Use of PV technology data investigated for other countries (Switzerland). Correction of average yield with Swiss data.
Uncertainty:  None
Author: Romain Sacchi, PSI, romain.sacchi@psi.ch</v>
      </c>
    </row>
    <row r="11561" s="29">
      <c r="A11561" t="inlineStr">
        <is>
          <t>location</t>
        </is>
      </c>
      <c r="B11561" t="inlineStr">
        <is>
          <t>GA</t>
        </is>
      </c>
    </row>
    <row r="11562" s="29">
      <c r="A11562" t="inlineStr">
        <is>
          <t>production amount</t>
        </is>
      </c>
      <c r="B11562" t="n">
        <v>1</v>
      </c>
    </row>
    <row r="11563" s="29">
      <c r="A11563" t="inlineStr">
        <is>
          <t>reference product</t>
        </is>
      </c>
      <c r="B11563" t="inlineStr">
        <is>
          <t>electricity, low voltage</t>
        </is>
      </c>
    </row>
    <row r="11564" s="29">
      <c r="A11564" t="inlineStr">
        <is>
          <t>source</t>
        </is>
      </c>
      <c r="B115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565" s="29">
      <c r="A11565" t="inlineStr">
        <is>
          <t>type</t>
        </is>
      </c>
      <c r="B11565" t="inlineStr">
        <is>
          <t>process</t>
        </is>
      </c>
    </row>
    <row r="11566" s="29">
      <c r="A11566" t="inlineStr">
        <is>
          <t>unit</t>
        </is>
      </c>
      <c r="B11566" t="inlineStr">
        <is>
          <t>kilowatt hour</t>
        </is>
      </c>
    </row>
    <row r="11567" s="29">
      <c r="A11567" t="inlineStr">
        <is>
          <t>Exchanges</t>
        </is>
      </c>
    </row>
    <row r="11568" customFormat="1" s="28">
      <c r="A11568" s="28" t="inlineStr">
        <is>
          <t>name</t>
        </is>
      </c>
      <c r="B11568" s="28" t="inlineStr">
        <is>
          <t>amount</t>
        </is>
      </c>
      <c r="C11568" s="28" t="inlineStr">
        <is>
          <t>location</t>
        </is>
      </c>
      <c r="D11568" s="28" t="inlineStr">
        <is>
          <t>unit</t>
        </is>
      </c>
      <c r="E11568" s="28" t="inlineStr">
        <is>
          <t>categories</t>
        </is>
      </c>
      <c r="F11568" s="28" t="inlineStr">
        <is>
          <t>type</t>
        </is>
      </c>
      <c r="G11568" s="28" t="inlineStr">
        <is>
          <t>uncertainty type</t>
        </is>
      </c>
      <c r="H11568" s="28" t="inlineStr">
        <is>
          <t>reference product</t>
        </is>
      </c>
      <c r="I11568" s="28" t="inlineStr">
        <is>
          <t>comment</t>
        </is>
      </c>
      <c r="J11568" s="28" t="inlineStr">
        <is>
          <t>production volume</t>
        </is>
      </c>
      <c r="K11568" s="28" t="inlineStr">
        <is>
          <t>scope</t>
        </is>
      </c>
      <c r="L11568" s="28" t="inlineStr">
        <is>
          <t>scope share</t>
        </is>
      </c>
      <c r="M11568" s="28" t="inlineStr">
        <is>
          <t>tech share</t>
        </is>
      </c>
      <c r="N11568" s="28" t="inlineStr">
        <is>
          <t>installation</t>
        </is>
      </c>
      <c r="O11568" s="28" t="inlineStr">
        <is>
          <t>productivity</t>
        </is>
      </c>
      <c r="P11568" s="28" t="inlineStr">
        <is>
          <t>kWp</t>
        </is>
      </c>
      <c r="Q11568" s="28" t="inlineStr">
        <is>
          <t>lifetime</t>
        </is>
      </c>
      <c r="R11568" s="28" t="inlineStr">
        <is>
          <t>lifetime production</t>
        </is>
      </c>
      <c r="S11568" s="28" t="inlineStr">
        <is>
          <t>inverted lifetime production</t>
        </is>
      </c>
    </row>
    <row r="11569" s="29">
      <c r="A11569" t="inlineStr">
        <is>
          <t>Energy, solar, converted</t>
        </is>
      </c>
      <c r="B11569" t="n">
        <v>3.8503</v>
      </c>
      <c r="D11569" t="inlineStr">
        <is>
          <t>megajoule</t>
        </is>
      </c>
      <c r="E11569" t="inlineStr">
        <is>
          <t>natural resource::in air</t>
        </is>
      </c>
      <c r="F11569" t="inlineStr">
        <is>
          <t>biosphere</t>
        </is>
      </c>
      <c r="G11569" t="n">
        <v>0</v>
      </c>
      <c r="I11569" t="inlineStr">
        <is>
          <t>(2,2,1,1,1,3); Energy loss in the system</t>
        </is>
      </c>
    </row>
    <row r="11570" s="29">
      <c r="A11570" t="inlineStr">
        <is>
          <t>Heat, waste</t>
        </is>
      </c>
      <c r="B11570" t="n">
        <v>0.25027</v>
      </c>
      <c r="D11570" t="inlineStr">
        <is>
          <t>megajoule</t>
        </is>
      </c>
      <c r="E11570" t="inlineStr">
        <is>
          <t>air</t>
        </is>
      </c>
      <c r="F11570" t="inlineStr">
        <is>
          <t>biosphere</t>
        </is>
      </c>
      <c r="G11570" t="n">
        <v>0</v>
      </c>
      <c r="I11570" t="inlineStr">
        <is>
          <t>(1,na,na,na,na,na); Calculation with average annual output and share of technologies; Average degradation of 10.5% included</t>
        </is>
      </c>
    </row>
    <row r="11571" s="29">
      <c r="A11571" t="inlineStr">
        <is>
          <t>electricity production, photovoltaic, commercial</t>
        </is>
      </c>
      <c r="B11571" t="n">
        <v>1</v>
      </c>
      <c r="C11571" t="inlineStr">
        <is>
          <t>GA</t>
        </is>
      </c>
      <c r="D11571" t="inlineStr">
        <is>
          <t>kilowatt hour</t>
        </is>
      </c>
      <c r="E11571" t="inlineStr">
        <is>
          <t>photovoltaic::power plants</t>
        </is>
      </c>
      <c r="F11571" t="inlineStr">
        <is>
          <t>production</t>
        </is>
      </c>
      <c r="G11571" t="n">
        <v>0</v>
      </c>
      <c r="H11571" t="inlineStr">
        <is>
          <t>electricity, low voltage</t>
        </is>
      </c>
      <c r="J11571">
        <f>VLOOKUP(C11571,'extension - production vol'!$B$6:$D$235,3,0)</f>
        <v>0.74</v>
      </c>
    </row>
    <row r="11572" ht="16" customHeight="1" s="29">
      <c r="A11572" t="inlineStr">
        <is>
          <t>photovoltaic flat-roof installation, 156 kWp, multi-Si, on roof</t>
        </is>
      </c>
      <c r="B11572" s="30">
        <f>M11572*S11572</f>
        <v>2.1036664323866244E-8</v>
      </c>
      <c r="C11572" t="inlineStr">
        <is>
          <t>CH</t>
        </is>
      </c>
      <c r="D11572" t="inlineStr">
        <is>
          <t>unit</t>
        </is>
      </c>
      <c r="F11572" t="inlineStr">
        <is>
          <t>technosphere</t>
        </is>
      </c>
      <c r="G11572" t="n">
        <v>0</v>
      </c>
      <c r="H11572" t="inlineStr">
        <is>
          <t>photovoltaic flat-roof installation, 156 kWp, multi-Si, on roof</t>
        </is>
      </c>
      <c r="I11572" t="inlineStr">
        <is>
          <t>(2,2,1,1,1,3); Calculation with average annual yield and share of technologies. Lifetime: 30a.</t>
        </is>
      </c>
      <c r="K11572" t="inlineStr">
        <is>
          <t>commercial</t>
        </is>
      </c>
      <c r="L11572">
        <f>IF(K11572="residential",VLOOKUP(B11561,parameters!$C$41:$AG$178,18,0),IF(K11572="commercial",1-VLOOKUP(B11561,parameters!$C$41:$AG$178,18,0),1))</f>
        <v>0.82233248462317254</v>
      </c>
      <c r="M11572" s="30">
        <f>INDEX(parameters!$D$41:$AG$178,MATCH('PV (extension)'!B11561,parameters!$C$41:$C$178,0),MATCH('PV (extension)'!A11572,parameters!$D$5:$AG$5,0))/L11572</f>
        <v>0.12277778707072071</v>
      </c>
      <c r="N11572" s="3" t="inlineStr">
        <is>
          <t>roof-top</t>
        </is>
      </c>
      <c r="O11572">
        <f>INDEX(parameters!$C$196:$EJ$198,MATCH('PV (extension)'!N11572,parameters!$B$196:$B$198,0),MATCH('PV (extension)'!B11561,parameters!$C$195:$EJ$195,0))</f>
        <v>1247.0879167446158</v>
      </c>
      <c r="P11572" t="n">
        <v>156</v>
      </c>
      <c r="Q11572" t="n">
        <v>30</v>
      </c>
      <c r="R11572">
        <f>Q11572*P11572*O11572</f>
        <v>5836371.450364802</v>
      </c>
      <c r="S11572">
        <f>1/R11572</f>
        <v>1.7133933446567988E-7</v>
      </c>
    </row>
    <row r="11573" ht="16" customHeight="1" s="29">
      <c r="A11573" t="inlineStr">
        <is>
          <t>photovoltaic flat-roof installation, 156 kWp, single-Si, on roof</t>
        </is>
      </c>
      <c r="B11573" s="30">
        <f>M11573*S11573</f>
        <v>1.0988790993104993E-8</v>
      </c>
      <c r="C11573" t="inlineStr">
        <is>
          <t>CH</t>
        </is>
      </c>
      <c r="D11573" t="inlineStr">
        <is>
          <t>unit</t>
        </is>
      </c>
      <c r="F11573" t="inlineStr">
        <is>
          <t>technosphere</t>
        </is>
      </c>
      <c r="G11573" t="n">
        <v>0</v>
      </c>
      <c r="H11573" t="inlineStr">
        <is>
          <t>photovoltaic flat-roof installation, 156 kWp, single-Si, on roof</t>
        </is>
      </c>
      <c r="I11573" t="inlineStr">
        <is>
          <t>(2,2,1,1,1,3); Calculation with average annual yield and share of technologies. Lifetime: 30a.</t>
        </is>
      </c>
      <c r="K11573" t="inlineStr">
        <is>
          <t>commercial</t>
        </is>
      </c>
      <c r="L11573">
        <f>L11572</f>
        <v>0.82233248462317254</v>
      </c>
      <c r="M11573" s="30">
        <f>INDEX(parameters!$D$41:$AG$178,MATCH('PV (extension)'!B11561,parameters!$C$41:$C$178,0),MATCH('PV (extension)'!A11573,parameters!$D$5:$AG$5,0))/L11573</f>
        <v>6.4134666026183854E-2</v>
      </c>
      <c r="N11573" s="3" t="inlineStr">
        <is>
          <t>roof-top</t>
        </is>
      </c>
      <c r="O11573">
        <f>INDEX(parameters!$C$196:$EJ$198,MATCH('PV (extension)'!N11573,parameters!$B$196:$B$198,0),MATCH('PV (extension)'!B11561,parameters!$C$195:$EJ$195,0))</f>
        <v>1247.0879167446158</v>
      </c>
      <c r="P11573" t="n">
        <v>156</v>
      </c>
      <c r="Q11573" t="n">
        <v>30</v>
      </c>
      <c r="R11573">
        <f>Q11573*P11573*O11573</f>
        <v>5836371.450364802</v>
      </c>
      <c r="S11573">
        <f>1/R11573</f>
        <v>1.7133933446567988E-7</v>
      </c>
    </row>
    <row r="11574" s="29">
      <c r="A11574" t="inlineStr">
        <is>
          <t>photovoltaic open ground installation, 570 kWp, CIS, on open ground</t>
        </is>
      </c>
      <c r="B11574" s="30">
        <f>M11574*S11574</f>
        <v>5.41612335606856E-10</v>
      </c>
      <c r="C11574" t="inlineStr">
        <is>
          <t>RER</t>
        </is>
      </c>
      <c r="D11574" t="inlineStr">
        <is>
          <t>unit</t>
        </is>
      </c>
      <c r="F11574" t="inlineStr">
        <is>
          <t>technosphere</t>
        </is>
      </c>
      <c r="G11574" t="n">
        <v>0</v>
      </c>
      <c r="H11574" t="inlineStr">
        <is>
          <t>photovoltaic open ground installation, 570 kWp, CIS, on open ground</t>
        </is>
      </c>
      <c r="I11574" t="inlineStr">
        <is>
          <t>(2,2,1,1,1,3); Calculation with average annual yield and share of technologies. Lifetime: 30a.</t>
        </is>
      </c>
      <c r="K11574" t="inlineStr">
        <is>
          <t>commercial</t>
        </is>
      </c>
      <c r="L11574">
        <f>L11573</f>
        <v>0.82233248462317254</v>
      </c>
      <c r="M11574" s="30">
        <f>INDEX(parameters!$D$41:$AG$178,MATCH('PV (extension)'!B11561,parameters!$C$41:$C$178,0),MATCH('PV (extension)'!A11574,parameters!$D$5:$AG$5,0))/L11574</f>
        <v>1.2287226816964775E-2</v>
      </c>
      <c r="N11574" t="inlineStr">
        <is>
          <t>central</t>
        </is>
      </c>
      <c r="O11574">
        <f>INDEX(parameters!$C$196:$EJ$198,MATCH('PV (extension)'!N11574,parameters!$B$196:$B$198,0),MATCH('PV (extension)'!B11561,parameters!$C$195:$EJ$195,0))</f>
        <v>1326.68927313257</v>
      </c>
      <c r="P11574" t="n">
        <v>570</v>
      </c>
      <c r="Q11574" t="n">
        <v>30</v>
      </c>
      <c r="R11574">
        <f>Q11574*P11574*O11574</f>
        <v>22686386.570566945</v>
      </c>
      <c r="S11574">
        <f>1/R11574</f>
        <v>4.4079298256223333E-8</v>
      </c>
    </row>
    <row r="11575" s="29">
      <c r="A11575" t="inlineStr">
        <is>
          <t>photovoltaic open ground installation, 570 kWp, CdTe, on open ground</t>
        </is>
      </c>
      <c r="B11575" s="30">
        <f>M11575*S11575</f>
        <v>3.9786424670874006E-9</v>
      </c>
      <c r="C11575" t="inlineStr">
        <is>
          <t>RER</t>
        </is>
      </c>
      <c r="D11575" t="inlineStr">
        <is>
          <t>unit</t>
        </is>
      </c>
      <c r="F11575" t="inlineStr">
        <is>
          <t>technosphere</t>
        </is>
      </c>
      <c r="G11575" t="n">
        <v>0</v>
      </c>
      <c r="H11575" t="inlineStr">
        <is>
          <t>photovoltaic open ground installation, 570 kWp, CdTe, on open ground</t>
        </is>
      </c>
      <c r="I11575" t="inlineStr">
        <is>
          <t>(2,2,1,1,1,3); Calculation with average annual yield and share of technologies. Lifetime: 30a.</t>
        </is>
      </c>
      <c r="K11575" t="inlineStr">
        <is>
          <t>commercial</t>
        </is>
      </c>
      <c r="L11575">
        <f>L11574</f>
        <v>0.82233248462317254</v>
      </c>
      <c r="M11575" s="30">
        <f>INDEX(parameters!$D$41:$AG$178,MATCH('PV (extension)'!B11561,parameters!$C$41:$C$178,0),MATCH('PV (extension)'!A11575,parameters!$D$5:$AG$5,0))/L11575</f>
        <v>9.0261021034418951E-2</v>
      </c>
      <c r="N11575" t="inlineStr">
        <is>
          <t>central</t>
        </is>
      </c>
      <c r="O11575">
        <f>INDEX(parameters!$C$196:$EJ$198,MATCH('PV (extension)'!N11575,parameters!$B$196:$B$198,0),MATCH('PV (extension)'!B11561,parameters!$C$195:$EJ$195,0))</f>
        <v>1326.68927313257</v>
      </c>
      <c r="P11575" t="n">
        <v>570</v>
      </c>
      <c r="Q11575" t="n">
        <v>30</v>
      </c>
      <c r="R11575">
        <f>Q11575*P11575*O11575</f>
        <v>22686386.570566945</v>
      </c>
      <c r="S11575">
        <f>1/R11575</f>
        <v>4.4079298256223333E-8</v>
      </c>
    </row>
    <row r="11576" s="29">
      <c r="A11576" t="inlineStr">
        <is>
          <t>photovoltaic open ground installation, 570 kWp, micro-Si, on open ground</t>
        </is>
      </c>
      <c r="B11576" s="30">
        <f>M11576*S11576</f>
        <v>4.2170786842100802E-11</v>
      </c>
      <c r="C11576" t="inlineStr">
        <is>
          <t>RER</t>
        </is>
      </c>
      <c r="D11576" t="inlineStr">
        <is>
          <t>unit</t>
        </is>
      </c>
      <c r="F11576" t="inlineStr">
        <is>
          <t>technosphere</t>
        </is>
      </c>
      <c r="G11576" t="n">
        <v>0</v>
      </c>
      <c r="H11576" t="inlineStr">
        <is>
          <t>photovoltaic open ground installation, 570 kWp, micro-Si, on open ground</t>
        </is>
      </c>
      <c r="I11576" t="inlineStr">
        <is>
          <t>(2,2,1,1,1,3); Calculation with average annual yield and share of technologies. Lifetime: 30a.</t>
        </is>
      </c>
      <c r="K11576" t="inlineStr">
        <is>
          <t>commercial</t>
        </is>
      </c>
      <c r="L11576">
        <f>L11575</f>
        <v>0.82233248462317254</v>
      </c>
      <c r="M11576" s="30">
        <f>INDEX(parameters!$D$41:$AG$178,MATCH('PV (extension)'!B11561,parameters!$C$41:$C$178,0),MATCH('PV (extension)'!A11576,parameters!$D$5:$AG$5,0))/L11576</f>
        <v>9.5670277228487681E-4</v>
      </c>
      <c r="N11576" t="inlineStr">
        <is>
          <t>central</t>
        </is>
      </c>
      <c r="O11576">
        <f>INDEX(parameters!$C$196:$EJ$198,MATCH('PV (extension)'!N11576,parameters!$B$196:$B$198,0),MATCH('PV (extension)'!B11561,parameters!$C$195:$EJ$195,0))</f>
        <v>1326.68927313257</v>
      </c>
      <c r="P11576" t="n">
        <v>570</v>
      </c>
      <c r="Q11576" t="n">
        <v>30</v>
      </c>
      <c r="R11576">
        <f>Q11576*P11576*O11576</f>
        <v>22686386.570566945</v>
      </c>
      <c r="S11576">
        <f>1/R11576</f>
        <v>4.4079298256223333E-8</v>
      </c>
    </row>
    <row r="11577" s="29">
      <c r="A11577" t="inlineStr">
        <is>
          <t>photovoltaic open ground installation, 570 kWp, multi-Si, on open ground</t>
        </is>
      </c>
      <c r="B11577" s="30">
        <f>M11577*S11577</f>
        <v>1.4112420244250349E-8</v>
      </c>
      <c r="C11577" t="inlineStr">
        <is>
          <t>RER</t>
        </is>
      </c>
      <c r="D11577" t="inlineStr">
        <is>
          <t>unit</t>
        </is>
      </c>
      <c r="F11577" t="inlineStr">
        <is>
          <t>technosphere</t>
        </is>
      </c>
      <c r="G11577" t="n">
        <v>0</v>
      </c>
      <c r="H11577" t="inlineStr">
        <is>
          <t>photovoltaic open ground installation, 570 kWp, multi-Si, on open ground</t>
        </is>
      </c>
      <c r="I11577" t="inlineStr">
        <is>
          <t>(2,2,1,1,1,3); Calculation with average annual yield and share of technologies. Lifetime: 30a.</t>
        </is>
      </c>
      <c r="K11577" t="inlineStr">
        <is>
          <t>commercial</t>
        </is>
      </c>
      <c r="L11577">
        <f>L11576</f>
        <v>0.82233248462317254</v>
      </c>
      <c r="M11577" s="30">
        <f>INDEX(parameters!$D$41:$AG$178,MATCH('PV (extension)'!B11561,parameters!$C$41:$C$178,0),MATCH('PV (extension)'!A11577,parameters!$D$5:$AG$5,0))/L11577</f>
        <v>0.32015982110735819</v>
      </c>
      <c r="N11577" t="inlineStr">
        <is>
          <t>central</t>
        </is>
      </c>
      <c r="O11577">
        <f>INDEX(parameters!$C$196:$EJ$198,MATCH('PV (extension)'!N11577,parameters!$B$196:$B$198,0),MATCH('PV (extension)'!B11561,parameters!$C$195:$EJ$195,0))</f>
        <v>1326.68927313257</v>
      </c>
      <c r="P11577" t="n">
        <v>570</v>
      </c>
      <c r="Q11577" t="n">
        <v>30</v>
      </c>
      <c r="R11577">
        <f>Q11577*P11577*O11577</f>
        <v>22686386.570566945</v>
      </c>
      <c r="S11577">
        <f>1/R11577</f>
        <v>4.4079298256223333E-8</v>
      </c>
    </row>
    <row r="11578" s="29">
      <c r="A11578" t="inlineStr">
        <is>
          <t>photovoltaic open ground installation, 570 kWp, single-Si, on open ground</t>
        </is>
      </c>
      <c r="B11578" s="30">
        <f>M11578*S11578</f>
        <v>7.485835273001803E-9</v>
      </c>
      <c r="C11578" t="inlineStr">
        <is>
          <t>RER</t>
        </is>
      </c>
      <c r="D11578" t="inlineStr">
        <is>
          <t>unit</t>
        </is>
      </c>
      <c r="F11578" t="inlineStr">
        <is>
          <t>technosphere</t>
        </is>
      </c>
      <c r="G11578" t="n">
        <v>0</v>
      </c>
      <c r="H11578" t="inlineStr">
        <is>
          <t>photovoltaic open ground installation, 570 kWp, single-Si, on open ground</t>
        </is>
      </c>
      <c r="I11578" t="inlineStr">
        <is>
          <t>(2,2,1,1,1,3); Calculation with average annual yield and share of technologies. Lifetime: 30a.</t>
        </is>
      </c>
      <c r="K11578" t="inlineStr">
        <is>
          <t>commercial</t>
        </is>
      </c>
      <c r="L11578">
        <f>L11577</f>
        <v>0.82233248462317254</v>
      </c>
      <c r="M11578" s="30">
        <f>INDEX(parameters!$D$41:$AG$178,MATCH('PV (extension)'!B11561,parameters!$C$41:$C$178,0),MATCH('PV (extension)'!A11578,parameters!$D$5:$AG$5,0))/L11578</f>
        <v>0.16982655280690445</v>
      </c>
      <c r="N11578" t="inlineStr">
        <is>
          <t>central</t>
        </is>
      </c>
      <c r="O11578">
        <f>INDEX(parameters!$C$196:$EJ$198,MATCH('PV (extension)'!N11578,parameters!$B$196:$B$198,0),MATCH('PV (extension)'!B11561,parameters!$C$195:$EJ$195,0))</f>
        <v>1326.68927313257</v>
      </c>
      <c r="P11578" t="n">
        <v>570</v>
      </c>
      <c r="Q11578" t="n">
        <v>30</v>
      </c>
      <c r="R11578">
        <f>Q11578*P11578*O11578</f>
        <v>22686386.570566945</v>
      </c>
      <c r="S11578">
        <f>1/R11578</f>
        <v>4.4079298256223333E-8</v>
      </c>
    </row>
    <row r="11579" ht="16" customHeight="1" s="29">
      <c r="A11579" t="inlineStr">
        <is>
          <t>photovoltaic slanted-roof installation, 93 kWp, multi-Si, laminated, integrated, on roof</t>
        </is>
      </c>
      <c r="B11579" s="30">
        <f>M11579*S11579</f>
        <v>2.3100278974867989E-9</v>
      </c>
      <c r="C11579" t="inlineStr">
        <is>
          <t>CH</t>
        </is>
      </c>
      <c r="D11579" t="inlineStr">
        <is>
          <t>unit</t>
        </is>
      </c>
      <c r="F11579" t="inlineStr">
        <is>
          <t>technosphere</t>
        </is>
      </c>
      <c r="G11579" t="n">
        <v>0</v>
      </c>
      <c r="H11579" t="inlineStr">
        <is>
          <t>photovoltaic slanted-roof installation, 93 kWp, multi-Si, laminated, integrated, on roof</t>
        </is>
      </c>
      <c r="I11579" t="inlineStr">
        <is>
          <t>(2,2,1,1,1,3); Calculation with average annual yield and share of technologies. Lifetime: 30a.</t>
        </is>
      </c>
      <c r="K11579" t="inlineStr">
        <is>
          <t>commercial</t>
        </is>
      </c>
      <c r="L11579">
        <f>L11578</f>
        <v>0.82233248462317254</v>
      </c>
      <c r="M11579" s="30">
        <f>INDEX(parameters!$D$41:$AG$178,MATCH('PV (extension)'!B11561,parameters!$C$41:$C$178,0),MATCH('PV (extension)'!A11579,parameters!$D$5:$AG$5,0))/L11579</f>
        <v>8.0374539804535308E-3</v>
      </c>
      <c r="N11579" s="3" t="inlineStr">
        <is>
          <t>roof-top</t>
        </is>
      </c>
      <c r="O11579">
        <f>INDEX(parameters!$C$196:$EJ$198,MATCH('PV (extension)'!N11579,parameters!$B$196:$B$198,0),MATCH('PV (extension)'!B11561,parameters!$C$195:$EJ$195,0))</f>
        <v>1247.0879167446158</v>
      </c>
      <c r="P11579" t="n">
        <v>93</v>
      </c>
      <c r="Q11579" t="n">
        <v>30</v>
      </c>
      <c r="R11579">
        <f>Q11579*P11579*O11579</f>
        <v>3479375.2877174779</v>
      </c>
      <c r="S11579">
        <f>1/R11579</f>
        <v>2.8740791587791467E-7</v>
      </c>
    </row>
    <row r="11580" ht="16" customHeight="1" s="29">
      <c r="A11580" t="inlineStr">
        <is>
          <t>photovoltaic slanted-roof installation, 93 kWp, multi-Si, panel, mounted, on roof</t>
        </is>
      </c>
      <c r="B11580" s="30">
        <f>M11580*S11580</f>
        <v>3.9169879552970746E-8</v>
      </c>
      <c r="C11580" t="inlineStr">
        <is>
          <t>CH</t>
        </is>
      </c>
      <c r="D11580" t="inlineStr">
        <is>
          <t>unit</t>
        </is>
      </c>
      <c r="F11580" t="inlineStr">
        <is>
          <t>technosphere</t>
        </is>
      </c>
      <c r="G11580" t="n">
        <v>0</v>
      </c>
      <c r="H11580" t="inlineStr">
        <is>
          <t>photovoltaic slanted-roof installation, 93 kWp, multi-Si, panel, mounted, on roof</t>
        </is>
      </c>
      <c r="I11580" t="inlineStr">
        <is>
          <t>(2,2,1,1,1,3); Calculation with average annual yield and share of technologies. Lifetime: 30a.</t>
        </is>
      </c>
      <c r="K11580" t="inlineStr">
        <is>
          <t>commercial</t>
        </is>
      </c>
      <c r="L11580">
        <f>L11579</f>
        <v>0.82233248462317254</v>
      </c>
      <c r="M11580" s="30">
        <f>INDEX(parameters!$D$41:$AG$178,MATCH('PV (extension)'!B11561,parameters!$C$41:$C$178,0),MATCH('PV (extension)'!A11580,parameters!$D$5:$AG$5,0))/L11580</f>
        <v>0.13628671093947653</v>
      </c>
      <c r="N11580" s="3" t="inlineStr">
        <is>
          <t>roof-top</t>
        </is>
      </c>
      <c r="O11580">
        <f>INDEX(parameters!$C$196:$EJ$198,MATCH('PV (extension)'!N11580,parameters!$B$196:$B$198,0),MATCH('PV (extension)'!B11561,parameters!$C$195:$EJ$195,0))</f>
        <v>1247.0879167446158</v>
      </c>
      <c r="P11580" t="n">
        <v>93</v>
      </c>
      <c r="Q11580" t="n">
        <v>30</v>
      </c>
      <c r="R11580">
        <f>Q11580*P11580*O11580</f>
        <v>3479375.2877174779</v>
      </c>
      <c r="S11580">
        <f>1/R11580</f>
        <v>2.8740791587791467E-7</v>
      </c>
    </row>
    <row r="11581" ht="16" customHeight="1" s="29">
      <c r="A11581" t="inlineStr">
        <is>
          <t>photovoltaic slanted-roof installation, 93 kWp, single-Si, laminated, integrated, on roof</t>
        </is>
      </c>
      <c r="B11581" s="30">
        <f>M11581*S11581</f>
        <v>1.2211808189071665E-9</v>
      </c>
      <c r="C11581" t="inlineStr">
        <is>
          <t>CH</t>
        </is>
      </c>
      <c r="D11581" t="inlineStr">
        <is>
          <t>unit</t>
        </is>
      </c>
      <c r="F11581" t="inlineStr">
        <is>
          <t>technosphere</t>
        </is>
      </c>
      <c r="G11581" t="n">
        <v>0</v>
      </c>
      <c r="H11581" t="inlineStr">
        <is>
          <t>photovoltaic slanted-roof installation, 93 kWp, single-Si, laminated, integrated, on roof</t>
        </is>
      </c>
      <c r="I11581" t="inlineStr">
        <is>
          <t>(2,2,1,1,1,3); Calculation with average annual yield and share of technologies. Lifetime: 30a.</t>
        </is>
      </c>
      <c r="K11581" t="inlineStr">
        <is>
          <t>commercial</t>
        </is>
      </c>
      <c r="L11581">
        <f>L11580</f>
        <v>0.82233248462317254</v>
      </c>
      <c r="M11581" s="30">
        <f>INDEX(parameters!$D$41:$AG$178,MATCH('PV (extension)'!B11561,parameters!$C$41:$C$178,0),MATCH('PV (extension)'!A11581,parameters!$D$5:$AG$5,0))/L11581</f>
        <v>4.2489463631401872E-3</v>
      </c>
      <c r="N11581" s="3" t="inlineStr">
        <is>
          <t>roof-top</t>
        </is>
      </c>
      <c r="O11581">
        <f>INDEX(parameters!$C$196:$EJ$198,MATCH('PV (extension)'!N11581,parameters!$B$196:$B$198,0),MATCH('PV (extension)'!B11561,parameters!$C$195:$EJ$195,0))</f>
        <v>1247.0879167446158</v>
      </c>
      <c r="P11581" t="n">
        <v>93</v>
      </c>
      <c r="Q11581" t="n">
        <v>30</v>
      </c>
      <c r="R11581">
        <f>Q11581*P11581*O11581</f>
        <v>3479375.2877174779</v>
      </c>
      <c r="S11581">
        <f>1/R11581</f>
        <v>2.8740791587791467E-7</v>
      </c>
    </row>
    <row r="11582" ht="16" customHeight="1" s="29">
      <c r="A11582" t="inlineStr">
        <is>
          <t>photovoltaic slanted-roof installation, 93 kWp, single-Si, panel, mounted, on roof</t>
        </is>
      </c>
      <c r="B11582" s="30">
        <f>M11582*S11582</f>
        <v>2.0517594753560779E-8</v>
      </c>
      <c r="C11582" t="inlineStr">
        <is>
          <t>CH</t>
        </is>
      </c>
      <c r="D11582" t="inlineStr">
        <is>
          <t>unit</t>
        </is>
      </c>
      <c r="F11582" t="inlineStr">
        <is>
          <t>technosphere</t>
        </is>
      </c>
      <c r="G11582" t="n">
        <v>0</v>
      </c>
      <c r="H11582" t="inlineStr">
        <is>
          <t>photovoltaic slanted-roof installation, 93 kWp, single-Si, panel, mounted, on roof</t>
        </is>
      </c>
      <c r="I11582" t="inlineStr">
        <is>
          <t>(2,2,1,1,1,3); Calculation with average annual yield and share of technologies. Lifetime: 30a.</t>
        </is>
      </c>
      <c r="K11582" t="inlineStr">
        <is>
          <t>commercial</t>
        </is>
      </c>
      <c r="L11582">
        <f>L11581</f>
        <v>0.82233248462317254</v>
      </c>
      <c r="M11582" s="30">
        <f>INDEX(parameters!$D$41:$AG$178,MATCH('PV (extension)'!B11561,parameters!$C$41:$C$178,0),MATCH('PV (extension)'!A11582,parameters!$D$5:$AG$5,0))/L11582</f>
        <v>7.1388412148941149E-2</v>
      </c>
      <c r="N11582" s="3" t="inlineStr">
        <is>
          <t>roof-top</t>
        </is>
      </c>
      <c r="O11582">
        <f>INDEX(parameters!$C$196:$EJ$198,MATCH('PV (extension)'!N11582,parameters!$B$196:$B$198,0),MATCH('PV (extension)'!B11561,parameters!$C$195:$EJ$195,0))</f>
        <v>1247.0879167446158</v>
      </c>
      <c r="P11582" t="n">
        <v>93</v>
      </c>
      <c r="Q11582" t="n">
        <v>30</v>
      </c>
      <c r="R11582">
        <f>Q11582*P11582*O11582</f>
        <v>3479375.2877174779</v>
      </c>
      <c r="S11582">
        <f>1/R11582</f>
        <v>2.8740791587791467E-7</v>
      </c>
    </row>
    <row r="11583" s="29">
      <c r="A11583" t="inlineStr">
        <is>
          <t>market for tap water</t>
        </is>
      </c>
      <c r="B11583" t="n">
        <v>0.0037026</v>
      </c>
      <c r="C11583" t="inlineStr">
        <is>
          <t>Europe without Switzerland</t>
        </is>
      </c>
      <c r="D11583" t="inlineStr">
        <is>
          <t>kilogram</t>
        </is>
      </c>
      <c r="F11583" t="inlineStr">
        <is>
          <t>technosphere</t>
        </is>
      </c>
      <c r="G11583" t="n">
        <v>0</v>
      </c>
      <c r="H11583" t="inlineStr">
        <is>
          <t>tap water</t>
        </is>
      </c>
      <c r="I11583" t="inlineStr">
        <is>
          <t>(2,2,1,1,1,3); Estimation 20l/m2 panel</t>
        </is>
      </c>
      <c r="M11583" s="30" t="n"/>
    </row>
    <row r="11584" s="29">
      <c r="A11584" t="inlineStr">
        <is>
          <t>treatment of wastewater, from residence, capacity 1.1E10l/year</t>
        </is>
      </c>
      <c r="B11584" t="n">
        <v>-3.3323e-06</v>
      </c>
      <c r="C11584" t="inlineStr">
        <is>
          <t>CH</t>
        </is>
      </c>
      <c r="D11584" t="inlineStr">
        <is>
          <t>cubic meter</t>
        </is>
      </c>
      <c r="F11584" t="inlineStr">
        <is>
          <t>technosphere</t>
        </is>
      </c>
      <c r="G11584" t="n">
        <v>0</v>
      </c>
      <c r="H11584" t="inlineStr">
        <is>
          <t>wastewater, from residence</t>
        </is>
      </c>
      <c r="I11584" t="inlineStr">
        <is>
          <t>(2,2,1,1,1,3); Estimation 20l/m2 panel</t>
        </is>
      </c>
      <c r="M11584" s="30" t="n"/>
    </row>
    <row r="11585" s="29">
      <c r="M11585" s="30" t="n"/>
    </row>
    <row r="11586" customFormat="1" s="28">
      <c r="A11586" s="28" t="inlineStr">
        <is>
          <t>Activity</t>
        </is>
      </c>
      <c r="B11586" s="28" t="inlineStr">
        <is>
          <t>electricity production, photovoltaic</t>
        </is>
      </c>
      <c r="M11586" s="30" t="n"/>
    </row>
    <row r="11587">
      <c r="A11587" t="inlineStr">
        <is>
          <t>comment</t>
        </is>
      </c>
      <c r="B1158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")&amp;HLOOKUP(B11588,parameters!$C$195:$EJ$198,2,0)&amp;" kWh/kWp.
Annual output, Facade: "&amp;HLOOKUP(B11588,parameters!$C$195:$EJ$198,3,0)&amp;" kWh/kWp.
Annual output, Open-ground: "&amp;HLOOKUP(B11588,parameters!$C$195:$EJ$198,4,0)&amp;_xlfn._LONGTEXT("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")&amp;VLOOKUP(B11588,'extension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1247.08791674462 kWh/kWp.
Annual output, Facade: 875.614920267496 kWh/kWp.
Annual output, Open-ground: 1326.68927313257 kWh/kWp.
Amount of solar energy transformed to electricity. Waste heat emission due to losses of electricity in the system.
Technology:  Electricity production with grid-connected photovoltaic power plants.
Time period:  Time of publications
Production volume: 0.74 GWh in 2025.
Sampling:  Statistical data and model calculations
Extrapolations:  Use of PV technology data investigated for other countries (Switzerland). Correction of average yield with Swiss data.
Uncertainty:  None
Author: Romain Sacchi, PSI, romain.sacchi@psi.ch</v>
      </c>
      <c r="M11587" s="30" t="n"/>
    </row>
    <row r="11588" s="29">
      <c r="A11588" t="inlineStr">
        <is>
          <t>location</t>
        </is>
      </c>
      <c r="B11588" t="inlineStr">
        <is>
          <t>GA</t>
        </is>
      </c>
    </row>
    <row r="11589" s="29">
      <c r="A11589" t="inlineStr">
        <is>
          <t>production amount</t>
        </is>
      </c>
      <c r="B11589" t="n">
        <v>1</v>
      </c>
    </row>
    <row r="11590" s="29">
      <c r="A11590" t="inlineStr">
        <is>
          <t>reference product</t>
        </is>
      </c>
      <c r="B11590" t="inlineStr">
        <is>
          <t>electricity, low voltage</t>
        </is>
      </c>
    </row>
    <row r="11591" s="29">
      <c r="A11591" t="inlineStr">
        <is>
          <t>source</t>
        </is>
      </c>
      <c r="B1159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592" s="29">
      <c r="A11592" t="inlineStr">
        <is>
          <t>type</t>
        </is>
      </c>
      <c r="B11592" t="inlineStr">
        <is>
          <t>process</t>
        </is>
      </c>
    </row>
    <row r="11593" s="29">
      <c r="A11593" t="inlineStr">
        <is>
          <t>unit</t>
        </is>
      </c>
      <c r="B11593" t="inlineStr">
        <is>
          <t>kilowatt hour</t>
        </is>
      </c>
    </row>
    <row r="11594" s="29">
      <c r="A11594" t="inlineStr">
        <is>
          <t>Exchanges</t>
        </is>
      </c>
    </row>
    <row r="11595" customFormat="1" s="28">
      <c r="A11595" s="28" t="inlineStr">
        <is>
          <t>name</t>
        </is>
      </c>
      <c r="B11595" s="28" t="inlineStr">
        <is>
          <t>amount</t>
        </is>
      </c>
      <c r="C11595" s="28" t="inlineStr">
        <is>
          <t>location</t>
        </is>
      </c>
      <c r="D11595" s="28" t="inlineStr">
        <is>
          <t>unit</t>
        </is>
      </c>
      <c r="E11595" s="28" t="inlineStr">
        <is>
          <t>categories</t>
        </is>
      </c>
      <c r="F11595" s="28" t="inlineStr">
        <is>
          <t>type</t>
        </is>
      </c>
      <c r="G11595" s="28" t="inlineStr">
        <is>
          <t>uncertainty type</t>
        </is>
      </c>
      <c r="H11595" s="28" t="inlineStr">
        <is>
          <t>loc</t>
        </is>
      </c>
      <c r="I11595" s="28" t="inlineStr">
        <is>
          <t>scale</t>
        </is>
      </c>
      <c r="J11595" s="28" t="inlineStr">
        <is>
          <t>comment</t>
        </is>
      </c>
      <c r="K11595" s="28" t="inlineStr">
        <is>
          <t>negative</t>
        </is>
      </c>
      <c r="L11595" s="28" t="inlineStr">
        <is>
          <t>reference product</t>
        </is>
      </c>
      <c r="M11595" s="28" t="inlineStr">
        <is>
          <t>production volume</t>
        </is>
      </c>
      <c r="N11595" s="28" t="inlineStr">
        <is>
          <t>scope</t>
        </is>
      </c>
      <c r="O11595" s="28" t="inlineStr">
        <is>
          <t>scope share</t>
        </is>
      </c>
      <c r="P11595" s="28" t="inlineStr">
        <is>
          <t>tech share</t>
        </is>
      </c>
      <c r="Q11595" s="28" t="inlineStr">
        <is>
          <t>installation</t>
        </is>
      </c>
      <c r="R11595" s="28" t="inlineStr">
        <is>
          <t>productivity</t>
        </is>
      </c>
      <c r="S11595" s="28" t="inlineStr">
        <is>
          <t>kWp</t>
        </is>
      </c>
      <c r="T11595" s="28" t="inlineStr">
        <is>
          <t>lifetime</t>
        </is>
      </c>
      <c r="U11595" s="28" t="inlineStr">
        <is>
          <t>lifetime production</t>
        </is>
      </c>
      <c r="V11595" s="28" t="inlineStr">
        <is>
          <t>inverted lifetime production</t>
        </is>
      </c>
    </row>
    <row r="11596" s="29">
      <c r="A11596" t="inlineStr">
        <is>
          <t>Energy, solar, converted</t>
        </is>
      </c>
      <c r="B11596" t="n">
        <v>3.8503</v>
      </c>
      <c r="D11596" t="inlineStr">
        <is>
          <t>megajoule</t>
        </is>
      </c>
      <c r="E11596" t="inlineStr">
        <is>
          <t>natural resource::in air</t>
        </is>
      </c>
      <c r="F11596" t="inlineStr">
        <is>
          <t>biosphere</t>
        </is>
      </c>
      <c r="G11596" t="n">
        <v>2</v>
      </c>
      <c r="H11596" t="n">
        <v>1.348151067341848</v>
      </c>
      <c r="I11596" t="n">
        <v>0.04340984597628009</v>
      </c>
      <c r="J11596" t="inlineStr">
        <is>
          <t>(2,2,1,1,1,3); Energy loss in the system</t>
        </is>
      </c>
    </row>
    <row r="11597" s="29">
      <c r="A11597" t="inlineStr">
        <is>
          <t>Heat, waste</t>
        </is>
      </c>
      <c r="B11597" t="n">
        <v>0.25027</v>
      </c>
      <c r="D11597" t="inlineStr">
        <is>
          <t>megajoule</t>
        </is>
      </c>
      <c r="E11597" t="inlineStr">
        <is>
          <t>air</t>
        </is>
      </c>
      <c r="F11597" t="inlineStr">
        <is>
          <t>biosphere</t>
        </is>
      </c>
      <c r="G11597" t="n">
        <v>2</v>
      </c>
      <c r="H11597" t="n">
        <v>-1.385214943900327</v>
      </c>
      <c r="I11597" t="n">
        <v>0.02439508208471609</v>
      </c>
      <c r="J11597" t="inlineStr">
        <is>
          <t>(1,na,na,na,na,na); Calculation</t>
        </is>
      </c>
    </row>
    <row r="11598" s="29">
      <c r="A11598" t="inlineStr">
        <is>
          <t>electricity production, photovoltaic</t>
        </is>
      </c>
      <c r="B11598" t="n">
        <v>1</v>
      </c>
      <c r="C11598" t="inlineStr">
        <is>
          <t>GA</t>
        </is>
      </c>
      <c r="D11598" t="inlineStr">
        <is>
          <t>kilowatt hour</t>
        </is>
      </c>
      <c r="E11598" t="inlineStr">
        <is>
          <t>photovoltaic::power plants</t>
        </is>
      </c>
      <c r="F11598" t="inlineStr">
        <is>
          <t>production</t>
        </is>
      </c>
      <c r="G11598" t="n">
        <v>0</v>
      </c>
      <c r="H11598" t="n">
        <v>1</v>
      </c>
      <c r="L11598" t="inlineStr">
        <is>
          <t>electricity, low voltage</t>
        </is>
      </c>
      <c r="M11598">
        <f>VLOOKUP(C11598,'extension - production vol'!$B$6:$D$235,3,0)</f>
        <v>0.74</v>
      </c>
    </row>
    <row r="11599" ht="16" customHeight="1" s="29">
      <c r="A11599" t="inlineStr">
        <is>
          <t>photovoltaic flat-roof installation, 156 kWp, multi-Si, on roof</t>
        </is>
      </c>
      <c r="B11599" s="30">
        <f>P11599*V11599</f>
        <v>1.729913244162858E-8</v>
      </c>
      <c r="C11599" t="inlineStr">
        <is>
          <t>CH</t>
        </is>
      </c>
      <c r="D11599" t="inlineStr">
        <is>
          <t>unit</t>
        </is>
      </c>
      <c r="F11599" t="inlineStr">
        <is>
          <t>technosphere</t>
        </is>
      </c>
      <c r="G11599" t="n">
        <v>2</v>
      </c>
      <c r="H11599" t="n">
        <v>-18.46800298604678</v>
      </c>
      <c r="I11599" t="n">
        <v>0.09798894162072011</v>
      </c>
      <c r="J11599" t="inlineStr">
        <is>
          <t>(2,2,1,1,1,3); Calculation with average annual yield and share of technologies. Lifetime: 30a.</t>
        </is>
      </c>
      <c r="L11599" t="inlineStr">
        <is>
          <t>photovoltaic flat-roof installation, 156 kWp, multi-Si, on roof</t>
        </is>
      </c>
      <c r="N11599" t="inlineStr">
        <is>
          <t>all</t>
        </is>
      </c>
      <c r="O11599" t="n">
        <v>1</v>
      </c>
      <c r="P11599" s="30">
        <f>INDEX(parameters!$D$41:$AG$178,MATCH('PV (extension)'!B11588,parameters!$C$41:$C$178,0),MATCH('PV (extension)'!A11599,parameters!$D$5:$AG$5,0))/O11599</f>
        <v>0.10096416269840058</v>
      </c>
      <c r="Q11599" s="3" t="inlineStr">
        <is>
          <t>roof-top</t>
        </is>
      </c>
      <c r="R11599">
        <f>INDEX(parameters!$C$196:$EJ$198,MATCH('PV (extension)'!Q11599,parameters!$B$196:$B$198,0),MATCH('PV (extension)'!B11588,parameters!$C$195:$EJ$195,0))</f>
        <v>1247.0879167446158</v>
      </c>
      <c r="S11599" t="n">
        <v>156</v>
      </c>
      <c r="T11599" t="n">
        <v>30</v>
      </c>
      <c r="U11599">
        <f>T11599*S11599*R11599</f>
        <v>5836371.450364802</v>
      </c>
      <c r="V11599">
        <f>1/U11599</f>
        <v>1.7133933446567988E-7</v>
      </c>
    </row>
    <row r="11600" ht="16" customHeight="1" s="29">
      <c r="A11600" t="inlineStr">
        <is>
          <t>photovoltaic flat-roof installation, 156 kWp, single-Si, on roof</t>
        </is>
      </c>
      <c r="B11600" s="30">
        <f>P11600*V11600</f>
        <v>9.036439800364767E-9</v>
      </c>
      <c r="C11600" t="inlineStr">
        <is>
          <t>CH</t>
        </is>
      </c>
      <c r="D11600" t="inlineStr">
        <is>
          <t>unit</t>
        </is>
      </c>
      <c r="F11600" t="inlineStr">
        <is>
          <t>technosphere</t>
        </is>
      </c>
      <c r="G11600" t="n">
        <v>2</v>
      </c>
      <c r="H11600" t="n">
        <v>-19.10362020104489</v>
      </c>
      <c r="I11600" t="n">
        <v>0.09798894162072011</v>
      </c>
      <c r="J11600" t="inlineStr">
        <is>
          <t>(2,2,1,1,1,3); Calculation with average annual yield and share of technologies. Lifetime: 30a.</t>
        </is>
      </c>
      <c r="L11600" t="inlineStr">
        <is>
          <t>photovoltaic flat-roof installation, 156 kWp, single-Si, on roof</t>
        </is>
      </c>
      <c r="N11600" t="inlineStr">
        <is>
          <t>all</t>
        </is>
      </c>
      <c r="O11600" t="n">
        <v>1</v>
      </c>
      <c r="P11600" s="30">
        <f>INDEX(parameters!$D$41:$AG$178,MATCH('PV (extension)'!B11588,parameters!$C$41:$C$178,0),MATCH('PV (extension)'!A11600,parameters!$D$5:$AG$5,0))/O11600</f>
        <v>5.2740019263789135E-2</v>
      </c>
      <c r="Q11600" s="3" t="inlineStr">
        <is>
          <t>roof-top</t>
        </is>
      </c>
      <c r="R11600">
        <f>INDEX(parameters!$C$196:$EJ$198,MATCH('PV (extension)'!Q11600,parameters!$B$196:$B$198,0),MATCH('PV (extension)'!B11588,parameters!$C$195:$EJ$195,0))</f>
        <v>1247.0879167446158</v>
      </c>
      <c r="S11600" t="n">
        <v>156</v>
      </c>
      <c r="T11600" t="n">
        <v>30</v>
      </c>
      <c r="U11600">
        <f>T11600*S11600*R11600</f>
        <v>5836371.450364802</v>
      </c>
      <c r="V11600">
        <f>1/U11600</f>
        <v>1.7133933446567988E-7</v>
      </c>
    </row>
    <row r="11601" ht="16" customHeight="1" s="29">
      <c r="A11601" t="inlineStr">
        <is>
          <t>photovoltaic slanted-roof installation, 3 kWp, CIS, laminated, integrated, on roof</t>
        </is>
      </c>
      <c r="B11601" s="30">
        <f>P11601*V11601</f>
        <v>8.104447286926276E-9</v>
      </c>
      <c r="C11601" t="inlineStr">
        <is>
          <t>CH</t>
        </is>
      </c>
      <c r="D11601" t="inlineStr">
        <is>
          <t>unit</t>
        </is>
      </c>
      <c r="F11601" t="inlineStr">
        <is>
          <t>technosphere</t>
        </is>
      </c>
      <c r="G11601" t="n">
        <v>2</v>
      </c>
      <c r="H11601" t="n">
        <v>-19.69743931800395</v>
      </c>
      <c r="I11601" t="n">
        <v>0.09798894162072011</v>
      </c>
      <c r="J11601" t="inlineStr">
        <is>
          <t>(2,2,1,1,1,3); Calculation with average annual yield and share of technologies. Lifetime: 30a.</t>
        </is>
      </c>
      <c r="L11601" t="inlineStr">
        <is>
          <t>photovoltaic slanted-roof installation, 3 kWp, CIS, laminated, integrated, on roof</t>
        </is>
      </c>
      <c r="N11601" t="inlineStr">
        <is>
          <t>all</t>
        </is>
      </c>
      <c r="O11601" t="n">
        <v>1</v>
      </c>
      <c r="P11601" s="30">
        <f>INDEX(parameters!$D$41:$AG$178,MATCH('PV (extension)'!B11588,parameters!$C$41:$C$178,0),MATCH('PV (extension)'!A11601,parameters!$D$5:$AG$5,0))/O11601</f>
        <v>9.0962624550774995E-4</v>
      </c>
      <c r="Q11601" s="3" t="inlineStr">
        <is>
          <t>roof-top</t>
        </is>
      </c>
      <c r="R11601">
        <f>INDEX(parameters!$C$196:$EJ$198,MATCH('PV (extension)'!Q11601,parameters!$B$196:$B$198,0),MATCH('PV (extension)'!B11588,parameters!$C$195:$EJ$195,0))</f>
        <v>1247.0879167446158</v>
      </c>
      <c r="S11601" t="n">
        <v>3</v>
      </c>
      <c r="T11601" t="n">
        <v>30</v>
      </c>
      <c r="U11601">
        <f>T11601*S11601*R11601</f>
        <v>112237.91250701543</v>
      </c>
      <c r="V11601">
        <f>1/U11601</f>
        <v>8.9096453922153536E-6</v>
      </c>
    </row>
    <row r="11602" ht="16" customHeight="1" s="29">
      <c r="A11602" t="inlineStr">
        <is>
          <t>photovoltaic slanted-roof installation, 3 kWp, CdTe, panel, mounted, on roof</t>
        </is>
      </c>
      <c r="B11602" s="30">
        <f>P11602*V11602</f>
        <v>5.2859686380138266E-8</v>
      </c>
      <c r="C11602" t="inlineStr">
        <is>
          <t>CH</t>
        </is>
      </c>
      <c r="D11602" t="inlineStr">
        <is>
          <t>unit</t>
        </is>
      </c>
      <c r="F11602" t="inlineStr">
        <is>
          <t>technosphere</t>
        </is>
      </c>
      <c r="G11602" t="n">
        <v>2</v>
      </c>
      <c r="H11602" t="n">
        <v>-16.69297991102503</v>
      </c>
      <c r="I11602" t="n">
        <v>0.09798894162072011</v>
      </c>
      <c r="J11602" t="inlineStr">
        <is>
          <t>(2,2,1,1,1,3); Calculation with average annual yield and share of technologies. Lifetime: 30a.</t>
        </is>
      </c>
      <c r="L11602" t="inlineStr">
        <is>
          <t>photovoltaic slanted-roof installation, 3 kWp, CdTe, panel, mounted, on roof</t>
        </is>
      </c>
      <c r="N11602" t="inlineStr">
        <is>
          <t>all</t>
        </is>
      </c>
      <c r="O11602" t="n">
        <v>1</v>
      </c>
      <c r="P11602" s="30">
        <f>INDEX(parameters!$D$41:$AG$178,MATCH('PV (extension)'!B11588,parameters!$C$41:$C$178,0),MATCH('PV (extension)'!A11602,parameters!$D$5:$AG$5,0))/O11602</f>
        <v>5.9328608550822341E-3</v>
      </c>
      <c r="Q11602" s="3" t="inlineStr">
        <is>
          <t>roof-top</t>
        </is>
      </c>
      <c r="R11602">
        <f>INDEX(parameters!$C$196:$EJ$198,MATCH('PV (extension)'!Q11602,parameters!$B$196:$B$198,0),MATCH('PV (extension)'!B11588,parameters!$C$195:$EJ$195,0))</f>
        <v>1247.0879167446158</v>
      </c>
      <c r="S11602" t="n">
        <v>3</v>
      </c>
      <c r="T11602" t="n">
        <v>30</v>
      </c>
      <c r="U11602">
        <f>T11602*S11602*R11602</f>
        <v>112237.91250701543</v>
      </c>
      <c r="V11602">
        <f>1/U11602</f>
        <v>8.9096453922153536E-6</v>
      </c>
    </row>
    <row r="11603" ht="16" customHeight="1" s="29">
      <c r="A11603" t="inlineStr">
        <is>
          <t>photovoltaic slanted-roof installation, 3 kWp, micro-Si, laminated, integrated, on roof</t>
        </is>
      </c>
      <c r="B11603" s="30">
        <f>P11603*V11603</f>
        <v>8.1906015247893044E-10</v>
      </c>
      <c r="C11603" t="inlineStr">
        <is>
          <t>RER</t>
        </is>
      </c>
      <c r="D11603" t="inlineStr">
        <is>
          <t>unit</t>
        </is>
      </c>
      <c r="F11603" t="inlineStr">
        <is>
          <t>technosphere</t>
        </is>
      </c>
      <c r="G11603" t="n">
        <v>2</v>
      </c>
      <c r="H11603" t="n">
        <v>-21.54326959350907</v>
      </c>
      <c r="I11603" t="n">
        <v>0.09798894162072011</v>
      </c>
      <c r="J11603" t="inlineStr">
        <is>
          <t>(2,2,1,1,1,3); Calculation with average annual yield and share of technologies. Lifetime: 30a.</t>
        </is>
      </c>
      <c r="L11603" t="inlineStr">
        <is>
          <t>photovoltaic slanted-roof installation, 3 kWp, micro-Si, laminated, integrated, on roof</t>
        </is>
      </c>
      <c r="N11603" t="inlineStr">
        <is>
          <t>all</t>
        </is>
      </c>
      <c r="O11603" t="n">
        <v>1</v>
      </c>
      <c r="P11603" s="30">
        <f>INDEX(parameters!$D$41:$AG$178,MATCH('PV (extension)'!B11588,parameters!$C$41:$C$178,0),MATCH('PV (extension)'!A11603,parameters!$D$5:$AG$5,0))/O11603</f>
        <v>9.1929601731912907E-5</v>
      </c>
      <c r="Q11603" s="3" t="inlineStr">
        <is>
          <t>roof-top</t>
        </is>
      </c>
      <c r="R11603">
        <f>INDEX(parameters!$C$196:$EJ$198,MATCH('PV (extension)'!Q11603,parameters!$B$196:$B$198,0),MATCH('PV (extension)'!B11588,parameters!$C$195:$EJ$195,0))</f>
        <v>1247.0879167446158</v>
      </c>
      <c r="S11603" t="n">
        <v>3</v>
      </c>
      <c r="T11603" t="n">
        <v>30</v>
      </c>
      <c r="U11603">
        <f>T11603*S11603*R11603</f>
        <v>112237.91250701543</v>
      </c>
      <c r="V11603">
        <f>1/U11603</f>
        <v>8.9096453922153536E-6</v>
      </c>
    </row>
    <row r="11604" ht="16" customHeight="1" s="29">
      <c r="A11604" t="inlineStr">
        <is>
          <t>photovoltaic slanted-roof installation, 3 kWp, micro-Si, panel, mounted, on roof</t>
        </is>
      </c>
      <c r="B11604" s="30">
        <f>P11604*V11604</f>
        <v>1.4239218576027318E-8</v>
      </c>
      <c r="C11604" t="inlineStr">
        <is>
          <t>RER</t>
        </is>
      </c>
      <c r="D11604" t="inlineStr">
        <is>
          <t>unit</t>
        </is>
      </c>
      <c r="F11604" t="inlineStr">
        <is>
          <t>technosphere</t>
        </is>
      </c>
      <c r="G11604" t="n">
        <v>2</v>
      </c>
      <c r="H11604" t="n">
        <v>-18.72987249989203</v>
      </c>
      <c r="I11604" t="n">
        <v>0.09798894162072011</v>
      </c>
      <c r="J11604" t="inlineStr">
        <is>
          <t>(2,2,1,1,1,3); Calculation with average annual yield and share of technologies. Lifetime: 30a.</t>
        </is>
      </c>
      <c r="L11604" t="inlineStr">
        <is>
          <t>photovoltaic slanted-roof installation, 3 kWp, micro-Si, panel, mounted, on roof</t>
        </is>
      </c>
      <c r="N11604" t="inlineStr">
        <is>
          <t>all</t>
        </is>
      </c>
      <c r="O11604" t="n">
        <v>1</v>
      </c>
      <c r="P11604" s="30">
        <f>INDEX(parameters!$D$41:$AG$178,MATCH('PV (extension)'!B11588,parameters!$C$41:$C$178,0),MATCH('PV (extension)'!A11604,parameters!$D$5:$AG$5,0))/O11604</f>
        <v>1.5981801687044229E-3</v>
      </c>
      <c r="Q11604" s="3" t="inlineStr">
        <is>
          <t>roof-top</t>
        </is>
      </c>
      <c r="R11604">
        <f>INDEX(parameters!$C$196:$EJ$198,MATCH('PV (extension)'!Q11604,parameters!$B$196:$B$198,0),MATCH('PV (extension)'!B11588,parameters!$C$195:$EJ$195,0))</f>
        <v>1247.0879167446158</v>
      </c>
      <c r="S11604" t="n">
        <v>3</v>
      </c>
      <c r="T11604" t="n">
        <v>30</v>
      </c>
      <c r="U11604">
        <f>T11604*S11604*R11604</f>
        <v>112237.91250701543</v>
      </c>
      <c r="V11604">
        <f>1/U11604</f>
        <v>8.9096453922153536E-6</v>
      </c>
    </row>
    <row r="11605" s="29">
      <c r="A11605" t="inlineStr">
        <is>
          <t>photovoltaic open ground installation, 570 kWp, CIS, on open ground</t>
        </is>
      </c>
      <c r="B11605" s="30">
        <f>P11605*V11605</f>
        <v>4.4538541764214546E-10</v>
      </c>
      <c r="C11605" t="inlineStr">
        <is>
          <t>RER</t>
        </is>
      </c>
      <c r="D11605" t="inlineStr">
        <is>
          <t>unit</t>
        </is>
      </c>
      <c r="F11605" t="inlineStr">
        <is>
          <t>technosphere</t>
        </is>
      </c>
      <c r="G11605" t="n">
        <v>2</v>
      </c>
      <c r="H11605" t="n">
        <v>-21.66656811806742</v>
      </c>
      <c r="I11605" t="n">
        <v>0.09798894162072011</v>
      </c>
      <c r="J11605" t="inlineStr">
        <is>
          <t>(2,2,1,1,1,3); Calculation with average annual yield and share of technologies. Lifetime: 30a.</t>
        </is>
      </c>
      <c r="L11605" t="inlineStr">
        <is>
          <t>photovoltaic open ground installation, 570 kWp, CIS, on open ground</t>
        </is>
      </c>
      <c r="N11605" t="inlineStr">
        <is>
          <t>all</t>
        </is>
      </c>
      <c r="O11605" t="n">
        <v>1</v>
      </c>
      <c r="P11605" s="30">
        <f>INDEX(parameters!$D$41:$AG$178,MATCH('PV (extension)'!B11588,parameters!$C$41:$C$178,0),MATCH('PV (extension)'!A11605,parameters!$D$5:$AG$5,0))/O11605</f>
        <v>1.0104185757523119E-2</v>
      </c>
      <c r="Q11605" t="inlineStr">
        <is>
          <t>central</t>
        </is>
      </c>
      <c r="R11605">
        <f>INDEX(parameters!$C$196:$EJ$198,MATCH('PV (extension)'!Q11605,parameters!$B$196:$B$198,0),MATCH('PV (extension)'!B11588,parameters!$C$195:$EJ$195,0))</f>
        <v>1326.68927313257</v>
      </c>
      <c r="S11605" t="n">
        <v>570</v>
      </c>
      <c r="T11605" t="n">
        <v>30</v>
      </c>
      <c r="U11605">
        <f>T11605*S11605*R11605</f>
        <v>22686386.570566945</v>
      </c>
      <c r="V11605">
        <f>1/U11605</f>
        <v>4.4079298256223333E-8</v>
      </c>
    </row>
    <row r="11606" s="29">
      <c r="A11606" t="inlineStr">
        <is>
          <t>photovoltaic open ground installation, 570 kWp, CdTe, on open ground</t>
        </is>
      </c>
      <c r="B11606" s="30">
        <f>P11606*V11606</f>
        <v>3.2717669453872513E-9</v>
      </c>
      <c r="C11606" t="inlineStr">
        <is>
          <t>RER</t>
        </is>
      </c>
      <c r="D11606" t="inlineStr">
        <is>
          <t>unit</t>
        </is>
      </c>
      <c r="F11606" t="inlineStr">
        <is>
          <t>technosphere</t>
        </is>
      </c>
      <c r="G11606" t="n">
        <v>2</v>
      </c>
      <c r="H11606" t="n">
        <v>-21.47552628199886</v>
      </c>
      <c r="I11606" t="n">
        <v>0.09798894162072011</v>
      </c>
      <c r="J11606" t="inlineStr">
        <is>
          <t>(2,2,1,1,1,3); Calculation with average annual yield and share of technologies. Lifetime: 30a.</t>
        </is>
      </c>
      <c r="L11606" t="inlineStr">
        <is>
          <t>photovoltaic open ground installation, 570 kWp, CdTe, on open ground</t>
        </is>
      </c>
      <c r="N11606" t="inlineStr">
        <is>
          <t>all</t>
        </is>
      </c>
      <c r="O11606" t="n">
        <v>1</v>
      </c>
      <c r="P11606" s="30">
        <f>INDEX(parameters!$D$41:$AG$178,MATCH('PV (extension)'!B11588,parameters!$C$41:$C$178,0),MATCH('PV (extension)'!A11606,parameters!$D$5:$AG$5,0))/O11606</f>
        <v>7.4224569691858172E-2</v>
      </c>
      <c r="Q11606" t="inlineStr">
        <is>
          <t>central</t>
        </is>
      </c>
      <c r="R11606">
        <f>INDEX(parameters!$C$196:$EJ$198,MATCH('PV (extension)'!Q11606,parameters!$B$196:$B$198,0),MATCH('PV (extension)'!B11588,parameters!$C$195:$EJ$195,0))</f>
        <v>1326.68927313257</v>
      </c>
      <c r="S11606" t="n">
        <v>570</v>
      </c>
      <c r="T11606" t="n">
        <v>30</v>
      </c>
      <c r="U11606">
        <f>T11606*S11606*R11606</f>
        <v>22686386.570566945</v>
      </c>
      <c r="V11606">
        <f>1/U11606</f>
        <v>4.4079298256223333E-8</v>
      </c>
    </row>
    <row r="11607" s="29">
      <c r="A11607" t="inlineStr">
        <is>
          <t>photovoltaic open ground installation, 570 kWp, micro-Si, on open ground</t>
        </is>
      </c>
      <c r="B11607" s="30">
        <f>P11607*V11607</f>
        <v>3.4678407922378944E-11</v>
      </c>
      <c r="C11607" t="inlineStr">
        <is>
          <t>RER</t>
        </is>
      </c>
      <c r="D11607" t="inlineStr">
        <is>
          <t>unit</t>
        </is>
      </c>
      <c r="F11607" t="inlineStr">
        <is>
          <t>technosphere</t>
        </is>
      </c>
      <c r="G11607" t="n">
        <v>2</v>
      </c>
      <c r="H11607" t="n">
        <v>-23.51240679473371</v>
      </c>
      <c r="I11607" t="n">
        <v>0.09798894162072011</v>
      </c>
      <c r="J11607" t="inlineStr">
        <is>
          <t>(2,2,1,1,1,3); Calculation with average annual yield and share of technologies. Lifetime: 30a.</t>
        </is>
      </c>
      <c r="L11607" t="inlineStr">
        <is>
          <t>photovoltaic open ground installation, 570 kWp, micro-Si, on open ground</t>
        </is>
      </c>
      <c r="N11607" t="inlineStr">
        <is>
          <t>all</t>
        </is>
      </c>
      <c r="O11607" t="n">
        <v>1</v>
      </c>
      <c r="P11607" s="30">
        <f>INDEX(parameters!$D$41:$AG$178,MATCH('PV (extension)'!B11588,parameters!$C$41:$C$178,0),MATCH('PV (extension)'!A11607,parameters!$D$5:$AG$5,0))/O11607</f>
        <v>7.867277677789E-4</v>
      </c>
      <c r="Q11607" t="inlineStr">
        <is>
          <t>central</t>
        </is>
      </c>
      <c r="R11607">
        <f>INDEX(parameters!$C$196:$EJ$198,MATCH('PV (extension)'!Q11607,parameters!$B$196:$B$198,0),MATCH('PV (extension)'!B11588,parameters!$C$195:$EJ$195,0))</f>
        <v>1326.68927313257</v>
      </c>
      <c r="S11607" t="n">
        <v>570</v>
      </c>
      <c r="T11607" t="n">
        <v>30</v>
      </c>
      <c r="U11607">
        <f>T11607*S11607*R11607</f>
        <v>22686386.570566945</v>
      </c>
      <c r="V11607">
        <f>1/U11607</f>
        <v>4.4079298256223333E-8</v>
      </c>
    </row>
    <row r="11608" s="29">
      <c r="A11608" t="inlineStr">
        <is>
          <t>photovoltaic open ground installation, 570 kWp, multi-Si, on open ground</t>
        </is>
      </c>
      <c r="B11608" s="30">
        <f>P11608*V11608</f>
        <v>1.1605101603500749E-8</v>
      </c>
      <c r="C11608" t="inlineStr">
        <is>
          <t>RER</t>
        </is>
      </c>
      <c r="D11608" t="inlineStr">
        <is>
          <t>unit</t>
        </is>
      </c>
      <c r="F11608" t="inlineStr">
        <is>
          <t>technosphere</t>
        </is>
      </c>
      <c r="G11608" t="n">
        <v>2</v>
      </c>
      <c r="H11608" t="n">
        <v>-18.20082258362968</v>
      </c>
      <c r="I11608" t="n">
        <v>0.09798894162072011</v>
      </c>
      <c r="J11608" t="inlineStr">
        <is>
          <t>(2,2,1,1,1,3); Calculation with average annual yield and share of technologies. Lifetime: 30a.</t>
        </is>
      </c>
      <c r="L11608" t="inlineStr">
        <is>
          <t>photovoltaic open ground installation, 570 kWp, multi-Si, on open ground</t>
        </is>
      </c>
      <c r="N11608" t="inlineStr">
        <is>
          <t>all</t>
        </is>
      </c>
      <c r="O11608" t="n">
        <v>1</v>
      </c>
      <c r="P11608" s="30">
        <f>INDEX(parameters!$D$41:$AG$178,MATCH('PV (extension)'!B11588,parameters!$C$41:$C$178,0),MATCH('PV (extension)'!A11608,parameters!$D$5:$AG$5,0))/O11608</f>
        <v>0.2632778211677243</v>
      </c>
      <c r="Q11608" t="inlineStr">
        <is>
          <t>central</t>
        </is>
      </c>
      <c r="R11608">
        <f>INDEX(parameters!$C$196:$EJ$198,MATCH('PV (extension)'!Q11608,parameters!$B$196:$B$198,0),MATCH('PV (extension)'!B11588,parameters!$C$195:$EJ$195,0))</f>
        <v>1326.68927313257</v>
      </c>
      <c r="S11608" t="n">
        <v>570</v>
      </c>
      <c r="T11608" t="n">
        <v>30</v>
      </c>
      <c r="U11608">
        <f>T11608*S11608*R11608</f>
        <v>22686386.570566945</v>
      </c>
      <c r="V11608">
        <f>1/U11608</f>
        <v>4.4079298256223333E-8</v>
      </c>
    </row>
    <row r="11609" s="29">
      <c r="A11609" t="inlineStr">
        <is>
          <t>photovoltaic open ground installation, 570 kWp, single-Si, on open ground</t>
        </is>
      </c>
      <c r="B11609" s="30">
        <f>P11609*V11609</f>
        <v>6.155845519527358E-9</v>
      </c>
      <c r="C11609" t="inlineStr">
        <is>
          <t>RER</t>
        </is>
      </c>
      <c r="D11609" t="inlineStr">
        <is>
          <t>unit</t>
        </is>
      </c>
      <c r="F11609" t="inlineStr">
        <is>
          <t>technosphere</t>
        </is>
      </c>
      <c r="G11609" t="n">
        <v>2</v>
      </c>
      <c r="H11609" t="n">
        <v>-18.8364689523836</v>
      </c>
      <c r="I11609" t="n">
        <v>0.09798894162072011</v>
      </c>
      <c r="J11609" t="inlineStr">
        <is>
          <t>(2,2,1,1,1,3); Calculation with average annual yield and share of technologies. Lifetime: 30a.</t>
        </is>
      </c>
      <c r="L11609" t="inlineStr">
        <is>
          <t>photovoltaic open ground installation, 570 kWp, single-Si, on open ground</t>
        </is>
      </c>
      <c r="N11609" t="inlineStr">
        <is>
          <t>all</t>
        </is>
      </c>
      <c r="O11609" t="n">
        <v>1</v>
      </c>
      <c r="P11609" s="30">
        <f>INDEX(parameters!$D$41:$AG$178,MATCH('PV (extension)'!B11588,parameters!$C$41:$C$178,0),MATCH('PV (extension)'!A11609,parameters!$D$5:$AG$5,0))/O11609</f>
        <v>0.13965389112469015</v>
      </c>
      <c r="Q11609" t="inlineStr">
        <is>
          <t>central</t>
        </is>
      </c>
      <c r="R11609">
        <f>INDEX(parameters!$C$196:$EJ$198,MATCH('PV (extension)'!Q11609,parameters!$B$196:$B$198,0),MATCH('PV (extension)'!B11588,parameters!$C$195:$EJ$195,0))</f>
        <v>1326.68927313257</v>
      </c>
      <c r="S11609" t="n">
        <v>570</v>
      </c>
      <c r="T11609" t="n">
        <v>30</v>
      </c>
      <c r="U11609">
        <f>T11609*S11609*R11609</f>
        <v>22686386.570566945</v>
      </c>
      <c r="V11609">
        <f>1/U11609</f>
        <v>4.4079298256223333E-8</v>
      </c>
    </row>
    <row r="11610" ht="16" customHeight="1" s="29">
      <c r="A11610" t="inlineStr">
        <is>
          <t>photovoltaic slanted-roof installation, 93 kWp, multi-Si, laminated, integrated, on roof</t>
        </is>
      </c>
      <c r="B11610" s="30">
        <f>P11610*V11610</f>
        <v>1.8996109804891628E-9</v>
      </c>
      <c r="C11610" t="inlineStr">
        <is>
          <t>CH</t>
        </is>
      </c>
      <c r="D11610" t="inlineStr">
        <is>
          <t>unit</t>
        </is>
      </c>
      <c r="F11610" t="inlineStr">
        <is>
          <t>technosphere</t>
        </is>
      </c>
      <c r="G11610" t="n">
        <v>2</v>
      </c>
      <c r="H11610" t="n">
        <v>-20.65878981776205</v>
      </c>
      <c r="I11610" t="n">
        <v>0.09798894162072011</v>
      </c>
      <c r="J11610" t="inlineStr">
        <is>
          <t>(2,2,1,1,1,3); Calculation with average annual yield and share of technologies. Lifetime: 30a.</t>
        </is>
      </c>
      <c r="L11610" t="inlineStr">
        <is>
          <t>photovoltaic slanted-roof installation, 93 kWp, multi-Si, laminated, integrated, on roof</t>
        </is>
      </c>
      <c r="N11610" t="inlineStr">
        <is>
          <t>all</t>
        </is>
      </c>
      <c r="O11610" t="n">
        <v>1</v>
      </c>
      <c r="P11610" s="30">
        <f>INDEX(parameters!$D$41:$AG$178,MATCH('PV (extension)'!B11588,parameters!$C$41:$C$178,0),MATCH('PV (extension)'!A11610,parameters!$D$5:$AG$5,0))/O11610</f>
        <v>6.6094595017907607E-3</v>
      </c>
      <c r="Q11610" s="3" t="inlineStr">
        <is>
          <t>roof-top</t>
        </is>
      </c>
      <c r="R11610">
        <f>INDEX(parameters!$C$196:$EJ$198,MATCH('PV (extension)'!Q11610,parameters!$B$196:$B$198,0),MATCH('PV (extension)'!B11588,parameters!$C$195:$EJ$195,0))</f>
        <v>1247.0879167446158</v>
      </c>
      <c r="S11610" t="n">
        <v>93</v>
      </c>
      <c r="T11610" t="n">
        <v>30</v>
      </c>
      <c r="U11610">
        <f>T11610*S11610*R11610</f>
        <v>3479375.2877174779</v>
      </c>
      <c r="V11610">
        <f>1/U11610</f>
        <v>2.8740791587791467E-7</v>
      </c>
    </row>
    <row r="11611" ht="16" customHeight="1" s="29">
      <c r="A11611" t="inlineStr">
        <is>
          <t>photovoltaic slanted-roof installation, 93 kWp, multi-Si, panel, mounted, on roof</t>
        </is>
      </c>
      <c r="B11611" s="30">
        <f>P11611*V11611</f>
        <v>3.2210664375184835E-8</v>
      </c>
      <c r="C11611" t="inlineStr">
        <is>
          <t>CH</t>
        </is>
      </c>
      <c r="D11611" t="inlineStr">
        <is>
          <t>unit</t>
        </is>
      </c>
      <c r="F11611" t="inlineStr">
        <is>
          <t>technosphere</t>
        </is>
      </c>
      <c r="G11611" t="n">
        <v>2</v>
      </c>
      <c r="H11611" t="n">
        <v>-17.84536035000586</v>
      </c>
      <c r="I11611" t="n">
        <v>0.09798894162072011</v>
      </c>
      <c r="J11611" t="inlineStr">
        <is>
          <t>(2,2,1,1,1,3); Calculation with average annual yield and share of technologies. Lifetime: 30a.</t>
        </is>
      </c>
      <c r="L11611" t="inlineStr">
        <is>
          <t>photovoltaic slanted-roof installation, 93 kWp, multi-Si, panel, mounted, on roof</t>
        </is>
      </c>
      <c r="N11611" t="inlineStr">
        <is>
          <t>all</t>
        </is>
      </c>
      <c r="O11611" t="n">
        <v>1</v>
      </c>
      <c r="P11611" s="30">
        <f>INDEX(parameters!$D$41:$AG$178,MATCH('PV (extension)'!B11588,parameters!$C$41:$C$178,0),MATCH('PV (extension)'!A11611,parameters!$D$5:$AG$5,0))/O11611</f>
        <v>0.11207298962797985</v>
      </c>
      <c r="Q11611" s="3" t="inlineStr">
        <is>
          <t>roof-top</t>
        </is>
      </c>
      <c r="R11611">
        <f>INDEX(parameters!$C$196:$EJ$198,MATCH('PV (extension)'!Q11611,parameters!$B$196:$B$198,0),MATCH('PV (extension)'!B11588,parameters!$C$195:$EJ$195,0))</f>
        <v>1247.0879167446158</v>
      </c>
      <c r="S11611" t="n">
        <v>93</v>
      </c>
      <c r="T11611" t="n">
        <v>30</v>
      </c>
      <c r="U11611">
        <f>T11611*S11611*R11611</f>
        <v>3479375.2877174779</v>
      </c>
      <c r="V11611">
        <f>1/U11611</f>
        <v>2.8740791587791467E-7</v>
      </c>
    </row>
    <row r="11612" ht="16" customHeight="1" s="29">
      <c r="A11612" t="inlineStr">
        <is>
          <t>photovoltaic slanted-roof installation, 93 kWp, single-Si, laminated, integrated, on roof</t>
        </is>
      </c>
      <c r="B11612" s="30">
        <f>P11612*V11612</f>
        <v>1.0042166569860906E-9</v>
      </c>
      <c r="C11612" t="inlineStr">
        <is>
          <t>CH</t>
        </is>
      </c>
      <c r="D11612" t="inlineStr">
        <is>
          <t>unit</t>
        </is>
      </c>
      <c r="F11612" t="inlineStr">
        <is>
          <t>technosphere</t>
        </is>
      </c>
      <c r="G11612" t="n">
        <v>2</v>
      </c>
      <c r="H11612" t="n">
        <v>-21.2944254997521</v>
      </c>
      <c r="I11612" t="n">
        <v>0.09798894162072011</v>
      </c>
      <c r="J11612" t="inlineStr">
        <is>
          <t>(2,2,1,1,1,3); Calculation with average annual yield and share of technologies. Lifetime: 30a.</t>
        </is>
      </c>
      <c r="L11612" t="inlineStr">
        <is>
          <t>photovoltaic slanted-roof installation, 93 kWp, single-Si, laminated, integrated, on roof</t>
        </is>
      </c>
      <c r="N11612" t="inlineStr">
        <is>
          <t>all</t>
        </is>
      </c>
      <c r="O11612" t="n">
        <v>1</v>
      </c>
      <c r="P11612" s="30">
        <f>INDEX(parameters!$D$41:$AG$178,MATCH('PV (extension)'!B11588,parameters!$C$41:$C$178,0),MATCH('PV (extension)'!A11612,parameters!$D$5:$AG$5,0))/O11612</f>
        <v>3.4940466198316628E-3</v>
      </c>
      <c r="Q11612" s="3" t="inlineStr">
        <is>
          <t>roof-top</t>
        </is>
      </c>
      <c r="R11612">
        <f>INDEX(parameters!$C$196:$EJ$198,MATCH('PV (extension)'!Q11612,parameters!$B$196:$B$198,0),MATCH('PV (extension)'!B11588,parameters!$C$195:$EJ$195,0))</f>
        <v>1247.0879167446158</v>
      </c>
      <c r="S11612" t="n">
        <v>93</v>
      </c>
      <c r="T11612" t="n">
        <v>30</v>
      </c>
      <c r="U11612">
        <f>T11612*S11612*R11612</f>
        <v>3479375.2877174779</v>
      </c>
      <c r="V11612">
        <f>1/U11612</f>
        <v>2.8740791587791467E-7</v>
      </c>
    </row>
    <row r="11613" ht="16" customHeight="1" s="29">
      <c r="A11613" t="inlineStr">
        <is>
          <t>photovoltaic slanted-roof installation, 93 kWp, single-Si, panel, mounted, on roof</t>
        </is>
      </c>
      <c r="B11613" s="30">
        <f>P11613*V11613</f>
        <v>1.6872284672187005E-8</v>
      </c>
      <c r="C11613" t="inlineStr">
        <is>
          <t>CH</t>
        </is>
      </c>
      <c r="D11613" t="inlineStr">
        <is>
          <t>unit</t>
        </is>
      </c>
      <c r="F11613" t="inlineStr">
        <is>
          <t>technosphere</t>
        </is>
      </c>
      <c r="G11613" t="n">
        <v>2</v>
      </c>
      <c r="H11613" t="n">
        <v>-18.48100416113547</v>
      </c>
      <c r="I11613" t="n">
        <v>0.09798894162072011</v>
      </c>
      <c r="J11613" t="inlineStr">
        <is>
          <t>(2,2,1,1,1,3); Calculation with average annual yield and share of technologies. Lifetime: 30a.</t>
        </is>
      </c>
      <c r="L11613" t="inlineStr">
        <is>
          <t>photovoltaic slanted-roof installation, 93 kWp, single-Si, panel, mounted, on roof</t>
        </is>
      </c>
      <c r="N11613" t="inlineStr">
        <is>
          <t>all</t>
        </is>
      </c>
      <c r="O11613" t="n">
        <v>1</v>
      </c>
      <c r="P11613" s="30">
        <f>INDEX(parameters!$D$41:$AG$178,MATCH('PV (extension)'!B11588,parameters!$C$41:$C$178,0),MATCH('PV (extension)'!A11613,parameters!$D$5:$AG$5,0))/O11613</f>
        <v>5.8705010335741853E-2</v>
      </c>
      <c r="Q11613" s="3" t="inlineStr">
        <is>
          <t>roof-top</t>
        </is>
      </c>
      <c r="R11613">
        <f>INDEX(parameters!$C$196:$EJ$198,MATCH('PV (extension)'!Q11613,parameters!$B$196:$B$198,0),MATCH('PV (extension)'!B11588,parameters!$C$195:$EJ$195,0))</f>
        <v>1247.0879167446158</v>
      </c>
      <c r="S11613" t="n">
        <v>93</v>
      </c>
      <c r="T11613" t="n">
        <v>30</v>
      </c>
      <c r="U11613">
        <f>T11613*S11613*R11613</f>
        <v>3479375.2877174779</v>
      </c>
      <c r="V11613">
        <f>1/U11613</f>
        <v>2.8740791587791467E-7</v>
      </c>
    </row>
    <row r="11614" s="29">
      <c r="A11614" t="inlineStr">
        <is>
          <t>photovoltaic facade installation, 3kWp, multi-Si, laminated, integrated, at building</t>
        </is>
      </c>
      <c r="B11614" s="30">
        <f>P11614*V11614</f>
        <v>4.1703573752856675E-8</v>
      </c>
      <c r="C11614" t="inlineStr">
        <is>
          <t>APAC</t>
        </is>
      </c>
      <c r="D11614" t="inlineStr">
        <is>
          <t>unit</t>
        </is>
      </c>
      <c r="F11614" t="inlineStr">
        <is>
          <t>technosphere</t>
        </is>
      </c>
      <c r="G11614" t="n">
        <v>2</v>
      </c>
      <c r="H11614" t="n">
        <v>-17.5612990452514</v>
      </c>
      <c r="I11614" t="n">
        <v>0.09798894162072011</v>
      </c>
      <c r="J11614" t="inlineStr">
        <is>
          <t>(2,2,1,1,1,3); Calculation with average annual yield and share of technologies. Lifetime: 30a.</t>
        </is>
      </c>
      <c r="L11614" t="inlineStr">
        <is>
          <t>photovoltaic facade installation, 3kWp, multi-Si, laminated, integrated, at building</t>
        </is>
      </c>
      <c r="N11614" t="inlineStr">
        <is>
          <t>all</t>
        </is>
      </c>
      <c r="O11614" t="n">
        <v>1</v>
      </c>
      <c r="P11614" s="30">
        <f>INDEX(parameters!$D$41:$AG$178,MATCH('PV (extension)'!B11588,parameters!$C$41:$C$178,0),MATCH('PV (extension)'!A11614,parameters!$D$5:$AG$5,0))/O11614</f>
        <v>3.2864644265829519E-3</v>
      </c>
      <c r="Q11614" t="inlineStr">
        <is>
          <t>façade</t>
        </is>
      </c>
      <c r="R11614">
        <f>INDEX(parameters!$C$196:$EJ$198,MATCH('PV (extension)'!Q11614,parameters!$B$196:$B$198,0),MATCH('PV (extension)'!B11588,parameters!$C$195:$EJ$195,0))</f>
        <v>875.61492026749625</v>
      </c>
      <c r="S11614" t="n">
        <v>3</v>
      </c>
      <c r="T11614" t="n">
        <v>30</v>
      </c>
      <c r="U11614">
        <f>T11614*S11614*R11614</f>
        <v>78805.342824074658</v>
      </c>
      <c r="V11614">
        <f>1/U11614</f>
        <v>1.268949495254914E-5</v>
      </c>
    </row>
    <row r="11615" s="29">
      <c r="A11615" t="inlineStr">
        <is>
          <t>photovoltaic facade installation, 3kWp, multi-Si, panel, mounted, at building</t>
        </is>
      </c>
      <c r="B11615" s="30">
        <f>P11615*V11615</f>
        <v>4.0900168257075184E-8</v>
      </c>
      <c r="C11615" t="inlineStr">
        <is>
          <t>APAC</t>
        </is>
      </c>
      <c r="D11615" t="inlineStr">
        <is>
          <t>unit</t>
        </is>
      </c>
      <c r="F11615" t="inlineStr">
        <is>
          <t>technosphere</t>
        </is>
      </c>
      <c r="G11615" t="n">
        <v>2</v>
      </c>
      <c r="H11615" t="n">
        <v>-17.5612990452514</v>
      </c>
      <c r="I11615" t="n">
        <v>0.09798894162072011</v>
      </c>
      <c r="J11615" t="inlineStr">
        <is>
          <t>(2,2,1,1,1,3); Calculation with average annual yield and share of technologies. Lifetime: 30a.</t>
        </is>
      </c>
      <c r="L11615" t="inlineStr">
        <is>
          <t>photovoltaic facade installation, 3kWp, multi-Si, panel, mounted, at building</t>
        </is>
      </c>
      <c r="N11615" t="inlineStr">
        <is>
          <t>all</t>
        </is>
      </c>
      <c r="O11615" t="n">
        <v>1</v>
      </c>
      <c r="P11615" s="30">
        <f>INDEX(parameters!$D$41:$AG$178,MATCH('PV (extension)'!B11588,parameters!$C$41:$C$178,0),MATCH('PV (extension)'!A11615,parameters!$D$5:$AG$5,0))/O11615</f>
        <v>3.2231517810611459E-3</v>
      </c>
      <c r="Q11615" t="inlineStr">
        <is>
          <t>façade</t>
        </is>
      </c>
      <c r="R11615">
        <f>INDEX(parameters!$C$196:$EJ$198,MATCH('PV (extension)'!Q11615,parameters!$B$196:$B$198,0),MATCH('PV (extension)'!B11588,parameters!$C$195:$EJ$195,0))</f>
        <v>875.61492026749625</v>
      </c>
      <c r="S11615" t="n">
        <v>3</v>
      </c>
      <c r="T11615" t="n">
        <v>30</v>
      </c>
      <c r="U11615">
        <f>T11615*S11615*R11615</f>
        <v>78805.342824074658</v>
      </c>
      <c r="V11615">
        <f>1/U11615</f>
        <v>1.268949495254914E-5</v>
      </c>
    </row>
    <row r="11616" s="29">
      <c r="A11616" t="inlineStr">
        <is>
          <t>photovoltaic facade installation, 3kWp, single-Si, laminated, integrated, at building</t>
        </is>
      </c>
      <c r="B11616" s="30">
        <f>P11616*V11616</f>
        <v>2.1985658540316893E-8</v>
      </c>
      <c r="C11616" t="inlineStr">
        <is>
          <t>APAC</t>
        </is>
      </c>
      <c r="D11616" t="inlineStr">
        <is>
          <t>unit</t>
        </is>
      </c>
      <c r="F11616" t="inlineStr">
        <is>
          <t>technosphere</t>
        </is>
      </c>
      <c r="G11616" t="n">
        <v>2</v>
      </c>
      <c r="H11616" t="n">
        <v>-18.19689739735082</v>
      </c>
      <c r="I11616" t="n">
        <v>0.09798894162072011</v>
      </c>
      <c r="J11616" t="inlineStr">
        <is>
          <t>(2,2,1,1,1,3); Calculation with average annual yield and share of technologies. Lifetime: 30a.</t>
        </is>
      </c>
      <c r="L11616" t="inlineStr">
        <is>
          <t>photovoltaic facade installation, 3kWp, single-Si, laminated, integrated, at building</t>
        </is>
      </c>
      <c r="N11616" t="inlineStr">
        <is>
          <t>all</t>
        </is>
      </c>
      <c r="O11616" t="n">
        <v>1</v>
      </c>
      <c r="P11616" s="30">
        <f>INDEX(parameters!$D$41:$AG$178,MATCH('PV (extension)'!B11588,parameters!$C$41:$C$178,0),MATCH('PV (extension)'!A11616,parameters!$D$5:$AG$5,0))/O11616</f>
        <v>1.7325873584827175E-3</v>
      </c>
      <c r="Q11616" t="inlineStr">
        <is>
          <t>façade</t>
        </is>
      </c>
      <c r="R11616">
        <f>INDEX(parameters!$C$196:$EJ$198,MATCH('PV (extension)'!Q11616,parameters!$B$196:$B$198,0),MATCH('PV (extension)'!B11588,parameters!$C$195:$EJ$195,0))</f>
        <v>875.61492026749625</v>
      </c>
      <c r="S11616" t="n">
        <v>3</v>
      </c>
      <c r="T11616" t="n">
        <v>30</v>
      </c>
      <c r="U11616">
        <f>T11616*S11616*R11616</f>
        <v>78805.342824074658</v>
      </c>
      <c r="V11616">
        <f>1/U11616</f>
        <v>1.268949495254914E-5</v>
      </c>
    </row>
    <row r="11617" s="29">
      <c r="A11617" t="inlineStr">
        <is>
          <t>photovoltaic facade installation, 3kWp, single-Si, panel, mounted, at building</t>
        </is>
      </c>
      <c r="B11617" s="30">
        <f>P11617*V11617</f>
        <v>2.196663547478136E-8</v>
      </c>
      <c r="C11617" t="inlineStr">
        <is>
          <t>APAC</t>
        </is>
      </c>
      <c r="D11617" t="inlineStr">
        <is>
          <t>unit</t>
        </is>
      </c>
      <c r="F11617" t="inlineStr">
        <is>
          <t>technosphere</t>
        </is>
      </c>
      <c r="G11617" t="n">
        <v>2</v>
      </c>
      <c r="H11617" t="n">
        <v>-18.19689739735082</v>
      </c>
      <c r="I11617" t="n">
        <v>0.09798894162072011</v>
      </c>
      <c r="J11617" t="inlineStr">
        <is>
          <t>(2,2,1,1,1,3); Calculation with average annual yield and share of technologies. Lifetime: 30a.</t>
        </is>
      </c>
      <c r="L11617" t="inlineStr">
        <is>
          <t>photovoltaic facade installation, 3kWp, single-Si, panel, mounted, at building</t>
        </is>
      </c>
      <c r="N11617" t="inlineStr">
        <is>
          <t>all</t>
        </is>
      </c>
      <c r="O11617" t="n">
        <v>1</v>
      </c>
      <c r="P11617" s="30">
        <f>INDEX(parameters!$D$41:$AG$178,MATCH('PV (extension)'!B11588,parameters!$C$41:$C$178,0),MATCH('PV (extension)'!A11617,parameters!$D$5:$AG$5,0))/O11617</f>
        <v>1.7310882392816251E-3</v>
      </c>
      <c r="Q11617" t="inlineStr">
        <is>
          <t>façade</t>
        </is>
      </c>
      <c r="R11617">
        <f>INDEX(parameters!$C$196:$EJ$198,MATCH('PV (extension)'!Q11617,parameters!$B$196:$B$198,0),MATCH('PV (extension)'!B11588,parameters!$C$195:$EJ$195,0))</f>
        <v>875.61492026749625</v>
      </c>
      <c r="S11617" t="n">
        <v>3</v>
      </c>
      <c r="T11617" t="n">
        <v>30</v>
      </c>
      <c r="U11617">
        <f>T11617*S11617*R11617</f>
        <v>78805.342824074658</v>
      </c>
      <c r="V11617">
        <f>1/U11617</f>
        <v>1.268949495254914E-5</v>
      </c>
    </row>
    <row r="11618" ht="16" customHeight="1" s="29">
      <c r="A11618" t="inlineStr">
        <is>
          <t>photovoltaic flat-roof installation, 3kWp, multi-Si, on roof</t>
        </is>
      </c>
      <c r="B11618" s="30">
        <f>P11618*V11618</f>
        <v>4.5105142009219712E-7</v>
      </c>
      <c r="C11618" t="inlineStr">
        <is>
          <t>APAC</t>
        </is>
      </c>
      <c r="D11618" t="inlineStr">
        <is>
          <t>unit</t>
        </is>
      </c>
      <c r="F11618" t="inlineStr">
        <is>
          <t>technosphere</t>
        </is>
      </c>
      <c r="G11618" t="n">
        <v>2</v>
      </c>
      <c r="H11618" t="n">
        <v>-15.20991773919472</v>
      </c>
      <c r="I11618" t="n">
        <v>0.09798894162072011</v>
      </c>
      <c r="J11618" t="inlineStr">
        <is>
          <t>(2,2,1,1,1,3); Calculation with average annual yield and share of technologies. Lifetime: 30a.</t>
        </is>
      </c>
      <c r="L11618" t="inlineStr">
        <is>
          <t>photovoltaic flat-roof installation, 3kWp, multi-Si, on roof</t>
        </is>
      </c>
      <c r="N11618" t="inlineStr">
        <is>
          <t>all</t>
        </is>
      </c>
      <c r="O11618" t="n">
        <v>1</v>
      </c>
      <c r="P11618" s="30">
        <f>INDEX(parameters!$D$41:$AG$178,MATCH('PV (extension)'!B11588,parameters!$C$41:$C$178,0),MATCH('PV (extension)'!A11618,parameters!$D$5:$AG$5,0))/O11618</f>
        <v>5.0625069824473082E-2</v>
      </c>
      <c r="Q11618" s="3" t="inlineStr">
        <is>
          <t>roof-top</t>
        </is>
      </c>
      <c r="R11618">
        <f>INDEX(parameters!$C$196:$EJ$198,MATCH('PV (extension)'!Q11618,parameters!$B$196:$B$198,0),MATCH('PV (extension)'!B11588,parameters!$C$195:$EJ$195,0))</f>
        <v>1247.0879167446158</v>
      </c>
      <c r="S11618" t="n">
        <v>3</v>
      </c>
      <c r="T11618" t="n">
        <v>30</v>
      </c>
      <c r="U11618">
        <f>T11618*S11618*R11618</f>
        <v>112237.91250701543</v>
      </c>
      <c r="V11618">
        <f>1/U11618</f>
        <v>8.9096453922153536E-6</v>
      </c>
    </row>
    <row r="11619" ht="16" customHeight="1" s="29">
      <c r="A11619" t="inlineStr">
        <is>
          <t>photovoltaic flat-roof installation, 3kWp, single-Si, on roof</t>
        </is>
      </c>
      <c r="B11619" s="30">
        <f>P11619*V11619</f>
        <v>2.354423075411757E-7</v>
      </c>
      <c r="C11619" t="inlineStr">
        <is>
          <t>APAC</t>
        </is>
      </c>
      <c r="D11619" t="inlineStr">
        <is>
          <t>unit</t>
        </is>
      </c>
      <c r="F11619" t="inlineStr">
        <is>
          <t>technosphere</t>
        </is>
      </c>
      <c r="G11619" t="n">
        <v>2</v>
      </c>
      <c r="H11619" t="n">
        <v>-15.84555259734934</v>
      </c>
      <c r="I11619" t="n">
        <v>0.09798894162072011</v>
      </c>
      <c r="J11619" t="inlineStr">
        <is>
          <t>(2,2,1,1,1,3); Calculation with average annual yield and share of technologies. Lifetime: 30a.</t>
        </is>
      </c>
      <c r="L11619" t="inlineStr">
        <is>
          <t>photovoltaic flat-roof installation, 3kWp, single-Si, on roof</t>
        </is>
      </c>
      <c r="N11619" t="inlineStr">
        <is>
          <t>all</t>
        </is>
      </c>
      <c r="O11619" t="n">
        <v>1</v>
      </c>
      <c r="P11619" s="30">
        <f>INDEX(parameters!$D$41:$AG$178,MATCH('PV (extension)'!B11588,parameters!$C$41:$C$178,0),MATCH('PV (extension)'!A11619,parameters!$D$5:$AG$5,0))/O11619</f>
        <v>2.6425553114256296E-2</v>
      </c>
      <c r="Q11619" s="3" t="inlineStr">
        <is>
          <t>roof-top</t>
        </is>
      </c>
      <c r="R11619">
        <f>INDEX(parameters!$C$196:$EJ$198,MATCH('PV (extension)'!Q11619,parameters!$B$196:$B$198,0),MATCH('PV (extension)'!B11588,parameters!$C$195:$EJ$195,0))</f>
        <v>1247.0879167446158</v>
      </c>
      <c r="S11619" t="n">
        <v>3</v>
      </c>
      <c r="T11619" t="n">
        <v>30</v>
      </c>
      <c r="U11619">
        <f>T11619*S11619*R11619</f>
        <v>112237.91250701543</v>
      </c>
      <c r="V11619">
        <f>1/U11619</f>
        <v>8.9096453922153536E-6</v>
      </c>
    </row>
    <row r="11620" ht="16" customHeight="1" s="29">
      <c r="A11620" t="inlineStr">
        <is>
          <t>photovoltaic slanted-roof installation, 3kWp, CIS, panel, mounted, on roof</t>
        </is>
      </c>
      <c r="B11620" s="30">
        <f>P11620*V11620</f>
        <v>1.3022743264420911E-7</v>
      </c>
      <c r="C11620" t="inlineStr">
        <is>
          <t>CH</t>
        </is>
      </c>
      <c r="D11620" t="inlineStr">
        <is>
          <t>unit</t>
        </is>
      </c>
      <c r="F11620" t="inlineStr">
        <is>
          <t>technosphere</t>
        </is>
      </c>
      <c r="G11620" t="n">
        <v>2</v>
      </c>
      <c r="H11620" t="n">
        <v>-16.88405011147741</v>
      </c>
      <c r="I11620" t="n">
        <v>0.09798894162072011</v>
      </c>
      <c r="J11620" t="inlineStr">
        <is>
          <t>(2,2,1,1,1,3); Calculation with average annual yield and share of technologies. Lifetime: 30a.</t>
        </is>
      </c>
      <c r="L11620" t="inlineStr">
        <is>
          <t>photovoltaic slanted-roof installation, 3kWp, CIS, panel, mounted, on roof</t>
        </is>
      </c>
      <c r="N11620" t="inlineStr">
        <is>
          <t>all</t>
        </is>
      </c>
      <c r="O11620" t="n">
        <v>1</v>
      </c>
      <c r="P11620" s="30">
        <f>INDEX(parameters!$D$41:$AG$178,MATCH('PV (extension)'!B11588,parameters!$C$41:$C$178,0),MATCH('PV (extension)'!A11620,parameters!$D$5:$AG$5,0))/O11620</f>
        <v>1.4616455191133988E-2</v>
      </c>
      <c r="Q11620" s="3" t="inlineStr">
        <is>
          <t>roof-top</t>
        </is>
      </c>
      <c r="R11620">
        <f>INDEX(parameters!$C$196:$EJ$198,MATCH('PV (extension)'!Q11620,parameters!$B$196:$B$198,0),MATCH('PV (extension)'!B11588,parameters!$C$195:$EJ$195,0))</f>
        <v>1247.0879167446158</v>
      </c>
      <c r="S11620" t="n">
        <v>3</v>
      </c>
      <c r="T11620" t="n">
        <v>30</v>
      </c>
      <c r="U11620">
        <f>T11620*S11620*R11620</f>
        <v>112237.91250701543</v>
      </c>
      <c r="V11620">
        <f>1/U11620</f>
        <v>8.9096453922153536E-6</v>
      </c>
    </row>
    <row r="11621" ht="16" customHeight="1" s="29">
      <c r="A11621" t="inlineStr">
        <is>
          <t>photovoltaic slanted-roof installation, 3kWp, CdTe, laminated, integrated, on roof</t>
        </is>
      </c>
      <c r="B11621" s="30">
        <f>P11621*V11621</f>
        <v>3.6464497793092721E-9</v>
      </c>
      <c r="C11621" t="inlineStr">
        <is>
          <t>CH</t>
        </is>
      </c>
      <c r="D11621" t="inlineStr">
        <is>
          <t>unit</t>
        </is>
      </c>
      <c r="F11621" t="inlineStr">
        <is>
          <t>technosphere</t>
        </is>
      </c>
      <c r="G11621" t="n">
        <v>2</v>
      </c>
      <c r="H11621" t="n">
        <v>-19.50639655088546</v>
      </c>
      <c r="I11621" t="n">
        <v>0.09798894162072011</v>
      </c>
      <c r="J11621" t="inlineStr">
        <is>
          <t>(2,2,1,1,1,3); Calculation with average annual yield and share of technologies. Lifetime: 30a.</t>
        </is>
      </c>
      <c r="L11621" t="inlineStr">
        <is>
          <t>photovoltaic slanted-roof installation, 3kWp, CdTe, laminated, integrated, on roof</t>
        </is>
      </c>
      <c r="N11621" t="inlineStr">
        <is>
          <t>all</t>
        </is>
      </c>
      <c r="O11621" t="n">
        <v>1</v>
      </c>
      <c r="P11621" s="30">
        <f>INDEX(parameters!$D$41:$AG$178,MATCH('PV (extension)'!B11588,parameters!$C$41:$C$178,0),MATCH('PV (extension)'!A11621,parameters!$D$5:$AG$5,0))/O11621</f>
        <v>4.0926991129133978E-4</v>
      </c>
      <c r="Q11621" s="3" t="inlineStr">
        <is>
          <t>roof-top</t>
        </is>
      </c>
      <c r="R11621">
        <f>INDEX(parameters!$C$196:$EJ$198,MATCH('PV (extension)'!Q11621,parameters!$B$196:$B$198,0),MATCH('PV (extension)'!B11588,parameters!$C$195:$EJ$195,0))</f>
        <v>1247.0879167446158</v>
      </c>
      <c r="S11621" t="n">
        <v>3</v>
      </c>
      <c r="T11621" t="n">
        <v>30</v>
      </c>
      <c r="U11621">
        <f>T11621*S11621*R11621</f>
        <v>112237.91250701543</v>
      </c>
      <c r="V11621">
        <f>1/U11621</f>
        <v>8.9096453922153536E-6</v>
      </c>
    </row>
    <row r="11622" ht="16" customHeight="1" s="29">
      <c r="A11622" t="inlineStr">
        <is>
          <t>photovoltaic slanted-roof installation, 3kWp, multi-Si, laminated, integrated, on roof</t>
        </is>
      </c>
      <c r="B11622" s="30">
        <f>P11622*V11622</f>
        <v>2.1663772352190123E-8</v>
      </c>
      <c r="C11622" t="inlineStr">
        <is>
          <t>APAC</t>
        </is>
      </c>
      <c r="D11622" t="inlineStr">
        <is>
          <t>unit</t>
        </is>
      </c>
      <c r="F11622" t="inlineStr">
        <is>
          <t>technosphere</t>
        </is>
      </c>
      <c r="G11622" t="n">
        <v>2</v>
      </c>
      <c r="H11622" t="n">
        <v>-18.22076487875746</v>
      </c>
      <c r="I11622" t="n">
        <v>0.09798894162072011</v>
      </c>
      <c r="J11622" t="inlineStr">
        <is>
          <t>(2,2,1,1,1,3); Calculation with average annual yield and share of technologies. Lifetime: 30a.</t>
        </is>
      </c>
      <c r="L11622" t="inlineStr">
        <is>
          <t>photovoltaic slanted-roof installation, 3kWp, multi-Si, laminated, integrated, on roof</t>
        </is>
      </c>
      <c r="N11622" t="inlineStr">
        <is>
          <t>all</t>
        </is>
      </c>
      <c r="O11622" t="n">
        <v>1</v>
      </c>
      <c r="P11622" s="30">
        <f>INDEX(parameters!$D$41:$AG$178,MATCH('PV (extension)'!B11588,parameters!$C$41:$C$178,0),MATCH('PV (extension)'!A11622,parameters!$D$5:$AG$5,0))/O11622</f>
        <v>2.4314965858370148E-3</v>
      </c>
      <c r="Q11622" s="3" t="inlineStr">
        <is>
          <t>roof-top</t>
        </is>
      </c>
      <c r="R11622">
        <f>INDEX(parameters!$C$196:$EJ$198,MATCH('PV (extension)'!Q11622,parameters!$B$196:$B$198,0),MATCH('PV (extension)'!B11588,parameters!$C$195:$EJ$195,0))</f>
        <v>1247.0879167446158</v>
      </c>
      <c r="S11622" t="n">
        <v>3</v>
      </c>
      <c r="T11622" t="n">
        <v>30</v>
      </c>
      <c r="U11622">
        <f>T11622*S11622*R11622</f>
        <v>112237.91250701543</v>
      </c>
      <c r="V11622">
        <f>1/U11622</f>
        <v>8.9096453922153536E-6</v>
      </c>
    </row>
    <row r="11623" ht="16" customHeight="1" s="29">
      <c r="A11623" t="inlineStr">
        <is>
          <t>photovoltaic slanted-roof installation, 3kWp, multi-Si, panel, mounted, on roof</t>
        </is>
      </c>
      <c r="B11623" s="30">
        <f>P11623*V11623</f>
        <v>3.7080683437297521E-7</v>
      </c>
      <c r="C11623" t="inlineStr">
        <is>
          <t>APAC</t>
        </is>
      </c>
      <c r="D11623" t="inlineStr">
        <is>
          <t>unit</t>
        </is>
      </c>
      <c r="F11623" t="inlineStr">
        <is>
          <t>technosphere</t>
        </is>
      </c>
      <c r="G11623" t="n">
        <v>2</v>
      </c>
      <c r="H11623" t="n">
        <v>-15.40735416199742</v>
      </c>
      <c r="I11623" t="n">
        <v>0.09798894162072011</v>
      </c>
      <c r="J11623" t="inlineStr">
        <is>
          <t>(2,2,1,1,1,3); Calculation with average annual yield and share of technologies. Lifetime: 30a.</t>
        </is>
      </c>
      <c r="L11623" t="inlineStr">
        <is>
          <t>photovoltaic slanted-roof installation, 3kWp, multi-Si, panel, mounted, on roof</t>
        </is>
      </c>
      <c r="N11623" t="inlineStr">
        <is>
          <t>all</t>
        </is>
      </c>
      <c r="O11623" t="n">
        <v>1</v>
      </c>
      <c r="P11623" s="30">
        <f>INDEX(parameters!$D$41:$AG$178,MATCH('PV (extension)'!B11588,parameters!$C$41:$C$178,0),MATCH('PV (extension)'!A11623,parameters!$D$5:$AG$5,0))/O11623</f>
        <v>4.1618585033357351E-2</v>
      </c>
      <c r="Q11623" s="3" t="inlineStr">
        <is>
          <t>roof-top</t>
        </is>
      </c>
      <c r="R11623">
        <f>INDEX(parameters!$C$196:$EJ$198,MATCH('PV (extension)'!Q11623,parameters!$B$196:$B$198,0),MATCH('PV (extension)'!B11588,parameters!$C$195:$EJ$195,0))</f>
        <v>1247.0879167446158</v>
      </c>
      <c r="S11623" t="n">
        <v>3</v>
      </c>
      <c r="T11623" t="n">
        <v>30</v>
      </c>
      <c r="U11623">
        <f>T11623*S11623*R11623</f>
        <v>112237.91250701543</v>
      </c>
      <c r="V11623">
        <f>1/U11623</f>
        <v>8.9096453922153536E-6</v>
      </c>
    </row>
    <row r="11624" ht="16" customHeight="1" s="29">
      <c r="A11624" t="inlineStr">
        <is>
          <t>photovoltaic slanted-roof installation, 3kWp, single-Si, laminated, integrated, on roof</t>
        </is>
      </c>
      <c r="B11624" s="30">
        <f>P11624*V11624</f>
        <v>1.1449223369794061E-8</v>
      </c>
      <c r="C11624" t="inlineStr">
        <is>
          <t>APAC</t>
        </is>
      </c>
      <c r="D11624" t="inlineStr">
        <is>
          <t>unit</t>
        </is>
      </c>
      <c r="F11624" t="inlineStr">
        <is>
          <t>technosphere</t>
        </is>
      </c>
      <c r="G11624" t="n">
        <v>2</v>
      </c>
      <c r="H11624" t="n">
        <v>-18.85636797425012</v>
      </c>
      <c r="I11624" t="n">
        <v>0.09798894162072011</v>
      </c>
      <c r="J11624" t="inlineStr">
        <is>
          <t>(2,2,1,1,1,3); Calculation with average annual yield and share of technologies. Lifetime: 30a.</t>
        </is>
      </c>
      <c r="L11624" t="inlineStr">
        <is>
          <t>photovoltaic slanted-roof installation, 3kWp, single-Si, laminated, integrated, on roof</t>
        </is>
      </c>
      <c r="N11624" t="inlineStr">
        <is>
          <t>all</t>
        </is>
      </c>
      <c r="O11624" t="n">
        <v>1</v>
      </c>
      <c r="P11624" s="30">
        <f>INDEX(parameters!$D$41:$AG$178,MATCH('PV (extension)'!B11588,parameters!$C$41:$C$178,0),MATCH('PV (extension)'!A11624,parameters!$D$5:$AG$5,0))/O11624</f>
        <v>1.2850369308522222E-3</v>
      </c>
      <c r="Q11624" s="3" t="inlineStr">
        <is>
          <t>roof-top</t>
        </is>
      </c>
      <c r="R11624">
        <f>INDEX(parameters!$C$196:$EJ$198,MATCH('PV (extension)'!Q11624,parameters!$B$196:$B$198,0),MATCH('PV (extension)'!B11588,parameters!$C$195:$EJ$195,0))</f>
        <v>1247.0879167446158</v>
      </c>
      <c r="S11624" t="n">
        <v>3</v>
      </c>
      <c r="T11624" t="n">
        <v>30</v>
      </c>
      <c r="U11624">
        <f>T11624*S11624*R11624</f>
        <v>112237.91250701543</v>
      </c>
      <c r="V11624">
        <f>1/U11624</f>
        <v>8.9096453922153536E-6</v>
      </c>
    </row>
    <row r="11625" ht="16" customHeight="1" s="29">
      <c r="A11625" t="inlineStr">
        <is>
          <t>photovoltaic slanted-roof installation, 3kWp, single-Si, panel, mounted, on roof</t>
        </is>
      </c>
      <c r="B11625" s="30">
        <f>P11625*V11625</f>
        <v>1.9378621379680383E-7</v>
      </c>
      <c r="C11625" t="inlineStr">
        <is>
          <t>APAC</t>
        </is>
      </c>
      <c r="D11625" t="inlineStr">
        <is>
          <t>unit</t>
        </is>
      </c>
      <c r="F11625" t="inlineStr">
        <is>
          <t>technosphere</t>
        </is>
      </c>
      <c r="G11625" t="n">
        <v>2</v>
      </c>
      <c r="H11625" t="n">
        <v>-16.04298817847151</v>
      </c>
      <c r="I11625" t="n">
        <v>0.09798894162072011</v>
      </c>
      <c r="J11625" t="inlineStr">
        <is>
          <t>(2,2,1,1,1,3); Calculation with average annual yield and share of technologies. Lifetime: 30a.</t>
        </is>
      </c>
      <c r="L11625" t="inlineStr">
        <is>
          <t>photovoltaic slanted-roof installation, 3kWp, single-Si, panel, mounted, on roof</t>
        </is>
      </c>
      <c r="N11625" t="inlineStr">
        <is>
          <t>all</t>
        </is>
      </c>
      <c r="O11625" t="n">
        <v>1</v>
      </c>
      <c r="P11625" s="30">
        <f>INDEX(parameters!$D$41:$AG$178,MATCH('PV (extension)'!B11588,parameters!$C$41:$C$178,0),MATCH('PV (extension)'!A11625,parameters!$D$5:$AG$5,0))/O11625</f>
        <v>2.1750160109191456E-2</v>
      </c>
      <c r="Q11625" s="3" t="inlineStr">
        <is>
          <t>roof-top</t>
        </is>
      </c>
      <c r="R11625">
        <f>INDEX(parameters!$C$196:$EJ$198,MATCH('PV (extension)'!Q11625,parameters!$B$196:$B$198,0),MATCH('PV (extension)'!B11588,parameters!$C$195:$EJ$195,0))</f>
        <v>1247.0879167446158</v>
      </c>
      <c r="S11625" t="n">
        <v>3</v>
      </c>
      <c r="T11625" t="n">
        <v>30</v>
      </c>
      <c r="U11625">
        <f>T11625*S11625*R11625</f>
        <v>112237.91250701543</v>
      </c>
      <c r="V11625">
        <f>1/U11625</f>
        <v>8.9096453922153536E-6</v>
      </c>
    </row>
    <row r="11626" s="29">
      <c r="A11626" t="inlineStr">
        <is>
          <t>market for tap water</t>
        </is>
      </c>
      <c r="B11626" t="n">
        <v>0.0020721</v>
      </c>
      <c r="C11626" t="inlineStr">
        <is>
          <t>Europe without Switzerland</t>
        </is>
      </c>
      <c r="D11626" t="inlineStr">
        <is>
          <t>kilogram</t>
        </is>
      </c>
      <c r="F11626" t="inlineStr">
        <is>
          <t>technosphere</t>
        </is>
      </c>
      <c r="G11626" t="n">
        <v>2</v>
      </c>
      <c r="H11626" t="n">
        <v>-6.179192693201237</v>
      </c>
      <c r="I11626" t="n">
        <v>0.04340984597628009</v>
      </c>
      <c r="J11626" t="inlineStr">
        <is>
          <t>(2,2,1,1,1,3); Estimation 20l/m2 panel</t>
        </is>
      </c>
      <c r="L11626" t="inlineStr">
        <is>
          <t>tap water</t>
        </is>
      </c>
    </row>
    <row r="11627" s="29">
      <c r="A11627" t="inlineStr">
        <is>
          <t>treatment of wastewater, from residence, capacity 1.1E10l/year</t>
        </is>
      </c>
      <c r="B11627" t="n">
        <v>-1.8649e-06</v>
      </c>
      <c r="C11627" t="inlineStr">
        <is>
          <t>CH</t>
        </is>
      </c>
      <c r="D11627" t="inlineStr">
        <is>
          <t>cubic meter</t>
        </is>
      </c>
      <c r="F11627" t="inlineStr">
        <is>
          <t>technosphere</t>
        </is>
      </c>
      <c r="G11627" t="n">
        <v>2</v>
      </c>
      <c r="H11627" t="n">
        <v>-13.19230312560901</v>
      </c>
      <c r="I11627" t="n">
        <v>0.04340984597628009</v>
      </c>
      <c r="J11627" t="inlineStr">
        <is>
          <t>(2,2,1,1,1,3); Estimation 20l/m2 panel</t>
        </is>
      </c>
      <c r="K11627" t="b">
        <v>1</v>
      </c>
      <c r="L11627" t="inlineStr">
        <is>
          <t>wastewater, from residence</t>
        </is>
      </c>
    </row>
    <row r="11628" s="29"/>
    <row r="11629" customFormat="1" s="28">
      <c r="A11629" s="28" t="inlineStr">
        <is>
          <t>Activity</t>
        </is>
      </c>
      <c r="B11629" s="28" t="inlineStr">
        <is>
          <t>electricity production, photovoltaic, residential</t>
        </is>
      </c>
    </row>
    <row r="11630">
      <c r="A11630" t="inlineStr">
        <is>
          <t>comment</t>
        </is>
      </c>
      <c r="B1163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")&amp;HLOOKUP(B11631,parameters!$C$195:$EJ$198,2,0)&amp;" kWh/kWp.
Annual output, Facade: "&amp;HLOOKUP(B11631,parameters!$C$195:$EJ$198,3,0)&amp;" kWh/kWp.
Annual output, Open-ground: "&amp;HLOOKUP(B11631,parameters!$C$195:$EJ$198,4,0)&amp;_xlfn._LONGTEXT("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")&amp;VLOOKUP(B11631,'extension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1247.08791674462 kWh/kWp.
Annual output, Facade: 875.614920267496 kWh/kWp.
Annual output, Open-ground: 1326.68927313257 kWh/kWp.
Amount of solar energy transformed to electricity. Waste heat emission due to losses of electricity in the system.
Technology:  Electricity production with grid-connected photovoltaic power plants.
Time period:  Time of publications
Production volume: 0.74 GWh in 2025.
Sampling:  Statistical data and model calculations
Extrapolations:  Use of PV technology data investigated for other countries (Switzerland). Correction of average yield with Swiss data.
Uncertainty:  None
Author: Romain Sacchi, PSI, romain.sacchi@psi.ch</v>
      </c>
    </row>
    <row r="11631" s="29">
      <c r="A11631" t="inlineStr">
        <is>
          <t>location</t>
        </is>
      </c>
      <c r="B11631" t="inlineStr">
        <is>
          <t>GA</t>
        </is>
      </c>
    </row>
    <row r="11632" s="29">
      <c r="A11632" t="inlineStr">
        <is>
          <t>production amount</t>
        </is>
      </c>
      <c r="B11632" t="n">
        <v>1</v>
      </c>
    </row>
    <row r="11633" s="29">
      <c r="A11633" t="inlineStr">
        <is>
          <t>reference product</t>
        </is>
      </c>
      <c r="B11633" t="inlineStr">
        <is>
          <t>electricity, low voltage</t>
        </is>
      </c>
    </row>
    <row r="11634" s="29">
      <c r="A11634" t="inlineStr">
        <is>
          <t>source</t>
        </is>
      </c>
      <c r="B1163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635" s="29">
      <c r="A11635" t="inlineStr">
        <is>
          <t>type</t>
        </is>
      </c>
      <c r="B11635" t="inlineStr">
        <is>
          <t>process</t>
        </is>
      </c>
    </row>
    <row r="11636" s="29">
      <c r="A11636" t="inlineStr">
        <is>
          <t>unit</t>
        </is>
      </c>
      <c r="B11636" t="inlineStr">
        <is>
          <t>kilowatt hour</t>
        </is>
      </c>
    </row>
    <row r="11637" s="29">
      <c r="A11637" t="inlineStr">
        <is>
          <t>Exchanges</t>
        </is>
      </c>
    </row>
    <row r="11638" customFormat="1" s="28">
      <c r="A11638" s="28" t="inlineStr">
        <is>
          <t>name</t>
        </is>
      </c>
      <c r="B11638" s="28" t="inlineStr">
        <is>
          <t>amount</t>
        </is>
      </c>
      <c r="C11638" s="28" t="inlineStr">
        <is>
          <t>location</t>
        </is>
      </c>
      <c r="D11638" s="28" t="inlineStr">
        <is>
          <t>unit</t>
        </is>
      </c>
      <c r="E11638" s="28" t="inlineStr">
        <is>
          <t>categories</t>
        </is>
      </c>
      <c r="F11638" s="28" t="inlineStr">
        <is>
          <t>type</t>
        </is>
      </c>
      <c r="G11638" s="28" t="inlineStr">
        <is>
          <t>uncertainty type</t>
        </is>
      </c>
      <c r="H11638" s="28" t="inlineStr">
        <is>
          <t>reference product</t>
        </is>
      </c>
      <c r="I11638" s="28" t="inlineStr">
        <is>
          <t>comment</t>
        </is>
      </c>
      <c r="J11638" s="28" t="inlineStr">
        <is>
          <t>production volume</t>
        </is>
      </c>
      <c r="K11638" s="28" t="inlineStr">
        <is>
          <t>scope</t>
        </is>
      </c>
      <c r="L11638" s="28" t="inlineStr">
        <is>
          <t>scope share</t>
        </is>
      </c>
      <c r="M11638" s="28" t="inlineStr">
        <is>
          <t>tech share</t>
        </is>
      </c>
      <c r="N11638" s="28" t="inlineStr">
        <is>
          <t>installation</t>
        </is>
      </c>
      <c r="O11638" s="28" t="inlineStr">
        <is>
          <t>productivity</t>
        </is>
      </c>
      <c r="P11638" s="28" t="inlineStr">
        <is>
          <t>kWp</t>
        </is>
      </c>
      <c r="Q11638" s="28" t="inlineStr">
        <is>
          <t>lifetime</t>
        </is>
      </c>
      <c r="R11638" s="28" t="inlineStr">
        <is>
          <t>lifetime production</t>
        </is>
      </c>
      <c r="S11638" s="28" t="inlineStr">
        <is>
          <t>inverted lifetime production</t>
        </is>
      </c>
    </row>
    <row r="11639" s="29">
      <c r="A11639" t="inlineStr">
        <is>
          <t>Energy, solar, converted</t>
        </is>
      </c>
      <c r="B11639" t="n">
        <v>3.8503</v>
      </c>
      <c r="D11639" t="inlineStr">
        <is>
          <t>megajoule</t>
        </is>
      </c>
      <c r="E11639" t="inlineStr">
        <is>
          <t>natural resource::in air</t>
        </is>
      </c>
      <c r="F11639" t="inlineStr">
        <is>
          <t>biosphere</t>
        </is>
      </c>
      <c r="G11639" t="n">
        <v>0</v>
      </c>
      <c r="I11639" t="inlineStr">
        <is>
          <t>(2,2,1,1,1,3); Energy loss in the system</t>
        </is>
      </c>
    </row>
    <row r="11640" s="29">
      <c r="A11640" t="inlineStr">
        <is>
          <t>Heat, waste</t>
        </is>
      </c>
      <c r="B11640" t="n">
        <v>0.25027</v>
      </c>
      <c r="D11640" t="inlineStr">
        <is>
          <t>megajoule</t>
        </is>
      </c>
      <c r="E11640" t="inlineStr">
        <is>
          <t>air</t>
        </is>
      </c>
      <c r="F11640" t="inlineStr">
        <is>
          <t>biosphere</t>
        </is>
      </c>
      <c r="G11640" t="n">
        <v>0</v>
      </c>
      <c r="I11640" t="inlineStr">
        <is>
          <t>(1,na,na,na,na,na); Calculation with average annual output and share of technologies; Average degradation of 10.5% included</t>
        </is>
      </c>
    </row>
    <row r="11641" s="29">
      <c r="A11641" t="inlineStr">
        <is>
          <t>electricity production, photovoltaic, residential</t>
        </is>
      </c>
      <c r="B11641" t="n">
        <v>1</v>
      </c>
      <c r="C11641" t="inlineStr">
        <is>
          <t>GA</t>
        </is>
      </c>
      <c r="D11641" t="inlineStr">
        <is>
          <t>kilowatt hour</t>
        </is>
      </c>
      <c r="E11641" t="inlineStr">
        <is>
          <t>photovoltaic::power plants</t>
        </is>
      </c>
      <c r="F11641" t="inlineStr">
        <is>
          <t>production</t>
        </is>
      </c>
      <c r="G11641" t="n">
        <v>0</v>
      </c>
      <c r="H11641" t="inlineStr">
        <is>
          <t>electricity, low voltage</t>
        </is>
      </c>
      <c r="J11641">
        <f>VLOOKUP(C11641,'extension - production vol'!$B$6:$D$235,3,0)</f>
        <v>0.74</v>
      </c>
    </row>
    <row r="11642" ht="16" customHeight="1" s="29">
      <c r="A11642" t="inlineStr">
        <is>
          <t>photovoltaic slanted-roof installation, 3 kWp, CIS, laminated, integrated, on roof</t>
        </is>
      </c>
      <c r="B11642" s="30">
        <f>M11642*S11642</f>
        <v>4.5615808099398398E-8</v>
      </c>
      <c r="C11642" t="inlineStr">
        <is>
          <t>CH</t>
        </is>
      </c>
      <c r="D11642" t="inlineStr">
        <is>
          <t>unit</t>
        </is>
      </c>
      <c r="F11642" t="inlineStr">
        <is>
          <t>technosphere</t>
        </is>
      </c>
      <c r="G11642" t="n">
        <v>0</v>
      </c>
      <c r="H11642" t="inlineStr">
        <is>
          <t>photovoltaic slanted-roof installation, 3 kWp, CIS, laminated, integrated, on roof</t>
        </is>
      </c>
      <c r="I11642" t="inlineStr">
        <is>
          <t>(2,2,1,1,1,3); Calculation with average annual yield and share of technologies. Lifetime: 30a.</t>
        </is>
      </c>
      <c r="K11642" t="inlineStr">
        <is>
          <t>residential</t>
        </is>
      </c>
      <c r="L11642">
        <f>IF(K11642="residential",VLOOKUP(B11631,parameters!$C$41:$AG$178,18,0),IF(K11642="commercial",1-VLOOKUP(B11631,parameters!$C$41:$AG$178,18,0),1))</f>
        <v>0.17766751537682748</v>
      </c>
      <c r="M11642" s="30">
        <f>INDEX(parameters!$D$41:$AG$178,MATCH('PV (extension)'!B11631,parameters!$C$41:$C$178,0),MATCH('PV (extension)'!A11642,parameters!$D$5:$AG$5,0))/L11642</f>
        <v>5.119823078397083E-3</v>
      </c>
      <c r="N11642" s="3" t="inlineStr">
        <is>
          <t>roof-top</t>
        </is>
      </c>
      <c r="O11642">
        <f>INDEX(parameters!$C$196:$EJ$198,MATCH('PV (extension)'!N11642,parameters!$B$196:$B$198,0),MATCH('PV (extension)'!B11631,parameters!$C$195:$EJ$195,0))</f>
        <v>1247.0879167446158</v>
      </c>
      <c r="P11642" t="n">
        <v>3</v>
      </c>
      <c r="Q11642" t="n">
        <v>30</v>
      </c>
      <c r="R11642">
        <f>Q11642*P11642*O11642</f>
        <v>112237.91250701543</v>
      </c>
      <c r="S11642">
        <f>1/R11642</f>
        <v>8.9096453922153536E-6</v>
      </c>
    </row>
    <row r="11643" ht="16" customHeight="1" s="29">
      <c r="A11643" t="inlineStr">
        <is>
          <t>photovoltaic slanted-roof installation, 3 kWp, CdTe, panel, mounted, on roof</t>
        </is>
      </c>
      <c r="B11643" s="30">
        <f>M11643*S11643</f>
        <v>2.9752026569417853E-7</v>
      </c>
      <c r="C11643" t="inlineStr">
        <is>
          <t>CH</t>
        </is>
      </c>
      <c r="D11643" t="inlineStr">
        <is>
          <t>unit</t>
        </is>
      </c>
      <c r="F11643" t="inlineStr">
        <is>
          <t>technosphere</t>
        </is>
      </c>
      <c r="G11643" t="n">
        <v>0</v>
      </c>
      <c r="H11643" t="inlineStr">
        <is>
          <t>photovoltaic slanted-roof installation, 3 kWp, CdTe, panel, mounted, on roof</t>
        </is>
      </c>
      <c r="I11643" t="inlineStr">
        <is>
          <t>(2,2,1,1,1,3); Calculation with average annual yield and share of technologies. Lifetime: 30a.</t>
        </is>
      </c>
      <c r="K11643" t="inlineStr">
        <is>
          <t>residential</t>
        </is>
      </c>
      <c r="L11643">
        <f>L11642</f>
        <v>0.17766751537682748</v>
      </c>
      <c r="M11643" s="30">
        <f>INDEX(parameters!$D$41:$AG$178,MATCH('PV (extension)'!B11631,parameters!$C$41:$C$178,0),MATCH('PV (extension)'!A11643,parameters!$D$5:$AG$5,0))/L11643</f>
        <v>3.3393053550047194E-2</v>
      </c>
      <c r="N11643" s="3" t="inlineStr">
        <is>
          <t>roof-top</t>
        </is>
      </c>
      <c r="O11643">
        <f>INDEX(parameters!$C$196:$EJ$198,MATCH('PV (extension)'!N11643,parameters!$B$196:$B$198,0),MATCH('PV (extension)'!B11631,parameters!$C$195:$EJ$195,0))</f>
        <v>1247.0879167446158</v>
      </c>
      <c r="P11643" t="n">
        <v>3</v>
      </c>
      <c r="Q11643" t="n">
        <v>30</v>
      </c>
      <c r="R11643">
        <f>Q11643*P11643*O11643</f>
        <v>112237.91250701543</v>
      </c>
      <c r="S11643">
        <f>1/R11643</f>
        <v>8.9096453922153536E-6</v>
      </c>
    </row>
    <row r="11644" ht="16" customHeight="1" s="29">
      <c r="A11644" t="inlineStr">
        <is>
          <t>photovoltaic slanted-roof installation, 3 kWp, micro-Si, laminated, integrated, on roof</t>
        </is>
      </c>
      <c r="B11644" s="30">
        <f>M11644*S11644</f>
        <v>4.6100726446347175E-9</v>
      </c>
      <c r="C11644" t="inlineStr">
        <is>
          <t>RER</t>
        </is>
      </c>
      <c r="D11644" t="inlineStr">
        <is>
          <t>unit</t>
        </is>
      </c>
      <c r="F11644" t="inlineStr">
        <is>
          <t>technosphere</t>
        </is>
      </c>
      <c r="G11644" t="n">
        <v>0</v>
      </c>
      <c r="H11644" t="inlineStr">
        <is>
          <t>photovoltaic slanted-roof installation, 3 kWp, micro-Si, laminated, integrated, on roof</t>
        </is>
      </c>
      <c r="I11644" t="inlineStr">
        <is>
          <t>(2,2,1,1,1,3); Calculation with average annual yield and share of technologies. Lifetime: 30a.</t>
        </is>
      </c>
      <c r="K11644" t="inlineStr">
        <is>
          <t>residential</t>
        </is>
      </c>
      <c r="L11644">
        <f>L11643</f>
        <v>0.17766751537682748</v>
      </c>
      <c r="M11644" s="30">
        <f>INDEX(parameters!$D$41:$AG$178,MATCH('PV (extension)'!B11631,parameters!$C$41:$C$178,0),MATCH('PV (extension)'!A11644,parameters!$D$5:$AG$5,0))/L11644</f>
        <v>5.1742493013949662E-4</v>
      </c>
      <c r="N11644" s="3" t="inlineStr">
        <is>
          <t>roof-top</t>
        </is>
      </c>
      <c r="O11644">
        <f>INDEX(parameters!$C$196:$EJ$198,MATCH('PV (extension)'!N11644,parameters!$B$196:$B$198,0),MATCH('PV (extension)'!B11631,parameters!$C$195:$EJ$195,0))</f>
        <v>1247.0879167446158</v>
      </c>
      <c r="P11644" t="n">
        <v>3</v>
      </c>
      <c r="Q11644" t="n">
        <v>30</v>
      </c>
      <c r="R11644">
        <f>Q11644*P11644*O11644</f>
        <v>112237.91250701543</v>
      </c>
      <c r="S11644">
        <f>1/R11644</f>
        <v>8.9096453922153536E-6</v>
      </c>
    </row>
    <row r="11645" ht="16" customHeight="1" s="29">
      <c r="A11645" t="inlineStr">
        <is>
          <t>photovoltaic slanted-roof installation, 3 kWp, micro-Si, panel, mounted, on roof</t>
        </is>
      </c>
      <c r="B11645" s="30">
        <f>M11645*S11645</f>
        <v>8.0145312697295072E-8</v>
      </c>
      <c r="C11645" t="inlineStr">
        <is>
          <t>RER</t>
        </is>
      </c>
      <c r="D11645" t="inlineStr">
        <is>
          <t>unit</t>
        </is>
      </c>
      <c r="F11645" t="inlineStr">
        <is>
          <t>technosphere</t>
        </is>
      </c>
      <c r="G11645" t="n">
        <v>0</v>
      </c>
      <c r="H11645" t="inlineStr">
        <is>
          <t>photovoltaic slanted-roof installation, 3 kWp, micro-Si, panel, mounted, on roof</t>
        </is>
      </c>
      <c r="I11645" t="inlineStr">
        <is>
          <t>(2,2,1,1,1,3); Calculation with average annual yield and share of technologies. Lifetime: 30a.</t>
        </is>
      </c>
      <c r="K11645" t="inlineStr">
        <is>
          <t>residential</t>
        </is>
      </c>
      <c r="L11645">
        <f>L11644</f>
        <v>0.17766751537682748</v>
      </c>
      <c r="M11645" s="30">
        <f>INDEX(parameters!$D$41:$AG$178,MATCH('PV (extension)'!B11631,parameters!$C$41:$C$178,0),MATCH('PV (extension)'!A11645,parameters!$D$5:$AG$5,0))/L11645</f>
        <v>8.9953425943663963E-3</v>
      </c>
      <c r="N11645" s="3" t="inlineStr">
        <is>
          <t>roof-top</t>
        </is>
      </c>
      <c r="O11645">
        <f>INDEX(parameters!$C$196:$EJ$198,MATCH('PV (extension)'!N11645,parameters!$B$196:$B$198,0),MATCH('PV (extension)'!B11631,parameters!$C$195:$EJ$195,0))</f>
        <v>1247.0879167446158</v>
      </c>
      <c r="P11645" t="n">
        <v>3</v>
      </c>
      <c r="Q11645" t="n">
        <v>30</v>
      </c>
      <c r="R11645">
        <f>Q11645*P11645*O11645</f>
        <v>112237.91250701543</v>
      </c>
      <c r="S11645">
        <f>1/R11645</f>
        <v>8.9096453922153536E-6</v>
      </c>
    </row>
    <row r="11646" s="29">
      <c r="A11646" t="inlineStr">
        <is>
          <t>photovoltaic facade installation, 3kWp, multi-Si, laminated, integrated, at building</t>
        </is>
      </c>
      <c r="B11646" s="30">
        <f>M11646*S11646</f>
        <v>2.3472818688551275E-7</v>
      </c>
      <c r="C11646" t="inlineStr">
        <is>
          <t>RER</t>
        </is>
      </c>
      <c r="D11646" t="inlineStr">
        <is>
          <t>unit</t>
        </is>
      </c>
      <c r="F11646" t="inlineStr">
        <is>
          <t>technosphere</t>
        </is>
      </c>
      <c r="G11646" t="n">
        <v>0</v>
      </c>
      <c r="H11646" t="inlineStr">
        <is>
          <t>photovoltaic facade installation, 3kWp, multi-Si, laminated, integrated, at building</t>
        </is>
      </c>
      <c r="I11646" t="inlineStr">
        <is>
          <t>(2,2,1,1,1,3); Calculation with average annual yield and share of technologies. Lifetime: 30a.</t>
        </is>
      </c>
      <c r="K11646" t="inlineStr">
        <is>
          <t>residential</t>
        </is>
      </c>
      <c r="L11646">
        <f>L11645</f>
        <v>0.17766751537682748</v>
      </c>
      <c r="M11646" s="30">
        <f>INDEX(parameters!$D$41:$AG$178,MATCH('PV (extension)'!B11631,parameters!$C$41:$C$178,0),MATCH('PV (extension)'!A11646,parameters!$D$5:$AG$5,0))/L11646</f>
        <v>1.8497835237986298E-2</v>
      </c>
      <c r="N11646" t="inlineStr">
        <is>
          <t>façade</t>
        </is>
      </c>
      <c r="O11646">
        <f>INDEX(parameters!$C$196:$EJ$198,MATCH('PV (extension)'!N11646,parameters!$B$196:$B$198,0),MATCH('PV (extension)'!B11631,parameters!$C$195:$EJ$195,0))</f>
        <v>875.61492026749625</v>
      </c>
      <c r="P11646" t="n">
        <v>3</v>
      </c>
      <c r="Q11646" t="n">
        <v>30</v>
      </c>
      <c r="R11646">
        <f>Q11646*P11646*O11646</f>
        <v>78805.342824074658</v>
      </c>
      <c r="S11646">
        <f>1/R11646</f>
        <v>1.268949495254914E-5</v>
      </c>
    </row>
    <row r="11647" s="29">
      <c r="A11647" t="inlineStr">
        <is>
          <t>photovoltaic facade installation, 3kWp, multi-Si, panel, mounted, at building</t>
        </is>
      </c>
      <c r="B11647" s="30">
        <f>M11647*S11647</f>
        <v>2.3020622633421283E-7</v>
      </c>
      <c r="C11647" t="inlineStr">
        <is>
          <t>RER</t>
        </is>
      </c>
      <c r="D11647" t="inlineStr">
        <is>
          <t>unit</t>
        </is>
      </c>
      <c r="F11647" t="inlineStr">
        <is>
          <t>technosphere</t>
        </is>
      </c>
      <c r="G11647" t="n">
        <v>0</v>
      </c>
      <c r="H11647" t="inlineStr">
        <is>
          <t>photovoltaic facade installation, 3kWp, multi-Si, panel, mounted, at building</t>
        </is>
      </c>
      <c r="I11647" t="inlineStr">
        <is>
          <t>(2,2,1,1,1,3); Calculation with average annual yield and share of technologies. Lifetime: 30a.</t>
        </is>
      </c>
      <c r="K11647" t="inlineStr">
        <is>
          <t>residential</t>
        </is>
      </c>
      <c r="L11647">
        <f>L11646</f>
        <v>0.17766751537682748</v>
      </c>
      <c r="M11647" s="30">
        <f>INDEX(parameters!$D$41:$AG$178,MATCH('PV (extension)'!B11631,parameters!$C$41:$C$178,0),MATCH('PV (extension)'!A11647,parameters!$D$5:$AG$5,0))/L11647</f>
        <v>1.8141480586504166E-2</v>
      </c>
      <c r="N11647" t="inlineStr">
        <is>
          <t>façade</t>
        </is>
      </c>
      <c r="O11647">
        <f>INDEX(parameters!$C$196:$EJ$198,MATCH('PV (extension)'!N11647,parameters!$B$196:$B$198,0),MATCH('PV (extension)'!B11631,parameters!$C$195:$EJ$195,0))</f>
        <v>875.61492026749625</v>
      </c>
      <c r="P11647" t="n">
        <v>3</v>
      </c>
      <c r="Q11647" t="n">
        <v>30</v>
      </c>
      <c r="R11647">
        <f>Q11647*P11647*O11647</f>
        <v>78805.342824074658</v>
      </c>
      <c r="S11647">
        <f>1/R11647</f>
        <v>1.268949495254914E-5</v>
      </c>
    </row>
    <row r="11648" s="29">
      <c r="A11648" t="inlineStr">
        <is>
          <t>photovoltaic facade installation, 3kWp, single-Si, laminated, integrated, at building</t>
        </is>
      </c>
      <c r="B11648" s="30">
        <f>M11648*S11648</f>
        <v>1.2374607982605016E-7</v>
      </c>
      <c r="C11648" t="inlineStr">
        <is>
          <t>RER</t>
        </is>
      </c>
      <c r="D11648" t="inlineStr">
        <is>
          <t>unit</t>
        </is>
      </c>
      <c r="F11648" t="inlineStr">
        <is>
          <t>technosphere</t>
        </is>
      </c>
      <c r="G11648" t="n">
        <v>0</v>
      </c>
      <c r="H11648" t="inlineStr">
        <is>
          <t>photovoltaic facade installation, 3kWp, single-Si, laminated, integrated, at building</t>
        </is>
      </c>
      <c r="I11648" t="inlineStr">
        <is>
          <t>(2,2,1,1,1,3); Calculation with average annual yield and share of technologies. Lifetime: 30a.</t>
        </is>
      </c>
      <c r="K11648" t="inlineStr">
        <is>
          <t>residential</t>
        </is>
      </c>
      <c r="L11648">
        <f>L11647</f>
        <v>0.17766751537682748</v>
      </c>
      <c r="M11648" s="30">
        <f>INDEX(parameters!$D$41:$AG$178,MATCH('PV (extension)'!B11631,parameters!$C$41:$C$178,0),MATCH('PV (extension)'!A11648,parameters!$D$5:$AG$5,0))/L11648</f>
        <v>9.7518522438271929E-3</v>
      </c>
      <c r="N11648" t="inlineStr">
        <is>
          <t>façade</t>
        </is>
      </c>
      <c r="O11648">
        <f>INDEX(parameters!$C$196:$EJ$198,MATCH('PV (extension)'!N11648,parameters!$B$196:$B$198,0),MATCH('PV (extension)'!B11631,parameters!$C$195:$EJ$195,0))</f>
        <v>875.61492026749625</v>
      </c>
      <c r="P11648" t="n">
        <v>3</v>
      </c>
      <c r="Q11648" t="n">
        <v>30</v>
      </c>
      <c r="R11648">
        <f>Q11648*P11648*O11648</f>
        <v>78805.342824074658</v>
      </c>
      <c r="S11648">
        <f>1/R11648</f>
        <v>1.268949495254914E-5</v>
      </c>
    </row>
    <row r="11649" s="29">
      <c r="A11649" t="inlineStr">
        <is>
          <t>photovoltaic facade installation, 3kWp, single-Si, panel, mounted, at building</t>
        </is>
      </c>
      <c r="B11649" s="30">
        <f>M11649*S11649</f>
        <v>1.2363900867409994E-7</v>
      </c>
      <c r="C11649" t="inlineStr">
        <is>
          <t>RER</t>
        </is>
      </c>
      <c r="D11649" t="inlineStr">
        <is>
          <t>unit</t>
        </is>
      </c>
      <c r="F11649" t="inlineStr">
        <is>
          <t>technosphere</t>
        </is>
      </c>
      <c r="G11649" t="n">
        <v>0</v>
      </c>
      <c r="H11649" t="inlineStr">
        <is>
          <t>photovoltaic facade installation, 3kWp, single-Si, panel, mounted, at building</t>
        </is>
      </c>
      <c r="I11649" t="inlineStr">
        <is>
          <t>(2,2,1,1,1,3); Calculation with average annual yield and share of technologies. Lifetime: 30a.</t>
        </is>
      </c>
      <c r="K11649" t="inlineStr">
        <is>
          <t>residential</t>
        </is>
      </c>
      <c r="L11649">
        <f>L11648</f>
        <v>0.17766751537682748</v>
      </c>
      <c r="M11649" s="30">
        <f>INDEX(parameters!$D$41:$AG$178,MATCH('PV (extension)'!B11631,parameters!$C$41:$C$178,0),MATCH('PV (extension)'!A11649,parameters!$D$5:$AG$5,0))/L11649</f>
        <v>9.7434144649911868E-3</v>
      </c>
      <c r="N11649" t="inlineStr">
        <is>
          <t>façade</t>
        </is>
      </c>
      <c r="O11649">
        <f>INDEX(parameters!$C$196:$EJ$198,MATCH('PV (extension)'!N11649,parameters!$B$196:$B$198,0),MATCH('PV (extension)'!B11631,parameters!$C$195:$EJ$195,0))</f>
        <v>875.61492026749625</v>
      </c>
      <c r="P11649" t="n">
        <v>3</v>
      </c>
      <c r="Q11649" t="n">
        <v>30</v>
      </c>
      <c r="R11649">
        <f>Q11649*P11649*O11649</f>
        <v>78805.342824074658</v>
      </c>
      <c r="S11649">
        <f>1/R11649</f>
        <v>1.268949495254914E-5</v>
      </c>
    </row>
    <row r="11650" ht="16" customHeight="1" s="29">
      <c r="A11650" t="inlineStr">
        <is>
          <t>photovoltaic flat-roof installation, 3kWp, multi-Si, on roof</t>
        </is>
      </c>
      <c r="B11650" s="30">
        <f>M11650*S11650</f>
        <v>2.5387388298616689E-6</v>
      </c>
      <c r="C11650" t="inlineStr">
        <is>
          <t>RER</t>
        </is>
      </c>
      <c r="D11650" t="inlineStr">
        <is>
          <t>unit</t>
        </is>
      </c>
      <c r="F11650" t="inlineStr">
        <is>
          <t>technosphere</t>
        </is>
      </c>
      <c r="G11650" t="n">
        <v>0</v>
      </c>
      <c r="H11650" t="inlineStr">
        <is>
          <t>photovoltaic flat-roof installation, 3kWp, multi-Si, on roof</t>
        </is>
      </c>
      <c r="I11650" t="inlineStr">
        <is>
          <t>(2,2,1,1,1,3); Calculation with average annual yield and share of technologies. Lifetime: 30a.</t>
        </is>
      </c>
      <c r="K11650" t="inlineStr">
        <is>
          <t>residential</t>
        </is>
      </c>
      <c r="L11650">
        <f>L11649</f>
        <v>0.17766751537682748</v>
      </c>
      <c r="M11650" s="30">
        <f>INDEX(parameters!$D$41:$AG$178,MATCH('PV (extension)'!B11631,parameters!$C$41:$C$178,0),MATCH('PV (extension)'!A11650,parameters!$D$5:$AG$5,0))/L11650</f>
        <v>0.28494274666417674</v>
      </c>
      <c r="N11650" s="3" t="inlineStr">
        <is>
          <t>roof-top</t>
        </is>
      </c>
      <c r="O11650">
        <f>INDEX(parameters!$C$196:$EJ$198,MATCH('PV (extension)'!N11650,parameters!$B$196:$B$198,0),MATCH('PV (extension)'!B11631,parameters!$C$195:$EJ$195,0))</f>
        <v>1247.0879167446158</v>
      </c>
      <c r="P11650" t="n">
        <v>3</v>
      </c>
      <c r="Q11650" t="n">
        <v>30</v>
      </c>
      <c r="R11650">
        <f>Q11650*P11650*O11650</f>
        <v>112237.91250701543</v>
      </c>
      <c r="S11650">
        <f>1/R11650</f>
        <v>8.9096453922153536E-6</v>
      </c>
    </row>
    <row r="11651" ht="16" customHeight="1" s="29">
      <c r="A11651" t="inlineStr">
        <is>
          <t>photovoltaic flat-roof installation, 3kWp, single-Si, on roof</t>
        </is>
      </c>
      <c r="B11651" s="30">
        <f>M11651*S11651</f>
        <v>1.3251848940522955E-6</v>
      </c>
      <c r="C11651" t="inlineStr">
        <is>
          <t>RER</t>
        </is>
      </c>
      <c r="D11651" t="inlineStr">
        <is>
          <t>unit</t>
        </is>
      </c>
      <c r="F11651" t="inlineStr">
        <is>
          <t>technosphere</t>
        </is>
      </c>
      <c r="G11651" t="n">
        <v>0</v>
      </c>
      <c r="H11651" t="inlineStr">
        <is>
          <t>photovoltaic flat-roof installation, 3kWp, single-Si, on roof</t>
        </is>
      </c>
      <c r="I11651" t="inlineStr">
        <is>
          <t>(2,2,1,1,1,3); Calculation with average annual yield and share of technologies. Lifetime: 30a.</t>
        </is>
      </c>
      <c r="K11651" t="inlineStr">
        <is>
          <t>residential</t>
        </is>
      </c>
      <c r="L11651">
        <f>L11650</f>
        <v>0.17766751537682748</v>
      </c>
      <c r="M11651" s="30">
        <f>INDEX(parameters!$D$41:$AG$178,MATCH('PV (extension)'!B11631,parameters!$C$41:$C$178,0),MATCH('PV (extension)'!A11651,parameters!$D$5:$AG$5,0))/L11651</f>
        <v>0.14873598619426004</v>
      </c>
      <c r="N11651" s="3" t="inlineStr">
        <is>
          <t>roof-top</t>
        </is>
      </c>
      <c r="O11651">
        <f>INDEX(parameters!$C$196:$EJ$198,MATCH('PV (extension)'!N11651,parameters!$B$196:$B$198,0),MATCH('PV (extension)'!B11631,parameters!$C$195:$EJ$195,0))</f>
        <v>1247.0879167446158</v>
      </c>
      <c r="P11651" t="n">
        <v>3</v>
      </c>
      <c r="Q11651" t="n">
        <v>30</v>
      </c>
      <c r="R11651">
        <f>Q11651*P11651*O11651</f>
        <v>112237.91250701543</v>
      </c>
      <c r="S11651">
        <f>1/R11651</f>
        <v>8.9096453922153536E-6</v>
      </c>
    </row>
    <row r="11652" ht="16" customHeight="1" s="29">
      <c r="A11652" t="inlineStr">
        <is>
          <t>photovoltaic slanted-roof installation, 3kWp, CIS, panel, mounted, on roof</t>
        </is>
      </c>
      <c r="B11652" s="30">
        <f>M11652*S11652</f>
        <v>7.3298392431503668E-7</v>
      </c>
      <c r="C11652" t="inlineStr">
        <is>
          <t>CH</t>
        </is>
      </c>
      <c r="D11652" t="inlineStr">
        <is>
          <t>unit</t>
        </is>
      </c>
      <c r="F11652" t="inlineStr">
        <is>
          <t>technosphere</t>
        </is>
      </c>
      <c r="G11652" t="n">
        <v>0</v>
      </c>
      <c r="H11652" t="inlineStr">
        <is>
          <t>photovoltaic slanted-roof installation, 3kWp, CIS, panel, mounted, on roof</t>
        </is>
      </c>
      <c r="I11652" t="inlineStr">
        <is>
          <t>(2,2,1,1,1,3); Calculation with average annual yield and share of technologies. Lifetime: 30a.</t>
        </is>
      </c>
      <c r="K11652" t="inlineStr">
        <is>
          <t>residential</t>
        </is>
      </c>
      <c r="L11652">
        <f>L11651</f>
        <v>0.17766751537682748</v>
      </c>
      <c r="M11652" s="30">
        <f>INDEX(parameters!$D$41:$AG$178,MATCH('PV (extension)'!B11631,parameters!$C$41:$C$178,0),MATCH('PV (extension)'!A11652,parameters!$D$5:$AG$5,0))/L11652</f>
        <v>8.2268585566319899E-2</v>
      </c>
      <c r="N11652" s="3" t="inlineStr">
        <is>
          <t>roof-top</t>
        </is>
      </c>
      <c r="O11652">
        <f>INDEX(parameters!$C$196:$EJ$198,MATCH('PV (extension)'!N11652,parameters!$B$196:$B$198,0),MATCH('PV (extension)'!B11631,parameters!$C$195:$EJ$195,0))</f>
        <v>1247.0879167446158</v>
      </c>
      <c r="P11652" t="n">
        <v>3</v>
      </c>
      <c r="Q11652" t="n">
        <v>30</v>
      </c>
      <c r="R11652">
        <f>Q11652*P11652*O11652</f>
        <v>112237.91250701543</v>
      </c>
      <c r="S11652">
        <f>1/R11652</f>
        <v>8.9096453922153536E-6</v>
      </c>
    </row>
    <row r="11653" ht="16" customHeight="1" s="29">
      <c r="A11653" t="inlineStr">
        <is>
          <t>photovoltaic slanted-roof installation, 3kWp, CdTe, laminated, integrated, on roof</t>
        </is>
      </c>
      <c r="B11653" s="30">
        <f>M11653*S11653</f>
        <v>2.0524009533061013E-8</v>
      </c>
      <c r="C11653" t="inlineStr">
        <is>
          <t>CH</t>
        </is>
      </c>
      <c r="D11653" t="inlineStr">
        <is>
          <t>unit</t>
        </is>
      </c>
      <c r="F11653" t="inlineStr">
        <is>
          <t>technosphere</t>
        </is>
      </c>
      <c r="G11653" t="n">
        <v>0</v>
      </c>
      <c r="H11653" t="inlineStr">
        <is>
          <t>photovoltaic slanted-roof installation, 3kWp, CdTe, laminated, integrated, on roof</t>
        </is>
      </c>
      <c r="I11653" t="inlineStr">
        <is>
          <t>(2,2,1,1,1,3); Calculation with average annual yield and share of technologies. Lifetime: 30a.</t>
        </is>
      </c>
      <c r="K11653" t="inlineStr">
        <is>
          <t>residential</t>
        </is>
      </c>
      <c r="L11653">
        <f>L11652</f>
        <v>0.17766751537682748</v>
      </c>
      <c r="M11653" s="30">
        <f>INDEX(parameters!$D$41:$AG$178,MATCH('PV (extension)'!B11631,parameters!$C$41:$C$178,0),MATCH('PV (extension)'!A11653,parameters!$D$5:$AG$5,0))/L11653</f>
        <v>2.3035719862648527E-3</v>
      </c>
      <c r="N11653" s="3" t="inlineStr">
        <is>
          <t>roof-top</t>
        </is>
      </c>
      <c r="O11653">
        <f>INDEX(parameters!$C$196:$EJ$198,MATCH('PV (extension)'!N11653,parameters!$B$196:$B$198,0),MATCH('PV (extension)'!B11631,parameters!$C$195:$EJ$195,0))</f>
        <v>1247.0879167446158</v>
      </c>
      <c r="P11653" t="n">
        <v>3</v>
      </c>
      <c r="Q11653" t="n">
        <v>30</v>
      </c>
      <c r="R11653">
        <f>Q11653*P11653*O11653</f>
        <v>112237.91250701543</v>
      </c>
      <c r="S11653">
        <f>1/R11653</f>
        <v>8.9096453922153536E-6</v>
      </c>
    </row>
    <row r="11654" ht="16" customHeight="1" s="29">
      <c r="A11654" t="inlineStr">
        <is>
          <t>photovoltaic slanted-roof installation, 3kWp, multi-Si, laminated, integrated, on roof</t>
        </is>
      </c>
      <c r="B11654" s="30">
        <f>M11654*S11654</f>
        <v>1.2193434633361033E-7</v>
      </c>
      <c r="C11654" t="inlineStr">
        <is>
          <t>RER</t>
        </is>
      </c>
      <c r="D11654" t="inlineStr">
        <is>
          <t>unit</t>
        </is>
      </c>
      <c r="F11654" t="inlineStr">
        <is>
          <t>technosphere</t>
        </is>
      </c>
      <c r="G11654" t="n">
        <v>0</v>
      </c>
      <c r="H11654" t="inlineStr">
        <is>
          <t>photovoltaic slanted-roof installation, 3kWp, multi-Si, laminated, integrated, on roof</t>
        </is>
      </c>
      <c r="I11654" t="inlineStr">
        <is>
          <t>(2,2,1,1,1,3); Calculation with average annual yield and share of technologies. Lifetime: 30a.</t>
        </is>
      </c>
      <c r="K11654" t="inlineStr">
        <is>
          <t>residential</t>
        </is>
      </c>
      <c r="L11654">
        <f>L11653</f>
        <v>0.17766751537682748</v>
      </c>
      <c r="M11654" s="30">
        <f>INDEX(parameters!$D$41:$AG$178,MATCH('PV (extension)'!B11631,parameters!$C$41:$C$178,0),MATCH('PV (extension)'!A11654,parameters!$D$5:$AG$5,0))/L11654</f>
        <v>1.3685656495391874E-2</v>
      </c>
      <c r="N11654" s="3" t="inlineStr">
        <is>
          <t>roof-top</t>
        </is>
      </c>
      <c r="O11654">
        <f>INDEX(parameters!$C$196:$EJ$198,MATCH('PV (extension)'!N11654,parameters!$B$196:$B$198,0),MATCH('PV (extension)'!B11631,parameters!$C$195:$EJ$195,0))</f>
        <v>1247.0879167446158</v>
      </c>
      <c r="P11654" t="n">
        <v>3</v>
      </c>
      <c r="Q11654" t="n">
        <v>30</v>
      </c>
      <c r="R11654">
        <f>Q11654*P11654*O11654</f>
        <v>112237.91250701543</v>
      </c>
      <c r="S11654">
        <f>1/R11654</f>
        <v>8.9096453922153536E-6</v>
      </c>
    </row>
    <row r="11655" ht="16" customHeight="1" s="29">
      <c r="A11655" t="inlineStr">
        <is>
          <t>photovoltaic slanted-roof installation, 3kWp, multi-Si, panel, mounted, on roof</t>
        </is>
      </c>
      <c r="B11655" s="30">
        <f>M11655*S11655</f>
        <v>2.0870829064418725E-6</v>
      </c>
      <c r="C11655" t="inlineStr">
        <is>
          <t>RER</t>
        </is>
      </c>
      <c r="D11655" t="inlineStr">
        <is>
          <t>unit</t>
        </is>
      </c>
      <c r="F11655" t="inlineStr">
        <is>
          <t>technosphere</t>
        </is>
      </c>
      <c r="G11655" t="n">
        <v>0</v>
      </c>
      <c r="H11655" t="inlineStr">
        <is>
          <t>photovoltaic slanted-roof installation, 3kWp, multi-Si, panel, mounted, on roof</t>
        </is>
      </c>
      <c r="I11655" t="inlineStr">
        <is>
          <t>(2,2,1,1,1,3); Calculation with average annual yield and share of technologies. Lifetime: 30a.</t>
        </is>
      </c>
      <c r="K11655" t="inlineStr">
        <is>
          <t>residential</t>
        </is>
      </c>
      <c r="L11655">
        <f>L11654</f>
        <v>0.17766751537682748</v>
      </c>
      <c r="M11655" s="30">
        <f>INDEX(parameters!$D$41:$AG$178,MATCH('PV (extension)'!B11631,parameters!$C$41:$C$178,0),MATCH('PV (extension)'!A11655,parameters!$D$5:$AG$5,0))/L11655</f>
        <v>0.23424982864811036</v>
      </c>
      <c r="N11655" s="3" t="inlineStr">
        <is>
          <t>roof-top</t>
        </is>
      </c>
      <c r="O11655">
        <f>INDEX(parameters!$C$196:$EJ$198,MATCH('PV (extension)'!N11655,parameters!$B$196:$B$198,0),MATCH('PV (extension)'!B11631,parameters!$C$195:$EJ$195,0))</f>
        <v>1247.0879167446158</v>
      </c>
      <c r="P11655" t="n">
        <v>3</v>
      </c>
      <c r="Q11655" t="n">
        <v>30</v>
      </c>
      <c r="R11655">
        <f>Q11655*P11655*O11655</f>
        <v>112237.91250701543</v>
      </c>
      <c r="S11655">
        <f>1/R11655</f>
        <v>8.9096453922153536E-6</v>
      </c>
    </row>
    <row r="11656" ht="16" customHeight="1" s="29">
      <c r="A11656" t="inlineStr">
        <is>
          <t>photovoltaic slanted-roof installation, 3kWp, single-Si, laminated, integrated, on roof</t>
        </is>
      </c>
      <c r="B11656" s="30">
        <f>M11656*S11656</f>
        <v>6.444184996627324E-8</v>
      </c>
      <c r="C11656" t="inlineStr">
        <is>
          <t>RER</t>
        </is>
      </c>
      <c r="D11656" t="inlineStr">
        <is>
          <t>unit</t>
        </is>
      </c>
      <c r="F11656" t="inlineStr">
        <is>
          <t>technosphere</t>
        </is>
      </c>
      <c r="G11656" t="n">
        <v>0</v>
      </c>
      <c r="H11656" t="inlineStr">
        <is>
          <t>photovoltaic slanted-roof installation, 3kWp, single-Si, laminated, integrated, on roof</t>
        </is>
      </c>
      <c r="I11656" t="inlineStr">
        <is>
          <t>(2,2,1,1,1,3); Calculation with average annual yield and share of technologies. Lifetime: 30a.</t>
        </is>
      </c>
      <c r="K11656" t="inlineStr">
        <is>
          <t>residential</t>
        </is>
      </c>
      <c r="L11656">
        <f>L11655</f>
        <v>0.17766751537682748</v>
      </c>
      <c r="M11656" s="30">
        <f>INDEX(parameters!$D$41:$AG$178,MATCH('PV (extension)'!B11631,parameters!$C$41:$C$178,0),MATCH('PV (extension)'!A11656,parameters!$D$5:$AG$5,0))/L11656</f>
        <v>7.2328187183047909E-3</v>
      </c>
      <c r="N11656" s="3" t="inlineStr">
        <is>
          <t>roof-top</t>
        </is>
      </c>
      <c r="O11656">
        <f>INDEX(parameters!$C$196:$EJ$198,MATCH('PV (extension)'!N11656,parameters!$B$196:$B$198,0),MATCH('PV (extension)'!B11631,parameters!$C$195:$EJ$195,0))</f>
        <v>1247.0879167446158</v>
      </c>
      <c r="P11656" t="n">
        <v>3</v>
      </c>
      <c r="Q11656" t="n">
        <v>30</v>
      </c>
      <c r="R11656">
        <f>Q11656*P11656*O11656</f>
        <v>112237.91250701543</v>
      </c>
      <c r="S11656">
        <f>1/R11656</f>
        <v>8.9096453922153536E-6</v>
      </c>
    </row>
    <row r="11657" ht="16" customHeight="1" s="29">
      <c r="A11657" t="inlineStr">
        <is>
          <t>photovoltaic slanted-roof installation, 3kWp, single-Si, panel, mounted, on roof</t>
        </is>
      </c>
      <c r="B11657" s="30">
        <f>M11657*S11657</f>
        <v>1.0907239479642021E-6</v>
      </c>
      <c r="C11657" t="inlineStr">
        <is>
          <t>RER</t>
        </is>
      </c>
      <c r="D11657" t="inlineStr">
        <is>
          <t>unit</t>
        </is>
      </c>
      <c r="F11657" t="inlineStr">
        <is>
          <t>technosphere</t>
        </is>
      </c>
      <c r="G11657" t="n">
        <v>0</v>
      </c>
      <c r="H11657" t="inlineStr">
        <is>
          <t>photovoltaic slanted-roof installation, 3kWp, single-Si, panel, mounted, on roof</t>
        </is>
      </c>
      <c r="I11657" t="inlineStr">
        <is>
          <t>(2,2,1,1,1,3); Calculation with average annual yield and share of technologies. Lifetime: 30a.</t>
        </is>
      </c>
      <c r="K11657" t="inlineStr">
        <is>
          <t>residential</t>
        </is>
      </c>
      <c r="L11657">
        <f>L11656</f>
        <v>0.17766751537682748</v>
      </c>
      <c r="M11657" s="30">
        <f>INDEX(parameters!$D$41:$AG$178,MATCH('PV (extension)'!B11631,parameters!$C$41:$C$178,0),MATCH('PV (extension)'!A11657,parameters!$D$5:$AG$5,0))/L11657</f>
        <v>0.12242057904091255</v>
      </c>
      <c r="N11657" s="3" t="inlineStr">
        <is>
          <t>roof-top</t>
        </is>
      </c>
      <c r="O11657">
        <f>INDEX(parameters!$C$196:$EJ$198,MATCH('PV (extension)'!N11657,parameters!$B$196:$B$198,0),MATCH('PV (extension)'!B11631,parameters!$C$195:$EJ$195,0))</f>
        <v>1247.0879167446158</v>
      </c>
      <c r="P11657" t="n">
        <v>3</v>
      </c>
      <c r="Q11657" t="n">
        <v>30</v>
      </c>
      <c r="R11657">
        <f>Q11657*P11657*O11657</f>
        <v>112237.91250701543</v>
      </c>
      <c r="S11657">
        <f>1/R11657</f>
        <v>8.9096453922153536E-6</v>
      </c>
    </row>
    <row r="11658" s="29">
      <c r="A11658" t="inlineStr">
        <is>
          <t>market for tap water</t>
        </is>
      </c>
      <c r="B11658" t="n">
        <v>0.0037026</v>
      </c>
      <c r="C11658" t="inlineStr">
        <is>
          <t>Europe without Switzerland</t>
        </is>
      </c>
      <c r="D11658" t="inlineStr">
        <is>
          <t>kilogram</t>
        </is>
      </c>
      <c r="F11658" t="inlineStr">
        <is>
          <t>technosphere</t>
        </is>
      </c>
      <c r="G11658" t="n">
        <v>0</v>
      </c>
      <c r="H11658" t="inlineStr">
        <is>
          <t>tap water</t>
        </is>
      </c>
      <c r="I11658" t="inlineStr">
        <is>
          <t>(2,2,1,1,1,3); Estimation 20l/m2 panel</t>
        </is>
      </c>
    </row>
    <row r="11659" s="29">
      <c r="A11659" t="inlineStr">
        <is>
          <t>treatment of wastewater, from residence, capacity 1.1E10l/year</t>
        </is>
      </c>
      <c r="B11659" t="n">
        <v>-3.3323e-06</v>
      </c>
      <c r="C11659" t="inlineStr">
        <is>
          <t>CH</t>
        </is>
      </c>
      <c r="D11659" t="inlineStr">
        <is>
          <t>cubic meter</t>
        </is>
      </c>
      <c r="F11659" t="inlineStr">
        <is>
          <t>technosphere</t>
        </is>
      </c>
      <c r="G11659" t="n">
        <v>0</v>
      </c>
      <c r="H11659" t="inlineStr">
        <is>
          <t>wastewater, from residence</t>
        </is>
      </c>
      <c r="I11659" t="inlineStr">
        <is>
          <t>(2,2,1,1,1,3); Estimation 20l/m2 panel</t>
        </is>
      </c>
    </row>
    <row r="11660" s="29"/>
    <row r="11661" customFormat="1" s="28">
      <c r="A11661" s="28" t="inlineStr">
        <is>
          <t>Activity</t>
        </is>
      </c>
      <c r="B11661" s="28" t="inlineStr">
        <is>
          <t>electricity production, photovoltaic, commercial</t>
        </is>
      </c>
    </row>
    <row r="11662">
      <c r="A11662" t="inlineStr">
        <is>
          <t>comment</t>
        </is>
      </c>
      <c r="B1166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")&amp;HLOOKUP(B11663,parameters!$C$195:$EJ$198,2,0)&amp;" kWh/kWp.
Annual output, Facade: "&amp;HLOOKUP(B11663,parameters!$C$195:$EJ$198,3,0)&amp;" kWh/kWp.
Annual output, Open-ground: "&amp;HLOOKUP(B11663,parameters!$C$195:$EJ$198,4,0)&amp;_xlfn._LONGTEXT("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")&amp;VLOOKUP(B11663,'extension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1244.64198881713 kWh/kWp.
Annual output, Facade: 873.897566616281 kWh/kWp.
Annual output, Open-ground: 1324.08722214588 kWh/kWp.
Amount of solar energy transformed to electricity. Waste heat emission due to losses of electricity in the system.
Technology:  Electricity production with grid-connected photovoltaic power plants.
Time period:  Time of publications
Production volume: 413.1 GWh in 2025.
Sampling:  Statistical data and model calculations
Extrapolations:  Use of PV technology data investigated for other countries (Switzerland). Correction of average yield with Swiss data.
Uncertainty:  None
Author: Romain Sacchi, PSI, romain.sacchi@psi.ch</v>
      </c>
    </row>
    <row r="11663" s="29">
      <c r="A11663" t="inlineStr">
        <is>
          <t>location</t>
        </is>
      </c>
      <c r="B11663" t="inlineStr">
        <is>
          <t>HR</t>
        </is>
      </c>
    </row>
    <row r="11664" s="29">
      <c r="A11664" t="inlineStr">
        <is>
          <t>production amount</t>
        </is>
      </c>
      <c r="B11664" t="n">
        <v>1</v>
      </c>
    </row>
    <row r="11665" s="29">
      <c r="A11665" t="inlineStr">
        <is>
          <t>reference product</t>
        </is>
      </c>
      <c r="B11665" t="inlineStr">
        <is>
          <t>electricity, low voltage</t>
        </is>
      </c>
    </row>
    <row r="11666" s="29">
      <c r="A11666" t="inlineStr">
        <is>
          <t>source</t>
        </is>
      </c>
      <c r="B116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667" s="29">
      <c r="A11667" t="inlineStr">
        <is>
          <t>type</t>
        </is>
      </c>
      <c r="B11667" t="inlineStr">
        <is>
          <t>process</t>
        </is>
      </c>
    </row>
    <row r="11668" s="29">
      <c r="A11668" t="inlineStr">
        <is>
          <t>unit</t>
        </is>
      </c>
      <c r="B11668" t="inlineStr">
        <is>
          <t>kilowatt hour</t>
        </is>
      </c>
    </row>
    <row r="11669" s="29">
      <c r="A11669" t="inlineStr">
        <is>
          <t>Exchanges</t>
        </is>
      </c>
    </row>
    <row r="11670" customFormat="1" s="28">
      <c r="A11670" s="28" t="inlineStr">
        <is>
          <t>name</t>
        </is>
      </c>
      <c r="B11670" s="28" t="inlineStr">
        <is>
          <t>amount</t>
        </is>
      </c>
      <c r="C11670" s="28" t="inlineStr">
        <is>
          <t>location</t>
        </is>
      </c>
      <c r="D11670" s="28" t="inlineStr">
        <is>
          <t>unit</t>
        </is>
      </c>
      <c r="E11670" s="28" t="inlineStr">
        <is>
          <t>categories</t>
        </is>
      </c>
      <c r="F11670" s="28" t="inlineStr">
        <is>
          <t>type</t>
        </is>
      </c>
      <c r="G11670" s="28" t="inlineStr">
        <is>
          <t>uncertainty type</t>
        </is>
      </c>
      <c r="H11670" s="28" t="inlineStr">
        <is>
          <t>reference product</t>
        </is>
      </c>
      <c r="I11670" s="28" t="inlineStr">
        <is>
          <t>comment</t>
        </is>
      </c>
      <c r="J11670" s="28" t="inlineStr">
        <is>
          <t>production volume</t>
        </is>
      </c>
      <c r="K11670" s="28" t="inlineStr">
        <is>
          <t>scope</t>
        </is>
      </c>
      <c r="L11670" s="28" t="inlineStr">
        <is>
          <t>scope share</t>
        </is>
      </c>
      <c r="M11670" s="28" t="inlineStr">
        <is>
          <t>tech share</t>
        </is>
      </c>
      <c r="N11670" s="28" t="inlineStr">
        <is>
          <t>installation</t>
        </is>
      </c>
      <c r="O11670" s="28" t="inlineStr">
        <is>
          <t>productivity</t>
        </is>
      </c>
      <c r="P11670" s="28" t="inlineStr">
        <is>
          <t>kWp</t>
        </is>
      </c>
      <c r="Q11670" s="28" t="inlineStr">
        <is>
          <t>lifetime</t>
        </is>
      </c>
      <c r="R11670" s="28" t="inlineStr">
        <is>
          <t>lifetime production</t>
        </is>
      </c>
      <c r="S11670" s="28" t="inlineStr">
        <is>
          <t>inverted lifetime production</t>
        </is>
      </c>
    </row>
    <row r="11671" s="29">
      <c r="A11671" t="inlineStr">
        <is>
          <t>Energy, solar, converted</t>
        </is>
      </c>
      <c r="B11671" t="n">
        <v>3.8503</v>
      </c>
      <c r="D11671" t="inlineStr">
        <is>
          <t>megajoule</t>
        </is>
      </c>
      <c r="E11671" t="inlineStr">
        <is>
          <t>natural resource::in air</t>
        </is>
      </c>
      <c r="F11671" t="inlineStr">
        <is>
          <t>biosphere</t>
        </is>
      </c>
      <c r="G11671" t="n">
        <v>0</v>
      </c>
      <c r="I11671" t="inlineStr">
        <is>
          <t>(2,2,1,1,1,3); Energy loss in the system</t>
        </is>
      </c>
    </row>
    <row r="11672" s="29">
      <c r="A11672" t="inlineStr">
        <is>
          <t>Heat, waste</t>
        </is>
      </c>
      <c r="B11672" t="n">
        <v>0.25027</v>
      </c>
      <c r="D11672" t="inlineStr">
        <is>
          <t>megajoule</t>
        </is>
      </c>
      <c r="E11672" t="inlineStr">
        <is>
          <t>air</t>
        </is>
      </c>
      <c r="F11672" t="inlineStr">
        <is>
          <t>biosphere</t>
        </is>
      </c>
      <c r="G11672" t="n">
        <v>0</v>
      </c>
      <c r="I11672" t="inlineStr">
        <is>
          <t>(1,na,na,na,na,na); Calculation with average annual output and share of technologies; Average degradation of 10.5% included</t>
        </is>
      </c>
    </row>
    <row r="11673" s="29">
      <c r="A11673" t="inlineStr">
        <is>
          <t>electricity production, photovoltaic, commercial</t>
        </is>
      </c>
      <c r="B11673" t="n">
        <v>1</v>
      </c>
      <c r="C11673" t="inlineStr">
        <is>
          <t>HR</t>
        </is>
      </c>
      <c r="D11673" t="inlineStr">
        <is>
          <t>kilowatt hour</t>
        </is>
      </c>
      <c r="E11673" t="inlineStr">
        <is>
          <t>photovoltaic::power plants</t>
        </is>
      </c>
      <c r="F11673" t="inlineStr">
        <is>
          <t>production</t>
        </is>
      </c>
      <c r="G11673" t="n">
        <v>0</v>
      </c>
      <c r="H11673" t="inlineStr">
        <is>
          <t>electricity, low voltage</t>
        </is>
      </c>
      <c r="J11673">
        <f>VLOOKUP(C11673,'extension - production vol'!$B$6:$D$235,3,0)</f>
        <v>413.1</v>
      </c>
    </row>
    <row r="11674" ht="16" customHeight="1" s="29">
      <c r="A11674" t="inlineStr">
        <is>
          <t>photovoltaic flat-roof installation, 156 kWp, multi-Si, on roof</t>
        </is>
      </c>
      <c r="B11674" s="30">
        <f>M11674*S11674</f>
        <v>2.1078004858118868E-8</v>
      </c>
      <c r="C11674" t="inlineStr">
        <is>
          <t>CH</t>
        </is>
      </c>
      <c r="D11674" t="inlineStr">
        <is>
          <t>unit</t>
        </is>
      </c>
      <c r="F11674" t="inlineStr">
        <is>
          <t>technosphere</t>
        </is>
      </c>
      <c r="G11674" t="n">
        <v>0</v>
      </c>
      <c r="H11674" t="inlineStr">
        <is>
          <t>photovoltaic flat-roof installation, 156 kWp, multi-Si, on roof</t>
        </is>
      </c>
      <c r="I11674" t="inlineStr">
        <is>
          <t>(2,2,1,1,1,3); Calculation with average annual yield and share of technologies. Lifetime: 30a.</t>
        </is>
      </c>
      <c r="K11674" t="inlineStr">
        <is>
          <t>commercial</t>
        </is>
      </c>
      <c r="L11674">
        <f>IF(K11674="residential",VLOOKUP(B11663,parameters!$C$41:$AG$178,18,0),IF(K11674="commercial",1-VLOOKUP(B11663,parameters!$C$41:$AG$178,18,0),1))</f>
        <v>0.82233248462317254</v>
      </c>
      <c r="M11674" s="30">
        <f>INDEX(parameters!$D$41:$AG$178,MATCH('PV (extension)'!B11663,parameters!$C$41:$C$178,0),MATCH('PV (extension)'!A11674,parameters!$D$5:$AG$5,0))/L11674</f>
        <v>0.12277778707072071</v>
      </c>
      <c r="N11674" s="3" t="inlineStr">
        <is>
          <t>roof-top</t>
        </is>
      </c>
      <c r="O11674">
        <f>INDEX(parameters!$C$196:$EJ$198,MATCH('PV (extension)'!N11674,parameters!$B$196:$B$198,0),MATCH('PV (extension)'!B11663,parameters!$C$195:$EJ$195,0))</f>
        <v>1244.6419888171272</v>
      </c>
      <c r="P11674" t="n">
        <v>156</v>
      </c>
      <c r="Q11674" t="n">
        <v>30</v>
      </c>
      <c r="R11674">
        <f>Q11674*P11674*O11674</f>
        <v>5824924.5076641552</v>
      </c>
      <c r="S11674">
        <f>1/R11674</f>
        <v>1.7167604467392637E-7</v>
      </c>
    </row>
    <row r="11675" ht="16" customHeight="1" s="29">
      <c r="A11675" t="inlineStr">
        <is>
          <t>photovoltaic flat-roof installation, 156 kWp, single-Si, on roof</t>
        </is>
      </c>
      <c r="B11675" s="30">
        <f>M11675*S11675</f>
        <v>1.1010385789858487E-8</v>
      </c>
      <c r="C11675" t="inlineStr">
        <is>
          <t>CH</t>
        </is>
      </c>
      <c r="D11675" t="inlineStr">
        <is>
          <t>unit</t>
        </is>
      </c>
      <c r="F11675" t="inlineStr">
        <is>
          <t>technosphere</t>
        </is>
      </c>
      <c r="G11675" t="n">
        <v>0</v>
      </c>
      <c r="H11675" t="inlineStr">
        <is>
          <t>photovoltaic flat-roof installation, 156 kWp, single-Si, on roof</t>
        </is>
      </c>
      <c r="I11675" t="inlineStr">
        <is>
          <t>(2,2,1,1,1,3); Calculation with average annual yield and share of technologies. Lifetime: 30a.</t>
        </is>
      </c>
      <c r="K11675" t="inlineStr">
        <is>
          <t>commercial</t>
        </is>
      </c>
      <c r="L11675">
        <f>L11674</f>
        <v>0.82233248462317254</v>
      </c>
      <c r="M11675" s="30">
        <f>INDEX(parameters!$D$41:$AG$178,MATCH('PV (extension)'!B11663,parameters!$C$41:$C$178,0),MATCH('PV (extension)'!A11675,parameters!$D$5:$AG$5,0))/L11675</f>
        <v>6.4134666026183854E-2</v>
      </c>
      <c r="N11675" s="3" t="inlineStr">
        <is>
          <t>roof-top</t>
        </is>
      </c>
      <c r="O11675">
        <f>INDEX(parameters!$C$196:$EJ$198,MATCH('PV (extension)'!N11675,parameters!$B$196:$B$198,0),MATCH('PV (extension)'!B11663,parameters!$C$195:$EJ$195,0))</f>
        <v>1244.6419888171272</v>
      </c>
      <c r="P11675" t="n">
        <v>156</v>
      </c>
      <c r="Q11675" t="n">
        <v>30</v>
      </c>
      <c r="R11675">
        <f>Q11675*P11675*O11675</f>
        <v>5824924.5076641552</v>
      </c>
      <c r="S11675">
        <f>1/R11675</f>
        <v>1.7167604467392637E-7</v>
      </c>
    </row>
    <row r="11676" s="29">
      <c r="A11676" t="inlineStr">
        <is>
          <t>photovoltaic open ground installation, 570 kWp, CIS, on open ground</t>
        </is>
      </c>
      <c r="B11676" s="30">
        <f>M11676*S11676</f>
        <v>5.4267669367080977E-10</v>
      </c>
      <c r="C11676" t="inlineStr">
        <is>
          <t>RER</t>
        </is>
      </c>
      <c r="D11676" t="inlineStr">
        <is>
          <t>unit</t>
        </is>
      </c>
      <c r="F11676" t="inlineStr">
        <is>
          <t>technosphere</t>
        </is>
      </c>
      <c r="G11676" t="n">
        <v>0</v>
      </c>
      <c r="H11676" t="inlineStr">
        <is>
          <t>photovoltaic open ground installation, 570 kWp, CIS, on open ground</t>
        </is>
      </c>
      <c r="I11676" t="inlineStr">
        <is>
          <t>(2,2,1,1,1,3); Calculation with average annual yield and share of technologies. Lifetime: 30a.</t>
        </is>
      </c>
      <c r="K11676" t="inlineStr">
        <is>
          <t>commercial</t>
        </is>
      </c>
      <c r="L11676">
        <f>L11675</f>
        <v>0.82233248462317254</v>
      </c>
      <c r="M11676" s="30">
        <f>INDEX(parameters!$D$41:$AG$178,MATCH('PV (extension)'!B11663,parameters!$C$41:$C$178,0),MATCH('PV (extension)'!A11676,parameters!$D$5:$AG$5,0))/L11676</f>
        <v>1.2287226816964775E-2</v>
      </c>
      <c r="N11676" t="inlineStr">
        <is>
          <t>central</t>
        </is>
      </c>
      <c r="O11676">
        <f>INDEX(parameters!$C$196:$EJ$198,MATCH('PV (extension)'!N11676,parameters!$B$196:$B$198,0),MATCH('PV (extension)'!B11663,parameters!$C$195:$EJ$195,0))</f>
        <v>1324.0872221458801</v>
      </c>
      <c r="P11676" t="n">
        <v>570</v>
      </c>
      <c r="Q11676" t="n">
        <v>30</v>
      </c>
      <c r="R11676">
        <f>Q11676*P11676*O11676</f>
        <v>22641891.49869455</v>
      </c>
      <c r="S11676">
        <f>1/R11676</f>
        <v>4.4165921387692206E-8</v>
      </c>
    </row>
    <row r="11677" s="29">
      <c r="A11677" t="inlineStr">
        <is>
          <t>photovoltaic open ground installation, 570 kWp, CdTe, on open ground</t>
        </is>
      </c>
      <c r="B11677" s="30">
        <f>M11677*S11677</f>
        <v>3.9864611593789798E-9</v>
      </c>
      <c r="C11677" t="inlineStr">
        <is>
          <t>RER</t>
        </is>
      </c>
      <c r="D11677" t="inlineStr">
        <is>
          <t>unit</t>
        </is>
      </c>
      <c r="F11677" t="inlineStr">
        <is>
          <t>technosphere</t>
        </is>
      </c>
      <c r="G11677" t="n">
        <v>0</v>
      </c>
      <c r="H11677" t="inlineStr">
        <is>
          <t>photovoltaic open ground installation, 570 kWp, CdTe, on open ground</t>
        </is>
      </c>
      <c r="I11677" t="inlineStr">
        <is>
          <t>(2,2,1,1,1,3); Calculation with average annual yield and share of technologies. Lifetime: 30a.</t>
        </is>
      </c>
      <c r="K11677" t="inlineStr">
        <is>
          <t>commercial</t>
        </is>
      </c>
      <c r="L11677">
        <f>L11676</f>
        <v>0.82233248462317254</v>
      </c>
      <c r="M11677" s="30">
        <f>INDEX(parameters!$D$41:$AG$178,MATCH('PV (extension)'!B11663,parameters!$C$41:$C$178,0),MATCH('PV (extension)'!A11677,parameters!$D$5:$AG$5,0))/L11677</f>
        <v>9.0261021034418951E-2</v>
      </c>
      <c r="N11677" t="inlineStr">
        <is>
          <t>central</t>
        </is>
      </c>
      <c r="O11677">
        <f>INDEX(parameters!$C$196:$EJ$198,MATCH('PV (extension)'!N11677,parameters!$B$196:$B$198,0),MATCH('PV (extension)'!B11663,parameters!$C$195:$EJ$195,0))</f>
        <v>1324.0872221458801</v>
      </c>
      <c r="P11677" t="n">
        <v>570</v>
      </c>
      <c r="Q11677" t="n">
        <v>30</v>
      </c>
      <c r="R11677">
        <f>Q11677*P11677*O11677</f>
        <v>22641891.49869455</v>
      </c>
      <c r="S11677">
        <f>1/R11677</f>
        <v>4.4165921387692206E-8</v>
      </c>
    </row>
    <row r="11678" s="29">
      <c r="A11678" t="inlineStr">
        <is>
          <t>photovoltaic open ground installation, 570 kWp, micro-Si, on open ground</t>
        </is>
      </c>
      <c r="B11678" s="30">
        <f>M11678*S11678</f>
        <v>4.2253659432121067E-11</v>
      </c>
      <c r="C11678" t="inlineStr">
        <is>
          <t>RER</t>
        </is>
      </c>
      <c r="D11678" t="inlineStr">
        <is>
          <t>unit</t>
        </is>
      </c>
      <c r="F11678" t="inlineStr">
        <is>
          <t>technosphere</t>
        </is>
      </c>
      <c r="G11678" t="n">
        <v>0</v>
      </c>
      <c r="H11678" t="inlineStr">
        <is>
          <t>photovoltaic open ground installation, 570 kWp, micro-Si, on open ground</t>
        </is>
      </c>
      <c r="I11678" t="inlineStr">
        <is>
          <t>(2,2,1,1,1,3); Calculation with average annual yield and share of technologies. Lifetime: 30a.</t>
        </is>
      </c>
      <c r="K11678" t="inlineStr">
        <is>
          <t>commercial</t>
        </is>
      </c>
      <c r="L11678">
        <f>L11677</f>
        <v>0.82233248462317254</v>
      </c>
      <c r="M11678" s="30">
        <f>INDEX(parameters!$D$41:$AG$178,MATCH('PV (extension)'!B11663,parameters!$C$41:$C$178,0),MATCH('PV (extension)'!A11678,parameters!$D$5:$AG$5,0))/L11678</f>
        <v>9.5670277228487681E-4</v>
      </c>
      <c r="N11678" t="inlineStr">
        <is>
          <t>central</t>
        </is>
      </c>
      <c r="O11678">
        <f>INDEX(parameters!$C$196:$EJ$198,MATCH('PV (extension)'!N11678,parameters!$B$196:$B$198,0),MATCH('PV (extension)'!B11663,parameters!$C$195:$EJ$195,0))</f>
        <v>1324.0872221458801</v>
      </c>
      <c r="P11678" t="n">
        <v>570</v>
      </c>
      <c r="Q11678" t="n">
        <v>30</v>
      </c>
      <c r="R11678">
        <f>Q11678*P11678*O11678</f>
        <v>22641891.49869455</v>
      </c>
      <c r="S11678">
        <f>1/R11678</f>
        <v>4.4165921387692206E-8</v>
      </c>
    </row>
    <row r="11679" s="29">
      <c r="A11679" t="inlineStr">
        <is>
          <t>photovoltaic open ground installation, 570 kWp, multi-Si, on open ground</t>
        </is>
      </c>
      <c r="B11679" s="30">
        <f>M11679*S11679</f>
        <v>1.4140153490525181E-8</v>
      </c>
      <c r="C11679" t="inlineStr">
        <is>
          <t>RER</t>
        </is>
      </c>
      <c r="D11679" t="inlineStr">
        <is>
          <t>unit</t>
        </is>
      </c>
      <c r="F11679" t="inlineStr">
        <is>
          <t>technosphere</t>
        </is>
      </c>
      <c r="G11679" t="n">
        <v>0</v>
      </c>
      <c r="H11679" t="inlineStr">
        <is>
          <t>photovoltaic open ground installation, 570 kWp, multi-Si, on open ground</t>
        </is>
      </c>
      <c r="I11679" t="inlineStr">
        <is>
          <t>(2,2,1,1,1,3); Calculation with average annual yield and share of technologies. Lifetime: 30a.</t>
        </is>
      </c>
      <c r="K11679" t="inlineStr">
        <is>
          <t>commercial</t>
        </is>
      </c>
      <c r="L11679">
        <f>L11678</f>
        <v>0.82233248462317254</v>
      </c>
      <c r="M11679" s="30">
        <f>INDEX(parameters!$D$41:$AG$178,MATCH('PV (extension)'!B11663,parameters!$C$41:$C$178,0),MATCH('PV (extension)'!A11679,parameters!$D$5:$AG$5,0))/L11679</f>
        <v>0.32015982110735819</v>
      </c>
      <c r="N11679" t="inlineStr">
        <is>
          <t>central</t>
        </is>
      </c>
      <c r="O11679">
        <f>INDEX(parameters!$C$196:$EJ$198,MATCH('PV (extension)'!N11679,parameters!$B$196:$B$198,0),MATCH('PV (extension)'!B11663,parameters!$C$195:$EJ$195,0))</f>
        <v>1324.0872221458801</v>
      </c>
      <c r="P11679" t="n">
        <v>570</v>
      </c>
      <c r="Q11679" t="n">
        <v>30</v>
      </c>
      <c r="R11679">
        <f>Q11679*P11679*O11679</f>
        <v>22641891.49869455</v>
      </c>
      <c r="S11679">
        <f>1/R11679</f>
        <v>4.4165921387692206E-8</v>
      </c>
    </row>
    <row r="11680" s="29">
      <c r="A11680" t="inlineStr">
        <is>
          <t>photovoltaic open ground installation, 570 kWp, single-Si, on open ground</t>
        </is>
      </c>
      <c r="B11680" s="30">
        <f>M11680*S11680</f>
        <v>7.5005461808125015E-9</v>
      </c>
      <c r="C11680" t="inlineStr">
        <is>
          <t>RER</t>
        </is>
      </c>
      <c r="D11680" t="inlineStr">
        <is>
          <t>unit</t>
        </is>
      </c>
      <c r="F11680" t="inlineStr">
        <is>
          <t>technosphere</t>
        </is>
      </c>
      <c r="G11680" t="n">
        <v>0</v>
      </c>
      <c r="H11680" t="inlineStr">
        <is>
          <t>photovoltaic open ground installation, 570 kWp, single-Si, on open ground</t>
        </is>
      </c>
      <c r="I11680" t="inlineStr">
        <is>
          <t>(2,2,1,1,1,3); Calculation with average annual yield and share of technologies. Lifetime: 30a.</t>
        </is>
      </c>
      <c r="K11680" t="inlineStr">
        <is>
          <t>commercial</t>
        </is>
      </c>
      <c r="L11680">
        <f>L11679</f>
        <v>0.82233248462317254</v>
      </c>
      <c r="M11680" s="30">
        <f>INDEX(parameters!$D$41:$AG$178,MATCH('PV (extension)'!B11663,parameters!$C$41:$C$178,0),MATCH('PV (extension)'!A11680,parameters!$D$5:$AG$5,0))/L11680</f>
        <v>0.16982655280690445</v>
      </c>
      <c r="N11680" t="inlineStr">
        <is>
          <t>central</t>
        </is>
      </c>
      <c r="O11680">
        <f>INDEX(parameters!$C$196:$EJ$198,MATCH('PV (extension)'!N11680,parameters!$B$196:$B$198,0),MATCH('PV (extension)'!B11663,parameters!$C$195:$EJ$195,0))</f>
        <v>1324.0872221458801</v>
      </c>
      <c r="P11680" t="n">
        <v>570</v>
      </c>
      <c r="Q11680" t="n">
        <v>30</v>
      </c>
      <c r="R11680">
        <f>Q11680*P11680*O11680</f>
        <v>22641891.49869455</v>
      </c>
      <c r="S11680">
        <f>1/R11680</f>
        <v>4.4165921387692206E-8</v>
      </c>
    </row>
    <row r="11681" ht="16" customHeight="1" s="29">
      <c r="A11681" t="inlineStr">
        <is>
          <t>photovoltaic slanted-roof installation, 93 kWp, multi-Si, laminated, integrated, on roof</t>
        </is>
      </c>
      <c r="B11681" s="30">
        <f>M11681*S11681</f>
        <v>2.3145674854153006E-9</v>
      </c>
      <c r="C11681" t="inlineStr">
        <is>
          <t>CH</t>
        </is>
      </c>
      <c r="D11681" t="inlineStr">
        <is>
          <t>unit</t>
        </is>
      </c>
      <c r="F11681" t="inlineStr">
        <is>
          <t>technosphere</t>
        </is>
      </c>
      <c r="G11681" t="n">
        <v>0</v>
      </c>
      <c r="H11681" t="inlineStr">
        <is>
          <t>photovoltaic slanted-roof installation, 93 kWp, multi-Si, laminated, integrated, on roof</t>
        </is>
      </c>
      <c r="I11681" t="inlineStr">
        <is>
          <t>(2,2,1,1,1,3); Calculation with average annual yield and share of technologies. Lifetime: 30a.</t>
        </is>
      </c>
      <c r="K11681" t="inlineStr">
        <is>
          <t>commercial</t>
        </is>
      </c>
      <c r="L11681">
        <f>L11680</f>
        <v>0.82233248462317254</v>
      </c>
      <c r="M11681" s="30">
        <f>INDEX(parameters!$D$41:$AG$178,MATCH('PV (extension)'!B11663,parameters!$C$41:$C$178,0),MATCH('PV (extension)'!A11681,parameters!$D$5:$AG$5,0))/L11681</f>
        <v>8.0374539804535308E-3</v>
      </c>
      <c r="N11681" s="3" t="inlineStr">
        <is>
          <t>roof-top</t>
        </is>
      </c>
      <c r="O11681">
        <f>INDEX(parameters!$C$196:$EJ$198,MATCH('PV (extension)'!N11681,parameters!$B$196:$B$198,0),MATCH('PV (extension)'!B11663,parameters!$C$195:$EJ$195,0))</f>
        <v>1244.6419888171272</v>
      </c>
      <c r="P11681" t="n">
        <v>93</v>
      </c>
      <c r="Q11681" t="n">
        <v>30</v>
      </c>
      <c r="R11681">
        <f>Q11681*P11681*O11681</f>
        <v>3472551.1487997849</v>
      </c>
      <c r="S11681">
        <f>1/R11681</f>
        <v>2.8797272009819904E-7</v>
      </c>
    </row>
    <row r="11682" ht="16" customHeight="1" s="29">
      <c r="A11682" t="inlineStr">
        <is>
          <t>photovoltaic slanted-roof installation, 93 kWp, multi-Si, panel, mounted, on roof</t>
        </is>
      </c>
      <c r="B11682" s="30">
        <f>M11682*S11682</f>
        <v>3.9246854862478038E-8</v>
      </c>
      <c r="C11682" t="inlineStr">
        <is>
          <t>CH</t>
        </is>
      </c>
      <c r="D11682" t="inlineStr">
        <is>
          <t>unit</t>
        </is>
      </c>
      <c r="F11682" t="inlineStr">
        <is>
          <t>technosphere</t>
        </is>
      </c>
      <c r="G11682" t="n">
        <v>0</v>
      </c>
      <c r="H11682" t="inlineStr">
        <is>
          <t>photovoltaic slanted-roof installation, 93 kWp, multi-Si, panel, mounted, on roof</t>
        </is>
      </c>
      <c r="I11682" t="inlineStr">
        <is>
          <t>(2,2,1,1,1,3); Calculation with average annual yield and share of technologies. Lifetime: 30a.</t>
        </is>
      </c>
      <c r="K11682" t="inlineStr">
        <is>
          <t>commercial</t>
        </is>
      </c>
      <c r="L11682">
        <f>L11681</f>
        <v>0.82233248462317254</v>
      </c>
      <c r="M11682" s="30">
        <f>INDEX(parameters!$D$41:$AG$178,MATCH('PV (extension)'!B11663,parameters!$C$41:$C$178,0),MATCH('PV (extension)'!A11682,parameters!$D$5:$AG$5,0))/L11682</f>
        <v>0.13628671093947653</v>
      </c>
      <c r="N11682" s="3" t="inlineStr">
        <is>
          <t>roof-top</t>
        </is>
      </c>
      <c r="O11682">
        <f>INDEX(parameters!$C$196:$EJ$198,MATCH('PV (extension)'!N11682,parameters!$B$196:$B$198,0),MATCH('PV (extension)'!B11663,parameters!$C$195:$EJ$195,0))</f>
        <v>1244.6419888171272</v>
      </c>
      <c r="P11682" t="n">
        <v>93</v>
      </c>
      <c r="Q11682" t="n">
        <v>30</v>
      </c>
      <c r="R11682">
        <f>Q11682*P11682*O11682</f>
        <v>3472551.1487997849</v>
      </c>
      <c r="S11682">
        <f>1/R11682</f>
        <v>2.8797272009819904E-7</v>
      </c>
    </row>
    <row r="11683" ht="16" customHeight="1" s="29">
      <c r="A11683" t="inlineStr">
        <is>
          <t>photovoltaic slanted-roof installation, 93 kWp, single-Si, laminated, integrated, on roof</t>
        </is>
      </c>
      <c r="B11683" s="30">
        <f>M11683*S11683</f>
        <v>1.22358064174483E-9</v>
      </c>
      <c r="C11683" t="inlineStr">
        <is>
          <t>CH</t>
        </is>
      </c>
      <c r="D11683" t="inlineStr">
        <is>
          <t>unit</t>
        </is>
      </c>
      <c r="F11683" t="inlineStr">
        <is>
          <t>technosphere</t>
        </is>
      </c>
      <c r="G11683" t="n">
        <v>0</v>
      </c>
      <c r="H11683" t="inlineStr">
        <is>
          <t>photovoltaic slanted-roof installation, 93 kWp, single-Si, laminated, integrated, on roof</t>
        </is>
      </c>
      <c r="I11683" t="inlineStr">
        <is>
          <t>(2,2,1,1,1,3); Calculation with average annual yield and share of technologies. Lifetime: 30a.</t>
        </is>
      </c>
      <c r="K11683" t="inlineStr">
        <is>
          <t>commercial</t>
        </is>
      </c>
      <c r="L11683">
        <f>L11682</f>
        <v>0.82233248462317254</v>
      </c>
      <c r="M11683" s="30">
        <f>INDEX(parameters!$D$41:$AG$178,MATCH('PV (extension)'!B11663,parameters!$C$41:$C$178,0),MATCH('PV (extension)'!A11683,parameters!$D$5:$AG$5,0))/L11683</f>
        <v>4.2489463631401872E-3</v>
      </c>
      <c r="N11683" s="3" t="inlineStr">
        <is>
          <t>roof-top</t>
        </is>
      </c>
      <c r="O11683">
        <f>INDEX(parameters!$C$196:$EJ$198,MATCH('PV (extension)'!N11683,parameters!$B$196:$B$198,0),MATCH('PV (extension)'!B11663,parameters!$C$195:$EJ$195,0))</f>
        <v>1244.6419888171272</v>
      </c>
      <c r="P11683" t="n">
        <v>93</v>
      </c>
      <c r="Q11683" t="n">
        <v>30</v>
      </c>
      <c r="R11683">
        <f>Q11683*P11683*O11683</f>
        <v>3472551.1487997849</v>
      </c>
      <c r="S11683">
        <f>1/R11683</f>
        <v>2.8797272009819904E-7</v>
      </c>
    </row>
    <row r="11684" ht="16" customHeight="1" s="29">
      <c r="A11684" t="inlineStr">
        <is>
          <t>photovoltaic slanted-roof installation, 93 kWp, single-Si, panel, mounted, on roof</t>
        </is>
      </c>
      <c r="B11684" s="30">
        <f>M11684*S11684</f>
        <v>2.0557915230021902E-8</v>
      </c>
      <c r="C11684" t="inlineStr">
        <is>
          <t>CH</t>
        </is>
      </c>
      <c r="D11684" t="inlineStr">
        <is>
          <t>unit</t>
        </is>
      </c>
      <c r="F11684" t="inlineStr">
        <is>
          <t>technosphere</t>
        </is>
      </c>
      <c r="G11684" t="n">
        <v>0</v>
      </c>
      <c r="H11684" t="inlineStr">
        <is>
          <t>photovoltaic slanted-roof installation, 93 kWp, single-Si, panel, mounted, on roof</t>
        </is>
      </c>
      <c r="I11684" t="inlineStr">
        <is>
          <t>(2,2,1,1,1,3); Calculation with average annual yield and share of technologies. Lifetime: 30a.</t>
        </is>
      </c>
      <c r="K11684" t="inlineStr">
        <is>
          <t>commercial</t>
        </is>
      </c>
      <c r="L11684">
        <f>L11683</f>
        <v>0.82233248462317254</v>
      </c>
      <c r="M11684" s="30">
        <f>INDEX(parameters!$D$41:$AG$178,MATCH('PV (extension)'!B11663,parameters!$C$41:$C$178,0),MATCH('PV (extension)'!A11684,parameters!$D$5:$AG$5,0))/L11684</f>
        <v>7.1388412148941149E-2</v>
      </c>
      <c r="N11684" s="3" t="inlineStr">
        <is>
          <t>roof-top</t>
        </is>
      </c>
      <c r="O11684">
        <f>INDEX(parameters!$C$196:$EJ$198,MATCH('PV (extension)'!N11684,parameters!$B$196:$B$198,0),MATCH('PV (extension)'!B11663,parameters!$C$195:$EJ$195,0))</f>
        <v>1244.6419888171272</v>
      </c>
      <c r="P11684" t="n">
        <v>93</v>
      </c>
      <c r="Q11684" t="n">
        <v>30</v>
      </c>
      <c r="R11684">
        <f>Q11684*P11684*O11684</f>
        <v>3472551.1487997849</v>
      </c>
      <c r="S11684">
        <f>1/R11684</f>
        <v>2.8797272009819904E-7</v>
      </c>
    </row>
    <row r="11685" s="29">
      <c r="A11685" t="inlineStr">
        <is>
          <t>market for tap water</t>
        </is>
      </c>
      <c r="B11685" t="n">
        <v>0.0037026</v>
      </c>
      <c r="C11685" t="inlineStr">
        <is>
          <t>Europe without Switzerland</t>
        </is>
      </c>
      <c r="D11685" t="inlineStr">
        <is>
          <t>kilogram</t>
        </is>
      </c>
      <c r="F11685" t="inlineStr">
        <is>
          <t>technosphere</t>
        </is>
      </c>
      <c r="G11685" t="n">
        <v>0</v>
      </c>
      <c r="H11685" t="inlineStr">
        <is>
          <t>tap water</t>
        </is>
      </c>
      <c r="I11685" t="inlineStr">
        <is>
          <t>(2,2,1,1,1,3); Estimation 20l/m2 panel</t>
        </is>
      </c>
      <c r="M11685" s="30" t="n"/>
    </row>
    <row r="11686" s="29">
      <c r="A11686" t="inlineStr">
        <is>
          <t>treatment of wastewater, from residence, capacity 1.1E10l/year</t>
        </is>
      </c>
      <c r="B11686" t="n">
        <v>-3.3323e-06</v>
      </c>
      <c r="C11686" t="inlineStr">
        <is>
          <t>CH</t>
        </is>
      </c>
      <c r="D11686" t="inlineStr">
        <is>
          <t>cubic meter</t>
        </is>
      </c>
      <c r="F11686" t="inlineStr">
        <is>
          <t>technosphere</t>
        </is>
      </c>
      <c r="G11686" t="n">
        <v>0</v>
      </c>
      <c r="H11686" t="inlineStr">
        <is>
          <t>wastewater, from residence</t>
        </is>
      </c>
      <c r="I11686" t="inlineStr">
        <is>
          <t>(2,2,1,1,1,3); Estimation 20l/m2 panel</t>
        </is>
      </c>
      <c r="M11686" s="30" t="n"/>
    </row>
    <row r="11687" s="29">
      <c r="M11687" s="30" t="n"/>
    </row>
    <row r="11688" customFormat="1" s="28">
      <c r="A11688" s="28" t="inlineStr">
        <is>
          <t>Activity</t>
        </is>
      </c>
      <c r="B11688" s="28" t="inlineStr">
        <is>
          <t>electricity production, photovoltaic</t>
        </is>
      </c>
      <c r="M11688" s="30" t="n"/>
    </row>
    <row r="11689">
      <c r="A11689" t="inlineStr">
        <is>
          <t>comment</t>
        </is>
      </c>
      <c r="B1168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")&amp;HLOOKUP(B11690,parameters!$C$195:$EJ$198,2,0)&amp;" kWh/kWp.
Annual output, Facade: "&amp;HLOOKUP(B11690,parameters!$C$195:$EJ$198,3,0)&amp;" kWh/kWp.
Annual output, Open-ground: "&amp;HLOOKUP(B11690,parameters!$C$195:$EJ$198,4,0)&amp;_xlfn._LONGTEXT("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")&amp;VLOOKUP(B11690,'extension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1244.64198881713 kWh/kWp.
Annual output, Facade: 873.897566616281 kWh/kWp.
Annual output, Open-ground: 1324.08722214588 kWh/kWp.
Amount of solar energy transformed to electricity. Waste heat emission due to losses of electricity in the system.
Technology:  Electricity production with grid-connected photovoltaic power plants.
Time period:  Time of publications
Production volume: 413.1 GWh in 2025.
Sampling:  Statistical data and model calculations
Extrapolations:  Use of PV technology data investigated for other countries (Switzerland). Correction of average yield with Swiss data.
Uncertainty:  None
Author: Romain Sacchi, PSI, romain.sacchi@psi.ch</v>
      </c>
      <c r="M11689" s="30" t="n"/>
    </row>
    <row r="11690" s="29">
      <c r="A11690" t="inlineStr">
        <is>
          <t>location</t>
        </is>
      </c>
      <c r="B11690" t="inlineStr">
        <is>
          <t>HR</t>
        </is>
      </c>
    </row>
    <row r="11691" s="29">
      <c r="A11691" t="inlineStr">
        <is>
          <t>production amount</t>
        </is>
      </c>
      <c r="B11691" t="n">
        <v>1</v>
      </c>
    </row>
    <row r="11692" s="29">
      <c r="A11692" t="inlineStr">
        <is>
          <t>reference product</t>
        </is>
      </c>
      <c r="B11692" t="inlineStr">
        <is>
          <t>electricity, low voltage</t>
        </is>
      </c>
    </row>
    <row r="11693" s="29">
      <c r="A11693" t="inlineStr">
        <is>
          <t>source</t>
        </is>
      </c>
      <c r="B1169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694" s="29">
      <c r="A11694" t="inlineStr">
        <is>
          <t>type</t>
        </is>
      </c>
      <c r="B11694" t="inlineStr">
        <is>
          <t>process</t>
        </is>
      </c>
    </row>
    <row r="11695" s="29">
      <c r="A11695" t="inlineStr">
        <is>
          <t>unit</t>
        </is>
      </c>
      <c r="B11695" t="inlineStr">
        <is>
          <t>kilowatt hour</t>
        </is>
      </c>
    </row>
    <row r="11696" s="29">
      <c r="A11696" t="inlineStr">
        <is>
          <t>Exchanges</t>
        </is>
      </c>
    </row>
    <row r="11697" customFormat="1" s="28">
      <c r="A11697" s="28" t="inlineStr">
        <is>
          <t>name</t>
        </is>
      </c>
      <c r="B11697" s="28" t="inlineStr">
        <is>
          <t>amount</t>
        </is>
      </c>
      <c r="C11697" s="28" t="inlineStr">
        <is>
          <t>location</t>
        </is>
      </c>
      <c r="D11697" s="28" t="inlineStr">
        <is>
          <t>unit</t>
        </is>
      </c>
      <c r="E11697" s="28" t="inlineStr">
        <is>
          <t>categories</t>
        </is>
      </c>
      <c r="F11697" s="28" t="inlineStr">
        <is>
          <t>type</t>
        </is>
      </c>
      <c r="G11697" s="28" t="inlineStr">
        <is>
          <t>uncertainty type</t>
        </is>
      </c>
      <c r="H11697" s="28" t="inlineStr">
        <is>
          <t>loc</t>
        </is>
      </c>
      <c r="I11697" s="28" t="inlineStr">
        <is>
          <t>scale</t>
        </is>
      </c>
      <c r="J11697" s="28" t="inlineStr">
        <is>
          <t>comment</t>
        </is>
      </c>
      <c r="K11697" s="28" t="inlineStr">
        <is>
          <t>negative</t>
        </is>
      </c>
      <c r="L11697" s="28" t="inlineStr">
        <is>
          <t>reference product</t>
        </is>
      </c>
      <c r="M11697" s="28" t="inlineStr">
        <is>
          <t>production volume</t>
        </is>
      </c>
      <c r="N11697" s="28" t="inlineStr">
        <is>
          <t>scope</t>
        </is>
      </c>
      <c r="O11697" s="28" t="inlineStr">
        <is>
          <t>scope share</t>
        </is>
      </c>
      <c r="P11697" s="28" t="inlineStr">
        <is>
          <t>tech share</t>
        </is>
      </c>
      <c r="Q11697" s="28" t="inlineStr">
        <is>
          <t>installation</t>
        </is>
      </c>
      <c r="R11697" s="28" t="inlineStr">
        <is>
          <t>productivity</t>
        </is>
      </c>
      <c r="S11697" s="28" t="inlineStr">
        <is>
          <t>kWp</t>
        </is>
      </c>
      <c r="T11697" s="28" t="inlineStr">
        <is>
          <t>lifetime</t>
        </is>
      </c>
      <c r="U11697" s="28" t="inlineStr">
        <is>
          <t>lifetime production</t>
        </is>
      </c>
      <c r="V11697" s="28" t="inlineStr">
        <is>
          <t>inverted lifetime production</t>
        </is>
      </c>
    </row>
    <row r="11698" s="29">
      <c r="A11698" t="inlineStr">
        <is>
          <t>Energy, solar, converted</t>
        </is>
      </c>
      <c r="B11698" t="n">
        <v>3.8503</v>
      </c>
      <c r="D11698" t="inlineStr">
        <is>
          <t>megajoule</t>
        </is>
      </c>
      <c r="E11698" t="inlineStr">
        <is>
          <t>natural resource::in air</t>
        </is>
      </c>
      <c r="F11698" t="inlineStr">
        <is>
          <t>biosphere</t>
        </is>
      </c>
      <c r="G11698" t="n">
        <v>2</v>
      </c>
      <c r="H11698" t="n">
        <v>1.348151067341848</v>
      </c>
      <c r="I11698" t="n">
        <v>0.04340984597628009</v>
      </c>
      <c r="J11698" t="inlineStr">
        <is>
          <t>(2,2,1,1,1,3); Energy loss in the system</t>
        </is>
      </c>
    </row>
    <row r="11699" s="29">
      <c r="A11699" t="inlineStr">
        <is>
          <t>Heat, waste</t>
        </is>
      </c>
      <c r="B11699" t="n">
        <v>0.25027</v>
      </c>
      <c r="D11699" t="inlineStr">
        <is>
          <t>megajoule</t>
        </is>
      </c>
      <c r="E11699" t="inlineStr">
        <is>
          <t>air</t>
        </is>
      </c>
      <c r="F11699" t="inlineStr">
        <is>
          <t>biosphere</t>
        </is>
      </c>
      <c r="G11699" t="n">
        <v>2</v>
      </c>
      <c r="H11699" t="n">
        <v>-1.385214943900327</v>
      </c>
      <c r="I11699" t="n">
        <v>0.02439508208471609</v>
      </c>
      <c r="J11699" t="inlineStr">
        <is>
          <t>(1,na,na,na,na,na); Calculation</t>
        </is>
      </c>
    </row>
    <row r="11700" s="29">
      <c r="A11700" t="inlineStr">
        <is>
          <t>electricity production, photovoltaic</t>
        </is>
      </c>
      <c r="B11700" t="n">
        <v>1</v>
      </c>
      <c r="C11700" t="inlineStr">
        <is>
          <t>HR</t>
        </is>
      </c>
      <c r="D11700" t="inlineStr">
        <is>
          <t>kilowatt hour</t>
        </is>
      </c>
      <c r="E11700" t="inlineStr">
        <is>
          <t>photovoltaic::power plants</t>
        </is>
      </c>
      <c r="F11700" t="inlineStr">
        <is>
          <t>production</t>
        </is>
      </c>
      <c r="G11700" t="n">
        <v>0</v>
      </c>
      <c r="H11700" t="n">
        <v>1</v>
      </c>
      <c r="L11700" t="inlineStr">
        <is>
          <t>electricity, low voltage</t>
        </is>
      </c>
      <c r="M11700">
        <f>VLOOKUP(C11700,'extension - production vol'!$B$6:$D$235,3,0)</f>
        <v>413.1</v>
      </c>
    </row>
    <row r="11701" ht="16" customHeight="1" s="29">
      <c r="A11701" t="inlineStr">
        <is>
          <t>photovoltaic flat-roof installation, 156 kWp, multi-Si, on roof</t>
        </is>
      </c>
      <c r="B11701" s="30">
        <f>P11701*V11701</f>
        <v>1.7333128105876188E-8</v>
      </c>
      <c r="C11701" t="inlineStr">
        <is>
          <t>CH</t>
        </is>
      </c>
      <c r="D11701" t="inlineStr">
        <is>
          <t>unit</t>
        </is>
      </c>
      <c r="F11701" t="inlineStr">
        <is>
          <t>technosphere</t>
        </is>
      </c>
      <c r="G11701" t="n">
        <v>2</v>
      </c>
      <c r="H11701" t="n">
        <v>-18.46800298604678</v>
      </c>
      <c r="I11701" t="n">
        <v>0.09798894162072011</v>
      </c>
      <c r="J11701" t="inlineStr">
        <is>
          <t>(2,2,1,1,1,3); Calculation with average annual yield and share of technologies. Lifetime: 30a.</t>
        </is>
      </c>
      <c r="L11701" t="inlineStr">
        <is>
          <t>photovoltaic flat-roof installation, 156 kWp, multi-Si, on roof</t>
        </is>
      </c>
      <c r="N11701" t="inlineStr">
        <is>
          <t>all</t>
        </is>
      </c>
      <c r="O11701" t="n">
        <v>1</v>
      </c>
      <c r="P11701" s="30">
        <f>INDEX(parameters!$D$41:$AG$178,MATCH('PV (extension)'!B11690,parameters!$C$41:$C$178,0),MATCH('PV (extension)'!A11701,parameters!$D$5:$AG$5,0))/O11701</f>
        <v>0.10096416269840058</v>
      </c>
      <c r="Q11701" s="3" t="inlineStr">
        <is>
          <t>roof-top</t>
        </is>
      </c>
      <c r="R11701">
        <f>INDEX(parameters!$C$196:$EJ$198,MATCH('PV (extension)'!Q11701,parameters!$B$196:$B$198,0),MATCH('PV (extension)'!B11690,parameters!$C$195:$EJ$195,0))</f>
        <v>1244.6419888171272</v>
      </c>
      <c r="S11701" t="n">
        <v>156</v>
      </c>
      <c r="T11701" t="n">
        <v>30</v>
      </c>
      <c r="U11701">
        <f>T11701*S11701*R11701</f>
        <v>5824924.5076641552</v>
      </c>
      <c r="V11701">
        <f>1/U11701</f>
        <v>1.7167604467392637E-7</v>
      </c>
    </row>
    <row r="11702" ht="16" customHeight="1" s="29">
      <c r="A11702" t="inlineStr">
        <is>
          <t>photovoltaic flat-roof installation, 156 kWp, single-Si, on roof</t>
        </is>
      </c>
      <c r="B11702" s="30">
        <f>P11702*V11702</f>
        <v>9.0541979032340013E-9</v>
      </c>
      <c r="C11702" t="inlineStr">
        <is>
          <t>CH</t>
        </is>
      </c>
      <c r="D11702" t="inlineStr">
        <is>
          <t>unit</t>
        </is>
      </c>
      <c r="F11702" t="inlineStr">
        <is>
          <t>technosphere</t>
        </is>
      </c>
      <c r="G11702" t="n">
        <v>2</v>
      </c>
      <c r="H11702" t="n">
        <v>-19.10362020104489</v>
      </c>
      <c r="I11702" t="n">
        <v>0.09798894162072011</v>
      </c>
      <c r="J11702" t="inlineStr">
        <is>
          <t>(2,2,1,1,1,3); Calculation with average annual yield and share of technologies. Lifetime: 30a.</t>
        </is>
      </c>
      <c r="L11702" t="inlineStr">
        <is>
          <t>photovoltaic flat-roof installation, 156 kWp, single-Si, on roof</t>
        </is>
      </c>
      <c r="N11702" t="inlineStr">
        <is>
          <t>all</t>
        </is>
      </c>
      <c r="O11702" t="n">
        <v>1</v>
      </c>
      <c r="P11702" s="30">
        <f>INDEX(parameters!$D$41:$AG$178,MATCH('PV (extension)'!B11690,parameters!$C$41:$C$178,0),MATCH('PV (extension)'!A11702,parameters!$D$5:$AG$5,0))/O11702</f>
        <v>5.2740019263789135E-2</v>
      </c>
      <c r="Q11702" s="3" t="inlineStr">
        <is>
          <t>roof-top</t>
        </is>
      </c>
      <c r="R11702">
        <f>INDEX(parameters!$C$196:$EJ$198,MATCH('PV (extension)'!Q11702,parameters!$B$196:$B$198,0),MATCH('PV (extension)'!B11690,parameters!$C$195:$EJ$195,0))</f>
        <v>1244.6419888171272</v>
      </c>
      <c r="S11702" t="n">
        <v>156</v>
      </c>
      <c r="T11702" t="n">
        <v>30</v>
      </c>
      <c r="U11702">
        <f>T11702*S11702*R11702</f>
        <v>5824924.5076641552</v>
      </c>
      <c r="V11702">
        <f>1/U11702</f>
        <v>1.7167604467392637E-7</v>
      </c>
    </row>
    <row r="11703" ht="16" customHeight="1" s="29">
      <c r="A11703" t="inlineStr">
        <is>
          <t>photovoltaic slanted-roof installation, 3 kWp, CIS, laminated, integrated, on roof</t>
        </is>
      </c>
      <c r="B11703" s="30">
        <f>P11703*V11703</f>
        <v>8.1203738699389473E-9</v>
      </c>
      <c r="C11703" t="inlineStr">
        <is>
          <t>CH</t>
        </is>
      </c>
      <c r="D11703" t="inlineStr">
        <is>
          <t>unit</t>
        </is>
      </c>
      <c r="F11703" t="inlineStr">
        <is>
          <t>technosphere</t>
        </is>
      </c>
      <c r="G11703" t="n">
        <v>2</v>
      </c>
      <c r="H11703" t="n">
        <v>-19.69743931800395</v>
      </c>
      <c r="I11703" t="n">
        <v>0.09798894162072011</v>
      </c>
      <c r="J11703" t="inlineStr">
        <is>
          <t>(2,2,1,1,1,3); Calculation with average annual yield and share of technologies. Lifetime: 30a.</t>
        </is>
      </c>
      <c r="L11703" t="inlineStr">
        <is>
          <t>photovoltaic slanted-roof installation, 3 kWp, CIS, laminated, integrated, on roof</t>
        </is>
      </c>
      <c r="N11703" t="inlineStr">
        <is>
          <t>all</t>
        </is>
      </c>
      <c r="O11703" t="n">
        <v>1</v>
      </c>
      <c r="P11703" s="30">
        <f>INDEX(parameters!$D$41:$AG$178,MATCH('PV (extension)'!B11690,parameters!$C$41:$C$178,0),MATCH('PV (extension)'!A11703,parameters!$D$5:$AG$5,0))/O11703</f>
        <v>9.0962624550774995E-4</v>
      </c>
      <c r="Q11703" s="3" t="inlineStr">
        <is>
          <t>roof-top</t>
        </is>
      </c>
      <c r="R11703">
        <f>INDEX(parameters!$C$196:$EJ$198,MATCH('PV (extension)'!Q11703,parameters!$B$196:$B$198,0),MATCH('PV (extension)'!B11690,parameters!$C$195:$EJ$195,0))</f>
        <v>1244.6419888171272</v>
      </c>
      <c r="S11703" t="n">
        <v>3</v>
      </c>
      <c r="T11703" t="n">
        <v>30</v>
      </c>
      <c r="U11703">
        <f>T11703*S11703*R11703</f>
        <v>112017.77899354145</v>
      </c>
      <c r="V11703">
        <f>1/U11703</f>
        <v>8.9271543230441705E-6</v>
      </c>
    </row>
    <row r="11704" ht="16" customHeight="1" s="29">
      <c r="A11704" t="inlineStr">
        <is>
          <t>photovoltaic slanted-roof installation, 3 kWp, CdTe, panel, mounted, on roof</t>
        </is>
      </c>
      <c r="B11704" s="30">
        <f>P11704*V11704</f>
        <v>5.2963564430466899E-8</v>
      </c>
      <c r="C11704" t="inlineStr">
        <is>
          <t>CH</t>
        </is>
      </c>
      <c r="D11704" t="inlineStr">
        <is>
          <t>unit</t>
        </is>
      </c>
      <c r="F11704" t="inlineStr">
        <is>
          <t>technosphere</t>
        </is>
      </c>
      <c r="G11704" t="n">
        <v>2</v>
      </c>
      <c r="H11704" t="n">
        <v>-16.69297991102503</v>
      </c>
      <c r="I11704" t="n">
        <v>0.09798894162072011</v>
      </c>
      <c r="J11704" t="inlineStr">
        <is>
          <t>(2,2,1,1,1,3); Calculation with average annual yield and share of technologies. Lifetime: 30a.</t>
        </is>
      </c>
      <c r="L11704" t="inlineStr">
        <is>
          <t>photovoltaic slanted-roof installation, 3 kWp, CdTe, panel, mounted, on roof</t>
        </is>
      </c>
      <c r="N11704" t="inlineStr">
        <is>
          <t>all</t>
        </is>
      </c>
      <c r="O11704" t="n">
        <v>1</v>
      </c>
      <c r="P11704" s="30">
        <f>INDEX(parameters!$D$41:$AG$178,MATCH('PV (extension)'!B11690,parameters!$C$41:$C$178,0),MATCH('PV (extension)'!A11704,parameters!$D$5:$AG$5,0))/O11704</f>
        <v>5.9328608550822341E-3</v>
      </c>
      <c r="Q11704" s="3" t="inlineStr">
        <is>
          <t>roof-top</t>
        </is>
      </c>
      <c r="R11704">
        <f>INDEX(parameters!$C$196:$EJ$198,MATCH('PV (extension)'!Q11704,parameters!$B$196:$B$198,0),MATCH('PV (extension)'!B11690,parameters!$C$195:$EJ$195,0))</f>
        <v>1244.6419888171272</v>
      </c>
      <c r="S11704" t="n">
        <v>3</v>
      </c>
      <c r="T11704" t="n">
        <v>30</v>
      </c>
      <c r="U11704">
        <f>T11704*S11704*R11704</f>
        <v>112017.77899354145</v>
      </c>
      <c r="V11704">
        <f>1/U11704</f>
        <v>8.9271543230441705E-6</v>
      </c>
    </row>
    <row r="11705" ht="16" customHeight="1" s="29">
      <c r="A11705" t="inlineStr">
        <is>
          <t>photovoltaic slanted-roof installation, 3 kWp, micro-Si, laminated, integrated, on roof</t>
        </is>
      </c>
      <c r="B11705" s="30">
        <f>P11705*V11705</f>
        <v>8.2066974151677514E-10</v>
      </c>
      <c r="C11705" t="inlineStr">
        <is>
          <t>RER</t>
        </is>
      </c>
      <c r="D11705" t="inlineStr">
        <is>
          <t>unit</t>
        </is>
      </c>
      <c r="F11705" t="inlineStr">
        <is>
          <t>technosphere</t>
        </is>
      </c>
      <c r="G11705" t="n">
        <v>2</v>
      </c>
      <c r="H11705" t="n">
        <v>-21.54326959350907</v>
      </c>
      <c r="I11705" t="n">
        <v>0.09798894162072011</v>
      </c>
      <c r="J11705" t="inlineStr">
        <is>
          <t>(2,2,1,1,1,3); Calculation with average annual yield and share of technologies. Lifetime: 30a.</t>
        </is>
      </c>
      <c r="L11705" t="inlineStr">
        <is>
          <t>photovoltaic slanted-roof installation, 3 kWp, micro-Si, laminated, integrated, on roof</t>
        </is>
      </c>
      <c r="N11705" t="inlineStr">
        <is>
          <t>all</t>
        </is>
      </c>
      <c r="O11705" t="n">
        <v>1</v>
      </c>
      <c r="P11705" s="30">
        <f>INDEX(parameters!$D$41:$AG$178,MATCH('PV (extension)'!B11690,parameters!$C$41:$C$178,0),MATCH('PV (extension)'!A11705,parameters!$D$5:$AG$5,0))/O11705</f>
        <v>9.1929601731912907E-5</v>
      </c>
      <c r="Q11705" s="3" t="inlineStr">
        <is>
          <t>roof-top</t>
        </is>
      </c>
      <c r="R11705">
        <f>INDEX(parameters!$C$196:$EJ$198,MATCH('PV (extension)'!Q11705,parameters!$B$196:$B$198,0),MATCH('PV (extension)'!B11690,parameters!$C$195:$EJ$195,0))</f>
        <v>1244.6419888171272</v>
      </c>
      <c r="S11705" t="n">
        <v>3</v>
      </c>
      <c r="T11705" t="n">
        <v>30</v>
      </c>
      <c r="U11705">
        <f>T11705*S11705*R11705</f>
        <v>112017.77899354145</v>
      </c>
      <c r="V11705">
        <f>1/U11705</f>
        <v>8.9271543230441705E-6</v>
      </c>
    </row>
    <row r="11706" ht="16" customHeight="1" s="29">
      <c r="A11706" t="inlineStr">
        <is>
          <t>photovoltaic slanted-roof installation, 3 kWp, micro-Si, panel, mounted, on roof</t>
        </is>
      </c>
      <c r="B11706" s="30">
        <f>P11706*V11706</f>
        <v>1.4267201002053151E-8</v>
      </c>
      <c r="C11706" t="inlineStr">
        <is>
          <t>RER</t>
        </is>
      </c>
      <c r="D11706" t="inlineStr">
        <is>
          <t>unit</t>
        </is>
      </c>
      <c r="F11706" t="inlineStr">
        <is>
          <t>technosphere</t>
        </is>
      </c>
      <c r="G11706" t="n">
        <v>2</v>
      </c>
      <c r="H11706" t="n">
        <v>-18.72987249989203</v>
      </c>
      <c r="I11706" t="n">
        <v>0.09798894162072011</v>
      </c>
      <c r="J11706" t="inlineStr">
        <is>
          <t>(2,2,1,1,1,3); Calculation with average annual yield and share of technologies. Lifetime: 30a.</t>
        </is>
      </c>
      <c r="L11706" t="inlineStr">
        <is>
          <t>photovoltaic slanted-roof installation, 3 kWp, micro-Si, panel, mounted, on roof</t>
        </is>
      </c>
      <c r="N11706" t="inlineStr">
        <is>
          <t>all</t>
        </is>
      </c>
      <c r="O11706" t="n">
        <v>1</v>
      </c>
      <c r="P11706" s="30">
        <f>INDEX(parameters!$D$41:$AG$178,MATCH('PV (extension)'!B11690,parameters!$C$41:$C$178,0),MATCH('PV (extension)'!A11706,parameters!$D$5:$AG$5,0))/O11706</f>
        <v>1.5981801687044229E-3</v>
      </c>
      <c r="Q11706" s="3" t="inlineStr">
        <is>
          <t>roof-top</t>
        </is>
      </c>
      <c r="R11706">
        <f>INDEX(parameters!$C$196:$EJ$198,MATCH('PV (extension)'!Q11706,parameters!$B$196:$B$198,0),MATCH('PV (extension)'!B11690,parameters!$C$195:$EJ$195,0))</f>
        <v>1244.6419888171272</v>
      </c>
      <c r="S11706" t="n">
        <v>3</v>
      </c>
      <c r="T11706" t="n">
        <v>30</v>
      </c>
      <c r="U11706">
        <f>T11706*S11706*R11706</f>
        <v>112017.77899354145</v>
      </c>
      <c r="V11706">
        <f>1/U11706</f>
        <v>8.9271543230441705E-6</v>
      </c>
    </row>
    <row r="11707" s="29">
      <c r="A11707" t="inlineStr">
        <is>
          <t>photovoltaic open ground installation, 570 kWp, CIS, on open ground</t>
        </is>
      </c>
      <c r="B11707" s="30">
        <f>P11707*V11707</f>
        <v>4.4626067385340527E-10</v>
      </c>
      <c r="C11707" t="inlineStr">
        <is>
          <t>RER</t>
        </is>
      </c>
      <c r="D11707" t="inlineStr">
        <is>
          <t>unit</t>
        </is>
      </c>
      <c r="F11707" t="inlineStr">
        <is>
          <t>technosphere</t>
        </is>
      </c>
      <c r="G11707" t="n">
        <v>2</v>
      </c>
      <c r="H11707" t="n">
        <v>-21.66656811806742</v>
      </c>
      <c r="I11707" t="n">
        <v>0.09798894162072011</v>
      </c>
      <c r="J11707" t="inlineStr">
        <is>
          <t>(2,2,1,1,1,3); Calculation with average annual yield and share of technologies. Lifetime: 30a.</t>
        </is>
      </c>
      <c r="L11707" t="inlineStr">
        <is>
          <t>photovoltaic open ground installation, 570 kWp, CIS, on open ground</t>
        </is>
      </c>
      <c r="N11707" t="inlineStr">
        <is>
          <t>all</t>
        </is>
      </c>
      <c r="O11707" t="n">
        <v>1</v>
      </c>
      <c r="P11707" s="30">
        <f>INDEX(parameters!$D$41:$AG$178,MATCH('PV (extension)'!B11690,parameters!$C$41:$C$178,0),MATCH('PV (extension)'!A11707,parameters!$D$5:$AG$5,0))/O11707</f>
        <v>1.0104185757523119E-2</v>
      </c>
      <c r="Q11707" t="inlineStr">
        <is>
          <t>central</t>
        </is>
      </c>
      <c r="R11707">
        <f>INDEX(parameters!$C$196:$EJ$198,MATCH('PV (extension)'!Q11707,parameters!$B$196:$B$198,0),MATCH('PV (extension)'!B11690,parameters!$C$195:$EJ$195,0))</f>
        <v>1324.0872221458801</v>
      </c>
      <c r="S11707" t="n">
        <v>570</v>
      </c>
      <c r="T11707" t="n">
        <v>30</v>
      </c>
      <c r="U11707">
        <f>T11707*S11707*R11707</f>
        <v>22641891.49869455</v>
      </c>
      <c r="V11707">
        <f>1/U11707</f>
        <v>4.4165921387692206E-8</v>
      </c>
    </row>
    <row r="11708" s="29">
      <c r="A11708" t="inlineStr">
        <is>
          <t>photovoltaic open ground installation, 570 kWp, CdTe, on open ground</t>
        </is>
      </c>
      <c r="B11708" s="30">
        <f>P11708*V11708</f>
        <v>3.2781965100458896E-9</v>
      </c>
      <c r="C11708" t="inlineStr">
        <is>
          <t>RER</t>
        </is>
      </c>
      <c r="D11708" t="inlineStr">
        <is>
          <t>unit</t>
        </is>
      </c>
      <c r="F11708" t="inlineStr">
        <is>
          <t>technosphere</t>
        </is>
      </c>
      <c r="G11708" t="n">
        <v>2</v>
      </c>
      <c r="H11708" t="n">
        <v>-21.47552628199886</v>
      </c>
      <c r="I11708" t="n">
        <v>0.09798894162072011</v>
      </c>
      <c r="J11708" t="inlineStr">
        <is>
          <t>(2,2,1,1,1,3); Calculation with average annual yield and share of technologies. Lifetime: 30a.</t>
        </is>
      </c>
      <c r="L11708" t="inlineStr">
        <is>
          <t>photovoltaic open ground installation, 570 kWp, CdTe, on open ground</t>
        </is>
      </c>
      <c r="N11708" t="inlineStr">
        <is>
          <t>all</t>
        </is>
      </c>
      <c r="O11708" t="n">
        <v>1</v>
      </c>
      <c r="P11708" s="30">
        <f>INDEX(parameters!$D$41:$AG$178,MATCH('PV (extension)'!B11690,parameters!$C$41:$C$178,0),MATCH('PV (extension)'!A11708,parameters!$D$5:$AG$5,0))/O11708</f>
        <v>7.4224569691858172E-2</v>
      </c>
      <c r="Q11708" t="inlineStr">
        <is>
          <t>central</t>
        </is>
      </c>
      <c r="R11708">
        <f>INDEX(parameters!$C$196:$EJ$198,MATCH('PV (extension)'!Q11708,parameters!$B$196:$B$198,0),MATCH('PV (extension)'!B11690,parameters!$C$195:$EJ$195,0))</f>
        <v>1324.0872221458801</v>
      </c>
      <c r="S11708" t="n">
        <v>570</v>
      </c>
      <c r="T11708" t="n">
        <v>30</v>
      </c>
      <c r="U11708">
        <f>T11708*S11708*R11708</f>
        <v>22641891.49869455</v>
      </c>
      <c r="V11708">
        <f>1/U11708</f>
        <v>4.4165921387692206E-8</v>
      </c>
    </row>
    <row r="11709" s="29">
      <c r="A11709" t="inlineStr">
        <is>
          <t>photovoltaic open ground installation, 570 kWp, micro-Si, on open ground</t>
        </is>
      </c>
      <c r="B11709" s="30">
        <f>P11709*V11709</f>
        <v>3.474655674523747E-11</v>
      </c>
      <c r="C11709" t="inlineStr">
        <is>
          <t>RER</t>
        </is>
      </c>
      <c r="D11709" t="inlineStr">
        <is>
          <t>unit</t>
        </is>
      </c>
      <c r="F11709" t="inlineStr">
        <is>
          <t>technosphere</t>
        </is>
      </c>
      <c r="G11709" t="n">
        <v>2</v>
      </c>
      <c r="H11709" t="n">
        <v>-23.51240679473371</v>
      </c>
      <c r="I11709" t="n">
        <v>0.09798894162072011</v>
      </c>
      <c r="J11709" t="inlineStr">
        <is>
          <t>(2,2,1,1,1,3); Calculation with average annual yield and share of technologies. Lifetime: 30a.</t>
        </is>
      </c>
      <c r="L11709" t="inlineStr">
        <is>
          <t>photovoltaic open ground installation, 570 kWp, micro-Si, on open ground</t>
        </is>
      </c>
      <c r="N11709" t="inlineStr">
        <is>
          <t>all</t>
        </is>
      </c>
      <c r="O11709" t="n">
        <v>1</v>
      </c>
      <c r="P11709" s="30">
        <f>INDEX(parameters!$D$41:$AG$178,MATCH('PV (extension)'!B11690,parameters!$C$41:$C$178,0),MATCH('PV (extension)'!A11709,parameters!$D$5:$AG$5,0))/O11709</f>
        <v>7.867277677789E-4</v>
      </c>
      <c r="Q11709" t="inlineStr">
        <is>
          <t>central</t>
        </is>
      </c>
      <c r="R11709">
        <f>INDEX(parameters!$C$196:$EJ$198,MATCH('PV (extension)'!Q11709,parameters!$B$196:$B$198,0),MATCH('PV (extension)'!B11690,parameters!$C$195:$EJ$195,0))</f>
        <v>1324.0872221458801</v>
      </c>
      <c r="S11709" t="n">
        <v>570</v>
      </c>
      <c r="T11709" t="n">
        <v>30</v>
      </c>
      <c r="U11709">
        <f>T11709*S11709*R11709</f>
        <v>22641891.49869455</v>
      </c>
      <c r="V11709">
        <f>1/U11709</f>
        <v>4.4165921387692206E-8</v>
      </c>
    </row>
    <row r="11710" s="29">
      <c r="A11710" t="inlineStr">
        <is>
          <t>photovoltaic open ground installation, 570 kWp, multi-Si, on open ground</t>
        </is>
      </c>
      <c r="B11710" s="30">
        <f>P11710*V11710</f>
        <v>1.1627907552816599E-8</v>
      </c>
      <c r="C11710" t="inlineStr">
        <is>
          <t>RER</t>
        </is>
      </c>
      <c r="D11710" t="inlineStr">
        <is>
          <t>unit</t>
        </is>
      </c>
      <c r="F11710" t="inlineStr">
        <is>
          <t>technosphere</t>
        </is>
      </c>
      <c r="G11710" t="n">
        <v>2</v>
      </c>
      <c r="H11710" t="n">
        <v>-18.20082258362968</v>
      </c>
      <c r="I11710" t="n">
        <v>0.09798894162072011</v>
      </c>
      <c r="J11710" t="inlineStr">
        <is>
          <t>(2,2,1,1,1,3); Calculation with average annual yield and share of technologies. Lifetime: 30a.</t>
        </is>
      </c>
      <c r="L11710" t="inlineStr">
        <is>
          <t>photovoltaic open ground installation, 570 kWp, multi-Si, on open ground</t>
        </is>
      </c>
      <c r="N11710" t="inlineStr">
        <is>
          <t>all</t>
        </is>
      </c>
      <c r="O11710" t="n">
        <v>1</v>
      </c>
      <c r="P11710" s="30">
        <f>INDEX(parameters!$D$41:$AG$178,MATCH('PV (extension)'!B11690,parameters!$C$41:$C$178,0),MATCH('PV (extension)'!A11710,parameters!$D$5:$AG$5,0))/O11710</f>
        <v>0.2632778211677243</v>
      </c>
      <c r="Q11710" t="inlineStr">
        <is>
          <t>central</t>
        </is>
      </c>
      <c r="R11710">
        <f>INDEX(parameters!$C$196:$EJ$198,MATCH('PV (extension)'!Q11710,parameters!$B$196:$B$198,0),MATCH('PV (extension)'!B11690,parameters!$C$195:$EJ$195,0))</f>
        <v>1324.0872221458801</v>
      </c>
      <c r="S11710" t="n">
        <v>570</v>
      </c>
      <c r="T11710" t="n">
        <v>30</v>
      </c>
      <c r="U11710">
        <f>T11710*S11710*R11710</f>
        <v>22641891.49869455</v>
      </c>
      <c r="V11710">
        <f>1/U11710</f>
        <v>4.4165921387692206E-8</v>
      </c>
    </row>
    <row r="11711" s="29">
      <c r="A11711" t="inlineStr">
        <is>
          <t>photovoltaic open ground installation, 570 kWp, single-Si, on open ground</t>
        </is>
      </c>
      <c r="B11711" s="30">
        <f>P11711*V11711</f>
        <v>6.1679427768983917E-9</v>
      </c>
      <c r="C11711" t="inlineStr">
        <is>
          <t>RER</t>
        </is>
      </c>
      <c r="D11711" t="inlineStr">
        <is>
          <t>unit</t>
        </is>
      </c>
      <c r="F11711" t="inlineStr">
        <is>
          <t>technosphere</t>
        </is>
      </c>
      <c r="G11711" t="n">
        <v>2</v>
      </c>
      <c r="H11711" t="n">
        <v>-18.8364689523836</v>
      </c>
      <c r="I11711" t="n">
        <v>0.09798894162072011</v>
      </c>
      <c r="J11711" t="inlineStr">
        <is>
          <t>(2,2,1,1,1,3); Calculation with average annual yield and share of technologies. Lifetime: 30a.</t>
        </is>
      </c>
      <c r="L11711" t="inlineStr">
        <is>
          <t>photovoltaic open ground installation, 570 kWp, single-Si, on open ground</t>
        </is>
      </c>
      <c r="N11711" t="inlineStr">
        <is>
          <t>all</t>
        </is>
      </c>
      <c r="O11711" t="n">
        <v>1</v>
      </c>
      <c r="P11711" s="30">
        <f>INDEX(parameters!$D$41:$AG$178,MATCH('PV (extension)'!B11690,parameters!$C$41:$C$178,0),MATCH('PV (extension)'!A11711,parameters!$D$5:$AG$5,0))/O11711</f>
        <v>0.13965389112469015</v>
      </c>
      <c r="Q11711" t="inlineStr">
        <is>
          <t>central</t>
        </is>
      </c>
      <c r="R11711">
        <f>INDEX(parameters!$C$196:$EJ$198,MATCH('PV (extension)'!Q11711,parameters!$B$196:$B$198,0),MATCH('PV (extension)'!B11690,parameters!$C$195:$EJ$195,0))</f>
        <v>1324.0872221458801</v>
      </c>
      <c r="S11711" t="n">
        <v>570</v>
      </c>
      <c r="T11711" t="n">
        <v>30</v>
      </c>
      <c r="U11711">
        <f>T11711*S11711*R11711</f>
        <v>22641891.49869455</v>
      </c>
      <c r="V11711">
        <f>1/U11711</f>
        <v>4.4165921387692206E-8</v>
      </c>
    </row>
    <row r="11712" ht="16" customHeight="1" s="29">
      <c r="A11712" t="inlineStr">
        <is>
          <t>photovoltaic slanted-roof installation, 93 kWp, multi-Si, laminated, integrated, on roof</t>
        </is>
      </c>
      <c r="B11712" s="30">
        <f>P11712*V11712</f>
        <v>1.9033440311095728E-9</v>
      </c>
      <c r="C11712" t="inlineStr">
        <is>
          <t>CH</t>
        </is>
      </c>
      <c r="D11712" t="inlineStr">
        <is>
          <t>unit</t>
        </is>
      </c>
      <c r="F11712" t="inlineStr">
        <is>
          <t>technosphere</t>
        </is>
      </c>
      <c r="G11712" t="n">
        <v>2</v>
      </c>
      <c r="H11712" t="n">
        <v>-20.65878981776205</v>
      </c>
      <c r="I11712" t="n">
        <v>0.09798894162072011</v>
      </c>
      <c r="J11712" t="inlineStr">
        <is>
          <t>(2,2,1,1,1,3); Calculation with average annual yield and share of technologies. Lifetime: 30a.</t>
        </is>
      </c>
      <c r="L11712" t="inlineStr">
        <is>
          <t>photovoltaic slanted-roof installation, 93 kWp, multi-Si, laminated, integrated, on roof</t>
        </is>
      </c>
      <c r="N11712" t="inlineStr">
        <is>
          <t>all</t>
        </is>
      </c>
      <c r="O11712" t="n">
        <v>1</v>
      </c>
      <c r="P11712" s="30">
        <f>INDEX(parameters!$D$41:$AG$178,MATCH('PV (extension)'!B11690,parameters!$C$41:$C$178,0),MATCH('PV (extension)'!A11712,parameters!$D$5:$AG$5,0))/O11712</f>
        <v>6.6094595017907607E-3</v>
      </c>
      <c r="Q11712" s="3" t="inlineStr">
        <is>
          <t>roof-top</t>
        </is>
      </c>
      <c r="R11712">
        <f>INDEX(parameters!$C$196:$EJ$198,MATCH('PV (extension)'!Q11712,parameters!$B$196:$B$198,0),MATCH('PV (extension)'!B11690,parameters!$C$195:$EJ$195,0))</f>
        <v>1244.6419888171272</v>
      </c>
      <c r="S11712" t="n">
        <v>93</v>
      </c>
      <c r="T11712" t="n">
        <v>30</v>
      </c>
      <c r="U11712">
        <f>T11712*S11712*R11712</f>
        <v>3472551.1487997849</v>
      </c>
      <c r="V11712">
        <f>1/U11712</f>
        <v>2.8797272009819904E-7</v>
      </c>
    </row>
    <row r="11713" ht="16" customHeight="1" s="29">
      <c r="A11713" t="inlineStr">
        <is>
          <t>photovoltaic slanted-roof installation, 93 kWp, multi-Si, panel, mounted, on roof</t>
        </is>
      </c>
      <c r="B11713" s="30">
        <f>P11713*V11713</f>
        <v>3.2273963672706605E-8</v>
      </c>
      <c r="C11713" t="inlineStr">
        <is>
          <t>CH</t>
        </is>
      </c>
      <c r="D11713" t="inlineStr">
        <is>
          <t>unit</t>
        </is>
      </c>
      <c r="F11713" t="inlineStr">
        <is>
          <t>technosphere</t>
        </is>
      </c>
      <c r="G11713" t="n">
        <v>2</v>
      </c>
      <c r="H11713" t="n">
        <v>-17.84536035000586</v>
      </c>
      <c r="I11713" t="n">
        <v>0.09798894162072011</v>
      </c>
      <c r="J11713" t="inlineStr">
        <is>
          <t>(2,2,1,1,1,3); Calculation with average annual yield and share of technologies. Lifetime: 30a.</t>
        </is>
      </c>
      <c r="L11713" t="inlineStr">
        <is>
          <t>photovoltaic slanted-roof installation, 93 kWp, multi-Si, panel, mounted, on roof</t>
        </is>
      </c>
      <c r="N11713" t="inlineStr">
        <is>
          <t>all</t>
        </is>
      </c>
      <c r="O11713" t="n">
        <v>1</v>
      </c>
      <c r="P11713" s="30">
        <f>INDEX(parameters!$D$41:$AG$178,MATCH('PV (extension)'!B11690,parameters!$C$41:$C$178,0),MATCH('PV (extension)'!A11713,parameters!$D$5:$AG$5,0))/O11713</f>
        <v>0.11207298962797985</v>
      </c>
      <c r="Q11713" s="3" t="inlineStr">
        <is>
          <t>roof-top</t>
        </is>
      </c>
      <c r="R11713">
        <f>INDEX(parameters!$C$196:$EJ$198,MATCH('PV (extension)'!Q11713,parameters!$B$196:$B$198,0),MATCH('PV (extension)'!B11690,parameters!$C$195:$EJ$195,0))</f>
        <v>1244.6419888171272</v>
      </c>
      <c r="S11713" t="n">
        <v>93</v>
      </c>
      <c r="T11713" t="n">
        <v>30</v>
      </c>
      <c r="U11713">
        <f>T11713*S11713*R11713</f>
        <v>3472551.1487997849</v>
      </c>
      <c r="V11713">
        <f>1/U11713</f>
        <v>2.8797272009819904E-7</v>
      </c>
    </row>
    <row r="11714" ht="16" customHeight="1" s="29">
      <c r="A11714" t="inlineStr">
        <is>
          <t>photovoltaic slanted-roof installation, 93 kWp, single-Si, laminated, integrated, on roof</t>
        </is>
      </c>
      <c r="B11714" s="30">
        <f>P11714*V11714</f>
        <v>1.006190109262842E-9</v>
      </c>
      <c r="C11714" t="inlineStr">
        <is>
          <t>CH</t>
        </is>
      </c>
      <c r="D11714" t="inlineStr">
        <is>
          <t>unit</t>
        </is>
      </c>
      <c r="F11714" t="inlineStr">
        <is>
          <t>technosphere</t>
        </is>
      </c>
      <c r="G11714" t="n">
        <v>2</v>
      </c>
      <c r="H11714" t="n">
        <v>-21.2944254997521</v>
      </c>
      <c r="I11714" t="n">
        <v>0.09798894162072011</v>
      </c>
      <c r="J11714" t="inlineStr">
        <is>
          <t>(2,2,1,1,1,3); Calculation with average annual yield and share of technologies. Lifetime: 30a.</t>
        </is>
      </c>
      <c r="L11714" t="inlineStr">
        <is>
          <t>photovoltaic slanted-roof installation, 93 kWp, single-Si, laminated, integrated, on roof</t>
        </is>
      </c>
      <c r="N11714" t="inlineStr">
        <is>
          <t>all</t>
        </is>
      </c>
      <c r="O11714" t="n">
        <v>1</v>
      </c>
      <c r="P11714" s="30">
        <f>INDEX(parameters!$D$41:$AG$178,MATCH('PV (extension)'!B11690,parameters!$C$41:$C$178,0),MATCH('PV (extension)'!A11714,parameters!$D$5:$AG$5,0))/O11714</f>
        <v>3.4940466198316628E-3</v>
      </c>
      <c r="Q11714" s="3" t="inlineStr">
        <is>
          <t>roof-top</t>
        </is>
      </c>
      <c r="R11714">
        <f>INDEX(parameters!$C$196:$EJ$198,MATCH('PV (extension)'!Q11714,parameters!$B$196:$B$198,0),MATCH('PV (extension)'!B11690,parameters!$C$195:$EJ$195,0))</f>
        <v>1244.6419888171272</v>
      </c>
      <c r="S11714" t="n">
        <v>93</v>
      </c>
      <c r="T11714" t="n">
        <v>30</v>
      </c>
      <c r="U11714">
        <f>T11714*S11714*R11714</f>
        <v>3472551.1487997849</v>
      </c>
      <c r="V11714">
        <f>1/U11714</f>
        <v>2.8797272009819904E-7</v>
      </c>
    </row>
    <row r="11715" ht="16" customHeight="1" s="29">
      <c r="A11715" t="inlineStr">
        <is>
          <t>photovoltaic slanted-roof installation, 93 kWp, single-Si, panel, mounted, on roof</t>
        </is>
      </c>
      <c r="B11715" s="30">
        <f>P11715*V11715</f>
        <v>1.6905441509776469E-8</v>
      </c>
      <c r="C11715" t="inlineStr">
        <is>
          <t>CH</t>
        </is>
      </c>
      <c r="D11715" t="inlineStr">
        <is>
          <t>unit</t>
        </is>
      </c>
      <c r="F11715" t="inlineStr">
        <is>
          <t>technosphere</t>
        </is>
      </c>
      <c r="G11715" t="n">
        <v>2</v>
      </c>
      <c r="H11715" t="n">
        <v>-18.48100416113547</v>
      </c>
      <c r="I11715" t="n">
        <v>0.09798894162072011</v>
      </c>
      <c r="J11715" t="inlineStr">
        <is>
          <t>(2,2,1,1,1,3); Calculation with average annual yield and share of technologies. Lifetime: 30a.</t>
        </is>
      </c>
      <c r="L11715" t="inlineStr">
        <is>
          <t>photovoltaic slanted-roof installation, 93 kWp, single-Si, panel, mounted, on roof</t>
        </is>
      </c>
      <c r="N11715" t="inlineStr">
        <is>
          <t>all</t>
        </is>
      </c>
      <c r="O11715" t="n">
        <v>1</v>
      </c>
      <c r="P11715" s="30">
        <f>INDEX(parameters!$D$41:$AG$178,MATCH('PV (extension)'!B11690,parameters!$C$41:$C$178,0),MATCH('PV (extension)'!A11715,parameters!$D$5:$AG$5,0))/O11715</f>
        <v>5.8705010335741853E-2</v>
      </c>
      <c r="Q11715" s="3" t="inlineStr">
        <is>
          <t>roof-top</t>
        </is>
      </c>
      <c r="R11715">
        <f>INDEX(parameters!$C$196:$EJ$198,MATCH('PV (extension)'!Q11715,parameters!$B$196:$B$198,0),MATCH('PV (extension)'!B11690,parameters!$C$195:$EJ$195,0))</f>
        <v>1244.6419888171272</v>
      </c>
      <c r="S11715" t="n">
        <v>93</v>
      </c>
      <c r="T11715" t="n">
        <v>30</v>
      </c>
      <c r="U11715">
        <f>T11715*S11715*R11715</f>
        <v>3472551.1487997849</v>
      </c>
      <c r="V11715">
        <f>1/U11715</f>
        <v>2.8797272009819904E-7</v>
      </c>
    </row>
    <row r="11716" s="29">
      <c r="A11716" t="inlineStr">
        <is>
          <t>photovoltaic facade installation, 3kWp, multi-Si, laminated, integrated, at building</t>
        </is>
      </c>
      <c r="B11716" s="30">
        <f>P11716*V11716</f>
        <v>4.1785528191670946E-8</v>
      </c>
      <c r="C11716" t="inlineStr">
        <is>
          <t>APAC</t>
        </is>
      </c>
      <c r="D11716" t="inlineStr">
        <is>
          <t>unit</t>
        </is>
      </c>
      <c r="F11716" t="inlineStr">
        <is>
          <t>technosphere</t>
        </is>
      </c>
      <c r="G11716" t="n">
        <v>2</v>
      </c>
      <c r="H11716" t="n">
        <v>-17.5612990452514</v>
      </c>
      <c r="I11716" t="n">
        <v>0.09798894162072011</v>
      </c>
      <c r="J11716" t="inlineStr">
        <is>
          <t>(2,2,1,1,1,3); Calculation with average annual yield and share of technologies. Lifetime: 30a.</t>
        </is>
      </c>
      <c r="L11716" t="inlineStr">
        <is>
          <t>photovoltaic facade installation, 3kWp, multi-Si, laminated, integrated, at building</t>
        </is>
      </c>
      <c r="N11716" t="inlineStr">
        <is>
          <t>all</t>
        </is>
      </c>
      <c r="O11716" t="n">
        <v>1</v>
      </c>
      <c r="P11716" s="30">
        <f>INDEX(parameters!$D$41:$AG$178,MATCH('PV (extension)'!B11690,parameters!$C$41:$C$178,0),MATCH('PV (extension)'!A11716,parameters!$D$5:$AG$5,0))/O11716</f>
        <v>3.2864644265829519E-3</v>
      </c>
      <c r="Q11716" t="inlineStr">
        <is>
          <t>façade</t>
        </is>
      </c>
      <c r="R11716">
        <f>INDEX(parameters!$C$196:$EJ$198,MATCH('PV (extension)'!Q11716,parameters!$B$196:$B$198,0),MATCH('PV (extension)'!B11690,parameters!$C$195:$EJ$195,0))</f>
        <v>873.89756661628087</v>
      </c>
      <c r="S11716" t="n">
        <v>3</v>
      </c>
      <c r="T11716" t="n">
        <v>30</v>
      </c>
      <c r="U11716">
        <f>T11716*S11716*R11716</f>
        <v>78650.780995465277</v>
      </c>
      <c r="V11716">
        <f>1/U11716</f>
        <v>1.2714431914638666E-5</v>
      </c>
    </row>
    <row r="11717" s="29">
      <c r="A11717" t="inlineStr">
        <is>
          <t>photovoltaic facade installation, 3kWp, multi-Si, panel, mounted, at building</t>
        </is>
      </c>
      <c r="B11717" s="30">
        <f>P11717*V11717</f>
        <v>4.0980543870848296E-8</v>
      </c>
      <c r="C11717" t="inlineStr">
        <is>
          <t>APAC</t>
        </is>
      </c>
      <c r="D11717" t="inlineStr">
        <is>
          <t>unit</t>
        </is>
      </c>
      <c r="F11717" t="inlineStr">
        <is>
          <t>technosphere</t>
        </is>
      </c>
      <c r="G11717" t="n">
        <v>2</v>
      </c>
      <c r="H11717" t="n">
        <v>-17.5612990452514</v>
      </c>
      <c r="I11717" t="n">
        <v>0.09798894162072011</v>
      </c>
      <c r="J11717" t="inlineStr">
        <is>
          <t>(2,2,1,1,1,3); Calculation with average annual yield and share of technologies. Lifetime: 30a.</t>
        </is>
      </c>
      <c r="L11717" t="inlineStr">
        <is>
          <t>photovoltaic facade installation, 3kWp, multi-Si, panel, mounted, at building</t>
        </is>
      </c>
      <c r="N11717" t="inlineStr">
        <is>
          <t>all</t>
        </is>
      </c>
      <c r="O11717" t="n">
        <v>1</v>
      </c>
      <c r="P11717" s="30">
        <f>INDEX(parameters!$D$41:$AG$178,MATCH('PV (extension)'!B11690,parameters!$C$41:$C$178,0),MATCH('PV (extension)'!A11717,parameters!$D$5:$AG$5,0))/O11717</f>
        <v>3.2231517810611459E-3</v>
      </c>
      <c r="Q11717" t="inlineStr">
        <is>
          <t>façade</t>
        </is>
      </c>
      <c r="R11717">
        <f>INDEX(parameters!$C$196:$EJ$198,MATCH('PV (extension)'!Q11717,parameters!$B$196:$B$198,0),MATCH('PV (extension)'!B11690,parameters!$C$195:$EJ$195,0))</f>
        <v>873.89756661628087</v>
      </c>
      <c r="S11717" t="n">
        <v>3</v>
      </c>
      <c r="T11717" t="n">
        <v>30</v>
      </c>
      <c r="U11717">
        <f>T11717*S11717*R11717</f>
        <v>78650.780995465277</v>
      </c>
      <c r="V11717">
        <f>1/U11717</f>
        <v>1.2714431914638666E-5</v>
      </c>
    </row>
    <row r="11718" s="29">
      <c r="A11718" t="inlineStr">
        <is>
          <t>photovoltaic facade installation, 3kWp, single-Si, laminated, integrated, at building</t>
        </is>
      </c>
      <c r="B11718" s="30">
        <f>P11718*V11718</f>
        <v>2.2028864005592169E-8</v>
      </c>
      <c r="C11718" t="inlineStr">
        <is>
          <t>APAC</t>
        </is>
      </c>
      <c r="D11718" t="inlineStr">
        <is>
          <t>unit</t>
        </is>
      </c>
      <c r="F11718" t="inlineStr">
        <is>
          <t>technosphere</t>
        </is>
      </c>
      <c r="G11718" t="n">
        <v>2</v>
      </c>
      <c r="H11718" t="n">
        <v>-18.19689739735082</v>
      </c>
      <c r="I11718" t="n">
        <v>0.09798894162072011</v>
      </c>
      <c r="J11718" t="inlineStr">
        <is>
          <t>(2,2,1,1,1,3); Calculation with average annual yield and share of technologies. Lifetime: 30a.</t>
        </is>
      </c>
      <c r="L11718" t="inlineStr">
        <is>
          <t>photovoltaic facade installation, 3kWp, single-Si, laminated, integrated, at building</t>
        </is>
      </c>
      <c r="N11718" t="inlineStr">
        <is>
          <t>all</t>
        </is>
      </c>
      <c r="O11718" t="n">
        <v>1</v>
      </c>
      <c r="P11718" s="30">
        <f>INDEX(parameters!$D$41:$AG$178,MATCH('PV (extension)'!B11690,parameters!$C$41:$C$178,0),MATCH('PV (extension)'!A11718,parameters!$D$5:$AG$5,0))/O11718</f>
        <v>1.7325873584827175E-3</v>
      </c>
      <c r="Q11718" t="inlineStr">
        <is>
          <t>façade</t>
        </is>
      </c>
      <c r="R11718">
        <f>INDEX(parameters!$C$196:$EJ$198,MATCH('PV (extension)'!Q11718,parameters!$B$196:$B$198,0),MATCH('PV (extension)'!B11690,parameters!$C$195:$EJ$195,0))</f>
        <v>873.89756661628087</v>
      </c>
      <c r="S11718" t="n">
        <v>3</v>
      </c>
      <c r="T11718" t="n">
        <v>30</v>
      </c>
      <c r="U11718">
        <f>T11718*S11718*R11718</f>
        <v>78650.780995465277</v>
      </c>
      <c r="V11718">
        <f>1/U11718</f>
        <v>1.2714431914638666E-5</v>
      </c>
    </row>
    <row r="11719" s="29">
      <c r="A11719" t="inlineStr">
        <is>
          <t>photovoltaic facade installation, 3kWp, single-Si, panel, mounted, at building</t>
        </is>
      </c>
      <c r="B11719" s="30">
        <f>P11719*V11719</f>
        <v>2.2009803556577951E-8</v>
      </c>
      <c r="C11719" t="inlineStr">
        <is>
          <t>APAC</t>
        </is>
      </c>
      <c r="D11719" t="inlineStr">
        <is>
          <t>unit</t>
        </is>
      </c>
      <c r="F11719" t="inlineStr">
        <is>
          <t>technosphere</t>
        </is>
      </c>
      <c r="G11719" t="n">
        <v>2</v>
      </c>
      <c r="H11719" t="n">
        <v>-18.19689739735082</v>
      </c>
      <c r="I11719" t="n">
        <v>0.09798894162072011</v>
      </c>
      <c r="J11719" t="inlineStr">
        <is>
          <t>(2,2,1,1,1,3); Calculation with average annual yield and share of technologies. Lifetime: 30a.</t>
        </is>
      </c>
      <c r="L11719" t="inlineStr">
        <is>
          <t>photovoltaic facade installation, 3kWp, single-Si, panel, mounted, at building</t>
        </is>
      </c>
      <c r="N11719" t="inlineStr">
        <is>
          <t>all</t>
        </is>
      </c>
      <c r="O11719" t="n">
        <v>1</v>
      </c>
      <c r="P11719" s="30">
        <f>INDEX(parameters!$D$41:$AG$178,MATCH('PV (extension)'!B11690,parameters!$C$41:$C$178,0),MATCH('PV (extension)'!A11719,parameters!$D$5:$AG$5,0))/O11719</f>
        <v>1.7310882392816251E-3</v>
      </c>
      <c r="Q11719" t="inlineStr">
        <is>
          <t>façade</t>
        </is>
      </c>
      <c r="R11719">
        <f>INDEX(parameters!$C$196:$EJ$198,MATCH('PV (extension)'!Q11719,parameters!$B$196:$B$198,0),MATCH('PV (extension)'!B11690,parameters!$C$195:$EJ$195,0))</f>
        <v>873.89756661628087</v>
      </c>
      <c r="S11719" t="n">
        <v>3</v>
      </c>
      <c r="T11719" t="n">
        <v>30</v>
      </c>
      <c r="U11719">
        <f>T11719*S11719*R11719</f>
        <v>78650.780995465277</v>
      </c>
      <c r="V11719">
        <f>1/U11719</f>
        <v>1.2714431914638666E-5</v>
      </c>
    </row>
    <row r="11720" ht="16" customHeight="1" s="29">
      <c r="A11720" t="inlineStr">
        <is>
          <t>photovoltaic flat-roof installation, 3kWp, multi-Si, on roof</t>
        </is>
      </c>
      <c r="B11720" s="30">
        <f>P11720*V11720</f>
        <v>4.5193781093795786E-7</v>
      </c>
      <c r="C11720" t="inlineStr">
        <is>
          <t>APAC</t>
        </is>
      </c>
      <c r="D11720" t="inlineStr">
        <is>
          <t>unit</t>
        </is>
      </c>
      <c r="F11720" t="inlineStr">
        <is>
          <t>technosphere</t>
        </is>
      </c>
      <c r="G11720" t="n">
        <v>2</v>
      </c>
      <c r="H11720" t="n">
        <v>-15.20991773919472</v>
      </c>
      <c r="I11720" t="n">
        <v>0.09798894162072011</v>
      </c>
      <c r="J11720" t="inlineStr">
        <is>
          <t>(2,2,1,1,1,3); Calculation with average annual yield and share of technologies. Lifetime: 30a.</t>
        </is>
      </c>
      <c r="L11720" t="inlineStr">
        <is>
          <t>photovoltaic flat-roof installation, 3kWp, multi-Si, on roof</t>
        </is>
      </c>
      <c r="N11720" t="inlineStr">
        <is>
          <t>all</t>
        </is>
      </c>
      <c r="O11720" t="n">
        <v>1</v>
      </c>
      <c r="P11720" s="30">
        <f>INDEX(parameters!$D$41:$AG$178,MATCH('PV (extension)'!B11690,parameters!$C$41:$C$178,0),MATCH('PV (extension)'!A11720,parameters!$D$5:$AG$5,0))/O11720</f>
        <v>5.0625069824473082E-2</v>
      </c>
      <c r="Q11720" s="3" t="inlineStr">
        <is>
          <t>roof-top</t>
        </is>
      </c>
      <c r="R11720">
        <f>INDEX(parameters!$C$196:$EJ$198,MATCH('PV (extension)'!Q11720,parameters!$B$196:$B$198,0),MATCH('PV (extension)'!B11690,parameters!$C$195:$EJ$195,0))</f>
        <v>1244.6419888171272</v>
      </c>
      <c r="S11720" t="n">
        <v>3</v>
      </c>
      <c r="T11720" t="n">
        <v>30</v>
      </c>
      <c r="U11720">
        <f>T11720*S11720*R11720</f>
        <v>112017.77899354145</v>
      </c>
      <c r="V11720">
        <f>1/U11720</f>
        <v>8.9271543230441705E-6</v>
      </c>
    </row>
    <row r="11721" ht="16" customHeight="1" s="29">
      <c r="A11721" t="inlineStr">
        <is>
          <t>photovoltaic flat-roof installation, 3kWp, single-Si, on roof</t>
        </is>
      </c>
      <c r="B11721" s="30">
        <f>P11721*V11721</f>
        <v>2.3590499072276645E-7</v>
      </c>
      <c r="C11721" t="inlineStr">
        <is>
          <t>APAC</t>
        </is>
      </c>
      <c r="D11721" t="inlineStr">
        <is>
          <t>unit</t>
        </is>
      </c>
      <c r="F11721" t="inlineStr">
        <is>
          <t>technosphere</t>
        </is>
      </c>
      <c r="G11721" t="n">
        <v>2</v>
      </c>
      <c r="H11721" t="n">
        <v>-15.84555259734934</v>
      </c>
      <c r="I11721" t="n">
        <v>0.09798894162072011</v>
      </c>
      <c r="J11721" t="inlineStr">
        <is>
          <t>(2,2,1,1,1,3); Calculation with average annual yield and share of technologies. Lifetime: 30a.</t>
        </is>
      </c>
      <c r="L11721" t="inlineStr">
        <is>
          <t>photovoltaic flat-roof installation, 3kWp, single-Si, on roof</t>
        </is>
      </c>
      <c r="N11721" t="inlineStr">
        <is>
          <t>all</t>
        </is>
      </c>
      <c r="O11721" t="n">
        <v>1</v>
      </c>
      <c r="P11721" s="30">
        <f>INDEX(parameters!$D$41:$AG$178,MATCH('PV (extension)'!B11690,parameters!$C$41:$C$178,0),MATCH('PV (extension)'!A11721,parameters!$D$5:$AG$5,0))/O11721</f>
        <v>2.6425553114256296E-2</v>
      </c>
      <c r="Q11721" s="3" t="inlineStr">
        <is>
          <t>roof-top</t>
        </is>
      </c>
      <c r="R11721">
        <f>INDEX(parameters!$C$196:$EJ$198,MATCH('PV (extension)'!Q11721,parameters!$B$196:$B$198,0),MATCH('PV (extension)'!B11690,parameters!$C$195:$EJ$195,0))</f>
        <v>1244.6419888171272</v>
      </c>
      <c r="S11721" t="n">
        <v>3</v>
      </c>
      <c r="T11721" t="n">
        <v>30</v>
      </c>
      <c r="U11721">
        <f>T11721*S11721*R11721</f>
        <v>112017.77899354145</v>
      </c>
      <c r="V11721">
        <f>1/U11721</f>
        <v>8.9271543230441705E-6</v>
      </c>
    </row>
    <row r="11722" ht="16" customHeight="1" s="29">
      <c r="A11722" t="inlineStr">
        <is>
          <t>photovoltaic slanted-roof installation, 3kWp, CIS, panel, mounted, on roof</t>
        </is>
      </c>
      <c r="B11722" s="30">
        <f>P11722*V11722</f>
        <v>1.3048335114711318E-7</v>
      </c>
      <c r="C11722" t="inlineStr">
        <is>
          <t>CH</t>
        </is>
      </c>
      <c r="D11722" t="inlineStr">
        <is>
          <t>unit</t>
        </is>
      </c>
      <c r="F11722" t="inlineStr">
        <is>
          <t>technosphere</t>
        </is>
      </c>
      <c r="G11722" t="n">
        <v>2</v>
      </c>
      <c r="H11722" t="n">
        <v>-16.88405011147741</v>
      </c>
      <c r="I11722" t="n">
        <v>0.09798894162072011</v>
      </c>
      <c r="J11722" t="inlineStr">
        <is>
          <t>(2,2,1,1,1,3); Calculation with average annual yield and share of technologies. Lifetime: 30a.</t>
        </is>
      </c>
      <c r="L11722" t="inlineStr">
        <is>
          <t>photovoltaic slanted-roof installation, 3kWp, CIS, panel, mounted, on roof</t>
        </is>
      </c>
      <c r="N11722" t="inlineStr">
        <is>
          <t>all</t>
        </is>
      </c>
      <c r="O11722" t="n">
        <v>1</v>
      </c>
      <c r="P11722" s="30">
        <f>INDEX(parameters!$D$41:$AG$178,MATCH('PV (extension)'!B11690,parameters!$C$41:$C$178,0),MATCH('PV (extension)'!A11722,parameters!$D$5:$AG$5,0))/O11722</f>
        <v>1.4616455191133988E-2</v>
      </c>
      <c r="Q11722" s="3" t="inlineStr">
        <is>
          <t>roof-top</t>
        </is>
      </c>
      <c r="R11722">
        <f>INDEX(parameters!$C$196:$EJ$198,MATCH('PV (extension)'!Q11722,parameters!$B$196:$B$198,0),MATCH('PV (extension)'!B11690,parameters!$C$195:$EJ$195,0))</f>
        <v>1244.6419888171272</v>
      </c>
      <c r="S11722" t="n">
        <v>3</v>
      </c>
      <c r="T11722" t="n">
        <v>30</v>
      </c>
      <c r="U11722">
        <f>T11722*S11722*R11722</f>
        <v>112017.77899354145</v>
      </c>
      <c r="V11722">
        <f>1/U11722</f>
        <v>8.9271543230441705E-6</v>
      </c>
    </row>
    <row r="11723" ht="16" customHeight="1" s="29">
      <c r="A11723" t="inlineStr">
        <is>
          <t>photovoltaic slanted-roof installation, 3kWp, CdTe, laminated, integrated, on roof</t>
        </is>
      </c>
      <c r="B11723" s="30">
        <f>P11723*V11723</f>
        <v>3.653615657876388E-9</v>
      </c>
      <c r="C11723" t="inlineStr">
        <is>
          <t>CH</t>
        </is>
      </c>
      <c r="D11723" t="inlineStr">
        <is>
          <t>unit</t>
        </is>
      </c>
      <c r="F11723" t="inlineStr">
        <is>
          <t>technosphere</t>
        </is>
      </c>
      <c r="G11723" t="n">
        <v>2</v>
      </c>
      <c r="H11723" t="n">
        <v>-19.50639655088546</v>
      </c>
      <c r="I11723" t="n">
        <v>0.09798894162072011</v>
      </c>
      <c r="J11723" t="inlineStr">
        <is>
          <t>(2,2,1,1,1,3); Calculation with average annual yield and share of technologies. Lifetime: 30a.</t>
        </is>
      </c>
      <c r="L11723" t="inlineStr">
        <is>
          <t>photovoltaic slanted-roof installation, 3kWp, CdTe, laminated, integrated, on roof</t>
        </is>
      </c>
      <c r="N11723" t="inlineStr">
        <is>
          <t>all</t>
        </is>
      </c>
      <c r="O11723" t="n">
        <v>1</v>
      </c>
      <c r="P11723" s="30">
        <f>INDEX(parameters!$D$41:$AG$178,MATCH('PV (extension)'!B11690,parameters!$C$41:$C$178,0),MATCH('PV (extension)'!A11723,parameters!$D$5:$AG$5,0))/O11723</f>
        <v>4.0926991129133978E-4</v>
      </c>
      <c r="Q11723" s="3" t="inlineStr">
        <is>
          <t>roof-top</t>
        </is>
      </c>
      <c r="R11723">
        <f>INDEX(parameters!$C$196:$EJ$198,MATCH('PV (extension)'!Q11723,parameters!$B$196:$B$198,0),MATCH('PV (extension)'!B11690,parameters!$C$195:$EJ$195,0))</f>
        <v>1244.6419888171272</v>
      </c>
      <c r="S11723" t="n">
        <v>3</v>
      </c>
      <c r="T11723" t="n">
        <v>30</v>
      </c>
      <c r="U11723">
        <f>T11723*S11723*R11723</f>
        <v>112017.77899354145</v>
      </c>
      <c r="V11723">
        <f>1/U11723</f>
        <v>8.9271543230441705E-6</v>
      </c>
    </row>
    <row r="11724" ht="16" customHeight="1" s="29">
      <c r="A11724" t="inlineStr">
        <is>
          <t>photovoltaic slanted-roof installation, 3kWp, multi-Si, laminated, integrated, on roof</t>
        </is>
      </c>
      <c r="B11724" s="30">
        <f>P11724*V11724</f>
        <v>2.1706345257722046E-8</v>
      </c>
      <c r="C11724" t="inlineStr">
        <is>
          <t>APAC</t>
        </is>
      </c>
      <c r="D11724" t="inlineStr">
        <is>
          <t>unit</t>
        </is>
      </c>
      <c r="F11724" t="inlineStr">
        <is>
          <t>technosphere</t>
        </is>
      </c>
      <c r="G11724" t="n">
        <v>2</v>
      </c>
      <c r="H11724" t="n">
        <v>-18.22076487875746</v>
      </c>
      <c r="I11724" t="n">
        <v>0.09798894162072011</v>
      </c>
      <c r="J11724" t="inlineStr">
        <is>
          <t>(2,2,1,1,1,3); Calculation with average annual yield and share of technologies. Lifetime: 30a.</t>
        </is>
      </c>
      <c r="L11724" t="inlineStr">
        <is>
          <t>photovoltaic slanted-roof installation, 3kWp, multi-Si, laminated, integrated, on roof</t>
        </is>
      </c>
      <c r="N11724" t="inlineStr">
        <is>
          <t>all</t>
        </is>
      </c>
      <c r="O11724" t="n">
        <v>1</v>
      </c>
      <c r="P11724" s="30">
        <f>INDEX(parameters!$D$41:$AG$178,MATCH('PV (extension)'!B11690,parameters!$C$41:$C$178,0),MATCH('PV (extension)'!A11724,parameters!$D$5:$AG$5,0))/O11724</f>
        <v>2.4314965858370148E-3</v>
      </c>
      <c r="Q11724" s="3" t="inlineStr">
        <is>
          <t>roof-top</t>
        </is>
      </c>
      <c r="R11724">
        <f>INDEX(parameters!$C$196:$EJ$198,MATCH('PV (extension)'!Q11724,parameters!$B$196:$B$198,0),MATCH('PV (extension)'!B11690,parameters!$C$195:$EJ$195,0))</f>
        <v>1244.6419888171272</v>
      </c>
      <c r="S11724" t="n">
        <v>3</v>
      </c>
      <c r="T11724" t="n">
        <v>30</v>
      </c>
      <c r="U11724">
        <f>T11724*S11724*R11724</f>
        <v>112017.77899354145</v>
      </c>
      <c r="V11724">
        <f>1/U11724</f>
        <v>8.9271543230441705E-6</v>
      </c>
    </row>
    <row r="11725" ht="16" customHeight="1" s="29">
      <c r="A11725" t="inlineStr">
        <is>
          <t>photovoltaic slanted-roof installation, 3kWp, multi-Si, panel, mounted, on roof</t>
        </is>
      </c>
      <c r="B11725" s="30">
        <f>P11725*V11725</f>
        <v>3.7153553129951751E-7</v>
      </c>
      <c r="C11725" t="inlineStr">
        <is>
          <t>APAC</t>
        </is>
      </c>
      <c r="D11725" t="inlineStr">
        <is>
          <t>unit</t>
        </is>
      </c>
      <c r="F11725" t="inlineStr">
        <is>
          <t>technosphere</t>
        </is>
      </c>
      <c r="G11725" t="n">
        <v>2</v>
      </c>
      <c r="H11725" t="n">
        <v>-15.40735416199742</v>
      </c>
      <c r="I11725" t="n">
        <v>0.09798894162072011</v>
      </c>
      <c r="J11725" t="inlineStr">
        <is>
          <t>(2,2,1,1,1,3); Calculation with average annual yield and share of technologies. Lifetime: 30a.</t>
        </is>
      </c>
      <c r="L11725" t="inlineStr">
        <is>
          <t>photovoltaic slanted-roof installation, 3kWp, multi-Si, panel, mounted, on roof</t>
        </is>
      </c>
      <c r="N11725" t="inlineStr">
        <is>
          <t>all</t>
        </is>
      </c>
      <c r="O11725" t="n">
        <v>1</v>
      </c>
      <c r="P11725" s="30">
        <f>INDEX(parameters!$D$41:$AG$178,MATCH('PV (extension)'!B11690,parameters!$C$41:$C$178,0),MATCH('PV (extension)'!A11725,parameters!$D$5:$AG$5,0))/O11725</f>
        <v>4.1618585033357351E-2</v>
      </c>
      <c r="Q11725" s="3" t="inlineStr">
        <is>
          <t>roof-top</t>
        </is>
      </c>
      <c r="R11725">
        <f>INDEX(parameters!$C$196:$EJ$198,MATCH('PV (extension)'!Q11725,parameters!$B$196:$B$198,0),MATCH('PV (extension)'!B11690,parameters!$C$195:$EJ$195,0))</f>
        <v>1244.6419888171272</v>
      </c>
      <c r="S11725" t="n">
        <v>3</v>
      </c>
      <c r="T11725" t="n">
        <v>30</v>
      </c>
      <c r="U11725">
        <f>T11725*S11725*R11725</f>
        <v>112017.77899354145</v>
      </c>
      <c r="V11725">
        <f>1/U11725</f>
        <v>8.9271543230441705E-6</v>
      </c>
    </row>
    <row r="11726" ht="16" customHeight="1" s="29">
      <c r="A11726" t="inlineStr">
        <is>
          <t>photovoltaic slanted-roof installation, 3kWp, single-Si, laminated, integrated, on roof</t>
        </is>
      </c>
      <c r="B11726" s="30">
        <f>P11726*V11726</f>
        <v>1.1471722992528828E-8</v>
      </c>
      <c r="C11726" t="inlineStr">
        <is>
          <t>APAC</t>
        </is>
      </c>
      <c r="D11726" t="inlineStr">
        <is>
          <t>unit</t>
        </is>
      </c>
      <c r="F11726" t="inlineStr">
        <is>
          <t>technosphere</t>
        </is>
      </c>
      <c r="G11726" t="n">
        <v>2</v>
      </c>
      <c r="H11726" t="n">
        <v>-18.85636797425012</v>
      </c>
      <c r="I11726" t="n">
        <v>0.09798894162072011</v>
      </c>
      <c r="J11726" t="inlineStr">
        <is>
          <t>(2,2,1,1,1,3); Calculation with average annual yield and share of technologies. Lifetime: 30a.</t>
        </is>
      </c>
      <c r="L11726" t="inlineStr">
        <is>
          <t>photovoltaic slanted-roof installation, 3kWp, single-Si, laminated, integrated, on roof</t>
        </is>
      </c>
      <c r="N11726" t="inlineStr">
        <is>
          <t>all</t>
        </is>
      </c>
      <c r="O11726" t="n">
        <v>1</v>
      </c>
      <c r="P11726" s="30">
        <f>INDEX(parameters!$D$41:$AG$178,MATCH('PV (extension)'!B11690,parameters!$C$41:$C$178,0),MATCH('PV (extension)'!A11726,parameters!$D$5:$AG$5,0))/O11726</f>
        <v>1.2850369308522222E-3</v>
      </c>
      <c r="Q11726" s="3" t="inlineStr">
        <is>
          <t>roof-top</t>
        </is>
      </c>
      <c r="R11726">
        <f>INDEX(parameters!$C$196:$EJ$198,MATCH('PV (extension)'!Q11726,parameters!$B$196:$B$198,0),MATCH('PV (extension)'!B11690,parameters!$C$195:$EJ$195,0))</f>
        <v>1244.6419888171272</v>
      </c>
      <c r="S11726" t="n">
        <v>3</v>
      </c>
      <c r="T11726" t="n">
        <v>30</v>
      </c>
      <c r="U11726">
        <f>T11726*S11726*R11726</f>
        <v>112017.77899354145</v>
      </c>
      <c r="V11726">
        <f>1/U11726</f>
        <v>8.9271543230441705E-6</v>
      </c>
    </row>
    <row r="11727" ht="16" customHeight="1" s="29">
      <c r="A11727" t="inlineStr">
        <is>
          <t>photovoltaic slanted-roof installation, 3kWp, single-Si, panel, mounted, on roof</t>
        </is>
      </c>
      <c r="B11727" s="30">
        <f>P11727*V11727</f>
        <v>1.9416703584567136E-7</v>
      </c>
      <c r="C11727" t="inlineStr">
        <is>
          <t>APAC</t>
        </is>
      </c>
      <c r="D11727" t="inlineStr">
        <is>
          <t>unit</t>
        </is>
      </c>
      <c r="F11727" t="inlineStr">
        <is>
          <t>technosphere</t>
        </is>
      </c>
      <c r="G11727" t="n">
        <v>2</v>
      </c>
      <c r="H11727" t="n">
        <v>-16.04298817847151</v>
      </c>
      <c r="I11727" t="n">
        <v>0.09798894162072011</v>
      </c>
      <c r="J11727" t="inlineStr">
        <is>
          <t>(2,2,1,1,1,3); Calculation with average annual yield and share of technologies. Lifetime: 30a.</t>
        </is>
      </c>
      <c r="L11727" t="inlineStr">
        <is>
          <t>photovoltaic slanted-roof installation, 3kWp, single-Si, panel, mounted, on roof</t>
        </is>
      </c>
      <c r="N11727" t="inlineStr">
        <is>
          <t>all</t>
        </is>
      </c>
      <c r="O11727" t="n">
        <v>1</v>
      </c>
      <c r="P11727" s="30">
        <f>INDEX(parameters!$D$41:$AG$178,MATCH('PV (extension)'!B11690,parameters!$C$41:$C$178,0),MATCH('PV (extension)'!A11727,parameters!$D$5:$AG$5,0))/O11727</f>
        <v>2.1750160109191456E-2</v>
      </c>
      <c r="Q11727" s="3" t="inlineStr">
        <is>
          <t>roof-top</t>
        </is>
      </c>
      <c r="R11727">
        <f>INDEX(parameters!$C$196:$EJ$198,MATCH('PV (extension)'!Q11727,parameters!$B$196:$B$198,0),MATCH('PV (extension)'!B11690,parameters!$C$195:$EJ$195,0))</f>
        <v>1244.6419888171272</v>
      </c>
      <c r="S11727" t="n">
        <v>3</v>
      </c>
      <c r="T11727" t="n">
        <v>30</v>
      </c>
      <c r="U11727">
        <f>T11727*S11727*R11727</f>
        <v>112017.77899354145</v>
      </c>
      <c r="V11727">
        <f>1/U11727</f>
        <v>8.9271543230441705E-6</v>
      </c>
    </row>
    <row r="11728" s="29">
      <c r="A11728" t="inlineStr">
        <is>
          <t>market for tap water</t>
        </is>
      </c>
      <c r="B11728" t="n">
        <v>0.0020721</v>
      </c>
      <c r="C11728" t="inlineStr">
        <is>
          <t>Europe without Switzerland</t>
        </is>
      </c>
      <c r="D11728" t="inlineStr">
        <is>
          <t>kilogram</t>
        </is>
      </c>
      <c r="F11728" t="inlineStr">
        <is>
          <t>technosphere</t>
        </is>
      </c>
      <c r="G11728" t="n">
        <v>2</v>
      </c>
      <c r="H11728" t="n">
        <v>-6.179192693201237</v>
      </c>
      <c r="I11728" t="n">
        <v>0.04340984597628009</v>
      </c>
      <c r="J11728" t="inlineStr">
        <is>
          <t>(2,2,1,1,1,3); Estimation 20l/m2 panel</t>
        </is>
      </c>
      <c r="L11728" t="inlineStr">
        <is>
          <t>tap water</t>
        </is>
      </c>
    </row>
    <row r="11729" s="29">
      <c r="A11729" t="inlineStr">
        <is>
          <t>treatment of wastewater, from residence, capacity 1.1E10l/year</t>
        </is>
      </c>
      <c r="B11729" t="n">
        <v>-1.8649e-06</v>
      </c>
      <c r="C11729" t="inlineStr">
        <is>
          <t>CH</t>
        </is>
      </c>
      <c r="D11729" t="inlineStr">
        <is>
          <t>cubic meter</t>
        </is>
      </c>
      <c r="F11729" t="inlineStr">
        <is>
          <t>technosphere</t>
        </is>
      </c>
      <c r="G11729" t="n">
        <v>2</v>
      </c>
      <c r="H11729" t="n">
        <v>-13.19230312560901</v>
      </c>
      <c r="I11729" t="n">
        <v>0.04340984597628009</v>
      </c>
      <c r="J11729" t="inlineStr">
        <is>
          <t>(2,2,1,1,1,3); Estimation 20l/m2 panel</t>
        </is>
      </c>
      <c r="K11729" t="b">
        <v>1</v>
      </c>
      <c r="L11729" t="inlineStr">
        <is>
          <t>wastewater, from residence</t>
        </is>
      </c>
    </row>
    <row r="11730" s="29"/>
    <row r="11731" customFormat="1" s="28">
      <c r="A11731" s="28" t="inlineStr">
        <is>
          <t>Activity</t>
        </is>
      </c>
      <c r="B11731" s="28" t="inlineStr">
        <is>
          <t>electricity production, photovoltaic, residential</t>
        </is>
      </c>
    </row>
    <row r="11732">
      <c r="A11732" t="inlineStr">
        <is>
          <t>comment</t>
        </is>
      </c>
      <c r="B1173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")&amp;HLOOKUP(B11733,parameters!$C$195:$EJ$198,2,0)&amp;" kWh/kWp.
Annual output, Facade: "&amp;HLOOKUP(B11733,parameters!$C$195:$EJ$198,3,0)&amp;" kWh/kWp.
Annual output, Open-ground: "&amp;HLOOKUP(B11733,parameters!$C$195:$EJ$198,4,0)&amp;_xlfn._LONGTEXT("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")&amp;VLOOKUP(B11733,'extension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1244.64198881713 kWh/kWp.
Annual output, Facade: 873.897566616281 kWh/kWp.
Annual output, Open-ground: 1324.08722214588 kWh/kWp.
Amount of solar energy transformed to electricity. Waste heat emission due to losses of electricity in the system.
Technology:  Electricity production with grid-connected photovoltaic power plants.
Time period:  Time of publications
Production volume: 413.1 GWh in 2025.
Sampling:  Statistical data and model calculations
Extrapolations:  Use of PV technology data investigated for other countries (Switzerland). Correction of average yield with Swiss data.
Uncertainty:  None
Author: Romain Sacchi, PSI, romain.sacchi@psi.ch</v>
      </c>
    </row>
    <row r="11733" s="29">
      <c r="A11733" t="inlineStr">
        <is>
          <t>location</t>
        </is>
      </c>
      <c r="B11733" t="inlineStr">
        <is>
          <t>HR</t>
        </is>
      </c>
    </row>
    <row r="11734" s="29">
      <c r="A11734" t="inlineStr">
        <is>
          <t>production amount</t>
        </is>
      </c>
      <c r="B11734" t="n">
        <v>1</v>
      </c>
    </row>
    <row r="11735" s="29">
      <c r="A11735" t="inlineStr">
        <is>
          <t>reference product</t>
        </is>
      </c>
      <c r="B11735" t="inlineStr">
        <is>
          <t>electricity, low voltage</t>
        </is>
      </c>
    </row>
    <row r="11736" s="29">
      <c r="A11736" t="inlineStr">
        <is>
          <t>source</t>
        </is>
      </c>
      <c r="B1173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737" s="29">
      <c r="A11737" t="inlineStr">
        <is>
          <t>type</t>
        </is>
      </c>
      <c r="B11737" t="inlineStr">
        <is>
          <t>process</t>
        </is>
      </c>
    </row>
    <row r="11738" s="29">
      <c r="A11738" t="inlineStr">
        <is>
          <t>unit</t>
        </is>
      </c>
      <c r="B11738" t="inlineStr">
        <is>
          <t>kilowatt hour</t>
        </is>
      </c>
    </row>
    <row r="11739" s="29">
      <c r="A11739" t="inlineStr">
        <is>
          <t>Exchanges</t>
        </is>
      </c>
    </row>
    <row r="11740" customFormat="1" s="28">
      <c r="A11740" s="28" t="inlineStr">
        <is>
          <t>name</t>
        </is>
      </c>
      <c r="B11740" s="28" t="inlineStr">
        <is>
          <t>amount</t>
        </is>
      </c>
      <c r="C11740" s="28" t="inlineStr">
        <is>
          <t>location</t>
        </is>
      </c>
      <c r="D11740" s="28" t="inlineStr">
        <is>
          <t>unit</t>
        </is>
      </c>
      <c r="E11740" s="28" t="inlineStr">
        <is>
          <t>categories</t>
        </is>
      </c>
      <c r="F11740" s="28" t="inlineStr">
        <is>
          <t>type</t>
        </is>
      </c>
      <c r="G11740" s="28" t="inlineStr">
        <is>
          <t>uncertainty type</t>
        </is>
      </c>
      <c r="H11740" s="28" t="inlineStr">
        <is>
          <t>reference product</t>
        </is>
      </c>
      <c r="I11740" s="28" t="inlineStr">
        <is>
          <t>comment</t>
        </is>
      </c>
      <c r="J11740" s="28" t="inlineStr">
        <is>
          <t>production volume</t>
        </is>
      </c>
      <c r="K11740" s="28" t="inlineStr">
        <is>
          <t>scope</t>
        </is>
      </c>
      <c r="L11740" s="28" t="inlineStr">
        <is>
          <t>scope share</t>
        </is>
      </c>
      <c r="M11740" s="28" t="inlineStr">
        <is>
          <t>tech share</t>
        </is>
      </c>
      <c r="N11740" s="28" t="inlineStr">
        <is>
          <t>installation</t>
        </is>
      </c>
      <c r="O11740" s="28" t="inlineStr">
        <is>
          <t>productivity</t>
        </is>
      </c>
      <c r="P11740" s="28" t="inlineStr">
        <is>
          <t>kWp</t>
        </is>
      </c>
      <c r="Q11740" s="28" t="inlineStr">
        <is>
          <t>lifetime</t>
        </is>
      </c>
      <c r="R11740" s="28" t="inlineStr">
        <is>
          <t>lifetime production</t>
        </is>
      </c>
      <c r="S11740" s="28" t="inlineStr">
        <is>
          <t>inverted lifetime production</t>
        </is>
      </c>
    </row>
    <row r="11741" s="29">
      <c r="A11741" t="inlineStr">
        <is>
          <t>Energy, solar, converted</t>
        </is>
      </c>
      <c r="B11741" t="n">
        <v>3.8503</v>
      </c>
      <c r="D11741" t="inlineStr">
        <is>
          <t>megajoule</t>
        </is>
      </c>
      <c r="E11741" t="inlineStr">
        <is>
          <t>natural resource::in air</t>
        </is>
      </c>
      <c r="F11741" t="inlineStr">
        <is>
          <t>biosphere</t>
        </is>
      </c>
      <c r="G11741" t="n">
        <v>0</v>
      </c>
      <c r="I11741" t="inlineStr">
        <is>
          <t>(2,2,1,1,1,3); Energy loss in the system</t>
        </is>
      </c>
    </row>
    <row r="11742" s="29">
      <c r="A11742" t="inlineStr">
        <is>
          <t>Heat, waste</t>
        </is>
      </c>
      <c r="B11742" t="n">
        <v>0.25027</v>
      </c>
      <c r="D11742" t="inlineStr">
        <is>
          <t>megajoule</t>
        </is>
      </c>
      <c r="E11742" t="inlineStr">
        <is>
          <t>air</t>
        </is>
      </c>
      <c r="F11742" t="inlineStr">
        <is>
          <t>biosphere</t>
        </is>
      </c>
      <c r="G11742" t="n">
        <v>0</v>
      </c>
      <c r="I11742" t="inlineStr">
        <is>
          <t>(1,na,na,na,na,na); Calculation with average annual output and share of technologies; Average degradation of 10.5% included</t>
        </is>
      </c>
    </row>
    <row r="11743" s="29">
      <c r="A11743" t="inlineStr">
        <is>
          <t>electricity production, photovoltaic, residential</t>
        </is>
      </c>
      <c r="B11743" t="n">
        <v>1</v>
      </c>
      <c r="C11743" t="inlineStr">
        <is>
          <t>HR</t>
        </is>
      </c>
      <c r="D11743" t="inlineStr">
        <is>
          <t>kilowatt hour</t>
        </is>
      </c>
      <c r="E11743" t="inlineStr">
        <is>
          <t>photovoltaic::power plants</t>
        </is>
      </c>
      <c r="F11743" t="inlineStr">
        <is>
          <t>production</t>
        </is>
      </c>
      <c r="G11743" t="n">
        <v>0</v>
      </c>
      <c r="H11743" t="inlineStr">
        <is>
          <t>electricity, low voltage</t>
        </is>
      </c>
      <c r="J11743">
        <f>VLOOKUP(C11743,'extension - production vol'!$B$6:$D$235,3,0)</f>
        <v>413.1</v>
      </c>
    </row>
    <row r="11744" ht="16" customHeight="1" s="29">
      <c r="A11744" t="inlineStr">
        <is>
          <t>photovoltaic slanted-roof installation, 3 kWp, CIS, laminated, integrated, on roof</t>
        </is>
      </c>
      <c r="B11744" s="30">
        <f>M11744*S11744</f>
        <v>4.5705450727533833E-8</v>
      </c>
      <c r="C11744" t="inlineStr">
        <is>
          <t>CH</t>
        </is>
      </c>
      <c r="D11744" t="inlineStr">
        <is>
          <t>unit</t>
        </is>
      </c>
      <c r="F11744" t="inlineStr">
        <is>
          <t>technosphere</t>
        </is>
      </c>
      <c r="G11744" t="n">
        <v>0</v>
      </c>
      <c r="H11744" t="inlineStr">
        <is>
          <t>photovoltaic slanted-roof installation, 3 kWp, CIS, laminated, integrated, on roof</t>
        </is>
      </c>
      <c r="I11744" t="inlineStr">
        <is>
          <t>(2,2,1,1,1,3); Calculation with average annual yield and share of technologies. Lifetime: 30a.</t>
        </is>
      </c>
      <c r="K11744" t="inlineStr">
        <is>
          <t>residential</t>
        </is>
      </c>
      <c r="L11744">
        <f>IF(K11744="residential",VLOOKUP(B11733,parameters!$C$41:$AG$178,18,0),IF(K11744="commercial",1-VLOOKUP(B11733,parameters!$C$41:$AG$178,18,0),1))</f>
        <v>0.17766751537682748</v>
      </c>
      <c r="M11744" s="30">
        <f>INDEX(parameters!$D$41:$AG$178,MATCH('PV (extension)'!B11733,parameters!$C$41:$C$178,0),MATCH('PV (extension)'!A11744,parameters!$D$5:$AG$5,0))/L11744</f>
        <v>5.119823078397083E-3</v>
      </c>
      <c r="N11744" s="3" t="inlineStr">
        <is>
          <t>roof-top</t>
        </is>
      </c>
      <c r="O11744">
        <f>INDEX(parameters!$C$196:$EJ$198,MATCH('PV (extension)'!N11744,parameters!$B$196:$B$198,0),MATCH('PV (extension)'!B11733,parameters!$C$195:$EJ$195,0))</f>
        <v>1244.6419888171272</v>
      </c>
      <c r="P11744" t="n">
        <v>3</v>
      </c>
      <c r="Q11744" t="n">
        <v>30</v>
      </c>
      <c r="R11744">
        <f>Q11744*P11744*O11744</f>
        <v>112017.77899354145</v>
      </c>
      <c r="S11744">
        <f>1/R11744</f>
        <v>8.9271543230441705E-6</v>
      </c>
    </row>
    <row r="11745" ht="16" customHeight="1" s="29">
      <c r="A11745" t="inlineStr">
        <is>
          <t>photovoltaic slanted-roof installation, 3 kWp, CdTe, panel, mounted, on roof</t>
        </is>
      </c>
      <c r="B11745" s="30">
        <f>M11745*S11745</f>
        <v>2.9810494235894931E-7</v>
      </c>
      <c r="C11745" t="inlineStr">
        <is>
          <t>CH</t>
        </is>
      </c>
      <c r="D11745" t="inlineStr">
        <is>
          <t>unit</t>
        </is>
      </c>
      <c r="F11745" t="inlineStr">
        <is>
          <t>technosphere</t>
        </is>
      </c>
      <c r="G11745" t="n">
        <v>0</v>
      </c>
      <c r="H11745" t="inlineStr">
        <is>
          <t>photovoltaic slanted-roof installation, 3 kWp, CdTe, panel, mounted, on roof</t>
        </is>
      </c>
      <c r="I11745" t="inlineStr">
        <is>
          <t>(2,2,1,1,1,3); Calculation with average annual yield and share of technologies. Lifetime: 30a.</t>
        </is>
      </c>
      <c r="K11745" t="inlineStr">
        <is>
          <t>residential</t>
        </is>
      </c>
      <c r="L11745">
        <f>L11744</f>
        <v>0.17766751537682748</v>
      </c>
      <c r="M11745" s="30">
        <f>INDEX(parameters!$D$41:$AG$178,MATCH('PV (extension)'!B11733,parameters!$C$41:$C$178,0),MATCH('PV (extension)'!A11745,parameters!$D$5:$AG$5,0))/L11745</f>
        <v>3.3393053550047194E-2</v>
      </c>
      <c r="N11745" s="3" t="inlineStr">
        <is>
          <t>roof-top</t>
        </is>
      </c>
      <c r="O11745">
        <f>INDEX(parameters!$C$196:$EJ$198,MATCH('PV (extension)'!N11745,parameters!$B$196:$B$198,0),MATCH('PV (extension)'!B11733,parameters!$C$195:$EJ$195,0))</f>
        <v>1244.6419888171272</v>
      </c>
      <c r="P11745" t="n">
        <v>3</v>
      </c>
      <c r="Q11745" t="n">
        <v>30</v>
      </c>
      <c r="R11745">
        <f>Q11745*P11745*O11745</f>
        <v>112017.77899354145</v>
      </c>
      <c r="S11745">
        <f>1/R11745</f>
        <v>8.9271543230441705E-6</v>
      </c>
    </row>
    <row r="11746" ht="16" customHeight="1" s="29">
      <c r="A11746" t="inlineStr">
        <is>
          <t>photovoltaic slanted-roof installation, 3 kWp, micro-Si, laminated, integrated, on roof</t>
        </is>
      </c>
      <c r="B11746" s="30">
        <f>M11746*S11746</f>
        <v>4.6191322019456353E-9</v>
      </c>
      <c r="C11746" t="inlineStr">
        <is>
          <t>RER</t>
        </is>
      </c>
      <c r="D11746" t="inlineStr">
        <is>
          <t>unit</t>
        </is>
      </c>
      <c r="F11746" t="inlineStr">
        <is>
          <t>technosphere</t>
        </is>
      </c>
      <c r="G11746" t="n">
        <v>0</v>
      </c>
      <c r="H11746" t="inlineStr">
        <is>
          <t>photovoltaic slanted-roof installation, 3 kWp, micro-Si, laminated, integrated, on roof</t>
        </is>
      </c>
      <c r="I11746" t="inlineStr">
        <is>
          <t>(2,2,1,1,1,3); Calculation with average annual yield and share of technologies. Lifetime: 30a.</t>
        </is>
      </c>
      <c r="K11746" t="inlineStr">
        <is>
          <t>residential</t>
        </is>
      </c>
      <c r="L11746">
        <f>L11745</f>
        <v>0.17766751537682748</v>
      </c>
      <c r="M11746" s="30">
        <f>INDEX(parameters!$D$41:$AG$178,MATCH('PV (extension)'!B11733,parameters!$C$41:$C$178,0),MATCH('PV (extension)'!A11746,parameters!$D$5:$AG$5,0))/L11746</f>
        <v>5.1742493013949662E-4</v>
      </c>
      <c r="N11746" s="3" t="inlineStr">
        <is>
          <t>roof-top</t>
        </is>
      </c>
      <c r="O11746">
        <f>INDEX(parameters!$C$196:$EJ$198,MATCH('PV (extension)'!N11746,parameters!$B$196:$B$198,0),MATCH('PV (extension)'!B11733,parameters!$C$195:$EJ$195,0))</f>
        <v>1244.6419888171272</v>
      </c>
      <c r="P11746" t="n">
        <v>3</v>
      </c>
      <c r="Q11746" t="n">
        <v>30</v>
      </c>
      <c r="R11746">
        <f>Q11746*P11746*O11746</f>
        <v>112017.77899354145</v>
      </c>
      <c r="S11746">
        <f>1/R11746</f>
        <v>8.9271543230441705E-6</v>
      </c>
    </row>
    <row r="11747" ht="16" customHeight="1" s="29">
      <c r="A11747" t="inlineStr">
        <is>
          <t>photovoltaic slanted-roof installation, 3 kWp, micro-Si, panel, mounted, on roof</t>
        </is>
      </c>
      <c r="B11747" s="30">
        <f>M11747*S11747</f>
        <v>8.0302811528561335E-8</v>
      </c>
      <c r="C11747" t="inlineStr">
        <is>
          <t>RER</t>
        </is>
      </c>
      <c r="D11747" t="inlineStr">
        <is>
          <t>unit</t>
        </is>
      </c>
      <c r="F11747" t="inlineStr">
        <is>
          <t>technosphere</t>
        </is>
      </c>
      <c r="G11747" t="n">
        <v>0</v>
      </c>
      <c r="H11747" t="inlineStr">
        <is>
          <t>photovoltaic slanted-roof installation, 3 kWp, micro-Si, panel, mounted, on roof</t>
        </is>
      </c>
      <c r="I11747" t="inlineStr">
        <is>
          <t>(2,2,1,1,1,3); Calculation with average annual yield and share of technologies. Lifetime: 30a.</t>
        </is>
      </c>
      <c r="K11747" t="inlineStr">
        <is>
          <t>residential</t>
        </is>
      </c>
      <c r="L11747">
        <f>L11746</f>
        <v>0.17766751537682748</v>
      </c>
      <c r="M11747" s="30">
        <f>INDEX(parameters!$D$41:$AG$178,MATCH('PV (extension)'!B11733,parameters!$C$41:$C$178,0),MATCH('PV (extension)'!A11747,parameters!$D$5:$AG$5,0))/L11747</f>
        <v>8.9953425943663963E-3</v>
      </c>
      <c r="N11747" s="3" t="inlineStr">
        <is>
          <t>roof-top</t>
        </is>
      </c>
      <c r="O11747">
        <f>INDEX(parameters!$C$196:$EJ$198,MATCH('PV (extension)'!N11747,parameters!$B$196:$B$198,0),MATCH('PV (extension)'!B11733,parameters!$C$195:$EJ$195,0))</f>
        <v>1244.6419888171272</v>
      </c>
      <c r="P11747" t="n">
        <v>3</v>
      </c>
      <c r="Q11747" t="n">
        <v>30</v>
      </c>
      <c r="R11747">
        <f>Q11747*P11747*O11747</f>
        <v>112017.77899354145</v>
      </c>
      <c r="S11747">
        <f>1/R11747</f>
        <v>8.9271543230441705E-6</v>
      </c>
    </row>
    <row r="11748" s="29">
      <c r="A11748" t="inlineStr">
        <is>
          <t>photovoltaic facade installation, 3kWp, multi-Si, laminated, integrated, at building</t>
        </is>
      </c>
      <c r="B11748" s="30">
        <f>M11748*S11748</f>
        <v>2.3518946670158071E-7</v>
      </c>
      <c r="C11748" t="inlineStr">
        <is>
          <t>RER</t>
        </is>
      </c>
      <c r="D11748" t="inlineStr">
        <is>
          <t>unit</t>
        </is>
      </c>
      <c r="F11748" t="inlineStr">
        <is>
          <t>technosphere</t>
        </is>
      </c>
      <c r="G11748" t="n">
        <v>0</v>
      </c>
      <c r="H11748" t="inlineStr">
        <is>
          <t>photovoltaic facade installation, 3kWp, multi-Si, laminated, integrated, at building</t>
        </is>
      </c>
      <c r="I11748" t="inlineStr">
        <is>
          <t>(2,2,1,1,1,3); Calculation with average annual yield and share of technologies. Lifetime: 30a.</t>
        </is>
      </c>
      <c r="K11748" t="inlineStr">
        <is>
          <t>residential</t>
        </is>
      </c>
      <c r="L11748">
        <f>L11747</f>
        <v>0.17766751537682748</v>
      </c>
      <c r="M11748" s="30">
        <f>INDEX(parameters!$D$41:$AG$178,MATCH('PV (extension)'!B11733,parameters!$C$41:$C$178,0),MATCH('PV (extension)'!A11748,parameters!$D$5:$AG$5,0))/L11748</f>
        <v>1.8497835237986298E-2</v>
      </c>
      <c r="N11748" t="inlineStr">
        <is>
          <t>façade</t>
        </is>
      </c>
      <c r="O11748">
        <f>INDEX(parameters!$C$196:$EJ$198,MATCH('PV (extension)'!N11748,parameters!$B$196:$B$198,0),MATCH('PV (extension)'!B11733,parameters!$C$195:$EJ$195,0))</f>
        <v>873.89756661628087</v>
      </c>
      <c r="P11748" t="n">
        <v>3</v>
      </c>
      <c r="Q11748" t="n">
        <v>30</v>
      </c>
      <c r="R11748">
        <f>Q11748*P11748*O11748</f>
        <v>78650.780995465277</v>
      </c>
      <c r="S11748">
        <f>1/R11748</f>
        <v>1.2714431914638666E-5</v>
      </c>
    </row>
    <row r="11749" s="29">
      <c r="A11749" t="inlineStr">
        <is>
          <t>photovoltaic facade installation, 3kWp, multi-Si, panel, mounted, at building</t>
        </is>
      </c>
      <c r="B11749" s="30">
        <f>M11749*S11749</f>
        <v>2.3065861974784636E-7</v>
      </c>
      <c r="C11749" t="inlineStr">
        <is>
          <t>RER</t>
        </is>
      </c>
      <c r="D11749" t="inlineStr">
        <is>
          <t>unit</t>
        </is>
      </c>
      <c r="F11749" t="inlineStr">
        <is>
          <t>technosphere</t>
        </is>
      </c>
      <c r="G11749" t="n">
        <v>0</v>
      </c>
      <c r="H11749" t="inlineStr">
        <is>
          <t>photovoltaic facade installation, 3kWp, multi-Si, panel, mounted, at building</t>
        </is>
      </c>
      <c r="I11749" t="inlineStr">
        <is>
          <t>(2,2,1,1,1,3); Calculation with average annual yield and share of technologies. Lifetime: 30a.</t>
        </is>
      </c>
      <c r="K11749" t="inlineStr">
        <is>
          <t>residential</t>
        </is>
      </c>
      <c r="L11749">
        <f>L11748</f>
        <v>0.17766751537682748</v>
      </c>
      <c r="M11749" s="30">
        <f>INDEX(parameters!$D$41:$AG$178,MATCH('PV (extension)'!B11733,parameters!$C$41:$C$178,0),MATCH('PV (extension)'!A11749,parameters!$D$5:$AG$5,0))/L11749</f>
        <v>1.8141480586504166E-2</v>
      </c>
      <c r="N11749" t="inlineStr">
        <is>
          <t>façade</t>
        </is>
      </c>
      <c r="O11749">
        <f>INDEX(parameters!$C$196:$EJ$198,MATCH('PV (extension)'!N11749,parameters!$B$196:$B$198,0),MATCH('PV (extension)'!B11733,parameters!$C$195:$EJ$195,0))</f>
        <v>873.89756661628087</v>
      </c>
      <c r="P11749" t="n">
        <v>3</v>
      </c>
      <c r="Q11749" t="n">
        <v>30</v>
      </c>
      <c r="R11749">
        <f>Q11749*P11749*O11749</f>
        <v>78650.780995465277</v>
      </c>
      <c r="S11749">
        <f>1/R11749</f>
        <v>1.2714431914638666E-5</v>
      </c>
    </row>
    <row r="11750" s="29">
      <c r="A11750" t="inlineStr">
        <is>
          <t>photovoltaic facade installation, 3kWp, single-Si, laminated, integrated, at building</t>
        </is>
      </c>
      <c r="B11750" s="30">
        <f>M11750*S11750</f>
        <v>1.2398926139575715E-7</v>
      </c>
      <c r="C11750" t="inlineStr">
        <is>
          <t>RER</t>
        </is>
      </c>
      <c r="D11750" t="inlineStr">
        <is>
          <t>unit</t>
        </is>
      </c>
      <c r="F11750" t="inlineStr">
        <is>
          <t>technosphere</t>
        </is>
      </c>
      <c r="G11750" t="n">
        <v>0</v>
      </c>
      <c r="H11750" t="inlineStr">
        <is>
          <t>photovoltaic facade installation, 3kWp, single-Si, laminated, integrated, at building</t>
        </is>
      </c>
      <c r="I11750" t="inlineStr">
        <is>
          <t>(2,2,1,1,1,3); Calculation with average annual yield and share of technologies. Lifetime: 30a.</t>
        </is>
      </c>
      <c r="K11750" t="inlineStr">
        <is>
          <t>residential</t>
        </is>
      </c>
      <c r="L11750">
        <f>L11749</f>
        <v>0.17766751537682748</v>
      </c>
      <c r="M11750" s="30">
        <f>INDEX(parameters!$D$41:$AG$178,MATCH('PV (extension)'!B11733,parameters!$C$41:$C$178,0),MATCH('PV (extension)'!A11750,parameters!$D$5:$AG$5,0))/L11750</f>
        <v>9.7518522438271929E-3</v>
      </c>
      <c r="N11750" t="inlineStr">
        <is>
          <t>façade</t>
        </is>
      </c>
      <c r="O11750">
        <f>INDEX(parameters!$C$196:$EJ$198,MATCH('PV (extension)'!N11750,parameters!$B$196:$B$198,0),MATCH('PV (extension)'!B11733,parameters!$C$195:$EJ$195,0))</f>
        <v>873.89756661628087</v>
      </c>
      <c r="P11750" t="n">
        <v>3</v>
      </c>
      <c r="Q11750" t="n">
        <v>30</v>
      </c>
      <c r="R11750">
        <f>Q11750*P11750*O11750</f>
        <v>78650.780995465277</v>
      </c>
      <c r="S11750">
        <f>1/R11750</f>
        <v>1.2714431914638666E-5</v>
      </c>
    </row>
    <row r="11751" s="29">
      <c r="A11751" t="inlineStr">
        <is>
          <t>photovoltaic facade installation, 3kWp, single-Si, panel, mounted, at building</t>
        </is>
      </c>
      <c r="B11751" s="30">
        <f>M11751*S11751</f>
        <v>1.2388197983123597E-7</v>
      </c>
      <c r="C11751" t="inlineStr">
        <is>
          <t>RER</t>
        </is>
      </c>
      <c r="D11751" t="inlineStr">
        <is>
          <t>unit</t>
        </is>
      </c>
      <c r="F11751" t="inlineStr">
        <is>
          <t>technosphere</t>
        </is>
      </c>
      <c r="G11751" t="n">
        <v>0</v>
      </c>
      <c r="H11751" t="inlineStr">
        <is>
          <t>photovoltaic facade installation, 3kWp, single-Si, panel, mounted, at building</t>
        </is>
      </c>
      <c r="I11751" t="inlineStr">
        <is>
          <t>(2,2,1,1,1,3); Calculation with average annual yield and share of technologies. Lifetime: 30a.</t>
        </is>
      </c>
      <c r="K11751" t="inlineStr">
        <is>
          <t>residential</t>
        </is>
      </c>
      <c r="L11751">
        <f>L11750</f>
        <v>0.17766751537682748</v>
      </c>
      <c r="M11751" s="30">
        <f>INDEX(parameters!$D$41:$AG$178,MATCH('PV (extension)'!B11733,parameters!$C$41:$C$178,0),MATCH('PV (extension)'!A11751,parameters!$D$5:$AG$5,0))/L11751</f>
        <v>9.7434144649911868E-3</v>
      </c>
      <c r="N11751" t="inlineStr">
        <is>
          <t>façade</t>
        </is>
      </c>
      <c r="O11751">
        <f>INDEX(parameters!$C$196:$EJ$198,MATCH('PV (extension)'!N11751,parameters!$B$196:$B$198,0),MATCH('PV (extension)'!B11733,parameters!$C$195:$EJ$195,0))</f>
        <v>873.89756661628087</v>
      </c>
      <c r="P11751" t="n">
        <v>3</v>
      </c>
      <c r="Q11751" t="n">
        <v>30</v>
      </c>
      <c r="R11751">
        <f>Q11751*P11751*O11751</f>
        <v>78650.780995465277</v>
      </c>
      <c r="S11751">
        <f>1/R11751</f>
        <v>1.2714431914638666E-5</v>
      </c>
    </row>
    <row r="11752" ht="16" customHeight="1" s="29">
      <c r="A11752" t="inlineStr">
        <is>
          <t>photovoltaic flat-roof installation, 3kWp, multi-Si, on roof</t>
        </is>
      </c>
      <c r="B11752" s="30">
        <f>M11752*S11752</f>
        <v>2.5437278727031853E-6</v>
      </c>
      <c r="C11752" t="inlineStr">
        <is>
          <t>RER</t>
        </is>
      </c>
      <c r="D11752" t="inlineStr">
        <is>
          <t>unit</t>
        </is>
      </c>
      <c r="F11752" t="inlineStr">
        <is>
          <t>technosphere</t>
        </is>
      </c>
      <c r="G11752" t="n">
        <v>0</v>
      </c>
      <c r="H11752" t="inlineStr">
        <is>
          <t>photovoltaic flat-roof installation, 3kWp, multi-Si, on roof</t>
        </is>
      </c>
      <c r="I11752" t="inlineStr">
        <is>
          <t>(2,2,1,1,1,3); Calculation with average annual yield and share of technologies. Lifetime: 30a.</t>
        </is>
      </c>
      <c r="K11752" t="inlineStr">
        <is>
          <t>residential</t>
        </is>
      </c>
      <c r="L11752">
        <f>L11751</f>
        <v>0.17766751537682748</v>
      </c>
      <c r="M11752" s="30">
        <f>INDEX(parameters!$D$41:$AG$178,MATCH('PV (extension)'!B11733,parameters!$C$41:$C$178,0),MATCH('PV (extension)'!A11752,parameters!$D$5:$AG$5,0))/L11752</f>
        <v>0.28494274666417674</v>
      </c>
      <c r="N11752" s="3" t="inlineStr">
        <is>
          <t>roof-top</t>
        </is>
      </c>
      <c r="O11752">
        <f>INDEX(parameters!$C$196:$EJ$198,MATCH('PV (extension)'!N11752,parameters!$B$196:$B$198,0),MATCH('PV (extension)'!B11733,parameters!$C$195:$EJ$195,0))</f>
        <v>1244.6419888171272</v>
      </c>
      <c r="P11752" t="n">
        <v>3</v>
      </c>
      <c r="Q11752" t="n">
        <v>30</v>
      </c>
      <c r="R11752">
        <f>Q11752*P11752*O11752</f>
        <v>112017.77899354145</v>
      </c>
      <c r="S11752">
        <f>1/R11752</f>
        <v>8.9271543230441705E-6</v>
      </c>
    </row>
    <row r="11753" ht="16" customHeight="1" s="29">
      <c r="A11753" t="inlineStr">
        <is>
          <t>photovoltaic flat-roof installation, 3kWp, single-Si, on roof</t>
        </is>
      </c>
      <c r="B11753" s="30">
        <f>M11753*S11753</f>
        <v>1.3277891021463265E-6</v>
      </c>
      <c r="C11753" t="inlineStr">
        <is>
          <t>RER</t>
        </is>
      </c>
      <c r="D11753" t="inlineStr">
        <is>
          <t>unit</t>
        </is>
      </c>
      <c r="F11753" t="inlineStr">
        <is>
          <t>technosphere</t>
        </is>
      </c>
      <c r="G11753" t="n">
        <v>0</v>
      </c>
      <c r="H11753" t="inlineStr">
        <is>
          <t>photovoltaic flat-roof installation, 3kWp, single-Si, on roof</t>
        </is>
      </c>
      <c r="I11753" t="inlineStr">
        <is>
          <t>(2,2,1,1,1,3); Calculation with average annual yield and share of technologies. Lifetime: 30a.</t>
        </is>
      </c>
      <c r="K11753" t="inlineStr">
        <is>
          <t>residential</t>
        </is>
      </c>
      <c r="L11753">
        <f>L11752</f>
        <v>0.17766751537682748</v>
      </c>
      <c r="M11753" s="30">
        <f>INDEX(parameters!$D$41:$AG$178,MATCH('PV (extension)'!B11733,parameters!$C$41:$C$178,0),MATCH('PV (extension)'!A11753,parameters!$D$5:$AG$5,0))/L11753</f>
        <v>0.14873598619426004</v>
      </c>
      <c r="N11753" s="3" t="inlineStr">
        <is>
          <t>roof-top</t>
        </is>
      </c>
      <c r="O11753">
        <f>INDEX(parameters!$C$196:$EJ$198,MATCH('PV (extension)'!N11753,parameters!$B$196:$B$198,0),MATCH('PV (extension)'!B11733,parameters!$C$195:$EJ$195,0))</f>
        <v>1244.6419888171272</v>
      </c>
      <c r="P11753" t="n">
        <v>3</v>
      </c>
      <c r="Q11753" t="n">
        <v>30</v>
      </c>
      <c r="R11753">
        <f>Q11753*P11753*O11753</f>
        <v>112017.77899354145</v>
      </c>
      <c r="S11753">
        <f>1/R11753</f>
        <v>8.9271543230441705E-6</v>
      </c>
    </row>
    <row r="11754" ht="16" customHeight="1" s="29">
      <c r="A11754" t="inlineStr">
        <is>
          <t>photovoltaic slanted-roof installation, 3kWp, CIS, panel, mounted, on roof</t>
        </is>
      </c>
      <c r="B11754" s="30">
        <f>M11754*S11754</f>
        <v>7.3442435928910194E-7</v>
      </c>
      <c r="C11754" t="inlineStr">
        <is>
          <t>CH</t>
        </is>
      </c>
      <c r="D11754" t="inlineStr">
        <is>
          <t>unit</t>
        </is>
      </c>
      <c r="F11754" t="inlineStr">
        <is>
          <t>technosphere</t>
        </is>
      </c>
      <c r="G11754" t="n">
        <v>0</v>
      </c>
      <c r="H11754" t="inlineStr">
        <is>
          <t>photovoltaic slanted-roof installation, 3kWp, CIS, panel, mounted, on roof</t>
        </is>
      </c>
      <c r="I11754" t="inlineStr">
        <is>
          <t>(2,2,1,1,1,3); Calculation with average annual yield and share of technologies. Lifetime: 30a.</t>
        </is>
      </c>
      <c r="K11754" t="inlineStr">
        <is>
          <t>residential</t>
        </is>
      </c>
      <c r="L11754">
        <f>L11753</f>
        <v>0.17766751537682748</v>
      </c>
      <c r="M11754" s="30">
        <f>INDEX(parameters!$D$41:$AG$178,MATCH('PV (extension)'!B11733,parameters!$C$41:$C$178,0),MATCH('PV (extension)'!A11754,parameters!$D$5:$AG$5,0))/L11754</f>
        <v>8.2268585566319899E-2</v>
      </c>
      <c r="N11754" s="3" t="inlineStr">
        <is>
          <t>roof-top</t>
        </is>
      </c>
      <c r="O11754">
        <f>INDEX(parameters!$C$196:$EJ$198,MATCH('PV (extension)'!N11754,parameters!$B$196:$B$198,0),MATCH('PV (extension)'!B11733,parameters!$C$195:$EJ$195,0))</f>
        <v>1244.6419888171272</v>
      </c>
      <c r="P11754" t="n">
        <v>3</v>
      </c>
      <c r="Q11754" t="n">
        <v>30</v>
      </c>
      <c r="R11754">
        <f>Q11754*P11754*O11754</f>
        <v>112017.77899354145</v>
      </c>
      <c r="S11754">
        <f>1/R11754</f>
        <v>8.9271543230441705E-6</v>
      </c>
    </row>
    <row r="11755" ht="16" customHeight="1" s="29">
      <c r="A11755" t="inlineStr">
        <is>
          <t>photovoltaic slanted-roof installation, 3kWp, CdTe, laminated, integrated, on roof</t>
        </is>
      </c>
      <c r="B11755" s="30">
        <f>M11755*S11755</f>
        <v>2.0564342615627726E-8</v>
      </c>
      <c r="C11755" t="inlineStr">
        <is>
          <t>CH</t>
        </is>
      </c>
      <c r="D11755" t="inlineStr">
        <is>
          <t>unit</t>
        </is>
      </c>
      <c r="F11755" t="inlineStr">
        <is>
          <t>technosphere</t>
        </is>
      </c>
      <c r="G11755" t="n">
        <v>0</v>
      </c>
      <c r="H11755" t="inlineStr">
        <is>
          <t>photovoltaic slanted-roof installation, 3kWp, CdTe, laminated, integrated, on roof</t>
        </is>
      </c>
      <c r="I11755" t="inlineStr">
        <is>
          <t>(2,2,1,1,1,3); Calculation with average annual yield and share of technologies. Lifetime: 30a.</t>
        </is>
      </c>
      <c r="K11755" t="inlineStr">
        <is>
          <t>residential</t>
        </is>
      </c>
      <c r="L11755">
        <f>L11754</f>
        <v>0.17766751537682748</v>
      </c>
      <c r="M11755" s="30">
        <f>INDEX(parameters!$D$41:$AG$178,MATCH('PV (extension)'!B11733,parameters!$C$41:$C$178,0),MATCH('PV (extension)'!A11755,parameters!$D$5:$AG$5,0))/L11755</f>
        <v>2.3035719862648527E-3</v>
      </c>
      <c r="N11755" s="3" t="inlineStr">
        <is>
          <t>roof-top</t>
        </is>
      </c>
      <c r="O11755">
        <f>INDEX(parameters!$C$196:$EJ$198,MATCH('PV (extension)'!N11755,parameters!$B$196:$B$198,0),MATCH('PV (extension)'!B11733,parameters!$C$195:$EJ$195,0))</f>
        <v>1244.6419888171272</v>
      </c>
      <c r="P11755" t="n">
        <v>3</v>
      </c>
      <c r="Q11755" t="n">
        <v>30</v>
      </c>
      <c r="R11755">
        <f>Q11755*P11755*O11755</f>
        <v>112017.77899354145</v>
      </c>
      <c r="S11755">
        <f>1/R11755</f>
        <v>8.9271543230441705E-6</v>
      </c>
    </row>
    <row r="11756" ht="16" customHeight="1" s="29">
      <c r="A11756" t="inlineStr">
        <is>
          <t>photovoltaic slanted-roof installation, 3kWp, multi-Si, laminated, integrated, on roof</t>
        </is>
      </c>
      <c r="B11756" s="30">
        <f>M11756*S11756</f>
        <v>1.221739675465351E-7</v>
      </c>
      <c r="C11756" t="inlineStr">
        <is>
          <t>RER</t>
        </is>
      </c>
      <c r="D11756" t="inlineStr">
        <is>
          <t>unit</t>
        </is>
      </c>
      <c r="F11756" t="inlineStr">
        <is>
          <t>technosphere</t>
        </is>
      </c>
      <c r="G11756" t="n">
        <v>0</v>
      </c>
      <c r="H11756" t="inlineStr">
        <is>
          <t>photovoltaic slanted-roof installation, 3kWp, multi-Si, laminated, integrated, on roof</t>
        </is>
      </c>
      <c r="I11756" t="inlineStr">
        <is>
          <t>(2,2,1,1,1,3); Calculation with average annual yield and share of technologies. Lifetime: 30a.</t>
        </is>
      </c>
      <c r="K11756" t="inlineStr">
        <is>
          <t>residential</t>
        </is>
      </c>
      <c r="L11756">
        <f>L11755</f>
        <v>0.17766751537682748</v>
      </c>
      <c r="M11756" s="30">
        <f>INDEX(parameters!$D$41:$AG$178,MATCH('PV (extension)'!B11733,parameters!$C$41:$C$178,0),MATCH('PV (extension)'!A11756,parameters!$D$5:$AG$5,0))/L11756</f>
        <v>1.3685656495391874E-2</v>
      </c>
      <c r="N11756" s="3" t="inlineStr">
        <is>
          <t>roof-top</t>
        </is>
      </c>
      <c r="O11756">
        <f>INDEX(parameters!$C$196:$EJ$198,MATCH('PV (extension)'!N11756,parameters!$B$196:$B$198,0),MATCH('PV (extension)'!B11733,parameters!$C$195:$EJ$195,0))</f>
        <v>1244.6419888171272</v>
      </c>
      <c r="P11756" t="n">
        <v>3</v>
      </c>
      <c r="Q11756" t="n">
        <v>30</v>
      </c>
      <c r="R11756">
        <f>Q11756*P11756*O11756</f>
        <v>112017.77899354145</v>
      </c>
      <c r="S11756">
        <f>1/R11756</f>
        <v>8.9271543230441705E-6</v>
      </c>
    </row>
    <row r="11757" ht="16" customHeight="1" s="29">
      <c r="A11757" t="inlineStr">
        <is>
          <t>photovoltaic slanted-roof installation, 3kWp, multi-Si, panel, mounted, on roof</t>
        </is>
      </c>
      <c r="B11757" s="30">
        <f>M11757*S11757</f>
        <v>2.0911843704883346E-6</v>
      </c>
      <c r="C11757" t="inlineStr">
        <is>
          <t>RER</t>
        </is>
      </c>
      <c r="D11757" t="inlineStr">
        <is>
          <t>unit</t>
        </is>
      </c>
      <c r="F11757" t="inlineStr">
        <is>
          <t>technosphere</t>
        </is>
      </c>
      <c r="G11757" t="n">
        <v>0</v>
      </c>
      <c r="H11757" t="inlineStr">
        <is>
          <t>photovoltaic slanted-roof installation, 3kWp, multi-Si, panel, mounted, on roof</t>
        </is>
      </c>
      <c r="I11757" t="inlineStr">
        <is>
          <t>(2,2,1,1,1,3); Calculation with average annual yield and share of technologies. Lifetime: 30a.</t>
        </is>
      </c>
      <c r="K11757" t="inlineStr">
        <is>
          <t>residential</t>
        </is>
      </c>
      <c r="L11757">
        <f>L11756</f>
        <v>0.17766751537682748</v>
      </c>
      <c r="M11757" s="30">
        <f>INDEX(parameters!$D$41:$AG$178,MATCH('PV (extension)'!B11733,parameters!$C$41:$C$178,0),MATCH('PV (extension)'!A11757,parameters!$D$5:$AG$5,0))/L11757</f>
        <v>0.23424982864811036</v>
      </c>
      <c r="N11757" s="3" t="inlineStr">
        <is>
          <t>roof-top</t>
        </is>
      </c>
      <c r="O11757">
        <f>INDEX(parameters!$C$196:$EJ$198,MATCH('PV (extension)'!N11757,parameters!$B$196:$B$198,0),MATCH('PV (extension)'!B11733,parameters!$C$195:$EJ$195,0))</f>
        <v>1244.6419888171272</v>
      </c>
      <c r="P11757" t="n">
        <v>3</v>
      </c>
      <c r="Q11757" t="n">
        <v>30</v>
      </c>
      <c r="R11757">
        <f>Q11757*P11757*O11757</f>
        <v>112017.77899354145</v>
      </c>
      <c r="S11757">
        <f>1/R11757</f>
        <v>8.9271543230441705E-6</v>
      </c>
    </row>
    <row r="11758" ht="16" customHeight="1" s="29">
      <c r="A11758" t="inlineStr">
        <is>
          <t>photovoltaic slanted-roof installation, 3kWp, single-Si, laminated, integrated, on roof</t>
        </is>
      </c>
      <c r="B11758" s="30">
        <f>M11758*S11758</f>
        <v>6.4568488888909405E-8</v>
      </c>
      <c r="C11758" t="inlineStr">
        <is>
          <t>RER</t>
        </is>
      </c>
      <c r="D11758" t="inlineStr">
        <is>
          <t>unit</t>
        </is>
      </c>
      <c r="F11758" t="inlineStr">
        <is>
          <t>technosphere</t>
        </is>
      </c>
      <c r="G11758" t="n">
        <v>0</v>
      </c>
      <c r="H11758" t="inlineStr">
        <is>
          <t>photovoltaic slanted-roof installation, 3kWp, single-Si, laminated, integrated, on roof</t>
        </is>
      </c>
      <c r="I11758" t="inlineStr">
        <is>
          <t>(2,2,1,1,1,3); Calculation with average annual yield and share of technologies. Lifetime: 30a.</t>
        </is>
      </c>
      <c r="K11758" t="inlineStr">
        <is>
          <t>residential</t>
        </is>
      </c>
      <c r="L11758">
        <f>L11757</f>
        <v>0.17766751537682748</v>
      </c>
      <c r="M11758" s="30">
        <f>INDEX(parameters!$D$41:$AG$178,MATCH('PV (extension)'!B11733,parameters!$C$41:$C$178,0),MATCH('PV (extension)'!A11758,parameters!$D$5:$AG$5,0))/L11758</f>
        <v>7.2328187183047909E-3</v>
      </c>
      <c r="N11758" s="3" t="inlineStr">
        <is>
          <t>roof-top</t>
        </is>
      </c>
      <c r="O11758">
        <f>INDEX(parameters!$C$196:$EJ$198,MATCH('PV (extension)'!N11758,parameters!$B$196:$B$198,0),MATCH('PV (extension)'!B11733,parameters!$C$195:$EJ$195,0))</f>
        <v>1244.6419888171272</v>
      </c>
      <c r="P11758" t="n">
        <v>3</v>
      </c>
      <c r="Q11758" t="n">
        <v>30</v>
      </c>
      <c r="R11758">
        <f>Q11758*P11758*O11758</f>
        <v>112017.77899354145</v>
      </c>
      <c r="S11758">
        <f>1/R11758</f>
        <v>8.9271543230441705E-6</v>
      </c>
    </row>
    <row r="11759" ht="16" customHeight="1" s="29">
      <c r="A11759" t="inlineStr">
        <is>
          <t>photovoltaic slanted-roof installation, 3kWp, single-Si, panel, mounted, on roof</t>
        </is>
      </c>
      <c r="B11759" s="30">
        <f>M11759*S11759</f>
        <v>1.0928674014146531E-6</v>
      </c>
      <c r="C11759" t="inlineStr">
        <is>
          <t>RER</t>
        </is>
      </c>
      <c r="D11759" t="inlineStr">
        <is>
          <t>unit</t>
        </is>
      </c>
      <c r="F11759" t="inlineStr">
        <is>
          <t>technosphere</t>
        </is>
      </c>
      <c r="G11759" t="n">
        <v>0</v>
      </c>
      <c r="H11759" t="inlineStr">
        <is>
          <t>photovoltaic slanted-roof installation, 3kWp, single-Si, panel, mounted, on roof</t>
        </is>
      </c>
      <c r="I11759" t="inlineStr">
        <is>
          <t>(2,2,1,1,1,3); Calculation with average annual yield and share of technologies. Lifetime: 30a.</t>
        </is>
      </c>
      <c r="K11759" t="inlineStr">
        <is>
          <t>residential</t>
        </is>
      </c>
      <c r="L11759">
        <f>L11758</f>
        <v>0.17766751537682748</v>
      </c>
      <c r="M11759" s="30">
        <f>INDEX(parameters!$D$41:$AG$178,MATCH('PV (extension)'!B11733,parameters!$C$41:$C$178,0),MATCH('PV (extension)'!A11759,parameters!$D$5:$AG$5,0))/L11759</f>
        <v>0.12242057904091255</v>
      </c>
      <c r="N11759" s="3" t="inlineStr">
        <is>
          <t>roof-top</t>
        </is>
      </c>
      <c r="O11759">
        <f>INDEX(parameters!$C$196:$EJ$198,MATCH('PV (extension)'!N11759,parameters!$B$196:$B$198,0),MATCH('PV (extension)'!B11733,parameters!$C$195:$EJ$195,0))</f>
        <v>1244.6419888171272</v>
      </c>
      <c r="P11759" t="n">
        <v>3</v>
      </c>
      <c r="Q11759" t="n">
        <v>30</v>
      </c>
      <c r="R11759">
        <f>Q11759*P11759*O11759</f>
        <v>112017.77899354145</v>
      </c>
      <c r="S11759">
        <f>1/R11759</f>
        <v>8.9271543230441705E-6</v>
      </c>
    </row>
    <row r="11760" s="29">
      <c r="A11760" t="inlineStr">
        <is>
          <t>market for tap water</t>
        </is>
      </c>
      <c r="B11760" t="n">
        <v>0.0037026</v>
      </c>
      <c r="C11760" t="inlineStr">
        <is>
          <t>Europe without Switzerland</t>
        </is>
      </c>
      <c r="D11760" t="inlineStr">
        <is>
          <t>kilogram</t>
        </is>
      </c>
      <c r="F11760" t="inlineStr">
        <is>
          <t>technosphere</t>
        </is>
      </c>
      <c r="G11760" t="n">
        <v>0</v>
      </c>
      <c r="H11760" t="inlineStr">
        <is>
          <t>tap water</t>
        </is>
      </c>
      <c r="I11760" t="inlineStr">
        <is>
          <t>(2,2,1,1,1,3); Estimation 20l/m2 panel</t>
        </is>
      </c>
    </row>
    <row r="11761" s="29">
      <c r="A11761" t="inlineStr">
        <is>
          <t>treatment of wastewater, from residence, capacity 1.1E10l/year</t>
        </is>
      </c>
      <c r="B11761" t="n">
        <v>-3.3323e-06</v>
      </c>
      <c r="C11761" t="inlineStr">
        <is>
          <t>CH</t>
        </is>
      </c>
      <c r="D11761" t="inlineStr">
        <is>
          <t>cubic meter</t>
        </is>
      </c>
      <c r="F11761" t="inlineStr">
        <is>
          <t>technosphere</t>
        </is>
      </c>
      <c r="G11761" t="n">
        <v>0</v>
      </c>
      <c r="H11761" t="inlineStr">
        <is>
          <t>wastewater, from residence</t>
        </is>
      </c>
      <c r="I11761" t="inlineStr">
        <is>
          <t>(2,2,1,1,1,3); Estimation 20l/m2 panel</t>
        </is>
      </c>
    </row>
    <row r="11762" s="29"/>
    <row r="11763" customFormat="1" s="28">
      <c r="A11763" s="28" t="inlineStr">
        <is>
          <t>Activity</t>
        </is>
      </c>
      <c r="B11763" s="28" t="inlineStr">
        <is>
          <t>electricity production, photovoltaic, commercial</t>
        </is>
      </c>
    </row>
    <row r="11764">
      <c r="A11764" t="inlineStr">
        <is>
          <t>comment</t>
        </is>
      </c>
      <c r="B1176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")&amp;HLOOKUP(B11765,parameters!$C$195:$EJ$198,2,0)&amp;" kWh/kWp.
Annual output, Facade: "&amp;HLOOKUP(B11765,parameters!$C$195:$EJ$198,3,0)&amp;" kWh/kWp.
Annual output, Open-ground: "&amp;HLOOKUP(B11765,parameters!$C$195:$EJ$198,4,0)&amp;_xlfn._LONGTEXT("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")&amp;VLOOKUP(B11765,'extension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1243.96863646017 kWh/kWp.
Annual output, Facade: 873.424787301818 kWh/kWp.
Annual output, Open-ground: 1323.37088985124 kWh/kWp.
Amount of solar energy transformed to electricity. Waste heat emission due to losses of electricity in the system.
Technology:  Electricity production with grid-connected photovoltaic power plants.
Time period:  Time of publications
Production volume: 0.833 GWh in 2025.
Sampling:  Statistical data and model calculations
Extrapolations:  Use of PV technology data investigated for other countries (Switzerland). Correction of average yield with Swiss data.
Uncertainty:  None
Author: Romain Sacchi, PSI, romain.sacchi@psi.ch</v>
      </c>
    </row>
    <row r="11765" s="29">
      <c r="A11765" t="inlineStr">
        <is>
          <t>location</t>
        </is>
      </c>
      <c r="B11765" t="inlineStr">
        <is>
          <t>GE</t>
        </is>
      </c>
    </row>
    <row r="11766" s="29">
      <c r="A11766" t="inlineStr">
        <is>
          <t>production amount</t>
        </is>
      </c>
      <c r="B11766" t="n">
        <v>1</v>
      </c>
    </row>
    <row r="11767" s="29">
      <c r="A11767" t="inlineStr">
        <is>
          <t>reference product</t>
        </is>
      </c>
      <c r="B11767" t="inlineStr">
        <is>
          <t>electricity, low voltage</t>
        </is>
      </c>
    </row>
    <row r="11768" s="29">
      <c r="A11768" t="inlineStr">
        <is>
          <t>source</t>
        </is>
      </c>
      <c r="B117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769" s="29">
      <c r="A11769" t="inlineStr">
        <is>
          <t>type</t>
        </is>
      </c>
      <c r="B11769" t="inlineStr">
        <is>
          <t>process</t>
        </is>
      </c>
    </row>
    <row r="11770" s="29">
      <c r="A11770" t="inlineStr">
        <is>
          <t>unit</t>
        </is>
      </c>
      <c r="B11770" t="inlineStr">
        <is>
          <t>kilowatt hour</t>
        </is>
      </c>
    </row>
    <row r="11771" s="29">
      <c r="A11771" t="inlineStr">
        <is>
          <t>Exchanges</t>
        </is>
      </c>
    </row>
    <row r="11772" customFormat="1" s="28">
      <c r="A11772" s="28" t="inlineStr">
        <is>
          <t>name</t>
        </is>
      </c>
      <c r="B11772" s="28" t="inlineStr">
        <is>
          <t>amount</t>
        </is>
      </c>
      <c r="C11772" s="28" t="inlineStr">
        <is>
          <t>location</t>
        </is>
      </c>
      <c r="D11772" s="28" t="inlineStr">
        <is>
          <t>unit</t>
        </is>
      </c>
      <c r="E11772" s="28" t="inlineStr">
        <is>
          <t>categories</t>
        </is>
      </c>
      <c r="F11772" s="28" t="inlineStr">
        <is>
          <t>type</t>
        </is>
      </c>
      <c r="G11772" s="28" t="inlineStr">
        <is>
          <t>uncertainty type</t>
        </is>
      </c>
      <c r="H11772" s="28" t="inlineStr">
        <is>
          <t>reference product</t>
        </is>
      </c>
      <c r="I11772" s="28" t="inlineStr">
        <is>
          <t>comment</t>
        </is>
      </c>
      <c r="J11772" s="28" t="inlineStr">
        <is>
          <t>production volume</t>
        </is>
      </c>
      <c r="K11772" s="28" t="inlineStr">
        <is>
          <t>scope</t>
        </is>
      </c>
      <c r="L11772" s="28" t="inlineStr">
        <is>
          <t>scope share</t>
        </is>
      </c>
      <c r="M11772" s="28" t="inlineStr">
        <is>
          <t>tech share</t>
        </is>
      </c>
      <c r="N11772" s="28" t="inlineStr">
        <is>
          <t>installation</t>
        </is>
      </c>
      <c r="O11772" s="28" t="inlineStr">
        <is>
          <t>productivity</t>
        </is>
      </c>
      <c r="P11772" s="28" t="inlineStr">
        <is>
          <t>kWp</t>
        </is>
      </c>
      <c r="Q11772" s="28" t="inlineStr">
        <is>
          <t>lifetime</t>
        </is>
      </c>
      <c r="R11772" s="28" t="inlineStr">
        <is>
          <t>lifetime production</t>
        </is>
      </c>
      <c r="S11772" s="28" t="inlineStr">
        <is>
          <t>inverted lifetime production</t>
        </is>
      </c>
    </row>
    <row r="11773" s="29">
      <c r="A11773" t="inlineStr">
        <is>
          <t>Energy, solar, converted</t>
        </is>
      </c>
      <c r="B11773" t="n">
        <v>3.8503</v>
      </c>
      <c r="D11773" t="inlineStr">
        <is>
          <t>megajoule</t>
        </is>
      </c>
      <c r="E11773" t="inlineStr">
        <is>
          <t>natural resource::in air</t>
        </is>
      </c>
      <c r="F11773" t="inlineStr">
        <is>
          <t>biosphere</t>
        </is>
      </c>
      <c r="G11773" t="n">
        <v>0</v>
      </c>
      <c r="I11773" t="inlineStr">
        <is>
          <t>(2,2,1,1,1,3); Energy loss in the system</t>
        </is>
      </c>
    </row>
    <row r="11774" s="29">
      <c r="A11774" t="inlineStr">
        <is>
          <t>Heat, waste</t>
        </is>
      </c>
      <c r="B11774" t="n">
        <v>0.25027</v>
      </c>
      <c r="D11774" t="inlineStr">
        <is>
          <t>megajoule</t>
        </is>
      </c>
      <c r="E11774" t="inlineStr">
        <is>
          <t>air</t>
        </is>
      </c>
      <c r="F11774" t="inlineStr">
        <is>
          <t>biosphere</t>
        </is>
      </c>
      <c r="G11774" t="n">
        <v>0</v>
      </c>
      <c r="I11774" t="inlineStr">
        <is>
          <t>(1,na,na,na,na,na); Calculation with average annual output and share of technologies; Average degradation of 10.5% included</t>
        </is>
      </c>
    </row>
    <row r="11775" s="29">
      <c r="A11775" t="inlineStr">
        <is>
          <t>electricity production, photovoltaic, commercial</t>
        </is>
      </c>
      <c r="B11775" t="n">
        <v>1</v>
      </c>
      <c r="C11775" t="inlineStr">
        <is>
          <t>GE</t>
        </is>
      </c>
      <c r="D11775" t="inlineStr">
        <is>
          <t>kilowatt hour</t>
        </is>
      </c>
      <c r="E11775" t="inlineStr">
        <is>
          <t>photovoltaic::power plants</t>
        </is>
      </c>
      <c r="F11775" t="inlineStr">
        <is>
          <t>production</t>
        </is>
      </c>
      <c r="G11775" t="n">
        <v>0</v>
      </c>
      <c r="H11775" t="inlineStr">
        <is>
          <t>electricity, low voltage</t>
        </is>
      </c>
      <c r="J11775">
        <f>VLOOKUP(C11775,'extension - production vol'!$B$6:$D$235,3,0)</f>
        <v>0.83299999999999996</v>
      </c>
    </row>
    <row r="11776" ht="16" customHeight="1" s="29">
      <c r="A11776" t="inlineStr">
        <is>
          <t>photovoltaic flat-roof installation, 156 kWp, multi-Si, on roof</t>
        </is>
      </c>
      <c r="B11776" s="30">
        <f>M11776*S11776</f>
        <v>2.1089414248866572E-8</v>
      </c>
      <c r="C11776" t="inlineStr">
        <is>
          <t>CH</t>
        </is>
      </c>
      <c r="D11776" t="inlineStr">
        <is>
          <t>unit</t>
        </is>
      </c>
      <c r="F11776" t="inlineStr">
        <is>
          <t>technosphere</t>
        </is>
      </c>
      <c r="G11776" t="n">
        <v>0</v>
      </c>
      <c r="H11776" t="inlineStr">
        <is>
          <t>photovoltaic flat-roof installation, 156 kWp, multi-Si, on roof</t>
        </is>
      </c>
      <c r="I11776" t="inlineStr">
        <is>
          <t>(2,2,1,1,1,3); Calculation with average annual yield and share of technologies. Lifetime: 30a.</t>
        </is>
      </c>
      <c r="K11776" t="inlineStr">
        <is>
          <t>commercial</t>
        </is>
      </c>
      <c r="L11776">
        <f>IF(K11776="residential",VLOOKUP(B11765,parameters!$C$41:$AG$178,18,0),IF(K11776="commercial",1-VLOOKUP(B11765,parameters!$C$41:$AG$178,18,0),1))</f>
        <v>0.82233248462317254</v>
      </c>
      <c r="M11776" s="30">
        <f>INDEX(parameters!$D$41:$AG$178,MATCH('PV (extension)'!B11765,parameters!$C$41:$C$178,0),MATCH('PV (extension)'!A11776,parameters!$D$5:$AG$5,0))/L11776</f>
        <v>0.12277778707072071</v>
      </c>
      <c r="N11776" s="3" t="inlineStr">
        <is>
          <t>roof-top</t>
        </is>
      </c>
      <c r="O11776">
        <f>INDEX(parameters!$C$196:$EJ$198,MATCH('PV (extension)'!N11776,parameters!$B$196:$B$198,0),MATCH('PV (extension)'!B11765,parameters!$C$195:$EJ$195,0))</f>
        <v>1243.9686364601655</v>
      </c>
      <c r="P11776" t="n">
        <v>156</v>
      </c>
      <c r="Q11776" t="n">
        <v>30</v>
      </c>
      <c r="R11776">
        <f>Q11776*P11776*O11776</f>
        <v>5821773.2186335744</v>
      </c>
      <c r="S11776">
        <f>1/R11776</f>
        <v>1.7176897183135374E-7</v>
      </c>
    </row>
    <row r="11777" ht="16" customHeight="1" s="29">
      <c r="A11777" t="inlineStr">
        <is>
          <t>photovoltaic flat-roof installation, 156 kWp, single-Si, on roof</t>
        </is>
      </c>
      <c r="B11777" s="30">
        <f>M11777*S11777</f>
        <v>1.1016345642064854E-8</v>
      </c>
      <c r="C11777" t="inlineStr">
        <is>
          <t>CH</t>
        </is>
      </c>
      <c r="D11777" t="inlineStr">
        <is>
          <t>unit</t>
        </is>
      </c>
      <c r="F11777" t="inlineStr">
        <is>
          <t>technosphere</t>
        </is>
      </c>
      <c r="G11777" t="n">
        <v>0</v>
      </c>
      <c r="H11777" t="inlineStr">
        <is>
          <t>photovoltaic flat-roof installation, 156 kWp, single-Si, on roof</t>
        </is>
      </c>
      <c r="I11777" t="inlineStr">
        <is>
          <t>(2,2,1,1,1,3); Calculation with average annual yield and share of technologies. Lifetime: 30a.</t>
        </is>
      </c>
      <c r="K11777" t="inlineStr">
        <is>
          <t>commercial</t>
        </is>
      </c>
      <c r="L11777">
        <f>L11776</f>
        <v>0.82233248462317254</v>
      </c>
      <c r="M11777" s="30">
        <f>INDEX(parameters!$D$41:$AG$178,MATCH('PV (extension)'!B11765,parameters!$C$41:$C$178,0),MATCH('PV (extension)'!A11777,parameters!$D$5:$AG$5,0))/L11777</f>
        <v>6.4134666026183854E-2</v>
      </c>
      <c r="N11777" s="3" t="inlineStr">
        <is>
          <t>roof-top</t>
        </is>
      </c>
      <c r="O11777">
        <f>INDEX(parameters!$C$196:$EJ$198,MATCH('PV (extension)'!N11777,parameters!$B$196:$B$198,0),MATCH('PV (extension)'!B11765,parameters!$C$195:$EJ$195,0))</f>
        <v>1243.9686364601655</v>
      </c>
      <c r="P11777" t="n">
        <v>156</v>
      </c>
      <c r="Q11777" t="n">
        <v>30</v>
      </c>
      <c r="R11777">
        <f>Q11777*P11777*O11777</f>
        <v>5821773.2186335744</v>
      </c>
      <c r="S11777">
        <f>1/R11777</f>
        <v>1.7176897183135374E-7</v>
      </c>
    </row>
    <row r="11778" s="29">
      <c r="A11778" t="inlineStr">
        <is>
          <t>photovoltaic open ground installation, 570 kWp, CIS, on open ground</t>
        </is>
      </c>
      <c r="B11778" s="30">
        <f>M11778*S11778</f>
        <v>5.4297044113360061E-10</v>
      </c>
      <c r="C11778" t="inlineStr">
        <is>
          <t>RER</t>
        </is>
      </c>
      <c r="D11778" t="inlineStr">
        <is>
          <t>unit</t>
        </is>
      </c>
      <c r="F11778" t="inlineStr">
        <is>
          <t>technosphere</t>
        </is>
      </c>
      <c r="G11778" t="n">
        <v>0</v>
      </c>
      <c r="H11778" t="inlineStr">
        <is>
          <t>photovoltaic open ground installation, 570 kWp, CIS, on open ground</t>
        </is>
      </c>
      <c r="I11778" t="inlineStr">
        <is>
          <t>(2,2,1,1,1,3); Calculation with average annual yield and share of technologies. Lifetime: 30a.</t>
        </is>
      </c>
      <c r="K11778" t="inlineStr">
        <is>
          <t>commercial</t>
        </is>
      </c>
      <c r="L11778">
        <f>L11777</f>
        <v>0.82233248462317254</v>
      </c>
      <c r="M11778" s="30">
        <f>INDEX(parameters!$D$41:$AG$178,MATCH('PV (extension)'!B11765,parameters!$C$41:$C$178,0),MATCH('PV (extension)'!A11778,parameters!$D$5:$AG$5,0))/L11778</f>
        <v>1.2287226816964775E-2</v>
      </c>
      <c r="N11778" t="inlineStr">
        <is>
          <t>central</t>
        </is>
      </c>
      <c r="O11778">
        <f>INDEX(parameters!$C$196:$EJ$198,MATCH('PV (extension)'!N11778,parameters!$B$196:$B$198,0),MATCH('PV (extension)'!B11765,parameters!$C$195:$EJ$195,0))</f>
        <v>1323.37088985124</v>
      </c>
      <c r="P11778" t="n">
        <v>570</v>
      </c>
      <c r="Q11778" t="n">
        <v>30</v>
      </c>
      <c r="R11778">
        <f>Q11778*P11778*O11778</f>
        <v>22629642.216456205</v>
      </c>
      <c r="S11778">
        <f>1/R11778</f>
        <v>4.4189828121666157E-8</v>
      </c>
    </row>
    <row r="11779" s="29">
      <c r="A11779" t="inlineStr">
        <is>
          <t>photovoltaic open ground installation, 570 kWp, CdTe, on open ground</t>
        </is>
      </c>
      <c r="B11779" s="30">
        <f>M11779*S11779</f>
        <v>3.9886190055970667E-9</v>
      </c>
      <c r="C11779" t="inlineStr">
        <is>
          <t>RER</t>
        </is>
      </c>
      <c r="D11779" t="inlineStr">
        <is>
          <t>unit</t>
        </is>
      </c>
      <c r="F11779" t="inlineStr">
        <is>
          <t>technosphere</t>
        </is>
      </c>
      <c r="G11779" t="n">
        <v>0</v>
      </c>
      <c r="H11779" t="inlineStr">
        <is>
          <t>photovoltaic open ground installation, 570 kWp, CdTe, on open ground</t>
        </is>
      </c>
      <c r="I11779" t="inlineStr">
        <is>
          <t>(2,2,1,1,1,3); Calculation with average annual yield and share of technologies. Lifetime: 30a.</t>
        </is>
      </c>
      <c r="K11779" t="inlineStr">
        <is>
          <t>commercial</t>
        </is>
      </c>
      <c r="L11779">
        <f>L11778</f>
        <v>0.82233248462317254</v>
      </c>
      <c r="M11779" s="30">
        <f>INDEX(parameters!$D$41:$AG$178,MATCH('PV (extension)'!B11765,parameters!$C$41:$C$178,0),MATCH('PV (extension)'!A11779,parameters!$D$5:$AG$5,0))/L11779</f>
        <v>9.0261021034418951E-2</v>
      </c>
      <c r="N11779" t="inlineStr">
        <is>
          <t>central</t>
        </is>
      </c>
      <c r="O11779">
        <f>INDEX(parameters!$C$196:$EJ$198,MATCH('PV (extension)'!N11779,parameters!$B$196:$B$198,0),MATCH('PV (extension)'!B11765,parameters!$C$195:$EJ$195,0))</f>
        <v>1323.37088985124</v>
      </c>
      <c r="P11779" t="n">
        <v>570</v>
      </c>
      <c r="Q11779" t="n">
        <v>30</v>
      </c>
      <c r="R11779">
        <f>Q11779*P11779*O11779</f>
        <v>22629642.216456205</v>
      </c>
      <c r="S11779">
        <f>1/R11779</f>
        <v>4.4189828121666157E-8</v>
      </c>
    </row>
    <row r="11780" s="29">
      <c r="A11780" t="inlineStr">
        <is>
          <t>photovoltaic open ground installation, 570 kWp, micro-Si, on open ground</t>
        </is>
      </c>
      <c r="B11780" s="30">
        <f>M11780*S11780</f>
        <v>4.2276531070790223E-11</v>
      </c>
      <c r="C11780" t="inlineStr">
        <is>
          <t>RER</t>
        </is>
      </c>
      <c r="D11780" t="inlineStr">
        <is>
          <t>unit</t>
        </is>
      </c>
      <c r="F11780" t="inlineStr">
        <is>
          <t>technosphere</t>
        </is>
      </c>
      <c r="G11780" t="n">
        <v>0</v>
      </c>
      <c r="H11780" t="inlineStr">
        <is>
          <t>photovoltaic open ground installation, 570 kWp, micro-Si, on open ground</t>
        </is>
      </c>
      <c r="I11780" t="inlineStr">
        <is>
          <t>(2,2,1,1,1,3); Calculation with average annual yield and share of technologies. Lifetime: 30a.</t>
        </is>
      </c>
      <c r="K11780" t="inlineStr">
        <is>
          <t>commercial</t>
        </is>
      </c>
      <c r="L11780">
        <f>L11779</f>
        <v>0.82233248462317254</v>
      </c>
      <c r="M11780" s="30">
        <f>INDEX(parameters!$D$41:$AG$178,MATCH('PV (extension)'!B11765,parameters!$C$41:$C$178,0),MATCH('PV (extension)'!A11780,parameters!$D$5:$AG$5,0))/L11780</f>
        <v>9.5670277228487681E-4</v>
      </c>
      <c r="N11780" t="inlineStr">
        <is>
          <t>central</t>
        </is>
      </c>
      <c r="O11780">
        <f>INDEX(parameters!$C$196:$EJ$198,MATCH('PV (extension)'!N11780,parameters!$B$196:$B$198,0),MATCH('PV (extension)'!B11765,parameters!$C$195:$EJ$195,0))</f>
        <v>1323.37088985124</v>
      </c>
      <c r="P11780" t="n">
        <v>570</v>
      </c>
      <c r="Q11780" t="n">
        <v>30</v>
      </c>
      <c r="R11780">
        <f>Q11780*P11780*O11780</f>
        <v>22629642.216456205</v>
      </c>
      <c r="S11780">
        <f>1/R11780</f>
        <v>4.4189828121666157E-8</v>
      </c>
    </row>
    <row r="11781" s="29">
      <c r="A11781" t="inlineStr">
        <is>
          <t>photovoltaic open ground installation, 570 kWp, multi-Si, on open ground</t>
        </is>
      </c>
      <c r="B11781" s="30">
        <f>M11781*S11781</f>
        <v>1.4147807466197542E-8</v>
      </c>
      <c r="C11781" t="inlineStr">
        <is>
          <t>RER</t>
        </is>
      </c>
      <c r="D11781" t="inlineStr">
        <is>
          <t>unit</t>
        </is>
      </c>
      <c r="F11781" t="inlineStr">
        <is>
          <t>technosphere</t>
        </is>
      </c>
      <c r="G11781" t="n">
        <v>0</v>
      </c>
      <c r="H11781" t="inlineStr">
        <is>
          <t>photovoltaic open ground installation, 570 kWp, multi-Si, on open ground</t>
        </is>
      </c>
      <c r="I11781" t="inlineStr">
        <is>
          <t>(2,2,1,1,1,3); Calculation with average annual yield and share of technologies. Lifetime: 30a.</t>
        </is>
      </c>
      <c r="K11781" t="inlineStr">
        <is>
          <t>commercial</t>
        </is>
      </c>
      <c r="L11781">
        <f>L11780</f>
        <v>0.82233248462317254</v>
      </c>
      <c r="M11781" s="30">
        <f>INDEX(parameters!$D$41:$AG$178,MATCH('PV (extension)'!B11765,parameters!$C$41:$C$178,0),MATCH('PV (extension)'!A11781,parameters!$D$5:$AG$5,0))/L11781</f>
        <v>0.32015982110735819</v>
      </c>
      <c r="N11781" t="inlineStr">
        <is>
          <t>central</t>
        </is>
      </c>
      <c r="O11781">
        <f>INDEX(parameters!$C$196:$EJ$198,MATCH('PV (extension)'!N11781,parameters!$B$196:$B$198,0),MATCH('PV (extension)'!B11765,parameters!$C$195:$EJ$195,0))</f>
        <v>1323.37088985124</v>
      </c>
      <c r="P11781" t="n">
        <v>570</v>
      </c>
      <c r="Q11781" t="n">
        <v>30</v>
      </c>
      <c r="R11781">
        <f>Q11781*P11781*O11781</f>
        <v>22629642.216456205</v>
      </c>
      <c r="S11781">
        <f>1/R11781</f>
        <v>4.4189828121666157E-8</v>
      </c>
    </row>
    <row r="11782" s="29">
      <c r="A11782" t="inlineStr">
        <is>
          <t>photovoltaic open ground installation, 570 kWp, single-Si, on open ground</t>
        </is>
      </c>
      <c r="B11782" s="30">
        <f>M11782*S11782</f>
        <v>7.5046061790321695E-9</v>
      </c>
      <c r="C11782" t="inlineStr">
        <is>
          <t>RER</t>
        </is>
      </c>
      <c r="D11782" t="inlineStr">
        <is>
          <t>unit</t>
        </is>
      </c>
      <c r="F11782" t="inlineStr">
        <is>
          <t>technosphere</t>
        </is>
      </c>
      <c r="G11782" t="n">
        <v>0</v>
      </c>
      <c r="H11782" t="inlineStr">
        <is>
          <t>photovoltaic open ground installation, 570 kWp, single-Si, on open ground</t>
        </is>
      </c>
      <c r="I11782" t="inlineStr">
        <is>
          <t>(2,2,1,1,1,3); Calculation with average annual yield and share of technologies. Lifetime: 30a.</t>
        </is>
      </c>
      <c r="K11782" t="inlineStr">
        <is>
          <t>commercial</t>
        </is>
      </c>
      <c r="L11782">
        <f>L11781</f>
        <v>0.82233248462317254</v>
      </c>
      <c r="M11782" s="30">
        <f>INDEX(parameters!$D$41:$AG$178,MATCH('PV (extension)'!B11765,parameters!$C$41:$C$178,0),MATCH('PV (extension)'!A11782,parameters!$D$5:$AG$5,0))/L11782</f>
        <v>0.16982655280690445</v>
      </c>
      <c r="N11782" t="inlineStr">
        <is>
          <t>central</t>
        </is>
      </c>
      <c r="O11782">
        <f>INDEX(parameters!$C$196:$EJ$198,MATCH('PV (extension)'!N11782,parameters!$B$196:$B$198,0),MATCH('PV (extension)'!B11765,parameters!$C$195:$EJ$195,0))</f>
        <v>1323.37088985124</v>
      </c>
      <c r="P11782" t="n">
        <v>570</v>
      </c>
      <c r="Q11782" t="n">
        <v>30</v>
      </c>
      <c r="R11782">
        <f>Q11782*P11782*O11782</f>
        <v>22629642.216456205</v>
      </c>
      <c r="S11782">
        <f>1/R11782</f>
        <v>4.4189828121666157E-8</v>
      </c>
    </row>
    <row r="11783" ht="16" customHeight="1" s="29">
      <c r="A11783" t="inlineStr">
        <is>
          <t>photovoltaic slanted-roof installation, 93 kWp, multi-Si, laminated, integrated, on roof</t>
        </is>
      </c>
      <c r="B11783" s="30">
        <f>M11783*S11783</f>
        <v>2.3158203461595118E-9</v>
      </c>
      <c r="C11783" t="inlineStr">
        <is>
          <t>CH</t>
        </is>
      </c>
      <c r="D11783" t="inlineStr">
        <is>
          <t>unit</t>
        </is>
      </c>
      <c r="F11783" t="inlineStr">
        <is>
          <t>technosphere</t>
        </is>
      </c>
      <c r="G11783" t="n">
        <v>0</v>
      </c>
      <c r="H11783" t="inlineStr">
        <is>
          <t>photovoltaic slanted-roof installation, 93 kWp, multi-Si, laminated, integrated, on roof</t>
        </is>
      </c>
      <c r="I11783" t="inlineStr">
        <is>
          <t>(2,2,1,1,1,3); Calculation with average annual yield and share of technologies. Lifetime: 30a.</t>
        </is>
      </c>
      <c r="K11783" t="inlineStr">
        <is>
          <t>commercial</t>
        </is>
      </c>
      <c r="L11783">
        <f>L11782</f>
        <v>0.82233248462317254</v>
      </c>
      <c r="M11783" s="30">
        <f>INDEX(parameters!$D$41:$AG$178,MATCH('PV (extension)'!B11765,parameters!$C$41:$C$178,0),MATCH('PV (extension)'!A11783,parameters!$D$5:$AG$5,0))/L11783</f>
        <v>8.0374539804535308E-3</v>
      </c>
      <c r="N11783" s="3" t="inlineStr">
        <is>
          <t>roof-top</t>
        </is>
      </c>
      <c r="O11783">
        <f>INDEX(parameters!$C$196:$EJ$198,MATCH('PV (extension)'!N11783,parameters!$B$196:$B$198,0),MATCH('PV (extension)'!B11765,parameters!$C$195:$EJ$195,0))</f>
        <v>1243.9686364601655</v>
      </c>
      <c r="P11783" t="n">
        <v>93</v>
      </c>
      <c r="Q11783" t="n">
        <v>30</v>
      </c>
      <c r="R11783">
        <f>Q11783*P11783*O11783</f>
        <v>3470672.4957238617</v>
      </c>
      <c r="S11783">
        <f>1/R11783</f>
        <v>2.8812859791065785E-7</v>
      </c>
    </row>
    <row r="11784" ht="16" customHeight="1" s="29">
      <c r="A11784" t="inlineStr">
        <is>
          <t>photovoltaic slanted-roof installation, 93 kWp, multi-Si, panel, mounted, on roof</t>
        </is>
      </c>
      <c r="B11784" s="30">
        <f>M11784*S11784</f>
        <v>3.9268098936846487E-8</v>
      </c>
      <c r="C11784" t="inlineStr">
        <is>
          <t>CH</t>
        </is>
      </c>
      <c r="D11784" t="inlineStr">
        <is>
          <t>unit</t>
        </is>
      </c>
      <c r="F11784" t="inlineStr">
        <is>
          <t>technosphere</t>
        </is>
      </c>
      <c r="G11784" t="n">
        <v>0</v>
      </c>
      <c r="H11784" t="inlineStr">
        <is>
          <t>photovoltaic slanted-roof installation, 93 kWp, multi-Si, panel, mounted, on roof</t>
        </is>
      </c>
      <c r="I11784" t="inlineStr">
        <is>
          <t>(2,2,1,1,1,3); Calculation with average annual yield and share of technologies. Lifetime: 30a.</t>
        </is>
      </c>
      <c r="K11784" t="inlineStr">
        <is>
          <t>commercial</t>
        </is>
      </c>
      <c r="L11784">
        <f>L11783</f>
        <v>0.82233248462317254</v>
      </c>
      <c r="M11784" s="30">
        <f>INDEX(parameters!$D$41:$AG$178,MATCH('PV (extension)'!B11765,parameters!$C$41:$C$178,0),MATCH('PV (extension)'!A11784,parameters!$D$5:$AG$5,0))/L11784</f>
        <v>0.13628671093947653</v>
      </c>
      <c r="N11784" s="3" t="inlineStr">
        <is>
          <t>roof-top</t>
        </is>
      </c>
      <c r="O11784">
        <f>INDEX(parameters!$C$196:$EJ$198,MATCH('PV (extension)'!N11784,parameters!$B$196:$B$198,0),MATCH('PV (extension)'!B11765,parameters!$C$195:$EJ$195,0))</f>
        <v>1243.9686364601655</v>
      </c>
      <c r="P11784" t="n">
        <v>93</v>
      </c>
      <c r="Q11784" t="n">
        <v>30</v>
      </c>
      <c r="R11784">
        <f>Q11784*P11784*O11784</f>
        <v>3470672.4957238617</v>
      </c>
      <c r="S11784">
        <f>1/R11784</f>
        <v>2.8812859791065785E-7</v>
      </c>
    </row>
    <row r="11785" ht="16" customHeight="1" s="29">
      <c r="A11785" t="inlineStr">
        <is>
          <t>photovoltaic slanted-roof installation, 93 kWp, single-Si, laminated, integrated, on roof</t>
        </is>
      </c>
      <c r="B11785" s="30">
        <f>M11785*S11785</f>
        <v>1.224242958209171E-9</v>
      </c>
      <c r="C11785" t="inlineStr">
        <is>
          <t>CH</t>
        </is>
      </c>
      <c r="D11785" t="inlineStr">
        <is>
          <t>unit</t>
        </is>
      </c>
      <c r="F11785" t="inlineStr">
        <is>
          <t>technosphere</t>
        </is>
      </c>
      <c r="G11785" t="n">
        <v>0</v>
      </c>
      <c r="H11785" t="inlineStr">
        <is>
          <t>photovoltaic slanted-roof installation, 93 kWp, single-Si, laminated, integrated, on roof</t>
        </is>
      </c>
      <c r="I11785" t="inlineStr">
        <is>
          <t>(2,2,1,1,1,3); Calculation with average annual yield and share of technologies. Lifetime: 30a.</t>
        </is>
      </c>
      <c r="K11785" t="inlineStr">
        <is>
          <t>commercial</t>
        </is>
      </c>
      <c r="L11785">
        <f>L11784</f>
        <v>0.82233248462317254</v>
      </c>
      <c r="M11785" s="30">
        <f>INDEX(parameters!$D$41:$AG$178,MATCH('PV (extension)'!B11765,parameters!$C$41:$C$178,0),MATCH('PV (extension)'!A11785,parameters!$D$5:$AG$5,0))/L11785</f>
        <v>4.2489463631401872E-3</v>
      </c>
      <c r="N11785" s="3" t="inlineStr">
        <is>
          <t>roof-top</t>
        </is>
      </c>
      <c r="O11785">
        <f>INDEX(parameters!$C$196:$EJ$198,MATCH('PV (extension)'!N11785,parameters!$B$196:$B$198,0),MATCH('PV (extension)'!B11765,parameters!$C$195:$EJ$195,0))</f>
        <v>1243.9686364601655</v>
      </c>
      <c r="P11785" t="n">
        <v>93</v>
      </c>
      <c r="Q11785" t="n">
        <v>30</v>
      </c>
      <c r="R11785">
        <f>Q11785*P11785*O11785</f>
        <v>3470672.4957238617</v>
      </c>
      <c r="S11785">
        <f>1/R11785</f>
        <v>2.8812859791065785E-7</v>
      </c>
    </row>
    <row r="11786" ht="16" customHeight="1" s="29">
      <c r="A11786" t="inlineStr">
        <is>
          <t>photovoltaic slanted-roof installation, 93 kWp, single-Si, panel, mounted, on roof</t>
        </is>
      </c>
      <c r="B11786" s="30">
        <f>M11786*S11786</f>
        <v>2.0569043099542585E-8</v>
      </c>
      <c r="C11786" t="inlineStr">
        <is>
          <t>CH</t>
        </is>
      </c>
      <c r="D11786" t="inlineStr">
        <is>
          <t>unit</t>
        </is>
      </c>
      <c r="F11786" t="inlineStr">
        <is>
          <t>technosphere</t>
        </is>
      </c>
      <c r="G11786" t="n">
        <v>0</v>
      </c>
      <c r="H11786" t="inlineStr">
        <is>
          <t>photovoltaic slanted-roof installation, 93 kWp, single-Si, panel, mounted, on roof</t>
        </is>
      </c>
      <c r="I11786" t="inlineStr">
        <is>
          <t>(2,2,1,1,1,3); Calculation with average annual yield and share of technologies. Lifetime: 30a.</t>
        </is>
      </c>
      <c r="K11786" t="inlineStr">
        <is>
          <t>commercial</t>
        </is>
      </c>
      <c r="L11786">
        <f>L11785</f>
        <v>0.82233248462317254</v>
      </c>
      <c r="M11786" s="30">
        <f>INDEX(parameters!$D$41:$AG$178,MATCH('PV (extension)'!B11765,parameters!$C$41:$C$178,0),MATCH('PV (extension)'!A11786,parameters!$D$5:$AG$5,0))/L11786</f>
        <v>7.1388412148941149E-2</v>
      </c>
      <c r="N11786" s="3" t="inlineStr">
        <is>
          <t>roof-top</t>
        </is>
      </c>
      <c r="O11786">
        <f>INDEX(parameters!$C$196:$EJ$198,MATCH('PV (extension)'!N11786,parameters!$B$196:$B$198,0),MATCH('PV (extension)'!B11765,parameters!$C$195:$EJ$195,0))</f>
        <v>1243.9686364601655</v>
      </c>
      <c r="P11786" t="n">
        <v>93</v>
      </c>
      <c r="Q11786" t="n">
        <v>30</v>
      </c>
      <c r="R11786">
        <f>Q11786*P11786*O11786</f>
        <v>3470672.4957238617</v>
      </c>
      <c r="S11786">
        <f>1/R11786</f>
        <v>2.8812859791065785E-7</v>
      </c>
    </row>
    <row r="11787" s="29">
      <c r="A11787" t="inlineStr">
        <is>
          <t>market for tap water</t>
        </is>
      </c>
      <c r="B11787" t="n">
        <v>0.0037026</v>
      </c>
      <c r="C11787" t="inlineStr">
        <is>
          <t>Europe without Switzerland</t>
        </is>
      </c>
      <c r="D11787" t="inlineStr">
        <is>
          <t>kilogram</t>
        </is>
      </c>
      <c r="F11787" t="inlineStr">
        <is>
          <t>technosphere</t>
        </is>
      </c>
      <c r="G11787" t="n">
        <v>0</v>
      </c>
      <c r="H11787" t="inlineStr">
        <is>
          <t>tap water</t>
        </is>
      </c>
      <c r="I11787" t="inlineStr">
        <is>
          <t>(2,2,1,1,1,3); Estimation 20l/m2 panel</t>
        </is>
      </c>
      <c r="M11787" s="30" t="n"/>
    </row>
    <row r="11788" s="29">
      <c r="A11788" t="inlineStr">
        <is>
          <t>treatment of wastewater, from residence, capacity 1.1E10l/year</t>
        </is>
      </c>
      <c r="B11788" t="n">
        <v>-3.3323e-06</v>
      </c>
      <c r="C11788" t="inlineStr">
        <is>
          <t>CH</t>
        </is>
      </c>
      <c r="D11788" t="inlineStr">
        <is>
          <t>cubic meter</t>
        </is>
      </c>
      <c r="F11788" t="inlineStr">
        <is>
          <t>technosphere</t>
        </is>
      </c>
      <c r="G11788" t="n">
        <v>0</v>
      </c>
      <c r="H11788" t="inlineStr">
        <is>
          <t>wastewater, from residence</t>
        </is>
      </c>
      <c r="I11788" t="inlineStr">
        <is>
          <t>(2,2,1,1,1,3); Estimation 20l/m2 panel</t>
        </is>
      </c>
      <c r="M11788" s="30" t="n"/>
    </row>
    <row r="11789" s="29">
      <c r="M11789" s="30" t="n"/>
    </row>
    <row r="11790" customFormat="1" s="28">
      <c r="A11790" s="28" t="inlineStr">
        <is>
          <t>Activity</t>
        </is>
      </c>
      <c r="B11790" s="28" t="inlineStr">
        <is>
          <t>electricity production, photovoltaic</t>
        </is>
      </c>
      <c r="M11790" s="30" t="n"/>
    </row>
    <row r="11791">
      <c r="A11791" t="inlineStr">
        <is>
          <t>comment</t>
        </is>
      </c>
      <c r="B1179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")&amp;HLOOKUP(B11792,parameters!$C$195:$EJ$198,2,0)&amp;" kWh/kWp.
Annual output, Facade: "&amp;HLOOKUP(B11792,parameters!$C$195:$EJ$198,3,0)&amp;" kWh/kWp.
Annual output, Open-ground: "&amp;HLOOKUP(B11792,parameters!$C$195:$EJ$198,4,0)&amp;_xlfn._LONGTEXT("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")&amp;VLOOKUP(B11792,'extension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1243.96863646017 kWh/kWp.
Annual output, Facade: 873.424787301818 kWh/kWp.
Annual output, Open-ground: 1323.37088985124 kWh/kWp.
Amount of solar energy transformed to electricity. Waste heat emission due to losses of electricity in the system.
Technology:  Electricity production with grid-connected photovoltaic power plants.
Time period:  Time of publications
Production volume: 0.833 GWh in 2025.
Sampling:  Statistical data and model calculations
Extrapolations:  Use of PV technology data investigated for other countries (Switzerland). Correction of average yield with Swiss data.
Uncertainty:  None
Author: Romain Sacchi, PSI, romain.sacchi@psi.ch</v>
      </c>
      <c r="M11791" s="30" t="n"/>
    </row>
    <row r="11792" s="29">
      <c r="A11792" t="inlineStr">
        <is>
          <t>location</t>
        </is>
      </c>
      <c r="B11792" t="inlineStr">
        <is>
          <t>GE</t>
        </is>
      </c>
    </row>
    <row r="11793" s="29">
      <c r="A11793" t="inlineStr">
        <is>
          <t>production amount</t>
        </is>
      </c>
      <c r="B11793" t="n">
        <v>1</v>
      </c>
    </row>
    <row r="11794" s="29">
      <c r="A11794" t="inlineStr">
        <is>
          <t>reference product</t>
        </is>
      </c>
      <c r="B11794" t="inlineStr">
        <is>
          <t>electricity, low voltage</t>
        </is>
      </c>
    </row>
    <row r="11795" s="29">
      <c r="A11795" t="inlineStr">
        <is>
          <t>source</t>
        </is>
      </c>
      <c r="B1179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796" s="29">
      <c r="A11796" t="inlineStr">
        <is>
          <t>type</t>
        </is>
      </c>
      <c r="B11796" t="inlineStr">
        <is>
          <t>process</t>
        </is>
      </c>
    </row>
    <row r="11797" s="29">
      <c r="A11797" t="inlineStr">
        <is>
          <t>unit</t>
        </is>
      </c>
      <c r="B11797" t="inlineStr">
        <is>
          <t>kilowatt hour</t>
        </is>
      </c>
    </row>
    <row r="11798" s="29">
      <c r="A11798" t="inlineStr">
        <is>
          <t>Exchanges</t>
        </is>
      </c>
    </row>
    <row r="11799" customFormat="1" s="28">
      <c r="A11799" s="28" t="inlineStr">
        <is>
          <t>name</t>
        </is>
      </c>
      <c r="B11799" s="28" t="inlineStr">
        <is>
          <t>amount</t>
        </is>
      </c>
      <c r="C11799" s="28" t="inlineStr">
        <is>
          <t>location</t>
        </is>
      </c>
      <c r="D11799" s="28" t="inlineStr">
        <is>
          <t>unit</t>
        </is>
      </c>
      <c r="E11799" s="28" t="inlineStr">
        <is>
          <t>categories</t>
        </is>
      </c>
      <c r="F11799" s="28" t="inlineStr">
        <is>
          <t>type</t>
        </is>
      </c>
      <c r="G11799" s="28" t="inlineStr">
        <is>
          <t>uncertainty type</t>
        </is>
      </c>
      <c r="H11799" s="28" t="inlineStr">
        <is>
          <t>loc</t>
        </is>
      </c>
      <c r="I11799" s="28" t="inlineStr">
        <is>
          <t>scale</t>
        </is>
      </c>
      <c r="J11799" s="28" t="inlineStr">
        <is>
          <t>comment</t>
        </is>
      </c>
      <c r="K11799" s="28" t="inlineStr">
        <is>
          <t>negative</t>
        </is>
      </c>
      <c r="L11799" s="28" t="inlineStr">
        <is>
          <t>reference product</t>
        </is>
      </c>
      <c r="M11799" s="28" t="inlineStr">
        <is>
          <t>production volume</t>
        </is>
      </c>
      <c r="N11799" s="28" t="inlineStr">
        <is>
          <t>scope</t>
        </is>
      </c>
      <c r="O11799" s="28" t="inlineStr">
        <is>
          <t>scope share</t>
        </is>
      </c>
      <c r="P11799" s="28" t="inlineStr">
        <is>
          <t>tech share</t>
        </is>
      </c>
      <c r="Q11799" s="28" t="inlineStr">
        <is>
          <t>installation</t>
        </is>
      </c>
      <c r="R11799" s="28" t="inlineStr">
        <is>
          <t>productivity</t>
        </is>
      </c>
      <c r="S11799" s="28" t="inlineStr">
        <is>
          <t>kWp</t>
        </is>
      </c>
      <c r="T11799" s="28" t="inlineStr">
        <is>
          <t>lifetime</t>
        </is>
      </c>
      <c r="U11799" s="28" t="inlineStr">
        <is>
          <t>lifetime production</t>
        </is>
      </c>
      <c r="V11799" s="28" t="inlineStr">
        <is>
          <t>inverted lifetime production</t>
        </is>
      </c>
    </row>
    <row r="11800" s="29">
      <c r="A11800" t="inlineStr">
        <is>
          <t>Energy, solar, converted</t>
        </is>
      </c>
      <c r="B11800" t="n">
        <v>3.8503</v>
      </c>
      <c r="D11800" t="inlineStr">
        <is>
          <t>megajoule</t>
        </is>
      </c>
      <c r="E11800" t="inlineStr">
        <is>
          <t>natural resource::in air</t>
        </is>
      </c>
      <c r="F11800" t="inlineStr">
        <is>
          <t>biosphere</t>
        </is>
      </c>
      <c r="G11800" t="n">
        <v>2</v>
      </c>
      <c r="H11800" t="n">
        <v>1.348151067341848</v>
      </c>
      <c r="I11800" t="n">
        <v>0.04340984597628009</v>
      </c>
      <c r="J11800" t="inlineStr">
        <is>
          <t>(2,2,1,1,1,3); Energy loss in the system</t>
        </is>
      </c>
    </row>
    <row r="11801" s="29">
      <c r="A11801" t="inlineStr">
        <is>
          <t>Heat, waste</t>
        </is>
      </c>
      <c r="B11801" t="n">
        <v>0.25027</v>
      </c>
      <c r="D11801" t="inlineStr">
        <is>
          <t>megajoule</t>
        </is>
      </c>
      <c r="E11801" t="inlineStr">
        <is>
          <t>air</t>
        </is>
      </c>
      <c r="F11801" t="inlineStr">
        <is>
          <t>biosphere</t>
        </is>
      </c>
      <c r="G11801" t="n">
        <v>2</v>
      </c>
      <c r="H11801" t="n">
        <v>-1.385214943900327</v>
      </c>
      <c r="I11801" t="n">
        <v>0.02439508208471609</v>
      </c>
      <c r="J11801" t="inlineStr">
        <is>
          <t>(1,na,na,na,na,na); Calculation</t>
        </is>
      </c>
    </row>
    <row r="11802" s="29">
      <c r="A11802" t="inlineStr">
        <is>
          <t>electricity production, photovoltaic</t>
        </is>
      </c>
      <c r="B11802" t="n">
        <v>1</v>
      </c>
      <c r="C11802" t="inlineStr">
        <is>
          <t>GE</t>
        </is>
      </c>
      <c r="D11802" t="inlineStr">
        <is>
          <t>kilowatt hour</t>
        </is>
      </c>
      <c r="E11802" t="inlineStr">
        <is>
          <t>photovoltaic::power plants</t>
        </is>
      </c>
      <c r="F11802" t="inlineStr">
        <is>
          <t>production</t>
        </is>
      </c>
      <c r="G11802" t="n">
        <v>0</v>
      </c>
      <c r="H11802" t="n">
        <v>1</v>
      </c>
      <c r="L11802" t="inlineStr">
        <is>
          <t>electricity, low voltage</t>
        </is>
      </c>
      <c r="M11802">
        <f>VLOOKUP(C11802,'extension - production vol'!$B$6:$D$235,3,0)</f>
        <v>0.83299999999999996</v>
      </c>
    </row>
    <row r="11803" ht="16" customHeight="1" s="29">
      <c r="A11803" t="inlineStr">
        <is>
          <t>photovoltaic flat-roof installation, 156 kWp, multi-Si, on roof</t>
        </is>
      </c>
      <c r="B11803" s="30">
        <f>P11803*V11803</f>
        <v>1.7342510418517786E-8</v>
      </c>
      <c r="C11803" t="inlineStr">
        <is>
          <t>CH</t>
        </is>
      </c>
      <c r="D11803" t="inlineStr">
        <is>
          <t>unit</t>
        </is>
      </c>
      <c r="F11803" t="inlineStr">
        <is>
          <t>technosphere</t>
        </is>
      </c>
      <c r="G11803" t="n">
        <v>2</v>
      </c>
      <c r="H11803" t="n">
        <v>-18.46800298604678</v>
      </c>
      <c r="I11803" t="n">
        <v>0.09798894162072011</v>
      </c>
      <c r="J11803" t="inlineStr">
        <is>
          <t>(2,2,1,1,1,3); Calculation with average annual yield and share of technologies. Lifetime: 30a.</t>
        </is>
      </c>
      <c r="L11803" t="inlineStr">
        <is>
          <t>photovoltaic flat-roof installation, 156 kWp, multi-Si, on roof</t>
        </is>
      </c>
      <c r="N11803" t="inlineStr">
        <is>
          <t>all</t>
        </is>
      </c>
      <c r="O11803" t="n">
        <v>1</v>
      </c>
      <c r="P11803" s="30">
        <f>INDEX(parameters!$D$41:$AG$178,MATCH('PV (extension)'!B11792,parameters!$C$41:$C$178,0),MATCH('PV (extension)'!A11803,parameters!$D$5:$AG$5,0))/O11803</f>
        <v>0.10096416269840058</v>
      </c>
      <c r="Q11803" s="3" t="inlineStr">
        <is>
          <t>roof-top</t>
        </is>
      </c>
      <c r="R11803">
        <f>INDEX(parameters!$C$196:$EJ$198,MATCH('PV (extension)'!Q11803,parameters!$B$196:$B$198,0),MATCH('PV (extension)'!B11792,parameters!$C$195:$EJ$195,0))</f>
        <v>1243.9686364601655</v>
      </c>
      <c r="S11803" t="n">
        <v>156</v>
      </c>
      <c r="T11803" t="n">
        <v>30</v>
      </c>
      <c r="U11803">
        <f>T11803*S11803*R11803</f>
        <v>5821773.2186335744</v>
      </c>
      <c r="V11803">
        <f>1/U11803</f>
        <v>1.7176897183135374E-7</v>
      </c>
    </row>
    <row r="11804" ht="16" customHeight="1" s="29">
      <c r="A11804" t="inlineStr">
        <is>
          <t>photovoltaic flat-roof installation, 156 kWp, single-Si, on roof</t>
        </is>
      </c>
      <c r="B11804" s="30">
        <f>P11804*V11804</f>
        <v>9.0590988833068504E-9</v>
      </c>
      <c r="C11804" t="inlineStr">
        <is>
          <t>CH</t>
        </is>
      </c>
      <c r="D11804" t="inlineStr">
        <is>
          <t>unit</t>
        </is>
      </c>
      <c r="F11804" t="inlineStr">
        <is>
          <t>technosphere</t>
        </is>
      </c>
      <c r="G11804" t="n">
        <v>2</v>
      </c>
      <c r="H11804" t="n">
        <v>-19.10362020104489</v>
      </c>
      <c r="I11804" t="n">
        <v>0.09798894162072011</v>
      </c>
      <c r="J11804" t="inlineStr">
        <is>
          <t>(2,2,1,1,1,3); Calculation with average annual yield and share of technologies. Lifetime: 30a.</t>
        </is>
      </c>
      <c r="L11804" t="inlineStr">
        <is>
          <t>photovoltaic flat-roof installation, 156 kWp, single-Si, on roof</t>
        </is>
      </c>
      <c r="N11804" t="inlineStr">
        <is>
          <t>all</t>
        </is>
      </c>
      <c r="O11804" t="n">
        <v>1</v>
      </c>
      <c r="P11804" s="30">
        <f>INDEX(parameters!$D$41:$AG$178,MATCH('PV (extension)'!B11792,parameters!$C$41:$C$178,0),MATCH('PV (extension)'!A11804,parameters!$D$5:$AG$5,0))/O11804</f>
        <v>5.2740019263789135E-2</v>
      </c>
      <c r="Q11804" s="3" t="inlineStr">
        <is>
          <t>roof-top</t>
        </is>
      </c>
      <c r="R11804">
        <f>INDEX(parameters!$C$196:$EJ$198,MATCH('PV (extension)'!Q11804,parameters!$B$196:$B$198,0),MATCH('PV (extension)'!B11792,parameters!$C$195:$EJ$195,0))</f>
        <v>1243.9686364601655</v>
      </c>
      <c r="S11804" t="n">
        <v>156</v>
      </c>
      <c r="T11804" t="n">
        <v>30</v>
      </c>
      <c r="U11804">
        <f>T11804*S11804*R11804</f>
        <v>5821773.2186335744</v>
      </c>
      <c r="V11804">
        <f>1/U11804</f>
        <v>1.7176897183135374E-7</v>
      </c>
    </row>
    <row r="11805" ht="16" customHeight="1" s="29">
      <c r="A11805" t="inlineStr">
        <is>
          <t>photovoltaic slanted-roof installation, 3 kWp, CIS, laminated, integrated, on roof</t>
        </is>
      </c>
      <c r="B11805" s="30">
        <f>P11805*V11805</f>
        <v>8.1247693769673999E-9</v>
      </c>
      <c r="C11805" t="inlineStr">
        <is>
          <t>CH</t>
        </is>
      </c>
      <c r="D11805" t="inlineStr">
        <is>
          <t>unit</t>
        </is>
      </c>
      <c r="F11805" t="inlineStr">
        <is>
          <t>technosphere</t>
        </is>
      </c>
      <c r="G11805" t="n">
        <v>2</v>
      </c>
      <c r="H11805" t="n">
        <v>-19.69743931800395</v>
      </c>
      <c r="I11805" t="n">
        <v>0.09798894162072011</v>
      </c>
      <c r="J11805" t="inlineStr">
        <is>
          <t>(2,2,1,1,1,3); Calculation with average annual yield and share of technologies. Lifetime: 30a.</t>
        </is>
      </c>
      <c r="L11805" t="inlineStr">
        <is>
          <t>photovoltaic slanted-roof installation, 3 kWp, CIS, laminated, integrated, on roof</t>
        </is>
      </c>
      <c r="N11805" t="inlineStr">
        <is>
          <t>all</t>
        </is>
      </c>
      <c r="O11805" t="n">
        <v>1</v>
      </c>
      <c r="P11805" s="30">
        <f>INDEX(parameters!$D$41:$AG$178,MATCH('PV (extension)'!B11792,parameters!$C$41:$C$178,0),MATCH('PV (extension)'!A11805,parameters!$D$5:$AG$5,0))/O11805</f>
        <v>9.0962624550774995E-4</v>
      </c>
      <c r="Q11805" s="3" t="inlineStr">
        <is>
          <t>roof-top</t>
        </is>
      </c>
      <c r="R11805">
        <f>INDEX(parameters!$C$196:$EJ$198,MATCH('PV (extension)'!Q11805,parameters!$B$196:$B$198,0),MATCH('PV (extension)'!B11792,parameters!$C$195:$EJ$195,0))</f>
        <v>1243.9686364601655</v>
      </c>
      <c r="S11805" t="n">
        <v>3</v>
      </c>
      <c r="T11805" t="n">
        <v>30</v>
      </c>
      <c r="U11805">
        <f>T11805*S11805*R11805</f>
        <v>111957.1772814149</v>
      </c>
      <c r="V11805">
        <f>1/U11805</f>
        <v>8.931986535230394E-6</v>
      </c>
    </row>
    <row r="11806" ht="16" customHeight="1" s="29">
      <c r="A11806" t="inlineStr">
        <is>
          <t>photovoltaic slanted-roof installation, 3 kWp, CdTe, panel, mounted, on roof</t>
        </is>
      </c>
      <c r="B11806" s="30">
        <f>P11806*V11806</f>
        <v>5.2992233272989998E-8</v>
      </c>
      <c r="C11806" t="inlineStr">
        <is>
          <t>CH</t>
        </is>
      </c>
      <c r="D11806" t="inlineStr">
        <is>
          <t>unit</t>
        </is>
      </c>
      <c r="F11806" t="inlineStr">
        <is>
          <t>technosphere</t>
        </is>
      </c>
      <c r="G11806" t="n">
        <v>2</v>
      </c>
      <c r="H11806" t="n">
        <v>-16.69297991102503</v>
      </c>
      <c r="I11806" t="n">
        <v>0.09798894162072011</v>
      </c>
      <c r="J11806" t="inlineStr">
        <is>
          <t>(2,2,1,1,1,3); Calculation with average annual yield and share of technologies. Lifetime: 30a.</t>
        </is>
      </c>
      <c r="L11806" t="inlineStr">
        <is>
          <t>photovoltaic slanted-roof installation, 3 kWp, CdTe, panel, mounted, on roof</t>
        </is>
      </c>
      <c r="N11806" t="inlineStr">
        <is>
          <t>all</t>
        </is>
      </c>
      <c r="O11806" t="n">
        <v>1</v>
      </c>
      <c r="P11806" s="30">
        <f>INDEX(parameters!$D$41:$AG$178,MATCH('PV (extension)'!B11792,parameters!$C$41:$C$178,0),MATCH('PV (extension)'!A11806,parameters!$D$5:$AG$5,0))/O11806</f>
        <v>5.9328608550822341E-3</v>
      </c>
      <c r="Q11806" s="3" t="inlineStr">
        <is>
          <t>roof-top</t>
        </is>
      </c>
      <c r="R11806">
        <f>INDEX(parameters!$C$196:$EJ$198,MATCH('PV (extension)'!Q11806,parameters!$B$196:$B$198,0),MATCH('PV (extension)'!B11792,parameters!$C$195:$EJ$195,0))</f>
        <v>1243.9686364601655</v>
      </c>
      <c r="S11806" t="n">
        <v>3</v>
      </c>
      <c r="T11806" t="n">
        <v>30</v>
      </c>
      <c r="U11806">
        <f>T11806*S11806*R11806</f>
        <v>111957.1772814149</v>
      </c>
      <c r="V11806">
        <f>1/U11806</f>
        <v>8.931986535230394E-6</v>
      </c>
    </row>
    <row r="11807" ht="16" customHeight="1" s="29">
      <c r="A11807" t="inlineStr">
        <is>
          <t>photovoltaic slanted-roof installation, 3 kWp, micro-Si, laminated, integrated, on roof</t>
        </is>
      </c>
      <c r="B11807" s="30">
        <f>P11807*V11807</f>
        <v>8.2111396485853883E-10</v>
      </c>
      <c r="C11807" t="inlineStr">
        <is>
          <t>RER</t>
        </is>
      </c>
      <c r="D11807" t="inlineStr">
        <is>
          <t>unit</t>
        </is>
      </c>
      <c r="F11807" t="inlineStr">
        <is>
          <t>technosphere</t>
        </is>
      </c>
      <c r="G11807" t="n">
        <v>2</v>
      </c>
      <c r="H11807" t="n">
        <v>-21.54326959350907</v>
      </c>
      <c r="I11807" t="n">
        <v>0.09798894162072011</v>
      </c>
      <c r="J11807" t="inlineStr">
        <is>
          <t>(2,2,1,1,1,3); Calculation with average annual yield and share of technologies. Lifetime: 30a.</t>
        </is>
      </c>
      <c r="L11807" t="inlineStr">
        <is>
          <t>photovoltaic slanted-roof installation, 3 kWp, micro-Si, laminated, integrated, on roof</t>
        </is>
      </c>
      <c r="N11807" t="inlineStr">
        <is>
          <t>all</t>
        </is>
      </c>
      <c r="O11807" t="n">
        <v>1</v>
      </c>
      <c r="P11807" s="30">
        <f>INDEX(parameters!$D$41:$AG$178,MATCH('PV (extension)'!B11792,parameters!$C$41:$C$178,0),MATCH('PV (extension)'!A11807,parameters!$D$5:$AG$5,0))/O11807</f>
        <v>9.1929601731912907E-5</v>
      </c>
      <c r="Q11807" s="3" t="inlineStr">
        <is>
          <t>roof-top</t>
        </is>
      </c>
      <c r="R11807">
        <f>INDEX(parameters!$C$196:$EJ$198,MATCH('PV (extension)'!Q11807,parameters!$B$196:$B$198,0),MATCH('PV (extension)'!B11792,parameters!$C$195:$EJ$195,0))</f>
        <v>1243.9686364601655</v>
      </c>
      <c r="S11807" t="n">
        <v>3</v>
      </c>
      <c r="T11807" t="n">
        <v>30</v>
      </c>
      <c r="U11807">
        <f>T11807*S11807*R11807</f>
        <v>111957.1772814149</v>
      </c>
      <c r="V11807">
        <f>1/U11807</f>
        <v>8.931986535230394E-6</v>
      </c>
    </row>
    <row r="11808" ht="16" customHeight="1" s="29">
      <c r="A11808" t="inlineStr">
        <is>
          <t>photovoltaic slanted-roof installation, 3 kWp, micro-Si, panel, mounted, on roof</t>
        </is>
      </c>
      <c r="B11808" s="30">
        <f>P11808*V11808</f>
        <v>1.4274923747740144E-8</v>
      </c>
      <c r="C11808" t="inlineStr">
        <is>
          <t>RER</t>
        </is>
      </c>
      <c r="D11808" t="inlineStr">
        <is>
          <t>unit</t>
        </is>
      </c>
      <c r="F11808" t="inlineStr">
        <is>
          <t>technosphere</t>
        </is>
      </c>
      <c r="G11808" t="n">
        <v>2</v>
      </c>
      <c r="H11808" t="n">
        <v>-18.72987249989203</v>
      </c>
      <c r="I11808" t="n">
        <v>0.09798894162072011</v>
      </c>
      <c r="J11808" t="inlineStr">
        <is>
          <t>(2,2,1,1,1,3); Calculation with average annual yield and share of technologies. Lifetime: 30a.</t>
        </is>
      </c>
      <c r="L11808" t="inlineStr">
        <is>
          <t>photovoltaic slanted-roof installation, 3 kWp, micro-Si, panel, mounted, on roof</t>
        </is>
      </c>
      <c r="N11808" t="inlineStr">
        <is>
          <t>all</t>
        </is>
      </c>
      <c r="O11808" t="n">
        <v>1</v>
      </c>
      <c r="P11808" s="30">
        <f>INDEX(parameters!$D$41:$AG$178,MATCH('PV (extension)'!B11792,parameters!$C$41:$C$178,0),MATCH('PV (extension)'!A11808,parameters!$D$5:$AG$5,0))/O11808</f>
        <v>1.5981801687044229E-3</v>
      </c>
      <c r="Q11808" s="3" t="inlineStr">
        <is>
          <t>roof-top</t>
        </is>
      </c>
      <c r="R11808">
        <f>INDEX(parameters!$C$196:$EJ$198,MATCH('PV (extension)'!Q11808,parameters!$B$196:$B$198,0),MATCH('PV (extension)'!B11792,parameters!$C$195:$EJ$195,0))</f>
        <v>1243.9686364601655</v>
      </c>
      <c r="S11808" t="n">
        <v>3</v>
      </c>
      <c r="T11808" t="n">
        <v>30</v>
      </c>
      <c r="U11808">
        <f>T11808*S11808*R11808</f>
        <v>111957.1772814149</v>
      </c>
      <c r="V11808">
        <f>1/U11808</f>
        <v>8.931986535230394E-6</v>
      </c>
    </row>
    <row r="11809" s="29">
      <c r="A11809" t="inlineStr">
        <is>
          <t>photovoltaic open ground installation, 570 kWp, CIS, on open ground</t>
        </is>
      </c>
      <c r="B11809" s="30">
        <f>P11809*V11809</f>
        <v>4.4650223193433376E-10</v>
      </c>
      <c r="C11809" t="inlineStr">
        <is>
          <t>RER</t>
        </is>
      </c>
      <c r="D11809" t="inlineStr">
        <is>
          <t>unit</t>
        </is>
      </c>
      <c r="F11809" t="inlineStr">
        <is>
          <t>technosphere</t>
        </is>
      </c>
      <c r="G11809" t="n">
        <v>2</v>
      </c>
      <c r="H11809" t="n">
        <v>-21.66656811806742</v>
      </c>
      <c r="I11809" t="n">
        <v>0.09798894162072011</v>
      </c>
      <c r="J11809" t="inlineStr">
        <is>
          <t>(2,2,1,1,1,3); Calculation with average annual yield and share of technologies. Lifetime: 30a.</t>
        </is>
      </c>
      <c r="L11809" t="inlineStr">
        <is>
          <t>photovoltaic open ground installation, 570 kWp, CIS, on open ground</t>
        </is>
      </c>
      <c r="N11809" t="inlineStr">
        <is>
          <t>all</t>
        </is>
      </c>
      <c r="O11809" t="n">
        <v>1</v>
      </c>
      <c r="P11809" s="30">
        <f>INDEX(parameters!$D$41:$AG$178,MATCH('PV (extension)'!B11792,parameters!$C$41:$C$178,0),MATCH('PV (extension)'!A11809,parameters!$D$5:$AG$5,0))/O11809</f>
        <v>1.0104185757523119E-2</v>
      </c>
      <c r="Q11809" t="inlineStr">
        <is>
          <t>central</t>
        </is>
      </c>
      <c r="R11809">
        <f>INDEX(parameters!$C$196:$EJ$198,MATCH('PV (extension)'!Q11809,parameters!$B$196:$B$198,0),MATCH('PV (extension)'!B11792,parameters!$C$195:$EJ$195,0))</f>
        <v>1323.37088985124</v>
      </c>
      <c r="S11809" t="n">
        <v>570</v>
      </c>
      <c r="T11809" t="n">
        <v>30</v>
      </c>
      <c r="U11809">
        <f>T11809*S11809*R11809</f>
        <v>22629642.216456205</v>
      </c>
      <c r="V11809">
        <f>1/U11809</f>
        <v>4.4189828121666157E-8</v>
      </c>
    </row>
    <row r="11810" s="29">
      <c r="A11810" t="inlineStr">
        <is>
          <t>photovoltaic open ground installation, 570 kWp, CdTe, on open ground</t>
        </is>
      </c>
      <c r="B11810" s="30">
        <f>P11810*V11810</f>
        <v>3.2799709770878437E-9</v>
      </c>
      <c r="C11810" t="inlineStr">
        <is>
          <t>RER</t>
        </is>
      </c>
      <c r="D11810" t="inlineStr">
        <is>
          <t>unit</t>
        </is>
      </c>
      <c r="F11810" t="inlineStr">
        <is>
          <t>technosphere</t>
        </is>
      </c>
      <c r="G11810" t="n">
        <v>2</v>
      </c>
      <c r="H11810" t="n">
        <v>-21.47552628199886</v>
      </c>
      <c r="I11810" t="n">
        <v>0.09798894162072011</v>
      </c>
      <c r="J11810" t="inlineStr">
        <is>
          <t>(2,2,1,1,1,3); Calculation with average annual yield and share of technologies. Lifetime: 30a.</t>
        </is>
      </c>
      <c r="L11810" t="inlineStr">
        <is>
          <t>photovoltaic open ground installation, 570 kWp, CdTe, on open ground</t>
        </is>
      </c>
      <c r="N11810" t="inlineStr">
        <is>
          <t>all</t>
        </is>
      </c>
      <c r="O11810" t="n">
        <v>1</v>
      </c>
      <c r="P11810" s="30">
        <f>INDEX(parameters!$D$41:$AG$178,MATCH('PV (extension)'!B11792,parameters!$C$41:$C$178,0),MATCH('PV (extension)'!A11810,parameters!$D$5:$AG$5,0))/O11810</f>
        <v>7.4224569691858172E-2</v>
      </c>
      <c r="Q11810" t="inlineStr">
        <is>
          <t>central</t>
        </is>
      </c>
      <c r="R11810">
        <f>INDEX(parameters!$C$196:$EJ$198,MATCH('PV (extension)'!Q11810,parameters!$B$196:$B$198,0),MATCH('PV (extension)'!B11792,parameters!$C$195:$EJ$195,0))</f>
        <v>1323.37088985124</v>
      </c>
      <c r="S11810" t="n">
        <v>570</v>
      </c>
      <c r="T11810" t="n">
        <v>30</v>
      </c>
      <c r="U11810">
        <f>T11810*S11810*R11810</f>
        <v>22629642.216456205</v>
      </c>
      <c r="V11810">
        <f>1/U11810</f>
        <v>4.4189828121666157E-8</v>
      </c>
    </row>
    <row r="11811" s="29">
      <c r="A11811" t="inlineStr">
        <is>
          <t>photovoltaic open ground installation, 570 kWp, micro-Si, on open ground</t>
        </is>
      </c>
      <c r="B11811" s="30">
        <f>P11811*V11811</f>
        <v>3.4765364836691676E-11</v>
      </c>
      <c r="C11811" t="inlineStr">
        <is>
          <t>RER</t>
        </is>
      </c>
      <c r="D11811" t="inlineStr">
        <is>
          <t>unit</t>
        </is>
      </c>
      <c r="F11811" t="inlineStr">
        <is>
          <t>technosphere</t>
        </is>
      </c>
      <c r="G11811" t="n">
        <v>2</v>
      </c>
      <c r="H11811" t="n">
        <v>-23.51240679473371</v>
      </c>
      <c r="I11811" t="n">
        <v>0.09798894162072011</v>
      </c>
      <c r="J11811" t="inlineStr">
        <is>
          <t>(2,2,1,1,1,3); Calculation with average annual yield and share of technologies. Lifetime: 30a.</t>
        </is>
      </c>
      <c r="L11811" t="inlineStr">
        <is>
          <t>photovoltaic open ground installation, 570 kWp, micro-Si, on open ground</t>
        </is>
      </c>
      <c r="N11811" t="inlineStr">
        <is>
          <t>all</t>
        </is>
      </c>
      <c r="O11811" t="n">
        <v>1</v>
      </c>
      <c r="P11811" s="30">
        <f>INDEX(parameters!$D$41:$AG$178,MATCH('PV (extension)'!B11792,parameters!$C$41:$C$178,0),MATCH('PV (extension)'!A11811,parameters!$D$5:$AG$5,0))/O11811</f>
        <v>7.867277677789E-4</v>
      </c>
      <c r="Q11811" t="inlineStr">
        <is>
          <t>central</t>
        </is>
      </c>
      <c r="R11811">
        <f>INDEX(parameters!$C$196:$EJ$198,MATCH('PV (extension)'!Q11811,parameters!$B$196:$B$198,0),MATCH('PV (extension)'!B11792,parameters!$C$195:$EJ$195,0))</f>
        <v>1323.37088985124</v>
      </c>
      <c r="S11811" t="n">
        <v>570</v>
      </c>
      <c r="T11811" t="n">
        <v>30</v>
      </c>
      <c r="U11811">
        <f>T11811*S11811*R11811</f>
        <v>22629642.216456205</v>
      </c>
      <c r="V11811">
        <f>1/U11811</f>
        <v>4.4189828121666157E-8</v>
      </c>
    </row>
    <row r="11812" s="29">
      <c r="A11812" t="inlineStr">
        <is>
          <t>photovoltaic open ground installation, 570 kWp, multi-Si, on open ground</t>
        </is>
      </c>
      <c r="B11812" s="30">
        <f>P11812*V11812</f>
        <v>1.1634201665648496E-8</v>
      </c>
      <c r="C11812" t="inlineStr">
        <is>
          <t>RER</t>
        </is>
      </c>
      <c r="D11812" t="inlineStr">
        <is>
          <t>unit</t>
        </is>
      </c>
      <c r="F11812" t="inlineStr">
        <is>
          <t>technosphere</t>
        </is>
      </c>
      <c r="G11812" t="n">
        <v>2</v>
      </c>
      <c r="H11812" t="n">
        <v>-18.20082258362968</v>
      </c>
      <c r="I11812" t="n">
        <v>0.09798894162072011</v>
      </c>
      <c r="J11812" t="inlineStr">
        <is>
          <t>(2,2,1,1,1,3); Calculation with average annual yield and share of technologies. Lifetime: 30a.</t>
        </is>
      </c>
      <c r="L11812" t="inlineStr">
        <is>
          <t>photovoltaic open ground installation, 570 kWp, multi-Si, on open ground</t>
        </is>
      </c>
      <c r="N11812" t="inlineStr">
        <is>
          <t>all</t>
        </is>
      </c>
      <c r="O11812" t="n">
        <v>1</v>
      </c>
      <c r="P11812" s="30">
        <f>INDEX(parameters!$D$41:$AG$178,MATCH('PV (extension)'!B11792,parameters!$C$41:$C$178,0),MATCH('PV (extension)'!A11812,parameters!$D$5:$AG$5,0))/O11812</f>
        <v>0.2632778211677243</v>
      </c>
      <c r="Q11812" t="inlineStr">
        <is>
          <t>central</t>
        </is>
      </c>
      <c r="R11812">
        <f>INDEX(parameters!$C$196:$EJ$198,MATCH('PV (extension)'!Q11812,parameters!$B$196:$B$198,0),MATCH('PV (extension)'!B11792,parameters!$C$195:$EJ$195,0))</f>
        <v>1323.37088985124</v>
      </c>
      <c r="S11812" t="n">
        <v>570</v>
      </c>
      <c r="T11812" t="n">
        <v>30</v>
      </c>
      <c r="U11812">
        <f>T11812*S11812*R11812</f>
        <v>22629642.216456205</v>
      </c>
      <c r="V11812">
        <f>1/U11812</f>
        <v>4.4189828121666157E-8</v>
      </c>
    </row>
    <row r="11813" s="29">
      <c r="A11813" t="inlineStr">
        <is>
          <t>photovoltaic open ground installation, 570 kWp, single-Si, on open ground</t>
        </is>
      </c>
      <c r="B11813" s="30">
        <f>P11813*V11813</f>
        <v>6.1712814453219361E-9</v>
      </c>
      <c r="C11813" t="inlineStr">
        <is>
          <t>RER</t>
        </is>
      </c>
      <c r="D11813" t="inlineStr">
        <is>
          <t>unit</t>
        </is>
      </c>
      <c r="F11813" t="inlineStr">
        <is>
          <t>technosphere</t>
        </is>
      </c>
      <c r="G11813" t="n">
        <v>2</v>
      </c>
      <c r="H11813" t="n">
        <v>-18.8364689523836</v>
      </c>
      <c r="I11813" t="n">
        <v>0.09798894162072011</v>
      </c>
      <c r="J11813" t="inlineStr">
        <is>
          <t>(2,2,1,1,1,3); Calculation with average annual yield and share of technologies. Lifetime: 30a.</t>
        </is>
      </c>
      <c r="L11813" t="inlineStr">
        <is>
          <t>photovoltaic open ground installation, 570 kWp, single-Si, on open ground</t>
        </is>
      </c>
      <c r="N11813" t="inlineStr">
        <is>
          <t>all</t>
        </is>
      </c>
      <c r="O11813" t="n">
        <v>1</v>
      </c>
      <c r="P11813" s="30">
        <f>INDEX(parameters!$D$41:$AG$178,MATCH('PV (extension)'!B11792,parameters!$C$41:$C$178,0),MATCH('PV (extension)'!A11813,parameters!$D$5:$AG$5,0))/O11813</f>
        <v>0.13965389112469015</v>
      </c>
      <c r="Q11813" t="inlineStr">
        <is>
          <t>central</t>
        </is>
      </c>
      <c r="R11813">
        <f>INDEX(parameters!$C$196:$EJ$198,MATCH('PV (extension)'!Q11813,parameters!$B$196:$B$198,0),MATCH('PV (extension)'!B11792,parameters!$C$195:$EJ$195,0))</f>
        <v>1323.37088985124</v>
      </c>
      <c r="S11813" t="n">
        <v>570</v>
      </c>
      <c r="T11813" t="n">
        <v>30</v>
      </c>
      <c r="U11813">
        <f>T11813*S11813*R11813</f>
        <v>22629642.216456205</v>
      </c>
      <c r="V11813">
        <f>1/U11813</f>
        <v>4.4189828121666157E-8</v>
      </c>
    </row>
    <row r="11814" ht="16" customHeight="1" s="29">
      <c r="A11814" t="inlineStr">
        <is>
          <t>photovoltaic slanted-roof installation, 93 kWp, multi-Si, laminated, integrated, on roof</t>
        </is>
      </c>
      <c r="B11814" s="30">
        <f>P11814*V11814</f>
        <v>1.9043742991982472E-9</v>
      </c>
      <c r="C11814" t="inlineStr">
        <is>
          <t>CH</t>
        </is>
      </c>
      <c r="D11814" t="inlineStr">
        <is>
          <t>unit</t>
        </is>
      </c>
      <c r="F11814" t="inlineStr">
        <is>
          <t>technosphere</t>
        </is>
      </c>
      <c r="G11814" t="n">
        <v>2</v>
      </c>
      <c r="H11814" t="n">
        <v>-20.65878981776205</v>
      </c>
      <c r="I11814" t="n">
        <v>0.09798894162072011</v>
      </c>
      <c r="J11814" t="inlineStr">
        <is>
          <t>(2,2,1,1,1,3); Calculation with average annual yield and share of technologies. Lifetime: 30a.</t>
        </is>
      </c>
      <c r="L11814" t="inlineStr">
        <is>
          <t>photovoltaic slanted-roof installation, 93 kWp, multi-Si, laminated, integrated, on roof</t>
        </is>
      </c>
      <c r="N11814" t="inlineStr">
        <is>
          <t>all</t>
        </is>
      </c>
      <c r="O11814" t="n">
        <v>1</v>
      </c>
      <c r="P11814" s="30">
        <f>INDEX(parameters!$D$41:$AG$178,MATCH('PV (extension)'!B11792,parameters!$C$41:$C$178,0),MATCH('PV (extension)'!A11814,parameters!$D$5:$AG$5,0))/O11814</f>
        <v>6.6094595017907607E-3</v>
      </c>
      <c r="Q11814" s="3" t="inlineStr">
        <is>
          <t>roof-top</t>
        </is>
      </c>
      <c r="R11814">
        <f>INDEX(parameters!$C$196:$EJ$198,MATCH('PV (extension)'!Q11814,parameters!$B$196:$B$198,0),MATCH('PV (extension)'!B11792,parameters!$C$195:$EJ$195,0))</f>
        <v>1243.9686364601655</v>
      </c>
      <c r="S11814" t="n">
        <v>93</v>
      </c>
      <c r="T11814" t="n">
        <v>30</v>
      </c>
      <c r="U11814">
        <f>T11814*S11814*R11814</f>
        <v>3470672.4957238617</v>
      </c>
      <c r="V11814">
        <f>1/U11814</f>
        <v>2.8812859791065785E-7</v>
      </c>
    </row>
    <row r="11815" ht="16" customHeight="1" s="29">
      <c r="A11815" t="inlineStr">
        <is>
          <t>photovoltaic slanted-roof installation, 93 kWp, multi-Si, panel, mounted, on roof</t>
        </is>
      </c>
      <c r="B11815" s="30">
        <f>P11815*V11815</f>
        <v>3.2291433365165535E-8</v>
      </c>
      <c r="C11815" t="inlineStr">
        <is>
          <t>CH</t>
        </is>
      </c>
      <c r="D11815" t="inlineStr">
        <is>
          <t>unit</t>
        </is>
      </c>
      <c r="F11815" t="inlineStr">
        <is>
          <t>technosphere</t>
        </is>
      </c>
      <c r="G11815" t="n">
        <v>2</v>
      </c>
      <c r="H11815" t="n">
        <v>-17.84536035000586</v>
      </c>
      <c r="I11815" t="n">
        <v>0.09798894162072011</v>
      </c>
      <c r="J11815" t="inlineStr">
        <is>
          <t>(2,2,1,1,1,3); Calculation with average annual yield and share of technologies. Lifetime: 30a.</t>
        </is>
      </c>
      <c r="L11815" t="inlineStr">
        <is>
          <t>photovoltaic slanted-roof installation, 93 kWp, multi-Si, panel, mounted, on roof</t>
        </is>
      </c>
      <c r="N11815" t="inlineStr">
        <is>
          <t>all</t>
        </is>
      </c>
      <c r="O11815" t="n">
        <v>1</v>
      </c>
      <c r="P11815" s="30">
        <f>INDEX(parameters!$D$41:$AG$178,MATCH('PV (extension)'!B11792,parameters!$C$41:$C$178,0),MATCH('PV (extension)'!A11815,parameters!$D$5:$AG$5,0))/O11815</f>
        <v>0.11207298962797985</v>
      </c>
      <c r="Q11815" s="3" t="inlineStr">
        <is>
          <t>roof-top</t>
        </is>
      </c>
      <c r="R11815">
        <f>INDEX(parameters!$C$196:$EJ$198,MATCH('PV (extension)'!Q11815,parameters!$B$196:$B$198,0),MATCH('PV (extension)'!B11792,parameters!$C$195:$EJ$195,0))</f>
        <v>1243.9686364601655</v>
      </c>
      <c r="S11815" t="n">
        <v>93</v>
      </c>
      <c r="T11815" t="n">
        <v>30</v>
      </c>
      <c r="U11815">
        <f>T11815*S11815*R11815</f>
        <v>3470672.4957238617</v>
      </c>
      <c r="V11815">
        <f>1/U11815</f>
        <v>2.8812859791065785E-7</v>
      </c>
    </row>
    <row r="11816" ht="16" customHeight="1" s="29">
      <c r="A11816" t="inlineStr">
        <is>
          <t>photovoltaic slanted-roof installation, 93 kWp, single-Si, laminated, integrated, on roof</t>
        </is>
      </c>
      <c r="B11816" s="30">
        <f>P11816*V11816</f>
        <v>1.0067347536065703E-9</v>
      </c>
      <c r="C11816" t="inlineStr">
        <is>
          <t>CH</t>
        </is>
      </c>
      <c r="D11816" t="inlineStr">
        <is>
          <t>unit</t>
        </is>
      </c>
      <c r="F11816" t="inlineStr">
        <is>
          <t>technosphere</t>
        </is>
      </c>
      <c r="G11816" t="n">
        <v>2</v>
      </c>
      <c r="H11816" t="n">
        <v>-21.2944254997521</v>
      </c>
      <c r="I11816" t="n">
        <v>0.09798894162072011</v>
      </c>
      <c r="J11816" t="inlineStr">
        <is>
          <t>(2,2,1,1,1,3); Calculation with average annual yield and share of technologies. Lifetime: 30a.</t>
        </is>
      </c>
      <c r="L11816" t="inlineStr">
        <is>
          <t>photovoltaic slanted-roof installation, 93 kWp, single-Si, laminated, integrated, on roof</t>
        </is>
      </c>
      <c r="N11816" t="inlineStr">
        <is>
          <t>all</t>
        </is>
      </c>
      <c r="O11816" t="n">
        <v>1</v>
      </c>
      <c r="P11816" s="30">
        <f>INDEX(parameters!$D$41:$AG$178,MATCH('PV (extension)'!B11792,parameters!$C$41:$C$178,0),MATCH('PV (extension)'!A11816,parameters!$D$5:$AG$5,0))/O11816</f>
        <v>3.4940466198316628E-3</v>
      </c>
      <c r="Q11816" s="3" t="inlineStr">
        <is>
          <t>roof-top</t>
        </is>
      </c>
      <c r="R11816">
        <f>INDEX(parameters!$C$196:$EJ$198,MATCH('PV (extension)'!Q11816,parameters!$B$196:$B$198,0),MATCH('PV (extension)'!B11792,parameters!$C$195:$EJ$195,0))</f>
        <v>1243.9686364601655</v>
      </c>
      <c r="S11816" t="n">
        <v>93</v>
      </c>
      <c r="T11816" t="n">
        <v>30</v>
      </c>
      <c r="U11816">
        <f>T11816*S11816*R11816</f>
        <v>3470672.4957238617</v>
      </c>
      <c r="V11816">
        <f>1/U11816</f>
        <v>2.8812859791065785E-7</v>
      </c>
    </row>
    <row r="11817" ht="16" customHeight="1" s="29">
      <c r="A11817" t="inlineStr">
        <is>
          <t>photovoltaic slanted-roof installation, 93 kWp, single-Si, panel, mounted, on roof</t>
        </is>
      </c>
      <c r="B11817" s="30">
        <f>P11817*V11817</f>
        <v>1.6914592318367976E-8</v>
      </c>
      <c r="C11817" t="inlineStr">
        <is>
          <t>CH</t>
        </is>
      </c>
      <c r="D11817" t="inlineStr">
        <is>
          <t>unit</t>
        </is>
      </c>
      <c r="F11817" t="inlineStr">
        <is>
          <t>technosphere</t>
        </is>
      </c>
      <c r="G11817" t="n">
        <v>2</v>
      </c>
      <c r="H11817" t="n">
        <v>-18.48100416113547</v>
      </c>
      <c r="I11817" t="n">
        <v>0.09798894162072011</v>
      </c>
      <c r="J11817" t="inlineStr">
        <is>
          <t>(2,2,1,1,1,3); Calculation with average annual yield and share of technologies. Lifetime: 30a.</t>
        </is>
      </c>
      <c r="L11817" t="inlineStr">
        <is>
          <t>photovoltaic slanted-roof installation, 93 kWp, single-Si, panel, mounted, on roof</t>
        </is>
      </c>
      <c r="N11817" t="inlineStr">
        <is>
          <t>all</t>
        </is>
      </c>
      <c r="O11817" t="n">
        <v>1</v>
      </c>
      <c r="P11817" s="30">
        <f>INDEX(parameters!$D$41:$AG$178,MATCH('PV (extension)'!B11792,parameters!$C$41:$C$178,0),MATCH('PV (extension)'!A11817,parameters!$D$5:$AG$5,0))/O11817</f>
        <v>5.8705010335741853E-2</v>
      </c>
      <c r="Q11817" s="3" t="inlineStr">
        <is>
          <t>roof-top</t>
        </is>
      </c>
      <c r="R11817">
        <f>INDEX(parameters!$C$196:$EJ$198,MATCH('PV (extension)'!Q11817,parameters!$B$196:$B$198,0),MATCH('PV (extension)'!B11792,parameters!$C$195:$EJ$195,0))</f>
        <v>1243.9686364601655</v>
      </c>
      <c r="S11817" t="n">
        <v>93</v>
      </c>
      <c r="T11817" t="n">
        <v>30</v>
      </c>
      <c r="U11817">
        <f>T11817*S11817*R11817</f>
        <v>3470672.4957238617</v>
      </c>
      <c r="V11817">
        <f>1/U11817</f>
        <v>2.8812859791065785E-7</v>
      </c>
    </row>
    <row r="11818" s="29">
      <c r="A11818" t="inlineStr">
        <is>
          <t>photovoltaic facade installation, 3kWp, multi-Si, laminated, integrated, at building</t>
        </is>
      </c>
      <c r="B11818" s="30">
        <f>P11818*V11818</f>
        <v>4.1808146433859758E-8</v>
      </c>
      <c r="C11818" t="inlineStr">
        <is>
          <t>APAC</t>
        </is>
      </c>
      <c r="D11818" t="inlineStr">
        <is>
          <t>unit</t>
        </is>
      </c>
      <c r="F11818" t="inlineStr">
        <is>
          <t>technosphere</t>
        </is>
      </c>
      <c r="G11818" t="n">
        <v>2</v>
      </c>
      <c r="H11818" t="n">
        <v>-17.5612990452514</v>
      </c>
      <c r="I11818" t="n">
        <v>0.09798894162072011</v>
      </c>
      <c r="J11818" t="inlineStr">
        <is>
          <t>(2,2,1,1,1,3); Calculation with average annual yield and share of technologies. Lifetime: 30a.</t>
        </is>
      </c>
      <c r="L11818" t="inlineStr">
        <is>
          <t>photovoltaic facade installation, 3kWp, multi-Si, laminated, integrated, at building</t>
        </is>
      </c>
      <c r="N11818" t="inlineStr">
        <is>
          <t>all</t>
        </is>
      </c>
      <c r="O11818" t="n">
        <v>1</v>
      </c>
      <c r="P11818" s="30">
        <f>INDEX(parameters!$D$41:$AG$178,MATCH('PV (extension)'!B11792,parameters!$C$41:$C$178,0),MATCH('PV (extension)'!A11818,parameters!$D$5:$AG$5,0))/O11818</f>
        <v>3.2864644265829519E-3</v>
      </c>
      <c r="Q11818" t="inlineStr">
        <is>
          <t>façade</t>
        </is>
      </c>
      <c r="R11818">
        <f>INDEX(parameters!$C$196:$EJ$198,MATCH('PV (extension)'!Q11818,parameters!$B$196:$B$198,0),MATCH('PV (extension)'!B11792,parameters!$C$195:$EJ$195,0))</f>
        <v>873.42478730181847</v>
      </c>
      <c r="S11818" t="n">
        <v>3</v>
      </c>
      <c r="T11818" t="n">
        <v>30</v>
      </c>
      <c r="U11818">
        <f>T11818*S11818*R11818</f>
        <v>78608.230857163668</v>
      </c>
      <c r="V11818">
        <f>1/U11818</f>
        <v>1.2721314156237224E-5</v>
      </c>
    </row>
    <row r="11819" s="29">
      <c r="A11819" t="inlineStr">
        <is>
          <t>photovoltaic facade installation, 3kWp, multi-Si, panel, mounted, at building</t>
        </is>
      </c>
      <c r="B11819" s="30">
        <f>P11819*V11819</f>
        <v>4.1002726380114378E-8</v>
      </c>
      <c r="C11819" t="inlineStr">
        <is>
          <t>APAC</t>
        </is>
      </c>
      <c r="D11819" t="inlineStr">
        <is>
          <t>unit</t>
        </is>
      </c>
      <c r="F11819" t="inlineStr">
        <is>
          <t>technosphere</t>
        </is>
      </c>
      <c r="G11819" t="n">
        <v>2</v>
      </c>
      <c r="H11819" t="n">
        <v>-17.5612990452514</v>
      </c>
      <c r="I11819" t="n">
        <v>0.09798894162072011</v>
      </c>
      <c r="J11819" t="inlineStr">
        <is>
          <t>(2,2,1,1,1,3); Calculation with average annual yield and share of technologies. Lifetime: 30a.</t>
        </is>
      </c>
      <c r="L11819" t="inlineStr">
        <is>
          <t>photovoltaic facade installation, 3kWp, multi-Si, panel, mounted, at building</t>
        </is>
      </c>
      <c r="N11819" t="inlineStr">
        <is>
          <t>all</t>
        </is>
      </c>
      <c r="O11819" t="n">
        <v>1</v>
      </c>
      <c r="P11819" s="30">
        <f>INDEX(parameters!$D$41:$AG$178,MATCH('PV (extension)'!B11792,parameters!$C$41:$C$178,0),MATCH('PV (extension)'!A11819,parameters!$D$5:$AG$5,0))/O11819</f>
        <v>3.2231517810611459E-3</v>
      </c>
      <c r="Q11819" t="inlineStr">
        <is>
          <t>façade</t>
        </is>
      </c>
      <c r="R11819">
        <f>INDEX(parameters!$C$196:$EJ$198,MATCH('PV (extension)'!Q11819,parameters!$B$196:$B$198,0),MATCH('PV (extension)'!B11792,parameters!$C$195:$EJ$195,0))</f>
        <v>873.42478730181847</v>
      </c>
      <c r="S11819" t="n">
        <v>3</v>
      </c>
      <c r="T11819" t="n">
        <v>30</v>
      </c>
      <c r="U11819">
        <f>T11819*S11819*R11819</f>
        <v>78608.230857163668</v>
      </c>
      <c r="V11819">
        <f>1/U11819</f>
        <v>1.2721314156237224E-5</v>
      </c>
    </row>
    <row r="11820" s="29">
      <c r="A11820" t="inlineStr">
        <is>
          <t>photovoltaic facade installation, 3kWp, single-Si, laminated, integrated, at building</t>
        </is>
      </c>
      <c r="B11820" s="30">
        <f>P11820*V11820</f>
        <v>2.2040788090383852E-8</v>
      </c>
      <c r="C11820" t="inlineStr">
        <is>
          <t>APAC</t>
        </is>
      </c>
      <c r="D11820" t="inlineStr">
        <is>
          <t>unit</t>
        </is>
      </c>
      <c r="F11820" t="inlineStr">
        <is>
          <t>technosphere</t>
        </is>
      </c>
      <c r="G11820" t="n">
        <v>2</v>
      </c>
      <c r="H11820" t="n">
        <v>-18.19689739735082</v>
      </c>
      <c r="I11820" t="n">
        <v>0.09798894162072011</v>
      </c>
      <c r="J11820" t="inlineStr">
        <is>
          <t>(2,2,1,1,1,3); Calculation with average annual yield and share of technologies. Lifetime: 30a.</t>
        </is>
      </c>
      <c r="L11820" t="inlineStr">
        <is>
          <t>photovoltaic facade installation, 3kWp, single-Si, laminated, integrated, at building</t>
        </is>
      </c>
      <c r="N11820" t="inlineStr">
        <is>
          <t>all</t>
        </is>
      </c>
      <c r="O11820" t="n">
        <v>1</v>
      </c>
      <c r="P11820" s="30">
        <f>INDEX(parameters!$D$41:$AG$178,MATCH('PV (extension)'!B11792,parameters!$C$41:$C$178,0),MATCH('PV (extension)'!A11820,parameters!$D$5:$AG$5,0))/O11820</f>
        <v>1.7325873584827175E-3</v>
      </c>
      <c r="Q11820" t="inlineStr">
        <is>
          <t>façade</t>
        </is>
      </c>
      <c r="R11820">
        <f>INDEX(parameters!$C$196:$EJ$198,MATCH('PV (extension)'!Q11820,parameters!$B$196:$B$198,0),MATCH('PV (extension)'!B11792,parameters!$C$195:$EJ$195,0))</f>
        <v>873.42478730181847</v>
      </c>
      <c r="S11820" t="n">
        <v>3</v>
      </c>
      <c r="T11820" t="n">
        <v>30</v>
      </c>
      <c r="U11820">
        <f>T11820*S11820*R11820</f>
        <v>78608.230857163668</v>
      </c>
      <c r="V11820">
        <f>1/U11820</f>
        <v>1.2721314156237224E-5</v>
      </c>
    </row>
    <row r="11821" s="29">
      <c r="A11821" t="inlineStr">
        <is>
          <t>photovoltaic facade installation, 3kWp, single-Si, panel, mounted, at building</t>
        </is>
      </c>
      <c r="B11821" s="30">
        <f>P11821*V11821</f>
        <v>2.2021717324069107E-8</v>
      </c>
      <c r="C11821" t="inlineStr">
        <is>
          <t>APAC</t>
        </is>
      </c>
      <c r="D11821" t="inlineStr">
        <is>
          <t>unit</t>
        </is>
      </c>
      <c r="F11821" t="inlineStr">
        <is>
          <t>technosphere</t>
        </is>
      </c>
      <c r="G11821" t="n">
        <v>2</v>
      </c>
      <c r="H11821" t="n">
        <v>-18.19689739735082</v>
      </c>
      <c r="I11821" t="n">
        <v>0.09798894162072011</v>
      </c>
      <c r="J11821" t="inlineStr">
        <is>
          <t>(2,2,1,1,1,3); Calculation with average annual yield and share of technologies. Lifetime: 30a.</t>
        </is>
      </c>
      <c r="L11821" t="inlineStr">
        <is>
          <t>photovoltaic facade installation, 3kWp, single-Si, panel, mounted, at building</t>
        </is>
      </c>
      <c r="N11821" t="inlineStr">
        <is>
          <t>all</t>
        </is>
      </c>
      <c r="O11821" t="n">
        <v>1</v>
      </c>
      <c r="P11821" s="30">
        <f>INDEX(parameters!$D$41:$AG$178,MATCH('PV (extension)'!B11792,parameters!$C$41:$C$178,0),MATCH('PV (extension)'!A11821,parameters!$D$5:$AG$5,0))/O11821</f>
        <v>1.7310882392816251E-3</v>
      </c>
      <c r="Q11821" t="inlineStr">
        <is>
          <t>façade</t>
        </is>
      </c>
      <c r="R11821">
        <f>INDEX(parameters!$C$196:$EJ$198,MATCH('PV (extension)'!Q11821,parameters!$B$196:$B$198,0),MATCH('PV (extension)'!B11792,parameters!$C$195:$EJ$195,0))</f>
        <v>873.42478730181847</v>
      </c>
      <c r="S11821" t="n">
        <v>3</v>
      </c>
      <c r="T11821" t="n">
        <v>30</v>
      </c>
      <c r="U11821">
        <f>T11821*S11821*R11821</f>
        <v>78608.230857163668</v>
      </c>
      <c r="V11821">
        <f>1/U11821</f>
        <v>1.2721314156237224E-5</v>
      </c>
    </row>
    <row r="11822" ht="16" customHeight="1" s="29">
      <c r="A11822" t="inlineStr">
        <is>
          <t>photovoltaic flat-roof installation, 3kWp, multi-Si, on roof</t>
        </is>
      </c>
      <c r="B11822" s="30">
        <f>P11822*V11822</f>
        <v>4.5218244201729211E-7</v>
      </c>
      <c r="C11822" t="inlineStr">
        <is>
          <t>APAC</t>
        </is>
      </c>
      <c r="D11822" t="inlineStr">
        <is>
          <t>unit</t>
        </is>
      </c>
      <c r="F11822" t="inlineStr">
        <is>
          <t>technosphere</t>
        </is>
      </c>
      <c r="G11822" t="n">
        <v>2</v>
      </c>
      <c r="H11822" t="n">
        <v>-15.20991773919472</v>
      </c>
      <c r="I11822" t="n">
        <v>0.09798894162072011</v>
      </c>
      <c r="J11822" t="inlineStr">
        <is>
          <t>(2,2,1,1,1,3); Calculation with average annual yield and share of technologies. Lifetime: 30a.</t>
        </is>
      </c>
      <c r="L11822" t="inlineStr">
        <is>
          <t>photovoltaic flat-roof installation, 3kWp, multi-Si, on roof</t>
        </is>
      </c>
      <c r="N11822" t="inlineStr">
        <is>
          <t>all</t>
        </is>
      </c>
      <c r="O11822" t="n">
        <v>1</v>
      </c>
      <c r="P11822" s="30">
        <f>INDEX(parameters!$D$41:$AG$178,MATCH('PV (extension)'!B11792,parameters!$C$41:$C$178,0),MATCH('PV (extension)'!A11822,parameters!$D$5:$AG$5,0))/O11822</f>
        <v>5.0625069824473082E-2</v>
      </c>
      <c r="Q11822" s="3" t="inlineStr">
        <is>
          <t>roof-top</t>
        </is>
      </c>
      <c r="R11822">
        <f>INDEX(parameters!$C$196:$EJ$198,MATCH('PV (extension)'!Q11822,parameters!$B$196:$B$198,0),MATCH('PV (extension)'!B11792,parameters!$C$195:$EJ$195,0))</f>
        <v>1243.9686364601655</v>
      </c>
      <c r="S11822" t="n">
        <v>3</v>
      </c>
      <c r="T11822" t="n">
        <v>30</v>
      </c>
      <c r="U11822">
        <f>T11822*S11822*R11822</f>
        <v>111957.1772814149</v>
      </c>
      <c r="V11822">
        <f>1/U11822</f>
        <v>8.931986535230394E-6</v>
      </c>
    </row>
    <row r="11823" ht="16" customHeight="1" s="29">
      <c r="A11823" t="inlineStr">
        <is>
          <t>photovoltaic flat-roof installation, 3kWp, single-Si, on roof</t>
        </is>
      </c>
      <c r="B11823" s="30">
        <f>P11823*V11823</f>
        <v>2.3603268460255285E-7</v>
      </c>
      <c r="C11823" t="inlineStr">
        <is>
          <t>APAC</t>
        </is>
      </c>
      <c r="D11823" t="inlineStr">
        <is>
          <t>unit</t>
        </is>
      </c>
      <c r="F11823" t="inlineStr">
        <is>
          <t>technosphere</t>
        </is>
      </c>
      <c r="G11823" t="n">
        <v>2</v>
      </c>
      <c r="H11823" t="n">
        <v>-15.84555259734934</v>
      </c>
      <c r="I11823" t="n">
        <v>0.09798894162072011</v>
      </c>
      <c r="J11823" t="inlineStr">
        <is>
          <t>(2,2,1,1,1,3); Calculation with average annual yield and share of technologies. Lifetime: 30a.</t>
        </is>
      </c>
      <c r="L11823" t="inlineStr">
        <is>
          <t>photovoltaic flat-roof installation, 3kWp, single-Si, on roof</t>
        </is>
      </c>
      <c r="N11823" t="inlineStr">
        <is>
          <t>all</t>
        </is>
      </c>
      <c r="O11823" t="n">
        <v>1</v>
      </c>
      <c r="P11823" s="30">
        <f>INDEX(parameters!$D$41:$AG$178,MATCH('PV (extension)'!B11792,parameters!$C$41:$C$178,0),MATCH('PV (extension)'!A11823,parameters!$D$5:$AG$5,0))/O11823</f>
        <v>2.6425553114256296E-2</v>
      </c>
      <c r="Q11823" s="3" t="inlineStr">
        <is>
          <t>roof-top</t>
        </is>
      </c>
      <c r="R11823">
        <f>INDEX(parameters!$C$196:$EJ$198,MATCH('PV (extension)'!Q11823,parameters!$B$196:$B$198,0),MATCH('PV (extension)'!B11792,parameters!$C$195:$EJ$195,0))</f>
        <v>1243.9686364601655</v>
      </c>
      <c r="S11823" t="n">
        <v>3</v>
      </c>
      <c r="T11823" t="n">
        <v>30</v>
      </c>
      <c r="U11823">
        <f>T11823*S11823*R11823</f>
        <v>111957.1772814149</v>
      </c>
      <c r="V11823">
        <f>1/U11823</f>
        <v>8.931986535230394E-6</v>
      </c>
    </row>
    <row r="11824" ht="16" customHeight="1" s="29">
      <c r="A11824" t="inlineStr">
        <is>
          <t>photovoltaic slanted-roof installation, 3kWp, CIS, panel, mounted, on roof</t>
        </is>
      </c>
      <c r="B11824" s="30">
        <f>P11824*V11824</f>
        <v>1.3055398096000718E-7</v>
      </c>
      <c r="C11824" t="inlineStr">
        <is>
          <t>CH</t>
        </is>
      </c>
      <c r="D11824" t="inlineStr">
        <is>
          <t>unit</t>
        </is>
      </c>
      <c r="F11824" t="inlineStr">
        <is>
          <t>technosphere</t>
        </is>
      </c>
      <c r="G11824" t="n">
        <v>2</v>
      </c>
      <c r="H11824" t="n">
        <v>-16.88405011147741</v>
      </c>
      <c r="I11824" t="n">
        <v>0.09798894162072011</v>
      </c>
      <c r="J11824" t="inlineStr">
        <is>
          <t>(2,2,1,1,1,3); Calculation with average annual yield and share of technologies. Lifetime: 30a.</t>
        </is>
      </c>
      <c r="L11824" t="inlineStr">
        <is>
          <t>photovoltaic slanted-roof installation, 3kWp, CIS, panel, mounted, on roof</t>
        </is>
      </c>
      <c r="N11824" t="inlineStr">
        <is>
          <t>all</t>
        </is>
      </c>
      <c r="O11824" t="n">
        <v>1</v>
      </c>
      <c r="P11824" s="30">
        <f>INDEX(parameters!$D$41:$AG$178,MATCH('PV (extension)'!B11792,parameters!$C$41:$C$178,0),MATCH('PV (extension)'!A11824,parameters!$D$5:$AG$5,0))/O11824</f>
        <v>1.4616455191133988E-2</v>
      </c>
      <c r="Q11824" s="3" t="inlineStr">
        <is>
          <t>roof-top</t>
        </is>
      </c>
      <c r="R11824">
        <f>INDEX(parameters!$C$196:$EJ$198,MATCH('PV (extension)'!Q11824,parameters!$B$196:$B$198,0),MATCH('PV (extension)'!B11792,parameters!$C$195:$EJ$195,0))</f>
        <v>1243.9686364601655</v>
      </c>
      <c r="S11824" t="n">
        <v>3</v>
      </c>
      <c r="T11824" t="n">
        <v>30</v>
      </c>
      <c r="U11824">
        <f>T11824*S11824*R11824</f>
        <v>111957.1772814149</v>
      </c>
      <c r="V11824">
        <f>1/U11824</f>
        <v>8.931986535230394E-6</v>
      </c>
    </row>
    <row r="11825" ht="16" customHeight="1" s="29">
      <c r="A11825" t="inlineStr">
        <is>
          <t>photovoltaic slanted-roof installation, 3kWp, CdTe, laminated, integrated, on roof</t>
        </is>
      </c>
      <c r="B11825" s="30">
        <f>P11825*V11825</f>
        <v>3.6555933369291848E-9</v>
      </c>
      <c r="C11825" t="inlineStr">
        <is>
          <t>CH</t>
        </is>
      </c>
      <c r="D11825" t="inlineStr">
        <is>
          <t>unit</t>
        </is>
      </c>
      <c r="F11825" t="inlineStr">
        <is>
          <t>technosphere</t>
        </is>
      </c>
      <c r="G11825" t="n">
        <v>2</v>
      </c>
      <c r="H11825" t="n">
        <v>-19.50639655088546</v>
      </c>
      <c r="I11825" t="n">
        <v>0.09798894162072011</v>
      </c>
      <c r="J11825" t="inlineStr">
        <is>
          <t>(2,2,1,1,1,3); Calculation with average annual yield and share of technologies. Lifetime: 30a.</t>
        </is>
      </c>
      <c r="L11825" t="inlineStr">
        <is>
          <t>photovoltaic slanted-roof installation, 3kWp, CdTe, laminated, integrated, on roof</t>
        </is>
      </c>
      <c r="N11825" t="inlineStr">
        <is>
          <t>all</t>
        </is>
      </c>
      <c r="O11825" t="n">
        <v>1</v>
      </c>
      <c r="P11825" s="30">
        <f>INDEX(parameters!$D$41:$AG$178,MATCH('PV (extension)'!B11792,parameters!$C$41:$C$178,0),MATCH('PV (extension)'!A11825,parameters!$D$5:$AG$5,0))/O11825</f>
        <v>4.0926991129133978E-4</v>
      </c>
      <c r="Q11825" s="3" t="inlineStr">
        <is>
          <t>roof-top</t>
        </is>
      </c>
      <c r="R11825">
        <f>INDEX(parameters!$C$196:$EJ$198,MATCH('PV (extension)'!Q11825,parameters!$B$196:$B$198,0),MATCH('PV (extension)'!B11792,parameters!$C$195:$EJ$195,0))</f>
        <v>1243.9686364601655</v>
      </c>
      <c r="S11825" t="n">
        <v>3</v>
      </c>
      <c r="T11825" t="n">
        <v>30</v>
      </c>
      <c r="U11825">
        <f>T11825*S11825*R11825</f>
        <v>111957.1772814149</v>
      </c>
      <c r="V11825">
        <f>1/U11825</f>
        <v>8.931986535230394E-6</v>
      </c>
    </row>
    <row r="11826" ht="16" customHeight="1" s="29">
      <c r="A11826" t="inlineStr">
        <is>
          <t>photovoltaic slanted-roof installation, 3kWp, multi-Si, laminated, integrated, on roof</t>
        </is>
      </c>
      <c r="B11826" s="30">
        <f>P11826*V11826</f>
        <v>2.1718094765154891E-8</v>
      </c>
      <c r="C11826" t="inlineStr">
        <is>
          <t>APAC</t>
        </is>
      </c>
      <c r="D11826" t="inlineStr">
        <is>
          <t>unit</t>
        </is>
      </c>
      <c r="F11826" t="inlineStr">
        <is>
          <t>technosphere</t>
        </is>
      </c>
      <c r="G11826" t="n">
        <v>2</v>
      </c>
      <c r="H11826" t="n">
        <v>-18.22076487875746</v>
      </c>
      <c r="I11826" t="n">
        <v>0.09798894162072011</v>
      </c>
      <c r="J11826" t="inlineStr">
        <is>
          <t>(2,2,1,1,1,3); Calculation with average annual yield and share of technologies. Lifetime: 30a.</t>
        </is>
      </c>
      <c r="L11826" t="inlineStr">
        <is>
          <t>photovoltaic slanted-roof installation, 3kWp, multi-Si, laminated, integrated, on roof</t>
        </is>
      </c>
      <c r="N11826" t="inlineStr">
        <is>
          <t>all</t>
        </is>
      </c>
      <c r="O11826" t="n">
        <v>1</v>
      </c>
      <c r="P11826" s="30">
        <f>INDEX(parameters!$D$41:$AG$178,MATCH('PV (extension)'!B11792,parameters!$C$41:$C$178,0),MATCH('PV (extension)'!A11826,parameters!$D$5:$AG$5,0))/O11826</f>
        <v>2.4314965858370148E-3</v>
      </c>
      <c r="Q11826" s="3" t="inlineStr">
        <is>
          <t>roof-top</t>
        </is>
      </c>
      <c r="R11826">
        <f>INDEX(parameters!$C$196:$EJ$198,MATCH('PV (extension)'!Q11826,parameters!$B$196:$B$198,0),MATCH('PV (extension)'!B11792,parameters!$C$195:$EJ$195,0))</f>
        <v>1243.9686364601655</v>
      </c>
      <c r="S11826" t="n">
        <v>3</v>
      </c>
      <c r="T11826" t="n">
        <v>30</v>
      </c>
      <c r="U11826">
        <f>T11826*S11826*R11826</f>
        <v>111957.1772814149</v>
      </c>
      <c r="V11826">
        <f>1/U11826</f>
        <v>8.931986535230394E-6</v>
      </c>
    </row>
    <row r="11827" ht="16" customHeight="1" s="29">
      <c r="A11827" t="inlineStr">
        <is>
          <t>photovoltaic slanted-roof installation, 3kWp, multi-Si, panel, mounted, on roof</t>
        </is>
      </c>
      <c r="B11827" s="30">
        <f>P11827*V11827</f>
        <v>3.7173664113328906E-7</v>
      </c>
      <c r="C11827" t="inlineStr">
        <is>
          <t>APAC</t>
        </is>
      </c>
      <c r="D11827" t="inlineStr">
        <is>
          <t>unit</t>
        </is>
      </c>
      <c r="F11827" t="inlineStr">
        <is>
          <t>technosphere</t>
        </is>
      </c>
      <c r="G11827" t="n">
        <v>2</v>
      </c>
      <c r="H11827" t="n">
        <v>-15.40735416199742</v>
      </c>
      <c r="I11827" t="n">
        <v>0.09798894162072011</v>
      </c>
      <c r="J11827" t="inlineStr">
        <is>
          <t>(2,2,1,1,1,3); Calculation with average annual yield and share of technologies. Lifetime: 30a.</t>
        </is>
      </c>
      <c r="L11827" t="inlineStr">
        <is>
          <t>photovoltaic slanted-roof installation, 3kWp, multi-Si, panel, mounted, on roof</t>
        </is>
      </c>
      <c r="N11827" t="inlineStr">
        <is>
          <t>all</t>
        </is>
      </c>
      <c r="O11827" t="n">
        <v>1</v>
      </c>
      <c r="P11827" s="30">
        <f>INDEX(parameters!$D$41:$AG$178,MATCH('PV (extension)'!B11792,parameters!$C$41:$C$178,0),MATCH('PV (extension)'!A11827,parameters!$D$5:$AG$5,0))/O11827</f>
        <v>4.1618585033357351E-2</v>
      </c>
      <c r="Q11827" s="3" t="inlineStr">
        <is>
          <t>roof-top</t>
        </is>
      </c>
      <c r="R11827">
        <f>INDEX(parameters!$C$196:$EJ$198,MATCH('PV (extension)'!Q11827,parameters!$B$196:$B$198,0),MATCH('PV (extension)'!B11792,parameters!$C$195:$EJ$195,0))</f>
        <v>1243.9686364601655</v>
      </c>
      <c r="S11827" t="n">
        <v>3</v>
      </c>
      <c r="T11827" t="n">
        <v>30</v>
      </c>
      <c r="U11827">
        <f>T11827*S11827*R11827</f>
        <v>111957.1772814149</v>
      </c>
      <c r="V11827">
        <f>1/U11827</f>
        <v>8.931986535230394E-6</v>
      </c>
    </row>
    <row r="11828" ht="16" customHeight="1" s="29">
      <c r="A11828" t="inlineStr">
        <is>
          <t>photovoltaic slanted-roof installation, 3kWp, single-Si, laminated, integrated, on roof</t>
        </is>
      </c>
      <c r="B11828" s="30">
        <f>P11828*V11828</f>
        <v>1.1477932563645839E-8</v>
      </c>
      <c r="C11828" t="inlineStr">
        <is>
          <t>APAC</t>
        </is>
      </c>
      <c r="D11828" t="inlineStr">
        <is>
          <t>unit</t>
        </is>
      </c>
      <c r="F11828" t="inlineStr">
        <is>
          <t>technosphere</t>
        </is>
      </c>
      <c r="G11828" t="n">
        <v>2</v>
      </c>
      <c r="H11828" t="n">
        <v>-18.85636797425012</v>
      </c>
      <c r="I11828" t="n">
        <v>0.09798894162072011</v>
      </c>
      <c r="J11828" t="inlineStr">
        <is>
          <t>(2,2,1,1,1,3); Calculation with average annual yield and share of technologies. Lifetime: 30a.</t>
        </is>
      </c>
      <c r="L11828" t="inlineStr">
        <is>
          <t>photovoltaic slanted-roof installation, 3kWp, single-Si, laminated, integrated, on roof</t>
        </is>
      </c>
      <c r="N11828" t="inlineStr">
        <is>
          <t>all</t>
        </is>
      </c>
      <c r="O11828" t="n">
        <v>1</v>
      </c>
      <c r="P11828" s="30">
        <f>INDEX(parameters!$D$41:$AG$178,MATCH('PV (extension)'!B11792,parameters!$C$41:$C$178,0),MATCH('PV (extension)'!A11828,parameters!$D$5:$AG$5,0))/O11828</f>
        <v>1.2850369308522222E-3</v>
      </c>
      <c r="Q11828" s="3" t="inlineStr">
        <is>
          <t>roof-top</t>
        </is>
      </c>
      <c r="R11828">
        <f>INDEX(parameters!$C$196:$EJ$198,MATCH('PV (extension)'!Q11828,parameters!$B$196:$B$198,0),MATCH('PV (extension)'!B11792,parameters!$C$195:$EJ$195,0))</f>
        <v>1243.9686364601655</v>
      </c>
      <c r="S11828" t="n">
        <v>3</v>
      </c>
      <c r="T11828" t="n">
        <v>30</v>
      </c>
      <c r="U11828">
        <f>T11828*S11828*R11828</f>
        <v>111957.1772814149</v>
      </c>
      <c r="V11828">
        <f>1/U11828</f>
        <v>8.931986535230394E-6</v>
      </c>
    </row>
    <row r="11829" ht="16" customHeight="1" s="29">
      <c r="A11829" t="inlineStr">
        <is>
          <t>photovoltaic slanted-roof installation, 3kWp, single-Si, panel, mounted, on roof</t>
        </is>
      </c>
      <c r="B11829" s="30">
        <f>P11829*V11829</f>
        <v>1.9427213723440332E-7</v>
      </c>
      <c r="C11829" t="inlineStr">
        <is>
          <t>APAC</t>
        </is>
      </c>
      <c r="D11829" t="inlineStr">
        <is>
          <t>unit</t>
        </is>
      </c>
      <c r="F11829" t="inlineStr">
        <is>
          <t>technosphere</t>
        </is>
      </c>
      <c r="G11829" t="n">
        <v>2</v>
      </c>
      <c r="H11829" t="n">
        <v>-16.04298817847151</v>
      </c>
      <c r="I11829" t="n">
        <v>0.09798894162072011</v>
      </c>
      <c r="J11829" t="inlineStr">
        <is>
          <t>(2,2,1,1,1,3); Calculation with average annual yield and share of technologies. Lifetime: 30a.</t>
        </is>
      </c>
      <c r="L11829" t="inlineStr">
        <is>
          <t>photovoltaic slanted-roof installation, 3kWp, single-Si, panel, mounted, on roof</t>
        </is>
      </c>
      <c r="N11829" t="inlineStr">
        <is>
          <t>all</t>
        </is>
      </c>
      <c r="O11829" t="n">
        <v>1</v>
      </c>
      <c r="P11829" s="30">
        <f>INDEX(parameters!$D$41:$AG$178,MATCH('PV (extension)'!B11792,parameters!$C$41:$C$178,0),MATCH('PV (extension)'!A11829,parameters!$D$5:$AG$5,0))/O11829</f>
        <v>2.1750160109191456E-2</v>
      </c>
      <c r="Q11829" s="3" t="inlineStr">
        <is>
          <t>roof-top</t>
        </is>
      </c>
      <c r="R11829">
        <f>INDEX(parameters!$C$196:$EJ$198,MATCH('PV (extension)'!Q11829,parameters!$B$196:$B$198,0),MATCH('PV (extension)'!B11792,parameters!$C$195:$EJ$195,0))</f>
        <v>1243.9686364601655</v>
      </c>
      <c r="S11829" t="n">
        <v>3</v>
      </c>
      <c r="T11829" t="n">
        <v>30</v>
      </c>
      <c r="U11829">
        <f>T11829*S11829*R11829</f>
        <v>111957.1772814149</v>
      </c>
      <c r="V11829">
        <f>1/U11829</f>
        <v>8.931986535230394E-6</v>
      </c>
    </row>
    <row r="11830" s="29">
      <c r="A11830" t="inlineStr">
        <is>
          <t>market for tap water</t>
        </is>
      </c>
      <c r="B11830" t="n">
        <v>0.0020721</v>
      </c>
      <c r="C11830" t="inlineStr">
        <is>
          <t>Europe without Switzerland</t>
        </is>
      </c>
      <c r="D11830" t="inlineStr">
        <is>
          <t>kilogram</t>
        </is>
      </c>
      <c r="F11830" t="inlineStr">
        <is>
          <t>technosphere</t>
        </is>
      </c>
      <c r="G11830" t="n">
        <v>2</v>
      </c>
      <c r="H11830" t="n">
        <v>-6.179192693201237</v>
      </c>
      <c r="I11830" t="n">
        <v>0.04340984597628009</v>
      </c>
      <c r="J11830" t="inlineStr">
        <is>
          <t>(2,2,1,1,1,3); Estimation 20l/m2 panel</t>
        </is>
      </c>
      <c r="L11830" t="inlineStr">
        <is>
          <t>tap water</t>
        </is>
      </c>
    </row>
    <row r="11831" s="29">
      <c r="A11831" t="inlineStr">
        <is>
          <t>treatment of wastewater, from residence, capacity 1.1E10l/year</t>
        </is>
      </c>
      <c r="B11831" t="n">
        <v>-1.8649e-06</v>
      </c>
      <c r="C11831" t="inlineStr">
        <is>
          <t>CH</t>
        </is>
      </c>
      <c r="D11831" t="inlineStr">
        <is>
          <t>cubic meter</t>
        </is>
      </c>
      <c r="F11831" t="inlineStr">
        <is>
          <t>technosphere</t>
        </is>
      </c>
      <c r="G11831" t="n">
        <v>2</v>
      </c>
      <c r="H11831" t="n">
        <v>-13.19230312560901</v>
      </c>
      <c r="I11831" t="n">
        <v>0.04340984597628009</v>
      </c>
      <c r="J11831" t="inlineStr">
        <is>
          <t>(2,2,1,1,1,3); Estimation 20l/m2 panel</t>
        </is>
      </c>
      <c r="K11831" t="b">
        <v>1</v>
      </c>
      <c r="L11831" t="inlineStr">
        <is>
          <t>wastewater, from residence</t>
        </is>
      </c>
    </row>
    <row r="11832" s="29"/>
    <row r="11833" customFormat="1" s="28">
      <c r="A11833" s="28" t="inlineStr">
        <is>
          <t>Activity</t>
        </is>
      </c>
      <c r="B11833" s="28" t="inlineStr">
        <is>
          <t>electricity production, photovoltaic, residential</t>
        </is>
      </c>
    </row>
    <row r="11834">
      <c r="A11834" t="inlineStr">
        <is>
          <t>comment</t>
        </is>
      </c>
      <c r="B1183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")&amp;HLOOKUP(B11835,parameters!$C$195:$EJ$198,2,0)&amp;" kWh/kWp.
Annual output, Facade: "&amp;HLOOKUP(B11835,parameters!$C$195:$EJ$198,3,0)&amp;" kWh/kWp.
Annual output, Open-ground: "&amp;HLOOKUP(B11835,parameters!$C$195:$EJ$198,4,0)&amp;_xlfn._LONGTEXT("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")&amp;VLOOKUP(B11835,'extension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1243.96863646017 kWh/kWp.
Annual output, Facade: 873.424787301818 kWh/kWp.
Annual output, Open-ground: 1323.37088985124 kWh/kWp.
Amount of solar energy transformed to electricity. Waste heat emission due to losses of electricity in the system.
Technology:  Electricity production with grid-connected photovoltaic power plants.
Time period:  Time of publications
Production volume: 0.833 GWh in 2025.
Sampling:  Statistical data and model calculations
Extrapolations:  Use of PV technology data investigated for other countries (Switzerland). Correction of average yield with Swiss data.
Uncertainty:  None
Author: Romain Sacchi, PSI, romain.sacchi@psi.ch</v>
      </c>
    </row>
    <row r="11835" s="29">
      <c r="A11835" t="inlineStr">
        <is>
          <t>location</t>
        </is>
      </c>
      <c r="B11835" t="inlineStr">
        <is>
          <t>GE</t>
        </is>
      </c>
    </row>
    <row r="11836" s="29">
      <c r="A11836" t="inlineStr">
        <is>
          <t>production amount</t>
        </is>
      </c>
      <c r="B11836" t="n">
        <v>1</v>
      </c>
    </row>
    <row r="11837" s="29">
      <c r="A11837" t="inlineStr">
        <is>
          <t>reference product</t>
        </is>
      </c>
      <c r="B11837" t="inlineStr">
        <is>
          <t>electricity, low voltage</t>
        </is>
      </c>
    </row>
    <row r="11838" s="29">
      <c r="A11838" t="inlineStr">
        <is>
          <t>source</t>
        </is>
      </c>
      <c r="B1183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839" s="29">
      <c r="A11839" t="inlineStr">
        <is>
          <t>type</t>
        </is>
      </c>
      <c r="B11839" t="inlineStr">
        <is>
          <t>process</t>
        </is>
      </c>
    </row>
    <row r="11840" s="29">
      <c r="A11840" t="inlineStr">
        <is>
          <t>unit</t>
        </is>
      </c>
      <c r="B11840" t="inlineStr">
        <is>
          <t>kilowatt hour</t>
        </is>
      </c>
    </row>
    <row r="11841" s="29">
      <c r="A11841" t="inlineStr">
        <is>
          <t>Exchanges</t>
        </is>
      </c>
    </row>
    <row r="11842" customFormat="1" s="28">
      <c r="A11842" s="28" t="inlineStr">
        <is>
          <t>name</t>
        </is>
      </c>
      <c r="B11842" s="28" t="inlineStr">
        <is>
          <t>amount</t>
        </is>
      </c>
      <c r="C11842" s="28" t="inlineStr">
        <is>
          <t>location</t>
        </is>
      </c>
      <c r="D11842" s="28" t="inlineStr">
        <is>
          <t>unit</t>
        </is>
      </c>
      <c r="E11842" s="28" t="inlineStr">
        <is>
          <t>categories</t>
        </is>
      </c>
      <c r="F11842" s="28" t="inlineStr">
        <is>
          <t>type</t>
        </is>
      </c>
      <c r="G11842" s="28" t="inlineStr">
        <is>
          <t>uncertainty type</t>
        </is>
      </c>
      <c r="H11842" s="28" t="inlineStr">
        <is>
          <t>reference product</t>
        </is>
      </c>
      <c r="I11842" s="28" t="inlineStr">
        <is>
          <t>comment</t>
        </is>
      </c>
      <c r="J11842" s="28" t="inlineStr">
        <is>
          <t>production volume</t>
        </is>
      </c>
      <c r="K11842" s="28" t="inlineStr">
        <is>
          <t>scope</t>
        </is>
      </c>
      <c r="L11842" s="28" t="inlineStr">
        <is>
          <t>scope share</t>
        </is>
      </c>
      <c r="M11842" s="28" t="inlineStr">
        <is>
          <t>tech share</t>
        </is>
      </c>
      <c r="N11842" s="28" t="inlineStr">
        <is>
          <t>installation</t>
        </is>
      </c>
      <c r="O11842" s="28" t="inlineStr">
        <is>
          <t>productivity</t>
        </is>
      </c>
      <c r="P11842" s="28" t="inlineStr">
        <is>
          <t>kWp</t>
        </is>
      </c>
      <c r="Q11842" s="28" t="inlineStr">
        <is>
          <t>lifetime</t>
        </is>
      </c>
      <c r="R11842" s="28" t="inlineStr">
        <is>
          <t>lifetime production</t>
        </is>
      </c>
      <c r="S11842" s="28" t="inlineStr">
        <is>
          <t>inverted lifetime production</t>
        </is>
      </c>
    </row>
    <row r="11843" s="29">
      <c r="A11843" t="inlineStr">
        <is>
          <t>Energy, solar, converted</t>
        </is>
      </c>
      <c r="B11843" t="n">
        <v>3.8503</v>
      </c>
      <c r="D11843" t="inlineStr">
        <is>
          <t>megajoule</t>
        </is>
      </c>
      <c r="E11843" t="inlineStr">
        <is>
          <t>natural resource::in air</t>
        </is>
      </c>
      <c r="F11843" t="inlineStr">
        <is>
          <t>biosphere</t>
        </is>
      </c>
      <c r="G11843" t="n">
        <v>0</v>
      </c>
      <c r="I11843" t="inlineStr">
        <is>
          <t>(2,2,1,1,1,3); Energy loss in the system</t>
        </is>
      </c>
    </row>
    <row r="11844" s="29">
      <c r="A11844" t="inlineStr">
        <is>
          <t>Heat, waste</t>
        </is>
      </c>
      <c r="B11844" t="n">
        <v>0.25027</v>
      </c>
      <c r="D11844" t="inlineStr">
        <is>
          <t>megajoule</t>
        </is>
      </c>
      <c r="E11844" t="inlineStr">
        <is>
          <t>air</t>
        </is>
      </c>
      <c r="F11844" t="inlineStr">
        <is>
          <t>biosphere</t>
        </is>
      </c>
      <c r="G11844" t="n">
        <v>0</v>
      </c>
      <c r="I11844" t="inlineStr">
        <is>
          <t>(1,na,na,na,na,na); Calculation with average annual output and share of technologies; Average degradation of 10.5% included</t>
        </is>
      </c>
    </row>
    <row r="11845" s="29">
      <c r="A11845" t="inlineStr">
        <is>
          <t>electricity production, photovoltaic, residential</t>
        </is>
      </c>
      <c r="B11845" t="n">
        <v>1</v>
      </c>
      <c r="C11845" t="inlineStr">
        <is>
          <t>GE</t>
        </is>
      </c>
      <c r="D11845" t="inlineStr">
        <is>
          <t>kilowatt hour</t>
        </is>
      </c>
      <c r="E11845" t="inlineStr">
        <is>
          <t>photovoltaic::power plants</t>
        </is>
      </c>
      <c r="F11845" t="inlineStr">
        <is>
          <t>production</t>
        </is>
      </c>
      <c r="G11845" t="n">
        <v>0</v>
      </c>
      <c r="H11845" t="inlineStr">
        <is>
          <t>electricity, low voltage</t>
        </is>
      </c>
      <c r="J11845">
        <f>VLOOKUP(C11845,'extension - production vol'!$B$6:$D$235,3,0)</f>
        <v>0.83299999999999996</v>
      </c>
    </row>
    <row r="11846" ht="16" customHeight="1" s="29">
      <c r="A11846" t="inlineStr">
        <is>
          <t>photovoltaic slanted-roof installation, 3 kWp, CIS, laminated, integrated, on roof</t>
        </is>
      </c>
      <c r="B11846" s="30">
        <f>M11846*S11846</f>
        <v>4.5730190799004572E-8</v>
      </c>
      <c r="C11846" t="inlineStr">
        <is>
          <t>CH</t>
        </is>
      </c>
      <c r="D11846" t="inlineStr">
        <is>
          <t>unit</t>
        </is>
      </c>
      <c r="F11846" t="inlineStr">
        <is>
          <t>technosphere</t>
        </is>
      </c>
      <c r="G11846" t="n">
        <v>0</v>
      </c>
      <c r="H11846" t="inlineStr">
        <is>
          <t>photovoltaic slanted-roof installation, 3 kWp, CIS, laminated, integrated, on roof</t>
        </is>
      </c>
      <c r="I11846" t="inlineStr">
        <is>
          <t>(2,2,1,1,1,3); Calculation with average annual yield and share of technologies. Lifetime: 30a.</t>
        </is>
      </c>
      <c r="K11846" t="inlineStr">
        <is>
          <t>residential</t>
        </is>
      </c>
      <c r="L11846">
        <f>IF(K11846="residential",VLOOKUP(B11835,parameters!$C$41:$AG$178,18,0),IF(K11846="commercial",1-VLOOKUP(B11835,parameters!$C$41:$AG$178,18,0),1))</f>
        <v>0.17766751537682748</v>
      </c>
      <c r="M11846" s="30">
        <f>INDEX(parameters!$D$41:$AG$178,MATCH('PV (extension)'!B11835,parameters!$C$41:$C$178,0),MATCH('PV (extension)'!A11846,parameters!$D$5:$AG$5,0))/L11846</f>
        <v>5.119823078397083E-3</v>
      </c>
      <c r="N11846" s="3" t="inlineStr">
        <is>
          <t>roof-top</t>
        </is>
      </c>
      <c r="O11846">
        <f>INDEX(parameters!$C$196:$EJ$198,MATCH('PV (extension)'!N11846,parameters!$B$196:$B$198,0),MATCH('PV (extension)'!B11835,parameters!$C$195:$EJ$195,0))</f>
        <v>1243.9686364601655</v>
      </c>
      <c r="P11846" t="n">
        <v>3</v>
      </c>
      <c r="Q11846" t="n">
        <v>30</v>
      </c>
      <c r="R11846">
        <f>Q11846*P11846*O11846</f>
        <v>111957.1772814149</v>
      </c>
      <c r="S11846">
        <f>1/R11846</f>
        <v>8.931986535230394E-6</v>
      </c>
    </row>
    <row r="11847" ht="16" customHeight="1" s="29">
      <c r="A11847" t="inlineStr">
        <is>
          <t>photovoltaic slanted-roof installation, 3 kWp, CdTe, panel, mounted, on roof</t>
        </is>
      </c>
      <c r="B11847" s="30">
        <f>M11847*S11847</f>
        <v>2.9826630467924903E-7</v>
      </c>
      <c r="C11847" t="inlineStr">
        <is>
          <t>CH</t>
        </is>
      </c>
      <c r="D11847" t="inlineStr">
        <is>
          <t>unit</t>
        </is>
      </c>
      <c r="F11847" t="inlineStr">
        <is>
          <t>technosphere</t>
        </is>
      </c>
      <c r="G11847" t="n">
        <v>0</v>
      </c>
      <c r="H11847" t="inlineStr">
        <is>
          <t>photovoltaic slanted-roof installation, 3 kWp, CdTe, panel, mounted, on roof</t>
        </is>
      </c>
      <c r="I11847" t="inlineStr">
        <is>
          <t>(2,2,1,1,1,3); Calculation with average annual yield and share of technologies. Lifetime: 30a.</t>
        </is>
      </c>
      <c r="K11847" t="inlineStr">
        <is>
          <t>residential</t>
        </is>
      </c>
      <c r="L11847">
        <f>L11846</f>
        <v>0.17766751537682748</v>
      </c>
      <c r="M11847" s="30">
        <f>INDEX(parameters!$D$41:$AG$178,MATCH('PV (extension)'!B11835,parameters!$C$41:$C$178,0),MATCH('PV (extension)'!A11847,parameters!$D$5:$AG$5,0))/L11847</f>
        <v>3.3393053550047194E-2</v>
      </c>
      <c r="N11847" s="3" t="inlineStr">
        <is>
          <t>roof-top</t>
        </is>
      </c>
      <c r="O11847">
        <f>INDEX(parameters!$C$196:$EJ$198,MATCH('PV (extension)'!N11847,parameters!$B$196:$B$198,0),MATCH('PV (extension)'!B11835,parameters!$C$195:$EJ$195,0))</f>
        <v>1243.9686364601655</v>
      </c>
      <c r="P11847" t="n">
        <v>3</v>
      </c>
      <c r="Q11847" t="n">
        <v>30</v>
      </c>
      <c r="R11847">
        <f>Q11847*P11847*O11847</f>
        <v>111957.1772814149</v>
      </c>
      <c r="S11847">
        <f>1/R11847</f>
        <v>8.931986535230394E-6</v>
      </c>
    </row>
    <row r="11848" ht="16" customHeight="1" s="29">
      <c r="A11848" t="inlineStr">
        <is>
          <t>photovoltaic slanted-roof installation, 3 kWp, micro-Si, laminated, integrated, on roof</t>
        </is>
      </c>
      <c r="B11848" s="30">
        <f>M11848*S11848</f>
        <v>4.621632508998511E-9</v>
      </c>
      <c r="C11848" t="inlineStr">
        <is>
          <t>RER</t>
        </is>
      </c>
      <c r="D11848" t="inlineStr">
        <is>
          <t>unit</t>
        </is>
      </c>
      <c r="F11848" t="inlineStr">
        <is>
          <t>technosphere</t>
        </is>
      </c>
      <c r="G11848" t="n">
        <v>0</v>
      </c>
      <c r="H11848" t="inlineStr">
        <is>
          <t>photovoltaic slanted-roof installation, 3 kWp, micro-Si, laminated, integrated, on roof</t>
        </is>
      </c>
      <c r="I11848" t="inlineStr">
        <is>
          <t>(2,2,1,1,1,3); Calculation with average annual yield and share of technologies. Lifetime: 30a.</t>
        </is>
      </c>
      <c r="K11848" t="inlineStr">
        <is>
          <t>residential</t>
        </is>
      </c>
      <c r="L11848">
        <f>L11847</f>
        <v>0.17766751537682748</v>
      </c>
      <c r="M11848" s="30">
        <f>INDEX(parameters!$D$41:$AG$178,MATCH('PV (extension)'!B11835,parameters!$C$41:$C$178,0),MATCH('PV (extension)'!A11848,parameters!$D$5:$AG$5,0))/L11848</f>
        <v>5.1742493013949662E-4</v>
      </c>
      <c r="N11848" s="3" t="inlineStr">
        <is>
          <t>roof-top</t>
        </is>
      </c>
      <c r="O11848">
        <f>INDEX(parameters!$C$196:$EJ$198,MATCH('PV (extension)'!N11848,parameters!$B$196:$B$198,0),MATCH('PV (extension)'!B11835,parameters!$C$195:$EJ$195,0))</f>
        <v>1243.9686364601655</v>
      </c>
      <c r="P11848" t="n">
        <v>3</v>
      </c>
      <c r="Q11848" t="n">
        <v>30</v>
      </c>
      <c r="R11848">
        <f>Q11848*P11848*O11848</f>
        <v>111957.1772814149</v>
      </c>
      <c r="S11848">
        <f>1/R11848</f>
        <v>8.931986535230394E-6</v>
      </c>
    </row>
    <row r="11849" ht="16" customHeight="1" s="29">
      <c r="A11849" t="inlineStr">
        <is>
          <t>photovoltaic slanted-roof installation, 3 kWp, micro-Si, panel, mounted, on roof</t>
        </is>
      </c>
      <c r="B11849" s="30">
        <f>M11849*S11849</f>
        <v>8.0346278932665093E-8</v>
      </c>
      <c r="C11849" t="inlineStr">
        <is>
          <t>RER</t>
        </is>
      </c>
      <c r="D11849" t="inlineStr">
        <is>
          <t>unit</t>
        </is>
      </c>
      <c r="F11849" t="inlineStr">
        <is>
          <t>technosphere</t>
        </is>
      </c>
      <c r="G11849" t="n">
        <v>0</v>
      </c>
      <c r="H11849" t="inlineStr">
        <is>
          <t>photovoltaic slanted-roof installation, 3 kWp, micro-Si, panel, mounted, on roof</t>
        </is>
      </c>
      <c r="I11849" t="inlineStr">
        <is>
          <t>(2,2,1,1,1,3); Calculation with average annual yield and share of technologies. Lifetime: 30a.</t>
        </is>
      </c>
      <c r="K11849" t="inlineStr">
        <is>
          <t>residential</t>
        </is>
      </c>
      <c r="L11849">
        <f>L11848</f>
        <v>0.17766751537682748</v>
      </c>
      <c r="M11849" s="30">
        <f>INDEX(parameters!$D$41:$AG$178,MATCH('PV (extension)'!B11835,parameters!$C$41:$C$178,0),MATCH('PV (extension)'!A11849,parameters!$D$5:$AG$5,0))/L11849</f>
        <v>8.9953425943663963E-3</v>
      </c>
      <c r="N11849" s="3" t="inlineStr">
        <is>
          <t>roof-top</t>
        </is>
      </c>
      <c r="O11849">
        <f>INDEX(parameters!$C$196:$EJ$198,MATCH('PV (extension)'!N11849,parameters!$B$196:$B$198,0),MATCH('PV (extension)'!B11835,parameters!$C$195:$EJ$195,0))</f>
        <v>1243.9686364601655</v>
      </c>
      <c r="P11849" t="n">
        <v>3</v>
      </c>
      <c r="Q11849" t="n">
        <v>30</v>
      </c>
      <c r="R11849">
        <f>Q11849*P11849*O11849</f>
        <v>111957.1772814149</v>
      </c>
      <c r="S11849">
        <f>1/R11849</f>
        <v>8.931986535230394E-6</v>
      </c>
    </row>
    <row r="11850" s="29">
      <c r="A11850" t="inlineStr">
        <is>
          <t>photovoltaic facade installation, 3kWp, multi-Si, laminated, integrated, at building</t>
        </is>
      </c>
      <c r="B11850" s="30">
        <f>M11850*S11850</f>
        <v>2.3531677327273885E-7</v>
      </c>
      <c r="C11850" t="inlineStr">
        <is>
          <t>RER</t>
        </is>
      </c>
      <c r="D11850" t="inlineStr">
        <is>
          <t>unit</t>
        </is>
      </c>
      <c r="F11850" t="inlineStr">
        <is>
          <t>technosphere</t>
        </is>
      </c>
      <c r="G11850" t="n">
        <v>0</v>
      </c>
      <c r="H11850" t="inlineStr">
        <is>
          <t>photovoltaic facade installation, 3kWp, multi-Si, laminated, integrated, at building</t>
        </is>
      </c>
      <c r="I11850" t="inlineStr">
        <is>
          <t>(2,2,1,1,1,3); Calculation with average annual yield and share of technologies. Lifetime: 30a.</t>
        </is>
      </c>
      <c r="K11850" t="inlineStr">
        <is>
          <t>residential</t>
        </is>
      </c>
      <c r="L11850">
        <f>L11849</f>
        <v>0.17766751537682748</v>
      </c>
      <c r="M11850" s="30">
        <f>INDEX(parameters!$D$41:$AG$178,MATCH('PV (extension)'!B11835,parameters!$C$41:$C$178,0),MATCH('PV (extension)'!A11850,parameters!$D$5:$AG$5,0))/L11850</f>
        <v>1.8497835237986298E-2</v>
      </c>
      <c r="N11850" t="inlineStr">
        <is>
          <t>façade</t>
        </is>
      </c>
      <c r="O11850">
        <f>INDEX(parameters!$C$196:$EJ$198,MATCH('PV (extension)'!N11850,parameters!$B$196:$B$198,0),MATCH('PV (extension)'!B11835,parameters!$C$195:$EJ$195,0))</f>
        <v>873.42478730181847</v>
      </c>
      <c r="P11850" t="n">
        <v>3</v>
      </c>
      <c r="Q11850" t="n">
        <v>30</v>
      </c>
      <c r="R11850">
        <f>Q11850*P11850*O11850</f>
        <v>78608.230857163668</v>
      </c>
      <c r="S11850">
        <f>1/R11850</f>
        <v>1.2721314156237224E-5</v>
      </c>
    </row>
    <row r="11851" s="29">
      <c r="A11851" t="inlineStr">
        <is>
          <t>photovoltaic facade installation, 3kWp, multi-Si, panel, mounted, at building</t>
        </is>
      </c>
      <c r="B11851" s="30">
        <f>M11851*S11851</f>
        <v>2.3078347380019822E-7</v>
      </c>
      <c r="C11851" t="inlineStr">
        <is>
          <t>RER</t>
        </is>
      </c>
      <c r="D11851" t="inlineStr">
        <is>
          <t>unit</t>
        </is>
      </c>
      <c r="F11851" t="inlineStr">
        <is>
          <t>technosphere</t>
        </is>
      </c>
      <c r="G11851" t="n">
        <v>0</v>
      </c>
      <c r="H11851" t="inlineStr">
        <is>
          <t>photovoltaic facade installation, 3kWp, multi-Si, panel, mounted, at building</t>
        </is>
      </c>
      <c r="I11851" t="inlineStr">
        <is>
          <t>(2,2,1,1,1,3); Calculation with average annual yield and share of technologies. Lifetime: 30a.</t>
        </is>
      </c>
      <c r="K11851" t="inlineStr">
        <is>
          <t>residential</t>
        </is>
      </c>
      <c r="L11851">
        <f>L11850</f>
        <v>0.17766751537682748</v>
      </c>
      <c r="M11851" s="30">
        <f>INDEX(parameters!$D$41:$AG$178,MATCH('PV (extension)'!B11835,parameters!$C$41:$C$178,0),MATCH('PV (extension)'!A11851,parameters!$D$5:$AG$5,0))/L11851</f>
        <v>1.8141480586504166E-2</v>
      </c>
      <c r="N11851" t="inlineStr">
        <is>
          <t>façade</t>
        </is>
      </c>
      <c r="O11851">
        <f>INDEX(parameters!$C$196:$EJ$198,MATCH('PV (extension)'!N11851,parameters!$B$196:$B$198,0),MATCH('PV (extension)'!B11835,parameters!$C$195:$EJ$195,0))</f>
        <v>873.42478730181847</v>
      </c>
      <c r="P11851" t="n">
        <v>3</v>
      </c>
      <c r="Q11851" t="n">
        <v>30</v>
      </c>
      <c r="R11851">
        <f>Q11851*P11851*O11851</f>
        <v>78608.230857163668</v>
      </c>
      <c r="S11851">
        <f>1/R11851</f>
        <v>1.2721314156237224E-5</v>
      </c>
    </row>
    <row r="11852" s="29">
      <c r="A11852" t="inlineStr">
        <is>
          <t>photovoltaic facade installation, 3kWp, single-Si, laminated, integrated, at building</t>
        </is>
      </c>
      <c r="B11852" s="30">
        <f>M11852*S11852</f>
        <v>1.240563759989326E-7</v>
      </c>
      <c r="C11852" t="inlineStr">
        <is>
          <t>RER</t>
        </is>
      </c>
      <c r="D11852" t="inlineStr">
        <is>
          <t>unit</t>
        </is>
      </c>
      <c r="F11852" t="inlineStr">
        <is>
          <t>technosphere</t>
        </is>
      </c>
      <c r="G11852" t="n">
        <v>0</v>
      </c>
      <c r="H11852" t="inlineStr">
        <is>
          <t>photovoltaic facade installation, 3kWp, single-Si, laminated, integrated, at building</t>
        </is>
      </c>
      <c r="I11852" t="inlineStr">
        <is>
          <t>(2,2,1,1,1,3); Calculation with average annual yield and share of technologies. Lifetime: 30a.</t>
        </is>
      </c>
      <c r="K11852" t="inlineStr">
        <is>
          <t>residential</t>
        </is>
      </c>
      <c r="L11852">
        <f>L11851</f>
        <v>0.17766751537682748</v>
      </c>
      <c r="M11852" s="30">
        <f>INDEX(parameters!$D$41:$AG$178,MATCH('PV (extension)'!B11835,parameters!$C$41:$C$178,0),MATCH('PV (extension)'!A11852,parameters!$D$5:$AG$5,0))/L11852</f>
        <v>9.7518522438271929E-3</v>
      </c>
      <c r="N11852" t="inlineStr">
        <is>
          <t>façade</t>
        </is>
      </c>
      <c r="O11852">
        <f>INDEX(parameters!$C$196:$EJ$198,MATCH('PV (extension)'!N11852,parameters!$B$196:$B$198,0),MATCH('PV (extension)'!B11835,parameters!$C$195:$EJ$195,0))</f>
        <v>873.42478730181847</v>
      </c>
      <c r="P11852" t="n">
        <v>3</v>
      </c>
      <c r="Q11852" t="n">
        <v>30</v>
      </c>
      <c r="R11852">
        <f>Q11852*P11852*O11852</f>
        <v>78608.230857163668</v>
      </c>
      <c r="S11852">
        <f>1/R11852</f>
        <v>1.2721314156237224E-5</v>
      </c>
    </row>
    <row r="11853" s="29">
      <c r="A11853" t="inlineStr">
        <is>
          <t>photovoltaic facade installation, 3kWp, single-Si, panel, mounted, at building</t>
        </is>
      </c>
      <c r="B11853" s="30">
        <f>M11853*S11853</f>
        <v>1.2394903636357893E-7</v>
      </c>
      <c r="C11853" t="inlineStr">
        <is>
          <t>RER</t>
        </is>
      </c>
      <c r="D11853" t="inlineStr">
        <is>
          <t>unit</t>
        </is>
      </c>
      <c r="F11853" t="inlineStr">
        <is>
          <t>technosphere</t>
        </is>
      </c>
      <c r="G11853" t="n">
        <v>0</v>
      </c>
      <c r="H11853" t="inlineStr">
        <is>
          <t>photovoltaic facade installation, 3kWp, single-Si, panel, mounted, at building</t>
        </is>
      </c>
      <c r="I11853" t="inlineStr">
        <is>
          <t>(2,2,1,1,1,3); Calculation with average annual yield and share of technologies. Lifetime: 30a.</t>
        </is>
      </c>
      <c r="K11853" t="inlineStr">
        <is>
          <t>residential</t>
        </is>
      </c>
      <c r="L11853">
        <f>L11852</f>
        <v>0.17766751537682748</v>
      </c>
      <c r="M11853" s="30">
        <f>INDEX(parameters!$D$41:$AG$178,MATCH('PV (extension)'!B11835,parameters!$C$41:$C$178,0),MATCH('PV (extension)'!A11853,parameters!$D$5:$AG$5,0))/L11853</f>
        <v>9.7434144649911868E-3</v>
      </c>
      <c r="N11853" t="inlineStr">
        <is>
          <t>façade</t>
        </is>
      </c>
      <c r="O11853">
        <f>INDEX(parameters!$C$196:$EJ$198,MATCH('PV (extension)'!N11853,parameters!$B$196:$B$198,0),MATCH('PV (extension)'!B11835,parameters!$C$195:$EJ$195,0))</f>
        <v>873.42478730181847</v>
      </c>
      <c r="P11853" t="n">
        <v>3</v>
      </c>
      <c r="Q11853" t="n">
        <v>30</v>
      </c>
      <c r="R11853">
        <f>Q11853*P11853*O11853</f>
        <v>78608.230857163668</v>
      </c>
      <c r="S11853">
        <f>1/R11853</f>
        <v>1.2721314156237224E-5</v>
      </c>
    </row>
    <row r="11854" ht="16" customHeight="1" s="29">
      <c r="A11854" t="inlineStr">
        <is>
          <t>photovoltaic flat-roof installation, 3kWp, multi-Si, on roof</t>
        </is>
      </c>
      <c r="B11854" s="30">
        <f>M11854*S11854</f>
        <v>2.5451047765159917E-6</v>
      </c>
      <c r="C11854" t="inlineStr">
        <is>
          <t>RER</t>
        </is>
      </c>
      <c r="D11854" t="inlineStr">
        <is>
          <t>unit</t>
        </is>
      </c>
      <c r="F11854" t="inlineStr">
        <is>
          <t>technosphere</t>
        </is>
      </c>
      <c r="G11854" t="n">
        <v>0</v>
      </c>
      <c r="H11854" t="inlineStr">
        <is>
          <t>photovoltaic flat-roof installation, 3kWp, multi-Si, on roof</t>
        </is>
      </c>
      <c r="I11854" t="inlineStr">
        <is>
          <t>(2,2,1,1,1,3); Calculation with average annual yield and share of technologies. Lifetime: 30a.</t>
        </is>
      </c>
      <c r="K11854" t="inlineStr">
        <is>
          <t>residential</t>
        </is>
      </c>
      <c r="L11854">
        <f>L11853</f>
        <v>0.17766751537682748</v>
      </c>
      <c r="M11854" s="30">
        <f>INDEX(parameters!$D$41:$AG$178,MATCH('PV (extension)'!B11835,parameters!$C$41:$C$178,0),MATCH('PV (extension)'!A11854,parameters!$D$5:$AG$5,0))/L11854</f>
        <v>0.28494274666417674</v>
      </c>
      <c r="N11854" s="3" t="inlineStr">
        <is>
          <t>roof-top</t>
        </is>
      </c>
      <c r="O11854">
        <f>INDEX(parameters!$C$196:$EJ$198,MATCH('PV (extension)'!N11854,parameters!$B$196:$B$198,0),MATCH('PV (extension)'!B11835,parameters!$C$195:$EJ$195,0))</f>
        <v>1243.9686364601655</v>
      </c>
      <c r="P11854" t="n">
        <v>3</v>
      </c>
      <c r="Q11854" t="n">
        <v>30</v>
      </c>
      <c r="R11854">
        <f>Q11854*P11854*O11854</f>
        <v>111957.1772814149</v>
      </c>
      <c r="S11854">
        <f>1/R11854</f>
        <v>8.931986535230394E-6</v>
      </c>
    </row>
    <row r="11855" ht="16" customHeight="1" s="29">
      <c r="A11855" t="inlineStr">
        <is>
          <t>photovoltaic flat-roof installation, 3kWp, single-Si, on roof</t>
        </is>
      </c>
      <c r="B11855" s="30">
        <f>M11855*S11855</f>
        <v>1.3285078259913445E-6</v>
      </c>
      <c r="C11855" t="inlineStr">
        <is>
          <t>RER</t>
        </is>
      </c>
      <c r="D11855" t="inlineStr">
        <is>
          <t>unit</t>
        </is>
      </c>
      <c r="F11855" t="inlineStr">
        <is>
          <t>technosphere</t>
        </is>
      </c>
      <c r="G11855" t="n">
        <v>0</v>
      </c>
      <c r="H11855" t="inlineStr">
        <is>
          <t>photovoltaic flat-roof installation, 3kWp, single-Si, on roof</t>
        </is>
      </c>
      <c r="I11855" t="inlineStr">
        <is>
          <t>(2,2,1,1,1,3); Calculation with average annual yield and share of technologies. Lifetime: 30a.</t>
        </is>
      </c>
      <c r="K11855" t="inlineStr">
        <is>
          <t>residential</t>
        </is>
      </c>
      <c r="L11855">
        <f>L11854</f>
        <v>0.17766751537682748</v>
      </c>
      <c r="M11855" s="30">
        <f>INDEX(parameters!$D$41:$AG$178,MATCH('PV (extension)'!B11835,parameters!$C$41:$C$178,0),MATCH('PV (extension)'!A11855,parameters!$D$5:$AG$5,0))/L11855</f>
        <v>0.14873598619426004</v>
      </c>
      <c r="N11855" s="3" t="inlineStr">
        <is>
          <t>roof-top</t>
        </is>
      </c>
      <c r="O11855">
        <f>INDEX(parameters!$C$196:$EJ$198,MATCH('PV (extension)'!N11855,parameters!$B$196:$B$198,0),MATCH('PV (extension)'!B11835,parameters!$C$195:$EJ$195,0))</f>
        <v>1243.9686364601655</v>
      </c>
      <c r="P11855" t="n">
        <v>3</v>
      </c>
      <c r="Q11855" t="n">
        <v>30</v>
      </c>
      <c r="R11855">
        <f>Q11855*P11855*O11855</f>
        <v>111957.1772814149</v>
      </c>
      <c r="S11855">
        <f>1/R11855</f>
        <v>8.931986535230394E-6</v>
      </c>
    </row>
    <row r="11856" ht="16" customHeight="1" s="29">
      <c r="A11856" t="inlineStr">
        <is>
          <t>photovoltaic slanted-roof installation, 3kWp, CIS, panel, mounted, on roof</t>
        </is>
      </c>
      <c r="B11856" s="30">
        <f>M11856*S11856</f>
        <v>7.3482189855081892E-7</v>
      </c>
      <c r="C11856" t="inlineStr">
        <is>
          <t>CH</t>
        </is>
      </c>
      <c r="D11856" t="inlineStr">
        <is>
          <t>unit</t>
        </is>
      </c>
      <c r="F11856" t="inlineStr">
        <is>
          <t>technosphere</t>
        </is>
      </c>
      <c r="G11856" t="n">
        <v>0</v>
      </c>
      <c r="H11856" t="inlineStr">
        <is>
          <t>photovoltaic slanted-roof installation, 3kWp, CIS, panel, mounted, on roof</t>
        </is>
      </c>
      <c r="I11856" t="inlineStr">
        <is>
          <t>(2,2,1,1,1,3); Calculation with average annual yield and share of technologies. Lifetime: 30a.</t>
        </is>
      </c>
      <c r="K11856" t="inlineStr">
        <is>
          <t>residential</t>
        </is>
      </c>
      <c r="L11856">
        <f>L11855</f>
        <v>0.17766751537682748</v>
      </c>
      <c r="M11856" s="30">
        <f>INDEX(parameters!$D$41:$AG$178,MATCH('PV (extension)'!B11835,parameters!$C$41:$C$178,0),MATCH('PV (extension)'!A11856,parameters!$D$5:$AG$5,0))/L11856</f>
        <v>8.2268585566319899E-2</v>
      </c>
      <c r="N11856" s="3" t="inlineStr">
        <is>
          <t>roof-top</t>
        </is>
      </c>
      <c r="O11856">
        <f>INDEX(parameters!$C$196:$EJ$198,MATCH('PV (extension)'!N11856,parameters!$B$196:$B$198,0),MATCH('PV (extension)'!B11835,parameters!$C$195:$EJ$195,0))</f>
        <v>1243.9686364601655</v>
      </c>
      <c r="P11856" t="n">
        <v>3</v>
      </c>
      <c r="Q11856" t="n">
        <v>30</v>
      </c>
      <c r="R11856">
        <f>Q11856*P11856*O11856</f>
        <v>111957.1772814149</v>
      </c>
      <c r="S11856">
        <f>1/R11856</f>
        <v>8.931986535230394E-6</v>
      </c>
    </row>
    <row r="11857" ht="16" customHeight="1" s="29">
      <c r="A11857" t="inlineStr">
        <is>
          <t>photovoltaic slanted-roof installation, 3kWp, CdTe, laminated, integrated, on roof</t>
        </is>
      </c>
      <c r="B11857" s="30">
        <f>M11857*S11857</f>
        <v>2.0575473964251599E-8</v>
      </c>
      <c r="C11857" t="inlineStr">
        <is>
          <t>CH</t>
        </is>
      </c>
      <c r="D11857" t="inlineStr">
        <is>
          <t>unit</t>
        </is>
      </c>
      <c r="F11857" t="inlineStr">
        <is>
          <t>technosphere</t>
        </is>
      </c>
      <c r="G11857" t="n">
        <v>0</v>
      </c>
      <c r="H11857" t="inlineStr">
        <is>
          <t>photovoltaic slanted-roof installation, 3kWp, CdTe, laminated, integrated, on roof</t>
        </is>
      </c>
      <c r="I11857" t="inlineStr">
        <is>
          <t>(2,2,1,1,1,3); Calculation with average annual yield and share of technologies. Lifetime: 30a.</t>
        </is>
      </c>
      <c r="K11857" t="inlineStr">
        <is>
          <t>residential</t>
        </is>
      </c>
      <c r="L11857">
        <f>L11856</f>
        <v>0.17766751537682748</v>
      </c>
      <c r="M11857" s="30">
        <f>INDEX(parameters!$D$41:$AG$178,MATCH('PV (extension)'!B11835,parameters!$C$41:$C$178,0),MATCH('PV (extension)'!A11857,parameters!$D$5:$AG$5,0))/L11857</f>
        <v>2.3035719862648527E-3</v>
      </c>
      <c r="N11857" s="3" t="inlineStr">
        <is>
          <t>roof-top</t>
        </is>
      </c>
      <c r="O11857">
        <f>INDEX(parameters!$C$196:$EJ$198,MATCH('PV (extension)'!N11857,parameters!$B$196:$B$198,0),MATCH('PV (extension)'!B11835,parameters!$C$195:$EJ$195,0))</f>
        <v>1243.9686364601655</v>
      </c>
      <c r="P11857" t="n">
        <v>3</v>
      </c>
      <c r="Q11857" t="n">
        <v>30</v>
      </c>
      <c r="R11857">
        <f>Q11857*P11857*O11857</f>
        <v>111957.1772814149</v>
      </c>
      <c r="S11857">
        <f>1/R11857</f>
        <v>8.931986535230394E-6</v>
      </c>
    </row>
    <row r="11858" ht="16" customHeight="1" s="29">
      <c r="A11858" t="inlineStr">
        <is>
          <t>photovoltaic slanted-roof installation, 3kWp, multi-Si, laminated, integrated, on roof</t>
        </is>
      </c>
      <c r="B11858" s="30">
        <f>M11858*S11858</f>
        <v>1.2224009954262861E-7</v>
      </c>
      <c r="C11858" t="inlineStr">
        <is>
          <t>RER</t>
        </is>
      </c>
      <c r="D11858" t="inlineStr">
        <is>
          <t>unit</t>
        </is>
      </c>
      <c r="F11858" t="inlineStr">
        <is>
          <t>technosphere</t>
        </is>
      </c>
      <c r="G11858" t="n">
        <v>0</v>
      </c>
      <c r="H11858" t="inlineStr">
        <is>
          <t>photovoltaic slanted-roof installation, 3kWp, multi-Si, laminated, integrated, on roof</t>
        </is>
      </c>
      <c r="I11858" t="inlineStr">
        <is>
          <t>(2,2,1,1,1,3); Calculation with average annual yield and share of technologies. Lifetime: 30a.</t>
        </is>
      </c>
      <c r="K11858" t="inlineStr">
        <is>
          <t>residential</t>
        </is>
      </c>
      <c r="L11858">
        <f>L11857</f>
        <v>0.17766751537682748</v>
      </c>
      <c r="M11858" s="30">
        <f>INDEX(parameters!$D$41:$AG$178,MATCH('PV (extension)'!B11835,parameters!$C$41:$C$178,0),MATCH('PV (extension)'!A11858,parameters!$D$5:$AG$5,0))/L11858</f>
        <v>1.3685656495391874E-2</v>
      </c>
      <c r="N11858" s="3" t="inlineStr">
        <is>
          <t>roof-top</t>
        </is>
      </c>
      <c r="O11858">
        <f>INDEX(parameters!$C$196:$EJ$198,MATCH('PV (extension)'!N11858,parameters!$B$196:$B$198,0),MATCH('PV (extension)'!B11835,parameters!$C$195:$EJ$195,0))</f>
        <v>1243.9686364601655</v>
      </c>
      <c r="P11858" t="n">
        <v>3</v>
      </c>
      <c r="Q11858" t="n">
        <v>30</v>
      </c>
      <c r="R11858">
        <f>Q11858*P11858*O11858</f>
        <v>111957.1772814149</v>
      </c>
      <c r="S11858">
        <f>1/R11858</f>
        <v>8.931986535230394E-6</v>
      </c>
    </row>
    <row r="11859" ht="16" customHeight="1" s="29">
      <c r="A11859" t="inlineStr">
        <is>
          <t>photovoltaic slanted-roof installation, 3kWp, multi-Si, panel, mounted, on roof</t>
        </is>
      </c>
      <c r="B11859" s="30">
        <f>M11859*S11859</f>
        <v>2.0923163153649487E-6</v>
      </c>
      <c r="C11859" t="inlineStr">
        <is>
          <t>RER</t>
        </is>
      </c>
      <c r="D11859" t="inlineStr">
        <is>
          <t>unit</t>
        </is>
      </c>
      <c r="F11859" t="inlineStr">
        <is>
          <t>technosphere</t>
        </is>
      </c>
      <c r="G11859" t="n">
        <v>0</v>
      </c>
      <c r="H11859" t="inlineStr">
        <is>
          <t>photovoltaic slanted-roof installation, 3kWp, multi-Si, panel, mounted, on roof</t>
        </is>
      </c>
      <c r="I11859" t="inlineStr">
        <is>
          <t>(2,2,1,1,1,3); Calculation with average annual yield and share of technologies. Lifetime: 30a.</t>
        </is>
      </c>
      <c r="K11859" t="inlineStr">
        <is>
          <t>residential</t>
        </is>
      </c>
      <c r="L11859">
        <f>L11858</f>
        <v>0.17766751537682748</v>
      </c>
      <c r="M11859" s="30">
        <f>INDEX(parameters!$D$41:$AG$178,MATCH('PV (extension)'!B11835,parameters!$C$41:$C$178,0),MATCH('PV (extension)'!A11859,parameters!$D$5:$AG$5,0))/L11859</f>
        <v>0.23424982864811036</v>
      </c>
      <c r="N11859" s="3" t="inlineStr">
        <is>
          <t>roof-top</t>
        </is>
      </c>
      <c r="O11859">
        <f>INDEX(parameters!$C$196:$EJ$198,MATCH('PV (extension)'!N11859,parameters!$B$196:$B$198,0),MATCH('PV (extension)'!B11835,parameters!$C$195:$EJ$195,0))</f>
        <v>1243.9686364601655</v>
      </c>
      <c r="P11859" t="n">
        <v>3</v>
      </c>
      <c r="Q11859" t="n">
        <v>30</v>
      </c>
      <c r="R11859">
        <f>Q11859*P11859*O11859</f>
        <v>111957.1772814149</v>
      </c>
      <c r="S11859">
        <f>1/R11859</f>
        <v>8.931986535230394E-6</v>
      </c>
    </row>
    <row r="11860" ht="16" customHeight="1" s="29">
      <c r="A11860" t="inlineStr">
        <is>
          <t>photovoltaic slanted-roof installation, 3kWp, single-Si, laminated, integrated, on roof</t>
        </is>
      </c>
      <c r="B11860" s="30">
        <f>M11860*S11860</f>
        <v>6.4603439403660755E-8</v>
      </c>
      <c r="C11860" t="inlineStr">
        <is>
          <t>RER</t>
        </is>
      </c>
      <c r="D11860" t="inlineStr">
        <is>
          <t>unit</t>
        </is>
      </c>
      <c r="F11860" t="inlineStr">
        <is>
          <t>technosphere</t>
        </is>
      </c>
      <c r="G11860" t="n">
        <v>0</v>
      </c>
      <c r="H11860" t="inlineStr">
        <is>
          <t>photovoltaic slanted-roof installation, 3kWp, single-Si, laminated, integrated, on roof</t>
        </is>
      </c>
      <c r="I11860" t="inlineStr">
        <is>
          <t>(2,2,1,1,1,3); Calculation with average annual yield and share of technologies. Lifetime: 30a.</t>
        </is>
      </c>
      <c r="K11860" t="inlineStr">
        <is>
          <t>residential</t>
        </is>
      </c>
      <c r="L11860">
        <f>L11859</f>
        <v>0.17766751537682748</v>
      </c>
      <c r="M11860" s="30">
        <f>INDEX(parameters!$D$41:$AG$178,MATCH('PV (extension)'!B11835,parameters!$C$41:$C$178,0),MATCH('PV (extension)'!A11860,parameters!$D$5:$AG$5,0))/L11860</f>
        <v>7.2328187183047909E-3</v>
      </c>
      <c r="N11860" s="3" t="inlineStr">
        <is>
          <t>roof-top</t>
        </is>
      </c>
      <c r="O11860">
        <f>INDEX(parameters!$C$196:$EJ$198,MATCH('PV (extension)'!N11860,parameters!$B$196:$B$198,0),MATCH('PV (extension)'!B11835,parameters!$C$195:$EJ$195,0))</f>
        <v>1243.9686364601655</v>
      </c>
      <c r="P11860" t="n">
        <v>3</v>
      </c>
      <c r="Q11860" t="n">
        <v>30</v>
      </c>
      <c r="R11860">
        <f>Q11860*P11860*O11860</f>
        <v>111957.1772814149</v>
      </c>
      <c r="S11860">
        <f>1/R11860</f>
        <v>8.931986535230394E-6</v>
      </c>
    </row>
    <row r="11861" ht="16" customHeight="1" s="29">
      <c r="A11861" t="inlineStr">
        <is>
          <t>photovoltaic slanted-roof installation, 3kWp, single-Si, panel, mounted, on roof</t>
        </is>
      </c>
      <c r="B11861" s="30">
        <f>M11861*S11861</f>
        <v>1.093458963628539E-6</v>
      </c>
      <c r="C11861" t="inlineStr">
        <is>
          <t>RER</t>
        </is>
      </c>
      <c r="D11861" t="inlineStr">
        <is>
          <t>unit</t>
        </is>
      </c>
      <c r="F11861" t="inlineStr">
        <is>
          <t>technosphere</t>
        </is>
      </c>
      <c r="G11861" t="n">
        <v>0</v>
      </c>
      <c r="H11861" t="inlineStr">
        <is>
          <t>photovoltaic slanted-roof installation, 3kWp, single-Si, panel, mounted, on roof</t>
        </is>
      </c>
      <c r="I11861" t="inlineStr">
        <is>
          <t>(2,2,1,1,1,3); Calculation with average annual yield and share of technologies. Lifetime: 30a.</t>
        </is>
      </c>
      <c r="K11861" t="inlineStr">
        <is>
          <t>residential</t>
        </is>
      </c>
      <c r="L11861">
        <f>L11860</f>
        <v>0.17766751537682748</v>
      </c>
      <c r="M11861" s="30">
        <f>INDEX(parameters!$D$41:$AG$178,MATCH('PV (extension)'!B11835,parameters!$C$41:$C$178,0),MATCH('PV (extension)'!A11861,parameters!$D$5:$AG$5,0))/L11861</f>
        <v>0.12242057904091255</v>
      </c>
      <c r="N11861" s="3" t="inlineStr">
        <is>
          <t>roof-top</t>
        </is>
      </c>
      <c r="O11861">
        <f>INDEX(parameters!$C$196:$EJ$198,MATCH('PV (extension)'!N11861,parameters!$B$196:$B$198,0),MATCH('PV (extension)'!B11835,parameters!$C$195:$EJ$195,0))</f>
        <v>1243.9686364601655</v>
      </c>
      <c r="P11861" t="n">
        <v>3</v>
      </c>
      <c r="Q11861" t="n">
        <v>30</v>
      </c>
      <c r="R11861">
        <f>Q11861*P11861*O11861</f>
        <v>111957.1772814149</v>
      </c>
      <c r="S11861">
        <f>1/R11861</f>
        <v>8.931986535230394E-6</v>
      </c>
    </row>
    <row r="11862" s="29">
      <c r="A11862" t="inlineStr">
        <is>
          <t>market for tap water</t>
        </is>
      </c>
      <c r="B11862" t="n">
        <v>0.0037026</v>
      </c>
      <c r="C11862" t="inlineStr">
        <is>
          <t>Europe without Switzerland</t>
        </is>
      </c>
      <c r="D11862" t="inlineStr">
        <is>
          <t>kilogram</t>
        </is>
      </c>
      <c r="F11862" t="inlineStr">
        <is>
          <t>technosphere</t>
        </is>
      </c>
      <c r="G11862" t="n">
        <v>0</v>
      </c>
      <c r="H11862" t="inlineStr">
        <is>
          <t>tap water</t>
        </is>
      </c>
      <c r="I11862" t="inlineStr">
        <is>
          <t>(2,2,1,1,1,3); Estimation 20l/m2 panel</t>
        </is>
      </c>
    </row>
    <row r="11863" s="29">
      <c r="A11863" t="inlineStr">
        <is>
          <t>treatment of wastewater, from residence, capacity 1.1E10l/year</t>
        </is>
      </c>
      <c r="B11863" t="n">
        <v>-3.3323e-06</v>
      </c>
      <c r="C11863" t="inlineStr">
        <is>
          <t>CH</t>
        </is>
      </c>
      <c r="D11863" t="inlineStr">
        <is>
          <t>cubic meter</t>
        </is>
      </c>
      <c r="F11863" t="inlineStr">
        <is>
          <t>technosphere</t>
        </is>
      </c>
      <c r="G11863" t="n">
        <v>0</v>
      </c>
      <c r="H11863" t="inlineStr">
        <is>
          <t>wastewater, from residence</t>
        </is>
      </c>
      <c r="I11863" t="inlineStr">
        <is>
          <t>(2,2,1,1,1,3); Estimation 20l/m2 panel</t>
        </is>
      </c>
    </row>
    <row r="11864" s="29"/>
    <row r="11865" customFormat="1" s="28">
      <c r="A11865" s="28" t="inlineStr">
        <is>
          <t>Activity</t>
        </is>
      </c>
      <c r="B11865" s="28" t="inlineStr">
        <is>
          <t>electricity production, photovoltaic, commercial</t>
        </is>
      </c>
    </row>
    <row r="11866">
      <c r="A11866" t="inlineStr">
        <is>
          <t>comment</t>
        </is>
      </c>
      <c r="B1186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")&amp;HLOOKUP(B11867,parameters!$C$195:$EJ$198,2,0)&amp;" kWh/kWp.
Annual output, Facade: "&amp;HLOOKUP(B11867,parameters!$C$195:$EJ$198,3,0)&amp;" kWh/kWp.
Annual output, Open-ground: "&amp;HLOOKUP(B11867,parameters!$C$195:$EJ$198,4,0)&amp;_xlfn._LONGTEXT("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")&amp;VLOOKUP(B11867,'extension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1226.23854311876 kWh/kWp.
Annual output, Facade: 860.975998359979 kWh/kWp.
Annual output, Open-ground: 1304.50908842421 kWh/kWp.
Amount of solar energy transformed to electricity. Waste heat emission due to losses of electricity in the system.
Technology:  Electricity production with grid-connected photovoltaic power plants.
Time period:  Time of publications
Production volume: 4.126 GWh in 2025.
Sampling:  Statistical data and model calculations
Extrapolations:  Use of PV technology data investigated for other countries (Switzerland). Correction of average yield with Swiss data.
Uncertainty:  None
Author: Romain Sacchi, PSI, romain.sacchi@psi.ch</v>
      </c>
    </row>
    <row r="11867" s="29">
      <c r="A11867" t="inlineStr">
        <is>
          <t>location</t>
        </is>
      </c>
      <c r="B11867" t="inlineStr">
        <is>
          <t>SB</t>
        </is>
      </c>
    </row>
    <row r="11868" s="29">
      <c r="A11868" t="inlineStr">
        <is>
          <t>production amount</t>
        </is>
      </c>
      <c r="B11868" t="n">
        <v>1</v>
      </c>
    </row>
    <row r="11869" s="29">
      <c r="A11869" t="inlineStr">
        <is>
          <t>reference product</t>
        </is>
      </c>
      <c r="B11869" t="inlineStr">
        <is>
          <t>electricity, low voltage</t>
        </is>
      </c>
    </row>
    <row r="11870" s="29">
      <c r="A11870" t="inlineStr">
        <is>
          <t>source</t>
        </is>
      </c>
      <c r="B118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871" s="29">
      <c r="A11871" t="inlineStr">
        <is>
          <t>type</t>
        </is>
      </c>
      <c r="B11871" t="inlineStr">
        <is>
          <t>process</t>
        </is>
      </c>
    </row>
    <row r="11872" s="29">
      <c r="A11872" t="inlineStr">
        <is>
          <t>unit</t>
        </is>
      </c>
      <c r="B11872" t="inlineStr">
        <is>
          <t>kilowatt hour</t>
        </is>
      </c>
    </row>
    <row r="11873" s="29">
      <c r="A11873" t="inlineStr">
        <is>
          <t>Exchanges</t>
        </is>
      </c>
    </row>
    <row r="11874" customFormat="1" s="28">
      <c r="A11874" s="28" t="inlineStr">
        <is>
          <t>name</t>
        </is>
      </c>
      <c r="B11874" s="28" t="inlineStr">
        <is>
          <t>amount</t>
        </is>
      </c>
      <c r="C11874" s="28" t="inlineStr">
        <is>
          <t>location</t>
        </is>
      </c>
      <c r="D11874" s="28" t="inlineStr">
        <is>
          <t>unit</t>
        </is>
      </c>
      <c r="E11874" s="28" t="inlineStr">
        <is>
          <t>categories</t>
        </is>
      </c>
      <c r="F11874" s="28" t="inlineStr">
        <is>
          <t>type</t>
        </is>
      </c>
      <c r="G11874" s="28" t="inlineStr">
        <is>
          <t>uncertainty type</t>
        </is>
      </c>
      <c r="H11874" s="28" t="inlineStr">
        <is>
          <t>reference product</t>
        </is>
      </c>
      <c r="I11874" s="28" t="inlineStr">
        <is>
          <t>comment</t>
        </is>
      </c>
      <c r="J11874" s="28" t="inlineStr">
        <is>
          <t>production volume</t>
        </is>
      </c>
      <c r="K11874" s="28" t="inlineStr">
        <is>
          <t>scope</t>
        </is>
      </c>
      <c r="L11874" s="28" t="inlineStr">
        <is>
          <t>scope share</t>
        </is>
      </c>
      <c r="M11874" s="28" t="inlineStr">
        <is>
          <t>tech share</t>
        </is>
      </c>
      <c r="N11874" s="28" t="inlineStr">
        <is>
          <t>installation</t>
        </is>
      </c>
      <c r="O11874" s="28" t="inlineStr">
        <is>
          <t>productivity</t>
        </is>
      </c>
      <c r="P11874" s="28" t="inlineStr">
        <is>
          <t>kWp</t>
        </is>
      </c>
      <c r="Q11874" s="28" t="inlineStr">
        <is>
          <t>lifetime</t>
        </is>
      </c>
      <c r="R11874" s="28" t="inlineStr">
        <is>
          <t>lifetime production</t>
        </is>
      </c>
      <c r="S11874" s="28" t="inlineStr">
        <is>
          <t>inverted lifetime production</t>
        </is>
      </c>
    </row>
    <row r="11875" s="29">
      <c r="A11875" t="inlineStr">
        <is>
          <t>Energy, solar, converted</t>
        </is>
      </c>
      <c r="B11875" t="n">
        <v>3.8503</v>
      </c>
      <c r="D11875" t="inlineStr">
        <is>
          <t>megajoule</t>
        </is>
      </c>
      <c r="E11875" t="inlineStr">
        <is>
          <t>natural resource::in air</t>
        </is>
      </c>
      <c r="F11875" t="inlineStr">
        <is>
          <t>biosphere</t>
        </is>
      </c>
      <c r="G11875" t="n">
        <v>0</v>
      </c>
      <c r="I11875" t="inlineStr">
        <is>
          <t>(2,2,1,1,1,3); Energy loss in the system</t>
        </is>
      </c>
    </row>
    <row r="11876" s="29">
      <c r="A11876" t="inlineStr">
        <is>
          <t>Heat, waste</t>
        </is>
      </c>
      <c r="B11876" t="n">
        <v>0.25027</v>
      </c>
      <c r="D11876" t="inlineStr">
        <is>
          <t>megajoule</t>
        </is>
      </c>
      <c r="E11876" t="inlineStr">
        <is>
          <t>air</t>
        </is>
      </c>
      <c r="F11876" t="inlineStr">
        <is>
          <t>biosphere</t>
        </is>
      </c>
      <c r="G11876" t="n">
        <v>0</v>
      </c>
      <c r="I11876" t="inlineStr">
        <is>
          <t>(1,na,na,na,na,na); Calculation with average annual output and share of technologies; Average degradation of 10.5% included</t>
        </is>
      </c>
    </row>
    <row r="11877" s="29">
      <c r="A11877" t="inlineStr">
        <is>
          <t>electricity production, photovoltaic, commercial</t>
        </is>
      </c>
      <c r="B11877" t="n">
        <v>1</v>
      </c>
      <c r="C11877" t="inlineStr">
        <is>
          <t>SB</t>
        </is>
      </c>
      <c r="D11877" t="inlineStr">
        <is>
          <t>kilowatt hour</t>
        </is>
      </c>
      <c r="E11877" t="inlineStr">
        <is>
          <t>photovoltaic::power plants</t>
        </is>
      </c>
      <c r="F11877" t="inlineStr">
        <is>
          <t>production</t>
        </is>
      </c>
      <c r="G11877" t="n">
        <v>0</v>
      </c>
      <c r="H11877" t="inlineStr">
        <is>
          <t>electricity, low voltage</t>
        </is>
      </c>
      <c r="J11877">
        <f>VLOOKUP(C11877,'extension - production vol'!$B$6:$D$235,3,0)</f>
        <v>4.1260000000000003</v>
      </c>
    </row>
    <row r="11878" ht="16" customHeight="1" s="29">
      <c r="A11878" t="inlineStr">
        <is>
          <t>photovoltaic flat-roof installation, 156 kWp, multi-Si, on roof</t>
        </is>
      </c>
      <c r="B11878" s="30">
        <f>M11878*S11878</f>
        <v>2.1394344545868189E-8</v>
      </c>
      <c r="C11878" t="inlineStr">
        <is>
          <t>CH</t>
        </is>
      </c>
      <c r="D11878" t="inlineStr">
        <is>
          <t>unit</t>
        </is>
      </c>
      <c r="F11878" t="inlineStr">
        <is>
          <t>technosphere</t>
        </is>
      </c>
      <c r="G11878" t="n">
        <v>0</v>
      </c>
      <c r="H11878" t="inlineStr">
        <is>
          <t>photovoltaic flat-roof installation, 156 kWp, multi-Si, on roof</t>
        </is>
      </c>
      <c r="I11878" t="inlineStr">
        <is>
          <t>(2,2,1,1,1,3); Calculation with average annual yield and share of technologies. Lifetime: 30a.</t>
        </is>
      </c>
      <c r="K11878" t="inlineStr">
        <is>
          <t>commercial</t>
        </is>
      </c>
      <c r="L11878">
        <f>IF(K11878="residential",VLOOKUP(B11867,parameters!$C$41:$AG$178,18,0),IF(K11878="commercial",1-VLOOKUP(B11867,parameters!$C$41:$AG$178,18,0),1))</f>
        <v>0.82233248462317254</v>
      </c>
      <c r="M11878" s="30">
        <f>INDEX(parameters!$D$41:$AG$178,MATCH('PV (extension)'!B11867,parameters!$C$41:$C$178,0),MATCH('PV (extension)'!A11878,parameters!$D$5:$AG$5,0))/L11878</f>
        <v>0.12277778707072071</v>
      </c>
      <c r="N11878" s="3" t="inlineStr">
        <is>
          <t>roof-top</t>
        </is>
      </c>
      <c r="O11878">
        <f>INDEX(parameters!$C$196:$EJ$198,MATCH('PV (extension)'!N11878,parameters!$B$196:$B$198,0),MATCH('PV (extension)'!B11867,parameters!$C$195:$EJ$195,0))</f>
        <v>1226.2385431187572</v>
      </c>
      <c r="P11878" t="n">
        <v>156</v>
      </c>
      <c r="Q11878" t="n">
        <v>30</v>
      </c>
      <c r="R11878">
        <f>Q11878*P11878*O11878</f>
        <v>5738796.3817957835</v>
      </c>
      <c r="S11878">
        <f>1/R11878</f>
        <v>1.7425256682257128E-7</v>
      </c>
    </row>
    <row r="11879" ht="16" customHeight="1" s="29">
      <c r="A11879" t="inlineStr">
        <is>
          <t>photovoltaic flat-roof installation, 156 kWp, single-Si, on roof</t>
        </is>
      </c>
      <c r="B11879" s="30">
        <f>M11879*S11879</f>
        <v>1.1175630177370894E-8</v>
      </c>
      <c r="C11879" t="inlineStr">
        <is>
          <t>CH</t>
        </is>
      </c>
      <c r="D11879" t="inlineStr">
        <is>
          <t>unit</t>
        </is>
      </c>
      <c r="F11879" t="inlineStr">
        <is>
          <t>technosphere</t>
        </is>
      </c>
      <c r="G11879" t="n">
        <v>0</v>
      </c>
      <c r="H11879" t="inlineStr">
        <is>
          <t>photovoltaic flat-roof installation, 156 kWp, single-Si, on roof</t>
        </is>
      </c>
      <c r="I11879" t="inlineStr">
        <is>
          <t>(2,2,1,1,1,3); Calculation with average annual yield and share of technologies. Lifetime: 30a.</t>
        </is>
      </c>
      <c r="K11879" t="inlineStr">
        <is>
          <t>commercial</t>
        </is>
      </c>
      <c r="L11879">
        <f>L11878</f>
        <v>0.82233248462317254</v>
      </c>
      <c r="M11879" s="30">
        <f>INDEX(parameters!$D$41:$AG$178,MATCH('PV (extension)'!B11867,parameters!$C$41:$C$178,0),MATCH('PV (extension)'!A11879,parameters!$D$5:$AG$5,0))/L11879</f>
        <v>6.4134666026183854E-2</v>
      </c>
      <c r="N11879" s="3" t="inlineStr">
        <is>
          <t>roof-top</t>
        </is>
      </c>
      <c r="O11879">
        <f>INDEX(parameters!$C$196:$EJ$198,MATCH('PV (extension)'!N11879,parameters!$B$196:$B$198,0),MATCH('PV (extension)'!B11867,parameters!$C$195:$EJ$195,0))</f>
        <v>1226.2385431187572</v>
      </c>
      <c r="P11879" t="n">
        <v>156</v>
      </c>
      <c r="Q11879" t="n">
        <v>30</v>
      </c>
      <c r="R11879">
        <f>Q11879*P11879*O11879</f>
        <v>5738796.3817957835</v>
      </c>
      <c r="S11879">
        <f>1/R11879</f>
        <v>1.7425256682257128E-7</v>
      </c>
    </row>
    <row r="11880" s="29">
      <c r="A11880" t="inlineStr">
        <is>
          <t>photovoltaic open ground installation, 570 kWp, CIS, on open ground</t>
        </is>
      </c>
      <c r="B11880" s="30">
        <f>M11880*S11880</f>
        <v>5.5082121099966564E-10</v>
      </c>
      <c r="C11880" t="inlineStr">
        <is>
          <t>RER</t>
        </is>
      </c>
      <c r="D11880" t="inlineStr">
        <is>
          <t>unit</t>
        </is>
      </c>
      <c r="F11880" t="inlineStr">
        <is>
          <t>technosphere</t>
        </is>
      </c>
      <c r="G11880" t="n">
        <v>0</v>
      </c>
      <c r="H11880" t="inlineStr">
        <is>
          <t>photovoltaic open ground installation, 570 kWp, CIS, on open ground</t>
        </is>
      </c>
      <c r="I11880" t="inlineStr">
        <is>
          <t>(2,2,1,1,1,3); Calculation with average annual yield and share of technologies. Lifetime: 30a.</t>
        </is>
      </c>
      <c r="K11880" t="inlineStr">
        <is>
          <t>commercial</t>
        </is>
      </c>
      <c r="L11880">
        <f>L11879</f>
        <v>0.82233248462317254</v>
      </c>
      <c r="M11880" s="30">
        <f>INDEX(parameters!$D$41:$AG$178,MATCH('PV (extension)'!B11867,parameters!$C$41:$C$178,0),MATCH('PV (extension)'!A11880,parameters!$D$5:$AG$5,0))/L11880</f>
        <v>1.2287226816964775E-2</v>
      </c>
      <c r="N11880" t="inlineStr">
        <is>
          <t>central</t>
        </is>
      </c>
      <c r="O11880">
        <f>INDEX(parameters!$C$196:$EJ$198,MATCH('PV (extension)'!N11880,parameters!$B$196:$B$198,0),MATCH('PV (extension)'!B11867,parameters!$C$195:$EJ$195,0))</f>
        <v>1304.5090884242099</v>
      </c>
      <c r="P11880" t="n">
        <v>570</v>
      </c>
      <c r="Q11880" t="n">
        <v>30</v>
      </c>
      <c r="R11880">
        <f>Q11880*P11880*O11880</f>
        <v>22307105.412053991</v>
      </c>
      <c r="S11880">
        <f>1/R11880</f>
        <v>4.4828765612038325E-8</v>
      </c>
    </row>
    <row r="11881" s="29">
      <c r="A11881" t="inlineStr">
        <is>
          <t>photovoltaic open ground installation, 570 kWp, CdTe, on open ground</t>
        </is>
      </c>
      <c r="B11881" s="30">
        <f>M11881*S11881</f>
        <v>4.0462901558552279E-9</v>
      </c>
      <c r="C11881" t="inlineStr">
        <is>
          <t>RER</t>
        </is>
      </c>
      <c r="D11881" t="inlineStr">
        <is>
          <t>unit</t>
        </is>
      </c>
      <c r="F11881" t="inlineStr">
        <is>
          <t>technosphere</t>
        </is>
      </c>
      <c r="G11881" t="n">
        <v>0</v>
      </c>
      <c r="H11881" t="inlineStr">
        <is>
          <t>photovoltaic open ground installation, 570 kWp, CdTe, on open ground</t>
        </is>
      </c>
      <c r="I11881" t="inlineStr">
        <is>
          <t>(2,2,1,1,1,3); Calculation with average annual yield and share of technologies. Lifetime: 30a.</t>
        </is>
      </c>
      <c r="K11881" t="inlineStr">
        <is>
          <t>commercial</t>
        </is>
      </c>
      <c r="L11881">
        <f>L11880</f>
        <v>0.82233248462317254</v>
      </c>
      <c r="M11881" s="30">
        <f>INDEX(parameters!$D$41:$AG$178,MATCH('PV (extension)'!B11867,parameters!$C$41:$C$178,0),MATCH('PV (extension)'!A11881,parameters!$D$5:$AG$5,0))/L11881</f>
        <v>9.0261021034418951E-2</v>
      </c>
      <c r="N11881" t="inlineStr">
        <is>
          <t>central</t>
        </is>
      </c>
      <c r="O11881">
        <f>INDEX(parameters!$C$196:$EJ$198,MATCH('PV (extension)'!N11881,parameters!$B$196:$B$198,0),MATCH('PV (extension)'!B11867,parameters!$C$195:$EJ$195,0))</f>
        <v>1304.5090884242099</v>
      </c>
      <c r="P11881" t="n">
        <v>570</v>
      </c>
      <c r="Q11881" t="n">
        <v>30</v>
      </c>
      <c r="R11881">
        <f>Q11881*P11881*O11881</f>
        <v>22307105.412053991</v>
      </c>
      <c r="S11881">
        <f>1/R11881</f>
        <v>4.4828765612038325E-8</v>
      </c>
    </row>
    <row r="11882" s="29">
      <c r="A11882" t="inlineStr">
        <is>
          <t>photovoltaic open ground installation, 570 kWp, micro-Si, on open ground</t>
        </is>
      </c>
      <c r="B11882" s="30">
        <f>M11882*S11882</f>
        <v>4.2887804339146021E-11</v>
      </c>
      <c r="C11882" t="inlineStr">
        <is>
          <t>RER</t>
        </is>
      </c>
      <c r="D11882" t="inlineStr">
        <is>
          <t>unit</t>
        </is>
      </c>
      <c r="F11882" t="inlineStr">
        <is>
          <t>technosphere</t>
        </is>
      </c>
      <c r="G11882" t="n">
        <v>0</v>
      </c>
      <c r="H11882" t="inlineStr">
        <is>
          <t>photovoltaic open ground installation, 570 kWp, micro-Si, on open ground</t>
        </is>
      </c>
      <c r="I11882" t="inlineStr">
        <is>
          <t>(2,2,1,1,1,3); Calculation with average annual yield and share of technologies. Lifetime: 30a.</t>
        </is>
      </c>
      <c r="K11882" t="inlineStr">
        <is>
          <t>commercial</t>
        </is>
      </c>
      <c r="L11882">
        <f>L11881</f>
        <v>0.82233248462317254</v>
      </c>
      <c r="M11882" s="30">
        <f>INDEX(parameters!$D$41:$AG$178,MATCH('PV (extension)'!B11867,parameters!$C$41:$C$178,0),MATCH('PV (extension)'!A11882,parameters!$D$5:$AG$5,0))/L11882</f>
        <v>9.5670277228487681E-4</v>
      </c>
      <c r="N11882" t="inlineStr">
        <is>
          <t>central</t>
        </is>
      </c>
      <c r="O11882">
        <f>INDEX(parameters!$C$196:$EJ$198,MATCH('PV (extension)'!N11882,parameters!$B$196:$B$198,0),MATCH('PV (extension)'!B11867,parameters!$C$195:$EJ$195,0))</f>
        <v>1304.5090884242099</v>
      </c>
      <c r="P11882" t="n">
        <v>570</v>
      </c>
      <c r="Q11882" t="n">
        <v>30</v>
      </c>
      <c r="R11882">
        <f>Q11882*P11882*O11882</f>
        <v>22307105.412053991</v>
      </c>
      <c r="S11882">
        <f>1/R11882</f>
        <v>4.4828765612038325E-8</v>
      </c>
    </row>
    <row r="11883" s="29">
      <c r="A11883" t="inlineStr">
        <is>
          <t>photovoltaic open ground installation, 570 kWp, multi-Si, on open ground</t>
        </is>
      </c>
      <c r="B11883" s="30">
        <f>M11883*S11883</f>
        <v>1.435236957881388E-8</v>
      </c>
      <c r="C11883" t="inlineStr">
        <is>
          <t>RER</t>
        </is>
      </c>
      <c r="D11883" t="inlineStr">
        <is>
          <t>unit</t>
        </is>
      </c>
      <c r="F11883" t="inlineStr">
        <is>
          <t>technosphere</t>
        </is>
      </c>
      <c r="G11883" t="n">
        <v>0</v>
      </c>
      <c r="H11883" t="inlineStr">
        <is>
          <t>photovoltaic open ground installation, 570 kWp, multi-Si, on open ground</t>
        </is>
      </c>
      <c r="I11883" t="inlineStr">
        <is>
          <t>(2,2,1,1,1,3); Calculation with average annual yield and share of technologies. Lifetime: 30a.</t>
        </is>
      </c>
      <c r="K11883" t="inlineStr">
        <is>
          <t>commercial</t>
        </is>
      </c>
      <c r="L11883">
        <f>L11882</f>
        <v>0.82233248462317254</v>
      </c>
      <c r="M11883" s="30">
        <f>INDEX(parameters!$D$41:$AG$178,MATCH('PV (extension)'!B11867,parameters!$C$41:$C$178,0),MATCH('PV (extension)'!A11883,parameters!$D$5:$AG$5,0))/L11883</f>
        <v>0.32015982110735819</v>
      </c>
      <c r="N11883" t="inlineStr">
        <is>
          <t>central</t>
        </is>
      </c>
      <c r="O11883">
        <f>INDEX(parameters!$C$196:$EJ$198,MATCH('PV (extension)'!N11883,parameters!$B$196:$B$198,0),MATCH('PV (extension)'!B11867,parameters!$C$195:$EJ$195,0))</f>
        <v>1304.5090884242099</v>
      </c>
      <c r="P11883" t="n">
        <v>570</v>
      </c>
      <c r="Q11883" t="n">
        <v>30</v>
      </c>
      <c r="R11883">
        <f>Q11883*P11883*O11883</f>
        <v>22307105.412053991</v>
      </c>
      <c r="S11883">
        <f>1/R11883</f>
        <v>4.4828765612038325E-8</v>
      </c>
    </row>
    <row r="11884" s="29">
      <c r="A11884" t="inlineStr">
        <is>
          <t>photovoltaic open ground installation, 570 kWp, single-Si, on open ground</t>
        </is>
      </c>
      <c r="B11884" s="30">
        <f>M11884*S11884</f>
        <v>7.6131147304811691E-9</v>
      </c>
      <c r="C11884" t="inlineStr">
        <is>
          <t>RER</t>
        </is>
      </c>
      <c r="D11884" t="inlineStr">
        <is>
          <t>unit</t>
        </is>
      </c>
      <c r="F11884" t="inlineStr">
        <is>
          <t>technosphere</t>
        </is>
      </c>
      <c r="G11884" t="n">
        <v>0</v>
      </c>
      <c r="H11884" t="inlineStr">
        <is>
          <t>photovoltaic open ground installation, 570 kWp, single-Si, on open ground</t>
        </is>
      </c>
      <c r="I11884" t="inlineStr">
        <is>
          <t>(2,2,1,1,1,3); Calculation with average annual yield and share of technologies. Lifetime: 30a.</t>
        </is>
      </c>
      <c r="K11884" t="inlineStr">
        <is>
          <t>commercial</t>
        </is>
      </c>
      <c r="L11884">
        <f>L11883</f>
        <v>0.82233248462317254</v>
      </c>
      <c r="M11884" s="30">
        <f>INDEX(parameters!$D$41:$AG$178,MATCH('PV (extension)'!B11867,parameters!$C$41:$C$178,0),MATCH('PV (extension)'!A11884,parameters!$D$5:$AG$5,0))/L11884</f>
        <v>0.16982655280690445</v>
      </c>
      <c r="N11884" t="inlineStr">
        <is>
          <t>central</t>
        </is>
      </c>
      <c r="O11884">
        <f>INDEX(parameters!$C$196:$EJ$198,MATCH('PV (extension)'!N11884,parameters!$B$196:$B$198,0),MATCH('PV (extension)'!B11867,parameters!$C$195:$EJ$195,0))</f>
        <v>1304.5090884242099</v>
      </c>
      <c r="P11884" t="n">
        <v>570</v>
      </c>
      <c r="Q11884" t="n">
        <v>30</v>
      </c>
      <c r="R11884">
        <f>Q11884*P11884*O11884</f>
        <v>22307105.412053991</v>
      </c>
      <c r="S11884">
        <f>1/R11884</f>
        <v>4.4828765612038325E-8</v>
      </c>
    </row>
    <row r="11885" ht="16" customHeight="1" s="29">
      <c r="A11885" t="inlineStr">
        <is>
          <t>photovoltaic slanted-roof installation, 93 kWp, multi-Si, laminated, integrated, on roof</t>
        </is>
      </c>
      <c r="B11885" s="30">
        <f>M11885*S11885</f>
        <v>2.3493046230400211E-9</v>
      </c>
      <c r="C11885" t="inlineStr">
        <is>
          <t>CH</t>
        </is>
      </c>
      <c r="D11885" t="inlineStr">
        <is>
          <t>unit</t>
        </is>
      </c>
      <c r="F11885" t="inlineStr">
        <is>
          <t>technosphere</t>
        </is>
      </c>
      <c r="G11885" t="n">
        <v>0</v>
      </c>
      <c r="H11885" t="inlineStr">
        <is>
          <t>photovoltaic slanted-roof installation, 93 kWp, multi-Si, laminated, integrated, on roof</t>
        </is>
      </c>
      <c r="I11885" t="inlineStr">
        <is>
          <t>(2,2,1,1,1,3); Calculation with average annual yield and share of technologies. Lifetime: 30a.</t>
        </is>
      </c>
      <c r="K11885" t="inlineStr">
        <is>
          <t>commercial</t>
        </is>
      </c>
      <c r="L11885">
        <f>L11884</f>
        <v>0.82233248462317254</v>
      </c>
      <c r="M11885" s="30">
        <f>INDEX(parameters!$D$41:$AG$178,MATCH('PV (extension)'!B11867,parameters!$C$41:$C$178,0),MATCH('PV (extension)'!A11885,parameters!$D$5:$AG$5,0))/L11885</f>
        <v>8.0374539804535308E-3</v>
      </c>
      <c r="N11885" s="3" t="inlineStr">
        <is>
          <t>roof-top</t>
        </is>
      </c>
      <c r="O11885">
        <f>INDEX(parameters!$C$196:$EJ$198,MATCH('PV (extension)'!N11885,parameters!$B$196:$B$198,0),MATCH('PV (extension)'!B11867,parameters!$C$195:$EJ$195,0))</f>
        <v>1226.2385431187572</v>
      </c>
      <c r="P11885" t="n">
        <v>93</v>
      </c>
      <c r="Q11885" t="n">
        <v>30</v>
      </c>
      <c r="R11885">
        <f>Q11885*P11885*O11885</f>
        <v>3421205.5353013328</v>
      </c>
      <c r="S11885">
        <f>1/R11885</f>
        <v>2.9229462821850664E-7</v>
      </c>
    </row>
    <row r="11886" ht="16" customHeight="1" s="29">
      <c r="A11886" t="inlineStr">
        <is>
          <t>photovoltaic slanted-roof installation, 93 kWp, multi-Si, panel, mounted, on roof</t>
        </is>
      </c>
      <c r="B11886" s="30">
        <f>M11886*S11886</f>
        <v>3.9835873505177374E-8</v>
      </c>
      <c r="C11886" t="inlineStr">
        <is>
          <t>CH</t>
        </is>
      </c>
      <c r="D11886" t="inlineStr">
        <is>
          <t>unit</t>
        </is>
      </c>
      <c r="F11886" t="inlineStr">
        <is>
          <t>technosphere</t>
        </is>
      </c>
      <c r="G11886" t="n">
        <v>0</v>
      </c>
      <c r="H11886" t="inlineStr">
        <is>
          <t>photovoltaic slanted-roof installation, 93 kWp, multi-Si, panel, mounted, on roof</t>
        </is>
      </c>
      <c r="I11886" t="inlineStr">
        <is>
          <t>(2,2,1,1,1,3); Calculation with average annual yield and share of technologies. Lifetime: 30a.</t>
        </is>
      </c>
      <c r="K11886" t="inlineStr">
        <is>
          <t>commercial</t>
        </is>
      </c>
      <c r="L11886">
        <f>L11885</f>
        <v>0.82233248462317254</v>
      </c>
      <c r="M11886" s="30">
        <f>INDEX(parameters!$D$41:$AG$178,MATCH('PV (extension)'!B11867,parameters!$C$41:$C$178,0),MATCH('PV (extension)'!A11886,parameters!$D$5:$AG$5,0))/L11886</f>
        <v>0.13628671093947653</v>
      </c>
      <c r="N11886" s="3" t="inlineStr">
        <is>
          <t>roof-top</t>
        </is>
      </c>
      <c r="O11886">
        <f>INDEX(parameters!$C$196:$EJ$198,MATCH('PV (extension)'!N11886,parameters!$B$196:$B$198,0),MATCH('PV (extension)'!B11867,parameters!$C$195:$EJ$195,0))</f>
        <v>1226.2385431187572</v>
      </c>
      <c r="P11886" t="n">
        <v>93</v>
      </c>
      <c r="Q11886" t="n">
        <v>30</v>
      </c>
      <c r="R11886">
        <f>Q11886*P11886*O11886</f>
        <v>3421205.5353013328</v>
      </c>
      <c r="S11886">
        <f>1/R11886</f>
        <v>2.9229462821850664E-7</v>
      </c>
    </row>
    <row r="11887" ht="16" customHeight="1" s="29">
      <c r="A11887" t="inlineStr">
        <is>
          <t>photovoltaic slanted-roof installation, 93 kWp, single-Si, laminated, integrated, on roof</t>
        </is>
      </c>
      <c r="B11887" s="30">
        <f>M11887*S11887</f>
        <v>1.2419441975344369E-9</v>
      </c>
      <c r="C11887" t="inlineStr">
        <is>
          <t>CH</t>
        </is>
      </c>
      <c r="D11887" t="inlineStr">
        <is>
          <t>unit</t>
        </is>
      </c>
      <c r="F11887" t="inlineStr">
        <is>
          <t>technosphere</t>
        </is>
      </c>
      <c r="G11887" t="n">
        <v>0</v>
      </c>
      <c r="H11887" t="inlineStr">
        <is>
          <t>photovoltaic slanted-roof installation, 93 kWp, single-Si, laminated, integrated, on roof</t>
        </is>
      </c>
      <c r="I11887" t="inlineStr">
        <is>
          <t>(2,2,1,1,1,3); Calculation with average annual yield and share of technologies. Lifetime: 30a.</t>
        </is>
      </c>
      <c r="K11887" t="inlineStr">
        <is>
          <t>commercial</t>
        </is>
      </c>
      <c r="L11887">
        <f>L11886</f>
        <v>0.82233248462317254</v>
      </c>
      <c r="M11887" s="30">
        <f>INDEX(parameters!$D$41:$AG$178,MATCH('PV (extension)'!B11867,parameters!$C$41:$C$178,0),MATCH('PV (extension)'!A11887,parameters!$D$5:$AG$5,0))/L11887</f>
        <v>4.2489463631401872E-3</v>
      </c>
      <c r="N11887" s="3" t="inlineStr">
        <is>
          <t>roof-top</t>
        </is>
      </c>
      <c r="O11887">
        <f>INDEX(parameters!$C$196:$EJ$198,MATCH('PV (extension)'!N11887,parameters!$B$196:$B$198,0),MATCH('PV (extension)'!B11867,parameters!$C$195:$EJ$195,0))</f>
        <v>1226.2385431187572</v>
      </c>
      <c r="P11887" t="n">
        <v>93</v>
      </c>
      <c r="Q11887" t="n">
        <v>30</v>
      </c>
      <c r="R11887">
        <f>Q11887*P11887*O11887</f>
        <v>3421205.5353013328</v>
      </c>
      <c r="S11887">
        <f>1/R11887</f>
        <v>2.9229462821850664E-7</v>
      </c>
    </row>
    <row r="11888" ht="16" customHeight="1" s="29">
      <c r="A11888" t="inlineStr">
        <is>
          <t>photovoltaic slanted-roof installation, 93 kWp, single-Si, panel, mounted, on roof</t>
        </is>
      </c>
      <c r="B11888" s="30">
        <f>M11888*S11888</f>
        <v>2.0866449388184275E-8</v>
      </c>
      <c r="C11888" t="inlineStr">
        <is>
          <t>CH</t>
        </is>
      </c>
      <c r="D11888" t="inlineStr">
        <is>
          <t>unit</t>
        </is>
      </c>
      <c r="F11888" t="inlineStr">
        <is>
          <t>technosphere</t>
        </is>
      </c>
      <c r="G11888" t="n">
        <v>0</v>
      </c>
      <c r="H11888" t="inlineStr">
        <is>
          <t>photovoltaic slanted-roof installation, 93 kWp, single-Si, panel, mounted, on roof</t>
        </is>
      </c>
      <c r="I11888" t="inlineStr">
        <is>
          <t>(2,2,1,1,1,3); Calculation with average annual yield and share of technologies. Lifetime: 30a.</t>
        </is>
      </c>
      <c r="K11888" t="inlineStr">
        <is>
          <t>commercial</t>
        </is>
      </c>
      <c r="L11888">
        <f>L11887</f>
        <v>0.82233248462317254</v>
      </c>
      <c r="M11888" s="30">
        <f>INDEX(parameters!$D$41:$AG$178,MATCH('PV (extension)'!B11867,parameters!$C$41:$C$178,0),MATCH('PV (extension)'!A11888,parameters!$D$5:$AG$5,0))/L11888</f>
        <v>7.1388412148941149E-2</v>
      </c>
      <c r="N11888" s="3" t="inlineStr">
        <is>
          <t>roof-top</t>
        </is>
      </c>
      <c r="O11888">
        <f>INDEX(parameters!$C$196:$EJ$198,MATCH('PV (extension)'!N11888,parameters!$B$196:$B$198,0),MATCH('PV (extension)'!B11867,parameters!$C$195:$EJ$195,0))</f>
        <v>1226.2385431187572</v>
      </c>
      <c r="P11888" t="n">
        <v>93</v>
      </c>
      <c r="Q11888" t="n">
        <v>30</v>
      </c>
      <c r="R11888">
        <f>Q11888*P11888*O11888</f>
        <v>3421205.5353013328</v>
      </c>
      <c r="S11888">
        <f>1/R11888</f>
        <v>2.9229462821850664E-7</v>
      </c>
    </row>
    <row r="11889" s="29">
      <c r="A11889" t="inlineStr">
        <is>
          <t>market for tap water</t>
        </is>
      </c>
      <c r="B11889" t="n">
        <v>0.0037026</v>
      </c>
      <c r="C11889" t="inlineStr">
        <is>
          <t>Europe without Switzerland</t>
        </is>
      </c>
      <c r="D11889" t="inlineStr">
        <is>
          <t>kilogram</t>
        </is>
      </c>
      <c r="F11889" t="inlineStr">
        <is>
          <t>technosphere</t>
        </is>
      </c>
      <c r="G11889" t="n">
        <v>0</v>
      </c>
      <c r="H11889" t="inlineStr">
        <is>
          <t>tap water</t>
        </is>
      </c>
      <c r="I11889" t="inlineStr">
        <is>
          <t>(2,2,1,1,1,3); Estimation 20l/m2 panel</t>
        </is>
      </c>
      <c r="M11889" s="30" t="n"/>
    </row>
    <row r="11890" s="29">
      <c r="A11890" t="inlineStr">
        <is>
          <t>treatment of wastewater, from residence, capacity 1.1E10l/year</t>
        </is>
      </c>
      <c r="B11890" t="n">
        <v>-3.3323e-06</v>
      </c>
      <c r="C11890" t="inlineStr">
        <is>
          <t>CH</t>
        </is>
      </c>
      <c r="D11890" t="inlineStr">
        <is>
          <t>cubic meter</t>
        </is>
      </c>
      <c r="F11890" t="inlineStr">
        <is>
          <t>technosphere</t>
        </is>
      </c>
      <c r="G11890" t="n">
        <v>0</v>
      </c>
      <c r="H11890" t="inlineStr">
        <is>
          <t>wastewater, from residence</t>
        </is>
      </c>
      <c r="I11890" t="inlineStr">
        <is>
          <t>(2,2,1,1,1,3); Estimation 20l/m2 panel</t>
        </is>
      </c>
      <c r="M11890" s="30" t="n"/>
    </row>
    <row r="11891" s="29">
      <c r="M11891" s="30" t="n"/>
    </row>
    <row r="11892" customFormat="1" s="28">
      <c r="A11892" s="28" t="inlineStr">
        <is>
          <t>Activity</t>
        </is>
      </c>
      <c r="B11892" s="28" t="inlineStr">
        <is>
          <t>electricity production, photovoltaic</t>
        </is>
      </c>
      <c r="M11892" s="30" t="n"/>
    </row>
    <row r="11893">
      <c r="A11893" t="inlineStr">
        <is>
          <t>comment</t>
        </is>
      </c>
      <c r="B1189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")&amp;HLOOKUP(B11894,parameters!$C$195:$EJ$198,2,0)&amp;" kWh/kWp.
Annual output, Facade: "&amp;HLOOKUP(B11894,parameters!$C$195:$EJ$198,3,0)&amp;" kWh/kWp.
Annual output, Open-ground: "&amp;HLOOKUP(B11894,parameters!$C$195:$EJ$198,4,0)&amp;_xlfn._LONGTEXT("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")&amp;VLOOKUP(B11894,'extension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1226.23854311876 kWh/kWp.
Annual output, Facade: 860.975998359979 kWh/kWp.
Annual output, Open-ground: 1304.50908842421 kWh/kWp.
Amount of solar energy transformed to electricity. Waste heat emission due to losses of electricity in the system.
Technology:  Electricity production with grid-connected photovoltaic power plants.
Time period:  Time of publications
Production volume: 4.126 GWh in 2025.
Sampling:  Statistical data and model calculations
Extrapolations:  Use of PV technology data investigated for other countries (Switzerland). Correction of average yield with Swiss data.
Uncertainty:  None
Author: Romain Sacchi, PSI, romain.sacchi@psi.ch</v>
      </c>
      <c r="M11893" s="30" t="n"/>
    </row>
    <row r="11894" s="29">
      <c r="A11894" t="inlineStr">
        <is>
          <t>location</t>
        </is>
      </c>
      <c r="B11894" t="inlineStr">
        <is>
          <t>SB</t>
        </is>
      </c>
    </row>
    <row r="11895" s="29">
      <c r="A11895" t="inlineStr">
        <is>
          <t>production amount</t>
        </is>
      </c>
      <c r="B11895" t="n">
        <v>1</v>
      </c>
    </row>
    <row r="11896" s="29">
      <c r="A11896" t="inlineStr">
        <is>
          <t>reference product</t>
        </is>
      </c>
      <c r="B11896" t="inlineStr">
        <is>
          <t>electricity, low voltage</t>
        </is>
      </c>
    </row>
    <row r="11897" s="29">
      <c r="A11897" t="inlineStr">
        <is>
          <t>source</t>
        </is>
      </c>
      <c r="B118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898" s="29">
      <c r="A11898" t="inlineStr">
        <is>
          <t>type</t>
        </is>
      </c>
      <c r="B11898" t="inlineStr">
        <is>
          <t>process</t>
        </is>
      </c>
    </row>
    <row r="11899" s="29">
      <c r="A11899" t="inlineStr">
        <is>
          <t>unit</t>
        </is>
      </c>
      <c r="B11899" t="inlineStr">
        <is>
          <t>kilowatt hour</t>
        </is>
      </c>
    </row>
    <row r="11900" s="29">
      <c r="A11900" t="inlineStr">
        <is>
          <t>Exchanges</t>
        </is>
      </c>
    </row>
    <row r="11901" customFormat="1" s="28">
      <c r="A11901" s="28" t="inlineStr">
        <is>
          <t>name</t>
        </is>
      </c>
      <c r="B11901" s="28" t="inlineStr">
        <is>
          <t>amount</t>
        </is>
      </c>
      <c r="C11901" s="28" t="inlineStr">
        <is>
          <t>location</t>
        </is>
      </c>
      <c r="D11901" s="28" t="inlineStr">
        <is>
          <t>unit</t>
        </is>
      </c>
      <c r="E11901" s="28" t="inlineStr">
        <is>
          <t>categories</t>
        </is>
      </c>
      <c r="F11901" s="28" t="inlineStr">
        <is>
          <t>type</t>
        </is>
      </c>
      <c r="G11901" s="28" t="inlineStr">
        <is>
          <t>uncertainty type</t>
        </is>
      </c>
      <c r="H11901" s="28" t="inlineStr">
        <is>
          <t>loc</t>
        </is>
      </c>
      <c r="I11901" s="28" t="inlineStr">
        <is>
          <t>scale</t>
        </is>
      </c>
      <c r="J11901" s="28" t="inlineStr">
        <is>
          <t>comment</t>
        </is>
      </c>
      <c r="K11901" s="28" t="inlineStr">
        <is>
          <t>negative</t>
        </is>
      </c>
      <c r="L11901" s="28" t="inlineStr">
        <is>
          <t>reference product</t>
        </is>
      </c>
      <c r="M11901" s="28" t="inlineStr">
        <is>
          <t>production volume</t>
        </is>
      </c>
      <c r="N11901" s="28" t="inlineStr">
        <is>
          <t>scope</t>
        </is>
      </c>
      <c r="O11901" s="28" t="inlineStr">
        <is>
          <t>scope share</t>
        </is>
      </c>
      <c r="P11901" s="28" t="inlineStr">
        <is>
          <t>tech share</t>
        </is>
      </c>
      <c r="Q11901" s="28" t="inlineStr">
        <is>
          <t>installation</t>
        </is>
      </c>
      <c r="R11901" s="28" t="inlineStr">
        <is>
          <t>productivity</t>
        </is>
      </c>
      <c r="S11901" s="28" t="inlineStr">
        <is>
          <t>kWp</t>
        </is>
      </c>
      <c r="T11901" s="28" t="inlineStr">
        <is>
          <t>lifetime</t>
        </is>
      </c>
      <c r="U11901" s="28" t="inlineStr">
        <is>
          <t>lifetime production</t>
        </is>
      </c>
      <c r="V11901" s="28" t="inlineStr">
        <is>
          <t>inverted lifetime production</t>
        </is>
      </c>
    </row>
    <row r="11902" s="29">
      <c r="A11902" t="inlineStr">
        <is>
          <t>Energy, solar, converted</t>
        </is>
      </c>
      <c r="B11902" t="n">
        <v>3.8503</v>
      </c>
      <c r="D11902" t="inlineStr">
        <is>
          <t>megajoule</t>
        </is>
      </c>
      <c r="E11902" t="inlineStr">
        <is>
          <t>natural resource::in air</t>
        </is>
      </c>
      <c r="F11902" t="inlineStr">
        <is>
          <t>biosphere</t>
        </is>
      </c>
      <c r="G11902" t="n">
        <v>2</v>
      </c>
      <c r="H11902" t="n">
        <v>1.348151067341848</v>
      </c>
      <c r="I11902" t="n">
        <v>0.04340984597628009</v>
      </c>
      <c r="J11902" t="inlineStr">
        <is>
          <t>(2,2,1,1,1,3); Energy loss in the system</t>
        </is>
      </c>
    </row>
    <row r="11903" s="29">
      <c r="A11903" t="inlineStr">
        <is>
          <t>Heat, waste</t>
        </is>
      </c>
      <c r="B11903" t="n">
        <v>0.25027</v>
      </c>
      <c r="D11903" t="inlineStr">
        <is>
          <t>megajoule</t>
        </is>
      </c>
      <c r="E11903" t="inlineStr">
        <is>
          <t>air</t>
        </is>
      </c>
      <c r="F11903" t="inlineStr">
        <is>
          <t>biosphere</t>
        </is>
      </c>
      <c r="G11903" t="n">
        <v>2</v>
      </c>
      <c r="H11903" t="n">
        <v>-1.385214943900327</v>
      </c>
      <c r="I11903" t="n">
        <v>0.02439508208471609</v>
      </c>
      <c r="J11903" t="inlineStr">
        <is>
          <t>(1,na,na,na,na,na); Calculation</t>
        </is>
      </c>
    </row>
    <row r="11904" s="29">
      <c r="A11904" t="inlineStr">
        <is>
          <t>electricity production, photovoltaic</t>
        </is>
      </c>
      <c r="B11904" t="n">
        <v>1</v>
      </c>
      <c r="C11904" t="inlineStr">
        <is>
          <t>SB</t>
        </is>
      </c>
      <c r="D11904" t="inlineStr">
        <is>
          <t>kilowatt hour</t>
        </is>
      </c>
      <c r="E11904" t="inlineStr">
        <is>
          <t>photovoltaic::power plants</t>
        </is>
      </c>
      <c r="F11904" t="inlineStr">
        <is>
          <t>production</t>
        </is>
      </c>
      <c r="G11904" t="n">
        <v>0</v>
      </c>
      <c r="H11904" t="n">
        <v>1</v>
      </c>
      <c r="L11904" t="inlineStr">
        <is>
          <t>electricity, low voltage</t>
        </is>
      </c>
      <c r="M11904">
        <f>VLOOKUP(C11904,'extension - production vol'!$B$6:$D$235,3,0)</f>
        <v>4.1260000000000003</v>
      </c>
    </row>
    <row r="11905" ht="16" customHeight="1" s="29">
      <c r="A11905" t="inlineStr">
        <is>
          <t>photovoltaic flat-roof installation, 156 kWp, multi-Si, on roof</t>
        </is>
      </c>
      <c r="B11905" s="30">
        <f>P11905*V11905</f>
        <v>1.7593264507288005E-8</v>
      </c>
      <c r="C11905" t="inlineStr">
        <is>
          <t>CH</t>
        </is>
      </c>
      <c r="D11905" t="inlineStr">
        <is>
          <t>unit</t>
        </is>
      </c>
      <c r="F11905" t="inlineStr">
        <is>
          <t>technosphere</t>
        </is>
      </c>
      <c r="G11905" t="n">
        <v>2</v>
      </c>
      <c r="H11905" t="n">
        <v>-18.46800298604678</v>
      </c>
      <c r="I11905" t="n">
        <v>0.09798894162072011</v>
      </c>
      <c r="J11905" t="inlineStr">
        <is>
          <t>(2,2,1,1,1,3); Calculation with average annual yield and share of technologies. Lifetime: 30a.</t>
        </is>
      </c>
      <c r="L11905" t="inlineStr">
        <is>
          <t>photovoltaic flat-roof installation, 156 kWp, multi-Si, on roof</t>
        </is>
      </c>
      <c r="N11905" t="inlineStr">
        <is>
          <t>all</t>
        </is>
      </c>
      <c r="O11905" t="n">
        <v>1</v>
      </c>
      <c r="P11905" s="30">
        <f>INDEX(parameters!$D$41:$AG$178,MATCH('PV (extension)'!B11894,parameters!$C$41:$C$178,0),MATCH('PV (extension)'!A11905,parameters!$D$5:$AG$5,0))/O11905</f>
        <v>0.10096416269840058</v>
      </c>
      <c r="Q11905" s="3" t="inlineStr">
        <is>
          <t>roof-top</t>
        </is>
      </c>
      <c r="R11905">
        <f>INDEX(parameters!$C$196:$EJ$198,MATCH('PV (extension)'!Q11905,parameters!$B$196:$B$198,0),MATCH('PV (extension)'!B11894,parameters!$C$195:$EJ$195,0))</f>
        <v>1226.2385431187572</v>
      </c>
      <c r="S11905" t="n">
        <v>156</v>
      </c>
      <c r="T11905" t="n">
        <v>30</v>
      </c>
      <c r="U11905">
        <f>T11905*S11905*R11905</f>
        <v>5738796.3817957835</v>
      </c>
      <c r="V11905">
        <f>1/U11905</f>
        <v>1.7425256682257128E-7</v>
      </c>
    </row>
    <row r="11906" ht="16" customHeight="1" s="29">
      <c r="A11906" t="inlineStr">
        <is>
          <t>photovoltaic flat-roof installation, 156 kWp, single-Si, on roof</t>
        </is>
      </c>
      <c r="B11906" s="30">
        <f>P11906*V11906</f>
        <v>9.1900837309871123E-9</v>
      </c>
      <c r="C11906" t="inlineStr">
        <is>
          <t>CH</t>
        </is>
      </c>
      <c r="D11906" t="inlineStr">
        <is>
          <t>unit</t>
        </is>
      </c>
      <c r="F11906" t="inlineStr">
        <is>
          <t>technosphere</t>
        </is>
      </c>
      <c r="G11906" t="n">
        <v>2</v>
      </c>
      <c r="H11906" t="n">
        <v>-19.10362020104489</v>
      </c>
      <c r="I11906" t="n">
        <v>0.09798894162072011</v>
      </c>
      <c r="J11906" t="inlineStr">
        <is>
          <t>(2,2,1,1,1,3); Calculation with average annual yield and share of technologies. Lifetime: 30a.</t>
        </is>
      </c>
      <c r="L11906" t="inlineStr">
        <is>
          <t>photovoltaic flat-roof installation, 156 kWp, single-Si, on roof</t>
        </is>
      </c>
      <c r="N11906" t="inlineStr">
        <is>
          <t>all</t>
        </is>
      </c>
      <c r="O11906" t="n">
        <v>1</v>
      </c>
      <c r="P11906" s="30">
        <f>INDEX(parameters!$D$41:$AG$178,MATCH('PV (extension)'!B11894,parameters!$C$41:$C$178,0),MATCH('PV (extension)'!A11906,parameters!$D$5:$AG$5,0))/O11906</f>
        <v>5.2740019263789135E-2</v>
      </c>
      <c r="Q11906" s="3" t="inlineStr">
        <is>
          <t>roof-top</t>
        </is>
      </c>
      <c r="R11906">
        <f>INDEX(parameters!$C$196:$EJ$198,MATCH('PV (extension)'!Q11906,parameters!$B$196:$B$198,0),MATCH('PV (extension)'!B11894,parameters!$C$195:$EJ$195,0))</f>
        <v>1226.2385431187572</v>
      </c>
      <c r="S11906" t="n">
        <v>156</v>
      </c>
      <c r="T11906" t="n">
        <v>30</v>
      </c>
      <c r="U11906">
        <f>T11906*S11906*R11906</f>
        <v>5738796.3817957835</v>
      </c>
      <c r="V11906">
        <f>1/U11906</f>
        <v>1.7425256682257128E-7</v>
      </c>
    </row>
    <row r="11907" ht="16" customHeight="1" s="29">
      <c r="A11907" t="inlineStr">
        <is>
          <t>photovoltaic slanted-roof installation, 3 kWp, CIS, laminated, integrated, on roof</t>
        </is>
      </c>
      <c r="B11907" s="30">
        <f>P11907*V11907</f>
        <v>8.2422448227029982E-9</v>
      </c>
      <c r="C11907" t="inlineStr">
        <is>
          <t>CH</t>
        </is>
      </c>
      <c r="D11907" t="inlineStr">
        <is>
          <t>unit</t>
        </is>
      </c>
      <c r="F11907" t="inlineStr">
        <is>
          <t>technosphere</t>
        </is>
      </c>
      <c r="G11907" t="n">
        <v>2</v>
      </c>
      <c r="H11907" t="n">
        <v>-19.69743931800395</v>
      </c>
      <c r="I11907" t="n">
        <v>0.09798894162072011</v>
      </c>
      <c r="J11907" t="inlineStr">
        <is>
          <t>(2,2,1,1,1,3); Calculation with average annual yield and share of technologies. Lifetime: 30a.</t>
        </is>
      </c>
      <c r="L11907" t="inlineStr">
        <is>
          <t>photovoltaic slanted-roof installation, 3 kWp, CIS, laminated, integrated, on roof</t>
        </is>
      </c>
      <c r="N11907" t="inlineStr">
        <is>
          <t>all</t>
        </is>
      </c>
      <c r="O11907" t="n">
        <v>1</v>
      </c>
      <c r="P11907" s="30">
        <f>INDEX(parameters!$D$41:$AG$178,MATCH('PV (extension)'!B11894,parameters!$C$41:$C$178,0),MATCH('PV (extension)'!A11907,parameters!$D$5:$AG$5,0))/O11907</f>
        <v>9.0962624550774995E-4</v>
      </c>
      <c r="Q11907" s="3" t="inlineStr">
        <is>
          <t>roof-top</t>
        </is>
      </c>
      <c r="R11907">
        <f>INDEX(parameters!$C$196:$EJ$198,MATCH('PV (extension)'!Q11907,parameters!$B$196:$B$198,0),MATCH('PV (extension)'!B11894,parameters!$C$195:$EJ$195,0))</f>
        <v>1226.2385431187572</v>
      </c>
      <c r="S11907" t="n">
        <v>3</v>
      </c>
      <c r="T11907" t="n">
        <v>30</v>
      </c>
      <c r="U11907">
        <f>T11907*S11907*R11907</f>
        <v>110361.46888068815</v>
      </c>
      <c r="V11907">
        <f>1/U11907</f>
        <v>9.0611334747737058E-6</v>
      </c>
    </row>
    <row r="11908" ht="16" customHeight="1" s="29">
      <c r="A11908" t="inlineStr">
        <is>
          <t>photovoltaic slanted-roof installation, 3 kWp, CdTe, panel, mounted, on roof</t>
        </is>
      </c>
      <c r="B11908" s="30">
        <f>P11908*V11908</f>
        <v>5.3758444095160181E-8</v>
      </c>
      <c r="C11908" t="inlineStr">
        <is>
          <t>CH</t>
        </is>
      </c>
      <c r="D11908" t="inlineStr">
        <is>
          <t>unit</t>
        </is>
      </c>
      <c r="F11908" t="inlineStr">
        <is>
          <t>technosphere</t>
        </is>
      </c>
      <c r="G11908" t="n">
        <v>2</v>
      </c>
      <c r="H11908" t="n">
        <v>-16.69297991102503</v>
      </c>
      <c r="I11908" t="n">
        <v>0.09798894162072011</v>
      </c>
      <c r="J11908" t="inlineStr">
        <is>
          <t>(2,2,1,1,1,3); Calculation with average annual yield and share of technologies. Lifetime: 30a.</t>
        </is>
      </c>
      <c r="L11908" t="inlineStr">
        <is>
          <t>photovoltaic slanted-roof installation, 3 kWp, CdTe, panel, mounted, on roof</t>
        </is>
      </c>
      <c r="N11908" t="inlineStr">
        <is>
          <t>all</t>
        </is>
      </c>
      <c r="O11908" t="n">
        <v>1</v>
      </c>
      <c r="P11908" s="30">
        <f>INDEX(parameters!$D$41:$AG$178,MATCH('PV (extension)'!B11894,parameters!$C$41:$C$178,0),MATCH('PV (extension)'!A11908,parameters!$D$5:$AG$5,0))/O11908</f>
        <v>5.9328608550822341E-3</v>
      </c>
      <c r="Q11908" s="3" t="inlineStr">
        <is>
          <t>roof-top</t>
        </is>
      </c>
      <c r="R11908">
        <f>INDEX(parameters!$C$196:$EJ$198,MATCH('PV (extension)'!Q11908,parameters!$B$196:$B$198,0),MATCH('PV (extension)'!B11894,parameters!$C$195:$EJ$195,0))</f>
        <v>1226.2385431187572</v>
      </c>
      <c r="S11908" t="n">
        <v>3</v>
      </c>
      <c r="T11908" t="n">
        <v>30</v>
      </c>
      <c r="U11908">
        <f>T11908*S11908*R11908</f>
        <v>110361.46888068815</v>
      </c>
      <c r="V11908">
        <f>1/U11908</f>
        <v>9.0611334747737058E-6</v>
      </c>
    </row>
    <row r="11909" ht="16" customHeight="1" s="29">
      <c r="A11909" t="inlineStr">
        <is>
          <t>photovoltaic slanted-roof installation, 3 kWp, micro-Si, laminated, integrated, on roof</t>
        </is>
      </c>
      <c r="B11909" s="30">
        <f>P11909*V11909</f>
        <v>8.3298639157565084E-10</v>
      </c>
      <c r="C11909" t="inlineStr">
        <is>
          <t>RER</t>
        </is>
      </c>
      <c r="D11909" t="inlineStr">
        <is>
          <t>unit</t>
        </is>
      </c>
      <c r="F11909" t="inlineStr">
        <is>
          <t>technosphere</t>
        </is>
      </c>
      <c r="G11909" t="n">
        <v>2</v>
      </c>
      <c r="H11909" t="n">
        <v>-21.54326959350907</v>
      </c>
      <c r="I11909" t="n">
        <v>0.09798894162072011</v>
      </c>
      <c r="J11909" t="inlineStr">
        <is>
          <t>(2,2,1,1,1,3); Calculation with average annual yield and share of technologies. Lifetime: 30a.</t>
        </is>
      </c>
      <c r="L11909" t="inlineStr">
        <is>
          <t>photovoltaic slanted-roof installation, 3 kWp, micro-Si, laminated, integrated, on roof</t>
        </is>
      </c>
      <c r="N11909" t="inlineStr">
        <is>
          <t>all</t>
        </is>
      </c>
      <c r="O11909" t="n">
        <v>1</v>
      </c>
      <c r="P11909" s="30">
        <f>INDEX(parameters!$D$41:$AG$178,MATCH('PV (extension)'!B11894,parameters!$C$41:$C$178,0),MATCH('PV (extension)'!A11909,parameters!$D$5:$AG$5,0))/O11909</f>
        <v>9.1929601731912907E-5</v>
      </c>
      <c r="Q11909" s="3" t="inlineStr">
        <is>
          <t>roof-top</t>
        </is>
      </c>
      <c r="R11909">
        <f>INDEX(parameters!$C$196:$EJ$198,MATCH('PV (extension)'!Q11909,parameters!$B$196:$B$198,0),MATCH('PV (extension)'!B11894,parameters!$C$195:$EJ$195,0))</f>
        <v>1226.2385431187572</v>
      </c>
      <c r="S11909" t="n">
        <v>3</v>
      </c>
      <c r="T11909" t="n">
        <v>30</v>
      </c>
      <c r="U11909">
        <f>T11909*S11909*R11909</f>
        <v>110361.46888068815</v>
      </c>
      <c r="V11909">
        <f>1/U11909</f>
        <v>9.0611334747737058E-6</v>
      </c>
    </row>
    <row r="11910" ht="16" customHeight="1" s="29">
      <c r="A11910" t="inlineStr">
        <is>
          <t>photovoltaic slanted-roof installation, 3 kWp, micro-Si, panel, mounted, on roof</t>
        </is>
      </c>
      <c r="B11910" s="30">
        <f>P11910*V11910</f>
        <v>1.4481323825367134E-8</v>
      </c>
      <c r="C11910" t="inlineStr">
        <is>
          <t>RER</t>
        </is>
      </c>
      <c r="D11910" t="inlineStr">
        <is>
          <t>unit</t>
        </is>
      </c>
      <c r="F11910" t="inlineStr">
        <is>
          <t>technosphere</t>
        </is>
      </c>
      <c r="G11910" t="n">
        <v>2</v>
      </c>
      <c r="H11910" t="n">
        <v>-18.72987249989203</v>
      </c>
      <c r="I11910" t="n">
        <v>0.09798894162072011</v>
      </c>
      <c r="J11910" t="inlineStr">
        <is>
          <t>(2,2,1,1,1,3); Calculation with average annual yield and share of technologies. Lifetime: 30a.</t>
        </is>
      </c>
      <c r="L11910" t="inlineStr">
        <is>
          <t>photovoltaic slanted-roof installation, 3 kWp, micro-Si, panel, mounted, on roof</t>
        </is>
      </c>
      <c r="N11910" t="inlineStr">
        <is>
          <t>all</t>
        </is>
      </c>
      <c r="O11910" t="n">
        <v>1</v>
      </c>
      <c r="P11910" s="30">
        <f>INDEX(parameters!$D$41:$AG$178,MATCH('PV (extension)'!B11894,parameters!$C$41:$C$178,0),MATCH('PV (extension)'!A11910,parameters!$D$5:$AG$5,0))/O11910</f>
        <v>1.5981801687044229E-3</v>
      </c>
      <c r="Q11910" s="3" t="inlineStr">
        <is>
          <t>roof-top</t>
        </is>
      </c>
      <c r="R11910">
        <f>INDEX(parameters!$C$196:$EJ$198,MATCH('PV (extension)'!Q11910,parameters!$B$196:$B$198,0),MATCH('PV (extension)'!B11894,parameters!$C$195:$EJ$195,0))</f>
        <v>1226.2385431187572</v>
      </c>
      <c r="S11910" t="n">
        <v>3</v>
      </c>
      <c r="T11910" t="n">
        <v>30</v>
      </c>
      <c r="U11910">
        <f>T11910*S11910*R11910</f>
        <v>110361.46888068815</v>
      </c>
      <c r="V11910">
        <f>1/U11910</f>
        <v>9.0611334747737058E-6</v>
      </c>
    </row>
    <row r="11911" s="29">
      <c r="A11911" t="inlineStr">
        <is>
          <t>photovoltaic open ground installation, 570 kWp, CIS, on open ground</t>
        </is>
      </c>
      <c r="B11911" s="30">
        <f>P11911*V11911</f>
        <v>4.5295817502449979E-10</v>
      </c>
      <c r="C11911" t="inlineStr">
        <is>
          <t>RER</t>
        </is>
      </c>
      <c r="D11911" t="inlineStr">
        <is>
          <t>unit</t>
        </is>
      </c>
      <c r="F11911" t="inlineStr">
        <is>
          <t>technosphere</t>
        </is>
      </c>
      <c r="G11911" t="n">
        <v>2</v>
      </c>
      <c r="H11911" t="n">
        <v>-21.66656811806742</v>
      </c>
      <c r="I11911" t="n">
        <v>0.09798894162072011</v>
      </c>
      <c r="J11911" t="inlineStr">
        <is>
          <t>(2,2,1,1,1,3); Calculation with average annual yield and share of technologies. Lifetime: 30a.</t>
        </is>
      </c>
      <c r="L11911" t="inlineStr">
        <is>
          <t>photovoltaic open ground installation, 570 kWp, CIS, on open ground</t>
        </is>
      </c>
      <c r="N11911" t="inlineStr">
        <is>
          <t>all</t>
        </is>
      </c>
      <c r="O11911" t="n">
        <v>1</v>
      </c>
      <c r="P11911" s="30">
        <f>INDEX(parameters!$D$41:$AG$178,MATCH('PV (extension)'!B11894,parameters!$C$41:$C$178,0),MATCH('PV (extension)'!A11911,parameters!$D$5:$AG$5,0))/O11911</f>
        <v>1.0104185757523119E-2</v>
      </c>
      <c r="Q11911" t="inlineStr">
        <is>
          <t>central</t>
        </is>
      </c>
      <c r="R11911">
        <f>INDEX(parameters!$C$196:$EJ$198,MATCH('PV (extension)'!Q11911,parameters!$B$196:$B$198,0),MATCH('PV (extension)'!B11894,parameters!$C$195:$EJ$195,0))</f>
        <v>1304.5090884242099</v>
      </c>
      <c r="S11911" t="n">
        <v>570</v>
      </c>
      <c r="T11911" t="n">
        <v>30</v>
      </c>
      <c r="U11911">
        <f>T11911*S11911*R11911</f>
        <v>22307105.412053991</v>
      </c>
      <c r="V11911">
        <f>1/U11911</f>
        <v>4.4828765612038325E-8</v>
      </c>
    </row>
    <row r="11912" s="29">
      <c r="A11912" t="inlineStr">
        <is>
          <t>photovoltaic open ground installation, 570 kWp, CdTe, on open ground</t>
        </is>
      </c>
      <c r="B11912" s="30">
        <f>P11912*V11912</f>
        <v>3.3273958373707138E-9</v>
      </c>
      <c r="C11912" t="inlineStr">
        <is>
          <t>RER</t>
        </is>
      </c>
      <c r="D11912" t="inlineStr">
        <is>
          <t>unit</t>
        </is>
      </c>
      <c r="F11912" t="inlineStr">
        <is>
          <t>technosphere</t>
        </is>
      </c>
      <c r="G11912" t="n">
        <v>2</v>
      </c>
      <c r="H11912" t="n">
        <v>-21.47552628199886</v>
      </c>
      <c r="I11912" t="n">
        <v>0.09798894162072011</v>
      </c>
      <c r="J11912" t="inlineStr">
        <is>
          <t>(2,2,1,1,1,3); Calculation with average annual yield and share of technologies. Lifetime: 30a.</t>
        </is>
      </c>
      <c r="L11912" t="inlineStr">
        <is>
          <t>photovoltaic open ground installation, 570 kWp, CdTe, on open ground</t>
        </is>
      </c>
      <c r="N11912" t="inlineStr">
        <is>
          <t>all</t>
        </is>
      </c>
      <c r="O11912" t="n">
        <v>1</v>
      </c>
      <c r="P11912" s="30">
        <f>INDEX(parameters!$D$41:$AG$178,MATCH('PV (extension)'!B11894,parameters!$C$41:$C$178,0),MATCH('PV (extension)'!A11912,parameters!$D$5:$AG$5,0))/O11912</f>
        <v>7.4224569691858172E-2</v>
      </c>
      <c r="Q11912" t="inlineStr">
        <is>
          <t>central</t>
        </is>
      </c>
      <c r="R11912">
        <f>INDEX(parameters!$C$196:$EJ$198,MATCH('PV (extension)'!Q11912,parameters!$B$196:$B$198,0),MATCH('PV (extension)'!B11894,parameters!$C$195:$EJ$195,0))</f>
        <v>1304.5090884242099</v>
      </c>
      <c r="S11912" t="n">
        <v>570</v>
      </c>
      <c r="T11912" t="n">
        <v>30</v>
      </c>
      <c r="U11912">
        <f>T11912*S11912*R11912</f>
        <v>22307105.412053991</v>
      </c>
      <c r="V11912">
        <f>1/U11912</f>
        <v>4.4828765612038325E-8</v>
      </c>
    </row>
    <row r="11913" s="29">
      <c r="A11913" t="inlineStr">
        <is>
          <t>photovoltaic open ground installation, 570 kWp, micro-Si, on open ground</t>
        </is>
      </c>
      <c r="B11913" s="30">
        <f>P11913*V11913</f>
        <v>3.5268034702242426E-11</v>
      </c>
      <c r="C11913" t="inlineStr">
        <is>
          <t>RER</t>
        </is>
      </c>
      <c r="D11913" t="inlineStr">
        <is>
          <t>unit</t>
        </is>
      </c>
      <c r="F11913" t="inlineStr">
        <is>
          <t>technosphere</t>
        </is>
      </c>
      <c r="G11913" t="n">
        <v>2</v>
      </c>
      <c r="H11913" t="n">
        <v>-23.51240679473371</v>
      </c>
      <c r="I11913" t="n">
        <v>0.09798894162072011</v>
      </c>
      <c r="J11913" t="inlineStr">
        <is>
          <t>(2,2,1,1,1,3); Calculation with average annual yield and share of technologies. Lifetime: 30a.</t>
        </is>
      </c>
      <c r="L11913" t="inlineStr">
        <is>
          <t>photovoltaic open ground installation, 570 kWp, micro-Si, on open ground</t>
        </is>
      </c>
      <c r="N11913" t="inlineStr">
        <is>
          <t>all</t>
        </is>
      </c>
      <c r="O11913" t="n">
        <v>1</v>
      </c>
      <c r="P11913" s="30">
        <f>INDEX(parameters!$D$41:$AG$178,MATCH('PV (extension)'!B11894,parameters!$C$41:$C$178,0),MATCH('PV (extension)'!A11913,parameters!$D$5:$AG$5,0))/O11913</f>
        <v>7.867277677789E-4</v>
      </c>
      <c r="Q11913" t="inlineStr">
        <is>
          <t>central</t>
        </is>
      </c>
      <c r="R11913">
        <f>INDEX(parameters!$C$196:$EJ$198,MATCH('PV (extension)'!Q11913,parameters!$B$196:$B$198,0),MATCH('PV (extension)'!B11894,parameters!$C$195:$EJ$195,0))</f>
        <v>1304.5090884242099</v>
      </c>
      <c r="S11913" t="n">
        <v>570</v>
      </c>
      <c r="T11913" t="n">
        <v>30</v>
      </c>
      <c r="U11913">
        <f>T11913*S11913*R11913</f>
        <v>22307105.412053991</v>
      </c>
      <c r="V11913">
        <f>1/U11913</f>
        <v>4.4828765612038325E-8</v>
      </c>
    </row>
    <row r="11914" s="29">
      <c r="A11914" t="inlineStr">
        <is>
          <t>photovoltaic open ground installation, 570 kWp, multi-Si, on open ground</t>
        </is>
      </c>
      <c r="B11914" s="30">
        <f>P11914*V11914</f>
        <v>1.1802419735976055E-8</v>
      </c>
      <c r="C11914" t="inlineStr">
        <is>
          <t>RER</t>
        </is>
      </c>
      <c r="D11914" t="inlineStr">
        <is>
          <t>unit</t>
        </is>
      </c>
      <c r="F11914" t="inlineStr">
        <is>
          <t>technosphere</t>
        </is>
      </c>
      <c r="G11914" t="n">
        <v>2</v>
      </c>
      <c r="H11914" t="n">
        <v>-18.20082258362968</v>
      </c>
      <c r="I11914" t="n">
        <v>0.09798894162072011</v>
      </c>
      <c r="J11914" t="inlineStr">
        <is>
          <t>(2,2,1,1,1,3); Calculation with average annual yield and share of technologies. Lifetime: 30a.</t>
        </is>
      </c>
      <c r="L11914" t="inlineStr">
        <is>
          <t>photovoltaic open ground installation, 570 kWp, multi-Si, on open ground</t>
        </is>
      </c>
      <c r="N11914" t="inlineStr">
        <is>
          <t>all</t>
        </is>
      </c>
      <c r="O11914" t="n">
        <v>1</v>
      </c>
      <c r="P11914" s="30">
        <f>INDEX(parameters!$D$41:$AG$178,MATCH('PV (extension)'!B11894,parameters!$C$41:$C$178,0),MATCH('PV (extension)'!A11914,parameters!$D$5:$AG$5,0))/O11914</f>
        <v>0.2632778211677243</v>
      </c>
      <c r="Q11914" t="inlineStr">
        <is>
          <t>central</t>
        </is>
      </c>
      <c r="R11914">
        <f>INDEX(parameters!$C$196:$EJ$198,MATCH('PV (extension)'!Q11914,parameters!$B$196:$B$198,0),MATCH('PV (extension)'!B11894,parameters!$C$195:$EJ$195,0))</f>
        <v>1304.5090884242099</v>
      </c>
      <c r="S11914" t="n">
        <v>570</v>
      </c>
      <c r="T11914" t="n">
        <v>30</v>
      </c>
      <c r="U11914">
        <f>T11914*S11914*R11914</f>
        <v>22307105.412053991</v>
      </c>
      <c r="V11914">
        <f>1/U11914</f>
        <v>4.4828765612038325E-8</v>
      </c>
    </row>
    <row r="11915" s="29">
      <c r="A11915" t="inlineStr">
        <is>
          <t>photovoltaic open ground installation, 570 kWp, single-Si, on open ground</t>
        </is>
      </c>
      <c r="B11915" s="30">
        <f>P11915*V11915</f>
        <v>6.2605115520378542E-9</v>
      </c>
      <c r="C11915" t="inlineStr">
        <is>
          <t>RER</t>
        </is>
      </c>
      <c r="D11915" t="inlineStr">
        <is>
          <t>unit</t>
        </is>
      </c>
      <c r="F11915" t="inlineStr">
        <is>
          <t>technosphere</t>
        </is>
      </c>
      <c r="G11915" t="n">
        <v>2</v>
      </c>
      <c r="H11915" t="n">
        <v>-18.8364689523836</v>
      </c>
      <c r="I11915" t="n">
        <v>0.09798894162072011</v>
      </c>
      <c r="J11915" t="inlineStr">
        <is>
          <t>(2,2,1,1,1,3); Calculation with average annual yield and share of technologies. Lifetime: 30a.</t>
        </is>
      </c>
      <c r="L11915" t="inlineStr">
        <is>
          <t>photovoltaic open ground installation, 570 kWp, single-Si, on open ground</t>
        </is>
      </c>
      <c r="N11915" t="inlineStr">
        <is>
          <t>all</t>
        </is>
      </c>
      <c r="O11915" t="n">
        <v>1</v>
      </c>
      <c r="P11915" s="30">
        <f>INDEX(parameters!$D$41:$AG$178,MATCH('PV (extension)'!B11894,parameters!$C$41:$C$178,0),MATCH('PV (extension)'!A11915,parameters!$D$5:$AG$5,0))/O11915</f>
        <v>0.13965389112469015</v>
      </c>
      <c r="Q11915" t="inlineStr">
        <is>
          <t>central</t>
        </is>
      </c>
      <c r="R11915">
        <f>INDEX(parameters!$C$196:$EJ$198,MATCH('PV (extension)'!Q11915,parameters!$B$196:$B$198,0),MATCH('PV (extension)'!B11894,parameters!$C$195:$EJ$195,0))</f>
        <v>1304.5090884242099</v>
      </c>
      <c r="S11915" t="n">
        <v>570</v>
      </c>
      <c r="T11915" t="n">
        <v>30</v>
      </c>
      <c r="U11915">
        <f>T11915*S11915*R11915</f>
        <v>22307105.412053991</v>
      </c>
      <c r="V11915">
        <f>1/U11915</f>
        <v>4.4828765612038325E-8</v>
      </c>
    </row>
    <row r="11916" ht="16" customHeight="1" s="29">
      <c r="A11916" t="inlineStr">
        <is>
          <t>photovoltaic slanted-roof installation, 93 kWp, multi-Si, laminated, integrated, on roof</t>
        </is>
      </c>
      <c r="B11916" s="30">
        <f>P11916*V11916</f>
        <v>1.9319095078012066E-9</v>
      </c>
      <c r="C11916" t="inlineStr">
        <is>
          <t>CH</t>
        </is>
      </c>
      <c r="D11916" t="inlineStr">
        <is>
          <t>unit</t>
        </is>
      </c>
      <c r="F11916" t="inlineStr">
        <is>
          <t>technosphere</t>
        </is>
      </c>
      <c r="G11916" t="n">
        <v>2</v>
      </c>
      <c r="H11916" t="n">
        <v>-20.65878981776205</v>
      </c>
      <c r="I11916" t="n">
        <v>0.09798894162072011</v>
      </c>
      <c r="J11916" t="inlineStr">
        <is>
          <t>(2,2,1,1,1,3); Calculation with average annual yield and share of technologies. Lifetime: 30a.</t>
        </is>
      </c>
      <c r="L11916" t="inlineStr">
        <is>
          <t>photovoltaic slanted-roof installation, 93 kWp, multi-Si, laminated, integrated, on roof</t>
        </is>
      </c>
      <c r="N11916" t="inlineStr">
        <is>
          <t>all</t>
        </is>
      </c>
      <c r="O11916" t="n">
        <v>1</v>
      </c>
      <c r="P11916" s="30">
        <f>INDEX(parameters!$D$41:$AG$178,MATCH('PV (extension)'!B11894,parameters!$C$41:$C$178,0),MATCH('PV (extension)'!A11916,parameters!$D$5:$AG$5,0))/O11916</f>
        <v>6.6094595017907607E-3</v>
      </c>
      <c r="Q11916" s="3" t="inlineStr">
        <is>
          <t>roof-top</t>
        </is>
      </c>
      <c r="R11916">
        <f>INDEX(parameters!$C$196:$EJ$198,MATCH('PV (extension)'!Q11916,parameters!$B$196:$B$198,0),MATCH('PV (extension)'!B11894,parameters!$C$195:$EJ$195,0))</f>
        <v>1226.2385431187572</v>
      </c>
      <c r="S11916" t="n">
        <v>93</v>
      </c>
      <c r="T11916" t="n">
        <v>30</v>
      </c>
      <c r="U11916">
        <f>T11916*S11916*R11916</f>
        <v>3421205.5353013328</v>
      </c>
      <c r="V11916">
        <f>1/U11916</f>
        <v>2.9229462821850664E-7</v>
      </c>
    </row>
    <row r="11917" ht="16" customHeight="1" s="29">
      <c r="A11917" t="inlineStr">
        <is>
          <t>photovoltaic slanted-roof installation, 93 kWp, multi-Si, panel, mounted, on roof</t>
        </is>
      </c>
      <c r="B11917" s="30">
        <f>P11917*V11917</f>
        <v>3.2758332836646922E-8</v>
      </c>
      <c r="C11917" t="inlineStr">
        <is>
          <t>CH</t>
        </is>
      </c>
      <c r="D11917" t="inlineStr">
        <is>
          <t>unit</t>
        </is>
      </c>
      <c r="F11917" t="inlineStr">
        <is>
          <t>technosphere</t>
        </is>
      </c>
      <c r="G11917" t="n">
        <v>2</v>
      </c>
      <c r="H11917" t="n">
        <v>-17.84536035000586</v>
      </c>
      <c r="I11917" t="n">
        <v>0.09798894162072011</v>
      </c>
      <c r="J11917" t="inlineStr">
        <is>
          <t>(2,2,1,1,1,3); Calculation with average annual yield and share of technologies. Lifetime: 30a.</t>
        </is>
      </c>
      <c r="L11917" t="inlineStr">
        <is>
          <t>photovoltaic slanted-roof installation, 93 kWp, multi-Si, panel, mounted, on roof</t>
        </is>
      </c>
      <c r="N11917" t="inlineStr">
        <is>
          <t>all</t>
        </is>
      </c>
      <c r="O11917" t="n">
        <v>1</v>
      </c>
      <c r="P11917" s="30">
        <f>INDEX(parameters!$D$41:$AG$178,MATCH('PV (extension)'!B11894,parameters!$C$41:$C$178,0),MATCH('PV (extension)'!A11917,parameters!$D$5:$AG$5,0))/O11917</f>
        <v>0.11207298962797985</v>
      </c>
      <c r="Q11917" s="3" t="inlineStr">
        <is>
          <t>roof-top</t>
        </is>
      </c>
      <c r="R11917">
        <f>INDEX(parameters!$C$196:$EJ$198,MATCH('PV (extension)'!Q11917,parameters!$B$196:$B$198,0),MATCH('PV (extension)'!B11894,parameters!$C$195:$EJ$195,0))</f>
        <v>1226.2385431187572</v>
      </c>
      <c r="S11917" t="n">
        <v>93</v>
      </c>
      <c r="T11917" t="n">
        <v>30</v>
      </c>
      <c r="U11917">
        <f>T11917*S11917*R11917</f>
        <v>3421205.5353013328</v>
      </c>
      <c r="V11917">
        <f>1/U11917</f>
        <v>2.9229462821850664E-7</v>
      </c>
    </row>
    <row r="11918" ht="16" customHeight="1" s="29">
      <c r="A11918" t="inlineStr">
        <is>
          <t>photovoltaic slanted-roof installation, 93 kWp, single-Si, laminated, integrated, on roof</t>
        </is>
      </c>
      <c r="B11918" s="30">
        <f>P11918*V11918</f>
        <v>1.0212910577218258E-9</v>
      </c>
      <c r="C11918" t="inlineStr">
        <is>
          <t>CH</t>
        </is>
      </c>
      <c r="D11918" t="inlineStr">
        <is>
          <t>unit</t>
        </is>
      </c>
      <c r="F11918" t="inlineStr">
        <is>
          <t>technosphere</t>
        </is>
      </c>
      <c r="G11918" t="n">
        <v>2</v>
      </c>
      <c r="H11918" t="n">
        <v>-21.2944254997521</v>
      </c>
      <c r="I11918" t="n">
        <v>0.09798894162072011</v>
      </c>
      <c r="J11918" t="inlineStr">
        <is>
          <t>(2,2,1,1,1,3); Calculation with average annual yield and share of technologies. Lifetime: 30a.</t>
        </is>
      </c>
      <c r="L11918" t="inlineStr">
        <is>
          <t>photovoltaic slanted-roof installation, 93 kWp, single-Si, laminated, integrated, on roof</t>
        </is>
      </c>
      <c r="N11918" t="inlineStr">
        <is>
          <t>all</t>
        </is>
      </c>
      <c r="O11918" t="n">
        <v>1</v>
      </c>
      <c r="P11918" s="30">
        <f>INDEX(parameters!$D$41:$AG$178,MATCH('PV (extension)'!B11894,parameters!$C$41:$C$178,0),MATCH('PV (extension)'!A11918,parameters!$D$5:$AG$5,0))/O11918</f>
        <v>3.4940466198316628E-3</v>
      </c>
      <c r="Q11918" s="3" t="inlineStr">
        <is>
          <t>roof-top</t>
        </is>
      </c>
      <c r="R11918">
        <f>INDEX(parameters!$C$196:$EJ$198,MATCH('PV (extension)'!Q11918,parameters!$B$196:$B$198,0),MATCH('PV (extension)'!B11894,parameters!$C$195:$EJ$195,0))</f>
        <v>1226.2385431187572</v>
      </c>
      <c r="S11918" t="n">
        <v>93</v>
      </c>
      <c r="T11918" t="n">
        <v>30</v>
      </c>
      <c r="U11918">
        <f>T11918*S11918*R11918</f>
        <v>3421205.5353013328</v>
      </c>
      <c r="V11918">
        <f>1/U11918</f>
        <v>2.9229462821850664E-7</v>
      </c>
    </row>
    <row r="11919" ht="16" customHeight="1" s="29">
      <c r="A11919" t="inlineStr">
        <is>
          <t>photovoltaic slanted-roof installation, 93 kWp, single-Si, panel, mounted, on roof</t>
        </is>
      </c>
      <c r="B11919" s="30">
        <f>P11919*V11919</f>
        <v>1.7159159170649256E-8</v>
      </c>
      <c r="C11919" t="inlineStr">
        <is>
          <t>CH</t>
        </is>
      </c>
      <c r="D11919" t="inlineStr">
        <is>
          <t>unit</t>
        </is>
      </c>
      <c r="F11919" t="inlineStr">
        <is>
          <t>technosphere</t>
        </is>
      </c>
      <c r="G11919" t="n">
        <v>2</v>
      </c>
      <c r="H11919" t="n">
        <v>-18.48100416113547</v>
      </c>
      <c r="I11919" t="n">
        <v>0.09798894162072011</v>
      </c>
      <c r="J11919" t="inlineStr">
        <is>
          <t>(2,2,1,1,1,3); Calculation with average annual yield and share of technologies. Lifetime: 30a.</t>
        </is>
      </c>
      <c r="L11919" t="inlineStr">
        <is>
          <t>photovoltaic slanted-roof installation, 93 kWp, single-Si, panel, mounted, on roof</t>
        </is>
      </c>
      <c r="N11919" t="inlineStr">
        <is>
          <t>all</t>
        </is>
      </c>
      <c r="O11919" t="n">
        <v>1</v>
      </c>
      <c r="P11919" s="30">
        <f>INDEX(parameters!$D$41:$AG$178,MATCH('PV (extension)'!B11894,parameters!$C$41:$C$178,0),MATCH('PV (extension)'!A11919,parameters!$D$5:$AG$5,0))/O11919</f>
        <v>5.8705010335741853E-2</v>
      </c>
      <c r="Q11919" s="3" t="inlineStr">
        <is>
          <t>roof-top</t>
        </is>
      </c>
      <c r="R11919">
        <f>INDEX(parameters!$C$196:$EJ$198,MATCH('PV (extension)'!Q11919,parameters!$B$196:$B$198,0),MATCH('PV (extension)'!B11894,parameters!$C$195:$EJ$195,0))</f>
        <v>1226.2385431187572</v>
      </c>
      <c r="S11919" t="n">
        <v>93</v>
      </c>
      <c r="T11919" t="n">
        <v>30</v>
      </c>
      <c r="U11919">
        <f>T11919*S11919*R11919</f>
        <v>3421205.5353013328</v>
      </c>
      <c r="V11919">
        <f>1/U11919</f>
        <v>2.9229462821850664E-7</v>
      </c>
    </row>
    <row r="11920" s="29">
      <c r="A11920" t="inlineStr">
        <is>
          <t>photovoltaic facade installation, 3kWp, multi-Si, laminated, integrated, at building</t>
        </is>
      </c>
      <c r="B11920" s="30">
        <f>P11920*V11920</f>
        <v>4.241264736303322E-8</v>
      </c>
      <c r="C11920" t="inlineStr">
        <is>
          <t>APAC</t>
        </is>
      </c>
      <c r="D11920" t="inlineStr">
        <is>
          <t>unit</t>
        </is>
      </c>
      <c r="F11920" t="inlineStr">
        <is>
          <t>technosphere</t>
        </is>
      </c>
      <c r="G11920" t="n">
        <v>2</v>
      </c>
      <c r="H11920" t="n">
        <v>-17.5612990452514</v>
      </c>
      <c r="I11920" t="n">
        <v>0.09798894162072011</v>
      </c>
      <c r="J11920" t="inlineStr">
        <is>
          <t>(2,2,1,1,1,3); Calculation with average annual yield and share of technologies. Lifetime: 30a.</t>
        </is>
      </c>
      <c r="L11920" t="inlineStr">
        <is>
          <t>photovoltaic facade installation, 3kWp, multi-Si, laminated, integrated, at building</t>
        </is>
      </c>
      <c r="N11920" t="inlineStr">
        <is>
          <t>all</t>
        </is>
      </c>
      <c r="O11920" t="n">
        <v>1</v>
      </c>
      <c r="P11920" s="30">
        <f>INDEX(parameters!$D$41:$AG$178,MATCH('PV (extension)'!B11894,parameters!$C$41:$C$178,0),MATCH('PV (extension)'!A11920,parameters!$D$5:$AG$5,0))/O11920</f>
        <v>3.2864644265829519E-3</v>
      </c>
      <c r="Q11920" t="inlineStr">
        <is>
          <t>façade</t>
        </is>
      </c>
      <c r="R11920">
        <f>INDEX(parameters!$C$196:$EJ$198,MATCH('PV (extension)'!Q11920,parameters!$B$196:$B$198,0),MATCH('PV (extension)'!B11894,parameters!$C$195:$EJ$195,0))</f>
        <v>860.97599835997858</v>
      </c>
      <c r="S11920" t="n">
        <v>3</v>
      </c>
      <c r="T11920" t="n">
        <v>30</v>
      </c>
      <c r="U11920">
        <f>T11920*S11920*R11920</f>
        <v>77487.839852398072</v>
      </c>
      <c r="V11920">
        <f>1/U11920</f>
        <v>1.2905250706495882E-5</v>
      </c>
    </row>
    <row r="11921" s="29">
      <c r="A11921" t="inlineStr">
        <is>
          <t>photovoltaic facade installation, 3kWp, multi-Si, panel, mounted, at building</t>
        </is>
      </c>
      <c r="B11921" s="30">
        <f>P11921*V11921</f>
        <v>4.1595581799682812E-8</v>
      </c>
      <c r="C11921" t="inlineStr">
        <is>
          <t>APAC</t>
        </is>
      </c>
      <c r="D11921" t="inlineStr">
        <is>
          <t>unit</t>
        </is>
      </c>
      <c r="F11921" t="inlineStr">
        <is>
          <t>technosphere</t>
        </is>
      </c>
      <c r="G11921" t="n">
        <v>2</v>
      </c>
      <c r="H11921" t="n">
        <v>-17.5612990452514</v>
      </c>
      <c r="I11921" t="n">
        <v>0.09798894162072011</v>
      </c>
      <c r="J11921" t="inlineStr">
        <is>
          <t>(2,2,1,1,1,3); Calculation with average annual yield and share of technologies. Lifetime: 30a.</t>
        </is>
      </c>
      <c r="L11921" t="inlineStr">
        <is>
          <t>photovoltaic facade installation, 3kWp, multi-Si, panel, mounted, at building</t>
        </is>
      </c>
      <c r="N11921" t="inlineStr">
        <is>
          <t>all</t>
        </is>
      </c>
      <c r="O11921" t="n">
        <v>1</v>
      </c>
      <c r="P11921" s="30">
        <f>INDEX(parameters!$D$41:$AG$178,MATCH('PV (extension)'!B11894,parameters!$C$41:$C$178,0),MATCH('PV (extension)'!A11921,parameters!$D$5:$AG$5,0))/O11921</f>
        <v>3.2231517810611459E-3</v>
      </c>
      <c r="Q11921" t="inlineStr">
        <is>
          <t>façade</t>
        </is>
      </c>
      <c r="R11921">
        <f>INDEX(parameters!$C$196:$EJ$198,MATCH('PV (extension)'!Q11921,parameters!$B$196:$B$198,0),MATCH('PV (extension)'!B11894,parameters!$C$195:$EJ$195,0))</f>
        <v>860.97599835997858</v>
      </c>
      <c r="S11921" t="n">
        <v>3</v>
      </c>
      <c r="T11921" t="n">
        <v>30</v>
      </c>
      <c r="U11921">
        <f>T11921*S11921*R11921</f>
        <v>77487.839852398072</v>
      </c>
      <c r="V11921">
        <f>1/U11921</f>
        <v>1.2905250706495882E-5</v>
      </c>
    </row>
    <row r="11922" s="29">
      <c r="A11922" t="inlineStr">
        <is>
          <t>photovoltaic facade installation, 3kWp, single-Si, laminated, integrated, at building</t>
        </is>
      </c>
      <c r="B11922" s="30">
        <f>P11922*V11922</f>
        <v>2.2359474232124923E-8</v>
      </c>
      <c r="C11922" t="inlineStr">
        <is>
          <t>APAC</t>
        </is>
      </c>
      <c r="D11922" t="inlineStr">
        <is>
          <t>unit</t>
        </is>
      </c>
      <c r="F11922" t="inlineStr">
        <is>
          <t>technosphere</t>
        </is>
      </c>
      <c r="G11922" t="n">
        <v>2</v>
      </c>
      <c r="H11922" t="n">
        <v>-18.19689739735082</v>
      </c>
      <c r="I11922" t="n">
        <v>0.09798894162072011</v>
      </c>
      <c r="J11922" t="inlineStr">
        <is>
          <t>(2,2,1,1,1,3); Calculation with average annual yield and share of technologies. Lifetime: 30a.</t>
        </is>
      </c>
      <c r="L11922" t="inlineStr">
        <is>
          <t>photovoltaic facade installation, 3kWp, single-Si, laminated, integrated, at building</t>
        </is>
      </c>
      <c r="N11922" t="inlineStr">
        <is>
          <t>all</t>
        </is>
      </c>
      <c r="O11922" t="n">
        <v>1</v>
      </c>
      <c r="P11922" s="30">
        <f>INDEX(parameters!$D$41:$AG$178,MATCH('PV (extension)'!B11894,parameters!$C$41:$C$178,0),MATCH('PV (extension)'!A11922,parameters!$D$5:$AG$5,0))/O11922</f>
        <v>1.7325873584827175E-3</v>
      </c>
      <c r="Q11922" t="inlineStr">
        <is>
          <t>façade</t>
        </is>
      </c>
      <c r="R11922">
        <f>INDEX(parameters!$C$196:$EJ$198,MATCH('PV (extension)'!Q11922,parameters!$B$196:$B$198,0),MATCH('PV (extension)'!B11894,parameters!$C$195:$EJ$195,0))</f>
        <v>860.97599835997858</v>
      </c>
      <c r="S11922" t="n">
        <v>3</v>
      </c>
      <c r="T11922" t="n">
        <v>30</v>
      </c>
      <c r="U11922">
        <f>T11922*S11922*R11922</f>
        <v>77487.839852398072</v>
      </c>
      <c r="V11922">
        <f>1/U11922</f>
        <v>1.2905250706495882E-5</v>
      </c>
    </row>
    <row r="11923" s="29">
      <c r="A11923" t="inlineStr">
        <is>
          <t>photovoltaic facade installation, 3kWp, single-Si, panel, mounted, at building</t>
        </is>
      </c>
      <c r="B11923" s="30">
        <f>P11923*V11923</f>
        <v>2.2340127722995905E-8</v>
      </c>
      <c r="C11923" t="inlineStr">
        <is>
          <t>APAC</t>
        </is>
      </c>
      <c r="D11923" t="inlineStr">
        <is>
          <t>unit</t>
        </is>
      </c>
      <c r="F11923" t="inlineStr">
        <is>
          <t>technosphere</t>
        </is>
      </c>
      <c r="G11923" t="n">
        <v>2</v>
      </c>
      <c r="H11923" t="n">
        <v>-18.19689739735082</v>
      </c>
      <c r="I11923" t="n">
        <v>0.09798894162072011</v>
      </c>
      <c r="J11923" t="inlineStr">
        <is>
          <t>(2,2,1,1,1,3); Calculation with average annual yield and share of technologies. Lifetime: 30a.</t>
        </is>
      </c>
      <c r="L11923" t="inlineStr">
        <is>
          <t>photovoltaic facade installation, 3kWp, single-Si, panel, mounted, at building</t>
        </is>
      </c>
      <c r="N11923" t="inlineStr">
        <is>
          <t>all</t>
        </is>
      </c>
      <c r="O11923" t="n">
        <v>1</v>
      </c>
      <c r="P11923" s="30">
        <f>INDEX(parameters!$D$41:$AG$178,MATCH('PV (extension)'!B11894,parameters!$C$41:$C$178,0),MATCH('PV (extension)'!A11923,parameters!$D$5:$AG$5,0))/O11923</f>
        <v>1.7310882392816251E-3</v>
      </c>
      <c r="Q11923" t="inlineStr">
        <is>
          <t>façade</t>
        </is>
      </c>
      <c r="R11923">
        <f>INDEX(parameters!$C$196:$EJ$198,MATCH('PV (extension)'!Q11923,parameters!$B$196:$B$198,0),MATCH('PV (extension)'!B11894,parameters!$C$195:$EJ$195,0))</f>
        <v>860.97599835997858</v>
      </c>
      <c r="S11923" t="n">
        <v>3</v>
      </c>
      <c r="T11923" t="n">
        <v>30</v>
      </c>
      <c r="U11923">
        <f>T11923*S11923*R11923</f>
        <v>77487.839852398072</v>
      </c>
      <c r="V11923">
        <f>1/U11923</f>
        <v>1.2905250706495882E-5</v>
      </c>
    </row>
    <row r="11924" ht="16" customHeight="1" s="29">
      <c r="A11924" t="inlineStr">
        <is>
          <t>photovoltaic flat-roof installation, 3kWp, multi-Si, on roof</t>
        </is>
      </c>
      <c r="B11924" s="30">
        <f>P11924*V11924</f>
        <v>4.5872051484928926E-7</v>
      </c>
      <c r="C11924" t="inlineStr">
        <is>
          <t>APAC</t>
        </is>
      </c>
      <c r="D11924" t="inlineStr">
        <is>
          <t>unit</t>
        </is>
      </c>
      <c r="F11924" t="inlineStr">
        <is>
          <t>technosphere</t>
        </is>
      </c>
      <c r="G11924" t="n">
        <v>2</v>
      </c>
      <c r="H11924" t="n">
        <v>-15.20991773919472</v>
      </c>
      <c r="I11924" t="n">
        <v>0.09798894162072011</v>
      </c>
      <c r="J11924" t="inlineStr">
        <is>
          <t>(2,2,1,1,1,3); Calculation with average annual yield and share of technologies. Lifetime: 30a.</t>
        </is>
      </c>
      <c r="L11924" t="inlineStr">
        <is>
          <t>photovoltaic flat-roof installation, 3kWp, multi-Si, on roof</t>
        </is>
      </c>
      <c r="N11924" t="inlineStr">
        <is>
          <t>all</t>
        </is>
      </c>
      <c r="O11924" t="n">
        <v>1</v>
      </c>
      <c r="P11924" s="30">
        <f>INDEX(parameters!$D$41:$AG$178,MATCH('PV (extension)'!B11894,parameters!$C$41:$C$178,0),MATCH('PV (extension)'!A11924,parameters!$D$5:$AG$5,0))/O11924</f>
        <v>5.0625069824473082E-2</v>
      </c>
      <c r="Q11924" s="3" t="inlineStr">
        <is>
          <t>roof-top</t>
        </is>
      </c>
      <c r="R11924">
        <f>INDEX(parameters!$C$196:$EJ$198,MATCH('PV (extension)'!Q11924,parameters!$B$196:$B$198,0),MATCH('PV (extension)'!B11894,parameters!$C$195:$EJ$195,0))</f>
        <v>1226.2385431187572</v>
      </c>
      <c r="S11924" t="n">
        <v>3</v>
      </c>
      <c r="T11924" t="n">
        <v>30</v>
      </c>
      <c r="U11924">
        <f>T11924*S11924*R11924</f>
        <v>110361.46888068815</v>
      </c>
      <c r="V11924">
        <f>1/U11924</f>
        <v>9.0611334747737058E-6</v>
      </c>
    </row>
    <row r="11925" ht="16" customHeight="1" s="29">
      <c r="A11925" t="inlineStr">
        <is>
          <t>photovoltaic flat-roof installation, 3kWp, single-Si, on roof</t>
        </is>
      </c>
      <c r="B11925" s="30">
        <f>P11925*V11925</f>
        <v>2.3944546391299828E-7</v>
      </c>
      <c r="C11925" t="inlineStr">
        <is>
          <t>APAC</t>
        </is>
      </c>
      <c r="D11925" t="inlineStr">
        <is>
          <t>unit</t>
        </is>
      </c>
      <c r="F11925" t="inlineStr">
        <is>
          <t>technosphere</t>
        </is>
      </c>
      <c r="G11925" t="n">
        <v>2</v>
      </c>
      <c r="H11925" t="n">
        <v>-15.84555259734934</v>
      </c>
      <c r="I11925" t="n">
        <v>0.09798894162072011</v>
      </c>
      <c r="J11925" t="inlineStr">
        <is>
          <t>(2,2,1,1,1,3); Calculation with average annual yield and share of technologies. Lifetime: 30a.</t>
        </is>
      </c>
      <c r="L11925" t="inlineStr">
        <is>
          <t>photovoltaic flat-roof installation, 3kWp, single-Si, on roof</t>
        </is>
      </c>
      <c r="N11925" t="inlineStr">
        <is>
          <t>all</t>
        </is>
      </c>
      <c r="O11925" t="n">
        <v>1</v>
      </c>
      <c r="P11925" s="30">
        <f>INDEX(parameters!$D$41:$AG$178,MATCH('PV (extension)'!B11894,parameters!$C$41:$C$178,0),MATCH('PV (extension)'!A11925,parameters!$D$5:$AG$5,0))/O11925</f>
        <v>2.6425553114256296E-2</v>
      </c>
      <c r="Q11925" s="3" t="inlineStr">
        <is>
          <t>roof-top</t>
        </is>
      </c>
      <c r="R11925">
        <f>INDEX(parameters!$C$196:$EJ$198,MATCH('PV (extension)'!Q11925,parameters!$B$196:$B$198,0),MATCH('PV (extension)'!B11894,parameters!$C$195:$EJ$195,0))</f>
        <v>1226.2385431187572</v>
      </c>
      <c r="S11925" t="n">
        <v>3</v>
      </c>
      <c r="T11925" t="n">
        <v>30</v>
      </c>
      <c r="U11925">
        <f>T11925*S11925*R11925</f>
        <v>110361.46888068815</v>
      </c>
      <c r="V11925">
        <f>1/U11925</f>
        <v>9.0611334747737058E-6</v>
      </c>
    </row>
    <row r="11926" ht="16" customHeight="1" s="29">
      <c r="A11926" t="inlineStr">
        <is>
          <t>photovoltaic slanted-roof installation, 3kWp, CIS, panel, mounted, on roof</t>
        </is>
      </c>
      <c r="B11926" s="30">
        <f>P11926*V11926</f>
        <v>1.3244165141491408E-7</v>
      </c>
      <c r="C11926" t="inlineStr">
        <is>
          <t>CH</t>
        </is>
      </c>
      <c r="D11926" t="inlineStr">
        <is>
          <t>unit</t>
        </is>
      </c>
      <c r="F11926" t="inlineStr">
        <is>
          <t>technosphere</t>
        </is>
      </c>
      <c r="G11926" t="n">
        <v>2</v>
      </c>
      <c r="H11926" t="n">
        <v>-16.88405011147741</v>
      </c>
      <c r="I11926" t="n">
        <v>0.09798894162072011</v>
      </c>
      <c r="J11926" t="inlineStr">
        <is>
          <t>(2,2,1,1,1,3); Calculation with average annual yield and share of technologies. Lifetime: 30a.</t>
        </is>
      </c>
      <c r="L11926" t="inlineStr">
        <is>
          <t>photovoltaic slanted-roof installation, 3kWp, CIS, panel, mounted, on roof</t>
        </is>
      </c>
      <c r="N11926" t="inlineStr">
        <is>
          <t>all</t>
        </is>
      </c>
      <c r="O11926" t="n">
        <v>1</v>
      </c>
      <c r="P11926" s="30">
        <f>INDEX(parameters!$D$41:$AG$178,MATCH('PV (extension)'!B11894,parameters!$C$41:$C$178,0),MATCH('PV (extension)'!A11926,parameters!$D$5:$AG$5,0))/O11926</f>
        <v>1.4616455191133988E-2</v>
      </c>
      <c r="Q11926" s="3" t="inlineStr">
        <is>
          <t>roof-top</t>
        </is>
      </c>
      <c r="R11926">
        <f>INDEX(parameters!$C$196:$EJ$198,MATCH('PV (extension)'!Q11926,parameters!$B$196:$B$198,0),MATCH('PV (extension)'!B11894,parameters!$C$195:$EJ$195,0))</f>
        <v>1226.2385431187572</v>
      </c>
      <c r="S11926" t="n">
        <v>3</v>
      </c>
      <c r="T11926" t="n">
        <v>30</v>
      </c>
      <c r="U11926">
        <f>T11926*S11926*R11926</f>
        <v>110361.46888068815</v>
      </c>
      <c r="V11926">
        <f>1/U11926</f>
        <v>9.0611334747737058E-6</v>
      </c>
    </row>
    <row r="11927" ht="16" customHeight="1" s="29">
      <c r="A11927" t="inlineStr">
        <is>
          <t>photovoltaic slanted-roof installation, 3kWp, CdTe, laminated, integrated, on roof</t>
        </is>
      </c>
      <c r="B11927" s="30">
        <f>P11927*V11927</f>
        <v>3.7084492934196241E-9</v>
      </c>
      <c r="C11927" t="inlineStr">
        <is>
          <t>CH</t>
        </is>
      </c>
      <c r="D11927" t="inlineStr">
        <is>
          <t>unit</t>
        </is>
      </c>
      <c r="F11927" t="inlineStr">
        <is>
          <t>technosphere</t>
        </is>
      </c>
      <c r="G11927" t="n">
        <v>2</v>
      </c>
      <c r="H11927" t="n">
        <v>-19.50639655088546</v>
      </c>
      <c r="I11927" t="n">
        <v>0.09798894162072011</v>
      </c>
      <c r="J11927" t="inlineStr">
        <is>
          <t>(2,2,1,1,1,3); Calculation with average annual yield and share of technologies. Lifetime: 30a.</t>
        </is>
      </c>
      <c r="L11927" t="inlineStr">
        <is>
          <t>photovoltaic slanted-roof installation, 3kWp, CdTe, laminated, integrated, on roof</t>
        </is>
      </c>
      <c r="N11927" t="inlineStr">
        <is>
          <t>all</t>
        </is>
      </c>
      <c r="O11927" t="n">
        <v>1</v>
      </c>
      <c r="P11927" s="30">
        <f>INDEX(parameters!$D$41:$AG$178,MATCH('PV (extension)'!B11894,parameters!$C$41:$C$178,0),MATCH('PV (extension)'!A11927,parameters!$D$5:$AG$5,0))/O11927</f>
        <v>4.0926991129133978E-4</v>
      </c>
      <c r="Q11927" s="3" t="inlineStr">
        <is>
          <t>roof-top</t>
        </is>
      </c>
      <c r="R11927">
        <f>INDEX(parameters!$C$196:$EJ$198,MATCH('PV (extension)'!Q11927,parameters!$B$196:$B$198,0),MATCH('PV (extension)'!B11894,parameters!$C$195:$EJ$195,0))</f>
        <v>1226.2385431187572</v>
      </c>
      <c r="S11927" t="n">
        <v>3</v>
      </c>
      <c r="T11927" t="n">
        <v>30</v>
      </c>
      <c r="U11927">
        <f>T11927*S11927*R11927</f>
        <v>110361.46888068815</v>
      </c>
      <c r="V11927">
        <f>1/U11927</f>
        <v>9.0611334747737058E-6</v>
      </c>
    </row>
    <row r="11928" ht="16" customHeight="1" s="29">
      <c r="A11928" t="inlineStr">
        <is>
          <t>photovoltaic slanted-roof installation, 3kWp, multi-Si, laminated, integrated, on roof</t>
        </is>
      </c>
      <c r="B11928" s="30">
        <f>P11928*V11928</f>
        <v>2.2032115107725751E-8</v>
      </c>
      <c r="C11928" t="inlineStr">
        <is>
          <t>APAC</t>
        </is>
      </c>
      <c r="D11928" t="inlineStr">
        <is>
          <t>unit</t>
        </is>
      </c>
      <c r="F11928" t="inlineStr">
        <is>
          <t>technosphere</t>
        </is>
      </c>
      <c r="G11928" t="n">
        <v>2</v>
      </c>
      <c r="H11928" t="n">
        <v>-18.22076487875746</v>
      </c>
      <c r="I11928" t="n">
        <v>0.09798894162072011</v>
      </c>
      <c r="J11928" t="inlineStr">
        <is>
          <t>(2,2,1,1,1,3); Calculation with average annual yield and share of technologies. Lifetime: 30a.</t>
        </is>
      </c>
      <c r="L11928" t="inlineStr">
        <is>
          <t>photovoltaic slanted-roof installation, 3kWp, multi-Si, laminated, integrated, on roof</t>
        </is>
      </c>
      <c r="N11928" t="inlineStr">
        <is>
          <t>all</t>
        </is>
      </c>
      <c r="O11928" t="n">
        <v>1</v>
      </c>
      <c r="P11928" s="30">
        <f>INDEX(parameters!$D$41:$AG$178,MATCH('PV (extension)'!B11894,parameters!$C$41:$C$178,0),MATCH('PV (extension)'!A11928,parameters!$D$5:$AG$5,0))/O11928</f>
        <v>2.4314965858370148E-3</v>
      </c>
      <c r="Q11928" s="3" t="inlineStr">
        <is>
          <t>roof-top</t>
        </is>
      </c>
      <c r="R11928">
        <f>INDEX(parameters!$C$196:$EJ$198,MATCH('PV (extension)'!Q11928,parameters!$B$196:$B$198,0),MATCH('PV (extension)'!B11894,parameters!$C$195:$EJ$195,0))</f>
        <v>1226.2385431187572</v>
      </c>
      <c r="S11928" t="n">
        <v>3</v>
      </c>
      <c r="T11928" t="n">
        <v>30</v>
      </c>
      <c r="U11928">
        <f>T11928*S11928*R11928</f>
        <v>110361.46888068815</v>
      </c>
      <c r="V11928">
        <f>1/U11928</f>
        <v>9.0611334747737058E-6</v>
      </c>
    </row>
    <row r="11929" ht="16" customHeight="1" s="29">
      <c r="A11929" t="inlineStr">
        <is>
          <t>photovoltaic slanted-roof installation, 3kWp, multi-Si, panel, mounted, on roof</t>
        </is>
      </c>
      <c r="B11929" s="30">
        <f>P11929*V11929</f>
        <v>3.7711155401847023E-7</v>
      </c>
      <c r="C11929" t="inlineStr">
        <is>
          <t>APAC</t>
        </is>
      </c>
      <c r="D11929" t="inlineStr">
        <is>
          <t>unit</t>
        </is>
      </c>
      <c r="F11929" t="inlineStr">
        <is>
          <t>technosphere</t>
        </is>
      </c>
      <c r="G11929" t="n">
        <v>2</v>
      </c>
      <c r="H11929" t="n">
        <v>-15.40735416199742</v>
      </c>
      <c r="I11929" t="n">
        <v>0.09798894162072011</v>
      </c>
      <c r="J11929" t="inlineStr">
        <is>
          <t>(2,2,1,1,1,3); Calculation with average annual yield and share of technologies. Lifetime: 30a.</t>
        </is>
      </c>
      <c r="L11929" t="inlineStr">
        <is>
          <t>photovoltaic slanted-roof installation, 3kWp, multi-Si, panel, mounted, on roof</t>
        </is>
      </c>
      <c r="N11929" t="inlineStr">
        <is>
          <t>all</t>
        </is>
      </c>
      <c r="O11929" t="n">
        <v>1</v>
      </c>
      <c r="P11929" s="30">
        <f>INDEX(parameters!$D$41:$AG$178,MATCH('PV (extension)'!B11894,parameters!$C$41:$C$178,0),MATCH('PV (extension)'!A11929,parameters!$D$5:$AG$5,0))/O11929</f>
        <v>4.1618585033357351E-2</v>
      </c>
      <c r="Q11929" s="3" t="inlineStr">
        <is>
          <t>roof-top</t>
        </is>
      </c>
      <c r="R11929">
        <f>INDEX(parameters!$C$196:$EJ$198,MATCH('PV (extension)'!Q11929,parameters!$B$196:$B$198,0),MATCH('PV (extension)'!B11894,parameters!$C$195:$EJ$195,0))</f>
        <v>1226.2385431187572</v>
      </c>
      <c r="S11929" t="n">
        <v>3</v>
      </c>
      <c r="T11929" t="n">
        <v>30</v>
      </c>
      <c r="U11929">
        <f>T11929*S11929*R11929</f>
        <v>110361.46888068815</v>
      </c>
      <c r="V11929">
        <f>1/U11929</f>
        <v>9.0611334747737058E-6</v>
      </c>
    </row>
    <row r="11930" ht="16" customHeight="1" s="29">
      <c r="A11930" t="inlineStr">
        <is>
          <t>photovoltaic slanted-roof installation, 3kWp, single-Si, laminated, integrated, on roof</t>
        </is>
      </c>
      <c r="B11930" s="30">
        <f>P11930*V11930</f>
        <v>1.1643891150465535E-8</v>
      </c>
      <c r="C11930" t="inlineStr">
        <is>
          <t>APAC</t>
        </is>
      </c>
      <c r="D11930" t="inlineStr">
        <is>
          <t>unit</t>
        </is>
      </c>
      <c r="F11930" t="inlineStr">
        <is>
          <t>technosphere</t>
        </is>
      </c>
      <c r="G11930" t="n">
        <v>2</v>
      </c>
      <c r="H11930" t="n">
        <v>-18.85636797425012</v>
      </c>
      <c r="I11930" t="n">
        <v>0.09798894162072011</v>
      </c>
      <c r="J11930" t="inlineStr">
        <is>
          <t>(2,2,1,1,1,3); Calculation with average annual yield and share of technologies. Lifetime: 30a.</t>
        </is>
      </c>
      <c r="L11930" t="inlineStr">
        <is>
          <t>photovoltaic slanted-roof installation, 3kWp, single-Si, laminated, integrated, on roof</t>
        </is>
      </c>
      <c r="N11930" t="inlineStr">
        <is>
          <t>all</t>
        </is>
      </c>
      <c r="O11930" t="n">
        <v>1</v>
      </c>
      <c r="P11930" s="30">
        <f>INDEX(parameters!$D$41:$AG$178,MATCH('PV (extension)'!B11894,parameters!$C$41:$C$178,0),MATCH('PV (extension)'!A11930,parameters!$D$5:$AG$5,0))/O11930</f>
        <v>1.2850369308522222E-3</v>
      </c>
      <c r="Q11930" s="3" t="inlineStr">
        <is>
          <t>roof-top</t>
        </is>
      </c>
      <c r="R11930">
        <f>INDEX(parameters!$C$196:$EJ$198,MATCH('PV (extension)'!Q11930,parameters!$B$196:$B$198,0),MATCH('PV (extension)'!B11894,parameters!$C$195:$EJ$195,0))</f>
        <v>1226.2385431187572</v>
      </c>
      <c r="S11930" t="n">
        <v>3</v>
      </c>
      <c r="T11930" t="n">
        <v>30</v>
      </c>
      <c r="U11930">
        <f>T11930*S11930*R11930</f>
        <v>110361.46888068815</v>
      </c>
      <c r="V11930">
        <f>1/U11930</f>
        <v>9.0611334747737058E-6</v>
      </c>
    </row>
    <row r="11931" ht="16" customHeight="1" s="29">
      <c r="A11931" t="inlineStr">
        <is>
          <t>photovoltaic slanted-roof installation, 3kWp, single-Si, panel, mounted, on roof</t>
        </is>
      </c>
      <c r="B11931" s="30">
        <f>P11931*V11931</f>
        <v>1.9708110384708241E-7</v>
      </c>
      <c r="C11931" t="inlineStr">
        <is>
          <t>APAC</t>
        </is>
      </c>
      <c r="D11931" t="inlineStr">
        <is>
          <t>unit</t>
        </is>
      </c>
      <c r="F11931" t="inlineStr">
        <is>
          <t>technosphere</t>
        </is>
      </c>
      <c r="G11931" t="n">
        <v>2</v>
      </c>
      <c r="H11931" t="n">
        <v>-16.04298817847151</v>
      </c>
      <c r="I11931" t="n">
        <v>0.09798894162072011</v>
      </c>
      <c r="J11931" t="inlineStr">
        <is>
          <t>(2,2,1,1,1,3); Calculation with average annual yield and share of technologies. Lifetime: 30a.</t>
        </is>
      </c>
      <c r="L11931" t="inlineStr">
        <is>
          <t>photovoltaic slanted-roof installation, 3kWp, single-Si, panel, mounted, on roof</t>
        </is>
      </c>
      <c r="N11931" t="inlineStr">
        <is>
          <t>all</t>
        </is>
      </c>
      <c r="O11931" t="n">
        <v>1</v>
      </c>
      <c r="P11931" s="30">
        <f>INDEX(parameters!$D$41:$AG$178,MATCH('PV (extension)'!B11894,parameters!$C$41:$C$178,0),MATCH('PV (extension)'!A11931,parameters!$D$5:$AG$5,0))/O11931</f>
        <v>2.1750160109191456E-2</v>
      </c>
      <c r="Q11931" s="3" t="inlineStr">
        <is>
          <t>roof-top</t>
        </is>
      </c>
      <c r="R11931">
        <f>INDEX(parameters!$C$196:$EJ$198,MATCH('PV (extension)'!Q11931,parameters!$B$196:$B$198,0),MATCH('PV (extension)'!B11894,parameters!$C$195:$EJ$195,0))</f>
        <v>1226.2385431187572</v>
      </c>
      <c r="S11931" t="n">
        <v>3</v>
      </c>
      <c r="T11931" t="n">
        <v>30</v>
      </c>
      <c r="U11931">
        <f>T11931*S11931*R11931</f>
        <v>110361.46888068815</v>
      </c>
      <c r="V11931">
        <f>1/U11931</f>
        <v>9.0611334747737058E-6</v>
      </c>
    </row>
    <row r="11932" s="29">
      <c r="A11932" t="inlineStr">
        <is>
          <t>market for tap water</t>
        </is>
      </c>
      <c r="B11932" t="n">
        <v>0.0020721</v>
      </c>
      <c r="C11932" t="inlineStr">
        <is>
          <t>Europe without Switzerland</t>
        </is>
      </c>
      <c r="D11932" t="inlineStr">
        <is>
          <t>kilogram</t>
        </is>
      </c>
      <c r="F11932" t="inlineStr">
        <is>
          <t>technosphere</t>
        </is>
      </c>
      <c r="G11932" t="n">
        <v>2</v>
      </c>
      <c r="H11932" t="n">
        <v>-6.179192693201237</v>
      </c>
      <c r="I11932" t="n">
        <v>0.04340984597628009</v>
      </c>
      <c r="J11932" t="inlineStr">
        <is>
          <t>(2,2,1,1,1,3); Estimation 20l/m2 panel</t>
        </is>
      </c>
      <c r="L11932" t="inlineStr">
        <is>
          <t>tap water</t>
        </is>
      </c>
    </row>
    <row r="11933" s="29">
      <c r="A11933" t="inlineStr">
        <is>
          <t>treatment of wastewater, from residence, capacity 1.1E10l/year</t>
        </is>
      </c>
      <c r="B11933" t="n">
        <v>-1.8649e-06</v>
      </c>
      <c r="C11933" t="inlineStr">
        <is>
          <t>CH</t>
        </is>
      </c>
      <c r="D11933" t="inlineStr">
        <is>
          <t>cubic meter</t>
        </is>
      </c>
      <c r="F11933" t="inlineStr">
        <is>
          <t>technosphere</t>
        </is>
      </c>
      <c r="G11933" t="n">
        <v>2</v>
      </c>
      <c r="H11933" t="n">
        <v>-13.19230312560901</v>
      </c>
      <c r="I11933" t="n">
        <v>0.04340984597628009</v>
      </c>
      <c r="J11933" t="inlineStr">
        <is>
          <t>(2,2,1,1,1,3); Estimation 20l/m2 panel</t>
        </is>
      </c>
      <c r="K11933" t="b">
        <v>1</v>
      </c>
      <c r="L11933" t="inlineStr">
        <is>
          <t>wastewater, from residence</t>
        </is>
      </c>
    </row>
    <row r="11934" s="29"/>
    <row r="11935" customFormat="1" s="28">
      <c r="A11935" s="28" t="inlineStr">
        <is>
          <t>Activity</t>
        </is>
      </c>
      <c r="B11935" s="28" t="inlineStr">
        <is>
          <t>electricity production, photovoltaic, residential</t>
        </is>
      </c>
    </row>
    <row r="11936">
      <c r="A11936" t="inlineStr">
        <is>
          <t>comment</t>
        </is>
      </c>
      <c r="B1193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")&amp;HLOOKUP(B11937,parameters!$C$195:$EJ$198,2,0)&amp;" kWh/kWp.
Annual output, Facade: "&amp;HLOOKUP(B11937,parameters!$C$195:$EJ$198,3,0)&amp;" kWh/kWp.
Annual output, Open-ground: "&amp;HLOOKUP(B11937,parameters!$C$195:$EJ$198,4,0)&amp;_xlfn._LONGTEXT("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")&amp;VLOOKUP(B11937,'extension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1226.23854311876 kWh/kWp.
Annual output, Facade: 860.975998359979 kWh/kWp.
Annual output, Open-ground: 1304.50908842421 kWh/kWp.
Amount of solar energy transformed to electricity. Waste heat emission due to losses of electricity in the system.
Technology:  Electricity production with grid-connected photovoltaic power plants.
Time period:  Time of publications
Production volume: 4.126 GWh in 2025.
Sampling:  Statistical data and model calculations
Extrapolations:  Use of PV technology data investigated for other countries (Switzerland). Correction of average yield with Swiss data.
Uncertainty:  None
Author: Romain Sacchi, PSI, romain.sacchi@psi.ch</v>
      </c>
    </row>
    <row r="11937" s="29">
      <c r="A11937" t="inlineStr">
        <is>
          <t>location</t>
        </is>
      </c>
      <c r="B11937" t="inlineStr">
        <is>
          <t>SB</t>
        </is>
      </c>
    </row>
    <row r="11938" s="29">
      <c r="A11938" t="inlineStr">
        <is>
          <t>production amount</t>
        </is>
      </c>
      <c r="B11938" t="n">
        <v>1</v>
      </c>
    </row>
    <row r="11939" s="29">
      <c r="A11939" t="inlineStr">
        <is>
          <t>reference product</t>
        </is>
      </c>
      <c r="B11939" t="inlineStr">
        <is>
          <t>electricity, low voltage</t>
        </is>
      </c>
    </row>
    <row r="11940" s="29">
      <c r="A11940" t="inlineStr">
        <is>
          <t>source</t>
        </is>
      </c>
      <c r="B1194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941" s="29">
      <c r="A11941" t="inlineStr">
        <is>
          <t>type</t>
        </is>
      </c>
      <c r="B11941" t="inlineStr">
        <is>
          <t>process</t>
        </is>
      </c>
    </row>
    <row r="11942" s="29">
      <c r="A11942" t="inlineStr">
        <is>
          <t>unit</t>
        </is>
      </c>
      <c r="B11942" t="inlineStr">
        <is>
          <t>kilowatt hour</t>
        </is>
      </c>
    </row>
    <row r="11943" s="29">
      <c r="A11943" t="inlineStr">
        <is>
          <t>Exchanges</t>
        </is>
      </c>
    </row>
    <row r="11944" customFormat="1" s="28">
      <c r="A11944" s="28" t="inlineStr">
        <is>
          <t>name</t>
        </is>
      </c>
      <c r="B11944" s="28" t="inlineStr">
        <is>
          <t>amount</t>
        </is>
      </c>
      <c r="C11944" s="28" t="inlineStr">
        <is>
          <t>location</t>
        </is>
      </c>
      <c r="D11944" s="28" t="inlineStr">
        <is>
          <t>unit</t>
        </is>
      </c>
      <c r="E11944" s="28" t="inlineStr">
        <is>
          <t>categories</t>
        </is>
      </c>
      <c r="F11944" s="28" t="inlineStr">
        <is>
          <t>type</t>
        </is>
      </c>
      <c r="G11944" s="28" t="inlineStr">
        <is>
          <t>uncertainty type</t>
        </is>
      </c>
      <c r="H11944" s="28" t="inlineStr">
        <is>
          <t>reference product</t>
        </is>
      </c>
      <c r="I11944" s="28" t="inlineStr">
        <is>
          <t>comment</t>
        </is>
      </c>
      <c r="J11944" s="28" t="inlineStr">
        <is>
          <t>production volume</t>
        </is>
      </c>
      <c r="K11944" s="28" t="inlineStr">
        <is>
          <t>scope</t>
        </is>
      </c>
      <c r="L11944" s="28" t="inlineStr">
        <is>
          <t>scope share</t>
        </is>
      </c>
      <c r="M11944" s="28" t="inlineStr">
        <is>
          <t>tech share</t>
        </is>
      </c>
      <c r="N11944" s="28" t="inlineStr">
        <is>
          <t>installation</t>
        </is>
      </c>
      <c r="O11944" s="28" t="inlineStr">
        <is>
          <t>productivity</t>
        </is>
      </c>
      <c r="P11944" s="28" t="inlineStr">
        <is>
          <t>kWp</t>
        </is>
      </c>
      <c r="Q11944" s="28" t="inlineStr">
        <is>
          <t>lifetime</t>
        </is>
      </c>
      <c r="R11944" s="28" t="inlineStr">
        <is>
          <t>lifetime production</t>
        </is>
      </c>
      <c r="S11944" s="28" t="inlineStr">
        <is>
          <t>inverted lifetime production</t>
        </is>
      </c>
    </row>
    <row r="11945" s="29">
      <c r="A11945" t="inlineStr">
        <is>
          <t>Energy, solar, converted</t>
        </is>
      </c>
      <c r="B11945" t="n">
        <v>3.8503</v>
      </c>
      <c r="D11945" t="inlineStr">
        <is>
          <t>megajoule</t>
        </is>
      </c>
      <c r="E11945" t="inlineStr">
        <is>
          <t>natural resource::in air</t>
        </is>
      </c>
      <c r="F11945" t="inlineStr">
        <is>
          <t>biosphere</t>
        </is>
      </c>
      <c r="G11945" t="n">
        <v>0</v>
      </c>
      <c r="I11945" t="inlineStr">
        <is>
          <t>(2,2,1,1,1,3); Energy loss in the system</t>
        </is>
      </c>
    </row>
    <row r="11946" s="29">
      <c r="A11946" t="inlineStr">
        <is>
          <t>Heat, waste</t>
        </is>
      </c>
      <c r="B11946" t="n">
        <v>0.25027</v>
      </c>
      <c r="D11946" t="inlineStr">
        <is>
          <t>megajoule</t>
        </is>
      </c>
      <c r="E11946" t="inlineStr">
        <is>
          <t>air</t>
        </is>
      </c>
      <c r="F11946" t="inlineStr">
        <is>
          <t>biosphere</t>
        </is>
      </c>
      <c r="G11946" t="n">
        <v>0</v>
      </c>
      <c r="I11946" t="inlineStr">
        <is>
          <t>(1,na,na,na,na,na); Calculation with average annual output and share of technologies; Average degradation of 10.5% included</t>
        </is>
      </c>
    </row>
    <row r="11947" s="29">
      <c r="A11947" t="inlineStr">
        <is>
          <t>electricity production, photovoltaic, residential</t>
        </is>
      </c>
      <c r="B11947" t="n">
        <v>1</v>
      </c>
      <c r="C11947" t="inlineStr">
        <is>
          <t>SB</t>
        </is>
      </c>
      <c r="D11947" t="inlineStr">
        <is>
          <t>kilowatt hour</t>
        </is>
      </c>
      <c r="E11947" t="inlineStr">
        <is>
          <t>photovoltaic::power plants</t>
        </is>
      </c>
      <c r="F11947" t="inlineStr">
        <is>
          <t>production</t>
        </is>
      </c>
      <c r="G11947" t="n">
        <v>0</v>
      </c>
      <c r="H11947" t="inlineStr">
        <is>
          <t>electricity, low voltage</t>
        </is>
      </c>
      <c r="J11947">
        <f>VLOOKUP(C11947,'extension - production vol'!$B$6:$D$235,3,0)</f>
        <v>4.1260000000000003</v>
      </c>
    </row>
    <row r="11948" ht="16" customHeight="1" s="29">
      <c r="A11948" t="inlineStr">
        <is>
          <t>photovoltaic slanted-roof installation, 3 kWp, CIS, laminated, integrated, on roof</t>
        </is>
      </c>
      <c r="B11948" s="30">
        <f>M11948*S11948</f>
        <v>4.6391400280582771E-8</v>
      </c>
      <c r="C11948" t="inlineStr">
        <is>
          <t>CH</t>
        </is>
      </c>
      <c r="D11948" t="inlineStr">
        <is>
          <t>unit</t>
        </is>
      </c>
      <c r="F11948" t="inlineStr">
        <is>
          <t>technosphere</t>
        </is>
      </c>
      <c r="G11948" t="n">
        <v>0</v>
      </c>
      <c r="H11948" t="inlineStr">
        <is>
          <t>photovoltaic slanted-roof installation, 3 kWp, CIS, laminated, integrated, on roof</t>
        </is>
      </c>
      <c r="I11948" t="inlineStr">
        <is>
          <t>(2,2,1,1,1,3); Calculation with average annual yield and share of technologies. Lifetime: 30a.</t>
        </is>
      </c>
      <c r="K11948" t="inlineStr">
        <is>
          <t>residential</t>
        </is>
      </c>
      <c r="L11948">
        <f>IF(K11948="residential",VLOOKUP(B11937,parameters!$C$41:$AG$178,18,0),IF(K11948="commercial",1-VLOOKUP(B11937,parameters!$C$41:$AG$178,18,0),1))</f>
        <v>0.17766751537682748</v>
      </c>
      <c r="M11948" s="30">
        <f>INDEX(parameters!$D$41:$AG$178,MATCH('PV (extension)'!B11937,parameters!$C$41:$C$178,0),MATCH('PV (extension)'!A11948,parameters!$D$5:$AG$5,0))/L11948</f>
        <v>5.119823078397083E-3</v>
      </c>
      <c r="N11948" s="3" t="inlineStr">
        <is>
          <t>roof-top</t>
        </is>
      </c>
      <c r="O11948">
        <f>INDEX(parameters!$C$196:$EJ$198,MATCH('PV (extension)'!N11948,parameters!$B$196:$B$198,0),MATCH('PV (extension)'!B11937,parameters!$C$195:$EJ$195,0))</f>
        <v>1226.2385431187572</v>
      </c>
      <c r="P11948" t="n">
        <v>3</v>
      </c>
      <c r="Q11948" t="n">
        <v>30</v>
      </c>
      <c r="R11948">
        <f>Q11948*P11948*O11948</f>
        <v>110361.46888068815</v>
      </c>
      <c r="S11948">
        <f>1/R11948</f>
        <v>9.0611334747737058E-6</v>
      </c>
    </row>
    <row r="11949" ht="16" customHeight="1" s="29">
      <c r="A11949" t="inlineStr">
        <is>
          <t>photovoltaic slanted-roof installation, 3 kWp, CdTe, panel, mounted, on roof</t>
        </is>
      </c>
      <c r="B11949" s="30">
        <f>M11949*S11949</f>
        <v>3.0257891534724357E-7</v>
      </c>
      <c r="C11949" t="inlineStr">
        <is>
          <t>CH</t>
        </is>
      </c>
      <c r="D11949" t="inlineStr">
        <is>
          <t>unit</t>
        </is>
      </c>
      <c r="F11949" t="inlineStr">
        <is>
          <t>technosphere</t>
        </is>
      </c>
      <c r="G11949" t="n">
        <v>0</v>
      </c>
      <c r="H11949" t="inlineStr">
        <is>
          <t>photovoltaic slanted-roof installation, 3 kWp, CdTe, panel, mounted, on roof</t>
        </is>
      </c>
      <c r="I11949" t="inlineStr">
        <is>
          <t>(2,2,1,1,1,3); Calculation with average annual yield and share of technologies. Lifetime: 30a.</t>
        </is>
      </c>
      <c r="K11949" t="inlineStr">
        <is>
          <t>residential</t>
        </is>
      </c>
      <c r="L11949">
        <f>L11948</f>
        <v>0.17766751537682748</v>
      </c>
      <c r="M11949" s="30">
        <f>INDEX(parameters!$D$41:$AG$178,MATCH('PV (extension)'!B11937,parameters!$C$41:$C$178,0),MATCH('PV (extension)'!A11949,parameters!$D$5:$AG$5,0))/L11949</f>
        <v>3.3393053550047194E-2</v>
      </c>
      <c r="N11949" s="3" t="inlineStr">
        <is>
          <t>roof-top</t>
        </is>
      </c>
      <c r="O11949">
        <f>INDEX(parameters!$C$196:$EJ$198,MATCH('PV (extension)'!N11949,parameters!$B$196:$B$198,0),MATCH('PV (extension)'!B11937,parameters!$C$195:$EJ$195,0))</f>
        <v>1226.2385431187572</v>
      </c>
      <c r="P11949" t="n">
        <v>3</v>
      </c>
      <c r="Q11949" t="n">
        <v>30</v>
      </c>
      <c r="R11949">
        <f>Q11949*P11949*O11949</f>
        <v>110361.46888068815</v>
      </c>
      <c r="S11949">
        <f>1/R11949</f>
        <v>9.0611334747737058E-6</v>
      </c>
    </row>
    <row r="11950" ht="16" customHeight="1" s="29">
      <c r="A11950" t="inlineStr">
        <is>
          <t>photovoltaic slanted-roof installation, 3 kWp, micro-Si, laminated, integrated, on roof</t>
        </is>
      </c>
      <c r="B11950" s="30">
        <f>M11950*S11950</f>
        <v>4.688456355169439E-9</v>
      </c>
      <c r="C11950" t="inlineStr">
        <is>
          <t>RER</t>
        </is>
      </c>
      <c r="D11950" t="inlineStr">
        <is>
          <t>unit</t>
        </is>
      </c>
      <c r="F11950" t="inlineStr">
        <is>
          <t>technosphere</t>
        </is>
      </c>
      <c r="G11950" t="n">
        <v>0</v>
      </c>
      <c r="H11950" t="inlineStr">
        <is>
          <t>photovoltaic slanted-roof installation, 3 kWp, micro-Si, laminated, integrated, on roof</t>
        </is>
      </c>
      <c r="I11950" t="inlineStr">
        <is>
          <t>(2,2,1,1,1,3); Calculation with average annual yield and share of technologies. Lifetime: 30a.</t>
        </is>
      </c>
      <c r="K11950" t="inlineStr">
        <is>
          <t>residential</t>
        </is>
      </c>
      <c r="L11950">
        <f>L11949</f>
        <v>0.17766751537682748</v>
      </c>
      <c r="M11950" s="30">
        <f>INDEX(parameters!$D$41:$AG$178,MATCH('PV (extension)'!B11937,parameters!$C$41:$C$178,0),MATCH('PV (extension)'!A11950,parameters!$D$5:$AG$5,0))/L11950</f>
        <v>5.1742493013949662E-4</v>
      </c>
      <c r="N11950" s="3" t="inlineStr">
        <is>
          <t>roof-top</t>
        </is>
      </c>
      <c r="O11950">
        <f>INDEX(parameters!$C$196:$EJ$198,MATCH('PV (extension)'!N11950,parameters!$B$196:$B$198,0),MATCH('PV (extension)'!B11937,parameters!$C$195:$EJ$195,0))</f>
        <v>1226.2385431187572</v>
      </c>
      <c r="P11950" t="n">
        <v>3</v>
      </c>
      <c r="Q11950" t="n">
        <v>30</v>
      </c>
      <c r="R11950">
        <f>Q11950*P11950*O11950</f>
        <v>110361.46888068815</v>
      </c>
      <c r="S11950">
        <f>1/R11950</f>
        <v>9.0611334747737058E-6</v>
      </c>
    </row>
    <row r="11951" ht="16" customHeight="1" s="29">
      <c r="A11951" t="inlineStr">
        <is>
          <t>photovoltaic slanted-roof installation, 3 kWp, micro-Si, panel, mounted, on roof</t>
        </is>
      </c>
      <c r="B11951" s="30">
        <f>M11951*S11951</f>
        <v>8.15079998988711E-8</v>
      </c>
      <c r="C11951" t="inlineStr">
        <is>
          <t>RER</t>
        </is>
      </c>
      <c r="D11951" t="inlineStr">
        <is>
          <t>unit</t>
        </is>
      </c>
      <c r="F11951" t="inlineStr">
        <is>
          <t>technosphere</t>
        </is>
      </c>
      <c r="G11951" t="n">
        <v>0</v>
      </c>
      <c r="H11951" t="inlineStr">
        <is>
          <t>photovoltaic slanted-roof installation, 3 kWp, micro-Si, panel, mounted, on roof</t>
        </is>
      </c>
      <c r="I11951" t="inlineStr">
        <is>
          <t>(2,2,1,1,1,3); Calculation with average annual yield and share of technologies. Lifetime: 30a.</t>
        </is>
      </c>
      <c r="K11951" t="inlineStr">
        <is>
          <t>residential</t>
        </is>
      </c>
      <c r="L11951">
        <f>L11950</f>
        <v>0.17766751537682748</v>
      </c>
      <c r="M11951" s="30">
        <f>INDEX(parameters!$D$41:$AG$178,MATCH('PV (extension)'!B11937,parameters!$C$41:$C$178,0),MATCH('PV (extension)'!A11951,parameters!$D$5:$AG$5,0))/L11951</f>
        <v>8.9953425943663963E-3</v>
      </c>
      <c r="N11951" s="3" t="inlineStr">
        <is>
          <t>roof-top</t>
        </is>
      </c>
      <c r="O11951">
        <f>INDEX(parameters!$C$196:$EJ$198,MATCH('PV (extension)'!N11951,parameters!$B$196:$B$198,0),MATCH('PV (extension)'!B11937,parameters!$C$195:$EJ$195,0))</f>
        <v>1226.2385431187572</v>
      </c>
      <c r="P11951" t="n">
        <v>3</v>
      </c>
      <c r="Q11951" t="n">
        <v>30</v>
      </c>
      <c r="R11951">
        <f>Q11951*P11951*O11951</f>
        <v>110361.46888068815</v>
      </c>
      <c r="S11951">
        <f>1/R11951</f>
        <v>9.0611334747737058E-6</v>
      </c>
    </row>
    <row r="11952" s="29">
      <c r="A11952" t="inlineStr">
        <is>
          <t>photovoltaic facade installation, 3kWp, multi-Si, laminated, integrated, at building</t>
        </is>
      </c>
      <c r="B11952" s="30">
        <f>M11952*S11952</f>
        <v>2.387192012736671E-7</v>
      </c>
      <c r="C11952" t="inlineStr">
        <is>
          <t>RER</t>
        </is>
      </c>
      <c r="D11952" t="inlineStr">
        <is>
          <t>unit</t>
        </is>
      </c>
      <c r="F11952" t="inlineStr">
        <is>
          <t>technosphere</t>
        </is>
      </c>
      <c r="G11952" t="n">
        <v>0</v>
      </c>
      <c r="H11952" t="inlineStr">
        <is>
          <t>photovoltaic facade installation, 3kWp, multi-Si, laminated, integrated, at building</t>
        </is>
      </c>
      <c r="I11952" t="inlineStr">
        <is>
          <t>(2,2,1,1,1,3); Calculation with average annual yield and share of technologies. Lifetime: 30a.</t>
        </is>
      </c>
      <c r="K11952" t="inlineStr">
        <is>
          <t>residential</t>
        </is>
      </c>
      <c r="L11952">
        <f>L11951</f>
        <v>0.17766751537682748</v>
      </c>
      <c r="M11952" s="30">
        <f>INDEX(parameters!$D$41:$AG$178,MATCH('PV (extension)'!B11937,parameters!$C$41:$C$178,0),MATCH('PV (extension)'!A11952,parameters!$D$5:$AG$5,0))/L11952</f>
        <v>1.8497835237986298E-2</v>
      </c>
      <c r="N11952" t="inlineStr">
        <is>
          <t>façade</t>
        </is>
      </c>
      <c r="O11952">
        <f>INDEX(parameters!$C$196:$EJ$198,MATCH('PV (extension)'!N11952,parameters!$B$196:$B$198,0),MATCH('PV (extension)'!B11937,parameters!$C$195:$EJ$195,0))</f>
        <v>860.97599835997858</v>
      </c>
      <c r="P11952" t="n">
        <v>3</v>
      </c>
      <c r="Q11952" t="n">
        <v>30</v>
      </c>
      <c r="R11952">
        <f>Q11952*P11952*O11952</f>
        <v>77487.839852398072</v>
      </c>
      <c r="S11952">
        <f>1/R11952</f>
        <v>1.2905250706495882E-5</v>
      </c>
    </row>
    <row r="11953" s="29">
      <c r="A11953" t="inlineStr">
        <is>
          <t>photovoltaic facade installation, 3kWp, multi-Si, panel, mounted, at building</t>
        </is>
      </c>
      <c r="B11953" s="30">
        <f>M11953*S11953</f>
        <v>2.341203551558642E-7</v>
      </c>
      <c r="C11953" t="inlineStr">
        <is>
          <t>RER</t>
        </is>
      </c>
      <c r="D11953" t="inlineStr">
        <is>
          <t>unit</t>
        </is>
      </c>
      <c r="F11953" t="inlineStr">
        <is>
          <t>technosphere</t>
        </is>
      </c>
      <c r="G11953" t="n">
        <v>0</v>
      </c>
      <c r="H11953" t="inlineStr">
        <is>
          <t>photovoltaic facade installation, 3kWp, multi-Si, panel, mounted, at building</t>
        </is>
      </c>
      <c r="I11953" t="inlineStr">
        <is>
          <t>(2,2,1,1,1,3); Calculation with average annual yield and share of technologies. Lifetime: 30a.</t>
        </is>
      </c>
      <c r="K11953" t="inlineStr">
        <is>
          <t>residential</t>
        </is>
      </c>
      <c r="L11953">
        <f>L11952</f>
        <v>0.17766751537682748</v>
      </c>
      <c r="M11953" s="30">
        <f>INDEX(parameters!$D$41:$AG$178,MATCH('PV (extension)'!B11937,parameters!$C$41:$C$178,0),MATCH('PV (extension)'!A11953,parameters!$D$5:$AG$5,0))/L11953</f>
        <v>1.8141480586504166E-2</v>
      </c>
      <c r="N11953" t="inlineStr">
        <is>
          <t>façade</t>
        </is>
      </c>
      <c r="O11953">
        <f>INDEX(parameters!$C$196:$EJ$198,MATCH('PV (extension)'!N11953,parameters!$B$196:$B$198,0),MATCH('PV (extension)'!B11937,parameters!$C$195:$EJ$195,0))</f>
        <v>860.97599835997858</v>
      </c>
      <c r="P11953" t="n">
        <v>3</v>
      </c>
      <c r="Q11953" t="n">
        <v>30</v>
      </c>
      <c r="R11953">
        <f>Q11953*P11953*O11953</f>
        <v>77487.839852398072</v>
      </c>
      <c r="S11953">
        <f>1/R11953</f>
        <v>1.2905250706495882E-5</v>
      </c>
    </row>
    <row r="11954" s="29">
      <c r="A11954" t="inlineStr">
        <is>
          <t>photovoltaic facade installation, 3kWp, single-Si, laminated, integrated, at building</t>
        </is>
      </c>
      <c r="B11954" s="30">
        <f>M11954*S11954</f>
        <v>1.2585009805929433E-7</v>
      </c>
      <c r="C11954" t="inlineStr">
        <is>
          <t>RER</t>
        </is>
      </c>
      <c r="D11954" t="inlineStr">
        <is>
          <t>unit</t>
        </is>
      </c>
      <c r="F11954" t="inlineStr">
        <is>
          <t>technosphere</t>
        </is>
      </c>
      <c r="G11954" t="n">
        <v>0</v>
      </c>
      <c r="H11954" t="inlineStr">
        <is>
          <t>photovoltaic facade installation, 3kWp, single-Si, laminated, integrated, at building</t>
        </is>
      </c>
      <c r="I11954" t="inlineStr">
        <is>
          <t>(2,2,1,1,1,3); Calculation with average annual yield and share of technologies. Lifetime: 30a.</t>
        </is>
      </c>
      <c r="K11954" t="inlineStr">
        <is>
          <t>residential</t>
        </is>
      </c>
      <c r="L11954">
        <f>L11953</f>
        <v>0.17766751537682748</v>
      </c>
      <c r="M11954" s="30">
        <f>INDEX(parameters!$D$41:$AG$178,MATCH('PV (extension)'!B11937,parameters!$C$41:$C$178,0),MATCH('PV (extension)'!A11954,parameters!$D$5:$AG$5,0))/L11954</f>
        <v>9.7518522438271929E-3</v>
      </c>
      <c r="N11954" t="inlineStr">
        <is>
          <t>façade</t>
        </is>
      </c>
      <c r="O11954">
        <f>INDEX(parameters!$C$196:$EJ$198,MATCH('PV (extension)'!N11954,parameters!$B$196:$B$198,0),MATCH('PV (extension)'!B11937,parameters!$C$195:$EJ$195,0))</f>
        <v>860.97599835997858</v>
      </c>
      <c r="P11954" t="n">
        <v>3</v>
      </c>
      <c r="Q11954" t="n">
        <v>30</v>
      </c>
      <c r="R11954">
        <f>Q11954*P11954*O11954</f>
        <v>77487.839852398072</v>
      </c>
      <c r="S11954">
        <f>1/R11954</f>
        <v>1.2905250706495882E-5</v>
      </c>
    </row>
    <row r="11955" s="29">
      <c r="A11955" t="inlineStr">
        <is>
          <t>photovoltaic facade installation, 3kWp, single-Si, panel, mounted, at building</t>
        </is>
      </c>
      <c r="B11955" s="30">
        <f>M11955*S11955</f>
        <v>1.257412064080097E-7</v>
      </c>
      <c r="C11955" t="inlineStr">
        <is>
          <t>RER</t>
        </is>
      </c>
      <c r="D11955" t="inlineStr">
        <is>
          <t>unit</t>
        </is>
      </c>
      <c r="F11955" t="inlineStr">
        <is>
          <t>technosphere</t>
        </is>
      </c>
      <c r="G11955" t="n">
        <v>0</v>
      </c>
      <c r="H11955" t="inlineStr">
        <is>
          <t>photovoltaic facade installation, 3kWp, single-Si, panel, mounted, at building</t>
        </is>
      </c>
      <c r="I11955" t="inlineStr">
        <is>
          <t>(2,2,1,1,1,3); Calculation with average annual yield and share of technologies. Lifetime: 30a.</t>
        </is>
      </c>
      <c r="K11955" t="inlineStr">
        <is>
          <t>residential</t>
        </is>
      </c>
      <c r="L11955">
        <f>L11954</f>
        <v>0.17766751537682748</v>
      </c>
      <c r="M11955" s="30">
        <f>INDEX(parameters!$D$41:$AG$178,MATCH('PV (extension)'!B11937,parameters!$C$41:$C$178,0),MATCH('PV (extension)'!A11955,parameters!$D$5:$AG$5,0))/L11955</f>
        <v>9.7434144649911868E-3</v>
      </c>
      <c r="N11955" t="inlineStr">
        <is>
          <t>façade</t>
        </is>
      </c>
      <c r="O11955">
        <f>INDEX(parameters!$C$196:$EJ$198,MATCH('PV (extension)'!N11955,parameters!$B$196:$B$198,0),MATCH('PV (extension)'!B11937,parameters!$C$195:$EJ$195,0))</f>
        <v>860.97599835997858</v>
      </c>
      <c r="P11955" t="n">
        <v>3</v>
      </c>
      <c r="Q11955" t="n">
        <v>30</v>
      </c>
      <c r="R11955">
        <f>Q11955*P11955*O11955</f>
        <v>77487.839852398072</v>
      </c>
      <c r="S11955">
        <f>1/R11955</f>
        <v>1.2905250706495882E-5</v>
      </c>
    </row>
    <row r="11956" ht="16" customHeight="1" s="29">
      <c r="A11956" t="inlineStr">
        <is>
          <t>photovoltaic flat-roof installation, 3kWp, multi-Si, on roof</t>
        </is>
      </c>
      <c r="B11956" s="30">
        <f>M11956*S11956</f>
        <v>2.5819042601927356E-6</v>
      </c>
      <c r="C11956" t="inlineStr">
        <is>
          <t>RER</t>
        </is>
      </c>
      <c r="D11956" t="inlineStr">
        <is>
          <t>unit</t>
        </is>
      </c>
      <c r="F11956" t="inlineStr">
        <is>
          <t>technosphere</t>
        </is>
      </c>
      <c r="G11956" t="n">
        <v>0</v>
      </c>
      <c r="H11956" t="inlineStr">
        <is>
          <t>photovoltaic flat-roof installation, 3kWp, multi-Si, on roof</t>
        </is>
      </c>
      <c r="I11956" t="inlineStr">
        <is>
          <t>(2,2,1,1,1,3); Calculation with average annual yield and share of technologies. Lifetime: 30a.</t>
        </is>
      </c>
      <c r="K11956" t="inlineStr">
        <is>
          <t>residential</t>
        </is>
      </c>
      <c r="L11956">
        <f>L11955</f>
        <v>0.17766751537682748</v>
      </c>
      <c r="M11956" s="30">
        <f>INDEX(parameters!$D$41:$AG$178,MATCH('PV (extension)'!B11937,parameters!$C$41:$C$178,0),MATCH('PV (extension)'!A11956,parameters!$D$5:$AG$5,0))/L11956</f>
        <v>0.28494274666417674</v>
      </c>
      <c r="N11956" s="3" t="inlineStr">
        <is>
          <t>roof-top</t>
        </is>
      </c>
      <c r="O11956">
        <f>INDEX(parameters!$C$196:$EJ$198,MATCH('PV (extension)'!N11956,parameters!$B$196:$B$198,0),MATCH('PV (extension)'!B11937,parameters!$C$195:$EJ$195,0))</f>
        <v>1226.2385431187572</v>
      </c>
      <c r="P11956" t="n">
        <v>3</v>
      </c>
      <c r="Q11956" t="n">
        <v>30</v>
      </c>
      <c r="R11956">
        <f>Q11956*P11956*O11956</f>
        <v>110361.46888068815</v>
      </c>
      <c r="S11956">
        <f>1/R11956</f>
        <v>9.0611334747737058E-6</v>
      </c>
    </row>
    <row r="11957" ht="16" customHeight="1" s="29">
      <c r="A11957" t="inlineStr">
        <is>
          <t>photovoltaic flat-roof installation, 3kWp, single-Si, on roof</t>
        </is>
      </c>
      <c r="B11957" s="30">
        <f>M11957*S11957</f>
        <v>1.3477166234082894E-6</v>
      </c>
      <c r="C11957" t="inlineStr">
        <is>
          <t>RER</t>
        </is>
      </c>
      <c r="D11957" t="inlineStr">
        <is>
          <t>unit</t>
        </is>
      </c>
      <c r="F11957" t="inlineStr">
        <is>
          <t>technosphere</t>
        </is>
      </c>
      <c r="G11957" t="n">
        <v>0</v>
      </c>
      <c r="H11957" t="inlineStr">
        <is>
          <t>photovoltaic flat-roof installation, 3kWp, single-Si, on roof</t>
        </is>
      </c>
      <c r="I11957" t="inlineStr">
        <is>
          <t>(2,2,1,1,1,3); Calculation with average annual yield and share of technologies. Lifetime: 30a.</t>
        </is>
      </c>
      <c r="K11957" t="inlineStr">
        <is>
          <t>residential</t>
        </is>
      </c>
      <c r="L11957">
        <f>L11956</f>
        <v>0.17766751537682748</v>
      </c>
      <c r="M11957" s="30">
        <f>INDEX(parameters!$D$41:$AG$178,MATCH('PV (extension)'!B11937,parameters!$C$41:$C$178,0),MATCH('PV (extension)'!A11957,parameters!$D$5:$AG$5,0))/L11957</f>
        <v>0.14873598619426004</v>
      </c>
      <c r="N11957" s="3" t="inlineStr">
        <is>
          <t>roof-top</t>
        </is>
      </c>
      <c r="O11957">
        <f>INDEX(parameters!$C$196:$EJ$198,MATCH('PV (extension)'!N11957,parameters!$B$196:$B$198,0),MATCH('PV (extension)'!B11937,parameters!$C$195:$EJ$195,0))</f>
        <v>1226.2385431187572</v>
      </c>
      <c r="P11957" t="n">
        <v>3</v>
      </c>
      <c r="Q11957" t="n">
        <v>30</v>
      </c>
      <c r="R11957">
        <f>Q11957*P11957*O11957</f>
        <v>110361.46888068815</v>
      </c>
      <c r="S11957">
        <f>1/R11957</f>
        <v>9.0611334747737058E-6</v>
      </c>
    </row>
    <row r="11958" ht="16" customHeight="1" s="29">
      <c r="A11958" t="inlineStr">
        <is>
          <t>photovoltaic slanted-roof installation, 3kWp, CIS, panel, mounted, on roof</t>
        </is>
      </c>
      <c r="B11958" s="30">
        <f>M11958*S11958</f>
        <v>7.4544663459726619E-7</v>
      </c>
      <c r="C11958" t="inlineStr">
        <is>
          <t>CH</t>
        </is>
      </c>
      <c r="D11958" t="inlineStr">
        <is>
          <t>unit</t>
        </is>
      </c>
      <c r="F11958" t="inlineStr">
        <is>
          <t>technosphere</t>
        </is>
      </c>
      <c r="G11958" t="n">
        <v>0</v>
      </c>
      <c r="H11958" t="inlineStr">
        <is>
          <t>photovoltaic slanted-roof installation, 3kWp, CIS, panel, mounted, on roof</t>
        </is>
      </c>
      <c r="I11958" t="inlineStr">
        <is>
          <t>(2,2,1,1,1,3); Calculation with average annual yield and share of technologies. Lifetime: 30a.</t>
        </is>
      </c>
      <c r="K11958" t="inlineStr">
        <is>
          <t>residential</t>
        </is>
      </c>
      <c r="L11958">
        <f>L11957</f>
        <v>0.17766751537682748</v>
      </c>
      <c r="M11958" s="30">
        <f>INDEX(parameters!$D$41:$AG$178,MATCH('PV (extension)'!B11937,parameters!$C$41:$C$178,0),MATCH('PV (extension)'!A11958,parameters!$D$5:$AG$5,0))/L11958</f>
        <v>8.2268585566319899E-2</v>
      </c>
      <c r="N11958" s="3" t="inlineStr">
        <is>
          <t>roof-top</t>
        </is>
      </c>
      <c r="O11958">
        <f>INDEX(parameters!$C$196:$EJ$198,MATCH('PV (extension)'!N11958,parameters!$B$196:$B$198,0),MATCH('PV (extension)'!B11937,parameters!$C$195:$EJ$195,0))</f>
        <v>1226.2385431187572</v>
      </c>
      <c r="P11958" t="n">
        <v>3</v>
      </c>
      <c r="Q11958" t="n">
        <v>30</v>
      </c>
      <c r="R11958">
        <f>Q11958*P11958*O11958</f>
        <v>110361.46888068815</v>
      </c>
      <c r="S11958">
        <f>1/R11958</f>
        <v>9.0611334747737058E-6</v>
      </c>
    </row>
    <row r="11959" ht="16" customHeight="1" s="29">
      <c r="A11959" t="inlineStr">
        <is>
          <t>photovoltaic slanted-roof installation, 3kWp, CdTe, laminated, integrated, on roof</t>
        </is>
      </c>
      <c r="B11959" s="30">
        <f>M11959*S11959</f>
        <v>2.0872973236295411E-8</v>
      </c>
      <c r="C11959" t="inlineStr">
        <is>
          <t>CH</t>
        </is>
      </c>
      <c r="D11959" t="inlineStr">
        <is>
          <t>unit</t>
        </is>
      </c>
      <c r="F11959" t="inlineStr">
        <is>
          <t>technosphere</t>
        </is>
      </c>
      <c r="G11959" t="n">
        <v>0</v>
      </c>
      <c r="H11959" t="inlineStr">
        <is>
          <t>photovoltaic slanted-roof installation, 3kWp, CdTe, laminated, integrated, on roof</t>
        </is>
      </c>
      <c r="I11959" t="inlineStr">
        <is>
          <t>(2,2,1,1,1,3); Calculation with average annual yield and share of technologies. Lifetime: 30a.</t>
        </is>
      </c>
      <c r="K11959" t="inlineStr">
        <is>
          <t>residential</t>
        </is>
      </c>
      <c r="L11959">
        <f>L11958</f>
        <v>0.17766751537682748</v>
      </c>
      <c r="M11959" s="30">
        <f>INDEX(parameters!$D$41:$AG$178,MATCH('PV (extension)'!B11937,parameters!$C$41:$C$178,0),MATCH('PV (extension)'!A11959,parameters!$D$5:$AG$5,0))/L11959</f>
        <v>2.3035719862648527E-3</v>
      </c>
      <c r="N11959" s="3" t="inlineStr">
        <is>
          <t>roof-top</t>
        </is>
      </c>
      <c r="O11959">
        <f>INDEX(parameters!$C$196:$EJ$198,MATCH('PV (extension)'!N11959,parameters!$B$196:$B$198,0),MATCH('PV (extension)'!B11937,parameters!$C$195:$EJ$195,0))</f>
        <v>1226.2385431187572</v>
      </c>
      <c r="P11959" t="n">
        <v>3</v>
      </c>
      <c r="Q11959" t="n">
        <v>30</v>
      </c>
      <c r="R11959">
        <f>Q11959*P11959*O11959</f>
        <v>110361.46888068815</v>
      </c>
      <c r="S11959">
        <f>1/R11959</f>
        <v>9.0611334747737058E-6</v>
      </c>
    </row>
    <row r="11960" ht="16" customHeight="1" s="29">
      <c r="A11960" t="inlineStr">
        <is>
          <t>photovoltaic slanted-roof installation, 3kWp, multi-Si, laminated, integrated, on roof</t>
        </is>
      </c>
      <c r="B11960" s="30">
        <f>M11960*S11960</f>
        <v>1.2400756019464952E-7</v>
      </c>
      <c r="C11960" t="inlineStr">
        <is>
          <t>RER</t>
        </is>
      </c>
      <c r="D11960" t="inlineStr">
        <is>
          <t>unit</t>
        </is>
      </c>
      <c r="F11960" t="inlineStr">
        <is>
          <t>technosphere</t>
        </is>
      </c>
      <c r="G11960" t="n">
        <v>0</v>
      </c>
      <c r="H11960" t="inlineStr">
        <is>
          <t>photovoltaic slanted-roof installation, 3kWp, multi-Si, laminated, integrated, on roof</t>
        </is>
      </c>
      <c r="I11960" t="inlineStr">
        <is>
          <t>(2,2,1,1,1,3); Calculation with average annual yield and share of technologies. Lifetime: 30a.</t>
        </is>
      </c>
      <c r="K11960" t="inlineStr">
        <is>
          <t>residential</t>
        </is>
      </c>
      <c r="L11960">
        <f>L11959</f>
        <v>0.17766751537682748</v>
      </c>
      <c r="M11960" s="30">
        <f>INDEX(parameters!$D$41:$AG$178,MATCH('PV (extension)'!B11937,parameters!$C$41:$C$178,0),MATCH('PV (extension)'!A11960,parameters!$D$5:$AG$5,0))/L11960</f>
        <v>1.3685656495391874E-2</v>
      </c>
      <c r="N11960" s="3" t="inlineStr">
        <is>
          <t>roof-top</t>
        </is>
      </c>
      <c r="O11960">
        <f>INDEX(parameters!$C$196:$EJ$198,MATCH('PV (extension)'!N11960,parameters!$B$196:$B$198,0),MATCH('PV (extension)'!B11937,parameters!$C$195:$EJ$195,0))</f>
        <v>1226.2385431187572</v>
      </c>
      <c r="P11960" t="n">
        <v>3</v>
      </c>
      <c r="Q11960" t="n">
        <v>30</v>
      </c>
      <c r="R11960">
        <f>Q11960*P11960*O11960</f>
        <v>110361.46888068815</v>
      </c>
      <c r="S11960">
        <f>1/R11960</f>
        <v>9.0611334747737058E-6</v>
      </c>
    </row>
    <row r="11961" ht="16" customHeight="1" s="29">
      <c r="A11961" t="inlineStr">
        <is>
          <t>photovoltaic slanted-roof installation, 3kWp, multi-Si, panel, mounted, on roof</t>
        </is>
      </c>
      <c r="B11961" s="30">
        <f>M11961*S11961</f>
        <v>2.1225689638233973E-6</v>
      </c>
      <c r="C11961" t="inlineStr">
        <is>
          <t>RER</t>
        </is>
      </c>
      <c r="D11961" t="inlineStr">
        <is>
          <t>unit</t>
        </is>
      </c>
      <c r="F11961" t="inlineStr">
        <is>
          <t>technosphere</t>
        </is>
      </c>
      <c r="G11961" t="n">
        <v>0</v>
      </c>
      <c r="H11961" t="inlineStr">
        <is>
          <t>photovoltaic slanted-roof installation, 3kWp, multi-Si, panel, mounted, on roof</t>
        </is>
      </c>
      <c r="I11961" t="inlineStr">
        <is>
          <t>(2,2,1,1,1,3); Calculation with average annual yield and share of technologies. Lifetime: 30a.</t>
        </is>
      </c>
      <c r="K11961" t="inlineStr">
        <is>
          <t>residential</t>
        </is>
      </c>
      <c r="L11961">
        <f>L11960</f>
        <v>0.17766751537682748</v>
      </c>
      <c r="M11961" s="30">
        <f>INDEX(parameters!$D$41:$AG$178,MATCH('PV (extension)'!B11937,parameters!$C$41:$C$178,0),MATCH('PV (extension)'!A11961,parameters!$D$5:$AG$5,0))/L11961</f>
        <v>0.23424982864811036</v>
      </c>
      <c r="N11961" s="3" t="inlineStr">
        <is>
          <t>roof-top</t>
        </is>
      </c>
      <c r="O11961">
        <f>INDEX(parameters!$C$196:$EJ$198,MATCH('PV (extension)'!N11961,parameters!$B$196:$B$198,0),MATCH('PV (extension)'!B11937,parameters!$C$195:$EJ$195,0))</f>
        <v>1226.2385431187572</v>
      </c>
      <c r="P11961" t="n">
        <v>3</v>
      </c>
      <c r="Q11961" t="n">
        <v>30</v>
      </c>
      <c r="R11961">
        <f>Q11961*P11961*O11961</f>
        <v>110361.46888068815</v>
      </c>
      <c r="S11961">
        <f>1/R11961</f>
        <v>9.0611334747737058E-6</v>
      </c>
    </row>
    <row r="11962" ht="16" customHeight="1" s="29">
      <c r="A11962" t="inlineStr">
        <is>
          <t>photovoltaic slanted-roof installation, 3kWp, single-Si, laminated, integrated, on roof</t>
        </is>
      </c>
      <c r="B11962" s="30">
        <f>M11962*S11962</f>
        <v>6.5537535805401392E-8</v>
      </c>
      <c r="C11962" t="inlineStr">
        <is>
          <t>RER</t>
        </is>
      </c>
      <c r="D11962" t="inlineStr">
        <is>
          <t>unit</t>
        </is>
      </c>
      <c r="F11962" t="inlineStr">
        <is>
          <t>technosphere</t>
        </is>
      </c>
      <c r="G11962" t="n">
        <v>0</v>
      </c>
      <c r="H11962" t="inlineStr">
        <is>
          <t>photovoltaic slanted-roof installation, 3kWp, single-Si, laminated, integrated, on roof</t>
        </is>
      </c>
      <c r="I11962" t="inlineStr">
        <is>
          <t>(2,2,1,1,1,3); Calculation with average annual yield and share of technologies. Lifetime: 30a.</t>
        </is>
      </c>
      <c r="K11962" t="inlineStr">
        <is>
          <t>residential</t>
        </is>
      </c>
      <c r="L11962">
        <f>L11961</f>
        <v>0.17766751537682748</v>
      </c>
      <c r="M11962" s="30">
        <f>INDEX(parameters!$D$41:$AG$178,MATCH('PV (extension)'!B11937,parameters!$C$41:$C$178,0),MATCH('PV (extension)'!A11962,parameters!$D$5:$AG$5,0))/L11962</f>
        <v>7.2328187183047909E-3</v>
      </c>
      <c r="N11962" s="3" t="inlineStr">
        <is>
          <t>roof-top</t>
        </is>
      </c>
      <c r="O11962">
        <f>INDEX(parameters!$C$196:$EJ$198,MATCH('PV (extension)'!N11962,parameters!$B$196:$B$198,0),MATCH('PV (extension)'!B11937,parameters!$C$195:$EJ$195,0))</f>
        <v>1226.2385431187572</v>
      </c>
      <c r="P11962" t="n">
        <v>3</v>
      </c>
      <c r="Q11962" t="n">
        <v>30</v>
      </c>
      <c r="R11962">
        <f>Q11962*P11962*O11962</f>
        <v>110361.46888068815</v>
      </c>
      <c r="S11962">
        <f>1/R11962</f>
        <v>9.0611334747737058E-6</v>
      </c>
    </row>
    <row r="11963" ht="16" customHeight="1" s="29">
      <c r="A11963" t="inlineStr">
        <is>
          <t>photovoltaic slanted-roof installation, 3kWp, single-Si, panel, mounted, on roof</t>
        </is>
      </c>
      <c r="B11963" s="30">
        <f>M11963*S11963</f>
        <v>1.109269206748793E-6</v>
      </c>
      <c r="C11963" t="inlineStr">
        <is>
          <t>RER</t>
        </is>
      </c>
      <c r="D11963" t="inlineStr">
        <is>
          <t>unit</t>
        </is>
      </c>
      <c r="F11963" t="inlineStr">
        <is>
          <t>technosphere</t>
        </is>
      </c>
      <c r="G11963" t="n">
        <v>0</v>
      </c>
      <c r="H11963" t="inlineStr">
        <is>
          <t>photovoltaic slanted-roof installation, 3kWp, single-Si, panel, mounted, on roof</t>
        </is>
      </c>
      <c r="I11963" t="inlineStr">
        <is>
          <t>(2,2,1,1,1,3); Calculation with average annual yield and share of technologies. Lifetime: 30a.</t>
        </is>
      </c>
      <c r="K11963" t="inlineStr">
        <is>
          <t>residential</t>
        </is>
      </c>
      <c r="L11963">
        <f>L11962</f>
        <v>0.17766751537682748</v>
      </c>
      <c r="M11963" s="30">
        <f>INDEX(parameters!$D$41:$AG$178,MATCH('PV (extension)'!B11937,parameters!$C$41:$C$178,0),MATCH('PV (extension)'!A11963,parameters!$D$5:$AG$5,0))/L11963</f>
        <v>0.12242057904091255</v>
      </c>
      <c r="N11963" s="3" t="inlineStr">
        <is>
          <t>roof-top</t>
        </is>
      </c>
      <c r="O11963">
        <f>INDEX(parameters!$C$196:$EJ$198,MATCH('PV (extension)'!N11963,parameters!$B$196:$B$198,0),MATCH('PV (extension)'!B11937,parameters!$C$195:$EJ$195,0))</f>
        <v>1226.2385431187572</v>
      </c>
      <c r="P11963" t="n">
        <v>3</v>
      </c>
      <c r="Q11963" t="n">
        <v>30</v>
      </c>
      <c r="R11963">
        <f>Q11963*P11963*O11963</f>
        <v>110361.46888068815</v>
      </c>
      <c r="S11963">
        <f>1/R11963</f>
        <v>9.0611334747737058E-6</v>
      </c>
    </row>
    <row r="11964" s="29">
      <c r="A11964" t="inlineStr">
        <is>
          <t>market for tap water</t>
        </is>
      </c>
      <c r="B11964" t="n">
        <v>0.0037026</v>
      </c>
      <c r="C11964" t="inlineStr">
        <is>
          <t>Europe without Switzerland</t>
        </is>
      </c>
      <c r="D11964" t="inlineStr">
        <is>
          <t>kilogram</t>
        </is>
      </c>
      <c r="F11964" t="inlineStr">
        <is>
          <t>technosphere</t>
        </is>
      </c>
      <c r="G11964" t="n">
        <v>0</v>
      </c>
      <c r="H11964" t="inlineStr">
        <is>
          <t>tap water</t>
        </is>
      </c>
      <c r="I11964" t="inlineStr">
        <is>
          <t>(2,2,1,1,1,3); Estimation 20l/m2 panel</t>
        </is>
      </c>
    </row>
    <row r="11965" s="29">
      <c r="A11965" t="inlineStr">
        <is>
          <t>treatment of wastewater, from residence, capacity 1.1E10l/year</t>
        </is>
      </c>
      <c r="B11965" t="n">
        <v>-3.3323e-06</v>
      </c>
      <c r="C11965" t="inlineStr">
        <is>
          <t>CH</t>
        </is>
      </c>
      <c r="D11965" t="inlineStr">
        <is>
          <t>cubic meter</t>
        </is>
      </c>
      <c r="F11965" t="inlineStr">
        <is>
          <t>technosphere</t>
        </is>
      </c>
      <c r="G11965" t="n">
        <v>0</v>
      </c>
      <c r="H11965" t="inlineStr">
        <is>
          <t>wastewater, from residence</t>
        </is>
      </c>
      <c r="I11965" t="inlineStr">
        <is>
          <t>(2,2,1,1,1,3); Estimation 20l/m2 panel</t>
        </is>
      </c>
    </row>
    <row r="11966" s="29"/>
    <row r="11967" customFormat="1" s="28">
      <c r="A11967" s="28" t="inlineStr">
        <is>
          <t>Activity</t>
        </is>
      </c>
      <c r="B11967" s="28" t="inlineStr">
        <is>
          <t>electricity production, photovoltaic, commercial</t>
        </is>
      </c>
    </row>
    <row r="11968">
      <c r="A11968" t="inlineStr">
        <is>
          <t>comment</t>
        </is>
      </c>
      <c r="B1196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")&amp;HLOOKUP(B11969,parameters!$C$195:$EJ$198,2,0)&amp;" kWh/kWp.
Annual output, Facade: "&amp;HLOOKUP(B11969,parameters!$C$195:$EJ$198,3,0)&amp;" kWh/kWp.
Annual output, Open-ground: "&amp;HLOOKUP(B11969,parameters!$C$195:$EJ$198,4,0)&amp;_xlfn._LONGTEXT("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")&amp;VLOOKUP(B11969,'extension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1218.76652683738 kWh/kWp.
Annual output, Facade: 855.729689056031 kWh/kWp.
Annual output, Open-ground: 1296.56013493338 kWh/kWp.
Amount of solar energy transformed to electricity. Waste heat emission due to losses of electricity in the system.
Technology:  Electricity production with grid-connected photovoltaic power plants.
Time period:  Time of publications
Production volume: 131.746 GWh in 2025.
Sampling:  Statistical data and model calculations
Extrapolations:  Use of PV technology data investigated for other countries (Switzerland). Correction of average yield with Swiss data.
Uncertainty:  None
Author: Romain Sacchi, PSI, romain.sacchi@psi.ch</v>
      </c>
    </row>
    <row r="11969" s="29">
      <c r="A11969" t="inlineStr">
        <is>
          <t>location</t>
        </is>
      </c>
      <c r="B11969" t="inlineStr">
        <is>
          <t>RS</t>
        </is>
      </c>
    </row>
    <row r="11970" s="29">
      <c r="A11970" t="inlineStr">
        <is>
          <t>production amount</t>
        </is>
      </c>
      <c r="B11970" t="n">
        <v>1</v>
      </c>
    </row>
    <row r="11971" s="29">
      <c r="A11971" t="inlineStr">
        <is>
          <t>reference product</t>
        </is>
      </c>
      <c r="B11971" t="inlineStr">
        <is>
          <t>electricity, low voltage</t>
        </is>
      </c>
    </row>
    <row r="11972" s="29">
      <c r="A11972" t="inlineStr">
        <is>
          <t>source</t>
        </is>
      </c>
      <c r="B119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973" s="29">
      <c r="A11973" t="inlineStr">
        <is>
          <t>type</t>
        </is>
      </c>
      <c r="B11973" t="inlineStr">
        <is>
          <t>process</t>
        </is>
      </c>
    </row>
    <row r="11974" s="29">
      <c r="A11974" t="inlineStr">
        <is>
          <t>unit</t>
        </is>
      </c>
      <c r="B11974" t="inlineStr">
        <is>
          <t>kilowatt hour</t>
        </is>
      </c>
    </row>
    <row r="11975" s="29">
      <c r="A11975" t="inlineStr">
        <is>
          <t>Exchanges</t>
        </is>
      </c>
    </row>
    <row r="11976" customFormat="1" s="28">
      <c r="A11976" s="28" t="inlineStr">
        <is>
          <t>name</t>
        </is>
      </c>
      <c r="B11976" s="28" t="inlineStr">
        <is>
          <t>amount</t>
        </is>
      </c>
      <c r="C11976" s="28" t="inlineStr">
        <is>
          <t>location</t>
        </is>
      </c>
      <c r="D11976" s="28" t="inlineStr">
        <is>
          <t>unit</t>
        </is>
      </c>
      <c r="E11976" s="28" t="inlineStr">
        <is>
          <t>categories</t>
        </is>
      </c>
      <c r="F11976" s="28" t="inlineStr">
        <is>
          <t>type</t>
        </is>
      </c>
      <c r="G11976" s="28" t="inlineStr">
        <is>
          <t>uncertainty type</t>
        </is>
      </c>
      <c r="H11976" s="28" t="inlineStr">
        <is>
          <t>reference product</t>
        </is>
      </c>
      <c r="I11976" s="28" t="inlineStr">
        <is>
          <t>comment</t>
        </is>
      </c>
      <c r="J11976" s="28" t="inlineStr">
        <is>
          <t>production volume</t>
        </is>
      </c>
      <c r="K11976" s="28" t="inlineStr">
        <is>
          <t>scope</t>
        </is>
      </c>
      <c r="L11976" s="28" t="inlineStr">
        <is>
          <t>scope share</t>
        </is>
      </c>
      <c r="M11976" s="28" t="inlineStr">
        <is>
          <t>tech share</t>
        </is>
      </c>
      <c r="N11976" s="28" t="inlineStr">
        <is>
          <t>installation</t>
        </is>
      </c>
      <c r="O11976" s="28" t="inlineStr">
        <is>
          <t>productivity</t>
        </is>
      </c>
      <c r="P11976" s="28" t="inlineStr">
        <is>
          <t>kWp</t>
        </is>
      </c>
      <c r="Q11976" s="28" t="inlineStr">
        <is>
          <t>lifetime</t>
        </is>
      </c>
      <c r="R11976" s="28" t="inlineStr">
        <is>
          <t>lifetime production</t>
        </is>
      </c>
      <c r="S11976" s="28" t="inlineStr">
        <is>
          <t>inverted lifetime production</t>
        </is>
      </c>
    </row>
    <row r="11977" s="29">
      <c r="A11977" t="inlineStr">
        <is>
          <t>Energy, solar, converted</t>
        </is>
      </c>
      <c r="B11977" t="n">
        <v>3.8503</v>
      </c>
      <c r="D11977" t="inlineStr">
        <is>
          <t>megajoule</t>
        </is>
      </c>
      <c r="E11977" t="inlineStr">
        <is>
          <t>natural resource::in air</t>
        </is>
      </c>
      <c r="F11977" t="inlineStr">
        <is>
          <t>biosphere</t>
        </is>
      </c>
      <c r="G11977" t="n">
        <v>0</v>
      </c>
      <c r="I11977" t="inlineStr">
        <is>
          <t>(2,2,1,1,1,3); Energy loss in the system</t>
        </is>
      </c>
    </row>
    <row r="11978" s="29">
      <c r="A11978" t="inlineStr">
        <is>
          <t>Heat, waste</t>
        </is>
      </c>
      <c r="B11978" t="n">
        <v>0.25027</v>
      </c>
      <c r="D11978" t="inlineStr">
        <is>
          <t>megajoule</t>
        </is>
      </c>
      <c r="E11978" t="inlineStr">
        <is>
          <t>air</t>
        </is>
      </c>
      <c r="F11978" t="inlineStr">
        <is>
          <t>biosphere</t>
        </is>
      </c>
      <c r="G11978" t="n">
        <v>0</v>
      </c>
      <c r="I11978" t="inlineStr">
        <is>
          <t>(1,na,na,na,na,na); Calculation with average annual output and share of technologies; Average degradation of 10.5% included</t>
        </is>
      </c>
    </row>
    <row r="11979" s="29">
      <c r="A11979" t="inlineStr">
        <is>
          <t>electricity production, photovoltaic, commercial</t>
        </is>
      </c>
      <c r="B11979" t="n">
        <v>1</v>
      </c>
      <c r="C11979" t="inlineStr">
        <is>
          <t>RS</t>
        </is>
      </c>
      <c r="D11979" t="inlineStr">
        <is>
          <t>kilowatt hour</t>
        </is>
      </c>
      <c r="E11979" t="inlineStr">
        <is>
          <t>photovoltaic::power plants</t>
        </is>
      </c>
      <c r="F11979" t="inlineStr">
        <is>
          <t>production</t>
        </is>
      </c>
      <c r="G11979" t="n">
        <v>0</v>
      </c>
      <c r="H11979" t="inlineStr">
        <is>
          <t>electricity, low voltage</t>
        </is>
      </c>
      <c r="J11979">
        <f>VLOOKUP(C11979,'extension - production vol'!$B$6:$D$235,3,0)</f>
        <v>131.74600000000001</v>
      </c>
    </row>
    <row r="11980" ht="16" customHeight="1" s="29">
      <c r="A11980" t="inlineStr">
        <is>
          <t>photovoltaic flat-roof installation, 156 kWp, multi-Si, on roof</t>
        </is>
      </c>
      <c r="B11980" s="30">
        <f>M11980*S11980</f>
        <v>2.1525509036569294E-8</v>
      </c>
      <c r="C11980" t="inlineStr">
        <is>
          <t>CH</t>
        </is>
      </c>
      <c r="D11980" t="inlineStr">
        <is>
          <t>unit</t>
        </is>
      </c>
      <c r="F11980" t="inlineStr">
        <is>
          <t>technosphere</t>
        </is>
      </c>
      <c r="G11980" t="n">
        <v>0</v>
      </c>
      <c r="H11980" t="inlineStr">
        <is>
          <t>photovoltaic flat-roof installation, 156 kWp, multi-Si, on roof</t>
        </is>
      </c>
      <c r="I11980" t="inlineStr">
        <is>
          <t>(2,2,1,1,1,3); Calculation with average annual yield and share of technologies. Lifetime: 30a.</t>
        </is>
      </c>
      <c r="K11980" t="inlineStr">
        <is>
          <t>commercial</t>
        </is>
      </c>
      <c r="L11980">
        <f>IF(K11980="residential",VLOOKUP(B11969,parameters!$C$41:$AG$178,18,0),IF(K11980="commercial",1-VLOOKUP(B11969,parameters!$C$41:$AG$178,18,0),1))</f>
        <v>0.82233248462317254</v>
      </c>
      <c r="M11980" s="30">
        <f>INDEX(parameters!$D$41:$AG$178,MATCH('PV (extension)'!B11969,parameters!$C$41:$C$178,0),MATCH('PV (extension)'!A11980,parameters!$D$5:$AG$5,0))/L11980</f>
        <v>0.12277778707072071</v>
      </c>
      <c r="N11980" s="3" t="inlineStr">
        <is>
          <t>roof-top</t>
        </is>
      </c>
      <c r="O11980">
        <f>INDEX(parameters!$C$196:$EJ$198,MATCH('PV (extension)'!N11980,parameters!$B$196:$B$198,0),MATCH('PV (extension)'!B11969,parameters!$C$195:$EJ$195,0))</f>
        <v>1218.7665268373771</v>
      </c>
      <c r="P11980" t="n">
        <v>156</v>
      </c>
      <c r="Q11980" t="n">
        <v>30</v>
      </c>
      <c r="R11980">
        <f>Q11980*P11980*O11980</f>
        <v>5703827.3455989249</v>
      </c>
      <c r="S11980">
        <f>1/R11980</f>
        <v>1.7532087481077076E-7</v>
      </c>
    </row>
    <row r="11981" ht="16" customHeight="1" s="29">
      <c r="A11981" t="inlineStr">
        <is>
          <t>photovoltaic flat-roof installation, 156 kWp, single-Si, on roof</t>
        </is>
      </c>
      <c r="B11981" s="30">
        <f>M11981*S11981</f>
        <v>1.1244145753407172E-8</v>
      </c>
      <c r="C11981" t="inlineStr">
        <is>
          <t>CH</t>
        </is>
      </c>
      <c r="D11981" t="inlineStr">
        <is>
          <t>unit</t>
        </is>
      </c>
      <c r="F11981" t="inlineStr">
        <is>
          <t>technosphere</t>
        </is>
      </c>
      <c r="G11981" t="n">
        <v>0</v>
      </c>
      <c r="H11981" t="inlineStr">
        <is>
          <t>photovoltaic flat-roof installation, 156 kWp, single-Si, on roof</t>
        </is>
      </c>
      <c r="I11981" t="inlineStr">
        <is>
          <t>(2,2,1,1,1,3); Calculation with average annual yield and share of technologies. Lifetime: 30a.</t>
        </is>
      </c>
      <c r="K11981" t="inlineStr">
        <is>
          <t>commercial</t>
        </is>
      </c>
      <c r="L11981">
        <f>L11980</f>
        <v>0.82233248462317254</v>
      </c>
      <c r="M11981" s="30">
        <f>INDEX(parameters!$D$41:$AG$178,MATCH('PV (extension)'!B11969,parameters!$C$41:$C$178,0),MATCH('PV (extension)'!A11981,parameters!$D$5:$AG$5,0))/L11981</f>
        <v>6.4134666026183854E-2</v>
      </c>
      <c r="N11981" s="3" t="inlineStr">
        <is>
          <t>roof-top</t>
        </is>
      </c>
      <c r="O11981">
        <f>INDEX(parameters!$C$196:$EJ$198,MATCH('PV (extension)'!N11981,parameters!$B$196:$B$198,0),MATCH('PV (extension)'!B11969,parameters!$C$195:$EJ$195,0))</f>
        <v>1218.7665268373771</v>
      </c>
      <c r="P11981" t="n">
        <v>156</v>
      </c>
      <c r="Q11981" t="n">
        <v>30</v>
      </c>
      <c r="R11981">
        <f>Q11981*P11981*O11981</f>
        <v>5703827.3455989249</v>
      </c>
      <c r="S11981">
        <f>1/R11981</f>
        <v>1.7532087481077076E-7</v>
      </c>
    </row>
    <row r="11982" s="29">
      <c r="A11982" t="inlineStr">
        <is>
          <t>photovoltaic open ground installation, 570 kWp, CIS, on open ground</t>
        </is>
      </c>
      <c r="B11982" s="30">
        <f>M11982*S11982</f>
        <v>5.5419818679124658E-10</v>
      </c>
      <c r="C11982" t="inlineStr">
        <is>
          <t>RER</t>
        </is>
      </c>
      <c r="D11982" t="inlineStr">
        <is>
          <t>unit</t>
        </is>
      </c>
      <c r="F11982" t="inlineStr">
        <is>
          <t>technosphere</t>
        </is>
      </c>
      <c r="G11982" t="n">
        <v>0</v>
      </c>
      <c r="H11982" t="inlineStr">
        <is>
          <t>photovoltaic open ground installation, 570 kWp, CIS, on open ground</t>
        </is>
      </c>
      <c r="I11982" t="inlineStr">
        <is>
          <t>(2,2,1,1,1,3); Calculation with average annual yield and share of technologies. Lifetime: 30a.</t>
        </is>
      </c>
      <c r="K11982" t="inlineStr">
        <is>
          <t>commercial</t>
        </is>
      </c>
      <c r="L11982">
        <f>L11981</f>
        <v>0.82233248462317254</v>
      </c>
      <c r="M11982" s="30">
        <f>INDEX(parameters!$D$41:$AG$178,MATCH('PV (extension)'!B11969,parameters!$C$41:$C$178,0),MATCH('PV (extension)'!A11982,parameters!$D$5:$AG$5,0))/L11982</f>
        <v>1.2287226816964775E-2</v>
      </c>
      <c r="N11982" t="inlineStr">
        <is>
          <t>central</t>
        </is>
      </c>
      <c r="O11982">
        <f>INDEX(parameters!$C$196:$EJ$198,MATCH('PV (extension)'!N11982,parameters!$B$196:$B$198,0),MATCH('PV (extension)'!B11969,parameters!$C$195:$EJ$195,0))</f>
        <v>1296.5601349333799</v>
      </c>
      <c r="P11982" t="n">
        <v>570</v>
      </c>
      <c r="Q11982" t="n">
        <v>30</v>
      </c>
      <c r="R11982">
        <f>Q11982*P11982*O11982</f>
        <v>22171178.307360798</v>
      </c>
      <c r="S11982">
        <f>1/R11982</f>
        <v>4.5103601898686704E-8</v>
      </c>
    </row>
    <row r="11983" s="29">
      <c r="A11983" t="inlineStr">
        <is>
          <t>photovoltaic open ground installation, 570 kWp, CdTe, on open ground</t>
        </is>
      </c>
      <c r="B11983" s="30">
        <f>M11983*S11983</f>
        <v>4.0710971597054194E-9</v>
      </c>
      <c r="C11983" t="inlineStr">
        <is>
          <t>RER</t>
        </is>
      </c>
      <c r="D11983" t="inlineStr">
        <is>
          <t>unit</t>
        </is>
      </c>
      <c r="F11983" t="inlineStr">
        <is>
          <t>technosphere</t>
        </is>
      </c>
      <c r="G11983" t="n">
        <v>0</v>
      </c>
      <c r="H11983" t="inlineStr">
        <is>
          <t>photovoltaic open ground installation, 570 kWp, CdTe, on open ground</t>
        </is>
      </c>
      <c r="I11983" t="inlineStr">
        <is>
          <t>(2,2,1,1,1,3); Calculation with average annual yield and share of technologies. Lifetime: 30a.</t>
        </is>
      </c>
      <c r="K11983" t="inlineStr">
        <is>
          <t>commercial</t>
        </is>
      </c>
      <c r="L11983">
        <f>L11982</f>
        <v>0.82233248462317254</v>
      </c>
      <c r="M11983" s="30">
        <f>INDEX(parameters!$D$41:$AG$178,MATCH('PV (extension)'!B11969,parameters!$C$41:$C$178,0),MATCH('PV (extension)'!A11983,parameters!$D$5:$AG$5,0))/L11983</f>
        <v>9.0261021034418951E-2</v>
      </c>
      <c r="N11983" t="inlineStr">
        <is>
          <t>central</t>
        </is>
      </c>
      <c r="O11983">
        <f>INDEX(parameters!$C$196:$EJ$198,MATCH('PV (extension)'!N11983,parameters!$B$196:$B$198,0),MATCH('PV (extension)'!B11969,parameters!$C$195:$EJ$195,0))</f>
        <v>1296.5601349333799</v>
      </c>
      <c r="P11983" t="n">
        <v>570</v>
      </c>
      <c r="Q11983" t="n">
        <v>30</v>
      </c>
      <c r="R11983">
        <f>Q11983*P11983*O11983</f>
        <v>22171178.307360798</v>
      </c>
      <c r="S11983">
        <f>1/R11983</f>
        <v>4.5103601898686704E-8</v>
      </c>
    </row>
    <row r="11984" s="29">
      <c r="A11984" t="inlineStr">
        <is>
          <t>photovoltaic open ground installation, 570 kWp, micro-Si, on open ground</t>
        </is>
      </c>
      <c r="B11984" s="30">
        <f>M11984*S11984</f>
        <v>4.3150740976507E-11</v>
      </c>
      <c r="C11984" t="inlineStr">
        <is>
          <t>RER</t>
        </is>
      </c>
      <c r="D11984" t="inlineStr">
        <is>
          <t>unit</t>
        </is>
      </c>
      <c r="F11984" t="inlineStr">
        <is>
          <t>technosphere</t>
        </is>
      </c>
      <c r="G11984" t="n">
        <v>0</v>
      </c>
      <c r="H11984" t="inlineStr">
        <is>
          <t>photovoltaic open ground installation, 570 kWp, micro-Si, on open ground</t>
        </is>
      </c>
      <c r="I11984" t="inlineStr">
        <is>
          <t>(2,2,1,1,1,3); Calculation with average annual yield and share of technologies. Lifetime: 30a.</t>
        </is>
      </c>
      <c r="K11984" t="inlineStr">
        <is>
          <t>commercial</t>
        </is>
      </c>
      <c r="L11984">
        <f>L11983</f>
        <v>0.82233248462317254</v>
      </c>
      <c r="M11984" s="30">
        <f>INDEX(parameters!$D$41:$AG$178,MATCH('PV (extension)'!B11969,parameters!$C$41:$C$178,0),MATCH('PV (extension)'!A11984,parameters!$D$5:$AG$5,0))/L11984</f>
        <v>9.5670277228487681E-4</v>
      </c>
      <c r="N11984" t="inlineStr">
        <is>
          <t>central</t>
        </is>
      </c>
      <c r="O11984">
        <f>INDEX(parameters!$C$196:$EJ$198,MATCH('PV (extension)'!N11984,parameters!$B$196:$B$198,0),MATCH('PV (extension)'!B11969,parameters!$C$195:$EJ$195,0))</f>
        <v>1296.5601349333799</v>
      </c>
      <c r="P11984" t="n">
        <v>570</v>
      </c>
      <c r="Q11984" t="n">
        <v>30</v>
      </c>
      <c r="R11984">
        <f>Q11984*P11984*O11984</f>
        <v>22171178.307360798</v>
      </c>
      <c r="S11984">
        <f>1/R11984</f>
        <v>4.5103601898686704E-8</v>
      </c>
    </row>
    <row r="11985" s="29">
      <c r="A11985" t="inlineStr">
        <is>
          <t>photovoltaic open ground installation, 570 kWp, multi-Si, on open ground</t>
        </is>
      </c>
      <c r="B11985" s="30">
        <f>M11985*S11985</f>
        <v>1.4440361115181036E-8</v>
      </c>
      <c r="C11985" t="inlineStr">
        <is>
          <t>RER</t>
        </is>
      </c>
      <c r="D11985" t="inlineStr">
        <is>
          <t>unit</t>
        </is>
      </c>
      <c r="F11985" t="inlineStr">
        <is>
          <t>technosphere</t>
        </is>
      </c>
      <c r="G11985" t="n">
        <v>0</v>
      </c>
      <c r="H11985" t="inlineStr">
        <is>
          <t>photovoltaic open ground installation, 570 kWp, multi-Si, on open ground</t>
        </is>
      </c>
      <c r="I11985" t="inlineStr">
        <is>
          <t>(2,2,1,1,1,3); Calculation with average annual yield and share of technologies. Lifetime: 30a.</t>
        </is>
      </c>
      <c r="K11985" t="inlineStr">
        <is>
          <t>commercial</t>
        </is>
      </c>
      <c r="L11985">
        <f>L11984</f>
        <v>0.82233248462317254</v>
      </c>
      <c r="M11985" s="30">
        <f>INDEX(parameters!$D$41:$AG$178,MATCH('PV (extension)'!B11969,parameters!$C$41:$C$178,0),MATCH('PV (extension)'!A11985,parameters!$D$5:$AG$5,0))/L11985</f>
        <v>0.32015982110735819</v>
      </c>
      <c r="N11985" t="inlineStr">
        <is>
          <t>central</t>
        </is>
      </c>
      <c r="O11985">
        <f>INDEX(parameters!$C$196:$EJ$198,MATCH('PV (extension)'!N11985,parameters!$B$196:$B$198,0),MATCH('PV (extension)'!B11969,parameters!$C$195:$EJ$195,0))</f>
        <v>1296.5601349333799</v>
      </c>
      <c r="P11985" t="n">
        <v>570</v>
      </c>
      <c r="Q11985" t="n">
        <v>30</v>
      </c>
      <c r="R11985">
        <f>Q11985*P11985*O11985</f>
        <v>22171178.307360798</v>
      </c>
      <c r="S11985">
        <f>1/R11985</f>
        <v>4.5103601898686704E-8</v>
      </c>
    </row>
    <row r="11986" s="29">
      <c r="A11986" t="inlineStr">
        <is>
          <t>photovoltaic open ground installation, 570 kWp, single-Si, on open ground</t>
        </is>
      </c>
      <c r="B11986" s="30">
        <f>M11986*S11986</f>
        <v>7.6597892296289141E-9</v>
      </c>
      <c r="C11986" t="inlineStr">
        <is>
          <t>RER</t>
        </is>
      </c>
      <c r="D11986" t="inlineStr">
        <is>
          <t>unit</t>
        </is>
      </c>
      <c r="F11986" t="inlineStr">
        <is>
          <t>technosphere</t>
        </is>
      </c>
      <c r="G11986" t="n">
        <v>0</v>
      </c>
      <c r="H11986" t="inlineStr">
        <is>
          <t>photovoltaic open ground installation, 570 kWp, single-Si, on open ground</t>
        </is>
      </c>
      <c r="I11986" t="inlineStr">
        <is>
          <t>(2,2,1,1,1,3); Calculation with average annual yield and share of technologies. Lifetime: 30a.</t>
        </is>
      </c>
      <c r="K11986" t="inlineStr">
        <is>
          <t>commercial</t>
        </is>
      </c>
      <c r="L11986">
        <f>L11985</f>
        <v>0.82233248462317254</v>
      </c>
      <c r="M11986" s="30">
        <f>INDEX(parameters!$D$41:$AG$178,MATCH('PV (extension)'!B11969,parameters!$C$41:$C$178,0),MATCH('PV (extension)'!A11986,parameters!$D$5:$AG$5,0))/L11986</f>
        <v>0.16982655280690445</v>
      </c>
      <c r="N11986" t="inlineStr">
        <is>
          <t>central</t>
        </is>
      </c>
      <c r="O11986">
        <f>INDEX(parameters!$C$196:$EJ$198,MATCH('PV (extension)'!N11986,parameters!$B$196:$B$198,0),MATCH('PV (extension)'!B11969,parameters!$C$195:$EJ$195,0))</f>
        <v>1296.5601349333799</v>
      </c>
      <c r="P11986" t="n">
        <v>570</v>
      </c>
      <c r="Q11986" t="n">
        <v>30</v>
      </c>
      <c r="R11986">
        <f>Q11986*P11986*O11986</f>
        <v>22171178.307360798</v>
      </c>
      <c r="S11986">
        <f>1/R11986</f>
        <v>4.5103601898686704E-8</v>
      </c>
    </row>
    <row r="11987" ht="16" customHeight="1" s="29">
      <c r="A11987" t="inlineStr">
        <is>
          <t>photovoltaic slanted-roof installation, 93 kWp, multi-Si, laminated, integrated, on roof</t>
        </is>
      </c>
      <c r="B11987" s="30">
        <f>M11987*S11987</f>
        <v>2.3637077445622607E-9</v>
      </c>
      <c r="C11987" t="inlineStr">
        <is>
          <t>CH</t>
        </is>
      </c>
      <c r="D11987" t="inlineStr">
        <is>
          <t>unit</t>
        </is>
      </c>
      <c r="F11987" t="inlineStr">
        <is>
          <t>technosphere</t>
        </is>
      </c>
      <c r="G11987" t="n">
        <v>0</v>
      </c>
      <c r="H11987" t="inlineStr">
        <is>
          <t>photovoltaic slanted-roof installation, 93 kWp, multi-Si, laminated, integrated, on roof</t>
        </is>
      </c>
      <c r="I11987" t="inlineStr">
        <is>
          <t>(2,2,1,1,1,3); Calculation with average annual yield and share of technologies. Lifetime: 30a.</t>
        </is>
      </c>
      <c r="K11987" t="inlineStr">
        <is>
          <t>commercial</t>
        </is>
      </c>
      <c r="L11987">
        <f>L11986</f>
        <v>0.82233248462317254</v>
      </c>
      <c r="M11987" s="30">
        <f>INDEX(parameters!$D$41:$AG$178,MATCH('PV (extension)'!B11969,parameters!$C$41:$C$178,0),MATCH('PV (extension)'!A11987,parameters!$D$5:$AG$5,0))/L11987</f>
        <v>8.0374539804535308E-3</v>
      </c>
      <c r="N11987" s="3" t="inlineStr">
        <is>
          <t>roof-top</t>
        </is>
      </c>
      <c r="O11987">
        <f>INDEX(parameters!$C$196:$EJ$198,MATCH('PV (extension)'!N11987,parameters!$B$196:$B$198,0),MATCH('PV (extension)'!B11969,parameters!$C$195:$EJ$195,0))</f>
        <v>1218.7665268373771</v>
      </c>
      <c r="P11987" t="n">
        <v>93</v>
      </c>
      <c r="Q11987" t="n">
        <v>30</v>
      </c>
      <c r="R11987">
        <f>Q11987*P11987*O11987</f>
        <v>3400358.609876282</v>
      </c>
      <c r="S11987">
        <f>1/R11987</f>
        <v>2.9408662871484129E-7</v>
      </c>
    </row>
    <row r="11988" ht="16" customHeight="1" s="29">
      <c r="A11988" t="inlineStr">
        <is>
          <t>photovoltaic slanted-roof installation, 93 kWp, multi-Si, panel, mounted, on roof</t>
        </is>
      </c>
      <c r="B11988" s="30">
        <f>M11988*S11988</f>
        <v>4.008009935882473E-8</v>
      </c>
      <c r="C11988" t="inlineStr">
        <is>
          <t>CH</t>
        </is>
      </c>
      <c r="D11988" t="inlineStr">
        <is>
          <t>unit</t>
        </is>
      </c>
      <c r="F11988" t="inlineStr">
        <is>
          <t>technosphere</t>
        </is>
      </c>
      <c r="G11988" t="n">
        <v>0</v>
      </c>
      <c r="H11988" t="inlineStr">
        <is>
          <t>photovoltaic slanted-roof installation, 93 kWp, multi-Si, panel, mounted, on roof</t>
        </is>
      </c>
      <c r="I11988" t="inlineStr">
        <is>
          <t>(2,2,1,1,1,3); Calculation with average annual yield and share of technologies. Lifetime: 30a.</t>
        </is>
      </c>
      <c r="K11988" t="inlineStr">
        <is>
          <t>commercial</t>
        </is>
      </c>
      <c r="L11988">
        <f>L11987</f>
        <v>0.82233248462317254</v>
      </c>
      <c r="M11988" s="30">
        <f>INDEX(parameters!$D$41:$AG$178,MATCH('PV (extension)'!B11969,parameters!$C$41:$C$178,0),MATCH('PV (extension)'!A11988,parameters!$D$5:$AG$5,0))/L11988</f>
        <v>0.13628671093947653</v>
      </c>
      <c r="N11988" s="3" t="inlineStr">
        <is>
          <t>roof-top</t>
        </is>
      </c>
      <c r="O11988">
        <f>INDEX(parameters!$C$196:$EJ$198,MATCH('PV (extension)'!N11988,parameters!$B$196:$B$198,0),MATCH('PV (extension)'!B11969,parameters!$C$195:$EJ$195,0))</f>
        <v>1218.7665268373771</v>
      </c>
      <c r="P11988" t="n">
        <v>93</v>
      </c>
      <c r="Q11988" t="n">
        <v>30</v>
      </c>
      <c r="R11988">
        <f>Q11988*P11988*O11988</f>
        <v>3400358.609876282</v>
      </c>
      <c r="S11988">
        <f>1/R11988</f>
        <v>2.9408662871484129E-7</v>
      </c>
    </row>
    <row r="11989" ht="16" customHeight="1" s="29">
      <c r="A11989" t="inlineStr">
        <is>
          <t>photovoltaic slanted-roof installation, 93 kWp, single-Si, laminated, integrated, on roof</t>
        </is>
      </c>
      <c r="B11989" s="30">
        <f>M11989*S11989</f>
        <v>1.2495583115260834E-9</v>
      </c>
      <c r="C11989" t="inlineStr">
        <is>
          <t>CH</t>
        </is>
      </c>
      <c r="D11989" t="inlineStr">
        <is>
          <t>unit</t>
        </is>
      </c>
      <c r="F11989" t="inlineStr">
        <is>
          <t>technosphere</t>
        </is>
      </c>
      <c r="G11989" t="n">
        <v>0</v>
      </c>
      <c r="H11989" t="inlineStr">
        <is>
          <t>photovoltaic slanted-roof installation, 93 kWp, single-Si, laminated, integrated, on roof</t>
        </is>
      </c>
      <c r="I11989" t="inlineStr">
        <is>
          <t>(2,2,1,1,1,3); Calculation with average annual yield and share of technologies. Lifetime: 30a.</t>
        </is>
      </c>
      <c r="K11989" t="inlineStr">
        <is>
          <t>commercial</t>
        </is>
      </c>
      <c r="L11989">
        <f>L11988</f>
        <v>0.82233248462317254</v>
      </c>
      <c r="M11989" s="30">
        <f>INDEX(parameters!$D$41:$AG$178,MATCH('PV (extension)'!B11969,parameters!$C$41:$C$178,0),MATCH('PV (extension)'!A11989,parameters!$D$5:$AG$5,0))/L11989</f>
        <v>4.2489463631401872E-3</v>
      </c>
      <c r="N11989" s="3" t="inlineStr">
        <is>
          <t>roof-top</t>
        </is>
      </c>
      <c r="O11989">
        <f>INDEX(parameters!$C$196:$EJ$198,MATCH('PV (extension)'!N11989,parameters!$B$196:$B$198,0),MATCH('PV (extension)'!B11969,parameters!$C$195:$EJ$195,0))</f>
        <v>1218.7665268373771</v>
      </c>
      <c r="P11989" t="n">
        <v>93</v>
      </c>
      <c r="Q11989" t="n">
        <v>30</v>
      </c>
      <c r="R11989">
        <f>Q11989*P11989*O11989</f>
        <v>3400358.609876282</v>
      </c>
      <c r="S11989">
        <f>1/R11989</f>
        <v>2.9408662871484129E-7</v>
      </c>
    </row>
    <row r="11990" ht="16" customHeight="1" s="29">
      <c r="A11990" t="inlineStr">
        <is>
          <t>photovoltaic slanted-roof installation, 93 kWp, single-Si, panel, mounted, on roof</t>
        </is>
      </c>
      <c r="B11990" s="30">
        <f>M11990*S11990</f>
        <v>2.099437745818772E-8</v>
      </c>
      <c r="C11990" t="inlineStr">
        <is>
          <t>CH</t>
        </is>
      </c>
      <c r="D11990" t="inlineStr">
        <is>
          <t>unit</t>
        </is>
      </c>
      <c r="F11990" t="inlineStr">
        <is>
          <t>technosphere</t>
        </is>
      </c>
      <c r="G11990" t="n">
        <v>0</v>
      </c>
      <c r="H11990" t="inlineStr">
        <is>
          <t>photovoltaic slanted-roof installation, 93 kWp, single-Si, panel, mounted, on roof</t>
        </is>
      </c>
      <c r="I11990" t="inlineStr">
        <is>
          <t>(2,2,1,1,1,3); Calculation with average annual yield and share of technologies. Lifetime: 30a.</t>
        </is>
      </c>
      <c r="K11990" t="inlineStr">
        <is>
          <t>commercial</t>
        </is>
      </c>
      <c r="L11990">
        <f>L11989</f>
        <v>0.82233248462317254</v>
      </c>
      <c r="M11990" s="30">
        <f>INDEX(parameters!$D$41:$AG$178,MATCH('PV (extension)'!B11969,parameters!$C$41:$C$178,0),MATCH('PV (extension)'!A11990,parameters!$D$5:$AG$5,0))/L11990</f>
        <v>7.1388412148941149E-2</v>
      </c>
      <c r="N11990" s="3" t="inlineStr">
        <is>
          <t>roof-top</t>
        </is>
      </c>
      <c r="O11990">
        <f>INDEX(parameters!$C$196:$EJ$198,MATCH('PV (extension)'!N11990,parameters!$B$196:$B$198,0),MATCH('PV (extension)'!B11969,parameters!$C$195:$EJ$195,0))</f>
        <v>1218.7665268373771</v>
      </c>
      <c r="P11990" t="n">
        <v>93</v>
      </c>
      <c r="Q11990" t="n">
        <v>30</v>
      </c>
      <c r="R11990">
        <f>Q11990*P11990*O11990</f>
        <v>3400358.609876282</v>
      </c>
      <c r="S11990">
        <f>1/R11990</f>
        <v>2.9408662871484129E-7</v>
      </c>
    </row>
    <row r="11991" s="29">
      <c r="A11991" t="inlineStr">
        <is>
          <t>market for tap water</t>
        </is>
      </c>
      <c r="B11991" t="n">
        <v>0.0037026</v>
      </c>
      <c r="C11991" t="inlineStr">
        <is>
          <t>Europe without Switzerland</t>
        </is>
      </c>
      <c r="D11991" t="inlineStr">
        <is>
          <t>kilogram</t>
        </is>
      </c>
      <c r="F11991" t="inlineStr">
        <is>
          <t>technosphere</t>
        </is>
      </c>
      <c r="G11991" t="n">
        <v>0</v>
      </c>
      <c r="H11991" t="inlineStr">
        <is>
          <t>tap water</t>
        </is>
      </c>
      <c r="I11991" t="inlineStr">
        <is>
          <t>(2,2,1,1,1,3); Estimation 20l/m2 panel</t>
        </is>
      </c>
      <c r="M11991" s="30" t="n"/>
    </row>
    <row r="11992" s="29">
      <c r="A11992" t="inlineStr">
        <is>
          <t>treatment of wastewater, from residence, capacity 1.1E10l/year</t>
        </is>
      </c>
      <c r="B11992" t="n">
        <v>-3.3323e-06</v>
      </c>
      <c r="C11992" t="inlineStr">
        <is>
          <t>CH</t>
        </is>
      </c>
      <c r="D11992" t="inlineStr">
        <is>
          <t>cubic meter</t>
        </is>
      </c>
      <c r="F11992" t="inlineStr">
        <is>
          <t>technosphere</t>
        </is>
      </c>
      <c r="G11992" t="n">
        <v>0</v>
      </c>
      <c r="H11992" t="inlineStr">
        <is>
          <t>wastewater, from residence</t>
        </is>
      </c>
      <c r="I11992" t="inlineStr">
        <is>
          <t>(2,2,1,1,1,3); Estimation 20l/m2 panel</t>
        </is>
      </c>
      <c r="M11992" s="30" t="n"/>
    </row>
    <row r="11993" s="29">
      <c r="M11993" s="30" t="n"/>
    </row>
    <row r="11994" customFormat="1" s="28">
      <c r="A11994" s="28" t="inlineStr">
        <is>
          <t>Activity</t>
        </is>
      </c>
      <c r="B11994" s="28" t="inlineStr">
        <is>
          <t>electricity production, photovoltaic</t>
        </is>
      </c>
      <c r="M11994" s="30" t="n"/>
    </row>
    <row r="11995">
      <c r="A11995" t="inlineStr">
        <is>
          <t>comment</t>
        </is>
      </c>
      <c r="B1199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")&amp;HLOOKUP(B11996,parameters!$C$195:$EJ$198,2,0)&amp;" kWh/kWp.
Annual output, Facade: "&amp;HLOOKUP(B11996,parameters!$C$195:$EJ$198,3,0)&amp;" kWh/kWp.
Annual output, Open-ground: "&amp;HLOOKUP(B11996,parameters!$C$195:$EJ$198,4,0)&amp;_xlfn._LONGTEXT("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")&amp;VLOOKUP(B11996,'extension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1218.76652683738 kWh/kWp.
Annual output, Facade: 855.729689056031 kWh/kWp.
Annual output, Open-ground: 1296.56013493338 kWh/kWp.
Amount of solar energy transformed to electricity. Waste heat emission due to losses of electricity in the system.
Technology:  Electricity production with grid-connected photovoltaic power plants.
Time period:  Time of publications
Production volume: 131.746 GWh in 2025.
Sampling:  Statistical data and model calculations
Extrapolations:  Use of PV technology data investigated for other countries (Switzerland). Correction of average yield with Swiss data.
Uncertainty:  None
Author: Romain Sacchi, PSI, romain.sacchi@psi.ch</v>
      </c>
      <c r="M11995" s="30" t="n"/>
    </row>
    <row r="11996" s="29">
      <c r="A11996" t="inlineStr">
        <is>
          <t>location</t>
        </is>
      </c>
      <c r="B11996" t="inlineStr">
        <is>
          <t>RS</t>
        </is>
      </c>
    </row>
    <row r="11997" s="29">
      <c r="A11997" t="inlineStr">
        <is>
          <t>production amount</t>
        </is>
      </c>
      <c r="B11997" t="n">
        <v>1</v>
      </c>
    </row>
    <row r="11998" s="29">
      <c r="A11998" t="inlineStr">
        <is>
          <t>reference product</t>
        </is>
      </c>
      <c r="B11998" t="inlineStr">
        <is>
          <t>electricity, low voltage</t>
        </is>
      </c>
    </row>
    <row r="11999" s="29">
      <c r="A11999" t="inlineStr">
        <is>
          <t>source</t>
        </is>
      </c>
      <c r="B1199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000" s="29">
      <c r="A12000" t="inlineStr">
        <is>
          <t>type</t>
        </is>
      </c>
      <c r="B12000" t="inlineStr">
        <is>
          <t>process</t>
        </is>
      </c>
    </row>
    <row r="12001" s="29">
      <c r="A12001" t="inlineStr">
        <is>
          <t>unit</t>
        </is>
      </c>
      <c r="B12001" t="inlineStr">
        <is>
          <t>kilowatt hour</t>
        </is>
      </c>
    </row>
    <row r="12002" s="29">
      <c r="A12002" t="inlineStr">
        <is>
          <t>Exchanges</t>
        </is>
      </c>
    </row>
    <row r="12003" customFormat="1" s="28">
      <c r="A12003" s="28" t="inlineStr">
        <is>
          <t>name</t>
        </is>
      </c>
      <c r="B12003" s="28" t="inlineStr">
        <is>
          <t>amount</t>
        </is>
      </c>
      <c r="C12003" s="28" t="inlineStr">
        <is>
          <t>location</t>
        </is>
      </c>
      <c r="D12003" s="28" t="inlineStr">
        <is>
          <t>unit</t>
        </is>
      </c>
      <c r="E12003" s="28" t="inlineStr">
        <is>
          <t>categories</t>
        </is>
      </c>
      <c r="F12003" s="28" t="inlineStr">
        <is>
          <t>type</t>
        </is>
      </c>
      <c r="G12003" s="28" t="inlineStr">
        <is>
          <t>uncertainty type</t>
        </is>
      </c>
      <c r="H12003" s="28" t="inlineStr">
        <is>
          <t>loc</t>
        </is>
      </c>
      <c r="I12003" s="28" t="inlineStr">
        <is>
          <t>scale</t>
        </is>
      </c>
      <c r="J12003" s="28" t="inlineStr">
        <is>
          <t>comment</t>
        </is>
      </c>
      <c r="K12003" s="28" t="inlineStr">
        <is>
          <t>negative</t>
        </is>
      </c>
      <c r="L12003" s="28" t="inlineStr">
        <is>
          <t>reference product</t>
        </is>
      </c>
      <c r="M12003" s="28" t="inlineStr">
        <is>
          <t>production volume</t>
        </is>
      </c>
      <c r="N12003" s="28" t="inlineStr">
        <is>
          <t>scope</t>
        </is>
      </c>
      <c r="O12003" s="28" t="inlineStr">
        <is>
          <t>scope share</t>
        </is>
      </c>
      <c r="P12003" s="28" t="inlineStr">
        <is>
          <t>tech share</t>
        </is>
      </c>
      <c r="Q12003" s="28" t="inlineStr">
        <is>
          <t>installation</t>
        </is>
      </c>
      <c r="R12003" s="28" t="inlineStr">
        <is>
          <t>productivity</t>
        </is>
      </c>
      <c r="S12003" s="28" t="inlineStr">
        <is>
          <t>kWp</t>
        </is>
      </c>
      <c r="T12003" s="28" t="inlineStr">
        <is>
          <t>lifetime</t>
        </is>
      </c>
      <c r="U12003" s="28" t="inlineStr">
        <is>
          <t>lifetime production</t>
        </is>
      </c>
      <c r="V12003" s="28" t="inlineStr">
        <is>
          <t>inverted lifetime production</t>
        </is>
      </c>
    </row>
    <row r="12004" s="29">
      <c r="A12004" t="inlineStr">
        <is>
          <t>Energy, solar, converted</t>
        </is>
      </c>
      <c r="B12004" t="n">
        <v>3.8503</v>
      </c>
      <c r="D12004" t="inlineStr">
        <is>
          <t>megajoule</t>
        </is>
      </c>
      <c r="E12004" t="inlineStr">
        <is>
          <t>natural resource::in air</t>
        </is>
      </c>
      <c r="F12004" t="inlineStr">
        <is>
          <t>biosphere</t>
        </is>
      </c>
      <c r="G12004" t="n">
        <v>2</v>
      </c>
      <c r="H12004" t="n">
        <v>1.348151067341848</v>
      </c>
      <c r="I12004" t="n">
        <v>0.04340984597628009</v>
      </c>
      <c r="J12004" t="inlineStr">
        <is>
          <t>(2,2,1,1,1,3); Energy loss in the system</t>
        </is>
      </c>
    </row>
    <row r="12005" s="29">
      <c r="A12005" t="inlineStr">
        <is>
          <t>Heat, waste</t>
        </is>
      </c>
      <c r="B12005" t="n">
        <v>0.25027</v>
      </c>
      <c r="D12005" t="inlineStr">
        <is>
          <t>megajoule</t>
        </is>
      </c>
      <c r="E12005" t="inlineStr">
        <is>
          <t>air</t>
        </is>
      </c>
      <c r="F12005" t="inlineStr">
        <is>
          <t>biosphere</t>
        </is>
      </c>
      <c r="G12005" t="n">
        <v>2</v>
      </c>
      <c r="H12005" t="n">
        <v>-1.385214943900327</v>
      </c>
      <c r="I12005" t="n">
        <v>0.02439508208471609</v>
      </c>
      <c r="J12005" t="inlineStr">
        <is>
          <t>(1,na,na,na,na,na); Calculation</t>
        </is>
      </c>
    </row>
    <row r="12006" s="29">
      <c r="A12006" t="inlineStr">
        <is>
          <t>electricity production, photovoltaic</t>
        </is>
      </c>
      <c r="B12006" t="n">
        <v>1</v>
      </c>
      <c r="C12006" t="inlineStr">
        <is>
          <t>RS</t>
        </is>
      </c>
      <c r="D12006" t="inlineStr">
        <is>
          <t>kilowatt hour</t>
        </is>
      </c>
      <c r="E12006" t="inlineStr">
        <is>
          <t>photovoltaic::power plants</t>
        </is>
      </c>
      <c r="F12006" t="inlineStr">
        <is>
          <t>production</t>
        </is>
      </c>
      <c r="G12006" t="n">
        <v>0</v>
      </c>
      <c r="H12006" t="n">
        <v>1</v>
      </c>
      <c r="L12006" t="inlineStr">
        <is>
          <t>electricity, low voltage</t>
        </is>
      </c>
      <c r="M12006">
        <f>VLOOKUP(C12006,'extension - production vol'!$B$6:$D$235,3,0)</f>
        <v>131.74600000000001</v>
      </c>
    </row>
    <row r="12007" ht="16" customHeight="1" s="29">
      <c r="A12007" t="inlineStr">
        <is>
          <t>photovoltaic flat-roof installation, 156 kWp, multi-Si, on roof</t>
        </is>
      </c>
      <c r="B12007" s="30">
        <f>P12007*V12007</f>
        <v>1.770112532882058E-8</v>
      </c>
      <c r="C12007" t="inlineStr">
        <is>
          <t>CH</t>
        </is>
      </c>
      <c r="D12007" t="inlineStr">
        <is>
          <t>unit</t>
        </is>
      </c>
      <c r="F12007" t="inlineStr">
        <is>
          <t>technosphere</t>
        </is>
      </c>
      <c r="G12007" t="n">
        <v>2</v>
      </c>
      <c r="H12007" t="n">
        <v>-18.46800298604678</v>
      </c>
      <c r="I12007" t="n">
        <v>0.09798894162072011</v>
      </c>
      <c r="J12007" t="inlineStr">
        <is>
          <t>(2,2,1,1,1,3); Calculation with average annual yield and share of technologies. Lifetime: 30a.</t>
        </is>
      </c>
      <c r="L12007" t="inlineStr">
        <is>
          <t>photovoltaic flat-roof installation, 156 kWp, multi-Si, on roof</t>
        </is>
      </c>
      <c r="N12007" t="inlineStr">
        <is>
          <t>all</t>
        </is>
      </c>
      <c r="O12007" t="n">
        <v>1</v>
      </c>
      <c r="P12007" s="30">
        <f>INDEX(parameters!$D$41:$AG$178,MATCH('PV (extension)'!B11996,parameters!$C$41:$C$178,0),MATCH('PV (extension)'!A12007,parameters!$D$5:$AG$5,0))/O12007</f>
        <v>0.10096416269840058</v>
      </c>
      <c r="Q12007" s="3" t="inlineStr">
        <is>
          <t>roof-top</t>
        </is>
      </c>
      <c r="R12007">
        <f>INDEX(parameters!$C$196:$EJ$198,MATCH('PV (extension)'!Q12007,parameters!$B$196:$B$198,0),MATCH('PV (extension)'!B11996,parameters!$C$195:$EJ$195,0))</f>
        <v>1218.7665268373771</v>
      </c>
      <c r="S12007" t="n">
        <v>156</v>
      </c>
      <c r="T12007" t="n">
        <v>30</v>
      </c>
      <c r="U12007">
        <f>T12007*S12007*R12007</f>
        <v>5703827.3455989249</v>
      </c>
      <c r="V12007">
        <f>1/U12007</f>
        <v>1.7532087481077076E-7</v>
      </c>
    </row>
    <row r="12008" ht="16" customHeight="1" s="29">
      <c r="A12008" t="inlineStr">
        <is>
          <t>photovoltaic flat-roof installation, 156 kWp, single-Si, on roof</t>
        </is>
      </c>
      <c r="B12008" s="30">
        <f>P12008*V12008</f>
        <v>9.2464263148644132E-9</v>
      </c>
      <c r="C12008" t="inlineStr">
        <is>
          <t>CH</t>
        </is>
      </c>
      <c r="D12008" t="inlineStr">
        <is>
          <t>unit</t>
        </is>
      </c>
      <c r="F12008" t="inlineStr">
        <is>
          <t>technosphere</t>
        </is>
      </c>
      <c r="G12008" t="n">
        <v>2</v>
      </c>
      <c r="H12008" t="n">
        <v>-19.10362020104489</v>
      </c>
      <c r="I12008" t="n">
        <v>0.09798894162072011</v>
      </c>
      <c r="J12008" t="inlineStr">
        <is>
          <t>(2,2,1,1,1,3); Calculation with average annual yield and share of technologies. Lifetime: 30a.</t>
        </is>
      </c>
      <c r="L12008" t="inlineStr">
        <is>
          <t>photovoltaic flat-roof installation, 156 kWp, single-Si, on roof</t>
        </is>
      </c>
      <c r="N12008" t="inlineStr">
        <is>
          <t>all</t>
        </is>
      </c>
      <c r="O12008" t="n">
        <v>1</v>
      </c>
      <c r="P12008" s="30">
        <f>INDEX(parameters!$D$41:$AG$178,MATCH('PV (extension)'!B11996,parameters!$C$41:$C$178,0),MATCH('PV (extension)'!A12008,parameters!$D$5:$AG$5,0))/O12008</f>
        <v>5.2740019263789135E-2</v>
      </c>
      <c r="Q12008" s="3" t="inlineStr">
        <is>
          <t>roof-top</t>
        </is>
      </c>
      <c r="R12008">
        <f>INDEX(parameters!$C$196:$EJ$198,MATCH('PV (extension)'!Q12008,parameters!$B$196:$B$198,0),MATCH('PV (extension)'!B11996,parameters!$C$195:$EJ$195,0))</f>
        <v>1218.7665268373771</v>
      </c>
      <c r="S12008" t="n">
        <v>156</v>
      </c>
      <c r="T12008" t="n">
        <v>30</v>
      </c>
      <c r="U12008">
        <f>T12008*S12008*R12008</f>
        <v>5703827.3455989249</v>
      </c>
      <c r="V12008">
        <f>1/U12008</f>
        <v>1.7532087481077076E-7</v>
      </c>
    </row>
    <row r="12009" ht="16" customHeight="1" s="29">
      <c r="A12009" t="inlineStr">
        <is>
          <t>photovoltaic slanted-roof installation, 3 kWp, CIS, laminated, integrated, on roof</t>
        </is>
      </c>
      <c r="B12009" s="30">
        <f>P12009*V12009</f>
        <v>8.2927763938892943E-9</v>
      </c>
      <c r="C12009" t="inlineStr">
        <is>
          <t>CH</t>
        </is>
      </c>
      <c r="D12009" t="inlineStr">
        <is>
          <t>unit</t>
        </is>
      </c>
      <c r="F12009" t="inlineStr">
        <is>
          <t>technosphere</t>
        </is>
      </c>
      <c r="G12009" t="n">
        <v>2</v>
      </c>
      <c r="H12009" t="n">
        <v>-19.69743931800395</v>
      </c>
      <c r="I12009" t="n">
        <v>0.09798894162072011</v>
      </c>
      <c r="J12009" t="inlineStr">
        <is>
          <t>(2,2,1,1,1,3); Calculation with average annual yield and share of technologies. Lifetime: 30a.</t>
        </is>
      </c>
      <c r="L12009" t="inlineStr">
        <is>
          <t>photovoltaic slanted-roof installation, 3 kWp, CIS, laminated, integrated, on roof</t>
        </is>
      </c>
      <c r="N12009" t="inlineStr">
        <is>
          <t>all</t>
        </is>
      </c>
      <c r="O12009" t="n">
        <v>1</v>
      </c>
      <c r="P12009" s="30">
        <f>INDEX(parameters!$D$41:$AG$178,MATCH('PV (extension)'!B11996,parameters!$C$41:$C$178,0),MATCH('PV (extension)'!A12009,parameters!$D$5:$AG$5,0))/O12009</f>
        <v>9.0962624550774995E-4</v>
      </c>
      <c r="Q12009" s="3" t="inlineStr">
        <is>
          <t>roof-top</t>
        </is>
      </c>
      <c r="R12009">
        <f>INDEX(parameters!$C$196:$EJ$198,MATCH('PV (extension)'!Q12009,parameters!$B$196:$B$198,0),MATCH('PV (extension)'!B11996,parameters!$C$195:$EJ$195,0))</f>
        <v>1218.7665268373771</v>
      </c>
      <c r="S12009" t="n">
        <v>3</v>
      </c>
      <c r="T12009" t="n">
        <v>30</v>
      </c>
      <c r="U12009">
        <f>T12009*S12009*R12009</f>
        <v>109688.98741536394</v>
      </c>
      <c r="V12009">
        <f>1/U12009</f>
        <v>9.1166854901600799E-6</v>
      </c>
    </row>
    <row r="12010" ht="16" customHeight="1" s="29">
      <c r="A12010" t="inlineStr">
        <is>
          <t>photovoltaic slanted-roof installation, 3 kWp, CdTe, panel, mounted, on roof</t>
        </is>
      </c>
      <c r="B12010" s="30">
        <f>P12010*V12010</f>
        <v>5.4088026472666926E-8</v>
      </c>
      <c r="C12010" t="inlineStr">
        <is>
          <t>CH</t>
        </is>
      </c>
      <c r="D12010" t="inlineStr">
        <is>
          <t>unit</t>
        </is>
      </c>
      <c r="F12010" t="inlineStr">
        <is>
          <t>technosphere</t>
        </is>
      </c>
      <c r="G12010" t="n">
        <v>2</v>
      </c>
      <c r="H12010" t="n">
        <v>-16.69297991102503</v>
      </c>
      <c r="I12010" t="n">
        <v>0.09798894162072011</v>
      </c>
      <c r="J12010" t="inlineStr">
        <is>
          <t>(2,2,1,1,1,3); Calculation with average annual yield and share of technologies. Lifetime: 30a.</t>
        </is>
      </c>
      <c r="L12010" t="inlineStr">
        <is>
          <t>photovoltaic slanted-roof installation, 3 kWp, CdTe, panel, mounted, on roof</t>
        </is>
      </c>
      <c r="N12010" t="inlineStr">
        <is>
          <t>all</t>
        </is>
      </c>
      <c r="O12010" t="n">
        <v>1</v>
      </c>
      <c r="P12010" s="30">
        <f>INDEX(parameters!$D$41:$AG$178,MATCH('PV (extension)'!B11996,parameters!$C$41:$C$178,0),MATCH('PV (extension)'!A12010,parameters!$D$5:$AG$5,0))/O12010</f>
        <v>5.9328608550822341E-3</v>
      </c>
      <c r="Q12010" s="3" t="inlineStr">
        <is>
          <t>roof-top</t>
        </is>
      </c>
      <c r="R12010">
        <f>INDEX(parameters!$C$196:$EJ$198,MATCH('PV (extension)'!Q12010,parameters!$B$196:$B$198,0),MATCH('PV (extension)'!B11996,parameters!$C$195:$EJ$195,0))</f>
        <v>1218.7665268373771</v>
      </c>
      <c r="S12010" t="n">
        <v>3</v>
      </c>
      <c r="T12010" t="n">
        <v>30</v>
      </c>
      <c r="U12010">
        <f>T12010*S12010*R12010</f>
        <v>109688.98741536394</v>
      </c>
      <c r="V12010">
        <f>1/U12010</f>
        <v>9.1166854901600799E-6</v>
      </c>
    </row>
    <row r="12011" ht="16" customHeight="1" s="29">
      <c r="A12011" t="inlineStr">
        <is>
          <t>photovoltaic slanted-roof installation, 3 kWp, micro-Si, laminated, integrated, on roof</t>
        </is>
      </c>
      <c r="B12011" s="30">
        <f>P12011*V12011</f>
        <v>8.3809326622552537E-10</v>
      </c>
      <c r="C12011" t="inlineStr">
        <is>
          <t>RER</t>
        </is>
      </c>
      <c r="D12011" t="inlineStr">
        <is>
          <t>unit</t>
        </is>
      </c>
      <c r="F12011" t="inlineStr">
        <is>
          <t>technosphere</t>
        </is>
      </c>
      <c r="G12011" t="n">
        <v>2</v>
      </c>
      <c r="H12011" t="n">
        <v>-21.54326959350907</v>
      </c>
      <c r="I12011" t="n">
        <v>0.09798894162072011</v>
      </c>
      <c r="J12011" t="inlineStr">
        <is>
          <t>(2,2,1,1,1,3); Calculation with average annual yield and share of technologies. Lifetime: 30a.</t>
        </is>
      </c>
      <c r="L12011" t="inlineStr">
        <is>
          <t>photovoltaic slanted-roof installation, 3 kWp, micro-Si, laminated, integrated, on roof</t>
        </is>
      </c>
      <c r="N12011" t="inlineStr">
        <is>
          <t>all</t>
        </is>
      </c>
      <c r="O12011" t="n">
        <v>1</v>
      </c>
      <c r="P12011" s="30">
        <f>INDEX(parameters!$D$41:$AG$178,MATCH('PV (extension)'!B11996,parameters!$C$41:$C$178,0),MATCH('PV (extension)'!A12011,parameters!$D$5:$AG$5,0))/O12011</f>
        <v>9.1929601731912907E-5</v>
      </c>
      <c r="Q12011" s="3" t="inlineStr">
        <is>
          <t>roof-top</t>
        </is>
      </c>
      <c r="R12011">
        <f>INDEX(parameters!$C$196:$EJ$198,MATCH('PV (extension)'!Q12011,parameters!$B$196:$B$198,0),MATCH('PV (extension)'!B11996,parameters!$C$195:$EJ$195,0))</f>
        <v>1218.7665268373771</v>
      </c>
      <c r="S12011" t="n">
        <v>3</v>
      </c>
      <c r="T12011" t="n">
        <v>30</v>
      </c>
      <c r="U12011">
        <f>T12011*S12011*R12011</f>
        <v>109688.98741536394</v>
      </c>
      <c r="V12011">
        <f>1/U12011</f>
        <v>9.1166854901600799E-6</v>
      </c>
    </row>
    <row r="12012" ht="16" customHeight="1" s="29">
      <c r="A12012" t="inlineStr">
        <is>
          <t>photovoltaic slanted-roof installation, 3 kWp, micro-Si, panel, mounted, on roof</t>
        </is>
      </c>
      <c r="B12012" s="30">
        <f>P12012*V12012</f>
        <v>1.45701059546892E-8</v>
      </c>
      <c r="C12012" t="inlineStr">
        <is>
          <t>RER</t>
        </is>
      </c>
      <c r="D12012" t="inlineStr">
        <is>
          <t>unit</t>
        </is>
      </c>
      <c r="F12012" t="inlineStr">
        <is>
          <t>technosphere</t>
        </is>
      </c>
      <c r="G12012" t="n">
        <v>2</v>
      </c>
      <c r="H12012" t="n">
        <v>-18.72987249989203</v>
      </c>
      <c r="I12012" t="n">
        <v>0.09798894162072011</v>
      </c>
      <c r="J12012" t="inlineStr">
        <is>
          <t>(2,2,1,1,1,3); Calculation with average annual yield and share of technologies. Lifetime: 30a.</t>
        </is>
      </c>
      <c r="L12012" t="inlineStr">
        <is>
          <t>photovoltaic slanted-roof installation, 3 kWp, micro-Si, panel, mounted, on roof</t>
        </is>
      </c>
      <c r="N12012" t="inlineStr">
        <is>
          <t>all</t>
        </is>
      </c>
      <c r="O12012" t="n">
        <v>1</v>
      </c>
      <c r="P12012" s="30">
        <f>INDEX(parameters!$D$41:$AG$178,MATCH('PV (extension)'!B11996,parameters!$C$41:$C$178,0),MATCH('PV (extension)'!A12012,parameters!$D$5:$AG$5,0))/O12012</f>
        <v>1.5981801687044229E-3</v>
      </c>
      <c r="Q12012" s="3" t="inlineStr">
        <is>
          <t>roof-top</t>
        </is>
      </c>
      <c r="R12012">
        <f>INDEX(parameters!$C$196:$EJ$198,MATCH('PV (extension)'!Q12012,parameters!$B$196:$B$198,0),MATCH('PV (extension)'!B11996,parameters!$C$195:$EJ$195,0))</f>
        <v>1218.7665268373771</v>
      </c>
      <c r="S12012" t="n">
        <v>3</v>
      </c>
      <c r="T12012" t="n">
        <v>30</v>
      </c>
      <c r="U12012">
        <f>T12012*S12012*R12012</f>
        <v>109688.98741536394</v>
      </c>
      <c r="V12012">
        <f>1/U12012</f>
        <v>9.1166854901600799E-6</v>
      </c>
    </row>
    <row r="12013" s="29">
      <c r="A12013" t="inlineStr">
        <is>
          <t>photovoltaic open ground installation, 570 kWp, CIS, on open ground</t>
        </is>
      </c>
      <c r="B12013" s="30">
        <f>P12013*V12013</f>
        <v>4.5573517191770287E-10</v>
      </c>
      <c r="C12013" t="inlineStr">
        <is>
          <t>RER</t>
        </is>
      </c>
      <c r="D12013" t="inlineStr">
        <is>
          <t>unit</t>
        </is>
      </c>
      <c r="F12013" t="inlineStr">
        <is>
          <t>technosphere</t>
        </is>
      </c>
      <c r="G12013" t="n">
        <v>2</v>
      </c>
      <c r="H12013" t="n">
        <v>-21.66656811806742</v>
      </c>
      <c r="I12013" t="n">
        <v>0.09798894162072011</v>
      </c>
      <c r="J12013" t="inlineStr">
        <is>
          <t>(2,2,1,1,1,3); Calculation with average annual yield and share of technologies. Lifetime: 30a.</t>
        </is>
      </c>
      <c r="L12013" t="inlineStr">
        <is>
          <t>photovoltaic open ground installation, 570 kWp, CIS, on open ground</t>
        </is>
      </c>
      <c r="N12013" t="inlineStr">
        <is>
          <t>all</t>
        </is>
      </c>
      <c r="O12013" t="n">
        <v>1</v>
      </c>
      <c r="P12013" s="30">
        <f>INDEX(parameters!$D$41:$AG$178,MATCH('PV (extension)'!B11996,parameters!$C$41:$C$178,0),MATCH('PV (extension)'!A12013,parameters!$D$5:$AG$5,0))/O12013</f>
        <v>1.0104185757523119E-2</v>
      </c>
      <c r="Q12013" t="inlineStr">
        <is>
          <t>central</t>
        </is>
      </c>
      <c r="R12013">
        <f>INDEX(parameters!$C$196:$EJ$198,MATCH('PV (extension)'!Q12013,parameters!$B$196:$B$198,0),MATCH('PV (extension)'!B11996,parameters!$C$195:$EJ$195,0))</f>
        <v>1296.5601349333799</v>
      </c>
      <c r="S12013" t="n">
        <v>570</v>
      </c>
      <c r="T12013" t="n">
        <v>30</v>
      </c>
      <c r="U12013">
        <f>T12013*S12013*R12013</f>
        <v>22171178.307360798</v>
      </c>
      <c r="V12013">
        <f>1/U12013</f>
        <v>4.5103601898686704E-8</v>
      </c>
    </row>
    <row r="12014" s="29">
      <c r="A12014" t="inlineStr">
        <is>
          <t>photovoltaic open ground installation, 570 kWp, CdTe, on open ground</t>
        </is>
      </c>
      <c r="B12014" s="30">
        <f>P12014*V12014</f>
        <v>3.3477954424828979E-9</v>
      </c>
      <c r="C12014" t="inlineStr">
        <is>
          <t>RER</t>
        </is>
      </c>
      <c r="D12014" t="inlineStr">
        <is>
          <t>unit</t>
        </is>
      </c>
      <c r="F12014" t="inlineStr">
        <is>
          <t>technosphere</t>
        </is>
      </c>
      <c r="G12014" t="n">
        <v>2</v>
      </c>
      <c r="H12014" t="n">
        <v>-21.47552628199886</v>
      </c>
      <c r="I12014" t="n">
        <v>0.09798894162072011</v>
      </c>
      <c r="J12014" t="inlineStr">
        <is>
          <t>(2,2,1,1,1,3); Calculation with average annual yield and share of technologies. Lifetime: 30a.</t>
        </is>
      </c>
      <c r="L12014" t="inlineStr">
        <is>
          <t>photovoltaic open ground installation, 570 kWp, CdTe, on open ground</t>
        </is>
      </c>
      <c r="N12014" t="inlineStr">
        <is>
          <t>all</t>
        </is>
      </c>
      <c r="O12014" t="n">
        <v>1</v>
      </c>
      <c r="P12014" s="30">
        <f>INDEX(parameters!$D$41:$AG$178,MATCH('PV (extension)'!B11996,parameters!$C$41:$C$178,0),MATCH('PV (extension)'!A12014,parameters!$D$5:$AG$5,0))/O12014</f>
        <v>7.4224569691858172E-2</v>
      </c>
      <c r="Q12014" t="inlineStr">
        <is>
          <t>central</t>
        </is>
      </c>
      <c r="R12014">
        <f>INDEX(parameters!$C$196:$EJ$198,MATCH('PV (extension)'!Q12014,parameters!$B$196:$B$198,0),MATCH('PV (extension)'!B11996,parameters!$C$195:$EJ$195,0))</f>
        <v>1296.5601349333799</v>
      </c>
      <c r="S12014" t="n">
        <v>570</v>
      </c>
      <c r="T12014" t="n">
        <v>30</v>
      </c>
      <c r="U12014">
        <f>T12014*S12014*R12014</f>
        <v>22171178.307360798</v>
      </c>
      <c r="V12014">
        <f>1/U12014</f>
        <v>4.5103601898686704E-8</v>
      </c>
    </row>
    <row r="12015" s="29">
      <c r="A12015" t="inlineStr">
        <is>
          <t>photovoltaic open ground installation, 570 kWp, micro-Si, on open ground</t>
        </is>
      </c>
      <c r="B12015" s="30">
        <f>P12015*V12015</f>
        <v>3.5484256040541948E-11</v>
      </c>
      <c r="C12015" t="inlineStr">
        <is>
          <t>RER</t>
        </is>
      </c>
      <c r="D12015" t="inlineStr">
        <is>
          <t>unit</t>
        </is>
      </c>
      <c r="F12015" t="inlineStr">
        <is>
          <t>technosphere</t>
        </is>
      </c>
      <c r="G12015" t="n">
        <v>2</v>
      </c>
      <c r="H12015" t="n">
        <v>-23.51240679473371</v>
      </c>
      <c r="I12015" t="n">
        <v>0.09798894162072011</v>
      </c>
      <c r="J12015" t="inlineStr">
        <is>
          <t>(2,2,1,1,1,3); Calculation with average annual yield and share of technologies. Lifetime: 30a.</t>
        </is>
      </c>
      <c r="L12015" t="inlineStr">
        <is>
          <t>photovoltaic open ground installation, 570 kWp, micro-Si, on open ground</t>
        </is>
      </c>
      <c r="N12015" t="inlineStr">
        <is>
          <t>all</t>
        </is>
      </c>
      <c r="O12015" t="n">
        <v>1</v>
      </c>
      <c r="P12015" s="30">
        <f>INDEX(parameters!$D$41:$AG$178,MATCH('PV (extension)'!B11996,parameters!$C$41:$C$178,0),MATCH('PV (extension)'!A12015,parameters!$D$5:$AG$5,0))/O12015</f>
        <v>7.867277677789E-4</v>
      </c>
      <c r="Q12015" t="inlineStr">
        <is>
          <t>central</t>
        </is>
      </c>
      <c r="R12015">
        <f>INDEX(parameters!$C$196:$EJ$198,MATCH('PV (extension)'!Q12015,parameters!$B$196:$B$198,0),MATCH('PV (extension)'!B11996,parameters!$C$195:$EJ$195,0))</f>
        <v>1296.5601349333799</v>
      </c>
      <c r="S12015" t="n">
        <v>570</v>
      </c>
      <c r="T12015" t="n">
        <v>30</v>
      </c>
      <c r="U12015">
        <f>T12015*S12015*R12015</f>
        <v>22171178.307360798</v>
      </c>
      <c r="V12015">
        <f>1/U12015</f>
        <v>4.5103601898686704E-8</v>
      </c>
    </row>
    <row r="12016" s="29">
      <c r="A12016" t="inlineStr">
        <is>
          <t>photovoltaic open ground installation, 570 kWp, multi-Si, on open ground</t>
        </is>
      </c>
      <c r="B12016" s="30">
        <f>P12016*V12016</f>
        <v>1.1874778034702668E-8</v>
      </c>
      <c r="C12016" t="inlineStr">
        <is>
          <t>RER</t>
        </is>
      </c>
      <c r="D12016" t="inlineStr">
        <is>
          <t>unit</t>
        </is>
      </c>
      <c r="F12016" t="inlineStr">
        <is>
          <t>technosphere</t>
        </is>
      </c>
      <c r="G12016" t="n">
        <v>2</v>
      </c>
      <c r="H12016" t="n">
        <v>-18.20082258362968</v>
      </c>
      <c r="I12016" t="n">
        <v>0.09798894162072011</v>
      </c>
      <c r="J12016" t="inlineStr">
        <is>
          <t>(2,2,1,1,1,3); Calculation with average annual yield and share of technologies. Lifetime: 30a.</t>
        </is>
      </c>
      <c r="L12016" t="inlineStr">
        <is>
          <t>photovoltaic open ground installation, 570 kWp, multi-Si, on open ground</t>
        </is>
      </c>
      <c r="N12016" t="inlineStr">
        <is>
          <t>all</t>
        </is>
      </c>
      <c r="O12016" t="n">
        <v>1</v>
      </c>
      <c r="P12016" s="30">
        <f>INDEX(parameters!$D$41:$AG$178,MATCH('PV (extension)'!B11996,parameters!$C$41:$C$178,0),MATCH('PV (extension)'!A12016,parameters!$D$5:$AG$5,0))/O12016</f>
        <v>0.2632778211677243</v>
      </c>
      <c r="Q12016" t="inlineStr">
        <is>
          <t>central</t>
        </is>
      </c>
      <c r="R12016">
        <f>INDEX(parameters!$C$196:$EJ$198,MATCH('PV (extension)'!Q12016,parameters!$B$196:$B$198,0),MATCH('PV (extension)'!B11996,parameters!$C$195:$EJ$195,0))</f>
        <v>1296.5601349333799</v>
      </c>
      <c r="S12016" t="n">
        <v>570</v>
      </c>
      <c r="T12016" t="n">
        <v>30</v>
      </c>
      <c r="U12016">
        <f>T12016*S12016*R12016</f>
        <v>22171178.307360798</v>
      </c>
      <c r="V12016">
        <f>1/U12016</f>
        <v>4.5103601898686704E-8</v>
      </c>
    </row>
    <row r="12017" s="29">
      <c r="A12017" t="inlineStr">
        <is>
          <t>photovoltaic open ground installation, 570 kWp, single-Si, on open ground</t>
        </is>
      </c>
      <c r="B12017" s="30">
        <f>P12017*V12017</f>
        <v>6.298893508890561E-9</v>
      </c>
      <c r="C12017" t="inlineStr">
        <is>
          <t>RER</t>
        </is>
      </c>
      <c r="D12017" t="inlineStr">
        <is>
          <t>unit</t>
        </is>
      </c>
      <c r="F12017" t="inlineStr">
        <is>
          <t>technosphere</t>
        </is>
      </c>
      <c r="G12017" t="n">
        <v>2</v>
      </c>
      <c r="H12017" t="n">
        <v>-18.8364689523836</v>
      </c>
      <c r="I12017" t="n">
        <v>0.09798894162072011</v>
      </c>
      <c r="J12017" t="inlineStr">
        <is>
          <t>(2,2,1,1,1,3); Calculation with average annual yield and share of technologies. Lifetime: 30a.</t>
        </is>
      </c>
      <c r="L12017" t="inlineStr">
        <is>
          <t>photovoltaic open ground installation, 570 kWp, single-Si, on open ground</t>
        </is>
      </c>
      <c r="N12017" t="inlineStr">
        <is>
          <t>all</t>
        </is>
      </c>
      <c r="O12017" t="n">
        <v>1</v>
      </c>
      <c r="P12017" s="30">
        <f>INDEX(parameters!$D$41:$AG$178,MATCH('PV (extension)'!B11996,parameters!$C$41:$C$178,0),MATCH('PV (extension)'!A12017,parameters!$D$5:$AG$5,0))/O12017</f>
        <v>0.13965389112469015</v>
      </c>
      <c r="Q12017" t="inlineStr">
        <is>
          <t>central</t>
        </is>
      </c>
      <c r="R12017">
        <f>INDEX(parameters!$C$196:$EJ$198,MATCH('PV (extension)'!Q12017,parameters!$B$196:$B$198,0),MATCH('PV (extension)'!B11996,parameters!$C$195:$EJ$195,0))</f>
        <v>1296.5601349333799</v>
      </c>
      <c r="S12017" t="n">
        <v>570</v>
      </c>
      <c r="T12017" t="n">
        <v>30</v>
      </c>
      <c r="U12017">
        <f>T12017*S12017*R12017</f>
        <v>22171178.307360798</v>
      </c>
      <c r="V12017">
        <f>1/U12017</f>
        <v>4.5103601898686704E-8</v>
      </c>
    </row>
    <row r="12018" ht="16" customHeight="1" s="29">
      <c r="A12018" t="inlineStr">
        <is>
          <t>photovoltaic slanted-roof installation, 93 kWp, multi-Si, laminated, integrated, on roof</t>
        </is>
      </c>
      <c r="B12018" s="30">
        <f>P12018*V12018</f>
        <v>1.9437536625089192E-9</v>
      </c>
      <c r="C12018" t="inlineStr">
        <is>
          <t>CH</t>
        </is>
      </c>
      <c r="D12018" t="inlineStr">
        <is>
          <t>unit</t>
        </is>
      </c>
      <c r="F12018" t="inlineStr">
        <is>
          <t>technosphere</t>
        </is>
      </c>
      <c r="G12018" t="n">
        <v>2</v>
      </c>
      <c r="H12018" t="n">
        <v>-20.65878981776205</v>
      </c>
      <c r="I12018" t="n">
        <v>0.09798894162072011</v>
      </c>
      <c r="J12018" t="inlineStr">
        <is>
          <t>(2,2,1,1,1,3); Calculation with average annual yield and share of technologies. Lifetime: 30a.</t>
        </is>
      </c>
      <c r="L12018" t="inlineStr">
        <is>
          <t>photovoltaic slanted-roof installation, 93 kWp, multi-Si, laminated, integrated, on roof</t>
        </is>
      </c>
      <c r="N12018" t="inlineStr">
        <is>
          <t>all</t>
        </is>
      </c>
      <c r="O12018" t="n">
        <v>1</v>
      </c>
      <c r="P12018" s="30">
        <f>INDEX(parameters!$D$41:$AG$178,MATCH('PV (extension)'!B11996,parameters!$C$41:$C$178,0),MATCH('PV (extension)'!A12018,parameters!$D$5:$AG$5,0))/O12018</f>
        <v>6.6094595017907607E-3</v>
      </c>
      <c r="Q12018" s="3" t="inlineStr">
        <is>
          <t>roof-top</t>
        </is>
      </c>
      <c r="R12018">
        <f>INDEX(parameters!$C$196:$EJ$198,MATCH('PV (extension)'!Q12018,parameters!$B$196:$B$198,0),MATCH('PV (extension)'!B11996,parameters!$C$195:$EJ$195,0))</f>
        <v>1218.7665268373771</v>
      </c>
      <c r="S12018" t="n">
        <v>93</v>
      </c>
      <c r="T12018" t="n">
        <v>30</v>
      </c>
      <c r="U12018">
        <f>T12018*S12018*R12018</f>
        <v>3400358.609876282</v>
      </c>
      <c r="V12018">
        <f>1/U12018</f>
        <v>2.9408662871484129E-7</v>
      </c>
    </row>
    <row r="12019" ht="16" customHeight="1" s="29">
      <c r="A12019" t="inlineStr">
        <is>
          <t>photovoltaic slanted-roof installation, 93 kWp, multi-Si, panel, mounted, on roof</t>
        </is>
      </c>
      <c r="B12019" s="30">
        <f>P12019*V12019</f>
        <v>3.2959167689685971E-8</v>
      </c>
      <c r="C12019" t="inlineStr">
        <is>
          <t>CH</t>
        </is>
      </c>
      <c r="D12019" t="inlineStr">
        <is>
          <t>unit</t>
        </is>
      </c>
      <c r="F12019" t="inlineStr">
        <is>
          <t>technosphere</t>
        </is>
      </c>
      <c r="G12019" t="n">
        <v>2</v>
      </c>
      <c r="H12019" t="n">
        <v>-17.84536035000586</v>
      </c>
      <c r="I12019" t="n">
        <v>0.09798894162072011</v>
      </c>
      <c r="J12019" t="inlineStr">
        <is>
          <t>(2,2,1,1,1,3); Calculation with average annual yield and share of technologies. Lifetime: 30a.</t>
        </is>
      </c>
      <c r="L12019" t="inlineStr">
        <is>
          <t>photovoltaic slanted-roof installation, 93 kWp, multi-Si, panel, mounted, on roof</t>
        </is>
      </c>
      <c r="N12019" t="inlineStr">
        <is>
          <t>all</t>
        </is>
      </c>
      <c r="O12019" t="n">
        <v>1</v>
      </c>
      <c r="P12019" s="30">
        <f>INDEX(parameters!$D$41:$AG$178,MATCH('PV (extension)'!B11996,parameters!$C$41:$C$178,0),MATCH('PV (extension)'!A12019,parameters!$D$5:$AG$5,0))/O12019</f>
        <v>0.11207298962797985</v>
      </c>
      <c r="Q12019" s="3" t="inlineStr">
        <is>
          <t>roof-top</t>
        </is>
      </c>
      <c r="R12019">
        <f>INDEX(parameters!$C$196:$EJ$198,MATCH('PV (extension)'!Q12019,parameters!$B$196:$B$198,0),MATCH('PV (extension)'!B11996,parameters!$C$195:$EJ$195,0))</f>
        <v>1218.7665268373771</v>
      </c>
      <c r="S12019" t="n">
        <v>93</v>
      </c>
      <c r="T12019" t="n">
        <v>30</v>
      </c>
      <c r="U12019">
        <f>T12019*S12019*R12019</f>
        <v>3400358.609876282</v>
      </c>
      <c r="V12019">
        <f>1/U12019</f>
        <v>2.9408662871484129E-7</v>
      </c>
    </row>
    <row r="12020" ht="16" customHeight="1" s="29">
      <c r="A12020" t="inlineStr">
        <is>
          <t>photovoltaic slanted-roof installation, 93 kWp, single-Si, laminated, integrated, on roof</t>
        </is>
      </c>
      <c r="B12020" s="30">
        <f>P12020*V12020</f>
        <v>1.0275523909987804E-9</v>
      </c>
      <c r="C12020" t="inlineStr">
        <is>
          <t>CH</t>
        </is>
      </c>
      <c r="D12020" t="inlineStr">
        <is>
          <t>unit</t>
        </is>
      </c>
      <c r="F12020" t="inlineStr">
        <is>
          <t>technosphere</t>
        </is>
      </c>
      <c r="G12020" t="n">
        <v>2</v>
      </c>
      <c r="H12020" t="n">
        <v>-21.2944254997521</v>
      </c>
      <c r="I12020" t="n">
        <v>0.09798894162072011</v>
      </c>
      <c r="J12020" t="inlineStr">
        <is>
          <t>(2,2,1,1,1,3); Calculation with average annual yield and share of technologies. Lifetime: 30a.</t>
        </is>
      </c>
      <c r="L12020" t="inlineStr">
        <is>
          <t>photovoltaic slanted-roof installation, 93 kWp, single-Si, laminated, integrated, on roof</t>
        </is>
      </c>
      <c r="N12020" t="inlineStr">
        <is>
          <t>all</t>
        </is>
      </c>
      <c r="O12020" t="n">
        <v>1</v>
      </c>
      <c r="P12020" s="30">
        <f>INDEX(parameters!$D$41:$AG$178,MATCH('PV (extension)'!B11996,parameters!$C$41:$C$178,0),MATCH('PV (extension)'!A12020,parameters!$D$5:$AG$5,0))/O12020</f>
        <v>3.4940466198316628E-3</v>
      </c>
      <c r="Q12020" s="3" t="inlineStr">
        <is>
          <t>roof-top</t>
        </is>
      </c>
      <c r="R12020">
        <f>INDEX(parameters!$C$196:$EJ$198,MATCH('PV (extension)'!Q12020,parameters!$B$196:$B$198,0),MATCH('PV (extension)'!B11996,parameters!$C$195:$EJ$195,0))</f>
        <v>1218.7665268373771</v>
      </c>
      <c r="S12020" t="n">
        <v>93</v>
      </c>
      <c r="T12020" t="n">
        <v>30</v>
      </c>
      <c r="U12020">
        <f>T12020*S12020*R12020</f>
        <v>3400358.609876282</v>
      </c>
      <c r="V12020">
        <f>1/U12020</f>
        <v>2.9408662871484129E-7</v>
      </c>
    </row>
    <row r="12021" ht="16" customHeight="1" s="29">
      <c r="A12021" t="inlineStr">
        <is>
          <t>photovoltaic slanted-roof installation, 93 kWp, single-Si, panel, mounted, on roof</t>
        </is>
      </c>
      <c r="B12021" s="30">
        <f>P12021*V12021</f>
        <v>1.7264358578308234E-8</v>
      </c>
      <c r="C12021" t="inlineStr">
        <is>
          <t>CH</t>
        </is>
      </c>
      <c r="D12021" t="inlineStr">
        <is>
          <t>unit</t>
        </is>
      </c>
      <c r="F12021" t="inlineStr">
        <is>
          <t>technosphere</t>
        </is>
      </c>
      <c r="G12021" t="n">
        <v>2</v>
      </c>
      <c r="H12021" t="n">
        <v>-18.48100416113547</v>
      </c>
      <c r="I12021" t="n">
        <v>0.09798894162072011</v>
      </c>
      <c r="J12021" t="inlineStr">
        <is>
          <t>(2,2,1,1,1,3); Calculation with average annual yield and share of technologies. Lifetime: 30a.</t>
        </is>
      </c>
      <c r="L12021" t="inlineStr">
        <is>
          <t>photovoltaic slanted-roof installation, 93 kWp, single-Si, panel, mounted, on roof</t>
        </is>
      </c>
      <c r="N12021" t="inlineStr">
        <is>
          <t>all</t>
        </is>
      </c>
      <c r="O12021" t="n">
        <v>1</v>
      </c>
      <c r="P12021" s="30">
        <f>INDEX(parameters!$D$41:$AG$178,MATCH('PV (extension)'!B11996,parameters!$C$41:$C$178,0),MATCH('PV (extension)'!A12021,parameters!$D$5:$AG$5,0))/O12021</f>
        <v>5.8705010335741853E-2</v>
      </c>
      <c r="Q12021" s="3" t="inlineStr">
        <is>
          <t>roof-top</t>
        </is>
      </c>
      <c r="R12021">
        <f>INDEX(parameters!$C$196:$EJ$198,MATCH('PV (extension)'!Q12021,parameters!$B$196:$B$198,0),MATCH('PV (extension)'!B11996,parameters!$C$195:$EJ$195,0))</f>
        <v>1218.7665268373771</v>
      </c>
      <c r="S12021" t="n">
        <v>93</v>
      </c>
      <c r="T12021" t="n">
        <v>30</v>
      </c>
      <c r="U12021">
        <f>T12021*S12021*R12021</f>
        <v>3400358.609876282</v>
      </c>
      <c r="V12021">
        <f>1/U12021</f>
        <v>2.9408662871484129E-7</v>
      </c>
    </row>
    <row r="12022" s="29">
      <c r="A12022" t="inlineStr">
        <is>
          <t>photovoltaic facade installation, 3kWp, multi-Si, laminated, integrated, at building</t>
        </is>
      </c>
      <c r="B12022" s="30">
        <f>P12022*V12022</f>
        <v>4.267267090704651E-8</v>
      </c>
      <c r="C12022" t="inlineStr">
        <is>
          <t>APAC</t>
        </is>
      </c>
      <c r="D12022" t="inlineStr">
        <is>
          <t>unit</t>
        </is>
      </c>
      <c r="F12022" t="inlineStr">
        <is>
          <t>technosphere</t>
        </is>
      </c>
      <c r="G12022" t="n">
        <v>2</v>
      </c>
      <c r="H12022" t="n">
        <v>-17.5612990452514</v>
      </c>
      <c r="I12022" t="n">
        <v>0.09798894162072011</v>
      </c>
      <c r="J12022" t="inlineStr">
        <is>
          <t>(2,2,1,1,1,3); Calculation with average annual yield and share of technologies. Lifetime: 30a.</t>
        </is>
      </c>
      <c r="L12022" t="inlineStr">
        <is>
          <t>photovoltaic facade installation, 3kWp, multi-Si, laminated, integrated, at building</t>
        </is>
      </c>
      <c r="N12022" t="inlineStr">
        <is>
          <t>all</t>
        </is>
      </c>
      <c r="O12022" t="n">
        <v>1</v>
      </c>
      <c r="P12022" s="30">
        <f>INDEX(parameters!$D$41:$AG$178,MATCH('PV (extension)'!B11996,parameters!$C$41:$C$178,0),MATCH('PV (extension)'!A12022,parameters!$D$5:$AG$5,0))/O12022</f>
        <v>3.2864644265829519E-3</v>
      </c>
      <c r="Q12022" t="inlineStr">
        <is>
          <t>façade</t>
        </is>
      </c>
      <c r="R12022">
        <f>INDEX(parameters!$C$196:$EJ$198,MATCH('PV (extension)'!Q12022,parameters!$B$196:$B$198,0),MATCH('PV (extension)'!B11996,parameters!$C$195:$EJ$195,0))</f>
        <v>855.72968905603079</v>
      </c>
      <c r="S12022" t="n">
        <v>3</v>
      </c>
      <c r="T12022" t="n">
        <v>30</v>
      </c>
      <c r="U12022">
        <f>T12022*S12022*R12022</f>
        <v>77015.672015042772</v>
      </c>
      <c r="V12022">
        <f>1/U12022</f>
        <v>1.2984370243561324E-5</v>
      </c>
    </row>
    <row r="12023" s="29">
      <c r="A12023" t="inlineStr">
        <is>
          <t>photovoltaic facade installation, 3kWp, multi-Si, panel, mounted, at building</t>
        </is>
      </c>
      <c r="B12023" s="30">
        <f>P12023*V12023</f>
        <v>4.1850596076492024E-8</v>
      </c>
      <c r="C12023" t="inlineStr">
        <is>
          <t>APAC</t>
        </is>
      </c>
      <c r="D12023" t="inlineStr">
        <is>
          <t>unit</t>
        </is>
      </c>
      <c r="F12023" t="inlineStr">
        <is>
          <t>technosphere</t>
        </is>
      </c>
      <c r="G12023" t="n">
        <v>2</v>
      </c>
      <c r="H12023" t="n">
        <v>-17.5612990452514</v>
      </c>
      <c r="I12023" t="n">
        <v>0.09798894162072011</v>
      </c>
      <c r="J12023" t="inlineStr">
        <is>
          <t>(2,2,1,1,1,3); Calculation with average annual yield and share of technologies. Lifetime: 30a.</t>
        </is>
      </c>
      <c r="L12023" t="inlineStr">
        <is>
          <t>photovoltaic facade installation, 3kWp, multi-Si, panel, mounted, at building</t>
        </is>
      </c>
      <c r="N12023" t="inlineStr">
        <is>
          <t>all</t>
        </is>
      </c>
      <c r="O12023" t="n">
        <v>1</v>
      </c>
      <c r="P12023" s="30">
        <f>INDEX(parameters!$D$41:$AG$178,MATCH('PV (extension)'!B11996,parameters!$C$41:$C$178,0),MATCH('PV (extension)'!A12023,parameters!$D$5:$AG$5,0))/O12023</f>
        <v>3.2231517810611459E-3</v>
      </c>
      <c r="Q12023" t="inlineStr">
        <is>
          <t>façade</t>
        </is>
      </c>
      <c r="R12023">
        <f>INDEX(parameters!$C$196:$EJ$198,MATCH('PV (extension)'!Q12023,parameters!$B$196:$B$198,0),MATCH('PV (extension)'!B11996,parameters!$C$195:$EJ$195,0))</f>
        <v>855.72968905603079</v>
      </c>
      <c r="S12023" t="n">
        <v>3</v>
      </c>
      <c r="T12023" t="n">
        <v>30</v>
      </c>
      <c r="U12023">
        <f>T12023*S12023*R12023</f>
        <v>77015.672015042772</v>
      </c>
      <c r="V12023">
        <f>1/U12023</f>
        <v>1.2984370243561324E-5</v>
      </c>
    </row>
    <row r="12024" s="29">
      <c r="A12024" t="inlineStr">
        <is>
          <t>photovoltaic facade installation, 3kWp, single-Si, laminated, integrated, at building</t>
        </is>
      </c>
      <c r="B12024" s="30">
        <f>P12024*V12024</f>
        <v>2.2496555741853514E-8</v>
      </c>
      <c r="C12024" t="inlineStr">
        <is>
          <t>APAC</t>
        </is>
      </c>
      <c r="D12024" t="inlineStr">
        <is>
          <t>unit</t>
        </is>
      </c>
      <c r="F12024" t="inlineStr">
        <is>
          <t>technosphere</t>
        </is>
      </c>
      <c r="G12024" t="n">
        <v>2</v>
      </c>
      <c r="H12024" t="n">
        <v>-18.19689739735082</v>
      </c>
      <c r="I12024" t="n">
        <v>0.09798894162072011</v>
      </c>
      <c r="J12024" t="inlineStr">
        <is>
          <t>(2,2,1,1,1,3); Calculation with average annual yield and share of technologies. Lifetime: 30a.</t>
        </is>
      </c>
      <c r="L12024" t="inlineStr">
        <is>
          <t>photovoltaic facade installation, 3kWp, single-Si, laminated, integrated, at building</t>
        </is>
      </c>
      <c r="N12024" t="inlineStr">
        <is>
          <t>all</t>
        </is>
      </c>
      <c r="O12024" t="n">
        <v>1</v>
      </c>
      <c r="P12024" s="30">
        <f>INDEX(parameters!$D$41:$AG$178,MATCH('PV (extension)'!B11996,parameters!$C$41:$C$178,0),MATCH('PV (extension)'!A12024,parameters!$D$5:$AG$5,0))/O12024</f>
        <v>1.7325873584827175E-3</v>
      </c>
      <c r="Q12024" t="inlineStr">
        <is>
          <t>façade</t>
        </is>
      </c>
      <c r="R12024">
        <f>INDEX(parameters!$C$196:$EJ$198,MATCH('PV (extension)'!Q12024,parameters!$B$196:$B$198,0),MATCH('PV (extension)'!B11996,parameters!$C$195:$EJ$195,0))</f>
        <v>855.72968905603079</v>
      </c>
      <c r="S12024" t="n">
        <v>3</v>
      </c>
      <c r="T12024" t="n">
        <v>30</v>
      </c>
      <c r="U12024">
        <f>T12024*S12024*R12024</f>
        <v>77015.672015042772</v>
      </c>
      <c r="V12024">
        <f>1/U12024</f>
        <v>1.2984370243561324E-5</v>
      </c>
    </row>
    <row r="12025" s="29">
      <c r="A12025" t="inlineStr">
        <is>
          <t>photovoltaic facade installation, 3kWp, single-Si, panel, mounted, at building</t>
        </is>
      </c>
      <c r="B12025" s="30">
        <f>P12025*V12025</f>
        <v>2.2477090623107299E-8</v>
      </c>
      <c r="C12025" t="inlineStr">
        <is>
          <t>APAC</t>
        </is>
      </c>
      <c r="D12025" t="inlineStr">
        <is>
          <t>unit</t>
        </is>
      </c>
      <c r="F12025" t="inlineStr">
        <is>
          <t>technosphere</t>
        </is>
      </c>
      <c r="G12025" t="n">
        <v>2</v>
      </c>
      <c r="H12025" t="n">
        <v>-18.19689739735082</v>
      </c>
      <c r="I12025" t="n">
        <v>0.09798894162072011</v>
      </c>
      <c r="J12025" t="inlineStr">
        <is>
          <t>(2,2,1,1,1,3); Calculation with average annual yield and share of technologies. Lifetime: 30a.</t>
        </is>
      </c>
      <c r="L12025" t="inlineStr">
        <is>
          <t>photovoltaic facade installation, 3kWp, single-Si, panel, mounted, at building</t>
        </is>
      </c>
      <c r="N12025" t="inlineStr">
        <is>
          <t>all</t>
        </is>
      </c>
      <c r="O12025" t="n">
        <v>1</v>
      </c>
      <c r="P12025" s="30">
        <f>INDEX(parameters!$D$41:$AG$178,MATCH('PV (extension)'!B11996,parameters!$C$41:$C$178,0),MATCH('PV (extension)'!A12025,parameters!$D$5:$AG$5,0))/O12025</f>
        <v>1.7310882392816251E-3</v>
      </c>
      <c r="Q12025" t="inlineStr">
        <is>
          <t>façade</t>
        </is>
      </c>
      <c r="R12025">
        <f>INDEX(parameters!$C$196:$EJ$198,MATCH('PV (extension)'!Q12025,parameters!$B$196:$B$198,0),MATCH('PV (extension)'!B11996,parameters!$C$195:$EJ$195,0))</f>
        <v>855.72968905603079</v>
      </c>
      <c r="S12025" t="n">
        <v>3</v>
      </c>
      <c r="T12025" t="n">
        <v>30</v>
      </c>
      <c r="U12025">
        <f>T12025*S12025*R12025</f>
        <v>77015.672015042772</v>
      </c>
      <c r="V12025">
        <f>1/U12025</f>
        <v>1.2984370243561324E-5</v>
      </c>
    </row>
    <row r="12026" ht="16" customHeight="1" s="29">
      <c r="A12026" t="inlineStr">
        <is>
          <t>photovoltaic flat-roof installation, 3kWp, multi-Si, on roof</t>
        </is>
      </c>
      <c r="B12026" s="30">
        <f>P12026*V12026</f>
        <v>4.6153283950711466E-7</v>
      </c>
      <c r="C12026" t="inlineStr">
        <is>
          <t>APAC</t>
        </is>
      </c>
      <c r="D12026" t="inlineStr">
        <is>
          <t>unit</t>
        </is>
      </c>
      <c r="F12026" t="inlineStr">
        <is>
          <t>technosphere</t>
        </is>
      </c>
      <c r="G12026" t="n">
        <v>2</v>
      </c>
      <c r="H12026" t="n">
        <v>-15.20991773919472</v>
      </c>
      <c r="I12026" t="n">
        <v>0.09798894162072011</v>
      </c>
      <c r="J12026" t="inlineStr">
        <is>
          <t>(2,2,1,1,1,3); Calculation with average annual yield and share of technologies. Lifetime: 30a.</t>
        </is>
      </c>
      <c r="L12026" t="inlineStr">
        <is>
          <t>photovoltaic flat-roof installation, 3kWp, multi-Si, on roof</t>
        </is>
      </c>
      <c r="N12026" t="inlineStr">
        <is>
          <t>all</t>
        </is>
      </c>
      <c r="O12026" t="n">
        <v>1</v>
      </c>
      <c r="P12026" s="30">
        <f>INDEX(parameters!$D$41:$AG$178,MATCH('PV (extension)'!B11996,parameters!$C$41:$C$178,0),MATCH('PV (extension)'!A12026,parameters!$D$5:$AG$5,0))/O12026</f>
        <v>5.0625069824473082E-2</v>
      </c>
      <c r="Q12026" s="3" t="inlineStr">
        <is>
          <t>roof-top</t>
        </is>
      </c>
      <c r="R12026">
        <f>INDEX(parameters!$C$196:$EJ$198,MATCH('PV (extension)'!Q12026,parameters!$B$196:$B$198,0),MATCH('PV (extension)'!B11996,parameters!$C$195:$EJ$195,0))</f>
        <v>1218.7665268373771</v>
      </c>
      <c r="S12026" t="n">
        <v>3</v>
      </c>
      <c r="T12026" t="n">
        <v>30</v>
      </c>
      <c r="U12026">
        <f>T12026*S12026*R12026</f>
        <v>109688.98741536394</v>
      </c>
      <c r="V12026">
        <f>1/U12026</f>
        <v>9.1166854901600799E-6</v>
      </c>
    </row>
    <row r="12027" ht="16" customHeight="1" s="29">
      <c r="A12027" t="inlineStr">
        <is>
          <t>photovoltaic flat-roof installation, 3kWp, single-Si, on roof</t>
        </is>
      </c>
      <c r="B12027" s="30">
        <f>P12027*V12027</f>
        <v>2.4091345664619487E-7</v>
      </c>
      <c r="C12027" t="inlineStr">
        <is>
          <t>APAC</t>
        </is>
      </c>
      <c r="D12027" t="inlineStr">
        <is>
          <t>unit</t>
        </is>
      </c>
      <c r="F12027" t="inlineStr">
        <is>
          <t>technosphere</t>
        </is>
      </c>
      <c r="G12027" t="n">
        <v>2</v>
      </c>
      <c r="H12027" t="n">
        <v>-15.84555259734934</v>
      </c>
      <c r="I12027" t="n">
        <v>0.09798894162072011</v>
      </c>
      <c r="J12027" t="inlineStr">
        <is>
          <t>(2,2,1,1,1,3); Calculation with average annual yield and share of technologies. Lifetime: 30a.</t>
        </is>
      </c>
      <c r="L12027" t="inlineStr">
        <is>
          <t>photovoltaic flat-roof installation, 3kWp, single-Si, on roof</t>
        </is>
      </c>
      <c r="N12027" t="inlineStr">
        <is>
          <t>all</t>
        </is>
      </c>
      <c r="O12027" t="n">
        <v>1</v>
      </c>
      <c r="P12027" s="30">
        <f>INDEX(parameters!$D$41:$AG$178,MATCH('PV (extension)'!B11996,parameters!$C$41:$C$178,0),MATCH('PV (extension)'!A12027,parameters!$D$5:$AG$5,0))/O12027</f>
        <v>2.6425553114256296E-2</v>
      </c>
      <c r="Q12027" s="3" t="inlineStr">
        <is>
          <t>roof-top</t>
        </is>
      </c>
      <c r="R12027">
        <f>INDEX(parameters!$C$196:$EJ$198,MATCH('PV (extension)'!Q12027,parameters!$B$196:$B$198,0),MATCH('PV (extension)'!B11996,parameters!$C$195:$EJ$195,0))</f>
        <v>1218.7665268373771</v>
      </c>
      <c r="S12027" t="n">
        <v>3</v>
      </c>
      <c r="T12027" t="n">
        <v>30</v>
      </c>
      <c r="U12027">
        <f>T12027*S12027*R12027</f>
        <v>109688.98741536394</v>
      </c>
      <c r="V12027">
        <f>1/U12027</f>
        <v>9.1166854901600799E-6</v>
      </c>
    </row>
    <row r="12028" ht="16" customHeight="1" s="29">
      <c r="A12028" t="inlineStr">
        <is>
          <t>photovoltaic slanted-roof installation, 3kWp, CIS, panel, mounted, on roof</t>
        </is>
      </c>
      <c r="B12028" s="30">
        <f>P12028*V12028</f>
        <v>1.332536249585862E-7</v>
      </c>
      <c r="C12028" t="inlineStr">
        <is>
          <t>CH</t>
        </is>
      </c>
      <c r="D12028" t="inlineStr">
        <is>
          <t>unit</t>
        </is>
      </c>
      <c r="F12028" t="inlineStr">
        <is>
          <t>technosphere</t>
        </is>
      </c>
      <c r="G12028" t="n">
        <v>2</v>
      </c>
      <c r="H12028" t="n">
        <v>-16.88405011147741</v>
      </c>
      <c r="I12028" t="n">
        <v>0.09798894162072011</v>
      </c>
      <c r="J12028" t="inlineStr">
        <is>
          <t>(2,2,1,1,1,3); Calculation with average annual yield and share of technologies. Lifetime: 30a.</t>
        </is>
      </c>
      <c r="L12028" t="inlineStr">
        <is>
          <t>photovoltaic slanted-roof installation, 3kWp, CIS, panel, mounted, on roof</t>
        </is>
      </c>
      <c r="N12028" t="inlineStr">
        <is>
          <t>all</t>
        </is>
      </c>
      <c r="O12028" t="n">
        <v>1</v>
      </c>
      <c r="P12028" s="30">
        <f>INDEX(parameters!$D$41:$AG$178,MATCH('PV (extension)'!B11996,parameters!$C$41:$C$178,0),MATCH('PV (extension)'!A12028,parameters!$D$5:$AG$5,0))/O12028</f>
        <v>1.4616455191133988E-2</v>
      </c>
      <c r="Q12028" s="3" t="inlineStr">
        <is>
          <t>roof-top</t>
        </is>
      </c>
      <c r="R12028">
        <f>INDEX(parameters!$C$196:$EJ$198,MATCH('PV (extension)'!Q12028,parameters!$B$196:$B$198,0),MATCH('PV (extension)'!B11996,parameters!$C$195:$EJ$195,0))</f>
        <v>1218.7665268373771</v>
      </c>
      <c r="S12028" t="n">
        <v>3</v>
      </c>
      <c r="T12028" t="n">
        <v>30</v>
      </c>
      <c r="U12028">
        <f>T12028*S12028*R12028</f>
        <v>109688.98741536394</v>
      </c>
      <c r="V12028">
        <f>1/U12028</f>
        <v>9.1166854901600799E-6</v>
      </c>
    </row>
    <row r="12029" ht="16" customHeight="1" s="29">
      <c r="A12029" t="inlineStr">
        <is>
          <t>photovoltaic slanted-roof installation, 3kWp, CdTe, laminated, integrated, on roof</t>
        </is>
      </c>
      <c r="B12029" s="30">
        <f>P12029*V12029</f>
        <v>3.7311850618288605E-9</v>
      </c>
      <c r="C12029" t="inlineStr">
        <is>
          <t>CH</t>
        </is>
      </c>
      <c r="D12029" t="inlineStr">
        <is>
          <t>unit</t>
        </is>
      </c>
      <c r="F12029" t="inlineStr">
        <is>
          <t>technosphere</t>
        </is>
      </c>
      <c r="G12029" t="n">
        <v>2</v>
      </c>
      <c r="H12029" t="n">
        <v>-19.50639655088546</v>
      </c>
      <c r="I12029" t="n">
        <v>0.09798894162072011</v>
      </c>
      <c r="J12029" t="inlineStr">
        <is>
          <t>(2,2,1,1,1,3); Calculation with average annual yield and share of technologies. Lifetime: 30a.</t>
        </is>
      </c>
      <c r="L12029" t="inlineStr">
        <is>
          <t>photovoltaic slanted-roof installation, 3kWp, CdTe, laminated, integrated, on roof</t>
        </is>
      </c>
      <c r="N12029" t="inlineStr">
        <is>
          <t>all</t>
        </is>
      </c>
      <c r="O12029" t="n">
        <v>1</v>
      </c>
      <c r="P12029" s="30">
        <f>INDEX(parameters!$D$41:$AG$178,MATCH('PV (extension)'!B11996,parameters!$C$41:$C$178,0),MATCH('PV (extension)'!A12029,parameters!$D$5:$AG$5,0))/O12029</f>
        <v>4.0926991129133978E-4</v>
      </c>
      <c r="Q12029" s="3" t="inlineStr">
        <is>
          <t>roof-top</t>
        </is>
      </c>
      <c r="R12029">
        <f>INDEX(parameters!$C$196:$EJ$198,MATCH('PV (extension)'!Q12029,parameters!$B$196:$B$198,0),MATCH('PV (extension)'!B11996,parameters!$C$195:$EJ$195,0))</f>
        <v>1218.7665268373771</v>
      </c>
      <c r="S12029" t="n">
        <v>3</v>
      </c>
      <c r="T12029" t="n">
        <v>30</v>
      </c>
      <c r="U12029">
        <f>T12029*S12029*R12029</f>
        <v>109688.98741536394</v>
      </c>
      <c r="V12029">
        <f>1/U12029</f>
        <v>9.1166854901600799E-6</v>
      </c>
    </row>
    <row r="12030" ht="16" customHeight="1" s="29">
      <c r="A12030" t="inlineStr">
        <is>
          <t>photovoltaic slanted-roof installation, 3kWp, multi-Si, laminated, integrated, on roof</t>
        </is>
      </c>
      <c r="B12030" s="30">
        <f>P12030*V12030</f>
        <v>2.2167189643474085E-8</v>
      </c>
      <c r="C12030" t="inlineStr">
        <is>
          <t>APAC</t>
        </is>
      </c>
      <c r="D12030" t="inlineStr">
        <is>
          <t>unit</t>
        </is>
      </c>
      <c r="F12030" t="inlineStr">
        <is>
          <t>technosphere</t>
        </is>
      </c>
      <c r="G12030" t="n">
        <v>2</v>
      </c>
      <c r="H12030" t="n">
        <v>-18.22076487875746</v>
      </c>
      <c r="I12030" t="n">
        <v>0.09798894162072011</v>
      </c>
      <c r="J12030" t="inlineStr">
        <is>
          <t>(2,2,1,1,1,3); Calculation with average annual yield and share of technologies. Lifetime: 30a.</t>
        </is>
      </c>
      <c r="L12030" t="inlineStr">
        <is>
          <t>photovoltaic slanted-roof installation, 3kWp, multi-Si, laminated, integrated, on roof</t>
        </is>
      </c>
      <c r="N12030" t="inlineStr">
        <is>
          <t>all</t>
        </is>
      </c>
      <c r="O12030" t="n">
        <v>1</v>
      </c>
      <c r="P12030" s="30">
        <f>INDEX(parameters!$D$41:$AG$178,MATCH('PV (extension)'!B11996,parameters!$C$41:$C$178,0),MATCH('PV (extension)'!A12030,parameters!$D$5:$AG$5,0))/O12030</f>
        <v>2.4314965858370148E-3</v>
      </c>
      <c r="Q12030" s="3" t="inlineStr">
        <is>
          <t>roof-top</t>
        </is>
      </c>
      <c r="R12030">
        <f>INDEX(parameters!$C$196:$EJ$198,MATCH('PV (extension)'!Q12030,parameters!$B$196:$B$198,0),MATCH('PV (extension)'!B11996,parameters!$C$195:$EJ$195,0))</f>
        <v>1218.7665268373771</v>
      </c>
      <c r="S12030" t="n">
        <v>3</v>
      </c>
      <c r="T12030" t="n">
        <v>30</v>
      </c>
      <c r="U12030">
        <f>T12030*S12030*R12030</f>
        <v>109688.98741536394</v>
      </c>
      <c r="V12030">
        <f>1/U12030</f>
        <v>9.1166854901600799E-6</v>
      </c>
    </row>
    <row r="12031" ht="16" customHeight="1" s="29">
      <c r="A12031" t="inlineStr">
        <is>
          <t>photovoltaic slanted-roof installation, 3kWp, multi-Si, panel, mounted, on roof</t>
        </is>
      </c>
      <c r="B12031" s="30">
        <f>P12031*V12031</f>
        <v>3.7942355029460241E-7</v>
      </c>
      <c r="C12031" t="inlineStr">
        <is>
          <t>APAC</t>
        </is>
      </c>
      <c r="D12031" t="inlineStr">
        <is>
          <t>unit</t>
        </is>
      </c>
      <c r="F12031" t="inlineStr">
        <is>
          <t>technosphere</t>
        </is>
      </c>
      <c r="G12031" t="n">
        <v>2</v>
      </c>
      <c r="H12031" t="n">
        <v>-15.40735416199742</v>
      </c>
      <c r="I12031" t="n">
        <v>0.09798894162072011</v>
      </c>
      <c r="J12031" t="inlineStr">
        <is>
          <t>(2,2,1,1,1,3); Calculation with average annual yield and share of technologies. Lifetime: 30a.</t>
        </is>
      </c>
      <c r="L12031" t="inlineStr">
        <is>
          <t>photovoltaic slanted-roof installation, 3kWp, multi-Si, panel, mounted, on roof</t>
        </is>
      </c>
      <c r="N12031" t="inlineStr">
        <is>
          <t>all</t>
        </is>
      </c>
      <c r="O12031" t="n">
        <v>1</v>
      </c>
      <c r="P12031" s="30">
        <f>INDEX(parameters!$D$41:$AG$178,MATCH('PV (extension)'!B11996,parameters!$C$41:$C$178,0),MATCH('PV (extension)'!A12031,parameters!$D$5:$AG$5,0))/O12031</f>
        <v>4.1618585033357351E-2</v>
      </c>
      <c r="Q12031" s="3" t="inlineStr">
        <is>
          <t>roof-top</t>
        </is>
      </c>
      <c r="R12031">
        <f>INDEX(parameters!$C$196:$EJ$198,MATCH('PV (extension)'!Q12031,parameters!$B$196:$B$198,0),MATCH('PV (extension)'!B11996,parameters!$C$195:$EJ$195,0))</f>
        <v>1218.7665268373771</v>
      </c>
      <c r="S12031" t="n">
        <v>3</v>
      </c>
      <c r="T12031" t="n">
        <v>30</v>
      </c>
      <c r="U12031">
        <f>T12031*S12031*R12031</f>
        <v>109688.98741536394</v>
      </c>
      <c r="V12031">
        <f>1/U12031</f>
        <v>9.1166854901600799E-6</v>
      </c>
    </row>
    <row r="12032" ht="16" customHeight="1" s="29">
      <c r="A12032" t="inlineStr">
        <is>
          <t>photovoltaic slanted-roof installation, 3kWp, single-Si, laminated, integrated, on roof</t>
        </is>
      </c>
      <c r="B12032" s="30">
        <f>P12032*V12032</f>
        <v>1.1715277541820296E-8</v>
      </c>
      <c r="C12032" t="inlineStr">
        <is>
          <t>APAC</t>
        </is>
      </c>
      <c r="D12032" t="inlineStr">
        <is>
          <t>unit</t>
        </is>
      </c>
      <c r="F12032" t="inlineStr">
        <is>
          <t>technosphere</t>
        </is>
      </c>
      <c r="G12032" t="n">
        <v>2</v>
      </c>
      <c r="H12032" t="n">
        <v>-18.85636797425012</v>
      </c>
      <c r="I12032" t="n">
        <v>0.09798894162072011</v>
      </c>
      <c r="J12032" t="inlineStr">
        <is>
          <t>(2,2,1,1,1,3); Calculation with average annual yield and share of technologies. Lifetime: 30a.</t>
        </is>
      </c>
      <c r="L12032" t="inlineStr">
        <is>
          <t>photovoltaic slanted-roof installation, 3kWp, single-Si, laminated, integrated, on roof</t>
        </is>
      </c>
      <c r="N12032" t="inlineStr">
        <is>
          <t>all</t>
        </is>
      </c>
      <c r="O12032" t="n">
        <v>1</v>
      </c>
      <c r="P12032" s="30">
        <f>INDEX(parameters!$D$41:$AG$178,MATCH('PV (extension)'!B11996,parameters!$C$41:$C$178,0),MATCH('PV (extension)'!A12032,parameters!$D$5:$AG$5,0))/O12032</f>
        <v>1.2850369308522222E-3</v>
      </c>
      <c r="Q12032" s="3" t="inlineStr">
        <is>
          <t>roof-top</t>
        </is>
      </c>
      <c r="R12032">
        <f>INDEX(parameters!$C$196:$EJ$198,MATCH('PV (extension)'!Q12032,parameters!$B$196:$B$198,0),MATCH('PV (extension)'!B11996,parameters!$C$195:$EJ$195,0))</f>
        <v>1218.7665268373771</v>
      </c>
      <c r="S12032" t="n">
        <v>3</v>
      </c>
      <c r="T12032" t="n">
        <v>30</v>
      </c>
      <c r="U12032">
        <f>T12032*S12032*R12032</f>
        <v>109688.98741536394</v>
      </c>
      <c r="V12032">
        <f>1/U12032</f>
        <v>9.1166854901600799E-6</v>
      </c>
    </row>
    <row r="12033" ht="16" customHeight="1" s="29">
      <c r="A12033" t="inlineStr">
        <is>
          <t>photovoltaic slanted-roof installation, 3kWp, single-Si, panel, mounted, on roof</t>
        </is>
      </c>
      <c r="B12033" s="30">
        <f>P12033*V12033</f>
        <v>1.9828936907612433E-7</v>
      </c>
      <c r="C12033" t="inlineStr">
        <is>
          <t>APAC</t>
        </is>
      </c>
      <c r="D12033" t="inlineStr">
        <is>
          <t>unit</t>
        </is>
      </c>
      <c r="F12033" t="inlineStr">
        <is>
          <t>technosphere</t>
        </is>
      </c>
      <c r="G12033" t="n">
        <v>2</v>
      </c>
      <c r="H12033" t="n">
        <v>-16.04298817847151</v>
      </c>
      <c r="I12033" t="n">
        <v>0.09798894162072011</v>
      </c>
      <c r="J12033" t="inlineStr">
        <is>
          <t>(2,2,1,1,1,3); Calculation with average annual yield and share of technologies. Lifetime: 30a.</t>
        </is>
      </c>
      <c r="L12033" t="inlineStr">
        <is>
          <t>photovoltaic slanted-roof installation, 3kWp, single-Si, panel, mounted, on roof</t>
        </is>
      </c>
      <c r="N12033" t="inlineStr">
        <is>
          <t>all</t>
        </is>
      </c>
      <c r="O12033" t="n">
        <v>1</v>
      </c>
      <c r="P12033" s="30">
        <f>INDEX(parameters!$D$41:$AG$178,MATCH('PV (extension)'!B11996,parameters!$C$41:$C$178,0),MATCH('PV (extension)'!A12033,parameters!$D$5:$AG$5,0))/O12033</f>
        <v>2.1750160109191456E-2</v>
      </c>
      <c r="Q12033" s="3" t="inlineStr">
        <is>
          <t>roof-top</t>
        </is>
      </c>
      <c r="R12033">
        <f>INDEX(parameters!$C$196:$EJ$198,MATCH('PV (extension)'!Q12033,parameters!$B$196:$B$198,0),MATCH('PV (extension)'!B11996,parameters!$C$195:$EJ$195,0))</f>
        <v>1218.7665268373771</v>
      </c>
      <c r="S12033" t="n">
        <v>3</v>
      </c>
      <c r="T12033" t="n">
        <v>30</v>
      </c>
      <c r="U12033">
        <f>T12033*S12033*R12033</f>
        <v>109688.98741536394</v>
      </c>
      <c r="V12033">
        <f>1/U12033</f>
        <v>9.1166854901600799E-6</v>
      </c>
    </row>
    <row r="12034" s="29">
      <c r="A12034" t="inlineStr">
        <is>
          <t>market for tap water</t>
        </is>
      </c>
      <c r="B12034" t="n">
        <v>0.0020721</v>
      </c>
      <c r="C12034" t="inlineStr">
        <is>
          <t>Europe without Switzerland</t>
        </is>
      </c>
      <c r="D12034" t="inlineStr">
        <is>
          <t>kilogram</t>
        </is>
      </c>
      <c r="F12034" t="inlineStr">
        <is>
          <t>technosphere</t>
        </is>
      </c>
      <c r="G12034" t="n">
        <v>2</v>
      </c>
      <c r="H12034" t="n">
        <v>-6.179192693201237</v>
      </c>
      <c r="I12034" t="n">
        <v>0.04340984597628009</v>
      </c>
      <c r="J12034" t="inlineStr">
        <is>
          <t>(2,2,1,1,1,3); Estimation 20l/m2 panel</t>
        </is>
      </c>
      <c r="L12034" t="inlineStr">
        <is>
          <t>tap water</t>
        </is>
      </c>
    </row>
    <row r="12035" s="29">
      <c r="A12035" t="inlineStr">
        <is>
          <t>treatment of wastewater, from residence, capacity 1.1E10l/year</t>
        </is>
      </c>
      <c r="B12035" t="n">
        <v>-1.8649e-06</v>
      </c>
      <c r="C12035" t="inlineStr">
        <is>
          <t>CH</t>
        </is>
      </c>
      <c r="D12035" t="inlineStr">
        <is>
          <t>cubic meter</t>
        </is>
      </c>
      <c r="F12035" t="inlineStr">
        <is>
          <t>technosphere</t>
        </is>
      </c>
      <c r="G12035" t="n">
        <v>2</v>
      </c>
      <c r="H12035" t="n">
        <v>-13.19230312560901</v>
      </c>
      <c r="I12035" t="n">
        <v>0.04340984597628009</v>
      </c>
      <c r="J12035" t="inlineStr">
        <is>
          <t>(2,2,1,1,1,3); Estimation 20l/m2 panel</t>
        </is>
      </c>
      <c r="K12035" t="b">
        <v>1</v>
      </c>
      <c r="L12035" t="inlineStr">
        <is>
          <t>wastewater, from residence</t>
        </is>
      </c>
    </row>
    <row r="12036" s="29"/>
    <row r="12037" customFormat="1" s="28">
      <c r="A12037" s="28" t="inlineStr">
        <is>
          <t>Activity</t>
        </is>
      </c>
      <c r="B12037" s="28" t="inlineStr">
        <is>
          <t>electricity production, photovoltaic, residential</t>
        </is>
      </c>
    </row>
    <row r="12038">
      <c r="A12038" t="inlineStr">
        <is>
          <t>comment</t>
        </is>
      </c>
      <c r="B1203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")&amp;HLOOKUP(B12039,parameters!$C$195:$EJ$198,2,0)&amp;" kWh/kWp.
Annual output, Facade: "&amp;HLOOKUP(B12039,parameters!$C$195:$EJ$198,3,0)&amp;" kWh/kWp.
Annual output, Open-ground: "&amp;HLOOKUP(B12039,parameters!$C$195:$EJ$198,4,0)&amp;_xlfn._LONGTEXT("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")&amp;VLOOKUP(B12039,'extension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1218.76652683738 kWh/kWp.
Annual output, Facade: 855.729689056031 kWh/kWp.
Annual output, Open-ground: 1296.56013493338 kWh/kWp.
Amount of solar energy transformed to electricity. Waste heat emission due to losses of electricity in the system.
Technology:  Electricity production with grid-connected photovoltaic power plants.
Time period:  Time of publications
Production volume: 131.746 GWh in 2025.
Sampling:  Statistical data and model calculations
Extrapolations:  Use of PV technology data investigated for other countries (Switzerland). Correction of average yield with Swiss data.
Uncertainty:  None
Author: Romain Sacchi, PSI, romain.sacchi@psi.ch</v>
      </c>
    </row>
    <row r="12039" s="29">
      <c r="A12039" t="inlineStr">
        <is>
          <t>location</t>
        </is>
      </c>
      <c r="B12039" t="inlineStr">
        <is>
          <t>RS</t>
        </is>
      </c>
    </row>
    <row r="12040" s="29">
      <c r="A12040" t="inlineStr">
        <is>
          <t>production amount</t>
        </is>
      </c>
      <c r="B12040" t="n">
        <v>1</v>
      </c>
    </row>
    <row r="12041" s="29">
      <c r="A12041" t="inlineStr">
        <is>
          <t>reference product</t>
        </is>
      </c>
      <c r="B12041" t="inlineStr">
        <is>
          <t>electricity, low voltage</t>
        </is>
      </c>
    </row>
    <row r="12042" s="29">
      <c r="A12042" t="inlineStr">
        <is>
          <t>source</t>
        </is>
      </c>
      <c r="B1204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043" s="29">
      <c r="A12043" t="inlineStr">
        <is>
          <t>type</t>
        </is>
      </c>
      <c r="B12043" t="inlineStr">
        <is>
          <t>process</t>
        </is>
      </c>
    </row>
    <row r="12044" s="29">
      <c r="A12044" t="inlineStr">
        <is>
          <t>unit</t>
        </is>
      </c>
      <c r="B12044" t="inlineStr">
        <is>
          <t>kilowatt hour</t>
        </is>
      </c>
    </row>
    <row r="12045" s="29">
      <c r="A12045" t="inlineStr">
        <is>
          <t>Exchanges</t>
        </is>
      </c>
    </row>
    <row r="12046" customFormat="1" s="28">
      <c r="A12046" s="28" t="inlineStr">
        <is>
          <t>name</t>
        </is>
      </c>
      <c r="B12046" s="28" t="inlineStr">
        <is>
          <t>amount</t>
        </is>
      </c>
      <c r="C12046" s="28" t="inlineStr">
        <is>
          <t>location</t>
        </is>
      </c>
      <c r="D12046" s="28" t="inlineStr">
        <is>
          <t>unit</t>
        </is>
      </c>
      <c r="E12046" s="28" t="inlineStr">
        <is>
          <t>categories</t>
        </is>
      </c>
      <c r="F12046" s="28" t="inlineStr">
        <is>
          <t>type</t>
        </is>
      </c>
      <c r="G12046" s="28" t="inlineStr">
        <is>
          <t>uncertainty type</t>
        </is>
      </c>
      <c r="H12046" s="28" t="inlineStr">
        <is>
          <t>reference product</t>
        </is>
      </c>
      <c r="I12046" s="28" t="inlineStr">
        <is>
          <t>comment</t>
        </is>
      </c>
      <c r="J12046" s="28" t="inlineStr">
        <is>
          <t>production volume</t>
        </is>
      </c>
      <c r="K12046" s="28" t="inlineStr">
        <is>
          <t>scope</t>
        </is>
      </c>
      <c r="L12046" s="28" t="inlineStr">
        <is>
          <t>scope share</t>
        </is>
      </c>
      <c r="M12046" s="28" t="inlineStr">
        <is>
          <t>tech share</t>
        </is>
      </c>
      <c r="N12046" s="28" t="inlineStr">
        <is>
          <t>installation</t>
        </is>
      </c>
      <c r="O12046" s="28" t="inlineStr">
        <is>
          <t>productivity</t>
        </is>
      </c>
      <c r="P12046" s="28" t="inlineStr">
        <is>
          <t>kWp</t>
        </is>
      </c>
      <c r="Q12046" s="28" t="inlineStr">
        <is>
          <t>lifetime</t>
        </is>
      </c>
      <c r="R12046" s="28" t="inlineStr">
        <is>
          <t>lifetime production</t>
        </is>
      </c>
      <c r="S12046" s="28" t="inlineStr">
        <is>
          <t>inverted lifetime production</t>
        </is>
      </c>
    </row>
    <row r="12047" s="29">
      <c r="A12047" t="inlineStr">
        <is>
          <t>Energy, solar, converted</t>
        </is>
      </c>
      <c r="B12047" t="n">
        <v>3.8503</v>
      </c>
      <c r="D12047" t="inlineStr">
        <is>
          <t>megajoule</t>
        </is>
      </c>
      <c r="E12047" t="inlineStr">
        <is>
          <t>natural resource::in air</t>
        </is>
      </c>
      <c r="F12047" t="inlineStr">
        <is>
          <t>biosphere</t>
        </is>
      </c>
      <c r="G12047" t="n">
        <v>0</v>
      </c>
      <c r="I12047" t="inlineStr">
        <is>
          <t>(2,2,1,1,1,3); Energy loss in the system</t>
        </is>
      </c>
    </row>
    <row r="12048" s="29">
      <c r="A12048" t="inlineStr">
        <is>
          <t>Heat, waste</t>
        </is>
      </c>
      <c r="B12048" t="n">
        <v>0.25027</v>
      </c>
      <c r="D12048" t="inlineStr">
        <is>
          <t>megajoule</t>
        </is>
      </c>
      <c r="E12048" t="inlineStr">
        <is>
          <t>air</t>
        </is>
      </c>
      <c r="F12048" t="inlineStr">
        <is>
          <t>biosphere</t>
        </is>
      </c>
      <c r="G12048" t="n">
        <v>0</v>
      </c>
      <c r="I12048" t="inlineStr">
        <is>
          <t>(1,na,na,na,na,na); Calculation with average annual output and share of technologies; Average degradation of 10.5% included</t>
        </is>
      </c>
    </row>
    <row r="12049" s="29">
      <c r="A12049" t="inlineStr">
        <is>
          <t>electricity production, photovoltaic, residential</t>
        </is>
      </c>
      <c r="B12049" t="n">
        <v>1</v>
      </c>
      <c r="C12049" t="inlineStr">
        <is>
          <t>RS</t>
        </is>
      </c>
      <c r="D12049" t="inlineStr">
        <is>
          <t>kilowatt hour</t>
        </is>
      </c>
      <c r="E12049" t="inlineStr">
        <is>
          <t>photovoltaic::power plants</t>
        </is>
      </c>
      <c r="F12049" t="inlineStr">
        <is>
          <t>production</t>
        </is>
      </c>
      <c r="G12049" t="n">
        <v>0</v>
      </c>
      <c r="H12049" t="inlineStr">
        <is>
          <t>electricity, low voltage</t>
        </is>
      </c>
      <c r="J12049">
        <f>VLOOKUP(C12049,'extension - production vol'!$B$6:$D$235,3,0)</f>
        <v>131.74600000000001</v>
      </c>
    </row>
    <row r="12050" ht="16" customHeight="1" s="29">
      <c r="A12050" t="inlineStr">
        <is>
          <t>photovoltaic slanted-roof installation, 3 kWp, CIS, laminated, integrated, on roof</t>
        </is>
      </c>
      <c r="B12050" s="30">
        <f>M12050*S12050</f>
        <v>4.6675816771009399E-8</v>
      </c>
      <c r="C12050" t="inlineStr">
        <is>
          <t>CH</t>
        </is>
      </c>
      <c r="D12050" t="inlineStr">
        <is>
          <t>unit</t>
        </is>
      </c>
      <c r="F12050" t="inlineStr">
        <is>
          <t>technosphere</t>
        </is>
      </c>
      <c r="G12050" t="n">
        <v>0</v>
      </c>
      <c r="H12050" t="inlineStr">
        <is>
          <t>photovoltaic slanted-roof installation, 3 kWp, CIS, laminated, integrated, on roof</t>
        </is>
      </c>
      <c r="I12050" t="inlineStr">
        <is>
          <t>(2,2,1,1,1,3); Calculation with average annual yield and share of technologies. Lifetime: 30a.</t>
        </is>
      </c>
      <c r="K12050" t="inlineStr">
        <is>
          <t>residential</t>
        </is>
      </c>
      <c r="L12050">
        <f>IF(K12050="residential",VLOOKUP(B12039,parameters!$C$41:$AG$178,18,0),IF(K12050="commercial",1-VLOOKUP(B12039,parameters!$C$41:$AG$178,18,0),1))</f>
        <v>0.17766751537682748</v>
      </c>
      <c r="M12050" s="30">
        <f>INDEX(parameters!$D$41:$AG$178,MATCH('PV (extension)'!B12039,parameters!$C$41:$C$178,0),MATCH('PV (extension)'!A12050,parameters!$D$5:$AG$5,0))/L12050</f>
        <v>5.119823078397083E-3</v>
      </c>
      <c r="N12050" s="3" t="inlineStr">
        <is>
          <t>roof-top</t>
        </is>
      </c>
      <c r="O12050">
        <f>INDEX(parameters!$C$196:$EJ$198,MATCH('PV (extension)'!N12050,parameters!$B$196:$B$198,0),MATCH('PV (extension)'!B12039,parameters!$C$195:$EJ$195,0))</f>
        <v>1218.7665268373771</v>
      </c>
      <c r="P12050" t="n">
        <v>3</v>
      </c>
      <c r="Q12050" t="n">
        <v>30</v>
      </c>
      <c r="R12050">
        <f>Q12050*P12050*O12050</f>
        <v>109688.98741536394</v>
      </c>
      <c r="S12050">
        <f>1/R12050</f>
        <v>9.1166854901600799E-6</v>
      </c>
    </row>
    <row r="12051" ht="16" customHeight="1" s="29">
      <c r="A12051" t="inlineStr">
        <is>
          <t>photovoltaic slanted-roof installation, 3 kWp, CdTe, panel, mounted, on roof</t>
        </is>
      </c>
      <c r="B12051" s="30">
        <f>M12051*S12051</f>
        <v>3.0443396677185382E-7</v>
      </c>
      <c r="C12051" t="inlineStr">
        <is>
          <t>CH</t>
        </is>
      </c>
      <c r="D12051" t="inlineStr">
        <is>
          <t>unit</t>
        </is>
      </c>
      <c r="F12051" t="inlineStr">
        <is>
          <t>technosphere</t>
        </is>
      </c>
      <c r="G12051" t="n">
        <v>0</v>
      </c>
      <c r="H12051" t="inlineStr">
        <is>
          <t>photovoltaic slanted-roof installation, 3 kWp, CdTe, panel, mounted, on roof</t>
        </is>
      </c>
      <c r="I12051" t="inlineStr">
        <is>
          <t>(2,2,1,1,1,3); Calculation with average annual yield and share of technologies. Lifetime: 30a.</t>
        </is>
      </c>
      <c r="K12051" t="inlineStr">
        <is>
          <t>residential</t>
        </is>
      </c>
      <c r="L12051">
        <f>L12050</f>
        <v>0.17766751537682748</v>
      </c>
      <c r="M12051" s="30">
        <f>INDEX(parameters!$D$41:$AG$178,MATCH('PV (extension)'!B12039,parameters!$C$41:$C$178,0),MATCH('PV (extension)'!A12051,parameters!$D$5:$AG$5,0))/L12051</f>
        <v>3.3393053550047194E-2</v>
      </c>
      <c r="N12051" s="3" t="inlineStr">
        <is>
          <t>roof-top</t>
        </is>
      </c>
      <c r="O12051">
        <f>INDEX(parameters!$C$196:$EJ$198,MATCH('PV (extension)'!N12051,parameters!$B$196:$B$198,0),MATCH('PV (extension)'!B12039,parameters!$C$195:$EJ$195,0))</f>
        <v>1218.7665268373771</v>
      </c>
      <c r="P12051" t="n">
        <v>3</v>
      </c>
      <c r="Q12051" t="n">
        <v>30</v>
      </c>
      <c r="R12051">
        <f>Q12051*P12051*O12051</f>
        <v>109688.98741536394</v>
      </c>
      <c r="S12051">
        <f>1/R12051</f>
        <v>9.1166854901600799E-6</v>
      </c>
    </row>
    <row r="12052" ht="16" customHeight="1" s="29">
      <c r="A12052" t="inlineStr">
        <is>
          <t>photovoltaic slanted-roof installation, 3 kWp, micro-Si, laminated, integrated, on roof</t>
        </is>
      </c>
      <c r="B12052" s="30">
        <f>M12052*S12052</f>
        <v>4.7172003528498418E-9</v>
      </c>
      <c r="C12052" t="inlineStr">
        <is>
          <t>RER</t>
        </is>
      </c>
      <c r="D12052" t="inlineStr">
        <is>
          <t>unit</t>
        </is>
      </c>
      <c r="F12052" t="inlineStr">
        <is>
          <t>technosphere</t>
        </is>
      </c>
      <c r="G12052" t="n">
        <v>0</v>
      </c>
      <c r="H12052" t="inlineStr">
        <is>
          <t>photovoltaic slanted-roof installation, 3 kWp, micro-Si, laminated, integrated, on roof</t>
        </is>
      </c>
      <c r="I12052" t="inlineStr">
        <is>
          <t>(2,2,1,1,1,3); Calculation with average annual yield and share of technologies. Lifetime: 30a.</t>
        </is>
      </c>
      <c r="K12052" t="inlineStr">
        <is>
          <t>residential</t>
        </is>
      </c>
      <c r="L12052">
        <f>L12051</f>
        <v>0.17766751537682748</v>
      </c>
      <c r="M12052" s="30">
        <f>INDEX(parameters!$D$41:$AG$178,MATCH('PV (extension)'!B12039,parameters!$C$41:$C$178,0),MATCH('PV (extension)'!A12052,parameters!$D$5:$AG$5,0))/L12052</f>
        <v>5.1742493013949662E-4</v>
      </c>
      <c r="N12052" s="3" t="inlineStr">
        <is>
          <t>roof-top</t>
        </is>
      </c>
      <c r="O12052">
        <f>INDEX(parameters!$C$196:$EJ$198,MATCH('PV (extension)'!N12052,parameters!$B$196:$B$198,0),MATCH('PV (extension)'!B12039,parameters!$C$195:$EJ$195,0))</f>
        <v>1218.7665268373771</v>
      </c>
      <c r="P12052" t="n">
        <v>3</v>
      </c>
      <c r="Q12052" t="n">
        <v>30</v>
      </c>
      <c r="R12052">
        <f>Q12052*P12052*O12052</f>
        <v>109688.98741536394</v>
      </c>
      <c r="S12052">
        <f>1/R12052</f>
        <v>9.1166854901600799E-6</v>
      </c>
    </row>
    <row r="12053" ht="16" customHeight="1" s="29">
      <c r="A12053" t="inlineStr">
        <is>
          <t>photovoltaic slanted-roof installation, 3 kWp, micro-Si, panel, mounted, on roof</t>
        </is>
      </c>
      <c r="B12053" s="30">
        <f>M12053*S12053</f>
        <v>8.2007709309079059E-8</v>
      </c>
      <c r="C12053" t="inlineStr">
        <is>
          <t>RER</t>
        </is>
      </c>
      <c r="D12053" t="inlineStr">
        <is>
          <t>unit</t>
        </is>
      </c>
      <c r="F12053" t="inlineStr">
        <is>
          <t>technosphere</t>
        </is>
      </c>
      <c r="G12053" t="n">
        <v>0</v>
      </c>
      <c r="H12053" t="inlineStr">
        <is>
          <t>photovoltaic slanted-roof installation, 3 kWp, micro-Si, panel, mounted, on roof</t>
        </is>
      </c>
      <c r="I12053" t="inlineStr">
        <is>
          <t>(2,2,1,1,1,3); Calculation with average annual yield and share of technologies. Lifetime: 30a.</t>
        </is>
      </c>
      <c r="K12053" t="inlineStr">
        <is>
          <t>residential</t>
        </is>
      </c>
      <c r="L12053">
        <f>L12052</f>
        <v>0.17766751537682748</v>
      </c>
      <c r="M12053" s="30">
        <f>INDEX(parameters!$D$41:$AG$178,MATCH('PV (extension)'!B12039,parameters!$C$41:$C$178,0),MATCH('PV (extension)'!A12053,parameters!$D$5:$AG$5,0))/L12053</f>
        <v>8.9953425943663963E-3</v>
      </c>
      <c r="N12053" s="3" t="inlineStr">
        <is>
          <t>roof-top</t>
        </is>
      </c>
      <c r="O12053">
        <f>INDEX(parameters!$C$196:$EJ$198,MATCH('PV (extension)'!N12053,parameters!$B$196:$B$198,0),MATCH('PV (extension)'!B12039,parameters!$C$195:$EJ$195,0))</f>
        <v>1218.7665268373771</v>
      </c>
      <c r="P12053" t="n">
        <v>3</v>
      </c>
      <c r="Q12053" t="n">
        <v>30</v>
      </c>
      <c r="R12053">
        <f>Q12053*P12053*O12053</f>
        <v>109688.98741536394</v>
      </c>
      <c r="S12053">
        <f>1/R12053</f>
        <v>9.1166854901600799E-6</v>
      </c>
    </row>
    <row r="12054" s="29">
      <c r="A12054" t="inlineStr">
        <is>
          <t>photovoltaic facade installation, 3kWp, multi-Si, laminated, integrated, at building</t>
        </is>
      </c>
      <c r="B12054" s="30">
        <f>M12054*S12054</f>
        <v>2.4018274143440938E-7</v>
      </c>
      <c r="C12054" t="inlineStr">
        <is>
          <t>RER</t>
        </is>
      </c>
      <c r="D12054" t="inlineStr">
        <is>
          <t>unit</t>
        </is>
      </c>
      <c r="F12054" t="inlineStr">
        <is>
          <t>technosphere</t>
        </is>
      </c>
      <c r="G12054" t="n">
        <v>0</v>
      </c>
      <c r="H12054" t="inlineStr">
        <is>
          <t>photovoltaic facade installation, 3kWp, multi-Si, laminated, integrated, at building</t>
        </is>
      </c>
      <c r="I12054" t="inlineStr">
        <is>
          <t>(2,2,1,1,1,3); Calculation with average annual yield and share of technologies. Lifetime: 30a.</t>
        </is>
      </c>
      <c r="K12054" t="inlineStr">
        <is>
          <t>residential</t>
        </is>
      </c>
      <c r="L12054">
        <f>L12053</f>
        <v>0.17766751537682748</v>
      </c>
      <c r="M12054" s="30">
        <f>INDEX(parameters!$D$41:$AG$178,MATCH('PV (extension)'!B12039,parameters!$C$41:$C$178,0),MATCH('PV (extension)'!A12054,parameters!$D$5:$AG$5,0))/L12054</f>
        <v>1.8497835237986298E-2</v>
      </c>
      <c r="N12054" t="inlineStr">
        <is>
          <t>façade</t>
        </is>
      </c>
      <c r="O12054">
        <f>INDEX(parameters!$C$196:$EJ$198,MATCH('PV (extension)'!N12054,parameters!$B$196:$B$198,0),MATCH('PV (extension)'!B12039,parameters!$C$195:$EJ$195,0))</f>
        <v>855.72968905603079</v>
      </c>
      <c r="P12054" t="n">
        <v>3</v>
      </c>
      <c r="Q12054" t="n">
        <v>30</v>
      </c>
      <c r="R12054">
        <f>Q12054*P12054*O12054</f>
        <v>77015.672015042772</v>
      </c>
      <c r="S12054">
        <f>1/R12054</f>
        <v>1.2984370243561324E-5</v>
      </c>
    </row>
    <row r="12055" s="29">
      <c r="A12055" t="inlineStr">
        <is>
          <t>photovoltaic facade installation, 3kWp, multi-Si, panel, mounted, at building</t>
        </is>
      </c>
      <c r="B12055" s="30">
        <f>M12055*S12055</f>
        <v>2.3555570070155013E-7</v>
      </c>
      <c r="C12055" t="inlineStr">
        <is>
          <t>RER</t>
        </is>
      </c>
      <c r="D12055" t="inlineStr">
        <is>
          <t>unit</t>
        </is>
      </c>
      <c r="F12055" t="inlineStr">
        <is>
          <t>technosphere</t>
        </is>
      </c>
      <c r="G12055" t="n">
        <v>0</v>
      </c>
      <c r="H12055" t="inlineStr">
        <is>
          <t>photovoltaic facade installation, 3kWp, multi-Si, panel, mounted, at building</t>
        </is>
      </c>
      <c r="I12055" t="inlineStr">
        <is>
          <t>(2,2,1,1,1,3); Calculation with average annual yield and share of technologies. Lifetime: 30a.</t>
        </is>
      </c>
      <c r="K12055" t="inlineStr">
        <is>
          <t>residential</t>
        </is>
      </c>
      <c r="L12055">
        <f>L12054</f>
        <v>0.17766751537682748</v>
      </c>
      <c r="M12055" s="30">
        <f>INDEX(parameters!$D$41:$AG$178,MATCH('PV (extension)'!B12039,parameters!$C$41:$C$178,0),MATCH('PV (extension)'!A12055,parameters!$D$5:$AG$5,0))/L12055</f>
        <v>1.8141480586504166E-2</v>
      </c>
      <c r="N12055" t="inlineStr">
        <is>
          <t>façade</t>
        </is>
      </c>
      <c r="O12055">
        <f>INDEX(parameters!$C$196:$EJ$198,MATCH('PV (extension)'!N12055,parameters!$B$196:$B$198,0),MATCH('PV (extension)'!B12039,parameters!$C$195:$EJ$195,0))</f>
        <v>855.72968905603079</v>
      </c>
      <c r="P12055" t="n">
        <v>3</v>
      </c>
      <c r="Q12055" t="n">
        <v>30</v>
      </c>
      <c r="R12055">
        <f>Q12055*P12055*O12055</f>
        <v>77015.672015042772</v>
      </c>
      <c r="S12055">
        <f>1/R12055</f>
        <v>1.2984370243561324E-5</v>
      </c>
    </row>
    <row r="12056" s="29">
      <c r="A12056" t="inlineStr">
        <is>
          <t>photovoltaic facade installation, 3kWp, single-Si, laminated, integrated, at building</t>
        </is>
      </c>
      <c r="B12056" s="30">
        <f>M12056*S12056</f>
        <v>1.2662166009435652E-7</v>
      </c>
      <c r="C12056" t="inlineStr">
        <is>
          <t>RER</t>
        </is>
      </c>
      <c r="D12056" t="inlineStr">
        <is>
          <t>unit</t>
        </is>
      </c>
      <c r="F12056" t="inlineStr">
        <is>
          <t>technosphere</t>
        </is>
      </c>
      <c r="G12056" t="n">
        <v>0</v>
      </c>
      <c r="H12056" t="inlineStr">
        <is>
          <t>photovoltaic facade installation, 3kWp, single-Si, laminated, integrated, at building</t>
        </is>
      </c>
      <c r="I12056" t="inlineStr">
        <is>
          <t>(2,2,1,1,1,3); Calculation with average annual yield and share of technologies. Lifetime: 30a.</t>
        </is>
      </c>
      <c r="K12056" t="inlineStr">
        <is>
          <t>residential</t>
        </is>
      </c>
      <c r="L12056">
        <f>L12055</f>
        <v>0.17766751537682748</v>
      </c>
      <c r="M12056" s="30">
        <f>INDEX(parameters!$D$41:$AG$178,MATCH('PV (extension)'!B12039,parameters!$C$41:$C$178,0),MATCH('PV (extension)'!A12056,parameters!$D$5:$AG$5,0))/L12056</f>
        <v>9.7518522438271929E-3</v>
      </c>
      <c r="N12056" t="inlineStr">
        <is>
          <t>façade</t>
        </is>
      </c>
      <c r="O12056">
        <f>INDEX(parameters!$C$196:$EJ$198,MATCH('PV (extension)'!N12056,parameters!$B$196:$B$198,0),MATCH('PV (extension)'!B12039,parameters!$C$195:$EJ$195,0))</f>
        <v>855.72968905603079</v>
      </c>
      <c r="P12056" t="n">
        <v>3</v>
      </c>
      <c r="Q12056" t="n">
        <v>30</v>
      </c>
      <c r="R12056">
        <f>Q12056*P12056*O12056</f>
        <v>77015.672015042772</v>
      </c>
      <c r="S12056">
        <f>1/R12056</f>
        <v>1.2984370243561324E-5</v>
      </c>
    </row>
    <row r="12057" s="29">
      <c r="A12057" t="inlineStr">
        <is>
          <t>photovoltaic facade installation, 3kWp, single-Si, panel, mounted, at building</t>
        </is>
      </c>
      <c r="B12057" s="30">
        <f>M12057*S12057</f>
        <v>1.2651210084991655E-7</v>
      </c>
      <c r="C12057" t="inlineStr">
        <is>
          <t>RER</t>
        </is>
      </c>
      <c r="D12057" t="inlineStr">
        <is>
          <t>unit</t>
        </is>
      </c>
      <c r="F12057" t="inlineStr">
        <is>
          <t>technosphere</t>
        </is>
      </c>
      <c r="G12057" t="n">
        <v>0</v>
      </c>
      <c r="H12057" t="inlineStr">
        <is>
          <t>photovoltaic facade installation, 3kWp, single-Si, panel, mounted, at building</t>
        </is>
      </c>
      <c r="I12057" t="inlineStr">
        <is>
          <t>(2,2,1,1,1,3); Calculation with average annual yield and share of technologies. Lifetime: 30a.</t>
        </is>
      </c>
      <c r="K12057" t="inlineStr">
        <is>
          <t>residential</t>
        </is>
      </c>
      <c r="L12057">
        <f>L12056</f>
        <v>0.17766751537682748</v>
      </c>
      <c r="M12057" s="30">
        <f>INDEX(parameters!$D$41:$AG$178,MATCH('PV (extension)'!B12039,parameters!$C$41:$C$178,0),MATCH('PV (extension)'!A12057,parameters!$D$5:$AG$5,0))/L12057</f>
        <v>9.7434144649911868E-3</v>
      </c>
      <c r="N12057" t="inlineStr">
        <is>
          <t>façade</t>
        </is>
      </c>
      <c r="O12057">
        <f>INDEX(parameters!$C$196:$EJ$198,MATCH('PV (extension)'!N12057,parameters!$B$196:$B$198,0),MATCH('PV (extension)'!B12039,parameters!$C$195:$EJ$195,0))</f>
        <v>855.72968905603079</v>
      </c>
      <c r="P12057" t="n">
        <v>3</v>
      </c>
      <c r="Q12057" t="n">
        <v>30</v>
      </c>
      <c r="R12057">
        <f>Q12057*P12057*O12057</f>
        <v>77015.672015042772</v>
      </c>
      <c r="S12057">
        <f>1/R12057</f>
        <v>1.2984370243561324E-5</v>
      </c>
    </row>
    <row r="12058" ht="16" customHeight="1" s="29">
      <c r="A12058" t="inlineStr">
        <is>
          <t>photovoltaic flat-roof installation, 3kWp, multi-Si, on roof</t>
        </is>
      </c>
      <c r="B12058" s="30">
        <f>M12058*S12058</f>
        <v>2.5977334040396595E-6</v>
      </c>
      <c r="C12058" t="inlineStr">
        <is>
          <t>RER</t>
        </is>
      </c>
      <c r="D12058" t="inlineStr">
        <is>
          <t>unit</t>
        </is>
      </c>
      <c r="F12058" t="inlineStr">
        <is>
          <t>technosphere</t>
        </is>
      </c>
      <c r="G12058" t="n">
        <v>0</v>
      </c>
      <c r="H12058" t="inlineStr">
        <is>
          <t>photovoltaic flat-roof installation, 3kWp, multi-Si, on roof</t>
        </is>
      </c>
      <c r="I12058" t="inlineStr">
        <is>
          <t>(2,2,1,1,1,3); Calculation with average annual yield and share of technologies. Lifetime: 30a.</t>
        </is>
      </c>
      <c r="K12058" t="inlineStr">
        <is>
          <t>residential</t>
        </is>
      </c>
      <c r="L12058">
        <f>L12057</f>
        <v>0.17766751537682748</v>
      </c>
      <c r="M12058" s="30">
        <f>INDEX(parameters!$D$41:$AG$178,MATCH('PV (extension)'!B12039,parameters!$C$41:$C$178,0),MATCH('PV (extension)'!A12058,parameters!$D$5:$AG$5,0))/L12058</f>
        <v>0.28494274666417674</v>
      </c>
      <c r="N12058" s="3" t="inlineStr">
        <is>
          <t>roof-top</t>
        </is>
      </c>
      <c r="O12058">
        <f>INDEX(parameters!$C$196:$EJ$198,MATCH('PV (extension)'!N12058,parameters!$B$196:$B$198,0),MATCH('PV (extension)'!B12039,parameters!$C$195:$EJ$195,0))</f>
        <v>1218.7665268373771</v>
      </c>
      <c r="P12058" t="n">
        <v>3</v>
      </c>
      <c r="Q12058" t="n">
        <v>30</v>
      </c>
      <c r="R12058">
        <f>Q12058*P12058*O12058</f>
        <v>109688.98741536394</v>
      </c>
      <c r="S12058">
        <f>1/R12058</f>
        <v>9.1166854901600799E-6</v>
      </c>
    </row>
    <row r="12059" ht="16" customHeight="1" s="29">
      <c r="A12059" t="inlineStr">
        <is>
          <t>photovoltaic flat-roof installation, 3kWp, single-Si, on roof</t>
        </is>
      </c>
      <c r="B12059" s="30">
        <f>M12059*S12059</f>
        <v>1.3559792072018605E-6</v>
      </c>
      <c r="C12059" t="inlineStr">
        <is>
          <t>RER</t>
        </is>
      </c>
      <c r="D12059" t="inlineStr">
        <is>
          <t>unit</t>
        </is>
      </c>
      <c r="F12059" t="inlineStr">
        <is>
          <t>technosphere</t>
        </is>
      </c>
      <c r="G12059" t="n">
        <v>0</v>
      </c>
      <c r="H12059" t="inlineStr">
        <is>
          <t>photovoltaic flat-roof installation, 3kWp, single-Si, on roof</t>
        </is>
      </c>
      <c r="I12059" t="inlineStr">
        <is>
          <t>(2,2,1,1,1,3); Calculation with average annual yield and share of technologies. Lifetime: 30a.</t>
        </is>
      </c>
      <c r="K12059" t="inlineStr">
        <is>
          <t>residential</t>
        </is>
      </c>
      <c r="L12059">
        <f>L12058</f>
        <v>0.17766751537682748</v>
      </c>
      <c r="M12059" s="30">
        <f>INDEX(parameters!$D$41:$AG$178,MATCH('PV (extension)'!B12039,parameters!$C$41:$C$178,0),MATCH('PV (extension)'!A12059,parameters!$D$5:$AG$5,0))/L12059</f>
        <v>0.14873598619426004</v>
      </c>
      <c r="N12059" s="3" t="inlineStr">
        <is>
          <t>roof-top</t>
        </is>
      </c>
      <c r="O12059">
        <f>INDEX(parameters!$C$196:$EJ$198,MATCH('PV (extension)'!N12059,parameters!$B$196:$B$198,0),MATCH('PV (extension)'!B12039,parameters!$C$195:$EJ$195,0))</f>
        <v>1218.7665268373771</v>
      </c>
      <c r="P12059" t="n">
        <v>3</v>
      </c>
      <c r="Q12059" t="n">
        <v>30</v>
      </c>
      <c r="R12059">
        <f>Q12059*P12059*O12059</f>
        <v>109688.98741536394</v>
      </c>
      <c r="S12059">
        <f>1/R12059</f>
        <v>9.1166854901600799E-6</v>
      </c>
    </row>
    <row r="12060" ht="16" customHeight="1" s="29">
      <c r="A12060" t="inlineStr">
        <is>
          <t>photovoltaic slanted-roof installation, 3kWp, CIS, panel, mounted, on roof</t>
        </is>
      </c>
      <c r="B12060" s="30">
        <f>M12060*S12060</f>
        <v>7.5001682032846164E-7</v>
      </c>
      <c r="C12060" t="inlineStr">
        <is>
          <t>CH</t>
        </is>
      </c>
      <c r="D12060" t="inlineStr">
        <is>
          <t>unit</t>
        </is>
      </c>
      <c r="F12060" t="inlineStr">
        <is>
          <t>technosphere</t>
        </is>
      </c>
      <c r="G12060" t="n">
        <v>0</v>
      </c>
      <c r="H12060" t="inlineStr">
        <is>
          <t>photovoltaic slanted-roof installation, 3kWp, CIS, panel, mounted, on roof</t>
        </is>
      </c>
      <c r="I12060" t="inlineStr">
        <is>
          <t>(2,2,1,1,1,3); Calculation with average annual yield and share of technologies. Lifetime: 30a.</t>
        </is>
      </c>
      <c r="K12060" t="inlineStr">
        <is>
          <t>residential</t>
        </is>
      </c>
      <c r="L12060">
        <f>L12059</f>
        <v>0.17766751537682748</v>
      </c>
      <c r="M12060" s="30">
        <f>INDEX(parameters!$D$41:$AG$178,MATCH('PV (extension)'!B12039,parameters!$C$41:$C$178,0),MATCH('PV (extension)'!A12060,parameters!$D$5:$AG$5,0))/L12060</f>
        <v>8.2268585566319899E-2</v>
      </c>
      <c r="N12060" s="3" t="inlineStr">
        <is>
          <t>roof-top</t>
        </is>
      </c>
      <c r="O12060">
        <f>INDEX(parameters!$C$196:$EJ$198,MATCH('PV (extension)'!N12060,parameters!$B$196:$B$198,0),MATCH('PV (extension)'!B12039,parameters!$C$195:$EJ$195,0))</f>
        <v>1218.7665268373771</v>
      </c>
      <c r="P12060" t="n">
        <v>3</v>
      </c>
      <c r="Q12060" t="n">
        <v>30</v>
      </c>
      <c r="R12060">
        <f>Q12060*P12060*O12060</f>
        <v>109688.98741536394</v>
      </c>
      <c r="S12060">
        <f>1/R12060</f>
        <v>9.1166854901600799E-6</v>
      </c>
    </row>
    <row r="12061" ht="16" customHeight="1" s="29">
      <c r="A12061" t="inlineStr">
        <is>
          <t>photovoltaic slanted-roof installation, 3kWp, CdTe, laminated, integrated, on roof</t>
        </is>
      </c>
      <c r="B12061" s="30">
        <f>M12061*S12061</f>
        <v>2.1000941302720018E-8</v>
      </c>
      <c r="C12061" t="inlineStr">
        <is>
          <t>CH</t>
        </is>
      </c>
      <c r="D12061" t="inlineStr">
        <is>
          <t>unit</t>
        </is>
      </c>
      <c r="F12061" t="inlineStr">
        <is>
          <t>technosphere</t>
        </is>
      </c>
      <c r="G12061" t="n">
        <v>0</v>
      </c>
      <c r="H12061" t="inlineStr">
        <is>
          <t>photovoltaic slanted-roof installation, 3kWp, CdTe, laminated, integrated, on roof</t>
        </is>
      </c>
      <c r="I12061" t="inlineStr">
        <is>
          <t>(2,2,1,1,1,3); Calculation with average annual yield and share of technologies. Lifetime: 30a.</t>
        </is>
      </c>
      <c r="K12061" t="inlineStr">
        <is>
          <t>residential</t>
        </is>
      </c>
      <c r="L12061">
        <f>L12060</f>
        <v>0.17766751537682748</v>
      </c>
      <c r="M12061" s="30">
        <f>INDEX(parameters!$D$41:$AG$178,MATCH('PV (extension)'!B12039,parameters!$C$41:$C$178,0),MATCH('PV (extension)'!A12061,parameters!$D$5:$AG$5,0))/L12061</f>
        <v>2.3035719862648527E-3</v>
      </c>
      <c r="N12061" s="3" t="inlineStr">
        <is>
          <t>roof-top</t>
        </is>
      </c>
      <c r="O12061">
        <f>INDEX(parameters!$C$196:$EJ$198,MATCH('PV (extension)'!N12061,parameters!$B$196:$B$198,0),MATCH('PV (extension)'!B12039,parameters!$C$195:$EJ$195,0))</f>
        <v>1218.7665268373771</v>
      </c>
      <c r="P12061" t="n">
        <v>3</v>
      </c>
      <c r="Q12061" t="n">
        <v>30</v>
      </c>
      <c r="R12061">
        <f>Q12061*P12061*O12061</f>
        <v>109688.98741536394</v>
      </c>
      <c r="S12061">
        <f>1/R12061</f>
        <v>9.1166854901600799E-6</v>
      </c>
    </row>
    <row r="12062" ht="16" customHeight="1" s="29">
      <c r="A12062" t="inlineStr">
        <is>
          <t>photovoltaic slanted-roof installation, 3kWp, multi-Si, laminated, integrated, on roof</t>
        </is>
      </c>
      <c r="B12062" s="30">
        <f>M12062*S12062</f>
        <v>1.2476782599485414E-7</v>
      </c>
      <c r="C12062" t="inlineStr">
        <is>
          <t>RER</t>
        </is>
      </c>
      <c r="D12062" t="inlineStr">
        <is>
          <t>unit</t>
        </is>
      </c>
      <c r="F12062" t="inlineStr">
        <is>
          <t>technosphere</t>
        </is>
      </c>
      <c r="G12062" t="n">
        <v>0</v>
      </c>
      <c r="H12062" t="inlineStr">
        <is>
          <t>photovoltaic slanted-roof installation, 3kWp, multi-Si, laminated, integrated, on roof</t>
        </is>
      </c>
      <c r="I12062" t="inlineStr">
        <is>
          <t>(2,2,1,1,1,3); Calculation with average annual yield and share of technologies. Lifetime: 30a.</t>
        </is>
      </c>
      <c r="K12062" t="inlineStr">
        <is>
          <t>residential</t>
        </is>
      </c>
      <c r="L12062">
        <f>L12061</f>
        <v>0.17766751537682748</v>
      </c>
      <c r="M12062" s="30">
        <f>INDEX(parameters!$D$41:$AG$178,MATCH('PV (extension)'!B12039,parameters!$C$41:$C$178,0),MATCH('PV (extension)'!A12062,parameters!$D$5:$AG$5,0))/L12062</f>
        <v>1.3685656495391874E-2</v>
      </c>
      <c r="N12062" s="3" t="inlineStr">
        <is>
          <t>roof-top</t>
        </is>
      </c>
      <c r="O12062">
        <f>INDEX(parameters!$C$196:$EJ$198,MATCH('PV (extension)'!N12062,parameters!$B$196:$B$198,0),MATCH('PV (extension)'!B12039,parameters!$C$195:$EJ$195,0))</f>
        <v>1218.7665268373771</v>
      </c>
      <c r="P12062" t="n">
        <v>3</v>
      </c>
      <c r="Q12062" t="n">
        <v>30</v>
      </c>
      <c r="R12062">
        <f>Q12062*P12062*O12062</f>
        <v>109688.98741536394</v>
      </c>
      <c r="S12062">
        <f>1/R12062</f>
        <v>9.1166854901600799E-6</v>
      </c>
    </row>
    <row r="12063" ht="16" customHeight="1" s="29">
      <c r="A12063" t="inlineStr">
        <is>
          <t>photovoltaic slanted-roof installation, 3kWp, multi-Si, panel, mounted, on roof</t>
        </is>
      </c>
      <c r="B12063" s="30">
        <f>M12063*S12063</f>
        <v>2.1355820139087128E-6</v>
      </c>
      <c r="C12063" t="inlineStr">
        <is>
          <t>RER</t>
        </is>
      </c>
      <c r="D12063" t="inlineStr">
        <is>
          <t>unit</t>
        </is>
      </c>
      <c r="F12063" t="inlineStr">
        <is>
          <t>technosphere</t>
        </is>
      </c>
      <c r="G12063" t="n">
        <v>0</v>
      </c>
      <c r="H12063" t="inlineStr">
        <is>
          <t>photovoltaic slanted-roof installation, 3kWp, multi-Si, panel, mounted, on roof</t>
        </is>
      </c>
      <c r="I12063" t="inlineStr">
        <is>
          <t>(2,2,1,1,1,3); Calculation with average annual yield and share of technologies. Lifetime: 30a.</t>
        </is>
      </c>
      <c r="K12063" t="inlineStr">
        <is>
          <t>residential</t>
        </is>
      </c>
      <c r="L12063">
        <f>L12062</f>
        <v>0.17766751537682748</v>
      </c>
      <c r="M12063" s="30">
        <f>INDEX(parameters!$D$41:$AG$178,MATCH('PV (extension)'!B12039,parameters!$C$41:$C$178,0),MATCH('PV (extension)'!A12063,parameters!$D$5:$AG$5,0))/L12063</f>
        <v>0.23424982864811036</v>
      </c>
      <c r="N12063" s="3" t="inlineStr">
        <is>
          <t>roof-top</t>
        </is>
      </c>
      <c r="O12063">
        <f>INDEX(parameters!$C$196:$EJ$198,MATCH('PV (extension)'!N12063,parameters!$B$196:$B$198,0),MATCH('PV (extension)'!B12039,parameters!$C$195:$EJ$195,0))</f>
        <v>1218.7665268373771</v>
      </c>
      <c r="P12063" t="n">
        <v>3</v>
      </c>
      <c r="Q12063" t="n">
        <v>30</v>
      </c>
      <c r="R12063">
        <f>Q12063*P12063*O12063</f>
        <v>109688.98741536394</v>
      </c>
      <c r="S12063">
        <f>1/R12063</f>
        <v>9.1166854901600799E-6</v>
      </c>
    </row>
    <row r="12064" ht="16" customHeight="1" s="29">
      <c r="A12064" t="inlineStr">
        <is>
          <t>photovoltaic slanted-roof installation, 3kWp, single-Si, laminated, integrated, on roof</t>
        </is>
      </c>
      <c r="B12064" s="30">
        <f>M12064*S12064</f>
        <v>6.5939333462127514E-8</v>
      </c>
      <c r="C12064" t="inlineStr">
        <is>
          <t>RER</t>
        </is>
      </c>
      <c r="D12064" t="inlineStr">
        <is>
          <t>unit</t>
        </is>
      </c>
      <c r="F12064" t="inlineStr">
        <is>
          <t>technosphere</t>
        </is>
      </c>
      <c r="G12064" t="n">
        <v>0</v>
      </c>
      <c r="H12064" t="inlineStr">
        <is>
          <t>photovoltaic slanted-roof installation, 3kWp, single-Si, laminated, integrated, on roof</t>
        </is>
      </c>
      <c r="I12064" t="inlineStr">
        <is>
          <t>(2,2,1,1,1,3); Calculation with average annual yield and share of technologies. Lifetime: 30a.</t>
        </is>
      </c>
      <c r="K12064" t="inlineStr">
        <is>
          <t>residential</t>
        </is>
      </c>
      <c r="L12064">
        <f>L12063</f>
        <v>0.17766751537682748</v>
      </c>
      <c r="M12064" s="30">
        <f>INDEX(parameters!$D$41:$AG$178,MATCH('PV (extension)'!B12039,parameters!$C$41:$C$178,0),MATCH('PV (extension)'!A12064,parameters!$D$5:$AG$5,0))/L12064</f>
        <v>7.2328187183047909E-3</v>
      </c>
      <c r="N12064" s="3" t="inlineStr">
        <is>
          <t>roof-top</t>
        </is>
      </c>
      <c r="O12064">
        <f>INDEX(parameters!$C$196:$EJ$198,MATCH('PV (extension)'!N12064,parameters!$B$196:$B$198,0),MATCH('PV (extension)'!B12039,parameters!$C$195:$EJ$195,0))</f>
        <v>1218.7665268373771</v>
      </c>
      <c r="P12064" t="n">
        <v>3</v>
      </c>
      <c r="Q12064" t="n">
        <v>30</v>
      </c>
      <c r="R12064">
        <f>Q12064*P12064*O12064</f>
        <v>109688.98741536394</v>
      </c>
      <c r="S12064">
        <f>1/R12064</f>
        <v>9.1166854901600799E-6</v>
      </c>
    </row>
    <row r="12065" ht="16" customHeight="1" s="29">
      <c r="A12065" t="inlineStr">
        <is>
          <t>photovoltaic slanted-roof installation, 3kWp, single-Si, panel, mounted, on roof</t>
        </is>
      </c>
      <c r="B12065" s="30">
        <f>M12065*S12065</f>
        <v>1.1160699166392826E-6</v>
      </c>
      <c r="C12065" t="inlineStr">
        <is>
          <t>RER</t>
        </is>
      </c>
      <c r="D12065" t="inlineStr">
        <is>
          <t>unit</t>
        </is>
      </c>
      <c r="F12065" t="inlineStr">
        <is>
          <t>technosphere</t>
        </is>
      </c>
      <c r="G12065" t="n">
        <v>0</v>
      </c>
      <c r="H12065" t="inlineStr">
        <is>
          <t>photovoltaic slanted-roof installation, 3kWp, single-Si, panel, mounted, on roof</t>
        </is>
      </c>
      <c r="I12065" t="inlineStr">
        <is>
          <t>(2,2,1,1,1,3); Calculation with average annual yield and share of technologies. Lifetime: 30a.</t>
        </is>
      </c>
      <c r="K12065" t="inlineStr">
        <is>
          <t>residential</t>
        </is>
      </c>
      <c r="L12065">
        <f>L12064</f>
        <v>0.17766751537682748</v>
      </c>
      <c r="M12065" s="30">
        <f>INDEX(parameters!$D$41:$AG$178,MATCH('PV (extension)'!B12039,parameters!$C$41:$C$178,0),MATCH('PV (extension)'!A12065,parameters!$D$5:$AG$5,0))/L12065</f>
        <v>0.12242057904091255</v>
      </c>
      <c r="N12065" s="3" t="inlineStr">
        <is>
          <t>roof-top</t>
        </is>
      </c>
      <c r="O12065">
        <f>INDEX(parameters!$C$196:$EJ$198,MATCH('PV (extension)'!N12065,parameters!$B$196:$B$198,0),MATCH('PV (extension)'!B12039,parameters!$C$195:$EJ$195,0))</f>
        <v>1218.7665268373771</v>
      </c>
      <c r="P12065" t="n">
        <v>3</v>
      </c>
      <c r="Q12065" t="n">
        <v>30</v>
      </c>
      <c r="R12065">
        <f>Q12065*P12065*O12065</f>
        <v>109688.98741536394</v>
      </c>
      <c r="S12065">
        <f>1/R12065</f>
        <v>9.1166854901600799E-6</v>
      </c>
    </row>
    <row r="12066" s="29">
      <c r="A12066" t="inlineStr">
        <is>
          <t>market for tap water</t>
        </is>
      </c>
      <c r="B12066" t="n">
        <v>0.0037026</v>
      </c>
      <c r="C12066" t="inlineStr">
        <is>
          <t>Europe without Switzerland</t>
        </is>
      </c>
      <c r="D12066" t="inlineStr">
        <is>
          <t>kilogram</t>
        </is>
      </c>
      <c r="F12066" t="inlineStr">
        <is>
          <t>technosphere</t>
        </is>
      </c>
      <c r="G12066" t="n">
        <v>0</v>
      </c>
      <c r="H12066" t="inlineStr">
        <is>
          <t>tap water</t>
        </is>
      </c>
      <c r="I12066" t="inlineStr">
        <is>
          <t>(2,2,1,1,1,3); Estimation 20l/m2 panel</t>
        </is>
      </c>
    </row>
    <row r="12067" s="29">
      <c r="A12067" t="inlineStr">
        <is>
          <t>treatment of wastewater, from residence, capacity 1.1E10l/year</t>
        </is>
      </c>
      <c r="B12067" t="n">
        <v>-3.3323e-06</v>
      </c>
      <c r="C12067" t="inlineStr">
        <is>
          <t>CH</t>
        </is>
      </c>
      <c r="D12067" t="inlineStr">
        <is>
          <t>cubic meter</t>
        </is>
      </c>
      <c r="F12067" t="inlineStr">
        <is>
          <t>technosphere</t>
        </is>
      </c>
      <c r="G12067" t="n">
        <v>0</v>
      </c>
      <c r="H12067" t="inlineStr">
        <is>
          <t>wastewater, from residence</t>
        </is>
      </c>
      <c r="I12067" t="inlineStr">
        <is>
          <t>(2,2,1,1,1,3); Estimation 20l/m2 panel</t>
        </is>
      </c>
    </row>
    <row r="12068" s="29"/>
    <row r="12069" customFormat="1" s="28">
      <c r="A12069" s="28" t="inlineStr">
        <is>
          <t>Activity</t>
        </is>
      </c>
      <c r="B12069" s="28" t="inlineStr">
        <is>
          <t>electricity production, photovoltaic, commercial</t>
        </is>
      </c>
    </row>
    <row r="12070">
      <c r="A12070" t="inlineStr">
        <is>
          <t>comment</t>
        </is>
      </c>
      <c r="B1207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")&amp;HLOOKUP(B12071,parameters!$C$195:$EJ$198,2,0)&amp;" kWh/kWp.
Annual output, Facade: "&amp;HLOOKUP(B12071,parameters!$C$195:$EJ$198,3,0)&amp;" kWh/kWp.
Annual output, Open-ground: "&amp;HLOOKUP(B12071,parameters!$C$195:$EJ$198,4,0)&amp;_xlfn._LONGTEXT("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")&amp;VLOOKUP(B12071,'extension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1215.57774859127 kWh/kWp.
Annual output, Facade: 853.490759649192 kWh/kWp.
Annual output, Open-ground: 1293.16781765029 kWh/kWp.
Amount of solar energy transformed to electricity. Waste heat emission due to losses of electricity in the system.
Technology:  Electricity production with grid-connected photovoltaic power plants.
Time period:  Time of publications
Production volume: 9.457 GWh in 2025.
Sampling:  Statistical data and model calculations
Extrapolations:  Use of PV technology data investigated for other countries (Switzerland). Correction of average yield with Swiss data.
Uncertainty:  None
Author: Romain Sacchi, PSI, romain.sacchi@psi.ch</v>
      </c>
    </row>
    <row r="12071" s="29">
      <c r="A12071" t="inlineStr">
        <is>
          <t>location</t>
        </is>
      </c>
      <c r="B12071" t="inlineStr">
        <is>
          <t>FJ</t>
        </is>
      </c>
    </row>
    <row r="12072" s="29">
      <c r="A12072" t="inlineStr">
        <is>
          <t>production amount</t>
        </is>
      </c>
      <c r="B12072" t="n">
        <v>1</v>
      </c>
    </row>
    <row r="12073" s="29">
      <c r="A12073" t="inlineStr">
        <is>
          <t>reference product</t>
        </is>
      </c>
      <c r="B12073" t="inlineStr">
        <is>
          <t>electricity, low voltage</t>
        </is>
      </c>
    </row>
    <row r="12074" s="29">
      <c r="A12074" t="inlineStr">
        <is>
          <t>source</t>
        </is>
      </c>
      <c r="B120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075" s="29">
      <c r="A12075" t="inlineStr">
        <is>
          <t>type</t>
        </is>
      </c>
      <c r="B12075" t="inlineStr">
        <is>
          <t>process</t>
        </is>
      </c>
    </row>
    <row r="12076" s="29">
      <c r="A12076" t="inlineStr">
        <is>
          <t>unit</t>
        </is>
      </c>
      <c r="B12076" t="inlineStr">
        <is>
          <t>kilowatt hour</t>
        </is>
      </c>
    </row>
    <row r="12077" s="29">
      <c r="A12077" t="inlineStr">
        <is>
          <t>Exchanges</t>
        </is>
      </c>
    </row>
    <row r="12078" customFormat="1" s="28">
      <c r="A12078" s="28" t="inlineStr">
        <is>
          <t>name</t>
        </is>
      </c>
      <c r="B12078" s="28" t="inlineStr">
        <is>
          <t>amount</t>
        </is>
      </c>
      <c r="C12078" s="28" t="inlineStr">
        <is>
          <t>location</t>
        </is>
      </c>
      <c r="D12078" s="28" t="inlineStr">
        <is>
          <t>unit</t>
        </is>
      </c>
      <c r="E12078" s="28" t="inlineStr">
        <is>
          <t>categories</t>
        </is>
      </c>
      <c r="F12078" s="28" t="inlineStr">
        <is>
          <t>type</t>
        </is>
      </c>
      <c r="G12078" s="28" t="inlineStr">
        <is>
          <t>uncertainty type</t>
        </is>
      </c>
      <c r="H12078" s="28" t="inlineStr">
        <is>
          <t>reference product</t>
        </is>
      </c>
      <c r="I12078" s="28" t="inlineStr">
        <is>
          <t>comment</t>
        </is>
      </c>
      <c r="J12078" s="28" t="inlineStr">
        <is>
          <t>production volume</t>
        </is>
      </c>
      <c r="K12078" s="28" t="inlineStr">
        <is>
          <t>scope</t>
        </is>
      </c>
      <c r="L12078" s="28" t="inlineStr">
        <is>
          <t>scope share</t>
        </is>
      </c>
      <c r="M12078" s="28" t="inlineStr">
        <is>
          <t>tech share</t>
        </is>
      </c>
      <c r="N12078" s="28" t="inlineStr">
        <is>
          <t>installation</t>
        </is>
      </c>
      <c r="O12078" s="28" t="inlineStr">
        <is>
          <t>productivity</t>
        </is>
      </c>
      <c r="P12078" s="28" t="inlineStr">
        <is>
          <t>kWp</t>
        </is>
      </c>
      <c r="Q12078" s="28" t="inlineStr">
        <is>
          <t>lifetime</t>
        </is>
      </c>
      <c r="R12078" s="28" t="inlineStr">
        <is>
          <t>lifetime production</t>
        </is>
      </c>
      <c r="S12078" s="28" t="inlineStr">
        <is>
          <t>inverted lifetime production</t>
        </is>
      </c>
    </row>
    <row r="12079" s="29">
      <c r="A12079" t="inlineStr">
        <is>
          <t>Energy, solar, converted</t>
        </is>
      </c>
      <c r="B12079" t="n">
        <v>3.8503</v>
      </c>
      <c r="D12079" t="inlineStr">
        <is>
          <t>megajoule</t>
        </is>
      </c>
      <c r="E12079" t="inlineStr">
        <is>
          <t>natural resource::in air</t>
        </is>
      </c>
      <c r="F12079" t="inlineStr">
        <is>
          <t>biosphere</t>
        </is>
      </c>
      <c r="G12079" t="n">
        <v>0</v>
      </c>
      <c r="I12079" t="inlineStr">
        <is>
          <t>(2,2,1,1,1,3); Energy loss in the system</t>
        </is>
      </c>
    </row>
    <row r="12080" s="29">
      <c r="A12080" t="inlineStr">
        <is>
          <t>Heat, waste</t>
        </is>
      </c>
      <c r="B12080" t="n">
        <v>0.25027</v>
      </c>
      <c r="D12080" t="inlineStr">
        <is>
          <t>megajoule</t>
        </is>
      </c>
      <c r="E12080" t="inlineStr">
        <is>
          <t>air</t>
        </is>
      </c>
      <c r="F12080" t="inlineStr">
        <is>
          <t>biosphere</t>
        </is>
      </c>
      <c r="G12080" t="n">
        <v>0</v>
      </c>
      <c r="I12080" t="inlineStr">
        <is>
          <t>(1,na,na,na,na,na); Calculation with average annual output and share of technologies; Average degradation of 10.5% included</t>
        </is>
      </c>
    </row>
    <row r="12081" s="29">
      <c r="A12081" t="inlineStr">
        <is>
          <t>electricity production, photovoltaic, commercial</t>
        </is>
      </c>
      <c r="B12081" t="n">
        <v>1</v>
      </c>
      <c r="C12081" t="inlineStr">
        <is>
          <t>FJ</t>
        </is>
      </c>
      <c r="D12081" t="inlineStr">
        <is>
          <t>kilowatt hour</t>
        </is>
      </c>
      <c r="E12081" t="inlineStr">
        <is>
          <t>photovoltaic::power plants</t>
        </is>
      </c>
      <c r="F12081" t="inlineStr">
        <is>
          <t>production</t>
        </is>
      </c>
      <c r="G12081" t="n">
        <v>0</v>
      </c>
      <c r="H12081" t="inlineStr">
        <is>
          <t>electricity, low voltage</t>
        </is>
      </c>
      <c r="J12081">
        <f>VLOOKUP(C12081,'extension - production vol'!$B$6:$D$235,3,0)</f>
        <v>9.4570000000000007</v>
      </c>
    </row>
    <row r="12082" ht="16" customHeight="1" s="29">
      <c r="A12082" t="inlineStr">
        <is>
          <t>photovoltaic flat-roof installation, 156 kWp, multi-Si, on roof</t>
        </is>
      </c>
      <c r="B12082" s="30">
        <f>M12082*S12082</f>
        <v>2.1581976074594367E-8</v>
      </c>
      <c r="C12082" t="inlineStr">
        <is>
          <t>CH</t>
        </is>
      </c>
      <c r="D12082" t="inlineStr">
        <is>
          <t>unit</t>
        </is>
      </c>
      <c r="F12082" t="inlineStr">
        <is>
          <t>technosphere</t>
        </is>
      </c>
      <c r="G12082" t="n">
        <v>0</v>
      </c>
      <c r="H12082" t="inlineStr">
        <is>
          <t>photovoltaic flat-roof installation, 156 kWp, multi-Si, on roof</t>
        </is>
      </c>
      <c r="I12082" t="inlineStr">
        <is>
          <t>(2,2,1,1,1,3); Calculation with average annual yield and share of technologies. Lifetime: 30a.</t>
        </is>
      </c>
      <c r="K12082" t="inlineStr">
        <is>
          <t>commercial</t>
        </is>
      </c>
      <c r="L12082">
        <f>IF(K12082="residential",VLOOKUP(B12071,parameters!$C$41:$AG$178,18,0),IF(K12082="commercial",1-VLOOKUP(B12071,parameters!$C$41:$AG$178,18,0),1))</f>
        <v>0.82233248462317254</v>
      </c>
      <c r="M12082" s="30">
        <f>INDEX(parameters!$D$41:$AG$178,MATCH('PV (extension)'!B12071,parameters!$C$41:$C$178,0),MATCH('PV (extension)'!A12082,parameters!$D$5:$AG$5,0))/L12082</f>
        <v>0.12277778707072071</v>
      </c>
      <c r="N12082" s="3" t="inlineStr">
        <is>
          <t>roof-top</t>
        </is>
      </c>
      <c r="O12082">
        <f>INDEX(parameters!$C$196:$EJ$198,MATCH('PV (extension)'!N12082,parameters!$B$196:$B$198,0),MATCH('PV (extension)'!B12071,parameters!$C$195:$EJ$195,0))</f>
        <v>1215.5777485912727</v>
      </c>
      <c r="P12082" t="n">
        <v>156</v>
      </c>
      <c r="Q12082" t="n">
        <v>30</v>
      </c>
      <c r="R12082">
        <f>Q12082*P12082*O12082</f>
        <v>5688903.8634071564</v>
      </c>
      <c r="S12082">
        <f>1/R12082</f>
        <v>1.7578078730286142E-7</v>
      </c>
    </row>
    <row r="12083" ht="16" customHeight="1" s="29">
      <c r="A12083" t="inlineStr">
        <is>
          <t>photovoltaic flat-roof installation, 156 kWp, single-Si, on roof</t>
        </is>
      </c>
      <c r="B12083" s="30">
        <f>M12083*S12083</f>
        <v>1.1273642087488677E-8</v>
      </c>
      <c r="C12083" t="inlineStr">
        <is>
          <t>CH</t>
        </is>
      </c>
      <c r="D12083" t="inlineStr">
        <is>
          <t>unit</t>
        </is>
      </c>
      <c r="F12083" t="inlineStr">
        <is>
          <t>technosphere</t>
        </is>
      </c>
      <c r="G12083" t="n">
        <v>0</v>
      </c>
      <c r="H12083" t="inlineStr">
        <is>
          <t>photovoltaic flat-roof installation, 156 kWp, single-Si, on roof</t>
        </is>
      </c>
      <c r="I12083" t="inlineStr">
        <is>
          <t>(2,2,1,1,1,3); Calculation with average annual yield and share of technologies. Lifetime: 30a.</t>
        </is>
      </c>
      <c r="K12083" t="inlineStr">
        <is>
          <t>commercial</t>
        </is>
      </c>
      <c r="L12083">
        <f>L12082</f>
        <v>0.82233248462317254</v>
      </c>
      <c r="M12083" s="30">
        <f>INDEX(parameters!$D$41:$AG$178,MATCH('PV (extension)'!B12071,parameters!$C$41:$C$178,0),MATCH('PV (extension)'!A12083,parameters!$D$5:$AG$5,0))/L12083</f>
        <v>6.4134666026183854E-2</v>
      </c>
      <c r="N12083" s="3" t="inlineStr">
        <is>
          <t>roof-top</t>
        </is>
      </c>
      <c r="O12083">
        <f>INDEX(parameters!$C$196:$EJ$198,MATCH('PV (extension)'!N12083,parameters!$B$196:$B$198,0),MATCH('PV (extension)'!B12071,parameters!$C$195:$EJ$195,0))</f>
        <v>1215.5777485912727</v>
      </c>
      <c r="P12083" t="n">
        <v>156</v>
      </c>
      <c r="Q12083" t="n">
        <v>30</v>
      </c>
      <c r="R12083">
        <f>Q12083*P12083*O12083</f>
        <v>5688903.8634071564</v>
      </c>
      <c r="S12083">
        <f>1/R12083</f>
        <v>1.7578078730286142E-7</v>
      </c>
    </row>
    <row r="12084" s="29">
      <c r="A12084" t="inlineStr">
        <is>
          <t>photovoltaic open ground installation, 570 kWp, CIS, on open ground</t>
        </is>
      </c>
      <c r="B12084" s="30">
        <f>M12084*S12084</f>
        <v>5.5565199352974492E-10</v>
      </c>
      <c r="C12084" t="inlineStr">
        <is>
          <t>RER</t>
        </is>
      </c>
      <c r="D12084" t="inlineStr">
        <is>
          <t>unit</t>
        </is>
      </c>
      <c r="F12084" t="inlineStr">
        <is>
          <t>technosphere</t>
        </is>
      </c>
      <c r="G12084" t="n">
        <v>0</v>
      </c>
      <c r="H12084" t="inlineStr">
        <is>
          <t>photovoltaic open ground installation, 570 kWp, CIS, on open ground</t>
        </is>
      </c>
      <c r="I12084" t="inlineStr">
        <is>
          <t>(2,2,1,1,1,3); Calculation with average annual yield and share of technologies. Lifetime: 30a.</t>
        </is>
      </c>
      <c r="K12084" t="inlineStr">
        <is>
          <t>commercial</t>
        </is>
      </c>
      <c r="L12084">
        <f>L12083</f>
        <v>0.82233248462317254</v>
      </c>
      <c r="M12084" s="30">
        <f>INDEX(parameters!$D$41:$AG$178,MATCH('PV (extension)'!B12071,parameters!$C$41:$C$178,0),MATCH('PV (extension)'!A12084,parameters!$D$5:$AG$5,0))/L12084</f>
        <v>1.2287226816964775E-2</v>
      </c>
      <c r="N12084" t="inlineStr">
        <is>
          <t>central</t>
        </is>
      </c>
      <c r="O12084">
        <f>INDEX(parameters!$C$196:$EJ$198,MATCH('PV (extension)'!N12084,parameters!$B$196:$B$198,0),MATCH('PV (extension)'!B12071,parameters!$C$195:$EJ$195,0))</f>
        <v>1293.1678176502901</v>
      </c>
      <c r="P12084" t="n">
        <v>570</v>
      </c>
      <c r="Q12084" t="n">
        <v>30</v>
      </c>
      <c r="R12084">
        <f>Q12084*P12084*O12084</f>
        <v>22113169.68181996</v>
      </c>
      <c r="S12084">
        <f>1/R12084</f>
        <v>4.5221920438757198E-8</v>
      </c>
    </row>
    <row r="12085" s="29">
      <c r="A12085" t="inlineStr">
        <is>
          <t>photovoltaic open ground installation, 570 kWp, CdTe, on open ground</t>
        </is>
      </c>
      <c r="B12085" s="30">
        <f>M12085*S12085</f>
        <v>4.0817767119394833E-9</v>
      </c>
      <c r="C12085" t="inlineStr">
        <is>
          <t>RER</t>
        </is>
      </c>
      <c r="D12085" t="inlineStr">
        <is>
          <t>unit</t>
        </is>
      </c>
      <c r="F12085" t="inlineStr">
        <is>
          <t>technosphere</t>
        </is>
      </c>
      <c r="G12085" t="n">
        <v>0</v>
      </c>
      <c r="H12085" t="inlineStr">
        <is>
          <t>photovoltaic open ground installation, 570 kWp, CdTe, on open ground</t>
        </is>
      </c>
      <c r="I12085" t="inlineStr">
        <is>
          <t>(2,2,1,1,1,3); Calculation with average annual yield and share of technologies. Lifetime: 30a.</t>
        </is>
      </c>
      <c r="K12085" t="inlineStr">
        <is>
          <t>commercial</t>
        </is>
      </c>
      <c r="L12085">
        <f>L12084</f>
        <v>0.82233248462317254</v>
      </c>
      <c r="M12085" s="30">
        <f>INDEX(parameters!$D$41:$AG$178,MATCH('PV (extension)'!B12071,parameters!$C$41:$C$178,0),MATCH('PV (extension)'!A12085,parameters!$D$5:$AG$5,0))/L12085</f>
        <v>9.0261021034418951E-2</v>
      </c>
      <c r="N12085" t="inlineStr">
        <is>
          <t>central</t>
        </is>
      </c>
      <c r="O12085">
        <f>INDEX(parameters!$C$196:$EJ$198,MATCH('PV (extension)'!N12085,parameters!$B$196:$B$198,0),MATCH('PV (extension)'!B12071,parameters!$C$195:$EJ$195,0))</f>
        <v>1293.1678176502901</v>
      </c>
      <c r="P12085" t="n">
        <v>570</v>
      </c>
      <c r="Q12085" t="n">
        <v>30</v>
      </c>
      <c r="R12085">
        <f>Q12085*P12085*O12085</f>
        <v>22113169.68181996</v>
      </c>
      <c r="S12085">
        <f>1/R12085</f>
        <v>4.5221920438757198E-8</v>
      </c>
    </row>
    <row r="12086" s="29">
      <c r="A12086" t="inlineStr">
        <is>
          <t>photovoltaic open ground installation, 570 kWp, micro-Si, on open ground</t>
        </is>
      </c>
      <c r="B12086" s="30">
        <f>M12086*S12086</f>
        <v>4.3263936651805144E-11</v>
      </c>
      <c r="C12086" t="inlineStr">
        <is>
          <t>RER</t>
        </is>
      </c>
      <c r="D12086" t="inlineStr">
        <is>
          <t>unit</t>
        </is>
      </c>
      <c r="F12086" t="inlineStr">
        <is>
          <t>technosphere</t>
        </is>
      </c>
      <c r="G12086" t="n">
        <v>0</v>
      </c>
      <c r="H12086" t="inlineStr">
        <is>
          <t>photovoltaic open ground installation, 570 kWp, micro-Si, on open ground</t>
        </is>
      </c>
      <c r="I12086" t="inlineStr">
        <is>
          <t>(2,2,1,1,1,3); Calculation with average annual yield and share of technologies. Lifetime: 30a.</t>
        </is>
      </c>
      <c r="K12086" t="inlineStr">
        <is>
          <t>commercial</t>
        </is>
      </c>
      <c r="L12086">
        <f>L12085</f>
        <v>0.82233248462317254</v>
      </c>
      <c r="M12086" s="30">
        <f>INDEX(parameters!$D$41:$AG$178,MATCH('PV (extension)'!B12071,parameters!$C$41:$C$178,0),MATCH('PV (extension)'!A12086,parameters!$D$5:$AG$5,0))/L12086</f>
        <v>9.5670277228487681E-4</v>
      </c>
      <c r="N12086" t="inlineStr">
        <is>
          <t>central</t>
        </is>
      </c>
      <c r="O12086">
        <f>INDEX(parameters!$C$196:$EJ$198,MATCH('PV (extension)'!N12086,parameters!$B$196:$B$198,0),MATCH('PV (extension)'!B12071,parameters!$C$195:$EJ$195,0))</f>
        <v>1293.1678176502901</v>
      </c>
      <c r="P12086" t="n">
        <v>570</v>
      </c>
      <c r="Q12086" t="n">
        <v>30</v>
      </c>
      <c r="R12086">
        <f>Q12086*P12086*O12086</f>
        <v>22113169.68181996</v>
      </c>
      <c r="S12086">
        <f>1/R12086</f>
        <v>4.5221920438757198E-8</v>
      </c>
    </row>
    <row r="12087" s="29">
      <c r="A12087" t="inlineStr">
        <is>
          <t>photovoltaic open ground installation, 570 kWp, multi-Si, on open ground</t>
        </is>
      </c>
      <c r="B12087" s="30">
        <f>M12087*S12087</f>
        <v>1.4478241957803689E-8</v>
      </c>
      <c r="C12087" t="inlineStr">
        <is>
          <t>RER</t>
        </is>
      </c>
      <c r="D12087" t="inlineStr">
        <is>
          <t>unit</t>
        </is>
      </c>
      <c r="F12087" t="inlineStr">
        <is>
          <t>technosphere</t>
        </is>
      </c>
      <c r="G12087" t="n">
        <v>0</v>
      </c>
      <c r="H12087" t="inlineStr">
        <is>
          <t>photovoltaic open ground installation, 570 kWp, multi-Si, on open ground</t>
        </is>
      </c>
      <c r="I12087" t="inlineStr">
        <is>
          <t>(2,2,1,1,1,3); Calculation with average annual yield and share of technologies. Lifetime: 30a.</t>
        </is>
      </c>
      <c r="K12087" t="inlineStr">
        <is>
          <t>commercial</t>
        </is>
      </c>
      <c r="L12087">
        <f>L12086</f>
        <v>0.82233248462317254</v>
      </c>
      <c r="M12087" s="30">
        <f>INDEX(parameters!$D$41:$AG$178,MATCH('PV (extension)'!B12071,parameters!$C$41:$C$178,0),MATCH('PV (extension)'!A12087,parameters!$D$5:$AG$5,0))/L12087</f>
        <v>0.32015982110735819</v>
      </c>
      <c r="N12087" t="inlineStr">
        <is>
          <t>central</t>
        </is>
      </c>
      <c r="O12087">
        <f>INDEX(parameters!$C$196:$EJ$198,MATCH('PV (extension)'!N12087,parameters!$B$196:$B$198,0),MATCH('PV (extension)'!B12071,parameters!$C$195:$EJ$195,0))</f>
        <v>1293.1678176502901</v>
      </c>
      <c r="P12087" t="n">
        <v>570</v>
      </c>
      <c r="Q12087" t="n">
        <v>30</v>
      </c>
      <c r="R12087">
        <f>Q12087*P12087*O12087</f>
        <v>22113169.68181996</v>
      </c>
      <c r="S12087">
        <f>1/R12087</f>
        <v>4.5221920438757198E-8</v>
      </c>
    </row>
    <row r="12088" s="29">
      <c r="A12088" t="inlineStr">
        <is>
          <t>photovoltaic open ground installation, 570 kWp, single-Si, on open ground</t>
        </is>
      </c>
      <c r="B12088" s="30">
        <f>M12088*S12088</f>
        <v>7.6798828594222306E-9</v>
      </c>
      <c r="C12088" t="inlineStr">
        <is>
          <t>RER</t>
        </is>
      </c>
      <c r="D12088" t="inlineStr">
        <is>
          <t>unit</t>
        </is>
      </c>
      <c r="F12088" t="inlineStr">
        <is>
          <t>technosphere</t>
        </is>
      </c>
      <c r="G12088" t="n">
        <v>0</v>
      </c>
      <c r="H12088" t="inlineStr">
        <is>
          <t>photovoltaic open ground installation, 570 kWp, single-Si, on open ground</t>
        </is>
      </c>
      <c r="I12088" t="inlineStr">
        <is>
          <t>(2,2,1,1,1,3); Calculation with average annual yield and share of technologies. Lifetime: 30a.</t>
        </is>
      </c>
      <c r="K12088" t="inlineStr">
        <is>
          <t>commercial</t>
        </is>
      </c>
      <c r="L12088">
        <f>L12087</f>
        <v>0.82233248462317254</v>
      </c>
      <c r="M12088" s="30">
        <f>INDEX(parameters!$D$41:$AG$178,MATCH('PV (extension)'!B12071,parameters!$C$41:$C$178,0),MATCH('PV (extension)'!A12088,parameters!$D$5:$AG$5,0))/L12088</f>
        <v>0.16982655280690445</v>
      </c>
      <c r="N12088" t="inlineStr">
        <is>
          <t>central</t>
        </is>
      </c>
      <c r="O12088">
        <f>INDEX(parameters!$C$196:$EJ$198,MATCH('PV (extension)'!N12088,parameters!$B$196:$B$198,0),MATCH('PV (extension)'!B12071,parameters!$C$195:$EJ$195,0))</f>
        <v>1293.1678176502901</v>
      </c>
      <c r="P12088" t="n">
        <v>570</v>
      </c>
      <c r="Q12088" t="n">
        <v>30</v>
      </c>
      <c r="R12088">
        <f>Q12088*P12088*O12088</f>
        <v>22113169.68181996</v>
      </c>
      <c r="S12088">
        <f>1/R12088</f>
        <v>4.5221920438757198E-8</v>
      </c>
    </row>
    <row r="12089" ht="16" customHeight="1" s="29">
      <c r="A12089" t="inlineStr">
        <is>
          <t>photovoltaic slanted-roof installation, 93 kWp, multi-Si, laminated, integrated, on roof</t>
        </is>
      </c>
      <c r="B12089" s="30">
        <f>M12089*S12089</f>
        <v>2.3699083679652012E-9</v>
      </c>
      <c r="C12089" t="inlineStr">
        <is>
          <t>CH</t>
        </is>
      </c>
      <c r="D12089" t="inlineStr">
        <is>
          <t>unit</t>
        </is>
      </c>
      <c r="F12089" t="inlineStr">
        <is>
          <t>technosphere</t>
        </is>
      </c>
      <c r="G12089" t="n">
        <v>0</v>
      </c>
      <c r="H12089" t="inlineStr">
        <is>
          <t>photovoltaic slanted-roof installation, 93 kWp, multi-Si, laminated, integrated, on roof</t>
        </is>
      </c>
      <c r="I12089" t="inlineStr">
        <is>
          <t>(2,2,1,1,1,3); Calculation with average annual yield and share of technologies. Lifetime: 30a.</t>
        </is>
      </c>
      <c r="K12089" t="inlineStr">
        <is>
          <t>commercial</t>
        </is>
      </c>
      <c r="L12089">
        <f>L12088</f>
        <v>0.82233248462317254</v>
      </c>
      <c r="M12089" s="30">
        <f>INDEX(parameters!$D$41:$AG$178,MATCH('PV (extension)'!B12071,parameters!$C$41:$C$178,0),MATCH('PV (extension)'!A12089,parameters!$D$5:$AG$5,0))/L12089</f>
        <v>8.0374539804535308E-3</v>
      </c>
      <c r="N12089" s="3" t="inlineStr">
        <is>
          <t>roof-top</t>
        </is>
      </c>
      <c r="O12089">
        <f>INDEX(parameters!$C$196:$EJ$198,MATCH('PV (extension)'!N12089,parameters!$B$196:$B$198,0),MATCH('PV (extension)'!B12071,parameters!$C$195:$EJ$195,0))</f>
        <v>1215.5777485912727</v>
      </c>
      <c r="P12089" t="n">
        <v>93</v>
      </c>
      <c r="Q12089" t="n">
        <v>30</v>
      </c>
      <c r="R12089">
        <f>Q12089*P12089*O12089</f>
        <v>3391461.918569651</v>
      </c>
      <c r="S12089">
        <f>1/R12089</f>
        <v>2.9485809483060628E-7</v>
      </c>
    </row>
    <row r="12090" ht="16" customHeight="1" s="29">
      <c r="A12090" t="inlineStr">
        <is>
          <t>photovoltaic slanted-roof installation, 93 kWp, multi-Si, panel, mounted, on roof</t>
        </is>
      </c>
      <c r="B12090" s="30">
        <f>M12090*S12090</f>
        <v>4.0185239938343594E-8</v>
      </c>
      <c r="C12090" t="inlineStr">
        <is>
          <t>CH</t>
        </is>
      </c>
      <c r="D12090" t="inlineStr">
        <is>
          <t>unit</t>
        </is>
      </c>
      <c r="F12090" t="inlineStr">
        <is>
          <t>technosphere</t>
        </is>
      </c>
      <c r="G12090" t="n">
        <v>0</v>
      </c>
      <c r="H12090" t="inlineStr">
        <is>
          <t>photovoltaic slanted-roof installation, 93 kWp, multi-Si, panel, mounted, on roof</t>
        </is>
      </c>
      <c r="I12090" t="inlineStr">
        <is>
          <t>(2,2,1,1,1,3); Calculation with average annual yield and share of technologies. Lifetime: 30a.</t>
        </is>
      </c>
      <c r="K12090" t="inlineStr">
        <is>
          <t>commercial</t>
        </is>
      </c>
      <c r="L12090">
        <f>L12089</f>
        <v>0.82233248462317254</v>
      </c>
      <c r="M12090" s="30">
        <f>INDEX(parameters!$D$41:$AG$178,MATCH('PV (extension)'!B12071,parameters!$C$41:$C$178,0),MATCH('PV (extension)'!A12090,parameters!$D$5:$AG$5,0))/L12090</f>
        <v>0.13628671093947653</v>
      </c>
      <c r="N12090" s="3" t="inlineStr">
        <is>
          <t>roof-top</t>
        </is>
      </c>
      <c r="O12090">
        <f>INDEX(parameters!$C$196:$EJ$198,MATCH('PV (extension)'!N12090,parameters!$B$196:$B$198,0),MATCH('PV (extension)'!B12071,parameters!$C$195:$EJ$195,0))</f>
        <v>1215.5777485912727</v>
      </c>
      <c r="P12090" t="n">
        <v>93</v>
      </c>
      <c r="Q12090" t="n">
        <v>30</v>
      </c>
      <c r="R12090">
        <f>Q12090*P12090*O12090</f>
        <v>3391461.918569651</v>
      </c>
      <c r="S12090">
        <f>1/R12090</f>
        <v>2.9485809483060628E-7</v>
      </c>
    </row>
    <row r="12091" ht="16" customHeight="1" s="29">
      <c r="A12091" t="inlineStr">
        <is>
          <t>photovoltaic slanted-roof installation, 93 kWp, single-Si, laminated, integrated, on roof</t>
        </is>
      </c>
      <c r="B12091" s="30">
        <f>M12091*S12091</f>
        <v>1.2528362296729491E-9</v>
      </c>
      <c r="C12091" t="inlineStr">
        <is>
          <t>CH</t>
        </is>
      </c>
      <c r="D12091" t="inlineStr">
        <is>
          <t>unit</t>
        </is>
      </c>
      <c r="F12091" t="inlineStr">
        <is>
          <t>technosphere</t>
        </is>
      </c>
      <c r="G12091" t="n">
        <v>0</v>
      </c>
      <c r="H12091" t="inlineStr">
        <is>
          <t>photovoltaic slanted-roof installation, 93 kWp, single-Si, laminated, integrated, on roof</t>
        </is>
      </c>
      <c r="I12091" t="inlineStr">
        <is>
          <t>(2,2,1,1,1,3); Calculation with average annual yield and share of technologies. Lifetime: 30a.</t>
        </is>
      </c>
      <c r="K12091" t="inlineStr">
        <is>
          <t>commercial</t>
        </is>
      </c>
      <c r="L12091">
        <f>L12090</f>
        <v>0.82233248462317254</v>
      </c>
      <c r="M12091" s="30">
        <f>INDEX(parameters!$D$41:$AG$178,MATCH('PV (extension)'!B12071,parameters!$C$41:$C$178,0),MATCH('PV (extension)'!A12091,parameters!$D$5:$AG$5,0))/L12091</f>
        <v>4.2489463631401872E-3</v>
      </c>
      <c r="N12091" s="3" t="inlineStr">
        <is>
          <t>roof-top</t>
        </is>
      </c>
      <c r="O12091">
        <f>INDEX(parameters!$C$196:$EJ$198,MATCH('PV (extension)'!N12091,parameters!$B$196:$B$198,0),MATCH('PV (extension)'!B12071,parameters!$C$195:$EJ$195,0))</f>
        <v>1215.5777485912727</v>
      </c>
      <c r="P12091" t="n">
        <v>93</v>
      </c>
      <c r="Q12091" t="n">
        <v>30</v>
      </c>
      <c r="R12091">
        <f>Q12091*P12091*O12091</f>
        <v>3391461.918569651</v>
      </c>
      <c r="S12091">
        <f>1/R12091</f>
        <v>2.9485809483060628E-7</v>
      </c>
    </row>
    <row r="12092" ht="16" customHeight="1" s="29">
      <c r="A12092" t="inlineStr">
        <is>
          <t>photovoltaic slanted-roof installation, 93 kWp, single-Si, panel, mounted, on roof</t>
        </is>
      </c>
      <c r="B12092" s="30">
        <f>M12092*S12092</f>
        <v>2.1049451199218894E-8</v>
      </c>
      <c r="C12092" t="inlineStr">
        <is>
          <t>CH</t>
        </is>
      </c>
      <c r="D12092" t="inlineStr">
        <is>
          <t>unit</t>
        </is>
      </c>
      <c r="F12092" t="inlineStr">
        <is>
          <t>technosphere</t>
        </is>
      </c>
      <c r="G12092" t="n">
        <v>0</v>
      </c>
      <c r="H12092" t="inlineStr">
        <is>
          <t>photovoltaic slanted-roof installation, 93 kWp, single-Si, panel, mounted, on roof</t>
        </is>
      </c>
      <c r="I12092" t="inlineStr">
        <is>
          <t>(2,2,1,1,1,3); Calculation with average annual yield and share of technologies. Lifetime: 30a.</t>
        </is>
      </c>
      <c r="K12092" t="inlineStr">
        <is>
          <t>commercial</t>
        </is>
      </c>
      <c r="L12092">
        <f>L12091</f>
        <v>0.82233248462317254</v>
      </c>
      <c r="M12092" s="30">
        <f>INDEX(parameters!$D$41:$AG$178,MATCH('PV (extension)'!B12071,parameters!$C$41:$C$178,0),MATCH('PV (extension)'!A12092,parameters!$D$5:$AG$5,0))/L12092</f>
        <v>7.1388412148941149E-2</v>
      </c>
      <c r="N12092" s="3" t="inlineStr">
        <is>
          <t>roof-top</t>
        </is>
      </c>
      <c r="O12092">
        <f>INDEX(parameters!$C$196:$EJ$198,MATCH('PV (extension)'!N12092,parameters!$B$196:$B$198,0),MATCH('PV (extension)'!B12071,parameters!$C$195:$EJ$195,0))</f>
        <v>1215.5777485912727</v>
      </c>
      <c r="P12092" t="n">
        <v>93</v>
      </c>
      <c r="Q12092" t="n">
        <v>30</v>
      </c>
      <c r="R12092">
        <f>Q12092*P12092*O12092</f>
        <v>3391461.918569651</v>
      </c>
      <c r="S12092">
        <f>1/R12092</f>
        <v>2.9485809483060628E-7</v>
      </c>
    </row>
    <row r="12093" s="29">
      <c r="A12093" t="inlineStr">
        <is>
          <t>market for tap water</t>
        </is>
      </c>
      <c r="B12093" t="n">
        <v>0.0037026</v>
      </c>
      <c r="C12093" t="inlineStr">
        <is>
          <t>Europe without Switzerland</t>
        </is>
      </c>
      <c r="D12093" t="inlineStr">
        <is>
          <t>kilogram</t>
        </is>
      </c>
      <c r="F12093" t="inlineStr">
        <is>
          <t>technosphere</t>
        </is>
      </c>
      <c r="G12093" t="n">
        <v>0</v>
      </c>
      <c r="H12093" t="inlineStr">
        <is>
          <t>tap water</t>
        </is>
      </c>
      <c r="I12093" t="inlineStr">
        <is>
          <t>(2,2,1,1,1,3); Estimation 20l/m2 panel</t>
        </is>
      </c>
      <c r="M12093" s="30" t="n"/>
    </row>
    <row r="12094" s="29">
      <c r="A12094" t="inlineStr">
        <is>
          <t>treatment of wastewater, from residence, capacity 1.1E10l/year</t>
        </is>
      </c>
      <c r="B12094" t="n">
        <v>-3.3323e-06</v>
      </c>
      <c r="C12094" t="inlineStr">
        <is>
          <t>CH</t>
        </is>
      </c>
      <c r="D12094" t="inlineStr">
        <is>
          <t>cubic meter</t>
        </is>
      </c>
      <c r="F12094" t="inlineStr">
        <is>
          <t>technosphere</t>
        </is>
      </c>
      <c r="G12094" t="n">
        <v>0</v>
      </c>
      <c r="H12094" t="inlineStr">
        <is>
          <t>wastewater, from residence</t>
        </is>
      </c>
      <c r="I12094" t="inlineStr">
        <is>
          <t>(2,2,1,1,1,3); Estimation 20l/m2 panel</t>
        </is>
      </c>
      <c r="M12094" s="30" t="n"/>
    </row>
    <row r="12095" s="29">
      <c r="M12095" s="30" t="n"/>
    </row>
    <row r="12096" customFormat="1" s="28">
      <c r="A12096" s="28" t="inlineStr">
        <is>
          <t>Activity</t>
        </is>
      </c>
      <c r="B12096" s="28" t="inlineStr">
        <is>
          <t>electricity production, photovoltaic</t>
        </is>
      </c>
      <c r="M12096" s="30" t="n"/>
    </row>
    <row r="12097">
      <c r="A12097" t="inlineStr">
        <is>
          <t>comment</t>
        </is>
      </c>
      <c r="B1209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")&amp;HLOOKUP(B12098,parameters!$C$195:$EJ$198,2,0)&amp;" kWh/kWp.
Annual output, Facade: "&amp;HLOOKUP(B12098,parameters!$C$195:$EJ$198,3,0)&amp;" kWh/kWp.
Annual output, Open-ground: "&amp;HLOOKUP(B12098,parameters!$C$195:$EJ$198,4,0)&amp;_xlfn._LONGTEXT("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")&amp;VLOOKUP(B12098,'extension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1215.57774859127 kWh/kWp.
Annual output, Facade: 853.490759649192 kWh/kWp.
Annual output, Open-ground: 1293.16781765029 kWh/kWp.
Amount of solar energy transformed to electricity. Waste heat emission due to losses of electricity in the system.
Technology:  Electricity production with grid-connected photovoltaic power plants.
Time period:  Time of publications
Production volume: 9.457 GWh in 2025.
Sampling:  Statistical data and model calculations
Extrapolations:  Use of PV technology data investigated for other countries (Switzerland). Correction of average yield with Swiss data.
Uncertainty:  None
Author: Romain Sacchi, PSI, romain.sacchi@psi.ch</v>
      </c>
      <c r="M12097" s="30" t="n"/>
    </row>
    <row r="12098" s="29">
      <c r="A12098" t="inlineStr">
        <is>
          <t>location</t>
        </is>
      </c>
      <c r="B12098" t="inlineStr">
        <is>
          <t>FJ</t>
        </is>
      </c>
    </row>
    <row r="12099" s="29">
      <c r="A12099" t="inlineStr">
        <is>
          <t>production amount</t>
        </is>
      </c>
      <c r="B12099" t="n">
        <v>1</v>
      </c>
    </row>
    <row r="12100" s="29">
      <c r="A12100" t="inlineStr">
        <is>
          <t>reference product</t>
        </is>
      </c>
      <c r="B12100" t="inlineStr">
        <is>
          <t>electricity, low voltage</t>
        </is>
      </c>
    </row>
    <row r="12101" s="29">
      <c r="A12101" t="inlineStr">
        <is>
          <t>source</t>
        </is>
      </c>
      <c r="B1210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102" s="29">
      <c r="A12102" t="inlineStr">
        <is>
          <t>type</t>
        </is>
      </c>
      <c r="B12102" t="inlineStr">
        <is>
          <t>process</t>
        </is>
      </c>
    </row>
    <row r="12103" s="29">
      <c r="A12103" t="inlineStr">
        <is>
          <t>unit</t>
        </is>
      </c>
      <c r="B12103" t="inlineStr">
        <is>
          <t>kilowatt hour</t>
        </is>
      </c>
    </row>
    <row r="12104" s="29">
      <c r="A12104" t="inlineStr">
        <is>
          <t>Exchanges</t>
        </is>
      </c>
    </row>
    <row r="12105" customFormat="1" s="28">
      <c r="A12105" s="28" t="inlineStr">
        <is>
          <t>name</t>
        </is>
      </c>
      <c r="B12105" s="28" t="inlineStr">
        <is>
          <t>amount</t>
        </is>
      </c>
      <c r="C12105" s="28" t="inlineStr">
        <is>
          <t>location</t>
        </is>
      </c>
      <c r="D12105" s="28" t="inlineStr">
        <is>
          <t>unit</t>
        </is>
      </c>
      <c r="E12105" s="28" t="inlineStr">
        <is>
          <t>categories</t>
        </is>
      </c>
      <c r="F12105" s="28" t="inlineStr">
        <is>
          <t>type</t>
        </is>
      </c>
      <c r="G12105" s="28" t="inlineStr">
        <is>
          <t>uncertainty type</t>
        </is>
      </c>
      <c r="H12105" s="28" t="inlineStr">
        <is>
          <t>loc</t>
        </is>
      </c>
      <c r="I12105" s="28" t="inlineStr">
        <is>
          <t>scale</t>
        </is>
      </c>
      <c r="J12105" s="28" t="inlineStr">
        <is>
          <t>comment</t>
        </is>
      </c>
      <c r="K12105" s="28" t="inlineStr">
        <is>
          <t>negative</t>
        </is>
      </c>
      <c r="L12105" s="28" t="inlineStr">
        <is>
          <t>reference product</t>
        </is>
      </c>
      <c r="M12105" s="28" t="inlineStr">
        <is>
          <t>production volume</t>
        </is>
      </c>
      <c r="N12105" s="28" t="inlineStr">
        <is>
          <t>scope</t>
        </is>
      </c>
      <c r="O12105" s="28" t="inlineStr">
        <is>
          <t>scope share</t>
        </is>
      </c>
      <c r="P12105" s="28" t="inlineStr">
        <is>
          <t>tech share</t>
        </is>
      </c>
      <c r="Q12105" s="28" t="inlineStr">
        <is>
          <t>installation</t>
        </is>
      </c>
      <c r="R12105" s="28" t="inlineStr">
        <is>
          <t>productivity</t>
        </is>
      </c>
      <c r="S12105" s="28" t="inlineStr">
        <is>
          <t>kWp</t>
        </is>
      </c>
      <c r="T12105" s="28" t="inlineStr">
        <is>
          <t>lifetime</t>
        </is>
      </c>
      <c r="U12105" s="28" t="inlineStr">
        <is>
          <t>lifetime production</t>
        </is>
      </c>
      <c r="V12105" s="28" t="inlineStr">
        <is>
          <t>inverted lifetime production</t>
        </is>
      </c>
    </row>
    <row r="12106" s="29">
      <c r="A12106" t="inlineStr">
        <is>
          <t>Energy, solar, converted</t>
        </is>
      </c>
      <c r="B12106" t="n">
        <v>3.8503</v>
      </c>
      <c r="D12106" t="inlineStr">
        <is>
          <t>megajoule</t>
        </is>
      </c>
      <c r="E12106" t="inlineStr">
        <is>
          <t>natural resource::in air</t>
        </is>
      </c>
      <c r="F12106" t="inlineStr">
        <is>
          <t>biosphere</t>
        </is>
      </c>
      <c r="G12106" t="n">
        <v>2</v>
      </c>
      <c r="H12106" t="n">
        <v>1.348151067341848</v>
      </c>
      <c r="I12106" t="n">
        <v>0.04340984597628009</v>
      </c>
      <c r="J12106" t="inlineStr">
        <is>
          <t>(2,2,1,1,1,3); Energy loss in the system</t>
        </is>
      </c>
    </row>
    <row r="12107" s="29">
      <c r="A12107" t="inlineStr">
        <is>
          <t>Heat, waste</t>
        </is>
      </c>
      <c r="B12107" t="n">
        <v>0.25027</v>
      </c>
      <c r="D12107" t="inlineStr">
        <is>
          <t>megajoule</t>
        </is>
      </c>
      <c r="E12107" t="inlineStr">
        <is>
          <t>air</t>
        </is>
      </c>
      <c r="F12107" t="inlineStr">
        <is>
          <t>biosphere</t>
        </is>
      </c>
      <c r="G12107" t="n">
        <v>2</v>
      </c>
      <c r="H12107" t="n">
        <v>-1.385214943900327</v>
      </c>
      <c r="I12107" t="n">
        <v>0.02439508208471609</v>
      </c>
      <c r="J12107" t="inlineStr">
        <is>
          <t>(1,na,na,na,na,na); Calculation</t>
        </is>
      </c>
    </row>
    <row r="12108" s="29">
      <c r="A12108" t="inlineStr">
        <is>
          <t>electricity production, photovoltaic</t>
        </is>
      </c>
      <c r="B12108" t="n">
        <v>1</v>
      </c>
      <c r="C12108" t="inlineStr">
        <is>
          <t>FJ</t>
        </is>
      </c>
      <c r="D12108" t="inlineStr">
        <is>
          <t>kilowatt hour</t>
        </is>
      </c>
      <c r="E12108" t="inlineStr">
        <is>
          <t>photovoltaic::power plants</t>
        </is>
      </c>
      <c r="F12108" t="inlineStr">
        <is>
          <t>production</t>
        </is>
      </c>
      <c r="G12108" t="n">
        <v>0</v>
      </c>
      <c r="H12108" t="n">
        <v>1</v>
      </c>
      <c r="L12108" t="inlineStr">
        <is>
          <t>electricity, low voltage</t>
        </is>
      </c>
      <c r="M12108">
        <f>VLOOKUP(C12108,'extension - production vol'!$B$6:$D$235,3,0)</f>
        <v>9.4570000000000007</v>
      </c>
    </row>
    <row r="12109" ht="16" customHeight="1" s="29">
      <c r="A12109" t="inlineStr">
        <is>
          <t>photovoltaic flat-roof installation, 156 kWp, multi-Si, on roof</t>
        </is>
      </c>
      <c r="B12109" s="30">
        <f>P12109*V12109</f>
        <v>1.7747560008499049E-8</v>
      </c>
      <c r="C12109" t="inlineStr">
        <is>
          <t>CH</t>
        </is>
      </c>
      <c r="D12109" t="inlineStr">
        <is>
          <t>unit</t>
        </is>
      </c>
      <c r="F12109" t="inlineStr">
        <is>
          <t>technosphere</t>
        </is>
      </c>
      <c r="G12109" t="n">
        <v>2</v>
      </c>
      <c r="H12109" t="n">
        <v>-18.46800298604678</v>
      </c>
      <c r="I12109" t="n">
        <v>0.09798894162072011</v>
      </c>
      <c r="J12109" t="inlineStr">
        <is>
          <t>(2,2,1,1,1,3); Calculation with average annual yield and share of technologies. Lifetime: 30a.</t>
        </is>
      </c>
      <c r="L12109" t="inlineStr">
        <is>
          <t>photovoltaic flat-roof installation, 156 kWp, multi-Si, on roof</t>
        </is>
      </c>
      <c r="N12109" t="inlineStr">
        <is>
          <t>all</t>
        </is>
      </c>
      <c r="O12109" t="n">
        <v>1</v>
      </c>
      <c r="P12109" s="30">
        <f>INDEX(parameters!$D$41:$AG$178,MATCH('PV (extension)'!B12098,parameters!$C$41:$C$178,0),MATCH('PV (extension)'!A12109,parameters!$D$5:$AG$5,0))/O12109</f>
        <v>0.10096416269840058</v>
      </c>
      <c r="Q12109" s="3" t="inlineStr">
        <is>
          <t>roof-top</t>
        </is>
      </c>
      <c r="R12109">
        <f>INDEX(parameters!$C$196:$EJ$198,MATCH('PV (extension)'!Q12109,parameters!$B$196:$B$198,0),MATCH('PV (extension)'!B12098,parameters!$C$195:$EJ$195,0))</f>
        <v>1215.5777485912727</v>
      </c>
      <c r="S12109" t="n">
        <v>156</v>
      </c>
      <c r="T12109" t="n">
        <v>30</v>
      </c>
      <c r="U12109">
        <f>T12109*S12109*R12109</f>
        <v>5688903.8634071564</v>
      </c>
      <c r="V12109">
        <f>1/U12109</f>
        <v>1.7578078730286142E-7</v>
      </c>
    </row>
    <row r="12110" ht="16" customHeight="1" s="29">
      <c r="A12110" t="inlineStr">
        <is>
          <t>photovoltaic flat-roof installation, 156 kWp, single-Si, on roof</t>
        </is>
      </c>
      <c r="B12110" s="30">
        <f>P12110*V12110</f>
        <v>9.2706821085569323E-9</v>
      </c>
      <c r="C12110" t="inlineStr">
        <is>
          <t>CH</t>
        </is>
      </c>
      <c r="D12110" t="inlineStr">
        <is>
          <t>unit</t>
        </is>
      </c>
      <c r="F12110" t="inlineStr">
        <is>
          <t>technosphere</t>
        </is>
      </c>
      <c r="G12110" t="n">
        <v>2</v>
      </c>
      <c r="H12110" t="n">
        <v>-19.10362020104489</v>
      </c>
      <c r="I12110" t="n">
        <v>0.09798894162072011</v>
      </c>
      <c r="J12110" t="inlineStr">
        <is>
          <t>(2,2,1,1,1,3); Calculation with average annual yield and share of technologies. Lifetime: 30a.</t>
        </is>
      </c>
      <c r="L12110" t="inlineStr">
        <is>
          <t>photovoltaic flat-roof installation, 156 kWp, single-Si, on roof</t>
        </is>
      </c>
      <c r="N12110" t="inlineStr">
        <is>
          <t>all</t>
        </is>
      </c>
      <c r="O12110" t="n">
        <v>1</v>
      </c>
      <c r="P12110" s="30">
        <f>INDEX(parameters!$D$41:$AG$178,MATCH('PV (extension)'!B12098,parameters!$C$41:$C$178,0),MATCH('PV (extension)'!A12110,parameters!$D$5:$AG$5,0))/O12110</f>
        <v>5.2740019263789135E-2</v>
      </c>
      <c r="Q12110" s="3" t="inlineStr">
        <is>
          <t>roof-top</t>
        </is>
      </c>
      <c r="R12110">
        <f>INDEX(parameters!$C$196:$EJ$198,MATCH('PV (extension)'!Q12110,parameters!$B$196:$B$198,0),MATCH('PV (extension)'!B12098,parameters!$C$195:$EJ$195,0))</f>
        <v>1215.5777485912727</v>
      </c>
      <c r="S12110" t="n">
        <v>156</v>
      </c>
      <c r="T12110" t="n">
        <v>30</v>
      </c>
      <c r="U12110">
        <f>T12110*S12110*R12110</f>
        <v>5688903.8634071564</v>
      </c>
      <c r="V12110">
        <f>1/U12110</f>
        <v>1.7578078730286142E-7</v>
      </c>
    </row>
    <row r="12111" ht="16" customHeight="1" s="29">
      <c r="A12111" t="inlineStr">
        <is>
          <t>photovoltaic slanted-roof installation, 3 kWp, CIS, laminated, integrated, on roof</t>
        </is>
      </c>
      <c r="B12111" s="30">
        <f>P12111*V12111</f>
        <v>8.3145305145083075E-9</v>
      </c>
      <c r="C12111" t="inlineStr">
        <is>
          <t>CH</t>
        </is>
      </c>
      <c r="D12111" t="inlineStr">
        <is>
          <t>unit</t>
        </is>
      </c>
      <c r="F12111" t="inlineStr">
        <is>
          <t>technosphere</t>
        </is>
      </c>
      <c r="G12111" t="n">
        <v>2</v>
      </c>
      <c r="H12111" t="n">
        <v>-19.69743931800395</v>
      </c>
      <c r="I12111" t="n">
        <v>0.09798894162072011</v>
      </c>
      <c r="J12111" t="inlineStr">
        <is>
          <t>(2,2,1,1,1,3); Calculation with average annual yield and share of technologies. Lifetime: 30a.</t>
        </is>
      </c>
      <c r="L12111" t="inlineStr">
        <is>
          <t>photovoltaic slanted-roof installation, 3 kWp, CIS, laminated, integrated, on roof</t>
        </is>
      </c>
      <c r="N12111" t="inlineStr">
        <is>
          <t>all</t>
        </is>
      </c>
      <c r="O12111" t="n">
        <v>1</v>
      </c>
      <c r="P12111" s="30">
        <f>INDEX(parameters!$D$41:$AG$178,MATCH('PV (extension)'!B12098,parameters!$C$41:$C$178,0),MATCH('PV (extension)'!A12111,parameters!$D$5:$AG$5,0))/O12111</f>
        <v>9.0962624550774995E-4</v>
      </c>
      <c r="Q12111" s="3" t="inlineStr">
        <is>
          <t>roof-top</t>
        </is>
      </c>
      <c r="R12111">
        <f>INDEX(parameters!$C$196:$EJ$198,MATCH('PV (extension)'!Q12111,parameters!$B$196:$B$198,0),MATCH('PV (extension)'!B12098,parameters!$C$195:$EJ$195,0))</f>
        <v>1215.5777485912727</v>
      </c>
      <c r="S12111" t="n">
        <v>3</v>
      </c>
      <c r="T12111" t="n">
        <v>30</v>
      </c>
      <c r="U12111">
        <f>T12111*S12111*R12111</f>
        <v>109401.99737321454</v>
      </c>
      <c r="V12111">
        <f>1/U12111</f>
        <v>9.1406009397487944E-6</v>
      </c>
    </row>
    <row r="12112" ht="16" customHeight="1" s="29">
      <c r="A12112" t="inlineStr">
        <is>
          <t>photovoltaic slanted-roof installation, 3 kWp, CdTe, panel, mounted, on roof</t>
        </is>
      </c>
      <c r="B12112" s="30">
        <f>P12112*V12112</f>
        <v>5.4229913507363503E-8</v>
      </c>
      <c r="C12112" t="inlineStr">
        <is>
          <t>CH</t>
        </is>
      </c>
      <c r="D12112" t="inlineStr">
        <is>
          <t>unit</t>
        </is>
      </c>
      <c r="F12112" t="inlineStr">
        <is>
          <t>technosphere</t>
        </is>
      </c>
      <c r="G12112" t="n">
        <v>2</v>
      </c>
      <c r="H12112" t="n">
        <v>-16.69297991102503</v>
      </c>
      <c r="I12112" t="n">
        <v>0.09798894162072011</v>
      </c>
      <c r="J12112" t="inlineStr">
        <is>
          <t>(2,2,1,1,1,3); Calculation with average annual yield and share of technologies. Lifetime: 30a.</t>
        </is>
      </c>
      <c r="L12112" t="inlineStr">
        <is>
          <t>photovoltaic slanted-roof installation, 3 kWp, CdTe, panel, mounted, on roof</t>
        </is>
      </c>
      <c r="N12112" t="inlineStr">
        <is>
          <t>all</t>
        </is>
      </c>
      <c r="O12112" t="n">
        <v>1</v>
      </c>
      <c r="P12112" s="30">
        <f>INDEX(parameters!$D$41:$AG$178,MATCH('PV (extension)'!B12098,parameters!$C$41:$C$178,0),MATCH('PV (extension)'!A12112,parameters!$D$5:$AG$5,0))/O12112</f>
        <v>5.9328608550822341E-3</v>
      </c>
      <c r="Q12112" s="3" t="inlineStr">
        <is>
          <t>roof-top</t>
        </is>
      </c>
      <c r="R12112">
        <f>INDEX(parameters!$C$196:$EJ$198,MATCH('PV (extension)'!Q12112,parameters!$B$196:$B$198,0),MATCH('PV (extension)'!B12098,parameters!$C$195:$EJ$195,0))</f>
        <v>1215.5777485912727</v>
      </c>
      <c r="S12112" t="n">
        <v>3</v>
      </c>
      <c r="T12112" t="n">
        <v>30</v>
      </c>
      <c r="U12112">
        <f>T12112*S12112*R12112</f>
        <v>109401.99737321454</v>
      </c>
      <c r="V12112">
        <f>1/U12112</f>
        <v>9.1406009397487944E-6</v>
      </c>
    </row>
    <row r="12113" ht="16" customHeight="1" s="29">
      <c r="A12113" t="inlineStr">
        <is>
          <t>photovoltaic slanted-roof installation, 3 kWp, micro-Si, laminated, integrated, on roof</t>
        </is>
      </c>
      <c r="B12113" s="30">
        <f>P12113*V12113</f>
        <v>8.4029180398145547E-10</v>
      </c>
      <c r="C12113" t="inlineStr">
        <is>
          <t>RER</t>
        </is>
      </c>
      <c r="D12113" t="inlineStr">
        <is>
          <t>unit</t>
        </is>
      </c>
      <c r="F12113" t="inlineStr">
        <is>
          <t>technosphere</t>
        </is>
      </c>
      <c r="G12113" t="n">
        <v>2</v>
      </c>
      <c r="H12113" t="n">
        <v>-21.54326959350907</v>
      </c>
      <c r="I12113" t="n">
        <v>0.09798894162072011</v>
      </c>
      <c r="J12113" t="inlineStr">
        <is>
          <t>(2,2,1,1,1,3); Calculation with average annual yield and share of technologies. Lifetime: 30a.</t>
        </is>
      </c>
      <c r="L12113" t="inlineStr">
        <is>
          <t>photovoltaic slanted-roof installation, 3 kWp, micro-Si, laminated, integrated, on roof</t>
        </is>
      </c>
      <c r="N12113" t="inlineStr">
        <is>
          <t>all</t>
        </is>
      </c>
      <c r="O12113" t="n">
        <v>1</v>
      </c>
      <c r="P12113" s="30">
        <f>INDEX(parameters!$D$41:$AG$178,MATCH('PV (extension)'!B12098,parameters!$C$41:$C$178,0),MATCH('PV (extension)'!A12113,parameters!$D$5:$AG$5,0))/O12113</f>
        <v>9.1929601731912907E-5</v>
      </c>
      <c r="Q12113" s="3" t="inlineStr">
        <is>
          <t>roof-top</t>
        </is>
      </c>
      <c r="R12113">
        <f>INDEX(parameters!$C$196:$EJ$198,MATCH('PV (extension)'!Q12113,parameters!$B$196:$B$198,0),MATCH('PV (extension)'!B12098,parameters!$C$195:$EJ$195,0))</f>
        <v>1215.5777485912727</v>
      </c>
      <c r="S12113" t="n">
        <v>3</v>
      </c>
      <c r="T12113" t="n">
        <v>30</v>
      </c>
      <c r="U12113">
        <f>T12113*S12113*R12113</f>
        <v>109401.99737321454</v>
      </c>
      <c r="V12113">
        <f>1/U12113</f>
        <v>9.1406009397487944E-6</v>
      </c>
    </row>
    <row r="12114" ht="16" customHeight="1" s="29">
      <c r="A12114" t="inlineStr">
        <is>
          <t>photovoltaic slanted-roof installation, 3 kWp, micro-Si, panel, mounted, on roof</t>
        </is>
      </c>
      <c r="B12114" s="30">
        <f>P12114*V12114</f>
        <v>1.4608327151947534E-8</v>
      </c>
      <c r="C12114" t="inlineStr">
        <is>
          <t>RER</t>
        </is>
      </c>
      <c r="D12114" t="inlineStr">
        <is>
          <t>unit</t>
        </is>
      </c>
      <c r="F12114" t="inlineStr">
        <is>
          <t>technosphere</t>
        </is>
      </c>
      <c r="G12114" t="n">
        <v>2</v>
      </c>
      <c r="H12114" t="n">
        <v>-18.72987249989203</v>
      </c>
      <c r="I12114" t="n">
        <v>0.09798894162072011</v>
      </c>
      <c r="J12114" t="inlineStr">
        <is>
          <t>(2,2,1,1,1,3); Calculation with average annual yield and share of technologies. Lifetime: 30a.</t>
        </is>
      </c>
      <c r="L12114" t="inlineStr">
        <is>
          <t>photovoltaic slanted-roof installation, 3 kWp, micro-Si, panel, mounted, on roof</t>
        </is>
      </c>
      <c r="N12114" t="inlineStr">
        <is>
          <t>all</t>
        </is>
      </c>
      <c r="O12114" t="n">
        <v>1</v>
      </c>
      <c r="P12114" s="30">
        <f>INDEX(parameters!$D$41:$AG$178,MATCH('PV (extension)'!B12098,parameters!$C$41:$C$178,0),MATCH('PV (extension)'!A12114,parameters!$D$5:$AG$5,0))/O12114</f>
        <v>1.5981801687044229E-3</v>
      </c>
      <c r="Q12114" s="3" t="inlineStr">
        <is>
          <t>roof-top</t>
        </is>
      </c>
      <c r="R12114">
        <f>INDEX(parameters!$C$196:$EJ$198,MATCH('PV (extension)'!Q12114,parameters!$B$196:$B$198,0),MATCH('PV (extension)'!B12098,parameters!$C$195:$EJ$195,0))</f>
        <v>1215.5777485912727</v>
      </c>
      <c r="S12114" t="n">
        <v>3</v>
      </c>
      <c r="T12114" t="n">
        <v>30</v>
      </c>
      <c r="U12114">
        <f>T12114*S12114*R12114</f>
        <v>109401.99737321454</v>
      </c>
      <c r="V12114">
        <f>1/U12114</f>
        <v>9.1406009397487944E-6</v>
      </c>
    </row>
    <row r="12115" s="29">
      <c r="A12115" t="inlineStr">
        <is>
          <t>photovoltaic open ground installation, 570 kWp, CIS, on open ground</t>
        </is>
      </c>
      <c r="B12115" s="30">
        <f>P12115*V12115</f>
        <v>4.5693068442513408E-10</v>
      </c>
      <c r="C12115" t="inlineStr">
        <is>
          <t>RER</t>
        </is>
      </c>
      <c r="D12115" t="inlineStr">
        <is>
          <t>unit</t>
        </is>
      </c>
      <c r="F12115" t="inlineStr">
        <is>
          <t>technosphere</t>
        </is>
      </c>
      <c r="G12115" t="n">
        <v>2</v>
      </c>
      <c r="H12115" t="n">
        <v>-21.66656811806742</v>
      </c>
      <c r="I12115" t="n">
        <v>0.09798894162072011</v>
      </c>
      <c r="J12115" t="inlineStr">
        <is>
          <t>(2,2,1,1,1,3); Calculation with average annual yield and share of technologies. Lifetime: 30a.</t>
        </is>
      </c>
      <c r="L12115" t="inlineStr">
        <is>
          <t>photovoltaic open ground installation, 570 kWp, CIS, on open ground</t>
        </is>
      </c>
      <c r="N12115" t="inlineStr">
        <is>
          <t>all</t>
        </is>
      </c>
      <c r="O12115" t="n">
        <v>1</v>
      </c>
      <c r="P12115" s="30">
        <f>INDEX(parameters!$D$41:$AG$178,MATCH('PV (extension)'!B12098,parameters!$C$41:$C$178,0),MATCH('PV (extension)'!A12115,parameters!$D$5:$AG$5,0))/O12115</f>
        <v>1.0104185757523119E-2</v>
      </c>
      <c r="Q12115" t="inlineStr">
        <is>
          <t>central</t>
        </is>
      </c>
      <c r="R12115">
        <f>INDEX(parameters!$C$196:$EJ$198,MATCH('PV (extension)'!Q12115,parameters!$B$196:$B$198,0),MATCH('PV (extension)'!B12098,parameters!$C$195:$EJ$195,0))</f>
        <v>1293.1678176502901</v>
      </c>
      <c r="S12115" t="n">
        <v>570</v>
      </c>
      <c r="T12115" t="n">
        <v>30</v>
      </c>
      <c r="U12115">
        <f>T12115*S12115*R12115</f>
        <v>22113169.68181996</v>
      </c>
      <c r="V12115">
        <f>1/U12115</f>
        <v>4.5221920438757198E-8</v>
      </c>
    </row>
    <row r="12116" s="29">
      <c r="A12116" t="inlineStr">
        <is>
          <t>photovoltaic open ground installation, 570 kWp, CdTe, on open ground</t>
        </is>
      </c>
      <c r="B12116" s="30">
        <f>P12116*V12116</f>
        <v>3.3565775852061991E-9</v>
      </c>
      <c r="C12116" t="inlineStr">
        <is>
          <t>RER</t>
        </is>
      </c>
      <c r="D12116" t="inlineStr">
        <is>
          <t>unit</t>
        </is>
      </c>
      <c r="F12116" t="inlineStr">
        <is>
          <t>technosphere</t>
        </is>
      </c>
      <c r="G12116" t="n">
        <v>2</v>
      </c>
      <c r="H12116" t="n">
        <v>-21.47552628199886</v>
      </c>
      <c r="I12116" t="n">
        <v>0.09798894162072011</v>
      </c>
      <c r="J12116" t="inlineStr">
        <is>
          <t>(2,2,1,1,1,3); Calculation with average annual yield and share of technologies. Lifetime: 30a.</t>
        </is>
      </c>
      <c r="L12116" t="inlineStr">
        <is>
          <t>photovoltaic open ground installation, 570 kWp, CdTe, on open ground</t>
        </is>
      </c>
      <c r="N12116" t="inlineStr">
        <is>
          <t>all</t>
        </is>
      </c>
      <c r="O12116" t="n">
        <v>1</v>
      </c>
      <c r="P12116" s="30">
        <f>INDEX(parameters!$D$41:$AG$178,MATCH('PV (extension)'!B12098,parameters!$C$41:$C$178,0),MATCH('PV (extension)'!A12116,parameters!$D$5:$AG$5,0))/O12116</f>
        <v>7.4224569691858172E-2</v>
      </c>
      <c r="Q12116" t="inlineStr">
        <is>
          <t>central</t>
        </is>
      </c>
      <c r="R12116">
        <f>INDEX(parameters!$C$196:$EJ$198,MATCH('PV (extension)'!Q12116,parameters!$B$196:$B$198,0),MATCH('PV (extension)'!B12098,parameters!$C$195:$EJ$195,0))</f>
        <v>1293.1678176502901</v>
      </c>
      <c r="S12116" t="n">
        <v>570</v>
      </c>
      <c r="T12116" t="n">
        <v>30</v>
      </c>
      <c r="U12116">
        <f>T12116*S12116*R12116</f>
        <v>22113169.68181996</v>
      </c>
      <c r="V12116">
        <f>1/U12116</f>
        <v>4.5221920438757198E-8</v>
      </c>
    </row>
    <row r="12117" s="29">
      <c r="A12117" t="inlineStr">
        <is>
          <t>photovoltaic open ground installation, 570 kWp, micro-Si, on open ground</t>
        </is>
      </c>
      <c r="B12117" s="30">
        <f>P12117*V12117</f>
        <v>3.5577340521458462E-11</v>
      </c>
      <c r="C12117" t="inlineStr">
        <is>
          <t>RER</t>
        </is>
      </c>
      <c r="D12117" t="inlineStr">
        <is>
          <t>unit</t>
        </is>
      </c>
      <c r="F12117" t="inlineStr">
        <is>
          <t>technosphere</t>
        </is>
      </c>
      <c r="G12117" t="n">
        <v>2</v>
      </c>
      <c r="H12117" t="n">
        <v>-23.51240679473371</v>
      </c>
      <c r="I12117" t="n">
        <v>0.09798894162072011</v>
      </c>
      <c r="J12117" t="inlineStr">
        <is>
          <t>(2,2,1,1,1,3); Calculation with average annual yield and share of technologies. Lifetime: 30a.</t>
        </is>
      </c>
      <c r="L12117" t="inlineStr">
        <is>
          <t>photovoltaic open ground installation, 570 kWp, micro-Si, on open ground</t>
        </is>
      </c>
      <c r="N12117" t="inlineStr">
        <is>
          <t>all</t>
        </is>
      </c>
      <c r="O12117" t="n">
        <v>1</v>
      </c>
      <c r="P12117" s="30">
        <f>INDEX(parameters!$D$41:$AG$178,MATCH('PV (extension)'!B12098,parameters!$C$41:$C$178,0),MATCH('PV (extension)'!A12117,parameters!$D$5:$AG$5,0))/O12117</f>
        <v>7.867277677789E-4</v>
      </c>
      <c r="Q12117" t="inlineStr">
        <is>
          <t>central</t>
        </is>
      </c>
      <c r="R12117">
        <f>INDEX(parameters!$C$196:$EJ$198,MATCH('PV (extension)'!Q12117,parameters!$B$196:$B$198,0),MATCH('PV (extension)'!B12098,parameters!$C$195:$EJ$195,0))</f>
        <v>1293.1678176502901</v>
      </c>
      <c r="S12117" t="n">
        <v>570</v>
      </c>
      <c r="T12117" t="n">
        <v>30</v>
      </c>
      <c r="U12117">
        <f>T12117*S12117*R12117</f>
        <v>22113169.68181996</v>
      </c>
      <c r="V12117">
        <f>1/U12117</f>
        <v>4.5221920438757198E-8</v>
      </c>
    </row>
    <row r="12118" s="29">
      <c r="A12118" t="inlineStr">
        <is>
          <t>photovoltaic open ground installation, 570 kWp, multi-Si, on open ground</t>
        </is>
      </c>
      <c r="B12118" s="30">
        <f>P12118*V12118</f>
        <v>1.1905928682136174E-8</v>
      </c>
      <c r="C12118" t="inlineStr">
        <is>
          <t>RER</t>
        </is>
      </c>
      <c r="D12118" t="inlineStr">
        <is>
          <t>unit</t>
        </is>
      </c>
      <c r="F12118" t="inlineStr">
        <is>
          <t>technosphere</t>
        </is>
      </c>
      <c r="G12118" t="n">
        <v>2</v>
      </c>
      <c r="H12118" t="n">
        <v>-18.20082258362968</v>
      </c>
      <c r="I12118" t="n">
        <v>0.09798894162072011</v>
      </c>
      <c r="J12118" t="inlineStr">
        <is>
          <t>(2,2,1,1,1,3); Calculation with average annual yield and share of technologies. Lifetime: 30a.</t>
        </is>
      </c>
      <c r="L12118" t="inlineStr">
        <is>
          <t>photovoltaic open ground installation, 570 kWp, multi-Si, on open ground</t>
        </is>
      </c>
      <c r="N12118" t="inlineStr">
        <is>
          <t>all</t>
        </is>
      </c>
      <c r="O12118" t="n">
        <v>1</v>
      </c>
      <c r="P12118" s="30">
        <f>INDEX(parameters!$D$41:$AG$178,MATCH('PV (extension)'!B12098,parameters!$C$41:$C$178,0),MATCH('PV (extension)'!A12118,parameters!$D$5:$AG$5,0))/O12118</f>
        <v>0.2632778211677243</v>
      </c>
      <c r="Q12118" t="inlineStr">
        <is>
          <t>central</t>
        </is>
      </c>
      <c r="R12118">
        <f>INDEX(parameters!$C$196:$EJ$198,MATCH('PV (extension)'!Q12118,parameters!$B$196:$B$198,0),MATCH('PV (extension)'!B12098,parameters!$C$195:$EJ$195,0))</f>
        <v>1293.1678176502901</v>
      </c>
      <c r="S12118" t="n">
        <v>570</v>
      </c>
      <c r="T12118" t="n">
        <v>30</v>
      </c>
      <c r="U12118">
        <f>T12118*S12118*R12118</f>
        <v>22113169.68181996</v>
      </c>
      <c r="V12118">
        <f>1/U12118</f>
        <v>4.5221920438757198E-8</v>
      </c>
    </row>
    <row r="12119" s="29">
      <c r="A12119" t="inlineStr">
        <is>
          <t>photovoltaic open ground installation, 570 kWp, single-Si, on open ground</t>
        </is>
      </c>
      <c r="B12119" s="30">
        <f>P12119*V12119</f>
        <v>6.315417153403598E-9</v>
      </c>
      <c r="C12119" t="inlineStr">
        <is>
          <t>RER</t>
        </is>
      </c>
      <c r="D12119" t="inlineStr">
        <is>
          <t>unit</t>
        </is>
      </c>
      <c r="F12119" t="inlineStr">
        <is>
          <t>technosphere</t>
        </is>
      </c>
      <c r="G12119" t="n">
        <v>2</v>
      </c>
      <c r="H12119" t="n">
        <v>-18.8364689523836</v>
      </c>
      <c r="I12119" t="n">
        <v>0.09798894162072011</v>
      </c>
      <c r="J12119" t="inlineStr">
        <is>
          <t>(2,2,1,1,1,3); Calculation with average annual yield and share of technologies. Lifetime: 30a.</t>
        </is>
      </c>
      <c r="L12119" t="inlineStr">
        <is>
          <t>photovoltaic open ground installation, 570 kWp, single-Si, on open ground</t>
        </is>
      </c>
      <c r="N12119" t="inlineStr">
        <is>
          <t>all</t>
        </is>
      </c>
      <c r="O12119" t="n">
        <v>1</v>
      </c>
      <c r="P12119" s="30">
        <f>INDEX(parameters!$D$41:$AG$178,MATCH('PV (extension)'!B12098,parameters!$C$41:$C$178,0),MATCH('PV (extension)'!A12119,parameters!$D$5:$AG$5,0))/O12119</f>
        <v>0.13965389112469015</v>
      </c>
      <c r="Q12119" t="inlineStr">
        <is>
          <t>central</t>
        </is>
      </c>
      <c r="R12119">
        <f>INDEX(parameters!$C$196:$EJ$198,MATCH('PV (extension)'!Q12119,parameters!$B$196:$B$198,0),MATCH('PV (extension)'!B12098,parameters!$C$195:$EJ$195,0))</f>
        <v>1293.1678176502901</v>
      </c>
      <c r="S12119" t="n">
        <v>570</v>
      </c>
      <c r="T12119" t="n">
        <v>30</v>
      </c>
      <c r="U12119">
        <f>T12119*S12119*R12119</f>
        <v>22113169.68181996</v>
      </c>
      <c r="V12119">
        <f>1/U12119</f>
        <v>4.5221920438757198E-8</v>
      </c>
    </row>
    <row r="12120" ht="16" customHeight="1" s="29">
      <c r="A12120" t="inlineStr">
        <is>
          <t>photovoltaic slanted-roof installation, 93 kWp, multi-Si, laminated, integrated, on roof</t>
        </is>
      </c>
      <c r="B12120" s="30">
        <f>P12120*V12120</f>
        <v>1.9488526365580718E-9</v>
      </c>
      <c r="C12120" t="inlineStr">
        <is>
          <t>CH</t>
        </is>
      </c>
      <c r="D12120" t="inlineStr">
        <is>
          <t>unit</t>
        </is>
      </c>
      <c r="F12120" t="inlineStr">
        <is>
          <t>technosphere</t>
        </is>
      </c>
      <c r="G12120" t="n">
        <v>2</v>
      </c>
      <c r="H12120" t="n">
        <v>-20.65878981776205</v>
      </c>
      <c r="I12120" t="n">
        <v>0.09798894162072011</v>
      </c>
      <c r="J12120" t="inlineStr">
        <is>
          <t>(2,2,1,1,1,3); Calculation with average annual yield and share of technologies. Lifetime: 30a.</t>
        </is>
      </c>
      <c r="L12120" t="inlineStr">
        <is>
          <t>photovoltaic slanted-roof installation, 93 kWp, multi-Si, laminated, integrated, on roof</t>
        </is>
      </c>
      <c r="N12120" t="inlineStr">
        <is>
          <t>all</t>
        </is>
      </c>
      <c r="O12120" t="n">
        <v>1</v>
      </c>
      <c r="P12120" s="30">
        <f>INDEX(parameters!$D$41:$AG$178,MATCH('PV (extension)'!B12098,parameters!$C$41:$C$178,0),MATCH('PV (extension)'!A12120,parameters!$D$5:$AG$5,0))/O12120</f>
        <v>6.6094595017907607E-3</v>
      </c>
      <c r="Q12120" s="3" t="inlineStr">
        <is>
          <t>roof-top</t>
        </is>
      </c>
      <c r="R12120">
        <f>INDEX(parameters!$C$196:$EJ$198,MATCH('PV (extension)'!Q12120,parameters!$B$196:$B$198,0),MATCH('PV (extension)'!B12098,parameters!$C$195:$EJ$195,0))</f>
        <v>1215.5777485912727</v>
      </c>
      <c r="S12120" t="n">
        <v>93</v>
      </c>
      <c r="T12120" t="n">
        <v>30</v>
      </c>
      <c r="U12120">
        <f>T12120*S12120*R12120</f>
        <v>3391461.918569651</v>
      </c>
      <c r="V12120">
        <f>1/U12120</f>
        <v>2.9485809483060628E-7</v>
      </c>
    </row>
    <row r="12121" ht="16" customHeight="1" s="29">
      <c r="A12121" t="inlineStr">
        <is>
          <t>photovoltaic slanted-roof installation, 93 kWp, multi-Si, panel, mounted, on roof</t>
        </is>
      </c>
      <c r="B12121" s="30">
        <f>P12121*V12121</f>
        <v>3.3045628203676435E-8</v>
      </c>
      <c r="C12121" t="inlineStr">
        <is>
          <t>CH</t>
        </is>
      </c>
      <c r="D12121" t="inlineStr">
        <is>
          <t>unit</t>
        </is>
      </c>
      <c r="F12121" t="inlineStr">
        <is>
          <t>technosphere</t>
        </is>
      </c>
      <c r="G12121" t="n">
        <v>2</v>
      </c>
      <c r="H12121" t="n">
        <v>-17.84536035000586</v>
      </c>
      <c r="I12121" t="n">
        <v>0.09798894162072011</v>
      </c>
      <c r="J12121" t="inlineStr">
        <is>
          <t>(2,2,1,1,1,3); Calculation with average annual yield and share of technologies. Lifetime: 30a.</t>
        </is>
      </c>
      <c r="L12121" t="inlineStr">
        <is>
          <t>photovoltaic slanted-roof installation, 93 kWp, multi-Si, panel, mounted, on roof</t>
        </is>
      </c>
      <c r="N12121" t="inlineStr">
        <is>
          <t>all</t>
        </is>
      </c>
      <c r="O12121" t="n">
        <v>1</v>
      </c>
      <c r="P12121" s="30">
        <f>INDEX(parameters!$D$41:$AG$178,MATCH('PV (extension)'!B12098,parameters!$C$41:$C$178,0),MATCH('PV (extension)'!A12121,parameters!$D$5:$AG$5,0))/O12121</f>
        <v>0.11207298962797985</v>
      </c>
      <c r="Q12121" s="3" t="inlineStr">
        <is>
          <t>roof-top</t>
        </is>
      </c>
      <c r="R12121">
        <f>INDEX(parameters!$C$196:$EJ$198,MATCH('PV (extension)'!Q12121,parameters!$B$196:$B$198,0),MATCH('PV (extension)'!B12098,parameters!$C$195:$EJ$195,0))</f>
        <v>1215.5777485912727</v>
      </c>
      <c r="S12121" t="n">
        <v>93</v>
      </c>
      <c r="T12121" t="n">
        <v>30</v>
      </c>
      <c r="U12121">
        <f>T12121*S12121*R12121</f>
        <v>3391461.918569651</v>
      </c>
      <c r="V12121">
        <f>1/U12121</f>
        <v>2.9485809483060628E-7</v>
      </c>
    </row>
    <row r="12122" ht="16" customHeight="1" s="29">
      <c r="A12122" t="inlineStr">
        <is>
          <t>photovoltaic slanted-roof installation, 93 kWp, single-Si, laminated, integrated, on roof</t>
        </is>
      </c>
      <c r="B12122" s="30">
        <f>P12122*V12122</f>
        <v>1.0302479295728838E-9</v>
      </c>
      <c r="C12122" t="inlineStr">
        <is>
          <t>CH</t>
        </is>
      </c>
      <c r="D12122" t="inlineStr">
        <is>
          <t>unit</t>
        </is>
      </c>
      <c r="F12122" t="inlineStr">
        <is>
          <t>technosphere</t>
        </is>
      </c>
      <c r="G12122" t="n">
        <v>2</v>
      </c>
      <c r="H12122" t="n">
        <v>-21.2944254997521</v>
      </c>
      <c r="I12122" t="n">
        <v>0.09798894162072011</v>
      </c>
      <c r="J12122" t="inlineStr">
        <is>
          <t>(2,2,1,1,1,3); Calculation with average annual yield and share of technologies. Lifetime: 30a.</t>
        </is>
      </c>
      <c r="L12122" t="inlineStr">
        <is>
          <t>photovoltaic slanted-roof installation, 93 kWp, single-Si, laminated, integrated, on roof</t>
        </is>
      </c>
      <c r="N12122" t="inlineStr">
        <is>
          <t>all</t>
        </is>
      </c>
      <c r="O12122" t="n">
        <v>1</v>
      </c>
      <c r="P12122" s="30">
        <f>INDEX(parameters!$D$41:$AG$178,MATCH('PV (extension)'!B12098,parameters!$C$41:$C$178,0),MATCH('PV (extension)'!A12122,parameters!$D$5:$AG$5,0))/O12122</f>
        <v>3.4940466198316628E-3</v>
      </c>
      <c r="Q12122" s="3" t="inlineStr">
        <is>
          <t>roof-top</t>
        </is>
      </c>
      <c r="R12122">
        <f>INDEX(parameters!$C$196:$EJ$198,MATCH('PV (extension)'!Q12122,parameters!$B$196:$B$198,0),MATCH('PV (extension)'!B12098,parameters!$C$195:$EJ$195,0))</f>
        <v>1215.5777485912727</v>
      </c>
      <c r="S12122" t="n">
        <v>93</v>
      </c>
      <c r="T12122" t="n">
        <v>30</v>
      </c>
      <c r="U12122">
        <f>T12122*S12122*R12122</f>
        <v>3391461.918569651</v>
      </c>
      <c r="V12122">
        <f>1/U12122</f>
        <v>2.9485809483060628E-7</v>
      </c>
    </row>
    <row r="12123" ht="16" customHeight="1" s="29">
      <c r="A12123" t="inlineStr">
        <is>
          <t>photovoltaic slanted-roof installation, 93 kWp, single-Si, panel, mounted, on roof</t>
        </is>
      </c>
      <c r="B12123" s="30">
        <f>P12123*V12123</f>
        <v>1.7309647504607892E-8</v>
      </c>
      <c r="C12123" t="inlineStr">
        <is>
          <t>CH</t>
        </is>
      </c>
      <c r="D12123" t="inlineStr">
        <is>
          <t>unit</t>
        </is>
      </c>
      <c r="F12123" t="inlineStr">
        <is>
          <t>technosphere</t>
        </is>
      </c>
      <c r="G12123" t="n">
        <v>2</v>
      </c>
      <c r="H12123" t="n">
        <v>-18.48100416113547</v>
      </c>
      <c r="I12123" t="n">
        <v>0.09798894162072011</v>
      </c>
      <c r="J12123" t="inlineStr">
        <is>
          <t>(2,2,1,1,1,3); Calculation with average annual yield and share of technologies. Lifetime: 30a.</t>
        </is>
      </c>
      <c r="L12123" t="inlineStr">
        <is>
          <t>photovoltaic slanted-roof installation, 93 kWp, single-Si, panel, mounted, on roof</t>
        </is>
      </c>
      <c r="N12123" t="inlineStr">
        <is>
          <t>all</t>
        </is>
      </c>
      <c r="O12123" t="n">
        <v>1</v>
      </c>
      <c r="P12123" s="30">
        <f>INDEX(parameters!$D$41:$AG$178,MATCH('PV (extension)'!B12098,parameters!$C$41:$C$178,0),MATCH('PV (extension)'!A12123,parameters!$D$5:$AG$5,0))/O12123</f>
        <v>5.8705010335741853E-2</v>
      </c>
      <c r="Q12123" s="3" t="inlineStr">
        <is>
          <t>roof-top</t>
        </is>
      </c>
      <c r="R12123">
        <f>INDEX(parameters!$C$196:$EJ$198,MATCH('PV (extension)'!Q12123,parameters!$B$196:$B$198,0),MATCH('PV (extension)'!B12098,parameters!$C$195:$EJ$195,0))</f>
        <v>1215.5777485912727</v>
      </c>
      <c r="S12123" t="n">
        <v>93</v>
      </c>
      <c r="T12123" t="n">
        <v>30</v>
      </c>
      <c r="U12123">
        <f>T12123*S12123*R12123</f>
        <v>3391461.918569651</v>
      </c>
      <c r="V12123">
        <f>1/U12123</f>
        <v>2.9485809483060628E-7</v>
      </c>
    </row>
    <row r="12124" s="29">
      <c r="A12124" t="inlineStr">
        <is>
          <t>photovoltaic facade installation, 3kWp, multi-Si, laminated, integrated, at building</t>
        </is>
      </c>
      <c r="B12124" s="30">
        <f>P12124*V12124</f>
        <v>4.2784612479561518E-8</v>
      </c>
      <c r="C12124" t="inlineStr">
        <is>
          <t>APAC</t>
        </is>
      </c>
      <c r="D12124" t="inlineStr">
        <is>
          <t>unit</t>
        </is>
      </c>
      <c r="F12124" t="inlineStr">
        <is>
          <t>technosphere</t>
        </is>
      </c>
      <c r="G12124" t="n">
        <v>2</v>
      </c>
      <c r="H12124" t="n">
        <v>-17.5612990452514</v>
      </c>
      <c r="I12124" t="n">
        <v>0.09798894162072011</v>
      </c>
      <c r="J12124" t="inlineStr">
        <is>
          <t>(2,2,1,1,1,3); Calculation with average annual yield and share of technologies. Lifetime: 30a.</t>
        </is>
      </c>
      <c r="L12124" t="inlineStr">
        <is>
          <t>photovoltaic facade installation, 3kWp, multi-Si, laminated, integrated, at building</t>
        </is>
      </c>
      <c r="N12124" t="inlineStr">
        <is>
          <t>all</t>
        </is>
      </c>
      <c r="O12124" t="n">
        <v>1</v>
      </c>
      <c r="P12124" s="30">
        <f>INDEX(parameters!$D$41:$AG$178,MATCH('PV (extension)'!B12098,parameters!$C$41:$C$178,0),MATCH('PV (extension)'!A12124,parameters!$D$5:$AG$5,0))/O12124</f>
        <v>3.2864644265829519E-3</v>
      </c>
      <c r="Q12124" t="inlineStr">
        <is>
          <t>façade</t>
        </is>
      </c>
      <c r="R12124">
        <f>INDEX(parameters!$C$196:$EJ$198,MATCH('PV (extension)'!Q12124,parameters!$B$196:$B$198,0),MATCH('PV (extension)'!B12098,parameters!$C$195:$EJ$195,0))</f>
        <v>853.49075964919155</v>
      </c>
      <c r="S12124" t="n">
        <v>3</v>
      </c>
      <c r="T12124" t="n">
        <v>30</v>
      </c>
      <c r="U12124">
        <f>T12124*S12124*R12124</f>
        <v>76814.168368427243</v>
      </c>
      <c r="V12124">
        <f>1/U12124</f>
        <v>1.3018431641460403E-5</v>
      </c>
    </row>
    <row r="12125" s="29">
      <c r="A12125" t="inlineStr">
        <is>
          <t>photovoltaic facade installation, 3kWp, multi-Si, panel, mounted, at building</t>
        </is>
      </c>
      <c r="B12125" s="30">
        <f>P12125*V12125</f>
        <v>4.1960381131795877E-8</v>
      </c>
      <c r="C12125" t="inlineStr">
        <is>
          <t>APAC</t>
        </is>
      </c>
      <c r="D12125" t="inlineStr">
        <is>
          <t>unit</t>
        </is>
      </c>
      <c r="F12125" t="inlineStr">
        <is>
          <t>technosphere</t>
        </is>
      </c>
      <c r="G12125" t="n">
        <v>2</v>
      </c>
      <c r="H12125" t="n">
        <v>-17.5612990452514</v>
      </c>
      <c r="I12125" t="n">
        <v>0.09798894162072011</v>
      </c>
      <c r="J12125" t="inlineStr">
        <is>
          <t>(2,2,1,1,1,3); Calculation with average annual yield and share of technologies. Lifetime: 30a.</t>
        </is>
      </c>
      <c r="L12125" t="inlineStr">
        <is>
          <t>photovoltaic facade installation, 3kWp, multi-Si, panel, mounted, at building</t>
        </is>
      </c>
      <c r="N12125" t="inlineStr">
        <is>
          <t>all</t>
        </is>
      </c>
      <c r="O12125" t="n">
        <v>1</v>
      </c>
      <c r="P12125" s="30">
        <f>INDEX(parameters!$D$41:$AG$178,MATCH('PV (extension)'!B12098,parameters!$C$41:$C$178,0),MATCH('PV (extension)'!A12125,parameters!$D$5:$AG$5,0))/O12125</f>
        <v>3.2231517810611459E-3</v>
      </c>
      <c r="Q12125" t="inlineStr">
        <is>
          <t>façade</t>
        </is>
      </c>
      <c r="R12125">
        <f>INDEX(parameters!$C$196:$EJ$198,MATCH('PV (extension)'!Q12125,parameters!$B$196:$B$198,0),MATCH('PV (extension)'!B12098,parameters!$C$195:$EJ$195,0))</f>
        <v>853.49075964919155</v>
      </c>
      <c r="S12125" t="n">
        <v>3</v>
      </c>
      <c r="T12125" t="n">
        <v>30</v>
      </c>
      <c r="U12125">
        <f>T12125*S12125*R12125</f>
        <v>76814.168368427243</v>
      </c>
      <c r="V12125">
        <f>1/U12125</f>
        <v>1.3018431641460403E-5</v>
      </c>
    </row>
    <row r="12126" s="29">
      <c r="A12126" t="inlineStr">
        <is>
          <t>photovoltaic facade installation, 3kWp, single-Si, laminated, integrated, at building</t>
        </is>
      </c>
      <c r="B12126" s="30">
        <f>P12126*V12126</f>
        <v>2.2555570089265708E-8</v>
      </c>
      <c r="C12126" t="inlineStr">
        <is>
          <t>APAC</t>
        </is>
      </c>
      <c r="D12126" t="inlineStr">
        <is>
          <t>unit</t>
        </is>
      </c>
      <c r="F12126" t="inlineStr">
        <is>
          <t>technosphere</t>
        </is>
      </c>
      <c r="G12126" t="n">
        <v>2</v>
      </c>
      <c r="H12126" t="n">
        <v>-18.19689739735082</v>
      </c>
      <c r="I12126" t="n">
        <v>0.09798894162072011</v>
      </c>
      <c r="J12126" t="inlineStr">
        <is>
          <t>(2,2,1,1,1,3); Calculation with average annual yield and share of technologies. Lifetime: 30a.</t>
        </is>
      </c>
      <c r="L12126" t="inlineStr">
        <is>
          <t>photovoltaic facade installation, 3kWp, single-Si, laminated, integrated, at building</t>
        </is>
      </c>
      <c r="N12126" t="inlineStr">
        <is>
          <t>all</t>
        </is>
      </c>
      <c r="O12126" t="n">
        <v>1</v>
      </c>
      <c r="P12126" s="30">
        <f>INDEX(parameters!$D$41:$AG$178,MATCH('PV (extension)'!B12098,parameters!$C$41:$C$178,0),MATCH('PV (extension)'!A12126,parameters!$D$5:$AG$5,0))/O12126</f>
        <v>1.7325873584827175E-3</v>
      </c>
      <c r="Q12126" t="inlineStr">
        <is>
          <t>façade</t>
        </is>
      </c>
      <c r="R12126">
        <f>INDEX(parameters!$C$196:$EJ$198,MATCH('PV (extension)'!Q12126,parameters!$B$196:$B$198,0),MATCH('PV (extension)'!B12098,parameters!$C$195:$EJ$195,0))</f>
        <v>853.49075964919155</v>
      </c>
      <c r="S12126" t="n">
        <v>3</v>
      </c>
      <c r="T12126" t="n">
        <v>30</v>
      </c>
      <c r="U12126">
        <f>T12126*S12126*R12126</f>
        <v>76814.168368427243</v>
      </c>
      <c r="V12126">
        <f>1/U12126</f>
        <v>1.3018431641460403E-5</v>
      </c>
    </row>
    <row r="12127" s="29">
      <c r="A12127" t="inlineStr">
        <is>
          <t>photovoltaic facade installation, 3kWp, single-Si, panel, mounted, at building</t>
        </is>
      </c>
      <c r="B12127" s="30">
        <f>P12127*V12127</f>
        <v>2.2536053908423885E-8</v>
      </c>
      <c r="C12127" t="inlineStr">
        <is>
          <t>APAC</t>
        </is>
      </c>
      <c r="D12127" t="inlineStr">
        <is>
          <t>unit</t>
        </is>
      </c>
      <c r="F12127" t="inlineStr">
        <is>
          <t>technosphere</t>
        </is>
      </c>
      <c r="G12127" t="n">
        <v>2</v>
      </c>
      <c r="H12127" t="n">
        <v>-18.19689739735082</v>
      </c>
      <c r="I12127" t="n">
        <v>0.09798894162072011</v>
      </c>
      <c r="J12127" t="inlineStr">
        <is>
          <t>(2,2,1,1,1,3); Calculation with average annual yield and share of technologies. Lifetime: 30a.</t>
        </is>
      </c>
      <c r="L12127" t="inlineStr">
        <is>
          <t>photovoltaic facade installation, 3kWp, single-Si, panel, mounted, at building</t>
        </is>
      </c>
      <c r="N12127" t="inlineStr">
        <is>
          <t>all</t>
        </is>
      </c>
      <c r="O12127" t="n">
        <v>1</v>
      </c>
      <c r="P12127" s="30">
        <f>INDEX(parameters!$D$41:$AG$178,MATCH('PV (extension)'!B12098,parameters!$C$41:$C$178,0),MATCH('PV (extension)'!A12127,parameters!$D$5:$AG$5,0))/O12127</f>
        <v>1.7310882392816251E-3</v>
      </c>
      <c r="Q12127" t="inlineStr">
        <is>
          <t>façade</t>
        </is>
      </c>
      <c r="R12127">
        <f>INDEX(parameters!$C$196:$EJ$198,MATCH('PV (extension)'!Q12127,parameters!$B$196:$B$198,0),MATCH('PV (extension)'!B12098,parameters!$C$195:$EJ$195,0))</f>
        <v>853.49075964919155</v>
      </c>
      <c r="S12127" t="n">
        <v>3</v>
      </c>
      <c r="T12127" t="n">
        <v>30</v>
      </c>
      <c r="U12127">
        <f>T12127*S12127*R12127</f>
        <v>76814.168368427243</v>
      </c>
      <c r="V12127">
        <f>1/U12127</f>
        <v>1.3018431641460403E-5</v>
      </c>
    </row>
    <row r="12128" ht="16" customHeight="1" s="29">
      <c r="A12128" t="inlineStr">
        <is>
          <t>photovoltaic flat-roof installation, 3kWp, multi-Si, on roof</t>
        </is>
      </c>
      <c r="B12128" s="30">
        <f>P12128*V12128</f>
        <v>4.6274356081242696E-7</v>
      </c>
      <c r="C12128" t="inlineStr">
        <is>
          <t>APAC</t>
        </is>
      </c>
      <c r="D12128" t="inlineStr">
        <is>
          <t>unit</t>
        </is>
      </c>
      <c r="F12128" t="inlineStr">
        <is>
          <t>technosphere</t>
        </is>
      </c>
      <c r="G12128" t="n">
        <v>2</v>
      </c>
      <c r="H12128" t="n">
        <v>-15.20991773919472</v>
      </c>
      <c r="I12128" t="n">
        <v>0.09798894162072011</v>
      </c>
      <c r="J12128" t="inlineStr">
        <is>
          <t>(2,2,1,1,1,3); Calculation with average annual yield and share of technologies. Lifetime: 30a.</t>
        </is>
      </c>
      <c r="L12128" t="inlineStr">
        <is>
          <t>photovoltaic flat-roof installation, 3kWp, multi-Si, on roof</t>
        </is>
      </c>
      <c r="N12128" t="inlineStr">
        <is>
          <t>all</t>
        </is>
      </c>
      <c r="O12128" t="n">
        <v>1</v>
      </c>
      <c r="P12128" s="30">
        <f>INDEX(parameters!$D$41:$AG$178,MATCH('PV (extension)'!B12098,parameters!$C$41:$C$178,0),MATCH('PV (extension)'!A12128,parameters!$D$5:$AG$5,0))/O12128</f>
        <v>5.0625069824473082E-2</v>
      </c>
      <c r="Q12128" s="3" t="inlineStr">
        <is>
          <t>roof-top</t>
        </is>
      </c>
      <c r="R12128">
        <f>INDEX(parameters!$C$196:$EJ$198,MATCH('PV (extension)'!Q12128,parameters!$B$196:$B$198,0),MATCH('PV (extension)'!B12098,parameters!$C$195:$EJ$195,0))</f>
        <v>1215.5777485912727</v>
      </c>
      <c r="S12128" t="n">
        <v>3</v>
      </c>
      <c r="T12128" t="n">
        <v>30</v>
      </c>
      <c r="U12128">
        <f>T12128*S12128*R12128</f>
        <v>109401.99737321454</v>
      </c>
      <c r="V12128">
        <f>1/U12128</f>
        <v>9.1406009397487944E-6</v>
      </c>
    </row>
    <row r="12129" ht="16" customHeight="1" s="29">
      <c r="A12129" t="inlineStr">
        <is>
          <t>photovoltaic flat-roof installation, 3kWp, single-Si, on roof</t>
        </is>
      </c>
      <c r="B12129" s="30">
        <f>P12129*V12129</f>
        <v>2.4154543562955279E-7</v>
      </c>
      <c r="C12129" t="inlineStr">
        <is>
          <t>APAC</t>
        </is>
      </c>
      <c r="D12129" t="inlineStr">
        <is>
          <t>unit</t>
        </is>
      </c>
      <c r="F12129" t="inlineStr">
        <is>
          <t>technosphere</t>
        </is>
      </c>
      <c r="G12129" t="n">
        <v>2</v>
      </c>
      <c r="H12129" t="n">
        <v>-15.84555259734934</v>
      </c>
      <c r="I12129" t="n">
        <v>0.09798894162072011</v>
      </c>
      <c r="J12129" t="inlineStr">
        <is>
          <t>(2,2,1,1,1,3); Calculation with average annual yield and share of technologies. Lifetime: 30a.</t>
        </is>
      </c>
      <c r="L12129" t="inlineStr">
        <is>
          <t>photovoltaic flat-roof installation, 3kWp, single-Si, on roof</t>
        </is>
      </c>
      <c r="N12129" t="inlineStr">
        <is>
          <t>all</t>
        </is>
      </c>
      <c r="O12129" t="n">
        <v>1</v>
      </c>
      <c r="P12129" s="30">
        <f>INDEX(parameters!$D$41:$AG$178,MATCH('PV (extension)'!B12098,parameters!$C$41:$C$178,0),MATCH('PV (extension)'!A12129,parameters!$D$5:$AG$5,0))/O12129</f>
        <v>2.6425553114256296E-2</v>
      </c>
      <c r="Q12129" s="3" t="inlineStr">
        <is>
          <t>roof-top</t>
        </is>
      </c>
      <c r="R12129">
        <f>INDEX(parameters!$C$196:$EJ$198,MATCH('PV (extension)'!Q12129,parameters!$B$196:$B$198,0),MATCH('PV (extension)'!B12098,parameters!$C$195:$EJ$195,0))</f>
        <v>1215.5777485912727</v>
      </c>
      <c r="S12129" t="n">
        <v>3</v>
      </c>
      <c r="T12129" t="n">
        <v>30</v>
      </c>
      <c r="U12129">
        <f>T12129*S12129*R12129</f>
        <v>109401.99737321454</v>
      </c>
      <c r="V12129">
        <f>1/U12129</f>
        <v>9.1406009397487944E-6</v>
      </c>
    </row>
    <row r="12130" ht="16" customHeight="1" s="29">
      <c r="A12130" t="inlineStr">
        <is>
          <t>photovoltaic slanted-roof installation, 3kWp, CIS, panel, mounted, on roof</t>
        </is>
      </c>
      <c r="B12130" s="30">
        <f>P12130*V12130</f>
        <v>1.3360318405587547E-7</v>
      </c>
      <c r="C12130" t="inlineStr">
        <is>
          <t>CH</t>
        </is>
      </c>
      <c r="D12130" t="inlineStr">
        <is>
          <t>unit</t>
        </is>
      </c>
      <c r="F12130" t="inlineStr">
        <is>
          <t>technosphere</t>
        </is>
      </c>
      <c r="G12130" t="n">
        <v>2</v>
      </c>
      <c r="H12130" t="n">
        <v>-16.88405011147741</v>
      </c>
      <c r="I12130" t="n">
        <v>0.09798894162072011</v>
      </c>
      <c r="J12130" t="inlineStr">
        <is>
          <t>(2,2,1,1,1,3); Calculation with average annual yield and share of technologies. Lifetime: 30a.</t>
        </is>
      </c>
      <c r="L12130" t="inlineStr">
        <is>
          <t>photovoltaic slanted-roof installation, 3kWp, CIS, panel, mounted, on roof</t>
        </is>
      </c>
      <c r="N12130" t="inlineStr">
        <is>
          <t>all</t>
        </is>
      </c>
      <c r="O12130" t="n">
        <v>1</v>
      </c>
      <c r="P12130" s="30">
        <f>INDEX(parameters!$D$41:$AG$178,MATCH('PV (extension)'!B12098,parameters!$C$41:$C$178,0),MATCH('PV (extension)'!A12130,parameters!$D$5:$AG$5,0))/O12130</f>
        <v>1.4616455191133988E-2</v>
      </c>
      <c r="Q12130" s="3" t="inlineStr">
        <is>
          <t>roof-top</t>
        </is>
      </c>
      <c r="R12130">
        <f>INDEX(parameters!$C$196:$EJ$198,MATCH('PV (extension)'!Q12130,parameters!$B$196:$B$198,0),MATCH('PV (extension)'!B12098,parameters!$C$195:$EJ$195,0))</f>
        <v>1215.5777485912727</v>
      </c>
      <c r="S12130" t="n">
        <v>3</v>
      </c>
      <c r="T12130" t="n">
        <v>30</v>
      </c>
      <c r="U12130">
        <f>T12130*S12130*R12130</f>
        <v>109401.99737321454</v>
      </c>
      <c r="V12130">
        <f>1/U12130</f>
        <v>9.1406009397487944E-6</v>
      </c>
    </row>
    <row r="12131" ht="16" customHeight="1" s="29">
      <c r="A12131" t="inlineStr">
        <is>
          <t>photovoltaic slanted-roof installation, 3kWp, CdTe, laminated, integrated, on roof</t>
        </is>
      </c>
      <c r="B12131" s="30">
        <f>P12131*V12131</f>
        <v>3.7409729357605265E-9</v>
      </c>
      <c r="C12131" t="inlineStr">
        <is>
          <t>CH</t>
        </is>
      </c>
      <c r="D12131" t="inlineStr">
        <is>
          <t>unit</t>
        </is>
      </c>
      <c r="F12131" t="inlineStr">
        <is>
          <t>technosphere</t>
        </is>
      </c>
      <c r="G12131" t="n">
        <v>2</v>
      </c>
      <c r="H12131" t="n">
        <v>-19.50639655088546</v>
      </c>
      <c r="I12131" t="n">
        <v>0.09798894162072011</v>
      </c>
      <c r="J12131" t="inlineStr">
        <is>
          <t>(2,2,1,1,1,3); Calculation with average annual yield and share of technologies. Lifetime: 30a.</t>
        </is>
      </c>
      <c r="L12131" t="inlineStr">
        <is>
          <t>photovoltaic slanted-roof installation, 3kWp, CdTe, laminated, integrated, on roof</t>
        </is>
      </c>
      <c r="N12131" t="inlineStr">
        <is>
          <t>all</t>
        </is>
      </c>
      <c r="O12131" t="n">
        <v>1</v>
      </c>
      <c r="P12131" s="30">
        <f>INDEX(parameters!$D$41:$AG$178,MATCH('PV (extension)'!B12098,parameters!$C$41:$C$178,0),MATCH('PV (extension)'!A12131,parameters!$D$5:$AG$5,0))/O12131</f>
        <v>4.0926991129133978E-4</v>
      </c>
      <c r="Q12131" s="3" t="inlineStr">
        <is>
          <t>roof-top</t>
        </is>
      </c>
      <c r="R12131">
        <f>INDEX(parameters!$C$196:$EJ$198,MATCH('PV (extension)'!Q12131,parameters!$B$196:$B$198,0),MATCH('PV (extension)'!B12098,parameters!$C$195:$EJ$195,0))</f>
        <v>1215.5777485912727</v>
      </c>
      <c r="S12131" t="n">
        <v>3</v>
      </c>
      <c r="T12131" t="n">
        <v>30</v>
      </c>
      <c r="U12131">
        <f>T12131*S12131*R12131</f>
        <v>109401.99737321454</v>
      </c>
      <c r="V12131">
        <f>1/U12131</f>
        <v>9.1406009397487944E-6</v>
      </c>
    </row>
    <row r="12132" ht="16" customHeight="1" s="29">
      <c r="A12132" t="inlineStr">
        <is>
          <t>photovoltaic slanted-roof installation, 3kWp, multi-Si, laminated, integrated, on roof</t>
        </is>
      </c>
      <c r="B12132" s="30">
        <f>P12132*V12132</f>
        <v>2.2225339977497803E-8</v>
      </c>
      <c r="C12132" t="inlineStr">
        <is>
          <t>APAC</t>
        </is>
      </c>
      <c r="D12132" t="inlineStr">
        <is>
          <t>unit</t>
        </is>
      </c>
      <c r="F12132" t="inlineStr">
        <is>
          <t>technosphere</t>
        </is>
      </c>
      <c r="G12132" t="n">
        <v>2</v>
      </c>
      <c r="H12132" t="n">
        <v>-18.22076487875746</v>
      </c>
      <c r="I12132" t="n">
        <v>0.09798894162072011</v>
      </c>
      <c r="J12132" t="inlineStr">
        <is>
          <t>(2,2,1,1,1,3); Calculation with average annual yield and share of technologies. Lifetime: 30a.</t>
        </is>
      </c>
      <c r="L12132" t="inlineStr">
        <is>
          <t>photovoltaic slanted-roof installation, 3kWp, multi-Si, laminated, integrated, on roof</t>
        </is>
      </c>
      <c r="N12132" t="inlineStr">
        <is>
          <t>all</t>
        </is>
      </c>
      <c r="O12132" t="n">
        <v>1</v>
      </c>
      <c r="P12132" s="30">
        <f>INDEX(parameters!$D$41:$AG$178,MATCH('PV (extension)'!B12098,parameters!$C$41:$C$178,0),MATCH('PV (extension)'!A12132,parameters!$D$5:$AG$5,0))/O12132</f>
        <v>2.4314965858370148E-3</v>
      </c>
      <c r="Q12132" s="3" t="inlineStr">
        <is>
          <t>roof-top</t>
        </is>
      </c>
      <c r="R12132">
        <f>INDEX(parameters!$C$196:$EJ$198,MATCH('PV (extension)'!Q12132,parameters!$B$196:$B$198,0),MATCH('PV (extension)'!B12098,parameters!$C$195:$EJ$195,0))</f>
        <v>1215.5777485912727</v>
      </c>
      <c r="S12132" t="n">
        <v>3</v>
      </c>
      <c r="T12132" t="n">
        <v>30</v>
      </c>
      <c r="U12132">
        <f>T12132*S12132*R12132</f>
        <v>109401.99737321454</v>
      </c>
      <c r="V12132">
        <f>1/U12132</f>
        <v>9.1406009397487944E-6</v>
      </c>
    </row>
    <row r="12133" ht="16" customHeight="1" s="29">
      <c r="A12133" t="inlineStr">
        <is>
          <t>photovoltaic slanted-roof installation, 3kWp, multi-Si, panel, mounted, on roof</t>
        </is>
      </c>
      <c r="B12133" s="30">
        <f>P12133*V12133</f>
        <v>3.8041887746692132E-7</v>
      </c>
      <c r="C12133" t="inlineStr">
        <is>
          <t>APAC</t>
        </is>
      </c>
      <c r="D12133" t="inlineStr">
        <is>
          <t>unit</t>
        </is>
      </c>
      <c r="F12133" t="inlineStr">
        <is>
          <t>technosphere</t>
        </is>
      </c>
      <c r="G12133" t="n">
        <v>2</v>
      </c>
      <c r="H12133" t="n">
        <v>-15.40735416199742</v>
      </c>
      <c r="I12133" t="n">
        <v>0.09798894162072011</v>
      </c>
      <c r="J12133" t="inlineStr">
        <is>
          <t>(2,2,1,1,1,3); Calculation with average annual yield and share of technologies. Lifetime: 30a.</t>
        </is>
      </c>
      <c r="L12133" t="inlineStr">
        <is>
          <t>photovoltaic slanted-roof installation, 3kWp, multi-Si, panel, mounted, on roof</t>
        </is>
      </c>
      <c r="N12133" t="inlineStr">
        <is>
          <t>all</t>
        </is>
      </c>
      <c r="O12133" t="n">
        <v>1</v>
      </c>
      <c r="P12133" s="30">
        <f>INDEX(parameters!$D$41:$AG$178,MATCH('PV (extension)'!B12098,parameters!$C$41:$C$178,0),MATCH('PV (extension)'!A12133,parameters!$D$5:$AG$5,0))/O12133</f>
        <v>4.1618585033357351E-2</v>
      </c>
      <c r="Q12133" s="3" t="inlineStr">
        <is>
          <t>roof-top</t>
        </is>
      </c>
      <c r="R12133">
        <f>INDEX(parameters!$C$196:$EJ$198,MATCH('PV (extension)'!Q12133,parameters!$B$196:$B$198,0),MATCH('PV (extension)'!B12098,parameters!$C$195:$EJ$195,0))</f>
        <v>1215.5777485912727</v>
      </c>
      <c r="S12133" t="n">
        <v>3</v>
      </c>
      <c r="T12133" t="n">
        <v>30</v>
      </c>
      <c r="U12133">
        <f>T12133*S12133*R12133</f>
        <v>109401.99737321454</v>
      </c>
      <c r="V12133">
        <f>1/U12133</f>
        <v>9.1406009397487944E-6</v>
      </c>
    </row>
    <row r="12134" ht="16" customHeight="1" s="29">
      <c r="A12134" t="inlineStr">
        <is>
          <t>photovoltaic slanted-roof installation, 3kWp, single-Si, laminated, integrated, on roof</t>
        </is>
      </c>
      <c r="B12134" s="30">
        <f>P12134*V12134</f>
        <v>1.1746009777759728E-8</v>
      </c>
      <c r="C12134" t="inlineStr">
        <is>
          <t>APAC</t>
        </is>
      </c>
      <c r="D12134" t="inlineStr">
        <is>
          <t>unit</t>
        </is>
      </c>
      <c r="F12134" t="inlineStr">
        <is>
          <t>technosphere</t>
        </is>
      </c>
      <c r="G12134" t="n">
        <v>2</v>
      </c>
      <c r="H12134" t="n">
        <v>-18.85636797425012</v>
      </c>
      <c r="I12134" t="n">
        <v>0.09798894162072011</v>
      </c>
      <c r="J12134" t="inlineStr">
        <is>
          <t>(2,2,1,1,1,3); Calculation with average annual yield and share of technologies. Lifetime: 30a.</t>
        </is>
      </c>
      <c r="L12134" t="inlineStr">
        <is>
          <t>photovoltaic slanted-roof installation, 3kWp, single-Si, laminated, integrated, on roof</t>
        </is>
      </c>
      <c r="N12134" t="inlineStr">
        <is>
          <t>all</t>
        </is>
      </c>
      <c r="O12134" t="n">
        <v>1</v>
      </c>
      <c r="P12134" s="30">
        <f>INDEX(parameters!$D$41:$AG$178,MATCH('PV (extension)'!B12098,parameters!$C$41:$C$178,0),MATCH('PV (extension)'!A12134,parameters!$D$5:$AG$5,0))/O12134</f>
        <v>1.2850369308522222E-3</v>
      </c>
      <c r="Q12134" s="3" t="inlineStr">
        <is>
          <t>roof-top</t>
        </is>
      </c>
      <c r="R12134">
        <f>INDEX(parameters!$C$196:$EJ$198,MATCH('PV (extension)'!Q12134,parameters!$B$196:$B$198,0),MATCH('PV (extension)'!B12098,parameters!$C$195:$EJ$195,0))</f>
        <v>1215.5777485912727</v>
      </c>
      <c r="S12134" t="n">
        <v>3</v>
      </c>
      <c r="T12134" t="n">
        <v>30</v>
      </c>
      <c r="U12134">
        <f>T12134*S12134*R12134</f>
        <v>109401.99737321454</v>
      </c>
      <c r="V12134">
        <f>1/U12134</f>
        <v>9.1406009397487944E-6</v>
      </c>
    </row>
    <row r="12135" ht="16" customHeight="1" s="29">
      <c r="A12135" t="inlineStr">
        <is>
          <t>photovoltaic slanted-roof installation, 3kWp, single-Si, panel, mounted, on roof</t>
        </is>
      </c>
      <c r="B12135" s="30">
        <f>P12135*V12135</f>
        <v>1.9880953393376215E-7</v>
      </c>
      <c r="C12135" t="inlineStr">
        <is>
          <t>APAC</t>
        </is>
      </c>
      <c r="D12135" t="inlineStr">
        <is>
          <t>unit</t>
        </is>
      </c>
      <c r="F12135" t="inlineStr">
        <is>
          <t>technosphere</t>
        </is>
      </c>
      <c r="G12135" t="n">
        <v>2</v>
      </c>
      <c r="H12135" t="n">
        <v>-16.04298817847151</v>
      </c>
      <c r="I12135" t="n">
        <v>0.09798894162072011</v>
      </c>
      <c r="J12135" t="inlineStr">
        <is>
          <t>(2,2,1,1,1,3); Calculation with average annual yield and share of technologies. Lifetime: 30a.</t>
        </is>
      </c>
      <c r="L12135" t="inlineStr">
        <is>
          <t>photovoltaic slanted-roof installation, 3kWp, single-Si, panel, mounted, on roof</t>
        </is>
      </c>
      <c r="N12135" t="inlineStr">
        <is>
          <t>all</t>
        </is>
      </c>
      <c r="O12135" t="n">
        <v>1</v>
      </c>
      <c r="P12135" s="30">
        <f>INDEX(parameters!$D$41:$AG$178,MATCH('PV (extension)'!B12098,parameters!$C$41:$C$178,0),MATCH('PV (extension)'!A12135,parameters!$D$5:$AG$5,0))/O12135</f>
        <v>2.1750160109191456E-2</v>
      </c>
      <c r="Q12135" s="3" t="inlineStr">
        <is>
          <t>roof-top</t>
        </is>
      </c>
      <c r="R12135">
        <f>INDEX(parameters!$C$196:$EJ$198,MATCH('PV (extension)'!Q12135,parameters!$B$196:$B$198,0),MATCH('PV (extension)'!B12098,parameters!$C$195:$EJ$195,0))</f>
        <v>1215.5777485912727</v>
      </c>
      <c r="S12135" t="n">
        <v>3</v>
      </c>
      <c r="T12135" t="n">
        <v>30</v>
      </c>
      <c r="U12135">
        <f>T12135*S12135*R12135</f>
        <v>109401.99737321454</v>
      </c>
      <c r="V12135">
        <f>1/U12135</f>
        <v>9.1406009397487944E-6</v>
      </c>
    </row>
    <row r="12136" s="29">
      <c r="A12136" t="inlineStr">
        <is>
          <t>market for tap water</t>
        </is>
      </c>
      <c r="B12136" t="n">
        <v>0.0020721</v>
      </c>
      <c r="C12136" t="inlineStr">
        <is>
          <t>Europe without Switzerland</t>
        </is>
      </c>
      <c r="D12136" t="inlineStr">
        <is>
          <t>kilogram</t>
        </is>
      </c>
      <c r="F12136" t="inlineStr">
        <is>
          <t>technosphere</t>
        </is>
      </c>
      <c r="G12136" t="n">
        <v>2</v>
      </c>
      <c r="H12136" t="n">
        <v>-6.179192693201237</v>
      </c>
      <c r="I12136" t="n">
        <v>0.04340984597628009</v>
      </c>
      <c r="J12136" t="inlineStr">
        <is>
          <t>(2,2,1,1,1,3); Estimation 20l/m2 panel</t>
        </is>
      </c>
      <c r="L12136" t="inlineStr">
        <is>
          <t>tap water</t>
        </is>
      </c>
    </row>
    <row r="12137" s="29">
      <c r="A12137" t="inlineStr">
        <is>
          <t>treatment of wastewater, from residence, capacity 1.1E10l/year</t>
        </is>
      </c>
      <c r="B12137" t="n">
        <v>-1.8649e-06</v>
      </c>
      <c r="C12137" t="inlineStr">
        <is>
          <t>CH</t>
        </is>
      </c>
      <c r="D12137" t="inlineStr">
        <is>
          <t>cubic meter</t>
        </is>
      </c>
      <c r="F12137" t="inlineStr">
        <is>
          <t>technosphere</t>
        </is>
      </c>
      <c r="G12137" t="n">
        <v>2</v>
      </c>
      <c r="H12137" t="n">
        <v>-13.19230312560901</v>
      </c>
      <c r="I12137" t="n">
        <v>0.04340984597628009</v>
      </c>
      <c r="J12137" t="inlineStr">
        <is>
          <t>(2,2,1,1,1,3); Estimation 20l/m2 panel</t>
        </is>
      </c>
      <c r="K12137" t="b">
        <v>1</v>
      </c>
      <c r="L12137" t="inlineStr">
        <is>
          <t>wastewater, from residence</t>
        </is>
      </c>
    </row>
    <row r="12138" s="29"/>
    <row r="12139" customFormat="1" s="28">
      <c r="A12139" s="28" t="inlineStr">
        <is>
          <t>Activity</t>
        </is>
      </c>
      <c r="B12139" s="28" t="inlineStr">
        <is>
          <t>electricity production, photovoltaic, residential</t>
        </is>
      </c>
    </row>
    <row r="12140">
      <c r="A12140" t="inlineStr">
        <is>
          <t>comment</t>
        </is>
      </c>
      <c r="B1214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")&amp;HLOOKUP(B12141,parameters!$C$195:$EJ$198,2,0)&amp;" kWh/kWp.
Annual output, Facade: "&amp;HLOOKUP(B12141,parameters!$C$195:$EJ$198,3,0)&amp;" kWh/kWp.
Annual output, Open-ground: "&amp;HLOOKUP(B12141,parameters!$C$195:$EJ$198,4,0)&amp;_xlfn._LONGTEXT("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")&amp;VLOOKUP(B12141,'extension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1215.57774859127 kWh/kWp.
Annual output, Facade: 853.490759649192 kWh/kWp.
Annual output, Open-ground: 1293.16781765029 kWh/kWp.
Amount of solar energy transformed to electricity. Waste heat emission due to losses of electricity in the system.
Technology:  Electricity production with grid-connected photovoltaic power plants.
Time period:  Time of publications
Production volume: 9.457 GWh in 2025.
Sampling:  Statistical data and model calculations
Extrapolations:  Use of PV technology data investigated for other countries (Switzerland). Correction of average yield with Swiss data.
Uncertainty:  None
Author: Romain Sacchi, PSI, romain.sacchi@psi.ch</v>
      </c>
    </row>
    <row r="12141" s="29">
      <c r="A12141" t="inlineStr">
        <is>
          <t>location</t>
        </is>
      </c>
      <c r="B12141" t="inlineStr">
        <is>
          <t>FJ</t>
        </is>
      </c>
    </row>
    <row r="12142" s="29">
      <c r="A12142" t="inlineStr">
        <is>
          <t>production amount</t>
        </is>
      </c>
      <c r="B12142" t="n">
        <v>1</v>
      </c>
    </row>
    <row r="12143" s="29">
      <c r="A12143" t="inlineStr">
        <is>
          <t>reference product</t>
        </is>
      </c>
      <c r="B12143" t="inlineStr">
        <is>
          <t>electricity, low voltage</t>
        </is>
      </c>
    </row>
    <row r="12144" s="29">
      <c r="A12144" t="inlineStr">
        <is>
          <t>source</t>
        </is>
      </c>
      <c r="B1214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145" s="29">
      <c r="A12145" t="inlineStr">
        <is>
          <t>type</t>
        </is>
      </c>
      <c r="B12145" t="inlineStr">
        <is>
          <t>process</t>
        </is>
      </c>
    </row>
    <row r="12146" s="29">
      <c r="A12146" t="inlineStr">
        <is>
          <t>unit</t>
        </is>
      </c>
      <c r="B12146" t="inlineStr">
        <is>
          <t>kilowatt hour</t>
        </is>
      </c>
    </row>
    <row r="12147" s="29">
      <c r="A12147" t="inlineStr">
        <is>
          <t>Exchanges</t>
        </is>
      </c>
    </row>
    <row r="12148" customFormat="1" s="28">
      <c r="A12148" s="28" t="inlineStr">
        <is>
          <t>name</t>
        </is>
      </c>
      <c r="B12148" s="28" t="inlineStr">
        <is>
          <t>amount</t>
        </is>
      </c>
      <c r="C12148" s="28" t="inlineStr">
        <is>
          <t>location</t>
        </is>
      </c>
      <c r="D12148" s="28" t="inlineStr">
        <is>
          <t>unit</t>
        </is>
      </c>
      <c r="E12148" s="28" t="inlineStr">
        <is>
          <t>categories</t>
        </is>
      </c>
      <c r="F12148" s="28" t="inlineStr">
        <is>
          <t>type</t>
        </is>
      </c>
      <c r="G12148" s="28" t="inlineStr">
        <is>
          <t>uncertainty type</t>
        </is>
      </c>
      <c r="H12148" s="28" t="inlineStr">
        <is>
          <t>reference product</t>
        </is>
      </c>
      <c r="I12148" s="28" t="inlineStr">
        <is>
          <t>comment</t>
        </is>
      </c>
      <c r="J12148" s="28" t="inlineStr">
        <is>
          <t>production volume</t>
        </is>
      </c>
      <c r="K12148" s="28" t="inlineStr">
        <is>
          <t>scope</t>
        </is>
      </c>
      <c r="L12148" s="28" t="inlineStr">
        <is>
          <t>scope share</t>
        </is>
      </c>
      <c r="M12148" s="28" t="inlineStr">
        <is>
          <t>tech share</t>
        </is>
      </c>
      <c r="N12148" s="28" t="inlineStr">
        <is>
          <t>installation</t>
        </is>
      </c>
      <c r="O12148" s="28" t="inlineStr">
        <is>
          <t>productivity</t>
        </is>
      </c>
      <c r="P12148" s="28" t="inlineStr">
        <is>
          <t>kWp</t>
        </is>
      </c>
      <c r="Q12148" s="28" t="inlineStr">
        <is>
          <t>lifetime</t>
        </is>
      </c>
      <c r="R12148" s="28" t="inlineStr">
        <is>
          <t>lifetime production</t>
        </is>
      </c>
      <c r="S12148" s="28" t="inlineStr">
        <is>
          <t>inverted lifetime production</t>
        </is>
      </c>
    </row>
    <row r="12149" s="29">
      <c r="A12149" t="inlineStr">
        <is>
          <t>Energy, solar, converted</t>
        </is>
      </c>
      <c r="B12149" t="n">
        <v>3.8503</v>
      </c>
      <c r="D12149" t="inlineStr">
        <is>
          <t>megajoule</t>
        </is>
      </c>
      <c r="E12149" t="inlineStr">
        <is>
          <t>natural resource::in air</t>
        </is>
      </c>
      <c r="F12149" t="inlineStr">
        <is>
          <t>biosphere</t>
        </is>
      </c>
      <c r="G12149" t="n">
        <v>0</v>
      </c>
      <c r="I12149" t="inlineStr">
        <is>
          <t>(2,2,1,1,1,3); Energy loss in the system</t>
        </is>
      </c>
    </row>
    <row r="12150" s="29">
      <c r="A12150" t="inlineStr">
        <is>
          <t>Heat, waste</t>
        </is>
      </c>
      <c r="B12150" t="n">
        <v>0.25027</v>
      </c>
      <c r="D12150" t="inlineStr">
        <is>
          <t>megajoule</t>
        </is>
      </c>
      <c r="E12150" t="inlineStr">
        <is>
          <t>air</t>
        </is>
      </c>
      <c r="F12150" t="inlineStr">
        <is>
          <t>biosphere</t>
        </is>
      </c>
      <c r="G12150" t="n">
        <v>0</v>
      </c>
      <c r="I12150" t="inlineStr">
        <is>
          <t>(1,na,na,na,na,na); Calculation with average annual output and share of technologies; Average degradation of 10.5% included</t>
        </is>
      </c>
    </row>
    <row r="12151" s="29">
      <c r="A12151" t="inlineStr">
        <is>
          <t>electricity production, photovoltaic, residential</t>
        </is>
      </c>
      <c r="B12151" t="n">
        <v>1</v>
      </c>
      <c r="C12151" t="inlineStr">
        <is>
          <t>FJ</t>
        </is>
      </c>
      <c r="D12151" t="inlineStr">
        <is>
          <t>kilowatt hour</t>
        </is>
      </c>
      <c r="E12151" t="inlineStr">
        <is>
          <t>photovoltaic::power plants</t>
        </is>
      </c>
      <c r="F12151" t="inlineStr">
        <is>
          <t>production</t>
        </is>
      </c>
      <c r="G12151" t="n">
        <v>0</v>
      </c>
      <c r="H12151" t="inlineStr">
        <is>
          <t>electricity, low voltage</t>
        </is>
      </c>
      <c r="J12151">
        <f>VLOOKUP(C12151,'extension - production vol'!$B$6:$D$235,3,0)</f>
        <v>9.4570000000000007</v>
      </c>
    </row>
    <row r="12152" ht="16" customHeight="1" s="29">
      <c r="A12152" t="inlineStr">
        <is>
          <t>photovoltaic slanted-roof installation, 3 kWp, CIS, laminated, integrated, on roof</t>
        </is>
      </c>
      <c r="B12152" s="30">
        <f>M12152*S12152</f>
        <v>4.6798259641743944E-8</v>
      </c>
      <c r="C12152" t="inlineStr">
        <is>
          <t>CH</t>
        </is>
      </c>
      <c r="D12152" t="inlineStr">
        <is>
          <t>unit</t>
        </is>
      </c>
      <c r="F12152" t="inlineStr">
        <is>
          <t>technosphere</t>
        </is>
      </c>
      <c r="G12152" t="n">
        <v>0</v>
      </c>
      <c r="H12152" t="inlineStr">
        <is>
          <t>photovoltaic slanted-roof installation, 3 kWp, CIS, laminated, integrated, on roof</t>
        </is>
      </c>
      <c r="I12152" t="inlineStr">
        <is>
          <t>(2,2,1,1,1,3); Calculation with average annual yield and share of technologies. Lifetime: 30a.</t>
        </is>
      </c>
      <c r="K12152" t="inlineStr">
        <is>
          <t>residential</t>
        </is>
      </c>
      <c r="L12152">
        <f>IF(K12152="residential",VLOOKUP(B12141,parameters!$C$41:$AG$178,18,0),IF(K12152="commercial",1-VLOOKUP(B12141,parameters!$C$41:$AG$178,18,0),1))</f>
        <v>0.17766751537682748</v>
      </c>
      <c r="M12152" s="30">
        <f>INDEX(parameters!$D$41:$AG$178,MATCH('PV (extension)'!B12141,parameters!$C$41:$C$178,0),MATCH('PV (extension)'!A12152,parameters!$D$5:$AG$5,0))/L12152</f>
        <v>5.119823078397083E-3</v>
      </c>
      <c r="N12152" s="3" t="inlineStr">
        <is>
          <t>roof-top</t>
        </is>
      </c>
      <c r="O12152">
        <f>INDEX(parameters!$C$196:$EJ$198,MATCH('PV (extension)'!N12152,parameters!$B$196:$B$198,0),MATCH('PV (extension)'!B12141,parameters!$C$195:$EJ$195,0))</f>
        <v>1215.5777485912727</v>
      </c>
      <c r="P12152" t="n">
        <v>3</v>
      </c>
      <c r="Q12152" t="n">
        <v>30</v>
      </c>
      <c r="R12152">
        <f>Q12152*P12152*O12152</f>
        <v>109401.99737321454</v>
      </c>
      <c r="S12152">
        <f>1/R12152</f>
        <v>9.1406009397487944E-6</v>
      </c>
    </row>
    <row r="12153" ht="16" customHeight="1" s="29">
      <c r="A12153" t="inlineStr">
        <is>
          <t>photovoltaic slanted-roof installation, 3 kWp, CdTe, panel, mounted, on roof</t>
        </is>
      </c>
      <c r="B12153" s="30">
        <f>M12153*S12153</f>
        <v>3.052325766606432E-7</v>
      </c>
      <c r="C12153" t="inlineStr">
        <is>
          <t>CH</t>
        </is>
      </c>
      <c r="D12153" t="inlineStr">
        <is>
          <t>unit</t>
        </is>
      </c>
      <c r="F12153" t="inlineStr">
        <is>
          <t>technosphere</t>
        </is>
      </c>
      <c r="G12153" t="n">
        <v>0</v>
      </c>
      <c r="H12153" t="inlineStr">
        <is>
          <t>photovoltaic slanted-roof installation, 3 kWp, CdTe, panel, mounted, on roof</t>
        </is>
      </c>
      <c r="I12153" t="inlineStr">
        <is>
          <t>(2,2,1,1,1,3); Calculation with average annual yield and share of technologies. Lifetime: 30a.</t>
        </is>
      </c>
      <c r="K12153" t="inlineStr">
        <is>
          <t>residential</t>
        </is>
      </c>
      <c r="L12153">
        <f>L12152</f>
        <v>0.17766751537682748</v>
      </c>
      <c r="M12153" s="30">
        <f>INDEX(parameters!$D$41:$AG$178,MATCH('PV (extension)'!B12141,parameters!$C$41:$C$178,0),MATCH('PV (extension)'!A12153,parameters!$D$5:$AG$5,0))/L12153</f>
        <v>3.3393053550047194E-2</v>
      </c>
      <c r="N12153" s="3" t="inlineStr">
        <is>
          <t>roof-top</t>
        </is>
      </c>
      <c r="O12153">
        <f>INDEX(parameters!$C$196:$EJ$198,MATCH('PV (extension)'!N12153,parameters!$B$196:$B$198,0),MATCH('PV (extension)'!B12141,parameters!$C$195:$EJ$195,0))</f>
        <v>1215.5777485912727</v>
      </c>
      <c r="P12153" t="n">
        <v>3</v>
      </c>
      <c r="Q12153" t="n">
        <v>30</v>
      </c>
      <c r="R12153">
        <f>Q12153*P12153*O12153</f>
        <v>109401.99737321454</v>
      </c>
      <c r="S12153">
        <f>1/R12153</f>
        <v>9.1406009397487944E-6</v>
      </c>
    </row>
    <row r="12154" ht="16" customHeight="1" s="29">
      <c r="A12154" t="inlineStr">
        <is>
          <t>photovoltaic slanted-roof installation, 3 kWp, micro-Si, laminated, integrated, on roof</t>
        </is>
      </c>
      <c r="B12154" s="30">
        <f>M12154*S12154</f>
        <v>4.7295748026825369E-9</v>
      </c>
      <c r="C12154" t="inlineStr">
        <is>
          <t>RER</t>
        </is>
      </c>
      <c r="D12154" t="inlineStr">
        <is>
          <t>unit</t>
        </is>
      </c>
      <c r="F12154" t="inlineStr">
        <is>
          <t>technosphere</t>
        </is>
      </c>
      <c r="G12154" t="n">
        <v>0</v>
      </c>
      <c r="H12154" t="inlineStr">
        <is>
          <t>photovoltaic slanted-roof installation, 3 kWp, micro-Si, laminated, integrated, on roof</t>
        </is>
      </c>
      <c r="I12154" t="inlineStr">
        <is>
          <t>(2,2,1,1,1,3); Calculation with average annual yield and share of technologies. Lifetime: 30a.</t>
        </is>
      </c>
      <c r="K12154" t="inlineStr">
        <is>
          <t>residential</t>
        </is>
      </c>
      <c r="L12154">
        <f>L12153</f>
        <v>0.17766751537682748</v>
      </c>
      <c r="M12154" s="30">
        <f>INDEX(parameters!$D$41:$AG$178,MATCH('PV (extension)'!B12141,parameters!$C$41:$C$178,0),MATCH('PV (extension)'!A12154,parameters!$D$5:$AG$5,0))/L12154</f>
        <v>5.1742493013949662E-4</v>
      </c>
      <c r="N12154" s="3" t="inlineStr">
        <is>
          <t>roof-top</t>
        </is>
      </c>
      <c r="O12154">
        <f>INDEX(parameters!$C$196:$EJ$198,MATCH('PV (extension)'!N12154,parameters!$B$196:$B$198,0),MATCH('PV (extension)'!B12141,parameters!$C$195:$EJ$195,0))</f>
        <v>1215.5777485912727</v>
      </c>
      <c r="P12154" t="n">
        <v>3</v>
      </c>
      <c r="Q12154" t="n">
        <v>30</v>
      </c>
      <c r="R12154">
        <f>Q12154*P12154*O12154</f>
        <v>109401.99737321454</v>
      </c>
      <c r="S12154">
        <f>1/R12154</f>
        <v>9.1406009397487944E-6</v>
      </c>
    </row>
    <row r="12155" ht="16" customHeight="1" s="29">
      <c r="A12155" t="inlineStr">
        <is>
          <t>photovoltaic slanted-roof installation, 3 kWp, micro-Si, panel, mounted, on roof</t>
        </is>
      </c>
      <c r="B12155" s="30">
        <f>M12155*S12155</f>
        <v>8.2222836971427844E-8</v>
      </c>
      <c r="C12155" t="inlineStr">
        <is>
          <t>RER</t>
        </is>
      </c>
      <c r="D12155" t="inlineStr">
        <is>
          <t>unit</t>
        </is>
      </c>
      <c r="F12155" t="inlineStr">
        <is>
          <t>technosphere</t>
        </is>
      </c>
      <c r="G12155" t="n">
        <v>0</v>
      </c>
      <c r="H12155" t="inlineStr">
        <is>
          <t>photovoltaic slanted-roof installation, 3 kWp, micro-Si, panel, mounted, on roof</t>
        </is>
      </c>
      <c r="I12155" t="inlineStr">
        <is>
          <t>(2,2,1,1,1,3); Calculation with average annual yield and share of technologies. Lifetime: 30a.</t>
        </is>
      </c>
      <c r="K12155" t="inlineStr">
        <is>
          <t>residential</t>
        </is>
      </c>
      <c r="L12155">
        <f>L12154</f>
        <v>0.17766751537682748</v>
      </c>
      <c r="M12155" s="30">
        <f>INDEX(parameters!$D$41:$AG$178,MATCH('PV (extension)'!B12141,parameters!$C$41:$C$178,0),MATCH('PV (extension)'!A12155,parameters!$D$5:$AG$5,0))/L12155</f>
        <v>8.9953425943663963E-3</v>
      </c>
      <c r="N12155" s="3" t="inlineStr">
        <is>
          <t>roof-top</t>
        </is>
      </c>
      <c r="O12155">
        <f>INDEX(parameters!$C$196:$EJ$198,MATCH('PV (extension)'!N12155,parameters!$B$196:$B$198,0),MATCH('PV (extension)'!B12141,parameters!$C$195:$EJ$195,0))</f>
        <v>1215.5777485912727</v>
      </c>
      <c r="P12155" t="n">
        <v>3</v>
      </c>
      <c r="Q12155" t="n">
        <v>30</v>
      </c>
      <c r="R12155">
        <f>Q12155*P12155*O12155</f>
        <v>109401.99737321454</v>
      </c>
      <c r="S12155">
        <f>1/R12155</f>
        <v>9.1406009397487944E-6</v>
      </c>
    </row>
    <row r="12156" s="29">
      <c r="A12156" t="inlineStr">
        <is>
          <t>photovoltaic facade installation, 3kWp, multi-Si, laminated, integrated, at building</t>
        </is>
      </c>
      <c r="B12156" s="30">
        <f>M12156*S12156</f>
        <v>2.4081280356072205E-7</v>
      </c>
      <c r="C12156" t="inlineStr">
        <is>
          <t>RER</t>
        </is>
      </c>
      <c r="D12156" t="inlineStr">
        <is>
          <t>unit</t>
        </is>
      </c>
      <c r="F12156" t="inlineStr">
        <is>
          <t>technosphere</t>
        </is>
      </c>
      <c r="G12156" t="n">
        <v>0</v>
      </c>
      <c r="H12156" t="inlineStr">
        <is>
          <t>photovoltaic facade installation, 3kWp, multi-Si, laminated, integrated, at building</t>
        </is>
      </c>
      <c r="I12156" t="inlineStr">
        <is>
          <t>(2,2,1,1,1,3); Calculation with average annual yield and share of technologies. Lifetime: 30a.</t>
        </is>
      </c>
      <c r="K12156" t="inlineStr">
        <is>
          <t>residential</t>
        </is>
      </c>
      <c r="L12156">
        <f>L12155</f>
        <v>0.17766751537682748</v>
      </c>
      <c r="M12156" s="30">
        <f>INDEX(parameters!$D$41:$AG$178,MATCH('PV (extension)'!B12141,parameters!$C$41:$C$178,0),MATCH('PV (extension)'!A12156,parameters!$D$5:$AG$5,0))/L12156</f>
        <v>1.8497835237986298E-2</v>
      </c>
      <c r="N12156" t="inlineStr">
        <is>
          <t>façade</t>
        </is>
      </c>
      <c r="O12156">
        <f>INDEX(parameters!$C$196:$EJ$198,MATCH('PV (extension)'!N12156,parameters!$B$196:$B$198,0),MATCH('PV (extension)'!B12141,parameters!$C$195:$EJ$195,0))</f>
        <v>853.49075964919155</v>
      </c>
      <c r="P12156" t="n">
        <v>3</v>
      </c>
      <c r="Q12156" t="n">
        <v>30</v>
      </c>
      <c r="R12156">
        <f>Q12156*P12156*O12156</f>
        <v>76814.168368427243</v>
      </c>
      <c r="S12156">
        <f>1/R12156</f>
        <v>1.3018431641460403E-5</v>
      </c>
    </row>
    <row r="12157" s="29">
      <c r="A12157" t="inlineStr">
        <is>
          <t>photovoltaic facade installation, 3kWp, multi-Si, panel, mounted, at building</t>
        </is>
      </c>
      <c r="B12157" s="30">
        <f>M12157*S12157</f>
        <v>2.3617362489028546E-7</v>
      </c>
      <c r="C12157" t="inlineStr">
        <is>
          <t>RER</t>
        </is>
      </c>
      <c r="D12157" t="inlineStr">
        <is>
          <t>unit</t>
        </is>
      </c>
      <c r="F12157" t="inlineStr">
        <is>
          <t>technosphere</t>
        </is>
      </c>
      <c r="G12157" t="n">
        <v>0</v>
      </c>
      <c r="H12157" t="inlineStr">
        <is>
          <t>photovoltaic facade installation, 3kWp, multi-Si, panel, mounted, at building</t>
        </is>
      </c>
      <c r="I12157" t="inlineStr">
        <is>
          <t>(2,2,1,1,1,3); Calculation with average annual yield and share of technologies. Lifetime: 30a.</t>
        </is>
      </c>
      <c r="K12157" t="inlineStr">
        <is>
          <t>residential</t>
        </is>
      </c>
      <c r="L12157">
        <f>L12156</f>
        <v>0.17766751537682748</v>
      </c>
      <c r="M12157" s="30">
        <f>INDEX(parameters!$D$41:$AG$178,MATCH('PV (extension)'!B12141,parameters!$C$41:$C$178,0),MATCH('PV (extension)'!A12157,parameters!$D$5:$AG$5,0))/L12157</f>
        <v>1.8141480586504166E-2</v>
      </c>
      <c r="N12157" t="inlineStr">
        <is>
          <t>façade</t>
        </is>
      </c>
      <c r="O12157">
        <f>INDEX(parameters!$C$196:$EJ$198,MATCH('PV (extension)'!N12157,parameters!$B$196:$B$198,0),MATCH('PV (extension)'!B12141,parameters!$C$195:$EJ$195,0))</f>
        <v>853.49075964919155</v>
      </c>
      <c r="P12157" t="n">
        <v>3</v>
      </c>
      <c r="Q12157" t="n">
        <v>30</v>
      </c>
      <c r="R12157">
        <f>Q12157*P12157*O12157</f>
        <v>76814.168368427243</v>
      </c>
      <c r="S12157">
        <f>1/R12157</f>
        <v>1.3018431641460403E-5</v>
      </c>
    </row>
    <row r="12158" s="29">
      <c r="A12158" t="inlineStr">
        <is>
          <t>photovoltaic facade installation, 3kWp, single-Si, laminated, integrated, at building</t>
        </is>
      </c>
      <c r="B12158" s="30">
        <f>M12158*S12158</f>
        <v>1.2695382181388656E-7</v>
      </c>
      <c r="C12158" t="inlineStr">
        <is>
          <t>RER</t>
        </is>
      </c>
      <c r="D12158" t="inlineStr">
        <is>
          <t>unit</t>
        </is>
      </c>
      <c r="F12158" t="inlineStr">
        <is>
          <t>technosphere</t>
        </is>
      </c>
      <c r="G12158" t="n">
        <v>0</v>
      </c>
      <c r="H12158" t="inlineStr">
        <is>
          <t>photovoltaic facade installation, 3kWp, single-Si, laminated, integrated, at building</t>
        </is>
      </c>
      <c r="I12158" t="inlineStr">
        <is>
          <t>(2,2,1,1,1,3); Calculation with average annual yield and share of technologies. Lifetime: 30a.</t>
        </is>
      </c>
      <c r="K12158" t="inlineStr">
        <is>
          <t>residential</t>
        </is>
      </c>
      <c r="L12158">
        <f>L12157</f>
        <v>0.17766751537682748</v>
      </c>
      <c r="M12158" s="30">
        <f>INDEX(parameters!$D$41:$AG$178,MATCH('PV (extension)'!B12141,parameters!$C$41:$C$178,0),MATCH('PV (extension)'!A12158,parameters!$D$5:$AG$5,0))/L12158</f>
        <v>9.7518522438271929E-3</v>
      </c>
      <c r="N12158" t="inlineStr">
        <is>
          <t>façade</t>
        </is>
      </c>
      <c r="O12158">
        <f>INDEX(parameters!$C$196:$EJ$198,MATCH('PV (extension)'!N12158,parameters!$B$196:$B$198,0),MATCH('PV (extension)'!B12141,parameters!$C$195:$EJ$195,0))</f>
        <v>853.49075964919155</v>
      </c>
      <c r="P12158" t="n">
        <v>3</v>
      </c>
      <c r="Q12158" t="n">
        <v>30</v>
      </c>
      <c r="R12158">
        <f>Q12158*P12158*O12158</f>
        <v>76814.168368427243</v>
      </c>
      <c r="S12158">
        <f>1/R12158</f>
        <v>1.3018431641460403E-5</v>
      </c>
    </row>
    <row r="12159" s="29">
      <c r="A12159" t="inlineStr">
        <is>
          <t>photovoltaic facade installation, 3kWp, single-Si, panel, mounted, at building</t>
        </is>
      </c>
      <c r="B12159" s="30">
        <f>M12159*S12159</f>
        <v>1.2684397516690425E-7</v>
      </c>
      <c r="C12159" t="inlineStr">
        <is>
          <t>RER</t>
        </is>
      </c>
      <c r="D12159" t="inlineStr">
        <is>
          <t>unit</t>
        </is>
      </c>
      <c r="F12159" t="inlineStr">
        <is>
          <t>technosphere</t>
        </is>
      </c>
      <c r="G12159" t="n">
        <v>0</v>
      </c>
      <c r="H12159" t="inlineStr">
        <is>
          <t>photovoltaic facade installation, 3kWp, single-Si, panel, mounted, at building</t>
        </is>
      </c>
      <c r="I12159" t="inlineStr">
        <is>
          <t>(2,2,1,1,1,3); Calculation with average annual yield and share of technologies. Lifetime: 30a.</t>
        </is>
      </c>
      <c r="K12159" t="inlineStr">
        <is>
          <t>residential</t>
        </is>
      </c>
      <c r="L12159">
        <f>L12158</f>
        <v>0.17766751537682748</v>
      </c>
      <c r="M12159" s="30">
        <f>INDEX(parameters!$D$41:$AG$178,MATCH('PV (extension)'!B12141,parameters!$C$41:$C$178,0),MATCH('PV (extension)'!A12159,parameters!$D$5:$AG$5,0))/L12159</f>
        <v>9.7434144649911868E-3</v>
      </c>
      <c r="N12159" t="inlineStr">
        <is>
          <t>façade</t>
        </is>
      </c>
      <c r="O12159">
        <f>INDEX(parameters!$C$196:$EJ$198,MATCH('PV (extension)'!N12159,parameters!$B$196:$B$198,0),MATCH('PV (extension)'!B12141,parameters!$C$195:$EJ$195,0))</f>
        <v>853.49075964919155</v>
      </c>
      <c r="P12159" t="n">
        <v>3</v>
      </c>
      <c r="Q12159" t="n">
        <v>30</v>
      </c>
      <c r="R12159">
        <f>Q12159*P12159*O12159</f>
        <v>76814.168368427243</v>
      </c>
      <c r="S12159">
        <f>1/R12159</f>
        <v>1.3018431641460403E-5</v>
      </c>
    </row>
    <row r="12160" ht="16" customHeight="1" s="29">
      <c r="A12160" t="inlineStr">
        <is>
          <t>photovoltaic flat-roof installation, 3kWp, multi-Si, on roof</t>
        </is>
      </c>
      <c r="B12160" s="30">
        <f>M12160*S12160</f>
        <v>2.6045479379331766E-6</v>
      </c>
      <c r="C12160" t="inlineStr">
        <is>
          <t>RER</t>
        </is>
      </c>
      <c r="D12160" t="inlineStr">
        <is>
          <t>unit</t>
        </is>
      </c>
      <c r="F12160" t="inlineStr">
        <is>
          <t>technosphere</t>
        </is>
      </c>
      <c r="G12160" t="n">
        <v>0</v>
      </c>
      <c r="H12160" t="inlineStr">
        <is>
          <t>photovoltaic flat-roof installation, 3kWp, multi-Si, on roof</t>
        </is>
      </c>
      <c r="I12160" t="inlineStr">
        <is>
          <t>(2,2,1,1,1,3); Calculation with average annual yield and share of technologies. Lifetime: 30a.</t>
        </is>
      </c>
      <c r="K12160" t="inlineStr">
        <is>
          <t>residential</t>
        </is>
      </c>
      <c r="L12160">
        <f>L12159</f>
        <v>0.17766751537682748</v>
      </c>
      <c r="M12160" s="30">
        <f>INDEX(parameters!$D$41:$AG$178,MATCH('PV (extension)'!B12141,parameters!$C$41:$C$178,0),MATCH('PV (extension)'!A12160,parameters!$D$5:$AG$5,0))/L12160</f>
        <v>0.28494274666417674</v>
      </c>
      <c r="N12160" s="3" t="inlineStr">
        <is>
          <t>roof-top</t>
        </is>
      </c>
      <c r="O12160">
        <f>INDEX(parameters!$C$196:$EJ$198,MATCH('PV (extension)'!N12160,parameters!$B$196:$B$198,0),MATCH('PV (extension)'!B12141,parameters!$C$195:$EJ$195,0))</f>
        <v>1215.5777485912727</v>
      </c>
      <c r="P12160" t="n">
        <v>3</v>
      </c>
      <c r="Q12160" t="n">
        <v>30</v>
      </c>
      <c r="R12160">
        <f>Q12160*P12160*O12160</f>
        <v>109401.99737321454</v>
      </c>
      <c r="S12160">
        <f>1/R12160</f>
        <v>9.1406009397487944E-6</v>
      </c>
    </row>
    <row r="12161" ht="16" customHeight="1" s="29">
      <c r="A12161" t="inlineStr">
        <is>
          <t>photovoltaic flat-roof installation, 3kWp, single-Si, on roof</t>
        </is>
      </c>
      <c r="B12161" s="30">
        <f>M12161*S12161</f>
        <v>1.3595362951817171E-6</v>
      </c>
      <c r="C12161" t="inlineStr">
        <is>
          <t>RER</t>
        </is>
      </c>
      <c r="D12161" t="inlineStr">
        <is>
          <t>unit</t>
        </is>
      </c>
      <c r="F12161" t="inlineStr">
        <is>
          <t>technosphere</t>
        </is>
      </c>
      <c r="G12161" t="n">
        <v>0</v>
      </c>
      <c r="H12161" t="inlineStr">
        <is>
          <t>photovoltaic flat-roof installation, 3kWp, single-Si, on roof</t>
        </is>
      </c>
      <c r="I12161" t="inlineStr">
        <is>
          <t>(2,2,1,1,1,3); Calculation with average annual yield and share of technologies. Lifetime: 30a.</t>
        </is>
      </c>
      <c r="K12161" t="inlineStr">
        <is>
          <t>residential</t>
        </is>
      </c>
      <c r="L12161">
        <f>L12160</f>
        <v>0.17766751537682748</v>
      </c>
      <c r="M12161" s="30">
        <f>INDEX(parameters!$D$41:$AG$178,MATCH('PV (extension)'!B12141,parameters!$C$41:$C$178,0),MATCH('PV (extension)'!A12161,parameters!$D$5:$AG$5,0))/L12161</f>
        <v>0.14873598619426004</v>
      </c>
      <c r="N12161" s="3" t="inlineStr">
        <is>
          <t>roof-top</t>
        </is>
      </c>
      <c r="O12161">
        <f>INDEX(parameters!$C$196:$EJ$198,MATCH('PV (extension)'!N12161,parameters!$B$196:$B$198,0),MATCH('PV (extension)'!B12141,parameters!$C$195:$EJ$195,0))</f>
        <v>1215.5777485912727</v>
      </c>
      <c r="P12161" t="n">
        <v>3</v>
      </c>
      <c r="Q12161" t="n">
        <v>30</v>
      </c>
      <c r="R12161">
        <f>Q12161*P12161*O12161</f>
        <v>109401.99737321454</v>
      </c>
      <c r="S12161">
        <f>1/R12161</f>
        <v>9.1406009397487944E-6</v>
      </c>
    </row>
    <row r="12162" ht="16" customHeight="1" s="29">
      <c r="A12162" t="inlineStr">
        <is>
          <t>photovoltaic slanted-roof installation, 3kWp, CIS, panel, mounted, on roof</t>
        </is>
      </c>
      <c r="B12162" s="30">
        <f>M12162*S12162</f>
        <v>7.5198431053930779E-7</v>
      </c>
      <c r="C12162" t="inlineStr">
        <is>
          <t>CH</t>
        </is>
      </c>
      <c r="D12162" t="inlineStr">
        <is>
          <t>unit</t>
        </is>
      </c>
      <c r="F12162" t="inlineStr">
        <is>
          <t>technosphere</t>
        </is>
      </c>
      <c r="G12162" t="n">
        <v>0</v>
      </c>
      <c r="H12162" t="inlineStr">
        <is>
          <t>photovoltaic slanted-roof installation, 3kWp, CIS, panel, mounted, on roof</t>
        </is>
      </c>
      <c r="I12162" t="inlineStr">
        <is>
          <t>(2,2,1,1,1,3); Calculation with average annual yield and share of technologies. Lifetime: 30a.</t>
        </is>
      </c>
      <c r="K12162" t="inlineStr">
        <is>
          <t>residential</t>
        </is>
      </c>
      <c r="L12162">
        <f>L12161</f>
        <v>0.17766751537682748</v>
      </c>
      <c r="M12162" s="30">
        <f>INDEX(parameters!$D$41:$AG$178,MATCH('PV (extension)'!B12141,parameters!$C$41:$C$178,0),MATCH('PV (extension)'!A12162,parameters!$D$5:$AG$5,0))/L12162</f>
        <v>8.2268585566319899E-2</v>
      </c>
      <c r="N12162" s="3" t="inlineStr">
        <is>
          <t>roof-top</t>
        </is>
      </c>
      <c r="O12162">
        <f>INDEX(parameters!$C$196:$EJ$198,MATCH('PV (extension)'!N12162,parameters!$B$196:$B$198,0),MATCH('PV (extension)'!B12141,parameters!$C$195:$EJ$195,0))</f>
        <v>1215.5777485912727</v>
      </c>
      <c r="P12162" t="n">
        <v>3</v>
      </c>
      <c r="Q12162" t="n">
        <v>30</v>
      </c>
      <c r="R12162">
        <f>Q12162*P12162*O12162</f>
        <v>109401.99737321454</v>
      </c>
      <c r="S12162">
        <f>1/R12162</f>
        <v>9.1406009397487944E-6</v>
      </c>
    </row>
    <row r="12163" ht="16" customHeight="1" s="29">
      <c r="A12163" t="inlineStr">
        <is>
          <t>photovoltaic slanted-roof installation, 3kWp, CdTe, laminated, integrated, on roof</t>
        </is>
      </c>
      <c r="B12163" s="30">
        <f>M12163*S12163</f>
        <v>2.105603226243151E-8</v>
      </c>
      <c r="C12163" t="inlineStr">
        <is>
          <t>CH</t>
        </is>
      </c>
      <c r="D12163" t="inlineStr">
        <is>
          <t>unit</t>
        </is>
      </c>
      <c r="F12163" t="inlineStr">
        <is>
          <t>technosphere</t>
        </is>
      </c>
      <c r="G12163" t="n">
        <v>0</v>
      </c>
      <c r="H12163" t="inlineStr">
        <is>
          <t>photovoltaic slanted-roof installation, 3kWp, CdTe, laminated, integrated, on roof</t>
        </is>
      </c>
      <c r="I12163" t="inlineStr">
        <is>
          <t>(2,2,1,1,1,3); Calculation with average annual yield and share of technologies. Lifetime: 30a.</t>
        </is>
      </c>
      <c r="K12163" t="inlineStr">
        <is>
          <t>residential</t>
        </is>
      </c>
      <c r="L12163">
        <f>L12162</f>
        <v>0.17766751537682748</v>
      </c>
      <c r="M12163" s="30">
        <f>INDEX(parameters!$D$41:$AG$178,MATCH('PV (extension)'!B12141,parameters!$C$41:$C$178,0),MATCH('PV (extension)'!A12163,parameters!$D$5:$AG$5,0))/L12163</f>
        <v>2.3035719862648527E-3</v>
      </c>
      <c r="N12163" s="3" t="inlineStr">
        <is>
          <t>roof-top</t>
        </is>
      </c>
      <c r="O12163">
        <f>INDEX(parameters!$C$196:$EJ$198,MATCH('PV (extension)'!N12163,parameters!$B$196:$B$198,0),MATCH('PV (extension)'!B12141,parameters!$C$195:$EJ$195,0))</f>
        <v>1215.5777485912727</v>
      </c>
      <c r="P12163" t="n">
        <v>3</v>
      </c>
      <c r="Q12163" t="n">
        <v>30</v>
      </c>
      <c r="R12163">
        <f>Q12163*P12163*O12163</f>
        <v>109401.99737321454</v>
      </c>
      <c r="S12163">
        <f>1/R12163</f>
        <v>9.1406009397487944E-6</v>
      </c>
    </row>
    <row r="12164" ht="16" customHeight="1" s="29">
      <c r="A12164" t="inlineStr">
        <is>
          <t>photovoltaic slanted-roof installation, 3kWp, multi-Si, laminated, integrated, on roof</t>
        </is>
      </c>
      <c r="B12164" s="30">
        <f>M12164*S12164</f>
        <v>1.2509512462285816E-7</v>
      </c>
      <c r="C12164" t="inlineStr">
        <is>
          <t>RER</t>
        </is>
      </c>
      <c r="D12164" t="inlineStr">
        <is>
          <t>unit</t>
        </is>
      </c>
      <c r="F12164" t="inlineStr">
        <is>
          <t>technosphere</t>
        </is>
      </c>
      <c r="G12164" t="n">
        <v>0</v>
      </c>
      <c r="H12164" t="inlineStr">
        <is>
          <t>photovoltaic slanted-roof installation, 3kWp, multi-Si, laminated, integrated, on roof</t>
        </is>
      </c>
      <c r="I12164" t="inlineStr">
        <is>
          <t>(2,2,1,1,1,3); Calculation with average annual yield and share of technologies. Lifetime: 30a.</t>
        </is>
      </c>
      <c r="K12164" t="inlineStr">
        <is>
          <t>residential</t>
        </is>
      </c>
      <c r="L12164">
        <f>L12163</f>
        <v>0.17766751537682748</v>
      </c>
      <c r="M12164" s="30">
        <f>INDEX(parameters!$D$41:$AG$178,MATCH('PV (extension)'!B12141,parameters!$C$41:$C$178,0),MATCH('PV (extension)'!A12164,parameters!$D$5:$AG$5,0))/L12164</f>
        <v>1.3685656495391874E-2</v>
      </c>
      <c r="N12164" s="3" t="inlineStr">
        <is>
          <t>roof-top</t>
        </is>
      </c>
      <c r="O12164">
        <f>INDEX(parameters!$C$196:$EJ$198,MATCH('PV (extension)'!N12164,parameters!$B$196:$B$198,0),MATCH('PV (extension)'!B12141,parameters!$C$195:$EJ$195,0))</f>
        <v>1215.5777485912727</v>
      </c>
      <c r="P12164" t="n">
        <v>3</v>
      </c>
      <c r="Q12164" t="n">
        <v>30</v>
      </c>
      <c r="R12164">
        <f>Q12164*P12164*O12164</f>
        <v>109401.99737321454</v>
      </c>
      <c r="S12164">
        <f>1/R12164</f>
        <v>9.1406009397487944E-6</v>
      </c>
    </row>
    <row r="12165" ht="16" customHeight="1" s="29">
      <c r="A12165" t="inlineStr">
        <is>
          <t>photovoltaic slanted-roof installation, 3kWp, multi-Si, panel, mounted, on roof</t>
        </is>
      </c>
      <c r="B12165" s="30">
        <f>M12165*S12165</f>
        <v>2.1411842038769115E-6</v>
      </c>
      <c r="C12165" t="inlineStr">
        <is>
          <t>RER</t>
        </is>
      </c>
      <c r="D12165" t="inlineStr">
        <is>
          <t>unit</t>
        </is>
      </c>
      <c r="F12165" t="inlineStr">
        <is>
          <t>technosphere</t>
        </is>
      </c>
      <c r="G12165" t="n">
        <v>0</v>
      </c>
      <c r="H12165" t="inlineStr">
        <is>
          <t>photovoltaic slanted-roof installation, 3kWp, multi-Si, panel, mounted, on roof</t>
        </is>
      </c>
      <c r="I12165" t="inlineStr">
        <is>
          <t>(2,2,1,1,1,3); Calculation with average annual yield and share of technologies. Lifetime: 30a.</t>
        </is>
      </c>
      <c r="K12165" t="inlineStr">
        <is>
          <t>residential</t>
        </is>
      </c>
      <c r="L12165">
        <f>L12164</f>
        <v>0.17766751537682748</v>
      </c>
      <c r="M12165" s="30">
        <f>INDEX(parameters!$D$41:$AG$178,MATCH('PV (extension)'!B12141,parameters!$C$41:$C$178,0),MATCH('PV (extension)'!A12165,parameters!$D$5:$AG$5,0))/L12165</f>
        <v>0.23424982864811036</v>
      </c>
      <c r="N12165" s="3" t="inlineStr">
        <is>
          <t>roof-top</t>
        </is>
      </c>
      <c r="O12165">
        <f>INDEX(parameters!$C$196:$EJ$198,MATCH('PV (extension)'!N12165,parameters!$B$196:$B$198,0),MATCH('PV (extension)'!B12141,parameters!$C$195:$EJ$195,0))</f>
        <v>1215.5777485912727</v>
      </c>
      <c r="P12165" t="n">
        <v>3</v>
      </c>
      <c r="Q12165" t="n">
        <v>30</v>
      </c>
      <c r="R12165">
        <f>Q12165*P12165*O12165</f>
        <v>109401.99737321454</v>
      </c>
      <c r="S12165">
        <f>1/R12165</f>
        <v>9.1406009397487944E-6</v>
      </c>
    </row>
    <row r="12166" ht="16" customHeight="1" s="29">
      <c r="A12166" t="inlineStr">
        <is>
          <t>photovoltaic slanted-roof installation, 3kWp, single-Si, laminated, integrated, on roof</t>
        </is>
      </c>
      <c r="B12166" s="30">
        <f>M12166*S12166</f>
        <v>6.6112309573569445E-8</v>
      </c>
      <c r="C12166" t="inlineStr">
        <is>
          <t>RER</t>
        </is>
      </c>
      <c r="D12166" t="inlineStr">
        <is>
          <t>unit</t>
        </is>
      </c>
      <c r="F12166" t="inlineStr">
        <is>
          <t>technosphere</t>
        </is>
      </c>
      <c r="G12166" t="n">
        <v>0</v>
      </c>
      <c r="H12166" t="inlineStr">
        <is>
          <t>photovoltaic slanted-roof installation, 3kWp, single-Si, laminated, integrated, on roof</t>
        </is>
      </c>
      <c r="I12166" t="inlineStr">
        <is>
          <t>(2,2,1,1,1,3); Calculation with average annual yield and share of technologies. Lifetime: 30a.</t>
        </is>
      </c>
      <c r="K12166" t="inlineStr">
        <is>
          <t>residential</t>
        </is>
      </c>
      <c r="L12166">
        <f>L12165</f>
        <v>0.17766751537682748</v>
      </c>
      <c r="M12166" s="30">
        <f>INDEX(parameters!$D$41:$AG$178,MATCH('PV (extension)'!B12141,parameters!$C$41:$C$178,0),MATCH('PV (extension)'!A12166,parameters!$D$5:$AG$5,0))/L12166</f>
        <v>7.2328187183047909E-3</v>
      </c>
      <c r="N12166" s="3" t="inlineStr">
        <is>
          <t>roof-top</t>
        </is>
      </c>
      <c r="O12166">
        <f>INDEX(parameters!$C$196:$EJ$198,MATCH('PV (extension)'!N12166,parameters!$B$196:$B$198,0),MATCH('PV (extension)'!B12141,parameters!$C$195:$EJ$195,0))</f>
        <v>1215.5777485912727</v>
      </c>
      <c r="P12166" t="n">
        <v>3</v>
      </c>
      <c r="Q12166" t="n">
        <v>30</v>
      </c>
      <c r="R12166">
        <f>Q12166*P12166*O12166</f>
        <v>109401.99737321454</v>
      </c>
      <c r="S12166">
        <f>1/R12166</f>
        <v>9.1406009397487944E-6</v>
      </c>
    </row>
    <row r="12167" ht="16" customHeight="1" s="29">
      <c r="A12167" t="inlineStr">
        <is>
          <t>photovoltaic slanted-roof installation, 3kWp, single-Si, panel, mounted, on roof</t>
        </is>
      </c>
      <c r="B12167" s="30">
        <f>M12167*S12167</f>
        <v>1.1189976598259569E-6</v>
      </c>
      <c r="C12167" t="inlineStr">
        <is>
          <t>RER</t>
        </is>
      </c>
      <c r="D12167" t="inlineStr">
        <is>
          <t>unit</t>
        </is>
      </c>
      <c r="F12167" t="inlineStr">
        <is>
          <t>technosphere</t>
        </is>
      </c>
      <c r="G12167" t="n">
        <v>0</v>
      </c>
      <c r="H12167" t="inlineStr">
        <is>
          <t>photovoltaic slanted-roof installation, 3kWp, single-Si, panel, mounted, on roof</t>
        </is>
      </c>
      <c r="I12167" t="inlineStr">
        <is>
          <t>(2,2,1,1,1,3); Calculation with average annual yield and share of technologies. Lifetime: 30a.</t>
        </is>
      </c>
      <c r="K12167" t="inlineStr">
        <is>
          <t>residential</t>
        </is>
      </c>
      <c r="L12167">
        <f>L12166</f>
        <v>0.17766751537682748</v>
      </c>
      <c r="M12167" s="30">
        <f>INDEX(parameters!$D$41:$AG$178,MATCH('PV (extension)'!B12141,parameters!$C$41:$C$178,0),MATCH('PV (extension)'!A12167,parameters!$D$5:$AG$5,0))/L12167</f>
        <v>0.12242057904091255</v>
      </c>
      <c r="N12167" s="3" t="inlineStr">
        <is>
          <t>roof-top</t>
        </is>
      </c>
      <c r="O12167">
        <f>INDEX(parameters!$C$196:$EJ$198,MATCH('PV (extension)'!N12167,parameters!$B$196:$B$198,0),MATCH('PV (extension)'!B12141,parameters!$C$195:$EJ$195,0))</f>
        <v>1215.5777485912727</v>
      </c>
      <c r="P12167" t="n">
        <v>3</v>
      </c>
      <c r="Q12167" t="n">
        <v>30</v>
      </c>
      <c r="R12167">
        <f>Q12167*P12167*O12167</f>
        <v>109401.99737321454</v>
      </c>
      <c r="S12167">
        <f>1/R12167</f>
        <v>9.1406009397487944E-6</v>
      </c>
    </row>
    <row r="12168" s="29">
      <c r="A12168" t="inlineStr">
        <is>
          <t>market for tap water</t>
        </is>
      </c>
      <c r="B12168" t="n">
        <v>0.0037026</v>
      </c>
      <c r="C12168" t="inlineStr">
        <is>
          <t>Europe without Switzerland</t>
        </is>
      </c>
      <c r="D12168" t="inlineStr">
        <is>
          <t>kilogram</t>
        </is>
      </c>
      <c r="F12168" t="inlineStr">
        <is>
          <t>technosphere</t>
        </is>
      </c>
      <c r="G12168" t="n">
        <v>0</v>
      </c>
      <c r="H12168" t="inlineStr">
        <is>
          <t>tap water</t>
        </is>
      </c>
      <c r="I12168" t="inlineStr">
        <is>
          <t>(2,2,1,1,1,3); Estimation 20l/m2 panel</t>
        </is>
      </c>
    </row>
    <row r="12169" s="29">
      <c r="A12169" t="inlineStr">
        <is>
          <t>treatment of wastewater, from residence, capacity 1.1E10l/year</t>
        </is>
      </c>
      <c r="B12169" t="n">
        <v>-3.3323e-06</v>
      </c>
      <c r="C12169" t="inlineStr">
        <is>
          <t>CH</t>
        </is>
      </c>
      <c r="D12169" t="inlineStr">
        <is>
          <t>cubic meter</t>
        </is>
      </c>
      <c r="F12169" t="inlineStr">
        <is>
          <t>technosphere</t>
        </is>
      </c>
      <c r="G12169" t="n">
        <v>0</v>
      </c>
      <c r="H12169" t="inlineStr">
        <is>
          <t>wastewater, from residence</t>
        </is>
      </c>
      <c r="I12169" t="inlineStr">
        <is>
          <t>(2,2,1,1,1,3); Estimation 20l/m2 panel</t>
        </is>
      </c>
    </row>
    <row r="12170" s="29"/>
    <row r="12171" customFormat="1" s="28">
      <c r="A12171" s="28" t="inlineStr">
        <is>
          <t>Activity</t>
        </is>
      </c>
      <c r="B12171" s="28" t="inlineStr">
        <is>
          <t>electricity production, photovoltaic, commercial</t>
        </is>
      </c>
    </row>
    <row r="12172">
      <c r="A12172" t="inlineStr">
        <is>
          <t>comment</t>
        </is>
      </c>
      <c r="B1217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")&amp;HLOOKUP(B12173,parameters!$C$195:$EJ$198,2,0)&amp;" kWh/kWp.
Annual output, Facade: "&amp;HLOOKUP(B12173,parameters!$C$195:$EJ$198,3,0)&amp;" kWh/kWp.
Annual output, Open-ground: "&amp;HLOOKUP(B12173,parameters!$C$195:$EJ$198,4,0)&amp;_xlfn._LONGTEXT("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")&amp;VLOOKUP(B12173,'extension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1214.8866636593 kWh/kWp.
Annual output, Facade: 853.005529803339 kWh/kWp.
Annual output, Open-ground: 1292.43262091415 kWh/kWp.
Amount of solar energy transformed to electricity. Waste heat emission due to losses of electricity in the system.
Technology:  Electricity production with grid-connected photovoltaic power plants.
Time period:  Time of publications
Production volume: 253 GWh in 2025.
Sampling:  Statistical data and model calculations
Extrapolations:  Use of PV technology data investigated for other countries (Switzerland). Correction of average yield with Swiss data.
Uncertainty:  None
Author: Romain Sacchi, PSI, romain.sacchi@psi.ch</v>
      </c>
    </row>
    <row r="12173" s="29">
      <c r="A12173" t="inlineStr">
        <is>
          <t>location</t>
        </is>
      </c>
      <c r="B12173" t="inlineStr">
        <is>
          <t>BA</t>
        </is>
      </c>
    </row>
    <row r="12174" s="29">
      <c r="A12174" t="inlineStr">
        <is>
          <t>production amount</t>
        </is>
      </c>
      <c r="B12174" t="n">
        <v>1</v>
      </c>
    </row>
    <row r="12175" s="29">
      <c r="A12175" t="inlineStr">
        <is>
          <t>reference product</t>
        </is>
      </c>
      <c r="B12175" t="inlineStr">
        <is>
          <t>electricity, low voltage</t>
        </is>
      </c>
    </row>
    <row r="12176" s="29">
      <c r="A12176" t="inlineStr">
        <is>
          <t>source</t>
        </is>
      </c>
      <c r="B121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177" s="29">
      <c r="A12177" t="inlineStr">
        <is>
          <t>type</t>
        </is>
      </c>
      <c r="B12177" t="inlineStr">
        <is>
          <t>process</t>
        </is>
      </c>
    </row>
    <row r="12178" s="29">
      <c r="A12178" t="inlineStr">
        <is>
          <t>unit</t>
        </is>
      </c>
      <c r="B12178" t="inlineStr">
        <is>
          <t>kilowatt hour</t>
        </is>
      </c>
    </row>
    <row r="12179" s="29">
      <c r="A12179" t="inlineStr">
        <is>
          <t>Exchanges</t>
        </is>
      </c>
    </row>
    <row r="12180" customFormat="1" s="28">
      <c r="A12180" s="28" t="inlineStr">
        <is>
          <t>name</t>
        </is>
      </c>
      <c r="B12180" s="28" t="inlineStr">
        <is>
          <t>amount</t>
        </is>
      </c>
      <c r="C12180" s="28" t="inlineStr">
        <is>
          <t>location</t>
        </is>
      </c>
      <c r="D12180" s="28" t="inlineStr">
        <is>
          <t>unit</t>
        </is>
      </c>
      <c r="E12180" s="28" t="inlineStr">
        <is>
          <t>categories</t>
        </is>
      </c>
      <c r="F12180" s="28" t="inlineStr">
        <is>
          <t>type</t>
        </is>
      </c>
      <c r="G12180" s="28" t="inlineStr">
        <is>
          <t>uncertainty type</t>
        </is>
      </c>
      <c r="H12180" s="28" t="inlineStr">
        <is>
          <t>reference product</t>
        </is>
      </c>
      <c r="I12180" s="28" t="inlineStr">
        <is>
          <t>comment</t>
        </is>
      </c>
      <c r="J12180" s="28" t="inlineStr">
        <is>
          <t>production volume</t>
        </is>
      </c>
      <c r="K12180" s="28" t="inlineStr">
        <is>
          <t>scope</t>
        </is>
      </c>
      <c r="L12180" s="28" t="inlineStr">
        <is>
          <t>scope share</t>
        </is>
      </c>
      <c r="M12180" s="28" t="inlineStr">
        <is>
          <t>tech share</t>
        </is>
      </c>
      <c r="N12180" s="28" t="inlineStr">
        <is>
          <t>installation</t>
        </is>
      </c>
      <c r="O12180" s="28" t="inlineStr">
        <is>
          <t>productivity</t>
        </is>
      </c>
      <c r="P12180" s="28" t="inlineStr">
        <is>
          <t>kWp</t>
        </is>
      </c>
      <c r="Q12180" s="28" t="inlineStr">
        <is>
          <t>lifetime</t>
        </is>
      </c>
      <c r="R12180" s="28" t="inlineStr">
        <is>
          <t>lifetime production</t>
        </is>
      </c>
      <c r="S12180" s="28" t="inlineStr">
        <is>
          <t>inverted lifetime production</t>
        </is>
      </c>
    </row>
    <row r="12181" s="29">
      <c r="A12181" t="inlineStr">
        <is>
          <t>Energy, solar, converted</t>
        </is>
      </c>
      <c r="B12181" t="n">
        <v>3.8503</v>
      </c>
      <c r="D12181" t="inlineStr">
        <is>
          <t>megajoule</t>
        </is>
      </c>
      <c r="E12181" t="inlineStr">
        <is>
          <t>natural resource::in air</t>
        </is>
      </c>
      <c r="F12181" t="inlineStr">
        <is>
          <t>biosphere</t>
        </is>
      </c>
      <c r="G12181" t="n">
        <v>0</v>
      </c>
      <c r="I12181" t="inlineStr">
        <is>
          <t>(2,2,1,1,1,3); Energy loss in the system</t>
        </is>
      </c>
    </row>
    <row r="12182" s="29">
      <c r="A12182" t="inlineStr">
        <is>
          <t>Heat, waste</t>
        </is>
      </c>
      <c r="B12182" t="n">
        <v>0.25027</v>
      </c>
      <c r="D12182" t="inlineStr">
        <is>
          <t>megajoule</t>
        </is>
      </c>
      <c r="E12182" t="inlineStr">
        <is>
          <t>air</t>
        </is>
      </c>
      <c r="F12182" t="inlineStr">
        <is>
          <t>biosphere</t>
        </is>
      </c>
      <c r="G12182" t="n">
        <v>0</v>
      </c>
      <c r="I12182" t="inlineStr">
        <is>
          <t>(1,na,na,na,na,na); Calculation with average annual output and share of technologies; Average degradation of 10.5% included</t>
        </is>
      </c>
    </row>
    <row r="12183" s="29">
      <c r="A12183" t="inlineStr">
        <is>
          <t>electricity production, photovoltaic, commercial</t>
        </is>
      </c>
      <c r="B12183" t="n">
        <v>1</v>
      </c>
      <c r="C12183" t="inlineStr">
        <is>
          <t>BA</t>
        </is>
      </c>
      <c r="D12183" t="inlineStr">
        <is>
          <t>kilowatt hour</t>
        </is>
      </c>
      <c r="E12183" t="inlineStr">
        <is>
          <t>photovoltaic::power plants</t>
        </is>
      </c>
      <c r="F12183" t="inlineStr">
        <is>
          <t>production</t>
        </is>
      </c>
      <c r="G12183" t="n">
        <v>0</v>
      </c>
      <c r="H12183" t="inlineStr">
        <is>
          <t>electricity, low voltage</t>
        </is>
      </c>
      <c r="J12183">
        <f>VLOOKUP(C12183,'extension - production vol'!$B$6:$D$235,3,0)</f>
        <v>253</v>
      </c>
    </row>
    <row r="12184" ht="16" customHeight="1" s="29">
      <c r="A12184" t="inlineStr">
        <is>
          <t>photovoltaic flat-roof installation, 156 kWp, multi-Si, on roof</t>
        </is>
      </c>
      <c r="B12184" s="30">
        <f>M12184*S12184</f>
        <v>2.1594252922232488E-8</v>
      </c>
      <c r="C12184" t="inlineStr">
        <is>
          <t>CH</t>
        </is>
      </c>
      <c r="D12184" t="inlineStr">
        <is>
          <t>unit</t>
        </is>
      </c>
      <c r="F12184" t="inlineStr">
        <is>
          <t>technosphere</t>
        </is>
      </c>
      <c r="G12184" t="n">
        <v>0</v>
      </c>
      <c r="H12184" t="inlineStr">
        <is>
          <t>photovoltaic flat-roof installation, 156 kWp, multi-Si, on roof</t>
        </is>
      </c>
      <c r="I12184" t="inlineStr">
        <is>
          <t>(2,2,1,1,1,3); Calculation with average annual yield and share of technologies. Lifetime: 30a.</t>
        </is>
      </c>
      <c r="K12184" t="inlineStr">
        <is>
          <t>commercial</t>
        </is>
      </c>
      <c r="L12184">
        <f>IF(K12184="residential",VLOOKUP(B12173,parameters!$C$41:$AG$178,18,0),IF(K12184="commercial",1-VLOOKUP(B12173,parameters!$C$41:$AG$178,18,0),1))</f>
        <v>0.82233248462317254</v>
      </c>
      <c r="M12184" s="30">
        <f>INDEX(parameters!$D$41:$AG$178,MATCH('PV (extension)'!B12173,parameters!$C$41:$C$178,0),MATCH('PV (extension)'!A12184,parameters!$D$5:$AG$5,0))/L12184</f>
        <v>0.12277778707072071</v>
      </c>
      <c r="N12184" s="3" t="inlineStr">
        <is>
          <t>roof-top</t>
        </is>
      </c>
      <c r="O12184">
        <f>INDEX(parameters!$C$196:$EJ$198,MATCH('PV (extension)'!N12184,parameters!$B$196:$B$198,0),MATCH('PV (extension)'!B12173,parameters!$C$195:$EJ$195,0))</f>
        <v>1214.8866636593009</v>
      </c>
      <c r="P12184" t="n">
        <v>156</v>
      </c>
      <c r="Q12184" t="n">
        <v>30</v>
      </c>
      <c r="R12184">
        <f>Q12184*P12184*O12184</f>
        <v>5685669.5859255278</v>
      </c>
      <c r="S12184">
        <f>1/R12184</f>
        <v>1.7588077971949499E-7</v>
      </c>
    </row>
    <row r="12185" ht="16" customHeight="1" s="29">
      <c r="A12185" t="inlineStr">
        <is>
          <t>photovoltaic flat-roof installation, 156 kWp, single-Si, on roof</t>
        </is>
      </c>
      <c r="B12185" s="30">
        <f>M12185*S12185</f>
        <v>1.1280055067734621E-8</v>
      </c>
      <c r="C12185" t="inlineStr">
        <is>
          <t>CH</t>
        </is>
      </c>
      <c r="D12185" t="inlineStr">
        <is>
          <t>unit</t>
        </is>
      </c>
      <c r="F12185" t="inlineStr">
        <is>
          <t>technosphere</t>
        </is>
      </c>
      <c r="G12185" t="n">
        <v>0</v>
      </c>
      <c r="H12185" t="inlineStr">
        <is>
          <t>photovoltaic flat-roof installation, 156 kWp, single-Si, on roof</t>
        </is>
      </c>
      <c r="I12185" t="inlineStr">
        <is>
          <t>(2,2,1,1,1,3); Calculation with average annual yield and share of technologies. Lifetime: 30a.</t>
        </is>
      </c>
      <c r="K12185" t="inlineStr">
        <is>
          <t>commercial</t>
        </is>
      </c>
      <c r="L12185">
        <f>L12184</f>
        <v>0.82233248462317254</v>
      </c>
      <c r="M12185" s="30">
        <f>INDEX(parameters!$D$41:$AG$178,MATCH('PV (extension)'!B12173,parameters!$C$41:$C$178,0),MATCH('PV (extension)'!A12185,parameters!$D$5:$AG$5,0))/L12185</f>
        <v>6.4134666026183854E-2</v>
      </c>
      <c r="N12185" s="3" t="inlineStr">
        <is>
          <t>roof-top</t>
        </is>
      </c>
      <c r="O12185">
        <f>INDEX(parameters!$C$196:$EJ$198,MATCH('PV (extension)'!N12185,parameters!$B$196:$B$198,0),MATCH('PV (extension)'!B12173,parameters!$C$195:$EJ$195,0))</f>
        <v>1214.8866636593009</v>
      </c>
      <c r="P12185" t="n">
        <v>156</v>
      </c>
      <c r="Q12185" t="n">
        <v>30</v>
      </c>
      <c r="R12185">
        <f>Q12185*P12185*O12185</f>
        <v>5685669.5859255278</v>
      </c>
      <c r="S12185">
        <f>1/R12185</f>
        <v>1.7588077971949499E-7</v>
      </c>
    </row>
    <row r="12186" s="29">
      <c r="A12186" t="inlineStr">
        <is>
          <t>photovoltaic open ground installation, 570 kWp, CIS, on open ground</t>
        </is>
      </c>
      <c r="B12186" s="30">
        <f>M12186*S12186</f>
        <v>5.5596807463560864E-10</v>
      </c>
      <c r="C12186" t="inlineStr">
        <is>
          <t>RER</t>
        </is>
      </c>
      <c r="D12186" t="inlineStr">
        <is>
          <t>unit</t>
        </is>
      </c>
      <c r="F12186" t="inlineStr">
        <is>
          <t>technosphere</t>
        </is>
      </c>
      <c r="G12186" t="n">
        <v>0</v>
      </c>
      <c r="H12186" t="inlineStr">
        <is>
          <t>photovoltaic open ground installation, 570 kWp, CIS, on open ground</t>
        </is>
      </c>
      <c r="I12186" t="inlineStr">
        <is>
          <t>(2,2,1,1,1,3); Calculation with average annual yield and share of technologies. Lifetime: 30a.</t>
        </is>
      </c>
      <c r="K12186" t="inlineStr">
        <is>
          <t>commercial</t>
        </is>
      </c>
      <c r="L12186">
        <f>L12185</f>
        <v>0.82233248462317254</v>
      </c>
      <c r="M12186" s="30">
        <f>INDEX(parameters!$D$41:$AG$178,MATCH('PV (extension)'!B12173,parameters!$C$41:$C$178,0),MATCH('PV (extension)'!A12186,parameters!$D$5:$AG$5,0))/L12186</f>
        <v>1.2287226816964775E-2</v>
      </c>
      <c r="N12186" t="inlineStr">
        <is>
          <t>central</t>
        </is>
      </c>
      <c r="O12186">
        <f>INDEX(parameters!$C$196:$EJ$198,MATCH('PV (extension)'!N12186,parameters!$B$196:$B$198,0),MATCH('PV (extension)'!B12173,parameters!$C$195:$EJ$195,0))</f>
        <v>1292.43262091415</v>
      </c>
      <c r="P12186" t="n">
        <v>570</v>
      </c>
      <c r="Q12186" t="n">
        <v>30</v>
      </c>
      <c r="R12186">
        <f>Q12186*P12186*O12186</f>
        <v>22100597.817631964</v>
      </c>
      <c r="S12186">
        <f>1/R12186</f>
        <v>4.5247644803625865E-8</v>
      </c>
    </row>
    <row r="12187" s="29">
      <c r="A12187" t="inlineStr">
        <is>
          <t>photovoltaic open ground installation, 570 kWp, CdTe, on open ground</t>
        </is>
      </c>
      <c r="B12187" s="30">
        <f>M12187*S12187</f>
        <v>4.0840986193779917E-9</v>
      </c>
      <c r="C12187" t="inlineStr">
        <is>
          <t>RER</t>
        </is>
      </c>
      <c r="D12187" t="inlineStr">
        <is>
          <t>unit</t>
        </is>
      </c>
      <c r="F12187" t="inlineStr">
        <is>
          <t>technosphere</t>
        </is>
      </c>
      <c r="G12187" t="n">
        <v>0</v>
      </c>
      <c r="H12187" t="inlineStr">
        <is>
          <t>photovoltaic open ground installation, 570 kWp, CdTe, on open ground</t>
        </is>
      </c>
      <c r="I12187" t="inlineStr">
        <is>
          <t>(2,2,1,1,1,3); Calculation with average annual yield and share of technologies. Lifetime: 30a.</t>
        </is>
      </c>
      <c r="K12187" t="inlineStr">
        <is>
          <t>commercial</t>
        </is>
      </c>
      <c r="L12187">
        <f>L12186</f>
        <v>0.82233248462317254</v>
      </c>
      <c r="M12187" s="30">
        <f>INDEX(parameters!$D$41:$AG$178,MATCH('PV (extension)'!B12173,parameters!$C$41:$C$178,0),MATCH('PV (extension)'!A12187,parameters!$D$5:$AG$5,0))/L12187</f>
        <v>9.0261021034418951E-2</v>
      </c>
      <c r="N12187" t="inlineStr">
        <is>
          <t>central</t>
        </is>
      </c>
      <c r="O12187">
        <f>INDEX(parameters!$C$196:$EJ$198,MATCH('PV (extension)'!N12187,parameters!$B$196:$B$198,0),MATCH('PV (extension)'!B12173,parameters!$C$195:$EJ$195,0))</f>
        <v>1292.43262091415</v>
      </c>
      <c r="P12187" t="n">
        <v>570</v>
      </c>
      <c r="Q12187" t="n">
        <v>30</v>
      </c>
      <c r="R12187">
        <f>Q12187*P12187*O12187</f>
        <v>22100597.817631964</v>
      </c>
      <c r="S12187">
        <f>1/R12187</f>
        <v>4.5247644803625865E-8</v>
      </c>
    </row>
    <row r="12188" s="29">
      <c r="A12188" t="inlineStr">
        <is>
          <t>photovoltaic open ground installation, 570 kWp, micro-Si, on open ground</t>
        </is>
      </c>
      <c r="B12188" s="30">
        <f>M12188*S12188</f>
        <v>4.3288547222990265E-11</v>
      </c>
      <c r="C12188" t="inlineStr">
        <is>
          <t>RER</t>
        </is>
      </c>
      <c r="D12188" t="inlineStr">
        <is>
          <t>unit</t>
        </is>
      </c>
      <c r="F12188" t="inlineStr">
        <is>
          <t>technosphere</t>
        </is>
      </c>
      <c r="G12188" t="n">
        <v>0</v>
      </c>
      <c r="H12188" t="inlineStr">
        <is>
          <t>photovoltaic open ground installation, 570 kWp, micro-Si, on open ground</t>
        </is>
      </c>
      <c r="I12188" t="inlineStr">
        <is>
          <t>(2,2,1,1,1,3); Calculation with average annual yield and share of technologies. Lifetime: 30a.</t>
        </is>
      </c>
      <c r="K12188" t="inlineStr">
        <is>
          <t>commercial</t>
        </is>
      </c>
      <c r="L12188">
        <f>L12187</f>
        <v>0.82233248462317254</v>
      </c>
      <c r="M12188" s="30">
        <f>INDEX(parameters!$D$41:$AG$178,MATCH('PV (extension)'!B12173,parameters!$C$41:$C$178,0),MATCH('PV (extension)'!A12188,parameters!$D$5:$AG$5,0))/L12188</f>
        <v>9.5670277228487681E-4</v>
      </c>
      <c r="N12188" t="inlineStr">
        <is>
          <t>central</t>
        </is>
      </c>
      <c r="O12188">
        <f>INDEX(parameters!$C$196:$EJ$198,MATCH('PV (extension)'!N12188,parameters!$B$196:$B$198,0),MATCH('PV (extension)'!B12173,parameters!$C$195:$EJ$195,0))</f>
        <v>1292.43262091415</v>
      </c>
      <c r="P12188" t="n">
        <v>570</v>
      </c>
      <c r="Q12188" t="n">
        <v>30</v>
      </c>
      <c r="R12188">
        <f>Q12188*P12188*O12188</f>
        <v>22100597.817631964</v>
      </c>
      <c r="S12188">
        <f>1/R12188</f>
        <v>4.5247644803625865E-8</v>
      </c>
    </row>
    <row r="12189" s="29">
      <c r="A12189" t="inlineStr">
        <is>
          <t>photovoltaic open ground installation, 570 kWp, multi-Si, on open ground</t>
        </is>
      </c>
      <c r="B12189" s="30">
        <f>M12189*S12189</f>
        <v>1.4486477865858142E-8</v>
      </c>
      <c r="C12189" t="inlineStr">
        <is>
          <t>RER</t>
        </is>
      </c>
      <c r="D12189" t="inlineStr">
        <is>
          <t>unit</t>
        </is>
      </c>
      <c r="F12189" t="inlineStr">
        <is>
          <t>technosphere</t>
        </is>
      </c>
      <c r="G12189" t="n">
        <v>0</v>
      </c>
      <c r="H12189" t="inlineStr">
        <is>
          <t>photovoltaic open ground installation, 570 kWp, multi-Si, on open ground</t>
        </is>
      </c>
      <c r="I12189" t="inlineStr">
        <is>
          <t>(2,2,1,1,1,3); Calculation with average annual yield and share of technologies. Lifetime: 30a.</t>
        </is>
      </c>
      <c r="K12189" t="inlineStr">
        <is>
          <t>commercial</t>
        </is>
      </c>
      <c r="L12189">
        <f>L12188</f>
        <v>0.82233248462317254</v>
      </c>
      <c r="M12189" s="30">
        <f>INDEX(parameters!$D$41:$AG$178,MATCH('PV (extension)'!B12173,parameters!$C$41:$C$178,0),MATCH('PV (extension)'!A12189,parameters!$D$5:$AG$5,0))/L12189</f>
        <v>0.32015982110735819</v>
      </c>
      <c r="N12189" t="inlineStr">
        <is>
          <t>central</t>
        </is>
      </c>
      <c r="O12189">
        <f>INDEX(parameters!$C$196:$EJ$198,MATCH('PV (extension)'!N12189,parameters!$B$196:$B$198,0),MATCH('PV (extension)'!B12173,parameters!$C$195:$EJ$195,0))</f>
        <v>1292.43262091415</v>
      </c>
      <c r="P12189" t="n">
        <v>570</v>
      </c>
      <c r="Q12189" t="n">
        <v>30</v>
      </c>
      <c r="R12189">
        <f>Q12189*P12189*O12189</f>
        <v>22100597.817631964</v>
      </c>
      <c r="S12189">
        <f>1/R12189</f>
        <v>4.5247644803625865E-8</v>
      </c>
    </row>
    <row r="12190" s="29">
      <c r="A12190" t="inlineStr">
        <is>
          <t>photovoltaic open ground installation, 570 kWp, single-Si, on open ground</t>
        </is>
      </c>
      <c r="B12190" s="30">
        <f>M12190*S12190</f>
        <v>7.6842515396310241E-9</v>
      </c>
      <c r="C12190" t="inlineStr">
        <is>
          <t>RER</t>
        </is>
      </c>
      <c r="D12190" t="inlineStr">
        <is>
          <t>unit</t>
        </is>
      </c>
      <c r="F12190" t="inlineStr">
        <is>
          <t>technosphere</t>
        </is>
      </c>
      <c r="G12190" t="n">
        <v>0</v>
      </c>
      <c r="H12190" t="inlineStr">
        <is>
          <t>photovoltaic open ground installation, 570 kWp, single-Si, on open ground</t>
        </is>
      </c>
      <c r="I12190" t="inlineStr">
        <is>
          <t>(2,2,1,1,1,3); Calculation with average annual yield and share of technologies. Lifetime: 30a.</t>
        </is>
      </c>
      <c r="K12190" t="inlineStr">
        <is>
          <t>commercial</t>
        </is>
      </c>
      <c r="L12190">
        <f>L12189</f>
        <v>0.82233248462317254</v>
      </c>
      <c r="M12190" s="30">
        <f>INDEX(parameters!$D$41:$AG$178,MATCH('PV (extension)'!B12173,parameters!$C$41:$C$178,0),MATCH('PV (extension)'!A12190,parameters!$D$5:$AG$5,0))/L12190</f>
        <v>0.16982655280690445</v>
      </c>
      <c r="N12190" t="inlineStr">
        <is>
          <t>central</t>
        </is>
      </c>
      <c r="O12190">
        <f>INDEX(parameters!$C$196:$EJ$198,MATCH('PV (extension)'!N12190,parameters!$B$196:$B$198,0),MATCH('PV (extension)'!B12173,parameters!$C$195:$EJ$195,0))</f>
        <v>1292.43262091415</v>
      </c>
      <c r="P12190" t="n">
        <v>570</v>
      </c>
      <c r="Q12190" t="n">
        <v>30</v>
      </c>
      <c r="R12190">
        <f>Q12190*P12190*O12190</f>
        <v>22100597.817631964</v>
      </c>
      <c r="S12190">
        <f>1/R12190</f>
        <v>4.5247644803625865E-8</v>
      </c>
    </row>
    <row r="12191" ht="16" customHeight="1" s="29">
      <c r="A12191" t="inlineStr">
        <is>
          <t>photovoltaic slanted-roof installation, 93 kWp, multi-Si, laminated, integrated, on roof</t>
        </is>
      </c>
      <c r="B12191" s="30">
        <f>M12191*S12191</f>
        <v>2.3712564838119266E-9</v>
      </c>
      <c r="C12191" t="inlineStr">
        <is>
          <t>CH</t>
        </is>
      </c>
      <c r="D12191" t="inlineStr">
        <is>
          <t>unit</t>
        </is>
      </c>
      <c r="F12191" t="inlineStr">
        <is>
          <t>technosphere</t>
        </is>
      </c>
      <c r="G12191" t="n">
        <v>0</v>
      </c>
      <c r="H12191" t="inlineStr">
        <is>
          <t>photovoltaic slanted-roof installation, 93 kWp, multi-Si, laminated, integrated, on roof</t>
        </is>
      </c>
      <c r="I12191" t="inlineStr">
        <is>
          <t>(2,2,1,1,1,3); Calculation with average annual yield and share of technologies. Lifetime: 30a.</t>
        </is>
      </c>
      <c r="K12191" t="inlineStr">
        <is>
          <t>commercial</t>
        </is>
      </c>
      <c r="L12191">
        <f>L12190</f>
        <v>0.82233248462317254</v>
      </c>
      <c r="M12191" s="30">
        <f>INDEX(parameters!$D$41:$AG$178,MATCH('PV (extension)'!B12173,parameters!$C$41:$C$178,0),MATCH('PV (extension)'!A12191,parameters!$D$5:$AG$5,0))/L12191</f>
        <v>8.0374539804535308E-3</v>
      </c>
      <c r="N12191" s="3" t="inlineStr">
        <is>
          <t>roof-top</t>
        </is>
      </c>
      <c r="O12191">
        <f>INDEX(parameters!$C$196:$EJ$198,MATCH('PV (extension)'!N12191,parameters!$B$196:$B$198,0),MATCH('PV (extension)'!B12173,parameters!$C$195:$EJ$195,0))</f>
        <v>1214.8866636593009</v>
      </c>
      <c r="P12191" t="n">
        <v>93</v>
      </c>
      <c r="Q12191" t="n">
        <v>30</v>
      </c>
      <c r="R12191">
        <f>Q12191*P12191*O12191</f>
        <v>3389533.7916094493</v>
      </c>
      <c r="S12191">
        <f>1/R12191</f>
        <v>2.9502582404560447E-7</v>
      </c>
    </row>
    <row r="12192" ht="16" customHeight="1" s="29">
      <c r="A12192" t="inlineStr">
        <is>
          <t>photovoltaic slanted-roof installation, 93 kWp, multi-Si, panel, mounted, on roof</t>
        </is>
      </c>
      <c r="B12192" s="30">
        <f>M12192*S12192</f>
        <v>4.0208099201384161E-8</v>
      </c>
      <c r="C12192" t="inlineStr">
        <is>
          <t>CH</t>
        </is>
      </c>
      <c r="D12192" t="inlineStr">
        <is>
          <t>unit</t>
        </is>
      </c>
      <c r="F12192" t="inlineStr">
        <is>
          <t>technosphere</t>
        </is>
      </c>
      <c r="G12192" t="n">
        <v>0</v>
      </c>
      <c r="H12192" t="inlineStr">
        <is>
          <t>photovoltaic slanted-roof installation, 93 kWp, multi-Si, panel, mounted, on roof</t>
        </is>
      </c>
      <c r="I12192" t="inlineStr">
        <is>
          <t>(2,2,1,1,1,3); Calculation with average annual yield and share of technologies. Lifetime: 30a.</t>
        </is>
      </c>
      <c r="K12192" t="inlineStr">
        <is>
          <t>commercial</t>
        </is>
      </c>
      <c r="L12192">
        <f>L12191</f>
        <v>0.82233248462317254</v>
      </c>
      <c r="M12192" s="30">
        <f>INDEX(parameters!$D$41:$AG$178,MATCH('PV (extension)'!B12173,parameters!$C$41:$C$178,0),MATCH('PV (extension)'!A12192,parameters!$D$5:$AG$5,0))/L12192</f>
        <v>0.13628671093947653</v>
      </c>
      <c r="N12192" s="3" t="inlineStr">
        <is>
          <t>roof-top</t>
        </is>
      </c>
      <c r="O12192">
        <f>INDEX(parameters!$C$196:$EJ$198,MATCH('PV (extension)'!N12192,parameters!$B$196:$B$198,0),MATCH('PV (extension)'!B12173,parameters!$C$195:$EJ$195,0))</f>
        <v>1214.8866636593009</v>
      </c>
      <c r="P12192" t="n">
        <v>93</v>
      </c>
      <c r="Q12192" t="n">
        <v>30</v>
      </c>
      <c r="R12192">
        <f>Q12192*P12192*O12192</f>
        <v>3389533.7916094493</v>
      </c>
      <c r="S12192">
        <f>1/R12192</f>
        <v>2.9502582404560447E-7</v>
      </c>
    </row>
    <row r="12193" ht="16" customHeight="1" s="29">
      <c r="A12193" t="inlineStr">
        <is>
          <t>photovoltaic slanted-roof installation, 93 kWp, single-Si, laminated, integrated, on roof</t>
        </is>
      </c>
      <c r="B12193" s="30">
        <f>M12193*S12193</f>
        <v>1.2535489021110079E-9</v>
      </c>
      <c r="C12193" t="inlineStr">
        <is>
          <t>CH</t>
        </is>
      </c>
      <c r="D12193" t="inlineStr">
        <is>
          <t>unit</t>
        </is>
      </c>
      <c r="F12193" t="inlineStr">
        <is>
          <t>technosphere</t>
        </is>
      </c>
      <c r="G12193" t="n">
        <v>0</v>
      </c>
      <c r="H12193" t="inlineStr">
        <is>
          <t>photovoltaic slanted-roof installation, 93 kWp, single-Si, laminated, integrated, on roof</t>
        </is>
      </c>
      <c r="I12193" t="inlineStr">
        <is>
          <t>(2,2,1,1,1,3); Calculation with average annual yield and share of technologies. Lifetime: 30a.</t>
        </is>
      </c>
      <c r="K12193" t="inlineStr">
        <is>
          <t>commercial</t>
        </is>
      </c>
      <c r="L12193">
        <f>L12192</f>
        <v>0.82233248462317254</v>
      </c>
      <c r="M12193" s="30">
        <f>INDEX(parameters!$D$41:$AG$178,MATCH('PV (extension)'!B12173,parameters!$C$41:$C$178,0),MATCH('PV (extension)'!A12193,parameters!$D$5:$AG$5,0))/L12193</f>
        <v>4.2489463631401872E-3</v>
      </c>
      <c r="N12193" s="3" t="inlineStr">
        <is>
          <t>roof-top</t>
        </is>
      </c>
      <c r="O12193">
        <f>INDEX(parameters!$C$196:$EJ$198,MATCH('PV (extension)'!N12193,parameters!$B$196:$B$198,0),MATCH('PV (extension)'!B12173,parameters!$C$195:$EJ$195,0))</f>
        <v>1214.8866636593009</v>
      </c>
      <c r="P12193" t="n">
        <v>93</v>
      </c>
      <c r="Q12193" t="n">
        <v>30</v>
      </c>
      <c r="R12193">
        <f>Q12193*P12193*O12193</f>
        <v>3389533.7916094493</v>
      </c>
      <c r="S12193">
        <f>1/R12193</f>
        <v>2.9502582404560447E-7</v>
      </c>
    </row>
    <row r="12194" ht="16" customHeight="1" s="29">
      <c r="A12194" t="inlineStr">
        <is>
          <t>photovoltaic slanted-roof installation, 93 kWp, single-Si, panel, mounted, on roof</t>
        </is>
      </c>
      <c r="B12194" s="30">
        <f>M12194*S12194</f>
        <v>2.1061425121548605E-8</v>
      </c>
      <c r="C12194" t="inlineStr">
        <is>
          <t>CH</t>
        </is>
      </c>
      <c r="D12194" t="inlineStr">
        <is>
          <t>unit</t>
        </is>
      </c>
      <c r="F12194" t="inlineStr">
        <is>
          <t>technosphere</t>
        </is>
      </c>
      <c r="G12194" t="n">
        <v>0</v>
      </c>
      <c r="H12194" t="inlineStr">
        <is>
          <t>photovoltaic slanted-roof installation, 93 kWp, single-Si, panel, mounted, on roof</t>
        </is>
      </c>
      <c r="I12194" t="inlineStr">
        <is>
          <t>(2,2,1,1,1,3); Calculation with average annual yield and share of technologies. Lifetime: 30a.</t>
        </is>
      </c>
      <c r="K12194" t="inlineStr">
        <is>
          <t>commercial</t>
        </is>
      </c>
      <c r="L12194">
        <f>L12193</f>
        <v>0.82233248462317254</v>
      </c>
      <c r="M12194" s="30">
        <f>INDEX(parameters!$D$41:$AG$178,MATCH('PV (extension)'!B12173,parameters!$C$41:$C$178,0),MATCH('PV (extension)'!A12194,parameters!$D$5:$AG$5,0))/L12194</f>
        <v>7.1388412148941149E-2</v>
      </c>
      <c r="N12194" s="3" t="inlineStr">
        <is>
          <t>roof-top</t>
        </is>
      </c>
      <c r="O12194">
        <f>INDEX(parameters!$C$196:$EJ$198,MATCH('PV (extension)'!N12194,parameters!$B$196:$B$198,0),MATCH('PV (extension)'!B12173,parameters!$C$195:$EJ$195,0))</f>
        <v>1214.8866636593009</v>
      </c>
      <c r="P12194" t="n">
        <v>93</v>
      </c>
      <c r="Q12194" t="n">
        <v>30</v>
      </c>
      <c r="R12194">
        <f>Q12194*P12194*O12194</f>
        <v>3389533.7916094493</v>
      </c>
      <c r="S12194">
        <f>1/R12194</f>
        <v>2.9502582404560447E-7</v>
      </c>
    </row>
    <row r="12195" s="29">
      <c r="A12195" t="inlineStr">
        <is>
          <t>market for tap water</t>
        </is>
      </c>
      <c r="B12195" t="n">
        <v>0.0037026</v>
      </c>
      <c r="C12195" t="inlineStr">
        <is>
          <t>Europe without Switzerland</t>
        </is>
      </c>
      <c r="D12195" t="inlineStr">
        <is>
          <t>kilogram</t>
        </is>
      </c>
      <c r="F12195" t="inlineStr">
        <is>
          <t>technosphere</t>
        </is>
      </c>
      <c r="G12195" t="n">
        <v>0</v>
      </c>
      <c r="H12195" t="inlineStr">
        <is>
          <t>tap water</t>
        </is>
      </c>
      <c r="I12195" t="inlineStr">
        <is>
          <t>(2,2,1,1,1,3); Estimation 20l/m2 panel</t>
        </is>
      </c>
      <c r="M12195" s="30" t="n"/>
    </row>
    <row r="12196" s="29">
      <c r="A12196" t="inlineStr">
        <is>
          <t>treatment of wastewater, from residence, capacity 1.1E10l/year</t>
        </is>
      </c>
      <c r="B12196" t="n">
        <v>-3.3323e-06</v>
      </c>
      <c r="C12196" t="inlineStr">
        <is>
          <t>CH</t>
        </is>
      </c>
      <c r="D12196" t="inlineStr">
        <is>
          <t>cubic meter</t>
        </is>
      </c>
      <c r="F12196" t="inlineStr">
        <is>
          <t>technosphere</t>
        </is>
      </c>
      <c r="G12196" t="n">
        <v>0</v>
      </c>
      <c r="H12196" t="inlineStr">
        <is>
          <t>wastewater, from residence</t>
        </is>
      </c>
      <c r="I12196" t="inlineStr">
        <is>
          <t>(2,2,1,1,1,3); Estimation 20l/m2 panel</t>
        </is>
      </c>
      <c r="M12196" s="30" t="n"/>
    </row>
    <row r="12197" s="29">
      <c r="M12197" s="30" t="n"/>
    </row>
    <row r="12198" customFormat="1" s="28">
      <c r="A12198" s="28" t="inlineStr">
        <is>
          <t>Activity</t>
        </is>
      </c>
      <c r="B12198" s="28" t="inlineStr">
        <is>
          <t>electricity production, photovoltaic</t>
        </is>
      </c>
      <c r="M12198" s="30" t="n"/>
    </row>
    <row r="12199">
      <c r="A12199" t="inlineStr">
        <is>
          <t>comment</t>
        </is>
      </c>
      <c r="B1219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")&amp;HLOOKUP(B12200,parameters!$C$195:$EJ$198,2,0)&amp;" kWh/kWp.
Annual output, Facade: "&amp;HLOOKUP(B12200,parameters!$C$195:$EJ$198,3,0)&amp;" kWh/kWp.
Annual output, Open-ground: "&amp;HLOOKUP(B12200,parameters!$C$195:$EJ$198,4,0)&amp;_xlfn._LONGTEXT("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")&amp;VLOOKUP(B12200,'extension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1214.8866636593 kWh/kWp.
Annual output, Facade: 853.005529803339 kWh/kWp.
Annual output, Open-ground: 1292.43262091415 kWh/kWp.
Amount of solar energy transformed to electricity. Waste heat emission due to losses of electricity in the system.
Technology:  Electricity production with grid-connected photovoltaic power plants.
Time period:  Time of publications
Production volume: 253 GWh in 2025.
Sampling:  Statistical data and model calculations
Extrapolations:  Use of PV technology data investigated for other countries (Switzerland). Correction of average yield with Swiss data.
Uncertainty:  None
Author: Romain Sacchi, PSI, romain.sacchi@psi.ch</v>
      </c>
      <c r="M12199" s="30" t="n"/>
    </row>
    <row r="12200" s="29">
      <c r="A12200" t="inlineStr">
        <is>
          <t>location</t>
        </is>
      </c>
      <c r="B12200" t="inlineStr">
        <is>
          <t>BA</t>
        </is>
      </c>
    </row>
    <row r="12201" s="29">
      <c r="A12201" t="inlineStr">
        <is>
          <t>production amount</t>
        </is>
      </c>
      <c r="B12201" t="n">
        <v>1</v>
      </c>
    </row>
    <row r="12202" s="29">
      <c r="A12202" t="inlineStr">
        <is>
          <t>reference product</t>
        </is>
      </c>
      <c r="B12202" t="inlineStr">
        <is>
          <t>electricity, low voltage</t>
        </is>
      </c>
    </row>
    <row r="12203" s="29">
      <c r="A12203" t="inlineStr">
        <is>
          <t>source</t>
        </is>
      </c>
      <c r="B1220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204" s="29">
      <c r="A12204" t="inlineStr">
        <is>
          <t>type</t>
        </is>
      </c>
      <c r="B12204" t="inlineStr">
        <is>
          <t>process</t>
        </is>
      </c>
    </row>
    <row r="12205" s="29">
      <c r="A12205" t="inlineStr">
        <is>
          <t>unit</t>
        </is>
      </c>
      <c r="B12205" t="inlineStr">
        <is>
          <t>kilowatt hour</t>
        </is>
      </c>
    </row>
    <row r="12206" s="29">
      <c r="A12206" t="inlineStr">
        <is>
          <t>Exchanges</t>
        </is>
      </c>
    </row>
    <row r="12207" customFormat="1" s="28">
      <c r="A12207" s="28" t="inlineStr">
        <is>
          <t>name</t>
        </is>
      </c>
      <c r="B12207" s="28" t="inlineStr">
        <is>
          <t>amount</t>
        </is>
      </c>
      <c r="C12207" s="28" t="inlineStr">
        <is>
          <t>location</t>
        </is>
      </c>
      <c r="D12207" s="28" t="inlineStr">
        <is>
          <t>unit</t>
        </is>
      </c>
      <c r="E12207" s="28" t="inlineStr">
        <is>
          <t>categories</t>
        </is>
      </c>
      <c r="F12207" s="28" t="inlineStr">
        <is>
          <t>type</t>
        </is>
      </c>
      <c r="G12207" s="28" t="inlineStr">
        <is>
          <t>uncertainty type</t>
        </is>
      </c>
      <c r="H12207" s="28" t="inlineStr">
        <is>
          <t>loc</t>
        </is>
      </c>
      <c r="I12207" s="28" t="inlineStr">
        <is>
          <t>scale</t>
        </is>
      </c>
      <c r="J12207" s="28" t="inlineStr">
        <is>
          <t>comment</t>
        </is>
      </c>
      <c r="K12207" s="28" t="inlineStr">
        <is>
          <t>negative</t>
        </is>
      </c>
      <c r="L12207" s="28" t="inlineStr">
        <is>
          <t>reference product</t>
        </is>
      </c>
      <c r="M12207" s="28" t="inlineStr">
        <is>
          <t>production volume</t>
        </is>
      </c>
      <c r="N12207" s="28" t="inlineStr">
        <is>
          <t>scope</t>
        </is>
      </c>
      <c r="O12207" s="28" t="inlineStr">
        <is>
          <t>scope share</t>
        </is>
      </c>
      <c r="P12207" s="28" t="inlineStr">
        <is>
          <t>tech share</t>
        </is>
      </c>
      <c r="Q12207" s="28" t="inlineStr">
        <is>
          <t>installation</t>
        </is>
      </c>
      <c r="R12207" s="28" t="inlineStr">
        <is>
          <t>productivity</t>
        </is>
      </c>
      <c r="S12207" s="28" t="inlineStr">
        <is>
          <t>kWp</t>
        </is>
      </c>
      <c r="T12207" s="28" t="inlineStr">
        <is>
          <t>lifetime</t>
        </is>
      </c>
      <c r="U12207" s="28" t="inlineStr">
        <is>
          <t>lifetime production</t>
        </is>
      </c>
      <c r="V12207" s="28" t="inlineStr">
        <is>
          <t>inverted lifetime production</t>
        </is>
      </c>
    </row>
    <row r="12208" s="29">
      <c r="A12208" t="inlineStr">
        <is>
          <t>Energy, solar, converted</t>
        </is>
      </c>
      <c r="B12208" t="n">
        <v>3.8503</v>
      </c>
      <c r="D12208" t="inlineStr">
        <is>
          <t>megajoule</t>
        </is>
      </c>
      <c r="E12208" t="inlineStr">
        <is>
          <t>natural resource::in air</t>
        </is>
      </c>
      <c r="F12208" t="inlineStr">
        <is>
          <t>biosphere</t>
        </is>
      </c>
      <c r="G12208" t="n">
        <v>2</v>
      </c>
      <c r="H12208" t="n">
        <v>1.348151067341848</v>
      </c>
      <c r="I12208" t="n">
        <v>0.04340984597628009</v>
      </c>
      <c r="J12208" t="inlineStr">
        <is>
          <t>(2,2,1,1,1,3); Energy loss in the system</t>
        </is>
      </c>
    </row>
    <row r="12209" s="29">
      <c r="A12209" t="inlineStr">
        <is>
          <t>Heat, waste</t>
        </is>
      </c>
      <c r="B12209" t="n">
        <v>0.25027</v>
      </c>
      <c r="D12209" t="inlineStr">
        <is>
          <t>megajoule</t>
        </is>
      </c>
      <c r="E12209" t="inlineStr">
        <is>
          <t>air</t>
        </is>
      </c>
      <c r="F12209" t="inlineStr">
        <is>
          <t>biosphere</t>
        </is>
      </c>
      <c r="G12209" t="n">
        <v>2</v>
      </c>
      <c r="H12209" t="n">
        <v>-1.385214943900327</v>
      </c>
      <c r="I12209" t="n">
        <v>0.02439508208471609</v>
      </c>
      <c r="J12209" t="inlineStr">
        <is>
          <t>(1,na,na,na,na,na); Calculation</t>
        </is>
      </c>
    </row>
    <row r="12210" s="29">
      <c r="A12210" t="inlineStr">
        <is>
          <t>electricity production, photovoltaic</t>
        </is>
      </c>
      <c r="B12210" t="n">
        <v>1</v>
      </c>
      <c r="C12210" t="inlineStr">
        <is>
          <t>BA</t>
        </is>
      </c>
      <c r="D12210" t="inlineStr">
        <is>
          <t>kilowatt hour</t>
        </is>
      </c>
      <c r="E12210" t="inlineStr">
        <is>
          <t>photovoltaic::power plants</t>
        </is>
      </c>
      <c r="F12210" t="inlineStr">
        <is>
          <t>production</t>
        </is>
      </c>
      <c r="G12210" t="n">
        <v>0</v>
      </c>
      <c r="H12210" t="n">
        <v>1</v>
      </c>
      <c r="L12210" t="inlineStr">
        <is>
          <t>electricity, low voltage</t>
        </is>
      </c>
      <c r="M12210">
        <f>VLOOKUP(C12210,'extension - production vol'!$B$6:$D$235,3,0)</f>
        <v>253</v>
      </c>
    </row>
    <row r="12211" ht="16" customHeight="1" s="29">
      <c r="A12211" t="inlineStr">
        <is>
          <t>photovoltaic flat-roof installation, 156 kWp, multi-Si, on roof</t>
        </is>
      </c>
      <c r="B12211" s="30">
        <f>P12211*V12211</f>
        <v>1.7757655659120645E-8</v>
      </c>
      <c r="C12211" t="inlineStr">
        <is>
          <t>CH</t>
        </is>
      </c>
      <c r="D12211" t="inlineStr">
        <is>
          <t>unit</t>
        </is>
      </c>
      <c r="F12211" t="inlineStr">
        <is>
          <t>technosphere</t>
        </is>
      </c>
      <c r="G12211" t="n">
        <v>2</v>
      </c>
      <c r="H12211" t="n">
        <v>-18.46800298604678</v>
      </c>
      <c r="I12211" t="n">
        <v>0.09798894162072011</v>
      </c>
      <c r="J12211" t="inlineStr">
        <is>
          <t>(2,2,1,1,1,3); Calculation with average annual yield and share of technologies. Lifetime: 30a.</t>
        </is>
      </c>
      <c r="L12211" t="inlineStr">
        <is>
          <t>photovoltaic flat-roof installation, 156 kWp, multi-Si, on roof</t>
        </is>
      </c>
      <c r="N12211" t="inlineStr">
        <is>
          <t>all</t>
        </is>
      </c>
      <c r="O12211" t="n">
        <v>1</v>
      </c>
      <c r="P12211" s="30">
        <f>INDEX(parameters!$D$41:$AG$178,MATCH('PV (extension)'!B12200,parameters!$C$41:$C$178,0),MATCH('PV (extension)'!A12211,parameters!$D$5:$AG$5,0))/O12211</f>
        <v>0.10096416269840058</v>
      </c>
      <c r="Q12211" s="3" t="inlineStr">
        <is>
          <t>roof-top</t>
        </is>
      </c>
      <c r="R12211">
        <f>INDEX(parameters!$C$196:$EJ$198,MATCH('PV (extension)'!Q12211,parameters!$B$196:$B$198,0),MATCH('PV (extension)'!B12200,parameters!$C$195:$EJ$195,0))</f>
        <v>1214.8866636593009</v>
      </c>
      <c r="S12211" t="n">
        <v>156</v>
      </c>
      <c r="T12211" t="n">
        <v>30</v>
      </c>
      <c r="U12211">
        <f>T12211*S12211*R12211</f>
        <v>5685669.5859255278</v>
      </c>
      <c r="V12211">
        <f>1/U12211</f>
        <v>1.7588077971949499E-7</v>
      </c>
    </row>
    <row r="12212" ht="16" customHeight="1" s="29">
      <c r="A12212" t="inlineStr">
        <is>
          <t>photovoltaic flat-roof installation, 156 kWp, single-Si, on roof</t>
        </is>
      </c>
      <c r="B12212" s="30">
        <f>P12212*V12212</f>
        <v>9.2759557105364188E-9</v>
      </c>
      <c r="C12212" t="inlineStr">
        <is>
          <t>CH</t>
        </is>
      </c>
      <c r="D12212" t="inlineStr">
        <is>
          <t>unit</t>
        </is>
      </c>
      <c r="F12212" t="inlineStr">
        <is>
          <t>technosphere</t>
        </is>
      </c>
      <c r="G12212" t="n">
        <v>2</v>
      </c>
      <c r="H12212" t="n">
        <v>-19.10362020104489</v>
      </c>
      <c r="I12212" t="n">
        <v>0.09798894162072011</v>
      </c>
      <c r="J12212" t="inlineStr">
        <is>
          <t>(2,2,1,1,1,3); Calculation with average annual yield and share of technologies. Lifetime: 30a.</t>
        </is>
      </c>
      <c r="L12212" t="inlineStr">
        <is>
          <t>photovoltaic flat-roof installation, 156 kWp, single-Si, on roof</t>
        </is>
      </c>
      <c r="N12212" t="inlineStr">
        <is>
          <t>all</t>
        </is>
      </c>
      <c r="O12212" t="n">
        <v>1</v>
      </c>
      <c r="P12212" s="30">
        <f>INDEX(parameters!$D$41:$AG$178,MATCH('PV (extension)'!B12200,parameters!$C$41:$C$178,0),MATCH('PV (extension)'!A12212,parameters!$D$5:$AG$5,0))/O12212</f>
        <v>5.2740019263789135E-2</v>
      </c>
      <c r="Q12212" s="3" t="inlineStr">
        <is>
          <t>roof-top</t>
        </is>
      </c>
      <c r="R12212">
        <f>INDEX(parameters!$C$196:$EJ$198,MATCH('PV (extension)'!Q12212,parameters!$B$196:$B$198,0),MATCH('PV (extension)'!B12200,parameters!$C$195:$EJ$195,0))</f>
        <v>1214.8866636593009</v>
      </c>
      <c r="S12212" t="n">
        <v>156</v>
      </c>
      <c r="T12212" t="n">
        <v>30</v>
      </c>
      <c r="U12212">
        <f>T12212*S12212*R12212</f>
        <v>5685669.5859255278</v>
      </c>
      <c r="V12212">
        <f>1/U12212</f>
        <v>1.7588077971949499E-7</v>
      </c>
    </row>
    <row r="12213" ht="16" customHeight="1" s="29">
      <c r="A12213" t="inlineStr">
        <is>
          <t>photovoltaic slanted-roof installation, 3 kWp, CIS, laminated, integrated, on roof</t>
        </is>
      </c>
      <c r="B12213" s="30">
        <f>P12213*V12213</f>
        <v>8.3192602122874306E-9</v>
      </c>
      <c r="C12213" t="inlineStr">
        <is>
          <t>CH</t>
        </is>
      </c>
      <c r="D12213" t="inlineStr">
        <is>
          <t>unit</t>
        </is>
      </c>
      <c r="F12213" t="inlineStr">
        <is>
          <t>technosphere</t>
        </is>
      </c>
      <c r="G12213" t="n">
        <v>2</v>
      </c>
      <c r="H12213" t="n">
        <v>-19.69743931800395</v>
      </c>
      <c r="I12213" t="n">
        <v>0.09798894162072011</v>
      </c>
      <c r="J12213" t="inlineStr">
        <is>
          <t>(2,2,1,1,1,3); Calculation with average annual yield and share of technologies. Lifetime: 30a.</t>
        </is>
      </c>
      <c r="L12213" t="inlineStr">
        <is>
          <t>photovoltaic slanted-roof installation, 3 kWp, CIS, laminated, integrated, on roof</t>
        </is>
      </c>
      <c r="N12213" t="inlineStr">
        <is>
          <t>all</t>
        </is>
      </c>
      <c r="O12213" t="n">
        <v>1</v>
      </c>
      <c r="P12213" s="30">
        <f>INDEX(parameters!$D$41:$AG$178,MATCH('PV (extension)'!B12200,parameters!$C$41:$C$178,0),MATCH('PV (extension)'!A12213,parameters!$D$5:$AG$5,0))/O12213</f>
        <v>9.0962624550774995E-4</v>
      </c>
      <c r="Q12213" s="3" t="inlineStr">
        <is>
          <t>roof-top</t>
        </is>
      </c>
      <c r="R12213">
        <f>INDEX(parameters!$C$196:$EJ$198,MATCH('PV (extension)'!Q12213,parameters!$B$196:$B$198,0),MATCH('PV (extension)'!B12200,parameters!$C$195:$EJ$195,0))</f>
        <v>1214.8866636593009</v>
      </c>
      <c r="S12213" t="n">
        <v>3</v>
      </c>
      <c r="T12213" t="n">
        <v>30</v>
      </c>
      <c r="U12213">
        <f>T12213*S12213*R12213</f>
        <v>109339.79972933709</v>
      </c>
      <c r="V12213">
        <f>1/U12213</f>
        <v>9.1458005454137387E-6</v>
      </c>
    </row>
    <row r="12214" ht="16" customHeight="1" s="29">
      <c r="A12214" t="inlineStr">
        <is>
          <t>photovoltaic slanted-roof installation, 3 kWp, CdTe, panel, mounted, on roof</t>
        </is>
      </c>
      <c r="B12214" s="30">
        <f>P12214*V12214</f>
        <v>5.4260762044274917E-8</v>
      </c>
      <c r="C12214" t="inlineStr">
        <is>
          <t>CH</t>
        </is>
      </c>
      <c r="D12214" t="inlineStr">
        <is>
          <t>unit</t>
        </is>
      </c>
      <c r="F12214" t="inlineStr">
        <is>
          <t>technosphere</t>
        </is>
      </c>
      <c r="G12214" t="n">
        <v>2</v>
      </c>
      <c r="H12214" t="n">
        <v>-16.69297991102503</v>
      </c>
      <c r="I12214" t="n">
        <v>0.09798894162072011</v>
      </c>
      <c r="J12214" t="inlineStr">
        <is>
          <t>(2,2,1,1,1,3); Calculation with average annual yield and share of technologies. Lifetime: 30a.</t>
        </is>
      </c>
      <c r="L12214" t="inlineStr">
        <is>
          <t>photovoltaic slanted-roof installation, 3 kWp, CdTe, panel, mounted, on roof</t>
        </is>
      </c>
      <c r="N12214" t="inlineStr">
        <is>
          <t>all</t>
        </is>
      </c>
      <c r="O12214" t="n">
        <v>1</v>
      </c>
      <c r="P12214" s="30">
        <f>INDEX(parameters!$D$41:$AG$178,MATCH('PV (extension)'!B12200,parameters!$C$41:$C$178,0),MATCH('PV (extension)'!A12214,parameters!$D$5:$AG$5,0))/O12214</f>
        <v>5.9328608550822341E-3</v>
      </c>
      <c r="Q12214" s="3" t="inlineStr">
        <is>
          <t>roof-top</t>
        </is>
      </c>
      <c r="R12214">
        <f>INDEX(parameters!$C$196:$EJ$198,MATCH('PV (extension)'!Q12214,parameters!$B$196:$B$198,0),MATCH('PV (extension)'!B12200,parameters!$C$195:$EJ$195,0))</f>
        <v>1214.8866636593009</v>
      </c>
      <c r="S12214" t="n">
        <v>3</v>
      </c>
      <c r="T12214" t="n">
        <v>30</v>
      </c>
      <c r="U12214">
        <f>T12214*S12214*R12214</f>
        <v>109339.79972933709</v>
      </c>
      <c r="V12214">
        <f>1/U12214</f>
        <v>9.1458005454137387E-6</v>
      </c>
    </row>
    <row r="12215" ht="16" customHeight="1" s="29">
      <c r="A12215" t="inlineStr">
        <is>
          <t>photovoltaic slanted-roof installation, 3 kWp, micro-Si, laminated, integrated, on roof</t>
        </is>
      </c>
      <c r="B12215" s="30">
        <f>P12215*V12215</f>
        <v>8.4076980165939681E-10</v>
      </c>
      <c r="C12215" t="inlineStr">
        <is>
          <t>RER</t>
        </is>
      </c>
      <c r="D12215" t="inlineStr">
        <is>
          <t>unit</t>
        </is>
      </c>
      <c r="F12215" t="inlineStr">
        <is>
          <t>technosphere</t>
        </is>
      </c>
      <c r="G12215" t="n">
        <v>2</v>
      </c>
      <c r="H12215" t="n">
        <v>-21.54326959350907</v>
      </c>
      <c r="I12215" t="n">
        <v>0.09798894162072011</v>
      </c>
      <c r="J12215" t="inlineStr">
        <is>
          <t>(2,2,1,1,1,3); Calculation with average annual yield and share of technologies. Lifetime: 30a.</t>
        </is>
      </c>
      <c r="L12215" t="inlineStr">
        <is>
          <t>photovoltaic slanted-roof installation, 3 kWp, micro-Si, laminated, integrated, on roof</t>
        </is>
      </c>
      <c r="N12215" t="inlineStr">
        <is>
          <t>all</t>
        </is>
      </c>
      <c r="O12215" t="n">
        <v>1</v>
      </c>
      <c r="P12215" s="30">
        <f>INDEX(parameters!$D$41:$AG$178,MATCH('PV (extension)'!B12200,parameters!$C$41:$C$178,0),MATCH('PV (extension)'!A12215,parameters!$D$5:$AG$5,0))/O12215</f>
        <v>9.1929601731912907E-5</v>
      </c>
      <c r="Q12215" s="3" t="inlineStr">
        <is>
          <t>roof-top</t>
        </is>
      </c>
      <c r="R12215">
        <f>INDEX(parameters!$C$196:$EJ$198,MATCH('PV (extension)'!Q12215,parameters!$B$196:$B$198,0),MATCH('PV (extension)'!B12200,parameters!$C$195:$EJ$195,0))</f>
        <v>1214.8866636593009</v>
      </c>
      <c r="S12215" t="n">
        <v>3</v>
      </c>
      <c r="T12215" t="n">
        <v>30</v>
      </c>
      <c r="U12215">
        <f>T12215*S12215*R12215</f>
        <v>109339.79972933709</v>
      </c>
      <c r="V12215">
        <f>1/U12215</f>
        <v>9.1458005454137387E-6</v>
      </c>
    </row>
    <row r="12216" ht="16" customHeight="1" s="29">
      <c r="A12216" t="inlineStr">
        <is>
          <t>photovoltaic slanted-roof installation, 3 kWp, micro-Si, panel, mounted, on roof</t>
        </is>
      </c>
      <c r="B12216" s="30">
        <f>P12216*V12216</f>
        <v>1.4616637058606332E-8</v>
      </c>
      <c r="C12216" t="inlineStr">
        <is>
          <t>RER</t>
        </is>
      </c>
      <c r="D12216" t="inlineStr">
        <is>
          <t>unit</t>
        </is>
      </c>
      <c r="F12216" t="inlineStr">
        <is>
          <t>technosphere</t>
        </is>
      </c>
      <c r="G12216" t="n">
        <v>2</v>
      </c>
      <c r="H12216" t="n">
        <v>-18.72987249989203</v>
      </c>
      <c r="I12216" t="n">
        <v>0.09798894162072011</v>
      </c>
      <c r="J12216" t="inlineStr">
        <is>
          <t>(2,2,1,1,1,3); Calculation with average annual yield and share of technologies. Lifetime: 30a.</t>
        </is>
      </c>
      <c r="L12216" t="inlineStr">
        <is>
          <t>photovoltaic slanted-roof installation, 3 kWp, micro-Si, panel, mounted, on roof</t>
        </is>
      </c>
      <c r="N12216" t="inlineStr">
        <is>
          <t>all</t>
        </is>
      </c>
      <c r="O12216" t="n">
        <v>1</v>
      </c>
      <c r="P12216" s="30">
        <f>INDEX(parameters!$D$41:$AG$178,MATCH('PV (extension)'!B12200,parameters!$C$41:$C$178,0),MATCH('PV (extension)'!A12216,parameters!$D$5:$AG$5,0))/O12216</f>
        <v>1.5981801687044229E-3</v>
      </c>
      <c r="Q12216" s="3" t="inlineStr">
        <is>
          <t>roof-top</t>
        </is>
      </c>
      <c r="R12216">
        <f>INDEX(parameters!$C$196:$EJ$198,MATCH('PV (extension)'!Q12216,parameters!$B$196:$B$198,0),MATCH('PV (extension)'!B12200,parameters!$C$195:$EJ$195,0))</f>
        <v>1214.8866636593009</v>
      </c>
      <c r="S12216" t="n">
        <v>3</v>
      </c>
      <c r="T12216" t="n">
        <v>30</v>
      </c>
      <c r="U12216">
        <f>T12216*S12216*R12216</f>
        <v>109339.79972933709</v>
      </c>
      <c r="V12216">
        <f>1/U12216</f>
        <v>9.1458005454137387E-6</v>
      </c>
    </row>
    <row r="12217" s="29">
      <c r="A12217" t="inlineStr">
        <is>
          <t>photovoltaic open ground installation, 570 kWp, CIS, on open ground</t>
        </is>
      </c>
      <c r="B12217" s="30">
        <f>P12217*V12217</f>
        <v>4.5719060818626142E-10</v>
      </c>
      <c r="C12217" t="inlineStr">
        <is>
          <t>RER</t>
        </is>
      </c>
      <c r="D12217" t="inlineStr">
        <is>
          <t>unit</t>
        </is>
      </c>
      <c r="F12217" t="inlineStr">
        <is>
          <t>technosphere</t>
        </is>
      </c>
      <c r="G12217" t="n">
        <v>2</v>
      </c>
      <c r="H12217" t="n">
        <v>-21.66656811806742</v>
      </c>
      <c r="I12217" t="n">
        <v>0.09798894162072011</v>
      </c>
      <c r="J12217" t="inlineStr">
        <is>
          <t>(2,2,1,1,1,3); Calculation with average annual yield and share of technologies. Lifetime: 30a.</t>
        </is>
      </c>
      <c r="L12217" t="inlineStr">
        <is>
          <t>photovoltaic open ground installation, 570 kWp, CIS, on open ground</t>
        </is>
      </c>
      <c r="N12217" t="inlineStr">
        <is>
          <t>all</t>
        </is>
      </c>
      <c r="O12217" t="n">
        <v>1</v>
      </c>
      <c r="P12217" s="30">
        <f>INDEX(parameters!$D$41:$AG$178,MATCH('PV (extension)'!B12200,parameters!$C$41:$C$178,0),MATCH('PV (extension)'!A12217,parameters!$D$5:$AG$5,0))/O12217</f>
        <v>1.0104185757523119E-2</v>
      </c>
      <c r="Q12217" t="inlineStr">
        <is>
          <t>central</t>
        </is>
      </c>
      <c r="R12217">
        <f>INDEX(parameters!$C$196:$EJ$198,MATCH('PV (extension)'!Q12217,parameters!$B$196:$B$198,0),MATCH('PV (extension)'!B12200,parameters!$C$195:$EJ$195,0))</f>
        <v>1292.43262091415</v>
      </c>
      <c r="S12217" t="n">
        <v>570</v>
      </c>
      <c r="T12217" t="n">
        <v>30</v>
      </c>
      <c r="U12217">
        <f>T12217*S12217*R12217</f>
        <v>22100597.817631964</v>
      </c>
      <c r="V12217">
        <f>1/U12217</f>
        <v>4.5247644803625865E-8</v>
      </c>
    </row>
    <row r="12218" s="29">
      <c r="A12218" t="inlineStr">
        <is>
          <t>photovoltaic open ground installation, 570 kWp, CdTe, on open ground</t>
        </is>
      </c>
      <c r="B12218" s="30">
        <f>P12218*V12218</f>
        <v>3.3584869651191724E-9</v>
      </c>
      <c r="C12218" t="inlineStr">
        <is>
          <t>RER</t>
        </is>
      </c>
      <c r="D12218" t="inlineStr">
        <is>
          <t>unit</t>
        </is>
      </c>
      <c r="F12218" t="inlineStr">
        <is>
          <t>technosphere</t>
        </is>
      </c>
      <c r="G12218" t="n">
        <v>2</v>
      </c>
      <c r="H12218" t="n">
        <v>-21.47552628199886</v>
      </c>
      <c r="I12218" t="n">
        <v>0.09798894162072011</v>
      </c>
      <c r="J12218" t="inlineStr">
        <is>
          <t>(2,2,1,1,1,3); Calculation with average annual yield and share of technologies. Lifetime: 30a.</t>
        </is>
      </c>
      <c r="L12218" t="inlineStr">
        <is>
          <t>photovoltaic open ground installation, 570 kWp, CdTe, on open ground</t>
        </is>
      </c>
      <c r="N12218" t="inlineStr">
        <is>
          <t>all</t>
        </is>
      </c>
      <c r="O12218" t="n">
        <v>1</v>
      </c>
      <c r="P12218" s="30">
        <f>INDEX(parameters!$D$41:$AG$178,MATCH('PV (extension)'!B12200,parameters!$C$41:$C$178,0),MATCH('PV (extension)'!A12218,parameters!$D$5:$AG$5,0))/O12218</f>
        <v>7.4224569691858172E-2</v>
      </c>
      <c r="Q12218" t="inlineStr">
        <is>
          <t>central</t>
        </is>
      </c>
      <c r="R12218">
        <f>INDEX(parameters!$C$196:$EJ$198,MATCH('PV (extension)'!Q12218,parameters!$B$196:$B$198,0),MATCH('PV (extension)'!B12200,parameters!$C$195:$EJ$195,0))</f>
        <v>1292.43262091415</v>
      </c>
      <c r="S12218" t="n">
        <v>570</v>
      </c>
      <c r="T12218" t="n">
        <v>30</v>
      </c>
      <c r="U12218">
        <f>T12218*S12218*R12218</f>
        <v>22100597.817631964</v>
      </c>
      <c r="V12218">
        <f>1/U12218</f>
        <v>4.5247644803625865E-8</v>
      </c>
    </row>
    <row r="12219" s="29">
      <c r="A12219" t="inlineStr">
        <is>
          <t>photovoltaic open ground installation, 570 kWp, micro-Si, on open ground</t>
        </is>
      </c>
      <c r="B12219" s="30">
        <f>P12219*V12219</f>
        <v>3.5597578593609122E-11</v>
      </c>
      <c r="C12219" t="inlineStr">
        <is>
          <t>RER</t>
        </is>
      </c>
      <c r="D12219" t="inlineStr">
        <is>
          <t>unit</t>
        </is>
      </c>
      <c r="F12219" t="inlineStr">
        <is>
          <t>technosphere</t>
        </is>
      </c>
      <c r="G12219" t="n">
        <v>2</v>
      </c>
      <c r="H12219" t="n">
        <v>-23.51240679473371</v>
      </c>
      <c r="I12219" t="n">
        <v>0.09798894162072011</v>
      </c>
      <c r="J12219" t="inlineStr">
        <is>
          <t>(2,2,1,1,1,3); Calculation with average annual yield and share of technologies. Lifetime: 30a.</t>
        </is>
      </c>
      <c r="L12219" t="inlineStr">
        <is>
          <t>photovoltaic open ground installation, 570 kWp, micro-Si, on open ground</t>
        </is>
      </c>
      <c r="N12219" t="inlineStr">
        <is>
          <t>all</t>
        </is>
      </c>
      <c r="O12219" t="n">
        <v>1</v>
      </c>
      <c r="P12219" s="30">
        <f>INDEX(parameters!$D$41:$AG$178,MATCH('PV (extension)'!B12200,parameters!$C$41:$C$178,0),MATCH('PV (extension)'!A12219,parameters!$D$5:$AG$5,0))/O12219</f>
        <v>7.867277677789E-4</v>
      </c>
      <c r="Q12219" t="inlineStr">
        <is>
          <t>central</t>
        </is>
      </c>
      <c r="R12219">
        <f>INDEX(parameters!$C$196:$EJ$198,MATCH('PV (extension)'!Q12219,parameters!$B$196:$B$198,0),MATCH('PV (extension)'!B12200,parameters!$C$195:$EJ$195,0))</f>
        <v>1292.43262091415</v>
      </c>
      <c r="S12219" t="n">
        <v>570</v>
      </c>
      <c r="T12219" t="n">
        <v>30</v>
      </c>
      <c r="U12219">
        <f>T12219*S12219*R12219</f>
        <v>22100597.817631964</v>
      </c>
      <c r="V12219">
        <f>1/U12219</f>
        <v>4.5247644803625865E-8</v>
      </c>
    </row>
    <row r="12220" s="29">
      <c r="A12220" t="inlineStr">
        <is>
          <t>photovoltaic open ground installation, 570 kWp, multi-Si, on open ground</t>
        </is>
      </c>
      <c r="B12220" s="30">
        <f>P12220*V12220</f>
        <v>1.1912701336869721E-8</v>
      </c>
      <c r="C12220" t="inlineStr">
        <is>
          <t>RER</t>
        </is>
      </c>
      <c r="D12220" t="inlineStr">
        <is>
          <t>unit</t>
        </is>
      </c>
      <c r="F12220" t="inlineStr">
        <is>
          <t>technosphere</t>
        </is>
      </c>
      <c r="G12220" t="n">
        <v>2</v>
      </c>
      <c r="H12220" t="n">
        <v>-18.20082258362968</v>
      </c>
      <c r="I12220" t="n">
        <v>0.09798894162072011</v>
      </c>
      <c r="J12220" t="inlineStr">
        <is>
          <t>(2,2,1,1,1,3); Calculation with average annual yield and share of technologies. Lifetime: 30a.</t>
        </is>
      </c>
      <c r="L12220" t="inlineStr">
        <is>
          <t>photovoltaic open ground installation, 570 kWp, multi-Si, on open ground</t>
        </is>
      </c>
      <c r="N12220" t="inlineStr">
        <is>
          <t>all</t>
        </is>
      </c>
      <c r="O12220" t="n">
        <v>1</v>
      </c>
      <c r="P12220" s="30">
        <f>INDEX(parameters!$D$41:$AG$178,MATCH('PV (extension)'!B12200,parameters!$C$41:$C$178,0),MATCH('PV (extension)'!A12220,parameters!$D$5:$AG$5,0))/O12220</f>
        <v>0.2632778211677243</v>
      </c>
      <c r="Q12220" t="inlineStr">
        <is>
          <t>central</t>
        </is>
      </c>
      <c r="R12220">
        <f>INDEX(parameters!$C$196:$EJ$198,MATCH('PV (extension)'!Q12220,parameters!$B$196:$B$198,0),MATCH('PV (extension)'!B12200,parameters!$C$195:$EJ$195,0))</f>
        <v>1292.43262091415</v>
      </c>
      <c r="S12220" t="n">
        <v>570</v>
      </c>
      <c r="T12220" t="n">
        <v>30</v>
      </c>
      <c r="U12220">
        <f>T12220*S12220*R12220</f>
        <v>22100597.817631964</v>
      </c>
      <c r="V12220">
        <f>1/U12220</f>
        <v>4.5247644803625865E-8</v>
      </c>
    </row>
    <row r="12221" s="29">
      <c r="A12221" t="inlineStr">
        <is>
          <t>photovoltaic open ground installation, 570 kWp, single-Si, on open ground</t>
        </is>
      </c>
      <c r="B12221" s="30">
        <f>P12221*V12221</f>
        <v>6.3190096610542183E-9</v>
      </c>
      <c r="C12221" t="inlineStr">
        <is>
          <t>RER</t>
        </is>
      </c>
      <c r="D12221" t="inlineStr">
        <is>
          <t>unit</t>
        </is>
      </c>
      <c r="F12221" t="inlineStr">
        <is>
          <t>technosphere</t>
        </is>
      </c>
      <c r="G12221" t="n">
        <v>2</v>
      </c>
      <c r="H12221" t="n">
        <v>-18.8364689523836</v>
      </c>
      <c r="I12221" t="n">
        <v>0.09798894162072011</v>
      </c>
      <c r="J12221" t="inlineStr">
        <is>
          <t>(2,2,1,1,1,3); Calculation with average annual yield and share of technologies. Lifetime: 30a.</t>
        </is>
      </c>
      <c r="L12221" t="inlineStr">
        <is>
          <t>photovoltaic open ground installation, 570 kWp, single-Si, on open ground</t>
        </is>
      </c>
      <c r="N12221" t="inlineStr">
        <is>
          <t>all</t>
        </is>
      </c>
      <c r="O12221" t="n">
        <v>1</v>
      </c>
      <c r="P12221" s="30">
        <f>INDEX(parameters!$D$41:$AG$178,MATCH('PV (extension)'!B12200,parameters!$C$41:$C$178,0),MATCH('PV (extension)'!A12221,parameters!$D$5:$AG$5,0))/O12221</f>
        <v>0.13965389112469015</v>
      </c>
      <c r="Q12221" t="inlineStr">
        <is>
          <t>central</t>
        </is>
      </c>
      <c r="R12221">
        <f>INDEX(parameters!$C$196:$EJ$198,MATCH('PV (extension)'!Q12221,parameters!$B$196:$B$198,0),MATCH('PV (extension)'!B12200,parameters!$C$195:$EJ$195,0))</f>
        <v>1292.43262091415</v>
      </c>
      <c r="S12221" t="n">
        <v>570</v>
      </c>
      <c r="T12221" t="n">
        <v>30</v>
      </c>
      <c r="U12221">
        <f>T12221*S12221*R12221</f>
        <v>22100597.817631964</v>
      </c>
      <c r="V12221">
        <f>1/U12221</f>
        <v>4.5247644803625865E-8</v>
      </c>
    </row>
    <row r="12222" ht="16" customHeight="1" s="29">
      <c r="A12222" t="inlineStr">
        <is>
          <t>photovoltaic slanted-roof installation, 93 kWp, multi-Si, laminated, integrated, on roof</t>
        </is>
      </c>
      <c r="B12222" s="30">
        <f>P12222*V12222</f>
        <v>1.9499612360118698E-9</v>
      </c>
      <c r="C12222" t="inlineStr">
        <is>
          <t>CH</t>
        </is>
      </c>
      <c r="D12222" t="inlineStr">
        <is>
          <t>unit</t>
        </is>
      </c>
      <c r="F12222" t="inlineStr">
        <is>
          <t>technosphere</t>
        </is>
      </c>
      <c r="G12222" t="n">
        <v>2</v>
      </c>
      <c r="H12222" t="n">
        <v>-20.65878981776205</v>
      </c>
      <c r="I12222" t="n">
        <v>0.09798894162072011</v>
      </c>
      <c r="J12222" t="inlineStr">
        <is>
          <t>(2,2,1,1,1,3); Calculation with average annual yield and share of technologies. Lifetime: 30a.</t>
        </is>
      </c>
      <c r="L12222" t="inlineStr">
        <is>
          <t>photovoltaic slanted-roof installation, 93 kWp, multi-Si, laminated, integrated, on roof</t>
        </is>
      </c>
      <c r="N12222" t="inlineStr">
        <is>
          <t>all</t>
        </is>
      </c>
      <c r="O12222" t="n">
        <v>1</v>
      </c>
      <c r="P12222" s="30">
        <f>INDEX(parameters!$D$41:$AG$178,MATCH('PV (extension)'!B12200,parameters!$C$41:$C$178,0),MATCH('PV (extension)'!A12222,parameters!$D$5:$AG$5,0))/O12222</f>
        <v>6.6094595017907607E-3</v>
      </c>
      <c r="Q12222" s="3" t="inlineStr">
        <is>
          <t>roof-top</t>
        </is>
      </c>
      <c r="R12222">
        <f>INDEX(parameters!$C$196:$EJ$198,MATCH('PV (extension)'!Q12222,parameters!$B$196:$B$198,0),MATCH('PV (extension)'!B12200,parameters!$C$195:$EJ$195,0))</f>
        <v>1214.8866636593009</v>
      </c>
      <c r="S12222" t="n">
        <v>93</v>
      </c>
      <c r="T12222" t="n">
        <v>30</v>
      </c>
      <c r="U12222">
        <f>T12222*S12222*R12222</f>
        <v>3389533.7916094493</v>
      </c>
      <c r="V12222">
        <f>1/U12222</f>
        <v>2.9502582404560447E-7</v>
      </c>
    </row>
    <row r="12223" ht="16" customHeight="1" s="29">
      <c r="A12223" t="inlineStr">
        <is>
          <t>photovoltaic slanted-roof installation, 93 kWp, multi-Si, panel, mounted, on roof</t>
        </is>
      </c>
      <c r="B12223" s="30">
        <f>P12223*V12223</f>
        <v>3.3064426118249235E-8</v>
      </c>
      <c r="C12223" t="inlineStr">
        <is>
          <t>CH</t>
        </is>
      </c>
      <c r="D12223" t="inlineStr">
        <is>
          <t>unit</t>
        </is>
      </c>
      <c r="F12223" t="inlineStr">
        <is>
          <t>technosphere</t>
        </is>
      </c>
      <c r="G12223" t="n">
        <v>2</v>
      </c>
      <c r="H12223" t="n">
        <v>-17.84536035000586</v>
      </c>
      <c r="I12223" t="n">
        <v>0.09798894162072011</v>
      </c>
      <c r="J12223" t="inlineStr">
        <is>
          <t>(2,2,1,1,1,3); Calculation with average annual yield and share of technologies. Lifetime: 30a.</t>
        </is>
      </c>
      <c r="L12223" t="inlineStr">
        <is>
          <t>photovoltaic slanted-roof installation, 93 kWp, multi-Si, panel, mounted, on roof</t>
        </is>
      </c>
      <c r="N12223" t="inlineStr">
        <is>
          <t>all</t>
        </is>
      </c>
      <c r="O12223" t="n">
        <v>1</v>
      </c>
      <c r="P12223" s="30">
        <f>INDEX(parameters!$D$41:$AG$178,MATCH('PV (extension)'!B12200,parameters!$C$41:$C$178,0),MATCH('PV (extension)'!A12223,parameters!$D$5:$AG$5,0))/O12223</f>
        <v>0.11207298962797985</v>
      </c>
      <c r="Q12223" s="3" t="inlineStr">
        <is>
          <t>roof-top</t>
        </is>
      </c>
      <c r="R12223">
        <f>INDEX(parameters!$C$196:$EJ$198,MATCH('PV (extension)'!Q12223,parameters!$B$196:$B$198,0),MATCH('PV (extension)'!B12200,parameters!$C$195:$EJ$195,0))</f>
        <v>1214.8866636593009</v>
      </c>
      <c r="S12223" t="n">
        <v>93</v>
      </c>
      <c r="T12223" t="n">
        <v>30</v>
      </c>
      <c r="U12223">
        <f>T12223*S12223*R12223</f>
        <v>3389533.7916094493</v>
      </c>
      <c r="V12223">
        <f>1/U12223</f>
        <v>2.9502582404560447E-7</v>
      </c>
    </row>
    <row r="12224" ht="16" customHeight="1" s="29">
      <c r="A12224" t="inlineStr">
        <is>
          <t>photovoltaic slanted-roof installation, 93 kWp, single-Si, laminated, integrated, on roof</t>
        </is>
      </c>
      <c r="B12224" s="30">
        <f>P12224*V12224</f>
        <v>1.0308339832695951E-9</v>
      </c>
      <c r="C12224" t="inlineStr">
        <is>
          <t>CH</t>
        </is>
      </c>
      <c r="D12224" t="inlineStr">
        <is>
          <t>unit</t>
        </is>
      </c>
      <c r="F12224" t="inlineStr">
        <is>
          <t>technosphere</t>
        </is>
      </c>
      <c r="G12224" t="n">
        <v>2</v>
      </c>
      <c r="H12224" t="n">
        <v>-21.2944254997521</v>
      </c>
      <c r="I12224" t="n">
        <v>0.09798894162072011</v>
      </c>
      <c r="J12224" t="inlineStr">
        <is>
          <t>(2,2,1,1,1,3); Calculation with average annual yield and share of technologies. Lifetime: 30a.</t>
        </is>
      </c>
      <c r="L12224" t="inlineStr">
        <is>
          <t>photovoltaic slanted-roof installation, 93 kWp, single-Si, laminated, integrated, on roof</t>
        </is>
      </c>
      <c r="N12224" t="inlineStr">
        <is>
          <t>all</t>
        </is>
      </c>
      <c r="O12224" t="n">
        <v>1</v>
      </c>
      <c r="P12224" s="30">
        <f>INDEX(parameters!$D$41:$AG$178,MATCH('PV (extension)'!B12200,parameters!$C$41:$C$178,0),MATCH('PV (extension)'!A12224,parameters!$D$5:$AG$5,0))/O12224</f>
        <v>3.4940466198316628E-3</v>
      </c>
      <c r="Q12224" s="3" t="inlineStr">
        <is>
          <t>roof-top</t>
        </is>
      </c>
      <c r="R12224">
        <f>INDEX(parameters!$C$196:$EJ$198,MATCH('PV (extension)'!Q12224,parameters!$B$196:$B$198,0),MATCH('PV (extension)'!B12200,parameters!$C$195:$EJ$195,0))</f>
        <v>1214.8866636593009</v>
      </c>
      <c r="S12224" t="n">
        <v>93</v>
      </c>
      <c r="T12224" t="n">
        <v>30</v>
      </c>
      <c r="U12224">
        <f>T12224*S12224*R12224</f>
        <v>3389533.7916094493</v>
      </c>
      <c r="V12224">
        <f>1/U12224</f>
        <v>2.9502582404560447E-7</v>
      </c>
    </row>
    <row r="12225" ht="16" customHeight="1" s="29">
      <c r="A12225" t="inlineStr">
        <is>
          <t>photovoltaic slanted-roof installation, 93 kWp, single-Si, panel, mounted, on roof</t>
        </is>
      </c>
      <c r="B12225" s="30">
        <f>P12225*V12225</f>
        <v>1.7319494049907968E-8</v>
      </c>
      <c r="C12225" t="inlineStr">
        <is>
          <t>CH</t>
        </is>
      </c>
      <c r="D12225" t="inlineStr">
        <is>
          <t>unit</t>
        </is>
      </c>
      <c r="F12225" t="inlineStr">
        <is>
          <t>technosphere</t>
        </is>
      </c>
      <c r="G12225" t="n">
        <v>2</v>
      </c>
      <c r="H12225" t="n">
        <v>-18.48100416113547</v>
      </c>
      <c r="I12225" t="n">
        <v>0.09798894162072011</v>
      </c>
      <c r="J12225" t="inlineStr">
        <is>
          <t>(2,2,1,1,1,3); Calculation with average annual yield and share of technologies. Lifetime: 30a.</t>
        </is>
      </c>
      <c r="L12225" t="inlineStr">
        <is>
          <t>photovoltaic slanted-roof installation, 93 kWp, single-Si, panel, mounted, on roof</t>
        </is>
      </c>
      <c r="N12225" t="inlineStr">
        <is>
          <t>all</t>
        </is>
      </c>
      <c r="O12225" t="n">
        <v>1</v>
      </c>
      <c r="P12225" s="30">
        <f>INDEX(parameters!$D$41:$AG$178,MATCH('PV (extension)'!B12200,parameters!$C$41:$C$178,0),MATCH('PV (extension)'!A12225,parameters!$D$5:$AG$5,0))/O12225</f>
        <v>5.8705010335741853E-2</v>
      </c>
      <c r="Q12225" s="3" t="inlineStr">
        <is>
          <t>roof-top</t>
        </is>
      </c>
      <c r="R12225">
        <f>INDEX(parameters!$C$196:$EJ$198,MATCH('PV (extension)'!Q12225,parameters!$B$196:$B$198,0),MATCH('PV (extension)'!B12200,parameters!$C$195:$EJ$195,0))</f>
        <v>1214.8866636593009</v>
      </c>
      <c r="S12225" t="n">
        <v>93</v>
      </c>
      <c r="T12225" t="n">
        <v>30</v>
      </c>
      <c r="U12225">
        <f>T12225*S12225*R12225</f>
        <v>3389533.7916094493</v>
      </c>
      <c r="V12225">
        <f>1/U12225</f>
        <v>2.9502582404560447E-7</v>
      </c>
    </row>
    <row r="12226" s="29">
      <c r="A12226" t="inlineStr">
        <is>
          <t>photovoltaic facade installation, 3kWp, multi-Si, laminated, integrated, at building</t>
        </is>
      </c>
      <c r="B12226" s="30">
        <f>P12226*V12226</f>
        <v>4.280895038851166E-8</v>
      </c>
      <c r="C12226" t="inlineStr">
        <is>
          <t>APAC</t>
        </is>
      </c>
      <c r="D12226" t="inlineStr">
        <is>
          <t>unit</t>
        </is>
      </c>
      <c r="F12226" t="inlineStr">
        <is>
          <t>technosphere</t>
        </is>
      </c>
      <c r="G12226" t="n">
        <v>2</v>
      </c>
      <c r="H12226" t="n">
        <v>-17.5612990452514</v>
      </c>
      <c r="I12226" t="n">
        <v>0.09798894162072011</v>
      </c>
      <c r="J12226" t="inlineStr">
        <is>
          <t>(2,2,1,1,1,3); Calculation with average annual yield and share of technologies. Lifetime: 30a.</t>
        </is>
      </c>
      <c r="L12226" t="inlineStr">
        <is>
          <t>photovoltaic facade installation, 3kWp, multi-Si, laminated, integrated, at building</t>
        </is>
      </c>
      <c r="N12226" t="inlineStr">
        <is>
          <t>all</t>
        </is>
      </c>
      <c r="O12226" t="n">
        <v>1</v>
      </c>
      <c r="P12226" s="30">
        <f>INDEX(parameters!$D$41:$AG$178,MATCH('PV (extension)'!B12200,parameters!$C$41:$C$178,0),MATCH('PV (extension)'!A12226,parameters!$D$5:$AG$5,0))/O12226</f>
        <v>3.2864644265829519E-3</v>
      </c>
      <c r="Q12226" t="inlineStr">
        <is>
          <t>façade</t>
        </is>
      </c>
      <c r="R12226">
        <f>INDEX(parameters!$C$196:$EJ$198,MATCH('PV (extension)'!Q12226,parameters!$B$196:$B$198,0),MATCH('PV (extension)'!B12200,parameters!$C$195:$EJ$195,0))</f>
        <v>853.00552980333907</v>
      </c>
      <c r="S12226" t="n">
        <v>3</v>
      </c>
      <c r="T12226" t="n">
        <v>30</v>
      </c>
      <c r="U12226">
        <f>T12226*S12226*R12226</f>
        <v>76770.497682300513</v>
      </c>
      <c r="V12226">
        <f>1/U12226</f>
        <v>1.3025837140437747E-5</v>
      </c>
    </row>
    <row r="12227" s="29">
      <c r="A12227" t="inlineStr">
        <is>
          <t>photovoltaic facade installation, 3kWp, multi-Si, panel, mounted, at building</t>
        </is>
      </c>
      <c r="B12227" s="30">
        <f>P12227*V12227</f>
        <v>4.1984250179014346E-8</v>
      </c>
      <c r="C12227" t="inlineStr">
        <is>
          <t>APAC</t>
        </is>
      </c>
      <c r="D12227" t="inlineStr">
        <is>
          <t>unit</t>
        </is>
      </c>
      <c r="F12227" t="inlineStr">
        <is>
          <t>technosphere</t>
        </is>
      </c>
      <c r="G12227" t="n">
        <v>2</v>
      </c>
      <c r="H12227" t="n">
        <v>-17.5612990452514</v>
      </c>
      <c r="I12227" t="n">
        <v>0.09798894162072011</v>
      </c>
      <c r="J12227" t="inlineStr">
        <is>
          <t>(2,2,1,1,1,3); Calculation with average annual yield and share of technologies. Lifetime: 30a.</t>
        </is>
      </c>
      <c r="L12227" t="inlineStr">
        <is>
          <t>photovoltaic facade installation, 3kWp, multi-Si, panel, mounted, at building</t>
        </is>
      </c>
      <c r="N12227" t="inlineStr">
        <is>
          <t>all</t>
        </is>
      </c>
      <c r="O12227" t="n">
        <v>1</v>
      </c>
      <c r="P12227" s="30">
        <f>INDEX(parameters!$D$41:$AG$178,MATCH('PV (extension)'!B12200,parameters!$C$41:$C$178,0),MATCH('PV (extension)'!A12227,parameters!$D$5:$AG$5,0))/O12227</f>
        <v>3.2231517810611459E-3</v>
      </c>
      <c r="Q12227" t="inlineStr">
        <is>
          <t>façade</t>
        </is>
      </c>
      <c r="R12227">
        <f>INDEX(parameters!$C$196:$EJ$198,MATCH('PV (extension)'!Q12227,parameters!$B$196:$B$198,0),MATCH('PV (extension)'!B12200,parameters!$C$195:$EJ$195,0))</f>
        <v>853.00552980333907</v>
      </c>
      <c r="S12227" t="n">
        <v>3</v>
      </c>
      <c r="T12227" t="n">
        <v>30</v>
      </c>
      <c r="U12227">
        <f>T12227*S12227*R12227</f>
        <v>76770.497682300513</v>
      </c>
      <c r="V12227">
        <f>1/U12227</f>
        <v>1.3025837140437747E-5</v>
      </c>
    </row>
    <row r="12228" s="29">
      <c r="A12228" t="inlineStr">
        <is>
          <t>photovoltaic facade installation, 3kWp, single-Si, laminated, integrated, at building</t>
        </is>
      </c>
      <c r="B12228" s="30">
        <f>P12228*V12228</f>
        <v>2.2568400763177111E-8</v>
      </c>
      <c r="C12228" t="inlineStr">
        <is>
          <t>APAC</t>
        </is>
      </c>
      <c r="D12228" t="inlineStr">
        <is>
          <t>unit</t>
        </is>
      </c>
      <c r="F12228" t="inlineStr">
        <is>
          <t>technosphere</t>
        </is>
      </c>
      <c r="G12228" t="n">
        <v>2</v>
      </c>
      <c r="H12228" t="n">
        <v>-18.19689739735082</v>
      </c>
      <c r="I12228" t="n">
        <v>0.09798894162072011</v>
      </c>
      <c r="J12228" t="inlineStr">
        <is>
          <t>(2,2,1,1,1,3); Calculation with average annual yield and share of technologies. Lifetime: 30a.</t>
        </is>
      </c>
      <c r="L12228" t="inlineStr">
        <is>
          <t>photovoltaic facade installation, 3kWp, single-Si, laminated, integrated, at building</t>
        </is>
      </c>
      <c r="N12228" t="inlineStr">
        <is>
          <t>all</t>
        </is>
      </c>
      <c r="O12228" t="n">
        <v>1</v>
      </c>
      <c r="P12228" s="30">
        <f>INDEX(parameters!$D$41:$AG$178,MATCH('PV (extension)'!B12200,parameters!$C$41:$C$178,0),MATCH('PV (extension)'!A12228,parameters!$D$5:$AG$5,0))/O12228</f>
        <v>1.7325873584827175E-3</v>
      </c>
      <c r="Q12228" t="inlineStr">
        <is>
          <t>façade</t>
        </is>
      </c>
      <c r="R12228">
        <f>INDEX(parameters!$C$196:$EJ$198,MATCH('PV (extension)'!Q12228,parameters!$B$196:$B$198,0),MATCH('PV (extension)'!B12200,parameters!$C$195:$EJ$195,0))</f>
        <v>853.00552980333907</v>
      </c>
      <c r="S12228" t="n">
        <v>3</v>
      </c>
      <c r="T12228" t="n">
        <v>30</v>
      </c>
      <c r="U12228">
        <f>T12228*S12228*R12228</f>
        <v>76770.497682300513</v>
      </c>
      <c r="V12228">
        <f>1/U12228</f>
        <v>1.3025837140437747E-5</v>
      </c>
    </row>
    <row r="12229" s="29">
      <c r="A12229" t="inlineStr">
        <is>
          <t>photovoltaic facade installation, 3kWp, single-Si, panel, mounted, at building</t>
        </is>
      </c>
      <c r="B12229" s="30">
        <f>P12229*V12229</f>
        <v>2.2548873480609576E-8</v>
      </c>
      <c r="C12229" t="inlineStr">
        <is>
          <t>APAC</t>
        </is>
      </c>
      <c r="D12229" t="inlineStr">
        <is>
          <t>unit</t>
        </is>
      </c>
      <c r="F12229" t="inlineStr">
        <is>
          <t>technosphere</t>
        </is>
      </c>
      <c r="G12229" t="n">
        <v>2</v>
      </c>
      <c r="H12229" t="n">
        <v>-18.19689739735082</v>
      </c>
      <c r="I12229" t="n">
        <v>0.09798894162072011</v>
      </c>
      <c r="J12229" t="inlineStr">
        <is>
          <t>(2,2,1,1,1,3); Calculation with average annual yield and share of technologies. Lifetime: 30a.</t>
        </is>
      </c>
      <c r="L12229" t="inlineStr">
        <is>
          <t>photovoltaic facade installation, 3kWp, single-Si, panel, mounted, at building</t>
        </is>
      </c>
      <c r="N12229" t="inlineStr">
        <is>
          <t>all</t>
        </is>
      </c>
      <c r="O12229" t="n">
        <v>1</v>
      </c>
      <c r="P12229" s="30">
        <f>INDEX(parameters!$D$41:$AG$178,MATCH('PV (extension)'!B12200,parameters!$C$41:$C$178,0),MATCH('PV (extension)'!A12229,parameters!$D$5:$AG$5,0))/O12229</f>
        <v>1.7310882392816251E-3</v>
      </c>
      <c r="Q12229" t="inlineStr">
        <is>
          <t>façade</t>
        </is>
      </c>
      <c r="R12229">
        <f>INDEX(parameters!$C$196:$EJ$198,MATCH('PV (extension)'!Q12229,parameters!$B$196:$B$198,0),MATCH('PV (extension)'!B12200,parameters!$C$195:$EJ$195,0))</f>
        <v>853.00552980333907</v>
      </c>
      <c r="S12229" t="n">
        <v>3</v>
      </c>
      <c r="T12229" t="n">
        <v>30</v>
      </c>
      <c r="U12229">
        <f>T12229*S12229*R12229</f>
        <v>76770.497682300513</v>
      </c>
      <c r="V12229">
        <f>1/U12229</f>
        <v>1.3025837140437747E-5</v>
      </c>
    </row>
    <row r="12230" ht="16" customHeight="1" s="29">
      <c r="A12230" t="inlineStr">
        <is>
          <t>photovoltaic flat-roof installation, 3kWp, multi-Si, on roof</t>
        </is>
      </c>
      <c r="B12230" s="30">
        <f>P12230*V12230</f>
        <v>4.6300679121227452E-7</v>
      </c>
      <c r="C12230" t="inlineStr">
        <is>
          <t>APAC</t>
        </is>
      </c>
      <c r="D12230" t="inlineStr">
        <is>
          <t>unit</t>
        </is>
      </c>
      <c r="F12230" t="inlineStr">
        <is>
          <t>technosphere</t>
        </is>
      </c>
      <c r="G12230" t="n">
        <v>2</v>
      </c>
      <c r="H12230" t="n">
        <v>-15.20991773919472</v>
      </c>
      <c r="I12230" t="n">
        <v>0.09798894162072011</v>
      </c>
      <c r="J12230" t="inlineStr">
        <is>
          <t>(2,2,1,1,1,3); Calculation with average annual yield and share of technologies. Lifetime: 30a.</t>
        </is>
      </c>
      <c r="L12230" t="inlineStr">
        <is>
          <t>photovoltaic flat-roof installation, 3kWp, multi-Si, on roof</t>
        </is>
      </c>
      <c r="N12230" t="inlineStr">
        <is>
          <t>all</t>
        </is>
      </c>
      <c r="O12230" t="n">
        <v>1</v>
      </c>
      <c r="P12230" s="30">
        <f>INDEX(parameters!$D$41:$AG$178,MATCH('PV (extension)'!B12200,parameters!$C$41:$C$178,0),MATCH('PV (extension)'!A12230,parameters!$D$5:$AG$5,0))/O12230</f>
        <v>5.0625069824473082E-2</v>
      </c>
      <c r="Q12230" s="3" t="inlineStr">
        <is>
          <t>roof-top</t>
        </is>
      </c>
      <c r="R12230">
        <f>INDEX(parameters!$C$196:$EJ$198,MATCH('PV (extension)'!Q12230,parameters!$B$196:$B$198,0),MATCH('PV (extension)'!B12200,parameters!$C$195:$EJ$195,0))</f>
        <v>1214.8866636593009</v>
      </c>
      <c r="S12230" t="n">
        <v>3</v>
      </c>
      <c r="T12230" t="n">
        <v>30</v>
      </c>
      <c r="U12230">
        <f>T12230*S12230*R12230</f>
        <v>109339.79972933709</v>
      </c>
      <c r="V12230">
        <f>1/U12230</f>
        <v>9.1458005454137387E-6</v>
      </c>
    </row>
    <row r="12231" ht="16" customHeight="1" s="29">
      <c r="A12231" t="inlineStr">
        <is>
          <t>photovoltaic flat-roof installation, 3kWp, single-Si, on roof</t>
        </is>
      </c>
      <c r="B12231" s="30">
        <f>P12231*V12231</f>
        <v>2.4168283808522496E-7</v>
      </c>
      <c r="C12231" t="inlineStr">
        <is>
          <t>APAC</t>
        </is>
      </c>
      <c r="D12231" t="inlineStr">
        <is>
          <t>unit</t>
        </is>
      </c>
      <c r="F12231" t="inlineStr">
        <is>
          <t>technosphere</t>
        </is>
      </c>
      <c r="G12231" t="n">
        <v>2</v>
      </c>
      <c r="H12231" t="n">
        <v>-15.84555259734934</v>
      </c>
      <c r="I12231" t="n">
        <v>0.09798894162072011</v>
      </c>
      <c r="J12231" t="inlineStr">
        <is>
          <t>(2,2,1,1,1,3); Calculation with average annual yield and share of technologies. Lifetime: 30a.</t>
        </is>
      </c>
      <c r="L12231" t="inlineStr">
        <is>
          <t>photovoltaic flat-roof installation, 3kWp, single-Si, on roof</t>
        </is>
      </c>
      <c r="N12231" t="inlineStr">
        <is>
          <t>all</t>
        </is>
      </c>
      <c r="O12231" t="n">
        <v>1</v>
      </c>
      <c r="P12231" s="30">
        <f>INDEX(parameters!$D$41:$AG$178,MATCH('PV (extension)'!B12200,parameters!$C$41:$C$178,0),MATCH('PV (extension)'!A12231,parameters!$D$5:$AG$5,0))/O12231</f>
        <v>2.6425553114256296E-2</v>
      </c>
      <c r="Q12231" s="3" t="inlineStr">
        <is>
          <t>roof-top</t>
        </is>
      </c>
      <c r="R12231">
        <f>INDEX(parameters!$C$196:$EJ$198,MATCH('PV (extension)'!Q12231,parameters!$B$196:$B$198,0),MATCH('PV (extension)'!B12200,parameters!$C$195:$EJ$195,0))</f>
        <v>1214.8866636593009</v>
      </c>
      <c r="S12231" t="n">
        <v>3</v>
      </c>
      <c r="T12231" t="n">
        <v>30</v>
      </c>
      <c r="U12231">
        <f>T12231*S12231*R12231</f>
        <v>109339.79972933709</v>
      </c>
      <c r="V12231">
        <f>1/U12231</f>
        <v>9.1458005454137387E-6</v>
      </c>
    </row>
    <row r="12232" ht="16" customHeight="1" s="29">
      <c r="A12232" t="inlineStr">
        <is>
          <t>photovoltaic slanted-roof installation, 3kWp, CIS, panel, mounted, on roof</t>
        </is>
      </c>
      <c r="B12232" s="30">
        <f>P12232*V12232</f>
        <v>1.3367918385908871E-7</v>
      </c>
      <c r="C12232" t="inlineStr">
        <is>
          <t>CH</t>
        </is>
      </c>
      <c r="D12232" t="inlineStr">
        <is>
          <t>unit</t>
        </is>
      </c>
      <c r="F12232" t="inlineStr">
        <is>
          <t>technosphere</t>
        </is>
      </c>
      <c r="G12232" t="n">
        <v>2</v>
      </c>
      <c r="H12232" t="n">
        <v>-16.88405011147741</v>
      </c>
      <c r="I12232" t="n">
        <v>0.09798894162072011</v>
      </c>
      <c r="J12232" t="inlineStr">
        <is>
          <t>(2,2,1,1,1,3); Calculation with average annual yield and share of technologies. Lifetime: 30a.</t>
        </is>
      </c>
      <c r="L12232" t="inlineStr">
        <is>
          <t>photovoltaic slanted-roof installation, 3kWp, CIS, panel, mounted, on roof</t>
        </is>
      </c>
      <c r="N12232" t="inlineStr">
        <is>
          <t>all</t>
        </is>
      </c>
      <c r="O12232" t="n">
        <v>1</v>
      </c>
      <c r="P12232" s="30">
        <f>INDEX(parameters!$D$41:$AG$178,MATCH('PV (extension)'!B12200,parameters!$C$41:$C$178,0),MATCH('PV (extension)'!A12232,parameters!$D$5:$AG$5,0))/O12232</f>
        <v>1.4616455191133988E-2</v>
      </c>
      <c r="Q12232" s="3" t="inlineStr">
        <is>
          <t>roof-top</t>
        </is>
      </c>
      <c r="R12232">
        <f>INDEX(parameters!$C$196:$EJ$198,MATCH('PV (extension)'!Q12232,parameters!$B$196:$B$198,0),MATCH('PV (extension)'!B12200,parameters!$C$195:$EJ$195,0))</f>
        <v>1214.8866636593009</v>
      </c>
      <c r="S12232" t="n">
        <v>3</v>
      </c>
      <c r="T12232" t="n">
        <v>30</v>
      </c>
      <c r="U12232">
        <f>T12232*S12232*R12232</f>
        <v>109339.79972933709</v>
      </c>
      <c r="V12232">
        <f>1/U12232</f>
        <v>9.1458005454137387E-6</v>
      </c>
    </row>
    <row r="12233" ht="16" customHeight="1" s="29">
      <c r="A12233" t="inlineStr">
        <is>
          <t>photovoltaic slanted-roof installation, 3kWp, CdTe, laminated, integrated, on roof</t>
        </is>
      </c>
      <c r="B12233" s="30">
        <f>P12233*V12233</f>
        <v>3.7431009779097678E-9</v>
      </c>
      <c r="C12233" t="inlineStr">
        <is>
          <t>CH</t>
        </is>
      </c>
      <c r="D12233" t="inlineStr">
        <is>
          <t>unit</t>
        </is>
      </c>
      <c r="F12233" t="inlineStr">
        <is>
          <t>technosphere</t>
        </is>
      </c>
      <c r="G12233" t="n">
        <v>2</v>
      </c>
      <c r="H12233" t="n">
        <v>-19.50639655088546</v>
      </c>
      <c r="I12233" t="n">
        <v>0.09798894162072011</v>
      </c>
      <c r="J12233" t="inlineStr">
        <is>
          <t>(2,2,1,1,1,3); Calculation with average annual yield and share of technologies. Lifetime: 30a.</t>
        </is>
      </c>
      <c r="L12233" t="inlineStr">
        <is>
          <t>photovoltaic slanted-roof installation, 3kWp, CdTe, laminated, integrated, on roof</t>
        </is>
      </c>
      <c r="N12233" t="inlineStr">
        <is>
          <t>all</t>
        </is>
      </c>
      <c r="O12233" t="n">
        <v>1</v>
      </c>
      <c r="P12233" s="30">
        <f>INDEX(parameters!$D$41:$AG$178,MATCH('PV (extension)'!B12200,parameters!$C$41:$C$178,0),MATCH('PV (extension)'!A12233,parameters!$D$5:$AG$5,0))/O12233</f>
        <v>4.0926991129133978E-4</v>
      </c>
      <c r="Q12233" s="3" t="inlineStr">
        <is>
          <t>roof-top</t>
        </is>
      </c>
      <c r="R12233">
        <f>INDEX(parameters!$C$196:$EJ$198,MATCH('PV (extension)'!Q12233,parameters!$B$196:$B$198,0),MATCH('PV (extension)'!B12200,parameters!$C$195:$EJ$195,0))</f>
        <v>1214.8866636593009</v>
      </c>
      <c r="S12233" t="n">
        <v>3</v>
      </c>
      <c r="T12233" t="n">
        <v>30</v>
      </c>
      <c r="U12233">
        <f>T12233*S12233*R12233</f>
        <v>109339.79972933709</v>
      </c>
      <c r="V12233">
        <f>1/U12233</f>
        <v>9.1458005454137387E-6</v>
      </c>
    </row>
    <row r="12234" ht="16" customHeight="1" s="29">
      <c r="A12234" t="inlineStr">
        <is>
          <t>photovoltaic slanted-roof installation, 3kWp, multi-Si, laminated, integrated, on roof</t>
        </is>
      </c>
      <c r="B12234" s="30">
        <f>P12234*V12234</f>
        <v>2.2237982800919813E-8</v>
      </c>
      <c r="C12234" t="inlineStr">
        <is>
          <t>APAC</t>
        </is>
      </c>
      <c r="D12234" t="inlineStr">
        <is>
          <t>unit</t>
        </is>
      </c>
      <c r="F12234" t="inlineStr">
        <is>
          <t>technosphere</t>
        </is>
      </c>
      <c r="G12234" t="n">
        <v>2</v>
      </c>
      <c r="H12234" t="n">
        <v>-18.22076487875746</v>
      </c>
      <c r="I12234" t="n">
        <v>0.09798894162072011</v>
      </c>
      <c r="J12234" t="inlineStr">
        <is>
          <t>(2,2,1,1,1,3); Calculation with average annual yield and share of technologies. Lifetime: 30a.</t>
        </is>
      </c>
      <c r="L12234" t="inlineStr">
        <is>
          <t>photovoltaic slanted-roof installation, 3kWp, multi-Si, laminated, integrated, on roof</t>
        </is>
      </c>
      <c r="N12234" t="inlineStr">
        <is>
          <t>all</t>
        </is>
      </c>
      <c r="O12234" t="n">
        <v>1</v>
      </c>
      <c r="P12234" s="30">
        <f>INDEX(parameters!$D$41:$AG$178,MATCH('PV (extension)'!B12200,parameters!$C$41:$C$178,0),MATCH('PV (extension)'!A12234,parameters!$D$5:$AG$5,0))/O12234</f>
        <v>2.4314965858370148E-3</v>
      </c>
      <c r="Q12234" s="3" t="inlineStr">
        <is>
          <t>roof-top</t>
        </is>
      </c>
      <c r="R12234">
        <f>INDEX(parameters!$C$196:$EJ$198,MATCH('PV (extension)'!Q12234,parameters!$B$196:$B$198,0),MATCH('PV (extension)'!B12200,parameters!$C$195:$EJ$195,0))</f>
        <v>1214.8866636593009</v>
      </c>
      <c r="S12234" t="n">
        <v>3</v>
      </c>
      <c r="T12234" t="n">
        <v>30</v>
      </c>
      <c r="U12234">
        <f>T12234*S12234*R12234</f>
        <v>109339.79972933709</v>
      </c>
      <c r="V12234">
        <f>1/U12234</f>
        <v>9.1458005454137387E-6</v>
      </c>
    </row>
    <row r="12235" ht="16" customHeight="1" s="29">
      <c r="A12235" t="inlineStr">
        <is>
          <t>photovoltaic slanted-roof installation, 3kWp, multi-Si, panel, mounted, on roof</t>
        </is>
      </c>
      <c r="B12235" s="30">
        <f>P12235*V12235</f>
        <v>3.8063527769742773E-7</v>
      </c>
      <c r="C12235" t="inlineStr">
        <is>
          <t>APAC</t>
        </is>
      </c>
      <c r="D12235" t="inlineStr">
        <is>
          <t>unit</t>
        </is>
      </c>
      <c r="F12235" t="inlineStr">
        <is>
          <t>technosphere</t>
        </is>
      </c>
      <c r="G12235" t="n">
        <v>2</v>
      </c>
      <c r="H12235" t="n">
        <v>-15.40735416199742</v>
      </c>
      <c r="I12235" t="n">
        <v>0.09798894162072011</v>
      </c>
      <c r="J12235" t="inlineStr">
        <is>
          <t>(2,2,1,1,1,3); Calculation with average annual yield and share of technologies. Lifetime: 30a.</t>
        </is>
      </c>
      <c r="L12235" t="inlineStr">
        <is>
          <t>photovoltaic slanted-roof installation, 3kWp, multi-Si, panel, mounted, on roof</t>
        </is>
      </c>
      <c r="N12235" t="inlineStr">
        <is>
          <t>all</t>
        </is>
      </c>
      <c r="O12235" t="n">
        <v>1</v>
      </c>
      <c r="P12235" s="30">
        <f>INDEX(parameters!$D$41:$AG$178,MATCH('PV (extension)'!B12200,parameters!$C$41:$C$178,0),MATCH('PV (extension)'!A12235,parameters!$D$5:$AG$5,0))/O12235</f>
        <v>4.1618585033357351E-2</v>
      </c>
      <c r="Q12235" s="3" t="inlineStr">
        <is>
          <t>roof-top</t>
        </is>
      </c>
      <c r="R12235">
        <f>INDEX(parameters!$C$196:$EJ$198,MATCH('PV (extension)'!Q12235,parameters!$B$196:$B$198,0),MATCH('PV (extension)'!B12200,parameters!$C$195:$EJ$195,0))</f>
        <v>1214.8866636593009</v>
      </c>
      <c r="S12235" t="n">
        <v>3</v>
      </c>
      <c r="T12235" t="n">
        <v>30</v>
      </c>
      <c r="U12235">
        <f>T12235*S12235*R12235</f>
        <v>109339.79972933709</v>
      </c>
      <c r="V12235">
        <f>1/U12235</f>
        <v>9.1458005454137387E-6</v>
      </c>
    </row>
    <row r="12236" ht="16" customHeight="1" s="29">
      <c r="A12236" t="inlineStr">
        <is>
          <t>photovoltaic slanted-roof installation, 3kWp, single-Si, laminated, integrated, on roof</t>
        </is>
      </c>
      <c r="B12236" s="30">
        <f>P12236*V12236</f>
        <v>1.1752691463065051E-8</v>
      </c>
      <c r="C12236" t="inlineStr">
        <is>
          <t>APAC</t>
        </is>
      </c>
      <c r="D12236" t="inlineStr">
        <is>
          <t>unit</t>
        </is>
      </c>
      <c r="F12236" t="inlineStr">
        <is>
          <t>technosphere</t>
        </is>
      </c>
      <c r="G12236" t="n">
        <v>2</v>
      </c>
      <c r="H12236" t="n">
        <v>-18.85636797425012</v>
      </c>
      <c r="I12236" t="n">
        <v>0.09798894162072011</v>
      </c>
      <c r="J12236" t="inlineStr">
        <is>
          <t>(2,2,1,1,1,3); Calculation with average annual yield and share of technologies. Lifetime: 30a.</t>
        </is>
      </c>
      <c r="L12236" t="inlineStr">
        <is>
          <t>photovoltaic slanted-roof installation, 3kWp, single-Si, laminated, integrated, on roof</t>
        </is>
      </c>
      <c r="N12236" t="inlineStr">
        <is>
          <t>all</t>
        </is>
      </c>
      <c r="O12236" t="n">
        <v>1</v>
      </c>
      <c r="P12236" s="30">
        <f>INDEX(parameters!$D$41:$AG$178,MATCH('PV (extension)'!B12200,parameters!$C$41:$C$178,0),MATCH('PV (extension)'!A12236,parameters!$D$5:$AG$5,0))/O12236</f>
        <v>1.2850369308522222E-3</v>
      </c>
      <c r="Q12236" s="3" t="inlineStr">
        <is>
          <t>roof-top</t>
        </is>
      </c>
      <c r="R12236">
        <f>INDEX(parameters!$C$196:$EJ$198,MATCH('PV (extension)'!Q12236,parameters!$B$196:$B$198,0),MATCH('PV (extension)'!B12200,parameters!$C$195:$EJ$195,0))</f>
        <v>1214.8866636593009</v>
      </c>
      <c r="S12236" t="n">
        <v>3</v>
      </c>
      <c r="T12236" t="n">
        <v>30</v>
      </c>
      <c r="U12236">
        <f>T12236*S12236*R12236</f>
        <v>109339.79972933709</v>
      </c>
      <c r="V12236">
        <f>1/U12236</f>
        <v>9.1458005454137387E-6</v>
      </c>
    </row>
    <row r="12237" ht="16" customHeight="1" s="29">
      <c r="A12237" t="inlineStr">
        <is>
          <t>photovoltaic slanted-roof installation, 3kWp, single-Si, panel, mounted, on roof</t>
        </is>
      </c>
      <c r="B12237" s="30">
        <f>P12237*V12237</f>
        <v>1.9892262618947935E-7</v>
      </c>
      <c r="C12237" t="inlineStr">
        <is>
          <t>APAC</t>
        </is>
      </c>
      <c r="D12237" t="inlineStr">
        <is>
          <t>unit</t>
        </is>
      </c>
      <c r="F12237" t="inlineStr">
        <is>
          <t>technosphere</t>
        </is>
      </c>
      <c r="G12237" t="n">
        <v>2</v>
      </c>
      <c r="H12237" t="n">
        <v>-16.04298817847151</v>
      </c>
      <c r="I12237" t="n">
        <v>0.09798894162072011</v>
      </c>
      <c r="J12237" t="inlineStr">
        <is>
          <t>(2,2,1,1,1,3); Calculation with average annual yield and share of technologies. Lifetime: 30a.</t>
        </is>
      </c>
      <c r="L12237" t="inlineStr">
        <is>
          <t>photovoltaic slanted-roof installation, 3kWp, single-Si, panel, mounted, on roof</t>
        </is>
      </c>
      <c r="N12237" t="inlineStr">
        <is>
          <t>all</t>
        </is>
      </c>
      <c r="O12237" t="n">
        <v>1</v>
      </c>
      <c r="P12237" s="30">
        <f>INDEX(parameters!$D$41:$AG$178,MATCH('PV (extension)'!B12200,parameters!$C$41:$C$178,0),MATCH('PV (extension)'!A12237,parameters!$D$5:$AG$5,0))/O12237</f>
        <v>2.1750160109191456E-2</v>
      </c>
      <c r="Q12237" s="3" t="inlineStr">
        <is>
          <t>roof-top</t>
        </is>
      </c>
      <c r="R12237">
        <f>INDEX(parameters!$C$196:$EJ$198,MATCH('PV (extension)'!Q12237,parameters!$B$196:$B$198,0),MATCH('PV (extension)'!B12200,parameters!$C$195:$EJ$195,0))</f>
        <v>1214.8866636593009</v>
      </c>
      <c r="S12237" t="n">
        <v>3</v>
      </c>
      <c r="T12237" t="n">
        <v>30</v>
      </c>
      <c r="U12237">
        <f>T12237*S12237*R12237</f>
        <v>109339.79972933709</v>
      </c>
      <c r="V12237">
        <f>1/U12237</f>
        <v>9.1458005454137387E-6</v>
      </c>
    </row>
    <row r="12238" s="29">
      <c r="A12238" t="inlineStr">
        <is>
          <t>market for tap water</t>
        </is>
      </c>
      <c r="B12238" t="n">
        <v>0.0020721</v>
      </c>
      <c r="C12238" t="inlineStr">
        <is>
          <t>Europe without Switzerland</t>
        </is>
      </c>
      <c r="D12238" t="inlineStr">
        <is>
          <t>kilogram</t>
        </is>
      </c>
      <c r="F12238" t="inlineStr">
        <is>
          <t>technosphere</t>
        </is>
      </c>
      <c r="G12238" t="n">
        <v>2</v>
      </c>
      <c r="H12238" t="n">
        <v>-6.179192693201237</v>
      </c>
      <c r="I12238" t="n">
        <v>0.04340984597628009</v>
      </c>
      <c r="J12238" t="inlineStr">
        <is>
          <t>(2,2,1,1,1,3); Estimation 20l/m2 panel</t>
        </is>
      </c>
      <c r="L12238" t="inlineStr">
        <is>
          <t>tap water</t>
        </is>
      </c>
    </row>
    <row r="12239" s="29">
      <c r="A12239" t="inlineStr">
        <is>
          <t>treatment of wastewater, from residence, capacity 1.1E10l/year</t>
        </is>
      </c>
      <c r="B12239" t="n">
        <v>-1.8649e-06</v>
      </c>
      <c r="C12239" t="inlineStr">
        <is>
          <t>CH</t>
        </is>
      </c>
      <c r="D12239" t="inlineStr">
        <is>
          <t>cubic meter</t>
        </is>
      </c>
      <c r="F12239" t="inlineStr">
        <is>
          <t>technosphere</t>
        </is>
      </c>
      <c r="G12239" t="n">
        <v>2</v>
      </c>
      <c r="H12239" t="n">
        <v>-13.19230312560901</v>
      </c>
      <c r="I12239" t="n">
        <v>0.04340984597628009</v>
      </c>
      <c r="J12239" t="inlineStr">
        <is>
          <t>(2,2,1,1,1,3); Estimation 20l/m2 panel</t>
        </is>
      </c>
      <c r="K12239" t="b">
        <v>1</v>
      </c>
      <c r="L12239" t="inlineStr">
        <is>
          <t>wastewater, from residence</t>
        </is>
      </c>
    </row>
    <row r="12240" s="29"/>
    <row r="12241" customFormat="1" s="28">
      <c r="A12241" s="28" t="inlineStr">
        <is>
          <t>Activity</t>
        </is>
      </c>
      <c r="B12241" s="28" t="inlineStr">
        <is>
          <t>electricity production, photovoltaic, residential</t>
        </is>
      </c>
    </row>
    <row r="12242">
      <c r="A12242" t="inlineStr">
        <is>
          <t>comment</t>
        </is>
      </c>
      <c r="B1224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")&amp;HLOOKUP(B12243,parameters!$C$195:$EJ$198,2,0)&amp;" kWh/kWp.
Annual output, Facade: "&amp;HLOOKUP(B12243,parameters!$C$195:$EJ$198,3,0)&amp;" kWh/kWp.
Annual output, Open-ground: "&amp;HLOOKUP(B12243,parameters!$C$195:$EJ$198,4,0)&amp;_xlfn._LONGTEXT("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")&amp;VLOOKUP(B12243,'extension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1214.8866636593 kWh/kWp.
Annual output, Facade: 853.005529803339 kWh/kWp.
Annual output, Open-ground: 1292.43262091415 kWh/kWp.
Amount of solar energy transformed to electricity. Waste heat emission due to losses of electricity in the system.
Technology:  Electricity production with grid-connected photovoltaic power plants.
Time period:  Time of publications
Production volume: 253 GWh in 2025.
Sampling:  Statistical data and model calculations
Extrapolations:  Use of PV technology data investigated for other countries (Switzerland). Correction of average yield with Swiss data.
Uncertainty:  None
Author: Romain Sacchi, PSI, romain.sacchi@psi.ch</v>
      </c>
    </row>
    <row r="12243" s="29">
      <c r="A12243" t="inlineStr">
        <is>
          <t>location</t>
        </is>
      </c>
      <c r="B12243" t="inlineStr">
        <is>
          <t>BA</t>
        </is>
      </c>
    </row>
    <row r="12244" s="29">
      <c r="A12244" t="inlineStr">
        <is>
          <t>production amount</t>
        </is>
      </c>
      <c r="B12244" t="n">
        <v>1</v>
      </c>
    </row>
    <row r="12245" s="29">
      <c r="A12245" t="inlineStr">
        <is>
          <t>reference product</t>
        </is>
      </c>
      <c r="B12245" t="inlineStr">
        <is>
          <t>electricity, low voltage</t>
        </is>
      </c>
    </row>
    <row r="12246" s="29">
      <c r="A12246" t="inlineStr">
        <is>
          <t>source</t>
        </is>
      </c>
      <c r="B1224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247" s="29">
      <c r="A12247" t="inlineStr">
        <is>
          <t>type</t>
        </is>
      </c>
      <c r="B12247" t="inlineStr">
        <is>
          <t>process</t>
        </is>
      </c>
    </row>
    <row r="12248" s="29">
      <c r="A12248" t="inlineStr">
        <is>
          <t>unit</t>
        </is>
      </c>
      <c r="B12248" t="inlineStr">
        <is>
          <t>kilowatt hour</t>
        </is>
      </c>
    </row>
    <row r="12249" s="29">
      <c r="A12249" t="inlineStr">
        <is>
          <t>Exchanges</t>
        </is>
      </c>
    </row>
    <row r="12250" customFormat="1" s="28">
      <c r="A12250" s="28" t="inlineStr">
        <is>
          <t>name</t>
        </is>
      </c>
      <c r="B12250" s="28" t="inlineStr">
        <is>
          <t>amount</t>
        </is>
      </c>
      <c r="C12250" s="28" t="inlineStr">
        <is>
          <t>location</t>
        </is>
      </c>
      <c r="D12250" s="28" t="inlineStr">
        <is>
          <t>unit</t>
        </is>
      </c>
      <c r="E12250" s="28" t="inlineStr">
        <is>
          <t>categories</t>
        </is>
      </c>
      <c r="F12250" s="28" t="inlineStr">
        <is>
          <t>type</t>
        </is>
      </c>
      <c r="G12250" s="28" t="inlineStr">
        <is>
          <t>uncertainty type</t>
        </is>
      </c>
      <c r="H12250" s="28" t="inlineStr">
        <is>
          <t>reference product</t>
        </is>
      </c>
      <c r="I12250" s="28" t="inlineStr">
        <is>
          <t>comment</t>
        </is>
      </c>
      <c r="J12250" s="28" t="inlineStr">
        <is>
          <t>production volume</t>
        </is>
      </c>
      <c r="K12250" s="28" t="inlineStr">
        <is>
          <t>scope</t>
        </is>
      </c>
      <c r="L12250" s="28" t="inlineStr">
        <is>
          <t>scope share</t>
        </is>
      </c>
      <c r="M12250" s="28" t="inlineStr">
        <is>
          <t>tech share</t>
        </is>
      </c>
      <c r="N12250" s="28" t="inlineStr">
        <is>
          <t>installation</t>
        </is>
      </c>
      <c r="O12250" s="28" t="inlineStr">
        <is>
          <t>productivity</t>
        </is>
      </c>
      <c r="P12250" s="28" t="inlineStr">
        <is>
          <t>kWp</t>
        </is>
      </c>
      <c r="Q12250" s="28" t="inlineStr">
        <is>
          <t>lifetime</t>
        </is>
      </c>
      <c r="R12250" s="28" t="inlineStr">
        <is>
          <t>lifetime production</t>
        </is>
      </c>
      <c r="S12250" s="28" t="inlineStr">
        <is>
          <t>inverted lifetime production</t>
        </is>
      </c>
    </row>
    <row r="12251" s="29">
      <c r="A12251" t="inlineStr">
        <is>
          <t>Energy, solar, converted</t>
        </is>
      </c>
      <c r="B12251" t="n">
        <v>3.8503</v>
      </c>
      <c r="D12251" t="inlineStr">
        <is>
          <t>megajoule</t>
        </is>
      </c>
      <c r="E12251" t="inlineStr">
        <is>
          <t>natural resource::in air</t>
        </is>
      </c>
      <c r="F12251" t="inlineStr">
        <is>
          <t>biosphere</t>
        </is>
      </c>
      <c r="G12251" t="n">
        <v>0</v>
      </c>
      <c r="I12251" t="inlineStr">
        <is>
          <t>(2,2,1,1,1,3); Energy loss in the system</t>
        </is>
      </c>
    </row>
    <row r="12252" s="29">
      <c r="A12252" t="inlineStr">
        <is>
          <t>Heat, waste</t>
        </is>
      </c>
      <c r="B12252" t="n">
        <v>0.25027</v>
      </c>
      <c r="D12252" t="inlineStr">
        <is>
          <t>megajoule</t>
        </is>
      </c>
      <c r="E12252" t="inlineStr">
        <is>
          <t>air</t>
        </is>
      </c>
      <c r="F12252" t="inlineStr">
        <is>
          <t>biosphere</t>
        </is>
      </c>
      <c r="G12252" t="n">
        <v>0</v>
      </c>
      <c r="I12252" t="inlineStr">
        <is>
          <t>(1,na,na,na,na,na); Calculation with average annual output and share of technologies; Average degradation of 10.5% included</t>
        </is>
      </c>
    </row>
    <row r="12253" s="29">
      <c r="A12253" t="inlineStr">
        <is>
          <t>electricity production, photovoltaic, residential</t>
        </is>
      </c>
      <c r="B12253" t="n">
        <v>1</v>
      </c>
      <c r="C12253" t="inlineStr">
        <is>
          <t>BA</t>
        </is>
      </c>
      <c r="D12253" t="inlineStr">
        <is>
          <t>kilowatt hour</t>
        </is>
      </c>
      <c r="E12253" t="inlineStr">
        <is>
          <t>photovoltaic::power plants</t>
        </is>
      </c>
      <c r="F12253" t="inlineStr">
        <is>
          <t>production</t>
        </is>
      </c>
      <c r="G12253" t="n">
        <v>0</v>
      </c>
      <c r="H12253" t="inlineStr">
        <is>
          <t>electricity, low voltage</t>
        </is>
      </c>
      <c r="J12253">
        <f>VLOOKUP(C12253,'extension - production vol'!$B$6:$D$235,3,0)</f>
        <v>253</v>
      </c>
    </row>
    <row r="12254" ht="16" customHeight="1" s="29">
      <c r="A12254" t="inlineStr">
        <is>
          <t>photovoltaic slanted-roof installation, 3 kWp, CIS, laminated, integrated, on roof</t>
        </is>
      </c>
      <c r="B12254" s="30">
        <f>M12254*S12254</f>
        <v>4.6824880702825891E-8</v>
      </c>
      <c r="C12254" t="inlineStr">
        <is>
          <t>CH</t>
        </is>
      </c>
      <c r="D12254" t="inlineStr">
        <is>
          <t>unit</t>
        </is>
      </c>
      <c r="F12254" t="inlineStr">
        <is>
          <t>technosphere</t>
        </is>
      </c>
      <c r="G12254" t="n">
        <v>0</v>
      </c>
      <c r="H12254" t="inlineStr">
        <is>
          <t>photovoltaic slanted-roof installation, 3 kWp, CIS, laminated, integrated, on roof</t>
        </is>
      </c>
      <c r="I12254" t="inlineStr">
        <is>
          <t>(2,2,1,1,1,3); Calculation with average annual yield and share of technologies. Lifetime: 30a.</t>
        </is>
      </c>
      <c r="K12254" t="inlineStr">
        <is>
          <t>residential</t>
        </is>
      </c>
      <c r="L12254">
        <f>IF(K12254="residential",VLOOKUP(B12243,parameters!$C$41:$AG$178,18,0),IF(K12254="commercial",1-VLOOKUP(B12243,parameters!$C$41:$AG$178,18,0),1))</f>
        <v>0.17766751537682748</v>
      </c>
      <c r="M12254" s="30">
        <f>INDEX(parameters!$D$41:$AG$178,MATCH('PV (extension)'!B12243,parameters!$C$41:$C$178,0),MATCH('PV (extension)'!A12254,parameters!$D$5:$AG$5,0))/L12254</f>
        <v>5.119823078397083E-3</v>
      </c>
      <c r="N12254" s="3" t="inlineStr">
        <is>
          <t>roof-top</t>
        </is>
      </c>
      <c r="O12254">
        <f>INDEX(parameters!$C$196:$EJ$198,MATCH('PV (extension)'!N12254,parameters!$B$196:$B$198,0),MATCH('PV (extension)'!B12243,parameters!$C$195:$EJ$195,0))</f>
        <v>1214.8866636593009</v>
      </c>
      <c r="P12254" t="n">
        <v>3</v>
      </c>
      <c r="Q12254" t="n">
        <v>30</v>
      </c>
      <c r="R12254">
        <f>Q12254*P12254*O12254</f>
        <v>109339.79972933709</v>
      </c>
      <c r="S12254">
        <f>1/R12254</f>
        <v>9.1458005454137387E-6</v>
      </c>
    </row>
    <row r="12255" ht="16" customHeight="1" s="29">
      <c r="A12255" t="inlineStr">
        <is>
          <t>photovoltaic slanted-roof installation, 3 kWp, CdTe, panel, mounted, on roof</t>
        </is>
      </c>
      <c r="B12255" s="30">
        <f>M12255*S12255</f>
        <v>3.0540620737105182E-7</v>
      </c>
      <c r="C12255" t="inlineStr">
        <is>
          <t>CH</t>
        </is>
      </c>
      <c r="D12255" t="inlineStr">
        <is>
          <t>unit</t>
        </is>
      </c>
      <c r="F12255" t="inlineStr">
        <is>
          <t>technosphere</t>
        </is>
      </c>
      <c r="G12255" t="n">
        <v>0</v>
      </c>
      <c r="H12255" t="inlineStr">
        <is>
          <t>photovoltaic slanted-roof installation, 3 kWp, CdTe, panel, mounted, on roof</t>
        </is>
      </c>
      <c r="I12255" t="inlineStr">
        <is>
          <t>(2,2,1,1,1,3); Calculation with average annual yield and share of technologies. Lifetime: 30a.</t>
        </is>
      </c>
      <c r="K12255" t="inlineStr">
        <is>
          <t>residential</t>
        </is>
      </c>
      <c r="L12255">
        <f>L12254</f>
        <v>0.17766751537682748</v>
      </c>
      <c r="M12255" s="30">
        <f>INDEX(parameters!$D$41:$AG$178,MATCH('PV (extension)'!B12243,parameters!$C$41:$C$178,0),MATCH('PV (extension)'!A12255,parameters!$D$5:$AG$5,0))/L12255</f>
        <v>3.3393053550047194E-2</v>
      </c>
      <c r="N12255" s="3" t="inlineStr">
        <is>
          <t>roof-top</t>
        </is>
      </c>
      <c r="O12255">
        <f>INDEX(parameters!$C$196:$EJ$198,MATCH('PV (extension)'!N12255,parameters!$B$196:$B$198,0),MATCH('PV (extension)'!B12243,parameters!$C$195:$EJ$195,0))</f>
        <v>1214.8866636593009</v>
      </c>
      <c r="P12255" t="n">
        <v>3</v>
      </c>
      <c r="Q12255" t="n">
        <v>30</v>
      </c>
      <c r="R12255">
        <f>Q12255*P12255*O12255</f>
        <v>109339.79972933709</v>
      </c>
      <c r="S12255">
        <f>1/R12255</f>
        <v>9.1458005454137387E-6</v>
      </c>
    </row>
    <row r="12256" ht="16" customHeight="1" s="29">
      <c r="A12256" t="inlineStr">
        <is>
          <t>photovoltaic slanted-roof installation, 3 kWp, micro-Si, laminated, integrated, on roof</t>
        </is>
      </c>
      <c r="B12256" s="30">
        <f>M12256*S12256</f>
        <v>4.7322652082804741E-9</v>
      </c>
      <c r="C12256" t="inlineStr">
        <is>
          <t>RER</t>
        </is>
      </c>
      <c r="D12256" t="inlineStr">
        <is>
          <t>unit</t>
        </is>
      </c>
      <c r="F12256" t="inlineStr">
        <is>
          <t>technosphere</t>
        </is>
      </c>
      <c r="G12256" t="n">
        <v>0</v>
      </c>
      <c r="H12256" t="inlineStr">
        <is>
          <t>photovoltaic slanted-roof installation, 3 kWp, micro-Si, laminated, integrated, on roof</t>
        </is>
      </c>
      <c r="I12256" t="inlineStr">
        <is>
          <t>(2,2,1,1,1,3); Calculation with average annual yield and share of technologies. Lifetime: 30a.</t>
        </is>
      </c>
      <c r="K12256" t="inlineStr">
        <is>
          <t>residential</t>
        </is>
      </c>
      <c r="L12256">
        <f>L12255</f>
        <v>0.17766751537682748</v>
      </c>
      <c r="M12256" s="30">
        <f>INDEX(parameters!$D$41:$AG$178,MATCH('PV (extension)'!B12243,parameters!$C$41:$C$178,0),MATCH('PV (extension)'!A12256,parameters!$D$5:$AG$5,0))/L12256</f>
        <v>5.1742493013949662E-4</v>
      </c>
      <c r="N12256" s="3" t="inlineStr">
        <is>
          <t>roof-top</t>
        </is>
      </c>
      <c r="O12256">
        <f>INDEX(parameters!$C$196:$EJ$198,MATCH('PV (extension)'!N12256,parameters!$B$196:$B$198,0),MATCH('PV (extension)'!B12243,parameters!$C$195:$EJ$195,0))</f>
        <v>1214.8866636593009</v>
      </c>
      <c r="P12256" t="n">
        <v>3</v>
      </c>
      <c r="Q12256" t="n">
        <v>30</v>
      </c>
      <c r="R12256">
        <f>Q12256*P12256*O12256</f>
        <v>109339.79972933709</v>
      </c>
      <c r="S12256">
        <f>1/R12256</f>
        <v>9.1458005454137387E-6</v>
      </c>
    </row>
    <row r="12257" ht="16" customHeight="1" s="29">
      <c r="A12257" t="inlineStr">
        <is>
          <t>photovoltaic slanted-roof installation, 3 kWp, micro-Si, panel, mounted, on roof</t>
        </is>
      </c>
      <c r="B12257" s="30">
        <f>M12257*S12257</f>
        <v>8.2269609205739624E-8</v>
      </c>
      <c r="C12257" t="inlineStr">
        <is>
          <t>RER</t>
        </is>
      </c>
      <c r="D12257" t="inlineStr">
        <is>
          <t>unit</t>
        </is>
      </c>
      <c r="F12257" t="inlineStr">
        <is>
          <t>technosphere</t>
        </is>
      </c>
      <c r="G12257" t="n">
        <v>0</v>
      </c>
      <c r="H12257" t="inlineStr">
        <is>
          <t>photovoltaic slanted-roof installation, 3 kWp, micro-Si, panel, mounted, on roof</t>
        </is>
      </c>
      <c r="I12257" t="inlineStr">
        <is>
          <t>(2,2,1,1,1,3); Calculation with average annual yield and share of technologies. Lifetime: 30a.</t>
        </is>
      </c>
      <c r="K12257" t="inlineStr">
        <is>
          <t>residential</t>
        </is>
      </c>
      <c r="L12257">
        <f>L12256</f>
        <v>0.17766751537682748</v>
      </c>
      <c r="M12257" s="30">
        <f>INDEX(parameters!$D$41:$AG$178,MATCH('PV (extension)'!B12243,parameters!$C$41:$C$178,0),MATCH('PV (extension)'!A12257,parameters!$D$5:$AG$5,0))/L12257</f>
        <v>8.9953425943663963E-3</v>
      </c>
      <c r="N12257" s="3" t="inlineStr">
        <is>
          <t>roof-top</t>
        </is>
      </c>
      <c r="O12257">
        <f>INDEX(parameters!$C$196:$EJ$198,MATCH('PV (extension)'!N12257,parameters!$B$196:$B$198,0),MATCH('PV (extension)'!B12243,parameters!$C$195:$EJ$195,0))</f>
        <v>1214.8866636593009</v>
      </c>
      <c r="P12257" t="n">
        <v>3</v>
      </c>
      <c r="Q12257" t="n">
        <v>30</v>
      </c>
      <c r="R12257">
        <f>Q12257*P12257*O12257</f>
        <v>109339.79972933709</v>
      </c>
      <c r="S12257">
        <f>1/R12257</f>
        <v>9.1458005454137387E-6</v>
      </c>
    </row>
    <row r="12258" s="29">
      <c r="A12258" t="inlineStr">
        <is>
          <t>photovoltaic facade installation, 3kWp, multi-Si, laminated, integrated, at building</t>
        </is>
      </c>
      <c r="B12258" s="30">
        <f>M12258*S12258</f>
        <v>2.4094978926066002E-7</v>
      </c>
      <c r="C12258" t="inlineStr">
        <is>
          <t>RER</t>
        </is>
      </c>
      <c r="D12258" t="inlineStr">
        <is>
          <t>unit</t>
        </is>
      </c>
      <c r="F12258" t="inlineStr">
        <is>
          <t>technosphere</t>
        </is>
      </c>
      <c r="G12258" t="n">
        <v>0</v>
      </c>
      <c r="H12258" t="inlineStr">
        <is>
          <t>photovoltaic facade installation, 3kWp, multi-Si, laminated, integrated, at building</t>
        </is>
      </c>
      <c r="I12258" t="inlineStr">
        <is>
          <t>(2,2,1,1,1,3); Calculation with average annual yield and share of technologies. Lifetime: 30a.</t>
        </is>
      </c>
      <c r="K12258" t="inlineStr">
        <is>
          <t>residential</t>
        </is>
      </c>
      <c r="L12258">
        <f>L12257</f>
        <v>0.17766751537682748</v>
      </c>
      <c r="M12258" s="30">
        <f>INDEX(parameters!$D$41:$AG$178,MATCH('PV (extension)'!B12243,parameters!$C$41:$C$178,0),MATCH('PV (extension)'!A12258,parameters!$D$5:$AG$5,0))/L12258</f>
        <v>1.8497835237986298E-2</v>
      </c>
      <c r="N12258" t="inlineStr">
        <is>
          <t>façade</t>
        </is>
      </c>
      <c r="O12258">
        <f>INDEX(parameters!$C$196:$EJ$198,MATCH('PV (extension)'!N12258,parameters!$B$196:$B$198,0),MATCH('PV (extension)'!B12243,parameters!$C$195:$EJ$195,0))</f>
        <v>853.00552980333907</v>
      </c>
      <c r="P12258" t="n">
        <v>3</v>
      </c>
      <c r="Q12258" t="n">
        <v>30</v>
      </c>
      <c r="R12258">
        <f>Q12258*P12258*O12258</f>
        <v>76770.497682300513</v>
      </c>
      <c r="S12258">
        <f>1/R12258</f>
        <v>1.3025837140437747E-5</v>
      </c>
    </row>
    <row r="12259" s="29">
      <c r="A12259" t="inlineStr">
        <is>
          <t>photovoltaic facade installation, 3kWp, multi-Si, panel, mounted, at building</t>
        </is>
      </c>
      <c r="B12259" s="30">
        <f>M12259*S12259</f>
        <v>2.3630797160621632E-7</v>
      </c>
      <c r="C12259" t="inlineStr">
        <is>
          <t>RER</t>
        </is>
      </c>
      <c r="D12259" t="inlineStr">
        <is>
          <t>unit</t>
        </is>
      </c>
      <c r="F12259" t="inlineStr">
        <is>
          <t>technosphere</t>
        </is>
      </c>
      <c r="G12259" t="n">
        <v>0</v>
      </c>
      <c r="H12259" t="inlineStr">
        <is>
          <t>photovoltaic facade installation, 3kWp, multi-Si, panel, mounted, at building</t>
        </is>
      </c>
      <c r="I12259" t="inlineStr">
        <is>
          <t>(2,2,1,1,1,3); Calculation with average annual yield and share of technologies. Lifetime: 30a.</t>
        </is>
      </c>
      <c r="K12259" t="inlineStr">
        <is>
          <t>residential</t>
        </is>
      </c>
      <c r="L12259">
        <f>L12258</f>
        <v>0.17766751537682748</v>
      </c>
      <c r="M12259" s="30">
        <f>INDEX(parameters!$D$41:$AG$178,MATCH('PV (extension)'!B12243,parameters!$C$41:$C$178,0),MATCH('PV (extension)'!A12259,parameters!$D$5:$AG$5,0))/L12259</f>
        <v>1.8141480586504166E-2</v>
      </c>
      <c r="N12259" t="inlineStr">
        <is>
          <t>façade</t>
        </is>
      </c>
      <c r="O12259">
        <f>INDEX(parameters!$C$196:$EJ$198,MATCH('PV (extension)'!N12259,parameters!$B$196:$B$198,0),MATCH('PV (extension)'!B12243,parameters!$C$195:$EJ$195,0))</f>
        <v>853.00552980333907</v>
      </c>
      <c r="P12259" t="n">
        <v>3</v>
      </c>
      <c r="Q12259" t="n">
        <v>30</v>
      </c>
      <c r="R12259">
        <f>Q12259*P12259*O12259</f>
        <v>76770.497682300513</v>
      </c>
      <c r="S12259">
        <f>1/R12259</f>
        <v>1.3025837140437747E-5</v>
      </c>
    </row>
    <row r="12260" s="29">
      <c r="A12260" t="inlineStr">
        <is>
          <t>photovoltaic facade installation, 3kWp, single-Si, laminated, integrated, at building</t>
        </is>
      </c>
      <c r="B12260" s="30">
        <f>M12260*S12260</f>
        <v>1.2702603914570544E-7</v>
      </c>
      <c r="C12260" t="inlineStr">
        <is>
          <t>RER</t>
        </is>
      </c>
      <c r="D12260" t="inlineStr">
        <is>
          <t>unit</t>
        </is>
      </c>
      <c r="F12260" t="inlineStr">
        <is>
          <t>technosphere</t>
        </is>
      </c>
      <c r="G12260" t="n">
        <v>0</v>
      </c>
      <c r="H12260" t="inlineStr">
        <is>
          <t>photovoltaic facade installation, 3kWp, single-Si, laminated, integrated, at building</t>
        </is>
      </c>
      <c r="I12260" t="inlineStr">
        <is>
          <t>(2,2,1,1,1,3); Calculation with average annual yield and share of technologies. Lifetime: 30a.</t>
        </is>
      </c>
      <c r="K12260" t="inlineStr">
        <is>
          <t>residential</t>
        </is>
      </c>
      <c r="L12260">
        <f>L12259</f>
        <v>0.17766751537682748</v>
      </c>
      <c r="M12260" s="30">
        <f>INDEX(parameters!$D$41:$AG$178,MATCH('PV (extension)'!B12243,parameters!$C$41:$C$178,0),MATCH('PV (extension)'!A12260,parameters!$D$5:$AG$5,0))/L12260</f>
        <v>9.7518522438271929E-3</v>
      </c>
      <c r="N12260" t="inlineStr">
        <is>
          <t>façade</t>
        </is>
      </c>
      <c r="O12260">
        <f>INDEX(parameters!$C$196:$EJ$198,MATCH('PV (extension)'!N12260,parameters!$B$196:$B$198,0),MATCH('PV (extension)'!B12243,parameters!$C$195:$EJ$195,0))</f>
        <v>853.00552980333907</v>
      </c>
      <c r="P12260" t="n">
        <v>3</v>
      </c>
      <c r="Q12260" t="n">
        <v>30</v>
      </c>
      <c r="R12260">
        <f>Q12260*P12260*O12260</f>
        <v>76770.497682300513</v>
      </c>
      <c r="S12260">
        <f>1/R12260</f>
        <v>1.3025837140437747E-5</v>
      </c>
    </row>
    <row r="12261" s="29">
      <c r="A12261" t="inlineStr">
        <is>
          <t>photovoltaic facade installation, 3kWp, single-Si, panel, mounted, at building</t>
        </is>
      </c>
      <c r="B12261" s="30">
        <f>M12261*S12261</f>
        <v>1.2691613001276057E-7</v>
      </c>
      <c r="C12261" t="inlineStr">
        <is>
          <t>RER</t>
        </is>
      </c>
      <c r="D12261" t="inlineStr">
        <is>
          <t>unit</t>
        </is>
      </c>
      <c r="F12261" t="inlineStr">
        <is>
          <t>technosphere</t>
        </is>
      </c>
      <c r="G12261" t="n">
        <v>0</v>
      </c>
      <c r="H12261" t="inlineStr">
        <is>
          <t>photovoltaic facade installation, 3kWp, single-Si, panel, mounted, at building</t>
        </is>
      </c>
      <c r="I12261" t="inlineStr">
        <is>
          <t>(2,2,1,1,1,3); Calculation with average annual yield and share of technologies. Lifetime: 30a.</t>
        </is>
      </c>
      <c r="K12261" t="inlineStr">
        <is>
          <t>residential</t>
        </is>
      </c>
      <c r="L12261">
        <f>L12260</f>
        <v>0.17766751537682748</v>
      </c>
      <c r="M12261" s="30">
        <f>INDEX(parameters!$D$41:$AG$178,MATCH('PV (extension)'!B12243,parameters!$C$41:$C$178,0),MATCH('PV (extension)'!A12261,parameters!$D$5:$AG$5,0))/L12261</f>
        <v>9.7434144649911868E-3</v>
      </c>
      <c r="N12261" t="inlineStr">
        <is>
          <t>façade</t>
        </is>
      </c>
      <c r="O12261">
        <f>INDEX(parameters!$C$196:$EJ$198,MATCH('PV (extension)'!N12261,parameters!$B$196:$B$198,0),MATCH('PV (extension)'!B12243,parameters!$C$195:$EJ$195,0))</f>
        <v>853.00552980333907</v>
      </c>
      <c r="P12261" t="n">
        <v>3</v>
      </c>
      <c r="Q12261" t="n">
        <v>30</v>
      </c>
      <c r="R12261">
        <f>Q12261*P12261*O12261</f>
        <v>76770.497682300513</v>
      </c>
      <c r="S12261">
        <f>1/R12261</f>
        <v>1.3025837140437747E-5</v>
      </c>
    </row>
    <row r="12262" ht="16" customHeight="1" s="29">
      <c r="A12262" t="inlineStr">
        <is>
          <t>photovoltaic flat-roof installation, 3kWp, multi-Si, on roof</t>
        </is>
      </c>
      <c r="B12262" s="30">
        <f>M12262*S12262</f>
        <v>2.6060295278529162E-6</v>
      </c>
      <c r="C12262" t="inlineStr">
        <is>
          <t>RER</t>
        </is>
      </c>
      <c r="D12262" t="inlineStr">
        <is>
          <t>unit</t>
        </is>
      </c>
      <c r="F12262" t="inlineStr">
        <is>
          <t>technosphere</t>
        </is>
      </c>
      <c r="G12262" t="n">
        <v>0</v>
      </c>
      <c r="H12262" t="inlineStr">
        <is>
          <t>photovoltaic flat-roof installation, 3kWp, multi-Si, on roof</t>
        </is>
      </c>
      <c r="I12262" t="inlineStr">
        <is>
          <t>(2,2,1,1,1,3); Calculation with average annual yield and share of technologies. Lifetime: 30a.</t>
        </is>
      </c>
      <c r="K12262" t="inlineStr">
        <is>
          <t>residential</t>
        </is>
      </c>
      <c r="L12262">
        <f>L12261</f>
        <v>0.17766751537682748</v>
      </c>
      <c r="M12262" s="30">
        <f>INDEX(parameters!$D$41:$AG$178,MATCH('PV (extension)'!B12243,parameters!$C$41:$C$178,0),MATCH('PV (extension)'!A12262,parameters!$D$5:$AG$5,0))/L12262</f>
        <v>0.28494274666417674</v>
      </c>
      <c r="N12262" s="3" t="inlineStr">
        <is>
          <t>roof-top</t>
        </is>
      </c>
      <c r="O12262">
        <f>INDEX(parameters!$C$196:$EJ$198,MATCH('PV (extension)'!N12262,parameters!$B$196:$B$198,0),MATCH('PV (extension)'!B12243,parameters!$C$195:$EJ$195,0))</f>
        <v>1214.8866636593009</v>
      </c>
      <c r="P12262" t="n">
        <v>3</v>
      </c>
      <c r="Q12262" t="n">
        <v>30</v>
      </c>
      <c r="R12262">
        <f>Q12262*P12262*O12262</f>
        <v>109339.79972933709</v>
      </c>
      <c r="S12262">
        <f>1/R12262</f>
        <v>9.1458005454137387E-6</v>
      </c>
    </row>
    <row r="12263" ht="16" customHeight="1" s="29">
      <c r="A12263" t="inlineStr">
        <is>
          <t>photovoltaic flat-roof installation, 3kWp, single-Si, on roof</t>
        </is>
      </c>
      <c r="B12263" s="30">
        <f>M12263*S12263</f>
        <v>1.3603096636581138E-6</v>
      </c>
      <c r="C12263" t="inlineStr">
        <is>
          <t>RER</t>
        </is>
      </c>
      <c r="D12263" t="inlineStr">
        <is>
          <t>unit</t>
        </is>
      </c>
      <c r="F12263" t="inlineStr">
        <is>
          <t>technosphere</t>
        </is>
      </c>
      <c r="G12263" t="n">
        <v>0</v>
      </c>
      <c r="H12263" t="inlineStr">
        <is>
          <t>photovoltaic flat-roof installation, 3kWp, single-Si, on roof</t>
        </is>
      </c>
      <c r="I12263" t="inlineStr">
        <is>
          <t>(2,2,1,1,1,3); Calculation with average annual yield and share of technologies. Lifetime: 30a.</t>
        </is>
      </c>
      <c r="K12263" t="inlineStr">
        <is>
          <t>residential</t>
        </is>
      </c>
      <c r="L12263">
        <f>L12262</f>
        <v>0.17766751537682748</v>
      </c>
      <c r="M12263" s="30">
        <f>INDEX(parameters!$D$41:$AG$178,MATCH('PV (extension)'!B12243,parameters!$C$41:$C$178,0),MATCH('PV (extension)'!A12263,parameters!$D$5:$AG$5,0))/L12263</f>
        <v>0.14873598619426004</v>
      </c>
      <c r="N12263" s="3" t="inlineStr">
        <is>
          <t>roof-top</t>
        </is>
      </c>
      <c r="O12263">
        <f>INDEX(parameters!$C$196:$EJ$198,MATCH('PV (extension)'!N12263,parameters!$B$196:$B$198,0),MATCH('PV (extension)'!B12243,parameters!$C$195:$EJ$195,0))</f>
        <v>1214.8866636593009</v>
      </c>
      <c r="P12263" t="n">
        <v>3</v>
      </c>
      <c r="Q12263" t="n">
        <v>30</v>
      </c>
      <c r="R12263">
        <f>Q12263*P12263*O12263</f>
        <v>109339.79972933709</v>
      </c>
      <c r="S12263">
        <f>1/R12263</f>
        <v>9.1458005454137387E-6</v>
      </c>
    </row>
    <row r="12264" ht="16" customHeight="1" s="29">
      <c r="A12264" t="inlineStr">
        <is>
          <t>photovoltaic slanted-roof installation, 3kWp, CIS, panel, mounted, on roof</t>
        </is>
      </c>
      <c r="B12264" s="30">
        <f>M12264*S12264</f>
        <v>7.5241207474286532E-7</v>
      </c>
      <c r="C12264" t="inlineStr">
        <is>
          <t>CH</t>
        </is>
      </c>
      <c r="D12264" t="inlineStr">
        <is>
          <t>unit</t>
        </is>
      </c>
      <c r="F12264" t="inlineStr">
        <is>
          <t>technosphere</t>
        </is>
      </c>
      <c r="G12264" t="n">
        <v>0</v>
      </c>
      <c r="H12264" t="inlineStr">
        <is>
          <t>photovoltaic slanted-roof installation, 3kWp, CIS, panel, mounted, on roof</t>
        </is>
      </c>
      <c r="I12264" t="inlineStr">
        <is>
          <t>(2,2,1,1,1,3); Calculation with average annual yield and share of technologies. Lifetime: 30a.</t>
        </is>
      </c>
      <c r="K12264" t="inlineStr">
        <is>
          <t>residential</t>
        </is>
      </c>
      <c r="L12264">
        <f>L12263</f>
        <v>0.17766751537682748</v>
      </c>
      <c r="M12264" s="30">
        <f>INDEX(parameters!$D$41:$AG$178,MATCH('PV (extension)'!B12243,parameters!$C$41:$C$178,0),MATCH('PV (extension)'!A12264,parameters!$D$5:$AG$5,0))/L12264</f>
        <v>8.2268585566319899E-2</v>
      </c>
      <c r="N12264" s="3" t="inlineStr">
        <is>
          <t>roof-top</t>
        </is>
      </c>
      <c r="O12264">
        <f>INDEX(parameters!$C$196:$EJ$198,MATCH('PV (extension)'!N12264,parameters!$B$196:$B$198,0),MATCH('PV (extension)'!B12243,parameters!$C$195:$EJ$195,0))</f>
        <v>1214.8866636593009</v>
      </c>
      <c r="P12264" t="n">
        <v>3</v>
      </c>
      <c r="Q12264" t="n">
        <v>30</v>
      </c>
      <c r="R12264">
        <f>Q12264*P12264*O12264</f>
        <v>109339.79972933709</v>
      </c>
      <c r="S12264">
        <f>1/R12264</f>
        <v>9.1458005454137387E-6</v>
      </c>
    </row>
    <row r="12265" ht="16" customHeight="1" s="29">
      <c r="A12265" t="inlineStr">
        <is>
          <t>photovoltaic slanted-roof installation, 3kWp, CdTe, laminated, integrated, on roof</t>
        </is>
      </c>
      <c r="B12265" s="30">
        <f>M12265*S12265</f>
        <v>2.10680099283809E-8</v>
      </c>
      <c r="C12265" t="inlineStr">
        <is>
          <t>CH</t>
        </is>
      </c>
      <c r="D12265" t="inlineStr">
        <is>
          <t>unit</t>
        </is>
      </c>
      <c r="F12265" t="inlineStr">
        <is>
          <t>technosphere</t>
        </is>
      </c>
      <c r="G12265" t="n">
        <v>0</v>
      </c>
      <c r="H12265" t="inlineStr">
        <is>
          <t>photovoltaic slanted-roof installation, 3kWp, CdTe, laminated, integrated, on roof</t>
        </is>
      </c>
      <c r="I12265" t="inlineStr">
        <is>
          <t>(2,2,1,1,1,3); Calculation with average annual yield and share of technologies. Lifetime: 30a.</t>
        </is>
      </c>
      <c r="K12265" t="inlineStr">
        <is>
          <t>residential</t>
        </is>
      </c>
      <c r="L12265">
        <f>L12264</f>
        <v>0.17766751537682748</v>
      </c>
      <c r="M12265" s="30">
        <f>INDEX(parameters!$D$41:$AG$178,MATCH('PV (extension)'!B12243,parameters!$C$41:$C$178,0),MATCH('PV (extension)'!A12265,parameters!$D$5:$AG$5,0))/L12265</f>
        <v>2.3035719862648527E-3</v>
      </c>
      <c r="N12265" s="3" t="inlineStr">
        <is>
          <t>roof-top</t>
        </is>
      </c>
      <c r="O12265">
        <f>INDEX(parameters!$C$196:$EJ$198,MATCH('PV (extension)'!N12265,parameters!$B$196:$B$198,0),MATCH('PV (extension)'!B12243,parameters!$C$195:$EJ$195,0))</f>
        <v>1214.8866636593009</v>
      </c>
      <c r="P12265" t="n">
        <v>3</v>
      </c>
      <c r="Q12265" t="n">
        <v>30</v>
      </c>
      <c r="R12265">
        <f>Q12265*P12265*O12265</f>
        <v>109339.79972933709</v>
      </c>
      <c r="S12265">
        <f>1/R12265</f>
        <v>9.1458005454137387E-6</v>
      </c>
    </row>
    <row r="12266" ht="16" customHeight="1" s="29">
      <c r="A12266" t="inlineStr">
        <is>
          <t>photovoltaic slanted-roof installation, 3kWp, multi-Si, laminated, integrated, on roof</t>
        </is>
      </c>
      <c r="B12266" s="30">
        <f>M12266*S12266</f>
        <v>1.2516628463990009E-7</v>
      </c>
      <c r="C12266" t="inlineStr">
        <is>
          <t>RER</t>
        </is>
      </c>
      <c r="D12266" t="inlineStr">
        <is>
          <t>unit</t>
        </is>
      </c>
      <c r="F12266" t="inlineStr">
        <is>
          <t>technosphere</t>
        </is>
      </c>
      <c r="G12266" t="n">
        <v>0</v>
      </c>
      <c r="H12266" t="inlineStr">
        <is>
          <t>photovoltaic slanted-roof installation, 3kWp, multi-Si, laminated, integrated, on roof</t>
        </is>
      </c>
      <c r="I12266" t="inlineStr">
        <is>
          <t>(2,2,1,1,1,3); Calculation with average annual yield and share of technologies. Lifetime: 30a.</t>
        </is>
      </c>
      <c r="K12266" t="inlineStr">
        <is>
          <t>residential</t>
        </is>
      </c>
      <c r="L12266">
        <f>L12265</f>
        <v>0.17766751537682748</v>
      </c>
      <c r="M12266" s="30">
        <f>INDEX(parameters!$D$41:$AG$178,MATCH('PV (extension)'!B12243,parameters!$C$41:$C$178,0),MATCH('PV (extension)'!A12266,parameters!$D$5:$AG$5,0))/L12266</f>
        <v>1.3685656495391874E-2</v>
      </c>
      <c r="N12266" s="3" t="inlineStr">
        <is>
          <t>roof-top</t>
        </is>
      </c>
      <c r="O12266">
        <f>INDEX(parameters!$C$196:$EJ$198,MATCH('PV (extension)'!N12266,parameters!$B$196:$B$198,0),MATCH('PV (extension)'!B12243,parameters!$C$195:$EJ$195,0))</f>
        <v>1214.8866636593009</v>
      </c>
      <c r="P12266" t="n">
        <v>3</v>
      </c>
      <c r="Q12266" t="n">
        <v>30</v>
      </c>
      <c r="R12266">
        <f>Q12266*P12266*O12266</f>
        <v>109339.79972933709</v>
      </c>
      <c r="S12266">
        <f>1/R12266</f>
        <v>9.1458005454137387E-6</v>
      </c>
    </row>
    <row r="12267" ht="16" customHeight="1" s="29">
      <c r="A12267" t="inlineStr">
        <is>
          <t>photovoltaic slanted-roof installation, 3kWp, multi-Si, panel, mounted, on roof</t>
        </is>
      </c>
      <c r="B12267" s="30">
        <f>M12267*S12267</f>
        <v>2.1424022106129628E-6</v>
      </c>
      <c r="C12267" t="inlineStr">
        <is>
          <t>RER</t>
        </is>
      </c>
      <c r="D12267" t="inlineStr">
        <is>
          <t>unit</t>
        </is>
      </c>
      <c r="F12267" t="inlineStr">
        <is>
          <t>technosphere</t>
        </is>
      </c>
      <c r="G12267" t="n">
        <v>0</v>
      </c>
      <c r="H12267" t="inlineStr">
        <is>
          <t>photovoltaic slanted-roof installation, 3kWp, multi-Si, panel, mounted, on roof</t>
        </is>
      </c>
      <c r="I12267" t="inlineStr">
        <is>
          <t>(2,2,1,1,1,3); Calculation with average annual yield and share of technologies. Lifetime: 30a.</t>
        </is>
      </c>
      <c r="K12267" t="inlineStr">
        <is>
          <t>residential</t>
        </is>
      </c>
      <c r="L12267">
        <f>L12266</f>
        <v>0.17766751537682748</v>
      </c>
      <c r="M12267" s="30">
        <f>INDEX(parameters!$D$41:$AG$178,MATCH('PV (extension)'!B12243,parameters!$C$41:$C$178,0),MATCH('PV (extension)'!A12267,parameters!$D$5:$AG$5,0))/L12267</f>
        <v>0.23424982864811036</v>
      </c>
      <c r="N12267" s="3" t="inlineStr">
        <is>
          <t>roof-top</t>
        </is>
      </c>
      <c r="O12267">
        <f>INDEX(parameters!$C$196:$EJ$198,MATCH('PV (extension)'!N12267,parameters!$B$196:$B$198,0),MATCH('PV (extension)'!B12243,parameters!$C$195:$EJ$195,0))</f>
        <v>1214.8866636593009</v>
      </c>
      <c r="P12267" t="n">
        <v>3</v>
      </c>
      <c r="Q12267" t="n">
        <v>30</v>
      </c>
      <c r="R12267">
        <f>Q12267*P12267*O12267</f>
        <v>109339.79972933709</v>
      </c>
      <c r="S12267">
        <f>1/R12267</f>
        <v>9.1458005454137387E-6</v>
      </c>
    </row>
    <row r="12268" ht="16" customHeight="1" s="29">
      <c r="A12268" t="inlineStr">
        <is>
          <t>photovoltaic slanted-roof installation, 3kWp, single-Si, laminated, integrated, on roof</t>
        </is>
      </c>
      <c r="B12268" s="30">
        <f>M12268*S12268</f>
        <v>6.614991737875066E-8</v>
      </c>
      <c r="C12268" t="inlineStr">
        <is>
          <t>RER</t>
        </is>
      </c>
      <c r="D12268" t="inlineStr">
        <is>
          <t>unit</t>
        </is>
      </c>
      <c r="F12268" t="inlineStr">
        <is>
          <t>technosphere</t>
        </is>
      </c>
      <c r="G12268" t="n">
        <v>0</v>
      </c>
      <c r="H12268" t="inlineStr">
        <is>
          <t>photovoltaic slanted-roof installation, 3kWp, single-Si, laminated, integrated, on roof</t>
        </is>
      </c>
      <c r="I12268" t="inlineStr">
        <is>
          <t>(2,2,1,1,1,3); Calculation with average annual yield and share of technologies. Lifetime: 30a.</t>
        </is>
      </c>
      <c r="K12268" t="inlineStr">
        <is>
          <t>residential</t>
        </is>
      </c>
      <c r="L12268">
        <f>L12267</f>
        <v>0.17766751537682748</v>
      </c>
      <c r="M12268" s="30">
        <f>INDEX(parameters!$D$41:$AG$178,MATCH('PV (extension)'!B12243,parameters!$C$41:$C$178,0),MATCH('PV (extension)'!A12268,parameters!$D$5:$AG$5,0))/L12268</f>
        <v>7.2328187183047909E-3</v>
      </c>
      <c r="N12268" s="3" t="inlineStr">
        <is>
          <t>roof-top</t>
        </is>
      </c>
      <c r="O12268">
        <f>INDEX(parameters!$C$196:$EJ$198,MATCH('PV (extension)'!N12268,parameters!$B$196:$B$198,0),MATCH('PV (extension)'!B12243,parameters!$C$195:$EJ$195,0))</f>
        <v>1214.8866636593009</v>
      </c>
      <c r="P12268" t="n">
        <v>3</v>
      </c>
      <c r="Q12268" t="n">
        <v>30</v>
      </c>
      <c r="R12268">
        <f>Q12268*P12268*O12268</f>
        <v>109339.79972933709</v>
      </c>
      <c r="S12268">
        <f>1/R12268</f>
        <v>9.1458005454137387E-6</v>
      </c>
    </row>
    <row r="12269" ht="16" customHeight="1" s="29">
      <c r="A12269" t="inlineStr">
        <is>
          <t>photovoltaic slanted-roof installation, 3kWp, single-Si, panel, mounted, on roof</t>
        </is>
      </c>
      <c r="B12269" s="30">
        <f>M12269*S12269</f>
        <v>1.1196341985622438E-6</v>
      </c>
      <c r="C12269" t="inlineStr">
        <is>
          <t>RER</t>
        </is>
      </c>
      <c r="D12269" t="inlineStr">
        <is>
          <t>unit</t>
        </is>
      </c>
      <c r="F12269" t="inlineStr">
        <is>
          <t>technosphere</t>
        </is>
      </c>
      <c r="G12269" t="n">
        <v>0</v>
      </c>
      <c r="H12269" t="inlineStr">
        <is>
          <t>photovoltaic slanted-roof installation, 3kWp, single-Si, panel, mounted, on roof</t>
        </is>
      </c>
      <c r="I12269" t="inlineStr">
        <is>
          <t>(2,2,1,1,1,3); Calculation with average annual yield and share of technologies. Lifetime: 30a.</t>
        </is>
      </c>
      <c r="K12269" t="inlineStr">
        <is>
          <t>residential</t>
        </is>
      </c>
      <c r="L12269">
        <f>L12268</f>
        <v>0.17766751537682748</v>
      </c>
      <c r="M12269" s="30">
        <f>INDEX(parameters!$D$41:$AG$178,MATCH('PV (extension)'!B12243,parameters!$C$41:$C$178,0),MATCH('PV (extension)'!A12269,parameters!$D$5:$AG$5,0))/L12269</f>
        <v>0.12242057904091255</v>
      </c>
      <c r="N12269" s="3" t="inlineStr">
        <is>
          <t>roof-top</t>
        </is>
      </c>
      <c r="O12269">
        <f>INDEX(parameters!$C$196:$EJ$198,MATCH('PV (extension)'!N12269,parameters!$B$196:$B$198,0),MATCH('PV (extension)'!B12243,parameters!$C$195:$EJ$195,0))</f>
        <v>1214.8866636593009</v>
      </c>
      <c r="P12269" t="n">
        <v>3</v>
      </c>
      <c r="Q12269" t="n">
        <v>30</v>
      </c>
      <c r="R12269">
        <f>Q12269*P12269*O12269</f>
        <v>109339.79972933709</v>
      </c>
      <c r="S12269">
        <f>1/R12269</f>
        <v>9.1458005454137387E-6</v>
      </c>
    </row>
    <row r="12270" s="29">
      <c r="A12270" t="inlineStr">
        <is>
          <t>market for tap water</t>
        </is>
      </c>
      <c r="B12270" t="n">
        <v>0.0037026</v>
      </c>
      <c r="C12270" t="inlineStr">
        <is>
          <t>Europe without Switzerland</t>
        </is>
      </c>
      <c r="D12270" t="inlineStr">
        <is>
          <t>kilogram</t>
        </is>
      </c>
      <c r="F12270" t="inlineStr">
        <is>
          <t>technosphere</t>
        </is>
      </c>
      <c r="G12270" t="n">
        <v>0</v>
      </c>
      <c r="H12270" t="inlineStr">
        <is>
          <t>tap water</t>
        </is>
      </c>
      <c r="I12270" t="inlineStr">
        <is>
          <t>(2,2,1,1,1,3); Estimation 20l/m2 panel</t>
        </is>
      </c>
    </row>
    <row r="12271" s="29">
      <c r="A12271" t="inlineStr">
        <is>
          <t>treatment of wastewater, from residence, capacity 1.1E10l/year</t>
        </is>
      </c>
      <c r="B12271" t="n">
        <v>-3.3323e-06</v>
      </c>
      <c r="C12271" t="inlineStr">
        <is>
          <t>CH</t>
        </is>
      </c>
      <c r="D12271" t="inlineStr">
        <is>
          <t>cubic meter</t>
        </is>
      </c>
      <c r="F12271" t="inlineStr">
        <is>
          <t>technosphere</t>
        </is>
      </c>
      <c r="G12271" t="n">
        <v>0</v>
      </c>
      <c r="H12271" t="inlineStr">
        <is>
          <t>wastewater, from residence</t>
        </is>
      </c>
      <c r="I12271" t="inlineStr">
        <is>
          <t>(2,2,1,1,1,3); Estimation 20l/m2 panel</t>
        </is>
      </c>
    </row>
    <row r="12272" s="29"/>
    <row r="12273" customFormat="1" s="28">
      <c r="A12273" s="28" t="inlineStr">
        <is>
          <t>Activity</t>
        </is>
      </c>
      <c r="B12273" s="28" t="inlineStr">
        <is>
          <t>electricity production, photovoltaic, commercial</t>
        </is>
      </c>
    </row>
    <row r="12274">
      <c r="A12274" t="inlineStr">
        <is>
          <t>comment</t>
        </is>
      </c>
      <c r="B1227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")&amp;HLOOKUP(B12275,parameters!$C$195:$EJ$198,2,0)&amp;" kWh/kWp.
Annual output, Facade: "&amp;HLOOKUP(B12275,parameters!$C$195:$EJ$198,3,0)&amp;" kWh/kWp.
Annual output, Open-ground: "&amp;HLOOKUP(B12275,parameters!$C$195:$EJ$198,4,0)&amp;_xlfn._LONGTEXT("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")&amp;VLOOKUP(B12275,'extension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1214.68410482272 kWh/kWp.
Annual output, Facade: 852.863307641486 kWh/kWp.
Annual output, Open-ground: 1292.21713279013 kWh/kWp.
Amount of solar energy transformed to electricity. Waste heat emission due to losses of electricity in the system.
Technology:  Electricity production with grid-connected photovoltaic power plants.
Time period:  Time of publications
Production volume: 4.308 GWh in 2025.
Sampling:  Statistical data and model calculations
Extrapolations:  Use of PV technology data investigated for other countries (Switzerland). Correction of average yield with Swiss data.
Uncertainty:  None
Author: Romain Sacchi, PSI, romain.sacchi@psi.ch</v>
      </c>
    </row>
    <row r="12275" s="29">
      <c r="A12275" t="inlineStr">
        <is>
          <t>location</t>
        </is>
      </c>
      <c r="B12275" t="inlineStr">
        <is>
          <t>VU</t>
        </is>
      </c>
    </row>
    <row r="12276" s="29">
      <c r="A12276" t="inlineStr">
        <is>
          <t>production amount</t>
        </is>
      </c>
      <c r="B12276" t="n">
        <v>1</v>
      </c>
    </row>
    <row r="12277" s="29">
      <c r="A12277" t="inlineStr">
        <is>
          <t>reference product</t>
        </is>
      </c>
      <c r="B12277" t="inlineStr">
        <is>
          <t>electricity, low voltage</t>
        </is>
      </c>
    </row>
    <row r="12278" s="29">
      <c r="A12278" t="inlineStr">
        <is>
          <t>source</t>
        </is>
      </c>
      <c r="B1227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279" s="29">
      <c r="A12279" t="inlineStr">
        <is>
          <t>type</t>
        </is>
      </c>
      <c r="B12279" t="inlineStr">
        <is>
          <t>process</t>
        </is>
      </c>
    </row>
    <row r="12280" s="29">
      <c r="A12280" t="inlineStr">
        <is>
          <t>unit</t>
        </is>
      </c>
      <c r="B12280" t="inlineStr">
        <is>
          <t>kilowatt hour</t>
        </is>
      </c>
    </row>
    <row r="12281" s="29">
      <c r="A12281" t="inlineStr">
        <is>
          <t>Exchanges</t>
        </is>
      </c>
    </row>
    <row r="12282" customFormat="1" s="28">
      <c r="A12282" s="28" t="inlineStr">
        <is>
          <t>name</t>
        </is>
      </c>
      <c r="B12282" s="28" t="inlineStr">
        <is>
          <t>amount</t>
        </is>
      </c>
      <c r="C12282" s="28" t="inlineStr">
        <is>
          <t>location</t>
        </is>
      </c>
      <c r="D12282" s="28" t="inlineStr">
        <is>
          <t>unit</t>
        </is>
      </c>
      <c r="E12282" s="28" t="inlineStr">
        <is>
          <t>categories</t>
        </is>
      </c>
      <c r="F12282" s="28" t="inlineStr">
        <is>
          <t>type</t>
        </is>
      </c>
      <c r="G12282" s="28" t="inlineStr">
        <is>
          <t>uncertainty type</t>
        </is>
      </c>
      <c r="H12282" s="28" t="inlineStr">
        <is>
          <t>reference product</t>
        </is>
      </c>
      <c r="I12282" s="28" t="inlineStr">
        <is>
          <t>comment</t>
        </is>
      </c>
      <c r="J12282" s="28" t="inlineStr">
        <is>
          <t>production volume</t>
        </is>
      </c>
      <c r="K12282" s="28" t="inlineStr">
        <is>
          <t>scope</t>
        </is>
      </c>
      <c r="L12282" s="28" t="inlineStr">
        <is>
          <t>scope share</t>
        </is>
      </c>
      <c r="M12282" s="28" t="inlineStr">
        <is>
          <t>tech share</t>
        </is>
      </c>
      <c r="N12282" s="28" t="inlineStr">
        <is>
          <t>installation</t>
        </is>
      </c>
      <c r="O12282" s="28" t="inlineStr">
        <is>
          <t>productivity</t>
        </is>
      </c>
      <c r="P12282" s="28" t="inlineStr">
        <is>
          <t>kWp</t>
        </is>
      </c>
      <c r="Q12282" s="28" t="inlineStr">
        <is>
          <t>lifetime</t>
        </is>
      </c>
      <c r="R12282" s="28" t="inlineStr">
        <is>
          <t>lifetime production</t>
        </is>
      </c>
      <c r="S12282" s="28" t="inlineStr">
        <is>
          <t>inverted lifetime production</t>
        </is>
      </c>
    </row>
    <row r="12283" s="29">
      <c r="A12283" t="inlineStr">
        <is>
          <t>Energy, solar, converted</t>
        </is>
      </c>
      <c r="B12283" t="n">
        <v>3.8503</v>
      </c>
      <c r="D12283" t="inlineStr">
        <is>
          <t>megajoule</t>
        </is>
      </c>
      <c r="E12283" t="inlineStr">
        <is>
          <t>natural resource::in air</t>
        </is>
      </c>
      <c r="F12283" t="inlineStr">
        <is>
          <t>biosphere</t>
        </is>
      </c>
      <c r="G12283" t="n">
        <v>0</v>
      </c>
      <c r="I12283" t="inlineStr">
        <is>
          <t>(2,2,1,1,1,3); Energy loss in the system</t>
        </is>
      </c>
    </row>
    <row r="12284" s="29">
      <c r="A12284" t="inlineStr">
        <is>
          <t>Heat, waste</t>
        </is>
      </c>
      <c r="B12284" t="n">
        <v>0.25027</v>
      </c>
      <c r="D12284" t="inlineStr">
        <is>
          <t>megajoule</t>
        </is>
      </c>
      <c r="E12284" t="inlineStr">
        <is>
          <t>air</t>
        </is>
      </c>
      <c r="F12284" t="inlineStr">
        <is>
          <t>biosphere</t>
        </is>
      </c>
      <c r="G12284" t="n">
        <v>0</v>
      </c>
      <c r="I12284" t="inlineStr">
        <is>
          <t>(1,na,na,na,na,na); Calculation with average annual output and share of technologies; Average degradation of 10.5% included</t>
        </is>
      </c>
    </row>
    <row r="12285" s="29">
      <c r="A12285" t="inlineStr">
        <is>
          <t>electricity production, photovoltaic, commercial</t>
        </is>
      </c>
      <c r="B12285" t="n">
        <v>1</v>
      </c>
      <c r="C12285" t="inlineStr">
        <is>
          <t>VU</t>
        </is>
      </c>
      <c r="D12285" t="inlineStr">
        <is>
          <t>kilowatt hour</t>
        </is>
      </c>
      <c r="E12285" t="inlineStr">
        <is>
          <t>photovoltaic::power plants</t>
        </is>
      </c>
      <c r="F12285" t="inlineStr">
        <is>
          <t>production</t>
        </is>
      </c>
      <c r="G12285" t="n">
        <v>0</v>
      </c>
      <c r="H12285" t="inlineStr">
        <is>
          <t>electricity, low voltage</t>
        </is>
      </c>
      <c r="J12285">
        <f>VLOOKUP(C12285,'extension - production vol'!$B$6:$D$235,3,0)</f>
        <v>4.3079999999999998</v>
      </c>
    </row>
    <row r="12286" ht="16" customHeight="1" s="29">
      <c r="A12286" t="inlineStr">
        <is>
          <t>photovoltaic flat-roof installation, 156 kWp, multi-Si, on roof</t>
        </is>
      </c>
      <c r="B12286" s="30">
        <f>M12286*S12286</f>
        <v>2.1597853946343483E-8</v>
      </c>
      <c r="C12286" t="inlineStr">
        <is>
          <t>CH</t>
        </is>
      </c>
      <c r="D12286" t="inlineStr">
        <is>
          <t>unit</t>
        </is>
      </c>
      <c r="F12286" t="inlineStr">
        <is>
          <t>technosphere</t>
        </is>
      </c>
      <c r="G12286" t="n">
        <v>0</v>
      </c>
      <c r="H12286" t="inlineStr">
        <is>
          <t>photovoltaic flat-roof installation, 156 kWp, multi-Si, on roof</t>
        </is>
      </c>
      <c r="I12286" t="inlineStr">
        <is>
          <t>(2,2,1,1,1,3); Calculation with average annual yield and share of technologies. Lifetime: 30a.</t>
        </is>
      </c>
      <c r="K12286" t="inlineStr">
        <is>
          <t>commercial</t>
        </is>
      </c>
      <c r="L12286">
        <f>IF(K12286="residential",VLOOKUP(B12275,parameters!$C$41:$AG$178,18,0),IF(K12286="commercial",1-VLOOKUP(B12275,parameters!$C$41:$AG$178,18,0),1))</f>
        <v>0.82233248462317254</v>
      </c>
      <c r="M12286" s="30">
        <f>INDEX(parameters!$D$41:$AG$178,MATCH('PV (extension)'!B12275,parameters!$C$41:$C$178,0),MATCH('PV (extension)'!A12286,parameters!$D$5:$AG$5,0))/L12286</f>
        <v>0.12277778707072071</v>
      </c>
      <c r="N12286" s="3" t="inlineStr">
        <is>
          <t>roof-top</t>
        </is>
      </c>
      <c r="O12286">
        <f>INDEX(parameters!$C$196:$EJ$198,MATCH('PV (extension)'!N12286,parameters!$B$196:$B$198,0),MATCH('PV (extension)'!B12275,parameters!$C$195:$EJ$195,0))</f>
        <v>1214.6841048227222</v>
      </c>
      <c r="P12286" t="n">
        <v>156</v>
      </c>
      <c r="Q12286" t="n">
        <v>30</v>
      </c>
      <c r="R12286">
        <f>Q12286*P12286*O12286</f>
        <v>5684721.6105703404</v>
      </c>
      <c r="S12286">
        <f>1/R12286</f>
        <v>1.759101093254189E-7</v>
      </c>
    </row>
    <row r="12287" ht="16" customHeight="1" s="29">
      <c r="A12287" t="inlineStr">
        <is>
          <t>photovoltaic flat-roof installation, 156 kWp, single-Si, on roof</t>
        </is>
      </c>
      <c r="B12287" s="30">
        <f>M12287*S12287</f>
        <v>1.1281936112215232E-8</v>
      </c>
      <c r="C12287" t="inlineStr">
        <is>
          <t>CH</t>
        </is>
      </c>
      <c r="D12287" t="inlineStr">
        <is>
          <t>unit</t>
        </is>
      </c>
      <c r="F12287" t="inlineStr">
        <is>
          <t>technosphere</t>
        </is>
      </c>
      <c r="G12287" t="n">
        <v>0</v>
      </c>
      <c r="H12287" t="inlineStr">
        <is>
          <t>photovoltaic flat-roof installation, 156 kWp, single-Si, on roof</t>
        </is>
      </c>
      <c r="I12287" t="inlineStr">
        <is>
          <t>(2,2,1,1,1,3); Calculation with average annual yield and share of technologies. Lifetime: 30a.</t>
        </is>
      </c>
      <c r="K12287" t="inlineStr">
        <is>
          <t>commercial</t>
        </is>
      </c>
      <c r="L12287">
        <f>L12286</f>
        <v>0.82233248462317254</v>
      </c>
      <c r="M12287" s="30">
        <f>INDEX(parameters!$D$41:$AG$178,MATCH('PV (extension)'!B12275,parameters!$C$41:$C$178,0),MATCH('PV (extension)'!A12287,parameters!$D$5:$AG$5,0))/L12287</f>
        <v>6.4134666026183854E-2</v>
      </c>
      <c r="N12287" s="3" t="inlineStr">
        <is>
          <t>roof-top</t>
        </is>
      </c>
      <c r="O12287">
        <f>INDEX(parameters!$C$196:$EJ$198,MATCH('PV (extension)'!N12287,parameters!$B$196:$B$198,0),MATCH('PV (extension)'!B12275,parameters!$C$195:$EJ$195,0))</f>
        <v>1214.6841048227222</v>
      </c>
      <c r="P12287" t="n">
        <v>156</v>
      </c>
      <c r="Q12287" t="n">
        <v>30</v>
      </c>
      <c r="R12287">
        <f>Q12287*P12287*O12287</f>
        <v>5684721.6105703404</v>
      </c>
      <c r="S12287">
        <f>1/R12287</f>
        <v>1.759101093254189E-7</v>
      </c>
    </row>
    <row r="12288" s="29">
      <c r="A12288" t="inlineStr">
        <is>
          <t>photovoltaic open ground installation, 570 kWp, CIS, on open ground</t>
        </is>
      </c>
      <c r="B12288" s="30">
        <f>M12288*S12288</f>
        <v>5.5606078700907749E-10</v>
      </c>
      <c r="C12288" t="inlineStr">
        <is>
          <t>RER</t>
        </is>
      </c>
      <c r="D12288" t="inlineStr">
        <is>
          <t>unit</t>
        </is>
      </c>
      <c r="F12288" t="inlineStr">
        <is>
          <t>technosphere</t>
        </is>
      </c>
      <c r="G12288" t="n">
        <v>0</v>
      </c>
      <c r="H12288" t="inlineStr">
        <is>
          <t>photovoltaic open ground installation, 570 kWp, CIS, on open ground</t>
        </is>
      </c>
      <c r="I12288" t="inlineStr">
        <is>
          <t>(2,2,1,1,1,3); Calculation with average annual yield and share of technologies. Lifetime: 30a.</t>
        </is>
      </c>
      <c r="K12288" t="inlineStr">
        <is>
          <t>commercial</t>
        </is>
      </c>
      <c r="L12288">
        <f>L12287</f>
        <v>0.82233248462317254</v>
      </c>
      <c r="M12288" s="30">
        <f>INDEX(parameters!$D$41:$AG$178,MATCH('PV (extension)'!B12275,parameters!$C$41:$C$178,0),MATCH('PV (extension)'!A12288,parameters!$D$5:$AG$5,0))/L12288</f>
        <v>1.2287226816964775E-2</v>
      </c>
      <c r="N12288" t="inlineStr">
        <is>
          <t>central</t>
        </is>
      </c>
      <c r="O12288">
        <f>INDEX(parameters!$C$196:$EJ$198,MATCH('PV (extension)'!N12288,parameters!$B$196:$B$198,0),MATCH('PV (extension)'!B12275,parameters!$C$195:$EJ$195,0))</f>
        <v>1292.2171327901301</v>
      </c>
      <c r="P12288" t="n">
        <v>570</v>
      </c>
      <c r="Q12288" t="n">
        <v>30</v>
      </c>
      <c r="R12288">
        <f>Q12288*P12288*O12288</f>
        <v>22096912.970711224</v>
      </c>
      <c r="S12288">
        <f>1/R12288</f>
        <v>4.5255190230665665E-8</v>
      </c>
    </row>
    <row r="12289" s="29">
      <c r="A12289" t="inlineStr">
        <is>
          <t>photovoltaic open ground installation, 570 kWp, CdTe, on open ground</t>
        </is>
      </c>
      <c r="B12289" s="30">
        <f>M12289*S12289</f>
        <v>4.0847796773267444E-9</v>
      </c>
      <c r="C12289" t="inlineStr">
        <is>
          <t>RER</t>
        </is>
      </c>
      <c r="D12289" t="inlineStr">
        <is>
          <t>unit</t>
        </is>
      </c>
      <c r="F12289" t="inlineStr">
        <is>
          <t>technosphere</t>
        </is>
      </c>
      <c r="G12289" t="n">
        <v>0</v>
      </c>
      <c r="H12289" t="inlineStr">
        <is>
          <t>photovoltaic open ground installation, 570 kWp, CdTe, on open ground</t>
        </is>
      </c>
      <c r="I12289" t="inlineStr">
        <is>
          <t>(2,2,1,1,1,3); Calculation with average annual yield and share of technologies. Lifetime: 30a.</t>
        </is>
      </c>
      <c r="K12289" t="inlineStr">
        <is>
          <t>commercial</t>
        </is>
      </c>
      <c r="L12289">
        <f>L12288</f>
        <v>0.82233248462317254</v>
      </c>
      <c r="M12289" s="30">
        <f>INDEX(parameters!$D$41:$AG$178,MATCH('PV (extension)'!B12275,parameters!$C$41:$C$178,0),MATCH('PV (extension)'!A12289,parameters!$D$5:$AG$5,0))/L12289</f>
        <v>9.0261021034418951E-2</v>
      </c>
      <c r="N12289" t="inlineStr">
        <is>
          <t>central</t>
        </is>
      </c>
      <c r="O12289">
        <f>INDEX(parameters!$C$196:$EJ$198,MATCH('PV (extension)'!N12289,parameters!$B$196:$B$198,0),MATCH('PV (extension)'!B12275,parameters!$C$195:$EJ$195,0))</f>
        <v>1292.2171327901301</v>
      </c>
      <c r="P12289" t="n">
        <v>570</v>
      </c>
      <c r="Q12289" t="n">
        <v>30</v>
      </c>
      <c r="R12289">
        <f>Q12289*P12289*O12289</f>
        <v>22096912.970711224</v>
      </c>
      <c r="S12289">
        <f>1/R12289</f>
        <v>4.5255190230665665E-8</v>
      </c>
    </row>
    <row r="12290" s="29">
      <c r="A12290" t="inlineStr">
        <is>
          <t>photovoltaic open ground installation, 570 kWp, micro-Si, on open ground</t>
        </is>
      </c>
      <c r="B12290" s="30">
        <f>M12290*S12290</f>
        <v>4.3295765953957318E-11</v>
      </c>
      <c r="C12290" t="inlineStr">
        <is>
          <t>RER</t>
        </is>
      </c>
      <c r="D12290" t="inlineStr">
        <is>
          <t>unit</t>
        </is>
      </c>
      <c r="F12290" t="inlineStr">
        <is>
          <t>technosphere</t>
        </is>
      </c>
      <c r="G12290" t="n">
        <v>0</v>
      </c>
      <c r="H12290" t="inlineStr">
        <is>
          <t>photovoltaic open ground installation, 570 kWp, micro-Si, on open ground</t>
        </is>
      </c>
      <c r="I12290" t="inlineStr">
        <is>
          <t>(2,2,1,1,1,3); Calculation with average annual yield and share of technologies. Lifetime: 30a.</t>
        </is>
      </c>
      <c r="K12290" t="inlineStr">
        <is>
          <t>commercial</t>
        </is>
      </c>
      <c r="L12290">
        <f>L12289</f>
        <v>0.82233248462317254</v>
      </c>
      <c r="M12290" s="30">
        <f>INDEX(parameters!$D$41:$AG$178,MATCH('PV (extension)'!B12275,parameters!$C$41:$C$178,0),MATCH('PV (extension)'!A12290,parameters!$D$5:$AG$5,0))/L12290</f>
        <v>9.5670277228487681E-4</v>
      </c>
      <c r="N12290" t="inlineStr">
        <is>
          <t>central</t>
        </is>
      </c>
      <c r="O12290">
        <f>INDEX(parameters!$C$196:$EJ$198,MATCH('PV (extension)'!N12290,parameters!$B$196:$B$198,0),MATCH('PV (extension)'!B12275,parameters!$C$195:$EJ$195,0))</f>
        <v>1292.2171327901301</v>
      </c>
      <c r="P12290" t="n">
        <v>570</v>
      </c>
      <c r="Q12290" t="n">
        <v>30</v>
      </c>
      <c r="R12290">
        <f>Q12290*P12290*O12290</f>
        <v>22096912.970711224</v>
      </c>
      <c r="S12290">
        <f>1/R12290</f>
        <v>4.5255190230665665E-8</v>
      </c>
    </row>
    <row r="12291" s="29">
      <c r="A12291" t="inlineStr">
        <is>
          <t>photovoltaic open ground installation, 570 kWp, multi-Si, on open ground</t>
        </is>
      </c>
      <c r="B12291" s="30">
        <f>M12291*S12291</f>
        <v>1.4488893608429383E-8</v>
      </c>
      <c r="C12291" t="inlineStr">
        <is>
          <t>RER</t>
        </is>
      </c>
      <c r="D12291" t="inlineStr">
        <is>
          <t>unit</t>
        </is>
      </c>
      <c r="F12291" t="inlineStr">
        <is>
          <t>technosphere</t>
        </is>
      </c>
      <c r="G12291" t="n">
        <v>0</v>
      </c>
      <c r="H12291" t="inlineStr">
        <is>
          <t>photovoltaic open ground installation, 570 kWp, multi-Si, on open ground</t>
        </is>
      </c>
      <c r="I12291" t="inlineStr">
        <is>
          <t>(2,2,1,1,1,3); Calculation with average annual yield and share of technologies. Lifetime: 30a.</t>
        </is>
      </c>
      <c r="K12291" t="inlineStr">
        <is>
          <t>commercial</t>
        </is>
      </c>
      <c r="L12291">
        <f>L12290</f>
        <v>0.82233248462317254</v>
      </c>
      <c r="M12291" s="30">
        <f>INDEX(parameters!$D$41:$AG$178,MATCH('PV (extension)'!B12275,parameters!$C$41:$C$178,0),MATCH('PV (extension)'!A12291,parameters!$D$5:$AG$5,0))/L12291</f>
        <v>0.32015982110735819</v>
      </c>
      <c r="N12291" t="inlineStr">
        <is>
          <t>central</t>
        </is>
      </c>
      <c r="O12291">
        <f>INDEX(parameters!$C$196:$EJ$198,MATCH('PV (extension)'!N12291,parameters!$B$196:$B$198,0),MATCH('PV (extension)'!B12275,parameters!$C$195:$EJ$195,0))</f>
        <v>1292.2171327901301</v>
      </c>
      <c r="P12291" t="n">
        <v>570</v>
      </c>
      <c r="Q12291" t="n">
        <v>30</v>
      </c>
      <c r="R12291">
        <f>Q12291*P12291*O12291</f>
        <v>22096912.970711224</v>
      </c>
      <c r="S12291">
        <f>1/R12291</f>
        <v>4.5255190230665665E-8</v>
      </c>
    </row>
    <row r="12292" s="29">
      <c r="A12292" t="inlineStr">
        <is>
          <t>photovoltaic open ground installation, 570 kWp, single-Si, on open ground</t>
        </is>
      </c>
      <c r="B12292" s="30">
        <f>M12292*S12292</f>
        <v>7.6855329534946488E-9</v>
      </c>
      <c r="C12292" t="inlineStr">
        <is>
          <t>RER</t>
        </is>
      </c>
      <c r="D12292" t="inlineStr">
        <is>
          <t>unit</t>
        </is>
      </c>
      <c r="F12292" t="inlineStr">
        <is>
          <t>technosphere</t>
        </is>
      </c>
      <c r="G12292" t="n">
        <v>0</v>
      </c>
      <c r="H12292" t="inlineStr">
        <is>
          <t>photovoltaic open ground installation, 570 kWp, single-Si, on open ground</t>
        </is>
      </c>
      <c r="I12292" t="inlineStr">
        <is>
          <t>(2,2,1,1,1,3); Calculation with average annual yield and share of technologies. Lifetime: 30a.</t>
        </is>
      </c>
      <c r="K12292" t="inlineStr">
        <is>
          <t>commercial</t>
        </is>
      </c>
      <c r="L12292">
        <f>L12291</f>
        <v>0.82233248462317254</v>
      </c>
      <c r="M12292" s="30">
        <f>INDEX(parameters!$D$41:$AG$178,MATCH('PV (extension)'!B12275,parameters!$C$41:$C$178,0),MATCH('PV (extension)'!A12292,parameters!$D$5:$AG$5,0))/L12292</f>
        <v>0.16982655280690445</v>
      </c>
      <c r="N12292" t="inlineStr">
        <is>
          <t>central</t>
        </is>
      </c>
      <c r="O12292">
        <f>INDEX(parameters!$C$196:$EJ$198,MATCH('PV (extension)'!N12292,parameters!$B$196:$B$198,0),MATCH('PV (extension)'!B12275,parameters!$C$195:$EJ$195,0))</f>
        <v>1292.2171327901301</v>
      </c>
      <c r="P12292" t="n">
        <v>570</v>
      </c>
      <c r="Q12292" t="n">
        <v>30</v>
      </c>
      <c r="R12292">
        <f>Q12292*P12292*O12292</f>
        <v>22096912.970711224</v>
      </c>
      <c r="S12292">
        <f>1/R12292</f>
        <v>4.5255190230665665E-8</v>
      </c>
    </row>
    <row r="12293" ht="16" customHeight="1" s="29">
      <c r="A12293" t="inlineStr">
        <is>
          <t>photovoltaic slanted-roof installation, 93 kWp, multi-Si, laminated, integrated, on roof</t>
        </is>
      </c>
      <c r="B12293" s="30">
        <f>M12293*S12293</f>
        <v>2.3716519108638518E-9</v>
      </c>
      <c r="C12293" t="inlineStr">
        <is>
          <t>CH</t>
        </is>
      </c>
      <c r="D12293" t="inlineStr">
        <is>
          <t>unit</t>
        </is>
      </c>
      <c r="F12293" t="inlineStr">
        <is>
          <t>technosphere</t>
        </is>
      </c>
      <c r="G12293" t="n">
        <v>0</v>
      </c>
      <c r="H12293" t="inlineStr">
        <is>
          <t>photovoltaic slanted-roof installation, 93 kWp, multi-Si, laminated, integrated, on roof</t>
        </is>
      </c>
      <c r="I12293" t="inlineStr">
        <is>
          <t>(2,2,1,1,1,3); Calculation with average annual yield and share of technologies. Lifetime: 30a.</t>
        </is>
      </c>
      <c r="K12293" t="inlineStr">
        <is>
          <t>commercial</t>
        </is>
      </c>
      <c r="L12293">
        <f>L12292</f>
        <v>0.82233248462317254</v>
      </c>
      <c r="M12293" s="30">
        <f>INDEX(parameters!$D$41:$AG$178,MATCH('PV (extension)'!B12275,parameters!$C$41:$C$178,0),MATCH('PV (extension)'!A12293,parameters!$D$5:$AG$5,0))/L12293</f>
        <v>8.0374539804535308E-3</v>
      </c>
      <c r="N12293" s="3" t="inlineStr">
        <is>
          <t>roof-top</t>
        </is>
      </c>
      <c r="O12293">
        <f>INDEX(parameters!$C$196:$EJ$198,MATCH('PV (extension)'!N12293,parameters!$B$196:$B$198,0),MATCH('PV (extension)'!B12275,parameters!$C$195:$EJ$195,0))</f>
        <v>1214.6841048227222</v>
      </c>
      <c r="P12293" t="n">
        <v>93</v>
      </c>
      <c r="Q12293" t="n">
        <v>30</v>
      </c>
      <c r="R12293">
        <f>Q12293*P12293*O12293</f>
        <v>3388968.6524553951</v>
      </c>
      <c r="S12293">
        <f>1/R12293</f>
        <v>2.9507502209425106E-7</v>
      </c>
    </row>
    <row r="12294" ht="16" customHeight="1" s="29">
      <c r="A12294" t="inlineStr">
        <is>
          <t>photovoltaic slanted-roof installation, 93 kWp, multi-Si, panel, mounted, on roof</t>
        </is>
      </c>
      <c r="B12294" s="30">
        <f>M12294*S12294</f>
        <v>4.0214804241618845E-8</v>
      </c>
      <c r="C12294" t="inlineStr">
        <is>
          <t>CH</t>
        </is>
      </c>
      <c r="D12294" t="inlineStr">
        <is>
          <t>unit</t>
        </is>
      </c>
      <c r="F12294" t="inlineStr">
        <is>
          <t>technosphere</t>
        </is>
      </c>
      <c r="G12294" t="n">
        <v>0</v>
      </c>
      <c r="H12294" t="inlineStr">
        <is>
          <t>photovoltaic slanted-roof installation, 93 kWp, multi-Si, panel, mounted, on roof</t>
        </is>
      </c>
      <c r="I12294" t="inlineStr">
        <is>
          <t>(2,2,1,1,1,3); Calculation with average annual yield and share of technologies. Lifetime: 30a.</t>
        </is>
      </c>
      <c r="K12294" t="inlineStr">
        <is>
          <t>commercial</t>
        </is>
      </c>
      <c r="L12294">
        <f>L12293</f>
        <v>0.82233248462317254</v>
      </c>
      <c r="M12294" s="30">
        <f>INDEX(parameters!$D$41:$AG$178,MATCH('PV (extension)'!B12275,parameters!$C$41:$C$178,0),MATCH('PV (extension)'!A12294,parameters!$D$5:$AG$5,0))/L12294</f>
        <v>0.13628671093947653</v>
      </c>
      <c r="N12294" s="3" t="inlineStr">
        <is>
          <t>roof-top</t>
        </is>
      </c>
      <c r="O12294">
        <f>INDEX(parameters!$C$196:$EJ$198,MATCH('PV (extension)'!N12294,parameters!$B$196:$B$198,0),MATCH('PV (extension)'!B12275,parameters!$C$195:$EJ$195,0))</f>
        <v>1214.6841048227222</v>
      </c>
      <c r="P12294" t="n">
        <v>93</v>
      </c>
      <c r="Q12294" t="n">
        <v>30</v>
      </c>
      <c r="R12294">
        <f>Q12294*P12294*O12294</f>
        <v>3388968.6524553951</v>
      </c>
      <c r="S12294">
        <f>1/R12294</f>
        <v>2.9507502209425106E-7</v>
      </c>
    </row>
    <row r="12295" ht="16" customHeight="1" s="29">
      <c r="A12295" t="inlineStr">
        <is>
          <t>photovoltaic slanted-roof installation, 93 kWp, single-Si, laminated, integrated, on roof</t>
        </is>
      </c>
      <c r="B12295" s="30">
        <f>M12295*S12295</f>
        <v>1.2537579419808785E-9</v>
      </c>
      <c r="C12295" t="inlineStr">
        <is>
          <t>CH</t>
        </is>
      </c>
      <c r="D12295" t="inlineStr">
        <is>
          <t>unit</t>
        </is>
      </c>
      <c r="F12295" t="inlineStr">
        <is>
          <t>technosphere</t>
        </is>
      </c>
      <c r="G12295" t="n">
        <v>0</v>
      </c>
      <c r="H12295" t="inlineStr">
        <is>
          <t>photovoltaic slanted-roof installation, 93 kWp, single-Si, laminated, integrated, on roof</t>
        </is>
      </c>
      <c r="I12295" t="inlineStr">
        <is>
          <t>(2,2,1,1,1,3); Calculation with average annual yield and share of technologies. Lifetime: 30a.</t>
        </is>
      </c>
      <c r="K12295" t="inlineStr">
        <is>
          <t>commercial</t>
        </is>
      </c>
      <c r="L12295">
        <f>L12294</f>
        <v>0.82233248462317254</v>
      </c>
      <c r="M12295" s="30">
        <f>INDEX(parameters!$D$41:$AG$178,MATCH('PV (extension)'!B12275,parameters!$C$41:$C$178,0),MATCH('PV (extension)'!A12295,parameters!$D$5:$AG$5,0))/L12295</f>
        <v>4.2489463631401872E-3</v>
      </c>
      <c r="N12295" s="3" t="inlineStr">
        <is>
          <t>roof-top</t>
        </is>
      </c>
      <c r="O12295">
        <f>INDEX(parameters!$C$196:$EJ$198,MATCH('PV (extension)'!N12295,parameters!$B$196:$B$198,0),MATCH('PV (extension)'!B12275,parameters!$C$195:$EJ$195,0))</f>
        <v>1214.6841048227222</v>
      </c>
      <c r="P12295" t="n">
        <v>93</v>
      </c>
      <c r="Q12295" t="n">
        <v>30</v>
      </c>
      <c r="R12295">
        <f>Q12295*P12295*O12295</f>
        <v>3388968.6524553951</v>
      </c>
      <c r="S12295">
        <f>1/R12295</f>
        <v>2.9507502209425106E-7</v>
      </c>
    </row>
    <row r="12296" ht="16" customHeight="1" s="29">
      <c r="A12296" t="inlineStr">
        <is>
          <t>photovoltaic slanted-roof installation, 93 kWp, single-Si, panel, mounted, on roof</t>
        </is>
      </c>
      <c r="B12296" s="30">
        <f>M12296*S12296</f>
        <v>2.1064937292122311E-8</v>
      </c>
      <c r="C12296" t="inlineStr">
        <is>
          <t>CH</t>
        </is>
      </c>
      <c r="D12296" t="inlineStr">
        <is>
          <t>unit</t>
        </is>
      </c>
      <c r="F12296" t="inlineStr">
        <is>
          <t>technosphere</t>
        </is>
      </c>
      <c r="G12296" t="n">
        <v>0</v>
      </c>
      <c r="H12296" t="inlineStr">
        <is>
          <t>photovoltaic slanted-roof installation, 93 kWp, single-Si, panel, mounted, on roof</t>
        </is>
      </c>
      <c r="I12296" t="inlineStr">
        <is>
          <t>(2,2,1,1,1,3); Calculation with average annual yield and share of technologies. Lifetime: 30a.</t>
        </is>
      </c>
      <c r="K12296" t="inlineStr">
        <is>
          <t>commercial</t>
        </is>
      </c>
      <c r="L12296">
        <f>L12295</f>
        <v>0.82233248462317254</v>
      </c>
      <c r="M12296" s="30">
        <f>INDEX(parameters!$D$41:$AG$178,MATCH('PV (extension)'!B12275,parameters!$C$41:$C$178,0),MATCH('PV (extension)'!A12296,parameters!$D$5:$AG$5,0))/L12296</f>
        <v>7.1388412148941149E-2</v>
      </c>
      <c r="N12296" s="3" t="inlineStr">
        <is>
          <t>roof-top</t>
        </is>
      </c>
      <c r="O12296">
        <f>INDEX(parameters!$C$196:$EJ$198,MATCH('PV (extension)'!N12296,parameters!$B$196:$B$198,0),MATCH('PV (extension)'!B12275,parameters!$C$195:$EJ$195,0))</f>
        <v>1214.6841048227222</v>
      </c>
      <c r="P12296" t="n">
        <v>93</v>
      </c>
      <c r="Q12296" t="n">
        <v>30</v>
      </c>
      <c r="R12296">
        <f>Q12296*P12296*O12296</f>
        <v>3388968.6524553951</v>
      </c>
      <c r="S12296">
        <f>1/R12296</f>
        <v>2.9507502209425106E-7</v>
      </c>
    </row>
    <row r="12297" s="29">
      <c r="A12297" t="inlineStr">
        <is>
          <t>market for tap water</t>
        </is>
      </c>
      <c r="B12297" t="n">
        <v>0.0037026</v>
      </c>
      <c r="C12297" t="inlineStr">
        <is>
          <t>Europe without Switzerland</t>
        </is>
      </c>
      <c r="D12297" t="inlineStr">
        <is>
          <t>kilogram</t>
        </is>
      </c>
      <c r="F12297" t="inlineStr">
        <is>
          <t>technosphere</t>
        </is>
      </c>
      <c r="G12297" t="n">
        <v>0</v>
      </c>
      <c r="H12297" t="inlineStr">
        <is>
          <t>tap water</t>
        </is>
      </c>
      <c r="I12297" t="inlineStr">
        <is>
          <t>(2,2,1,1,1,3); Estimation 20l/m2 panel</t>
        </is>
      </c>
      <c r="M12297" s="30" t="n"/>
    </row>
    <row r="12298" s="29">
      <c r="A12298" t="inlineStr">
        <is>
          <t>treatment of wastewater, from residence, capacity 1.1E10l/year</t>
        </is>
      </c>
      <c r="B12298" t="n">
        <v>-3.3323e-06</v>
      </c>
      <c r="C12298" t="inlineStr">
        <is>
          <t>CH</t>
        </is>
      </c>
      <c r="D12298" t="inlineStr">
        <is>
          <t>cubic meter</t>
        </is>
      </c>
      <c r="F12298" t="inlineStr">
        <is>
          <t>technosphere</t>
        </is>
      </c>
      <c r="G12298" t="n">
        <v>0</v>
      </c>
      <c r="H12298" t="inlineStr">
        <is>
          <t>wastewater, from residence</t>
        </is>
      </c>
      <c r="I12298" t="inlineStr">
        <is>
          <t>(2,2,1,1,1,3); Estimation 20l/m2 panel</t>
        </is>
      </c>
      <c r="M12298" s="30" t="n"/>
    </row>
    <row r="12299" s="29">
      <c r="M12299" s="30" t="n"/>
    </row>
    <row r="12300" customFormat="1" s="28">
      <c r="A12300" s="28" t="inlineStr">
        <is>
          <t>Activity</t>
        </is>
      </c>
      <c r="B12300" s="28" t="inlineStr">
        <is>
          <t>electricity production, photovoltaic</t>
        </is>
      </c>
      <c r="M12300" s="30" t="n"/>
    </row>
    <row r="12301">
      <c r="A12301" t="inlineStr">
        <is>
          <t>comment</t>
        </is>
      </c>
      <c r="B1230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")&amp;HLOOKUP(B12302,parameters!$C$195:$EJ$198,2,0)&amp;" kWh/kWp.
Annual output, Facade: "&amp;HLOOKUP(B12302,parameters!$C$195:$EJ$198,3,0)&amp;" kWh/kWp.
Annual output, Open-ground: "&amp;HLOOKUP(B12302,parameters!$C$195:$EJ$198,4,0)&amp;_xlfn._LONGTEXT("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")&amp;VLOOKUP(B12302,'extension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1214.68410482272 kWh/kWp.
Annual output, Facade: 852.863307641486 kWh/kWp.
Annual output, Open-ground: 1292.21713279013 kWh/kWp.
Amount of solar energy transformed to electricity. Waste heat emission due to losses of electricity in the system.
Technology:  Electricity production with grid-connected photovoltaic power plants.
Time period:  Time of publications
Production volume: 4.308 GWh in 2025.
Sampling:  Statistical data and model calculations
Extrapolations:  Use of PV technology data investigated for other countries (Switzerland). Correction of average yield with Swiss data.
Uncertainty:  None
Author: Romain Sacchi, PSI, romain.sacchi@psi.ch</v>
      </c>
      <c r="M12301" s="30" t="n"/>
    </row>
    <row r="12302" s="29">
      <c r="A12302" t="inlineStr">
        <is>
          <t>location</t>
        </is>
      </c>
      <c r="B12302" t="inlineStr">
        <is>
          <t>VU</t>
        </is>
      </c>
    </row>
    <row r="12303" s="29">
      <c r="A12303" t="inlineStr">
        <is>
          <t>production amount</t>
        </is>
      </c>
      <c r="B12303" t="n">
        <v>1</v>
      </c>
    </row>
    <row r="12304" s="29">
      <c r="A12304" t="inlineStr">
        <is>
          <t>reference product</t>
        </is>
      </c>
      <c r="B12304" t="inlineStr">
        <is>
          <t>electricity, low voltage</t>
        </is>
      </c>
    </row>
    <row r="12305" s="29">
      <c r="A12305" t="inlineStr">
        <is>
          <t>source</t>
        </is>
      </c>
      <c r="B1230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306" s="29">
      <c r="A12306" t="inlineStr">
        <is>
          <t>type</t>
        </is>
      </c>
      <c r="B12306" t="inlineStr">
        <is>
          <t>process</t>
        </is>
      </c>
    </row>
    <row r="12307" s="29">
      <c r="A12307" t="inlineStr">
        <is>
          <t>unit</t>
        </is>
      </c>
      <c r="B12307" t="inlineStr">
        <is>
          <t>kilowatt hour</t>
        </is>
      </c>
    </row>
    <row r="12308" s="29">
      <c r="A12308" t="inlineStr">
        <is>
          <t>Exchanges</t>
        </is>
      </c>
    </row>
    <row r="12309" customFormat="1" s="28">
      <c r="A12309" s="28" t="inlineStr">
        <is>
          <t>name</t>
        </is>
      </c>
      <c r="B12309" s="28" t="inlineStr">
        <is>
          <t>amount</t>
        </is>
      </c>
      <c r="C12309" s="28" t="inlineStr">
        <is>
          <t>location</t>
        </is>
      </c>
      <c r="D12309" s="28" t="inlineStr">
        <is>
          <t>unit</t>
        </is>
      </c>
      <c r="E12309" s="28" t="inlineStr">
        <is>
          <t>categories</t>
        </is>
      </c>
      <c r="F12309" s="28" t="inlineStr">
        <is>
          <t>type</t>
        </is>
      </c>
      <c r="G12309" s="28" t="inlineStr">
        <is>
          <t>uncertainty type</t>
        </is>
      </c>
      <c r="H12309" s="28" t="inlineStr">
        <is>
          <t>loc</t>
        </is>
      </c>
      <c r="I12309" s="28" t="inlineStr">
        <is>
          <t>scale</t>
        </is>
      </c>
      <c r="J12309" s="28" t="inlineStr">
        <is>
          <t>comment</t>
        </is>
      </c>
      <c r="K12309" s="28" t="inlineStr">
        <is>
          <t>negative</t>
        </is>
      </c>
      <c r="L12309" s="28" t="inlineStr">
        <is>
          <t>reference product</t>
        </is>
      </c>
      <c r="M12309" s="28" t="inlineStr">
        <is>
          <t>production volume</t>
        </is>
      </c>
      <c r="N12309" s="28" t="inlineStr">
        <is>
          <t>scope</t>
        </is>
      </c>
      <c r="O12309" s="28" t="inlineStr">
        <is>
          <t>scope share</t>
        </is>
      </c>
      <c r="P12309" s="28" t="inlineStr">
        <is>
          <t>tech share</t>
        </is>
      </c>
      <c r="Q12309" s="28" t="inlineStr">
        <is>
          <t>installation</t>
        </is>
      </c>
      <c r="R12309" s="28" t="inlineStr">
        <is>
          <t>productivity</t>
        </is>
      </c>
      <c r="S12309" s="28" t="inlineStr">
        <is>
          <t>kWp</t>
        </is>
      </c>
      <c r="T12309" s="28" t="inlineStr">
        <is>
          <t>lifetime</t>
        </is>
      </c>
      <c r="U12309" s="28" t="inlineStr">
        <is>
          <t>lifetime production</t>
        </is>
      </c>
      <c r="V12309" s="28" t="inlineStr">
        <is>
          <t>inverted lifetime production</t>
        </is>
      </c>
    </row>
    <row r="12310" s="29">
      <c r="A12310" t="inlineStr">
        <is>
          <t>Energy, solar, converted</t>
        </is>
      </c>
      <c r="B12310" t="n">
        <v>3.8503</v>
      </c>
      <c r="D12310" t="inlineStr">
        <is>
          <t>megajoule</t>
        </is>
      </c>
      <c r="E12310" t="inlineStr">
        <is>
          <t>natural resource::in air</t>
        </is>
      </c>
      <c r="F12310" t="inlineStr">
        <is>
          <t>biosphere</t>
        </is>
      </c>
      <c r="G12310" t="n">
        <v>2</v>
      </c>
      <c r="H12310" t="n">
        <v>1.348151067341848</v>
      </c>
      <c r="I12310" t="n">
        <v>0.04340984597628009</v>
      </c>
      <c r="J12310" t="inlineStr">
        <is>
          <t>(2,2,1,1,1,3); Energy loss in the system</t>
        </is>
      </c>
    </row>
    <row r="12311" s="29">
      <c r="A12311" t="inlineStr">
        <is>
          <t>Heat, waste</t>
        </is>
      </c>
      <c r="B12311" t="n">
        <v>0.25027</v>
      </c>
      <c r="D12311" t="inlineStr">
        <is>
          <t>megajoule</t>
        </is>
      </c>
      <c r="E12311" t="inlineStr">
        <is>
          <t>air</t>
        </is>
      </c>
      <c r="F12311" t="inlineStr">
        <is>
          <t>biosphere</t>
        </is>
      </c>
      <c r="G12311" t="n">
        <v>2</v>
      </c>
      <c r="H12311" t="n">
        <v>-1.385214943900327</v>
      </c>
      <c r="I12311" t="n">
        <v>0.02439508208471609</v>
      </c>
      <c r="J12311" t="inlineStr">
        <is>
          <t>(1,na,na,na,na,na); Calculation</t>
        </is>
      </c>
    </row>
    <row r="12312" s="29">
      <c r="A12312" t="inlineStr">
        <is>
          <t>electricity production, photovoltaic</t>
        </is>
      </c>
      <c r="B12312" t="n">
        <v>1</v>
      </c>
      <c r="C12312" t="inlineStr">
        <is>
          <t>VU</t>
        </is>
      </c>
      <c r="D12312" t="inlineStr">
        <is>
          <t>kilowatt hour</t>
        </is>
      </c>
      <c r="E12312" t="inlineStr">
        <is>
          <t>photovoltaic::power plants</t>
        </is>
      </c>
      <c r="F12312" t="inlineStr">
        <is>
          <t>production</t>
        </is>
      </c>
      <c r="G12312" t="n">
        <v>0</v>
      </c>
      <c r="H12312" t="n">
        <v>1</v>
      </c>
      <c r="L12312" t="inlineStr">
        <is>
          <t>electricity, low voltage</t>
        </is>
      </c>
      <c r="M12312">
        <f>VLOOKUP(C12312,'extension - production vol'!$B$6:$D$235,3,0)</f>
        <v>4.3079999999999998</v>
      </c>
    </row>
    <row r="12313" ht="16" customHeight="1" s="29">
      <c r="A12313" t="inlineStr">
        <is>
          <t>photovoltaic flat-roof installation, 156 kWp, multi-Si, on roof</t>
        </is>
      </c>
      <c r="B12313" s="30">
        <f>P12313*V12313</f>
        <v>1.7760616898225027E-8</v>
      </c>
      <c r="C12313" t="inlineStr">
        <is>
          <t>CH</t>
        </is>
      </c>
      <c r="D12313" t="inlineStr">
        <is>
          <t>unit</t>
        </is>
      </c>
      <c r="F12313" t="inlineStr">
        <is>
          <t>technosphere</t>
        </is>
      </c>
      <c r="G12313" t="n">
        <v>2</v>
      </c>
      <c r="H12313" t="n">
        <v>-18.46800298604678</v>
      </c>
      <c r="I12313" t="n">
        <v>0.09798894162072011</v>
      </c>
      <c r="J12313" t="inlineStr">
        <is>
          <t>(2,2,1,1,1,3); Calculation with average annual yield and share of technologies. Lifetime: 30a.</t>
        </is>
      </c>
      <c r="L12313" t="inlineStr">
        <is>
          <t>photovoltaic flat-roof installation, 156 kWp, multi-Si, on roof</t>
        </is>
      </c>
      <c r="N12313" t="inlineStr">
        <is>
          <t>all</t>
        </is>
      </c>
      <c r="O12313" t="n">
        <v>1</v>
      </c>
      <c r="P12313" s="30">
        <f>INDEX(parameters!$D$41:$AG$178,MATCH('PV (extension)'!B12302,parameters!$C$41:$C$178,0),MATCH('PV (extension)'!A12313,parameters!$D$5:$AG$5,0))/O12313</f>
        <v>0.10096416269840058</v>
      </c>
      <c r="Q12313" s="3" t="inlineStr">
        <is>
          <t>roof-top</t>
        </is>
      </c>
      <c r="R12313">
        <f>INDEX(parameters!$C$196:$EJ$198,MATCH('PV (extension)'!Q12313,parameters!$B$196:$B$198,0),MATCH('PV (extension)'!B12302,parameters!$C$195:$EJ$195,0))</f>
        <v>1214.6841048227222</v>
      </c>
      <c r="S12313" t="n">
        <v>156</v>
      </c>
      <c r="T12313" t="n">
        <v>30</v>
      </c>
      <c r="U12313">
        <f>T12313*S12313*R12313</f>
        <v>5684721.6105703404</v>
      </c>
      <c r="V12313">
        <f>1/U12313</f>
        <v>1.759101093254189E-7</v>
      </c>
    </row>
    <row r="12314" ht="16" customHeight="1" s="29">
      <c r="A12314" t="inlineStr">
        <is>
          <t>photovoltaic flat-roof installation, 156 kWp, single-Si, on roof</t>
        </is>
      </c>
      <c r="B12314" s="30">
        <f>P12314*V12314</f>
        <v>9.2775025545178453E-9</v>
      </c>
      <c r="C12314" t="inlineStr">
        <is>
          <t>CH</t>
        </is>
      </c>
      <c r="D12314" t="inlineStr">
        <is>
          <t>unit</t>
        </is>
      </c>
      <c r="F12314" t="inlineStr">
        <is>
          <t>technosphere</t>
        </is>
      </c>
      <c r="G12314" t="n">
        <v>2</v>
      </c>
      <c r="H12314" t="n">
        <v>-19.10362020104489</v>
      </c>
      <c r="I12314" t="n">
        <v>0.09798894162072011</v>
      </c>
      <c r="J12314" t="inlineStr">
        <is>
          <t>(2,2,1,1,1,3); Calculation with average annual yield and share of technologies. Lifetime: 30a.</t>
        </is>
      </c>
      <c r="L12314" t="inlineStr">
        <is>
          <t>photovoltaic flat-roof installation, 156 kWp, single-Si, on roof</t>
        </is>
      </c>
      <c r="N12314" t="inlineStr">
        <is>
          <t>all</t>
        </is>
      </c>
      <c r="O12314" t="n">
        <v>1</v>
      </c>
      <c r="P12314" s="30">
        <f>INDEX(parameters!$D$41:$AG$178,MATCH('PV (extension)'!B12302,parameters!$C$41:$C$178,0),MATCH('PV (extension)'!A12314,parameters!$D$5:$AG$5,0))/O12314</f>
        <v>5.2740019263789135E-2</v>
      </c>
      <c r="Q12314" s="3" t="inlineStr">
        <is>
          <t>roof-top</t>
        </is>
      </c>
      <c r="R12314">
        <f>INDEX(parameters!$C$196:$EJ$198,MATCH('PV (extension)'!Q12314,parameters!$B$196:$B$198,0),MATCH('PV (extension)'!B12302,parameters!$C$195:$EJ$195,0))</f>
        <v>1214.6841048227222</v>
      </c>
      <c r="S12314" t="n">
        <v>156</v>
      </c>
      <c r="T12314" t="n">
        <v>30</v>
      </c>
      <c r="U12314">
        <f>T12314*S12314*R12314</f>
        <v>5684721.6105703404</v>
      </c>
      <c r="V12314">
        <f>1/U12314</f>
        <v>1.759101093254189E-7</v>
      </c>
    </row>
    <row r="12315" ht="16" customHeight="1" s="29">
      <c r="A12315" t="inlineStr">
        <is>
          <t>photovoltaic slanted-roof installation, 3 kWp, CIS, laminated, integrated, on roof</t>
        </is>
      </c>
      <c r="B12315" s="30">
        <f>P12315*V12315</f>
        <v>8.3206475192120082E-9</v>
      </c>
      <c r="C12315" t="inlineStr">
        <is>
          <t>CH</t>
        </is>
      </c>
      <c r="D12315" t="inlineStr">
        <is>
          <t>unit</t>
        </is>
      </c>
      <c r="F12315" t="inlineStr">
        <is>
          <t>technosphere</t>
        </is>
      </c>
      <c r="G12315" t="n">
        <v>2</v>
      </c>
      <c r="H12315" t="n">
        <v>-19.69743931800395</v>
      </c>
      <c r="I12315" t="n">
        <v>0.09798894162072011</v>
      </c>
      <c r="J12315" t="inlineStr">
        <is>
          <t>(2,2,1,1,1,3); Calculation with average annual yield and share of technologies. Lifetime: 30a.</t>
        </is>
      </c>
      <c r="L12315" t="inlineStr">
        <is>
          <t>photovoltaic slanted-roof installation, 3 kWp, CIS, laminated, integrated, on roof</t>
        </is>
      </c>
      <c r="N12315" t="inlineStr">
        <is>
          <t>all</t>
        </is>
      </c>
      <c r="O12315" t="n">
        <v>1</v>
      </c>
      <c r="P12315" s="30">
        <f>INDEX(parameters!$D$41:$AG$178,MATCH('PV (extension)'!B12302,parameters!$C$41:$C$178,0),MATCH('PV (extension)'!A12315,parameters!$D$5:$AG$5,0))/O12315</f>
        <v>9.0962624550774995E-4</v>
      </c>
      <c r="Q12315" s="3" t="inlineStr">
        <is>
          <t>roof-top</t>
        </is>
      </c>
      <c r="R12315">
        <f>INDEX(parameters!$C$196:$EJ$198,MATCH('PV (extension)'!Q12315,parameters!$B$196:$B$198,0),MATCH('PV (extension)'!B12302,parameters!$C$195:$EJ$195,0))</f>
        <v>1214.6841048227222</v>
      </c>
      <c r="S12315" t="n">
        <v>3</v>
      </c>
      <c r="T12315" t="n">
        <v>30</v>
      </c>
      <c r="U12315">
        <f>T12315*S12315*R12315</f>
        <v>109321.569434045</v>
      </c>
      <c r="V12315">
        <f>1/U12315</f>
        <v>9.1473256849217828E-6</v>
      </c>
    </row>
    <row r="12316" ht="16" customHeight="1" s="29">
      <c r="A12316" t="inlineStr">
        <is>
          <t>photovoltaic slanted-roof installation, 3 kWp, CdTe, panel, mounted, on roof</t>
        </is>
      </c>
      <c r="B12316" s="30">
        <f>P12316*V12316</f>
        <v>5.4269810484760729E-8</v>
      </c>
      <c r="C12316" t="inlineStr">
        <is>
          <t>CH</t>
        </is>
      </c>
      <c r="D12316" t="inlineStr">
        <is>
          <t>unit</t>
        </is>
      </c>
      <c r="F12316" t="inlineStr">
        <is>
          <t>technosphere</t>
        </is>
      </c>
      <c r="G12316" t="n">
        <v>2</v>
      </c>
      <c r="H12316" t="n">
        <v>-16.69297991102503</v>
      </c>
      <c r="I12316" t="n">
        <v>0.09798894162072011</v>
      </c>
      <c r="J12316" t="inlineStr">
        <is>
          <t>(2,2,1,1,1,3); Calculation with average annual yield and share of technologies. Lifetime: 30a.</t>
        </is>
      </c>
      <c r="L12316" t="inlineStr">
        <is>
          <t>photovoltaic slanted-roof installation, 3 kWp, CdTe, panel, mounted, on roof</t>
        </is>
      </c>
      <c r="N12316" t="inlineStr">
        <is>
          <t>all</t>
        </is>
      </c>
      <c r="O12316" t="n">
        <v>1</v>
      </c>
      <c r="P12316" s="30">
        <f>INDEX(parameters!$D$41:$AG$178,MATCH('PV (extension)'!B12302,parameters!$C$41:$C$178,0),MATCH('PV (extension)'!A12316,parameters!$D$5:$AG$5,0))/O12316</f>
        <v>5.9328608550822341E-3</v>
      </c>
      <c r="Q12316" s="3" t="inlineStr">
        <is>
          <t>roof-top</t>
        </is>
      </c>
      <c r="R12316">
        <f>INDEX(parameters!$C$196:$EJ$198,MATCH('PV (extension)'!Q12316,parameters!$B$196:$B$198,0),MATCH('PV (extension)'!B12302,parameters!$C$195:$EJ$195,0))</f>
        <v>1214.6841048227222</v>
      </c>
      <c r="S12316" t="n">
        <v>3</v>
      </c>
      <c r="T12316" t="n">
        <v>30</v>
      </c>
      <c r="U12316">
        <f>T12316*S12316*R12316</f>
        <v>109321.569434045</v>
      </c>
      <c r="V12316">
        <f>1/U12316</f>
        <v>9.1473256849217828E-6</v>
      </c>
    </row>
    <row r="12317" ht="16" customHeight="1" s="29">
      <c r="A12317" t="inlineStr">
        <is>
          <t>photovoltaic slanted-roof installation, 3 kWp, micro-Si, laminated, integrated, on roof</t>
        </is>
      </c>
      <c r="B12317" s="30">
        <f>P12317*V12317</f>
        <v>8.4091000712695698E-10</v>
      </c>
      <c r="C12317" t="inlineStr">
        <is>
          <t>RER</t>
        </is>
      </c>
      <c r="D12317" t="inlineStr">
        <is>
          <t>unit</t>
        </is>
      </c>
      <c r="F12317" t="inlineStr">
        <is>
          <t>technosphere</t>
        </is>
      </c>
      <c r="G12317" t="n">
        <v>2</v>
      </c>
      <c r="H12317" t="n">
        <v>-21.54326959350907</v>
      </c>
      <c r="I12317" t="n">
        <v>0.09798894162072011</v>
      </c>
      <c r="J12317" t="inlineStr">
        <is>
          <t>(2,2,1,1,1,3); Calculation with average annual yield and share of technologies. Lifetime: 30a.</t>
        </is>
      </c>
      <c r="L12317" t="inlineStr">
        <is>
          <t>photovoltaic slanted-roof installation, 3 kWp, micro-Si, laminated, integrated, on roof</t>
        </is>
      </c>
      <c r="N12317" t="inlineStr">
        <is>
          <t>all</t>
        </is>
      </c>
      <c r="O12317" t="n">
        <v>1</v>
      </c>
      <c r="P12317" s="30">
        <f>INDEX(parameters!$D$41:$AG$178,MATCH('PV (extension)'!B12302,parameters!$C$41:$C$178,0),MATCH('PV (extension)'!A12317,parameters!$D$5:$AG$5,0))/O12317</f>
        <v>9.1929601731912907E-5</v>
      </c>
      <c r="Q12317" s="3" t="inlineStr">
        <is>
          <t>roof-top</t>
        </is>
      </c>
      <c r="R12317">
        <f>INDEX(parameters!$C$196:$EJ$198,MATCH('PV (extension)'!Q12317,parameters!$B$196:$B$198,0),MATCH('PV (extension)'!B12302,parameters!$C$195:$EJ$195,0))</f>
        <v>1214.6841048227222</v>
      </c>
      <c r="S12317" t="n">
        <v>3</v>
      </c>
      <c r="T12317" t="n">
        <v>30</v>
      </c>
      <c r="U12317">
        <f>T12317*S12317*R12317</f>
        <v>109321.569434045</v>
      </c>
      <c r="V12317">
        <f>1/U12317</f>
        <v>9.1473256849217828E-6</v>
      </c>
    </row>
    <row r="12318" ht="16" customHeight="1" s="29">
      <c r="A12318" t="inlineStr">
        <is>
          <t>photovoltaic slanted-roof installation, 3 kWp, micro-Si, panel, mounted, on roof</t>
        </is>
      </c>
      <c r="B12318" s="30">
        <f>P12318*V12318</f>
        <v>1.4619074506322595E-8</v>
      </c>
      <c r="C12318" t="inlineStr">
        <is>
          <t>RER</t>
        </is>
      </c>
      <c r="D12318" t="inlineStr">
        <is>
          <t>unit</t>
        </is>
      </c>
      <c r="F12318" t="inlineStr">
        <is>
          <t>technosphere</t>
        </is>
      </c>
      <c r="G12318" t="n">
        <v>2</v>
      </c>
      <c r="H12318" t="n">
        <v>-18.72987249989203</v>
      </c>
      <c r="I12318" t="n">
        <v>0.09798894162072011</v>
      </c>
      <c r="J12318" t="inlineStr">
        <is>
          <t>(2,2,1,1,1,3); Calculation with average annual yield and share of technologies. Lifetime: 30a.</t>
        </is>
      </c>
      <c r="L12318" t="inlineStr">
        <is>
          <t>photovoltaic slanted-roof installation, 3 kWp, micro-Si, panel, mounted, on roof</t>
        </is>
      </c>
      <c r="N12318" t="inlineStr">
        <is>
          <t>all</t>
        </is>
      </c>
      <c r="O12318" t="n">
        <v>1</v>
      </c>
      <c r="P12318" s="30">
        <f>INDEX(parameters!$D$41:$AG$178,MATCH('PV (extension)'!B12302,parameters!$C$41:$C$178,0),MATCH('PV (extension)'!A12318,parameters!$D$5:$AG$5,0))/O12318</f>
        <v>1.5981801687044229E-3</v>
      </c>
      <c r="Q12318" s="3" t="inlineStr">
        <is>
          <t>roof-top</t>
        </is>
      </c>
      <c r="R12318">
        <f>INDEX(parameters!$C$196:$EJ$198,MATCH('PV (extension)'!Q12318,parameters!$B$196:$B$198,0),MATCH('PV (extension)'!B12302,parameters!$C$195:$EJ$195,0))</f>
        <v>1214.6841048227222</v>
      </c>
      <c r="S12318" t="n">
        <v>3</v>
      </c>
      <c r="T12318" t="n">
        <v>30</v>
      </c>
      <c r="U12318">
        <f>T12318*S12318*R12318</f>
        <v>109321.569434045</v>
      </c>
      <c r="V12318">
        <f>1/U12318</f>
        <v>9.1473256849217828E-6</v>
      </c>
    </row>
    <row r="12319" s="29">
      <c r="A12319" t="inlineStr">
        <is>
          <t>photovoltaic open ground installation, 570 kWp, CIS, on open ground</t>
        </is>
      </c>
      <c r="B12319" s="30">
        <f>P12319*V12319</f>
        <v>4.5726684858269141E-10</v>
      </c>
      <c r="C12319" t="inlineStr">
        <is>
          <t>RER</t>
        </is>
      </c>
      <c r="D12319" t="inlineStr">
        <is>
          <t>unit</t>
        </is>
      </c>
      <c r="F12319" t="inlineStr">
        <is>
          <t>technosphere</t>
        </is>
      </c>
      <c r="G12319" t="n">
        <v>2</v>
      </c>
      <c r="H12319" t="n">
        <v>-21.66656811806742</v>
      </c>
      <c r="I12319" t="n">
        <v>0.09798894162072011</v>
      </c>
      <c r="J12319" t="inlineStr">
        <is>
          <t>(2,2,1,1,1,3); Calculation with average annual yield and share of technologies. Lifetime: 30a.</t>
        </is>
      </c>
      <c r="L12319" t="inlineStr">
        <is>
          <t>photovoltaic open ground installation, 570 kWp, CIS, on open ground</t>
        </is>
      </c>
      <c r="N12319" t="inlineStr">
        <is>
          <t>all</t>
        </is>
      </c>
      <c r="O12319" t="n">
        <v>1</v>
      </c>
      <c r="P12319" s="30">
        <f>INDEX(parameters!$D$41:$AG$178,MATCH('PV (extension)'!B12302,parameters!$C$41:$C$178,0),MATCH('PV (extension)'!A12319,parameters!$D$5:$AG$5,0))/O12319</f>
        <v>1.0104185757523119E-2</v>
      </c>
      <c r="Q12319" t="inlineStr">
        <is>
          <t>central</t>
        </is>
      </c>
      <c r="R12319">
        <f>INDEX(parameters!$C$196:$EJ$198,MATCH('PV (extension)'!Q12319,parameters!$B$196:$B$198,0),MATCH('PV (extension)'!B12302,parameters!$C$195:$EJ$195,0))</f>
        <v>1292.2171327901301</v>
      </c>
      <c r="S12319" t="n">
        <v>570</v>
      </c>
      <c r="T12319" t="n">
        <v>30</v>
      </c>
      <c r="U12319">
        <f>T12319*S12319*R12319</f>
        <v>22096912.970711224</v>
      </c>
      <c r="V12319">
        <f>1/U12319</f>
        <v>4.5255190230665665E-8</v>
      </c>
    </row>
    <row r="12320" s="29">
      <c r="A12320" t="inlineStr">
        <is>
          <t>photovoltaic open ground installation, 570 kWp, CdTe, on open ground</t>
        </is>
      </c>
      <c r="B12320" s="30">
        <f>P12320*V12320</f>
        <v>3.3590470211943428E-9</v>
      </c>
      <c r="C12320" t="inlineStr">
        <is>
          <t>RER</t>
        </is>
      </c>
      <c r="D12320" t="inlineStr">
        <is>
          <t>unit</t>
        </is>
      </c>
      <c r="F12320" t="inlineStr">
        <is>
          <t>technosphere</t>
        </is>
      </c>
      <c r="G12320" t="n">
        <v>2</v>
      </c>
      <c r="H12320" t="n">
        <v>-21.47552628199886</v>
      </c>
      <c r="I12320" t="n">
        <v>0.09798894162072011</v>
      </c>
      <c r="J12320" t="inlineStr">
        <is>
          <t>(2,2,1,1,1,3); Calculation with average annual yield and share of technologies. Lifetime: 30a.</t>
        </is>
      </c>
      <c r="L12320" t="inlineStr">
        <is>
          <t>photovoltaic open ground installation, 570 kWp, CdTe, on open ground</t>
        </is>
      </c>
      <c r="N12320" t="inlineStr">
        <is>
          <t>all</t>
        </is>
      </c>
      <c r="O12320" t="n">
        <v>1</v>
      </c>
      <c r="P12320" s="30">
        <f>INDEX(parameters!$D$41:$AG$178,MATCH('PV (extension)'!B12302,parameters!$C$41:$C$178,0),MATCH('PV (extension)'!A12320,parameters!$D$5:$AG$5,0))/O12320</f>
        <v>7.4224569691858172E-2</v>
      </c>
      <c r="Q12320" t="inlineStr">
        <is>
          <t>central</t>
        </is>
      </c>
      <c r="R12320">
        <f>INDEX(parameters!$C$196:$EJ$198,MATCH('PV (extension)'!Q12320,parameters!$B$196:$B$198,0),MATCH('PV (extension)'!B12302,parameters!$C$195:$EJ$195,0))</f>
        <v>1292.2171327901301</v>
      </c>
      <c r="S12320" t="n">
        <v>570</v>
      </c>
      <c r="T12320" t="n">
        <v>30</v>
      </c>
      <c r="U12320">
        <f>T12320*S12320*R12320</f>
        <v>22096912.970711224</v>
      </c>
      <c r="V12320">
        <f>1/U12320</f>
        <v>4.5255190230665665E-8</v>
      </c>
    </row>
    <row r="12321" s="29">
      <c r="A12321" t="inlineStr">
        <is>
          <t>photovoltaic open ground installation, 570 kWp, micro-Si, on open ground</t>
        </is>
      </c>
      <c r="B12321" s="30">
        <f>P12321*V12321</f>
        <v>3.560351479058108E-11</v>
      </c>
      <c r="C12321" t="inlineStr">
        <is>
          <t>RER</t>
        </is>
      </c>
      <c r="D12321" t="inlineStr">
        <is>
          <t>unit</t>
        </is>
      </c>
      <c r="F12321" t="inlineStr">
        <is>
          <t>technosphere</t>
        </is>
      </c>
      <c r="G12321" t="n">
        <v>2</v>
      </c>
      <c r="H12321" t="n">
        <v>-23.51240679473371</v>
      </c>
      <c r="I12321" t="n">
        <v>0.09798894162072011</v>
      </c>
      <c r="J12321" t="inlineStr">
        <is>
          <t>(2,2,1,1,1,3); Calculation with average annual yield and share of technologies. Lifetime: 30a.</t>
        </is>
      </c>
      <c r="L12321" t="inlineStr">
        <is>
          <t>photovoltaic open ground installation, 570 kWp, micro-Si, on open ground</t>
        </is>
      </c>
      <c r="N12321" t="inlineStr">
        <is>
          <t>all</t>
        </is>
      </c>
      <c r="O12321" t="n">
        <v>1</v>
      </c>
      <c r="P12321" s="30">
        <f>INDEX(parameters!$D$41:$AG$178,MATCH('PV (extension)'!B12302,parameters!$C$41:$C$178,0),MATCH('PV (extension)'!A12321,parameters!$D$5:$AG$5,0))/O12321</f>
        <v>7.867277677789E-4</v>
      </c>
      <c r="Q12321" t="inlineStr">
        <is>
          <t>central</t>
        </is>
      </c>
      <c r="R12321">
        <f>INDEX(parameters!$C$196:$EJ$198,MATCH('PV (extension)'!Q12321,parameters!$B$196:$B$198,0),MATCH('PV (extension)'!B12302,parameters!$C$195:$EJ$195,0))</f>
        <v>1292.2171327901301</v>
      </c>
      <c r="S12321" t="n">
        <v>570</v>
      </c>
      <c r="T12321" t="n">
        <v>30</v>
      </c>
      <c r="U12321">
        <f>T12321*S12321*R12321</f>
        <v>22096912.970711224</v>
      </c>
      <c r="V12321">
        <f>1/U12321</f>
        <v>4.5255190230665665E-8</v>
      </c>
    </row>
    <row r="12322" s="29">
      <c r="A12322" t="inlineStr">
        <is>
          <t>photovoltaic open ground installation, 570 kWp, multi-Si, on open ground</t>
        </is>
      </c>
      <c r="B12322" s="30">
        <f>P12322*V12322</f>
        <v>1.1914687880460539E-8</v>
      </c>
      <c r="C12322" t="inlineStr">
        <is>
          <t>RER</t>
        </is>
      </c>
      <c r="D12322" t="inlineStr">
        <is>
          <t>unit</t>
        </is>
      </c>
      <c r="F12322" t="inlineStr">
        <is>
          <t>technosphere</t>
        </is>
      </c>
      <c r="G12322" t="n">
        <v>2</v>
      </c>
      <c r="H12322" t="n">
        <v>-18.20082258362968</v>
      </c>
      <c r="I12322" t="n">
        <v>0.09798894162072011</v>
      </c>
      <c r="J12322" t="inlineStr">
        <is>
          <t>(2,2,1,1,1,3); Calculation with average annual yield and share of technologies. Lifetime: 30a.</t>
        </is>
      </c>
      <c r="L12322" t="inlineStr">
        <is>
          <t>photovoltaic open ground installation, 570 kWp, multi-Si, on open ground</t>
        </is>
      </c>
      <c r="N12322" t="inlineStr">
        <is>
          <t>all</t>
        </is>
      </c>
      <c r="O12322" t="n">
        <v>1</v>
      </c>
      <c r="P12322" s="30">
        <f>INDEX(parameters!$D$41:$AG$178,MATCH('PV (extension)'!B12302,parameters!$C$41:$C$178,0),MATCH('PV (extension)'!A12322,parameters!$D$5:$AG$5,0))/O12322</f>
        <v>0.2632778211677243</v>
      </c>
      <c r="Q12322" t="inlineStr">
        <is>
          <t>central</t>
        </is>
      </c>
      <c r="R12322">
        <f>INDEX(parameters!$C$196:$EJ$198,MATCH('PV (extension)'!Q12322,parameters!$B$196:$B$198,0),MATCH('PV (extension)'!B12302,parameters!$C$195:$EJ$195,0))</f>
        <v>1292.2171327901301</v>
      </c>
      <c r="S12322" t="n">
        <v>570</v>
      </c>
      <c r="T12322" t="n">
        <v>30</v>
      </c>
      <c r="U12322">
        <f>T12322*S12322*R12322</f>
        <v>22096912.970711224</v>
      </c>
      <c r="V12322">
        <f>1/U12322</f>
        <v>4.5255190230665665E-8</v>
      </c>
    </row>
    <row r="12323" s="29">
      <c r="A12323" t="inlineStr">
        <is>
          <t>photovoltaic open ground installation, 570 kWp, single-Si, on open ground</t>
        </is>
      </c>
      <c r="B12323" s="30">
        <f>P12323*V12323</f>
        <v>6.3200634093005244E-9</v>
      </c>
      <c r="C12323" t="inlineStr">
        <is>
          <t>RER</t>
        </is>
      </c>
      <c r="D12323" t="inlineStr">
        <is>
          <t>unit</t>
        </is>
      </c>
      <c r="F12323" t="inlineStr">
        <is>
          <t>technosphere</t>
        </is>
      </c>
      <c r="G12323" t="n">
        <v>2</v>
      </c>
      <c r="H12323" t="n">
        <v>-18.8364689523836</v>
      </c>
      <c r="I12323" t="n">
        <v>0.09798894162072011</v>
      </c>
      <c r="J12323" t="inlineStr">
        <is>
          <t>(2,2,1,1,1,3); Calculation with average annual yield and share of technologies. Lifetime: 30a.</t>
        </is>
      </c>
      <c r="L12323" t="inlineStr">
        <is>
          <t>photovoltaic open ground installation, 570 kWp, single-Si, on open ground</t>
        </is>
      </c>
      <c r="N12323" t="inlineStr">
        <is>
          <t>all</t>
        </is>
      </c>
      <c r="O12323" t="n">
        <v>1</v>
      </c>
      <c r="P12323" s="30">
        <f>INDEX(parameters!$D$41:$AG$178,MATCH('PV (extension)'!B12302,parameters!$C$41:$C$178,0),MATCH('PV (extension)'!A12323,parameters!$D$5:$AG$5,0))/O12323</f>
        <v>0.13965389112469015</v>
      </c>
      <c r="Q12323" t="inlineStr">
        <is>
          <t>central</t>
        </is>
      </c>
      <c r="R12323">
        <f>INDEX(parameters!$C$196:$EJ$198,MATCH('PV (extension)'!Q12323,parameters!$B$196:$B$198,0),MATCH('PV (extension)'!B12302,parameters!$C$195:$EJ$195,0))</f>
        <v>1292.2171327901301</v>
      </c>
      <c r="S12323" t="n">
        <v>570</v>
      </c>
      <c r="T12323" t="n">
        <v>30</v>
      </c>
      <c r="U12323">
        <f>T12323*S12323*R12323</f>
        <v>22096912.970711224</v>
      </c>
      <c r="V12323">
        <f>1/U12323</f>
        <v>4.5255190230665665E-8</v>
      </c>
    </row>
    <row r="12324" ht="16" customHeight="1" s="29">
      <c r="A12324" t="inlineStr">
        <is>
          <t>photovoltaic slanted-roof installation, 93 kWp, multi-Si, laminated, integrated, on roof</t>
        </is>
      </c>
      <c r="B12324" s="30">
        <f>P12324*V12324</f>
        <v>1.9502864085219662E-9</v>
      </c>
      <c r="C12324" t="inlineStr">
        <is>
          <t>CH</t>
        </is>
      </c>
      <c r="D12324" t="inlineStr">
        <is>
          <t>unit</t>
        </is>
      </c>
      <c r="F12324" t="inlineStr">
        <is>
          <t>technosphere</t>
        </is>
      </c>
      <c r="G12324" t="n">
        <v>2</v>
      </c>
      <c r="H12324" t="n">
        <v>-20.65878981776205</v>
      </c>
      <c r="I12324" t="n">
        <v>0.09798894162072011</v>
      </c>
      <c r="J12324" t="inlineStr">
        <is>
          <t>(2,2,1,1,1,3); Calculation with average annual yield and share of technologies. Lifetime: 30a.</t>
        </is>
      </c>
      <c r="L12324" t="inlineStr">
        <is>
          <t>photovoltaic slanted-roof installation, 93 kWp, multi-Si, laminated, integrated, on roof</t>
        </is>
      </c>
      <c r="N12324" t="inlineStr">
        <is>
          <t>all</t>
        </is>
      </c>
      <c r="O12324" t="n">
        <v>1</v>
      </c>
      <c r="P12324" s="30">
        <f>INDEX(parameters!$D$41:$AG$178,MATCH('PV (extension)'!B12302,parameters!$C$41:$C$178,0),MATCH('PV (extension)'!A12324,parameters!$D$5:$AG$5,0))/O12324</f>
        <v>6.6094595017907607E-3</v>
      </c>
      <c r="Q12324" s="3" t="inlineStr">
        <is>
          <t>roof-top</t>
        </is>
      </c>
      <c r="R12324">
        <f>INDEX(parameters!$C$196:$EJ$198,MATCH('PV (extension)'!Q12324,parameters!$B$196:$B$198,0),MATCH('PV (extension)'!B12302,parameters!$C$195:$EJ$195,0))</f>
        <v>1214.6841048227222</v>
      </c>
      <c r="S12324" t="n">
        <v>93</v>
      </c>
      <c r="T12324" t="n">
        <v>30</v>
      </c>
      <c r="U12324">
        <f>T12324*S12324*R12324</f>
        <v>3388968.6524553951</v>
      </c>
      <c r="V12324">
        <f>1/U12324</f>
        <v>2.9507502209425106E-7</v>
      </c>
    </row>
    <row r="12325" ht="16" customHeight="1" s="29">
      <c r="A12325" t="inlineStr">
        <is>
          <t>photovoltaic slanted-roof installation, 93 kWp, multi-Si, panel, mounted, on roof</t>
        </is>
      </c>
      <c r="B12325" s="30">
        <f>P12325*V12325</f>
        <v>3.3069939890644921E-8</v>
      </c>
      <c r="C12325" t="inlineStr">
        <is>
          <t>CH</t>
        </is>
      </c>
      <c r="D12325" t="inlineStr">
        <is>
          <t>unit</t>
        </is>
      </c>
      <c r="F12325" t="inlineStr">
        <is>
          <t>technosphere</t>
        </is>
      </c>
      <c r="G12325" t="n">
        <v>2</v>
      </c>
      <c r="H12325" t="n">
        <v>-17.84536035000586</v>
      </c>
      <c r="I12325" t="n">
        <v>0.09798894162072011</v>
      </c>
      <c r="J12325" t="inlineStr">
        <is>
          <t>(2,2,1,1,1,3); Calculation with average annual yield and share of technologies. Lifetime: 30a.</t>
        </is>
      </c>
      <c r="L12325" t="inlineStr">
        <is>
          <t>photovoltaic slanted-roof installation, 93 kWp, multi-Si, panel, mounted, on roof</t>
        </is>
      </c>
      <c r="N12325" t="inlineStr">
        <is>
          <t>all</t>
        </is>
      </c>
      <c r="O12325" t="n">
        <v>1</v>
      </c>
      <c r="P12325" s="30">
        <f>INDEX(parameters!$D$41:$AG$178,MATCH('PV (extension)'!B12302,parameters!$C$41:$C$178,0),MATCH('PV (extension)'!A12325,parameters!$D$5:$AG$5,0))/O12325</f>
        <v>0.11207298962797985</v>
      </c>
      <c r="Q12325" s="3" t="inlineStr">
        <is>
          <t>roof-top</t>
        </is>
      </c>
      <c r="R12325">
        <f>INDEX(parameters!$C$196:$EJ$198,MATCH('PV (extension)'!Q12325,parameters!$B$196:$B$198,0),MATCH('PV (extension)'!B12302,parameters!$C$195:$EJ$195,0))</f>
        <v>1214.6841048227222</v>
      </c>
      <c r="S12325" t="n">
        <v>93</v>
      </c>
      <c r="T12325" t="n">
        <v>30</v>
      </c>
      <c r="U12325">
        <f>T12325*S12325*R12325</f>
        <v>3388968.6524553951</v>
      </c>
      <c r="V12325">
        <f>1/U12325</f>
        <v>2.9507502209425106E-7</v>
      </c>
    </row>
    <row r="12326" ht="16" customHeight="1" s="29">
      <c r="A12326" t="inlineStr">
        <is>
          <t>photovoltaic slanted-roof installation, 93 kWp, single-Si, laminated, integrated, on roof</t>
        </is>
      </c>
      <c r="B12326" s="30">
        <f>P12326*V12326</f>
        <v>1.0310058835451712E-9</v>
      </c>
      <c r="C12326" t="inlineStr">
        <is>
          <t>CH</t>
        </is>
      </c>
      <c r="D12326" t="inlineStr">
        <is>
          <t>unit</t>
        </is>
      </c>
      <c r="F12326" t="inlineStr">
        <is>
          <t>technosphere</t>
        </is>
      </c>
      <c r="G12326" t="n">
        <v>2</v>
      </c>
      <c r="H12326" t="n">
        <v>-21.2944254997521</v>
      </c>
      <c r="I12326" t="n">
        <v>0.09798894162072011</v>
      </c>
      <c r="J12326" t="inlineStr">
        <is>
          <t>(2,2,1,1,1,3); Calculation with average annual yield and share of technologies. Lifetime: 30a.</t>
        </is>
      </c>
      <c r="L12326" t="inlineStr">
        <is>
          <t>photovoltaic slanted-roof installation, 93 kWp, single-Si, laminated, integrated, on roof</t>
        </is>
      </c>
      <c r="N12326" t="inlineStr">
        <is>
          <t>all</t>
        </is>
      </c>
      <c r="O12326" t="n">
        <v>1</v>
      </c>
      <c r="P12326" s="30">
        <f>INDEX(parameters!$D$41:$AG$178,MATCH('PV (extension)'!B12302,parameters!$C$41:$C$178,0),MATCH('PV (extension)'!A12326,parameters!$D$5:$AG$5,0))/O12326</f>
        <v>3.4940466198316628E-3</v>
      </c>
      <c r="Q12326" s="3" t="inlineStr">
        <is>
          <t>roof-top</t>
        </is>
      </c>
      <c r="R12326">
        <f>INDEX(parameters!$C$196:$EJ$198,MATCH('PV (extension)'!Q12326,parameters!$B$196:$B$198,0),MATCH('PV (extension)'!B12302,parameters!$C$195:$EJ$195,0))</f>
        <v>1214.6841048227222</v>
      </c>
      <c r="S12326" t="n">
        <v>93</v>
      </c>
      <c r="T12326" t="n">
        <v>30</v>
      </c>
      <c r="U12326">
        <f>T12326*S12326*R12326</f>
        <v>3388968.6524553951</v>
      </c>
      <c r="V12326">
        <f>1/U12326</f>
        <v>2.9507502209425106E-7</v>
      </c>
    </row>
    <row r="12327" ht="16" customHeight="1" s="29">
      <c r="A12327" t="inlineStr">
        <is>
          <t>photovoltaic slanted-roof installation, 93 kWp, single-Si, panel, mounted, on roof</t>
        </is>
      </c>
      <c r="B12327" s="30">
        <f>P12327*V12327</f>
        <v>1.7322382221862265E-8</v>
      </c>
      <c r="C12327" t="inlineStr">
        <is>
          <t>CH</t>
        </is>
      </c>
      <c r="D12327" t="inlineStr">
        <is>
          <t>unit</t>
        </is>
      </c>
      <c r="F12327" t="inlineStr">
        <is>
          <t>technosphere</t>
        </is>
      </c>
      <c r="G12327" t="n">
        <v>2</v>
      </c>
      <c r="H12327" t="n">
        <v>-18.48100416113547</v>
      </c>
      <c r="I12327" t="n">
        <v>0.09798894162072011</v>
      </c>
      <c r="J12327" t="inlineStr">
        <is>
          <t>(2,2,1,1,1,3); Calculation with average annual yield and share of technologies. Lifetime: 30a.</t>
        </is>
      </c>
      <c r="L12327" t="inlineStr">
        <is>
          <t>photovoltaic slanted-roof installation, 93 kWp, single-Si, panel, mounted, on roof</t>
        </is>
      </c>
      <c r="N12327" t="inlineStr">
        <is>
          <t>all</t>
        </is>
      </c>
      <c r="O12327" t="n">
        <v>1</v>
      </c>
      <c r="P12327" s="30">
        <f>INDEX(parameters!$D$41:$AG$178,MATCH('PV (extension)'!B12302,parameters!$C$41:$C$178,0),MATCH('PV (extension)'!A12327,parameters!$D$5:$AG$5,0))/O12327</f>
        <v>5.8705010335741853E-2</v>
      </c>
      <c r="Q12327" s="3" t="inlineStr">
        <is>
          <t>roof-top</t>
        </is>
      </c>
      <c r="R12327">
        <f>INDEX(parameters!$C$196:$EJ$198,MATCH('PV (extension)'!Q12327,parameters!$B$196:$B$198,0),MATCH('PV (extension)'!B12302,parameters!$C$195:$EJ$195,0))</f>
        <v>1214.6841048227222</v>
      </c>
      <c r="S12327" t="n">
        <v>93</v>
      </c>
      <c r="T12327" t="n">
        <v>30</v>
      </c>
      <c r="U12327">
        <f>T12327*S12327*R12327</f>
        <v>3388968.6524553951</v>
      </c>
      <c r="V12327">
        <f>1/U12327</f>
        <v>2.9507502209425106E-7</v>
      </c>
    </row>
    <row r="12328" s="29">
      <c r="A12328" t="inlineStr">
        <is>
          <t>photovoltaic facade installation, 3kWp, multi-Si, laminated, integrated, at building</t>
        </is>
      </c>
      <c r="B12328" s="30">
        <f>P12328*V12328</f>
        <v>4.2816089142654751E-8</v>
      </c>
      <c r="C12328" t="inlineStr">
        <is>
          <t>APAC</t>
        </is>
      </c>
      <c r="D12328" t="inlineStr">
        <is>
          <t>unit</t>
        </is>
      </c>
      <c r="F12328" t="inlineStr">
        <is>
          <t>technosphere</t>
        </is>
      </c>
      <c r="G12328" t="n">
        <v>2</v>
      </c>
      <c r="H12328" t="n">
        <v>-17.5612990452514</v>
      </c>
      <c r="I12328" t="n">
        <v>0.09798894162072011</v>
      </c>
      <c r="J12328" t="inlineStr">
        <is>
          <t>(2,2,1,1,1,3); Calculation with average annual yield and share of technologies. Lifetime: 30a.</t>
        </is>
      </c>
      <c r="L12328" t="inlineStr">
        <is>
          <t>photovoltaic facade installation, 3kWp, multi-Si, laminated, integrated, at building</t>
        </is>
      </c>
      <c r="N12328" t="inlineStr">
        <is>
          <t>all</t>
        </is>
      </c>
      <c r="O12328" t="n">
        <v>1</v>
      </c>
      <c r="P12328" s="30">
        <f>INDEX(parameters!$D$41:$AG$178,MATCH('PV (extension)'!B12302,parameters!$C$41:$C$178,0),MATCH('PV (extension)'!A12328,parameters!$D$5:$AG$5,0))/O12328</f>
        <v>3.2864644265829519E-3</v>
      </c>
      <c r="Q12328" t="inlineStr">
        <is>
          <t>façade</t>
        </is>
      </c>
      <c r="R12328">
        <f>INDEX(parameters!$C$196:$EJ$198,MATCH('PV (extension)'!Q12328,parameters!$B$196:$B$198,0),MATCH('PV (extension)'!B12302,parameters!$C$195:$EJ$195,0))</f>
        <v>852.8633076414859</v>
      </c>
      <c r="S12328" t="n">
        <v>3</v>
      </c>
      <c r="T12328" t="n">
        <v>30</v>
      </c>
      <c r="U12328">
        <f>T12328*S12328*R12328</f>
        <v>76757.697687733729</v>
      </c>
      <c r="V12328">
        <f>1/U12328</f>
        <v>1.3028009308827993E-5</v>
      </c>
    </row>
    <row r="12329" s="29">
      <c r="A12329" t="inlineStr">
        <is>
          <t>photovoltaic facade installation, 3kWp, multi-Si, panel, mounted, at building</t>
        </is>
      </c>
      <c r="B12329" s="30">
        <f>P12329*V12329</f>
        <v>4.1991251407430133E-8</v>
      </c>
      <c r="C12329" t="inlineStr">
        <is>
          <t>APAC</t>
        </is>
      </c>
      <c r="D12329" t="inlineStr">
        <is>
          <t>unit</t>
        </is>
      </c>
      <c r="F12329" t="inlineStr">
        <is>
          <t>technosphere</t>
        </is>
      </c>
      <c r="G12329" t="n">
        <v>2</v>
      </c>
      <c r="H12329" t="n">
        <v>-17.5612990452514</v>
      </c>
      <c r="I12329" t="n">
        <v>0.09798894162072011</v>
      </c>
      <c r="J12329" t="inlineStr">
        <is>
          <t>(2,2,1,1,1,3); Calculation with average annual yield and share of technologies. Lifetime: 30a.</t>
        </is>
      </c>
      <c r="L12329" t="inlineStr">
        <is>
          <t>photovoltaic facade installation, 3kWp, multi-Si, panel, mounted, at building</t>
        </is>
      </c>
      <c r="N12329" t="inlineStr">
        <is>
          <t>all</t>
        </is>
      </c>
      <c r="O12329" t="n">
        <v>1</v>
      </c>
      <c r="P12329" s="30">
        <f>INDEX(parameters!$D$41:$AG$178,MATCH('PV (extension)'!B12302,parameters!$C$41:$C$178,0),MATCH('PV (extension)'!A12329,parameters!$D$5:$AG$5,0))/O12329</f>
        <v>3.2231517810611459E-3</v>
      </c>
      <c r="Q12329" t="inlineStr">
        <is>
          <t>façade</t>
        </is>
      </c>
      <c r="R12329">
        <f>INDEX(parameters!$C$196:$EJ$198,MATCH('PV (extension)'!Q12329,parameters!$B$196:$B$198,0),MATCH('PV (extension)'!B12302,parameters!$C$195:$EJ$195,0))</f>
        <v>852.8633076414859</v>
      </c>
      <c r="S12329" t="n">
        <v>3</v>
      </c>
      <c r="T12329" t="n">
        <v>30</v>
      </c>
      <c r="U12329">
        <f>T12329*S12329*R12329</f>
        <v>76757.697687733729</v>
      </c>
      <c r="V12329">
        <f>1/U12329</f>
        <v>1.3028009308827993E-5</v>
      </c>
    </row>
    <row r="12330" s="29">
      <c r="A12330" t="inlineStr">
        <is>
          <t>photovoltaic facade installation, 3kWp, single-Si, laminated, integrated, at building</t>
        </is>
      </c>
      <c r="B12330" s="30">
        <f>P12330*V12330</f>
        <v>2.2572164234670549E-8</v>
      </c>
      <c r="C12330" t="inlineStr">
        <is>
          <t>APAC</t>
        </is>
      </c>
      <c r="D12330" t="inlineStr">
        <is>
          <t>unit</t>
        </is>
      </c>
      <c r="F12330" t="inlineStr">
        <is>
          <t>technosphere</t>
        </is>
      </c>
      <c r="G12330" t="n">
        <v>2</v>
      </c>
      <c r="H12330" t="n">
        <v>-18.19689739735082</v>
      </c>
      <c r="I12330" t="n">
        <v>0.09798894162072011</v>
      </c>
      <c r="J12330" t="inlineStr">
        <is>
          <t>(2,2,1,1,1,3); Calculation with average annual yield and share of technologies. Lifetime: 30a.</t>
        </is>
      </c>
      <c r="L12330" t="inlineStr">
        <is>
          <t>photovoltaic facade installation, 3kWp, single-Si, laminated, integrated, at building</t>
        </is>
      </c>
      <c r="N12330" t="inlineStr">
        <is>
          <t>all</t>
        </is>
      </c>
      <c r="O12330" t="n">
        <v>1</v>
      </c>
      <c r="P12330" s="30">
        <f>INDEX(parameters!$D$41:$AG$178,MATCH('PV (extension)'!B12302,parameters!$C$41:$C$178,0),MATCH('PV (extension)'!A12330,parameters!$D$5:$AG$5,0))/O12330</f>
        <v>1.7325873584827175E-3</v>
      </c>
      <c r="Q12330" t="inlineStr">
        <is>
          <t>façade</t>
        </is>
      </c>
      <c r="R12330">
        <f>INDEX(parameters!$C$196:$EJ$198,MATCH('PV (extension)'!Q12330,parameters!$B$196:$B$198,0),MATCH('PV (extension)'!B12302,parameters!$C$195:$EJ$195,0))</f>
        <v>852.8633076414859</v>
      </c>
      <c r="S12330" t="n">
        <v>3</v>
      </c>
      <c r="T12330" t="n">
        <v>30</v>
      </c>
      <c r="U12330">
        <f>T12330*S12330*R12330</f>
        <v>76757.697687733729</v>
      </c>
      <c r="V12330">
        <f>1/U12330</f>
        <v>1.3028009308827993E-5</v>
      </c>
    </row>
    <row r="12331" s="29">
      <c r="A12331" t="inlineStr">
        <is>
          <t>photovoltaic facade installation, 3kWp, single-Si, panel, mounted, at building</t>
        </is>
      </c>
      <c r="B12331" s="30">
        <f>P12331*V12331</f>
        <v>2.2552633695763671E-8</v>
      </c>
      <c r="C12331" t="inlineStr">
        <is>
          <t>APAC</t>
        </is>
      </c>
      <c r="D12331" t="inlineStr">
        <is>
          <t>unit</t>
        </is>
      </c>
      <c r="F12331" t="inlineStr">
        <is>
          <t>technosphere</t>
        </is>
      </c>
      <c r="G12331" t="n">
        <v>2</v>
      </c>
      <c r="H12331" t="n">
        <v>-18.19689739735082</v>
      </c>
      <c r="I12331" t="n">
        <v>0.09798894162072011</v>
      </c>
      <c r="J12331" t="inlineStr">
        <is>
          <t>(2,2,1,1,1,3); Calculation with average annual yield and share of technologies. Lifetime: 30a.</t>
        </is>
      </c>
      <c r="L12331" t="inlineStr">
        <is>
          <t>photovoltaic facade installation, 3kWp, single-Si, panel, mounted, at building</t>
        </is>
      </c>
      <c r="N12331" t="inlineStr">
        <is>
          <t>all</t>
        </is>
      </c>
      <c r="O12331" t="n">
        <v>1</v>
      </c>
      <c r="P12331" s="30">
        <f>INDEX(parameters!$D$41:$AG$178,MATCH('PV (extension)'!B12302,parameters!$C$41:$C$178,0),MATCH('PV (extension)'!A12331,parameters!$D$5:$AG$5,0))/O12331</f>
        <v>1.7310882392816251E-3</v>
      </c>
      <c r="Q12331" t="inlineStr">
        <is>
          <t>façade</t>
        </is>
      </c>
      <c r="R12331">
        <f>INDEX(parameters!$C$196:$EJ$198,MATCH('PV (extension)'!Q12331,parameters!$B$196:$B$198,0),MATCH('PV (extension)'!B12302,parameters!$C$195:$EJ$195,0))</f>
        <v>852.8633076414859</v>
      </c>
      <c r="S12331" t="n">
        <v>3</v>
      </c>
      <c r="T12331" t="n">
        <v>30</v>
      </c>
      <c r="U12331">
        <f>T12331*S12331*R12331</f>
        <v>76757.697687733729</v>
      </c>
      <c r="V12331">
        <f>1/U12331</f>
        <v>1.3028009308827993E-5</v>
      </c>
    </row>
    <row r="12332" ht="16" customHeight="1" s="29">
      <c r="A12332" t="inlineStr">
        <is>
          <t>photovoltaic flat-roof installation, 3kWp, multi-Si, on roof</t>
        </is>
      </c>
      <c r="B12332" s="30">
        <f>P12332*V12332</f>
        <v>4.6308400150636132E-7</v>
      </c>
      <c r="C12332" t="inlineStr">
        <is>
          <t>APAC</t>
        </is>
      </c>
      <c r="D12332" t="inlineStr">
        <is>
          <t>unit</t>
        </is>
      </c>
      <c r="F12332" t="inlineStr">
        <is>
          <t>technosphere</t>
        </is>
      </c>
      <c r="G12332" t="n">
        <v>2</v>
      </c>
      <c r="H12332" t="n">
        <v>-15.20991773919472</v>
      </c>
      <c r="I12332" t="n">
        <v>0.09798894162072011</v>
      </c>
      <c r="J12332" t="inlineStr">
        <is>
          <t>(2,2,1,1,1,3); Calculation with average annual yield and share of technologies. Lifetime: 30a.</t>
        </is>
      </c>
      <c r="L12332" t="inlineStr">
        <is>
          <t>photovoltaic flat-roof installation, 3kWp, multi-Si, on roof</t>
        </is>
      </c>
      <c r="N12332" t="inlineStr">
        <is>
          <t>all</t>
        </is>
      </c>
      <c r="O12332" t="n">
        <v>1</v>
      </c>
      <c r="P12332" s="30">
        <f>INDEX(parameters!$D$41:$AG$178,MATCH('PV (extension)'!B12302,parameters!$C$41:$C$178,0),MATCH('PV (extension)'!A12332,parameters!$D$5:$AG$5,0))/O12332</f>
        <v>5.0625069824473082E-2</v>
      </c>
      <c r="Q12332" s="3" t="inlineStr">
        <is>
          <t>roof-top</t>
        </is>
      </c>
      <c r="R12332">
        <f>INDEX(parameters!$C$196:$EJ$198,MATCH('PV (extension)'!Q12332,parameters!$B$196:$B$198,0),MATCH('PV (extension)'!B12302,parameters!$C$195:$EJ$195,0))</f>
        <v>1214.6841048227222</v>
      </c>
      <c r="S12332" t="n">
        <v>3</v>
      </c>
      <c r="T12332" t="n">
        <v>30</v>
      </c>
      <c r="U12332">
        <f>T12332*S12332*R12332</f>
        <v>109321.569434045</v>
      </c>
      <c r="V12332">
        <f>1/U12332</f>
        <v>9.1473256849217828E-6</v>
      </c>
    </row>
    <row r="12333" ht="16" customHeight="1" s="29">
      <c r="A12333" t="inlineStr">
        <is>
          <t>photovoltaic flat-roof installation, 3kWp, single-Si, on roof</t>
        </is>
      </c>
      <c r="B12333" s="30">
        <f>P12333*V12333</f>
        <v>2.4172314074030143E-7</v>
      </c>
      <c r="C12333" t="inlineStr">
        <is>
          <t>APAC</t>
        </is>
      </c>
      <c r="D12333" t="inlineStr">
        <is>
          <t>unit</t>
        </is>
      </c>
      <c r="F12333" t="inlineStr">
        <is>
          <t>technosphere</t>
        </is>
      </c>
      <c r="G12333" t="n">
        <v>2</v>
      </c>
      <c r="H12333" t="n">
        <v>-15.84555259734934</v>
      </c>
      <c r="I12333" t="n">
        <v>0.09798894162072011</v>
      </c>
      <c r="J12333" t="inlineStr">
        <is>
          <t>(2,2,1,1,1,3); Calculation with average annual yield and share of technologies. Lifetime: 30a.</t>
        </is>
      </c>
      <c r="L12333" t="inlineStr">
        <is>
          <t>photovoltaic flat-roof installation, 3kWp, single-Si, on roof</t>
        </is>
      </c>
      <c r="N12333" t="inlineStr">
        <is>
          <t>all</t>
        </is>
      </c>
      <c r="O12333" t="n">
        <v>1</v>
      </c>
      <c r="P12333" s="30">
        <f>INDEX(parameters!$D$41:$AG$178,MATCH('PV (extension)'!B12302,parameters!$C$41:$C$178,0),MATCH('PV (extension)'!A12333,parameters!$D$5:$AG$5,0))/O12333</f>
        <v>2.6425553114256296E-2</v>
      </c>
      <c r="Q12333" s="3" t="inlineStr">
        <is>
          <t>roof-top</t>
        </is>
      </c>
      <c r="R12333">
        <f>INDEX(parameters!$C$196:$EJ$198,MATCH('PV (extension)'!Q12333,parameters!$B$196:$B$198,0),MATCH('PV (extension)'!B12302,parameters!$C$195:$EJ$195,0))</f>
        <v>1214.6841048227222</v>
      </c>
      <c r="S12333" t="n">
        <v>3</v>
      </c>
      <c r="T12333" t="n">
        <v>30</v>
      </c>
      <c r="U12333">
        <f>T12333*S12333*R12333</f>
        <v>109321.569434045</v>
      </c>
      <c r="V12333">
        <f>1/U12333</f>
        <v>9.1473256849217828E-6</v>
      </c>
    </row>
    <row r="12334" ht="16" customHeight="1" s="29">
      <c r="A12334" t="inlineStr">
        <is>
          <t>photovoltaic slanted-roof installation, 3kWp, CIS, panel, mounted, on roof</t>
        </is>
      </c>
      <c r="B12334" s="30">
        <f>P12334*V12334</f>
        <v>1.3370147599236825E-7</v>
      </c>
      <c r="C12334" t="inlineStr">
        <is>
          <t>CH</t>
        </is>
      </c>
      <c r="D12334" t="inlineStr">
        <is>
          <t>unit</t>
        </is>
      </c>
      <c r="F12334" t="inlineStr">
        <is>
          <t>technosphere</t>
        </is>
      </c>
      <c r="G12334" t="n">
        <v>2</v>
      </c>
      <c r="H12334" t="n">
        <v>-16.88405011147741</v>
      </c>
      <c r="I12334" t="n">
        <v>0.09798894162072011</v>
      </c>
      <c r="J12334" t="inlineStr">
        <is>
          <t>(2,2,1,1,1,3); Calculation with average annual yield and share of technologies. Lifetime: 30a.</t>
        </is>
      </c>
      <c r="L12334" t="inlineStr">
        <is>
          <t>photovoltaic slanted-roof installation, 3kWp, CIS, panel, mounted, on roof</t>
        </is>
      </c>
      <c r="N12334" t="inlineStr">
        <is>
          <t>all</t>
        </is>
      </c>
      <c r="O12334" t="n">
        <v>1</v>
      </c>
      <c r="P12334" s="30">
        <f>INDEX(parameters!$D$41:$AG$178,MATCH('PV (extension)'!B12302,parameters!$C$41:$C$178,0),MATCH('PV (extension)'!A12334,parameters!$D$5:$AG$5,0))/O12334</f>
        <v>1.4616455191133988E-2</v>
      </c>
      <c r="Q12334" s="3" t="inlineStr">
        <is>
          <t>roof-top</t>
        </is>
      </c>
      <c r="R12334">
        <f>INDEX(parameters!$C$196:$EJ$198,MATCH('PV (extension)'!Q12334,parameters!$B$196:$B$198,0),MATCH('PV (extension)'!B12302,parameters!$C$195:$EJ$195,0))</f>
        <v>1214.6841048227222</v>
      </c>
      <c r="S12334" t="n">
        <v>3</v>
      </c>
      <c r="T12334" t="n">
        <v>30</v>
      </c>
      <c r="U12334">
        <f>T12334*S12334*R12334</f>
        <v>109321.569434045</v>
      </c>
      <c r="V12334">
        <f>1/U12334</f>
        <v>9.1473256849217828E-6</v>
      </c>
    </row>
    <row r="12335" ht="16" customHeight="1" s="29">
      <c r="A12335" t="inlineStr">
        <is>
          <t>photovoltaic slanted-roof installation, 3kWp, CdTe, laminated, integrated, on roof</t>
        </is>
      </c>
      <c r="B12335" s="30">
        <f>P12335*V12335</f>
        <v>3.7437251716209316E-9</v>
      </c>
      <c r="C12335" t="inlineStr">
        <is>
          <t>CH</t>
        </is>
      </c>
      <c r="D12335" t="inlineStr">
        <is>
          <t>unit</t>
        </is>
      </c>
      <c r="F12335" t="inlineStr">
        <is>
          <t>technosphere</t>
        </is>
      </c>
      <c r="G12335" t="n">
        <v>2</v>
      </c>
      <c r="H12335" t="n">
        <v>-19.50639655088546</v>
      </c>
      <c r="I12335" t="n">
        <v>0.09798894162072011</v>
      </c>
      <c r="J12335" t="inlineStr">
        <is>
          <t>(2,2,1,1,1,3); Calculation with average annual yield and share of technologies. Lifetime: 30a.</t>
        </is>
      </c>
      <c r="L12335" t="inlineStr">
        <is>
          <t>photovoltaic slanted-roof installation, 3kWp, CdTe, laminated, integrated, on roof</t>
        </is>
      </c>
      <c r="N12335" t="inlineStr">
        <is>
          <t>all</t>
        </is>
      </c>
      <c r="O12335" t="n">
        <v>1</v>
      </c>
      <c r="P12335" s="30">
        <f>INDEX(parameters!$D$41:$AG$178,MATCH('PV (extension)'!B12302,parameters!$C$41:$C$178,0),MATCH('PV (extension)'!A12335,parameters!$D$5:$AG$5,0))/O12335</f>
        <v>4.0926991129133978E-4</v>
      </c>
      <c r="Q12335" s="3" t="inlineStr">
        <is>
          <t>roof-top</t>
        </is>
      </c>
      <c r="R12335">
        <f>INDEX(parameters!$C$196:$EJ$198,MATCH('PV (extension)'!Q12335,parameters!$B$196:$B$198,0),MATCH('PV (extension)'!B12302,parameters!$C$195:$EJ$195,0))</f>
        <v>1214.6841048227222</v>
      </c>
      <c r="S12335" t="n">
        <v>3</v>
      </c>
      <c r="T12335" t="n">
        <v>30</v>
      </c>
      <c r="U12335">
        <f>T12335*S12335*R12335</f>
        <v>109321.569434045</v>
      </c>
      <c r="V12335">
        <f>1/U12335</f>
        <v>9.1473256849217828E-6</v>
      </c>
    </row>
    <row r="12336" ht="16" customHeight="1" s="29">
      <c r="A12336" t="inlineStr">
        <is>
          <t>photovoltaic slanted-roof installation, 3kWp, multi-Si, laminated, integrated, on roof</t>
        </is>
      </c>
      <c r="B12336" s="30">
        <f>P12336*V12336</f>
        <v>2.2241691172426549E-8</v>
      </c>
      <c r="C12336" t="inlineStr">
        <is>
          <t>APAC</t>
        </is>
      </c>
      <c r="D12336" t="inlineStr">
        <is>
          <t>unit</t>
        </is>
      </c>
      <c r="F12336" t="inlineStr">
        <is>
          <t>technosphere</t>
        </is>
      </c>
      <c r="G12336" t="n">
        <v>2</v>
      </c>
      <c r="H12336" t="n">
        <v>-18.22076487875746</v>
      </c>
      <c r="I12336" t="n">
        <v>0.09798894162072011</v>
      </c>
      <c r="J12336" t="inlineStr">
        <is>
          <t>(2,2,1,1,1,3); Calculation with average annual yield and share of technologies. Lifetime: 30a.</t>
        </is>
      </c>
      <c r="L12336" t="inlineStr">
        <is>
          <t>photovoltaic slanted-roof installation, 3kWp, multi-Si, laminated, integrated, on roof</t>
        </is>
      </c>
      <c r="N12336" t="inlineStr">
        <is>
          <t>all</t>
        </is>
      </c>
      <c r="O12336" t="n">
        <v>1</v>
      </c>
      <c r="P12336" s="30">
        <f>INDEX(parameters!$D$41:$AG$178,MATCH('PV (extension)'!B12302,parameters!$C$41:$C$178,0),MATCH('PV (extension)'!A12336,parameters!$D$5:$AG$5,0))/O12336</f>
        <v>2.4314965858370148E-3</v>
      </c>
      <c r="Q12336" s="3" t="inlineStr">
        <is>
          <t>roof-top</t>
        </is>
      </c>
      <c r="R12336">
        <f>INDEX(parameters!$C$196:$EJ$198,MATCH('PV (extension)'!Q12336,parameters!$B$196:$B$198,0),MATCH('PV (extension)'!B12302,parameters!$C$195:$EJ$195,0))</f>
        <v>1214.6841048227222</v>
      </c>
      <c r="S12336" t="n">
        <v>3</v>
      </c>
      <c r="T12336" t="n">
        <v>30</v>
      </c>
      <c r="U12336">
        <f>T12336*S12336*R12336</f>
        <v>109321.569434045</v>
      </c>
      <c r="V12336">
        <f>1/U12336</f>
        <v>9.1473256849217828E-6</v>
      </c>
    </row>
    <row r="12337" ht="16" customHeight="1" s="29">
      <c r="A12337" t="inlineStr">
        <is>
          <t>photovoltaic slanted-roof installation, 3kWp, multi-Si, panel, mounted, on roof</t>
        </is>
      </c>
      <c r="B12337" s="30">
        <f>P12337*V12337</f>
        <v>3.8069875184573099E-7</v>
      </c>
      <c r="C12337" t="inlineStr">
        <is>
          <t>APAC</t>
        </is>
      </c>
      <c r="D12337" t="inlineStr">
        <is>
          <t>unit</t>
        </is>
      </c>
      <c r="F12337" t="inlineStr">
        <is>
          <t>technosphere</t>
        </is>
      </c>
      <c r="G12337" t="n">
        <v>2</v>
      </c>
      <c r="H12337" t="n">
        <v>-15.40735416199742</v>
      </c>
      <c r="I12337" t="n">
        <v>0.09798894162072011</v>
      </c>
      <c r="J12337" t="inlineStr">
        <is>
          <t>(2,2,1,1,1,3); Calculation with average annual yield and share of technologies. Lifetime: 30a.</t>
        </is>
      </c>
      <c r="L12337" t="inlineStr">
        <is>
          <t>photovoltaic slanted-roof installation, 3kWp, multi-Si, panel, mounted, on roof</t>
        </is>
      </c>
      <c r="N12337" t="inlineStr">
        <is>
          <t>all</t>
        </is>
      </c>
      <c r="O12337" t="n">
        <v>1</v>
      </c>
      <c r="P12337" s="30">
        <f>INDEX(parameters!$D$41:$AG$178,MATCH('PV (extension)'!B12302,parameters!$C$41:$C$178,0),MATCH('PV (extension)'!A12337,parameters!$D$5:$AG$5,0))/O12337</f>
        <v>4.1618585033357351E-2</v>
      </c>
      <c r="Q12337" s="3" t="inlineStr">
        <is>
          <t>roof-top</t>
        </is>
      </c>
      <c r="R12337">
        <f>INDEX(parameters!$C$196:$EJ$198,MATCH('PV (extension)'!Q12337,parameters!$B$196:$B$198,0),MATCH('PV (extension)'!B12302,parameters!$C$195:$EJ$195,0))</f>
        <v>1214.6841048227222</v>
      </c>
      <c r="S12337" t="n">
        <v>3</v>
      </c>
      <c r="T12337" t="n">
        <v>30</v>
      </c>
      <c r="U12337">
        <f>T12337*S12337*R12337</f>
        <v>109321.569434045</v>
      </c>
      <c r="V12337">
        <f>1/U12337</f>
        <v>9.1473256849217828E-6</v>
      </c>
    </row>
    <row r="12338" ht="16" customHeight="1" s="29">
      <c r="A12338" t="inlineStr">
        <is>
          <t>photovoltaic slanted-roof installation, 3kWp, single-Si, laminated, integrated, on roof</t>
        </is>
      </c>
      <c r="B12338" s="30">
        <f>P12338*V12338</f>
        <v>1.1754651323657589E-8</v>
      </c>
      <c r="C12338" t="inlineStr">
        <is>
          <t>APAC</t>
        </is>
      </c>
      <c r="D12338" t="inlineStr">
        <is>
          <t>unit</t>
        </is>
      </c>
      <c r="F12338" t="inlineStr">
        <is>
          <t>technosphere</t>
        </is>
      </c>
      <c r="G12338" t="n">
        <v>2</v>
      </c>
      <c r="H12338" t="n">
        <v>-18.85636797425012</v>
      </c>
      <c r="I12338" t="n">
        <v>0.09798894162072011</v>
      </c>
      <c r="J12338" t="inlineStr">
        <is>
          <t>(2,2,1,1,1,3); Calculation with average annual yield and share of technologies. Lifetime: 30a.</t>
        </is>
      </c>
      <c r="L12338" t="inlineStr">
        <is>
          <t>photovoltaic slanted-roof installation, 3kWp, single-Si, laminated, integrated, on roof</t>
        </is>
      </c>
      <c r="N12338" t="inlineStr">
        <is>
          <t>all</t>
        </is>
      </c>
      <c r="O12338" t="n">
        <v>1</v>
      </c>
      <c r="P12338" s="30">
        <f>INDEX(parameters!$D$41:$AG$178,MATCH('PV (extension)'!B12302,parameters!$C$41:$C$178,0),MATCH('PV (extension)'!A12338,parameters!$D$5:$AG$5,0))/O12338</f>
        <v>1.2850369308522222E-3</v>
      </c>
      <c r="Q12338" s="3" t="inlineStr">
        <is>
          <t>roof-top</t>
        </is>
      </c>
      <c r="R12338">
        <f>INDEX(parameters!$C$196:$EJ$198,MATCH('PV (extension)'!Q12338,parameters!$B$196:$B$198,0),MATCH('PV (extension)'!B12302,parameters!$C$195:$EJ$195,0))</f>
        <v>1214.6841048227222</v>
      </c>
      <c r="S12338" t="n">
        <v>3</v>
      </c>
      <c r="T12338" t="n">
        <v>30</v>
      </c>
      <c r="U12338">
        <f>T12338*S12338*R12338</f>
        <v>109321.569434045</v>
      </c>
      <c r="V12338">
        <f>1/U12338</f>
        <v>9.1473256849217828E-6</v>
      </c>
    </row>
    <row r="12339" ht="16" customHeight="1" s="29">
      <c r="A12339" t="inlineStr">
        <is>
          <t>photovoltaic slanted-roof installation, 3kWp, single-Si, panel, mounted, on roof</t>
        </is>
      </c>
      <c r="B12339" s="30">
        <f>P12339*V12339</f>
        <v>1.9895579821796816E-7</v>
      </c>
      <c r="C12339" t="inlineStr">
        <is>
          <t>APAC</t>
        </is>
      </c>
      <c r="D12339" t="inlineStr">
        <is>
          <t>unit</t>
        </is>
      </c>
      <c r="F12339" t="inlineStr">
        <is>
          <t>technosphere</t>
        </is>
      </c>
      <c r="G12339" t="n">
        <v>2</v>
      </c>
      <c r="H12339" t="n">
        <v>-16.04298817847151</v>
      </c>
      <c r="I12339" t="n">
        <v>0.09798894162072011</v>
      </c>
      <c r="J12339" t="inlineStr">
        <is>
          <t>(2,2,1,1,1,3); Calculation with average annual yield and share of technologies. Lifetime: 30a.</t>
        </is>
      </c>
      <c r="L12339" t="inlineStr">
        <is>
          <t>photovoltaic slanted-roof installation, 3kWp, single-Si, panel, mounted, on roof</t>
        </is>
      </c>
      <c r="N12339" t="inlineStr">
        <is>
          <t>all</t>
        </is>
      </c>
      <c r="O12339" t="n">
        <v>1</v>
      </c>
      <c r="P12339" s="30">
        <f>INDEX(parameters!$D$41:$AG$178,MATCH('PV (extension)'!B12302,parameters!$C$41:$C$178,0),MATCH('PV (extension)'!A12339,parameters!$D$5:$AG$5,0))/O12339</f>
        <v>2.1750160109191456E-2</v>
      </c>
      <c r="Q12339" s="3" t="inlineStr">
        <is>
          <t>roof-top</t>
        </is>
      </c>
      <c r="R12339">
        <f>INDEX(parameters!$C$196:$EJ$198,MATCH('PV (extension)'!Q12339,parameters!$B$196:$B$198,0),MATCH('PV (extension)'!B12302,parameters!$C$195:$EJ$195,0))</f>
        <v>1214.6841048227222</v>
      </c>
      <c r="S12339" t="n">
        <v>3</v>
      </c>
      <c r="T12339" t="n">
        <v>30</v>
      </c>
      <c r="U12339">
        <f>T12339*S12339*R12339</f>
        <v>109321.569434045</v>
      </c>
      <c r="V12339">
        <f>1/U12339</f>
        <v>9.1473256849217828E-6</v>
      </c>
    </row>
    <row r="12340" s="29">
      <c r="A12340" t="inlineStr">
        <is>
          <t>market for tap water</t>
        </is>
      </c>
      <c r="B12340" t="n">
        <v>0.0020721</v>
      </c>
      <c r="C12340" t="inlineStr">
        <is>
          <t>Europe without Switzerland</t>
        </is>
      </c>
      <c r="D12340" t="inlineStr">
        <is>
          <t>kilogram</t>
        </is>
      </c>
      <c r="F12340" t="inlineStr">
        <is>
          <t>technosphere</t>
        </is>
      </c>
      <c r="G12340" t="n">
        <v>2</v>
      </c>
      <c r="H12340" t="n">
        <v>-6.179192693201237</v>
      </c>
      <c r="I12340" t="n">
        <v>0.04340984597628009</v>
      </c>
      <c r="J12340" t="inlineStr">
        <is>
          <t>(2,2,1,1,1,3); Estimation 20l/m2 panel</t>
        </is>
      </c>
      <c r="L12340" t="inlineStr">
        <is>
          <t>tap water</t>
        </is>
      </c>
    </row>
    <row r="12341" s="29">
      <c r="A12341" t="inlineStr">
        <is>
          <t>treatment of wastewater, from residence, capacity 1.1E10l/year</t>
        </is>
      </c>
      <c r="B12341" t="n">
        <v>-1.8649e-06</v>
      </c>
      <c r="C12341" t="inlineStr">
        <is>
          <t>CH</t>
        </is>
      </c>
      <c r="D12341" t="inlineStr">
        <is>
          <t>cubic meter</t>
        </is>
      </c>
      <c r="F12341" t="inlineStr">
        <is>
          <t>technosphere</t>
        </is>
      </c>
      <c r="G12341" t="n">
        <v>2</v>
      </c>
      <c r="H12341" t="n">
        <v>-13.19230312560901</v>
      </c>
      <c r="I12341" t="n">
        <v>0.04340984597628009</v>
      </c>
      <c r="J12341" t="inlineStr">
        <is>
          <t>(2,2,1,1,1,3); Estimation 20l/m2 panel</t>
        </is>
      </c>
      <c r="K12341" t="b">
        <v>1</v>
      </c>
      <c r="L12341" t="inlineStr">
        <is>
          <t>wastewater, from residence</t>
        </is>
      </c>
    </row>
    <row r="12342" s="29"/>
    <row r="12343" customFormat="1" s="28">
      <c r="A12343" s="28" t="inlineStr">
        <is>
          <t>Activity</t>
        </is>
      </c>
      <c r="B12343" s="28" t="inlineStr">
        <is>
          <t>electricity production, photovoltaic, residential</t>
        </is>
      </c>
    </row>
    <row r="12344">
      <c r="A12344" t="inlineStr">
        <is>
          <t>comment</t>
        </is>
      </c>
      <c r="B1234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")&amp;HLOOKUP(B12345,parameters!$C$195:$EJ$198,2,0)&amp;" kWh/kWp.
Annual output, Facade: "&amp;HLOOKUP(B12345,parameters!$C$195:$EJ$198,3,0)&amp;" kWh/kWp.
Annual output, Open-ground: "&amp;HLOOKUP(B12345,parameters!$C$195:$EJ$198,4,0)&amp;_xlfn._LONGTEXT("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")&amp;VLOOKUP(B12345,'extension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1214.68410482272 kWh/kWp.
Annual output, Facade: 852.863307641486 kWh/kWp.
Annual output, Open-ground: 1292.21713279013 kWh/kWp.
Amount of solar energy transformed to electricity. Waste heat emission due to losses of electricity in the system.
Technology:  Electricity production with grid-connected photovoltaic power plants.
Time period:  Time of publications
Production volume: 4.308 GWh in 2025.
Sampling:  Statistical data and model calculations
Extrapolations:  Use of PV technology data investigated for other countries (Switzerland). Correction of average yield with Swiss data.
Uncertainty:  None
Author: Romain Sacchi, PSI, romain.sacchi@psi.ch</v>
      </c>
    </row>
    <row r="12345" s="29">
      <c r="A12345" t="inlineStr">
        <is>
          <t>location</t>
        </is>
      </c>
      <c r="B12345" t="inlineStr">
        <is>
          <t>VU</t>
        </is>
      </c>
    </row>
    <row r="12346" s="29">
      <c r="A12346" t="inlineStr">
        <is>
          <t>production amount</t>
        </is>
      </c>
      <c r="B12346" t="n">
        <v>1</v>
      </c>
    </row>
    <row r="12347" s="29">
      <c r="A12347" t="inlineStr">
        <is>
          <t>reference product</t>
        </is>
      </c>
      <c r="B12347" t="inlineStr">
        <is>
          <t>electricity, low voltage</t>
        </is>
      </c>
    </row>
    <row r="12348" s="29">
      <c r="A12348" t="inlineStr">
        <is>
          <t>source</t>
        </is>
      </c>
      <c r="B1234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349" s="29">
      <c r="A12349" t="inlineStr">
        <is>
          <t>type</t>
        </is>
      </c>
      <c r="B12349" t="inlineStr">
        <is>
          <t>process</t>
        </is>
      </c>
    </row>
    <row r="12350" s="29">
      <c r="A12350" t="inlineStr">
        <is>
          <t>unit</t>
        </is>
      </c>
      <c r="B12350" t="inlineStr">
        <is>
          <t>kilowatt hour</t>
        </is>
      </c>
    </row>
    <row r="12351" s="29">
      <c r="A12351" t="inlineStr">
        <is>
          <t>Exchanges</t>
        </is>
      </c>
    </row>
    <row r="12352" customFormat="1" s="28">
      <c r="A12352" s="28" t="inlineStr">
        <is>
          <t>name</t>
        </is>
      </c>
      <c r="B12352" s="28" t="inlineStr">
        <is>
          <t>amount</t>
        </is>
      </c>
      <c r="C12352" s="28" t="inlineStr">
        <is>
          <t>location</t>
        </is>
      </c>
      <c r="D12352" s="28" t="inlineStr">
        <is>
          <t>unit</t>
        </is>
      </c>
      <c r="E12352" s="28" t="inlineStr">
        <is>
          <t>categories</t>
        </is>
      </c>
      <c r="F12352" s="28" t="inlineStr">
        <is>
          <t>type</t>
        </is>
      </c>
      <c r="G12352" s="28" t="inlineStr">
        <is>
          <t>uncertainty type</t>
        </is>
      </c>
      <c r="H12352" s="28" t="inlineStr">
        <is>
          <t>reference product</t>
        </is>
      </c>
      <c r="I12352" s="28" t="inlineStr">
        <is>
          <t>comment</t>
        </is>
      </c>
      <c r="J12352" s="28" t="inlineStr">
        <is>
          <t>production volume</t>
        </is>
      </c>
      <c r="K12352" s="28" t="inlineStr">
        <is>
          <t>scope</t>
        </is>
      </c>
      <c r="L12352" s="28" t="inlineStr">
        <is>
          <t>scope share</t>
        </is>
      </c>
      <c r="M12352" s="28" t="inlineStr">
        <is>
          <t>tech share</t>
        </is>
      </c>
      <c r="N12352" s="28" t="inlineStr">
        <is>
          <t>installation</t>
        </is>
      </c>
      <c r="O12352" s="28" t="inlineStr">
        <is>
          <t>productivity</t>
        </is>
      </c>
      <c r="P12352" s="28" t="inlineStr">
        <is>
          <t>kWp</t>
        </is>
      </c>
      <c r="Q12352" s="28" t="inlineStr">
        <is>
          <t>lifetime</t>
        </is>
      </c>
      <c r="R12352" s="28" t="inlineStr">
        <is>
          <t>lifetime production</t>
        </is>
      </c>
      <c r="S12352" s="28" t="inlineStr">
        <is>
          <t>inverted lifetime production</t>
        </is>
      </c>
    </row>
    <row r="12353" s="29">
      <c r="A12353" t="inlineStr">
        <is>
          <t>Energy, solar, converted</t>
        </is>
      </c>
      <c r="B12353" t="n">
        <v>3.8503</v>
      </c>
      <c r="D12353" t="inlineStr">
        <is>
          <t>megajoule</t>
        </is>
      </c>
      <c r="E12353" t="inlineStr">
        <is>
          <t>natural resource::in air</t>
        </is>
      </c>
      <c r="F12353" t="inlineStr">
        <is>
          <t>biosphere</t>
        </is>
      </c>
      <c r="G12353" t="n">
        <v>0</v>
      </c>
      <c r="I12353" t="inlineStr">
        <is>
          <t>(2,2,1,1,1,3); Energy loss in the system</t>
        </is>
      </c>
    </row>
    <row r="12354" s="29">
      <c r="A12354" t="inlineStr">
        <is>
          <t>Heat, waste</t>
        </is>
      </c>
      <c r="B12354" t="n">
        <v>0.25027</v>
      </c>
      <c r="D12354" t="inlineStr">
        <is>
          <t>megajoule</t>
        </is>
      </c>
      <c r="E12354" t="inlineStr">
        <is>
          <t>air</t>
        </is>
      </c>
      <c r="F12354" t="inlineStr">
        <is>
          <t>biosphere</t>
        </is>
      </c>
      <c r="G12354" t="n">
        <v>0</v>
      </c>
      <c r="I12354" t="inlineStr">
        <is>
          <t>(1,na,na,na,na,na); Calculation with average annual output and share of technologies; Average degradation of 10.5% included</t>
        </is>
      </c>
    </row>
    <row r="12355" s="29">
      <c r="A12355" t="inlineStr">
        <is>
          <t>electricity production, photovoltaic, residential</t>
        </is>
      </c>
      <c r="B12355" t="n">
        <v>1</v>
      </c>
      <c r="C12355" t="inlineStr">
        <is>
          <t>VU</t>
        </is>
      </c>
      <c r="D12355" t="inlineStr">
        <is>
          <t>kilowatt hour</t>
        </is>
      </c>
      <c r="E12355" t="inlineStr">
        <is>
          <t>photovoltaic::power plants</t>
        </is>
      </c>
      <c r="F12355" t="inlineStr">
        <is>
          <t>production</t>
        </is>
      </c>
      <c r="G12355" t="n">
        <v>0</v>
      </c>
      <c r="H12355" t="inlineStr">
        <is>
          <t>electricity, low voltage</t>
        </is>
      </c>
      <c r="J12355">
        <f>VLOOKUP(C12355,'extension - production vol'!$B$6:$D$235,3,0)</f>
        <v>4.3079999999999998</v>
      </c>
    </row>
    <row r="12356" ht="16" customHeight="1" s="29">
      <c r="A12356" t="inlineStr">
        <is>
          <t>photovoltaic slanted-roof installation, 3 kWp, CIS, laminated, integrated, on roof</t>
        </is>
      </c>
      <c r="B12356" s="30">
        <f>M12356*S12356</f>
        <v>4.683268914727695E-8</v>
      </c>
      <c r="C12356" t="inlineStr">
        <is>
          <t>CH</t>
        </is>
      </c>
      <c r="D12356" t="inlineStr">
        <is>
          <t>unit</t>
        </is>
      </c>
      <c r="F12356" t="inlineStr">
        <is>
          <t>technosphere</t>
        </is>
      </c>
      <c r="G12356" t="n">
        <v>0</v>
      </c>
      <c r="H12356" t="inlineStr">
        <is>
          <t>photovoltaic slanted-roof installation, 3 kWp, CIS, laminated, integrated, on roof</t>
        </is>
      </c>
      <c r="I12356" t="inlineStr">
        <is>
          <t>(2,2,1,1,1,3); Calculation with average annual yield and share of technologies. Lifetime: 30a.</t>
        </is>
      </c>
      <c r="K12356" t="inlineStr">
        <is>
          <t>residential</t>
        </is>
      </c>
      <c r="L12356">
        <f>IF(K12356="residential",VLOOKUP(B12345,parameters!$C$41:$AG$178,18,0),IF(K12356="commercial",1-VLOOKUP(B12345,parameters!$C$41:$AG$178,18,0),1))</f>
        <v>0.17766751537682748</v>
      </c>
      <c r="M12356" s="30">
        <f>INDEX(parameters!$D$41:$AG$178,MATCH('PV (extension)'!B12345,parameters!$C$41:$C$178,0),MATCH('PV (extension)'!A12356,parameters!$D$5:$AG$5,0))/L12356</f>
        <v>5.119823078397083E-3</v>
      </c>
      <c r="N12356" s="3" t="inlineStr">
        <is>
          <t>roof-top</t>
        </is>
      </c>
      <c r="O12356">
        <f>INDEX(parameters!$C$196:$EJ$198,MATCH('PV (extension)'!N12356,parameters!$B$196:$B$198,0),MATCH('PV (extension)'!B12345,parameters!$C$195:$EJ$195,0))</f>
        <v>1214.6841048227222</v>
      </c>
      <c r="P12356" t="n">
        <v>3</v>
      </c>
      <c r="Q12356" t="n">
        <v>30</v>
      </c>
      <c r="R12356">
        <f>Q12356*P12356*O12356</f>
        <v>109321.569434045</v>
      </c>
      <c r="S12356">
        <f>1/R12356</f>
        <v>9.1473256849217828E-6</v>
      </c>
    </row>
    <row r="12357" ht="16" customHeight="1" s="29">
      <c r="A12357" t="inlineStr">
        <is>
          <t>photovoltaic slanted-roof installation, 3 kWp, CdTe, panel, mounted, on roof</t>
        </is>
      </c>
      <c r="B12357" s="30">
        <f>M12357*S12357</f>
        <v>3.0545713643631522E-7</v>
      </c>
      <c r="C12357" t="inlineStr">
        <is>
          <t>CH</t>
        </is>
      </c>
      <c r="D12357" t="inlineStr">
        <is>
          <t>unit</t>
        </is>
      </c>
      <c r="F12357" t="inlineStr">
        <is>
          <t>technosphere</t>
        </is>
      </c>
      <c r="G12357" t="n">
        <v>0</v>
      </c>
      <c r="H12357" t="inlineStr">
        <is>
          <t>photovoltaic slanted-roof installation, 3 kWp, CdTe, panel, mounted, on roof</t>
        </is>
      </c>
      <c r="I12357" t="inlineStr">
        <is>
          <t>(2,2,1,1,1,3); Calculation with average annual yield and share of technologies. Lifetime: 30a.</t>
        </is>
      </c>
      <c r="K12357" t="inlineStr">
        <is>
          <t>residential</t>
        </is>
      </c>
      <c r="L12357">
        <f>L12356</f>
        <v>0.17766751537682748</v>
      </c>
      <c r="M12357" s="30">
        <f>INDEX(parameters!$D$41:$AG$178,MATCH('PV (extension)'!B12345,parameters!$C$41:$C$178,0),MATCH('PV (extension)'!A12357,parameters!$D$5:$AG$5,0))/L12357</f>
        <v>3.3393053550047194E-2</v>
      </c>
      <c r="N12357" s="3" t="inlineStr">
        <is>
          <t>roof-top</t>
        </is>
      </c>
      <c r="O12357">
        <f>INDEX(parameters!$C$196:$EJ$198,MATCH('PV (extension)'!N12357,parameters!$B$196:$B$198,0),MATCH('PV (extension)'!B12345,parameters!$C$195:$EJ$195,0))</f>
        <v>1214.6841048227222</v>
      </c>
      <c r="P12357" t="n">
        <v>3</v>
      </c>
      <c r="Q12357" t="n">
        <v>30</v>
      </c>
      <c r="R12357">
        <f>Q12357*P12357*O12357</f>
        <v>109321.569434045</v>
      </c>
      <c r="S12357">
        <f>1/R12357</f>
        <v>9.1473256849217828E-6</v>
      </c>
    </row>
    <row r="12358" ht="16" customHeight="1" s="29">
      <c r="A12358" t="inlineStr">
        <is>
          <t>photovoltaic slanted-roof installation, 3 kWp, micro-Si, laminated, integrated, on roof</t>
        </is>
      </c>
      <c r="B12358" s="30">
        <f>M12358*S12358</f>
        <v>4.7330543534838763E-9</v>
      </c>
      <c r="C12358" t="inlineStr">
        <is>
          <t>RER</t>
        </is>
      </c>
      <c r="D12358" t="inlineStr">
        <is>
          <t>unit</t>
        </is>
      </c>
      <c r="F12358" t="inlineStr">
        <is>
          <t>technosphere</t>
        </is>
      </c>
      <c r="G12358" t="n">
        <v>0</v>
      </c>
      <c r="H12358" t="inlineStr">
        <is>
          <t>photovoltaic slanted-roof installation, 3 kWp, micro-Si, laminated, integrated, on roof</t>
        </is>
      </c>
      <c r="I12358" t="inlineStr">
        <is>
          <t>(2,2,1,1,1,3); Calculation with average annual yield and share of technologies. Lifetime: 30a.</t>
        </is>
      </c>
      <c r="K12358" t="inlineStr">
        <is>
          <t>residential</t>
        </is>
      </c>
      <c r="L12358">
        <f>L12357</f>
        <v>0.17766751537682748</v>
      </c>
      <c r="M12358" s="30">
        <f>INDEX(parameters!$D$41:$AG$178,MATCH('PV (extension)'!B12345,parameters!$C$41:$C$178,0),MATCH('PV (extension)'!A12358,parameters!$D$5:$AG$5,0))/L12358</f>
        <v>5.1742493013949662E-4</v>
      </c>
      <c r="N12358" s="3" t="inlineStr">
        <is>
          <t>roof-top</t>
        </is>
      </c>
      <c r="O12358">
        <f>INDEX(parameters!$C$196:$EJ$198,MATCH('PV (extension)'!N12358,parameters!$B$196:$B$198,0),MATCH('PV (extension)'!B12345,parameters!$C$195:$EJ$195,0))</f>
        <v>1214.6841048227222</v>
      </c>
      <c r="P12358" t="n">
        <v>3</v>
      </c>
      <c r="Q12358" t="n">
        <v>30</v>
      </c>
      <c r="R12358">
        <f>Q12358*P12358*O12358</f>
        <v>109321.569434045</v>
      </c>
      <c r="S12358">
        <f>1/R12358</f>
        <v>9.1473256849217828E-6</v>
      </c>
    </row>
    <row r="12359" ht="16" customHeight="1" s="29">
      <c r="A12359" t="inlineStr">
        <is>
          <t>photovoltaic slanted-roof installation, 3 kWp, micro-Si, panel, mounted, on roof</t>
        </is>
      </c>
      <c r="B12359" s="30">
        <f>M12359*S12359</f>
        <v>8.2283328358118683E-8</v>
      </c>
      <c r="C12359" t="inlineStr">
        <is>
          <t>RER</t>
        </is>
      </c>
      <c r="D12359" t="inlineStr">
        <is>
          <t>unit</t>
        </is>
      </c>
      <c r="F12359" t="inlineStr">
        <is>
          <t>technosphere</t>
        </is>
      </c>
      <c r="G12359" t="n">
        <v>0</v>
      </c>
      <c r="H12359" t="inlineStr">
        <is>
          <t>photovoltaic slanted-roof installation, 3 kWp, micro-Si, panel, mounted, on roof</t>
        </is>
      </c>
      <c r="I12359" t="inlineStr">
        <is>
          <t>(2,2,1,1,1,3); Calculation with average annual yield and share of technologies. Lifetime: 30a.</t>
        </is>
      </c>
      <c r="K12359" t="inlineStr">
        <is>
          <t>residential</t>
        </is>
      </c>
      <c r="L12359">
        <f>L12358</f>
        <v>0.17766751537682748</v>
      </c>
      <c r="M12359" s="30">
        <f>INDEX(parameters!$D$41:$AG$178,MATCH('PV (extension)'!B12345,parameters!$C$41:$C$178,0),MATCH('PV (extension)'!A12359,parameters!$D$5:$AG$5,0))/L12359</f>
        <v>8.9953425943663963E-3</v>
      </c>
      <c r="N12359" s="3" t="inlineStr">
        <is>
          <t>roof-top</t>
        </is>
      </c>
      <c r="O12359">
        <f>INDEX(parameters!$C$196:$EJ$198,MATCH('PV (extension)'!N12359,parameters!$B$196:$B$198,0),MATCH('PV (extension)'!B12345,parameters!$C$195:$EJ$195,0))</f>
        <v>1214.6841048227222</v>
      </c>
      <c r="P12359" t="n">
        <v>3</v>
      </c>
      <c r="Q12359" t="n">
        <v>30</v>
      </c>
      <c r="R12359">
        <f>Q12359*P12359*O12359</f>
        <v>109321.569434045</v>
      </c>
      <c r="S12359">
        <f>1/R12359</f>
        <v>9.1473256849217828E-6</v>
      </c>
    </row>
    <row r="12360" s="29">
      <c r="A12360" t="inlineStr">
        <is>
          <t>photovoltaic facade installation, 3kWp, multi-Si, laminated, integrated, at building</t>
        </is>
      </c>
      <c r="B12360" s="30">
        <f>M12360*S12360</f>
        <v>2.4098996967365196E-7</v>
      </c>
      <c r="C12360" t="inlineStr">
        <is>
          <t>RER</t>
        </is>
      </c>
      <c r="D12360" t="inlineStr">
        <is>
          <t>unit</t>
        </is>
      </c>
      <c r="F12360" t="inlineStr">
        <is>
          <t>technosphere</t>
        </is>
      </c>
      <c r="G12360" t="n">
        <v>0</v>
      </c>
      <c r="H12360" t="inlineStr">
        <is>
          <t>photovoltaic facade installation, 3kWp, multi-Si, laminated, integrated, at building</t>
        </is>
      </c>
      <c r="I12360" t="inlineStr">
        <is>
          <t>(2,2,1,1,1,3); Calculation with average annual yield and share of technologies. Lifetime: 30a.</t>
        </is>
      </c>
      <c r="K12360" t="inlineStr">
        <is>
          <t>residential</t>
        </is>
      </c>
      <c r="L12360">
        <f>L12359</f>
        <v>0.17766751537682748</v>
      </c>
      <c r="M12360" s="30">
        <f>INDEX(parameters!$D$41:$AG$178,MATCH('PV (extension)'!B12345,parameters!$C$41:$C$178,0),MATCH('PV (extension)'!A12360,parameters!$D$5:$AG$5,0))/L12360</f>
        <v>1.8497835237986298E-2</v>
      </c>
      <c r="N12360" t="inlineStr">
        <is>
          <t>façade</t>
        </is>
      </c>
      <c r="O12360">
        <f>INDEX(parameters!$C$196:$EJ$198,MATCH('PV (extension)'!N12360,parameters!$B$196:$B$198,0),MATCH('PV (extension)'!B12345,parameters!$C$195:$EJ$195,0))</f>
        <v>852.8633076414859</v>
      </c>
      <c r="P12360" t="n">
        <v>3</v>
      </c>
      <c r="Q12360" t="n">
        <v>30</v>
      </c>
      <c r="R12360">
        <f>Q12360*P12360*O12360</f>
        <v>76757.697687733729</v>
      </c>
      <c r="S12360">
        <f>1/R12360</f>
        <v>1.3028009308827993E-5</v>
      </c>
    </row>
    <row r="12361" s="29">
      <c r="A12361" t="inlineStr">
        <is>
          <t>photovoltaic facade installation, 3kWp, multi-Si, panel, mounted, at building</t>
        </is>
      </c>
      <c r="B12361" s="30">
        <f>M12361*S12361</f>
        <v>2.3634737795689861E-7</v>
      </c>
      <c r="C12361" t="inlineStr">
        <is>
          <t>RER</t>
        </is>
      </c>
      <c r="D12361" t="inlineStr">
        <is>
          <t>unit</t>
        </is>
      </c>
      <c r="F12361" t="inlineStr">
        <is>
          <t>technosphere</t>
        </is>
      </c>
      <c r="G12361" t="n">
        <v>0</v>
      </c>
      <c r="H12361" t="inlineStr">
        <is>
          <t>photovoltaic facade installation, 3kWp, multi-Si, panel, mounted, at building</t>
        </is>
      </c>
      <c r="I12361" t="inlineStr">
        <is>
          <t>(2,2,1,1,1,3); Calculation with average annual yield and share of technologies. Lifetime: 30a.</t>
        </is>
      </c>
      <c r="K12361" t="inlineStr">
        <is>
          <t>residential</t>
        </is>
      </c>
      <c r="L12361">
        <f>L12360</f>
        <v>0.17766751537682748</v>
      </c>
      <c r="M12361" s="30">
        <f>INDEX(parameters!$D$41:$AG$178,MATCH('PV (extension)'!B12345,parameters!$C$41:$C$178,0),MATCH('PV (extension)'!A12361,parameters!$D$5:$AG$5,0))/L12361</f>
        <v>1.8141480586504166E-2</v>
      </c>
      <c r="N12361" t="inlineStr">
        <is>
          <t>façade</t>
        </is>
      </c>
      <c r="O12361">
        <f>INDEX(parameters!$C$196:$EJ$198,MATCH('PV (extension)'!N12361,parameters!$B$196:$B$198,0),MATCH('PV (extension)'!B12345,parameters!$C$195:$EJ$195,0))</f>
        <v>852.8633076414859</v>
      </c>
      <c r="P12361" t="n">
        <v>3</v>
      </c>
      <c r="Q12361" t="n">
        <v>30</v>
      </c>
      <c r="R12361">
        <f>Q12361*P12361*O12361</f>
        <v>76757.697687733729</v>
      </c>
      <c r="S12361">
        <f>1/R12361</f>
        <v>1.3028009308827993E-5</v>
      </c>
    </row>
    <row r="12362" s="29">
      <c r="A12362" t="inlineStr">
        <is>
          <t>photovoltaic facade installation, 3kWp, single-Si, laminated, integrated, at building</t>
        </is>
      </c>
      <c r="B12362" s="30">
        <f>M12362*S12362</f>
        <v>1.2704722181089582E-7</v>
      </c>
      <c r="C12362" t="inlineStr">
        <is>
          <t>RER</t>
        </is>
      </c>
      <c r="D12362" t="inlineStr">
        <is>
          <t>unit</t>
        </is>
      </c>
      <c r="F12362" t="inlineStr">
        <is>
          <t>technosphere</t>
        </is>
      </c>
      <c r="G12362" t="n">
        <v>0</v>
      </c>
      <c r="H12362" t="inlineStr">
        <is>
          <t>photovoltaic facade installation, 3kWp, single-Si, laminated, integrated, at building</t>
        </is>
      </c>
      <c r="I12362" t="inlineStr">
        <is>
          <t>(2,2,1,1,1,3); Calculation with average annual yield and share of technologies. Lifetime: 30a.</t>
        </is>
      </c>
      <c r="K12362" t="inlineStr">
        <is>
          <t>residential</t>
        </is>
      </c>
      <c r="L12362">
        <f>L12361</f>
        <v>0.17766751537682748</v>
      </c>
      <c r="M12362" s="30">
        <f>INDEX(parameters!$D$41:$AG$178,MATCH('PV (extension)'!B12345,parameters!$C$41:$C$178,0),MATCH('PV (extension)'!A12362,parameters!$D$5:$AG$5,0))/L12362</f>
        <v>9.7518522438271929E-3</v>
      </c>
      <c r="N12362" t="inlineStr">
        <is>
          <t>façade</t>
        </is>
      </c>
      <c r="O12362">
        <f>INDEX(parameters!$C$196:$EJ$198,MATCH('PV (extension)'!N12362,parameters!$B$196:$B$198,0),MATCH('PV (extension)'!B12345,parameters!$C$195:$EJ$195,0))</f>
        <v>852.8633076414859</v>
      </c>
      <c r="P12362" t="n">
        <v>3</v>
      </c>
      <c r="Q12362" t="n">
        <v>30</v>
      </c>
      <c r="R12362">
        <f>Q12362*P12362*O12362</f>
        <v>76757.697687733729</v>
      </c>
      <c r="S12362">
        <f>1/R12362</f>
        <v>1.3028009308827993E-5</v>
      </c>
    </row>
    <row r="12363" s="29">
      <c r="A12363" t="inlineStr">
        <is>
          <t>photovoltaic facade installation, 3kWp, single-Si, panel, mounted, at building</t>
        </is>
      </c>
      <c r="B12363" s="30">
        <f>M12363*S12363</f>
        <v>1.269372943496745E-7</v>
      </c>
      <c r="C12363" t="inlineStr">
        <is>
          <t>RER</t>
        </is>
      </c>
      <c r="D12363" t="inlineStr">
        <is>
          <t>unit</t>
        </is>
      </c>
      <c r="F12363" t="inlineStr">
        <is>
          <t>technosphere</t>
        </is>
      </c>
      <c r="G12363" t="n">
        <v>0</v>
      </c>
      <c r="H12363" t="inlineStr">
        <is>
          <t>photovoltaic facade installation, 3kWp, single-Si, panel, mounted, at building</t>
        </is>
      </c>
      <c r="I12363" t="inlineStr">
        <is>
          <t>(2,2,1,1,1,3); Calculation with average annual yield and share of technologies. Lifetime: 30a.</t>
        </is>
      </c>
      <c r="K12363" t="inlineStr">
        <is>
          <t>residential</t>
        </is>
      </c>
      <c r="L12363">
        <f>L12362</f>
        <v>0.17766751537682748</v>
      </c>
      <c r="M12363" s="30">
        <f>INDEX(parameters!$D$41:$AG$178,MATCH('PV (extension)'!B12345,parameters!$C$41:$C$178,0),MATCH('PV (extension)'!A12363,parameters!$D$5:$AG$5,0))/L12363</f>
        <v>9.7434144649911868E-3</v>
      </c>
      <c r="N12363" t="inlineStr">
        <is>
          <t>façade</t>
        </is>
      </c>
      <c r="O12363">
        <f>INDEX(parameters!$C$196:$EJ$198,MATCH('PV (extension)'!N12363,parameters!$B$196:$B$198,0),MATCH('PV (extension)'!B12345,parameters!$C$195:$EJ$195,0))</f>
        <v>852.8633076414859</v>
      </c>
      <c r="P12363" t="n">
        <v>3</v>
      </c>
      <c r="Q12363" t="n">
        <v>30</v>
      </c>
      <c r="R12363">
        <f>Q12363*P12363*O12363</f>
        <v>76757.697687733729</v>
      </c>
      <c r="S12363">
        <f>1/R12363</f>
        <v>1.3028009308827993E-5</v>
      </c>
    </row>
    <row r="12364" ht="16" customHeight="1" s="29">
      <c r="A12364" t="inlineStr">
        <is>
          <t>photovoltaic flat-roof installation, 3kWp, multi-Si, on roof</t>
        </is>
      </c>
      <c r="B12364" s="30">
        <f>M12364*S12364</f>
        <v>2.6064641052933843E-6</v>
      </c>
      <c r="C12364" t="inlineStr">
        <is>
          <t>RER</t>
        </is>
      </c>
      <c r="D12364" t="inlineStr">
        <is>
          <t>unit</t>
        </is>
      </c>
      <c r="F12364" t="inlineStr">
        <is>
          <t>technosphere</t>
        </is>
      </c>
      <c r="G12364" t="n">
        <v>0</v>
      </c>
      <c r="H12364" t="inlineStr">
        <is>
          <t>photovoltaic flat-roof installation, 3kWp, multi-Si, on roof</t>
        </is>
      </c>
      <c r="I12364" t="inlineStr">
        <is>
          <t>(2,2,1,1,1,3); Calculation with average annual yield and share of technologies. Lifetime: 30a.</t>
        </is>
      </c>
      <c r="K12364" t="inlineStr">
        <is>
          <t>residential</t>
        </is>
      </c>
      <c r="L12364">
        <f>L12363</f>
        <v>0.17766751537682748</v>
      </c>
      <c r="M12364" s="30">
        <f>INDEX(parameters!$D$41:$AG$178,MATCH('PV (extension)'!B12345,parameters!$C$41:$C$178,0),MATCH('PV (extension)'!A12364,parameters!$D$5:$AG$5,0))/L12364</f>
        <v>0.28494274666417674</v>
      </c>
      <c r="N12364" s="3" t="inlineStr">
        <is>
          <t>roof-top</t>
        </is>
      </c>
      <c r="O12364">
        <f>INDEX(parameters!$C$196:$EJ$198,MATCH('PV (extension)'!N12364,parameters!$B$196:$B$198,0),MATCH('PV (extension)'!B12345,parameters!$C$195:$EJ$195,0))</f>
        <v>1214.6841048227222</v>
      </c>
      <c r="P12364" t="n">
        <v>3</v>
      </c>
      <c r="Q12364" t="n">
        <v>30</v>
      </c>
      <c r="R12364">
        <f>Q12364*P12364*O12364</f>
        <v>109321.569434045</v>
      </c>
      <c r="S12364">
        <f>1/R12364</f>
        <v>9.1473256849217828E-6</v>
      </c>
    </row>
    <row r="12365" ht="16" customHeight="1" s="29">
      <c r="A12365" t="inlineStr">
        <is>
          <t>photovoltaic flat-roof installation, 3kWp, single-Si, on roof</t>
        </is>
      </c>
      <c r="B12365" s="30">
        <f>M12365*S12365</f>
        <v>1.3605365067869267E-6</v>
      </c>
      <c r="C12365" t="inlineStr">
        <is>
          <t>RER</t>
        </is>
      </c>
      <c r="D12365" t="inlineStr">
        <is>
          <t>unit</t>
        </is>
      </c>
      <c r="F12365" t="inlineStr">
        <is>
          <t>technosphere</t>
        </is>
      </c>
      <c r="G12365" t="n">
        <v>0</v>
      </c>
      <c r="H12365" t="inlineStr">
        <is>
          <t>photovoltaic flat-roof installation, 3kWp, single-Si, on roof</t>
        </is>
      </c>
      <c r="I12365" t="inlineStr">
        <is>
          <t>(2,2,1,1,1,3); Calculation with average annual yield and share of technologies. Lifetime: 30a.</t>
        </is>
      </c>
      <c r="K12365" t="inlineStr">
        <is>
          <t>residential</t>
        </is>
      </c>
      <c r="L12365">
        <f>L12364</f>
        <v>0.17766751537682748</v>
      </c>
      <c r="M12365" s="30">
        <f>INDEX(parameters!$D$41:$AG$178,MATCH('PV (extension)'!B12345,parameters!$C$41:$C$178,0),MATCH('PV (extension)'!A12365,parameters!$D$5:$AG$5,0))/L12365</f>
        <v>0.14873598619426004</v>
      </c>
      <c r="N12365" s="3" t="inlineStr">
        <is>
          <t>roof-top</t>
        </is>
      </c>
      <c r="O12365">
        <f>INDEX(parameters!$C$196:$EJ$198,MATCH('PV (extension)'!N12365,parameters!$B$196:$B$198,0),MATCH('PV (extension)'!B12345,parameters!$C$195:$EJ$195,0))</f>
        <v>1214.6841048227222</v>
      </c>
      <c r="P12365" t="n">
        <v>3</v>
      </c>
      <c r="Q12365" t="n">
        <v>30</v>
      </c>
      <c r="R12365">
        <f>Q12365*P12365*O12365</f>
        <v>109321.569434045</v>
      </c>
      <c r="S12365">
        <f>1/R12365</f>
        <v>9.1473256849217828E-6</v>
      </c>
    </row>
    <row r="12366" ht="16" customHeight="1" s="29">
      <c r="A12366" t="inlineStr">
        <is>
          <t>photovoltaic slanted-roof installation, 3kWp, CIS, panel, mounted, on roof</t>
        </is>
      </c>
      <c r="B12366" s="30">
        <f>M12366*S12366</f>
        <v>7.5253754581298342E-7</v>
      </c>
      <c r="C12366" t="inlineStr">
        <is>
          <t>CH</t>
        </is>
      </c>
      <c r="D12366" t="inlineStr">
        <is>
          <t>unit</t>
        </is>
      </c>
      <c r="F12366" t="inlineStr">
        <is>
          <t>technosphere</t>
        </is>
      </c>
      <c r="G12366" t="n">
        <v>0</v>
      </c>
      <c r="H12366" t="inlineStr">
        <is>
          <t>photovoltaic slanted-roof installation, 3kWp, CIS, panel, mounted, on roof</t>
        </is>
      </c>
      <c r="I12366" t="inlineStr">
        <is>
          <t>(2,2,1,1,1,3); Calculation with average annual yield and share of technologies. Lifetime: 30a.</t>
        </is>
      </c>
      <c r="K12366" t="inlineStr">
        <is>
          <t>residential</t>
        </is>
      </c>
      <c r="L12366">
        <f>L12365</f>
        <v>0.17766751537682748</v>
      </c>
      <c r="M12366" s="30">
        <f>INDEX(parameters!$D$41:$AG$178,MATCH('PV (extension)'!B12345,parameters!$C$41:$C$178,0),MATCH('PV (extension)'!A12366,parameters!$D$5:$AG$5,0))/L12366</f>
        <v>8.2268585566319899E-2</v>
      </c>
      <c r="N12366" s="3" t="inlineStr">
        <is>
          <t>roof-top</t>
        </is>
      </c>
      <c r="O12366">
        <f>INDEX(parameters!$C$196:$EJ$198,MATCH('PV (extension)'!N12366,parameters!$B$196:$B$198,0),MATCH('PV (extension)'!B12345,parameters!$C$195:$EJ$195,0))</f>
        <v>1214.6841048227222</v>
      </c>
      <c r="P12366" t="n">
        <v>3</v>
      </c>
      <c r="Q12366" t="n">
        <v>30</v>
      </c>
      <c r="R12366">
        <f>Q12366*P12366*O12366</f>
        <v>109321.569434045</v>
      </c>
      <c r="S12366">
        <f>1/R12366</f>
        <v>9.1473256849217828E-6</v>
      </c>
    </row>
    <row r="12367" ht="16" customHeight="1" s="29">
      <c r="A12367" t="inlineStr">
        <is>
          <t>photovoltaic slanted-roof installation, 3kWp, CdTe, laminated, integrated, on roof</t>
        </is>
      </c>
      <c r="B12367" s="30">
        <f>M12367*S12367</f>
        <v>2.1071523197026774E-8</v>
      </c>
      <c r="C12367" t="inlineStr">
        <is>
          <t>CH</t>
        </is>
      </c>
      <c r="D12367" t="inlineStr">
        <is>
          <t>unit</t>
        </is>
      </c>
      <c r="F12367" t="inlineStr">
        <is>
          <t>technosphere</t>
        </is>
      </c>
      <c r="G12367" t="n">
        <v>0</v>
      </c>
      <c r="H12367" t="inlineStr">
        <is>
          <t>photovoltaic slanted-roof installation, 3kWp, CdTe, laminated, integrated, on roof</t>
        </is>
      </c>
      <c r="I12367" t="inlineStr">
        <is>
          <t>(2,2,1,1,1,3); Calculation with average annual yield and share of technologies. Lifetime: 30a.</t>
        </is>
      </c>
      <c r="K12367" t="inlineStr">
        <is>
          <t>residential</t>
        </is>
      </c>
      <c r="L12367">
        <f>L12366</f>
        <v>0.17766751537682748</v>
      </c>
      <c r="M12367" s="30">
        <f>INDEX(parameters!$D$41:$AG$178,MATCH('PV (extension)'!B12345,parameters!$C$41:$C$178,0),MATCH('PV (extension)'!A12367,parameters!$D$5:$AG$5,0))/L12367</f>
        <v>2.3035719862648527E-3</v>
      </c>
      <c r="N12367" s="3" t="inlineStr">
        <is>
          <t>roof-top</t>
        </is>
      </c>
      <c r="O12367">
        <f>INDEX(parameters!$C$196:$EJ$198,MATCH('PV (extension)'!N12367,parameters!$B$196:$B$198,0),MATCH('PV (extension)'!B12345,parameters!$C$195:$EJ$195,0))</f>
        <v>1214.6841048227222</v>
      </c>
      <c r="P12367" t="n">
        <v>3</v>
      </c>
      <c r="Q12367" t="n">
        <v>30</v>
      </c>
      <c r="R12367">
        <f>Q12367*P12367*O12367</f>
        <v>109321.569434045</v>
      </c>
      <c r="S12367">
        <f>1/R12367</f>
        <v>9.1473256849217828E-6</v>
      </c>
    </row>
    <row r="12368" ht="16" customHeight="1" s="29">
      <c r="A12368" t="inlineStr">
        <is>
          <t>photovoltaic slanted-roof installation, 3kWp, multi-Si, laminated, integrated, on roof</t>
        </is>
      </c>
      <c r="B12368" s="30">
        <f>M12368*S12368</f>
        <v>1.2518715717531473E-7</v>
      </c>
      <c r="C12368" t="inlineStr">
        <is>
          <t>RER</t>
        </is>
      </c>
      <c r="D12368" t="inlineStr">
        <is>
          <t>unit</t>
        </is>
      </c>
      <c r="F12368" t="inlineStr">
        <is>
          <t>technosphere</t>
        </is>
      </c>
      <c r="G12368" t="n">
        <v>0</v>
      </c>
      <c r="H12368" t="inlineStr">
        <is>
          <t>photovoltaic slanted-roof installation, 3kWp, multi-Si, laminated, integrated, on roof</t>
        </is>
      </c>
      <c r="I12368" t="inlineStr">
        <is>
          <t>(2,2,1,1,1,3); Calculation with average annual yield and share of technologies. Lifetime: 30a.</t>
        </is>
      </c>
      <c r="K12368" t="inlineStr">
        <is>
          <t>residential</t>
        </is>
      </c>
      <c r="L12368">
        <f>L12367</f>
        <v>0.17766751537682748</v>
      </c>
      <c r="M12368" s="30">
        <f>INDEX(parameters!$D$41:$AG$178,MATCH('PV (extension)'!B12345,parameters!$C$41:$C$178,0),MATCH('PV (extension)'!A12368,parameters!$D$5:$AG$5,0))/L12368</f>
        <v>1.3685656495391874E-2</v>
      </c>
      <c r="N12368" s="3" t="inlineStr">
        <is>
          <t>roof-top</t>
        </is>
      </c>
      <c r="O12368">
        <f>INDEX(parameters!$C$196:$EJ$198,MATCH('PV (extension)'!N12368,parameters!$B$196:$B$198,0),MATCH('PV (extension)'!B12345,parameters!$C$195:$EJ$195,0))</f>
        <v>1214.6841048227222</v>
      </c>
      <c r="P12368" t="n">
        <v>3</v>
      </c>
      <c r="Q12368" t="n">
        <v>30</v>
      </c>
      <c r="R12368">
        <f>Q12368*P12368*O12368</f>
        <v>109321.569434045</v>
      </c>
      <c r="S12368">
        <f>1/R12368</f>
        <v>9.1473256849217828E-6</v>
      </c>
    </row>
    <row r="12369" ht="16" customHeight="1" s="29">
      <c r="A12369" t="inlineStr">
        <is>
          <t>photovoltaic slanted-roof installation, 3kWp, multi-Si, panel, mounted, on roof</t>
        </is>
      </c>
      <c r="B12369" s="30">
        <f>M12369*S12369</f>
        <v>2.1427594742813863E-6</v>
      </c>
      <c r="C12369" t="inlineStr">
        <is>
          <t>RER</t>
        </is>
      </c>
      <c r="D12369" t="inlineStr">
        <is>
          <t>unit</t>
        </is>
      </c>
      <c r="F12369" t="inlineStr">
        <is>
          <t>technosphere</t>
        </is>
      </c>
      <c r="G12369" t="n">
        <v>0</v>
      </c>
      <c r="H12369" t="inlineStr">
        <is>
          <t>photovoltaic slanted-roof installation, 3kWp, multi-Si, panel, mounted, on roof</t>
        </is>
      </c>
      <c r="I12369" t="inlineStr">
        <is>
          <t>(2,2,1,1,1,3); Calculation with average annual yield and share of technologies. Lifetime: 30a.</t>
        </is>
      </c>
      <c r="K12369" t="inlineStr">
        <is>
          <t>residential</t>
        </is>
      </c>
      <c r="L12369">
        <f>L12368</f>
        <v>0.17766751537682748</v>
      </c>
      <c r="M12369" s="30">
        <f>INDEX(parameters!$D$41:$AG$178,MATCH('PV (extension)'!B12345,parameters!$C$41:$C$178,0),MATCH('PV (extension)'!A12369,parameters!$D$5:$AG$5,0))/L12369</f>
        <v>0.23424982864811036</v>
      </c>
      <c r="N12369" s="3" t="inlineStr">
        <is>
          <t>roof-top</t>
        </is>
      </c>
      <c r="O12369">
        <f>INDEX(parameters!$C$196:$EJ$198,MATCH('PV (extension)'!N12369,parameters!$B$196:$B$198,0),MATCH('PV (extension)'!B12345,parameters!$C$195:$EJ$195,0))</f>
        <v>1214.6841048227222</v>
      </c>
      <c r="P12369" t="n">
        <v>3</v>
      </c>
      <c r="Q12369" t="n">
        <v>30</v>
      </c>
      <c r="R12369">
        <f>Q12369*P12369*O12369</f>
        <v>109321.569434045</v>
      </c>
      <c r="S12369">
        <f>1/R12369</f>
        <v>9.1473256849217828E-6</v>
      </c>
    </row>
    <row r="12370" ht="16" customHeight="1" s="29">
      <c r="A12370" t="inlineStr">
        <is>
          <t>photovoltaic slanted-roof installation, 3kWp, single-Si, laminated, integrated, on roof</t>
        </is>
      </c>
      <c r="B12370" s="30">
        <f>M12370*S12370</f>
        <v>6.6160948436332469E-8</v>
      </c>
      <c r="C12370" t="inlineStr">
        <is>
          <t>RER</t>
        </is>
      </c>
      <c r="D12370" t="inlineStr">
        <is>
          <t>unit</t>
        </is>
      </c>
      <c r="F12370" t="inlineStr">
        <is>
          <t>technosphere</t>
        </is>
      </c>
      <c r="G12370" t="n">
        <v>0</v>
      </c>
      <c r="H12370" t="inlineStr">
        <is>
          <t>photovoltaic slanted-roof installation, 3kWp, single-Si, laminated, integrated, on roof</t>
        </is>
      </c>
      <c r="I12370" t="inlineStr">
        <is>
          <t>(2,2,1,1,1,3); Calculation with average annual yield and share of technologies. Lifetime: 30a.</t>
        </is>
      </c>
      <c r="K12370" t="inlineStr">
        <is>
          <t>residential</t>
        </is>
      </c>
      <c r="L12370">
        <f>L12369</f>
        <v>0.17766751537682748</v>
      </c>
      <c r="M12370" s="30">
        <f>INDEX(parameters!$D$41:$AG$178,MATCH('PV (extension)'!B12345,parameters!$C$41:$C$178,0),MATCH('PV (extension)'!A12370,parameters!$D$5:$AG$5,0))/L12370</f>
        <v>7.2328187183047909E-3</v>
      </c>
      <c r="N12370" s="3" t="inlineStr">
        <is>
          <t>roof-top</t>
        </is>
      </c>
      <c r="O12370">
        <f>INDEX(parameters!$C$196:$EJ$198,MATCH('PV (extension)'!N12370,parameters!$B$196:$B$198,0),MATCH('PV (extension)'!B12345,parameters!$C$195:$EJ$195,0))</f>
        <v>1214.6841048227222</v>
      </c>
      <c r="P12370" t="n">
        <v>3</v>
      </c>
      <c r="Q12370" t="n">
        <v>30</v>
      </c>
      <c r="R12370">
        <f>Q12370*P12370*O12370</f>
        <v>109321.569434045</v>
      </c>
      <c r="S12370">
        <f>1/R12370</f>
        <v>9.1473256849217828E-6</v>
      </c>
    </row>
    <row r="12371" ht="16" customHeight="1" s="29">
      <c r="A12371" t="inlineStr">
        <is>
          <t>photovoltaic slanted-roof installation, 3kWp, single-Si, panel, mounted, on roof</t>
        </is>
      </c>
      <c r="B12371" s="30">
        <f>M12371*S12371</f>
        <v>1.1198209070239367E-6</v>
      </c>
      <c r="C12371" t="inlineStr">
        <is>
          <t>RER</t>
        </is>
      </c>
      <c r="D12371" t="inlineStr">
        <is>
          <t>unit</t>
        </is>
      </c>
      <c r="F12371" t="inlineStr">
        <is>
          <t>technosphere</t>
        </is>
      </c>
      <c r="G12371" t="n">
        <v>0</v>
      </c>
      <c r="H12371" t="inlineStr">
        <is>
          <t>photovoltaic slanted-roof installation, 3kWp, single-Si, panel, mounted, on roof</t>
        </is>
      </c>
      <c r="I12371" t="inlineStr">
        <is>
          <t>(2,2,1,1,1,3); Calculation with average annual yield and share of technologies. Lifetime: 30a.</t>
        </is>
      </c>
      <c r="K12371" t="inlineStr">
        <is>
          <t>residential</t>
        </is>
      </c>
      <c r="L12371">
        <f>L12370</f>
        <v>0.17766751537682748</v>
      </c>
      <c r="M12371" s="30">
        <f>INDEX(parameters!$D$41:$AG$178,MATCH('PV (extension)'!B12345,parameters!$C$41:$C$178,0),MATCH('PV (extension)'!A12371,parameters!$D$5:$AG$5,0))/L12371</f>
        <v>0.12242057904091255</v>
      </c>
      <c r="N12371" s="3" t="inlineStr">
        <is>
          <t>roof-top</t>
        </is>
      </c>
      <c r="O12371">
        <f>INDEX(parameters!$C$196:$EJ$198,MATCH('PV (extension)'!N12371,parameters!$B$196:$B$198,0),MATCH('PV (extension)'!B12345,parameters!$C$195:$EJ$195,0))</f>
        <v>1214.6841048227222</v>
      </c>
      <c r="P12371" t="n">
        <v>3</v>
      </c>
      <c r="Q12371" t="n">
        <v>30</v>
      </c>
      <c r="R12371">
        <f>Q12371*P12371*O12371</f>
        <v>109321.569434045</v>
      </c>
      <c r="S12371">
        <f>1/R12371</f>
        <v>9.1473256849217828E-6</v>
      </c>
    </row>
    <row r="12372" s="29">
      <c r="A12372" t="inlineStr">
        <is>
          <t>market for tap water</t>
        </is>
      </c>
      <c r="B12372" t="n">
        <v>0.0037026</v>
      </c>
      <c r="C12372" t="inlineStr">
        <is>
          <t>Europe without Switzerland</t>
        </is>
      </c>
      <c r="D12372" t="inlineStr">
        <is>
          <t>kilogram</t>
        </is>
      </c>
      <c r="F12372" t="inlineStr">
        <is>
          <t>technosphere</t>
        </is>
      </c>
      <c r="G12372" t="n">
        <v>0</v>
      </c>
      <c r="H12372" t="inlineStr">
        <is>
          <t>tap water</t>
        </is>
      </c>
      <c r="I12372" t="inlineStr">
        <is>
          <t>(2,2,1,1,1,3); Estimation 20l/m2 panel</t>
        </is>
      </c>
    </row>
    <row r="12373" s="29">
      <c r="A12373" t="inlineStr">
        <is>
          <t>treatment of wastewater, from residence, capacity 1.1E10l/year</t>
        </is>
      </c>
      <c r="B12373" t="n">
        <v>-3.3323e-06</v>
      </c>
      <c r="C12373" t="inlineStr">
        <is>
          <t>CH</t>
        </is>
      </c>
      <c r="D12373" t="inlineStr">
        <is>
          <t>cubic meter</t>
        </is>
      </c>
      <c r="F12373" t="inlineStr">
        <is>
          <t>technosphere</t>
        </is>
      </c>
      <c r="G12373" t="n">
        <v>0</v>
      </c>
      <c r="H12373" t="inlineStr">
        <is>
          <t>wastewater, from residence</t>
        </is>
      </c>
      <c r="I12373" t="inlineStr">
        <is>
          <t>(2,2,1,1,1,3); Estimation 20l/m2 panel</t>
        </is>
      </c>
    </row>
    <row r="12374" s="29"/>
    <row r="12375" customFormat="1" s="28">
      <c r="A12375" s="28" t="inlineStr">
        <is>
          <t>Activity</t>
        </is>
      </c>
      <c r="B12375" s="28" t="inlineStr">
        <is>
          <t>electricity production, photovoltaic, commercial</t>
        </is>
      </c>
    </row>
    <row r="12376">
      <c r="A12376" t="inlineStr">
        <is>
          <t>comment</t>
        </is>
      </c>
      <c r="B1237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")&amp;HLOOKUP(B12377,parameters!$C$195:$EJ$198,2,0)&amp;" kWh/kWp.
Annual output, Facade: "&amp;HLOOKUP(B12377,parameters!$C$195:$EJ$198,3,0)&amp;" kWh/kWp.
Annual output, Open-ground: "&amp;HLOOKUP(B12377,parameters!$C$195:$EJ$198,4,0)&amp;_xlfn._LONGTEXT("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")&amp;VLOOKUP(B12377,'extension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1202.35917574294 kWh/kWp.
Annual output, Facade: 844.209634032277 kWh/kWp.
Annual output, Open-ground: 1279.10550610951 kWh/kWp.
Amount of solar energy transformed to electricity. Waste heat emission due to losses of electricity in the system.
Technology:  Electricity production with grid-connected photovoltaic power plants.
Time period:  Time of publications
Production volume: 2227.05 GWh in 2025.
Sampling:  Statistical data and model calculations
Extrapolations:  Use of PV technology data investigated for other countries (Switzerland). Correction of average yield with Swiss data.
Uncertainty:  None
Author: Romain Sacchi, PSI, romain.sacchi@psi.ch</v>
      </c>
    </row>
    <row r="12377" s="29">
      <c r="A12377" t="inlineStr">
        <is>
          <t>location</t>
        </is>
      </c>
      <c r="B12377" t="inlineStr">
        <is>
          <t>RO</t>
        </is>
      </c>
    </row>
    <row r="12378" s="29">
      <c r="A12378" t="inlineStr">
        <is>
          <t>production amount</t>
        </is>
      </c>
      <c r="B12378" t="n">
        <v>1</v>
      </c>
    </row>
    <row r="12379" s="29">
      <c r="A12379" t="inlineStr">
        <is>
          <t>reference product</t>
        </is>
      </c>
      <c r="B12379" t="inlineStr">
        <is>
          <t>electricity, low voltage</t>
        </is>
      </c>
    </row>
    <row r="12380" s="29">
      <c r="A12380" t="inlineStr">
        <is>
          <t>source</t>
        </is>
      </c>
      <c r="B1238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381" s="29">
      <c r="A12381" t="inlineStr">
        <is>
          <t>type</t>
        </is>
      </c>
      <c r="B12381" t="inlineStr">
        <is>
          <t>process</t>
        </is>
      </c>
    </row>
    <row r="12382" s="29">
      <c r="A12382" t="inlineStr">
        <is>
          <t>unit</t>
        </is>
      </c>
      <c r="B12382" t="inlineStr">
        <is>
          <t>kilowatt hour</t>
        </is>
      </c>
    </row>
    <row r="12383" s="29">
      <c r="A12383" t="inlineStr">
        <is>
          <t>Exchanges</t>
        </is>
      </c>
    </row>
    <row r="12384" customFormat="1" s="28">
      <c r="A12384" s="28" t="inlineStr">
        <is>
          <t>name</t>
        </is>
      </c>
      <c r="B12384" s="28" t="inlineStr">
        <is>
          <t>amount</t>
        </is>
      </c>
      <c r="C12384" s="28" t="inlineStr">
        <is>
          <t>location</t>
        </is>
      </c>
      <c r="D12384" s="28" t="inlineStr">
        <is>
          <t>unit</t>
        </is>
      </c>
      <c r="E12384" s="28" t="inlineStr">
        <is>
          <t>categories</t>
        </is>
      </c>
      <c r="F12384" s="28" t="inlineStr">
        <is>
          <t>type</t>
        </is>
      </c>
      <c r="G12384" s="28" t="inlineStr">
        <is>
          <t>uncertainty type</t>
        </is>
      </c>
      <c r="H12384" s="28" t="inlineStr">
        <is>
          <t>reference product</t>
        </is>
      </c>
      <c r="I12384" s="28" t="inlineStr">
        <is>
          <t>comment</t>
        </is>
      </c>
      <c r="J12384" s="28" t="inlineStr">
        <is>
          <t>production volume</t>
        </is>
      </c>
      <c r="K12384" s="28" t="inlineStr">
        <is>
          <t>scope</t>
        </is>
      </c>
      <c r="L12384" s="28" t="inlineStr">
        <is>
          <t>scope share</t>
        </is>
      </c>
      <c r="M12384" s="28" t="inlineStr">
        <is>
          <t>tech share</t>
        </is>
      </c>
      <c r="N12384" s="28" t="inlineStr">
        <is>
          <t>installation</t>
        </is>
      </c>
      <c r="O12384" s="28" t="inlineStr">
        <is>
          <t>productivity</t>
        </is>
      </c>
      <c r="P12384" s="28" t="inlineStr">
        <is>
          <t>kWp</t>
        </is>
      </c>
      <c r="Q12384" s="28" t="inlineStr">
        <is>
          <t>lifetime</t>
        </is>
      </c>
      <c r="R12384" s="28" t="inlineStr">
        <is>
          <t>lifetime production</t>
        </is>
      </c>
      <c r="S12384" s="28" t="inlineStr">
        <is>
          <t>inverted lifetime production</t>
        </is>
      </c>
    </row>
    <row r="12385" s="29">
      <c r="A12385" t="inlineStr">
        <is>
          <t>Energy, solar, converted</t>
        </is>
      </c>
      <c r="B12385" t="n">
        <v>3.8503</v>
      </c>
      <c r="D12385" t="inlineStr">
        <is>
          <t>megajoule</t>
        </is>
      </c>
      <c r="E12385" t="inlineStr">
        <is>
          <t>natural resource::in air</t>
        </is>
      </c>
      <c r="F12385" t="inlineStr">
        <is>
          <t>biosphere</t>
        </is>
      </c>
      <c r="G12385" t="n">
        <v>0</v>
      </c>
      <c r="I12385" t="inlineStr">
        <is>
          <t>(2,2,1,1,1,3); Energy loss in the system</t>
        </is>
      </c>
    </row>
    <row r="12386" s="29">
      <c r="A12386" t="inlineStr">
        <is>
          <t>Heat, waste</t>
        </is>
      </c>
      <c r="B12386" t="n">
        <v>0.25027</v>
      </c>
      <c r="D12386" t="inlineStr">
        <is>
          <t>megajoule</t>
        </is>
      </c>
      <c r="E12386" t="inlineStr">
        <is>
          <t>air</t>
        </is>
      </c>
      <c r="F12386" t="inlineStr">
        <is>
          <t>biosphere</t>
        </is>
      </c>
      <c r="G12386" t="n">
        <v>0</v>
      </c>
      <c r="I12386" t="inlineStr">
        <is>
          <t>(1,na,na,na,na,na); Calculation with average annual output and share of technologies; Average degradation of 10.5% included</t>
        </is>
      </c>
    </row>
    <row r="12387" s="29">
      <c r="A12387" t="inlineStr">
        <is>
          <t>electricity production, photovoltaic, commercial</t>
        </is>
      </c>
      <c r="B12387" t="n">
        <v>1</v>
      </c>
      <c r="C12387" t="inlineStr">
        <is>
          <t>RO</t>
        </is>
      </c>
      <c r="D12387" t="inlineStr">
        <is>
          <t>kilowatt hour</t>
        </is>
      </c>
      <c r="E12387" t="inlineStr">
        <is>
          <t>photovoltaic::power plants</t>
        </is>
      </c>
      <c r="F12387" t="inlineStr">
        <is>
          <t>production</t>
        </is>
      </c>
      <c r="G12387" t="n">
        <v>0</v>
      </c>
      <c r="H12387" t="inlineStr">
        <is>
          <t>electricity, low voltage</t>
        </is>
      </c>
      <c r="J12387">
        <f>VLOOKUP(C12387,'extension - production vol'!$B$6:$D$235,3,0)</f>
        <v>2227.0500000000002</v>
      </c>
    </row>
    <row r="12388" ht="16" customHeight="1" s="29">
      <c r="A12388" t="inlineStr">
        <is>
          <t>photovoltaic flat-roof installation, 156 kWp, multi-Si, on roof</t>
        </is>
      </c>
      <c r="B12388" s="30">
        <f>M12388*S12388</f>
        <v>2.1819245377069426E-8</v>
      </c>
      <c r="C12388" t="inlineStr">
        <is>
          <t>CH</t>
        </is>
      </c>
      <c r="D12388" t="inlineStr">
        <is>
          <t>unit</t>
        </is>
      </c>
      <c r="F12388" t="inlineStr">
        <is>
          <t>technosphere</t>
        </is>
      </c>
      <c r="G12388" t="n">
        <v>0</v>
      </c>
      <c r="H12388" t="inlineStr">
        <is>
          <t>photovoltaic flat-roof installation, 156 kWp, multi-Si, on roof</t>
        </is>
      </c>
      <c r="I12388" t="inlineStr">
        <is>
          <t>(2,2,1,1,1,3); Calculation with average annual yield and share of technologies. Lifetime: 30a.</t>
        </is>
      </c>
      <c r="K12388" t="inlineStr">
        <is>
          <t>commercial</t>
        </is>
      </c>
      <c r="L12388">
        <f>IF(K12388="residential",VLOOKUP(B12377,parameters!$C$41:$AG$178,18,0),IF(K12388="commercial",1-VLOOKUP(B12377,parameters!$C$41:$AG$178,18,0),1))</f>
        <v>0.82233248462317254</v>
      </c>
      <c r="M12388" s="30">
        <f>INDEX(parameters!$D$41:$AG$178,MATCH('PV (extension)'!B12377,parameters!$C$41:$C$178,0),MATCH('PV (extension)'!A12388,parameters!$D$5:$AG$5,0))/L12388</f>
        <v>0.12277778707072071</v>
      </c>
      <c r="N12388" s="3" t="inlineStr">
        <is>
          <t>roof-top</t>
        </is>
      </c>
      <c r="O12388">
        <f>INDEX(parameters!$C$196:$EJ$198,MATCH('PV (extension)'!N12388,parameters!$B$196:$B$198,0),MATCH('PV (extension)'!B12377,parameters!$C$195:$EJ$195,0))</f>
        <v>1202.3591757429394</v>
      </c>
      <c r="P12388" t="n">
        <v>156</v>
      </c>
      <c r="Q12388" t="n">
        <v>30</v>
      </c>
      <c r="R12388">
        <f>Q12388*P12388*O12388</f>
        <v>5627040.9424769562</v>
      </c>
      <c r="S12388">
        <f>1/R12388</f>
        <v>1.7771329731249689E-7</v>
      </c>
    </row>
    <row r="12389" ht="16" customHeight="1" s="29">
      <c r="A12389" t="inlineStr">
        <is>
          <t>photovoltaic flat-roof installation, 156 kWp, single-Si, on roof</t>
        </is>
      </c>
      <c r="B12389" s="30">
        <f>M12389*S12389</f>
        <v>1.1397582971548904E-8</v>
      </c>
      <c r="C12389" t="inlineStr">
        <is>
          <t>CH</t>
        </is>
      </c>
      <c r="D12389" t="inlineStr">
        <is>
          <t>unit</t>
        </is>
      </c>
      <c r="F12389" t="inlineStr">
        <is>
          <t>technosphere</t>
        </is>
      </c>
      <c r="G12389" t="n">
        <v>0</v>
      </c>
      <c r="H12389" t="inlineStr">
        <is>
          <t>photovoltaic flat-roof installation, 156 kWp, single-Si, on roof</t>
        </is>
      </c>
      <c r="I12389" t="inlineStr">
        <is>
          <t>(2,2,1,1,1,3); Calculation with average annual yield and share of technologies. Lifetime: 30a.</t>
        </is>
      </c>
      <c r="K12389" t="inlineStr">
        <is>
          <t>commercial</t>
        </is>
      </c>
      <c r="L12389">
        <f>L12388</f>
        <v>0.82233248462317254</v>
      </c>
      <c r="M12389" s="30">
        <f>INDEX(parameters!$D$41:$AG$178,MATCH('PV (extension)'!B12377,parameters!$C$41:$C$178,0),MATCH('PV (extension)'!A12389,parameters!$D$5:$AG$5,0))/L12389</f>
        <v>6.4134666026183854E-2</v>
      </c>
      <c r="N12389" s="3" t="inlineStr">
        <is>
          <t>roof-top</t>
        </is>
      </c>
      <c r="O12389">
        <f>INDEX(parameters!$C$196:$EJ$198,MATCH('PV (extension)'!N12389,parameters!$B$196:$B$198,0),MATCH('PV (extension)'!B12377,parameters!$C$195:$EJ$195,0))</f>
        <v>1202.3591757429394</v>
      </c>
      <c r="P12389" t="n">
        <v>156</v>
      </c>
      <c r="Q12389" t="n">
        <v>30</v>
      </c>
      <c r="R12389">
        <f>Q12389*P12389*O12389</f>
        <v>5627040.9424769562</v>
      </c>
      <c r="S12389">
        <f>1/R12389</f>
        <v>1.7771329731249689E-7</v>
      </c>
    </row>
    <row r="12390" s="29">
      <c r="A12390" t="inlineStr">
        <is>
          <t>photovoltaic open ground installation, 570 kWp, CIS, on open ground</t>
        </is>
      </c>
      <c r="B12390" s="30">
        <f>M12390*S12390</f>
        <v>5.6176075578895586E-10</v>
      </c>
      <c r="C12390" t="inlineStr">
        <is>
          <t>RER</t>
        </is>
      </c>
      <c r="D12390" t="inlineStr">
        <is>
          <t>unit</t>
        </is>
      </c>
      <c r="F12390" t="inlineStr">
        <is>
          <t>technosphere</t>
        </is>
      </c>
      <c r="G12390" t="n">
        <v>0</v>
      </c>
      <c r="H12390" t="inlineStr">
        <is>
          <t>photovoltaic open ground installation, 570 kWp, CIS, on open ground</t>
        </is>
      </c>
      <c r="I12390" t="inlineStr">
        <is>
          <t>(2,2,1,1,1,3); Calculation with average annual yield and share of technologies. Lifetime: 30a.</t>
        </is>
      </c>
      <c r="K12390" t="inlineStr">
        <is>
          <t>commercial</t>
        </is>
      </c>
      <c r="L12390">
        <f>L12389</f>
        <v>0.82233248462317254</v>
      </c>
      <c r="M12390" s="30">
        <f>INDEX(parameters!$D$41:$AG$178,MATCH('PV (extension)'!B12377,parameters!$C$41:$C$178,0),MATCH('PV (extension)'!A12390,parameters!$D$5:$AG$5,0))/L12390</f>
        <v>1.2287226816964775E-2</v>
      </c>
      <c r="N12390" t="inlineStr">
        <is>
          <t>central</t>
        </is>
      </c>
      <c r="O12390">
        <f>INDEX(parameters!$C$196:$EJ$198,MATCH('PV (extension)'!N12390,parameters!$B$196:$B$198,0),MATCH('PV (extension)'!B12377,parameters!$C$195:$EJ$195,0))</f>
        <v>1279.1055061095101</v>
      </c>
      <c r="P12390" t="n">
        <v>570</v>
      </c>
      <c r="Q12390" t="n">
        <v>30</v>
      </c>
      <c r="R12390">
        <f>Q12390*P12390*O12390</f>
        <v>21872704.154472623</v>
      </c>
      <c r="S12390">
        <f>1/R12390</f>
        <v>4.5719084066499194E-8</v>
      </c>
    </row>
    <row r="12391" s="29">
      <c r="A12391" t="inlineStr">
        <is>
          <t>photovoltaic open ground installation, 570 kWp, CdTe, on open ground</t>
        </is>
      </c>
      <c r="B12391" s="30">
        <f>M12391*S12391</f>
        <v>4.1266512086006518E-9</v>
      </c>
      <c r="C12391" t="inlineStr">
        <is>
          <t>RER</t>
        </is>
      </c>
      <c r="D12391" t="inlineStr">
        <is>
          <t>unit</t>
        </is>
      </c>
      <c r="F12391" t="inlineStr">
        <is>
          <t>technosphere</t>
        </is>
      </c>
      <c r="G12391" t="n">
        <v>0</v>
      </c>
      <c r="H12391" t="inlineStr">
        <is>
          <t>photovoltaic open ground installation, 570 kWp, CdTe, on open ground</t>
        </is>
      </c>
      <c r="I12391" t="inlineStr">
        <is>
          <t>(2,2,1,1,1,3); Calculation with average annual yield and share of technologies. Lifetime: 30a.</t>
        </is>
      </c>
      <c r="K12391" t="inlineStr">
        <is>
          <t>commercial</t>
        </is>
      </c>
      <c r="L12391">
        <f>L12390</f>
        <v>0.82233248462317254</v>
      </c>
      <c r="M12391" s="30">
        <f>INDEX(parameters!$D$41:$AG$178,MATCH('PV (extension)'!B12377,parameters!$C$41:$C$178,0),MATCH('PV (extension)'!A12391,parameters!$D$5:$AG$5,0))/L12391</f>
        <v>9.0261021034418951E-2</v>
      </c>
      <c r="N12391" t="inlineStr">
        <is>
          <t>central</t>
        </is>
      </c>
      <c r="O12391">
        <f>INDEX(parameters!$C$196:$EJ$198,MATCH('PV (extension)'!N12391,parameters!$B$196:$B$198,0),MATCH('PV (extension)'!B12377,parameters!$C$195:$EJ$195,0))</f>
        <v>1279.1055061095101</v>
      </c>
      <c r="P12391" t="n">
        <v>570</v>
      </c>
      <c r="Q12391" t="n">
        <v>30</v>
      </c>
      <c r="R12391">
        <f>Q12391*P12391*O12391</f>
        <v>21872704.154472623</v>
      </c>
      <c r="S12391">
        <f>1/R12391</f>
        <v>4.5719084066499194E-8</v>
      </c>
    </row>
    <row r="12392" s="29">
      <c r="A12392" t="inlineStr">
        <is>
          <t>photovoltaic open ground installation, 570 kWp, micro-Si, on open ground</t>
        </is>
      </c>
      <c r="B12392" s="30">
        <f>M12392*S12392</f>
        <v>4.3739574472745122E-11</v>
      </c>
      <c r="C12392" t="inlineStr">
        <is>
          <t>RER</t>
        </is>
      </c>
      <c r="D12392" t="inlineStr">
        <is>
          <t>unit</t>
        </is>
      </c>
      <c r="F12392" t="inlineStr">
        <is>
          <t>technosphere</t>
        </is>
      </c>
      <c r="G12392" t="n">
        <v>0</v>
      </c>
      <c r="H12392" t="inlineStr">
        <is>
          <t>photovoltaic open ground installation, 570 kWp, micro-Si, on open ground</t>
        </is>
      </c>
      <c r="I12392" t="inlineStr">
        <is>
          <t>(2,2,1,1,1,3); Calculation with average annual yield and share of technologies. Lifetime: 30a.</t>
        </is>
      </c>
      <c r="K12392" t="inlineStr">
        <is>
          <t>commercial</t>
        </is>
      </c>
      <c r="L12392">
        <f>L12391</f>
        <v>0.82233248462317254</v>
      </c>
      <c r="M12392" s="30">
        <f>INDEX(parameters!$D$41:$AG$178,MATCH('PV (extension)'!B12377,parameters!$C$41:$C$178,0),MATCH('PV (extension)'!A12392,parameters!$D$5:$AG$5,0))/L12392</f>
        <v>9.5670277228487681E-4</v>
      </c>
      <c r="N12392" t="inlineStr">
        <is>
          <t>central</t>
        </is>
      </c>
      <c r="O12392">
        <f>INDEX(parameters!$C$196:$EJ$198,MATCH('PV (extension)'!N12392,parameters!$B$196:$B$198,0),MATCH('PV (extension)'!B12377,parameters!$C$195:$EJ$195,0))</f>
        <v>1279.1055061095101</v>
      </c>
      <c r="P12392" t="n">
        <v>570</v>
      </c>
      <c r="Q12392" t="n">
        <v>30</v>
      </c>
      <c r="R12392">
        <f>Q12392*P12392*O12392</f>
        <v>21872704.154472623</v>
      </c>
      <c r="S12392">
        <f>1/R12392</f>
        <v>4.5719084066499194E-8</v>
      </c>
    </row>
    <row r="12393" s="29">
      <c r="A12393" t="inlineStr">
        <is>
          <t>photovoltaic open ground installation, 570 kWp, multi-Si, on open ground</t>
        </is>
      </c>
      <c r="B12393" s="30">
        <f>M12393*S12393</f>
        <v>1.4637413775922652E-8</v>
      </c>
      <c r="C12393" t="inlineStr">
        <is>
          <t>RER</t>
        </is>
      </c>
      <c r="D12393" t="inlineStr">
        <is>
          <t>unit</t>
        </is>
      </c>
      <c r="F12393" t="inlineStr">
        <is>
          <t>technosphere</t>
        </is>
      </c>
      <c r="G12393" t="n">
        <v>0</v>
      </c>
      <c r="H12393" t="inlineStr">
        <is>
          <t>photovoltaic open ground installation, 570 kWp, multi-Si, on open ground</t>
        </is>
      </c>
      <c r="I12393" t="inlineStr">
        <is>
          <t>(2,2,1,1,1,3); Calculation with average annual yield and share of technologies. Lifetime: 30a.</t>
        </is>
      </c>
      <c r="K12393" t="inlineStr">
        <is>
          <t>commercial</t>
        </is>
      </c>
      <c r="L12393">
        <f>L12392</f>
        <v>0.82233248462317254</v>
      </c>
      <c r="M12393" s="30">
        <f>INDEX(parameters!$D$41:$AG$178,MATCH('PV (extension)'!B12377,parameters!$C$41:$C$178,0),MATCH('PV (extension)'!A12393,parameters!$D$5:$AG$5,0))/L12393</f>
        <v>0.32015982110735819</v>
      </c>
      <c r="N12393" t="inlineStr">
        <is>
          <t>central</t>
        </is>
      </c>
      <c r="O12393">
        <f>INDEX(parameters!$C$196:$EJ$198,MATCH('PV (extension)'!N12393,parameters!$B$196:$B$198,0),MATCH('PV (extension)'!B12377,parameters!$C$195:$EJ$195,0))</f>
        <v>1279.1055061095101</v>
      </c>
      <c r="P12393" t="n">
        <v>570</v>
      </c>
      <c r="Q12393" t="n">
        <v>30</v>
      </c>
      <c r="R12393">
        <f>Q12393*P12393*O12393</f>
        <v>21872704.154472623</v>
      </c>
      <c r="S12393">
        <f>1/R12393</f>
        <v>4.5719084066499194E-8</v>
      </c>
    </row>
    <row r="12394" s="29">
      <c r="A12394" t="inlineStr">
        <is>
          <t>photovoltaic open ground installation, 570 kWp, single-Si, on open ground</t>
        </is>
      </c>
      <c r="B12394" s="30">
        <f>M12394*S12394</f>
        <v>7.7643144445026298E-9</v>
      </c>
      <c r="C12394" t="inlineStr">
        <is>
          <t>RER</t>
        </is>
      </c>
      <c r="D12394" t="inlineStr">
        <is>
          <t>unit</t>
        </is>
      </c>
      <c r="F12394" t="inlineStr">
        <is>
          <t>technosphere</t>
        </is>
      </c>
      <c r="G12394" t="n">
        <v>0</v>
      </c>
      <c r="H12394" t="inlineStr">
        <is>
          <t>photovoltaic open ground installation, 570 kWp, single-Si, on open ground</t>
        </is>
      </c>
      <c r="I12394" t="inlineStr">
        <is>
          <t>(2,2,1,1,1,3); Calculation with average annual yield and share of technologies. Lifetime: 30a.</t>
        </is>
      </c>
      <c r="K12394" t="inlineStr">
        <is>
          <t>commercial</t>
        </is>
      </c>
      <c r="L12394">
        <f>L12393</f>
        <v>0.82233248462317254</v>
      </c>
      <c r="M12394" s="30">
        <f>INDEX(parameters!$D$41:$AG$178,MATCH('PV (extension)'!B12377,parameters!$C$41:$C$178,0),MATCH('PV (extension)'!A12394,parameters!$D$5:$AG$5,0))/L12394</f>
        <v>0.16982655280690445</v>
      </c>
      <c r="N12394" t="inlineStr">
        <is>
          <t>central</t>
        </is>
      </c>
      <c r="O12394">
        <f>INDEX(parameters!$C$196:$EJ$198,MATCH('PV (extension)'!N12394,parameters!$B$196:$B$198,0),MATCH('PV (extension)'!B12377,parameters!$C$195:$EJ$195,0))</f>
        <v>1279.1055061095101</v>
      </c>
      <c r="P12394" t="n">
        <v>570</v>
      </c>
      <c r="Q12394" t="n">
        <v>30</v>
      </c>
      <c r="R12394">
        <f>Q12394*P12394*O12394</f>
        <v>21872704.154472623</v>
      </c>
      <c r="S12394">
        <f>1/R12394</f>
        <v>4.5719084066499194E-8</v>
      </c>
    </row>
    <row r="12395" ht="16" customHeight="1" s="29">
      <c r="A12395" t="inlineStr">
        <is>
          <t>photovoltaic slanted-roof installation, 93 kWp, multi-Si, laminated, integrated, on roof</t>
        </is>
      </c>
      <c r="B12395" s="30">
        <f>M12395*S12395</f>
        <v>2.3959628174490385E-9</v>
      </c>
      <c r="C12395" t="inlineStr">
        <is>
          <t>CH</t>
        </is>
      </c>
      <c r="D12395" t="inlineStr">
        <is>
          <t>unit</t>
        </is>
      </c>
      <c r="F12395" t="inlineStr">
        <is>
          <t>technosphere</t>
        </is>
      </c>
      <c r="G12395" t="n">
        <v>0</v>
      </c>
      <c r="H12395" t="inlineStr">
        <is>
          <t>photovoltaic slanted-roof installation, 93 kWp, multi-Si, laminated, integrated, on roof</t>
        </is>
      </c>
      <c r="I12395" t="inlineStr">
        <is>
          <t>(2,2,1,1,1,3); Calculation with average annual yield and share of technologies. Lifetime: 30a.</t>
        </is>
      </c>
      <c r="K12395" t="inlineStr">
        <is>
          <t>commercial</t>
        </is>
      </c>
      <c r="L12395">
        <f>L12394</f>
        <v>0.82233248462317254</v>
      </c>
      <c r="M12395" s="30">
        <f>INDEX(parameters!$D$41:$AG$178,MATCH('PV (extension)'!B12377,parameters!$C$41:$C$178,0),MATCH('PV (extension)'!A12395,parameters!$D$5:$AG$5,0))/L12395</f>
        <v>8.0374539804535308E-3</v>
      </c>
      <c r="N12395" s="3" t="inlineStr">
        <is>
          <t>roof-top</t>
        </is>
      </c>
      <c r="O12395">
        <f>INDEX(parameters!$C$196:$EJ$198,MATCH('PV (extension)'!N12395,parameters!$B$196:$B$198,0),MATCH('PV (extension)'!B12377,parameters!$C$195:$EJ$195,0))</f>
        <v>1202.3591757429394</v>
      </c>
      <c r="P12395" t="n">
        <v>93</v>
      </c>
      <c r="Q12395" t="n">
        <v>30</v>
      </c>
      <c r="R12395">
        <f>Q12395*P12395*O12395</f>
        <v>3354582.1003228012</v>
      </c>
      <c r="S12395">
        <f>1/R12395</f>
        <v>2.9809972452418831E-7</v>
      </c>
    </row>
    <row r="12396" ht="16" customHeight="1" s="29">
      <c r="A12396" t="inlineStr">
        <is>
          <t>photovoltaic slanted-roof installation, 93 kWp, multi-Si, panel, mounted, on roof</t>
        </is>
      </c>
      <c r="B12396" s="30">
        <f>M12396*S12396</f>
        <v>4.0627030987365634E-8</v>
      </c>
      <c r="C12396" t="inlineStr">
        <is>
          <t>CH</t>
        </is>
      </c>
      <c r="D12396" t="inlineStr">
        <is>
          <t>unit</t>
        </is>
      </c>
      <c r="F12396" t="inlineStr">
        <is>
          <t>technosphere</t>
        </is>
      </c>
      <c r="G12396" t="n">
        <v>0</v>
      </c>
      <c r="H12396" t="inlineStr">
        <is>
          <t>photovoltaic slanted-roof installation, 93 kWp, multi-Si, panel, mounted, on roof</t>
        </is>
      </c>
      <c r="I12396" t="inlineStr">
        <is>
          <t>(2,2,1,1,1,3); Calculation with average annual yield and share of technologies. Lifetime: 30a.</t>
        </is>
      </c>
      <c r="K12396" t="inlineStr">
        <is>
          <t>commercial</t>
        </is>
      </c>
      <c r="L12396">
        <f>L12395</f>
        <v>0.82233248462317254</v>
      </c>
      <c r="M12396" s="30">
        <f>INDEX(parameters!$D$41:$AG$178,MATCH('PV (extension)'!B12377,parameters!$C$41:$C$178,0),MATCH('PV (extension)'!A12396,parameters!$D$5:$AG$5,0))/L12396</f>
        <v>0.13628671093947653</v>
      </c>
      <c r="N12396" s="3" t="inlineStr">
        <is>
          <t>roof-top</t>
        </is>
      </c>
      <c r="O12396">
        <f>INDEX(parameters!$C$196:$EJ$198,MATCH('PV (extension)'!N12396,parameters!$B$196:$B$198,0),MATCH('PV (extension)'!B12377,parameters!$C$195:$EJ$195,0))</f>
        <v>1202.3591757429394</v>
      </c>
      <c r="P12396" t="n">
        <v>93</v>
      </c>
      <c r="Q12396" t="n">
        <v>30</v>
      </c>
      <c r="R12396">
        <f>Q12396*P12396*O12396</f>
        <v>3354582.1003228012</v>
      </c>
      <c r="S12396">
        <f>1/R12396</f>
        <v>2.9809972452418831E-7</v>
      </c>
    </row>
    <row r="12397" ht="16" customHeight="1" s="29">
      <c r="A12397" t="inlineStr">
        <is>
          <t>photovoltaic slanted-roof installation, 93 kWp, single-Si, laminated, integrated, on roof</t>
        </is>
      </c>
      <c r="B12397" s="30">
        <f>M12397*S12397</f>
        <v>1.2666097403701415E-9</v>
      </c>
      <c r="C12397" t="inlineStr">
        <is>
          <t>CH</t>
        </is>
      </c>
      <c r="D12397" t="inlineStr">
        <is>
          <t>unit</t>
        </is>
      </c>
      <c r="F12397" t="inlineStr">
        <is>
          <t>technosphere</t>
        </is>
      </c>
      <c r="G12397" t="n">
        <v>0</v>
      </c>
      <c r="H12397" t="inlineStr">
        <is>
          <t>photovoltaic slanted-roof installation, 93 kWp, single-Si, laminated, integrated, on roof</t>
        </is>
      </c>
      <c r="I12397" t="inlineStr">
        <is>
          <t>(2,2,1,1,1,3); Calculation with average annual yield and share of technologies. Lifetime: 30a.</t>
        </is>
      </c>
      <c r="K12397" t="inlineStr">
        <is>
          <t>commercial</t>
        </is>
      </c>
      <c r="L12397">
        <f>L12396</f>
        <v>0.82233248462317254</v>
      </c>
      <c r="M12397" s="30">
        <f>INDEX(parameters!$D$41:$AG$178,MATCH('PV (extension)'!B12377,parameters!$C$41:$C$178,0),MATCH('PV (extension)'!A12397,parameters!$D$5:$AG$5,0))/L12397</f>
        <v>4.2489463631401872E-3</v>
      </c>
      <c r="N12397" s="3" t="inlineStr">
        <is>
          <t>roof-top</t>
        </is>
      </c>
      <c r="O12397">
        <f>INDEX(parameters!$C$196:$EJ$198,MATCH('PV (extension)'!N12397,parameters!$B$196:$B$198,0),MATCH('PV (extension)'!B12377,parameters!$C$195:$EJ$195,0))</f>
        <v>1202.3591757429394</v>
      </c>
      <c r="P12397" t="n">
        <v>93</v>
      </c>
      <c r="Q12397" t="n">
        <v>30</v>
      </c>
      <c r="R12397">
        <f>Q12397*P12397*O12397</f>
        <v>3354582.1003228012</v>
      </c>
      <c r="S12397">
        <f>1/R12397</f>
        <v>2.9809972452418831E-7</v>
      </c>
    </row>
    <row r="12398" ht="16" customHeight="1" s="29">
      <c r="A12398" t="inlineStr">
        <is>
          <t>photovoltaic slanted-roof installation, 93 kWp, single-Si, panel, mounted, on roof</t>
        </is>
      </c>
      <c r="B12398" s="30">
        <f>M12398*S12398</f>
        <v>2.1280865995818573E-8</v>
      </c>
      <c r="C12398" t="inlineStr">
        <is>
          <t>CH</t>
        </is>
      </c>
      <c r="D12398" t="inlineStr">
        <is>
          <t>unit</t>
        </is>
      </c>
      <c r="F12398" t="inlineStr">
        <is>
          <t>technosphere</t>
        </is>
      </c>
      <c r="G12398" t="n">
        <v>0</v>
      </c>
      <c r="H12398" t="inlineStr">
        <is>
          <t>photovoltaic slanted-roof installation, 93 kWp, single-Si, panel, mounted, on roof</t>
        </is>
      </c>
      <c r="I12398" t="inlineStr">
        <is>
          <t>(2,2,1,1,1,3); Calculation with average annual yield and share of technologies. Lifetime: 30a.</t>
        </is>
      </c>
      <c r="K12398" t="inlineStr">
        <is>
          <t>commercial</t>
        </is>
      </c>
      <c r="L12398">
        <f>L12397</f>
        <v>0.82233248462317254</v>
      </c>
      <c r="M12398" s="30">
        <f>INDEX(parameters!$D$41:$AG$178,MATCH('PV (extension)'!B12377,parameters!$C$41:$C$178,0),MATCH('PV (extension)'!A12398,parameters!$D$5:$AG$5,0))/L12398</f>
        <v>7.1388412148941149E-2</v>
      </c>
      <c r="N12398" s="3" t="inlineStr">
        <is>
          <t>roof-top</t>
        </is>
      </c>
      <c r="O12398">
        <f>INDEX(parameters!$C$196:$EJ$198,MATCH('PV (extension)'!N12398,parameters!$B$196:$B$198,0),MATCH('PV (extension)'!B12377,parameters!$C$195:$EJ$195,0))</f>
        <v>1202.3591757429394</v>
      </c>
      <c r="P12398" t="n">
        <v>93</v>
      </c>
      <c r="Q12398" t="n">
        <v>30</v>
      </c>
      <c r="R12398">
        <f>Q12398*P12398*O12398</f>
        <v>3354582.1003228012</v>
      </c>
      <c r="S12398">
        <f>1/R12398</f>
        <v>2.9809972452418831E-7</v>
      </c>
    </row>
    <row r="12399" s="29">
      <c r="A12399" t="inlineStr">
        <is>
          <t>market for tap water</t>
        </is>
      </c>
      <c r="B12399" t="n">
        <v>0.0037026</v>
      </c>
      <c r="C12399" t="inlineStr">
        <is>
          <t>Europe without Switzerland</t>
        </is>
      </c>
      <c r="D12399" t="inlineStr">
        <is>
          <t>kilogram</t>
        </is>
      </c>
      <c r="F12399" t="inlineStr">
        <is>
          <t>technosphere</t>
        </is>
      </c>
      <c r="G12399" t="n">
        <v>0</v>
      </c>
      <c r="H12399" t="inlineStr">
        <is>
          <t>tap water</t>
        </is>
      </c>
      <c r="I12399" t="inlineStr">
        <is>
          <t>(2,2,1,1,1,3); Estimation 20l/m2 panel</t>
        </is>
      </c>
      <c r="M12399" s="30" t="n"/>
    </row>
    <row r="12400" s="29">
      <c r="A12400" t="inlineStr">
        <is>
          <t>treatment of wastewater, from residence, capacity 1.1E10l/year</t>
        </is>
      </c>
      <c r="B12400" t="n">
        <v>-3.3323e-06</v>
      </c>
      <c r="C12400" t="inlineStr">
        <is>
          <t>CH</t>
        </is>
      </c>
      <c r="D12400" t="inlineStr">
        <is>
          <t>cubic meter</t>
        </is>
      </c>
      <c r="F12400" t="inlineStr">
        <is>
          <t>technosphere</t>
        </is>
      </c>
      <c r="G12400" t="n">
        <v>0</v>
      </c>
      <c r="H12400" t="inlineStr">
        <is>
          <t>wastewater, from residence</t>
        </is>
      </c>
      <c r="I12400" t="inlineStr">
        <is>
          <t>(2,2,1,1,1,3); Estimation 20l/m2 panel</t>
        </is>
      </c>
      <c r="M12400" s="30" t="n"/>
    </row>
    <row r="12401" s="29">
      <c r="M12401" s="30" t="n"/>
    </row>
    <row r="12402" customFormat="1" s="28">
      <c r="A12402" s="28" t="inlineStr">
        <is>
          <t>Activity</t>
        </is>
      </c>
      <c r="B12402" s="28" t="inlineStr">
        <is>
          <t>electricity production, photovoltaic</t>
        </is>
      </c>
      <c r="M12402" s="30" t="n"/>
    </row>
    <row r="12403">
      <c r="A12403" t="inlineStr">
        <is>
          <t>comment</t>
        </is>
      </c>
      <c r="B1240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")&amp;HLOOKUP(B12404,parameters!$C$195:$EJ$198,2,0)&amp;" kWh/kWp.
Annual output, Facade: "&amp;HLOOKUP(B12404,parameters!$C$195:$EJ$198,3,0)&amp;" kWh/kWp.
Annual output, Open-ground: "&amp;HLOOKUP(B12404,parameters!$C$195:$EJ$198,4,0)&amp;_xlfn._LONGTEXT("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")&amp;VLOOKUP(B12404,'extension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1202.35917574294 kWh/kWp.
Annual output, Facade: 844.209634032277 kWh/kWp.
Annual output, Open-ground: 1279.10550610951 kWh/kWp.
Amount of solar energy transformed to electricity. Waste heat emission due to losses of electricity in the system.
Technology:  Electricity production with grid-connected photovoltaic power plants.
Time period:  Time of publications
Production volume: 2227.05 GWh in 2025.
Sampling:  Statistical data and model calculations
Extrapolations:  Use of PV technology data investigated for other countries (Switzerland). Correction of average yield with Swiss data.
Uncertainty:  None
Author: Romain Sacchi, PSI, romain.sacchi@psi.ch</v>
      </c>
      <c r="M12403" s="30" t="n"/>
    </row>
    <row r="12404" s="29">
      <c r="A12404" t="inlineStr">
        <is>
          <t>location</t>
        </is>
      </c>
      <c r="B12404" t="inlineStr">
        <is>
          <t>RO</t>
        </is>
      </c>
    </row>
    <row r="12405" s="29">
      <c r="A12405" t="inlineStr">
        <is>
          <t>production amount</t>
        </is>
      </c>
      <c r="B12405" t="n">
        <v>1</v>
      </c>
    </row>
    <row r="12406" s="29">
      <c r="A12406" t="inlineStr">
        <is>
          <t>reference product</t>
        </is>
      </c>
      <c r="B12406" t="inlineStr">
        <is>
          <t>electricity, low voltage</t>
        </is>
      </c>
    </row>
    <row r="12407" s="29">
      <c r="A12407" t="inlineStr">
        <is>
          <t>source</t>
        </is>
      </c>
      <c r="B1240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408" s="29">
      <c r="A12408" t="inlineStr">
        <is>
          <t>type</t>
        </is>
      </c>
      <c r="B12408" t="inlineStr">
        <is>
          <t>process</t>
        </is>
      </c>
    </row>
    <row r="12409" s="29">
      <c r="A12409" t="inlineStr">
        <is>
          <t>unit</t>
        </is>
      </c>
      <c r="B12409" t="inlineStr">
        <is>
          <t>kilowatt hour</t>
        </is>
      </c>
    </row>
    <row r="12410" s="29">
      <c r="A12410" t="inlineStr">
        <is>
          <t>Exchanges</t>
        </is>
      </c>
    </row>
    <row r="12411" customFormat="1" s="28">
      <c r="A12411" s="28" t="inlineStr">
        <is>
          <t>name</t>
        </is>
      </c>
      <c r="B12411" s="28" t="inlineStr">
        <is>
          <t>amount</t>
        </is>
      </c>
      <c r="C12411" s="28" t="inlineStr">
        <is>
          <t>location</t>
        </is>
      </c>
      <c r="D12411" s="28" t="inlineStr">
        <is>
          <t>unit</t>
        </is>
      </c>
      <c r="E12411" s="28" t="inlineStr">
        <is>
          <t>categories</t>
        </is>
      </c>
      <c r="F12411" s="28" t="inlineStr">
        <is>
          <t>type</t>
        </is>
      </c>
      <c r="G12411" s="28" t="inlineStr">
        <is>
          <t>uncertainty type</t>
        </is>
      </c>
      <c r="H12411" s="28" t="inlineStr">
        <is>
          <t>loc</t>
        </is>
      </c>
      <c r="I12411" s="28" t="inlineStr">
        <is>
          <t>scale</t>
        </is>
      </c>
      <c r="J12411" s="28" t="inlineStr">
        <is>
          <t>comment</t>
        </is>
      </c>
      <c r="K12411" s="28" t="inlineStr">
        <is>
          <t>negative</t>
        </is>
      </c>
      <c r="L12411" s="28" t="inlineStr">
        <is>
          <t>reference product</t>
        </is>
      </c>
      <c r="M12411" s="28" t="inlineStr">
        <is>
          <t>production volume</t>
        </is>
      </c>
      <c r="N12411" s="28" t="inlineStr">
        <is>
          <t>scope</t>
        </is>
      </c>
      <c r="O12411" s="28" t="inlineStr">
        <is>
          <t>scope share</t>
        </is>
      </c>
      <c r="P12411" s="28" t="inlineStr">
        <is>
          <t>tech share</t>
        </is>
      </c>
      <c r="Q12411" s="28" t="inlineStr">
        <is>
          <t>installation</t>
        </is>
      </c>
      <c r="R12411" s="28" t="inlineStr">
        <is>
          <t>productivity</t>
        </is>
      </c>
      <c r="S12411" s="28" t="inlineStr">
        <is>
          <t>kWp</t>
        </is>
      </c>
      <c r="T12411" s="28" t="inlineStr">
        <is>
          <t>lifetime</t>
        </is>
      </c>
      <c r="U12411" s="28" t="inlineStr">
        <is>
          <t>lifetime production</t>
        </is>
      </c>
      <c r="V12411" s="28" t="inlineStr">
        <is>
          <t>inverted lifetime production</t>
        </is>
      </c>
    </row>
    <row r="12412" s="29">
      <c r="A12412" t="inlineStr">
        <is>
          <t>Energy, solar, converted</t>
        </is>
      </c>
      <c r="B12412" t="n">
        <v>3.8503</v>
      </c>
      <c r="D12412" t="inlineStr">
        <is>
          <t>megajoule</t>
        </is>
      </c>
      <c r="E12412" t="inlineStr">
        <is>
          <t>natural resource::in air</t>
        </is>
      </c>
      <c r="F12412" t="inlineStr">
        <is>
          <t>biosphere</t>
        </is>
      </c>
      <c r="G12412" t="n">
        <v>2</v>
      </c>
      <c r="H12412" t="n">
        <v>1.348151067341848</v>
      </c>
      <c r="I12412" t="n">
        <v>0.04340984597628009</v>
      </c>
      <c r="J12412" t="inlineStr">
        <is>
          <t>(2,2,1,1,1,3); Energy loss in the system</t>
        </is>
      </c>
    </row>
    <row r="12413" s="29">
      <c r="A12413" t="inlineStr">
        <is>
          <t>Heat, waste</t>
        </is>
      </c>
      <c r="B12413" t="n">
        <v>0.25027</v>
      </c>
      <c r="D12413" t="inlineStr">
        <is>
          <t>megajoule</t>
        </is>
      </c>
      <c r="E12413" t="inlineStr">
        <is>
          <t>air</t>
        </is>
      </c>
      <c r="F12413" t="inlineStr">
        <is>
          <t>biosphere</t>
        </is>
      </c>
      <c r="G12413" t="n">
        <v>2</v>
      </c>
      <c r="H12413" t="n">
        <v>-1.385214943900327</v>
      </c>
      <c r="I12413" t="n">
        <v>0.02439508208471609</v>
      </c>
      <c r="J12413" t="inlineStr">
        <is>
          <t>(1,na,na,na,na,na); Calculation</t>
        </is>
      </c>
    </row>
    <row r="12414" s="29">
      <c r="A12414" t="inlineStr">
        <is>
          <t>electricity production, photovoltaic</t>
        </is>
      </c>
      <c r="B12414" t="n">
        <v>1</v>
      </c>
      <c r="C12414" t="inlineStr">
        <is>
          <t>RO</t>
        </is>
      </c>
      <c r="D12414" t="inlineStr">
        <is>
          <t>kilowatt hour</t>
        </is>
      </c>
      <c r="E12414" t="inlineStr">
        <is>
          <t>photovoltaic::power plants</t>
        </is>
      </c>
      <c r="F12414" t="inlineStr">
        <is>
          <t>production</t>
        </is>
      </c>
      <c r="G12414" t="n">
        <v>0</v>
      </c>
      <c r="H12414" t="n">
        <v>1</v>
      </c>
      <c r="L12414" t="inlineStr">
        <is>
          <t>electricity, low voltage</t>
        </is>
      </c>
      <c r="M12414">
        <f>VLOOKUP(C12414,'extension - production vol'!$B$6:$D$235,3,0)</f>
        <v>2227.0500000000002</v>
      </c>
    </row>
    <row r="12415" ht="16" customHeight="1" s="29">
      <c r="A12415" t="inlineStr">
        <is>
          <t>photovoltaic flat-roof installation, 156 kWp, multi-Si, on roof</t>
        </is>
      </c>
      <c r="B12415" s="30">
        <f>P12415*V12415</f>
        <v>1.7942674263528172E-8</v>
      </c>
      <c r="C12415" t="inlineStr">
        <is>
          <t>CH</t>
        </is>
      </c>
      <c r="D12415" t="inlineStr">
        <is>
          <t>unit</t>
        </is>
      </c>
      <c r="F12415" t="inlineStr">
        <is>
          <t>technosphere</t>
        </is>
      </c>
      <c r="G12415" t="n">
        <v>2</v>
      </c>
      <c r="H12415" t="n">
        <v>-18.46800298604678</v>
      </c>
      <c r="I12415" t="n">
        <v>0.09798894162072011</v>
      </c>
      <c r="J12415" t="inlineStr">
        <is>
          <t>(2,2,1,1,1,3); Calculation with average annual yield and share of technologies. Lifetime: 30a.</t>
        </is>
      </c>
      <c r="L12415" t="inlineStr">
        <is>
          <t>photovoltaic flat-roof installation, 156 kWp, multi-Si, on roof</t>
        </is>
      </c>
      <c r="N12415" t="inlineStr">
        <is>
          <t>all</t>
        </is>
      </c>
      <c r="O12415" t="n">
        <v>1</v>
      </c>
      <c r="P12415" s="30">
        <f>INDEX(parameters!$D$41:$AG$178,MATCH('PV (extension)'!B12404,parameters!$C$41:$C$178,0),MATCH('PV (extension)'!A12415,parameters!$D$5:$AG$5,0))/O12415</f>
        <v>0.10096416269840058</v>
      </c>
      <c r="Q12415" s="3" t="inlineStr">
        <is>
          <t>roof-top</t>
        </is>
      </c>
      <c r="R12415">
        <f>INDEX(parameters!$C$196:$EJ$198,MATCH('PV (extension)'!Q12415,parameters!$B$196:$B$198,0),MATCH('PV (extension)'!B12404,parameters!$C$195:$EJ$195,0))</f>
        <v>1202.3591757429394</v>
      </c>
      <c r="S12415" t="n">
        <v>156</v>
      </c>
      <c r="T12415" t="n">
        <v>30</v>
      </c>
      <c r="U12415">
        <f>T12415*S12415*R12415</f>
        <v>5627040.9424769562</v>
      </c>
      <c r="V12415">
        <f>1/U12415</f>
        <v>1.7771329731249689E-7</v>
      </c>
    </row>
    <row r="12416" ht="16" customHeight="1" s="29">
      <c r="A12416" t="inlineStr">
        <is>
          <t>photovoltaic flat-roof installation, 156 kWp, single-Si, on roof</t>
        </is>
      </c>
      <c r="B12416" s="30">
        <f>P12416*V12416</f>
        <v>9.3726027236925717E-9</v>
      </c>
      <c r="C12416" t="inlineStr">
        <is>
          <t>CH</t>
        </is>
      </c>
      <c r="D12416" t="inlineStr">
        <is>
          <t>unit</t>
        </is>
      </c>
      <c r="F12416" t="inlineStr">
        <is>
          <t>technosphere</t>
        </is>
      </c>
      <c r="G12416" t="n">
        <v>2</v>
      </c>
      <c r="H12416" t="n">
        <v>-19.10362020104489</v>
      </c>
      <c r="I12416" t="n">
        <v>0.09798894162072011</v>
      </c>
      <c r="J12416" t="inlineStr">
        <is>
          <t>(2,2,1,1,1,3); Calculation with average annual yield and share of technologies. Lifetime: 30a.</t>
        </is>
      </c>
      <c r="L12416" t="inlineStr">
        <is>
          <t>photovoltaic flat-roof installation, 156 kWp, single-Si, on roof</t>
        </is>
      </c>
      <c r="N12416" t="inlineStr">
        <is>
          <t>all</t>
        </is>
      </c>
      <c r="O12416" t="n">
        <v>1</v>
      </c>
      <c r="P12416" s="30">
        <f>INDEX(parameters!$D$41:$AG$178,MATCH('PV (extension)'!B12404,parameters!$C$41:$C$178,0),MATCH('PV (extension)'!A12416,parameters!$D$5:$AG$5,0))/O12416</f>
        <v>5.2740019263789135E-2</v>
      </c>
      <c r="Q12416" s="3" t="inlineStr">
        <is>
          <t>roof-top</t>
        </is>
      </c>
      <c r="R12416">
        <f>INDEX(parameters!$C$196:$EJ$198,MATCH('PV (extension)'!Q12416,parameters!$B$196:$B$198,0),MATCH('PV (extension)'!B12404,parameters!$C$195:$EJ$195,0))</f>
        <v>1202.3591757429394</v>
      </c>
      <c r="S12416" t="n">
        <v>156</v>
      </c>
      <c r="T12416" t="n">
        <v>30</v>
      </c>
      <c r="U12416">
        <f>T12416*S12416*R12416</f>
        <v>5627040.9424769562</v>
      </c>
      <c r="V12416">
        <f>1/U12416</f>
        <v>1.7771329731249689E-7</v>
      </c>
    </row>
    <row r="12417" ht="16" customHeight="1" s="29">
      <c r="A12417" t="inlineStr">
        <is>
          <t>photovoltaic slanted-roof installation, 3 kWp, CIS, laminated, integrated, on roof</t>
        </is>
      </c>
      <c r="B12417" s="30">
        <f>P12417*V12417</f>
        <v>8.4059393293807901E-9</v>
      </c>
      <c r="C12417" t="inlineStr">
        <is>
          <t>CH</t>
        </is>
      </c>
      <c r="D12417" t="inlineStr">
        <is>
          <t>unit</t>
        </is>
      </c>
      <c r="F12417" t="inlineStr">
        <is>
          <t>technosphere</t>
        </is>
      </c>
      <c r="G12417" t="n">
        <v>2</v>
      </c>
      <c r="H12417" t="n">
        <v>-19.69743931800395</v>
      </c>
      <c r="I12417" t="n">
        <v>0.09798894162072011</v>
      </c>
      <c r="J12417" t="inlineStr">
        <is>
          <t>(2,2,1,1,1,3); Calculation with average annual yield and share of technologies. Lifetime: 30a.</t>
        </is>
      </c>
      <c r="L12417" t="inlineStr">
        <is>
          <t>photovoltaic slanted-roof installation, 3 kWp, CIS, laminated, integrated, on roof</t>
        </is>
      </c>
      <c r="N12417" t="inlineStr">
        <is>
          <t>all</t>
        </is>
      </c>
      <c r="O12417" t="n">
        <v>1</v>
      </c>
      <c r="P12417" s="30">
        <f>INDEX(parameters!$D$41:$AG$178,MATCH('PV (extension)'!B12404,parameters!$C$41:$C$178,0),MATCH('PV (extension)'!A12417,parameters!$D$5:$AG$5,0))/O12417</f>
        <v>9.0962624550774995E-4</v>
      </c>
      <c r="Q12417" s="3" t="inlineStr">
        <is>
          <t>roof-top</t>
        </is>
      </c>
      <c r="R12417">
        <f>INDEX(parameters!$C$196:$EJ$198,MATCH('PV (extension)'!Q12417,parameters!$B$196:$B$198,0),MATCH('PV (extension)'!B12404,parameters!$C$195:$EJ$195,0))</f>
        <v>1202.3591757429394</v>
      </c>
      <c r="S12417" t="n">
        <v>3</v>
      </c>
      <c r="T12417" t="n">
        <v>30</v>
      </c>
      <c r="U12417">
        <f>T12417*S12417*R12417</f>
        <v>108212.32581686456</v>
      </c>
      <c r="V12417">
        <f>1/U12417</f>
        <v>9.2410914602498369E-6</v>
      </c>
    </row>
    <row r="12418" ht="16" customHeight="1" s="29">
      <c r="A12418" t="inlineStr">
        <is>
          <t>photovoltaic slanted-roof installation, 3 kWp, CdTe, panel, mounted, on roof</t>
        </is>
      </c>
      <c r="B12418" s="30">
        <f>P12418*V12418</f>
        <v>5.4826109782750977E-8</v>
      </c>
      <c r="C12418" t="inlineStr">
        <is>
          <t>CH</t>
        </is>
      </c>
      <c r="D12418" t="inlineStr">
        <is>
          <t>unit</t>
        </is>
      </c>
      <c r="F12418" t="inlineStr">
        <is>
          <t>technosphere</t>
        </is>
      </c>
      <c r="G12418" t="n">
        <v>2</v>
      </c>
      <c r="H12418" t="n">
        <v>-16.69297991102503</v>
      </c>
      <c r="I12418" t="n">
        <v>0.09798894162072011</v>
      </c>
      <c r="J12418" t="inlineStr">
        <is>
          <t>(2,2,1,1,1,3); Calculation with average annual yield and share of technologies. Lifetime: 30a.</t>
        </is>
      </c>
      <c r="L12418" t="inlineStr">
        <is>
          <t>photovoltaic slanted-roof installation, 3 kWp, CdTe, panel, mounted, on roof</t>
        </is>
      </c>
      <c r="N12418" t="inlineStr">
        <is>
          <t>all</t>
        </is>
      </c>
      <c r="O12418" t="n">
        <v>1</v>
      </c>
      <c r="P12418" s="30">
        <f>INDEX(parameters!$D$41:$AG$178,MATCH('PV (extension)'!B12404,parameters!$C$41:$C$178,0),MATCH('PV (extension)'!A12418,parameters!$D$5:$AG$5,0))/O12418</f>
        <v>5.9328608550822341E-3</v>
      </c>
      <c r="Q12418" s="3" t="inlineStr">
        <is>
          <t>roof-top</t>
        </is>
      </c>
      <c r="R12418">
        <f>INDEX(parameters!$C$196:$EJ$198,MATCH('PV (extension)'!Q12418,parameters!$B$196:$B$198,0),MATCH('PV (extension)'!B12404,parameters!$C$195:$EJ$195,0))</f>
        <v>1202.3591757429394</v>
      </c>
      <c r="S12418" t="n">
        <v>3</v>
      </c>
      <c r="T12418" t="n">
        <v>30</v>
      </c>
      <c r="U12418">
        <f>T12418*S12418*R12418</f>
        <v>108212.32581686456</v>
      </c>
      <c r="V12418">
        <f>1/U12418</f>
        <v>9.2410914602498369E-6</v>
      </c>
    </row>
    <row r="12419" ht="16" customHeight="1" s="29">
      <c r="A12419" t="inlineStr">
        <is>
          <t>photovoltaic slanted-roof installation, 3 kWp, micro-Si, laminated, integrated, on roof</t>
        </is>
      </c>
      <c r="B12419" s="30">
        <f>P12419*V12419</f>
        <v>8.4952985750894895E-10</v>
      </c>
      <c r="C12419" t="inlineStr">
        <is>
          <t>RER</t>
        </is>
      </c>
      <c r="D12419" t="inlineStr">
        <is>
          <t>unit</t>
        </is>
      </c>
      <c r="F12419" t="inlineStr">
        <is>
          <t>technosphere</t>
        </is>
      </c>
      <c r="G12419" t="n">
        <v>2</v>
      </c>
      <c r="H12419" t="n">
        <v>-21.54326959350907</v>
      </c>
      <c r="I12419" t="n">
        <v>0.09798894162072011</v>
      </c>
      <c r="J12419" t="inlineStr">
        <is>
          <t>(2,2,1,1,1,3); Calculation with average annual yield and share of technologies. Lifetime: 30a.</t>
        </is>
      </c>
      <c r="L12419" t="inlineStr">
        <is>
          <t>photovoltaic slanted-roof installation, 3 kWp, micro-Si, laminated, integrated, on roof</t>
        </is>
      </c>
      <c r="N12419" t="inlineStr">
        <is>
          <t>all</t>
        </is>
      </c>
      <c r="O12419" t="n">
        <v>1</v>
      </c>
      <c r="P12419" s="30">
        <f>INDEX(parameters!$D$41:$AG$178,MATCH('PV (extension)'!B12404,parameters!$C$41:$C$178,0),MATCH('PV (extension)'!A12419,parameters!$D$5:$AG$5,0))/O12419</f>
        <v>9.1929601731912907E-5</v>
      </c>
      <c r="Q12419" s="3" t="inlineStr">
        <is>
          <t>roof-top</t>
        </is>
      </c>
      <c r="R12419">
        <f>INDEX(parameters!$C$196:$EJ$198,MATCH('PV (extension)'!Q12419,parameters!$B$196:$B$198,0),MATCH('PV (extension)'!B12404,parameters!$C$195:$EJ$195,0))</f>
        <v>1202.3591757429394</v>
      </c>
      <c r="S12419" t="n">
        <v>3</v>
      </c>
      <c r="T12419" t="n">
        <v>30</v>
      </c>
      <c r="U12419">
        <f>T12419*S12419*R12419</f>
        <v>108212.32581686456</v>
      </c>
      <c r="V12419">
        <f>1/U12419</f>
        <v>9.2410914602498369E-6</v>
      </c>
    </row>
    <row r="12420" ht="16" customHeight="1" s="29">
      <c r="A12420" t="inlineStr">
        <is>
          <t>photovoltaic slanted-roof installation, 3 kWp, micro-Si, panel, mounted, on roof</t>
        </is>
      </c>
      <c r="B12420" s="30">
        <f>P12420*V12420</f>
        <v>1.4768929108955086E-8</v>
      </c>
      <c r="C12420" t="inlineStr">
        <is>
          <t>RER</t>
        </is>
      </c>
      <c r="D12420" t="inlineStr">
        <is>
          <t>unit</t>
        </is>
      </c>
      <c r="F12420" t="inlineStr">
        <is>
          <t>technosphere</t>
        </is>
      </c>
      <c r="G12420" t="n">
        <v>2</v>
      </c>
      <c r="H12420" t="n">
        <v>-18.72987249989203</v>
      </c>
      <c r="I12420" t="n">
        <v>0.09798894162072011</v>
      </c>
      <c r="J12420" t="inlineStr">
        <is>
          <t>(2,2,1,1,1,3); Calculation with average annual yield and share of technologies. Lifetime: 30a.</t>
        </is>
      </c>
      <c r="L12420" t="inlineStr">
        <is>
          <t>photovoltaic slanted-roof installation, 3 kWp, micro-Si, panel, mounted, on roof</t>
        </is>
      </c>
      <c r="N12420" t="inlineStr">
        <is>
          <t>all</t>
        </is>
      </c>
      <c r="O12420" t="n">
        <v>1</v>
      </c>
      <c r="P12420" s="30">
        <f>INDEX(parameters!$D$41:$AG$178,MATCH('PV (extension)'!B12404,parameters!$C$41:$C$178,0),MATCH('PV (extension)'!A12420,parameters!$D$5:$AG$5,0))/O12420</f>
        <v>1.5981801687044229E-3</v>
      </c>
      <c r="Q12420" s="3" t="inlineStr">
        <is>
          <t>roof-top</t>
        </is>
      </c>
      <c r="R12420">
        <f>INDEX(parameters!$C$196:$EJ$198,MATCH('PV (extension)'!Q12420,parameters!$B$196:$B$198,0),MATCH('PV (extension)'!B12404,parameters!$C$195:$EJ$195,0))</f>
        <v>1202.3591757429394</v>
      </c>
      <c r="S12420" t="n">
        <v>3</v>
      </c>
      <c r="T12420" t="n">
        <v>30</v>
      </c>
      <c r="U12420">
        <f>T12420*S12420*R12420</f>
        <v>108212.32581686456</v>
      </c>
      <c r="V12420">
        <f>1/U12420</f>
        <v>9.2410914602498369E-6</v>
      </c>
    </row>
    <row r="12421" s="29">
      <c r="A12421" t="inlineStr">
        <is>
          <t>photovoltaic open ground installation, 570 kWp, CIS, on open ground</t>
        </is>
      </c>
      <c r="B12421" s="30">
        <f>P12421*V12421</f>
        <v>4.6195411807172334E-10</v>
      </c>
      <c r="C12421" t="inlineStr">
        <is>
          <t>RER</t>
        </is>
      </c>
      <c r="D12421" t="inlineStr">
        <is>
          <t>unit</t>
        </is>
      </c>
      <c r="F12421" t="inlineStr">
        <is>
          <t>technosphere</t>
        </is>
      </c>
      <c r="G12421" t="n">
        <v>2</v>
      </c>
      <c r="H12421" t="n">
        <v>-21.66656811806742</v>
      </c>
      <c r="I12421" t="n">
        <v>0.09798894162072011</v>
      </c>
      <c r="J12421" t="inlineStr">
        <is>
          <t>(2,2,1,1,1,3); Calculation with average annual yield and share of technologies. Lifetime: 30a.</t>
        </is>
      </c>
      <c r="L12421" t="inlineStr">
        <is>
          <t>photovoltaic open ground installation, 570 kWp, CIS, on open ground</t>
        </is>
      </c>
      <c r="N12421" t="inlineStr">
        <is>
          <t>all</t>
        </is>
      </c>
      <c r="O12421" t="n">
        <v>1</v>
      </c>
      <c r="P12421" s="30">
        <f>INDEX(parameters!$D$41:$AG$178,MATCH('PV (extension)'!B12404,parameters!$C$41:$C$178,0),MATCH('PV (extension)'!A12421,parameters!$D$5:$AG$5,0))/O12421</f>
        <v>1.0104185757523119E-2</v>
      </c>
      <c r="Q12421" t="inlineStr">
        <is>
          <t>central</t>
        </is>
      </c>
      <c r="R12421">
        <f>INDEX(parameters!$C$196:$EJ$198,MATCH('PV (extension)'!Q12421,parameters!$B$196:$B$198,0),MATCH('PV (extension)'!B12404,parameters!$C$195:$EJ$195,0))</f>
        <v>1279.1055061095101</v>
      </c>
      <c r="S12421" t="n">
        <v>570</v>
      </c>
      <c r="T12421" t="n">
        <v>30</v>
      </c>
      <c r="U12421">
        <f>T12421*S12421*R12421</f>
        <v>21872704.154472623</v>
      </c>
      <c r="V12421">
        <f>1/U12421</f>
        <v>4.5719084066499194E-8</v>
      </c>
    </row>
    <row r="12422" s="29">
      <c r="A12422" t="inlineStr">
        <is>
          <t>photovoltaic open ground installation, 570 kWp, CdTe, on open ground</t>
        </is>
      </c>
      <c r="B12422" s="30">
        <f>P12422*V12422</f>
        <v>3.393479341541792E-9</v>
      </c>
      <c r="C12422" t="inlineStr">
        <is>
          <t>RER</t>
        </is>
      </c>
      <c r="D12422" t="inlineStr">
        <is>
          <t>unit</t>
        </is>
      </c>
      <c r="F12422" t="inlineStr">
        <is>
          <t>technosphere</t>
        </is>
      </c>
      <c r="G12422" t="n">
        <v>2</v>
      </c>
      <c r="H12422" t="n">
        <v>-21.47552628199886</v>
      </c>
      <c r="I12422" t="n">
        <v>0.09798894162072011</v>
      </c>
      <c r="J12422" t="inlineStr">
        <is>
          <t>(2,2,1,1,1,3); Calculation with average annual yield and share of technologies. Lifetime: 30a.</t>
        </is>
      </c>
      <c r="L12422" t="inlineStr">
        <is>
          <t>photovoltaic open ground installation, 570 kWp, CdTe, on open ground</t>
        </is>
      </c>
      <c r="N12422" t="inlineStr">
        <is>
          <t>all</t>
        </is>
      </c>
      <c r="O12422" t="n">
        <v>1</v>
      </c>
      <c r="P12422" s="30">
        <f>INDEX(parameters!$D$41:$AG$178,MATCH('PV (extension)'!B12404,parameters!$C$41:$C$178,0),MATCH('PV (extension)'!A12422,parameters!$D$5:$AG$5,0))/O12422</f>
        <v>7.4224569691858172E-2</v>
      </c>
      <c r="Q12422" t="inlineStr">
        <is>
          <t>central</t>
        </is>
      </c>
      <c r="R12422">
        <f>INDEX(parameters!$C$196:$EJ$198,MATCH('PV (extension)'!Q12422,parameters!$B$196:$B$198,0),MATCH('PV (extension)'!B12404,parameters!$C$195:$EJ$195,0))</f>
        <v>1279.1055061095101</v>
      </c>
      <c r="S12422" t="n">
        <v>570</v>
      </c>
      <c r="T12422" t="n">
        <v>30</v>
      </c>
      <c r="U12422">
        <f>T12422*S12422*R12422</f>
        <v>21872704.154472623</v>
      </c>
      <c r="V12422">
        <f>1/U12422</f>
        <v>4.5719084066499194E-8</v>
      </c>
    </row>
    <row r="12423" s="29">
      <c r="A12423" t="inlineStr">
        <is>
          <t>photovoltaic open ground installation, 570 kWp, micro-Si, on open ground</t>
        </is>
      </c>
      <c r="B12423" s="30">
        <f>P12423*V12423</f>
        <v>3.5968472952532787E-11</v>
      </c>
      <c r="C12423" t="inlineStr">
        <is>
          <t>RER</t>
        </is>
      </c>
      <c r="D12423" t="inlineStr">
        <is>
          <t>unit</t>
        </is>
      </c>
      <c r="F12423" t="inlineStr">
        <is>
          <t>technosphere</t>
        </is>
      </c>
      <c r="G12423" t="n">
        <v>2</v>
      </c>
      <c r="H12423" t="n">
        <v>-23.51240679473371</v>
      </c>
      <c r="I12423" t="n">
        <v>0.09798894162072011</v>
      </c>
      <c r="J12423" t="inlineStr">
        <is>
          <t>(2,2,1,1,1,3); Calculation with average annual yield and share of technologies. Lifetime: 30a.</t>
        </is>
      </c>
      <c r="L12423" t="inlineStr">
        <is>
          <t>photovoltaic open ground installation, 570 kWp, micro-Si, on open ground</t>
        </is>
      </c>
      <c r="N12423" t="inlineStr">
        <is>
          <t>all</t>
        </is>
      </c>
      <c r="O12423" t="n">
        <v>1</v>
      </c>
      <c r="P12423" s="30">
        <f>INDEX(parameters!$D$41:$AG$178,MATCH('PV (extension)'!B12404,parameters!$C$41:$C$178,0),MATCH('PV (extension)'!A12423,parameters!$D$5:$AG$5,0))/O12423</f>
        <v>7.867277677789E-4</v>
      </c>
      <c r="Q12423" t="inlineStr">
        <is>
          <t>central</t>
        </is>
      </c>
      <c r="R12423">
        <f>INDEX(parameters!$C$196:$EJ$198,MATCH('PV (extension)'!Q12423,parameters!$B$196:$B$198,0),MATCH('PV (extension)'!B12404,parameters!$C$195:$EJ$195,0))</f>
        <v>1279.1055061095101</v>
      </c>
      <c r="S12423" t="n">
        <v>570</v>
      </c>
      <c r="T12423" t="n">
        <v>30</v>
      </c>
      <c r="U12423">
        <f>T12423*S12423*R12423</f>
        <v>21872704.154472623</v>
      </c>
      <c r="V12423">
        <f>1/U12423</f>
        <v>4.5719084066499194E-8</v>
      </c>
    </row>
    <row r="12424" s="29">
      <c r="A12424" t="inlineStr">
        <is>
          <t>photovoltaic open ground installation, 570 kWp, multi-Si, on open ground</t>
        </is>
      </c>
      <c r="B12424" s="30">
        <f>P12424*V12424</f>
        <v>1.2036820838811928E-8</v>
      </c>
      <c r="C12424" t="inlineStr">
        <is>
          <t>RER</t>
        </is>
      </c>
      <c r="D12424" t="inlineStr">
        <is>
          <t>unit</t>
        </is>
      </c>
      <c r="F12424" t="inlineStr">
        <is>
          <t>technosphere</t>
        </is>
      </c>
      <c r="G12424" t="n">
        <v>2</v>
      </c>
      <c r="H12424" t="n">
        <v>-18.20082258362968</v>
      </c>
      <c r="I12424" t="n">
        <v>0.09798894162072011</v>
      </c>
      <c r="J12424" t="inlineStr">
        <is>
          <t>(2,2,1,1,1,3); Calculation with average annual yield and share of technologies. Lifetime: 30a.</t>
        </is>
      </c>
      <c r="L12424" t="inlineStr">
        <is>
          <t>photovoltaic open ground installation, 570 kWp, multi-Si, on open ground</t>
        </is>
      </c>
      <c r="N12424" t="inlineStr">
        <is>
          <t>all</t>
        </is>
      </c>
      <c r="O12424" t="n">
        <v>1</v>
      </c>
      <c r="P12424" s="30">
        <f>INDEX(parameters!$D$41:$AG$178,MATCH('PV (extension)'!B12404,parameters!$C$41:$C$178,0),MATCH('PV (extension)'!A12424,parameters!$D$5:$AG$5,0))/O12424</f>
        <v>0.2632778211677243</v>
      </c>
      <c r="Q12424" t="inlineStr">
        <is>
          <t>central</t>
        </is>
      </c>
      <c r="R12424">
        <f>INDEX(parameters!$C$196:$EJ$198,MATCH('PV (extension)'!Q12424,parameters!$B$196:$B$198,0),MATCH('PV (extension)'!B12404,parameters!$C$195:$EJ$195,0))</f>
        <v>1279.1055061095101</v>
      </c>
      <c r="S12424" t="n">
        <v>570</v>
      </c>
      <c r="T12424" t="n">
        <v>30</v>
      </c>
      <c r="U12424">
        <f>T12424*S12424*R12424</f>
        <v>21872704.154472623</v>
      </c>
      <c r="V12424">
        <f>1/U12424</f>
        <v>4.5719084066499194E-8</v>
      </c>
    </row>
    <row r="12425" s="29">
      <c r="A12425" t="inlineStr">
        <is>
          <t>photovoltaic open ground installation, 570 kWp, single-Si, on open ground</t>
        </is>
      </c>
      <c r="B12425" s="30">
        <f>P12425*V12425</f>
        <v>6.3848479885434345E-9</v>
      </c>
      <c r="C12425" t="inlineStr">
        <is>
          <t>RER</t>
        </is>
      </c>
      <c r="D12425" t="inlineStr">
        <is>
          <t>unit</t>
        </is>
      </c>
      <c r="F12425" t="inlineStr">
        <is>
          <t>technosphere</t>
        </is>
      </c>
      <c r="G12425" t="n">
        <v>2</v>
      </c>
      <c r="H12425" t="n">
        <v>-18.8364689523836</v>
      </c>
      <c r="I12425" t="n">
        <v>0.09798894162072011</v>
      </c>
      <c r="J12425" t="inlineStr">
        <is>
          <t>(2,2,1,1,1,3); Calculation with average annual yield and share of technologies. Lifetime: 30a.</t>
        </is>
      </c>
      <c r="L12425" t="inlineStr">
        <is>
          <t>photovoltaic open ground installation, 570 kWp, single-Si, on open ground</t>
        </is>
      </c>
      <c r="N12425" t="inlineStr">
        <is>
          <t>all</t>
        </is>
      </c>
      <c r="O12425" t="n">
        <v>1</v>
      </c>
      <c r="P12425" s="30">
        <f>INDEX(parameters!$D$41:$AG$178,MATCH('PV (extension)'!B12404,parameters!$C$41:$C$178,0),MATCH('PV (extension)'!A12425,parameters!$D$5:$AG$5,0))/O12425</f>
        <v>0.13965389112469015</v>
      </c>
      <c r="Q12425" t="inlineStr">
        <is>
          <t>central</t>
        </is>
      </c>
      <c r="R12425">
        <f>INDEX(parameters!$C$196:$EJ$198,MATCH('PV (extension)'!Q12425,parameters!$B$196:$B$198,0),MATCH('PV (extension)'!B12404,parameters!$C$195:$EJ$195,0))</f>
        <v>1279.1055061095101</v>
      </c>
      <c r="S12425" t="n">
        <v>570</v>
      </c>
      <c r="T12425" t="n">
        <v>30</v>
      </c>
      <c r="U12425">
        <f>T12425*S12425*R12425</f>
        <v>21872704.154472623</v>
      </c>
      <c r="V12425">
        <f>1/U12425</f>
        <v>4.5719084066499194E-8</v>
      </c>
    </row>
    <row r="12426" ht="16" customHeight="1" s="29">
      <c r="A12426" t="inlineStr">
        <is>
          <t>photovoltaic slanted-roof installation, 93 kWp, multi-Si, laminated, integrated, on roof</t>
        </is>
      </c>
      <c r="B12426" s="30">
        <f>P12426*V12426</f>
        <v>1.9702780567376046E-9</v>
      </c>
      <c r="C12426" t="inlineStr">
        <is>
          <t>CH</t>
        </is>
      </c>
      <c r="D12426" t="inlineStr">
        <is>
          <t>unit</t>
        </is>
      </c>
      <c r="F12426" t="inlineStr">
        <is>
          <t>technosphere</t>
        </is>
      </c>
      <c r="G12426" t="n">
        <v>2</v>
      </c>
      <c r="H12426" t="n">
        <v>-20.65878981776205</v>
      </c>
      <c r="I12426" t="n">
        <v>0.09798894162072011</v>
      </c>
      <c r="J12426" t="inlineStr">
        <is>
          <t>(2,2,1,1,1,3); Calculation with average annual yield and share of technologies. Lifetime: 30a.</t>
        </is>
      </c>
      <c r="L12426" t="inlineStr">
        <is>
          <t>photovoltaic slanted-roof installation, 93 kWp, multi-Si, laminated, integrated, on roof</t>
        </is>
      </c>
      <c r="N12426" t="inlineStr">
        <is>
          <t>all</t>
        </is>
      </c>
      <c r="O12426" t="n">
        <v>1</v>
      </c>
      <c r="P12426" s="30">
        <f>INDEX(parameters!$D$41:$AG$178,MATCH('PV (extension)'!B12404,parameters!$C$41:$C$178,0),MATCH('PV (extension)'!A12426,parameters!$D$5:$AG$5,0))/O12426</f>
        <v>6.6094595017907607E-3</v>
      </c>
      <c r="Q12426" s="3" t="inlineStr">
        <is>
          <t>roof-top</t>
        </is>
      </c>
      <c r="R12426">
        <f>INDEX(parameters!$C$196:$EJ$198,MATCH('PV (extension)'!Q12426,parameters!$B$196:$B$198,0),MATCH('PV (extension)'!B12404,parameters!$C$195:$EJ$195,0))</f>
        <v>1202.3591757429394</v>
      </c>
      <c r="S12426" t="n">
        <v>93</v>
      </c>
      <c r="T12426" t="n">
        <v>30</v>
      </c>
      <c r="U12426">
        <f>T12426*S12426*R12426</f>
        <v>3354582.1003228012</v>
      </c>
      <c r="V12426">
        <f>1/U12426</f>
        <v>2.9809972452418831E-7</v>
      </c>
    </row>
    <row r="12427" ht="16" customHeight="1" s="29">
      <c r="A12427" t="inlineStr">
        <is>
          <t>photovoltaic slanted-roof installation, 93 kWp, multi-Si, panel, mounted, on roof</t>
        </is>
      </c>
      <c r="B12427" s="30">
        <f>P12427*V12427</f>
        <v>3.3408927334703003E-8</v>
      </c>
      <c r="C12427" t="inlineStr">
        <is>
          <t>CH</t>
        </is>
      </c>
      <c r="D12427" t="inlineStr">
        <is>
          <t>unit</t>
        </is>
      </c>
      <c r="F12427" t="inlineStr">
        <is>
          <t>technosphere</t>
        </is>
      </c>
      <c r="G12427" t="n">
        <v>2</v>
      </c>
      <c r="H12427" t="n">
        <v>-17.84536035000586</v>
      </c>
      <c r="I12427" t="n">
        <v>0.09798894162072011</v>
      </c>
      <c r="J12427" t="inlineStr">
        <is>
          <t>(2,2,1,1,1,3); Calculation with average annual yield and share of technologies. Lifetime: 30a.</t>
        </is>
      </c>
      <c r="L12427" t="inlineStr">
        <is>
          <t>photovoltaic slanted-roof installation, 93 kWp, multi-Si, panel, mounted, on roof</t>
        </is>
      </c>
      <c r="N12427" t="inlineStr">
        <is>
          <t>all</t>
        </is>
      </c>
      <c r="O12427" t="n">
        <v>1</v>
      </c>
      <c r="P12427" s="30">
        <f>INDEX(parameters!$D$41:$AG$178,MATCH('PV (extension)'!B12404,parameters!$C$41:$C$178,0),MATCH('PV (extension)'!A12427,parameters!$D$5:$AG$5,0))/O12427</f>
        <v>0.11207298962797985</v>
      </c>
      <c r="Q12427" s="3" t="inlineStr">
        <is>
          <t>roof-top</t>
        </is>
      </c>
      <c r="R12427">
        <f>INDEX(parameters!$C$196:$EJ$198,MATCH('PV (extension)'!Q12427,parameters!$B$196:$B$198,0),MATCH('PV (extension)'!B12404,parameters!$C$195:$EJ$195,0))</f>
        <v>1202.3591757429394</v>
      </c>
      <c r="S12427" t="n">
        <v>93</v>
      </c>
      <c r="T12427" t="n">
        <v>30</v>
      </c>
      <c r="U12427">
        <f>T12427*S12427*R12427</f>
        <v>3354582.1003228012</v>
      </c>
      <c r="V12427">
        <f>1/U12427</f>
        <v>2.9809972452418831E-7</v>
      </c>
    </row>
    <row r="12428" ht="16" customHeight="1" s="29">
      <c r="A12428" t="inlineStr">
        <is>
          <t>photovoltaic slanted-roof installation, 93 kWp, single-Si, laminated, integrated, on roof</t>
        </is>
      </c>
      <c r="B12428" s="30">
        <f>P12428*V12428</f>
        <v>1.0415743348464899E-9</v>
      </c>
      <c r="C12428" t="inlineStr">
        <is>
          <t>CH</t>
        </is>
      </c>
      <c r="D12428" t="inlineStr">
        <is>
          <t>unit</t>
        </is>
      </c>
      <c r="F12428" t="inlineStr">
        <is>
          <t>technosphere</t>
        </is>
      </c>
      <c r="G12428" t="n">
        <v>2</v>
      </c>
      <c r="H12428" t="n">
        <v>-21.2944254997521</v>
      </c>
      <c r="I12428" t="n">
        <v>0.09798894162072011</v>
      </c>
      <c r="J12428" t="inlineStr">
        <is>
          <t>(2,2,1,1,1,3); Calculation with average annual yield and share of technologies. Lifetime: 30a.</t>
        </is>
      </c>
      <c r="L12428" t="inlineStr">
        <is>
          <t>photovoltaic slanted-roof installation, 93 kWp, single-Si, laminated, integrated, on roof</t>
        </is>
      </c>
      <c r="N12428" t="inlineStr">
        <is>
          <t>all</t>
        </is>
      </c>
      <c r="O12428" t="n">
        <v>1</v>
      </c>
      <c r="P12428" s="30">
        <f>INDEX(parameters!$D$41:$AG$178,MATCH('PV (extension)'!B12404,parameters!$C$41:$C$178,0),MATCH('PV (extension)'!A12428,parameters!$D$5:$AG$5,0))/O12428</f>
        <v>3.4940466198316628E-3</v>
      </c>
      <c r="Q12428" s="3" t="inlineStr">
        <is>
          <t>roof-top</t>
        </is>
      </c>
      <c r="R12428">
        <f>INDEX(parameters!$C$196:$EJ$198,MATCH('PV (extension)'!Q12428,parameters!$B$196:$B$198,0),MATCH('PV (extension)'!B12404,parameters!$C$195:$EJ$195,0))</f>
        <v>1202.3591757429394</v>
      </c>
      <c r="S12428" t="n">
        <v>93</v>
      </c>
      <c r="T12428" t="n">
        <v>30</v>
      </c>
      <c r="U12428">
        <f>T12428*S12428*R12428</f>
        <v>3354582.1003228012</v>
      </c>
      <c r="V12428">
        <f>1/U12428</f>
        <v>2.9809972452418831E-7</v>
      </c>
    </row>
    <row r="12429" ht="16" customHeight="1" s="29">
      <c r="A12429" t="inlineStr">
        <is>
          <t>photovoltaic slanted-roof installation, 93 kWp, single-Si, panel, mounted, on roof</t>
        </is>
      </c>
      <c r="B12429" s="30">
        <f>P12429*V12429</f>
        <v>1.7499947409274274E-8</v>
      </c>
      <c r="C12429" t="inlineStr">
        <is>
          <t>CH</t>
        </is>
      </c>
      <c r="D12429" t="inlineStr">
        <is>
          <t>unit</t>
        </is>
      </c>
      <c r="F12429" t="inlineStr">
        <is>
          <t>technosphere</t>
        </is>
      </c>
      <c r="G12429" t="n">
        <v>2</v>
      </c>
      <c r="H12429" t="n">
        <v>-18.48100416113547</v>
      </c>
      <c r="I12429" t="n">
        <v>0.09798894162072011</v>
      </c>
      <c r="J12429" t="inlineStr">
        <is>
          <t>(2,2,1,1,1,3); Calculation with average annual yield and share of technologies. Lifetime: 30a.</t>
        </is>
      </c>
      <c r="L12429" t="inlineStr">
        <is>
          <t>photovoltaic slanted-roof installation, 93 kWp, single-Si, panel, mounted, on roof</t>
        </is>
      </c>
      <c r="N12429" t="inlineStr">
        <is>
          <t>all</t>
        </is>
      </c>
      <c r="O12429" t="n">
        <v>1</v>
      </c>
      <c r="P12429" s="30">
        <f>INDEX(parameters!$D$41:$AG$178,MATCH('PV (extension)'!B12404,parameters!$C$41:$C$178,0),MATCH('PV (extension)'!A12429,parameters!$D$5:$AG$5,0))/O12429</f>
        <v>5.8705010335741853E-2</v>
      </c>
      <c r="Q12429" s="3" t="inlineStr">
        <is>
          <t>roof-top</t>
        </is>
      </c>
      <c r="R12429">
        <f>INDEX(parameters!$C$196:$EJ$198,MATCH('PV (extension)'!Q12429,parameters!$B$196:$B$198,0),MATCH('PV (extension)'!B12404,parameters!$C$195:$EJ$195,0))</f>
        <v>1202.3591757429394</v>
      </c>
      <c r="S12429" t="n">
        <v>93</v>
      </c>
      <c r="T12429" t="n">
        <v>30</v>
      </c>
      <c r="U12429">
        <f>T12429*S12429*R12429</f>
        <v>3354582.1003228012</v>
      </c>
      <c r="V12429">
        <f>1/U12429</f>
        <v>2.9809972452418831E-7</v>
      </c>
    </row>
    <row r="12430" s="29">
      <c r="A12430" t="inlineStr">
        <is>
          <t>photovoltaic facade installation, 3kWp, multi-Si, laminated, integrated, at building</t>
        </is>
      </c>
      <c r="B12430" s="30">
        <f>P12430*V12430</f>
        <v>4.3254980675902969E-8</v>
      </c>
      <c r="C12430" t="inlineStr">
        <is>
          <t>APAC</t>
        </is>
      </c>
      <c r="D12430" t="inlineStr">
        <is>
          <t>unit</t>
        </is>
      </c>
      <c r="F12430" t="inlineStr">
        <is>
          <t>technosphere</t>
        </is>
      </c>
      <c r="G12430" t="n">
        <v>2</v>
      </c>
      <c r="H12430" t="n">
        <v>-17.5612990452514</v>
      </c>
      <c r="I12430" t="n">
        <v>0.09798894162072011</v>
      </c>
      <c r="J12430" t="inlineStr">
        <is>
          <t>(2,2,1,1,1,3); Calculation with average annual yield and share of technologies. Lifetime: 30a.</t>
        </is>
      </c>
      <c r="L12430" t="inlineStr">
        <is>
          <t>photovoltaic facade installation, 3kWp, multi-Si, laminated, integrated, at building</t>
        </is>
      </c>
      <c r="N12430" t="inlineStr">
        <is>
          <t>all</t>
        </is>
      </c>
      <c r="O12430" t="n">
        <v>1</v>
      </c>
      <c r="P12430" s="30">
        <f>INDEX(parameters!$D$41:$AG$178,MATCH('PV (extension)'!B12404,parameters!$C$41:$C$178,0),MATCH('PV (extension)'!A12430,parameters!$D$5:$AG$5,0))/O12430</f>
        <v>3.2864644265829519E-3</v>
      </c>
      <c r="Q12430" t="inlineStr">
        <is>
          <t>façade</t>
        </is>
      </c>
      <c r="R12430">
        <f>INDEX(parameters!$C$196:$EJ$198,MATCH('PV (extension)'!Q12430,parameters!$B$196:$B$198,0),MATCH('PV (extension)'!B12404,parameters!$C$195:$EJ$195,0))</f>
        <v>844.20963403227665</v>
      </c>
      <c r="S12430" t="n">
        <v>3</v>
      </c>
      <c r="T12430" t="n">
        <v>30</v>
      </c>
      <c r="U12430">
        <f>T12430*S12430*R12430</f>
        <v>75978.867062904901</v>
      </c>
      <c r="V12430">
        <f>1/U12430</f>
        <v>1.3161554503992192E-5</v>
      </c>
    </row>
    <row r="12431" s="29">
      <c r="A12431" t="inlineStr">
        <is>
          <t>photovoltaic facade installation, 3kWp, multi-Si, panel, mounted, at building</t>
        </is>
      </c>
      <c r="B12431" s="30">
        <f>P12431*V12431</f>
        <v>4.2421687841075782E-8</v>
      </c>
      <c r="C12431" t="inlineStr">
        <is>
          <t>APAC</t>
        </is>
      </c>
      <c r="D12431" t="inlineStr">
        <is>
          <t>unit</t>
        </is>
      </c>
      <c r="F12431" t="inlineStr">
        <is>
          <t>technosphere</t>
        </is>
      </c>
      <c r="G12431" t="n">
        <v>2</v>
      </c>
      <c r="H12431" t="n">
        <v>-17.5612990452514</v>
      </c>
      <c r="I12431" t="n">
        <v>0.09798894162072011</v>
      </c>
      <c r="J12431" t="inlineStr">
        <is>
          <t>(2,2,1,1,1,3); Calculation with average annual yield and share of technologies. Lifetime: 30a.</t>
        </is>
      </c>
      <c r="L12431" t="inlineStr">
        <is>
          <t>photovoltaic facade installation, 3kWp, multi-Si, panel, mounted, at building</t>
        </is>
      </c>
      <c r="N12431" t="inlineStr">
        <is>
          <t>all</t>
        </is>
      </c>
      <c r="O12431" t="n">
        <v>1</v>
      </c>
      <c r="P12431" s="30">
        <f>INDEX(parameters!$D$41:$AG$178,MATCH('PV (extension)'!B12404,parameters!$C$41:$C$178,0),MATCH('PV (extension)'!A12431,parameters!$D$5:$AG$5,0))/O12431</f>
        <v>3.2231517810611459E-3</v>
      </c>
      <c r="Q12431" t="inlineStr">
        <is>
          <t>façade</t>
        </is>
      </c>
      <c r="R12431">
        <f>INDEX(parameters!$C$196:$EJ$198,MATCH('PV (extension)'!Q12431,parameters!$B$196:$B$198,0),MATCH('PV (extension)'!B12404,parameters!$C$195:$EJ$195,0))</f>
        <v>844.20963403227665</v>
      </c>
      <c r="S12431" t="n">
        <v>3</v>
      </c>
      <c r="T12431" t="n">
        <v>30</v>
      </c>
      <c r="U12431">
        <f>T12431*S12431*R12431</f>
        <v>75978.867062904901</v>
      </c>
      <c r="V12431">
        <f>1/U12431</f>
        <v>1.3161554503992192E-5</v>
      </c>
    </row>
    <row r="12432" s="29">
      <c r="A12432" t="inlineStr">
        <is>
          <t>photovoltaic facade installation, 3kWp, single-Si, laminated, integrated, at building</t>
        </is>
      </c>
      <c r="B12432" s="30">
        <f>P12432*V12432</f>
        <v>2.2803542951598145E-8</v>
      </c>
      <c r="C12432" t="inlineStr">
        <is>
          <t>APAC</t>
        </is>
      </c>
      <c r="D12432" t="inlineStr">
        <is>
          <t>unit</t>
        </is>
      </c>
      <c r="F12432" t="inlineStr">
        <is>
          <t>technosphere</t>
        </is>
      </c>
      <c r="G12432" t="n">
        <v>2</v>
      </c>
      <c r="H12432" t="n">
        <v>-18.19689739735082</v>
      </c>
      <c r="I12432" t="n">
        <v>0.09798894162072011</v>
      </c>
      <c r="J12432" t="inlineStr">
        <is>
          <t>(2,2,1,1,1,3); Calculation with average annual yield and share of technologies. Lifetime: 30a.</t>
        </is>
      </c>
      <c r="L12432" t="inlineStr">
        <is>
          <t>photovoltaic facade installation, 3kWp, single-Si, laminated, integrated, at building</t>
        </is>
      </c>
      <c r="N12432" t="inlineStr">
        <is>
          <t>all</t>
        </is>
      </c>
      <c r="O12432" t="n">
        <v>1</v>
      </c>
      <c r="P12432" s="30">
        <f>INDEX(parameters!$D$41:$AG$178,MATCH('PV (extension)'!B12404,parameters!$C$41:$C$178,0),MATCH('PV (extension)'!A12432,parameters!$D$5:$AG$5,0))/O12432</f>
        <v>1.7325873584827175E-3</v>
      </c>
      <c r="Q12432" t="inlineStr">
        <is>
          <t>façade</t>
        </is>
      </c>
      <c r="R12432">
        <f>INDEX(parameters!$C$196:$EJ$198,MATCH('PV (extension)'!Q12432,parameters!$B$196:$B$198,0),MATCH('PV (extension)'!B12404,parameters!$C$195:$EJ$195,0))</f>
        <v>844.20963403227665</v>
      </c>
      <c r="S12432" t="n">
        <v>3</v>
      </c>
      <c r="T12432" t="n">
        <v>30</v>
      </c>
      <c r="U12432">
        <f>T12432*S12432*R12432</f>
        <v>75978.867062904901</v>
      </c>
      <c r="V12432">
        <f>1/U12432</f>
        <v>1.3161554503992192E-5</v>
      </c>
    </row>
    <row r="12433" s="29">
      <c r="A12433" t="inlineStr">
        <is>
          <t>photovoltaic facade installation, 3kWp, single-Si, panel, mounted, at building</t>
        </is>
      </c>
      <c r="B12433" s="30">
        <f>P12433*V12433</f>
        <v>2.2783812212524984E-8</v>
      </c>
      <c r="C12433" t="inlineStr">
        <is>
          <t>APAC</t>
        </is>
      </c>
      <c r="D12433" t="inlineStr">
        <is>
          <t>unit</t>
        </is>
      </c>
      <c r="F12433" t="inlineStr">
        <is>
          <t>technosphere</t>
        </is>
      </c>
      <c r="G12433" t="n">
        <v>2</v>
      </c>
      <c r="H12433" t="n">
        <v>-18.19689739735082</v>
      </c>
      <c r="I12433" t="n">
        <v>0.09798894162072011</v>
      </c>
      <c r="J12433" t="inlineStr">
        <is>
          <t>(2,2,1,1,1,3); Calculation with average annual yield and share of technologies. Lifetime: 30a.</t>
        </is>
      </c>
      <c r="L12433" t="inlineStr">
        <is>
          <t>photovoltaic facade installation, 3kWp, single-Si, panel, mounted, at building</t>
        </is>
      </c>
      <c r="N12433" t="inlineStr">
        <is>
          <t>all</t>
        </is>
      </c>
      <c r="O12433" t="n">
        <v>1</v>
      </c>
      <c r="P12433" s="30">
        <f>INDEX(parameters!$D$41:$AG$178,MATCH('PV (extension)'!B12404,parameters!$C$41:$C$178,0),MATCH('PV (extension)'!A12433,parameters!$D$5:$AG$5,0))/O12433</f>
        <v>1.7310882392816251E-3</v>
      </c>
      <c r="Q12433" t="inlineStr">
        <is>
          <t>façade</t>
        </is>
      </c>
      <c r="R12433">
        <f>INDEX(parameters!$C$196:$EJ$198,MATCH('PV (extension)'!Q12433,parameters!$B$196:$B$198,0),MATCH('PV (extension)'!B12404,parameters!$C$195:$EJ$195,0))</f>
        <v>844.20963403227665</v>
      </c>
      <c r="S12433" t="n">
        <v>3</v>
      </c>
      <c r="T12433" t="n">
        <v>30</v>
      </c>
      <c r="U12433">
        <f>T12433*S12433*R12433</f>
        <v>75978.867062904901</v>
      </c>
      <c r="V12433">
        <f>1/U12433</f>
        <v>1.3161554503992192E-5</v>
      </c>
    </row>
    <row r="12434" ht="16" customHeight="1" s="29">
      <c r="A12434" t="inlineStr">
        <is>
          <t>photovoltaic flat-roof installation, 3kWp, multi-Si, on roof</t>
        </is>
      </c>
      <c r="B12434" s="30">
        <f>P12434*V12434</f>
        <v>4.6783090042948992E-7</v>
      </c>
      <c r="C12434" t="inlineStr">
        <is>
          <t>APAC</t>
        </is>
      </c>
      <c r="D12434" t="inlineStr">
        <is>
          <t>unit</t>
        </is>
      </c>
      <c r="F12434" t="inlineStr">
        <is>
          <t>technosphere</t>
        </is>
      </c>
      <c r="G12434" t="n">
        <v>2</v>
      </c>
      <c r="H12434" t="n">
        <v>-15.20991773919472</v>
      </c>
      <c r="I12434" t="n">
        <v>0.09798894162072011</v>
      </c>
      <c r="J12434" t="inlineStr">
        <is>
          <t>(2,2,1,1,1,3); Calculation with average annual yield and share of technologies. Lifetime: 30a.</t>
        </is>
      </c>
      <c r="L12434" t="inlineStr">
        <is>
          <t>photovoltaic flat-roof installation, 3kWp, multi-Si, on roof</t>
        </is>
      </c>
      <c r="N12434" t="inlineStr">
        <is>
          <t>all</t>
        </is>
      </c>
      <c r="O12434" t="n">
        <v>1</v>
      </c>
      <c r="P12434" s="30">
        <f>INDEX(parameters!$D$41:$AG$178,MATCH('PV (extension)'!B12404,parameters!$C$41:$C$178,0),MATCH('PV (extension)'!A12434,parameters!$D$5:$AG$5,0))/O12434</f>
        <v>5.0625069824473082E-2</v>
      </c>
      <c r="Q12434" s="3" t="inlineStr">
        <is>
          <t>roof-top</t>
        </is>
      </c>
      <c r="R12434">
        <f>INDEX(parameters!$C$196:$EJ$198,MATCH('PV (extension)'!Q12434,parameters!$B$196:$B$198,0),MATCH('PV (extension)'!B12404,parameters!$C$195:$EJ$195,0))</f>
        <v>1202.3591757429394</v>
      </c>
      <c r="S12434" t="n">
        <v>3</v>
      </c>
      <c r="T12434" t="n">
        <v>30</v>
      </c>
      <c r="U12434">
        <f>T12434*S12434*R12434</f>
        <v>108212.32581686456</v>
      </c>
      <c r="V12434">
        <f>1/U12434</f>
        <v>9.2410914602498369E-6</v>
      </c>
    </row>
    <row r="12435" ht="16" customHeight="1" s="29">
      <c r="A12435" t="inlineStr">
        <is>
          <t>photovoltaic flat-roof installation, 3kWp, single-Si, on roof</t>
        </is>
      </c>
      <c r="B12435" s="30">
        <f>P12435*V12435</f>
        <v>2.4420095321653232E-7</v>
      </c>
      <c r="C12435" t="inlineStr">
        <is>
          <t>APAC</t>
        </is>
      </c>
      <c r="D12435" t="inlineStr">
        <is>
          <t>unit</t>
        </is>
      </c>
      <c r="F12435" t="inlineStr">
        <is>
          <t>technosphere</t>
        </is>
      </c>
      <c r="G12435" t="n">
        <v>2</v>
      </c>
      <c r="H12435" t="n">
        <v>-15.84555259734934</v>
      </c>
      <c r="I12435" t="n">
        <v>0.09798894162072011</v>
      </c>
      <c r="J12435" t="inlineStr">
        <is>
          <t>(2,2,1,1,1,3); Calculation with average annual yield and share of technologies. Lifetime: 30a.</t>
        </is>
      </c>
      <c r="L12435" t="inlineStr">
        <is>
          <t>photovoltaic flat-roof installation, 3kWp, single-Si, on roof</t>
        </is>
      </c>
      <c r="N12435" t="inlineStr">
        <is>
          <t>all</t>
        </is>
      </c>
      <c r="O12435" t="n">
        <v>1</v>
      </c>
      <c r="P12435" s="30">
        <f>INDEX(parameters!$D$41:$AG$178,MATCH('PV (extension)'!B12404,parameters!$C$41:$C$178,0),MATCH('PV (extension)'!A12435,parameters!$D$5:$AG$5,0))/O12435</f>
        <v>2.6425553114256296E-2</v>
      </c>
      <c r="Q12435" s="3" t="inlineStr">
        <is>
          <t>roof-top</t>
        </is>
      </c>
      <c r="R12435">
        <f>INDEX(parameters!$C$196:$EJ$198,MATCH('PV (extension)'!Q12435,parameters!$B$196:$B$198,0),MATCH('PV (extension)'!B12404,parameters!$C$195:$EJ$195,0))</f>
        <v>1202.3591757429394</v>
      </c>
      <c r="S12435" t="n">
        <v>3</v>
      </c>
      <c r="T12435" t="n">
        <v>30</v>
      </c>
      <c r="U12435">
        <f>T12435*S12435*R12435</f>
        <v>108212.32581686456</v>
      </c>
      <c r="V12435">
        <f>1/U12435</f>
        <v>9.2410914602498369E-6</v>
      </c>
    </row>
    <row r="12436" ht="16" customHeight="1" s="29">
      <c r="A12436" t="inlineStr">
        <is>
          <t>photovoltaic slanted-roof installation, 3kWp, CIS, panel, mounted, on roof</t>
        </is>
      </c>
      <c r="B12436" s="30">
        <f>P12436*V12436</f>
        <v>1.350719992459127E-7</v>
      </c>
      <c r="C12436" t="inlineStr">
        <is>
          <t>CH</t>
        </is>
      </c>
      <c r="D12436" t="inlineStr">
        <is>
          <t>unit</t>
        </is>
      </c>
      <c r="F12436" t="inlineStr">
        <is>
          <t>technosphere</t>
        </is>
      </c>
      <c r="G12436" t="n">
        <v>2</v>
      </c>
      <c r="H12436" t="n">
        <v>-16.88405011147741</v>
      </c>
      <c r="I12436" t="n">
        <v>0.09798894162072011</v>
      </c>
      <c r="J12436" t="inlineStr">
        <is>
          <t>(2,2,1,1,1,3); Calculation with average annual yield and share of technologies. Lifetime: 30a.</t>
        </is>
      </c>
      <c r="L12436" t="inlineStr">
        <is>
          <t>photovoltaic slanted-roof installation, 3kWp, CIS, panel, mounted, on roof</t>
        </is>
      </c>
      <c r="N12436" t="inlineStr">
        <is>
          <t>all</t>
        </is>
      </c>
      <c r="O12436" t="n">
        <v>1</v>
      </c>
      <c r="P12436" s="30">
        <f>INDEX(parameters!$D$41:$AG$178,MATCH('PV (extension)'!B12404,parameters!$C$41:$C$178,0),MATCH('PV (extension)'!A12436,parameters!$D$5:$AG$5,0))/O12436</f>
        <v>1.4616455191133988E-2</v>
      </c>
      <c r="Q12436" s="3" t="inlineStr">
        <is>
          <t>roof-top</t>
        </is>
      </c>
      <c r="R12436">
        <f>INDEX(parameters!$C$196:$EJ$198,MATCH('PV (extension)'!Q12436,parameters!$B$196:$B$198,0),MATCH('PV (extension)'!B12404,parameters!$C$195:$EJ$195,0))</f>
        <v>1202.3591757429394</v>
      </c>
      <c r="S12436" t="n">
        <v>3</v>
      </c>
      <c r="T12436" t="n">
        <v>30</v>
      </c>
      <c r="U12436">
        <f>T12436*S12436*R12436</f>
        <v>108212.32581686456</v>
      </c>
      <c r="V12436">
        <f>1/U12436</f>
        <v>9.2410914602498369E-6</v>
      </c>
    </row>
    <row r="12437" ht="16" customHeight="1" s="29">
      <c r="A12437" t="inlineStr">
        <is>
          <t>photovoltaic slanted-roof installation, 3kWp, CdTe, laminated, integrated, on roof</t>
        </is>
      </c>
      <c r="B12437" s="30">
        <f>P12437*V12437</f>
        <v>3.7821006821716086E-9</v>
      </c>
      <c r="C12437" t="inlineStr">
        <is>
          <t>CH</t>
        </is>
      </c>
      <c r="D12437" t="inlineStr">
        <is>
          <t>unit</t>
        </is>
      </c>
      <c r="F12437" t="inlineStr">
        <is>
          <t>technosphere</t>
        </is>
      </c>
      <c r="G12437" t="n">
        <v>2</v>
      </c>
      <c r="H12437" t="n">
        <v>-19.50639655088546</v>
      </c>
      <c r="I12437" t="n">
        <v>0.09798894162072011</v>
      </c>
      <c r="J12437" t="inlineStr">
        <is>
          <t>(2,2,1,1,1,3); Calculation with average annual yield and share of technologies. Lifetime: 30a.</t>
        </is>
      </c>
      <c r="L12437" t="inlineStr">
        <is>
          <t>photovoltaic slanted-roof installation, 3kWp, CdTe, laminated, integrated, on roof</t>
        </is>
      </c>
      <c r="N12437" t="inlineStr">
        <is>
          <t>all</t>
        </is>
      </c>
      <c r="O12437" t="n">
        <v>1</v>
      </c>
      <c r="P12437" s="30">
        <f>INDEX(parameters!$D$41:$AG$178,MATCH('PV (extension)'!B12404,parameters!$C$41:$C$178,0),MATCH('PV (extension)'!A12437,parameters!$D$5:$AG$5,0))/O12437</f>
        <v>4.0926991129133978E-4</v>
      </c>
      <c r="Q12437" s="3" t="inlineStr">
        <is>
          <t>roof-top</t>
        </is>
      </c>
      <c r="R12437">
        <f>INDEX(parameters!$C$196:$EJ$198,MATCH('PV (extension)'!Q12437,parameters!$B$196:$B$198,0),MATCH('PV (extension)'!B12404,parameters!$C$195:$EJ$195,0))</f>
        <v>1202.3591757429394</v>
      </c>
      <c r="S12437" t="n">
        <v>3</v>
      </c>
      <c r="T12437" t="n">
        <v>30</v>
      </c>
      <c r="U12437">
        <f>T12437*S12437*R12437</f>
        <v>108212.32581686456</v>
      </c>
      <c r="V12437">
        <f>1/U12437</f>
        <v>9.2410914602498369E-6</v>
      </c>
    </row>
    <row r="12438" ht="16" customHeight="1" s="29">
      <c r="A12438" t="inlineStr">
        <is>
          <t>photovoltaic slanted-roof installation, 3kWp, multi-Si, laminated, integrated, on roof</t>
        </is>
      </c>
      <c r="B12438" s="30">
        <f>P12438*V12438</f>
        <v>2.2469682335005071E-8</v>
      </c>
      <c r="C12438" t="inlineStr">
        <is>
          <t>APAC</t>
        </is>
      </c>
      <c r="D12438" t="inlineStr">
        <is>
          <t>unit</t>
        </is>
      </c>
      <c r="F12438" t="inlineStr">
        <is>
          <t>technosphere</t>
        </is>
      </c>
      <c r="G12438" t="n">
        <v>2</v>
      </c>
      <c r="H12438" t="n">
        <v>-18.22076487875746</v>
      </c>
      <c r="I12438" t="n">
        <v>0.09798894162072011</v>
      </c>
      <c r="J12438" t="inlineStr">
        <is>
          <t>(2,2,1,1,1,3); Calculation with average annual yield and share of technologies. Lifetime: 30a.</t>
        </is>
      </c>
      <c r="L12438" t="inlineStr">
        <is>
          <t>photovoltaic slanted-roof installation, 3kWp, multi-Si, laminated, integrated, on roof</t>
        </is>
      </c>
      <c r="N12438" t="inlineStr">
        <is>
          <t>all</t>
        </is>
      </c>
      <c r="O12438" t="n">
        <v>1</v>
      </c>
      <c r="P12438" s="30">
        <f>INDEX(parameters!$D$41:$AG$178,MATCH('PV (extension)'!B12404,parameters!$C$41:$C$178,0),MATCH('PV (extension)'!A12438,parameters!$D$5:$AG$5,0))/O12438</f>
        <v>2.4314965858370148E-3</v>
      </c>
      <c r="Q12438" s="3" t="inlineStr">
        <is>
          <t>roof-top</t>
        </is>
      </c>
      <c r="R12438">
        <f>INDEX(parameters!$C$196:$EJ$198,MATCH('PV (extension)'!Q12438,parameters!$B$196:$B$198,0),MATCH('PV (extension)'!B12404,parameters!$C$195:$EJ$195,0))</f>
        <v>1202.3591757429394</v>
      </c>
      <c r="S12438" t="n">
        <v>3</v>
      </c>
      <c r="T12438" t="n">
        <v>30</v>
      </c>
      <c r="U12438">
        <f>T12438*S12438*R12438</f>
        <v>108212.32581686456</v>
      </c>
      <c r="V12438">
        <f>1/U12438</f>
        <v>9.2410914602498369E-6</v>
      </c>
    </row>
    <row r="12439" ht="16" customHeight="1" s="29">
      <c r="A12439" t="inlineStr">
        <is>
          <t>photovoltaic slanted-roof installation, 3kWp, multi-Si, panel, mounted, on roof</t>
        </is>
      </c>
      <c r="B12439" s="30">
        <f>P12439*V12439</f>
        <v>3.8460115073944031E-7</v>
      </c>
      <c r="C12439" t="inlineStr">
        <is>
          <t>APAC</t>
        </is>
      </c>
      <c r="D12439" t="inlineStr">
        <is>
          <t>unit</t>
        </is>
      </c>
      <c r="F12439" t="inlineStr">
        <is>
          <t>technosphere</t>
        </is>
      </c>
      <c r="G12439" t="n">
        <v>2</v>
      </c>
      <c r="H12439" t="n">
        <v>-15.40735416199742</v>
      </c>
      <c r="I12439" t="n">
        <v>0.09798894162072011</v>
      </c>
      <c r="J12439" t="inlineStr">
        <is>
          <t>(2,2,1,1,1,3); Calculation with average annual yield and share of technologies. Lifetime: 30a.</t>
        </is>
      </c>
      <c r="L12439" t="inlineStr">
        <is>
          <t>photovoltaic slanted-roof installation, 3kWp, multi-Si, panel, mounted, on roof</t>
        </is>
      </c>
      <c r="N12439" t="inlineStr">
        <is>
          <t>all</t>
        </is>
      </c>
      <c r="O12439" t="n">
        <v>1</v>
      </c>
      <c r="P12439" s="30">
        <f>INDEX(parameters!$D$41:$AG$178,MATCH('PV (extension)'!B12404,parameters!$C$41:$C$178,0),MATCH('PV (extension)'!A12439,parameters!$D$5:$AG$5,0))/O12439</f>
        <v>4.1618585033357351E-2</v>
      </c>
      <c r="Q12439" s="3" t="inlineStr">
        <is>
          <t>roof-top</t>
        </is>
      </c>
      <c r="R12439">
        <f>INDEX(parameters!$C$196:$EJ$198,MATCH('PV (extension)'!Q12439,parameters!$B$196:$B$198,0),MATCH('PV (extension)'!B12404,parameters!$C$195:$EJ$195,0))</f>
        <v>1202.3591757429394</v>
      </c>
      <c r="S12439" t="n">
        <v>3</v>
      </c>
      <c r="T12439" t="n">
        <v>30</v>
      </c>
      <c r="U12439">
        <f>T12439*S12439*R12439</f>
        <v>108212.32581686456</v>
      </c>
      <c r="V12439">
        <f>1/U12439</f>
        <v>9.2410914602498369E-6</v>
      </c>
    </row>
    <row r="12440" ht="16" customHeight="1" s="29">
      <c r="A12440" t="inlineStr">
        <is>
          <t>photovoltaic slanted-roof installation, 3kWp, single-Si, laminated, integrated, on roof</t>
        </is>
      </c>
      <c r="B12440" s="30">
        <f>P12440*V12440</f>
        <v>1.187514380780413E-8</v>
      </c>
      <c r="C12440" t="inlineStr">
        <is>
          <t>APAC</t>
        </is>
      </c>
      <c r="D12440" t="inlineStr">
        <is>
          <t>unit</t>
        </is>
      </c>
      <c r="F12440" t="inlineStr">
        <is>
          <t>technosphere</t>
        </is>
      </c>
      <c r="G12440" t="n">
        <v>2</v>
      </c>
      <c r="H12440" t="n">
        <v>-18.85636797425012</v>
      </c>
      <c r="I12440" t="n">
        <v>0.09798894162072011</v>
      </c>
      <c r="J12440" t="inlineStr">
        <is>
          <t>(2,2,1,1,1,3); Calculation with average annual yield and share of technologies. Lifetime: 30a.</t>
        </is>
      </c>
      <c r="L12440" t="inlineStr">
        <is>
          <t>photovoltaic slanted-roof installation, 3kWp, single-Si, laminated, integrated, on roof</t>
        </is>
      </c>
      <c r="N12440" t="inlineStr">
        <is>
          <t>all</t>
        </is>
      </c>
      <c r="O12440" t="n">
        <v>1</v>
      </c>
      <c r="P12440" s="30">
        <f>INDEX(parameters!$D$41:$AG$178,MATCH('PV (extension)'!B12404,parameters!$C$41:$C$178,0),MATCH('PV (extension)'!A12440,parameters!$D$5:$AG$5,0))/O12440</f>
        <v>1.2850369308522222E-3</v>
      </c>
      <c r="Q12440" s="3" t="inlineStr">
        <is>
          <t>roof-top</t>
        </is>
      </c>
      <c r="R12440">
        <f>INDEX(parameters!$C$196:$EJ$198,MATCH('PV (extension)'!Q12440,parameters!$B$196:$B$198,0),MATCH('PV (extension)'!B12404,parameters!$C$195:$EJ$195,0))</f>
        <v>1202.3591757429394</v>
      </c>
      <c r="S12440" t="n">
        <v>3</v>
      </c>
      <c r="T12440" t="n">
        <v>30</v>
      </c>
      <c r="U12440">
        <f>T12440*S12440*R12440</f>
        <v>108212.32581686456</v>
      </c>
      <c r="V12440">
        <f>1/U12440</f>
        <v>9.2410914602498369E-6</v>
      </c>
    </row>
    <row r="12441" ht="16" customHeight="1" s="29">
      <c r="A12441" t="inlineStr">
        <is>
          <t>photovoltaic slanted-roof installation, 3kWp, single-Si, panel, mounted, on roof</t>
        </is>
      </c>
      <c r="B12441" s="30">
        <f>P12441*V12441</f>
        <v>2.0099521884411582E-7</v>
      </c>
      <c r="C12441" t="inlineStr">
        <is>
          <t>APAC</t>
        </is>
      </c>
      <c r="D12441" t="inlineStr">
        <is>
          <t>unit</t>
        </is>
      </c>
      <c r="F12441" t="inlineStr">
        <is>
          <t>technosphere</t>
        </is>
      </c>
      <c r="G12441" t="n">
        <v>2</v>
      </c>
      <c r="H12441" t="n">
        <v>-16.04298817847151</v>
      </c>
      <c r="I12441" t="n">
        <v>0.09798894162072011</v>
      </c>
      <c r="J12441" t="inlineStr">
        <is>
          <t>(2,2,1,1,1,3); Calculation with average annual yield and share of technologies. Lifetime: 30a.</t>
        </is>
      </c>
      <c r="L12441" t="inlineStr">
        <is>
          <t>photovoltaic slanted-roof installation, 3kWp, single-Si, panel, mounted, on roof</t>
        </is>
      </c>
      <c r="N12441" t="inlineStr">
        <is>
          <t>all</t>
        </is>
      </c>
      <c r="O12441" t="n">
        <v>1</v>
      </c>
      <c r="P12441" s="30">
        <f>INDEX(parameters!$D$41:$AG$178,MATCH('PV (extension)'!B12404,parameters!$C$41:$C$178,0),MATCH('PV (extension)'!A12441,parameters!$D$5:$AG$5,0))/O12441</f>
        <v>2.1750160109191456E-2</v>
      </c>
      <c r="Q12441" s="3" t="inlineStr">
        <is>
          <t>roof-top</t>
        </is>
      </c>
      <c r="R12441">
        <f>INDEX(parameters!$C$196:$EJ$198,MATCH('PV (extension)'!Q12441,parameters!$B$196:$B$198,0),MATCH('PV (extension)'!B12404,parameters!$C$195:$EJ$195,0))</f>
        <v>1202.3591757429394</v>
      </c>
      <c r="S12441" t="n">
        <v>3</v>
      </c>
      <c r="T12441" t="n">
        <v>30</v>
      </c>
      <c r="U12441">
        <f>T12441*S12441*R12441</f>
        <v>108212.32581686456</v>
      </c>
      <c r="V12441">
        <f>1/U12441</f>
        <v>9.2410914602498369E-6</v>
      </c>
    </row>
    <row r="12442" s="29">
      <c r="A12442" t="inlineStr">
        <is>
          <t>market for tap water</t>
        </is>
      </c>
      <c r="B12442" t="n">
        <v>0.0020721</v>
      </c>
      <c r="C12442" t="inlineStr">
        <is>
          <t>Europe without Switzerland</t>
        </is>
      </c>
      <c r="D12442" t="inlineStr">
        <is>
          <t>kilogram</t>
        </is>
      </c>
      <c r="F12442" t="inlineStr">
        <is>
          <t>technosphere</t>
        </is>
      </c>
      <c r="G12442" t="n">
        <v>2</v>
      </c>
      <c r="H12442" t="n">
        <v>-6.179192693201237</v>
      </c>
      <c r="I12442" t="n">
        <v>0.04340984597628009</v>
      </c>
      <c r="J12442" t="inlineStr">
        <is>
          <t>(2,2,1,1,1,3); Estimation 20l/m2 panel</t>
        </is>
      </c>
      <c r="L12442" t="inlineStr">
        <is>
          <t>tap water</t>
        </is>
      </c>
    </row>
    <row r="12443" s="29">
      <c r="A12443" t="inlineStr">
        <is>
          <t>treatment of wastewater, from residence, capacity 1.1E10l/year</t>
        </is>
      </c>
      <c r="B12443" t="n">
        <v>-1.8649e-06</v>
      </c>
      <c r="C12443" t="inlineStr">
        <is>
          <t>CH</t>
        </is>
      </c>
      <c r="D12443" t="inlineStr">
        <is>
          <t>cubic meter</t>
        </is>
      </c>
      <c r="F12443" t="inlineStr">
        <is>
          <t>technosphere</t>
        </is>
      </c>
      <c r="G12443" t="n">
        <v>2</v>
      </c>
      <c r="H12443" t="n">
        <v>-13.19230312560901</v>
      </c>
      <c r="I12443" t="n">
        <v>0.04340984597628009</v>
      </c>
      <c r="J12443" t="inlineStr">
        <is>
          <t>(2,2,1,1,1,3); Estimation 20l/m2 panel</t>
        </is>
      </c>
      <c r="K12443" t="b">
        <v>1</v>
      </c>
      <c r="L12443" t="inlineStr">
        <is>
          <t>wastewater, from residence</t>
        </is>
      </c>
    </row>
    <row r="12444" s="29"/>
    <row r="12445" customFormat="1" s="28">
      <c r="A12445" s="28" t="inlineStr">
        <is>
          <t>Activity</t>
        </is>
      </c>
      <c r="B12445" s="28" t="inlineStr">
        <is>
          <t>electricity production, photovoltaic, residential</t>
        </is>
      </c>
    </row>
    <row r="12446">
      <c r="A12446" t="inlineStr">
        <is>
          <t>comment</t>
        </is>
      </c>
      <c r="B1244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")&amp;HLOOKUP(B12447,parameters!$C$195:$EJ$198,2,0)&amp;" kWh/kWp.
Annual output, Facade: "&amp;HLOOKUP(B12447,parameters!$C$195:$EJ$198,3,0)&amp;" kWh/kWp.
Annual output, Open-ground: "&amp;HLOOKUP(B12447,parameters!$C$195:$EJ$198,4,0)&amp;_xlfn._LONGTEXT("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")&amp;VLOOKUP(B12447,'extension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1202.35917574294 kWh/kWp.
Annual output, Facade: 844.209634032277 kWh/kWp.
Annual output, Open-ground: 1279.10550610951 kWh/kWp.
Amount of solar energy transformed to electricity. Waste heat emission due to losses of electricity in the system.
Technology:  Electricity production with grid-connected photovoltaic power plants.
Time period:  Time of publications
Production volume: 2227.05 GWh in 2025.
Sampling:  Statistical data and model calculations
Extrapolations:  Use of PV technology data investigated for other countries (Switzerland). Correction of average yield with Swiss data.
Uncertainty:  None
Author: Romain Sacchi, PSI, romain.sacchi@psi.ch</v>
      </c>
    </row>
    <row r="12447" s="29">
      <c r="A12447" t="inlineStr">
        <is>
          <t>location</t>
        </is>
      </c>
      <c r="B12447" t="inlineStr">
        <is>
          <t>RO</t>
        </is>
      </c>
    </row>
    <row r="12448" s="29">
      <c r="A12448" t="inlineStr">
        <is>
          <t>production amount</t>
        </is>
      </c>
      <c r="B12448" t="n">
        <v>1</v>
      </c>
    </row>
    <row r="12449" s="29">
      <c r="A12449" t="inlineStr">
        <is>
          <t>reference product</t>
        </is>
      </c>
      <c r="B12449" t="inlineStr">
        <is>
          <t>electricity, low voltage</t>
        </is>
      </c>
    </row>
    <row r="12450" s="29">
      <c r="A12450" t="inlineStr">
        <is>
          <t>source</t>
        </is>
      </c>
      <c r="B1245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451" s="29">
      <c r="A12451" t="inlineStr">
        <is>
          <t>type</t>
        </is>
      </c>
      <c r="B12451" t="inlineStr">
        <is>
          <t>process</t>
        </is>
      </c>
    </row>
    <row r="12452" s="29">
      <c r="A12452" t="inlineStr">
        <is>
          <t>unit</t>
        </is>
      </c>
      <c r="B12452" t="inlineStr">
        <is>
          <t>kilowatt hour</t>
        </is>
      </c>
    </row>
    <row r="12453" s="29">
      <c r="A12453" t="inlineStr">
        <is>
          <t>Exchanges</t>
        </is>
      </c>
    </row>
    <row r="12454" customFormat="1" s="28">
      <c r="A12454" s="28" t="inlineStr">
        <is>
          <t>name</t>
        </is>
      </c>
      <c r="B12454" s="28" t="inlineStr">
        <is>
          <t>amount</t>
        </is>
      </c>
      <c r="C12454" s="28" t="inlineStr">
        <is>
          <t>location</t>
        </is>
      </c>
      <c r="D12454" s="28" t="inlineStr">
        <is>
          <t>unit</t>
        </is>
      </c>
      <c r="E12454" s="28" t="inlineStr">
        <is>
          <t>categories</t>
        </is>
      </c>
      <c r="F12454" s="28" t="inlineStr">
        <is>
          <t>type</t>
        </is>
      </c>
      <c r="G12454" s="28" t="inlineStr">
        <is>
          <t>uncertainty type</t>
        </is>
      </c>
      <c r="H12454" s="28" t="inlineStr">
        <is>
          <t>reference product</t>
        </is>
      </c>
      <c r="I12454" s="28" t="inlineStr">
        <is>
          <t>comment</t>
        </is>
      </c>
      <c r="J12454" s="28" t="inlineStr">
        <is>
          <t>production volume</t>
        </is>
      </c>
      <c r="K12454" s="28" t="inlineStr">
        <is>
          <t>scope</t>
        </is>
      </c>
      <c r="L12454" s="28" t="inlineStr">
        <is>
          <t>scope share</t>
        </is>
      </c>
      <c r="M12454" s="28" t="inlineStr">
        <is>
          <t>tech share</t>
        </is>
      </c>
      <c r="N12454" s="28" t="inlineStr">
        <is>
          <t>installation</t>
        </is>
      </c>
      <c r="O12454" s="28" t="inlineStr">
        <is>
          <t>productivity</t>
        </is>
      </c>
      <c r="P12454" s="28" t="inlineStr">
        <is>
          <t>kWp</t>
        </is>
      </c>
      <c r="Q12454" s="28" t="inlineStr">
        <is>
          <t>lifetime</t>
        </is>
      </c>
      <c r="R12454" s="28" t="inlineStr">
        <is>
          <t>lifetime production</t>
        </is>
      </c>
      <c r="S12454" s="28" t="inlineStr">
        <is>
          <t>inverted lifetime production</t>
        </is>
      </c>
    </row>
    <row r="12455" s="29">
      <c r="A12455" t="inlineStr">
        <is>
          <t>Energy, solar, converted</t>
        </is>
      </c>
      <c r="B12455" t="n">
        <v>3.8503</v>
      </c>
      <c r="D12455" t="inlineStr">
        <is>
          <t>megajoule</t>
        </is>
      </c>
      <c r="E12455" t="inlineStr">
        <is>
          <t>natural resource::in air</t>
        </is>
      </c>
      <c r="F12455" t="inlineStr">
        <is>
          <t>biosphere</t>
        </is>
      </c>
      <c r="G12455" t="n">
        <v>0</v>
      </c>
      <c r="I12455" t="inlineStr">
        <is>
          <t>(2,2,1,1,1,3); Energy loss in the system</t>
        </is>
      </c>
    </row>
    <row r="12456" s="29">
      <c r="A12456" t="inlineStr">
        <is>
          <t>Heat, waste</t>
        </is>
      </c>
      <c r="B12456" t="n">
        <v>0.25027</v>
      </c>
      <c r="D12456" t="inlineStr">
        <is>
          <t>megajoule</t>
        </is>
      </c>
      <c r="E12456" t="inlineStr">
        <is>
          <t>air</t>
        </is>
      </c>
      <c r="F12456" t="inlineStr">
        <is>
          <t>biosphere</t>
        </is>
      </c>
      <c r="G12456" t="n">
        <v>0</v>
      </c>
      <c r="I12456" t="inlineStr">
        <is>
          <t>(1,na,na,na,na,na); Calculation with average annual output and share of technologies; Average degradation of 10.5% included</t>
        </is>
      </c>
    </row>
    <row r="12457" s="29">
      <c r="A12457" t="inlineStr">
        <is>
          <t>electricity production, photovoltaic, residential</t>
        </is>
      </c>
      <c r="B12457" t="n">
        <v>1</v>
      </c>
      <c r="C12457" t="inlineStr">
        <is>
          <t>RO</t>
        </is>
      </c>
      <c r="D12457" t="inlineStr">
        <is>
          <t>kilowatt hour</t>
        </is>
      </c>
      <c r="E12457" t="inlineStr">
        <is>
          <t>photovoltaic::power plants</t>
        </is>
      </c>
      <c r="F12457" t="inlineStr">
        <is>
          <t>production</t>
        </is>
      </c>
      <c r="G12457" t="n">
        <v>0</v>
      </c>
      <c r="H12457" t="inlineStr">
        <is>
          <t>electricity, low voltage</t>
        </is>
      </c>
      <c r="J12457">
        <f>VLOOKUP(C12457,'extension - production vol'!$B$6:$D$235,3,0)</f>
        <v>2227.0500000000002</v>
      </c>
    </row>
    <row r="12458" ht="16" customHeight="1" s="29">
      <c r="A12458" t="inlineStr">
        <is>
          <t>photovoltaic slanted-roof installation, 3 kWp, CIS, laminated, integrated, on roof</t>
        </is>
      </c>
      <c r="B12458" s="30">
        <f>M12458*S12458</f>
        <v>4.7312753327765314E-8</v>
      </c>
      <c r="C12458" t="inlineStr">
        <is>
          <t>CH</t>
        </is>
      </c>
      <c r="D12458" t="inlineStr">
        <is>
          <t>unit</t>
        </is>
      </c>
      <c r="F12458" t="inlineStr">
        <is>
          <t>technosphere</t>
        </is>
      </c>
      <c r="G12458" t="n">
        <v>0</v>
      </c>
      <c r="H12458" t="inlineStr">
        <is>
          <t>photovoltaic slanted-roof installation, 3 kWp, CIS, laminated, integrated, on roof</t>
        </is>
      </c>
      <c r="I12458" t="inlineStr">
        <is>
          <t>(2,2,1,1,1,3); Calculation with average annual yield and share of technologies. Lifetime: 30a.</t>
        </is>
      </c>
      <c r="K12458" t="inlineStr">
        <is>
          <t>residential</t>
        </is>
      </c>
      <c r="L12458">
        <f>IF(K12458="residential",VLOOKUP(B12447,parameters!$C$41:$AG$178,18,0),IF(K12458="commercial",1-VLOOKUP(B12447,parameters!$C$41:$AG$178,18,0),1))</f>
        <v>0.17766751537682748</v>
      </c>
      <c r="M12458" s="30">
        <f>INDEX(parameters!$D$41:$AG$178,MATCH('PV (extension)'!B12447,parameters!$C$41:$C$178,0),MATCH('PV (extension)'!A12458,parameters!$D$5:$AG$5,0))/L12458</f>
        <v>5.119823078397083E-3</v>
      </c>
      <c r="N12458" s="3" t="inlineStr">
        <is>
          <t>roof-top</t>
        </is>
      </c>
      <c r="O12458">
        <f>INDEX(parameters!$C$196:$EJ$198,MATCH('PV (extension)'!N12458,parameters!$B$196:$B$198,0),MATCH('PV (extension)'!B12447,parameters!$C$195:$EJ$195,0))</f>
        <v>1202.3591757429394</v>
      </c>
      <c r="P12458" t="n">
        <v>3</v>
      </c>
      <c r="Q12458" t="n">
        <v>30</v>
      </c>
      <c r="R12458">
        <f>Q12458*P12458*O12458</f>
        <v>108212.32581686456</v>
      </c>
      <c r="S12458">
        <f>1/R12458</f>
        <v>9.2410914602498369E-6</v>
      </c>
    </row>
    <row r="12459" ht="16" customHeight="1" s="29">
      <c r="A12459" t="inlineStr">
        <is>
          <t>photovoltaic slanted-roof installation, 3 kWp, CdTe, panel, mounted, on roof</t>
        </is>
      </c>
      <c r="B12459" s="30">
        <f>M12459*S12459</f>
        <v>3.0858826199300661E-7</v>
      </c>
      <c r="C12459" t="inlineStr">
        <is>
          <t>CH</t>
        </is>
      </c>
      <c r="D12459" t="inlineStr">
        <is>
          <t>unit</t>
        </is>
      </c>
      <c r="F12459" t="inlineStr">
        <is>
          <t>technosphere</t>
        </is>
      </c>
      <c r="G12459" t="n">
        <v>0</v>
      </c>
      <c r="H12459" t="inlineStr">
        <is>
          <t>photovoltaic slanted-roof installation, 3 kWp, CdTe, panel, mounted, on roof</t>
        </is>
      </c>
      <c r="I12459" t="inlineStr">
        <is>
          <t>(2,2,1,1,1,3); Calculation with average annual yield and share of technologies. Lifetime: 30a.</t>
        </is>
      </c>
      <c r="K12459" t="inlineStr">
        <is>
          <t>residential</t>
        </is>
      </c>
      <c r="L12459">
        <f>L12458</f>
        <v>0.17766751537682748</v>
      </c>
      <c r="M12459" s="30">
        <f>INDEX(parameters!$D$41:$AG$178,MATCH('PV (extension)'!B12447,parameters!$C$41:$C$178,0),MATCH('PV (extension)'!A12459,parameters!$D$5:$AG$5,0))/L12459</f>
        <v>3.3393053550047194E-2</v>
      </c>
      <c r="N12459" s="3" t="inlineStr">
        <is>
          <t>roof-top</t>
        </is>
      </c>
      <c r="O12459">
        <f>INDEX(parameters!$C$196:$EJ$198,MATCH('PV (extension)'!N12459,parameters!$B$196:$B$198,0),MATCH('PV (extension)'!B12447,parameters!$C$195:$EJ$195,0))</f>
        <v>1202.3591757429394</v>
      </c>
      <c r="P12459" t="n">
        <v>3</v>
      </c>
      <c r="Q12459" t="n">
        <v>30</v>
      </c>
      <c r="R12459">
        <f>Q12459*P12459*O12459</f>
        <v>108212.32581686456</v>
      </c>
      <c r="S12459">
        <f>1/R12459</f>
        <v>9.2410914602498369E-6</v>
      </c>
    </row>
    <row r="12460" ht="16" customHeight="1" s="29">
      <c r="A12460" t="inlineStr">
        <is>
          <t>photovoltaic slanted-roof installation, 3 kWp, micro-Si, laminated, integrated, on roof</t>
        </is>
      </c>
      <c r="B12460" s="30">
        <f>M12460*S12460</f>
        <v>4.7815711032324705E-9</v>
      </c>
      <c r="C12460" t="inlineStr">
        <is>
          <t>RER</t>
        </is>
      </c>
      <c r="D12460" t="inlineStr">
        <is>
          <t>unit</t>
        </is>
      </c>
      <c r="F12460" t="inlineStr">
        <is>
          <t>technosphere</t>
        </is>
      </c>
      <c r="G12460" t="n">
        <v>0</v>
      </c>
      <c r="H12460" t="inlineStr">
        <is>
          <t>photovoltaic slanted-roof installation, 3 kWp, micro-Si, laminated, integrated, on roof</t>
        </is>
      </c>
      <c r="I12460" t="inlineStr">
        <is>
          <t>(2,2,1,1,1,3); Calculation with average annual yield and share of technologies. Lifetime: 30a.</t>
        </is>
      </c>
      <c r="K12460" t="inlineStr">
        <is>
          <t>residential</t>
        </is>
      </c>
      <c r="L12460">
        <f>L12459</f>
        <v>0.17766751537682748</v>
      </c>
      <c r="M12460" s="30">
        <f>INDEX(parameters!$D$41:$AG$178,MATCH('PV (extension)'!B12447,parameters!$C$41:$C$178,0),MATCH('PV (extension)'!A12460,parameters!$D$5:$AG$5,0))/L12460</f>
        <v>5.1742493013949662E-4</v>
      </c>
      <c r="N12460" s="3" t="inlineStr">
        <is>
          <t>roof-top</t>
        </is>
      </c>
      <c r="O12460">
        <f>INDEX(parameters!$C$196:$EJ$198,MATCH('PV (extension)'!N12460,parameters!$B$196:$B$198,0),MATCH('PV (extension)'!B12447,parameters!$C$195:$EJ$195,0))</f>
        <v>1202.3591757429394</v>
      </c>
      <c r="P12460" t="n">
        <v>3</v>
      </c>
      <c r="Q12460" t="n">
        <v>30</v>
      </c>
      <c r="R12460">
        <f>Q12460*P12460*O12460</f>
        <v>108212.32581686456</v>
      </c>
      <c r="S12460">
        <f>1/R12460</f>
        <v>9.2410914602498369E-6</v>
      </c>
    </row>
    <row r="12461" ht="16" customHeight="1" s="29">
      <c r="A12461" t="inlineStr">
        <is>
          <t>photovoltaic slanted-roof installation, 3 kWp, micro-Si, panel, mounted, on roof</t>
        </is>
      </c>
      <c r="B12461" s="30">
        <f>M12461*S12461</f>
        <v>8.3126783630820913E-8</v>
      </c>
      <c r="C12461" t="inlineStr">
        <is>
          <t>RER</t>
        </is>
      </c>
      <c r="D12461" t="inlineStr">
        <is>
          <t>unit</t>
        </is>
      </c>
      <c r="F12461" t="inlineStr">
        <is>
          <t>technosphere</t>
        </is>
      </c>
      <c r="G12461" t="n">
        <v>0</v>
      </c>
      <c r="H12461" t="inlineStr">
        <is>
          <t>photovoltaic slanted-roof installation, 3 kWp, micro-Si, panel, mounted, on roof</t>
        </is>
      </c>
      <c r="I12461" t="inlineStr">
        <is>
          <t>(2,2,1,1,1,3); Calculation with average annual yield and share of technologies. Lifetime: 30a.</t>
        </is>
      </c>
      <c r="K12461" t="inlineStr">
        <is>
          <t>residential</t>
        </is>
      </c>
      <c r="L12461">
        <f>L12460</f>
        <v>0.17766751537682748</v>
      </c>
      <c r="M12461" s="30">
        <f>INDEX(parameters!$D$41:$AG$178,MATCH('PV (extension)'!B12447,parameters!$C$41:$C$178,0),MATCH('PV (extension)'!A12461,parameters!$D$5:$AG$5,0))/L12461</f>
        <v>8.9953425943663963E-3</v>
      </c>
      <c r="N12461" s="3" t="inlineStr">
        <is>
          <t>roof-top</t>
        </is>
      </c>
      <c r="O12461">
        <f>INDEX(parameters!$C$196:$EJ$198,MATCH('PV (extension)'!N12461,parameters!$B$196:$B$198,0),MATCH('PV (extension)'!B12447,parameters!$C$195:$EJ$195,0))</f>
        <v>1202.3591757429394</v>
      </c>
      <c r="P12461" t="n">
        <v>3</v>
      </c>
      <c r="Q12461" t="n">
        <v>30</v>
      </c>
      <c r="R12461">
        <f>Q12461*P12461*O12461</f>
        <v>108212.32581686456</v>
      </c>
      <c r="S12461">
        <f>1/R12461</f>
        <v>9.2410914602498369E-6</v>
      </c>
    </row>
    <row r="12462" s="29">
      <c r="A12462" t="inlineStr">
        <is>
          <t>photovoltaic facade installation, 3kWp, multi-Si, laminated, integrated, at building</t>
        </is>
      </c>
      <c r="B12462" s="30">
        <f>M12462*S12462</f>
        <v>2.4346026669062402E-7</v>
      </c>
      <c r="C12462" t="inlineStr">
        <is>
          <t>RER</t>
        </is>
      </c>
      <c r="D12462" t="inlineStr">
        <is>
          <t>unit</t>
        </is>
      </c>
      <c r="F12462" t="inlineStr">
        <is>
          <t>technosphere</t>
        </is>
      </c>
      <c r="G12462" t="n">
        <v>0</v>
      </c>
      <c r="H12462" t="inlineStr">
        <is>
          <t>photovoltaic facade installation, 3kWp, multi-Si, laminated, integrated, at building</t>
        </is>
      </c>
      <c r="I12462" t="inlineStr">
        <is>
          <t>(2,2,1,1,1,3); Calculation with average annual yield and share of technologies. Lifetime: 30a.</t>
        </is>
      </c>
      <c r="K12462" t="inlineStr">
        <is>
          <t>residential</t>
        </is>
      </c>
      <c r="L12462">
        <f>L12461</f>
        <v>0.17766751537682748</v>
      </c>
      <c r="M12462" s="30">
        <f>INDEX(parameters!$D$41:$AG$178,MATCH('PV (extension)'!B12447,parameters!$C$41:$C$178,0),MATCH('PV (extension)'!A12462,parameters!$D$5:$AG$5,0))/L12462</f>
        <v>1.8497835237986298E-2</v>
      </c>
      <c r="N12462" t="inlineStr">
        <is>
          <t>façade</t>
        </is>
      </c>
      <c r="O12462">
        <f>INDEX(parameters!$C$196:$EJ$198,MATCH('PV (extension)'!N12462,parameters!$B$196:$B$198,0),MATCH('PV (extension)'!B12447,parameters!$C$195:$EJ$195,0))</f>
        <v>844.20963403227665</v>
      </c>
      <c r="P12462" t="n">
        <v>3</v>
      </c>
      <c r="Q12462" t="n">
        <v>30</v>
      </c>
      <c r="R12462">
        <f>Q12462*P12462*O12462</f>
        <v>75978.867062904901</v>
      </c>
      <c r="S12462">
        <f>1/R12462</f>
        <v>1.3161554503992192E-5</v>
      </c>
    </row>
    <row r="12463" s="29">
      <c r="A12463" t="inlineStr">
        <is>
          <t>photovoltaic facade installation, 3kWp, multi-Si, panel, mounted, at building</t>
        </is>
      </c>
      <c r="B12463" s="30">
        <f>M12463*S12463</f>
        <v>2.3877008552239079E-7</v>
      </c>
      <c r="C12463" t="inlineStr">
        <is>
          <t>RER</t>
        </is>
      </c>
      <c r="D12463" t="inlineStr">
        <is>
          <t>unit</t>
        </is>
      </c>
      <c r="F12463" t="inlineStr">
        <is>
          <t>technosphere</t>
        </is>
      </c>
      <c r="G12463" t="n">
        <v>0</v>
      </c>
      <c r="H12463" t="inlineStr">
        <is>
          <t>photovoltaic facade installation, 3kWp, multi-Si, panel, mounted, at building</t>
        </is>
      </c>
      <c r="I12463" t="inlineStr">
        <is>
          <t>(2,2,1,1,1,3); Calculation with average annual yield and share of technologies. Lifetime: 30a.</t>
        </is>
      </c>
      <c r="K12463" t="inlineStr">
        <is>
          <t>residential</t>
        </is>
      </c>
      <c r="L12463">
        <f>L12462</f>
        <v>0.17766751537682748</v>
      </c>
      <c r="M12463" s="30">
        <f>INDEX(parameters!$D$41:$AG$178,MATCH('PV (extension)'!B12447,parameters!$C$41:$C$178,0),MATCH('PV (extension)'!A12463,parameters!$D$5:$AG$5,0))/L12463</f>
        <v>1.8141480586504166E-2</v>
      </c>
      <c r="N12463" t="inlineStr">
        <is>
          <t>façade</t>
        </is>
      </c>
      <c r="O12463">
        <f>INDEX(parameters!$C$196:$EJ$198,MATCH('PV (extension)'!N12463,parameters!$B$196:$B$198,0),MATCH('PV (extension)'!B12447,parameters!$C$195:$EJ$195,0))</f>
        <v>844.20963403227665</v>
      </c>
      <c r="P12463" t="n">
        <v>3</v>
      </c>
      <c r="Q12463" t="n">
        <v>30</v>
      </c>
      <c r="R12463">
        <f>Q12463*P12463*O12463</f>
        <v>75978.867062904901</v>
      </c>
      <c r="S12463">
        <f>1/R12463</f>
        <v>1.3161554503992192E-5</v>
      </c>
    </row>
    <row r="12464" s="29">
      <c r="A12464" t="inlineStr">
        <is>
          <t>photovoltaic facade installation, 3kWp, single-Si, laminated, integrated, at building</t>
        </is>
      </c>
      <c r="B12464" s="30">
        <f>M12464*S12464</f>
        <v>1.2834953482201015E-7</v>
      </c>
      <c r="C12464" t="inlineStr">
        <is>
          <t>RER</t>
        </is>
      </c>
      <c r="D12464" t="inlineStr">
        <is>
          <t>unit</t>
        </is>
      </c>
      <c r="F12464" t="inlineStr">
        <is>
          <t>technosphere</t>
        </is>
      </c>
      <c r="G12464" t="n">
        <v>0</v>
      </c>
      <c r="H12464" t="inlineStr">
        <is>
          <t>photovoltaic facade installation, 3kWp, single-Si, laminated, integrated, at building</t>
        </is>
      </c>
      <c r="I12464" t="inlineStr">
        <is>
          <t>(2,2,1,1,1,3); Calculation with average annual yield and share of technologies. Lifetime: 30a.</t>
        </is>
      </c>
      <c r="K12464" t="inlineStr">
        <is>
          <t>residential</t>
        </is>
      </c>
      <c r="L12464">
        <f>L12463</f>
        <v>0.17766751537682748</v>
      </c>
      <c r="M12464" s="30">
        <f>INDEX(parameters!$D$41:$AG$178,MATCH('PV (extension)'!B12447,parameters!$C$41:$C$178,0),MATCH('PV (extension)'!A12464,parameters!$D$5:$AG$5,0))/L12464</f>
        <v>9.7518522438271929E-3</v>
      </c>
      <c r="N12464" t="inlineStr">
        <is>
          <t>façade</t>
        </is>
      </c>
      <c r="O12464">
        <f>INDEX(parameters!$C$196:$EJ$198,MATCH('PV (extension)'!N12464,parameters!$B$196:$B$198,0),MATCH('PV (extension)'!B12447,parameters!$C$195:$EJ$195,0))</f>
        <v>844.20963403227665</v>
      </c>
      <c r="P12464" t="n">
        <v>3</v>
      </c>
      <c r="Q12464" t="n">
        <v>30</v>
      </c>
      <c r="R12464">
        <f>Q12464*P12464*O12464</f>
        <v>75978.867062904901</v>
      </c>
      <c r="S12464">
        <f>1/R12464</f>
        <v>1.3161554503992192E-5</v>
      </c>
    </row>
    <row r="12465" s="29">
      <c r="A12465" t="inlineStr">
        <is>
          <t>photovoltaic facade installation, 3kWp, single-Si, panel, mounted, at building</t>
        </is>
      </c>
      <c r="B12465" s="30">
        <f>M12465*S12465</f>
        <v>1.2823848053596744E-7</v>
      </c>
      <c r="C12465" t="inlineStr">
        <is>
          <t>RER</t>
        </is>
      </c>
      <c r="D12465" t="inlineStr">
        <is>
          <t>unit</t>
        </is>
      </c>
      <c r="F12465" t="inlineStr">
        <is>
          <t>technosphere</t>
        </is>
      </c>
      <c r="G12465" t="n">
        <v>0</v>
      </c>
      <c r="H12465" t="inlineStr">
        <is>
          <t>photovoltaic facade installation, 3kWp, single-Si, panel, mounted, at building</t>
        </is>
      </c>
      <c r="I12465" t="inlineStr">
        <is>
          <t>(2,2,1,1,1,3); Calculation with average annual yield and share of technologies. Lifetime: 30a.</t>
        </is>
      </c>
      <c r="K12465" t="inlineStr">
        <is>
          <t>residential</t>
        </is>
      </c>
      <c r="L12465">
        <f>L12464</f>
        <v>0.17766751537682748</v>
      </c>
      <c r="M12465" s="30">
        <f>INDEX(parameters!$D$41:$AG$178,MATCH('PV (extension)'!B12447,parameters!$C$41:$C$178,0),MATCH('PV (extension)'!A12465,parameters!$D$5:$AG$5,0))/L12465</f>
        <v>9.7434144649911868E-3</v>
      </c>
      <c r="N12465" t="inlineStr">
        <is>
          <t>façade</t>
        </is>
      </c>
      <c r="O12465">
        <f>INDEX(parameters!$C$196:$EJ$198,MATCH('PV (extension)'!N12465,parameters!$B$196:$B$198,0),MATCH('PV (extension)'!B12447,parameters!$C$195:$EJ$195,0))</f>
        <v>844.20963403227665</v>
      </c>
      <c r="P12465" t="n">
        <v>3</v>
      </c>
      <c r="Q12465" t="n">
        <v>30</v>
      </c>
      <c r="R12465">
        <f>Q12465*P12465*O12465</f>
        <v>75978.867062904901</v>
      </c>
      <c r="S12465">
        <f>1/R12465</f>
        <v>1.3161554503992192E-5</v>
      </c>
    </row>
    <row r="12466" ht="16" customHeight="1" s="29">
      <c r="A12466" t="inlineStr">
        <is>
          <t>photovoltaic flat-roof installation, 3kWp, multi-Si, on roof</t>
        </is>
      </c>
      <c r="B12466" s="30">
        <f>M12466*S12466</f>
        <v>2.6331819828584562E-6</v>
      </c>
      <c r="C12466" t="inlineStr">
        <is>
          <t>RER</t>
        </is>
      </c>
      <c r="D12466" t="inlineStr">
        <is>
          <t>unit</t>
        </is>
      </c>
      <c r="F12466" t="inlineStr">
        <is>
          <t>technosphere</t>
        </is>
      </c>
      <c r="G12466" t="n">
        <v>0</v>
      </c>
      <c r="H12466" t="inlineStr">
        <is>
          <t>photovoltaic flat-roof installation, 3kWp, multi-Si, on roof</t>
        </is>
      </c>
      <c r="I12466" t="inlineStr">
        <is>
          <t>(2,2,1,1,1,3); Calculation with average annual yield and share of technologies. Lifetime: 30a.</t>
        </is>
      </c>
      <c r="K12466" t="inlineStr">
        <is>
          <t>residential</t>
        </is>
      </c>
      <c r="L12466">
        <f>L12465</f>
        <v>0.17766751537682748</v>
      </c>
      <c r="M12466" s="30">
        <f>INDEX(parameters!$D$41:$AG$178,MATCH('PV (extension)'!B12447,parameters!$C$41:$C$178,0),MATCH('PV (extension)'!A12466,parameters!$D$5:$AG$5,0))/L12466</f>
        <v>0.28494274666417674</v>
      </c>
      <c r="N12466" s="3" t="inlineStr">
        <is>
          <t>roof-top</t>
        </is>
      </c>
      <c r="O12466">
        <f>INDEX(parameters!$C$196:$EJ$198,MATCH('PV (extension)'!N12466,parameters!$B$196:$B$198,0),MATCH('PV (extension)'!B12447,parameters!$C$195:$EJ$195,0))</f>
        <v>1202.3591757429394</v>
      </c>
      <c r="P12466" t="n">
        <v>3</v>
      </c>
      <c r="Q12466" t="n">
        <v>30</v>
      </c>
      <c r="R12466">
        <f>Q12466*P12466*O12466</f>
        <v>108212.32581686456</v>
      </c>
      <c r="S12466">
        <f>1/R12466</f>
        <v>9.2410914602498369E-6</v>
      </c>
    </row>
    <row r="12467" ht="16" customHeight="1" s="29">
      <c r="A12467" t="inlineStr">
        <is>
          <t>photovoltaic flat-roof installation, 3kWp, single-Si, on roof</t>
        </is>
      </c>
      <c r="B12467" s="30">
        <f>M12467*S12467</f>
        <v>1.374482851851614E-6</v>
      </c>
      <c r="C12467" t="inlineStr">
        <is>
          <t>RER</t>
        </is>
      </c>
      <c r="D12467" t="inlineStr">
        <is>
          <t>unit</t>
        </is>
      </c>
      <c r="F12467" t="inlineStr">
        <is>
          <t>technosphere</t>
        </is>
      </c>
      <c r="G12467" t="n">
        <v>0</v>
      </c>
      <c r="H12467" t="inlineStr">
        <is>
          <t>photovoltaic flat-roof installation, 3kWp, single-Si, on roof</t>
        </is>
      </c>
      <c r="I12467" t="inlineStr">
        <is>
          <t>(2,2,1,1,1,3); Calculation with average annual yield and share of technologies. Lifetime: 30a.</t>
        </is>
      </c>
      <c r="K12467" t="inlineStr">
        <is>
          <t>residential</t>
        </is>
      </c>
      <c r="L12467">
        <f>L12466</f>
        <v>0.17766751537682748</v>
      </c>
      <c r="M12467" s="30">
        <f>INDEX(parameters!$D$41:$AG$178,MATCH('PV (extension)'!B12447,parameters!$C$41:$C$178,0),MATCH('PV (extension)'!A12467,parameters!$D$5:$AG$5,0))/L12467</f>
        <v>0.14873598619426004</v>
      </c>
      <c r="N12467" s="3" t="inlineStr">
        <is>
          <t>roof-top</t>
        </is>
      </c>
      <c r="O12467">
        <f>INDEX(parameters!$C$196:$EJ$198,MATCH('PV (extension)'!N12467,parameters!$B$196:$B$198,0),MATCH('PV (extension)'!B12447,parameters!$C$195:$EJ$195,0))</f>
        <v>1202.3591757429394</v>
      </c>
      <c r="P12467" t="n">
        <v>3</v>
      </c>
      <c r="Q12467" t="n">
        <v>30</v>
      </c>
      <c r="R12467">
        <f>Q12467*P12467*O12467</f>
        <v>108212.32581686456</v>
      </c>
      <c r="S12467">
        <f>1/R12467</f>
        <v>9.2410914602498369E-6</v>
      </c>
    </row>
    <row r="12468" ht="16" customHeight="1" s="29">
      <c r="A12468" t="inlineStr">
        <is>
          <t>photovoltaic slanted-roof installation, 3kWp, CIS, panel, mounted, on roof</t>
        </is>
      </c>
      <c r="B12468" s="30">
        <f>M12468*S12468</f>
        <v>7.6025152352375177E-7</v>
      </c>
      <c r="C12468" t="inlineStr">
        <is>
          <t>CH</t>
        </is>
      </c>
      <c r="D12468" t="inlineStr">
        <is>
          <t>unit</t>
        </is>
      </c>
      <c r="F12468" t="inlineStr">
        <is>
          <t>technosphere</t>
        </is>
      </c>
      <c r="G12468" t="n">
        <v>0</v>
      </c>
      <c r="H12468" t="inlineStr">
        <is>
          <t>photovoltaic slanted-roof installation, 3kWp, CIS, panel, mounted, on roof</t>
        </is>
      </c>
      <c r="I12468" t="inlineStr">
        <is>
          <t>(2,2,1,1,1,3); Calculation with average annual yield and share of technologies. Lifetime: 30a.</t>
        </is>
      </c>
      <c r="K12468" t="inlineStr">
        <is>
          <t>residential</t>
        </is>
      </c>
      <c r="L12468">
        <f>L12467</f>
        <v>0.17766751537682748</v>
      </c>
      <c r="M12468" s="30">
        <f>INDEX(parameters!$D$41:$AG$178,MATCH('PV (extension)'!B12447,parameters!$C$41:$C$178,0),MATCH('PV (extension)'!A12468,parameters!$D$5:$AG$5,0))/L12468</f>
        <v>8.2268585566319899E-2</v>
      </c>
      <c r="N12468" s="3" t="inlineStr">
        <is>
          <t>roof-top</t>
        </is>
      </c>
      <c r="O12468">
        <f>INDEX(parameters!$C$196:$EJ$198,MATCH('PV (extension)'!N12468,parameters!$B$196:$B$198,0),MATCH('PV (extension)'!B12447,parameters!$C$195:$EJ$195,0))</f>
        <v>1202.3591757429394</v>
      </c>
      <c r="P12468" t="n">
        <v>3</v>
      </c>
      <c r="Q12468" t="n">
        <v>30</v>
      </c>
      <c r="R12468">
        <f>Q12468*P12468*O12468</f>
        <v>108212.32581686456</v>
      </c>
      <c r="S12468">
        <f>1/R12468</f>
        <v>9.2410914602498369E-6</v>
      </c>
    </row>
    <row r="12469" ht="16" customHeight="1" s="29">
      <c r="A12469" t="inlineStr">
        <is>
          <t>photovoltaic slanted-roof installation, 3kWp, CdTe, laminated, integrated, on roof</t>
        </is>
      </c>
      <c r="B12469" s="30">
        <f>M12469*S12469</f>
        <v>2.1287519410342885E-8</v>
      </c>
      <c r="C12469" t="inlineStr">
        <is>
          <t>CH</t>
        </is>
      </c>
      <c r="D12469" t="inlineStr">
        <is>
          <t>unit</t>
        </is>
      </c>
      <c r="F12469" t="inlineStr">
        <is>
          <t>technosphere</t>
        </is>
      </c>
      <c r="G12469" t="n">
        <v>0</v>
      </c>
      <c r="H12469" t="inlineStr">
        <is>
          <t>photovoltaic slanted-roof installation, 3kWp, CdTe, laminated, integrated, on roof</t>
        </is>
      </c>
      <c r="I12469" t="inlineStr">
        <is>
          <t>(2,2,1,1,1,3); Calculation with average annual yield and share of technologies. Lifetime: 30a.</t>
        </is>
      </c>
      <c r="K12469" t="inlineStr">
        <is>
          <t>residential</t>
        </is>
      </c>
      <c r="L12469">
        <f>L12468</f>
        <v>0.17766751537682748</v>
      </c>
      <c r="M12469" s="30">
        <f>INDEX(parameters!$D$41:$AG$178,MATCH('PV (extension)'!B12447,parameters!$C$41:$C$178,0),MATCH('PV (extension)'!A12469,parameters!$D$5:$AG$5,0))/L12469</f>
        <v>2.3035719862648527E-3</v>
      </c>
      <c r="N12469" s="3" t="inlineStr">
        <is>
          <t>roof-top</t>
        </is>
      </c>
      <c r="O12469">
        <f>INDEX(parameters!$C$196:$EJ$198,MATCH('PV (extension)'!N12469,parameters!$B$196:$B$198,0),MATCH('PV (extension)'!B12447,parameters!$C$195:$EJ$195,0))</f>
        <v>1202.3591757429394</v>
      </c>
      <c r="P12469" t="n">
        <v>3</v>
      </c>
      <c r="Q12469" t="n">
        <v>30</v>
      </c>
      <c r="R12469">
        <f>Q12469*P12469*O12469</f>
        <v>108212.32581686456</v>
      </c>
      <c r="S12469">
        <f>1/R12469</f>
        <v>9.2410914602498369E-6</v>
      </c>
    </row>
    <row r="12470" ht="16" customHeight="1" s="29">
      <c r="A12470" t="inlineStr">
        <is>
          <t>photovoltaic slanted-roof installation, 3kWp, multi-Si, laminated, integrated, on roof</t>
        </is>
      </c>
      <c r="B12470" s="30">
        <f>M12470*S12470</f>
        <v>1.2647040336747857E-7</v>
      </c>
      <c r="C12470" t="inlineStr">
        <is>
          <t>RER</t>
        </is>
      </c>
      <c r="D12470" t="inlineStr">
        <is>
          <t>unit</t>
        </is>
      </c>
      <c r="F12470" t="inlineStr">
        <is>
          <t>technosphere</t>
        </is>
      </c>
      <c r="G12470" t="n">
        <v>0</v>
      </c>
      <c r="H12470" t="inlineStr">
        <is>
          <t>photovoltaic slanted-roof installation, 3kWp, multi-Si, laminated, integrated, on roof</t>
        </is>
      </c>
      <c r="I12470" t="inlineStr">
        <is>
          <t>(2,2,1,1,1,3); Calculation with average annual yield and share of technologies. Lifetime: 30a.</t>
        </is>
      </c>
      <c r="K12470" t="inlineStr">
        <is>
          <t>residential</t>
        </is>
      </c>
      <c r="L12470">
        <f>L12469</f>
        <v>0.17766751537682748</v>
      </c>
      <c r="M12470" s="30">
        <f>INDEX(parameters!$D$41:$AG$178,MATCH('PV (extension)'!B12447,parameters!$C$41:$C$178,0),MATCH('PV (extension)'!A12470,parameters!$D$5:$AG$5,0))/L12470</f>
        <v>1.3685656495391874E-2</v>
      </c>
      <c r="N12470" s="3" t="inlineStr">
        <is>
          <t>roof-top</t>
        </is>
      </c>
      <c r="O12470">
        <f>INDEX(parameters!$C$196:$EJ$198,MATCH('PV (extension)'!N12470,parameters!$B$196:$B$198,0),MATCH('PV (extension)'!B12447,parameters!$C$195:$EJ$195,0))</f>
        <v>1202.3591757429394</v>
      </c>
      <c r="P12470" t="n">
        <v>3</v>
      </c>
      <c r="Q12470" t="n">
        <v>30</v>
      </c>
      <c r="R12470">
        <f>Q12470*P12470*O12470</f>
        <v>108212.32581686456</v>
      </c>
      <c r="S12470">
        <f>1/R12470</f>
        <v>9.2410914602498369E-6</v>
      </c>
    </row>
    <row r="12471" ht="16" customHeight="1" s="29">
      <c r="A12471" t="inlineStr">
        <is>
          <t>photovoltaic slanted-roof installation, 3kWp, multi-Si, panel, mounted, on roof</t>
        </is>
      </c>
      <c r="B12471" s="30">
        <f>M12471*S12471</f>
        <v>2.1647240910850405E-6</v>
      </c>
      <c r="C12471" t="inlineStr">
        <is>
          <t>RER</t>
        </is>
      </c>
      <c r="D12471" t="inlineStr">
        <is>
          <t>unit</t>
        </is>
      </c>
      <c r="F12471" t="inlineStr">
        <is>
          <t>technosphere</t>
        </is>
      </c>
      <c r="G12471" t="n">
        <v>0</v>
      </c>
      <c r="H12471" t="inlineStr">
        <is>
          <t>photovoltaic slanted-roof installation, 3kWp, multi-Si, panel, mounted, on roof</t>
        </is>
      </c>
      <c r="I12471" t="inlineStr">
        <is>
          <t>(2,2,1,1,1,3); Calculation with average annual yield and share of technologies. Lifetime: 30a.</t>
        </is>
      </c>
      <c r="K12471" t="inlineStr">
        <is>
          <t>residential</t>
        </is>
      </c>
      <c r="L12471">
        <f>L12470</f>
        <v>0.17766751537682748</v>
      </c>
      <c r="M12471" s="30">
        <f>INDEX(parameters!$D$41:$AG$178,MATCH('PV (extension)'!B12447,parameters!$C$41:$C$178,0),MATCH('PV (extension)'!A12471,parameters!$D$5:$AG$5,0))/L12471</f>
        <v>0.23424982864811036</v>
      </c>
      <c r="N12471" s="3" t="inlineStr">
        <is>
          <t>roof-top</t>
        </is>
      </c>
      <c r="O12471">
        <f>INDEX(parameters!$C$196:$EJ$198,MATCH('PV (extension)'!N12471,parameters!$B$196:$B$198,0),MATCH('PV (extension)'!B12447,parameters!$C$195:$EJ$195,0))</f>
        <v>1202.3591757429394</v>
      </c>
      <c r="P12471" t="n">
        <v>3</v>
      </c>
      <c r="Q12471" t="n">
        <v>30</v>
      </c>
      <c r="R12471">
        <f>Q12471*P12471*O12471</f>
        <v>108212.32581686456</v>
      </c>
      <c r="S12471">
        <f>1/R12471</f>
        <v>9.2410914602498369E-6</v>
      </c>
    </row>
    <row r="12472" ht="16" customHeight="1" s="29">
      <c r="A12472" t="inlineStr">
        <is>
          <t>photovoltaic slanted-roof installation, 3kWp, single-Si, laminated, integrated, on roof</t>
        </is>
      </c>
      <c r="B12472" s="30">
        <f>M12472*S12472</f>
        <v>6.6839139291261578E-8</v>
      </c>
      <c r="C12472" t="inlineStr">
        <is>
          <t>RER</t>
        </is>
      </c>
      <c r="D12472" t="inlineStr">
        <is>
          <t>unit</t>
        </is>
      </c>
      <c r="F12472" t="inlineStr">
        <is>
          <t>technosphere</t>
        </is>
      </c>
      <c r="G12472" t="n">
        <v>0</v>
      </c>
      <c r="H12472" t="inlineStr">
        <is>
          <t>photovoltaic slanted-roof installation, 3kWp, single-Si, laminated, integrated, on roof</t>
        </is>
      </c>
      <c r="I12472" t="inlineStr">
        <is>
          <t>(2,2,1,1,1,3); Calculation with average annual yield and share of technologies. Lifetime: 30a.</t>
        </is>
      </c>
      <c r="K12472" t="inlineStr">
        <is>
          <t>residential</t>
        </is>
      </c>
      <c r="L12472">
        <f>L12471</f>
        <v>0.17766751537682748</v>
      </c>
      <c r="M12472" s="30">
        <f>INDEX(parameters!$D$41:$AG$178,MATCH('PV (extension)'!B12447,parameters!$C$41:$C$178,0),MATCH('PV (extension)'!A12472,parameters!$D$5:$AG$5,0))/L12472</f>
        <v>7.2328187183047909E-3</v>
      </c>
      <c r="N12472" s="3" t="inlineStr">
        <is>
          <t>roof-top</t>
        </is>
      </c>
      <c r="O12472">
        <f>INDEX(parameters!$C$196:$EJ$198,MATCH('PV (extension)'!N12472,parameters!$B$196:$B$198,0),MATCH('PV (extension)'!B12447,parameters!$C$195:$EJ$195,0))</f>
        <v>1202.3591757429394</v>
      </c>
      <c r="P12472" t="n">
        <v>3</v>
      </c>
      <c r="Q12472" t="n">
        <v>30</v>
      </c>
      <c r="R12472">
        <f>Q12472*P12472*O12472</f>
        <v>108212.32581686456</v>
      </c>
      <c r="S12472">
        <f>1/R12472</f>
        <v>9.2410914602498369E-6</v>
      </c>
    </row>
    <row r="12473" ht="16" customHeight="1" s="29">
      <c r="A12473" t="inlineStr">
        <is>
          <t>photovoltaic slanted-roof installation, 3kWp, single-Si, panel, mounted, on roof</t>
        </is>
      </c>
      <c r="B12473" s="30">
        <f>M12473*S12473</f>
        <v>1.1312997675338171E-6</v>
      </c>
      <c r="C12473" t="inlineStr">
        <is>
          <t>RER</t>
        </is>
      </c>
      <c r="D12473" t="inlineStr">
        <is>
          <t>unit</t>
        </is>
      </c>
      <c r="F12473" t="inlineStr">
        <is>
          <t>technosphere</t>
        </is>
      </c>
      <c r="G12473" t="n">
        <v>0</v>
      </c>
      <c r="H12473" t="inlineStr">
        <is>
          <t>photovoltaic slanted-roof installation, 3kWp, single-Si, panel, mounted, on roof</t>
        </is>
      </c>
      <c r="I12473" t="inlineStr">
        <is>
          <t>(2,2,1,1,1,3); Calculation with average annual yield and share of technologies. Lifetime: 30a.</t>
        </is>
      </c>
      <c r="K12473" t="inlineStr">
        <is>
          <t>residential</t>
        </is>
      </c>
      <c r="L12473">
        <f>L12472</f>
        <v>0.17766751537682748</v>
      </c>
      <c r="M12473" s="30">
        <f>INDEX(parameters!$D$41:$AG$178,MATCH('PV (extension)'!B12447,parameters!$C$41:$C$178,0),MATCH('PV (extension)'!A12473,parameters!$D$5:$AG$5,0))/L12473</f>
        <v>0.12242057904091255</v>
      </c>
      <c r="N12473" s="3" t="inlineStr">
        <is>
          <t>roof-top</t>
        </is>
      </c>
      <c r="O12473">
        <f>INDEX(parameters!$C$196:$EJ$198,MATCH('PV (extension)'!N12473,parameters!$B$196:$B$198,0),MATCH('PV (extension)'!B12447,parameters!$C$195:$EJ$195,0))</f>
        <v>1202.3591757429394</v>
      </c>
      <c r="P12473" t="n">
        <v>3</v>
      </c>
      <c r="Q12473" t="n">
        <v>30</v>
      </c>
      <c r="R12473">
        <f>Q12473*P12473*O12473</f>
        <v>108212.32581686456</v>
      </c>
      <c r="S12473">
        <f>1/R12473</f>
        <v>9.2410914602498369E-6</v>
      </c>
    </row>
    <row r="12474" s="29">
      <c r="A12474" t="inlineStr">
        <is>
          <t>market for tap water</t>
        </is>
      </c>
      <c r="B12474" t="n">
        <v>0.0037026</v>
      </c>
      <c r="C12474" t="inlineStr">
        <is>
          <t>Europe without Switzerland</t>
        </is>
      </c>
      <c r="D12474" t="inlineStr">
        <is>
          <t>kilogram</t>
        </is>
      </c>
      <c r="F12474" t="inlineStr">
        <is>
          <t>technosphere</t>
        </is>
      </c>
      <c r="G12474" t="n">
        <v>0</v>
      </c>
      <c r="H12474" t="inlineStr">
        <is>
          <t>tap water</t>
        </is>
      </c>
      <c r="I12474" t="inlineStr">
        <is>
          <t>(2,2,1,1,1,3); Estimation 20l/m2 panel</t>
        </is>
      </c>
    </row>
    <row r="12475" s="29">
      <c r="A12475" t="inlineStr">
        <is>
          <t>treatment of wastewater, from residence, capacity 1.1E10l/year</t>
        </is>
      </c>
      <c r="B12475" t="n">
        <v>-3.3323e-06</v>
      </c>
      <c r="C12475" t="inlineStr">
        <is>
          <t>CH</t>
        </is>
      </c>
      <c r="D12475" t="inlineStr">
        <is>
          <t>cubic meter</t>
        </is>
      </c>
      <c r="F12475" t="inlineStr">
        <is>
          <t>technosphere</t>
        </is>
      </c>
      <c r="G12475" t="n">
        <v>0</v>
      </c>
      <c r="H12475" t="inlineStr">
        <is>
          <t>wastewater, from residence</t>
        </is>
      </c>
      <c r="I12475" t="inlineStr">
        <is>
          <t>(2,2,1,1,1,3); Estimation 20l/m2 panel</t>
        </is>
      </c>
    </row>
    <row r="12476" s="29"/>
    <row r="12477" customFormat="1" s="28">
      <c r="A12477" s="28" t="inlineStr">
        <is>
          <t>Activity</t>
        </is>
      </c>
      <c r="B12477" s="28" t="inlineStr">
        <is>
          <t>electricity production, photovoltaic, commercial</t>
        </is>
      </c>
    </row>
    <row r="12478">
      <c r="A12478" t="inlineStr">
        <is>
          <t>comment</t>
        </is>
      </c>
      <c r="B1247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")&amp;HLOOKUP(B12479,parameters!$C$195:$EJ$198,2,0)&amp;" kWh/kWp.
Annual output, Facade: "&amp;HLOOKUP(B12479,parameters!$C$195:$EJ$198,3,0)&amp;" kWh/kWp.
Annual output, Open-ground: "&amp;HLOOKUP(B12479,parameters!$C$195:$EJ$198,4,0)&amp;_xlfn._LONGTEXT("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")&amp;VLOOKUP(B12479,'extension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1191.05123148348 kWh/kWp.
Annual output, Facade: 836.270013594787 kWh/kWp.
Annual output, Open-ground: 1267.07577817392 kWh/kWp.
Amount of solar energy transformed to electricity. Waste heat emission due to losses of electricity in the system.
Technology:  Electricity production with grid-connected photovoltaic power plants.
Time period:  Time of publications
Production volume: 4.428 GWh in 2025.
Sampling:  Statistical data and model calculations
Extrapolations:  Use of PV technology data investigated for other countries (Switzerland). Correction of average yield with Swiss data.
Uncertainty:  None
Author: Romain Sacchi, PSI, romain.sacchi@psi.ch</v>
      </c>
    </row>
    <row r="12479" s="29">
      <c r="A12479" t="inlineStr">
        <is>
          <t>location</t>
        </is>
      </c>
      <c r="B12479" t="inlineStr">
        <is>
          <t>VN</t>
        </is>
      </c>
    </row>
    <row r="12480" s="29">
      <c r="A12480" t="inlineStr">
        <is>
          <t>production amount</t>
        </is>
      </c>
      <c r="B12480" t="n">
        <v>1</v>
      </c>
    </row>
    <row r="12481" s="29">
      <c r="A12481" t="inlineStr">
        <is>
          <t>reference product</t>
        </is>
      </c>
      <c r="B12481" t="inlineStr">
        <is>
          <t>electricity, low voltage</t>
        </is>
      </c>
    </row>
    <row r="12482" s="29">
      <c r="A12482" t="inlineStr">
        <is>
          <t>source</t>
        </is>
      </c>
      <c r="B1248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483" s="29">
      <c r="A12483" t="inlineStr">
        <is>
          <t>type</t>
        </is>
      </c>
      <c r="B12483" t="inlineStr">
        <is>
          <t>process</t>
        </is>
      </c>
    </row>
    <row r="12484" s="29">
      <c r="A12484" t="inlineStr">
        <is>
          <t>unit</t>
        </is>
      </c>
      <c r="B12484" t="inlineStr">
        <is>
          <t>kilowatt hour</t>
        </is>
      </c>
    </row>
    <row r="12485" s="29">
      <c r="A12485" t="inlineStr">
        <is>
          <t>Exchanges</t>
        </is>
      </c>
    </row>
    <row r="12486" customFormat="1" s="28">
      <c r="A12486" s="28" t="inlineStr">
        <is>
          <t>name</t>
        </is>
      </c>
      <c r="B12486" s="28" t="inlineStr">
        <is>
          <t>amount</t>
        </is>
      </c>
      <c r="C12486" s="28" t="inlineStr">
        <is>
          <t>location</t>
        </is>
      </c>
      <c r="D12486" s="28" t="inlineStr">
        <is>
          <t>unit</t>
        </is>
      </c>
      <c r="E12486" s="28" t="inlineStr">
        <is>
          <t>categories</t>
        </is>
      </c>
      <c r="F12486" s="28" t="inlineStr">
        <is>
          <t>type</t>
        </is>
      </c>
      <c r="G12486" s="28" t="inlineStr">
        <is>
          <t>uncertainty type</t>
        </is>
      </c>
      <c r="H12486" s="28" t="inlineStr">
        <is>
          <t>reference product</t>
        </is>
      </c>
      <c r="I12486" s="28" t="inlineStr">
        <is>
          <t>comment</t>
        </is>
      </c>
      <c r="J12486" s="28" t="inlineStr">
        <is>
          <t>production volume</t>
        </is>
      </c>
      <c r="K12486" s="28" t="inlineStr">
        <is>
          <t>scope</t>
        </is>
      </c>
      <c r="L12486" s="28" t="inlineStr">
        <is>
          <t>scope share</t>
        </is>
      </c>
      <c r="M12486" s="28" t="inlineStr">
        <is>
          <t>tech share</t>
        </is>
      </c>
      <c r="N12486" s="28" t="inlineStr">
        <is>
          <t>installation</t>
        </is>
      </c>
      <c r="O12486" s="28" t="inlineStr">
        <is>
          <t>productivity</t>
        </is>
      </c>
      <c r="P12486" s="28" t="inlineStr">
        <is>
          <t>kWp</t>
        </is>
      </c>
      <c r="Q12486" s="28" t="inlineStr">
        <is>
          <t>lifetime</t>
        </is>
      </c>
      <c r="R12486" s="28" t="inlineStr">
        <is>
          <t>lifetime production</t>
        </is>
      </c>
      <c r="S12486" s="28" t="inlineStr">
        <is>
          <t>inverted lifetime production</t>
        </is>
      </c>
    </row>
    <row r="12487" s="29">
      <c r="A12487" t="inlineStr">
        <is>
          <t>Energy, solar, converted</t>
        </is>
      </c>
      <c r="B12487" t="n">
        <v>3.8503</v>
      </c>
      <c r="D12487" t="inlineStr">
        <is>
          <t>megajoule</t>
        </is>
      </c>
      <c r="E12487" t="inlineStr">
        <is>
          <t>natural resource::in air</t>
        </is>
      </c>
      <c r="F12487" t="inlineStr">
        <is>
          <t>biosphere</t>
        </is>
      </c>
      <c r="G12487" t="n">
        <v>0</v>
      </c>
      <c r="I12487" t="inlineStr">
        <is>
          <t>(2,2,1,1,1,3); Energy loss in the system</t>
        </is>
      </c>
    </row>
    <row r="12488" s="29">
      <c r="A12488" t="inlineStr">
        <is>
          <t>Heat, waste</t>
        </is>
      </c>
      <c r="B12488" t="n">
        <v>0.25027</v>
      </c>
      <c r="D12488" t="inlineStr">
        <is>
          <t>megajoule</t>
        </is>
      </c>
      <c r="E12488" t="inlineStr">
        <is>
          <t>air</t>
        </is>
      </c>
      <c r="F12488" t="inlineStr">
        <is>
          <t>biosphere</t>
        </is>
      </c>
      <c r="G12488" t="n">
        <v>0</v>
      </c>
      <c r="I12488" t="inlineStr">
        <is>
          <t>(1,na,na,na,na,na); Calculation with average annual output and share of technologies; Average degradation of 10.5% included</t>
        </is>
      </c>
    </row>
    <row r="12489" s="29">
      <c r="A12489" t="inlineStr">
        <is>
          <t>electricity production, photovoltaic, commercial</t>
        </is>
      </c>
      <c r="B12489" t="n">
        <v>1</v>
      </c>
      <c r="C12489" t="inlineStr">
        <is>
          <t>VN</t>
        </is>
      </c>
      <c r="D12489" t="inlineStr">
        <is>
          <t>kilowatt hour</t>
        </is>
      </c>
      <c r="E12489" t="inlineStr">
        <is>
          <t>photovoltaic::power plants</t>
        </is>
      </c>
      <c r="F12489" t="inlineStr">
        <is>
          <t>production</t>
        </is>
      </c>
      <c r="G12489" t="n">
        <v>0</v>
      </c>
      <c r="H12489" t="inlineStr">
        <is>
          <t>electricity, low voltage</t>
        </is>
      </c>
      <c r="J12489">
        <f>VLOOKUP(C12489,'extension - production vol'!$B$6:$D$235,3,0)</f>
        <v>4.4279999999999999</v>
      </c>
    </row>
    <row r="12490" ht="16" customHeight="1" s="29">
      <c r="A12490" t="inlineStr">
        <is>
          <t>photovoltaic flat-roof installation, 156 kWp, multi-Si, on roof</t>
        </is>
      </c>
      <c r="B12490" s="30">
        <f>M12490*S12490</f>
        <v>2.2026399195465591E-8</v>
      </c>
      <c r="C12490" t="inlineStr">
        <is>
          <t>CH</t>
        </is>
      </c>
      <c r="D12490" t="inlineStr">
        <is>
          <t>unit</t>
        </is>
      </c>
      <c r="F12490" t="inlineStr">
        <is>
          <t>technosphere</t>
        </is>
      </c>
      <c r="G12490" t="n">
        <v>0</v>
      </c>
      <c r="H12490" t="inlineStr">
        <is>
          <t>photovoltaic flat-roof installation, 156 kWp, multi-Si, on roof</t>
        </is>
      </c>
      <c r="I12490" t="inlineStr">
        <is>
          <t>(2,2,1,1,1,3); Calculation with average annual yield and share of technologies. Lifetime: 30a.</t>
        </is>
      </c>
      <c r="K12490" t="inlineStr">
        <is>
          <t>commercial</t>
        </is>
      </c>
      <c r="L12490">
        <f>IF(K12490="residential",VLOOKUP(B12479,parameters!$C$41:$AG$178,18,0),IF(K12490="commercial",1-VLOOKUP(B12479,parameters!$C$41:$AG$178,18,0),1))</f>
        <v>0.82233248462317254</v>
      </c>
      <c r="M12490" s="30">
        <f>INDEX(parameters!$D$41:$AG$178,MATCH('PV (extension)'!B12479,parameters!$C$41:$C$178,0),MATCH('PV (extension)'!A12490,parameters!$D$5:$AG$5,0))/L12490</f>
        <v>0.12277778707072071</v>
      </c>
      <c r="N12490" s="3" t="inlineStr">
        <is>
          <t>roof-top</t>
        </is>
      </c>
      <c r="O12490">
        <f>INDEX(parameters!$C$196:$EJ$198,MATCH('PV (extension)'!N12490,parameters!$B$196:$B$198,0),MATCH('PV (extension)'!B12479,parameters!$C$195:$EJ$195,0))</f>
        <v>1191.0512314834848</v>
      </c>
      <c r="P12490" t="n">
        <v>156</v>
      </c>
      <c r="Q12490" t="n">
        <v>30</v>
      </c>
      <c r="R12490">
        <f>Q12490*P12490*O12490</f>
        <v>5574119.7633427093</v>
      </c>
      <c r="S12490">
        <f>1/R12490</f>
        <v>1.7940052285498727E-7</v>
      </c>
    </row>
    <row r="12491" ht="16" customHeight="1" s="29">
      <c r="A12491" t="inlineStr">
        <is>
          <t>photovoltaic flat-roof installation, 156 kWp, single-Si, on roof</t>
        </is>
      </c>
      <c r="B12491" s="30">
        <f>M12491*S12491</f>
        <v>1.1505792618227372E-8</v>
      </c>
      <c r="C12491" t="inlineStr">
        <is>
          <t>CH</t>
        </is>
      </c>
      <c r="D12491" t="inlineStr">
        <is>
          <t>unit</t>
        </is>
      </c>
      <c r="F12491" t="inlineStr">
        <is>
          <t>technosphere</t>
        </is>
      </c>
      <c r="G12491" t="n">
        <v>0</v>
      </c>
      <c r="H12491" t="inlineStr">
        <is>
          <t>photovoltaic flat-roof installation, 156 kWp, single-Si, on roof</t>
        </is>
      </c>
      <c r="I12491" t="inlineStr">
        <is>
          <t>(2,2,1,1,1,3); Calculation with average annual yield and share of technologies. Lifetime: 30a.</t>
        </is>
      </c>
      <c r="K12491" t="inlineStr">
        <is>
          <t>commercial</t>
        </is>
      </c>
      <c r="L12491">
        <f>L12490</f>
        <v>0.82233248462317254</v>
      </c>
      <c r="M12491" s="30">
        <f>INDEX(parameters!$D$41:$AG$178,MATCH('PV (extension)'!B12479,parameters!$C$41:$C$178,0),MATCH('PV (extension)'!A12491,parameters!$D$5:$AG$5,0))/L12491</f>
        <v>6.4134666026183854E-2</v>
      </c>
      <c r="N12491" s="3" t="inlineStr">
        <is>
          <t>roof-top</t>
        </is>
      </c>
      <c r="O12491">
        <f>INDEX(parameters!$C$196:$EJ$198,MATCH('PV (extension)'!N12491,parameters!$B$196:$B$198,0),MATCH('PV (extension)'!B12479,parameters!$C$195:$EJ$195,0))</f>
        <v>1191.0512314834848</v>
      </c>
      <c r="P12491" t="n">
        <v>156</v>
      </c>
      <c r="Q12491" t="n">
        <v>30</v>
      </c>
      <c r="R12491">
        <f>Q12491*P12491*O12491</f>
        <v>5574119.7633427093</v>
      </c>
      <c r="S12491">
        <f>1/R12491</f>
        <v>1.7940052285498727E-7</v>
      </c>
    </row>
    <row r="12492" s="29">
      <c r="A12492" t="inlineStr">
        <is>
          <t>photovoltaic open ground installation, 570 kWp, CIS, on open ground</t>
        </is>
      </c>
      <c r="B12492" s="30">
        <f>M12492*S12492</f>
        <v>5.6709416139376653E-10</v>
      </c>
      <c r="C12492" t="inlineStr">
        <is>
          <t>RER</t>
        </is>
      </c>
      <c r="D12492" t="inlineStr">
        <is>
          <t>unit</t>
        </is>
      </c>
      <c r="F12492" t="inlineStr">
        <is>
          <t>technosphere</t>
        </is>
      </c>
      <c r="G12492" t="n">
        <v>0</v>
      </c>
      <c r="H12492" t="inlineStr">
        <is>
          <t>photovoltaic open ground installation, 570 kWp, CIS, on open ground</t>
        </is>
      </c>
      <c r="I12492" t="inlineStr">
        <is>
          <t>(2,2,1,1,1,3); Calculation with average annual yield and share of technologies. Lifetime: 30a.</t>
        </is>
      </c>
      <c r="K12492" t="inlineStr">
        <is>
          <t>commercial</t>
        </is>
      </c>
      <c r="L12492">
        <f>L12491</f>
        <v>0.82233248462317254</v>
      </c>
      <c r="M12492" s="30">
        <f>INDEX(parameters!$D$41:$AG$178,MATCH('PV (extension)'!B12479,parameters!$C$41:$C$178,0),MATCH('PV (extension)'!A12492,parameters!$D$5:$AG$5,0))/L12492</f>
        <v>1.2287226816964775E-2</v>
      </c>
      <c r="N12492" t="inlineStr">
        <is>
          <t>central</t>
        </is>
      </c>
      <c r="O12492">
        <f>INDEX(parameters!$C$196:$EJ$198,MATCH('PV (extension)'!N12492,parameters!$B$196:$B$198,0),MATCH('PV (extension)'!B12479,parameters!$C$195:$EJ$195,0))</f>
        <v>1267.0757781739201</v>
      </c>
      <c r="P12492" t="n">
        <v>570</v>
      </c>
      <c r="Q12492" t="n">
        <v>30</v>
      </c>
      <c r="R12492">
        <f>Q12492*P12492*O12492</f>
        <v>21666995.806774031</v>
      </c>
      <c r="S12492">
        <f>1/R12492</f>
        <v>4.6153145037640939E-8</v>
      </c>
    </row>
    <row r="12493" s="29">
      <c r="A12493" t="inlineStr">
        <is>
          <t>photovoltaic open ground installation, 570 kWp, CdTe, on open ground</t>
        </is>
      </c>
      <c r="B12493" s="30">
        <f>M12493*S12493</f>
        <v>4.1658299950470975E-9</v>
      </c>
      <c r="C12493" t="inlineStr">
        <is>
          <t>RER</t>
        </is>
      </c>
      <c r="D12493" t="inlineStr">
        <is>
          <t>unit</t>
        </is>
      </c>
      <c r="F12493" t="inlineStr">
        <is>
          <t>technosphere</t>
        </is>
      </c>
      <c r="G12493" t="n">
        <v>0</v>
      </c>
      <c r="H12493" t="inlineStr">
        <is>
          <t>photovoltaic open ground installation, 570 kWp, CdTe, on open ground</t>
        </is>
      </c>
      <c r="I12493" t="inlineStr">
        <is>
          <t>(2,2,1,1,1,3); Calculation with average annual yield and share of technologies. Lifetime: 30a.</t>
        </is>
      </c>
      <c r="K12493" t="inlineStr">
        <is>
          <t>commercial</t>
        </is>
      </c>
      <c r="L12493">
        <f>L12492</f>
        <v>0.82233248462317254</v>
      </c>
      <c r="M12493" s="30">
        <f>INDEX(parameters!$D$41:$AG$178,MATCH('PV (extension)'!B12479,parameters!$C$41:$C$178,0),MATCH('PV (extension)'!A12493,parameters!$D$5:$AG$5,0))/L12493</f>
        <v>9.0261021034418951E-2</v>
      </c>
      <c r="N12493" t="inlineStr">
        <is>
          <t>central</t>
        </is>
      </c>
      <c r="O12493">
        <f>INDEX(parameters!$C$196:$EJ$198,MATCH('PV (extension)'!N12493,parameters!$B$196:$B$198,0),MATCH('PV (extension)'!B12479,parameters!$C$195:$EJ$195,0))</f>
        <v>1267.0757781739201</v>
      </c>
      <c r="P12493" t="n">
        <v>570</v>
      </c>
      <c r="Q12493" t="n">
        <v>30</v>
      </c>
      <c r="R12493">
        <f>Q12493*P12493*O12493</f>
        <v>21666995.806774031</v>
      </c>
      <c r="S12493">
        <f>1/R12493</f>
        <v>4.6153145037640939E-8</v>
      </c>
    </row>
    <row r="12494" s="29">
      <c r="A12494" t="inlineStr">
        <is>
          <t>photovoltaic open ground installation, 570 kWp, micro-Si, on open ground</t>
        </is>
      </c>
      <c r="B12494" s="30">
        <f>M12494*S12494</f>
        <v>4.4154841807177091E-11</v>
      </c>
      <c r="C12494" t="inlineStr">
        <is>
          <t>RER</t>
        </is>
      </c>
      <c r="D12494" t="inlineStr">
        <is>
          <t>unit</t>
        </is>
      </c>
      <c r="F12494" t="inlineStr">
        <is>
          <t>technosphere</t>
        </is>
      </c>
      <c r="G12494" t="n">
        <v>0</v>
      </c>
      <c r="H12494" t="inlineStr">
        <is>
          <t>photovoltaic open ground installation, 570 kWp, micro-Si, on open ground</t>
        </is>
      </c>
      <c r="I12494" t="inlineStr">
        <is>
          <t>(2,2,1,1,1,3); Calculation with average annual yield and share of technologies. Lifetime: 30a.</t>
        </is>
      </c>
      <c r="K12494" t="inlineStr">
        <is>
          <t>commercial</t>
        </is>
      </c>
      <c r="L12494">
        <f>L12493</f>
        <v>0.82233248462317254</v>
      </c>
      <c r="M12494" s="30">
        <f>INDEX(parameters!$D$41:$AG$178,MATCH('PV (extension)'!B12479,parameters!$C$41:$C$178,0),MATCH('PV (extension)'!A12494,parameters!$D$5:$AG$5,0))/L12494</f>
        <v>9.5670277228487681E-4</v>
      </c>
      <c r="N12494" t="inlineStr">
        <is>
          <t>central</t>
        </is>
      </c>
      <c r="O12494">
        <f>INDEX(parameters!$C$196:$EJ$198,MATCH('PV (extension)'!N12494,parameters!$B$196:$B$198,0),MATCH('PV (extension)'!B12479,parameters!$C$195:$EJ$195,0))</f>
        <v>1267.0757781739201</v>
      </c>
      <c r="P12494" t="n">
        <v>570</v>
      </c>
      <c r="Q12494" t="n">
        <v>30</v>
      </c>
      <c r="R12494">
        <f>Q12494*P12494*O12494</f>
        <v>21666995.806774031</v>
      </c>
      <c r="S12494">
        <f>1/R12494</f>
        <v>4.6153145037640939E-8</v>
      </c>
    </row>
    <row r="12495" s="29">
      <c r="A12495" t="inlineStr">
        <is>
          <t>photovoltaic open ground installation, 570 kWp, multi-Si, on open ground</t>
        </is>
      </c>
      <c r="B12495" s="30">
        <f>M12495*S12495</f>
        <v>1.477638265879308E-8</v>
      </c>
      <c r="C12495" t="inlineStr">
        <is>
          <t>RER</t>
        </is>
      </c>
      <c r="D12495" t="inlineStr">
        <is>
          <t>unit</t>
        </is>
      </c>
      <c r="F12495" t="inlineStr">
        <is>
          <t>technosphere</t>
        </is>
      </c>
      <c r="G12495" t="n">
        <v>0</v>
      </c>
      <c r="H12495" t="inlineStr">
        <is>
          <t>photovoltaic open ground installation, 570 kWp, multi-Si, on open ground</t>
        </is>
      </c>
      <c r="I12495" t="inlineStr">
        <is>
          <t>(2,2,1,1,1,3); Calculation with average annual yield and share of technologies. Lifetime: 30a.</t>
        </is>
      </c>
      <c r="K12495" t="inlineStr">
        <is>
          <t>commercial</t>
        </is>
      </c>
      <c r="L12495">
        <f>L12494</f>
        <v>0.82233248462317254</v>
      </c>
      <c r="M12495" s="30">
        <f>INDEX(parameters!$D$41:$AG$178,MATCH('PV (extension)'!B12479,parameters!$C$41:$C$178,0),MATCH('PV (extension)'!A12495,parameters!$D$5:$AG$5,0))/L12495</f>
        <v>0.32015982110735819</v>
      </c>
      <c r="N12495" t="inlineStr">
        <is>
          <t>central</t>
        </is>
      </c>
      <c r="O12495">
        <f>INDEX(parameters!$C$196:$EJ$198,MATCH('PV (extension)'!N12495,parameters!$B$196:$B$198,0),MATCH('PV (extension)'!B12479,parameters!$C$195:$EJ$195,0))</f>
        <v>1267.0757781739201</v>
      </c>
      <c r="P12495" t="n">
        <v>570</v>
      </c>
      <c r="Q12495" t="n">
        <v>30</v>
      </c>
      <c r="R12495">
        <f>Q12495*P12495*O12495</f>
        <v>21666995.806774031</v>
      </c>
      <c r="S12495">
        <f>1/R12495</f>
        <v>4.6153145037640939E-8</v>
      </c>
    </row>
    <row r="12496" s="29">
      <c r="A12496" t="inlineStr">
        <is>
          <t>photovoltaic open ground installation, 570 kWp, single-Si, on open ground</t>
        </is>
      </c>
      <c r="B12496" s="30">
        <f>M12496*S12496</f>
        <v>7.8380295229396489E-9</v>
      </c>
      <c r="C12496" t="inlineStr">
        <is>
          <t>RER</t>
        </is>
      </c>
      <c r="D12496" t="inlineStr">
        <is>
          <t>unit</t>
        </is>
      </c>
      <c r="F12496" t="inlineStr">
        <is>
          <t>technosphere</t>
        </is>
      </c>
      <c r="G12496" t="n">
        <v>0</v>
      </c>
      <c r="H12496" t="inlineStr">
        <is>
          <t>photovoltaic open ground installation, 570 kWp, single-Si, on open ground</t>
        </is>
      </c>
      <c r="I12496" t="inlineStr">
        <is>
          <t>(2,2,1,1,1,3); Calculation with average annual yield and share of technologies. Lifetime: 30a.</t>
        </is>
      </c>
      <c r="K12496" t="inlineStr">
        <is>
          <t>commercial</t>
        </is>
      </c>
      <c r="L12496">
        <f>L12495</f>
        <v>0.82233248462317254</v>
      </c>
      <c r="M12496" s="30">
        <f>INDEX(parameters!$D$41:$AG$178,MATCH('PV (extension)'!B12479,parameters!$C$41:$C$178,0),MATCH('PV (extension)'!A12496,parameters!$D$5:$AG$5,0))/L12496</f>
        <v>0.16982655280690445</v>
      </c>
      <c r="N12496" t="inlineStr">
        <is>
          <t>central</t>
        </is>
      </c>
      <c r="O12496">
        <f>INDEX(parameters!$C$196:$EJ$198,MATCH('PV (extension)'!N12496,parameters!$B$196:$B$198,0),MATCH('PV (extension)'!B12479,parameters!$C$195:$EJ$195,0))</f>
        <v>1267.0757781739201</v>
      </c>
      <c r="P12496" t="n">
        <v>570</v>
      </c>
      <c r="Q12496" t="n">
        <v>30</v>
      </c>
      <c r="R12496">
        <f>Q12496*P12496*O12496</f>
        <v>21666995.806774031</v>
      </c>
      <c r="S12496">
        <f>1/R12496</f>
        <v>4.6153145037640939E-8</v>
      </c>
    </row>
    <row r="12497" ht="16" customHeight="1" s="29">
      <c r="A12497" t="inlineStr">
        <is>
          <t>photovoltaic slanted-roof installation, 93 kWp, multi-Si, laminated, integrated, on roof</t>
        </is>
      </c>
      <c r="B12497" s="30">
        <f>M12497*S12497</f>
        <v>2.4187102973821176E-9</v>
      </c>
      <c r="C12497" t="inlineStr">
        <is>
          <t>CH</t>
        </is>
      </c>
      <c r="D12497" t="inlineStr">
        <is>
          <t>unit</t>
        </is>
      </c>
      <c r="F12497" t="inlineStr">
        <is>
          <t>technosphere</t>
        </is>
      </c>
      <c r="G12497" t="n">
        <v>0</v>
      </c>
      <c r="H12497" t="inlineStr">
        <is>
          <t>photovoltaic slanted-roof installation, 93 kWp, multi-Si, laminated, integrated, on roof</t>
        </is>
      </c>
      <c r="I12497" t="inlineStr">
        <is>
          <t>(2,2,1,1,1,3); Calculation with average annual yield and share of technologies. Lifetime: 30a.</t>
        </is>
      </c>
      <c r="K12497" t="inlineStr">
        <is>
          <t>commercial</t>
        </is>
      </c>
      <c r="L12497">
        <f>L12496</f>
        <v>0.82233248462317254</v>
      </c>
      <c r="M12497" s="30">
        <f>INDEX(parameters!$D$41:$AG$178,MATCH('PV (extension)'!B12479,parameters!$C$41:$C$178,0),MATCH('PV (extension)'!A12497,parameters!$D$5:$AG$5,0))/L12497</f>
        <v>8.0374539804535308E-3</v>
      </c>
      <c r="N12497" s="3" t="inlineStr">
        <is>
          <t>roof-top</t>
        </is>
      </c>
      <c r="O12497">
        <f>INDEX(parameters!$C$196:$EJ$198,MATCH('PV (extension)'!N12497,parameters!$B$196:$B$198,0),MATCH('PV (extension)'!B12479,parameters!$C$195:$EJ$195,0))</f>
        <v>1191.0512314834848</v>
      </c>
      <c r="P12497" t="n">
        <v>93</v>
      </c>
      <c r="Q12497" t="n">
        <v>30</v>
      </c>
      <c r="R12497">
        <f>Q12497*P12497*O12497</f>
        <v>3323032.9358389224</v>
      </c>
      <c r="S12497">
        <f>1/R12497</f>
        <v>3.0092990930513999E-7</v>
      </c>
    </row>
    <row r="12498" ht="16" customHeight="1" s="29">
      <c r="A12498" t="inlineStr">
        <is>
          <t>photovoltaic slanted-roof installation, 93 kWp, multi-Si, panel, mounted, on roof</t>
        </is>
      </c>
      <c r="B12498" s="30">
        <f>M12498*S12498</f>
        <v>4.1012747562512503E-8</v>
      </c>
      <c r="C12498" t="inlineStr">
        <is>
          <t>CH</t>
        </is>
      </c>
      <c r="D12498" t="inlineStr">
        <is>
          <t>unit</t>
        </is>
      </c>
      <c r="F12498" t="inlineStr">
        <is>
          <t>technosphere</t>
        </is>
      </c>
      <c r="G12498" t="n">
        <v>0</v>
      </c>
      <c r="H12498" t="inlineStr">
        <is>
          <t>photovoltaic slanted-roof installation, 93 kWp, multi-Si, panel, mounted, on roof</t>
        </is>
      </c>
      <c r="I12498" t="inlineStr">
        <is>
          <t>(2,2,1,1,1,3); Calculation with average annual yield and share of technologies. Lifetime: 30a.</t>
        </is>
      </c>
      <c r="K12498" t="inlineStr">
        <is>
          <t>commercial</t>
        </is>
      </c>
      <c r="L12498">
        <f>L12497</f>
        <v>0.82233248462317254</v>
      </c>
      <c r="M12498" s="30">
        <f>INDEX(parameters!$D$41:$AG$178,MATCH('PV (extension)'!B12479,parameters!$C$41:$C$178,0),MATCH('PV (extension)'!A12498,parameters!$D$5:$AG$5,0))/L12498</f>
        <v>0.13628671093947653</v>
      </c>
      <c r="N12498" s="3" t="inlineStr">
        <is>
          <t>roof-top</t>
        </is>
      </c>
      <c r="O12498">
        <f>INDEX(parameters!$C$196:$EJ$198,MATCH('PV (extension)'!N12498,parameters!$B$196:$B$198,0),MATCH('PV (extension)'!B12479,parameters!$C$195:$EJ$195,0))</f>
        <v>1191.0512314834848</v>
      </c>
      <c r="P12498" t="n">
        <v>93</v>
      </c>
      <c r="Q12498" t="n">
        <v>30</v>
      </c>
      <c r="R12498">
        <f>Q12498*P12498*O12498</f>
        <v>3323032.9358389224</v>
      </c>
      <c r="S12498">
        <f>1/R12498</f>
        <v>3.0092990930513999E-7</v>
      </c>
    </row>
    <row r="12499" ht="16" customHeight="1" s="29">
      <c r="A12499" t="inlineStr">
        <is>
          <t>photovoltaic slanted-roof installation, 93 kWp, single-Si, laminated, integrated, on roof</t>
        </is>
      </c>
      <c r="B12499" s="30">
        <f>M12499*S12499</f>
        <v>1.2786350437021809E-9</v>
      </c>
      <c r="C12499" t="inlineStr">
        <is>
          <t>CH</t>
        </is>
      </c>
      <c r="D12499" t="inlineStr">
        <is>
          <t>unit</t>
        </is>
      </c>
      <c r="F12499" t="inlineStr">
        <is>
          <t>technosphere</t>
        </is>
      </c>
      <c r="G12499" t="n">
        <v>0</v>
      </c>
      <c r="H12499" t="inlineStr">
        <is>
          <t>photovoltaic slanted-roof installation, 93 kWp, single-Si, laminated, integrated, on roof</t>
        </is>
      </c>
      <c r="I12499" t="inlineStr">
        <is>
          <t>(2,2,1,1,1,3); Calculation with average annual yield and share of technologies. Lifetime: 30a.</t>
        </is>
      </c>
      <c r="K12499" t="inlineStr">
        <is>
          <t>commercial</t>
        </is>
      </c>
      <c r="L12499">
        <f>L12498</f>
        <v>0.82233248462317254</v>
      </c>
      <c r="M12499" s="30">
        <f>INDEX(parameters!$D$41:$AG$178,MATCH('PV (extension)'!B12479,parameters!$C$41:$C$178,0),MATCH('PV (extension)'!A12499,parameters!$D$5:$AG$5,0))/L12499</f>
        <v>4.2489463631401872E-3</v>
      </c>
      <c r="N12499" s="3" t="inlineStr">
        <is>
          <t>roof-top</t>
        </is>
      </c>
      <c r="O12499">
        <f>INDEX(parameters!$C$196:$EJ$198,MATCH('PV (extension)'!N12499,parameters!$B$196:$B$198,0),MATCH('PV (extension)'!B12479,parameters!$C$195:$EJ$195,0))</f>
        <v>1191.0512314834848</v>
      </c>
      <c r="P12499" t="n">
        <v>93</v>
      </c>
      <c r="Q12499" t="n">
        <v>30</v>
      </c>
      <c r="R12499">
        <f>Q12499*P12499*O12499</f>
        <v>3323032.9358389224</v>
      </c>
      <c r="S12499">
        <f>1/R12499</f>
        <v>3.0092990930513999E-7</v>
      </c>
    </row>
    <row r="12500" ht="16" customHeight="1" s="29">
      <c r="A12500" t="inlineStr">
        <is>
          <t>photovoltaic slanted-roof installation, 93 kWp, single-Si, panel, mounted, on roof</t>
        </is>
      </c>
      <c r="B12500" s="30">
        <f>M12500*S12500</f>
        <v>2.1482908393418814E-8</v>
      </c>
      <c r="C12500" t="inlineStr">
        <is>
          <t>CH</t>
        </is>
      </c>
      <c r="D12500" t="inlineStr">
        <is>
          <t>unit</t>
        </is>
      </c>
      <c r="F12500" t="inlineStr">
        <is>
          <t>technosphere</t>
        </is>
      </c>
      <c r="G12500" t="n">
        <v>0</v>
      </c>
      <c r="H12500" t="inlineStr">
        <is>
          <t>photovoltaic slanted-roof installation, 93 kWp, single-Si, panel, mounted, on roof</t>
        </is>
      </c>
      <c r="I12500" t="inlineStr">
        <is>
          <t>(2,2,1,1,1,3); Calculation with average annual yield and share of technologies. Lifetime: 30a.</t>
        </is>
      </c>
      <c r="K12500" t="inlineStr">
        <is>
          <t>commercial</t>
        </is>
      </c>
      <c r="L12500">
        <f>L12499</f>
        <v>0.82233248462317254</v>
      </c>
      <c r="M12500" s="30">
        <f>INDEX(parameters!$D$41:$AG$178,MATCH('PV (extension)'!B12479,parameters!$C$41:$C$178,0),MATCH('PV (extension)'!A12500,parameters!$D$5:$AG$5,0))/L12500</f>
        <v>7.1388412148941149E-2</v>
      </c>
      <c r="N12500" s="3" t="inlineStr">
        <is>
          <t>roof-top</t>
        </is>
      </c>
      <c r="O12500">
        <f>INDEX(parameters!$C$196:$EJ$198,MATCH('PV (extension)'!N12500,parameters!$B$196:$B$198,0),MATCH('PV (extension)'!B12479,parameters!$C$195:$EJ$195,0))</f>
        <v>1191.0512314834848</v>
      </c>
      <c r="P12500" t="n">
        <v>93</v>
      </c>
      <c r="Q12500" t="n">
        <v>30</v>
      </c>
      <c r="R12500">
        <f>Q12500*P12500*O12500</f>
        <v>3323032.9358389224</v>
      </c>
      <c r="S12500">
        <f>1/R12500</f>
        <v>3.0092990930513999E-7</v>
      </c>
    </row>
    <row r="12501" s="29">
      <c r="A12501" t="inlineStr">
        <is>
          <t>market for tap water</t>
        </is>
      </c>
      <c r="B12501" t="n">
        <v>0.0037026</v>
      </c>
      <c r="C12501" t="inlineStr">
        <is>
          <t>Europe without Switzerland</t>
        </is>
      </c>
      <c r="D12501" t="inlineStr">
        <is>
          <t>kilogram</t>
        </is>
      </c>
      <c r="F12501" t="inlineStr">
        <is>
          <t>technosphere</t>
        </is>
      </c>
      <c r="G12501" t="n">
        <v>0</v>
      </c>
      <c r="H12501" t="inlineStr">
        <is>
          <t>tap water</t>
        </is>
      </c>
      <c r="I12501" t="inlineStr">
        <is>
          <t>(2,2,1,1,1,3); Estimation 20l/m2 panel</t>
        </is>
      </c>
      <c r="M12501" s="30" t="n"/>
    </row>
    <row r="12502" s="29">
      <c r="A12502" t="inlineStr">
        <is>
          <t>treatment of wastewater, from residence, capacity 1.1E10l/year</t>
        </is>
      </c>
      <c r="B12502" t="n">
        <v>-3.3323e-06</v>
      </c>
      <c r="C12502" t="inlineStr">
        <is>
          <t>CH</t>
        </is>
      </c>
      <c r="D12502" t="inlineStr">
        <is>
          <t>cubic meter</t>
        </is>
      </c>
      <c r="F12502" t="inlineStr">
        <is>
          <t>technosphere</t>
        </is>
      </c>
      <c r="G12502" t="n">
        <v>0</v>
      </c>
      <c r="H12502" t="inlineStr">
        <is>
          <t>wastewater, from residence</t>
        </is>
      </c>
      <c r="I12502" t="inlineStr">
        <is>
          <t>(2,2,1,1,1,3); Estimation 20l/m2 panel</t>
        </is>
      </c>
      <c r="M12502" s="30" t="n"/>
    </row>
    <row r="12503" s="29">
      <c r="M12503" s="30" t="n"/>
    </row>
    <row r="12504" customFormat="1" s="28">
      <c r="A12504" s="28" t="inlineStr">
        <is>
          <t>Activity</t>
        </is>
      </c>
      <c r="B12504" s="28" t="inlineStr">
        <is>
          <t>electricity production, photovoltaic</t>
        </is>
      </c>
      <c r="M12504" s="30" t="n"/>
    </row>
    <row r="12505">
      <c r="A12505" t="inlineStr">
        <is>
          <t>comment</t>
        </is>
      </c>
      <c r="B1250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")&amp;HLOOKUP(B12506,parameters!$C$195:$EJ$198,2,0)&amp;" kWh/kWp.
Annual output, Facade: "&amp;HLOOKUP(B12506,parameters!$C$195:$EJ$198,3,0)&amp;" kWh/kWp.
Annual output, Open-ground: "&amp;HLOOKUP(B12506,parameters!$C$195:$EJ$198,4,0)&amp;_xlfn._LONGTEXT("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")&amp;VLOOKUP(B12506,'extension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1191.05123148348 kWh/kWp.
Annual output, Facade: 836.270013594787 kWh/kWp.
Annual output, Open-ground: 1267.07577817392 kWh/kWp.
Amount of solar energy transformed to electricity. Waste heat emission due to losses of electricity in the system.
Technology:  Electricity production with grid-connected photovoltaic power plants.
Time period:  Time of publications
Production volume: 4.428 GWh in 2025.
Sampling:  Statistical data and model calculations
Extrapolations:  Use of PV technology data investigated for other countries (Switzerland). Correction of average yield with Swiss data.
Uncertainty:  None
Author: Romain Sacchi, PSI, romain.sacchi@psi.ch</v>
      </c>
      <c r="M12505" s="30" t="n"/>
    </row>
    <row r="12506" s="29">
      <c r="A12506" t="inlineStr">
        <is>
          <t>location</t>
        </is>
      </c>
      <c r="B12506" t="inlineStr">
        <is>
          <t>VN</t>
        </is>
      </c>
    </row>
    <row r="12507" s="29">
      <c r="A12507" t="inlineStr">
        <is>
          <t>production amount</t>
        </is>
      </c>
      <c r="B12507" t="n">
        <v>1</v>
      </c>
    </row>
    <row r="12508" s="29">
      <c r="A12508" t="inlineStr">
        <is>
          <t>reference product</t>
        </is>
      </c>
      <c r="B12508" t="inlineStr">
        <is>
          <t>electricity, low voltage</t>
        </is>
      </c>
    </row>
    <row r="12509" s="29">
      <c r="A12509" t="inlineStr">
        <is>
          <t>source</t>
        </is>
      </c>
      <c r="B1250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510" s="29">
      <c r="A12510" t="inlineStr">
        <is>
          <t>type</t>
        </is>
      </c>
      <c r="B12510" t="inlineStr">
        <is>
          <t>process</t>
        </is>
      </c>
    </row>
    <row r="12511" s="29">
      <c r="A12511" t="inlineStr">
        <is>
          <t>unit</t>
        </is>
      </c>
      <c r="B12511" t="inlineStr">
        <is>
          <t>kilowatt hour</t>
        </is>
      </c>
    </row>
    <row r="12512" s="29">
      <c r="A12512" t="inlineStr">
        <is>
          <t>Exchanges</t>
        </is>
      </c>
    </row>
    <row r="12513" customFormat="1" s="28">
      <c r="A12513" s="28" t="inlineStr">
        <is>
          <t>name</t>
        </is>
      </c>
      <c r="B12513" s="28" t="inlineStr">
        <is>
          <t>amount</t>
        </is>
      </c>
      <c r="C12513" s="28" t="inlineStr">
        <is>
          <t>location</t>
        </is>
      </c>
      <c r="D12513" s="28" t="inlineStr">
        <is>
          <t>unit</t>
        </is>
      </c>
      <c r="E12513" s="28" t="inlineStr">
        <is>
          <t>categories</t>
        </is>
      </c>
      <c r="F12513" s="28" t="inlineStr">
        <is>
          <t>type</t>
        </is>
      </c>
      <c r="G12513" s="28" t="inlineStr">
        <is>
          <t>uncertainty type</t>
        </is>
      </c>
      <c r="H12513" s="28" t="inlineStr">
        <is>
          <t>loc</t>
        </is>
      </c>
      <c r="I12513" s="28" t="inlineStr">
        <is>
          <t>scale</t>
        </is>
      </c>
      <c r="J12513" s="28" t="inlineStr">
        <is>
          <t>comment</t>
        </is>
      </c>
      <c r="K12513" s="28" t="inlineStr">
        <is>
          <t>negative</t>
        </is>
      </c>
      <c r="L12513" s="28" t="inlineStr">
        <is>
          <t>reference product</t>
        </is>
      </c>
      <c r="M12513" s="28" t="inlineStr">
        <is>
          <t>production volume</t>
        </is>
      </c>
      <c r="N12513" s="28" t="inlineStr">
        <is>
          <t>scope</t>
        </is>
      </c>
      <c r="O12513" s="28" t="inlineStr">
        <is>
          <t>scope share</t>
        </is>
      </c>
      <c r="P12513" s="28" t="inlineStr">
        <is>
          <t>tech share</t>
        </is>
      </c>
      <c r="Q12513" s="28" t="inlineStr">
        <is>
          <t>installation</t>
        </is>
      </c>
      <c r="R12513" s="28" t="inlineStr">
        <is>
          <t>productivity</t>
        </is>
      </c>
      <c r="S12513" s="28" t="inlineStr">
        <is>
          <t>kWp</t>
        </is>
      </c>
      <c r="T12513" s="28" t="inlineStr">
        <is>
          <t>lifetime</t>
        </is>
      </c>
      <c r="U12513" s="28" t="inlineStr">
        <is>
          <t>lifetime production</t>
        </is>
      </c>
      <c r="V12513" s="28" t="inlineStr">
        <is>
          <t>inverted lifetime production</t>
        </is>
      </c>
    </row>
    <row r="12514" s="29">
      <c r="A12514" t="inlineStr">
        <is>
          <t>Energy, solar, converted</t>
        </is>
      </c>
      <c r="B12514" t="n">
        <v>3.8503</v>
      </c>
      <c r="D12514" t="inlineStr">
        <is>
          <t>megajoule</t>
        </is>
      </c>
      <c r="E12514" t="inlineStr">
        <is>
          <t>natural resource::in air</t>
        </is>
      </c>
      <c r="F12514" t="inlineStr">
        <is>
          <t>biosphere</t>
        </is>
      </c>
      <c r="G12514" t="n">
        <v>2</v>
      </c>
      <c r="H12514" t="n">
        <v>1.348151067341848</v>
      </c>
      <c r="I12514" t="n">
        <v>0.04340984597628009</v>
      </c>
      <c r="J12514" t="inlineStr">
        <is>
          <t>(2,2,1,1,1,3); Energy loss in the system</t>
        </is>
      </c>
    </row>
    <row r="12515" s="29">
      <c r="A12515" t="inlineStr">
        <is>
          <t>Heat, waste</t>
        </is>
      </c>
      <c r="B12515" t="n">
        <v>0.25027</v>
      </c>
      <c r="D12515" t="inlineStr">
        <is>
          <t>megajoule</t>
        </is>
      </c>
      <c r="E12515" t="inlineStr">
        <is>
          <t>air</t>
        </is>
      </c>
      <c r="F12515" t="inlineStr">
        <is>
          <t>biosphere</t>
        </is>
      </c>
      <c r="G12515" t="n">
        <v>2</v>
      </c>
      <c r="H12515" t="n">
        <v>-1.385214943900327</v>
      </c>
      <c r="I12515" t="n">
        <v>0.02439508208471609</v>
      </c>
      <c r="J12515" t="inlineStr">
        <is>
          <t>(1,na,na,na,na,na); Calculation</t>
        </is>
      </c>
    </row>
    <row r="12516" s="29">
      <c r="A12516" t="inlineStr">
        <is>
          <t>electricity production, photovoltaic</t>
        </is>
      </c>
      <c r="B12516" t="n">
        <v>1</v>
      </c>
      <c r="C12516" t="inlineStr">
        <is>
          <t>VN</t>
        </is>
      </c>
      <c r="D12516" t="inlineStr">
        <is>
          <t>kilowatt hour</t>
        </is>
      </c>
      <c r="E12516" t="inlineStr">
        <is>
          <t>photovoltaic::power plants</t>
        </is>
      </c>
      <c r="F12516" t="inlineStr">
        <is>
          <t>production</t>
        </is>
      </c>
      <c r="G12516" t="n">
        <v>0</v>
      </c>
      <c r="H12516" t="n">
        <v>1</v>
      </c>
      <c r="L12516" t="inlineStr">
        <is>
          <t>electricity, low voltage</t>
        </is>
      </c>
      <c r="M12516">
        <f>VLOOKUP(C12516,'extension - production vol'!$B$6:$D$235,3,0)</f>
        <v>4.4279999999999999</v>
      </c>
    </row>
    <row r="12517" ht="16" customHeight="1" s="29">
      <c r="A12517" t="inlineStr">
        <is>
          <t>photovoltaic flat-roof installation, 156 kWp, multi-Si, on roof</t>
        </is>
      </c>
      <c r="B12517" s="30">
        <f>P12517*V12517</f>
        <v>1.8113023577709066E-8</v>
      </c>
      <c r="C12517" t="inlineStr">
        <is>
          <t>CH</t>
        </is>
      </c>
      <c r="D12517" t="inlineStr">
        <is>
          <t>unit</t>
        </is>
      </c>
      <c r="F12517" t="inlineStr">
        <is>
          <t>technosphere</t>
        </is>
      </c>
      <c r="G12517" t="n">
        <v>2</v>
      </c>
      <c r="H12517" t="n">
        <v>-18.46800298604678</v>
      </c>
      <c r="I12517" t="n">
        <v>0.09798894162072011</v>
      </c>
      <c r="J12517" t="inlineStr">
        <is>
          <t>(2,2,1,1,1,3); Calculation with average annual yield and share of technologies. Lifetime: 30a.</t>
        </is>
      </c>
      <c r="L12517" t="inlineStr">
        <is>
          <t>photovoltaic flat-roof installation, 156 kWp, multi-Si, on roof</t>
        </is>
      </c>
      <c r="N12517" t="inlineStr">
        <is>
          <t>all</t>
        </is>
      </c>
      <c r="O12517" t="n">
        <v>1</v>
      </c>
      <c r="P12517" s="30">
        <f>INDEX(parameters!$D$41:$AG$178,MATCH('PV (extension)'!B12506,parameters!$C$41:$C$178,0),MATCH('PV (extension)'!A12517,parameters!$D$5:$AG$5,0))/O12517</f>
        <v>0.10096416269840058</v>
      </c>
      <c r="Q12517" s="3" t="inlineStr">
        <is>
          <t>roof-top</t>
        </is>
      </c>
      <c r="R12517">
        <f>INDEX(parameters!$C$196:$EJ$198,MATCH('PV (extension)'!Q12517,parameters!$B$196:$B$198,0),MATCH('PV (extension)'!B12506,parameters!$C$195:$EJ$195,0))</f>
        <v>1191.0512314834848</v>
      </c>
      <c r="S12517" t="n">
        <v>156</v>
      </c>
      <c r="T12517" t="n">
        <v>30</v>
      </c>
      <c r="U12517">
        <f>T12517*S12517*R12517</f>
        <v>5574119.7633427093</v>
      </c>
      <c r="V12517">
        <f>1/U12517</f>
        <v>1.7940052285498727E-7</v>
      </c>
    </row>
    <row r="12518" ht="16" customHeight="1" s="29">
      <c r="A12518" t="inlineStr">
        <is>
          <t>photovoltaic flat-roof installation, 156 kWp, single-Si, on roof</t>
        </is>
      </c>
      <c r="B12518" s="30">
        <f>P12518*V12518</f>
        <v>9.4615870313058709E-9</v>
      </c>
      <c r="C12518" t="inlineStr">
        <is>
          <t>CH</t>
        </is>
      </c>
      <c r="D12518" t="inlineStr">
        <is>
          <t>unit</t>
        </is>
      </c>
      <c r="F12518" t="inlineStr">
        <is>
          <t>technosphere</t>
        </is>
      </c>
      <c r="G12518" t="n">
        <v>2</v>
      </c>
      <c r="H12518" t="n">
        <v>-19.10362020104489</v>
      </c>
      <c r="I12518" t="n">
        <v>0.09798894162072011</v>
      </c>
      <c r="J12518" t="inlineStr">
        <is>
          <t>(2,2,1,1,1,3); Calculation with average annual yield and share of technologies. Lifetime: 30a.</t>
        </is>
      </c>
      <c r="L12518" t="inlineStr">
        <is>
          <t>photovoltaic flat-roof installation, 156 kWp, single-Si, on roof</t>
        </is>
      </c>
      <c r="N12518" t="inlineStr">
        <is>
          <t>all</t>
        </is>
      </c>
      <c r="O12518" t="n">
        <v>1</v>
      </c>
      <c r="P12518" s="30">
        <f>INDEX(parameters!$D$41:$AG$178,MATCH('PV (extension)'!B12506,parameters!$C$41:$C$178,0),MATCH('PV (extension)'!A12518,parameters!$D$5:$AG$5,0))/O12518</f>
        <v>5.2740019263789135E-2</v>
      </c>
      <c r="Q12518" s="3" t="inlineStr">
        <is>
          <t>roof-top</t>
        </is>
      </c>
      <c r="R12518">
        <f>INDEX(parameters!$C$196:$EJ$198,MATCH('PV (extension)'!Q12518,parameters!$B$196:$B$198,0),MATCH('PV (extension)'!B12506,parameters!$C$195:$EJ$195,0))</f>
        <v>1191.0512314834848</v>
      </c>
      <c r="S12518" t="n">
        <v>156</v>
      </c>
      <c r="T12518" t="n">
        <v>30</v>
      </c>
      <c r="U12518">
        <f>T12518*S12518*R12518</f>
        <v>5574119.7633427093</v>
      </c>
      <c r="V12518">
        <f>1/U12518</f>
        <v>1.7940052285498727E-7</v>
      </c>
    </row>
    <row r="12519" ht="16" customHeight="1" s="29">
      <c r="A12519" t="inlineStr">
        <is>
          <t>photovoltaic slanted-roof installation, 3 kWp, CIS, laminated, integrated, on roof</t>
        </is>
      </c>
      <c r="B12519" s="30">
        <f>P12519*V12519</f>
        <v>8.4857460504288865E-9</v>
      </c>
      <c r="C12519" t="inlineStr">
        <is>
          <t>CH</t>
        </is>
      </c>
      <c r="D12519" t="inlineStr">
        <is>
          <t>unit</t>
        </is>
      </c>
      <c r="F12519" t="inlineStr">
        <is>
          <t>technosphere</t>
        </is>
      </c>
      <c r="G12519" t="n">
        <v>2</v>
      </c>
      <c r="H12519" t="n">
        <v>-19.69743931800395</v>
      </c>
      <c r="I12519" t="n">
        <v>0.09798894162072011</v>
      </c>
      <c r="J12519" t="inlineStr">
        <is>
          <t>(2,2,1,1,1,3); Calculation with average annual yield and share of technologies. Lifetime: 30a.</t>
        </is>
      </c>
      <c r="L12519" t="inlineStr">
        <is>
          <t>photovoltaic slanted-roof installation, 3 kWp, CIS, laminated, integrated, on roof</t>
        </is>
      </c>
      <c r="N12519" t="inlineStr">
        <is>
          <t>all</t>
        </is>
      </c>
      <c r="O12519" t="n">
        <v>1</v>
      </c>
      <c r="P12519" s="30">
        <f>INDEX(parameters!$D$41:$AG$178,MATCH('PV (extension)'!B12506,parameters!$C$41:$C$178,0),MATCH('PV (extension)'!A12519,parameters!$D$5:$AG$5,0))/O12519</f>
        <v>9.0962624550774995E-4</v>
      </c>
      <c r="Q12519" s="3" t="inlineStr">
        <is>
          <t>roof-top</t>
        </is>
      </c>
      <c r="R12519">
        <f>INDEX(parameters!$C$196:$EJ$198,MATCH('PV (extension)'!Q12519,parameters!$B$196:$B$198,0),MATCH('PV (extension)'!B12506,parameters!$C$195:$EJ$195,0))</f>
        <v>1191.0512314834848</v>
      </c>
      <c r="S12519" t="n">
        <v>3</v>
      </c>
      <c r="T12519" t="n">
        <v>30</v>
      </c>
      <c r="U12519">
        <f>T12519*S12519*R12519</f>
        <v>107194.61083351364</v>
      </c>
      <c r="V12519">
        <f>1/U12519</f>
        <v>9.3288271884593387E-6</v>
      </c>
    </row>
    <row r="12520" ht="16" customHeight="1" s="29">
      <c r="A12520" t="inlineStr">
        <is>
          <t>photovoltaic slanted-roof installation, 3 kWp, CdTe, panel, mounted, on roof</t>
        </is>
      </c>
      <c r="B12520" s="30">
        <f>P12520*V12520</f>
        <v>5.5346633650237268E-8</v>
      </c>
      <c r="C12520" t="inlineStr">
        <is>
          <t>CH</t>
        </is>
      </c>
      <c r="D12520" t="inlineStr">
        <is>
          <t>unit</t>
        </is>
      </c>
      <c r="F12520" t="inlineStr">
        <is>
          <t>technosphere</t>
        </is>
      </c>
      <c r="G12520" t="n">
        <v>2</v>
      </c>
      <c r="H12520" t="n">
        <v>-16.69297991102503</v>
      </c>
      <c r="I12520" t="n">
        <v>0.09798894162072011</v>
      </c>
      <c r="J12520" t="inlineStr">
        <is>
          <t>(2,2,1,1,1,3); Calculation with average annual yield and share of technologies. Lifetime: 30a.</t>
        </is>
      </c>
      <c r="L12520" t="inlineStr">
        <is>
          <t>photovoltaic slanted-roof installation, 3 kWp, CdTe, panel, mounted, on roof</t>
        </is>
      </c>
      <c r="N12520" t="inlineStr">
        <is>
          <t>all</t>
        </is>
      </c>
      <c r="O12520" t="n">
        <v>1</v>
      </c>
      <c r="P12520" s="30">
        <f>INDEX(parameters!$D$41:$AG$178,MATCH('PV (extension)'!B12506,parameters!$C$41:$C$178,0),MATCH('PV (extension)'!A12520,parameters!$D$5:$AG$5,0))/O12520</f>
        <v>5.9328608550822341E-3</v>
      </c>
      <c r="Q12520" s="3" t="inlineStr">
        <is>
          <t>roof-top</t>
        </is>
      </c>
      <c r="R12520">
        <f>INDEX(parameters!$C$196:$EJ$198,MATCH('PV (extension)'!Q12520,parameters!$B$196:$B$198,0),MATCH('PV (extension)'!B12506,parameters!$C$195:$EJ$195,0))</f>
        <v>1191.0512314834848</v>
      </c>
      <c r="S12520" t="n">
        <v>3</v>
      </c>
      <c r="T12520" t="n">
        <v>30</v>
      </c>
      <c r="U12520">
        <f>T12520*S12520*R12520</f>
        <v>107194.61083351364</v>
      </c>
      <c r="V12520">
        <f>1/U12520</f>
        <v>9.3288271884593387E-6</v>
      </c>
    </row>
    <row r="12521" ht="16" customHeight="1" s="29">
      <c r="A12521" t="inlineStr">
        <is>
          <t>photovoltaic slanted-roof installation, 3 kWp, micro-Si, laminated, integrated, on roof</t>
        </is>
      </c>
      <c r="B12521" s="30">
        <f>P12521*V12521</f>
        <v>8.5759536806090787E-10</v>
      </c>
      <c r="C12521" t="inlineStr">
        <is>
          <t>RER</t>
        </is>
      </c>
      <c r="D12521" t="inlineStr">
        <is>
          <t>unit</t>
        </is>
      </c>
      <c r="F12521" t="inlineStr">
        <is>
          <t>technosphere</t>
        </is>
      </c>
      <c r="G12521" t="n">
        <v>2</v>
      </c>
      <c r="H12521" t="n">
        <v>-21.54326959350907</v>
      </c>
      <c r="I12521" t="n">
        <v>0.09798894162072011</v>
      </c>
      <c r="J12521" t="inlineStr">
        <is>
          <t>(2,2,1,1,1,3); Calculation with average annual yield and share of technologies. Lifetime: 30a.</t>
        </is>
      </c>
      <c r="L12521" t="inlineStr">
        <is>
          <t>photovoltaic slanted-roof installation, 3 kWp, micro-Si, laminated, integrated, on roof</t>
        </is>
      </c>
      <c r="N12521" t="inlineStr">
        <is>
          <t>all</t>
        </is>
      </c>
      <c r="O12521" t="n">
        <v>1</v>
      </c>
      <c r="P12521" s="30">
        <f>INDEX(parameters!$D$41:$AG$178,MATCH('PV (extension)'!B12506,parameters!$C$41:$C$178,0),MATCH('PV (extension)'!A12521,parameters!$D$5:$AG$5,0))/O12521</f>
        <v>9.1929601731912907E-5</v>
      </c>
      <c r="Q12521" s="3" t="inlineStr">
        <is>
          <t>roof-top</t>
        </is>
      </c>
      <c r="R12521">
        <f>INDEX(parameters!$C$196:$EJ$198,MATCH('PV (extension)'!Q12521,parameters!$B$196:$B$198,0),MATCH('PV (extension)'!B12506,parameters!$C$195:$EJ$195,0))</f>
        <v>1191.0512314834848</v>
      </c>
      <c r="S12521" t="n">
        <v>3</v>
      </c>
      <c r="T12521" t="n">
        <v>30</v>
      </c>
      <c r="U12521">
        <f>T12521*S12521*R12521</f>
        <v>107194.61083351364</v>
      </c>
      <c r="V12521">
        <f>1/U12521</f>
        <v>9.3288271884593387E-6</v>
      </c>
    </row>
    <row r="12522" ht="16" customHeight="1" s="29">
      <c r="A12522" t="inlineStr">
        <is>
          <t>photovoltaic slanted-roof installation, 3 kWp, micro-Si, panel, mounted, on roof</t>
        </is>
      </c>
      <c r="B12522" s="30">
        <f>P12522*V12522</f>
        <v>1.4909146609866354E-8</v>
      </c>
      <c r="C12522" t="inlineStr">
        <is>
          <t>RER</t>
        </is>
      </c>
      <c r="D12522" t="inlineStr">
        <is>
          <t>unit</t>
        </is>
      </c>
      <c r="F12522" t="inlineStr">
        <is>
          <t>technosphere</t>
        </is>
      </c>
      <c r="G12522" t="n">
        <v>2</v>
      </c>
      <c r="H12522" t="n">
        <v>-18.72987249989203</v>
      </c>
      <c r="I12522" t="n">
        <v>0.09798894162072011</v>
      </c>
      <c r="J12522" t="inlineStr">
        <is>
          <t>(2,2,1,1,1,3); Calculation with average annual yield and share of technologies. Lifetime: 30a.</t>
        </is>
      </c>
      <c r="L12522" t="inlineStr">
        <is>
          <t>photovoltaic slanted-roof installation, 3 kWp, micro-Si, panel, mounted, on roof</t>
        </is>
      </c>
      <c r="N12522" t="inlineStr">
        <is>
          <t>all</t>
        </is>
      </c>
      <c r="O12522" t="n">
        <v>1</v>
      </c>
      <c r="P12522" s="30">
        <f>INDEX(parameters!$D$41:$AG$178,MATCH('PV (extension)'!B12506,parameters!$C$41:$C$178,0),MATCH('PV (extension)'!A12522,parameters!$D$5:$AG$5,0))/O12522</f>
        <v>1.5981801687044229E-3</v>
      </c>
      <c r="Q12522" s="3" t="inlineStr">
        <is>
          <t>roof-top</t>
        </is>
      </c>
      <c r="R12522">
        <f>INDEX(parameters!$C$196:$EJ$198,MATCH('PV (extension)'!Q12522,parameters!$B$196:$B$198,0),MATCH('PV (extension)'!B12506,parameters!$C$195:$EJ$195,0))</f>
        <v>1191.0512314834848</v>
      </c>
      <c r="S12522" t="n">
        <v>3</v>
      </c>
      <c r="T12522" t="n">
        <v>30</v>
      </c>
      <c r="U12522">
        <f>T12522*S12522*R12522</f>
        <v>107194.61083351364</v>
      </c>
      <c r="V12522">
        <f>1/U12522</f>
        <v>9.3288271884593387E-6</v>
      </c>
    </row>
    <row r="12523" s="29">
      <c r="A12523" t="inlineStr">
        <is>
          <t>photovoltaic open ground installation, 570 kWp, CIS, on open ground</t>
        </is>
      </c>
      <c r="B12523" s="30">
        <f>P12523*V12523</f>
        <v>4.6633995075423036E-10</v>
      </c>
      <c r="C12523" t="inlineStr">
        <is>
          <t>RER</t>
        </is>
      </c>
      <c r="D12523" t="inlineStr">
        <is>
          <t>unit</t>
        </is>
      </c>
      <c r="F12523" t="inlineStr">
        <is>
          <t>technosphere</t>
        </is>
      </c>
      <c r="G12523" t="n">
        <v>2</v>
      </c>
      <c r="H12523" t="n">
        <v>-21.66656811806742</v>
      </c>
      <c r="I12523" t="n">
        <v>0.09798894162072011</v>
      </c>
      <c r="J12523" t="inlineStr">
        <is>
          <t>(2,2,1,1,1,3); Calculation with average annual yield and share of technologies. Lifetime: 30a.</t>
        </is>
      </c>
      <c r="L12523" t="inlineStr">
        <is>
          <t>photovoltaic open ground installation, 570 kWp, CIS, on open ground</t>
        </is>
      </c>
      <c r="N12523" t="inlineStr">
        <is>
          <t>all</t>
        </is>
      </c>
      <c r="O12523" t="n">
        <v>1</v>
      </c>
      <c r="P12523" s="30">
        <f>INDEX(parameters!$D$41:$AG$178,MATCH('PV (extension)'!B12506,parameters!$C$41:$C$178,0),MATCH('PV (extension)'!A12523,parameters!$D$5:$AG$5,0))/O12523</f>
        <v>1.0104185757523119E-2</v>
      </c>
      <c r="Q12523" t="inlineStr">
        <is>
          <t>central</t>
        </is>
      </c>
      <c r="R12523">
        <f>INDEX(parameters!$C$196:$EJ$198,MATCH('PV (extension)'!Q12523,parameters!$B$196:$B$198,0),MATCH('PV (extension)'!B12506,parameters!$C$195:$EJ$195,0))</f>
        <v>1267.0757781739201</v>
      </c>
      <c r="S12523" t="n">
        <v>570</v>
      </c>
      <c r="T12523" t="n">
        <v>30</v>
      </c>
      <c r="U12523">
        <f>T12523*S12523*R12523</f>
        <v>21666995.806774031</v>
      </c>
      <c r="V12523">
        <f>1/U12523</f>
        <v>4.6153145037640939E-8</v>
      </c>
    </row>
    <row r="12524" s="29">
      <c r="A12524" t="inlineStr">
        <is>
          <t>photovoltaic open ground installation, 570 kWp, CdTe, on open ground</t>
        </is>
      </c>
      <c r="B12524" s="30">
        <f>P12524*V12524</f>
        <v>3.4256973303448183E-9</v>
      </c>
      <c r="C12524" t="inlineStr">
        <is>
          <t>RER</t>
        </is>
      </c>
      <c r="D12524" t="inlineStr">
        <is>
          <t>unit</t>
        </is>
      </c>
      <c r="F12524" t="inlineStr">
        <is>
          <t>technosphere</t>
        </is>
      </c>
      <c r="G12524" t="n">
        <v>2</v>
      </c>
      <c r="H12524" t="n">
        <v>-21.47552628199886</v>
      </c>
      <c r="I12524" t="n">
        <v>0.09798894162072011</v>
      </c>
      <c r="J12524" t="inlineStr">
        <is>
          <t>(2,2,1,1,1,3); Calculation with average annual yield and share of technologies. Lifetime: 30a.</t>
        </is>
      </c>
      <c r="L12524" t="inlineStr">
        <is>
          <t>photovoltaic open ground installation, 570 kWp, CdTe, on open ground</t>
        </is>
      </c>
      <c r="N12524" t="inlineStr">
        <is>
          <t>all</t>
        </is>
      </c>
      <c r="O12524" t="n">
        <v>1</v>
      </c>
      <c r="P12524" s="30">
        <f>INDEX(parameters!$D$41:$AG$178,MATCH('PV (extension)'!B12506,parameters!$C$41:$C$178,0),MATCH('PV (extension)'!A12524,parameters!$D$5:$AG$5,0))/O12524</f>
        <v>7.4224569691858172E-2</v>
      </c>
      <c r="Q12524" t="inlineStr">
        <is>
          <t>central</t>
        </is>
      </c>
      <c r="R12524">
        <f>INDEX(parameters!$C$196:$EJ$198,MATCH('PV (extension)'!Q12524,parameters!$B$196:$B$198,0),MATCH('PV (extension)'!B12506,parameters!$C$195:$EJ$195,0))</f>
        <v>1267.0757781739201</v>
      </c>
      <c r="S12524" t="n">
        <v>570</v>
      </c>
      <c r="T12524" t="n">
        <v>30</v>
      </c>
      <c r="U12524">
        <f>T12524*S12524*R12524</f>
        <v>21666995.806774031</v>
      </c>
      <c r="V12524">
        <f>1/U12524</f>
        <v>4.6153145037640939E-8</v>
      </c>
    </row>
    <row r="12525" s="29">
      <c r="A12525" t="inlineStr">
        <is>
          <t>photovoltaic open ground installation, 570 kWp, micro-Si, on open ground</t>
        </is>
      </c>
      <c r="B12525" s="30">
        <f>P12525*V12525</f>
        <v>3.6309960771439074E-11</v>
      </c>
      <c r="C12525" t="inlineStr">
        <is>
          <t>RER</t>
        </is>
      </c>
      <c r="D12525" t="inlineStr">
        <is>
          <t>unit</t>
        </is>
      </c>
      <c r="F12525" t="inlineStr">
        <is>
          <t>technosphere</t>
        </is>
      </c>
      <c r="G12525" t="n">
        <v>2</v>
      </c>
      <c r="H12525" t="n">
        <v>-23.51240679473371</v>
      </c>
      <c r="I12525" t="n">
        <v>0.09798894162072011</v>
      </c>
      <c r="J12525" t="inlineStr">
        <is>
          <t>(2,2,1,1,1,3); Calculation with average annual yield and share of technologies. Lifetime: 30a.</t>
        </is>
      </c>
      <c r="L12525" t="inlineStr">
        <is>
          <t>photovoltaic open ground installation, 570 kWp, micro-Si, on open ground</t>
        </is>
      </c>
      <c r="N12525" t="inlineStr">
        <is>
          <t>all</t>
        </is>
      </c>
      <c r="O12525" t="n">
        <v>1</v>
      </c>
      <c r="P12525" s="30">
        <f>INDEX(parameters!$D$41:$AG$178,MATCH('PV (extension)'!B12506,parameters!$C$41:$C$178,0),MATCH('PV (extension)'!A12525,parameters!$D$5:$AG$5,0))/O12525</f>
        <v>7.867277677789E-4</v>
      </c>
      <c r="Q12525" t="inlineStr">
        <is>
          <t>central</t>
        </is>
      </c>
      <c r="R12525">
        <f>INDEX(parameters!$C$196:$EJ$198,MATCH('PV (extension)'!Q12525,parameters!$B$196:$B$198,0),MATCH('PV (extension)'!B12506,parameters!$C$195:$EJ$195,0))</f>
        <v>1267.0757781739201</v>
      </c>
      <c r="S12525" t="n">
        <v>570</v>
      </c>
      <c r="T12525" t="n">
        <v>30</v>
      </c>
      <c r="U12525">
        <f>T12525*S12525*R12525</f>
        <v>21666995.806774031</v>
      </c>
      <c r="V12525">
        <f>1/U12525</f>
        <v>4.6153145037640939E-8</v>
      </c>
    </row>
    <row r="12526" s="29">
      <c r="A12526" t="inlineStr">
        <is>
          <t>photovoltaic open ground installation, 570 kWp, multi-Si, on open ground</t>
        </is>
      </c>
      <c r="B12526" s="30">
        <f>P12526*V12526</f>
        <v>1.2151099465548074E-8</v>
      </c>
      <c r="C12526" t="inlineStr">
        <is>
          <t>RER</t>
        </is>
      </c>
      <c r="D12526" t="inlineStr">
        <is>
          <t>unit</t>
        </is>
      </c>
      <c r="F12526" t="inlineStr">
        <is>
          <t>technosphere</t>
        </is>
      </c>
      <c r="G12526" t="n">
        <v>2</v>
      </c>
      <c r="H12526" t="n">
        <v>-18.20082258362968</v>
      </c>
      <c r="I12526" t="n">
        <v>0.09798894162072011</v>
      </c>
      <c r="J12526" t="inlineStr">
        <is>
          <t>(2,2,1,1,1,3); Calculation with average annual yield and share of technologies. Lifetime: 30a.</t>
        </is>
      </c>
      <c r="L12526" t="inlineStr">
        <is>
          <t>photovoltaic open ground installation, 570 kWp, multi-Si, on open ground</t>
        </is>
      </c>
      <c r="N12526" t="inlineStr">
        <is>
          <t>all</t>
        </is>
      </c>
      <c r="O12526" t="n">
        <v>1</v>
      </c>
      <c r="P12526" s="30">
        <f>INDEX(parameters!$D$41:$AG$178,MATCH('PV (extension)'!B12506,parameters!$C$41:$C$178,0),MATCH('PV (extension)'!A12526,parameters!$D$5:$AG$5,0))/O12526</f>
        <v>0.2632778211677243</v>
      </c>
      <c r="Q12526" t="inlineStr">
        <is>
          <t>central</t>
        </is>
      </c>
      <c r="R12526">
        <f>INDEX(parameters!$C$196:$EJ$198,MATCH('PV (extension)'!Q12526,parameters!$B$196:$B$198,0),MATCH('PV (extension)'!B12506,parameters!$C$195:$EJ$195,0))</f>
        <v>1267.0757781739201</v>
      </c>
      <c r="S12526" t="n">
        <v>570</v>
      </c>
      <c r="T12526" t="n">
        <v>30</v>
      </c>
      <c r="U12526">
        <f>T12526*S12526*R12526</f>
        <v>21666995.806774031</v>
      </c>
      <c r="V12526">
        <f>1/U12526</f>
        <v>4.6153145037640939E-8</v>
      </c>
    </row>
    <row r="12527" s="29">
      <c r="A12527" t="inlineStr">
        <is>
          <t>photovoltaic open ground installation, 570 kWp, single-Si, on open ground</t>
        </is>
      </c>
      <c r="B12527" s="30">
        <f>P12527*V12527</f>
        <v>6.4454662921487413E-9</v>
      </c>
      <c r="C12527" t="inlineStr">
        <is>
          <t>RER</t>
        </is>
      </c>
      <c r="D12527" t="inlineStr">
        <is>
          <t>unit</t>
        </is>
      </c>
      <c r="F12527" t="inlineStr">
        <is>
          <t>technosphere</t>
        </is>
      </c>
      <c r="G12527" t="n">
        <v>2</v>
      </c>
      <c r="H12527" t="n">
        <v>-18.8364689523836</v>
      </c>
      <c r="I12527" t="n">
        <v>0.09798894162072011</v>
      </c>
      <c r="J12527" t="inlineStr">
        <is>
          <t>(2,2,1,1,1,3); Calculation with average annual yield and share of technologies. Lifetime: 30a.</t>
        </is>
      </c>
      <c r="L12527" t="inlineStr">
        <is>
          <t>photovoltaic open ground installation, 570 kWp, single-Si, on open ground</t>
        </is>
      </c>
      <c r="N12527" t="inlineStr">
        <is>
          <t>all</t>
        </is>
      </c>
      <c r="O12527" t="n">
        <v>1</v>
      </c>
      <c r="P12527" s="30">
        <f>INDEX(parameters!$D$41:$AG$178,MATCH('PV (extension)'!B12506,parameters!$C$41:$C$178,0),MATCH('PV (extension)'!A12527,parameters!$D$5:$AG$5,0))/O12527</f>
        <v>0.13965389112469015</v>
      </c>
      <c r="Q12527" t="inlineStr">
        <is>
          <t>central</t>
        </is>
      </c>
      <c r="R12527">
        <f>INDEX(parameters!$C$196:$EJ$198,MATCH('PV (extension)'!Q12527,parameters!$B$196:$B$198,0),MATCH('PV (extension)'!B12506,parameters!$C$195:$EJ$195,0))</f>
        <v>1267.0757781739201</v>
      </c>
      <c r="S12527" t="n">
        <v>570</v>
      </c>
      <c r="T12527" t="n">
        <v>30</v>
      </c>
      <c r="U12527">
        <f>T12527*S12527*R12527</f>
        <v>21666995.806774031</v>
      </c>
      <c r="V12527">
        <f>1/U12527</f>
        <v>4.6153145037640939E-8</v>
      </c>
    </row>
    <row r="12528" ht="16" customHeight="1" s="29">
      <c r="A12528" t="inlineStr">
        <is>
          <t>photovoltaic slanted-roof installation, 93 kWp, multi-Si, laminated, integrated, on roof</t>
        </is>
      </c>
      <c r="B12528" s="30">
        <f>P12528*V12528</f>
        <v>1.9889840484298895E-9</v>
      </c>
      <c r="C12528" t="inlineStr">
        <is>
          <t>CH</t>
        </is>
      </c>
      <c r="D12528" t="inlineStr">
        <is>
          <t>unit</t>
        </is>
      </c>
      <c r="F12528" t="inlineStr">
        <is>
          <t>technosphere</t>
        </is>
      </c>
      <c r="G12528" t="n">
        <v>2</v>
      </c>
      <c r="H12528" t="n">
        <v>-20.65878981776205</v>
      </c>
      <c r="I12528" t="n">
        <v>0.09798894162072011</v>
      </c>
      <c r="J12528" t="inlineStr">
        <is>
          <t>(2,2,1,1,1,3); Calculation with average annual yield and share of technologies. Lifetime: 30a.</t>
        </is>
      </c>
      <c r="L12528" t="inlineStr">
        <is>
          <t>photovoltaic slanted-roof installation, 93 kWp, multi-Si, laminated, integrated, on roof</t>
        </is>
      </c>
      <c r="N12528" t="inlineStr">
        <is>
          <t>all</t>
        </is>
      </c>
      <c r="O12528" t="n">
        <v>1</v>
      </c>
      <c r="P12528" s="30">
        <f>INDEX(parameters!$D$41:$AG$178,MATCH('PV (extension)'!B12506,parameters!$C$41:$C$178,0),MATCH('PV (extension)'!A12528,parameters!$D$5:$AG$5,0))/O12528</f>
        <v>6.6094595017907607E-3</v>
      </c>
      <c r="Q12528" s="3" t="inlineStr">
        <is>
          <t>roof-top</t>
        </is>
      </c>
      <c r="R12528">
        <f>INDEX(parameters!$C$196:$EJ$198,MATCH('PV (extension)'!Q12528,parameters!$B$196:$B$198,0),MATCH('PV (extension)'!B12506,parameters!$C$195:$EJ$195,0))</f>
        <v>1191.0512314834848</v>
      </c>
      <c r="S12528" t="n">
        <v>93</v>
      </c>
      <c r="T12528" t="n">
        <v>30</v>
      </c>
      <c r="U12528">
        <f>T12528*S12528*R12528</f>
        <v>3323032.9358389224</v>
      </c>
      <c r="V12528">
        <f>1/U12528</f>
        <v>3.0092990930513999E-7</v>
      </c>
    </row>
    <row r="12529" ht="16" customHeight="1" s="29">
      <c r="A12529" t="inlineStr">
        <is>
          <t>photovoltaic slanted-roof installation, 93 kWp, multi-Si, panel, mounted, on roof</t>
        </is>
      </c>
      <c r="B12529" s="30">
        <f>P12529*V12529</f>
        <v>3.3726114604303868E-8</v>
      </c>
      <c r="C12529" t="inlineStr">
        <is>
          <t>CH</t>
        </is>
      </c>
      <c r="D12529" t="inlineStr">
        <is>
          <t>unit</t>
        </is>
      </c>
      <c r="F12529" t="inlineStr">
        <is>
          <t>technosphere</t>
        </is>
      </c>
      <c r="G12529" t="n">
        <v>2</v>
      </c>
      <c r="H12529" t="n">
        <v>-17.84536035000586</v>
      </c>
      <c r="I12529" t="n">
        <v>0.09798894162072011</v>
      </c>
      <c r="J12529" t="inlineStr">
        <is>
          <t>(2,2,1,1,1,3); Calculation with average annual yield and share of technologies. Lifetime: 30a.</t>
        </is>
      </c>
      <c r="L12529" t="inlineStr">
        <is>
          <t>photovoltaic slanted-roof installation, 93 kWp, multi-Si, panel, mounted, on roof</t>
        </is>
      </c>
      <c r="N12529" t="inlineStr">
        <is>
          <t>all</t>
        </is>
      </c>
      <c r="O12529" t="n">
        <v>1</v>
      </c>
      <c r="P12529" s="30">
        <f>INDEX(parameters!$D$41:$AG$178,MATCH('PV (extension)'!B12506,parameters!$C$41:$C$178,0),MATCH('PV (extension)'!A12529,parameters!$D$5:$AG$5,0))/O12529</f>
        <v>0.11207298962797985</v>
      </c>
      <c r="Q12529" s="3" t="inlineStr">
        <is>
          <t>roof-top</t>
        </is>
      </c>
      <c r="R12529">
        <f>INDEX(parameters!$C$196:$EJ$198,MATCH('PV (extension)'!Q12529,parameters!$B$196:$B$198,0),MATCH('PV (extension)'!B12506,parameters!$C$195:$EJ$195,0))</f>
        <v>1191.0512314834848</v>
      </c>
      <c r="S12529" t="n">
        <v>93</v>
      </c>
      <c r="T12529" t="n">
        <v>30</v>
      </c>
      <c r="U12529">
        <f>T12529*S12529*R12529</f>
        <v>3323032.9358389224</v>
      </c>
      <c r="V12529">
        <f>1/U12529</f>
        <v>3.0092990930513999E-7</v>
      </c>
    </row>
    <row r="12530" ht="16" customHeight="1" s="29">
      <c r="A12530" t="inlineStr">
        <is>
          <t>photovoltaic slanted-roof installation, 93 kWp, single-Si, laminated, integrated, on roof</t>
        </is>
      </c>
      <c r="B12530" s="30">
        <f>P12530*V12530</f>
        <v>1.0514631324138732E-9</v>
      </c>
      <c r="C12530" t="inlineStr">
        <is>
          <t>CH</t>
        </is>
      </c>
      <c r="D12530" t="inlineStr">
        <is>
          <t>unit</t>
        </is>
      </c>
      <c r="F12530" t="inlineStr">
        <is>
          <t>technosphere</t>
        </is>
      </c>
      <c r="G12530" t="n">
        <v>2</v>
      </c>
      <c r="H12530" t="n">
        <v>-21.2944254997521</v>
      </c>
      <c r="I12530" t="n">
        <v>0.09798894162072011</v>
      </c>
      <c r="J12530" t="inlineStr">
        <is>
          <t>(2,2,1,1,1,3); Calculation with average annual yield and share of technologies. Lifetime: 30a.</t>
        </is>
      </c>
      <c r="L12530" t="inlineStr">
        <is>
          <t>photovoltaic slanted-roof installation, 93 kWp, single-Si, laminated, integrated, on roof</t>
        </is>
      </c>
      <c r="N12530" t="inlineStr">
        <is>
          <t>all</t>
        </is>
      </c>
      <c r="O12530" t="n">
        <v>1</v>
      </c>
      <c r="P12530" s="30">
        <f>INDEX(parameters!$D$41:$AG$178,MATCH('PV (extension)'!B12506,parameters!$C$41:$C$178,0),MATCH('PV (extension)'!A12530,parameters!$D$5:$AG$5,0))/O12530</f>
        <v>3.4940466198316628E-3</v>
      </c>
      <c r="Q12530" s="3" t="inlineStr">
        <is>
          <t>roof-top</t>
        </is>
      </c>
      <c r="R12530">
        <f>INDEX(parameters!$C$196:$EJ$198,MATCH('PV (extension)'!Q12530,parameters!$B$196:$B$198,0),MATCH('PV (extension)'!B12506,parameters!$C$195:$EJ$195,0))</f>
        <v>1191.0512314834848</v>
      </c>
      <c r="S12530" t="n">
        <v>93</v>
      </c>
      <c r="T12530" t="n">
        <v>30</v>
      </c>
      <c r="U12530">
        <f>T12530*S12530*R12530</f>
        <v>3323032.9358389224</v>
      </c>
      <c r="V12530">
        <f>1/U12530</f>
        <v>3.0092990930513999E-7</v>
      </c>
    </row>
    <row r="12531" ht="16" customHeight="1" s="29">
      <c r="A12531" t="inlineStr">
        <is>
          <t>photovoltaic slanted-roof installation, 93 kWp, single-Si, panel, mounted, on roof</t>
        </is>
      </c>
      <c r="B12531" s="30">
        <f>P12531*V12531</f>
        <v>1.7666093436092101E-8</v>
      </c>
      <c r="C12531" t="inlineStr">
        <is>
          <t>CH</t>
        </is>
      </c>
      <c r="D12531" t="inlineStr">
        <is>
          <t>unit</t>
        </is>
      </c>
      <c r="F12531" t="inlineStr">
        <is>
          <t>technosphere</t>
        </is>
      </c>
      <c r="G12531" t="n">
        <v>2</v>
      </c>
      <c r="H12531" t="n">
        <v>-18.48100416113547</v>
      </c>
      <c r="I12531" t="n">
        <v>0.09798894162072011</v>
      </c>
      <c r="J12531" t="inlineStr">
        <is>
          <t>(2,2,1,1,1,3); Calculation with average annual yield and share of technologies. Lifetime: 30a.</t>
        </is>
      </c>
      <c r="L12531" t="inlineStr">
        <is>
          <t>photovoltaic slanted-roof installation, 93 kWp, single-Si, panel, mounted, on roof</t>
        </is>
      </c>
      <c r="N12531" t="inlineStr">
        <is>
          <t>all</t>
        </is>
      </c>
      <c r="O12531" t="n">
        <v>1</v>
      </c>
      <c r="P12531" s="30">
        <f>INDEX(parameters!$D$41:$AG$178,MATCH('PV (extension)'!B12506,parameters!$C$41:$C$178,0),MATCH('PV (extension)'!A12531,parameters!$D$5:$AG$5,0))/O12531</f>
        <v>5.8705010335741853E-2</v>
      </c>
      <c r="Q12531" s="3" t="inlineStr">
        <is>
          <t>roof-top</t>
        </is>
      </c>
      <c r="R12531">
        <f>INDEX(parameters!$C$196:$EJ$198,MATCH('PV (extension)'!Q12531,parameters!$B$196:$B$198,0),MATCH('PV (extension)'!B12506,parameters!$C$195:$EJ$195,0))</f>
        <v>1191.0512314834848</v>
      </c>
      <c r="S12531" t="n">
        <v>93</v>
      </c>
      <c r="T12531" t="n">
        <v>30</v>
      </c>
      <c r="U12531">
        <f>T12531*S12531*R12531</f>
        <v>3323032.9358389224</v>
      </c>
      <c r="V12531">
        <f>1/U12531</f>
        <v>3.0092990930513999E-7</v>
      </c>
    </row>
    <row r="12532" s="29">
      <c r="A12532" t="inlineStr">
        <is>
          <t>photovoltaic facade installation, 3kWp, multi-Si, laminated, integrated, at building</t>
        </is>
      </c>
      <c r="B12532" s="30">
        <f>P12532*V12532</f>
        <v>4.3665647234567853E-8</v>
      </c>
      <c r="C12532" t="inlineStr">
        <is>
          <t>APAC</t>
        </is>
      </c>
      <c r="D12532" t="inlineStr">
        <is>
          <t>unit</t>
        </is>
      </c>
      <c r="F12532" t="inlineStr">
        <is>
          <t>technosphere</t>
        </is>
      </c>
      <c r="G12532" t="n">
        <v>2</v>
      </c>
      <c r="H12532" t="n">
        <v>-17.5612990452514</v>
      </c>
      <c r="I12532" t="n">
        <v>0.09798894162072011</v>
      </c>
      <c r="J12532" t="inlineStr">
        <is>
          <t>(2,2,1,1,1,3); Calculation with average annual yield and share of technologies. Lifetime: 30a.</t>
        </is>
      </c>
      <c r="L12532" t="inlineStr">
        <is>
          <t>photovoltaic facade installation, 3kWp, multi-Si, laminated, integrated, at building</t>
        </is>
      </c>
      <c r="N12532" t="inlineStr">
        <is>
          <t>all</t>
        </is>
      </c>
      <c r="O12532" t="n">
        <v>1</v>
      </c>
      <c r="P12532" s="30">
        <f>INDEX(parameters!$D$41:$AG$178,MATCH('PV (extension)'!B12506,parameters!$C$41:$C$178,0),MATCH('PV (extension)'!A12532,parameters!$D$5:$AG$5,0))/O12532</f>
        <v>3.2864644265829519E-3</v>
      </c>
      <c r="Q12532" t="inlineStr">
        <is>
          <t>façade</t>
        </is>
      </c>
      <c r="R12532">
        <f>INDEX(parameters!$C$196:$EJ$198,MATCH('PV (extension)'!Q12532,parameters!$B$196:$B$198,0),MATCH('PV (extension)'!B12506,parameters!$C$195:$EJ$195,0))</f>
        <v>836.27001359478732</v>
      </c>
      <c r="S12532" t="n">
        <v>3</v>
      </c>
      <c r="T12532" t="n">
        <v>30</v>
      </c>
      <c r="U12532">
        <f>T12532*S12532*R12532</f>
        <v>75264.301223530856</v>
      </c>
      <c r="V12532">
        <f>1/U12532</f>
        <v>1.3286511450229967E-5</v>
      </c>
    </row>
    <row r="12533" s="29">
      <c r="A12533" t="inlineStr">
        <is>
          <t>photovoltaic facade installation, 3kWp, multi-Si, panel, mounted, at building</t>
        </is>
      </c>
      <c r="B12533" s="30">
        <f>P12533*V12533</f>
        <v>4.2824443044898026E-8</v>
      </c>
      <c r="C12533" t="inlineStr">
        <is>
          <t>APAC</t>
        </is>
      </c>
      <c r="D12533" t="inlineStr">
        <is>
          <t>unit</t>
        </is>
      </c>
      <c r="F12533" t="inlineStr">
        <is>
          <t>technosphere</t>
        </is>
      </c>
      <c r="G12533" t="n">
        <v>2</v>
      </c>
      <c r="H12533" t="n">
        <v>-17.5612990452514</v>
      </c>
      <c r="I12533" t="n">
        <v>0.09798894162072011</v>
      </c>
      <c r="J12533" t="inlineStr">
        <is>
          <t>(2,2,1,1,1,3); Calculation with average annual yield and share of technologies. Lifetime: 30a.</t>
        </is>
      </c>
      <c r="L12533" t="inlineStr">
        <is>
          <t>photovoltaic facade installation, 3kWp, multi-Si, panel, mounted, at building</t>
        </is>
      </c>
      <c r="N12533" t="inlineStr">
        <is>
          <t>all</t>
        </is>
      </c>
      <c r="O12533" t="n">
        <v>1</v>
      </c>
      <c r="P12533" s="30">
        <f>INDEX(parameters!$D$41:$AG$178,MATCH('PV (extension)'!B12506,parameters!$C$41:$C$178,0),MATCH('PV (extension)'!A12533,parameters!$D$5:$AG$5,0))/O12533</f>
        <v>3.2231517810611459E-3</v>
      </c>
      <c r="Q12533" t="inlineStr">
        <is>
          <t>façade</t>
        </is>
      </c>
      <c r="R12533">
        <f>INDEX(parameters!$C$196:$EJ$198,MATCH('PV (extension)'!Q12533,parameters!$B$196:$B$198,0),MATCH('PV (extension)'!B12506,parameters!$C$195:$EJ$195,0))</f>
        <v>836.27001359478732</v>
      </c>
      <c r="S12533" t="n">
        <v>3</v>
      </c>
      <c r="T12533" t="n">
        <v>30</v>
      </c>
      <c r="U12533">
        <f>T12533*S12533*R12533</f>
        <v>75264.301223530856</v>
      </c>
      <c r="V12533">
        <f>1/U12533</f>
        <v>1.3286511450229967E-5</v>
      </c>
    </row>
    <row r="12534" s="29">
      <c r="A12534" t="inlineStr">
        <is>
          <t>photovoltaic facade installation, 3kWp, single-Si, laminated, integrated, at building</t>
        </is>
      </c>
      <c r="B12534" s="30">
        <f>P12534*V12534</f>
        <v>2.302004177700432E-8</v>
      </c>
      <c r="C12534" t="inlineStr">
        <is>
          <t>APAC</t>
        </is>
      </c>
      <c r="D12534" t="inlineStr">
        <is>
          <t>unit</t>
        </is>
      </c>
      <c r="F12534" t="inlineStr">
        <is>
          <t>technosphere</t>
        </is>
      </c>
      <c r="G12534" t="n">
        <v>2</v>
      </c>
      <c r="H12534" t="n">
        <v>-18.19689739735082</v>
      </c>
      <c r="I12534" t="n">
        <v>0.09798894162072011</v>
      </c>
      <c r="J12534" t="inlineStr">
        <is>
          <t>(2,2,1,1,1,3); Calculation with average annual yield and share of technologies. Lifetime: 30a.</t>
        </is>
      </c>
      <c r="L12534" t="inlineStr">
        <is>
          <t>photovoltaic facade installation, 3kWp, single-Si, laminated, integrated, at building</t>
        </is>
      </c>
      <c r="N12534" t="inlineStr">
        <is>
          <t>all</t>
        </is>
      </c>
      <c r="O12534" t="n">
        <v>1</v>
      </c>
      <c r="P12534" s="30">
        <f>INDEX(parameters!$D$41:$AG$178,MATCH('PV (extension)'!B12506,parameters!$C$41:$C$178,0),MATCH('PV (extension)'!A12534,parameters!$D$5:$AG$5,0))/O12534</f>
        <v>1.7325873584827175E-3</v>
      </c>
      <c r="Q12534" t="inlineStr">
        <is>
          <t>façade</t>
        </is>
      </c>
      <c r="R12534">
        <f>INDEX(parameters!$C$196:$EJ$198,MATCH('PV (extension)'!Q12534,parameters!$B$196:$B$198,0),MATCH('PV (extension)'!B12506,parameters!$C$195:$EJ$195,0))</f>
        <v>836.27001359478732</v>
      </c>
      <c r="S12534" t="n">
        <v>3</v>
      </c>
      <c r="T12534" t="n">
        <v>30</v>
      </c>
      <c r="U12534">
        <f>T12534*S12534*R12534</f>
        <v>75264.301223530856</v>
      </c>
      <c r="V12534">
        <f>1/U12534</f>
        <v>1.3286511450229967E-5</v>
      </c>
    </row>
    <row r="12535" s="29">
      <c r="A12535" t="inlineStr">
        <is>
          <t>photovoltaic facade installation, 3kWp, single-Si, panel, mounted, at building</t>
        </is>
      </c>
      <c r="B12535" s="30">
        <f>P12535*V12535</f>
        <v>2.3000123712573746E-8</v>
      </c>
      <c r="C12535" t="inlineStr">
        <is>
          <t>APAC</t>
        </is>
      </c>
      <c r="D12535" t="inlineStr">
        <is>
          <t>unit</t>
        </is>
      </c>
      <c r="F12535" t="inlineStr">
        <is>
          <t>technosphere</t>
        </is>
      </c>
      <c r="G12535" t="n">
        <v>2</v>
      </c>
      <c r="H12535" t="n">
        <v>-18.19689739735082</v>
      </c>
      <c r="I12535" t="n">
        <v>0.09798894162072011</v>
      </c>
      <c r="J12535" t="inlineStr">
        <is>
          <t>(2,2,1,1,1,3); Calculation with average annual yield and share of technologies. Lifetime: 30a.</t>
        </is>
      </c>
      <c r="L12535" t="inlineStr">
        <is>
          <t>photovoltaic facade installation, 3kWp, single-Si, panel, mounted, at building</t>
        </is>
      </c>
      <c r="N12535" t="inlineStr">
        <is>
          <t>all</t>
        </is>
      </c>
      <c r="O12535" t="n">
        <v>1</v>
      </c>
      <c r="P12535" s="30">
        <f>INDEX(parameters!$D$41:$AG$178,MATCH('PV (extension)'!B12506,parameters!$C$41:$C$178,0),MATCH('PV (extension)'!A12535,parameters!$D$5:$AG$5,0))/O12535</f>
        <v>1.7310882392816251E-3</v>
      </c>
      <c r="Q12535" t="inlineStr">
        <is>
          <t>façade</t>
        </is>
      </c>
      <c r="R12535">
        <f>INDEX(parameters!$C$196:$EJ$198,MATCH('PV (extension)'!Q12535,parameters!$B$196:$B$198,0),MATCH('PV (extension)'!B12506,parameters!$C$195:$EJ$195,0))</f>
        <v>836.27001359478732</v>
      </c>
      <c r="S12535" t="n">
        <v>3</v>
      </c>
      <c r="T12535" t="n">
        <v>30</v>
      </c>
      <c r="U12535">
        <f>T12535*S12535*R12535</f>
        <v>75264.301223530856</v>
      </c>
      <c r="V12535">
        <f>1/U12535</f>
        <v>1.3286511450229967E-5</v>
      </c>
    </row>
    <row r="12536" ht="16" customHeight="1" s="29">
      <c r="A12536" t="inlineStr">
        <is>
          <t>photovoltaic flat-roof installation, 3kWp, multi-Si, on roof</t>
        </is>
      </c>
      <c r="B12536" s="30">
        <f>P12536*V12536</f>
        <v>4.7227252779619693E-7</v>
      </c>
      <c r="C12536" t="inlineStr">
        <is>
          <t>APAC</t>
        </is>
      </c>
      <c r="D12536" t="inlineStr">
        <is>
          <t>unit</t>
        </is>
      </c>
      <c r="F12536" t="inlineStr">
        <is>
          <t>technosphere</t>
        </is>
      </c>
      <c r="G12536" t="n">
        <v>2</v>
      </c>
      <c r="H12536" t="n">
        <v>-15.20991773919472</v>
      </c>
      <c r="I12536" t="n">
        <v>0.09798894162072011</v>
      </c>
      <c r="J12536" t="inlineStr">
        <is>
          <t>(2,2,1,1,1,3); Calculation with average annual yield and share of technologies. Lifetime: 30a.</t>
        </is>
      </c>
      <c r="L12536" t="inlineStr">
        <is>
          <t>photovoltaic flat-roof installation, 3kWp, multi-Si, on roof</t>
        </is>
      </c>
      <c r="N12536" t="inlineStr">
        <is>
          <t>all</t>
        </is>
      </c>
      <c r="O12536" t="n">
        <v>1</v>
      </c>
      <c r="P12536" s="30">
        <f>INDEX(parameters!$D$41:$AG$178,MATCH('PV (extension)'!B12506,parameters!$C$41:$C$178,0),MATCH('PV (extension)'!A12536,parameters!$D$5:$AG$5,0))/O12536</f>
        <v>5.0625069824473082E-2</v>
      </c>
      <c r="Q12536" s="3" t="inlineStr">
        <is>
          <t>roof-top</t>
        </is>
      </c>
      <c r="R12536">
        <f>INDEX(parameters!$C$196:$EJ$198,MATCH('PV (extension)'!Q12536,parameters!$B$196:$B$198,0),MATCH('PV (extension)'!B12506,parameters!$C$195:$EJ$195,0))</f>
        <v>1191.0512314834848</v>
      </c>
      <c r="S12536" t="n">
        <v>3</v>
      </c>
      <c r="T12536" t="n">
        <v>30</v>
      </c>
      <c r="U12536">
        <f>T12536*S12536*R12536</f>
        <v>107194.61083351364</v>
      </c>
      <c r="V12536">
        <f>1/U12536</f>
        <v>9.3288271884593387E-6</v>
      </c>
    </row>
    <row r="12537" ht="16" customHeight="1" s="29">
      <c r="A12537" t="inlineStr">
        <is>
          <t>photovoltaic flat-roof installation, 3kWp, single-Si, on roof</t>
        </is>
      </c>
      <c r="B12537" s="30">
        <f>P12537*V12537</f>
        <v>2.465194183623505E-7</v>
      </c>
      <c r="C12537" t="inlineStr">
        <is>
          <t>APAC</t>
        </is>
      </c>
      <c r="D12537" t="inlineStr">
        <is>
          <t>unit</t>
        </is>
      </c>
      <c r="F12537" t="inlineStr">
        <is>
          <t>technosphere</t>
        </is>
      </c>
      <c r="G12537" t="n">
        <v>2</v>
      </c>
      <c r="H12537" t="n">
        <v>-15.84555259734934</v>
      </c>
      <c r="I12537" t="n">
        <v>0.09798894162072011</v>
      </c>
      <c r="J12537" t="inlineStr">
        <is>
          <t>(2,2,1,1,1,3); Calculation with average annual yield and share of technologies. Lifetime: 30a.</t>
        </is>
      </c>
      <c r="L12537" t="inlineStr">
        <is>
          <t>photovoltaic flat-roof installation, 3kWp, single-Si, on roof</t>
        </is>
      </c>
      <c r="N12537" t="inlineStr">
        <is>
          <t>all</t>
        </is>
      </c>
      <c r="O12537" t="n">
        <v>1</v>
      </c>
      <c r="P12537" s="30">
        <f>INDEX(parameters!$D$41:$AG$178,MATCH('PV (extension)'!B12506,parameters!$C$41:$C$178,0),MATCH('PV (extension)'!A12537,parameters!$D$5:$AG$5,0))/O12537</f>
        <v>2.6425553114256296E-2</v>
      </c>
      <c r="Q12537" s="3" t="inlineStr">
        <is>
          <t>roof-top</t>
        </is>
      </c>
      <c r="R12537">
        <f>INDEX(parameters!$C$196:$EJ$198,MATCH('PV (extension)'!Q12537,parameters!$B$196:$B$198,0),MATCH('PV (extension)'!B12506,parameters!$C$195:$EJ$195,0))</f>
        <v>1191.0512314834848</v>
      </c>
      <c r="S12537" t="n">
        <v>3</v>
      </c>
      <c r="T12537" t="n">
        <v>30</v>
      </c>
      <c r="U12537">
        <f>T12537*S12537*R12537</f>
        <v>107194.61083351364</v>
      </c>
      <c r="V12537">
        <f>1/U12537</f>
        <v>9.3288271884593387E-6</v>
      </c>
    </row>
    <row r="12538" ht="16" customHeight="1" s="29">
      <c r="A12538" t="inlineStr">
        <is>
          <t>photovoltaic slanted-roof installation, 3kWp, CIS, panel, mounted, on roof</t>
        </is>
      </c>
      <c r="B12538" s="30">
        <f>P12538*V12538</f>
        <v>1.3635438458594838E-7</v>
      </c>
      <c r="C12538" t="inlineStr">
        <is>
          <t>CH</t>
        </is>
      </c>
      <c r="D12538" t="inlineStr">
        <is>
          <t>unit</t>
        </is>
      </c>
      <c r="F12538" t="inlineStr">
        <is>
          <t>technosphere</t>
        </is>
      </c>
      <c r="G12538" t="n">
        <v>2</v>
      </c>
      <c r="H12538" t="n">
        <v>-16.88405011147741</v>
      </c>
      <c r="I12538" t="n">
        <v>0.09798894162072011</v>
      </c>
      <c r="J12538" t="inlineStr">
        <is>
          <t>(2,2,1,1,1,3); Calculation with average annual yield and share of technologies. Lifetime: 30a.</t>
        </is>
      </c>
      <c r="L12538" t="inlineStr">
        <is>
          <t>photovoltaic slanted-roof installation, 3kWp, CIS, panel, mounted, on roof</t>
        </is>
      </c>
      <c r="N12538" t="inlineStr">
        <is>
          <t>all</t>
        </is>
      </c>
      <c r="O12538" t="n">
        <v>1</v>
      </c>
      <c r="P12538" s="30">
        <f>INDEX(parameters!$D$41:$AG$178,MATCH('PV (extension)'!B12506,parameters!$C$41:$C$178,0),MATCH('PV (extension)'!A12538,parameters!$D$5:$AG$5,0))/O12538</f>
        <v>1.4616455191133988E-2</v>
      </c>
      <c r="Q12538" s="3" t="inlineStr">
        <is>
          <t>roof-top</t>
        </is>
      </c>
      <c r="R12538">
        <f>INDEX(parameters!$C$196:$EJ$198,MATCH('PV (extension)'!Q12538,parameters!$B$196:$B$198,0),MATCH('PV (extension)'!B12506,parameters!$C$195:$EJ$195,0))</f>
        <v>1191.0512314834848</v>
      </c>
      <c r="S12538" t="n">
        <v>3</v>
      </c>
      <c r="T12538" t="n">
        <v>30</v>
      </c>
      <c r="U12538">
        <f>T12538*S12538*R12538</f>
        <v>107194.61083351364</v>
      </c>
      <c r="V12538">
        <f>1/U12538</f>
        <v>9.3288271884593387E-6</v>
      </c>
    </row>
    <row r="12539" ht="16" customHeight="1" s="29">
      <c r="A12539" t="inlineStr">
        <is>
          <t>photovoltaic slanted-roof installation, 3kWp, CdTe, laminated, integrated, on roof</t>
        </is>
      </c>
      <c r="B12539" s="30">
        <f>P12539*V12539</f>
        <v>3.8180082758729919E-9</v>
      </c>
      <c r="C12539" t="inlineStr">
        <is>
          <t>CH</t>
        </is>
      </c>
      <c r="D12539" t="inlineStr">
        <is>
          <t>unit</t>
        </is>
      </c>
      <c r="F12539" t="inlineStr">
        <is>
          <t>technosphere</t>
        </is>
      </c>
      <c r="G12539" t="n">
        <v>2</v>
      </c>
      <c r="H12539" t="n">
        <v>-19.50639655088546</v>
      </c>
      <c r="I12539" t="n">
        <v>0.09798894162072011</v>
      </c>
      <c r="J12539" t="inlineStr">
        <is>
          <t>(2,2,1,1,1,3); Calculation with average annual yield and share of technologies. Lifetime: 30a.</t>
        </is>
      </c>
      <c r="L12539" t="inlineStr">
        <is>
          <t>photovoltaic slanted-roof installation, 3kWp, CdTe, laminated, integrated, on roof</t>
        </is>
      </c>
      <c r="N12539" t="inlineStr">
        <is>
          <t>all</t>
        </is>
      </c>
      <c r="O12539" t="n">
        <v>1</v>
      </c>
      <c r="P12539" s="30">
        <f>INDEX(parameters!$D$41:$AG$178,MATCH('PV (extension)'!B12506,parameters!$C$41:$C$178,0),MATCH('PV (extension)'!A12539,parameters!$D$5:$AG$5,0))/O12539</f>
        <v>4.0926991129133978E-4</v>
      </c>
      <c r="Q12539" s="3" t="inlineStr">
        <is>
          <t>roof-top</t>
        </is>
      </c>
      <c r="R12539">
        <f>INDEX(parameters!$C$196:$EJ$198,MATCH('PV (extension)'!Q12539,parameters!$B$196:$B$198,0),MATCH('PV (extension)'!B12506,parameters!$C$195:$EJ$195,0))</f>
        <v>1191.0512314834848</v>
      </c>
      <c r="S12539" t="n">
        <v>3</v>
      </c>
      <c r="T12539" t="n">
        <v>30</v>
      </c>
      <c r="U12539">
        <f>T12539*S12539*R12539</f>
        <v>107194.61083351364</v>
      </c>
      <c r="V12539">
        <f>1/U12539</f>
        <v>9.3288271884593387E-6</v>
      </c>
    </row>
    <row r="12540" ht="16" customHeight="1" s="29">
      <c r="A12540" t="inlineStr">
        <is>
          <t>photovoltaic slanted-roof installation, 3kWp, multi-Si, laminated, integrated, on roof</t>
        </is>
      </c>
      <c r="B12540" s="30">
        <f>P12540*V12540</f>
        <v>2.26830114586024E-8</v>
      </c>
      <c r="C12540" t="inlineStr">
        <is>
          <t>APAC</t>
        </is>
      </c>
      <c r="D12540" t="inlineStr">
        <is>
          <t>unit</t>
        </is>
      </c>
      <c r="F12540" t="inlineStr">
        <is>
          <t>technosphere</t>
        </is>
      </c>
      <c r="G12540" t="n">
        <v>2</v>
      </c>
      <c r="H12540" t="n">
        <v>-18.22076487875746</v>
      </c>
      <c r="I12540" t="n">
        <v>0.09798894162072011</v>
      </c>
      <c r="J12540" t="inlineStr">
        <is>
          <t>(2,2,1,1,1,3); Calculation with average annual yield and share of technologies. Lifetime: 30a.</t>
        </is>
      </c>
      <c r="L12540" t="inlineStr">
        <is>
          <t>photovoltaic slanted-roof installation, 3kWp, multi-Si, laminated, integrated, on roof</t>
        </is>
      </c>
      <c r="N12540" t="inlineStr">
        <is>
          <t>all</t>
        </is>
      </c>
      <c r="O12540" t="n">
        <v>1</v>
      </c>
      <c r="P12540" s="30">
        <f>INDEX(parameters!$D$41:$AG$178,MATCH('PV (extension)'!B12506,parameters!$C$41:$C$178,0),MATCH('PV (extension)'!A12540,parameters!$D$5:$AG$5,0))/O12540</f>
        <v>2.4314965858370148E-3</v>
      </c>
      <c r="Q12540" s="3" t="inlineStr">
        <is>
          <t>roof-top</t>
        </is>
      </c>
      <c r="R12540">
        <f>INDEX(parameters!$C$196:$EJ$198,MATCH('PV (extension)'!Q12540,parameters!$B$196:$B$198,0),MATCH('PV (extension)'!B12506,parameters!$C$195:$EJ$195,0))</f>
        <v>1191.0512314834848</v>
      </c>
      <c r="S12540" t="n">
        <v>3</v>
      </c>
      <c r="T12540" t="n">
        <v>30</v>
      </c>
      <c r="U12540">
        <f>T12540*S12540*R12540</f>
        <v>107194.61083351364</v>
      </c>
      <c r="V12540">
        <f>1/U12540</f>
        <v>9.3288271884593387E-6</v>
      </c>
    </row>
    <row r="12541" ht="16" customHeight="1" s="29">
      <c r="A12541" t="inlineStr">
        <is>
          <t>photovoltaic slanted-roof installation, 3kWp, multi-Si, panel, mounted, on roof</t>
        </is>
      </c>
      <c r="B12541" s="30">
        <f>P12541*V12541</f>
        <v>3.8825258760439095E-7</v>
      </c>
      <c r="C12541" t="inlineStr">
        <is>
          <t>APAC</t>
        </is>
      </c>
      <c r="D12541" t="inlineStr">
        <is>
          <t>unit</t>
        </is>
      </c>
      <c r="F12541" t="inlineStr">
        <is>
          <t>technosphere</t>
        </is>
      </c>
      <c r="G12541" t="n">
        <v>2</v>
      </c>
      <c r="H12541" t="n">
        <v>-15.40735416199742</v>
      </c>
      <c r="I12541" t="n">
        <v>0.09798894162072011</v>
      </c>
      <c r="J12541" t="inlineStr">
        <is>
          <t>(2,2,1,1,1,3); Calculation with average annual yield and share of technologies. Lifetime: 30a.</t>
        </is>
      </c>
      <c r="L12541" t="inlineStr">
        <is>
          <t>photovoltaic slanted-roof installation, 3kWp, multi-Si, panel, mounted, on roof</t>
        </is>
      </c>
      <c r="N12541" t="inlineStr">
        <is>
          <t>all</t>
        </is>
      </c>
      <c r="O12541" t="n">
        <v>1</v>
      </c>
      <c r="P12541" s="30">
        <f>INDEX(parameters!$D$41:$AG$178,MATCH('PV (extension)'!B12506,parameters!$C$41:$C$178,0),MATCH('PV (extension)'!A12541,parameters!$D$5:$AG$5,0))/O12541</f>
        <v>4.1618585033357351E-2</v>
      </c>
      <c r="Q12541" s="3" t="inlineStr">
        <is>
          <t>roof-top</t>
        </is>
      </c>
      <c r="R12541">
        <f>INDEX(parameters!$C$196:$EJ$198,MATCH('PV (extension)'!Q12541,parameters!$B$196:$B$198,0),MATCH('PV (extension)'!B12506,parameters!$C$195:$EJ$195,0))</f>
        <v>1191.0512314834848</v>
      </c>
      <c r="S12541" t="n">
        <v>3</v>
      </c>
      <c r="T12541" t="n">
        <v>30</v>
      </c>
      <c r="U12541">
        <f>T12541*S12541*R12541</f>
        <v>107194.61083351364</v>
      </c>
      <c r="V12541">
        <f>1/U12541</f>
        <v>9.3288271884593387E-6</v>
      </c>
    </row>
    <row r="12542" ht="16" customHeight="1" s="29">
      <c r="A12542" t="inlineStr">
        <is>
          <t>photovoltaic slanted-roof installation, 3kWp, single-Si, laminated, integrated, on roof</t>
        </is>
      </c>
      <c r="B12542" s="30">
        <f>P12542*V12542</f>
        <v>1.1987887458708553E-8</v>
      </c>
      <c r="C12542" t="inlineStr">
        <is>
          <t>APAC</t>
        </is>
      </c>
      <c r="D12542" t="inlineStr">
        <is>
          <t>unit</t>
        </is>
      </c>
      <c r="F12542" t="inlineStr">
        <is>
          <t>technosphere</t>
        </is>
      </c>
      <c r="G12542" t="n">
        <v>2</v>
      </c>
      <c r="H12542" t="n">
        <v>-18.85636797425012</v>
      </c>
      <c r="I12542" t="n">
        <v>0.09798894162072011</v>
      </c>
      <c r="J12542" t="inlineStr">
        <is>
          <t>(2,2,1,1,1,3); Calculation with average annual yield and share of technologies. Lifetime: 30a.</t>
        </is>
      </c>
      <c r="L12542" t="inlineStr">
        <is>
          <t>photovoltaic slanted-roof installation, 3kWp, single-Si, laminated, integrated, on roof</t>
        </is>
      </c>
      <c r="N12542" t="inlineStr">
        <is>
          <t>all</t>
        </is>
      </c>
      <c r="O12542" t="n">
        <v>1</v>
      </c>
      <c r="P12542" s="30">
        <f>INDEX(parameters!$D$41:$AG$178,MATCH('PV (extension)'!B12506,parameters!$C$41:$C$178,0),MATCH('PV (extension)'!A12542,parameters!$D$5:$AG$5,0))/O12542</f>
        <v>1.2850369308522222E-3</v>
      </c>
      <c r="Q12542" s="3" t="inlineStr">
        <is>
          <t>roof-top</t>
        </is>
      </c>
      <c r="R12542">
        <f>INDEX(parameters!$C$196:$EJ$198,MATCH('PV (extension)'!Q12542,parameters!$B$196:$B$198,0),MATCH('PV (extension)'!B12506,parameters!$C$195:$EJ$195,0))</f>
        <v>1191.0512314834848</v>
      </c>
      <c r="S12542" t="n">
        <v>3</v>
      </c>
      <c r="T12542" t="n">
        <v>30</v>
      </c>
      <c r="U12542">
        <f>T12542*S12542*R12542</f>
        <v>107194.61083351364</v>
      </c>
      <c r="V12542">
        <f>1/U12542</f>
        <v>9.3288271884593387E-6</v>
      </c>
    </row>
    <row r="12543" ht="16" customHeight="1" s="29">
      <c r="A12543" t="inlineStr">
        <is>
          <t>photovoltaic slanted-roof installation, 3kWp, single-Si, panel, mounted, on roof</t>
        </is>
      </c>
      <c r="B12543" s="30">
        <f>P12543*V12543</f>
        <v>2.0290348497996898E-7</v>
      </c>
      <c r="C12543" t="inlineStr">
        <is>
          <t>APAC</t>
        </is>
      </c>
      <c r="D12543" t="inlineStr">
        <is>
          <t>unit</t>
        </is>
      </c>
      <c r="F12543" t="inlineStr">
        <is>
          <t>technosphere</t>
        </is>
      </c>
      <c r="G12543" t="n">
        <v>2</v>
      </c>
      <c r="H12543" t="n">
        <v>-16.04298817847151</v>
      </c>
      <c r="I12543" t="n">
        <v>0.09798894162072011</v>
      </c>
      <c r="J12543" t="inlineStr">
        <is>
          <t>(2,2,1,1,1,3); Calculation with average annual yield and share of technologies. Lifetime: 30a.</t>
        </is>
      </c>
      <c r="L12543" t="inlineStr">
        <is>
          <t>photovoltaic slanted-roof installation, 3kWp, single-Si, panel, mounted, on roof</t>
        </is>
      </c>
      <c r="N12543" t="inlineStr">
        <is>
          <t>all</t>
        </is>
      </c>
      <c r="O12543" t="n">
        <v>1</v>
      </c>
      <c r="P12543" s="30">
        <f>INDEX(parameters!$D$41:$AG$178,MATCH('PV (extension)'!B12506,parameters!$C$41:$C$178,0),MATCH('PV (extension)'!A12543,parameters!$D$5:$AG$5,0))/O12543</f>
        <v>2.1750160109191456E-2</v>
      </c>
      <c r="Q12543" s="3" t="inlineStr">
        <is>
          <t>roof-top</t>
        </is>
      </c>
      <c r="R12543">
        <f>INDEX(parameters!$C$196:$EJ$198,MATCH('PV (extension)'!Q12543,parameters!$B$196:$B$198,0),MATCH('PV (extension)'!B12506,parameters!$C$195:$EJ$195,0))</f>
        <v>1191.0512314834848</v>
      </c>
      <c r="S12543" t="n">
        <v>3</v>
      </c>
      <c r="T12543" t="n">
        <v>30</v>
      </c>
      <c r="U12543">
        <f>T12543*S12543*R12543</f>
        <v>107194.61083351364</v>
      </c>
      <c r="V12543">
        <f>1/U12543</f>
        <v>9.3288271884593387E-6</v>
      </c>
    </row>
    <row r="12544" s="29">
      <c r="A12544" t="inlineStr">
        <is>
          <t>market for tap water</t>
        </is>
      </c>
      <c r="B12544" t="n">
        <v>0.0020721</v>
      </c>
      <c r="C12544" t="inlineStr">
        <is>
          <t>Europe without Switzerland</t>
        </is>
      </c>
      <c r="D12544" t="inlineStr">
        <is>
          <t>kilogram</t>
        </is>
      </c>
      <c r="F12544" t="inlineStr">
        <is>
          <t>technosphere</t>
        </is>
      </c>
      <c r="G12544" t="n">
        <v>2</v>
      </c>
      <c r="H12544" t="n">
        <v>-6.179192693201237</v>
      </c>
      <c r="I12544" t="n">
        <v>0.04340984597628009</v>
      </c>
      <c r="J12544" t="inlineStr">
        <is>
          <t>(2,2,1,1,1,3); Estimation 20l/m2 panel</t>
        </is>
      </c>
      <c r="L12544" t="inlineStr">
        <is>
          <t>tap water</t>
        </is>
      </c>
    </row>
    <row r="12545" s="29">
      <c r="A12545" t="inlineStr">
        <is>
          <t>treatment of wastewater, from residence, capacity 1.1E10l/year</t>
        </is>
      </c>
      <c r="B12545" t="n">
        <v>-1.8649e-06</v>
      </c>
      <c r="C12545" t="inlineStr">
        <is>
          <t>CH</t>
        </is>
      </c>
      <c r="D12545" t="inlineStr">
        <is>
          <t>cubic meter</t>
        </is>
      </c>
      <c r="F12545" t="inlineStr">
        <is>
          <t>technosphere</t>
        </is>
      </c>
      <c r="G12545" t="n">
        <v>2</v>
      </c>
      <c r="H12545" t="n">
        <v>-13.19230312560901</v>
      </c>
      <c r="I12545" t="n">
        <v>0.04340984597628009</v>
      </c>
      <c r="J12545" t="inlineStr">
        <is>
          <t>(2,2,1,1,1,3); Estimation 20l/m2 panel</t>
        </is>
      </c>
      <c r="K12545" t="b">
        <v>1</v>
      </c>
      <c r="L12545" t="inlineStr">
        <is>
          <t>wastewater, from residence</t>
        </is>
      </c>
    </row>
    <row r="12546" s="29"/>
    <row r="12547" customFormat="1" s="28">
      <c r="A12547" s="28" t="inlineStr">
        <is>
          <t>Activity</t>
        </is>
      </c>
      <c r="B12547" s="28" t="inlineStr">
        <is>
          <t>electricity production, photovoltaic, residential</t>
        </is>
      </c>
    </row>
    <row r="12548">
      <c r="A12548" t="inlineStr">
        <is>
          <t>comment</t>
        </is>
      </c>
      <c r="B1254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")&amp;HLOOKUP(B12549,parameters!$C$195:$EJ$198,2,0)&amp;" kWh/kWp.
Annual output, Facade: "&amp;HLOOKUP(B12549,parameters!$C$195:$EJ$198,3,0)&amp;" kWh/kWp.
Annual output, Open-ground: "&amp;HLOOKUP(B12549,parameters!$C$195:$EJ$198,4,0)&amp;_xlfn._LONGTEXT("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")&amp;VLOOKUP(B12549,'extension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1191.05123148348 kWh/kWp.
Annual output, Facade: 836.270013594787 kWh/kWp.
Annual output, Open-ground: 1267.07577817392 kWh/kWp.
Amount of solar energy transformed to electricity. Waste heat emission due to losses of electricity in the system.
Technology:  Electricity production with grid-connected photovoltaic power plants.
Time period:  Time of publications
Production volume: 4.428 GWh in 2025.
Sampling:  Statistical data and model calculations
Extrapolations:  Use of PV technology data investigated for other countries (Switzerland). Correction of average yield with Swiss data.
Uncertainty:  None
Author: Romain Sacchi, PSI, romain.sacchi@psi.ch</v>
      </c>
    </row>
    <row r="12549" s="29">
      <c r="A12549" t="inlineStr">
        <is>
          <t>location</t>
        </is>
      </c>
      <c r="B12549" t="inlineStr">
        <is>
          <t>VN</t>
        </is>
      </c>
    </row>
    <row r="12550" s="29">
      <c r="A12550" t="inlineStr">
        <is>
          <t>production amount</t>
        </is>
      </c>
      <c r="B12550" t="n">
        <v>1</v>
      </c>
    </row>
    <row r="12551" s="29">
      <c r="A12551" t="inlineStr">
        <is>
          <t>reference product</t>
        </is>
      </c>
      <c r="B12551" t="inlineStr">
        <is>
          <t>electricity, low voltage</t>
        </is>
      </c>
    </row>
    <row r="12552" s="29">
      <c r="A12552" t="inlineStr">
        <is>
          <t>source</t>
        </is>
      </c>
      <c r="B1255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553" s="29">
      <c r="A12553" t="inlineStr">
        <is>
          <t>type</t>
        </is>
      </c>
      <c r="B12553" t="inlineStr">
        <is>
          <t>process</t>
        </is>
      </c>
    </row>
    <row r="12554" s="29">
      <c r="A12554" t="inlineStr">
        <is>
          <t>unit</t>
        </is>
      </c>
      <c r="B12554" t="inlineStr">
        <is>
          <t>kilowatt hour</t>
        </is>
      </c>
    </row>
    <row r="12555" s="29">
      <c r="A12555" t="inlineStr">
        <is>
          <t>Exchanges</t>
        </is>
      </c>
    </row>
    <row r="12556" customFormat="1" s="28">
      <c r="A12556" s="28" t="inlineStr">
        <is>
          <t>name</t>
        </is>
      </c>
      <c r="B12556" s="28" t="inlineStr">
        <is>
          <t>amount</t>
        </is>
      </c>
      <c r="C12556" s="28" t="inlineStr">
        <is>
          <t>location</t>
        </is>
      </c>
      <c r="D12556" s="28" t="inlineStr">
        <is>
          <t>unit</t>
        </is>
      </c>
      <c r="E12556" s="28" t="inlineStr">
        <is>
          <t>categories</t>
        </is>
      </c>
      <c r="F12556" s="28" t="inlineStr">
        <is>
          <t>type</t>
        </is>
      </c>
      <c r="G12556" s="28" t="inlineStr">
        <is>
          <t>uncertainty type</t>
        </is>
      </c>
      <c r="H12556" s="28" t="inlineStr">
        <is>
          <t>reference product</t>
        </is>
      </c>
      <c r="I12556" s="28" t="inlineStr">
        <is>
          <t>comment</t>
        </is>
      </c>
      <c r="J12556" s="28" t="inlineStr">
        <is>
          <t>production volume</t>
        </is>
      </c>
      <c r="K12556" s="28" t="inlineStr">
        <is>
          <t>scope</t>
        </is>
      </c>
      <c r="L12556" s="28" t="inlineStr">
        <is>
          <t>scope share</t>
        </is>
      </c>
      <c r="M12556" s="28" t="inlineStr">
        <is>
          <t>tech share</t>
        </is>
      </c>
      <c r="N12556" s="28" t="inlineStr">
        <is>
          <t>installation</t>
        </is>
      </c>
      <c r="O12556" s="28" t="inlineStr">
        <is>
          <t>productivity</t>
        </is>
      </c>
      <c r="P12556" s="28" t="inlineStr">
        <is>
          <t>kWp</t>
        </is>
      </c>
      <c r="Q12556" s="28" t="inlineStr">
        <is>
          <t>lifetime</t>
        </is>
      </c>
      <c r="R12556" s="28" t="inlineStr">
        <is>
          <t>lifetime production</t>
        </is>
      </c>
      <c r="S12556" s="28" t="inlineStr">
        <is>
          <t>inverted lifetime production</t>
        </is>
      </c>
    </row>
    <row r="12557" s="29">
      <c r="A12557" t="inlineStr">
        <is>
          <t>Energy, solar, converted</t>
        </is>
      </c>
      <c r="B12557" t="n">
        <v>3.8503</v>
      </c>
      <c r="D12557" t="inlineStr">
        <is>
          <t>megajoule</t>
        </is>
      </c>
      <c r="E12557" t="inlineStr">
        <is>
          <t>natural resource::in air</t>
        </is>
      </c>
      <c r="F12557" t="inlineStr">
        <is>
          <t>biosphere</t>
        </is>
      </c>
      <c r="G12557" t="n">
        <v>0</v>
      </c>
      <c r="I12557" t="inlineStr">
        <is>
          <t>(2,2,1,1,1,3); Energy loss in the system</t>
        </is>
      </c>
    </row>
    <row r="12558" s="29">
      <c r="A12558" t="inlineStr">
        <is>
          <t>Heat, waste</t>
        </is>
      </c>
      <c r="B12558" t="n">
        <v>0.25027</v>
      </c>
      <c r="D12558" t="inlineStr">
        <is>
          <t>megajoule</t>
        </is>
      </c>
      <c r="E12558" t="inlineStr">
        <is>
          <t>air</t>
        </is>
      </c>
      <c r="F12558" t="inlineStr">
        <is>
          <t>biosphere</t>
        </is>
      </c>
      <c r="G12558" t="n">
        <v>0</v>
      </c>
      <c r="I12558" t="inlineStr">
        <is>
          <t>(1,na,na,na,na,na); Calculation with average annual output and share of technologies; Average degradation of 10.5% included</t>
        </is>
      </c>
    </row>
    <row r="12559" s="29">
      <c r="A12559" t="inlineStr">
        <is>
          <t>electricity production, photovoltaic, residential</t>
        </is>
      </c>
      <c r="B12559" t="n">
        <v>1</v>
      </c>
      <c r="C12559" t="inlineStr">
        <is>
          <t>VN</t>
        </is>
      </c>
      <c r="D12559" t="inlineStr">
        <is>
          <t>kilowatt hour</t>
        </is>
      </c>
      <c r="E12559" t="inlineStr">
        <is>
          <t>photovoltaic::power plants</t>
        </is>
      </c>
      <c r="F12559" t="inlineStr">
        <is>
          <t>production</t>
        </is>
      </c>
      <c r="G12559" t="n">
        <v>0</v>
      </c>
      <c r="H12559" t="inlineStr">
        <is>
          <t>electricity, low voltage</t>
        </is>
      </c>
      <c r="J12559">
        <f>VLOOKUP(C12559,'extension - production vol'!$B$6:$D$235,3,0)</f>
        <v>4.4279999999999999</v>
      </c>
    </row>
    <row r="12560" ht="16" customHeight="1" s="29">
      <c r="A12560" t="inlineStr">
        <is>
          <t>photovoltaic slanted-roof installation, 3 kWp, CIS, laminated, integrated, on roof</t>
        </is>
      </c>
      <c r="B12560" s="30">
        <f>M12560*S12560</f>
        <v>4.7761944733852295E-8</v>
      </c>
      <c r="C12560" t="inlineStr">
        <is>
          <t>CH</t>
        </is>
      </c>
      <c r="D12560" t="inlineStr">
        <is>
          <t>unit</t>
        </is>
      </c>
      <c r="F12560" t="inlineStr">
        <is>
          <t>technosphere</t>
        </is>
      </c>
      <c r="G12560" t="n">
        <v>0</v>
      </c>
      <c r="H12560" t="inlineStr">
        <is>
          <t>photovoltaic slanted-roof installation, 3 kWp, CIS, laminated, integrated, on roof</t>
        </is>
      </c>
      <c r="I12560" t="inlineStr">
        <is>
          <t>(2,2,1,1,1,3); Calculation with average annual yield and share of technologies. Lifetime: 30a.</t>
        </is>
      </c>
      <c r="K12560" t="inlineStr">
        <is>
          <t>residential</t>
        </is>
      </c>
      <c r="L12560">
        <f>IF(K12560="residential",VLOOKUP(B12549,parameters!$C$41:$AG$178,18,0),IF(K12560="commercial",1-VLOOKUP(B12549,parameters!$C$41:$AG$178,18,0),1))</f>
        <v>0.17766751537682748</v>
      </c>
      <c r="M12560" s="30">
        <f>INDEX(parameters!$D$41:$AG$178,MATCH('PV (extension)'!B12549,parameters!$C$41:$C$178,0),MATCH('PV (extension)'!A12560,parameters!$D$5:$AG$5,0))/L12560</f>
        <v>5.119823078397083E-3</v>
      </c>
      <c r="N12560" s="3" t="inlineStr">
        <is>
          <t>roof-top</t>
        </is>
      </c>
      <c r="O12560">
        <f>INDEX(parameters!$C$196:$EJ$198,MATCH('PV (extension)'!N12560,parameters!$B$196:$B$198,0),MATCH('PV (extension)'!B12549,parameters!$C$195:$EJ$195,0))</f>
        <v>1191.0512314834848</v>
      </c>
      <c r="P12560" t="n">
        <v>3</v>
      </c>
      <c r="Q12560" t="n">
        <v>30</v>
      </c>
      <c r="R12560">
        <f>Q12560*P12560*O12560</f>
        <v>107194.61083351364</v>
      </c>
      <c r="S12560">
        <f>1/R12560</f>
        <v>9.3288271884593387E-6</v>
      </c>
    </row>
    <row r="12561" ht="16" customHeight="1" s="29">
      <c r="A12561" t="inlineStr">
        <is>
          <t>photovoltaic slanted-roof installation, 3 kWp, CdTe, panel, mounted, on roof</t>
        </is>
      </c>
      <c r="B12561" s="30">
        <f>M12561*S12561</f>
        <v>3.1151802586335888E-7</v>
      </c>
      <c r="C12561" t="inlineStr">
        <is>
          <t>CH</t>
        </is>
      </c>
      <c r="D12561" t="inlineStr">
        <is>
          <t>unit</t>
        </is>
      </c>
      <c r="F12561" t="inlineStr">
        <is>
          <t>technosphere</t>
        </is>
      </c>
      <c r="G12561" t="n">
        <v>0</v>
      </c>
      <c r="H12561" t="inlineStr">
        <is>
          <t>photovoltaic slanted-roof installation, 3 kWp, CdTe, panel, mounted, on roof</t>
        </is>
      </c>
      <c r="I12561" t="inlineStr">
        <is>
          <t>(2,2,1,1,1,3); Calculation with average annual yield and share of technologies. Lifetime: 30a.</t>
        </is>
      </c>
      <c r="K12561" t="inlineStr">
        <is>
          <t>residential</t>
        </is>
      </c>
      <c r="L12561">
        <f>L12560</f>
        <v>0.17766751537682748</v>
      </c>
      <c r="M12561" s="30">
        <f>INDEX(parameters!$D$41:$AG$178,MATCH('PV (extension)'!B12549,parameters!$C$41:$C$178,0),MATCH('PV (extension)'!A12561,parameters!$D$5:$AG$5,0))/L12561</f>
        <v>3.3393053550047194E-2</v>
      </c>
      <c r="N12561" s="3" t="inlineStr">
        <is>
          <t>roof-top</t>
        </is>
      </c>
      <c r="O12561">
        <f>INDEX(parameters!$C$196:$EJ$198,MATCH('PV (extension)'!N12561,parameters!$B$196:$B$198,0),MATCH('PV (extension)'!B12549,parameters!$C$195:$EJ$195,0))</f>
        <v>1191.0512314834848</v>
      </c>
      <c r="P12561" t="n">
        <v>3</v>
      </c>
      <c r="Q12561" t="n">
        <v>30</v>
      </c>
      <c r="R12561">
        <f>Q12561*P12561*O12561</f>
        <v>107194.61083351364</v>
      </c>
      <c r="S12561">
        <f>1/R12561</f>
        <v>9.3288271884593387E-6</v>
      </c>
    </row>
    <row r="12562" ht="16" customHeight="1" s="29">
      <c r="A12562" t="inlineStr">
        <is>
          <t>photovoltaic slanted-roof installation, 3 kWp, micro-Si, laminated, integrated, on roof</t>
        </is>
      </c>
      <c r="B12562" s="30">
        <f>M12562*S12562</f>
        <v>4.8269677562720098E-9</v>
      </c>
      <c r="C12562" t="inlineStr">
        <is>
          <t>RER</t>
        </is>
      </c>
      <c r="D12562" t="inlineStr">
        <is>
          <t>unit</t>
        </is>
      </c>
      <c r="F12562" t="inlineStr">
        <is>
          <t>technosphere</t>
        </is>
      </c>
      <c r="G12562" t="n">
        <v>0</v>
      </c>
      <c r="H12562" t="inlineStr">
        <is>
          <t>photovoltaic slanted-roof installation, 3 kWp, micro-Si, laminated, integrated, on roof</t>
        </is>
      </c>
      <c r="I12562" t="inlineStr">
        <is>
          <t>(2,2,1,1,1,3); Calculation with average annual yield and share of technologies. Lifetime: 30a.</t>
        </is>
      </c>
      <c r="K12562" t="inlineStr">
        <is>
          <t>residential</t>
        </is>
      </c>
      <c r="L12562">
        <f>L12561</f>
        <v>0.17766751537682748</v>
      </c>
      <c r="M12562" s="30">
        <f>INDEX(parameters!$D$41:$AG$178,MATCH('PV (extension)'!B12549,parameters!$C$41:$C$178,0),MATCH('PV (extension)'!A12562,parameters!$D$5:$AG$5,0))/L12562</f>
        <v>5.1742493013949662E-4</v>
      </c>
      <c r="N12562" s="3" t="inlineStr">
        <is>
          <t>roof-top</t>
        </is>
      </c>
      <c r="O12562">
        <f>INDEX(parameters!$C$196:$EJ$198,MATCH('PV (extension)'!N12562,parameters!$B$196:$B$198,0),MATCH('PV (extension)'!B12549,parameters!$C$195:$EJ$195,0))</f>
        <v>1191.0512314834848</v>
      </c>
      <c r="P12562" t="n">
        <v>3</v>
      </c>
      <c r="Q12562" t="n">
        <v>30</v>
      </c>
      <c r="R12562">
        <f>Q12562*P12562*O12562</f>
        <v>107194.61083351364</v>
      </c>
      <c r="S12562">
        <f>1/R12562</f>
        <v>9.3288271884593387E-6</v>
      </c>
    </row>
    <row r="12563" ht="16" customHeight="1" s="29">
      <c r="A12563" t="inlineStr">
        <is>
          <t>photovoltaic slanted-roof installation, 3 kWp, micro-Si, panel, mounted, on roof</t>
        </is>
      </c>
      <c r="B12563" s="30">
        <f>M12563*S12563</f>
        <v>8.3915996563831605E-8</v>
      </c>
      <c r="C12563" t="inlineStr">
        <is>
          <t>RER</t>
        </is>
      </c>
      <c r="D12563" t="inlineStr">
        <is>
          <t>unit</t>
        </is>
      </c>
      <c r="F12563" t="inlineStr">
        <is>
          <t>technosphere</t>
        </is>
      </c>
      <c r="G12563" t="n">
        <v>0</v>
      </c>
      <c r="H12563" t="inlineStr">
        <is>
          <t>photovoltaic slanted-roof installation, 3 kWp, micro-Si, panel, mounted, on roof</t>
        </is>
      </c>
      <c r="I12563" t="inlineStr">
        <is>
          <t>(2,2,1,1,1,3); Calculation with average annual yield and share of technologies. Lifetime: 30a.</t>
        </is>
      </c>
      <c r="K12563" t="inlineStr">
        <is>
          <t>residential</t>
        </is>
      </c>
      <c r="L12563">
        <f>L12562</f>
        <v>0.17766751537682748</v>
      </c>
      <c r="M12563" s="30">
        <f>INDEX(parameters!$D$41:$AG$178,MATCH('PV (extension)'!B12549,parameters!$C$41:$C$178,0),MATCH('PV (extension)'!A12563,parameters!$D$5:$AG$5,0))/L12563</f>
        <v>8.9953425943663963E-3</v>
      </c>
      <c r="N12563" s="3" t="inlineStr">
        <is>
          <t>roof-top</t>
        </is>
      </c>
      <c r="O12563">
        <f>INDEX(parameters!$C$196:$EJ$198,MATCH('PV (extension)'!N12563,parameters!$B$196:$B$198,0),MATCH('PV (extension)'!B12549,parameters!$C$195:$EJ$195,0))</f>
        <v>1191.0512314834848</v>
      </c>
      <c r="P12563" t="n">
        <v>3</v>
      </c>
      <c r="Q12563" t="n">
        <v>30</v>
      </c>
      <c r="R12563">
        <f>Q12563*P12563*O12563</f>
        <v>107194.61083351364</v>
      </c>
      <c r="S12563">
        <f>1/R12563</f>
        <v>9.3288271884593387E-6</v>
      </c>
    </row>
    <row r="12564" s="29">
      <c r="A12564" t="inlineStr">
        <is>
          <t>photovoltaic facade installation, 3kWp, multi-Si, laminated, integrated, at building</t>
        </is>
      </c>
      <c r="B12564" s="30">
        <f>M12564*S12564</f>
        <v>2.4577169969397233E-7</v>
      </c>
      <c r="C12564" t="inlineStr">
        <is>
          <t>RER</t>
        </is>
      </c>
      <c r="D12564" t="inlineStr">
        <is>
          <t>unit</t>
        </is>
      </c>
      <c r="F12564" t="inlineStr">
        <is>
          <t>technosphere</t>
        </is>
      </c>
      <c r="G12564" t="n">
        <v>0</v>
      </c>
      <c r="H12564" t="inlineStr">
        <is>
          <t>photovoltaic facade installation, 3kWp, multi-Si, laminated, integrated, at building</t>
        </is>
      </c>
      <c r="I12564" t="inlineStr">
        <is>
          <t>(2,2,1,1,1,3); Calculation with average annual yield and share of technologies. Lifetime: 30a.</t>
        </is>
      </c>
      <c r="K12564" t="inlineStr">
        <is>
          <t>residential</t>
        </is>
      </c>
      <c r="L12564">
        <f>L12563</f>
        <v>0.17766751537682748</v>
      </c>
      <c r="M12564" s="30">
        <f>INDEX(parameters!$D$41:$AG$178,MATCH('PV (extension)'!B12549,parameters!$C$41:$C$178,0),MATCH('PV (extension)'!A12564,parameters!$D$5:$AG$5,0))/L12564</f>
        <v>1.8497835237986298E-2</v>
      </c>
      <c r="N12564" t="inlineStr">
        <is>
          <t>façade</t>
        </is>
      </c>
      <c r="O12564">
        <f>INDEX(parameters!$C$196:$EJ$198,MATCH('PV (extension)'!N12564,parameters!$B$196:$B$198,0),MATCH('PV (extension)'!B12549,parameters!$C$195:$EJ$195,0))</f>
        <v>836.27001359478732</v>
      </c>
      <c r="P12564" t="n">
        <v>3</v>
      </c>
      <c r="Q12564" t="n">
        <v>30</v>
      </c>
      <c r="R12564">
        <f>Q12564*P12564*O12564</f>
        <v>75264.301223530856</v>
      </c>
      <c r="S12564">
        <f>1/R12564</f>
        <v>1.3286511450229967E-5</v>
      </c>
    </row>
    <row r="12565" s="29">
      <c r="A12565" t="inlineStr">
        <is>
          <t>photovoltaic facade installation, 3kWp, multi-Si, panel, mounted, at building</t>
        </is>
      </c>
      <c r="B12565" s="30">
        <f>M12565*S12565</f>
        <v>2.4103698953671229E-7</v>
      </c>
      <c r="C12565" t="inlineStr">
        <is>
          <t>RER</t>
        </is>
      </c>
      <c r="D12565" t="inlineStr">
        <is>
          <t>unit</t>
        </is>
      </c>
      <c r="F12565" t="inlineStr">
        <is>
          <t>technosphere</t>
        </is>
      </c>
      <c r="G12565" t="n">
        <v>0</v>
      </c>
      <c r="H12565" t="inlineStr">
        <is>
          <t>photovoltaic facade installation, 3kWp, multi-Si, panel, mounted, at building</t>
        </is>
      </c>
      <c r="I12565" t="inlineStr">
        <is>
          <t>(2,2,1,1,1,3); Calculation with average annual yield and share of technologies. Lifetime: 30a.</t>
        </is>
      </c>
      <c r="K12565" t="inlineStr">
        <is>
          <t>residential</t>
        </is>
      </c>
      <c r="L12565">
        <f>L12564</f>
        <v>0.17766751537682748</v>
      </c>
      <c r="M12565" s="30">
        <f>INDEX(parameters!$D$41:$AG$178,MATCH('PV (extension)'!B12549,parameters!$C$41:$C$178,0),MATCH('PV (extension)'!A12565,parameters!$D$5:$AG$5,0))/L12565</f>
        <v>1.8141480586504166E-2</v>
      </c>
      <c r="N12565" t="inlineStr">
        <is>
          <t>façade</t>
        </is>
      </c>
      <c r="O12565">
        <f>INDEX(parameters!$C$196:$EJ$198,MATCH('PV (extension)'!N12565,parameters!$B$196:$B$198,0),MATCH('PV (extension)'!B12549,parameters!$C$195:$EJ$195,0))</f>
        <v>836.27001359478732</v>
      </c>
      <c r="P12565" t="n">
        <v>3</v>
      </c>
      <c r="Q12565" t="n">
        <v>30</v>
      </c>
      <c r="R12565">
        <f>Q12565*P12565*O12565</f>
        <v>75264.301223530856</v>
      </c>
      <c r="S12565">
        <f>1/R12565</f>
        <v>1.3286511450229967E-5</v>
      </c>
    </row>
    <row r="12566" s="29">
      <c r="A12566" t="inlineStr">
        <is>
          <t>photovoltaic facade installation, 3kWp, single-Si, laminated, integrated, at building</t>
        </is>
      </c>
      <c r="B12566" s="30">
        <f>M12566*S12566</f>
        <v>1.295680964985608E-7</v>
      </c>
      <c r="C12566" t="inlineStr">
        <is>
          <t>RER</t>
        </is>
      </c>
      <c r="D12566" t="inlineStr">
        <is>
          <t>unit</t>
        </is>
      </c>
      <c r="F12566" t="inlineStr">
        <is>
          <t>technosphere</t>
        </is>
      </c>
      <c r="G12566" t="n">
        <v>0</v>
      </c>
      <c r="H12566" t="inlineStr">
        <is>
          <t>photovoltaic facade installation, 3kWp, single-Si, laminated, integrated, at building</t>
        </is>
      </c>
      <c r="I12566" t="inlineStr">
        <is>
          <t>(2,2,1,1,1,3); Calculation with average annual yield and share of technologies. Lifetime: 30a.</t>
        </is>
      </c>
      <c r="K12566" t="inlineStr">
        <is>
          <t>residential</t>
        </is>
      </c>
      <c r="L12566">
        <f>L12565</f>
        <v>0.17766751537682748</v>
      </c>
      <c r="M12566" s="30">
        <f>INDEX(parameters!$D$41:$AG$178,MATCH('PV (extension)'!B12549,parameters!$C$41:$C$178,0),MATCH('PV (extension)'!A12566,parameters!$D$5:$AG$5,0))/L12566</f>
        <v>9.7518522438271929E-3</v>
      </c>
      <c r="N12566" t="inlineStr">
        <is>
          <t>façade</t>
        </is>
      </c>
      <c r="O12566">
        <f>INDEX(parameters!$C$196:$EJ$198,MATCH('PV (extension)'!N12566,parameters!$B$196:$B$198,0),MATCH('PV (extension)'!B12549,parameters!$C$195:$EJ$195,0))</f>
        <v>836.27001359478732</v>
      </c>
      <c r="P12566" t="n">
        <v>3</v>
      </c>
      <c r="Q12566" t="n">
        <v>30</v>
      </c>
      <c r="R12566">
        <f>Q12566*P12566*O12566</f>
        <v>75264.301223530856</v>
      </c>
      <c r="S12566">
        <f>1/R12566</f>
        <v>1.3286511450229967E-5</v>
      </c>
    </row>
    <row r="12567" s="29">
      <c r="A12567" t="inlineStr">
        <is>
          <t>photovoltaic facade installation, 3kWp, single-Si, panel, mounted, at building</t>
        </is>
      </c>
      <c r="B12567" s="30">
        <f>M12567*S12567</f>
        <v>1.294559878534417E-7</v>
      </c>
      <c r="C12567" t="inlineStr">
        <is>
          <t>RER</t>
        </is>
      </c>
      <c r="D12567" t="inlineStr">
        <is>
          <t>unit</t>
        </is>
      </c>
      <c r="F12567" t="inlineStr">
        <is>
          <t>technosphere</t>
        </is>
      </c>
      <c r="G12567" t="n">
        <v>0</v>
      </c>
      <c r="H12567" t="inlineStr">
        <is>
          <t>photovoltaic facade installation, 3kWp, single-Si, panel, mounted, at building</t>
        </is>
      </c>
      <c r="I12567" t="inlineStr">
        <is>
          <t>(2,2,1,1,1,3); Calculation with average annual yield and share of technologies. Lifetime: 30a.</t>
        </is>
      </c>
      <c r="K12567" t="inlineStr">
        <is>
          <t>residential</t>
        </is>
      </c>
      <c r="L12567">
        <f>L12566</f>
        <v>0.17766751537682748</v>
      </c>
      <c r="M12567" s="30">
        <f>INDEX(parameters!$D$41:$AG$178,MATCH('PV (extension)'!B12549,parameters!$C$41:$C$178,0),MATCH('PV (extension)'!A12567,parameters!$D$5:$AG$5,0))/L12567</f>
        <v>9.7434144649911868E-3</v>
      </c>
      <c r="N12567" t="inlineStr">
        <is>
          <t>façade</t>
        </is>
      </c>
      <c r="O12567">
        <f>INDEX(parameters!$C$196:$EJ$198,MATCH('PV (extension)'!N12567,parameters!$B$196:$B$198,0),MATCH('PV (extension)'!B12549,parameters!$C$195:$EJ$195,0))</f>
        <v>836.27001359478732</v>
      </c>
      <c r="P12567" t="n">
        <v>3</v>
      </c>
      <c r="Q12567" t="n">
        <v>30</v>
      </c>
      <c r="R12567">
        <f>Q12567*P12567*O12567</f>
        <v>75264.301223530856</v>
      </c>
      <c r="S12567">
        <f>1/R12567</f>
        <v>1.3286511450229967E-5</v>
      </c>
    </row>
    <row r="12568" ht="16" customHeight="1" s="29">
      <c r="A12568" t="inlineStr">
        <is>
          <t>photovoltaic flat-roof installation, 3kWp, multi-Si, on roof</t>
        </is>
      </c>
      <c r="B12568" s="30">
        <f>M12568*S12568</f>
        <v>2.6581816422350537E-6</v>
      </c>
      <c r="C12568" t="inlineStr">
        <is>
          <t>RER</t>
        </is>
      </c>
      <c r="D12568" t="inlineStr">
        <is>
          <t>unit</t>
        </is>
      </c>
      <c r="F12568" t="inlineStr">
        <is>
          <t>technosphere</t>
        </is>
      </c>
      <c r="G12568" t="n">
        <v>0</v>
      </c>
      <c r="H12568" t="inlineStr">
        <is>
          <t>photovoltaic flat-roof installation, 3kWp, multi-Si, on roof</t>
        </is>
      </c>
      <c r="I12568" t="inlineStr">
        <is>
          <t>(2,2,1,1,1,3); Calculation with average annual yield and share of technologies. Lifetime: 30a.</t>
        </is>
      </c>
      <c r="K12568" t="inlineStr">
        <is>
          <t>residential</t>
        </is>
      </c>
      <c r="L12568">
        <f>L12567</f>
        <v>0.17766751537682748</v>
      </c>
      <c r="M12568" s="30">
        <f>INDEX(parameters!$D$41:$AG$178,MATCH('PV (extension)'!B12549,parameters!$C$41:$C$178,0),MATCH('PV (extension)'!A12568,parameters!$D$5:$AG$5,0))/L12568</f>
        <v>0.28494274666417674</v>
      </c>
      <c r="N12568" s="3" t="inlineStr">
        <is>
          <t>roof-top</t>
        </is>
      </c>
      <c r="O12568">
        <f>INDEX(parameters!$C$196:$EJ$198,MATCH('PV (extension)'!N12568,parameters!$B$196:$B$198,0),MATCH('PV (extension)'!B12549,parameters!$C$195:$EJ$195,0))</f>
        <v>1191.0512314834848</v>
      </c>
      <c r="P12568" t="n">
        <v>3</v>
      </c>
      <c r="Q12568" t="n">
        <v>30</v>
      </c>
      <c r="R12568">
        <f>Q12568*P12568*O12568</f>
        <v>107194.61083351364</v>
      </c>
      <c r="S12568">
        <f>1/R12568</f>
        <v>9.3288271884593387E-6</v>
      </c>
    </row>
    <row r="12569" ht="16" customHeight="1" s="29">
      <c r="A12569" t="inlineStr">
        <is>
          <t>photovoltaic flat-roof installation, 3kWp, single-Si, on roof</t>
        </is>
      </c>
      <c r="B12569" s="30">
        <f>M12569*S12569</f>
        <v>1.387532311911326E-6</v>
      </c>
      <c r="C12569" t="inlineStr">
        <is>
          <t>RER</t>
        </is>
      </c>
      <c r="D12569" t="inlineStr">
        <is>
          <t>unit</t>
        </is>
      </c>
      <c r="F12569" t="inlineStr">
        <is>
          <t>technosphere</t>
        </is>
      </c>
      <c r="G12569" t="n">
        <v>0</v>
      </c>
      <c r="H12569" t="inlineStr">
        <is>
          <t>photovoltaic flat-roof installation, 3kWp, single-Si, on roof</t>
        </is>
      </c>
      <c r="I12569" t="inlineStr">
        <is>
          <t>(2,2,1,1,1,3); Calculation with average annual yield and share of technologies. Lifetime: 30a.</t>
        </is>
      </c>
      <c r="K12569" t="inlineStr">
        <is>
          <t>residential</t>
        </is>
      </c>
      <c r="L12569">
        <f>L12568</f>
        <v>0.17766751537682748</v>
      </c>
      <c r="M12569" s="30">
        <f>INDEX(parameters!$D$41:$AG$178,MATCH('PV (extension)'!B12549,parameters!$C$41:$C$178,0),MATCH('PV (extension)'!A12569,parameters!$D$5:$AG$5,0))/L12569</f>
        <v>0.14873598619426004</v>
      </c>
      <c r="N12569" s="3" t="inlineStr">
        <is>
          <t>roof-top</t>
        </is>
      </c>
      <c r="O12569">
        <f>INDEX(parameters!$C$196:$EJ$198,MATCH('PV (extension)'!N12569,parameters!$B$196:$B$198,0),MATCH('PV (extension)'!B12549,parameters!$C$195:$EJ$195,0))</f>
        <v>1191.0512314834848</v>
      </c>
      <c r="P12569" t="n">
        <v>3</v>
      </c>
      <c r="Q12569" t="n">
        <v>30</v>
      </c>
      <c r="R12569">
        <f>Q12569*P12569*O12569</f>
        <v>107194.61083351364</v>
      </c>
      <c r="S12569">
        <f>1/R12569</f>
        <v>9.3288271884593387E-6</v>
      </c>
    </row>
    <row r="12570" ht="16" customHeight="1" s="29">
      <c r="A12570" t="inlineStr">
        <is>
          <t>photovoltaic slanted-roof installation, 3kWp, CIS, panel, mounted, on roof</t>
        </is>
      </c>
      <c r="B12570" s="30">
        <f>M12570*S12570</f>
        <v>7.6746941778717861E-7</v>
      </c>
      <c r="C12570" t="inlineStr">
        <is>
          <t>CH</t>
        </is>
      </c>
      <c r="D12570" t="inlineStr">
        <is>
          <t>unit</t>
        </is>
      </c>
      <c r="F12570" t="inlineStr">
        <is>
          <t>technosphere</t>
        </is>
      </c>
      <c r="G12570" t="n">
        <v>0</v>
      </c>
      <c r="H12570" t="inlineStr">
        <is>
          <t>photovoltaic slanted-roof installation, 3kWp, CIS, panel, mounted, on roof</t>
        </is>
      </c>
      <c r="I12570" t="inlineStr">
        <is>
          <t>(2,2,1,1,1,3); Calculation with average annual yield and share of technologies. Lifetime: 30a.</t>
        </is>
      </c>
      <c r="K12570" t="inlineStr">
        <is>
          <t>residential</t>
        </is>
      </c>
      <c r="L12570">
        <f>L12569</f>
        <v>0.17766751537682748</v>
      </c>
      <c r="M12570" s="30">
        <f>INDEX(parameters!$D$41:$AG$178,MATCH('PV (extension)'!B12549,parameters!$C$41:$C$178,0),MATCH('PV (extension)'!A12570,parameters!$D$5:$AG$5,0))/L12570</f>
        <v>8.2268585566319899E-2</v>
      </c>
      <c r="N12570" s="3" t="inlineStr">
        <is>
          <t>roof-top</t>
        </is>
      </c>
      <c r="O12570">
        <f>INDEX(parameters!$C$196:$EJ$198,MATCH('PV (extension)'!N12570,parameters!$B$196:$B$198,0),MATCH('PV (extension)'!B12549,parameters!$C$195:$EJ$195,0))</f>
        <v>1191.0512314834848</v>
      </c>
      <c r="P12570" t="n">
        <v>3</v>
      </c>
      <c r="Q12570" t="n">
        <v>30</v>
      </c>
      <c r="R12570">
        <f>Q12570*P12570*O12570</f>
        <v>107194.61083351364</v>
      </c>
      <c r="S12570">
        <f>1/R12570</f>
        <v>9.3288271884593387E-6</v>
      </c>
    </row>
    <row r="12571" ht="16" customHeight="1" s="29">
      <c r="A12571" t="inlineStr">
        <is>
          <t>photovoltaic slanted-roof installation, 3kWp, CdTe, laminated, integrated, on roof</t>
        </is>
      </c>
      <c r="B12571" s="30">
        <f>M12571*S12571</f>
        <v>2.1489624976040841E-8</v>
      </c>
      <c r="C12571" t="inlineStr">
        <is>
          <t>CH</t>
        </is>
      </c>
      <c r="D12571" t="inlineStr">
        <is>
          <t>unit</t>
        </is>
      </c>
      <c r="F12571" t="inlineStr">
        <is>
          <t>technosphere</t>
        </is>
      </c>
      <c r="G12571" t="n">
        <v>0</v>
      </c>
      <c r="H12571" t="inlineStr">
        <is>
          <t>photovoltaic slanted-roof installation, 3kWp, CdTe, laminated, integrated, on roof</t>
        </is>
      </c>
      <c r="I12571" t="inlineStr">
        <is>
          <t>(2,2,1,1,1,3); Calculation with average annual yield and share of technologies. Lifetime: 30a.</t>
        </is>
      </c>
      <c r="K12571" t="inlineStr">
        <is>
          <t>residential</t>
        </is>
      </c>
      <c r="L12571">
        <f>L12570</f>
        <v>0.17766751537682748</v>
      </c>
      <c r="M12571" s="30">
        <f>INDEX(parameters!$D$41:$AG$178,MATCH('PV (extension)'!B12549,parameters!$C$41:$C$178,0),MATCH('PV (extension)'!A12571,parameters!$D$5:$AG$5,0))/L12571</f>
        <v>2.3035719862648527E-3</v>
      </c>
      <c r="N12571" s="3" t="inlineStr">
        <is>
          <t>roof-top</t>
        </is>
      </c>
      <c r="O12571">
        <f>INDEX(parameters!$C$196:$EJ$198,MATCH('PV (extension)'!N12571,parameters!$B$196:$B$198,0),MATCH('PV (extension)'!B12549,parameters!$C$195:$EJ$195,0))</f>
        <v>1191.0512314834848</v>
      </c>
      <c r="P12571" t="n">
        <v>3</v>
      </c>
      <c r="Q12571" t="n">
        <v>30</v>
      </c>
      <c r="R12571">
        <f>Q12571*P12571*O12571</f>
        <v>107194.61083351364</v>
      </c>
      <c r="S12571">
        <f>1/R12571</f>
        <v>9.3288271884593387E-6</v>
      </c>
    </row>
    <row r="12572" ht="16" customHeight="1" s="29">
      <c r="A12572" t="inlineStr">
        <is>
          <t>photovoltaic slanted-roof installation, 3kWp, multi-Si, laminated, integrated, on roof</t>
        </is>
      </c>
      <c r="B12572" s="30">
        <f>M12572*S12572</f>
        <v>1.2767112440612687E-7</v>
      </c>
      <c r="C12572" t="inlineStr">
        <is>
          <t>RER</t>
        </is>
      </c>
      <c r="D12572" t="inlineStr">
        <is>
          <t>unit</t>
        </is>
      </c>
      <c r="F12572" t="inlineStr">
        <is>
          <t>technosphere</t>
        </is>
      </c>
      <c r="G12572" t="n">
        <v>0</v>
      </c>
      <c r="H12572" t="inlineStr">
        <is>
          <t>photovoltaic slanted-roof installation, 3kWp, multi-Si, laminated, integrated, on roof</t>
        </is>
      </c>
      <c r="I12572" t="inlineStr">
        <is>
          <t>(2,2,1,1,1,3); Calculation with average annual yield and share of technologies. Lifetime: 30a.</t>
        </is>
      </c>
      <c r="K12572" t="inlineStr">
        <is>
          <t>residential</t>
        </is>
      </c>
      <c r="L12572">
        <f>L12571</f>
        <v>0.17766751537682748</v>
      </c>
      <c r="M12572" s="30">
        <f>INDEX(parameters!$D$41:$AG$178,MATCH('PV (extension)'!B12549,parameters!$C$41:$C$178,0),MATCH('PV (extension)'!A12572,parameters!$D$5:$AG$5,0))/L12572</f>
        <v>1.3685656495391874E-2</v>
      </c>
      <c r="N12572" s="3" t="inlineStr">
        <is>
          <t>roof-top</t>
        </is>
      </c>
      <c r="O12572">
        <f>INDEX(parameters!$C$196:$EJ$198,MATCH('PV (extension)'!N12572,parameters!$B$196:$B$198,0),MATCH('PV (extension)'!B12549,parameters!$C$195:$EJ$195,0))</f>
        <v>1191.0512314834848</v>
      </c>
      <c r="P12572" t="n">
        <v>3</v>
      </c>
      <c r="Q12572" t="n">
        <v>30</v>
      </c>
      <c r="R12572">
        <f>Q12572*P12572*O12572</f>
        <v>107194.61083351364</v>
      </c>
      <c r="S12572">
        <f>1/R12572</f>
        <v>9.3288271884593387E-6</v>
      </c>
    </row>
    <row r="12573" ht="16" customHeight="1" s="29">
      <c r="A12573" t="inlineStr">
        <is>
          <t>photovoltaic slanted-roof installation, 3kWp, multi-Si, panel, mounted, on roof</t>
        </is>
      </c>
      <c r="B12573" s="30">
        <f>M12573*S12573</f>
        <v>2.1852761703844333E-6</v>
      </c>
      <c r="C12573" t="inlineStr">
        <is>
          <t>RER</t>
        </is>
      </c>
      <c r="D12573" t="inlineStr">
        <is>
          <t>unit</t>
        </is>
      </c>
      <c r="F12573" t="inlineStr">
        <is>
          <t>technosphere</t>
        </is>
      </c>
      <c r="G12573" t="n">
        <v>0</v>
      </c>
      <c r="H12573" t="inlineStr">
        <is>
          <t>photovoltaic slanted-roof installation, 3kWp, multi-Si, panel, mounted, on roof</t>
        </is>
      </c>
      <c r="I12573" t="inlineStr">
        <is>
          <t>(2,2,1,1,1,3); Calculation with average annual yield and share of technologies. Lifetime: 30a.</t>
        </is>
      </c>
      <c r="K12573" t="inlineStr">
        <is>
          <t>residential</t>
        </is>
      </c>
      <c r="L12573">
        <f>L12572</f>
        <v>0.17766751537682748</v>
      </c>
      <c r="M12573" s="30">
        <f>INDEX(parameters!$D$41:$AG$178,MATCH('PV (extension)'!B12549,parameters!$C$41:$C$178,0),MATCH('PV (extension)'!A12573,parameters!$D$5:$AG$5,0))/L12573</f>
        <v>0.23424982864811036</v>
      </c>
      <c r="N12573" s="3" t="inlineStr">
        <is>
          <t>roof-top</t>
        </is>
      </c>
      <c r="O12573">
        <f>INDEX(parameters!$C$196:$EJ$198,MATCH('PV (extension)'!N12573,parameters!$B$196:$B$198,0),MATCH('PV (extension)'!B12549,parameters!$C$195:$EJ$195,0))</f>
        <v>1191.0512314834848</v>
      </c>
      <c r="P12573" t="n">
        <v>3</v>
      </c>
      <c r="Q12573" t="n">
        <v>30</v>
      </c>
      <c r="R12573">
        <f>Q12573*P12573*O12573</f>
        <v>107194.61083351364</v>
      </c>
      <c r="S12573">
        <f>1/R12573</f>
        <v>9.3288271884593387E-6</v>
      </c>
    </row>
    <row r="12574" ht="16" customHeight="1" s="29">
      <c r="A12574" t="inlineStr">
        <is>
          <t>photovoltaic slanted-roof installation, 3kWp, single-Si, laminated, integrated, on roof</t>
        </is>
      </c>
      <c r="B12574" s="30">
        <f>M12574*S12574</f>
        <v>6.7473715908519358E-8</v>
      </c>
      <c r="C12574" t="inlineStr">
        <is>
          <t>RER</t>
        </is>
      </c>
      <c r="D12574" t="inlineStr">
        <is>
          <t>unit</t>
        </is>
      </c>
      <c r="F12574" t="inlineStr">
        <is>
          <t>technosphere</t>
        </is>
      </c>
      <c r="G12574" t="n">
        <v>0</v>
      </c>
      <c r="H12574" t="inlineStr">
        <is>
          <t>photovoltaic slanted-roof installation, 3kWp, single-Si, laminated, integrated, on roof</t>
        </is>
      </c>
      <c r="I12574" t="inlineStr">
        <is>
          <t>(2,2,1,1,1,3); Calculation with average annual yield and share of technologies. Lifetime: 30a.</t>
        </is>
      </c>
      <c r="K12574" t="inlineStr">
        <is>
          <t>residential</t>
        </is>
      </c>
      <c r="L12574">
        <f>L12573</f>
        <v>0.17766751537682748</v>
      </c>
      <c r="M12574" s="30">
        <f>INDEX(parameters!$D$41:$AG$178,MATCH('PV (extension)'!B12549,parameters!$C$41:$C$178,0),MATCH('PV (extension)'!A12574,parameters!$D$5:$AG$5,0))/L12574</f>
        <v>7.2328187183047909E-3</v>
      </c>
      <c r="N12574" s="3" t="inlineStr">
        <is>
          <t>roof-top</t>
        </is>
      </c>
      <c r="O12574">
        <f>INDEX(parameters!$C$196:$EJ$198,MATCH('PV (extension)'!N12574,parameters!$B$196:$B$198,0),MATCH('PV (extension)'!B12549,parameters!$C$195:$EJ$195,0))</f>
        <v>1191.0512314834848</v>
      </c>
      <c r="P12574" t="n">
        <v>3</v>
      </c>
      <c r="Q12574" t="n">
        <v>30</v>
      </c>
      <c r="R12574">
        <f>Q12574*P12574*O12574</f>
        <v>107194.61083351364</v>
      </c>
      <c r="S12574">
        <f>1/R12574</f>
        <v>9.3288271884593387E-6</v>
      </c>
    </row>
    <row r="12575" ht="16" customHeight="1" s="29">
      <c r="A12575" t="inlineStr">
        <is>
          <t>photovoltaic slanted-roof installation, 3kWp, single-Si, panel, mounted, on roof</t>
        </is>
      </c>
      <c r="B12575" s="30">
        <f>M12575*S12575</f>
        <v>1.1420404261838006E-6</v>
      </c>
      <c r="C12575" t="inlineStr">
        <is>
          <t>RER</t>
        </is>
      </c>
      <c r="D12575" t="inlineStr">
        <is>
          <t>unit</t>
        </is>
      </c>
      <c r="F12575" t="inlineStr">
        <is>
          <t>technosphere</t>
        </is>
      </c>
      <c r="G12575" t="n">
        <v>0</v>
      </c>
      <c r="H12575" t="inlineStr">
        <is>
          <t>photovoltaic slanted-roof installation, 3kWp, single-Si, panel, mounted, on roof</t>
        </is>
      </c>
      <c r="I12575" t="inlineStr">
        <is>
          <t>(2,2,1,1,1,3); Calculation with average annual yield and share of technologies. Lifetime: 30a.</t>
        </is>
      </c>
      <c r="K12575" t="inlineStr">
        <is>
          <t>residential</t>
        </is>
      </c>
      <c r="L12575">
        <f>L12574</f>
        <v>0.17766751537682748</v>
      </c>
      <c r="M12575" s="30">
        <f>INDEX(parameters!$D$41:$AG$178,MATCH('PV (extension)'!B12549,parameters!$C$41:$C$178,0),MATCH('PV (extension)'!A12575,parameters!$D$5:$AG$5,0))/L12575</f>
        <v>0.12242057904091255</v>
      </c>
      <c r="N12575" s="3" t="inlineStr">
        <is>
          <t>roof-top</t>
        </is>
      </c>
      <c r="O12575">
        <f>INDEX(parameters!$C$196:$EJ$198,MATCH('PV (extension)'!N12575,parameters!$B$196:$B$198,0),MATCH('PV (extension)'!B12549,parameters!$C$195:$EJ$195,0))</f>
        <v>1191.0512314834848</v>
      </c>
      <c r="P12575" t="n">
        <v>3</v>
      </c>
      <c r="Q12575" t="n">
        <v>30</v>
      </c>
      <c r="R12575">
        <f>Q12575*P12575*O12575</f>
        <v>107194.61083351364</v>
      </c>
      <c r="S12575">
        <f>1/R12575</f>
        <v>9.3288271884593387E-6</v>
      </c>
    </row>
    <row r="12576" s="29">
      <c r="A12576" t="inlineStr">
        <is>
          <t>market for tap water</t>
        </is>
      </c>
      <c r="B12576" t="n">
        <v>0.0037026</v>
      </c>
      <c r="C12576" t="inlineStr">
        <is>
          <t>Europe without Switzerland</t>
        </is>
      </c>
      <c r="D12576" t="inlineStr">
        <is>
          <t>kilogram</t>
        </is>
      </c>
      <c r="F12576" t="inlineStr">
        <is>
          <t>technosphere</t>
        </is>
      </c>
      <c r="G12576" t="n">
        <v>0</v>
      </c>
      <c r="H12576" t="inlineStr">
        <is>
          <t>tap water</t>
        </is>
      </c>
      <c r="I12576" t="inlineStr">
        <is>
          <t>(2,2,1,1,1,3); Estimation 20l/m2 panel</t>
        </is>
      </c>
    </row>
    <row r="12577" s="29">
      <c r="A12577" t="inlineStr">
        <is>
          <t>treatment of wastewater, from residence, capacity 1.1E10l/year</t>
        </is>
      </c>
      <c r="B12577" t="n">
        <v>-3.3323e-06</v>
      </c>
      <c r="C12577" t="inlineStr">
        <is>
          <t>CH</t>
        </is>
      </c>
      <c r="D12577" t="inlineStr">
        <is>
          <t>cubic meter</t>
        </is>
      </c>
      <c r="F12577" t="inlineStr">
        <is>
          <t>technosphere</t>
        </is>
      </c>
      <c r="G12577" t="n">
        <v>0</v>
      </c>
      <c r="H12577" t="inlineStr">
        <is>
          <t>wastewater, from residence</t>
        </is>
      </c>
      <c r="I12577" t="inlineStr">
        <is>
          <t>(2,2,1,1,1,3); Estimation 20l/m2 panel</t>
        </is>
      </c>
    </row>
    <row r="12578" s="29"/>
    <row r="12579" customFormat="1" s="28">
      <c r="A12579" s="28" t="inlineStr">
        <is>
          <t>Activity</t>
        </is>
      </c>
      <c r="B12579" s="28" t="inlineStr">
        <is>
          <t>electricity production, photovoltaic, commercial</t>
        </is>
      </c>
    </row>
    <row r="12580">
      <c r="A12580" t="inlineStr">
        <is>
          <t>comment</t>
        </is>
      </c>
      <c r="B1258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")&amp;HLOOKUP(B12581,parameters!$C$195:$EJ$198,2,0)&amp;" kWh/kWp.
Annual output, Facade: "&amp;HLOOKUP(B12581,parameters!$C$195:$EJ$198,3,0)&amp;" kWh/kWp.
Annual output, Open-ground: "&amp;HLOOKUP(B12581,parameters!$C$195:$EJ$198,4,0)&amp;_xlfn._LONGTEXT("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")&amp;VLOOKUP(B12581,'extension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1190.04881063964 kWh/kWp.
Annual output, Facade: 835.566186193788 kWh/kWp.
Annual output, Open-ground: 1266.00937302089 kWh/kWp.
Amount of solar energy transformed to electricity. Waste heat emission due to losses of electricity in the system.
Technology:  Electricity production with grid-connected photovoltaic power plants.
Time period:  Time of publications
Production volume: 132.3 GWh in 2025.
Sampling:  Statistical data and model calculations
Extrapolations:  Use of PV technology data investigated for other countries (Switzerland). Correction of average yield with Swiss data.
Uncertainty:  None
Author: Romain Sacchi, PSI, romain.sacchi@psi.ch</v>
      </c>
    </row>
    <row r="12581" s="29">
      <c r="A12581" t="inlineStr">
        <is>
          <t>location</t>
        </is>
      </c>
      <c r="B12581" t="inlineStr">
        <is>
          <t>MD</t>
        </is>
      </c>
    </row>
    <row r="12582" s="29">
      <c r="A12582" t="inlineStr">
        <is>
          <t>production amount</t>
        </is>
      </c>
      <c r="B12582" t="n">
        <v>1</v>
      </c>
    </row>
    <row r="12583" s="29">
      <c r="A12583" t="inlineStr">
        <is>
          <t>reference product</t>
        </is>
      </c>
      <c r="B12583" t="inlineStr">
        <is>
          <t>electricity, low voltage</t>
        </is>
      </c>
    </row>
    <row r="12584" s="29">
      <c r="A12584" t="inlineStr">
        <is>
          <t>source</t>
        </is>
      </c>
      <c r="B1258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585" s="29">
      <c r="A12585" t="inlineStr">
        <is>
          <t>type</t>
        </is>
      </c>
      <c r="B12585" t="inlineStr">
        <is>
          <t>process</t>
        </is>
      </c>
    </row>
    <row r="12586" s="29">
      <c r="A12586" t="inlineStr">
        <is>
          <t>unit</t>
        </is>
      </c>
      <c r="B12586" t="inlineStr">
        <is>
          <t>kilowatt hour</t>
        </is>
      </c>
    </row>
    <row r="12587" s="29">
      <c r="A12587" t="inlineStr">
        <is>
          <t>Exchanges</t>
        </is>
      </c>
    </row>
    <row r="12588" customFormat="1" s="28">
      <c r="A12588" s="28" t="inlineStr">
        <is>
          <t>name</t>
        </is>
      </c>
      <c r="B12588" s="28" t="inlineStr">
        <is>
          <t>amount</t>
        </is>
      </c>
      <c r="C12588" s="28" t="inlineStr">
        <is>
          <t>location</t>
        </is>
      </c>
      <c r="D12588" s="28" t="inlineStr">
        <is>
          <t>unit</t>
        </is>
      </c>
      <c r="E12588" s="28" t="inlineStr">
        <is>
          <t>categories</t>
        </is>
      </c>
      <c r="F12588" s="28" t="inlineStr">
        <is>
          <t>type</t>
        </is>
      </c>
      <c r="G12588" s="28" t="inlineStr">
        <is>
          <t>uncertainty type</t>
        </is>
      </c>
      <c r="H12588" s="28" t="inlineStr">
        <is>
          <t>reference product</t>
        </is>
      </c>
      <c r="I12588" s="28" t="inlineStr">
        <is>
          <t>comment</t>
        </is>
      </c>
      <c r="J12588" s="28" t="inlineStr">
        <is>
          <t>production volume</t>
        </is>
      </c>
      <c r="K12588" s="28" t="inlineStr">
        <is>
          <t>scope</t>
        </is>
      </c>
      <c r="L12588" s="28" t="inlineStr">
        <is>
          <t>scope share</t>
        </is>
      </c>
      <c r="M12588" s="28" t="inlineStr">
        <is>
          <t>tech share</t>
        </is>
      </c>
      <c r="N12588" s="28" t="inlineStr">
        <is>
          <t>installation</t>
        </is>
      </c>
      <c r="O12588" s="28" t="inlineStr">
        <is>
          <t>productivity</t>
        </is>
      </c>
      <c r="P12588" s="28" t="inlineStr">
        <is>
          <t>kWp</t>
        </is>
      </c>
      <c r="Q12588" s="28" t="inlineStr">
        <is>
          <t>lifetime</t>
        </is>
      </c>
      <c r="R12588" s="28" t="inlineStr">
        <is>
          <t>lifetime production</t>
        </is>
      </c>
      <c r="S12588" s="28" t="inlineStr">
        <is>
          <t>inverted lifetime production</t>
        </is>
      </c>
    </row>
    <row r="12589" s="29">
      <c r="A12589" t="inlineStr">
        <is>
          <t>Energy, solar, converted</t>
        </is>
      </c>
      <c r="B12589" t="n">
        <v>3.8503</v>
      </c>
      <c r="D12589" t="inlineStr">
        <is>
          <t>megajoule</t>
        </is>
      </c>
      <c r="E12589" t="inlineStr">
        <is>
          <t>natural resource::in air</t>
        </is>
      </c>
      <c r="F12589" t="inlineStr">
        <is>
          <t>biosphere</t>
        </is>
      </c>
      <c r="G12589" t="n">
        <v>0</v>
      </c>
      <c r="I12589" t="inlineStr">
        <is>
          <t>(2,2,1,1,1,3); Energy loss in the system</t>
        </is>
      </c>
    </row>
    <row r="12590" s="29">
      <c r="A12590" t="inlineStr">
        <is>
          <t>Heat, waste</t>
        </is>
      </c>
      <c r="B12590" t="n">
        <v>0.25027</v>
      </c>
      <c r="D12590" t="inlineStr">
        <is>
          <t>megajoule</t>
        </is>
      </c>
      <c r="E12590" t="inlineStr">
        <is>
          <t>air</t>
        </is>
      </c>
      <c r="F12590" t="inlineStr">
        <is>
          <t>biosphere</t>
        </is>
      </c>
      <c r="G12590" t="n">
        <v>0</v>
      </c>
      <c r="I12590" t="inlineStr">
        <is>
          <t>(1,na,na,na,na,na); Calculation with average annual output and share of technologies; Average degradation of 10.5% included</t>
        </is>
      </c>
    </row>
    <row r="12591" s="29">
      <c r="A12591" t="inlineStr">
        <is>
          <t>electricity production, photovoltaic, commercial</t>
        </is>
      </c>
      <c r="B12591" t="n">
        <v>1</v>
      </c>
      <c r="C12591" t="inlineStr">
        <is>
          <t>MD</t>
        </is>
      </c>
      <c r="D12591" t="inlineStr">
        <is>
          <t>kilowatt hour</t>
        </is>
      </c>
      <c r="E12591" t="inlineStr">
        <is>
          <t>photovoltaic::power plants</t>
        </is>
      </c>
      <c r="F12591" t="inlineStr">
        <is>
          <t>production</t>
        </is>
      </c>
      <c r="G12591" t="n">
        <v>0</v>
      </c>
      <c r="H12591" t="inlineStr">
        <is>
          <t>electricity, low voltage</t>
        </is>
      </c>
      <c r="J12591">
        <f>VLOOKUP(C12591,'extension - production vol'!$B$6:$D$235,3,0)</f>
        <v>132.30000000000001</v>
      </c>
    </row>
    <row r="12592" ht="16" customHeight="1" s="29">
      <c r="A12592" t="inlineStr">
        <is>
          <t>photovoltaic flat-roof installation, 156 kWp, multi-Si, on roof</t>
        </is>
      </c>
      <c r="B12592" s="30">
        <f>M12592*S12592</f>
        <v>2.2044952822401776E-8</v>
      </c>
      <c r="C12592" t="inlineStr">
        <is>
          <t>CH</t>
        </is>
      </c>
      <c r="D12592" t="inlineStr">
        <is>
          <t>unit</t>
        </is>
      </c>
      <c r="F12592" t="inlineStr">
        <is>
          <t>technosphere</t>
        </is>
      </c>
      <c r="G12592" t="n">
        <v>0</v>
      </c>
      <c r="H12592" t="inlineStr">
        <is>
          <t>photovoltaic flat-roof installation, 156 kWp, multi-Si, on roof</t>
        </is>
      </c>
      <c r="I12592" t="inlineStr">
        <is>
          <t>(2,2,1,1,1,3); Calculation with average annual yield and share of technologies. Lifetime: 30a.</t>
        </is>
      </c>
      <c r="K12592" t="inlineStr">
        <is>
          <t>commercial</t>
        </is>
      </c>
      <c r="L12592">
        <f>IF(K12592="residential",VLOOKUP(B12581,parameters!$C$41:$AG$178,18,0),IF(K12592="commercial",1-VLOOKUP(B12581,parameters!$C$41:$AG$178,18,0),1))</f>
        <v>0.82233248462317254</v>
      </c>
      <c r="M12592" s="30">
        <f>INDEX(parameters!$D$41:$AG$178,MATCH('PV (extension)'!B12581,parameters!$C$41:$C$178,0),MATCH('PV (extension)'!A12592,parameters!$D$5:$AG$5,0))/L12592</f>
        <v>0.12277778707072071</v>
      </c>
      <c r="N12592" s="3" t="inlineStr">
        <is>
          <t>roof-top</t>
        </is>
      </c>
      <c r="O12592">
        <f>INDEX(parameters!$C$196:$EJ$198,MATCH('PV (extension)'!N12592,parameters!$B$196:$B$198,0),MATCH('PV (extension)'!B12581,parameters!$C$195:$EJ$195,0))</f>
        <v>1190.0488106396365</v>
      </c>
      <c r="P12592" t="n">
        <v>156</v>
      </c>
      <c r="Q12592" t="n">
        <v>30</v>
      </c>
      <c r="R12592">
        <f>Q12592*P12592*O12592</f>
        <v>5569428.4337934991</v>
      </c>
      <c r="S12592">
        <f>1/R12592</f>
        <v>1.7955163835705687E-7</v>
      </c>
    </row>
    <row r="12593" ht="16" customHeight="1" s="29">
      <c r="A12593" t="inlineStr">
        <is>
          <t>photovoltaic flat-roof installation, 156 kWp, single-Si, on roof</t>
        </is>
      </c>
      <c r="B12593" s="30">
        <f>M12593*S12593</f>
        <v>1.1515484360483985E-8</v>
      </c>
      <c r="C12593" t="inlineStr">
        <is>
          <t>CH</t>
        </is>
      </c>
      <c r="D12593" t="inlineStr">
        <is>
          <t>unit</t>
        </is>
      </c>
      <c r="F12593" t="inlineStr">
        <is>
          <t>technosphere</t>
        </is>
      </c>
      <c r="G12593" t="n">
        <v>0</v>
      </c>
      <c r="H12593" t="inlineStr">
        <is>
          <t>photovoltaic flat-roof installation, 156 kWp, single-Si, on roof</t>
        </is>
      </c>
      <c r="I12593" t="inlineStr">
        <is>
          <t>(2,2,1,1,1,3); Calculation with average annual yield and share of technologies. Lifetime: 30a.</t>
        </is>
      </c>
      <c r="K12593" t="inlineStr">
        <is>
          <t>commercial</t>
        </is>
      </c>
      <c r="L12593">
        <f>L12592</f>
        <v>0.82233248462317254</v>
      </c>
      <c r="M12593" s="30">
        <f>INDEX(parameters!$D$41:$AG$178,MATCH('PV (extension)'!B12581,parameters!$C$41:$C$178,0),MATCH('PV (extension)'!A12593,parameters!$D$5:$AG$5,0))/L12593</f>
        <v>6.4134666026183854E-2</v>
      </c>
      <c r="N12593" s="3" t="inlineStr">
        <is>
          <t>roof-top</t>
        </is>
      </c>
      <c r="O12593">
        <f>INDEX(parameters!$C$196:$EJ$198,MATCH('PV (extension)'!N12593,parameters!$B$196:$B$198,0),MATCH('PV (extension)'!B12581,parameters!$C$195:$EJ$195,0))</f>
        <v>1190.0488106396365</v>
      </c>
      <c r="P12593" t="n">
        <v>156</v>
      </c>
      <c r="Q12593" t="n">
        <v>30</v>
      </c>
      <c r="R12593">
        <f>Q12593*P12593*O12593</f>
        <v>5569428.4337934991</v>
      </c>
      <c r="S12593">
        <f>1/R12593</f>
        <v>1.7955163835705687E-7</v>
      </c>
    </row>
    <row r="12594" s="29">
      <c r="A12594" t="inlineStr">
        <is>
          <t>photovoltaic open ground installation, 570 kWp, CIS, on open ground</t>
        </is>
      </c>
      <c r="B12594" s="30">
        <f>M12594*S12594</f>
        <v>5.6757184516835068E-10</v>
      </c>
      <c r="C12594" t="inlineStr">
        <is>
          <t>RER</t>
        </is>
      </c>
      <c r="D12594" t="inlineStr">
        <is>
          <t>unit</t>
        </is>
      </c>
      <c r="F12594" t="inlineStr">
        <is>
          <t>technosphere</t>
        </is>
      </c>
      <c r="G12594" t="n">
        <v>0</v>
      </c>
      <c r="H12594" t="inlineStr">
        <is>
          <t>photovoltaic open ground installation, 570 kWp, CIS, on open ground</t>
        </is>
      </c>
      <c r="I12594" t="inlineStr">
        <is>
          <t>(2,2,1,1,1,3); Calculation with average annual yield and share of technologies. Lifetime: 30a.</t>
        </is>
      </c>
      <c r="K12594" t="inlineStr">
        <is>
          <t>commercial</t>
        </is>
      </c>
      <c r="L12594">
        <f>L12593</f>
        <v>0.82233248462317254</v>
      </c>
      <c r="M12594" s="30">
        <f>INDEX(parameters!$D$41:$AG$178,MATCH('PV (extension)'!B12581,parameters!$C$41:$C$178,0),MATCH('PV (extension)'!A12594,parameters!$D$5:$AG$5,0))/L12594</f>
        <v>1.2287226816964775E-2</v>
      </c>
      <c r="N12594" t="inlineStr">
        <is>
          <t>central</t>
        </is>
      </c>
      <c r="O12594">
        <f>INDEX(parameters!$C$196:$EJ$198,MATCH('PV (extension)'!N12594,parameters!$B$196:$B$198,0),MATCH('PV (extension)'!B12581,parameters!$C$195:$EJ$195,0))</f>
        <v>1266.0093730208901</v>
      </c>
      <c r="P12594" t="n">
        <v>570</v>
      </c>
      <c r="Q12594" t="n">
        <v>30</v>
      </c>
      <c r="R12594">
        <f>Q12594*P12594*O12594</f>
        <v>21648760.27865722</v>
      </c>
      <c r="S12594">
        <f>1/R12594</f>
        <v>4.6192021488910207E-8</v>
      </c>
    </row>
    <row r="12595" s="29">
      <c r="A12595" t="inlineStr">
        <is>
          <t>photovoltaic open ground installation, 570 kWp, CdTe, on open ground</t>
        </is>
      </c>
      <c r="B12595" s="30">
        <f>M12595*S12595</f>
        <v>4.1693390232328561E-9</v>
      </c>
      <c r="C12595" t="inlineStr">
        <is>
          <t>RER</t>
        </is>
      </c>
      <c r="D12595" t="inlineStr">
        <is>
          <t>unit</t>
        </is>
      </c>
      <c r="F12595" t="inlineStr">
        <is>
          <t>technosphere</t>
        </is>
      </c>
      <c r="G12595" t="n">
        <v>0</v>
      </c>
      <c r="H12595" t="inlineStr">
        <is>
          <t>photovoltaic open ground installation, 570 kWp, CdTe, on open ground</t>
        </is>
      </c>
      <c r="I12595" t="inlineStr">
        <is>
          <t>(2,2,1,1,1,3); Calculation with average annual yield and share of technologies. Lifetime: 30a.</t>
        </is>
      </c>
      <c r="K12595" t="inlineStr">
        <is>
          <t>commercial</t>
        </is>
      </c>
      <c r="L12595">
        <f>L12594</f>
        <v>0.82233248462317254</v>
      </c>
      <c r="M12595" s="30">
        <f>INDEX(parameters!$D$41:$AG$178,MATCH('PV (extension)'!B12581,parameters!$C$41:$C$178,0),MATCH('PV (extension)'!A12595,parameters!$D$5:$AG$5,0))/L12595</f>
        <v>9.0261021034418951E-2</v>
      </c>
      <c r="N12595" t="inlineStr">
        <is>
          <t>central</t>
        </is>
      </c>
      <c r="O12595">
        <f>INDEX(parameters!$C$196:$EJ$198,MATCH('PV (extension)'!N12595,parameters!$B$196:$B$198,0),MATCH('PV (extension)'!B12581,parameters!$C$195:$EJ$195,0))</f>
        <v>1266.0093730208901</v>
      </c>
      <c r="P12595" t="n">
        <v>570</v>
      </c>
      <c r="Q12595" t="n">
        <v>30</v>
      </c>
      <c r="R12595">
        <f>Q12595*P12595*O12595</f>
        <v>21648760.27865722</v>
      </c>
      <c r="S12595">
        <f>1/R12595</f>
        <v>4.6192021488910207E-8</v>
      </c>
    </row>
    <row r="12596" s="29">
      <c r="A12596" t="inlineStr">
        <is>
          <t>photovoltaic open ground installation, 570 kWp, micro-Si, on open ground</t>
        </is>
      </c>
      <c r="B12596" s="30">
        <f>M12596*S12596</f>
        <v>4.4192035015882995E-11</v>
      </c>
      <c r="C12596" t="inlineStr">
        <is>
          <t>RER</t>
        </is>
      </c>
      <c r="D12596" t="inlineStr">
        <is>
          <t>unit</t>
        </is>
      </c>
      <c r="F12596" t="inlineStr">
        <is>
          <t>technosphere</t>
        </is>
      </c>
      <c r="G12596" t="n">
        <v>0</v>
      </c>
      <c r="H12596" t="inlineStr">
        <is>
          <t>photovoltaic open ground installation, 570 kWp, micro-Si, on open ground</t>
        </is>
      </c>
      <c r="I12596" t="inlineStr">
        <is>
          <t>(2,2,1,1,1,3); Calculation with average annual yield and share of technologies. Lifetime: 30a.</t>
        </is>
      </c>
      <c r="K12596" t="inlineStr">
        <is>
          <t>commercial</t>
        </is>
      </c>
      <c r="L12596">
        <f>L12595</f>
        <v>0.82233248462317254</v>
      </c>
      <c r="M12596" s="30">
        <f>INDEX(parameters!$D$41:$AG$178,MATCH('PV (extension)'!B12581,parameters!$C$41:$C$178,0),MATCH('PV (extension)'!A12596,parameters!$D$5:$AG$5,0))/L12596</f>
        <v>9.5670277228487681E-4</v>
      </c>
      <c r="N12596" t="inlineStr">
        <is>
          <t>central</t>
        </is>
      </c>
      <c r="O12596">
        <f>INDEX(parameters!$C$196:$EJ$198,MATCH('PV (extension)'!N12596,parameters!$B$196:$B$198,0),MATCH('PV (extension)'!B12581,parameters!$C$195:$EJ$195,0))</f>
        <v>1266.0093730208901</v>
      </c>
      <c r="P12596" t="n">
        <v>570</v>
      </c>
      <c r="Q12596" t="n">
        <v>30</v>
      </c>
      <c r="R12596">
        <f>Q12596*P12596*O12596</f>
        <v>21648760.27865722</v>
      </c>
      <c r="S12596">
        <f>1/R12596</f>
        <v>4.6192021488910207E-8</v>
      </c>
    </row>
    <row r="12597" s="29">
      <c r="A12597" t="inlineStr">
        <is>
          <t>photovoltaic open ground installation, 570 kWp, multi-Si, on open ground</t>
        </is>
      </c>
      <c r="B12597" s="30">
        <f>M12597*S12597</f>
        <v>1.4788829336476737E-8</v>
      </c>
      <c r="C12597" t="inlineStr">
        <is>
          <t>RER</t>
        </is>
      </c>
      <c r="D12597" t="inlineStr">
        <is>
          <t>unit</t>
        </is>
      </c>
      <c r="F12597" t="inlineStr">
        <is>
          <t>technosphere</t>
        </is>
      </c>
      <c r="G12597" t="n">
        <v>0</v>
      </c>
      <c r="H12597" t="inlineStr">
        <is>
          <t>photovoltaic open ground installation, 570 kWp, multi-Si, on open ground</t>
        </is>
      </c>
      <c r="I12597" t="inlineStr">
        <is>
          <t>(2,2,1,1,1,3); Calculation with average annual yield and share of technologies. Lifetime: 30a.</t>
        </is>
      </c>
      <c r="K12597" t="inlineStr">
        <is>
          <t>commercial</t>
        </is>
      </c>
      <c r="L12597">
        <f>L12596</f>
        <v>0.82233248462317254</v>
      </c>
      <c r="M12597" s="30">
        <f>INDEX(parameters!$D$41:$AG$178,MATCH('PV (extension)'!B12581,parameters!$C$41:$C$178,0),MATCH('PV (extension)'!A12597,parameters!$D$5:$AG$5,0))/L12597</f>
        <v>0.32015982110735819</v>
      </c>
      <c r="N12597" t="inlineStr">
        <is>
          <t>central</t>
        </is>
      </c>
      <c r="O12597">
        <f>INDEX(parameters!$C$196:$EJ$198,MATCH('PV (extension)'!N12597,parameters!$B$196:$B$198,0),MATCH('PV (extension)'!B12581,parameters!$C$195:$EJ$195,0))</f>
        <v>1266.0093730208901</v>
      </c>
      <c r="P12597" t="n">
        <v>570</v>
      </c>
      <c r="Q12597" t="n">
        <v>30</v>
      </c>
      <c r="R12597">
        <f>Q12597*P12597*O12597</f>
        <v>21648760.27865722</v>
      </c>
      <c r="S12597">
        <f>1/R12597</f>
        <v>4.6192021488910207E-8</v>
      </c>
    </row>
    <row r="12598" s="29">
      <c r="A12598" t="inlineStr">
        <is>
          <t>photovoltaic open ground installation, 570 kWp, single-Si, on open ground</t>
        </is>
      </c>
      <c r="B12598" s="30">
        <f>M12598*S12598</f>
        <v>7.8446317766440742E-9</v>
      </c>
      <c r="C12598" t="inlineStr">
        <is>
          <t>RER</t>
        </is>
      </c>
      <c r="D12598" t="inlineStr">
        <is>
          <t>unit</t>
        </is>
      </c>
      <c r="F12598" t="inlineStr">
        <is>
          <t>technosphere</t>
        </is>
      </c>
      <c r="G12598" t="n">
        <v>0</v>
      </c>
      <c r="H12598" t="inlineStr">
        <is>
          <t>photovoltaic open ground installation, 570 kWp, single-Si, on open ground</t>
        </is>
      </c>
      <c r="I12598" t="inlineStr">
        <is>
          <t>(2,2,1,1,1,3); Calculation with average annual yield and share of technologies. Lifetime: 30a.</t>
        </is>
      </c>
      <c r="K12598" t="inlineStr">
        <is>
          <t>commercial</t>
        </is>
      </c>
      <c r="L12598">
        <f>L12597</f>
        <v>0.82233248462317254</v>
      </c>
      <c r="M12598" s="30">
        <f>INDEX(parameters!$D$41:$AG$178,MATCH('PV (extension)'!B12581,parameters!$C$41:$C$178,0),MATCH('PV (extension)'!A12598,parameters!$D$5:$AG$5,0))/L12598</f>
        <v>0.16982655280690445</v>
      </c>
      <c r="N12598" t="inlineStr">
        <is>
          <t>central</t>
        </is>
      </c>
      <c r="O12598">
        <f>INDEX(parameters!$C$196:$EJ$198,MATCH('PV (extension)'!N12598,parameters!$B$196:$B$198,0),MATCH('PV (extension)'!B12581,parameters!$C$195:$EJ$195,0))</f>
        <v>1266.0093730208901</v>
      </c>
      <c r="P12598" t="n">
        <v>570</v>
      </c>
      <c r="Q12598" t="n">
        <v>30</v>
      </c>
      <c r="R12598">
        <f>Q12598*P12598*O12598</f>
        <v>21648760.27865722</v>
      </c>
      <c r="S12598">
        <f>1/R12598</f>
        <v>4.6192021488910207E-8</v>
      </c>
    </row>
    <row r="12599" ht="16" customHeight="1" s="29">
      <c r="A12599" t="inlineStr">
        <is>
          <t>photovoltaic slanted-roof installation, 93 kWp, multi-Si, laminated, integrated, on roof</t>
        </is>
      </c>
      <c r="B12599" s="30">
        <f>M12599*S12599</f>
        <v>2.4207476639133467E-9</v>
      </c>
      <c r="C12599" t="inlineStr">
        <is>
          <t>CH</t>
        </is>
      </c>
      <c r="D12599" t="inlineStr">
        <is>
          <t>unit</t>
        </is>
      </c>
      <c r="F12599" t="inlineStr">
        <is>
          <t>technosphere</t>
        </is>
      </c>
      <c r="G12599" t="n">
        <v>0</v>
      </c>
      <c r="H12599" t="inlineStr">
        <is>
          <t>photovoltaic slanted-roof installation, 93 kWp, multi-Si, laminated, integrated, on roof</t>
        </is>
      </c>
      <c r="I12599" t="inlineStr">
        <is>
          <t>(2,2,1,1,1,3); Calculation with average annual yield and share of technologies. Lifetime: 30a.</t>
        </is>
      </c>
      <c r="K12599" t="inlineStr">
        <is>
          <t>commercial</t>
        </is>
      </c>
      <c r="L12599">
        <f>L12598</f>
        <v>0.82233248462317254</v>
      </c>
      <c r="M12599" s="30">
        <f>INDEX(parameters!$D$41:$AG$178,MATCH('PV (extension)'!B12581,parameters!$C$41:$C$178,0),MATCH('PV (extension)'!A12599,parameters!$D$5:$AG$5,0))/L12599</f>
        <v>8.0374539804535308E-3</v>
      </c>
      <c r="N12599" s="3" t="inlineStr">
        <is>
          <t>roof-top</t>
        </is>
      </c>
      <c r="O12599">
        <f>INDEX(parameters!$C$196:$EJ$198,MATCH('PV (extension)'!N12599,parameters!$B$196:$B$198,0),MATCH('PV (extension)'!B12581,parameters!$C$195:$EJ$195,0))</f>
        <v>1190.0488106396365</v>
      </c>
      <c r="P12599" t="n">
        <v>93</v>
      </c>
      <c r="Q12599" t="n">
        <v>30</v>
      </c>
      <c r="R12599">
        <f>Q12599*P12599*O12599</f>
        <v>3320236.1816845858</v>
      </c>
      <c r="S12599">
        <f>1/R12599</f>
        <v>3.0118339337312768E-7</v>
      </c>
    </row>
    <row r="12600" ht="16" customHeight="1" s="29">
      <c r="A12600" t="inlineStr">
        <is>
          <t>photovoltaic slanted-roof installation, 93 kWp, multi-Si, panel, mounted, on roof</t>
        </is>
      </c>
      <c r="B12600" s="30">
        <f>M12600*S12600</f>
        <v>4.1047294072414102E-8</v>
      </c>
      <c r="C12600" t="inlineStr">
        <is>
          <t>CH</t>
        </is>
      </c>
      <c r="D12600" t="inlineStr">
        <is>
          <t>unit</t>
        </is>
      </c>
      <c r="F12600" t="inlineStr">
        <is>
          <t>technosphere</t>
        </is>
      </c>
      <c r="G12600" t="n">
        <v>0</v>
      </c>
      <c r="H12600" t="inlineStr">
        <is>
          <t>photovoltaic slanted-roof installation, 93 kWp, multi-Si, panel, mounted, on roof</t>
        </is>
      </c>
      <c r="I12600" t="inlineStr">
        <is>
          <t>(2,2,1,1,1,3); Calculation with average annual yield and share of technologies. Lifetime: 30a.</t>
        </is>
      </c>
      <c r="K12600" t="inlineStr">
        <is>
          <t>commercial</t>
        </is>
      </c>
      <c r="L12600">
        <f>L12599</f>
        <v>0.82233248462317254</v>
      </c>
      <c r="M12600" s="30">
        <f>INDEX(parameters!$D$41:$AG$178,MATCH('PV (extension)'!B12581,parameters!$C$41:$C$178,0),MATCH('PV (extension)'!A12600,parameters!$D$5:$AG$5,0))/L12600</f>
        <v>0.13628671093947653</v>
      </c>
      <c r="N12600" s="3" t="inlineStr">
        <is>
          <t>roof-top</t>
        </is>
      </c>
      <c r="O12600">
        <f>INDEX(parameters!$C$196:$EJ$198,MATCH('PV (extension)'!N12600,parameters!$B$196:$B$198,0),MATCH('PV (extension)'!B12581,parameters!$C$195:$EJ$195,0))</f>
        <v>1190.0488106396365</v>
      </c>
      <c r="P12600" t="n">
        <v>93</v>
      </c>
      <c r="Q12600" t="n">
        <v>30</v>
      </c>
      <c r="R12600">
        <f>Q12600*P12600*O12600</f>
        <v>3320236.1816845858</v>
      </c>
      <c r="S12600">
        <f>1/R12600</f>
        <v>3.0118339337312768E-7</v>
      </c>
    </row>
    <row r="12601" ht="16" customHeight="1" s="29">
      <c r="A12601" t="inlineStr">
        <is>
          <t>photovoltaic slanted-roof installation, 93 kWp, single-Si, laminated, integrated, on roof</t>
        </is>
      </c>
      <c r="B12601" s="30">
        <f>M12601*S12601</f>
        <v>1.2797120839109712E-9</v>
      </c>
      <c r="C12601" t="inlineStr">
        <is>
          <t>CH</t>
        </is>
      </c>
      <c r="D12601" t="inlineStr">
        <is>
          <t>unit</t>
        </is>
      </c>
      <c r="F12601" t="inlineStr">
        <is>
          <t>technosphere</t>
        </is>
      </c>
      <c r="G12601" t="n">
        <v>0</v>
      </c>
      <c r="H12601" t="inlineStr">
        <is>
          <t>photovoltaic slanted-roof installation, 93 kWp, single-Si, laminated, integrated, on roof</t>
        </is>
      </c>
      <c r="I12601" t="inlineStr">
        <is>
          <t>(2,2,1,1,1,3); Calculation with average annual yield and share of technologies. Lifetime: 30a.</t>
        </is>
      </c>
      <c r="K12601" t="inlineStr">
        <is>
          <t>commercial</t>
        </is>
      </c>
      <c r="L12601">
        <f>L12600</f>
        <v>0.82233248462317254</v>
      </c>
      <c r="M12601" s="30">
        <f>INDEX(parameters!$D$41:$AG$178,MATCH('PV (extension)'!B12581,parameters!$C$41:$C$178,0),MATCH('PV (extension)'!A12601,parameters!$D$5:$AG$5,0))/L12601</f>
        <v>4.2489463631401872E-3</v>
      </c>
      <c r="N12601" s="3" t="inlineStr">
        <is>
          <t>roof-top</t>
        </is>
      </c>
      <c r="O12601">
        <f>INDEX(parameters!$C$196:$EJ$198,MATCH('PV (extension)'!N12601,parameters!$B$196:$B$198,0),MATCH('PV (extension)'!B12581,parameters!$C$195:$EJ$195,0))</f>
        <v>1190.0488106396365</v>
      </c>
      <c r="P12601" t="n">
        <v>93</v>
      </c>
      <c r="Q12601" t="n">
        <v>30</v>
      </c>
      <c r="R12601">
        <f>Q12601*P12601*O12601</f>
        <v>3320236.1816845858</v>
      </c>
      <c r="S12601">
        <f>1/R12601</f>
        <v>3.0118339337312768E-7</v>
      </c>
    </row>
    <row r="12602" ht="16" customHeight="1" s="29">
      <c r="A12602" t="inlineStr">
        <is>
          <t>photovoltaic slanted-roof installation, 93 kWp, single-Si, panel, mounted, on roof</t>
        </is>
      </c>
      <c r="B12602" s="30">
        <f>M12602*S12602</f>
        <v>2.1501004218537508E-8</v>
      </c>
      <c r="C12602" t="inlineStr">
        <is>
          <t>CH</t>
        </is>
      </c>
      <c r="D12602" t="inlineStr">
        <is>
          <t>unit</t>
        </is>
      </c>
      <c r="F12602" t="inlineStr">
        <is>
          <t>technosphere</t>
        </is>
      </c>
      <c r="G12602" t="n">
        <v>0</v>
      </c>
      <c r="H12602" t="inlineStr">
        <is>
          <t>photovoltaic slanted-roof installation, 93 kWp, single-Si, panel, mounted, on roof</t>
        </is>
      </c>
      <c r="I12602" t="inlineStr">
        <is>
          <t>(2,2,1,1,1,3); Calculation with average annual yield and share of technologies. Lifetime: 30a.</t>
        </is>
      </c>
      <c r="K12602" t="inlineStr">
        <is>
          <t>commercial</t>
        </is>
      </c>
      <c r="L12602">
        <f>L12601</f>
        <v>0.82233248462317254</v>
      </c>
      <c r="M12602" s="30">
        <f>INDEX(parameters!$D$41:$AG$178,MATCH('PV (extension)'!B12581,parameters!$C$41:$C$178,0),MATCH('PV (extension)'!A12602,parameters!$D$5:$AG$5,0))/L12602</f>
        <v>7.1388412148941149E-2</v>
      </c>
      <c r="N12602" s="3" t="inlineStr">
        <is>
          <t>roof-top</t>
        </is>
      </c>
      <c r="O12602">
        <f>INDEX(parameters!$C$196:$EJ$198,MATCH('PV (extension)'!N12602,parameters!$B$196:$B$198,0),MATCH('PV (extension)'!B12581,parameters!$C$195:$EJ$195,0))</f>
        <v>1190.0488106396365</v>
      </c>
      <c r="P12602" t="n">
        <v>93</v>
      </c>
      <c r="Q12602" t="n">
        <v>30</v>
      </c>
      <c r="R12602">
        <f>Q12602*P12602*O12602</f>
        <v>3320236.1816845858</v>
      </c>
      <c r="S12602">
        <f>1/R12602</f>
        <v>3.0118339337312768E-7</v>
      </c>
    </row>
    <row r="12603" s="29">
      <c r="A12603" t="inlineStr">
        <is>
          <t>market for tap water</t>
        </is>
      </c>
      <c r="B12603" t="n">
        <v>0.0037026</v>
      </c>
      <c r="C12603" t="inlineStr">
        <is>
          <t>Europe without Switzerland</t>
        </is>
      </c>
      <c r="D12603" t="inlineStr">
        <is>
          <t>kilogram</t>
        </is>
      </c>
      <c r="F12603" t="inlineStr">
        <is>
          <t>technosphere</t>
        </is>
      </c>
      <c r="G12603" t="n">
        <v>0</v>
      </c>
      <c r="H12603" t="inlineStr">
        <is>
          <t>tap water</t>
        </is>
      </c>
      <c r="I12603" t="inlineStr">
        <is>
          <t>(2,2,1,1,1,3); Estimation 20l/m2 panel</t>
        </is>
      </c>
      <c r="M12603" s="30" t="n"/>
    </row>
    <row r="12604" s="29">
      <c r="A12604" t="inlineStr">
        <is>
          <t>treatment of wastewater, from residence, capacity 1.1E10l/year</t>
        </is>
      </c>
      <c r="B12604" t="n">
        <v>-3.3323e-06</v>
      </c>
      <c r="C12604" t="inlineStr">
        <is>
          <t>CH</t>
        </is>
      </c>
      <c r="D12604" t="inlineStr">
        <is>
          <t>cubic meter</t>
        </is>
      </c>
      <c r="F12604" t="inlineStr">
        <is>
          <t>technosphere</t>
        </is>
      </c>
      <c r="G12604" t="n">
        <v>0</v>
      </c>
      <c r="H12604" t="inlineStr">
        <is>
          <t>wastewater, from residence</t>
        </is>
      </c>
      <c r="I12604" t="inlineStr">
        <is>
          <t>(2,2,1,1,1,3); Estimation 20l/m2 panel</t>
        </is>
      </c>
      <c r="M12604" s="30" t="n"/>
    </row>
    <row r="12605" s="29">
      <c r="M12605" s="30" t="n"/>
    </row>
    <row r="12606" customFormat="1" s="28">
      <c r="A12606" s="28" t="inlineStr">
        <is>
          <t>Activity</t>
        </is>
      </c>
      <c r="B12606" s="28" t="inlineStr">
        <is>
          <t>electricity production, photovoltaic</t>
        </is>
      </c>
      <c r="M12606" s="30" t="n"/>
    </row>
    <row r="12607">
      <c r="A12607" t="inlineStr">
        <is>
          <t>comment</t>
        </is>
      </c>
      <c r="B1260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")&amp;HLOOKUP(B12608,parameters!$C$195:$EJ$198,2,0)&amp;" kWh/kWp.
Annual output, Facade: "&amp;HLOOKUP(B12608,parameters!$C$195:$EJ$198,3,0)&amp;" kWh/kWp.
Annual output, Open-ground: "&amp;HLOOKUP(B12608,parameters!$C$195:$EJ$198,4,0)&amp;_xlfn._LONGTEXT("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")&amp;VLOOKUP(B12608,'extension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1190.04881063964 kWh/kWp.
Annual output, Facade: 835.566186193788 kWh/kWp.
Annual output, Open-ground: 1266.00937302089 kWh/kWp.
Amount of solar energy transformed to electricity. Waste heat emission due to losses of electricity in the system.
Technology:  Electricity production with grid-connected photovoltaic power plants.
Time period:  Time of publications
Production volume: 132.3 GWh in 2025.
Sampling:  Statistical data and model calculations
Extrapolations:  Use of PV technology data investigated for other countries (Switzerland). Correction of average yield with Swiss data.
Uncertainty:  None
Author: Romain Sacchi, PSI, romain.sacchi@psi.ch</v>
      </c>
      <c r="M12607" s="30" t="n"/>
    </row>
    <row r="12608" s="29">
      <c r="A12608" t="inlineStr">
        <is>
          <t>location</t>
        </is>
      </c>
      <c r="B12608" t="inlineStr">
        <is>
          <t>MD</t>
        </is>
      </c>
    </row>
    <row r="12609" s="29">
      <c r="A12609" t="inlineStr">
        <is>
          <t>production amount</t>
        </is>
      </c>
      <c r="B12609" t="n">
        <v>1</v>
      </c>
    </row>
    <row r="12610" s="29">
      <c r="A12610" t="inlineStr">
        <is>
          <t>reference product</t>
        </is>
      </c>
      <c r="B12610" t="inlineStr">
        <is>
          <t>electricity, low voltage</t>
        </is>
      </c>
    </row>
    <row r="12611" s="29">
      <c r="A12611" t="inlineStr">
        <is>
          <t>source</t>
        </is>
      </c>
      <c r="B1261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612" s="29">
      <c r="A12612" t="inlineStr">
        <is>
          <t>type</t>
        </is>
      </c>
      <c r="B12612" t="inlineStr">
        <is>
          <t>process</t>
        </is>
      </c>
    </row>
    <row r="12613" s="29">
      <c r="A12613" t="inlineStr">
        <is>
          <t>unit</t>
        </is>
      </c>
      <c r="B12613" t="inlineStr">
        <is>
          <t>kilowatt hour</t>
        </is>
      </c>
    </row>
    <row r="12614" s="29">
      <c r="A12614" t="inlineStr">
        <is>
          <t>Exchanges</t>
        </is>
      </c>
    </row>
    <row r="12615" customFormat="1" s="28">
      <c r="A12615" s="28" t="inlineStr">
        <is>
          <t>name</t>
        </is>
      </c>
      <c r="B12615" s="28" t="inlineStr">
        <is>
          <t>amount</t>
        </is>
      </c>
      <c r="C12615" s="28" t="inlineStr">
        <is>
          <t>location</t>
        </is>
      </c>
      <c r="D12615" s="28" t="inlineStr">
        <is>
          <t>unit</t>
        </is>
      </c>
      <c r="E12615" s="28" t="inlineStr">
        <is>
          <t>categories</t>
        </is>
      </c>
      <c r="F12615" s="28" t="inlineStr">
        <is>
          <t>type</t>
        </is>
      </c>
      <c r="G12615" s="28" t="inlineStr">
        <is>
          <t>uncertainty type</t>
        </is>
      </c>
      <c r="H12615" s="28" t="inlineStr">
        <is>
          <t>loc</t>
        </is>
      </c>
      <c r="I12615" s="28" t="inlineStr">
        <is>
          <t>scale</t>
        </is>
      </c>
      <c r="J12615" s="28" t="inlineStr">
        <is>
          <t>comment</t>
        </is>
      </c>
      <c r="K12615" s="28" t="inlineStr">
        <is>
          <t>negative</t>
        </is>
      </c>
      <c r="L12615" s="28" t="inlineStr">
        <is>
          <t>reference product</t>
        </is>
      </c>
      <c r="M12615" s="28" t="inlineStr">
        <is>
          <t>production volume</t>
        </is>
      </c>
      <c r="N12615" s="28" t="inlineStr">
        <is>
          <t>scope</t>
        </is>
      </c>
      <c r="O12615" s="28" t="inlineStr">
        <is>
          <t>scope share</t>
        </is>
      </c>
      <c r="P12615" s="28" t="inlineStr">
        <is>
          <t>tech share</t>
        </is>
      </c>
      <c r="Q12615" s="28" t="inlineStr">
        <is>
          <t>installation</t>
        </is>
      </c>
      <c r="R12615" s="28" t="inlineStr">
        <is>
          <t>productivity</t>
        </is>
      </c>
      <c r="S12615" s="28" t="inlineStr">
        <is>
          <t>kWp</t>
        </is>
      </c>
      <c r="T12615" s="28" t="inlineStr">
        <is>
          <t>lifetime</t>
        </is>
      </c>
      <c r="U12615" s="28" t="inlineStr">
        <is>
          <t>lifetime production</t>
        </is>
      </c>
      <c r="V12615" s="28" t="inlineStr">
        <is>
          <t>inverted lifetime production</t>
        </is>
      </c>
    </row>
    <row r="12616" s="29">
      <c r="A12616" t="inlineStr">
        <is>
          <t>Energy, solar, converted</t>
        </is>
      </c>
      <c r="B12616" t="n">
        <v>3.8503</v>
      </c>
      <c r="D12616" t="inlineStr">
        <is>
          <t>megajoule</t>
        </is>
      </c>
      <c r="E12616" t="inlineStr">
        <is>
          <t>natural resource::in air</t>
        </is>
      </c>
      <c r="F12616" t="inlineStr">
        <is>
          <t>biosphere</t>
        </is>
      </c>
      <c r="G12616" t="n">
        <v>2</v>
      </c>
      <c r="H12616" t="n">
        <v>1.348151067341848</v>
      </c>
      <c r="I12616" t="n">
        <v>0.04340984597628009</v>
      </c>
      <c r="J12616" t="inlineStr">
        <is>
          <t>(2,2,1,1,1,3); Energy loss in the system</t>
        </is>
      </c>
    </row>
    <row r="12617" s="29">
      <c r="A12617" t="inlineStr">
        <is>
          <t>Heat, waste</t>
        </is>
      </c>
      <c r="B12617" t="n">
        <v>0.25027</v>
      </c>
      <c r="D12617" t="inlineStr">
        <is>
          <t>megajoule</t>
        </is>
      </c>
      <c r="E12617" t="inlineStr">
        <is>
          <t>air</t>
        </is>
      </c>
      <c r="F12617" t="inlineStr">
        <is>
          <t>biosphere</t>
        </is>
      </c>
      <c r="G12617" t="n">
        <v>2</v>
      </c>
      <c r="H12617" t="n">
        <v>-1.385214943900327</v>
      </c>
      <c r="I12617" t="n">
        <v>0.02439508208471609</v>
      </c>
      <c r="J12617" t="inlineStr">
        <is>
          <t>(1,na,na,na,na,na); Calculation</t>
        </is>
      </c>
    </row>
    <row r="12618" s="29">
      <c r="A12618" t="inlineStr">
        <is>
          <t>electricity production, photovoltaic</t>
        </is>
      </c>
      <c r="B12618" t="n">
        <v>1</v>
      </c>
      <c r="C12618" t="inlineStr">
        <is>
          <t>MD</t>
        </is>
      </c>
      <c r="D12618" t="inlineStr">
        <is>
          <t>kilowatt hour</t>
        </is>
      </c>
      <c r="E12618" t="inlineStr">
        <is>
          <t>photovoltaic::power plants</t>
        </is>
      </c>
      <c r="F12618" t="inlineStr">
        <is>
          <t>production</t>
        </is>
      </c>
      <c r="G12618" t="n">
        <v>0</v>
      </c>
      <c r="H12618" t="n">
        <v>1</v>
      </c>
      <c r="L12618" t="inlineStr">
        <is>
          <t>electricity, low voltage</t>
        </is>
      </c>
      <c r="M12618">
        <f>VLOOKUP(C12618,'extension - production vol'!$B$6:$D$235,3,0)</f>
        <v>132.30000000000001</v>
      </c>
    </row>
    <row r="12619" ht="16" customHeight="1" s="29">
      <c r="A12619" t="inlineStr">
        <is>
          <t>photovoltaic flat-roof installation, 156 kWp, multi-Si, on roof</t>
        </is>
      </c>
      <c r="B12619" s="30">
        <f>P12619*V12619</f>
        <v>1.8128280827846273E-8</v>
      </c>
      <c r="C12619" t="inlineStr">
        <is>
          <t>CH</t>
        </is>
      </c>
      <c r="D12619" t="inlineStr">
        <is>
          <t>unit</t>
        </is>
      </c>
      <c r="F12619" t="inlineStr">
        <is>
          <t>technosphere</t>
        </is>
      </c>
      <c r="G12619" t="n">
        <v>2</v>
      </c>
      <c r="H12619" t="n">
        <v>-18.46800298604678</v>
      </c>
      <c r="I12619" t="n">
        <v>0.09798894162072011</v>
      </c>
      <c r="J12619" t="inlineStr">
        <is>
          <t>(2,2,1,1,1,3); Calculation with average annual yield and share of technologies. Lifetime: 30a.</t>
        </is>
      </c>
      <c r="L12619" t="inlineStr">
        <is>
          <t>photovoltaic flat-roof installation, 156 kWp, multi-Si, on roof</t>
        </is>
      </c>
      <c r="N12619" t="inlineStr">
        <is>
          <t>all</t>
        </is>
      </c>
      <c r="O12619" t="n">
        <v>1</v>
      </c>
      <c r="P12619" s="30">
        <f>INDEX(parameters!$D$41:$AG$178,MATCH('PV (extension)'!B12608,parameters!$C$41:$C$178,0),MATCH('PV (extension)'!A12619,parameters!$D$5:$AG$5,0))/O12619</f>
        <v>0.10096416269840058</v>
      </c>
      <c r="Q12619" s="3" t="inlineStr">
        <is>
          <t>roof-top</t>
        </is>
      </c>
      <c r="R12619">
        <f>INDEX(parameters!$C$196:$EJ$198,MATCH('PV (extension)'!Q12619,parameters!$B$196:$B$198,0),MATCH('PV (extension)'!B12608,parameters!$C$195:$EJ$195,0))</f>
        <v>1190.0488106396365</v>
      </c>
      <c r="S12619" t="n">
        <v>156</v>
      </c>
      <c r="T12619" t="n">
        <v>30</v>
      </c>
      <c r="U12619">
        <f>T12619*S12619*R12619</f>
        <v>5569428.4337934991</v>
      </c>
      <c r="V12619">
        <f>1/U12619</f>
        <v>1.7955163835705687E-7</v>
      </c>
    </row>
    <row r="12620" ht="16" customHeight="1" s="29">
      <c r="A12620" t="inlineStr">
        <is>
          <t>photovoltaic flat-roof installation, 156 kWp, single-Si, on roof</t>
        </is>
      </c>
      <c r="B12620" s="30">
        <f>P12620*V12620</f>
        <v>9.4695568657960792E-9</v>
      </c>
      <c r="C12620" t="inlineStr">
        <is>
          <t>CH</t>
        </is>
      </c>
      <c r="D12620" t="inlineStr">
        <is>
          <t>unit</t>
        </is>
      </c>
      <c r="F12620" t="inlineStr">
        <is>
          <t>technosphere</t>
        </is>
      </c>
      <c r="G12620" t="n">
        <v>2</v>
      </c>
      <c r="H12620" t="n">
        <v>-19.10362020104489</v>
      </c>
      <c r="I12620" t="n">
        <v>0.09798894162072011</v>
      </c>
      <c r="J12620" t="inlineStr">
        <is>
          <t>(2,2,1,1,1,3); Calculation with average annual yield and share of technologies. Lifetime: 30a.</t>
        </is>
      </c>
      <c r="L12620" t="inlineStr">
        <is>
          <t>photovoltaic flat-roof installation, 156 kWp, single-Si, on roof</t>
        </is>
      </c>
      <c r="N12620" t="inlineStr">
        <is>
          <t>all</t>
        </is>
      </c>
      <c r="O12620" t="n">
        <v>1</v>
      </c>
      <c r="P12620" s="30">
        <f>INDEX(parameters!$D$41:$AG$178,MATCH('PV (extension)'!B12608,parameters!$C$41:$C$178,0),MATCH('PV (extension)'!A12620,parameters!$D$5:$AG$5,0))/O12620</f>
        <v>5.2740019263789135E-2</v>
      </c>
      <c r="Q12620" s="3" t="inlineStr">
        <is>
          <t>roof-top</t>
        </is>
      </c>
      <c r="R12620">
        <f>INDEX(parameters!$C$196:$EJ$198,MATCH('PV (extension)'!Q12620,parameters!$B$196:$B$198,0),MATCH('PV (extension)'!B12608,parameters!$C$195:$EJ$195,0))</f>
        <v>1190.0488106396365</v>
      </c>
      <c r="S12620" t="n">
        <v>156</v>
      </c>
      <c r="T12620" t="n">
        <v>30</v>
      </c>
      <c r="U12620">
        <f>T12620*S12620*R12620</f>
        <v>5569428.4337934991</v>
      </c>
      <c r="V12620">
        <f>1/U12620</f>
        <v>1.7955163835705687E-7</v>
      </c>
    </row>
    <row r="12621" ht="16" customHeight="1" s="29">
      <c r="A12621" t="inlineStr">
        <is>
          <t>photovoltaic slanted-roof installation, 3 kWp, CIS, laminated, integrated, on roof</t>
        </is>
      </c>
      <c r="B12621" s="30">
        <f>P12621*V12621</f>
        <v>8.4928938990217378E-9</v>
      </c>
      <c r="C12621" t="inlineStr">
        <is>
          <t>CH</t>
        </is>
      </c>
      <c r="D12621" t="inlineStr">
        <is>
          <t>unit</t>
        </is>
      </c>
      <c r="F12621" t="inlineStr">
        <is>
          <t>technosphere</t>
        </is>
      </c>
      <c r="G12621" t="n">
        <v>2</v>
      </c>
      <c r="H12621" t="n">
        <v>-19.69743931800395</v>
      </c>
      <c r="I12621" t="n">
        <v>0.09798894162072011</v>
      </c>
      <c r="J12621" t="inlineStr">
        <is>
          <t>(2,2,1,1,1,3); Calculation with average annual yield and share of technologies. Lifetime: 30a.</t>
        </is>
      </c>
      <c r="L12621" t="inlineStr">
        <is>
          <t>photovoltaic slanted-roof installation, 3 kWp, CIS, laminated, integrated, on roof</t>
        </is>
      </c>
      <c r="N12621" t="inlineStr">
        <is>
          <t>all</t>
        </is>
      </c>
      <c r="O12621" t="n">
        <v>1</v>
      </c>
      <c r="P12621" s="30">
        <f>INDEX(parameters!$D$41:$AG$178,MATCH('PV (extension)'!B12608,parameters!$C$41:$C$178,0),MATCH('PV (extension)'!A12621,parameters!$D$5:$AG$5,0))/O12621</f>
        <v>9.0962624550774995E-4</v>
      </c>
      <c r="Q12621" s="3" t="inlineStr">
        <is>
          <t>roof-top</t>
        </is>
      </c>
      <c r="R12621">
        <f>INDEX(parameters!$C$196:$EJ$198,MATCH('PV (extension)'!Q12621,parameters!$B$196:$B$198,0),MATCH('PV (extension)'!B12608,parameters!$C$195:$EJ$195,0))</f>
        <v>1190.0488106396365</v>
      </c>
      <c r="S12621" t="n">
        <v>3</v>
      </c>
      <c r="T12621" t="n">
        <v>30</v>
      </c>
      <c r="U12621">
        <f>T12621*S12621*R12621</f>
        <v>107104.39295756728</v>
      </c>
      <c r="V12621">
        <f>1/U12621</f>
        <v>9.3366851945669583E-6</v>
      </c>
    </row>
    <row r="12622" ht="16" customHeight="1" s="29">
      <c r="A12622" t="inlineStr">
        <is>
          <t>photovoltaic slanted-roof installation, 3 kWp, CdTe, panel, mounted, on roof</t>
        </is>
      </c>
      <c r="B12622" s="30">
        <f>P12622*V12622</f>
        <v>5.5393254107072158E-8</v>
      </c>
      <c r="C12622" t="inlineStr">
        <is>
          <t>CH</t>
        </is>
      </c>
      <c r="D12622" t="inlineStr">
        <is>
          <t>unit</t>
        </is>
      </c>
      <c r="F12622" t="inlineStr">
        <is>
          <t>technosphere</t>
        </is>
      </c>
      <c r="G12622" t="n">
        <v>2</v>
      </c>
      <c r="H12622" t="n">
        <v>-16.69297991102503</v>
      </c>
      <c r="I12622" t="n">
        <v>0.09798894162072011</v>
      </c>
      <c r="J12622" t="inlineStr">
        <is>
          <t>(2,2,1,1,1,3); Calculation with average annual yield and share of technologies. Lifetime: 30a.</t>
        </is>
      </c>
      <c r="L12622" t="inlineStr">
        <is>
          <t>photovoltaic slanted-roof installation, 3 kWp, CdTe, panel, mounted, on roof</t>
        </is>
      </c>
      <c r="N12622" t="inlineStr">
        <is>
          <t>all</t>
        </is>
      </c>
      <c r="O12622" t="n">
        <v>1</v>
      </c>
      <c r="P12622" s="30">
        <f>INDEX(parameters!$D$41:$AG$178,MATCH('PV (extension)'!B12608,parameters!$C$41:$C$178,0),MATCH('PV (extension)'!A12622,parameters!$D$5:$AG$5,0))/O12622</f>
        <v>5.9328608550822341E-3</v>
      </c>
      <c r="Q12622" s="3" t="inlineStr">
        <is>
          <t>roof-top</t>
        </is>
      </c>
      <c r="R12622">
        <f>INDEX(parameters!$C$196:$EJ$198,MATCH('PV (extension)'!Q12622,parameters!$B$196:$B$198,0),MATCH('PV (extension)'!B12608,parameters!$C$195:$EJ$195,0))</f>
        <v>1190.0488106396365</v>
      </c>
      <c r="S12622" t="n">
        <v>3</v>
      </c>
      <c r="T12622" t="n">
        <v>30</v>
      </c>
      <c r="U12622">
        <f>T12622*S12622*R12622</f>
        <v>107104.39295756728</v>
      </c>
      <c r="V12622">
        <f>1/U12622</f>
        <v>9.3366851945669583E-6</v>
      </c>
    </row>
    <row r="12623" ht="16" customHeight="1" s="29">
      <c r="A12623" t="inlineStr">
        <is>
          <t>photovoltaic slanted-roof installation, 3 kWp, micro-Si, laminated, integrated, on roof</t>
        </is>
      </c>
      <c r="B12623" s="30">
        <f>P12623*V12623</f>
        <v>8.5831775143278828E-10</v>
      </c>
      <c r="C12623" t="inlineStr">
        <is>
          <t>RER</t>
        </is>
      </c>
      <c r="D12623" t="inlineStr">
        <is>
          <t>unit</t>
        </is>
      </c>
      <c r="F12623" t="inlineStr">
        <is>
          <t>technosphere</t>
        </is>
      </c>
      <c r="G12623" t="n">
        <v>2</v>
      </c>
      <c r="H12623" t="n">
        <v>-21.54326959350907</v>
      </c>
      <c r="I12623" t="n">
        <v>0.09798894162072011</v>
      </c>
      <c r="J12623" t="inlineStr">
        <is>
          <t>(2,2,1,1,1,3); Calculation with average annual yield and share of technologies. Lifetime: 30a.</t>
        </is>
      </c>
      <c r="L12623" t="inlineStr">
        <is>
          <t>photovoltaic slanted-roof installation, 3 kWp, micro-Si, laminated, integrated, on roof</t>
        </is>
      </c>
      <c r="N12623" t="inlineStr">
        <is>
          <t>all</t>
        </is>
      </c>
      <c r="O12623" t="n">
        <v>1</v>
      </c>
      <c r="P12623" s="30">
        <f>INDEX(parameters!$D$41:$AG$178,MATCH('PV (extension)'!B12608,parameters!$C$41:$C$178,0),MATCH('PV (extension)'!A12623,parameters!$D$5:$AG$5,0))/O12623</f>
        <v>9.1929601731912907E-5</v>
      </c>
      <c r="Q12623" s="3" t="inlineStr">
        <is>
          <t>roof-top</t>
        </is>
      </c>
      <c r="R12623">
        <f>INDEX(parameters!$C$196:$EJ$198,MATCH('PV (extension)'!Q12623,parameters!$B$196:$B$198,0),MATCH('PV (extension)'!B12608,parameters!$C$195:$EJ$195,0))</f>
        <v>1190.0488106396365</v>
      </c>
      <c r="S12623" t="n">
        <v>3</v>
      </c>
      <c r="T12623" t="n">
        <v>30</v>
      </c>
      <c r="U12623">
        <f>T12623*S12623*R12623</f>
        <v>107104.39295756728</v>
      </c>
      <c r="V12623">
        <f>1/U12623</f>
        <v>9.3366851945669583E-6</v>
      </c>
    </row>
    <row r="12624" ht="16" customHeight="1" s="29">
      <c r="A12624" t="inlineStr">
        <is>
          <t>photovoltaic slanted-roof installation, 3 kWp, micro-Si, panel, mounted, on roof</t>
        </is>
      </c>
      <c r="B12624" s="30">
        <f>P12624*V12624</f>
        <v>1.492170511939311E-8</v>
      </c>
      <c r="C12624" t="inlineStr">
        <is>
          <t>RER</t>
        </is>
      </c>
      <c r="D12624" t="inlineStr">
        <is>
          <t>unit</t>
        </is>
      </c>
      <c r="F12624" t="inlineStr">
        <is>
          <t>technosphere</t>
        </is>
      </c>
      <c r="G12624" t="n">
        <v>2</v>
      </c>
      <c r="H12624" t="n">
        <v>-18.72987249989203</v>
      </c>
      <c r="I12624" t="n">
        <v>0.09798894162072011</v>
      </c>
      <c r="J12624" t="inlineStr">
        <is>
          <t>(2,2,1,1,1,3); Calculation with average annual yield and share of technologies. Lifetime: 30a.</t>
        </is>
      </c>
      <c r="L12624" t="inlineStr">
        <is>
          <t>photovoltaic slanted-roof installation, 3 kWp, micro-Si, panel, mounted, on roof</t>
        </is>
      </c>
      <c r="N12624" t="inlineStr">
        <is>
          <t>all</t>
        </is>
      </c>
      <c r="O12624" t="n">
        <v>1</v>
      </c>
      <c r="P12624" s="30">
        <f>INDEX(parameters!$D$41:$AG$178,MATCH('PV (extension)'!B12608,parameters!$C$41:$C$178,0),MATCH('PV (extension)'!A12624,parameters!$D$5:$AG$5,0))/O12624</f>
        <v>1.5981801687044229E-3</v>
      </c>
      <c r="Q12624" s="3" t="inlineStr">
        <is>
          <t>roof-top</t>
        </is>
      </c>
      <c r="R12624">
        <f>INDEX(parameters!$C$196:$EJ$198,MATCH('PV (extension)'!Q12624,parameters!$B$196:$B$198,0),MATCH('PV (extension)'!B12608,parameters!$C$195:$EJ$195,0))</f>
        <v>1190.0488106396365</v>
      </c>
      <c r="S12624" t="n">
        <v>3</v>
      </c>
      <c r="T12624" t="n">
        <v>30</v>
      </c>
      <c r="U12624">
        <f>T12624*S12624*R12624</f>
        <v>107104.39295756728</v>
      </c>
      <c r="V12624">
        <f>1/U12624</f>
        <v>9.3366851945669583E-6</v>
      </c>
    </row>
    <row r="12625" s="29">
      <c r="A12625" t="inlineStr">
        <is>
          <t>photovoltaic open ground installation, 570 kWp, CIS, on open ground</t>
        </is>
      </c>
      <c r="B12625" s="30">
        <f>P12625*V12625</f>
        <v>4.6673276563944837E-10</v>
      </c>
      <c r="C12625" t="inlineStr">
        <is>
          <t>RER</t>
        </is>
      </c>
      <c r="D12625" t="inlineStr">
        <is>
          <t>unit</t>
        </is>
      </c>
      <c r="F12625" t="inlineStr">
        <is>
          <t>technosphere</t>
        </is>
      </c>
      <c r="G12625" t="n">
        <v>2</v>
      </c>
      <c r="H12625" t="n">
        <v>-21.66656811806742</v>
      </c>
      <c r="I12625" t="n">
        <v>0.09798894162072011</v>
      </c>
      <c r="J12625" t="inlineStr">
        <is>
          <t>(2,2,1,1,1,3); Calculation with average annual yield and share of technologies. Lifetime: 30a.</t>
        </is>
      </c>
      <c r="L12625" t="inlineStr">
        <is>
          <t>photovoltaic open ground installation, 570 kWp, CIS, on open ground</t>
        </is>
      </c>
      <c r="N12625" t="inlineStr">
        <is>
          <t>all</t>
        </is>
      </c>
      <c r="O12625" t="n">
        <v>1</v>
      </c>
      <c r="P12625" s="30">
        <f>INDEX(parameters!$D$41:$AG$178,MATCH('PV (extension)'!B12608,parameters!$C$41:$C$178,0),MATCH('PV (extension)'!A12625,parameters!$D$5:$AG$5,0))/O12625</f>
        <v>1.0104185757523119E-2</v>
      </c>
      <c r="Q12625" t="inlineStr">
        <is>
          <t>central</t>
        </is>
      </c>
      <c r="R12625">
        <f>INDEX(parameters!$C$196:$EJ$198,MATCH('PV (extension)'!Q12625,parameters!$B$196:$B$198,0),MATCH('PV (extension)'!B12608,parameters!$C$195:$EJ$195,0))</f>
        <v>1266.0093730208901</v>
      </c>
      <c r="S12625" t="n">
        <v>570</v>
      </c>
      <c r="T12625" t="n">
        <v>30</v>
      </c>
      <c r="U12625">
        <f>T12625*S12625*R12625</f>
        <v>21648760.27865722</v>
      </c>
      <c r="V12625">
        <f>1/U12625</f>
        <v>4.6192021488910207E-8</v>
      </c>
    </row>
    <row r="12626" s="29">
      <c r="A12626" t="inlineStr">
        <is>
          <t>photovoltaic open ground installation, 570 kWp, CdTe, on open ground</t>
        </is>
      </c>
      <c r="B12626" s="30">
        <f>P12626*V12626</f>
        <v>3.4285829182114262E-9</v>
      </c>
      <c r="C12626" t="inlineStr">
        <is>
          <t>RER</t>
        </is>
      </c>
      <c r="D12626" t="inlineStr">
        <is>
          <t>unit</t>
        </is>
      </c>
      <c r="F12626" t="inlineStr">
        <is>
          <t>technosphere</t>
        </is>
      </c>
      <c r="G12626" t="n">
        <v>2</v>
      </c>
      <c r="H12626" t="n">
        <v>-21.47552628199886</v>
      </c>
      <c r="I12626" t="n">
        <v>0.09798894162072011</v>
      </c>
      <c r="J12626" t="inlineStr">
        <is>
          <t>(2,2,1,1,1,3); Calculation with average annual yield and share of technologies. Lifetime: 30a.</t>
        </is>
      </c>
      <c r="L12626" t="inlineStr">
        <is>
          <t>photovoltaic open ground installation, 570 kWp, CdTe, on open ground</t>
        </is>
      </c>
      <c r="N12626" t="inlineStr">
        <is>
          <t>all</t>
        </is>
      </c>
      <c r="O12626" t="n">
        <v>1</v>
      </c>
      <c r="P12626" s="30">
        <f>INDEX(parameters!$D$41:$AG$178,MATCH('PV (extension)'!B12608,parameters!$C$41:$C$178,0),MATCH('PV (extension)'!A12626,parameters!$D$5:$AG$5,0))/O12626</f>
        <v>7.4224569691858172E-2</v>
      </c>
      <c r="Q12626" t="inlineStr">
        <is>
          <t>central</t>
        </is>
      </c>
      <c r="R12626">
        <f>INDEX(parameters!$C$196:$EJ$198,MATCH('PV (extension)'!Q12626,parameters!$B$196:$B$198,0),MATCH('PV (extension)'!B12608,parameters!$C$195:$EJ$195,0))</f>
        <v>1266.0093730208901</v>
      </c>
      <c r="S12626" t="n">
        <v>570</v>
      </c>
      <c r="T12626" t="n">
        <v>30</v>
      </c>
      <c r="U12626">
        <f>T12626*S12626*R12626</f>
        <v>21648760.27865722</v>
      </c>
      <c r="V12626">
        <f>1/U12626</f>
        <v>4.6192021488910207E-8</v>
      </c>
    </row>
    <row r="12627" s="29">
      <c r="A12627" t="inlineStr">
        <is>
          <t>photovoltaic open ground installation, 570 kWp, micro-Si, on open ground</t>
        </is>
      </c>
      <c r="B12627" s="30">
        <f>P12627*V12627</f>
        <v>3.6340545955165311E-11</v>
      </c>
      <c r="C12627" t="inlineStr">
        <is>
          <t>RER</t>
        </is>
      </c>
      <c r="D12627" t="inlineStr">
        <is>
          <t>unit</t>
        </is>
      </c>
      <c r="F12627" t="inlineStr">
        <is>
          <t>technosphere</t>
        </is>
      </c>
      <c r="G12627" t="n">
        <v>2</v>
      </c>
      <c r="H12627" t="n">
        <v>-23.51240679473371</v>
      </c>
      <c r="I12627" t="n">
        <v>0.09798894162072011</v>
      </c>
      <c r="J12627" t="inlineStr">
        <is>
          <t>(2,2,1,1,1,3); Calculation with average annual yield and share of technologies. Lifetime: 30a.</t>
        </is>
      </c>
      <c r="L12627" t="inlineStr">
        <is>
          <t>photovoltaic open ground installation, 570 kWp, micro-Si, on open ground</t>
        </is>
      </c>
      <c r="N12627" t="inlineStr">
        <is>
          <t>all</t>
        </is>
      </c>
      <c r="O12627" t="n">
        <v>1</v>
      </c>
      <c r="P12627" s="30">
        <f>INDEX(parameters!$D$41:$AG$178,MATCH('PV (extension)'!B12608,parameters!$C$41:$C$178,0),MATCH('PV (extension)'!A12627,parameters!$D$5:$AG$5,0))/O12627</f>
        <v>7.867277677789E-4</v>
      </c>
      <c r="Q12627" t="inlineStr">
        <is>
          <t>central</t>
        </is>
      </c>
      <c r="R12627">
        <f>INDEX(parameters!$C$196:$EJ$198,MATCH('PV (extension)'!Q12627,parameters!$B$196:$B$198,0),MATCH('PV (extension)'!B12608,parameters!$C$195:$EJ$195,0))</f>
        <v>1266.0093730208901</v>
      </c>
      <c r="S12627" t="n">
        <v>570</v>
      </c>
      <c r="T12627" t="n">
        <v>30</v>
      </c>
      <c r="U12627">
        <f>T12627*S12627*R12627</f>
        <v>21648760.27865722</v>
      </c>
      <c r="V12627">
        <f>1/U12627</f>
        <v>4.6192021488910207E-8</v>
      </c>
    </row>
    <row r="12628" s="29">
      <c r="A12628" t="inlineStr">
        <is>
          <t>photovoltaic open ground installation, 570 kWp, multi-Si, on open ground</t>
        </is>
      </c>
      <c r="B12628" s="30">
        <f>P12628*V12628</f>
        <v>1.2161334772932979E-8</v>
      </c>
      <c r="C12628" t="inlineStr">
        <is>
          <t>RER</t>
        </is>
      </c>
      <c r="D12628" t="inlineStr">
        <is>
          <t>unit</t>
        </is>
      </c>
      <c r="F12628" t="inlineStr">
        <is>
          <t>technosphere</t>
        </is>
      </c>
      <c r="G12628" t="n">
        <v>2</v>
      </c>
      <c r="H12628" t="n">
        <v>-18.20082258362968</v>
      </c>
      <c r="I12628" t="n">
        <v>0.09798894162072011</v>
      </c>
      <c r="J12628" t="inlineStr">
        <is>
          <t>(2,2,1,1,1,3); Calculation with average annual yield and share of technologies. Lifetime: 30a.</t>
        </is>
      </c>
      <c r="L12628" t="inlineStr">
        <is>
          <t>photovoltaic open ground installation, 570 kWp, multi-Si, on open ground</t>
        </is>
      </c>
      <c r="N12628" t="inlineStr">
        <is>
          <t>all</t>
        </is>
      </c>
      <c r="O12628" t="n">
        <v>1</v>
      </c>
      <c r="P12628" s="30">
        <f>INDEX(parameters!$D$41:$AG$178,MATCH('PV (extension)'!B12608,parameters!$C$41:$C$178,0),MATCH('PV (extension)'!A12628,parameters!$D$5:$AG$5,0))/O12628</f>
        <v>0.2632778211677243</v>
      </c>
      <c r="Q12628" t="inlineStr">
        <is>
          <t>central</t>
        </is>
      </c>
      <c r="R12628">
        <f>INDEX(parameters!$C$196:$EJ$198,MATCH('PV (extension)'!Q12628,parameters!$B$196:$B$198,0),MATCH('PV (extension)'!B12608,parameters!$C$195:$EJ$195,0))</f>
        <v>1266.0093730208901</v>
      </c>
      <c r="S12628" t="n">
        <v>570</v>
      </c>
      <c r="T12628" t="n">
        <v>30</v>
      </c>
      <c r="U12628">
        <f>T12628*S12628*R12628</f>
        <v>21648760.27865722</v>
      </c>
      <c r="V12628">
        <f>1/U12628</f>
        <v>4.6192021488910207E-8</v>
      </c>
    </row>
    <row r="12629" s="29">
      <c r="A12629" t="inlineStr">
        <is>
          <t>photovoltaic open ground installation, 570 kWp, single-Si, on open ground</t>
        </is>
      </c>
      <c r="B12629" s="30">
        <f>P12629*V12629</f>
        <v>6.4508955398416141E-9</v>
      </c>
      <c r="C12629" t="inlineStr">
        <is>
          <t>RER</t>
        </is>
      </c>
      <c r="D12629" t="inlineStr">
        <is>
          <t>unit</t>
        </is>
      </c>
      <c r="F12629" t="inlineStr">
        <is>
          <t>technosphere</t>
        </is>
      </c>
      <c r="G12629" t="n">
        <v>2</v>
      </c>
      <c r="H12629" t="n">
        <v>-18.8364689523836</v>
      </c>
      <c r="I12629" t="n">
        <v>0.09798894162072011</v>
      </c>
      <c r="J12629" t="inlineStr">
        <is>
          <t>(2,2,1,1,1,3); Calculation with average annual yield and share of technologies. Lifetime: 30a.</t>
        </is>
      </c>
      <c r="L12629" t="inlineStr">
        <is>
          <t>photovoltaic open ground installation, 570 kWp, single-Si, on open ground</t>
        </is>
      </c>
      <c r="N12629" t="inlineStr">
        <is>
          <t>all</t>
        </is>
      </c>
      <c r="O12629" t="n">
        <v>1</v>
      </c>
      <c r="P12629" s="30">
        <f>INDEX(parameters!$D$41:$AG$178,MATCH('PV (extension)'!B12608,parameters!$C$41:$C$178,0),MATCH('PV (extension)'!A12629,parameters!$D$5:$AG$5,0))/O12629</f>
        <v>0.13965389112469015</v>
      </c>
      <c r="Q12629" t="inlineStr">
        <is>
          <t>central</t>
        </is>
      </c>
      <c r="R12629">
        <f>INDEX(parameters!$C$196:$EJ$198,MATCH('PV (extension)'!Q12629,parameters!$B$196:$B$198,0),MATCH('PV (extension)'!B12608,parameters!$C$195:$EJ$195,0))</f>
        <v>1266.0093730208901</v>
      </c>
      <c r="S12629" t="n">
        <v>570</v>
      </c>
      <c r="T12629" t="n">
        <v>30</v>
      </c>
      <c r="U12629">
        <f>T12629*S12629*R12629</f>
        <v>21648760.27865722</v>
      </c>
      <c r="V12629">
        <f>1/U12629</f>
        <v>4.6192021488910207E-8</v>
      </c>
    </row>
    <row r="12630" ht="16" customHeight="1" s="29">
      <c r="A12630" t="inlineStr">
        <is>
          <t>photovoltaic slanted-roof installation, 93 kWp, multi-Si, laminated, integrated, on roof</t>
        </is>
      </c>
      <c r="B12630" s="30">
        <f>P12630*V12630</f>
        <v>1.9906594411116032E-9</v>
      </c>
      <c r="C12630" t="inlineStr">
        <is>
          <t>CH</t>
        </is>
      </c>
      <c r="D12630" t="inlineStr">
        <is>
          <t>unit</t>
        </is>
      </c>
      <c r="F12630" t="inlineStr">
        <is>
          <t>technosphere</t>
        </is>
      </c>
      <c r="G12630" t="n">
        <v>2</v>
      </c>
      <c r="H12630" t="n">
        <v>-20.65878981776205</v>
      </c>
      <c r="I12630" t="n">
        <v>0.09798894162072011</v>
      </c>
      <c r="J12630" t="inlineStr">
        <is>
          <t>(2,2,1,1,1,3); Calculation with average annual yield and share of technologies. Lifetime: 30a.</t>
        </is>
      </c>
      <c r="L12630" t="inlineStr">
        <is>
          <t>photovoltaic slanted-roof installation, 93 kWp, multi-Si, laminated, integrated, on roof</t>
        </is>
      </c>
      <c r="N12630" t="inlineStr">
        <is>
          <t>all</t>
        </is>
      </c>
      <c r="O12630" t="n">
        <v>1</v>
      </c>
      <c r="P12630" s="30">
        <f>INDEX(parameters!$D$41:$AG$178,MATCH('PV (extension)'!B12608,parameters!$C$41:$C$178,0),MATCH('PV (extension)'!A12630,parameters!$D$5:$AG$5,0))/O12630</f>
        <v>6.6094595017907607E-3</v>
      </c>
      <c r="Q12630" s="3" t="inlineStr">
        <is>
          <t>roof-top</t>
        </is>
      </c>
      <c r="R12630">
        <f>INDEX(parameters!$C$196:$EJ$198,MATCH('PV (extension)'!Q12630,parameters!$B$196:$B$198,0),MATCH('PV (extension)'!B12608,parameters!$C$195:$EJ$195,0))</f>
        <v>1190.0488106396365</v>
      </c>
      <c r="S12630" t="n">
        <v>93</v>
      </c>
      <c r="T12630" t="n">
        <v>30</v>
      </c>
      <c r="U12630">
        <f>T12630*S12630*R12630</f>
        <v>3320236.1816845858</v>
      </c>
      <c r="V12630">
        <f>1/U12630</f>
        <v>3.0118339337312768E-7</v>
      </c>
    </row>
    <row r="12631" ht="16" customHeight="1" s="29">
      <c r="A12631" t="inlineStr">
        <is>
          <t>photovoltaic slanted-roof installation, 93 kWp, multi-Si, panel, mounted, on roof</t>
        </is>
      </c>
      <c r="B12631" s="30">
        <f>P12631*V12631</f>
        <v>3.3754523321626315E-8</v>
      </c>
      <c r="C12631" t="inlineStr">
        <is>
          <t>CH</t>
        </is>
      </c>
      <c r="D12631" t="inlineStr">
        <is>
          <t>unit</t>
        </is>
      </c>
      <c r="F12631" t="inlineStr">
        <is>
          <t>technosphere</t>
        </is>
      </c>
      <c r="G12631" t="n">
        <v>2</v>
      </c>
      <c r="H12631" t="n">
        <v>-17.84536035000586</v>
      </c>
      <c r="I12631" t="n">
        <v>0.09798894162072011</v>
      </c>
      <c r="J12631" t="inlineStr">
        <is>
          <t>(2,2,1,1,1,3); Calculation with average annual yield and share of technologies. Lifetime: 30a.</t>
        </is>
      </c>
      <c r="L12631" t="inlineStr">
        <is>
          <t>photovoltaic slanted-roof installation, 93 kWp, multi-Si, panel, mounted, on roof</t>
        </is>
      </c>
      <c r="N12631" t="inlineStr">
        <is>
          <t>all</t>
        </is>
      </c>
      <c r="O12631" t="n">
        <v>1</v>
      </c>
      <c r="P12631" s="30">
        <f>INDEX(parameters!$D$41:$AG$178,MATCH('PV (extension)'!B12608,parameters!$C$41:$C$178,0),MATCH('PV (extension)'!A12631,parameters!$D$5:$AG$5,0))/O12631</f>
        <v>0.11207298962797985</v>
      </c>
      <c r="Q12631" s="3" t="inlineStr">
        <is>
          <t>roof-top</t>
        </is>
      </c>
      <c r="R12631">
        <f>INDEX(parameters!$C$196:$EJ$198,MATCH('PV (extension)'!Q12631,parameters!$B$196:$B$198,0),MATCH('PV (extension)'!B12608,parameters!$C$195:$EJ$195,0))</f>
        <v>1190.0488106396365</v>
      </c>
      <c r="S12631" t="n">
        <v>93</v>
      </c>
      <c r="T12631" t="n">
        <v>30</v>
      </c>
      <c r="U12631">
        <f>T12631*S12631*R12631</f>
        <v>3320236.1816845858</v>
      </c>
      <c r="V12631">
        <f>1/U12631</f>
        <v>3.0118339337312768E-7</v>
      </c>
    </row>
    <row r="12632" ht="16" customHeight="1" s="29">
      <c r="A12632" t="inlineStr">
        <is>
          <t>photovoltaic slanted-roof installation, 93 kWp, single-Si, laminated, integrated, on roof</t>
        </is>
      </c>
      <c r="B12632" s="30">
        <f>P12632*V12632</f>
        <v>1.0523488175648069E-9</v>
      </c>
      <c r="C12632" t="inlineStr">
        <is>
          <t>CH</t>
        </is>
      </c>
      <c r="D12632" t="inlineStr">
        <is>
          <t>unit</t>
        </is>
      </c>
      <c r="F12632" t="inlineStr">
        <is>
          <t>technosphere</t>
        </is>
      </c>
      <c r="G12632" t="n">
        <v>2</v>
      </c>
      <c r="H12632" t="n">
        <v>-21.2944254997521</v>
      </c>
      <c r="I12632" t="n">
        <v>0.09798894162072011</v>
      </c>
      <c r="J12632" t="inlineStr">
        <is>
          <t>(2,2,1,1,1,3); Calculation with average annual yield and share of technologies. Lifetime: 30a.</t>
        </is>
      </c>
      <c r="L12632" t="inlineStr">
        <is>
          <t>photovoltaic slanted-roof installation, 93 kWp, single-Si, laminated, integrated, on roof</t>
        </is>
      </c>
      <c r="N12632" t="inlineStr">
        <is>
          <t>all</t>
        </is>
      </c>
      <c r="O12632" t="n">
        <v>1</v>
      </c>
      <c r="P12632" s="30">
        <f>INDEX(parameters!$D$41:$AG$178,MATCH('PV (extension)'!B12608,parameters!$C$41:$C$178,0),MATCH('PV (extension)'!A12632,parameters!$D$5:$AG$5,0))/O12632</f>
        <v>3.4940466198316628E-3</v>
      </c>
      <c r="Q12632" s="3" t="inlineStr">
        <is>
          <t>roof-top</t>
        </is>
      </c>
      <c r="R12632">
        <f>INDEX(parameters!$C$196:$EJ$198,MATCH('PV (extension)'!Q12632,parameters!$B$196:$B$198,0),MATCH('PV (extension)'!B12608,parameters!$C$195:$EJ$195,0))</f>
        <v>1190.0488106396365</v>
      </c>
      <c r="S12632" t="n">
        <v>93</v>
      </c>
      <c r="T12632" t="n">
        <v>30</v>
      </c>
      <c r="U12632">
        <f>T12632*S12632*R12632</f>
        <v>3320236.1816845858</v>
      </c>
      <c r="V12632">
        <f>1/U12632</f>
        <v>3.0118339337312768E-7</v>
      </c>
    </row>
    <row r="12633" ht="16" customHeight="1" s="29">
      <c r="A12633" t="inlineStr">
        <is>
          <t>photovoltaic slanted-roof installation, 93 kWp, single-Si, panel, mounted, on roof</t>
        </is>
      </c>
      <c r="B12633" s="30">
        <f>P12633*V12633</f>
        <v>1.7680974220923265E-8</v>
      </c>
      <c r="C12633" t="inlineStr">
        <is>
          <t>CH</t>
        </is>
      </c>
      <c r="D12633" t="inlineStr">
        <is>
          <t>unit</t>
        </is>
      </c>
      <c r="F12633" t="inlineStr">
        <is>
          <t>technosphere</t>
        </is>
      </c>
      <c r="G12633" t="n">
        <v>2</v>
      </c>
      <c r="H12633" t="n">
        <v>-18.48100416113547</v>
      </c>
      <c r="I12633" t="n">
        <v>0.09798894162072011</v>
      </c>
      <c r="J12633" t="inlineStr">
        <is>
          <t>(2,2,1,1,1,3); Calculation with average annual yield and share of technologies. Lifetime: 30a.</t>
        </is>
      </c>
      <c r="L12633" t="inlineStr">
        <is>
          <t>photovoltaic slanted-roof installation, 93 kWp, single-Si, panel, mounted, on roof</t>
        </is>
      </c>
      <c r="N12633" t="inlineStr">
        <is>
          <t>all</t>
        </is>
      </c>
      <c r="O12633" t="n">
        <v>1</v>
      </c>
      <c r="P12633" s="30">
        <f>INDEX(parameters!$D$41:$AG$178,MATCH('PV (extension)'!B12608,parameters!$C$41:$C$178,0),MATCH('PV (extension)'!A12633,parameters!$D$5:$AG$5,0))/O12633</f>
        <v>5.8705010335741853E-2</v>
      </c>
      <c r="Q12633" s="3" t="inlineStr">
        <is>
          <t>roof-top</t>
        </is>
      </c>
      <c r="R12633">
        <f>INDEX(parameters!$C$196:$EJ$198,MATCH('PV (extension)'!Q12633,parameters!$B$196:$B$198,0),MATCH('PV (extension)'!B12608,parameters!$C$195:$EJ$195,0))</f>
        <v>1190.0488106396365</v>
      </c>
      <c r="S12633" t="n">
        <v>93</v>
      </c>
      <c r="T12633" t="n">
        <v>30</v>
      </c>
      <c r="U12633">
        <f>T12633*S12633*R12633</f>
        <v>3320236.1816845858</v>
      </c>
      <c r="V12633">
        <f>1/U12633</f>
        <v>3.0118339337312768E-7</v>
      </c>
    </row>
    <row r="12634" s="29">
      <c r="A12634" t="inlineStr">
        <is>
          <t>photovoltaic facade installation, 3kWp, multi-Si, laminated, integrated, at building</t>
        </is>
      </c>
      <c r="B12634" s="30">
        <f>P12634*V12634</f>
        <v>4.370242837711992E-8</v>
      </c>
      <c r="C12634" t="inlineStr">
        <is>
          <t>APAC</t>
        </is>
      </c>
      <c r="D12634" t="inlineStr">
        <is>
          <t>unit</t>
        </is>
      </c>
      <c r="F12634" t="inlineStr">
        <is>
          <t>technosphere</t>
        </is>
      </c>
      <c r="G12634" t="n">
        <v>2</v>
      </c>
      <c r="H12634" t="n">
        <v>-17.5612990452514</v>
      </c>
      <c r="I12634" t="n">
        <v>0.09798894162072011</v>
      </c>
      <c r="J12634" t="inlineStr">
        <is>
          <t>(2,2,1,1,1,3); Calculation with average annual yield and share of technologies. Lifetime: 30a.</t>
        </is>
      </c>
      <c r="L12634" t="inlineStr">
        <is>
          <t>photovoltaic facade installation, 3kWp, multi-Si, laminated, integrated, at building</t>
        </is>
      </c>
      <c r="N12634" t="inlineStr">
        <is>
          <t>all</t>
        </is>
      </c>
      <c r="O12634" t="n">
        <v>1</v>
      </c>
      <c r="P12634" s="30">
        <f>INDEX(parameters!$D$41:$AG$178,MATCH('PV (extension)'!B12608,parameters!$C$41:$C$178,0),MATCH('PV (extension)'!A12634,parameters!$D$5:$AG$5,0))/O12634</f>
        <v>3.2864644265829519E-3</v>
      </c>
      <c r="Q12634" t="inlineStr">
        <is>
          <t>façade</t>
        </is>
      </c>
      <c r="R12634">
        <f>INDEX(parameters!$C$196:$EJ$198,MATCH('PV (extension)'!Q12634,parameters!$B$196:$B$198,0),MATCH('PV (extension)'!B12608,parameters!$C$195:$EJ$195,0))</f>
        <v>835.56618619378753</v>
      </c>
      <c r="S12634" t="n">
        <v>3</v>
      </c>
      <c r="T12634" t="n">
        <v>30</v>
      </c>
      <c r="U12634">
        <f>T12634*S12634*R12634</f>
        <v>75200.956757440872</v>
      </c>
      <c r="V12634">
        <f>1/U12634</f>
        <v>1.3297703155898392E-5</v>
      </c>
    </row>
    <row r="12635" s="29">
      <c r="A12635" t="inlineStr">
        <is>
          <t>photovoltaic facade installation, 3kWp, multi-Si, panel, mounted, at building</t>
        </is>
      </c>
      <c r="B12635" s="30">
        <f>P12635*V12635</f>
        <v>4.2860515610956325E-8</v>
      </c>
      <c r="C12635" t="inlineStr">
        <is>
          <t>APAC</t>
        </is>
      </c>
      <c r="D12635" t="inlineStr">
        <is>
          <t>unit</t>
        </is>
      </c>
      <c r="F12635" t="inlineStr">
        <is>
          <t>technosphere</t>
        </is>
      </c>
      <c r="G12635" t="n">
        <v>2</v>
      </c>
      <c r="H12635" t="n">
        <v>-17.5612990452514</v>
      </c>
      <c r="I12635" t="n">
        <v>0.09798894162072011</v>
      </c>
      <c r="J12635" t="inlineStr">
        <is>
          <t>(2,2,1,1,1,3); Calculation with average annual yield and share of technologies. Lifetime: 30a.</t>
        </is>
      </c>
      <c r="L12635" t="inlineStr">
        <is>
          <t>photovoltaic facade installation, 3kWp, multi-Si, panel, mounted, at building</t>
        </is>
      </c>
      <c r="N12635" t="inlineStr">
        <is>
          <t>all</t>
        </is>
      </c>
      <c r="O12635" t="n">
        <v>1</v>
      </c>
      <c r="P12635" s="30">
        <f>INDEX(parameters!$D$41:$AG$178,MATCH('PV (extension)'!B12608,parameters!$C$41:$C$178,0),MATCH('PV (extension)'!A12635,parameters!$D$5:$AG$5,0))/O12635</f>
        <v>3.2231517810611459E-3</v>
      </c>
      <c r="Q12635" t="inlineStr">
        <is>
          <t>façade</t>
        </is>
      </c>
      <c r="R12635">
        <f>INDEX(parameters!$C$196:$EJ$198,MATCH('PV (extension)'!Q12635,parameters!$B$196:$B$198,0),MATCH('PV (extension)'!B12608,parameters!$C$195:$EJ$195,0))</f>
        <v>835.56618619378753</v>
      </c>
      <c r="S12635" t="n">
        <v>3</v>
      </c>
      <c r="T12635" t="n">
        <v>30</v>
      </c>
      <c r="U12635">
        <f>T12635*S12635*R12635</f>
        <v>75200.956757440872</v>
      </c>
      <c r="V12635">
        <f>1/U12635</f>
        <v>1.3297703155898392E-5</v>
      </c>
    </row>
    <row r="12636" s="29">
      <c r="A12636" t="inlineStr">
        <is>
          <t>photovoltaic facade installation, 3kWp, single-Si, laminated, integrated, at building</t>
        </is>
      </c>
      <c r="B12636" s="30">
        <f>P12636*V12636</f>
        <v>2.3039432384765293E-8</v>
      </c>
      <c r="C12636" t="inlineStr">
        <is>
          <t>APAC</t>
        </is>
      </c>
      <c r="D12636" t="inlineStr">
        <is>
          <t>unit</t>
        </is>
      </c>
      <c r="F12636" t="inlineStr">
        <is>
          <t>technosphere</t>
        </is>
      </c>
      <c r="G12636" t="n">
        <v>2</v>
      </c>
      <c r="H12636" t="n">
        <v>-18.19689739735082</v>
      </c>
      <c r="I12636" t="n">
        <v>0.09798894162072011</v>
      </c>
      <c r="J12636" t="inlineStr">
        <is>
          <t>(2,2,1,1,1,3); Calculation with average annual yield and share of technologies. Lifetime: 30a.</t>
        </is>
      </c>
      <c r="L12636" t="inlineStr">
        <is>
          <t>photovoltaic facade installation, 3kWp, single-Si, laminated, integrated, at building</t>
        </is>
      </c>
      <c r="N12636" t="inlineStr">
        <is>
          <t>all</t>
        </is>
      </c>
      <c r="O12636" t="n">
        <v>1</v>
      </c>
      <c r="P12636" s="30">
        <f>INDEX(parameters!$D$41:$AG$178,MATCH('PV (extension)'!B12608,parameters!$C$41:$C$178,0),MATCH('PV (extension)'!A12636,parameters!$D$5:$AG$5,0))/O12636</f>
        <v>1.7325873584827175E-3</v>
      </c>
      <c r="Q12636" t="inlineStr">
        <is>
          <t>façade</t>
        </is>
      </c>
      <c r="R12636">
        <f>INDEX(parameters!$C$196:$EJ$198,MATCH('PV (extension)'!Q12636,parameters!$B$196:$B$198,0),MATCH('PV (extension)'!B12608,parameters!$C$195:$EJ$195,0))</f>
        <v>835.56618619378753</v>
      </c>
      <c r="S12636" t="n">
        <v>3</v>
      </c>
      <c r="T12636" t="n">
        <v>30</v>
      </c>
      <c r="U12636">
        <f>T12636*S12636*R12636</f>
        <v>75200.956757440872</v>
      </c>
      <c r="V12636">
        <f>1/U12636</f>
        <v>1.3297703155898392E-5</v>
      </c>
    </row>
    <row r="12637" s="29">
      <c r="A12637" t="inlineStr">
        <is>
          <t>photovoltaic facade installation, 3kWp, single-Si, panel, mounted, at building</t>
        </is>
      </c>
      <c r="B12637" s="30">
        <f>P12637*V12637</f>
        <v>2.3019497542633859E-8</v>
      </c>
      <c r="C12637" t="inlineStr">
        <is>
          <t>APAC</t>
        </is>
      </c>
      <c r="D12637" t="inlineStr">
        <is>
          <t>unit</t>
        </is>
      </c>
      <c r="F12637" t="inlineStr">
        <is>
          <t>technosphere</t>
        </is>
      </c>
      <c r="G12637" t="n">
        <v>2</v>
      </c>
      <c r="H12637" t="n">
        <v>-18.19689739735082</v>
      </c>
      <c r="I12637" t="n">
        <v>0.09798894162072011</v>
      </c>
      <c r="J12637" t="inlineStr">
        <is>
          <t>(2,2,1,1,1,3); Calculation with average annual yield and share of technologies. Lifetime: 30a.</t>
        </is>
      </c>
      <c r="L12637" t="inlineStr">
        <is>
          <t>photovoltaic facade installation, 3kWp, single-Si, panel, mounted, at building</t>
        </is>
      </c>
      <c r="N12637" t="inlineStr">
        <is>
          <t>all</t>
        </is>
      </c>
      <c r="O12637" t="n">
        <v>1</v>
      </c>
      <c r="P12637" s="30">
        <f>INDEX(parameters!$D$41:$AG$178,MATCH('PV (extension)'!B12608,parameters!$C$41:$C$178,0),MATCH('PV (extension)'!A12637,parameters!$D$5:$AG$5,0))/O12637</f>
        <v>1.7310882392816251E-3</v>
      </c>
      <c r="Q12637" t="inlineStr">
        <is>
          <t>façade</t>
        </is>
      </c>
      <c r="R12637">
        <f>INDEX(parameters!$C$196:$EJ$198,MATCH('PV (extension)'!Q12637,parameters!$B$196:$B$198,0),MATCH('PV (extension)'!B12608,parameters!$C$195:$EJ$195,0))</f>
        <v>835.56618619378753</v>
      </c>
      <c r="S12637" t="n">
        <v>3</v>
      </c>
      <c r="T12637" t="n">
        <v>30</v>
      </c>
      <c r="U12637">
        <f>T12637*S12637*R12637</f>
        <v>75200.956757440872</v>
      </c>
      <c r="V12637">
        <f>1/U12637</f>
        <v>1.3297703155898392E-5</v>
      </c>
    </row>
    <row r="12638" ht="16" customHeight="1" s="29">
      <c r="A12638" t="inlineStr">
        <is>
          <t>photovoltaic flat-roof installation, 3kWp, multi-Si, on roof</t>
        </is>
      </c>
      <c r="B12638" s="30">
        <f>P12638*V12638</f>
        <v>4.726703399040763E-7</v>
      </c>
      <c r="C12638" t="inlineStr">
        <is>
          <t>APAC</t>
        </is>
      </c>
      <c r="D12638" t="inlineStr">
        <is>
          <t>unit</t>
        </is>
      </c>
      <c r="F12638" t="inlineStr">
        <is>
          <t>technosphere</t>
        </is>
      </c>
      <c r="G12638" t="n">
        <v>2</v>
      </c>
      <c r="H12638" t="n">
        <v>-15.20991773919472</v>
      </c>
      <c r="I12638" t="n">
        <v>0.09798894162072011</v>
      </c>
      <c r="J12638" t="inlineStr">
        <is>
          <t>(2,2,1,1,1,3); Calculation with average annual yield and share of technologies. Lifetime: 30a.</t>
        </is>
      </c>
      <c r="L12638" t="inlineStr">
        <is>
          <t>photovoltaic flat-roof installation, 3kWp, multi-Si, on roof</t>
        </is>
      </c>
      <c r="N12638" t="inlineStr">
        <is>
          <t>all</t>
        </is>
      </c>
      <c r="O12638" t="n">
        <v>1</v>
      </c>
      <c r="P12638" s="30">
        <f>INDEX(parameters!$D$41:$AG$178,MATCH('PV (extension)'!B12608,parameters!$C$41:$C$178,0),MATCH('PV (extension)'!A12638,parameters!$D$5:$AG$5,0))/O12638</f>
        <v>5.0625069824473082E-2</v>
      </c>
      <c r="Q12638" s="3" t="inlineStr">
        <is>
          <t>roof-top</t>
        </is>
      </c>
      <c r="R12638">
        <f>INDEX(parameters!$C$196:$EJ$198,MATCH('PV (extension)'!Q12638,parameters!$B$196:$B$198,0),MATCH('PV (extension)'!B12608,parameters!$C$195:$EJ$195,0))</f>
        <v>1190.0488106396365</v>
      </c>
      <c r="S12638" t="n">
        <v>3</v>
      </c>
      <c r="T12638" t="n">
        <v>30</v>
      </c>
      <c r="U12638">
        <f>T12638*S12638*R12638</f>
        <v>107104.39295756728</v>
      </c>
      <c r="V12638">
        <f>1/U12638</f>
        <v>9.3366851945669583E-6</v>
      </c>
    </row>
    <row r="12639" ht="16" customHeight="1" s="29">
      <c r="A12639" t="inlineStr">
        <is>
          <t>photovoltaic flat-roof installation, 3kWp, single-Si, on roof</t>
        </is>
      </c>
      <c r="B12639" s="30">
        <f>P12639*V12639</f>
        <v>2.4672707052011952E-7</v>
      </c>
      <c r="C12639" t="inlineStr">
        <is>
          <t>APAC</t>
        </is>
      </c>
      <c r="D12639" t="inlineStr">
        <is>
          <t>unit</t>
        </is>
      </c>
      <c r="F12639" t="inlineStr">
        <is>
          <t>technosphere</t>
        </is>
      </c>
      <c r="G12639" t="n">
        <v>2</v>
      </c>
      <c r="H12639" t="n">
        <v>-15.84555259734934</v>
      </c>
      <c r="I12639" t="n">
        <v>0.09798894162072011</v>
      </c>
      <c r="J12639" t="inlineStr">
        <is>
          <t>(2,2,1,1,1,3); Calculation with average annual yield and share of technologies. Lifetime: 30a.</t>
        </is>
      </c>
      <c r="L12639" t="inlineStr">
        <is>
          <t>photovoltaic flat-roof installation, 3kWp, single-Si, on roof</t>
        </is>
      </c>
      <c r="N12639" t="inlineStr">
        <is>
          <t>all</t>
        </is>
      </c>
      <c r="O12639" t="n">
        <v>1</v>
      </c>
      <c r="P12639" s="30">
        <f>INDEX(parameters!$D$41:$AG$178,MATCH('PV (extension)'!B12608,parameters!$C$41:$C$178,0),MATCH('PV (extension)'!A12639,parameters!$D$5:$AG$5,0))/O12639</f>
        <v>2.6425553114256296E-2</v>
      </c>
      <c r="Q12639" s="3" t="inlineStr">
        <is>
          <t>roof-top</t>
        </is>
      </c>
      <c r="R12639">
        <f>INDEX(parameters!$C$196:$EJ$198,MATCH('PV (extension)'!Q12639,parameters!$B$196:$B$198,0),MATCH('PV (extension)'!B12608,parameters!$C$195:$EJ$195,0))</f>
        <v>1190.0488106396365</v>
      </c>
      <c r="S12639" t="n">
        <v>3</v>
      </c>
      <c r="T12639" t="n">
        <v>30</v>
      </c>
      <c r="U12639">
        <f>T12639*S12639*R12639</f>
        <v>107104.39295756728</v>
      </c>
      <c r="V12639">
        <f>1/U12639</f>
        <v>9.3366851945669583E-6</v>
      </c>
    </row>
    <row r="12640" ht="16" customHeight="1" s="29">
      <c r="A12640" t="inlineStr">
        <is>
          <t>photovoltaic slanted-roof installation, 3kWp, CIS, panel, mounted, on roof</t>
        </is>
      </c>
      <c r="B12640" s="30">
        <f>P12640*V12640</f>
        <v>1.3646924078011205E-7</v>
      </c>
      <c r="C12640" t="inlineStr">
        <is>
          <t>CH</t>
        </is>
      </c>
      <c r="D12640" t="inlineStr">
        <is>
          <t>unit</t>
        </is>
      </c>
      <c r="F12640" t="inlineStr">
        <is>
          <t>technosphere</t>
        </is>
      </c>
      <c r="G12640" t="n">
        <v>2</v>
      </c>
      <c r="H12640" t="n">
        <v>-16.88405011147741</v>
      </c>
      <c r="I12640" t="n">
        <v>0.09798894162072011</v>
      </c>
      <c r="J12640" t="inlineStr">
        <is>
          <t>(2,2,1,1,1,3); Calculation with average annual yield and share of technologies. Lifetime: 30a.</t>
        </is>
      </c>
      <c r="L12640" t="inlineStr">
        <is>
          <t>photovoltaic slanted-roof installation, 3kWp, CIS, panel, mounted, on roof</t>
        </is>
      </c>
      <c r="N12640" t="inlineStr">
        <is>
          <t>all</t>
        </is>
      </c>
      <c r="O12640" t="n">
        <v>1</v>
      </c>
      <c r="P12640" s="30">
        <f>INDEX(parameters!$D$41:$AG$178,MATCH('PV (extension)'!B12608,parameters!$C$41:$C$178,0),MATCH('PV (extension)'!A12640,parameters!$D$5:$AG$5,0))/O12640</f>
        <v>1.4616455191133988E-2</v>
      </c>
      <c r="Q12640" s="3" t="inlineStr">
        <is>
          <t>roof-top</t>
        </is>
      </c>
      <c r="R12640">
        <f>INDEX(parameters!$C$196:$EJ$198,MATCH('PV (extension)'!Q12640,parameters!$B$196:$B$198,0),MATCH('PV (extension)'!B12608,parameters!$C$195:$EJ$195,0))</f>
        <v>1190.0488106396365</v>
      </c>
      <c r="S12640" t="n">
        <v>3</v>
      </c>
      <c r="T12640" t="n">
        <v>30</v>
      </c>
      <c r="U12640">
        <f>T12640*S12640*R12640</f>
        <v>107104.39295756728</v>
      </c>
      <c r="V12640">
        <f>1/U12640</f>
        <v>9.3366851945669583E-6</v>
      </c>
    </row>
    <row r="12641" ht="16" customHeight="1" s="29">
      <c r="A12641" t="inlineStr">
        <is>
          <t>photovoltaic slanted-roof installation, 3kWp, CdTe, laminated, integrated, on roof</t>
        </is>
      </c>
      <c r="B12641" s="30">
        <f>P12641*V12641</f>
        <v>3.8212243213355848E-9</v>
      </c>
      <c r="C12641" t="inlineStr">
        <is>
          <t>CH</t>
        </is>
      </c>
      <c r="D12641" t="inlineStr">
        <is>
          <t>unit</t>
        </is>
      </c>
      <c r="F12641" t="inlineStr">
        <is>
          <t>technosphere</t>
        </is>
      </c>
      <c r="G12641" t="n">
        <v>2</v>
      </c>
      <c r="H12641" t="n">
        <v>-19.50639655088546</v>
      </c>
      <c r="I12641" t="n">
        <v>0.09798894162072011</v>
      </c>
      <c r="J12641" t="inlineStr">
        <is>
          <t>(2,2,1,1,1,3); Calculation with average annual yield and share of technologies. Lifetime: 30a.</t>
        </is>
      </c>
      <c r="L12641" t="inlineStr">
        <is>
          <t>photovoltaic slanted-roof installation, 3kWp, CdTe, laminated, integrated, on roof</t>
        </is>
      </c>
      <c r="N12641" t="inlineStr">
        <is>
          <t>all</t>
        </is>
      </c>
      <c r="O12641" t="n">
        <v>1</v>
      </c>
      <c r="P12641" s="30">
        <f>INDEX(parameters!$D$41:$AG$178,MATCH('PV (extension)'!B12608,parameters!$C$41:$C$178,0),MATCH('PV (extension)'!A12641,parameters!$D$5:$AG$5,0))/O12641</f>
        <v>4.0926991129133978E-4</v>
      </c>
      <c r="Q12641" s="3" t="inlineStr">
        <is>
          <t>roof-top</t>
        </is>
      </c>
      <c r="R12641">
        <f>INDEX(parameters!$C$196:$EJ$198,MATCH('PV (extension)'!Q12641,parameters!$B$196:$B$198,0),MATCH('PV (extension)'!B12608,parameters!$C$195:$EJ$195,0))</f>
        <v>1190.0488106396365</v>
      </c>
      <c r="S12641" t="n">
        <v>3</v>
      </c>
      <c r="T12641" t="n">
        <v>30</v>
      </c>
      <c r="U12641">
        <f>T12641*S12641*R12641</f>
        <v>107104.39295756728</v>
      </c>
      <c r="V12641">
        <f>1/U12641</f>
        <v>9.3366851945669583E-6</v>
      </c>
    </row>
    <row r="12642" ht="16" customHeight="1" s="29">
      <c r="A12642" t="inlineStr">
        <is>
          <t>photovoltaic slanted-roof installation, 3kWp, multi-Si, laminated, integrated, on roof</t>
        </is>
      </c>
      <c r="B12642" s="30">
        <f>P12642*V12642</f>
        <v>2.2702118173624564E-8</v>
      </c>
      <c r="C12642" t="inlineStr">
        <is>
          <t>APAC</t>
        </is>
      </c>
      <c r="D12642" t="inlineStr">
        <is>
          <t>unit</t>
        </is>
      </c>
      <c r="F12642" t="inlineStr">
        <is>
          <t>technosphere</t>
        </is>
      </c>
      <c r="G12642" t="n">
        <v>2</v>
      </c>
      <c r="H12642" t="n">
        <v>-18.22076487875746</v>
      </c>
      <c r="I12642" t="n">
        <v>0.09798894162072011</v>
      </c>
      <c r="J12642" t="inlineStr">
        <is>
          <t>(2,2,1,1,1,3); Calculation with average annual yield and share of technologies. Lifetime: 30a.</t>
        </is>
      </c>
      <c r="L12642" t="inlineStr">
        <is>
          <t>photovoltaic slanted-roof installation, 3kWp, multi-Si, laminated, integrated, on roof</t>
        </is>
      </c>
      <c r="N12642" t="inlineStr">
        <is>
          <t>all</t>
        </is>
      </c>
      <c r="O12642" t="n">
        <v>1</v>
      </c>
      <c r="P12642" s="30">
        <f>INDEX(parameters!$D$41:$AG$178,MATCH('PV (extension)'!B12608,parameters!$C$41:$C$178,0),MATCH('PV (extension)'!A12642,parameters!$D$5:$AG$5,0))/O12642</f>
        <v>2.4314965858370148E-3</v>
      </c>
      <c r="Q12642" s="3" t="inlineStr">
        <is>
          <t>roof-top</t>
        </is>
      </c>
      <c r="R12642">
        <f>INDEX(parameters!$C$196:$EJ$198,MATCH('PV (extension)'!Q12642,parameters!$B$196:$B$198,0),MATCH('PV (extension)'!B12608,parameters!$C$195:$EJ$195,0))</f>
        <v>1190.0488106396365</v>
      </c>
      <c r="S12642" t="n">
        <v>3</v>
      </c>
      <c r="T12642" t="n">
        <v>30</v>
      </c>
      <c r="U12642">
        <f>T12642*S12642*R12642</f>
        <v>107104.39295756728</v>
      </c>
      <c r="V12642">
        <f>1/U12642</f>
        <v>9.3366851945669583E-6</v>
      </c>
    </row>
    <row r="12643" ht="16" customHeight="1" s="29">
      <c r="A12643" t="inlineStr">
        <is>
          <t>photovoltaic slanted-roof installation, 3kWp, multi-Si, panel, mounted, on roof</t>
        </is>
      </c>
      <c r="B12643" s="30">
        <f>P12643*V12643</f>
        <v>3.8857962669977359E-7</v>
      </c>
      <c r="C12643" t="inlineStr">
        <is>
          <t>APAC</t>
        </is>
      </c>
      <c r="D12643" t="inlineStr">
        <is>
          <t>unit</t>
        </is>
      </c>
      <c r="F12643" t="inlineStr">
        <is>
          <t>technosphere</t>
        </is>
      </c>
      <c r="G12643" t="n">
        <v>2</v>
      </c>
      <c r="H12643" t="n">
        <v>-15.40735416199742</v>
      </c>
      <c r="I12643" t="n">
        <v>0.09798894162072011</v>
      </c>
      <c r="J12643" t="inlineStr">
        <is>
          <t>(2,2,1,1,1,3); Calculation with average annual yield and share of technologies. Lifetime: 30a.</t>
        </is>
      </c>
      <c r="L12643" t="inlineStr">
        <is>
          <t>photovoltaic slanted-roof installation, 3kWp, multi-Si, panel, mounted, on roof</t>
        </is>
      </c>
      <c r="N12643" t="inlineStr">
        <is>
          <t>all</t>
        </is>
      </c>
      <c r="O12643" t="n">
        <v>1</v>
      </c>
      <c r="P12643" s="30">
        <f>INDEX(parameters!$D$41:$AG$178,MATCH('PV (extension)'!B12608,parameters!$C$41:$C$178,0),MATCH('PV (extension)'!A12643,parameters!$D$5:$AG$5,0))/O12643</f>
        <v>4.1618585033357351E-2</v>
      </c>
      <c r="Q12643" s="3" t="inlineStr">
        <is>
          <t>roof-top</t>
        </is>
      </c>
      <c r="R12643">
        <f>INDEX(parameters!$C$196:$EJ$198,MATCH('PV (extension)'!Q12643,parameters!$B$196:$B$198,0),MATCH('PV (extension)'!B12608,parameters!$C$195:$EJ$195,0))</f>
        <v>1190.0488106396365</v>
      </c>
      <c r="S12643" t="n">
        <v>3</v>
      </c>
      <c r="T12643" t="n">
        <v>30</v>
      </c>
      <c r="U12643">
        <f>T12643*S12643*R12643</f>
        <v>107104.39295756728</v>
      </c>
      <c r="V12643">
        <f>1/U12643</f>
        <v>9.3366851945669583E-6</v>
      </c>
    </row>
    <row r="12644" ht="16" customHeight="1" s="29">
      <c r="A12644" t="inlineStr">
        <is>
          <t>photovoltaic slanted-roof installation, 3kWp, single-Si, laminated, integrated, on roof</t>
        </is>
      </c>
      <c r="B12644" s="30">
        <f>P12644*V12644</f>
        <v>1.1997985286759707E-8</v>
      </c>
      <c r="C12644" t="inlineStr">
        <is>
          <t>APAC</t>
        </is>
      </c>
      <c r="D12644" t="inlineStr">
        <is>
          <t>unit</t>
        </is>
      </c>
      <c r="F12644" t="inlineStr">
        <is>
          <t>technosphere</t>
        </is>
      </c>
      <c r="G12644" t="n">
        <v>2</v>
      </c>
      <c r="H12644" t="n">
        <v>-18.85636797425012</v>
      </c>
      <c r="I12644" t="n">
        <v>0.09798894162072011</v>
      </c>
      <c r="J12644" t="inlineStr">
        <is>
          <t>(2,2,1,1,1,3); Calculation with average annual yield and share of technologies. Lifetime: 30a.</t>
        </is>
      </c>
      <c r="L12644" t="inlineStr">
        <is>
          <t>photovoltaic slanted-roof installation, 3kWp, single-Si, laminated, integrated, on roof</t>
        </is>
      </c>
      <c r="N12644" t="inlineStr">
        <is>
          <t>all</t>
        </is>
      </c>
      <c r="O12644" t="n">
        <v>1</v>
      </c>
      <c r="P12644" s="30">
        <f>INDEX(parameters!$D$41:$AG$178,MATCH('PV (extension)'!B12608,parameters!$C$41:$C$178,0),MATCH('PV (extension)'!A12644,parameters!$D$5:$AG$5,0))/O12644</f>
        <v>1.2850369308522222E-3</v>
      </c>
      <c r="Q12644" s="3" t="inlineStr">
        <is>
          <t>roof-top</t>
        </is>
      </c>
      <c r="R12644">
        <f>INDEX(parameters!$C$196:$EJ$198,MATCH('PV (extension)'!Q12644,parameters!$B$196:$B$198,0),MATCH('PV (extension)'!B12608,parameters!$C$195:$EJ$195,0))</f>
        <v>1190.0488106396365</v>
      </c>
      <c r="S12644" t="n">
        <v>3</v>
      </c>
      <c r="T12644" t="n">
        <v>30</v>
      </c>
      <c r="U12644">
        <f>T12644*S12644*R12644</f>
        <v>107104.39295756728</v>
      </c>
      <c r="V12644">
        <f>1/U12644</f>
        <v>9.3366851945669583E-6</v>
      </c>
    </row>
    <row r="12645" ht="16" customHeight="1" s="29">
      <c r="A12645" t="inlineStr">
        <is>
          <t>photovoltaic slanted-roof installation, 3kWp, single-Si, panel, mounted, on roof</t>
        </is>
      </c>
      <c r="B12645" s="30">
        <f>P12645*V12645</f>
        <v>2.0307439787094873E-7</v>
      </c>
      <c r="C12645" t="inlineStr">
        <is>
          <t>APAC</t>
        </is>
      </c>
      <c r="D12645" t="inlineStr">
        <is>
          <t>unit</t>
        </is>
      </c>
      <c r="F12645" t="inlineStr">
        <is>
          <t>technosphere</t>
        </is>
      </c>
      <c r="G12645" t="n">
        <v>2</v>
      </c>
      <c r="H12645" t="n">
        <v>-16.04298817847151</v>
      </c>
      <c r="I12645" t="n">
        <v>0.09798894162072011</v>
      </c>
      <c r="J12645" t="inlineStr">
        <is>
          <t>(2,2,1,1,1,3); Calculation with average annual yield and share of technologies. Lifetime: 30a.</t>
        </is>
      </c>
      <c r="L12645" t="inlineStr">
        <is>
          <t>photovoltaic slanted-roof installation, 3kWp, single-Si, panel, mounted, on roof</t>
        </is>
      </c>
      <c r="N12645" t="inlineStr">
        <is>
          <t>all</t>
        </is>
      </c>
      <c r="O12645" t="n">
        <v>1</v>
      </c>
      <c r="P12645" s="30">
        <f>INDEX(parameters!$D$41:$AG$178,MATCH('PV (extension)'!B12608,parameters!$C$41:$C$178,0),MATCH('PV (extension)'!A12645,parameters!$D$5:$AG$5,0))/O12645</f>
        <v>2.1750160109191456E-2</v>
      </c>
      <c r="Q12645" s="3" t="inlineStr">
        <is>
          <t>roof-top</t>
        </is>
      </c>
      <c r="R12645">
        <f>INDEX(parameters!$C$196:$EJ$198,MATCH('PV (extension)'!Q12645,parameters!$B$196:$B$198,0),MATCH('PV (extension)'!B12608,parameters!$C$195:$EJ$195,0))</f>
        <v>1190.0488106396365</v>
      </c>
      <c r="S12645" t="n">
        <v>3</v>
      </c>
      <c r="T12645" t="n">
        <v>30</v>
      </c>
      <c r="U12645">
        <f>T12645*S12645*R12645</f>
        <v>107104.39295756728</v>
      </c>
      <c r="V12645">
        <f>1/U12645</f>
        <v>9.3366851945669583E-6</v>
      </c>
    </row>
    <row r="12646" s="29">
      <c r="A12646" t="inlineStr">
        <is>
          <t>market for tap water</t>
        </is>
      </c>
      <c r="B12646" t="n">
        <v>0.0020721</v>
      </c>
      <c r="C12646" t="inlineStr">
        <is>
          <t>Europe without Switzerland</t>
        </is>
      </c>
      <c r="D12646" t="inlineStr">
        <is>
          <t>kilogram</t>
        </is>
      </c>
      <c r="F12646" t="inlineStr">
        <is>
          <t>technosphere</t>
        </is>
      </c>
      <c r="G12646" t="n">
        <v>2</v>
      </c>
      <c r="H12646" t="n">
        <v>-6.179192693201237</v>
      </c>
      <c r="I12646" t="n">
        <v>0.04340984597628009</v>
      </c>
      <c r="J12646" t="inlineStr">
        <is>
          <t>(2,2,1,1,1,3); Estimation 20l/m2 panel</t>
        </is>
      </c>
      <c r="L12646" t="inlineStr">
        <is>
          <t>tap water</t>
        </is>
      </c>
    </row>
    <row r="12647" s="29">
      <c r="A12647" t="inlineStr">
        <is>
          <t>treatment of wastewater, from residence, capacity 1.1E10l/year</t>
        </is>
      </c>
      <c r="B12647" t="n">
        <v>-1.8649e-06</v>
      </c>
      <c r="C12647" t="inlineStr">
        <is>
          <t>CH</t>
        </is>
      </c>
      <c r="D12647" t="inlineStr">
        <is>
          <t>cubic meter</t>
        </is>
      </c>
      <c r="F12647" t="inlineStr">
        <is>
          <t>technosphere</t>
        </is>
      </c>
      <c r="G12647" t="n">
        <v>2</v>
      </c>
      <c r="H12647" t="n">
        <v>-13.19230312560901</v>
      </c>
      <c r="I12647" t="n">
        <v>0.04340984597628009</v>
      </c>
      <c r="J12647" t="inlineStr">
        <is>
          <t>(2,2,1,1,1,3); Estimation 20l/m2 panel</t>
        </is>
      </c>
      <c r="K12647" t="b">
        <v>1</v>
      </c>
      <c r="L12647" t="inlineStr">
        <is>
          <t>wastewater, from residence</t>
        </is>
      </c>
    </row>
    <row r="12648" s="29"/>
    <row r="12649" customFormat="1" s="28">
      <c r="A12649" s="28" t="inlineStr">
        <is>
          <t>Activity</t>
        </is>
      </c>
      <c r="B12649" s="28" t="inlineStr">
        <is>
          <t>electricity production, photovoltaic, residential</t>
        </is>
      </c>
    </row>
    <row r="12650">
      <c r="A12650" t="inlineStr">
        <is>
          <t>comment</t>
        </is>
      </c>
      <c r="B1265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")&amp;HLOOKUP(B12651,parameters!$C$195:$EJ$198,2,0)&amp;" kWh/kWp.
Annual output, Facade: "&amp;HLOOKUP(B12651,parameters!$C$195:$EJ$198,3,0)&amp;" kWh/kWp.
Annual output, Open-ground: "&amp;HLOOKUP(B12651,parameters!$C$195:$EJ$198,4,0)&amp;_xlfn._LONGTEXT("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")&amp;VLOOKUP(B12651,'extension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1190.04881063964 kWh/kWp.
Annual output, Facade: 835.566186193788 kWh/kWp.
Annual output, Open-ground: 1266.00937302089 kWh/kWp.
Amount of solar energy transformed to electricity. Waste heat emission due to losses of electricity in the system.
Technology:  Electricity production with grid-connected photovoltaic power plants.
Time period:  Time of publications
Production volume: 132.3 GWh in 2025.
Sampling:  Statistical data and model calculations
Extrapolations:  Use of PV technology data investigated for other countries (Switzerland). Correction of average yield with Swiss data.
Uncertainty:  None
Author: Romain Sacchi, PSI, romain.sacchi@psi.ch</v>
      </c>
    </row>
    <row r="12651" s="29">
      <c r="A12651" t="inlineStr">
        <is>
          <t>location</t>
        </is>
      </c>
      <c r="B12651" t="inlineStr">
        <is>
          <t>MD</t>
        </is>
      </c>
    </row>
    <row r="12652" s="29">
      <c r="A12652" t="inlineStr">
        <is>
          <t>production amount</t>
        </is>
      </c>
      <c r="B12652" t="n">
        <v>1</v>
      </c>
    </row>
    <row r="12653" s="29">
      <c r="A12653" t="inlineStr">
        <is>
          <t>reference product</t>
        </is>
      </c>
      <c r="B12653" t="inlineStr">
        <is>
          <t>electricity, low voltage</t>
        </is>
      </c>
    </row>
    <row r="12654" s="29">
      <c r="A12654" t="inlineStr">
        <is>
          <t>source</t>
        </is>
      </c>
      <c r="B1265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655" s="29">
      <c r="A12655" t="inlineStr">
        <is>
          <t>type</t>
        </is>
      </c>
      <c r="B12655" t="inlineStr">
        <is>
          <t>process</t>
        </is>
      </c>
    </row>
    <row r="12656" s="29">
      <c r="A12656" t="inlineStr">
        <is>
          <t>unit</t>
        </is>
      </c>
      <c r="B12656" t="inlineStr">
        <is>
          <t>kilowatt hour</t>
        </is>
      </c>
    </row>
    <row r="12657" s="29">
      <c r="A12657" t="inlineStr">
        <is>
          <t>Exchanges</t>
        </is>
      </c>
    </row>
    <row r="12658" customFormat="1" s="28">
      <c r="A12658" s="28" t="inlineStr">
        <is>
          <t>name</t>
        </is>
      </c>
      <c r="B12658" s="28" t="inlineStr">
        <is>
          <t>amount</t>
        </is>
      </c>
      <c r="C12658" s="28" t="inlineStr">
        <is>
          <t>location</t>
        </is>
      </c>
      <c r="D12658" s="28" t="inlineStr">
        <is>
          <t>unit</t>
        </is>
      </c>
      <c r="E12658" s="28" t="inlineStr">
        <is>
          <t>categories</t>
        </is>
      </c>
      <c r="F12658" s="28" t="inlineStr">
        <is>
          <t>type</t>
        </is>
      </c>
      <c r="G12658" s="28" t="inlineStr">
        <is>
          <t>uncertainty type</t>
        </is>
      </c>
      <c r="H12658" s="28" t="inlineStr">
        <is>
          <t>reference product</t>
        </is>
      </c>
      <c r="I12658" s="28" t="inlineStr">
        <is>
          <t>comment</t>
        </is>
      </c>
      <c r="J12658" s="28" t="inlineStr">
        <is>
          <t>production volume</t>
        </is>
      </c>
      <c r="K12658" s="28" t="inlineStr">
        <is>
          <t>scope</t>
        </is>
      </c>
      <c r="L12658" s="28" t="inlineStr">
        <is>
          <t>scope share</t>
        </is>
      </c>
      <c r="M12658" s="28" t="inlineStr">
        <is>
          <t>tech share</t>
        </is>
      </c>
      <c r="N12658" s="28" t="inlineStr">
        <is>
          <t>installation</t>
        </is>
      </c>
      <c r="O12658" s="28" t="inlineStr">
        <is>
          <t>productivity</t>
        </is>
      </c>
      <c r="P12658" s="28" t="inlineStr">
        <is>
          <t>kWp</t>
        </is>
      </c>
      <c r="Q12658" s="28" t="inlineStr">
        <is>
          <t>lifetime</t>
        </is>
      </c>
      <c r="R12658" s="28" t="inlineStr">
        <is>
          <t>lifetime production</t>
        </is>
      </c>
      <c r="S12658" s="28" t="inlineStr">
        <is>
          <t>inverted lifetime production</t>
        </is>
      </c>
    </row>
    <row r="12659" s="29">
      <c r="A12659" t="inlineStr">
        <is>
          <t>Energy, solar, converted</t>
        </is>
      </c>
      <c r="B12659" t="n">
        <v>3.8503</v>
      </c>
      <c r="D12659" t="inlineStr">
        <is>
          <t>megajoule</t>
        </is>
      </c>
      <c r="E12659" t="inlineStr">
        <is>
          <t>natural resource::in air</t>
        </is>
      </c>
      <c r="F12659" t="inlineStr">
        <is>
          <t>biosphere</t>
        </is>
      </c>
      <c r="G12659" t="n">
        <v>0</v>
      </c>
      <c r="I12659" t="inlineStr">
        <is>
          <t>(2,2,1,1,1,3); Energy loss in the system</t>
        </is>
      </c>
    </row>
    <row r="12660" s="29">
      <c r="A12660" t="inlineStr">
        <is>
          <t>Heat, waste</t>
        </is>
      </c>
      <c r="B12660" t="n">
        <v>0.25027</v>
      </c>
      <c r="D12660" t="inlineStr">
        <is>
          <t>megajoule</t>
        </is>
      </c>
      <c r="E12660" t="inlineStr">
        <is>
          <t>air</t>
        </is>
      </c>
      <c r="F12660" t="inlineStr">
        <is>
          <t>biosphere</t>
        </is>
      </c>
      <c r="G12660" t="n">
        <v>0</v>
      </c>
      <c r="I12660" t="inlineStr">
        <is>
          <t>(1,na,na,na,na,na); Calculation with average annual output and share of technologies; Average degradation of 10.5% included</t>
        </is>
      </c>
    </row>
    <row r="12661" s="29">
      <c r="A12661" t="inlineStr">
        <is>
          <t>electricity production, photovoltaic, residential</t>
        </is>
      </c>
      <c r="B12661" t="n">
        <v>1</v>
      </c>
      <c r="C12661" t="inlineStr">
        <is>
          <t>MD</t>
        </is>
      </c>
      <c r="D12661" t="inlineStr">
        <is>
          <t>kilowatt hour</t>
        </is>
      </c>
      <c r="E12661" t="inlineStr">
        <is>
          <t>photovoltaic::power plants</t>
        </is>
      </c>
      <c r="F12661" t="inlineStr">
        <is>
          <t>production</t>
        </is>
      </c>
      <c r="G12661" t="n">
        <v>0</v>
      </c>
      <c r="H12661" t="inlineStr">
        <is>
          <t>electricity, low voltage</t>
        </is>
      </c>
      <c r="J12661">
        <f>VLOOKUP(C12661,'extension - production vol'!$B$6:$D$235,3,0)</f>
        <v>132.30000000000001</v>
      </c>
    </row>
    <row r="12662" ht="16" customHeight="1" s="29">
      <c r="A12662" t="inlineStr">
        <is>
          <t>photovoltaic slanted-roof installation, 3 kWp, CIS, laminated, integrated, on roof</t>
        </is>
      </c>
      <c r="B12662" s="30">
        <f>M12662*S12662</f>
        <v>4.7802176334872275E-8</v>
      </c>
      <c r="C12662" t="inlineStr">
        <is>
          <t>CH</t>
        </is>
      </c>
      <c r="D12662" t="inlineStr">
        <is>
          <t>unit</t>
        </is>
      </c>
      <c r="F12662" t="inlineStr">
        <is>
          <t>technosphere</t>
        </is>
      </c>
      <c r="G12662" t="n">
        <v>0</v>
      </c>
      <c r="H12662" t="inlineStr">
        <is>
          <t>photovoltaic slanted-roof installation, 3 kWp, CIS, laminated, integrated, on roof</t>
        </is>
      </c>
      <c r="I12662" t="inlineStr">
        <is>
          <t>(2,2,1,1,1,3); Calculation with average annual yield and share of technologies. Lifetime: 30a.</t>
        </is>
      </c>
      <c r="K12662" t="inlineStr">
        <is>
          <t>residential</t>
        </is>
      </c>
      <c r="L12662">
        <f>IF(K12662="residential",VLOOKUP(B12651,parameters!$C$41:$AG$178,18,0),IF(K12662="commercial",1-VLOOKUP(B12651,parameters!$C$41:$AG$178,18,0),1))</f>
        <v>0.17766751537682748</v>
      </c>
      <c r="M12662" s="30">
        <f>INDEX(parameters!$D$41:$AG$178,MATCH('PV (extension)'!B12651,parameters!$C$41:$C$178,0),MATCH('PV (extension)'!A12662,parameters!$D$5:$AG$5,0))/L12662</f>
        <v>5.119823078397083E-3</v>
      </c>
      <c r="N12662" s="3" t="inlineStr">
        <is>
          <t>roof-top</t>
        </is>
      </c>
      <c r="O12662">
        <f>INDEX(parameters!$C$196:$EJ$198,MATCH('PV (extension)'!N12662,parameters!$B$196:$B$198,0),MATCH('PV (extension)'!B12651,parameters!$C$195:$EJ$195,0))</f>
        <v>1190.0488106396365</v>
      </c>
      <c r="P12662" t="n">
        <v>3</v>
      </c>
      <c r="Q12662" t="n">
        <v>30</v>
      </c>
      <c r="R12662">
        <f>Q12662*P12662*O12662</f>
        <v>107104.39295756728</v>
      </c>
      <c r="S12662">
        <f>1/R12662</f>
        <v>9.3366851945669583E-6</v>
      </c>
    </row>
    <row r="12663" ht="16" customHeight="1" s="29">
      <c r="A12663" t="inlineStr">
        <is>
          <t>photovoltaic slanted-roof installation, 3 kWp, CdTe, panel, mounted, on roof</t>
        </is>
      </c>
      <c r="B12663" s="30">
        <f>M12663*S12663</f>
        <v>3.1178042868210724E-7</v>
      </c>
      <c r="C12663" t="inlineStr">
        <is>
          <t>CH</t>
        </is>
      </c>
      <c r="D12663" t="inlineStr">
        <is>
          <t>unit</t>
        </is>
      </c>
      <c r="F12663" t="inlineStr">
        <is>
          <t>technosphere</t>
        </is>
      </c>
      <c r="G12663" t="n">
        <v>0</v>
      </c>
      <c r="H12663" t="inlineStr">
        <is>
          <t>photovoltaic slanted-roof installation, 3 kWp, CdTe, panel, mounted, on roof</t>
        </is>
      </c>
      <c r="I12663" t="inlineStr">
        <is>
          <t>(2,2,1,1,1,3); Calculation with average annual yield and share of technologies. Lifetime: 30a.</t>
        </is>
      </c>
      <c r="K12663" t="inlineStr">
        <is>
          <t>residential</t>
        </is>
      </c>
      <c r="L12663">
        <f>L12662</f>
        <v>0.17766751537682748</v>
      </c>
      <c r="M12663" s="30">
        <f>INDEX(parameters!$D$41:$AG$178,MATCH('PV (extension)'!B12651,parameters!$C$41:$C$178,0),MATCH('PV (extension)'!A12663,parameters!$D$5:$AG$5,0))/L12663</f>
        <v>3.3393053550047194E-2</v>
      </c>
      <c r="N12663" s="3" t="inlineStr">
        <is>
          <t>roof-top</t>
        </is>
      </c>
      <c r="O12663">
        <f>INDEX(parameters!$C$196:$EJ$198,MATCH('PV (extension)'!N12663,parameters!$B$196:$B$198,0),MATCH('PV (extension)'!B12651,parameters!$C$195:$EJ$195,0))</f>
        <v>1190.0488106396365</v>
      </c>
      <c r="P12663" t="n">
        <v>3</v>
      </c>
      <c r="Q12663" t="n">
        <v>30</v>
      </c>
      <c r="R12663">
        <f>Q12663*P12663*O12663</f>
        <v>107104.39295756728</v>
      </c>
      <c r="S12663">
        <f>1/R12663</f>
        <v>9.3366851945669583E-6</v>
      </c>
    </row>
    <row r="12664" ht="16" customHeight="1" s="29">
      <c r="A12664" t="inlineStr">
        <is>
          <t>photovoltaic slanted-roof installation, 3 kWp, micro-Si, laminated, integrated, on roof</t>
        </is>
      </c>
      <c r="B12664" s="30">
        <f>M12664*S12664</f>
        <v>4.8310336845332805E-9</v>
      </c>
      <c r="C12664" t="inlineStr">
        <is>
          <t>RER</t>
        </is>
      </c>
      <c r="D12664" t="inlineStr">
        <is>
          <t>unit</t>
        </is>
      </c>
      <c r="F12664" t="inlineStr">
        <is>
          <t>technosphere</t>
        </is>
      </c>
      <c r="G12664" t="n">
        <v>0</v>
      </c>
      <c r="H12664" t="inlineStr">
        <is>
          <t>photovoltaic slanted-roof installation, 3 kWp, micro-Si, laminated, integrated, on roof</t>
        </is>
      </c>
      <c r="I12664" t="inlineStr">
        <is>
          <t>(2,2,1,1,1,3); Calculation with average annual yield and share of technologies. Lifetime: 30a.</t>
        </is>
      </c>
      <c r="K12664" t="inlineStr">
        <is>
          <t>residential</t>
        </is>
      </c>
      <c r="L12664">
        <f>L12663</f>
        <v>0.17766751537682748</v>
      </c>
      <c r="M12664" s="30">
        <f>INDEX(parameters!$D$41:$AG$178,MATCH('PV (extension)'!B12651,parameters!$C$41:$C$178,0),MATCH('PV (extension)'!A12664,parameters!$D$5:$AG$5,0))/L12664</f>
        <v>5.1742493013949662E-4</v>
      </c>
      <c r="N12664" s="3" t="inlineStr">
        <is>
          <t>roof-top</t>
        </is>
      </c>
      <c r="O12664">
        <f>INDEX(parameters!$C$196:$EJ$198,MATCH('PV (extension)'!N12664,parameters!$B$196:$B$198,0),MATCH('PV (extension)'!B12651,parameters!$C$195:$EJ$195,0))</f>
        <v>1190.0488106396365</v>
      </c>
      <c r="P12664" t="n">
        <v>3</v>
      </c>
      <c r="Q12664" t="n">
        <v>30</v>
      </c>
      <c r="R12664">
        <f>Q12664*P12664*O12664</f>
        <v>107104.39295756728</v>
      </c>
      <c r="S12664">
        <f>1/R12664</f>
        <v>9.3366851945669583E-6</v>
      </c>
    </row>
    <row r="12665" ht="16" customHeight="1" s="29">
      <c r="A12665" t="inlineStr">
        <is>
          <t>photovoltaic slanted-roof installation, 3 kWp, micro-Si, panel, mounted, on roof</t>
        </is>
      </c>
      <c r="B12665" s="30">
        <f>M12665*S12665</f>
        <v>8.3986682020878258E-8</v>
      </c>
      <c r="C12665" t="inlineStr">
        <is>
          <t>RER</t>
        </is>
      </c>
      <c r="D12665" t="inlineStr">
        <is>
          <t>unit</t>
        </is>
      </c>
      <c r="F12665" t="inlineStr">
        <is>
          <t>technosphere</t>
        </is>
      </c>
      <c r="G12665" t="n">
        <v>0</v>
      </c>
      <c r="H12665" t="inlineStr">
        <is>
          <t>photovoltaic slanted-roof installation, 3 kWp, micro-Si, panel, mounted, on roof</t>
        </is>
      </c>
      <c r="I12665" t="inlineStr">
        <is>
          <t>(2,2,1,1,1,3); Calculation with average annual yield and share of technologies. Lifetime: 30a.</t>
        </is>
      </c>
      <c r="K12665" t="inlineStr">
        <is>
          <t>residential</t>
        </is>
      </c>
      <c r="L12665">
        <f>L12664</f>
        <v>0.17766751537682748</v>
      </c>
      <c r="M12665" s="30">
        <f>INDEX(parameters!$D$41:$AG$178,MATCH('PV (extension)'!B12651,parameters!$C$41:$C$178,0),MATCH('PV (extension)'!A12665,parameters!$D$5:$AG$5,0))/L12665</f>
        <v>8.9953425943663963E-3</v>
      </c>
      <c r="N12665" s="3" t="inlineStr">
        <is>
          <t>roof-top</t>
        </is>
      </c>
      <c r="O12665">
        <f>INDEX(parameters!$C$196:$EJ$198,MATCH('PV (extension)'!N12665,parameters!$B$196:$B$198,0),MATCH('PV (extension)'!B12651,parameters!$C$195:$EJ$195,0))</f>
        <v>1190.0488106396365</v>
      </c>
      <c r="P12665" t="n">
        <v>3</v>
      </c>
      <c r="Q12665" t="n">
        <v>30</v>
      </c>
      <c r="R12665">
        <f>Q12665*P12665*O12665</f>
        <v>107104.39295756728</v>
      </c>
      <c r="S12665">
        <f>1/R12665</f>
        <v>9.3366851945669583E-6</v>
      </c>
    </row>
    <row r="12666" s="29">
      <c r="A12666" t="inlineStr">
        <is>
          <t>photovoltaic facade installation, 3kWp, multi-Si, laminated, integrated, at building</t>
        </is>
      </c>
      <c r="B12666" s="30">
        <f>M12666*S12666</f>
        <v>2.459787220214589E-7</v>
      </c>
      <c r="C12666" t="inlineStr">
        <is>
          <t>RER</t>
        </is>
      </c>
      <c r="D12666" t="inlineStr">
        <is>
          <t>unit</t>
        </is>
      </c>
      <c r="F12666" t="inlineStr">
        <is>
          <t>technosphere</t>
        </is>
      </c>
      <c r="G12666" t="n">
        <v>0</v>
      </c>
      <c r="H12666" t="inlineStr">
        <is>
          <t>photovoltaic facade installation, 3kWp, multi-Si, laminated, integrated, at building</t>
        </is>
      </c>
      <c r="I12666" t="inlineStr">
        <is>
          <t>(2,2,1,1,1,3); Calculation with average annual yield and share of technologies. Lifetime: 30a.</t>
        </is>
      </c>
      <c r="K12666" t="inlineStr">
        <is>
          <t>residential</t>
        </is>
      </c>
      <c r="L12666">
        <f>L12665</f>
        <v>0.17766751537682748</v>
      </c>
      <c r="M12666" s="30">
        <f>INDEX(parameters!$D$41:$AG$178,MATCH('PV (extension)'!B12651,parameters!$C$41:$C$178,0),MATCH('PV (extension)'!A12666,parameters!$D$5:$AG$5,0))/L12666</f>
        <v>1.8497835237986298E-2</v>
      </c>
      <c r="N12666" t="inlineStr">
        <is>
          <t>façade</t>
        </is>
      </c>
      <c r="O12666">
        <f>INDEX(parameters!$C$196:$EJ$198,MATCH('PV (extension)'!N12666,parameters!$B$196:$B$198,0),MATCH('PV (extension)'!B12651,parameters!$C$195:$EJ$195,0))</f>
        <v>835.56618619378753</v>
      </c>
      <c r="P12666" t="n">
        <v>3</v>
      </c>
      <c r="Q12666" t="n">
        <v>30</v>
      </c>
      <c r="R12666">
        <f>Q12666*P12666*O12666</f>
        <v>75200.956757440872</v>
      </c>
      <c r="S12666">
        <f>1/R12666</f>
        <v>1.3297703155898392E-5</v>
      </c>
    </row>
    <row r="12667" s="29">
      <c r="A12667" t="inlineStr">
        <is>
          <t>photovoltaic facade installation, 3kWp, multi-Si, panel, mounted, at building</t>
        </is>
      </c>
      <c r="B12667" s="30">
        <f>M12667*S12667</f>
        <v>2.4124002364782587E-7</v>
      </c>
      <c r="C12667" t="inlineStr">
        <is>
          <t>RER</t>
        </is>
      </c>
      <c r="D12667" t="inlineStr">
        <is>
          <t>unit</t>
        </is>
      </c>
      <c r="F12667" t="inlineStr">
        <is>
          <t>technosphere</t>
        </is>
      </c>
      <c r="G12667" t="n">
        <v>0</v>
      </c>
      <c r="H12667" t="inlineStr">
        <is>
          <t>photovoltaic facade installation, 3kWp, multi-Si, panel, mounted, at building</t>
        </is>
      </c>
      <c r="I12667" t="inlineStr">
        <is>
          <t>(2,2,1,1,1,3); Calculation with average annual yield and share of technologies. Lifetime: 30a.</t>
        </is>
      </c>
      <c r="K12667" t="inlineStr">
        <is>
          <t>residential</t>
        </is>
      </c>
      <c r="L12667">
        <f>L12666</f>
        <v>0.17766751537682748</v>
      </c>
      <c r="M12667" s="30">
        <f>INDEX(parameters!$D$41:$AG$178,MATCH('PV (extension)'!B12651,parameters!$C$41:$C$178,0),MATCH('PV (extension)'!A12667,parameters!$D$5:$AG$5,0))/L12667</f>
        <v>1.8141480586504166E-2</v>
      </c>
      <c r="N12667" t="inlineStr">
        <is>
          <t>façade</t>
        </is>
      </c>
      <c r="O12667">
        <f>INDEX(parameters!$C$196:$EJ$198,MATCH('PV (extension)'!N12667,parameters!$B$196:$B$198,0),MATCH('PV (extension)'!B12651,parameters!$C$195:$EJ$195,0))</f>
        <v>835.56618619378753</v>
      </c>
      <c r="P12667" t="n">
        <v>3</v>
      </c>
      <c r="Q12667" t="n">
        <v>30</v>
      </c>
      <c r="R12667">
        <f>Q12667*P12667*O12667</f>
        <v>75200.956757440872</v>
      </c>
      <c r="S12667">
        <f>1/R12667</f>
        <v>1.3297703155898392E-5</v>
      </c>
    </row>
    <row r="12668" s="29">
      <c r="A12668" t="inlineStr">
        <is>
          <t>photovoltaic facade installation, 3kWp, single-Si, laminated, integrated, at building</t>
        </is>
      </c>
      <c r="B12668" s="30">
        <f>M12668*S12668</f>
        <v>1.2967723635859567E-7</v>
      </c>
      <c r="C12668" t="inlineStr">
        <is>
          <t>RER</t>
        </is>
      </c>
      <c r="D12668" t="inlineStr">
        <is>
          <t>unit</t>
        </is>
      </c>
      <c r="F12668" t="inlineStr">
        <is>
          <t>technosphere</t>
        </is>
      </c>
      <c r="G12668" t="n">
        <v>0</v>
      </c>
      <c r="H12668" t="inlineStr">
        <is>
          <t>photovoltaic facade installation, 3kWp, single-Si, laminated, integrated, at building</t>
        </is>
      </c>
      <c r="I12668" t="inlineStr">
        <is>
          <t>(2,2,1,1,1,3); Calculation with average annual yield and share of technologies. Lifetime: 30a.</t>
        </is>
      </c>
      <c r="K12668" t="inlineStr">
        <is>
          <t>residential</t>
        </is>
      </c>
      <c r="L12668">
        <f>L12667</f>
        <v>0.17766751537682748</v>
      </c>
      <c r="M12668" s="30">
        <f>INDEX(parameters!$D$41:$AG$178,MATCH('PV (extension)'!B12651,parameters!$C$41:$C$178,0),MATCH('PV (extension)'!A12668,parameters!$D$5:$AG$5,0))/L12668</f>
        <v>9.7518522438271929E-3</v>
      </c>
      <c r="N12668" t="inlineStr">
        <is>
          <t>façade</t>
        </is>
      </c>
      <c r="O12668">
        <f>INDEX(parameters!$C$196:$EJ$198,MATCH('PV (extension)'!N12668,parameters!$B$196:$B$198,0),MATCH('PV (extension)'!B12651,parameters!$C$195:$EJ$195,0))</f>
        <v>835.56618619378753</v>
      </c>
      <c r="P12668" t="n">
        <v>3</v>
      </c>
      <c r="Q12668" t="n">
        <v>30</v>
      </c>
      <c r="R12668">
        <f>Q12668*P12668*O12668</f>
        <v>75200.956757440872</v>
      </c>
      <c r="S12668">
        <f>1/R12668</f>
        <v>1.3297703155898392E-5</v>
      </c>
    </row>
    <row r="12669" s="29">
      <c r="A12669" t="inlineStr">
        <is>
          <t>photovoltaic facade installation, 3kWp, single-Si, panel, mounted, at building</t>
        </is>
      </c>
      <c r="B12669" s="30">
        <f>M12669*S12669</f>
        <v>1.2956503328033934E-7</v>
      </c>
      <c r="C12669" t="inlineStr">
        <is>
          <t>RER</t>
        </is>
      </c>
      <c r="D12669" t="inlineStr">
        <is>
          <t>unit</t>
        </is>
      </c>
      <c r="F12669" t="inlineStr">
        <is>
          <t>technosphere</t>
        </is>
      </c>
      <c r="G12669" t="n">
        <v>0</v>
      </c>
      <c r="H12669" t="inlineStr">
        <is>
          <t>photovoltaic facade installation, 3kWp, single-Si, panel, mounted, at building</t>
        </is>
      </c>
      <c r="I12669" t="inlineStr">
        <is>
          <t>(2,2,1,1,1,3); Calculation with average annual yield and share of technologies. Lifetime: 30a.</t>
        </is>
      </c>
      <c r="K12669" t="inlineStr">
        <is>
          <t>residential</t>
        </is>
      </c>
      <c r="L12669">
        <f>L12668</f>
        <v>0.17766751537682748</v>
      </c>
      <c r="M12669" s="30">
        <f>INDEX(parameters!$D$41:$AG$178,MATCH('PV (extension)'!B12651,parameters!$C$41:$C$178,0),MATCH('PV (extension)'!A12669,parameters!$D$5:$AG$5,0))/L12669</f>
        <v>9.7434144649911868E-3</v>
      </c>
      <c r="N12669" t="inlineStr">
        <is>
          <t>façade</t>
        </is>
      </c>
      <c r="O12669">
        <f>INDEX(parameters!$C$196:$EJ$198,MATCH('PV (extension)'!N12669,parameters!$B$196:$B$198,0),MATCH('PV (extension)'!B12651,parameters!$C$195:$EJ$195,0))</f>
        <v>835.56618619378753</v>
      </c>
      <c r="P12669" t="n">
        <v>3</v>
      </c>
      <c r="Q12669" t="n">
        <v>30</v>
      </c>
      <c r="R12669">
        <f>Q12669*P12669*O12669</f>
        <v>75200.956757440872</v>
      </c>
      <c r="S12669">
        <f>1/R12669</f>
        <v>1.3297703155898392E-5</v>
      </c>
    </row>
    <row r="12670" ht="16" customHeight="1" s="29">
      <c r="A12670" t="inlineStr">
        <is>
          <t>photovoltaic flat-roof installation, 3kWp, multi-Si, on roof</t>
        </is>
      </c>
      <c r="B12670" s="30">
        <f>M12670*S12670</f>
        <v>2.6604207240786624E-6</v>
      </c>
      <c r="C12670" t="inlineStr">
        <is>
          <t>RER</t>
        </is>
      </c>
      <c r="D12670" t="inlineStr">
        <is>
          <t>unit</t>
        </is>
      </c>
      <c r="F12670" t="inlineStr">
        <is>
          <t>technosphere</t>
        </is>
      </c>
      <c r="G12670" t="n">
        <v>0</v>
      </c>
      <c r="H12670" t="inlineStr">
        <is>
          <t>photovoltaic flat-roof installation, 3kWp, multi-Si, on roof</t>
        </is>
      </c>
      <c r="I12670" t="inlineStr">
        <is>
          <t>(2,2,1,1,1,3); Calculation with average annual yield and share of technologies. Lifetime: 30a.</t>
        </is>
      </c>
      <c r="K12670" t="inlineStr">
        <is>
          <t>residential</t>
        </is>
      </c>
      <c r="L12670">
        <f>L12669</f>
        <v>0.17766751537682748</v>
      </c>
      <c r="M12670" s="30">
        <f>INDEX(parameters!$D$41:$AG$178,MATCH('PV (extension)'!B12651,parameters!$C$41:$C$178,0),MATCH('PV (extension)'!A12670,parameters!$D$5:$AG$5,0))/L12670</f>
        <v>0.28494274666417674</v>
      </c>
      <c r="N12670" s="3" t="inlineStr">
        <is>
          <t>roof-top</t>
        </is>
      </c>
      <c r="O12670">
        <f>INDEX(parameters!$C$196:$EJ$198,MATCH('PV (extension)'!N12670,parameters!$B$196:$B$198,0),MATCH('PV (extension)'!B12651,parameters!$C$195:$EJ$195,0))</f>
        <v>1190.0488106396365</v>
      </c>
      <c r="P12670" t="n">
        <v>3</v>
      </c>
      <c r="Q12670" t="n">
        <v>30</v>
      </c>
      <c r="R12670">
        <f>Q12670*P12670*O12670</f>
        <v>107104.39295756728</v>
      </c>
      <c r="S12670">
        <f>1/R12670</f>
        <v>9.3366851945669583E-6</v>
      </c>
    </row>
    <row r="12671" ht="16" customHeight="1" s="29">
      <c r="A12671" t="inlineStr">
        <is>
          <t>photovoltaic flat-roof installation, 3kWp, single-Si, on roof</t>
        </is>
      </c>
      <c r="B12671" s="30">
        <f>M12671*S12671</f>
        <v>1.3887010801992633E-6</v>
      </c>
      <c r="C12671" t="inlineStr">
        <is>
          <t>RER</t>
        </is>
      </c>
      <c r="D12671" t="inlineStr">
        <is>
          <t>unit</t>
        </is>
      </c>
      <c r="F12671" t="inlineStr">
        <is>
          <t>technosphere</t>
        </is>
      </c>
      <c r="G12671" t="n">
        <v>0</v>
      </c>
      <c r="H12671" t="inlineStr">
        <is>
          <t>photovoltaic flat-roof installation, 3kWp, single-Si, on roof</t>
        </is>
      </c>
      <c r="I12671" t="inlineStr">
        <is>
          <t>(2,2,1,1,1,3); Calculation with average annual yield and share of technologies. Lifetime: 30a.</t>
        </is>
      </c>
      <c r="K12671" t="inlineStr">
        <is>
          <t>residential</t>
        </is>
      </c>
      <c r="L12671">
        <f>L12670</f>
        <v>0.17766751537682748</v>
      </c>
      <c r="M12671" s="30">
        <f>INDEX(parameters!$D$41:$AG$178,MATCH('PV (extension)'!B12651,parameters!$C$41:$C$178,0),MATCH('PV (extension)'!A12671,parameters!$D$5:$AG$5,0))/L12671</f>
        <v>0.14873598619426004</v>
      </c>
      <c r="N12671" s="3" t="inlineStr">
        <is>
          <t>roof-top</t>
        </is>
      </c>
      <c r="O12671">
        <f>INDEX(parameters!$C$196:$EJ$198,MATCH('PV (extension)'!N12671,parameters!$B$196:$B$198,0),MATCH('PV (extension)'!B12651,parameters!$C$195:$EJ$195,0))</f>
        <v>1190.0488106396365</v>
      </c>
      <c r="P12671" t="n">
        <v>3</v>
      </c>
      <c r="Q12671" t="n">
        <v>30</v>
      </c>
      <c r="R12671">
        <f>Q12671*P12671*O12671</f>
        <v>107104.39295756728</v>
      </c>
      <c r="S12671">
        <f>1/R12671</f>
        <v>9.3366851945669583E-6</v>
      </c>
    </row>
    <row r="12672" ht="16" customHeight="1" s="29">
      <c r="A12672" t="inlineStr">
        <is>
          <t>photovoltaic slanted-roof installation, 3kWp, CIS, panel, mounted, on roof</t>
        </is>
      </c>
      <c r="B12672" s="30">
        <f>M12672*S12672</f>
        <v>7.6811588483502395E-7</v>
      </c>
      <c r="C12672" t="inlineStr">
        <is>
          <t>CH</t>
        </is>
      </c>
      <c r="D12672" t="inlineStr">
        <is>
          <t>unit</t>
        </is>
      </c>
      <c r="F12672" t="inlineStr">
        <is>
          <t>technosphere</t>
        </is>
      </c>
      <c r="G12672" t="n">
        <v>0</v>
      </c>
      <c r="H12672" t="inlineStr">
        <is>
          <t>photovoltaic slanted-roof installation, 3kWp, CIS, panel, mounted, on roof</t>
        </is>
      </c>
      <c r="I12672" t="inlineStr">
        <is>
          <t>(2,2,1,1,1,3); Calculation with average annual yield and share of technologies. Lifetime: 30a.</t>
        </is>
      </c>
      <c r="K12672" t="inlineStr">
        <is>
          <t>residential</t>
        </is>
      </c>
      <c r="L12672">
        <f>L12671</f>
        <v>0.17766751537682748</v>
      </c>
      <c r="M12672" s="30">
        <f>INDEX(parameters!$D$41:$AG$178,MATCH('PV (extension)'!B12651,parameters!$C$41:$C$178,0),MATCH('PV (extension)'!A12672,parameters!$D$5:$AG$5,0))/L12672</f>
        <v>8.2268585566319899E-2</v>
      </c>
      <c r="N12672" s="3" t="inlineStr">
        <is>
          <t>roof-top</t>
        </is>
      </c>
      <c r="O12672">
        <f>INDEX(parameters!$C$196:$EJ$198,MATCH('PV (extension)'!N12672,parameters!$B$196:$B$198,0),MATCH('PV (extension)'!B12651,parameters!$C$195:$EJ$195,0))</f>
        <v>1190.0488106396365</v>
      </c>
      <c r="P12672" t="n">
        <v>3</v>
      </c>
      <c r="Q12672" t="n">
        <v>30</v>
      </c>
      <c r="R12672">
        <f>Q12672*P12672*O12672</f>
        <v>107104.39295756728</v>
      </c>
      <c r="S12672">
        <f>1/R12672</f>
        <v>9.3366851945669583E-6</v>
      </c>
    </row>
    <row r="12673" ht="16" customHeight="1" s="29">
      <c r="A12673" t="inlineStr">
        <is>
          <t>photovoltaic slanted-roof installation, 3kWp, CdTe, laminated, integrated, on roof</t>
        </is>
      </c>
      <c r="B12673" s="30">
        <f>M12673*S12673</f>
        <v>2.1507726458778252E-8</v>
      </c>
      <c r="C12673" t="inlineStr">
        <is>
          <t>CH</t>
        </is>
      </c>
      <c r="D12673" t="inlineStr">
        <is>
          <t>unit</t>
        </is>
      </c>
      <c r="F12673" t="inlineStr">
        <is>
          <t>technosphere</t>
        </is>
      </c>
      <c r="G12673" t="n">
        <v>0</v>
      </c>
      <c r="H12673" t="inlineStr">
        <is>
          <t>photovoltaic slanted-roof installation, 3kWp, CdTe, laminated, integrated, on roof</t>
        </is>
      </c>
      <c r="I12673" t="inlineStr">
        <is>
          <t>(2,2,1,1,1,3); Calculation with average annual yield and share of technologies. Lifetime: 30a.</t>
        </is>
      </c>
      <c r="K12673" t="inlineStr">
        <is>
          <t>residential</t>
        </is>
      </c>
      <c r="L12673">
        <f>L12672</f>
        <v>0.17766751537682748</v>
      </c>
      <c r="M12673" s="30">
        <f>INDEX(parameters!$D$41:$AG$178,MATCH('PV (extension)'!B12651,parameters!$C$41:$C$178,0),MATCH('PV (extension)'!A12673,parameters!$D$5:$AG$5,0))/L12673</f>
        <v>2.3035719862648527E-3</v>
      </c>
      <c r="N12673" s="3" t="inlineStr">
        <is>
          <t>roof-top</t>
        </is>
      </c>
      <c r="O12673">
        <f>INDEX(parameters!$C$196:$EJ$198,MATCH('PV (extension)'!N12673,parameters!$B$196:$B$198,0),MATCH('PV (extension)'!B12651,parameters!$C$195:$EJ$195,0))</f>
        <v>1190.0488106396365</v>
      </c>
      <c r="P12673" t="n">
        <v>3</v>
      </c>
      <c r="Q12673" t="n">
        <v>30</v>
      </c>
      <c r="R12673">
        <f>Q12673*P12673*O12673</f>
        <v>107104.39295756728</v>
      </c>
      <c r="S12673">
        <f>1/R12673</f>
        <v>9.3366851945669583E-6</v>
      </c>
    </row>
    <row r="12674" ht="16" customHeight="1" s="29">
      <c r="A12674" t="inlineStr">
        <is>
          <t>photovoltaic slanted-roof installation, 3kWp, multi-Si, laminated, integrated, on roof</t>
        </is>
      </c>
      <c r="B12674" s="30">
        <f>M12674*S12674</f>
        <v>1.2777866637845443E-7</v>
      </c>
      <c r="C12674" t="inlineStr">
        <is>
          <t>RER</t>
        </is>
      </c>
      <c r="D12674" t="inlineStr">
        <is>
          <t>unit</t>
        </is>
      </c>
      <c r="F12674" t="inlineStr">
        <is>
          <t>technosphere</t>
        </is>
      </c>
      <c r="G12674" t="n">
        <v>0</v>
      </c>
      <c r="H12674" t="inlineStr">
        <is>
          <t>photovoltaic slanted-roof installation, 3kWp, multi-Si, laminated, integrated, on roof</t>
        </is>
      </c>
      <c r="I12674" t="inlineStr">
        <is>
          <t>(2,2,1,1,1,3); Calculation with average annual yield and share of technologies. Lifetime: 30a.</t>
        </is>
      </c>
      <c r="K12674" t="inlineStr">
        <is>
          <t>residential</t>
        </is>
      </c>
      <c r="L12674">
        <f>L12673</f>
        <v>0.17766751537682748</v>
      </c>
      <c r="M12674" s="30">
        <f>INDEX(parameters!$D$41:$AG$178,MATCH('PV (extension)'!B12651,parameters!$C$41:$C$178,0),MATCH('PV (extension)'!A12674,parameters!$D$5:$AG$5,0))/L12674</f>
        <v>1.3685656495391874E-2</v>
      </c>
      <c r="N12674" s="3" t="inlineStr">
        <is>
          <t>roof-top</t>
        </is>
      </c>
      <c r="O12674">
        <f>INDEX(parameters!$C$196:$EJ$198,MATCH('PV (extension)'!N12674,parameters!$B$196:$B$198,0),MATCH('PV (extension)'!B12651,parameters!$C$195:$EJ$195,0))</f>
        <v>1190.0488106396365</v>
      </c>
      <c r="P12674" t="n">
        <v>3</v>
      </c>
      <c r="Q12674" t="n">
        <v>30</v>
      </c>
      <c r="R12674">
        <f>Q12674*P12674*O12674</f>
        <v>107104.39295756728</v>
      </c>
      <c r="S12674">
        <f>1/R12674</f>
        <v>9.3366851945669583E-6</v>
      </c>
    </row>
    <row r="12675" ht="16" customHeight="1" s="29">
      <c r="A12675" t="inlineStr">
        <is>
          <t>photovoltaic slanted-roof installation, 3kWp, multi-Si, panel, mounted, on roof</t>
        </is>
      </c>
      <c r="B12675" s="30">
        <f>M12675*S12675</f>
        <v>2.1871169069686592E-6</v>
      </c>
      <c r="C12675" t="inlineStr">
        <is>
          <t>RER</t>
        </is>
      </c>
      <c r="D12675" t="inlineStr">
        <is>
          <t>unit</t>
        </is>
      </c>
      <c r="F12675" t="inlineStr">
        <is>
          <t>technosphere</t>
        </is>
      </c>
      <c r="G12675" t="n">
        <v>0</v>
      </c>
      <c r="H12675" t="inlineStr">
        <is>
          <t>photovoltaic slanted-roof installation, 3kWp, multi-Si, panel, mounted, on roof</t>
        </is>
      </c>
      <c r="I12675" t="inlineStr">
        <is>
          <t>(2,2,1,1,1,3); Calculation with average annual yield and share of technologies. Lifetime: 30a.</t>
        </is>
      </c>
      <c r="K12675" t="inlineStr">
        <is>
          <t>residential</t>
        </is>
      </c>
      <c r="L12675">
        <f>L12674</f>
        <v>0.17766751537682748</v>
      </c>
      <c r="M12675" s="30">
        <f>INDEX(parameters!$D$41:$AG$178,MATCH('PV (extension)'!B12651,parameters!$C$41:$C$178,0),MATCH('PV (extension)'!A12675,parameters!$D$5:$AG$5,0))/L12675</f>
        <v>0.23424982864811036</v>
      </c>
      <c r="N12675" s="3" t="inlineStr">
        <is>
          <t>roof-top</t>
        </is>
      </c>
      <c r="O12675">
        <f>INDEX(parameters!$C$196:$EJ$198,MATCH('PV (extension)'!N12675,parameters!$B$196:$B$198,0),MATCH('PV (extension)'!B12651,parameters!$C$195:$EJ$195,0))</f>
        <v>1190.0488106396365</v>
      </c>
      <c r="P12675" t="n">
        <v>3</v>
      </c>
      <c r="Q12675" t="n">
        <v>30</v>
      </c>
      <c r="R12675">
        <f>Q12675*P12675*O12675</f>
        <v>107104.39295756728</v>
      </c>
      <c r="S12675">
        <f>1/R12675</f>
        <v>9.3366851945669583E-6</v>
      </c>
    </row>
    <row r="12676" ht="16" customHeight="1" s="29">
      <c r="A12676" t="inlineStr">
        <is>
          <t>photovoltaic slanted-roof installation, 3kWp, single-Si, laminated, integrated, on roof</t>
        </is>
      </c>
      <c r="B12676" s="30">
        <f>M12676*S12676</f>
        <v>6.7530551442183105E-8</v>
      </c>
      <c r="C12676" t="inlineStr">
        <is>
          <t>RER</t>
        </is>
      </c>
      <c r="D12676" t="inlineStr">
        <is>
          <t>unit</t>
        </is>
      </c>
      <c r="F12676" t="inlineStr">
        <is>
          <t>technosphere</t>
        </is>
      </c>
      <c r="G12676" t="n">
        <v>0</v>
      </c>
      <c r="H12676" t="inlineStr">
        <is>
          <t>photovoltaic slanted-roof installation, 3kWp, single-Si, laminated, integrated, on roof</t>
        </is>
      </c>
      <c r="I12676" t="inlineStr">
        <is>
          <t>(2,2,1,1,1,3); Calculation with average annual yield and share of technologies. Lifetime: 30a.</t>
        </is>
      </c>
      <c r="K12676" t="inlineStr">
        <is>
          <t>residential</t>
        </is>
      </c>
      <c r="L12676">
        <f>L12675</f>
        <v>0.17766751537682748</v>
      </c>
      <c r="M12676" s="30">
        <f>INDEX(parameters!$D$41:$AG$178,MATCH('PV (extension)'!B12651,parameters!$C$41:$C$178,0),MATCH('PV (extension)'!A12676,parameters!$D$5:$AG$5,0))/L12676</f>
        <v>7.2328187183047909E-3</v>
      </c>
      <c r="N12676" s="3" t="inlineStr">
        <is>
          <t>roof-top</t>
        </is>
      </c>
      <c r="O12676">
        <f>INDEX(parameters!$C$196:$EJ$198,MATCH('PV (extension)'!N12676,parameters!$B$196:$B$198,0),MATCH('PV (extension)'!B12651,parameters!$C$195:$EJ$195,0))</f>
        <v>1190.0488106396365</v>
      </c>
      <c r="P12676" t="n">
        <v>3</v>
      </c>
      <c r="Q12676" t="n">
        <v>30</v>
      </c>
      <c r="R12676">
        <f>Q12676*P12676*O12676</f>
        <v>107104.39295756728</v>
      </c>
      <c r="S12676">
        <f>1/R12676</f>
        <v>9.3366851945669583E-6</v>
      </c>
    </row>
    <row r="12677" ht="16" customHeight="1" s="29">
      <c r="A12677" t="inlineStr">
        <is>
          <t>photovoltaic slanted-roof installation, 3kWp, single-Si, panel, mounted, on roof</t>
        </is>
      </c>
      <c r="B12677" s="30">
        <f>M12677*S12677</f>
        <v>1.1430024078416022E-6</v>
      </c>
      <c r="C12677" t="inlineStr">
        <is>
          <t>RER</t>
        </is>
      </c>
      <c r="D12677" t="inlineStr">
        <is>
          <t>unit</t>
        </is>
      </c>
      <c r="F12677" t="inlineStr">
        <is>
          <t>technosphere</t>
        </is>
      </c>
      <c r="G12677" t="n">
        <v>0</v>
      </c>
      <c r="H12677" t="inlineStr">
        <is>
          <t>photovoltaic slanted-roof installation, 3kWp, single-Si, panel, mounted, on roof</t>
        </is>
      </c>
      <c r="I12677" t="inlineStr">
        <is>
          <t>(2,2,1,1,1,3); Calculation with average annual yield and share of technologies. Lifetime: 30a.</t>
        </is>
      </c>
      <c r="K12677" t="inlineStr">
        <is>
          <t>residential</t>
        </is>
      </c>
      <c r="L12677">
        <f>L12676</f>
        <v>0.17766751537682748</v>
      </c>
      <c r="M12677" s="30">
        <f>INDEX(parameters!$D$41:$AG$178,MATCH('PV (extension)'!B12651,parameters!$C$41:$C$178,0),MATCH('PV (extension)'!A12677,parameters!$D$5:$AG$5,0))/L12677</f>
        <v>0.12242057904091255</v>
      </c>
      <c r="N12677" s="3" t="inlineStr">
        <is>
          <t>roof-top</t>
        </is>
      </c>
      <c r="O12677">
        <f>INDEX(parameters!$C$196:$EJ$198,MATCH('PV (extension)'!N12677,parameters!$B$196:$B$198,0),MATCH('PV (extension)'!B12651,parameters!$C$195:$EJ$195,0))</f>
        <v>1190.0488106396365</v>
      </c>
      <c r="P12677" t="n">
        <v>3</v>
      </c>
      <c r="Q12677" t="n">
        <v>30</v>
      </c>
      <c r="R12677">
        <f>Q12677*P12677*O12677</f>
        <v>107104.39295756728</v>
      </c>
      <c r="S12677">
        <f>1/R12677</f>
        <v>9.3366851945669583E-6</v>
      </c>
    </row>
    <row r="12678" s="29">
      <c r="A12678" t="inlineStr">
        <is>
          <t>market for tap water</t>
        </is>
      </c>
      <c r="B12678" t="n">
        <v>0.0037026</v>
      </c>
      <c r="C12678" t="inlineStr">
        <is>
          <t>Europe without Switzerland</t>
        </is>
      </c>
      <c r="D12678" t="inlineStr">
        <is>
          <t>kilogram</t>
        </is>
      </c>
      <c r="F12678" t="inlineStr">
        <is>
          <t>technosphere</t>
        </is>
      </c>
      <c r="G12678" t="n">
        <v>0</v>
      </c>
      <c r="H12678" t="inlineStr">
        <is>
          <t>tap water</t>
        </is>
      </c>
      <c r="I12678" t="inlineStr">
        <is>
          <t>(2,2,1,1,1,3); Estimation 20l/m2 panel</t>
        </is>
      </c>
    </row>
    <row r="12679" s="29">
      <c r="A12679" t="inlineStr">
        <is>
          <t>treatment of wastewater, from residence, capacity 1.1E10l/year</t>
        </is>
      </c>
      <c r="B12679" t="n">
        <v>-3.3323e-06</v>
      </c>
      <c r="C12679" t="inlineStr">
        <is>
          <t>CH</t>
        </is>
      </c>
      <c r="D12679" t="inlineStr">
        <is>
          <t>cubic meter</t>
        </is>
      </c>
      <c r="F12679" t="inlineStr">
        <is>
          <t>technosphere</t>
        </is>
      </c>
      <c r="G12679" t="n">
        <v>0</v>
      </c>
      <c r="H12679" t="inlineStr">
        <is>
          <t>wastewater, from residence</t>
        </is>
      </c>
      <c r="I12679" t="inlineStr">
        <is>
          <t>(2,2,1,1,1,3); Estimation 20l/m2 panel</t>
        </is>
      </c>
    </row>
    <row r="12680" s="29"/>
    <row r="12681" customFormat="1" s="28">
      <c r="A12681" s="28" t="inlineStr">
        <is>
          <t>Activity</t>
        </is>
      </c>
      <c r="B12681" s="28" t="inlineStr">
        <is>
          <t>electricity production, photovoltaic, commercial</t>
        </is>
      </c>
    </row>
    <row r="12682">
      <c r="A12682" t="inlineStr">
        <is>
          <t>comment</t>
        </is>
      </c>
      <c r="B1268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")&amp;HLOOKUP(B12683,parameters!$C$195:$EJ$198,2,0)&amp;" kWh/kWp.
Annual output, Facade: "&amp;HLOOKUP(B12683,parameters!$C$195:$EJ$198,3,0)&amp;" kWh/kWp.
Annual output, Open-ground: "&amp;HLOOKUP(B12683,parameters!$C$195:$EJ$198,4,0)&amp;_xlfn._LONGTEXT("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")&amp;VLOOKUP(B12683,'extension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1163.793871602 kWh/kWp.
Annual output, Facade: 817.131867295022 kWh/kWp.
Annual output, Open-ground: 1238.07858681064 kWh/kWp.
Amount of solar energy transformed to electricity. Waste heat emission due to losses of electricity in the system.
Technology:  Electricity production with grid-connected photovoltaic power plants.
Time period:  Time of publications
Production volume: 984.359 GWh in 2025.
Sampling:  Statistical data and model calculations
Extrapolations:  Use of PV technology data investigated for other countries (Switzerland). Correction of average yield with Swiss data.
Uncertainty:  None
Author: Romain Sacchi, PSI, romain.sacchi@psi.ch</v>
      </c>
    </row>
    <row r="12683" s="29">
      <c r="A12683" t="inlineStr">
        <is>
          <t>location</t>
        </is>
      </c>
      <c r="B12683" t="inlineStr">
        <is>
          <t>SI</t>
        </is>
      </c>
    </row>
    <row r="12684" s="29">
      <c r="A12684" t="inlineStr">
        <is>
          <t>production amount</t>
        </is>
      </c>
      <c r="B12684" t="n">
        <v>1</v>
      </c>
    </row>
    <row r="12685" s="29">
      <c r="A12685" t="inlineStr">
        <is>
          <t>reference product</t>
        </is>
      </c>
      <c r="B12685" t="inlineStr">
        <is>
          <t>electricity, low voltage</t>
        </is>
      </c>
    </row>
    <row r="12686" s="29">
      <c r="A12686" t="inlineStr">
        <is>
          <t>source</t>
        </is>
      </c>
      <c r="B1268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687" s="29">
      <c r="A12687" t="inlineStr">
        <is>
          <t>type</t>
        </is>
      </c>
      <c r="B12687" t="inlineStr">
        <is>
          <t>process</t>
        </is>
      </c>
    </row>
    <row r="12688" s="29">
      <c r="A12688" t="inlineStr">
        <is>
          <t>unit</t>
        </is>
      </c>
      <c r="B12688" t="inlineStr">
        <is>
          <t>kilowatt hour</t>
        </is>
      </c>
    </row>
    <row r="12689" s="29">
      <c r="A12689" t="inlineStr">
        <is>
          <t>Exchanges</t>
        </is>
      </c>
    </row>
    <row r="12690" customFormat="1" s="28">
      <c r="A12690" s="28" t="inlineStr">
        <is>
          <t>name</t>
        </is>
      </c>
      <c r="B12690" s="28" t="inlineStr">
        <is>
          <t>amount</t>
        </is>
      </c>
      <c r="C12690" s="28" t="inlineStr">
        <is>
          <t>location</t>
        </is>
      </c>
      <c r="D12690" s="28" t="inlineStr">
        <is>
          <t>unit</t>
        </is>
      </c>
      <c r="E12690" s="28" t="inlineStr">
        <is>
          <t>categories</t>
        </is>
      </c>
      <c r="F12690" s="28" t="inlineStr">
        <is>
          <t>type</t>
        </is>
      </c>
      <c r="G12690" s="28" t="inlineStr">
        <is>
          <t>uncertainty type</t>
        </is>
      </c>
      <c r="H12690" s="28" t="inlineStr">
        <is>
          <t>reference product</t>
        </is>
      </c>
      <c r="I12690" s="28" t="inlineStr">
        <is>
          <t>comment</t>
        </is>
      </c>
      <c r="J12690" s="28" t="inlineStr">
        <is>
          <t>production volume</t>
        </is>
      </c>
      <c r="K12690" s="28" t="inlineStr">
        <is>
          <t>scope</t>
        </is>
      </c>
      <c r="L12690" s="28" t="inlineStr">
        <is>
          <t>scope share</t>
        </is>
      </c>
      <c r="M12690" s="28" t="inlineStr">
        <is>
          <t>tech share</t>
        </is>
      </c>
      <c r="N12690" s="28" t="inlineStr">
        <is>
          <t>installation</t>
        </is>
      </c>
      <c r="O12690" s="28" t="inlineStr">
        <is>
          <t>productivity</t>
        </is>
      </c>
      <c r="P12690" s="28" t="inlineStr">
        <is>
          <t>kWp</t>
        </is>
      </c>
      <c r="Q12690" s="28" t="inlineStr">
        <is>
          <t>lifetime</t>
        </is>
      </c>
      <c r="R12690" s="28" t="inlineStr">
        <is>
          <t>lifetime production</t>
        </is>
      </c>
      <c r="S12690" s="28" t="inlineStr">
        <is>
          <t>inverted lifetime production</t>
        </is>
      </c>
    </row>
    <row r="12691" s="29">
      <c r="A12691" t="inlineStr">
        <is>
          <t>Energy, solar, converted</t>
        </is>
      </c>
      <c r="B12691" t="n">
        <v>3.8503</v>
      </c>
      <c r="D12691" t="inlineStr">
        <is>
          <t>megajoule</t>
        </is>
      </c>
      <c r="E12691" t="inlineStr">
        <is>
          <t>natural resource::in air</t>
        </is>
      </c>
      <c r="F12691" t="inlineStr">
        <is>
          <t>biosphere</t>
        </is>
      </c>
      <c r="G12691" t="n">
        <v>0</v>
      </c>
      <c r="I12691" t="inlineStr">
        <is>
          <t>(2,2,1,1,1,3); Energy loss in the system</t>
        </is>
      </c>
    </row>
    <row r="12692" s="29">
      <c r="A12692" t="inlineStr">
        <is>
          <t>Heat, waste</t>
        </is>
      </c>
      <c r="B12692" t="n">
        <v>0.25027</v>
      </c>
      <c r="D12692" t="inlineStr">
        <is>
          <t>megajoule</t>
        </is>
      </c>
      <c r="E12692" t="inlineStr">
        <is>
          <t>air</t>
        </is>
      </c>
      <c r="F12692" t="inlineStr">
        <is>
          <t>biosphere</t>
        </is>
      </c>
      <c r="G12692" t="n">
        <v>0</v>
      </c>
      <c r="I12692" t="inlineStr">
        <is>
          <t>(1,na,na,na,na,na); Calculation with average annual output and share of technologies; Average degradation of 10.5% included</t>
        </is>
      </c>
    </row>
    <row r="12693" s="29">
      <c r="A12693" t="inlineStr">
        <is>
          <t>electricity production, photovoltaic, commercial</t>
        </is>
      </c>
      <c r="B12693" t="n">
        <v>1</v>
      </c>
      <c r="C12693" t="inlineStr">
        <is>
          <t>SI</t>
        </is>
      </c>
      <c r="D12693" t="inlineStr">
        <is>
          <t>kilowatt hour</t>
        </is>
      </c>
      <c r="E12693" t="inlineStr">
        <is>
          <t>photovoltaic::power plants</t>
        </is>
      </c>
      <c r="F12693" t="inlineStr">
        <is>
          <t>production</t>
        </is>
      </c>
      <c r="G12693" t="n">
        <v>0</v>
      </c>
      <c r="H12693" t="inlineStr">
        <is>
          <t>electricity, low voltage</t>
        </is>
      </c>
      <c r="J12693">
        <f>VLOOKUP(C12693,'extension - production vol'!$B$6:$D$235,3,0)</f>
        <v>984.35900000000004</v>
      </c>
    </row>
    <row r="12694" ht="16" customHeight="1" s="29">
      <c r="A12694" t="inlineStr">
        <is>
          <t>photovoltaic flat-roof installation, 156 kWp, multi-Si, on roof</t>
        </is>
      </c>
      <c r="B12694" s="30">
        <f>M12694*S12694</f>
        <v>2.2542282209128118E-8</v>
      </c>
      <c r="C12694" t="inlineStr">
        <is>
          <t>CH</t>
        </is>
      </c>
      <c r="D12694" t="inlineStr">
        <is>
          <t>unit</t>
        </is>
      </c>
      <c r="F12694" t="inlineStr">
        <is>
          <t>technosphere</t>
        </is>
      </c>
      <c r="G12694" t="n">
        <v>0</v>
      </c>
      <c r="H12694" t="inlineStr">
        <is>
          <t>photovoltaic flat-roof installation, 156 kWp, multi-Si, on roof</t>
        </is>
      </c>
      <c r="I12694" t="inlineStr">
        <is>
          <t>(2,2,1,1,1,3); Calculation with average annual yield and share of technologies. Lifetime: 30a.</t>
        </is>
      </c>
      <c r="K12694" t="inlineStr">
        <is>
          <t>commercial</t>
        </is>
      </c>
      <c r="L12694">
        <f>IF(K12694="residential",VLOOKUP(B12683,parameters!$C$41:$AG$178,18,0),IF(K12694="commercial",1-VLOOKUP(B12683,parameters!$C$41:$AG$178,18,0),1))</f>
        <v>0.82233248462317254</v>
      </c>
      <c r="M12694" s="30">
        <f>INDEX(parameters!$D$41:$AG$178,MATCH('PV (extension)'!B12683,parameters!$C$41:$C$178,0),MATCH('PV (extension)'!A12694,parameters!$D$5:$AG$5,0))/L12694</f>
        <v>0.12277778707072071</v>
      </c>
      <c r="N12694" s="3" t="inlineStr">
        <is>
          <t>roof-top</t>
        </is>
      </c>
      <c r="O12694">
        <f>INDEX(parameters!$C$196:$EJ$198,MATCH('PV (extension)'!N12694,parameters!$B$196:$B$198,0),MATCH('PV (extension)'!B12683,parameters!$C$195:$EJ$195,0))</f>
        <v>1163.7938716020014</v>
      </c>
      <c r="P12694" t="n">
        <v>156</v>
      </c>
      <c r="Q12694" t="n">
        <v>30</v>
      </c>
      <c r="R12694">
        <f>Q12694*P12694*O12694</f>
        <v>5446555.3190973671</v>
      </c>
      <c r="S12694">
        <f>1/R12694</f>
        <v>1.8360228463918832E-7</v>
      </c>
    </row>
    <row r="12695" ht="16" customHeight="1" s="29">
      <c r="A12695" t="inlineStr">
        <is>
          <t>photovoltaic flat-roof installation, 156 kWp, single-Si, on roof</t>
        </is>
      </c>
      <c r="B12695" s="30">
        <f>M12695*S12695</f>
        <v>1.177527120697869E-8</v>
      </c>
      <c r="C12695" t="inlineStr">
        <is>
          <t>CH</t>
        </is>
      </c>
      <c r="D12695" t="inlineStr">
        <is>
          <t>unit</t>
        </is>
      </c>
      <c r="F12695" t="inlineStr">
        <is>
          <t>technosphere</t>
        </is>
      </c>
      <c r="G12695" t="n">
        <v>0</v>
      </c>
      <c r="H12695" t="inlineStr">
        <is>
          <t>photovoltaic flat-roof installation, 156 kWp, single-Si, on roof</t>
        </is>
      </c>
      <c r="I12695" t="inlineStr">
        <is>
          <t>(2,2,1,1,1,3); Calculation with average annual yield and share of technologies. Lifetime: 30a.</t>
        </is>
      </c>
      <c r="K12695" t="inlineStr">
        <is>
          <t>commercial</t>
        </is>
      </c>
      <c r="L12695">
        <f>L12694</f>
        <v>0.82233248462317254</v>
      </c>
      <c r="M12695" s="30">
        <f>INDEX(parameters!$D$41:$AG$178,MATCH('PV (extension)'!B12683,parameters!$C$41:$C$178,0),MATCH('PV (extension)'!A12695,parameters!$D$5:$AG$5,0))/L12695</f>
        <v>6.4134666026183854E-2</v>
      </c>
      <c r="N12695" s="3" t="inlineStr">
        <is>
          <t>roof-top</t>
        </is>
      </c>
      <c r="O12695">
        <f>INDEX(parameters!$C$196:$EJ$198,MATCH('PV (extension)'!N12695,parameters!$B$196:$B$198,0),MATCH('PV (extension)'!B12683,parameters!$C$195:$EJ$195,0))</f>
        <v>1163.7938716020014</v>
      </c>
      <c r="P12695" t="n">
        <v>156</v>
      </c>
      <c r="Q12695" t="n">
        <v>30</v>
      </c>
      <c r="R12695">
        <f>Q12695*P12695*O12695</f>
        <v>5446555.3190973671</v>
      </c>
      <c r="S12695">
        <f>1/R12695</f>
        <v>1.8360228463918832E-7</v>
      </c>
    </row>
    <row r="12696" s="29">
      <c r="A12696" t="inlineStr">
        <is>
          <t>photovoltaic open ground installation, 570 kWp, CIS, on open ground</t>
        </is>
      </c>
      <c r="B12696" s="30">
        <f>M12696*S12696</f>
        <v>5.8037614372842178E-10</v>
      </c>
      <c r="C12696" t="inlineStr">
        <is>
          <t>RER</t>
        </is>
      </c>
      <c r="D12696" t="inlineStr">
        <is>
          <t>unit</t>
        </is>
      </c>
      <c r="F12696" t="inlineStr">
        <is>
          <t>technosphere</t>
        </is>
      </c>
      <c r="G12696" t="n">
        <v>0</v>
      </c>
      <c r="H12696" t="inlineStr">
        <is>
          <t>photovoltaic open ground installation, 570 kWp, CIS, on open ground</t>
        </is>
      </c>
      <c r="I12696" t="inlineStr">
        <is>
          <t>(2,2,1,1,1,3); Calculation with average annual yield and share of technologies. Lifetime: 30a.</t>
        </is>
      </c>
      <c r="K12696" t="inlineStr">
        <is>
          <t>commercial</t>
        </is>
      </c>
      <c r="L12696">
        <f>L12695</f>
        <v>0.82233248462317254</v>
      </c>
      <c r="M12696" s="30">
        <f>INDEX(parameters!$D$41:$AG$178,MATCH('PV (extension)'!B12683,parameters!$C$41:$C$178,0),MATCH('PV (extension)'!A12696,parameters!$D$5:$AG$5,0))/L12696</f>
        <v>1.2287226816964775E-2</v>
      </c>
      <c r="N12696" t="inlineStr">
        <is>
          <t>central</t>
        </is>
      </c>
      <c r="O12696">
        <f>INDEX(parameters!$C$196:$EJ$198,MATCH('PV (extension)'!N12696,parameters!$B$196:$B$198,0),MATCH('PV (extension)'!B12683,parameters!$C$195:$EJ$195,0))</f>
        <v>1238.07858681064</v>
      </c>
      <c r="P12696" t="n">
        <v>570</v>
      </c>
      <c r="Q12696" t="n">
        <v>30</v>
      </c>
      <c r="R12696">
        <f>Q12696*P12696*O12696</f>
        <v>21171143.834461942</v>
      </c>
      <c r="S12696">
        <f>1/R12696</f>
        <v>4.7234103542965921E-8</v>
      </c>
    </row>
    <row r="12697" s="29">
      <c r="A12697" t="inlineStr">
        <is>
          <t>photovoltaic open ground installation, 570 kWp, CdTe, on open ground</t>
        </is>
      </c>
      <c r="B12697" s="30">
        <f>M12697*S12697</f>
        <v>4.2633984134335698E-9</v>
      </c>
      <c r="C12697" t="inlineStr">
        <is>
          <t>RER</t>
        </is>
      </c>
      <c r="D12697" t="inlineStr">
        <is>
          <t>unit</t>
        </is>
      </c>
      <c r="F12697" t="inlineStr">
        <is>
          <t>technosphere</t>
        </is>
      </c>
      <c r="G12697" t="n">
        <v>0</v>
      </c>
      <c r="H12697" t="inlineStr">
        <is>
          <t>photovoltaic open ground installation, 570 kWp, CdTe, on open ground</t>
        </is>
      </c>
      <c r="I12697" t="inlineStr">
        <is>
          <t>(2,2,1,1,1,3); Calculation with average annual yield and share of technologies. Lifetime: 30a.</t>
        </is>
      </c>
      <c r="K12697" t="inlineStr">
        <is>
          <t>commercial</t>
        </is>
      </c>
      <c r="L12697">
        <f>L12696</f>
        <v>0.82233248462317254</v>
      </c>
      <c r="M12697" s="30">
        <f>INDEX(parameters!$D$41:$AG$178,MATCH('PV (extension)'!B12683,parameters!$C$41:$C$178,0),MATCH('PV (extension)'!A12697,parameters!$D$5:$AG$5,0))/L12697</f>
        <v>9.0261021034418951E-2</v>
      </c>
      <c r="N12697" t="inlineStr">
        <is>
          <t>central</t>
        </is>
      </c>
      <c r="O12697">
        <f>INDEX(parameters!$C$196:$EJ$198,MATCH('PV (extension)'!N12697,parameters!$B$196:$B$198,0),MATCH('PV (extension)'!B12683,parameters!$C$195:$EJ$195,0))</f>
        <v>1238.07858681064</v>
      </c>
      <c r="P12697" t="n">
        <v>570</v>
      </c>
      <c r="Q12697" t="n">
        <v>30</v>
      </c>
      <c r="R12697">
        <f>Q12697*P12697*O12697</f>
        <v>21171143.834461942</v>
      </c>
      <c r="S12697">
        <f>1/R12697</f>
        <v>4.7234103542965921E-8</v>
      </c>
    </row>
    <row r="12698" s="29">
      <c r="A12698" t="inlineStr">
        <is>
          <t>photovoltaic open ground installation, 570 kWp, micro-Si, on open ground</t>
        </is>
      </c>
      <c r="B12698" s="30">
        <f>M12698*S12698</f>
        <v>4.5188997805946418E-11</v>
      </c>
      <c r="C12698" t="inlineStr">
        <is>
          <t>RER</t>
        </is>
      </c>
      <c r="D12698" t="inlineStr">
        <is>
          <t>unit</t>
        </is>
      </c>
      <c r="F12698" t="inlineStr">
        <is>
          <t>technosphere</t>
        </is>
      </c>
      <c r="G12698" t="n">
        <v>0</v>
      </c>
      <c r="H12698" t="inlineStr">
        <is>
          <t>photovoltaic open ground installation, 570 kWp, micro-Si, on open ground</t>
        </is>
      </c>
      <c r="I12698" t="inlineStr">
        <is>
          <t>(2,2,1,1,1,3); Calculation with average annual yield and share of technologies. Lifetime: 30a.</t>
        </is>
      </c>
      <c r="K12698" t="inlineStr">
        <is>
          <t>commercial</t>
        </is>
      </c>
      <c r="L12698">
        <f>L12697</f>
        <v>0.82233248462317254</v>
      </c>
      <c r="M12698" s="30">
        <f>INDEX(parameters!$D$41:$AG$178,MATCH('PV (extension)'!B12683,parameters!$C$41:$C$178,0),MATCH('PV (extension)'!A12698,parameters!$D$5:$AG$5,0))/L12698</f>
        <v>9.5670277228487681E-4</v>
      </c>
      <c r="N12698" t="inlineStr">
        <is>
          <t>central</t>
        </is>
      </c>
      <c r="O12698">
        <f>INDEX(parameters!$C$196:$EJ$198,MATCH('PV (extension)'!N12698,parameters!$B$196:$B$198,0),MATCH('PV (extension)'!B12683,parameters!$C$195:$EJ$195,0))</f>
        <v>1238.07858681064</v>
      </c>
      <c r="P12698" t="n">
        <v>570</v>
      </c>
      <c r="Q12698" t="n">
        <v>30</v>
      </c>
      <c r="R12698">
        <f>Q12698*P12698*O12698</f>
        <v>21171143.834461942</v>
      </c>
      <c r="S12698">
        <f>1/R12698</f>
        <v>4.7234103542965921E-8</v>
      </c>
    </row>
    <row r="12699" s="29">
      <c r="A12699" t="inlineStr">
        <is>
          <t>photovoltaic open ground installation, 570 kWp, multi-Si, on open ground</t>
        </is>
      </c>
      <c r="B12699" s="30">
        <f>M12699*S12699</f>
        <v>1.5122462140482403E-8</v>
      </c>
      <c r="C12699" t="inlineStr">
        <is>
          <t>RER</t>
        </is>
      </c>
      <c r="D12699" t="inlineStr">
        <is>
          <t>unit</t>
        </is>
      </c>
      <c r="F12699" t="inlineStr">
        <is>
          <t>technosphere</t>
        </is>
      </c>
      <c r="G12699" t="n">
        <v>0</v>
      </c>
      <c r="H12699" t="inlineStr">
        <is>
          <t>photovoltaic open ground installation, 570 kWp, multi-Si, on open ground</t>
        </is>
      </c>
      <c r="I12699" t="inlineStr">
        <is>
          <t>(2,2,1,1,1,3); Calculation with average annual yield and share of technologies. Lifetime: 30a.</t>
        </is>
      </c>
      <c r="K12699" t="inlineStr">
        <is>
          <t>commercial</t>
        </is>
      </c>
      <c r="L12699">
        <f>L12698</f>
        <v>0.82233248462317254</v>
      </c>
      <c r="M12699" s="30">
        <f>INDEX(parameters!$D$41:$AG$178,MATCH('PV (extension)'!B12683,parameters!$C$41:$C$178,0),MATCH('PV (extension)'!A12699,parameters!$D$5:$AG$5,0))/L12699</f>
        <v>0.32015982110735819</v>
      </c>
      <c r="N12699" t="inlineStr">
        <is>
          <t>central</t>
        </is>
      </c>
      <c r="O12699">
        <f>INDEX(parameters!$C$196:$EJ$198,MATCH('PV (extension)'!N12699,parameters!$B$196:$B$198,0),MATCH('PV (extension)'!B12683,parameters!$C$195:$EJ$195,0))</f>
        <v>1238.07858681064</v>
      </c>
      <c r="P12699" t="n">
        <v>570</v>
      </c>
      <c r="Q12699" t="n">
        <v>30</v>
      </c>
      <c r="R12699">
        <f>Q12699*P12699*O12699</f>
        <v>21171143.834461942</v>
      </c>
      <c r="S12699">
        <f>1/R12699</f>
        <v>4.7234103542965921E-8</v>
      </c>
    </row>
    <row r="12700" s="29">
      <c r="A12700" t="inlineStr">
        <is>
          <t>photovoltaic open ground installation, 570 kWp, single-Si, on open ground</t>
        </is>
      </c>
      <c r="B12700" s="30">
        <f>M12700*S12700</f>
        <v>8.0216049796262955E-9</v>
      </c>
      <c r="C12700" t="inlineStr">
        <is>
          <t>RER</t>
        </is>
      </c>
      <c r="D12700" t="inlineStr">
        <is>
          <t>unit</t>
        </is>
      </c>
      <c r="F12700" t="inlineStr">
        <is>
          <t>technosphere</t>
        </is>
      </c>
      <c r="G12700" t="n">
        <v>0</v>
      </c>
      <c r="H12700" t="inlineStr">
        <is>
          <t>photovoltaic open ground installation, 570 kWp, single-Si, on open ground</t>
        </is>
      </c>
      <c r="I12700" t="inlineStr">
        <is>
          <t>(2,2,1,1,1,3); Calculation with average annual yield and share of technologies. Lifetime: 30a.</t>
        </is>
      </c>
      <c r="K12700" t="inlineStr">
        <is>
          <t>commercial</t>
        </is>
      </c>
      <c r="L12700">
        <f>L12699</f>
        <v>0.82233248462317254</v>
      </c>
      <c r="M12700" s="30">
        <f>INDEX(parameters!$D$41:$AG$178,MATCH('PV (extension)'!B12683,parameters!$C$41:$C$178,0),MATCH('PV (extension)'!A12700,parameters!$D$5:$AG$5,0))/L12700</f>
        <v>0.16982655280690445</v>
      </c>
      <c r="N12700" t="inlineStr">
        <is>
          <t>central</t>
        </is>
      </c>
      <c r="O12700">
        <f>INDEX(parameters!$C$196:$EJ$198,MATCH('PV (extension)'!N12700,parameters!$B$196:$B$198,0),MATCH('PV (extension)'!B12683,parameters!$C$195:$EJ$195,0))</f>
        <v>1238.07858681064</v>
      </c>
      <c r="P12700" t="n">
        <v>570</v>
      </c>
      <c r="Q12700" t="n">
        <v>30</v>
      </c>
      <c r="R12700">
        <f>Q12700*P12700*O12700</f>
        <v>21171143.834461942</v>
      </c>
      <c r="S12700">
        <f>1/R12700</f>
        <v>4.7234103542965921E-8</v>
      </c>
    </row>
    <row r="12701" ht="16" customHeight="1" s="29">
      <c r="A12701" t="inlineStr">
        <is>
          <t>photovoltaic slanted-roof installation, 93 kWp, multi-Si, laminated, integrated, on roof</t>
        </is>
      </c>
      <c r="B12701" s="30">
        <f>M12701*S12701</f>
        <v>2.475359209731211E-9</v>
      </c>
      <c r="C12701" t="inlineStr">
        <is>
          <t>CH</t>
        </is>
      </c>
      <c r="D12701" t="inlineStr">
        <is>
          <t>unit</t>
        </is>
      </c>
      <c r="F12701" t="inlineStr">
        <is>
          <t>technosphere</t>
        </is>
      </c>
      <c r="G12701" t="n">
        <v>0</v>
      </c>
      <c r="H12701" t="inlineStr">
        <is>
          <t>photovoltaic slanted-roof installation, 93 kWp, multi-Si, laminated, integrated, on roof</t>
        </is>
      </c>
      <c r="I12701" t="inlineStr">
        <is>
          <t>(2,2,1,1,1,3); Calculation with average annual yield and share of technologies. Lifetime: 30a.</t>
        </is>
      </c>
      <c r="K12701" t="inlineStr">
        <is>
          <t>commercial</t>
        </is>
      </c>
      <c r="L12701">
        <f>L12700</f>
        <v>0.82233248462317254</v>
      </c>
      <c r="M12701" s="30">
        <f>INDEX(parameters!$D$41:$AG$178,MATCH('PV (extension)'!B12683,parameters!$C$41:$C$178,0),MATCH('PV (extension)'!A12701,parameters!$D$5:$AG$5,0))/L12701</f>
        <v>8.0374539804535308E-3</v>
      </c>
      <c r="N12701" s="3" t="inlineStr">
        <is>
          <t>roof-top</t>
        </is>
      </c>
      <c r="O12701">
        <f>INDEX(parameters!$C$196:$EJ$198,MATCH('PV (extension)'!N12701,parameters!$B$196:$B$198,0),MATCH('PV (extension)'!B12683,parameters!$C$195:$EJ$195,0))</f>
        <v>1163.7938716020014</v>
      </c>
      <c r="P12701" t="n">
        <v>93</v>
      </c>
      <c r="Q12701" t="n">
        <v>30</v>
      </c>
      <c r="R12701">
        <f>Q12701*P12701*O12701</f>
        <v>3246984.901769584</v>
      </c>
      <c r="S12701">
        <f>1/R12701</f>
        <v>3.0797802584638043E-7</v>
      </c>
    </row>
    <row r="12702" ht="16" customHeight="1" s="29">
      <c r="A12702" t="inlineStr">
        <is>
          <t>photovoltaic slanted-roof installation, 93 kWp, multi-Si, panel, mounted, on roof</t>
        </is>
      </c>
      <c r="B12702" s="30">
        <f>M12702*S12702</f>
        <v>4.1973312184236278E-8</v>
      </c>
      <c r="C12702" t="inlineStr">
        <is>
          <t>CH</t>
        </is>
      </c>
      <c r="D12702" t="inlineStr">
        <is>
          <t>unit</t>
        </is>
      </c>
      <c r="F12702" t="inlineStr">
        <is>
          <t>technosphere</t>
        </is>
      </c>
      <c r="G12702" t="n">
        <v>0</v>
      </c>
      <c r="H12702" t="inlineStr">
        <is>
          <t>photovoltaic slanted-roof installation, 93 kWp, multi-Si, panel, mounted, on roof</t>
        </is>
      </c>
      <c r="I12702" t="inlineStr">
        <is>
          <t>(2,2,1,1,1,3); Calculation with average annual yield and share of technologies. Lifetime: 30a.</t>
        </is>
      </c>
      <c r="K12702" t="inlineStr">
        <is>
          <t>commercial</t>
        </is>
      </c>
      <c r="L12702">
        <f>L12701</f>
        <v>0.82233248462317254</v>
      </c>
      <c r="M12702" s="30">
        <f>INDEX(parameters!$D$41:$AG$178,MATCH('PV (extension)'!B12683,parameters!$C$41:$C$178,0),MATCH('PV (extension)'!A12702,parameters!$D$5:$AG$5,0))/L12702</f>
        <v>0.13628671093947653</v>
      </c>
      <c r="N12702" s="3" t="inlineStr">
        <is>
          <t>roof-top</t>
        </is>
      </c>
      <c r="O12702">
        <f>INDEX(parameters!$C$196:$EJ$198,MATCH('PV (extension)'!N12702,parameters!$B$196:$B$198,0),MATCH('PV (extension)'!B12683,parameters!$C$195:$EJ$195,0))</f>
        <v>1163.7938716020014</v>
      </c>
      <c r="P12702" t="n">
        <v>93</v>
      </c>
      <c r="Q12702" t="n">
        <v>30</v>
      </c>
      <c r="R12702">
        <f>Q12702*P12702*O12702</f>
        <v>3246984.901769584</v>
      </c>
      <c r="S12702">
        <f>1/R12702</f>
        <v>3.0797802584638043E-7</v>
      </c>
    </row>
    <row r="12703" ht="16" customHeight="1" s="29">
      <c r="A12703" t="inlineStr">
        <is>
          <t>photovoltaic slanted-roof installation, 93 kWp, single-Si, laminated, integrated, on roof</t>
        </is>
      </c>
      <c r="B12703" s="30">
        <f>M12703*S12703</f>
        <v>1.3085821128470727E-9</v>
      </c>
      <c r="C12703" t="inlineStr">
        <is>
          <t>CH</t>
        </is>
      </c>
      <c r="D12703" t="inlineStr">
        <is>
          <t>unit</t>
        </is>
      </c>
      <c r="F12703" t="inlineStr">
        <is>
          <t>technosphere</t>
        </is>
      </c>
      <c r="G12703" t="n">
        <v>0</v>
      </c>
      <c r="H12703" t="inlineStr">
        <is>
          <t>photovoltaic slanted-roof installation, 93 kWp, single-Si, laminated, integrated, on roof</t>
        </is>
      </c>
      <c r="I12703" t="inlineStr">
        <is>
          <t>(2,2,1,1,1,3); Calculation with average annual yield and share of technologies. Lifetime: 30a.</t>
        </is>
      </c>
      <c r="K12703" t="inlineStr">
        <is>
          <t>commercial</t>
        </is>
      </c>
      <c r="L12703">
        <f>L12702</f>
        <v>0.82233248462317254</v>
      </c>
      <c r="M12703" s="30">
        <f>INDEX(parameters!$D$41:$AG$178,MATCH('PV (extension)'!B12683,parameters!$C$41:$C$178,0),MATCH('PV (extension)'!A12703,parameters!$D$5:$AG$5,0))/L12703</f>
        <v>4.2489463631401872E-3</v>
      </c>
      <c r="N12703" s="3" t="inlineStr">
        <is>
          <t>roof-top</t>
        </is>
      </c>
      <c r="O12703">
        <f>INDEX(parameters!$C$196:$EJ$198,MATCH('PV (extension)'!N12703,parameters!$B$196:$B$198,0),MATCH('PV (extension)'!B12683,parameters!$C$195:$EJ$195,0))</f>
        <v>1163.7938716020014</v>
      </c>
      <c r="P12703" t="n">
        <v>93</v>
      </c>
      <c r="Q12703" t="n">
        <v>30</v>
      </c>
      <c r="R12703">
        <f>Q12703*P12703*O12703</f>
        <v>3246984.901769584</v>
      </c>
      <c r="S12703">
        <f>1/R12703</f>
        <v>3.0797802584638043E-7</v>
      </c>
    </row>
    <row r="12704" ht="16" customHeight="1" s="29">
      <c r="A12704" t="inlineStr">
        <is>
          <t>photovoltaic slanted-roof installation, 93 kWp, single-Si, panel, mounted, on roof</t>
        </is>
      </c>
      <c r="B12704" s="30">
        <f>M12704*S12704</f>
        <v>2.1986062241938655E-8</v>
      </c>
      <c r="C12704" t="inlineStr">
        <is>
          <t>CH</t>
        </is>
      </c>
      <c r="D12704" t="inlineStr">
        <is>
          <t>unit</t>
        </is>
      </c>
      <c r="F12704" t="inlineStr">
        <is>
          <t>technosphere</t>
        </is>
      </c>
      <c r="G12704" t="n">
        <v>0</v>
      </c>
      <c r="H12704" t="inlineStr">
        <is>
          <t>photovoltaic slanted-roof installation, 93 kWp, single-Si, panel, mounted, on roof</t>
        </is>
      </c>
      <c r="I12704" t="inlineStr">
        <is>
          <t>(2,2,1,1,1,3); Calculation with average annual yield and share of technologies. Lifetime: 30a.</t>
        </is>
      </c>
      <c r="K12704" t="inlineStr">
        <is>
          <t>commercial</t>
        </is>
      </c>
      <c r="L12704">
        <f>L12703</f>
        <v>0.82233248462317254</v>
      </c>
      <c r="M12704" s="30">
        <f>INDEX(parameters!$D$41:$AG$178,MATCH('PV (extension)'!B12683,parameters!$C$41:$C$178,0),MATCH('PV (extension)'!A12704,parameters!$D$5:$AG$5,0))/L12704</f>
        <v>7.1388412148941149E-2</v>
      </c>
      <c r="N12704" s="3" t="inlineStr">
        <is>
          <t>roof-top</t>
        </is>
      </c>
      <c r="O12704">
        <f>INDEX(parameters!$C$196:$EJ$198,MATCH('PV (extension)'!N12704,parameters!$B$196:$B$198,0),MATCH('PV (extension)'!B12683,parameters!$C$195:$EJ$195,0))</f>
        <v>1163.7938716020014</v>
      </c>
      <c r="P12704" t="n">
        <v>93</v>
      </c>
      <c r="Q12704" t="n">
        <v>30</v>
      </c>
      <c r="R12704">
        <f>Q12704*P12704*O12704</f>
        <v>3246984.901769584</v>
      </c>
      <c r="S12704">
        <f>1/R12704</f>
        <v>3.0797802584638043E-7</v>
      </c>
    </row>
    <row r="12705" s="29">
      <c r="A12705" t="inlineStr">
        <is>
          <t>market for tap water</t>
        </is>
      </c>
      <c r="B12705" t="n">
        <v>0.0037026</v>
      </c>
      <c r="C12705" t="inlineStr">
        <is>
          <t>Europe without Switzerland</t>
        </is>
      </c>
      <c r="D12705" t="inlineStr">
        <is>
          <t>kilogram</t>
        </is>
      </c>
      <c r="F12705" t="inlineStr">
        <is>
          <t>technosphere</t>
        </is>
      </c>
      <c r="G12705" t="n">
        <v>0</v>
      </c>
      <c r="H12705" t="inlineStr">
        <is>
          <t>tap water</t>
        </is>
      </c>
      <c r="I12705" t="inlineStr">
        <is>
          <t>(2,2,1,1,1,3); Estimation 20l/m2 panel</t>
        </is>
      </c>
      <c r="M12705" s="30" t="n"/>
    </row>
    <row r="12706" s="29">
      <c r="A12706" t="inlineStr">
        <is>
          <t>treatment of wastewater, from residence, capacity 1.1E10l/year</t>
        </is>
      </c>
      <c r="B12706" t="n">
        <v>-3.3323e-06</v>
      </c>
      <c r="C12706" t="inlineStr">
        <is>
          <t>CH</t>
        </is>
      </c>
      <c r="D12706" t="inlineStr">
        <is>
          <t>cubic meter</t>
        </is>
      </c>
      <c r="F12706" t="inlineStr">
        <is>
          <t>technosphere</t>
        </is>
      </c>
      <c r="G12706" t="n">
        <v>0</v>
      </c>
      <c r="H12706" t="inlineStr">
        <is>
          <t>wastewater, from residence</t>
        </is>
      </c>
      <c r="I12706" t="inlineStr">
        <is>
          <t>(2,2,1,1,1,3); Estimation 20l/m2 panel</t>
        </is>
      </c>
      <c r="M12706" s="30" t="n"/>
    </row>
    <row r="12707" s="29">
      <c r="M12707" s="30" t="n"/>
    </row>
    <row r="12708" customFormat="1" s="28">
      <c r="A12708" s="28" t="inlineStr">
        <is>
          <t>Activity</t>
        </is>
      </c>
      <c r="B12708" s="28" t="inlineStr">
        <is>
          <t>electricity production, photovoltaic</t>
        </is>
      </c>
      <c r="M12708" s="30" t="n"/>
    </row>
    <row r="12709">
      <c r="A12709" t="inlineStr">
        <is>
          <t>comment</t>
        </is>
      </c>
      <c r="B1270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")&amp;HLOOKUP(B12710,parameters!$C$195:$EJ$198,2,0)&amp;" kWh/kWp.
Annual output, Facade: "&amp;HLOOKUP(B12710,parameters!$C$195:$EJ$198,3,0)&amp;" kWh/kWp.
Annual output, Open-ground: "&amp;HLOOKUP(B12710,parameters!$C$195:$EJ$198,4,0)&amp;_xlfn._LONGTEXT("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")&amp;VLOOKUP(B12710,'extension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1163.793871602 kWh/kWp.
Annual output, Facade: 817.131867295022 kWh/kWp.
Annual output, Open-ground: 1238.07858681064 kWh/kWp.
Amount of solar energy transformed to electricity. Waste heat emission due to losses of electricity in the system.
Technology:  Electricity production with grid-connected photovoltaic power plants.
Time period:  Time of publications
Production volume: 984.359 GWh in 2025.
Sampling:  Statistical data and model calculations
Extrapolations:  Use of PV technology data investigated for other countries (Switzerland). Correction of average yield with Swiss data.
Uncertainty:  None
Author: Romain Sacchi, PSI, romain.sacchi@psi.ch</v>
      </c>
      <c r="M12709" s="30" t="n"/>
    </row>
    <row r="12710" s="29">
      <c r="A12710" t="inlineStr">
        <is>
          <t>location</t>
        </is>
      </c>
      <c r="B12710" t="inlineStr">
        <is>
          <t>SI</t>
        </is>
      </c>
    </row>
    <row r="12711" s="29">
      <c r="A12711" t="inlineStr">
        <is>
          <t>production amount</t>
        </is>
      </c>
      <c r="B12711" t="n">
        <v>1</v>
      </c>
    </row>
    <row r="12712" s="29">
      <c r="A12712" t="inlineStr">
        <is>
          <t>reference product</t>
        </is>
      </c>
      <c r="B12712" t="inlineStr">
        <is>
          <t>electricity, low voltage</t>
        </is>
      </c>
    </row>
    <row r="12713" s="29">
      <c r="A12713" t="inlineStr">
        <is>
          <t>source</t>
        </is>
      </c>
      <c r="B1271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714" s="29">
      <c r="A12714" t="inlineStr">
        <is>
          <t>type</t>
        </is>
      </c>
      <c r="B12714" t="inlineStr">
        <is>
          <t>process</t>
        </is>
      </c>
    </row>
    <row r="12715" s="29">
      <c r="A12715" t="inlineStr">
        <is>
          <t>unit</t>
        </is>
      </c>
      <c r="B12715" t="inlineStr">
        <is>
          <t>kilowatt hour</t>
        </is>
      </c>
    </row>
    <row r="12716" s="29">
      <c r="A12716" t="inlineStr">
        <is>
          <t>Exchanges</t>
        </is>
      </c>
    </row>
    <row r="12717" customFormat="1" s="28">
      <c r="A12717" s="28" t="inlineStr">
        <is>
          <t>name</t>
        </is>
      </c>
      <c r="B12717" s="28" t="inlineStr">
        <is>
          <t>amount</t>
        </is>
      </c>
      <c r="C12717" s="28" t="inlineStr">
        <is>
          <t>location</t>
        </is>
      </c>
      <c r="D12717" s="28" t="inlineStr">
        <is>
          <t>unit</t>
        </is>
      </c>
      <c r="E12717" s="28" t="inlineStr">
        <is>
          <t>categories</t>
        </is>
      </c>
      <c r="F12717" s="28" t="inlineStr">
        <is>
          <t>type</t>
        </is>
      </c>
      <c r="G12717" s="28" t="inlineStr">
        <is>
          <t>uncertainty type</t>
        </is>
      </c>
      <c r="H12717" s="28" t="inlineStr">
        <is>
          <t>loc</t>
        </is>
      </c>
      <c r="I12717" s="28" t="inlineStr">
        <is>
          <t>scale</t>
        </is>
      </c>
      <c r="J12717" s="28" t="inlineStr">
        <is>
          <t>comment</t>
        </is>
      </c>
      <c r="K12717" s="28" t="inlineStr">
        <is>
          <t>negative</t>
        </is>
      </c>
      <c r="L12717" s="28" t="inlineStr">
        <is>
          <t>reference product</t>
        </is>
      </c>
      <c r="M12717" s="28" t="inlineStr">
        <is>
          <t>production volume</t>
        </is>
      </c>
      <c r="N12717" s="28" t="inlineStr">
        <is>
          <t>scope</t>
        </is>
      </c>
      <c r="O12717" s="28" t="inlineStr">
        <is>
          <t>scope share</t>
        </is>
      </c>
      <c r="P12717" s="28" t="inlineStr">
        <is>
          <t>tech share</t>
        </is>
      </c>
      <c r="Q12717" s="28" t="inlineStr">
        <is>
          <t>installation</t>
        </is>
      </c>
      <c r="R12717" s="28" t="inlineStr">
        <is>
          <t>productivity</t>
        </is>
      </c>
      <c r="S12717" s="28" t="inlineStr">
        <is>
          <t>kWp</t>
        </is>
      </c>
      <c r="T12717" s="28" t="inlineStr">
        <is>
          <t>lifetime</t>
        </is>
      </c>
      <c r="U12717" s="28" t="inlineStr">
        <is>
          <t>lifetime production</t>
        </is>
      </c>
      <c r="V12717" s="28" t="inlineStr">
        <is>
          <t>inverted lifetime production</t>
        </is>
      </c>
    </row>
    <row r="12718" s="29">
      <c r="A12718" t="inlineStr">
        <is>
          <t>Energy, solar, converted</t>
        </is>
      </c>
      <c r="B12718" t="n">
        <v>3.8503</v>
      </c>
      <c r="D12718" t="inlineStr">
        <is>
          <t>megajoule</t>
        </is>
      </c>
      <c r="E12718" t="inlineStr">
        <is>
          <t>natural resource::in air</t>
        </is>
      </c>
      <c r="F12718" t="inlineStr">
        <is>
          <t>biosphere</t>
        </is>
      </c>
      <c r="G12718" t="n">
        <v>2</v>
      </c>
      <c r="H12718" t="n">
        <v>1.348151067341848</v>
      </c>
      <c r="I12718" t="n">
        <v>0.04340984597628009</v>
      </c>
      <c r="J12718" t="inlineStr">
        <is>
          <t>(2,2,1,1,1,3); Energy loss in the system</t>
        </is>
      </c>
    </row>
    <row r="12719" s="29">
      <c r="A12719" t="inlineStr">
        <is>
          <t>Heat, waste</t>
        </is>
      </c>
      <c r="B12719" t="n">
        <v>0.25027</v>
      </c>
      <c r="D12719" t="inlineStr">
        <is>
          <t>megajoule</t>
        </is>
      </c>
      <c r="E12719" t="inlineStr">
        <is>
          <t>air</t>
        </is>
      </c>
      <c r="F12719" t="inlineStr">
        <is>
          <t>biosphere</t>
        </is>
      </c>
      <c r="G12719" t="n">
        <v>2</v>
      </c>
      <c r="H12719" t="n">
        <v>-1.385214943900327</v>
      </c>
      <c r="I12719" t="n">
        <v>0.02439508208471609</v>
      </c>
      <c r="J12719" t="inlineStr">
        <is>
          <t>(1,na,na,na,na,na); Calculation</t>
        </is>
      </c>
    </row>
    <row r="12720" s="29">
      <c r="A12720" t="inlineStr">
        <is>
          <t>electricity production, photovoltaic</t>
        </is>
      </c>
      <c r="B12720" t="n">
        <v>1</v>
      </c>
      <c r="C12720" t="inlineStr">
        <is>
          <t>SI</t>
        </is>
      </c>
      <c r="D12720" t="inlineStr">
        <is>
          <t>kilowatt hour</t>
        </is>
      </c>
      <c r="E12720" t="inlineStr">
        <is>
          <t>photovoltaic::power plants</t>
        </is>
      </c>
      <c r="F12720" t="inlineStr">
        <is>
          <t>production</t>
        </is>
      </c>
      <c r="G12720" t="n">
        <v>0</v>
      </c>
      <c r="H12720" t="n">
        <v>1</v>
      </c>
      <c r="L12720" t="inlineStr">
        <is>
          <t>electricity, low voltage</t>
        </is>
      </c>
      <c r="M12720">
        <f>VLOOKUP(C12720,'extension - production vol'!$B$6:$D$235,3,0)</f>
        <v>984.35900000000004</v>
      </c>
    </row>
    <row r="12721" ht="16" customHeight="1" s="29">
      <c r="A12721" t="inlineStr">
        <is>
          <t>photovoltaic flat-roof installation, 156 kWp, multi-Si, on roof</t>
        </is>
      </c>
      <c r="B12721" s="30">
        <f>P12721*V12721</f>
        <v>1.8537250938109063E-8</v>
      </c>
      <c r="C12721" t="inlineStr">
        <is>
          <t>CH</t>
        </is>
      </c>
      <c r="D12721" t="inlineStr">
        <is>
          <t>unit</t>
        </is>
      </c>
      <c r="F12721" t="inlineStr">
        <is>
          <t>technosphere</t>
        </is>
      </c>
      <c r="G12721" t="n">
        <v>2</v>
      </c>
      <c r="H12721" t="n">
        <v>-18.46800298604678</v>
      </c>
      <c r="I12721" t="n">
        <v>0.09798894162072011</v>
      </c>
      <c r="J12721" t="inlineStr">
        <is>
          <t>(2,2,1,1,1,3); Calculation with average annual yield and share of technologies. Lifetime: 30a.</t>
        </is>
      </c>
      <c r="L12721" t="inlineStr">
        <is>
          <t>photovoltaic flat-roof installation, 156 kWp, multi-Si, on roof</t>
        </is>
      </c>
      <c r="N12721" t="inlineStr">
        <is>
          <t>all</t>
        </is>
      </c>
      <c r="O12721" t="n">
        <v>1</v>
      </c>
      <c r="P12721" s="30">
        <f>INDEX(parameters!$D$41:$AG$178,MATCH('PV (extension)'!B12710,parameters!$C$41:$C$178,0),MATCH('PV (extension)'!A12721,parameters!$D$5:$AG$5,0))/O12721</f>
        <v>0.10096416269840058</v>
      </c>
      <c r="Q12721" s="3" t="inlineStr">
        <is>
          <t>roof-top</t>
        </is>
      </c>
      <c r="R12721">
        <f>INDEX(parameters!$C$196:$EJ$198,MATCH('PV (extension)'!Q12721,parameters!$B$196:$B$198,0),MATCH('PV (extension)'!B12710,parameters!$C$195:$EJ$195,0))</f>
        <v>1163.7938716020014</v>
      </c>
      <c r="S12721" t="n">
        <v>156</v>
      </c>
      <c r="T12721" t="n">
        <v>30</v>
      </c>
      <c r="U12721">
        <f>T12721*S12721*R12721</f>
        <v>5446555.3190973671</v>
      </c>
      <c r="V12721">
        <f>1/U12721</f>
        <v>1.8360228463918832E-7</v>
      </c>
    </row>
    <row r="12722" ht="16" customHeight="1" s="29">
      <c r="A12722" t="inlineStr">
        <is>
          <t>photovoltaic flat-roof installation, 156 kWp, single-Si, on roof</t>
        </is>
      </c>
      <c r="B12722" s="30">
        <f>P12722*V12722</f>
        <v>9.6831880287464885E-9</v>
      </c>
      <c r="C12722" t="inlineStr">
        <is>
          <t>CH</t>
        </is>
      </c>
      <c r="D12722" t="inlineStr">
        <is>
          <t>unit</t>
        </is>
      </c>
      <c r="F12722" t="inlineStr">
        <is>
          <t>technosphere</t>
        </is>
      </c>
      <c r="G12722" t="n">
        <v>2</v>
      </c>
      <c r="H12722" t="n">
        <v>-19.10362020104489</v>
      </c>
      <c r="I12722" t="n">
        <v>0.09798894162072011</v>
      </c>
      <c r="J12722" t="inlineStr">
        <is>
          <t>(2,2,1,1,1,3); Calculation with average annual yield and share of technologies. Lifetime: 30a.</t>
        </is>
      </c>
      <c r="L12722" t="inlineStr">
        <is>
          <t>photovoltaic flat-roof installation, 156 kWp, single-Si, on roof</t>
        </is>
      </c>
      <c r="N12722" t="inlineStr">
        <is>
          <t>all</t>
        </is>
      </c>
      <c r="O12722" t="n">
        <v>1</v>
      </c>
      <c r="P12722" s="30">
        <f>INDEX(parameters!$D$41:$AG$178,MATCH('PV (extension)'!B12710,parameters!$C$41:$C$178,0),MATCH('PV (extension)'!A12722,parameters!$D$5:$AG$5,0))/O12722</f>
        <v>5.2740019263789135E-2</v>
      </c>
      <c r="Q12722" s="3" t="inlineStr">
        <is>
          <t>roof-top</t>
        </is>
      </c>
      <c r="R12722">
        <f>INDEX(parameters!$C$196:$EJ$198,MATCH('PV (extension)'!Q12722,parameters!$B$196:$B$198,0),MATCH('PV (extension)'!B12710,parameters!$C$195:$EJ$195,0))</f>
        <v>1163.7938716020014</v>
      </c>
      <c r="S12722" t="n">
        <v>156</v>
      </c>
      <c r="T12722" t="n">
        <v>30</v>
      </c>
      <c r="U12722">
        <f>T12722*S12722*R12722</f>
        <v>5446555.3190973671</v>
      </c>
      <c r="V12722">
        <f>1/U12722</f>
        <v>1.8360228463918832E-7</v>
      </c>
    </row>
    <row r="12723" ht="16" customHeight="1" s="29">
      <c r="A12723" t="inlineStr">
        <is>
          <t>photovoltaic slanted-roof installation, 3 kWp, CIS, laminated, integrated, on roof</t>
        </is>
      </c>
      <c r="B12723" s="30">
        <f>P12723*V12723</f>
        <v>8.6844917558354852E-9</v>
      </c>
      <c r="C12723" t="inlineStr">
        <is>
          <t>CH</t>
        </is>
      </c>
      <c r="D12723" t="inlineStr">
        <is>
          <t>unit</t>
        </is>
      </c>
      <c r="F12723" t="inlineStr">
        <is>
          <t>technosphere</t>
        </is>
      </c>
      <c r="G12723" t="n">
        <v>2</v>
      </c>
      <c r="H12723" t="n">
        <v>-19.69743931800395</v>
      </c>
      <c r="I12723" t="n">
        <v>0.09798894162072011</v>
      </c>
      <c r="J12723" t="inlineStr">
        <is>
          <t>(2,2,1,1,1,3); Calculation with average annual yield and share of technologies. Lifetime: 30a.</t>
        </is>
      </c>
      <c r="L12723" t="inlineStr">
        <is>
          <t>photovoltaic slanted-roof installation, 3 kWp, CIS, laminated, integrated, on roof</t>
        </is>
      </c>
      <c r="N12723" t="inlineStr">
        <is>
          <t>all</t>
        </is>
      </c>
      <c r="O12723" t="n">
        <v>1</v>
      </c>
      <c r="P12723" s="30">
        <f>INDEX(parameters!$D$41:$AG$178,MATCH('PV (extension)'!B12710,parameters!$C$41:$C$178,0),MATCH('PV (extension)'!A12723,parameters!$D$5:$AG$5,0))/O12723</f>
        <v>9.0962624550774995E-4</v>
      </c>
      <c r="Q12723" s="3" t="inlineStr">
        <is>
          <t>roof-top</t>
        </is>
      </c>
      <c r="R12723">
        <f>INDEX(parameters!$C$196:$EJ$198,MATCH('PV (extension)'!Q12723,parameters!$B$196:$B$198,0),MATCH('PV (extension)'!B12710,parameters!$C$195:$EJ$195,0))</f>
        <v>1163.7938716020014</v>
      </c>
      <c r="S12723" t="n">
        <v>3</v>
      </c>
      <c r="T12723" t="n">
        <v>30</v>
      </c>
      <c r="U12723">
        <f>T12723*S12723*R12723</f>
        <v>104741.44844418013</v>
      </c>
      <c r="V12723">
        <f>1/U12723</f>
        <v>9.5473188012377926E-6</v>
      </c>
    </row>
    <row r="12724" ht="16" customHeight="1" s="29">
      <c r="A12724" t="inlineStr">
        <is>
          <t>photovoltaic slanted-roof installation, 3 kWp, CdTe, panel, mounted, on roof</t>
        </is>
      </c>
      <c r="B12724" s="30">
        <f>P12724*V12724</f>
        <v>5.6642913986854339E-8</v>
      </c>
      <c r="C12724" t="inlineStr">
        <is>
          <t>CH</t>
        </is>
      </c>
      <c r="D12724" t="inlineStr">
        <is>
          <t>unit</t>
        </is>
      </c>
      <c r="F12724" t="inlineStr">
        <is>
          <t>technosphere</t>
        </is>
      </c>
      <c r="G12724" t="n">
        <v>2</v>
      </c>
      <c r="H12724" t="n">
        <v>-16.69297991102503</v>
      </c>
      <c r="I12724" t="n">
        <v>0.09798894162072011</v>
      </c>
      <c r="J12724" t="inlineStr">
        <is>
          <t>(2,2,1,1,1,3); Calculation with average annual yield and share of technologies. Lifetime: 30a.</t>
        </is>
      </c>
      <c r="L12724" t="inlineStr">
        <is>
          <t>photovoltaic slanted-roof installation, 3 kWp, CdTe, panel, mounted, on roof</t>
        </is>
      </c>
      <c r="N12724" t="inlineStr">
        <is>
          <t>all</t>
        </is>
      </c>
      <c r="O12724" t="n">
        <v>1</v>
      </c>
      <c r="P12724" s="30">
        <f>INDEX(parameters!$D$41:$AG$178,MATCH('PV (extension)'!B12710,parameters!$C$41:$C$178,0),MATCH('PV (extension)'!A12724,parameters!$D$5:$AG$5,0))/O12724</f>
        <v>5.9328608550822341E-3</v>
      </c>
      <c r="Q12724" s="3" t="inlineStr">
        <is>
          <t>roof-top</t>
        </is>
      </c>
      <c r="R12724">
        <f>INDEX(parameters!$C$196:$EJ$198,MATCH('PV (extension)'!Q12724,parameters!$B$196:$B$198,0),MATCH('PV (extension)'!B12710,parameters!$C$195:$EJ$195,0))</f>
        <v>1163.7938716020014</v>
      </c>
      <c r="S12724" t="n">
        <v>3</v>
      </c>
      <c r="T12724" t="n">
        <v>30</v>
      </c>
      <c r="U12724">
        <f>T12724*S12724*R12724</f>
        <v>104741.44844418013</v>
      </c>
      <c r="V12724">
        <f>1/U12724</f>
        <v>9.5473188012377926E-6</v>
      </c>
    </row>
    <row r="12725" ht="16" customHeight="1" s="29">
      <c r="A12725" t="inlineStr">
        <is>
          <t>photovoltaic slanted-roof installation, 3 kWp, micro-Si, laminated, integrated, on roof</t>
        </is>
      </c>
      <c r="B12725" s="30">
        <f>P12725*V12725</f>
        <v>8.776812150053944E-10</v>
      </c>
      <c r="C12725" t="inlineStr">
        <is>
          <t>RER</t>
        </is>
      </c>
      <c r="D12725" t="inlineStr">
        <is>
          <t>unit</t>
        </is>
      </c>
      <c r="F12725" t="inlineStr">
        <is>
          <t>technosphere</t>
        </is>
      </c>
      <c r="G12725" t="n">
        <v>2</v>
      </c>
      <c r="H12725" t="n">
        <v>-21.54326959350907</v>
      </c>
      <c r="I12725" t="n">
        <v>0.09798894162072011</v>
      </c>
      <c r="J12725" t="inlineStr">
        <is>
          <t>(2,2,1,1,1,3); Calculation with average annual yield and share of technologies. Lifetime: 30a.</t>
        </is>
      </c>
      <c r="L12725" t="inlineStr">
        <is>
          <t>photovoltaic slanted-roof installation, 3 kWp, micro-Si, laminated, integrated, on roof</t>
        </is>
      </c>
      <c r="N12725" t="inlineStr">
        <is>
          <t>all</t>
        </is>
      </c>
      <c r="O12725" t="n">
        <v>1</v>
      </c>
      <c r="P12725" s="30">
        <f>INDEX(parameters!$D$41:$AG$178,MATCH('PV (extension)'!B12710,parameters!$C$41:$C$178,0),MATCH('PV (extension)'!A12725,parameters!$D$5:$AG$5,0))/O12725</f>
        <v>9.1929601731912907E-5</v>
      </c>
      <c r="Q12725" s="3" t="inlineStr">
        <is>
          <t>roof-top</t>
        </is>
      </c>
      <c r="R12725">
        <f>INDEX(parameters!$C$196:$EJ$198,MATCH('PV (extension)'!Q12725,parameters!$B$196:$B$198,0),MATCH('PV (extension)'!B12710,parameters!$C$195:$EJ$195,0))</f>
        <v>1163.7938716020014</v>
      </c>
      <c r="S12725" t="n">
        <v>3</v>
      </c>
      <c r="T12725" t="n">
        <v>30</v>
      </c>
      <c r="U12725">
        <f>T12725*S12725*R12725</f>
        <v>104741.44844418013</v>
      </c>
      <c r="V12725">
        <f>1/U12725</f>
        <v>9.5473188012377926E-6</v>
      </c>
    </row>
    <row r="12726" ht="16" customHeight="1" s="29">
      <c r="A12726" t="inlineStr">
        <is>
          <t>photovoltaic slanted-roof installation, 3 kWp, micro-Si, panel, mounted, on roof</t>
        </is>
      </c>
      <c r="B12726" s="30">
        <f>P12726*V12726</f>
        <v>1.5258335572437122E-8</v>
      </c>
      <c r="C12726" t="inlineStr">
        <is>
          <t>RER</t>
        </is>
      </c>
      <c r="D12726" t="inlineStr">
        <is>
          <t>unit</t>
        </is>
      </c>
      <c r="F12726" t="inlineStr">
        <is>
          <t>technosphere</t>
        </is>
      </c>
      <c r="G12726" t="n">
        <v>2</v>
      </c>
      <c r="H12726" t="n">
        <v>-18.72987249989203</v>
      </c>
      <c r="I12726" t="n">
        <v>0.09798894162072011</v>
      </c>
      <c r="J12726" t="inlineStr">
        <is>
          <t>(2,2,1,1,1,3); Calculation with average annual yield and share of technologies. Lifetime: 30a.</t>
        </is>
      </c>
      <c r="L12726" t="inlineStr">
        <is>
          <t>photovoltaic slanted-roof installation, 3 kWp, micro-Si, panel, mounted, on roof</t>
        </is>
      </c>
      <c r="N12726" t="inlineStr">
        <is>
          <t>all</t>
        </is>
      </c>
      <c r="O12726" t="n">
        <v>1</v>
      </c>
      <c r="P12726" s="30">
        <f>INDEX(parameters!$D$41:$AG$178,MATCH('PV (extension)'!B12710,parameters!$C$41:$C$178,0),MATCH('PV (extension)'!A12726,parameters!$D$5:$AG$5,0))/O12726</f>
        <v>1.5981801687044229E-3</v>
      </c>
      <c r="Q12726" s="3" t="inlineStr">
        <is>
          <t>roof-top</t>
        </is>
      </c>
      <c r="R12726">
        <f>INDEX(parameters!$C$196:$EJ$198,MATCH('PV (extension)'!Q12726,parameters!$B$196:$B$198,0),MATCH('PV (extension)'!B12710,parameters!$C$195:$EJ$195,0))</f>
        <v>1163.7938716020014</v>
      </c>
      <c r="S12726" t="n">
        <v>3</v>
      </c>
      <c r="T12726" t="n">
        <v>30</v>
      </c>
      <c r="U12726">
        <f>T12726*S12726*R12726</f>
        <v>104741.44844418013</v>
      </c>
      <c r="V12726">
        <f>1/U12726</f>
        <v>9.5473188012377926E-6</v>
      </c>
    </row>
    <row r="12727" s="29">
      <c r="A12727" t="inlineStr">
        <is>
          <t>photovoltaic open ground installation, 570 kWp, CIS, on open ground</t>
        </is>
      </c>
      <c r="B12727" s="30">
        <f>P12727*V12727</f>
        <v>4.7726215628820854E-10</v>
      </c>
      <c r="C12727" t="inlineStr">
        <is>
          <t>RER</t>
        </is>
      </c>
      <c r="D12727" t="inlineStr">
        <is>
          <t>unit</t>
        </is>
      </c>
      <c r="F12727" t="inlineStr">
        <is>
          <t>technosphere</t>
        </is>
      </c>
      <c r="G12727" t="n">
        <v>2</v>
      </c>
      <c r="H12727" t="n">
        <v>-21.66656811806742</v>
      </c>
      <c r="I12727" t="n">
        <v>0.09798894162072011</v>
      </c>
      <c r="J12727" t="inlineStr">
        <is>
          <t>(2,2,1,1,1,3); Calculation with average annual yield and share of technologies. Lifetime: 30a.</t>
        </is>
      </c>
      <c r="L12727" t="inlineStr">
        <is>
          <t>photovoltaic open ground installation, 570 kWp, CIS, on open ground</t>
        </is>
      </c>
      <c r="N12727" t="inlineStr">
        <is>
          <t>all</t>
        </is>
      </c>
      <c r="O12727" t="n">
        <v>1</v>
      </c>
      <c r="P12727" s="30">
        <f>INDEX(parameters!$D$41:$AG$178,MATCH('PV (extension)'!B12710,parameters!$C$41:$C$178,0),MATCH('PV (extension)'!A12727,parameters!$D$5:$AG$5,0))/O12727</f>
        <v>1.0104185757523119E-2</v>
      </c>
      <c r="Q12727" t="inlineStr">
        <is>
          <t>central</t>
        </is>
      </c>
      <c r="R12727">
        <f>INDEX(parameters!$C$196:$EJ$198,MATCH('PV (extension)'!Q12727,parameters!$B$196:$B$198,0),MATCH('PV (extension)'!B12710,parameters!$C$195:$EJ$195,0))</f>
        <v>1238.07858681064</v>
      </c>
      <c r="S12727" t="n">
        <v>570</v>
      </c>
      <c r="T12727" t="n">
        <v>30</v>
      </c>
      <c r="U12727">
        <f>T12727*S12727*R12727</f>
        <v>21171143.834461942</v>
      </c>
      <c r="V12727">
        <f>1/U12727</f>
        <v>4.7234103542965921E-8</v>
      </c>
    </row>
    <row r="12728" s="29">
      <c r="A12728" t="inlineStr">
        <is>
          <t>photovoltaic open ground installation, 570 kWp, CdTe, on open ground</t>
        </is>
      </c>
      <c r="B12728" s="30">
        <f>P12728*V12728</f>
        <v>3.5059310102573192E-9</v>
      </c>
      <c r="C12728" t="inlineStr">
        <is>
          <t>RER</t>
        </is>
      </c>
      <c r="D12728" t="inlineStr">
        <is>
          <t>unit</t>
        </is>
      </c>
      <c r="F12728" t="inlineStr">
        <is>
          <t>technosphere</t>
        </is>
      </c>
      <c r="G12728" t="n">
        <v>2</v>
      </c>
      <c r="H12728" t="n">
        <v>-21.47552628199886</v>
      </c>
      <c r="I12728" t="n">
        <v>0.09798894162072011</v>
      </c>
      <c r="J12728" t="inlineStr">
        <is>
          <t>(2,2,1,1,1,3); Calculation with average annual yield and share of technologies. Lifetime: 30a.</t>
        </is>
      </c>
      <c r="L12728" t="inlineStr">
        <is>
          <t>photovoltaic open ground installation, 570 kWp, CdTe, on open ground</t>
        </is>
      </c>
      <c r="N12728" t="inlineStr">
        <is>
          <t>all</t>
        </is>
      </c>
      <c r="O12728" t="n">
        <v>1</v>
      </c>
      <c r="P12728" s="30">
        <f>INDEX(parameters!$D$41:$AG$178,MATCH('PV (extension)'!B12710,parameters!$C$41:$C$178,0),MATCH('PV (extension)'!A12728,parameters!$D$5:$AG$5,0))/O12728</f>
        <v>7.4224569691858172E-2</v>
      </c>
      <c r="Q12728" t="inlineStr">
        <is>
          <t>central</t>
        </is>
      </c>
      <c r="R12728">
        <f>INDEX(parameters!$C$196:$EJ$198,MATCH('PV (extension)'!Q12728,parameters!$B$196:$B$198,0),MATCH('PV (extension)'!B12710,parameters!$C$195:$EJ$195,0))</f>
        <v>1238.07858681064</v>
      </c>
      <c r="S12728" t="n">
        <v>570</v>
      </c>
      <c r="T12728" t="n">
        <v>30</v>
      </c>
      <c r="U12728">
        <f>T12728*S12728*R12728</f>
        <v>21171143.834461942</v>
      </c>
      <c r="V12728">
        <f>1/U12728</f>
        <v>4.7234103542965921E-8</v>
      </c>
    </row>
    <row r="12729" s="29">
      <c r="A12729" t="inlineStr">
        <is>
          <t>photovoltaic open ground installation, 570 kWp, micro-Si, on open ground</t>
        </is>
      </c>
      <c r="B12729" s="30">
        <f>P12729*V12729</f>
        <v>3.7160380843395011E-11</v>
      </c>
      <c r="C12729" t="inlineStr">
        <is>
          <t>RER</t>
        </is>
      </c>
      <c r="D12729" t="inlineStr">
        <is>
          <t>unit</t>
        </is>
      </c>
      <c r="F12729" t="inlineStr">
        <is>
          <t>technosphere</t>
        </is>
      </c>
      <c r="G12729" t="n">
        <v>2</v>
      </c>
      <c r="H12729" t="n">
        <v>-23.51240679473371</v>
      </c>
      <c r="I12729" t="n">
        <v>0.09798894162072011</v>
      </c>
      <c r="J12729" t="inlineStr">
        <is>
          <t>(2,2,1,1,1,3); Calculation with average annual yield and share of technologies. Lifetime: 30a.</t>
        </is>
      </c>
      <c r="L12729" t="inlineStr">
        <is>
          <t>photovoltaic open ground installation, 570 kWp, micro-Si, on open ground</t>
        </is>
      </c>
      <c r="N12729" t="inlineStr">
        <is>
          <t>all</t>
        </is>
      </c>
      <c r="O12729" t="n">
        <v>1</v>
      </c>
      <c r="P12729" s="30">
        <f>INDEX(parameters!$D$41:$AG$178,MATCH('PV (extension)'!B12710,parameters!$C$41:$C$178,0),MATCH('PV (extension)'!A12729,parameters!$D$5:$AG$5,0))/O12729</f>
        <v>7.867277677789E-4</v>
      </c>
      <c r="Q12729" t="inlineStr">
        <is>
          <t>central</t>
        </is>
      </c>
      <c r="R12729">
        <f>INDEX(parameters!$C$196:$EJ$198,MATCH('PV (extension)'!Q12729,parameters!$B$196:$B$198,0),MATCH('PV (extension)'!B12710,parameters!$C$195:$EJ$195,0))</f>
        <v>1238.07858681064</v>
      </c>
      <c r="S12729" t="n">
        <v>570</v>
      </c>
      <c r="T12729" t="n">
        <v>30</v>
      </c>
      <c r="U12729">
        <f>T12729*S12729*R12729</f>
        <v>21171143.834461942</v>
      </c>
      <c r="V12729">
        <f>1/U12729</f>
        <v>4.7234103542965921E-8</v>
      </c>
    </row>
    <row r="12730" s="29">
      <c r="A12730" t="inlineStr">
        <is>
          <t>photovoltaic open ground installation, 570 kWp, multi-Si, on open ground</t>
        </is>
      </c>
      <c r="B12730" s="30">
        <f>P12730*V12730</f>
        <v>1.2435691865602755E-8</v>
      </c>
      <c r="C12730" t="inlineStr">
        <is>
          <t>RER</t>
        </is>
      </c>
      <c r="D12730" t="inlineStr">
        <is>
          <t>unit</t>
        </is>
      </c>
      <c r="F12730" t="inlineStr">
        <is>
          <t>technosphere</t>
        </is>
      </c>
      <c r="G12730" t="n">
        <v>2</v>
      </c>
      <c r="H12730" t="n">
        <v>-18.20082258362968</v>
      </c>
      <c r="I12730" t="n">
        <v>0.09798894162072011</v>
      </c>
      <c r="J12730" t="inlineStr">
        <is>
          <t>(2,2,1,1,1,3); Calculation with average annual yield and share of technologies. Lifetime: 30a.</t>
        </is>
      </c>
      <c r="L12730" t="inlineStr">
        <is>
          <t>photovoltaic open ground installation, 570 kWp, multi-Si, on open ground</t>
        </is>
      </c>
      <c r="N12730" t="inlineStr">
        <is>
          <t>all</t>
        </is>
      </c>
      <c r="O12730" t="n">
        <v>1</v>
      </c>
      <c r="P12730" s="30">
        <f>INDEX(parameters!$D$41:$AG$178,MATCH('PV (extension)'!B12710,parameters!$C$41:$C$178,0),MATCH('PV (extension)'!A12730,parameters!$D$5:$AG$5,0))/O12730</f>
        <v>0.2632778211677243</v>
      </c>
      <c r="Q12730" t="inlineStr">
        <is>
          <t>central</t>
        </is>
      </c>
      <c r="R12730">
        <f>INDEX(parameters!$C$196:$EJ$198,MATCH('PV (extension)'!Q12730,parameters!$B$196:$B$198,0),MATCH('PV (extension)'!B12710,parameters!$C$195:$EJ$195,0))</f>
        <v>1238.07858681064</v>
      </c>
      <c r="S12730" t="n">
        <v>570</v>
      </c>
      <c r="T12730" t="n">
        <v>30</v>
      </c>
      <c r="U12730">
        <f>T12730*S12730*R12730</f>
        <v>21171143.834461942</v>
      </c>
      <c r="V12730">
        <f>1/U12730</f>
        <v>4.7234103542965921E-8</v>
      </c>
    </row>
    <row r="12731" s="29">
      <c r="A12731" t="inlineStr">
        <is>
          <t>photovoltaic open ground installation, 570 kWp, single-Si, on open ground</t>
        </is>
      </c>
      <c r="B12731" s="30">
        <f>P12731*V12731</f>
        <v>6.5964263535617043E-9</v>
      </c>
      <c r="C12731" t="inlineStr">
        <is>
          <t>RER</t>
        </is>
      </c>
      <c r="D12731" t="inlineStr">
        <is>
          <t>unit</t>
        </is>
      </c>
      <c r="F12731" t="inlineStr">
        <is>
          <t>technosphere</t>
        </is>
      </c>
      <c r="G12731" t="n">
        <v>2</v>
      </c>
      <c r="H12731" t="n">
        <v>-18.8364689523836</v>
      </c>
      <c r="I12731" t="n">
        <v>0.09798894162072011</v>
      </c>
      <c r="J12731" t="inlineStr">
        <is>
          <t>(2,2,1,1,1,3); Calculation with average annual yield and share of technologies. Lifetime: 30a.</t>
        </is>
      </c>
      <c r="L12731" t="inlineStr">
        <is>
          <t>photovoltaic open ground installation, 570 kWp, single-Si, on open ground</t>
        </is>
      </c>
      <c r="N12731" t="inlineStr">
        <is>
          <t>all</t>
        </is>
      </c>
      <c r="O12731" t="n">
        <v>1</v>
      </c>
      <c r="P12731" s="30">
        <f>INDEX(parameters!$D$41:$AG$178,MATCH('PV (extension)'!B12710,parameters!$C$41:$C$178,0),MATCH('PV (extension)'!A12731,parameters!$D$5:$AG$5,0))/O12731</f>
        <v>0.13965389112469015</v>
      </c>
      <c r="Q12731" t="inlineStr">
        <is>
          <t>central</t>
        </is>
      </c>
      <c r="R12731">
        <f>INDEX(parameters!$C$196:$EJ$198,MATCH('PV (extension)'!Q12731,parameters!$B$196:$B$198,0),MATCH('PV (extension)'!B12710,parameters!$C$195:$EJ$195,0))</f>
        <v>1238.07858681064</v>
      </c>
      <c r="S12731" t="n">
        <v>570</v>
      </c>
      <c r="T12731" t="n">
        <v>30</v>
      </c>
      <c r="U12731">
        <f>T12731*S12731*R12731</f>
        <v>21171143.834461942</v>
      </c>
      <c r="V12731">
        <f>1/U12731</f>
        <v>4.7234103542965921E-8</v>
      </c>
    </row>
    <row r="12732" ht="16" customHeight="1" s="29">
      <c r="A12732" t="inlineStr">
        <is>
          <t>photovoltaic slanted-roof installation, 93 kWp, multi-Si, laminated, integrated, on roof</t>
        </is>
      </c>
      <c r="B12732" s="30">
        <f>P12732*V12732</f>
        <v>2.0355682892731194E-9</v>
      </c>
      <c r="C12732" t="inlineStr">
        <is>
          <t>CH</t>
        </is>
      </c>
      <c r="D12732" t="inlineStr">
        <is>
          <t>unit</t>
        </is>
      </c>
      <c r="F12732" t="inlineStr">
        <is>
          <t>technosphere</t>
        </is>
      </c>
      <c r="G12732" t="n">
        <v>2</v>
      </c>
      <c r="H12732" t="n">
        <v>-20.65878981776205</v>
      </c>
      <c r="I12732" t="n">
        <v>0.09798894162072011</v>
      </c>
      <c r="J12732" t="inlineStr">
        <is>
          <t>(2,2,1,1,1,3); Calculation with average annual yield and share of technologies. Lifetime: 30a.</t>
        </is>
      </c>
      <c r="L12732" t="inlineStr">
        <is>
          <t>photovoltaic slanted-roof installation, 93 kWp, multi-Si, laminated, integrated, on roof</t>
        </is>
      </c>
      <c r="N12732" t="inlineStr">
        <is>
          <t>all</t>
        </is>
      </c>
      <c r="O12732" t="n">
        <v>1</v>
      </c>
      <c r="P12732" s="30">
        <f>INDEX(parameters!$D$41:$AG$178,MATCH('PV (extension)'!B12710,parameters!$C$41:$C$178,0),MATCH('PV (extension)'!A12732,parameters!$D$5:$AG$5,0))/O12732</f>
        <v>6.6094595017907607E-3</v>
      </c>
      <c r="Q12732" s="3" t="inlineStr">
        <is>
          <t>roof-top</t>
        </is>
      </c>
      <c r="R12732">
        <f>INDEX(parameters!$C$196:$EJ$198,MATCH('PV (extension)'!Q12732,parameters!$B$196:$B$198,0),MATCH('PV (extension)'!B12710,parameters!$C$195:$EJ$195,0))</f>
        <v>1163.7938716020014</v>
      </c>
      <c r="S12732" t="n">
        <v>93</v>
      </c>
      <c r="T12732" t="n">
        <v>30</v>
      </c>
      <c r="U12732">
        <f>T12732*S12732*R12732</f>
        <v>3246984.901769584</v>
      </c>
      <c r="V12732">
        <f>1/U12732</f>
        <v>3.0797802584638043E-7</v>
      </c>
    </row>
    <row r="12733" ht="16" customHeight="1" s="29">
      <c r="A12733" t="inlineStr">
        <is>
          <t>photovoltaic slanted-roof installation, 93 kWp, multi-Si, panel, mounted, on roof</t>
        </is>
      </c>
      <c r="B12733" s="30">
        <f>P12733*V12733</f>
        <v>3.4516018096327103E-8</v>
      </c>
      <c r="C12733" t="inlineStr">
        <is>
          <t>CH</t>
        </is>
      </c>
      <c r="D12733" t="inlineStr">
        <is>
          <t>unit</t>
        </is>
      </c>
      <c r="F12733" t="inlineStr">
        <is>
          <t>technosphere</t>
        </is>
      </c>
      <c r="G12733" t="n">
        <v>2</v>
      </c>
      <c r="H12733" t="n">
        <v>-17.84536035000586</v>
      </c>
      <c r="I12733" t="n">
        <v>0.09798894162072011</v>
      </c>
      <c r="J12733" t="inlineStr">
        <is>
          <t>(2,2,1,1,1,3); Calculation with average annual yield and share of technologies. Lifetime: 30a.</t>
        </is>
      </c>
      <c r="L12733" t="inlineStr">
        <is>
          <t>photovoltaic slanted-roof installation, 93 kWp, multi-Si, panel, mounted, on roof</t>
        </is>
      </c>
      <c r="N12733" t="inlineStr">
        <is>
          <t>all</t>
        </is>
      </c>
      <c r="O12733" t="n">
        <v>1</v>
      </c>
      <c r="P12733" s="30">
        <f>INDEX(parameters!$D$41:$AG$178,MATCH('PV (extension)'!B12710,parameters!$C$41:$C$178,0),MATCH('PV (extension)'!A12733,parameters!$D$5:$AG$5,0))/O12733</f>
        <v>0.11207298962797985</v>
      </c>
      <c r="Q12733" s="3" t="inlineStr">
        <is>
          <t>roof-top</t>
        </is>
      </c>
      <c r="R12733">
        <f>INDEX(parameters!$C$196:$EJ$198,MATCH('PV (extension)'!Q12733,parameters!$B$196:$B$198,0),MATCH('PV (extension)'!B12710,parameters!$C$195:$EJ$195,0))</f>
        <v>1163.7938716020014</v>
      </c>
      <c r="S12733" t="n">
        <v>93</v>
      </c>
      <c r="T12733" t="n">
        <v>30</v>
      </c>
      <c r="U12733">
        <f>T12733*S12733*R12733</f>
        <v>3246984.901769584</v>
      </c>
      <c r="V12733">
        <f>1/U12733</f>
        <v>3.0797802584638043E-7</v>
      </c>
    </row>
    <row r="12734" ht="16" customHeight="1" s="29">
      <c r="A12734" t="inlineStr">
        <is>
          <t>photovoltaic slanted-roof installation, 93 kWp, single-Si, laminated, integrated, on roof</t>
        </is>
      </c>
      <c r="B12734" s="30">
        <f>P12734*V12734</f>
        <v>1.076089580190974E-9</v>
      </c>
      <c r="C12734" t="inlineStr">
        <is>
          <t>CH</t>
        </is>
      </c>
      <c r="D12734" t="inlineStr">
        <is>
          <t>unit</t>
        </is>
      </c>
      <c r="F12734" t="inlineStr">
        <is>
          <t>technosphere</t>
        </is>
      </c>
      <c r="G12734" t="n">
        <v>2</v>
      </c>
      <c r="H12734" t="n">
        <v>-21.2944254997521</v>
      </c>
      <c r="I12734" t="n">
        <v>0.09798894162072011</v>
      </c>
      <c r="J12734" t="inlineStr">
        <is>
          <t>(2,2,1,1,1,3); Calculation with average annual yield and share of technologies. Lifetime: 30a.</t>
        </is>
      </c>
      <c r="L12734" t="inlineStr">
        <is>
          <t>photovoltaic slanted-roof installation, 93 kWp, single-Si, laminated, integrated, on roof</t>
        </is>
      </c>
      <c r="N12734" t="inlineStr">
        <is>
          <t>all</t>
        </is>
      </c>
      <c r="O12734" t="n">
        <v>1</v>
      </c>
      <c r="P12734" s="30">
        <f>INDEX(parameters!$D$41:$AG$178,MATCH('PV (extension)'!B12710,parameters!$C$41:$C$178,0),MATCH('PV (extension)'!A12734,parameters!$D$5:$AG$5,0))/O12734</f>
        <v>3.4940466198316628E-3</v>
      </c>
      <c r="Q12734" s="3" t="inlineStr">
        <is>
          <t>roof-top</t>
        </is>
      </c>
      <c r="R12734">
        <f>INDEX(parameters!$C$196:$EJ$198,MATCH('PV (extension)'!Q12734,parameters!$B$196:$B$198,0),MATCH('PV (extension)'!B12710,parameters!$C$195:$EJ$195,0))</f>
        <v>1163.7938716020014</v>
      </c>
      <c r="S12734" t="n">
        <v>93</v>
      </c>
      <c r="T12734" t="n">
        <v>30</v>
      </c>
      <c r="U12734">
        <f>T12734*S12734*R12734</f>
        <v>3246984.901769584</v>
      </c>
      <c r="V12734">
        <f>1/U12734</f>
        <v>3.0797802584638043E-7</v>
      </c>
    </row>
    <row r="12735" ht="16" customHeight="1" s="29">
      <c r="A12735" t="inlineStr">
        <is>
          <t>photovoltaic slanted-roof installation, 93 kWp, single-Si, panel, mounted, on roof</t>
        </is>
      </c>
      <c r="B12735" s="30">
        <f>P12735*V12735</f>
        <v>1.8079853190493134E-8</v>
      </c>
      <c r="C12735" t="inlineStr">
        <is>
          <t>CH</t>
        </is>
      </c>
      <c r="D12735" t="inlineStr">
        <is>
          <t>unit</t>
        </is>
      </c>
      <c r="F12735" t="inlineStr">
        <is>
          <t>technosphere</t>
        </is>
      </c>
      <c r="G12735" t="n">
        <v>2</v>
      </c>
      <c r="H12735" t="n">
        <v>-18.48100416113547</v>
      </c>
      <c r="I12735" t="n">
        <v>0.09798894162072011</v>
      </c>
      <c r="J12735" t="inlineStr">
        <is>
          <t>(2,2,1,1,1,3); Calculation with average annual yield and share of technologies. Lifetime: 30a.</t>
        </is>
      </c>
      <c r="L12735" t="inlineStr">
        <is>
          <t>photovoltaic slanted-roof installation, 93 kWp, single-Si, panel, mounted, on roof</t>
        </is>
      </c>
      <c r="N12735" t="inlineStr">
        <is>
          <t>all</t>
        </is>
      </c>
      <c r="O12735" t="n">
        <v>1</v>
      </c>
      <c r="P12735" s="30">
        <f>INDEX(parameters!$D$41:$AG$178,MATCH('PV (extension)'!B12710,parameters!$C$41:$C$178,0),MATCH('PV (extension)'!A12735,parameters!$D$5:$AG$5,0))/O12735</f>
        <v>5.8705010335741853E-2</v>
      </c>
      <c r="Q12735" s="3" t="inlineStr">
        <is>
          <t>roof-top</t>
        </is>
      </c>
      <c r="R12735">
        <f>INDEX(parameters!$C$196:$EJ$198,MATCH('PV (extension)'!Q12735,parameters!$B$196:$B$198,0),MATCH('PV (extension)'!B12710,parameters!$C$195:$EJ$195,0))</f>
        <v>1163.7938716020014</v>
      </c>
      <c r="S12735" t="n">
        <v>93</v>
      </c>
      <c r="T12735" t="n">
        <v>30</v>
      </c>
      <c r="U12735">
        <f>T12735*S12735*R12735</f>
        <v>3246984.901769584</v>
      </c>
      <c r="V12735">
        <f>1/U12735</f>
        <v>3.0797802584638043E-7</v>
      </c>
    </row>
    <row r="12736" s="29">
      <c r="A12736" t="inlineStr">
        <is>
          <t>photovoltaic facade installation, 3kWp, multi-Si, laminated, integrated, at building</t>
        </is>
      </c>
      <c r="B12736" s="30">
        <f>P12736*V12736</f>
        <v>4.4688345746884427E-8</v>
      </c>
      <c r="C12736" t="inlineStr">
        <is>
          <t>APAC</t>
        </is>
      </c>
      <c r="D12736" t="inlineStr">
        <is>
          <t>unit</t>
        </is>
      </c>
      <c r="F12736" t="inlineStr">
        <is>
          <t>technosphere</t>
        </is>
      </c>
      <c r="G12736" t="n">
        <v>2</v>
      </c>
      <c r="H12736" t="n">
        <v>-17.5612990452514</v>
      </c>
      <c r="I12736" t="n">
        <v>0.09798894162072011</v>
      </c>
      <c r="J12736" t="inlineStr">
        <is>
          <t>(2,2,1,1,1,3); Calculation with average annual yield and share of technologies. Lifetime: 30a.</t>
        </is>
      </c>
      <c r="L12736" t="inlineStr">
        <is>
          <t>photovoltaic facade installation, 3kWp, multi-Si, laminated, integrated, at building</t>
        </is>
      </c>
      <c r="N12736" t="inlineStr">
        <is>
          <t>all</t>
        </is>
      </c>
      <c r="O12736" t="n">
        <v>1</v>
      </c>
      <c r="P12736" s="30">
        <f>INDEX(parameters!$D$41:$AG$178,MATCH('PV (extension)'!B12710,parameters!$C$41:$C$178,0),MATCH('PV (extension)'!A12736,parameters!$D$5:$AG$5,0))/O12736</f>
        <v>3.2864644265829519E-3</v>
      </c>
      <c r="Q12736" t="inlineStr">
        <is>
          <t>façade</t>
        </is>
      </c>
      <c r="R12736">
        <f>INDEX(parameters!$C$196:$EJ$198,MATCH('PV (extension)'!Q12736,parameters!$B$196:$B$198,0),MATCH('PV (extension)'!B12710,parameters!$C$195:$EJ$195,0))</f>
        <v>817.1318672950224</v>
      </c>
      <c r="S12736" t="n">
        <v>3</v>
      </c>
      <c r="T12736" t="n">
        <v>30</v>
      </c>
      <c r="U12736">
        <f>T12736*S12736*R12736</f>
        <v>73541.868056552019</v>
      </c>
      <c r="V12736">
        <f>1/U12736</f>
        <v>1.3597696474490189E-5</v>
      </c>
    </row>
    <row r="12737" s="29">
      <c r="A12737" t="inlineStr">
        <is>
          <t>photovoltaic facade installation, 3kWp, multi-Si, panel, mounted, at building</t>
        </is>
      </c>
      <c r="B12737" s="30">
        <f>P12737*V12737</f>
        <v>4.3827439610081916E-8</v>
      </c>
      <c r="C12737" t="inlineStr">
        <is>
          <t>APAC</t>
        </is>
      </c>
      <c r="D12737" t="inlineStr">
        <is>
          <t>unit</t>
        </is>
      </c>
      <c r="F12737" t="inlineStr">
        <is>
          <t>technosphere</t>
        </is>
      </c>
      <c r="G12737" t="n">
        <v>2</v>
      </c>
      <c r="H12737" t="n">
        <v>-17.5612990452514</v>
      </c>
      <c r="I12737" t="n">
        <v>0.09798894162072011</v>
      </c>
      <c r="J12737" t="inlineStr">
        <is>
          <t>(2,2,1,1,1,3); Calculation with average annual yield and share of technologies. Lifetime: 30a.</t>
        </is>
      </c>
      <c r="L12737" t="inlineStr">
        <is>
          <t>photovoltaic facade installation, 3kWp, multi-Si, panel, mounted, at building</t>
        </is>
      </c>
      <c r="N12737" t="inlineStr">
        <is>
          <t>all</t>
        </is>
      </c>
      <c r="O12737" t="n">
        <v>1</v>
      </c>
      <c r="P12737" s="30">
        <f>INDEX(parameters!$D$41:$AG$178,MATCH('PV (extension)'!B12710,parameters!$C$41:$C$178,0),MATCH('PV (extension)'!A12737,parameters!$D$5:$AG$5,0))/O12737</f>
        <v>3.2231517810611459E-3</v>
      </c>
      <c r="Q12737" t="inlineStr">
        <is>
          <t>façade</t>
        </is>
      </c>
      <c r="R12737">
        <f>INDEX(parameters!$C$196:$EJ$198,MATCH('PV (extension)'!Q12737,parameters!$B$196:$B$198,0),MATCH('PV (extension)'!B12710,parameters!$C$195:$EJ$195,0))</f>
        <v>817.1318672950224</v>
      </c>
      <c r="S12737" t="n">
        <v>3</v>
      </c>
      <c r="T12737" t="n">
        <v>30</v>
      </c>
      <c r="U12737">
        <f>T12737*S12737*R12737</f>
        <v>73541.868056552019</v>
      </c>
      <c r="V12737">
        <f>1/U12737</f>
        <v>1.3597696474490189E-5</v>
      </c>
    </row>
    <row r="12738" s="29">
      <c r="A12738" t="inlineStr">
        <is>
          <t>photovoltaic facade installation, 3kWp, single-Si, laminated, integrated, at building</t>
        </is>
      </c>
      <c r="B12738" s="30">
        <f>P12738*V12738</f>
        <v>2.3559197016186716E-8</v>
      </c>
      <c r="C12738" t="inlineStr">
        <is>
          <t>APAC</t>
        </is>
      </c>
      <c r="D12738" t="inlineStr">
        <is>
          <t>unit</t>
        </is>
      </c>
      <c r="F12738" t="inlineStr">
        <is>
          <t>technosphere</t>
        </is>
      </c>
      <c r="G12738" t="n">
        <v>2</v>
      </c>
      <c r="H12738" t="n">
        <v>-18.19689739735082</v>
      </c>
      <c r="I12738" t="n">
        <v>0.09798894162072011</v>
      </c>
      <c r="J12738" t="inlineStr">
        <is>
          <t>(2,2,1,1,1,3); Calculation with average annual yield and share of technologies. Lifetime: 30a.</t>
        </is>
      </c>
      <c r="L12738" t="inlineStr">
        <is>
          <t>photovoltaic facade installation, 3kWp, single-Si, laminated, integrated, at building</t>
        </is>
      </c>
      <c r="N12738" t="inlineStr">
        <is>
          <t>all</t>
        </is>
      </c>
      <c r="O12738" t="n">
        <v>1</v>
      </c>
      <c r="P12738" s="30">
        <f>INDEX(parameters!$D$41:$AG$178,MATCH('PV (extension)'!B12710,parameters!$C$41:$C$178,0),MATCH('PV (extension)'!A12738,parameters!$D$5:$AG$5,0))/O12738</f>
        <v>1.7325873584827175E-3</v>
      </c>
      <c r="Q12738" t="inlineStr">
        <is>
          <t>façade</t>
        </is>
      </c>
      <c r="R12738">
        <f>INDEX(parameters!$C$196:$EJ$198,MATCH('PV (extension)'!Q12738,parameters!$B$196:$B$198,0),MATCH('PV (extension)'!B12710,parameters!$C$195:$EJ$195,0))</f>
        <v>817.1318672950224</v>
      </c>
      <c r="S12738" t="n">
        <v>3</v>
      </c>
      <c r="T12738" t="n">
        <v>30</v>
      </c>
      <c r="U12738">
        <f>T12738*S12738*R12738</f>
        <v>73541.868056552019</v>
      </c>
      <c r="V12738">
        <f>1/U12738</f>
        <v>1.3597696474490189E-5</v>
      </c>
    </row>
    <row r="12739" s="29">
      <c r="A12739" t="inlineStr">
        <is>
          <t>photovoltaic facade installation, 3kWp, single-Si, panel, mounted, at building</t>
        </is>
      </c>
      <c r="B12739" s="30">
        <f>P12739*V12739</f>
        <v>2.3538812448311182E-8</v>
      </c>
      <c r="C12739" t="inlineStr">
        <is>
          <t>APAC</t>
        </is>
      </c>
      <c r="D12739" t="inlineStr">
        <is>
          <t>unit</t>
        </is>
      </c>
      <c r="F12739" t="inlineStr">
        <is>
          <t>technosphere</t>
        </is>
      </c>
      <c r="G12739" t="n">
        <v>2</v>
      </c>
      <c r="H12739" t="n">
        <v>-18.19689739735082</v>
      </c>
      <c r="I12739" t="n">
        <v>0.09798894162072011</v>
      </c>
      <c r="J12739" t="inlineStr">
        <is>
          <t>(2,2,1,1,1,3); Calculation with average annual yield and share of technologies. Lifetime: 30a.</t>
        </is>
      </c>
      <c r="L12739" t="inlineStr">
        <is>
          <t>photovoltaic facade installation, 3kWp, single-Si, panel, mounted, at building</t>
        </is>
      </c>
      <c r="N12739" t="inlineStr">
        <is>
          <t>all</t>
        </is>
      </c>
      <c r="O12739" t="n">
        <v>1</v>
      </c>
      <c r="P12739" s="30">
        <f>INDEX(parameters!$D$41:$AG$178,MATCH('PV (extension)'!B12710,parameters!$C$41:$C$178,0),MATCH('PV (extension)'!A12739,parameters!$D$5:$AG$5,0))/O12739</f>
        <v>1.7310882392816251E-3</v>
      </c>
      <c r="Q12739" t="inlineStr">
        <is>
          <t>façade</t>
        </is>
      </c>
      <c r="R12739">
        <f>INDEX(parameters!$C$196:$EJ$198,MATCH('PV (extension)'!Q12739,parameters!$B$196:$B$198,0),MATCH('PV (extension)'!B12710,parameters!$C$195:$EJ$195,0))</f>
        <v>817.1318672950224</v>
      </c>
      <c r="S12739" t="n">
        <v>3</v>
      </c>
      <c r="T12739" t="n">
        <v>30</v>
      </c>
      <c r="U12739">
        <f>T12739*S12739*R12739</f>
        <v>73541.868056552019</v>
      </c>
      <c r="V12739">
        <f>1/U12739</f>
        <v>1.3597696474490189E-5</v>
      </c>
    </row>
    <row r="12740" ht="16" customHeight="1" s="29">
      <c r="A12740" t="inlineStr">
        <is>
          <t>photovoltaic flat-roof installation, 3kWp, multi-Si, on roof</t>
        </is>
      </c>
      <c r="B12740" s="30">
        <f>P12740*V12740</f>
        <v>4.8333368094916785E-7</v>
      </c>
      <c r="C12740" t="inlineStr">
        <is>
          <t>APAC</t>
        </is>
      </c>
      <c r="D12740" t="inlineStr">
        <is>
          <t>unit</t>
        </is>
      </c>
      <c r="F12740" t="inlineStr">
        <is>
          <t>technosphere</t>
        </is>
      </c>
      <c r="G12740" t="n">
        <v>2</v>
      </c>
      <c r="H12740" t="n">
        <v>-15.20991773919472</v>
      </c>
      <c r="I12740" t="n">
        <v>0.09798894162072011</v>
      </c>
      <c r="J12740" t="inlineStr">
        <is>
          <t>(2,2,1,1,1,3); Calculation with average annual yield and share of technologies. Lifetime: 30a.</t>
        </is>
      </c>
      <c r="L12740" t="inlineStr">
        <is>
          <t>photovoltaic flat-roof installation, 3kWp, multi-Si, on roof</t>
        </is>
      </c>
      <c r="N12740" t="inlineStr">
        <is>
          <t>all</t>
        </is>
      </c>
      <c r="O12740" t="n">
        <v>1</v>
      </c>
      <c r="P12740" s="30">
        <f>INDEX(parameters!$D$41:$AG$178,MATCH('PV (extension)'!B12710,parameters!$C$41:$C$178,0),MATCH('PV (extension)'!A12740,parameters!$D$5:$AG$5,0))/O12740</f>
        <v>5.0625069824473082E-2</v>
      </c>
      <c r="Q12740" s="3" t="inlineStr">
        <is>
          <t>roof-top</t>
        </is>
      </c>
      <c r="R12740">
        <f>INDEX(parameters!$C$196:$EJ$198,MATCH('PV (extension)'!Q12740,parameters!$B$196:$B$198,0),MATCH('PV (extension)'!B12710,parameters!$C$195:$EJ$195,0))</f>
        <v>1163.7938716020014</v>
      </c>
      <c r="S12740" t="n">
        <v>3</v>
      </c>
      <c r="T12740" t="n">
        <v>30</v>
      </c>
      <c r="U12740">
        <f>T12740*S12740*R12740</f>
        <v>104741.44844418013</v>
      </c>
      <c r="V12740">
        <f>1/U12740</f>
        <v>9.5473188012377926E-6</v>
      </c>
    </row>
    <row r="12741" ht="16" customHeight="1" s="29">
      <c r="A12741" t="inlineStr">
        <is>
          <t>photovoltaic flat-roof installation, 3kWp, single-Si, on roof</t>
        </is>
      </c>
      <c r="B12741" s="30">
        <f>P12741*V12741</f>
        <v>2.5229318008084706E-7</v>
      </c>
      <c r="C12741" t="inlineStr">
        <is>
          <t>APAC</t>
        </is>
      </c>
      <c r="D12741" t="inlineStr">
        <is>
          <t>unit</t>
        </is>
      </c>
      <c r="F12741" t="inlineStr">
        <is>
          <t>technosphere</t>
        </is>
      </c>
      <c r="G12741" t="n">
        <v>2</v>
      </c>
      <c r="H12741" t="n">
        <v>-15.84555259734934</v>
      </c>
      <c r="I12741" t="n">
        <v>0.09798894162072011</v>
      </c>
      <c r="J12741" t="inlineStr">
        <is>
          <t>(2,2,1,1,1,3); Calculation with average annual yield and share of technologies. Lifetime: 30a.</t>
        </is>
      </c>
      <c r="L12741" t="inlineStr">
        <is>
          <t>photovoltaic flat-roof installation, 3kWp, single-Si, on roof</t>
        </is>
      </c>
      <c r="N12741" t="inlineStr">
        <is>
          <t>all</t>
        </is>
      </c>
      <c r="O12741" t="n">
        <v>1</v>
      </c>
      <c r="P12741" s="30">
        <f>INDEX(parameters!$D$41:$AG$178,MATCH('PV (extension)'!B12710,parameters!$C$41:$C$178,0),MATCH('PV (extension)'!A12741,parameters!$D$5:$AG$5,0))/O12741</f>
        <v>2.6425553114256296E-2</v>
      </c>
      <c r="Q12741" s="3" t="inlineStr">
        <is>
          <t>roof-top</t>
        </is>
      </c>
      <c r="R12741">
        <f>INDEX(parameters!$C$196:$EJ$198,MATCH('PV (extension)'!Q12741,parameters!$B$196:$B$198,0),MATCH('PV (extension)'!B12710,parameters!$C$195:$EJ$195,0))</f>
        <v>1163.7938716020014</v>
      </c>
      <c r="S12741" t="n">
        <v>3</v>
      </c>
      <c r="T12741" t="n">
        <v>30</v>
      </c>
      <c r="U12741">
        <f>T12741*S12741*R12741</f>
        <v>104741.44844418013</v>
      </c>
      <c r="V12741">
        <f>1/U12741</f>
        <v>9.5473188012377926E-6</v>
      </c>
    </row>
    <row r="12742" ht="16" customHeight="1" s="29">
      <c r="A12742" t="inlineStr">
        <is>
          <t>photovoltaic slanted-roof installation, 3kWp, CIS, panel, mounted, on roof</t>
        </is>
      </c>
      <c r="B12742" s="30">
        <f>P12742*V12742</f>
        <v>1.3954795745376326E-7</v>
      </c>
      <c r="C12742" t="inlineStr">
        <is>
          <t>CH</t>
        </is>
      </c>
      <c r="D12742" t="inlineStr">
        <is>
          <t>unit</t>
        </is>
      </c>
      <c r="F12742" t="inlineStr">
        <is>
          <t>technosphere</t>
        </is>
      </c>
      <c r="G12742" t="n">
        <v>2</v>
      </c>
      <c r="H12742" t="n">
        <v>-16.88405011147741</v>
      </c>
      <c r="I12742" t="n">
        <v>0.09798894162072011</v>
      </c>
      <c r="J12742" t="inlineStr">
        <is>
          <t>(2,2,1,1,1,3); Calculation with average annual yield and share of technologies. Lifetime: 30a.</t>
        </is>
      </c>
      <c r="L12742" t="inlineStr">
        <is>
          <t>photovoltaic slanted-roof installation, 3kWp, CIS, panel, mounted, on roof</t>
        </is>
      </c>
      <c r="N12742" t="inlineStr">
        <is>
          <t>all</t>
        </is>
      </c>
      <c r="O12742" t="n">
        <v>1</v>
      </c>
      <c r="P12742" s="30">
        <f>INDEX(parameters!$D$41:$AG$178,MATCH('PV (extension)'!B12710,parameters!$C$41:$C$178,0),MATCH('PV (extension)'!A12742,parameters!$D$5:$AG$5,0))/O12742</f>
        <v>1.4616455191133988E-2</v>
      </c>
      <c r="Q12742" s="3" t="inlineStr">
        <is>
          <t>roof-top</t>
        </is>
      </c>
      <c r="R12742">
        <f>INDEX(parameters!$C$196:$EJ$198,MATCH('PV (extension)'!Q12742,parameters!$B$196:$B$198,0),MATCH('PV (extension)'!B12710,parameters!$C$195:$EJ$195,0))</f>
        <v>1163.7938716020014</v>
      </c>
      <c r="S12742" t="n">
        <v>3</v>
      </c>
      <c r="T12742" t="n">
        <v>30</v>
      </c>
      <c r="U12742">
        <f>T12742*S12742*R12742</f>
        <v>104741.44844418013</v>
      </c>
      <c r="V12742">
        <f>1/U12742</f>
        <v>9.5473188012377926E-6</v>
      </c>
    </row>
    <row r="12743" ht="16" customHeight="1" s="29">
      <c r="A12743" t="inlineStr">
        <is>
          <t>photovoltaic slanted-roof installation, 3kWp, CdTe, laminated, integrated, on roof</t>
        </is>
      </c>
      <c r="B12743" s="30">
        <f>P12743*V12743</f>
        <v>3.9074303188527321E-9</v>
      </c>
      <c r="C12743" t="inlineStr">
        <is>
          <t>CH</t>
        </is>
      </c>
      <c r="D12743" t="inlineStr">
        <is>
          <t>unit</t>
        </is>
      </c>
      <c r="F12743" t="inlineStr">
        <is>
          <t>technosphere</t>
        </is>
      </c>
      <c r="G12743" t="n">
        <v>2</v>
      </c>
      <c r="H12743" t="n">
        <v>-19.50639655088546</v>
      </c>
      <c r="I12743" t="n">
        <v>0.09798894162072011</v>
      </c>
      <c r="J12743" t="inlineStr">
        <is>
          <t>(2,2,1,1,1,3); Calculation with average annual yield and share of technologies. Lifetime: 30a.</t>
        </is>
      </c>
      <c r="L12743" t="inlineStr">
        <is>
          <t>photovoltaic slanted-roof installation, 3kWp, CdTe, laminated, integrated, on roof</t>
        </is>
      </c>
      <c r="N12743" t="inlineStr">
        <is>
          <t>all</t>
        </is>
      </c>
      <c r="O12743" t="n">
        <v>1</v>
      </c>
      <c r="P12743" s="30">
        <f>INDEX(parameters!$D$41:$AG$178,MATCH('PV (extension)'!B12710,parameters!$C$41:$C$178,0),MATCH('PV (extension)'!A12743,parameters!$D$5:$AG$5,0))/O12743</f>
        <v>4.0926991129133978E-4</v>
      </c>
      <c r="Q12743" s="3" t="inlineStr">
        <is>
          <t>roof-top</t>
        </is>
      </c>
      <c r="R12743">
        <f>INDEX(parameters!$C$196:$EJ$198,MATCH('PV (extension)'!Q12743,parameters!$B$196:$B$198,0),MATCH('PV (extension)'!B12710,parameters!$C$195:$EJ$195,0))</f>
        <v>1163.7938716020014</v>
      </c>
      <c r="S12743" t="n">
        <v>3</v>
      </c>
      <c r="T12743" t="n">
        <v>30</v>
      </c>
      <c r="U12743">
        <f>T12743*S12743*R12743</f>
        <v>104741.44844418013</v>
      </c>
      <c r="V12743">
        <f>1/U12743</f>
        <v>9.5473188012377926E-6</v>
      </c>
    </row>
    <row r="12744" ht="16" customHeight="1" s="29">
      <c r="A12744" t="inlineStr">
        <is>
          <t>photovoltaic slanted-roof installation, 3kWp, multi-Si, laminated, integrated, on roof</t>
        </is>
      </c>
      <c r="B12744" s="30">
        <f>P12744*V12744</f>
        <v>2.3214273069107234E-8</v>
      </c>
      <c r="C12744" t="inlineStr">
        <is>
          <t>APAC</t>
        </is>
      </c>
      <c r="D12744" t="inlineStr">
        <is>
          <t>unit</t>
        </is>
      </c>
      <c r="F12744" t="inlineStr">
        <is>
          <t>technosphere</t>
        </is>
      </c>
      <c r="G12744" t="n">
        <v>2</v>
      </c>
      <c r="H12744" t="n">
        <v>-18.22076487875746</v>
      </c>
      <c r="I12744" t="n">
        <v>0.09798894162072011</v>
      </c>
      <c r="J12744" t="inlineStr">
        <is>
          <t>(2,2,1,1,1,3); Calculation with average annual yield and share of technologies. Lifetime: 30a.</t>
        </is>
      </c>
      <c r="L12744" t="inlineStr">
        <is>
          <t>photovoltaic slanted-roof installation, 3kWp, multi-Si, laminated, integrated, on roof</t>
        </is>
      </c>
      <c r="N12744" t="inlineStr">
        <is>
          <t>all</t>
        </is>
      </c>
      <c r="O12744" t="n">
        <v>1</v>
      </c>
      <c r="P12744" s="30">
        <f>INDEX(parameters!$D$41:$AG$178,MATCH('PV (extension)'!B12710,parameters!$C$41:$C$178,0),MATCH('PV (extension)'!A12744,parameters!$D$5:$AG$5,0))/O12744</f>
        <v>2.4314965858370148E-3</v>
      </c>
      <c r="Q12744" s="3" t="inlineStr">
        <is>
          <t>roof-top</t>
        </is>
      </c>
      <c r="R12744">
        <f>INDEX(parameters!$C$196:$EJ$198,MATCH('PV (extension)'!Q12744,parameters!$B$196:$B$198,0),MATCH('PV (extension)'!B12710,parameters!$C$195:$EJ$195,0))</f>
        <v>1163.7938716020014</v>
      </c>
      <c r="S12744" t="n">
        <v>3</v>
      </c>
      <c r="T12744" t="n">
        <v>30</v>
      </c>
      <c r="U12744">
        <f>T12744*S12744*R12744</f>
        <v>104741.44844418013</v>
      </c>
      <c r="V12744">
        <f>1/U12744</f>
        <v>9.5473188012377926E-6</v>
      </c>
    </row>
    <row r="12745" ht="16" customHeight="1" s="29">
      <c r="A12745" t="inlineStr">
        <is>
          <t>photovoltaic slanted-roof installation, 3kWp, multi-Si, panel, mounted, on roof</t>
        </is>
      </c>
      <c r="B12745" s="30">
        <f>P12745*V12745</f>
        <v>3.9734589936988642E-7</v>
      </c>
      <c r="C12745" t="inlineStr">
        <is>
          <t>APAC</t>
        </is>
      </c>
      <c r="D12745" t="inlineStr">
        <is>
          <t>unit</t>
        </is>
      </c>
      <c r="F12745" t="inlineStr">
        <is>
          <t>technosphere</t>
        </is>
      </c>
      <c r="G12745" t="n">
        <v>2</v>
      </c>
      <c r="H12745" t="n">
        <v>-15.40735416199742</v>
      </c>
      <c r="I12745" t="n">
        <v>0.09798894162072011</v>
      </c>
      <c r="J12745" t="inlineStr">
        <is>
          <t>(2,2,1,1,1,3); Calculation with average annual yield and share of technologies. Lifetime: 30a.</t>
        </is>
      </c>
      <c r="L12745" t="inlineStr">
        <is>
          <t>photovoltaic slanted-roof installation, 3kWp, multi-Si, panel, mounted, on roof</t>
        </is>
      </c>
      <c r="N12745" t="inlineStr">
        <is>
          <t>all</t>
        </is>
      </c>
      <c r="O12745" t="n">
        <v>1</v>
      </c>
      <c r="P12745" s="30">
        <f>INDEX(parameters!$D$41:$AG$178,MATCH('PV (extension)'!B12710,parameters!$C$41:$C$178,0),MATCH('PV (extension)'!A12745,parameters!$D$5:$AG$5,0))/O12745</f>
        <v>4.1618585033357351E-2</v>
      </c>
      <c r="Q12745" s="3" t="inlineStr">
        <is>
          <t>roof-top</t>
        </is>
      </c>
      <c r="R12745">
        <f>INDEX(parameters!$C$196:$EJ$198,MATCH('PV (extension)'!Q12745,parameters!$B$196:$B$198,0),MATCH('PV (extension)'!B12710,parameters!$C$195:$EJ$195,0))</f>
        <v>1163.7938716020014</v>
      </c>
      <c r="S12745" t="n">
        <v>3</v>
      </c>
      <c r="T12745" t="n">
        <v>30</v>
      </c>
      <c r="U12745">
        <f>T12745*S12745*R12745</f>
        <v>104741.44844418013</v>
      </c>
      <c r="V12745">
        <f>1/U12745</f>
        <v>9.5473188012377926E-6</v>
      </c>
    </row>
    <row r="12746" ht="16" customHeight="1" s="29">
      <c r="A12746" t="inlineStr">
        <is>
          <t>photovoltaic slanted-roof installation, 3kWp, single-Si, laminated, integrated, on roof</t>
        </is>
      </c>
      <c r="B12746" s="30">
        <f>P12746*V12746</f>
        <v>1.226865725021033E-8</v>
      </c>
      <c r="C12746" t="inlineStr">
        <is>
          <t>APAC</t>
        </is>
      </c>
      <c r="D12746" t="inlineStr">
        <is>
          <t>unit</t>
        </is>
      </c>
      <c r="F12746" t="inlineStr">
        <is>
          <t>technosphere</t>
        </is>
      </c>
      <c r="G12746" t="n">
        <v>2</v>
      </c>
      <c r="H12746" t="n">
        <v>-18.85636797425012</v>
      </c>
      <c r="I12746" t="n">
        <v>0.09798894162072011</v>
      </c>
      <c r="J12746" t="inlineStr">
        <is>
          <t>(2,2,1,1,1,3); Calculation with average annual yield and share of technologies. Lifetime: 30a.</t>
        </is>
      </c>
      <c r="L12746" t="inlineStr">
        <is>
          <t>photovoltaic slanted-roof installation, 3kWp, single-Si, laminated, integrated, on roof</t>
        </is>
      </c>
      <c r="N12746" t="inlineStr">
        <is>
          <t>all</t>
        </is>
      </c>
      <c r="O12746" t="n">
        <v>1</v>
      </c>
      <c r="P12746" s="30">
        <f>INDEX(parameters!$D$41:$AG$178,MATCH('PV (extension)'!B12710,parameters!$C$41:$C$178,0),MATCH('PV (extension)'!A12746,parameters!$D$5:$AG$5,0))/O12746</f>
        <v>1.2850369308522222E-3</v>
      </c>
      <c r="Q12746" s="3" t="inlineStr">
        <is>
          <t>roof-top</t>
        </is>
      </c>
      <c r="R12746">
        <f>INDEX(parameters!$C$196:$EJ$198,MATCH('PV (extension)'!Q12746,parameters!$B$196:$B$198,0),MATCH('PV (extension)'!B12710,parameters!$C$195:$EJ$195,0))</f>
        <v>1163.7938716020014</v>
      </c>
      <c r="S12746" t="n">
        <v>3</v>
      </c>
      <c r="T12746" t="n">
        <v>30</v>
      </c>
      <c r="U12746">
        <f>T12746*S12746*R12746</f>
        <v>104741.44844418013</v>
      </c>
      <c r="V12746">
        <f>1/U12746</f>
        <v>9.5473188012377926E-6</v>
      </c>
    </row>
    <row r="12747" ht="16" customHeight="1" s="29">
      <c r="A12747" t="inlineStr">
        <is>
          <t>photovoltaic slanted-roof installation, 3kWp, single-Si, panel, mounted, on roof</t>
        </is>
      </c>
      <c r="B12747" s="30">
        <f>P12747*V12747</f>
        <v>2.0765571254041581E-7</v>
      </c>
      <c r="C12747" t="inlineStr">
        <is>
          <t>APAC</t>
        </is>
      </c>
      <c r="D12747" t="inlineStr">
        <is>
          <t>unit</t>
        </is>
      </c>
      <c r="F12747" t="inlineStr">
        <is>
          <t>technosphere</t>
        </is>
      </c>
      <c r="G12747" t="n">
        <v>2</v>
      </c>
      <c r="H12747" t="n">
        <v>-16.04298817847151</v>
      </c>
      <c r="I12747" t="n">
        <v>0.09798894162072011</v>
      </c>
      <c r="J12747" t="inlineStr">
        <is>
          <t>(2,2,1,1,1,3); Calculation with average annual yield and share of technologies. Lifetime: 30a.</t>
        </is>
      </c>
      <c r="L12747" t="inlineStr">
        <is>
          <t>photovoltaic slanted-roof installation, 3kWp, single-Si, panel, mounted, on roof</t>
        </is>
      </c>
      <c r="N12747" t="inlineStr">
        <is>
          <t>all</t>
        </is>
      </c>
      <c r="O12747" t="n">
        <v>1</v>
      </c>
      <c r="P12747" s="30">
        <f>INDEX(parameters!$D$41:$AG$178,MATCH('PV (extension)'!B12710,parameters!$C$41:$C$178,0),MATCH('PV (extension)'!A12747,parameters!$D$5:$AG$5,0))/O12747</f>
        <v>2.1750160109191456E-2</v>
      </c>
      <c r="Q12747" s="3" t="inlineStr">
        <is>
          <t>roof-top</t>
        </is>
      </c>
      <c r="R12747">
        <f>INDEX(parameters!$C$196:$EJ$198,MATCH('PV (extension)'!Q12747,parameters!$B$196:$B$198,0),MATCH('PV (extension)'!B12710,parameters!$C$195:$EJ$195,0))</f>
        <v>1163.7938716020014</v>
      </c>
      <c r="S12747" t="n">
        <v>3</v>
      </c>
      <c r="T12747" t="n">
        <v>30</v>
      </c>
      <c r="U12747">
        <f>T12747*S12747*R12747</f>
        <v>104741.44844418013</v>
      </c>
      <c r="V12747">
        <f>1/U12747</f>
        <v>9.5473188012377926E-6</v>
      </c>
    </row>
    <row r="12748" s="29">
      <c r="A12748" t="inlineStr">
        <is>
          <t>market for tap water</t>
        </is>
      </c>
      <c r="B12748" t="n">
        <v>0.0020721</v>
      </c>
      <c r="C12748" t="inlineStr">
        <is>
          <t>Europe without Switzerland</t>
        </is>
      </c>
      <c r="D12748" t="inlineStr">
        <is>
          <t>kilogram</t>
        </is>
      </c>
      <c r="F12748" t="inlineStr">
        <is>
          <t>technosphere</t>
        </is>
      </c>
      <c r="G12748" t="n">
        <v>2</v>
      </c>
      <c r="H12748" t="n">
        <v>-6.179192693201237</v>
      </c>
      <c r="I12748" t="n">
        <v>0.04340984597628009</v>
      </c>
      <c r="J12748" t="inlineStr">
        <is>
          <t>(2,2,1,1,1,3); Estimation 20l/m2 panel</t>
        </is>
      </c>
      <c r="L12748" t="inlineStr">
        <is>
          <t>tap water</t>
        </is>
      </c>
    </row>
    <row r="12749" s="29">
      <c r="A12749" t="inlineStr">
        <is>
          <t>treatment of wastewater, from residence, capacity 1.1E10l/year</t>
        </is>
      </c>
      <c r="B12749" t="n">
        <v>-1.8649e-06</v>
      </c>
      <c r="C12749" t="inlineStr">
        <is>
          <t>CH</t>
        </is>
      </c>
      <c r="D12749" t="inlineStr">
        <is>
          <t>cubic meter</t>
        </is>
      </c>
      <c r="F12749" t="inlineStr">
        <is>
          <t>technosphere</t>
        </is>
      </c>
      <c r="G12749" t="n">
        <v>2</v>
      </c>
      <c r="H12749" t="n">
        <v>-13.19230312560901</v>
      </c>
      <c r="I12749" t="n">
        <v>0.04340984597628009</v>
      </c>
      <c r="J12749" t="inlineStr">
        <is>
          <t>(2,2,1,1,1,3); Estimation 20l/m2 panel</t>
        </is>
      </c>
      <c r="K12749" t="b">
        <v>1</v>
      </c>
      <c r="L12749" t="inlineStr">
        <is>
          <t>wastewater, from residence</t>
        </is>
      </c>
    </row>
    <row r="12750" s="29"/>
    <row r="12751" customFormat="1" s="28">
      <c r="A12751" s="28" t="inlineStr">
        <is>
          <t>Activity</t>
        </is>
      </c>
      <c r="B12751" s="28" t="inlineStr">
        <is>
          <t>electricity production, photovoltaic, residential</t>
        </is>
      </c>
    </row>
    <row r="12752">
      <c r="A12752" t="inlineStr">
        <is>
          <t>comment</t>
        </is>
      </c>
      <c r="B1275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")&amp;HLOOKUP(B12753,parameters!$C$195:$EJ$198,2,0)&amp;" kWh/kWp.
Annual output, Facade: "&amp;HLOOKUP(B12753,parameters!$C$195:$EJ$198,3,0)&amp;" kWh/kWp.
Annual output, Open-ground: "&amp;HLOOKUP(B12753,parameters!$C$195:$EJ$198,4,0)&amp;_xlfn._LONGTEXT("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")&amp;VLOOKUP(B12753,'extension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1163.793871602 kWh/kWp.
Annual output, Facade: 817.131867295022 kWh/kWp.
Annual output, Open-ground: 1238.07858681064 kWh/kWp.
Amount of solar energy transformed to electricity. Waste heat emission due to losses of electricity in the system.
Technology:  Electricity production with grid-connected photovoltaic power plants.
Time period:  Time of publications
Production volume: 984.359 GWh in 2025.
Sampling:  Statistical data and model calculations
Extrapolations:  Use of PV technology data investigated for other countries (Switzerland). Correction of average yield with Swiss data.
Uncertainty:  None
Author: Romain Sacchi, PSI, romain.sacchi@psi.ch</v>
      </c>
    </row>
    <row r="12753" s="29">
      <c r="A12753" t="inlineStr">
        <is>
          <t>location</t>
        </is>
      </c>
      <c r="B12753" t="inlineStr">
        <is>
          <t>SI</t>
        </is>
      </c>
    </row>
    <row r="12754" s="29">
      <c r="A12754" t="inlineStr">
        <is>
          <t>production amount</t>
        </is>
      </c>
      <c r="B12754" t="n">
        <v>1</v>
      </c>
    </row>
    <row r="12755" s="29">
      <c r="A12755" t="inlineStr">
        <is>
          <t>reference product</t>
        </is>
      </c>
      <c r="B12755" t="inlineStr">
        <is>
          <t>electricity, low voltage</t>
        </is>
      </c>
    </row>
    <row r="12756" s="29">
      <c r="A12756" t="inlineStr">
        <is>
          <t>source</t>
        </is>
      </c>
      <c r="B1275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757" s="29">
      <c r="A12757" t="inlineStr">
        <is>
          <t>type</t>
        </is>
      </c>
      <c r="B12757" t="inlineStr">
        <is>
          <t>process</t>
        </is>
      </c>
    </row>
    <row r="12758" s="29">
      <c r="A12758" t="inlineStr">
        <is>
          <t>unit</t>
        </is>
      </c>
      <c r="B12758" t="inlineStr">
        <is>
          <t>kilowatt hour</t>
        </is>
      </c>
    </row>
    <row r="12759" s="29">
      <c r="A12759" t="inlineStr">
        <is>
          <t>Exchanges</t>
        </is>
      </c>
    </row>
    <row r="12760" customFormat="1" s="28">
      <c r="A12760" s="28" t="inlineStr">
        <is>
          <t>name</t>
        </is>
      </c>
      <c r="B12760" s="28" t="inlineStr">
        <is>
          <t>amount</t>
        </is>
      </c>
      <c r="C12760" s="28" t="inlineStr">
        <is>
          <t>location</t>
        </is>
      </c>
      <c r="D12760" s="28" t="inlineStr">
        <is>
          <t>unit</t>
        </is>
      </c>
      <c r="E12760" s="28" t="inlineStr">
        <is>
          <t>categories</t>
        </is>
      </c>
      <c r="F12760" s="28" t="inlineStr">
        <is>
          <t>type</t>
        </is>
      </c>
      <c r="G12760" s="28" t="inlineStr">
        <is>
          <t>uncertainty type</t>
        </is>
      </c>
      <c r="H12760" s="28" t="inlineStr">
        <is>
          <t>reference product</t>
        </is>
      </c>
      <c r="I12760" s="28" t="inlineStr">
        <is>
          <t>comment</t>
        </is>
      </c>
      <c r="J12760" s="28" t="inlineStr">
        <is>
          <t>production volume</t>
        </is>
      </c>
      <c r="K12760" s="28" t="inlineStr">
        <is>
          <t>scope</t>
        </is>
      </c>
      <c r="L12760" s="28" t="inlineStr">
        <is>
          <t>scope share</t>
        </is>
      </c>
      <c r="M12760" s="28" t="inlineStr">
        <is>
          <t>tech share</t>
        </is>
      </c>
      <c r="N12760" s="28" t="inlineStr">
        <is>
          <t>installation</t>
        </is>
      </c>
      <c r="O12760" s="28" t="inlineStr">
        <is>
          <t>productivity</t>
        </is>
      </c>
      <c r="P12760" s="28" t="inlineStr">
        <is>
          <t>kWp</t>
        </is>
      </c>
      <c r="Q12760" s="28" t="inlineStr">
        <is>
          <t>lifetime</t>
        </is>
      </c>
      <c r="R12760" s="28" t="inlineStr">
        <is>
          <t>lifetime production</t>
        </is>
      </c>
      <c r="S12760" s="28" t="inlineStr">
        <is>
          <t>inverted lifetime production</t>
        </is>
      </c>
    </row>
    <row r="12761" s="29">
      <c r="A12761" t="inlineStr">
        <is>
          <t>Energy, solar, converted</t>
        </is>
      </c>
      <c r="B12761" t="n">
        <v>3.8503</v>
      </c>
      <c r="D12761" t="inlineStr">
        <is>
          <t>megajoule</t>
        </is>
      </c>
      <c r="E12761" t="inlineStr">
        <is>
          <t>natural resource::in air</t>
        </is>
      </c>
      <c r="F12761" t="inlineStr">
        <is>
          <t>biosphere</t>
        </is>
      </c>
      <c r="G12761" t="n">
        <v>0</v>
      </c>
      <c r="I12761" t="inlineStr">
        <is>
          <t>(2,2,1,1,1,3); Energy loss in the system</t>
        </is>
      </c>
    </row>
    <row r="12762" s="29">
      <c r="A12762" t="inlineStr">
        <is>
          <t>Heat, waste</t>
        </is>
      </c>
      <c r="B12762" t="n">
        <v>0.25027</v>
      </c>
      <c r="D12762" t="inlineStr">
        <is>
          <t>megajoule</t>
        </is>
      </c>
      <c r="E12762" t="inlineStr">
        <is>
          <t>air</t>
        </is>
      </c>
      <c r="F12762" t="inlineStr">
        <is>
          <t>biosphere</t>
        </is>
      </c>
      <c r="G12762" t="n">
        <v>0</v>
      </c>
      <c r="I12762" t="inlineStr">
        <is>
          <t>(1,na,na,na,na,na); Calculation with average annual output and share of technologies; Average degradation of 10.5% included</t>
        </is>
      </c>
    </row>
    <row r="12763" s="29">
      <c r="A12763" t="inlineStr">
        <is>
          <t>electricity production, photovoltaic, residential</t>
        </is>
      </c>
      <c r="B12763" t="n">
        <v>1</v>
      </c>
      <c r="C12763" t="inlineStr">
        <is>
          <t>SI</t>
        </is>
      </c>
      <c r="D12763" t="inlineStr">
        <is>
          <t>kilowatt hour</t>
        </is>
      </c>
      <c r="E12763" t="inlineStr">
        <is>
          <t>photovoltaic::power plants</t>
        </is>
      </c>
      <c r="F12763" t="inlineStr">
        <is>
          <t>production</t>
        </is>
      </c>
      <c r="G12763" t="n">
        <v>0</v>
      </c>
      <c r="H12763" t="inlineStr">
        <is>
          <t>electricity, low voltage</t>
        </is>
      </c>
      <c r="J12763">
        <f>VLOOKUP(C12763,'extension - production vol'!$B$6:$D$235,3,0)</f>
        <v>984.35900000000004</v>
      </c>
    </row>
    <row r="12764" ht="16" customHeight="1" s="29">
      <c r="A12764" t="inlineStr">
        <is>
          <t>photovoltaic slanted-roof installation, 3 kWp, CIS, laminated, integrated, on roof</t>
        </is>
      </c>
      <c r="B12764" s="30">
        <f>M12764*S12764</f>
        <v>4.8880583135391621E-8</v>
      </c>
      <c r="C12764" t="inlineStr">
        <is>
          <t>CH</t>
        </is>
      </c>
      <c r="D12764" t="inlineStr">
        <is>
          <t>unit</t>
        </is>
      </c>
      <c r="F12764" t="inlineStr">
        <is>
          <t>technosphere</t>
        </is>
      </c>
      <c r="G12764" t="n">
        <v>0</v>
      </c>
      <c r="H12764" t="inlineStr">
        <is>
          <t>photovoltaic slanted-roof installation, 3 kWp, CIS, laminated, integrated, on roof</t>
        </is>
      </c>
      <c r="I12764" t="inlineStr">
        <is>
          <t>(2,2,1,1,1,3); Calculation with average annual yield and share of technologies. Lifetime: 30a.</t>
        </is>
      </c>
      <c r="K12764" t="inlineStr">
        <is>
          <t>residential</t>
        </is>
      </c>
      <c r="L12764">
        <f>IF(K12764="residential",VLOOKUP(B12753,parameters!$C$41:$AG$178,18,0),IF(K12764="commercial",1-VLOOKUP(B12753,parameters!$C$41:$AG$178,18,0),1))</f>
        <v>0.17766751537682748</v>
      </c>
      <c r="M12764" s="30">
        <f>INDEX(parameters!$D$41:$AG$178,MATCH('PV (extension)'!B12753,parameters!$C$41:$C$178,0),MATCH('PV (extension)'!A12764,parameters!$D$5:$AG$5,0))/L12764</f>
        <v>5.119823078397083E-3</v>
      </c>
      <c r="N12764" s="3" t="inlineStr">
        <is>
          <t>roof-top</t>
        </is>
      </c>
      <c r="O12764">
        <f>INDEX(parameters!$C$196:$EJ$198,MATCH('PV (extension)'!N12764,parameters!$B$196:$B$198,0),MATCH('PV (extension)'!B12753,parameters!$C$195:$EJ$195,0))</f>
        <v>1163.7938716020014</v>
      </c>
      <c r="P12764" t="n">
        <v>3</v>
      </c>
      <c r="Q12764" t="n">
        <v>30</v>
      </c>
      <c r="R12764">
        <f>Q12764*P12764*O12764</f>
        <v>104741.44844418013</v>
      </c>
      <c r="S12764">
        <f>1/R12764</f>
        <v>9.5473188012377926E-6</v>
      </c>
    </row>
    <row r="12765" ht="16" customHeight="1" s="29">
      <c r="A12765" t="inlineStr">
        <is>
          <t>photovoltaic slanted-roof installation, 3 kWp, CdTe, panel, mounted, on roof</t>
        </is>
      </c>
      <c r="B12765" s="30">
        <f>M12765*S12765</f>
        <v>3.1881412798910602E-7</v>
      </c>
      <c r="C12765" t="inlineStr">
        <is>
          <t>CH</t>
        </is>
      </c>
      <c r="D12765" t="inlineStr">
        <is>
          <t>unit</t>
        </is>
      </c>
      <c r="F12765" t="inlineStr">
        <is>
          <t>technosphere</t>
        </is>
      </c>
      <c r="G12765" t="n">
        <v>0</v>
      </c>
      <c r="H12765" t="inlineStr">
        <is>
          <t>photovoltaic slanted-roof installation, 3 kWp, CdTe, panel, mounted, on roof</t>
        </is>
      </c>
      <c r="I12765" t="inlineStr">
        <is>
          <t>(2,2,1,1,1,3); Calculation with average annual yield and share of technologies. Lifetime: 30a.</t>
        </is>
      </c>
      <c r="K12765" t="inlineStr">
        <is>
          <t>residential</t>
        </is>
      </c>
      <c r="L12765">
        <f>L12764</f>
        <v>0.17766751537682748</v>
      </c>
      <c r="M12765" s="30">
        <f>INDEX(parameters!$D$41:$AG$178,MATCH('PV (extension)'!B12753,parameters!$C$41:$C$178,0),MATCH('PV (extension)'!A12765,parameters!$D$5:$AG$5,0))/L12765</f>
        <v>3.3393053550047194E-2</v>
      </c>
      <c r="N12765" s="3" t="inlineStr">
        <is>
          <t>roof-top</t>
        </is>
      </c>
      <c r="O12765">
        <f>INDEX(parameters!$C$196:$EJ$198,MATCH('PV (extension)'!N12765,parameters!$B$196:$B$198,0),MATCH('PV (extension)'!B12753,parameters!$C$195:$EJ$195,0))</f>
        <v>1163.7938716020014</v>
      </c>
      <c r="P12765" t="n">
        <v>3</v>
      </c>
      <c r="Q12765" t="n">
        <v>30</v>
      </c>
      <c r="R12765">
        <f>Q12765*P12765*O12765</f>
        <v>104741.44844418013</v>
      </c>
      <c r="S12765">
        <f>1/R12765</f>
        <v>9.5473188012377926E-6</v>
      </c>
    </row>
    <row r="12766" ht="16" customHeight="1" s="29">
      <c r="A12766" t="inlineStr">
        <is>
          <t>photovoltaic slanted-roof installation, 3 kWp, micro-Si, laminated, integrated, on roof</t>
        </is>
      </c>
      <c r="B12766" s="30">
        <f>M12766*S12766</f>
        <v>4.9400207637499676E-9</v>
      </c>
      <c r="C12766" t="inlineStr">
        <is>
          <t>RER</t>
        </is>
      </c>
      <c r="D12766" t="inlineStr">
        <is>
          <t>unit</t>
        </is>
      </c>
      <c r="F12766" t="inlineStr">
        <is>
          <t>technosphere</t>
        </is>
      </c>
      <c r="G12766" t="n">
        <v>0</v>
      </c>
      <c r="H12766" t="inlineStr">
        <is>
          <t>photovoltaic slanted-roof installation, 3 kWp, micro-Si, laminated, integrated, on roof</t>
        </is>
      </c>
      <c r="I12766" t="inlineStr">
        <is>
          <t>(2,2,1,1,1,3); Calculation with average annual yield and share of technologies. Lifetime: 30a.</t>
        </is>
      </c>
      <c r="K12766" t="inlineStr">
        <is>
          <t>residential</t>
        </is>
      </c>
      <c r="L12766">
        <f>L12765</f>
        <v>0.17766751537682748</v>
      </c>
      <c r="M12766" s="30">
        <f>INDEX(parameters!$D$41:$AG$178,MATCH('PV (extension)'!B12753,parameters!$C$41:$C$178,0),MATCH('PV (extension)'!A12766,parameters!$D$5:$AG$5,0))/L12766</f>
        <v>5.1742493013949662E-4</v>
      </c>
      <c r="N12766" s="3" t="inlineStr">
        <is>
          <t>roof-top</t>
        </is>
      </c>
      <c r="O12766">
        <f>INDEX(parameters!$C$196:$EJ$198,MATCH('PV (extension)'!N12766,parameters!$B$196:$B$198,0),MATCH('PV (extension)'!B12753,parameters!$C$195:$EJ$195,0))</f>
        <v>1163.7938716020014</v>
      </c>
      <c r="P12766" t="n">
        <v>3</v>
      </c>
      <c r="Q12766" t="n">
        <v>30</v>
      </c>
      <c r="R12766">
        <f>Q12766*P12766*O12766</f>
        <v>104741.44844418013</v>
      </c>
      <c r="S12766">
        <f>1/R12766</f>
        <v>9.5473188012377926E-6</v>
      </c>
    </row>
    <row r="12767" ht="16" customHeight="1" s="29">
      <c r="A12767" t="inlineStr">
        <is>
          <t>photovoltaic slanted-roof installation, 3 kWp, micro-Si, panel, mounted, on roof</t>
        </is>
      </c>
      <c r="B12767" s="30">
        <f>M12767*S12767</f>
        <v>8.5881403474769437E-8</v>
      </c>
      <c r="C12767" t="inlineStr">
        <is>
          <t>RER</t>
        </is>
      </c>
      <c r="D12767" t="inlineStr">
        <is>
          <t>unit</t>
        </is>
      </c>
      <c r="F12767" t="inlineStr">
        <is>
          <t>technosphere</t>
        </is>
      </c>
      <c r="G12767" t="n">
        <v>0</v>
      </c>
      <c r="H12767" t="inlineStr">
        <is>
          <t>photovoltaic slanted-roof installation, 3 kWp, micro-Si, panel, mounted, on roof</t>
        </is>
      </c>
      <c r="I12767" t="inlineStr">
        <is>
          <t>(2,2,1,1,1,3); Calculation with average annual yield and share of technologies. Lifetime: 30a.</t>
        </is>
      </c>
      <c r="K12767" t="inlineStr">
        <is>
          <t>residential</t>
        </is>
      </c>
      <c r="L12767">
        <f>L12766</f>
        <v>0.17766751537682748</v>
      </c>
      <c r="M12767" s="30">
        <f>INDEX(parameters!$D$41:$AG$178,MATCH('PV (extension)'!B12753,parameters!$C$41:$C$178,0),MATCH('PV (extension)'!A12767,parameters!$D$5:$AG$5,0))/L12767</f>
        <v>8.9953425943663963E-3</v>
      </c>
      <c r="N12767" s="3" t="inlineStr">
        <is>
          <t>roof-top</t>
        </is>
      </c>
      <c r="O12767">
        <f>INDEX(parameters!$C$196:$EJ$198,MATCH('PV (extension)'!N12767,parameters!$B$196:$B$198,0),MATCH('PV (extension)'!B12753,parameters!$C$195:$EJ$195,0))</f>
        <v>1163.7938716020014</v>
      </c>
      <c r="P12767" t="n">
        <v>3</v>
      </c>
      <c r="Q12767" t="n">
        <v>30</v>
      </c>
      <c r="R12767">
        <f>Q12767*P12767*O12767</f>
        <v>104741.44844418013</v>
      </c>
      <c r="S12767">
        <f>1/R12767</f>
        <v>9.5473188012377926E-6</v>
      </c>
    </row>
    <row r="12768" s="29">
      <c r="A12768" t="inlineStr">
        <is>
          <t>photovoltaic facade installation, 3kWp, multi-Si, laminated, integrated, at building</t>
        </is>
      </c>
      <c r="B12768" s="30">
        <f>M12768*S12768</f>
        <v>2.5152794900126669E-7</v>
      </c>
      <c r="C12768" t="inlineStr">
        <is>
          <t>RER</t>
        </is>
      </c>
      <c r="D12768" t="inlineStr">
        <is>
          <t>unit</t>
        </is>
      </c>
      <c r="F12768" t="inlineStr">
        <is>
          <t>technosphere</t>
        </is>
      </c>
      <c r="G12768" t="n">
        <v>0</v>
      </c>
      <c r="H12768" t="inlineStr">
        <is>
          <t>photovoltaic facade installation, 3kWp, multi-Si, laminated, integrated, at building</t>
        </is>
      </c>
      <c r="I12768" t="inlineStr">
        <is>
          <t>(2,2,1,1,1,3); Calculation with average annual yield and share of technologies. Lifetime: 30a.</t>
        </is>
      </c>
      <c r="K12768" t="inlineStr">
        <is>
          <t>residential</t>
        </is>
      </c>
      <c r="L12768">
        <f>L12767</f>
        <v>0.17766751537682748</v>
      </c>
      <c r="M12768" s="30">
        <f>INDEX(parameters!$D$41:$AG$178,MATCH('PV (extension)'!B12753,parameters!$C$41:$C$178,0),MATCH('PV (extension)'!A12768,parameters!$D$5:$AG$5,0))/L12768</f>
        <v>1.8497835237986298E-2</v>
      </c>
      <c r="N12768" t="inlineStr">
        <is>
          <t>façade</t>
        </is>
      </c>
      <c r="O12768">
        <f>INDEX(parameters!$C$196:$EJ$198,MATCH('PV (extension)'!N12768,parameters!$B$196:$B$198,0),MATCH('PV (extension)'!B12753,parameters!$C$195:$EJ$195,0))</f>
        <v>817.1318672950224</v>
      </c>
      <c r="P12768" t="n">
        <v>3</v>
      </c>
      <c r="Q12768" t="n">
        <v>30</v>
      </c>
      <c r="R12768">
        <f>Q12768*P12768*O12768</f>
        <v>73541.868056552019</v>
      </c>
      <c r="S12768">
        <f>1/R12768</f>
        <v>1.3597696474490189E-5</v>
      </c>
    </row>
    <row r="12769" s="29">
      <c r="A12769" t="inlineStr">
        <is>
          <t>photovoltaic facade installation, 3kWp, multi-Si, panel, mounted, at building</t>
        </is>
      </c>
      <c r="B12769" s="30">
        <f>M12769*S12769</f>
        <v>2.4668234661313991E-7</v>
      </c>
      <c r="C12769" t="inlineStr">
        <is>
          <t>RER</t>
        </is>
      </c>
      <c r="D12769" t="inlineStr">
        <is>
          <t>unit</t>
        </is>
      </c>
      <c r="F12769" t="inlineStr">
        <is>
          <t>technosphere</t>
        </is>
      </c>
      <c r="G12769" t="n">
        <v>0</v>
      </c>
      <c r="H12769" t="inlineStr">
        <is>
          <t>photovoltaic facade installation, 3kWp, multi-Si, panel, mounted, at building</t>
        </is>
      </c>
      <c r="I12769" t="inlineStr">
        <is>
          <t>(2,2,1,1,1,3); Calculation with average annual yield and share of technologies. Lifetime: 30a.</t>
        </is>
      </c>
      <c r="K12769" t="inlineStr">
        <is>
          <t>residential</t>
        </is>
      </c>
      <c r="L12769">
        <f>L12768</f>
        <v>0.17766751537682748</v>
      </c>
      <c r="M12769" s="30">
        <f>INDEX(parameters!$D$41:$AG$178,MATCH('PV (extension)'!B12753,parameters!$C$41:$C$178,0),MATCH('PV (extension)'!A12769,parameters!$D$5:$AG$5,0))/L12769</f>
        <v>1.8141480586504166E-2</v>
      </c>
      <c r="N12769" t="inlineStr">
        <is>
          <t>façade</t>
        </is>
      </c>
      <c r="O12769">
        <f>INDEX(parameters!$C$196:$EJ$198,MATCH('PV (extension)'!N12769,parameters!$B$196:$B$198,0),MATCH('PV (extension)'!B12753,parameters!$C$195:$EJ$195,0))</f>
        <v>817.1318672950224</v>
      </c>
      <c r="P12769" t="n">
        <v>3</v>
      </c>
      <c r="Q12769" t="n">
        <v>30</v>
      </c>
      <c r="R12769">
        <f>Q12769*P12769*O12769</f>
        <v>73541.868056552019</v>
      </c>
      <c r="S12769">
        <f>1/R12769</f>
        <v>1.3597696474490189E-5</v>
      </c>
    </row>
    <row r="12770" s="29">
      <c r="A12770" t="inlineStr">
        <is>
          <t>photovoltaic facade installation, 3kWp, single-Si, laminated, integrated, at building</t>
        </is>
      </c>
      <c r="B12770" s="30">
        <f>M12770*S12770</f>
        <v>1.3260272687563825E-7</v>
      </c>
      <c r="C12770" t="inlineStr">
        <is>
          <t>RER</t>
        </is>
      </c>
      <c r="D12770" t="inlineStr">
        <is>
          <t>unit</t>
        </is>
      </c>
      <c r="F12770" t="inlineStr">
        <is>
          <t>technosphere</t>
        </is>
      </c>
      <c r="G12770" t="n">
        <v>0</v>
      </c>
      <c r="H12770" t="inlineStr">
        <is>
          <t>photovoltaic facade installation, 3kWp, single-Si, laminated, integrated, at building</t>
        </is>
      </c>
      <c r="I12770" t="inlineStr">
        <is>
          <t>(2,2,1,1,1,3); Calculation with average annual yield and share of technologies. Lifetime: 30a.</t>
        </is>
      </c>
      <c r="K12770" t="inlineStr">
        <is>
          <t>residential</t>
        </is>
      </c>
      <c r="L12770">
        <f>L12769</f>
        <v>0.17766751537682748</v>
      </c>
      <c r="M12770" s="30">
        <f>INDEX(parameters!$D$41:$AG$178,MATCH('PV (extension)'!B12753,parameters!$C$41:$C$178,0),MATCH('PV (extension)'!A12770,parameters!$D$5:$AG$5,0))/L12770</f>
        <v>9.7518522438271929E-3</v>
      </c>
      <c r="N12770" t="inlineStr">
        <is>
          <t>façade</t>
        </is>
      </c>
      <c r="O12770">
        <f>INDEX(parameters!$C$196:$EJ$198,MATCH('PV (extension)'!N12770,parameters!$B$196:$B$198,0),MATCH('PV (extension)'!B12753,parameters!$C$195:$EJ$195,0))</f>
        <v>817.1318672950224</v>
      </c>
      <c r="P12770" t="n">
        <v>3</v>
      </c>
      <c r="Q12770" t="n">
        <v>30</v>
      </c>
      <c r="R12770">
        <f>Q12770*P12770*O12770</f>
        <v>73541.868056552019</v>
      </c>
      <c r="S12770">
        <f>1/R12770</f>
        <v>1.3597696474490189E-5</v>
      </c>
    </row>
    <row r="12771" s="29">
      <c r="A12771" t="inlineStr">
        <is>
          <t>photovoltaic facade installation, 3kWp, single-Si, panel, mounted, at building</t>
        </is>
      </c>
      <c r="B12771" s="30">
        <f>M12771*S12771</f>
        <v>1.3248799252010736E-7</v>
      </c>
      <c r="C12771" t="inlineStr">
        <is>
          <t>RER</t>
        </is>
      </c>
      <c r="D12771" t="inlineStr">
        <is>
          <t>unit</t>
        </is>
      </c>
      <c r="F12771" t="inlineStr">
        <is>
          <t>technosphere</t>
        </is>
      </c>
      <c r="G12771" t="n">
        <v>0</v>
      </c>
      <c r="H12771" t="inlineStr">
        <is>
          <t>photovoltaic facade installation, 3kWp, single-Si, panel, mounted, at building</t>
        </is>
      </c>
      <c r="I12771" t="inlineStr">
        <is>
          <t>(2,2,1,1,1,3); Calculation with average annual yield and share of technologies. Lifetime: 30a.</t>
        </is>
      </c>
      <c r="K12771" t="inlineStr">
        <is>
          <t>residential</t>
        </is>
      </c>
      <c r="L12771">
        <f>L12770</f>
        <v>0.17766751537682748</v>
      </c>
      <c r="M12771" s="30">
        <f>INDEX(parameters!$D$41:$AG$178,MATCH('PV (extension)'!B12753,parameters!$C$41:$C$178,0),MATCH('PV (extension)'!A12771,parameters!$D$5:$AG$5,0))/L12771</f>
        <v>9.7434144649911868E-3</v>
      </c>
      <c r="N12771" t="inlineStr">
        <is>
          <t>façade</t>
        </is>
      </c>
      <c r="O12771">
        <f>INDEX(parameters!$C$196:$EJ$198,MATCH('PV (extension)'!N12771,parameters!$B$196:$B$198,0),MATCH('PV (extension)'!B12753,parameters!$C$195:$EJ$195,0))</f>
        <v>817.1318672950224</v>
      </c>
      <c r="P12771" t="n">
        <v>3</v>
      </c>
      <c r="Q12771" t="n">
        <v>30</v>
      </c>
      <c r="R12771">
        <f>Q12771*P12771*O12771</f>
        <v>73541.868056552019</v>
      </c>
      <c r="S12771">
        <f>1/R12771</f>
        <v>1.3597696474490189E-5</v>
      </c>
    </row>
    <row r="12772" ht="16" customHeight="1" s="29">
      <c r="A12772" t="inlineStr">
        <is>
          <t>photovoltaic flat-roof installation, 3kWp, multi-Si, on roof</t>
        </is>
      </c>
      <c r="B12772" s="30">
        <f>M12772*S12772</f>
        <v>2.7204392425032317E-6</v>
      </c>
      <c r="C12772" t="inlineStr">
        <is>
          <t>RER</t>
        </is>
      </c>
      <c r="D12772" t="inlineStr">
        <is>
          <t>unit</t>
        </is>
      </c>
      <c r="F12772" t="inlineStr">
        <is>
          <t>technosphere</t>
        </is>
      </c>
      <c r="G12772" t="n">
        <v>0</v>
      </c>
      <c r="H12772" t="inlineStr">
        <is>
          <t>photovoltaic flat-roof installation, 3kWp, multi-Si, on roof</t>
        </is>
      </c>
      <c r="I12772" t="inlineStr">
        <is>
          <t>(2,2,1,1,1,3); Calculation with average annual yield and share of technologies. Lifetime: 30a.</t>
        </is>
      </c>
      <c r="K12772" t="inlineStr">
        <is>
          <t>residential</t>
        </is>
      </c>
      <c r="L12772">
        <f>L12771</f>
        <v>0.17766751537682748</v>
      </c>
      <c r="M12772" s="30">
        <f>INDEX(parameters!$D$41:$AG$178,MATCH('PV (extension)'!B12753,parameters!$C$41:$C$178,0),MATCH('PV (extension)'!A12772,parameters!$D$5:$AG$5,0))/L12772</f>
        <v>0.28494274666417674</v>
      </c>
      <c r="N12772" s="3" t="inlineStr">
        <is>
          <t>roof-top</t>
        </is>
      </c>
      <c r="O12772">
        <f>INDEX(parameters!$C$196:$EJ$198,MATCH('PV (extension)'!N12772,parameters!$B$196:$B$198,0),MATCH('PV (extension)'!B12753,parameters!$C$195:$EJ$195,0))</f>
        <v>1163.7938716020014</v>
      </c>
      <c r="P12772" t="n">
        <v>3</v>
      </c>
      <c r="Q12772" t="n">
        <v>30</v>
      </c>
      <c r="R12772">
        <f>Q12772*P12772*O12772</f>
        <v>104741.44844418013</v>
      </c>
      <c r="S12772">
        <f>1/R12772</f>
        <v>9.5473188012377926E-6</v>
      </c>
    </row>
    <row r="12773" ht="16" customHeight="1" s="29">
      <c r="A12773" t="inlineStr">
        <is>
          <t>photovoltaic flat-roof installation, 3kWp, single-Si, on roof</t>
        </is>
      </c>
      <c r="B12773" s="30">
        <f>M12773*S12773</f>
        <v>1.4200298774131037E-6</v>
      </c>
      <c r="C12773" t="inlineStr">
        <is>
          <t>RER</t>
        </is>
      </c>
      <c r="D12773" t="inlineStr">
        <is>
          <t>unit</t>
        </is>
      </c>
      <c r="F12773" t="inlineStr">
        <is>
          <t>technosphere</t>
        </is>
      </c>
      <c r="G12773" t="n">
        <v>0</v>
      </c>
      <c r="H12773" t="inlineStr">
        <is>
          <t>photovoltaic flat-roof installation, 3kWp, single-Si, on roof</t>
        </is>
      </c>
      <c r="I12773" t="inlineStr">
        <is>
          <t>(2,2,1,1,1,3); Calculation with average annual yield and share of technologies. Lifetime: 30a.</t>
        </is>
      </c>
      <c r="K12773" t="inlineStr">
        <is>
          <t>residential</t>
        </is>
      </c>
      <c r="L12773">
        <f>L12772</f>
        <v>0.17766751537682748</v>
      </c>
      <c r="M12773" s="30">
        <f>INDEX(parameters!$D$41:$AG$178,MATCH('PV (extension)'!B12753,parameters!$C$41:$C$178,0),MATCH('PV (extension)'!A12773,parameters!$D$5:$AG$5,0))/L12773</f>
        <v>0.14873598619426004</v>
      </c>
      <c r="N12773" s="3" t="inlineStr">
        <is>
          <t>roof-top</t>
        </is>
      </c>
      <c r="O12773">
        <f>INDEX(parameters!$C$196:$EJ$198,MATCH('PV (extension)'!N12773,parameters!$B$196:$B$198,0),MATCH('PV (extension)'!B12753,parameters!$C$195:$EJ$195,0))</f>
        <v>1163.7938716020014</v>
      </c>
      <c r="P12773" t="n">
        <v>3</v>
      </c>
      <c r="Q12773" t="n">
        <v>30</v>
      </c>
      <c r="R12773">
        <f>Q12773*P12773*O12773</f>
        <v>104741.44844418013</v>
      </c>
      <c r="S12773">
        <f>1/R12773</f>
        <v>9.5473188012377926E-6</v>
      </c>
    </row>
    <row r="12774" ht="16" customHeight="1" s="29">
      <c r="A12774" t="inlineStr">
        <is>
          <t>photovoltaic slanted-roof installation, 3kWp, CIS, panel, mounted, on roof</t>
        </is>
      </c>
      <c r="B12774" s="30">
        <f>M12774*S12774</f>
        <v>7.8544441372856606E-7</v>
      </c>
      <c r="C12774" t="inlineStr">
        <is>
          <t>CH</t>
        </is>
      </c>
      <c r="D12774" t="inlineStr">
        <is>
          <t>unit</t>
        </is>
      </c>
      <c r="F12774" t="inlineStr">
        <is>
          <t>technosphere</t>
        </is>
      </c>
      <c r="G12774" t="n">
        <v>0</v>
      </c>
      <c r="H12774" t="inlineStr">
        <is>
          <t>photovoltaic slanted-roof installation, 3kWp, CIS, panel, mounted, on roof</t>
        </is>
      </c>
      <c r="I12774" t="inlineStr">
        <is>
          <t>(2,2,1,1,1,3); Calculation with average annual yield and share of technologies. Lifetime: 30a.</t>
        </is>
      </c>
      <c r="K12774" t="inlineStr">
        <is>
          <t>residential</t>
        </is>
      </c>
      <c r="L12774">
        <f>L12773</f>
        <v>0.17766751537682748</v>
      </c>
      <c r="M12774" s="30">
        <f>INDEX(parameters!$D$41:$AG$178,MATCH('PV (extension)'!B12753,parameters!$C$41:$C$178,0),MATCH('PV (extension)'!A12774,parameters!$D$5:$AG$5,0))/L12774</f>
        <v>8.2268585566319899E-2</v>
      </c>
      <c r="N12774" s="3" t="inlineStr">
        <is>
          <t>roof-top</t>
        </is>
      </c>
      <c r="O12774">
        <f>INDEX(parameters!$C$196:$EJ$198,MATCH('PV (extension)'!N12774,parameters!$B$196:$B$198,0),MATCH('PV (extension)'!B12753,parameters!$C$195:$EJ$195,0))</f>
        <v>1163.7938716020014</v>
      </c>
      <c r="P12774" t="n">
        <v>3</v>
      </c>
      <c r="Q12774" t="n">
        <v>30</v>
      </c>
      <c r="R12774">
        <f>Q12774*P12774*O12774</f>
        <v>104741.44844418013</v>
      </c>
      <c r="S12774">
        <f>1/R12774</f>
        <v>9.5473188012377926E-6</v>
      </c>
    </row>
    <row r="12775" ht="16" customHeight="1" s="29">
      <c r="A12775" t="inlineStr">
        <is>
          <t>photovoltaic slanted-roof installation, 3kWp, CdTe, laminated, integrated, on roof</t>
        </is>
      </c>
      <c r="B12775" s="30">
        <f>M12775*S12775</f>
        <v>2.1992936134471116E-8</v>
      </c>
      <c r="C12775" t="inlineStr">
        <is>
          <t>CH</t>
        </is>
      </c>
      <c r="D12775" t="inlineStr">
        <is>
          <t>unit</t>
        </is>
      </c>
      <c r="F12775" t="inlineStr">
        <is>
          <t>technosphere</t>
        </is>
      </c>
      <c r="G12775" t="n">
        <v>0</v>
      </c>
      <c r="H12775" t="inlineStr">
        <is>
          <t>photovoltaic slanted-roof installation, 3kWp, CdTe, laminated, integrated, on roof</t>
        </is>
      </c>
      <c r="I12775" t="inlineStr">
        <is>
          <t>(2,2,1,1,1,3); Calculation with average annual yield and share of technologies. Lifetime: 30a.</t>
        </is>
      </c>
      <c r="K12775" t="inlineStr">
        <is>
          <t>residential</t>
        </is>
      </c>
      <c r="L12775">
        <f>L12774</f>
        <v>0.17766751537682748</v>
      </c>
      <c r="M12775" s="30">
        <f>INDEX(parameters!$D$41:$AG$178,MATCH('PV (extension)'!B12753,parameters!$C$41:$C$178,0),MATCH('PV (extension)'!A12775,parameters!$D$5:$AG$5,0))/L12775</f>
        <v>2.3035719862648527E-3</v>
      </c>
      <c r="N12775" s="3" t="inlineStr">
        <is>
          <t>roof-top</t>
        </is>
      </c>
      <c r="O12775">
        <f>INDEX(parameters!$C$196:$EJ$198,MATCH('PV (extension)'!N12775,parameters!$B$196:$B$198,0),MATCH('PV (extension)'!B12753,parameters!$C$195:$EJ$195,0))</f>
        <v>1163.7938716020014</v>
      </c>
      <c r="P12775" t="n">
        <v>3</v>
      </c>
      <c r="Q12775" t="n">
        <v>30</v>
      </c>
      <c r="R12775">
        <f>Q12775*P12775*O12775</f>
        <v>104741.44844418013</v>
      </c>
      <c r="S12775">
        <f>1/R12775</f>
        <v>9.5473188012377926E-6</v>
      </c>
    </row>
    <row r="12776" ht="16" customHeight="1" s="29">
      <c r="A12776" t="inlineStr">
        <is>
          <t>photovoltaic slanted-roof installation, 3kWp, multi-Si, laminated, integrated, on roof</t>
        </is>
      </c>
      <c r="B12776" s="30">
        <f>M12776*S12776</f>
        <v>1.3066132556573695E-7</v>
      </c>
      <c r="C12776" t="inlineStr">
        <is>
          <t>RER</t>
        </is>
      </c>
      <c r="D12776" t="inlineStr">
        <is>
          <t>unit</t>
        </is>
      </c>
      <c r="F12776" t="inlineStr">
        <is>
          <t>technosphere</t>
        </is>
      </c>
      <c r="G12776" t="n">
        <v>0</v>
      </c>
      <c r="H12776" t="inlineStr">
        <is>
          <t>photovoltaic slanted-roof installation, 3kWp, multi-Si, laminated, integrated, on roof</t>
        </is>
      </c>
      <c r="I12776" t="inlineStr">
        <is>
          <t>(2,2,1,1,1,3); Calculation with average annual yield and share of technologies. Lifetime: 30a.</t>
        </is>
      </c>
      <c r="K12776" t="inlineStr">
        <is>
          <t>residential</t>
        </is>
      </c>
      <c r="L12776">
        <f>L12775</f>
        <v>0.17766751537682748</v>
      </c>
      <c r="M12776" s="30">
        <f>INDEX(parameters!$D$41:$AG$178,MATCH('PV (extension)'!B12753,parameters!$C$41:$C$178,0),MATCH('PV (extension)'!A12776,parameters!$D$5:$AG$5,0))/L12776</f>
        <v>1.3685656495391874E-2</v>
      </c>
      <c r="N12776" s="3" t="inlineStr">
        <is>
          <t>roof-top</t>
        </is>
      </c>
      <c r="O12776">
        <f>INDEX(parameters!$C$196:$EJ$198,MATCH('PV (extension)'!N12776,parameters!$B$196:$B$198,0),MATCH('PV (extension)'!B12753,parameters!$C$195:$EJ$195,0))</f>
        <v>1163.7938716020014</v>
      </c>
      <c r="P12776" t="n">
        <v>3</v>
      </c>
      <c r="Q12776" t="n">
        <v>30</v>
      </c>
      <c r="R12776">
        <f>Q12776*P12776*O12776</f>
        <v>104741.44844418013</v>
      </c>
      <c r="S12776">
        <f>1/R12776</f>
        <v>9.5473188012377926E-6</v>
      </c>
    </row>
    <row r="12777" ht="16" customHeight="1" s="29">
      <c r="A12777" t="inlineStr">
        <is>
          <t>photovoltaic slanted-roof installation, 3kWp, multi-Si, panel, mounted, on roof</t>
        </is>
      </c>
      <c r="B12777" s="30">
        <f>M12777*S12777</f>
        <v>2.2364577932388355E-6</v>
      </c>
      <c r="C12777" t="inlineStr">
        <is>
          <t>RER</t>
        </is>
      </c>
      <c r="D12777" t="inlineStr">
        <is>
          <t>unit</t>
        </is>
      </c>
      <c r="F12777" t="inlineStr">
        <is>
          <t>technosphere</t>
        </is>
      </c>
      <c r="G12777" t="n">
        <v>0</v>
      </c>
      <c r="H12777" t="inlineStr">
        <is>
          <t>photovoltaic slanted-roof installation, 3kWp, multi-Si, panel, mounted, on roof</t>
        </is>
      </c>
      <c r="I12777" t="inlineStr">
        <is>
          <t>(2,2,1,1,1,3); Calculation with average annual yield and share of technologies. Lifetime: 30a.</t>
        </is>
      </c>
      <c r="K12777" t="inlineStr">
        <is>
          <t>residential</t>
        </is>
      </c>
      <c r="L12777">
        <f>L12776</f>
        <v>0.17766751537682748</v>
      </c>
      <c r="M12777" s="30">
        <f>INDEX(parameters!$D$41:$AG$178,MATCH('PV (extension)'!B12753,parameters!$C$41:$C$178,0),MATCH('PV (extension)'!A12777,parameters!$D$5:$AG$5,0))/L12777</f>
        <v>0.23424982864811036</v>
      </c>
      <c r="N12777" s="3" t="inlineStr">
        <is>
          <t>roof-top</t>
        </is>
      </c>
      <c r="O12777">
        <f>INDEX(parameters!$C$196:$EJ$198,MATCH('PV (extension)'!N12777,parameters!$B$196:$B$198,0),MATCH('PV (extension)'!B12753,parameters!$C$195:$EJ$195,0))</f>
        <v>1163.7938716020014</v>
      </c>
      <c r="P12777" t="n">
        <v>3</v>
      </c>
      <c r="Q12777" t="n">
        <v>30</v>
      </c>
      <c r="R12777">
        <f>Q12777*P12777*O12777</f>
        <v>104741.44844418013</v>
      </c>
      <c r="S12777">
        <f>1/R12777</f>
        <v>9.5473188012377926E-6</v>
      </c>
    </row>
    <row r="12778" ht="16" customHeight="1" s="29">
      <c r="A12778" t="inlineStr">
        <is>
          <t>photovoltaic slanted-roof installation, 3kWp, single-Si, laminated, integrated, on roof</t>
        </is>
      </c>
      <c r="B12778" s="30">
        <f>M12778*S12778</f>
        <v>6.9054026135215965E-8</v>
      </c>
      <c r="C12778" t="inlineStr">
        <is>
          <t>RER</t>
        </is>
      </c>
      <c r="D12778" t="inlineStr">
        <is>
          <t>unit</t>
        </is>
      </c>
      <c r="F12778" t="inlineStr">
        <is>
          <t>technosphere</t>
        </is>
      </c>
      <c r="G12778" t="n">
        <v>0</v>
      </c>
      <c r="H12778" t="inlineStr">
        <is>
          <t>photovoltaic slanted-roof installation, 3kWp, single-Si, laminated, integrated, on roof</t>
        </is>
      </c>
      <c r="I12778" t="inlineStr">
        <is>
          <t>(2,2,1,1,1,3); Calculation with average annual yield and share of technologies. Lifetime: 30a.</t>
        </is>
      </c>
      <c r="K12778" t="inlineStr">
        <is>
          <t>residential</t>
        </is>
      </c>
      <c r="L12778">
        <f>L12777</f>
        <v>0.17766751537682748</v>
      </c>
      <c r="M12778" s="30">
        <f>INDEX(parameters!$D$41:$AG$178,MATCH('PV (extension)'!B12753,parameters!$C$41:$C$178,0),MATCH('PV (extension)'!A12778,parameters!$D$5:$AG$5,0))/L12778</f>
        <v>7.2328187183047909E-3</v>
      </c>
      <c r="N12778" s="3" t="inlineStr">
        <is>
          <t>roof-top</t>
        </is>
      </c>
      <c r="O12778">
        <f>INDEX(parameters!$C$196:$EJ$198,MATCH('PV (extension)'!N12778,parameters!$B$196:$B$198,0),MATCH('PV (extension)'!B12753,parameters!$C$195:$EJ$195,0))</f>
        <v>1163.7938716020014</v>
      </c>
      <c r="P12778" t="n">
        <v>3</v>
      </c>
      <c r="Q12778" t="n">
        <v>30</v>
      </c>
      <c r="R12778">
        <f>Q12778*P12778*O12778</f>
        <v>104741.44844418013</v>
      </c>
      <c r="S12778">
        <f>1/R12778</f>
        <v>9.5473188012377926E-6</v>
      </c>
    </row>
    <row r="12779" ht="16" customHeight="1" s="29">
      <c r="A12779" t="inlineStr">
        <is>
          <t>photovoltaic slanted-roof installation, 3kWp, single-Si, panel, mounted, on roof</t>
        </is>
      </c>
      <c r="B12779" s="30">
        <f>M12779*S12779</f>
        <v>1.1687882959357217E-6</v>
      </c>
      <c r="C12779" t="inlineStr">
        <is>
          <t>RER</t>
        </is>
      </c>
      <c r="D12779" t="inlineStr">
        <is>
          <t>unit</t>
        </is>
      </c>
      <c r="F12779" t="inlineStr">
        <is>
          <t>technosphere</t>
        </is>
      </c>
      <c r="G12779" t="n">
        <v>0</v>
      </c>
      <c r="H12779" t="inlineStr">
        <is>
          <t>photovoltaic slanted-roof installation, 3kWp, single-Si, panel, mounted, on roof</t>
        </is>
      </c>
      <c r="I12779" t="inlineStr">
        <is>
          <t>(2,2,1,1,1,3); Calculation with average annual yield and share of technologies. Lifetime: 30a.</t>
        </is>
      </c>
      <c r="K12779" t="inlineStr">
        <is>
          <t>residential</t>
        </is>
      </c>
      <c r="L12779">
        <f>L12778</f>
        <v>0.17766751537682748</v>
      </c>
      <c r="M12779" s="30">
        <f>INDEX(parameters!$D$41:$AG$178,MATCH('PV (extension)'!B12753,parameters!$C$41:$C$178,0),MATCH('PV (extension)'!A12779,parameters!$D$5:$AG$5,0))/L12779</f>
        <v>0.12242057904091255</v>
      </c>
      <c r="N12779" s="3" t="inlineStr">
        <is>
          <t>roof-top</t>
        </is>
      </c>
      <c r="O12779">
        <f>INDEX(parameters!$C$196:$EJ$198,MATCH('PV (extension)'!N12779,parameters!$B$196:$B$198,0),MATCH('PV (extension)'!B12753,parameters!$C$195:$EJ$195,0))</f>
        <v>1163.7938716020014</v>
      </c>
      <c r="P12779" t="n">
        <v>3</v>
      </c>
      <c r="Q12779" t="n">
        <v>30</v>
      </c>
      <c r="R12779">
        <f>Q12779*P12779*O12779</f>
        <v>104741.44844418013</v>
      </c>
      <c r="S12779">
        <f>1/R12779</f>
        <v>9.5473188012377926E-6</v>
      </c>
    </row>
    <row r="12780" s="29">
      <c r="A12780" t="inlineStr">
        <is>
          <t>market for tap water</t>
        </is>
      </c>
      <c r="B12780" t="n">
        <v>0.0037026</v>
      </c>
      <c r="C12780" t="inlineStr">
        <is>
          <t>Europe without Switzerland</t>
        </is>
      </c>
      <c r="D12780" t="inlineStr">
        <is>
          <t>kilogram</t>
        </is>
      </c>
      <c r="F12780" t="inlineStr">
        <is>
          <t>technosphere</t>
        </is>
      </c>
      <c r="G12780" t="n">
        <v>0</v>
      </c>
      <c r="H12780" t="inlineStr">
        <is>
          <t>tap water</t>
        </is>
      </c>
      <c r="I12780" t="inlineStr">
        <is>
          <t>(2,2,1,1,1,3); Estimation 20l/m2 panel</t>
        </is>
      </c>
    </row>
    <row r="12781" s="29">
      <c r="A12781" t="inlineStr">
        <is>
          <t>treatment of wastewater, from residence, capacity 1.1E10l/year</t>
        </is>
      </c>
      <c r="B12781" t="n">
        <v>-3.3323e-06</v>
      </c>
      <c r="C12781" t="inlineStr">
        <is>
          <t>CH</t>
        </is>
      </c>
      <c r="D12781" t="inlineStr">
        <is>
          <t>cubic meter</t>
        </is>
      </c>
      <c r="F12781" t="inlineStr">
        <is>
          <t>technosphere</t>
        </is>
      </c>
      <c r="G12781" t="n">
        <v>0</v>
      </c>
      <c r="H12781" t="inlineStr">
        <is>
          <t>wastewater, from residence</t>
        </is>
      </c>
      <c r="I12781" t="inlineStr">
        <is>
          <t>(2,2,1,1,1,3); Estimation 20l/m2 panel</t>
        </is>
      </c>
    </row>
    <row r="12782" s="29"/>
    <row r="12783" customFormat="1" s="28">
      <c r="A12783" s="28" t="inlineStr">
        <is>
          <t>Activity</t>
        </is>
      </c>
      <c r="B12783" s="28" t="inlineStr">
        <is>
          <t>electricity production, photovoltaic, commercial</t>
        </is>
      </c>
    </row>
    <row r="12784">
      <c r="A12784" t="inlineStr">
        <is>
          <t>comment</t>
        </is>
      </c>
      <c r="B1278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")&amp;HLOOKUP(B12785,parameters!$C$195:$EJ$198,2,0)&amp;" kWh/kWp.
Annual output, Facade: "&amp;HLOOKUP(B12785,parameters!$C$195:$EJ$198,3,0)&amp;" kWh/kWp.
Annual output, Open-ground: "&amp;HLOOKUP(B12785,parameters!$C$195:$EJ$198,4,0)&amp;_xlfn._LONGTEXT("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")&amp;VLOOKUP(B12785,'extension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1163.70704216906 kWh/kWp.
Annual output, Facade: 817.07090194849 kWh/kWp.
Annual output, Open-ground: 1237.98621507347 kWh/kWp.
Amount of solar energy transformed to electricity. Waste heat emission due to losses of electricity in the system.
Technology:  Electricity production with grid-connected photovoltaic power plants.
Time period:  Time of publications
Production volume: 5.744 GWh in 2025.
Sampling:  Statistical data and model calculations
Extrapolations:  Use of PV technology data investigated for other countries (Switzerland). Correction of average yield with Swiss data.
Uncertainty:  None
Author: Romain Sacchi, PSI, romain.sacchi@psi.ch</v>
      </c>
    </row>
    <row r="12785" s="29">
      <c r="A12785" t="inlineStr">
        <is>
          <t>location</t>
        </is>
      </c>
      <c r="B12785" t="inlineStr">
        <is>
          <t>EC</t>
        </is>
      </c>
    </row>
    <row r="12786" s="29">
      <c r="A12786" t="inlineStr">
        <is>
          <t>production amount</t>
        </is>
      </c>
      <c r="B12786" t="n">
        <v>1</v>
      </c>
    </row>
    <row r="12787" s="29">
      <c r="A12787" t="inlineStr">
        <is>
          <t>reference product</t>
        </is>
      </c>
      <c r="B12787" t="inlineStr">
        <is>
          <t>electricity, low voltage</t>
        </is>
      </c>
    </row>
    <row r="12788" s="29">
      <c r="A12788" t="inlineStr">
        <is>
          <t>source</t>
        </is>
      </c>
      <c r="B1278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789" s="29">
      <c r="A12789" t="inlineStr">
        <is>
          <t>type</t>
        </is>
      </c>
      <c r="B12789" t="inlineStr">
        <is>
          <t>process</t>
        </is>
      </c>
    </row>
    <row r="12790" s="29">
      <c r="A12790" t="inlineStr">
        <is>
          <t>unit</t>
        </is>
      </c>
      <c r="B12790" t="inlineStr">
        <is>
          <t>kilowatt hour</t>
        </is>
      </c>
    </row>
    <row r="12791" s="29">
      <c r="A12791" t="inlineStr">
        <is>
          <t>Exchanges</t>
        </is>
      </c>
    </row>
    <row r="12792" customFormat="1" s="28">
      <c r="A12792" s="28" t="inlineStr">
        <is>
          <t>name</t>
        </is>
      </c>
      <c r="B12792" s="28" t="inlineStr">
        <is>
          <t>amount</t>
        </is>
      </c>
      <c r="C12792" s="28" t="inlineStr">
        <is>
          <t>location</t>
        </is>
      </c>
      <c r="D12792" s="28" t="inlineStr">
        <is>
          <t>unit</t>
        </is>
      </c>
      <c r="E12792" s="28" t="inlineStr">
        <is>
          <t>categories</t>
        </is>
      </c>
      <c r="F12792" s="28" t="inlineStr">
        <is>
          <t>type</t>
        </is>
      </c>
      <c r="G12792" s="28" t="inlineStr">
        <is>
          <t>uncertainty type</t>
        </is>
      </c>
      <c r="H12792" s="28" t="inlineStr">
        <is>
          <t>reference product</t>
        </is>
      </c>
      <c r="I12792" s="28" t="inlineStr">
        <is>
          <t>comment</t>
        </is>
      </c>
      <c r="J12792" s="28" t="inlineStr">
        <is>
          <t>production volume</t>
        </is>
      </c>
      <c r="K12792" s="28" t="inlineStr">
        <is>
          <t>scope</t>
        </is>
      </c>
      <c r="L12792" s="28" t="inlineStr">
        <is>
          <t>scope share</t>
        </is>
      </c>
      <c r="M12792" s="28" t="inlineStr">
        <is>
          <t>tech share</t>
        </is>
      </c>
      <c r="N12792" s="28" t="inlineStr">
        <is>
          <t>installation</t>
        </is>
      </c>
      <c r="O12792" s="28" t="inlineStr">
        <is>
          <t>productivity</t>
        </is>
      </c>
      <c r="P12792" s="28" t="inlineStr">
        <is>
          <t>kWp</t>
        </is>
      </c>
      <c r="Q12792" s="28" t="inlineStr">
        <is>
          <t>lifetime</t>
        </is>
      </c>
      <c r="R12792" s="28" t="inlineStr">
        <is>
          <t>lifetime production</t>
        </is>
      </c>
      <c r="S12792" s="28" t="inlineStr">
        <is>
          <t>inverted lifetime production</t>
        </is>
      </c>
    </row>
    <row r="12793" s="29">
      <c r="A12793" t="inlineStr">
        <is>
          <t>Energy, solar, converted</t>
        </is>
      </c>
      <c r="B12793" t="n">
        <v>3.8503</v>
      </c>
      <c r="D12793" t="inlineStr">
        <is>
          <t>megajoule</t>
        </is>
      </c>
      <c r="E12793" t="inlineStr">
        <is>
          <t>natural resource::in air</t>
        </is>
      </c>
      <c r="F12793" t="inlineStr">
        <is>
          <t>biosphere</t>
        </is>
      </c>
      <c r="G12793" t="n">
        <v>0</v>
      </c>
      <c r="I12793" t="inlineStr">
        <is>
          <t>(2,2,1,1,1,3); Energy loss in the system</t>
        </is>
      </c>
    </row>
    <row r="12794" s="29">
      <c r="A12794" t="inlineStr">
        <is>
          <t>Heat, waste</t>
        </is>
      </c>
      <c r="B12794" t="n">
        <v>0.25027</v>
      </c>
      <c r="D12794" t="inlineStr">
        <is>
          <t>megajoule</t>
        </is>
      </c>
      <c r="E12794" t="inlineStr">
        <is>
          <t>air</t>
        </is>
      </c>
      <c r="F12794" t="inlineStr">
        <is>
          <t>biosphere</t>
        </is>
      </c>
      <c r="G12794" t="n">
        <v>0</v>
      </c>
      <c r="I12794" t="inlineStr">
        <is>
          <t>(1,na,na,na,na,na); Calculation with average annual output and share of technologies; Average degradation of 10.5% included</t>
        </is>
      </c>
    </row>
    <row r="12795" s="29">
      <c r="A12795" t="inlineStr">
        <is>
          <t>electricity production, photovoltaic, commercial</t>
        </is>
      </c>
      <c r="B12795" t="n">
        <v>1</v>
      </c>
      <c r="C12795" t="inlineStr">
        <is>
          <t>EC</t>
        </is>
      </c>
      <c r="D12795" t="inlineStr">
        <is>
          <t>kilowatt hour</t>
        </is>
      </c>
      <c r="E12795" t="inlineStr">
        <is>
          <t>photovoltaic::power plants</t>
        </is>
      </c>
      <c r="F12795" t="inlineStr">
        <is>
          <t>production</t>
        </is>
      </c>
      <c r="G12795" t="n">
        <v>0</v>
      </c>
      <c r="H12795" t="inlineStr">
        <is>
          <t>electricity, low voltage</t>
        </is>
      </c>
      <c r="J12795">
        <f>VLOOKUP(C12795,'extension - production vol'!$B$6:$D$235,3,0)</f>
        <v>5.7439999999999998</v>
      </c>
    </row>
    <row r="12796" ht="16" customHeight="1" s="29">
      <c r="A12796" t="inlineStr">
        <is>
          <t>photovoltaic flat-roof installation, 156 kWp, multi-Si, on roof</t>
        </is>
      </c>
      <c r="B12796" s="30">
        <f>M12796*S12796</f>
        <v>2.2543964190512147E-8</v>
      </c>
      <c r="C12796" t="inlineStr">
        <is>
          <t>CH</t>
        </is>
      </c>
      <c r="D12796" t="inlineStr">
        <is>
          <t>unit</t>
        </is>
      </c>
      <c r="F12796" t="inlineStr">
        <is>
          <t>technosphere</t>
        </is>
      </c>
      <c r="G12796" t="n">
        <v>0</v>
      </c>
      <c r="H12796" t="inlineStr">
        <is>
          <t>photovoltaic flat-roof installation, 156 kWp, multi-Si, on roof</t>
        </is>
      </c>
      <c r="I12796" t="inlineStr">
        <is>
          <t>(2,2,1,1,1,3); Calculation with average annual yield and share of technologies. Lifetime: 30a.</t>
        </is>
      </c>
      <c r="K12796" t="inlineStr">
        <is>
          <t>commercial</t>
        </is>
      </c>
      <c r="L12796">
        <f>IF(K12796="residential",VLOOKUP(B12785,parameters!$C$41:$AG$178,18,0),IF(K12796="commercial",1-VLOOKUP(B12785,parameters!$C$41:$AG$178,18,0),1))</f>
        <v>0.82233248462317254</v>
      </c>
      <c r="M12796" s="30">
        <f>INDEX(parameters!$D$41:$AG$178,MATCH('PV (extension)'!B12785,parameters!$C$41:$C$178,0),MATCH('PV (extension)'!A12796,parameters!$D$5:$AG$5,0))/L12796</f>
        <v>0.12277778707072071</v>
      </c>
      <c r="N12796" s="3" t="inlineStr">
        <is>
          <t>roof-top</t>
        </is>
      </c>
      <c r="O12796">
        <f>INDEX(parameters!$C$196:$EJ$198,MATCH('PV (extension)'!N12796,parameters!$B$196:$B$198,0),MATCH('PV (extension)'!B12785,parameters!$C$195:$EJ$195,0))</f>
        <v>1163.7070421690617</v>
      </c>
      <c r="P12796" t="n">
        <v>156</v>
      </c>
      <c r="Q12796" t="n">
        <v>30</v>
      </c>
      <c r="R12796">
        <f>Q12796*P12796*O12796</f>
        <v>5446148.9573512087</v>
      </c>
      <c r="S12796">
        <f>1/R12796</f>
        <v>1.8361598403403944E-7</v>
      </c>
    </row>
    <row r="12797" ht="16" customHeight="1" s="29">
      <c r="A12797" t="inlineStr">
        <is>
          <t>photovoltaic flat-roof installation, 156 kWp, single-Si, on roof</t>
        </is>
      </c>
      <c r="B12797" s="30">
        <f>M12797*S12797</f>
        <v>1.1776149813092226E-8</v>
      </c>
      <c r="C12797" t="inlineStr">
        <is>
          <t>CH</t>
        </is>
      </c>
      <c r="D12797" t="inlineStr">
        <is>
          <t>unit</t>
        </is>
      </c>
      <c r="F12797" t="inlineStr">
        <is>
          <t>technosphere</t>
        </is>
      </c>
      <c r="G12797" t="n">
        <v>0</v>
      </c>
      <c r="H12797" t="inlineStr">
        <is>
          <t>photovoltaic flat-roof installation, 156 kWp, single-Si, on roof</t>
        </is>
      </c>
      <c r="I12797" t="inlineStr">
        <is>
          <t>(2,2,1,1,1,3); Calculation with average annual yield and share of technologies. Lifetime: 30a.</t>
        </is>
      </c>
      <c r="K12797" t="inlineStr">
        <is>
          <t>commercial</t>
        </is>
      </c>
      <c r="L12797">
        <f>L12796</f>
        <v>0.82233248462317254</v>
      </c>
      <c r="M12797" s="30">
        <f>INDEX(parameters!$D$41:$AG$178,MATCH('PV (extension)'!B12785,parameters!$C$41:$C$178,0),MATCH('PV (extension)'!A12797,parameters!$D$5:$AG$5,0))/L12797</f>
        <v>6.4134666026183854E-2</v>
      </c>
      <c r="N12797" s="3" t="inlineStr">
        <is>
          <t>roof-top</t>
        </is>
      </c>
      <c r="O12797">
        <f>INDEX(parameters!$C$196:$EJ$198,MATCH('PV (extension)'!N12797,parameters!$B$196:$B$198,0),MATCH('PV (extension)'!B12785,parameters!$C$195:$EJ$195,0))</f>
        <v>1163.7070421690617</v>
      </c>
      <c r="P12797" t="n">
        <v>156</v>
      </c>
      <c r="Q12797" t="n">
        <v>30</v>
      </c>
      <c r="R12797">
        <f>Q12797*P12797*O12797</f>
        <v>5446148.9573512087</v>
      </c>
      <c r="S12797">
        <f>1/R12797</f>
        <v>1.8361598403403944E-7</v>
      </c>
    </row>
    <row r="12798" s="29">
      <c r="A12798" t="inlineStr">
        <is>
          <t>photovoltaic open ground installation, 570 kWp, CIS, on open ground</t>
        </is>
      </c>
      <c r="B12798" s="30">
        <f>M12798*S12798</f>
        <v>5.8041944821110134E-10</v>
      </c>
      <c r="C12798" t="inlineStr">
        <is>
          <t>RER</t>
        </is>
      </c>
      <c r="D12798" t="inlineStr">
        <is>
          <t>unit</t>
        </is>
      </c>
      <c r="F12798" t="inlineStr">
        <is>
          <t>technosphere</t>
        </is>
      </c>
      <c r="G12798" t="n">
        <v>0</v>
      </c>
      <c r="H12798" t="inlineStr">
        <is>
          <t>photovoltaic open ground installation, 570 kWp, CIS, on open ground</t>
        </is>
      </c>
      <c r="I12798" t="inlineStr">
        <is>
          <t>(2,2,1,1,1,3); Calculation with average annual yield and share of technologies. Lifetime: 30a.</t>
        </is>
      </c>
      <c r="K12798" t="inlineStr">
        <is>
          <t>commercial</t>
        </is>
      </c>
      <c r="L12798">
        <f>L12797</f>
        <v>0.82233248462317254</v>
      </c>
      <c r="M12798" s="30">
        <f>INDEX(parameters!$D$41:$AG$178,MATCH('PV (extension)'!B12785,parameters!$C$41:$C$178,0),MATCH('PV (extension)'!A12798,parameters!$D$5:$AG$5,0))/L12798</f>
        <v>1.2287226816964775E-2</v>
      </c>
      <c r="N12798" t="inlineStr">
        <is>
          <t>central</t>
        </is>
      </c>
      <c r="O12798">
        <f>INDEX(parameters!$C$196:$EJ$198,MATCH('PV (extension)'!N12798,parameters!$B$196:$B$198,0),MATCH('PV (extension)'!B12785,parameters!$C$195:$EJ$195,0))</f>
        <v>1237.98621507347</v>
      </c>
      <c r="P12798" t="n">
        <v>570</v>
      </c>
      <c r="Q12798" t="n">
        <v>30</v>
      </c>
      <c r="R12798">
        <f>Q12798*P12798*O12798</f>
        <v>21169564.277756337</v>
      </c>
      <c r="S12798">
        <f>1/R12798</f>
        <v>4.7237627892546561E-8</v>
      </c>
    </row>
    <row r="12799" s="29">
      <c r="A12799" t="inlineStr">
        <is>
          <t>photovoltaic open ground installation, 570 kWp, CdTe, on open ground</t>
        </is>
      </c>
      <c r="B12799" s="30">
        <f>M12799*S12799</f>
        <v>4.2637165248252006E-9</v>
      </c>
      <c r="C12799" t="inlineStr">
        <is>
          <t>RER</t>
        </is>
      </c>
      <c r="D12799" t="inlineStr">
        <is>
          <t>unit</t>
        </is>
      </c>
      <c r="F12799" t="inlineStr">
        <is>
          <t>technosphere</t>
        </is>
      </c>
      <c r="G12799" t="n">
        <v>0</v>
      </c>
      <c r="H12799" t="inlineStr">
        <is>
          <t>photovoltaic open ground installation, 570 kWp, CdTe, on open ground</t>
        </is>
      </c>
      <c r="I12799" t="inlineStr">
        <is>
          <t>(2,2,1,1,1,3); Calculation with average annual yield and share of technologies. Lifetime: 30a.</t>
        </is>
      </c>
      <c r="K12799" t="inlineStr">
        <is>
          <t>commercial</t>
        </is>
      </c>
      <c r="L12799">
        <f>L12798</f>
        <v>0.82233248462317254</v>
      </c>
      <c r="M12799" s="30">
        <f>INDEX(parameters!$D$41:$AG$178,MATCH('PV (extension)'!B12785,parameters!$C$41:$C$178,0),MATCH('PV (extension)'!A12799,parameters!$D$5:$AG$5,0))/L12799</f>
        <v>9.0261021034418951E-2</v>
      </c>
      <c r="N12799" t="inlineStr">
        <is>
          <t>central</t>
        </is>
      </c>
      <c r="O12799">
        <f>INDEX(parameters!$C$196:$EJ$198,MATCH('PV (extension)'!N12799,parameters!$B$196:$B$198,0),MATCH('PV (extension)'!B12785,parameters!$C$195:$EJ$195,0))</f>
        <v>1237.98621507347</v>
      </c>
      <c r="P12799" t="n">
        <v>570</v>
      </c>
      <c r="Q12799" t="n">
        <v>30</v>
      </c>
      <c r="R12799">
        <f>Q12799*P12799*O12799</f>
        <v>21169564.277756337</v>
      </c>
      <c r="S12799">
        <f>1/R12799</f>
        <v>4.7237627892546561E-8</v>
      </c>
    </row>
    <row r="12800" s="29">
      <c r="A12800" t="inlineStr">
        <is>
          <t>photovoltaic open ground installation, 570 kWp, micro-Si, on open ground</t>
        </is>
      </c>
      <c r="B12800" s="30">
        <f>M12800*S12800</f>
        <v>4.5192369560960719E-11</v>
      </c>
      <c r="C12800" t="inlineStr">
        <is>
          <t>RER</t>
        </is>
      </c>
      <c r="D12800" t="inlineStr">
        <is>
          <t>unit</t>
        </is>
      </c>
      <c r="F12800" t="inlineStr">
        <is>
          <t>technosphere</t>
        </is>
      </c>
      <c r="G12800" t="n">
        <v>0</v>
      </c>
      <c r="H12800" t="inlineStr">
        <is>
          <t>photovoltaic open ground installation, 570 kWp, micro-Si, on open ground</t>
        </is>
      </c>
      <c r="I12800" t="inlineStr">
        <is>
          <t>(2,2,1,1,1,3); Calculation with average annual yield and share of technologies. Lifetime: 30a.</t>
        </is>
      </c>
      <c r="K12800" t="inlineStr">
        <is>
          <t>commercial</t>
        </is>
      </c>
      <c r="L12800">
        <f>L12799</f>
        <v>0.82233248462317254</v>
      </c>
      <c r="M12800" s="30">
        <f>INDEX(parameters!$D$41:$AG$178,MATCH('PV (extension)'!B12785,parameters!$C$41:$C$178,0),MATCH('PV (extension)'!A12800,parameters!$D$5:$AG$5,0))/L12800</f>
        <v>9.5670277228487681E-4</v>
      </c>
      <c r="N12800" t="inlineStr">
        <is>
          <t>central</t>
        </is>
      </c>
      <c r="O12800">
        <f>INDEX(parameters!$C$196:$EJ$198,MATCH('PV (extension)'!N12800,parameters!$B$196:$B$198,0),MATCH('PV (extension)'!B12785,parameters!$C$195:$EJ$195,0))</f>
        <v>1237.98621507347</v>
      </c>
      <c r="P12800" t="n">
        <v>570</v>
      </c>
      <c r="Q12800" t="n">
        <v>30</v>
      </c>
      <c r="R12800">
        <f>Q12800*P12800*O12800</f>
        <v>21169564.277756337</v>
      </c>
      <c r="S12800">
        <f>1/R12800</f>
        <v>4.7237627892546561E-8</v>
      </c>
    </row>
    <row r="12801" s="29">
      <c r="A12801" t="inlineStr">
        <is>
          <t>photovoltaic open ground installation, 570 kWp, multi-Si, on open ground</t>
        </is>
      </c>
      <c r="B12801" s="30">
        <f>M12801*S12801</f>
        <v>1.512359049561366E-8</v>
      </c>
      <c r="C12801" t="inlineStr">
        <is>
          <t>RER</t>
        </is>
      </c>
      <c r="D12801" t="inlineStr">
        <is>
          <t>unit</t>
        </is>
      </c>
      <c r="F12801" t="inlineStr">
        <is>
          <t>technosphere</t>
        </is>
      </c>
      <c r="G12801" t="n">
        <v>0</v>
      </c>
      <c r="H12801" t="inlineStr">
        <is>
          <t>photovoltaic open ground installation, 570 kWp, multi-Si, on open ground</t>
        </is>
      </c>
      <c r="I12801" t="inlineStr">
        <is>
          <t>(2,2,1,1,1,3); Calculation with average annual yield and share of technologies. Lifetime: 30a.</t>
        </is>
      </c>
      <c r="K12801" t="inlineStr">
        <is>
          <t>commercial</t>
        </is>
      </c>
      <c r="L12801">
        <f>L12800</f>
        <v>0.82233248462317254</v>
      </c>
      <c r="M12801" s="30">
        <f>INDEX(parameters!$D$41:$AG$178,MATCH('PV (extension)'!B12785,parameters!$C$41:$C$178,0),MATCH('PV (extension)'!A12801,parameters!$D$5:$AG$5,0))/L12801</f>
        <v>0.32015982110735819</v>
      </c>
      <c r="N12801" t="inlineStr">
        <is>
          <t>central</t>
        </is>
      </c>
      <c r="O12801">
        <f>INDEX(parameters!$C$196:$EJ$198,MATCH('PV (extension)'!N12801,parameters!$B$196:$B$198,0),MATCH('PV (extension)'!B12785,parameters!$C$195:$EJ$195,0))</f>
        <v>1237.98621507347</v>
      </c>
      <c r="P12801" t="n">
        <v>570</v>
      </c>
      <c r="Q12801" t="n">
        <v>30</v>
      </c>
      <c r="R12801">
        <f>Q12801*P12801*O12801</f>
        <v>21169564.277756337</v>
      </c>
      <c r="S12801">
        <f>1/R12801</f>
        <v>4.7237627892546561E-8</v>
      </c>
    </row>
    <row r="12802" s="29">
      <c r="A12802" t="inlineStr">
        <is>
          <t>photovoltaic open ground installation, 570 kWp, single-Si, on open ground</t>
        </is>
      </c>
      <c r="B12802" s="30">
        <f>M12802*S12802</f>
        <v>8.022203507766461E-9</v>
      </c>
      <c r="C12802" t="inlineStr">
        <is>
          <t>RER</t>
        </is>
      </c>
      <c r="D12802" t="inlineStr">
        <is>
          <t>unit</t>
        </is>
      </c>
      <c r="F12802" t="inlineStr">
        <is>
          <t>technosphere</t>
        </is>
      </c>
      <c r="G12802" t="n">
        <v>0</v>
      </c>
      <c r="H12802" t="inlineStr">
        <is>
          <t>photovoltaic open ground installation, 570 kWp, single-Si, on open ground</t>
        </is>
      </c>
      <c r="I12802" t="inlineStr">
        <is>
          <t>(2,2,1,1,1,3); Calculation with average annual yield and share of technologies. Lifetime: 30a.</t>
        </is>
      </c>
      <c r="K12802" t="inlineStr">
        <is>
          <t>commercial</t>
        </is>
      </c>
      <c r="L12802">
        <f>L12801</f>
        <v>0.82233248462317254</v>
      </c>
      <c r="M12802" s="30">
        <f>INDEX(parameters!$D$41:$AG$178,MATCH('PV (extension)'!B12785,parameters!$C$41:$C$178,0),MATCH('PV (extension)'!A12802,parameters!$D$5:$AG$5,0))/L12802</f>
        <v>0.16982655280690445</v>
      </c>
      <c r="N12802" t="inlineStr">
        <is>
          <t>central</t>
        </is>
      </c>
      <c r="O12802">
        <f>INDEX(parameters!$C$196:$EJ$198,MATCH('PV (extension)'!N12802,parameters!$B$196:$B$198,0),MATCH('PV (extension)'!B12785,parameters!$C$195:$EJ$195,0))</f>
        <v>1237.98621507347</v>
      </c>
      <c r="P12802" t="n">
        <v>570</v>
      </c>
      <c r="Q12802" t="n">
        <v>30</v>
      </c>
      <c r="R12802">
        <f>Q12802*P12802*O12802</f>
        <v>21169564.277756337</v>
      </c>
      <c r="S12802">
        <f>1/R12802</f>
        <v>4.7237627892546561E-8</v>
      </c>
    </row>
    <row r="12803" ht="16" customHeight="1" s="29">
      <c r="A12803" t="inlineStr">
        <is>
          <t>photovoltaic slanted-roof installation, 93 kWp, multi-Si, laminated, integrated, on roof</t>
        </is>
      </c>
      <c r="B12803" s="30">
        <f>M12803*S12803</f>
        <v>2.4755439074504087E-9</v>
      </c>
      <c r="C12803" t="inlineStr">
        <is>
          <t>CH</t>
        </is>
      </c>
      <c r="D12803" t="inlineStr">
        <is>
          <t>unit</t>
        </is>
      </c>
      <c r="F12803" t="inlineStr">
        <is>
          <t>technosphere</t>
        </is>
      </c>
      <c r="G12803" t="n">
        <v>0</v>
      </c>
      <c r="H12803" t="inlineStr">
        <is>
          <t>photovoltaic slanted-roof installation, 93 kWp, multi-Si, laminated, integrated, on roof</t>
        </is>
      </c>
      <c r="I12803" t="inlineStr">
        <is>
          <t>(2,2,1,1,1,3); Calculation with average annual yield and share of technologies. Lifetime: 30a.</t>
        </is>
      </c>
      <c r="K12803" t="inlineStr">
        <is>
          <t>commercial</t>
        </is>
      </c>
      <c r="L12803">
        <f>L12802</f>
        <v>0.82233248462317254</v>
      </c>
      <c r="M12803" s="30">
        <f>INDEX(parameters!$D$41:$AG$178,MATCH('PV (extension)'!B12785,parameters!$C$41:$C$178,0),MATCH('PV (extension)'!A12803,parameters!$D$5:$AG$5,0))/L12803</f>
        <v>8.0374539804535308E-3</v>
      </c>
      <c r="N12803" s="3" t="inlineStr">
        <is>
          <t>roof-top</t>
        </is>
      </c>
      <c r="O12803">
        <f>INDEX(parameters!$C$196:$EJ$198,MATCH('PV (extension)'!N12803,parameters!$B$196:$B$198,0),MATCH('PV (extension)'!B12785,parameters!$C$195:$EJ$195,0))</f>
        <v>1163.7070421690617</v>
      </c>
      <c r="P12803" t="n">
        <v>93</v>
      </c>
      <c r="Q12803" t="n">
        <v>30</v>
      </c>
      <c r="R12803">
        <f>Q12803*P12803*O12803</f>
        <v>3246742.6476516821</v>
      </c>
      <c r="S12803">
        <f>1/R12803</f>
        <v>3.0800100547645322E-7</v>
      </c>
    </row>
    <row r="12804" ht="16" customHeight="1" s="29">
      <c r="A12804" t="inlineStr">
        <is>
          <t>photovoltaic slanted-roof installation, 93 kWp, multi-Si, panel, mounted, on roof</t>
        </is>
      </c>
      <c r="B12804" s="30">
        <f>M12804*S12804</f>
        <v>4.197644400243751E-8</v>
      </c>
      <c r="C12804" t="inlineStr">
        <is>
          <t>CH</t>
        </is>
      </c>
      <c r="D12804" t="inlineStr">
        <is>
          <t>unit</t>
        </is>
      </c>
      <c r="F12804" t="inlineStr">
        <is>
          <t>technosphere</t>
        </is>
      </c>
      <c r="G12804" t="n">
        <v>0</v>
      </c>
      <c r="H12804" t="inlineStr">
        <is>
          <t>photovoltaic slanted-roof installation, 93 kWp, multi-Si, panel, mounted, on roof</t>
        </is>
      </c>
      <c r="I12804" t="inlineStr">
        <is>
          <t>(2,2,1,1,1,3); Calculation with average annual yield and share of technologies. Lifetime: 30a.</t>
        </is>
      </c>
      <c r="K12804" t="inlineStr">
        <is>
          <t>commercial</t>
        </is>
      </c>
      <c r="L12804">
        <f>L12803</f>
        <v>0.82233248462317254</v>
      </c>
      <c r="M12804" s="30">
        <f>INDEX(parameters!$D$41:$AG$178,MATCH('PV (extension)'!B12785,parameters!$C$41:$C$178,0),MATCH('PV (extension)'!A12804,parameters!$D$5:$AG$5,0))/L12804</f>
        <v>0.13628671093947653</v>
      </c>
      <c r="N12804" s="3" t="inlineStr">
        <is>
          <t>roof-top</t>
        </is>
      </c>
      <c r="O12804">
        <f>INDEX(parameters!$C$196:$EJ$198,MATCH('PV (extension)'!N12804,parameters!$B$196:$B$198,0),MATCH('PV (extension)'!B12785,parameters!$C$195:$EJ$195,0))</f>
        <v>1163.7070421690617</v>
      </c>
      <c r="P12804" t="n">
        <v>93</v>
      </c>
      <c r="Q12804" t="n">
        <v>30</v>
      </c>
      <c r="R12804">
        <f>Q12804*P12804*O12804</f>
        <v>3246742.6476516821</v>
      </c>
      <c r="S12804">
        <f>1/R12804</f>
        <v>3.0800100547645322E-7</v>
      </c>
    </row>
    <row r="12805" ht="16" customHeight="1" s="29">
      <c r="A12805" t="inlineStr">
        <is>
          <t>photovoltaic slanted-roof installation, 93 kWp, single-Si, laminated, integrated, on roof</t>
        </is>
      </c>
      <c r="B12805" s="30">
        <f>M12805*S12805</f>
        <v>1.3086797520626969E-9</v>
      </c>
      <c r="C12805" t="inlineStr">
        <is>
          <t>CH</t>
        </is>
      </c>
      <c r="D12805" t="inlineStr">
        <is>
          <t>unit</t>
        </is>
      </c>
      <c r="F12805" t="inlineStr">
        <is>
          <t>technosphere</t>
        </is>
      </c>
      <c r="G12805" t="n">
        <v>0</v>
      </c>
      <c r="H12805" t="inlineStr">
        <is>
          <t>photovoltaic slanted-roof installation, 93 kWp, single-Si, laminated, integrated, on roof</t>
        </is>
      </c>
      <c r="I12805" t="inlineStr">
        <is>
          <t>(2,2,1,1,1,3); Calculation with average annual yield and share of technologies. Lifetime: 30a.</t>
        </is>
      </c>
      <c r="K12805" t="inlineStr">
        <is>
          <t>commercial</t>
        </is>
      </c>
      <c r="L12805">
        <f>L12804</f>
        <v>0.82233248462317254</v>
      </c>
      <c r="M12805" s="30">
        <f>INDEX(parameters!$D$41:$AG$178,MATCH('PV (extension)'!B12785,parameters!$C$41:$C$178,0),MATCH('PV (extension)'!A12805,parameters!$D$5:$AG$5,0))/L12805</f>
        <v>4.2489463631401872E-3</v>
      </c>
      <c r="N12805" s="3" t="inlineStr">
        <is>
          <t>roof-top</t>
        </is>
      </c>
      <c r="O12805">
        <f>INDEX(parameters!$C$196:$EJ$198,MATCH('PV (extension)'!N12805,parameters!$B$196:$B$198,0),MATCH('PV (extension)'!B12785,parameters!$C$195:$EJ$195,0))</f>
        <v>1163.7070421690617</v>
      </c>
      <c r="P12805" t="n">
        <v>93</v>
      </c>
      <c r="Q12805" t="n">
        <v>30</v>
      </c>
      <c r="R12805">
        <f>Q12805*P12805*O12805</f>
        <v>3246742.6476516821</v>
      </c>
      <c r="S12805">
        <f>1/R12805</f>
        <v>3.0800100547645322E-7</v>
      </c>
    </row>
    <row r="12806" ht="16" customHeight="1" s="29">
      <c r="A12806" t="inlineStr">
        <is>
          <t>photovoltaic slanted-roof installation, 93 kWp, single-Si, panel, mounted, on roof</t>
        </is>
      </c>
      <c r="B12806" s="30">
        <f>M12806*S12806</f>
        <v>2.1987702721241324E-8</v>
      </c>
      <c r="C12806" t="inlineStr">
        <is>
          <t>CH</t>
        </is>
      </c>
      <c r="D12806" t="inlineStr">
        <is>
          <t>unit</t>
        </is>
      </c>
      <c r="F12806" t="inlineStr">
        <is>
          <t>technosphere</t>
        </is>
      </c>
      <c r="G12806" t="n">
        <v>0</v>
      </c>
      <c r="H12806" t="inlineStr">
        <is>
          <t>photovoltaic slanted-roof installation, 93 kWp, single-Si, panel, mounted, on roof</t>
        </is>
      </c>
      <c r="I12806" t="inlineStr">
        <is>
          <t>(2,2,1,1,1,3); Calculation with average annual yield and share of technologies. Lifetime: 30a.</t>
        </is>
      </c>
      <c r="K12806" t="inlineStr">
        <is>
          <t>commercial</t>
        </is>
      </c>
      <c r="L12806">
        <f>L12805</f>
        <v>0.82233248462317254</v>
      </c>
      <c r="M12806" s="30">
        <f>INDEX(parameters!$D$41:$AG$178,MATCH('PV (extension)'!B12785,parameters!$C$41:$C$178,0),MATCH('PV (extension)'!A12806,parameters!$D$5:$AG$5,0))/L12806</f>
        <v>7.1388412148941149E-2</v>
      </c>
      <c r="N12806" s="3" t="inlineStr">
        <is>
          <t>roof-top</t>
        </is>
      </c>
      <c r="O12806">
        <f>INDEX(parameters!$C$196:$EJ$198,MATCH('PV (extension)'!N12806,parameters!$B$196:$B$198,0),MATCH('PV (extension)'!B12785,parameters!$C$195:$EJ$195,0))</f>
        <v>1163.7070421690617</v>
      </c>
      <c r="P12806" t="n">
        <v>93</v>
      </c>
      <c r="Q12806" t="n">
        <v>30</v>
      </c>
      <c r="R12806">
        <f>Q12806*P12806*O12806</f>
        <v>3246742.6476516821</v>
      </c>
      <c r="S12806">
        <f>1/R12806</f>
        <v>3.0800100547645322E-7</v>
      </c>
    </row>
    <row r="12807" s="29">
      <c r="A12807" t="inlineStr">
        <is>
          <t>market for tap water</t>
        </is>
      </c>
      <c r="B12807" t="n">
        <v>0.0037026</v>
      </c>
      <c r="C12807" t="inlineStr">
        <is>
          <t>Europe without Switzerland</t>
        </is>
      </c>
      <c r="D12807" t="inlineStr">
        <is>
          <t>kilogram</t>
        </is>
      </c>
      <c r="F12807" t="inlineStr">
        <is>
          <t>technosphere</t>
        </is>
      </c>
      <c r="G12807" t="n">
        <v>0</v>
      </c>
      <c r="H12807" t="inlineStr">
        <is>
          <t>tap water</t>
        </is>
      </c>
      <c r="I12807" t="inlineStr">
        <is>
          <t>(2,2,1,1,1,3); Estimation 20l/m2 panel</t>
        </is>
      </c>
      <c r="M12807" s="30" t="n"/>
    </row>
    <row r="12808" s="29">
      <c r="A12808" t="inlineStr">
        <is>
          <t>treatment of wastewater, from residence, capacity 1.1E10l/year</t>
        </is>
      </c>
      <c r="B12808" t="n">
        <v>-3.3323e-06</v>
      </c>
      <c r="C12808" t="inlineStr">
        <is>
          <t>CH</t>
        </is>
      </c>
      <c r="D12808" t="inlineStr">
        <is>
          <t>cubic meter</t>
        </is>
      </c>
      <c r="F12808" t="inlineStr">
        <is>
          <t>technosphere</t>
        </is>
      </c>
      <c r="G12808" t="n">
        <v>0</v>
      </c>
      <c r="H12808" t="inlineStr">
        <is>
          <t>wastewater, from residence</t>
        </is>
      </c>
      <c r="I12808" t="inlineStr">
        <is>
          <t>(2,2,1,1,1,3); Estimation 20l/m2 panel</t>
        </is>
      </c>
      <c r="M12808" s="30" t="n"/>
    </row>
    <row r="12809" s="29">
      <c r="M12809" s="30" t="n"/>
    </row>
    <row r="12810" customFormat="1" s="28">
      <c r="A12810" s="28" t="inlineStr">
        <is>
          <t>Activity</t>
        </is>
      </c>
      <c r="B12810" s="28" t="inlineStr">
        <is>
          <t>electricity production, photovoltaic</t>
        </is>
      </c>
      <c r="M12810" s="30" t="n"/>
    </row>
    <row r="12811">
      <c r="A12811" t="inlineStr">
        <is>
          <t>comment</t>
        </is>
      </c>
      <c r="B1281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")&amp;HLOOKUP(B12812,parameters!$C$195:$EJ$198,2,0)&amp;" kWh/kWp.
Annual output, Facade: "&amp;HLOOKUP(B12812,parameters!$C$195:$EJ$198,3,0)&amp;" kWh/kWp.
Annual output, Open-ground: "&amp;HLOOKUP(B12812,parameters!$C$195:$EJ$198,4,0)&amp;_xlfn._LONGTEXT("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")&amp;VLOOKUP(B12812,'extension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1163.70704216906 kWh/kWp.
Annual output, Facade: 817.07090194849 kWh/kWp.
Annual output, Open-ground: 1237.98621507347 kWh/kWp.
Amount of solar energy transformed to electricity. Waste heat emission due to losses of electricity in the system.
Technology:  Electricity production with grid-connected photovoltaic power plants.
Time period:  Time of publications
Production volume: 5.744 GWh in 2025.
Sampling:  Statistical data and model calculations
Extrapolations:  Use of PV technology data investigated for other countries (Switzerland). Correction of average yield with Swiss data.
Uncertainty:  None
Author: Romain Sacchi, PSI, romain.sacchi@psi.ch</v>
      </c>
      <c r="M12811" s="30" t="n"/>
    </row>
    <row r="12812" s="29">
      <c r="A12812" t="inlineStr">
        <is>
          <t>location</t>
        </is>
      </c>
      <c r="B12812" t="inlineStr">
        <is>
          <t>EC</t>
        </is>
      </c>
    </row>
    <row r="12813" s="29">
      <c r="A12813" t="inlineStr">
        <is>
          <t>production amount</t>
        </is>
      </c>
      <c r="B12813" t="n">
        <v>1</v>
      </c>
    </row>
    <row r="12814" s="29">
      <c r="A12814" t="inlineStr">
        <is>
          <t>reference product</t>
        </is>
      </c>
      <c r="B12814" t="inlineStr">
        <is>
          <t>electricity, low voltage</t>
        </is>
      </c>
    </row>
    <row r="12815" s="29">
      <c r="A12815" t="inlineStr">
        <is>
          <t>source</t>
        </is>
      </c>
      <c r="B1281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816" s="29">
      <c r="A12816" t="inlineStr">
        <is>
          <t>type</t>
        </is>
      </c>
      <c r="B12816" t="inlineStr">
        <is>
          <t>process</t>
        </is>
      </c>
    </row>
    <row r="12817" s="29">
      <c r="A12817" t="inlineStr">
        <is>
          <t>unit</t>
        </is>
      </c>
      <c r="B12817" t="inlineStr">
        <is>
          <t>kilowatt hour</t>
        </is>
      </c>
    </row>
    <row r="12818" s="29">
      <c r="A12818" t="inlineStr">
        <is>
          <t>Exchanges</t>
        </is>
      </c>
    </row>
    <row r="12819" customFormat="1" s="28">
      <c r="A12819" s="28" t="inlineStr">
        <is>
          <t>name</t>
        </is>
      </c>
      <c r="B12819" s="28" t="inlineStr">
        <is>
          <t>amount</t>
        </is>
      </c>
      <c r="C12819" s="28" t="inlineStr">
        <is>
          <t>location</t>
        </is>
      </c>
      <c r="D12819" s="28" t="inlineStr">
        <is>
          <t>unit</t>
        </is>
      </c>
      <c r="E12819" s="28" t="inlineStr">
        <is>
          <t>categories</t>
        </is>
      </c>
      <c r="F12819" s="28" t="inlineStr">
        <is>
          <t>type</t>
        </is>
      </c>
      <c r="G12819" s="28" t="inlineStr">
        <is>
          <t>uncertainty type</t>
        </is>
      </c>
      <c r="H12819" s="28" t="inlineStr">
        <is>
          <t>loc</t>
        </is>
      </c>
      <c r="I12819" s="28" t="inlineStr">
        <is>
          <t>scale</t>
        </is>
      </c>
      <c r="J12819" s="28" t="inlineStr">
        <is>
          <t>comment</t>
        </is>
      </c>
      <c r="K12819" s="28" t="inlineStr">
        <is>
          <t>negative</t>
        </is>
      </c>
      <c r="L12819" s="28" t="inlineStr">
        <is>
          <t>reference product</t>
        </is>
      </c>
      <c r="M12819" s="28" t="inlineStr">
        <is>
          <t>production volume</t>
        </is>
      </c>
      <c r="N12819" s="28" t="inlineStr">
        <is>
          <t>scope</t>
        </is>
      </c>
      <c r="O12819" s="28" t="inlineStr">
        <is>
          <t>scope share</t>
        </is>
      </c>
      <c r="P12819" s="28" t="inlineStr">
        <is>
          <t>tech share</t>
        </is>
      </c>
      <c r="Q12819" s="28" t="inlineStr">
        <is>
          <t>installation</t>
        </is>
      </c>
      <c r="R12819" s="28" t="inlineStr">
        <is>
          <t>productivity</t>
        </is>
      </c>
      <c r="S12819" s="28" t="inlineStr">
        <is>
          <t>kWp</t>
        </is>
      </c>
      <c r="T12819" s="28" t="inlineStr">
        <is>
          <t>lifetime</t>
        </is>
      </c>
      <c r="U12819" s="28" t="inlineStr">
        <is>
          <t>lifetime production</t>
        </is>
      </c>
      <c r="V12819" s="28" t="inlineStr">
        <is>
          <t>inverted lifetime production</t>
        </is>
      </c>
    </row>
    <row r="12820" s="29">
      <c r="A12820" t="inlineStr">
        <is>
          <t>Energy, solar, converted</t>
        </is>
      </c>
      <c r="B12820" t="n">
        <v>3.8503</v>
      </c>
      <c r="D12820" t="inlineStr">
        <is>
          <t>megajoule</t>
        </is>
      </c>
      <c r="E12820" t="inlineStr">
        <is>
          <t>natural resource::in air</t>
        </is>
      </c>
      <c r="F12820" t="inlineStr">
        <is>
          <t>biosphere</t>
        </is>
      </c>
      <c r="G12820" t="n">
        <v>2</v>
      </c>
      <c r="H12820" t="n">
        <v>1.348151067341848</v>
      </c>
      <c r="I12820" t="n">
        <v>0.04340984597628009</v>
      </c>
      <c r="J12820" t="inlineStr">
        <is>
          <t>(2,2,1,1,1,3); Energy loss in the system</t>
        </is>
      </c>
    </row>
    <row r="12821" s="29">
      <c r="A12821" t="inlineStr">
        <is>
          <t>Heat, waste</t>
        </is>
      </c>
      <c r="B12821" t="n">
        <v>0.25027</v>
      </c>
      <c r="D12821" t="inlineStr">
        <is>
          <t>megajoule</t>
        </is>
      </c>
      <c r="E12821" t="inlineStr">
        <is>
          <t>air</t>
        </is>
      </c>
      <c r="F12821" t="inlineStr">
        <is>
          <t>biosphere</t>
        </is>
      </c>
      <c r="G12821" t="n">
        <v>2</v>
      </c>
      <c r="H12821" t="n">
        <v>-1.385214943900327</v>
      </c>
      <c r="I12821" t="n">
        <v>0.02439508208471609</v>
      </c>
      <c r="J12821" t="inlineStr">
        <is>
          <t>(1,na,na,na,na,na); Calculation</t>
        </is>
      </c>
    </row>
    <row r="12822" s="29">
      <c r="A12822" t="inlineStr">
        <is>
          <t>electricity production, photovoltaic</t>
        </is>
      </c>
      <c r="B12822" t="n">
        <v>1</v>
      </c>
      <c r="C12822" t="inlineStr">
        <is>
          <t>EC</t>
        </is>
      </c>
      <c r="D12822" t="inlineStr">
        <is>
          <t>kilowatt hour</t>
        </is>
      </c>
      <c r="E12822" t="inlineStr">
        <is>
          <t>photovoltaic::power plants</t>
        </is>
      </c>
      <c r="F12822" t="inlineStr">
        <is>
          <t>production</t>
        </is>
      </c>
      <c r="G12822" t="n">
        <v>0</v>
      </c>
      <c r="H12822" t="n">
        <v>1</v>
      </c>
      <c r="L12822" t="inlineStr">
        <is>
          <t>electricity, low voltage</t>
        </is>
      </c>
      <c r="M12822">
        <f>VLOOKUP(C12822,'extension - production vol'!$B$6:$D$235,3,0)</f>
        <v>5.7439999999999998</v>
      </c>
    </row>
    <row r="12823" ht="16" customHeight="1" s="29">
      <c r="A12823" t="inlineStr">
        <is>
          <t>photovoltaic flat-roof installation, 156 kWp, multi-Si, on roof</t>
        </is>
      </c>
      <c r="B12823" s="30">
        <f>P12823*V12823</f>
        <v>1.8538634086039682E-8</v>
      </c>
      <c r="C12823" t="inlineStr">
        <is>
          <t>CH</t>
        </is>
      </c>
      <c r="D12823" t="inlineStr">
        <is>
          <t>unit</t>
        </is>
      </c>
      <c r="F12823" t="inlineStr">
        <is>
          <t>technosphere</t>
        </is>
      </c>
      <c r="G12823" t="n">
        <v>2</v>
      </c>
      <c r="H12823" t="n">
        <v>-18.46800298604678</v>
      </c>
      <c r="I12823" t="n">
        <v>0.09798894162072011</v>
      </c>
      <c r="J12823" t="inlineStr">
        <is>
          <t>(2,2,1,1,1,3); Calculation with average annual yield and share of technologies. Lifetime: 30a.</t>
        </is>
      </c>
      <c r="L12823" t="inlineStr">
        <is>
          <t>photovoltaic flat-roof installation, 156 kWp, multi-Si, on roof</t>
        </is>
      </c>
      <c r="N12823" t="inlineStr">
        <is>
          <t>all</t>
        </is>
      </c>
      <c r="O12823" t="n">
        <v>1</v>
      </c>
      <c r="P12823" s="30">
        <f>INDEX(parameters!$D$41:$AG$178,MATCH('PV (extension)'!B12812,parameters!$C$41:$C$178,0),MATCH('PV (extension)'!A12823,parameters!$D$5:$AG$5,0))/O12823</f>
        <v>0.10096416269840058</v>
      </c>
      <c r="Q12823" s="3" t="inlineStr">
        <is>
          <t>roof-top</t>
        </is>
      </c>
      <c r="R12823">
        <f>INDEX(parameters!$C$196:$EJ$198,MATCH('PV (extension)'!Q12823,parameters!$B$196:$B$198,0),MATCH('PV (extension)'!B12812,parameters!$C$195:$EJ$195,0))</f>
        <v>1163.7070421690617</v>
      </c>
      <c r="S12823" t="n">
        <v>156</v>
      </c>
      <c r="T12823" t="n">
        <v>30</v>
      </c>
      <c r="U12823">
        <f>T12823*S12823*R12823</f>
        <v>5446148.9573512087</v>
      </c>
      <c r="V12823">
        <f>1/U12823</f>
        <v>1.8361598403403944E-7</v>
      </c>
    </row>
    <row r="12824" ht="16" customHeight="1" s="29">
      <c r="A12824" t="inlineStr">
        <is>
          <t>photovoltaic flat-roof installation, 156 kWp, single-Si, on roof</t>
        </is>
      </c>
      <c r="B12824" s="30">
        <f>P12824*V12824</f>
        <v>9.6839105350948387E-9</v>
      </c>
      <c r="C12824" t="inlineStr">
        <is>
          <t>CH</t>
        </is>
      </c>
      <c r="D12824" t="inlineStr">
        <is>
          <t>unit</t>
        </is>
      </c>
      <c r="F12824" t="inlineStr">
        <is>
          <t>technosphere</t>
        </is>
      </c>
      <c r="G12824" t="n">
        <v>2</v>
      </c>
      <c r="H12824" t="n">
        <v>-19.10362020104489</v>
      </c>
      <c r="I12824" t="n">
        <v>0.09798894162072011</v>
      </c>
      <c r="J12824" t="inlineStr">
        <is>
          <t>(2,2,1,1,1,3); Calculation with average annual yield and share of technologies. Lifetime: 30a.</t>
        </is>
      </c>
      <c r="L12824" t="inlineStr">
        <is>
          <t>photovoltaic flat-roof installation, 156 kWp, single-Si, on roof</t>
        </is>
      </c>
      <c r="N12824" t="inlineStr">
        <is>
          <t>all</t>
        </is>
      </c>
      <c r="O12824" t="n">
        <v>1</v>
      </c>
      <c r="P12824" s="30">
        <f>INDEX(parameters!$D$41:$AG$178,MATCH('PV (extension)'!B12812,parameters!$C$41:$C$178,0),MATCH('PV (extension)'!A12824,parameters!$D$5:$AG$5,0))/O12824</f>
        <v>5.2740019263789135E-2</v>
      </c>
      <c r="Q12824" s="3" t="inlineStr">
        <is>
          <t>roof-top</t>
        </is>
      </c>
      <c r="R12824">
        <f>INDEX(parameters!$C$196:$EJ$198,MATCH('PV (extension)'!Q12824,parameters!$B$196:$B$198,0),MATCH('PV (extension)'!B12812,parameters!$C$195:$EJ$195,0))</f>
        <v>1163.7070421690617</v>
      </c>
      <c r="S12824" t="n">
        <v>156</v>
      </c>
      <c r="T12824" t="n">
        <v>30</v>
      </c>
      <c r="U12824">
        <f>T12824*S12824*R12824</f>
        <v>5446148.9573512087</v>
      </c>
      <c r="V12824">
        <f>1/U12824</f>
        <v>1.8361598403403944E-7</v>
      </c>
    </row>
    <row r="12825" ht="16" customHeight="1" s="29">
      <c r="A12825" t="inlineStr">
        <is>
          <t>photovoltaic slanted-roof installation, 3 kWp, CIS, laminated, integrated, on roof</t>
        </is>
      </c>
      <c r="B12825" s="30">
        <f>P12825*V12825</f>
        <v>8.6851397449488997E-9</v>
      </c>
      <c r="C12825" t="inlineStr">
        <is>
          <t>CH</t>
        </is>
      </c>
      <c r="D12825" t="inlineStr">
        <is>
          <t>unit</t>
        </is>
      </c>
      <c r="F12825" t="inlineStr">
        <is>
          <t>technosphere</t>
        </is>
      </c>
      <c r="G12825" t="n">
        <v>2</v>
      </c>
      <c r="H12825" t="n">
        <v>-19.69743931800395</v>
      </c>
      <c r="I12825" t="n">
        <v>0.09798894162072011</v>
      </c>
      <c r="J12825" t="inlineStr">
        <is>
          <t>(2,2,1,1,1,3); Calculation with average annual yield and share of technologies. Lifetime: 30a.</t>
        </is>
      </c>
      <c r="L12825" t="inlineStr">
        <is>
          <t>photovoltaic slanted-roof installation, 3 kWp, CIS, laminated, integrated, on roof</t>
        </is>
      </c>
      <c r="N12825" t="inlineStr">
        <is>
          <t>all</t>
        </is>
      </c>
      <c r="O12825" t="n">
        <v>1</v>
      </c>
      <c r="P12825" s="30">
        <f>INDEX(parameters!$D$41:$AG$178,MATCH('PV (extension)'!B12812,parameters!$C$41:$C$178,0),MATCH('PV (extension)'!A12825,parameters!$D$5:$AG$5,0))/O12825</f>
        <v>9.0962624550774995E-4</v>
      </c>
      <c r="Q12825" s="3" t="inlineStr">
        <is>
          <t>roof-top</t>
        </is>
      </c>
      <c r="R12825">
        <f>INDEX(parameters!$C$196:$EJ$198,MATCH('PV (extension)'!Q12825,parameters!$B$196:$B$198,0),MATCH('PV (extension)'!B12812,parameters!$C$195:$EJ$195,0))</f>
        <v>1163.7070421690617</v>
      </c>
      <c r="S12825" t="n">
        <v>3</v>
      </c>
      <c r="T12825" t="n">
        <v>30</v>
      </c>
      <c r="U12825">
        <f>T12825*S12825*R12825</f>
        <v>104733.63379521554</v>
      </c>
      <c r="V12825">
        <f>1/U12825</f>
        <v>9.5480311697700501E-6</v>
      </c>
    </row>
    <row r="12826" ht="16" customHeight="1" s="29">
      <c r="A12826" t="inlineStr">
        <is>
          <t>photovoltaic slanted-roof installation, 3 kWp, CdTe, panel, mounted, on roof</t>
        </is>
      </c>
      <c r="B12826" s="30">
        <f>P12826*V12826</f>
        <v>5.6647140370233763E-8</v>
      </c>
      <c r="C12826" t="inlineStr">
        <is>
          <t>CH</t>
        </is>
      </c>
      <c r="D12826" t="inlineStr">
        <is>
          <t>unit</t>
        </is>
      </c>
      <c r="F12826" t="inlineStr">
        <is>
          <t>technosphere</t>
        </is>
      </c>
      <c r="G12826" t="n">
        <v>2</v>
      </c>
      <c r="H12826" t="n">
        <v>-16.69297991102503</v>
      </c>
      <c r="I12826" t="n">
        <v>0.09798894162072011</v>
      </c>
      <c r="J12826" t="inlineStr">
        <is>
          <t>(2,2,1,1,1,3); Calculation with average annual yield and share of technologies. Lifetime: 30a.</t>
        </is>
      </c>
      <c r="L12826" t="inlineStr">
        <is>
          <t>photovoltaic slanted-roof installation, 3 kWp, CdTe, panel, mounted, on roof</t>
        </is>
      </c>
      <c r="N12826" t="inlineStr">
        <is>
          <t>all</t>
        </is>
      </c>
      <c r="O12826" t="n">
        <v>1</v>
      </c>
      <c r="P12826" s="30">
        <f>INDEX(parameters!$D$41:$AG$178,MATCH('PV (extension)'!B12812,parameters!$C$41:$C$178,0),MATCH('PV (extension)'!A12826,parameters!$D$5:$AG$5,0))/O12826</f>
        <v>5.9328608550822341E-3</v>
      </c>
      <c r="Q12826" s="3" t="inlineStr">
        <is>
          <t>roof-top</t>
        </is>
      </c>
      <c r="R12826">
        <f>INDEX(parameters!$C$196:$EJ$198,MATCH('PV (extension)'!Q12826,parameters!$B$196:$B$198,0),MATCH('PV (extension)'!B12812,parameters!$C$195:$EJ$195,0))</f>
        <v>1163.7070421690617</v>
      </c>
      <c r="S12826" t="n">
        <v>3</v>
      </c>
      <c r="T12826" t="n">
        <v>30</v>
      </c>
      <c r="U12826">
        <f>T12826*S12826*R12826</f>
        <v>104733.63379521554</v>
      </c>
      <c r="V12826">
        <f>1/U12826</f>
        <v>9.5480311697700501E-6</v>
      </c>
    </row>
    <row r="12827" ht="16" customHeight="1" s="29">
      <c r="A12827" t="inlineStr">
        <is>
          <t>photovoltaic slanted-roof installation, 3 kWp, micro-Si, laminated, integrated, on roof</t>
        </is>
      </c>
      <c r="B12827" s="30">
        <f>P12827*V12827</f>
        <v>8.7774670276085124E-10</v>
      </c>
      <c r="C12827" t="inlineStr">
        <is>
          <t>RER</t>
        </is>
      </c>
      <c r="D12827" t="inlineStr">
        <is>
          <t>unit</t>
        </is>
      </c>
      <c r="F12827" t="inlineStr">
        <is>
          <t>technosphere</t>
        </is>
      </c>
      <c r="G12827" t="n">
        <v>2</v>
      </c>
      <c r="H12827" t="n">
        <v>-21.54326959350907</v>
      </c>
      <c r="I12827" t="n">
        <v>0.09798894162072011</v>
      </c>
      <c r="J12827" t="inlineStr">
        <is>
          <t>(2,2,1,1,1,3); Calculation with average annual yield and share of technologies. Lifetime: 30a.</t>
        </is>
      </c>
      <c r="L12827" t="inlineStr">
        <is>
          <t>photovoltaic slanted-roof installation, 3 kWp, micro-Si, laminated, integrated, on roof</t>
        </is>
      </c>
      <c r="N12827" t="inlineStr">
        <is>
          <t>all</t>
        </is>
      </c>
      <c r="O12827" t="n">
        <v>1</v>
      </c>
      <c r="P12827" s="30">
        <f>INDEX(parameters!$D$41:$AG$178,MATCH('PV (extension)'!B12812,parameters!$C$41:$C$178,0),MATCH('PV (extension)'!A12827,parameters!$D$5:$AG$5,0))/O12827</f>
        <v>9.1929601731912907E-5</v>
      </c>
      <c r="Q12827" s="3" t="inlineStr">
        <is>
          <t>roof-top</t>
        </is>
      </c>
      <c r="R12827">
        <f>INDEX(parameters!$C$196:$EJ$198,MATCH('PV (extension)'!Q12827,parameters!$B$196:$B$198,0),MATCH('PV (extension)'!B12812,parameters!$C$195:$EJ$195,0))</f>
        <v>1163.7070421690617</v>
      </c>
      <c r="S12827" t="n">
        <v>3</v>
      </c>
      <c r="T12827" t="n">
        <v>30</v>
      </c>
      <c r="U12827">
        <f>T12827*S12827*R12827</f>
        <v>104733.63379521554</v>
      </c>
      <c r="V12827">
        <f>1/U12827</f>
        <v>9.5480311697700501E-6</v>
      </c>
    </row>
    <row r="12828" ht="16" customHeight="1" s="29">
      <c r="A12828" t="inlineStr">
        <is>
          <t>photovoltaic slanted-roof installation, 3 kWp, micro-Si, panel, mounted, on roof</t>
        </is>
      </c>
      <c r="B12828" s="30">
        <f>P12828*V12828</f>
        <v>1.5259474065698188E-8</v>
      </c>
      <c r="C12828" t="inlineStr">
        <is>
          <t>RER</t>
        </is>
      </c>
      <c r="D12828" t="inlineStr">
        <is>
          <t>unit</t>
        </is>
      </c>
      <c r="F12828" t="inlineStr">
        <is>
          <t>technosphere</t>
        </is>
      </c>
      <c r="G12828" t="n">
        <v>2</v>
      </c>
      <c r="H12828" t="n">
        <v>-18.72987249989203</v>
      </c>
      <c r="I12828" t="n">
        <v>0.09798894162072011</v>
      </c>
      <c r="J12828" t="inlineStr">
        <is>
          <t>(2,2,1,1,1,3); Calculation with average annual yield and share of technologies. Lifetime: 30a.</t>
        </is>
      </c>
      <c r="L12828" t="inlineStr">
        <is>
          <t>photovoltaic slanted-roof installation, 3 kWp, micro-Si, panel, mounted, on roof</t>
        </is>
      </c>
      <c r="N12828" t="inlineStr">
        <is>
          <t>all</t>
        </is>
      </c>
      <c r="O12828" t="n">
        <v>1</v>
      </c>
      <c r="P12828" s="30">
        <f>INDEX(parameters!$D$41:$AG$178,MATCH('PV (extension)'!B12812,parameters!$C$41:$C$178,0),MATCH('PV (extension)'!A12828,parameters!$D$5:$AG$5,0))/O12828</f>
        <v>1.5981801687044229E-3</v>
      </c>
      <c r="Q12828" s="3" t="inlineStr">
        <is>
          <t>roof-top</t>
        </is>
      </c>
      <c r="R12828">
        <f>INDEX(parameters!$C$196:$EJ$198,MATCH('PV (extension)'!Q12828,parameters!$B$196:$B$198,0),MATCH('PV (extension)'!B12812,parameters!$C$195:$EJ$195,0))</f>
        <v>1163.7070421690617</v>
      </c>
      <c r="S12828" t="n">
        <v>3</v>
      </c>
      <c r="T12828" t="n">
        <v>30</v>
      </c>
      <c r="U12828">
        <f>T12828*S12828*R12828</f>
        <v>104733.63379521554</v>
      </c>
      <c r="V12828">
        <f>1/U12828</f>
        <v>9.5480311697700501E-6</v>
      </c>
    </row>
    <row r="12829" s="29">
      <c r="A12829" t="inlineStr">
        <is>
          <t>photovoltaic open ground installation, 570 kWp, CIS, on open ground</t>
        </is>
      </c>
      <c r="B12829" s="30">
        <f>P12829*V12829</f>
        <v>4.7729776697104574E-10</v>
      </c>
      <c r="C12829" t="inlineStr">
        <is>
          <t>RER</t>
        </is>
      </c>
      <c r="D12829" t="inlineStr">
        <is>
          <t>unit</t>
        </is>
      </c>
      <c r="F12829" t="inlineStr">
        <is>
          <t>technosphere</t>
        </is>
      </c>
      <c r="G12829" t="n">
        <v>2</v>
      </c>
      <c r="H12829" t="n">
        <v>-21.66656811806742</v>
      </c>
      <c r="I12829" t="n">
        <v>0.09798894162072011</v>
      </c>
      <c r="J12829" t="inlineStr">
        <is>
          <t>(2,2,1,1,1,3); Calculation with average annual yield and share of technologies. Lifetime: 30a.</t>
        </is>
      </c>
      <c r="L12829" t="inlineStr">
        <is>
          <t>photovoltaic open ground installation, 570 kWp, CIS, on open ground</t>
        </is>
      </c>
      <c r="N12829" t="inlineStr">
        <is>
          <t>all</t>
        </is>
      </c>
      <c r="O12829" t="n">
        <v>1</v>
      </c>
      <c r="P12829" s="30">
        <f>INDEX(parameters!$D$41:$AG$178,MATCH('PV (extension)'!B12812,parameters!$C$41:$C$178,0),MATCH('PV (extension)'!A12829,parameters!$D$5:$AG$5,0))/O12829</f>
        <v>1.0104185757523119E-2</v>
      </c>
      <c r="Q12829" t="inlineStr">
        <is>
          <t>central</t>
        </is>
      </c>
      <c r="R12829">
        <f>INDEX(parameters!$C$196:$EJ$198,MATCH('PV (extension)'!Q12829,parameters!$B$196:$B$198,0),MATCH('PV (extension)'!B12812,parameters!$C$195:$EJ$195,0))</f>
        <v>1237.98621507347</v>
      </c>
      <c r="S12829" t="n">
        <v>570</v>
      </c>
      <c r="T12829" t="n">
        <v>30</v>
      </c>
      <c r="U12829">
        <f>T12829*S12829*R12829</f>
        <v>21169564.277756337</v>
      </c>
      <c r="V12829">
        <f>1/U12829</f>
        <v>4.7237627892546561E-8</v>
      </c>
    </row>
    <row r="12830" s="29">
      <c r="A12830" t="inlineStr">
        <is>
          <t>photovoltaic open ground installation, 570 kWp, CdTe, on open ground</t>
        </is>
      </c>
      <c r="B12830" s="30">
        <f>P12830*V12830</f>
        <v>3.5061926035883859E-9</v>
      </c>
      <c r="C12830" t="inlineStr">
        <is>
          <t>RER</t>
        </is>
      </c>
      <c r="D12830" t="inlineStr">
        <is>
          <t>unit</t>
        </is>
      </c>
      <c r="F12830" t="inlineStr">
        <is>
          <t>technosphere</t>
        </is>
      </c>
      <c r="G12830" t="n">
        <v>2</v>
      </c>
      <c r="H12830" t="n">
        <v>-21.47552628199886</v>
      </c>
      <c r="I12830" t="n">
        <v>0.09798894162072011</v>
      </c>
      <c r="J12830" t="inlineStr">
        <is>
          <t>(2,2,1,1,1,3); Calculation with average annual yield and share of technologies. Lifetime: 30a.</t>
        </is>
      </c>
      <c r="L12830" t="inlineStr">
        <is>
          <t>photovoltaic open ground installation, 570 kWp, CdTe, on open ground</t>
        </is>
      </c>
      <c r="N12830" t="inlineStr">
        <is>
          <t>all</t>
        </is>
      </c>
      <c r="O12830" t="n">
        <v>1</v>
      </c>
      <c r="P12830" s="30">
        <f>INDEX(parameters!$D$41:$AG$178,MATCH('PV (extension)'!B12812,parameters!$C$41:$C$178,0),MATCH('PV (extension)'!A12830,parameters!$D$5:$AG$5,0))/O12830</f>
        <v>7.4224569691858172E-2</v>
      </c>
      <c r="Q12830" t="inlineStr">
        <is>
          <t>central</t>
        </is>
      </c>
      <c r="R12830">
        <f>INDEX(parameters!$C$196:$EJ$198,MATCH('PV (extension)'!Q12830,parameters!$B$196:$B$198,0),MATCH('PV (extension)'!B12812,parameters!$C$195:$EJ$195,0))</f>
        <v>1237.98621507347</v>
      </c>
      <c r="S12830" t="n">
        <v>570</v>
      </c>
      <c r="T12830" t="n">
        <v>30</v>
      </c>
      <c r="U12830">
        <f>T12830*S12830*R12830</f>
        <v>21169564.277756337</v>
      </c>
      <c r="V12830">
        <f>1/U12830</f>
        <v>4.7237627892546561E-8</v>
      </c>
    </row>
    <row r="12831" s="29">
      <c r="A12831" t="inlineStr">
        <is>
          <t>photovoltaic open ground installation, 570 kWp, micro-Si, on open ground</t>
        </is>
      </c>
      <c r="B12831" s="30">
        <f>P12831*V12831</f>
        <v>3.7163153547073458E-11</v>
      </c>
      <c r="C12831" t="inlineStr">
        <is>
          <t>RER</t>
        </is>
      </c>
      <c r="D12831" t="inlineStr">
        <is>
          <t>unit</t>
        </is>
      </c>
      <c r="F12831" t="inlineStr">
        <is>
          <t>technosphere</t>
        </is>
      </c>
      <c r="G12831" t="n">
        <v>2</v>
      </c>
      <c r="H12831" t="n">
        <v>-23.51240679473371</v>
      </c>
      <c r="I12831" t="n">
        <v>0.09798894162072011</v>
      </c>
      <c r="J12831" t="inlineStr">
        <is>
          <t>(2,2,1,1,1,3); Calculation with average annual yield and share of technologies. Lifetime: 30a.</t>
        </is>
      </c>
      <c r="L12831" t="inlineStr">
        <is>
          <t>photovoltaic open ground installation, 570 kWp, micro-Si, on open ground</t>
        </is>
      </c>
      <c r="N12831" t="inlineStr">
        <is>
          <t>all</t>
        </is>
      </c>
      <c r="O12831" t="n">
        <v>1</v>
      </c>
      <c r="P12831" s="30">
        <f>INDEX(parameters!$D$41:$AG$178,MATCH('PV (extension)'!B12812,parameters!$C$41:$C$178,0),MATCH('PV (extension)'!A12831,parameters!$D$5:$AG$5,0))/O12831</f>
        <v>7.867277677789E-4</v>
      </c>
      <c r="Q12831" t="inlineStr">
        <is>
          <t>central</t>
        </is>
      </c>
      <c r="R12831">
        <f>INDEX(parameters!$C$196:$EJ$198,MATCH('PV (extension)'!Q12831,parameters!$B$196:$B$198,0),MATCH('PV (extension)'!B12812,parameters!$C$195:$EJ$195,0))</f>
        <v>1237.98621507347</v>
      </c>
      <c r="S12831" t="n">
        <v>570</v>
      </c>
      <c r="T12831" t="n">
        <v>30</v>
      </c>
      <c r="U12831">
        <f>T12831*S12831*R12831</f>
        <v>21169564.277756337</v>
      </c>
      <c r="V12831">
        <f>1/U12831</f>
        <v>4.7237627892546561E-8</v>
      </c>
    </row>
    <row r="12832" s="29">
      <c r="A12832" t="inlineStr">
        <is>
          <t>photovoltaic open ground installation, 570 kWp, multi-Si, on open ground</t>
        </is>
      </c>
      <c r="B12832" s="30">
        <f>P12832*V12832</f>
        <v>1.2436619748681379E-8</v>
      </c>
      <c r="C12832" t="inlineStr">
        <is>
          <t>RER</t>
        </is>
      </c>
      <c r="D12832" t="inlineStr">
        <is>
          <t>unit</t>
        </is>
      </c>
      <c r="F12832" t="inlineStr">
        <is>
          <t>technosphere</t>
        </is>
      </c>
      <c r="G12832" t="n">
        <v>2</v>
      </c>
      <c r="H12832" t="n">
        <v>-18.20082258362968</v>
      </c>
      <c r="I12832" t="n">
        <v>0.09798894162072011</v>
      </c>
      <c r="J12832" t="inlineStr">
        <is>
          <t>(2,2,1,1,1,3); Calculation with average annual yield and share of technologies. Lifetime: 30a.</t>
        </is>
      </c>
      <c r="L12832" t="inlineStr">
        <is>
          <t>photovoltaic open ground installation, 570 kWp, multi-Si, on open ground</t>
        </is>
      </c>
      <c r="N12832" t="inlineStr">
        <is>
          <t>all</t>
        </is>
      </c>
      <c r="O12832" t="n">
        <v>1</v>
      </c>
      <c r="P12832" s="30">
        <f>INDEX(parameters!$D$41:$AG$178,MATCH('PV (extension)'!B12812,parameters!$C$41:$C$178,0),MATCH('PV (extension)'!A12832,parameters!$D$5:$AG$5,0))/O12832</f>
        <v>0.2632778211677243</v>
      </c>
      <c r="Q12832" t="inlineStr">
        <is>
          <t>central</t>
        </is>
      </c>
      <c r="R12832">
        <f>INDEX(parameters!$C$196:$EJ$198,MATCH('PV (extension)'!Q12832,parameters!$B$196:$B$198,0),MATCH('PV (extension)'!B12812,parameters!$C$195:$EJ$195,0))</f>
        <v>1237.98621507347</v>
      </c>
      <c r="S12832" t="n">
        <v>570</v>
      </c>
      <c r="T12832" t="n">
        <v>30</v>
      </c>
      <c r="U12832">
        <f>T12832*S12832*R12832</f>
        <v>21169564.277756337</v>
      </c>
      <c r="V12832">
        <f>1/U12832</f>
        <v>4.7237627892546561E-8</v>
      </c>
    </row>
    <row r="12833" s="29">
      <c r="A12833" t="inlineStr">
        <is>
          <t>photovoltaic open ground installation, 570 kWp, single-Si, on open ground</t>
        </is>
      </c>
      <c r="B12833" s="30">
        <f>P12833*V12833</f>
        <v>6.5969185426943242E-9</v>
      </c>
      <c r="C12833" t="inlineStr">
        <is>
          <t>RER</t>
        </is>
      </c>
      <c r="D12833" t="inlineStr">
        <is>
          <t>unit</t>
        </is>
      </c>
      <c r="F12833" t="inlineStr">
        <is>
          <t>technosphere</t>
        </is>
      </c>
      <c r="G12833" t="n">
        <v>2</v>
      </c>
      <c r="H12833" t="n">
        <v>-18.8364689523836</v>
      </c>
      <c r="I12833" t="n">
        <v>0.09798894162072011</v>
      </c>
      <c r="J12833" t="inlineStr">
        <is>
          <t>(2,2,1,1,1,3); Calculation with average annual yield and share of technologies. Lifetime: 30a.</t>
        </is>
      </c>
      <c r="L12833" t="inlineStr">
        <is>
          <t>photovoltaic open ground installation, 570 kWp, single-Si, on open ground</t>
        </is>
      </c>
      <c r="N12833" t="inlineStr">
        <is>
          <t>all</t>
        </is>
      </c>
      <c r="O12833" t="n">
        <v>1</v>
      </c>
      <c r="P12833" s="30">
        <f>INDEX(parameters!$D$41:$AG$178,MATCH('PV (extension)'!B12812,parameters!$C$41:$C$178,0),MATCH('PV (extension)'!A12833,parameters!$D$5:$AG$5,0))/O12833</f>
        <v>0.13965389112469015</v>
      </c>
      <c r="Q12833" t="inlineStr">
        <is>
          <t>central</t>
        </is>
      </c>
      <c r="R12833">
        <f>INDEX(parameters!$C$196:$EJ$198,MATCH('PV (extension)'!Q12833,parameters!$B$196:$B$198,0),MATCH('PV (extension)'!B12812,parameters!$C$195:$EJ$195,0))</f>
        <v>1237.98621507347</v>
      </c>
      <c r="S12833" t="n">
        <v>570</v>
      </c>
      <c r="T12833" t="n">
        <v>30</v>
      </c>
      <c r="U12833">
        <f>T12833*S12833*R12833</f>
        <v>21169564.277756337</v>
      </c>
      <c r="V12833">
        <f>1/U12833</f>
        <v>4.7237627892546561E-8</v>
      </c>
    </row>
    <row r="12834" ht="16" customHeight="1" s="29">
      <c r="A12834" t="inlineStr">
        <is>
          <t>photovoltaic slanted-roof installation, 93 kWp, multi-Si, laminated, integrated, on roof</t>
        </is>
      </c>
      <c r="B12834" s="30">
        <f>P12834*V12834</f>
        <v>2.035720172207452E-9</v>
      </c>
      <c r="C12834" t="inlineStr">
        <is>
          <t>CH</t>
        </is>
      </c>
      <c r="D12834" t="inlineStr">
        <is>
          <t>unit</t>
        </is>
      </c>
      <c r="F12834" t="inlineStr">
        <is>
          <t>technosphere</t>
        </is>
      </c>
      <c r="G12834" t="n">
        <v>2</v>
      </c>
      <c r="H12834" t="n">
        <v>-20.65878981776205</v>
      </c>
      <c r="I12834" t="n">
        <v>0.09798894162072011</v>
      </c>
      <c r="J12834" t="inlineStr">
        <is>
          <t>(2,2,1,1,1,3); Calculation with average annual yield and share of technologies. Lifetime: 30a.</t>
        </is>
      </c>
      <c r="L12834" t="inlineStr">
        <is>
          <t>photovoltaic slanted-roof installation, 93 kWp, multi-Si, laminated, integrated, on roof</t>
        </is>
      </c>
      <c r="N12834" t="inlineStr">
        <is>
          <t>all</t>
        </is>
      </c>
      <c r="O12834" t="n">
        <v>1</v>
      </c>
      <c r="P12834" s="30">
        <f>INDEX(parameters!$D$41:$AG$178,MATCH('PV (extension)'!B12812,parameters!$C$41:$C$178,0),MATCH('PV (extension)'!A12834,parameters!$D$5:$AG$5,0))/O12834</f>
        <v>6.6094595017907607E-3</v>
      </c>
      <c r="Q12834" s="3" t="inlineStr">
        <is>
          <t>roof-top</t>
        </is>
      </c>
      <c r="R12834">
        <f>INDEX(parameters!$C$196:$EJ$198,MATCH('PV (extension)'!Q12834,parameters!$B$196:$B$198,0),MATCH('PV (extension)'!B12812,parameters!$C$195:$EJ$195,0))</f>
        <v>1163.7070421690617</v>
      </c>
      <c r="S12834" t="n">
        <v>93</v>
      </c>
      <c r="T12834" t="n">
        <v>30</v>
      </c>
      <c r="U12834">
        <f>T12834*S12834*R12834</f>
        <v>3246742.6476516821</v>
      </c>
      <c r="V12834">
        <f>1/U12834</f>
        <v>3.0800100547645322E-7</v>
      </c>
    </row>
    <row r="12835" ht="16" customHeight="1" s="29">
      <c r="A12835" t="inlineStr">
        <is>
          <t>photovoltaic slanted-roof installation, 93 kWp, multi-Si, panel, mounted, on roof</t>
        </is>
      </c>
      <c r="B12835" s="30">
        <f>P12835*V12835</f>
        <v>3.4518593492169909E-8</v>
      </c>
      <c r="C12835" t="inlineStr">
        <is>
          <t>CH</t>
        </is>
      </c>
      <c r="D12835" t="inlineStr">
        <is>
          <t>unit</t>
        </is>
      </c>
      <c r="F12835" t="inlineStr">
        <is>
          <t>technosphere</t>
        </is>
      </c>
      <c r="G12835" t="n">
        <v>2</v>
      </c>
      <c r="H12835" t="n">
        <v>-17.84536035000586</v>
      </c>
      <c r="I12835" t="n">
        <v>0.09798894162072011</v>
      </c>
      <c r="J12835" t="inlineStr">
        <is>
          <t>(2,2,1,1,1,3); Calculation with average annual yield and share of technologies. Lifetime: 30a.</t>
        </is>
      </c>
      <c r="L12835" t="inlineStr">
        <is>
          <t>photovoltaic slanted-roof installation, 93 kWp, multi-Si, panel, mounted, on roof</t>
        </is>
      </c>
      <c r="N12835" t="inlineStr">
        <is>
          <t>all</t>
        </is>
      </c>
      <c r="O12835" t="n">
        <v>1</v>
      </c>
      <c r="P12835" s="30">
        <f>INDEX(parameters!$D$41:$AG$178,MATCH('PV (extension)'!B12812,parameters!$C$41:$C$178,0),MATCH('PV (extension)'!A12835,parameters!$D$5:$AG$5,0))/O12835</f>
        <v>0.11207298962797985</v>
      </c>
      <c r="Q12835" s="3" t="inlineStr">
        <is>
          <t>roof-top</t>
        </is>
      </c>
      <c r="R12835">
        <f>INDEX(parameters!$C$196:$EJ$198,MATCH('PV (extension)'!Q12835,parameters!$B$196:$B$198,0),MATCH('PV (extension)'!B12812,parameters!$C$195:$EJ$195,0))</f>
        <v>1163.7070421690617</v>
      </c>
      <c r="S12835" t="n">
        <v>93</v>
      </c>
      <c r="T12835" t="n">
        <v>30</v>
      </c>
      <c r="U12835">
        <f>T12835*S12835*R12835</f>
        <v>3246742.6476516821</v>
      </c>
      <c r="V12835">
        <f>1/U12835</f>
        <v>3.0800100547645322E-7</v>
      </c>
    </row>
    <row r="12836" ht="16" customHeight="1" s="29">
      <c r="A12836" t="inlineStr">
        <is>
          <t>photovoltaic slanted-roof installation, 93 kWp, single-Si, laminated, integrated, on roof</t>
        </is>
      </c>
      <c r="B12836" s="30">
        <f>P12836*V12836</f>
        <v>1.0761698720897548E-9</v>
      </c>
      <c r="C12836" t="inlineStr">
        <is>
          <t>CH</t>
        </is>
      </c>
      <c r="D12836" t="inlineStr">
        <is>
          <t>unit</t>
        </is>
      </c>
      <c r="F12836" t="inlineStr">
        <is>
          <t>technosphere</t>
        </is>
      </c>
      <c r="G12836" t="n">
        <v>2</v>
      </c>
      <c r="H12836" t="n">
        <v>-21.2944254997521</v>
      </c>
      <c r="I12836" t="n">
        <v>0.09798894162072011</v>
      </c>
      <c r="J12836" t="inlineStr">
        <is>
          <t>(2,2,1,1,1,3); Calculation with average annual yield and share of technologies. Lifetime: 30a.</t>
        </is>
      </c>
      <c r="L12836" t="inlineStr">
        <is>
          <t>photovoltaic slanted-roof installation, 93 kWp, single-Si, laminated, integrated, on roof</t>
        </is>
      </c>
      <c r="N12836" t="inlineStr">
        <is>
          <t>all</t>
        </is>
      </c>
      <c r="O12836" t="n">
        <v>1</v>
      </c>
      <c r="P12836" s="30">
        <f>INDEX(parameters!$D$41:$AG$178,MATCH('PV (extension)'!B12812,parameters!$C$41:$C$178,0),MATCH('PV (extension)'!A12836,parameters!$D$5:$AG$5,0))/O12836</f>
        <v>3.4940466198316628E-3</v>
      </c>
      <c r="Q12836" s="3" t="inlineStr">
        <is>
          <t>roof-top</t>
        </is>
      </c>
      <c r="R12836">
        <f>INDEX(parameters!$C$196:$EJ$198,MATCH('PV (extension)'!Q12836,parameters!$B$196:$B$198,0),MATCH('PV (extension)'!B12812,parameters!$C$195:$EJ$195,0))</f>
        <v>1163.7070421690617</v>
      </c>
      <c r="S12836" t="n">
        <v>93</v>
      </c>
      <c r="T12836" t="n">
        <v>30</v>
      </c>
      <c r="U12836">
        <f>T12836*S12836*R12836</f>
        <v>3246742.6476516821</v>
      </c>
      <c r="V12836">
        <f>1/U12836</f>
        <v>3.0800100547645322E-7</v>
      </c>
    </row>
    <row r="12837" ht="16" customHeight="1" s="29">
      <c r="A12837" t="inlineStr">
        <is>
          <t>photovoltaic slanted-roof installation, 93 kWp, single-Si, panel, mounted, on roof</t>
        </is>
      </c>
      <c r="B12837" s="30">
        <f>P12837*V12837</f>
        <v>1.8081202209914071E-8</v>
      </c>
      <c r="C12837" t="inlineStr">
        <is>
          <t>CH</t>
        </is>
      </c>
      <c r="D12837" t="inlineStr">
        <is>
          <t>unit</t>
        </is>
      </c>
      <c r="F12837" t="inlineStr">
        <is>
          <t>technosphere</t>
        </is>
      </c>
      <c r="G12837" t="n">
        <v>2</v>
      </c>
      <c r="H12837" t="n">
        <v>-18.48100416113547</v>
      </c>
      <c r="I12837" t="n">
        <v>0.09798894162072011</v>
      </c>
      <c r="J12837" t="inlineStr">
        <is>
          <t>(2,2,1,1,1,3); Calculation with average annual yield and share of technologies. Lifetime: 30a.</t>
        </is>
      </c>
      <c r="L12837" t="inlineStr">
        <is>
          <t>photovoltaic slanted-roof installation, 93 kWp, single-Si, panel, mounted, on roof</t>
        </is>
      </c>
      <c r="N12837" t="inlineStr">
        <is>
          <t>all</t>
        </is>
      </c>
      <c r="O12837" t="n">
        <v>1</v>
      </c>
      <c r="P12837" s="30">
        <f>INDEX(parameters!$D$41:$AG$178,MATCH('PV (extension)'!B12812,parameters!$C$41:$C$178,0),MATCH('PV (extension)'!A12837,parameters!$D$5:$AG$5,0))/O12837</f>
        <v>5.8705010335741853E-2</v>
      </c>
      <c r="Q12837" s="3" t="inlineStr">
        <is>
          <t>roof-top</t>
        </is>
      </c>
      <c r="R12837">
        <f>INDEX(parameters!$C$196:$EJ$198,MATCH('PV (extension)'!Q12837,parameters!$B$196:$B$198,0),MATCH('PV (extension)'!B12812,parameters!$C$195:$EJ$195,0))</f>
        <v>1163.7070421690617</v>
      </c>
      <c r="S12837" t="n">
        <v>93</v>
      </c>
      <c r="T12837" t="n">
        <v>30</v>
      </c>
      <c r="U12837">
        <f>T12837*S12837*R12837</f>
        <v>3246742.6476516821</v>
      </c>
      <c r="V12837">
        <f>1/U12837</f>
        <v>3.0800100547645322E-7</v>
      </c>
    </row>
    <row r="12838" s="29">
      <c r="A12838" t="inlineStr">
        <is>
          <t>photovoltaic facade installation, 3kWp, multi-Si, laminated, integrated, at building</t>
        </is>
      </c>
      <c r="B12838" s="30">
        <f>P12838*V12838</f>
        <v>4.4691680145989707E-8</v>
      </c>
      <c r="C12838" t="inlineStr">
        <is>
          <t>APAC</t>
        </is>
      </c>
      <c r="D12838" t="inlineStr">
        <is>
          <t>unit</t>
        </is>
      </c>
      <c r="F12838" t="inlineStr">
        <is>
          <t>technosphere</t>
        </is>
      </c>
      <c r="G12838" t="n">
        <v>2</v>
      </c>
      <c r="H12838" t="n">
        <v>-17.5612990452514</v>
      </c>
      <c r="I12838" t="n">
        <v>0.09798894162072011</v>
      </c>
      <c r="J12838" t="inlineStr">
        <is>
          <t>(2,2,1,1,1,3); Calculation with average annual yield and share of technologies. Lifetime: 30a.</t>
        </is>
      </c>
      <c r="L12838" t="inlineStr">
        <is>
          <t>photovoltaic facade installation, 3kWp, multi-Si, laminated, integrated, at building</t>
        </is>
      </c>
      <c r="N12838" t="inlineStr">
        <is>
          <t>all</t>
        </is>
      </c>
      <c r="O12838" t="n">
        <v>1</v>
      </c>
      <c r="P12838" s="30">
        <f>INDEX(parameters!$D$41:$AG$178,MATCH('PV (extension)'!B12812,parameters!$C$41:$C$178,0),MATCH('PV (extension)'!A12838,parameters!$D$5:$AG$5,0))/O12838</f>
        <v>3.2864644265829519E-3</v>
      </c>
      <c r="Q12838" t="inlineStr">
        <is>
          <t>façade</t>
        </is>
      </c>
      <c r="R12838">
        <f>INDEX(parameters!$C$196:$EJ$198,MATCH('PV (extension)'!Q12838,parameters!$B$196:$B$198,0),MATCH('PV (extension)'!B12812,parameters!$C$195:$EJ$195,0))</f>
        <v>817.07090194849025</v>
      </c>
      <c r="S12838" t="n">
        <v>3</v>
      </c>
      <c r="T12838" t="n">
        <v>30</v>
      </c>
      <c r="U12838">
        <f>T12838*S12838*R12838</f>
        <v>73536.38117536412</v>
      </c>
      <c r="V12838">
        <f>1/U12838</f>
        <v>1.3598711059975524E-5</v>
      </c>
    </row>
    <row r="12839" s="29">
      <c r="A12839" t="inlineStr">
        <is>
          <t>photovoltaic facade installation, 3kWp, multi-Si, panel, mounted, at building</t>
        </is>
      </c>
      <c r="B12839" s="30">
        <f>P12839*V12839</f>
        <v>4.3830709773096011E-8</v>
      </c>
      <c r="C12839" t="inlineStr">
        <is>
          <t>APAC</t>
        </is>
      </c>
      <c r="D12839" t="inlineStr">
        <is>
          <t>unit</t>
        </is>
      </c>
      <c r="F12839" t="inlineStr">
        <is>
          <t>technosphere</t>
        </is>
      </c>
      <c r="G12839" t="n">
        <v>2</v>
      </c>
      <c r="H12839" t="n">
        <v>-17.5612990452514</v>
      </c>
      <c r="I12839" t="n">
        <v>0.09798894162072011</v>
      </c>
      <c r="J12839" t="inlineStr">
        <is>
          <t>(2,2,1,1,1,3); Calculation with average annual yield and share of technologies. Lifetime: 30a.</t>
        </is>
      </c>
      <c r="L12839" t="inlineStr">
        <is>
          <t>photovoltaic facade installation, 3kWp, multi-Si, panel, mounted, at building</t>
        </is>
      </c>
      <c r="N12839" t="inlineStr">
        <is>
          <t>all</t>
        </is>
      </c>
      <c r="O12839" t="n">
        <v>1</v>
      </c>
      <c r="P12839" s="30">
        <f>INDEX(parameters!$D$41:$AG$178,MATCH('PV (extension)'!B12812,parameters!$C$41:$C$178,0),MATCH('PV (extension)'!A12839,parameters!$D$5:$AG$5,0))/O12839</f>
        <v>3.2231517810611459E-3</v>
      </c>
      <c r="Q12839" t="inlineStr">
        <is>
          <t>façade</t>
        </is>
      </c>
      <c r="R12839">
        <f>INDEX(parameters!$C$196:$EJ$198,MATCH('PV (extension)'!Q12839,parameters!$B$196:$B$198,0),MATCH('PV (extension)'!B12812,parameters!$C$195:$EJ$195,0))</f>
        <v>817.07090194849025</v>
      </c>
      <c r="S12839" t="n">
        <v>3</v>
      </c>
      <c r="T12839" t="n">
        <v>30</v>
      </c>
      <c r="U12839">
        <f>T12839*S12839*R12839</f>
        <v>73536.38117536412</v>
      </c>
      <c r="V12839">
        <f>1/U12839</f>
        <v>1.3598711059975524E-5</v>
      </c>
    </row>
    <row r="12840" s="29">
      <c r="A12840" t="inlineStr">
        <is>
          <t>photovoltaic facade installation, 3kWp, single-Si, laminated, integrated, at building</t>
        </is>
      </c>
      <c r="B12840" s="30">
        <f>P12840*V12840</f>
        <v>2.356095487417271E-8</v>
      </c>
      <c r="C12840" t="inlineStr">
        <is>
          <t>APAC</t>
        </is>
      </c>
      <c r="D12840" t="inlineStr">
        <is>
          <t>unit</t>
        </is>
      </c>
      <c r="F12840" t="inlineStr">
        <is>
          <t>technosphere</t>
        </is>
      </c>
      <c r="G12840" t="n">
        <v>2</v>
      </c>
      <c r="H12840" t="n">
        <v>-18.19689739735082</v>
      </c>
      <c r="I12840" t="n">
        <v>0.09798894162072011</v>
      </c>
      <c r="J12840" t="inlineStr">
        <is>
          <t>(2,2,1,1,1,3); Calculation with average annual yield and share of technologies. Lifetime: 30a.</t>
        </is>
      </c>
      <c r="L12840" t="inlineStr">
        <is>
          <t>photovoltaic facade installation, 3kWp, single-Si, laminated, integrated, at building</t>
        </is>
      </c>
      <c r="N12840" t="inlineStr">
        <is>
          <t>all</t>
        </is>
      </c>
      <c r="O12840" t="n">
        <v>1</v>
      </c>
      <c r="P12840" s="30">
        <f>INDEX(parameters!$D$41:$AG$178,MATCH('PV (extension)'!B12812,parameters!$C$41:$C$178,0),MATCH('PV (extension)'!A12840,parameters!$D$5:$AG$5,0))/O12840</f>
        <v>1.7325873584827175E-3</v>
      </c>
      <c r="Q12840" t="inlineStr">
        <is>
          <t>façade</t>
        </is>
      </c>
      <c r="R12840">
        <f>INDEX(parameters!$C$196:$EJ$198,MATCH('PV (extension)'!Q12840,parameters!$B$196:$B$198,0),MATCH('PV (extension)'!B12812,parameters!$C$195:$EJ$195,0))</f>
        <v>817.07090194849025</v>
      </c>
      <c r="S12840" t="n">
        <v>3</v>
      </c>
      <c r="T12840" t="n">
        <v>30</v>
      </c>
      <c r="U12840">
        <f>T12840*S12840*R12840</f>
        <v>73536.38117536412</v>
      </c>
      <c r="V12840">
        <f>1/U12840</f>
        <v>1.3598711059975524E-5</v>
      </c>
    </row>
    <row r="12841" s="29">
      <c r="A12841" t="inlineStr">
        <is>
          <t>photovoltaic facade installation, 3kWp, single-Si, panel, mounted, at building</t>
        </is>
      </c>
      <c r="B12841" s="30">
        <f>P12841*V12841</f>
        <v>2.3540568785312591E-8</v>
      </c>
      <c r="C12841" t="inlineStr">
        <is>
          <t>APAC</t>
        </is>
      </c>
      <c r="D12841" t="inlineStr">
        <is>
          <t>unit</t>
        </is>
      </c>
      <c r="F12841" t="inlineStr">
        <is>
          <t>technosphere</t>
        </is>
      </c>
      <c r="G12841" t="n">
        <v>2</v>
      </c>
      <c r="H12841" t="n">
        <v>-18.19689739735082</v>
      </c>
      <c r="I12841" t="n">
        <v>0.09798894162072011</v>
      </c>
      <c r="J12841" t="inlineStr">
        <is>
          <t>(2,2,1,1,1,3); Calculation with average annual yield and share of technologies. Lifetime: 30a.</t>
        </is>
      </c>
      <c r="L12841" t="inlineStr">
        <is>
          <t>photovoltaic facade installation, 3kWp, single-Si, panel, mounted, at building</t>
        </is>
      </c>
      <c r="N12841" t="inlineStr">
        <is>
          <t>all</t>
        </is>
      </c>
      <c r="O12841" t="n">
        <v>1</v>
      </c>
      <c r="P12841" s="30">
        <f>INDEX(parameters!$D$41:$AG$178,MATCH('PV (extension)'!B12812,parameters!$C$41:$C$178,0),MATCH('PV (extension)'!A12841,parameters!$D$5:$AG$5,0))/O12841</f>
        <v>1.7310882392816251E-3</v>
      </c>
      <c r="Q12841" t="inlineStr">
        <is>
          <t>façade</t>
        </is>
      </c>
      <c r="R12841">
        <f>INDEX(parameters!$C$196:$EJ$198,MATCH('PV (extension)'!Q12841,parameters!$B$196:$B$198,0),MATCH('PV (extension)'!B12812,parameters!$C$195:$EJ$195,0))</f>
        <v>817.07090194849025</v>
      </c>
      <c r="S12841" t="n">
        <v>3</v>
      </c>
      <c r="T12841" t="n">
        <v>30</v>
      </c>
      <c r="U12841">
        <f>T12841*S12841*R12841</f>
        <v>73536.38117536412</v>
      </c>
      <c r="V12841">
        <f>1/U12841</f>
        <v>1.3598711059975524E-5</v>
      </c>
    </row>
    <row r="12842" ht="16" customHeight="1" s="29">
      <c r="A12842" t="inlineStr">
        <is>
          <t>photovoltaic flat-roof installation, 3kWp, multi-Si, on roof</t>
        </is>
      </c>
      <c r="B12842" s="30">
        <f>P12842*V12842</f>
        <v>4.8336974465585416E-7</v>
      </c>
      <c r="C12842" t="inlineStr">
        <is>
          <t>APAC</t>
        </is>
      </c>
      <c r="D12842" t="inlineStr">
        <is>
          <t>unit</t>
        </is>
      </c>
      <c r="F12842" t="inlineStr">
        <is>
          <t>technosphere</t>
        </is>
      </c>
      <c r="G12842" t="n">
        <v>2</v>
      </c>
      <c r="H12842" t="n">
        <v>-15.20991773919472</v>
      </c>
      <c r="I12842" t="n">
        <v>0.09798894162072011</v>
      </c>
      <c r="J12842" t="inlineStr">
        <is>
          <t>(2,2,1,1,1,3); Calculation with average annual yield and share of technologies. Lifetime: 30a.</t>
        </is>
      </c>
      <c r="L12842" t="inlineStr">
        <is>
          <t>photovoltaic flat-roof installation, 3kWp, multi-Si, on roof</t>
        </is>
      </c>
      <c r="N12842" t="inlineStr">
        <is>
          <t>all</t>
        </is>
      </c>
      <c r="O12842" t="n">
        <v>1</v>
      </c>
      <c r="P12842" s="30">
        <f>INDEX(parameters!$D$41:$AG$178,MATCH('PV (extension)'!B12812,parameters!$C$41:$C$178,0),MATCH('PV (extension)'!A12842,parameters!$D$5:$AG$5,0))/O12842</f>
        <v>5.0625069824473082E-2</v>
      </c>
      <c r="Q12842" s="3" t="inlineStr">
        <is>
          <t>roof-top</t>
        </is>
      </c>
      <c r="R12842">
        <f>INDEX(parameters!$C$196:$EJ$198,MATCH('PV (extension)'!Q12842,parameters!$B$196:$B$198,0),MATCH('PV (extension)'!B12812,parameters!$C$195:$EJ$195,0))</f>
        <v>1163.7070421690617</v>
      </c>
      <c r="S12842" t="n">
        <v>3</v>
      </c>
      <c r="T12842" t="n">
        <v>30</v>
      </c>
      <c r="U12842">
        <f>T12842*S12842*R12842</f>
        <v>104733.63379521554</v>
      </c>
      <c r="V12842">
        <f>1/U12842</f>
        <v>9.5480311697700501E-6</v>
      </c>
    </row>
    <row r="12843" ht="16" customHeight="1" s="29">
      <c r="A12843" t="inlineStr">
        <is>
          <t>photovoltaic flat-roof installation, 3kWp, single-Si, on roof</t>
        </is>
      </c>
      <c r="B12843" s="30">
        <f>P12843*V12843</f>
        <v>2.5231200481333314E-7</v>
      </c>
      <c r="C12843" t="inlineStr">
        <is>
          <t>APAC</t>
        </is>
      </c>
      <c r="D12843" t="inlineStr">
        <is>
          <t>unit</t>
        </is>
      </c>
      <c r="F12843" t="inlineStr">
        <is>
          <t>technosphere</t>
        </is>
      </c>
      <c r="G12843" t="n">
        <v>2</v>
      </c>
      <c r="H12843" t="n">
        <v>-15.84555259734934</v>
      </c>
      <c r="I12843" t="n">
        <v>0.09798894162072011</v>
      </c>
      <c r="J12843" t="inlineStr">
        <is>
          <t>(2,2,1,1,1,3); Calculation with average annual yield and share of technologies. Lifetime: 30a.</t>
        </is>
      </c>
      <c r="L12843" t="inlineStr">
        <is>
          <t>photovoltaic flat-roof installation, 3kWp, single-Si, on roof</t>
        </is>
      </c>
      <c r="N12843" t="inlineStr">
        <is>
          <t>all</t>
        </is>
      </c>
      <c r="O12843" t="n">
        <v>1</v>
      </c>
      <c r="P12843" s="30">
        <f>INDEX(parameters!$D$41:$AG$178,MATCH('PV (extension)'!B12812,parameters!$C$41:$C$178,0),MATCH('PV (extension)'!A12843,parameters!$D$5:$AG$5,0))/O12843</f>
        <v>2.6425553114256296E-2</v>
      </c>
      <c r="Q12843" s="3" t="inlineStr">
        <is>
          <t>roof-top</t>
        </is>
      </c>
      <c r="R12843">
        <f>INDEX(parameters!$C$196:$EJ$198,MATCH('PV (extension)'!Q12843,parameters!$B$196:$B$198,0),MATCH('PV (extension)'!B12812,parameters!$C$195:$EJ$195,0))</f>
        <v>1163.7070421690617</v>
      </c>
      <c r="S12843" t="n">
        <v>3</v>
      </c>
      <c r="T12843" t="n">
        <v>30</v>
      </c>
      <c r="U12843">
        <f>T12843*S12843*R12843</f>
        <v>104733.63379521554</v>
      </c>
      <c r="V12843">
        <f>1/U12843</f>
        <v>9.5480311697700501E-6</v>
      </c>
    </row>
    <row r="12844" ht="16" customHeight="1" s="29">
      <c r="A12844" t="inlineStr">
        <is>
          <t>photovoltaic slanted-roof installation, 3kWp, CIS, panel, mounted, on roof</t>
        </is>
      </c>
      <c r="B12844" s="30">
        <f>P12844*V12844</f>
        <v>1.3955836975649457E-7</v>
      </c>
      <c r="C12844" t="inlineStr">
        <is>
          <t>CH</t>
        </is>
      </c>
      <c r="D12844" t="inlineStr">
        <is>
          <t>unit</t>
        </is>
      </c>
      <c r="F12844" t="inlineStr">
        <is>
          <t>technosphere</t>
        </is>
      </c>
      <c r="G12844" t="n">
        <v>2</v>
      </c>
      <c r="H12844" t="n">
        <v>-16.88405011147741</v>
      </c>
      <c r="I12844" t="n">
        <v>0.09798894162072011</v>
      </c>
      <c r="J12844" t="inlineStr">
        <is>
          <t>(2,2,1,1,1,3); Calculation with average annual yield and share of technologies. Lifetime: 30a.</t>
        </is>
      </c>
      <c r="L12844" t="inlineStr">
        <is>
          <t>photovoltaic slanted-roof installation, 3kWp, CIS, panel, mounted, on roof</t>
        </is>
      </c>
      <c r="N12844" t="inlineStr">
        <is>
          <t>all</t>
        </is>
      </c>
      <c r="O12844" t="n">
        <v>1</v>
      </c>
      <c r="P12844" s="30">
        <f>INDEX(parameters!$D$41:$AG$178,MATCH('PV (extension)'!B12812,parameters!$C$41:$C$178,0),MATCH('PV (extension)'!A12844,parameters!$D$5:$AG$5,0))/O12844</f>
        <v>1.4616455191133988E-2</v>
      </c>
      <c r="Q12844" s="3" t="inlineStr">
        <is>
          <t>roof-top</t>
        </is>
      </c>
      <c r="R12844">
        <f>INDEX(parameters!$C$196:$EJ$198,MATCH('PV (extension)'!Q12844,parameters!$B$196:$B$198,0),MATCH('PV (extension)'!B12812,parameters!$C$195:$EJ$195,0))</f>
        <v>1163.7070421690617</v>
      </c>
      <c r="S12844" t="n">
        <v>3</v>
      </c>
      <c r="T12844" t="n">
        <v>30</v>
      </c>
      <c r="U12844">
        <f>T12844*S12844*R12844</f>
        <v>104733.63379521554</v>
      </c>
      <c r="V12844">
        <f>1/U12844</f>
        <v>9.5480311697700501E-6</v>
      </c>
    </row>
    <row r="12845" ht="16" customHeight="1" s="29">
      <c r="A12845" t="inlineStr">
        <is>
          <t>photovoltaic slanted-roof installation, 3kWp, CdTe, laminated, integrated, on roof</t>
        </is>
      </c>
      <c r="B12845" s="30">
        <f>P12845*V12845</f>
        <v>3.9077218698587354E-9</v>
      </c>
      <c r="C12845" t="inlineStr">
        <is>
          <t>CH</t>
        </is>
      </c>
      <c r="D12845" t="inlineStr">
        <is>
          <t>unit</t>
        </is>
      </c>
      <c r="F12845" t="inlineStr">
        <is>
          <t>technosphere</t>
        </is>
      </c>
      <c r="G12845" t="n">
        <v>2</v>
      </c>
      <c r="H12845" t="n">
        <v>-19.50639655088546</v>
      </c>
      <c r="I12845" t="n">
        <v>0.09798894162072011</v>
      </c>
      <c r="J12845" t="inlineStr">
        <is>
          <t>(2,2,1,1,1,3); Calculation with average annual yield and share of technologies. Lifetime: 30a.</t>
        </is>
      </c>
      <c r="L12845" t="inlineStr">
        <is>
          <t>photovoltaic slanted-roof installation, 3kWp, CdTe, laminated, integrated, on roof</t>
        </is>
      </c>
      <c r="N12845" t="inlineStr">
        <is>
          <t>all</t>
        </is>
      </c>
      <c r="O12845" t="n">
        <v>1</v>
      </c>
      <c r="P12845" s="30">
        <f>INDEX(parameters!$D$41:$AG$178,MATCH('PV (extension)'!B12812,parameters!$C$41:$C$178,0),MATCH('PV (extension)'!A12845,parameters!$D$5:$AG$5,0))/O12845</f>
        <v>4.0926991129133978E-4</v>
      </c>
      <c r="Q12845" s="3" t="inlineStr">
        <is>
          <t>roof-top</t>
        </is>
      </c>
      <c r="R12845">
        <f>INDEX(parameters!$C$196:$EJ$198,MATCH('PV (extension)'!Q12845,parameters!$B$196:$B$198,0),MATCH('PV (extension)'!B12812,parameters!$C$195:$EJ$195,0))</f>
        <v>1163.7070421690617</v>
      </c>
      <c r="S12845" t="n">
        <v>3</v>
      </c>
      <c r="T12845" t="n">
        <v>30</v>
      </c>
      <c r="U12845">
        <f>T12845*S12845*R12845</f>
        <v>104733.63379521554</v>
      </c>
      <c r="V12845">
        <f>1/U12845</f>
        <v>9.5480311697700501E-6</v>
      </c>
    </row>
    <row r="12846" ht="16" customHeight="1" s="29">
      <c r="A12846" t="inlineStr">
        <is>
          <t>photovoltaic slanted-roof installation, 3kWp, multi-Si, laminated, integrated, on roof</t>
        </is>
      </c>
      <c r="B12846" s="30">
        <f>P12846*V12846</f>
        <v>2.3216005190761275E-8</v>
      </c>
      <c r="C12846" t="inlineStr">
        <is>
          <t>APAC</t>
        </is>
      </c>
      <c r="D12846" t="inlineStr">
        <is>
          <t>unit</t>
        </is>
      </c>
      <c r="F12846" t="inlineStr">
        <is>
          <t>technosphere</t>
        </is>
      </c>
      <c r="G12846" t="n">
        <v>2</v>
      </c>
      <c r="H12846" t="n">
        <v>-18.22076487875746</v>
      </c>
      <c r="I12846" t="n">
        <v>0.09798894162072011</v>
      </c>
      <c r="J12846" t="inlineStr">
        <is>
          <t>(2,2,1,1,1,3); Calculation with average annual yield and share of technologies. Lifetime: 30a.</t>
        </is>
      </c>
      <c r="L12846" t="inlineStr">
        <is>
          <t>photovoltaic slanted-roof installation, 3kWp, multi-Si, laminated, integrated, on roof</t>
        </is>
      </c>
      <c r="N12846" t="inlineStr">
        <is>
          <t>all</t>
        </is>
      </c>
      <c r="O12846" t="n">
        <v>1</v>
      </c>
      <c r="P12846" s="30">
        <f>INDEX(parameters!$D$41:$AG$178,MATCH('PV (extension)'!B12812,parameters!$C$41:$C$178,0),MATCH('PV (extension)'!A12846,parameters!$D$5:$AG$5,0))/O12846</f>
        <v>2.4314965858370148E-3</v>
      </c>
      <c r="Q12846" s="3" t="inlineStr">
        <is>
          <t>roof-top</t>
        </is>
      </c>
      <c r="R12846">
        <f>INDEX(parameters!$C$196:$EJ$198,MATCH('PV (extension)'!Q12846,parameters!$B$196:$B$198,0),MATCH('PV (extension)'!B12812,parameters!$C$195:$EJ$195,0))</f>
        <v>1163.7070421690617</v>
      </c>
      <c r="S12846" t="n">
        <v>3</v>
      </c>
      <c r="T12846" t="n">
        <v>30</v>
      </c>
      <c r="U12846">
        <f>T12846*S12846*R12846</f>
        <v>104733.63379521554</v>
      </c>
      <c r="V12846">
        <f>1/U12846</f>
        <v>9.5480311697700501E-6</v>
      </c>
    </row>
    <row r="12847" ht="16" customHeight="1" s="29">
      <c r="A12847" t="inlineStr">
        <is>
          <t>photovoltaic slanted-roof installation, 3kWp, multi-Si, panel, mounted, on roof</t>
        </is>
      </c>
      <c r="B12847" s="30">
        <f>P12847*V12847</f>
        <v>3.973755471402213E-7</v>
      </c>
      <c r="C12847" t="inlineStr">
        <is>
          <t>APAC</t>
        </is>
      </c>
      <c r="D12847" t="inlineStr">
        <is>
          <t>unit</t>
        </is>
      </c>
      <c r="F12847" t="inlineStr">
        <is>
          <t>technosphere</t>
        </is>
      </c>
      <c r="G12847" t="n">
        <v>2</v>
      </c>
      <c r="H12847" t="n">
        <v>-15.40735416199742</v>
      </c>
      <c r="I12847" t="n">
        <v>0.09798894162072011</v>
      </c>
      <c r="J12847" t="inlineStr">
        <is>
          <t>(2,2,1,1,1,3); Calculation with average annual yield and share of technologies. Lifetime: 30a.</t>
        </is>
      </c>
      <c r="L12847" t="inlineStr">
        <is>
          <t>photovoltaic slanted-roof installation, 3kWp, multi-Si, panel, mounted, on roof</t>
        </is>
      </c>
      <c r="N12847" t="inlineStr">
        <is>
          <t>all</t>
        </is>
      </c>
      <c r="O12847" t="n">
        <v>1</v>
      </c>
      <c r="P12847" s="30">
        <f>INDEX(parameters!$D$41:$AG$178,MATCH('PV (extension)'!B12812,parameters!$C$41:$C$178,0),MATCH('PV (extension)'!A12847,parameters!$D$5:$AG$5,0))/O12847</f>
        <v>4.1618585033357351E-2</v>
      </c>
      <c r="Q12847" s="3" t="inlineStr">
        <is>
          <t>roof-top</t>
        </is>
      </c>
      <c r="R12847">
        <f>INDEX(parameters!$C$196:$EJ$198,MATCH('PV (extension)'!Q12847,parameters!$B$196:$B$198,0),MATCH('PV (extension)'!B12812,parameters!$C$195:$EJ$195,0))</f>
        <v>1163.7070421690617</v>
      </c>
      <c r="S12847" t="n">
        <v>3</v>
      </c>
      <c r="T12847" t="n">
        <v>30</v>
      </c>
      <c r="U12847">
        <f>T12847*S12847*R12847</f>
        <v>104733.63379521554</v>
      </c>
      <c r="V12847">
        <f>1/U12847</f>
        <v>9.5480311697700501E-6</v>
      </c>
    </row>
    <row r="12848" ht="16" customHeight="1" s="29">
      <c r="A12848" t="inlineStr">
        <is>
          <t>photovoltaic slanted-roof installation, 3kWp, single-Si, laminated, integrated, on roof</t>
        </is>
      </c>
      <c r="B12848" s="30">
        <f>P12848*V12848</f>
        <v>1.2269572670082658E-8</v>
      </c>
      <c r="C12848" t="inlineStr">
        <is>
          <t>APAC</t>
        </is>
      </c>
      <c r="D12848" t="inlineStr">
        <is>
          <t>unit</t>
        </is>
      </c>
      <c r="F12848" t="inlineStr">
        <is>
          <t>technosphere</t>
        </is>
      </c>
      <c r="G12848" t="n">
        <v>2</v>
      </c>
      <c r="H12848" t="n">
        <v>-18.85636797425012</v>
      </c>
      <c r="I12848" t="n">
        <v>0.09798894162072011</v>
      </c>
      <c r="J12848" t="inlineStr">
        <is>
          <t>(2,2,1,1,1,3); Calculation with average annual yield and share of technologies. Lifetime: 30a.</t>
        </is>
      </c>
      <c r="L12848" t="inlineStr">
        <is>
          <t>photovoltaic slanted-roof installation, 3kWp, single-Si, laminated, integrated, on roof</t>
        </is>
      </c>
      <c r="N12848" t="inlineStr">
        <is>
          <t>all</t>
        </is>
      </c>
      <c r="O12848" t="n">
        <v>1</v>
      </c>
      <c r="P12848" s="30">
        <f>INDEX(parameters!$D$41:$AG$178,MATCH('PV (extension)'!B12812,parameters!$C$41:$C$178,0),MATCH('PV (extension)'!A12848,parameters!$D$5:$AG$5,0))/O12848</f>
        <v>1.2850369308522222E-3</v>
      </c>
      <c r="Q12848" s="3" t="inlineStr">
        <is>
          <t>roof-top</t>
        </is>
      </c>
      <c r="R12848">
        <f>INDEX(parameters!$C$196:$EJ$198,MATCH('PV (extension)'!Q12848,parameters!$B$196:$B$198,0),MATCH('PV (extension)'!B12812,parameters!$C$195:$EJ$195,0))</f>
        <v>1163.7070421690617</v>
      </c>
      <c r="S12848" t="n">
        <v>3</v>
      </c>
      <c r="T12848" t="n">
        <v>30</v>
      </c>
      <c r="U12848">
        <f>T12848*S12848*R12848</f>
        <v>104733.63379521554</v>
      </c>
      <c r="V12848">
        <f>1/U12848</f>
        <v>9.5480311697700501E-6</v>
      </c>
    </row>
    <row r="12849" ht="16" customHeight="1" s="29">
      <c r="A12849" t="inlineStr">
        <is>
          <t>photovoltaic slanted-roof installation, 3kWp, single-Si, panel, mounted, on roof</t>
        </is>
      </c>
      <c r="B12849" s="30">
        <f>P12849*V12849</f>
        <v>2.0767120667004918E-7</v>
      </c>
      <c r="C12849" t="inlineStr">
        <is>
          <t>APAC</t>
        </is>
      </c>
      <c r="D12849" t="inlineStr">
        <is>
          <t>unit</t>
        </is>
      </c>
      <c r="F12849" t="inlineStr">
        <is>
          <t>technosphere</t>
        </is>
      </c>
      <c r="G12849" t="n">
        <v>2</v>
      </c>
      <c r="H12849" t="n">
        <v>-16.04298817847151</v>
      </c>
      <c r="I12849" t="n">
        <v>0.09798894162072011</v>
      </c>
      <c r="J12849" t="inlineStr">
        <is>
          <t>(2,2,1,1,1,3); Calculation with average annual yield and share of technologies. Lifetime: 30a.</t>
        </is>
      </c>
      <c r="L12849" t="inlineStr">
        <is>
          <t>photovoltaic slanted-roof installation, 3kWp, single-Si, panel, mounted, on roof</t>
        </is>
      </c>
      <c r="N12849" t="inlineStr">
        <is>
          <t>all</t>
        </is>
      </c>
      <c r="O12849" t="n">
        <v>1</v>
      </c>
      <c r="P12849" s="30">
        <f>INDEX(parameters!$D$41:$AG$178,MATCH('PV (extension)'!B12812,parameters!$C$41:$C$178,0),MATCH('PV (extension)'!A12849,parameters!$D$5:$AG$5,0))/O12849</f>
        <v>2.1750160109191456E-2</v>
      </c>
      <c r="Q12849" s="3" t="inlineStr">
        <is>
          <t>roof-top</t>
        </is>
      </c>
      <c r="R12849">
        <f>INDEX(parameters!$C$196:$EJ$198,MATCH('PV (extension)'!Q12849,parameters!$B$196:$B$198,0),MATCH('PV (extension)'!B12812,parameters!$C$195:$EJ$195,0))</f>
        <v>1163.7070421690617</v>
      </c>
      <c r="S12849" t="n">
        <v>3</v>
      </c>
      <c r="T12849" t="n">
        <v>30</v>
      </c>
      <c r="U12849">
        <f>T12849*S12849*R12849</f>
        <v>104733.63379521554</v>
      </c>
      <c r="V12849">
        <f>1/U12849</f>
        <v>9.5480311697700501E-6</v>
      </c>
    </row>
    <row r="12850" s="29">
      <c r="A12850" t="inlineStr">
        <is>
          <t>market for tap water</t>
        </is>
      </c>
      <c r="B12850" t="n">
        <v>0.0020721</v>
      </c>
      <c r="C12850" t="inlineStr">
        <is>
          <t>Europe without Switzerland</t>
        </is>
      </c>
      <c r="D12850" t="inlineStr">
        <is>
          <t>kilogram</t>
        </is>
      </c>
      <c r="F12850" t="inlineStr">
        <is>
          <t>technosphere</t>
        </is>
      </c>
      <c r="G12850" t="n">
        <v>2</v>
      </c>
      <c r="H12850" t="n">
        <v>-6.179192693201237</v>
      </c>
      <c r="I12850" t="n">
        <v>0.04340984597628009</v>
      </c>
      <c r="J12850" t="inlineStr">
        <is>
          <t>(2,2,1,1,1,3); Estimation 20l/m2 panel</t>
        </is>
      </c>
      <c r="L12850" t="inlineStr">
        <is>
          <t>tap water</t>
        </is>
      </c>
    </row>
    <row r="12851" s="29">
      <c r="A12851" t="inlineStr">
        <is>
          <t>treatment of wastewater, from residence, capacity 1.1E10l/year</t>
        </is>
      </c>
      <c r="B12851" t="n">
        <v>-1.8649e-06</v>
      </c>
      <c r="C12851" t="inlineStr">
        <is>
          <t>CH</t>
        </is>
      </c>
      <c r="D12851" t="inlineStr">
        <is>
          <t>cubic meter</t>
        </is>
      </c>
      <c r="F12851" t="inlineStr">
        <is>
          <t>technosphere</t>
        </is>
      </c>
      <c r="G12851" t="n">
        <v>2</v>
      </c>
      <c r="H12851" t="n">
        <v>-13.19230312560901</v>
      </c>
      <c r="I12851" t="n">
        <v>0.04340984597628009</v>
      </c>
      <c r="J12851" t="inlineStr">
        <is>
          <t>(2,2,1,1,1,3); Estimation 20l/m2 panel</t>
        </is>
      </c>
      <c r="K12851" t="b">
        <v>1</v>
      </c>
      <c r="L12851" t="inlineStr">
        <is>
          <t>wastewater, from residence</t>
        </is>
      </c>
    </row>
    <row r="12852" s="29"/>
    <row r="12853" customFormat="1" s="28">
      <c r="A12853" s="28" t="inlineStr">
        <is>
          <t>Activity</t>
        </is>
      </c>
      <c r="B12853" s="28" t="inlineStr">
        <is>
          <t>electricity production, photovoltaic, residential</t>
        </is>
      </c>
    </row>
    <row r="12854">
      <c r="A12854" t="inlineStr">
        <is>
          <t>comment</t>
        </is>
      </c>
      <c r="B1285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")&amp;HLOOKUP(B12855,parameters!$C$195:$EJ$198,2,0)&amp;" kWh/kWp.
Annual output, Facade: "&amp;HLOOKUP(B12855,parameters!$C$195:$EJ$198,3,0)&amp;" kWh/kWp.
Annual output, Open-ground: "&amp;HLOOKUP(B12855,parameters!$C$195:$EJ$198,4,0)&amp;_xlfn._LONGTEXT("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")&amp;VLOOKUP(B12855,'extension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1163.70704216906 kWh/kWp.
Annual output, Facade: 817.07090194849 kWh/kWp.
Annual output, Open-ground: 1237.98621507347 kWh/kWp.
Amount of solar energy transformed to electricity. Waste heat emission due to losses of electricity in the system.
Technology:  Electricity production with grid-connected photovoltaic power plants.
Time period:  Time of publications
Production volume: 5.744 GWh in 2025.
Sampling:  Statistical data and model calculations
Extrapolations:  Use of PV technology data investigated for other countries (Switzerland). Correction of average yield with Swiss data.
Uncertainty:  None
Author: Romain Sacchi, PSI, romain.sacchi@psi.ch</v>
      </c>
    </row>
    <row r="12855" s="29">
      <c r="A12855" t="inlineStr">
        <is>
          <t>location</t>
        </is>
      </c>
      <c r="B12855" t="inlineStr">
        <is>
          <t>EC</t>
        </is>
      </c>
    </row>
    <row r="12856" s="29">
      <c r="A12856" t="inlineStr">
        <is>
          <t>production amount</t>
        </is>
      </c>
      <c r="B12856" t="n">
        <v>1</v>
      </c>
    </row>
    <row r="12857" s="29">
      <c r="A12857" t="inlineStr">
        <is>
          <t>reference product</t>
        </is>
      </c>
      <c r="B12857" t="inlineStr">
        <is>
          <t>electricity, low voltage</t>
        </is>
      </c>
    </row>
    <row r="12858" s="29">
      <c r="A12858" t="inlineStr">
        <is>
          <t>source</t>
        </is>
      </c>
      <c r="B1285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859" s="29">
      <c r="A12859" t="inlineStr">
        <is>
          <t>type</t>
        </is>
      </c>
      <c r="B12859" t="inlineStr">
        <is>
          <t>process</t>
        </is>
      </c>
    </row>
    <row r="12860" s="29">
      <c r="A12860" t="inlineStr">
        <is>
          <t>unit</t>
        </is>
      </c>
      <c r="B12860" t="inlineStr">
        <is>
          <t>kilowatt hour</t>
        </is>
      </c>
    </row>
    <row r="12861" s="29">
      <c r="A12861" t="inlineStr">
        <is>
          <t>Exchanges</t>
        </is>
      </c>
    </row>
    <row r="12862" customFormat="1" s="28">
      <c r="A12862" s="28" t="inlineStr">
        <is>
          <t>name</t>
        </is>
      </c>
      <c r="B12862" s="28" t="inlineStr">
        <is>
          <t>amount</t>
        </is>
      </c>
      <c r="C12862" s="28" t="inlineStr">
        <is>
          <t>location</t>
        </is>
      </c>
      <c r="D12862" s="28" t="inlineStr">
        <is>
          <t>unit</t>
        </is>
      </c>
      <c r="E12862" s="28" t="inlineStr">
        <is>
          <t>categories</t>
        </is>
      </c>
      <c r="F12862" s="28" t="inlineStr">
        <is>
          <t>type</t>
        </is>
      </c>
      <c r="G12862" s="28" t="inlineStr">
        <is>
          <t>uncertainty type</t>
        </is>
      </c>
      <c r="H12862" s="28" t="inlineStr">
        <is>
          <t>reference product</t>
        </is>
      </c>
      <c r="I12862" s="28" t="inlineStr">
        <is>
          <t>comment</t>
        </is>
      </c>
      <c r="J12862" s="28" t="inlineStr">
        <is>
          <t>production volume</t>
        </is>
      </c>
      <c r="K12862" s="28" t="inlineStr">
        <is>
          <t>scope</t>
        </is>
      </c>
      <c r="L12862" s="28" t="inlineStr">
        <is>
          <t>scope share</t>
        </is>
      </c>
      <c r="M12862" s="28" t="inlineStr">
        <is>
          <t>tech share</t>
        </is>
      </c>
      <c r="N12862" s="28" t="inlineStr">
        <is>
          <t>installation</t>
        </is>
      </c>
      <c r="O12862" s="28" t="inlineStr">
        <is>
          <t>productivity</t>
        </is>
      </c>
      <c r="P12862" s="28" t="inlineStr">
        <is>
          <t>kWp</t>
        </is>
      </c>
      <c r="Q12862" s="28" t="inlineStr">
        <is>
          <t>lifetime</t>
        </is>
      </c>
      <c r="R12862" s="28" t="inlineStr">
        <is>
          <t>lifetime production</t>
        </is>
      </c>
      <c r="S12862" s="28" t="inlineStr">
        <is>
          <t>inverted lifetime production</t>
        </is>
      </c>
    </row>
    <row r="12863" s="29">
      <c r="A12863" t="inlineStr">
        <is>
          <t>Energy, solar, converted</t>
        </is>
      </c>
      <c r="B12863" t="n">
        <v>3.8503</v>
      </c>
      <c r="D12863" t="inlineStr">
        <is>
          <t>megajoule</t>
        </is>
      </c>
      <c r="E12863" t="inlineStr">
        <is>
          <t>natural resource::in air</t>
        </is>
      </c>
      <c r="F12863" t="inlineStr">
        <is>
          <t>biosphere</t>
        </is>
      </c>
      <c r="G12863" t="n">
        <v>0</v>
      </c>
      <c r="I12863" t="inlineStr">
        <is>
          <t>(2,2,1,1,1,3); Energy loss in the system</t>
        </is>
      </c>
    </row>
    <row r="12864" s="29">
      <c r="A12864" t="inlineStr">
        <is>
          <t>Heat, waste</t>
        </is>
      </c>
      <c r="B12864" t="n">
        <v>0.25027</v>
      </c>
      <c r="D12864" t="inlineStr">
        <is>
          <t>megajoule</t>
        </is>
      </c>
      <c r="E12864" t="inlineStr">
        <is>
          <t>air</t>
        </is>
      </c>
      <c r="F12864" t="inlineStr">
        <is>
          <t>biosphere</t>
        </is>
      </c>
      <c r="G12864" t="n">
        <v>0</v>
      </c>
      <c r="I12864" t="inlineStr">
        <is>
          <t>(1,na,na,na,na,na); Calculation with average annual output and share of technologies; Average degradation of 10.5% included</t>
        </is>
      </c>
    </row>
    <row r="12865" s="29">
      <c r="A12865" t="inlineStr">
        <is>
          <t>electricity production, photovoltaic, residential</t>
        </is>
      </c>
      <c r="B12865" t="n">
        <v>1</v>
      </c>
      <c r="C12865" t="inlineStr">
        <is>
          <t>EC</t>
        </is>
      </c>
      <c r="D12865" t="inlineStr">
        <is>
          <t>kilowatt hour</t>
        </is>
      </c>
      <c r="E12865" t="inlineStr">
        <is>
          <t>photovoltaic::power plants</t>
        </is>
      </c>
      <c r="F12865" t="inlineStr">
        <is>
          <t>production</t>
        </is>
      </c>
      <c r="G12865" t="n">
        <v>0</v>
      </c>
      <c r="H12865" t="inlineStr">
        <is>
          <t>electricity, low voltage</t>
        </is>
      </c>
      <c r="J12865">
        <f>VLOOKUP(C12865,'extension - production vol'!$B$6:$D$235,3,0)</f>
        <v>5.7439999999999998</v>
      </c>
    </row>
    <row r="12866" ht="16" customHeight="1" s="29">
      <c r="A12866" t="inlineStr">
        <is>
          <t>photovoltaic slanted-roof installation, 3 kWp, CIS, laminated, integrated, on roof</t>
        </is>
      </c>
      <c r="B12866" s="30">
        <f>M12866*S12866</f>
        <v>4.8884230336243397E-8</v>
      </c>
      <c r="C12866" t="inlineStr">
        <is>
          <t>CH</t>
        </is>
      </c>
      <c r="D12866" t="inlineStr">
        <is>
          <t>unit</t>
        </is>
      </c>
      <c r="F12866" t="inlineStr">
        <is>
          <t>technosphere</t>
        </is>
      </c>
      <c r="G12866" t="n">
        <v>0</v>
      </c>
      <c r="H12866" t="inlineStr">
        <is>
          <t>photovoltaic slanted-roof installation, 3 kWp, CIS, laminated, integrated, on roof</t>
        </is>
      </c>
      <c r="I12866" t="inlineStr">
        <is>
          <t>(2,2,1,1,1,3); Calculation with average annual yield and share of technologies. Lifetime: 30a.</t>
        </is>
      </c>
      <c r="K12866" t="inlineStr">
        <is>
          <t>residential</t>
        </is>
      </c>
      <c r="L12866">
        <f>IF(K12866="residential",VLOOKUP(B12855,parameters!$C$41:$AG$178,18,0),IF(K12866="commercial",1-VLOOKUP(B12855,parameters!$C$41:$AG$178,18,0),1))</f>
        <v>0.17766751537682748</v>
      </c>
      <c r="M12866" s="30">
        <f>INDEX(parameters!$D$41:$AG$178,MATCH('PV (extension)'!B12855,parameters!$C$41:$C$178,0),MATCH('PV (extension)'!A12866,parameters!$D$5:$AG$5,0))/L12866</f>
        <v>5.119823078397083E-3</v>
      </c>
      <c r="N12866" s="3" t="inlineStr">
        <is>
          <t>roof-top</t>
        </is>
      </c>
      <c r="O12866">
        <f>INDEX(parameters!$C$196:$EJ$198,MATCH('PV (extension)'!N12866,parameters!$B$196:$B$198,0),MATCH('PV (extension)'!B12855,parameters!$C$195:$EJ$195,0))</f>
        <v>1163.7070421690617</v>
      </c>
      <c r="P12866" t="n">
        <v>3</v>
      </c>
      <c r="Q12866" t="n">
        <v>30</v>
      </c>
      <c r="R12866">
        <f>Q12866*P12866*O12866</f>
        <v>104733.63379521554</v>
      </c>
      <c r="S12866">
        <f>1/R12866</f>
        <v>9.5480311697700501E-6</v>
      </c>
    </row>
    <row r="12867" ht="16" customHeight="1" s="29">
      <c r="A12867" t="inlineStr">
        <is>
          <t>photovoltaic slanted-roof installation, 3 kWp, CdTe, panel, mounted, on roof</t>
        </is>
      </c>
      <c r="B12867" s="30">
        <f>M12867*S12867</f>
        <v>3.1883791614965105E-7</v>
      </c>
      <c r="C12867" t="inlineStr">
        <is>
          <t>CH</t>
        </is>
      </c>
      <c r="D12867" t="inlineStr">
        <is>
          <t>unit</t>
        </is>
      </c>
      <c r="F12867" t="inlineStr">
        <is>
          <t>technosphere</t>
        </is>
      </c>
      <c r="G12867" t="n">
        <v>0</v>
      </c>
      <c r="H12867" t="inlineStr">
        <is>
          <t>photovoltaic slanted-roof installation, 3 kWp, CdTe, panel, mounted, on roof</t>
        </is>
      </c>
      <c r="I12867" t="inlineStr">
        <is>
          <t>(2,2,1,1,1,3); Calculation with average annual yield and share of technologies. Lifetime: 30a.</t>
        </is>
      </c>
      <c r="K12867" t="inlineStr">
        <is>
          <t>residential</t>
        </is>
      </c>
      <c r="L12867">
        <f>L12866</f>
        <v>0.17766751537682748</v>
      </c>
      <c r="M12867" s="30">
        <f>INDEX(parameters!$D$41:$AG$178,MATCH('PV (extension)'!B12855,parameters!$C$41:$C$178,0),MATCH('PV (extension)'!A12867,parameters!$D$5:$AG$5,0))/L12867</f>
        <v>3.3393053550047194E-2</v>
      </c>
      <c r="N12867" s="3" t="inlineStr">
        <is>
          <t>roof-top</t>
        </is>
      </c>
      <c r="O12867">
        <f>INDEX(parameters!$C$196:$EJ$198,MATCH('PV (extension)'!N12867,parameters!$B$196:$B$198,0),MATCH('PV (extension)'!B12855,parameters!$C$195:$EJ$195,0))</f>
        <v>1163.7070421690617</v>
      </c>
      <c r="P12867" t="n">
        <v>3</v>
      </c>
      <c r="Q12867" t="n">
        <v>30</v>
      </c>
      <c r="R12867">
        <f>Q12867*P12867*O12867</f>
        <v>104733.63379521554</v>
      </c>
      <c r="S12867">
        <f>1/R12867</f>
        <v>9.5480311697700501E-6</v>
      </c>
    </row>
    <row r="12868" ht="16" customHeight="1" s="29">
      <c r="A12868" t="inlineStr">
        <is>
          <t>photovoltaic slanted-roof installation, 3 kWp, micro-Si, laminated, integrated, on roof</t>
        </is>
      </c>
      <c r="B12868" s="30">
        <f>M12868*S12868</f>
        <v>4.9403893609880041E-9</v>
      </c>
      <c r="C12868" t="inlineStr">
        <is>
          <t>RER</t>
        </is>
      </c>
      <c r="D12868" t="inlineStr">
        <is>
          <t>unit</t>
        </is>
      </c>
      <c r="F12868" t="inlineStr">
        <is>
          <t>technosphere</t>
        </is>
      </c>
      <c r="G12868" t="n">
        <v>0</v>
      </c>
      <c r="H12868" t="inlineStr">
        <is>
          <t>photovoltaic slanted-roof installation, 3 kWp, micro-Si, laminated, integrated, on roof</t>
        </is>
      </c>
      <c r="I12868" t="inlineStr">
        <is>
          <t>(2,2,1,1,1,3); Calculation with average annual yield and share of technologies. Lifetime: 30a.</t>
        </is>
      </c>
      <c r="K12868" t="inlineStr">
        <is>
          <t>residential</t>
        </is>
      </c>
      <c r="L12868">
        <f>L12867</f>
        <v>0.17766751537682748</v>
      </c>
      <c r="M12868" s="30">
        <f>INDEX(parameters!$D$41:$AG$178,MATCH('PV (extension)'!B12855,parameters!$C$41:$C$178,0),MATCH('PV (extension)'!A12868,parameters!$D$5:$AG$5,0))/L12868</f>
        <v>5.1742493013949662E-4</v>
      </c>
      <c r="N12868" s="3" t="inlineStr">
        <is>
          <t>roof-top</t>
        </is>
      </c>
      <c r="O12868">
        <f>INDEX(parameters!$C$196:$EJ$198,MATCH('PV (extension)'!N12868,parameters!$B$196:$B$198,0),MATCH('PV (extension)'!B12855,parameters!$C$195:$EJ$195,0))</f>
        <v>1163.7070421690617</v>
      </c>
      <c r="P12868" t="n">
        <v>3</v>
      </c>
      <c r="Q12868" t="n">
        <v>30</v>
      </c>
      <c r="R12868">
        <f>Q12868*P12868*O12868</f>
        <v>104733.63379521554</v>
      </c>
      <c r="S12868">
        <f>1/R12868</f>
        <v>9.5480311697700501E-6</v>
      </c>
    </row>
    <row r="12869" ht="16" customHeight="1" s="29">
      <c r="A12869" t="inlineStr">
        <is>
          <t>photovoltaic slanted-roof installation, 3 kWp, micro-Si, panel, mounted, on roof</t>
        </is>
      </c>
      <c r="B12869" s="30">
        <f>M12869*S12869</f>
        <v>8.5887811473770539E-8</v>
      </c>
      <c r="C12869" t="inlineStr">
        <is>
          <t>RER</t>
        </is>
      </c>
      <c r="D12869" t="inlineStr">
        <is>
          <t>unit</t>
        </is>
      </c>
      <c r="F12869" t="inlineStr">
        <is>
          <t>technosphere</t>
        </is>
      </c>
      <c r="G12869" t="n">
        <v>0</v>
      </c>
      <c r="H12869" t="inlineStr">
        <is>
          <t>photovoltaic slanted-roof installation, 3 kWp, micro-Si, panel, mounted, on roof</t>
        </is>
      </c>
      <c r="I12869" t="inlineStr">
        <is>
          <t>(2,2,1,1,1,3); Calculation with average annual yield and share of technologies. Lifetime: 30a.</t>
        </is>
      </c>
      <c r="K12869" t="inlineStr">
        <is>
          <t>residential</t>
        </is>
      </c>
      <c r="L12869">
        <f>L12868</f>
        <v>0.17766751537682748</v>
      </c>
      <c r="M12869" s="30">
        <f>INDEX(parameters!$D$41:$AG$178,MATCH('PV (extension)'!B12855,parameters!$C$41:$C$178,0),MATCH('PV (extension)'!A12869,parameters!$D$5:$AG$5,0))/L12869</f>
        <v>8.9953425943663963E-3</v>
      </c>
      <c r="N12869" s="3" t="inlineStr">
        <is>
          <t>roof-top</t>
        </is>
      </c>
      <c r="O12869">
        <f>INDEX(parameters!$C$196:$EJ$198,MATCH('PV (extension)'!N12869,parameters!$B$196:$B$198,0),MATCH('PV (extension)'!B12855,parameters!$C$195:$EJ$195,0))</f>
        <v>1163.7070421690617</v>
      </c>
      <c r="P12869" t="n">
        <v>3</v>
      </c>
      <c r="Q12869" t="n">
        <v>30</v>
      </c>
      <c r="R12869">
        <f>Q12869*P12869*O12869</f>
        <v>104733.63379521554</v>
      </c>
      <c r="S12869">
        <f>1/R12869</f>
        <v>9.5480311697700501E-6</v>
      </c>
    </row>
    <row r="12870" s="29">
      <c r="A12870" t="inlineStr">
        <is>
          <t>photovoltaic facade installation, 3kWp, multi-Si, laminated, integrated, at building</t>
        </is>
      </c>
      <c r="B12870" s="30">
        <f>M12870*S12870</f>
        <v>2.5154671663640926E-7</v>
      </c>
      <c r="C12870" t="inlineStr">
        <is>
          <t>RER</t>
        </is>
      </c>
      <c r="D12870" t="inlineStr">
        <is>
          <t>unit</t>
        </is>
      </c>
      <c r="F12870" t="inlineStr">
        <is>
          <t>technosphere</t>
        </is>
      </c>
      <c r="G12870" t="n">
        <v>0</v>
      </c>
      <c r="H12870" t="inlineStr">
        <is>
          <t>photovoltaic facade installation, 3kWp, multi-Si, laminated, integrated, at building</t>
        </is>
      </c>
      <c r="I12870" t="inlineStr">
        <is>
          <t>(2,2,1,1,1,3); Calculation with average annual yield and share of technologies. Lifetime: 30a.</t>
        </is>
      </c>
      <c r="K12870" t="inlineStr">
        <is>
          <t>residential</t>
        </is>
      </c>
      <c r="L12870">
        <f>L12869</f>
        <v>0.17766751537682748</v>
      </c>
      <c r="M12870" s="30">
        <f>INDEX(parameters!$D$41:$AG$178,MATCH('PV (extension)'!B12855,parameters!$C$41:$C$178,0),MATCH('PV (extension)'!A12870,parameters!$D$5:$AG$5,0))/L12870</f>
        <v>1.8497835237986298E-2</v>
      </c>
      <c r="N12870" t="inlineStr">
        <is>
          <t>façade</t>
        </is>
      </c>
      <c r="O12870">
        <f>INDEX(parameters!$C$196:$EJ$198,MATCH('PV (extension)'!N12870,parameters!$B$196:$B$198,0),MATCH('PV (extension)'!B12855,parameters!$C$195:$EJ$195,0))</f>
        <v>817.07090194849025</v>
      </c>
      <c r="P12870" t="n">
        <v>3</v>
      </c>
      <c r="Q12870" t="n">
        <v>30</v>
      </c>
      <c r="R12870">
        <f>Q12870*P12870*O12870</f>
        <v>73536.38117536412</v>
      </c>
      <c r="S12870">
        <f>1/R12870</f>
        <v>1.3598711059975524E-5</v>
      </c>
    </row>
    <row r="12871" s="29">
      <c r="A12871" t="inlineStr">
        <is>
          <t>photovoltaic facade installation, 3kWp, multi-Si, panel, mounted, at building</t>
        </is>
      </c>
      <c r="B12871" s="30">
        <f>M12871*S12871</f>
        <v>2.4670075269602548E-7</v>
      </c>
      <c r="C12871" t="inlineStr">
        <is>
          <t>RER</t>
        </is>
      </c>
      <c r="D12871" t="inlineStr">
        <is>
          <t>unit</t>
        </is>
      </c>
      <c r="F12871" t="inlineStr">
        <is>
          <t>technosphere</t>
        </is>
      </c>
      <c r="G12871" t="n">
        <v>0</v>
      </c>
      <c r="H12871" t="inlineStr">
        <is>
          <t>photovoltaic facade installation, 3kWp, multi-Si, panel, mounted, at building</t>
        </is>
      </c>
      <c r="I12871" t="inlineStr">
        <is>
          <t>(2,2,1,1,1,3); Calculation with average annual yield and share of technologies. Lifetime: 30a.</t>
        </is>
      </c>
      <c r="K12871" t="inlineStr">
        <is>
          <t>residential</t>
        </is>
      </c>
      <c r="L12871">
        <f>L12870</f>
        <v>0.17766751537682748</v>
      </c>
      <c r="M12871" s="30">
        <f>INDEX(parameters!$D$41:$AG$178,MATCH('PV (extension)'!B12855,parameters!$C$41:$C$178,0),MATCH('PV (extension)'!A12871,parameters!$D$5:$AG$5,0))/L12871</f>
        <v>1.8141480586504166E-2</v>
      </c>
      <c r="N12871" t="inlineStr">
        <is>
          <t>façade</t>
        </is>
      </c>
      <c r="O12871">
        <f>INDEX(parameters!$C$196:$EJ$198,MATCH('PV (extension)'!N12871,parameters!$B$196:$B$198,0),MATCH('PV (extension)'!B12855,parameters!$C$195:$EJ$195,0))</f>
        <v>817.07090194849025</v>
      </c>
      <c r="P12871" t="n">
        <v>3</v>
      </c>
      <c r="Q12871" t="n">
        <v>30</v>
      </c>
      <c r="R12871">
        <f>Q12871*P12871*O12871</f>
        <v>73536.38117536412</v>
      </c>
      <c r="S12871">
        <f>1/R12871</f>
        <v>1.3598711059975524E-5</v>
      </c>
    </row>
    <row r="12872" s="29">
      <c r="A12872" t="inlineStr">
        <is>
          <t>photovoltaic facade installation, 3kWp, single-Si, laminated, integrated, at building</t>
        </is>
      </c>
      <c r="B12872" s="30">
        <f>M12872*S12872</f>
        <v>1.3261262096337999E-7</v>
      </c>
      <c r="C12872" t="inlineStr">
        <is>
          <t>RER</t>
        </is>
      </c>
      <c r="D12872" t="inlineStr">
        <is>
          <t>unit</t>
        </is>
      </c>
      <c r="F12872" t="inlineStr">
        <is>
          <t>technosphere</t>
        </is>
      </c>
      <c r="G12872" t="n">
        <v>0</v>
      </c>
      <c r="H12872" t="inlineStr">
        <is>
          <t>photovoltaic facade installation, 3kWp, single-Si, laminated, integrated, at building</t>
        </is>
      </c>
      <c r="I12872" t="inlineStr">
        <is>
          <t>(2,2,1,1,1,3); Calculation with average annual yield and share of technologies. Lifetime: 30a.</t>
        </is>
      </c>
      <c r="K12872" t="inlineStr">
        <is>
          <t>residential</t>
        </is>
      </c>
      <c r="L12872">
        <f>L12871</f>
        <v>0.17766751537682748</v>
      </c>
      <c r="M12872" s="30">
        <f>INDEX(parameters!$D$41:$AG$178,MATCH('PV (extension)'!B12855,parameters!$C$41:$C$178,0),MATCH('PV (extension)'!A12872,parameters!$D$5:$AG$5,0))/L12872</f>
        <v>9.7518522438271929E-3</v>
      </c>
      <c r="N12872" t="inlineStr">
        <is>
          <t>façade</t>
        </is>
      </c>
      <c r="O12872">
        <f>INDEX(parameters!$C$196:$EJ$198,MATCH('PV (extension)'!N12872,parameters!$B$196:$B$198,0),MATCH('PV (extension)'!B12855,parameters!$C$195:$EJ$195,0))</f>
        <v>817.07090194849025</v>
      </c>
      <c r="P12872" t="n">
        <v>3</v>
      </c>
      <c r="Q12872" t="n">
        <v>30</v>
      </c>
      <c r="R12872">
        <f>Q12872*P12872*O12872</f>
        <v>73536.38117536412</v>
      </c>
      <c r="S12872">
        <f>1/R12872</f>
        <v>1.3598711059975524E-5</v>
      </c>
    </row>
    <row r="12873" s="29">
      <c r="A12873" t="inlineStr">
        <is>
          <t>photovoltaic facade installation, 3kWp, single-Si, panel, mounted, at building</t>
        </is>
      </c>
      <c r="B12873" s="30">
        <f>M12873*S12873</f>
        <v>1.3249787804700115E-7</v>
      </c>
      <c r="C12873" t="inlineStr">
        <is>
          <t>RER</t>
        </is>
      </c>
      <c r="D12873" t="inlineStr">
        <is>
          <t>unit</t>
        </is>
      </c>
      <c r="F12873" t="inlineStr">
        <is>
          <t>technosphere</t>
        </is>
      </c>
      <c r="G12873" t="n">
        <v>0</v>
      </c>
      <c r="H12873" t="inlineStr">
        <is>
          <t>photovoltaic facade installation, 3kWp, single-Si, panel, mounted, at building</t>
        </is>
      </c>
      <c r="I12873" t="inlineStr">
        <is>
          <t>(2,2,1,1,1,3); Calculation with average annual yield and share of technologies. Lifetime: 30a.</t>
        </is>
      </c>
      <c r="K12873" t="inlineStr">
        <is>
          <t>residential</t>
        </is>
      </c>
      <c r="L12873">
        <f>L12872</f>
        <v>0.17766751537682748</v>
      </c>
      <c r="M12873" s="30">
        <f>INDEX(parameters!$D$41:$AG$178,MATCH('PV (extension)'!B12855,parameters!$C$41:$C$178,0),MATCH('PV (extension)'!A12873,parameters!$D$5:$AG$5,0))/L12873</f>
        <v>9.7434144649911868E-3</v>
      </c>
      <c r="N12873" t="inlineStr">
        <is>
          <t>façade</t>
        </is>
      </c>
      <c r="O12873">
        <f>INDEX(parameters!$C$196:$EJ$198,MATCH('PV (extension)'!N12873,parameters!$B$196:$B$198,0),MATCH('PV (extension)'!B12855,parameters!$C$195:$EJ$195,0))</f>
        <v>817.07090194849025</v>
      </c>
      <c r="P12873" t="n">
        <v>3</v>
      </c>
      <c r="Q12873" t="n">
        <v>30</v>
      </c>
      <c r="R12873">
        <f>Q12873*P12873*O12873</f>
        <v>73536.38117536412</v>
      </c>
      <c r="S12873">
        <f>1/R12873</f>
        <v>1.3598711059975524E-5</v>
      </c>
    </row>
    <row r="12874" ht="16" customHeight="1" s="29">
      <c r="A12874" t="inlineStr">
        <is>
          <t>photovoltaic flat-roof installation, 3kWp, multi-Si, on roof</t>
        </is>
      </c>
      <c r="B12874" s="30">
        <f>M12874*S12874</f>
        <v>2.7206422267494504E-6</v>
      </c>
      <c r="C12874" t="inlineStr">
        <is>
          <t>RER</t>
        </is>
      </c>
      <c r="D12874" t="inlineStr">
        <is>
          <t>unit</t>
        </is>
      </c>
      <c r="F12874" t="inlineStr">
        <is>
          <t>technosphere</t>
        </is>
      </c>
      <c r="G12874" t="n">
        <v>0</v>
      </c>
      <c r="H12874" t="inlineStr">
        <is>
          <t>photovoltaic flat-roof installation, 3kWp, multi-Si, on roof</t>
        </is>
      </c>
      <c r="I12874" t="inlineStr">
        <is>
          <t>(2,2,1,1,1,3); Calculation with average annual yield and share of technologies. Lifetime: 30a.</t>
        </is>
      </c>
      <c r="K12874" t="inlineStr">
        <is>
          <t>residential</t>
        </is>
      </c>
      <c r="L12874">
        <f>L12873</f>
        <v>0.17766751537682748</v>
      </c>
      <c r="M12874" s="30">
        <f>INDEX(parameters!$D$41:$AG$178,MATCH('PV (extension)'!B12855,parameters!$C$41:$C$178,0),MATCH('PV (extension)'!A12874,parameters!$D$5:$AG$5,0))/L12874</f>
        <v>0.28494274666417674</v>
      </c>
      <c r="N12874" s="3" t="inlineStr">
        <is>
          <t>roof-top</t>
        </is>
      </c>
      <c r="O12874">
        <f>INDEX(parameters!$C$196:$EJ$198,MATCH('PV (extension)'!N12874,parameters!$B$196:$B$198,0),MATCH('PV (extension)'!B12855,parameters!$C$195:$EJ$195,0))</f>
        <v>1163.7070421690617</v>
      </c>
      <c r="P12874" t="n">
        <v>3</v>
      </c>
      <c r="Q12874" t="n">
        <v>30</v>
      </c>
      <c r="R12874">
        <f>Q12874*P12874*O12874</f>
        <v>104733.63379521554</v>
      </c>
      <c r="S12874">
        <f>1/R12874</f>
        <v>9.5480311697700501E-6</v>
      </c>
    </row>
    <row r="12875" ht="16" customHeight="1" s="29">
      <c r="A12875" t="inlineStr">
        <is>
          <t>photovoltaic flat-roof installation, 3kWp, single-Si, on roof</t>
        </is>
      </c>
      <c r="B12875" s="30">
        <f>M12875*S12875</f>
        <v>1.4201358322492828E-6</v>
      </c>
      <c r="C12875" t="inlineStr">
        <is>
          <t>RER</t>
        </is>
      </c>
      <c r="D12875" t="inlineStr">
        <is>
          <t>unit</t>
        </is>
      </c>
      <c r="F12875" t="inlineStr">
        <is>
          <t>technosphere</t>
        </is>
      </c>
      <c r="G12875" t="n">
        <v>0</v>
      </c>
      <c r="H12875" t="inlineStr">
        <is>
          <t>photovoltaic flat-roof installation, 3kWp, single-Si, on roof</t>
        </is>
      </c>
      <c r="I12875" t="inlineStr">
        <is>
          <t>(2,2,1,1,1,3); Calculation with average annual yield and share of technologies. Lifetime: 30a.</t>
        </is>
      </c>
      <c r="K12875" t="inlineStr">
        <is>
          <t>residential</t>
        </is>
      </c>
      <c r="L12875">
        <f>L12874</f>
        <v>0.17766751537682748</v>
      </c>
      <c r="M12875" s="30">
        <f>INDEX(parameters!$D$41:$AG$178,MATCH('PV (extension)'!B12855,parameters!$C$41:$C$178,0),MATCH('PV (extension)'!A12875,parameters!$D$5:$AG$5,0))/L12875</f>
        <v>0.14873598619426004</v>
      </c>
      <c r="N12875" s="3" t="inlineStr">
        <is>
          <t>roof-top</t>
        </is>
      </c>
      <c r="O12875">
        <f>INDEX(parameters!$C$196:$EJ$198,MATCH('PV (extension)'!N12875,parameters!$B$196:$B$198,0),MATCH('PV (extension)'!B12855,parameters!$C$195:$EJ$195,0))</f>
        <v>1163.7070421690617</v>
      </c>
      <c r="P12875" t="n">
        <v>3</v>
      </c>
      <c r="Q12875" t="n">
        <v>30</v>
      </c>
      <c r="R12875">
        <f>Q12875*P12875*O12875</f>
        <v>104733.63379521554</v>
      </c>
      <c r="S12875">
        <f>1/R12875</f>
        <v>9.5480311697700501E-6</v>
      </c>
    </row>
    <row r="12876" ht="16" customHeight="1" s="29">
      <c r="A12876" t="inlineStr">
        <is>
          <t>photovoltaic slanted-roof installation, 3kWp, CIS, panel, mounted, on roof</t>
        </is>
      </c>
      <c r="B12876" s="30">
        <f>M12876*S12876</f>
        <v>7.8550301928011685E-7</v>
      </c>
      <c r="C12876" t="inlineStr">
        <is>
          <t>CH</t>
        </is>
      </c>
      <c r="D12876" t="inlineStr">
        <is>
          <t>unit</t>
        </is>
      </c>
      <c r="F12876" t="inlineStr">
        <is>
          <t>technosphere</t>
        </is>
      </c>
      <c r="G12876" t="n">
        <v>0</v>
      </c>
      <c r="H12876" t="inlineStr">
        <is>
          <t>photovoltaic slanted-roof installation, 3kWp, CIS, panel, mounted, on roof</t>
        </is>
      </c>
      <c r="I12876" t="inlineStr">
        <is>
          <t>(2,2,1,1,1,3); Calculation with average annual yield and share of technologies. Lifetime: 30a.</t>
        </is>
      </c>
      <c r="K12876" t="inlineStr">
        <is>
          <t>residential</t>
        </is>
      </c>
      <c r="L12876">
        <f>L12875</f>
        <v>0.17766751537682748</v>
      </c>
      <c r="M12876" s="30">
        <f>INDEX(parameters!$D$41:$AG$178,MATCH('PV (extension)'!B12855,parameters!$C$41:$C$178,0),MATCH('PV (extension)'!A12876,parameters!$D$5:$AG$5,0))/L12876</f>
        <v>8.2268585566319899E-2</v>
      </c>
      <c r="N12876" s="3" t="inlineStr">
        <is>
          <t>roof-top</t>
        </is>
      </c>
      <c r="O12876">
        <f>INDEX(parameters!$C$196:$EJ$198,MATCH('PV (extension)'!N12876,parameters!$B$196:$B$198,0),MATCH('PV (extension)'!B12855,parameters!$C$195:$EJ$195,0))</f>
        <v>1163.7070421690617</v>
      </c>
      <c r="P12876" t="n">
        <v>3</v>
      </c>
      <c r="Q12876" t="n">
        <v>30</v>
      </c>
      <c r="R12876">
        <f>Q12876*P12876*O12876</f>
        <v>104733.63379521554</v>
      </c>
      <c r="S12876">
        <f>1/R12876</f>
        <v>9.5480311697700501E-6</v>
      </c>
    </row>
    <row r="12877" ht="16" customHeight="1" s="29">
      <c r="A12877" t="inlineStr">
        <is>
          <t>photovoltaic slanted-roof installation, 3kWp, CdTe, laminated, integrated, on roof</t>
        </is>
      </c>
      <c r="B12877" s="30">
        <f>M12877*S12877</f>
        <v>2.1994577126665919E-8</v>
      </c>
      <c r="C12877" t="inlineStr">
        <is>
          <t>CH</t>
        </is>
      </c>
      <c r="D12877" t="inlineStr">
        <is>
          <t>unit</t>
        </is>
      </c>
      <c r="F12877" t="inlineStr">
        <is>
          <t>technosphere</t>
        </is>
      </c>
      <c r="G12877" t="n">
        <v>0</v>
      </c>
      <c r="H12877" t="inlineStr">
        <is>
          <t>photovoltaic slanted-roof installation, 3kWp, CdTe, laminated, integrated, on roof</t>
        </is>
      </c>
      <c r="I12877" t="inlineStr">
        <is>
          <t>(2,2,1,1,1,3); Calculation with average annual yield and share of technologies. Lifetime: 30a.</t>
        </is>
      </c>
      <c r="K12877" t="inlineStr">
        <is>
          <t>residential</t>
        </is>
      </c>
      <c r="L12877">
        <f>L12876</f>
        <v>0.17766751537682748</v>
      </c>
      <c r="M12877" s="30">
        <f>INDEX(parameters!$D$41:$AG$178,MATCH('PV (extension)'!B12855,parameters!$C$41:$C$178,0),MATCH('PV (extension)'!A12877,parameters!$D$5:$AG$5,0))/L12877</f>
        <v>2.3035719862648527E-3</v>
      </c>
      <c r="N12877" s="3" t="inlineStr">
        <is>
          <t>roof-top</t>
        </is>
      </c>
      <c r="O12877">
        <f>INDEX(parameters!$C$196:$EJ$198,MATCH('PV (extension)'!N12877,parameters!$B$196:$B$198,0),MATCH('PV (extension)'!B12855,parameters!$C$195:$EJ$195,0))</f>
        <v>1163.7070421690617</v>
      </c>
      <c r="P12877" t="n">
        <v>3</v>
      </c>
      <c r="Q12877" t="n">
        <v>30</v>
      </c>
      <c r="R12877">
        <f>Q12877*P12877*O12877</f>
        <v>104733.63379521554</v>
      </c>
      <c r="S12877">
        <f>1/R12877</f>
        <v>9.5480311697700501E-6</v>
      </c>
    </row>
    <row r="12878" ht="16" customHeight="1" s="29">
      <c r="A12878" t="inlineStr">
        <is>
          <t>photovoltaic slanted-roof installation, 3kWp, multi-Si, laminated, integrated, on roof</t>
        </is>
      </c>
      <c r="B12878" s="30">
        <f>M12878*S12878</f>
        <v>1.3067107479676757E-7</v>
      </c>
      <c r="C12878" t="inlineStr">
        <is>
          <t>RER</t>
        </is>
      </c>
      <c r="D12878" t="inlineStr">
        <is>
          <t>unit</t>
        </is>
      </c>
      <c r="F12878" t="inlineStr">
        <is>
          <t>technosphere</t>
        </is>
      </c>
      <c r="G12878" t="n">
        <v>0</v>
      </c>
      <c r="H12878" t="inlineStr">
        <is>
          <t>photovoltaic slanted-roof installation, 3kWp, multi-Si, laminated, integrated, on roof</t>
        </is>
      </c>
      <c r="I12878" t="inlineStr">
        <is>
          <t>(2,2,1,1,1,3); Calculation with average annual yield and share of technologies. Lifetime: 30a.</t>
        </is>
      </c>
      <c r="K12878" t="inlineStr">
        <is>
          <t>residential</t>
        </is>
      </c>
      <c r="L12878">
        <f>L12877</f>
        <v>0.17766751537682748</v>
      </c>
      <c r="M12878" s="30">
        <f>INDEX(parameters!$D$41:$AG$178,MATCH('PV (extension)'!B12855,parameters!$C$41:$C$178,0),MATCH('PV (extension)'!A12878,parameters!$D$5:$AG$5,0))/L12878</f>
        <v>1.3685656495391874E-2</v>
      </c>
      <c r="N12878" s="3" t="inlineStr">
        <is>
          <t>roof-top</t>
        </is>
      </c>
      <c r="O12878">
        <f>INDEX(parameters!$C$196:$EJ$198,MATCH('PV (extension)'!N12878,parameters!$B$196:$B$198,0),MATCH('PV (extension)'!B12855,parameters!$C$195:$EJ$195,0))</f>
        <v>1163.7070421690617</v>
      </c>
      <c r="P12878" t="n">
        <v>3</v>
      </c>
      <c r="Q12878" t="n">
        <v>30</v>
      </c>
      <c r="R12878">
        <f>Q12878*P12878*O12878</f>
        <v>104733.63379521554</v>
      </c>
      <c r="S12878">
        <f>1/R12878</f>
        <v>9.5480311697700501E-6</v>
      </c>
    </row>
    <row r="12879" ht="16" customHeight="1" s="29">
      <c r="A12879" t="inlineStr">
        <is>
          <t>photovoltaic slanted-roof installation, 3kWp, multi-Si, panel, mounted, on roof</t>
        </is>
      </c>
      <c r="B12879" s="30">
        <f>M12879*S12879</f>
        <v>2.2366246654454511E-6</v>
      </c>
      <c r="C12879" t="inlineStr">
        <is>
          <t>RER</t>
        </is>
      </c>
      <c r="D12879" t="inlineStr">
        <is>
          <t>unit</t>
        </is>
      </c>
      <c r="F12879" t="inlineStr">
        <is>
          <t>technosphere</t>
        </is>
      </c>
      <c r="G12879" t="n">
        <v>0</v>
      </c>
      <c r="H12879" t="inlineStr">
        <is>
          <t>photovoltaic slanted-roof installation, 3kWp, multi-Si, panel, mounted, on roof</t>
        </is>
      </c>
      <c r="I12879" t="inlineStr">
        <is>
          <t>(2,2,1,1,1,3); Calculation with average annual yield and share of technologies. Lifetime: 30a.</t>
        </is>
      </c>
      <c r="K12879" t="inlineStr">
        <is>
          <t>residential</t>
        </is>
      </c>
      <c r="L12879">
        <f>L12878</f>
        <v>0.17766751537682748</v>
      </c>
      <c r="M12879" s="30">
        <f>INDEX(parameters!$D$41:$AG$178,MATCH('PV (extension)'!B12855,parameters!$C$41:$C$178,0),MATCH('PV (extension)'!A12879,parameters!$D$5:$AG$5,0))/L12879</f>
        <v>0.23424982864811036</v>
      </c>
      <c r="N12879" s="3" t="inlineStr">
        <is>
          <t>roof-top</t>
        </is>
      </c>
      <c r="O12879">
        <f>INDEX(parameters!$C$196:$EJ$198,MATCH('PV (extension)'!N12879,parameters!$B$196:$B$198,0),MATCH('PV (extension)'!B12855,parameters!$C$195:$EJ$195,0))</f>
        <v>1163.7070421690617</v>
      </c>
      <c r="P12879" t="n">
        <v>3</v>
      </c>
      <c r="Q12879" t="n">
        <v>30</v>
      </c>
      <c r="R12879">
        <f>Q12879*P12879*O12879</f>
        <v>104733.63379521554</v>
      </c>
      <c r="S12879">
        <f>1/R12879</f>
        <v>9.5480311697700501E-6</v>
      </c>
    </row>
    <row r="12880" ht="16" customHeight="1" s="29">
      <c r="A12880" t="inlineStr">
        <is>
          <t>photovoltaic slanted-roof installation, 3kWp, single-Si, laminated, integrated, on roof</t>
        </is>
      </c>
      <c r="B12880" s="30">
        <f>M12880*S12880</f>
        <v>6.9059178567670411E-8</v>
      </c>
      <c r="C12880" t="inlineStr">
        <is>
          <t>RER</t>
        </is>
      </c>
      <c r="D12880" t="inlineStr">
        <is>
          <t>unit</t>
        </is>
      </c>
      <c r="F12880" t="inlineStr">
        <is>
          <t>technosphere</t>
        </is>
      </c>
      <c r="G12880" t="n">
        <v>0</v>
      </c>
      <c r="H12880" t="inlineStr">
        <is>
          <t>photovoltaic slanted-roof installation, 3kWp, single-Si, laminated, integrated, on roof</t>
        </is>
      </c>
      <c r="I12880" t="inlineStr">
        <is>
          <t>(2,2,1,1,1,3); Calculation with average annual yield and share of technologies. Lifetime: 30a.</t>
        </is>
      </c>
      <c r="K12880" t="inlineStr">
        <is>
          <t>residential</t>
        </is>
      </c>
      <c r="L12880">
        <f>L12879</f>
        <v>0.17766751537682748</v>
      </c>
      <c r="M12880" s="30">
        <f>INDEX(parameters!$D$41:$AG$178,MATCH('PV (extension)'!B12855,parameters!$C$41:$C$178,0),MATCH('PV (extension)'!A12880,parameters!$D$5:$AG$5,0))/L12880</f>
        <v>7.2328187183047909E-3</v>
      </c>
      <c r="N12880" s="3" t="inlineStr">
        <is>
          <t>roof-top</t>
        </is>
      </c>
      <c r="O12880">
        <f>INDEX(parameters!$C$196:$EJ$198,MATCH('PV (extension)'!N12880,parameters!$B$196:$B$198,0),MATCH('PV (extension)'!B12855,parameters!$C$195:$EJ$195,0))</f>
        <v>1163.7070421690617</v>
      </c>
      <c r="P12880" t="n">
        <v>3</v>
      </c>
      <c r="Q12880" t="n">
        <v>30</v>
      </c>
      <c r="R12880">
        <f>Q12880*P12880*O12880</f>
        <v>104733.63379521554</v>
      </c>
      <c r="S12880">
        <f>1/R12880</f>
        <v>9.5480311697700501E-6</v>
      </c>
    </row>
    <row r="12881" ht="16" customHeight="1" s="29">
      <c r="A12881" t="inlineStr">
        <is>
          <t>photovoltaic slanted-roof installation, 3kWp, single-Si, panel, mounted, on roof</t>
        </is>
      </c>
      <c r="B12881" s="30">
        <f>M12881*S12881</f>
        <v>1.1688755045039313E-6</v>
      </c>
      <c r="C12881" t="inlineStr">
        <is>
          <t>RER</t>
        </is>
      </c>
      <c r="D12881" t="inlineStr">
        <is>
          <t>unit</t>
        </is>
      </c>
      <c r="F12881" t="inlineStr">
        <is>
          <t>technosphere</t>
        </is>
      </c>
      <c r="G12881" t="n">
        <v>0</v>
      </c>
      <c r="H12881" t="inlineStr">
        <is>
          <t>photovoltaic slanted-roof installation, 3kWp, single-Si, panel, mounted, on roof</t>
        </is>
      </c>
      <c r="I12881" t="inlineStr">
        <is>
          <t>(2,2,1,1,1,3); Calculation with average annual yield and share of technologies. Lifetime: 30a.</t>
        </is>
      </c>
      <c r="K12881" t="inlineStr">
        <is>
          <t>residential</t>
        </is>
      </c>
      <c r="L12881">
        <f>L12880</f>
        <v>0.17766751537682748</v>
      </c>
      <c r="M12881" s="30">
        <f>INDEX(parameters!$D$41:$AG$178,MATCH('PV (extension)'!B12855,parameters!$C$41:$C$178,0),MATCH('PV (extension)'!A12881,parameters!$D$5:$AG$5,0))/L12881</f>
        <v>0.12242057904091255</v>
      </c>
      <c r="N12881" s="3" t="inlineStr">
        <is>
          <t>roof-top</t>
        </is>
      </c>
      <c r="O12881">
        <f>INDEX(parameters!$C$196:$EJ$198,MATCH('PV (extension)'!N12881,parameters!$B$196:$B$198,0),MATCH('PV (extension)'!B12855,parameters!$C$195:$EJ$195,0))</f>
        <v>1163.7070421690617</v>
      </c>
      <c r="P12881" t="n">
        <v>3</v>
      </c>
      <c r="Q12881" t="n">
        <v>30</v>
      </c>
      <c r="R12881">
        <f>Q12881*P12881*O12881</f>
        <v>104733.63379521554</v>
      </c>
      <c r="S12881">
        <f>1/R12881</f>
        <v>9.5480311697700501E-6</v>
      </c>
    </row>
    <row r="12882" s="29">
      <c r="A12882" t="inlineStr">
        <is>
          <t>market for tap water</t>
        </is>
      </c>
      <c r="B12882" t="n">
        <v>0.0037026</v>
      </c>
      <c r="C12882" t="inlineStr">
        <is>
          <t>Europe without Switzerland</t>
        </is>
      </c>
      <c r="D12882" t="inlineStr">
        <is>
          <t>kilogram</t>
        </is>
      </c>
      <c r="F12882" t="inlineStr">
        <is>
          <t>technosphere</t>
        </is>
      </c>
      <c r="G12882" t="n">
        <v>0</v>
      </c>
      <c r="H12882" t="inlineStr">
        <is>
          <t>tap water</t>
        </is>
      </c>
      <c r="I12882" t="inlineStr">
        <is>
          <t>(2,2,1,1,1,3); Estimation 20l/m2 panel</t>
        </is>
      </c>
    </row>
    <row r="12883" s="29">
      <c r="A12883" t="inlineStr">
        <is>
          <t>treatment of wastewater, from residence, capacity 1.1E10l/year</t>
        </is>
      </c>
      <c r="B12883" t="n">
        <v>-3.3323e-06</v>
      </c>
      <c r="C12883" t="inlineStr">
        <is>
          <t>CH</t>
        </is>
      </c>
      <c r="D12883" t="inlineStr">
        <is>
          <t>cubic meter</t>
        </is>
      </c>
      <c r="F12883" t="inlineStr">
        <is>
          <t>technosphere</t>
        </is>
      </c>
      <c r="G12883" t="n">
        <v>0</v>
      </c>
      <c r="H12883" t="inlineStr">
        <is>
          <t>wastewater, from residence</t>
        </is>
      </c>
      <c r="I12883" t="inlineStr">
        <is>
          <t>(2,2,1,1,1,3); Estimation 20l/m2 panel</t>
        </is>
      </c>
    </row>
    <row r="12884" s="29"/>
    <row r="12885" customFormat="1" s="28">
      <c r="A12885" s="28" t="inlineStr">
        <is>
          <t>Activity</t>
        </is>
      </c>
      <c r="B12885" s="28" t="inlineStr">
        <is>
          <t>electricity production, photovoltaic, commercial</t>
        </is>
      </c>
    </row>
    <row r="12886">
      <c r="A12886" t="inlineStr">
        <is>
          <t>comment</t>
        </is>
      </c>
      <c r="B1288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")&amp;HLOOKUP(B12887,parameters!$C$195:$EJ$198,2,0)&amp;" kWh/kWp.
Annual output, Facade: "&amp;HLOOKUP(B12887,parameters!$C$195:$EJ$198,3,0)&amp;" kWh/kWp.
Annual output, Open-ground: "&amp;HLOOKUP(B12887,parameters!$C$195:$EJ$198,4,0)&amp;_xlfn._LONGTEXT("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")&amp;VLOOKUP(B12887,'extension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1131.76829280673 kWh/kWp.
Annual output, Facade: 794.645822608981 kWh/kWp.
Annual output, Open-ground: 1204.00882213482 kWh/kWp.
Amount of solar energy transformed to electricity. Waste heat emission due to losses of electricity in the system.
Technology:  Electricity production with grid-connected photovoltaic power plants.
Time period:  Time of publications
Production volume: 8046.379 GWh in 2025.
Sampling:  Statistical data and model calculations
Extrapolations:  Use of PV technology data investigated for other countries (Switzerland). Correction of average yield with Swiss data.
Uncertainty:  None
Author: Romain Sacchi, PSI, romain.sacchi@psi.ch</v>
      </c>
    </row>
    <row r="12887" s="29">
      <c r="A12887" t="inlineStr">
        <is>
          <t>location</t>
        </is>
      </c>
      <c r="B12887" t="inlineStr">
        <is>
          <t>UA</t>
        </is>
      </c>
    </row>
    <row r="12888" s="29">
      <c r="A12888" t="inlineStr">
        <is>
          <t>production amount</t>
        </is>
      </c>
      <c r="B12888" t="n">
        <v>1</v>
      </c>
    </row>
    <row r="12889" s="29">
      <c r="A12889" t="inlineStr">
        <is>
          <t>reference product</t>
        </is>
      </c>
      <c r="B12889" t="inlineStr">
        <is>
          <t>electricity, low voltage</t>
        </is>
      </c>
    </row>
    <row r="12890" s="29">
      <c r="A12890" t="inlineStr">
        <is>
          <t>source</t>
        </is>
      </c>
      <c r="B1289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891" s="29">
      <c r="A12891" t="inlineStr">
        <is>
          <t>type</t>
        </is>
      </c>
      <c r="B12891" t="inlineStr">
        <is>
          <t>process</t>
        </is>
      </c>
    </row>
    <row r="12892" s="29">
      <c r="A12892" t="inlineStr">
        <is>
          <t>unit</t>
        </is>
      </c>
      <c r="B12892" t="inlineStr">
        <is>
          <t>kilowatt hour</t>
        </is>
      </c>
    </row>
    <row r="12893" s="29">
      <c r="A12893" t="inlineStr">
        <is>
          <t>Exchanges</t>
        </is>
      </c>
    </row>
    <row r="12894" customFormat="1" s="28">
      <c r="A12894" s="28" t="inlineStr">
        <is>
          <t>name</t>
        </is>
      </c>
      <c r="B12894" s="28" t="inlineStr">
        <is>
          <t>amount</t>
        </is>
      </c>
      <c r="C12894" s="28" t="inlineStr">
        <is>
          <t>location</t>
        </is>
      </c>
      <c r="D12894" s="28" t="inlineStr">
        <is>
          <t>unit</t>
        </is>
      </c>
      <c r="E12894" s="28" t="inlineStr">
        <is>
          <t>categories</t>
        </is>
      </c>
      <c r="F12894" s="28" t="inlineStr">
        <is>
          <t>type</t>
        </is>
      </c>
      <c r="G12894" s="28" t="inlineStr">
        <is>
          <t>uncertainty type</t>
        </is>
      </c>
      <c r="H12894" s="28" t="inlineStr">
        <is>
          <t>reference product</t>
        </is>
      </c>
      <c r="I12894" s="28" t="inlineStr">
        <is>
          <t>comment</t>
        </is>
      </c>
      <c r="J12894" s="28" t="inlineStr">
        <is>
          <t>production volume</t>
        </is>
      </c>
      <c r="K12894" s="28" t="inlineStr">
        <is>
          <t>scope</t>
        </is>
      </c>
      <c r="L12894" s="28" t="inlineStr">
        <is>
          <t>scope share</t>
        </is>
      </c>
      <c r="M12894" s="28" t="inlineStr">
        <is>
          <t>tech share</t>
        </is>
      </c>
      <c r="N12894" s="28" t="inlineStr">
        <is>
          <t>installation</t>
        </is>
      </c>
      <c r="O12894" s="28" t="inlineStr">
        <is>
          <t>productivity</t>
        </is>
      </c>
      <c r="P12894" s="28" t="inlineStr">
        <is>
          <t>kWp</t>
        </is>
      </c>
      <c r="Q12894" s="28" t="inlineStr">
        <is>
          <t>lifetime</t>
        </is>
      </c>
      <c r="R12894" s="28" t="inlineStr">
        <is>
          <t>lifetime production</t>
        </is>
      </c>
      <c r="S12894" s="28" t="inlineStr">
        <is>
          <t>inverted lifetime production</t>
        </is>
      </c>
    </row>
    <row r="12895" s="29">
      <c r="A12895" t="inlineStr">
        <is>
          <t>Energy, solar, converted</t>
        </is>
      </c>
      <c r="B12895" t="n">
        <v>3.8503</v>
      </c>
      <c r="D12895" t="inlineStr">
        <is>
          <t>megajoule</t>
        </is>
      </c>
      <c r="E12895" t="inlineStr">
        <is>
          <t>natural resource::in air</t>
        </is>
      </c>
      <c r="F12895" t="inlineStr">
        <is>
          <t>biosphere</t>
        </is>
      </c>
      <c r="G12895" t="n">
        <v>0</v>
      </c>
      <c r="I12895" t="inlineStr">
        <is>
          <t>(2,2,1,1,1,3); Energy loss in the system</t>
        </is>
      </c>
    </row>
    <row r="12896" s="29">
      <c r="A12896" t="inlineStr">
        <is>
          <t>Heat, waste</t>
        </is>
      </c>
      <c r="B12896" t="n">
        <v>0.25027</v>
      </c>
      <c r="D12896" t="inlineStr">
        <is>
          <t>megajoule</t>
        </is>
      </c>
      <c r="E12896" t="inlineStr">
        <is>
          <t>air</t>
        </is>
      </c>
      <c r="F12896" t="inlineStr">
        <is>
          <t>biosphere</t>
        </is>
      </c>
      <c r="G12896" t="n">
        <v>0</v>
      </c>
      <c r="I12896" t="inlineStr">
        <is>
          <t>(1,na,na,na,na,na); Calculation with average annual output and share of technologies; Average degradation of 10.5% included</t>
        </is>
      </c>
    </row>
    <row r="12897" s="29">
      <c r="A12897" t="inlineStr">
        <is>
          <t>electricity production, photovoltaic, commercial</t>
        </is>
      </c>
      <c r="B12897" t="n">
        <v>1</v>
      </c>
      <c r="C12897" t="inlineStr">
        <is>
          <t>UA</t>
        </is>
      </c>
      <c r="D12897" t="inlineStr">
        <is>
          <t>kilowatt hour</t>
        </is>
      </c>
      <c r="E12897" t="inlineStr">
        <is>
          <t>photovoltaic::power plants</t>
        </is>
      </c>
      <c r="F12897" t="inlineStr">
        <is>
          <t>production</t>
        </is>
      </c>
      <c r="G12897" t="n">
        <v>0</v>
      </c>
      <c r="H12897" t="inlineStr">
        <is>
          <t>electricity, low voltage</t>
        </is>
      </c>
      <c r="J12897">
        <f>VLOOKUP(C12897,'extension - production vol'!$B$6:$D$235,3,0)</f>
        <v>8046.3789999999999</v>
      </c>
    </row>
    <row r="12898" ht="16" customHeight="1" s="29">
      <c r="A12898" t="inlineStr">
        <is>
          <t>photovoltaic flat-roof installation, 156 kWp, multi-Si, on roof</t>
        </is>
      </c>
      <c r="B12898" s="30">
        <f>M12898*S12898</f>
        <v>2.3180159802715149E-8</v>
      </c>
      <c r="C12898" t="inlineStr">
        <is>
          <t>CH</t>
        </is>
      </c>
      <c r="D12898" t="inlineStr">
        <is>
          <t>unit</t>
        </is>
      </c>
      <c r="F12898" t="inlineStr">
        <is>
          <t>technosphere</t>
        </is>
      </c>
      <c r="G12898" t="n">
        <v>0</v>
      </c>
      <c r="H12898" t="inlineStr">
        <is>
          <t>photovoltaic flat-roof installation, 156 kWp, multi-Si, on roof</t>
        </is>
      </c>
      <c r="I12898" t="inlineStr">
        <is>
          <t>(2,2,1,1,1,3); Calculation with average annual yield and share of technologies. Lifetime: 30a.</t>
        </is>
      </c>
      <c r="K12898" t="inlineStr">
        <is>
          <t>commercial</t>
        </is>
      </c>
      <c r="L12898">
        <f>IF(K12898="residential",VLOOKUP(B12887,parameters!$C$41:$AG$178,18,0),IF(K12898="commercial",1-VLOOKUP(B12887,parameters!$C$41:$AG$178,18,0),1))</f>
        <v>0.82233248462317254</v>
      </c>
      <c r="M12898" s="30">
        <f>INDEX(parameters!$D$41:$AG$178,MATCH('PV (extension)'!B12887,parameters!$C$41:$C$178,0),MATCH('PV (extension)'!A12898,parameters!$D$5:$AG$5,0))/L12898</f>
        <v>0.12277778707072071</v>
      </c>
      <c r="N12898" s="3" t="inlineStr">
        <is>
          <t>roof-top</t>
        </is>
      </c>
      <c r="O12898">
        <f>INDEX(parameters!$C$196:$EJ$198,MATCH('PV (extension)'!N12898,parameters!$B$196:$B$198,0),MATCH('PV (extension)'!B12887,parameters!$C$195:$EJ$195,0))</f>
        <v>1131.7682928067309</v>
      </c>
      <c r="P12898" t="n">
        <v>156</v>
      </c>
      <c r="Q12898" t="n">
        <v>30</v>
      </c>
      <c r="R12898">
        <f>Q12898*P12898*O12898</f>
        <v>5296675.6103355009</v>
      </c>
      <c r="S12898">
        <f>1/R12898</f>
        <v>1.8879766736114282E-7</v>
      </c>
    </row>
    <row r="12899" ht="16" customHeight="1" s="29">
      <c r="A12899" t="inlineStr">
        <is>
          <t>photovoltaic flat-roof installation, 156 kWp, single-Si, on roof</t>
        </is>
      </c>
      <c r="B12899" s="30">
        <f>M12899*S12899</f>
        <v>1.2108475342729446E-8</v>
      </c>
      <c r="C12899" t="inlineStr">
        <is>
          <t>CH</t>
        </is>
      </c>
      <c r="D12899" t="inlineStr">
        <is>
          <t>unit</t>
        </is>
      </c>
      <c r="F12899" t="inlineStr">
        <is>
          <t>technosphere</t>
        </is>
      </c>
      <c r="G12899" t="n">
        <v>0</v>
      </c>
      <c r="H12899" t="inlineStr">
        <is>
          <t>photovoltaic flat-roof installation, 156 kWp, single-Si, on roof</t>
        </is>
      </c>
      <c r="I12899" t="inlineStr">
        <is>
          <t>(2,2,1,1,1,3); Calculation with average annual yield and share of technologies. Lifetime: 30a.</t>
        </is>
      </c>
      <c r="K12899" t="inlineStr">
        <is>
          <t>commercial</t>
        </is>
      </c>
      <c r="L12899">
        <f>L12898</f>
        <v>0.82233248462317254</v>
      </c>
      <c r="M12899" s="30">
        <f>INDEX(parameters!$D$41:$AG$178,MATCH('PV (extension)'!B12887,parameters!$C$41:$C$178,0),MATCH('PV (extension)'!A12899,parameters!$D$5:$AG$5,0))/L12899</f>
        <v>6.4134666026183854E-2</v>
      </c>
      <c r="N12899" s="3" t="inlineStr">
        <is>
          <t>roof-top</t>
        </is>
      </c>
      <c r="O12899">
        <f>INDEX(parameters!$C$196:$EJ$198,MATCH('PV (extension)'!N12899,parameters!$B$196:$B$198,0),MATCH('PV (extension)'!B12887,parameters!$C$195:$EJ$195,0))</f>
        <v>1131.7682928067309</v>
      </c>
      <c r="P12899" t="n">
        <v>156</v>
      </c>
      <c r="Q12899" t="n">
        <v>30</v>
      </c>
      <c r="R12899">
        <f>Q12899*P12899*O12899</f>
        <v>5296675.6103355009</v>
      </c>
      <c r="S12899">
        <f>1/R12899</f>
        <v>1.8879766736114282E-7</v>
      </c>
    </row>
    <row r="12900" s="29">
      <c r="A12900" t="inlineStr">
        <is>
          <t>photovoltaic open ground installation, 570 kWp, CIS, on open ground</t>
        </is>
      </c>
      <c r="B12900" s="30">
        <f>M12900*S12900</f>
        <v>5.9679901229613487E-10</v>
      </c>
      <c r="C12900" t="inlineStr">
        <is>
          <t>RER</t>
        </is>
      </c>
      <c r="D12900" t="inlineStr">
        <is>
          <t>unit</t>
        </is>
      </c>
      <c r="F12900" t="inlineStr">
        <is>
          <t>technosphere</t>
        </is>
      </c>
      <c r="G12900" t="n">
        <v>0</v>
      </c>
      <c r="H12900" t="inlineStr">
        <is>
          <t>photovoltaic open ground installation, 570 kWp, CIS, on open ground</t>
        </is>
      </c>
      <c r="I12900" t="inlineStr">
        <is>
          <t>(2,2,1,1,1,3); Calculation with average annual yield and share of technologies. Lifetime: 30a.</t>
        </is>
      </c>
      <c r="K12900" t="inlineStr">
        <is>
          <t>commercial</t>
        </is>
      </c>
      <c r="L12900">
        <f>L12899</f>
        <v>0.82233248462317254</v>
      </c>
      <c r="M12900" s="30">
        <f>INDEX(parameters!$D$41:$AG$178,MATCH('PV (extension)'!B12887,parameters!$C$41:$C$178,0),MATCH('PV (extension)'!A12900,parameters!$D$5:$AG$5,0))/L12900</f>
        <v>1.2287226816964775E-2</v>
      </c>
      <c r="N12900" t="inlineStr">
        <is>
          <t>central</t>
        </is>
      </c>
      <c r="O12900">
        <f>INDEX(parameters!$C$196:$EJ$198,MATCH('PV (extension)'!N12900,parameters!$B$196:$B$198,0),MATCH('PV (extension)'!B12887,parameters!$C$195:$EJ$195,0))</f>
        <v>1204.0088221348201</v>
      </c>
      <c r="P12900" t="n">
        <v>570</v>
      </c>
      <c r="Q12900" t="n">
        <v>30</v>
      </c>
      <c r="R12900">
        <f>Q12900*P12900*O12900</f>
        <v>20588550.858505424</v>
      </c>
      <c r="S12900">
        <f>1/R12900</f>
        <v>4.8570684108487693E-8</v>
      </c>
    </row>
    <row r="12901" s="29">
      <c r="A12901" t="inlineStr">
        <is>
          <t>photovoltaic open ground installation, 570 kWp, CdTe, on open ground</t>
        </is>
      </c>
      <c r="B12901" s="30">
        <f>M12901*S12901</f>
        <v>4.384039539972326E-9</v>
      </c>
      <c r="C12901" t="inlineStr">
        <is>
          <t>RER</t>
        </is>
      </c>
      <c r="D12901" t="inlineStr">
        <is>
          <t>unit</t>
        </is>
      </c>
      <c r="F12901" t="inlineStr">
        <is>
          <t>technosphere</t>
        </is>
      </c>
      <c r="G12901" t="n">
        <v>0</v>
      </c>
      <c r="H12901" t="inlineStr">
        <is>
          <t>photovoltaic open ground installation, 570 kWp, CdTe, on open ground</t>
        </is>
      </c>
      <c r="I12901" t="inlineStr">
        <is>
          <t>(2,2,1,1,1,3); Calculation with average annual yield and share of technologies. Lifetime: 30a.</t>
        </is>
      </c>
      <c r="K12901" t="inlineStr">
        <is>
          <t>commercial</t>
        </is>
      </c>
      <c r="L12901">
        <f>L12900</f>
        <v>0.82233248462317254</v>
      </c>
      <c r="M12901" s="30">
        <f>INDEX(parameters!$D$41:$AG$178,MATCH('PV (extension)'!B12887,parameters!$C$41:$C$178,0),MATCH('PV (extension)'!A12901,parameters!$D$5:$AG$5,0))/L12901</f>
        <v>9.0261021034418951E-2</v>
      </c>
      <c r="N12901" t="inlineStr">
        <is>
          <t>central</t>
        </is>
      </c>
      <c r="O12901">
        <f>INDEX(parameters!$C$196:$EJ$198,MATCH('PV (extension)'!N12901,parameters!$B$196:$B$198,0),MATCH('PV (extension)'!B12887,parameters!$C$195:$EJ$195,0))</f>
        <v>1204.0088221348201</v>
      </c>
      <c r="P12901" t="n">
        <v>570</v>
      </c>
      <c r="Q12901" t="n">
        <v>30</v>
      </c>
      <c r="R12901">
        <f>Q12901*P12901*O12901</f>
        <v>20588550.858505424</v>
      </c>
      <c r="S12901">
        <f>1/R12901</f>
        <v>4.8570684108487693E-8</v>
      </c>
    </row>
    <row r="12902" s="29">
      <c r="A12902" t="inlineStr">
        <is>
          <t>photovoltaic open ground installation, 570 kWp, micro-Si, on open ground</t>
        </is>
      </c>
      <c r="B12902" s="30">
        <f>M12902*S12902</f>
        <v>4.6467708138363183E-11</v>
      </c>
      <c r="C12902" t="inlineStr">
        <is>
          <t>RER</t>
        </is>
      </c>
      <c r="D12902" t="inlineStr">
        <is>
          <t>unit</t>
        </is>
      </c>
      <c r="F12902" t="inlineStr">
        <is>
          <t>technosphere</t>
        </is>
      </c>
      <c r="G12902" t="n">
        <v>0</v>
      </c>
      <c r="H12902" t="inlineStr">
        <is>
          <t>photovoltaic open ground installation, 570 kWp, micro-Si, on open ground</t>
        </is>
      </c>
      <c r="I12902" t="inlineStr">
        <is>
          <t>(2,2,1,1,1,3); Calculation with average annual yield and share of technologies. Lifetime: 30a.</t>
        </is>
      </c>
      <c r="K12902" t="inlineStr">
        <is>
          <t>commercial</t>
        </is>
      </c>
      <c r="L12902">
        <f>L12901</f>
        <v>0.82233248462317254</v>
      </c>
      <c r="M12902" s="30">
        <f>INDEX(parameters!$D$41:$AG$178,MATCH('PV (extension)'!B12887,parameters!$C$41:$C$178,0),MATCH('PV (extension)'!A12902,parameters!$D$5:$AG$5,0))/L12902</f>
        <v>9.5670277228487681E-4</v>
      </c>
      <c r="N12902" t="inlineStr">
        <is>
          <t>central</t>
        </is>
      </c>
      <c r="O12902">
        <f>INDEX(parameters!$C$196:$EJ$198,MATCH('PV (extension)'!N12902,parameters!$B$196:$B$198,0),MATCH('PV (extension)'!B12887,parameters!$C$195:$EJ$195,0))</f>
        <v>1204.0088221348201</v>
      </c>
      <c r="P12902" t="n">
        <v>570</v>
      </c>
      <c r="Q12902" t="n">
        <v>30</v>
      </c>
      <c r="R12902">
        <f>Q12902*P12902*O12902</f>
        <v>20588550.858505424</v>
      </c>
      <c r="S12902">
        <f>1/R12902</f>
        <v>4.8570684108487693E-8</v>
      </c>
    </row>
    <row r="12903" s="29">
      <c r="A12903" t="inlineStr">
        <is>
          <t>photovoltaic open ground installation, 570 kWp, multi-Si, on open ground</t>
        </is>
      </c>
      <c r="B12903" s="30">
        <f>M12903*S12903</f>
        <v>1.5550381535235424E-8</v>
      </c>
      <c r="C12903" t="inlineStr">
        <is>
          <t>RER</t>
        </is>
      </c>
      <c r="D12903" t="inlineStr">
        <is>
          <t>unit</t>
        </is>
      </c>
      <c r="F12903" t="inlineStr">
        <is>
          <t>technosphere</t>
        </is>
      </c>
      <c r="G12903" t="n">
        <v>0</v>
      </c>
      <c r="H12903" t="inlineStr">
        <is>
          <t>photovoltaic open ground installation, 570 kWp, multi-Si, on open ground</t>
        </is>
      </c>
      <c r="I12903" t="inlineStr">
        <is>
          <t>(2,2,1,1,1,3); Calculation with average annual yield and share of technologies. Lifetime: 30a.</t>
        </is>
      </c>
      <c r="K12903" t="inlineStr">
        <is>
          <t>commercial</t>
        </is>
      </c>
      <c r="L12903">
        <f>L12902</f>
        <v>0.82233248462317254</v>
      </c>
      <c r="M12903" s="30">
        <f>INDEX(parameters!$D$41:$AG$178,MATCH('PV (extension)'!B12887,parameters!$C$41:$C$178,0),MATCH('PV (extension)'!A12903,parameters!$D$5:$AG$5,0))/L12903</f>
        <v>0.32015982110735819</v>
      </c>
      <c r="N12903" t="inlineStr">
        <is>
          <t>central</t>
        </is>
      </c>
      <c r="O12903">
        <f>INDEX(parameters!$C$196:$EJ$198,MATCH('PV (extension)'!N12903,parameters!$B$196:$B$198,0),MATCH('PV (extension)'!B12887,parameters!$C$195:$EJ$195,0))</f>
        <v>1204.0088221348201</v>
      </c>
      <c r="P12903" t="n">
        <v>570</v>
      </c>
      <c r="Q12903" t="n">
        <v>30</v>
      </c>
      <c r="R12903">
        <f>Q12903*P12903*O12903</f>
        <v>20588550.858505424</v>
      </c>
      <c r="S12903">
        <f>1/R12903</f>
        <v>4.8570684108487693E-8</v>
      </c>
    </row>
    <row r="12904" s="29">
      <c r="A12904" t="inlineStr">
        <is>
          <t>photovoltaic open ground installation, 570 kWp, single-Si, on open ground</t>
        </is>
      </c>
      <c r="B12904" s="30">
        <f>M12904*S12904</f>
        <v>8.2485918496175594E-9</v>
      </c>
      <c r="C12904" t="inlineStr">
        <is>
          <t>RER</t>
        </is>
      </c>
      <c r="D12904" t="inlineStr">
        <is>
          <t>unit</t>
        </is>
      </c>
      <c r="F12904" t="inlineStr">
        <is>
          <t>technosphere</t>
        </is>
      </c>
      <c r="G12904" t="n">
        <v>0</v>
      </c>
      <c r="H12904" t="inlineStr">
        <is>
          <t>photovoltaic open ground installation, 570 kWp, single-Si, on open ground</t>
        </is>
      </c>
      <c r="I12904" t="inlineStr">
        <is>
          <t>(2,2,1,1,1,3); Calculation with average annual yield and share of technologies. Lifetime: 30a.</t>
        </is>
      </c>
      <c r="K12904" t="inlineStr">
        <is>
          <t>commercial</t>
        </is>
      </c>
      <c r="L12904">
        <f>L12903</f>
        <v>0.82233248462317254</v>
      </c>
      <c r="M12904" s="30">
        <f>INDEX(parameters!$D$41:$AG$178,MATCH('PV (extension)'!B12887,parameters!$C$41:$C$178,0),MATCH('PV (extension)'!A12904,parameters!$D$5:$AG$5,0))/L12904</f>
        <v>0.16982655280690445</v>
      </c>
      <c r="N12904" t="inlineStr">
        <is>
          <t>central</t>
        </is>
      </c>
      <c r="O12904">
        <f>INDEX(parameters!$C$196:$EJ$198,MATCH('PV (extension)'!N12904,parameters!$B$196:$B$198,0),MATCH('PV (extension)'!B12887,parameters!$C$195:$EJ$195,0))</f>
        <v>1204.0088221348201</v>
      </c>
      <c r="P12904" t="n">
        <v>570</v>
      </c>
      <c r="Q12904" t="n">
        <v>30</v>
      </c>
      <c r="R12904">
        <f>Q12904*P12904*O12904</f>
        <v>20588550.858505424</v>
      </c>
      <c r="S12904">
        <f>1/R12904</f>
        <v>4.8570684108487693E-8</v>
      </c>
    </row>
    <row r="12905" ht="16" customHeight="1" s="29">
      <c r="A12905" t="inlineStr">
        <is>
          <t>photovoltaic slanted-roof installation, 93 kWp, multi-Si, laminated, integrated, on roof</t>
        </is>
      </c>
      <c r="B12905" s="30">
        <f>M12905*S12905</f>
        <v>2.5454042992797507E-9</v>
      </c>
      <c r="C12905" t="inlineStr">
        <is>
          <t>CH</t>
        </is>
      </c>
      <c r="D12905" t="inlineStr">
        <is>
          <t>unit</t>
        </is>
      </c>
      <c r="F12905" t="inlineStr">
        <is>
          <t>technosphere</t>
        </is>
      </c>
      <c r="G12905" t="n">
        <v>0</v>
      </c>
      <c r="H12905" t="inlineStr">
        <is>
          <t>photovoltaic slanted-roof installation, 93 kWp, multi-Si, laminated, integrated, on roof</t>
        </is>
      </c>
      <c r="I12905" t="inlineStr">
        <is>
          <t>(2,2,1,1,1,3); Calculation with average annual yield and share of technologies. Lifetime: 30a.</t>
        </is>
      </c>
      <c r="K12905" t="inlineStr">
        <is>
          <t>commercial</t>
        </is>
      </c>
      <c r="L12905">
        <f>L12904</f>
        <v>0.82233248462317254</v>
      </c>
      <c r="M12905" s="30">
        <f>INDEX(parameters!$D$41:$AG$178,MATCH('PV (extension)'!B12887,parameters!$C$41:$C$178,0),MATCH('PV (extension)'!A12905,parameters!$D$5:$AG$5,0))/L12905</f>
        <v>8.0374539804535308E-3</v>
      </c>
      <c r="N12905" s="3" t="inlineStr">
        <is>
          <t>roof-top</t>
        </is>
      </c>
      <c r="O12905">
        <f>INDEX(parameters!$C$196:$EJ$198,MATCH('PV (extension)'!N12905,parameters!$B$196:$B$198,0),MATCH('PV (extension)'!B12887,parameters!$C$195:$EJ$195,0))</f>
        <v>1131.7682928067309</v>
      </c>
      <c r="P12905" t="n">
        <v>93</v>
      </c>
      <c r="Q12905" t="n">
        <v>30</v>
      </c>
      <c r="R12905">
        <f>Q12905*P12905*O12905</f>
        <v>3157633.536930779</v>
      </c>
      <c r="S12905">
        <f>1/R12905</f>
        <v>3.1669286137998154E-7</v>
      </c>
    </row>
    <row r="12906" ht="16" customHeight="1" s="29">
      <c r="A12906" t="inlineStr">
        <is>
          <t>photovoltaic slanted-roof installation, 93 kWp, multi-Si, panel, mounted, on roof</t>
        </is>
      </c>
      <c r="B12906" s="30">
        <f>M12906*S12906</f>
        <v>4.3161028455489255E-8</v>
      </c>
      <c r="C12906" t="inlineStr">
        <is>
          <t>CH</t>
        </is>
      </c>
      <c r="D12906" t="inlineStr">
        <is>
          <t>unit</t>
        </is>
      </c>
      <c r="F12906" t="inlineStr">
        <is>
          <t>technosphere</t>
        </is>
      </c>
      <c r="G12906" t="n">
        <v>0</v>
      </c>
      <c r="H12906" t="inlineStr">
        <is>
          <t>photovoltaic slanted-roof installation, 93 kWp, multi-Si, panel, mounted, on roof</t>
        </is>
      </c>
      <c r="I12906" t="inlineStr">
        <is>
          <t>(2,2,1,1,1,3); Calculation with average annual yield and share of technologies. Lifetime: 30a.</t>
        </is>
      </c>
      <c r="K12906" t="inlineStr">
        <is>
          <t>commercial</t>
        </is>
      </c>
      <c r="L12906">
        <f>L12905</f>
        <v>0.82233248462317254</v>
      </c>
      <c r="M12906" s="30">
        <f>INDEX(parameters!$D$41:$AG$178,MATCH('PV (extension)'!B12887,parameters!$C$41:$C$178,0),MATCH('PV (extension)'!A12906,parameters!$D$5:$AG$5,0))/L12906</f>
        <v>0.13628671093947653</v>
      </c>
      <c r="N12906" s="3" t="inlineStr">
        <is>
          <t>roof-top</t>
        </is>
      </c>
      <c r="O12906">
        <f>INDEX(parameters!$C$196:$EJ$198,MATCH('PV (extension)'!N12906,parameters!$B$196:$B$198,0),MATCH('PV (extension)'!B12887,parameters!$C$195:$EJ$195,0))</f>
        <v>1131.7682928067309</v>
      </c>
      <c r="P12906" t="n">
        <v>93</v>
      </c>
      <c r="Q12906" t="n">
        <v>30</v>
      </c>
      <c r="R12906">
        <f>Q12906*P12906*O12906</f>
        <v>3157633.536930779</v>
      </c>
      <c r="S12906">
        <f>1/R12906</f>
        <v>3.1669286137998154E-7</v>
      </c>
    </row>
    <row r="12907" ht="16" customHeight="1" s="29">
      <c r="A12907" t="inlineStr">
        <is>
          <t>photovoltaic slanted-roof installation, 93 kWp, single-Si, laminated, integrated, on roof</t>
        </is>
      </c>
      <c r="B12907" s="30">
        <f>M12907*S12907</f>
        <v>1.345610981592932E-9</v>
      </c>
      <c r="C12907" t="inlineStr">
        <is>
          <t>CH</t>
        </is>
      </c>
      <c r="D12907" t="inlineStr">
        <is>
          <t>unit</t>
        </is>
      </c>
      <c r="F12907" t="inlineStr">
        <is>
          <t>technosphere</t>
        </is>
      </c>
      <c r="G12907" t="n">
        <v>0</v>
      </c>
      <c r="H12907" t="inlineStr">
        <is>
          <t>photovoltaic slanted-roof installation, 93 kWp, single-Si, laminated, integrated, on roof</t>
        </is>
      </c>
      <c r="I12907" t="inlineStr">
        <is>
          <t>(2,2,1,1,1,3); Calculation with average annual yield and share of technologies. Lifetime: 30a.</t>
        </is>
      </c>
      <c r="K12907" t="inlineStr">
        <is>
          <t>commercial</t>
        </is>
      </c>
      <c r="L12907">
        <f>L12906</f>
        <v>0.82233248462317254</v>
      </c>
      <c r="M12907" s="30">
        <f>INDEX(parameters!$D$41:$AG$178,MATCH('PV (extension)'!B12887,parameters!$C$41:$C$178,0),MATCH('PV (extension)'!A12907,parameters!$D$5:$AG$5,0))/L12907</f>
        <v>4.2489463631401872E-3</v>
      </c>
      <c r="N12907" s="3" t="inlineStr">
        <is>
          <t>roof-top</t>
        </is>
      </c>
      <c r="O12907">
        <f>INDEX(parameters!$C$196:$EJ$198,MATCH('PV (extension)'!N12907,parameters!$B$196:$B$198,0),MATCH('PV (extension)'!B12887,parameters!$C$195:$EJ$195,0))</f>
        <v>1131.7682928067309</v>
      </c>
      <c r="P12907" t="n">
        <v>93</v>
      </c>
      <c r="Q12907" t="n">
        <v>30</v>
      </c>
      <c r="R12907">
        <f>Q12907*P12907*O12907</f>
        <v>3157633.536930779</v>
      </c>
      <c r="S12907">
        <f>1/R12907</f>
        <v>3.1669286137998154E-7</v>
      </c>
    </row>
    <row r="12908" ht="16" customHeight="1" s="29">
      <c r="A12908" t="inlineStr">
        <is>
          <t>photovoltaic slanted-roof installation, 93 kWp, single-Si, panel, mounted, on roof</t>
        </is>
      </c>
      <c r="B12908" s="30">
        <f>M12908*S12908</f>
        <v>2.260820051282161E-8</v>
      </c>
      <c r="C12908" t="inlineStr">
        <is>
          <t>CH</t>
        </is>
      </c>
      <c r="D12908" t="inlineStr">
        <is>
          <t>unit</t>
        </is>
      </c>
      <c r="F12908" t="inlineStr">
        <is>
          <t>technosphere</t>
        </is>
      </c>
      <c r="G12908" t="n">
        <v>0</v>
      </c>
      <c r="H12908" t="inlineStr">
        <is>
          <t>photovoltaic slanted-roof installation, 93 kWp, single-Si, panel, mounted, on roof</t>
        </is>
      </c>
      <c r="I12908" t="inlineStr">
        <is>
          <t>(2,2,1,1,1,3); Calculation with average annual yield and share of technologies. Lifetime: 30a.</t>
        </is>
      </c>
      <c r="K12908" t="inlineStr">
        <is>
          <t>commercial</t>
        </is>
      </c>
      <c r="L12908">
        <f>L12907</f>
        <v>0.82233248462317254</v>
      </c>
      <c r="M12908" s="30">
        <f>INDEX(parameters!$D$41:$AG$178,MATCH('PV (extension)'!B12887,parameters!$C$41:$C$178,0),MATCH('PV (extension)'!A12908,parameters!$D$5:$AG$5,0))/L12908</f>
        <v>7.1388412148941149E-2</v>
      </c>
      <c r="N12908" s="3" t="inlineStr">
        <is>
          <t>roof-top</t>
        </is>
      </c>
      <c r="O12908">
        <f>INDEX(parameters!$C$196:$EJ$198,MATCH('PV (extension)'!N12908,parameters!$B$196:$B$198,0),MATCH('PV (extension)'!B12887,parameters!$C$195:$EJ$195,0))</f>
        <v>1131.7682928067309</v>
      </c>
      <c r="P12908" t="n">
        <v>93</v>
      </c>
      <c r="Q12908" t="n">
        <v>30</v>
      </c>
      <c r="R12908">
        <f>Q12908*P12908*O12908</f>
        <v>3157633.536930779</v>
      </c>
      <c r="S12908">
        <f>1/R12908</f>
        <v>3.1669286137998154E-7</v>
      </c>
    </row>
    <row r="12909" s="29">
      <c r="A12909" t="inlineStr">
        <is>
          <t>market for tap water</t>
        </is>
      </c>
      <c r="B12909" t="n">
        <v>0.0037026</v>
      </c>
      <c r="C12909" t="inlineStr">
        <is>
          <t>Europe without Switzerland</t>
        </is>
      </c>
      <c r="D12909" t="inlineStr">
        <is>
          <t>kilogram</t>
        </is>
      </c>
      <c r="F12909" t="inlineStr">
        <is>
          <t>technosphere</t>
        </is>
      </c>
      <c r="G12909" t="n">
        <v>0</v>
      </c>
      <c r="H12909" t="inlineStr">
        <is>
          <t>tap water</t>
        </is>
      </c>
      <c r="I12909" t="inlineStr">
        <is>
          <t>(2,2,1,1,1,3); Estimation 20l/m2 panel</t>
        </is>
      </c>
      <c r="M12909" s="30" t="n"/>
    </row>
    <row r="12910" s="29">
      <c r="A12910" t="inlineStr">
        <is>
          <t>treatment of wastewater, from residence, capacity 1.1E10l/year</t>
        </is>
      </c>
      <c r="B12910" t="n">
        <v>-3.3323e-06</v>
      </c>
      <c r="C12910" t="inlineStr">
        <is>
          <t>CH</t>
        </is>
      </c>
      <c r="D12910" t="inlineStr">
        <is>
          <t>cubic meter</t>
        </is>
      </c>
      <c r="F12910" t="inlineStr">
        <is>
          <t>technosphere</t>
        </is>
      </c>
      <c r="G12910" t="n">
        <v>0</v>
      </c>
      <c r="H12910" t="inlineStr">
        <is>
          <t>wastewater, from residence</t>
        </is>
      </c>
      <c r="I12910" t="inlineStr">
        <is>
          <t>(2,2,1,1,1,3); Estimation 20l/m2 panel</t>
        </is>
      </c>
      <c r="M12910" s="30" t="n"/>
    </row>
    <row r="12911" s="29">
      <c r="M12911" s="30" t="n"/>
    </row>
    <row r="12912" customFormat="1" s="28">
      <c r="A12912" s="28" t="inlineStr">
        <is>
          <t>Activity</t>
        </is>
      </c>
      <c r="B12912" s="28" t="inlineStr">
        <is>
          <t>electricity production, photovoltaic</t>
        </is>
      </c>
      <c r="M12912" s="30" t="n"/>
    </row>
    <row r="12913">
      <c r="A12913" t="inlineStr">
        <is>
          <t>comment</t>
        </is>
      </c>
      <c r="B1291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")&amp;HLOOKUP(B12914,parameters!$C$195:$EJ$198,2,0)&amp;" kWh/kWp.
Annual output, Facade: "&amp;HLOOKUP(B12914,parameters!$C$195:$EJ$198,3,0)&amp;" kWh/kWp.
Annual output, Open-ground: "&amp;HLOOKUP(B12914,parameters!$C$195:$EJ$198,4,0)&amp;_xlfn._LONGTEXT("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")&amp;VLOOKUP(B12914,'extension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1131.76829280673 kWh/kWp.
Annual output, Facade: 794.645822608981 kWh/kWp.
Annual output, Open-ground: 1204.00882213482 kWh/kWp.
Amount of solar energy transformed to electricity. Waste heat emission due to losses of electricity in the system.
Technology:  Electricity production with grid-connected photovoltaic power plants.
Time period:  Time of publications
Production volume: 8046.379 GWh in 2025.
Sampling:  Statistical data and model calculations
Extrapolations:  Use of PV technology data investigated for other countries (Switzerland). Correction of average yield with Swiss data.
Uncertainty:  None
Author: Romain Sacchi, PSI, romain.sacchi@psi.ch</v>
      </c>
      <c r="M12913" s="30" t="n"/>
    </row>
    <row r="12914" s="29">
      <c r="A12914" t="inlineStr">
        <is>
          <t>location</t>
        </is>
      </c>
      <c r="B12914" t="inlineStr">
        <is>
          <t>UA</t>
        </is>
      </c>
    </row>
    <row r="12915" s="29">
      <c r="A12915" t="inlineStr">
        <is>
          <t>production amount</t>
        </is>
      </c>
      <c r="B12915" t="n">
        <v>1</v>
      </c>
    </row>
    <row r="12916" s="29">
      <c r="A12916" t="inlineStr">
        <is>
          <t>reference product</t>
        </is>
      </c>
      <c r="B12916" t="inlineStr">
        <is>
          <t>electricity, low voltage</t>
        </is>
      </c>
    </row>
    <row r="12917" s="29">
      <c r="A12917" t="inlineStr">
        <is>
          <t>source</t>
        </is>
      </c>
      <c r="B1291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918" s="29">
      <c r="A12918" t="inlineStr">
        <is>
          <t>type</t>
        </is>
      </c>
      <c r="B12918" t="inlineStr">
        <is>
          <t>process</t>
        </is>
      </c>
    </row>
    <row r="12919" s="29">
      <c r="A12919" t="inlineStr">
        <is>
          <t>unit</t>
        </is>
      </c>
      <c r="B12919" t="inlineStr">
        <is>
          <t>kilowatt hour</t>
        </is>
      </c>
    </row>
    <row r="12920" s="29">
      <c r="A12920" t="inlineStr">
        <is>
          <t>Exchanges</t>
        </is>
      </c>
    </row>
    <row r="12921" customFormat="1" s="28">
      <c r="A12921" s="28" t="inlineStr">
        <is>
          <t>name</t>
        </is>
      </c>
      <c r="B12921" s="28" t="inlineStr">
        <is>
          <t>amount</t>
        </is>
      </c>
      <c r="C12921" s="28" t="inlineStr">
        <is>
          <t>location</t>
        </is>
      </c>
      <c r="D12921" s="28" t="inlineStr">
        <is>
          <t>unit</t>
        </is>
      </c>
      <c r="E12921" s="28" t="inlineStr">
        <is>
          <t>categories</t>
        </is>
      </c>
      <c r="F12921" s="28" t="inlineStr">
        <is>
          <t>type</t>
        </is>
      </c>
      <c r="G12921" s="28" t="inlineStr">
        <is>
          <t>uncertainty type</t>
        </is>
      </c>
      <c r="H12921" s="28" t="inlineStr">
        <is>
          <t>loc</t>
        </is>
      </c>
      <c r="I12921" s="28" t="inlineStr">
        <is>
          <t>scale</t>
        </is>
      </c>
      <c r="J12921" s="28" t="inlineStr">
        <is>
          <t>comment</t>
        </is>
      </c>
      <c r="K12921" s="28" t="inlineStr">
        <is>
          <t>negative</t>
        </is>
      </c>
      <c r="L12921" s="28" t="inlineStr">
        <is>
          <t>reference product</t>
        </is>
      </c>
      <c r="M12921" s="28" t="inlineStr">
        <is>
          <t>production volume</t>
        </is>
      </c>
      <c r="N12921" s="28" t="inlineStr">
        <is>
          <t>scope</t>
        </is>
      </c>
      <c r="O12921" s="28" t="inlineStr">
        <is>
          <t>scope share</t>
        </is>
      </c>
      <c r="P12921" s="28" t="inlineStr">
        <is>
          <t>tech share</t>
        </is>
      </c>
      <c r="Q12921" s="28" t="inlineStr">
        <is>
          <t>installation</t>
        </is>
      </c>
      <c r="R12921" s="28" t="inlineStr">
        <is>
          <t>productivity</t>
        </is>
      </c>
      <c r="S12921" s="28" t="inlineStr">
        <is>
          <t>kWp</t>
        </is>
      </c>
      <c r="T12921" s="28" t="inlineStr">
        <is>
          <t>lifetime</t>
        </is>
      </c>
      <c r="U12921" s="28" t="inlineStr">
        <is>
          <t>lifetime production</t>
        </is>
      </c>
      <c r="V12921" s="28" t="inlineStr">
        <is>
          <t>inverted lifetime production</t>
        </is>
      </c>
    </row>
    <row r="12922" s="29">
      <c r="A12922" t="inlineStr">
        <is>
          <t>Energy, solar, converted</t>
        </is>
      </c>
      <c r="B12922" t="n">
        <v>3.8503</v>
      </c>
      <c r="D12922" t="inlineStr">
        <is>
          <t>megajoule</t>
        </is>
      </c>
      <c r="E12922" t="inlineStr">
        <is>
          <t>natural resource::in air</t>
        </is>
      </c>
      <c r="F12922" t="inlineStr">
        <is>
          <t>biosphere</t>
        </is>
      </c>
      <c r="G12922" t="n">
        <v>2</v>
      </c>
      <c r="H12922" t="n">
        <v>1.348151067341848</v>
      </c>
      <c r="I12922" t="n">
        <v>0.04340984597628009</v>
      </c>
      <c r="J12922" t="inlineStr">
        <is>
          <t>(2,2,1,1,1,3); Energy loss in the system</t>
        </is>
      </c>
    </row>
    <row r="12923" s="29">
      <c r="A12923" t="inlineStr">
        <is>
          <t>Heat, waste</t>
        </is>
      </c>
      <c r="B12923" t="n">
        <v>0.25027</v>
      </c>
      <c r="D12923" t="inlineStr">
        <is>
          <t>megajoule</t>
        </is>
      </c>
      <c r="E12923" t="inlineStr">
        <is>
          <t>air</t>
        </is>
      </c>
      <c r="F12923" t="inlineStr">
        <is>
          <t>biosphere</t>
        </is>
      </c>
      <c r="G12923" t="n">
        <v>2</v>
      </c>
      <c r="H12923" t="n">
        <v>-1.385214943900327</v>
      </c>
      <c r="I12923" t="n">
        <v>0.02439508208471609</v>
      </c>
      <c r="J12923" t="inlineStr">
        <is>
          <t>(1,na,na,na,na,na); Calculation</t>
        </is>
      </c>
    </row>
    <row r="12924" s="29">
      <c r="A12924" t="inlineStr">
        <is>
          <t>electricity production, photovoltaic</t>
        </is>
      </c>
      <c r="B12924" t="n">
        <v>1</v>
      </c>
      <c r="C12924" t="inlineStr">
        <is>
          <t>UA</t>
        </is>
      </c>
      <c r="D12924" t="inlineStr">
        <is>
          <t>kilowatt hour</t>
        </is>
      </c>
      <c r="E12924" t="inlineStr">
        <is>
          <t>photovoltaic::power plants</t>
        </is>
      </c>
      <c r="F12924" t="inlineStr">
        <is>
          <t>production</t>
        </is>
      </c>
      <c r="G12924" t="n">
        <v>0</v>
      </c>
      <c r="H12924" t="n">
        <v>1</v>
      </c>
      <c r="L12924" t="inlineStr">
        <is>
          <t>electricity, low voltage</t>
        </is>
      </c>
      <c r="M12924">
        <f>VLOOKUP(C12924,'extension - production vol'!$B$6:$D$235,3,0)</f>
        <v>8046.3789999999999</v>
      </c>
    </row>
    <row r="12925" ht="16" customHeight="1" s="29">
      <c r="A12925" t="inlineStr">
        <is>
          <t>photovoltaic flat-roof installation, 156 kWp, multi-Si, on roof</t>
        </is>
      </c>
      <c r="B12925" s="30">
        <f>P12925*V12925</f>
        <v>1.9061798404528937E-8</v>
      </c>
      <c r="C12925" t="inlineStr">
        <is>
          <t>CH</t>
        </is>
      </c>
      <c r="D12925" t="inlineStr">
        <is>
          <t>unit</t>
        </is>
      </c>
      <c r="F12925" t="inlineStr">
        <is>
          <t>technosphere</t>
        </is>
      </c>
      <c r="G12925" t="n">
        <v>2</v>
      </c>
      <c r="H12925" t="n">
        <v>-18.46800298604678</v>
      </c>
      <c r="I12925" t="n">
        <v>0.09798894162072011</v>
      </c>
      <c r="J12925" t="inlineStr">
        <is>
          <t>(2,2,1,1,1,3); Calculation with average annual yield and share of technologies. Lifetime: 30a.</t>
        </is>
      </c>
      <c r="L12925" t="inlineStr">
        <is>
          <t>photovoltaic flat-roof installation, 156 kWp, multi-Si, on roof</t>
        </is>
      </c>
      <c r="N12925" t="inlineStr">
        <is>
          <t>all</t>
        </is>
      </c>
      <c r="O12925" t="n">
        <v>1</v>
      </c>
      <c r="P12925" s="30">
        <f>INDEX(parameters!$D$41:$AG$178,MATCH('PV (extension)'!B12914,parameters!$C$41:$C$178,0),MATCH('PV (extension)'!A12925,parameters!$D$5:$AG$5,0))/O12925</f>
        <v>0.10096416269840058</v>
      </c>
      <c r="Q12925" s="3" t="inlineStr">
        <is>
          <t>roof-top</t>
        </is>
      </c>
      <c r="R12925">
        <f>INDEX(parameters!$C$196:$EJ$198,MATCH('PV (extension)'!Q12925,parameters!$B$196:$B$198,0),MATCH('PV (extension)'!B12914,parameters!$C$195:$EJ$195,0))</f>
        <v>1131.7682928067309</v>
      </c>
      <c r="S12925" t="n">
        <v>156</v>
      </c>
      <c r="T12925" t="n">
        <v>30</v>
      </c>
      <c r="U12925">
        <f>T12925*S12925*R12925</f>
        <v>5296675.6103355009</v>
      </c>
      <c r="V12925">
        <f>1/U12925</f>
        <v>1.8879766736114282E-7</v>
      </c>
    </row>
    <row r="12926" ht="16" customHeight="1" s="29">
      <c r="A12926" t="inlineStr">
        <is>
          <t>photovoltaic flat-roof installation, 156 kWp, single-Si, on roof</t>
        </is>
      </c>
      <c r="B12926" s="30">
        <f>P12926*V12926</f>
        <v>9.957192613585126E-9</v>
      </c>
      <c r="C12926" t="inlineStr">
        <is>
          <t>CH</t>
        </is>
      </c>
      <c r="D12926" t="inlineStr">
        <is>
          <t>unit</t>
        </is>
      </c>
      <c r="F12926" t="inlineStr">
        <is>
          <t>technosphere</t>
        </is>
      </c>
      <c r="G12926" t="n">
        <v>2</v>
      </c>
      <c r="H12926" t="n">
        <v>-19.10362020104489</v>
      </c>
      <c r="I12926" t="n">
        <v>0.09798894162072011</v>
      </c>
      <c r="J12926" t="inlineStr">
        <is>
          <t>(2,2,1,1,1,3); Calculation with average annual yield and share of technologies. Lifetime: 30a.</t>
        </is>
      </c>
      <c r="L12926" t="inlineStr">
        <is>
          <t>photovoltaic flat-roof installation, 156 kWp, single-Si, on roof</t>
        </is>
      </c>
      <c r="N12926" t="inlineStr">
        <is>
          <t>all</t>
        </is>
      </c>
      <c r="O12926" t="n">
        <v>1</v>
      </c>
      <c r="P12926" s="30">
        <f>INDEX(parameters!$D$41:$AG$178,MATCH('PV (extension)'!B12914,parameters!$C$41:$C$178,0),MATCH('PV (extension)'!A12926,parameters!$D$5:$AG$5,0))/O12926</f>
        <v>5.2740019263789135E-2</v>
      </c>
      <c r="Q12926" s="3" t="inlineStr">
        <is>
          <t>roof-top</t>
        </is>
      </c>
      <c r="R12926">
        <f>INDEX(parameters!$C$196:$EJ$198,MATCH('PV (extension)'!Q12926,parameters!$B$196:$B$198,0),MATCH('PV (extension)'!B12914,parameters!$C$195:$EJ$195,0))</f>
        <v>1131.7682928067309</v>
      </c>
      <c r="S12926" t="n">
        <v>156</v>
      </c>
      <c r="T12926" t="n">
        <v>30</v>
      </c>
      <c r="U12926">
        <f>T12926*S12926*R12926</f>
        <v>5296675.6103355009</v>
      </c>
      <c r="V12926">
        <f>1/U12926</f>
        <v>1.8879766736114282E-7</v>
      </c>
    </row>
    <row r="12927" ht="16" customHeight="1" s="29">
      <c r="A12927" t="inlineStr">
        <is>
          <t>photovoltaic slanted-roof installation, 3 kWp, CIS, laminated, integrated, on roof</t>
        </is>
      </c>
      <c r="B12927" s="30">
        <f>P12927*V12927</f>
        <v>8.9302362927615447E-9</v>
      </c>
      <c r="C12927" t="inlineStr">
        <is>
          <t>CH</t>
        </is>
      </c>
      <c r="D12927" t="inlineStr">
        <is>
          <t>unit</t>
        </is>
      </c>
      <c r="F12927" t="inlineStr">
        <is>
          <t>technosphere</t>
        </is>
      </c>
      <c r="G12927" t="n">
        <v>2</v>
      </c>
      <c r="H12927" t="n">
        <v>-19.69743931800395</v>
      </c>
      <c r="I12927" t="n">
        <v>0.09798894162072011</v>
      </c>
      <c r="J12927" t="inlineStr">
        <is>
          <t>(2,2,1,1,1,3); Calculation with average annual yield and share of technologies. Lifetime: 30a.</t>
        </is>
      </c>
      <c r="L12927" t="inlineStr">
        <is>
          <t>photovoltaic slanted-roof installation, 3 kWp, CIS, laminated, integrated, on roof</t>
        </is>
      </c>
      <c r="N12927" t="inlineStr">
        <is>
          <t>all</t>
        </is>
      </c>
      <c r="O12927" t="n">
        <v>1</v>
      </c>
      <c r="P12927" s="30">
        <f>INDEX(parameters!$D$41:$AG$178,MATCH('PV (extension)'!B12914,parameters!$C$41:$C$178,0),MATCH('PV (extension)'!A12927,parameters!$D$5:$AG$5,0))/O12927</f>
        <v>9.0962624550774995E-4</v>
      </c>
      <c r="Q12927" s="3" t="inlineStr">
        <is>
          <t>roof-top</t>
        </is>
      </c>
      <c r="R12927">
        <f>INDEX(parameters!$C$196:$EJ$198,MATCH('PV (extension)'!Q12927,parameters!$B$196:$B$198,0),MATCH('PV (extension)'!B12914,parameters!$C$195:$EJ$195,0))</f>
        <v>1131.7682928067309</v>
      </c>
      <c r="S12927" t="n">
        <v>3</v>
      </c>
      <c r="T12927" t="n">
        <v>30</v>
      </c>
      <c r="U12927">
        <f>T12927*S12927*R12927</f>
        <v>101859.14635260578</v>
      </c>
      <c r="V12927">
        <f>1/U12927</f>
        <v>9.8174787027794266E-6</v>
      </c>
    </row>
    <row r="12928" ht="16" customHeight="1" s="29">
      <c r="A12928" t="inlineStr">
        <is>
          <t>photovoltaic slanted-roof installation, 3 kWp, CdTe, panel, mounted, on roof</t>
        </is>
      </c>
      <c r="B12928" s="30">
        <f>P12928*V12928</f>
        <v>5.8245735091323574E-8</v>
      </c>
      <c r="C12928" t="inlineStr">
        <is>
          <t>CH</t>
        </is>
      </c>
      <c r="D12928" t="inlineStr">
        <is>
          <t>unit</t>
        </is>
      </c>
      <c r="F12928" t="inlineStr">
        <is>
          <t>technosphere</t>
        </is>
      </c>
      <c r="G12928" t="n">
        <v>2</v>
      </c>
      <c r="H12928" t="n">
        <v>-16.69297991102503</v>
      </c>
      <c r="I12928" t="n">
        <v>0.09798894162072011</v>
      </c>
      <c r="J12928" t="inlineStr">
        <is>
          <t>(2,2,1,1,1,3); Calculation with average annual yield and share of technologies. Lifetime: 30a.</t>
        </is>
      </c>
      <c r="L12928" t="inlineStr">
        <is>
          <t>photovoltaic slanted-roof installation, 3 kWp, CdTe, panel, mounted, on roof</t>
        </is>
      </c>
      <c r="N12928" t="inlineStr">
        <is>
          <t>all</t>
        </is>
      </c>
      <c r="O12928" t="n">
        <v>1</v>
      </c>
      <c r="P12928" s="30">
        <f>INDEX(parameters!$D$41:$AG$178,MATCH('PV (extension)'!B12914,parameters!$C$41:$C$178,0),MATCH('PV (extension)'!A12928,parameters!$D$5:$AG$5,0))/O12928</f>
        <v>5.9328608550822341E-3</v>
      </c>
      <c r="Q12928" s="3" t="inlineStr">
        <is>
          <t>roof-top</t>
        </is>
      </c>
      <c r="R12928">
        <f>INDEX(parameters!$C$196:$EJ$198,MATCH('PV (extension)'!Q12928,parameters!$B$196:$B$198,0),MATCH('PV (extension)'!B12914,parameters!$C$195:$EJ$195,0))</f>
        <v>1131.7682928067309</v>
      </c>
      <c r="S12928" t="n">
        <v>3</v>
      </c>
      <c r="T12928" t="n">
        <v>30</v>
      </c>
      <c r="U12928">
        <f>T12928*S12928*R12928</f>
        <v>101859.14635260578</v>
      </c>
      <c r="V12928">
        <f>1/U12928</f>
        <v>9.8174787027794266E-6</v>
      </c>
    </row>
    <row r="12929" ht="16" customHeight="1" s="29">
      <c r="A12929" t="inlineStr">
        <is>
          <t>photovoltaic slanted-roof installation, 3 kWp, micro-Si, laminated, integrated, on roof</t>
        </is>
      </c>
      <c r="B12929" s="30">
        <f>P12929*V12929</f>
        <v>9.0251690715804966E-10</v>
      </c>
      <c r="C12929" t="inlineStr">
        <is>
          <t>RER</t>
        </is>
      </c>
      <c r="D12929" t="inlineStr">
        <is>
          <t>unit</t>
        </is>
      </c>
      <c r="F12929" t="inlineStr">
        <is>
          <t>technosphere</t>
        </is>
      </c>
      <c r="G12929" t="n">
        <v>2</v>
      </c>
      <c r="H12929" t="n">
        <v>-21.54326959350907</v>
      </c>
      <c r="I12929" t="n">
        <v>0.09798894162072011</v>
      </c>
      <c r="J12929" t="inlineStr">
        <is>
          <t>(2,2,1,1,1,3); Calculation with average annual yield and share of technologies. Lifetime: 30a.</t>
        </is>
      </c>
      <c r="L12929" t="inlineStr">
        <is>
          <t>photovoltaic slanted-roof installation, 3 kWp, micro-Si, laminated, integrated, on roof</t>
        </is>
      </c>
      <c r="N12929" t="inlineStr">
        <is>
          <t>all</t>
        </is>
      </c>
      <c r="O12929" t="n">
        <v>1</v>
      </c>
      <c r="P12929" s="30">
        <f>INDEX(parameters!$D$41:$AG$178,MATCH('PV (extension)'!B12914,parameters!$C$41:$C$178,0),MATCH('PV (extension)'!A12929,parameters!$D$5:$AG$5,0))/O12929</f>
        <v>9.1929601731912907E-5</v>
      </c>
      <c r="Q12929" s="3" t="inlineStr">
        <is>
          <t>roof-top</t>
        </is>
      </c>
      <c r="R12929">
        <f>INDEX(parameters!$C$196:$EJ$198,MATCH('PV (extension)'!Q12929,parameters!$B$196:$B$198,0),MATCH('PV (extension)'!B12914,parameters!$C$195:$EJ$195,0))</f>
        <v>1131.7682928067309</v>
      </c>
      <c r="S12929" t="n">
        <v>3</v>
      </c>
      <c r="T12929" t="n">
        <v>30</v>
      </c>
      <c r="U12929">
        <f>T12929*S12929*R12929</f>
        <v>101859.14635260578</v>
      </c>
      <c r="V12929">
        <f>1/U12929</f>
        <v>9.8174787027794266E-6</v>
      </c>
    </row>
    <row r="12930" ht="16" customHeight="1" s="29">
      <c r="A12930" t="inlineStr">
        <is>
          <t>photovoltaic slanted-roof installation, 3 kWp, micro-Si, panel, mounted, on roof</t>
        </is>
      </c>
      <c r="B12930" s="30">
        <f>P12930*V12930</f>
        <v>1.5690099769460104E-8</v>
      </c>
      <c r="C12930" t="inlineStr">
        <is>
          <t>RER</t>
        </is>
      </c>
      <c r="D12930" t="inlineStr">
        <is>
          <t>unit</t>
        </is>
      </c>
      <c r="F12930" t="inlineStr">
        <is>
          <t>technosphere</t>
        </is>
      </c>
      <c r="G12930" t="n">
        <v>2</v>
      </c>
      <c r="H12930" t="n">
        <v>-18.72987249989203</v>
      </c>
      <c r="I12930" t="n">
        <v>0.09798894162072011</v>
      </c>
      <c r="J12930" t="inlineStr">
        <is>
          <t>(2,2,1,1,1,3); Calculation with average annual yield and share of technologies. Lifetime: 30a.</t>
        </is>
      </c>
      <c r="L12930" t="inlineStr">
        <is>
          <t>photovoltaic slanted-roof installation, 3 kWp, micro-Si, panel, mounted, on roof</t>
        </is>
      </c>
      <c r="N12930" t="inlineStr">
        <is>
          <t>all</t>
        </is>
      </c>
      <c r="O12930" t="n">
        <v>1</v>
      </c>
      <c r="P12930" s="30">
        <f>INDEX(parameters!$D$41:$AG$178,MATCH('PV (extension)'!B12914,parameters!$C$41:$C$178,0),MATCH('PV (extension)'!A12930,parameters!$D$5:$AG$5,0))/O12930</f>
        <v>1.5981801687044229E-3</v>
      </c>
      <c r="Q12930" s="3" t="inlineStr">
        <is>
          <t>roof-top</t>
        </is>
      </c>
      <c r="R12930">
        <f>INDEX(parameters!$C$196:$EJ$198,MATCH('PV (extension)'!Q12930,parameters!$B$196:$B$198,0),MATCH('PV (extension)'!B12914,parameters!$C$195:$EJ$195,0))</f>
        <v>1131.7682928067309</v>
      </c>
      <c r="S12930" t="n">
        <v>3</v>
      </c>
      <c r="T12930" t="n">
        <v>30</v>
      </c>
      <c r="U12930">
        <f>T12930*S12930*R12930</f>
        <v>101859.14635260578</v>
      </c>
      <c r="V12930">
        <f>1/U12930</f>
        <v>9.8174787027794266E-6</v>
      </c>
    </row>
    <row r="12931" s="29">
      <c r="A12931" t="inlineStr">
        <is>
          <t>photovoltaic open ground installation, 570 kWp, CIS, on open ground</t>
        </is>
      </c>
      <c r="B12931" s="30">
        <f>P12931*V12931</f>
        <v>4.907672146021358E-10</v>
      </c>
      <c r="C12931" t="inlineStr">
        <is>
          <t>RER</t>
        </is>
      </c>
      <c r="D12931" t="inlineStr">
        <is>
          <t>unit</t>
        </is>
      </c>
      <c r="F12931" t="inlineStr">
        <is>
          <t>technosphere</t>
        </is>
      </c>
      <c r="G12931" t="n">
        <v>2</v>
      </c>
      <c r="H12931" t="n">
        <v>-21.66656811806742</v>
      </c>
      <c r="I12931" t="n">
        <v>0.09798894162072011</v>
      </c>
      <c r="J12931" t="inlineStr">
        <is>
          <t>(2,2,1,1,1,3); Calculation with average annual yield and share of technologies. Lifetime: 30a.</t>
        </is>
      </c>
      <c r="L12931" t="inlineStr">
        <is>
          <t>photovoltaic open ground installation, 570 kWp, CIS, on open ground</t>
        </is>
      </c>
      <c r="N12931" t="inlineStr">
        <is>
          <t>all</t>
        </is>
      </c>
      <c r="O12931" t="n">
        <v>1</v>
      </c>
      <c r="P12931" s="30">
        <f>INDEX(parameters!$D$41:$AG$178,MATCH('PV (extension)'!B12914,parameters!$C$41:$C$178,0),MATCH('PV (extension)'!A12931,parameters!$D$5:$AG$5,0))/O12931</f>
        <v>1.0104185757523119E-2</v>
      </c>
      <c r="Q12931" t="inlineStr">
        <is>
          <t>central</t>
        </is>
      </c>
      <c r="R12931">
        <f>INDEX(parameters!$C$196:$EJ$198,MATCH('PV (extension)'!Q12931,parameters!$B$196:$B$198,0),MATCH('PV (extension)'!B12914,parameters!$C$195:$EJ$195,0))</f>
        <v>1204.0088221348201</v>
      </c>
      <c r="S12931" t="n">
        <v>570</v>
      </c>
      <c r="T12931" t="n">
        <v>30</v>
      </c>
      <c r="U12931">
        <f>T12931*S12931*R12931</f>
        <v>20588550.858505424</v>
      </c>
      <c r="V12931">
        <f>1/U12931</f>
        <v>4.8570684108487693E-8</v>
      </c>
    </row>
    <row r="12932" s="29">
      <c r="A12932" t="inlineStr">
        <is>
          <t>photovoltaic open ground installation, 570 kWp, CdTe, on open ground</t>
        </is>
      </c>
      <c r="B12932" s="30">
        <f>P12932*V12932</f>
        <v>3.6051381275916731E-9</v>
      </c>
      <c r="C12932" t="inlineStr">
        <is>
          <t>RER</t>
        </is>
      </c>
      <c r="D12932" t="inlineStr">
        <is>
          <t>unit</t>
        </is>
      </c>
      <c r="F12932" t="inlineStr">
        <is>
          <t>technosphere</t>
        </is>
      </c>
      <c r="G12932" t="n">
        <v>2</v>
      </c>
      <c r="H12932" t="n">
        <v>-21.47552628199886</v>
      </c>
      <c r="I12932" t="n">
        <v>0.09798894162072011</v>
      </c>
      <c r="J12932" t="inlineStr">
        <is>
          <t>(2,2,1,1,1,3); Calculation with average annual yield and share of technologies. Lifetime: 30a.</t>
        </is>
      </c>
      <c r="L12932" t="inlineStr">
        <is>
          <t>photovoltaic open ground installation, 570 kWp, CdTe, on open ground</t>
        </is>
      </c>
      <c r="N12932" t="inlineStr">
        <is>
          <t>all</t>
        </is>
      </c>
      <c r="O12932" t="n">
        <v>1</v>
      </c>
      <c r="P12932" s="30">
        <f>INDEX(parameters!$D$41:$AG$178,MATCH('PV (extension)'!B12914,parameters!$C$41:$C$178,0),MATCH('PV (extension)'!A12932,parameters!$D$5:$AG$5,0))/O12932</f>
        <v>7.4224569691858172E-2</v>
      </c>
      <c r="Q12932" t="inlineStr">
        <is>
          <t>central</t>
        </is>
      </c>
      <c r="R12932">
        <f>INDEX(parameters!$C$196:$EJ$198,MATCH('PV (extension)'!Q12932,parameters!$B$196:$B$198,0),MATCH('PV (extension)'!B12914,parameters!$C$195:$EJ$195,0))</f>
        <v>1204.0088221348201</v>
      </c>
      <c r="S12932" t="n">
        <v>570</v>
      </c>
      <c r="T12932" t="n">
        <v>30</v>
      </c>
      <c r="U12932">
        <f>T12932*S12932*R12932</f>
        <v>20588550.858505424</v>
      </c>
      <c r="V12932">
        <f>1/U12932</f>
        <v>4.8570684108487693E-8</v>
      </c>
    </row>
    <row r="12933" s="29">
      <c r="A12933" t="inlineStr">
        <is>
          <t>photovoltaic open ground installation, 570 kWp, micro-Si, on open ground</t>
        </is>
      </c>
      <c r="B12933" s="30">
        <f>P12933*V12933</f>
        <v>3.8211905888164617E-11</v>
      </c>
      <c r="C12933" t="inlineStr">
        <is>
          <t>RER</t>
        </is>
      </c>
      <c r="D12933" t="inlineStr">
        <is>
          <t>unit</t>
        </is>
      </c>
      <c r="F12933" t="inlineStr">
        <is>
          <t>technosphere</t>
        </is>
      </c>
      <c r="G12933" t="n">
        <v>2</v>
      </c>
      <c r="H12933" t="n">
        <v>-23.51240679473371</v>
      </c>
      <c r="I12933" t="n">
        <v>0.09798894162072011</v>
      </c>
      <c r="J12933" t="inlineStr">
        <is>
          <t>(2,2,1,1,1,3); Calculation with average annual yield and share of technologies. Lifetime: 30a.</t>
        </is>
      </c>
      <c r="L12933" t="inlineStr">
        <is>
          <t>photovoltaic open ground installation, 570 kWp, micro-Si, on open ground</t>
        </is>
      </c>
      <c r="N12933" t="inlineStr">
        <is>
          <t>all</t>
        </is>
      </c>
      <c r="O12933" t="n">
        <v>1</v>
      </c>
      <c r="P12933" s="30">
        <f>INDEX(parameters!$D$41:$AG$178,MATCH('PV (extension)'!B12914,parameters!$C$41:$C$178,0),MATCH('PV (extension)'!A12933,parameters!$D$5:$AG$5,0))/O12933</f>
        <v>7.867277677789E-4</v>
      </c>
      <c r="Q12933" t="inlineStr">
        <is>
          <t>central</t>
        </is>
      </c>
      <c r="R12933">
        <f>INDEX(parameters!$C$196:$EJ$198,MATCH('PV (extension)'!Q12933,parameters!$B$196:$B$198,0),MATCH('PV (extension)'!B12914,parameters!$C$195:$EJ$195,0))</f>
        <v>1204.0088221348201</v>
      </c>
      <c r="S12933" t="n">
        <v>570</v>
      </c>
      <c r="T12933" t="n">
        <v>30</v>
      </c>
      <c r="U12933">
        <f>T12933*S12933*R12933</f>
        <v>20588550.858505424</v>
      </c>
      <c r="V12933">
        <f>1/U12933</f>
        <v>4.8570684108487693E-8</v>
      </c>
    </row>
    <row r="12934" s="29">
      <c r="A12934" t="inlineStr">
        <is>
          <t>photovoltaic open ground installation, 570 kWp, multi-Si, on open ground</t>
        </is>
      </c>
      <c r="B12934" s="30">
        <f>P12934*V12934</f>
        <v>1.2787583884708451E-8</v>
      </c>
      <c r="C12934" t="inlineStr">
        <is>
          <t>RER</t>
        </is>
      </c>
      <c r="D12934" t="inlineStr">
        <is>
          <t>unit</t>
        </is>
      </c>
      <c r="F12934" t="inlineStr">
        <is>
          <t>technosphere</t>
        </is>
      </c>
      <c r="G12934" t="n">
        <v>2</v>
      </c>
      <c r="H12934" t="n">
        <v>-18.20082258362968</v>
      </c>
      <c r="I12934" t="n">
        <v>0.09798894162072011</v>
      </c>
      <c r="J12934" t="inlineStr">
        <is>
          <t>(2,2,1,1,1,3); Calculation with average annual yield and share of technologies. Lifetime: 30a.</t>
        </is>
      </c>
      <c r="L12934" t="inlineStr">
        <is>
          <t>photovoltaic open ground installation, 570 kWp, multi-Si, on open ground</t>
        </is>
      </c>
      <c r="N12934" t="inlineStr">
        <is>
          <t>all</t>
        </is>
      </c>
      <c r="O12934" t="n">
        <v>1</v>
      </c>
      <c r="P12934" s="30">
        <f>INDEX(parameters!$D$41:$AG$178,MATCH('PV (extension)'!B12914,parameters!$C$41:$C$178,0),MATCH('PV (extension)'!A12934,parameters!$D$5:$AG$5,0))/O12934</f>
        <v>0.2632778211677243</v>
      </c>
      <c r="Q12934" t="inlineStr">
        <is>
          <t>central</t>
        </is>
      </c>
      <c r="R12934">
        <f>INDEX(parameters!$C$196:$EJ$198,MATCH('PV (extension)'!Q12934,parameters!$B$196:$B$198,0),MATCH('PV (extension)'!B12914,parameters!$C$195:$EJ$195,0))</f>
        <v>1204.0088221348201</v>
      </c>
      <c r="S12934" t="n">
        <v>570</v>
      </c>
      <c r="T12934" t="n">
        <v>30</v>
      </c>
      <c r="U12934">
        <f>T12934*S12934*R12934</f>
        <v>20588550.858505424</v>
      </c>
      <c r="V12934">
        <f>1/U12934</f>
        <v>4.8570684108487693E-8</v>
      </c>
    </row>
    <row r="12935" s="29">
      <c r="A12935" t="inlineStr">
        <is>
          <t>photovoltaic open ground installation, 570 kWp, single-Si, on open ground</t>
        </is>
      </c>
      <c r="B12935" s="30">
        <f>P12935*V12935</f>
        <v>6.7830850303384579E-9</v>
      </c>
      <c r="C12935" t="inlineStr">
        <is>
          <t>RER</t>
        </is>
      </c>
      <c r="D12935" t="inlineStr">
        <is>
          <t>unit</t>
        </is>
      </c>
      <c r="F12935" t="inlineStr">
        <is>
          <t>technosphere</t>
        </is>
      </c>
      <c r="G12935" t="n">
        <v>2</v>
      </c>
      <c r="H12935" t="n">
        <v>-18.8364689523836</v>
      </c>
      <c r="I12935" t="n">
        <v>0.09798894162072011</v>
      </c>
      <c r="J12935" t="inlineStr">
        <is>
          <t>(2,2,1,1,1,3); Calculation with average annual yield and share of technologies. Lifetime: 30a.</t>
        </is>
      </c>
      <c r="L12935" t="inlineStr">
        <is>
          <t>photovoltaic open ground installation, 570 kWp, single-Si, on open ground</t>
        </is>
      </c>
      <c r="N12935" t="inlineStr">
        <is>
          <t>all</t>
        </is>
      </c>
      <c r="O12935" t="n">
        <v>1</v>
      </c>
      <c r="P12935" s="30">
        <f>INDEX(parameters!$D$41:$AG$178,MATCH('PV (extension)'!B12914,parameters!$C$41:$C$178,0),MATCH('PV (extension)'!A12935,parameters!$D$5:$AG$5,0))/O12935</f>
        <v>0.13965389112469015</v>
      </c>
      <c r="Q12935" t="inlineStr">
        <is>
          <t>central</t>
        </is>
      </c>
      <c r="R12935">
        <f>INDEX(parameters!$C$196:$EJ$198,MATCH('PV (extension)'!Q12935,parameters!$B$196:$B$198,0),MATCH('PV (extension)'!B12914,parameters!$C$195:$EJ$195,0))</f>
        <v>1204.0088221348201</v>
      </c>
      <c r="S12935" t="n">
        <v>570</v>
      </c>
      <c r="T12935" t="n">
        <v>30</v>
      </c>
      <c r="U12935">
        <f>T12935*S12935*R12935</f>
        <v>20588550.858505424</v>
      </c>
      <c r="V12935">
        <f>1/U12935</f>
        <v>4.8570684108487693E-8</v>
      </c>
    </row>
    <row r="12936" ht="16" customHeight="1" s="29">
      <c r="A12936" t="inlineStr">
        <is>
          <t>photovoltaic slanted-roof installation, 93 kWp, multi-Si, laminated, integrated, on roof</t>
        </is>
      </c>
      <c r="B12936" s="30">
        <f>P12936*V12936</f>
        <v>2.093168641797223E-9</v>
      </c>
      <c r="C12936" t="inlineStr">
        <is>
          <t>CH</t>
        </is>
      </c>
      <c r="D12936" t="inlineStr">
        <is>
          <t>unit</t>
        </is>
      </c>
      <c r="F12936" t="inlineStr">
        <is>
          <t>technosphere</t>
        </is>
      </c>
      <c r="G12936" t="n">
        <v>2</v>
      </c>
      <c r="H12936" t="n">
        <v>-20.65878981776205</v>
      </c>
      <c r="I12936" t="n">
        <v>0.09798894162072011</v>
      </c>
      <c r="J12936" t="inlineStr">
        <is>
          <t>(2,2,1,1,1,3); Calculation with average annual yield and share of technologies. Lifetime: 30a.</t>
        </is>
      </c>
      <c r="L12936" t="inlineStr">
        <is>
          <t>photovoltaic slanted-roof installation, 93 kWp, multi-Si, laminated, integrated, on roof</t>
        </is>
      </c>
      <c r="N12936" t="inlineStr">
        <is>
          <t>all</t>
        </is>
      </c>
      <c r="O12936" t="n">
        <v>1</v>
      </c>
      <c r="P12936" s="30">
        <f>INDEX(parameters!$D$41:$AG$178,MATCH('PV (extension)'!B12914,parameters!$C$41:$C$178,0),MATCH('PV (extension)'!A12936,parameters!$D$5:$AG$5,0))/O12936</f>
        <v>6.6094595017907607E-3</v>
      </c>
      <c r="Q12936" s="3" t="inlineStr">
        <is>
          <t>roof-top</t>
        </is>
      </c>
      <c r="R12936">
        <f>INDEX(parameters!$C$196:$EJ$198,MATCH('PV (extension)'!Q12936,parameters!$B$196:$B$198,0),MATCH('PV (extension)'!B12914,parameters!$C$195:$EJ$195,0))</f>
        <v>1131.7682928067309</v>
      </c>
      <c r="S12936" t="n">
        <v>93</v>
      </c>
      <c r="T12936" t="n">
        <v>30</v>
      </c>
      <c r="U12936">
        <f>T12936*S12936*R12936</f>
        <v>3157633.536930779</v>
      </c>
      <c r="V12936">
        <f>1/U12936</f>
        <v>3.1669286137998154E-7</v>
      </c>
    </row>
    <row r="12937" ht="16" customHeight="1" s="29">
      <c r="A12937" t="inlineStr">
        <is>
          <t>photovoltaic slanted-roof installation, 93 kWp, multi-Si, panel, mounted, on roof</t>
        </is>
      </c>
      <c r="B12937" s="30">
        <f>P12937*V12937</f>
        <v>3.5492715768693931E-8</v>
      </c>
      <c r="C12937" t="inlineStr">
        <is>
          <t>CH</t>
        </is>
      </c>
      <c r="D12937" t="inlineStr">
        <is>
          <t>unit</t>
        </is>
      </c>
      <c r="F12937" t="inlineStr">
        <is>
          <t>technosphere</t>
        </is>
      </c>
      <c r="G12937" t="n">
        <v>2</v>
      </c>
      <c r="H12937" t="n">
        <v>-17.84536035000586</v>
      </c>
      <c r="I12937" t="n">
        <v>0.09798894162072011</v>
      </c>
      <c r="J12937" t="inlineStr">
        <is>
          <t>(2,2,1,1,1,3); Calculation with average annual yield and share of technologies. Lifetime: 30a.</t>
        </is>
      </c>
      <c r="L12937" t="inlineStr">
        <is>
          <t>photovoltaic slanted-roof installation, 93 kWp, multi-Si, panel, mounted, on roof</t>
        </is>
      </c>
      <c r="N12937" t="inlineStr">
        <is>
          <t>all</t>
        </is>
      </c>
      <c r="O12937" t="n">
        <v>1</v>
      </c>
      <c r="P12937" s="30">
        <f>INDEX(parameters!$D$41:$AG$178,MATCH('PV (extension)'!B12914,parameters!$C$41:$C$178,0),MATCH('PV (extension)'!A12937,parameters!$D$5:$AG$5,0))/O12937</f>
        <v>0.11207298962797985</v>
      </c>
      <c r="Q12937" s="3" t="inlineStr">
        <is>
          <t>roof-top</t>
        </is>
      </c>
      <c r="R12937">
        <f>INDEX(parameters!$C$196:$EJ$198,MATCH('PV (extension)'!Q12937,parameters!$B$196:$B$198,0),MATCH('PV (extension)'!B12914,parameters!$C$195:$EJ$195,0))</f>
        <v>1131.7682928067309</v>
      </c>
      <c r="S12937" t="n">
        <v>93</v>
      </c>
      <c r="T12937" t="n">
        <v>30</v>
      </c>
      <c r="U12937">
        <f>T12937*S12937*R12937</f>
        <v>3157633.536930779</v>
      </c>
      <c r="V12937">
        <f>1/U12937</f>
        <v>3.1669286137998154E-7</v>
      </c>
    </row>
    <row r="12938" ht="16" customHeight="1" s="29">
      <c r="A12938" t="inlineStr">
        <is>
          <t>photovoltaic slanted-roof installation, 93 kWp, single-Si, laminated, integrated, on roof</t>
        </is>
      </c>
      <c r="B12938" s="30">
        <f>P12938*V12938</f>
        <v>1.1065396218295419E-9</v>
      </c>
      <c r="C12938" t="inlineStr">
        <is>
          <t>CH</t>
        </is>
      </c>
      <c r="D12938" t="inlineStr">
        <is>
          <t>unit</t>
        </is>
      </c>
      <c r="F12938" t="inlineStr">
        <is>
          <t>technosphere</t>
        </is>
      </c>
      <c r="G12938" t="n">
        <v>2</v>
      </c>
      <c r="H12938" t="n">
        <v>-21.2944254997521</v>
      </c>
      <c r="I12938" t="n">
        <v>0.09798894162072011</v>
      </c>
      <c r="J12938" t="inlineStr">
        <is>
          <t>(2,2,1,1,1,3); Calculation with average annual yield and share of technologies. Lifetime: 30a.</t>
        </is>
      </c>
      <c r="L12938" t="inlineStr">
        <is>
          <t>photovoltaic slanted-roof installation, 93 kWp, single-Si, laminated, integrated, on roof</t>
        </is>
      </c>
      <c r="N12938" t="inlineStr">
        <is>
          <t>all</t>
        </is>
      </c>
      <c r="O12938" t="n">
        <v>1</v>
      </c>
      <c r="P12938" s="30">
        <f>INDEX(parameters!$D$41:$AG$178,MATCH('PV (extension)'!B12914,parameters!$C$41:$C$178,0),MATCH('PV (extension)'!A12938,parameters!$D$5:$AG$5,0))/O12938</f>
        <v>3.4940466198316628E-3</v>
      </c>
      <c r="Q12938" s="3" t="inlineStr">
        <is>
          <t>roof-top</t>
        </is>
      </c>
      <c r="R12938">
        <f>INDEX(parameters!$C$196:$EJ$198,MATCH('PV (extension)'!Q12938,parameters!$B$196:$B$198,0),MATCH('PV (extension)'!B12914,parameters!$C$195:$EJ$195,0))</f>
        <v>1131.7682928067309</v>
      </c>
      <c r="S12938" t="n">
        <v>93</v>
      </c>
      <c r="T12938" t="n">
        <v>30</v>
      </c>
      <c r="U12938">
        <f>T12938*S12938*R12938</f>
        <v>3157633.536930779</v>
      </c>
      <c r="V12938">
        <f>1/U12938</f>
        <v>3.1669286137998154E-7</v>
      </c>
    </row>
    <row r="12939" ht="16" customHeight="1" s="29">
      <c r="A12939" t="inlineStr">
        <is>
          <t>photovoltaic slanted-roof installation, 93 kWp, single-Si, panel, mounted, on roof</t>
        </is>
      </c>
      <c r="B12939" s="30">
        <f>P12939*V12939</f>
        <v>1.8591457700567478E-8</v>
      </c>
      <c r="C12939" t="inlineStr">
        <is>
          <t>CH</t>
        </is>
      </c>
      <c r="D12939" t="inlineStr">
        <is>
          <t>unit</t>
        </is>
      </c>
      <c r="F12939" t="inlineStr">
        <is>
          <t>technosphere</t>
        </is>
      </c>
      <c r="G12939" t="n">
        <v>2</v>
      </c>
      <c r="H12939" t="n">
        <v>-18.48100416113547</v>
      </c>
      <c r="I12939" t="n">
        <v>0.09798894162072011</v>
      </c>
      <c r="J12939" t="inlineStr">
        <is>
          <t>(2,2,1,1,1,3); Calculation with average annual yield and share of technologies. Lifetime: 30a.</t>
        </is>
      </c>
      <c r="L12939" t="inlineStr">
        <is>
          <t>photovoltaic slanted-roof installation, 93 kWp, single-Si, panel, mounted, on roof</t>
        </is>
      </c>
      <c r="N12939" t="inlineStr">
        <is>
          <t>all</t>
        </is>
      </c>
      <c r="O12939" t="n">
        <v>1</v>
      </c>
      <c r="P12939" s="30">
        <f>INDEX(parameters!$D$41:$AG$178,MATCH('PV (extension)'!B12914,parameters!$C$41:$C$178,0),MATCH('PV (extension)'!A12939,parameters!$D$5:$AG$5,0))/O12939</f>
        <v>5.8705010335741853E-2</v>
      </c>
      <c r="Q12939" s="3" t="inlineStr">
        <is>
          <t>roof-top</t>
        </is>
      </c>
      <c r="R12939">
        <f>INDEX(parameters!$C$196:$EJ$198,MATCH('PV (extension)'!Q12939,parameters!$B$196:$B$198,0),MATCH('PV (extension)'!B12914,parameters!$C$195:$EJ$195,0))</f>
        <v>1131.7682928067309</v>
      </c>
      <c r="S12939" t="n">
        <v>93</v>
      </c>
      <c r="T12939" t="n">
        <v>30</v>
      </c>
      <c r="U12939">
        <f>T12939*S12939*R12939</f>
        <v>3157633.536930779</v>
      </c>
      <c r="V12939">
        <f>1/U12939</f>
        <v>3.1669286137998154E-7</v>
      </c>
    </row>
    <row r="12940" s="29">
      <c r="A12940" t="inlineStr">
        <is>
          <t>photovoltaic facade installation, 3kWp, multi-Si, laminated, integrated, at building</t>
        </is>
      </c>
      <c r="B12940" s="30">
        <f>P12940*V12940</f>
        <v>4.5952889158325925E-8</v>
      </c>
      <c r="C12940" t="inlineStr">
        <is>
          <t>APAC</t>
        </is>
      </c>
      <c r="D12940" t="inlineStr">
        <is>
          <t>unit</t>
        </is>
      </c>
      <c r="F12940" t="inlineStr">
        <is>
          <t>technosphere</t>
        </is>
      </c>
      <c r="G12940" t="n">
        <v>2</v>
      </c>
      <c r="H12940" t="n">
        <v>-17.5612990452514</v>
      </c>
      <c r="I12940" t="n">
        <v>0.09798894162072011</v>
      </c>
      <c r="J12940" t="inlineStr">
        <is>
          <t>(2,2,1,1,1,3); Calculation with average annual yield and share of technologies. Lifetime: 30a.</t>
        </is>
      </c>
      <c r="L12940" t="inlineStr">
        <is>
          <t>photovoltaic facade installation, 3kWp, multi-Si, laminated, integrated, at building</t>
        </is>
      </c>
      <c r="N12940" t="inlineStr">
        <is>
          <t>all</t>
        </is>
      </c>
      <c r="O12940" t="n">
        <v>1</v>
      </c>
      <c r="P12940" s="30">
        <f>INDEX(parameters!$D$41:$AG$178,MATCH('PV (extension)'!B12914,parameters!$C$41:$C$178,0),MATCH('PV (extension)'!A12940,parameters!$D$5:$AG$5,0))/O12940</f>
        <v>3.2864644265829519E-3</v>
      </c>
      <c r="Q12940" t="inlineStr">
        <is>
          <t>façade</t>
        </is>
      </c>
      <c r="R12940">
        <f>INDEX(parameters!$C$196:$EJ$198,MATCH('PV (extension)'!Q12940,parameters!$B$196:$B$198,0),MATCH('PV (extension)'!B12914,parameters!$C$195:$EJ$195,0))</f>
        <v>794.64582260898135</v>
      </c>
      <c r="S12940" t="n">
        <v>3</v>
      </c>
      <c r="T12940" t="n">
        <v>30</v>
      </c>
      <c r="U12940">
        <f>T12940*S12940*R12940</f>
        <v>71518.124034808323</v>
      </c>
      <c r="V12940">
        <f>1/U12940</f>
        <v>1.398246966759494E-5</v>
      </c>
    </row>
    <row r="12941" s="29">
      <c r="A12941" t="inlineStr">
        <is>
          <t>photovoltaic facade installation, 3kWp, multi-Si, panel, mounted, at building</t>
        </is>
      </c>
      <c r="B12941" s="30">
        <f>P12941*V12941</f>
        <v>4.5067622012742084E-8</v>
      </c>
      <c r="C12941" t="inlineStr">
        <is>
          <t>APAC</t>
        </is>
      </c>
      <c r="D12941" t="inlineStr">
        <is>
          <t>unit</t>
        </is>
      </c>
      <c r="F12941" t="inlineStr">
        <is>
          <t>technosphere</t>
        </is>
      </c>
      <c r="G12941" t="n">
        <v>2</v>
      </c>
      <c r="H12941" t="n">
        <v>-17.5612990452514</v>
      </c>
      <c r="I12941" t="n">
        <v>0.09798894162072011</v>
      </c>
      <c r="J12941" t="inlineStr">
        <is>
          <t>(2,2,1,1,1,3); Calculation with average annual yield and share of technologies. Lifetime: 30a.</t>
        </is>
      </c>
      <c r="L12941" t="inlineStr">
        <is>
          <t>photovoltaic facade installation, 3kWp, multi-Si, panel, mounted, at building</t>
        </is>
      </c>
      <c r="N12941" t="inlineStr">
        <is>
          <t>all</t>
        </is>
      </c>
      <c r="O12941" t="n">
        <v>1</v>
      </c>
      <c r="P12941" s="30">
        <f>INDEX(parameters!$D$41:$AG$178,MATCH('PV (extension)'!B12914,parameters!$C$41:$C$178,0),MATCH('PV (extension)'!A12941,parameters!$D$5:$AG$5,0))/O12941</f>
        <v>3.2231517810611459E-3</v>
      </c>
      <c r="Q12941" t="inlineStr">
        <is>
          <t>façade</t>
        </is>
      </c>
      <c r="R12941">
        <f>INDEX(parameters!$C$196:$EJ$198,MATCH('PV (extension)'!Q12941,parameters!$B$196:$B$198,0),MATCH('PV (extension)'!B12914,parameters!$C$195:$EJ$195,0))</f>
        <v>794.64582260898135</v>
      </c>
      <c r="S12941" t="n">
        <v>3</v>
      </c>
      <c r="T12941" t="n">
        <v>30</v>
      </c>
      <c r="U12941">
        <f>T12941*S12941*R12941</f>
        <v>71518.124034808323</v>
      </c>
      <c r="V12941">
        <f>1/U12941</f>
        <v>1.398246966759494E-5</v>
      </c>
    </row>
    <row r="12942" s="29">
      <c r="A12942" t="inlineStr">
        <is>
          <t>photovoltaic facade installation, 3kWp, single-Si, laminated, integrated, at building</t>
        </is>
      </c>
      <c r="B12942" s="30">
        <f>P12942*V12942</f>
        <v>2.4225850186443039E-8</v>
      </c>
      <c r="C12942" t="inlineStr">
        <is>
          <t>APAC</t>
        </is>
      </c>
      <c r="D12942" t="inlineStr">
        <is>
          <t>unit</t>
        </is>
      </c>
      <c r="F12942" t="inlineStr">
        <is>
          <t>technosphere</t>
        </is>
      </c>
      <c r="G12942" t="n">
        <v>2</v>
      </c>
      <c r="H12942" t="n">
        <v>-18.19689739735082</v>
      </c>
      <c r="I12942" t="n">
        <v>0.09798894162072011</v>
      </c>
      <c r="J12942" t="inlineStr">
        <is>
          <t>(2,2,1,1,1,3); Calculation with average annual yield and share of technologies. Lifetime: 30a.</t>
        </is>
      </c>
      <c r="L12942" t="inlineStr">
        <is>
          <t>photovoltaic facade installation, 3kWp, single-Si, laminated, integrated, at building</t>
        </is>
      </c>
      <c r="N12942" t="inlineStr">
        <is>
          <t>all</t>
        </is>
      </c>
      <c r="O12942" t="n">
        <v>1</v>
      </c>
      <c r="P12942" s="30">
        <f>INDEX(parameters!$D$41:$AG$178,MATCH('PV (extension)'!B12914,parameters!$C$41:$C$178,0),MATCH('PV (extension)'!A12942,parameters!$D$5:$AG$5,0))/O12942</f>
        <v>1.7325873584827175E-3</v>
      </c>
      <c r="Q12942" t="inlineStr">
        <is>
          <t>façade</t>
        </is>
      </c>
      <c r="R12942">
        <f>INDEX(parameters!$C$196:$EJ$198,MATCH('PV (extension)'!Q12942,parameters!$B$196:$B$198,0),MATCH('PV (extension)'!B12914,parameters!$C$195:$EJ$195,0))</f>
        <v>794.64582260898135</v>
      </c>
      <c r="S12942" t="n">
        <v>3</v>
      </c>
      <c r="T12942" t="n">
        <v>30</v>
      </c>
      <c r="U12942">
        <f>T12942*S12942*R12942</f>
        <v>71518.124034808323</v>
      </c>
      <c r="V12942">
        <f>1/U12942</f>
        <v>1.398246966759494E-5</v>
      </c>
    </row>
    <row r="12943" s="29">
      <c r="A12943" t="inlineStr">
        <is>
          <t>photovoltaic facade installation, 3kWp, single-Si, panel, mounted, at building</t>
        </is>
      </c>
      <c r="B12943" s="30">
        <f>P12943*V12943</f>
        <v>2.4204888797685656E-8</v>
      </c>
      <c r="C12943" t="inlineStr">
        <is>
          <t>APAC</t>
        </is>
      </c>
      <c r="D12943" t="inlineStr">
        <is>
          <t>unit</t>
        </is>
      </c>
      <c r="F12943" t="inlineStr">
        <is>
          <t>technosphere</t>
        </is>
      </c>
      <c r="G12943" t="n">
        <v>2</v>
      </c>
      <c r="H12943" t="n">
        <v>-18.19689739735082</v>
      </c>
      <c r="I12943" t="n">
        <v>0.09798894162072011</v>
      </c>
      <c r="J12943" t="inlineStr">
        <is>
          <t>(2,2,1,1,1,3); Calculation with average annual yield and share of technologies. Lifetime: 30a.</t>
        </is>
      </c>
      <c r="L12943" t="inlineStr">
        <is>
          <t>photovoltaic facade installation, 3kWp, single-Si, panel, mounted, at building</t>
        </is>
      </c>
      <c r="N12943" t="inlineStr">
        <is>
          <t>all</t>
        </is>
      </c>
      <c r="O12943" t="n">
        <v>1</v>
      </c>
      <c r="P12943" s="30">
        <f>INDEX(parameters!$D$41:$AG$178,MATCH('PV (extension)'!B12914,parameters!$C$41:$C$178,0),MATCH('PV (extension)'!A12943,parameters!$D$5:$AG$5,0))/O12943</f>
        <v>1.7310882392816251E-3</v>
      </c>
      <c r="Q12943" t="inlineStr">
        <is>
          <t>façade</t>
        </is>
      </c>
      <c r="R12943">
        <f>INDEX(parameters!$C$196:$EJ$198,MATCH('PV (extension)'!Q12943,parameters!$B$196:$B$198,0),MATCH('PV (extension)'!B12914,parameters!$C$195:$EJ$195,0))</f>
        <v>794.64582260898135</v>
      </c>
      <c r="S12943" t="n">
        <v>3</v>
      </c>
      <c r="T12943" t="n">
        <v>30</v>
      </c>
      <c r="U12943">
        <f>T12943*S12943*R12943</f>
        <v>71518.124034808323</v>
      </c>
      <c r="V12943">
        <f>1/U12943</f>
        <v>1.398246966759494E-5</v>
      </c>
    </row>
    <row r="12944" ht="16" customHeight="1" s="29">
      <c r="A12944" t="inlineStr">
        <is>
          <t>photovoltaic flat-roof installation, 3kWp, multi-Si, on roof</t>
        </is>
      </c>
      <c r="B12944" s="30">
        <f>P12944*V12944</f>
        <v>4.9701054482848588E-7</v>
      </c>
      <c r="C12944" t="inlineStr">
        <is>
          <t>APAC</t>
        </is>
      </c>
      <c r="D12944" t="inlineStr">
        <is>
          <t>unit</t>
        </is>
      </c>
      <c r="F12944" t="inlineStr">
        <is>
          <t>technosphere</t>
        </is>
      </c>
      <c r="G12944" t="n">
        <v>2</v>
      </c>
      <c r="H12944" t="n">
        <v>-15.20991773919472</v>
      </c>
      <c r="I12944" t="n">
        <v>0.09798894162072011</v>
      </c>
      <c r="J12944" t="inlineStr">
        <is>
          <t>(2,2,1,1,1,3); Calculation with average annual yield and share of technologies. Lifetime: 30a.</t>
        </is>
      </c>
      <c r="L12944" t="inlineStr">
        <is>
          <t>photovoltaic flat-roof installation, 3kWp, multi-Si, on roof</t>
        </is>
      </c>
      <c r="N12944" t="inlineStr">
        <is>
          <t>all</t>
        </is>
      </c>
      <c r="O12944" t="n">
        <v>1</v>
      </c>
      <c r="P12944" s="30">
        <f>INDEX(parameters!$D$41:$AG$178,MATCH('PV (extension)'!B12914,parameters!$C$41:$C$178,0),MATCH('PV (extension)'!A12944,parameters!$D$5:$AG$5,0))/O12944</f>
        <v>5.0625069824473082E-2</v>
      </c>
      <c r="Q12944" s="3" t="inlineStr">
        <is>
          <t>roof-top</t>
        </is>
      </c>
      <c r="R12944">
        <f>INDEX(parameters!$C$196:$EJ$198,MATCH('PV (extension)'!Q12944,parameters!$B$196:$B$198,0),MATCH('PV (extension)'!B12914,parameters!$C$195:$EJ$195,0))</f>
        <v>1131.7682928067309</v>
      </c>
      <c r="S12944" t="n">
        <v>3</v>
      </c>
      <c r="T12944" t="n">
        <v>30</v>
      </c>
      <c r="U12944">
        <f>T12944*S12944*R12944</f>
        <v>101859.14635260578</v>
      </c>
      <c r="V12944">
        <f>1/U12944</f>
        <v>9.8174787027794266E-6</v>
      </c>
    </row>
    <row r="12945" ht="16" customHeight="1" s="29">
      <c r="A12945" t="inlineStr">
        <is>
          <t>photovoltaic flat-roof installation, 3kWp, single-Si, on roof</t>
        </is>
      </c>
      <c r="B12945" s="30">
        <f>P12945*V12945</f>
        <v>2.5943230490837775E-7</v>
      </c>
      <c r="C12945" t="inlineStr">
        <is>
          <t>APAC</t>
        </is>
      </c>
      <c r="D12945" t="inlineStr">
        <is>
          <t>unit</t>
        </is>
      </c>
      <c r="F12945" t="inlineStr">
        <is>
          <t>technosphere</t>
        </is>
      </c>
      <c r="G12945" t="n">
        <v>2</v>
      </c>
      <c r="H12945" t="n">
        <v>-15.84555259734934</v>
      </c>
      <c r="I12945" t="n">
        <v>0.09798894162072011</v>
      </c>
      <c r="J12945" t="inlineStr">
        <is>
          <t>(2,2,1,1,1,3); Calculation with average annual yield and share of technologies. Lifetime: 30a.</t>
        </is>
      </c>
      <c r="L12945" t="inlineStr">
        <is>
          <t>photovoltaic flat-roof installation, 3kWp, single-Si, on roof</t>
        </is>
      </c>
      <c r="N12945" t="inlineStr">
        <is>
          <t>all</t>
        </is>
      </c>
      <c r="O12945" t="n">
        <v>1</v>
      </c>
      <c r="P12945" s="30">
        <f>INDEX(parameters!$D$41:$AG$178,MATCH('PV (extension)'!B12914,parameters!$C$41:$C$178,0),MATCH('PV (extension)'!A12945,parameters!$D$5:$AG$5,0))/O12945</f>
        <v>2.6425553114256296E-2</v>
      </c>
      <c r="Q12945" s="3" t="inlineStr">
        <is>
          <t>roof-top</t>
        </is>
      </c>
      <c r="R12945">
        <f>INDEX(parameters!$C$196:$EJ$198,MATCH('PV (extension)'!Q12945,parameters!$B$196:$B$198,0),MATCH('PV (extension)'!B12914,parameters!$C$195:$EJ$195,0))</f>
        <v>1131.7682928067309</v>
      </c>
      <c r="S12945" t="n">
        <v>3</v>
      </c>
      <c r="T12945" t="n">
        <v>30</v>
      </c>
      <c r="U12945">
        <f>T12945*S12945*R12945</f>
        <v>101859.14635260578</v>
      </c>
      <c r="V12945">
        <f>1/U12945</f>
        <v>9.8174787027794266E-6</v>
      </c>
    </row>
    <row r="12946" ht="16" customHeight="1" s="29">
      <c r="A12946" t="inlineStr">
        <is>
          <t>photovoltaic slanted-roof installation, 3kWp, CIS, panel, mounted, on roof</t>
        </is>
      </c>
      <c r="B12946" s="30">
        <f>P12946*V12946</f>
        <v>1.4349673754908771E-7</v>
      </c>
      <c r="C12946" t="inlineStr">
        <is>
          <t>CH</t>
        </is>
      </c>
      <c r="D12946" t="inlineStr">
        <is>
          <t>unit</t>
        </is>
      </c>
      <c r="F12946" t="inlineStr">
        <is>
          <t>technosphere</t>
        </is>
      </c>
      <c r="G12946" t="n">
        <v>2</v>
      </c>
      <c r="H12946" t="n">
        <v>-16.88405011147741</v>
      </c>
      <c r="I12946" t="n">
        <v>0.09798894162072011</v>
      </c>
      <c r="J12946" t="inlineStr">
        <is>
          <t>(2,2,1,1,1,3); Calculation with average annual yield and share of technologies. Lifetime: 30a.</t>
        </is>
      </c>
      <c r="L12946" t="inlineStr">
        <is>
          <t>photovoltaic slanted-roof installation, 3kWp, CIS, panel, mounted, on roof</t>
        </is>
      </c>
      <c r="N12946" t="inlineStr">
        <is>
          <t>all</t>
        </is>
      </c>
      <c r="O12946" t="n">
        <v>1</v>
      </c>
      <c r="P12946" s="30">
        <f>INDEX(parameters!$D$41:$AG$178,MATCH('PV (extension)'!B12914,parameters!$C$41:$C$178,0),MATCH('PV (extension)'!A12946,parameters!$D$5:$AG$5,0))/O12946</f>
        <v>1.4616455191133988E-2</v>
      </c>
      <c r="Q12946" s="3" t="inlineStr">
        <is>
          <t>roof-top</t>
        </is>
      </c>
      <c r="R12946">
        <f>INDEX(parameters!$C$196:$EJ$198,MATCH('PV (extension)'!Q12946,parameters!$B$196:$B$198,0),MATCH('PV (extension)'!B12914,parameters!$C$195:$EJ$195,0))</f>
        <v>1131.7682928067309</v>
      </c>
      <c r="S12946" t="n">
        <v>3</v>
      </c>
      <c r="T12946" t="n">
        <v>30</v>
      </c>
      <c r="U12946">
        <f>T12946*S12946*R12946</f>
        <v>101859.14635260578</v>
      </c>
      <c r="V12946">
        <f>1/U12946</f>
        <v>9.8174787027794266E-6</v>
      </c>
    </row>
    <row r="12947" ht="16" customHeight="1" s="29">
      <c r="A12947" t="inlineStr">
        <is>
          <t>photovoltaic slanted-roof installation, 3kWp, CdTe, laminated, integrated, on roof</t>
        </is>
      </c>
      <c r="B12947" s="30">
        <f>P12947*V12947</f>
        <v>4.0179986377911537E-9</v>
      </c>
      <c r="C12947" t="inlineStr">
        <is>
          <t>CH</t>
        </is>
      </c>
      <c r="D12947" t="inlineStr">
        <is>
          <t>unit</t>
        </is>
      </c>
      <c r="F12947" t="inlineStr">
        <is>
          <t>technosphere</t>
        </is>
      </c>
      <c r="G12947" t="n">
        <v>2</v>
      </c>
      <c r="H12947" t="n">
        <v>-19.50639655088546</v>
      </c>
      <c r="I12947" t="n">
        <v>0.09798894162072011</v>
      </c>
      <c r="J12947" t="inlineStr">
        <is>
          <t>(2,2,1,1,1,3); Calculation with average annual yield and share of technologies. Lifetime: 30a.</t>
        </is>
      </c>
      <c r="L12947" t="inlineStr">
        <is>
          <t>photovoltaic slanted-roof installation, 3kWp, CdTe, laminated, integrated, on roof</t>
        </is>
      </c>
      <c r="N12947" t="inlineStr">
        <is>
          <t>all</t>
        </is>
      </c>
      <c r="O12947" t="n">
        <v>1</v>
      </c>
      <c r="P12947" s="30">
        <f>INDEX(parameters!$D$41:$AG$178,MATCH('PV (extension)'!B12914,parameters!$C$41:$C$178,0),MATCH('PV (extension)'!A12947,parameters!$D$5:$AG$5,0))/O12947</f>
        <v>4.0926991129133978E-4</v>
      </c>
      <c r="Q12947" s="3" t="inlineStr">
        <is>
          <t>roof-top</t>
        </is>
      </c>
      <c r="R12947">
        <f>INDEX(parameters!$C$196:$EJ$198,MATCH('PV (extension)'!Q12947,parameters!$B$196:$B$198,0),MATCH('PV (extension)'!B12914,parameters!$C$195:$EJ$195,0))</f>
        <v>1131.7682928067309</v>
      </c>
      <c r="S12947" t="n">
        <v>3</v>
      </c>
      <c r="T12947" t="n">
        <v>30</v>
      </c>
      <c r="U12947">
        <f>T12947*S12947*R12947</f>
        <v>101859.14635260578</v>
      </c>
      <c r="V12947">
        <f>1/U12947</f>
        <v>9.8174787027794266E-6</v>
      </c>
    </row>
    <row r="12948" ht="16" customHeight="1" s="29">
      <c r="A12948" t="inlineStr">
        <is>
          <t>photovoltaic slanted-roof installation, 3kWp, multi-Si, laminated, integrated, on roof</t>
        </is>
      </c>
      <c r="B12948" s="30">
        <f>P12948*V12948</f>
        <v>2.3871165947335782E-8</v>
      </c>
      <c r="C12948" t="inlineStr">
        <is>
          <t>APAC</t>
        </is>
      </c>
      <c r="D12948" t="inlineStr">
        <is>
          <t>unit</t>
        </is>
      </c>
      <c r="F12948" t="inlineStr">
        <is>
          <t>technosphere</t>
        </is>
      </c>
      <c r="G12948" t="n">
        <v>2</v>
      </c>
      <c r="H12948" t="n">
        <v>-18.22076487875746</v>
      </c>
      <c r="I12948" t="n">
        <v>0.09798894162072011</v>
      </c>
      <c r="J12948" t="inlineStr">
        <is>
          <t>(2,2,1,1,1,3); Calculation with average annual yield and share of technologies. Lifetime: 30a.</t>
        </is>
      </c>
      <c r="L12948" t="inlineStr">
        <is>
          <t>photovoltaic slanted-roof installation, 3kWp, multi-Si, laminated, integrated, on roof</t>
        </is>
      </c>
      <c r="N12948" t="inlineStr">
        <is>
          <t>all</t>
        </is>
      </c>
      <c r="O12948" t="n">
        <v>1</v>
      </c>
      <c r="P12948" s="30">
        <f>INDEX(parameters!$D$41:$AG$178,MATCH('PV (extension)'!B12914,parameters!$C$41:$C$178,0),MATCH('PV (extension)'!A12948,parameters!$D$5:$AG$5,0))/O12948</f>
        <v>2.4314965858370148E-3</v>
      </c>
      <c r="Q12948" s="3" t="inlineStr">
        <is>
          <t>roof-top</t>
        </is>
      </c>
      <c r="R12948">
        <f>INDEX(parameters!$C$196:$EJ$198,MATCH('PV (extension)'!Q12948,parameters!$B$196:$B$198,0),MATCH('PV (extension)'!B12914,parameters!$C$195:$EJ$195,0))</f>
        <v>1131.7682928067309</v>
      </c>
      <c r="S12948" t="n">
        <v>3</v>
      </c>
      <c r="T12948" t="n">
        <v>30</v>
      </c>
      <c r="U12948">
        <f>T12948*S12948*R12948</f>
        <v>101859.14635260578</v>
      </c>
      <c r="V12948">
        <f>1/U12948</f>
        <v>9.8174787027794266E-6</v>
      </c>
    </row>
    <row r="12949" ht="16" customHeight="1" s="29">
      <c r="A12949" t="inlineStr">
        <is>
          <t>photovoltaic slanted-roof installation, 3kWp, multi-Si, panel, mounted, on roof</t>
        </is>
      </c>
      <c r="B12949" s="30">
        <f>P12949*V12949</f>
        <v>4.0858957220480041E-7</v>
      </c>
      <c r="C12949" t="inlineStr">
        <is>
          <t>APAC</t>
        </is>
      </c>
      <c r="D12949" t="inlineStr">
        <is>
          <t>unit</t>
        </is>
      </c>
      <c r="F12949" t="inlineStr">
        <is>
          <t>technosphere</t>
        </is>
      </c>
      <c r="G12949" t="n">
        <v>2</v>
      </c>
      <c r="H12949" t="n">
        <v>-15.40735416199742</v>
      </c>
      <c r="I12949" t="n">
        <v>0.09798894162072011</v>
      </c>
      <c r="J12949" t="inlineStr">
        <is>
          <t>(2,2,1,1,1,3); Calculation with average annual yield and share of technologies. Lifetime: 30a.</t>
        </is>
      </c>
      <c r="L12949" t="inlineStr">
        <is>
          <t>photovoltaic slanted-roof installation, 3kWp, multi-Si, panel, mounted, on roof</t>
        </is>
      </c>
      <c r="N12949" t="inlineStr">
        <is>
          <t>all</t>
        </is>
      </c>
      <c r="O12949" t="n">
        <v>1</v>
      </c>
      <c r="P12949" s="30">
        <f>INDEX(parameters!$D$41:$AG$178,MATCH('PV (extension)'!B12914,parameters!$C$41:$C$178,0),MATCH('PV (extension)'!A12949,parameters!$D$5:$AG$5,0))/O12949</f>
        <v>4.1618585033357351E-2</v>
      </c>
      <c r="Q12949" s="3" t="inlineStr">
        <is>
          <t>roof-top</t>
        </is>
      </c>
      <c r="R12949">
        <f>INDEX(parameters!$C$196:$EJ$198,MATCH('PV (extension)'!Q12949,parameters!$B$196:$B$198,0),MATCH('PV (extension)'!B12914,parameters!$C$195:$EJ$195,0))</f>
        <v>1131.7682928067309</v>
      </c>
      <c r="S12949" t="n">
        <v>3</v>
      </c>
      <c r="T12949" t="n">
        <v>30</v>
      </c>
      <c r="U12949">
        <f>T12949*S12949*R12949</f>
        <v>101859.14635260578</v>
      </c>
      <c r="V12949">
        <f>1/U12949</f>
        <v>9.8174787027794266E-6</v>
      </c>
    </row>
    <row r="12950" ht="16" customHeight="1" s="29">
      <c r="A12950" t="inlineStr">
        <is>
          <t>photovoltaic slanted-roof installation, 3kWp, single-Si, laminated, integrated, on roof</t>
        </is>
      </c>
      <c r="B12950" s="30">
        <f>P12950*V12950</f>
        <v>1.261582270092673E-8</v>
      </c>
      <c r="C12950" t="inlineStr">
        <is>
          <t>APAC</t>
        </is>
      </c>
      <c r="D12950" t="inlineStr">
        <is>
          <t>unit</t>
        </is>
      </c>
      <c r="F12950" t="inlineStr">
        <is>
          <t>technosphere</t>
        </is>
      </c>
      <c r="G12950" t="n">
        <v>2</v>
      </c>
      <c r="H12950" t="n">
        <v>-18.85636797425012</v>
      </c>
      <c r="I12950" t="n">
        <v>0.09798894162072011</v>
      </c>
      <c r="J12950" t="inlineStr">
        <is>
          <t>(2,2,1,1,1,3); Calculation with average annual yield and share of technologies. Lifetime: 30a.</t>
        </is>
      </c>
      <c r="L12950" t="inlineStr">
        <is>
          <t>photovoltaic slanted-roof installation, 3kWp, single-Si, laminated, integrated, on roof</t>
        </is>
      </c>
      <c r="N12950" t="inlineStr">
        <is>
          <t>all</t>
        </is>
      </c>
      <c r="O12950" t="n">
        <v>1</v>
      </c>
      <c r="P12950" s="30">
        <f>INDEX(parameters!$D$41:$AG$178,MATCH('PV (extension)'!B12914,parameters!$C$41:$C$178,0),MATCH('PV (extension)'!A12950,parameters!$D$5:$AG$5,0))/O12950</f>
        <v>1.2850369308522222E-3</v>
      </c>
      <c r="Q12950" s="3" t="inlineStr">
        <is>
          <t>roof-top</t>
        </is>
      </c>
      <c r="R12950">
        <f>INDEX(parameters!$C$196:$EJ$198,MATCH('PV (extension)'!Q12950,parameters!$B$196:$B$198,0),MATCH('PV (extension)'!B12914,parameters!$C$195:$EJ$195,0))</f>
        <v>1131.7682928067309</v>
      </c>
      <c r="S12950" t="n">
        <v>3</v>
      </c>
      <c r="T12950" t="n">
        <v>30</v>
      </c>
      <c r="U12950">
        <f>T12950*S12950*R12950</f>
        <v>101859.14635260578</v>
      </c>
      <c r="V12950">
        <f>1/U12950</f>
        <v>9.8174787027794266E-6</v>
      </c>
    </row>
    <row r="12951" ht="16" customHeight="1" s="29">
      <c r="A12951" t="inlineStr">
        <is>
          <t>photovoltaic slanted-roof installation, 3kWp, single-Si, panel, mounted, on roof</t>
        </is>
      </c>
      <c r="B12951" s="30">
        <f>P12951*V12951</f>
        <v>2.1353173365402976E-7</v>
      </c>
      <c r="C12951" t="inlineStr">
        <is>
          <t>APAC</t>
        </is>
      </c>
      <c r="D12951" t="inlineStr">
        <is>
          <t>unit</t>
        </is>
      </c>
      <c r="F12951" t="inlineStr">
        <is>
          <t>technosphere</t>
        </is>
      </c>
      <c r="G12951" t="n">
        <v>2</v>
      </c>
      <c r="H12951" t="n">
        <v>-16.04298817847151</v>
      </c>
      <c r="I12951" t="n">
        <v>0.09798894162072011</v>
      </c>
      <c r="J12951" t="inlineStr">
        <is>
          <t>(2,2,1,1,1,3); Calculation with average annual yield and share of technologies. Lifetime: 30a.</t>
        </is>
      </c>
      <c r="L12951" t="inlineStr">
        <is>
          <t>photovoltaic slanted-roof installation, 3kWp, single-Si, panel, mounted, on roof</t>
        </is>
      </c>
      <c r="N12951" t="inlineStr">
        <is>
          <t>all</t>
        </is>
      </c>
      <c r="O12951" t="n">
        <v>1</v>
      </c>
      <c r="P12951" s="30">
        <f>INDEX(parameters!$D$41:$AG$178,MATCH('PV (extension)'!B12914,parameters!$C$41:$C$178,0),MATCH('PV (extension)'!A12951,parameters!$D$5:$AG$5,0))/O12951</f>
        <v>2.1750160109191456E-2</v>
      </c>
      <c r="Q12951" s="3" t="inlineStr">
        <is>
          <t>roof-top</t>
        </is>
      </c>
      <c r="R12951">
        <f>INDEX(parameters!$C$196:$EJ$198,MATCH('PV (extension)'!Q12951,parameters!$B$196:$B$198,0),MATCH('PV (extension)'!B12914,parameters!$C$195:$EJ$195,0))</f>
        <v>1131.7682928067309</v>
      </c>
      <c r="S12951" t="n">
        <v>3</v>
      </c>
      <c r="T12951" t="n">
        <v>30</v>
      </c>
      <c r="U12951">
        <f>T12951*S12951*R12951</f>
        <v>101859.14635260578</v>
      </c>
      <c r="V12951">
        <f>1/U12951</f>
        <v>9.8174787027794266E-6</v>
      </c>
    </row>
    <row r="12952" s="29">
      <c r="A12952" t="inlineStr">
        <is>
          <t>market for tap water</t>
        </is>
      </c>
      <c r="B12952" t="n">
        <v>0.0020721</v>
      </c>
      <c r="C12952" t="inlineStr">
        <is>
          <t>Europe without Switzerland</t>
        </is>
      </c>
      <c r="D12952" t="inlineStr">
        <is>
          <t>kilogram</t>
        </is>
      </c>
      <c r="F12952" t="inlineStr">
        <is>
          <t>technosphere</t>
        </is>
      </c>
      <c r="G12952" t="n">
        <v>2</v>
      </c>
      <c r="H12952" t="n">
        <v>-6.179192693201237</v>
      </c>
      <c r="I12952" t="n">
        <v>0.04340984597628009</v>
      </c>
      <c r="J12952" t="inlineStr">
        <is>
          <t>(2,2,1,1,1,3); Estimation 20l/m2 panel</t>
        </is>
      </c>
      <c r="L12952" t="inlineStr">
        <is>
          <t>tap water</t>
        </is>
      </c>
    </row>
    <row r="12953" s="29">
      <c r="A12953" t="inlineStr">
        <is>
          <t>treatment of wastewater, from residence, capacity 1.1E10l/year</t>
        </is>
      </c>
      <c r="B12953" t="n">
        <v>-1.8649e-06</v>
      </c>
      <c r="C12953" t="inlineStr">
        <is>
          <t>CH</t>
        </is>
      </c>
      <c r="D12953" t="inlineStr">
        <is>
          <t>cubic meter</t>
        </is>
      </c>
      <c r="F12953" t="inlineStr">
        <is>
          <t>technosphere</t>
        </is>
      </c>
      <c r="G12953" t="n">
        <v>2</v>
      </c>
      <c r="H12953" t="n">
        <v>-13.19230312560901</v>
      </c>
      <c r="I12953" t="n">
        <v>0.04340984597628009</v>
      </c>
      <c r="J12953" t="inlineStr">
        <is>
          <t>(2,2,1,1,1,3); Estimation 20l/m2 panel</t>
        </is>
      </c>
      <c r="K12953" t="b">
        <v>1</v>
      </c>
      <c r="L12953" t="inlineStr">
        <is>
          <t>wastewater, from residence</t>
        </is>
      </c>
    </row>
    <row r="12954" s="29"/>
    <row r="12955" customFormat="1" s="28">
      <c r="A12955" s="28" t="inlineStr">
        <is>
          <t>Activity</t>
        </is>
      </c>
      <c r="B12955" s="28" t="inlineStr">
        <is>
          <t>electricity production, photovoltaic, residential</t>
        </is>
      </c>
    </row>
    <row r="12956">
      <c r="A12956" t="inlineStr">
        <is>
          <t>comment</t>
        </is>
      </c>
      <c r="B1295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")&amp;HLOOKUP(B12957,parameters!$C$195:$EJ$198,2,0)&amp;" kWh/kWp.
Annual output, Facade: "&amp;HLOOKUP(B12957,parameters!$C$195:$EJ$198,3,0)&amp;" kWh/kWp.
Annual output, Open-ground: "&amp;HLOOKUP(B12957,parameters!$C$195:$EJ$198,4,0)&amp;_xlfn._LONGTEXT("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")&amp;VLOOKUP(B12957,'extension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1131.76829280673 kWh/kWp.
Annual output, Facade: 794.645822608981 kWh/kWp.
Annual output, Open-ground: 1204.00882213482 kWh/kWp.
Amount of solar energy transformed to electricity. Waste heat emission due to losses of electricity in the system.
Technology:  Electricity production with grid-connected photovoltaic power plants.
Time period:  Time of publications
Production volume: 8046.379 GWh in 2025.
Sampling:  Statistical data and model calculations
Extrapolations:  Use of PV technology data investigated for other countries (Switzerland). Correction of average yield with Swiss data.
Uncertainty:  None
Author: Romain Sacchi, PSI, romain.sacchi@psi.ch</v>
      </c>
    </row>
    <row r="12957" s="29">
      <c r="A12957" t="inlineStr">
        <is>
          <t>location</t>
        </is>
      </c>
      <c r="B12957" t="inlineStr">
        <is>
          <t>UA</t>
        </is>
      </c>
    </row>
    <row r="12958" s="29">
      <c r="A12958" t="inlineStr">
        <is>
          <t>production amount</t>
        </is>
      </c>
      <c r="B12958" t="n">
        <v>1</v>
      </c>
    </row>
    <row r="12959" s="29">
      <c r="A12959" t="inlineStr">
        <is>
          <t>reference product</t>
        </is>
      </c>
      <c r="B12959" t="inlineStr">
        <is>
          <t>electricity, low voltage</t>
        </is>
      </c>
    </row>
    <row r="12960" s="29">
      <c r="A12960" t="inlineStr">
        <is>
          <t>source</t>
        </is>
      </c>
      <c r="B1296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961" s="29">
      <c r="A12961" t="inlineStr">
        <is>
          <t>type</t>
        </is>
      </c>
      <c r="B12961" t="inlineStr">
        <is>
          <t>process</t>
        </is>
      </c>
    </row>
    <row r="12962" s="29">
      <c r="A12962" t="inlineStr">
        <is>
          <t>unit</t>
        </is>
      </c>
      <c r="B12962" t="inlineStr">
        <is>
          <t>kilowatt hour</t>
        </is>
      </c>
    </row>
    <row r="12963" s="29">
      <c r="A12963" t="inlineStr">
        <is>
          <t>Exchanges</t>
        </is>
      </c>
    </row>
    <row r="12964" customFormat="1" s="28">
      <c r="A12964" s="28" t="inlineStr">
        <is>
          <t>name</t>
        </is>
      </c>
      <c r="B12964" s="28" t="inlineStr">
        <is>
          <t>amount</t>
        </is>
      </c>
      <c r="C12964" s="28" t="inlineStr">
        <is>
          <t>location</t>
        </is>
      </c>
      <c r="D12964" s="28" t="inlineStr">
        <is>
          <t>unit</t>
        </is>
      </c>
      <c r="E12964" s="28" t="inlineStr">
        <is>
          <t>categories</t>
        </is>
      </c>
      <c r="F12964" s="28" t="inlineStr">
        <is>
          <t>type</t>
        </is>
      </c>
      <c r="G12964" s="28" t="inlineStr">
        <is>
          <t>uncertainty type</t>
        </is>
      </c>
      <c r="H12964" s="28" t="inlineStr">
        <is>
          <t>reference product</t>
        </is>
      </c>
      <c r="I12964" s="28" t="inlineStr">
        <is>
          <t>comment</t>
        </is>
      </c>
      <c r="J12964" s="28" t="inlineStr">
        <is>
          <t>production volume</t>
        </is>
      </c>
      <c r="K12964" s="28" t="inlineStr">
        <is>
          <t>scope</t>
        </is>
      </c>
      <c r="L12964" s="28" t="inlineStr">
        <is>
          <t>scope share</t>
        </is>
      </c>
      <c r="M12964" s="28" t="inlineStr">
        <is>
          <t>tech share</t>
        </is>
      </c>
      <c r="N12964" s="28" t="inlineStr">
        <is>
          <t>installation</t>
        </is>
      </c>
      <c r="O12964" s="28" t="inlineStr">
        <is>
          <t>productivity</t>
        </is>
      </c>
      <c r="P12964" s="28" t="inlineStr">
        <is>
          <t>kWp</t>
        </is>
      </c>
      <c r="Q12964" s="28" t="inlineStr">
        <is>
          <t>lifetime</t>
        </is>
      </c>
      <c r="R12964" s="28" t="inlineStr">
        <is>
          <t>lifetime production</t>
        </is>
      </c>
      <c r="S12964" s="28" t="inlineStr">
        <is>
          <t>inverted lifetime production</t>
        </is>
      </c>
    </row>
    <row r="12965" s="29">
      <c r="A12965" t="inlineStr">
        <is>
          <t>Energy, solar, converted</t>
        </is>
      </c>
      <c r="B12965" t="n">
        <v>3.8503</v>
      </c>
      <c r="D12965" t="inlineStr">
        <is>
          <t>megajoule</t>
        </is>
      </c>
      <c r="E12965" t="inlineStr">
        <is>
          <t>natural resource::in air</t>
        </is>
      </c>
      <c r="F12965" t="inlineStr">
        <is>
          <t>biosphere</t>
        </is>
      </c>
      <c r="G12965" t="n">
        <v>0</v>
      </c>
      <c r="I12965" t="inlineStr">
        <is>
          <t>(2,2,1,1,1,3); Energy loss in the system</t>
        </is>
      </c>
    </row>
    <row r="12966" s="29">
      <c r="A12966" t="inlineStr">
        <is>
          <t>Heat, waste</t>
        </is>
      </c>
      <c r="B12966" t="n">
        <v>0.25027</v>
      </c>
      <c r="D12966" t="inlineStr">
        <is>
          <t>megajoule</t>
        </is>
      </c>
      <c r="E12966" t="inlineStr">
        <is>
          <t>air</t>
        </is>
      </c>
      <c r="F12966" t="inlineStr">
        <is>
          <t>biosphere</t>
        </is>
      </c>
      <c r="G12966" t="n">
        <v>0</v>
      </c>
      <c r="I12966" t="inlineStr">
        <is>
          <t>(1,na,na,na,na,na); Calculation with average annual output and share of technologies; Average degradation of 10.5% included</t>
        </is>
      </c>
    </row>
    <row r="12967" s="29">
      <c r="A12967" t="inlineStr">
        <is>
          <t>electricity production, photovoltaic, residential</t>
        </is>
      </c>
      <c r="B12967" t="n">
        <v>1</v>
      </c>
      <c r="C12967" t="inlineStr">
        <is>
          <t>UA</t>
        </is>
      </c>
      <c r="D12967" t="inlineStr">
        <is>
          <t>kilowatt hour</t>
        </is>
      </c>
      <c r="E12967" t="inlineStr">
        <is>
          <t>photovoltaic::power plants</t>
        </is>
      </c>
      <c r="F12967" t="inlineStr">
        <is>
          <t>production</t>
        </is>
      </c>
      <c r="G12967" t="n">
        <v>0</v>
      </c>
      <c r="H12967" t="inlineStr">
        <is>
          <t>electricity, low voltage</t>
        </is>
      </c>
      <c r="J12967">
        <f>VLOOKUP(C12967,'extension - production vol'!$B$6:$D$235,3,0)</f>
        <v>8046.3789999999999</v>
      </c>
    </row>
    <row r="12968" ht="16" customHeight="1" s="29">
      <c r="A12968" t="inlineStr">
        <is>
          <t>photovoltaic slanted-roof installation, 3 kWp, CIS, laminated, integrated, on roof</t>
        </is>
      </c>
      <c r="B12968" s="30">
        <f>M12968*S12968</f>
        <v>5.0263754034161964E-8</v>
      </c>
      <c r="C12968" t="inlineStr">
        <is>
          <t>CH</t>
        </is>
      </c>
      <c r="D12968" t="inlineStr">
        <is>
          <t>unit</t>
        </is>
      </c>
      <c r="F12968" t="inlineStr">
        <is>
          <t>technosphere</t>
        </is>
      </c>
      <c r="G12968" t="n">
        <v>0</v>
      </c>
      <c r="H12968" t="inlineStr">
        <is>
          <t>photovoltaic slanted-roof installation, 3 kWp, CIS, laminated, integrated, on roof</t>
        </is>
      </c>
      <c r="I12968" t="inlineStr">
        <is>
          <t>(2,2,1,1,1,3); Calculation with average annual yield and share of technologies. Lifetime: 30a.</t>
        </is>
      </c>
      <c r="K12968" t="inlineStr">
        <is>
          <t>residential</t>
        </is>
      </c>
      <c r="L12968">
        <f>IF(K12968="residential",VLOOKUP(B12957,parameters!$C$41:$AG$178,18,0),IF(K12968="commercial",1-VLOOKUP(B12957,parameters!$C$41:$AG$178,18,0),1))</f>
        <v>0.17766751537682748</v>
      </c>
      <c r="M12968" s="30">
        <f>INDEX(parameters!$D$41:$AG$178,MATCH('PV (extension)'!B12957,parameters!$C$41:$C$178,0),MATCH('PV (extension)'!A12968,parameters!$D$5:$AG$5,0))/L12968</f>
        <v>5.119823078397083E-3</v>
      </c>
      <c r="N12968" s="3" t="inlineStr">
        <is>
          <t>roof-top</t>
        </is>
      </c>
      <c r="O12968">
        <f>INDEX(parameters!$C$196:$EJ$198,MATCH('PV (extension)'!N12968,parameters!$B$196:$B$198,0),MATCH('PV (extension)'!B12957,parameters!$C$195:$EJ$195,0))</f>
        <v>1131.7682928067309</v>
      </c>
      <c r="P12968" t="n">
        <v>3</v>
      </c>
      <c r="Q12968" t="n">
        <v>30</v>
      </c>
      <c r="R12968">
        <f>Q12968*P12968*O12968</f>
        <v>101859.14635260578</v>
      </c>
      <c r="S12968">
        <f>1/R12968</f>
        <v>9.8174787027794266E-6</v>
      </c>
    </row>
    <row r="12969" ht="16" customHeight="1" s="29">
      <c r="A12969" t="inlineStr">
        <is>
          <t>photovoltaic slanted-roof installation, 3 kWp, CdTe, panel, mounted, on roof</t>
        </is>
      </c>
      <c r="B12969" s="30">
        <f>M12969*S12969</f>
        <v>3.2783559204836124E-7</v>
      </c>
      <c r="C12969" t="inlineStr">
        <is>
          <t>CH</t>
        </is>
      </c>
      <c r="D12969" t="inlineStr">
        <is>
          <t>unit</t>
        </is>
      </c>
      <c r="F12969" t="inlineStr">
        <is>
          <t>technosphere</t>
        </is>
      </c>
      <c r="G12969" t="n">
        <v>0</v>
      </c>
      <c r="H12969" t="inlineStr">
        <is>
          <t>photovoltaic slanted-roof installation, 3 kWp, CdTe, panel, mounted, on roof</t>
        </is>
      </c>
      <c r="I12969" t="inlineStr">
        <is>
          <t>(2,2,1,1,1,3); Calculation with average annual yield and share of technologies. Lifetime: 30a.</t>
        </is>
      </c>
      <c r="K12969" t="inlineStr">
        <is>
          <t>residential</t>
        </is>
      </c>
      <c r="L12969">
        <f>L12968</f>
        <v>0.17766751537682748</v>
      </c>
      <c r="M12969" s="30">
        <f>INDEX(parameters!$D$41:$AG$178,MATCH('PV (extension)'!B12957,parameters!$C$41:$C$178,0),MATCH('PV (extension)'!A12969,parameters!$D$5:$AG$5,0))/L12969</f>
        <v>3.3393053550047194E-2</v>
      </c>
      <c r="N12969" s="3" t="inlineStr">
        <is>
          <t>roof-top</t>
        </is>
      </c>
      <c r="O12969">
        <f>INDEX(parameters!$C$196:$EJ$198,MATCH('PV (extension)'!N12969,parameters!$B$196:$B$198,0),MATCH('PV (extension)'!B12957,parameters!$C$195:$EJ$195,0))</f>
        <v>1131.7682928067309</v>
      </c>
      <c r="P12969" t="n">
        <v>3</v>
      </c>
      <c r="Q12969" t="n">
        <v>30</v>
      </c>
      <c r="R12969">
        <f>Q12969*P12969*O12969</f>
        <v>101859.14635260578</v>
      </c>
      <c r="S12969">
        <f>1/R12969</f>
        <v>9.8174787027794266E-6</v>
      </c>
    </row>
    <row r="12970" ht="16" customHeight="1" s="29">
      <c r="A12970" t="inlineStr">
        <is>
          <t>photovoltaic slanted-roof installation, 3 kWp, micro-Si, laminated, integrated, on roof</t>
        </is>
      </c>
      <c r="B12970" s="30">
        <f>M12970*S12970</f>
        <v>5.0798082319316407E-9</v>
      </c>
      <c r="C12970" t="inlineStr">
        <is>
          <t>RER</t>
        </is>
      </c>
      <c r="D12970" t="inlineStr">
        <is>
          <t>unit</t>
        </is>
      </c>
      <c r="F12970" t="inlineStr">
        <is>
          <t>technosphere</t>
        </is>
      </c>
      <c r="G12970" t="n">
        <v>0</v>
      </c>
      <c r="H12970" t="inlineStr">
        <is>
          <t>photovoltaic slanted-roof installation, 3 kWp, micro-Si, laminated, integrated, on roof</t>
        </is>
      </c>
      <c r="I12970" t="inlineStr">
        <is>
          <t>(2,2,1,1,1,3); Calculation with average annual yield and share of technologies. Lifetime: 30a.</t>
        </is>
      </c>
      <c r="K12970" t="inlineStr">
        <is>
          <t>residential</t>
        </is>
      </c>
      <c r="L12970">
        <f>L12969</f>
        <v>0.17766751537682748</v>
      </c>
      <c r="M12970" s="30">
        <f>INDEX(parameters!$D$41:$AG$178,MATCH('PV (extension)'!B12957,parameters!$C$41:$C$178,0),MATCH('PV (extension)'!A12970,parameters!$D$5:$AG$5,0))/L12970</f>
        <v>5.1742493013949662E-4</v>
      </c>
      <c r="N12970" s="3" t="inlineStr">
        <is>
          <t>roof-top</t>
        </is>
      </c>
      <c r="O12970">
        <f>INDEX(parameters!$C$196:$EJ$198,MATCH('PV (extension)'!N12970,parameters!$B$196:$B$198,0),MATCH('PV (extension)'!B12957,parameters!$C$195:$EJ$195,0))</f>
        <v>1131.7682928067309</v>
      </c>
      <c r="P12970" t="n">
        <v>3</v>
      </c>
      <c r="Q12970" t="n">
        <v>30</v>
      </c>
      <c r="R12970">
        <f>Q12970*P12970*O12970</f>
        <v>101859.14635260578</v>
      </c>
      <c r="S12970">
        <f>1/R12970</f>
        <v>9.8174787027794266E-6</v>
      </c>
    </row>
    <row r="12971" ht="16" customHeight="1" s="29">
      <c r="A12971" t="inlineStr">
        <is>
          <t>photovoltaic slanted-roof installation, 3 kWp, micro-Si, panel, mounted, on roof</t>
        </is>
      </c>
      <c r="B12971" s="30">
        <f>M12971*S12971</f>
        <v>8.8311584344396731E-8</v>
      </c>
      <c r="C12971" t="inlineStr">
        <is>
          <t>RER</t>
        </is>
      </c>
      <c r="D12971" t="inlineStr">
        <is>
          <t>unit</t>
        </is>
      </c>
      <c r="F12971" t="inlineStr">
        <is>
          <t>technosphere</t>
        </is>
      </c>
      <c r="G12971" t="n">
        <v>0</v>
      </c>
      <c r="H12971" t="inlineStr">
        <is>
          <t>photovoltaic slanted-roof installation, 3 kWp, micro-Si, panel, mounted, on roof</t>
        </is>
      </c>
      <c r="I12971" t="inlineStr">
        <is>
          <t>(2,2,1,1,1,3); Calculation with average annual yield and share of technologies. Lifetime: 30a.</t>
        </is>
      </c>
      <c r="K12971" t="inlineStr">
        <is>
          <t>residential</t>
        </is>
      </c>
      <c r="L12971">
        <f>L12970</f>
        <v>0.17766751537682748</v>
      </c>
      <c r="M12971" s="30">
        <f>INDEX(parameters!$D$41:$AG$178,MATCH('PV (extension)'!B12957,parameters!$C$41:$C$178,0),MATCH('PV (extension)'!A12971,parameters!$D$5:$AG$5,0))/L12971</f>
        <v>8.9953425943663963E-3</v>
      </c>
      <c r="N12971" s="3" t="inlineStr">
        <is>
          <t>roof-top</t>
        </is>
      </c>
      <c r="O12971">
        <f>INDEX(parameters!$C$196:$EJ$198,MATCH('PV (extension)'!N12971,parameters!$B$196:$B$198,0),MATCH('PV (extension)'!B12957,parameters!$C$195:$EJ$195,0))</f>
        <v>1131.7682928067309</v>
      </c>
      <c r="P12971" t="n">
        <v>3</v>
      </c>
      <c r="Q12971" t="n">
        <v>30</v>
      </c>
      <c r="R12971">
        <f>Q12971*P12971*O12971</f>
        <v>101859.14635260578</v>
      </c>
      <c r="S12971">
        <f>1/R12971</f>
        <v>9.8174787027794266E-6</v>
      </c>
    </row>
    <row r="12972" s="29">
      <c r="A12972" t="inlineStr">
        <is>
          <t>photovoltaic facade installation, 3kWp, multi-Si, laminated, integrated, at building</t>
        </is>
      </c>
      <c r="B12972" s="30">
        <f>M12972*S12972</f>
        <v>2.5864542013131225E-7</v>
      </c>
      <c r="C12972" t="inlineStr">
        <is>
          <t>RER</t>
        </is>
      </c>
      <c r="D12972" t="inlineStr">
        <is>
          <t>unit</t>
        </is>
      </c>
      <c r="F12972" t="inlineStr">
        <is>
          <t>technosphere</t>
        </is>
      </c>
      <c r="G12972" t="n">
        <v>0</v>
      </c>
      <c r="H12972" t="inlineStr">
        <is>
          <t>photovoltaic facade installation, 3kWp, multi-Si, laminated, integrated, at building</t>
        </is>
      </c>
      <c r="I12972" t="inlineStr">
        <is>
          <t>(2,2,1,1,1,3); Calculation with average annual yield and share of technologies. Lifetime: 30a.</t>
        </is>
      </c>
      <c r="K12972" t="inlineStr">
        <is>
          <t>residential</t>
        </is>
      </c>
      <c r="L12972">
        <f>L12971</f>
        <v>0.17766751537682748</v>
      </c>
      <c r="M12972" s="30">
        <f>INDEX(parameters!$D$41:$AG$178,MATCH('PV (extension)'!B12957,parameters!$C$41:$C$178,0),MATCH('PV (extension)'!A12972,parameters!$D$5:$AG$5,0))/L12972</f>
        <v>1.8497835237986298E-2</v>
      </c>
      <c r="N12972" t="inlineStr">
        <is>
          <t>façade</t>
        </is>
      </c>
      <c r="O12972">
        <f>INDEX(parameters!$C$196:$EJ$198,MATCH('PV (extension)'!N12972,parameters!$B$196:$B$198,0),MATCH('PV (extension)'!B12957,parameters!$C$195:$EJ$195,0))</f>
        <v>794.64582260898135</v>
      </c>
      <c r="P12972" t="n">
        <v>3</v>
      </c>
      <c r="Q12972" t="n">
        <v>30</v>
      </c>
      <c r="R12972">
        <f>Q12972*P12972*O12972</f>
        <v>71518.124034808323</v>
      </c>
      <c r="S12972">
        <f>1/R12972</f>
        <v>1.398246966759494E-5</v>
      </c>
    </row>
    <row r="12973" s="29">
      <c r="A12973" t="inlineStr">
        <is>
          <t>photovoltaic facade installation, 3kWp, multi-Si, panel, mounted, at building</t>
        </is>
      </c>
      <c r="B12973" s="30">
        <f>M12973*S12973</f>
        <v>2.5366270202605697E-7</v>
      </c>
      <c r="C12973" t="inlineStr">
        <is>
          <t>RER</t>
        </is>
      </c>
      <c r="D12973" t="inlineStr">
        <is>
          <t>unit</t>
        </is>
      </c>
      <c r="F12973" t="inlineStr">
        <is>
          <t>technosphere</t>
        </is>
      </c>
      <c r="G12973" t="n">
        <v>0</v>
      </c>
      <c r="H12973" t="inlineStr">
        <is>
          <t>photovoltaic facade installation, 3kWp, multi-Si, panel, mounted, at building</t>
        </is>
      </c>
      <c r="I12973" t="inlineStr">
        <is>
          <t>(2,2,1,1,1,3); Calculation with average annual yield and share of technologies. Lifetime: 30a.</t>
        </is>
      </c>
      <c r="K12973" t="inlineStr">
        <is>
          <t>residential</t>
        </is>
      </c>
      <c r="L12973">
        <f>L12972</f>
        <v>0.17766751537682748</v>
      </c>
      <c r="M12973" s="30">
        <f>INDEX(parameters!$D$41:$AG$178,MATCH('PV (extension)'!B12957,parameters!$C$41:$C$178,0),MATCH('PV (extension)'!A12973,parameters!$D$5:$AG$5,0))/L12973</f>
        <v>1.8141480586504166E-2</v>
      </c>
      <c r="N12973" t="inlineStr">
        <is>
          <t>façade</t>
        </is>
      </c>
      <c r="O12973">
        <f>INDEX(parameters!$C$196:$EJ$198,MATCH('PV (extension)'!N12973,parameters!$B$196:$B$198,0),MATCH('PV (extension)'!B12957,parameters!$C$195:$EJ$195,0))</f>
        <v>794.64582260898135</v>
      </c>
      <c r="P12973" t="n">
        <v>3</v>
      </c>
      <c r="Q12973" t="n">
        <v>30</v>
      </c>
      <c r="R12973">
        <f>Q12973*P12973*O12973</f>
        <v>71518.124034808323</v>
      </c>
      <c r="S12973">
        <f>1/R12973</f>
        <v>1.398246966759494E-5</v>
      </c>
    </row>
    <row r="12974" s="29">
      <c r="A12974" t="inlineStr">
        <is>
          <t>photovoltaic facade installation, 3kWp, single-Si, laminated, integrated, at building</t>
        </is>
      </c>
      <c r="B12974" s="30">
        <f>M12974*S12974</f>
        <v>1.363549782021814E-7</v>
      </c>
      <c r="C12974" t="inlineStr">
        <is>
          <t>RER</t>
        </is>
      </c>
      <c r="D12974" t="inlineStr">
        <is>
          <t>unit</t>
        </is>
      </c>
      <c r="F12974" t="inlineStr">
        <is>
          <t>technosphere</t>
        </is>
      </c>
      <c r="G12974" t="n">
        <v>0</v>
      </c>
      <c r="H12974" t="inlineStr">
        <is>
          <t>photovoltaic facade installation, 3kWp, single-Si, laminated, integrated, at building</t>
        </is>
      </c>
      <c r="I12974" t="inlineStr">
        <is>
          <t>(2,2,1,1,1,3); Calculation with average annual yield and share of technologies. Lifetime: 30a.</t>
        </is>
      </c>
      <c r="K12974" t="inlineStr">
        <is>
          <t>residential</t>
        </is>
      </c>
      <c r="L12974">
        <f>L12973</f>
        <v>0.17766751537682748</v>
      </c>
      <c r="M12974" s="30">
        <f>INDEX(parameters!$D$41:$AG$178,MATCH('PV (extension)'!B12957,parameters!$C$41:$C$178,0),MATCH('PV (extension)'!A12974,parameters!$D$5:$AG$5,0))/L12974</f>
        <v>9.7518522438271929E-3</v>
      </c>
      <c r="N12974" t="inlineStr">
        <is>
          <t>façade</t>
        </is>
      </c>
      <c r="O12974">
        <f>INDEX(parameters!$C$196:$EJ$198,MATCH('PV (extension)'!N12974,parameters!$B$196:$B$198,0),MATCH('PV (extension)'!B12957,parameters!$C$195:$EJ$195,0))</f>
        <v>794.64582260898135</v>
      </c>
      <c r="P12974" t="n">
        <v>3</v>
      </c>
      <c r="Q12974" t="n">
        <v>30</v>
      </c>
      <c r="R12974">
        <f>Q12974*P12974*O12974</f>
        <v>71518.124034808323</v>
      </c>
      <c r="S12974">
        <f>1/R12974</f>
        <v>1.398246966759494E-5</v>
      </c>
    </row>
    <row r="12975" s="29">
      <c r="A12975" t="inlineStr">
        <is>
          <t>photovoltaic facade installation, 3kWp, single-Si, panel, mounted, at building</t>
        </is>
      </c>
      <c r="B12975" s="30">
        <f>M12975*S12975</f>
        <v>1.3623699721554505E-7</v>
      </c>
      <c r="C12975" t="inlineStr">
        <is>
          <t>RER</t>
        </is>
      </c>
      <c r="D12975" t="inlineStr">
        <is>
          <t>unit</t>
        </is>
      </c>
      <c r="F12975" t="inlineStr">
        <is>
          <t>technosphere</t>
        </is>
      </c>
      <c r="G12975" t="n">
        <v>0</v>
      </c>
      <c r="H12975" t="inlineStr">
        <is>
          <t>photovoltaic facade installation, 3kWp, single-Si, panel, mounted, at building</t>
        </is>
      </c>
      <c r="I12975" t="inlineStr">
        <is>
          <t>(2,2,1,1,1,3); Calculation with average annual yield and share of technologies. Lifetime: 30a.</t>
        </is>
      </c>
      <c r="K12975" t="inlineStr">
        <is>
          <t>residential</t>
        </is>
      </c>
      <c r="L12975">
        <f>L12974</f>
        <v>0.17766751537682748</v>
      </c>
      <c r="M12975" s="30">
        <f>INDEX(parameters!$D$41:$AG$178,MATCH('PV (extension)'!B12957,parameters!$C$41:$C$178,0),MATCH('PV (extension)'!A12975,parameters!$D$5:$AG$5,0))/L12975</f>
        <v>9.7434144649911868E-3</v>
      </c>
      <c r="N12975" t="inlineStr">
        <is>
          <t>façade</t>
        </is>
      </c>
      <c r="O12975">
        <f>INDEX(parameters!$C$196:$EJ$198,MATCH('PV (extension)'!N12975,parameters!$B$196:$B$198,0),MATCH('PV (extension)'!B12957,parameters!$C$195:$EJ$195,0))</f>
        <v>794.64582260898135</v>
      </c>
      <c r="P12975" t="n">
        <v>3</v>
      </c>
      <c r="Q12975" t="n">
        <v>30</v>
      </c>
      <c r="R12975">
        <f>Q12975*P12975*O12975</f>
        <v>71518.124034808323</v>
      </c>
      <c r="S12975">
        <f>1/R12975</f>
        <v>1.398246966759494E-5</v>
      </c>
    </row>
    <row r="12976" ht="16" customHeight="1" s="29">
      <c r="A12976" t="inlineStr">
        <is>
          <t>photovoltaic flat-roof installation, 3kWp, multi-Si, on roof</t>
        </is>
      </c>
      <c r="B12976" s="30">
        <f>M12976*S12976</f>
        <v>2.7974193468870288E-6</v>
      </c>
      <c r="C12976" t="inlineStr">
        <is>
          <t>RER</t>
        </is>
      </c>
      <c r="D12976" t="inlineStr">
        <is>
          <t>unit</t>
        </is>
      </c>
      <c r="F12976" t="inlineStr">
        <is>
          <t>technosphere</t>
        </is>
      </c>
      <c r="G12976" t="n">
        <v>0</v>
      </c>
      <c r="H12976" t="inlineStr">
        <is>
          <t>photovoltaic flat-roof installation, 3kWp, multi-Si, on roof</t>
        </is>
      </c>
      <c r="I12976" t="inlineStr">
        <is>
          <t>(2,2,1,1,1,3); Calculation with average annual yield and share of technologies. Lifetime: 30a.</t>
        </is>
      </c>
      <c r="K12976" t="inlineStr">
        <is>
          <t>residential</t>
        </is>
      </c>
      <c r="L12976">
        <f>L12975</f>
        <v>0.17766751537682748</v>
      </c>
      <c r="M12976" s="30">
        <f>INDEX(parameters!$D$41:$AG$178,MATCH('PV (extension)'!B12957,parameters!$C$41:$C$178,0),MATCH('PV (extension)'!A12976,parameters!$D$5:$AG$5,0))/L12976</f>
        <v>0.28494274666417674</v>
      </c>
      <c r="N12976" s="3" t="inlineStr">
        <is>
          <t>roof-top</t>
        </is>
      </c>
      <c r="O12976">
        <f>INDEX(parameters!$C$196:$EJ$198,MATCH('PV (extension)'!N12976,parameters!$B$196:$B$198,0),MATCH('PV (extension)'!B12957,parameters!$C$195:$EJ$195,0))</f>
        <v>1131.7682928067309</v>
      </c>
      <c r="P12976" t="n">
        <v>3</v>
      </c>
      <c r="Q12976" t="n">
        <v>30</v>
      </c>
      <c r="R12976">
        <f>Q12976*P12976*O12976</f>
        <v>101859.14635260578</v>
      </c>
      <c r="S12976">
        <f>1/R12976</f>
        <v>9.8174787027794266E-6</v>
      </c>
    </row>
    <row r="12977" ht="16" customHeight="1" s="29">
      <c r="A12977" t="inlineStr">
        <is>
          <t>photovoltaic flat-roof installation, 3kWp, single-Si, on roof</t>
        </is>
      </c>
      <c r="B12977" s="30">
        <f>M12977*S12977</f>
        <v>1.4602123767990428E-6</v>
      </c>
      <c r="C12977" t="inlineStr">
        <is>
          <t>RER</t>
        </is>
      </c>
      <c r="D12977" t="inlineStr">
        <is>
          <t>unit</t>
        </is>
      </c>
      <c r="F12977" t="inlineStr">
        <is>
          <t>technosphere</t>
        </is>
      </c>
      <c r="G12977" t="n">
        <v>0</v>
      </c>
      <c r="H12977" t="inlineStr">
        <is>
          <t>photovoltaic flat-roof installation, 3kWp, single-Si, on roof</t>
        </is>
      </c>
      <c r="I12977" t="inlineStr">
        <is>
          <t>(2,2,1,1,1,3); Calculation with average annual yield and share of technologies. Lifetime: 30a.</t>
        </is>
      </c>
      <c r="K12977" t="inlineStr">
        <is>
          <t>residential</t>
        </is>
      </c>
      <c r="L12977">
        <f>L12976</f>
        <v>0.17766751537682748</v>
      </c>
      <c r="M12977" s="30">
        <f>INDEX(parameters!$D$41:$AG$178,MATCH('PV (extension)'!B12957,parameters!$C$41:$C$178,0),MATCH('PV (extension)'!A12977,parameters!$D$5:$AG$5,0))/L12977</f>
        <v>0.14873598619426004</v>
      </c>
      <c r="N12977" s="3" t="inlineStr">
        <is>
          <t>roof-top</t>
        </is>
      </c>
      <c r="O12977">
        <f>INDEX(parameters!$C$196:$EJ$198,MATCH('PV (extension)'!N12977,parameters!$B$196:$B$198,0),MATCH('PV (extension)'!B12957,parameters!$C$195:$EJ$195,0))</f>
        <v>1131.7682928067309</v>
      </c>
      <c r="P12977" t="n">
        <v>3</v>
      </c>
      <c r="Q12977" t="n">
        <v>30</v>
      </c>
      <c r="R12977">
        <f>Q12977*P12977*O12977</f>
        <v>101859.14635260578</v>
      </c>
      <c r="S12977">
        <f>1/R12977</f>
        <v>9.8174787027794266E-6</v>
      </c>
    </row>
    <row r="12978" ht="16" customHeight="1" s="29">
      <c r="A12978" t="inlineStr">
        <is>
          <t>photovoltaic slanted-roof installation, 3kWp, CIS, panel, mounted, on roof</t>
        </is>
      </c>
      <c r="B12978" s="30">
        <f>M12978*S12978</f>
        <v>8.0767008670513251E-7</v>
      </c>
      <c r="C12978" t="inlineStr">
        <is>
          <t>CH</t>
        </is>
      </c>
      <c r="D12978" t="inlineStr">
        <is>
          <t>unit</t>
        </is>
      </c>
      <c r="F12978" t="inlineStr">
        <is>
          <t>technosphere</t>
        </is>
      </c>
      <c r="G12978" t="n">
        <v>0</v>
      </c>
      <c r="H12978" t="inlineStr">
        <is>
          <t>photovoltaic slanted-roof installation, 3kWp, CIS, panel, mounted, on roof</t>
        </is>
      </c>
      <c r="I12978" t="inlineStr">
        <is>
          <t>(2,2,1,1,1,3); Calculation with average annual yield and share of technologies. Lifetime: 30a.</t>
        </is>
      </c>
      <c r="K12978" t="inlineStr">
        <is>
          <t>residential</t>
        </is>
      </c>
      <c r="L12978">
        <f>L12977</f>
        <v>0.17766751537682748</v>
      </c>
      <c r="M12978" s="30">
        <f>INDEX(parameters!$D$41:$AG$178,MATCH('PV (extension)'!B12957,parameters!$C$41:$C$178,0),MATCH('PV (extension)'!A12978,parameters!$D$5:$AG$5,0))/L12978</f>
        <v>8.2268585566319899E-2</v>
      </c>
      <c r="N12978" s="3" t="inlineStr">
        <is>
          <t>roof-top</t>
        </is>
      </c>
      <c r="O12978">
        <f>INDEX(parameters!$C$196:$EJ$198,MATCH('PV (extension)'!N12978,parameters!$B$196:$B$198,0),MATCH('PV (extension)'!B12957,parameters!$C$195:$EJ$195,0))</f>
        <v>1131.7682928067309</v>
      </c>
      <c r="P12978" t="n">
        <v>3</v>
      </c>
      <c r="Q12978" t="n">
        <v>30</v>
      </c>
      <c r="R12978">
        <f>Q12978*P12978*O12978</f>
        <v>101859.14635260578</v>
      </c>
      <c r="S12978">
        <f>1/R12978</f>
        <v>9.8174787027794266E-6</v>
      </c>
    </row>
    <row r="12979" ht="16" customHeight="1" s="29">
      <c r="A12979" t="inlineStr">
        <is>
          <t>photovoltaic slanted-roof installation, 3kWp, CdTe, laminated, integrated, on roof</t>
        </is>
      </c>
      <c r="B12979" s="30">
        <f>M12979*S12979</f>
        <v>2.2615268915474494E-8</v>
      </c>
      <c r="C12979" t="inlineStr">
        <is>
          <t>CH</t>
        </is>
      </c>
      <c r="D12979" t="inlineStr">
        <is>
          <t>unit</t>
        </is>
      </c>
      <c r="F12979" t="inlineStr">
        <is>
          <t>technosphere</t>
        </is>
      </c>
      <c r="G12979" t="n">
        <v>0</v>
      </c>
      <c r="H12979" t="inlineStr">
        <is>
          <t>photovoltaic slanted-roof installation, 3kWp, CdTe, laminated, integrated, on roof</t>
        </is>
      </c>
      <c r="I12979" t="inlineStr">
        <is>
          <t>(2,2,1,1,1,3); Calculation with average annual yield and share of technologies. Lifetime: 30a.</t>
        </is>
      </c>
      <c r="K12979" t="inlineStr">
        <is>
          <t>residential</t>
        </is>
      </c>
      <c r="L12979">
        <f>L12978</f>
        <v>0.17766751537682748</v>
      </c>
      <c r="M12979" s="30">
        <f>INDEX(parameters!$D$41:$AG$178,MATCH('PV (extension)'!B12957,parameters!$C$41:$C$178,0),MATCH('PV (extension)'!A12979,parameters!$D$5:$AG$5,0))/L12979</f>
        <v>2.3035719862648527E-3</v>
      </c>
      <c r="N12979" s="3" t="inlineStr">
        <is>
          <t>roof-top</t>
        </is>
      </c>
      <c r="O12979">
        <f>INDEX(parameters!$C$196:$EJ$198,MATCH('PV (extension)'!N12979,parameters!$B$196:$B$198,0),MATCH('PV (extension)'!B12957,parameters!$C$195:$EJ$195,0))</f>
        <v>1131.7682928067309</v>
      </c>
      <c r="P12979" t="n">
        <v>3</v>
      </c>
      <c r="Q12979" t="n">
        <v>30</v>
      </c>
      <c r="R12979">
        <f>Q12979*P12979*O12979</f>
        <v>101859.14635260578</v>
      </c>
      <c r="S12979">
        <f>1/R12979</f>
        <v>9.8174787027794266E-6</v>
      </c>
    </row>
    <row r="12980" ht="16" customHeight="1" s="29">
      <c r="A12980" t="inlineStr">
        <is>
          <t>photovoltaic slanted-roof installation, 3kWp, multi-Si, laminated, integrated, on roof</t>
        </is>
      </c>
      <c r="B12980" s="30">
        <f>M12980*S12980</f>
        <v>1.3435864117706465E-7</v>
      </c>
      <c r="C12980" t="inlineStr">
        <is>
          <t>RER</t>
        </is>
      </c>
      <c r="D12980" t="inlineStr">
        <is>
          <t>unit</t>
        </is>
      </c>
      <c r="F12980" t="inlineStr">
        <is>
          <t>technosphere</t>
        </is>
      </c>
      <c r="G12980" t="n">
        <v>0</v>
      </c>
      <c r="H12980" t="inlineStr">
        <is>
          <t>photovoltaic slanted-roof installation, 3kWp, multi-Si, laminated, integrated, on roof</t>
        </is>
      </c>
      <c r="I12980" t="inlineStr">
        <is>
          <t>(2,2,1,1,1,3); Calculation with average annual yield and share of technologies. Lifetime: 30a.</t>
        </is>
      </c>
      <c r="K12980" t="inlineStr">
        <is>
          <t>residential</t>
        </is>
      </c>
      <c r="L12980">
        <f>L12979</f>
        <v>0.17766751537682748</v>
      </c>
      <c r="M12980" s="30">
        <f>INDEX(parameters!$D$41:$AG$178,MATCH('PV (extension)'!B12957,parameters!$C$41:$C$178,0),MATCH('PV (extension)'!A12980,parameters!$D$5:$AG$5,0))/L12980</f>
        <v>1.3685656495391874E-2</v>
      </c>
      <c r="N12980" s="3" t="inlineStr">
        <is>
          <t>roof-top</t>
        </is>
      </c>
      <c r="O12980">
        <f>INDEX(parameters!$C$196:$EJ$198,MATCH('PV (extension)'!N12980,parameters!$B$196:$B$198,0),MATCH('PV (extension)'!B12957,parameters!$C$195:$EJ$195,0))</f>
        <v>1131.7682928067309</v>
      </c>
      <c r="P12980" t="n">
        <v>3</v>
      </c>
      <c r="Q12980" t="n">
        <v>30</v>
      </c>
      <c r="R12980">
        <f>Q12980*P12980*O12980</f>
        <v>101859.14635260578</v>
      </c>
      <c r="S12980">
        <f>1/R12980</f>
        <v>9.8174787027794266E-6</v>
      </c>
    </row>
    <row r="12981" ht="16" customHeight="1" s="29">
      <c r="A12981" t="inlineStr">
        <is>
          <t>photovoltaic slanted-roof installation, 3kWp, multi-Si, panel, mounted, on roof</t>
        </is>
      </c>
      <c r="B12981" s="30">
        <f>M12981*S12981</f>
        <v>2.2997427038825535E-6</v>
      </c>
      <c r="C12981" t="inlineStr">
        <is>
          <t>RER</t>
        </is>
      </c>
      <c r="D12981" t="inlineStr">
        <is>
          <t>unit</t>
        </is>
      </c>
      <c r="F12981" t="inlineStr">
        <is>
          <t>technosphere</t>
        </is>
      </c>
      <c r="G12981" t="n">
        <v>0</v>
      </c>
      <c r="H12981" t="inlineStr">
        <is>
          <t>photovoltaic slanted-roof installation, 3kWp, multi-Si, panel, mounted, on roof</t>
        </is>
      </c>
      <c r="I12981" t="inlineStr">
        <is>
          <t>(2,2,1,1,1,3); Calculation with average annual yield and share of technologies. Lifetime: 30a.</t>
        </is>
      </c>
      <c r="K12981" t="inlineStr">
        <is>
          <t>residential</t>
        </is>
      </c>
      <c r="L12981">
        <f>L12980</f>
        <v>0.17766751537682748</v>
      </c>
      <c r="M12981" s="30">
        <f>INDEX(parameters!$D$41:$AG$178,MATCH('PV (extension)'!B12957,parameters!$C$41:$C$178,0),MATCH('PV (extension)'!A12981,parameters!$D$5:$AG$5,0))/L12981</f>
        <v>0.23424982864811036</v>
      </c>
      <c r="N12981" s="3" t="inlineStr">
        <is>
          <t>roof-top</t>
        </is>
      </c>
      <c r="O12981">
        <f>INDEX(parameters!$C$196:$EJ$198,MATCH('PV (extension)'!N12981,parameters!$B$196:$B$198,0),MATCH('PV (extension)'!B12957,parameters!$C$195:$EJ$195,0))</f>
        <v>1131.7682928067309</v>
      </c>
      <c r="P12981" t="n">
        <v>3</v>
      </c>
      <c r="Q12981" t="n">
        <v>30</v>
      </c>
      <c r="R12981">
        <f>Q12981*P12981*O12981</f>
        <v>101859.14635260578</v>
      </c>
      <c r="S12981">
        <f>1/R12981</f>
        <v>9.8174787027794266E-6</v>
      </c>
    </row>
    <row r="12982" ht="16" customHeight="1" s="29">
      <c r="A12982" t="inlineStr">
        <is>
          <t>photovoltaic slanted-roof installation, 3kWp, single-Si, laminated, integrated, on roof</t>
        </is>
      </c>
      <c r="B12982" s="30">
        <f>M12982*S12982</f>
        <v>7.1008043728021675E-8</v>
      </c>
      <c r="C12982" t="inlineStr">
        <is>
          <t>RER</t>
        </is>
      </c>
      <c r="D12982" t="inlineStr">
        <is>
          <t>unit</t>
        </is>
      </c>
      <c r="F12982" t="inlineStr">
        <is>
          <t>technosphere</t>
        </is>
      </c>
      <c r="G12982" t="n">
        <v>0</v>
      </c>
      <c r="H12982" t="inlineStr">
        <is>
          <t>photovoltaic slanted-roof installation, 3kWp, single-Si, laminated, integrated, on roof</t>
        </is>
      </c>
      <c r="I12982" t="inlineStr">
        <is>
          <t>(2,2,1,1,1,3); Calculation with average annual yield and share of technologies. Lifetime: 30a.</t>
        </is>
      </c>
      <c r="K12982" t="inlineStr">
        <is>
          <t>residential</t>
        </is>
      </c>
      <c r="L12982">
        <f>L12981</f>
        <v>0.17766751537682748</v>
      </c>
      <c r="M12982" s="30">
        <f>INDEX(parameters!$D$41:$AG$178,MATCH('PV (extension)'!B12957,parameters!$C$41:$C$178,0),MATCH('PV (extension)'!A12982,parameters!$D$5:$AG$5,0))/L12982</f>
        <v>7.2328187183047909E-3</v>
      </c>
      <c r="N12982" s="3" t="inlineStr">
        <is>
          <t>roof-top</t>
        </is>
      </c>
      <c r="O12982">
        <f>INDEX(parameters!$C$196:$EJ$198,MATCH('PV (extension)'!N12982,parameters!$B$196:$B$198,0),MATCH('PV (extension)'!B12957,parameters!$C$195:$EJ$195,0))</f>
        <v>1131.7682928067309</v>
      </c>
      <c r="P12982" t="n">
        <v>3</v>
      </c>
      <c r="Q12982" t="n">
        <v>30</v>
      </c>
      <c r="R12982">
        <f>Q12982*P12982*O12982</f>
        <v>101859.14635260578</v>
      </c>
      <c r="S12982">
        <f>1/R12982</f>
        <v>9.8174787027794266E-6</v>
      </c>
    </row>
    <row r="12983" ht="16" customHeight="1" s="29">
      <c r="A12983" t="inlineStr">
        <is>
          <t>photovoltaic slanted-roof installation, 3kWp, single-Si, panel, mounted, on roof</t>
        </is>
      </c>
      <c r="B12983" s="30">
        <f>M12983*S12983</f>
        <v>1.2018614275160845E-6</v>
      </c>
      <c r="C12983" t="inlineStr">
        <is>
          <t>RER</t>
        </is>
      </c>
      <c r="D12983" t="inlineStr">
        <is>
          <t>unit</t>
        </is>
      </c>
      <c r="F12983" t="inlineStr">
        <is>
          <t>technosphere</t>
        </is>
      </c>
      <c r="G12983" t="n">
        <v>0</v>
      </c>
      <c r="H12983" t="inlineStr">
        <is>
          <t>photovoltaic slanted-roof installation, 3kWp, single-Si, panel, mounted, on roof</t>
        </is>
      </c>
      <c r="I12983" t="inlineStr">
        <is>
          <t>(2,2,1,1,1,3); Calculation with average annual yield and share of technologies. Lifetime: 30a.</t>
        </is>
      </c>
      <c r="K12983" t="inlineStr">
        <is>
          <t>residential</t>
        </is>
      </c>
      <c r="L12983">
        <f>L12982</f>
        <v>0.17766751537682748</v>
      </c>
      <c r="M12983" s="30">
        <f>INDEX(parameters!$D$41:$AG$178,MATCH('PV (extension)'!B12957,parameters!$C$41:$C$178,0),MATCH('PV (extension)'!A12983,parameters!$D$5:$AG$5,0))/L12983</f>
        <v>0.12242057904091255</v>
      </c>
      <c r="N12983" s="3" t="inlineStr">
        <is>
          <t>roof-top</t>
        </is>
      </c>
      <c r="O12983">
        <f>INDEX(parameters!$C$196:$EJ$198,MATCH('PV (extension)'!N12983,parameters!$B$196:$B$198,0),MATCH('PV (extension)'!B12957,parameters!$C$195:$EJ$195,0))</f>
        <v>1131.7682928067309</v>
      </c>
      <c r="P12983" t="n">
        <v>3</v>
      </c>
      <c r="Q12983" t="n">
        <v>30</v>
      </c>
      <c r="R12983">
        <f>Q12983*P12983*O12983</f>
        <v>101859.14635260578</v>
      </c>
      <c r="S12983">
        <f>1/R12983</f>
        <v>9.8174787027794266E-6</v>
      </c>
    </row>
    <row r="12984" s="29">
      <c r="A12984" t="inlineStr">
        <is>
          <t>market for tap water</t>
        </is>
      </c>
      <c r="B12984" t="n">
        <v>0.0037026</v>
      </c>
      <c r="C12984" t="inlineStr">
        <is>
          <t>Europe without Switzerland</t>
        </is>
      </c>
      <c r="D12984" t="inlineStr">
        <is>
          <t>kilogram</t>
        </is>
      </c>
      <c r="F12984" t="inlineStr">
        <is>
          <t>technosphere</t>
        </is>
      </c>
      <c r="G12984" t="n">
        <v>0</v>
      </c>
      <c r="H12984" t="inlineStr">
        <is>
          <t>tap water</t>
        </is>
      </c>
      <c r="I12984" t="inlineStr">
        <is>
          <t>(2,2,1,1,1,3); Estimation 20l/m2 panel</t>
        </is>
      </c>
    </row>
    <row r="12985" s="29">
      <c r="A12985" t="inlineStr">
        <is>
          <t>treatment of wastewater, from residence, capacity 1.1E10l/year</t>
        </is>
      </c>
      <c r="B12985" t="n">
        <v>-3.3323e-06</v>
      </c>
      <c r="C12985" t="inlineStr">
        <is>
          <t>CH</t>
        </is>
      </c>
      <c r="D12985" t="inlineStr">
        <is>
          <t>cubic meter</t>
        </is>
      </c>
      <c r="F12985" t="inlineStr">
        <is>
          <t>technosphere</t>
        </is>
      </c>
      <c r="G12985" t="n">
        <v>0</v>
      </c>
      <c r="H12985" t="inlineStr">
        <is>
          <t>wastewater, from residence</t>
        </is>
      </c>
      <c r="I12985" t="inlineStr">
        <is>
          <t>(2,2,1,1,1,3); Estimation 20l/m2 panel</t>
        </is>
      </c>
    </row>
    <row r="12986" s="29"/>
    <row r="12987" customFormat="1" s="28">
      <c r="A12987" s="28" t="inlineStr">
        <is>
          <t>Activity</t>
        </is>
      </c>
      <c r="B12987" s="28" t="inlineStr">
        <is>
          <t>electricity production, photovoltaic, commercial</t>
        </is>
      </c>
    </row>
    <row r="12988">
      <c r="A12988" t="inlineStr">
        <is>
          <t>comment</t>
        </is>
      </c>
      <c r="B1298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")&amp;HLOOKUP(B12989,parameters!$C$195:$EJ$198,2,0)&amp;" kWh/kWp.
Annual output, Facade: "&amp;HLOOKUP(B12989,parameters!$C$195:$EJ$198,3,0)&amp;" kWh/kWp.
Annual output, Open-ground: "&amp;HLOOKUP(B12989,parameters!$C$195:$EJ$198,4,0)&amp;_xlfn._LONGTEXT("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")&amp;VLOOKUP(B12989,'extension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1109.20898566118 kWh/kWp.
Annual output, Facade: 778.806309081253 kWh/kWp.
Annual output, Open-ground: 1180.00955921402 kWh/kWp.
Amount of solar energy transformed to electricity. Waste heat emission due to losses of electricity in the system.
Technology:  Electricity production with grid-connected photovoltaic power plants.
Time period:  Time of publications
Production volume: 605 GWh in 2025.
Sampling:  Statistical data and model calculations
Extrapolations:  Use of PV technology data investigated for other countries (Switzerland). Correction of average yield with Swiss data.
Uncertainty:  None
Author: Romain Sacchi, PSI, romain.sacchi@psi.ch</v>
      </c>
    </row>
    <row r="12989" s="29">
      <c r="A12989" t="inlineStr">
        <is>
          <t>location</t>
        </is>
      </c>
      <c r="B12989" t="inlineStr">
        <is>
          <t>SK</t>
        </is>
      </c>
    </row>
    <row r="12990" s="29">
      <c r="A12990" t="inlineStr">
        <is>
          <t>production amount</t>
        </is>
      </c>
      <c r="B12990" t="n">
        <v>1</v>
      </c>
    </row>
    <row r="12991" s="29">
      <c r="A12991" t="inlineStr">
        <is>
          <t>reference product</t>
        </is>
      </c>
      <c r="B12991" t="inlineStr">
        <is>
          <t>electricity, low voltage</t>
        </is>
      </c>
    </row>
    <row r="12992" s="29">
      <c r="A12992" t="inlineStr">
        <is>
          <t>source</t>
        </is>
      </c>
      <c r="B1299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2993" s="29">
      <c r="A12993" t="inlineStr">
        <is>
          <t>type</t>
        </is>
      </c>
      <c r="B12993" t="inlineStr">
        <is>
          <t>process</t>
        </is>
      </c>
    </row>
    <row r="12994" s="29">
      <c r="A12994" t="inlineStr">
        <is>
          <t>unit</t>
        </is>
      </c>
      <c r="B12994" t="inlineStr">
        <is>
          <t>kilowatt hour</t>
        </is>
      </c>
    </row>
    <row r="12995" s="29">
      <c r="A12995" t="inlineStr">
        <is>
          <t>Exchanges</t>
        </is>
      </c>
    </row>
    <row r="12996" customFormat="1" s="28">
      <c r="A12996" s="28" t="inlineStr">
        <is>
          <t>name</t>
        </is>
      </c>
      <c r="B12996" s="28" t="inlineStr">
        <is>
          <t>amount</t>
        </is>
      </c>
      <c r="C12996" s="28" t="inlineStr">
        <is>
          <t>location</t>
        </is>
      </c>
      <c r="D12996" s="28" t="inlineStr">
        <is>
          <t>unit</t>
        </is>
      </c>
      <c r="E12996" s="28" t="inlineStr">
        <is>
          <t>categories</t>
        </is>
      </c>
      <c r="F12996" s="28" t="inlineStr">
        <is>
          <t>type</t>
        </is>
      </c>
      <c r="G12996" s="28" t="inlineStr">
        <is>
          <t>uncertainty type</t>
        </is>
      </c>
      <c r="H12996" s="28" t="inlineStr">
        <is>
          <t>reference product</t>
        </is>
      </c>
      <c r="I12996" s="28" t="inlineStr">
        <is>
          <t>comment</t>
        </is>
      </c>
      <c r="J12996" s="28" t="inlineStr">
        <is>
          <t>production volume</t>
        </is>
      </c>
      <c r="K12996" s="28" t="inlineStr">
        <is>
          <t>scope</t>
        </is>
      </c>
      <c r="L12996" s="28" t="inlineStr">
        <is>
          <t>scope share</t>
        </is>
      </c>
      <c r="M12996" s="28" t="inlineStr">
        <is>
          <t>tech share</t>
        </is>
      </c>
      <c r="N12996" s="28" t="inlineStr">
        <is>
          <t>installation</t>
        </is>
      </c>
      <c r="O12996" s="28" t="inlineStr">
        <is>
          <t>productivity</t>
        </is>
      </c>
      <c r="P12996" s="28" t="inlineStr">
        <is>
          <t>kWp</t>
        </is>
      </c>
      <c r="Q12996" s="28" t="inlineStr">
        <is>
          <t>lifetime</t>
        </is>
      </c>
      <c r="R12996" s="28" t="inlineStr">
        <is>
          <t>lifetime production</t>
        </is>
      </c>
      <c r="S12996" s="28" t="inlineStr">
        <is>
          <t>inverted lifetime production</t>
        </is>
      </c>
    </row>
    <row r="12997" s="29">
      <c r="A12997" t="inlineStr">
        <is>
          <t>Energy, solar, converted</t>
        </is>
      </c>
      <c r="B12997" t="n">
        <v>3.8503</v>
      </c>
      <c r="D12997" t="inlineStr">
        <is>
          <t>megajoule</t>
        </is>
      </c>
      <c r="E12997" t="inlineStr">
        <is>
          <t>natural resource::in air</t>
        </is>
      </c>
      <c r="F12997" t="inlineStr">
        <is>
          <t>biosphere</t>
        </is>
      </c>
      <c r="G12997" t="n">
        <v>0</v>
      </c>
      <c r="I12997" t="inlineStr">
        <is>
          <t>(2,2,1,1,1,3); Energy loss in the system</t>
        </is>
      </c>
    </row>
    <row r="12998" s="29">
      <c r="A12998" t="inlineStr">
        <is>
          <t>Heat, waste</t>
        </is>
      </c>
      <c r="B12998" t="n">
        <v>0.25027</v>
      </c>
      <c r="D12998" t="inlineStr">
        <is>
          <t>megajoule</t>
        </is>
      </c>
      <c r="E12998" t="inlineStr">
        <is>
          <t>air</t>
        </is>
      </c>
      <c r="F12998" t="inlineStr">
        <is>
          <t>biosphere</t>
        </is>
      </c>
      <c r="G12998" t="n">
        <v>0</v>
      </c>
      <c r="I12998" t="inlineStr">
        <is>
          <t>(1,na,na,na,na,na); Calculation with average annual output and share of technologies; Average degradation of 10.5% included</t>
        </is>
      </c>
    </row>
    <row r="12999" s="29">
      <c r="A12999" t="inlineStr">
        <is>
          <t>electricity production, photovoltaic, commercial</t>
        </is>
      </c>
      <c r="B12999" t="n">
        <v>1</v>
      </c>
      <c r="C12999" t="inlineStr">
        <is>
          <t>SK</t>
        </is>
      </c>
      <c r="D12999" t="inlineStr">
        <is>
          <t>kilowatt hour</t>
        </is>
      </c>
      <c r="E12999" t="inlineStr">
        <is>
          <t>photovoltaic::power plants</t>
        </is>
      </c>
      <c r="F12999" t="inlineStr">
        <is>
          <t>production</t>
        </is>
      </c>
      <c r="G12999" t="n">
        <v>0</v>
      </c>
      <c r="H12999" t="inlineStr">
        <is>
          <t>electricity, low voltage</t>
        </is>
      </c>
      <c r="J12999">
        <f>VLOOKUP(C12999,'extension - production vol'!$B$6:$D$235,3,0)</f>
        <v>605</v>
      </c>
    </row>
    <row r="13000" ht="16" customHeight="1" s="29">
      <c r="A13000" t="inlineStr">
        <is>
          <t>photovoltaic flat-roof installation, 156 kWp, multi-Si, on roof</t>
        </is>
      </c>
      <c r="B13000" s="30">
        <f>M13000*S13000</f>
        <v>2.3651602381554992E-8</v>
      </c>
      <c r="C13000" t="inlineStr">
        <is>
          <t>CH</t>
        </is>
      </c>
      <c r="D13000" t="inlineStr">
        <is>
          <t>unit</t>
        </is>
      </c>
      <c r="F13000" t="inlineStr">
        <is>
          <t>technosphere</t>
        </is>
      </c>
      <c r="G13000" t="n">
        <v>0</v>
      </c>
      <c r="H13000" t="inlineStr">
        <is>
          <t>photovoltaic flat-roof installation, 156 kWp, multi-Si, on roof</t>
        </is>
      </c>
      <c r="I13000" t="inlineStr">
        <is>
          <t>(2,2,1,1,1,3); Calculation with average annual yield and share of technologies. Lifetime: 30a.</t>
        </is>
      </c>
      <c r="K13000" t="inlineStr">
        <is>
          <t>commercial</t>
        </is>
      </c>
      <c r="L13000">
        <f>IF(K13000="residential",VLOOKUP(B12989,parameters!$C$41:$AG$178,18,0),IF(K13000="commercial",1-VLOOKUP(B12989,parameters!$C$41:$AG$178,18,0),1))</f>
        <v>0.82233248462317254</v>
      </c>
      <c r="M13000" s="30">
        <f>INDEX(parameters!$D$41:$AG$178,MATCH('PV (extension)'!B12989,parameters!$C$41:$C$178,0),MATCH('PV (extension)'!A13000,parameters!$D$5:$AG$5,0))/L13000</f>
        <v>0.12277778707072071</v>
      </c>
      <c r="N13000" s="3" t="inlineStr">
        <is>
          <t>roof-top</t>
        </is>
      </c>
      <c r="O13000">
        <f>INDEX(parameters!$C$196:$EJ$198,MATCH('PV (extension)'!N13000,parameters!$B$196:$B$198,0),MATCH('PV (extension)'!B12989,parameters!$C$195:$EJ$195,0))</f>
        <v>1109.2089856611788</v>
      </c>
      <c r="P13000" t="n">
        <v>156</v>
      </c>
      <c r="Q13000" t="n">
        <v>30</v>
      </c>
      <c r="R13000">
        <f>Q13000*P13000*O13000</f>
        <v>5191098.0528943166</v>
      </c>
      <c r="S13000">
        <f>1/R13000</f>
        <v>1.9263747088006672E-7</v>
      </c>
    </row>
    <row r="13001" ht="16" customHeight="1" s="29">
      <c r="A13001" t="inlineStr">
        <is>
          <t>photovoltaic flat-roof installation, 156 kWp, single-Si, on roof</t>
        </is>
      </c>
      <c r="B13001" s="30">
        <f>M13001*S13001</f>
        <v>1.2354739859021797E-8</v>
      </c>
      <c r="C13001" t="inlineStr">
        <is>
          <t>CH</t>
        </is>
      </c>
      <c r="D13001" t="inlineStr">
        <is>
          <t>unit</t>
        </is>
      </c>
      <c r="F13001" t="inlineStr">
        <is>
          <t>technosphere</t>
        </is>
      </c>
      <c r="G13001" t="n">
        <v>0</v>
      </c>
      <c r="H13001" t="inlineStr">
        <is>
          <t>photovoltaic flat-roof installation, 156 kWp, single-Si, on roof</t>
        </is>
      </c>
      <c r="I13001" t="inlineStr">
        <is>
          <t>(2,2,1,1,1,3); Calculation with average annual yield and share of technologies. Lifetime: 30a.</t>
        </is>
      </c>
      <c r="K13001" t="inlineStr">
        <is>
          <t>commercial</t>
        </is>
      </c>
      <c r="L13001">
        <f>L13000</f>
        <v>0.82233248462317254</v>
      </c>
      <c r="M13001" s="30">
        <f>INDEX(parameters!$D$41:$AG$178,MATCH('PV (extension)'!B12989,parameters!$C$41:$C$178,0),MATCH('PV (extension)'!A13001,parameters!$D$5:$AG$5,0))/L13001</f>
        <v>6.4134666026183854E-2</v>
      </c>
      <c r="N13001" s="3" t="inlineStr">
        <is>
          <t>roof-top</t>
        </is>
      </c>
      <c r="O13001">
        <f>INDEX(parameters!$C$196:$EJ$198,MATCH('PV (extension)'!N13001,parameters!$B$196:$B$198,0),MATCH('PV (extension)'!B12989,parameters!$C$195:$EJ$195,0))</f>
        <v>1109.2089856611788</v>
      </c>
      <c r="P13001" t="n">
        <v>156</v>
      </c>
      <c r="Q13001" t="n">
        <v>30</v>
      </c>
      <c r="R13001">
        <f>Q13001*P13001*O13001</f>
        <v>5191098.0528943166</v>
      </c>
      <c r="S13001">
        <f>1/R13001</f>
        <v>1.9263747088006672E-7</v>
      </c>
    </row>
    <row r="13002" s="29">
      <c r="A13002" t="inlineStr">
        <is>
          <t>photovoltaic open ground installation, 570 kWp, CIS, on open ground</t>
        </is>
      </c>
      <c r="B13002" s="30">
        <f>M13002*S13002</f>
        <v>6.0893682617665004E-10</v>
      </c>
      <c r="C13002" t="inlineStr">
        <is>
          <t>RER</t>
        </is>
      </c>
      <c r="D13002" t="inlineStr">
        <is>
          <t>unit</t>
        </is>
      </c>
      <c r="F13002" t="inlineStr">
        <is>
          <t>technosphere</t>
        </is>
      </c>
      <c r="G13002" t="n">
        <v>0</v>
      </c>
      <c r="H13002" t="inlineStr">
        <is>
          <t>photovoltaic open ground installation, 570 kWp, CIS, on open ground</t>
        </is>
      </c>
      <c r="I13002" t="inlineStr">
        <is>
          <t>(2,2,1,1,1,3); Calculation with average annual yield and share of technologies. Lifetime: 30a.</t>
        </is>
      </c>
      <c r="K13002" t="inlineStr">
        <is>
          <t>commercial</t>
        </is>
      </c>
      <c r="L13002">
        <f>L13001</f>
        <v>0.82233248462317254</v>
      </c>
      <c r="M13002" s="30">
        <f>INDEX(parameters!$D$41:$AG$178,MATCH('PV (extension)'!B12989,parameters!$C$41:$C$178,0),MATCH('PV (extension)'!A13002,parameters!$D$5:$AG$5,0))/L13002</f>
        <v>1.2287226816964775E-2</v>
      </c>
      <c r="N13002" t="inlineStr">
        <is>
          <t>central</t>
        </is>
      </c>
      <c r="O13002">
        <f>INDEX(parameters!$C$196:$EJ$198,MATCH('PV (extension)'!N13002,parameters!$B$196:$B$198,0),MATCH('PV (extension)'!B12989,parameters!$C$195:$EJ$195,0))</f>
        <v>1180.0095592140201</v>
      </c>
      <c r="P13002" t="n">
        <v>570</v>
      </c>
      <c r="Q13002" t="n">
        <v>30</v>
      </c>
      <c r="R13002">
        <f>Q13002*P13002*O13002</f>
        <v>20178163.462559745</v>
      </c>
      <c r="S13002">
        <f>1/R13002</f>
        <v>4.9558524087461367E-8</v>
      </c>
    </row>
    <row r="13003" s="29">
      <c r="A13003" t="inlineStr">
        <is>
          <t>photovoltaic open ground installation, 570 kWp, CdTe, on open ground</t>
        </is>
      </c>
      <c r="B13003" s="30">
        <f>M13003*S13003</f>
        <v>4.4732029850931085E-9</v>
      </c>
      <c r="C13003" t="inlineStr">
        <is>
          <t>RER</t>
        </is>
      </c>
      <c r="D13003" t="inlineStr">
        <is>
          <t>unit</t>
        </is>
      </c>
      <c r="F13003" t="inlineStr">
        <is>
          <t>technosphere</t>
        </is>
      </c>
      <c r="G13003" t="n">
        <v>0</v>
      </c>
      <c r="H13003" t="inlineStr">
        <is>
          <t>photovoltaic open ground installation, 570 kWp, CdTe, on open ground</t>
        </is>
      </c>
      <c r="I13003" t="inlineStr">
        <is>
          <t>(2,2,1,1,1,3); Calculation with average annual yield and share of technologies. Lifetime: 30a.</t>
        </is>
      </c>
      <c r="K13003" t="inlineStr">
        <is>
          <t>commercial</t>
        </is>
      </c>
      <c r="L13003">
        <f>L13002</f>
        <v>0.82233248462317254</v>
      </c>
      <c r="M13003" s="30">
        <f>INDEX(parameters!$D$41:$AG$178,MATCH('PV (extension)'!B12989,parameters!$C$41:$C$178,0),MATCH('PV (extension)'!A13003,parameters!$D$5:$AG$5,0))/L13003</f>
        <v>9.0261021034418951E-2</v>
      </c>
      <c r="N13003" t="inlineStr">
        <is>
          <t>central</t>
        </is>
      </c>
      <c r="O13003">
        <f>INDEX(parameters!$C$196:$EJ$198,MATCH('PV (extension)'!N13003,parameters!$B$196:$B$198,0),MATCH('PV (extension)'!B12989,parameters!$C$195:$EJ$195,0))</f>
        <v>1180.0095592140201</v>
      </c>
      <c r="P13003" t="n">
        <v>570</v>
      </c>
      <c r="Q13003" t="n">
        <v>30</v>
      </c>
      <c r="R13003">
        <f>Q13003*P13003*O13003</f>
        <v>20178163.462559745</v>
      </c>
      <c r="S13003">
        <f>1/R13003</f>
        <v>4.9558524087461367E-8</v>
      </c>
    </row>
    <row r="13004" s="29">
      <c r="A13004" t="inlineStr">
        <is>
          <t>photovoltaic open ground installation, 570 kWp, micro-Si, on open ground</t>
        </is>
      </c>
      <c r="B13004" s="30">
        <f>M13004*S13004</f>
        <v>4.7412777384821134E-11</v>
      </c>
      <c r="C13004" t="inlineStr">
        <is>
          <t>RER</t>
        </is>
      </c>
      <c r="D13004" t="inlineStr">
        <is>
          <t>unit</t>
        </is>
      </c>
      <c r="F13004" t="inlineStr">
        <is>
          <t>technosphere</t>
        </is>
      </c>
      <c r="G13004" t="n">
        <v>0</v>
      </c>
      <c r="H13004" t="inlineStr">
        <is>
          <t>photovoltaic open ground installation, 570 kWp, micro-Si, on open ground</t>
        </is>
      </c>
      <c r="I13004" t="inlineStr">
        <is>
          <t>(2,2,1,1,1,3); Calculation with average annual yield and share of technologies. Lifetime: 30a.</t>
        </is>
      </c>
      <c r="K13004" t="inlineStr">
        <is>
          <t>commercial</t>
        </is>
      </c>
      <c r="L13004">
        <f>L13003</f>
        <v>0.82233248462317254</v>
      </c>
      <c r="M13004" s="30">
        <f>INDEX(parameters!$D$41:$AG$178,MATCH('PV (extension)'!B12989,parameters!$C$41:$C$178,0),MATCH('PV (extension)'!A13004,parameters!$D$5:$AG$5,0))/L13004</f>
        <v>9.5670277228487681E-4</v>
      </c>
      <c r="N13004" t="inlineStr">
        <is>
          <t>central</t>
        </is>
      </c>
      <c r="O13004">
        <f>INDEX(parameters!$C$196:$EJ$198,MATCH('PV (extension)'!N13004,parameters!$B$196:$B$198,0),MATCH('PV (extension)'!B12989,parameters!$C$195:$EJ$195,0))</f>
        <v>1180.0095592140201</v>
      </c>
      <c r="P13004" t="n">
        <v>570</v>
      </c>
      <c r="Q13004" t="n">
        <v>30</v>
      </c>
      <c r="R13004">
        <f>Q13004*P13004*O13004</f>
        <v>20178163.462559745</v>
      </c>
      <c r="S13004">
        <f>1/R13004</f>
        <v>4.9558524087461367E-8</v>
      </c>
    </row>
    <row r="13005" s="29">
      <c r="A13005" t="inlineStr">
        <is>
          <t>photovoltaic open ground installation, 570 kWp, multi-Si, on open ground</t>
        </is>
      </c>
      <c r="B13005" s="30">
        <f>M13005*S13005</f>
        <v>1.5866648206186334E-8</v>
      </c>
      <c r="C13005" t="inlineStr">
        <is>
          <t>RER</t>
        </is>
      </c>
      <c r="D13005" t="inlineStr">
        <is>
          <t>unit</t>
        </is>
      </c>
      <c r="F13005" t="inlineStr">
        <is>
          <t>technosphere</t>
        </is>
      </c>
      <c r="G13005" t="n">
        <v>0</v>
      </c>
      <c r="H13005" t="inlineStr">
        <is>
          <t>photovoltaic open ground installation, 570 kWp, multi-Si, on open ground</t>
        </is>
      </c>
      <c r="I13005" t="inlineStr">
        <is>
          <t>(2,2,1,1,1,3); Calculation with average annual yield and share of technologies. Lifetime: 30a.</t>
        </is>
      </c>
      <c r="K13005" t="inlineStr">
        <is>
          <t>commercial</t>
        </is>
      </c>
      <c r="L13005">
        <f>L13004</f>
        <v>0.82233248462317254</v>
      </c>
      <c r="M13005" s="30">
        <f>INDEX(parameters!$D$41:$AG$178,MATCH('PV (extension)'!B12989,parameters!$C$41:$C$178,0),MATCH('PV (extension)'!A13005,parameters!$D$5:$AG$5,0))/L13005</f>
        <v>0.32015982110735819</v>
      </c>
      <c r="N13005" t="inlineStr">
        <is>
          <t>central</t>
        </is>
      </c>
      <c r="O13005">
        <f>INDEX(parameters!$C$196:$EJ$198,MATCH('PV (extension)'!N13005,parameters!$B$196:$B$198,0),MATCH('PV (extension)'!B12989,parameters!$C$195:$EJ$195,0))</f>
        <v>1180.0095592140201</v>
      </c>
      <c r="P13005" t="n">
        <v>570</v>
      </c>
      <c r="Q13005" t="n">
        <v>30</v>
      </c>
      <c r="R13005">
        <f>Q13005*P13005*O13005</f>
        <v>20178163.462559745</v>
      </c>
      <c r="S13005">
        <f>1/R13005</f>
        <v>4.9558524087461367E-8</v>
      </c>
    </row>
    <row r="13006" s="29">
      <c r="A13006" t="inlineStr">
        <is>
          <t>photovoltaic open ground installation, 570 kWp, single-Si, on open ground</t>
        </is>
      </c>
      <c r="B13006" s="30">
        <f>M13006*S13006</f>
        <v>8.416353307971504E-9</v>
      </c>
      <c r="C13006" t="inlineStr">
        <is>
          <t>RER</t>
        </is>
      </c>
      <c r="D13006" t="inlineStr">
        <is>
          <t>unit</t>
        </is>
      </c>
      <c r="F13006" t="inlineStr">
        <is>
          <t>technosphere</t>
        </is>
      </c>
      <c r="G13006" t="n">
        <v>0</v>
      </c>
      <c r="H13006" t="inlineStr">
        <is>
          <t>photovoltaic open ground installation, 570 kWp, single-Si, on open ground</t>
        </is>
      </c>
      <c r="I13006" t="inlineStr">
        <is>
          <t>(2,2,1,1,1,3); Calculation with average annual yield and share of technologies. Lifetime: 30a.</t>
        </is>
      </c>
      <c r="K13006" t="inlineStr">
        <is>
          <t>commercial</t>
        </is>
      </c>
      <c r="L13006">
        <f>L13005</f>
        <v>0.82233248462317254</v>
      </c>
      <c r="M13006" s="30">
        <f>INDEX(parameters!$D$41:$AG$178,MATCH('PV (extension)'!B12989,parameters!$C$41:$C$178,0),MATCH('PV (extension)'!A13006,parameters!$D$5:$AG$5,0))/L13006</f>
        <v>0.16982655280690445</v>
      </c>
      <c r="N13006" t="inlineStr">
        <is>
          <t>central</t>
        </is>
      </c>
      <c r="O13006">
        <f>INDEX(parameters!$C$196:$EJ$198,MATCH('PV (extension)'!N13006,parameters!$B$196:$B$198,0),MATCH('PV (extension)'!B12989,parameters!$C$195:$EJ$195,0))</f>
        <v>1180.0095592140201</v>
      </c>
      <c r="P13006" t="n">
        <v>570</v>
      </c>
      <c r="Q13006" t="n">
        <v>30</v>
      </c>
      <c r="R13006">
        <f>Q13006*P13006*O13006</f>
        <v>20178163.462559745</v>
      </c>
      <c r="S13006">
        <f>1/R13006</f>
        <v>4.9558524087461367E-8</v>
      </c>
    </row>
    <row r="13007" ht="16" customHeight="1" s="29">
      <c r="A13007" t="inlineStr">
        <is>
          <t>photovoltaic slanted-roof installation, 93 kWp, multi-Si, laminated, integrated, on roof</t>
        </is>
      </c>
      <c r="B13007" s="30">
        <f>M13007*S13007</f>
        <v>2.5971732248288276E-9</v>
      </c>
      <c r="C13007" t="inlineStr">
        <is>
          <t>CH</t>
        </is>
      </c>
      <c r="D13007" t="inlineStr">
        <is>
          <t>unit</t>
        </is>
      </c>
      <c r="F13007" t="inlineStr">
        <is>
          <t>technosphere</t>
        </is>
      </c>
      <c r="G13007" t="n">
        <v>0</v>
      </c>
      <c r="H13007" t="inlineStr">
        <is>
          <t>photovoltaic slanted-roof installation, 93 kWp, multi-Si, laminated, integrated, on roof</t>
        </is>
      </c>
      <c r="I13007" t="inlineStr">
        <is>
          <t>(2,2,1,1,1,3); Calculation with average annual yield and share of technologies. Lifetime: 30a.</t>
        </is>
      </c>
      <c r="K13007" t="inlineStr">
        <is>
          <t>commercial</t>
        </is>
      </c>
      <c r="L13007">
        <f>L13006</f>
        <v>0.82233248462317254</v>
      </c>
      <c r="M13007" s="30">
        <f>INDEX(parameters!$D$41:$AG$178,MATCH('PV (extension)'!B12989,parameters!$C$41:$C$178,0),MATCH('PV (extension)'!A13007,parameters!$D$5:$AG$5,0))/L13007</f>
        <v>8.0374539804535308E-3</v>
      </c>
      <c r="N13007" s="3" t="inlineStr">
        <is>
          <t>roof-top</t>
        </is>
      </c>
      <c r="O13007">
        <f>INDEX(parameters!$C$196:$EJ$198,MATCH('PV (extension)'!N13007,parameters!$B$196:$B$198,0),MATCH('PV (extension)'!B12989,parameters!$C$195:$EJ$195,0))</f>
        <v>1109.2089856611788</v>
      </c>
      <c r="P13007" t="n">
        <v>93</v>
      </c>
      <c r="Q13007" t="n">
        <v>30</v>
      </c>
      <c r="R13007">
        <f>Q13007*P13007*O13007</f>
        <v>3094693.069994689</v>
      </c>
      <c r="S13007">
        <f>1/R13007</f>
        <v>3.2313382212140222E-7</v>
      </c>
    </row>
    <row r="13008" ht="16" customHeight="1" s="29">
      <c r="A13008" t="inlineStr">
        <is>
          <t>photovoltaic slanted-roof installation, 93 kWp, multi-Si, panel, mounted, on roof</t>
        </is>
      </c>
      <c r="B13008" s="30">
        <f>M13008*S13008</f>
        <v>4.4038845810227773E-8</v>
      </c>
      <c r="C13008" t="inlineStr">
        <is>
          <t>CH</t>
        </is>
      </c>
      <c r="D13008" t="inlineStr">
        <is>
          <t>unit</t>
        </is>
      </c>
      <c r="F13008" t="inlineStr">
        <is>
          <t>technosphere</t>
        </is>
      </c>
      <c r="G13008" t="n">
        <v>0</v>
      </c>
      <c r="H13008" t="inlineStr">
        <is>
          <t>photovoltaic slanted-roof installation, 93 kWp, multi-Si, panel, mounted, on roof</t>
        </is>
      </c>
      <c r="I13008" t="inlineStr">
        <is>
          <t>(2,2,1,1,1,3); Calculation with average annual yield and share of technologies. Lifetime: 30a.</t>
        </is>
      </c>
      <c r="K13008" t="inlineStr">
        <is>
          <t>commercial</t>
        </is>
      </c>
      <c r="L13008">
        <f>L13007</f>
        <v>0.82233248462317254</v>
      </c>
      <c r="M13008" s="30">
        <f>INDEX(parameters!$D$41:$AG$178,MATCH('PV (extension)'!B12989,parameters!$C$41:$C$178,0),MATCH('PV (extension)'!A13008,parameters!$D$5:$AG$5,0))/L13008</f>
        <v>0.13628671093947653</v>
      </c>
      <c r="N13008" s="3" t="inlineStr">
        <is>
          <t>roof-top</t>
        </is>
      </c>
      <c r="O13008">
        <f>INDEX(parameters!$C$196:$EJ$198,MATCH('PV (extension)'!N13008,parameters!$B$196:$B$198,0),MATCH('PV (extension)'!B12989,parameters!$C$195:$EJ$195,0))</f>
        <v>1109.2089856611788</v>
      </c>
      <c r="P13008" t="n">
        <v>93</v>
      </c>
      <c r="Q13008" t="n">
        <v>30</v>
      </c>
      <c r="R13008">
        <f>Q13008*P13008*O13008</f>
        <v>3094693.069994689</v>
      </c>
      <c r="S13008">
        <f>1/R13008</f>
        <v>3.2313382212140222E-7</v>
      </c>
    </row>
    <row r="13009" ht="16" customHeight="1" s="29">
      <c r="A13009" t="inlineStr">
        <is>
          <t>photovoltaic slanted-roof installation, 93 kWp, single-Si, laminated, integrated, on roof</t>
        </is>
      </c>
      <c r="B13009" s="30">
        <f>M13009*S13009</f>
        <v>1.3729782783103202E-9</v>
      </c>
      <c r="C13009" t="inlineStr">
        <is>
          <t>CH</t>
        </is>
      </c>
      <c r="D13009" t="inlineStr">
        <is>
          <t>unit</t>
        </is>
      </c>
      <c r="F13009" t="inlineStr">
        <is>
          <t>technosphere</t>
        </is>
      </c>
      <c r="G13009" t="n">
        <v>0</v>
      </c>
      <c r="H13009" t="inlineStr">
        <is>
          <t>photovoltaic slanted-roof installation, 93 kWp, single-Si, laminated, integrated, on roof</t>
        </is>
      </c>
      <c r="I13009" t="inlineStr">
        <is>
          <t>(2,2,1,1,1,3); Calculation with average annual yield and share of technologies. Lifetime: 30a.</t>
        </is>
      </c>
      <c r="K13009" t="inlineStr">
        <is>
          <t>commercial</t>
        </is>
      </c>
      <c r="L13009">
        <f>L13008</f>
        <v>0.82233248462317254</v>
      </c>
      <c r="M13009" s="30">
        <f>INDEX(parameters!$D$41:$AG$178,MATCH('PV (extension)'!B12989,parameters!$C$41:$C$178,0),MATCH('PV (extension)'!A13009,parameters!$D$5:$AG$5,0))/L13009</f>
        <v>4.2489463631401872E-3</v>
      </c>
      <c r="N13009" s="3" t="inlineStr">
        <is>
          <t>roof-top</t>
        </is>
      </c>
      <c r="O13009">
        <f>INDEX(parameters!$C$196:$EJ$198,MATCH('PV (extension)'!N13009,parameters!$B$196:$B$198,0),MATCH('PV (extension)'!B12989,parameters!$C$195:$EJ$195,0))</f>
        <v>1109.2089856611788</v>
      </c>
      <c r="P13009" t="n">
        <v>93</v>
      </c>
      <c r="Q13009" t="n">
        <v>30</v>
      </c>
      <c r="R13009">
        <f>Q13009*P13009*O13009</f>
        <v>3094693.069994689</v>
      </c>
      <c r="S13009">
        <f>1/R13009</f>
        <v>3.2313382212140222E-7</v>
      </c>
    </row>
    <row r="13010" ht="16" customHeight="1" s="29">
      <c r="A13010" t="inlineStr">
        <is>
          <t>photovoltaic slanted-roof installation, 93 kWp, single-Si, panel, mounted, on roof</t>
        </is>
      </c>
      <c r="B13010" s="30">
        <f>M13010*S13010</f>
        <v>2.30680104728653E-8</v>
      </c>
      <c r="C13010" t="inlineStr">
        <is>
          <t>CH</t>
        </is>
      </c>
      <c r="D13010" t="inlineStr">
        <is>
          <t>unit</t>
        </is>
      </c>
      <c r="F13010" t="inlineStr">
        <is>
          <t>technosphere</t>
        </is>
      </c>
      <c r="G13010" t="n">
        <v>0</v>
      </c>
      <c r="H13010" t="inlineStr">
        <is>
          <t>photovoltaic slanted-roof installation, 93 kWp, single-Si, panel, mounted, on roof</t>
        </is>
      </c>
      <c r="I13010" t="inlineStr">
        <is>
          <t>(2,2,1,1,1,3); Calculation with average annual yield and share of technologies. Lifetime: 30a.</t>
        </is>
      </c>
      <c r="K13010" t="inlineStr">
        <is>
          <t>commercial</t>
        </is>
      </c>
      <c r="L13010">
        <f>L13009</f>
        <v>0.82233248462317254</v>
      </c>
      <c r="M13010" s="30">
        <f>INDEX(parameters!$D$41:$AG$178,MATCH('PV (extension)'!B12989,parameters!$C$41:$C$178,0),MATCH('PV (extension)'!A13010,parameters!$D$5:$AG$5,0))/L13010</f>
        <v>7.1388412148941149E-2</v>
      </c>
      <c r="N13010" s="3" t="inlineStr">
        <is>
          <t>roof-top</t>
        </is>
      </c>
      <c r="O13010">
        <f>INDEX(parameters!$C$196:$EJ$198,MATCH('PV (extension)'!N13010,parameters!$B$196:$B$198,0),MATCH('PV (extension)'!B12989,parameters!$C$195:$EJ$195,0))</f>
        <v>1109.2089856611788</v>
      </c>
      <c r="P13010" t="n">
        <v>93</v>
      </c>
      <c r="Q13010" t="n">
        <v>30</v>
      </c>
      <c r="R13010">
        <f>Q13010*P13010*O13010</f>
        <v>3094693.069994689</v>
      </c>
      <c r="S13010">
        <f>1/R13010</f>
        <v>3.2313382212140222E-7</v>
      </c>
    </row>
    <row r="13011" s="29">
      <c r="A13011" t="inlineStr">
        <is>
          <t>market for tap water</t>
        </is>
      </c>
      <c r="B13011" t="n">
        <v>0.0037026</v>
      </c>
      <c r="C13011" t="inlineStr">
        <is>
          <t>Europe without Switzerland</t>
        </is>
      </c>
      <c r="D13011" t="inlineStr">
        <is>
          <t>kilogram</t>
        </is>
      </c>
      <c r="F13011" t="inlineStr">
        <is>
          <t>technosphere</t>
        </is>
      </c>
      <c r="G13011" t="n">
        <v>0</v>
      </c>
      <c r="H13011" t="inlineStr">
        <is>
          <t>tap water</t>
        </is>
      </c>
      <c r="I13011" t="inlineStr">
        <is>
          <t>(2,2,1,1,1,3); Estimation 20l/m2 panel</t>
        </is>
      </c>
      <c r="M13011" s="30" t="n"/>
    </row>
    <row r="13012" s="29">
      <c r="A13012" t="inlineStr">
        <is>
          <t>treatment of wastewater, from residence, capacity 1.1E10l/year</t>
        </is>
      </c>
      <c r="B13012" t="n">
        <v>-3.3323e-06</v>
      </c>
      <c r="C13012" t="inlineStr">
        <is>
          <t>CH</t>
        </is>
      </c>
      <c r="D13012" t="inlineStr">
        <is>
          <t>cubic meter</t>
        </is>
      </c>
      <c r="F13012" t="inlineStr">
        <is>
          <t>technosphere</t>
        </is>
      </c>
      <c r="G13012" t="n">
        <v>0</v>
      </c>
      <c r="H13012" t="inlineStr">
        <is>
          <t>wastewater, from residence</t>
        </is>
      </c>
      <c r="I13012" t="inlineStr">
        <is>
          <t>(2,2,1,1,1,3); Estimation 20l/m2 panel</t>
        </is>
      </c>
      <c r="M13012" s="30" t="n"/>
    </row>
    <row r="13013" s="29">
      <c r="M13013" s="30" t="n"/>
    </row>
    <row r="13014" customFormat="1" s="28">
      <c r="A13014" s="28" t="inlineStr">
        <is>
          <t>Activity</t>
        </is>
      </c>
      <c r="B13014" s="28" t="inlineStr">
        <is>
          <t>electricity production, photovoltaic</t>
        </is>
      </c>
      <c r="M13014" s="30" t="n"/>
    </row>
    <row r="13015">
      <c r="A13015" t="inlineStr">
        <is>
          <t>comment</t>
        </is>
      </c>
      <c r="B1301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")&amp;HLOOKUP(B13016,parameters!$C$195:$EJ$198,2,0)&amp;" kWh/kWp.
Annual output, Facade: "&amp;HLOOKUP(B13016,parameters!$C$195:$EJ$198,3,0)&amp;" kWh/kWp.
Annual output, Open-ground: "&amp;HLOOKUP(B13016,parameters!$C$195:$EJ$198,4,0)&amp;_xlfn._LONGTEXT("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")&amp;VLOOKUP(B13016,'extension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1109.20898566118 kWh/kWp.
Annual output, Facade: 778.806309081253 kWh/kWp.
Annual output, Open-ground: 1180.00955921402 kWh/kWp.
Amount of solar energy transformed to electricity. Waste heat emission due to losses of electricity in the system.
Technology:  Electricity production with grid-connected photovoltaic power plants.
Time period:  Time of publications
Production volume: 605 GWh in 2025.
Sampling:  Statistical data and model calculations
Extrapolations:  Use of PV technology data investigated for other countries (Switzerland). Correction of average yield with Swiss data.
Uncertainty:  None
Author: Romain Sacchi, PSI, romain.sacchi@psi.ch</v>
      </c>
      <c r="M13015" s="30" t="n"/>
    </row>
    <row r="13016" s="29">
      <c r="A13016" t="inlineStr">
        <is>
          <t>location</t>
        </is>
      </c>
      <c r="B13016" t="inlineStr">
        <is>
          <t>SK</t>
        </is>
      </c>
    </row>
    <row r="13017" s="29">
      <c r="A13017" t="inlineStr">
        <is>
          <t>production amount</t>
        </is>
      </c>
      <c r="B13017" t="n">
        <v>1</v>
      </c>
    </row>
    <row r="13018" s="29">
      <c r="A13018" t="inlineStr">
        <is>
          <t>reference product</t>
        </is>
      </c>
      <c r="B13018" t="inlineStr">
        <is>
          <t>electricity, low voltage</t>
        </is>
      </c>
    </row>
    <row r="13019" s="29">
      <c r="A13019" t="inlineStr">
        <is>
          <t>source</t>
        </is>
      </c>
      <c r="B1301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020" s="29">
      <c r="A13020" t="inlineStr">
        <is>
          <t>type</t>
        </is>
      </c>
      <c r="B13020" t="inlineStr">
        <is>
          <t>process</t>
        </is>
      </c>
    </row>
    <row r="13021" s="29">
      <c r="A13021" t="inlineStr">
        <is>
          <t>unit</t>
        </is>
      </c>
      <c r="B13021" t="inlineStr">
        <is>
          <t>kilowatt hour</t>
        </is>
      </c>
    </row>
    <row r="13022" s="29">
      <c r="A13022" t="inlineStr">
        <is>
          <t>Exchanges</t>
        </is>
      </c>
    </row>
    <row r="13023" customFormat="1" s="28">
      <c r="A13023" s="28" t="inlineStr">
        <is>
          <t>name</t>
        </is>
      </c>
      <c r="B13023" s="28" t="inlineStr">
        <is>
          <t>amount</t>
        </is>
      </c>
      <c r="C13023" s="28" t="inlineStr">
        <is>
          <t>location</t>
        </is>
      </c>
      <c r="D13023" s="28" t="inlineStr">
        <is>
          <t>unit</t>
        </is>
      </c>
      <c r="E13023" s="28" t="inlineStr">
        <is>
          <t>categories</t>
        </is>
      </c>
      <c r="F13023" s="28" t="inlineStr">
        <is>
          <t>type</t>
        </is>
      </c>
      <c r="G13023" s="28" t="inlineStr">
        <is>
          <t>uncertainty type</t>
        </is>
      </c>
      <c r="H13023" s="28" t="inlineStr">
        <is>
          <t>loc</t>
        </is>
      </c>
      <c r="I13023" s="28" t="inlineStr">
        <is>
          <t>scale</t>
        </is>
      </c>
      <c r="J13023" s="28" t="inlineStr">
        <is>
          <t>comment</t>
        </is>
      </c>
      <c r="K13023" s="28" t="inlineStr">
        <is>
          <t>negative</t>
        </is>
      </c>
      <c r="L13023" s="28" t="inlineStr">
        <is>
          <t>reference product</t>
        </is>
      </c>
      <c r="M13023" s="28" t="inlineStr">
        <is>
          <t>production volume</t>
        </is>
      </c>
      <c r="N13023" s="28" t="inlineStr">
        <is>
          <t>scope</t>
        </is>
      </c>
      <c r="O13023" s="28" t="inlineStr">
        <is>
          <t>scope share</t>
        </is>
      </c>
      <c r="P13023" s="28" t="inlineStr">
        <is>
          <t>tech share</t>
        </is>
      </c>
      <c r="Q13023" s="28" t="inlineStr">
        <is>
          <t>installation</t>
        </is>
      </c>
      <c r="R13023" s="28" t="inlineStr">
        <is>
          <t>productivity</t>
        </is>
      </c>
      <c r="S13023" s="28" t="inlineStr">
        <is>
          <t>kWp</t>
        </is>
      </c>
      <c r="T13023" s="28" t="inlineStr">
        <is>
          <t>lifetime</t>
        </is>
      </c>
      <c r="U13023" s="28" t="inlineStr">
        <is>
          <t>lifetime production</t>
        </is>
      </c>
      <c r="V13023" s="28" t="inlineStr">
        <is>
          <t>inverted lifetime production</t>
        </is>
      </c>
    </row>
    <row r="13024" s="29">
      <c r="A13024" t="inlineStr">
        <is>
          <t>Energy, solar, converted</t>
        </is>
      </c>
      <c r="B13024" t="n">
        <v>3.8503</v>
      </c>
      <c r="D13024" t="inlineStr">
        <is>
          <t>megajoule</t>
        </is>
      </c>
      <c r="E13024" t="inlineStr">
        <is>
          <t>natural resource::in air</t>
        </is>
      </c>
      <c r="F13024" t="inlineStr">
        <is>
          <t>biosphere</t>
        </is>
      </c>
      <c r="G13024" t="n">
        <v>2</v>
      </c>
      <c r="H13024" t="n">
        <v>1.348151067341848</v>
      </c>
      <c r="I13024" t="n">
        <v>0.04340984597628009</v>
      </c>
      <c r="J13024" t="inlineStr">
        <is>
          <t>(2,2,1,1,1,3); Energy loss in the system</t>
        </is>
      </c>
    </row>
    <row r="13025" s="29">
      <c r="A13025" t="inlineStr">
        <is>
          <t>Heat, waste</t>
        </is>
      </c>
      <c r="B13025" t="n">
        <v>0.25027</v>
      </c>
      <c r="D13025" t="inlineStr">
        <is>
          <t>megajoule</t>
        </is>
      </c>
      <c r="E13025" t="inlineStr">
        <is>
          <t>air</t>
        </is>
      </c>
      <c r="F13025" t="inlineStr">
        <is>
          <t>biosphere</t>
        </is>
      </c>
      <c r="G13025" t="n">
        <v>2</v>
      </c>
      <c r="H13025" t="n">
        <v>-1.385214943900327</v>
      </c>
      <c r="I13025" t="n">
        <v>0.02439508208471609</v>
      </c>
      <c r="J13025" t="inlineStr">
        <is>
          <t>(1,na,na,na,na,na); Calculation</t>
        </is>
      </c>
    </row>
    <row r="13026" s="29">
      <c r="A13026" t="inlineStr">
        <is>
          <t>electricity production, photovoltaic</t>
        </is>
      </c>
      <c r="B13026" t="n">
        <v>1</v>
      </c>
      <c r="C13026" t="inlineStr">
        <is>
          <t>SK</t>
        </is>
      </c>
      <c r="D13026" t="inlineStr">
        <is>
          <t>kilowatt hour</t>
        </is>
      </c>
      <c r="E13026" t="inlineStr">
        <is>
          <t>photovoltaic::power plants</t>
        </is>
      </c>
      <c r="F13026" t="inlineStr">
        <is>
          <t>production</t>
        </is>
      </c>
      <c r="G13026" t="n">
        <v>0</v>
      </c>
      <c r="H13026" t="n">
        <v>1</v>
      </c>
      <c r="L13026" t="inlineStr">
        <is>
          <t>electricity, low voltage</t>
        </is>
      </c>
      <c r="M13026">
        <f>VLOOKUP(C13026,'extension - production vol'!$B$6:$D$235,3,0)</f>
        <v>605</v>
      </c>
    </row>
    <row r="13027" ht="16" customHeight="1" s="29">
      <c r="A13027" t="inlineStr">
        <is>
          <t>photovoltaic flat-roof installation, 156 kWp, multi-Si, on roof</t>
        </is>
      </c>
      <c r="B13027" s="30">
        <f>P13027*V13027</f>
        <v>1.944948095174346E-8</v>
      </c>
      <c r="C13027" t="inlineStr">
        <is>
          <t>CH</t>
        </is>
      </c>
      <c r="D13027" t="inlineStr">
        <is>
          <t>unit</t>
        </is>
      </c>
      <c r="F13027" t="inlineStr">
        <is>
          <t>technosphere</t>
        </is>
      </c>
      <c r="G13027" t="n">
        <v>2</v>
      </c>
      <c r="H13027" t="n">
        <v>-18.46800298604678</v>
      </c>
      <c r="I13027" t="n">
        <v>0.09798894162072011</v>
      </c>
      <c r="J13027" t="inlineStr">
        <is>
          <t>(2,2,1,1,1,3); Calculation with average annual yield and share of technologies. Lifetime: 30a.</t>
        </is>
      </c>
      <c r="L13027" t="inlineStr">
        <is>
          <t>photovoltaic flat-roof installation, 156 kWp, multi-Si, on roof</t>
        </is>
      </c>
      <c r="N13027" t="inlineStr">
        <is>
          <t>all</t>
        </is>
      </c>
      <c r="O13027" t="n">
        <v>1</v>
      </c>
      <c r="P13027" s="30">
        <f>INDEX(parameters!$D$41:$AG$178,MATCH('PV (extension)'!B13016,parameters!$C$41:$C$178,0),MATCH('PV (extension)'!A13027,parameters!$D$5:$AG$5,0))/O13027</f>
        <v>0.10096416269840058</v>
      </c>
      <c r="Q13027" s="3" t="inlineStr">
        <is>
          <t>roof-top</t>
        </is>
      </c>
      <c r="R13027">
        <f>INDEX(parameters!$C$196:$EJ$198,MATCH('PV (extension)'!Q13027,parameters!$B$196:$B$198,0),MATCH('PV (extension)'!B13016,parameters!$C$195:$EJ$195,0))</f>
        <v>1109.2089856611788</v>
      </c>
      <c r="S13027" t="n">
        <v>156</v>
      </c>
      <c r="T13027" t="n">
        <v>30</v>
      </c>
      <c r="U13027">
        <f>T13027*S13027*R13027</f>
        <v>5191098.0528943166</v>
      </c>
      <c r="V13027">
        <f>1/U13027</f>
        <v>1.9263747088006672E-7</v>
      </c>
    </row>
    <row r="13028" ht="16" customHeight="1" s="29">
      <c r="A13028" t="inlineStr">
        <is>
          <t>photovoltaic flat-roof installation, 156 kWp, single-Si, on roof</t>
        </is>
      </c>
      <c r="B13028" s="30">
        <f>P13028*V13028</f>
        <v>1.0159703925142338E-8</v>
      </c>
      <c r="C13028" t="inlineStr">
        <is>
          <t>CH</t>
        </is>
      </c>
      <c r="D13028" t="inlineStr">
        <is>
          <t>unit</t>
        </is>
      </c>
      <c r="F13028" t="inlineStr">
        <is>
          <t>technosphere</t>
        </is>
      </c>
      <c r="G13028" t="n">
        <v>2</v>
      </c>
      <c r="H13028" t="n">
        <v>-19.10362020104489</v>
      </c>
      <c r="I13028" t="n">
        <v>0.09798894162072011</v>
      </c>
      <c r="J13028" t="inlineStr">
        <is>
          <t>(2,2,1,1,1,3); Calculation with average annual yield and share of technologies. Lifetime: 30a.</t>
        </is>
      </c>
      <c r="L13028" t="inlineStr">
        <is>
          <t>photovoltaic flat-roof installation, 156 kWp, single-Si, on roof</t>
        </is>
      </c>
      <c r="N13028" t="inlineStr">
        <is>
          <t>all</t>
        </is>
      </c>
      <c r="O13028" t="n">
        <v>1</v>
      </c>
      <c r="P13028" s="30">
        <f>INDEX(parameters!$D$41:$AG$178,MATCH('PV (extension)'!B13016,parameters!$C$41:$C$178,0),MATCH('PV (extension)'!A13028,parameters!$D$5:$AG$5,0))/O13028</f>
        <v>5.2740019263789135E-2</v>
      </c>
      <c r="Q13028" s="3" t="inlineStr">
        <is>
          <t>roof-top</t>
        </is>
      </c>
      <c r="R13028">
        <f>INDEX(parameters!$C$196:$EJ$198,MATCH('PV (extension)'!Q13028,parameters!$B$196:$B$198,0),MATCH('PV (extension)'!B13016,parameters!$C$195:$EJ$195,0))</f>
        <v>1109.2089856611788</v>
      </c>
      <c r="S13028" t="n">
        <v>156</v>
      </c>
      <c r="T13028" t="n">
        <v>30</v>
      </c>
      <c r="U13028">
        <f>T13028*S13028*R13028</f>
        <v>5191098.0528943166</v>
      </c>
      <c r="V13028">
        <f>1/U13028</f>
        <v>1.9263747088006672E-7</v>
      </c>
    </row>
    <row r="13029" ht="16" customHeight="1" s="29">
      <c r="A13029" t="inlineStr">
        <is>
          <t>photovoltaic slanted-roof installation, 3 kWp, CIS, laminated, integrated, on roof</t>
        </is>
      </c>
      <c r="B13029" s="30">
        <f>P13029*V13029</f>
        <v>9.111861167798669E-9</v>
      </c>
      <c r="C13029" t="inlineStr">
        <is>
          <t>CH</t>
        </is>
      </c>
      <c r="D13029" t="inlineStr">
        <is>
          <t>unit</t>
        </is>
      </c>
      <c r="F13029" t="inlineStr">
        <is>
          <t>technosphere</t>
        </is>
      </c>
      <c r="G13029" t="n">
        <v>2</v>
      </c>
      <c r="H13029" t="n">
        <v>-19.69743931800395</v>
      </c>
      <c r="I13029" t="n">
        <v>0.09798894162072011</v>
      </c>
      <c r="J13029" t="inlineStr">
        <is>
          <t>(2,2,1,1,1,3); Calculation with average annual yield and share of technologies. Lifetime: 30a.</t>
        </is>
      </c>
      <c r="L13029" t="inlineStr">
        <is>
          <t>photovoltaic slanted-roof installation, 3 kWp, CIS, laminated, integrated, on roof</t>
        </is>
      </c>
      <c r="N13029" t="inlineStr">
        <is>
          <t>all</t>
        </is>
      </c>
      <c r="O13029" t="n">
        <v>1</v>
      </c>
      <c r="P13029" s="30">
        <f>INDEX(parameters!$D$41:$AG$178,MATCH('PV (extension)'!B13016,parameters!$C$41:$C$178,0),MATCH('PV (extension)'!A13029,parameters!$D$5:$AG$5,0))/O13029</f>
        <v>9.0962624550774995E-4</v>
      </c>
      <c r="Q13029" s="3" t="inlineStr">
        <is>
          <t>roof-top</t>
        </is>
      </c>
      <c r="R13029">
        <f>INDEX(parameters!$C$196:$EJ$198,MATCH('PV (extension)'!Q13029,parameters!$B$196:$B$198,0),MATCH('PV (extension)'!B13016,parameters!$C$195:$EJ$195,0))</f>
        <v>1109.2089856611788</v>
      </c>
      <c r="S13029" t="n">
        <v>3</v>
      </c>
      <c r="T13029" t="n">
        <v>30</v>
      </c>
      <c r="U13029">
        <f>T13029*S13029*R13029</f>
        <v>99828.808709506091</v>
      </c>
      <c r="V13029">
        <f>1/U13029</f>
        <v>1.001714848576347E-5</v>
      </c>
    </row>
    <row r="13030" ht="16" customHeight="1" s="29">
      <c r="A13030" t="inlineStr">
        <is>
          <t>photovoltaic slanted-roof installation, 3 kWp, CdTe, panel, mounted, on roof</t>
        </is>
      </c>
      <c r="B13030" s="30">
        <f>P13030*V13030</f>
        <v>5.9430348130732371E-8</v>
      </c>
      <c r="C13030" t="inlineStr">
        <is>
          <t>CH</t>
        </is>
      </c>
      <c r="D13030" t="inlineStr">
        <is>
          <t>unit</t>
        </is>
      </c>
      <c r="F13030" t="inlineStr">
        <is>
          <t>technosphere</t>
        </is>
      </c>
      <c r="G13030" t="n">
        <v>2</v>
      </c>
      <c r="H13030" t="n">
        <v>-16.69297991102503</v>
      </c>
      <c r="I13030" t="n">
        <v>0.09798894162072011</v>
      </c>
      <c r="J13030" t="inlineStr">
        <is>
          <t>(2,2,1,1,1,3); Calculation with average annual yield and share of technologies. Lifetime: 30a.</t>
        </is>
      </c>
      <c r="L13030" t="inlineStr">
        <is>
          <t>photovoltaic slanted-roof installation, 3 kWp, CdTe, panel, mounted, on roof</t>
        </is>
      </c>
      <c r="N13030" t="inlineStr">
        <is>
          <t>all</t>
        </is>
      </c>
      <c r="O13030" t="n">
        <v>1</v>
      </c>
      <c r="P13030" s="30">
        <f>INDEX(parameters!$D$41:$AG$178,MATCH('PV (extension)'!B13016,parameters!$C$41:$C$178,0),MATCH('PV (extension)'!A13030,parameters!$D$5:$AG$5,0))/O13030</f>
        <v>5.9328608550822341E-3</v>
      </c>
      <c r="Q13030" s="3" t="inlineStr">
        <is>
          <t>roof-top</t>
        </is>
      </c>
      <c r="R13030">
        <f>INDEX(parameters!$C$196:$EJ$198,MATCH('PV (extension)'!Q13030,parameters!$B$196:$B$198,0),MATCH('PV (extension)'!B13016,parameters!$C$195:$EJ$195,0))</f>
        <v>1109.2089856611788</v>
      </c>
      <c r="S13030" t="n">
        <v>3</v>
      </c>
      <c r="T13030" t="n">
        <v>30</v>
      </c>
      <c r="U13030">
        <f>T13030*S13030*R13030</f>
        <v>99828.808709506091</v>
      </c>
      <c r="V13030">
        <f>1/U13030</f>
        <v>1.001714848576347E-5</v>
      </c>
    </row>
    <row r="13031" ht="16" customHeight="1" s="29">
      <c r="A13031" t="inlineStr">
        <is>
          <t>photovoltaic slanted-roof installation, 3 kWp, micro-Si, laminated, integrated, on roof</t>
        </is>
      </c>
      <c r="B13031" s="30">
        <f>P13031*V13031</f>
        <v>9.208724707856703E-10</v>
      </c>
      <c r="C13031" t="inlineStr">
        <is>
          <t>RER</t>
        </is>
      </c>
      <c r="D13031" t="inlineStr">
        <is>
          <t>unit</t>
        </is>
      </c>
      <c r="F13031" t="inlineStr">
        <is>
          <t>technosphere</t>
        </is>
      </c>
      <c r="G13031" t="n">
        <v>2</v>
      </c>
      <c r="H13031" t="n">
        <v>-21.54326959350907</v>
      </c>
      <c r="I13031" t="n">
        <v>0.09798894162072011</v>
      </c>
      <c r="J13031" t="inlineStr">
        <is>
          <t>(2,2,1,1,1,3); Calculation with average annual yield and share of technologies. Lifetime: 30a.</t>
        </is>
      </c>
      <c r="L13031" t="inlineStr">
        <is>
          <t>photovoltaic slanted-roof installation, 3 kWp, micro-Si, laminated, integrated, on roof</t>
        </is>
      </c>
      <c r="N13031" t="inlineStr">
        <is>
          <t>all</t>
        </is>
      </c>
      <c r="O13031" t="n">
        <v>1</v>
      </c>
      <c r="P13031" s="30">
        <f>INDEX(parameters!$D$41:$AG$178,MATCH('PV (extension)'!B13016,parameters!$C$41:$C$178,0),MATCH('PV (extension)'!A13031,parameters!$D$5:$AG$5,0))/O13031</f>
        <v>9.1929601731912907E-5</v>
      </c>
      <c r="Q13031" s="3" t="inlineStr">
        <is>
          <t>roof-top</t>
        </is>
      </c>
      <c r="R13031">
        <f>INDEX(parameters!$C$196:$EJ$198,MATCH('PV (extension)'!Q13031,parameters!$B$196:$B$198,0),MATCH('PV (extension)'!B13016,parameters!$C$195:$EJ$195,0))</f>
        <v>1109.2089856611788</v>
      </c>
      <c r="S13031" t="n">
        <v>3</v>
      </c>
      <c r="T13031" t="n">
        <v>30</v>
      </c>
      <c r="U13031">
        <f>T13031*S13031*R13031</f>
        <v>99828.808709506091</v>
      </c>
      <c r="V13031">
        <f>1/U13031</f>
        <v>1.001714848576347E-5</v>
      </c>
    </row>
    <row r="13032" ht="16" customHeight="1" s="29">
      <c r="A13032" t="inlineStr">
        <is>
          <t>photovoltaic slanted-roof installation, 3 kWp, micro-Si, panel, mounted, on roof</t>
        </is>
      </c>
      <c r="B13032" s="30">
        <f>P13032*V13032</f>
        <v>1.6009208056914716E-8</v>
      </c>
      <c r="C13032" t="inlineStr">
        <is>
          <t>RER</t>
        </is>
      </c>
      <c r="D13032" t="inlineStr">
        <is>
          <t>unit</t>
        </is>
      </c>
      <c r="F13032" t="inlineStr">
        <is>
          <t>technosphere</t>
        </is>
      </c>
      <c r="G13032" t="n">
        <v>2</v>
      </c>
      <c r="H13032" t="n">
        <v>-18.72987249989203</v>
      </c>
      <c r="I13032" t="n">
        <v>0.09798894162072011</v>
      </c>
      <c r="J13032" t="inlineStr">
        <is>
          <t>(2,2,1,1,1,3); Calculation with average annual yield and share of technologies. Lifetime: 30a.</t>
        </is>
      </c>
      <c r="L13032" t="inlineStr">
        <is>
          <t>photovoltaic slanted-roof installation, 3 kWp, micro-Si, panel, mounted, on roof</t>
        </is>
      </c>
      <c r="N13032" t="inlineStr">
        <is>
          <t>all</t>
        </is>
      </c>
      <c r="O13032" t="n">
        <v>1</v>
      </c>
      <c r="P13032" s="30">
        <f>INDEX(parameters!$D$41:$AG$178,MATCH('PV (extension)'!B13016,parameters!$C$41:$C$178,0),MATCH('PV (extension)'!A13032,parameters!$D$5:$AG$5,0))/O13032</f>
        <v>1.5981801687044229E-3</v>
      </c>
      <c r="Q13032" s="3" t="inlineStr">
        <is>
          <t>roof-top</t>
        </is>
      </c>
      <c r="R13032">
        <f>INDEX(parameters!$C$196:$EJ$198,MATCH('PV (extension)'!Q13032,parameters!$B$196:$B$198,0),MATCH('PV (extension)'!B13016,parameters!$C$195:$EJ$195,0))</f>
        <v>1109.2089856611788</v>
      </c>
      <c r="S13032" t="n">
        <v>3</v>
      </c>
      <c r="T13032" t="n">
        <v>30</v>
      </c>
      <c r="U13032">
        <f>T13032*S13032*R13032</f>
        <v>99828.808709506091</v>
      </c>
      <c r="V13032">
        <f>1/U13032</f>
        <v>1.001714848576347E-5</v>
      </c>
    </row>
    <row r="13033" s="29">
      <c r="A13033" t="inlineStr">
        <is>
          <t>photovoltaic open ground installation, 570 kWp, CIS, on open ground</t>
        </is>
      </c>
      <c r="B13033" s="30">
        <f>P13033*V13033</f>
        <v>5.007485332483936E-10</v>
      </c>
      <c r="C13033" t="inlineStr">
        <is>
          <t>RER</t>
        </is>
      </c>
      <c r="D13033" t="inlineStr">
        <is>
          <t>unit</t>
        </is>
      </c>
      <c r="F13033" t="inlineStr">
        <is>
          <t>technosphere</t>
        </is>
      </c>
      <c r="G13033" t="n">
        <v>2</v>
      </c>
      <c r="H13033" t="n">
        <v>-21.66656811806742</v>
      </c>
      <c r="I13033" t="n">
        <v>0.09798894162072011</v>
      </c>
      <c r="J13033" t="inlineStr">
        <is>
          <t>(2,2,1,1,1,3); Calculation with average annual yield and share of technologies. Lifetime: 30a.</t>
        </is>
      </c>
      <c r="L13033" t="inlineStr">
        <is>
          <t>photovoltaic open ground installation, 570 kWp, CIS, on open ground</t>
        </is>
      </c>
      <c r="N13033" t="inlineStr">
        <is>
          <t>all</t>
        </is>
      </c>
      <c r="O13033" t="n">
        <v>1</v>
      </c>
      <c r="P13033" s="30">
        <f>INDEX(parameters!$D$41:$AG$178,MATCH('PV (extension)'!B13016,parameters!$C$41:$C$178,0),MATCH('PV (extension)'!A13033,parameters!$D$5:$AG$5,0))/O13033</f>
        <v>1.0104185757523119E-2</v>
      </c>
      <c r="Q13033" t="inlineStr">
        <is>
          <t>central</t>
        </is>
      </c>
      <c r="R13033">
        <f>INDEX(parameters!$C$196:$EJ$198,MATCH('PV (extension)'!Q13033,parameters!$B$196:$B$198,0),MATCH('PV (extension)'!B13016,parameters!$C$195:$EJ$195,0))</f>
        <v>1180.0095592140201</v>
      </c>
      <c r="S13033" t="n">
        <v>570</v>
      </c>
      <c r="T13033" t="n">
        <v>30</v>
      </c>
      <c r="U13033">
        <f>T13033*S13033*R13033</f>
        <v>20178163.462559745</v>
      </c>
      <c r="V13033">
        <f>1/U13033</f>
        <v>4.9558524087461367E-8</v>
      </c>
    </row>
    <row r="13034" s="29">
      <c r="A13034" t="inlineStr">
        <is>
          <t>photovoltaic open ground installation, 570 kWp, CdTe, on open ground</t>
        </is>
      </c>
      <c r="B13034" s="30">
        <f>P13034*V13034</f>
        <v>3.6784601249554081E-9</v>
      </c>
      <c r="C13034" t="inlineStr">
        <is>
          <t>RER</t>
        </is>
      </c>
      <c r="D13034" t="inlineStr">
        <is>
          <t>unit</t>
        </is>
      </c>
      <c r="F13034" t="inlineStr">
        <is>
          <t>technosphere</t>
        </is>
      </c>
      <c r="G13034" t="n">
        <v>2</v>
      </c>
      <c r="H13034" t="n">
        <v>-21.47552628199886</v>
      </c>
      <c r="I13034" t="n">
        <v>0.09798894162072011</v>
      </c>
      <c r="J13034" t="inlineStr">
        <is>
          <t>(2,2,1,1,1,3); Calculation with average annual yield and share of technologies. Lifetime: 30a.</t>
        </is>
      </c>
      <c r="L13034" t="inlineStr">
        <is>
          <t>photovoltaic open ground installation, 570 kWp, CdTe, on open ground</t>
        </is>
      </c>
      <c r="N13034" t="inlineStr">
        <is>
          <t>all</t>
        </is>
      </c>
      <c r="O13034" t="n">
        <v>1</v>
      </c>
      <c r="P13034" s="30">
        <f>INDEX(parameters!$D$41:$AG$178,MATCH('PV (extension)'!B13016,parameters!$C$41:$C$178,0),MATCH('PV (extension)'!A13034,parameters!$D$5:$AG$5,0))/O13034</f>
        <v>7.4224569691858172E-2</v>
      </c>
      <c r="Q13034" t="inlineStr">
        <is>
          <t>central</t>
        </is>
      </c>
      <c r="R13034">
        <f>INDEX(parameters!$C$196:$EJ$198,MATCH('PV (extension)'!Q13034,parameters!$B$196:$B$198,0),MATCH('PV (extension)'!B13016,parameters!$C$195:$EJ$195,0))</f>
        <v>1180.0095592140201</v>
      </c>
      <c r="S13034" t="n">
        <v>570</v>
      </c>
      <c r="T13034" t="n">
        <v>30</v>
      </c>
      <c r="U13034">
        <f>T13034*S13034*R13034</f>
        <v>20178163.462559745</v>
      </c>
      <c r="V13034">
        <f>1/U13034</f>
        <v>4.9558524087461367E-8</v>
      </c>
    </row>
    <row r="13035" s="29">
      <c r="A13035" t="inlineStr">
        <is>
          <t>photovoltaic open ground installation, 570 kWp, micro-Si, on open ground</t>
        </is>
      </c>
      <c r="B13035" s="30">
        <f>P13035*V13035</f>
        <v>3.8989067029745328E-11</v>
      </c>
      <c r="C13035" t="inlineStr">
        <is>
          <t>RER</t>
        </is>
      </c>
      <c r="D13035" t="inlineStr">
        <is>
          <t>unit</t>
        </is>
      </c>
      <c r="F13035" t="inlineStr">
        <is>
          <t>technosphere</t>
        </is>
      </c>
      <c r="G13035" t="n">
        <v>2</v>
      </c>
      <c r="H13035" t="n">
        <v>-23.51240679473371</v>
      </c>
      <c r="I13035" t="n">
        <v>0.09798894162072011</v>
      </c>
      <c r="J13035" t="inlineStr">
        <is>
          <t>(2,2,1,1,1,3); Calculation with average annual yield and share of technologies. Lifetime: 30a.</t>
        </is>
      </c>
      <c r="L13035" t="inlineStr">
        <is>
          <t>photovoltaic open ground installation, 570 kWp, micro-Si, on open ground</t>
        </is>
      </c>
      <c r="N13035" t="inlineStr">
        <is>
          <t>all</t>
        </is>
      </c>
      <c r="O13035" t="n">
        <v>1</v>
      </c>
      <c r="P13035" s="30">
        <f>INDEX(parameters!$D$41:$AG$178,MATCH('PV (extension)'!B13016,parameters!$C$41:$C$178,0),MATCH('PV (extension)'!A13035,parameters!$D$5:$AG$5,0))/O13035</f>
        <v>7.867277677789E-4</v>
      </c>
      <c r="Q13035" t="inlineStr">
        <is>
          <t>central</t>
        </is>
      </c>
      <c r="R13035">
        <f>INDEX(parameters!$C$196:$EJ$198,MATCH('PV (extension)'!Q13035,parameters!$B$196:$B$198,0),MATCH('PV (extension)'!B13016,parameters!$C$195:$EJ$195,0))</f>
        <v>1180.0095592140201</v>
      </c>
      <c r="S13035" t="n">
        <v>570</v>
      </c>
      <c r="T13035" t="n">
        <v>30</v>
      </c>
      <c r="U13035">
        <f>T13035*S13035*R13035</f>
        <v>20178163.462559745</v>
      </c>
      <c r="V13035">
        <f>1/U13035</f>
        <v>4.9558524087461367E-8</v>
      </c>
    </row>
    <row r="13036" s="29">
      <c r="A13036" t="inlineStr">
        <is>
          <t>photovoltaic open ground installation, 570 kWp, multi-Si, on open ground</t>
        </is>
      </c>
      <c r="B13036" s="30">
        <f>P13036*V13036</f>
        <v>1.3047660242035011E-8</v>
      </c>
      <c r="C13036" t="inlineStr">
        <is>
          <t>RER</t>
        </is>
      </c>
      <c r="D13036" t="inlineStr">
        <is>
          <t>unit</t>
        </is>
      </c>
      <c r="F13036" t="inlineStr">
        <is>
          <t>technosphere</t>
        </is>
      </c>
      <c r="G13036" t="n">
        <v>2</v>
      </c>
      <c r="H13036" t="n">
        <v>-18.20082258362968</v>
      </c>
      <c r="I13036" t="n">
        <v>0.09798894162072011</v>
      </c>
      <c r="J13036" t="inlineStr">
        <is>
          <t>(2,2,1,1,1,3); Calculation with average annual yield and share of technologies. Lifetime: 30a.</t>
        </is>
      </c>
      <c r="L13036" t="inlineStr">
        <is>
          <t>photovoltaic open ground installation, 570 kWp, multi-Si, on open ground</t>
        </is>
      </c>
      <c r="N13036" t="inlineStr">
        <is>
          <t>all</t>
        </is>
      </c>
      <c r="O13036" t="n">
        <v>1</v>
      </c>
      <c r="P13036" s="30">
        <f>INDEX(parameters!$D$41:$AG$178,MATCH('PV (extension)'!B13016,parameters!$C$41:$C$178,0),MATCH('PV (extension)'!A13036,parameters!$D$5:$AG$5,0))/O13036</f>
        <v>0.2632778211677243</v>
      </c>
      <c r="Q13036" t="inlineStr">
        <is>
          <t>central</t>
        </is>
      </c>
      <c r="R13036">
        <f>INDEX(parameters!$C$196:$EJ$198,MATCH('PV (extension)'!Q13036,parameters!$B$196:$B$198,0),MATCH('PV (extension)'!B13016,parameters!$C$195:$EJ$195,0))</f>
        <v>1180.0095592140201</v>
      </c>
      <c r="S13036" t="n">
        <v>570</v>
      </c>
      <c r="T13036" t="n">
        <v>30</v>
      </c>
      <c r="U13036">
        <f>T13036*S13036*R13036</f>
        <v>20178163.462559745</v>
      </c>
      <c r="V13036">
        <f>1/U13036</f>
        <v>4.9558524087461367E-8</v>
      </c>
    </row>
    <row r="13037" s="29">
      <c r="A13037" t="inlineStr">
        <is>
          <t>photovoltaic open ground installation, 570 kWp, single-Si, on open ground</t>
        </is>
      </c>
      <c r="B13037" s="30">
        <f>P13037*V13037</f>
        <v>6.9210407272106639E-9</v>
      </c>
      <c r="C13037" t="inlineStr">
        <is>
          <t>RER</t>
        </is>
      </c>
      <c r="D13037" t="inlineStr">
        <is>
          <t>unit</t>
        </is>
      </c>
      <c r="F13037" t="inlineStr">
        <is>
          <t>technosphere</t>
        </is>
      </c>
      <c r="G13037" t="n">
        <v>2</v>
      </c>
      <c r="H13037" t="n">
        <v>-18.8364689523836</v>
      </c>
      <c r="I13037" t="n">
        <v>0.09798894162072011</v>
      </c>
      <c r="J13037" t="inlineStr">
        <is>
          <t>(2,2,1,1,1,3); Calculation with average annual yield and share of technologies. Lifetime: 30a.</t>
        </is>
      </c>
      <c r="L13037" t="inlineStr">
        <is>
          <t>photovoltaic open ground installation, 570 kWp, single-Si, on open ground</t>
        </is>
      </c>
      <c r="N13037" t="inlineStr">
        <is>
          <t>all</t>
        </is>
      </c>
      <c r="O13037" t="n">
        <v>1</v>
      </c>
      <c r="P13037" s="30">
        <f>INDEX(parameters!$D$41:$AG$178,MATCH('PV (extension)'!B13016,parameters!$C$41:$C$178,0),MATCH('PV (extension)'!A13037,parameters!$D$5:$AG$5,0))/O13037</f>
        <v>0.13965389112469015</v>
      </c>
      <c r="Q13037" t="inlineStr">
        <is>
          <t>central</t>
        </is>
      </c>
      <c r="R13037">
        <f>INDEX(parameters!$C$196:$EJ$198,MATCH('PV (extension)'!Q13037,parameters!$B$196:$B$198,0),MATCH('PV (extension)'!B13016,parameters!$C$195:$EJ$195,0))</f>
        <v>1180.0095592140201</v>
      </c>
      <c r="S13037" t="n">
        <v>570</v>
      </c>
      <c r="T13037" t="n">
        <v>30</v>
      </c>
      <c r="U13037">
        <f>T13037*S13037*R13037</f>
        <v>20178163.462559745</v>
      </c>
      <c r="V13037">
        <f>1/U13037</f>
        <v>4.9558524087461367E-8</v>
      </c>
    </row>
    <row r="13038" ht="16" customHeight="1" s="29">
      <c r="A13038" t="inlineStr">
        <is>
          <t>photovoltaic slanted-roof installation, 93 kWp, multi-Si, laminated, integrated, on roof</t>
        </is>
      </c>
      <c r="B13038" s="30">
        <f>P13038*V13038</f>
        <v>2.1357399109702673E-9</v>
      </c>
      <c r="C13038" t="inlineStr">
        <is>
          <t>CH</t>
        </is>
      </c>
      <c r="D13038" t="inlineStr">
        <is>
          <t>unit</t>
        </is>
      </c>
      <c r="F13038" t="inlineStr">
        <is>
          <t>technosphere</t>
        </is>
      </c>
      <c r="G13038" t="n">
        <v>2</v>
      </c>
      <c r="H13038" t="n">
        <v>-20.65878981776205</v>
      </c>
      <c r="I13038" t="n">
        <v>0.09798894162072011</v>
      </c>
      <c r="J13038" t="inlineStr">
        <is>
          <t>(2,2,1,1,1,3); Calculation with average annual yield and share of technologies. Lifetime: 30a.</t>
        </is>
      </c>
      <c r="L13038" t="inlineStr">
        <is>
          <t>photovoltaic slanted-roof installation, 93 kWp, multi-Si, laminated, integrated, on roof</t>
        </is>
      </c>
      <c r="N13038" t="inlineStr">
        <is>
          <t>all</t>
        </is>
      </c>
      <c r="O13038" t="n">
        <v>1</v>
      </c>
      <c r="P13038" s="30">
        <f>INDEX(parameters!$D$41:$AG$178,MATCH('PV (extension)'!B13016,parameters!$C$41:$C$178,0),MATCH('PV (extension)'!A13038,parameters!$D$5:$AG$5,0))/O13038</f>
        <v>6.6094595017907607E-3</v>
      </c>
      <c r="Q13038" s="3" t="inlineStr">
        <is>
          <t>roof-top</t>
        </is>
      </c>
      <c r="R13038">
        <f>INDEX(parameters!$C$196:$EJ$198,MATCH('PV (extension)'!Q13038,parameters!$B$196:$B$198,0),MATCH('PV (extension)'!B13016,parameters!$C$195:$EJ$195,0))</f>
        <v>1109.2089856611788</v>
      </c>
      <c r="S13038" t="n">
        <v>93</v>
      </c>
      <c r="T13038" t="n">
        <v>30</v>
      </c>
      <c r="U13038">
        <f>T13038*S13038*R13038</f>
        <v>3094693.069994689</v>
      </c>
      <c r="V13038">
        <f>1/U13038</f>
        <v>3.2313382212140222E-7</v>
      </c>
    </row>
    <row r="13039" ht="16" customHeight="1" s="29">
      <c r="A13039" t="inlineStr">
        <is>
          <t>photovoltaic slanted-roof installation, 93 kWp, multi-Si, panel, mounted, on roof</t>
        </is>
      </c>
      <c r="B13039" s="30">
        <f>P13039*V13039</f>
        <v>3.6214573495061393E-8</v>
      </c>
      <c r="C13039" t="inlineStr">
        <is>
          <t>CH</t>
        </is>
      </c>
      <c r="D13039" t="inlineStr">
        <is>
          <t>unit</t>
        </is>
      </c>
      <c r="F13039" t="inlineStr">
        <is>
          <t>technosphere</t>
        </is>
      </c>
      <c r="G13039" t="n">
        <v>2</v>
      </c>
      <c r="H13039" t="n">
        <v>-17.84536035000586</v>
      </c>
      <c r="I13039" t="n">
        <v>0.09798894162072011</v>
      </c>
      <c r="J13039" t="inlineStr">
        <is>
          <t>(2,2,1,1,1,3); Calculation with average annual yield and share of technologies. Lifetime: 30a.</t>
        </is>
      </c>
      <c r="L13039" t="inlineStr">
        <is>
          <t>photovoltaic slanted-roof installation, 93 kWp, multi-Si, panel, mounted, on roof</t>
        </is>
      </c>
      <c r="N13039" t="inlineStr">
        <is>
          <t>all</t>
        </is>
      </c>
      <c r="O13039" t="n">
        <v>1</v>
      </c>
      <c r="P13039" s="30">
        <f>INDEX(parameters!$D$41:$AG$178,MATCH('PV (extension)'!B13016,parameters!$C$41:$C$178,0),MATCH('PV (extension)'!A13039,parameters!$D$5:$AG$5,0))/O13039</f>
        <v>0.11207298962797985</v>
      </c>
      <c r="Q13039" s="3" t="inlineStr">
        <is>
          <t>roof-top</t>
        </is>
      </c>
      <c r="R13039">
        <f>INDEX(parameters!$C$196:$EJ$198,MATCH('PV (extension)'!Q13039,parameters!$B$196:$B$198,0),MATCH('PV (extension)'!B13016,parameters!$C$195:$EJ$195,0))</f>
        <v>1109.2089856611788</v>
      </c>
      <c r="S13039" t="n">
        <v>93</v>
      </c>
      <c r="T13039" t="n">
        <v>30</v>
      </c>
      <c r="U13039">
        <f>T13039*S13039*R13039</f>
        <v>3094693.069994689</v>
      </c>
      <c r="V13039">
        <f>1/U13039</f>
        <v>3.2313382212140222E-7</v>
      </c>
    </row>
    <row r="13040" ht="16" customHeight="1" s="29">
      <c r="A13040" t="inlineStr">
        <is>
          <t>photovoltaic slanted-roof installation, 93 kWp, single-Si, laminated, integrated, on roof</t>
        </is>
      </c>
      <c r="B13040" s="30">
        <f>P13040*V13040</f>
        <v>1.1290446389365713E-9</v>
      </c>
      <c r="C13040" t="inlineStr">
        <is>
          <t>CH</t>
        </is>
      </c>
      <c r="D13040" t="inlineStr">
        <is>
          <t>unit</t>
        </is>
      </c>
      <c r="F13040" t="inlineStr">
        <is>
          <t>technosphere</t>
        </is>
      </c>
      <c r="G13040" t="n">
        <v>2</v>
      </c>
      <c r="H13040" t="n">
        <v>-21.2944254997521</v>
      </c>
      <c r="I13040" t="n">
        <v>0.09798894162072011</v>
      </c>
      <c r="J13040" t="inlineStr">
        <is>
          <t>(2,2,1,1,1,3); Calculation with average annual yield and share of technologies. Lifetime: 30a.</t>
        </is>
      </c>
      <c r="L13040" t="inlineStr">
        <is>
          <t>photovoltaic slanted-roof installation, 93 kWp, single-Si, laminated, integrated, on roof</t>
        </is>
      </c>
      <c r="N13040" t="inlineStr">
        <is>
          <t>all</t>
        </is>
      </c>
      <c r="O13040" t="n">
        <v>1</v>
      </c>
      <c r="P13040" s="30">
        <f>INDEX(parameters!$D$41:$AG$178,MATCH('PV (extension)'!B13016,parameters!$C$41:$C$178,0),MATCH('PV (extension)'!A13040,parameters!$D$5:$AG$5,0))/O13040</f>
        <v>3.4940466198316628E-3</v>
      </c>
      <c r="Q13040" s="3" t="inlineStr">
        <is>
          <t>roof-top</t>
        </is>
      </c>
      <c r="R13040">
        <f>INDEX(parameters!$C$196:$EJ$198,MATCH('PV (extension)'!Q13040,parameters!$B$196:$B$198,0),MATCH('PV (extension)'!B13016,parameters!$C$195:$EJ$195,0))</f>
        <v>1109.2089856611788</v>
      </c>
      <c r="S13040" t="n">
        <v>93</v>
      </c>
      <c r="T13040" t="n">
        <v>30</v>
      </c>
      <c r="U13040">
        <f>T13040*S13040*R13040</f>
        <v>3094693.069994689</v>
      </c>
      <c r="V13040">
        <f>1/U13040</f>
        <v>3.2313382212140222E-7</v>
      </c>
    </row>
    <row r="13041" ht="16" customHeight="1" s="29">
      <c r="A13041" t="inlineStr">
        <is>
          <t>photovoltaic slanted-roof installation, 93 kWp, single-Si, panel, mounted, on roof</t>
        </is>
      </c>
      <c r="B13041" s="30">
        <f>P13041*V13041</f>
        <v>1.8969574367464687E-8</v>
      </c>
      <c r="C13041" t="inlineStr">
        <is>
          <t>CH</t>
        </is>
      </c>
      <c r="D13041" t="inlineStr">
        <is>
          <t>unit</t>
        </is>
      </c>
      <c r="F13041" t="inlineStr">
        <is>
          <t>technosphere</t>
        </is>
      </c>
      <c r="G13041" t="n">
        <v>2</v>
      </c>
      <c r="H13041" t="n">
        <v>-18.48100416113547</v>
      </c>
      <c r="I13041" t="n">
        <v>0.09798894162072011</v>
      </c>
      <c r="J13041" t="inlineStr">
        <is>
          <t>(2,2,1,1,1,3); Calculation with average annual yield and share of technologies. Lifetime: 30a.</t>
        </is>
      </c>
      <c r="L13041" t="inlineStr">
        <is>
          <t>photovoltaic slanted-roof installation, 93 kWp, single-Si, panel, mounted, on roof</t>
        </is>
      </c>
      <c r="N13041" t="inlineStr">
        <is>
          <t>all</t>
        </is>
      </c>
      <c r="O13041" t="n">
        <v>1</v>
      </c>
      <c r="P13041" s="30">
        <f>INDEX(parameters!$D$41:$AG$178,MATCH('PV (extension)'!B13016,parameters!$C$41:$C$178,0),MATCH('PV (extension)'!A13041,parameters!$D$5:$AG$5,0))/O13041</f>
        <v>5.8705010335741853E-2</v>
      </c>
      <c r="Q13041" s="3" t="inlineStr">
        <is>
          <t>roof-top</t>
        </is>
      </c>
      <c r="R13041">
        <f>INDEX(parameters!$C$196:$EJ$198,MATCH('PV (extension)'!Q13041,parameters!$B$196:$B$198,0),MATCH('PV (extension)'!B13016,parameters!$C$195:$EJ$195,0))</f>
        <v>1109.2089856611788</v>
      </c>
      <c r="S13041" t="n">
        <v>93</v>
      </c>
      <c r="T13041" t="n">
        <v>30</v>
      </c>
      <c r="U13041">
        <f>T13041*S13041*R13041</f>
        <v>3094693.069994689</v>
      </c>
      <c r="V13041">
        <f>1/U13041</f>
        <v>3.2313382212140222E-7</v>
      </c>
    </row>
    <row r="13042" s="29">
      <c r="A13042" t="inlineStr">
        <is>
          <t>photovoltaic facade installation, 3kWp, multi-Si, laminated, integrated, at building</t>
        </is>
      </c>
      <c r="B13042" s="30">
        <f>P13042*V13042</f>
        <v>4.6887487916674648E-8</v>
      </c>
      <c r="C13042" t="inlineStr">
        <is>
          <t>APAC</t>
        </is>
      </c>
      <c r="D13042" t="inlineStr">
        <is>
          <t>unit</t>
        </is>
      </c>
      <c r="F13042" t="inlineStr">
        <is>
          <t>technosphere</t>
        </is>
      </c>
      <c r="G13042" t="n">
        <v>2</v>
      </c>
      <c r="H13042" t="n">
        <v>-17.5612990452514</v>
      </c>
      <c r="I13042" t="n">
        <v>0.09798894162072011</v>
      </c>
      <c r="J13042" t="inlineStr">
        <is>
          <t>(2,2,1,1,1,3); Calculation with average annual yield and share of technologies. Lifetime: 30a.</t>
        </is>
      </c>
      <c r="L13042" t="inlineStr">
        <is>
          <t>photovoltaic facade installation, 3kWp, multi-Si, laminated, integrated, at building</t>
        </is>
      </c>
      <c r="N13042" t="inlineStr">
        <is>
          <t>all</t>
        </is>
      </c>
      <c r="O13042" t="n">
        <v>1</v>
      </c>
      <c r="P13042" s="30">
        <f>INDEX(parameters!$D$41:$AG$178,MATCH('PV (extension)'!B13016,parameters!$C$41:$C$178,0),MATCH('PV (extension)'!A13042,parameters!$D$5:$AG$5,0))/O13042</f>
        <v>3.2864644265829519E-3</v>
      </c>
      <c r="Q13042" t="inlineStr">
        <is>
          <t>façade</t>
        </is>
      </c>
      <c r="R13042">
        <f>INDEX(parameters!$C$196:$EJ$198,MATCH('PV (extension)'!Q13042,parameters!$B$196:$B$198,0),MATCH('PV (extension)'!B13016,parameters!$C$195:$EJ$195,0))</f>
        <v>778.80630908125329</v>
      </c>
      <c r="S13042" t="n">
        <v>3</v>
      </c>
      <c r="T13042" t="n">
        <v>30</v>
      </c>
      <c r="U13042">
        <f>T13042*S13042*R13042</f>
        <v>70092.567817312796</v>
      </c>
      <c r="V13042">
        <f>1/U13042</f>
        <v>1.4266847843360091E-5</v>
      </c>
    </row>
    <row r="13043" s="29">
      <c r="A13043" t="inlineStr">
        <is>
          <t>photovoltaic facade installation, 3kWp, multi-Si, panel, mounted, at building</t>
        </is>
      </c>
      <c r="B13043" s="30">
        <f>P13043*V13043</f>
        <v>4.5984216036454445E-8</v>
      </c>
      <c r="C13043" t="inlineStr">
        <is>
          <t>APAC</t>
        </is>
      </c>
      <c r="D13043" t="inlineStr">
        <is>
          <t>unit</t>
        </is>
      </c>
      <c r="F13043" t="inlineStr">
        <is>
          <t>technosphere</t>
        </is>
      </c>
      <c r="G13043" t="n">
        <v>2</v>
      </c>
      <c r="H13043" t="n">
        <v>-17.5612990452514</v>
      </c>
      <c r="I13043" t="n">
        <v>0.09798894162072011</v>
      </c>
      <c r="J13043" t="inlineStr">
        <is>
          <t>(2,2,1,1,1,3); Calculation with average annual yield and share of technologies. Lifetime: 30a.</t>
        </is>
      </c>
      <c r="L13043" t="inlineStr">
        <is>
          <t>photovoltaic facade installation, 3kWp, multi-Si, panel, mounted, at building</t>
        </is>
      </c>
      <c r="N13043" t="inlineStr">
        <is>
          <t>all</t>
        </is>
      </c>
      <c r="O13043" t="n">
        <v>1</v>
      </c>
      <c r="P13043" s="30">
        <f>INDEX(parameters!$D$41:$AG$178,MATCH('PV (extension)'!B13016,parameters!$C$41:$C$178,0),MATCH('PV (extension)'!A13043,parameters!$D$5:$AG$5,0))/O13043</f>
        <v>3.2231517810611459E-3</v>
      </c>
      <c r="Q13043" t="inlineStr">
        <is>
          <t>façade</t>
        </is>
      </c>
      <c r="R13043">
        <f>INDEX(parameters!$C$196:$EJ$198,MATCH('PV (extension)'!Q13043,parameters!$B$196:$B$198,0),MATCH('PV (extension)'!B13016,parameters!$C$195:$EJ$195,0))</f>
        <v>778.80630908125329</v>
      </c>
      <c r="S13043" t="n">
        <v>3</v>
      </c>
      <c r="T13043" t="n">
        <v>30</v>
      </c>
      <c r="U13043">
        <f>T13043*S13043*R13043</f>
        <v>70092.567817312796</v>
      </c>
      <c r="V13043">
        <f>1/U13043</f>
        <v>1.4266847843360091E-5</v>
      </c>
    </row>
    <row r="13044" s="29">
      <c r="A13044" t="inlineStr">
        <is>
          <t>photovoltaic facade installation, 3kWp, single-Si, laminated, integrated, at building</t>
        </is>
      </c>
      <c r="B13044" s="30">
        <f>P13044*V13044</f>
        <v>2.4718560218802116E-8</v>
      </c>
      <c r="C13044" t="inlineStr">
        <is>
          <t>APAC</t>
        </is>
      </c>
      <c r="D13044" t="inlineStr">
        <is>
          <t>unit</t>
        </is>
      </c>
      <c r="F13044" t="inlineStr">
        <is>
          <t>technosphere</t>
        </is>
      </c>
      <c r="G13044" t="n">
        <v>2</v>
      </c>
      <c r="H13044" t="n">
        <v>-18.19689739735082</v>
      </c>
      <c r="I13044" t="n">
        <v>0.09798894162072011</v>
      </c>
      <c r="J13044" t="inlineStr">
        <is>
          <t>(2,2,1,1,1,3); Calculation with average annual yield and share of technologies. Lifetime: 30a.</t>
        </is>
      </c>
      <c r="L13044" t="inlineStr">
        <is>
          <t>photovoltaic facade installation, 3kWp, single-Si, laminated, integrated, at building</t>
        </is>
      </c>
      <c r="N13044" t="inlineStr">
        <is>
          <t>all</t>
        </is>
      </c>
      <c r="O13044" t="n">
        <v>1</v>
      </c>
      <c r="P13044" s="30">
        <f>INDEX(parameters!$D$41:$AG$178,MATCH('PV (extension)'!B13016,parameters!$C$41:$C$178,0),MATCH('PV (extension)'!A13044,parameters!$D$5:$AG$5,0))/O13044</f>
        <v>1.7325873584827175E-3</v>
      </c>
      <c r="Q13044" t="inlineStr">
        <is>
          <t>façade</t>
        </is>
      </c>
      <c r="R13044">
        <f>INDEX(parameters!$C$196:$EJ$198,MATCH('PV (extension)'!Q13044,parameters!$B$196:$B$198,0),MATCH('PV (extension)'!B13016,parameters!$C$195:$EJ$195,0))</f>
        <v>778.80630908125329</v>
      </c>
      <c r="S13044" t="n">
        <v>3</v>
      </c>
      <c r="T13044" t="n">
        <v>30</v>
      </c>
      <c r="U13044">
        <f>T13044*S13044*R13044</f>
        <v>70092.567817312796</v>
      </c>
      <c r="V13044">
        <f>1/U13044</f>
        <v>1.4266847843360091E-5</v>
      </c>
    </row>
    <row r="13045" s="29">
      <c r="A13045" t="inlineStr">
        <is>
          <t>photovoltaic facade installation, 3kWp, single-Si, panel, mounted, at building</t>
        </is>
      </c>
      <c r="B13045" s="30">
        <f>P13045*V13045</f>
        <v>2.4697172513261072E-8</v>
      </c>
      <c r="C13045" t="inlineStr">
        <is>
          <t>APAC</t>
        </is>
      </c>
      <c r="D13045" t="inlineStr">
        <is>
          <t>unit</t>
        </is>
      </c>
      <c r="F13045" t="inlineStr">
        <is>
          <t>technosphere</t>
        </is>
      </c>
      <c r="G13045" t="n">
        <v>2</v>
      </c>
      <c r="H13045" t="n">
        <v>-18.19689739735082</v>
      </c>
      <c r="I13045" t="n">
        <v>0.09798894162072011</v>
      </c>
      <c r="J13045" t="inlineStr">
        <is>
          <t>(2,2,1,1,1,3); Calculation with average annual yield and share of technologies. Lifetime: 30a.</t>
        </is>
      </c>
      <c r="L13045" t="inlineStr">
        <is>
          <t>photovoltaic facade installation, 3kWp, single-Si, panel, mounted, at building</t>
        </is>
      </c>
      <c r="N13045" t="inlineStr">
        <is>
          <t>all</t>
        </is>
      </c>
      <c r="O13045" t="n">
        <v>1</v>
      </c>
      <c r="P13045" s="30">
        <f>INDEX(parameters!$D$41:$AG$178,MATCH('PV (extension)'!B13016,parameters!$C$41:$C$178,0),MATCH('PV (extension)'!A13045,parameters!$D$5:$AG$5,0))/O13045</f>
        <v>1.7310882392816251E-3</v>
      </c>
      <c r="Q13045" t="inlineStr">
        <is>
          <t>façade</t>
        </is>
      </c>
      <c r="R13045">
        <f>INDEX(parameters!$C$196:$EJ$198,MATCH('PV (extension)'!Q13045,parameters!$B$196:$B$198,0),MATCH('PV (extension)'!B13016,parameters!$C$195:$EJ$195,0))</f>
        <v>778.80630908125329</v>
      </c>
      <c r="S13045" t="n">
        <v>3</v>
      </c>
      <c r="T13045" t="n">
        <v>30</v>
      </c>
      <c r="U13045">
        <f>T13045*S13045*R13045</f>
        <v>70092.567817312796</v>
      </c>
      <c r="V13045">
        <f>1/U13045</f>
        <v>1.4266847843360091E-5</v>
      </c>
    </row>
    <row r="13046" ht="16" customHeight="1" s="29">
      <c r="A13046" t="inlineStr">
        <is>
          <t>photovoltaic flat-roof installation, 3kWp, multi-Si, on roof</t>
        </is>
      </c>
      <c r="B13046" s="30">
        <f>P13046*V13046</f>
        <v>5.0711884153389051E-7</v>
      </c>
      <c r="C13046" t="inlineStr">
        <is>
          <t>APAC</t>
        </is>
      </c>
      <c r="D13046" t="inlineStr">
        <is>
          <t>unit</t>
        </is>
      </c>
      <c r="F13046" t="inlineStr">
        <is>
          <t>technosphere</t>
        </is>
      </c>
      <c r="G13046" t="n">
        <v>2</v>
      </c>
      <c r="H13046" t="n">
        <v>-15.20991773919472</v>
      </c>
      <c r="I13046" t="n">
        <v>0.09798894162072011</v>
      </c>
      <c r="J13046" t="inlineStr">
        <is>
          <t>(2,2,1,1,1,3); Calculation with average annual yield and share of technologies. Lifetime: 30a.</t>
        </is>
      </c>
      <c r="L13046" t="inlineStr">
        <is>
          <t>photovoltaic flat-roof installation, 3kWp, multi-Si, on roof</t>
        </is>
      </c>
      <c r="N13046" t="inlineStr">
        <is>
          <t>all</t>
        </is>
      </c>
      <c r="O13046" t="n">
        <v>1</v>
      </c>
      <c r="P13046" s="30">
        <f>INDEX(parameters!$D$41:$AG$178,MATCH('PV (extension)'!B13016,parameters!$C$41:$C$178,0),MATCH('PV (extension)'!A13046,parameters!$D$5:$AG$5,0))/O13046</f>
        <v>5.0625069824473082E-2</v>
      </c>
      <c r="Q13046" s="3" t="inlineStr">
        <is>
          <t>roof-top</t>
        </is>
      </c>
      <c r="R13046">
        <f>INDEX(parameters!$C$196:$EJ$198,MATCH('PV (extension)'!Q13046,parameters!$B$196:$B$198,0),MATCH('PV (extension)'!B13016,parameters!$C$195:$EJ$195,0))</f>
        <v>1109.2089856611788</v>
      </c>
      <c r="S13046" t="n">
        <v>3</v>
      </c>
      <c r="T13046" t="n">
        <v>30</v>
      </c>
      <c r="U13046">
        <f>T13046*S13046*R13046</f>
        <v>99828.808709506091</v>
      </c>
      <c r="V13046">
        <f>1/U13046</f>
        <v>1.001714848576347E-5</v>
      </c>
    </row>
    <row r="13047" ht="16" customHeight="1" s="29">
      <c r="A13047" t="inlineStr">
        <is>
          <t>photovoltaic flat-roof installation, 3kWp, single-Si, on roof</t>
        </is>
      </c>
      <c r="B13047" s="30">
        <f>P13047*V13047</f>
        <v>2.6470868936393464E-7</v>
      </c>
      <c r="C13047" t="inlineStr">
        <is>
          <t>APAC</t>
        </is>
      </c>
      <c r="D13047" t="inlineStr">
        <is>
          <t>unit</t>
        </is>
      </c>
      <c r="F13047" t="inlineStr">
        <is>
          <t>technosphere</t>
        </is>
      </c>
      <c r="G13047" t="n">
        <v>2</v>
      </c>
      <c r="H13047" t="n">
        <v>-15.84555259734934</v>
      </c>
      <c r="I13047" t="n">
        <v>0.09798894162072011</v>
      </c>
      <c r="J13047" t="inlineStr">
        <is>
          <t>(2,2,1,1,1,3); Calculation with average annual yield and share of technologies. Lifetime: 30a.</t>
        </is>
      </c>
      <c r="L13047" t="inlineStr">
        <is>
          <t>photovoltaic flat-roof installation, 3kWp, single-Si, on roof</t>
        </is>
      </c>
      <c r="N13047" t="inlineStr">
        <is>
          <t>all</t>
        </is>
      </c>
      <c r="O13047" t="n">
        <v>1</v>
      </c>
      <c r="P13047" s="30">
        <f>INDEX(parameters!$D$41:$AG$178,MATCH('PV (extension)'!B13016,parameters!$C$41:$C$178,0),MATCH('PV (extension)'!A13047,parameters!$D$5:$AG$5,0))/O13047</f>
        <v>2.6425553114256296E-2</v>
      </c>
      <c r="Q13047" s="3" t="inlineStr">
        <is>
          <t>roof-top</t>
        </is>
      </c>
      <c r="R13047">
        <f>INDEX(parameters!$C$196:$EJ$198,MATCH('PV (extension)'!Q13047,parameters!$B$196:$B$198,0),MATCH('PV (extension)'!B13016,parameters!$C$195:$EJ$195,0))</f>
        <v>1109.2089856611788</v>
      </c>
      <c r="S13047" t="n">
        <v>3</v>
      </c>
      <c r="T13047" t="n">
        <v>30</v>
      </c>
      <c r="U13047">
        <f>T13047*S13047*R13047</f>
        <v>99828.808709506091</v>
      </c>
      <c r="V13047">
        <f>1/U13047</f>
        <v>1.001714848576347E-5</v>
      </c>
    </row>
    <row r="13048" ht="16" customHeight="1" s="29">
      <c r="A13048" t="inlineStr">
        <is>
          <t>photovoltaic slanted-roof installation, 3kWp, CIS, panel, mounted, on roof</t>
        </is>
      </c>
      <c r="B13048" s="30">
        <f>P13048*V13048</f>
        <v>1.4641520198509743E-7</v>
      </c>
      <c r="C13048" t="inlineStr">
        <is>
          <t>CH</t>
        </is>
      </c>
      <c r="D13048" t="inlineStr">
        <is>
          <t>unit</t>
        </is>
      </c>
      <c r="F13048" t="inlineStr">
        <is>
          <t>technosphere</t>
        </is>
      </c>
      <c r="G13048" t="n">
        <v>2</v>
      </c>
      <c r="H13048" t="n">
        <v>-16.88405011147741</v>
      </c>
      <c r="I13048" t="n">
        <v>0.09798894162072011</v>
      </c>
      <c r="J13048" t="inlineStr">
        <is>
          <t>(2,2,1,1,1,3); Calculation with average annual yield and share of technologies. Lifetime: 30a.</t>
        </is>
      </c>
      <c r="L13048" t="inlineStr">
        <is>
          <t>photovoltaic slanted-roof installation, 3kWp, CIS, panel, mounted, on roof</t>
        </is>
      </c>
      <c r="N13048" t="inlineStr">
        <is>
          <t>all</t>
        </is>
      </c>
      <c r="O13048" t="n">
        <v>1</v>
      </c>
      <c r="P13048" s="30">
        <f>INDEX(parameters!$D$41:$AG$178,MATCH('PV (extension)'!B13016,parameters!$C$41:$C$178,0),MATCH('PV (extension)'!A13048,parameters!$D$5:$AG$5,0))/O13048</f>
        <v>1.4616455191133988E-2</v>
      </c>
      <c r="Q13048" s="3" t="inlineStr">
        <is>
          <t>roof-top</t>
        </is>
      </c>
      <c r="R13048">
        <f>INDEX(parameters!$C$196:$EJ$198,MATCH('PV (extension)'!Q13048,parameters!$B$196:$B$198,0),MATCH('PV (extension)'!B13016,parameters!$C$195:$EJ$195,0))</f>
        <v>1109.2089856611788</v>
      </c>
      <c r="S13048" t="n">
        <v>3</v>
      </c>
      <c r="T13048" t="n">
        <v>30</v>
      </c>
      <c r="U13048">
        <f>T13048*S13048*R13048</f>
        <v>99828.808709506091</v>
      </c>
      <c r="V13048">
        <f>1/U13048</f>
        <v>1.001714848576347E-5</v>
      </c>
    </row>
    <row r="13049" ht="16" customHeight="1" s="29">
      <c r="A13049" t="inlineStr">
        <is>
          <t>photovoltaic slanted-roof installation, 3kWp, CdTe, laminated, integrated, on roof</t>
        </is>
      </c>
      <c r="B13049" s="30">
        <f>P13049*V13049</f>
        <v>4.0997174721605942E-9</v>
      </c>
      <c r="C13049" t="inlineStr">
        <is>
          <t>CH</t>
        </is>
      </c>
      <c r="D13049" t="inlineStr">
        <is>
          <t>unit</t>
        </is>
      </c>
      <c r="F13049" t="inlineStr">
        <is>
          <t>technosphere</t>
        </is>
      </c>
      <c r="G13049" t="n">
        <v>2</v>
      </c>
      <c r="H13049" t="n">
        <v>-19.50639655088546</v>
      </c>
      <c r="I13049" t="n">
        <v>0.09798894162072011</v>
      </c>
      <c r="J13049" t="inlineStr">
        <is>
          <t>(2,2,1,1,1,3); Calculation with average annual yield and share of technologies. Lifetime: 30a.</t>
        </is>
      </c>
      <c r="L13049" t="inlineStr">
        <is>
          <t>photovoltaic slanted-roof installation, 3kWp, CdTe, laminated, integrated, on roof</t>
        </is>
      </c>
      <c r="N13049" t="inlineStr">
        <is>
          <t>all</t>
        </is>
      </c>
      <c r="O13049" t="n">
        <v>1</v>
      </c>
      <c r="P13049" s="30">
        <f>INDEX(parameters!$D$41:$AG$178,MATCH('PV (extension)'!B13016,parameters!$C$41:$C$178,0),MATCH('PV (extension)'!A13049,parameters!$D$5:$AG$5,0))/O13049</f>
        <v>4.0926991129133978E-4</v>
      </c>
      <c r="Q13049" s="3" t="inlineStr">
        <is>
          <t>roof-top</t>
        </is>
      </c>
      <c r="R13049">
        <f>INDEX(parameters!$C$196:$EJ$198,MATCH('PV (extension)'!Q13049,parameters!$B$196:$B$198,0),MATCH('PV (extension)'!B13016,parameters!$C$195:$EJ$195,0))</f>
        <v>1109.2089856611788</v>
      </c>
      <c r="S13049" t="n">
        <v>3</v>
      </c>
      <c r="T13049" t="n">
        <v>30</v>
      </c>
      <c r="U13049">
        <f>T13049*S13049*R13049</f>
        <v>99828.808709506091</v>
      </c>
      <c r="V13049">
        <f>1/U13049</f>
        <v>1.001714848576347E-5</v>
      </c>
    </row>
    <row r="13050" ht="16" customHeight="1" s="29">
      <c r="A13050" t="inlineStr">
        <is>
          <t>photovoltaic slanted-roof installation, 3kWp, multi-Si, laminated, integrated, on roof</t>
        </is>
      </c>
      <c r="B13050" s="30">
        <f>P13050*V13050</f>
        <v>2.4356662342956301E-8</v>
      </c>
      <c r="C13050" t="inlineStr">
        <is>
          <t>APAC</t>
        </is>
      </c>
      <c r="D13050" t="inlineStr">
        <is>
          <t>unit</t>
        </is>
      </c>
      <c r="F13050" t="inlineStr">
        <is>
          <t>technosphere</t>
        </is>
      </c>
      <c r="G13050" t="n">
        <v>2</v>
      </c>
      <c r="H13050" t="n">
        <v>-18.22076487875746</v>
      </c>
      <c r="I13050" t="n">
        <v>0.09798894162072011</v>
      </c>
      <c r="J13050" t="inlineStr">
        <is>
          <t>(2,2,1,1,1,3); Calculation with average annual yield and share of technologies. Lifetime: 30a.</t>
        </is>
      </c>
      <c r="L13050" t="inlineStr">
        <is>
          <t>photovoltaic slanted-roof installation, 3kWp, multi-Si, laminated, integrated, on roof</t>
        </is>
      </c>
      <c r="N13050" t="inlineStr">
        <is>
          <t>all</t>
        </is>
      </c>
      <c r="O13050" t="n">
        <v>1</v>
      </c>
      <c r="P13050" s="30">
        <f>INDEX(parameters!$D$41:$AG$178,MATCH('PV (extension)'!B13016,parameters!$C$41:$C$178,0),MATCH('PV (extension)'!A13050,parameters!$D$5:$AG$5,0))/O13050</f>
        <v>2.4314965858370148E-3</v>
      </c>
      <c r="Q13050" s="3" t="inlineStr">
        <is>
          <t>roof-top</t>
        </is>
      </c>
      <c r="R13050">
        <f>INDEX(parameters!$C$196:$EJ$198,MATCH('PV (extension)'!Q13050,parameters!$B$196:$B$198,0),MATCH('PV (extension)'!B13016,parameters!$C$195:$EJ$195,0))</f>
        <v>1109.2089856611788</v>
      </c>
      <c r="S13050" t="n">
        <v>3</v>
      </c>
      <c r="T13050" t="n">
        <v>30</v>
      </c>
      <c r="U13050">
        <f>T13050*S13050*R13050</f>
        <v>99828.808709506091</v>
      </c>
      <c r="V13050">
        <f>1/U13050</f>
        <v>1.001714848576347E-5</v>
      </c>
    </row>
    <row r="13051" ht="16" customHeight="1" s="29">
      <c r="A13051" t="inlineStr">
        <is>
          <t>photovoltaic slanted-roof installation, 3kWp, multi-Si, panel, mounted, on roof</t>
        </is>
      </c>
      <c r="B13051" s="30">
        <f>P13051*V13051</f>
        <v>4.1689954604651384E-7</v>
      </c>
      <c r="C13051" t="inlineStr">
        <is>
          <t>APAC</t>
        </is>
      </c>
      <c r="D13051" t="inlineStr">
        <is>
          <t>unit</t>
        </is>
      </c>
      <c r="F13051" t="inlineStr">
        <is>
          <t>technosphere</t>
        </is>
      </c>
      <c r="G13051" t="n">
        <v>2</v>
      </c>
      <c r="H13051" t="n">
        <v>-15.40735416199742</v>
      </c>
      <c r="I13051" t="n">
        <v>0.09798894162072011</v>
      </c>
      <c r="J13051" t="inlineStr">
        <is>
          <t>(2,2,1,1,1,3); Calculation with average annual yield and share of technologies. Lifetime: 30a.</t>
        </is>
      </c>
      <c r="L13051" t="inlineStr">
        <is>
          <t>photovoltaic slanted-roof installation, 3kWp, multi-Si, panel, mounted, on roof</t>
        </is>
      </c>
      <c r="N13051" t="inlineStr">
        <is>
          <t>all</t>
        </is>
      </c>
      <c r="O13051" t="n">
        <v>1</v>
      </c>
      <c r="P13051" s="30">
        <f>INDEX(parameters!$D$41:$AG$178,MATCH('PV (extension)'!B13016,parameters!$C$41:$C$178,0),MATCH('PV (extension)'!A13051,parameters!$D$5:$AG$5,0))/O13051</f>
        <v>4.1618585033357351E-2</v>
      </c>
      <c r="Q13051" s="3" t="inlineStr">
        <is>
          <t>roof-top</t>
        </is>
      </c>
      <c r="R13051">
        <f>INDEX(parameters!$C$196:$EJ$198,MATCH('PV (extension)'!Q13051,parameters!$B$196:$B$198,0),MATCH('PV (extension)'!B13016,parameters!$C$195:$EJ$195,0))</f>
        <v>1109.2089856611788</v>
      </c>
      <c r="S13051" t="n">
        <v>3</v>
      </c>
      <c r="T13051" t="n">
        <v>30</v>
      </c>
      <c r="U13051">
        <f>T13051*S13051*R13051</f>
        <v>99828.808709506091</v>
      </c>
      <c r="V13051">
        <f>1/U13051</f>
        <v>1.001714848576347E-5</v>
      </c>
    </row>
    <row r="13052" ht="16" customHeight="1" s="29">
      <c r="A13052" t="inlineStr">
        <is>
          <t>photovoltaic slanted-roof installation, 3kWp, single-Si, laminated, integrated, on roof</t>
        </is>
      </c>
      <c r="B13052" s="30">
        <f>P13052*V13052</f>
        <v>1.2872405746036475E-8</v>
      </c>
      <c r="C13052" t="inlineStr">
        <is>
          <t>APAC</t>
        </is>
      </c>
      <c r="D13052" t="inlineStr">
        <is>
          <t>unit</t>
        </is>
      </c>
      <c r="F13052" t="inlineStr">
        <is>
          <t>technosphere</t>
        </is>
      </c>
      <c r="G13052" t="n">
        <v>2</v>
      </c>
      <c r="H13052" t="n">
        <v>-18.85636797425012</v>
      </c>
      <c r="I13052" t="n">
        <v>0.09798894162072011</v>
      </c>
      <c r="J13052" t="inlineStr">
        <is>
          <t>(2,2,1,1,1,3); Calculation with average annual yield and share of technologies. Lifetime: 30a.</t>
        </is>
      </c>
      <c r="L13052" t="inlineStr">
        <is>
          <t>photovoltaic slanted-roof installation, 3kWp, single-Si, laminated, integrated, on roof</t>
        </is>
      </c>
      <c r="N13052" t="inlineStr">
        <is>
          <t>all</t>
        </is>
      </c>
      <c r="O13052" t="n">
        <v>1</v>
      </c>
      <c r="P13052" s="30">
        <f>INDEX(parameters!$D$41:$AG$178,MATCH('PV (extension)'!B13016,parameters!$C$41:$C$178,0),MATCH('PV (extension)'!A13052,parameters!$D$5:$AG$5,0))/O13052</f>
        <v>1.2850369308522222E-3</v>
      </c>
      <c r="Q13052" s="3" t="inlineStr">
        <is>
          <t>roof-top</t>
        </is>
      </c>
      <c r="R13052">
        <f>INDEX(parameters!$C$196:$EJ$198,MATCH('PV (extension)'!Q13052,parameters!$B$196:$B$198,0),MATCH('PV (extension)'!B13016,parameters!$C$195:$EJ$195,0))</f>
        <v>1109.2089856611788</v>
      </c>
      <c r="S13052" t="n">
        <v>3</v>
      </c>
      <c r="T13052" t="n">
        <v>30</v>
      </c>
      <c r="U13052">
        <f>T13052*S13052*R13052</f>
        <v>99828.808709506091</v>
      </c>
      <c r="V13052">
        <f>1/U13052</f>
        <v>1.001714848576347E-5</v>
      </c>
    </row>
    <row r="13053" ht="16" customHeight="1" s="29">
      <c r="A13053" t="inlineStr">
        <is>
          <t>photovoltaic slanted-roof installation, 3kWp, single-Si, panel, mounted, on roof</t>
        </is>
      </c>
      <c r="B13053" s="30">
        <f>P13053*V13053</f>
        <v>2.1787458340290023E-7</v>
      </c>
      <c r="C13053" t="inlineStr">
        <is>
          <t>APAC</t>
        </is>
      </c>
      <c r="D13053" t="inlineStr">
        <is>
          <t>unit</t>
        </is>
      </c>
      <c r="F13053" t="inlineStr">
        <is>
          <t>technosphere</t>
        </is>
      </c>
      <c r="G13053" t="n">
        <v>2</v>
      </c>
      <c r="H13053" t="n">
        <v>-16.04298817847151</v>
      </c>
      <c r="I13053" t="n">
        <v>0.09798894162072011</v>
      </c>
      <c r="J13053" t="inlineStr">
        <is>
          <t>(2,2,1,1,1,3); Calculation with average annual yield and share of technologies. Lifetime: 30a.</t>
        </is>
      </c>
      <c r="L13053" t="inlineStr">
        <is>
          <t>photovoltaic slanted-roof installation, 3kWp, single-Si, panel, mounted, on roof</t>
        </is>
      </c>
      <c r="N13053" t="inlineStr">
        <is>
          <t>all</t>
        </is>
      </c>
      <c r="O13053" t="n">
        <v>1</v>
      </c>
      <c r="P13053" s="30">
        <f>INDEX(parameters!$D$41:$AG$178,MATCH('PV (extension)'!B13016,parameters!$C$41:$C$178,0),MATCH('PV (extension)'!A13053,parameters!$D$5:$AG$5,0))/O13053</f>
        <v>2.1750160109191456E-2</v>
      </c>
      <c r="Q13053" s="3" t="inlineStr">
        <is>
          <t>roof-top</t>
        </is>
      </c>
      <c r="R13053">
        <f>INDEX(parameters!$C$196:$EJ$198,MATCH('PV (extension)'!Q13053,parameters!$B$196:$B$198,0),MATCH('PV (extension)'!B13016,parameters!$C$195:$EJ$195,0))</f>
        <v>1109.2089856611788</v>
      </c>
      <c r="S13053" t="n">
        <v>3</v>
      </c>
      <c r="T13053" t="n">
        <v>30</v>
      </c>
      <c r="U13053">
        <f>T13053*S13053*R13053</f>
        <v>99828.808709506091</v>
      </c>
      <c r="V13053">
        <f>1/U13053</f>
        <v>1.001714848576347E-5</v>
      </c>
    </row>
    <row r="13054" s="29">
      <c r="A13054" t="inlineStr">
        <is>
          <t>market for tap water</t>
        </is>
      </c>
      <c r="B13054" t="n">
        <v>0.0020721</v>
      </c>
      <c r="C13054" t="inlineStr">
        <is>
          <t>Europe without Switzerland</t>
        </is>
      </c>
      <c r="D13054" t="inlineStr">
        <is>
          <t>kilogram</t>
        </is>
      </c>
      <c r="F13054" t="inlineStr">
        <is>
          <t>technosphere</t>
        </is>
      </c>
      <c r="G13054" t="n">
        <v>2</v>
      </c>
      <c r="H13054" t="n">
        <v>-6.179192693201237</v>
      </c>
      <c r="I13054" t="n">
        <v>0.04340984597628009</v>
      </c>
      <c r="J13054" t="inlineStr">
        <is>
          <t>(2,2,1,1,1,3); Estimation 20l/m2 panel</t>
        </is>
      </c>
      <c r="L13054" t="inlineStr">
        <is>
          <t>tap water</t>
        </is>
      </c>
    </row>
    <row r="13055" s="29">
      <c r="A13055" t="inlineStr">
        <is>
          <t>treatment of wastewater, from residence, capacity 1.1E10l/year</t>
        </is>
      </c>
      <c r="B13055" t="n">
        <v>-1.8649e-06</v>
      </c>
      <c r="C13055" t="inlineStr">
        <is>
          <t>CH</t>
        </is>
      </c>
      <c r="D13055" t="inlineStr">
        <is>
          <t>cubic meter</t>
        </is>
      </c>
      <c r="F13055" t="inlineStr">
        <is>
          <t>technosphere</t>
        </is>
      </c>
      <c r="G13055" t="n">
        <v>2</v>
      </c>
      <c r="H13055" t="n">
        <v>-13.19230312560901</v>
      </c>
      <c r="I13055" t="n">
        <v>0.04340984597628009</v>
      </c>
      <c r="J13055" t="inlineStr">
        <is>
          <t>(2,2,1,1,1,3); Estimation 20l/m2 panel</t>
        </is>
      </c>
      <c r="K13055" t="b">
        <v>1</v>
      </c>
      <c r="L13055" t="inlineStr">
        <is>
          <t>wastewater, from residence</t>
        </is>
      </c>
    </row>
    <row r="13056" s="29"/>
    <row r="13057" customFormat="1" s="28">
      <c r="A13057" s="28" t="inlineStr">
        <is>
          <t>Activity</t>
        </is>
      </c>
      <c r="B13057" s="28" t="inlineStr">
        <is>
          <t>electricity production, photovoltaic, residential</t>
        </is>
      </c>
    </row>
    <row r="13058">
      <c r="A13058" t="inlineStr">
        <is>
          <t>comment</t>
        </is>
      </c>
      <c r="B1305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")&amp;HLOOKUP(B13059,parameters!$C$195:$EJ$198,2,0)&amp;" kWh/kWp.
Annual output, Facade: "&amp;HLOOKUP(B13059,parameters!$C$195:$EJ$198,3,0)&amp;" kWh/kWp.
Annual output, Open-ground: "&amp;HLOOKUP(B13059,parameters!$C$195:$EJ$198,4,0)&amp;_xlfn._LONGTEXT("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")&amp;VLOOKUP(B13059,'extension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1109.20898566118 kWh/kWp.
Annual output, Facade: 778.806309081253 kWh/kWp.
Annual output, Open-ground: 1180.00955921402 kWh/kWp.
Amount of solar energy transformed to electricity. Waste heat emission due to losses of electricity in the system.
Technology:  Electricity production with grid-connected photovoltaic power plants.
Time period:  Time of publications
Production volume: 605 GWh in 2025.
Sampling:  Statistical data and model calculations
Extrapolations:  Use of PV technology data investigated for other countries (Switzerland). Correction of average yield with Swiss data.
Uncertainty:  None
Author: Romain Sacchi, PSI, romain.sacchi@psi.ch</v>
      </c>
    </row>
    <row r="13059" s="29">
      <c r="A13059" t="inlineStr">
        <is>
          <t>location</t>
        </is>
      </c>
      <c r="B13059" t="inlineStr">
        <is>
          <t>SK</t>
        </is>
      </c>
    </row>
    <row r="13060" s="29">
      <c r="A13060" t="inlineStr">
        <is>
          <t>production amount</t>
        </is>
      </c>
      <c r="B13060" t="n">
        <v>1</v>
      </c>
    </row>
    <row r="13061" s="29">
      <c r="A13061" t="inlineStr">
        <is>
          <t>reference product</t>
        </is>
      </c>
      <c r="B13061" t="inlineStr">
        <is>
          <t>electricity, low voltage</t>
        </is>
      </c>
    </row>
    <row r="13062" s="29">
      <c r="A13062" t="inlineStr">
        <is>
          <t>source</t>
        </is>
      </c>
      <c r="B1306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063" s="29">
      <c r="A13063" t="inlineStr">
        <is>
          <t>type</t>
        </is>
      </c>
      <c r="B13063" t="inlineStr">
        <is>
          <t>process</t>
        </is>
      </c>
    </row>
    <row r="13064" s="29">
      <c r="A13064" t="inlineStr">
        <is>
          <t>unit</t>
        </is>
      </c>
      <c r="B13064" t="inlineStr">
        <is>
          <t>kilowatt hour</t>
        </is>
      </c>
    </row>
    <row r="13065" s="29">
      <c r="A13065" t="inlineStr">
        <is>
          <t>Exchanges</t>
        </is>
      </c>
    </row>
    <row r="13066" customFormat="1" s="28">
      <c r="A13066" s="28" t="inlineStr">
        <is>
          <t>name</t>
        </is>
      </c>
      <c r="B13066" s="28" t="inlineStr">
        <is>
          <t>amount</t>
        </is>
      </c>
      <c r="C13066" s="28" t="inlineStr">
        <is>
          <t>location</t>
        </is>
      </c>
      <c r="D13066" s="28" t="inlineStr">
        <is>
          <t>unit</t>
        </is>
      </c>
      <c r="E13066" s="28" t="inlineStr">
        <is>
          <t>categories</t>
        </is>
      </c>
      <c r="F13066" s="28" t="inlineStr">
        <is>
          <t>type</t>
        </is>
      </c>
      <c r="G13066" s="28" t="inlineStr">
        <is>
          <t>uncertainty type</t>
        </is>
      </c>
      <c r="H13066" s="28" t="inlineStr">
        <is>
          <t>reference product</t>
        </is>
      </c>
      <c r="I13066" s="28" t="inlineStr">
        <is>
          <t>comment</t>
        </is>
      </c>
      <c r="J13066" s="28" t="inlineStr">
        <is>
          <t>production volume</t>
        </is>
      </c>
      <c r="K13066" s="28" t="inlineStr">
        <is>
          <t>scope</t>
        </is>
      </c>
      <c r="L13066" s="28" t="inlineStr">
        <is>
          <t>scope share</t>
        </is>
      </c>
      <c r="M13066" s="28" t="inlineStr">
        <is>
          <t>tech share</t>
        </is>
      </c>
      <c r="N13066" s="28" t="inlineStr">
        <is>
          <t>installation</t>
        </is>
      </c>
      <c r="O13066" s="28" t="inlineStr">
        <is>
          <t>productivity</t>
        </is>
      </c>
      <c r="P13066" s="28" t="inlineStr">
        <is>
          <t>kWp</t>
        </is>
      </c>
      <c r="Q13066" s="28" t="inlineStr">
        <is>
          <t>lifetime</t>
        </is>
      </c>
      <c r="R13066" s="28" t="inlineStr">
        <is>
          <t>lifetime production</t>
        </is>
      </c>
      <c r="S13066" s="28" t="inlineStr">
        <is>
          <t>inverted lifetime production</t>
        </is>
      </c>
    </row>
    <row r="13067" s="29">
      <c r="A13067" t="inlineStr">
        <is>
          <t>Energy, solar, converted</t>
        </is>
      </c>
      <c r="B13067" t="n">
        <v>3.8503</v>
      </c>
      <c r="D13067" t="inlineStr">
        <is>
          <t>megajoule</t>
        </is>
      </c>
      <c r="E13067" t="inlineStr">
        <is>
          <t>natural resource::in air</t>
        </is>
      </c>
      <c r="F13067" t="inlineStr">
        <is>
          <t>biosphere</t>
        </is>
      </c>
      <c r="G13067" t="n">
        <v>0</v>
      </c>
      <c r="I13067" t="inlineStr">
        <is>
          <t>(2,2,1,1,1,3); Energy loss in the system</t>
        </is>
      </c>
    </row>
    <row r="13068" s="29">
      <c r="A13068" t="inlineStr">
        <is>
          <t>Heat, waste</t>
        </is>
      </c>
      <c r="B13068" t="n">
        <v>0.25027</v>
      </c>
      <c r="D13068" t="inlineStr">
        <is>
          <t>megajoule</t>
        </is>
      </c>
      <c r="E13068" t="inlineStr">
        <is>
          <t>air</t>
        </is>
      </c>
      <c r="F13068" t="inlineStr">
        <is>
          <t>biosphere</t>
        </is>
      </c>
      <c r="G13068" t="n">
        <v>0</v>
      </c>
      <c r="I13068" t="inlineStr">
        <is>
          <t>(1,na,na,na,na,na); Calculation with average annual output and share of technologies; Average degradation of 10.5% included</t>
        </is>
      </c>
    </row>
    <row r="13069" s="29">
      <c r="A13069" t="inlineStr">
        <is>
          <t>electricity production, photovoltaic, residential</t>
        </is>
      </c>
      <c r="B13069" t="n">
        <v>1</v>
      </c>
      <c r="C13069" t="inlineStr">
        <is>
          <t>SK</t>
        </is>
      </c>
      <c r="D13069" t="inlineStr">
        <is>
          <t>kilowatt hour</t>
        </is>
      </c>
      <c r="E13069" t="inlineStr">
        <is>
          <t>photovoltaic::power plants</t>
        </is>
      </c>
      <c r="F13069" t="inlineStr">
        <is>
          <t>production</t>
        </is>
      </c>
      <c r="G13069" t="n">
        <v>0</v>
      </c>
      <c r="H13069" t="inlineStr">
        <is>
          <t>electricity, low voltage</t>
        </is>
      </c>
      <c r="J13069">
        <f>VLOOKUP(C13069,'extension - production vol'!$B$6:$D$235,3,0)</f>
        <v>605</v>
      </c>
    </row>
    <row r="13070" ht="16" customHeight="1" s="29">
      <c r="A13070" t="inlineStr">
        <is>
          <t>photovoltaic slanted-roof installation, 3 kWp, CIS, laminated, integrated, on roof</t>
        </is>
      </c>
      <c r="B13070" s="30">
        <f>M13070*S13070</f>
        <v>5.1286027997142213E-8</v>
      </c>
      <c r="C13070" t="inlineStr">
        <is>
          <t>CH</t>
        </is>
      </c>
      <c r="D13070" t="inlineStr">
        <is>
          <t>unit</t>
        </is>
      </c>
      <c r="F13070" t="inlineStr">
        <is>
          <t>technosphere</t>
        </is>
      </c>
      <c r="G13070" t="n">
        <v>0</v>
      </c>
      <c r="H13070" t="inlineStr">
        <is>
          <t>photovoltaic slanted-roof installation, 3 kWp, CIS, laminated, integrated, on roof</t>
        </is>
      </c>
      <c r="I13070" t="inlineStr">
        <is>
          <t>(2,2,1,1,1,3); Calculation with average annual yield and share of technologies. Lifetime: 30a.</t>
        </is>
      </c>
      <c r="K13070" t="inlineStr">
        <is>
          <t>residential</t>
        </is>
      </c>
      <c r="L13070">
        <f>IF(K13070="residential",VLOOKUP(B13059,parameters!$C$41:$AG$178,18,0),IF(K13070="commercial",1-VLOOKUP(B13059,parameters!$C$41:$AG$178,18,0),1))</f>
        <v>0.17766751537682748</v>
      </c>
      <c r="M13070" s="30">
        <f>INDEX(parameters!$D$41:$AG$178,MATCH('PV (extension)'!B13059,parameters!$C$41:$C$178,0),MATCH('PV (extension)'!A13070,parameters!$D$5:$AG$5,0))/L13070</f>
        <v>5.119823078397083E-3</v>
      </c>
      <c r="N13070" s="3" t="inlineStr">
        <is>
          <t>roof-top</t>
        </is>
      </c>
      <c r="O13070">
        <f>INDEX(parameters!$C$196:$EJ$198,MATCH('PV (extension)'!N13070,parameters!$B$196:$B$198,0),MATCH('PV (extension)'!B13059,parameters!$C$195:$EJ$195,0))</f>
        <v>1109.2089856611788</v>
      </c>
      <c r="P13070" t="n">
        <v>3</v>
      </c>
      <c r="Q13070" t="n">
        <v>30</v>
      </c>
      <c r="R13070">
        <f>Q13070*P13070*O13070</f>
        <v>99828.808709506091</v>
      </c>
      <c r="S13070">
        <f>1/R13070</f>
        <v>1.001714848576347E-5</v>
      </c>
    </row>
    <row r="13071" ht="16" customHeight="1" s="29">
      <c r="A13071" t="inlineStr">
        <is>
          <t>photovoltaic slanted-roof installation, 3 kWp, CdTe, panel, mounted, on roof</t>
        </is>
      </c>
      <c r="B13071" s="30">
        <f>M13071*S13071</f>
        <v>3.3450317580387372E-7</v>
      </c>
      <c r="C13071" t="inlineStr">
        <is>
          <t>CH</t>
        </is>
      </c>
      <c r="D13071" t="inlineStr">
        <is>
          <t>unit</t>
        </is>
      </c>
      <c r="F13071" t="inlineStr">
        <is>
          <t>technosphere</t>
        </is>
      </c>
      <c r="G13071" t="n">
        <v>0</v>
      </c>
      <c r="H13071" t="inlineStr">
        <is>
          <t>photovoltaic slanted-roof installation, 3 kWp, CdTe, panel, mounted, on roof</t>
        </is>
      </c>
      <c r="I13071" t="inlineStr">
        <is>
          <t>(2,2,1,1,1,3); Calculation with average annual yield and share of technologies. Lifetime: 30a.</t>
        </is>
      </c>
      <c r="K13071" t="inlineStr">
        <is>
          <t>residential</t>
        </is>
      </c>
      <c r="L13071">
        <f>L13070</f>
        <v>0.17766751537682748</v>
      </c>
      <c r="M13071" s="30">
        <f>INDEX(parameters!$D$41:$AG$178,MATCH('PV (extension)'!B13059,parameters!$C$41:$C$178,0),MATCH('PV (extension)'!A13071,parameters!$D$5:$AG$5,0))/L13071</f>
        <v>3.3393053550047194E-2</v>
      </c>
      <c r="N13071" s="3" t="inlineStr">
        <is>
          <t>roof-top</t>
        </is>
      </c>
      <c r="O13071">
        <f>INDEX(parameters!$C$196:$EJ$198,MATCH('PV (extension)'!N13071,parameters!$B$196:$B$198,0),MATCH('PV (extension)'!B13059,parameters!$C$195:$EJ$195,0))</f>
        <v>1109.2089856611788</v>
      </c>
      <c r="P13071" t="n">
        <v>3</v>
      </c>
      <c r="Q13071" t="n">
        <v>30</v>
      </c>
      <c r="R13071">
        <f>Q13071*P13071*O13071</f>
        <v>99828.808709506091</v>
      </c>
      <c r="S13071">
        <f>1/R13071</f>
        <v>1.001714848576347E-5</v>
      </c>
    </row>
    <row r="13072" ht="16" customHeight="1" s="29">
      <c r="A13072" t="inlineStr">
        <is>
          <t>photovoltaic slanted-roof installation, 3 kWp, micro-Si, laminated, integrated, on roof</t>
        </is>
      </c>
      <c r="B13072" s="30">
        <f>M13072*S13072</f>
        <v>5.1831223554431281E-9</v>
      </c>
      <c r="C13072" t="inlineStr">
        <is>
          <t>RER</t>
        </is>
      </c>
      <c r="D13072" t="inlineStr">
        <is>
          <t>unit</t>
        </is>
      </c>
      <c r="F13072" t="inlineStr">
        <is>
          <t>technosphere</t>
        </is>
      </c>
      <c r="G13072" t="n">
        <v>0</v>
      </c>
      <c r="H13072" t="inlineStr">
        <is>
          <t>photovoltaic slanted-roof installation, 3 kWp, micro-Si, laminated, integrated, on roof</t>
        </is>
      </c>
      <c r="I13072" t="inlineStr">
        <is>
          <t>(2,2,1,1,1,3); Calculation with average annual yield and share of technologies. Lifetime: 30a.</t>
        </is>
      </c>
      <c r="K13072" t="inlineStr">
        <is>
          <t>residential</t>
        </is>
      </c>
      <c r="L13072">
        <f>L13071</f>
        <v>0.17766751537682748</v>
      </c>
      <c r="M13072" s="30">
        <f>INDEX(parameters!$D$41:$AG$178,MATCH('PV (extension)'!B13059,parameters!$C$41:$C$178,0),MATCH('PV (extension)'!A13072,parameters!$D$5:$AG$5,0))/L13072</f>
        <v>5.1742493013949662E-4</v>
      </c>
      <c r="N13072" s="3" t="inlineStr">
        <is>
          <t>roof-top</t>
        </is>
      </c>
      <c r="O13072">
        <f>INDEX(parameters!$C$196:$EJ$198,MATCH('PV (extension)'!N13072,parameters!$B$196:$B$198,0),MATCH('PV (extension)'!B13059,parameters!$C$195:$EJ$195,0))</f>
        <v>1109.2089856611788</v>
      </c>
      <c r="P13072" t="n">
        <v>3</v>
      </c>
      <c r="Q13072" t="n">
        <v>30</v>
      </c>
      <c r="R13072">
        <f>Q13072*P13072*O13072</f>
        <v>99828.808709506091</v>
      </c>
      <c r="S13072">
        <f>1/R13072</f>
        <v>1.001714848576347E-5</v>
      </c>
    </row>
    <row r="13073" ht="16" customHeight="1" s="29">
      <c r="A13073" t="inlineStr">
        <is>
          <t>photovoltaic slanted-roof installation, 3 kWp, micro-Si, panel, mounted, on roof</t>
        </is>
      </c>
      <c r="B13073" s="30">
        <f>M13073*S13073</f>
        <v>9.0107682448080998E-8</v>
      </c>
      <c r="C13073" t="inlineStr">
        <is>
          <t>RER</t>
        </is>
      </c>
      <c r="D13073" t="inlineStr">
        <is>
          <t>unit</t>
        </is>
      </c>
      <c r="F13073" t="inlineStr">
        <is>
          <t>technosphere</t>
        </is>
      </c>
      <c r="G13073" t="n">
        <v>0</v>
      </c>
      <c r="H13073" t="inlineStr">
        <is>
          <t>photovoltaic slanted-roof installation, 3 kWp, micro-Si, panel, mounted, on roof</t>
        </is>
      </c>
      <c r="I13073" t="inlineStr">
        <is>
          <t>(2,2,1,1,1,3); Calculation with average annual yield and share of technologies. Lifetime: 30a.</t>
        </is>
      </c>
      <c r="K13073" t="inlineStr">
        <is>
          <t>residential</t>
        </is>
      </c>
      <c r="L13073">
        <f>L13072</f>
        <v>0.17766751537682748</v>
      </c>
      <c r="M13073" s="30">
        <f>INDEX(parameters!$D$41:$AG$178,MATCH('PV (extension)'!B13059,parameters!$C$41:$C$178,0),MATCH('PV (extension)'!A13073,parameters!$D$5:$AG$5,0))/L13073</f>
        <v>8.9953425943663963E-3</v>
      </c>
      <c r="N13073" s="3" t="inlineStr">
        <is>
          <t>roof-top</t>
        </is>
      </c>
      <c r="O13073">
        <f>INDEX(parameters!$C$196:$EJ$198,MATCH('PV (extension)'!N13073,parameters!$B$196:$B$198,0),MATCH('PV (extension)'!B13059,parameters!$C$195:$EJ$195,0))</f>
        <v>1109.2089856611788</v>
      </c>
      <c r="P13073" t="n">
        <v>3</v>
      </c>
      <c r="Q13073" t="n">
        <v>30</v>
      </c>
      <c r="R13073">
        <f>Q13073*P13073*O13073</f>
        <v>99828.808709506091</v>
      </c>
      <c r="S13073">
        <f>1/R13073</f>
        <v>1.001714848576347E-5</v>
      </c>
    </row>
    <row r="13074" s="29">
      <c r="A13074" t="inlineStr">
        <is>
          <t>photovoltaic facade installation, 3kWp, multi-Si, laminated, integrated, at building</t>
        </is>
      </c>
      <c r="B13074" s="30">
        <f>M13074*S13074</f>
        <v>2.6390580077189509E-7</v>
      </c>
      <c r="C13074" t="inlineStr">
        <is>
          <t>RER</t>
        </is>
      </c>
      <c r="D13074" t="inlineStr">
        <is>
          <t>unit</t>
        </is>
      </c>
      <c r="F13074" t="inlineStr">
        <is>
          <t>technosphere</t>
        </is>
      </c>
      <c r="G13074" t="n">
        <v>0</v>
      </c>
      <c r="H13074" t="inlineStr">
        <is>
          <t>photovoltaic facade installation, 3kWp, multi-Si, laminated, integrated, at building</t>
        </is>
      </c>
      <c r="I13074" t="inlineStr">
        <is>
          <t>(2,2,1,1,1,3); Calculation with average annual yield and share of technologies. Lifetime: 30a.</t>
        </is>
      </c>
      <c r="K13074" t="inlineStr">
        <is>
          <t>residential</t>
        </is>
      </c>
      <c r="L13074">
        <f>L13073</f>
        <v>0.17766751537682748</v>
      </c>
      <c r="M13074" s="30">
        <f>INDEX(parameters!$D$41:$AG$178,MATCH('PV (extension)'!B13059,parameters!$C$41:$C$178,0),MATCH('PV (extension)'!A13074,parameters!$D$5:$AG$5,0))/L13074</f>
        <v>1.8497835237986298E-2</v>
      </c>
      <c r="N13074" t="inlineStr">
        <is>
          <t>façade</t>
        </is>
      </c>
      <c r="O13074">
        <f>INDEX(parameters!$C$196:$EJ$198,MATCH('PV (extension)'!N13074,parameters!$B$196:$B$198,0),MATCH('PV (extension)'!B13059,parameters!$C$195:$EJ$195,0))</f>
        <v>778.80630908125329</v>
      </c>
      <c r="P13074" t="n">
        <v>3</v>
      </c>
      <c r="Q13074" t="n">
        <v>30</v>
      </c>
      <c r="R13074">
        <f>Q13074*P13074*O13074</f>
        <v>70092.567817312796</v>
      </c>
      <c r="S13074">
        <f>1/R13074</f>
        <v>1.4266847843360091E-5</v>
      </c>
    </row>
    <row r="13075" s="29">
      <c r="A13075" t="inlineStr">
        <is>
          <t>photovoltaic facade installation, 3kWp, multi-Si, panel, mounted, at building</t>
        </is>
      </c>
      <c r="B13075" s="30">
        <f>M13075*S13075</f>
        <v>2.5882174318092593E-7</v>
      </c>
      <c r="C13075" t="inlineStr">
        <is>
          <t>RER</t>
        </is>
      </c>
      <c r="D13075" t="inlineStr">
        <is>
          <t>unit</t>
        </is>
      </c>
      <c r="F13075" t="inlineStr">
        <is>
          <t>technosphere</t>
        </is>
      </c>
      <c r="G13075" t="n">
        <v>0</v>
      </c>
      <c r="H13075" t="inlineStr">
        <is>
          <t>photovoltaic facade installation, 3kWp, multi-Si, panel, mounted, at building</t>
        </is>
      </c>
      <c r="I13075" t="inlineStr">
        <is>
          <t>(2,2,1,1,1,3); Calculation with average annual yield and share of technologies. Lifetime: 30a.</t>
        </is>
      </c>
      <c r="K13075" t="inlineStr">
        <is>
          <t>residential</t>
        </is>
      </c>
      <c r="L13075">
        <f>L13074</f>
        <v>0.17766751537682748</v>
      </c>
      <c r="M13075" s="30">
        <f>INDEX(parameters!$D$41:$AG$178,MATCH('PV (extension)'!B13059,parameters!$C$41:$C$178,0),MATCH('PV (extension)'!A13075,parameters!$D$5:$AG$5,0))/L13075</f>
        <v>1.8141480586504166E-2</v>
      </c>
      <c r="N13075" t="inlineStr">
        <is>
          <t>façade</t>
        </is>
      </c>
      <c r="O13075">
        <f>INDEX(parameters!$C$196:$EJ$198,MATCH('PV (extension)'!N13075,parameters!$B$196:$B$198,0),MATCH('PV (extension)'!B13059,parameters!$C$195:$EJ$195,0))</f>
        <v>778.80630908125329</v>
      </c>
      <c r="P13075" t="n">
        <v>3</v>
      </c>
      <c r="Q13075" t="n">
        <v>30</v>
      </c>
      <c r="R13075">
        <f>Q13075*P13075*O13075</f>
        <v>70092.567817312796</v>
      </c>
      <c r="S13075">
        <f>1/R13075</f>
        <v>1.4266847843360091E-5</v>
      </c>
    </row>
    <row r="13076" s="29">
      <c r="A13076" t="inlineStr">
        <is>
          <t>photovoltaic facade installation, 3kWp, single-Si, laminated, integrated, at building</t>
        </is>
      </c>
      <c r="B13076" s="30">
        <f>M13076*S13076</f>
        <v>1.3912819215361224E-7</v>
      </c>
      <c r="C13076" t="inlineStr">
        <is>
          <t>RER</t>
        </is>
      </c>
      <c r="D13076" t="inlineStr">
        <is>
          <t>unit</t>
        </is>
      </c>
      <c r="F13076" t="inlineStr">
        <is>
          <t>technosphere</t>
        </is>
      </c>
      <c r="G13076" t="n">
        <v>0</v>
      </c>
      <c r="H13076" t="inlineStr">
        <is>
          <t>photovoltaic facade installation, 3kWp, single-Si, laminated, integrated, at building</t>
        </is>
      </c>
      <c r="I13076" t="inlineStr">
        <is>
          <t>(2,2,1,1,1,3); Calculation with average annual yield and share of technologies. Lifetime: 30a.</t>
        </is>
      </c>
      <c r="K13076" t="inlineStr">
        <is>
          <t>residential</t>
        </is>
      </c>
      <c r="L13076">
        <f>L13075</f>
        <v>0.17766751537682748</v>
      </c>
      <c r="M13076" s="30">
        <f>INDEX(parameters!$D$41:$AG$178,MATCH('PV (extension)'!B13059,parameters!$C$41:$C$178,0),MATCH('PV (extension)'!A13076,parameters!$D$5:$AG$5,0))/L13076</f>
        <v>9.7518522438271929E-3</v>
      </c>
      <c r="N13076" t="inlineStr">
        <is>
          <t>façade</t>
        </is>
      </c>
      <c r="O13076">
        <f>INDEX(parameters!$C$196:$EJ$198,MATCH('PV (extension)'!N13076,parameters!$B$196:$B$198,0),MATCH('PV (extension)'!B13059,parameters!$C$195:$EJ$195,0))</f>
        <v>778.80630908125329</v>
      </c>
      <c r="P13076" t="n">
        <v>3</v>
      </c>
      <c r="Q13076" t="n">
        <v>30</v>
      </c>
      <c r="R13076">
        <f>Q13076*P13076*O13076</f>
        <v>70092.567817312796</v>
      </c>
      <c r="S13076">
        <f>1/R13076</f>
        <v>1.4266847843360091E-5</v>
      </c>
    </row>
    <row r="13077" s="29">
      <c r="A13077" t="inlineStr">
        <is>
          <t>photovoltaic facade installation, 3kWp, single-Si, panel, mounted, at building</t>
        </is>
      </c>
      <c r="B13077" s="30">
        <f>M13077*S13077</f>
        <v>1.3900781164682302E-7</v>
      </c>
      <c r="C13077" t="inlineStr">
        <is>
          <t>RER</t>
        </is>
      </c>
      <c r="D13077" t="inlineStr">
        <is>
          <t>unit</t>
        </is>
      </c>
      <c r="F13077" t="inlineStr">
        <is>
          <t>technosphere</t>
        </is>
      </c>
      <c r="G13077" t="n">
        <v>0</v>
      </c>
      <c r="H13077" t="inlineStr">
        <is>
          <t>photovoltaic facade installation, 3kWp, single-Si, panel, mounted, at building</t>
        </is>
      </c>
      <c r="I13077" t="inlineStr">
        <is>
          <t>(2,2,1,1,1,3); Calculation with average annual yield and share of technologies. Lifetime: 30a.</t>
        </is>
      </c>
      <c r="K13077" t="inlineStr">
        <is>
          <t>residential</t>
        </is>
      </c>
      <c r="L13077">
        <f>L13076</f>
        <v>0.17766751537682748</v>
      </c>
      <c r="M13077" s="30">
        <f>INDEX(parameters!$D$41:$AG$178,MATCH('PV (extension)'!B13059,parameters!$C$41:$C$178,0),MATCH('PV (extension)'!A13077,parameters!$D$5:$AG$5,0))/L13077</f>
        <v>9.7434144649911868E-3</v>
      </c>
      <c r="N13077" t="inlineStr">
        <is>
          <t>façade</t>
        </is>
      </c>
      <c r="O13077">
        <f>INDEX(parameters!$C$196:$EJ$198,MATCH('PV (extension)'!N13077,parameters!$B$196:$B$198,0),MATCH('PV (extension)'!B13059,parameters!$C$195:$EJ$195,0))</f>
        <v>778.80630908125329</v>
      </c>
      <c r="P13077" t="n">
        <v>3</v>
      </c>
      <c r="Q13077" t="n">
        <v>30</v>
      </c>
      <c r="R13077">
        <f>Q13077*P13077*O13077</f>
        <v>70092.567817312796</v>
      </c>
      <c r="S13077">
        <f>1/R13077</f>
        <v>1.4266847843360091E-5</v>
      </c>
    </row>
    <row r="13078" ht="16" customHeight="1" s="29">
      <c r="A13078" t="inlineStr">
        <is>
          <t>photovoltaic flat-roof installation, 3kWp, multi-Si, on roof</t>
        </is>
      </c>
      <c r="B13078" s="30">
        <f>M13078*S13078</f>
        <v>2.8543138032763421E-6</v>
      </c>
      <c r="C13078" t="inlineStr">
        <is>
          <t>RER</t>
        </is>
      </c>
      <c r="D13078" t="inlineStr">
        <is>
          <t>unit</t>
        </is>
      </c>
      <c r="F13078" t="inlineStr">
        <is>
          <t>technosphere</t>
        </is>
      </c>
      <c r="G13078" t="n">
        <v>0</v>
      </c>
      <c r="H13078" t="inlineStr">
        <is>
          <t>photovoltaic flat-roof installation, 3kWp, multi-Si, on roof</t>
        </is>
      </c>
      <c r="I13078" t="inlineStr">
        <is>
          <t>(2,2,1,1,1,3); Calculation with average annual yield and share of technologies. Lifetime: 30a.</t>
        </is>
      </c>
      <c r="K13078" t="inlineStr">
        <is>
          <t>residential</t>
        </is>
      </c>
      <c r="L13078">
        <f>L13077</f>
        <v>0.17766751537682748</v>
      </c>
      <c r="M13078" s="30">
        <f>INDEX(parameters!$D$41:$AG$178,MATCH('PV (extension)'!B13059,parameters!$C$41:$C$178,0),MATCH('PV (extension)'!A13078,parameters!$D$5:$AG$5,0))/L13078</f>
        <v>0.28494274666417674</v>
      </c>
      <c r="N13078" s="3" t="inlineStr">
        <is>
          <t>roof-top</t>
        </is>
      </c>
      <c r="O13078">
        <f>INDEX(parameters!$C$196:$EJ$198,MATCH('PV (extension)'!N13078,parameters!$B$196:$B$198,0),MATCH('PV (extension)'!B13059,parameters!$C$195:$EJ$195,0))</f>
        <v>1109.2089856611788</v>
      </c>
      <c r="P13078" t="n">
        <v>3</v>
      </c>
      <c r="Q13078" t="n">
        <v>30</v>
      </c>
      <c r="R13078">
        <f>Q13078*P13078*O13078</f>
        <v>99828.808709506091</v>
      </c>
      <c r="S13078">
        <f>1/R13078</f>
        <v>1.001714848576347E-5</v>
      </c>
    </row>
    <row r="13079" ht="16" customHeight="1" s="29">
      <c r="A13079" t="inlineStr">
        <is>
          <t>photovoltaic flat-roof installation, 3kWp, single-Si, on roof</t>
        </is>
      </c>
      <c r="B13079" s="30">
        <f>M13079*S13079</f>
        <v>1.4899104588843684E-6</v>
      </c>
      <c r="C13079" t="inlineStr">
        <is>
          <t>RER</t>
        </is>
      </c>
      <c r="D13079" t="inlineStr">
        <is>
          <t>unit</t>
        </is>
      </c>
      <c r="F13079" t="inlineStr">
        <is>
          <t>technosphere</t>
        </is>
      </c>
      <c r="G13079" t="n">
        <v>0</v>
      </c>
      <c r="H13079" t="inlineStr">
        <is>
          <t>photovoltaic flat-roof installation, 3kWp, single-Si, on roof</t>
        </is>
      </c>
      <c r="I13079" t="inlineStr">
        <is>
          <t>(2,2,1,1,1,3); Calculation with average annual yield and share of technologies. Lifetime: 30a.</t>
        </is>
      </c>
      <c r="K13079" t="inlineStr">
        <is>
          <t>residential</t>
        </is>
      </c>
      <c r="L13079">
        <f>L13078</f>
        <v>0.17766751537682748</v>
      </c>
      <c r="M13079" s="30">
        <f>INDEX(parameters!$D$41:$AG$178,MATCH('PV (extension)'!B13059,parameters!$C$41:$C$178,0),MATCH('PV (extension)'!A13079,parameters!$D$5:$AG$5,0))/L13079</f>
        <v>0.14873598619426004</v>
      </c>
      <c r="N13079" s="3" t="inlineStr">
        <is>
          <t>roof-top</t>
        </is>
      </c>
      <c r="O13079">
        <f>INDEX(parameters!$C$196:$EJ$198,MATCH('PV (extension)'!N13079,parameters!$B$196:$B$198,0),MATCH('PV (extension)'!B13059,parameters!$C$195:$EJ$195,0))</f>
        <v>1109.2089856611788</v>
      </c>
      <c r="P13079" t="n">
        <v>3</v>
      </c>
      <c r="Q13079" t="n">
        <v>30</v>
      </c>
      <c r="R13079">
        <f>Q13079*P13079*O13079</f>
        <v>99828.808709506091</v>
      </c>
      <c r="S13079">
        <f>1/R13079</f>
        <v>1.001714848576347E-5</v>
      </c>
    </row>
    <row r="13080" ht="16" customHeight="1" s="29">
      <c r="A13080" t="inlineStr">
        <is>
          <t>photovoltaic slanted-roof installation, 3kWp, CIS, panel, mounted, on roof</t>
        </is>
      </c>
      <c r="B13080" s="30">
        <f>M13080*S13080</f>
        <v>8.240966373315639E-7</v>
      </c>
      <c r="C13080" t="inlineStr">
        <is>
          <t>CH</t>
        </is>
      </c>
      <c r="D13080" t="inlineStr">
        <is>
          <t>unit</t>
        </is>
      </c>
      <c r="F13080" t="inlineStr">
        <is>
          <t>technosphere</t>
        </is>
      </c>
      <c r="G13080" t="n">
        <v>0</v>
      </c>
      <c r="H13080" t="inlineStr">
        <is>
          <t>photovoltaic slanted-roof installation, 3kWp, CIS, panel, mounted, on roof</t>
        </is>
      </c>
      <c r="I13080" t="inlineStr">
        <is>
          <t>(2,2,1,1,1,3); Calculation with average annual yield and share of technologies. Lifetime: 30a.</t>
        </is>
      </c>
      <c r="K13080" t="inlineStr">
        <is>
          <t>residential</t>
        </is>
      </c>
      <c r="L13080">
        <f>L13079</f>
        <v>0.17766751537682748</v>
      </c>
      <c r="M13080" s="30">
        <f>INDEX(parameters!$D$41:$AG$178,MATCH('PV (extension)'!B13059,parameters!$C$41:$C$178,0),MATCH('PV (extension)'!A13080,parameters!$D$5:$AG$5,0))/L13080</f>
        <v>8.2268585566319899E-2</v>
      </c>
      <c r="N13080" s="3" t="inlineStr">
        <is>
          <t>roof-top</t>
        </is>
      </c>
      <c r="O13080">
        <f>INDEX(parameters!$C$196:$EJ$198,MATCH('PV (extension)'!N13080,parameters!$B$196:$B$198,0),MATCH('PV (extension)'!B13059,parameters!$C$195:$EJ$195,0))</f>
        <v>1109.2089856611788</v>
      </c>
      <c r="P13080" t="n">
        <v>3</v>
      </c>
      <c r="Q13080" t="n">
        <v>30</v>
      </c>
      <c r="R13080">
        <f>Q13080*P13080*O13080</f>
        <v>99828.808709506091</v>
      </c>
      <c r="S13080">
        <f>1/R13080</f>
        <v>1.001714848576347E-5</v>
      </c>
    </row>
    <row r="13081" ht="16" customHeight="1" s="29">
      <c r="A13081" t="inlineStr">
        <is>
          <t>photovoltaic slanted-roof installation, 3kWp, CdTe, laminated, integrated, on roof</t>
        </is>
      </c>
      <c r="B13081" s="30">
        <f>M13081*S13081</f>
        <v>2.3075222634060119E-8</v>
      </c>
      <c r="C13081" t="inlineStr">
        <is>
          <t>CH</t>
        </is>
      </c>
      <c r="D13081" t="inlineStr">
        <is>
          <t>unit</t>
        </is>
      </c>
      <c r="F13081" t="inlineStr">
        <is>
          <t>technosphere</t>
        </is>
      </c>
      <c r="G13081" t="n">
        <v>0</v>
      </c>
      <c r="H13081" t="inlineStr">
        <is>
          <t>photovoltaic slanted-roof installation, 3kWp, CdTe, laminated, integrated, on roof</t>
        </is>
      </c>
      <c r="I13081" t="inlineStr">
        <is>
          <t>(2,2,1,1,1,3); Calculation with average annual yield and share of technologies. Lifetime: 30a.</t>
        </is>
      </c>
      <c r="K13081" t="inlineStr">
        <is>
          <t>residential</t>
        </is>
      </c>
      <c r="L13081">
        <f>L13080</f>
        <v>0.17766751537682748</v>
      </c>
      <c r="M13081" s="30">
        <f>INDEX(parameters!$D$41:$AG$178,MATCH('PV (extension)'!B13059,parameters!$C$41:$C$178,0),MATCH('PV (extension)'!A13081,parameters!$D$5:$AG$5,0))/L13081</f>
        <v>2.3035719862648527E-3</v>
      </c>
      <c r="N13081" s="3" t="inlineStr">
        <is>
          <t>roof-top</t>
        </is>
      </c>
      <c r="O13081">
        <f>INDEX(parameters!$C$196:$EJ$198,MATCH('PV (extension)'!N13081,parameters!$B$196:$B$198,0),MATCH('PV (extension)'!B13059,parameters!$C$195:$EJ$195,0))</f>
        <v>1109.2089856611788</v>
      </c>
      <c r="P13081" t="n">
        <v>3</v>
      </c>
      <c r="Q13081" t="n">
        <v>30</v>
      </c>
      <c r="R13081">
        <f>Q13081*P13081*O13081</f>
        <v>99828.808709506091</v>
      </c>
      <c r="S13081">
        <f>1/R13081</f>
        <v>1.001714848576347E-5</v>
      </c>
    </row>
    <row r="13082" ht="16" customHeight="1" s="29">
      <c r="A13082" t="inlineStr">
        <is>
          <t>photovoltaic slanted-roof installation, 3kWp, multi-Si, laminated, integrated, on roof</t>
        </is>
      </c>
      <c r="B13082" s="30">
        <f>M13082*S13082</f>
        <v>1.3709125323949371E-7</v>
      </c>
      <c r="C13082" t="inlineStr">
        <is>
          <t>RER</t>
        </is>
      </c>
      <c r="D13082" t="inlineStr">
        <is>
          <t>unit</t>
        </is>
      </c>
      <c r="F13082" t="inlineStr">
        <is>
          <t>technosphere</t>
        </is>
      </c>
      <c r="G13082" t="n">
        <v>0</v>
      </c>
      <c r="H13082" t="inlineStr">
        <is>
          <t>photovoltaic slanted-roof installation, 3kWp, multi-Si, laminated, integrated, on roof</t>
        </is>
      </c>
      <c r="I13082" t="inlineStr">
        <is>
          <t>(2,2,1,1,1,3); Calculation with average annual yield and share of technologies. Lifetime: 30a.</t>
        </is>
      </c>
      <c r="K13082" t="inlineStr">
        <is>
          <t>residential</t>
        </is>
      </c>
      <c r="L13082">
        <f>L13081</f>
        <v>0.17766751537682748</v>
      </c>
      <c r="M13082" s="30">
        <f>INDEX(parameters!$D$41:$AG$178,MATCH('PV (extension)'!B13059,parameters!$C$41:$C$178,0),MATCH('PV (extension)'!A13082,parameters!$D$5:$AG$5,0))/L13082</f>
        <v>1.3685656495391874E-2</v>
      </c>
      <c r="N13082" s="3" t="inlineStr">
        <is>
          <t>roof-top</t>
        </is>
      </c>
      <c r="O13082">
        <f>INDEX(parameters!$C$196:$EJ$198,MATCH('PV (extension)'!N13082,parameters!$B$196:$B$198,0),MATCH('PV (extension)'!B13059,parameters!$C$195:$EJ$195,0))</f>
        <v>1109.2089856611788</v>
      </c>
      <c r="P13082" t="n">
        <v>3</v>
      </c>
      <c r="Q13082" t="n">
        <v>30</v>
      </c>
      <c r="R13082">
        <f>Q13082*P13082*O13082</f>
        <v>99828.808709506091</v>
      </c>
      <c r="S13082">
        <f>1/R13082</f>
        <v>1.001714848576347E-5</v>
      </c>
    </row>
    <row r="13083" ht="16" customHeight="1" s="29">
      <c r="A13083" t="inlineStr">
        <is>
          <t>photovoltaic slanted-roof installation, 3kWp, multi-Si, panel, mounted, on roof</t>
        </is>
      </c>
      <c r="B13083" s="30">
        <f>M13083*S13083</f>
        <v>2.3465153163327713E-6</v>
      </c>
      <c r="C13083" t="inlineStr">
        <is>
          <t>RER</t>
        </is>
      </c>
      <c r="D13083" t="inlineStr">
        <is>
          <t>unit</t>
        </is>
      </c>
      <c r="F13083" t="inlineStr">
        <is>
          <t>technosphere</t>
        </is>
      </c>
      <c r="G13083" t="n">
        <v>0</v>
      </c>
      <c r="H13083" t="inlineStr">
        <is>
          <t>photovoltaic slanted-roof installation, 3kWp, multi-Si, panel, mounted, on roof</t>
        </is>
      </c>
      <c r="I13083" t="inlineStr">
        <is>
          <t>(2,2,1,1,1,3); Calculation with average annual yield and share of technologies. Lifetime: 30a.</t>
        </is>
      </c>
      <c r="K13083" t="inlineStr">
        <is>
          <t>residential</t>
        </is>
      </c>
      <c r="L13083">
        <f>L13082</f>
        <v>0.17766751537682748</v>
      </c>
      <c r="M13083" s="30">
        <f>INDEX(parameters!$D$41:$AG$178,MATCH('PV (extension)'!B13059,parameters!$C$41:$C$178,0),MATCH('PV (extension)'!A13083,parameters!$D$5:$AG$5,0))/L13083</f>
        <v>0.23424982864811036</v>
      </c>
      <c r="N13083" s="3" t="inlineStr">
        <is>
          <t>roof-top</t>
        </is>
      </c>
      <c r="O13083">
        <f>INDEX(parameters!$C$196:$EJ$198,MATCH('PV (extension)'!N13083,parameters!$B$196:$B$198,0),MATCH('PV (extension)'!B13059,parameters!$C$195:$EJ$195,0))</f>
        <v>1109.2089856611788</v>
      </c>
      <c r="P13083" t="n">
        <v>3</v>
      </c>
      <c r="Q13083" t="n">
        <v>30</v>
      </c>
      <c r="R13083">
        <f>Q13083*P13083*O13083</f>
        <v>99828.808709506091</v>
      </c>
      <c r="S13083">
        <f>1/R13083</f>
        <v>1.001714848576347E-5</v>
      </c>
    </row>
    <row r="13084" ht="16" customHeight="1" s="29">
      <c r="A13084" t="inlineStr">
        <is>
          <t>photovoltaic slanted-roof installation, 3kWp, single-Si, laminated, integrated, on roof</t>
        </is>
      </c>
      <c r="B13084" s="30">
        <f>M13084*S13084</f>
        <v>7.2452219071868515E-8</v>
      </c>
      <c r="C13084" t="inlineStr">
        <is>
          <t>RER</t>
        </is>
      </c>
      <c r="D13084" t="inlineStr">
        <is>
          <t>unit</t>
        </is>
      </c>
      <c r="F13084" t="inlineStr">
        <is>
          <t>technosphere</t>
        </is>
      </c>
      <c r="G13084" t="n">
        <v>0</v>
      </c>
      <c r="H13084" t="inlineStr">
        <is>
          <t>photovoltaic slanted-roof installation, 3kWp, single-Si, laminated, integrated, on roof</t>
        </is>
      </c>
      <c r="I13084" t="inlineStr">
        <is>
          <t>(2,2,1,1,1,3); Calculation with average annual yield and share of technologies. Lifetime: 30a.</t>
        </is>
      </c>
      <c r="K13084" t="inlineStr">
        <is>
          <t>residential</t>
        </is>
      </c>
      <c r="L13084">
        <f>L13083</f>
        <v>0.17766751537682748</v>
      </c>
      <c r="M13084" s="30">
        <f>INDEX(parameters!$D$41:$AG$178,MATCH('PV (extension)'!B13059,parameters!$C$41:$C$178,0),MATCH('PV (extension)'!A13084,parameters!$D$5:$AG$5,0))/L13084</f>
        <v>7.2328187183047909E-3</v>
      </c>
      <c r="N13084" s="3" t="inlineStr">
        <is>
          <t>roof-top</t>
        </is>
      </c>
      <c r="O13084">
        <f>INDEX(parameters!$C$196:$EJ$198,MATCH('PV (extension)'!N13084,parameters!$B$196:$B$198,0),MATCH('PV (extension)'!B13059,parameters!$C$195:$EJ$195,0))</f>
        <v>1109.2089856611788</v>
      </c>
      <c r="P13084" t="n">
        <v>3</v>
      </c>
      <c r="Q13084" t="n">
        <v>30</v>
      </c>
      <c r="R13084">
        <f>Q13084*P13084*O13084</f>
        <v>99828.808709506091</v>
      </c>
      <c r="S13084">
        <f>1/R13084</f>
        <v>1.001714848576347E-5</v>
      </c>
    </row>
    <row r="13085" ht="16" customHeight="1" s="29">
      <c r="A13085" t="inlineStr">
        <is>
          <t>photovoltaic slanted-roof installation, 3kWp, single-Si, panel, mounted, on roof</t>
        </is>
      </c>
      <c r="B13085" s="30">
        <f>M13085*S13085</f>
        <v>1.2263051179659645E-6</v>
      </c>
      <c r="C13085" t="inlineStr">
        <is>
          <t>RER</t>
        </is>
      </c>
      <c r="D13085" t="inlineStr">
        <is>
          <t>unit</t>
        </is>
      </c>
      <c r="F13085" t="inlineStr">
        <is>
          <t>technosphere</t>
        </is>
      </c>
      <c r="G13085" t="n">
        <v>0</v>
      </c>
      <c r="H13085" t="inlineStr">
        <is>
          <t>photovoltaic slanted-roof installation, 3kWp, single-Si, panel, mounted, on roof</t>
        </is>
      </c>
      <c r="I13085" t="inlineStr">
        <is>
          <t>(2,2,1,1,1,3); Calculation with average annual yield and share of technologies. Lifetime: 30a.</t>
        </is>
      </c>
      <c r="K13085" t="inlineStr">
        <is>
          <t>residential</t>
        </is>
      </c>
      <c r="L13085">
        <f>L13084</f>
        <v>0.17766751537682748</v>
      </c>
      <c r="M13085" s="30">
        <f>INDEX(parameters!$D$41:$AG$178,MATCH('PV (extension)'!B13059,parameters!$C$41:$C$178,0),MATCH('PV (extension)'!A13085,parameters!$D$5:$AG$5,0))/L13085</f>
        <v>0.12242057904091255</v>
      </c>
      <c r="N13085" s="3" t="inlineStr">
        <is>
          <t>roof-top</t>
        </is>
      </c>
      <c r="O13085">
        <f>INDEX(parameters!$C$196:$EJ$198,MATCH('PV (extension)'!N13085,parameters!$B$196:$B$198,0),MATCH('PV (extension)'!B13059,parameters!$C$195:$EJ$195,0))</f>
        <v>1109.2089856611788</v>
      </c>
      <c r="P13085" t="n">
        <v>3</v>
      </c>
      <c r="Q13085" t="n">
        <v>30</v>
      </c>
      <c r="R13085">
        <f>Q13085*P13085*O13085</f>
        <v>99828.808709506091</v>
      </c>
      <c r="S13085">
        <f>1/R13085</f>
        <v>1.001714848576347E-5</v>
      </c>
    </row>
    <row r="13086" s="29">
      <c r="A13086" t="inlineStr">
        <is>
          <t>market for tap water</t>
        </is>
      </c>
      <c r="B13086" t="n">
        <v>0.0037026</v>
      </c>
      <c r="C13086" t="inlineStr">
        <is>
          <t>Europe without Switzerland</t>
        </is>
      </c>
      <c r="D13086" t="inlineStr">
        <is>
          <t>kilogram</t>
        </is>
      </c>
      <c r="F13086" t="inlineStr">
        <is>
          <t>technosphere</t>
        </is>
      </c>
      <c r="G13086" t="n">
        <v>0</v>
      </c>
      <c r="H13086" t="inlineStr">
        <is>
          <t>tap water</t>
        </is>
      </c>
      <c r="I13086" t="inlineStr">
        <is>
          <t>(2,2,1,1,1,3); Estimation 20l/m2 panel</t>
        </is>
      </c>
    </row>
    <row r="13087" s="29">
      <c r="A13087" t="inlineStr">
        <is>
          <t>treatment of wastewater, from residence, capacity 1.1E10l/year</t>
        </is>
      </c>
      <c r="B13087" t="n">
        <v>-3.3323e-06</v>
      </c>
      <c r="C13087" t="inlineStr">
        <is>
          <t>CH</t>
        </is>
      </c>
      <c r="D13087" t="inlineStr">
        <is>
          <t>cubic meter</t>
        </is>
      </c>
      <c r="F13087" t="inlineStr">
        <is>
          <t>technosphere</t>
        </is>
      </c>
      <c r="G13087" t="n">
        <v>0</v>
      </c>
      <c r="H13087" t="inlineStr">
        <is>
          <t>wastewater, from residence</t>
        </is>
      </c>
      <c r="I13087" t="inlineStr">
        <is>
          <t>(2,2,1,1,1,3); Estimation 20l/m2 panel</t>
        </is>
      </c>
    </row>
    <row r="13088" s="29"/>
    <row r="13089" customFormat="1" s="28">
      <c r="A13089" s="28" t="inlineStr">
        <is>
          <t>Activity</t>
        </is>
      </c>
      <c r="B13089" s="28" t="inlineStr">
        <is>
          <t>electricity production, photovoltaic, commercial</t>
        </is>
      </c>
    </row>
    <row r="13090">
      <c r="A13090" t="inlineStr">
        <is>
          <t>comment</t>
        </is>
      </c>
      <c r="B1309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")&amp;HLOOKUP(B13091,parameters!$C$195:$EJ$198,2,0)&amp;" kWh/kWp.
Annual output, Facade: "&amp;HLOOKUP(B13091,parameters!$C$195:$EJ$198,3,0)&amp;" kWh/kWp.
Annual output, Open-ground: "&amp;HLOOKUP(B13091,parameters!$C$195:$EJ$198,4,0)&amp;_xlfn._LONGTEXT("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")&amp;VLOOKUP(B13091,'extension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1106.59582868512 kWh/kWp.
Annual output, Facade: 776.971539289552 kWh/kWp.
Annual output, Open-ground: 1177.22960498417 kWh/kWp.
Amount of solar energy transformed to electricity. Waste heat emission due to losses of electricity in the system.
Technology:  Electricity production with grid-connected photovoltaic power plants.
Time period:  Time of publications
Production volume: 0.123 GWh in 2025.
Sampling:  Statistical data and model calculations
Extrapolations:  Use of PV technology data investigated for other countries (Switzerland). Correction of average yield with Swiss data.
Uncertainty:  None
Author: Romain Sacchi, PSI, romain.sacchi@psi.ch</v>
      </c>
    </row>
    <row r="13091" s="29">
      <c r="A13091" t="inlineStr">
        <is>
          <t>location</t>
        </is>
      </c>
      <c r="B13091" t="inlineStr">
        <is>
          <t>FK</t>
        </is>
      </c>
    </row>
    <row r="13092" s="29">
      <c r="A13092" t="inlineStr">
        <is>
          <t>production amount</t>
        </is>
      </c>
      <c r="B13092" t="n">
        <v>1</v>
      </c>
    </row>
    <row r="13093" s="29">
      <c r="A13093" t="inlineStr">
        <is>
          <t>reference product</t>
        </is>
      </c>
      <c r="B13093" t="inlineStr">
        <is>
          <t>electricity, low voltage</t>
        </is>
      </c>
    </row>
    <row r="13094" s="29">
      <c r="A13094" t="inlineStr">
        <is>
          <t>source</t>
        </is>
      </c>
      <c r="B1309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095" s="29">
      <c r="A13095" t="inlineStr">
        <is>
          <t>type</t>
        </is>
      </c>
      <c r="B13095" t="inlineStr">
        <is>
          <t>process</t>
        </is>
      </c>
    </row>
    <row r="13096" s="29">
      <c r="A13096" t="inlineStr">
        <is>
          <t>unit</t>
        </is>
      </c>
      <c r="B13096" t="inlineStr">
        <is>
          <t>kilowatt hour</t>
        </is>
      </c>
    </row>
    <row r="13097" s="29">
      <c r="A13097" t="inlineStr">
        <is>
          <t>Exchanges</t>
        </is>
      </c>
    </row>
    <row r="13098" customFormat="1" s="28">
      <c r="A13098" s="28" t="inlineStr">
        <is>
          <t>name</t>
        </is>
      </c>
      <c r="B13098" s="28" t="inlineStr">
        <is>
          <t>amount</t>
        </is>
      </c>
      <c r="C13098" s="28" t="inlineStr">
        <is>
          <t>location</t>
        </is>
      </c>
      <c r="D13098" s="28" t="inlineStr">
        <is>
          <t>unit</t>
        </is>
      </c>
      <c r="E13098" s="28" t="inlineStr">
        <is>
          <t>categories</t>
        </is>
      </c>
      <c r="F13098" s="28" t="inlineStr">
        <is>
          <t>type</t>
        </is>
      </c>
      <c r="G13098" s="28" t="inlineStr">
        <is>
          <t>uncertainty type</t>
        </is>
      </c>
      <c r="H13098" s="28" t="inlineStr">
        <is>
          <t>reference product</t>
        </is>
      </c>
      <c r="I13098" s="28" t="inlineStr">
        <is>
          <t>comment</t>
        </is>
      </c>
      <c r="J13098" s="28" t="inlineStr">
        <is>
          <t>production volume</t>
        </is>
      </c>
      <c r="K13098" s="28" t="inlineStr">
        <is>
          <t>scope</t>
        </is>
      </c>
      <c r="L13098" s="28" t="inlineStr">
        <is>
          <t>scope share</t>
        </is>
      </c>
      <c r="M13098" s="28" t="inlineStr">
        <is>
          <t>tech share</t>
        </is>
      </c>
      <c r="N13098" s="28" t="inlineStr">
        <is>
          <t>installation</t>
        </is>
      </c>
      <c r="O13098" s="28" t="inlineStr">
        <is>
          <t>productivity</t>
        </is>
      </c>
      <c r="P13098" s="28" t="inlineStr">
        <is>
          <t>kWp</t>
        </is>
      </c>
      <c r="Q13098" s="28" t="inlineStr">
        <is>
          <t>lifetime</t>
        </is>
      </c>
      <c r="R13098" s="28" t="inlineStr">
        <is>
          <t>lifetime production</t>
        </is>
      </c>
      <c r="S13098" s="28" t="inlineStr">
        <is>
          <t>inverted lifetime production</t>
        </is>
      </c>
    </row>
    <row r="13099" s="29">
      <c r="A13099" t="inlineStr">
        <is>
          <t>Energy, solar, converted</t>
        </is>
      </c>
      <c r="B13099" t="n">
        <v>3.8503</v>
      </c>
      <c r="D13099" t="inlineStr">
        <is>
          <t>megajoule</t>
        </is>
      </c>
      <c r="E13099" t="inlineStr">
        <is>
          <t>natural resource::in air</t>
        </is>
      </c>
      <c r="F13099" t="inlineStr">
        <is>
          <t>biosphere</t>
        </is>
      </c>
      <c r="G13099" t="n">
        <v>0</v>
      </c>
      <c r="I13099" t="inlineStr">
        <is>
          <t>(2,2,1,1,1,3); Energy loss in the system</t>
        </is>
      </c>
    </row>
    <row r="13100" s="29">
      <c r="A13100" t="inlineStr">
        <is>
          <t>Heat, waste</t>
        </is>
      </c>
      <c r="B13100" t="n">
        <v>0.25027</v>
      </c>
      <c r="D13100" t="inlineStr">
        <is>
          <t>megajoule</t>
        </is>
      </c>
      <c r="E13100" t="inlineStr">
        <is>
          <t>air</t>
        </is>
      </c>
      <c r="F13100" t="inlineStr">
        <is>
          <t>biosphere</t>
        </is>
      </c>
      <c r="G13100" t="n">
        <v>0</v>
      </c>
      <c r="I13100" t="inlineStr">
        <is>
          <t>(1,na,na,na,na,na); Calculation with average annual output and share of technologies; Average degradation of 10.5% included</t>
        </is>
      </c>
    </row>
    <row r="13101" s="29">
      <c r="A13101" t="inlineStr">
        <is>
          <t>electricity production, photovoltaic, commercial</t>
        </is>
      </c>
      <c r="B13101" t="n">
        <v>1</v>
      </c>
      <c r="C13101" t="inlineStr">
        <is>
          <t>FK</t>
        </is>
      </c>
      <c r="D13101" t="inlineStr">
        <is>
          <t>kilowatt hour</t>
        </is>
      </c>
      <c r="E13101" t="inlineStr">
        <is>
          <t>photovoltaic::power plants</t>
        </is>
      </c>
      <c r="F13101" t="inlineStr">
        <is>
          <t>production</t>
        </is>
      </c>
      <c r="G13101" t="n">
        <v>0</v>
      </c>
      <c r="H13101" t="inlineStr">
        <is>
          <t>electricity, low voltage</t>
        </is>
      </c>
      <c r="J13101">
        <f>VLOOKUP(C13101,'extension - production vol'!$B$6:$D$235,3,0)</f>
        <v>0.123</v>
      </c>
    </row>
    <row r="13102" ht="16" customHeight="1" s="29">
      <c r="A13102" t="inlineStr">
        <is>
          <t>photovoltaic flat-roof installation, 156 kWp, multi-Si, on roof</t>
        </is>
      </c>
      <c r="B13102" s="30">
        <f>M13102*S13102</f>
        <v>2.370745416425308E-8</v>
      </c>
      <c r="C13102" t="inlineStr">
        <is>
          <t>CH</t>
        </is>
      </c>
      <c r="D13102" t="inlineStr">
        <is>
          <t>unit</t>
        </is>
      </c>
      <c r="F13102" t="inlineStr">
        <is>
          <t>technosphere</t>
        </is>
      </c>
      <c r="G13102" t="n">
        <v>0</v>
      </c>
      <c r="H13102" t="inlineStr">
        <is>
          <t>photovoltaic flat-roof installation, 156 kWp, multi-Si, on roof</t>
        </is>
      </c>
      <c r="I13102" t="inlineStr">
        <is>
          <t>(2,2,1,1,1,3); Calculation with average annual yield and share of technologies. Lifetime: 30a.</t>
        </is>
      </c>
      <c r="K13102" t="inlineStr">
        <is>
          <t>commercial</t>
        </is>
      </c>
      <c r="L13102">
        <f>IF(K13102="residential",VLOOKUP(B13091,parameters!$C$41:$AG$178,18,0),IF(K13102="commercial",1-VLOOKUP(B13091,parameters!$C$41:$AG$178,18,0),1))</f>
        <v>0.82233248462317254</v>
      </c>
      <c r="M13102" s="30">
        <f>INDEX(parameters!$D$41:$AG$178,MATCH('PV (extension)'!B13091,parameters!$C$41:$C$178,0),MATCH('PV (extension)'!A13102,parameters!$D$5:$AG$5,0))/L13102</f>
        <v>0.12277778707072071</v>
      </c>
      <c r="N13102" s="3" t="inlineStr">
        <is>
          <t>roof-top</t>
        </is>
      </c>
      <c r="O13102">
        <f>INDEX(parameters!$C$196:$EJ$198,MATCH('PV (extension)'!N13102,parameters!$B$196:$B$198,0),MATCH('PV (extension)'!B13091,parameters!$C$195:$EJ$195,0))</f>
        <v>1106.5958286851198</v>
      </c>
      <c r="P13102" t="n">
        <v>156</v>
      </c>
      <c r="Q13102" t="n">
        <v>30</v>
      </c>
      <c r="R13102">
        <f>Q13102*P13102*O13102</f>
        <v>5178868.478246361</v>
      </c>
      <c r="S13102">
        <f>1/R13102</f>
        <v>1.9309237224317661E-7</v>
      </c>
    </row>
    <row r="13103" ht="16" customHeight="1" s="29">
      <c r="A13103" t="inlineStr">
        <is>
          <t>photovoltaic flat-roof installation, 156 kWp, single-Si, on roof</t>
        </is>
      </c>
      <c r="B13103" s="30">
        <f>M13103*S13103</f>
        <v>1.2383914806019706E-8</v>
      </c>
      <c r="C13103" t="inlineStr">
        <is>
          <t>CH</t>
        </is>
      </c>
      <c r="D13103" t="inlineStr">
        <is>
          <t>unit</t>
        </is>
      </c>
      <c r="F13103" t="inlineStr">
        <is>
          <t>technosphere</t>
        </is>
      </c>
      <c r="G13103" t="n">
        <v>0</v>
      </c>
      <c r="H13103" t="inlineStr">
        <is>
          <t>photovoltaic flat-roof installation, 156 kWp, single-Si, on roof</t>
        </is>
      </c>
      <c r="I13103" t="inlineStr">
        <is>
          <t>(2,2,1,1,1,3); Calculation with average annual yield and share of technologies. Lifetime: 30a.</t>
        </is>
      </c>
      <c r="K13103" t="inlineStr">
        <is>
          <t>commercial</t>
        </is>
      </c>
      <c r="L13103">
        <f>L13102</f>
        <v>0.82233248462317254</v>
      </c>
      <c r="M13103" s="30">
        <f>INDEX(parameters!$D$41:$AG$178,MATCH('PV (extension)'!B13091,parameters!$C$41:$C$178,0),MATCH('PV (extension)'!A13103,parameters!$D$5:$AG$5,0))/L13103</f>
        <v>6.4134666026183854E-2</v>
      </c>
      <c r="N13103" s="3" t="inlineStr">
        <is>
          <t>roof-top</t>
        </is>
      </c>
      <c r="O13103">
        <f>INDEX(parameters!$C$196:$EJ$198,MATCH('PV (extension)'!N13103,parameters!$B$196:$B$198,0),MATCH('PV (extension)'!B13091,parameters!$C$195:$EJ$195,0))</f>
        <v>1106.5958286851198</v>
      </c>
      <c r="P13103" t="n">
        <v>156</v>
      </c>
      <c r="Q13103" t="n">
        <v>30</v>
      </c>
      <c r="R13103">
        <f>Q13103*P13103*O13103</f>
        <v>5178868.478246361</v>
      </c>
      <c r="S13103">
        <f>1/R13103</f>
        <v>1.9309237224317661E-7</v>
      </c>
    </row>
    <row r="13104" s="29">
      <c r="A13104" t="inlineStr">
        <is>
          <t>photovoltaic open ground installation, 570 kWp, CIS, on open ground</t>
        </is>
      </c>
      <c r="B13104" s="30">
        <f>M13104*S13104</f>
        <v>6.1037479248201164E-10</v>
      </c>
      <c r="C13104" t="inlineStr">
        <is>
          <t>RER</t>
        </is>
      </c>
      <c r="D13104" t="inlineStr">
        <is>
          <t>unit</t>
        </is>
      </c>
      <c r="F13104" t="inlineStr">
        <is>
          <t>technosphere</t>
        </is>
      </c>
      <c r="G13104" t="n">
        <v>0</v>
      </c>
      <c r="H13104" t="inlineStr">
        <is>
          <t>photovoltaic open ground installation, 570 kWp, CIS, on open ground</t>
        </is>
      </c>
      <c r="I13104" t="inlineStr">
        <is>
          <t>(2,2,1,1,1,3); Calculation with average annual yield and share of technologies. Lifetime: 30a.</t>
        </is>
      </c>
      <c r="K13104" t="inlineStr">
        <is>
          <t>commercial</t>
        </is>
      </c>
      <c r="L13104">
        <f>L13103</f>
        <v>0.82233248462317254</v>
      </c>
      <c r="M13104" s="30">
        <f>INDEX(parameters!$D$41:$AG$178,MATCH('PV (extension)'!B13091,parameters!$C$41:$C$178,0),MATCH('PV (extension)'!A13104,parameters!$D$5:$AG$5,0))/L13104</f>
        <v>1.2287226816964775E-2</v>
      </c>
      <c r="N13104" t="inlineStr">
        <is>
          <t>central</t>
        </is>
      </c>
      <c r="O13104">
        <f>INDEX(parameters!$C$196:$EJ$198,MATCH('PV (extension)'!N13104,parameters!$B$196:$B$198,0),MATCH('PV (extension)'!B13091,parameters!$C$195:$EJ$195,0))</f>
        <v>1177.22960498417</v>
      </c>
      <c r="P13104" t="n">
        <v>570</v>
      </c>
      <c r="Q13104" t="n">
        <v>30</v>
      </c>
      <c r="R13104">
        <f>Q13104*P13104*O13104</f>
        <v>20130626.245229308</v>
      </c>
      <c r="S13104">
        <f>1/R13104</f>
        <v>4.967555344866565E-8</v>
      </c>
    </row>
    <row r="13105" s="29">
      <c r="A13105" t="inlineStr">
        <is>
          <t>photovoltaic open ground installation, 570 kWp, CdTe, on open ground</t>
        </is>
      </c>
      <c r="B13105" s="30">
        <f>M13105*S13105</f>
        <v>4.4837661747264135E-9</v>
      </c>
      <c r="C13105" t="inlineStr">
        <is>
          <t>RER</t>
        </is>
      </c>
      <c r="D13105" t="inlineStr">
        <is>
          <t>unit</t>
        </is>
      </c>
      <c r="F13105" t="inlineStr">
        <is>
          <t>technosphere</t>
        </is>
      </c>
      <c r="G13105" t="n">
        <v>0</v>
      </c>
      <c r="H13105" t="inlineStr">
        <is>
          <t>photovoltaic open ground installation, 570 kWp, CdTe, on open ground</t>
        </is>
      </c>
      <c r="I13105" t="inlineStr">
        <is>
          <t>(2,2,1,1,1,3); Calculation with average annual yield and share of technologies. Lifetime: 30a.</t>
        </is>
      </c>
      <c r="K13105" t="inlineStr">
        <is>
          <t>commercial</t>
        </is>
      </c>
      <c r="L13105">
        <f>L13104</f>
        <v>0.82233248462317254</v>
      </c>
      <c r="M13105" s="30">
        <f>INDEX(parameters!$D$41:$AG$178,MATCH('PV (extension)'!B13091,parameters!$C$41:$C$178,0),MATCH('PV (extension)'!A13105,parameters!$D$5:$AG$5,0))/L13105</f>
        <v>9.0261021034418951E-2</v>
      </c>
      <c r="N13105" t="inlineStr">
        <is>
          <t>central</t>
        </is>
      </c>
      <c r="O13105">
        <f>INDEX(parameters!$C$196:$EJ$198,MATCH('PV (extension)'!N13105,parameters!$B$196:$B$198,0),MATCH('PV (extension)'!B13091,parameters!$C$195:$EJ$195,0))</f>
        <v>1177.22960498417</v>
      </c>
      <c r="P13105" t="n">
        <v>570</v>
      </c>
      <c r="Q13105" t="n">
        <v>30</v>
      </c>
      <c r="R13105">
        <f>Q13105*P13105*O13105</f>
        <v>20130626.245229308</v>
      </c>
      <c r="S13105">
        <f>1/R13105</f>
        <v>4.967555344866565E-8</v>
      </c>
    </row>
    <row r="13106" s="29">
      <c r="A13106" t="inlineStr">
        <is>
          <t>photovoltaic open ground installation, 570 kWp, micro-Si, on open ground</t>
        </is>
      </c>
      <c r="B13106" s="30">
        <f>M13106*S13106</f>
        <v>4.7524739699124003E-11</v>
      </c>
      <c r="C13106" t="inlineStr">
        <is>
          <t>RER</t>
        </is>
      </c>
      <c r="D13106" t="inlineStr">
        <is>
          <t>unit</t>
        </is>
      </c>
      <c r="F13106" t="inlineStr">
        <is>
          <t>technosphere</t>
        </is>
      </c>
      <c r="G13106" t="n">
        <v>0</v>
      </c>
      <c r="H13106" t="inlineStr">
        <is>
          <t>photovoltaic open ground installation, 570 kWp, micro-Si, on open ground</t>
        </is>
      </c>
      <c r="I13106" t="inlineStr">
        <is>
          <t>(2,2,1,1,1,3); Calculation with average annual yield and share of technologies. Lifetime: 30a.</t>
        </is>
      </c>
      <c r="K13106" t="inlineStr">
        <is>
          <t>commercial</t>
        </is>
      </c>
      <c r="L13106">
        <f>L13105</f>
        <v>0.82233248462317254</v>
      </c>
      <c r="M13106" s="30">
        <f>INDEX(parameters!$D$41:$AG$178,MATCH('PV (extension)'!B13091,parameters!$C$41:$C$178,0),MATCH('PV (extension)'!A13106,parameters!$D$5:$AG$5,0))/L13106</f>
        <v>9.5670277228487681E-4</v>
      </c>
      <c r="N13106" t="inlineStr">
        <is>
          <t>central</t>
        </is>
      </c>
      <c r="O13106">
        <f>INDEX(parameters!$C$196:$EJ$198,MATCH('PV (extension)'!N13106,parameters!$B$196:$B$198,0),MATCH('PV (extension)'!B13091,parameters!$C$195:$EJ$195,0))</f>
        <v>1177.22960498417</v>
      </c>
      <c r="P13106" t="n">
        <v>570</v>
      </c>
      <c r="Q13106" t="n">
        <v>30</v>
      </c>
      <c r="R13106">
        <f>Q13106*P13106*O13106</f>
        <v>20130626.245229308</v>
      </c>
      <c r="S13106">
        <f>1/R13106</f>
        <v>4.967555344866565E-8</v>
      </c>
    </row>
    <row r="13107" s="29">
      <c r="A13107" t="inlineStr">
        <is>
          <t>photovoltaic open ground installation, 570 kWp, multi-Si, on open ground</t>
        </is>
      </c>
      <c r="B13107" s="30">
        <f>M13107*S13107</f>
        <v>1.5904116305533806E-8</v>
      </c>
      <c r="C13107" t="inlineStr">
        <is>
          <t>RER</t>
        </is>
      </c>
      <c r="D13107" t="inlineStr">
        <is>
          <t>unit</t>
        </is>
      </c>
      <c r="F13107" t="inlineStr">
        <is>
          <t>technosphere</t>
        </is>
      </c>
      <c r="G13107" t="n">
        <v>0</v>
      </c>
      <c r="H13107" t="inlineStr">
        <is>
          <t>photovoltaic open ground installation, 570 kWp, multi-Si, on open ground</t>
        </is>
      </c>
      <c r="I13107" t="inlineStr">
        <is>
          <t>(2,2,1,1,1,3); Calculation with average annual yield and share of technologies. Lifetime: 30a.</t>
        </is>
      </c>
      <c r="K13107" t="inlineStr">
        <is>
          <t>commercial</t>
        </is>
      </c>
      <c r="L13107">
        <f>L13106</f>
        <v>0.82233248462317254</v>
      </c>
      <c r="M13107" s="30">
        <f>INDEX(parameters!$D$41:$AG$178,MATCH('PV (extension)'!B13091,parameters!$C$41:$C$178,0),MATCH('PV (extension)'!A13107,parameters!$D$5:$AG$5,0))/L13107</f>
        <v>0.32015982110735819</v>
      </c>
      <c r="N13107" t="inlineStr">
        <is>
          <t>central</t>
        </is>
      </c>
      <c r="O13107">
        <f>INDEX(parameters!$C$196:$EJ$198,MATCH('PV (extension)'!N13107,parameters!$B$196:$B$198,0),MATCH('PV (extension)'!B13091,parameters!$C$195:$EJ$195,0))</f>
        <v>1177.22960498417</v>
      </c>
      <c r="P13107" t="n">
        <v>570</v>
      </c>
      <c r="Q13107" t="n">
        <v>30</v>
      </c>
      <c r="R13107">
        <f>Q13107*P13107*O13107</f>
        <v>20130626.245229308</v>
      </c>
      <c r="S13107">
        <f>1/R13107</f>
        <v>4.967555344866565E-8</v>
      </c>
    </row>
    <row r="13108" s="29">
      <c r="A13108" t="inlineStr">
        <is>
          <t>photovoltaic open ground installation, 570 kWp, single-Si, on open ground</t>
        </is>
      </c>
      <c r="B13108" s="30">
        <f>M13108*S13108</f>
        <v>8.4362280009620211E-9</v>
      </c>
      <c r="C13108" t="inlineStr">
        <is>
          <t>RER</t>
        </is>
      </c>
      <c r="D13108" t="inlineStr">
        <is>
          <t>unit</t>
        </is>
      </c>
      <c r="F13108" t="inlineStr">
        <is>
          <t>technosphere</t>
        </is>
      </c>
      <c r="G13108" t="n">
        <v>0</v>
      </c>
      <c r="H13108" t="inlineStr">
        <is>
          <t>photovoltaic open ground installation, 570 kWp, single-Si, on open ground</t>
        </is>
      </c>
      <c r="I13108" t="inlineStr">
        <is>
          <t>(2,2,1,1,1,3); Calculation with average annual yield and share of technologies. Lifetime: 30a.</t>
        </is>
      </c>
      <c r="K13108" t="inlineStr">
        <is>
          <t>commercial</t>
        </is>
      </c>
      <c r="L13108">
        <f>L13107</f>
        <v>0.82233248462317254</v>
      </c>
      <c r="M13108" s="30">
        <f>INDEX(parameters!$D$41:$AG$178,MATCH('PV (extension)'!B13091,parameters!$C$41:$C$178,0),MATCH('PV (extension)'!A13108,parameters!$D$5:$AG$5,0))/L13108</f>
        <v>0.16982655280690445</v>
      </c>
      <c r="N13108" t="inlineStr">
        <is>
          <t>central</t>
        </is>
      </c>
      <c r="O13108">
        <f>INDEX(parameters!$C$196:$EJ$198,MATCH('PV (extension)'!N13108,parameters!$B$196:$B$198,0),MATCH('PV (extension)'!B13091,parameters!$C$195:$EJ$195,0))</f>
        <v>1177.22960498417</v>
      </c>
      <c r="P13108" t="n">
        <v>570</v>
      </c>
      <c r="Q13108" t="n">
        <v>30</v>
      </c>
      <c r="R13108">
        <f>Q13108*P13108*O13108</f>
        <v>20130626.245229308</v>
      </c>
      <c r="S13108">
        <f>1/R13108</f>
        <v>4.967555344866565E-8</v>
      </c>
    </row>
    <row r="13109" ht="16" customHeight="1" s="29">
      <c r="A13109" t="inlineStr">
        <is>
          <t>photovoltaic slanted-roof installation, 93 kWp, multi-Si, laminated, integrated, on roof</t>
        </is>
      </c>
      <c r="B13109" s="30">
        <f>M13109*S13109</f>
        <v>2.6033062872844843E-9</v>
      </c>
      <c r="C13109" t="inlineStr">
        <is>
          <t>CH</t>
        </is>
      </c>
      <c r="D13109" t="inlineStr">
        <is>
          <t>unit</t>
        </is>
      </c>
      <c r="F13109" t="inlineStr">
        <is>
          <t>technosphere</t>
        </is>
      </c>
      <c r="G13109" t="n">
        <v>0</v>
      </c>
      <c r="H13109" t="inlineStr">
        <is>
          <t>photovoltaic slanted-roof installation, 93 kWp, multi-Si, laminated, integrated, on roof</t>
        </is>
      </c>
      <c r="I13109" t="inlineStr">
        <is>
          <t>(2,2,1,1,1,3); Calculation with average annual yield and share of technologies. Lifetime: 30a.</t>
        </is>
      </c>
      <c r="K13109" t="inlineStr">
        <is>
          <t>commercial</t>
        </is>
      </c>
      <c r="L13109">
        <f>L13108</f>
        <v>0.82233248462317254</v>
      </c>
      <c r="M13109" s="30">
        <f>INDEX(parameters!$D$41:$AG$178,MATCH('PV (extension)'!B13091,parameters!$C$41:$C$178,0),MATCH('PV (extension)'!A13109,parameters!$D$5:$AG$5,0))/L13109</f>
        <v>8.0374539804535308E-3</v>
      </c>
      <c r="N13109" s="3" t="inlineStr">
        <is>
          <t>roof-top</t>
        </is>
      </c>
      <c r="O13109">
        <f>INDEX(parameters!$C$196:$EJ$198,MATCH('PV (extension)'!N13109,parameters!$B$196:$B$198,0),MATCH('PV (extension)'!B13091,parameters!$C$195:$EJ$195,0))</f>
        <v>1106.5958286851198</v>
      </c>
      <c r="P13109" t="n">
        <v>93</v>
      </c>
      <c r="Q13109" t="n">
        <v>30</v>
      </c>
      <c r="R13109">
        <f>Q13109*P13109*O13109</f>
        <v>3087402.3620314845</v>
      </c>
      <c r="S13109">
        <f>1/R13109</f>
        <v>3.2389688247242532E-7</v>
      </c>
    </row>
    <row r="13110" ht="16" customHeight="1" s="29">
      <c r="A13110" t="inlineStr">
        <is>
          <t>photovoltaic slanted-roof installation, 93 kWp, multi-Si, panel, mounted, on roof</t>
        </is>
      </c>
      <c r="B13110" s="30">
        <f>M13110*S13110</f>
        <v>4.4142840795717033E-8</v>
      </c>
      <c r="C13110" t="inlineStr">
        <is>
          <t>CH</t>
        </is>
      </c>
      <c r="D13110" t="inlineStr">
        <is>
          <t>unit</t>
        </is>
      </c>
      <c r="F13110" t="inlineStr">
        <is>
          <t>technosphere</t>
        </is>
      </c>
      <c r="G13110" t="n">
        <v>0</v>
      </c>
      <c r="H13110" t="inlineStr">
        <is>
          <t>photovoltaic slanted-roof installation, 93 kWp, multi-Si, panel, mounted, on roof</t>
        </is>
      </c>
      <c r="I13110" t="inlineStr">
        <is>
          <t>(2,2,1,1,1,3); Calculation with average annual yield and share of technologies. Lifetime: 30a.</t>
        </is>
      </c>
      <c r="K13110" t="inlineStr">
        <is>
          <t>commercial</t>
        </is>
      </c>
      <c r="L13110">
        <f>L13109</f>
        <v>0.82233248462317254</v>
      </c>
      <c r="M13110" s="30">
        <f>INDEX(parameters!$D$41:$AG$178,MATCH('PV (extension)'!B13091,parameters!$C$41:$C$178,0),MATCH('PV (extension)'!A13110,parameters!$D$5:$AG$5,0))/L13110</f>
        <v>0.13628671093947653</v>
      </c>
      <c r="N13110" s="3" t="inlineStr">
        <is>
          <t>roof-top</t>
        </is>
      </c>
      <c r="O13110">
        <f>INDEX(parameters!$C$196:$EJ$198,MATCH('PV (extension)'!N13110,parameters!$B$196:$B$198,0),MATCH('PV (extension)'!B13091,parameters!$C$195:$EJ$195,0))</f>
        <v>1106.5958286851198</v>
      </c>
      <c r="P13110" t="n">
        <v>93</v>
      </c>
      <c r="Q13110" t="n">
        <v>30</v>
      </c>
      <c r="R13110">
        <f>Q13110*P13110*O13110</f>
        <v>3087402.3620314845</v>
      </c>
      <c r="S13110">
        <f>1/R13110</f>
        <v>3.2389688247242532E-7</v>
      </c>
    </row>
    <row r="13111" ht="16" customHeight="1" s="29">
      <c r="A13111" t="inlineStr">
        <is>
          <t>photovoltaic slanted-roof installation, 93 kWp, single-Si, laminated, integrated, on roof</t>
        </is>
      </c>
      <c r="B13111" s="30">
        <f>M13111*S13111</f>
        <v>1.3762204808136561E-9</v>
      </c>
      <c r="C13111" t="inlineStr">
        <is>
          <t>CH</t>
        </is>
      </c>
      <c r="D13111" t="inlineStr">
        <is>
          <t>unit</t>
        </is>
      </c>
      <c r="F13111" t="inlineStr">
        <is>
          <t>technosphere</t>
        </is>
      </c>
      <c r="G13111" t="n">
        <v>0</v>
      </c>
      <c r="H13111" t="inlineStr">
        <is>
          <t>photovoltaic slanted-roof installation, 93 kWp, single-Si, laminated, integrated, on roof</t>
        </is>
      </c>
      <c r="I13111" t="inlineStr">
        <is>
          <t>(2,2,1,1,1,3); Calculation with average annual yield and share of technologies. Lifetime: 30a.</t>
        </is>
      </c>
      <c r="K13111" t="inlineStr">
        <is>
          <t>commercial</t>
        </is>
      </c>
      <c r="L13111">
        <f>L13110</f>
        <v>0.82233248462317254</v>
      </c>
      <c r="M13111" s="30">
        <f>INDEX(parameters!$D$41:$AG$178,MATCH('PV (extension)'!B13091,parameters!$C$41:$C$178,0),MATCH('PV (extension)'!A13111,parameters!$D$5:$AG$5,0))/L13111</f>
        <v>4.2489463631401872E-3</v>
      </c>
      <c r="N13111" s="3" t="inlineStr">
        <is>
          <t>roof-top</t>
        </is>
      </c>
      <c r="O13111">
        <f>INDEX(parameters!$C$196:$EJ$198,MATCH('PV (extension)'!N13111,parameters!$B$196:$B$198,0),MATCH('PV (extension)'!B13091,parameters!$C$195:$EJ$195,0))</f>
        <v>1106.5958286851198</v>
      </c>
      <c r="P13111" t="n">
        <v>93</v>
      </c>
      <c r="Q13111" t="n">
        <v>30</v>
      </c>
      <c r="R13111">
        <f>Q13111*P13111*O13111</f>
        <v>3087402.3620314845</v>
      </c>
      <c r="S13111">
        <f>1/R13111</f>
        <v>3.2389688247242532E-7</v>
      </c>
    </row>
    <row r="13112" ht="16" customHeight="1" s="29">
      <c r="A13112" t="inlineStr">
        <is>
          <t>photovoltaic slanted-roof installation, 93 kWp, single-Si, panel, mounted, on roof</t>
        </is>
      </c>
      <c r="B13112" s="30">
        <f>M13112*S13112</f>
        <v>2.3122484139698651E-8</v>
      </c>
      <c r="C13112" t="inlineStr">
        <is>
          <t>CH</t>
        </is>
      </c>
      <c r="D13112" t="inlineStr">
        <is>
          <t>unit</t>
        </is>
      </c>
      <c r="F13112" t="inlineStr">
        <is>
          <t>technosphere</t>
        </is>
      </c>
      <c r="G13112" t="n">
        <v>0</v>
      </c>
      <c r="H13112" t="inlineStr">
        <is>
          <t>photovoltaic slanted-roof installation, 93 kWp, single-Si, panel, mounted, on roof</t>
        </is>
      </c>
      <c r="I13112" t="inlineStr">
        <is>
          <t>(2,2,1,1,1,3); Calculation with average annual yield and share of technologies. Lifetime: 30a.</t>
        </is>
      </c>
      <c r="K13112" t="inlineStr">
        <is>
          <t>commercial</t>
        </is>
      </c>
      <c r="L13112">
        <f>L13111</f>
        <v>0.82233248462317254</v>
      </c>
      <c r="M13112" s="30">
        <f>INDEX(parameters!$D$41:$AG$178,MATCH('PV (extension)'!B13091,parameters!$C$41:$C$178,0),MATCH('PV (extension)'!A13112,parameters!$D$5:$AG$5,0))/L13112</f>
        <v>7.1388412148941149E-2</v>
      </c>
      <c r="N13112" s="3" t="inlineStr">
        <is>
          <t>roof-top</t>
        </is>
      </c>
      <c r="O13112">
        <f>INDEX(parameters!$C$196:$EJ$198,MATCH('PV (extension)'!N13112,parameters!$B$196:$B$198,0),MATCH('PV (extension)'!B13091,parameters!$C$195:$EJ$195,0))</f>
        <v>1106.5958286851198</v>
      </c>
      <c r="P13112" t="n">
        <v>93</v>
      </c>
      <c r="Q13112" t="n">
        <v>30</v>
      </c>
      <c r="R13112">
        <f>Q13112*P13112*O13112</f>
        <v>3087402.3620314845</v>
      </c>
      <c r="S13112">
        <f>1/R13112</f>
        <v>3.2389688247242532E-7</v>
      </c>
    </row>
    <row r="13113" s="29">
      <c r="A13113" t="inlineStr">
        <is>
          <t>market for tap water</t>
        </is>
      </c>
      <c r="B13113" t="n">
        <v>0.0037026</v>
      </c>
      <c r="C13113" t="inlineStr">
        <is>
          <t>Europe without Switzerland</t>
        </is>
      </c>
      <c r="D13113" t="inlineStr">
        <is>
          <t>kilogram</t>
        </is>
      </c>
      <c r="F13113" t="inlineStr">
        <is>
          <t>technosphere</t>
        </is>
      </c>
      <c r="G13113" t="n">
        <v>0</v>
      </c>
      <c r="H13113" t="inlineStr">
        <is>
          <t>tap water</t>
        </is>
      </c>
      <c r="I13113" t="inlineStr">
        <is>
          <t>(2,2,1,1,1,3); Estimation 20l/m2 panel</t>
        </is>
      </c>
      <c r="M13113" s="30" t="n"/>
    </row>
    <row r="13114" s="29">
      <c r="A13114" t="inlineStr">
        <is>
          <t>treatment of wastewater, from residence, capacity 1.1E10l/year</t>
        </is>
      </c>
      <c r="B13114" t="n">
        <v>-3.3323e-06</v>
      </c>
      <c r="C13114" t="inlineStr">
        <is>
          <t>CH</t>
        </is>
      </c>
      <c r="D13114" t="inlineStr">
        <is>
          <t>cubic meter</t>
        </is>
      </c>
      <c r="F13114" t="inlineStr">
        <is>
          <t>technosphere</t>
        </is>
      </c>
      <c r="G13114" t="n">
        <v>0</v>
      </c>
      <c r="H13114" t="inlineStr">
        <is>
          <t>wastewater, from residence</t>
        </is>
      </c>
      <c r="I13114" t="inlineStr">
        <is>
          <t>(2,2,1,1,1,3); Estimation 20l/m2 panel</t>
        </is>
      </c>
      <c r="M13114" s="30" t="n"/>
    </row>
    <row r="13115" s="29">
      <c r="M13115" s="30" t="n"/>
    </row>
    <row r="13116" customFormat="1" s="28">
      <c r="A13116" s="28" t="inlineStr">
        <is>
          <t>Activity</t>
        </is>
      </c>
      <c r="B13116" s="28" t="inlineStr">
        <is>
          <t>electricity production, photovoltaic</t>
        </is>
      </c>
      <c r="M13116" s="30" t="n"/>
    </row>
    <row r="13117">
      <c r="A13117" t="inlineStr">
        <is>
          <t>comment</t>
        </is>
      </c>
      <c r="B1311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")&amp;HLOOKUP(B13118,parameters!$C$195:$EJ$198,2,0)&amp;" kWh/kWp.
Annual output, Facade: "&amp;HLOOKUP(B13118,parameters!$C$195:$EJ$198,3,0)&amp;" kWh/kWp.
Annual output, Open-ground: "&amp;HLOOKUP(B13118,parameters!$C$195:$EJ$198,4,0)&amp;_xlfn._LONGTEXT("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")&amp;VLOOKUP(B13118,'extension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1106.59582868512 kWh/kWp.
Annual output, Facade: 776.971539289552 kWh/kWp.
Annual output, Open-ground: 1177.22960498417 kWh/kWp.
Amount of solar energy transformed to electricity. Waste heat emission due to losses of electricity in the system.
Technology:  Electricity production with grid-connected photovoltaic power plants.
Time period:  Time of publications
Production volume: 0.123 GWh in 2025.
Sampling:  Statistical data and model calculations
Extrapolations:  Use of PV technology data investigated for other countries (Switzerland). Correction of average yield with Swiss data.
Uncertainty:  None
Author: Romain Sacchi, PSI, romain.sacchi@psi.ch</v>
      </c>
      <c r="M13117" s="30" t="n"/>
    </row>
    <row r="13118" s="29">
      <c r="A13118" t="inlineStr">
        <is>
          <t>location</t>
        </is>
      </c>
      <c r="B13118" t="inlineStr">
        <is>
          <t>FK</t>
        </is>
      </c>
    </row>
    <row r="13119" s="29">
      <c r="A13119" t="inlineStr">
        <is>
          <t>production amount</t>
        </is>
      </c>
      <c r="B13119" t="n">
        <v>1</v>
      </c>
    </row>
    <row r="13120" s="29">
      <c r="A13120" t="inlineStr">
        <is>
          <t>reference product</t>
        </is>
      </c>
      <c r="B13120" t="inlineStr">
        <is>
          <t>electricity, low voltage</t>
        </is>
      </c>
    </row>
    <row r="13121" s="29">
      <c r="A13121" t="inlineStr">
        <is>
          <t>source</t>
        </is>
      </c>
      <c r="B1312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122" s="29">
      <c r="A13122" t="inlineStr">
        <is>
          <t>type</t>
        </is>
      </c>
      <c r="B13122" t="inlineStr">
        <is>
          <t>process</t>
        </is>
      </c>
    </row>
    <row r="13123" s="29">
      <c r="A13123" t="inlineStr">
        <is>
          <t>unit</t>
        </is>
      </c>
      <c r="B13123" t="inlineStr">
        <is>
          <t>kilowatt hour</t>
        </is>
      </c>
    </row>
    <row r="13124" s="29">
      <c r="A13124" t="inlineStr">
        <is>
          <t>Exchanges</t>
        </is>
      </c>
    </row>
    <row r="13125" customFormat="1" s="28">
      <c r="A13125" s="28" t="inlineStr">
        <is>
          <t>name</t>
        </is>
      </c>
      <c r="B13125" s="28" t="inlineStr">
        <is>
          <t>amount</t>
        </is>
      </c>
      <c r="C13125" s="28" t="inlineStr">
        <is>
          <t>location</t>
        </is>
      </c>
      <c r="D13125" s="28" t="inlineStr">
        <is>
          <t>unit</t>
        </is>
      </c>
      <c r="E13125" s="28" t="inlineStr">
        <is>
          <t>categories</t>
        </is>
      </c>
      <c r="F13125" s="28" t="inlineStr">
        <is>
          <t>type</t>
        </is>
      </c>
      <c r="G13125" s="28" t="inlineStr">
        <is>
          <t>uncertainty type</t>
        </is>
      </c>
      <c r="H13125" s="28" t="inlineStr">
        <is>
          <t>loc</t>
        </is>
      </c>
      <c r="I13125" s="28" t="inlineStr">
        <is>
          <t>scale</t>
        </is>
      </c>
      <c r="J13125" s="28" t="inlineStr">
        <is>
          <t>comment</t>
        </is>
      </c>
      <c r="K13125" s="28" t="inlineStr">
        <is>
          <t>negative</t>
        </is>
      </c>
      <c r="L13125" s="28" t="inlineStr">
        <is>
          <t>reference product</t>
        </is>
      </c>
      <c r="M13125" s="28" t="inlineStr">
        <is>
          <t>production volume</t>
        </is>
      </c>
      <c r="N13125" s="28" t="inlineStr">
        <is>
          <t>scope</t>
        </is>
      </c>
      <c r="O13125" s="28" t="inlineStr">
        <is>
          <t>scope share</t>
        </is>
      </c>
      <c r="P13125" s="28" t="inlineStr">
        <is>
          <t>tech share</t>
        </is>
      </c>
      <c r="Q13125" s="28" t="inlineStr">
        <is>
          <t>installation</t>
        </is>
      </c>
      <c r="R13125" s="28" t="inlineStr">
        <is>
          <t>productivity</t>
        </is>
      </c>
      <c r="S13125" s="28" t="inlineStr">
        <is>
          <t>kWp</t>
        </is>
      </c>
      <c r="T13125" s="28" t="inlineStr">
        <is>
          <t>lifetime</t>
        </is>
      </c>
      <c r="U13125" s="28" t="inlineStr">
        <is>
          <t>lifetime production</t>
        </is>
      </c>
      <c r="V13125" s="28" t="inlineStr">
        <is>
          <t>inverted lifetime production</t>
        </is>
      </c>
    </row>
    <row r="13126" s="29">
      <c r="A13126" t="inlineStr">
        <is>
          <t>Energy, solar, converted</t>
        </is>
      </c>
      <c r="B13126" t="n">
        <v>3.8503</v>
      </c>
      <c r="D13126" t="inlineStr">
        <is>
          <t>megajoule</t>
        </is>
      </c>
      <c r="E13126" t="inlineStr">
        <is>
          <t>natural resource::in air</t>
        </is>
      </c>
      <c r="F13126" t="inlineStr">
        <is>
          <t>biosphere</t>
        </is>
      </c>
      <c r="G13126" t="n">
        <v>2</v>
      </c>
      <c r="H13126" t="n">
        <v>1.348151067341848</v>
      </c>
      <c r="I13126" t="n">
        <v>0.04340984597628009</v>
      </c>
      <c r="J13126" t="inlineStr">
        <is>
          <t>(2,2,1,1,1,3); Energy loss in the system</t>
        </is>
      </c>
    </row>
    <row r="13127" s="29">
      <c r="A13127" t="inlineStr">
        <is>
          <t>Heat, waste</t>
        </is>
      </c>
      <c r="B13127" t="n">
        <v>0.25027</v>
      </c>
      <c r="D13127" t="inlineStr">
        <is>
          <t>megajoule</t>
        </is>
      </c>
      <c r="E13127" t="inlineStr">
        <is>
          <t>air</t>
        </is>
      </c>
      <c r="F13127" t="inlineStr">
        <is>
          <t>biosphere</t>
        </is>
      </c>
      <c r="G13127" t="n">
        <v>2</v>
      </c>
      <c r="H13127" t="n">
        <v>-1.385214943900327</v>
      </c>
      <c r="I13127" t="n">
        <v>0.02439508208471609</v>
      </c>
      <c r="J13127" t="inlineStr">
        <is>
          <t>(1,na,na,na,na,na); Calculation</t>
        </is>
      </c>
    </row>
    <row r="13128" s="29">
      <c r="A13128" t="inlineStr">
        <is>
          <t>electricity production, photovoltaic</t>
        </is>
      </c>
      <c r="B13128" t="n">
        <v>1</v>
      </c>
      <c r="C13128" t="inlineStr">
        <is>
          <t>FK</t>
        </is>
      </c>
      <c r="D13128" t="inlineStr">
        <is>
          <t>kilowatt hour</t>
        </is>
      </c>
      <c r="E13128" t="inlineStr">
        <is>
          <t>photovoltaic::power plants</t>
        </is>
      </c>
      <c r="F13128" t="inlineStr">
        <is>
          <t>production</t>
        </is>
      </c>
      <c r="G13128" t="n">
        <v>0</v>
      </c>
      <c r="H13128" t="n">
        <v>1</v>
      </c>
      <c r="L13128" t="inlineStr">
        <is>
          <t>electricity, low voltage</t>
        </is>
      </c>
      <c r="M13128">
        <f>VLOOKUP(C13128,'extension - production vol'!$B$6:$D$235,3,0)</f>
        <v>0.123</v>
      </c>
    </row>
    <row r="13129" ht="16" customHeight="1" s="29">
      <c r="A13129" t="inlineStr">
        <is>
          <t>photovoltaic flat-roof installation, 156 kWp, multi-Si, on roof</t>
        </is>
      </c>
      <c r="B13129" s="30">
        <f>P13129*V13129</f>
        <v>1.9495409686980214E-8</v>
      </c>
      <c r="C13129" t="inlineStr">
        <is>
          <t>CH</t>
        </is>
      </c>
      <c r="D13129" t="inlineStr">
        <is>
          <t>unit</t>
        </is>
      </c>
      <c r="F13129" t="inlineStr">
        <is>
          <t>technosphere</t>
        </is>
      </c>
      <c r="G13129" t="n">
        <v>2</v>
      </c>
      <c r="H13129" t="n">
        <v>-18.46800298604678</v>
      </c>
      <c r="I13129" t="n">
        <v>0.09798894162072011</v>
      </c>
      <c r="J13129" t="inlineStr">
        <is>
          <t>(2,2,1,1,1,3); Calculation with average annual yield and share of technologies. Lifetime: 30a.</t>
        </is>
      </c>
      <c r="L13129" t="inlineStr">
        <is>
          <t>photovoltaic flat-roof installation, 156 kWp, multi-Si, on roof</t>
        </is>
      </c>
      <c r="N13129" t="inlineStr">
        <is>
          <t>all</t>
        </is>
      </c>
      <c r="O13129" t="n">
        <v>1</v>
      </c>
      <c r="P13129" s="30">
        <f>INDEX(parameters!$D$41:$AG$178,MATCH('PV (extension)'!B13118,parameters!$C$41:$C$178,0),MATCH('PV (extension)'!A13129,parameters!$D$5:$AG$5,0))/O13129</f>
        <v>0.10096416269840058</v>
      </c>
      <c r="Q13129" s="3" t="inlineStr">
        <is>
          <t>roof-top</t>
        </is>
      </c>
      <c r="R13129">
        <f>INDEX(parameters!$C$196:$EJ$198,MATCH('PV (extension)'!Q13129,parameters!$B$196:$B$198,0),MATCH('PV (extension)'!B13118,parameters!$C$195:$EJ$195,0))</f>
        <v>1106.5958286851198</v>
      </c>
      <c r="S13129" t="n">
        <v>156</v>
      </c>
      <c r="T13129" t="n">
        <v>30</v>
      </c>
      <c r="U13129">
        <f>T13129*S13129*R13129</f>
        <v>5178868.478246361</v>
      </c>
      <c r="V13129">
        <f>1/U13129</f>
        <v>1.9309237224317661E-7</v>
      </c>
    </row>
    <row r="13130" ht="16" customHeight="1" s="29">
      <c r="A13130" t="inlineStr">
        <is>
          <t>photovoltaic flat-roof installation, 156 kWp, single-Si, on roof</t>
        </is>
      </c>
      <c r="B13130" s="30">
        <f>P13130*V13130</f>
        <v>1.0183695431795877E-8</v>
      </c>
      <c r="C13130" t="inlineStr">
        <is>
          <t>CH</t>
        </is>
      </c>
      <c r="D13130" t="inlineStr">
        <is>
          <t>unit</t>
        </is>
      </c>
      <c r="F13130" t="inlineStr">
        <is>
          <t>technosphere</t>
        </is>
      </c>
      <c r="G13130" t="n">
        <v>2</v>
      </c>
      <c r="H13130" t="n">
        <v>-19.10362020104489</v>
      </c>
      <c r="I13130" t="n">
        <v>0.09798894162072011</v>
      </c>
      <c r="J13130" t="inlineStr">
        <is>
          <t>(2,2,1,1,1,3); Calculation with average annual yield and share of technologies. Lifetime: 30a.</t>
        </is>
      </c>
      <c r="L13130" t="inlineStr">
        <is>
          <t>photovoltaic flat-roof installation, 156 kWp, single-Si, on roof</t>
        </is>
      </c>
      <c r="N13130" t="inlineStr">
        <is>
          <t>all</t>
        </is>
      </c>
      <c r="O13130" t="n">
        <v>1</v>
      </c>
      <c r="P13130" s="30">
        <f>INDEX(parameters!$D$41:$AG$178,MATCH('PV (extension)'!B13118,parameters!$C$41:$C$178,0),MATCH('PV (extension)'!A13130,parameters!$D$5:$AG$5,0))/O13130</f>
        <v>5.2740019263789135E-2</v>
      </c>
      <c r="Q13130" s="3" t="inlineStr">
        <is>
          <t>roof-top</t>
        </is>
      </c>
      <c r="R13130">
        <f>INDEX(parameters!$C$196:$EJ$198,MATCH('PV (extension)'!Q13130,parameters!$B$196:$B$198,0),MATCH('PV (extension)'!B13118,parameters!$C$195:$EJ$195,0))</f>
        <v>1106.5958286851198</v>
      </c>
      <c r="S13130" t="n">
        <v>156</v>
      </c>
      <c r="T13130" t="n">
        <v>30</v>
      </c>
      <c r="U13130">
        <f>T13130*S13130*R13130</f>
        <v>5178868.478246361</v>
      </c>
      <c r="V13130">
        <f>1/U13130</f>
        <v>1.9309237224317661E-7</v>
      </c>
    </row>
    <row r="13131" ht="16" customHeight="1" s="29">
      <c r="A13131" t="inlineStr">
        <is>
          <t>photovoltaic slanted-roof installation, 3 kWp, CIS, laminated, integrated, on roof</t>
        </is>
      </c>
      <c r="B13131" s="30">
        <f>P13131*V13131</f>
        <v>9.1333782591867725E-9</v>
      </c>
      <c r="C13131" t="inlineStr">
        <is>
          <t>CH</t>
        </is>
      </c>
      <c r="D13131" t="inlineStr">
        <is>
          <t>unit</t>
        </is>
      </c>
      <c r="F13131" t="inlineStr">
        <is>
          <t>technosphere</t>
        </is>
      </c>
      <c r="G13131" t="n">
        <v>2</v>
      </c>
      <c r="H13131" t="n">
        <v>-19.69743931800395</v>
      </c>
      <c r="I13131" t="n">
        <v>0.09798894162072011</v>
      </c>
      <c r="J13131" t="inlineStr">
        <is>
          <t>(2,2,1,1,1,3); Calculation with average annual yield and share of technologies. Lifetime: 30a.</t>
        </is>
      </c>
      <c r="L13131" t="inlineStr">
        <is>
          <t>photovoltaic slanted-roof installation, 3 kWp, CIS, laminated, integrated, on roof</t>
        </is>
      </c>
      <c r="N13131" t="inlineStr">
        <is>
          <t>all</t>
        </is>
      </c>
      <c r="O13131" t="n">
        <v>1</v>
      </c>
      <c r="P13131" s="30">
        <f>INDEX(parameters!$D$41:$AG$178,MATCH('PV (extension)'!B13118,parameters!$C$41:$C$178,0),MATCH('PV (extension)'!A13131,parameters!$D$5:$AG$5,0))/O13131</f>
        <v>9.0962624550774995E-4</v>
      </c>
      <c r="Q13131" s="3" t="inlineStr">
        <is>
          <t>roof-top</t>
        </is>
      </c>
      <c r="R13131">
        <f>INDEX(parameters!$C$196:$EJ$198,MATCH('PV (extension)'!Q13131,parameters!$B$196:$B$198,0),MATCH('PV (extension)'!B13118,parameters!$C$195:$EJ$195,0))</f>
        <v>1106.5958286851198</v>
      </c>
      <c r="S13131" t="n">
        <v>3</v>
      </c>
      <c r="T13131" t="n">
        <v>30</v>
      </c>
      <c r="U13131">
        <f>T13131*S13131*R13131</f>
        <v>99593.624581660784</v>
      </c>
      <c r="V13131">
        <f>1/U13131</f>
        <v>1.0040803356645185E-5</v>
      </c>
    </row>
    <row r="13132" ht="16" customHeight="1" s="29">
      <c r="A13132" t="inlineStr">
        <is>
          <t>photovoltaic slanted-roof installation, 3 kWp, CdTe, panel, mounted, on roof</t>
        </is>
      </c>
      <c r="B13132" s="30">
        <f>P13132*V13132</f>
        <v>5.9570689188218518E-8</v>
      </c>
      <c r="C13132" t="inlineStr">
        <is>
          <t>CH</t>
        </is>
      </c>
      <c r="D13132" t="inlineStr">
        <is>
          <t>unit</t>
        </is>
      </c>
      <c r="F13132" t="inlineStr">
        <is>
          <t>technosphere</t>
        </is>
      </c>
      <c r="G13132" t="n">
        <v>2</v>
      </c>
      <c r="H13132" t="n">
        <v>-16.69297991102503</v>
      </c>
      <c r="I13132" t="n">
        <v>0.09798894162072011</v>
      </c>
      <c r="J13132" t="inlineStr">
        <is>
          <t>(2,2,1,1,1,3); Calculation with average annual yield and share of technologies. Lifetime: 30a.</t>
        </is>
      </c>
      <c r="L13132" t="inlineStr">
        <is>
          <t>photovoltaic slanted-roof installation, 3 kWp, CdTe, panel, mounted, on roof</t>
        </is>
      </c>
      <c r="N13132" t="inlineStr">
        <is>
          <t>all</t>
        </is>
      </c>
      <c r="O13132" t="n">
        <v>1</v>
      </c>
      <c r="P13132" s="30">
        <f>INDEX(parameters!$D$41:$AG$178,MATCH('PV (extension)'!B13118,parameters!$C$41:$C$178,0),MATCH('PV (extension)'!A13132,parameters!$D$5:$AG$5,0))/O13132</f>
        <v>5.9328608550822341E-3</v>
      </c>
      <c r="Q13132" s="3" t="inlineStr">
        <is>
          <t>roof-top</t>
        </is>
      </c>
      <c r="R13132">
        <f>INDEX(parameters!$C$196:$EJ$198,MATCH('PV (extension)'!Q13132,parameters!$B$196:$B$198,0),MATCH('PV (extension)'!B13118,parameters!$C$195:$EJ$195,0))</f>
        <v>1106.5958286851198</v>
      </c>
      <c r="S13132" t="n">
        <v>3</v>
      </c>
      <c r="T13132" t="n">
        <v>30</v>
      </c>
      <c r="U13132">
        <f>T13132*S13132*R13132</f>
        <v>99593.624581660784</v>
      </c>
      <c r="V13132">
        <f>1/U13132</f>
        <v>1.0040803356645185E-5</v>
      </c>
    </row>
    <row r="13133" ht="16" customHeight="1" s="29">
      <c r="A13133" t="inlineStr">
        <is>
          <t>photovoltaic slanted-roof installation, 3 kWp, micro-Si, laminated, integrated, on roof</t>
        </is>
      </c>
      <c r="B13133" s="30">
        <f>P13133*V13133</f>
        <v>9.2304705364484607E-10</v>
      </c>
      <c r="C13133" t="inlineStr">
        <is>
          <t>RER</t>
        </is>
      </c>
      <c r="D13133" t="inlineStr">
        <is>
          <t>unit</t>
        </is>
      </c>
      <c r="F13133" t="inlineStr">
        <is>
          <t>technosphere</t>
        </is>
      </c>
      <c r="G13133" t="n">
        <v>2</v>
      </c>
      <c r="H13133" t="n">
        <v>-21.54326959350907</v>
      </c>
      <c r="I13133" t="n">
        <v>0.09798894162072011</v>
      </c>
      <c r="J13133" t="inlineStr">
        <is>
          <t>(2,2,1,1,1,3); Calculation with average annual yield and share of technologies. Lifetime: 30a.</t>
        </is>
      </c>
      <c r="L13133" t="inlineStr">
        <is>
          <t>photovoltaic slanted-roof installation, 3 kWp, micro-Si, laminated, integrated, on roof</t>
        </is>
      </c>
      <c r="N13133" t="inlineStr">
        <is>
          <t>all</t>
        </is>
      </c>
      <c r="O13133" t="n">
        <v>1</v>
      </c>
      <c r="P13133" s="30">
        <f>INDEX(parameters!$D$41:$AG$178,MATCH('PV (extension)'!B13118,parameters!$C$41:$C$178,0),MATCH('PV (extension)'!A13133,parameters!$D$5:$AG$5,0))/O13133</f>
        <v>9.1929601731912907E-5</v>
      </c>
      <c r="Q13133" s="3" t="inlineStr">
        <is>
          <t>roof-top</t>
        </is>
      </c>
      <c r="R13133">
        <f>INDEX(parameters!$C$196:$EJ$198,MATCH('PV (extension)'!Q13133,parameters!$B$196:$B$198,0),MATCH('PV (extension)'!B13118,parameters!$C$195:$EJ$195,0))</f>
        <v>1106.5958286851198</v>
      </c>
      <c r="S13133" t="n">
        <v>3</v>
      </c>
      <c r="T13133" t="n">
        <v>30</v>
      </c>
      <c r="U13133">
        <f>T13133*S13133*R13133</f>
        <v>99593.624581660784</v>
      </c>
      <c r="V13133">
        <f>1/U13133</f>
        <v>1.0040803356645185E-5</v>
      </c>
    </row>
    <row r="13134" ht="16" customHeight="1" s="29">
      <c r="A13134" t="inlineStr">
        <is>
          <t>photovoltaic slanted-roof installation, 3 kWp, micro-Si, panel, mounted, on roof</t>
        </is>
      </c>
      <c r="B13134" s="30">
        <f>P13134*V13134</f>
        <v>1.6047012802451137E-8</v>
      </c>
      <c r="C13134" t="inlineStr">
        <is>
          <t>RER</t>
        </is>
      </c>
      <c r="D13134" t="inlineStr">
        <is>
          <t>unit</t>
        </is>
      </c>
      <c r="F13134" t="inlineStr">
        <is>
          <t>technosphere</t>
        </is>
      </c>
      <c r="G13134" t="n">
        <v>2</v>
      </c>
      <c r="H13134" t="n">
        <v>-18.72987249989203</v>
      </c>
      <c r="I13134" t="n">
        <v>0.09798894162072011</v>
      </c>
      <c r="J13134" t="inlineStr">
        <is>
          <t>(2,2,1,1,1,3); Calculation with average annual yield and share of technologies. Lifetime: 30a.</t>
        </is>
      </c>
      <c r="L13134" t="inlineStr">
        <is>
          <t>photovoltaic slanted-roof installation, 3 kWp, micro-Si, panel, mounted, on roof</t>
        </is>
      </c>
      <c r="N13134" t="inlineStr">
        <is>
          <t>all</t>
        </is>
      </c>
      <c r="O13134" t="n">
        <v>1</v>
      </c>
      <c r="P13134" s="30">
        <f>INDEX(parameters!$D$41:$AG$178,MATCH('PV (extension)'!B13118,parameters!$C$41:$C$178,0),MATCH('PV (extension)'!A13134,parameters!$D$5:$AG$5,0))/O13134</f>
        <v>1.5981801687044229E-3</v>
      </c>
      <c r="Q13134" s="3" t="inlineStr">
        <is>
          <t>roof-top</t>
        </is>
      </c>
      <c r="R13134">
        <f>INDEX(parameters!$C$196:$EJ$198,MATCH('PV (extension)'!Q13134,parameters!$B$196:$B$198,0),MATCH('PV (extension)'!B13118,parameters!$C$195:$EJ$195,0))</f>
        <v>1106.5958286851198</v>
      </c>
      <c r="S13134" t="n">
        <v>3</v>
      </c>
      <c r="T13134" t="n">
        <v>30</v>
      </c>
      <c r="U13134">
        <f>T13134*S13134*R13134</f>
        <v>99593.624581660784</v>
      </c>
      <c r="V13134">
        <f>1/U13134</f>
        <v>1.0040803356645185E-5</v>
      </c>
    </row>
    <row r="13135" s="29">
      <c r="A13135" t="inlineStr">
        <is>
          <t>photovoltaic open ground installation, 570 kWp, CIS, on open ground</t>
        </is>
      </c>
      <c r="B13135" s="30">
        <f>P13135*V13135</f>
        <v>5.0193101965308587E-10</v>
      </c>
      <c r="C13135" t="inlineStr">
        <is>
          <t>RER</t>
        </is>
      </c>
      <c r="D13135" t="inlineStr">
        <is>
          <t>unit</t>
        </is>
      </c>
      <c r="F13135" t="inlineStr">
        <is>
          <t>technosphere</t>
        </is>
      </c>
      <c r="G13135" t="n">
        <v>2</v>
      </c>
      <c r="H13135" t="n">
        <v>-21.66656811806742</v>
      </c>
      <c r="I13135" t="n">
        <v>0.09798894162072011</v>
      </c>
      <c r="J13135" t="inlineStr">
        <is>
          <t>(2,2,1,1,1,3); Calculation with average annual yield and share of technologies. Lifetime: 30a.</t>
        </is>
      </c>
      <c r="L13135" t="inlineStr">
        <is>
          <t>photovoltaic open ground installation, 570 kWp, CIS, on open ground</t>
        </is>
      </c>
      <c r="N13135" t="inlineStr">
        <is>
          <t>all</t>
        </is>
      </c>
      <c r="O13135" t="n">
        <v>1</v>
      </c>
      <c r="P13135" s="30">
        <f>INDEX(parameters!$D$41:$AG$178,MATCH('PV (extension)'!B13118,parameters!$C$41:$C$178,0),MATCH('PV (extension)'!A13135,parameters!$D$5:$AG$5,0))/O13135</f>
        <v>1.0104185757523119E-2</v>
      </c>
      <c r="Q13135" t="inlineStr">
        <is>
          <t>central</t>
        </is>
      </c>
      <c r="R13135">
        <f>INDEX(parameters!$C$196:$EJ$198,MATCH('PV (extension)'!Q13135,parameters!$B$196:$B$198,0),MATCH('PV (extension)'!B13118,parameters!$C$195:$EJ$195,0))</f>
        <v>1177.22960498417</v>
      </c>
      <c r="S13135" t="n">
        <v>570</v>
      </c>
      <c r="T13135" t="n">
        <v>30</v>
      </c>
      <c r="U13135">
        <f>T13135*S13135*R13135</f>
        <v>20130626.245229308</v>
      </c>
      <c r="V13135">
        <f>1/U13135</f>
        <v>4.967555344866565E-8</v>
      </c>
    </row>
    <row r="13136" s="29">
      <c r="A13136" t="inlineStr">
        <is>
          <t>photovoltaic open ground installation, 570 kWp, CdTe, on open ground</t>
        </is>
      </c>
      <c r="B13136" s="30">
        <f>P13136*V13136</f>
        <v>3.6871465789321091E-9</v>
      </c>
      <c r="C13136" t="inlineStr">
        <is>
          <t>RER</t>
        </is>
      </c>
      <c r="D13136" t="inlineStr">
        <is>
          <t>unit</t>
        </is>
      </c>
      <c r="F13136" t="inlineStr">
        <is>
          <t>technosphere</t>
        </is>
      </c>
      <c r="G13136" t="n">
        <v>2</v>
      </c>
      <c r="H13136" t="n">
        <v>-21.47552628199886</v>
      </c>
      <c r="I13136" t="n">
        <v>0.09798894162072011</v>
      </c>
      <c r="J13136" t="inlineStr">
        <is>
          <t>(2,2,1,1,1,3); Calculation with average annual yield and share of technologies. Lifetime: 30a.</t>
        </is>
      </c>
      <c r="L13136" t="inlineStr">
        <is>
          <t>photovoltaic open ground installation, 570 kWp, CdTe, on open ground</t>
        </is>
      </c>
      <c r="N13136" t="inlineStr">
        <is>
          <t>all</t>
        </is>
      </c>
      <c r="O13136" t="n">
        <v>1</v>
      </c>
      <c r="P13136" s="30">
        <f>INDEX(parameters!$D$41:$AG$178,MATCH('PV (extension)'!B13118,parameters!$C$41:$C$178,0),MATCH('PV (extension)'!A13136,parameters!$D$5:$AG$5,0))/O13136</f>
        <v>7.4224569691858172E-2</v>
      </c>
      <c r="Q13136" t="inlineStr">
        <is>
          <t>central</t>
        </is>
      </c>
      <c r="R13136">
        <f>INDEX(parameters!$C$196:$EJ$198,MATCH('PV (extension)'!Q13136,parameters!$B$196:$B$198,0),MATCH('PV (extension)'!B13118,parameters!$C$195:$EJ$195,0))</f>
        <v>1177.22960498417</v>
      </c>
      <c r="S13136" t="n">
        <v>570</v>
      </c>
      <c r="T13136" t="n">
        <v>30</v>
      </c>
      <c r="U13136">
        <f>T13136*S13136*R13136</f>
        <v>20130626.245229308</v>
      </c>
      <c r="V13136">
        <f>1/U13136</f>
        <v>4.967555344866565E-8</v>
      </c>
    </row>
    <row r="13137" s="29">
      <c r="A13137" t="inlineStr">
        <is>
          <t>photovoltaic open ground installation, 570 kWp, micro-Si, on open ground</t>
        </is>
      </c>
      <c r="B13137" s="30">
        <f>P13137*V13137</f>
        <v>3.9081137277850168E-11</v>
      </c>
      <c r="C13137" t="inlineStr">
        <is>
          <t>RER</t>
        </is>
      </c>
      <c r="D13137" t="inlineStr">
        <is>
          <t>unit</t>
        </is>
      </c>
      <c r="F13137" t="inlineStr">
        <is>
          <t>technosphere</t>
        </is>
      </c>
      <c r="G13137" t="n">
        <v>2</v>
      </c>
      <c r="H13137" t="n">
        <v>-23.51240679473371</v>
      </c>
      <c r="I13137" t="n">
        <v>0.09798894162072011</v>
      </c>
      <c r="J13137" t="inlineStr">
        <is>
          <t>(2,2,1,1,1,3); Calculation with average annual yield and share of technologies. Lifetime: 30a.</t>
        </is>
      </c>
      <c r="L13137" t="inlineStr">
        <is>
          <t>photovoltaic open ground installation, 570 kWp, micro-Si, on open ground</t>
        </is>
      </c>
      <c r="N13137" t="inlineStr">
        <is>
          <t>all</t>
        </is>
      </c>
      <c r="O13137" t="n">
        <v>1</v>
      </c>
      <c r="P13137" s="30">
        <f>INDEX(parameters!$D$41:$AG$178,MATCH('PV (extension)'!B13118,parameters!$C$41:$C$178,0),MATCH('PV (extension)'!A13137,parameters!$D$5:$AG$5,0))/O13137</f>
        <v>7.867277677789E-4</v>
      </c>
      <c r="Q13137" t="inlineStr">
        <is>
          <t>central</t>
        </is>
      </c>
      <c r="R13137">
        <f>INDEX(parameters!$C$196:$EJ$198,MATCH('PV (extension)'!Q13137,parameters!$B$196:$B$198,0),MATCH('PV (extension)'!B13118,parameters!$C$195:$EJ$195,0))</f>
        <v>1177.22960498417</v>
      </c>
      <c r="S13137" t="n">
        <v>570</v>
      </c>
      <c r="T13137" t="n">
        <v>30</v>
      </c>
      <c r="U13137">
        <f>T13137*S13137*R13137</f>
        <v>20130626.245229308</v>
      </c>
      <c r="V13137">
        <f>1/U13137</f>
        <v>4.967555344866565E-8</v>
      </c>
    </row>
    <row r="13138" s="29">
      <c r="A13138" t="inlineStr">
        <is>
          <t>photovoltaic open ground installation, 570 kWp, multi-Si, on open ground</t>
        </is>
      </c>
      <c r="B13138" s="30">
        <f>P13138*V13138</f>
        <v>1.3078471477265526E-8</v>
      </c>
      <c r="C13138" t="inlineStr">
        <is>
          <t>RER</t>
        </is>
      </c>
      <c r="D13138" t="inlineStr">
        <is>
          <t>unit</t>
        </is>
      </c>
      <c r="F13138" t="inlineStr">
        <is>
          <t>technosphere</t>
        </is>
      </c>
      <c r="G13138" t="n">
        <v>2</v>
      </c>
      <c r="H13138" t="n">
        <v>-18.20082258362968</v>
      </c>
      <c r="I13138" t="n">
        <v>0.09798894162072011</v>
      </c>
      <c r="J13138" t="inlineStr">
        <is>
          <t>(2,2,1,1,1,3); Calculation with average annual yield and share of technologies. Lifetime: 30a.</t>
        </is>
      </c>
      <c r="L13138" t="inlineStr">
        <is>
          <t>photovoltaic open ground installation, 570 kWp, multi-Si, on open ground</t>
        </is>
      </c>
      <c r="N13138" t="inlineStr">
        <is>
          <t>all</t>
        </is>
      </c>
      <c r="O13138" t="n">
        <v>1</v>
      </c>
      <c r="P13138" s="30">
        <f>INDEX(parameters!$D$41:$AG$178,MATCH('PV (extension)'!B13118,parameters!$C$41:$C$178,0),MATCH('PV (extension)'!A13138,parameters!$D$5:$AG$5,0))/O13138</f>
        <v>0.2632778211677243</v>
      </c>
      <c r="Q13138" t="inlineStr">
        <is>
          <t>central</t>
        </is>
      </c>
      <c r="R13138">
        <f>INDEX(parameters!$C$196:$EJ$198,MATCH('PV (extension)'!Q13138,parameters!$B$196:$B$198,0),MATCH('PV (extension)'!B13118,parameters!$C$195:$EJ$195,0))</f>
        <v>1177.22960498417</v>
      </c>
      <c r="S13138" t="n">
        <v>570</v>
      </c>
      <c r="T13138" t="n">
        <v>30</v>
      </c>
      <c r="U13138">
        <f>T13138*S13138*R13138</f>
        <v>20130626.245229308</v>
      </c>
      <c r="V13138">
        <f>1/U13138</f>
        <v>4.967555344866565E-8</v>
      </c>
    </row>
    <row r="13139" s="29">
      <c r="A13139" t="inlineStr">
        <is>
          <t>photovoltaic open ground installation, 570 kWp, single-Si, on open ground</t>
        </is>
      </c>
      <c r="B13139" s="30">
        <f>P13139*V13139</f>
        <v>6.9373843328786786E-9</v>
      </c>
      <c r="C13139" t="inlineStr">
        <is>
          <t>RER</t>
        </is>
      </c>
      <c r="D13139" t="inlineStr">
        <is>
          <t>unit</t>
        </is>
      </c>
      <c r="F13139" t="inlineStr">
        <is>
          <t>technosphere</t>
        </is>
      </c>
      <c r="G13139" t="n">
        <v>2</v>
      </c>
      <c r="H13139" t="n">
        <v>-18.8364689523836</v>
      </c>
      <c r="I13139" t="n">
        <v>0.09798894162072011</v>
      </c>
      <c r="J13139" t="inlineStr">
        <is>
          <t>(2,2,1,1,1,3); Calculation with average annual yield and share of technologies. Lifetime: 30a.</t>
        </is>
      </c>
      <c r="L13139" t="inlineStr">
        <is>
          <t>photovoltaic open ground installation, 570 kWp, single-Si, on open ground</t>
        </is>
      </c>
      <c r="N13139" t="inlineStr">
        <is>
          <t>all</t>
        </is>
      </c>
      <c r="O13139" t="n">
        <v>1</v>
      </c>
      <c r="P13139" s="30">
        <f>INDEX(parameters!$D$41:$AG$178,MATCH('PV (extension)'!B13118,parameters!$C$41:$C$178,0),MATCH('PV (extension)'!A13139,parameters!$D$5:$AG$5,0))/O13139</f>
        <v>0.13965389112469015</v>
      </c>
      <c r="Q13139" t="inlineStr">
        <is>
          <t>central</t>
        </is>
      </c>
      <c r="R13139">
        <f>INDEX(parameters!$C$196:$EJ$198,MATCH('PV (extension)'!Q13139,parameters!$B$196:$B$198,0),MATCH('PV (extension)'!B13118,parameters!$C$195:$EJ$195,0))</f>
        <v>1177.22960498417</v>
      </c>
      <c r="S13139" t="n">
        <v>570</v>
      </c>
      <c r="T13139" t="n">
        <v>30</v>
      </c>
      <c r="U13139">
        <f>T13139*S13139*R13139</f>
        <v>20130626.245229308</v>
      </c>
      <c r="V13139">
        <f>1/U13139</f>
        <v>4.967555344866565E-8</v>
      </c>
    </row>
    <row r="13140" ht="16" customHeight="1" s="29">
      <c r="A13140" t="inlineStr">
        <is>
          <t>photovoltaic slanted-roof installation, 93 kWp, multi-Si, laminated, integrated, on roof</t>
        </is>
      </c>
      <c r="B13140" s="30">
        <f>P13140*V13140</f>
        <v>2.1407833274577769E-9</v>
      </c>
      <c r="C13140" t="inlineStr">
        <is>
          <t>CH</t>
        </is>
      </c>
      <c r="D13140" t="inlineStr">
        <is>
          <t>unit</t>
        </is>
      </c>
      <c r="F13140" t="inlineStr">
        <is>
          <t>technosphere</t>
        </is>
      </c>
      <c r="G13140" t="n">
        <v>2</v>
      </c>
      <c r="H13140" t="n">
        <v>-20.65878981776205</v>
      </c>
      <c r="I13140" t="n">
        <v>0.09798894162072011</v>
      </c>
      <c r="J13140" t="inlineStr">
        <is>
          <t>(2,2,1,1,1,3); Calculation with average annual yield and share of technologies. Lifetime: 30a.</t>
        </is>
      </c>
      <c r="L13140" t="inlineStr">
        <is>
          <t>photovoltaic slanted-roof installation, 93 kWp, multi-Si, laminated, integrated, on roof</t>
        </is>
      </c>
      <c r="N13140" t="inlineStr">
        <is>
          <t>all</t>
        </is>
      </c>
      <c r="O13140" t="n">
        <v>1</v>
      </c>
      <c r="P13140" s="30">
        <f>INDEX(parameters!$D$41:$AG$178,MATCH('PV (extension)'!B13118,parameters!$C$41:$C$178,0),MATCH('PV (extension)'!A13140,parameters!$D$5:$AG$5,0))/O13140</f>
        <v>6.6094595017907607E-3</v>
      </c>
      <c r="Q13140" s="3" t="inlineStr">
        <is>
          <t>roof-top</t>
        </is>
      </c>
      <c r="R13140">
        <f>INDEX(parameters!$C$196:$EJ$198,MATCH('PV (extension)'!Q13140,parameters!$B$196:$B$198,0),MATCH('PV (extension)'!B13118,parameters!$C$195:$EJ$195,0))</f>
        <v>1106.5958286851198</v>
      </c>
      <c r="S13140" t="n">
        <v>93</v>
      </c>
      <c r="T13140" t="n">
        <v>30</v>
      </c>
      <c r="U13140">
        <f>T13140*S13140*R13140</f>
        <v>3087402.3620314845</v>
      </c>
      <c r="V13140">
        <f>1/U13140</f>
        <v>3.2389688247242532E-7</v>
      </c>
    </row>
    <row r="13141" ht="16" customHeight="1" s="29">
      <c r="A13141" t="inlineStr">
        <is>
          <t>photovoltaic slanted-roof installation, 93 kWp, multi-Si, panel, mounted, on roof</t>
        </is>
      </c>
      <c r="B13141" s="30">
        <f>P13141*V13141</f>
        <v>3.6300091949867128E-8</v>
      </c>
      <c r="C13141" t="inlineStr">
        <is>
          <t>CH</t>
        </is>
      </c>
      <c r="D13141" t="inlineStr">
        <is>
          <t>unit</t>
        </is>
      </c>
      <c r="F13141" t="inlineStr">
        <is>
          <t>technosphere</t>
        </is>
      </c>
      <c r="G13141" t="n">
        <v>2</v>
      </c>
      <c r="H13141" t="n">
        <v>-17.84536035000586</v>
      </c>
      <c r="I13141" t="n">
        <v>0.09798894162072011</v>
      </c>
      <c r="J13141" t="inlineStr">
        <is>
          <t>(2,2,1,1,1,3); Calculation with average annual yield and share of technologies. Lifetime: 30a.</t>
        </is>
      </c>
      <c r="L13141" t="inlineStr">
        <is>
          <t>photovoltaic slanted-roof installation, 93 kWp, multi-Si, panel, mounted, on roof</t>
        </is>
      </c>
      <c r="N13141" t="inlineStr">
        <is>
          <t>all</t>
        </is>
      </c>
      <c r="O13141" t="n">
        <v>1</v>
      </c>
      <c r="P13141" s="30">
        <f>INDEX(parameters!$D$41:$AG$178,MATCH('PV (extension)'!B13118,parameters!$C$41:$C$178,0),MATCH('PV (extension)'!A13141,parameters!$D$5:$AG$5,0))/O13141</f>
        <v>0.11207298962797985</v>
      </c>
      <c r="Q13141" s="3" t="inlineStr">
        <is>
          <t>roof-top</t>
        </is>
      </c>
      <c r="R13141">
        <f>INDEX(parameters!$C$196:$EJ$198,MATCH('PV (extension)'!Q13141,parameters!$B$196:$B$198,0),MATCH('PV (extension)'!B13118,parameters!$C$195:$EJ$195,0))</f>
        <v>1106.5958286851198</v>
      </c>
      <c r="S13141" t="n">
        <v>93</v>
      </c>
      <c r="T13141" t="n">
        <v>30</v>
      </c>
      <c r="U13141">
        <f>T13141*S13141*R13141</f>
        <v>3087402.3620314845</v>
      </c>
      <c r="V13141">
        <f>1/U13141</f>
        <v>3.2389688247242532E-7</v>
      </c>
    </row>
    <row r="13142" ht="16" customHeight="1" s="29">
      <c r="A13142" t="inlineStr">
        <is>
          <t>photovoltaic slanted-roof installation, 93 kWp, single-Si, laminated, integrated, on roof</t>
        </is>
      </c>
      <c r="B13142" s="30">
        <f>P13142*V13142</f>
        <v>1.131710807376791E-9</v>
      </c>
      <c r="C13142" t="inlineStr">
        <is>
          <t>CH</t>
        </is>
      </c>
      <c r="D13142" t="inlineStr">
        <is>
          <t>unit</t>
        </is>
      </c>
      <c r="F13142" t="inlineStr">
        <is>
          <t>technosphere</t>
        </is>
      </c>
      <c r="G13142" t="n">
        <v>2</v>
      </c>
      <c r="H13142" t="n">
        <v>-21.2944254997521</v>
      </c>
      <c r="I13142" t="n">
        <v>0.09798894162072011</v>
      </c>
      <c r="J13142" t="inlineStr">
        <is>
          <t>(2,2,1,1,1,3); Calculation with average annual yield and share of technologies. Lifetime: 30a.</t>
        </is>
      </c>
      <c r="L13142" t="inlineStr">
        <is>
          <t>photovoltaic slanted-roof installation, 93 kWp, single-Si, laminated, integrated, on roof</t>
        </is>
      </c>
      <c r="N13142" t="inlineStr">
        <is>
          <t>all</t>
        </is>
      </c>
      <c r="O13142" t="n">
        <v>1</v>
      </c>
      <c r="P13142" s="30">
        <f>INDEX(parameters!$D$41:$AG$178,MATCH('PV (extension)'!B13118,parameters!$C$41:$C$178,0),MATCH('PV (extension)'!A13142,parameters!$D$5:$AG$5,0))/O13142</f>
        <v>3.4940466198316628E-3</v>
      </c>
      <c r="Q13142" s="3" t="inlineStr">
        <is>
          <t>roof-top</t>
        </is>
      </c>
      <c r="R13142">
        <f>INDEX(parameters!$C$196:$EJ$198,MATCH('PV (extension)'!Q13142,parameters!$B$196:$B$198,0),MATCH('PV (extension)'!B13118,parameters!$C$195:$EJ$195,0))</f>
        <v>1106.5958286851198</v>
      </c>
      <c r="S13142" t="n">
        <v>93</v>
      </c>
      <c r="T13142" t="n">
        <v>30</v>
      </c>
      <c r="U13142">
        <f>T13142*S13142*R13142</f>
        <v>3087402.3620314845</v>
      </c>
      <c r="V13142">
        <f>1/U13142</f>
        <v>3.2389688247242532E-7</v>
      </c>
    </row>
    <row r="13143" ht="16" customHeight="1" s="29">
      <c r="A13143" t="inlineStr">
        <is>
          <t>photovoltaic slanted-roof installation, 93 kWp, single-Si, panel, mounted, on roof</t>
        </is>
      </c>
      <c r="B13143" s="30">
        <f>P13143*V13143</f>
        <v>1.9014369833258292E-8</v>
      </c>
      <c r="C13143" t="inlineStr">
        <is>
          <t>CH</t>
        </is>
      </c>
      <c r="D13143" t="inlineStr">
        <is>
          <t>unit</t>
        </is>
      </c>
      <c r="F13143" t="inlineStr">
        <is>
          <t>technosphere</t>
        </is>
      </c>
      <c r="G13143" t="n">
        <v>2</v>
      </c>
      <c r="H13143" t="n">
        <v>-18.48100416113547</v>
      </c>
      <c r="I13143" t="n">
        <v>0.09798894162072011</v>
      </c>
      <c r="J13143" t="inlineStr">
        <is>
          <t>(2,2,1,1,1,3); Calculation with average annual yield and share of technologies. Lifetime: 30a.</t>
        </is>
      </c>
      <c r="L13143" t="inlineStr">
        <is>
          <t>photovoltaic slanted-roof installation, 93 kWp, single-Si, panel, mounted, on roof</t>
        </is>
      </c>
      <c r="N13143" t="inlineStr">
        <is>
          <t>all</t>
        </is>
      </c>
      <c r="O13143" t="n">
        <v>1</v>
      </c>
      <c r="P13143" s="30">
        <f>INDEX(parameters!$D$41:$AG$178,MATCH('PV (extension)'!B13118,parameters!$C$41:$C$178,0),MATCH('PV (extension)'!A13143,parameters!$D$5:$AG$5,0))/O13143</f>
        <v>5.8705010335741853E-2</v>
      </c>
      <c r="Q13143" s="3" t="inlineStr">
        <is>
          <t>roof-top</t>
        </is>
      </c>
      <c r="R13143">
        <f>INDEX(parameters!$C$196:$EJ$198,MATCH('PV (extension)'!Q13143,parameters!$B$196:$B$198,0),MATCH('PV (extension)'!B13118,parameters!$C$195:$EJ$195,0))</f>
        <v>1106.5958286851198</v>
      </c>
      <c r="S13143" t="n">
        <v>93</v>
      </c>
      <c r="T13143" t="n">
        <v>30</v>
      </c>
      <c r="U13143">
        <f>T13143*S13143*R13143</f>
        <v>3087402.3620314845</v>
      </c>
      <c r="V13143">
        <f>1/U13143</f>
        <v>3.2389688247242532E-7</v>
      </c>
    </row>
    <row r="13144" s="29">
      <c r="A13144" t="inlineStr">
        <is>
          <t>photovoltaic facade installation, 3kWp, multi-Si, laminated, integrated, at building</t>
        </is>
      </c>
      <c r="B13144" s="30">
        <f>P13144*V13144</f>
        <v>4.6998209792686902E-8</v>
      </c>
      <c r="C13144" t="inlineStr">
        <is>
          <t>APAC</t>
        </is>
      </c>
      <c r="D13144" t="inlineStr">
        <is>
          <t>unit</t>
        </is>
      </c>
      <c r="F13144" t="inlineStr">
        <is>
          <t>technosphere</t>
        </is>
      </c>
      <c r="G13144" t="n">
        <v>2</v>
      </c>
      <c r="H13144" t="n">
        <v>-17.5612990452514</v>
      </c>
      <c r="I13144" t="n">
        <v>0.09798894162072011</v>
      </c>
      <c r="J13144" t="inlineStr">
        <is>
          <t>(2,2,1,1,1,3); Calculation with average annual yield and share of technologies. Lifetime: 30a.</t>
        </is>
      </c>
      <c r="L13144" t="inlineStr">
        <is>
          <t>photovoltaic facade installation, 3kWp, multi-Si, laminated, integrated, at building</t>
        </is>
      </c>
      <c r="N13144" t="inlineStr">
        <is>
          <t>all</t>
        </is>
      </c>
      <c r="O13144" t="n">
        <v>1</v>
      </c>
      <c r="P13144" s="30">
        <f>INDEX(parameters!$D$41:$AG$178,MATCH('PV (extension)'!B13118,parameters!$C$41:$C$178,0),MATCH('PV (extension)'!A13144,parameters!$D$5:$AG$5,0))/O13144</f>
        <v>3.2864644265829519E-3</v>
      </c>
      <c r="Q13144" t="inlineStr">
        <is>
          <t>façade</t>
        </is>
      </c>
      <c r="R13144">
        <f>INDEX(parameters!$C$196:$EJ$198,MATCH('PV (extension)'!Q13144,parameters!$B$196:$B$198,0),MATCH('PV (extension)'!B13118,parameters!$C$195:$EJ$195,0))</f>
        <v>776.9715392895522</v>
      </c>
      <c r="S13144" t="n">
        <v>3</v>
      </c>
      <c r="T13144" t="n">
        <v>30</v>
      </c>
      <c r="U13144">
        <f>T13144*S13144*R13144</f>
        <v>69927.438536059693</v>
      </c>
      <c r="V13144">
        <f>1/U13144</f>
        <v>1.430053811400981E-5</v>
      </c>
    </row>
    <row r="13145" s="29">
      <c r="A13145" t="inlineStr">
        <is>
          <t>photovoltaic facade installation, 3kWp, multi-Si, panel, mounted, at building</t>
        </is>
      </c>
      <c r="B13145" s="30">
        <f>P13145*V13145</f>
        <v>4.6092804892303521E-8</v>
      </c>
      <c r="C13145" t="inlineStr">
        <is>
          <t>APAC</t>
        </is>
      </c>
      <c r="D13145" t="inlineStr">
        <is>
          <t>unit</t>
        </is>
      </c>
      <c r="F13145" t="inlineStr">
        <is>
          <t>technosphere</t>
        </is>
      </c>
      <c r="G13145" t="n">
        <v>2</v>
      </c>
      <c r="H13145" t="n">
        <v>-17.5612990452514</v>
      </c>
      <c r="I13145" t="n">
        <v>0.09798894162072011</v>
      </c>
      <c r="J13145" t="inlineStr">
        <is>
          <t>(2,2,1,1,1,3); Calculation with average annual yield and share of technologies. Lifetime: 30a.</t>
        </is>
      </c>
      <c r="L13145" t="inlineStr">
        <is>
          <t>photovoltaic facade installation, 3kWp, multi-Si, panel, mounted, at building</t>
        </is>
      </c>
      <c r="N13145" t="inlineStr">
        <is>
          <t>all</t>
        </is>
      </c>
      <c r="O13145" t="n">
        <v>1</v>
      </c>
      <c r="P13145" s="30">
        <f>INDEX(parameters!$D$41:$AG$178,MATCH('PV (extension)'!B13118,parameters!$C$41:$C$178,0),MATCH('PV (extension)'!A13145,parameters!$D$5:$AG$5,0))/O13145</f>
        <v>3.2231517810611459E-3</v>
      </c>
      <c r="Q13145" t="inlineStr">
        <is>
          <t>façade</t>
        </is>
      </c>
      <c r="R13145">
        <f>INDEX(parameters!$C$196:$EJ$198,MATCH('PV (extension)'!Q13145,parameters!$B$196:$B$198,0),MATCH('PV (extension)'!B13118,parameters!$C$195:$EJ$195,0))</f>
        <v>776.9715392895522</v>
      </c>
      <c r="S13145" t="n">
        <v>3</v>
      </c>
      <c r="T13145" t="n">
        <v>30</v>
      </c>
      <c r="U13145">
        <f>T13145*S13145*R13145</f>
        <v>69927.438536059693</v>
      </c>
      <c r="V13145">
        <f>1/U13145</f>
        <v>1.430053811400981E-5</v>
      </c>
    </row>
    <row r="13146" s="29">
      <c r="A13146" t="inlineStr">
        <is>
          <t>photovoltaic facade installation, 3kWp, single-Si, laminated, integrated, at building</t>
        </is>
      </c>
      <c r="B13146" s="30">
        <f>P13146*V13146</f>
        <v>2.4776931555833679E-8</v>
      </c>
      <c r="C13146" t="inlineStr">
        <is>
          <t>APAC</t>
        </is>
      </c>
      <c r="D13146" t="inlineStr">
        <is>
          <t>unit</t>
        </is>
      </c>
      <c r="F13146" t="inlineStr">
        <is>
          <t>technosphere</t>
        </is>
      </c>
      <c r="G13146" t="n">
        <v>2</v>
      </c>
      <c r="H13146" t="n">
        <v>-18.19689739735082</v>
      </c>
      <c r="I13146" t="n">
        <v>0.09798894162072011</v>
      </c>
      <c r="J13146" t="inlineStr">
        <is>
          <t>(2,2,1,1,1,3); Calculation with average annual yield and share of technologies. Lifetime: 30a.</t>
        </is>
      </c>
      <c r="L13146" t="inlineStr">
        <is>
          <t>photovoltaic facade installation, 3kWp, single-Si, laminated, integrated, at building</t>
        </is>
      </c>
      <c r="N13146" t="inlineStr">
        <is>
          <t>all</t>
        </is>
      </c>
      <c r="O13146" t="n">
        <v>1</v>
      </c>
      <c r="P13146" s="30">
        <f>INDEX(parameters!$D$41:$AG$178,MATCH('PV (extension)'!B13118,parameters!$C$41:$C$178,0),MATCH('PV (extension)'!A13146,parameters!$D$5:$AG$5,0))/O13146</f>
        <v>1.7325873584827175E-3</v>
      </c>
      <c r="Q13146" t="inlineStr">
        <is>
          <t>façade</t>
        </is>
      </c>
      <c r="R13146">
        <f>INDEX(parameters!$C$196:$EJ$198,MATCH('PV (extension)'!Q13146,parameters!$B$196:$B$198,0),MATCH('PV (extension)'!B13118,parameters!$C$195:$EJ$195,0))</f>
        <v>776.9715392895522</v>
      </c>
      <c r="S13146" t="n">
        <v>3</v>
      </c>
      <c r="T13146" t="n">
        <v>30</v>
      </c>
      <c r="U13146">
        <f>T13146*S13146*R13146</f>
        <v>69927.438536059693</v>
      </c>
      <c r="V13146">
        <f>1/U13146</f>
        <v>1.430053811400981E-5</v>
      </c>
    </row>
    <row r="13147" s="29">
      <c r="A13147" t="inlineStr">
        <is>
          <t>photovoltaic facade installation, 3kWp, single-Si, panel, mounted, at building</t>
        </is>
      </c>
      <c r="B13147" s="30">
        <f>P13147*V13147</f>
        <v>2.4755493344561013E-8</v>
      </c>
      <c r="C13147" t="inlineStr">
        <is>
          <t>APAC</t>
        </is>
      </c>
      <c r="D13147" t="inlineStr">
        <is>
          <t>unit</t>
        </is>
      </c>
      <c r="F13147" t="inlineStr">
        <is>
          <t>technosphere</t>
        </is>
      </c>
      <c r="G13147" t="n">
        <v>2</v>
      </c>
      <c r="H13147" t="n">
        <v>-18.19689739735082</v>
      </c>
      <c r="I13147" t="n">
        <v>0.09798894162072011</v>
      </c>
      <c r="J13147" t="inlineStr">
        <is>
          <t>(2,2,1,1,1,3); Calculation with average annual yield and share of technologies. Lifetime: 30a.</t>
        </is>
      </c>
      <c r="L13147" t="inlineStr">
        <is>
          <t>photovoltaic facade installation, 3kWp, single-Si, panel, mounted, at building</t>
        </is>
      </c>
      <c r="N13147" t="inlineStr">
        <is>
          <t>all</t>
        </is>
      </c>
      <c r="O13147" t="n">
        <v>1</v>
      </c>
      <c r="P13147" s="30">
        <f>INDEX(parameters!$D$41:$AG$178,MATCH('PV (extension)'!B13118,parameters!$C$41:$C$178,0),MATCH('PV (extension)'!A13147,parameters!$D$5:$AG$5,0))/O13147</f>
        <v>1.7310882392816251E-3</v>
      </c>
      <c r="Q13147" t="inlineStr">
        <is>
          <t>façade</t>
        </is>
      </c>
      <c r="R13147">
        <f>INDEX(parameters!$C$196:$EJ$198,MATCH('PV (extension)'!Q13147,parameters!$B$196:$B$198,0),MATCH('PV (extension)'!B13118,parameters!$C$195:$EJ$195,0))</f>
        <v>776.9715392895522</v>
      </c>
      <c r="S13147" t="n">
        <v>3</v>
      </c>
      <c r="T13147" t="n">
        <v>30</v>
      </c>
      <c r="U13147">
        <f>T13147*S13147*R13147</f>
        <v>69927.438536059693</v>
      </c>
      <c r="V13147">
        <f>1/U13147</f>
        <v>1.430053811400981E-5</v>
      </c>
    </row>
    <row r="13148" ht="16" customHeight="1" s="29">
      <c r="A13148" t="inlineStr">
        <is>
          <t>photovoltaic flat-roof installation, 3kWp, multi-Si, on roof</t>
        </is>
      </c>
      <c r="B13148" s="30">
        <f>P13148*V13148</f>
        <v>5.0831637102396612E-7</v>
      </c>
      <c r="C13148" t="inlineStr">
        <is>
          <t>APAC</t>
        </is>
      </c>
      <c r="D13148" t="inlineStr">
        <is>
          <t>unit</t>
        </is>
      </c>
      <c r="F13148" t="inlineStr">
        <is>
          <t>technosphere</t>
        </is>
      </c>
      <c r="G13148" t="n">
        <v>2</v>
      </c>
      <c r="H13148" t="n">
        <v>-15.20991773919472</v>
      </c>
      <c r="I13148" t="n">
        <v>0.09798894162072011</v>
      </c>
      <c r="J13148" t="inlineStr">
        <is>
          <t>(2,2,1,1,1,3); Calculation with average annual yield and share of technologies. Lifetime: 30a.</t>
        </is>
      </c>
      <c r="L13148" t="inlineStr">
        <is>
          <t>photovoltaic flat-roof installation, 3kWp, multi-Si, on roof</t>
        </is>
      </c>
      <c r="N13148" t="inlineStr">
        <is>
          <t>all</t>
        </is>
      </c>
      <c r="O13148" t="n">
        <v>1</v>
      </c>
      <c r="P13148" s="30">
        <f>INDEX(parameters!$D$41:$AG$178,MATCH('PV (extension)'!B13118,parameters!$C$41:$C$178,0),MATCH('PV (extension)'!A13148,parameters!$D$5:$AG$5,0))/O13148</f>
        <v>5.0625069824473082E-2</v>
      </c>
      <c r="Q13148" s="3" t="inlineStr">
        <is>
          <t>roof-top</t>
        </is>
      </c>
      <c r="R13148">
        <f>INDEX(parameters!$C$196:$EJ$198,MATCH('PV (extension)'!Q13148,parameters!$B$196:$B$198,0),MATCH('PV (extension)'!B13118,parameters!$C$195:$EJ$195,0))</f>
        <v>1106.5958286851198</v>
      </c>
      <c r="S13148" t="n">
        <v>3</v>
      </c>
      <c r="T13148" t="n">
        <v>30</v>
      </c>
      <c r="U13148">
        <f>T13148*S13148*R13148</f>
        <v>99593.624581660784</v>
      </c>
      <c r="V13148">
        <f>1/U13148</f>
        <v>1.0040803356645185E-5</v>
      </c>
    </row>
    <row r="13149" ht="16" customHeight="1" s="29">
      <c r="A13149" t="inlineStr">
        <is>
          <t>photovoltaic flat-roof installation, 3kWp, single-Si, on roof</t>
        </is>
      </c>
      <c r="B13149" s="30">
        <f>P13149*V13149</f>
        <v>2.6533378241083021E-7</v>
      </c>
      <c r="C13149" t="inlineStr">
        <is>
          <t>APAC</t>
        </is>
      </c>
      <c r="D13149" t="inlineStr">
        <is>
          <t>unit</t>
        </is>
      </c>
      <c r="F13149" t="inlineStr">
        <is>
          <t>technosphere</t>
        </is>
      </c>
      <c r="G13149" t="n">
        <v>2</v>
      </c>
      <c r="H13149" t="n">
        <v>-15.84555259734934</v>
      </c>
      <c r="I13149" t="n">
        <v>0.09798894162072011</v>
      </c>
      <c r="J13149" t="inlineStr">
        <is>
          <t>(2,2,1,1,1,3); Calculation with average annual yield and share of technologies. Lifetime: 30a.</t>
        </is>
      </c>
      <c r="L13149" t="inlineStr">
        <is>
          <t>photovoltaic flat-roof installation, 3kWp, single-Si, on roof</t>
        </is>
      </c>
      <c r="N13149" t="inlineStr">
        <is>
          <t>all</t>
        </is>
      </c>
      <c r="O13149" t="n">
        <v>1</v>
      </c>
      <c r="P13149" s="30">
        <f>INDEX(parameters!$D$41:$AG$178,MATCH('PV (extension)'!B13118,parameters!$C$41:$C$178,0),MATCH('PV (extension)'!A13149,parameters!$D$5:$AG$5,0))/O13149</f>
        <v>2.6425553114256296E-2</v>
      </c>
      <c r="Q13149" s="3" t="inlineStr">
        <is>
          <t>roof-top</t>
        </is>
      </c>
      <c r="R13149">
        <f>INDEX(parameters!$C$196:$EJ$198,MATCH('PV (extension)'!Q13149,parameters!$B$196:$B$198,0),MATCH('PV (extension)'!B13118,parameters!$C$195:$EJ$195,0))</f>
        <v>1106.5958286851198</v>
      </c>
      <c r="S13149" t="n">
        <v>3</v>
      </c>
      <c r="T13149" t="n">
        <v>30</v>
      </c>
      <c r="U13149">
        <f>T13149*S13149*R13149</f>
        <v>99593.624581660784</v>
      </c>
      <c r="V13149">
        <f>1/U13149</f>
        <v>1.0040803356645185E-5</v>
      </c>
    </row>
    <row r="13150" ht="16" customHeight="1" s="29">
      <c r="A13150" t="inlineStr">
        <is>
          <t>photovoltaic slanted-roof installation, 3kWp, CIS, panel, mounted, on roof</t>
        </is>
      </c>
      <c r="B13150" s="30">
        <f>P13150*V13150</f>
        <v>1.4676095234539207E-7</v>
      </c>
      <c r="C13150" t="inlineStr">
        <is>
          <t>CH</t>
        </is>
      </c>
      <c r="D13150" t="inlineStr">
        <is>
          <t>unit</t>
        </is>
      </c>
      <c r="F13150" t="inlineStr">
        <is>
          <t>technosphere</t>
        </is>
      </c>
      <c r="G13150" t="n">
        <v>2</v>
      </c>
      <c r="H13150" t="n">
        <v>-16.88405011147741</v>
      </c>
      <c r="I13150" t="n">
        <v>0.09798894162072011</v>
      </c>
      <c r="J13150" t="inlineStr">
        <is>
          <t>(2,2,1,1,1,3); Calculation with average annual yield and share of technologies. Lifetime: 30a.</t>
        </is>
      </c>
      <c r="L13150" t="inlineStr">
        <is>
          <t>photovoltaic slanted-roof installation, 3kWp, CIS, panel, mounted, on roof</t>
        </is>
      </c>
      <c r="N13150" t="inlineStr">
        <is>
          <t>all</t>
        </is>
      </c>
      <c r="O13150" t="n">
        <v>1</v>
      </c>
      <c r="P13150" s="30">
        <f>INDEX(parameters!$D$41:$AG$178,MATCH('PV (extension)'!B13118,parameters!$C$41:$C$178,0),MATCH('PV (extension)'!A13150,parameters!$D$5:$AG$5,0))/O13150</f>
        <v>1.4616455191133988E-2</v>
      </c>
      <c r="Q13150" s="3" t="inlineStr">
        <is>
          <t>roof-top</t>
        </is>
      </c>
      <c r="R13150">
        <f>INDEX(parameters!$C$196:$EJ$198,MATCH('PV (extension)'!Q13150,parameters!$B$196:$B$198,0),MATCH('PV (extension)'!B13118,parameters!$C$195:$EJ$195,0))</f>
        <v>1106.5958286851198</v>
      </c>
      <c r="S13150" t="n">
        <v>3</v>
      </c>
      <c r="T13150" t="n">
        <v>30</v>
      </c>
      <c r="U13150">
        <f>T13150*S13150*R13150</f>
        <v>99593.624581660784</v>
      </c>
      <c r="V13150">
        <f>1/U13150</f>
        <v>1.0040803356645185E-5</v>
      </c>
    </row>
    <row r="13151" ht="16" customHeight="1" s="29">
      <c r="A13151" t="inlineStr">
        <is>
          <t>photovoltaic slanted-roof installation, 3kWp, CdTe, laminated, integrated, on roof</t>
        </is>
      </c>
      <c r="B13151" s="30">
        <f>P13151*V13151</f>
        <v>4.1093986990679613E-9</v>
      </c>
      <c r="C13151" t="inlineStr">
        <is>
          <t>CH</t>
        </is>
      </c>
      <c r="D13151" t="inlineStr">
        <is>
          <t>unit</t>
        </is>
      </c>
      <c r="F13151" t="inlineStr">
        <is>
          <t>technosphere</t>
        </is>
      </c>
      <c r="G13151" t="n">
        <v>2</v>
      </c>
      <c r="H13151" t="n">
        <v>-19.50639655088546</v>
      </c>
      <c r="I13151" t="n">
        <v>0.09798894162072011</v>
      </c>
      <c r="J13151" t="inlineStr">
        <is>
          <t>(2,2,1,1,1,3); Calculation with average annual yield and share of technologies. Lifetime: 30a.</t>
        </is>
      </c>
      <c r="L13151" t="inlineStr">
        <is>
          <t>photovoltaic slanted-roof installation, 3kWp, CdTe, laminated, integrated, on roof</t>
        </is>
      </c>
      <c r="N13151" t="inlineStr">
        <is>
          <t>all</t>
        </is>
      </c>
      <c r="O13151" t="n">
        <v>1</v>
      </c>
      <c r="P13151" s="30">
        <f>INDEX(parameters!$D$41:$AG$178,MATCH('PV (extension)'!B13118,parameters!$C$41:$C$178,0),MATCH('PV (extension)'!A13151,parameters!$D$5:$AG$5,0))/O13151</f>
        <v>4.0926991129133978E-4</v>
      </c>
      <c r="Q13151" s="3" t="inlineStr">
        <is>
          <t>roof-top</t>
        </is>
      </c>
      <c r="R13151">
        <f>INDEX(parameters!$C$196:$EJ$198,MATCH('PV (extension)'!Q13151,parameters!$B$196:$B$198,0),MATCH('PV (extension)'!B13118,parameters!$C$195:$EJ$195,0))</f>
        <v>1106.5958286851198</v>
      </c>
      <c r="S13151" t="n">
        <v>3</v>
      </c>
      <c r="T13151" t="n">
        <v>30</v>
      </c>
      <c r="U13151">
        <f>T13151*S13151*R13151</f>
        <v>99593.624581660784</v>
      </c>
      <c r="V13151">
        <f>1/U13151</f>
        <v>1.0040803356645185E-5</v>
      </c>
    </row>
    <row r="13152" ht="16" customHeight="1" s="29">
      <c r="A13152" t="inlineStr">
        <is>
          <t>photovoltaic slanted-roof installation, 3kWp, multi-Si, laminated, integrated, on roof</t>
        </is>
      </c>
      <c r="B13152" s="30">
        <f>P13152*V13152</f>
        <v>2.4414179080743605E-8</v>
      </c>
      <c r="C13152" t="inlineStr">
        <is>
          <t>APAC</t>
        </is>
      </c>
      <c r="D13152" t="inlineStr">
        <is>
          <t>unit</t>
        </is>
      </c>
      <c r="F13152" t="inlineStr">
        <is>
          <t>technosphere</t>
        </is>
      </c>
      <c r="G13152" t="n">
        <v>2</v>
      </c>
      <c r="H13152" t="n">
        <v>-18.22076487875746</v>
      </c>
      <c r="I13152" t="n">
        <v>0.09798894162072011</v>
      </c>
      <c r="J13152" t="inlineStr">
        <is>
          <t>(2,2,1,1,1,3); Calculation with average annual yield and share of technologies. Lifetime: 30a.</t>
        </is>
      </c>
      <c r="L13152" t="inlineStr">
        <is>
          <t>photovoltaic slanted-roof installation, 3kWp, multi-Si, laminated, integrated, on roof</t>
        </is>
      </c>
      <c r="N13152" t="inlineStr">
        <is>
          <t>all</t>
        </is>
      </c>
      <c r="O13152" t="n">
        <v>1</v>
      </c>
      <c r="P13152" s="30">
        <f>INDEX(parameters!$D$41:$AG$178,MATCH('PV (extension)'!B13118,parameters!$C$41:$C$178,0),MATCH('PV (extension)'!A13152,parameters!$D$5:$AG$5,0))/O13152</f>
        <v>2.4314965858370148E-3</v>
      </c>
      <c r="Q13152" s="3" t="inlineStr">
        <is>
          <t>roof-top</t>
        </is>
      </c>
      <c r="R13152">
        <f>INDEX(parameters!$C$196:$EJ$198,MATCH('PV (extension)'!Q13152,parameters!$B$196:$B$198,0),MATCH('PV (extension)'!B13118,parameters!$C$195:$EJ$195,0))</f>
        <v>1106.5958286851198</v>
      </c>
      <c r="S13152" t="n">
        <v>3</v>
      </c>
      <c r="T13152" t="n">
        <v>30</v>
      </c>
      <c r="U13152">
        <f>T13152*S13152*R13152</f>
        <v>99593.624581660784</v>
      </c>
      <c r="V13152">
        <f>1/U13152</f>
        <v>1.0040803356645185E-5</v>
      </c>
    </row>
    <row r="13153" ht="16" customHeight="1" s="29">
      <c r="A13153" t="inlineStr">
        <is>
          <t>photovoltaic slanted-roof installation, 3kWp, multi-Si, panel, mounted, on roof</t>
        </is>
      </c>
      <c r="B13153" s="30">
        <f>P13153*V13153</f>
        <v>4.1788402830175753E-7</v>
      </c>
      <c r="C13153" t="inlineStr">
        <is>
          <t>APAC</t>
        </is>
      </c>
      <c r="D13153" t="inlineStr">
        <is>
          <t>unit</t>
        </is>
      </c>
      <c r="F13153" t="inlineStr">
        <is>
          <t>technosphere</t>
        </is>
      </c>
      <c r="G13153" t="n">
        <v>2</v>
      </c>
      <c r="H13153" t="n">
        <v>-15.40735416199742</v>
      </c>
      <c r="I13153" t="n">
        <v>0.09798894162072011</v>
      </c>
      <c r="J13153" t="inlineStr">
        <is>
          <t>(2,2,1,1,1,3); Calculation with average annual yield and share of technologies. Lifetime: 30a.</t>
        </is>
      </c>
      <c r="L13153" t="inlineStr">
        <is>
          <t>photovoltaic slanted-roof installation, 3kWp, multi-Si, panel, mounted, on roof</t>
        </is>
      </c>
      <c r="N13153" t="inlineStr">
        <is>
          <t>all</t>
        </is>
      </c>
      <c r="O13153" t="n">
        <v>1</v>
      </c>
      <c r="P13153" s="30">
        <f>INDEX(parameters!$D$41:$AG$178,MATCH('PV (extension)'!B13118,parameters!$C$41:$C$178,0),MATCH('PV (extension)'!A13153,parameters!$D$5:$AG$5,0))/O13153</f>
        <v>4.1618585033357351E-2</v>
      </c>
      <c r="Q13153" s="3" t="inlineStr">
        <is>
          <t>roof-top</t>
        </is>
      </c>
      <c r="R13153">
        <f>INDEX(parameters!$C$196:$EJ$198,MATCH('PV (extension)'!Q13153,parameters!$B$196:$B$198,0),MATCH('PV (extension)'!B13118,parameters!$C$195:$EJ$195,0))</f>
        <v>1106.5958286851198</v>
      </c>
      <c r="S13153" t="n">
        <v>3</v>
      </c>
      <c r="T13153" t="n">
        <v>30</v>
      </c>
      <c r="U13153">
        <f>T13153*S13153*R13153</f>
        <v>99593.624581660784</v>
      </c>
      <c r="V13153">
        <f>1/U13153</f>
        <v>1.0040803356645185E-5</v>
      </c>
    </row>
    <row r="13154" ht="16" customHeight="1" s="29">
      <c r="A13154" t="inlineStr">
        <is>
          <t>photovoltaic slanted-roof installation, 3kWp, single-Si, laminated, integrated, on roof</t>
        </is>
      </c>
      <c r="B13154" s="30">
        <f>P13154*V13154</f>
        <v>1.2902803128714018E-8</v>
      </c>
      <c r="C13154" t="inlineStr">
        <is>
          <t>APAC</t>
        </is>
      </c>
      <c r="D13154" t="inlineStr">
        <is>
          <t>unit</t>
        </is>
      </c>
      <c r="F13154" t="inlineStr">
        <is>
          <t>technosphere</t>
        </is>
      </c>
      <c r="G13154" t="n">
        <v>2</v>
      </c>
      <c r="H13154" t="n">
        <v>-18.85636797425012</v>
      </c>
      <c r="I13154" t="n">
        <v>0.09798894162072011</v>
      </c>
      <c r="J13154" t="inlineStr">
        <is>
          <t>(2,2,1,1,1,3); Calculation with average annual yield and share of technologies. Lifetime: 30a.</t>
        </is>
      </c>
      <c r="L13154" t="inlineStr">
        <is>
          <t>photovoltaic slanted-roof installation, 3kWp, single-Si, laminated, integrated, on roof</t>
        </is>
      </c>
      <c r="N13154" t="inlineStr">
        <is>
          <t>all</t>
        </is>
      </c>
      <c r="O13154" t="n">
        <v>1</v>
      </c>
      <c r="P13154" s="30">
        <f>INDEX(parameters!$D$41:$AG$178,MATCH('PV (extension)'!B13118,parameters!$C$41:$C$178,0),MATCH('PV (extension)'!A13154,parameters!$D$5:$AG$5,0))/O13154</f>
        <v>1.2850369308522222E-3</v>
      </c>
      <c r="Q13154" s="3" t="inlineStr">
        <is>
          <t>roof-top</t>
        </is>
      </c>
      <c r="R13154">
        <f>INDEX(parameters!$C$196:$EJ$198,MATCH('PV (extension)'!Q13154,parameters!$B$196:$B$198,0),MATCH('PV (extension)'!B13118,parameters!$C$195:$EJ$195,0))</f>
        <v>1106.5958286851198</v>
      </c>
      <c r="S13154" t="n">
        <v>3</v>
      </c>
      <c r="T13154" t="n">
        <v>30</v>
      </c>
      <c r="U13154">
        <f>T13154*S13154*R13154</f>
        <v>99593.624581660784</v>
      </c>
      <c r="V13154">
        <f>1/U13154</f>
        <v>1.0040803356645185E-5</v>
      </c>
    </row>
    <row r="13155" ht="16" customHeight="1" s="29">
      <c r="A13155" t="inlineStr">
        <is>
          <t>photovoltaic slanted-roof installation, 3kWp, single-Si, panel, mounted, on roof</t>
        </is>
      </c>
      <c r="B13155" s="30">
        <f>P13155*V13155</f>
        <v>2.1838908063193977E-7</v>
      </c>
      <c r="C13155" t="inlineStr">
        <is>
          <t>APAC</t>
        </is>
      </c>
      <c r="D13155" t="inlineStr">
        <is>
          <t>unit</t>
        </is>
      </c>
      <c r="F13155" t="inlineStr">
        <is>
          <t>technosphere</t>
        </is>
      </c>
      <c r="G13155" t="n">
        <v>2</v>
      </c>
      <c r="H13155" t="n">
        <v>-16.04298817847151</v>
      </c>
      <c r="I13155" t="n">
        <v>0.09798894162072011</v>
      </c>
      <c r="J13155" t="inlineStr">
        <is>
          <t>(2,2,1,1,1,3); Calculation with average annual yield and share of technologies. Lifetime: 30a.</t>
        </is>
      </c>
      <c r="L13155" t="inlineStr">
        <is>
          <t>photovoltaic slanted-roof installation, 3kWp, single-Si, panel, mounted, on roof</t>
        </is>
      </c>
      <c r="N13155" t="inlineStr">
        <is>
          <t>all</t>
        </is>
      </c>
      <c r="O13155" t="n">
        <v>1</v>
      </c>
      <c r="P13155" s="30">
        <f>INDEX(parameters!$D$41:$AG$178,MATCH('PV (extension)'!B13118,parameters!$C$41:$C$178,0),MATCH('PV (extension)'!A13155,parameters!$D$5:$AG$5,0))/O13155</f>
        <v>2.1750160109191456E-2</v>
      </c>
      <c r="Q13155" s="3" t="inlineStr">
        <is>
          <t>roof-top</t>
        </is>
      </c>
      <c r="R13155">
        <f>INDEX(parameters!$C$196:$EJ$198,MATCH('PV (extension)'!Q13155,parameters!$B$196:$B$198,0),MATCH('PV (extension)'!B13118,parameters!$C$195:$EJ$195,0))</f>
        <v>1106.5958286851198</v>
      </c>
      <c r="S13155" t="n">
        <v>3</v>
      </c>
      <c r="T13155" t="n">
        <v>30</v>
      </c>
      <c r="U13155">
        <f>T13155*S13155*R13155</f>
        <v>99593.624581660784</v>
      </c>
      <c r="V13155">
        <f>1/U13155</f>
        <v>1.0040803356645185E-5</v>
      </c>
    </row>
    <row r="13156" s="29">
      <c r="A13156" t="inlineStr">
        <is>
          <t>market for tap water</t>
        </is>
      </c>
      <c r="B13156" t="n">
        <v>0.0020721</v>
      </c>
      <c r="C13156" t="inlineStr">
        <is>
          <t>Europe without Switzerland</t>
        </is>
      </c>
      <c r="D13156" t="inlineStr">
        <is>
          <t>kilogram</t>
        </is>
      </c>
      <c r="F13156" t="inlineStr">
        <is>
          <t>technosphere</t>
        </is>
      </c>
      <c r="G13156" t="n">
        <v>2</v>
      </c>
      <c r="H13156" t="n">
        <v>-6.179192693201237</v>
      </c>
      <c r="I13156" t="n">
        <v>0.04340984597628009</v>
      </c>
      <c r="J13156" t="inlineStr">
        <is>
          <t>(2,2,1,1,1,3); Estimation 20l/m2 panel</t>
        </is>
      </c>
      <c r="L13156" t="inlineStr">
        <is>
          <t>tap water</t>
        </is>
      </c>
    </row>
    <row r="13157" s="29">
      <c r="A13157" t="inlineStr">
        <is>
          <t>treatment of wastewater, from residence, capacity 1.1E10l/year</t>
        </is>
      </c>
      <c r="B13157" t="n">
        <v>-1.8649e-06</v>
      </c>
      <c r="C13157" t="inlineStr">
        <is>
          <t>CH</t>
        </is>
      </c>
      <c r="D13157" t="inlineStr">
        <is>
          <t>cubic meter</t>
        </is>
      </c>
      <c r="F13157" t="inlineStr">
        <is>
          <t>technosphere</t>
        </is>
      </c>
      <c r="G13157" t="n">
        <v>2</v>
      </c>
      <c r="H13157" t="n">
        <v>-13.19230312560901</v>
      </c>
      <c r="I13157" t="n">
        <v>0.04340984597628009</v>
      </c>
      <c r="J13157" t="inlineStr">
        <is>
          <t>(2,2,1,1,1,3); Estimation 20l/m2 panel</t>
        </is>
      </c>
      <c r="K13157" t="b">
        <v>1</v>
      </c>
      <c r="L13157" t="inlineStr">
        <is>
          <t>wastewater, from residence</t>
        </is>
      </c>
    </row>
    <row r="13158" s="29"/>
    <row r="13159" customFormat="1" s="28">
      <c r="A13159" s="28" t="inlineStr">
        <is>
          <t>Activity</t>
        </is>
      </c>
      <c r="B13159" s="28" t="inlineStr">
        <is>
          <t>electricity production, photovoltaic, residential</t>
        </is>
      </c>
    </row>
    <row r="13160">
      <c r="A13160" t="inlineStr">
        <is>
          <t>comment</t>
        </is>
      </c>
      <c r="B1316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")&amp;HLOOKUP(B13161,parameters!$C$195:$EJ$198,2,0)&amp;" kWh/kWp.
Annual output, Facade: "&amp;HLOOKUP(B13161,parameters!$C$195:$EJ$198,3,0)&amp;" kWh/kWp.
Annual output, Open-ground: "&amp;HLOOKUP(B13161,parameters!$C$195:$EJ$198,4,0)&amp;_xlfn._LONGTEXT("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")&amp;VLOOKUP(B13161,'extension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1106.59582868512 kWh/kWp.
Annual output, Facade: 776.971539289552 kWh/kWp.
Annual output, Open-ground: 1177.22960498417 kWh/kWp.
Amount of solar energy transformed to electricity. Waste heat emission due to losses of electricity in the system.
Technology:  Electricity production with grid-connected photovoltaic power plants.
Time period:  Time of publications
Production volume: 0.123 GWh in 2025.
Sampling:  Statistical data and model calculations
Extrapolations:  Use of PV technology data investigated for other countries (Switzerland). Correction of average yield with Swiss data.
Uncertainty:  None
Author: Romain Sacchi, PSI, romain.sacchi@psi.ch</v>
      </c>
    </row>
    <row r="13161" s="29">
      <c r="A13161" t="inlineStr">
        <is>
          <t>location</t>
        </is>
      </c>
      <c r="B13161" t="inlineStr">
        <is>
          <t>FK</t>
        </is>
      </c>
    </row>
    <row r="13162" s="29">
      <c r="A13162" t="inlineStr">
        <is>
          <t>production amount</t>
        </is>
      </c>
      <c r="B13162" t="n">
        <v>1</v>
      </c>
    </row>
    <row r="13163" s="29">
      <c r="A13163" t="inlineStr">
        <is>
          <t>reference product</t>
        </is>
      </c>
      <c r="B13163" t="inlineStr">
        <is>
          <t>electricity, low voltage</t>
        </is>
      </c>
    </row>
    <row r="13164" s="29">
      <c r="A13164" t="inlineStr">
        <is>
          <t>source</t>
        </is>
      </c>
      <c r="B1316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165" s="29">
      <c r="A13165" t="inlineStr">
        <is>
          <t>type</t>
        </is>
      </c>
      <c r="B13165" t="inlineStr">
        <is>
          <t>process</t>
        </is>
      </c>
    </row>
    <row r="13166" s="29">
      <c r="A13166" t="inlineStr">
        <is>
          <t>unit</t>
        </is>
      </c>
      <c r="B13166" t="inlineStr">
        <is>
          <t>kilowatt hour</t>
        </is>
      </c>
    </row>
    <row r="13167" s="29">
      <c r="A13167" t="inlineStr">
        <is>
          <t>Exchanges</t>
        </is>
      </c>
    </row>
    <row r="13168" customFormat="1" s="28">
      <c r="A13168" s="28" t="inlineStr">
        <is>
          <t>name</t>
        </is>
      </c>
      <c r="B13168" s="28" t="inlineStr">
        <is>
          <t>amount</t>
        </is>
      </c>
      <c r="C13168" s="28" t="inlineStr">
        <is>
          <t>location</t>
        </is>
      </c>
      <c r="D13168" s="28" t="inlineStr">
        <is>
          <t>unit</t>
        </is>
      </c>
      <c r="E13168" s="28" t="inlineStr">
        <is>
          <t>categories</t>
        </is>
      </c>
      <c r="F13168" s="28" t="inlineStr">
        <is>
          <t>type</t>
        </is>
      </c>
      <c r="G13168" s="28" t="inlineStr">
        <is>
          <t>uncertainty type</t>
        </is>
      </c>
      <c r="H13168" s="28" t="inlineStr">
        <is>
          <t>reference product</t>
        </is>
      </c>
      <c r="I13168" s="28" t="inlineStr">
        <is>
          <t>comment</t>
        </is>
      </c>
      <c r="J13168" s="28" t="inlineStr">
        <is>
          <t>production volume</t>
        </is>
      </c>
      <c r="K13168" s="28" t="inlineStr">
        <is>
          <t>scope</t>
        </is>
      </c>
      <c r="L13168" s="28" t="inlineStr">
        <is>
          <t>scope share</t>
        </is>
      </c>
      <c r="M13168" s="28" t="inlineStr">
        <is>
          <t>tech share</t>
        </is>
      </c>
      <c r="N13168" s="28" t="inlineStr">
        <is>
          <t>installation</t>
        </is>
      </c>
      <c r="O13168" s="28" t="inlineStr">
        <is>
          <t>productivity</t>
        </is>
      </c>
      <c r="P13168" s="28" t="inlineStr">
        <is>
          <t>kWp</t>
        </is>
      </c>
      <c r="Q13168" s="28" t="inlineStr">
        <is>
          <t>lifetime</t>
        </is>
      </c>
      <c r="R13168" s="28" t="inlineStr">
        <is>
          <t>lifetime production</t>
        </is>
      </c>
      <c r="S13168" s="28" t="inlineStr">
        <is>
          <t>inverted lifetime production</t>
        </is>
      </c>
    </row>
    <row r="13169" s="29">
      <c r="A13169" t="inlineStr">
        <is>
          <t>Energy, solar, converted</t>
        </is>
      </c>
      <c r="B13169" t="n">
        <v>3.8503</v>
      </c>
      <c r="D13169" t="inlineStr">
        <is>
          <t>megajoule</t>
        </is>
      </c>
      <c r="E13169" t="inlineStr">
        <is>
          <t>natural resource::in air</t>
        </is>
      </c>
      <c r="F13169" t="inlineStr">
        <is>
          <t>biosphere</t>
        </is>
      </c>
      <c r="G13169" t="n">
        <v>0</v>
      </c>
      <c r="I13169" t="inlineStr">
        <is>
          <t>(2,2,1,1,1,3); Energy loss in the system</t>
        </is>
      </c>
    </row>
    <row r="13170" s="29">
      <c r="A13170" t="inlineStr">
        <is>
          <t>Heat, waste</t>
        </is>
      </c>
      <c r="B13170" t="n">
        <v>0.25027</v>
      </c>
      <c r="D13170" t="inlineStr">
        <is>
          <t>megajoule</t>
        </is>
      </c>
      <c r="E13170" t="inlineStr">
        <is>
          <t>air</t>
        </is>
      </c>
      <c r="F13170" t="inlineStr">
        <is>
          <t>biosphere</t>
        </is>
      </c>
      <c r="G13170" t="n">
        <v>0</v>
      </c>
      <c r="I13170" t="inlineStr">
        <is>
          <t>(1,na,na,na,na,na); Calculation with average annual output and share of technologies; Average degradation of 10.5% included</t>
        </is>
      </c>
    </row>
    <row r="13171" s="29">
      <c r="A13171" t="inlineStr">
        <is>
          <t>electricity production, photovoltaic, residential</t>
        </is>
      </c>
      <c r="B13171" t="n">
        <v>1</v>
      </c>
      <c r="C13171" t="inlineStr">
        <is>
          <t>FK</t>
        </is>
      </c>
      <c r="D13171" t="inlineStr">
        <is>
          <t>kilowatt hour</t>
        </is>
      </c>
      <c r="E13171" t="inlineStr">
        <is>
          <t>photovoltaic::power plants</t>
        </is>
      </c>
      <c r="F13171" t="inlineStr">
        <is>
          <t>production</t>
        </is>
      </c>
      <c r="G13171" t="n">
        <v>0</v>
      </c>
      <c r="H13171" t="inlineStr">
        <is>
          <t>electricity, low voltage</t>
        </is>
      </c>
      <c r="J13171">
        <f>VLOOKUP(C13171,'extension - production vol'!$B$6:$D$235,3,0)</f>
        <v>0.123</v>
      </c>
    </row>
    <row r="13172" ht="16" customHeight="1" s="29">
      <c r="A13172" t="inlineStr">
        <is>
          <t>photovoltaic slanted-roof installation, 3 kWp, CIS, laminated, integrated, on roof</t>
        </is>
      </c>
      <c r="B13172" s="30">
        <f>M13172*S13172</f>
        <v>5.1407136750998915E-8</v>
      </c>
      <c r="C13172" t="inlineStr">
        <is>
          <t>CH</t>
        </is>
      </c>
      <c r="D13172" t="inlineStr">
        <is>
          <t>unit</t>
        </is>
      </c>
      <c r="F13172" t="inlineStr">
        <is>
          <t>technosphere</t>
        </is>
      </c>
      <c r="G13172" t="n">
        <v>0</v>
      </c>
      <c r="H13172" t="inlineStr">
        <is>
          <t>photovoltaic slanted-roof installation, 3 kWp, CIS, laminated, integrated, on roof</t>
        </is>
      </c>
      <c r="I13172" t="inlineStr">
        <is>
          <t>(2,2,1,1,1,3); Calculation with average annual yield and share of technologies. Lifetime: 30a.</t>
        </is>
      </c>
      <c r="K13172" t="inlineStr">
        <is>
          <t>residential</t>
        </is>
      </c>
      <c r="L13172">
        <f>IF(K13172="residential",VLOOKUP(B13161,parameters!$C$41:$AG$178,18,0),IF(K13172="commercial",1-VLOOKUP(B13161,parameters!$C$41:$AG$178,18,0),1))</f>
        <v>0.17766751537682748</v>
      </c>
      <c r="M13172" s="30">
        <f>INDEX(parameters!$D$41:$AG$178,MATCH('PV (extension)'!B13161,parameters!$C$41:$C$178,0),MATCH('PV (extension)'!A13172,parameters!$D$5:$AG$5,0))/L13172</f>
        <v>5.119823078397083E-3</v>
      </c>
      <c r="N13172" s="3" t="inlineStr">
        <is>
          <t>roof-top</t>
        </is>
      </c>
      <c r="O13172">
        <f>INDEX(parameters!$C$196:$EJ$198,MATCH('PV (extension)'!N13172,parameters!$B$196:$B$198,0),MATCH('PV (extension)'!B13161,parameters!$C$195:$EJ$195,0))</f>
        <v>1106.5958286851198</v>
      </c>
      <c r="P13172" t="n">
        <v>3</v>
      </c>
      <c r="Q13172" t="n">
        <v>30</v>
      </c>
      <c r="R13172">
        <f>Q13172*P13172*O13172</f>
        <v>99593.624581660784</v>
      </c>
      <c r="S13172">
        <f>1/R13172</f>
        <v>1.0040803356645185E-5</v>
      </c>
    </row>
    <row r="13173" ht="16" customHeight="1" s="29">
      <c r="A13173" t="inlineStr">
        <is>
          <t>photovoltaic slanted-roof installation, 3 kWp, CdTe, panel, mounted, on roof</t>
        </is>
      </c>
      <c r="B13173" s="30">
        <f>M13173*S13173</f>
        <v>3.3529308417394626E-7</v>
      </c>
      <c r="C13173" t="inlineStr">
        <is>
          <t>CH</t>
        </is>
      </c>
      <c r="D13173" t="inlineStr">
        <is>
          <t>unit</t>
        </is>
      </c>
      <c r="F13173" t="inlineStr">
        <is>
          <t>technosphere</t>
        </is>
      </c>
      <c r="G13173" t="n">
        <v>0</v>
      </c>
      <c r="H13173" t="inlineStr">
        <is>
          <t>photovoltaic slanted-roof installation, 3 kWp, CdTe, panel, mounted, on roof</t>
        </is>
      </c>
      <c r="I13173" t="inlineStr">
        <is>
          <t>(2,2,1,1,1,3); Calculation with average annual yield and share of technologies. Lifetime: 30a.</t>
        </is>
      </c>
      <c r="K13173" t="inlineStr">
        <is>
          <t>residential</t>
        </is>
      </c>
      <c r="L13173">
        <f>L13172</f>
        <v>0.17766751537682748</v>
      </c>
      <c r="M13173" s="30">
        <f>INDEX(parameters!$D$41:$AG$178,MATCH('PV (extension)'!B13161,parameters!$C$41:$C$178,0),MATCH('PV (extension)'!A13173,parameters!$D$5:$AG$5,0))/L13173</f>
        <v>3.3393053550047194E-2</v>
      </c>
      <c r="N13173" s="3" t="inlineStr">
        <is>
          <t>roof-top</t>
        </is>
      </c>
      <c r="O13173">
        <f>INDEX(parameters!$C$196:$EJ$198,MATCH('PV (extension)'!N13173,parameters!$B$196:$B$198,0),MATCH('PV (extension)'!B13161,parameters!$C$195:$EJ$195,0))</f>
        <v>1106.5958286851198</v>
      </c>
      <c r="P13173" t="n">
        <v>3</v>
      </c>
      <c r="Q13173" t="n">
        <v>30</v>
      </c>
      <c r="R13173">
        <f>Q13173*P13173*O13173</f>
        <v>99593.624581660784</v>
      </c>
      <c r="S13173">
        <f>1/R13173</f>
        <v>1.0040803356645185E-5</v>
      </c>
    </row>
    <row r="13174" ht="16" customHeight="1" s="29">
      <c r="A13174" t="inlineStr">
        <is>
          <t>photovoltaic slanted-roof installation, 3 kWp, micro-Si, laminated, integrated, on roof</t>
        </is>
      </c>
      <c r="B13174" s="30">
        <f>M13174*S13174</f>
        <v>5.1953619753565574E-9</v>
      </c>
      <c r="C13174" t="inlineStr">
        <is>
          <t>RER</t>
        </is>
      </c>
      <c r="D13174" t="inlineStr">
        <is>
          <t>unit</t>
        </is>
      </c>
      <c r="F13174" t="inlineStr">
        <is>
          <t>technosphere</t>
        </is>
      </c>
      <c r="G13174" t="n">
        <v>0</v>
      </c>
      <c r="H13174" t="inlineStr">
        <is>
          <t>photovoltaic slanted-roof installation, 3 kWp, micro-Si, laminated, integrated, on roof</t>
        </is>
      </c>
      <c r="I13174" t="inlineStr">
        <is>
          <t>(2,2,1,1,1,3); Calculation with average annual yield and share of technologies. Lifetime: 30a.</t>
        </is>
      </c>
      <c r="K13174" t="inlineStr">
        <is>
          <t>residential</t>
        </is>
      </c>
      <c r="L13174">
        <f>L13173</f>
        <v>0.17766751537682748</v>
      </c>
      <c r="M13174" s="30">
        <f>INDEX(parameters!$D$41:$AG$178,MATCH('PV (extension)'!B13161,parameters!$C$41:$C$178,0),MATCH('PV (extension)'!A13174,parameters!$D$5:$AG$5,0))/L13174</f>
        <v>5.1742493013949662E-4</v>
      </c>
      <c r="N13174" s="3" t="inlineStr">
        <is>
          <t>roof-top</t>
        </is>
      </c>
      <c r="O13174">
        <f>INDEX(parameters!$C$196:$EJ$198,MATCH('PV (extension)'!N13174,parameters!$B$196:$B$198,0),MATCH('PV (extension)'!B13161,parameters!$C$195:$EJ$195,0))</f>
        <v>1106.5958286851198</v>
      </c>
      <c r="P13174" t="n">
        <v>3</v>
      </c>
      <c r="Q13174" t="n">
        <v>30</v>
      </c>
      <c r="R13174">
        <f>Q13174*P13174*O13174</f>
        <v>99593.624581660784</v>
      </c>
      <c r="S13174">
        <f>1/R13174</f>
        <v>1.0040803356645185E-5</v>
      </c>
    </row>
    <row r="13175" ht="16" customHeight="1" s="29">
      <c r="A13175" t="inlineStr">
        <is>
          <t>photovoltaic slanted-roof installation, 3 kWp, micro-Si, panel, mounted, on roof</t>
        </is>
      </c>
      <c r="B13175" s="30">
        <f>M13175*S13175</f>
        <v>9.0320466115687509E-8</v>
      </c>
      <c r="C13175" t="inlineStr">
        <is>
          <t>RER</t>
        </is>
      </c>
      <c r="D13175" t="inlineStr">
        <is>
          <t>unit</t>
        </is>
      </c>
      <c r="F13175" t="inlineStr">
        <is>
          <t>technosphere</t>
        </is>
      </c>
      <c r="G13175" t="n">
        <v>0</v>
      </c>
      <c r="H13175" t="inlineStr">
        <is>
          <t>photovoltaic slanted-roof installation, 3 kWp, micro-Si, panel, mounted, on roof</t>
        </is>
      </c>
      <c r="I13175" t="inlineStr">
        <is>
          <t>(2,2,1,1,1,3); Calculation with average annual yield and share of technologies. Lifetime: 30a.</t>
        </is>
      </c>
      <c r="K13175" t="inlineStr">
        <is>
          <t>residential</t>
        </is>
      </c>
      <c r="L13175">
        <f>L13174</f>
        <v>0.17766751537682748</v>
      </c>
      <c r="M13175" s="30">
        <f>INDEX(parameters!$D$41:$AG$178,MATCH('PV (extension)'!B13161,parameters!$C$41:$C$178,0),MATCH('PV (extension)'!A13175,parameters!$D$5:$AG$5,0))/L13175</f>
        <v>8.9953425943663963E-3</v>
      </c>
      <c r="N13175" s="3" t="inlineStr">
        <is>
          <t>roof-top</t>
        </is>
      </c>
      <c r="O13175">
        <f>INDEX(parameters!$C$196:$EJ$198,MATCH('PV (extension)'!N13175,parameters!$B$196:$B$198,0),MATCH('PV (extension)'!B13161,parameters!$C$195:$EJ$195,0))</f>
        <v>1106.5958286851198</v>
      </c>
      <c r="P13175" t="n">
        <v>3</v>
      </c>
      <c r="Q13175" t="n">
        <v>30</v>
      </c>
      <c r="R13175">
        <f>Q13175*P13175*O13175</f>
        <v>99593.624581660784</v>
      </c>
      <c r="S13175">
        <f>1/R13175</f>
        <v>1.0040803356645185E-5</v>
      </c>
    </row>
    <row r="13176" s="29">
      <c r="A13176" t="inlineStr">
        <is>
          <t>photovoltaic facade installation, 3kWp, multi-Si, laminated, integrated, at building</t>
        </is>
      </c>
      <c r="B13176" s="30">
        <f>M13176*S13176</f>
        <v>2.6452899784749677E-7</v>
      </c>
      <c r="C13176" t="inlineStr">
        <is>
          <t>RER</t>
        </is>
      </c>
      <c r="D13176" t="inlineStr">
        <is>
          <t>unit</t>
        </is>
      </c>
      <c r="F13176" t="inlineStr">
        <is>
          <t>technosphere</t>
        </is>
      </c>
      <c r="G13176" t="n">
        <v>0</v>
      </c>
      <c r="H13176" t="inlineStr">
        <is>
          <t>photovoltaic facade installation, 3kWp, multi-Si, laminated, integrated, at building</t>
        </is>
      </c>
      <c r="I13176" t="inlineStr">
        <is>
          <t>(2,2,1,1,1,3); Calculation with average annual yield and share of technologies. Lifetime: 30a.</t>
        </is>
      </c>
      <c r="K13176" t="inlineStr">
        <is>
          <t>residential</t>
        </is>
      </c>
      <c r="L13176">
        <f>L13175</f>
        <v>0.17766751537682748</v>
      </c>
      <c r="M13176" s="30">
        <f>INDEX(parameters!$D$41:$AG$178,MATCH('PV (extension)'!B13161,parameters!$C$41:$C$178,0),MATCH('PV (extension)'!A13176,parameters!$D$5:$AG$5,0))/L13176</f>
        <v>1.8497835237986298E-2</v>
      </c>
      <c r="N13176" t="inlineStr">
        <is>
          <t>façade</t>
        </is>
      </c>
      <c r="O13176">
        <f>INDEX(parameters!$C$196:$EJ$198,MATCH('PV (extension)'!N13176,parameters!$B$196:$B$198,0),MATCH('PV (extension)'!B13161,parameters!$C$195:$EJ$195,0))</f>
        <v>776.9715392895522</v>
      </c>
      <c r="P13176" t="n">
        <v>3</v>
      </c>
      <c r="Q13176" t="n">
        <v>30</v>
      </c>
      <c r="R13176">
        <f>Q13176*P13176*O13176</f>
        <v>69927.438536059693</v>
      </c>
      <c r="S13176">
        <f>1/R13176</f>
        <v>1.430053811400981E-5</v>
      </c>
    </row>
    <row r="13177" s="29">
      <c r="A13177" t="inlineStr">
        <is>
          <t>photovoltaic facade installation, 3kWp, multi-Si, panel, mounted, at building</t>
        </is>
      </c>
      <c r="B13177" s="30">
        <f>M13177*S13177</f>
        <v>2.5943293457187185E-7</v>
      </c>
      <c r="C13177" t="inlineStr">
        <is>
          <t>RER</t>
        </is>
      </c>
      <c r="D13177" t="inlineStr">
        <is>
          <t>unit</t>
        </is>
      </c>
      <c r="F13177" t="inlineStr">
        <is>
          <t>technosphere</t>
        </is>
      </c>
      <c r="G13177" t="n">
        <v>0</v>
      </c>
      <c r="H13177" t="inlineStr">
        <is>
          <t>photovoltaic facade installation, 3kWp, multi-Si, panel, mounted, at building</t>
        </is>
      </c>
      <c r="I13177" t="inlineStr">
        <is>
          <t>(2,2,1,1,1,3); Calculation with average annual yield and share of technologies. Lifetime: 30a.</t>
        </is>
      </c>
      <c r="K13177" t="inlineStr">
        <is>
          <t>residential</t>
        </is>
      </c>
      <c r="L13177">
        <f>L13176</f>
        <v>0.17766751537682748</v>
      </c>
      <c r="M13177" s="30">
        <f>INDEX(parameters!$D$41:$AG$178,MATCH('PV (extension)'!B13161,parameters!$C$41:$C$178,0),MATCH('PV (extension)'!A13177,parameters!$D$5:$AG$5,0))/L13177</f>
        <v>1.8141480586504166E-2</v>
      </c>
      <c r="N13177" t="inlineStr">
        <is>
          <t>façade</t>
        </is>
      </c>
      <c r="O13177">
        <f>INDEX(parameters!$C$196:$EJ$198,MATCH('PV (extension)'!N13177,parameters!$B$196:$B$198,0),MATCH('PV (extension)'!B13161,parameters!$C$195:$EJ$195,0))</f>
        <v>776.9715392895522</v>
      </c>
      <c r="P13177" t="n">
        <v>3</v>
      </c>
      <c r="Q13177" t="n">
        <v>30</v>
      </c>
      <c r="R13177">
        <f>Q13177*P13177*O13177</f>
        <v>69927.438536059693</v>
      </c>
      <c r="S13177">
        <f>1/R13177</f>
        <v>1.430053811400981E-5</v>
      </c>
    </row>
    <row r="13178" s="29">
      <c r="A13178" t="inlineStr">
        <is>
          <t>photovoltaic facade installation, 3kWp, single-Si, laminated, integrated, at building</t>
        </is>
      </c>
      <c r="B13178" s="30">
        <f>M13178*S13178</f>
        <v>1.3945673469504285E-7</v>
      </c>
      <c r="C13178" t="inlineStr">
        <is>
          <t>RER</t>
        </is>
      </c>
      <c r="D13178" t="inlineStr">
        <is>
          <t>unit</t>
        </is>
      </c>
      <c r="F13178" t="inlineStr">
        <is>
          <t>technosphere</t>
        </is>
      </c>
      <c r="G13178" t="n">
        <v>0</v>
      </c>
      <c r="H13178" t="inlineStr">
        <is>
          <t>photovoltaic facade installation, 3kWp, single-Si, laminated, integrated, at building</t>
        </is>
      </c>
      <c r="I13178" t="inlineStr">
        <is>
          <t>(2,2,1,1,1,3); Calculation with average annual yield and share of technologies. Lifetime: 30a.</t>
        </is>
      </c>
      <c r="K13178" t="inlineStr">
        <is>
          <t>residential</t>
        </is>
      </c>
      <c r="L13178">
        <f>L13177</f>
        <v>0.17766751537682748</v>
      </c>
      <c r="M13178" s="30">
        <f>INDEX(parameters!$D$41:$AG$178,MATCH('PV (extension)'!B13161,parameters!$C$41:$C$178,0),MATCH('PV (extension)'!A13178,parameters!$D$5:$AG$5,0))/L13178</f>
        <v>9.7518522438271929E-3</v>
      </c>
      <c r="N13178" t="inlineStr">
        <is>
          <t>façade</t>
        </is>
      </c>
      <c r="O13178">
        <f>INDEX(parameters!$C$196:$EJ$198,MATCH('PV (extension)'!N13178,parameters!$B$196:$B$198,0),MATCH('PV (extension)'!B13161,parameters!$C$195:$EJ$195,0))</f>
        <v>776.9715392895522</v>
      </c>
      <c r="P13178" t="n">
        <v>3</v>
      </c>
      <c r="Q13178" t="n">
        <v>30</v>
      </c>
      <c r="R13178">
        <f>Q13178*P13178*O13178</f>
        <v>69927.438536059693</v>
      </c>
      <c r="S13178">
        <f>1/R13178</f>
        <v>1.430053811400981E-5</v>
      </c>
    </row>
    <row r="13179" s="29">
      <c r="A13179" t="inlineStr">
        <is>
          <t>photovoltaic facade installation, 3kWp, single-Si, panel, mounted, at building</t>
        </is>
      </c>
      <c r="B13179" s="30">
        <f>M13179*S13179</f>
        <v>1.3933606991720098E-7</v>
      </c>
      <c r="C13179" t="inlineStr">
        <is>
          <t>RER</t>
        </is>
      </c>
      <c r="D13179" t="inlineStr">
        <is>
          <t>unit</t>
        </is>
      </c>
      <c r="F13179" t="inlineStr">
        <is>
          <t>technosphere</t>
        </is>
      </c>
      <c r="G13179" t="n">
        <v>0</v>
      </c>
      <c r="H13179" t="inlineStr">
        <is>
          <t>photovoltaic facade installation, 3kWp, single-Si, panel, mounted, at building</t>
        </is>
      </c>
      <c r="I13179" t="inlineStr">
        <is>
          <t>(2,2,1,1,1,3); Calculation with average annual yield and share of technologies. Lifetime: 30a.</t>
        </is>
      </c>
      <c r="K13179" t="inlineStr">
        <is>
          <t>residential</t>
        </is>
      </c>
      <c r="L13179">
        <f>L13178</f>
        <v>0.17766751537682748</v>
      </c>
      <c r="M13179" s="30">
        <f>INDEX(parameters!$D$41:$AG$178,MATCH('PV (extension)'!B13161,parameters!$C$41:$C$178,0),MATCH('PV (extension)'!A13179,parameters!$D$5:$AG$5,0))/L13179</f>
        <v>9.7434144649911868E-3</v>
      </c>
      <c r="N13179" t="inlineStr">
        <is>
          <t>façade</t>
        </is>
      </c>
      <c r="O13179">
        <f>INDEX(parameters!$C$196:$EJ$198,MATCH('PV (extension)'!N13179,parameters!$B$196:$B$198,0),MATCH('PV (extension)'!B13161,parameters!$C$195:$EJ$195,0))</f>
        <v>776.9715392895522</v>
      </c>
      <c r="P13179" t="n">
        <v>3</v>
      </c>
      <c r="Q13179" t="n">
        <v>30</v>
      </c>
      <c r="R13179">
        <f>Q13179*P13179*O13179</f>
        <v>69927.438536059693</v>
      </c>
      <c r="S13179">
        <f>1/R13179</f>
        <v>1.430053811400981E-5</v>
      </c>
    </row>
    <row r="13180" ht="16" customHeight="1" s="29">
      <c r="A13180" t="inlineStr">
        <is>
          <t>photovoltaic flat-roof installation, 3kWp, multi-Si, on roof</t>
        </is>
      </c>
      <c r="B13180" s="30">
        <f>M13180*S13180</f>
        <v>2.8610540871573643E-6</v>
      </c>
      <c r="C13180" t="inlineStr">
        <is>
          <t>RER</t>
        </is>
      </c>
      <c r="D13180" t="inlineStr">
        <is>
          <t>unit</t>
        </is>
      </c>
      <c r="F13180" t="inlineStr">
        <is>
          <t>technosphere</t>
        </is>
      </c>
      <c r="G13180" t="n">
        <v>0</v>
      </c>
      <c r="H13180" t="inlineStr">
        <is>
          <t>photovoltaic flat-roof installation, 3kWp, multi-Si, on roof</t>
        </is>
      </c>
      <c r="I13180" t="inlineStr">
        <is>
          <t>(2,2,1,1,1,3); Calculation with average annual yield and share of technologies. Lifetime: 30a.</t>
        </is>
      </c>
      <c r="K13180" t="inlineStr">
        <is>
          <t>residential</t>
        </is>
      </c>
      <c r="L13180">
        <f>L13179</f>
        <v>0.17766751537682748</v>
      </c>
      <c r="M13180" s="30">
        <f>INDEX(parameters!$D$41:$AG$178,MATCH('PV (extension)'!B13161,parameters!$C$41:$C$178,0),MATCH('PV (extension)'!A13180,parameters!$D$5:$AG$5,0))/L13180</f>
        <v>0.28494274666417674</v>
      </c>
      <c r="N13180" s="3" t="inlineStr">
        <is>
          <t>roof-top</t>
        </is>
      </c>
      <c r="O13180">
        <f>INDEX(parameters!$C$196:$EJ$198,MATCH('PV (extension)'!N13180,parameters!$B$196:$B$198,0),MATCH('PV (extension)'!B13161,parameters!$C$195:$EJ$195,0))</f>
        <v>1106.5958286851198</v>
      </c>
      <c r="P13180" t="n">
        <v>3</v>
      </c>
      <c r="Q13180" t="n">
        <v>30</v>
      </c>
      <c r="R13180">
        <f>Q13180*P13180*O13180</f>
        <v>99593.624581660784</v>
      </c>
      <c r="S13180">
        <f>1/R13180</f>
        <v>1.0040803356645185E-5</v>
      </c>
    </row>
    <row r="13181" ht="16" customHeight="1" s="29">
      <c r="A13181" t="inlineStr">
        <is>
          <t>photovoltaic flat-roof installation, 3kWp, single-Si, on roof</t>
        </is>
      </c>
      <c r="B13181" s="30">
        <f>M13181*S13181</f>
        <v>1.4934287894332581E-6</v>
      </c>
      <c r="C13181" t="inlineStr">
        <is>
          <t>RER</t>
        </is>
      </c>
      <c r="D13181" t="inlineStr">
        <is>
          <t>unit</t>
        </is>
      </c>
      <c r="F13181" t="inlineStr">
        <is>
          <t>technosphere</t>
        </is>
      </c>
      <c r="G13181" t="n">
        <v>0</v>
      </c>
      <c r="H13181" t="inlineStr">
        <is>
          <t>photovoltaic flat-roof installation, 3kWp, single-Si, on roof</t>
        </is>
      </c>
      <c r="I13181" t="inlineStr">
        <is>
          <t>(2,2,1,1,1,3); Calculation with average annual yield and share of technologies. Lifetime: 30a.</t>
        </is>
      </c>
      <c r="K13181" t="inlineStr">
        <is>
          <t>residential</t>
        </is>
      </c>
      <c r="L13181">
        <f>L13180</f>
        <v>0.17766751537682748</v>
      </c>
      <c r="M13181" s="30">
        <f>INDEX(parameters!$D$41:$AG$178,MATCH('PV (extension)'!B13161,parameters!$C$41:$C$178,0),MATCH('PV (extension)'!A13181,parameters!$D$5:$AG$5,0))/L13181</f>
        <v>0.14873598619426004</v>
      </c>
      <c r="N13181" s="3" t="inlineStr">
        <is>
          <t>roof-top</t>
        </is>
      </c>
      <c r="O13181">
        <f>INDEX(parameters!$C$196:$EJ$198,MATCH('PV (extension)'!N13181,parameters!$B$196:$B$198,0),MATCH('PV (extension)'!B13161,parameters!$C$195:$EJ$195,0))</f>
        <v>1106.5958286851198</v>
      </c>
      <c r="P13181" t="n">
        <v>3</v>
      </c>
      <c r="Q13181" t="n">
        <v>30</v>
      </c>
      <c r="R13181">
        <f>Q13181*P13181*O13181</f>
        <v>99593.624581660784</v>
      </c>
      <c r="S13181">
        <f>1/R13181</f>
        <v>1.0040803356645185E-5</v>
      </c>
    </row>
    <row r="13182" ht="16" customHeight="1" s="29">
      <c r="A13182" t="inlineStr">
        <is>
          <t>photovoltaic slanted-roof installation, 3kWp, CIS, panel, mounted, on roof</t>
        </is>
      </c>
      <c r="B13182" s="30">
        <f>M13182*S13182</f>
        <v>8.2604269010075644E-7</v>
      </c>
      <c r="C13182" t="inlineStr">
        <is>
          <t>CH</t>
        </is>
      </c>
      <c r="D13182" t="inlineStr">
        <is>
          <t>unit</t>
        </is>
      </c>
      <c r="F13182" t="inlineStr">
        <is>
          <t>technosphere</t>
        </is>
      </c>
      <c r="G13182" t="n">
        <v>0</v>
      </c>
      <c r="H13182" t="inlineStr">
        <is>
          <t>photovoltaic slanted-roof installation, 3kWp, CIS, panel, mounted, on roof</t>
        </is>
      </c>
      <c r="I13182" t="inlineStr">
        <is>
          <t>(2,2,1,1,1,3); Calculation with average annual yield and share of technologies. Lifetime: 30a.</t>
        </is>
      </c>
      <c r="K13182" t="inlineStr">
        <is>
          <t>residential</t>
        </is>
      </c>
      <c r="L13182">
        <f>L13181</f>
        <v>0.17766751537682748</v>
      </c>
      <c r="M13182" s="30">
        <f>INDEX(parameters!$D$41:$AG$178,MATCH('PV (extension)'!B13161,parameters!$C$41:$C$178,0),MATCH('PV (extension)'!A13182,parameters!$D$5:$AG$5,0))/L13182</f>
        <v>8.2268585566319899E-2</v>
      </c>
      <c r="N13182" s="3" t="inlineStr">
        <is>
          <t>roof-top</t>
        </is>
      </c>
      <c r="O13182">
        <f>INDEX(parameters!$C$196:$EJ$198,MATCH('PV (extension)'!N13182,parameters!$B$196:$B$198,0),MATCH('PV (extension)'!B13161,parameters!$C$195:$EJ$195,0))</f>
        <v>1106.5958286851198</v>
      </c>
      <c r="P13182" t="n">
        <v>3</v>
      </c>
      <c r="Q13182" t="n">
        <v>30</v>
      </c>
      <c r="R13182">
        <f>Q13182*P13182*O13182</f>
        <v>99593.624581660784</v>
      </c>
      <c r="S13182">
        <f>1/R13182</f>
        <v>1.0040803356645185E-5</v>
      </c>
    </row>
    <row r="13183" ht="16" customHeight="1" s="29">
      <c r="A13183" t="inlineStr">
        <is>
          <t>photovoltaic slanted-roof installation, 3kWp, CdTe, laminated, integrated, on roof</t>
        </is>
      </c>
      <c r="B13183" s="30">
        <f>M13183*S13183</f>
        <v>2.3129713331961947E-8</v>
      </c>
      <c r="C13183" t="inlineStr">
        <is>
          <t>CH</t>
        </is>
      </c>
      <c r="D13183" t="inlineStr">
        <is>
          <t>unit</t>
        </is>
      </c>
      <c r="F13183" t="inlineStr">
        <is>
          <t>technosphere</t>
        </is>
      </c>
      <c r="G13183" t="n">
        <v>0</v>
      </c>
      <c r="H13183" t="inlineStr">
        <is>
          <t>photovoltaic slanted-roof installation, 3kWp, CdTe, laminated, integrated, on roof</t>
        </is>
      </c>
      <c r="I13183" t="inlineStr">
        <is>
          <t>(2,2,1,1,1,3); Calculation with average annual yield and share of technologies. Lifetime: 30a.</t>
        </is>
      </c>
      <c r="K13183" t="inlineStr">
        <is>
          <t>residential</t>
        </is>
      </c>
      <c r="L13183">
        <f>L13182</f>
        <v>0.17766751537682748</v>
      </c>
      <c r="M13183" s="30">
        <f>INDEX(parameters!$D$41:$AG$178,MATCH('PV (extension)'!B13161,parameters!$C$41:$C$178,0),MATCH('PV (extension)'!A13183,parameters!$D$5:$AG$5,0))/L13183</f>
        <v>2.3035719862648527E-3</v>
      </c>
      <c r="N13183" s="3" t="inlineStr">
        <is>
          <t>roof-top</t>
        </is>
      </c>
      <c r="O13183">
        <f>INDEX(parameters!$C$196:$EJ$198,MATCH('PV (extension)'!N13183,parameters!$B$196:$B$198,0),MATCH('PV (extension)'!B13161,parameters!$C$195:$EJ$195,0))</f>
        <v>1106.5958286851198</v>
      </c>
      <c r="P13183" t="n">
        <v>3</v>
      </c>
      <c r="Q13183" t="n">
        <v>30</v>
      </c>
      <c r="R13183">
        <f>Q13183*P13183*O13183</f>
        <v>99593.624581660784</v>
      </c>
      <c r="S13183">
        <f>1/R13183</f>
        <v>1.0040803356645185E-5</v>
      </c>
    </row>
    <row r="13184" ht="16" customHeight="1" s="29">
      <c r="A13184" t="inlineStr">
        <is>
          <t>photovoltaic slanted-roof installation, 3kWp, multi-Si, laminated, integrated, on roof</t>
        </is>
      </c>
      <c r="B13184" s="30">
        <f>M13184*S13184</f>
        <v>1.374149856768237E-7</v>
      </c>
      <c r="C13184" t="inlineStr">
        <is>
          <t>RER</t>
        </is>
      </c>
      <c r="D13184" t="inlineStr">
        <is>
          <t>unit</t>
        </is>
      </c>
      <c r="F13184" t="inlineStr">
        <is>
          <t>technosphere</t>
        </is>
      </c>
      <c r="G13184" t="n">
        <v>0</v>
      </c>
      <c r="H13184" t="inlineStr">
        <is>
          <t>photovoltaic slanted-roof installation, 3kWp, multi-Si, laminated, integrated, on roof</t>
        </is>
      </c>
      <c r="I13184" t="inlineStr">
        <is>
          <t>(2,2,1,1,1,3); Calculation with average annual yield and share of technologies. Lifetime: 30a.</t>
        </is>
      </c>
      <c r="K13184" t="inlineStr">
        <is>
          <t>residential</t>
        </is>
      </c>
      <c r="L13184">
        <f>L13183</f>
        <v>0.17766751537682748</v>
      </c>
      <c r="M13184" s="30">
        <f>INDEX(parameters!$D$41:$AG$178,MATCH('PV (extension)'!B13161,parameters!$C$41:$C$178,0),MATCH('PV (extension)'!A13184,parameters!$D$5:$AG$5,0))/L13184</f>
        <v>1.3685656495391874E-2</v>
      </c>
      <c r="N13184" s="3" t="inlineStr">
        <is>
          <t>roof-top</t>
        </is>
      </c>
      <c r="O13184">
        <f>INDEX(parameters!$C$196:$EJ$198,MATCH('PV (extension)'!N13184,parameters!$B$196:$B$198,0),MATCH('PV (extension)'!B13161,parameters!$C$195:$EJ$195,0))</f>
        <v>1106.5958286851198</v>
      </c>
      <c r="P13184" t="n">
        <v>3</v>
      </c>
      <c r="Q13184" t="n">
        <v>30</v>
      </c>
      <c r="R13184">
        <f>Q13184*P13184*O13184</f>
        <v>99593.624581660784</v>
      </c>
      <c r="S13184">
        <f>1/R13184</f>
        <v>1.0040803356645185E-5</v>
      </c>
    </row>
    <row r="13185" ht="16" customHeight="1" s="29">
      <c r="A13185" t="inlineStr">
        <is>
          <t>photovoltaic slanted-roof installation, 3kWp, multi-Si, panel, mounted, on roof</t>
        </is>
      </c>
      <c r="B13185" s="30">
        <f>M13185*S13185</f>
        <v>2.3520564657835057E-6</v>
      </c>
      <c r="C13185" t="inlineStr">
        <is>
          <t>RER</t>
        </is>
      </c>
      <c r="D13185" t="inlineStr">
        <is>
          <t>unit</t>
        </is>
      </c>
      <c r="F13185" t="inlineStr">
        <is>
          <t>technosphere</t>
        </is>
      </c>
      <c r="G13185" t="n">
        <v>0</v>
      </c>
      <c r="H13185" t="inlineStr">
        <is>
          <t>photovoltaic slanted-roof installation, 3kWp, multi-Si, panel, mounted, on roof</t>
        </is>
      </c>
      <c r="I13185" t="inlineStr">
        <is>
          <t>(2,2,1,1,1,3); Calculation with average annual yield and share of technologies. Lifetime: 30a.</t>
        </is>
      </c>
      <c r="K13185" t="inlineStr">
        <is>
          <t>residential</t>
        </is>
      </c>
      <c r="L13185">
        <f>L13184</f>
        <v>0.17766751537682748</v>
      </c>
      <c r="M13185" s="30">
        <f>INDEX(parameters!$D$41:$AG$178,MATCH('PV (extension)'!B13161,parameters!$C$41:$C$178,0),MATCH('PV (extension)'!A13185,parameters!$D$5:$AG$5,0))/L13185</f>
        <v>0.23424982864811036</v>
      </c>
      <c r="N13185" s="3" t="inlineStr">
        <is>
          <t>roof-top</t>
        </is>
      </c>
      <c r="O13185">
        <f>INDEX(parameters!$C$196:$EJ$198,MATCH('PV (extension)'!N13185,parameters!$B$196:$B$198,0),MATCH('PV (extension)'!B13161,parameters!$C$195:$EJ$195,0))</f>
        <v>1106.5958286851198</v>
      </c>
      <c r="P13185" t="n">
        <v>3</v>
      </c>
      <c r="Q13185" t="n">
        <v>30</v>
      </c>
      <c r="R13185">
        <f>Q13185*P13185*O13185</f>
        <v>99593.624581660784</v>
      </c>
      <c r="S13185">
        <f>1/R13185</f>
        <v>1.0040803356645185E-5</v>
      </c>
    </row>
    <row r="13186" ht="16" customHeight="1" s="29">
      <c r="A13186" t="inlineStr">
        <is>
          <t>photovoltaic slanted-roof installation, 3kWp, single-Si, laminated, integrated, on roof</t>
        </is>
      </c>
      <c r="B13186" s="30">
        <f>M13186*S13186</f>
        <v>7.2623310464760864E-8</v>
      </c>
      <c r="C13186" t="inlineStr">
        <is>
          <t>RER</t>
        </is>
      </c>
      <c r="D13186" t="inlineStr">
        <is>
          <t>unit</t>
        </is>
      </c>
      <c r="F13186" t="inlineStr">
        <is>
          <t>technosphere</t>
        </is>
      </c>
      <c r="G13186" t="n">
        <v>0</v>
      </c>
      <c r="H13186" t="inlineStr">
        <is>
          <t>photovoltaic slanted-roof installation, 3kWp, single-Si, laminated, integrated, on roof</t>
        </is>
      </c>
      <c r="I13186" t="inlineStr">
        <is>
          <t>(2,2,1,1,1,3); Calculation with average annual yield and share of technologies. Lifetime: 30a.</t>
        </is>
      </c>
      <c r="K13186" t="inlineStr">
        <is>
          <t>residential</t>
        </is>
      </c>
      <c r="L13186">
        <f>L13185</f>
        <v>0.17766751537682748</v>
      </c>
      <c r="M13186" s="30">
        <f>INDEX(parameters!$D$41:$AG$178,MATCH('PV (extension)'!B13161,parameters!$C$41:$C$178,0),MATCH('PV (extension)'!A13186,parameters!$D$5:$AG$5,0))/L13186</f>
        <v>7.2328187183047909E-3</v>
      </c>
      <c r="N13186" s="3" t="inlineStr">
        <is>
          <t>roof-top</t>
        </is>
      </c>
      <c r="O13186">
        <f>INDEX(parameters!$C$196:$EJ$198,MATCH('PV (extension)'!N13186,parameters!$B$196:$B$198,0),MATCH('PV (extension)'!B13161,parameters!$C$195:$EJ$195,0))</f>
        <v>1106.5958286851198</v>
      </c>
      <c r="P13186" t="n">
        <v>3</v>
      </c>
      <c r="Q13186" t="n">
        <v>30</v>
      </c>
      <c r="R13186">
        <f>Q13186*P13186*O13186</f>
        <v>99593.624581660784</v>
      </c>
      <c r="S13186">
        <f>1/R13186</f>
        <v>1.0040803356645185E-5</v>
      </c>
    </row>
    <row r="13187" ht="16" customHeight="1" s="29">
      <c r="A13187" t="inlineStr">
        <is>
          <t>photovoltaic slanted-roof installation, 3kWp, single-Si, panel, mounted, on roof</t>
        </is>
      </c>
      <c r="B13187" s="30">
        <f>M13187*S13187</f>
        <v>1.229200960956442E-6</v>
      </c>
      <c r="C13187" t="inlineStr">
        <is>
          <t>RER</t>
        </is>
      </c>
      <c r="D13187" t="inlineStr">
        <is>
          <t>unit</t>
        </is>
      </c>
      <c r="F13187" t="inlineStr">
        <is>
          <t>technosphere</t>
        </is>
      </c>
      <c r="G13187" t="n">
        <v>0</v>
      </c>
      <c r="H13187" t="inlineStr">
        <is>
          <t>photovoltaic slanted-roof installation, 3kWp, single-Si, panel, mounted, on roof</t>
        </is>
      </c>
      <c r="I13187" t="inlineStr">
        <is>
          <t>(2,2,1,1,1,3); Calculation with average annual yield and share of technologies. Lifetime: 30a.</t>
        </is>
      </c>
      <c r="K13187" t="inlineStr">
        <is>
          <t>residential</t>
        </is>
      </c>
      <c r="L13187">
        <f>L13186</f>
        <v>0.17766751537682748</v>
      </c>
      <c r="M13187" s="30">
        <f>INDEX(parameters!$D$41:$AG$178,MATCH('PV (extension)'!B13161,parameters!$C$41:$C$178,0),MATCH('PV (extension)'!A13187,parameters!$D$5:$AG$5,0))/L13187</f>
        <v>0.12242057904091255</v>
      </c>
      <c r="N13187" s="3" t="inlineStr">
        <is>
          <t>roof-top</t>
        </is>
      </c>
      <c r="O13187">
        <f>INDEX(parameters!$C$196:$EJ$198,MATCH('PV (extension)'!N13187,parameters!$B$196:$B$198,0),MATCH('PV (extension)'!B13161,parameters!$C$195:$EJ$195,0))</f>
        <v>1106.5958286851198</v>
      </c>
      <c r="P13187" t="n">
        <v>3</v>
      </c>
      <c r="Q13187" t="n">
        <v>30</v>
      </c>
      <c r="R13187">
        <f>Q13187*P13187*O13187</f>
        <v>99593.624581660784</v>
      </c>
      <c r="S13187">
        <f>1/R13187</f>
        <v>1.0040803356645185E-5</v>
      </c>
    </row>
    <row r="13188" s="29">
      <c r="A13188" t="inlineStr">
        <is>
          <t>market for tap water</t>
        </is>
      </c>
      <c r="B13188" t="n">
        <v>0.0037026</v>
      </c>
      <c r="C13188" t="inlineStr">
        <is>
          <t>Europe without Switzerland</t>
        </is>
      </c>
      <c r="D13188" t="inlineStr">
        <is>
          <t>kilogram</t>
        </is>
      </c>
      <c r="F13188" t="inlineStr">
        <is>
          <t>technosphere</t>
        </is>
      </c>
      <c r="G13188" t="n">
        <v>0</v>
      </c>
      <c r="H13188" t="inlineStr">
        <is>
          <t>tap water</t>
        </is>
      </c>
      <c r="I13188" t="inlineStr">
        <is>
          <t>(2,2,1,1,1,3); Estimation 20l/m2 panel</t>
        </is>
      </c>
    </row>
    <row r="13189" s="29">
      <c r="A13189" t="inlineStr">
        <is>
          <t>treatment of wastewater, from residence, capacity 1.1E10l/year</t>
        </is>
      </c>
      <c r="B13189" t="n">
        <v>-3.3323e-06</v>
      </c>
      <c r="C13189" t="inlineStr">
        <is>
          <t>CH</t>
        </is>
      </c>
      <c r="D13189" t="inlineStr">
        <is>
          <t>cubic meter</t>
        </is>
      </c>
      <c r="F13189" t="inlineStr">
        <is>
          <t>technosphere</t>
        </is>
      </c>
      <c r="G13189" t="n">
        <v>0</v>
      </c>
      <c r="H13189" t="inlineStr">
        <is>
          <t>wastewater, from residence</t>
        </is>
      </c>
      <c r="I13189" t="inlineStr">
        <is>
          <t>(2,2,1,1,1,3); Estimation 20l/m2 panel</t>
        </is>
      </c>
    </row>
    <row r="13190" s="29"/>
    <row r="13191" customFormat="1" s="28">
      <c r="A13191" s="28" t="inlineStr">
        <is>
          <t>Activity</t>
        </is>
      </c>
      <c r="B13191" s="28" t="inlineStr">
        <is>
          <t>electricity production, photovoltaic, commercial</t>
        </is>
      </c>
    </row>
    <row r="13192">
      <c r="A13192" t="inlineStr">
        <is>
          <t>comment</t>
        </is>
      </c>
      <c r="B1319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")&amp;HLOOKUP(B13193,parameters!$C$195:$EJ$198,2,0)&amp;" kWh/kWp.
Annual output, Facade: "&amp;HLOOKUP(B13193,parameters!$C$195:$EJ$198,3,0)&amp;" kWh/kWp.
Annual output, Open-ground: "&amp;HLOOKUP(B13193,parameters!$C$195:$EJ$198,4,0)&amp;_xlfn._LONGTEXT("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")&amp;VLOOKUP(B13193,'extension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1026.78287863918 kWh/kWp.
Annual output, Facade: 720.932659470065 kWh/kWp.
Annual output, Open-ground: 1092.32221131828 kWh/kWp.
Amount of solar energy transformed to electricity. Waste heat emission due to losses of electricity in the system.
Technology:  Electricity production with grid-connected photovoltaic power plants.
Time period:  Time of publications
Production volume: 11107.089 GWh in 2025.
Sampling:  Statistical data and model calculations
Extrapolations:  Use of PV technology data investigated for other countries (Switzerland). Correction of average yield with Swiss data.
Uncertainty:  None
Author: Romain Sacchi, PSI, romain.sacchi@psi.ch</v>
      </c>
    </row>
    <row r="13193" s="29">
      <c r="A13193" t="inlineStr">
        <is>
          <t>location</t>
        </is>
      </c>
      <c r="B13193" t="inlineStr">
        <is>
          <t>PL</t>
        </is>
      </c>
    </row>
    <row r="13194" s="29">
      <c r="A13194" t="inlineStr">
        <is>
          <t>production amount</t>
        </is>
      </c>
      <c r="B13194" t="n">
        <v>1</v>
      </c>
    </row>
    <row r="13195" s="29">
      <c r="A13195" t="inlineStr">
        <is>
          <t>reference product</t>
        </is>
      </c>
      <c r="B13195" t="inlineStr">
        <is>
          <t>electricity, low voltage</t>
        </is>
      </c>
    </row>
    <row r="13196" s="29">
      <c r="A13196" t="inlineStr">
        <is>
          <t>source</t>
        </is>
      </c>
      <c r="B1319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197" s="29">
      <c r="A13197" t="inlineStr">
        <is>
          <t>type</t>
        </is>
      </c>
      <c r="B13197" t="inlineStr">
        <is>
          <t>process</t>
        </is>
      </c>
    </row>
    <row r="13198" s="29">
      <c r="A13198" t="inlineStr">
        <is>
          <t>unit</t>
        </is>
      </c>
      <c r="B13198" t="inlineStr">
        <is>
          <t>kilowatt hour</t>
        </is>
      </c>
    </row>
    <row r="13199" s="29">
      <c r="A13199" t="inlineStr">
        <is>
          <t>Exchanges</t>
        </is>
      </c>
    </row>
    <row r="13200" customFormat="1" s="28">
      <c r="A13200" s="28" t="inlineStr">
        <is>
          <t>name</t>
        </is>
      </c>
      <c r="B13200" s="28" t="inlineStr">
        <is>
          <t>amount</t>
        </is>
      </c>
      <c r="C13200" s="28" t="inlineStr">
        <is>
          <t>location</t>
        </is>
      </c>
      <c r="D13200" s="28" t="inlineStr">
        <is>
          <t>unit</t>
        </is>
      </c>
      <c r="E13200" s="28" t="inlineStr">
        <is>
          <t>categories</t>
        </is>
      </c>
      <c r="F13200" s="28" t="inlineStr">
        <is>
          <t>type</t>
        </is>
      </c>
      <c r="G13200" s="28" t="inlineStr">
        <is>
          <t>uncertainty type</t>
        </is>
      </c>
      <c r="H13200" s="28" t="inlineStr">
        <is>
          <t>reference product</t>
        </is>
      </c>
      <c r="I13200" s="28" t="inlineStr">
        <is>
          <t>comment</t>
        </is>
      </c>
      <c r="J13200" s="28" t="inlineStr">
        <is>
          <t>production volume</t>
        </is>
      </c>
      <c r="K13200" s="28" t="inlineStr">
        <is>
          <t>scope</t>
        </is>
      </c>
      <c r="L13200" s="28" t="inlineStr">
        <is>
          <t>scope share</t>
        </is>
      </c>
      <c r="M13200" s="28" t="inlineStr">
        <is>
          <t>tech share</t>
        </is>
      </c>
      <c r="N13200" s="28" t="inlineStr">
        <is>
          <t>installation</t>
        </is>
      </c>
      <c r="O13200" s="28" t="inlineStr">
        <is>
          <t>productivity</t>
        </is>
      </c>
      <c r="P13200" s="28" t="inlineStr">
        <is>
          <t>kWp</t>
        </is>
      </c>
      <c r="Q13200" s="28" t="inlineStr">
        <is>
          <t>lifetime</t>
        </is>
      </c>
      <c r="R13200" s="28" t="inlineStr">
        <is>
          <t>lifetime production</t>
        </is>
      </c>
      <c r="S13200" s="28" t="inlineStr">
        <is>
          <t>inverted lifetime production</t>
        </is>
      </c>
    </row>
    <row r="13201" s="29">
      <c r="A13201" t="inlineStr">
        <is>
          <t>Energy, solar, converted</t>
        </is>
      </c>
      <c r="B13201" t="n">
        <v>3.8503</v>
      </c>
      <c r="D13201" t="inlineStr">
        <is>
          <t>megajoule</t>
        </is>
      </c>
      <c r="E13201" t="inlineStr">
        <is>
          <t>natural resource::in air</t>
        </is>
      </c>
      <c r="F13201" t="inlineStr">
        <is>
          <t>biosphere</t>
        </is>
      </c>
      <c r="G13201" t="n">
        <v>0</v>
      </c>
      <c r="I13201" t="inlineStr">
        <is>
          <t>(2,2,1,1,1,3); Energy loss in the system</t>
        </is>
      </c>
    </row>
    <row r="13202" s="29">
      <c r="A13202" t="inlineStr">
        <is>
          <t>Heat, waste</t>
        </is>
      </c>
      <c r="B13202" t="n">
        <v>0.25027</v>
      </c>
      <c r="D13202" t="inlineStr">
        <is>
          <t>megajoule</t>
        </is>
      </c>
      <c r="E13202" t="inlineStr">
        <is>
          <t>air</t>
        </is>
      </c>
      <c r="F13202" t="inlineStr">
        <is>
          <t>biosphere</t>
        </is>
      </c>
      <c r="G13202" t="n">
        <v>0</v>
      </c>
      <c r="I13202" t="inlineStr">
        <is>
          <t>(1,na,na,na,na,na); Calculation with average annual output and share of technologies; Average degradation of 10.5% included</t>
        </is>
      </c>
    </row>
    <row r="13203" s="29">
      <c r="A13203" t="inlineStr">
        <is>
          <t>electricity production, photovoltaic, commercial</t>
        </is>
      </c>
      <c r="B13203" t="n">
        <v>1</v>
      </c>
      <c r="C13203" t="inlineStr">
        <is>
          <t>PL</t>
        </is>
      </c>
      <c r="D13203" t="inlineStr">
        <is>
          <t>kilowatt hour</t>
        </is>
      </c>
      <c r="E13203" t="inlineStr">
        <is>
          <t>photovoltaic::power plants</t>
        </is>
      </c>
      <c r="F13203" t="inlineStr">
        <is>
          <t>production</t>
        </is>
      </c>
      <c r="G13203" t="n">
        <v>0</v>
      </c>
      <c r="H13203" t="inlineStr">
        <is>
          <t>electricity, low voltage</t>
        </is>
      </c>
      <c r="J13203">
        <f>VLOOKUP(C13203,'extension - production vol'!$B$6:$D$235,3,0)</f>
        <v>11107.089</v>
      </c>
    </row>
    <row r="13204" ht="16" customHeight="1" s="29">
      <c r="A13204" t="inlineStr">
        <is>
          <t>photovoltaic flat-roof installation, 156 kWp, multi-Si, on roof</t>
        </is>
      </c>
      <c r="B13204" s="30">
        <f>M13204*S13204</f>
        <v>2.5550260364367737E-8</v>
      </c>
      <c r="C13204" t="inlineStr">
        <is>
          <t>CH</t>
        </is>
      </c>
      <c r="D13204" t="inlineStr">
        <is>
          <t>unit</t>
        </is>
      </c>
      <c r="F13204" t="inlineStr">
        <is>
          <t>technosphere</t>
        </is>
      </c>
      <c r="G13204" t="n">
        <v>0</v>
      </c>
      <c r="H13204" t="inlineStr">
        <is>
          <t>photovoltaic flat-roof installation, 156 kWp, multi-Si, on roof</t>
        </is>
      </c>
      <c r="I13204" t="inlineStr">
        <is>
          <t>(2,2,1,1,1,3); Calculation with average annual yield and share of technologies. Lifetime: 30a.</t>
        </is>
      </c>
      <c r="K13204" t="inlineStr">
        <is>
          <t>commercial</t>
        </is>
      </c>
      <c r="L13204">
        <f>IF(K13204="residential",VLOOKUP(B13193,parameters!$C$41:$AG$178,18,0),IF(K13204="commercial",1-VLOOKUP(B13193,parameters!$C$41:$AG$178,18,0),1))</f>
        <v>0.82233248462317254</v>
      </c>
      <c r="M13204" s="30">
        <f>INDEX(parameters!$D$41:$AG$178,MATCH('PV (extension)'!B13193,parameters!$C$41:$C$178,0),MATCH('PV (extension)'!A13204,parameters!$D$5:$AG$5,0))/L13204</f>
        <v>0.12277778707072071</v>
      </c>
      <c r="N13204" s="3" t="inlineStr">
        <is>
          <t>roof-top</t>
        </is>
      </c>
      <c r="O13204">
        <f>INDEX(parameters!$C$196:$EJ$198,MATCH('PV (extension)'!N13204,parameters!$B$196:$B$198,0),MATCH('PV (extension)'!B13193,parameters!$C$195:$EJ$195,0))</f>
        <v>1026.7828786391833</v>
      </c>
      <c r="P13204" t="n">
        <v>156</v>
      </c>
      <c r="Q13204" t="n">
        <v>30</v>
      </c>
      <c r="R13204">
        <f>Q13204*P13204*O13204</f>
        <v>4805343.8720313776</v>
      </c>
      <c r="S13204">
        <f>1/R13204</f>
        <v>2.0810165237503948E-7</v>
      </c>
    </row>
    <row r="13205" ht="16" customHeight="1" s="29">
      <c r="A13205" t="inlineStr">
        <is>
          <t>photovoltaic flat-roof installation, 156 kWp, single-Si, on roof</t>
        </is>
      </c>
      <c r="B13205" s="30">
        <f>M13205*S13205</f>
        <v>1.3346529974570168E-8</v>
      </c>
      <c r="C13205" t="inlineStr">
        <is>
          <t>CH</t>
        </is>
      </c>
      <c r="D13205" t="inlineStr">
        <is>
          <t>unit</t>
        </is>
      </c>
      <c r="F13205" t="inlineStr">
        <is>
          <t>technosphere</t>
        </is>
      </c>
      <c r="G13205" t="n">
        <v>0</v>
      </c>
      <c r="H13205" t="inlineStr">
        <is>
          <t>photovoltaic flat-roof installation, 156 kWp, single-Si, on roof</t>
        </is>
      </c>
      <c r="I13205" t="inlineStr">
        <is>
          <t>(2,2,1,1,1,3); Calculation with average annual yield and share of technologies. Lifetime: 30a.</t>
        </is>
      </c>
      <c r="K13205" t="inlineStr">
        <is>
          <t>commercial</t>
        </is>
      </c>
      <c r="L13205">
        <f>L13204</f>
        <v>0.82233248462317254</v>
      </c>
      <c r="M13205" s="30">
        <f>INDEX(parameters!$D$41:$AG$178,MATCH('PV (extension)'!B13193,parameters!$C$41:$C$178,0),MATCH('PV (extension)'!A13205,parameters!$D$5:$AG$5,0))/L13205</f>
        <v>6.4134666026183854E-2</v>
      </c>
      <c r="N13205" s="3" t="inlineStr">
        <is>
          <t>roof-top</t>
        </is>
      </c>
      <c r="O13205">
        <f>INDEX(parameters!$C$196:$EJ$198,MATCH('PV (extension)'!N13205,parameters!$B$196:$B$198,0),MATCH('PV (extension)'!B13193,parameters!$C$195:$EJ$195,0))</f>
        <v>1026.7828786391833</v>
      </c>
      <c r="P13205" t="n">
        <v>156</v>
      </c>
      <c r="Q13205" t="n">
        <v>30</v>
      </c>
      <c r="R13205">
        <f>Q13205*P13205*O13205</f>
        <v>4805343.8720313776</v>
      </c>
      <c r="S13205">
        <f>1/R13205</f>
        <v>2.0810165237503948E-7</v>
      </c>
    </row>
    <row r="13206" s="29">
      <c r="A13206" t="inlineStr">
        <is>
          <t>photovoltaic open ground installation, 570 kWp, CIS, on open ground</t>
        </is>
      </c>
      <c r="B13206" s="30">
        <f>M13206*S13206</f>
        <v>6.5781988904052626E-10</v>
      </c>
      <c r="C13206" t="inlineStr">
        <is>
          <t>RER</t>
        </is>
      </c>
      <c r="D13206" t="inlineStr">
        <is>
          <t>unit</t>
        </is>
      </c>
      <c r="F13206" t="inlineStr">
        <is>
          <t>technosphere</t>
        </is>
      </c>
      <c r="G13206" t="n">
        <v>0</v>
      </c>
      <c r="H13206" t="inlineStr">
        <is>
          <t>photovoltaic open ground installation, 570 kWp, CIS, on open ground</t>
        </is>
      </c>
      <c r="I13206" t="inlineStr">
        <is>
          <t>(2,2,1,1,1,3); Calculation with average annual yield and share of technologies. Lifetime: 30a.</t>
        </is>
      </c>
      <c r="K13206" t="inlineStr">
        <is>
          <t>commercial</t>
        </is>
      </c>
      <c r="L13206">
        <f>L13205</f>
        <v>0.82233248462317254</v>
      </c>
      <c r="M13206" s="30">
        <f>INDEX(parameters!$D$41:$AG$178,MATCH('PV (extension)'!B13193,parameters!$C$41:$C$178,0),MATCH('PV (extension)'!A13206,parameters!$D$5:$AG$5,0))/L13206</f>
        <v>1.2287226816964775E-2</v>
      </c>
      <c r="N13206" t="inlineStr">
        <is>
          <t>central</t>
        </is>
      </c>
      <c r="O13206">
        <f>INDEX(parameters!$C$196:$EJ$198,MATCH('PV (extension)'!N13206,parameters!$B$196:$B$198,0),MATCH('PV (extension)'!B13193,parameters!$C$195:$EJ$195,0))</f>
        <v>1092.3222113182801</v>
      </c>
      <c r="P13206" t="n">
        <v>570</v>
      </c>
      <c r="Q13206" t="n">
        <v>30</v>
      </c>
      <c r="R13206">
        <f>Q13206*P13206*O13206</f>
        <v>18678709.81354259</v>
      </c>
      <c r="S13206">
        <f>1/R13206</f>
        <v>5.3536888253115423E-8</v>
      </c>
    </row>
    <row r="13207" s="29">
      <c r="A13207" t="inlineStr">
        <is>
          <t>photovoltaic open ground installation, 570 kWp, CdTe, on open ground</t>
        </is>
      </c>
      <c r="B13207" s="30">
        <f>M13207*S13207</f>
        <v>4.8322941967317881E-9</v>
      </c>
      <c r="C13207" t="inlineStr">
        <is>
          <t>RER</t>
        </is>
      </c>
      <c r="D13207" t="inlineStr">
        <is>
          <t>unit</t>
        </is>
      </c>
      <c r="F13207" t="inlineStr">
        <is>
          <t>technosphere</t>
        </is>
      </c>
      <c r="G13207" t="n">
        <v>0</v>
      </c>
      <c r="H13207" t="inlineStr">
        <is>
          <t>photovoltaic open ground installation, 570 kWp, CdTe, on open ground</t>
        </is>
      </c>
      <c r="I13207" t="inlineStr">
        <is>
          <t>(2,2,1,1,1,3); Calculation with average annual yield and share of technologies. Lifetime: 30a.</t>
        </is>
      </c>
      <c r="K13207" t="inlineStr">
        <is>
          <t>commercial</t>
        </is>
      </c>
      <c r="L13207">
        <f>L13206</f>
        <v>0.82233248462317254</v>
      </c>
      <c r="M13207" s="30">
        <f>INDEX(parameters!$D$41:$AG$178,MATCH('PV (extension)'!B13193,parameters!$C$41:$C$178,0),MATCH('PV (extension)'!A13207,parameters!$D$5:$AG$5,0))/L13207</f>
        <v>9.0261021034418951E-2</v>
      </c>
      <c r="N13207" t="inlineStr">
        <is>
          <t>central</t>
        </is>
      </c>
      <c r="O13207">
        <f>INDEX(parameters!$C$196:$EJ$198,MATCH('PV (extension)'!N13207,parameters!$B$196:$B$198,0),MATCH('PV (extension)'!B13193,parameters!$C$195:$EJ$195,0))</f>
        <v>1092.3222113182801</v>
      </c>
      <c r="P13207" t="n">
        <v>570</v>
      </c>
      <c r="Q13207" t="n">
        <v>30</v>
      </c>
      <c r="R13207">
        <f>Q13207*P13207*O13207</f>
        <v>18678709.81354259</v>
      </c>
      <c r="S13207">
        <f>1/R13207</f>
        <v>5.3536888253115423E-8</v>
      </c>
    </row>
    <row r="13208" s="29">
      <c r="A13208" t="inlineStr">
        <is>
          <t>photovoltaic open ground installation, 570 kWp, micro-Si, on open ground</t>
        </is>
      </c>
      <c r="B13208" s="30">
        <f>M13208*S13208</f>
        <v>5.1218889411261182E-11</v>
      </c>
      <c r="C13208" t="inlineStr">
        <is>
          <t>RER</t>
        </is>
      </c>
      <c r="D13208" t="inlineStr">
        <is>
          <t>unit</t>
        </is>
      </c>
      <c r="F13208" t="inlineStr">
        <is>
          <t>technosphere</t>
        </is>
      </c>
      <c r="G13208" t="n">
        <v>0</v>
      </c>
      <c r="H13208" t="inlineStr">
        <is>
          <t>photovoltaic open ground installation, 570 kWp, micro-Si, on open ground</t>
        </is>
      </c>
      <c r="I13208" t="inlineStr">
        <is>
          <t>(2,2,1,1,1,3); Calculation with average annual yield and share of technologies. Lifetime: 30a.</t>
        </is>
      </c>
      <c r="K13208" t="inlineStr">
        <is>
          <t>commercial</t>
        </is>
      </c>
      <c r="L13208">
        <f>L13207</f>
        <v>0.82233248462317254</v>
      </c>
      <c r="M13208" s="30">
        <f>INDEX(parameters!$D$41:$AG$178,MATCH('PV (extension)'!B13193,parameters!$C$41:$C$178,0),MATCH('PV (extension)'!A13208,parameters!$D$5:$AG$5,0))/L13208</f>
        <v>9.5670277228487681E-4</v>
      </c>
      <c r="N13208" t="inlineStr">
        <is>
          <t>central</t>
        </is>
      </c>
      <c r="O13208">
        <f>INDEX(parameters!$C$196:$EJ$198,MATCH('PV (extension)'!N13208,parameters!$B$196:$B$198,0),MATCH('PV (extension)'!B13193,parameters!$C$195:$EJ$195,0))</f>
        <v>1092.3222113182801</v>
      </c>
      <c r="P13208" t="n">
        <v>570</v>
      </c>
      <c r="Q13208" t="n">
        <v>30</v>
      </c>
      <c r="R13208">
        <f>Q13208*P13208*O13208</f>
        <v>18678709.81354259</v>
      </c>
      <c r="S13208">
        <f>1/R13208</f>
        <v>5.3536888253115423E-8</v>
      </c>
    </row>
    <row r="13209" s="29">
      <c r="A13209" t="inlineStr">
        <is>
          <t>photovoltaic open ground installation, 570 kWp, multi-Si, on open ground</t>
        </is>
      </c>
      <c r="B13209" s="30">
        <f>M13209*S13209</f>
        <v>1.714036056576206E-8</v>
      </c>
      <c r="C13209" t="inlineStr">
        <is>
          <t>RER</t>
        </is>
      </c>
      <c r="D13209" t="inlineStr">
        <is>
          <t>unit</t>
        </is>
      </c>
      <c r="F13209" t="inlineStr">
        <is>
          <t>technosphere</t>
        </is>
      </c>
      <c r="G13209" t="n">
        <v>0</v>
      </c>
      <c r="H13209" t="inlineStr">
        <is>
          <t>photovoltaic open ground installation, 570 kWp, multi-Si, on open ground</t>
        </is>
      </c>
      <c r="I13209" t="inlineStr">
        <is>
          <t>(2,2,1,1,1,3); Calculation with average annual yield and share of technologies. Lifetime: 30a.</t>
        </is>
      </c>
      <c r="K13209" t="inlineStr">
        <is>
          <t>commercial</t>
        </is>
      </c>
      <c r="L13209">
        <f>L13208</f>
        <v>0.82233248462317254</v>
      </c>
      <c r="M13209" s="30">
        <f>INDEX(parameters!$D$41:$AG$178,MATCH('PV (extension)'!B13193,parameters!$C$41:$C$178,0),MATCH('PV (extension)'!A13209,parameters!$D$5:$AG$5,0))/L13209</f>
        <v>0.32015982110735819</v>
      </c>
      <c r="N13209" t="inlineStr">
        <is>
          <t>central</t>
        </is>
      </c>
      <c r="O13209">
        <f>INDEX(parameters!$C$196:$EJ$198,MATCH('PV (extension)'!N13209,parameters!$B$196:$B$198,0),MATCH('PV (extension)'!B13193,parameters!$C$195:$EJ$195,0))</f>
        <v>1092.3222113182801</v>
      </c>
      <c r="P13209" t="n">
        <v>570</v>
      </c>
      <c r="Q13209" t="n">
        <v>30</v>
      </c>
      <c r="R13209">
        <f>Q13209*P13209*O13209</f>
        <v>18678709.81354259</v>
      </c>
      <c r="S13209">
        <f>1/R13209</f>
        <v>5.3536888253115423E-8</v>
      </c>
    </row>
    <row r="13210" s="29">
      <c r="A13210" t="inlineStr">
        <is>
          <t>photovoltaic open ground installation, 570 kWp, single-Si, on open ground</t>
        </is>
      </c>
      <c r="B13210" s="30">
        <f>M13210*S13210</f>
        <v>9.0919851800350495E-9</v>
      </c>
      <c r="C13210" t="inlineStr">
        <is>
          <t>RER</t>
        </is>
      </c>
      <c r="D13210" t="inlineStr">
        <is>
          <t>unit</t>
        </is>
      </c>
      <c r="F13210" t="inlineStr">
        <is>
          <t>technosphere</t>
        </is>
      </c>
      <c r="G13210" t="n">
        <v>0</v>
      </c>
      <c r="H13210" t="inlineStr">
        <is>
          <t>photovoltaic open ground installation, 570 kWp, single-Si, on open ground</t>
        </is>
      </c>
      <c r="I13210" t="inlineStr">
        <is>
          <t>(2,2,1,1,1,3); Calculation with average annual yield and share of technologies. Lifetime: 30a.</t>
        </is>
      </c>
      <c r="K13210" t="inlineStr">
        <is>
          <t>commercial</t>
        </is>
      </c>
      <c r="L13210">
        <f>L13209</f>
        <v>0.82233248462317254</v>
      </c>
      <c r="M13210" s="30">
        <f>INDEX(parameters!$D$41:$AG$178,MATCH('PV (extension)'!B13193,parameters!$C$41:$C$178,0),MATCH('PV (extension)'!A13210,parameters!$D$5:$AG$5,0))/L13210</f>
        <v>0.16982655280690445</v>
      </c>
      <c r="N13210" t="inlineStr">
        <is>
          <t>central</t>
        </is>
      </c>
      <c r="O13210">
        <f>INDEX(parameters!$C$196:$EJ$198,MATCH('PV (extension)'!N13210,parameters!$B$196:$B$198,0),MATCH('PV (extension)'!B13193,parameters!$C$195:$EJ$195,0))</f>
        <v>1092.3222113182801</v>
      </c>
      <c r="P13210" t="n">
        <v>570</v>
      </c>
      <c r="Q13210" t="n">
        <v>30</v>
      </c>
      <c r="R13210">
        <f>Q13210*P13210*O13210</f>
        <v>18678709.81354259</v>
      </c>
      <c r="S13210">
        <f>1/R13210</f>
        <v>5.3536888253115423E-8</v>
      </c>
    </row>
    <row r="13211" ht="16" customHeight="1" s="29">
      <c r="A13211" t="inlineStr">
        <is>
          <t>photovoltaic slanted-roof installation, 93 kWp, multi-Si, laminated, integrated, on roof</t>
        </is>
      </c>
      <c r="B13211" s="30">
        <f>M13211*S13211</f>
        <v>2.8056641167573335E-9</v>
      </c>
      <c r="C13211" t="inlineStr">
        <is>
          <t>CH</t>
        </is>
      </c>
      <c r="D13211" t="inlineStr">
        <is>
          <t>unit</t>
        </is>
      </c>
      <c r="F13211" t="inlineStr">
        <is>
          <t>technosphere</t>
        </is>
      </c>
      <c r="G13211" t="n">
        <v>0</v>
      </c>
      <c r="H13211" t="inlineStr">
        <is>
          <t>photovoltaic slanted-roof installation, 93 kWp, multi-Si, laminated, integrated, on roof</t>
        </is>
      </c>
      <c r="I13211" t="inlineStr">
        <is>
          <t>(2,2,1,1,1,3); Calculation with average annual yield and share of technologies. Lifetime: 30a.</t>
        </is>
      </c>
      <c r="K13211" t="inlineStr">
        <is>
          <t>commercial</t>
        </is>
      </c>
      <c r="L13211">
        <f>L13210</f>
        <v>0.82233248462317254</v>
      </c>
      <c r="M13211" s="30">
        <f>INDEX(parameters!$D$41:$AG$178,MATCH('PV (extension)'!B13193,parameters!$C$41:$C$178,0),MATCH('PV (extension)'!A13211,parameters!$D$5:$AG$5,0))/L13211</f>
        <v>8.0374539804535308E-3</v>
      </c>
      <c r="N13211" s="3" t="inlineStr">
        <is>
          <t>roof-top</t>
        </is>
      </c>
      <c r="O13211">
        <f>INDEX(parameters!$C$196:$EJ$198,MATCH('PV (extension)'!N13211,parameters!$B$196:$B$198,0),MATCH('PV (extension)'!B13193,parameters!$C$195:$EJ$195,0))</f>
        <v>1026.7828786391833</v>
      </c>
      <c r="P13211" t="n">
        <v>93</v>
      </c>
      <c r="Q13211" t="n">
        <v>30</v>
      </c>
      <c r="R13211">
        <f>Q13211*P13211*O13211</f>
        <v>2864724.2314033215</v>
      </c>
      <c r="S13211">
        <f>1/R13211</f>
        <v>3.4907373946780814E-7</v>
      </c>
    </row>
    <row r="13212" ht="16" customHeight="1" s="29">
      <c r="A13212" t="inlineStr">
        <is>
          <t>photovoltaic slanted-roof installation, 93 kWp, multi-Si, panel, mounted, on roof</t>
        </is>
      </c>
      <c r="B13212" s="30">
        <f>M13212*S13212</f>
        <v>4.7574111827411309E-8</v>
      </c>
      <c r="C13212" t="inlineStr">
        <is>
          <t>CH</t>
        </is>
      </c>
      <c r="D13212" t="inlineStr">
        <is>
          <t>unit</t>
        </is>
      </c>
      <c r="F13212" t="inlineStr">
        <is>
          <t>technosphere</t>
        </is>
      </c>
      <c r="G13212" t="n">
        <v>0</v>
      </c>
      <c r="H13212" t="inlineStr">
        <is>
          <t>photovoltaic slanted-roof installation, 93 kWp, multi-Si, panel, mounted, on roof</t>
        </is>
      </c>
      <c r="I13212" t="inlineStr">
        <is>
          <t>(2,2,1,1,1,3); Calculation with average annual yield and share of technologies. Lifetime: 30a.</t>
        </is>
      </c>
      <c r="K13212" t="inlineStr">
        <is>
          <t>commercial</t>
        </is>
      </c>
      <c r="L13212">
        <f>L13211</f>
        <v>0.82233248462317254</v>
      </c>
      <c r="M13212" s="30">
        <f>INDEX(parameters!$D$41:$AG$178,MATCH('PV (extension)'!B13193,parameters!$C$41:$C$178,0),MATCH('PV (extension)'!A13212,parameters!$D$5:$AG$5,0))/L13212</f>
        <v>0.13628671093947653</v>
      </c>
      <c r="N13212" s="3" t="inlineStr">
        <is>
          <t>roof-top</t>
        </is>
      </c>
      <c r="O13212">
        <f>INDEX(parameters!$C$196:$EJ$198,MATCH('PV (extension)'!N13212,parameters!$B$196:$B$198,0),MATCH('PV (extension)'!B13193,parameters!$C$195:$EJ$195,0))</f>
        <v>1026.7828786391833</v>
      </c>
      <c r="P13212" t="n">
        <v>93</v>
      </c>
      <c r="Q13212" t="n">
        <v>30</v>
      </c>
      <c r="R13212">
        <f>Q13212*P13212*O13212</f>
        <v>2864724.2314033215</v>
      </c>
      <c r="S13212">
        <f>1/R13212</f>
        <v>3.4907373946780814E-7</v>
      </c>
    </row>
    <row r="13213" ht="16" customHeight="1" s="29">
      <c r="A13213" t="inlineStr">
        <is>
          <t>photovoltaic slanted-roof installation, 93 kWp, single-Si, laminated, integrated, on roof</t>
        </is>
      </c>
      <c r="B13213" s="30">
        <f>M13213*S13213</f>
        <v>1.4831955957794886E-9</v>
      </c>
      <c r="C13213" t="inlineStr">
        <is>
          <t>CH</t>
        </is>
      </c>
      <c r="D13213" t="inlineStr">
        <is>
          <t>unit</t>
        </is>
      </c>
      <c r="F13213" t="inlineStr">
        <is>
          <t>technosphere</t>
        </is>
      </c>
      <c r="G13213" t="n">
        <v>0</v>
      </c>
      <c r="H13213" t="inlineStr">
        <is>
          <t>photovoltaic slanted-roof installation, 93 kWp, single-Si, laminated, integrated, on roof</t>
        </is>
      </c>
      <c r="I13213" t="inlineStr">
        <is>
          <t>(2,2,1,1,1,3); Calculation with average annual yield and share of technologies. Lifetime: 30a.</t>
        </is>
      </c>
      <c r="K13213" t="inlineStr">
        <is>
          <t>commercial</t>
        </is>
      </c>
      <c r="L13213">
        <f>L13212</f>
        <v>0.82233248462317254</v>
      </c>
      <c r="M13213" s="30">
        <f>INDEX(parameters!$D$41:$AG$178,MATCH('PV (extension)'!B13193,parameters!$C$41:$C$178,0),MATCH('PV (extension)'!A13213,parameters!$D$5:$AG$5,0))/L13213</f>
        <v>4.2489463631401872E-3</v>
      </c>
      <c r="N13213" s="3" t="inlineStr">
        <is>
          <t>roof-top</t>
        </is>
      </c>
      <c r="O13213">
        <f>INDEX(parameters!$C$196:$EJ$198,MATCH('PV (extension)'!N13213,parameters!$B$196:$B$198,0),MATCH('PV (extension)'!B13193,parameters!$C$195:$EJ$195,0))</f>
        <v>1026.7828786391833</v>
      </c>
      <c r="P13213" t="n">
        <v>93</v>
      </c>
      <c r="Q13213" t="n">
        <v>30</v>
      </c>
      <c r="R13213">
        <f>Q13213*P13213*O13213</f>
        <v>2864724.2314033215</v>
      </c>
      <c r="S13213">
        <f>1/R13213</f>
        <v>3.4907373946780814E-7</v>
      </c>
    </row>
    <row r="13214" ht="16" customHeight="1" s="29">
      <c r="A13214" t="inlineStr">
        <is>
          <t>photovoltaic slanted-roof installation, 93 kWp, single-Si, panel, mounted, on roof</t>
        </is>
      </c>
      <c r="B13214" s="30">
        <f>M13214*S13214</f>
        <v>2.4919819983499993E-8</v>
      </c>
      <c r="C13214" t="inlineStr">
        <is>
          <t>CH</t>
        </is>
      </c>
      <c r="D13214" t="inlineStr">
        <is>
          <t>unit</t>
        </is>
      </c>
      <c r="F13214" t="inlineStr">
        <is>
          <t>technosphere</t>
        </is>
      </c>
      <c r="G13214" t="n">
        <v>0</v>
      </c>
      <c r="H13214" t="inlineStr">
        <is>
          <t>photovoltaic slanted-roof installation, 93 kWp, single-Si, panel, mounted, on roof</t>
        </is>
      </c>
      <c r="I13214" t="inlineStr">
        <is>
          <t>(2,2,1,1,1,3); Calculation with average annual yield and share of technologies. Lifetime: 30a.</t>
        </is>
      </c>
      <c r="K13214" t="inlineStr">
        <is>
          <t>commercial</t>
        </is>
      </c>
      <c r="L13214">
        <f>L13213</f>
        <v>0.82233248462317254</v>
      </c>
      <c r="M13214" s="30">
        <f>INDEX(parameters!$D$41:$AG$178,MATCH('PV (extension)'!B13193,parameters!$C$41:$C$178,0),MATCH('PV (extension)'!A13214,parameters!$D$5:$AG$5,0))/L13214</f>
        <v>7.1388412148941149E-2</v>
      </c>
      <c r="N13214" s="3" t="inlineStr">
        <is>
          <t>roof-top</t>
        </is>
      </c>
      <c r="O13214">
        <f>INDEX(parameters!$C$196:$EJ$198,MATCH('PV (extension)'!N13214,parameters!$B$196:$B$198,0),MATCH('PV (extension)'!B13193,parameters!$C$195:$EJ$195,0))</f>
        <v>1026.7828786391833</v>
      </c>
      <c r="P13214" t="n">
        <v>93</v>
      </c>
      <c r="Q13214" t="n">
        <v>30</v>
      </c>
      <c r="R13214">
        <f>Q13214*P13214*O13214</f>
        <v>2864724.2314033215</v>
      </c>
      <c r="S13214">
        <f>1/R13214</f>
        <v>3.4907373946780814E-7</v>
      </c>
    </row>
    <row r="13215" s="29">
      <c r="A13215" t="inlineStr">
        <is>
          <t>market for tap water</t>
        </is>
      </c>
      <c r="B13215" t="n">
        <v>0.0037026</v>
      </c>
      <c r="C13215" t="inlineStr">
        <is>
          <t>Europe without Switzerland</t>
        </is>
      </c>
      <c r="D13215" t="inlineStr">
        <is>
          <t>kilogram</t>
        </is>
      </c>
      <c r="F13215" t="inlineStr">
        <is>
          <t>technosphere</t>
        </is>
      </c>
      <c r="G13215" t="n">
        <v>0</v>
      </c>
      <c r="H13215" t="inlineStr">
        <is>
          <t>tap water</t>
        </is>
      </c>
      <c r="I13215" t="inlineStr">
        <is>
          <t>(2,2,1,1,1,3); Estimation 20l/m2 panel</t>
        </is>
      </c>
      <c r="M13215" s="30" t="n"/>
    </row>
    <row r="13216" s="29">
      <c r="A13216" t="inlineStr">
        <is>
          <t>treatment of wastewater, from residence, capacity 1.1E10l/year</t>
        </is>
      </c>
      <c r="B13216" t="n">
        <v>-3.3323e-06</v>
      </c>
      <c r="C13216" t="inlineStr">
        <is>
          <t>CH</t>
        </is>
      </c>
      <c r="D13216" t="inlineStr">
        <is>
          <t>cubic meter</t>
        </is>
      </c>
      <c r="F13216" t="inlineStr">
        <is>
          <t>technosphere</t>
        </is>
      </c>
      <c r="G13216" t="n">
        <v>0</v>
      </c>
      <c r="H13216" t="inlineStr">
        <is>
          <t>wastewater, from residence</t>
        </is>
      </c>
      <c r="I13216" t="inlineStr">
        <is>
          <t>(2,2,1,1,1,3); Estimation 20l/m2 panel</t>
        </is>
      </c>
      <c r="M13216" s="30" t="n"/>
    </row>
    <row r="13217" s="29">
      <c r="M13217" s="30" t="n"/>
    </row>
    <row r="13218" customFormat="1" s="28">
      <c r="A13218" s="28" t="inlineStr">
        <is>
          <t>Activity</t>
        </is>
      </c>
      <c r="B13218" s="28" t="inlineStr">
        <is>
          <t>electricity production, photovoltaic</t>
        </is>
      </c>
      <c r="M13218" s="30" t="n"/>
    </row>
    <row r="13219">
      <c r="A13219" t="inlineStr">
        <is>
          <t>comment</t>
        </is>
      </c>
      <c r="B1321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")&amp;HLOOKUP(B13220,parameters!$C$195:$EJ$198,2,0)&amp;" kWh/kWp.
Annual output, Facade: "&amp;HLOOKUP(B13220,parameters!$C$195:$EJ$198,3,0)&amp;" kWh/kWp.
Annual output, Open-ground: "&amp;HLOOKUP(B13220,parameters!$C$195:$EJ$198,4,0)&amp;_xlfn._LONGTEXT("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")&amp;VLOOKUP(B13220,'extension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1026.78287863918 kWh/kWp.
Annual output, Facade: 720.932659470065 kWh/kWp.
Annual output, Open-ground: 1092.32221131828 kWh/kWp.
Amount of solar energy transformed to electricity. Waste heat emission due to losses of electricity in the system.
Technology:  Electricity production with grid-connected photovoltaic power plants.
Time period:  Time of publications
Production volume: 11107.089 GWh in 2025.
Sampling:  Statistical data and model calculations
Extrapolations:  Use of PV technology data investigated for other countries (Switzerland). Correction of average yield with Swiss data.
Uncertainty:  None
Author: Romain Sacchi, PSI, romain.sacchi@psi.ch</v>
      </c>
      <c r="M13219" s="30" t="n"/>
    </row>
    <row r="13220" s="29">
      <c r="A13220" t="inlineStr">
        <is>
          <t>location</t>
        </is>
      </c>
      <c r="B13220" t="inlineStr">
        <is>
          <t>PL</t>
        </is>
      </c>
    </row>
    <row r="13221" s="29">
      <c r="A13221" t="inlineStr">
        <is>
          <t>production amount</t>
        </is>
      </c>
      <c r="B13221" t="n">
        <v>1</v>
      </c>
    </row>
    <row r="13222" s="29">
      <c r="A13222" t="inlineStr">
        <is>
          <t>reference product</t>
        </is>
      </c>
      <c r="B13222" t="inlineStr">
        <is>
          <t>electricity, low voltage</t>
        </is>
      </c>
    </row>
    <row r="13223" s="29">
      <c r="A13223" t="inlineStr">
        <is>
          <t>source</t>
        </is>
      </c>
      <c r="B1322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224" s="29">
      <c r="A13224" t="inlineStr">
        <is>
          <t>type</t>
        </is>
      </c>
      <c r="B13224" t="inlineStr">
        <is>
          <t>process</t>
        </is>
      </c>
    </row>
    <row r="13225" s="29">
      <c r="A13225" t="inlineStr">
        <is>
          <t>unit</t>
        </is>
      </c>
      <c r="B13225" t="inlineStr">
        <is>
          <t>kilowatt hour</t>
        </is>
      </c>
    </row>
    <row r="13226" s="29">
      <c r="A13226" t="inlineStr">
        <is>
          <t>Exchanges</t>
        </is>
      </c>
    </row>
    <row r="13227" customFormat="1" s="28">
      <c r="A13227" s="28" t="inlineStr">
        <is>
          <t>name</t>
        </is>
      </c>
      <c r="B13227" s="28" t="inlineStr">
        <is>
          <t>amount</t>
        </is>
      </c>
      <c r="C13227" s="28" t="inlineStr">
        <is>
          <t>location</t>
        </is>
      </c>
      <c r="D13227" s="28" t="inlineStr">
        <is>
          <t>unit</t>
        </is>
      </c>
      <c r="E13227" s="28" t="inlineStr">
        <is>
          <t>categories</t>
        </is>
      </c>
      <c r="F13227" s="28" t="inlineStr">
        <is>
          <t>type</t>
        </is>
      </c>
      <c r="G13227" s="28" t="inlineStr">
        <is>
          <t>uncertainty type</t>
        </is>
      </c>
      <c r="H13227" s="28" t="inlineStr">
        <is>
          <t>loc</t>
        </is>
      </c>
      <c r="I13227" s="28" t="inlineStr">
        <is>
          <t>scale</t>
        </is>
      </c>
      <c r="J13227" s="28" t="inlineStr">
        <is>
          <t>comment</t>
        </is>
      </c>
      <c r="K13227" s="28" t="inlineStr">
        <is>
          <t>negative</t>
        </is>
      </c>
      <c r="L13227" s="28" t="inlineStr">
        <is>
          <t>reference product</t>
        </is>
      </c>
      <c r="M13227" s="28" t="inlineStr">
        <is>
          <t>production volume</t>
        </is>
      </c>
      <c r="N13227" s="28" t="inlineStr">
        <is>
          <t>scope</t>
        </is>
      </c>
      <c r="O13227" s="28" t="inlineStr">
        <is>
          <t>scope share</t>
        </is>
      </c>
      <c r="P13227" s="28" t="inlineStr">
        <is>
          <t>tech share</t>
        </is>
      </c>
      <c r="Q13227" s="28" t="inlineStr">
        <is>
          <t>installation</t>
        </is>
      </c>
      <c r="R13227" s="28" t="inlineStr">
        <is>
          <t>productivity</t>
        </is>
      </c>
      <c r="S13227" s="28" t="inlineStr">
        <is>
          <t>kWp</t>
        </is>
      </c>
      <c r="T13227" s="28" t="inlineStr">
        <is>
          <t>lifetime</t>
        </is>
      </c>
      <c r="U13227" s="28" t="inlineStr">
        <is>
          <t>lifetime production</t>
        </is>
      </c>
      <c r="V13227" s="28" t="inlineStr">
        <is>
          <t>inverted lifetime production</t>
        </is>
      </c>
    </row>
    <row r="13228" s="29">
      <c r="A13228" t="inlineStr">
        <is>
          <t>Energy, solar, converted</t>
        </is>
      </c>
      <c r="B13228" t="n">
        <v>3.8503</v>
      </c>
      <c r="D13228" t="inlineStr">
        <is>
          <t>megajoule</t>
        </is>
      </c>
      <c r="E13228" t="inlineStr">
        <is>
          <t>natural resource::in air</t>
        </is>
      </c>
      <c r="F13228" t="inlineStr">
        <is>
          <t>biosphere</t>
        </is>
      </c>
      <c r="G13228" t="n">
        <v>2</v>
      </c>
      <c r="H13228" t="n">
        <v>1.348151067341848</v>
      </c>
      <c r="I13228" t="n">
        <v>0.04340984597628009</v>
      </c>
      <c r="J13228" t="inlineStr">
        <is>
          <t>(2,2,1,1,1,3); Energy loss in the system</t>
        </is>
      </c>
    </row>
    <row r="13229" s="29">
      <c r="A13229" t="inlineStr">
        <is>
          <t>Heat, waste</t>
        </is>
      </c>
      <c r="B13229" t="n">
        <v>0.25027</v>
      </c>
      <c r="D13229" t="inlineStr">
        <is>
          <t>megajoule</t>
        </is>
      </c>
      <c r="E13229" t="inlineStr">
        <is>
          <t>air</t>
        </is>
      </c>
      <c r="F13229" t="inlineStr">
        <is>
          <t>biosphere</t>
        </is>
      </c>
      <c r="G13229" t="n">
        <v>2</v>
      </c>
      <c r="H13229" t="n">
        <v>-1.385214943900327</v>
      </c>
      <c r="I13229" t="n">
        <v>0.02439508208471609</v>
      </c>
      <c r="J13229" t="inlineStr">
        <is>
          <t>(1,na,na,na,na,na); Calculation</t>
        </is>
      </c>
    </row>
    <row r="13230" s="29">
      <c r="A13230" t="inlineStr">
        <is>
          <t>electricity production, photovoltaic</t>
        </is>
      </c>
      <c r="B13230" t="n">
        <v>1</v>
      </c>
      <c r="C13230" t="inlineStr">
        <is>
          <t>PL</t>
        </is>
      </c>
      <c r="D13230" t="inlineStr">
        <is>
          <t>kilowatt hour</t>
        </is>
      </c>
      <c r="E13230" t="inlineStr">
        <is>
          <t>photovoltaic::power plants</t>
        </is>
      </c>
      <c r="F13230" t="inlineStr">
        <is>
          <t>production</t>
        </is>
      </c>
      <c r="G13230" t="n">
        <v>0</v>
      </c>
      <c r="H13230" t="n">
        <v>1</v>
      </c>
      <c r="L13230" t="inlineStr">
        <is>
          <t>electricity, low voltage</t>
        </is>
      </c>
      <c r="M13230">
        <f>VLOOKUP(C13230,'extension - production vol'!$B$6:$D$235,3,0)</f>
        <v>11107.089</v>
      </c>
    </row>
    <row r="13231" ht="16" customHeight="1" s="29">
      <c r="A13231" t="inlineStr">
        <is>
          <t>photovoltaic flat-roof installation, 156 kWp, multi-Si, on roof</t>
        </is>
      </c>
      <c r="B13231" s="30">
        <f>P13231*V13231</f>
        <v>2.1010809088199487E-8</v>
      </c>
      <c r="C13231" t="inlineStr">
        <is>
          <t>CH</t>
        </is>
      </c>
      <c r="D13231" t="inlineStr">
        <is>
          <t>unit</t>
        </is>
      </c>
      <c r="F13231" t="inlineStr">
        <is>
          <t>technosphere</t>
        </is>
      </c>
      <c r="G13231" t="n">
        <v>2</v>
      </c>
      <c r="H13231" t="n">
        <v>-18.46800298604678</v>
      </c>
      <c r="I13231" t="n">
        <v>0.09798894162072011</v>
      </c>
      <c r="J13231" t="inlineStr">
        <is>
          <t>(2,2,1,1,1,3); Calculation with average annual yield and share of technologies. Lifetime: 30a.</t>
        </is>
      </c>
      <c r="L13231" t="inlineStr">
        <is>
          <t>photovoltaic flat-roof installation, 156 kWp, multi-Si, on roof</t>
        </is>
      </c>
      <c r="N13231" t="inlineStr">
        <is>
          <t>all</t>
        </is>
      </c>
      <c r="O13231" t="n">
        <v>1</v>
      </c>
      <c r="P13231" s="30">
        <f>INDEX(parameters!$D$41:$AG$178,MATCH('PV (extension)'!B13220,parameters!$C$41:$C$178,0),MATCH('PV (extension)'!A13231,parameters!$D$5:$AG$5,0))/O13231</f>
        <v>0.10096416269840058</v>
      </c>
      <c r="Q13231" s="3" t="inlineStr">
        <is>
          <t>roof-top</t>
        </is>
      </c>
      <c r="R13231">
        <f>INDEX(parameters!$C$196:$EJ$198,MATCH('PV (extension)'!Q13231,parameters!$B$196:$B$198,0),MATCH('PV (extension)'!B13220,parameters!$C$195:$EJ$195,0))</f>
        <v>1026.7828786391833</v>
      </c>
      <c r="S13231" t="n">
        <v>156</v>
      </c>
      <c r="T13231" t="n">
        <v>30</v>
      </c>
      <c r="U13231">
        <f>T13231*S13231*R13231</f>
        <v>4805343.8720313776</v>
      </c>
      <c r="V13231">
        <f>1/U13231</f>
        <v>2.0810165237503948E-7</v>
      </c>
    </row>
    <row r="13232" ht="16" customHeight="1" s="29">
      <c r="A13232" t="inlineStr">
        <is>
          <t>photovoltaic flat-roof installation, 156 kWp, single-Si, on roof</t>
        </is>
      </c>
      <c r="B13232" s="30">
        <f>P13232*V13232</f>
        <v>1.0975285155085933E-8</v>
      </c>
      <c r="C13232" t="inlineStr">
        <is>
          <t>CH</t>
        </is>
      </c>
      <c r="D13232" t="inlineStr">
        <is>
          <t>unit</t>
        </is>
      </c>
      <c r="F13232" t="inlineStr">
        <is>
          <t>technosphere</t>
        </is>
      </c>
      <c r="G13232" t="n">
        <v>2</v>
      </c>
      <c r="H13232" t="n">
        <v>-19.10362020104489</v>
      </c>
      <c r="I13232" t="n">
        <v>0.09798894162072011</v>
      </c>
      <c r="J13232" t="inlineStr">
        <is>
          <t>(2,2,1,1,1,3); Calculation with average annual yield and share of technologies. Lifetime: 30a.</t>
        </is>
      </c>
      <c r="L13232" t="inlineStr">
        <is>
          <t>photovoltaic flat-roof installation, 156 kWp, single-Si, on roof</t>
        </is>
      </c>
      <c r="N13232" t="inlineStr">
        <is>
          <t>all</t>
        </is>
      </c>
      <c r="O13232" t="n">
        <v>1</v>
      </c>
      <c r="P13232" s="30">
        <f>INDEX(parameters!$D$41:$AG$178,MATCH('PV (extension)'!B13220,parameters!$C$41:$C$178,0),MATCH('PV (extension)'!A13232,parameters!$D$5:$AG$5,0))/O13232</f>
        <v>5.2740019263789135E-2</v>
      </c>
      <c r="Q13232" s="3" t="inlineStr">
        <is>
          <t>roof-top</t>
        </is>
      </c>
      <c r="R13232">
        <f>INDEX(parameters!$C$196:$EJ$198,MATCH('PV (extension)'!Q13232,parameters!$B$196:$B$198,0),MATCH('PV (extension)'!B13220,parameters!$C$195:$EJ$195,0))</f>
        <v>1026.7828786391833</v>
      </c>
      <c r="S13232" t="n">
        <v>156</v>
      </c>
      <c r="T13232" t="n">
        <v>30</v>
      </c>
      <c r="U13232">
        <f>T13232*S13232*R13232</f>
        <v>4805343.8720313776</v>
      </c>
      <c r="V13232">
        <f>1/U13232</f>
        <v>2.0810165237503948E-7</v>
      </c>
    </row>
    <row r="13233" ht="16" customHeight="1" s="29">
      <c r="A13233" t="inlineStr">
        <is>
          <t>photovoltaic slanted-roof installation, 3 kWp, CIS, laminated, integrated, on roof</t>
        </is>
      </c>
      <c r="B13233" s="30">
        <f>P13233*V13233</f>
        <v>9.8433256861610372E-9</v>
      </c>
      <c r="C13233" t="inlineStr">
        <is>
          <t>CH</t>
        </is>
      </c>
      <c r="D13233" t="inlineStr">
        <is>
          <t>unit</t>
        </is>
      </c>
      <c r="F13233" t="inlineStr">
        <is>
          <t>technosphere</t>
        </is>
      </c>
      <c r="G13233" t="n">
        <v>2</v>
      </c>
      <c r="H13233" t="n">
        <v>-19.69743931800395</v>
      </c>
      <c r="I13233" t="n">
        <v>0.09798894162072011</v>
      </c>
      <c r="J13233" t="inlineStr">
        <is>
          <t>(2,2,1,1,1,3); Calculation with average annual yield and share of technologies. Lifetime: 30a.</t>
        </is>
      </c>
      <c r="L13233" t="inlineStr">
        <is>
          <t>photovoltaic slanted-roof installation, 3 kWp, CIS, laminated, integrated, on roof</t>
        </is>
      </c>
      <c r="N13233" t="inlineStr">
        <is>
          <t>all</t>
        </is>
      </c>
      <c r="O13233" t="n">
        <v>1</v>
      </c>
      <c r="P13233" s="30">
        <f>INDEX(parameters!$D$41:$AG$178,MATCH('PV (extension)'!B13220,parameters!$C$41:$C$178,0),MATCH('PV (extension)'!A13233,parameters!$D$5:$AG$5,0))/O13233</f>
        <v>9.0962624550774995E-4</v>
      </c>
      <c r="Q13233" s="3" t="inlineStr">
        <is>
          <t>roof-top</t>
        </is>
      </c>
      <c r="R13233">
        <f>INDEX(parameters!$C$196:$EJ$198,MATCH('PV (extension)'!Q13233,parameters!$B$196:$B$198,0),MATCH('PV (extension)'!B13220,parameters!$C$195:$EJ$195,0))</f>
        <v>1026.7828786391833</v>
      </c>
      <c r="S13233" t="n">
        <v>3</v>
      </c>
      <c r="T13233" t="n">
        <v>30</v>
      </c>
      <c r="U13233">
        <f>T13233*S13233*R13233</f>
        <v>92410.459077526495</v>
      </c>
      <c r="V13233">
        <f>1/U13233</f>
        <v>1.0821285923502053E-5</v>
      </c>
    </row>
    <row r="13234" ht="16" customHeight="1" s="29">
      <c r="A13234" t="inlineStr">
        <is>
          <t>photovoltaic slanted-roof installation, 3 kWp, CdTe, panel, mounted, on roof</t>
        </is>
      </c>
      <c r="B13234" s="30">
        <f>P13234*V13234</f>
        <v>6.4201183657197732E-8</v>
      </c>
      <c r="C13234" t="inlineStr">
        <is>
          <t>CH</t>
        </is>
      </c>
      <c r="D13234" t="inlineStr">
        <is>
          <t>unit</t>
        </is>
      </c>
      <c r="F13234" t="inlineStr">
        <is>
          <t>technosphere</t>
        </is>
      </c>
      <c r="G13234" t="n">
        <v>2</v>
      </c>
      <c r="H13234" t="n">
        <v>-16.69297991102503</v>
      </c>
      <c r="I13234" t="n">
        <v>0.09798894162072011</v>
      </c>
      <c r="J13234" t="inlineStr">
        <is>
          <t>(2,2,1,1,1,3); Calculation with average annual yield and share of technologies. Lifetime: 30a.</t>
        </is>
      </c>
      <c r="L13234" t="inlineStr">
        <is>
          <t>photovoltaic slanted-roof installation, 3 kWp, CdTe, panel, mounted, on roof</t>
        </is>
      </c>
      <c r="N13234" t="inlineStr">
        <is>
          <t>all</t>
        </is>
      </c>
      <c r="O13234" t="n">
        <v>1</v>
      </c>
      <c r="P13234" s="30">
        <f>INDEX(parameters!$D$41:$AG$178,MATCH('PV (extension)'!B13220,parameters!$C$41:$C$178,0),MATCH('PV (extension)'!A13234,parameters!$D$5:$AG$5,0))/O13234</f>
        <v>5.9328608550822341E-3</v>
      </c>
      <c r="Q13234" s="3" t="inlineStr">
        <is>
          <t>roof-top</t>
        </is>
      </c>
      <c r="R13234">
        <f>INDEX(parameters!$C$196:$EJ$198,MATCH('PV (extension)'!Q13234,parameters!$B$196:$B$198,0),MATCH('PV (extension)'!B13220,parameters!$C$195:$EJ$195,0))</f>
        <v>1026.7828786391833</v>
      </c>
      <c r="S13234" t="n">
        <v>3</v>
      </c>
      <c r="T13234" t="n">
        <v>30</v>
      </c>
      <c r="U13234">
        <f>T13234*S13234*R13234</f>
        <v>92410.459077526495</v>
      </c>
      <c r="V13234">
        <f>1/U13234</f>
        <v>1.0821285923502053E-5</v>
      </c>
    </row>
    <row r="13235" ht="16" customHeight="1" s="29">
      <c r="A13235" t="inlineStr">
        <is>
          <t>photovoltaic slanted-roof installation, 3 kWp, micro-Si, laminated, integrated, on roof</t>
        </is>
      </c>
      <c r="B13235" s="30">
        <f>P13235*V13235</f>
        <v>9.9479650517469906E-10</v>
      </c>
      <c r="C13235" t="inlineStr">
        <is>
          <t>RER</t>
        </is>
      </c>
      <c r="D13235" t="inlineStr">
        <is>
          <t>unit</t>
        </is>
      </c>
      <c r="F13235" t="inlineStr">
        <is>
          <t>technosphere</t>
        </is>
      </c>
      <c r="G13235" t="n">
        <v>2</v>
      </c>
      <c r="H13235" t="n">
        <v>-21.54326959350907</v>
      </c>
      <c r="I13235" t="n">
        <v>0.09798894162072011</v>
      </c>
      <c r="J13235" t="inlineStr">
        <is>
          <t>(2,2,1,1,1,3); Calculation with average annual yield and share of technologies. Lifetime: 30a.</t>
        </is>
      </c>
      <c r="L13235" t="inlineStr">
        <is>
          <t>photovoltaic slanted-roof installation, 3 kWp, micro-Si, laminated, integrated, on roof</t>
        </is>
      </c>
      <c r="N13235" t="inlineStr">
        <is>
          <t>all</t>
        </is>
      </c>
      <c r="O13235" t="n">
        <v>1</v>
      </c>
      <c r="P13235" s="30">
        <f>INDEX(parameters!$D$41:$AG$178,MATCH('PV (extension)'!B13220,parameters!$C$41:$C$178,0),MATCH('PV (extension)'!A13235,parameters!$D$5:$AG$5,0))/O13235</f>
        <v>9.1929601731912907E-5</v>
      </c>
      <c r="Q13235" s="3" t="inlineStr">
        <is>
          <t>roof-top</t>
        </is>
      </c>
      <c r="R13235">
        <f>INDEX(parameters!$C$196:$EJ$198,MATCH('PV (extension)'!Q13235,parameters!$B$196:$B$198,0),MATCH('PV (extension)'!B13220,parameters!$C$195:$EJ$195,0))</f>
        <v>1026.7828786391833</v>
      </c>
      <c r="S13235" t="n">
        <v>3</v>
      </c>
      <c r="T13235" t="n">
        <v>30</v>
      </c>
      <c r="U13235">
        <f>T13235*S13235*R13235</f>
        <v>92410.459077526495</v>
      </c>
      <c r="V13235">
        <f>1/U13235</f>
        <v>1.0821285923502053E-5</v>
      </c>
    </row>
    <row r="13236" ht="16" customHeight="1" s="29">
      <c r="A13236" t="inlineStr">
        <is>
          <t>photovoltaic slanted-roof installation, 3 kWp, micro-Si, panel, mounted, on roof</t>
        </is>
      </c>
      <c r="B13236" s="30">
        <f>P13236*V13236</f>
        <v>1.7294364562821308E-8</v>
      </c>
      <c r="C13236" t="inlineStr">
        <is>
          <t>RER</t>
        </is>
      </c>
      <c r="D13236" t="inlineStr">
        <is>
          <t>unit</t>
        </is>
      </c>
      <c r="F13236" t="inlineStr">
        <is>
          <t>technosphere</t>
        </is>
      </c>
      <c r="G13236" t="n">
        <v>2</v>
      </c>
      <c r="H13236" t="n">
        <v>-18.72987249989203</v>
      </c>
      <c r="I13236" t="n">
        <v>0.09798894162072011</v>
      </c>
      <c r="J13236" t="inlineStr">
        <is>
          <t>(2,2,1,1,1,3); Calculation with average annual yield and share of technologies. Lifetime: 30a.</t>
        </is>
      </c>
      <c r="L13236" t="inlineStr">
        <is>
          <t>photovoltaic slanted-roof installation, 3 kWp, micro-Si, panel, mounted, on roof</t>
        </is>
      </c>
      <c r="N13236" t="inlineStr">
        <is>
          <t>all</t>
        </is>
      </c>
      <c r="O13236" t="n">
        <v>1</v>
      </c>
      <c r="P13236" s="30">
        <f>INDEX(parameters!$D$41:$AG$178,MATCH('PV (extension)'!B13220,parameters!$C$41:$C$178,0),MATCH('PV (extension)'!A13236,parameters!$D$5:$AG$5,0))/O13236</f>
        <v>1.5981801687044229E-3</v>
      </c>
      <c r="Q13236" s="3" t="inlineStr">
        <is>
          <t>roof-top</t>
        </is>
      </c>
      <c r="R13236">
        <f>INDEX(parameters!$C$196:$EJ$198,MATCH('PV (extension)'!Q13236,parameters!$B$196:$B$198,0),MATCH('PV (extension)'!B13220,parameters!$C$195:$EJ$195,0))</f>
        <v>1026.7828786391833</v>
      </c>
      <c r="S13236" t="n">
        <v>3</v>
      </c>
      <c r="T13236" t="n">
        <v>30</v>
      </c>
      <c r="U13236">
        <f>T13236*S13236*R13236</f>
        <v>92410.459077526495</v>
      </c>
      <c r="V13236">
        <f>1/U13236</f>
        <v>1.0821285923502053E-5</v>
      </c>
    </row>
    <row r="13237" s="29">
      <c r="A13237" t="inlineStr">
        <is>
          <t>photovoltaic open ground installation, 570 kWp, CIS, on open ground</t>
        </is>
      </c>
      <c r="B13237" s="30">
        <f>P13237*V13237</f>
        <v>5.4094666378923559E-10</v>
      </c>
      <c r="C13237" t="inlineStr">
        <is>
          <t>RER</t>
        </is>
      </c>
      <c r="D13237" t="inlineStr">
        <is>
          <t>unit</t>
        </is>
      </c>
      <c r="F13237" t="inlineStr">
        <is>
          <t>technosphere</t>
        </is>
      </c>
      <c r="G13237" t="n">
        <v>2</v>
      </c>
      <c r="H13237" t="n">
        <v>-21.66656811806742</v>
      </c>
      <c r="I13237" t="n">
        <v>0.09798894162072011</v>
      </c>
      <c r="J13237" t="inlineStr">
        <is>
          <t>(2,2,1,1,1,3); Calculation with average annual yield and share of technologies. Lifetime: 30a.</t>
        </is>
      </c>
      <c r="L13237" t="inlineStr">
        <is>
          <t>photovoltaic open ground installation, 570 kWp, CIS, on open ground</t>
        </is>
      </c>
      <c r="N13237" t="inlineStr">
        <is>
          <t>all</t>
        </is>
      </c>
      <c r="O13237" t="n">
        <v>1</v>
      </c>
      <c r="P13237" s="30">
        <f>INDEX(parameters!$D$41:$AG$178,MATCH('PV (extension)'!B13220,parameters!$C$41:$C$178,0),MATCH('PV (extension)'!A13237,parameters!$D$5:$AG$5,0))/O13237</f>
        <v>1.0104185757523119E-2</v>
      </c>
      <c r="Q13237" t="inlineStr">
        <is>
          <t>central</t>
        </is>
      </c>
      <c r="R13237">
        <f>INDEX(parameters!$C$196:$EJ$198,MATCH('PV (extension)'!Q13237,parameters!$B$196:$B$198,0),MATCH('PV (extension)'!B13220,parameters!$C$195:$EJ$195,0))</f>
        <v>1092.3222113182801</v>
      </c>
      <c r="S13237" t="n">
        <v>570</v>
      </c>
      <c r="T13237" t="n">
        <v>30</v>
      </c>
      <c r="U13237">
        <f>T13237*S13237*R13237</f>
        <v>18678709.81354259</v>
      </c>
      <c r="V13237">
        <f>1/U13237</f>
        <v>5.3536888253115423E-8</v>
      </c>
    </row>
    <row r="13238" s="29">
      <c r="A13238" t="inlineStr">
        <is>
          <t>photovoltaic open ground installation, 570 kWp, CdTe, on open ground</t>
        </is>
      </c>
      <c r="B13238" s="30">
        <f>P13238*V13238</f>
        <v>3.9737524932285889E-9</v>
      </c>
      <c r="C13238" t="inlineStr">
        <is>
          <t>RER</t>
        </is>
      </c>
      <c r="D13238" t="inlineStr">
        <is>
          <t>unit</t>
        </is>
      </c>
      <c r="F13238" t="inlineStr">
        <is>
          <t>technosphere</t>
        </is>
      </c>
      <c r="G13238" t="n">
        <v>2</v>
      </c>
      <c r="H13238" t="n">
        <v>-21.47552628199886</v>
      </c>
      <c r="I13238" t="n">
        <v>0.09798894162072011</v>
      </c>
      <c r="J13238" t="inlineStr">
        <is>
          <t>(2,2,1,1,1,3); Calculation with average annual yield and share of technologies. Lifetime: 30a.</t>
        </is>
      </c>
      <c r="L13238" t="inlineStr">
        <is>
          <t>photovoltaic open ground installation, 570 kWp, CdTe, on open ground</t>
        </is>
      </c>
      <c r="N13238" t="inlineStr">
        <is>
          <t>all</t>
        </is>
      </c>
      <c r="O13238" t="n">
        <v>1</v>
      </c>
      <c r="P13238" s="30">
        <f>INDEX(parameters!$D$41:$AG$178,MATCH('PV (extension)'!B13220,parameters!$C$41:$C$178,0),MATCH('PV (extension)'!A13238,parameters!$D$5:$AG$5,0))/O13238</f>
        <v>7.4224569691858172E-2</v>
      </c>
      <c r="Q13238" t="inlineStr">
        <is>
          <t>central</t>
        </is>
      </c>
      <c r="R13238">
        <f>INDEX(parameters!$C$196:$EJ$198,MATCH('PV (extension)'!Q13238,parameters!$B$196:$B$198,0),MATCH('PV (extension)'!B13220,parameters!$C$195:$EJ$195,0))</f>
        <v>1092.3222113182801</v>
      </c>
      <c r="S13238" t="n">
        <v>570</v>
      </c>
      <c r="T13238" t="n">
        <v>30</v>
      </c>
      <c r="U13238">
        <f>T13238*S13238*R13238</f>
        <v>18678709.81354259</v>
      </c>
      <c r="V13238">
        <f>1/U13238</f>
        <v>5.3536888253115423E-8</v>
      </c>
    </row>
    <row r="13239" s="29">
      <c r="A13239" t="inlineStr">
        <is>
          <t>photovoltaic open ground installation, 570 kWp, micro-Si, on open ground</t>
        </is>
      </c>
      <c r="B13239" s="30">
        <f>P13239*V13239</f>
        <v>4.2118956589201911E-11</v>
      </c>
      <c r="C13239" t="inlineStr">
        <is>
          <t>RER</t>
        </is>
      </c>
      <c r="D13239" t="inlineStr">
        <is>
          <t>unit</t>
        </is>
      </c>
      <c r="F13239" t="inlineStr">
        <is>
          <t>technosphere</t>
        </is>
      </c>
      <c r="G13239" t="n">
        <v>2</v>
      </c>
      <c r="H13239" t="n">
        <v>-23.51240679473371</v>
      </c>
      <c r="I13239" t="n">
        <v>0.09798894162072011</v>
      </c>
      <c r="J13239" t="inlineStr">
        <is>
          <t>(2,2,1,1,1,3); Calculation with average annual yield and share of technologies. Lifetime: 30a.</t>
        </is>
      </c>
      <c r="L13239" t="inlineStr">
        <is>
          <t>photovoltaic open ground installation, 570 kWp, micro-Si, on open ground</t>
        </is>
      </c>
      <c r="N13239" t="inlineStr">
        <is>
          <t>all</t>
        </is>
      </c>
      <c r="O13239" t="n">
        <v>1</v>
      </c>
      <c r="P13239" s="30">
        <f>INDEX(parameters!$D$41:$AG$178,MATCH('PV (extension)'!B13220,parameters!$C$41:$C$178,0),MATCH('PV (extension)'!A13239,parameters!$D$5:$AG$5,0))/O13239</f>
        <v>7.867277677789E-4</v>
      </c>
      <c r="Q13239" t="inlineStr">
        <is>
          <t>central</t>
        </is>
      </c>
      <c r="R13239">
        <f>INDEX(parameters!$C$196:$EJ$198,MATCH('PV (extension)'!Q13239,parameters!$B$196:$B$198,0),MATCH('PV (extension)'!B13220,parameters!$C$195:$EJ$195,0))</f>
        <v>1092.3222113182801</v>
      </c>
      <c r="S13239" t="n">
        <v>570</v>
      </c>
      <c r="T13239" t="n">
        <v>30</v>
      </c>
      <c r="U13239">
        <f>T13239*S13239*R13239</f>
        <v>18678709.81354259</v>
      </c>
      <c r="V13239">
        <f>1/U13239</f>
        <v>5.3536888253115423E-8</v>
      </c>
    </row>
    <row r="13240" s="29">
      <c r="A13240" t="inlineStr">
        <is>
          <t>photovoltaic open ground installation, 570 kWp, multi-Si, on open ground</t>
        </is>
      </c>
      <c r="B13240" s="30">
        <f>P13240*V13240</f>
        <v>1.4095075291380162E-8</v>
      </c>
      <c r="C13240" t="inlineStr">
        <is>
          <t>RER</t>
        </is>
      </c>
      <c r="D13240" t="inlineStr">
        <is>
          <t>unit</t>
        </is>
      </c>
      <c r="F13240" t="inlineStr">
        <is>
          <t>technosphere</t>
        </is>
      </c>
      <c r="G13240" t="n">
        <v>2</v>
      </c>
      <c r="H13240" t="n">
        <v>-18.20082258362968</v>
      </c>
      <c r="I13240" t="n">
        <v>0.09798894162072011</v>
      </c>
      <c r="J13240" t="inlineStr">
        <is>
          <t>(2,2,1,1,1,3); Calculation with average annual yield and share of technologies. Lifetime: 30a.</t>
        </is>
      </c>
      <c r="L13240" t="inlineStr">
        <is>
          <t>photovoltaic open ground installation, 570 kWp, multi-Si, on open ground</t>
        </is>
      </c>
      <c r="N13240" t="inlineStr">
        <is>
          <t>all</t>
        </is>
      </c>
      <c r="O13240" t="n">
        <v>1</v>
      </c>
      <c r="P13240" s="30">
        <f>INDEX(parameters!$D$41:$AG$178,MATCH('PV (extension)'!B13220,parameters!$C$41:$C$178,0),MATCH('PV (extension)'!A13240,parameters!$D$5:$AG$5,0))/O13240</f>
        <v>0.2632778211677243</v>
      </c>
      <c r="Q13240" t="inlineStr">
        <is>
          <t>central</t>
        </is>
      </c>
      <c r="R13240">
        <f>INDEX(parameters!$C$196:$EJ$198,MATCH('PV (extension)'!Q13240,parameters!$B$196:$B$198,0),MATCH('PV (extension)'!B13220,parameters!$C$195:$EJ$195,0))</f>
        <v>1092.3222113182801</v>
      </c>
      <c r="S13240" t="n">
        <v>570</v>
      </c>
      <c r="T13240" t="n">
        <v>30</v>
      </c>
      <c r="U13240">
        <f>T13240*S13240*R13240</f>
        <v>18678709.81354259</v>
      </c>
      <c r="V13240">
        <f>1/U13240</f>
        <v>5.3536888253115423E-8</v>
      </c>
    </row>
    <row r="13241" s="29">
      <c r="A13241" t="inlineStr">
        <is>
          <t>photovoltaic open ground installation, 570 kWp, single-Si, on open ground</t>
        </is>
      </c>
      <c r="B13241" s="30">
        <f>P13241*V13241</f>
        <v>7.4766347632552847E-9</v>
      </c>
      <c r="C13241" t="inlineStr">
        <is>
          <t>RER</t>
        </is>
      </c>
      <c r="D13241" t="inlineStr">
        <is>
          <t>unit</t>
        </is>
      </c>
      <c r="F13241" t="inlineStr">
        <is>
          <t>technosphere</t>
        </is>
      </c>
      <c r="G13241" t="n">
        <v>2</v>
      </c>
      <c r="H13241" t="n">
        <v>-18.8364689523836</v>
      </c>
      <c r="I13241" t="n">
        <v>0.09798894162072011</v>
      </c>
      <c r="J13241" t="inlineStr">
        <is>
          <t>(2,2,1,1,1,3); Calculation with average annual yield and share of technologies. Lifetime: 30a.</t>
        </is>
      </c>
      <c r="L13241" t="inlineStr">
        <is>
          <t>photovoltaic open ground installation, 570 kWp, single-Si, on open ground</t>
        </is>
      </c>
      <c r="N13241" t="inlineStr">
        <is>
          <t>all</t>
        </is>
      </c>
      <c r="O13241" t="n">
        <v>1</v>
      </c>
      <c r="P13241" s="30">
        <f>INDEX(parameters!$D$41:$AG$178,MATCH('PV (extension)'!B13220,parameters!$C$41:$C$178,0),MATCH('PV (extension)'!A13241,parameters!$D$5:$AG$5,0))/O13241</f>
        <v>0.13965389112469015</v>
      </c>
      <c r="Q13241" t="inlineStr">
        <is>
          <t>central</t>
        </is>
      </c>
      <c r="R13241">
        <f>INDEX(parameters!$C$196:$EJ$198,MATCH('PV (extension)'!Q13241,parameters!$B$196:$B$198,0),MATCH('PV (extension)'!B13220,parameters!$C$195:$EJ$195,0))</f>
        <v>1092.3222113182801</v>
      </c>
      <c r="S13241" t="n">
        <v>570</v>
      </c>
      <c r="T13241" t="n">
        <v>30</v>
      </c>
      <c r="U13241">
        <f>T13241*S13241*R13241</f>
        <v>18678709.81354259</v>
      </c>
      <c r="V13241">
        <f>1/U13241</f>
        <v>5.3536888253115423E-8</v>
      </c>
    </row>
    <row r="13242" ht="16" customHeight="1" s="29">
      <c r="A13242" t="inlineStr">
        <is>
          <t>photovoltaic slanted-roof installation, 93 kWp, multi-Si, laminated, integrated, on roof</t>
        </is>
      </c>
      <c r="B13242" s="30">
        <f>P13242*V13242</f>
        <v>2.3071887441511372E-9</v>
      </c>
      <c r="C13242" t="inlineStr">
        <is>
          <t>CH</t>
        </is>
      </c>
      <c r="D13242" t="inlineStr">
        <is>
          <t>unit</t>
        </is>
      </c>
      <c r="F13242" t="inlineStr">
        <is>
          <t>technosphere</t>
        </is>
      </c>
      <c r="G13242" t="n">
        <v>2</v>
      </c>
      <c r="H13242" t="n">
        <v>-20.65878981776205</v>
      </c>
      <c r="I13242" t="n">
        <v>0.09798894162072011</v>
      </c>
      <c r="J13242" t="inlineStr">
        <is>
          <t>(2,2,1,1,1,3); Calculation with average annual yield and share of technologies. Lifetime: 30a.</t>
        </is>
      </c>
      <c r="L13242" t="inlineStr">
        <is>
          <t>photovoltaic slanted-roof installation, 93 kWp, multi-Si, laminated, integrated, on roof</t>
        </is>
      </c>
      <c r="N13242" t="inlineStr">
        <is>
          <t>all</t>
        </is>
      </c>
      <c r="O13242" t="n">
        <v>1</v>
      </c>
      <c r="P13242" s="30">
        <f>INDEX(parameters!$D$41:$AG$178,MATCH('PV (extension)'!B13220,parameters!$C$41:$C$178,0),MATCH('PV (extension)'!A13242,parameters!$D$5:$AG$5,0))/O13242</f>
        <v>6.6094595017907607E-3</v>
      </c>
      <c r="Q13242" s="3" t="inlineStr">
        <is>
          <t>roof-top</t>
        </is>
      </c>
      <c r="R13242">
        <f>INDEX(parameters!$C$196:$EJ$198,MATCH('PV (extension)'!Q13242,parameters!$B$196:$B$198,0),MATCH('PV (extension)'!B13220,parameters!$C$195:$EJ$195,0))</f>
        <v>1026.7828786391833</v>
      </c>
      <c r="S13242" t="n">
        <v>93</v>
      </c>
      <c r="T13242" t="n">
        <v>30</v>
      </c>
      <c r="U13242">
        <f>T13242*S13242*R13242</f>
        <v>2864724.2314033215</v>
      </c>
      <c r="V13242">
        <f>1/U13242</f>
        <v>3.4907373946780814E-7</v>
      </c>
    </row>
    <row r="13243" ht="16" customHeight="1" s="29">
      <c r="A13243" t="inlineStr">
        <is>
          <t>photovoltaic slanted-roof installation, 93 kWp, multi-Si, panel, mounted, on roof</t>
        </is>
      </c>
      <c r="B13243" s="30">
        <f>P13243*V13243</f>
        <v>3.9121737582775804E-8</v>
      </c>
      <c r="C13243" t="inlineStr">
        <is>
          <t>CH</t>
        </is>
      </c>
      <c r="D13243" t="inlineStr">
        <is>
          <t>unit</t>
        </is>
      </c>
      <c r="F13243" t="inlineStr">
        <is>
          <t>technosphere</t>
        </is>
      </c>
      <c r="G13243" t="n">
        <v>2</v>
      </c>
      <c r="H13243" t="n">
        <v>-17.84536035000586</v>
      </c>
      <c r="I13243" t="n">
        <v>0.09798894162072011</v>
      </c>
      <c r="J13243" t="inlineStr">
        <is>
          <t>(2,2,1,1,1,3); Calculation with average annual yield and share of technologies. Lifetime: 30a.</t>
        </is>
      </c>
      <c r="L13243" t="inlineStr">
        <is>
          <t>photovoltaic slanted-roof installation, 93 kWp, multi-Si, panel, mounted, on roof</t>
        </is>
      </c>
      <c r="N13243" t="inlineStr">
        <is>
          <t>all</t>
        </is>
      </c>
      <c r="O13243" t="n">
        <v>1</v>
      </c>
      <c r="P13243" s="30">
        <f>INDEX(parameters!$D$41:$AG$178,MATCH('PV (extension)'!B13220,parameters!$C$41:$C$178,0),MATCH('PV (extension)'!A13243,parameters!$D$5:$AG$5,0))/O13243</f>
        <v>0.11207298962797985</v>
      </c>
      <c r="Q13243" s="3" t="inlineStr">
        <is>
          <t>roof-top</t>
        </is>
      </c>
      <c r="R13243">
        <f>INDEX(parameters!$C$196:$EJ$198,MATCH('PV (extension)'!Q13243,parameters!$B$196:$B$198,0),MATCH('PV (extension)'!B13220,parameters!$C$195:$EJ$195,0))</f>
        <v>1026.7828786391833</v>
      </c>
      <c r="S13243" t="n">
        <v>93</v>
      </c>
      <c r="T13243" t="n">
        <v>30</v>
      </c>
      <c r="U13243">
        <f>T13243*S13243*R13243</f>
        <v>2864724.2314033215</v>
      </c>
      <c r="V13243">
        <f>1/U13243</f>
        <v>3.4907373946780814E-7</v>
      </c>
    </row>
    <row r="13244" ht="16" customHeight="1" s="29">
      <c r="A13244" t="inlineStr">
        <is>
          <t>photovoltaic slanted-roof installation, 93 kWp, single-Si, laminated, integrated, on roof</t>
        </is>
      </c>
      <c r="B13244" s="30">
        <f>P13244*V13244</f>
        <v>1.2196799194594934E-9</v>
      </c>
      <c r="C13244" t="inlineStr">
        <is>
          <t>CH</t>
        </is>
      </c>
      <c r="D13244" t="inlineStr">
        <is>
          <t>unit</t>
        </is>
      </c>
      <c r="F13244" t="inlineStr">
        <is>
          <t>technosphere</t>
        </is>
      </c>
      <c r="G13244" t="n">
        <v>2</v>
      </c>
      <c r="H13244" t="n">
        <v>-21.2944254997521</v>
      </c>
      <c r="I13244" t="n">
        <v>0.09798894162072011</v>
      </c>
      <c r="J13244" t="inlineStr">
        <is>
          <t>(2,2,1,1,1,3); Calculation with average annual yield and share of technologies. Lifetime: 30a.</t>
        </is>
      </c>
      <c r="L13244" t="inlineStr">
        <is>
          <t>photovoltaic slanted-roof installation, 93 kWp, single-Si, laminated, integrated, on roof</t>
        </is>
      </c>
      <c r="N13244" t="inlineStr">
        <is>
          <t>all</t>
        </is>
      </c>
      <c r="O13244" t="n">
        <v>1</v>
      </c>
      <c r="P13244" s="30">
        <f>INDEX(parameters!$D$41:$AG$178,MATCH('PV (extension)'!B13220,parameters!$C$41:$C$178,0),MATCH('PV (extension)'!A13244,parameters!$D$5:$AG$5,0))/O13244</f>
        <v>3.4940466198316628E-3</v>
      </c>
      <c r="Q13244" s="3" t="inlineStr">
        <is>
          <t>roof-top</t>
        </is>
      </c>
      <c r="R13244">
        <f>INDEX(parameters!$C$196:$EJ$198,MATCH('PV (extension)'!Q13244,parameters!$B$196:$B$198,0),MATCH('PV (extension)'!B13220,parameters!$C$195:$EJ$195,0))</f>
        <v>1026.7828786391833</v>
      </c>
      <c r="S13244" t="n">
        <v>93</v>
      </c>
      <c r="T13244" t="n">
        <v>30</v>
      </c>
      <c r="U13244">
        <f>T13244*S13244*R13244</f>
        <v>2864724.2314033215</v>
      </c>
      <c r="V13244">
        <f>1/U13244</f>
        <v>3.4907373946780814E-7</v>
      </c>
    </row>
    <row r="13245" ht="16" customHeight="1" s="29">
      <c r="A13245" t="inlineStr">
        <is>
          <t>photovoltaic slanted-roof installation, 93 kWp, single-Si, panel, mounted, on roof</t>
        </is>
      </c>
      <c r="B13245" s="30">
        <f>P13245*V13245</f>
        <v>2.0492377483393736E-8</v>
      </c>
      <c r="C13245" t="inlineStr">
        <is>
          <t>CH</t>
        </is>
      </c>
      <c r="D13245" t="inlineStr">
        <is>
          <t>unit</t>
        </is>
      </c>
      <c r="F13245" t="inlineStr">
        <is>
          <t>technosphere</t>
        </is>
      </c>
      <c r="G13245" t="n">
        <v>2</v>
      </c>
      <c r="H13245" t="n">
        <v>-18.48100416113547</v>
      </c>
      <c r="I13245" t="n">
        <v>0.09798894162072011</v>
      </c>
      <c r="J13245" t="inlineStr">
        <is>
          <t>(2,2,1,1,1,3); Calculation with average annual yield and share of technologies. Lifetime: 30a.</t>
        </is>
      </c>
      <c r="L13245" t="inlineStr">
        <is>
          <t>photovoltaic slanted-roof installation, 93 kWp, single-Si, panel, mounted, on roof</t>
        </is>
      </c>
      <c r="N13245" t="inlineStr">
        <is>
          <t>all</t>
        </is>
      </c>
      <c r="O13245" t="n">
        <v>1</v>
      </c>
      <c r="P13245" s="30">
        <f>INDEX(parameters!$D$41:$AG$178,MATCH('PV (extension)'!B13220,parameters!$C$41:$C$178,0),MATCH('PV (extension)'!A13245,parameters!$D$5:$AG$5,0))/O13245</f>
        <v>5.8705010335741853E-2</v>
      </c>
      <c r="Q13245" s="3" t="inlineStr">
        <is>
          <t>roof-top</t>
        </is>
      </c>
      <c r="R13245">
        <f>INDEX(parameters!$C$196:$EJ$198,MATCH('PV (extension)'!Q13245,parameters!$B$196:$B$198,0),MATCH('PV (extension)'!B13220,parameters!$C$195:$EJ$195,0))</f>
        <v>1026.7828786391833</v>
      </c>
      <c r="S13245" t="n">
        <v>93</v>
      </c>
      <c r="T13245" t="n">
        <v>30</v>
      </c>
      <c r="U13245">
        <f>T13245*S13245*R13245</f>
        <v>2864724.2314033215</v>
      </c>
      <c r="V13245">
        <f>1/U13245</f>
        <v>3.4907373946780814E-7</v>
      </c>
    </row>
    <row r="13246" s="29">
      <c r="A13246" t="inlineStr">
        <is>
          <t>photovoltaic facade installation, 3kWp, multi-Si, laminated, integrated, at building</t>
        </is>
      </c>
      <c r="B13246" s="30">
        <f>P13246*V13246</f>
        <v>5.0651431762460608E-8</v>
      </c>
      <c r="C13246" t="inlineStr">
        <is>
          <t>APAC</t>
        </is>
      </c>
      <c r="D13246" t="inlineStr">
        <is>
          <t>unit</t>
        </is>
      </c>
      <c r="F13246" t="inlineStr">
        <is>
          <t>technosphere</t>
        </is>
      </c>
      <c r="G13246" t="n">
        <v>2</v>
      </c>
      <c r="H13246" t="n">
        <v>-17.5612990452514</v>
      </c>
      <c r="I13246" t="n">
        <v>0.09798894162072011</v>
      </c>
      <c r="J13246" t="inlineStr">
        <is>
          <t>(2,2,1,1,1,3); Calculation with average annual yield and share of technologies. Lifetime: 30a.</t>
        </is>
      </c>
      <c r="L13246" t="inlineStr">
        <is>
          <t>photovoltaic facade installation, 3kWp, multi-Si, laminated, integrated, at building</t>
        </is>
      </c>
      <c r="N13246" t="inlineStr">
        <is>
          <t>all</t>
        </is>
      </c>
      <c r="O13246" t="n">
        <v>1</v>
      </c>
      <c r="P13246" s="30">
        <f>INDEX(parameters!$D$41:$AG$178,MATCH('PV (extension)'!B13220,parameters!$C$41:$C$178,0),MATCH('PV (extension)'!A13246,parameters!$D$5:$AG$5,0))/O13246</f>
        <v>3.2864644265829519E-3</v>
      </c>
      <c r="Q13246" t="inlineStr">
        <is>
          <t>façade</t>
        </is>
      </c>
      <c r="R13246">
        <f>INDEX(parameters!$C$196:$EJ$198,MATCH('PV (extension)'!Q13246,parameters!$B$196:$B$198,0),MATCH('PV (extension)'!B13220,parameters!$C$195:$EJ$195,0))</f>
        <v>720.93265947006489</v>
      </c>
      <c r="S13246" t="n">
        <v>3</v>
      </c>
      <c r="T13246" t="n">
        <v>30</v>
      </c>
      <c r="U13246">
        <f>T13246*S13246*R13246</f>
        <v>64883.939352305839</v>
      </c>
      <c r="V13246">
        <f>1/U13246</f>
        <v>1.5412134497108984E-5</v>
      </c>
    </row>
    <row r="13247" s="29">
      <c r="A13247" t="inlineStr">
        <is>
          <t>photovoltaic facade installation, 3kWp, multi-Si, panel, mounted, at building</t>
        </is>
      </c>
      <c r="B13247" s="30">
        <f>P13247*V13247</f>
        <v>4.9675648754310753E-8</v>
      </c>
      <c r="C13247" t="inlineStr">
        <is>
          <t>APAC</t>
        </is>
      </c>
      <c r="D13247" t="inlineStr">
        <is>
          <t>unit</t>
        </is>
      </c>
      <c r="F13247" t="inlineStr">
        <is>
          <t>technosphere</t>
        </is>
      </c>
      <c r="G13247" t="n">
        <v>2</v>
      </c>
      <c r="H13247" t="n">
        <v>-17.5612990452514</v>
      </c>
      <c r="I13247" t="n">
        <v>0.09798894162072011</v>
      </c>
      <c r="J13247" t="inlineStr">
        <is>
          <t>(2,2,1,1,1,3); Calculation with average annual yield and share of technologies. Lifetime: 30a.</t>
        </is>
      </c>
      <c r="L13247" t="inlineStr">
        <is>
          <t>photovoltaic facade installation, 3kWp, multi-Si, panel, mounted, at building</t>
        </is>
      </c>
      <c r="N13247" t="inlineStr">
        <is>
          <t>all</t>
        </is>
      </c>
      <c r="O13247" t="n">
        <v>1</v>
      </c>
      <c r="P13247" s="30">
        <f>INDEX(parameters!$D$41:$AG$178,MATCH('PV (extension)'!B13220,parameters!$C$41:$C$178,0),MATCH('PV (extension)'!A13247,parameters!$D$5:$AG$5,0))/O13247</f>
        <v>3.2231517810611459E-3</v>
      </c>
      <c r="Q13247" t="inlineStr">
        <is>
          <t>façade</t>
        </is>
      </c>
      <c r="R13247">
        <f>INDEX(parameters!$C$196:$EJ$198,MATCH('PV (extension)'!Q13247,parameters!$B$196:$B$198,0),MATCH('PV (extension)'!B13220,parameters!$C$195:$EJ$195,0))</f>
        <v>720.93265947006489</v>
      </c>
      <c r="S13247" t="n">
        <v>3</v>
      </c>
      <c r="T13247" t="n">
        <v>30</v>
      </c>
      <c r="U13247">
        <f>T13247*S13247*R13247</f>
        <v>64883.939352305839</v>
      </c>
      <c r="V13247">
        <f>1/U13247</f>
        <v>1.5412134497108984E-5</v>
      </c>
    </row>
    <row r="13248" s="29">
      <c r="A13248" t="inlineStr">
        <is>
          <t>photovoltaic facade installation, 3kWp, single-Si, laminated, integrated, at building</t>
        </is>
      </c>
      <c r="B13248" s="30">
        <f>P13248*V13248</f>
        <v>2.6702869396926421E-8</v>
      </c>
      <c r="C13248" t="inlineStr">
        <is>
          <t>APAC</t>
        </is>
      </c>
      <c r="D13248" t="inlineStr">
        <is>
          <t>unit</t>
        </is>
      </c>
      <c r="F13248" t="inlineStr">
        <is>
          <t>technosphere</t>
        </is>
      </c>
      <c r="G13248" t="n">
        <v>2</v>
      </c>
      <c r="H13248" t="n">
        <v>-18.19689739735082</v>
      </c>
      <c r="I13248" t="n">
        <v>0.09798894162072011</v>
      </c>
      <c r="J13248" t="inlineStr">
        <is>
          <t>(2,2,1,1,1,3); Calculation with average annual yield and share of technologies. Lifetime: 30a.</t>
        </is>
      </c>
      <c r="L13248" t="inlineStr">
        <is>
          <t>photovoltaic facade installation, 3kWp, single-Si, laminated, integrated, at building</t>
        </is>
      </c>
      <c r="N13248" t="inlineStr">
        <is>
          <t>all</t>
        </is>
      </c>
      <c r="O13248" t="n">
        <v>1</v>
      </c>
      <c r="P13248" s="30">
        <f>INDEX(parameters!$D$41:$AG$178,MATCH('PV (extension)'!B13220,parameters!$C$41:$C$178,0),MATCH('PV (extension)'!A13248,parameters!$D$5:$AG$5,0))/O13248</f>
        <v>1.7325873584827175E-3</v>
      </c>
      <c r="Q13248" t="inlineStr">
        <is>
          <t>façade</t>
        </is>
      </c>
      <c r="R13248">
        <f>INDEX(parameters!$C$196:$EJ$198,MATCH('PV (extension)'!Q13248,parameters!$B$196:$B$198,0),MATCH('PV (extension)'!B13220,parameters!$C$195:$EJ$195,0))</f>
        <v>720.93265947006489</v>
      </c>
      <c r="S13248" t="n">
        <v>3</v>
      </c>
      <c r="T13248" t="n">
        <v>30</v>
      </c>
      <c r="U13248">
        <f>T13248*S13248*R13248</f>
        <v>64883.939352305839</v>
      </c>
      <c r="V13248">
        <f>1/U13248</f>
        <v>1.5412134497108984E-5</v>
      </c>
    </row>
    <row r="13249" s="29">
      <c r="A13249" t="inlineStr">
        <is>
          <t>photovoltaic facade installation, 3kWp, single-Si, panel, mounted, at building</t>
        </is>
      </c>
      <c r="B13249" s="30">
        <f>P13249*V13249</f>
        <v>2.6679764770171985E-8</v>
      </c>
      <c r="C13249" t="inlineStr">
        <is>
          <t>APAC</t>
        </is>
      </c>
      <c r="D13249" t="inlineStr">
        <is>
          <t>unit</t>
        </is>
      </c>
      <c r="F13249" t="inlineStr">
        <is>
          <t>technosphere</t>
        </is>
      </c>
      <c r="G13249" t="n">
        <v>2</v>
      </c>
      <c r="H13249" t="n">
        <v>-18.19689739735082</v>
      </c>
      <c r="I13249" t="n">
        <v>0.09798894162072011</v>
      </c>
      <c r="J13249" t="inlineStr">
        <is>
          <t>(2,2,1,1,1,3); Calculation with average annual yield and share of technologies. Lifetime: 30a.</t>
        </is>
      </c>
      <c r="L13249" t="inlineStr">
        <is>
          <t>photovoltaic facade installation, 3kWp, single-Si, panel, mounted, at building</t>
        </is>
      </c>
      <c r="N13249" t="inlineStr">
        <is>
          <t>all</t>
        </is>
      </c>
      <c r="O13249" t="n">
        <v>1</v>
      </c>
      <c r="P13249" s="30">
        <f>INDEX(parameters!$D$41:$AG$178,MATCH('PV (extension)'!B13220,parameters!$C$41:$C$178,0),MATCH('PV (extension)'!A13249,parameters!$D$5:$AG$5,0))/O13249</f>
        <v>1.7310882392816251E-3</v>
      </c>
      <c r="Q13249" t="inlineStr">
        <is>
          <t>façade</t>
        </is>
      </c>
      <c r="R13249">
        <f>INDEX(parameters!$C$196:$EJ$198,MATCH('PV (extension)'!Q13249,parameters!$B$196:$B$198,0),MATCH('PV (extension)'!B13220,parameters!$C$195:$EJ$195,0))</f>
        <v>720.93265947006489</v>
      </c>
      <c r="S13249" t="n">
        <v>3</v>
      </c>
      <c r="T13249" t="n">
        <v>30</v>
      </c>
      <c r="U13249">
        <f>T13249*S13249*R13249</f>
        <v>64883.939352305839</v>
      </c>
      <c r="V13249">
        <f>1/U13249</f>
        <v>1.5412134497108984E-5</v>
      </c>
    </row>
    <row r="13250" ht="16" customHeight="1" s="29">
      <c r="A13250" t="inlineStr">
        <is>
          <t>photovoltaic flat-roof installation, 3kWp, multi-Si, on roof</t>
        </is>
      </c>
      <c r="B13250" s="30">
        <f>P13250*V13250</f>
        <v>5.478283554678791E-7</v>
      </c>
      <c r="C13250" t="inlineStr">
        <is>
          <t>APAC</t>
        </is>
      </c>
      <c r="D13250" t="inlineStr">
        <is>
          <t>unit</t>
        </is>
      </c>
      <c r="F13250" t="inlineStr">
        <is>
          <t>technosphere</t>
        </is>
      </c>
      <c r="G13250" t="n">
        <v>2</v>
      </c>
      <c r="H13250" t="n">
        <v>-15.20991773919472</v>
      </c>
      <c r="I13250" t="n">
        <v>0.09798894162072011</v>
      </c>
      <c r="J13250" t="inlineStr">
        <is>
          <t>(2,2,1,1,1,3); Calculation with average annual yield and share of technologies. Lifetime: 30a.</t>
        </is>
      </c>
      <c r="L13250" t="inlineStr">
        <is>
          <t>photovoltaic flat-roof installation, 3kWp, multi-Si, on roof</t>
        </is>
      </c>
      <c r="N13250" t="inlineStr">
        <is>
          <t>all</t>
        </is>
      </c>
      <c r="O13250" t="n">
        <v>1</v>
      </c>
      <c r="P13250" s="30">
        <f>INDEX(parameters!$D$41:$AG$178,MATCH('PV (extension)'!B13220,parameters!$C$41:$C$178,0),MATCH('PV (extension)'!A13250,parameters!$D$5:$AG$5,0))/O13250</f>
        <v>5.0625069824473082E-2</v>
      </c>
      <c r="Q13250" s="3" t="inlineStr">
        <is>
          <t>roof-top</t>
        </is>
      </c>
      <c r="R13250">
        <f>INDEX(parameters!$C$196:$EJ$198,MATCH('PV (extension)'!Q13250,parameters!$B$196:$B$198,0),MATCH('PV (extension)'!B13220,parameters!$C$195:$EJ$195,0))</f>
        <v>1026.7828786391833</v>
      </c>
      <c r="S13250" t="n">
        <v>3</v>
      </c>
      <c r="T13250" t="n">
        <v>30</v>
      </c>
      <c r="U13250">
        <f>T13250*S13250*R13250</f>
        <v>92410.459077526495</v>
      </c>
      <c r="V13250">
        <f>1/U13250</f>
        <v>1.0821285923502053E-5</v>
      </c>
    </row>
    <row r="13251" ht="16" customHeight="1" s="29">
      <c r="A13251" t="inlineStr">
        <is>
          <t>photovoltaic flat-roof installation, 3kWp, single-Si, on roof</t>
        </is>
      </c>
      <c r="B13251" s="30">
        <f>P13251*V13251</f>
        <v>2.8595846593605753E-7</v>
      </c>
      <c r="C13251" t="inlineStr">
        <is>
          <t>APAC</t>
        </is>
      </c>
      <c r="D13251" t="inlineStr">
        <is>
          <t>unit</t>
        </is>
      </c>
      <c r="F13251" t="inlineStr">
        <is>
          <t>technosphere</t>
        </is>
      </c>
      <c r="G13251" t="n">
        <v>2</v>
      </c>
      <c r="H13251" t="n">
        <v>-15.84555259734934</v>
      </c>
      <c r="I13251" t="n">
        <v>0.09798894162072011</v>
      </c>
      <c r="J13251" t="inlineStr">
        <is>
          <t>(2,2,1,1,1,3); Calculation with average annual yield and share of technologies. Lifetime: 30a.</t>
        </is>
      </c>
      <c r="L13251" t="inlineStr">
        <is>
          <t>photovoltaic flat-roof installation, 3kWp, single-Si, on roof</t>
        </is>
      </c>
      <c r="N13251" t="inlineStr">
        <is>
          <t>all</t>
        </is>
      </c>
      <c r="O13251" t="n">
        <v>1</v>
      </c>
      <c r="P13251" s="30">
        <f>INDEX(parameters!$D$41:$AG$178,MATCH('PV (extension)'!B13220,parameters!$C$41:$C$178,0),MATCH('PV (extension)'!A13251,parameters!$D$5:$AG$5,0))/O13251</f>
        <v>2.6425553114256296E-2</v>
      </c>
      <c r="Q13251" s="3" t="inlineStr">
        <is>
          <t>roof-top</t>
        </is>
      </c>
      <c r="R13251">
        <f>INDEX(parameters!$C$196:$EJ$198,MATCH('PV (extension)'!Q13251,parameters!$B$196:$B$198,0),MATCH('PV (extension)'!B13220,parameters!$C$195:$EJ$195,0))</f>
        <v>1026.7828786391833</v>
      </c>
      <c r="S13251" t="n">
        <v>3</v>
      </c>
      <c r="T13251" t="n">
        <v>30</v>
      </c>
      <c r="U13251">
        <f>T13251*S13251*R13251</f>
        <v>92410.459077526495</v>
      </c>
      <c r="V13251">
        <f>1/U13251</f>
        <v>1.0821285923502053E-5</v>
      </c>
    </row>
    <row r="13252" ht="16" customHeight="1" s="29">
      <c r="A13252" t="inlineStr">
        <is>
          <t>photovoltaic slanted-roof installation, 3kWp, CIS, panel, mounted, on roof</t>
        </is>
      </c>
      <c r="B13252" s="30">
        <f>P13252*V13252</f>
        <v>1.5816884081131674E-7</v>
      </c>
      <c r="C13252" t="inlineStr">
        <is>
          <t>CH</t>
        </is>
      </c>
      <c r="D13252" t="inlineStr">
        <is>
          <t>unit</t>
        </is>
      </c>
      <c r="F13252" t="inlineStr">
        <is>
          <t>technosphere</t>
        </is>
      </c>
      <c r="G13252" t="n">
        <v>2</v>
      </c>
      <c r="H13252" t="n">
        <v>-16.88405011147741</v>
      </c>
      <c r="I13252" t="n">
        <v>0.09798894162072011</v>
      </c>
      <c r="J13252" t="inlineStr">
        <is>
          <t>(2,2,1,1,1,3); Calculation with average annual yield and share of technologies. Lifetime: 30a.</t>
        </is>
      </c>
      <c r="L13252" t="inlineStr">
        <is>
          <t>photovoltaic slanted-roof installation, 3kWp, CIS, panel, mounted, on roof</t>
        </is>
      </c>
      <c r="N13252" t="inlineStr">
        <is>
          <t>all</t>
        </is>
      </c>
      <c r="O13252" t="n">
        <v>1</v>
      </c>
      <c r="P13252" s="30">
        <f>INDEX(parameters!$D$41:$AG$178,MATCH('PV (extension)'!B13220,parameters!$C$41:$C$178,0),MATCH('PV (extension)'!A13252,parameters!$D$5:$AG$5,0))/O13252</f>
        <v>1.4616455191133988E-2</v>
      </c>
      <c r="Q13252" s="3" t="inlineStr">
        <is>
          <t>roof-top</t>
        </is>
      </c>
      <c r="R13252">
        <f>INDEX(parameters!$C$196:$EJ$198,MATCH('PV (extension)'!Q13252,parameters!$B$196:$B$198,0),MATCH('PV (extension)'!B13220,parameters!$C$195:$EJ$195,0))</f>
        <v>1026.7828786391833</v>
      </c>
      <c r="S13252" t="n">
        <v>3</v>
      </c>
      <c r="T13252" t="n">
        <v>30</v>
      </c>
      <c r="U13252">
        <f>T13252*S13252*R13252</f>
        <v>92410.459077526495</v>
      </c>
      <c r="V13252">
        <f>1/U13252</f>
        <v>1.0821285923502053E-5</v>
      </c>
    </row>
    <row r="13253" ht="16" customHeight="1" s="29">
      <c r="A13253" t="inlineStr">
        <is>
          <t>photovoltaic slanted-roof installation, 3kWp, CdTe, laminated, integrated, on roof</t>
        </is>
      </c>
      <c r="B13253" s="30">
        <f>P13253*V13253</f>
        <v>4.4288267299699088E-9</v>
      </c>
      <c r="C13253" t="inlineStr">
        <is>
          <t>CH</t>
        </is>
      </c>
      <c r="D13253" t="inlineStr">
        <is>
          <t>unit</t>
        </is>
      </c>
      <c r="F13253" t="inlineStr">
        <is>
          <t>technosphere</t>
        </is>
      </c>
      <c r="G13253" t="n">
        <v>2</v>
      </c>
      <c r="H13253" t="n">
        <v>-19.50639655088546</v>
      </c>
      <c r="I13253" t="n">
        <v>0.09798894162072011</v>
      </c>
      <c r="J13253" t="inlineStr">
        <is>
          <t>(2,2,1,1,1,3); Calculation with average annual yield and share of technologies. Lifetime: 30a.</t>
        </is>
      </c>
      <c r="L13253" t="inlineStr">
        <is>
          <t>photovoltaic slanted-roof installation, 3kWp, CdTe, laminated, integrated, on roof</t>
        </is>
      </c>
      <c r="N13253" t="inlineStr">
        <is>
          <t>all</t>
        </is>
      </c>
      <c r="O13253" t="n">
        <v>1</v>
      </c>
      <c r="P13253" s="30">
        <f>INDEX(parameters!$D$41:$AG$178,MATCH('PV (extension)'!B13220,parameters!$C$41:$C$178,0),MATCH('PV (extension)'!A13253,parameters!$D$5:$AG$5,0))/O13253</f>
        <v>4.0926991129133978E-4</v>
      </c>
      <c r="Q13253" s="3" t="inlineStr">
        <is>
          <t>roof-top</t>
        </is>
      </c>
      <c r="R13253">
        <f>INDEX(parameters!$C$196:$EJ$198,MATCH('PV (extension)'!Q13253,parameters!$B$196:$B$198,0),MATCH('PV (extension)'!B13220,parameters!$C$195:$EJ$195,0))</f>
        <v>1026.7828786391833</v>
      </c>
      <c r="S13253" t="n">
        <v>3</v>
      </c>
      <c r="T13253" t="n">
        <v>30</v>
      </c>
      <c r="U13253">
        <f>T13253*S13253*R13253</f>
        <v>92410.459077526495</v>
      </c>
      <c r="V13253">
        <f>1/U13253</f>
        <v>1.0821285923502053E-5</v>
      </c>
    </row>
    <row r="13254" ht="16" customHeight="1" s="29">
      <c r="A13254" t="inlineStr">
        <is>
          <t>photovoltaic slanted-roof installation, 3kWp, multi-Si, laminated, integrated, on roof</t>
        </is>
      </c>
      <c r="B13254" s="30">
        <f>P13254*V13254</f>
        <v>2.6311919777361389E-8</v>
      </c>
      <c r="C13254" t="inlineStr">
        <is>
          <t>APAC</t>
        </is>
      </c>
      <c r="D13254" t="inlineStr">
        <is>
          <t>unit</t>
        </is>
      </c>
      <c r="F13254" t="inlineStr">
        <is>
          <t>technosphere</t>
        </is>
      </c>
      <c r="G13254" t="n">
        <v>2</v>
      </c>
      <c r="H13254" t="n">
        <v>-18.22076487875746</v>
      </c>
      <c r="I13254" t="n">
        <v>0.09798894162072011</v>
      </c>
      <c r="J13254" t="inlineStr">
        <is>
          <t>(2,2,1,1,1,3); Calculation with average annual yield and share of technologies. Lifetime: 30a.</t>
        </is>
      </c>
      <c r="L13254" t="inlineStr">
        <is>
          <t>photovoltaic slanted-roof installation, 3kWp, multi-Si, laminated, integrated, on roof</t>
        </is>
      </c>
      <c r="N13254" t="inlineStr">
        <is>
          <t>all</t>
        </is>
      </c>
      <c r="O13254" t="n">
        <v>1</v>
      </c>
      <c r="P13254" s="30">
        <f>INDEX(parameters!$D$41:$AG$178,MATCH('PV (extension)'!B13220,parameters!$C$41:$C$178,0),MATCH('PV (extension)'!A13254,parameters!$D$5:$AG$5,0))/O13254</f>
        <v>2.4314965858370148E-3</v>
      </c>
      <c r="Q13254" s="3" t="inlineStr">
        <is>
          <t>roof-top</t>
        </is>
      </c>
      <c r="R13254">
        <f>INDEX(parameters!$C$196:$EJ$198,MATCH('PV (extension)'!Q13254,parameters!$B$196:$B$198,0),MATCH('PV (extension)'!B13220,parameters!$C$195:$EJ$195,0))</f>
        <v>1026.7828786391833</v>
      </c>
      <c r="S13254" t="n">
        <v>3</v>
      </c>
      <c r="T13254" t="n">
        <v>30</v>
      </c>
      <c r="U13254">
        <f>T13254*S13254*R13254</f>
        <v>92410.459077526495</v>
      </c>
      <c r="V13254">
        <f>1/U13254</f>
        <v>1.0821285923502053E-5</v>
      </c>
    </row>
    <row r="13255" ht="16" customHeight="1" s="29">
      <c r="A13255" t="inlineStr">
        <is>
          <t>photovoltaic slanted-roof installation, 3kWp, multi-Si, panel, mounted, on roof</t>
        </is>
      </c>
      <c r="B13255" s="30">
        <f>P13255*V13255</f>
        <v>4.5036660837754313E-7</v>
      </c>
      <c r="C13255" t="inlineStr">
        <is>
          <t>APAC</t>
        </is>
      </c>
      <c r="D13255" t="inlineStr">
        <is>
          <t>unit</t>
        </is>
      </c>
      <c r="F13255" t="inlineStr">
        <is>
          <t>technosphere</t>
        </is>
      </c>
      <c r="G13255" t="n">
        <v>2</v>
      </c>
      <c r="H13255" t="n">
        <v>-15.40735416199742</v>
      </c>
      <c r="I13255" t="n">
        <v>0.09798894162072011</v>
      </c>
      <c r="J13255" t="inlineStr">
        <is>
          <t>(2,2,1,1,1,3); Calculation with average annual yield and share of technologies. Lifetime: 30a.</t>
        </is>
      </c>
      <c r="L13255" t="inlineStr">
        <is>
          <t>photovoltaic slanted-roof installation, 3kWp, multi-Si, panel, mounted, on roof</t>
        </is>
      </c>
      <c r="N13255" t="inlineStr">
        <is>
          <t>all</t>
        </is>
      </c>
      <c r="O13255" t="n">
        <v>1</v>
      </c>
      <c r="P13255" s="30">
        <f>INDEX(parameters!$D$41:$AG$178,MATCH('PV (extension)'!B13220,parameters!$C$41:$C$178,0),MATCH('PV (extension)'!A13255,parameters!$D$5:$AG$5,0))/O13255</f>
        <v>4.1618585033357351E-2</v>
      </c>
      <c r="Q13255" s="3" t="inlineStr">
        <is>
          <t>roof-top</t>
        </is>
      </c>
      <c r="R13255">
        <f>INDEX(parameters!$C$196:$EJ$198,MATCH('PV (extension)'!Q13255,parameters!$B$196:$B$198,0),MATCH('PV (extension)'!B13220,parameters!$C$195:$EJ$195,0))</f>
        <v>1026.7828786391833</v>
      </c>
      <c r="S13255" t="n">
        <v>3</v>
      </c>
      <c r="T13255" t="n">
        <v>30</v>
      </c>
      <c r="U13255">
        <f>T13255*S13255*R13255</f>
        <v>92410.459077526495</v>
      </c>
      <c r="V13255">
        <f>1/U13255</f>
        <v>1.0821285923502053E-5</v>
      </c>
    </row>
    <row r="13256" ht="16" customHeight="1" s="29">
      <c r="A13256" t="inlineStr">
        <is>
          <t>photovoltaic slanted-roof installation, 3kWp, single-Si, laminated, integrated, on roof</t>
        </is>
      </c>
      <c r="B13256" s="30">
        <f>P13256*V13256</f>
        <v>1.3905752051011434E-8</v>
      </c>
      <c r="C13256" t="inlineStr">
        <is>
          <t>APAC</t>
        </is>
      </c>
      <c r="D13256" t="inlineStr">
        <is>
          <t>unit</t>
        </is>
      </c>
      <c r="F13256" t="inlineStr">
        <is>
          <t>technosphere</t>
        </is>
      </c>
      <c r="G13256" t="n">
        <v>2</v>
      </c>
      <c r="H13256" t="n">
        <v>-18.85636797425012</v>
      </c>
      <c r="I13256" t="n">
        <v>0.09798894162072011</v>
      </c>
      <c r="J13256" t="inlineStr">
        <is>
          <t>(2,2,1,1,1,3); Calculation with average annual yield and share of technologies. Lifetime: 30a.</t>
        </is>
      </c>
      <c r="L13256" t="inlineStr">
        <is>
          <t>photovoltaic slanted-roof installation, 3kWp, single-Si, laminated, integrated, on roof</t>
        </is>
      </c>
      <c r="N13256" t="inlineStr">
        <is>
          <t>all</t>
        </is>
      </c>
      <c r="O13256" t="n">
        <v>1</v>
      </c>
      <c r="P13256" s="30">
        <f>INDEX(parameters!$D$41:$AG$178,MATCH('PV (extension)'!B13220,parameters!$C$41:$C$178,0),MATCH('PV (extension)'!A13256,parameters!$D$5:$AG$5,0))/O13256</f>
        <v>1.2850369308522222E-3</v>
      </c>
      <c r="Q13256" s="3" t="inlineStr">
        <is>
          <t>roof-top</t>
        </is>
      </c>
      <c r="R13256">
        <f>INDEX(parameters!$C$196:$EJ$198,MATCH('PV (extension)'!Q13256,parameters!$B$196:$B$198,0),MATCH('PV (extension)'!B13220,parameters!$C$195:$EJ$195,0))</f>
        <v>1026.7828786391833</v>
      </c>
      <c r="S13256" t="n">
        <v>3</v>
      </c>
      <c r="T13256" t="n">
        <v>30</v>
      </c>
      <c r="U13256">
        <f>T13256*S13256*R13256</f>
        <v>92410.459077526495</v>
      </c>
      <c r="V13256">
        <f>1/U13256</f>
        <v>1.0821285923502053E-5</v>
      </c>
    </row>
    <row r="13257" ht="16" customHeight="1" s="29">
      <c r="A13257" t="inlineStr">
        <is>
          <t>photovoltaic slanted-roof installation, 3kWp, single-Si, panel, mounted, on roof</t>
        </is>
      </c>
      <c r="B13257" s="30">
        <f>P13257*V13257</f>
        <v>2.3536470142350937E-7</v>
      </c>
      <c r="C13257" t="inlineStr">
        <is>
          <t>APAC</t>
        </is>
      </c>
      <c r="D13257" t="inlineStr">
        <is>
          <t>unit</t>
        </is>
      </c>
      <c r="F13257" t="inlineStr">
        <is>
          <t>technosphere</t>
        </is>
      </c>
      <c r="G13257" t="n">
        <v>2</v>
      </c>
      <c r="H13257" t="n">
        <v>-16.04298817847151</v>
      </c>
      <c r="I13257" t="n">
        <v>0.09798894162072011</v>
      </c>
      <c r="J13257" t="inlineStr">
        <is>
          <t>(2,2,1,1,1,3); Calculation with average annual yield and share of technologies. Lifetime: 30a.</t>
        </is>
      </c>
      <c r="L13257" t="inlineStr">
        <is>
          <t>photovoltaic slanted-roof installation, 3kWp, single-Si, panel, mounted, on roof</t>
        </is>
      </c>
      <c r="N13257" t="inlineStr">
        <is>
          <t>all</t>
        </is>
      </c>
      <c r="O13257" t="n">
        <v>1</v>
      </c>
      <c r="P13257" s="30">
        <f>INDEX(parameters!$D$41:$AG$178,MATCH('PV (extension)'!B13220,parameters!$C$41:$C$178,0),MATCH('PV (extension)'!A13257,parameters!$D$5:$AG$5,0))/O13257</f>
        <v>2.1750160109191456E-2</v>
      </c>
      <c r="Q13257" s="3" t="inlineStr">
        <is>
          <t>roof-top</t>
        </is>
      </c>
      <c r="R13257">
        <f>INDEX(parameters!$C$196:$EJ$198,MATCH('PV (extension)'!Q13257,parameters!$B$196:$B$198,0),MATCH('PV (extension)'!B13220,parameters!$C$195:$EJ$195,0))</f>
        <v>1026.7828786391833</v>
      </c>
      <c r="S13257" t="n">
        <v>3</v>
      </c>
      <c r="T13257" t="n">
        <v>30</v>
      </c>
      <c r="U13257">
        <f>T13257*S13257*R13257</f>
        <v>92410.459077526495</v>
      </c>
      <c r="V13257">
        <f>1/U13257</f>
        <v>1.0821285923502053E-5</v>
      </c>
    </row>
    <row r="13258" s="29">
      <c r="A13258" t="inlineStr">
        <is>
          <t>market for tap water</t>
        </is>
      </c>
      <c r="B13258" t="n">
        <v>0.0020721</v>
      </c>
      <c r="C13258" t="inlineStr">
        <is>
          <t>Europe without Switzerland</t>
        </is>
      </c>
      <c r="D13258" t="inlineStr">
        <is>
          <t>kilogram</t>
        </is>
      </c>
      <c r="F13258" t="inlineStr">
        <is>
          <t>technosphere</t>
        </is>
      </c>
      <c r="G13258" t="n">
        <v>2</v>
      </c>
      <c r="H13258" t="n">
        <v>-6.179192693201237</v>
      </c>
      <c r="I13258" t="n">
        <v>0.04340984597628009</v>
      </c>
      <c r="J13258" t="inlineStr">
        <is>
          <t>(2,2,1,1,1,3); Estimation 20l/m2 panel</t>
        </is>
      </c>
      <c r="L13258" t="inlineStr">
        <is>
          <t>tap water</t>
        </is>
      </c>
    </row>
    <row r="13259" s="29">
      <c r="A13259" t="inlineStr">
        <is>
          <t>treatment of wastewater, from residence, capacity 1.1E10l/year</t>
        </is>
      </c>
      <c r="B13259" t="n">
        <v>-1.8649e-06</v>
      </c>
      <c r="C13259" t="inlineStr">
        <is>
          <t>CH</t>
        </is>
      </c>
      <c r="D13259" t="inlineStr">
        <is>
          <t>cubic meter</t>
        </is>
      </c>
      <c r="F13259" t="inlineStr">
        <is>
          <t>technosphere</t>
        </is>
      </c>
      <c r="G13259" t="n">
        <v>2</v>
      </c>
      <c r="H13259" t="n">
        <v>-13.19230312560901</v>
      </c>
      <c r="I13259" t="n">
        <v>0.04340984597628009</v>
      </c>
      <c r="J13259" t="inlineStr">
        <is>
          <t>(2,2,1,1,1,3); Estimation 20l/m2 panel</t>
        </is>
      </c>
      <c r="K13259" t="b">
        <v>1</v>
      </c>
      <c r="L13259" t="inlineStr">
        <is>
          <t>wastewater, from residence</t>
        </is>
      </c>
    </row>
    <row r="13260" s="29"/>
    <row r="13261" customFormat="1" s="28">
      <c r="A13261" s="28" t="inlineStr">
        <is>
          <t>Activity</t>
        </is>
      </c>
      <c r="B13261" s="28" t="inlineStr">
        <is>
          <t>electricity production, photovoltaic, residential</t>
        </is>
      </c>
    </row>
    <row r="13262">
      <c r="A13262" t="inlineStr">
        <is>
          <t>comment</t>
        </is>
      </c>
      <c r="B1326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")&amp;HLOOKUP(B13263,parameters!$C$195:$EJ$198,2,0)&amp;" kWh/kWp.
Annual output, Facade: "&amp;HLOOKUP(B13263,parameters!$C$195:$EJ$198,3,0)&amp;" kWh/kWp.
Annual output, Open-ground: "&amp;HLOOKUP(B13263,parameters!$C$195:$EJ$198,4,0)&amp;_xlfn._LONGTEXT("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")&amp;VLOOKUP(B13263,'extension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1026.78287863918 kWh/kWp.
Annual output, Facade: 720.932659470065 kWh/kWp.
Annual output, Open-ground: 1092.32221131828 kWh/kWp.
Amount of solar energy transformed to electricity. Waste heat emission due to losses of electricity in the system.
Technology:  Electricity production with grid-connected photovoltaic power plants.
Time period:  Time of publications
Production volume: 11107.089 GWh in 2025.
Sampling:  Statistical data and model calculations
Extrapolations:  Use of PV technology data investigated for other countries (Switzerland). Correction of average yield with Swiss data.
Uncertainty:  None
Author: Romain Sacchi, PSI, romain.sacchi@psi.ch</v>
      </c>
    </row>
    <row r="13263" s="29">
      <c r="A13263" t="inlineStr">
        <is>
          <t>location</t>
        </is>
      </c>
      <c r="B13263" t="inlineStr">
        <is>
          <t>PL</t>
        </is>
      </c>
    </row>
    <row r="13264" s="29">
      <c r="A13264" t="inlineStr">
        <is>
          <t>production amount</t>
        </is>
      </c>
      <c r="B13264" t="n">
        <v>1</v>
      </c>
    </row>
    <row r="13265" s="29">
      <c r="A13265" t="inlineStr">
        <is>
          <t>reference product</t>
        </is>
      </c>
      <c r="B13265" t="inlineStr">
        <is>
          <t>electricity, low voltage</t>
        </is>
      </c>
    </row>
    <row r="13266" s="29">
      <c r="A13266" t="inlineStr">
        <is>
          <t>source</t>
        </is>
      </c>
      <c r="B1326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267" s="29">
      <c r="A13267" t="inlineStr">
        <is>
          <t>type</t>
        </is>
      </c>
      <c r="B13267" t="inlineStr">
        <is>
          <t>process</t>
        </is>
      </c>
    </row>
    <row r="13268" s="29">
      <c r="A13268" t="inlineStr">
        <is>
          <t>unit</t>
        </is>
      </c>
      <c r="B13268" t="inlineStr">
        <is>
          <t>kilowatt hour</t>
        </is>
      </c>
    </row>
    <row r="13269" s="29">
      <c r="A13269" t="inlineStr">
        <is>
          <t>Exchanges</t>
        </is>
      </c>
    </row>
    <row r="13270" customFormat="1" s="28">
      <c r="A13270" s="28" t="inlineStr">
        <is>
          <t>name</t>
        </is>
      </c>
      <c r="B13270" s="28" t="inlineStr">
        <is>
          <t>amount</t>
        </is>
      </c>
      <c r="C13270" s="28" t="inlineStr">
        <is>
          <t>location</t>
        </is>
      </c>
      <c r="D13270" s="28" t="inlineStr">
        <is>
          <t>unit</t>
        </is>
      </c>
      <c r="E13270" s="28" t="inlineStr">
        <is>
          <t>categories</t>
        </is>
      </c>
      <c r="F13270" s="28" t="inlineStr">
        <is>
          <t>type</t>
        </is>
      </c>
      <c r="G13270" s="28" t="inlineStr">
        <is>
          <t>uncertainty type</t>
        </is>
      </c>
      <c r="H13270" s="28" t="inlineStr">
        <is>
          <t>reference product</t>
        </is>
      </c>
      <c r="I13270" s="28" t="inlineStr">
        <is>
          <t>comment</t>
        </is>
      </c>
      <c r="J13270" s="28" t="inlineStr">
        <is>
          <t>production volume</t>
        </is>
      </c>
      <c r="K13270" s="28" t="inlineStr">
        <is>
          <t>scope</t>
        </is>
      </c>
      <c r="L13270" s="28" t="inlineStr">
        <is>
          <t>scope share</t>
        </is>
      </c>
      <c r="M13270" s="28" t="inlineStr">
        <is>
          <t>tech share</t>
        </is>
      </c>
      <c r="N13270" s="28" t="inlineStr">
        <is>
          <t>installation</t>
        </is>
      </c>
      <c r="O13270" s="28" t="inlineStr">
        <is>
          <t>productivity</t>
        </is>
      </c>
      <c r="P13270" s="28" t="inlineStr">
        <is>
          <t>kWp</t>
        </is>
      </c>
      <c r="Q13270" s="28" t="inlineStr">
        <is>
          <t>lifetime</t>
        </is>
      </c>
      <c r="R13270" s="28" t="inlineStr">
        <is>
          <t>lifetime production</t>
        </is>
      </c>
      <c r="S13270" s="28" t="inlineStr">
        <is>
          <t>inverted lifetime production</t>
        </is>
      </c>
    </row>
    <row r="13271" s="29">
      <c r="A13271" t="inlineStr">
        <is>
          <t>Energy, solar, converted</t>
        </is>
      </c>
      <c r="B13271" t="n">
        <v>3.8503</v>
      </c>
      <c r="D13271" t="inlineStr">
        <is>
          <t>megajoule</t>
        </is>
      </c>
      <c r="E13271" t="inlineStr">
        <is>
          <t>natural resource::in air</t>
        </is>
      </c>
      <c r="F13271" t="inlineStr">
        <is>
          <t>biosphere</t>
        </is>
      </c>
      <c r="G13271" t="n">
        <v>0</v>
      </c>
      <c r="I13271" t="inlineStr">
        <is>
          <t>(2,2,1,1,1,3); Energy loss in the system</t>
        </is>
      </c>
    </row>
    <row r="13272" s="29">
      <c r="A13272" t="inlineStr">
        <is>
          <t>Heat, waste</t>
        </is>
      </c>
      <c r="B13272" t="n">
        <v>0.25027</v>
      </c>
      <c r="D13272" t="inlineStr">
        <is>
          <t>megajoule</t>
        </is>
      </c>
      <c r="E13272" t="inlineStr">
        <is>
          <t>air</t>
        </is>
      </c>
      <c r="F13272" t="inlineStr">
        <is>
          <t>biosphere</t>
        </is>
      </c>
      <c r="G13272" t="n">
        <v>0</v>
      </c>
      <c r="I13272" t="inlineStr">
        <is>
          <t>(1,na,na,na,na,na); Calculation with average annual output and share of technologies; Average degradation of 10.5% included</t>
        </is>
      </c>
    </row>
    <row r="13273" s="29">
      <c r="A13273" t="inlineStr">
        <is>
          <t>electricity production, photovoltaic, residential</t>
        </is>
      </c>
      <c r="B13273" t="n">
        <v>1</v>
      </c>
      <c r="C13273" t="inlineStr">
        <is>
          <t>PL</t>
        </is>
      </c>
      <c r="D13273" t="inlineStr">
        <is>
          <t>kilowatt hour</t>
        </is>
      </c>
      <c r="E13273" t="inlineStr">
        <is>
          <t>photovoltaic::power plants</t>
        </is>
      </c>
      <c r="F13273" t="inlineStr">
        <is>
          <t>production</t>
        </is>
      </c>
      <c r="G13273" t="n">
        <v>0</v>
      </c>
      <c r="H13273" t="inlineStr">
        <is>
          <t>electricity, low voltage</t>
        </is>
      </c>
      <c r="J13273">
        <f>VLOOKUP(C13273,'extension - production vol'!$B$6:$D$235,3,0)</f>
        <v>11107.089</v>
      </c>
    </row>
    <row r="13274" ht="16" customHeight="1" s="29">
      <c r="A13274" t="inlineStr">
        <is>
          <t>photovoltaic slanted-roof installation, 3 kWp, CIS, laminated, integrated, on roof</t>
        </is>
      </c>
      <c r="B13274" s="30">
        <f>M13274*S13274</f>
        <v>5.5403069409079302E-8</v>
      </c>
      <c r="C13274" t="inlineStr">
        <is>
          <t>CH</t>
        </is>
      </c>
      <c r="D13274" t="inlineStr">
        <is>
          <t>unit</t>
        </is>
      </c>
      <c r="F13274" t="inlineStr">
        <is>
          <t>technosphere</t>
        </is>
      </c>
      <c r="G13274" t="n">
        <v>0</v>
      </c>
      <c r="H13274" t="inlineStr">
        <is>
          <t>photovoltaic slanted-roof installation, 3 kWp, CIS, laminated, integrated, on roof</t>
        </is>
      </c>
      <c r="I13274" t="inlineStr">
        <is>
          <t>(2,2,1,1,1,3); Calculation with average annual yield and share of technologies. Lifetime: 30a.</t>
        </is>
      </c>
      <c r="K13274" t="inlineStr">
        <is>
          <t>residential</t>
        </is>
      </c>
      <c r="L13274">
        <f>IF(K13274="residential",VLOOKUP(B13263,parameters!$C$41:$AG$178,18,0),IF(K13274="commercial",1-VLOOKUP(B13263,parameters!$C$41:$AG$178,18,0),1))</f>
        <v>0.17766751537682748</v>
      </c>
      <c r="M13274" s="30">
        <f>INDEX(parameters!$D$41:$AG$178,MATCH('PV (extension)'!B13263,parameters!$C$41:$C$178,0),MATCH('PV (extension)'!A13274,parameters!$D$5:$AG$5,0))/L13274</f>
        <v>5.119823078397083E-3</v>
      </c>
      <c r="N13274" s="3" t="inlineStr">
        <is>
          <t>roof-top</t>
        </is>
      </c>
      <c r="O13274">
        <f>INDEX(parameters!$C$196:$EJ$198,MATCH('PV (extension)'!N13274,parameters!$B$196:$B$198,0),MATCH('PV (extension)'!B13263,parameters!$C$195:$EJ$195,0))</f>
        <v>1026.7828786391833</v>
      </c>
      <c r="P13274" t="n">
        <v>3</v>
      </c>
      <c r="Q13274" t="n">
        <v>30</v>
      </c>
      <c r="R13274">
        <f>Q13274*P13274*O13274</f>
        <v>92410.459077526495</v>
      </c>
      <c r="S13274">
        <f>1/R13274</f>
        <v>1.0821285923502053E-5</v>
      </c>
    </row>
    <row r="13275" ht="16" customHeight="1" s="29">
      <c r="A13275" t="inlineStr">
        <is>
          <t>photovoltaic slanted-roof installation, 3 kWp, CdTe, panel, mounted, on roof</t>
        </is>
      </c>
      <c r="B13275" s="30">
        <f>M13275*S13275</f>
        <v>3.6135578032387596E-7</v>
      </c>
      <c r="C13275" t="inlineStr">
        <is>
          <t>CH</t>
        </is>
      </c>
      <c r="D13275" t="inlineStr">
        <is>
          <t>unit</t>
        </is>
      </c>
      <c r="F13275" t="inlineStr">
        <is>
          <t>technosphere</t>
        </is>
      </c>
      <c r="G13275" t="n">
        <v>0</v>
      </c>
      <c r="H13275" t="inlineStr">
        <is>
          <t>photovoltaic slanted-roof installation, 3 kWp, CdTe, panel, mounted, on roof</t>
        </is>
      </c>
      <c r="I13275" t="inlineStr">
        <is>
          <t>(2,2,1,1,1,3); Calculation with average annual yield and share of technologies. Lifetime: 30a.</t>
        </is>
      </c>
      <c r="K13275" t="inlineStr">
        <is>
          <t>residential</t>
        </is>
      </c>
      <c r="L13275">
        <f>L13274</f>
        <v>0.17766751537682748</v>
      </c>
      <c r="M13275" s="30">
        <f>INDEX(parameters!$D$41:$AG$178,MATCH('PV (extension)'!B13263,parameters!$C$41:$C$178,0),MATCH('PV (extension)'!A13275,parameters!$D$5:$AG$5,0))/L13275</f>
        <v>3.3393053550047194E-2</v>
      </c>
      <c r="N13275" s="3" t="inlineStr">
        <is>
          <t>roof-top</t>
        </is>
      </c>
      <c r="O13275">
        <f>INDEX(parameters!$C$196:$EJ$198,MATCH('PV (extension)'!N13275,parameters!$B$196:$B$198,0),MATCH('PV (extension)'!B13263,parameters!$C$195:$EJ$195,0))</f>
        <v>1026.7828786391833</v>
      </c>
      <c r="P13275" t="n">
        <v>3</v>
      </c>
      <c r="Q13275" t="n">
        <v>30</v>
      </c>
      <c r="R13275">
        <f>Q13275*P13275*O13275</f>
        <v>92410.459077526495</v>
      </c>
      <c r="S13275">
        <f>1/R13275</f>
        <v>1.0821285923502053E-5</v>
      </c>
    </row>
    <row r="13276" ht="16" customHeight="1" s="29">
      <c r="A13276" t="inlineStr">
        <is>
          <t>photovoltaic slanted-roof installation, 3 kWp, micro-Si, laminated, integrated, on roof</t>
        </is>
      </c>
      <c r="B13276" s="30">
        <f>M13276*S13276</f>
        <v>5.5992031129875682E-9</v>
      </c>
      <c r="C13276" t="inlineStr">
        <is>
          <t>RER</t>
        </is>
      </c>
      <c r="D13276" t="inlineStr">
        <is>
          <t>unit</t>
        </is>
      </c>
      <c r="F13276" t="inlineStr">
        <is>
          <t>technosphere</t>
        </is>
      </c>
      <c r="G13276" t="n">
        <v>0</v>
      </c>
      <c r="H13276" t="inlineStr">
        <is>
          <t>photovoltaic slanted-roof installation, 3 kWp, micro-Si, laminated, integrated, on roof</t>
        </is>
      </c>
      <c r="I13276" t="inlineStr">
        <is>
          <t>(2,2,1,1,1,3); Calculation with average annual yield and share of technologies. Lifetime: 30a.</t>
        </is>
      </c>
      <c r="K13276" t="inlineStr">
        <is>
          <t>residential</t>
        </is>
      </c>
      <c r="L13276">
        <f>L13275</f>
        <v>0.17766751537682748</v>
      </c>
      <c r="M13276" s="30">
        <f>INDEX(parameters!$D$41:$AG$178,MATCH('PV (extension)'!B13263,parameters!$C$41:$C$178,0),MATCH('PV (extension)'!A13276,parameters!$D$5:$AG$5,0))/L13276</f>
        <v>5.1742493013949662E-4</v>
      </c>
      <c r="N13276" s="3" t="inlineStr">
        <is>
          <t>roof-top</t>
        </is>
      </c>
      <c r="O13276">
        <f>INDEX(parameters!$C$196:$EJ$198,MATCH('PV (extension)'!N13276,parameters!$B$196:$B$198,0),MATCH('PV (extension)'!B13263,parameters!$C$195:$EJ$195,0))</f>
        <v>1026.7828786391833</v>
      </c>
      <c r="P13276" t="n">
        <v>3</v>
      </c>
      <c r="Q13276" t="n">
        <v>30</v>
      </c>
      <c r="R13276">
        <f>Q13276*P13276*O13276</f>
        <v>92410.459077526495</v>
      </c>
      <c r="S13276">
        <f>1/R13276</f>
        <v>1.0821285923502053E-5</v>
      </c>
    </row>
    <row r="13277" ht="16" customHeight="1" s="29">
      <c r="A13277" t="inlineStr">
        <is>
          <t>photovoltaic slanted-roof installation, 3 kWp, micro-Si, panel, mounted, on roof</t>
        </is>
      </c>
      <c r="B13277" s="30">
        <f>M13277*S13277</f>
        <v>9.7341174193495525E-8</v>
      </c>
      <c r="C13277" t="inlineStr">
        <is>
          <t>RER</t>
        </is>
      </c>
      <c r="D13277" t="inlineStr">
        <is>
          <t>unit</t>
        </is>
      </c>
      <c r="F13277" t="inlineStr">
        <is>
          <t>technosphere</t>
        </is>
      </c>
      <c r="G13277" t="n">
        <v>0</v>
      </c>
      <c r="H13277" t="inlineStr">
        <is>
          <t>photovoltaic slanted-roof installation, 3 kWp, micro-Si, panel, mounted, on roof</t>
        </is>
      </c>
      <c r="I13277" t="inlineStr">
        <is>
          <t>(2,2,1,1,1,3); Calculation with average annual yield and share of technologies. Lifetime: 30a.</t>
        </is>
      </c>
      <c r="K13277" t="inlineStr">
        <is>
          <t>residential</t>
        </is>
      </c>
      <c r="L13277">
        <f>L13276</f>
        <v>0.17766751537682748</v>
      </c>
      <c r="M13277" s="30">
        <f>INDEX(parameters!$D$41:$AG$178,MATCH('PV (extension)'!B13263,parameters!$C$41:$C$178,0),MATCH('PV (extension)'!A13277,parameters!$D$5:$AG$5,0))/L13277</f>
        <v>8.9953425943663963E-3</v>
      </c>
      <c r="N13277" s="3" t="inlineStr">
        <is>
          <t>roof-top</t>
        </is>
      </c>
      <c r="O13277">
        <f>INDEX(parameters!$C$196:$EJ$198,MATCH('PV (extension)'!N13277,parameters!$B$196:$B$198,0),MATCH('PV (extension)'!B13263,parameters!$C$195:$EJ$195,0))</f>
        <v>1026.7828786391833</v>
      </c>
      <c r="P13277" t="n">
        <v>3</v>
      </c>
      <c r="Q13277" t="n">
        <v>30</v>
      </c>
      <c r="R13277">
        <f>Q13277*P13277*O13277</f>
        <v>92410.459077526495</v>
      </c>
      <c r="S13277">
        <f>1/R13277</f>
        <v>1.0821285923502053E-5</v>
      </c>
    </row>
    <row r="13278" s="29">
      <c r="A13278" t="inlineStr">
        <is>
          <t>photovoltaic facade installation, 3kWp, multi-Si, laminated, integrated, at building</t>
        </is>
      </c>
      <c r="B13278" s="30">
        <f>M13278*S13278</f>
        <v>2.8509112459320679E-7</v>
      </c>
      <c r="C13278" t="inlineStr">
        <is>
          <t>RER</t>
        </is>
      </c>
      <c r="D13278" t="inlineStr">
        <is>
          <t>unit</t>
        </is>
      </c>
      <c r="F13278" t="inlineStr">
        <is>
          <t>technosphere</t>
        </is>
      </c>
      <c r="G13278" t="n">
        <v>0</v>
      </c>
      <c r="H13278" t="inlineStr">
        <is>
          <t>photovoltaic facade installation, 3kWp, multi-Si, laminated, integrated, at building</t>
        </is>
      </c>
      <c r="I13278" t="inlineStr">
        <is>
          <t>(2,2,1,1,1,3); Calculation with average annual yield and share of technologies. Lifetime: 30a.</t>
        </is>
      </c>
      <c r="K13278" t="inlineStr">
        <is>
          <t>residential</t>
        </is>
      </c>
      <c r="L13278">
        <f>L13277</f>
        <v>0.17766751537682748</v>
      </c>
      <c r="M13278" s="30">
        <f>INDEX(parameters!$D$41:$AG$178,MATCH('PV (extension)'!B13263,parameters!$C$41:$C$178,0),MATCH('PV (extension)'!A13278,parameters!$D$5:$AG$5,0))/L13278</f>
        <v>1.8497835237986298E-2</v>
      </c>
      <c r="N13278" t="inlineStr">
        <is>
          <t>façade</t>
        </is>
      </c>
      <c r="O13278">
        <f>INDEX(parameters!$C$196:$EJ$198,MATCH('PV (extension)'!N13278,parameters!$B$196:$B$198,0),MATCH('PV (extension)'!B13263,parameters!$C$195:$EJ$195,0))</f>
        <v>720.93265947006489</v>
      </c>
      <c r="P13278" t="n">
        <v>3</v>
      </c>
      <c r="Q13278" t="n">
        <v>30</v>
      </c>
      <c r="R13278">
        <f>Q13278*P13278*O13278</f>
        <v>64883.939352305839</v>
      </c>
      <c r="S13278">
        <f>1/R13278</f>
        <v>1.5412134497108984E-5</v>
      </c>
    </row>
    <row r="13279" s="29">
      <c r="A13279" t="inlineStr">
        <is>
          <t>photovoltaic facade installation, 3kWp, multi-Si, panel, mounted, at building</t>
        </is>
      </c>
      <c r="B13279" s="30">
        <f>M13279*S13279</f>
        <v>2.7959893877589377E-7</v>
      </c>
      <c r="C13279" t="inlineStr">
        <is>
          <t>RER</t>
        </is>
      </c>
      <c r="D13279" t="inlineStr">
        <is>
          <t>unit</t>
        </is>
      </c>
      <c r="F13279" t="inlineStr">
        <is>
          <t>technosphere</t>
        </is>
      </c>
      <c r="G13279" t="n">
        <v>0</v>
      </c>
      <c r="H13279" t="inlineStr">
        <is>
          <t>photovoltaic facade installation, 3kWp, multi-Si, panel, mounted, at building</t>
        </is>
      </c>
      <c r="I13279" t="inlineStr">
        <is>
          <t>(2,2,1,1,1,3); Calculation with average annual yield and share of technologies. Lifetime: 30a.</t>
        </is>
      </c>
      <c r="K13279" t="inlineStr">
        <is>
          <t>residential</t>
        </is>
      </c>
      <c r="L13279">
        <f>L13278</f>
        <v>0.17766751537682748</v>
      </c>
      <c r="M13279" s="30">
        <f>INDEX(parameters!$D$41:$AG$178,MATCH('PV (extension)'!B13263,parameters!$C$41:$C$178,0),MATCH('PV (extension)'!A13279,parameters!$D$5:$AG$5,0))/L13279</f>
        <v>1.8141480586504166E-2</v>
      </c>
      <c r="N13279" t="inlineStr">
        <is>
          <t>façade</t>
        </is>
      </c>
      <c r="O13279">
        <f>INDEX(parameters!$C$196:$EJ$198,MATCH('PV (extension)'!N13279,parameters!$B$196:$B$198,0),MATCH('PV (extension)'!B13263,parameters!$C$195:$EJ$195,0))</f>
        <v>720.93265947006489</v>
      </c>
      <c r="P13279" t="n">
        <v>3</v>
      </c>
      <c r="Q13279" t="n">
        <v>30</v>
      </c>
      <c r="R13279">
        <f>Q13279*P13279*O13279</f>
        <v>64883.939352305839</v>
      </c>
      <c r="S13279">
        <f>1/R13279</f>
        <v>1.5412134497108984E-5</v>
      </c>
    </row>
    <row r="13280" s="29">
      <c r="A13280" t="inlineStr">
        <is>
          <t>photovoltaic facade installation, 3kWp, single-Si, laminated, integrated, at building</t>
        </is>
      </c>
      <c r="B13280" s="30">
        <f>M13280*S13280</f>
        <v>1.5029685837779872E-7</v>
      </c>
      <c r="C13280" t="inlineStr">
        <is>
          <t>RER</t>
        </is>
      </c>
      <c r="D13280" t="inlineStr">
        <is>
          <t>unit</t>
        </is>
      </c>
      <c r="F13280" t="inlineStr">
        <is>
          <t>technosphere</t>
        </is>
      </c>
      <c r="G13280" t="n">
        <v>0</v>
      </c>
      <c r="H13280" t="inlineStr">
        <is>
          <t>photovoltaic facade installation, 3kWp, single-Si, laminated, integrated, at building</t>
        </is>
      </c>
      <c r="I13280" t="inlineStr">
        <is>
          <t>(2,2,1,1,1,3); Calculation with average annual yield and share of technologies. Lifetime: 30a.</t>
        </is>
      </c>
      <c r="K13280" t="inlineStr">
        <is>
          <t>residential</t>
        </is>
      </c>
      <c r="L13280">
        <f>L13279</f>
        <v>0.17766751537682748</v>
      </c>
      <c r="M13280" s="30">
        <f>INDEX(parameters!$D$41:$AG$178,MATCH('PV (extension)'!B13263,parameters!$C$41:$C$178,0),MATCH('PV (extension)'!A13280,parameters!$D$5:$AG$5,0))/L13280</f>
        <v>9.7518522438271929E-3</v>
      </c>
      <c r="N13280" t="inlineStr">
        <is>
          <t>façade</t>
        </is>
      </c>
      <c r="O13280">
        <f>INDEX(parameters!$C$196:$EJ$198,MATCH('PV (extension)'!N13280,parameters!$B$196:$B$198,0),MATCH('PV (extension)'!B13263,parameters!$C$195:$EJ$195,0))</f>
        <v>720.93265947006489</v>
      </c>
      <c r="P13280" t="n">
        <v>3</v>
      </c>
      <c r="Q13280" t="n">
        <v>30</v>
      </c>
      <c r="R13280">
        <f>Q13280*P13280*O13280</f>
        <v>64883.939352305839</v>
      </c>
      <c r="S13280">
        <f>1/R13280</f>
        <v>1.5412134497108984E-5</v>
      </c>
    </row>
    <row r="13281" s="29">
      <c r="A13281" t="inlineStr">
        <is>
          <t>photovoltaic facade installation, 3kWp, single-Si, panel, mounted, at building</t>
        </is>
      </c>
      <c r="B13281" s="30">
        <f>M13281*S13281</f>
        <v>1.5016681419552134E-7</v>
      </c>
      <c r="C13281" t="inlineStr">
        <is>
          <t>RER</t>
        </is>
      </c>
      <c r="D13281" t="inlineStr">
        <is>
          <t>unit</t>
        </is>
      </c>
      <c r="F13281" t="inlineStr">
        <is>
          <t>technosphere</t>
        </is>
      </c>
      <c r="G13281" t="n">
        <v>0</v>
      </c>
      <c r="H13281" t="inlineStr">
        <is>
          <t>photovoltaic facade installation, 3kWp, single-Si, panel, mounted, at building</t>
        </is>
      </c>
      <c r="I13281" t="inlineStr">
        <is>
          <t>(2,2,1,1,1,3); Calculation with average annual yield and share of technologies. Lifetime: 30a.</t>
        </is>
      </c>
      <c r="K13281" t="inlineStr">
        <is>
          <t>residential</t>
        </is>
      </c>
      <c r="L13281">
        <f>L13280</f>
        <v>0.17766751537682748</v>
      </c>
      <c r="M13281" s="30">
        <f>INDEX(parameters!$D$41:$AG$178,MATCH('PV (extension)'!B13263,parameters!$C$41:$C$178,0),MATCH('PV (extension)'!A13281,parameters!$D$5:$AG$5,0))/L13281</f>
        <v>9.7434144649911868E-3</v>
      </c>
      <c r="N13281" t="inlineStr">
        <is>
          <t>façade</t>
        </is>
      </c>
      <c r="O13281">
        <f>INDEX(parameters!$C$196:$EJ$198,MATCH('PV (extension)'!N13281,parameters!$B$196:$B$198,0),MATCH('PV (extension)'!B13263,parameters!$C$195:$EJ$195,0))</f>
        <v>720.93265947006489</v>
      </c>
      <c r="P13281" t="n">
        <v>3</v>
      </c>
      <c r="Q13281" t="n">
        <v>30</v>
      </c>
      <c r="R13281">
        <f>Q13281*P13281*O13281</f>
        <v>64883.939352305839</v>
      </c>
      <c r="S13281">
        <f>1/R13281</f>
        <v>1.5412134497108984E-5</v>
      </c>
    </row>
    <row r="13282" ht="16" customHeight="1" s="29">
      <c r="A13282" t="inlineStr">
        <is>
          <t>photovoltaic flat-roof installation, 3kWp, multi-Si, on roof</t>
        </is>
      </c>
      <c r="B13282" s="30">
        <f>M13282*S13282</f>
        <v>3.0834469334810676E-6</v>
      </c>
      <c r="C13282" t="inlineStr">
        <is>
          <t>RER</t>
        </is>
      </c>
      <c r="D13282" t="inlineStr">
        <is>
          <t>unit</t>
        </is>
      </c>
      <c r="F13282" t="inlineStr">
        <is>
          <t>technosphere</t>
        </is>
      </c>
      <c r="G13282" t="n">
        <v>0</v>
      </c>
      <c r="H13282" t="inlineStr">
        <is>
          <t>photovoltaic flat-roof installation, 3kWp, multi-Si, on roof</t>
        </is>
      </c>
      <c r="I13282" t="inlineStr">
        <is>
          <t>(2,2,1,1,1,3); Calculation with average annual yield and share of technologies. Lifetime: 30a.</t>
        </is>
      </c>
      <c r="K13282" t="inlineStr">
        <is>
          <t>residential</t>
        </is>
      </c>
      <c r="L13282">
        <f>L13281</f>
        <v>0.17766751537682748</v>
      </c>
      <c r="M13282" s="30">
        <f>INDEX(parameters!$D$41:$AG$178,MATCH('PV (extension)'!B13263,parameters!$C$41:$C$178,0),MATCH('PV (extension)'!A13282,parameters!$D$5:$AG$5,0))/L13282</f>
        <v>0.28494274666417674</v>
      </c>
      <c r="N13282" s="3" t="inlineStr">
        <is>
          <t>roof-top</t>
        </is>
      </c>
      <c r="O13282">
        <f>INDEX(parameters!$C$196:$EJ$198,MATCH('PV (extension)'!N13282,parameters!$B$196:$B$198,0),MATCH('PV (extension)'!B13263,parameters!$C$195:$EJ$195,0))</f>
        <v>1026.7828786391833</v>
      </c>
      <c r="P13282" t="n">
        <v>3</v>
      </c>
      <c r="Q13282" t="n">
        <v>30</v>
      </c>
      <c r="R13282">
        <f>Q13282*P13282*O13282</f>
        <v>92410.459077526495</v>
      </c>
      <c r="S13282">
        <f>1/R13282</f>
        <v>1.0821285923502053E-5</v>
      </c>
    </row>
    <row r="13283" ht="16" customHeight="1" s="29">
      <c r="A13283" t="inlineStr">
        <is>
          <t>photovoltaic flat-roof installation, 3kWp, single-Si, on roof</t>
        </is>
      </c>
      <c r="B13283" s="30">
        <f>M13283*S13283</f>
        <v>1.6095146337221418E-6</v>
      </c>
      <c r="C13283" t="inlineStr">
        <is>
          <t>RER</t>
        </is>
      </c>
      <c r="D13283" t="inlineStr">
        <is>
          <t>unit</t>
        </is>
      </c>
      <c r="F13283" t="inlineStr">
        <is>
          <t>technosphere</t>
        </is>
      </c>
      <c r="G13283" t="n">
        <v>0</v>
      </c>
      <c r="H13283" t="inlineStr">
        <is>
          <t>photovoltaic flat-roof installation, 3kWp, single-Si, on roof</t>
        </is>
      </c>
      <c r="I13283" t="inlineStr">
        <is>
          <t>(2,2,1,1,1,3); Calculation with average annual yield and share of technologies. Lifetime: 30a.</t>
        </is>
      </c>
      <c r="K13283" t="inlineStr">
        <is>
          <t>residential</t>
        </is>
      </c>
      <c r="L13283">
        <f>L13282</f>
        <v>0.17766751537682748</v>
      </c>
      <c r="M13283" s="30">
        <f>INDEX(parameters!$D$41:$AG$178,MATCH('PV (extension)'!B13263,parameters!$C$41:$C$178,0),MATCH('PV (extension)'!A13283,parameters!$D$5:$AG$5,0))/L13283</f>
        <v>0.14873598619426004</v>
      </c>
      <c r="N13283" s="3" t="inlineStr">
        <is>
          <t>roof-top</t>
        </is>
      </c>
      <c r="O13283">
        <f>INDEX(parameters!$C$196:$EJ$198,MATCH('PV (extension)'!N13283,parameters!$B$196:$B$198,0),MATCH('PV (extension)'!B13263,parameters!$C$195:$EJ$195,0))</f>
        <v>1026.7828786391833</v>
      </c>
      <c r="P13283" t="n">
        <v>3</v>
      </c>
      <c r="Q13283" t="n">
        <v>30</v>
      </c>
      <c r="R13283">
        <f>Q13283*P13283*O13283</f>
        <v>92410.459077526495</v>
      </c>
      <c r="S13283">
        <f>1/R13283</f>
        <v>1.0821285923502053E-5</v>
      </c>
    </row>
    <row r="13284" ht="16" customHeight="1" s="29">
      <c r="A13284" t="inlineStr">
        <is>
          <t>photovoltaic slanted-roof installation, 3kWp, CIS, panel, mounted, on roof</t>
        </is>
      </c>
      <c r="B13284" s="30">
        <f>M13284*S13284</f>
        <v>8.9025188693524172E-7</v>
      </c>
      <c r="C13284" t="inlineStr">
        <is>
          <t>CH</t>
        </is>
      </c>
      <c r="D13284" t="inlineStr">
        <is>
          <t>unit</t>
        </is>
      </c>
      <c r="F13284" t="inlineStr">
        <is>
          <t>technosphere</t>
        </is>
      </c>
      <c r="G13284" t="n">
        <v>0</v>
      </c>
      <c r="H13284" t="inlineStr">
        <is>
          <t>photovoltaic slanted-roof installation, 3kWp, CIS, panel, mounted, on roof</t>
        </is>
      </c>
      <c r="I13284" t="inlineStr">
        <is>
          <t>(2,2,1,1,1,3); Calculation with average annual yield and share of technologies. Lifetime: 30a.</t>
        </is>
      </c>
      <c r="K13284" t="inlineStr">
        <is>
          <t>residential</t>
        </is>
      </c>
      <c r="L13284">
        <f>L13283</f>
        <v>0.17766751537682748</v>
      </c>
      <c r="M13284" s="30">
        <f>INDEX(parameters!$D$41:$AG$178,MATCH('PV (extension)'!B13263,parameters!$C$41:$C$178,0),MATCH('PV (extension)'!A13284,parameters!$D$5:$AG$5,0))/L13284</f>
        <v>8.2268585566319899E-2</v>
      </c>
      <c r="N13284" s="3" t="inlineStr">
        <is>
          <t>roof-top</t>
        </is>
      </c>
      <c r="O13284">
        <f>INDEX(parameters!$C$196:$EJ$198,MATCH('PV (extension)'!N13284,parameters!$B$196:$B$198,0),MATCH('PV (extension)'!B13263,parameters!$C$195:$EJ$195,0))</f>
        <v>1026.7828786391833</v>
      </c>
      <c r="P13284" t="n">
        <v>3</v>
      </c>
      <c r="Q13284" t="n">
        <v>30</v>
      </c>
      <c r="R13284">
        <f>Q13284*P13284*O13284</f>
        <v>92410.459077526495</v>
      </c>
      <c r="S13284">
        <f>1/R13284</f>
        <v>1.0821285923502053E-5</v>
      </c>
    </row>
    <row r="13285" ht="16" customHeight="1" s="29">
      <c r="A13285" t="inlineStr">
        <is>
          <t>photovoltaic slanted-roof installation, 3kWp, CdTe, laminated, integrated, on roof</t>
        </is>
      </c>
      <c r="B13285" s="30">
        <f>M13285*S13285</f>
        <v>2.4927611108741516E-8</v>
      </c>
      <c r="C13285" t="inlineStr">
        <is>
          <t>CH</t>
        </is>
      </c>
      <c r="D13285" t="inlineStr">
        <is>
          <t>unit</t>
        </is>
      </c>
      <c r="F13285" t="inlineStr">
        <is>
          <t>technosphere</t>
        </is>
      </c>
      <c r="G13285" t="n">
        <v>0</v>
      </c>
      <c r="H13285" t="inlineStr">
        <is>
          <t>photovoltaic slanted-roof installation, 3kWp, CdTe, laminated, integrated, on roof</t>
        </is>
      </c>
      <c r="I13285" t="inlineStr">
        <is>
          <t>(2,2,1,1,1,3); Calculation with average annual yield and share of technologies. Lifetime: 30a.</t>
        </is>
      </c>
      <c r="K13285" t="inlineStr">
        <is>
          <t>residential</t>
        </is>
      </c>
      <c r="L13285">
        <f>L13284</f>
        <v>0.17766751537682748</v>
      </c>
      <c r="M13285" s="30">
        <f>INDEX(parameters!$D$41:$AG$178,MATCH('PV (extension)'!B13263,parameters!$C$41:$C$178,0),MATCH('PV (extension)'!A13285,parameters!$D$5:$AG$5,0))/L13285</f>
        <v>2.3035719862648527E-3</v>
      </c>
      <c r="N13285" s="3" t="inlineStr">
        <is>
          <t>roof-top</t>
        </is>
      </c>
      <c r="O13285">
        <f>INDEX(parameters!$C$196:$EJ$198,MATCH('PV (extension)'!N13285,parameters!$B$196:$B$198,0),MATCH('PV (extension)'!B13263,parameters!$C$195:$EJ$195,0))</f>
        <v>1026.7828786391833</v>
      </c>
      <c r="P13285" t="n">
        <v>3</v>
      </c>
      <c r="Q13285" t="n">
        <v>30</v>
      </c>
      <c r="R13285">
        <f>Q13285*P13285*O13285</f>
        <v>92410.459077526495</v>
      </c>
      <c r="S13285">
        <f>1/R13285</f>
        <v>1.0821285923502053E-5</v>
      </c>
    </row>
    <row r="13286" ht="16" customHeight="1" s="29">
      <c r="A13286" t="inlineStr">
        <is>
          <t>photovoltaic slanted-roof installation, 3kWp, multi-Si, laminated, integrated, on roof</t>
        </is>
      </c>
      <c r="B13286" s="30">
        <f>M13286*S13286</f>
        <v>1.4809640198746853E-7</v>
      </c>
      <c r="C13286" t="inlineStr">
        <is>
          <t>RER</t>
        </is>
      </c>
      <c r="D13286" t="inlineStr">
        <is>
          <t>unit</t>
        </is>
      </c>
      <c r="F13286" t="inlineStr">
        <is>
          <t>technosphere</t>
        </is>
      </c>
      <c r="G13286" t="n">
        <v>0</v>
      </c>
      <c r="H13286" t="inlineStr">
        <is>
          <t>photovoltaic slanted-roof installation, 3kWp, multi-Si, laminated, integrated, on roof</t>
        </is>
      </c>
      <c r="I13286" t="inlineStr">
        <is>
          <t>(2,2,1,1,1,3); Calculation with average annual yield and share of technologies. Lifetime: 30a.</t>
        </is>
      </c>
      <c r="K13286" t="inlineStr">
        <is>
          <t>residential</t>
        </is>
      </c>
      <c r="L13286">
        <f>L13285</f>
        <v>0.17766751537682748</v>
      </c>
      <c r="M13286" s="30">
        <f>INDEX(parameters!$D$41:$AG$178,MATCH('PV (extension)'!B13263,parameters!$C$41:$C$178,0),MATCH('PV (extension)'!A13286,parameters!$D$5:$AG$5,0))/L13286</f>
        <v>1.3685656495391874E-2</v>
      </c>
      <c r="N13286" s="3" t="inlineStr">
        <is>
          <t>roof-top</t>
        </is>
      </c>
      <c r="O13286">
        <f>INDEX(parameters!$C$196:$EJ$198,MATCH('PV (extension)'!N13286,parameters!$B$196:$B$198,0),MATCH('PV (extension)'!B13263,parameters!$C$195:$EJ$195,0))</f>
        <v>1026.7828786391833</v>
      </c>
      <c r="P13286" t="n">
        <v>3</v>
      </c>
      <c r="Q13286" t="n">
        <v>30</v>
      </c>
      <c r="R13286">
        <f>Q13286*P13286*O13286</f>
        <v>92410.459077526495</v>
      </c>
      <c r="S13286">
        <f>1/R13286</f>
        <v>1.0821285923502053E-5</v>
      </c>
    </row>
    <row r="13287" ht="16" customHeight="1" s="29">
      <c r="A13287" t="inlineStr">
        <is>
          <t>photovoltaic slanted-roof installation, 3kWp, multi-Si, panel, mounted, on roof</t>
        </is>
      </c>
      <c r="B13287" s="30">
        <f>M13287*S13287</f>
        <v>2.5348843733325646E-6</v>
      </c>
      <c r="C13287" t="inlineStr">
        <is>
          <t>RER</t>
        </is>
      </c>
      <c r="D13287" t="inlineStr">
        <is>
          <t>unit</t>
        </is>
      </c>
      <c r="F13287" t="inlineStr">
        <is>
          <t>technosphere</t>
        </is>
      </c>
      <c r="G13287" t="n">
        <v>0</v>
      </c>
      <c r="H13287" t="inlineStr">
        <is>
          <t>photovoltaic slanted-roof installation, 3kWp, multi-Si, panel, mounted, on roof</t>
        </is>
      </c>
      <c r="I13287" t="inlineStr">
        <is>
          <t>(2,2,1,1,1,3); Calculation with average annual yield and share of technologies. Lifetime: 30a.</t>
        </is>
      </c>
      <c r="K13287" t="inlineStr">
        <is>
          <t>residential</t>
        </is>
      </c>
      <c r="L13287">
        <f>L13286</f>
        <v>0.17766751537682748</v>
      </c>
      <c r="M13287" s="30">
        <f>INDEX(parameters!$D$41:$AG$178,MATCH('PV (extension)'!B13263,parameters!$C$41:$C$178,0),MATCH('PV (extension)'!A13287,parameters!$D$5:$AG$5,0))/L13287</f>
        <v>0.23424982864811036</v>
      </c>
      <c r="N13287" s="3" t="inlineStr">
        <is>
          <t>roof-top</t>
        </is>
      </c>
      <c r="O13287">
        <f>INDEX(parameters!$C$196:$EJ$198,MATCH('PV (extension)'!N13287,parameters!$B$196:$B$198,0),MATCH('PV (extension)'!B13263,parameters!$C$195:$EJ$195,0))</f>
        <v>1026.7828786391833</v>
      </c>
      <c r="P13287" t="n">
        <v>3</v>
      </c>
      <c r="Q13287" t="n">
        <v>30</v>
      </c>
      <c r="R13287">
        <f>Q13287*P13287*O13287</f>
        <v>92410.459077526495</v>
      </c>
      <c r="S13287">
        <f>1/R13287</f>
        <v>1.0821285923502053E-5</v>
      </c>
    </row>
    <row r="13288" ht="16" customHeight="1" s="29">
      <c r="A13288" t="inlineStr">
        <is>
          <t>photovoltaic slanted-roof installation, 3kWp, single-Si, laminated, integrated, on roof</t>
        </is>
      </c>
      <c r="B13288" s="30">
        <f>M13288*S13288</f>
        <v>7.8268399383633796E-8</v>
      </c>
      <c r="C13288" t="inlineStr">
        <is>
          <t>RER</t>
        </is>
      </c>
      <c r="D13288" t="inlineStr">
        <is>
          <t>unit</t>
        </is>
      </c>
      <c r="F13288" t="inlineStr">
        <is>
          <t>technosphere</t>
        </is>
      </c>
      <c r="G13288" t="n">
        <v>0</v>
      </c>
      <c r="H13288" t="inlineStr">
        <is>
          <t>photovoltaic slanted-roof installation, 3kWp, single-Si, laminated, integrated, on roof</t>
        </is>
      </c>
      <c r="I13288" t="inlineStr">
        <is>
          <t>(2,2,1,1,1,3); Calculation with average annual yield and share of technologies. Lifetime: 30a.</t>
        </is>
      </c>
      <c r="K13288" t="inlineStr">
        <is>
          <t>residential</t>
        </is>
      </c>
      <c r="L13288">
        <f>L13287</f>
        <v>0.17766751537682748</v>
      </c>
      <c r="M13288" s="30">
        <f>INDEX(parameters!$D$41:$AG$178,MATCH('PV (extension)'!B13263,parameters!$C$41:$C$178,0),MATCH('PV (extension)'!A13288,parameters!$D$5:$AG$5,0))/L13288</f>
        <v>7.2328187183047909E-3</v>
      </c>
      <c r="N13288" s="3" t="inlineStr">
        <is>
          <t>roof-top</t>
        </is>
      </c>
      <c r="O13288">
        <f>INDEX(parameters!$C$196:$EJ$198,MATCH('PV (extension)'!N13288,parameters!$B$196:$B$198,0),MATCH('PV (extension)'!B13263,parameters!$C$195:$EJ$195,0))</f>
        <v>1026.7828786391833</v>
      </c>
      <c r="P13288" t="n">
        <v>3</v>
      </c>
      <c r="Q13288" t="n">
        <v>30</v>
      </c>
      <c r="R13288">
        <f>Q13288*P13288*O13288</f>
        <v>92410.459077526495</v>
      </c>
      <c r="S13288">
        <f>1/R13288</f>
        <v>1.0821285923502053E-5</v>
      </c>
    </row>
    <row r="13289" ht="16" customHeight="1" s="29">
      <c r="A13289" t="inlineStr">
        <is>
          <t>photovoltaic slanted-roof installation, 3kWp, single-Si, panel, mounted, on roof</t>
        </is>
      </c>
      <c r="B13289" s="30">
        <f>M13289*S13289</f>
        <v>1.3247480887223975E-6</v>
      </c>
      <c r="C13289" t="inlineStr">
        <is>
          <t>RER</t>
        </is>
      </c>
      <c r="D13289" t="inlineStr">
        <is>
          <t>unit</t>
        </is>
      </c>
      <c r="F13289" t="inlineStr">
        <is>
          <t>technosphere</t>
        </is>
      </c>
      <c r="G13289" t="n">
        <v>0</v>
      </c>
      <c r="H13289" t="inlineStr">
        <is>
          <t>photovoltaic slanted-roof installation, 3kWp, single-Si, panel, mounted, on roof</t>
        </is>
      </c>
      <c r="I13289" t="inlineStr">
        <is>
          <t>(2,2,1,1,1,3); Calculation with average annual yield and share of technologies. Lifetime: 30a.</t>
        </is>
      </c>
      <c r="K13289" t="inlineStr">
        <is>
          <t>residential</t>
        </is>
      </c>
      <c r="L13289">
        <f>L13288</f>
        <v>0.17766751537682748</v>
      </c>
      <c r="M13289" s="30">
        <f>INDEX(parameters!$D$41:$AG$178,MATCH('PV (extension)'!B13263,parameters!$C$41:$C$178,0),MATCH('PV (extension)'!A13289,parameters!$D$5:$AG$5,0))/L13289</f>
        <v>0.12242057904091255</v>
      </c>
      <c r="N13289" s="3" t="inlineStr">
        <is>
          <t>roof-top</t>
        </is>
      </c>
      <c r="O13289">
        <f>INDEX(parameters!$C$196:$EJ$198,MATCH('PV (extension)'!N13289,parameters!$B$196:$B$198,0),MATCH('PV (extension)'!B13263,parameters!$C$195:$EJ$195,0))</f>
        <v>1026.7828786391833</v>
      </c>
      <c r="P13289" t="n">
        <v>3</v>
      </c>
      <c r="Q13289" t="n">
        <v>30</v>
      </c>
      <c r="R13289">
        <f>Q13289*P13289*O13289</f>
        <v>92410.459077526495</v>
      </c>
      <c r="S13289">
        <f>1/R13289</f>
        <v>1.0821285923502053E-5</v>
      </c>
    </row>
    <row r="13290" s="29">
      <c r="A13290" t="inlineStr">
        <is>
          <t>market for tap water</t>
        </is>
      </c>
      <c r="B13290" t="n">
        <v>0.0037026</v>
      </c>
      <c r="C13290" t="inlineStr">
        <is>
          <t>Europe without Switzerland</t>
        </is>
      </c>
      <c r="D13290" t="inlineStr">
        <is>
          <t>kilogram</t>
        </is>
      </c>
      <c r="F13290" t="inlineStr">
        <is>
          <t>technosphere</t>
        </is>
      </c>
      <c r="G13290" t="n">
        <v>0</v>
      </c>
      <c r="H13290" t="inlineStr">
        <is>
          <t>tap water</t>
        </is>
      </c>
      <c r="I13290" t="inlineStr">
        <is>
          <t>(2,2,1,1,1,3); Estimation 20l/m2 panel</t>
        </is>
      </c>
    </row>
    <row r="13291" s="29">
      <c r="A13291" t="inlineStr">
        <is>
          <t>treatment of wastewater, from residence, capacity 1.1E10l/year</t>
        </is>
      </c>
      <c r="B13291" t="n">
        <v>-3.3323e-06</v>
      </c>
      <c r="C13291" t="inlineStr">
        <is>
          <t>CH</t>
        </is>
      </c>
      <c r="D13291" t="inlineStr">
        <is>
          <t>cubic meter</t>
        </is>
      </c>
      <c r="F13291" t="inlineStr">
        <is>
          <t>technosphere</t>
        </is>
      </c>
      <c r="G13291" t="n">
        <v>0</v>
      </c>
      <c r="H13291" t="inlineStr">
        <is>
          <t>wastewater, from residence</t>
        </is>
      </c>
      <c r="I13291" t="inlineStr">
        <is>
          <t>(2,2,1,1,1,3); Estimation 20l/m2 panel</t>
        </is>
      </c>
    </row>
    <row r="13292" s="29"/>
    <row r="13293" customFormat="1" s="28">
      <c r="A13293" s="28" t="inlineStr">
        <is>
          <t>Activity</t>
        </is>
      </c>
      <c r="B13293" s="28" t="inlineStr">
        <is>
          <t>electricity production, photovoltaic, commercial</t>
        </is>
      </c>
    </row>
    <row r="13294">
      <c r="A13294" t="inlineStr">
        <is>
          <t>comment</t>
        </is>
      </c>
      <c r="B1329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")&amp;HLOOKUP(B13295,parameters!$C$195:$EJ$198,2,0)&amp;" kWh/kWp.
Annual output, Facade: "&amp;HLOOKUP(B13295,parameters!$C$195:$EJ$198,3,0)&amp;" kWh/kWp.
Annual output, Open-ground: "&amp;HLOOKUP(B13295,parameters!$C$195:$EJ$198,4,0)&amp;_xlfn._LONGTEXT("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")&amp;VLOOKUP(B13295,'extension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1014.83015304432 kWh/kWp.
Annual output, Facade: 712.540320222608 kWh/kWp.
Annual output, Open-ground: 1079.60654579183 kWh/kWp.
Amount of solar energy transformed to electricity. Waste heat emission due to losses of electricity in the system.
Technology:  Electricity production with grid-connected photovoltaic power plants.
Time period:  Time of publications
Production volume: 157.3 GWh in 2025.
Sampling:  Statistical data and model calculations
Extrapolations:  Use of PV technology data investigated for other countries (Switzerland). Correction of average yield with Swiss data.
Uncertainty:  None
Author: Romain Sacchi, PSI, romain.sacchi@psi.ch</v>
      </c>
    </row>
    <row r="13295" s="29">
      <c r="A13295" t="inlineStr">
        <is>
          <t>location</t>
        </is>
      </c>
      <c r="B13295" t="inlineStr">
        <is>
          <t>BY</t>
        </is>
      </c>
    </row>
    <row r="13296" s="29">
      <c r="A13296" t="inlineStr">
        <is>
          <t>production amount</t>
        </is>
      </c>
      <c r="B13296" t="n">
        <v>1</v>
      </c>
    </row>
    <row r="13297" s="29">
      <c r="A13297" t="inlineStr">
        <is>
          <t>reference product</t>
        </is>
      </c>
      <c r="B13297" t="inlineStr">
        <is>
          <t>electricity, low voltage</t>
        </is>
      </c>
    </row>
    <row r="13298" s="29">
      <c r="A13298" t="inlineStr">
        <is>
          <t>source</t>
        </is>
      </c>
      <c r="B132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299" s="29">
      <c r="A13299" t="inlineStr">
        <is>
          <t>type</t>
        </is>
      </c>
      <c r="B13299" t="inlineStr">
        <is>
          <t>process</t>
        </is>
      </c>
    </row>
    <row r="13300" s="29">
      <c r="A13300" t="inlineStr">
        <is>
          <t>unit</t>
        </is>
      </c>
      <c r="B13300" t="inlineStr">
        <is>
          <t>kilowatt hour</t>
        </is>
      </c>
    </row>
    <row r="13301" s="29">
      <c r="A13301" t="inlineStr">
        <is>
          <t>Exchanges</t>
        </is>
      </c>
    </row>
    <row r="13302" customFormat="1" s="28">
      <c r="A13302" s="28" t="inlineStr">
        <is>
          <t>name</t>
        </is>
      </c>
      <c r="B13302" s="28" t="inlineStr">
        <is>
          <t>amount</t>
        </is>
      </c>
      <c r="C13302" s="28" t="inlineStr">
        <is>
          <t>location</t>
        </is>
      </c>
      <c r="D13302" s="28" t="inlineStr">
        <is>
          <t>unit</t>
        </is>
      </c>
      <c r="E13302" s="28" t="inlineStr">
        <is>
          <t>categories</t>
        </is>
      </c>
      <c r="F13302" s="28" t="inlineStr">
        <is>
          <t>type</t>
        </is>
      </c>
      <c r="G13302" s="28" t="inlineStr">
        <is>
          <t>uncertainty type</t>
        </is>
      </c>
      <c r="H13302" s="28" t="inlineStr">
        <is>
          <t>reference product</t>
        </is>
      </c>
      <c r="I13302" s="28" t="inlineStr">
        <is>
          <t>comment</t>
        </is>
      </c>
      <c r="J13302" s="28" t="inlineStr">
        <is>
          <t>production volume</t>
        </is>
      </c>
      <c r="K13302" s="28" t="inlineStr">
        <is>
          <t>scope</t>
        </is>
      </c>
      <c r="L13302" s="28" t="inlineStr">
        <is>
          <t>scope share</t>
        </is>
      </c>
      <c r="M13302" s="28" t="inlineStr">
        <is>
          <t>tech share</t>
        </is>
      </c>
      <c r="N13302" s="28" t="inlineStr">
        <is>
          <t>installation</t>
        </is>
      </c>
      <c r="O13302" s="28" t="inlineStr">
        <is>
          <t>productivity</t>
        </is>
      </c>
      <c r="P13302" s="28" t="inlineStr">
        <is>
          <t>kWp</t>
        </is>
      </c>
      <c r="Q13302" s="28" t="inlineStr">
        <is>
          <t>lifetime</t>
        </is>
      </c>
      <c r="R13302" s="28" t="inlineStr">
        <is>
          <t>lifetime production</t>
        </is>
      </c>
      <c r="S13302" s="28" t="inlineStr">
        <is>
          <t>inverted lifetime production</t>
        </is>
      </c>
    </row>
    <row r="13303" s="29">
      <c r="A13303" t="inlineStr">
        <is>
          <t>Energy, solar, converted</t>
        </is>
      </c>
      <c r="B13303" t="n">
        <v>3.8503</v>
      </c>
      <c r="D13303" t="inlineStr">
        <is>
          <t>megajoule</t>
        </is>
      </c>
      <c r="E13303" t="inlineStr">
        <is>
          <t>natural resource::in air</t>
        </is>
      </c>
      <c r="F13303" t="inlineStr">
        <is>
          <t>biosphere</t>
        </is>
      </c>
      <c r="G13303" t="n">
        <v>0</v>
      </c>
      <c r="I13303" t="inlineStr">
        <is>
          <t>(2,2,1,1,1,3); Energy loss in the system</t>
        </is>
      </c>
    </row>
    <row r="13304" s="29">
      <c r="A13304" t="inlineStr">
        <is>
          <t>Heat, waste</t>
        </is>
      </c>
      <c r="B13304" t="n">
        <v>0.25027</v>
      </c>
      <c r="D13304" t="inlineStr">
        <is>
          <t>megajoule</t>
        </is>
      </c>
      <c r="E13304" t="inlineStr">
        <is>
          <t>air</t>
        </is>
      </c>
      <c r="F13304" t="inlineStr">
        <is>
          <t>biosphere</t>
        </is>
      </c>
      <c r="G13304" t="n">
        <v>0</v>
      </c>
      <c r="I13304" t="inlineStr">
        <is>
          <t>(1,na,na,na,na,na); Calculation with average annual output and share of technologies; Average degradation of 10.5% included</t>
        </is>
      </c>
    </row>
    <row r="13305" s="29">
      <c r="A13305" t="inlineStr">
        <is>
          <t>electricity production, photovoltaic, commercial</t>
        </is>
      </c>
      <c r="B13305" t="n">
        <v>1</v>
      </c>
      <c r="C13305" t="inlineStr">
        <is>
          <t>BY</t>
        </is>
      </c>
      <c r="D13305" t="inlineStr">
        <is>
          <t>kilowatt hour</t>
        </is>
      </c>
      <c r="E13305" t="inlineStr">
        <is>
          <t>photovoltaic::power plants</t>
        </is>
      </c>
      <c r="F13305" t="inlineStr">
        <is>
          <t>production</t>
        </is>
      </c>
      <c r="G13305" t="n">
        <v>0</v>
      </c>
      <c r="H13305" t="inlineStr">
        <is>
          <t>electricity, low voltage</t>
        </is>
      </c>
      <c r="J13305">
        <f>VLOOKUP(C13305,'extension - production vol'!$B$6:$D$235,3,0)</f>
        <v>157.30000000000001</v>
      </c>
    </row>
    <row r="13306" ht="16" customHeight="1" s="29">
      <c r="A13306" t="inlineStr">
        <is>
          <t>photovoltaic flat-roof installation, 156 kWp, multi-Si, on roof</t>
        </is>
      </c>
      <c r="B13306" s="30">
        <f>M13306*S13306</f>
        <v>2.5851192742161658E-8</v>
      </c>
      <c r="C13306" t="inlineStr">
        <is>
          <t>CH</t>
        </is>
      </c>
      <c r="D13306" t="inlineStr">
        <is>
          <t>unit</t>
        </is>
      </c>
      <c r="F13306" t="inlineStr">
        <is>
          <t>technosphere</t>
        </is>
      </c>
      <c r="G13306" t="n">
        <v>0</v>
      </c>
      <c r="H13306" t="inlineStr">
        <is>
          <t>photovoltaic flat-roof installation, 156 kWp, multi-Si, on roof</t>
        </is>
      </c>
      <c r="I13306" t="inlineStr">
        <is>
          <t>(2,2,1,1,1,3); Calculation with average annual yield and share of technologies. Lifetime: 30a.</t>
        </is>
      </c>
      <c r="K13306" t="inlineStr">
        <is>
          <t>commercial</t>
        </is>
      </c>
      <c r="L13306">
        <f>IF(K13306="residential",VLOOKUP(B13295,parameters!$C$41:$AG$178,18,0),IF(K13306="commercial",1-VLOOKUP(B13295,parameters!$C$41:$AG$178,18,0),1))</f>
        <v>0.82233248462317254</v>
      </c>
      <c r="M13306" s="30">
        <f>INDEX(parameters!$D$41:$AG$178,MATCH('PV (extension)'!B13295,parameters!$C$41:$C$178,0),MATCH('PV (extension)'!A13306,parameters!$D$5:$AG$5,0))/L13306</f>
        <v>0.12277778707072071</v>
      </c>
      <c r="N13306" s="3" t="inlineStr">
        <is>
          <t>roof-top</t>
        </is>
      </c>
      <c r="O13306">
        <f>INDEX(parameters!$C$196:$EJ$198,MATCH('PV (extension)'!N13306,parameters!$B$196:$B$198,0),MATCH('PV (extension)'!B13295,parameters!$C$195:$EJ$195,0))</f>
        <v>1014.8301530443202</v>
      </c>
      <c r="P13306" t="n">
        <v>156</v>
      </c>
      <c r="Q13306" t="n">
        <v>30</v>
      </c>
      <c r="R13306">
        <f>Q13306*P13306*O13306</f>
        <v>4749405.1162474183</v>
      </c>
      <c r="S13306">
        <f>1/R13306</f>
        <v>2.105526851308309E-7</v>
      </c>
    </row>
    <row r="13307" ht="16" customHeight="1" s="29">
      <c r="A13307" t="inlineStr">
        <is>
          <t>photovoltaic flat-roof installation, 156 kWp, single-Si, on roof</t>
        </is>
      </c>
      <c r="B13307" s="30">
        <f>M13307*S13307</f>
        <v>1.3503726141782087E-8</v>
      </c>
      <c r="C13307" t="inlineStr">
        <is>
          <t>CH</t>
        </is>
      </c>
      <c r="D13307" t="inlineStr">
        <is>
          <t>unit</t>
        </is>
      </c>
      <c r="F13307" t="inlineStr">
        <is>
          <t>technosphere</t>
        </is>
      </c>
      <c r="G13307" t="n">
        <v>0</v>
      </c>
      <c r="H13307" t="inlineStr">
        <is>
          <t>photovoltaic flat-roof installation, 156 kWp, single-Si, on roof</t>
        </is>
      </c>
      <c r="I13307" t="inlineStr">
        <is>
          <t>(2,2,1,1,1,3); Calculation with average annual yield and share of technologies. Lifetime: 30a.</t>
        </is>
      </c>
      <c r="K13307" t="inlineStr">
        <is>
          <t>commercial</t>
        </is>
      </c>
      <c r="L13307">
        <f>L13306</f>
        <v>0.82233248462317254</v>
      </c>
      <c r="M13307" s="30">
        <f>INDEX(parameters!$D$41:$AG$178,MATCH('PV (extension)'!B13295,parameters!$C$41:$C$178,0),MATCH('PV (extension)'!A13307,parameters!$D$5:$AG$5,0))/L13307</f>
        <v>6.4134666026183854E-2</v>
      </c>
      <c r="N13307" s="3" t="inlineStr">
        <is>
          <t>roof-top</t>
        </is>
      </c>
      <c r="O13307">
        <f>INDEX(parameters!$C$196:$EJ$198,MATCH('PV (extension)'!N13307,parameters!$B$196:$B$198,0),MATCH('PV (extension)'!B13295,parameters!$C$195:$EJ$195,0))</f>
        <v>1014.8301530443202</v>
      </c>
      <c r="P13307" t="n">
        <v>156</v>
      </c>
      <c r="Q13307" t="n">
        <v>30</v>
      </c>
      <c r="R13307">
        <f>Q13307*P13307*O13307</f>
        <v>4749405.1162474183</v>
      </c>
      <c r="S13307">
        <f>1/R13307</f>
        <v>2.105526851308309E-7</v>
      </c>
    </row>
    <row r="13308" s="29">
      <c r="A13308" t="inlineStr">
        <is>
          <t>photovoltaic open ground installation, 570 kWp, CIS, on open ground</t>
        </is>
      </c>
      <c r="B13308" s="30">
        <f>M13308*S13308</f>
        <v>6.6556772802713674E-10</v>
      </c>
      <c r="C13308" t="inlineStr">
        <is>
          <t>RER</t>
        </is>
      </c>
      <c r="D13308" t="inlineStr">
        <is>
          <t>unit</t>
        </is>
      </c>
      <c r="F13308" t="inlineStr">
        <is>
          <t>technosphere</t>
        </is>
      </c>
      <c r="G13308" t="n">
        <v>0</v>
      </c>
      <c r="H13308" t="inlineStr">
        <is>
          <t>photovoltaic open ground installation, 570 kWp, CIS, on open ground</t>
        </is>
      </c>
      <c r="I13308" t="inlineStr">
        <is>
          <t>(2,2,1,1,1,3); Calculation with average annual yield and share of technologies. Lifetime: 30a.</t>
        </is>
      </c>
      <c r="K13308" t="inlineStr">
        <is>
          <t>commercial</t>
        </is>
      </c>
      <c r="L13308">
        <f>L13307</f>
        <v>0.82233248462317254</v>
      </c>
      <c r="M13308" s="30">
        <f>INDEX(parameters!$D$41:$AG$178,MATCH('PV (extension)'!B13295,parameters!$C$41:$C$178,0),MATCH('PV (extension)'!A13308,parameters!$D$5:$AG$5,0))/L13308</f>
        <v>1.2287226816964775E-2</v>
      </c>
      <c r="N13308" t="inlineStr">
        <is>
          <t>central</t>
        </is>
      </c>
      <c r="O13308">
        <f>INDEX(parameters!$C$196:$EJ$198,MATCH('PV (extension)'!N13308,parameters!$B$196:$B$198,0),MATCH('PV (extension)'!B13295,parameters!$C$195:$EJ$195,0))</f>
        <v>1079.6065457918301</v>
      </c>
      <c r="P13308" t="n">
        <v>570</v>
      </c>
      <c r="Q13308" t="n">
        <v>30</v>
      </c>
      <c r="R13308">
        <f>Q13308*P13308*O13308</f>
        <v>18461271.933040295</v>
      </c>
      <c r="S13308">
        <f>1/R13308</f>
        <v>5.4167448679973753E-8</v>
      </c>
    </row>
    <row r="13309" s="29">
      <c r="A13309" t="inlineStr">
        <is>
          <t>photovoltaic open ground installation, 570 kWp, CdTe, on open ground</t>
        </is>
      </c>
      <c r="B13309" s="30">
        <f>M13309*S13309</f>
        <v>4.8892092246839203E-9</v>
      </c>
      <c r="C13309" t="inlineStr">
        <is>
          <t>RER</t>
        </is>
      </c>
      <c r="D13309" t="inlineStr">
        <is>
          <t>unit</t>
        </is>
      </c>
      <c r="F13309" t="inlineStr">
        <is>
          <t>technosphere</t>
        </is>
      </c>
      <c r="G13309" t="n">
        <v>0</v>
      </c>
      <c r="H13309" t="inlineStr">
        <is>
          <t>photovoltaic open ground installation, 570 kWp, CdTe, on open ground</t>
        </is>
      </c>
      <c r="I13309" t="inlineStr">
        <is>
          <t>(2,2,1,1,1,3); Calculation with average annual yield and share of technologies. Lifetime: 30a.</t>
        </is>
      </c>
      <c r="K13309" t="inlineStr">
        <is>
          <t>commercial</t>
        </is>
      </c>
      <c r="L13309">
        <f>L13308</f>
        <v>0.82233248462317254</v>
      </c>
      <c r="M13309" s="30">
        <f>INDEX(parameters!$D$41:$AG$178,MATCH('PV (extension)'!B13295,parameters!$C$41:$C$178,0),MATCH('PV (extension)'!A13309,parameters!$D$5:$AG$5,0))/L13309</f>
        <v>9.0261021034418951E-2</v>
      </c>
      <c r="N13309" t="inlineStr">
        <is>
          <t>central</t>
        </is>
      </c>
      <c r="O13309">
        <f>INDEX(parameters!$C$196:$EJ$198,MATCH('PV (extension)'!N13309,parameters!$B$196:$B$198,0),MATCH('PV (extension)'!B13295,parameters!$C$195:$EJ$195,0))</f>
        <v>1079.6065457918301</v>
      </c>
      <c r="P13309" t="n">
        <v>570</v>
      </c>
      <c r="Q13309" t="n">
        <v>30</v>
      </c>
      <c r="R13309">
        <f>Q13309*P13309*O13309</f>
        <v>18461271.933040295</v>
      </c>
      <c r="S13309">
        <f>1/R13309</f>
        <v>5.4167448679973753E-8</v>
      </c>
    </row>
    <row r="13310" s="29">
      <c r="A13310" t="inlineStr">
        <is>
          <t>photovoltaic open ground installation, 570 kWp, micro-Si, on open ground</t>
        </is>
      </c>
      <c r="B13310" s="30">
        <f>M13310*S13310</f>
        <v>5.1822148319729677E-11</v>
      </c>
      <c r="C13310" t="inlineStr">
        <is>
          <t>RER</t>
        </is>
      </c>
      <c r="D13310" t="inlineStr">
        <is>
          <t>unit</t>
        </is>
      </c>
      <c r="F13310" t="inlineStr">
        <is>
          <t>technosphere</t>
        </is>
      </c>
      <c r="G13310" t="n">
        <v>0</v>
      </c>
      <c r="H13310" t="inlineStr">
        <is>
          <t>photovoltaic open ground installation, 570 kWp, micro-Si, on open ground</t>
        </is>
      </c>
      <c r="I13310" t="inlineStr">
        <is>
          <t>(2,2,1,1,1,3); Calculation with average annual yield and share of technologies. Lifetime: 30a.</t>
        </is>
      </c>
      <c r="K13310" t="inlineStr">
        <is>
          <t>commercial</t>
        </is>
      </c>
      <c r="L13310">
        <f>L13309</f>
        <v>0.82233248462317254</v>
      </c>
      <c r="M13310" s="30">
        <f>INDEX(parameters!$D$41:$AG$178,MATCH('PV (extension)'!B13295,parameters!$C$41:$C$178,0),MATCH('PV (extension)'!A13310,parameters!$D$5:$AG$5,0))/L13310</f>
        <v>9.5670277228487681E-4</v>
      </c>
      <c r="N13310" t="inlineStr">
        <is>
          <t>central</t>
        </is>
      </c>
      <c r="O13310">
        <f>INDEX(parameters!$C$196:$EJ$198,MATCH('PV (extension)'!N13310,parameters!$B$196:$B$198,0),MATCH('PV (extension)'!B13295,parameters!$C$195:$EJ$195,0))</f>
        <v>1079.6065457918301</v>
      </c>
      <c r="P13310" t="n">
        <v>570</v>
      </c>
      <c r="Q13310" t="n">
        <v>30</v>
      </c>
      <c r="R13310">
        <f>Q13310*P13310*O13310</f>
        <v>18461271.933040295</v>
      </c>
      <c r="S13310">
        <f>1/R13310</f>
        <v>5.4167448679973753E-8</v>
      </c>
    </row>
    <row r="13311" s="29">
      <c r="A13311" t="inlineStr">
        <is>
          <t>photovoltaic open ground installation, 570 kWp, multi-Si, on open ground</t>
        </is>
      </c>
      <c r="B13311" s="30">
        <f>M13311*S13311</f>
        <v>1.7342240679222401E-8</v>
      </c>
      <c r="C13311" t="inlineStr">
        <is>
          <t>RER</t>
        </is>
      </c>
      <c r="D13311" t="inlineStr">
        <is>
          <t>unit</t>
        </is>
      </c>
      <c r="F13311" t="inlineStr">
        <is>
          <t>technosphere</t>
        </is>
      </c>
      <c r="G13311" t="n">
        <v>0</v>
      </c>
      <c r="H13311" t="inlineStr">
        <is>
          <t>photovoltaic open ground installation, 570 kWp, multi-Si, on open ground</t>
        </is>
      </c>
      <c r="I13311" t="inlineStr">
        <is>
          <t>(2,2,1,1,1,3); Calculation with average annual yield and share of technologies. Lifetime: 30a.</t>
        </is>
      </c>
      <c r="K13311" t="inlineStr">
        <is>
          <t>commercial</t>
        </is>
      </c>
      <c r="L13311">
        <f>L13310</f>
        <v>0.82233248462317254</v>
      </c>
      <c r="M13311" s="30">
        <f>INDEX(parameters!$D$41:$AG$178,MATCH('PV (extension)'!B13295,parameters!$C$41:$C$178,0),MATCH('PV (extension)'!A13311,parameters!$D$5:$AG$5,0))/L13311</f>
        <v>0.32015982110735819</v>
      </c>
      <c r="N13311" t="inlineStr">
        <is>
          <t>central</t>
        </is>
      </c>
      <c r="O13311">
        <f>INDEX(parameters!$C$196:$EJ$198,MATCH('PV (extension)'!N13311,parameters!$B$196:$B$198,0),MATCH('PV (extension)'!B13295,parameters!$C$195:$EJ$195,0))</f>
        <v>1079.6065457918301</v>
      </c>
      <c r="P13311" t="n">
        <v>570</v>
      </c>
      <c r="Q13311" t="n">
        <v>30</v>
      </c>
      <c r="R13311">
        <f>Q13311*P13311*O13311</f>
        <v>18461271.933040295</v>
      </c>
      <c r="S13311">
        <f>1/R13311</f>
        <v>5.4167448679973753E-8</v>
      </c>
    </row>
    <row r="13312" s="29">
      <c r="A13312" t="inlineStr">
        <is>
          <t>photovoltaic open ground installation, 570 kWp, single-Si, on open ground</t>
        </is>
      </c>
      <c r="B13312" s="30">
        <f>M13312*S13312</f>
        <v>9.1990710836648485E-9</v>
      </c>
      <c r="C13312" t="inlineStr">
        <is>
          <t>RER</t>
        </is>
      </c>
      <c r="D13312" t="inlineStr">
        <is>
          <t>unit</t>
        </is>
      </c>
      <c r="F13312" t="inlineStr">
        <is>
          <t>technosphere</t>
        </is>
      </c>
      <c r="G13312" t="n">
        <v>0</v>
      </c>
      <c r="H13312" t="inlineStr">
        <is>
          <t>photovoltaic open ground installation, 570 kWp, single-Si, on open ground</t>
        </is>
      </c>
      <c r="I13312" t="inlineStr">
        <is>
          <t>(2,2,1,1,1,3); Calculation with average annual yield and share of technologies. Lifetime: 30a.</t>
        </is>
      </c>
      <c r="K13312" t="inlineStr">
        <is>
          <t>commercial</t>
        </is>
      </c>
      <c r="L13312">
        <f>L13311</f>
        <v>0.82233248462317254</v>
      </c>
      <c r="M13312" s="30">
        <f>INDEX(parameters!$D$41:$AG$178,MATCH('PV (extension)'!B13295,parameters!$C$41:$C$178,0),MATCH('PV (extension)'!A13312,parameters!$D$5:$AG$5,0))/L13312</f>
        <v>0.16982655280690445</v>
      </c>
      <c r="N13312" t="inlineStr">
        <is>
          <t>central</t>
        </is>
      </c>
      <c r="O13312">
        <f>INDEX(parameters!$C$196:$EJ$198,MATCH('PV (extension)'!N13312,parameters!$B$196:$B$198,0),MATCH('PV (extension)'!B13295,parameters!$C$195:$EJ$195,0))</f>
        <v>1079.6065457918301</v>
      </c>
      <c r="P13312" t="n">
        <v>570</v>
      </c>
      <c r="Q13312" t="n">
        <v>30</v>
      </c>
      <c r="R13312">
        <f>Q13312*P13312*O13312</f>
        <v>18461271.933040295</v>
      </c>
      <c r="S13312">
        <f>1/R13312</f>
        <v>5.4167448679973753E-8</v>
      </c>
    </row>
    <row r="13313" ht="16" customHeight="1" s="29">
      <c r="A13313" t="inlineStr">
        <is>
          <t>photovoltaic slanted-roof installation, 93 kWp, multi-Si, laminated, integrated, on roof</t>
        </is>
      </c>
      <c r="B13313" s="30">
        <f>M13313*S13313</f>
        <v>2.8387093836902816E-9</v>
      </c>
      <c r="C13313" t="inlineStr">
        <is>
          <t>CH</t>
        </is>
      </c>
      <c r="D13313" t="inlineStr">
        <is>
          <t>unit</t>
        </is>
      </c>
      <c r="F13313" t="inlineStr">
        <is>
          <t>technosphere</t>
        </is>
      </c>
      <c r="G13313" t="n">
        <v>0</v>
      </c>
      <c r="H13313" t="inlineStr">
        <is>
          <t>photovoltaic slanted-roof installation, 93 kWp, multi-Si, laminated, integrated, on roof</t>
        </is>
      </c>
      <c r="I13313" t="inlineStr">
        <is>
          <t>(2,2,1,1,1,3); Calculation with average annual yield and share of technologies. Lifetime: 30a.</t>
        </is>
      </c>
      <c r="K13313" t="inlineStr">
        <is>
          <t>commercial</t>
        </is>
      </c>
      <c r="L13313">
        <f>L13312</f>
        <v>0.82233248462317254</v>
      </c>
      <c r="M13313" s="30">
        <f>INDEX(parameters!$D$41:$AG$178,MATCH('PV (extension)'!B13295,parameters!$C$41:$C$178,0),MATCH('PV (extension)'!A13313,parameters!$D$5:$AG$5,0))/L13313</f>
        <v>8.0374539804535308E-3</v>
      </c>
      <c r="N13313" s="3" t="inlineStr">
        <is>
          <t>roof-top</t>
        </is>
      </c>
      <c r="O13313">
        <f>INDEX(parameters!$C$196:$EJ$198,MATCH('PV (extension)'!N13313,parameters!$B$196:$B$198,0),MATCH('PV (extension)'!B13295,parameters!$C$195:$EJ$195,0))</f>
        <v>1014.8301530443202</v>
      </c>
      <c r="P13313" t="n">
        <v>93</v>
      </c>
      <c r="Q13313" t="n">
        <v>30</v>
      </c>
      <c r="R13313">
        <f>Q13313*P13313*O13313</f>
        <v>2831376.1269936534</v>
      </c>
      <c r="S13313">
        <f>1/R13313</f>
        <v>3.5318514925171631E-7</v>
      </c>
    </row>
    <row r="13314" ht="16" customHeight="1" s="29">
      <c r="A13314" t="inlineStr">
        <is>
          <t>photovoltaic slanted-roof installation, 93 kWp, multi-Si, panel, mounted, on roof</t>
        </is>
      </c>
      <c r="B13314" s="30">
        <f>M13314*S13314</f>
        <v>4.8134442344184534E-8</v>
      </c>
      <c r="C13314" t="inlineStr">
        <is>
          <t>CH</t>
        </is>
      </c>
      <c r="D13314" t="inlineStr">
        <is>
          <t>unit</t>
        </is>
      </c>
      <c r="F13314" t="inlineStr">
        <is>
          <t>technosphere</t>
        </is>
      </c>
      <c r="G13314" t="n">
        <v>0</v>
      </c>
      <c r="H13314" t="inlineStr">
        <is>
          <t>photovoltaic slanted-roof installation, 93 kWp, multi-Si, panel, mounted, on roof</t>
        </is>
      </c>
      <c r="I13314" t="inlineStr">
        <is>
          <t>(2,2,1,1,1,3); Calculation with average annual yield and share of technologies. Lifetime: 30a.</t>
        </is>
      </c>
      <c r="K13314" t="inlineStr">
        <is>
          <t>commercial</t>
        </is>
      </c>
      <c r="L13314">
        <f>L13313</f>
        <v>0.82233248462317254</v>
      </c>
      <c r="M13314" s="30">
        <f>INDEX(parameters!$D$41:$AG$178,MATCH('PV (extension)'!B13295,parameters!$C$41:$C$178,0),MATCH('PV (extension)'!A13314,parameters!$D$5:$AG$5,0))/L13314</f>
        <v>0.13628671093947653</v>
      </c>
      <c r="N13314" s="3" t="inlineStr">
        <is>
          <t>roof-top</t>
        </is>
      </c>
      <c r="O13314">
        <f>INDEX(parameters!$C$196:$EJ$198,MATCH('PV (extension)'!N13314,parameters!$B$196:$B$198,0),MATCH('PV (extension)'!B13295,parameters!$C$195:$EJ$195,0))</f>
        <v>1014.8301530443202</v>
      </c>
      <c r="P13314" t="n">
        <v>93</v>
      </c>
      <c r="Q13314" t="n">
        <v>30</v>
      </c>
      <c r="R13314">
        <f>Q13314*P13314*O13314</f>
        <v>2831376.1269936534</v>
      </c>
      <c r="S13314">
        <f>1/R13314</f>
        <v>3.5318514925171631E-7</v>
      </c>
    </row>
    <row r="13315" ht="16" customHeight="1" s="29">
      <c r="A13315" t="inlineStr">
        <is>
          <t>photovoltaic slanted-roof installation, 93 kWp, single-Si, laminated, integrated, on roof</t>
        </is>
      </c>
      <c r="B13315" s="30">
        <f>M13315*S13315</f>
        <v>1.5006647554282042E-9</v>
      </c>
      <c r="C13315" t="inlineStr">
        <is>
          <t>CH</t>
        </is>
      </c>
      <c r="D13315" t="inlineStr">
        <is>
          <t>unit</t>
        </is>
      </c>
      <c r="F13315" t="inlineStr">
        <is>
          <t>technosphere</t>
        </is>
      </c>
      <c r="G13315" t="n">
        <v>0</v>
      </c>
      <c r="H13315" t="inlineStr">
        <is>
          <t>photovoltaic slanted-roof installation, 93 kWp, single-Si, laminated, integrated, on roof</t>
        </is>
      </c>
      <c r="I13315" t="inlineStr">
        <is>
          <t>(2,2,1,1,1,3); Calculation with average annual yield and share of technologies. Lifetime: 30a.</t>
        </is>
      </c>
      <c r="K13315" t="inlineStr">
        <is>
          <t>commercial</t>
        </is>
      </c>
      <c r="L13315">
        <f>L13314</f>
        <v>0.82233248462317254</v>
      </c>
      <c r="M13315" s="30">
        <f>INDEX(parameters!$D$41:$AG$178,MATCH('PV (extension)'!B13295,parameters!$C$41:$C$178,0),MATCH('PV (extension)'!A13315,parameters!$D$5:$AG$5,0))/L13315</f>
        <v>4.2489463631401872E-3</v>
      </c>
      <c r="N13315" s="3" t="inlineStr">
        <is>
          <t>roof-top</t>
        </is>
      </c>
      <c r="O13315">
        <f>INDEX(parameters!$C$196:$EJ$198,MATCH('PV (extension)'!N13315,parameters!$B$196:$B$198,0),MATCH('PV (extension)'!B13295,parameters!$C$195:$EJ$195,0))</f>
        <v>1014.8301530443202</v>
      </c>
      <c r="P13315" t="n">
        <v>93</v>
      </c>
      <c r="Q13315" t="n">
        <v>30</v>
      </c>
      <c r="R13315">
        <f>Q13315*P13315*O13315</f>
        <v>2831376.1269936534</v>
      </c>
      <c r="S13315">
        <f>1/R13315</f>
        <v>3.5318514925171631E-7</v>
      </c>
    </row>
    <row r="13316" ht="16" customHeight="1" s="29">
      <c r="A13316" t="inlineStr">
        <is>
          <t>photovoltaic slanted-roof installation, 93 kWp, single-Si, panel, mounted, on roof</t>
        </is>
      </c>
      <c r="B13316" s="30">
        <f>M13316*S13316</f>
        <v>2.5213326999666819E-8</v>
      </c>
      <c r="C13316" t="inlineStr">
        <is>
          <t>CH</t>
        </is>
      </c>
      <c r="D13316" t="inlineStr">
        <is>
          <t>unit</t>
        </is>
      </c>
      <c r="F13316" t="inlineStr">
        <is>
          <t>technosphere</t>
        </is>
      </c>
      <c r="G13316" t="n">
        <v>0</v>
      </c>
      <c r="H13316" t="inlineStr">
        <is>
          <t>photovoltaic slanted-roof installation, 93 kWp, single-Si, panel, mounted, on roof</t>
        </is>
      </c>
      <c r="I13316" t="inlineStr">
        <is>
          <t>(2,2,1,1,1,3); Calculation with average annual yield and share of technologies. Lifetime: 30a.</t>
        </is>
      </c>
      <c r="K13316" t="inlineStr">
        <is>
          <t>commercial</t>
        </is>
      </c>
      <c r="L13316">
        <f>L13315</f>
        <v>0.82233248462317254</v>
      </c>
      <c r="M13316" s="30">
        <f>INDEX(parameters!$D$41:$AG$178,MATCH('PV (extension)'!B13295,parameters!$C$41:$C$178,0),MATCH('PV (extension)'!A13316,parameters!$D$5:$AG$5,0))/L13316</f>
        <v>7.1388412148941149E-2</v>
      </c>
      <c r="N13316" s="3" t="inlineStr">
        <is>
          <t>roof-top</t>
        </is>
      </c>
      <c r="O13316">
        <f>INDEX(parameters!$C$196:$EJ$198,MATCH('PV (extension)'!N13316,parameters!$B$196:$B$198,0),MATCH('PV (extension)'!B13295,parameters!$C$195:$EJ$195,0))</f>
        <v>1014.8301530443202</v>
      </c>
      <c r="P13316" t="n">
        <v>93</v>
      </c>
      <c r="Q13316" t="n">
        <v>30</v>
      </c>
      <c r="R13316">
        <f>Q13316*P13316*O13316</f>
        <v>2831376.1269936534</v>
      </c>
      <c r="S13316">
        <f>1/R13316</f>
        <v>3.5318514925171631E-7</v>
      </c>
    </row>
    <row r="13317" s="29">
      <c r="A13317" t="inlineStr">
        <is>
          <t>market for tap water</t>
        </is>
      </c>
      <c r="B13317" t="n">
        <v>0.0037026</v>
      </c>
      <c r="C13317" t="inlineStr">
        <is>
          <t>Europe without Switzerland</t>
        </is>
      </c>
      <c r="D13317" t="inlineStr">
        <is>
          <t>kilogram</t>
        </is>
      </c>
      <c r="F13317" t="inlineStr">
        <is>
          <t>technosphere</t>
        </is>
      </c>
      <c r="G13317" t="n">
        <v>0</v>
      </c>
      <c r="H13317" t="inlineStr">
        <is>
          <t>tap water</t>
        </is>
      </c>
      <c r="I13317" t="inlineStr">
        <is>
          <t>(2,2,1,1,1,3); Estimation 20l/m2 panel</t>
        </is>
      </c>
      <c r="M13317" s="30" t="n"/>
    </row>
    <row r="13318" s="29">
      <c r="A13318" t="inlineStr">
        <is>
          <t>treatment of wastewater, from residence, capacity 1.1E10l/year</t>
        </is>
      </c>
      <c r="B13318" t="n">
        <v>-3.3323e-06</v>
      </c>
      <c r="C13318" t="inlineStr">
        <is>
          <t>CH</t>
        </is>
      </c>
      <c r="D13318" t="inlineStr">
        <is>
          <t>cubic meter</t>
        </is>
      </c>
      <c r="F13318" t="inlineStr">
        <is>
          <t>technosphere</t>
        </is>
      </c>
      <c r="G13318" t="n">
        <v>0</v>
      </c>
      <c r="H13318" t="inlineStr">
        <is>
          <t>wastewater, from residence</t>
        </is>
      </c>
      <c r="I13318" t="inlineStr">
        <is>
          <t>(2,2,1,1,1,3); Estimation 20l/m2 panel</t>
        </is>
      </c>
      <c r="M13318" s="30" t="n"/>
    </row>
    <row r="13319" s="29">
      <c r="M13319" s="30" t="n"/>
    </row>
    <row r="13320" customFormat="1" s="28">
      <c r="A13320" s="28" t="inlineStr">
        <is>
          <t>Activity</t>
        </is>
      </c>
      <c r="B13320" s="28" t="inlineStr">
        <is>
          <t>electricity production, photovoltaic</t>
        </is>
      </c>
      <c r="M13320" s="30" t="n"/>
    </row>
    <row r="13321">
      <c r="A13321" t="inlineStr">
        <is>
          <t>comment</t>
        </is>
      </c>
      <c r="B1332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")&amp;HLOOKUP(B13322,parameters!$C$195:$EJ$198,2,0)&amp;" kWh/kWp.
Annual output, Facade: "&amp;HLOOKUP(B13322,parameters!$C$195:$EJ$198,3,0)&amp;" kWh/kWp.
Annual output, Open-ground: "&amp;HLOOKUP(B13322,parameters!$C$195:$EJ$198,4,0)&amp;_xlfn._LONGTEXT("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")&amp;VLOOKUP(B13322,'extension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1014.83015304432 kWh/kWp.
Annual output, Facade: 712.540320222608 kWh/kWp.
Annual output, Open-ground: 1079.60654579183 kWh/kWp.
Amount of solar energy transformed to electricity. Waste heat emission due to losses of electricity in the system.
Technology:  Electricity production with grid-connected photovoltaic power plants.
Time period:  Time of publications
Production volume: 157.3 GWh in 2025.
Sampling:  Statistical data and model calculations
Extrapolations:  Use of PV technology data investigated for other countries (Switzerland). Correction of average yield with Swiss data.
Uncertainty:  None
Author: Romain Sacchi, PSI, romain.sacchi@psi.ch</v>
      </c>
      <c r="M13321" s="30" t="n"/>
    </row>
    <row r="13322" s="29">
      <c r="A13322" t="inlineStr">
        <is>
          <t>location</t>
        </is>
      </c>
      <c r="B13322" t="inlineStr">
        <is>
          <t>BY</t>
        </is>
      </c>
    </row>
    <row r="13323" s="29">
      <c r="A13323" t="inlineStr">
        <is>
          <t>production amount</t>
        </is>
      </c>
      <c r="B13323" t="n">
        <v>1</v>
      </c>
    </row>
    <row r="13324" s="29">
      <c r="A13324" t="inlineStr">
        <is>
          <t>reference product</t>
        </is>
      </c>
      <c r="B13324" t="inlineStr">
        <is>
          <t>electricity, low voltage</t>
        </is>
      </c>
    </row>
    <row r="13325" s="29">
      <c r="A13325" t="inlineStr">
        <is>
          <t>source</t>
        </is>
      </c>
      <c r="B1332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326" s="29">
      <c r="A13326" t="inlineStr">
        <is>
          <t>type</t>
        </is>
      </c>
      <c r="B13326" t="inlineStr">
        <is>
          <t>process</t>
        </is>
      </c>
    </row>
    <row r="13327" s="29">
      <c r="A13327" t="inlineStr">
        <is>
          <t>unit</t>
        </is>
      </c>
      <c r="B13327" t="inlineStr">
        <is>
          <t>kilowatt hour</t>
        </is>
      </c>
    </row>
    <row r="13328" s="29">
      <c r="A13328" t="inlineStr">
        <is>
          <t>Exchanges</t>
        </is>
      </c>
    </row>
    <row r="13329" customFormat="1" s="28">
      <c r="A13329" s="28" t="inlineStr">
        <is>
          <t>name</t>
        </is>
      </c>
      <c r="B13329" s="28" t="inlineStr">
        <is>
          <t>amount</t>
        </is>
      </c>
      <c r="C13329" s="28" t="inlineStr">
        <is>
          <t>location</t>
        </is>
      </c>
      <c r="D13329" s="28" t="inlineStr">
        <is>
          <t>unit</t>
        </is>
      </c>
      <c r="E13329" s="28" t="inlineStr">
        <is>
          <t>categories</t>
        </is>
      </c>
      <c r="F13329" s="28" t="inlineStr">
        <is>
          <t>type</t>
        </is>
      </c>
      <c r="G13329" s="28" t="inlineStr">
        <is>
          <t>uncertainty type</t>
        </is>
      </c>
      <c r="H13329" s="28" t="inlineStr">
        <is>
          <t>loc</t>
        </is>
      </c>
      <c r="I13329" s="28" t="inlineStr">
        <is>
          <t>scale</t>
        </is>
      </c>
      <c r="J13329" s="28" t="inlineStr">
        <is>
          <t>comment</t>
        </is>
      </c>
      <c r="K13329" s="28" t="inlineStr">
        <is>
          <t>negative</t>
        </is>
      </c>
      <c r="L13329" s="28" t="inlineStr">
        <is>
          <t>reference product</t>
        </is>
      </c>
      <c r="M13329" s="28" t="inlineStr">
        <is>
          <t>production volume</t>
        </is>
      </c>
      <c r="N13329" s="28" t="inlineStr">
        <is>
          <t>scope</t>
        </is>
      </c>
      <c r="O13329" s="28" t="inlineStr">
        <is>
          <t>scope share</t>
        </is>
      </c>
      <c r="P13329" s="28" t="inlineStr">
        <is>
          <t>tech share</t>
        </is>
      </c>
      <c r="Q13329" s="28" t="inlineStr">
        <is>
          <t>installation</t>
        </is>
      </c>
      <c r="R13329" s="28" t="inlineStr">
        <is>
          <t>productivity</t>
        </is>
      </c>
      <c r="S13329" s="28" t="inlineStr">
        <is>
          <t>kWp</t>
        </is>
      </c>
      <c r="T13329" s="28" t="inlineStr">
        <is>
          <t>lifetime</t>
        </is>
      </c>
      <c r="U13329" s="28" t="inlineStr">
        <is>
          <t>lifetime production</t>
        </is>
      </c>
      <c r="V13329" s="28" t="inlineStr">
        <is>
          <t>inverted lifetime production</t>
        </is>
      </c>
    </row>
    <row r="13330" s="29">
      <c r="A13330" t="inlineStr">
        <is>
          <t>Energy, solar, converted</t>
        </is>
      </c>
      <c r="B13330" t="n">
        <v>3.8503</v>
      </c>
      <c r="D13330" t="inlineStr">
        <is>
          <t>megajoule</t>
        </is>
      </c>
      <c r="E13330" t="inlineStr">
        <is>
          <t>natural resource::in air</t>
        </is>
      </c>
      <c r="F13330" t="inlineStr">
        <is>
          <t>biosphere</t>
        </is>
      </c>
      <c r="G13330" t="n">
        <v>2</v>
      </c>
      <c r="H13330" t="n">
        <v>1.348151067341848</v>
      </c>
      <c r="I13330" t="n">
        <v>0.04340984597628009</v>
      </c>
      <c r="J13330" t="inlineStr">
        <is>
          <t>(2,2,1,1,1,3); Energy loss in the system</t>
        </is>
      </c>
    </row>
    <row r="13331" s="29">
      <c r="A13331" t="inlineStr">
        <is>
          <t>Heat, waste</t>
        </is>
      </c>
      <c r="B13331" t="n">
        <v>0.25027</v>
      </c>
      <c r="D13331" t="inlineStr">
        <is>
          <t>megajoule</t>
        </is>
      </c>
      <c r="E13331" t="inlineStr">
        <is>
          <t>air</t>
        </is>
      </c>
      <c r="F13331" t="inlineStr">
        <is>
          <t>biosphere</t>
        </is>
      </c>
      <c r="G13331" t="n">
        <v>2</v>
      </c>
      <c r="H13331" t="n">
        <v>-1.385214943900327</v>
      </c>
      <c r="I13331" t="n">
        <v>0.02439508208471609</v>
      </c>
      <c r="J13331" t="inlineStr">
        <is>
          <t>(1,na,na,na,na,na); Calculation</t>
        </is>
      </c>
    </row>
    <row r="13332" s="29">
      <c r="A13332" t="inlineStr">
        <is>
          <t>electricity production, photovoltaic</t>
        </is>
      </c>
      <c r="B13332" t="n">
        <v>1</v>
      </c>
      <c r="C13332" t="inlineStr">
        <is>
          <t>BY</t>
        </is>
      </c>
      <c r="D13332" t="inlineStr">
        <is>
          <t>kilowatt hour</t>
        </is>
      </c>
      <c r="E13332" t="inlineStr">
        <is>
          <t>photovoltaic::power plants</t>
        </is>
      </c>
      <c r="F13332" t="inlineStr">
        <is>
          <t>production</t>
        </is>
      </c>
      <c r="G13332" t="n">
        <v>0</v>
      </c>
      <c r="H13332" t="n">
        <v>1</v>
      </c>
      <c r="L13332" t="inlineStr">
        <is>
          <t>electricity, low voltage</t>
        </is>
      </c>
      <c r="M13332">
        <f>VLOOKUP(C13332,'extension - production vol'!$B$6:$D$235,3,0)</f>
        <v>157.30000000000001</v>
      </c>
    </row>
    <row r="13333" ht="16" customHeight="1" s="29">
      <c r="A13333" t="inlineStr">
        <is>
          <t>photovoltaic flat-roof installation, 156 kWp, multi-Si, on roof</t>
        </is>
      </c>
      <c r="B13333" s="30">
        <f>P13333*V13333</f>
        <v>2.1258275558134321E-8</v>
      </c>
      <c r="C13333" t="inlineStr">
        <is>
          <t>CH</t>
        </is>
      </c>
      <c r="D13333" t="inlineStr">
        <is>
          <t>unit</t>
        </is>
      </c>
      <c r="F13333" t="inlineStr">
        <is>
          <t>technosphere</t>
        </is>
      </c>
      <c r="G13333" t="n">
        <v>2</v>
      </c>
      <c r="H13333" t="n">
        <v>-18.46800298604678</v>
      </c>
      <c r="I13333" t="n">
        <v>0.09798894162072011</v>
      </c>
      <c r="J13333" t="inlineStr">
        <is>
          <t>(2,2,1,1,1,3); Calculation with average annual yield and share of technologies. Lifetime: 30a.</t>
        </is>
      </c>
      <c r="L13333" t="inlineStr">
        <is>
          <t>photovoltaic flat-roof installation, 156 kWp, multi-Si, on roof</t>
        </is>
      </c>
      <c r="N13333" t="inlineStr">
        <is>
          <t>all</t>
        </is>
      </c>
      <c r="O13333" t="n">
        <v>1</v>
      </c>
      <c r="P13333" s="30">
        <f>INDEX(parameters!$D$41:$AG$178,MATCH('PV (extension)'!B13322,parameters!$C$41:$C$178,0),MATCH('PV (extension)'!A13333,parameters!$D$5:$AG$5,0))/O13333</f>
        <v>0.10096416269840058</v>
      </c>
      <c r="Q13333" s="3" t="inlineStr">
        <is>
          <t>roof-top</t>
        </is>
      </c>
      <c r="R13333">
        <f>INDEX(parameters!$C$196:$EJ$198,MATCH('PV (extension)'!Q13333,parameters!$B$196:$B$198,0),MATCH('PV (extension)'!B13322,parameters!$C$195:$EJ$195,0))</f>
        <v>1014.8301530443202</v>
      </c>
      <c r="S13333" t="n">
        <v>156</v>
      </c>
      <c r="T13333" t="n">
        <v>30</v>
      </c>
      <c r="U13333">
        <f>T13333*S13333*R13333</f>
        <v>4749405.1162474183</v>
      </c>
      <c r="V13333">
        <f>1/U13333</f>
        <v>2.105526851308309E-7</v>
      </c>
    </row>
    <row r="13334" ht="16" customHeight="1" s="29">
      <c r="A13334" t="inlineStr">
        <is>
          <t>photovoltaic flat-roof installation, 156 kWp, single-Si, on roof</t>
        </is>
      </c>
      <c r="B13334" s="30">
        <f>P13334*V13334</f>
        <v>1.110455266984255E-8</v>
      </c>
      <c r="C13334" t="inlineStr">
        <is>
          <t>CH</t>
        </is>
      </c>
      <c r="D13334" t="inlineStr">
        <is>
          <t>unit</t>
        </is>
      </c>
      <c r="F13334" t="inlineStr">
        <is>
          <t>technosphere</t>
        </is>
      </c>
      <c r="G13334" t="n">
        <v>2</v>
      </c>
      <c r="H13334" t="n">
        <v>-19.10362020104489</v>
      </c>
      <c r="I13334" t="n">
        <v>0.09798894162072011</v>
      </c>
      <c r="J13334" t="inlineStr">
        <is>
          <t>(2,2,1,1,1,3); Calculation with average annual yield and share of technologies. Lifetime: 30a.</t>
        </is>
      </c>
      <c r="L13334" t="inlineStr">
        <is>
          <t>photovoltaic flat-roof installation, 156 kWp, single-Si, on roof</t>
        </is>
      </c>
      <c r="N13334" t="inlineStr">
        <is>
          <t>all</t>
        </is>
      </c>
      <c r="O13334" t="n">
        <v>1</v>
      </c>
      <c r="P13334" s="30">
        <f>INDEX(parameters!$D$41:$AG$178,MATCH('PV (extension)'!B13322,parameters!$C$41:$C$178,0),MATCH('PV (extension)'!A13334,parameters!$D$5:$AG$5,0))/O13334</f>
        <v>5.2740019263789135E-2</v>
      </c>
      <c r="Q13334" s="3" t="inlineStr">
        <is>
          <t>roof-top</t>
        </is>
      </c>
      <c r="R13334">
        <f>INDEX(parameters!$C$196:$EJ$198,MATCH('PV (extension)'!Q13334,parameters!$B$196:$B$198,0),MATCH('PV (extension)'!B13322,parameters!$C$195:$EJ$195,0))</f>
        <v>1014.8301530443202</v>
      </c>
      <c r="S13334" t="n">
        <v>156</v>
      </c>
      <c r="T13334" t="n">
        <v>30</v>
      </c>
      <c r="U13334">
        <f>T13334*S13334*R13334</f>
        <v>4749405.1162474183</v>
      </c>
      <c r="V13334">
        <f>1/U13334</f>
        <v>2.105526851308309E-7</v>
      </c>
    </row>
    <row r="13335" ht="16" customHeight="1" s="29">
      <c r="A13335" t="inlineStr">
        <is>
          <t>photovoltaic slanted-roof installation, 3 kWp, CIS, laminated, integrated, on roof</t>
        </is>
      </c>
      <c r="B13335" s="30">
        <f>P13335*V13335</f>
        <v>9.9592609197709224E-9</v>
      </c>
      <c r="C13335" t="inlineStr">
        <is>
          <t>CH</t>
        </is>
      </c>
      <c r="D13335" t="inlineStr">
        <is>
          <t>unit</t>
        </is>
      </c>
      <c r="F13335" t="inlineStr">
        <is>
          <t>technosphere</t>
        </is>
      </c>
      <c r="G13335" t="n">
        <v>2</v>
      </c>
      <c r="H13335" t="n">
        <v>-19.69743931800395</v>
      </c>
      <c r="I13335" t="n">
        <v>0.09798894162072011</v>
      </c>
      <c r="J13335" t="inlineStr">
        <is>
          <t>(2,2,1,1,1,3); Calculation with average annual yield and share of technologies. Lifetime: 30a.</t>
        </is>
      </c>
      <c r="L13335" t="inlineStr">
        <is>
          <t>photovoltaic slanted-roof installation, 3 kWp, CIS, laminated, integrated, on roof</t>
        </is>
      </c>
      <c r="N13335" t="inlineStr">
        <is>
          <t>all</t>
        </is>
      </c>
      <c r="O13335" t="n">
        <v>1</v>
      </c>
      <c r="P13335" s="30">
        <f>INDEX(parameters!$D$41:$AG$178,MATCH('PV (extension)'!B13322,parameters!$C$41:$C$178,0),MATCH('PV (extension)'!A13335,parameters!$D$5:$AG$5,0))/O13335</f>
        <v>9.0962624550774995E-4</v>
      </c>
      <c r="Q13335" s="3" t="inlineStr">
        <is>
          <t>roof-top</t>
        </is>
      </c>
      <c r="R13335">
        <f>INDEX(parameters!$C$196:$EJ$198,MATCH('PV (extension)'!Q13335,parameters!$B$196:$B$198,0),MATCH('PV (extension)'!B13322,parameters!$C$195:$EJ$195,0))</f>
        <v>1014.8301530443202</v>
      </c>
      <c r="S13335" t="n">
        <v>3</v>
      </c>
      <c r="T13335" t="n">
        <v>30</v>
      </c>
      <c r="U13335">
        <f>T13335*S13335*R13335</f>
        <v>91334.713773988828</v>
      </c>
      <c r="V13335">
        <f>1/U13335</f>
        <v>1.0948739626803204E-5</v>
      </c>
    </row>
    <row r="13336" ht="16" customHeight="1" s="29">
      <c r="A13336" t="inlineStr">
        <is>
          <t>photovoltaic slanted-roof installation, 3 kWp, CdTe, panel, mounted, on roof</t>
        </is>
      </c>
      <c r="B13336" s="30">
        <f>P13336*V13336</f>
        <v>6.4957348744348396E-8</v>
      </c>
      <c r="C13336" t="inlineStr">
        <is>
          <t>CH</t>
        </is>
      </c>
      <c r="D13336" t="inlineStr">
        <is>
          <t>unit</t>
        </is>
      </c>
      <c r="F13336" t="inlineStr">
        <is>
          <t>technosphere</t>
        </is>
      </c>
      <c r="G13336" t="n">
        <v>2</v>
      </c>
      <c r="H13336" t="n">
        <v>-16.69297991102503</v>
      </c>
      <c r="I13336" t="n">
        <v>0.09798894162072011</v>
      </c>
      <c r="J13336" t="inlineStr">
        <is>
          <t>(2,2,1,1,1,3); Calculation with average annual yield and share of technologies. Lifetime: 30a.</t>
        </is>
      </c>
      <c r="L13336" t="inlineStr">
        <is>
          <t>photovoltaic slanted-roof installation, 3 kWp, CdTe, panel, mounted, on roof</t>
        </is>
      </c>
      <c r="N13336" t="inlineStr">
        <is>
          <t>all</t>
        </is>
      </c>
      <c r="O13336" t="n">
        <v>1</v>
      </c>
      <c r="P13336" s="30">
        <f>INDEX(parameters!$D$41:$AG$178,MATCH('PV (extension)'!B13322,parameters!$C$41:$C$178,0),MATCH('PV (extension)'!A13336,parameters!$D$5:$AG$5,0))/O13336</f>
        <v>5.9328608550822341E-3</v>
      </c>
      <c r="Q13336" s="3" t="inlineStr">
        <is>
          <t>roof-top</t>
        </is>
      </c>
      <c r="R13336">
        <f>INDEX(parameters!$C$196:$EJ$198,MATCH('PV (extension)'!Q13336,parameters!$B$196:$B$198,0),MATCH('PV (extension)'!B13322,parameters!$C$195:$EJ$195,0))</f>
        <v>1014.8301530443202</v>
      </c>
      <c r="S13336" t="n">
        <v>3</v>
      </c>
      <c r="T13336" t="n">
        <v>30</v>
      </c>
      <c r="U13336">
        <f>T13336*S13336*R13336</f>
        <v>91334.713773988828</v>
      </c>
      <c r="V13336">
        <f>1/U13336</f>
        <v>1.0948739626803204E-5</v>
      </c>
    </row>
    <row r="13337" ht="16" customHeight="1" s="29">
      <c r="A13337" t="inlineStr">
        <is>
          <t>photovoltaic slanted-roof installation, 3 kWp, micro-Si, laminated, integrated, on roof</t>
        </is>
      </c>
      <c r="B13337" s="30">
        <f>P13337*V13337</f>
        <v>1.0065132733584314E-9</v>
      </c>
      <c r="C13337" t="inlineStr">
        <is>
          <t>RER</t>
        </is>
      </c>
      <c r="D13337" t="inlineStr">
        <is>
          <t>unit</t>
        </is>
      </c>
      <c r="F13337" t="inlineStr">
        <is>
          <t>technosphere</t>
        </is>
      </c>
      <c r="G13337" t="n">
        <v>2</v>
      </c>
      <c r="H13337" t="n">
        <v>-21.54326959350907</v>
      </c>
      <c r="I13337" t="n">
        <v>0.09798894162072011</v>
      </c>
      <c r="J13337" t="inlineStr">
        <is>
          <t>(2,2,1,1,1,3); Calculation with average annual yield and share of technologies. Lifetime: 30a.</t>
        </is>
      </c>
      <c r="L13337" t="inlineStr">
        <is>
          <t>photovoltaic slanted-roof installation, 3 kWp, micro-Si, laminated, integrated, on roof</t>
        </is>
      </c>
      <c r="N13337" t="inlineStr">
        <is>
          <t>all</t>
        </is>
      </c>
      <c r="O13337" t="n">
        <v>1</v>
      </c>
      <c r="P13337" s="30">
        <f>INDEX(parameters!$D$41:$AG$178,MATCH('PV (extension)'!B13322,parameters!$C$41:$C$178,0),MATCH('PV (extension)'!A13337,parameters!$D$5:$AG$5,0))/O13337</f>
        <v>9.1929601731912907E-5</v>
      </c>
      <c r="Q13337" s="3" t="inlineStr">
        <is>
          <t>roof-top</t>
        </is>
      </c>
      <c r="R13337">
        <f>INDEX(parameters!$C$196:$EJ$198,MATCH('PV (extension)'!Q13337,parameters!$B$196:$B$198,0),MATCH('PV (extension)'!B13322,parameters!$C$195:$EJ$195,0))</f>
        <v>1014.8301530443202</v>
      </c>
      <c r="S13337" t="n">
        <v>3</v>
      </c>
      <c r="T13337" t="n">
        <v>30</v>
      </c>
      <c r="U13337">
        <f>T13337*S13337*R13337</f>
        <v>91334.713773988828</v>
      </c>
      <c r="V13337">
        <f>1/U13337</f>
        <v>1.0948739626803204E-5</v>
      </c>
    </row>
    <row r="13338" ht="16" customHeight="1" s="29">
      <c r="A13338" t="inlineStr">
        <is>
          <t>photovoltaic slanted-roof installation, 3 kWp, micro-Si, panel, mounted, on roof</t>
        </is>
      </c>
      <c r="B13338" s="30">
        <f>P13338*V13338</f>
        <v>1.7498058543865146E-8</v>
      </c>
      <c r="C13338" t="inlineStr">
        <is>
          <t>RER</t>
        </is>
      </c>
      <c r="D13338" t="inlineStr">
        <is>
          <t>unit</t>
        </is>
      </c>
      <c r="F13338" t="inlineStr">
        <is>
          <t>technosphere</t>
        </is>
      </c>
      <c r="G13338" t="n">
        <v>2</v>
      </c>
      <c r="H13338" t="n">
        <v>-18.72987249989203</v>
      </c>
      <c r="I13338" t="n">
        <v>0.09798894162072011</v>
      </c>
      <c r="J13338" t="inlineStr">
        <is>
          <t>(2,2,1,1,1,3); Calculation with average annual yield and share of technologies. Lifetime: 30a.</t>
        </is>
      </c>
      <c r="L13338" t="inlineStr">
        <is>
          <t>photovoltaic slanted-roof installation, 3 kWp, micro-Si, panel, mounted, on roof</t>
        </is>
      </c>
      <c r="N13338" t="inlineStr">
        <is>
          <t>all</t>
        </is>
      </c>
      <c r="O13338" t="n">
        <v>1</v>
      </c>
      <c r="P13338" s="30">
        <f>INDEX(parameters!$D$41:$AG$178,MATCH('PV (extension)'!B13322,parameters!$C$41:$C$178,0),MATCH('PV (extension)'!A13338,parameters!$D$5:$AG$5,0))/O13338</f>
        <v>1.5981801687044229E-3</v>
      </c>
      <c r="Q13338" s="3" t="inlineStr">
        <is>
          <t>roof-top</t>
        </is>
      </c>
      <c r="R13338">
        <f>INDEX(parameters!$C$196:$EJ$198,MATCH('PV (extension)'!Q13338,parameters!$B$196:$B$198,0),MATCH('PV (extension)'!B13322,parameters!$C$195:$EJ$195,0))</f>
        <v>1014.8301530443202</v>
      </c>
      <c r="S13338" t="n">
        <v>3</v>
      </c>
      <c r="T13338" t="n">
        <v>30</v>
      </c>
      <c r="U13338">
        <f>T13338*S13338*R13338</f>
        <v>91334.713773988828</v>
      </c>
      <c r="V13338">
        <f>1/U13338</f>
        <v>1.0948739626803204E-5</v>
      </c>
    </row>
    <row r="13339" s="29">
      <c r="A13339" t="inlineStr">
        <is>
          <t>photovoltaic open ground installation, 570 kWp, CIS, on open ground</t>
        </is>
      </c>
      <c r="B13339" s="30">
        <f>P13339*V13339</f>
        <v>5.4731796347355529E-10</v>
      </c>
      <c r="C13339" t="inlineStr">
        <is>
          <t>RER</t>
        </is>
      </c>
      <c r="D13339" t="inlineStr">
        <is>
          <t>unit</t>
        </is>
      </c>
      <c r="F13339" t="inlineStr">
        <is>
          <t>technosphere</t>
        </is>
      </c>
      <c r="G13339" t="n">
        <v>2</v>
      </c>
      <c r="H13339" t="n">
        <v>-21.66656811806742</v>
      </c>
      <c r="I13339" t="n">
        <v>0.09798894162072011</v>
      </c>
      <c r="J13339" t="inlineStr">
        <is>
          <t>(2,2,1,1,1,3); Calculation with average annual yield and share of technologies. Lifetime: 30a.</t>
        </is>
      </c>
      <c r="L13339" t="inlineStr">
        <is>
          <t>photovoltaic open ground installation, 570 kWp, CIS, on open ground</t>
        </is>
      </c>
      <c r="N13339" t="inlineStr">
        <is>
          <t>all</t>
        </is>
      </c>
      <c r="O13339" t="n">
        <v>1</v>
      </c>
      <c r="P13339" s="30">
        <f>INDEX(parameters!$D$41:$AG$178,MATCH('PV (extension)'!B13322,parameters!$C$41:$C$178,0),MATCH('PV (extension)'!A13339,parameters!$D$5:$AG$5,0))/O13339</f>
        <v>1.0104185757523119E-2</v>
      </c>
      <c r="Q13339" t="inlineStr">
        <is>
          <t>central</t>
        </is>
      </c>
      <c r="R13339">
        <f>INDEX(parameters!$C$196:$EJ$198,MATCH('PV (extension)'!Q13339,parameters!$B$196:$B$198,0),MATCH('PV (extension)'!B13322,parameters!$C$195:$EJ$195,0))</f>
        <v>1079.6065457918301</v>
      </c>
      <c r="S13339" t="n">
        <v>570</v>
      </c>
      <c r="T13339" t="n">
        <v>30</v>
      </c>
      <c r="U13339">
        <f>T13339*S13339*R13339</f>
        <v>18461271.933040295</v>
      </c>
      <c r="V13339">
        <f>1/U13339</f>
        <v>5.4167448679973753E-8</v>
      </c>
    </row>
    <row r="13340" s="29">
      <c r="A13340" t="inlineStr">
        <is>
          <t>photovoltaic open ground installation, 570 kWp, CdTe, on open ground</t>
        </is>
      </c>
      <c r="B13340" s="30">
        <f>P13340*V13340</f>
        <v>4.0205555695768627E-9</v>
      </c>
      <c r="C13340" t="inlineStr">
        <is>
          <t>RER</t>
        </is>
      </c>
      <c r="D13340" t="inlineStr">
        <is>
          <t>unit</t>
        </is>
      </c>
      <c r="F13340" t="inlineStr">
        <is>
          <t>technosphere</t>
        </is>
      </c>
      <c r="G13340" t="n">
        <v>2</v>
      </c>
      <c r="H13340" t="n">
        <v>-21.47552628199886</v>
      </c>
      <c r="I13340" t="n">
        <v>0.09798894162072011</v>
      </c>
      <c r="J13340" t="inlineStr">
        <is>
          <t>(2,2,1,1,1,3); Calculation with average annual yield and share of technologies. Lifetime: 30a.</t>
        </is>
      </c>
      <c r="L13340" t="inlineStr">
        <is>
          <t>photovoltaic open ground installation, 570 kWp, CdTe, on open ground</t>
        </is>
      </c>
      <c r="N13340" t="inlineStr">
        <is>
          <t>all</t>
        </is>
      </c>
      <c r="O13340" t="n">
        <v>1</v>
      </c>
      <c r="P13340" s="30">
        <f>INDEX(parameters!$D$41:$AG$178,MATCH('PV (extension)'!B13322,parameters!$C$41:$C$178,0),MATCH('PV (extension)'!A13340,parameters!$D$5:$AG$5,0))/O13340</f>
        <v>7.4224569691858172E-2</v>
      </c>
      <c r="Q13340" t="inlineStr">
        <is>
          <t>central</t>
        </is>
      </c>
      <c r="R13340">
        <f>INDEX(parameters!$C$196:$EJ$198,MATCH('PV (extension)'!Q13340,parameters!$B$196:$B$198,0),MATCH('PV (extension)'!B13322,parameters!$C$195:$EJ$195,0))</f>
        <v>1079.6065457918301</v>
      </c>
      <c r="S13340" t="n">
        <v>570</v>
      </c>
      <c r="T13340" t="n">
        <v>30</v>
      </c>
      <c r="U13340">
        <f>T13340*S13340*R13340</f>
        <v>18461271.933040295</v>
      </c>
      <c r="V13340">
        <f>1/U13340</f>
        <v>5.4167448679973753E-8</v>
      </c>
    </row>
    <row r="13341" s="29">
      <c r="A13341" t="inlineStr">
        <is>
          <t>photovoltaic open ground installation, 570 kWp, micro-Si, on open ground</t>
        </is>
      </c>
      <c r="B13341" s="30">
        <f>P13341*V13341</f>
        <v>4.2615035986273876E-11</v>
      </c>
      <c r="C13341" t="inlineStr">
        <is>
          <t>RER</t>
        </is>
      </c>
      <c r="D13341" t="inlineStr">
        <is>
          <t>unit</t>
        </is>
      </c>
      <c r="F13341" t="inlineStr">
        <is>
          <t>technosphere</t>
        </is>
      </c>
      <c r="G13341" t="n">
        <v>2</v>
      </c>
      <c r="H13341" t="n">
        <v>-23.51240679473371</v>
      </c>
      <c r="I13341" t="n">
        <v>0.09798894162072011</v>
      </c>
      <c r="J13341" t="inlineStr">
        <is>
          <t>(2,2,1,1,1,3); Calculation with average annual yield and share of technologies. Lifetime: 30a.</t>
        </is>
      </c>
      <c r="L13341" t="inlineStr">
        <is>
          <t>photovoltaic open ground installation, 570 kWp, micro-Si, on open ground</t>
        </is>
      </c>
      <c r="N13341" t="inlineStr">
        <is>
          <t>all</t>
        </is>
      </c>
      <c r="O13341" t="n">
        <v>1</v>
      </c>
      <c r="P13341" s="30">
        <f>INDEX(parameters!$D$41:$AG$178,MATCH('PV (extension)'!B13322,parameters!$C$41:$C$178,0),MATCH('PV (extension)'!A13341,parameters!$D$5:$AG$5,0))/O13341</f>
        <v>7.867277677789E-4</v>
      </c>
      <c r="Q13341" t="inlineStr">
        <is>
          <t>central</t>
        </is>
      </c>
      <c r="R13341">
        <f>INDEX(parameters!$C$196:$EJ$198,MATCH('PV (extension)'!Q13341,parameters!$B$196:$B$198,0),MATCH('PV (extension)'!B13322,parameters!$C$195:$EJ$195,0))</f>
        <v>1079.6065457918301</v>
      </c>
      <c r="S13341" t="n">
        <v>570</v>
      </c>
      <c r="T13341" t="n">
        <v>30</v>
      </c>
      <c r="U13341">
        <f>T13341*S13341*R13341</f>
        <v>18461271.933040295</v>
      </c>
      <c r="V13341">
        <f>1/U13341</f>
        <v>5.4167448679973753E-8</v>
      </c>
    </row>
    <row r="13342" s="29">
      <c r="A13342" t="inlineStr">
        <is>
          <t>photovoltaic open ground installation, 570 kWp, multi-Si, on open ground</t>
        </is>
      </c>
      <c r="B13342" s="30">
        <f>P13342*V13342</f>
        <v>1.4261087866678013E-8</v>
      </c>
      <c r="C13342" t="inlineStr">
        <is>
          <t>RER</t>
        </is>
      </c>
      <c r="D13342" t="inlineStr">
        <is>
          <t>unit</t>
        </is>
      </c>
      <c r="F13342" t="inlineStr">
        <is>
          <t>technosphere</t>
        </is>
      </c>
      <c r="G13342" t="n">
        <v>2</v>
      </c>
      <c r="H13342" t="n">
        <v>-18.20082258362968</v>
      </c>
      <c r="I13342" t="n">
        <v>0.09798894162072011</v>
      </c>
      <c r="J13342" t="inlineStr">
        <is>
          <t>(2,2,1,1,1,3); Calculation with average annual yield and share of technologies. Lifetime: 30a.</t>
        </is>
      </c>
      <c r="L13342" t="inlineStr">
        <is>
          <t>photovoltaic open ground installation, 570 kWp, multi-Si, on open ground</t>
        </is>
      </c>
      <c r="N13342" t="inlineStr">
        <is>
          <t>all</t>
        </is>
      </c>
      <c r="O13342" t="n">
        <v>1</v>
      </c>
      <c r="P13342" s="30">
        <f>INDEX(parameters!$D$41:$AG$178,MATCH('PV (extension)'!B13322,parameters!$C$41:$C$178,0),MATCH('PV (extension)'!A13342,parameters!$D$5:$AG$5,0))/O13342</f>
        <v>0.2632778211677243</v>
      </c>
      <c r="Q13342" t="inlineStr">
        <is>
          <t>central</t>
        </is>
      </c>
      <c r="R13342">
        <f>INDEX(parameters!$C$196:$EJ$198,MATCH('PV (extension)'!Q13342,parameters!$B$196:$B$198,0),MATCH('PV (extension)'!B13322,parameters!$C$195:$EJ$195,0))</f>
        <v>1079.6065457918301</v>
      </c>
      <c r="S13342" t="n">
        <v>570</v>
      </c>
      <c r="T13342" t="n">
        <v>30</v>
      </c>
      <c r="U13342">
        <f>T13342*S13342*R13342</f>
        <v>18461271.933040295</v>
      </c>
      <c r="V13342">
        <f>1/U13342</f>
        <v>5.4167448679973753E-8</v>
      </c>
    </row>
    <row r="13343" s="29">
      <c r="A13343" t="inlineStr">
        <is>
          <t>photovoltaic open ground installation, 570 kWp, single-Si, on open ground</t>
        </is>
      </c>
      <c r="B13343" s="30">
        <f>P13343*V13343</f>
        <v>7.564694980455296E-9</v>
      </c>
      <c r="C13343" t="inlineStr">
        <is>
          <t>RER</t>
        </is>
      </c>
      <c r="D13343" t="inlineStr">
        <is>
          <t>unit</t>
        </is>
      </c>
      <c r="F13343" t="inlineStr">
        <is>
          <t>technosphere</t>
        </is>
      </c>
      <c r="G13343" t="n">
        <v>2</v>
      </c>
      <c r="H13343" t="n">
        <v>-18.8364689523836</v>
      </c>
      <c r="I13343" t="n">
        <v>0.09798894162072011</v>
      </c>
      <c r="J13343" t="inlineStr">
        <is>
          <t>(2,2,1,1,1,3); Calculation with average annual yield and share of technologies. Lifetime: 30a.</t>
        </is>
      </c>
      <c r="L13343" t="inlineStr">
        <is>
          <t>photovoltaic open ground installation, 570 kWp, single-Si, on open ground</t>
        </is>
      </c>
      <c r="N13343" t="inlineStr">
        <is>
          <t>all</t>
        </is>
      </c>
      <c r="O13343" t="n">
        <v>1</v>
      </c>
      <c r="P13343" s="30">
        <f>INDEX(parameters!$D$41:$AG$178,MATCH('PV (extension)'!B13322,parameters!$C$41:$C$178,0),MATCH('PV (extension)'!A13343,parameters!$D$5:$AG$5,0))/O13343</f>
        <v>0.13965389112469015</v>
      </c>
      <c r="Q13343" t="inlineStr">
        <is>
          <t>central</t>
        </is>
      </c>
      <c r="R13343">
        <f>INDEX(parameters!$C$196:$EJ$198,MATCH('PV (extension)'!Q13343,parameters!$B$196:$B$198,0),MATCH('PV (extension)'!B13322,parameters!$C$195:$EJ$195,0))</f>
        <v>1079.6065457918301</v>
      </c>
      <c r="S13343" t="n">
        <v>570</v>
      </c>
      <c r="T13343" t="n">
        <v>30</v>
      </c>
      <c r="U13343">
        <f>T13343*S13343*R13343</f>
        <v>18461271.933040295</v>
      </c>
      <c r="V13343">
        <f>1/U13343</f>
        <v>5.4167448679973753E-8</v>
      </c>
    </row>
    <row r="13344" ht="16" customHeight="1" s="29">
      <c r="A13344" t="inlineStr">
        <is>
          <t>photovoltaic slanted-roof installation, 93 kWp, multi-Si, laminated, integrated, on roof</t>
        </is>
      </c>
      <c r="B13344" s="30">
        <f>P13344*V13344</f>
        <v>2.3343629406131444E-9</v>
      </c>
      <c r="C13344" t="inlineStr">
        <is>
          <t>CH</t>
        </is>
      </c>
      <c r="D13344" t="inlineStr">
        <is>
          <t>unit</t>
        </is>
      </c>
      <c r="F13344" t="inlineStr">
        <is>
          <t>technosphere</t>
        </is>
      </c>
      <c r="G13344" t="n">
        <v>2</v>
      </c>
      <c r="H13344" t="n">
        <v>-20.65878981776205</v>
      </c>
      <c r="I13344" t="n">
        <v>0.09798894162072011</v>
      </c>
      <c r="J13344" t="inlineStr">
        <is>
          <t>(2,2,1,1,1,3); Calculation with average annual yield and share of technologies. Lifetime: 30a.</t>
        </is>
      </c>
      <c r="L13344" t="inlineStr">
        <is>
          <t>photovoltaic slanted-roof installation, 93 kWp, multi-Si, laminated, integrated, on roof</t>
        </is>
      </c>
      <c r="N13344" t="inlineStr">
        <is>
          <t>all</t>
        </is>
      </c>
      <c r="O13344" t="n">
        <v>1</v>
      </c>
      <c r="P13344" s="30">
        <f>INDEX(parameters!$D$41:$AG$178,MATCH('PV (extension)'!B13322,parameters!$C$41:$C$178,0),MATCH('PV (extension)'!A13344,parameters!$D$5:$AG$5,0))/O13344</f>
        <v>6.6094595017907607E-3</v>
      </c>
      <c r="Q13344" s="3" t="inlineStr">
        <is>
          <t>roof-top</t>
        </is>
      </c>
      <c r="R13344">
        <f>INDEX(parameters!$C$196:$EJ$198,MATCH('PV (extension)'!Q13344,parameters!$B$196:$B$198,0),MATCH('PV (extension)'!B13322,parameters!$C$195:$EJ$195,0))</f>
        <v>1014.8301530443202</v>
      </c>
      <c r="S13344" t="n">
        <v>93</v>
      </c>
      <c r="T13344" t="n">
        <v>30</v>
      </c>
      <c r="U13344">
        <f>T13344*S13344*R13344</f>
        <v>2831376.1269936534</v>
      </c>
      <c r="V13344">
        <f>1/U13344</f>
        <v>3.5318514925171631E-7</v>
      </c>
    </row>
    <row r="13345" ht="16" customHeight="1" s="29">
      <c r="A13345" t="inlineStr">
        <is>
          <t>photovoltaic slanted-roof installation, 93 kWp, multi-Si, panel, mounted, on roof</t>
        </is>
      </c>
      <c r="B13345" s="30">
        <f>P13345*V13345</f>
        <v>3.9582515568844119E-8</v>
      </c>
      <c r="C13345" t="inlineStr">
        <is>
          <t>CH</t>
        </is>
      </c>
      <c r="D13345" t="inlineStr">
        <is>
          <t>unit</t>
        </is>
      </c>
      <c r="F13345" t="inlineStr">
        <is>
          <t>technosphere</t>
        </is>
      </c>
      <c r="G13345" t="n">
        <v>2</v>
      </c>
      <c r="H13345" t="n">
        <v>-17.84536035000586</v>
      </c>
      <c r="I13345" t="n">
        <v>0.09798894162072011</v>
      </c>
      <c r="J13345" t="inlineStr">
        <is>
          <t>(2,2,1,1,1,3); Calculation with average annual yield and share of technologies. Lifetime: 30a.</t>
        </is>
      </c>
      <c r="L13345" t="inlineStr">
        <is>
          <t>photovoltaic slanted-roof installation, 93 kWp, multi-Si, panel, mounted, on roof</t>
        </is>
      </c>
      <c r="N13345" t="inlineStr">
        <is>
          <t>all</t>
        </is>
      </c>
      <c r="O13345" t="n">
        <v>1</v>
      </c>
      <c r="P13345" s="30">
        <f>INDEX(parameters!$D$41:$AG$178,MATCH('PV (extension)'!B13322,parameters!$C$41:$C$178,0),MATCH('PV (extension)'!A13345,parameters!$D$5:$AG$5,0))/O13345</f>
        <v>0.11207298962797985</v>
      </c>
      <c r="Q13345" s="3" t="inlineStr">
        <is>
          <t>roof-top</t>
        </is>
      </c>
      <c r="R13345">
        <f>INDEX(parameters!$C$196:$EJ$198,MATCH('PV (extension)'!Q13345,parameters!$B$196:$B$198,0),MATCH('PV (extension)'!B13322,parameters!$C$195:$EJ$195,0))</f>
        <v>1014.8301530443202</v>
      </c>
      <c r="S13345" t="n">
        <v>93</v>
      </c>
      <c r="T13345" t="n">
        <v>30</v>
      </c>
      <c r="U13345">
        <f>T13345*S13345*R13345</f>
        <v>2831376.1269936534</v>
      </c>
      <c r="V13345">
        <f>1/U13345</f>
        <v>3.5318514925171631E-7</v>
      </c>
    </row>
    <row r="13346" ht="16" customHeight="1" s="29">
      <c r="A13346" t="inlineStr">
        <is>
          <t>photovoltaic slanted-roof installation, 93 kWp, single-Si, laminated, integrated, on roof</t>
        </is>
      </c>
      <c r="B13346" s="30">
        <f>P13346*V13346</f>
        <v>1.2340453769177007E-9</v>
      </c>
      <c r="C13346" t="inlineStr">
        <is>
          <t>CH</t>
        </is>
      </c>
      <c r="D13346" t="inlineStr">
        <is>
          <t>unit</t>
        </is>
      </c>
      <c r="F13346" t="inlineStr">
        <is>
          <t>technosphere</t>
        </is>
      </c>
      <c r="G13346" t="n">
        <v>2</v>
      </c>
      <c r="H13346" t="n">
        <v>-21.2944254997521</v>
      </c>
      <c r="I13346" t="n">
        <v>0.09798894162072011</v>
      </c>
      <c r="J13346" t="inlineStr">
        <is>
          <t>(2,2,1,1,1,3); Calculation with average annual yield and share of technologies. Lifetime: 30a.</t>
        </is>
      </c>
      <c r="L13346" t="inlineStr">
        <is>
          <t>photovoltaic slanted-roof installation, 93 kWp, single-Si, laminated, integrated, on roof</t>
        </is>
      </c>
      <c r="N13346" t="inlineStr">
        <is>
          <t>all</t>
        </is>
      </c>
      <c r="O13346" t="n">
        <v>1</v>
      </c>
      <c r="P13346" s="30">
        <f>INDEX(parameters!$D$41:$AG$178,MATCH('PV (extension)'!B13322,parameters!$C$41:$C$178,0),MATCH('PV (extension)'!A13346,parameters!$D$5:$AG$5,0))/O13346</f>
        <v>3.4940466198316628E-3</v>
      </c>
      <c r="Q13346" s="3" t="inlineStr">
        <is>
          <t>roof-top</t>
        </is>
      </c>
      <c r="R13346">
        <f>INDEX(parameters!$C$196:$EJ$198,MATCH('PV (extension)'!Q13346,parameters!$B$196:$B$198,0),MATCH('PV (extension)'!B13322,parameters!$C$195:$EJ$195,0))</f>
        <v>1014.8301530443202</v>
      </c>
      <c r="S13346" t="n">
        <v>93</v>
      </c>
      <c r="T13346" t="n">
        <v>30</v>
      </c>
      <c r="U13346">
        <f>T13346*S13346*R13346</f>
        <v>2831376.1269936534</v>
      </c>
      <c r="V13346">
        <f>1/U13346</f>
        <v>3.5318514925171631E-7</v>
      </c>
    </row>
    <row r="13347" ht="16" customHeight="1" s="29">
      <c r="A13347" t="inlineStr">
        <is>
          <t>photovoltaic slanted-roof installation, 93 kWp, single-Si, panel, mounted, on roof</t>
        </is>
      </c>
      <c r="B13347" s="30">
        <f>P13347*V13347</f>
        <v>2.0733737837252534E-8</v>
      </c>
      <c r="C13347" t="inlineStr">
        <is>
          <t>CH</t>
        </is>
      </c>
      <c r="D13347" t="inlineStr">
        <is>
          <t>unit</t>
        </is>
      </c>
      <c r="F13347" t="inlineStr">
        <is>
          <t>technosphere</t>
        </is>
      </c>
      <c r="G13347" t="n">
        <v>2</v>
      </c>
      <c r="H13347" t="n">
        <v>-18.48100416113547</v>
      </c>
      <c r="I13347" t="n">
        <v>0.09798894162072011</v>
      </c>
      <c r="J13347" t="inlineStr">
        <is>
          <t>(2,2,1,1,1,3); Calculation with average annual yield and share of technologies. Lifetime: 30a.</t>
        </is>
      </c>
      <c r="L13347" t="inlineStr">
        <is>
          <t>photovoltaic slanted-roof installation, 93 kWp, single-Si, panel, mounted, on roof</t>
        </is>
      </c>
      <c r="N13347" t="inlineStr">
        <is>
          <t>all</t>
        </is>
      </c>
      <c r="O13347" t="n">
        <v>1</v>
      </c>
      <c r="P13347" s="30">
        <f>INDEX(parameters!$D$41:$AG$178,MATCH('PV (extension)'!B13322,parameters!$C$41:$C$178,0),MATCH('PV (extension)'!A13347,parameters!$D$5:$AG$5,0))/O13347</f>
        <v>5.8705010335741853E-2</v>
      </c>
      <c r="Q13347" s="3" t="inlineStr">
        <is>
          <t>roof-top</t>
        </is>
      </c>
      <c r="R13347">
        <f>INDEX(parameters!$C$196:$EJ$198,MATCH('PV (extension)'!Q13347,parameters!$B$196:$B$198,0),MATCH('PV (extension)'!B13322,parameters!$C$195:$EJ$195,0))</f>
        <v>1014.8301530443202</v>
      </c>
      <c r="S13347" t="n">
        <v>93</v>
      </c>
      <c r="T13347" t="n">
        <v>30</v>
      </c>
      <c r="U13347">
        <f>T13347*S13347*R13347</f>
        <v>2831376.1269936534</v>
      </c>
      <c r="V13347">
        <f>1/U13347</f>
        <v>3.5318514925171631E-7</v>
      </c>
    </row>
    <row r="13348" s="29">
      <c r="A13348" t="inlineStr">
        <is>
          <t>photovoltaic facade installation, 3kWp, multi-Si, laminated, integrated, at building</t>
        </is>
      </c>
      <c r="B13348" s="30">
        <f>P13348*V13348</f>
        <v>5.1248007123399038E-8</v>
      </c>
      <c r="C13348" t="inlineStr">
        <is>
          <t>APAC</t>
        </is>
      </c>
      <c r="D13348" t="inlineStr">
        <is>
          <t>unit</t>
        </is>
      </c>
      <c r="F13348" t="inlineStr">
        <is>
          <t>technosphere</t>
        </is>
      </c>
      <c r="G13348" t="n">
        <v>2</v>
      </c>
      <c r="H13348" t="n">
        <v>-17.5612990452514</v>
      </c>
      <c r="I13348" t="n">
        <v>0.09798894162072011</v>
      </c>
      <c r="J13348" t="inlineStr">
        <is>
          <t>(2,2,1,1,1,3); Calculation with average annual yield and share of technologies. Lifetime: 30a.</t>
        </is>
      </c>
      <c r="L13348" t="inlineStr">
        <is>
          <t>photovoltaic facade installation, 3kWp, multi-Si, laminated, integrated, at building</t>
        </is>
      </c>
      <c r="N13348" t="inlineStr">
        <is>
          <t>all</t>
        </is>
      </c>
      <c r="O13348" t="n">
        <v>1</v>
      </c>
      <c r="P13348" s="30">
        <f>INDEX(parameters!$D$41:$AG$178,MATCH('PV (extension)'!B13322,parameters!$C$41:$C$178,0),MATCH('PV (extension)'!A13348,parameters!$D$5:$AG$5,0))/O13348</f>
        <v>3.2864644265829519E-3</v>
      </c>
      <c r="Q13348" t="inlineStr">
        <is>
          <t>façade</t>
        </is>
      </c>
      <c r="R13348">
        <f>INDEX(parameters!$C$196:$EJ$198,MATCH('PV (extension)'!Q13348,parameters!$B$196:$B$198,0),MATCH('PV (extension)'!B13322,parameters!$C$195:$EJ$195,0))</f>
        <v>712.54032022260787</v>
      </c>
      <c r="S13348" t="n">
        <v>3</v>
      </c>
      <c r="T13348" t="n">
        <v>30</v>
      </c>
      <c r="U13348">
        <f>T13348*S13348*R13348</f>
        <v>64128.628820034712</v>
      </c>
      <c r="V13348">
        <f>1/U13348</f>
        <v>1.5593659468477291E-5</v>
      </c>
    </row>
    <row r="13349" s="29">
      <c r="A13349" t="inlineStr">
        <is>
          <t>photovoltaic facade installation, 3kWp, multi-Si, panel, mounted, at building</t>
        </is>
      </c>
      <c r="B13349" s="30">
        <f>P13349*V13349</f>
        <v>5.0260731289083583E-8</v>
      </c>
      <c r="C13349" t="inlineStr">
        <is>
          <t>APAC</t>
        </is>
      </c>
      <c r="D13349" t="inlineStr">
        <is>
          <t>unit</t>
        </is>
      </c>
      <c r="F13349" t="inlineStr">
        <is>
          <t>technosphere</t>
        </is>
      </c>
      <c r="G13349" t="n">
        <v>2</v>
      </c>
      <c r="H13349" t="n">
        <v>-17.5612990452514</v>
      </c>
      <c r="I13349" t="n">
        <v>0.09798894162072011</v>
      </c>
      <c r="J13349" t="inlineStr">
        <is>
          <t>(2,2,1,1,1,3); Calculation with average annual yield and share of technologies. Lifetime: 30a.</t>
        </is>
      </c>
      <c r="L13349" t="inlineStr">
        <is>
          <t>photovoltaic facade installation, 3kWp, multi-Si, panel, mounted, at building</t>
        </is>
      </c>
      <c r="N13349" t="inlineStr">
        <is>
          <t>all</t>
        </is>
      </c>
      <c r="O13349" t="n">
        <v>1</v>
      </c>
      <c r="P13349" s="30">
        <f>INDEX(parameters!$D$41:$AG$178,MATCH('PV (extension)'!B13322,parameters!$C$41:$C$178,0),MATCH('PV (extension)'!A13349,parameters!$D$5:$AG$5,0))/O13349</f>
        <v>3.2231517810611459E-3</v>
      </c>
      <c r="Q13349" t="inlineStr">
        <is>
          <t>façade</t>
        </is>
      </c>
      <c r="R13349">
        <f>INDEX(parameters!$C$196:$EJ$198,MATCH('PV (extension)'!Q13349,parameters!$B$196:$B$198,0),MATCH('PV (extension)'!B13322,parameters!$C$195:$EJ$195,0))</f>
        <v>712.54032022260787</v>
      </c>
      <c r="S13349" t="n">
        <v>3</v>
      </c>
      <c r="T13349" t="n">
        <v>30</v>
      </c>
      <c r="U13349">
        <f>T13349*S13349*R13349</f>
        <v>64128.628820034712</v>
      </c>
      <c r="V13349">
        <f>1/U13349</f>
        <v>1.5593659468477291E-5</v>
      </c>
    </row>
    <row r="13350" s="29">
      <c r="A13350" t="inlineStr">
        <is>
          <t>photovoltaic facade installation, 3kWp, single-Si, laminated, integrated, at building</t>
        </is>
      </c>
      <c r="B13350" s="30">
        <f>P13350*V13350</f>
        <v>2.7017377267568087E-8</v>
      </c>
      <c r="C13350" t="inlineStr">
        <is>
          <t>APAC</t>
        </is>
      </c>
      <c r="D13350" t="inlineStr">
        <is>
          <t>unit</t>
        </is>
      </c>
      <c r="F13350" t="inlineStr">
        <is>
          <t>technosphere</t>
        </is>
      </c>
      <c r="G13350" t="n">
        <v>2</v>
      </c>
      <c r="H13350" t="n">
        <v>-18.19689739735082</v>
      </c>
      <c r="I13350" t="n">
        <v>0.09798894162072011</v>
      </c>
      <c r="J13350" t="inlineStr">
        <is>
          <t>(2,2,1,1,1,3); Calculation with average annual yield and share of technologies. Lifetime: 30a.</t>
        </is>
      </c>
      <c r="L13350" t="inlineStr">
        <is>
          <t>photovoltaic facade installation, 3kWp, single-Si, laminated, integrated, at building</t>
        </is>
      </c>
      <c r="N13350" t="inlineStr">
        <is>
          <t>all</t>
        </is>
      </c>
      <c r="O13350" t="n">
        <v>1</v>
      </c>
      <c r="P13350" s="30">
        <f>INDEX(parameters!$D$41:$AG$178,MATCH('PV (extension)'!B13322,parameters!$C$41:$C$178,0),MATCH('PV (extension)'!A13350,parameters!$D$5:$AG$5,0))/O13350</f>
        <v>1.7325873584827175E-3</v>
      </c>
      <c r="Q13350" t="inlineStr">
        <is>
          <t>façade</t>
        </is>
      </c>
      <c r="R13350">
        <f>INDEX(parameters!$C$196:$EJ$198,MATCH('PV (extension)'!Q13350,parameters!$B$196:$B$198,0),MATCH('PV (extension)'!B13322,parameters!$C$195:$EJ$195,0))</f>
        <v>712.54032022260787</v>
      </c>
      <c r="S13350" t="n">
        <v>3</v>
      </c>
      <c r="T13350" t="n">
        <v>30</v>
      </c>
      <c r="U13350">
        <f>T13350*S13350*R13350</f>
        <v>64128.628820034712</v>
      </c>
      <c r="V13350">
        <f>1/U13350</f>
        <v>1.5593659468477291E-5</v>
      </c>
    </row>
    <row r="13351" s="29">
      <c r="A13351" t="inlineStr">
        <is>
          <t>photovoltaic facade installation, 3kWp, single-Si, panel, mounted, at building</t>
        </is>
      </c>
      <c r="B13351" s="30">
        <f>P13351*V13351</f>
        <v>2.6994000513243597E-8</v>
      </c>
      <c r="C13351" t="inlineStr">
        <is>
          <t>APAC</t>
        </is>
      </c>
      <c r="D13351" t="inlineStr">
        <is>
          <t>unit</t>
        </is>
      </c>
      <c r="F13351" t="inlineStr">
        <is>
          <t>technosphere</t>
        </is>
      </c>
      <c r="G13351" t="n">
        <v>2</v>
      </c>
      <c r="H13351" t="n">
        <v>-18.19689739735082</v>
      </c>
      <c r="I13351" t="n">
        <v>0.09798894162072011</v>
      </c>
      <c r="J13351" t="inlineStr">
        <is>
          <t>(2,2,1,1,1,3); Calculation with average annual yield and share of technologies. Lifetime: 30a.</t>
        </is>
      </c>
      <c r="L13351" t="inlineStr">
        <is>
          <t>photovoltaic facade installation, 3kWp, single-Si, panel, mounted, at building</t>
        </is>
      </c>
      <c r="N13351" t="inlineStr">
        <is>
          <t>all</t>
        </is>
      </c>
      <c r="O13351" t="n">
        <v>1</v>
      </c>
      <c r="P13351" s="30">
        <f>INDEX(parameters!$D$41:$AG$178,MATCH('PV (extension)'!B13322,parameters!$C$41:$C$178,0),MATCH('PV (extension)'!A13351,parameters!$D$5:$AG$5,0))/O13351</f>
        <v>1.7310882392816251E-3</v>
      </c>
      <c r="Q13351" t="inlineStr">
        <is>
          <t>façade</t>
        </is>
      </c>
      <c r="R13351">
        <f>INDEX(parameters!$C$196:$EJ$198,MATCH('PV (extension)'!Q13351,parameters!$B$196:$B$198,0),MATCH('PV (extension)'!B13322,parameters!$C$195:$EJ$195,0))</f>
        <v>712.54032022260787</v>
      </c>
      <c r="S13351" t="n">
        <v>3</v>
      </c>
      <c r="T13351" t="n">
        <v>30</v>
      </c>
      <c r="U13351">
        <f>T13351*S13351*R13351</f>
        <v>64128.628820034712</v>
      </c>
      <c r="V13351">
        <f>1/U13351</f>
        <v>1.5593659468477291E-5</v>
      </c>
    </row>
    <row r="13352" ht="16" customHeight="1" s="29">
      <c r="A13352" t="inlineStr">
        <is>
          <t>photovoltaic flat-roof installation, 3kWp, multi-Si, on roof</t>
        </is>
      </c>
      <c r="B13352" s="30">
        <f>P13352*V13352</f>
        <v>5.5428070809688758E-7</v>
      </c>
      <c r="C13352" t="inlineStr">
        <is>
          <t>APAC</t>
        </is>
      </c>
      <c r="D13352" t="inlineStr">
        <is>
          <t>unit</t>
        </is>
      </c>
      <c r="F13352" t="inlineStr">
        <is>
          <t>technosphere</t>
        </is>
      </c>
      <c r="G13352" t="n">
        <v>2</v>
      </c>
      <c r="H13352" t="n">
        <v>-15.20991773919472</v>
      </c>
      <c r="I13352" t="n">
        <v>0.09798894162072011</v>
      </c>
      <c r="J13352" t="inlineStr">
        <is>
          <t>(2,2,1,1,1,3); Calculation with average annual yield and share of technologies. Lifetime: 30a.</t>
        </is>
      </c>
      <c r="L13352" t="inlineStr">
        <is>
          <t>photovoltaic flat-roof installation, 3kWp, multi-Si, on roof</t>
        </is>
      </c>
      <c r="N13352" t="inlineStr">
        <is>
          <t>all</t>
        </is>
      </c>
      <c r="O13352" t="n">
        <v>1</v>
      </c>
      <c r="P13352" s="30">
        <f>INDEX(parameters!$D$41:$AG$178,MATCH('PV (extension)'!B13322,parameters!$C$41:$C$178,0),MATCH('PV (extension)'!A13352,parameters!$D$5:$AG$5,0))/O13352</f>
        <v>5.0625069824473082E-2</v>
      </c>
      <c r="Q13352" s="3" t="inlineStr">
        <is>
          <t>roof-top</t>
        </is>
      </c>
      <c r="R13352">
        <f>INDEX(parameters!$C$196:$EJ$198,MATCH('PV (extension)'!Q13352,parameters!$B$196:$B$198,0),MATCH('PV (extension)'!B13322,parameters!$C$195:$EJ$195,0))</f>
        <v>1014.8301530443202</v>
      </c>
      <c r="S13352" t="n">
        <v>3</v>
      </c>
      <c r="T13352" t="n">
        <v>30</v>
      </c>
      <c r="U13352">
        <f>T13352*S13352*R13352</f>
        <v>91334.713773988828</v>
      </c>
      <c r="V13352">
        <f>1/U13352</f>
        <v>1.0948739626803204E-5</v>
      </c>
    </row>
    <row r="13353" ht="16" customHeight="1" s="29">
      <c r="A13353" t="inlineStr">
        <is>
          <t>photovoltaic flat-roof installation, 3kWp, single-Si, on roof</t>
        </is>
      </c>
      <c r="B13353" s="30">
        <f>P13353*V13353</f>
        <v>2.8932650054225071E-7</v>
      </c>
      <c r="C13353" t="inlineStr">
        <is>
          <t>APAC</t>
        </is>
      </c>
      <c r="D13353" t="inlineStr">
        <is>
          <t>unit</t>
        </is>
      </c>
      <c r="F13353" t="inlineStr">
        <is>
          <t>technosphere</t>
        </is>
      </c>
      <c r="G13353" t="n">
        <v>2</v>
      </c>
      <c r="H13353" t="n">
        <v>-15.84555259734934</v>
      </c>
      <c r="I13353" t="n">
        <v>0.09798894162072011</v>
      </c>
      <c r="J13353" t="inlineStr">
        <is>
          <t>(2,2,1,1,1,3); Calculation with average annual yield and share of technologies. Lifetime: 30a.</t>
        </is>
      </c>
      <c r="L13353" t="inlineStr">
        <is>
          <t>photovoltaic flat-roof installation, 3kWp, single-Si, on roof</t>
        </is>
      </c>
      <c r="N13353" t="inlineStr">
        <is>
          <t>all</t>
        </is>
      </c>
      <c r="O13353" t="n">
        <v>1</v>
      </c>
      <c r="P13353" s="30">
        <f>INDEX(parameters!$D$41:$AG$178,MATCH('PV (extension)'!B13322,parameters!$C$41:$C$178,0),MATCH('PV (extension)'!A13353,parameters!$D$5:$AG$5,0))/O13353</f>
        <v>2.6425553114256296E-2</v>
      </c>
      <c r="Q13353" s="3" t="inlineStr">
        <is>
          <t>roof-top</t>
        </is>
      </c>
      <c r="R13353">
        <f>INDEX(parameters!$C$196:$EJ$198,MATCH('PV (extension)'!Q13353,parameters!$B$196:$B$198,0),MATCH('PV (extension)'!B13322,parameters!$C$195:$EJ$195,0))</f>
        <v>1014.8301530443202</v>
      </c>
      <c r="S13353" t="n">
        <v>3</v>
      </c>
      <c r="T13353" t="n">
        <v>30</v>
      </c>
      <c r="U13353">
        <f>T13353*S13353*R13353</f>
        <v>91334.713773988828</v>
      </c>
      <c r="V13353">
        <f>1/U13353</f>
        <v>1.0948739626803204E-5</v>
      </c>
    </row>
    <row r="13354" ht="16" customHeight="1" s="29">
      <c r="A13354" t="inlineStr">
        <is>
          <t>photovoltaic slanted-roof installation, 3kWp, CIS, panel, mounted, on roof</t>
        </is>
      </c>
      <c r="B13354" s="30">
        <f>P13354*V13354</f>
        <v>1.600317621545621E-7</v>
      </c>
      <c r="C13354" t="inlineStr">
        <is>
          <t>CH</t>
        </is>
      </c>
      <c r="D13354" t="inlineStr">
        <is>
          <t>unit</t>
        </is>
      </c>
      <c r="F13354" t="inlineStr">
        <is>
          <t>technosphere</t>
        </is>
      </c>
      <c r="G13354" t="n">
        <v>2</v>
      </c>
      <c r="H13354" t="n">
        <v>-16.88405011147741</v>
      </c>
      <c r="I13354" t="n">
        <v>0.09798894162072011</v>
      </c>
      <c r="J13354" t="inlineStr">
        <is>
          <t>(2,2,1,1,1,3); Calculation with average annual yield and share of technologies. Lifetime: 30a.</t>
        </is>
      </c>
      <c r="L13354" t="inlineStr">
        <is>
          <t>photovoltaic slanted-roof installation, 3kWp, CIS, panel, mounted, on roof</t>
        </is>
      </c>
      <c r="N13354" t="inlineStr">
        <is>
          <t>all</t>
        </is>
      </c>
      <c r="O13354" t="n">
        <v>1</v>
      </c>
      <c r="P13354" s="30">
        <f>INDEX(parameters!$D$41:$AG$178,MATCH('PV (extension)'!B13322,parameters!$C$41:$C$178,0),MATCH('PV (extension)'!A13354,parameters!$D$5:$AG$5,0))/O13354</f>
        <v>1.4616455191133988E-2</v>
      </c>
      <c r="Q13354" s="3" t="inlineStr">
        <is>
          <t>roof-top</t>
        </is>
      </c>
      <c r="R13354">
        <f>INDEX(parameters!$C$196:$EJ$198,MATCH('PV (extension)'!Q13354,parameters!$B$196:$B$198,0),MATCH('PV (extension)'!B13322,parameters!$C$195:$EJ$195,0))</f>
        <v>1014.8301530443202</v>
      </c>
      <c r="S13354" t="n">
        <v>3</v>
      </c>
      <c r="T13354" t="n">
        <v>30</v>
      </c>
      <c r="U13354">
        <f>T13354*S13354*R13354</f>
        <v>91334.713773988828</v>
      </c>
      <c r="V13354">
        <f>1/U13354</f>
        <v>1.0948739626803204E-5</v>
      </c>
    </row>
    <row r="13355" ht="16" customHeight="1" s="29">
      <c r="A13355" t="inlineStr">
        <is>
          <t>photovoltaic slanted-roof installation, 3kWp, CdTe, laminated, integrated, on roof</t>
        </is>
      </c>
      <c r="B13355" s="30">
        <f>P13355*V13355</f>
        <v>4.4809896958137239E-9</v>
      </c>
      <c r="C13355" t="inlineStr">
        <is>
          <t>CH</t>
        </is>
      </c>
      <c r="D13355" t="inlineStr">
        <is>
          <t>unit</t>
        </is>
      </c>
      <c r="F13355" t="inlineStr">
        <is>
          <t>technosphere</t>
        </is>
      </c>
      <c r="G13355" t="n">
        <v>2</v>
      </c>
      <c r="H13355" t="n">
        <v>-19.50639655088546</v>
      </c>
      <c r="I13355" t="n">
        <v>0.09798894162072011</v>
      </c>
      <c r="J13355" t="inlineStr">
        <is>
          <t>(2,2,1,1,1,3); Calculation with average annual yield and share of technologies. Lifetime: 30a.</t>
        </is>
      </c>
      <c r="L13355" t="inlineStr">
        <is>
          <t>photovoltaic slanted-roof installation, 3kWp, CdTe, laminated, integrated, on roof</t>
        </is>
      </c>
      <c r="N13355" t="inlineStr">
        <is>
          <t>all</t>
        </is>
      </c>
      <c r="O13355" t="n">
        <v>1</v>
      </c>
      <c r="P13355" s="30">
        <f>INDEX(parameters!$D$41:$AG$178,MATCH('PV (extension)'!B13322,parameters!$C$41:$C$178,0),MATCH('PV (extension)'!A13355,parameters!$D$5:$AG$5,0))/O13355</f>
        <v>4.0926991129133978E-4</v>
      </c>
      <c r="Q13355" s="3" t="inlineStr">
        <is>
          <t>roof-top</t>
        </is>
      </c>
      <c r="R13355">
        <f>INDEX(parameters!$C$196:$EJ$198,MATCH('PV (extension)'!Q13355,parameters!$B$196:$B$198,0),MATCH('PV (extension)'!B13322,parameters!$C$195:$EJ$195,0))</f>
        <v>1014.8301530443202</v>
      </c>
      <c r="S13355" t="n">
        <v>3</v>
      </c>
      <c r="T13355" t="n">
        <v>30</v>
      </c>
      <c r="U13355">
        <f>T13355*S13355*R13355</f>
        <v>91334.713773988828</v>
      </c>
      <c r="V13355">
        <f>1/U13355</f>
        <v>1.0948739626803204E-5</v>
      </c>
    </row>
    <row r="13356" ht="16" customHeight="1" s="29">
      <c r="A13356" t="inlineStr">
        <is>
          <t>photovoltaic slanted-roof installation, 3kWp, multi-Si, laminated, integrated, on roof</t>
        </is>
      </c>
      <c r="B13356" s="30">
        <f>P13356*V13356</f>
        <v>2.6621823021790424E-8</v>
      </c>
      <c r="C13356" t="inlineStr">
        <is>
          <t>APAC</t>
        </is>
      </c>
      <c r="D13356" t="inlineStr">
        <is>
          <t>unit</t>
        </is>
      </c>
      <c r="F13356" t="inlineStr">
        <is>
          <t>technosphere</t>
        </is>
      </c>
      <c r="G13356" t="n">
        <v>2</v>
      </c>
      <c r="H13356" t="n">
        <v>-18.22076487875746</v>
      </c>
      <c r="I13356" t="n">
        <v>0.09798894162072011</v>
      </c>
      <c r="J13356" t="inlineStr">
        <is>
          <t>(2,2,1,1,1,3); Calculation with average annual yield and share of technologies. Lifetime: 30a.</t>
        </is>
      </c>
      <c r="L13356" t="inlineStr">
        <is>
          <t>photovoltaic slanted-roof installation, 3kWp, multi-Si, laminated, integrated, on roof</t>
        </is>
      </c>
      <c r="N13356" t="inlineStr">
        <is>
          <t>all</t>
        </is>
      </c>
      <c r="O13356" t="n">
        <v>1</v>
      </c>
      <c r="P13356" s="30">
        <f>INDEX(parameters!$D$41:$AG$178,MATCH('PV (extension)'!B13322,parameters!$C$41:$C$178,0),MATCH('PV (extension)'!A13356,parameters!$D$5:$AG$5,0))/O13356</f>
        <v>2.4314965858370148E-3</v>
      </c>
      <c r="Q13356" s="3" t="inlineStr">
        <is>
          <t>roof-top</t>
        </is>
      </c>
      <c r="R13356">
        <f>INDEX(parameters!$C$196:$EJ$198,MATCH('PV (extension)'!Q13356,parameters!$B$196:$B$198,0),MATCH('PV (extension)'!B13322,parameters!$C$195:$EJ$195,0))</f>
        <v>1014.8301530443202</v>
      </c>
      <c r="S13356" t="n">
        <v>3</v>
      </c>
      <c r="T13356" t="n">
        <v>30</v>
      </c>
      <c r="U13356">
        <f>T13356*S13356*R13356</f>
        <v>91334.713773988828</v>
      </c>
      <c r="V13356">
        <f>1/U13356</f>
        <v>1.0948739626803204E-5</v>
      </c>
    </row>
    <row r="13357" ht="16" customHeight="1" s="29">
      <c r="A13357" t="inlineStr">
        <is>
          <t>photovoltaic slanted-roof installation, 3kWp, multi-Si, panel, mounted, on roof</t>
        </is>
      </c>
      <c r="B13357" s="30">
        <f>P13357*V13357</f>
        <v>4.556710511661984E-7</v>
      </c>
      <c r="C13357" t="inlineStr">
        <is>
          <t>APAC</t>
        </is>
      </c>
      <c r="D13357" t="inlineStr">
        <is>
          <t>unit</t>
        </is>
      </c>
      <c r="F13357" t="inlineStr">
        <is>
          <t>technosphere</t>
        </is>
      </c>
      <c r="G13357" t="n">
        <v>2</v>
      </c>
      <c r="H13357" t="n">
        <v>-15.40735416199742</v>
      </c>
      <c r="I13357" t="n">
        <v>0.09798894162072011</v>
      </c>
      <c r="J13357" t="inlineStr">
        <is>
          <t>(2,2,1,1,1,3); Calculation with average annual yield and share of technologies. Lifetime: 30a.</t>
        </is>
      </c>
      <c r="L13357" t="inlineStr">
        <is>
          <t>photovoltaic slanted-roof installation, 3kWp, multi-Si, panel, mounted, on roof</t>
        </is>
      </c>
      <c r="N13357" t="inlineStr">
        <is>
          <t>all</t>
        </is>
      </c>
      <c r="O13357" t="n">
        <v>1</v>
      </c>
      <c r="P13357" s="30">
        <f>INDEX(parameters!$D$41:$AG$178,MATCH('PV (extension)'!B13322,parameters!$C$41:$C$178,0),MATCH('PV (extension)'!A13357,parameters!$D$5:$AG$5,0))/O13357</f>
        <v>4.1618585033357351E-2</v>
      </c>
      <c r="Q13357" s="3" t="inlineStr">
        <is>
          <t>roof-top</t>
        </is>
      </c>
      <c r="R13357">
        <f>INDEX(parameters!$C$196:$EJ$198,MATCH('PV (extension)'!Q13357,parameters!$B$196:$B$198,0),MATCH('PV (extension)'!B13322,parameters!$C$195:$EJ$195,0))</f>
        <v>1014.8301530443202</v>
      </c>
      <c r="S13357" t="n">
        <v>3</v>
      </c>
      <c r="T13357" t="n">
        <v>30</v>
      </c>
      <c r="U13357">
        <f>T13357*S13357*R13357</f>
        <v>91334.713773988828</v>
      </c>
      <c r="V13357">
        <f>1/U13357</f>
        <v>1.0948739626803204E-5</v>
      </c>
    </row>
    <row r="13358" ht="16" customHeight="1" s="29">
      <c r="A13358" t="inlineStr">
        <is>
          <t>photovoltaic slanted-roof installation, 3kWp, single-Si, laminated, integrated, on roof</t>
        </is>
      </c>
      <c r="B13358" s="30">
        <f>P13358*V13358</f>
        <v>1.4069534766727294E-8</v>
      </c>
      <c r="C13358" t="inlineStr">
        <is>
          <t>APAC</t>
        </is>
      </c>
      <c r="D13358" t="inlineStr">
        <is>
          <t>unit</t>
        </is>
      </c>
      <c r="F13358" t="inlineStr">
        <is>
          <t>technosphere</t>
        </is>
      </c>
      <c r="G13358" t="n">
        <v>2</v>
      </c>
      <c r="H13358" t="n">
        <v>-18.85636797425012</v>
      </c>
      <c r="I13358" t="n">
        <v>0.09798894162072011</v>
      </c>
      <c r="J13358" t="inlineStr">
        <is>
          <t>(2,2,1,1,1,3); Calculation with average annual yield and share of technologies. Lifetime: 30a.</t>
        </is>
      </c>
      <c r="L13358" t="inlineStr">
        <is>
          <t>photovoltaic slanted-roof installation, 3kWp, single-Si, laminated, integrated, on roof</t>
        </is>
      </c>
      <c r="N13358" t="inlineStr">
        <is>
          <t>all</t>
        </is>
      </c>
      <c r="O13358" t="n">
        <v>1</v>
      </c>
      <c r="P13358" s="30">
        <f>INDEX(parameters!$D$41:$AG$178,MATCH('PV (extension)'!B13322,parameters!$C$41:$C$178,0),MATCH('PV (extension)'!A13358,parameters!$D$5:$AG$5,0))/O13358</f>
        <v>1.2850369308522222E-3</v>
      </c>
      <c r="Q13358" s="3" t="inlineStr">
        <is>
          <t>roof-top</t>
        </is>
      </c>
      <c r="R13358">
        <f>INDEX(parameters!$C$196:$EJ$198,MATCH('PV (extension)'!Q13358,parameters!$B$196:$B$198,0),MATCH('PV (extension)'!B13322,parameters!$C$195:$EJ$195,0))</f>
        <v>1014.8301530443202</v>
      </c>
      <c r="S13358" t="n">
        <v>3</v>
      </c>
      <c r="T13358" t="n">
        <v>30</v>
      </c>
      <c r="U13358">
        <f>T13358*S13358*R13358</f>
        <v>91334.713773988828</v>
      </c>
      <c r="V13358">
        <f>1/U13358</f>
        <v>1.0948739626803204E-5</v>
      </c>
    </row>
    <row r="13359" ht="16" customHeight="1" s="29">
      <c r="A13359" t="inlineStr">
        <is>
          <t>photovoltaic slanted-roof installation, 3kWp, single-Si, panel, mounted, on roof</t>
        </is>
      </c>
      <c r="B13359" s="30">
        <f>P13359*V13359</f>
        <v>2.3813683987681879E-7</v>
      </c>
      <c r="C13359" t="inlineStr">
        <is>
          <t>APAC</t>
        </is>
      </c>
      <c r="D13359" t="inlineStr">
        <is>
          <t>unit</t>
        </is>
      </c>
      <c r="F13359" t="inlineStr">
        <is>
          <t>technosphere</t>
        </is>
      </c>
      <c r="G13359" t="n">
        <v>2</v>
      </c>
      <c r="H13359" t="n">
        <v>-16.04298817847151</v>
      </c>
      <c r="I13359" t="n">
        <v>0.09798894162072011</v>
      </c>
      <c r="J13359" t="inlineStr">
        <is>
          <t>(2,2,1,1,1,3); Calculation with average annual yield and share of technologies. Lifetime: 30a.</t>
        </is>
      </c>
      <c r="L13359" t="inlineStr">
        <is>
          <t>photovoltaic slanted-roof installation, 3kWp, single-Si, panel, mounted, on roof</t>
        </is>
      </c>
      <c r="N13359" t="inlineStr">
        <is>
          <t>all</t>
        </is>
      </c>
      <c r="O13359" t="n">
        <v>1</v>
      </c>
      <c r="P13359" s="30">
        <f>INDEX(parameters!$D$41:$AG$178,MATCH('PV (extension)'!B13322,parameters!$C$41:$C$178,0),MATCH('PV (extension)'!A13359,parameters!$D$5:$AG$5,0))/O13359</f>
        <v>2.1750160109191456E-2</v>
      </c>
      <c r="Q13359" s="3" t="inlineStr">
        <is>
          <t>roof-top</t>
        </is>
      </c>
      <c r="R13359">
        <f>INDEX(parameters!$C$196:$EJ$198,MATCH('PV (extension)'!Q13359,parameters!$B$196:$B$198,0),MATCH('PV (extension)'!B13322,parameters!$C$195:$EJ$195,0))</f>
        <v>1014.8301530443202</v>
      </c>
      <c r="S13359" t="n">
        <v>3</v>
      </c>
      <c r="T13359" t="n">
        <v>30</v>
      </c>
      <c r="U13359">
        <f>T13359*S13359*R13359</f>
        <v>91334.713773988828</v>
      </c>
      <c r="V13359">
        <f>1/U13359</f>
        <v>1.0948739626803204E-5</v>
      </c>
    </row>
    <row r="13360" s="29">
      <c r="A13360" t="inlineStr">
        <is>
          <t>market for tap water</t>
        </is>
      </c>
      <c r="B13360" t="n">
        <v>0.0020721</v>
      </c>
      <c r="C13360" t="inlineStr">
        <is>
          <t>Europe without Switzerland</t>
        </is>
      </c>
      <c r="D13360" t="inlineStr">
        <is>
          <t>kilogram</t>
        </is>
      </c>
      <c r="F13360" t="inlineStr">
        <is>
          <t>technosphere</t>
        </is>
      </c>
      <c r="G13360" t="n">
        <v>2</v>
      </c>
      <c r="H13360" t="n">
        <v>-6.179192693201237</v>
      </c>
      <c r="I13360" t="n">
        <v>0.04340984597628009</v>
      </c>
      <c r="J13360" t="inlineStr">
        <is>
          <t>(2,2,1,1,1,3); Estimation 20l/m2 panel</t>
        </is>
      </c>
      <c r="L13360" t="inlineStr">
        <is>
          <t>tap water</t>
        </is>
      </c>
    </row>
    <row r="13361" s="29">
      <c r="A13361" t="inlineStr">
        <is>
          <t>treatment of wastewater, from residence, capacity 1.1E10l/year</t>
        </is>
      </c>
      <c r="B13361" t="n">
        <v>-1.8649e-06</v>
      </c>
      <c r="C13361" t="inlineStr">
        <is>
          <t>CH</t>
        </is>
      </c>
      <c r="D13361" t="inlineStr">
        <is>
          <t>cubic meter</t>
        </is>
      </c>
      <c r="F13361" t="inlineStr">
        <is>
          <t>technosphere</t>
        </is>
      </c>
      <c r="G13361" t="n">
        <v>2</v>
      </c>
      <c r="H13361" t="n">
        <v>-13.19230312560901</v>
      </c>
      <c r="I13361" t="n">
        <v>0.04340984597628009</v>
      </c>
      <c r="J13361" t="inlineStr">
        <is>
          <t>(2,2,1,1,1,3); Estimation 20l/m2 panel</t>
        </is>
      </c>
      <c r="K13361" t="b">
        <v>1</v>
      </c>
      <c r="L13361" t="inlineStr">
        <is>
          <t>wastewater, from residence</t>
        </is>
      </c>
    </row>
    <row r="13362" s="29"/>
    <row r="13363" customFormat="1" s="28">
      <c r="A13363" s="28" t="inlineStr">
        <is>
          <t>Activity</t>
        </is>
      </c>
      <c r="B13363" s="28" t="inlineStr">
        <is>
          <t>electricity production, photovoltaic, residential</t>
        </is>
      </c>
    </row>
    <row r="13364">
      <c r="A13364" t="inlineStr">
        <is>
          <t>comment</t>
        </is>
      </c>
      <c r="B1336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")&amp;HLOOKUP(B13365,parameters!$C$195:$EJ$198,2,0)&amp;" kWh/kWp.
Annual output, Facade: "&amp;HLOOKUP(B13365,parameters!$C$195:$EJ$198,3,0)&amp;" kWh/kWp.
Annual output, Open-ground: "&amp;HLOOKUP(B13365,parameters!$C$195:$EJ$198,4,0)&amp;_xlfn._LONGTEXT("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")&amp;VLOOKUP(B13365,'extension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1014.83015304432 kWh/kWp.
Annual output, Facade: 712.540320222608 kWh/kWp.
Annual output, Open-ground: 1079.60654579183 kWh/kWp.
Amount of solar energy transformed to electricity. Waste heat emission due to losses of electricity in the system.
Technology:  Electricity production with grid-connected photovoltaic power plants.
Time period:  Time of publications
Production volume: 157.3 GWh in 2025.
Sampling:  Statistical data and model calculations
Extrapolations:  Use of PV technology data investigated for other countries (Switzerland). Correction of average yield with Swiss data.
Uncertainty:  None
Author: Romain Sacchi, PSI, romain.sacchi@psi.ch</v>
      </c>
    </row>
    <row r="13365" s="29">
      <c r="A13365" t="inlineStr">
        <is>
          <t>location</t>
        </is>
      </c>
      <c r="B13365" t="inlineStr">
        <is>
          <t>BY</t>
        </is>
      </c>
    </row>
    <row r="13366" s="29">
      <c r="A13366" t="inlineStr">
        <is>
          <t>production amount</t>
        </is>
      </c>
      <c r="B13366" t="n">
        <v>1</v>
      </c>
    </row>
    <row r="13367" s="29">
      <c r="A13367" t="inlineStr">
        <is>
          <t>reference product</t>
        </is>
      </c>
      <c r="B13367" t="inlineStr">
        <is>
          <t>electricity, low voltage</t>
        </is>
      </c>
    </row>
    <row r="13368" s="29">
      <c r="A13368" t="inlineStr">
        <is>
          <t>source</t>
        </is>
      </c>
      <c r="B1336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369" s="29">
      <c r="A13369" t="inlineStr">
        <is>
          <t>type</t>
        </is>
      </c>
      <c r="B13369" t="inlineStr">
        <is>
          <t>process</t>
        </is>
      </c>
    </row>
    <row r="13370" s="29">
      <c r="A13370" t="inlineStr">
        <is>
          <t>unit</t>
        </is>
      </c>
      <c r="B13370" t="inlineStr">
        <is>
          <t>kilowatt hour</t>
        </is>
      </c>
    </row>
    <row r="13371" s="29">
      <c r="A13371" t="inlineStr">
        <is>
          <t>Exchanges</t>
        </is>
      </c>
    </row>
    <row r="13372" customFormat="1" s="28">
      <c r="A13372" s="28" t="inlineStr">
        <is>
          <t>name</t>
        </is>
      </c>
      <c r="B13372" s="28" t="inlineStr">
        <is>
          <t>amount</t>
        </is>
      </c>
      <c r="C13372" s="28" t="inlineStr">
        <is>
          <t>location</t>
        </is>
      </c>
      <c r="D13372" s="28" t="inlineStr">
        <is>
          <t>unit</t>
        </is>
      </c>
      <c r="E13372" s="28" t="inlineStr">
        <is>
          <t>categories</t>
        </is>
      </c>
      <c r="F13372" s="28" t="inlineStr">
        <is>
          <t>type</t>
        </is>
      </c>
      <c r="G13372" s="28" t="inlineStr">
        <is>
          <t>uncertainty type</t>
        </is>
      </c>
      <c r="H13372" s="28" t="inlineStr">
        <is>
          <t>reference product</t>
        </is>
      </c>
      <c r="I13372" s="28" t="inlineStr">
        <is>
          <t>comment</t>
        </is>
      </c>
      <c r="J13372" s="28" t="inlineStr">
        <is>
          <t>production volume</t>
        </is>
      </c>
      <c r="K13372" s="28" t="inlineStr">
        <is>
          <t>scope</t>
        </is>
      </c>
      <c r="L13372" s="28" t="inlineStr">
        <is>
          <t>scope share</t>
        </is>
      </c>
      <c r="M13372" s="28" t="inlineStr">
        <is>
          <t>tech share</t>
        </is>
      </c>
      <c r="N13372" s="28" t="inlineStr">
        <is>
          <t>installation</t>
        </is>
      </c>
      <c r="O13372" s="28" t="inlineStr">
        <is>
          <t>productivity</t>
        </is>
      </c>
      <c r="P13372" s="28" t="inlineStr">
        <is>
          <t>kWp</t>
        </is>
      </c>
      <c r="Q13372" s="28" t="inlineStr">
        <is>
          <t>lifetime</t>
        </is>
      </c>
      <c r="R13372" s="28" t="inlineStr">
        <is>
          <t>lifetime production</t>
        </is>
      </c>
      <c r="S13372" s="28" t="inlineStr">
        <is>
          <t>inverted lifetime production</t>
        </is>
      </c>
    </row>
    <row r="13373" s="29">
      <c r="A13373" t="inlineStr">
        <is>
          <t>Energy, solar, converted</t>
        </is>
      </c>
      <c r="B13373" t="n">
        <v>3.8503</v>
      </c>
      <c r="D13373" t="inlineStr">
        <is>
          <t>megajoule</t>
        </is>
      </c>
      <c r="E13373" t="inlineStr">
        <is>
          <t>natural resource::in air</t>
        </is>
      </c>
      <c r="F13373" t="inlineStr">
        <is>
          <t>biosphere</t>
        </is>
      </c>
      <c r="G13373" t="n">
        <v>0</v>
      </c>
      <c r="I13373" t="inlineStr">
        <is>
          <t>(2,2,1,1,1,3); Energy loss in the system</t>
        </is>
      </c>
    </row>
    <row r="13374" s="29">
      <c r="A13374" t="inlineStr">
        <is>
          <t>Heat, waste</t>
        </is>
      </c>
      <c r="B13374" t="n">
        <v>0.25027</v>
      </c>
      <c r="D13374" t="inlineStr">
        <is>
          <t>megajoule</t>
        </is>
      </c>
      <c r="E13374" t="inlineStr">
        <is>
          <t>air</t>
        </is>
      </c>
      <c r="F13374" t="inlineStr">
        <is>
          <t>biosphere</t>
        </is>
      </c>
      <c r="G13374" t="n">
        <v>0</v>
      </c>
      <c r="I13374" t="inlineStr">
        <is>
          <t>(1,na,na,na,na,na); Calculation with average annual output and share of technologies; Average degradation of 10.5% included</t>
        </is>
      </c>
    </row>
    <row r="13375" s="29">
      <c r="A13375" t="inlineStr">
        <is>
          <t>electricity production, photovoltaic, residential</t>
        </is>
      </c>
      <c r="B13375" t="n">
        <v>1</v>
      </c>
      <c r="C13375" t="inlineStr">
        <is>
          <t>BY</t>
        </is>
      </c>
      <c r="D13375" t="inlineStr">
        <is>
          <t>kilowatt hour</t>
        </is>
      </c>
      <c r="E13375" t="inlineStr">
        <is>
          <t>photovoltaic::power plants</t>
        </is>
      </c>
      <c r="F13375" t="inlineStr">
        <is>
          <t>production</t>
        </is>
      </c>
      <c r="G13375" t="n">
        <v>0</v>
      </c>
      <c r="H13375" t="inlineStr">
        <is>
          <t>electricity, low voltage</t>
        </is>
      </c>
      <c r="J13375">
        <f>VLOOKUP(C13375,'extension - production vol'!$B$6:$D$235,3,0)</f>
        <v>157.30000000000001</v>
      </c>
    </row>
    <row r="13376" ht="16" customHeight="1" s="29">
      <c r="A13376" t="inlineStr">
        <is>
          <t>photovoltaic slanted-roof installation, 3 kWp, CIS, laminated, integrated, on roof</t>
        </is>
      </c>
      <c r="B13376" s="30">
        <f>M13376*S13376</f>
        <v>5.605560982066771E-8</v>
      </c>
      <c r="C13376" t="inlineStr">
        <is>
          <t>CH</t>
        </is>
      </c>
      <c r="D13376" t="inlineStr">
        <is>
          <t>unit</t>
        </is>
      </c>
      <c r="F13376" t="inlineStr">
        <is>
          <t>technosphere</t>
        </is>
      </c>
      <c r="G13376" t="n">
        <v>0</v>
      </c>
      <c r="H13376" t="inlineStr">
        <is>
          <t>photovoltaic slanted-roof installation, 3 kWp, CIS, laminated, integrated, on roof</t>
        </is>
      </c>
      <c r="I13376" t="inlineStr">
        <is>
          <t>(2,2,1,1,1,3); Calculation with average annual yield and share of technologies. Lifetime: 30a.</t>
        </is>
      </c>
      <c r="K13376" t="inlineStr">
        <is>
          <t>residential</t>
        </is>
      </c>
      <c r="L13376">
        <f>IF(K13376="residential",VLOOKUP(B13365,parameters!$C$41:$AG$178,18,0),IF(K13376="commercial",1-VLOOKUP(B13365,parameters!$C$41:$AG$178,18,0),1))</f>
        <v>0.17766751537682748</v>
      </c>
      <c r="M13376" s="30">
        <f>INDEX(parameters!$D$41:$AG$178,MATCH('PV (extension)'!B13365,parameters!$C$41:$C$178,0),MATCH('PV (extension)'!A13376,parameters!$D$5:$AG$5,0))/L13376</f>
        <v>5.119823078397083E-3</v>
      </c>
      <c r="N13376" s="3" t="inlineStr">
        <is>
          <t>roof-top</t>
        </is>
      </c>
      <c r="O13376">
        <f>INDEX(parameters!$C$196:$EJ$198,MATCH('PV (extension)'!N13376,parameters!$B$196:$B$198,0),MATCH('PV (extension)'!B13365,parameters!$C$195:$EJ$195,0))</f>
        <v>1014.8301530443202</v>
      </c>
      <c r="P13376" t="n">
        <v>3</v>
      </c>
      <c r="Q13376" t="n">
        <v>30</v>
      </c>
      <c r="R13376">
        <f>Q13376*P13376*O13376</f>
        <v>91334.713773988828</v>
      </c>
      <c r="S13376">
        <f>1/R13376</f>
        <v>1.0948739626803204E-5</v>
      </c>
    </row>
    <row r="13377" ht="16" customHeight="1" s="29">
      <c r="A13377" t="inlineStr">
        <is>
          <t>photovoltaic slanted-roof installation, 3 kWp, CdTe, panel, mounted, on roof</t>
        </is>
      </c>
      <c r="B13377" s="30">
        <f>M13377*S13377</f>
        <v>3.6561184866336315E-7</v>
      </c>
      <c r="C13377" t="inlineStr">
        <is>
          <t>CH</t>
        </is>
      </c>
      <c r="D13377" t="inlineStr">
        <is>
          <t>unit</t>
        </is>
      </c>
      <c r="F13377" t="inlineStr">
        <is>
          <t>technosphere</t>
        </is>
      </c>
      <c r="G13377" t="n">
        <v>0</v>
      </c>
      <c r="H13377" t="inlineStr">
        <is>
          <t>photovoltaic slanted-roof installation, 3 kWp, CdTe, panel, mounted, on roof</t>
        </is>
      </c>
      <c r="I13377" t="inlineStr">
        <is>
          <t>(2,2,1,1,1,3); Calculation with average annual yield and share of technologies. Lifetime: 30a.</t>
        </is>
      </c>
      <c r="K13377" t="inlineStr">
        <is>
          <t>residential</t>
        </is>
      </c>
      <c r="L13377">
        <f>L13376</f>
        <v>0.17766751537682748</v>
      </c>
      <c r="M13377" s="30">
        <f>INDEX(parameters!$D$41:$AG$178,MATCH('PV (extension)'!B13365,parameters!$C$41:$C$178,0),MATCH('PV (extension)'!A13377,parameters!$D$5:$AG$5,0))/L13377</f>
        <v>3.3393053550047194E-2</v>
      </c>
      <c r="N13377" s="3" t="inlineStr">
        <is>
          <t>roof-top</t>
        </is>
      </c>
      <c r="O13377">
        <f>INDEX(parameters!$C$196:$EJ$198,MATCH('PV (extension)'!N13377,parameters!$B$196:$B$198,0),MATCH('PV (extension)'!B13365,parameters!$C$195:$EJ$195,0))</f>
        <v>1014.8301530443202</v>
      </c>
      <c r="P13377" t="n">
        <v>3</v>
      </c>
      <c r="Q13377" t="n">
        <v>30</v>
      </c>
      <c r="R13377">
        <f>Q13377*P13377*O13377</f>
        <v>91334.713773988828</v>
      </c>
      <c r="S13377">
        <f>1/R13377</f>
        <v>1.0948739626803204E-5</v>
      </c>
    </row>
    <row r="13378" ht="16" customHeight="1" s="29">
      <c r="A13378" t="inlineStr">
        <is>
          <t>photovoltaic slanted-roof installation, 3 kWp, micro-Si, laminated, integrated, on roof</t>
        </is>
      </c>
      <c r="B13378" s="30">
        <f>M13378*S13378</f>
        <v>5.6651508365141865E-9</v>
      </c>
      <c r="C13378" t="inlineStr">
        <is>
          <t>RER</t>
        </is>
      </c>
      <c r="D13378" t="inlineStr">
        <is>
          <t>unit</t>
        </is>
      </c>
      <c r="F13378" t="inlineStr">
        <is>
          <t>technosphere</t>
        </is>
      </c>
      <c r="G13378" t="n">
        <v>0</v>
      </c>
      <c r="H13378" t="inlineStr">
        <is>
          <t>photovoltaic slanted-roof installation, 3 kWp, micro-Si, laminated, integrated, on roof</t>
        </is>
      </c>
      <c r="I13378" t="inlineStr">
        <is>
          <t>(2,2,1,1,1,3); Calculation with average annual yield and share of technologies. Lifetime: 30a.</t>
        </is>
      </c>
      <c r="K13378" t="inlineStr">
        <is>
          <t>residential</t>
        </is>
      </c>
      <c r="L13378">
        <f>L13377</f>
        <v>0.17766751537682748</v>
      </c>
      <c r="M13378" s="30">
        <f>INDEX(parameters!$D$41:$AG$178,MATCH('PV (extension)'!B13365,parameters!$C$41:$C$178,0),MATCH('PV (extension)'!A13378,parameters!$D$5:$AG$5,0))/L13378</f>
        <v>5.1742493013949662E-4</v>
      </c>
      <c r="N13378" s="3" t="inlineStr">
        <is>
          <t>roof-top</t>
        </is>
      </c>
      <c r="O13378">
        <f>INDEX(parameters!$C$196:$EJ$198,MATCH('PV (extension)'!N13378,parameters!$B$196:$B$198,0),MATCH('PV (extension)'!B13365,parameters!$C$195:$EJ$195,0))</f>
        <v>1014.8301530443202</v>
      </c>
      <c r="P13378" t="n">
        <v>3</v>
      </c>
      <c r="Q13378" t="n">
        <v>30</v>
      </c>
      <c r="R13378">
        <f>Q13378*P13378*O13378</f>
        <v>91334.713773988828</v>
      </c>
      <c r="S13378">
        <f>1/R13378</f>
        <v>1.0948739626803204E-5</v>
      </c>
    </row>
    <row r="13379" ht="16" customHeight="1" s="29">
      <c r="A13379" t="inlineStr">
        <is>
          <t>photovoltaic slanted-roof installation, 3 kWp, micro-Si, panel, mounted, on roof</t>
        </is>
      </c>
      <c r="B13379" s="30">
        <f>M13379*S13379</f>
        <v>9.8487663919610102E-8</v>
      </c>
      <c r="C13379" t="inlineStr">
        <is>
          <t>RER</t>
        </is>
      </c>
      <c r="D13379" t="inlineStr">
        <is>
          <t>unit</t>
        </is>
      </c>
      <c r="F13379" t="inlineStr">
        <is>
          <t>technosphere</t>
        </is>
      </c>
      <c r="G13379" t="n">
        <v>0</v>
      </c>
      <c r="H13379" t="inlineStr">
        <is>
          <t>photovoltaic slanted-roof installation, 3 kWp, micro-Si, panel, mounted, on roof</t>
        </is>
      </c>
      <c r="I13379" t="inlineStr">
        <is>
          <t>(2,2,1,1,1,3); Calculation with average annual yield and share of technologies. Lifetime: 30a.</t>
        </is>
      </c>
      <c r="K13379" t="inlineStr">
        <is>
          <t>residential</t>
        </is>
      </c>
      <c r="L13379">
        <f>L13378</f>
        <v>0.17766751537682748</v>
      </c>
      <c r="M13379" s="30">
        <f>INDEX(parameters!$D$41:$AG$178,MATCH('PV (extension)'!B13365,parameters!$C$41:$C$178,0),MATCH('PV (extension)'!A13379,parameters!$D$5:$AG$5,0))/L13379</f>
        <v>8.9953425943663963E-3</v>
      </c>
      <c r="N13379" s="3" t="inlineStr">
        <is>
          <t>roof-top</t>
        </is>
      </c>
      <c r="O13379">
        <f>INDEX(parameters!$C$196:$EJ$198,MATCH('PV (extension)'!N13379,parameters!$B$196:$B$198,0),MATCH('PV (extension)'!B13365,parameters!$C$195:$EJ$195,0))</f>
        <v>1014.8301530443202</v>
      </c>
      <c r="P13379" t="n">
        <v>3</v>
      </c>
      <c r="Q13379" t="n">
        <v>30</v>
      </c>
      <c r="R13379">
        <f>Q13379*P13379*O13379</f>
        <v>91334.713773988828</v>
      </c>
      <c r="S13379">
        <f>1/R13379</f>
        <v>1.0948739626803204E-5</v>
      </c>
    </row>
    <row r="13380" s="29">
      <c r="A13380" t="inlineStr">
        <is>
          <t>photovoltaic facade installation, 3kWp, multi-Si, laminated, integrated, at building</t>
        </is>
      </c>
      <c r="B13380" s="30">
        <f>M13380*S13380</f>
        <v>2.8844894360515792E-7</v>
      </c>
      <c r="C13380" t="inlineStr">
        <is>
          <t>RER</t>
        </is>
      </c>
      <c r="D13380" t="inlineStr">
        <is>
          <t>unit</t>
        </is>
      </c>
      <c r="F13380" t="inlineStr">
        <is>
          <t>technosphere</t>
        </is>
      </c>
      <c r="G13380" t="n">
        <v>0</v>
      </c>
      <c r="H13380" t="inlineStr">
        <is>
          <t>photovoltaic facade installation, 3kWp, multi-Si, laminated, integrated, at building</t>
        </is>
      </c>
      <c r="I13380" t="inlineStr">
        <is>
          <t>(2,2,1,1,1,3); Calculation with average annual yield and share of technologies. Lifetime: 30a.</t>
        </is>
      </c>
      <c r="K13380" t="inlineStr">
        <is>
          <t>residential</t>
        </is>
      </c>
      <c r="L13380">
        <f>L13379</f>
        <v>0.17766751537682748</v>
      </c>
      <c r="M13380" s="30">
        <f>INDEX(parameters!$D$41:$AG$178,MATCH('PV (extension)'!B13365,parameters!$C$41:$C$178,0),MATCH('PV (extension)'!A13380,parameters!$D$5:$AG$5,0))/L13380</f>
        <v>1.8497835237986298E-2</v>
      </c>
      <c r="N13380" t="inlineStr">
        <is>
          <t>façade</t>
        </is>
      </c>
      <c r="O13380">
        <f>INDEX(parameters!$C$196:$EJ$198,MATCH('PV (extension)'!N13380,parameters!$B$196:$B$198,0),MATCH('PV (extension)'!B13365,parameters!$C$195:$EJ$195,0))</f>
        <v>712.54032022260787</v>
      </c>
      <c r="P13380" t="n">
        <v>3</v>
      </c>
      <c r="Q13380" t="n">
        <v>30</v>
      </c>
      <c r="R13380">
        <f>Q13380*P13380*O13380</f>
        <v>64128.628820034712</v>
      </c>
      <c r="S13380">
        <f>1/R13380</f>
        <v>1.5593659468477291E-5</v>
      </c>
    </row>
    <row r="13381" s="29">
      <c r="A13381" t="inlineStr">
        <is>
          <t>photovoltaic facade installation, 3kWp, multi-Si, panel, mounted, at building</t>
        </is>
      </c>
      <c r="B13381" s="30">
        <f>M13381*S13381</f>
        <v>2.8289207051993768E-7</v>
      </c>
      <c r="C13381" t="inlineStr">
        <is>
          <t>RER</t>
        </is>
      </c>
      <c r="D13381" t="inlineStr">
        <is>
          <t>unit</t>
        </is>
      </c>
      <c r="F13381" t="inlineStr">
        <is>
          <t>technosphere</t>
        </is>
      </c>
      <c r="G13381" t="n">
        <v>0</v>
      </c>
      <c r="H13381" t="inlineStr">
        <is>
          <t>photovoltaic facade installation, 3kWp, multi-Si, panel, mounted, at building</t>
        </is>
      </c>
      <c r="I13381" t="inlineStr">
        <is>
          <t>(2,2,1,1,1,3); Calculation with average annual yield and share of technologies. Lifetime: 30a.</t>
        </is>
      </c>
      <c r="K13381" t="inlineStr">
        <is>
          <t>residential</t>
        </is>
      </c>
      <c r="L13381">
        <f>L13380</f>
        <v>0.17766751537682748</v>
      </c>
      <c r="M13381" s="30">
        <f>INDEX(parameters!$D$41:$AG$178,MATCH('PV (extension)'!B13365,parameters!$C$41:$C$178,0),MATCH('PV (extension)'!A13381,parameters!$D$5:$AG$5,0))/L13381</f>
        <v>1.8141480586504166E-2</v>
      </c>
      <c r="N13381" t="inlineStr">
        <is>
          <t>façade</t>
        </is>
      </c>
      <c r="O13381">
        <f>INDEX(parameters!$C$196:$EJ$198,MATCH('PV (extension)'!N13381,parameters!$B$196:$B$198,0),MATCH('PV (extension)'!B13365,parameters!$C$195:$EJ$195,0))</f>
        <v>712.54032022260787</v>
      </c>
      <c r="P13381" t="n">
        <v>3</v>
      </c>
      <c r="Q13381" t="n">
        <v>30</v>
      </c>
      <c r="R13381">
        <f>Q13381*P13381*O13381</f>
        <v>64128.628820034712</v>
      </c>
      <c r="S13381">
        <f>1/R13381</f>
        <v>1.5593659468477291E-5</v>
      </c>
    </row>
    <row r="13382" s="29">
      <c r="A13382" t="inlineStr">
        <is>
          <t>photovoltaic facade installation, 3kWp, single-Si, laminated, integrated, at building</t>
        </is>
      </c>
      <c r="B13382" s="30">
        <f>M13382*S13382</f>
        <v>1.5206706307714741E-7</v>
      </c>
      <c r="C13382" t="inlineStr">
        <is>
          <t>RER</t>
        </is>
      </c>
      <c r="D13382" t="inlineStr">
        <is>
          <t>unit</t>
        </is>
      </c>
      <c r="F13382" t="inlineStr">
        <is>
          <t>technosphere</t>
        </is>
      </c>
      <c r="G13382" t="n">
        <v>0</v>
      </c>
      <c r="H13382" t="inlineStr">
        <is>
          <t>photovoltaic facade installation, 3kWp, single-Si, laminated, integrated, at building</t>
        </is>
      </c>
      <c r="I13382" t="inlineStr">
        <is>
          <t>(2,2,1,1,1,3); Calculation with average annual yield and share of technologies. Lifetime: 30a.</t>
        </is>
      </c>
      <c r="K13382" t="inlineStr">
        <is>
          <t>residential</t>
        </is>
      </c>
      <c r="L13382">
        <f>L13381</f>
        <v>0.17766751537682748</v>
      </c>
      <c r="M13382" s="30">
        <f>INDEX(parameters!$D$41:$AG$178,MATCH('PV (extension)'!B13365,parameters!$C$41:$C$178,0),MATCH('PV (extension)'!A13382,parameters!$D$5:$AG$5,0))/L13382</f>
        <v>9.7518522438271929E-3</v>
      </c>
      <c r="N13382" t="inlineStr">
        <is>
          <t>façade</t>
        </is>
      </c>
      <c r="O13382">
        <f>INDEX(parameters!$C$196:$EJ$198,MATCH('PV (extension)'!N13382,parameters!$B$196:$B$198,0),MATCH('PV (extension)'!B13365,parameters!$C$195:$EJ$195,0))</f>
        <v>712.54032022260787</v>
      </c>
      <c r="P13382" t="n">
        <v>3</v>
      </c>
      <c r="Q13382" t="n">
        <v>30</v>
      </c>
      <c r="R13382">
        <f>Q13382*P13382*O13382</f>
        <v>64128.628820034712</v>
      </c>
      <c r="S13382">
        <f>1/R13382</f>
        <v>1.5593659468477291E-5</v>
      </c>
    </row>
    <row r="13383" s="29">
      <c r="A13383" t="inlineStr">
        <is>
          <t>photovoltaic facade installation, 3kWp, single-Si, panel, mounted, at building</t>
        </is>
      </c>
      <c r="B13383" s="30">
        <f>M13383*S13383</f>
        <v>1.5193548722730842E-7</v>
      </c>
      <c r="C13383" t="inlineStr">
        <is>
          <t>RER</t>
        </is>
      </c>
      <c r="D13383" t="inlineStr">
        <is>
          <t>unit</t>
        </is>
      </c>
      <c r="F13383" t="inlineStr">
        <is>
          <t>technosphere</t>
        </is>
      </c>
      <c r="G13383" t="n">
        <v>0</v>
      </c>
      <c r="H13383" t="inlineStr">
        <is>
          <t>photovoltaic facade installation, 3kWp, single-Si, panel, mounted, at building</t>
        </is>
      </c>
      <c r="I13383" t="inlineStr">
        <is>
          <t>(2,2,1,1,1,3); Calculation with average annual yield and share of technologies. Lifetime: 30a.</t>
        </is>
      </c>
      <c r="K13383" t="inlineStr">
        <is>
          <t>residential</t>
        </is>
      </c>
      <c r="L13383">
        <f>L13382</f>
        <v>0.17766751537682748</v>
      </c>
      <c r="M13383" s="30">
        <f>INDEX(parameters!$D$41:$AG$178,MATCH('PV (extension)'!B13365,parameters!$C$41:$C$178,0),MATCH('PV (extension)'!A13383,parameters!$D$5:$AG$5,0))/L13383</f>
        <v>9.7434144649911868E-3</v>
      </c>
      <c r="N13383" t="inlineStr">
        <is>
          <t>façade</t>
        </is>
      </c>
      <c r="O13383">
        <f>INDEX(parameters!$C$196:$EJ$198,MATCH('PV (extension)'!N13383,parameters!$B$196:$B$198,0),MATCH('PV (extension)'!B13365,parameters!$C$195:$EJ$195,0))</f>
        <v>712.54032022260787</v>
      </c>
      <c r="P13383" t="n">
        <v>3</v>
      </c>
      <c r="Q13383" t="n">
        <v>30</v>
      </c>
      <c r="R13383">
        <f>Q13383*P13383*O13383</f>
        <v>64128.628820034712</v>
      </c>
      <c r="S13383">
        <f>1/R13383</f>
        <v>1.5593659468477291E-5</v>
      </c>
    </row>
    <row r="13384" ht="16" customHeight="1" s="29">
      <c r="A13384" t="inlineStr">
        <is>
          <t>photovoltaic flat-roof installation, 3kWp, multi-Si, on roof</t>
        </is>
      </c>
      <c r="B13384" s="30">
        <f>M13384*S13384</f>
        <v>3.1197639417722185E-6</v>
      </c>
      <c r="C13384" t="inlineStr">
        <is>
          <t>RER</t>
        </is>
      </c>
      <c r="D13384" t="inlineStr">
        <is>
          <t>unit</t>
        </is>
      </c>
      <c r="F13384" t="inlineStr">
        <is>
          <t>technosphere</t>
        </is>
      </c>
      <c r="G13384" t="n">
        <v>0</v>
      </c>
      <c r="H13384" t="inlineStr">
        <is>
          <t>photovoltaic flat-roof installation, 3kWp, multi-Si, on roof</t>
        </is>
      </c>
      <c r="I13384" t="inlineStr">
        <is>
          <t>(2,2,1,1,1,3); Calculation with average annual yield and share of technologies. Lifetime: 30a.</t>
        </is>
      </c>
      <c r="K13384" t="inlineStr">
        <is>
          <t>residential</t>
        </is>
      </c>
      <c r="L13384">
        <f>L13383</f>
        <v>0.17766751537682748</v>
      </c>
      <c r="M13384" s="30">
        <f>INDEX(parameters!$D$41:$AG$178,MATCH('PV (extension)'!B13365,parameters!$C$41:$C$178,0),MATCH('PV (extension)'!A13384,parameters!$D$5:$AG$5,0))/L13384</f>
        <v>0.28494274666417674</v>
      </c>
      <c r="N13384" s="3" t="inlineStr">
        <is>
          <t>roof-top</t>
        </is>
      </c>
      <c r="O13384">
        <f>INDEX(parameters!$C$196:$EJ$198,MATCH('PV (extension)'!N13384,parameters!$B$196:$B$198,0),MATCH('PV (extension)'!B13365,parameters!$C$195:$EJ$195,0))</f>
        <v>1014.8301530443202</v>
      </c>
      <c r="P13384" t="n">
        <v>3</v>
      </c>
      <c r="Q13384" t="n">
        <v>30</v>
      </c>
      <c r="R13384">
        <f>Q13384*P13384*O13384</f>
        <v>91334.713773988828</v>
      </c>
      <c r="S13384">
        <f>1/R13384</f>
        <v>1.0948739626803204E-5</v>
      </c>
    </row>
    <row r="13385" ht="16" customHeight="1" s="29">
      <c r="A13385" t="inlineStr">
        <is>
          <t>photovoltaic flat-roof installation, 3kWp, single-Si, on roof</t>
        </is>
      </c>
      <c r="B13385" s="30">
        <f>M13385*S13385</f>
        <v>1.6284715859767492E-6</v>
      </c>
      <c r="C13385" t="inlineStr">
        <is>
          <t>RER</t>
        </is>
      </c>
      <c r="D13385" t="inlineStr">
        <is>
          <t>unit</t>
        </is>
      </c>
      <c r="F13385" t="inlineStr">
        <is>
          <t>technosphere</t>
        </is>
      </c>
      <c r="G13385" t="n">
        <v>0</v>
      </c>
      <c r="H13385" t="inlineStr">
        <is>
          <t>photovoltaic flat-roof installation, 3kWp, single-Si, on roof</t>
        </is>
      </c>
      <c r="I13385" t="inlineStr">
        <is>
          <t>(2,2,1,1,1,3); Calculation with average annual yield and share of technologies. Lifetime: 30a.</t>
        </is>
      </c>
      <c r="K13385" t="inlineStr">
        <is>
          <t>residential</t>
        </is>
      </c>
      <c r="L13385">
        <f>L13384</f>
        <v>0.17766751537682748</v>
      </c>
      <c r="M13385" s="30">
        <f>INDEX(parameters!$D$41:$AG$178,MATCH('PV (extension)'!B13365,parameters!$C$41:$C$178,0),MATCH('PV (extension)'!A13385,parameters!$D$5:$AG$5,0))/L13385</f>
        <v>0.14873598619426004</v>
      </c>
      <c r="N13385" s="3" t="inlineStr">
        <is>
          <t>roof-top</t>
        </is>
      </c>
      <c r="O13385">
        <f>INDEX(parameters!$C$196:$EJ$198,MATCH('PV (extension)'!N13385,parameters!$B$196:$B$198,0),MATCH('PV (extension)'!B13365,parameters!$C$195:$EJ$195,0))</f>
        <v>1014.8301530443202</v>
      </c>
      <c r="P13385" t="n">
        <v>3</v>
      </c>
      <c r="Q13385" t="n">
        <v>30</v>
      </c>
      <c r="R13385">
        <f>Q13385*P13385*O13385</f>
        <v>91334.713773988828</v>
      </c>
      <c r="S13385">
        <f>1/R13385</f>
        <v>1.0948739626803204E-5</v>
      </c>
    </row>
    <row r="13386" ht="16" customHeight="1" s="29">
      <c r="A13386" t="inlineStr">
        <is>
          <t>photovoltaic slanted-roof installation, 3kWp, CIS, panel, mounted, on roof</t>
        </is>
      </c>
      <c r="B13386" s="30">
        <f>M13386*S13386</f>
        <v>9.007373228310168E-7</v>
      </c>
      <c r="C13386" t="inlineStr">
        <is>
          <t>CH</t>
        </is>
      </c>
      <c r="D13386" t="inlineStr">
        <is>
          <t>unit</t>
        </is>
      </c>
      <c r="F13386" t="inlineStr">
        <is>
          <t>technosphere</t>
        </is>
      </c>
      <c r="G13386" t="n">
        <v>0</v>
      </c>
      <c r="H13386" t="inlineStr">
        <is>
          <t>photovoltaic slanted-roof installation, 3kWp, CIS, panel, mounted, on roof</t>
        </is>
      </c>
      <c r="I13386" t="inlineStr">
        <is>
          <t>(2,2,1,1,1,3); Calculation with average annual yield and share of technologies. Lifetime: 30a.</t>
        </is>
      </c>
      <c r="K13386" t="inlineStr">
        <is>
          <t>residential</t>
        </is>
      </c>
      <c r="L13386">
        <f>L13385</f>
        <v>0.17766751537682748</v>
      </c>
      <c r="M13386" s="30">
        <f>INDEX(parameters!$D$41:$AG$178,MATCH('PV (extension)'!B13365,parameters!$C$41:$C$178,0),MATCH('PV (extension)'!A13386,parameters!$D$5:$AG$5,0))/L13386</f>
        <v>8.2268585566319899E-2</v>
      </c>
      <c r="N13386" s="3" t="inlineStr">
        <is>
          <t>roof-top</t>
        </is>
      </c>
      <c r="O13386">
        <f>INDEX(parameters!$C$196:$EJ$198,MATCH('PV (extension)'!N13386,parameters!$B$196:$B$198,0),MATCH('PV (extension)'!B13365,parameters!$C$195:$EJ$195,0))</f>
        <v>1014.8301530443202</v>
      </c>
      <c r="P13386" t="n">
        <v>3</v>
      </c>
      <c r="Q13386" t="n">
        <v>30</v>
      </c>
      <c r="R13386">
        <f>Q13386*P13386*O13386</f>
        <v>91334.713773988828</v>
      </c>
      <c r="S13386">
        <f>1/R13386</f>
        <v>1.0948739626803204E-5</v>
      </c>
    </row>
    <row r="13387" ht="16" customHeight="1" s="29">
      <c r="A13387" t="inlineStr">
        <is>
          <t>photovoltaic slanted-roof installation, 3kWp, CdTe, laminated, integrated, on roof</t>
        </is>
      </c>
      <c r="B13387" s="30">
        <f>M13387*S13387</f>
        <v>2.5221209889211759E-8</v>
      </c>
      <c r="C13387" t="inlineStr">
        <is>
          <t>CH</t>
        </is>
      </c>
      <c r="D13387" t="inlineStr">
        <is>
          <t>unit</t>
        </is>
      </c>
      <c r="F13387" t="inlineStr">
        <is>
          <t>technosphere</t>
        </is>
      </c>
      <c r="G13387" t="n">
        <v>0</v>
      </c>
      <c r="H13387" t="inlineStr">
        <is>
          <t>photovoltaic slanted-roof installation, 3kWp, CdTe, laminated, integrated, on roof</t>
        </is>
      </c>
      <c r="I13387" t="inlineStr">
        <is>
          <t>(2,2,1,1,1,3); Calculation with average annual yield and share of technologies. Lifetime: 30a.</t>
        </is>
      </c>
      <c r="K13387" t="inlineStr">
        <is>
          <t>residential</t>
        </is>
      </c>
      <c r="L13387">
        <f>L13386</f>
        <v>0.17766751537682748</v>
      </c>
      <c r="M13387" s="30">
        <f>INDEX(parameters!$D$41:$AG$178,MATCH('PV (extension)'!B13365,parameters!$C$41:$C$178,0),MATCH('PV (extension)'!A13387,parameters!$D$5:$AG$5,0))/L13387</f>
        <v>2.3035719862648527E-3</v>
      </c>
      <c r="N13387" s="3" t="inlineStr">
        <is>
          <t>roof-top</t>
        </is>
      </c>
      <c r="O13387">
        <f>INDEX(parameters!$C$196:$EJ$198,MATCH('PV (extension)'!N13387,parameters!$B$196:$B$198,0),MATCH('PV (extension)'!B13365,parameters!$C$195:$EJ$195,0))</f>
        <v>1014.8301530443202</v>
      </c>
      <c r="P13387" t="n">
        <v>3</v>
      </c>
      <c r="Q13387" t="n">
        <v>30</v>
      </c>
      <c r="R13387">
        <f>Q13387*P13387*O13387</f>
        <v>91334.713773988828</v>
      </c>
      <c r="S13387">
        <f>1/R13387</f>
        <v>1.0948739626803204E-5</v>
      </c>
    </row>
    <row r="13388" ht="16" customHeight="1" s="29">
      <c r="A13388" t="inlineStr">
        <is>
          <t>photovoltaic slanted-roof installation, 3kWp, multi-Si, laminated, integrated, on roof</t>
        </is>
      </c>
      <c r="B13388" s="30">
        <f>M13388*S13388</f>
        <v>1.4984068958991367E-7</v>
      </c>
      <c r="C13388" t="inlineStr">
        <is>
          <t>RER</t>
        </is>
      </c>
      <c r="D13388" t="inlineStr">
        <is>
          <t>unit</t>
        </is>
      </c>
      <c r="F13388" t="inlineStr">
        <is>
          <t>technosphere</t>
        </is>
      </c>
      <c r="G13388" t="n">
        <v>0</v>
      </c>
      <c r="H13388" t="inlineStr">
        <is>
          <t>photovoltaic slanted-roof installation, 3kWp, multi-Si, laminated, integrated, on roof</t>
        </is>
      </c>
      <c r="I13388" t="inlineStr">
        <is>
          <t>(2,2,1,1,1,3); Calculation with average annual yield and share of technologies. Lifetime: 30a.</t>
        </is>
      </c>
      <c r="K13388" t="inlineStr">
        <is>
          <t>residential</t>
        </is>
      </c>
      <c r="L13388">
        <f>L13387</f>
        <v>0.17766751537682748</v>
      </c>
      <c r="M13388" s="30">
        <f>INDEX(parameters!$D$41:$AG$178,MATCH('PV (extension)'!B13365,parameters!$C$41:$C$178,0),MATCH('PV (extension)'!A13388,parameters!$D$5:$AG$5,0))/L13388</f>
        <v>1.3685656495391874E-2</v>
      </c>
      <c r="N13388" s="3" t="inlineStr">
        <is>
          <t>roof-top</t>
        </is>
      </c>
      <c r="O13388">
        <f>INDEX(parameters!$C$196:$EJ$198,MATCH('PV (extension)'!N13388,parameters!$B$196:$B$198,0),MATCH('PV (extension)'!B13365,parameters!$C$195:$EJ$195,0))</f>
        <v>1014.8301530443202</v>
      </c>
      <c r="P13388" t="n">
        <v>3</v>
      </c>
      <c r="Q13388" t="n">
        <v>30</v>
      </c>
      <c r="R13388">
        <f>Q13388*P13388*O13388</f>
        <v>91334.713773988828</v>
      </c>
      <c r="S13388">
        <f>1/R13388</f>
        <v>1.0948739626803204E-5</v>
      </c>
    </row>
    <row r="13389" ht="16" customHeight="1" s="29">
      <c r="A13389" t="inlineStr">
        <is>
          <t>photovoltaic slanted-roof installation, 3kWp, multi-Si, panel, mounted, on roof</t>
        </is>
      </c>
      <c r="B13389" s="30">
        <f>M13389*S13389</f>
        <v>2.5647403814914265E-6</v>
      </c>
      <c r="C13389" t="inlineStr">
        <is>
          <t>RER</t>
        </is>
      </c>
      <c r="D13389" t="inlineStr">
        <is>
          <t>unit</t>
        </is>
      </c>
      <c r="F13389" t="inlineStr">
        <is>
          <t>technosphere</t>
        </is>
      </c>
      <c r="G13389" t="n">
        <v>0</v>
      </c>
      <c r="H13389" t="inlineStr">
        <is>
          <t>photovoltaic slanted-roof installation, 3kWp, multi-Si, panel, mounted, on roof</t>
        </is>
      </c>
      <c r="I13389" t="inlineStr">
        <is>
          <t>(2,2,1,1,1,3); Calculation with average annual yield and share of technologies. Lifetime: 30a.</t>
        </is>
      </c>
      <c r="K13389" t="inlineStr">
        <is>
          <t>residential</t>
        </is>
      </c>
      <c r="L13389">
        <f>L13388</f>
        <v>0.17766751537682748</v>
      </c>
      <c r="M13389" s="30">
        <f>INDEX(parameters!$D$41:$AG$178,MATCH('PV (extension)'!B13365,parameters!$C$41:$C$178,0),MATCH('PV (extension)'!A13389,parameters!$D$5:$AG$5,0))/L13389</f>
        <v>0.23424982864811036</v>
      </c>
      <c r="N13389" s="3" t="inlineStr">
        <is>
          <t>roof-top</t>
        </is>
      </c>
      <c r="O13389">
        <f>INDEX(parameters!$C$196:$EJ$198,MATCH('PV (extension)'!N13389,parameters!$B$196:$B$198,0),MATCH('PV (extension)'!B13365,parameters!$C$195:$EJ$195,0))</f>
        <v>1014.8301530443202</v>
      </c>
      <c r="P13389" t="n">
        <v>3</v>
      </c>
      <c r="Q13389" t="n">
        <v>30</v>
      </c>
      <c r="R13389">
        <f>Q13389*P13389*O13389</f>
        <v>91334.713773988828</v>
      </c>
      <c r="S13389">
        <f>1/R13389</f>
        <v>1.0948739626803204E-5</v>
      </c>
    </row>
    <row r="13390" ht="16" customHeight="1" s="29">
      <c r="A13390" t="inlineStr">
        <is>
          <t>photovoltaic slanted-roof installation, 3kWp, single-Si, laminated, integrated, on roof</t>
        </is>
      </c>
      <c r="B13390" s="30">
        <f>M13390*S13390</f>
        <v>7.9190248914587632E-8</v>
      </c>
      <c r="C13390" t="inlineStr">
        <is>
          <t>RER</t>
        </is>
      </c>
      <c r="D13390" t="inlineStr">
        <is>
          <t>unit</t>
        </is>
      </c>
      <c r="F13390" t="inlineStr">
        <is>
          <t>technosphere</t>
        </is>
      </c>
      <c r="G13390" t="n">
        <v>0</v>
      </c>
      <c r="H13390" t="inlineStr">
        <is>
          <t>photovoltaic slanted-roof installation, 3kWp, single-Si, laminated, integrated, on roof</t>
        </is>
      </c>
      <c r="I13390" t="inlineStr">
        <is>
          <t>(2,2,1,1,1,3); Calculation with average annual yield and share of technologies. Lifetime: 30a.</t>
        </is>
      </c>
      <c r="K13390" t="inlineStr">
        <is>
          <t>residential</t>
        </is>
      </c>
      <c r="L13390">
        <f>L13389</f>
        <v>0.17766751537682748</v>
      </c>
      <c r="M13390" s="30">
        <f>INDEX(parameters!$D$41:$AG$178,MATCH('PV (extension)'!B13365,parameters!$C$41:$C$178,0),MATCH('PV (extension)'!A13390,parameters!$D$5:$AG$5,0))/L13390</f>
        <v>7.2328187183047909E-3</v>
      </c>
      <c r="N13390" s="3" t="inlineStr">
        <is>
          <t>roof-top</t>
        </is>
      </c>
      <c r="O13390">
        <f>INDEX(parameters!$C$196:$EJ$198,MATCH('PV (extension)'!N13390,parameters!$B$196:$B$198,0),MATCH('PV (extension)'!B13365,parameters!$C$195:$EJ$195,0))</f>
        <v>1014.8301530443202</v>
      </c>
      <c r="P13390" t="n">
        <v>3</v>
      </c>
      <c r="Q13390" t="n">
        <v>30</v>
      </c>
      <c r="R13390">
        <f>Q13390*P13390*O13390</f>
        <v>91334.713773988828</v>
      </c>
      <c r="S13390">
        <f>1/R13390</f>
        <v>1.0948739626803204E-5</v>
      </c>
    </row>
    <row r="13391" ht="16" customHeight="1" s="29">
      <c r="A13391" t="inlineStr">
        <is>
          <t>photovoltaic slanted-roof installation, 3kWp, single-Si, panel, mounted, on roof</t>
        </is>
      </c>
      <c r="B13391" s="30">
        <f>M13391*S13391</f>
        <v>1.3403510448814331E-6</v>
      </c>
      <c r="C13391" t="inlineStr">
        <is>
          <t>RER</t>
        </is>
      </c>
      <c r="D13391" t="inlineStr">
        <is>
          <t>unit</t>
        </is>
      </c>
      <c r="F13391" t="inlineStr">
        <is>
          <t>technosphere</t>
        </is>
      </c>
      <c r="G13391" t="n">
        <v>0</v>
      </c>
      <c r="H13391" t="inlineStr">
        <is>
          <t>photovoltaic slanted-roof installation, 3kWp, single-Si, panel, mounted, on roof</t>
        </is>
      </c>
      <c r="I13391" t="inlineStr">
        <is>
          <t>(2,2,1,1,1,3); Calculation with average annual yield and share of technologies. Lifetime: 30a.</t>
        </is>
      </c>
      <c r="K13391" t="inlineStr">
        <is>
          <t>residential</t>
        </is>
      </c>
      <c r="L13391">
        <f>L13390</f>
        <v>0.17766751537682748</v>
      </c>
      <c r="M13391" s="30">
        <f>INDEX(parameters!$D$41:$AG$178,MATCH('PV (extension)'!B13365,parameters!$C$41:$C$178,0),MATCH('PV (extension)'!A13391,parameters!$D$5:$AG$5,0))/L13391</f>
        <v>0.12242057904091255</v>
      </c>
      <c r="N13391" s="3" t="inlineStr">
        <is>
          <t>roof-top</t>
        </is>
      </c>
      <c r="O13391">
        <f>INDEX(parameters!$C$196:$EJ$198,MATCH('PV (extension)'!N13391,parameters!$B$196:$B$198,0),MATCH('PV (extension)'!B13365,parameters!$C$195:$EJ$195,0))</f>
        <v>1014.8301530443202</v>
      </c>
      <c r="P13391" t="n">
        <v>3</v>
      </c>
      <c r="Q13391" t="n">
        <v>30</v>
      </c>
      <c r="R13391">
        <f>Q13391*P13391*O13391</f>
        <v>91334.713773988828</v>
      </c>
      <c r="S13391">
        <f>1/R13391</f>
        <v>1.0948739626803204E-5</v>
      </c>
    </row>
    <row r="13392" s="29">
      <c r="A13392" t="inlineStr">
        <is>
          <t>market for tap water</t>
        </is>
      </c>
      <c r="B13392" t="n">
        <v>0.0037026</v>
      </c>
      <c r="C13392" t="inlineStr">
        <is>
          <t>Europe without Switzerland</t>
        </is>
      </c>
      <c r="D13392" t="inlineStr">
        <is>
          <t>kilogram</t>
        </is>
      </c>
      <c r="F13392" t="inlineStr">
        <is>
          <t>technosphere</t>
        </is>
      </c>
      <c r="G13392" t="n">
        <v>0</v>
      </c>
      <c r="H13392" t="inlineStr">
        <is>
          <t>tap water</t>
        </is>
      </c>
      <c r="I13392" t="inlineStr">
        <is>
          <t>(2,2,1,1,1,3); Estimation 20l/m2 panel</t>
        </is>
      </c>
    </row>
    <row r="13393" s="29">
      <c r="A13393" t="inlineStr">
        <is>
          <t>treatment of wastewater, from residence, capacity 1.1E10l/year</t>
        </is>
      </c>
      <c r="B13393" t="n">
        <v>-3.3323e-06</v>
      </c>
      <c r="C13393" t="inlineStr">
        <is>
          <t>CH</t>
        </is>
      </c>
      <c r="D13393" t="inlineStr">
        <is>
          <t>cubic meter</t>
        </is>
      </c>
      <c r="F13393" t="inlineStr">
        <is>
          <t>technosphere</t>
        </is>
      </c>
      <c r="G13393" t="n">
        <v>0</v>
      </c>
      <c r="H13393" t="inlineStr">
        <is>
          <t>wastewater, from residence</t>
        </is>
      </c>
      <c r="I13393" t="inlineStr">
        <is>
          <t>(2,2,1,1,1,3); Estimation 20l/m2 panel</t>
        </is>
      </c>
    </row>
    <row r="13394" s="29"/>
    <row r="13395" customFormat="1" s="28">
      <c r="A13395" s="28" t="inlineStr">
        <is>
          <t>Activity</t>
        </is>
      </c>
      <c r="B13395" s="28" t="inlineStr">
        <is>
          <t>electricity production, photovoltaic, commercial</t>
        </is>
      </c>
    </row>
    <row r="13396">
      <c r="A13396" t="inlineStr">
        <is>
          <t>comment</t>
        </is>
      </c>
      <c r="B1339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")&amp;HLOOKUP(B13397,parameters!$C$195:$EJ$198,2,0)&amp;" kWh/kWp.
Annual output, Facade: "&amp;HLOOKUP(B13397,parameters!$C$195:$EJ$198,3,0)&amp;" kWh/kWp.
Annual output, Open-ground: "&amp;HLOOKUP(B13397,parameters!$C$195:$EJ$198,4,0)&amp;_xlfn._LONGTEXT("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")&amp;VLOOKUP(B13397,'extension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990.674264602877 kWh/kWp.
Annual output, Facade: 695.579802806275 kWh/kWp.
Annual output, Open-ground: 1053.90879213072 kWh/kWp.
Amount of solar energy transformed to electricity. Waste heat emission due to losses of electricity in the system.
Technology:  Electricity production with grid-connected photovoltaic power plants.
Time period:  Time of publications
Production volume: 608.7 GWh in 2025.
Sampling:  Statistical data and model calculations
Extrapolations:  Use of PV technology data investigated for other countries (Switzerland). Correction of average yield with Swiss data.
Uncertainty:  None
Author: Romain Sacchi, PSI, romain.sacchi@psi.ch</v>
      </c>
    </row>
    <row r="13397" s="29">
      <c r="A13397" t="inlineStr">
        <is>
          <t>location</t>
        </is>
      </c>
      <c r="B13397" t="inlineStr">
        <is>
          <t>LT</t>
        </is>
      </c>
    </row>
    <row r="13398" s="29">
      <c r="A13398" t="inlineStr">
        <is>
          <t>production amount</t>
        </is>
      </c>
      <c r="B13398" t="n">
        <v>1</v>
      </c>
    </row>
    <row r="13399" s="29">
      <c r="A13399" t="inlineStr">
        <is>
          <t>reference product</t>
        </is>
      </c>
      <c r="B13399" t="inlineStr">
        <is>
          <t>electricity, low voltage</t>
        </is>
      </c>
    </row>
    <row r="13400" s="29">
      <c r="A13400" t="inlineStr">
        <is>
          <t>source</t>
        </is>
      </c>
      <c r="B1340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401" s="29">
      <c r="A13401" t="inlineStr">
        <is>
          <t>type</t>
        </is>
      </c>
      <c r="B13401" t="inlineStr">
        <is>
          <t>process</t>
        </is>
      </c>
    </row>
    <row r="13402" s="29">
      <c r="A13402" t="inlineStr">
        <is>
          <t>unit</t>
        </is>
      </c>
      <c r="B13402" t="inlineStr">
        <is>
          <t>kilowatt hour</t>
        </is>
      </c>
    </row>
    <row r="13403" s="29">
      <c r="A13403" t="inlineStr">
        <is>
          <t>Exchanges</t>
        </is>
      </c>
    </row>
    <row r="13404" customFormat="1" s="28">
      <c r="A13404" s="28" t="inlineStr">
        <is>
          <t>name</t>
        </is>
      </c>
      <c r="B13404" s="28" t="inlineStr">
        <is>
          <t>amount</t>
        </is>
      </c>
      <c r="C13404" s="28" t="inlineStr">
        <is>
          <t>location</t>
        </is>
      </c>
      <c r="D13404" s="28" t="inlineStr">
        <is>
          <t>unit</t>
        </is>
      </c>
      <c r="E13404" s="28" t="inlineStr">
        <is>
          <t>categories</t>
        </is>
      </c>
      <c r="F13404" s="28" t="inlineStr">
        <is>
          <t>type</t>
        </is>
      </c>
      <c r="G13404" s="28" t="inlineStr">
        <is>
          <t>uncertainty type</t>
        </is>
      </c>
      <c r="H13404" s="28" t="inlineStr">
        <is>
          <t>reference product</t>
        </is>
      </c>
      <c r="I13404" s="28" t="inlineStr">
        <is>
          <t>comment</t>
        </is>
      </c>
      <c r="J13404" s="28" t="inlineStr">
        <is>
          <t>production volume</t>
        </is>
      </c>
      <c r="K13404" s="28" t="inlineStr">
        <is>
          <t>scope</t>
        </is>
      </c>
      <c r="L13404" s="28" t="inlineStr">
        <is>
          <t>scope share</t>
        </is>
      </c>
      <c r="M13404" s="28" t="inlineStr">
        <is>
          <t>tech share</t>
        </is>
      </c>
      <c r="N13404" s="28" t="inlineStr">
        <is>
          <t>installation</t>
        </is>
      </c>
      <c r="O13404" s="28" t="inlineStr">
        <is>
          <t>productivity</t>
        </is>
      </c>
      <c r="P13404" s="28" t="inlineStr">
        <is>
          <t>kWp</t>
        </is>
      </c>
      <c r="Q13404" s="28" t="inlineStr">
        <is>
          <t>lifetime</t>
        </is>
      </c>
      <c r="R13404" s="28" t="inlineStr">
        <is>
          <t>lifetime production</t>
        </is>
      </c>
      <c r="S13404" s="28" t="inlineStr">
        <is>
          <t>inverted lifetime production</t>
        </is>
      </c>
    </row>
    <row r="13405" s="29">
      <c r="A13405" t="inlineStr">
        <is>
          <t>Energy, solar, converted</t>
        </is>
      </c>
      <c r="B13405" t="n">
        <v>3.8503</v>
      </c>
      <c r="D13405" t="inlineStr">
        <is>
          <t>megajoule</t>
        </is>
      </c>
      <c r="E13405" t="inlineStr">
        <is>
          <t>natural resource::in air</t>
        </is>
      </c>
      <c r="F13405" t="inlineStr">
        <is>
          <t>biosphere</t>
        </is>
      </c>
      <c r="G13405" t="n">
        <v>0</v>
      </c>
      <c r="I13405" t="inlineStr">
        <is>
          <t>(2,2,1,1,1,3); Energy loss in the system</t>
        </is>
      </c>
    </row>
    <row r="13406" s="29">
      <c r="A13406" t="inlineStr">
        <is>
          <t>Heat, waste</t>
        </is>
      </c>
      <c r="B13406" t="n">
        <v>0.25027</v>
      </c>
      <c r="D13406" t="inlineStr">
        <is>
          <t>megajoule</t>
        </is>
      </c>
      <c r="E13406" t="inlineStr">
        <is>
          <t>air</t>
        </is>
      </c>
      <c r="F13406" t="inlineStr">
        <is>
          <t>biosphere</t>
        </is>
      </c>
      <c r="G13406" t="n">
        <v>0</v>
      </c>
      <c r="I13406" t="inlineStr">
        <is>
          <t>(1,na,na,na,na,na); Calculation with average annual output and share of technologies; Average degradation of 10.5% included</t>
        </is>
      </c>
    </row>
    <row r="13407" s="29">
      <c r="A13407" t="inlineStr">
        <is>
          <t>electricity production, photovoltaic, commercial</t>
        </is>
      </c>
      <c r="B13407" t="n">
        <v>1</v>
      </c>
      <c r="C13407" t="inlineStr">
        <is>
          <t>LT</t>
        </is>
      </c>
      <c r="D13407" t="inlineStr">
        <is>
          <t>kilowatt hour</t>
        </is>
      </c>
      <c r="E13407" t="inlineStr">
        <is>
          <t>photovoltaic::power plants</t>
        </is>
      </c>
      <c r="F13407" t="inlineStr">
        <is>
          <t>production</t>
        </is>
      </c>
      <c r="G13407" t="n">
        <v>0</v>
      </c>
      <c r="H13407" t="inlineStr">
        <is>
          <t>electricity, low voltage</t>
        </is>
      </c>
      <c r="J13407">
        <f>VLOOKUP(C13407,'extension - production vol'!$B$6:$D$235,3,0)</f>
        <v>608.70000000000005</v>
      </c>
    </row>
    <row r="13408" ht="16" customHeight="1" s="29">
      <c r="A13408" t="inlineStr">
        <is>
          <t>photovoltaic flat-roof installation, 156 kWp, multi-Si, on roof</t>
        </is>
      </c>
      <c r="B13408" s="30">
        <f>M13408*S13408</f>
        <v>2.6481529625100906E-8</v>
      </c>
      <c r="C13408" t="inlineStr">
        <is>
          <t>CH</t>
        </is>
      </c>
      <c r="D13408" t="inlineStr">
        <is>
          <t>unit</t>
        </is>
      </c>
      <c r="F13408" t="inlineStr">
        <is>
          <t>technosphere</t>
        </is>
      </c>
      <c r="G13408" t="n">
        <v>0</v>
      </c>
      <c r="H13408" t="inlineStr">
        <is>
          <t>photovoltaic flat-roof installation, 156 kWp, multi-Si, on roof</t>
        </is>
      </c>
      <c r="I13408" t="inlineStr">
        <is>
          <t>(2,2,1,1,1,3); Calculation with average annual yield and share of technologies. Lifetime: 30a.</t>
        </is>
      </c>
      <c r="K13408" t="inlineStr">
        <is>
          <t>commercial</t>
        </is>
      </c>
      <c r="L13408">
        <f>IF(K13408="residential",VLOOKUP(B13397,parameters!$C$41:$AG$178,18,0),IF(K13408="commercial",1-VLOOKUP(B13397,parameters!$C$41:$AG$178,18,0),1))</f>
        <v>0.82233248462317254</v>
      </c>
      <c r="M13408" s="30">
        <f>INDEX(parameters!$D$41:$AG$178,MATCH('PV (extension)'!B13397,parameters!$C$41:$C$178,0),MATCH('PV (extension)'!A13408,parameters!$D$5:$AG$5,0))/L13408</f>
        <v>0.12277778707072071</v>
      </c>
      <c r="N13408" s="3" t="inlineStr">
        <is>
          <t>roof-top</t>
        </is>
      </c>
      <c r="O13408">
        <f>INDEX(parameters!$C$196:$EJ$198,MATCH('PV (extension)'!N13408,parameters!$B$196:$B$198,0),MATCH('PV (extension)'!B13397,parameters!$C$195:$EJ$195,0))</f>
        <v>990.67426460287675</v>
      </c>
      <c r="P13408" t="n">
        <v>156</v>
      </c>
      <c r="Q13408" t="n">
        <v>30</v>
      </c>
      <c r="R13408">
        <f>Q13408*P13408*O13408</f>
        <v>4636355.5583414631</v>
      </c>
      <c r="S13408">
        <f>1/R13408</f>
        <v>2.1568665030464667E-7</v>
      </c>
    </row>
    <row r="13409" ht="16" customHeight="1" s="29">
      <c r="A13409" t="inlineStr">
        <is>
          <t>photovoltaic flat-roof installation, 156 kWp, single-Si, on roof</t>
        </is>
      </c>
      <c r="B13409" s="30">
        <f>M13409*S13409</f>
        <v>1.3832991283594819E-8</v>
      </c>
      <c r="C13409" t="inlineStr">
        <is>
          <t>CH</t>
        </is>
      </c>
      <c r="D13409" t="inlineStr">
        <is>
          <t>unit</t>
        </is>
      </c>
      <c r="F13409" t="inlineStr">
        <is>
          <t>technosphere</t>
        </is>
      </c>
      <c r="G13409" t="n">
        <v>0</v>
      </c>
      <c r="H13409" t="inlineStr">
        <is>
          <t>photovoltaic flat-roof installation, 156 kWp, single-Si, on roof</t>
        </is>
      </c>
      <c r="I13409" t="inlineStr">
        <is>
          <t>(2,2,1,1,1,3); Calculation with average annual yield and share of technologies. Lifetime: 30a.</t>
        </is>
      </c>
      <c r="K13409" t="inlineStr">
        <is>
          <t>commercial</t>
        </is>
      </c>
      <c r="L13409">
        <f>L13408</f>
        <v>0.82233248462317254</v>
      </c>
      <c r="M13409" s="30">
        <f>INDEX(parameters!$D$41:$AG$178,MATCH('PV (extension)'!B13397,parameters!$C$41:$C$178,0),MATCH('PV (extension)'!A13409,parameters!$D$5:$AG$5,0))/L13409</f>
        <v>6.4134666026183854E-2</v>
      </c>
      <c r="N13409" s="3" t="inlineStr">
        <is>
          <t>roof-top</t>
        </is>
      </c>
      <c r="O13409">
        <f>INDEX(parameters!$C$196:$EJ$198,MATCH('PV (extension)'!N13409,parameters!$B$196:$B$198,0),MATCH('PV (extension)'!B13397,parameters!$C$195:$EJ$195,0))</f>
        <v>990.67426460287675</v>
      </c>
      <c r="P13409" t="n">
        <v>156</v>
      </c>
      <c r="Q13409" t="n">
        <v>30</v>
      </c>
      <c r="R13409">
        <f>Q13409*P13409*O13409</f>
        <v>4636355.5583414631</v>
      </c>
      <c r="S13409">
        <f>1/R13409</f>
        <v>2.1568665030464667E-7</v>
      </c>
    </row>
    <row r="13410" s="29">
      <c r="A13410" t="inlineStr">
        <is>
          <t>photovoltaic open ground installation, 570 kWp, CIS, on open ground</t>
        </is>
      </c>
      <c r="B13410" s="30">
        <f>M13410*S13410</f>
        <v>6.817964526068484E-10</v>
      </c>
      <c r="C13410" t="inlineStr">
        <is>
          <t>RER</t>
        </is>
      </c>
      <c r="D13410" t="inlineStr">
        <is>
          <t>unit</t>
        </is>
      </c>
      <c r="F13410" t="inlineStr">
        <is>
          <t>technosphere</t>
        </is>
      </c>
      <c r="G13410" t="n">
        <v>0</v>
      </c>
      <c r="H13410" t="inlineStr">
        <is>
          <t>photovoltaic open ground installation, 570 kWp, CIS, on open ground</t>
        </is>
      </c>
      <c r="I13410" t="inlineStr">
        <is>
          <t>(2,2,1,1,1,3); Calculation with average annual yield and share of technologies. Lifetime: 30a.</t>
        </is>
      </c>
      <c r="K13410" t="inlineStr">
        <is>
          <t>commercial</t>
        </is>
      </c>
      <c r="L13410">
        <f>L13409</f>
        <v>0.82233248462317254</v>
      </c>
      <c r="M13410" s="30">
        <f>INDEX(parameters!$D$41:$AG$178,MATCH('PV (extension)'!B13397,parameters!$C$41:$C$178,0),MATCH('PV (extension)'!A13410,parameters!$D$5:$AG$5,0))/L13410</f>
        <v>1.2287226816964775E-2</v>
      </c>
      <c r="N13410" t="inlineStr">
        <is>
          <t>central</t>
        </is>
      </c>
      <c r="O13410">
        <f>INDEX(parameters!$C$196:$EJ$198,MATCH('PV (extension)'!N13410,parameters!$B$196:$B$198,0),MATCH('PV (extension)'!B13397,parameters!$C$195:$EJ$195,0))</f>
        <v>1053.90879213072</v>
      </c>
      <c r="P13410" t="n">
        <v>570</v>
      </c>
      <c r="Q13410" t="n">
        <v>30</v>
      </c>
      <c r="R13410">
        <f>Q13410*P13410*O13410</f>
        <v>18021840.345435314</v>
      </c>
      <c r="S13410">
        <f>1/R13410</f>
        <v>5.5488228773111198E-8</v>
      </c>
    </row>
    <row r="13411" s="29">
      <c r="A13411" t="inlineStr">
        <is>
          <t>photovoltaic open ground installation, 570 kWp, CdTe, on open ground</t>
        </is>
      </c>
      <c r="B13411" s="30">
        <f>M13411*S13411</f>
        <v>5.0084241844524411E-9</v>
      </c>
      <c r="C13411" t="inlineStr">
        <is>
          <t>RER</t>
        </is>
      </c>
      <c r="D13411" t="inlineStr">
        <is>
          <t>unit</t>
        </is>
      </c>
      <c r="F13411" t="inlineStr">
        <is>
          <t>technosphere</t>
        </is>
      </c>
      <c r="G13411" t="n">
        <v>0</v>
      </c>
      <c r="H13411" t="inlineStr">
        <is>
          <t>photovoltaic open ground installation, 570 kWp, CdTe, on open ground</t>
        </is>
      </c>
      <c r="I13411" t="inlineStr">
        <is>
          <t>(2,2,1,1,1,3); Calculation with average annual yield and share of technologies. Lifetime: 30a.</t>
        </is>
      </c>
      <c r="K13411" t="inlineStr">
        <is>
          <t>commercial</t>
        </is>
      </c>
      <c r="L13411">
        <f>L13410</f>
        <v>0.82233248462317254</v>
      </c>
      <c r="M13411" s="30">
        <f>INDEX(parameters!$D$41:$AG$178,MATCH('PV (extension)'!B13397,parameters!$C$41:$C$178,0),MATCH('PV (extension)'!A13411,parameters!$D$5:$AG$5,0))/L13411</f>
        <v>9.0261021034418951E-2</v>
      </c>
      <c r="N13411" t="inlineStr">
        <is>
          <t>central</t>
        </is>
      </c>
      <c r="O13411">
        <f>INDEX(parameters!$C$196:$EJ$198,MATCH('PV (extension)'!N13411,parameters!$B$196:$B$198,0),MATCH('PV (extension)'!B13397,parameters!$C$195:$EJ$195,0))</f>
        <v>1053.90879213072</v>
      </c>
      <c r="P13411" t="n">
        <v>570</v>
      </c>
      <c r="Q13411" t="n">
        <v>30</v>
      </c>
      <c r="R13411">
        <f>Q13411*P13411*O13411</f>
        <v>18021840.345435314</v>
      </c>
      <c r="S13411">
        <f>1/R13411</f>
        <v>5.5488228773111198E-8</v>
      </c>
    </row>
    <row r="13412" s="29">
      <c r="A13412" t="inlineStr">
        <is>
          <t>photovoltaic open ground installation, 570 kWp, micro-Si, on open ground</t>
        </is>
      </c>
      <c r="B13412" s="30">
        <f>M13412*S13412</f>
        <v>5.3085742296412953E-11</v>
      </c>
      <c r="C13412" t="inlineStr">
        <is>
          <t>RER</t>
        </is>
      </c>
      <c r="D13412" t="inlineStr">
        <is>
          <t>unit</t>
        </is>
      </c>
      <c r="F13412" t="inlineStr">
        <is>
          <t>technosphere</t>
        </is>
      </c>
      <c r="G13412" t="n">
        <v>0</v>
      </c>
      <c r="H13412" t="inlineStr">
        <is>
          <t>photovoltaic open ground installation, 570 kWp, micro-Si, on open ground</t>
        </is>
      </c>
      <c r="I13412" t="inlineStr">
        <is>
          <t>(2,2,1,1,1,3); Calculation with average annual yield and share of technologies. Lifetime: 30a.</t>
        </is>
      </c>
      <c r="K13412" t="inlineStr">
        <is>
          <t>commercial</t>
        </is>
      </c>
      <c r="L13412">
        <f>L13411</f>
        <v>0.82233248462317254</v>
      </c>
      <c r="M13412" s="30">
        <f>INDEX(parameters!$D$41:$AG$178,MATCH('PV (extension)'!B13397,parameters!$C$41:$C$178,0),MATCH('PV (extension)'!A13412,parameters!$D$5:$AG$5,0))/L13412</f>
        <v>9.5670277228487681E-4</v>
      </c>
      <c r="N13412" t="inlineStr">
        <is>
          <t>central</t>
        </is>
      </c>
      <c r="O13412">
        <f>INDEX(parameters!$C$196:$EJ$198,MATCH('PV (extension)'!N13412,parameters!$B$196:$B$198,0),MATCH('PV (extension)'!B13397,parameters!$C$195:$EJ$195,0))</f>
        <v>1053.90879213072</v>
      </c>
      <c r="P13412" t="n">
        <v>570</v>
      </c>
      <c r="Q13412" t="n">
        <v>30</v>
      </c>
      <c r="R13412">
        <f>Q13412*P13412*O13412</f>
        <v>18021840.345435314</v>
      </c>
      <c r="S13412">
        <f>1/R13412</f>
        <v>5.5488228773111198E-8</v>
      </c>
    </row>
    <row r="13413" s="29">
      <c r="A13413" t="inlineStr">
        <is>
          <t>photovoltaic open ground installation, 570 kWp, multi-Si, on open ground</t>
        </is>
      </c>
      <c r="B13413" s="30">
        <f>M13413*S13413</f>
        <v>1.7765101397563447E-8</v>
      </c>
      <c r="C13413" t="inlineStr">
        <is>
          <t>RER</t>
        </is>
      </c>
      <c r="D13413" t="inlineStr">
        <is>
          <t>unit</t>
        </is>
      </c>
      <c r="F13413" t="inlineStr">
        <is>
          <t>technosphere</t>
        </is>
      </c>
      <c r="G13413" t="n">
        <v>0</v>
      </c>
      <c r="H13413" t="inlineStr">
        <is>
          <t>photovoltaic open ground installation, 570 kWp, multi-Si, on open ground</t>
        </is>
      </c>
      <c r="I13413" t="inlineStr">
        <is>
          <t>(2,2,1,1,1,3); Calculation with average annual yield and share of technologies. Lifetime: 30a.</t>
        </is>
      </c>
      <c r="K13413" t="inlineStr">
        <is>
          <t>commercial</t>
        </is>
      </c>
      <c r="L13413">
        <f>L13412</f>
        <v>0.82233248462317254</v>
      </c>
      <c r="M13413" s="30">
        <f>INDEX(parameters!$D$41:$AG$178,MATCH('PV (extension)'!B13397,parameters!$C$41:$C$178,0),MATCH('PV (extension)'!A13413,parameters!$D$5:$AG$5,0))/L13413</f>
        <v>0.32015982110735819</v>
      </c>
      <c r="N13413" t="inlineStr">
        <is>
          <t>central</t>
        </is>
      </c>
      <c r="O13413">
        <f>INDEX(parameters!$C$196:$EJ$198,MATCH('PV (extension)'!N13413,parameters!$B$196:$B$198,0),MATCH('PV (extension)'!B13397,parameters!$C$195:$EJ$195,0))</f>
        <v>1053.90879213072</v>
      </c>
      <c r="P13413" t="n">
        <v>570</v>
      </c>
      <c r="Q13413" t="n">
        <v>30</v>
      </c>
      <c r="R13413">
        <f>Q13413*P13413*O13413</f>
        <v>18021840.345435314</v>
      </c>
      <c r="S13413">
        <f>1/R13413</f>
        <v>5.5488228773111198E-8</v>
      </c>
    </row>
    <row r="13414" s="29">
      <c r="A13414" t="inlineStr">
        <is>
          <t>photovoltaic open ground installation, 570 kWp, single-Si, on open ground</t>
        </is>
      </c>
      <c r="B13414" s="30">
        <f>M13414*S13414</f>
        <v>9.4233746138983645E-9</v>
      </c>
      <c r="C13414" t="inlineStr">
        <is>
          <t>RER</t>
        </is>
      </c>
      <c r="D13414" t="inlineStr">
        <is>
          <t>unit</t>
        </is>
      </c>
      <c r="F13414" t="inlineStr">
        <is>
          <t>technosphere</t>
        </is>
      </c>
      <c r="G13414" t="n">
        <v>0</v>
      </c>
      <c r="H13414" t="inlineStr">
        <is>
          <t>photovoltaic open ground installation, 570 kWp, single-Si, on open ground</t>
        </is>
      </c>
      <c r="I13414" t="inlineStr">
        <is>
          <t>(2,2,1,1,1,3); Calculation with average annual yield and share of technologies. Lifetime: 30a.</t>
        </is>
      </c>
      <c r="K13414" t="inlineStr">
        <is>
          <t>commercial</t>
        </is>
      </c>
      <c r="L13414">
        <f>L13413</f>
        <v>0.82233248462317254</v>
      </c>
      <c r="M13414" s="30">
        <f>INDEX(parameters!$D$41:$AG$178,MATCH('PV (extension)'!B13397,parameters!$C$41:$C$178,0),MATCH('PV (extension)'!A13414,parameters!$D$5:$AG$5,0))/L13414</f>
        <v>0.16982655280690445</v>
      </c>
      <c r="N13414" t="inlineStr">
        <is>
          <t>central</t>
        </is>
      </c>
      <c r="O13414">
        <f>INDEX(parameters!$C$196:$EJ$198,MATCH('PV (extension)'!N13414,parameters!$B$196:$B$198,0),MATCH('PV (extension)'!B13397,parameters!$C$195:$EJ$195,0))</f>
        <v>1053.90879213072</v>
      </c>
      <c r="P13414" t="n">
        <v>570</v>
      </c>
      <c r="Q13414" t="n">
        <v>30</v>
      </c>
      <c r="R13414">
        <f>Q13414*P13414*O13414</f>
        <v>18021840.345435314</v>
      </c>
      <c r="S13414">
        <f>1/R13414</f>
        <v>5.5488228773111198E-8</v>
      </c>
    </row>
    <row r="13415" ht="16" customHeight="1" s="29">
      <c r="A13415" t="inlineStr">
        <is>
          <t>photovoltaic slanted-roof installation, 93 kWp, multi-Si, laminated, integrated, on roof</t>
        </is>
      </c>
      <c r="B13415" s="30">
        <f>M13415*S13415</f>
        <v>2.9079264307461971E-9</v>
      </c>
      <c r="C13415" t="inlineStr">
        <is>
          <t>CH</t>
        </is>
      </c>
      <c r="D13415" t="inlineStr">
        <is>
          <t>unit</t>
        </is>
      </c>
      <c r="F13415" t="inlineStr">
        <is>
          <t>technosphere</t>
        </is>
      </c>
      <c r="G13415" t="n">
        <v>0</v>
      </c>
      <c r="H13415" t="inlineStr">
        <is>
          <t>photovoltaic slanted-roof installation, 93 kWp, multi-Si, laminated, integrated, on roof</t>
        </is>
      </c>
      <c r="I13415" t="inlineStr">
        <is>
          <t>(2,2,1,1,1,3); Calculation with average annual yield and share of technologies. Lifetime: 30a.</t>
        </is>
      </c>
      <c r="K13415" t="inlineStr">
        <is>
          <t>commercial</t>
        </is>
      </c>
      <c r="L13415">
        <f>L13414</f>
        <v>0.82233248462317254</v>
      </c>
      <c r="M13415" s="30">
        <f>INDEX(parameters!$D$41:$AG$178,MATCH('PV (extension)'!B13397,parameters!$C$41:$C$178,0),MATCH('PV (extension)'!A13415,parameters!$D$5:$AG$5,0))/L13415</f>
        <v>8.0374539804535308E-3</v>
      </c>
      <c r="N13415" s="3" t="inlineStr">
        <is>
          <t>roof-top</t>
        </is>
      </c>
      <c r="O13415">
        <f>INDEX(parameters!$C$196:$EJ$198,MATCH('PV (extension)'!N13415,parameters!$B$196:$B$198,0),MATCH('PV (extension)'!B13397,parameters!$C$195:$EJ$195,0))</f>
        <v>990.67426460287675</v>
      </c>
      <c r="P13415" t="n">
        <v>93</v>
      </c>
      <c r="Q13415" t="n">
        <v>30</v>
      </c>
      <c r="R13415">
        <f>Q13415*P13415*O13415</f>
        <v>2763981.1982420259</v>
      </c>
      <c r="S13415">
        <f>1/R13415</f>
        <v>3.6179696180134284E-7</v>
      </c>
    </row>
    <row r="13416" ht="16" customHeight="1" s="29">
      <c r="A13416" t="inlineStr">
        <is>
          <t>photovoltaic slanted-roof installation, 93 kWp, multi-Si, panel, mounted, on roof</t>
        </is>
      </c>
      <c r="B13416" s="30">
        <f>M13416*S13416</f>
        <v>4.9308117951800442E-8</v>
      </c>
      <c r="C13416" t="inlineStr">
        <is>
          <t>CH</t>
        </is>
      </c>
      <c r="D13416" t="inlineStr">
        <is>
          <t>unit</t>
        </is>
      </c>
      <c r="F13416" t="inlineStr">
        <is>
          <t>technosphere</t>
        </is>
      </c>
      <c r="G13416" t="n">
        <v>0</v>
      </c>
      <c r="H13416" t="inlineStr">
        <is>
          <t>photovoltaic slanted-roof installation, 93 kWp, multi-Si, panel, mounted, on roof</t>
        </is>
      </c>
      <c r="I13416" t="inlineStr">
        <is>
          <t>(2,2,1,1,1,3); Calculation with average annual yield and share of technologies. Lifetime: 30a.</t>
        </is>
      </c>
      <c r="K13416" t="inlineStr">
        <is>
          <t>commercial</t>
        </is>
      </c>
      <c r="L13416">
        <f>L13415</f>
        <v>0.82233248462317254</v>
      </c>
      <c r="M13416" s="30">
        <f>INDEX(parameters!$D$41:$AG$178,MATCH('PV (extension)'!B13397,parameters!$C$41:$C$178,0),MATCH('PV (extension)'!A13416,parameters!$D$5:$AG$5,0))/L13416</f>
        <v>0.13628671093947653</v>
      </c>
      <c r="N13416" s="3" t="inlineStr">
        <is>
          <t>roof-top</t>
        </is>
      </c>
      <c r="O13416">
        <f>INDEX(parameters!$C$196:$EJ$198,MATCH('PV (extension)'!N13416,parameters!$B$196:$B$198,0),MATCH('PV (extension)'!B13397,parameters!$C$195:$EJ$195,0))</f>
        <v>990.67426460287675</v>
      </c>
      <c r="P13416" t="n">
        <v>93</v>
      </c>
      <c r="Q13416" t="n">
        <v>30</v>
      </c>
      <c r="R13416">
        <f>Q13416*P13416*O13416</f>
        <v>2763981.1982420259</v>
      </c>
      <c r="S13416">
        <f>1/R13416</f>
        <v>3.6179696180134284E-7</v>
      </c>
    </row>
    <row r="13417" ht="16" customHeight="1" s="29">
      <c r="A13417" t="inlineStr">
        <is>
          <t>photovoltaic slanted-roof installation, 93 kWp, single-Si, laminated, integrated, on roof</t>
        </is>
      </c>
      <c r="B13417" s="30">
        <f>M13417*S13417</f>
        <v>1.5372558850409848E-9</v>
      </c>
      <c r="C13417" t="inlineStr">
        <is>
          <t>CH</t>
        </is>
      </c>
      <c r="D13417" t="inlineStr">
        <is>
          <t>unit</t>
        </is>
      </c>
      <c r="F13417" t="inlineStr">
        <is>
          <t>technosphere</t>
        </is>
      </c>
      <c r="G13417" t="n">
        <v>0</v>
      </c>
      <c r="H13417" t="inlineStr">
        <is>
          <t>photovoltaic slanted-roof installation, 93 kWp, single-Si, laminated, integrated, on roof</t>
        </is>
      </c>
      <c r="I13417" t="inlineStr">
        <is>
          <t>(2,2,1,1,1,3); Calculation with average annual yield and share of technologies. Lifetime: 30a.</t>
        </is>
      </c>
      <c r="K13417" t="inlineStr">
        <is>
          <t>commercial</t>
        </is>
      </c>
      <c r="L13417">
        <f>L13416</f>
        <v>0.82233248462317254</v>
      </c>
      <c r="M13417" s="30">
        <f>INDEX(parameters!$D$41:$AG$178,MATCH('PV (extension)'!B13397,parameters!$C$41:$C$178,0),MATCH('PV (extension)'!A13417,parameters!$D$5:$AG$5,0))/L13417</f>
        <v>4.2489463631401872E-3</v>
      </c>
      <c r="N13417" s="3" t="inlineStr">
        <is>
          <t>roof-top</t>
        </is>
      </c>
      <c r="O13417">
        <f>INDEX(parameters!$C$196:$EJ$198,MATCH('PV (extension)'!N13417,parameters!$B$196:$B$198,0),MATCH('PV (extension)'!B13397,parameters!$C$195:$EJ$195,0))</f>
        <v>990.67426460287675</v>
      </c>
      <c r="P13417" t="n">
        <v>93</v>
      </c>
      <c r="Q13417" t="n">
        <v>30</v>
      </c>
      <c r="R13417">
        <f>Q13417*P13417*O13417</f>
        <v>2763981.1982420259</v>
      </c>
      <c r="S13417">
        <f>1/R13417</f>
        <v>3.6179696180134284E-7</v>
      </c>
    </row>
    <row r="13418" ht="16" customHeight="1" s="29">
      <c r="A13418" t="inlineStr">
        <is>
          <t>photovoltaic slanted-roof installation, 93 kWp, single-Si, panel, mounted, on roof</t>
        </is>
      </c>
      <c r="B13418" s="30">
        <f>M13418*S13418</f>
        <v>2.582811062330898E-8</v>
      </c>
      <c r="C13418" t="inlineStr">
        <is>
          <t>CH</t>
        </is>
      </c>
      <c r="D13418" t="inlineStr">
        <is>
          <t>unit</t>
        </is>
      </c>
      <c r="F13418" t="inlineStr">
        <is>
          <t>technosphere</t>
        </is>
      </c>
      <c r="G13418" t="n">
        <v>0</v>
      </c>
      <c r="H13418" t="inlineStr">
        <is>
          <t>photovoltaic slanted-roof installation, 93 kWp, single-Si, panel, mounted, on roof</t>
        </is>
      </c>
      <c r="I13418" t="inlineStr">
        <is>
          <t>(2,2,1,1,1,3); Calculation with average annual yield and share of technologies. Lifetime: 30a.</t>
        </is>
      </c>
      <c r="K13418" t="inlineStr">
        <is>
          <t>commercial</t>
        </is>
      </c>
      <c r="L13418">
        <f>L13417</f>
        <v>0.82233248462317254</v>
      </c>
      <c r="M13418" s="30">
        <f>INDEX(parameters!$D$41:$AG$178,MATCH('PV (extension)'!B13397,parameters!$C$41:$C$178,0),MATCH('PV (extension)'!A13418,parameters!$D$5:$AG$5,0))/L13418</f>
        <v>7.1388412148941149E-2</v>
      </c>
      <c r="N13418" s="3" t="inlineStr">
        <is>
          <t>roof-top</t>
        </is>
      </c>
      <c r="O13418">
        <f>INDEX(parameters!$C$196:$EJ$198,MATCH('PV (extension)'!N13418,parameters!$B$196:$B$198,0),MATCH('PV (extension)'!B13397,parameters!$C$195:$EJ$195,0))</f>
        <v>990.67426460287675</v>
      </c>
      <c r="P13418" t="n">
        <v>93</v>
      </c>
      <c r="Q13418" t="n">
        <v>30</v>
      </c>
      <c r="R13418">
        <f>Q13418*P13418*O13418</f>
        <v>2763981.1982420259</v>
      </c>
      <c r="S13418">
        <f>1/R13418</f>
        <v>3.6179696180134284E-7</v>
      </c>
    </row>
    <row r="13419" s="29">
      <c r="A13419" t="inlineStr">
        <is>
          <t>market for tap water</t>
        </is>
      </c>
      <c r="B13419" t="n">
        <v>0.0037026</v>
      </c>
      <c r="C13419" t="inlineStr">
        <is>
          <t>Europe without Switzerland</t>
        </is>
      </c>
      <c r="D13419" t="inlineStr">
        <is>
          <t>kilogram</t>
        </is>
      </c>
      <c r="F13419" t="inlineStr">
        <is>
          <t>technosphere</t>
        </is>
      </c>
      <c r="G13419" t="n">
        <v>0</v>
      </c>
      <c r="H13419" t="inlineStr">
        <is>
          <t>tap water</t>
        </is>
      </c>
      <c r="I13419" t="inlineStr">
        <is>
          <t>(2,2,1,1,1,3); Estimation 20l/m2 panel</t>
        </is>
      </c>
      <c r="M13419" s="30" t="n"/>
    </row>
    <row r="13420" s="29">
      <c r="A13420" t="inlineStr">
        <is>
          <t>treatment of wastewater, from residence, capacity 1.1E10l/year</t>
        </is>
      </c>
      <c r="B13420" t="n">
        <v>-3.3323e-06</v>
      </c>
      <c r="C13420" t="inlineStr">
        <is>
          <t>CH</t>
        </is>
      </c>
      <c r="D13420" t="inlineStr">
        <is>
          <t>cubic meter</t>
        </is>
      </c>
      <c r="F13420" t="inlineStr">
        <is>
          <t>technosphere</t>
        </is>
      </c>
      <c r="G13420" t="n">
        <v>0</v>
      </c>
      <c r="H13420" t="inlineStr">
        <is>
          <t>wastewater, from residence</t>
        </is>
      </c>
      <c r="I13420" t="inlineStr">
        <is>
          <t>(2,2,1,1,1,3); Estimation 20l/m2 panel</t>
        </is>
      </c>
      <c r="M13420" s="30" t="n"/>
    </row>
    <row r="13421" s="29">
      <c r="M13421" s="30" t="n"/>
    </row>
    <row r="13422" customFormat="1" s="28">
      <c r="A13422" s="28" t="inlineStr">
        <is>
          <t>Activity</t>
        </is>
      </c>
      <c r="B13422" s="28" t="inlineStr">
        <is>
          <t>electricity production, photovoltaic</t>
        </is>
      </c>
      <c r="M13422" s="30" t="n"/>
    </row>
    <row r="13423">
      <c r="A13423" t="inlineStr">
        <is>
          <t>comment</t>
        </is>
      </c>
      <c r="B13423"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")&amp;HLOOKUP(B13424,parameters!$C$195:$EJ$198,2,0)&amp;" kWh/kWp.
Annual output, Facade: "&amp;HLOOKUP(B13424,parameters!$C$195:$EJ$198,3,0)&amp;" kWh/kWp.
Annual output, Open-ground: "&amp;HLOOKUP(B13424,parameters!$C$195:$EJ$198,4,0)&amp;_xlfn._LONGTEXT("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")&amp;VLOOKUP(B13424,'extension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990.674264602877 kWh/kWp.
Annual output, Facade: 695.579802806275 kWh/kWp.
Annual output, Open-ground: 1053.90879213072 kWh/kWp.
Amount of solar energy transformed to electricity. Waste heat emission due to losses of electricity in the system.
Technology:  Electricity production with grid-connected photovoltaic power plants.
Time period:  Time of publications
Production volume: 608.7 GWh in 2025.
Sampling:  Statistical data and model calculations
Extrapolations:  Use of PV technology data investigated for other countries (Switzerland). Correction of average yield with Swiss data.
Uncertainty:  None
Author: Romain Sacchi, PSI, romain.sacchi@psi.ch</v>
      </c>
      <c r="M13423" s="30" t="n"/>
    </row>
    <row r="13424" s="29">
      <c r="A13424" t="inlineStr">
        <is>
          <t>location</t>
        </is>
      </c>
      <c r="B13424" t="inlineStr">
        <is>
          <t>LT</t>
        </is>
      </c>
    </row>
    <row r="13425" s="29">
      <c r="A13425" t="inlineStr">
        <is>
          <t>production amount</t>
        </is>
      </c>
      <c r="B13425" t="n">
        <v>1</v>
      </c>
    </row>
    <row r="13426" s="29">
      <c r="A13426" t="inlineStr">
        <is>
          <t>reference product</t>
        </is>
      </c>
      <c r="B13426" t="inlineStr">
        <is>
          <t>electricity, low voltage</t>
        </is>
      </c>
    </row>
    <row r="13427" s="29">
      <c r="A13427" t="inlineStr">
        <is>
          <t>source</t>
        </is>
      </c>
      <c r="B1342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428" s="29">
      <c r="A13428" t="inlineStr">
        <is>
          <t>type</t>
        </is>
      </c>
      <c r="B13428" t="inlineStr">
        <is>
          <t>process</t>
        </is>
      </c>
    </row>
    <row r="13429" s="29">
      <c r="A13429" t="inlineStr">
        <is>
          <t>unit</t>
        </is>
      </c>
      <c r="B13429" t="inlineStr">
        <is>
          <t>kilowatt hour</t>
        </is>
      </c>
    </row>
    <row r="13430" s="29">
      <c r="A13430" t="inlineStr">
        <is>
          <t>Exchanges</t>
        </is>
      </c>
    </row>
    <row r="13431" customFormat="1" s="28">
      <c r="A13431" s="28" t="inlineStr">
        <is>
          <t>name</t>
        </is>
      </c>
      <c r="B13431" s="28" t="inlineStr">
        <is>
          <t>amount</t>
        </is>
      </c>
      <c r="C13431" s="28" t="inlineStr">
        <is>
          <t>location</t>
        </is>
      </c>
      <c r="D13431" s="28" t="inlineStr">
        <is>
          <t>unit</t>
        </is>
      </c>
      <c r="E13431" s="28" t="inlineStr">
        <is>
          <t>categories</t>
        </is>
      </c>
      <c r="F13431" s="28" t="inlineStr">
        <is>
          <t>type</t>
        </is>
      </c>
      <c r="G13431" s="28" t="inlineStr">
        <is>
          <t>uncertainty type</t>
        </is>
      </c>
      <c r="H13431" s="28" t="inlineStr">
        <is>
          <t>loc</t>
        </is>
      </c>
      <c r="I13431" s="28" t="inlineStr">
        <is>
          <t>scale</t>
        </is>
      </c>
      <c r="J13431" s="28" t="inlineStr">
        <is>
          <t>comment</t>
        </is>
      </c>
      <c r="K13431" s="28" t="inlineStr">
        <is>
          <t>negative</t>
        </is>
      </c>
      <c r="L13431" s="28" t="inlineStr">
        <is>
          <t>reference product</t>
        </is>
      </c>
      <c r="M13431" s="28" t="inlineStr">
        <is>
          <t>production volume</t>
        </is>
      </c>
      <c r="N13431" s="28" t="inlineStr">
        <is>
          <t>scope</t>
        </is>
      </c>
      <c r="O13431" s="28" t="inlineStr">
        <is>
          <t>scope share</t>
        </is>
      </c>
      <c r="P13431" s="28" t="inlineStr">
        <is>
          <t>tech share</t>
        </is>
      </c>
      <c r="Q13431" s="28" t="inlineStr">
        <is>
          <t>installation</t>
        </is>
      </c>
      <c r="R13431" s="28" t="inlineStr">
        <is>
          <t>productivity</t>
        </is>
      </c>
      <c r="S13431" s="28" t="inlineStr">
        <is>
          <t>kWp</t>
        </is>
      </c>
      <c r="T13431" s="28" t="inlineStr">
        <is>
          <t>lifetime</t>
        </is>
      </c>
      <c r="U13431" s="28" t="inlineStr">
        <is>
          <t>lifetime production</t>
        </is>
      </c>
      <c r="V13431" s="28" t="inlineStr">
        <is>
          <t>inverted lifetime production</t>
        </is>
      </c>
    </row>
    <row r="13432" s="29">
      <c r="A13432" t="inlineStr">
        <is>
          <t>Energy, solar, converted</t>
        </is>
      </c>
      <c r="B13432" t="n">
        <v>3.8503</v>
      </c>
      <c r="D13432" t="inlineStr">
        <is>
          <t>megajoule</t>
        </is>
      </c>
      <c r="E13432" t="inlineStr">
        <is>
          <t>natural resource::in air</t>
        </is>
      </c>
      <c r="F13432" t="inlineStr">
        <is>
          <t>biosphere</t>
        </is>
      </c>
      <c r="G13432" t="n">
        <v>2</v>
      </c>
      <c r="H13432" t="n">
        <v>1.348151067341848</v>
      </c>
      <c r="I13432" t="n">
        <v>0.04340984597628009</v>
      </c>
      <c r="J13432" t="inlineStr">
        <is>
          <t>(2,2,1,1,1,3); Energy loss in the system</t>
        </is>
      </c>
    </row>
    <row r="13433" s="29">
      <c r="A13433" t="inlineStr">
        <is>
          <t>Heat, waste</t>
        </is>
      </c>
      <c r="B13433" t="n">
        <v>0.25027</v>
      </c>
      <c r="D13433" t="inlineStr">
        <is>
          <t>megajoule</t>
        </is>
      </c>
      <c r="E13433" t="inlineStr">
        <is>
          <t>air</t>
        </is>
      </c>
      <c r="F13433" t="inlineStr">
        <is>
          <t>biosphere</t>
        </is>
      </c>
      <c r="G13433" t="n">
        <v>2</v>
      </c>
      <c r="H13433" t="n">
        <v>-1.385214943900327</v>
      </c>
      <c r="I13433" t="n">
        <v>0.02439508208471609</v>
      </c>
      <c r="J13433" t="inlineStr">
        <is>
          <t>(1,na,na,na,na,na); Calculation</t>
        </is>
      </c>
    </row>
    <row r="13434" s="29">
      <c r="A13434" t="inlineStr">
        <is>
          <t>electricity production, photovoltaic</t>
        </is>
      </c>
      <c r="B13434" t="n">
        <v>1</v>
      </c>
      <c r="C13434" t="inlineStr">
        <is>
          <t>LT</t>
        </is>
      </c>
      <c r="D13434" t="inlineStr">
        <is>
          <t>kilowatt hour</t>
        </is>
      </c>
      <c r="E13434" t="inlineStr">
        <is>
          <t>photovoltaic::power plants</t>
        </is>
      </c>
      <c r="F13434" t="inlineStr">
        <is>
          <t>production</t>
        </is>
      </c>
      <c r="G13434" t="n">
        <v>0</v>
      </c>
      <c r="H13434" t="n">
        <v>1</v>
      </c>
      <c r="L13434" t="inlineStr">
        <is>
          <t>electricity, low voltage</t>
        </is>
      </c>
      <c r="M13434">
        <f>VLOOKUP(C13434,'extension - production vol'!$B$6:$D$235,3,0)</f>
        <v>608.70000000000005</v>
      </c>
    </row>
    <row r="13435" ht="16" customHeight="1" s="29">
      <c r="A13435" t="inlineStr">
        <is>
          <t>photovoltaic flat-roof installation, 156 kWp, multi-Si, on roof</t>
        </is>
      </c>
      <c r="B13435" s="30">
        <f>P13435*V13435</f>
        <v>2.1776622053231378E-8</v>
      </c>
      <c r="C13435" t="inlineStr">
        <is>
          <t>CH</t>
        </is>
      </c>
      <c r="D13435" t="inlineStr">
        <is>
          <t>unit</t>
        </is>
      </c>
      <c r="F13435" t="inlineStr">
        <is>
          <t>technosphere</t>
        </is>
      </c>
      <c r="G13435" t="n">
        <v>2</v>
      </c>
      <c r="H13435" t="n">
        <v>-18.46800298604678</v>
      </c>
      <c r="I13435" t="n">
        <v>0.09798894162072011</v>
      </c>
      <c r="J13435" t="inlineStr">
        <is>
          <t>(2,2,1,1,1,3); Calculation with average annual yield and share of technologies. Lifetime: 30a.</t>
        </is>
      </c>
      <c r="L13435" t="inlineStr">
        <is>
          <t>photovoltaic flat-roof installation, 156 kWp, multi-Si, on roof</t>
        </is>
      </c>
      <c r="N13435" t="inlineStr">
        <is>
          <t>all</t>
        </is>
      </c>
      <c r="O13435" t="n">
        <v>1</v>
      </c>
      <c r="P13435" s="30">
        <f>INDEX(parameters!$D$41:$AG$178,MATCH('PV (extension)'!B13424,parameters!$C$41:$C$178,0),MATCH('PV (extension)'!A13435,parameters!$D$5:$AG$5,0))/O13435</f>
        <v>0.10096416269840058</v>
      </c>
      <c r="Q13435" s="3" t="inlineStr">
        <is>
          <t>roof-top</t>
        </is>
      </c>
      <c r="R13435">
        <f>INDEX(parameters!$C$196:$EJ$198,MATCH('PV (extension)'!Q13435,parameters!$B$196:$B$198,0),MATCH('PV (extension)'!B13424,parameters!$C$195:$EJ$195,0))</f>
        <v>990.67426460287675</v>
      </c>
      <c r="S13435" t="n">
        <v>156</v>
      </c>
      <c r="T13435" t="n">
        <v>30</v>
      </c>
      <c r="U13435">
        <f>T13435*S13435*R13435</f>
        <v>4636355.5583414631</v>
      </c>
      <c r="V13435">
        <f>1/U13435</f>
        <v>2.1568665030464667E-7</v>
      </c>
    </row>
    <row r="13436" ht="16" customHeight="1" s="29">
      <c r="A13436" t="inlineStr">
        <is>
          <t>photovoltaic flat-roof installation, 156 kWp, single-Si, on roof</t>
        </is>
      </c>
      <c r="B13436" s="30">
        <f>P13436*V13436</f>
        <v>1.1375318092009217E-8</v>
      </c>
      <c r="C13436" t="inlineStr">
        <is>
          <t>CH</t>
        </is>
      </c>
      <c r="D13436" t="inlineStr">
        <is>
          <t>unit</t>
        </is>
      </c>
      <c r="F13436" t="inlineStr">
        <is>
          <t>technosphere</t>
        </is>
      </c>
      <c r="G13436" t="n">
        <v>2</v>
      </c>
      <c r="H13436" t="n">
        <v>-19.10362020104489</v>
      </c>
      <c r="I13436" t="n">
        <v>0.09798894162072011</v>
      </c>
      <c r="J13436" t="inlineStr">
        <is>
          <t>(2,2,1,1,1,3); Calculation with average annual yield and share of technologies. Lifetime: 30a.</t>
        </is>
      </c>
      <c r="L13436" t="inlineStr">
        <is>
          <t>photovoltaic flat-roof installation, 156 kWp, single-Si, on roof</t>
        </is>
      </c>
      <c r="N13436" t="inlineStr">
        <is>
          <t>all</t>
        </is>
      </c>
      <c r="O13436" t="n">
        <v>1</v>
      </c>
      <c r="P13436" s="30">
        <f>INDEX(parameters!$D$41:$AG$178,MATCH('PV (extension)'!B13424,parameters!$C$41:$C$178,0),MATCH('PV (extension)'!A13436,parameters!$D$5:$AG$5,0))/O13436</f>
        <v>5.2740019263789135E-2</v>
      </c>
      <c r="Q13436" s="3" t="inlineStr">
        <is>
          <t>roof-top</t>
        </is>
      </c>
      <c r="R13436">
        <f>INDEX(parameters!$C$196:$EJ$198,MATCH('PV (extension)'!Q13436,parameters!$B$196:$B$198,0),MATCH('PV (extension)'!B13424,parameters!$C$195:$EJ$195,0))</f>
        <v>990.67426460287675</v>
      </c>
      <c r="S13436" t="n">
        <v>156</v>
      </c>
      <c r="T13436" t="n">
        <v>30</v>
      </c>
      <c r="U13436">
        <f>T13436*S13436*R13436</f>
        <v>4636355.5583414631</v>
      </c>
      <c r="V13436">
        <f>1/U13436</f>
        <v>2.1568665030464667E-7</v>
      </c>
    </row>
    <row r="13437" ht="16" customHeight="1" s="29">
      <c r="A13437" t="inlineStr">
        <is>
          <t>photovoltaic slanted-roof installation, 3 kWp, CIS, laminated, integrated, on roof</t>
        </is>
      </c>
      <c r="B13437" s="30">
        <f>P13437*V13437</f>
        <v>1.0202100371983454E-8</v>
      </c>
      <c r="C13437" t="inlineStr">
        <is>
          <t>CH</t>
        </is>
      </c>
      <c r="D13437" t="inlineStr">
        <is>
          <t>unit</t>
        </is>
      </c>
      <c r="F13437" t="inlineStr">
        <is>
          <t>technosphere</t>
        </is>
      </c>
      <c r="G13437" t="n">
        <v>2</v>
      </c>
      <c r="H13437" t="n">
        <v>-19.69743931800395</v>
      </c>
      <c r="I13437" t="n">
        <v>0.09798894162072011</v>
      </c>
      <c r="J13437" t="inlineStr">
        <is>
          <t>(2,2,1,1,1,3); Calculation with average annual yield and share of technologies. Lifetime: 30a.</t>
        </is>
      </c>
      <c r="L13437" t="inlineStr">
        <is>
          <t>photovoltaic slanted-roof installation, 3 kWp, CIS, laminated, integrated, on roof</t>
        </is>
      </c>
      <c r="N13437" t="inlineStr">
        <is>
          <t>all</t>
        </is>
      </c>
      <c r="O13437" t="n">
        <v>1</v>
      </c>
      <c r="P13437" s="30">
        <f>INDEX(parameters!$D$41:$AG$178,MATCH('PV (extension)'!B13424,parameters!$C$41:$C$178,0),MATCH('PV (extension)'!A13437,parameters!$D$5:$AG$5,0))/O13437</f>
        <v>9.0962624550774995E-4</v>
      </c>
      <c r="Q13437" s="3" t="inlineStr">
        <is>
          <t>roof-top</t>
        </is>
      </c>
      <c r="R13437">
        <f>INDEX(parameters!$C$196:$EJ$198,MATCH('PV (extension)'!Q13437,parameters!$B$196:$B$198,0),MATCH('PV (extension)'!B13424,parameters!$C$195:$EJ$195,0))</f>
        <v>990.67426460287675</v>
      </c>
      <c r="S13437" t="n">
        <v>3</v>
      </c>
      <c r="T13437" t="n">
        <v>30</v>
      </c>
      <c r="U13437">
        <f>T13437*S13437*R13437</f>
        <v>89160.683814258911</v>
      </c>
      <c r="V13437">
        <f>1/U13437</f>
        <v>1.1215705815841627E-5</v>
      </c>
    </row>
    <row r="13438" ht="16" customHeight="1" s="29">
      <c r="A13438" t="inlineStr">
        <is>
          <t>photovoltaic slanted-roof installation, 3 kWp, CdTe, panel, mounted, on roof</t>
        </is>
      </c>
      <c r="B13438" s="30">
        <f>P13438*V13438</f>
        <v>6.6541221996924938E-8</v>
      </c>
      <c r="C13438" t="inlineStr">
        <is>
          <t>CH</t>
        </is>
      </c>
      <c r="D13438" t="inlineStr">
        <is>
          <t>unit</t>
        </is>
      </c>
      <c r="F13438" t="inlineStr">
        <is>
          <t>technosphere</t>
        </is>
      </c>
      <c r="G13438" t="n">
        <v>2</v>
      </c>
      <c r="H13438" t="n">
        <v>-16.69297991102503</v>
      </c>
      <c r="I13438" t="n">
        <v>0.09798894162072011</v>
      </c>
      <c r="J13438" t="inlineStr">
        <is>
          <t>(2,2,1,1,1,3); Calculation with average annual yield and share of technologies. Lifetime: 30a.</t>
        </is>
      </c>
      <c r="L13438" t="inlineStr">
        <is>
          <t>photovoltaic slanted-roof installation, 3 kWp, CdTe, panel, mounted, on roof</t>
        </is>
      </c>
      <c r="N13438" t="inlineStr">
        <is>
          <t>all</t>
        </is>
      </c>
      <c r="O13438" t="n">
        <v>1</v>
      </c>
      <c r="P13438" s="30">
        <f>INDEX(parameters!$D$41:$AG$178,MATCH('PV (extension)'!B13424,parameters!$C$41:$C$178,0),MATCH('PV (extension)'!A13438,parameters!$D$5:$AG$5,0))/O13438</f>
        <v>5.9328608550822341E-3</v>
      </c>
      <c r="Q13438" s="3" t="inlineStr">
        <is>
          <t>roof-top</t>
        </is>
      </c>
      <c r="R13438">
        <f>INDEX(parameters!$C$196:$EJ$198,MATCH('PV (extension)'!Q13438,parameters!$B$196:$B$198,0),MATCH('PV (extension)'!B13424,parameters!$C$195:$EJ$195,0))</f>
        <v>990.67426460287675</v>
      </c>
      <c r="S13438" t="n">
        <v>3</v>
      </c>
      <c r="T13438" t="n">
        <v>30</v>
      </c>
      <c r="U13438">
        <f>T13438*S13438*R13438</f>
        <v>89160.683814258911</v>
      </c>
      <c r="V13438">
        <f>1/U13438</f>
        <v>1.1215705815841627E-5</v>
      </c>
    </row>
    <row r="13439" ht="16" customHeight="1" s="29">
      <c r="A13439" t="inlineStr">
        <is>
          <t>photovoltaic slanted-roof installation, 3 kWp, micro-Si, laminated, integrated, on roof</t>
        </is>
      </c>
      <c r="B13439" s="30">
        <f>P13439*V13439</f>
        <v>1.0310553687926201E-9</v>
      </c>
      <c r="C13439" t="inlineStr">
        <is>
          <t>RER</t>
        </is>
      </c>
      <c r="D13439" t="inlineStr">
        <is>
          <t>unit</t>
        </is>
      </c>
      <c r="F13439" t="inlineStr">
        <is>
          <t>technosphere</t>
        </is>
      </c>
      <c r="G13439" t="n">
        <v>2</v>
      </c>
      <c r="H13439" t="n">
        <v>-21.54326959350907</v>
      </c>
      <c r="I13439" t="n">
        <v>0.09798894162072011</v>
      </c>
      <c r="J13439" t="inlineStr">
        <is>
          <t>(2,2,1,1,1,3); Calculation with average annual yield and share of technologies. Lifetime: 30a.</t>
        </is>
      </c>
      <c r="L13439" t="inlineStr">
        <is>
          <t>photovoltaic slanted-roof installation, 3 kWp, micro-Si, laminated, integrated, on roof</t>
        </is>
      </c>
      <c r="N13439" t="inlineStr">
        <is>
          <t>all</t>
        </is>
      </c>
      <c r="O13439" t="n">
        <v>1</v>
      </c>
      <c r="P13439" s="30">
        <f>INDEX(parameters!$D$41:$AG$178,MATCH('PV (extension)'!B13424,parameters!$C$41:$C$178,0),MATCH('PV (extension)'!A13439,parameters!$D$5:$AG$5,0))/O13439</f>
        <v>9.1929601731912907E-5</v>
      </c>
      <c r="Q13439" s="3" t="inlineStr">
        <is>
          <t>roof-top</t>
        </is>
      </c>
      <c r="R13439">
        <f>INDEX(parameters!$C$196:$EJ$198,MATCH('PV (extension)'!Q13439,parameters!$B$196:$B$198,0),MATCH('PV (extension)'!B13424,parameters!$C$195:$EJ$195,0))</f>
        <v>990.67426460287675</v>
      </c>
      <c r="S13439" t="n">
        <v>3</v>
      </c>
      <c r="T13439" t="n">
        <v>30</v>
      </c>
      <c r="U13439">
        <f>T13439*S13439*R13439</f>
        <v>89160.683814258911</v>
      </c>
      <c r="V13439">
        <f>1/U13439</f>
        <v>1.1215705815841627E-5</v>
      </c>
    </row>
    <row r="13440" ht="16" customHeight="1" s="29">
      <c r="A13440" t="inlineStr">
        <is>
          <t>photovoltaic slanted-roof installation, 3 kWp, micro-Si, panel, mounted, on roof</t>
        </is>
      </c>
      <c r="B13440" s="30">
        <f>P13440*V13440</f>
        <v>1.7924718612900947E-8</v>
      </c>
      <c r="C13440" t="inlineStr">
        <is>
          <t>RER</t>
        </is>
      </c>
      <c r="D13440" t="inlineStr">
        <is>
          <t>unit</t>
        </is>
      </c>
      <c r="F13440" t="inlineStr">
        <is>
          <t>technosphere</t>
        </is>
      </c>
      <c r="G13440" t="n">
        <v>2</v>
      </c>
      <c r="H13440" t="n">
        <v>-18.72987249989203</v>
      </c>
      <c r="I13440" t="n">
        <v>0.09798894162072011</v>
      </c>
      <c r="J13440" t="inlineStr">
        <is>
          <t>(2,2,1,1,1,3); Calculation with average annual yield and share of technologies. Lifetime: 30a.</t>
        </is>
      </c>
      <c r="L13440" t="inlineStr">
        <is>
          <t>photovoltaic slanted-roof installation, 3 kWp, micro-Si, panel, mounted, on roof</t>
        </is>
      </c>
      <c r="N13440" t="inlineStr">
        <is>
          <t>all</t>
        </is>
      </c>
      <c r="O13440" t="n">
        <v>1</v>
      </c>
      <c r="P13440" s="30">
        <f>INDEX(parameters!$D$41:$AG$178,MATCH('PV (extension)'!B13424,parameters!$C$41:$C$178,0),MATCH('PV (extension)'!A13440,parameters!$D$5:$AG$5,0))/O13440</f>
        <v>1.5981801687044229E-3</v>
      </c>
      <c r="Q13440" s="3" t="inlineStr">
        <is>
          <t>roof-top</t>
        </is>
      </c>
      <c r="R13440">
        <f>INDEX(parameters!$C$196:$EJ$198,MATCH('PV (extension)'!Q13440,parameters!$B$196:$B$198,0),MATCH('PV (extension)'!B13424,parameters!$C$195:$EJ$195,0))</f>
        <v>990.67426460287675</v>
      </c>
      <c r="S13440" t="n">
        <v>3</v>
      </c>
      <c r="T13440" t="n">
        <v>30</v>
      </c>
      <c r="U13440">
        <f>T13440*S13440*R13440</f>
        <v>89160.683814258911</v>
      </c>
      <c r="V13440">
        <f>1/U13440</f>
        <v>1.1215705815841627E-5</v>
      </c>
    </row>
    <row r="13441" s="29">
      <c r="A13441" t="inlineStr">
        <is>
          <t>photovoltaic open ground installation, 570 kWp, CIS, on open ground</t>
        </is>
      </c>
      <c r="B13441" s="30">
        <f>P13441*V13441</f>
        <v>5.6066337087945473E-10</v>
      </c>
      <c r="C13441" t="inlineStr">
        <is>
          <t>RER</t>
        </is>
      </c>
      <c r="D13441" t="inlineStr">
        <is>
          <t>unit</t>
        </is>
      </c>
      <c r="F13441" t="inlineStr">
        <is>
          <t>technosphere</t>
        </is>
      </c>
      <c r="G13441" t="n">
        <v>2</v>
      </c>
      <c r="H13441" t="n">
        <v>-21.66656811806742</v>
      </c>
      <c r="I13441" t="n">
        <v>0.09798894162072011</v>
      </c>
      <c r="J13441" t="inlineStr">
        <is>
          <t>(2,2,1,1,1,3); Calculation with average annual yield and share of technologies. Lifetime: 30a.</t>
        </is>
      </c>
      <c r="L13441" t="inlineStr">
        <is>
          <t>photovoltaic open ground installation, 570 kWp, CIS, on open ground</t>
        </is>
      </c>
      <c r="N13441" t="inlineStr">
        <is>
          <t>all</t>
        </is>
      </c>
      <c r="O13441" t="n">
        <v>1</v>
      </c>
      <c r="P13441" s="30">
        <f>INDEX(parameters!$D$41:$AG$178,MATCH('PV (extension)'!B13424,parameters!$C$41:$C$178,0),MATCH('PV (extension)'!A13441,parameters!$D$5:$AG$5,0))/O13441</f>
        <v>1.0104185757523119E-2</v>
      </c>
      <c r="Q13441" t="inlineStr">
        <is>
          <t>central</t>
        </is>
      </c>
      <c r="R13441">
        <f>INDEX(parameters!$C$196:$EJ$198,MATCH('PV (extension)'!Q13441,parameters!$B$196:$B$198,0),MATCH('PV (extension)'!B13424,parameters!$C$195:$EJ$195,0))</f>
        <v>1053.90879213072</v>
      </c>
      <c r="S13441" t="n">
        <v>570</v>
      </c>
      <c r="T13441" t="n">
        <v>30</v>
      </c>
      <c r="U13441">
        <f>T13441*S13441*R13441</f>
        <v>18021840.345435314</v>
      </c>
      <c r="V13441">
        <f>1/U13441</f>
        <v>5.5488228773111198E-8</v>
      </c>
    </row>
    <row r="13442" s="29">
      <c r="A13442" t="inlineStr">
        <is>
          <t>photovoltaic open ground installation, 570 kWp, CdTe, on open ground</t>
        </is>
      </c>
      <c r="B13442" s="30">
        <f>P13442*V13442</f>
        <v>4.1185899036475616E-9</v>
      </c>
      <c r="C13442" t="inlineStr">
        <is>
          <t>RER</t>
        </is>
      </c>
      <c r="D13442" t="inlineStr">
        <is>
          <t>unit</t>
        </is>
      </c>
      <c r="F13442" t="inlineStr">
        <is>
          <t>technosphere</t>
        </is>
      </c>
      <c r="G13442" t="n">
        <v>2</v>
      </c>
      <c r="H13442" t="n">
        <v>-21.47552628199886</v>
      </c>
      <c r="I13442" t="n">
        <v>0.09798894162072011</v>
      </c>
      <c r="J13442" t="inlineStr">
        <is>
          <t>(2,2,1,1,1,3); Calculation with average annual yield and share of technologies. Lifetime: 30a.</t>
        </is>
      </c>
      <c r="L13442" t="inlineStr">
        <is>
          <t>photovoltaic open ground installation, 570 kWp, CdTe, on open ground</t>
        </is>
      </c>
      <c r="N13442" t="inlineStr">
        <is>
          <t>all</t>
        </is>
      </c>
      <c r="O13442" t="n">
        <v>1</v>
      </c>
      <c r="P13442" s="30">
        <f>INDEX(parameters!$D$41:$AG$178,MATCH('PV (extension)'!B13424,parameters!$C$41:$C$178,0),MATCH('PV (extension)'!A13442,parameters!$D$5:$AG$5,0))/O13442</f>
        <v>7.4224569691858172E-2</v>
      </c>
      <c r="Q13442" t="inlineStr">
        <is>
          <t>central</t>
        </is>
      </c>
      <c r="R13442">
        <f>INDEX(parameters!$C$196:$EJ$198,MATCH('PV (extension)'!Q13442,parameters!$B$196:$B$198,0),MATCH('PV (extension)'!B13424,parameters!$C$195:$EJ$195,0))</f>
        <v>1053.90879213072</v>
      </c>
      <c r="S13442" t="n">
        <v>570</v>
      </c>
      <c r="T13442" t="n">
        <v>30</v>
      </c>
      <c r="U13442">
        <f>T13442*S13442*R13442</f>
        <v>18021840.345435314</v>
      </c>
      <c r="V13442">
        <f>1/U13442</f>
        <v>5.5488228773111198E-8</v>
      </c>
    </row>
    <row r="13443" s="29">
      <c r="A13443" t="inlineStr">
        <is>
          <t>photovoltaic open ground installation, 570 kWp, micro-Si, on open ground</t>
        </is>
      </c>
      <c r="B13443" s="30">
        <f>P13443*V13443</f>
        <v>4.3654130360674702E-11</v>
      </c>
      <c r="C13443" t="inlineStr">
        <is>
          <t>RER</t>
        </is>
      </c>
      <c r="D13443" t="inlineStr">
        <is>
          <t>unit</t>
        </is>
      </c>
      <c r="F13443" t="inlineStr">
        <is>
          <t>technosphere</t>
        </is>
      </c>
      <c r="G13443" t="n">
        <v>2</v>
      </c>
      <c r="H13443" t="n">
        <v>-23.51240679473371</v>
      </c>
      <c r="I13443" t="n">
        <v>0.09798894162072011</v>
      </c>
      <c r="J13443" t="inlineStr">
        <is>
          <t>(2,2,1,1,1,3); Calculation with average annual yield and share of technologies. Lifetime: 30a.</t>
        </is>
      </c>
      <c r="L13443" t="inlineStr">
        <is>
          <t>photovoltaic open ground installation, 570 kWp, micro-Si, on open ground</t>
        </is>
      </c>
      <c r="N13443" t="inlineStr">
        <is>
          <t>all</t>
        </is>
      </c>
      <c r="O13443" t="n">
        <v>1</v>
      </c>
      <c r="P13443" s="30">
        <f>INDEX(parameters!$D$41:$AG$178,MATCH('PV (extension)'!B13424,parameters!$C$41:$C$178,0),MATCH('PV (extension)'!A13443,parameters!$D$5:$AG$5,0))/O13443</f>
        <v>7.867277677789E-4</v>
      </c>
      <c r="Q13443" t="inlineStr">
        <is>
          <t>central</t>
        </is>
      </c>
      <c r="R13443">
        <f>INDEX(parameters!$C$196:$EJ$198,MATCH('PV (extension)'!Q13443,parameters!$B$196:$B$198,0),MATCH('PV (extension)'!B13424,parameters!$C$195:$EJ$195,0))</f>
        <v>1053.90879213072</v>
      </c>
      <c r="S13443" t="n">
        <v>570</v>
      </c>
      <c r="T13443" t="n">
        <v>30</v>
      </c>
      <c r="U13443">
        <f>T13443*S13443*R13443</f>
        <v>18021840.345435314</v>
      </c>
      <c r="V13443">
        <f>1/U13443</f>
        <v>5.5488228773111198E-8</v>
      </c>
    </row>
    <row r="13444" s="29">
      <c r="A13444" t="inlineStr">
        <is>
          <t>photovoltaic open ground installation, 570 kWp, multi-Si, on open ground</t>
        </is>
      </c>
      <c r="B13444" s="30">
        <f>P13444*V13444</f>
        <v>1.4608819971840945E-8</v>
      </c>
      <c r="C13444" t="inlineStr">
        <is>
          <t>RER</t>
        </is>
      </c>
      <c r="D13444" t="inlineStr">
        <is>
          <t>unit</t>
        </is>
      </c>
      <c r="F13444" t="inlineStr">
        <is>
          <t>technosphere</t>
        </is>
      </c>
      <c r="G13444" t="n">
        <v>2</v>
      </c>
      <c r="H13444" t="n">
        <v>-18.20082258362968</v>
      </c>
      <c r="I13444" t="n">
        <v>0.09798894162072011</v>
      </c>
      <c r="J13444" t="inlineStr">
        <is>
          <t>(2,2,1,1,1,3); Calculation with average annual yield and share of technologies. Lifetime: 30a.</t>
        </is>
      </c>
      <c r="L13444" t="inlineStr">
        <is>
          <t>photovoltaic open ground installation, 570 kWp, multi-Si, on open ground</t>
        </is>
      </c>
      <c r="N13444" t="inlineStr">
        <is>
          <t>all</t>
        </is>
      </c>
      <c r="O13444" t="n">
        <v>1</v>
      </c>
      <c r="P13444" s="30">
        <f>INDEX(parameters!$D$41:$AG$178,MATCH('PV (extension)'!B13424,parameters!$C$41:$C$178,0),MATCH('PV (extension)'!A13444,parameters!$D$5:$AG$5,0))/O13444</f>
        <v>0.2632778211677243</v>
      </c>
      <c r="Q13444" t="inlineStr">
        <is>
          <t>central</t>
        </is>
      </c>
      <c r="R13444">
        <f>INDEX(parameters!$C$196:$EJ$198,MATCH('PV (extension)'!Q13444,parameters!$B$196:$B$198,0),MATCH('PV (extension)'!B13424,parameters!$C$195:$EJ$195,0))</f>
        <v>1053.90879213072</v>
      </c>
      <c r="S13444" t="n">
        <v>570</v>
      </c>
      <c r="T13444" t="n">
        <v>30</v>
      </c>
      <c r="U13444">
        <f>T13444*S13444*R13444</f>
        <v>18021840.345435314</v>
      </c>
      <c r="V13444">
        <f>1/U13444</f>
        <v>5.5488228773111198E-8</v>
      </c>
    </row>
    <row r="13445" s="29">
      <c r="A13445" t="inlineStr">
        <is>
          <t>photovoltaic open ground installation, 570 kWp, single-Si, on open ground</t>
        </is>
      </c>
      <c r="B13445" s="30">
        <f>P13445*V13445</f>
        <v>7.7491470597819701E-9</v>
      </c>
      <c r="C13445" t="inlineStr">
        <is>
          <t>RER</t>
        </is>
      </c>
      <c r="D13445" t="inlineStr">
        <is>
          <t>unit</t>
        </is>
      </c>
      <c r="F13445" t="inlineStr">
        <is>
          <t>technosphere</t>
        </is>
      </c>
      <c r="G13445" t="n">
        <v>2</v>
      </c>
      <c r="H13445" t="n">
        <v>-18.8364689523836</v>
      </c>
      <c r="I13445" t="n">
        <v>0.09798894162072011</v>
      </c>
      <c r="J13445" t="inlineStr">
        <is>
          <t>(2,2,1,1,1,3); Calculation with average annual yield and share of technologies. Lifetime: 30a.</t>
        </is>
      </c>
      <c r="L13445" t="inlineStr">
        <is>
          <t>photovoltaic open ground installation, 570 kWp, single-Si, on open ground</t>
        </is>
      </c>
      <c r="N13445" t="inlineStr">
        <is>
          <t>all</t>
        </is>
      </c>
      <c r="O13445" t="n">
        <v>1</v>
      </c>
      <c r="P13445" s="30">
        <f>INDEX(parameters!$D$41:$AG$178,MATCH('PV (extension)'!B13424,parameters!$C$41:$C$178,0),MATCH('PV (extension)'!A13445,parameters!$D$5:$AG$5,0))/O13445</f>
        <v>0.13965389112469015</v>
      </c>
      <c r="Q13445" t="inlineStr">
        <is>
          <t>central</t>
        </is>
      </c>
      <c r="R13445">
        <f>INDEX(parameters!$C$196:$EJ$198,MATCH('PV (extension)'!Q13445,parameters!$B$196:$B$198,0),MATCH('PV (extension)'!B13424,parameters!$C$195:$EJ$195,0))</f>
        <v>1053.90879213072</v>
      </c>
      <c r="S13445" t="n">
        <v>570</v>
      </c>
      <c r="T13445" t="n">
        <v>30</v>
      </c>
      <c r="U13445">
        <f>T13445*S13445*R13445</f>
        <v>18021840.345435314</v>
      </c>
      <c r="V13445">
        <f>1/U13445</f>
        <v>5.5488228773111198E-8</v>
      </c>
    </row>
    <row r="13446" ht="16" customHeight="1" s="29">
      <c r="A13446" t="inlineStr">
        <is>
          <t>photovoltaic slanted-roof installation, 93 kWp, multi-Si, laminated, integrated, on roof</t>
        </is>
      </c>
      <c r="B13446" s="30">
        <f>P13446*V13446</f>
        <v>2.3912823668969143E-9</v>
      </c>
      <c r="C13446" t="inlineStr">
        <is>
          <t>CH</t>
        </is>
      </c>
      <c r="D13446" t="inlineStr">
        <is>
          <t>unit</t>
        </is>
      </c>
      <c r="F13446" t="inlineStr">
        <is>
          <t>technosphere</t>
        </is>
      </c>
      <c r="G13446" t="n">
        <v>2</v>
      </c>
      <c r="H13446" t="n">
        <v>-20.65878981776205</v>
      </c>
      <c r="I13446" t="n">
        <v>0.09798894162072011</v>
      </c>
      <c r="J13446" t="inlineStr">
        <is>
          <t>(2,2,1,1,1,3); Calculation with average annual yield and share of technologies. Lifetime: 30a.</t>
        </is>
      </c>
      <c r="L13446" t="inlineStr">
        <is>
          <t>photovoltaic slanted-roof installation, 93 kWp, multi-Si, laminated, integrated, on roof</t>
        </is>
      </c>
      <c r="N13446" t="inlineStr">
        <is>
          <t>all</t>
        </is>
      </c>
      <c r="O13446" t="n">
        <v>1</v>
      </c>
      <c r="P13446" s="30">
        <f>INDEX(parameters!$D$41:$AG$178,MATCH('PV (extension)'!B13424,parameters!$C$41:$C$178,0),MATCH('PV (extension)'!A13446,parameters!$D$5:$AG$5,0))/O13446</f>
        <v>6.6094595017907607E-3</v>
      </c>
      <c r="Q13446" s="3" t="inlineStr">
        <is>
          <t>roof-top</t>
        </is>
      </c>
      <c r="R13446">
        <f>INDEX(parameters!$C$196:$EJ$198,MATCH('PV (extension)'!Q13446,parameters!$B$196:$B$198,0),MATCH('PV (extension)'!B13424,parameters!$C$195:$EJ$195,0))</f>
        <v>990.67426460287675</v>
      </c>
      <c r="S13446" t="n">
        <v>93</v>
      </c>
      <c r="T13446" t="n">
        <v>30</v>
      </c>
      <c r="U13446">
        <f>T13446*S13446*R13446</f>
        <v>2763981.1982420259</v>
      </c>
      <c r="V13446">
        <f>1/U13446</f>
        <v>3.6179696180134284E-7</v>
      </c>
    </row>
    <row r="13447" ht="16" customHeight="1" s="29">
      <c r="A13447" t="inlineStr">
        <is>
          <t>photovoltaic slanted-roof installation, 93 kWp, multi-Si, panel, mounted, on roof</t>
        </is>
      </c>
      <c r="B13447" s="30">
        <f>P13447*V13447</f>
        <v>4.0547667147396514E-8</v>
      </c>
      <c r="C13447" t="inlineStr">
        <is>
          <t>CH</t>
        </is>
      </c>
      <c r="D13447" t="inlineStr">
        <is>
          <t>unit</t>
        </is>
      </c>
      <c r="F13447" t="inlineStr">
        <is>
          <t>technosphere</t>
        </is>
      </c>
      <c r="G13447" t="n">
        <v>2</v>
      </c>
      <c r="H13447" t="n">
        <v>-17.84536035000586</v>
      </c>
      <c r="I13447" t="n">
        <v>0.09798894162072011</v>
      </c>
      <c r="J13447" t="inlineStr">
        <is>
          <t>(2,2,1,1,1,3); Calculation with average annual yield and share of technologies. Lifetime: 30a.</t>
        </is>
      </c>
      <c r="L13447" t="inlineStr">
        <is>
          <t>photovoltaic slanted-roof installation, 93 kWp, multi-Si, panel, mounted, on roof</t>
        </is>
      </c>
      <c r="N13447" t="inlineStr">
        <is>
          <t>all</t>
        </is>
      </c>
      <c r="O13447" t="n">
        <v>1</v>
      </c>
      <c r="P13447" s="30">
        <f>INDEX(parameters!$D$41:$AG$178,MATCH('PV (extension)'!B13424,parameters!$C$41:$C$178,0),MATCH('PV (extension)'!A13447,parameters!$D$5:$AG$5,0))/O13447</f>
        <v>0.11207298962797985</v>
      </c>
      <c r="Q13447" s="3" t="inlineStr">
        <is>
          <t>roof-top</t>
        </is>
      </c>
      <c r="R13447">
        <f>INDEX(parameters!$C$196:$EJ$198,MATCH('PV (extension)'!Q13447,parameters!$B$196:$B$198,0),MATCH('PV (extension)'!B13424,parameters!$C$195:$EJ$195,0))</f>
        <v>990.67426460287675</v>
      </c>
      <c r="S13447" t="n">
        <v>93</v>
      </c>
      <c r="T13447" t="n">
        <v>30</v>
      </c>
      <c r="U13447">
        <f>T13447*S13447*R13447</f>
        <v>2763981.1982420259</v>
      </c>
      <c r="V13447">
        <f>1/U13447</f>
        <v>3.6179696180134284E-7</v>
      </c>
    </row>
    <row r="13448" ht="16" customHeight="1" s="29">
      <c r="A13448" t="inlineStr">
        <is>
          <t>photovoltaic slanted-roof installation, 93 kWp, single-Si, laminated, integrated, on roof</t>
        </is>
      </c>
      <c r="B13448" s="30">
        <f>P13448*V13448</f>
        <v>1.2641354514473472E-9</v>
      </c>
      <c r="C13448" t="inlineStr">
        <is>
          <t>CH</t>
        </is>
      </c>
      <c r="D13448" t="inlineStr">
        <is>
          <t>unit</t>
        </is>
      </c>
      <c r="F13448" t="inlineStr">
        <is>
          <t>technosphere</t>
        </is>
      </c>
      <c r="G13448" t="n">
        <v>2</v>
      </c>
      <c r="H13448" t="n">
        <v>-21.2944254997521</v>
      </c>
      <c r="I13448" t="n">
        <v>0.09798894162072011</v>
      </c>
      <c r="J13448" t="inlineStr">
        <is>
          <t>(2,2,1,1,1,3); Calculation with average annual yield and share of technologies. Lifetime: 30a.</t>
        </is>
      </c>
      <c r="L13448" t="inlineStr">
        <is>
          <t>photovoltaic slanted-roof installation, 93 kWp, single-Si, laminated, integrated, on roof</t>
        </is>
      </c>
      <c r="N13448" t="inlineStr">
        <is>
          <t>all</t>
        </is>
      </c>
      <c r="O13448" t="n">
        <v>1</v>
      </c>
      <c r="P13448" s="30">
        <f>INDEX(parameters!$D$41:$AG$178,MATCH('PV (extension)'!B13424,parameters!$C$41:$C$178,0),MATCH('PV (extension)'!A13448,parameters!$D$5:$AG$5,0))/O13448</f>
        <v>3.4940466198316628E-3</v>
      </c>
      <c r="Q13448" s="3" t="inlineStr">
        <is>
          <t>roof-top</t>
        </is>
      </c>
      <c r="R13448">
        <f>INDEX(parameters!$C$196:$EJ$198,MATCH('PV (extension)'!Q13448,parameters!$B$196:$B$198,0),MATCH('PV (extension)'!B13424,parameters!$C$195:$EJ$195,0))</f>
        <v>990.67426460287675</v>
      </c>
      <c r="S13448" t="n">
        <v>93</v>
      </c>
      <c r="T13448" t="n">
        <v>30</v>
      </c>
      <c r="U13448">
        <f>T13448*S13448*R13448</f>
        <v>2763981.1982420259</v>
      </c>
      <c r="V13448">
        <f>1/U13448</f>
        <v>3.6179696180134284E-7</v>
      </c>
    </row>
    <row r="13449" ht="16" customHeight="1" s="29">
      <c r="A13449" t="inlineStr">
        <is>
          <t>photovoltaic slanted-roof installation, 93 kWp, single-Si, panel, mounted, on roof</t>
        </is>
      </c>
      <c r="B13449" s="30">
        <f>P13449*V13449</f>
        <v>2.1239294381987831E-8</v>
      </c>
      <c r="C13449" t="inlineStr">
        <is>
          <t>CH</t>
        </is>
      </c>
      <c r="D13449" t="inlineStr">
        <is>
          <t>unit</t>
        </is>
      </c>
      <c r="F13449" t="inlineStr">
        <is>
          <t>technosphere</t>
        </is>
      </c>
      <c r="G13449" t="n">
        <v>2</v>
      </c>
      <c r="H13449" t="n">
        <v>-18.48100416113547</v>
      </c>
      <c r="I13449" t="n">
        <v>0.09798894162072011</v>
      </c>
      <c r="J13449" t="inlineStr">
        <is>
          <t>(2,2,1,1,1,3); Calculation with average annual yield and share of technologies. Lifetime: 30a.</t>
        </is>
      </c>
      <c r="L13449" t="inlineStr">
        <is>
          <t>photovoltaic slanted-roof installation, 93 kWp, single-Si, panel, mounted, on roof</t>
        </is>
      </c>
      <c r="N13449" t="inlineStr">
        <is>
          <t>all</t>
        </is>
      </c>
      <c r="O13449" t="n">
        <v>1</v>
      </c>
      <c r="P13449" s="30">
        <f>INDEX(parameters!$D$41:$AG$178,MATCH('PV (extension)'!B13424,parameters!$C$41:$C$178,0),MATCH('PV (extension)'!A13449,parameters!$D$5:$AG$5,0))/O13449</f>
        <v>5.8705010335741853E-2</v>
      </c>
      <c r="Q13449" s="3" t="inlineStr">
        <is>
          <t>roof-top</t>
        </is>
      </c>
      <c r="R13449">
        <f>INDEX(parameters!$C$196:$EJ$198,MATCH('PV (extension)'!Q13449,parameters!$B$196:$B$198,0),MATCH('PV (extension)'!B13424,parameters!$C$195:$EJ$195,0))</f>
        <v>990.67426460287675</v>
      </c>
      <c r="S13449" t="n">
        <v>93</v>
      </c>
      <c r="T13449" t="n">
        <v>30</v>
      </c>
      <c r="U13449">
        <f>T13449*S13449*R13449</f>
        <v>2763981.1982420259</v>
      </c>
      <c r="V13449">
        <f>1/U13449</f>
        <v>3.6179696180134284E-7</v>
      </c>
    </row>
    <row r="13450" s="29">
      <c r="A13450" t="inlineStr">
        <is>
          <t>photovoltaic facade installation, 3kWp, multi-Si, laminated, integrated, at building</t>
        </is>
      </c>
      <c r="B13450" s="30">
        <f>P13450*V13450</f>
        <v>5.2497601654266737E-8</v>
      </c>
      <c r="C13450" t="inlineStr">
        <is>
          <t>APAC</t>
        </is>
      </c>
      <c r="D13450" t="inlineStr">
        <is>
          <t>unit</t>
        </is>
      </c>
      <c r="F13450" t="inlineStr">
        <is>
          <t>technosphere</t>
        </is>
      </c>
      <c r="G13450" t="n">
        <v>2</v>
      </c>
      <c r="H13450" t="n">
        <v>-17.5612990452514</v>
      </c>
      <c r="I13450" t="n">
        <v>0.09798894162072011</v>
      </c>
      <c r="J13450" t="inlineStr">
        <is>
          <t>(2,2,1,1,1,3); Calculation with average annual yield and share of technologies. Lifetime: 30a.</t>
        </is>
      </c>
      <c r="L13450" t="inlineStr">
        <is>
          <t>photovoltaic facade installation, 3kWp, multi-Si, laminated, integrated, at building</t>
        </is>
      </c>
      <c r="N13450" t="inlineStr">
        <is>
          <t>all</t>
        </is>
      </c>
      <c r="O13450" t="n">
        <v>1</v>
      </c>
      <c r="P13450" s="30">
        <f>INDEX(parameters!$D$41:$AG$178,MATCH('PV (extension)'!B13424,parameters!$C$41:$C$178,0),MATCH('PV (extension)'!A13450,parameters!$D$5:$AG$5,0))/O13450</f>
        <v>3.2864644265829519E-3</v>
      </c>
      <c r="Q13450" t="inlineStr">
        <is>
          <t>façade</t>
        </is>
      </c>
      <c r="R13450">
        <f>INDEX(parameters!$C$196:$EJ$198,MATCH('PV (extension)'!Q13450,parameters!$B$196:$B$198,0),MATCH('PV (extension)'!B13424,parameters!$C$195:$EJ$195,0))</f>
        <v>695.57980280627521</v>
      </c>
      <c r="S13450" t="n">
        <v>3</v>
      </c>
      <c r="T13450" t="n">
        <v>30</v>
      </c>
      <c r="U13450">
        <f>T13450*S13450*R13450</f>
        <v>62602.182252564766</v>
      </c>
      <c r="V13450">
        <f>1/U13450</f>
        <v>1.5973884040744134E-5</v>
      </c>
    </row>
    <row r="13451" s="29">
      <c r="A13451" t="inlineStr">
        <is>
          <t>photovoltaic facade installation, 3kWp, multi-Si, panel, mounted, at building</t>
        </is>
      </c>
      <c r="B13451" s="30">
        <f>P13451*V13451</f>
        <v>5.1486252796388671E-8</v>
      </c>
      <c r="C13451" t="inlineStr">
        <is>
          <t>APAC</t>
        </is>
      </c>
      <c r="D13451" t="inlineStr">
        <is>
          <t>unit</t>
        </is>
      </c>
      <c r="F13451" t="inlineStr">
        <is>
          <t>technosphere</t>
        </is>
      </c>
      <c r="G13451" t="n">
        <v>2</v>
      </c>
      <c r="H13451" t="n">
        <v>-17.5612990452514</v>
      </c>
      <c r="I13451" t="n">
        <v>0.09798894162072011</v>
      </c>
      <c r="J13451" t="inlineStr">
        <is>
          <t>(2,2,1,1,1,3); Calculation with average annual yield and share of technologies. Lifetime: 30a.</t>
        </is>
      </c>
      <c r="L13451" t="inlineStr">
        <is>
          <t>photovoltaic facade installation, 3kWp, multi-Si, panel, mounted, at building</t>
        </is>
      </c>
      <c r="N13451" t="inlineStr">
        <is>
          <t>all</t>
        </is>
      </c>
      <c r="O13451" t="n">
        <v>1</v>
      </c>
      <c r="P13451" s="30">
        <f>INDEX(parameters!$D$41:$AG$178,MATCH('PV (extension)'!B13424,parameters!$C$41:$C$178,0),MATCH('PV (extension)'!A13451,parameters!$D$5:$AG$5,0))/O13451</f>
        <v>3.2231517810611459E-3</v>
      </c>
      <c r="Q13451" t="inlineStr">
        <is>
          <t>façade</t>
        </is>
      </c>
      <c r="R13451">
        <f>INDEX(parameters!$C$196:$EJ$198,MATCH('PV (extension)'!Q13451,parameters!$B$196:$B$198,0),MATCH('PV (extension)'!B13424,parameters!$C$195:$EJ$195,0))</f>
        <v>695.57980280627521</v>
      </c>
      <c r="S13451" t="n">
        <v>3</v>
      </c>
      <c r="T13451" t="n">
        <v>30</v>
      </c>
      <c r="U13451">
        <f>T13451*S13451*R13451</f>
        <v>62602.182252564766</v>
      </c>
      <c r="V13451">
        <f>1/U13451</f>
        <v>1.5973884040744134E-5</v>
      </c>
    </row>
    <row r="13452" s="29">
      <c r="A13452" t="inlineStr">
        <is>
          <t>photovoltaic facade installation, 3kWp, single-Si, laminated, integrated, at building</t>
        </is>
      </c>
      <c r="B13452" s="30">
        <f>P13452*V13452</f>
        <v>2.7676149554862118E-8</v>
      </c>
      <c r="C13452" t="inlineStr">
        <is>
          <t>APAC</t>
        </is>
      </c>
      <c r="D13452" t="inlineStr">
        <is>
          <t>unit</t>
        </is>
      </c>
      <c r="F13452" t="inlineStr">
        <is>
          <t>technosphere</t>
        </is>
      </c>
      <c r="G13452" t="n">
        <v>2</v>
      </c>
      <c r="H13452" t="n">
        <v>-18.19689739735082</v>
      </c>
      <c r="I13452" t="n">
        <v>0.09798894162072011</v>
      </c>
      <c r="J13452" t="inlineStr">
        <is>
          <t>(2,2,1,1,1,3); Calculation with average annual yield and share of technologies. Lifetime: 30a.</t>
        </is>
      </c>
      <c r="L13452" t="inlineStr">
        <is>
          <t>photovoltaic facade installation, 3kWp, single-Si, laminated, integrated, at building</t>
        </is>
      </c>
      <c r="N13452" t="inlineStr">
        <is>
          <t>all</t>
        </is>
      </c>
      <c r="O13452" t="n">
        <v>1</v>
      </c>
      <c r="P13452" s="30">
        <f>INDEX(parameters!$D$41:$AG$178,MATCH('PV (extension)'!B13424,parameters!$C$41:$C$178,0),MATCH('PV (extension)'!A13452,parameters!$D$5:$AG$5,0))/O13452</f>
        <v>1.7325873584827175E-3</v>
      </c>
      <c r="Q13452" t="inlineStr">
        <is>
          <t>façade</t>
        </is>
      </c>
      <c r="R13452">
        <f>INDEX(parameters!$C$196:$EJ$198,MATCH('PV (extension)'!Q13452,parameters!$B$196:$B$198,0),MATCH('PV (extension)'!B13424,parameters!$C$195:$EJ$195,0))</f>
        <v>695.57980280627521</v>
      </c>
      <c r="S13452" t="n">
        <v>3</v>
      </c>
      <c r="T13452" t="n">
        <v>30</v>
      </c>
      <c r="U13452">
        <f>T13452*S13452*R13452</f>
        <v>62602.182252564766</v>
      </c>
      <c r="V13452">
        <f>1/U13452</f>
        <v>1.5973884040744134E-5</v>
      </c>
    </row>
    <row r="13453" s="29">
      <c r="A13453" t="inlineStr">
        <is>
          <t>photovoltaic facade installation, 3kWp, single-Si, panel, mounted, at building</t>
        </is>
      </c>
      <c r="B13453" s="30">
        <f>P13453*V13453</f>
        <v>2.7652202798580614E-8</v>
      </c>
      <c r="C13453" t="inlineStr">
        <is>
          <t>APAC</t>
        </is>
      </c>
      <c r="D13453" t="inlineStr">
        <is>
          <t>unit</t>
        </is>
      </c>
      <c r="F13453" t="inlineStr">
        <is>
          <t>technosphere</t>
        </is>
      </c>
      <c r="G13453" t="n">
        <v>2</v>
      </c>
      <c r="H13453" t="n">
        <v>-18.19689739735082</v>
      </c>
      <c r="I13453" t="n">
        <v>0.09798894162072011</v>
      </c>
      <c r="J13453" t="inlineStr">
        <is>
          <t>(2,2,1,1,1,3); Calculation with average annual yield and share of technologies. Lifetime: 30a.</t>
        </is>
      </c>
      <c r="L13453" t="inlineStr">
        <is>
          <t>photovoltaic facade installation, 3kWp, single-Si, panel, mounted, at building</t>
        </is>
      </c>
      <c r="N13453" t="inlineStr">
        <is>
          <t>all</t>
        </is>
      </c>
      <c r="O13453" t="n">
        <v>1</v>
      </c>
      <c r="P13453" s="30">
        <f>INDEX(parameters!$D$41:$AG$178,MATCH('PV (extension)'!B13424,parameters!$C$41:$C$178,0),MATCH('PV (extension)'!A13453,parameters!$D$5:$AG$5,0))/O13453</f>
        <v>1.7310882392816251E-3</v>
      </c>
      <c r="Q13453" t="inlineStr">
        <is>
          <t>façade</t>
        </is>
      </c>
      <c r="R13453">
        <f>INDEX(parameters!$C$196:$EJ$198,MATCH('PV (extension)'!Q13453,parameters!$B$196:$B$198,0),MATCH('PV (extension)'!B13424,parameters!$C$195:$EJ$195,0))</f>
        <v>695.57980280627521</v>
      </c>
      <c r="S13453" t="n">
        <v>3</v>
      </c>
      <c r="T13453" t="n">
        <v>30</v>
      </c>
      <c r="U13453">
        <f>T13453*S13453*R13453</f>
        <v>62602.182252564766</v>
      </c>
      <c r="V13453">
        <f>1/U13453</f>
        <v>1.5973884040744134E-5</v>
      </c>
    </row>
    <row r="13454" ht="16" customHeight="1" s="29">
      <c r="A13454" t="inlineStr">
        <is>
          <t>photovoltaic flat-roof installation, 3kWp, multi-Si, on roof</t>
        </is>
      </c>
      <c r="B13454" s="30">
        <f>P13454*V13454</f>
        <v>5.6779589005773123E-7</v>
      </c>
      <c r="C13454" t="inlineStr">
        <is>
          <t>APAC</t>
        </is>
      </c>
      <c r="D13454" t="inlineStr">
        <is>
          <t>unit</t>
        </is>
      </c>
      <c r="F13454" t="inlineStr">
        <is>
          <t>technosphere</t>
        </is>
      </c>
      <c r="G13454" t="n">
        <v>2</v>
      </c>
      <c r="H13454" t="n">
        <v>-15.20991773919472</v>
      </c>
      <c r="I13454" t="n">
        <v>0.09798894162072011</v>
      </c>
      <c r="J13454" t="inlineStr">
        <is>
          <t>(2,2,1,1,1,3); Calculation with average annual yield and share of technologies. Lifetime: 30a.</t>
        </is>
      </c>
      <c r="L13454" t="inlineStr">
        <is>
          <t>photovoltaic flat-roof installation, 3kWp, multi-Si, on roof</t>
        </is>
      </c>
      <c r="N13454" t="inlineStr">
        <is>
          <t>all</t>
        </is>
      </c>
      <c r="O13454" t="n">
        <v>1</v>
      </c>
      <c r="P13454" s="30">
        <f>INDEX(parameters!$D$41:$AG$178,MATCH('PV (extension)'!B13424,parameters!$C$41:$C$178,0),MATCH('PV (extension)'!A13454,parameters!$D$5:$AG$5,0))/O13454</f>
        <v>5.0625069824473082E-2</v>
      </c>
      <c r="Q13454" s="3" t="inlineStr">
        <is>
          <t>roof-top</t>
        </is>
      </c>
      <c r="R13454">
        <f>INDEX(parameters!$C$196:$EJ$198,MATCH('PV (extension)'!Q13454,parameters!$B$196:$B$198,0),MATCH('PV (extension)'!B13424,parameters!$C$195:$EJ$195,0))</f>
        <v>990.67426460287675</v>
      </c>
      <c r="S13454" t="n">
        <v>3</v>
      </c>
      <c r="T13454" t="n">
        <v>30</v>
      </c>
      <c r="U13454">
        <f>T13454*S13454*R13454</f>
        <v>89160.683814258911</v>
      </c>
      <c r="V13454">
        <f>1/U13454</f>
        <v>1.1215705815841627E-5</v>
      </c>
    </row>
    <row r="13455" ht="16" customHeight="1" s="29">
      <c r="A13455" t="inlineStr">
        <is>
          <t>photovoltaic flat-roof installation, 3kWp, single-Si, on roof</t>
        </is>
      </c>
      <c r="B13455" s="30">
        <f>P13455*V13455</f>
        <v>2.9638122975039615E-7</v>
      </c>
      <c r="C13455" t="inlineStr">
        <is>
          <t>APAC</t>
        </is>
      </c>
      <c r="D13455" t="inlineStr">
        <is>
          <t>unit</t>
        </is>
      </c>
      <c r="F13455" t="inlineStr">
        <is>
          <t>technosphere</t>
        </is>
      </c>
      <c r="G13455" t="n">
        <v>2</v>
      </c>
      <c r="H13455" t="n">
        <v>-15.84555259734934</v>
      </c>
      <c r="I13455" t="n">
        <v>0.09798894162072011</v>
      </c>
      <c r="J13455" t="inlineStr">
        <is>
          <t>(2,2,1,1,1,3); Calculation with average annual yield and share of technologies. Lifetime: 30a.</t>
        </is>
      </c>
      <c r="L13455" t="inlineStr">
        <is>
          <t>photovoltaic flat-roof installation, 3kWp, single-Si, on roof</t>
        </is>
      </c>
      <c r="N13455" t="inlineStr">
        <is>
          <t>all</t>
        </is>
      </c>
      <c r="O13455" t="n">
        <v>1</v>
      </c>
      <c r="P13455" s="30">
        <f>INDEX(parameters!$D$41:$AG$178,MATCH('PV (extension)'!B13424,parameters!$C$41:$C$178,0),MATCH('PV (extension)'!A13455,parameters!$D$5:$AG$5,0))/O13455</f>
        <v>2.6425553114256296E-2</v>
      </c>
      <c r="Q13455" s="3" t="inlineStr">
        <is>
          <t>roof-top</t>
        </is>
      </c>
      <c r="R13455">
        <f>INDEX(parameters!$C$196:$EJ$198,MATCH('PV (extension)'!Q13455,parameters!$B$196:$B$198,0),MATCH('PV (extension)'!B13424,parameters!$C$195:$EJ$195,0))</f>
        <v>990.67426460287675</v>
      </c>
      <c r="S13455" t="n">
        <v>3</v>
      </c>
      <c r="T13455" t="n">
        <v>30</v>
      </c>
      <c r="U13455">
        <f>T13455*S13455*R13455</f>
        <v>89160.683814258911</v>
      </c>
      <c r="V13455">
        <f>1/U13455</f>
        <v>1.1215705815841627E-5</v>
      </c>
    </row>
    <row r="13456" ht="16" customHeight="1" s="29">
      <c r="A13456" t="inlineStr">
        <is>
          <t>photovoltaic slanted-roof installation, 3kWp, CIS, panel, mounted, on roof</t>
        </is>
      </c>
      <c r="B13456" s="30">
        <f>P13456*V13456</f>
        <v>1.6393386149419001E-7</v>
      </c>
      <c r="C13456" t="inlineStr">
        <is>
          <t>CH</t>
        </is>
      </c>
      <c r="D13456" t="inlineStr">
        <is>
          <t>unit</t>
        </is>
      </c>
      <c r="F13456" t="inlineStr">
        <is>
          <t>technosphere</t>
        </is>
      </c>
      <c r="G13456" t="n">
        <v>2</v>
      </c>
      <c r="H13456" t="n">
        <v>-16.88405011147741</v>
      </c>
      <c r="I13456" t="n">
        <v>0.09798894162072011</v>
      </c>
      <c r="J13456" t="inlineStr">
        <is>
          <t>(2,2,1,1,1,3); Calculation with average annual yield and share of technologies. Lifetime: 30a.</t>
        </is>
      </c>
      <c r="L13456" t="inlineStr">
        <is>
          <t>photovoltaic slanted-roof installation, 3kWp, CIS, panel, mounted, on roof</t>
        </is>
      </c>
      <c r="N13456" t="inlineStr">
        <is>
          <t>all</t>
        </is>
      </c>
      <c r="O13456" t="n">
        <v>1</v>
      </c>
      <c r="P13456" s="30">
        <f>INDEX(parameters!$D$41:$AG$178,MATCH('PV (extension)'!B13424,parameters!$C$41:$C$178,0),MATCH('PV (extension)'!A13456,parameters!$D$5:$AG$5,0))/O13456</f>
        <v>1.4616455191133988E-2</v>
      </c>
      <c r="Q13456" s="3" t="inlineStr">
        <is>
          <t>roof-top</t>
        </is>
      </c>
      <c r="R13456">
        <f>INDEX(parameters!$C$196:$EJ$198,MATCH('PV (extension)'!Q13456,parameters!$B$196:$B$198,0),MATCH('PV (extension)'!B13424,parameters!$C$195:$EJ$195,0))</f>
        <v>990.67426460287675</v>
      </c>
      <c r="S13456" t="n">
        <v>3</v>
      </c>
      <c r="T13456" t="n">
        <v>30</v>
      </c>
      <c r="U13456">
        <f>T13456*S13456*R13456</f>
        <v>89160.683814258911</v>
      </c>
      <c r="V13456">
        <f>1/U13456</f>
        <v>1.1215705815841627E-5</v>
      </c>
    </row>
    <row r="13457" ht="16" customHeight="1" s="29">
      <c r="A13457" t="inlineStr">
        <is>
          <t>photovoltaic slanted-roof installation, 3kWp, CdTe, laminated, integrated, on roof</t>
        </is>
      </c>
      <c r="B13457" s="30">
        <f>P13457*V13457</f>
        <v>4.5902509243192662E-9</v>
      </c>
      <c r="C13457" t="inlineStr">
        <is>
          <t>CH</t>
        </is>
      </c>
      <c r="D13457" t="inlineStr">
        <is>
          <t>unit</t>
        </is>
      </c>
      <c r="F13457" t="inlineStr">
        <is>
          <t>technosphere</t>
        </is>
      </c>
      <c r="G13457" t="n">
        <v>2</v>
      </c>
      <c r="H13457" t="n">
        <v>-19.50639655088546</v>
      </c>
      <c r="I13457" t="n">
        <v>0.09798894162072011</v>
      </c>
      <c r="J13457" t="inlineStr">
        <is>
          <t>(2,2,1,1,1,3); Calculation with average annual yield and share of technologies. Lifetime: 30a.</t>
        </is>
      </c>
      <c r="L13457" t="inlineStr">
        <is>
          <t>photovoltaic slanted-roof installation, 3kWp, CdTe, laminated, integrated, on roof</t>
        </is>
      </c>
      <c r="N13457" t="inlineStr">
        <is>
          <t>all</t>
        </is>
      </c>
      <c r="O13457" t="n">
        <v>1</v>
      </c>
      <c r="P13457" s="30">
        <f>INDEX(parameters!$D$41:$AG$178,MATCH('PV (extension)'!B13424,parameters!$C$41:$C$178,0),MATCH('PV (extension)'!A13457,parameters!$D$5:$AG$5,0))/O13457</f>
        <v>4.0926991129133978E-4</v>
      </c>
      <c r="Q13457" s="3" t="inlineStr">
        <is>
          <t>roof-top</t>
        </is>
      </c>
      <c r="R13457">
        <f>INDEX(parameters!$C$196:$EJ$198,MATCH('PV (extension)'!Q13457,parameters!$B$196:$B$198,0),MATCH('PV (extension)'!B13424,parameters!$C$195:$EJ$195,0))</f>
        <v>990.67426460287675</v>
      </c>
      <c r="S13457" t="n">
        <v>3</v>
      </c>
      <c r="T13457" t="n">
        <v>30</v>
      </c>
      <c r="U13457">
        <f>T13457*S13457*R13457</f>
        <v>89160.683814258911</v>
      </c>
      <c r="V13457">
        <f>1/U13457</f>
        <v>1.1215705815841627E-5</v>
      </c>
    </row>
    <row r="13458" ht="16" customHeight="1" s="29">
      <c r="A13458" t="inlineStr">
        <is>
          <t>photovoltaic slanted-roof installation, 3kWp, multi-Si, laminated, integrated, on roof</t>
        </is>
      </c>
      <c r="B13458" s="30">
        <f>P13458*V13458</f>
        <v>2.7270950398971266E-8</v>
      </c>
      <c r="C13458" t="inlineStr">
        <is>
          <t>APAC</t>
        </is>
      </c>
      <c r="D13458" t="inlineStr">
        <is>
          <t>unit</t>
        </is>
      </c>
      <c r="F13458" t="inlineStr">
        <is>
          <t>technosphere</t>
        </is>
      </c>
      <c r="G13458" t="n">
        <v>2</v>
      </c>
      <c r="H13458" t="n">
        <v>-18.22076487875746</v>
      </c>
      <c r="I13458" t="n">
        <v>0.09798894162072011</v>
      </c>
      <c r="J13458" t="inlineStr">
        <is>
          <t>(2,2,1,1,1,3); Calculation with average annual yield and share of technologies. Lifetime: 30a.</t>
        </is>
      </c>
      <c r="L13458" t="inlineStr">
        <is>
          <t>photovoltaic slanted-roof installation, 3kWp, multi-Si, laminated, integrated, on roof</t>
        </is>
      </c>
      <c r="N13458" t="inlineStr">
        <is>
          <t>all</t>
        </is>
      </c>
      <c r="O13458" t="n">
        <v>1</v>
      </c>
      <c r="P13458" s="30">
        <f>INDEX(parameters!$D$41:$AG$178,MATCH('PV (extension)'!B13424,parameters!$C$41:$C$178,0),MATCH('PV (extension)'!A13458,parameters!$D$5:$AG$5,0))/O13458</f>
        <v>2.4314965858370148E-3</v>
      </c>
      <c r="Q13458" s="3" t="inlineStr">
        <is>
          <t>roof-top</t>
        </is>
      </c>
      <c r="R13458">
        <f>INDEX(parameters!$C$196:$EJ$198,MATCH('PV (extension)'!Q13458,parameters!$B$196:$B$198,0),MATCH('PV (extension)'!B13424,parameters!$C$195:$EJ$195,0))</f>
        <v>990.67426460287675</v>
      </c>
      <c r="S13458" t="n">
        <v>3</v>
      </c>
      <c r="T13458" t="n">
        <v>30</v>
      </c>
      <c r="U13458">
        <f>T13458*S13458*R13458</f>
        <v>89160.683814258911</v>
      </c>
      <c r="V13458">
        <f>1/U13458</f>
        <v>1.1215705815841627E-5</v>
      </c>
    </row>
    <row r="13459" ht="16" customHeight="1" s="29">
      <c r="A13459" t="inlineStr">
        <is>
          <t>photovoltaic slanted-roof installation, 3kWp, multi-Si, panel, mounted, on roof</t>
        </is>
      </c>
      <c r="B13459" s="30">
        <f>P13459*V13459</f>
        <v>4.6678180620572534E-7</v>
      </c>
      <c r="C13459" t="inlineStr">
        <is>
          <t>APAC</t>
        </is>
      </c>
      <c r="D13459" t="inlineStr">
        <is>
          <t>unit</t>
        </is>
      </c>
      <c r="F13459" t="inlineStr">
        <is>
          <t>technosphere</t>
        </is>
      </c>
      <c r="G13459" t="n">
        <v>2</v>
      </c>
      <c r="H13459" t="n">
        <v>-15.40735416199742</v>
      </c>
      <c r="I13459" t="n">
        <v>0.09798894162072011</v>
      </c>
      <c r="J13459" t="inlineStr">
        <is>
          <t>(2,2,1,1,1,3); Calculation with average annual yield and share of technologies. Lifetime: 30a.</t>
        </is>
      </c>
      <c r="L13459" t="inlineStr">
        <is>
          <t>photovoltaic slanted-roof installation, 3kWp, multi-Si, panel, mounted, on roof</t>
        </is>
      </c>
      <c r="N13459" t="inlineStr">
        <is>
          <t>all</t>
        </is>
      </c>
      <c r="O13459" t="n">
        <v>1</v>
      </c>
      <c r="P13459" s="30">
        <f>INDEX(parameters!$D$41:$AG$178,MATCH('PV (extension)'!B13424,parameters!$C$41:$C$178,0),MATCH('PV (extension)'!A13459,parameters!$D$5:$AG$5,0))/O13459</f>
        <v>4.1618585033357351E-2</v>
      </c>
      <c r="Q13459" s="3" t="inlineStr">
        <is>
          <t>roof-top</t>
        </is>
      </c>
      <c r="R13459">
        <f>INDEX(parameters!$C$196:$EJ$198,MATCH('PV (extension)'!Q13459,parameters!$B$196:$B$198,0),MATCH('PV (extension)'!B13424,parameters!$C$195:$EJ$195,0))</f>
        <v>990.67426460287675</v>
      </c>
      <c r="S13459" t="n">
        <v>3</v>
      </c>
      <c r="T13459" t="n">
        <v>30</v>
      </c>
      <c r="U13459">
        <f>T13459*S13459*R13459</f>
        <v>89160.683814258911</v>
      </c>
      <c r="V13459">
        <f>1/U13459</f>
        <v>1.1215705815841627E-5</v>
      </c>
    </row>
    <row r="13460" ht="16" customHeight="1" s="29">
      <c r="A13460" t="inlineStr">
        <is>
          <t>photovoltaic slanted-roof installation, 3kWp, single-Si, laminated, integrated, on roof</t>
        </is>
      </c>
      <c r="B13460" s="30">
        <f>P13460*V13460</f>
        <v>1.4412596178930542E-8</v>
      </c>
      <c r="C13460" t="inlineStr">
        <is>
          <t>APAC</t>
        </is>
      </c>
      <c r="D13460" t="inlineStr">
        <is>
          <t>unit</t>
        </is>
      </c>
      <c r="F13460" t="inlineStr">
        <is>
          <t>technosphere</t>
        </is>
      </c>
      <c r="G13460" t="n">
        <v>2</v>
      </c>
      <c r="H13460" t="n">
        <v>-18.85636797425012</v>
      </c>
      <c r="I13460" t="n">
        <v>0.09798894162072011</v>
      </c>
      <c r="J13460" t="inlineStr">
        <is>
          <t>(2,2,1,1,1,3); Calculation with average annual yield and share of technologies. Lifetime: 30a.</t>
        </is>
      </c>
      <c r="L13460" t="inlineStr">
        <is>
          <t>photovoltaic slanted-roof installation, 3kWp, single-Si, laminated, integrated, on roof</t>
        </is>
      </c>
      <c r="N13460" t="inlineStr">
        <is>
          <t>all</t>
        </is>
      </c>
      <c r="O13460" t="n">
        <v>1</v>
      </c>
      <c r="P13460" s="30">
        <f>INDEX(parameters!$D$41:$AG$178,MATCH('PV (extension)'!B13424,parameters!$C$41:$C$178,0),MATCH('PV (extension)'!A13460,parameters!$D$5:$AG$5,0))/O13460</f>
        <v>1.2850369308522222E-3</v>
      </c>
      <c r="Q13460" s="3" t="inlineStr">
        <is>
          <t>roof-top</t>
        </is>
      </c>
      <c r="R13460">
        <f>INDEX(parameters!$C$196:$EJ$198,MATCH('PV (extension)'!Q13460,parameters!$B$196:$B$198,0),MATCH('PV (extension)'!B13424,parameters!$C$195:$EJ$195,0))</f>
        <v>990.67426460287675</v>
      </c>
      <c r="S13460" t="n">
        <v>3</v>
      </c>
      <c r="T13460" t="n">
        <v>30</v>
      </c>
      <c r="U13460">
        <f>T13460*S13460*R13460</f>
        <v>89160.683814258911</v>
      </c>
      <c r="V13460">
        <f>1/U13460</f>
        <v>1.1215705815841627E-5</v>
      </c>
    </row>
    <row r="13461" ht="16" customHeight="1" s="29">
      <c r="A13461" t="inlineStr">
        <is>
          <t>photovoltaic slanted-roof installation, 3kWp, single-Si, panel, mounted, on roof</t>
        </is>
      </c>
      <c r="B13461" s="30">
        <f>P13461*V13461</f>
        <v>2.4394339723214514E-7</v>
      </c>
      <c r="C13461" t="inlineStr">
        <is>
          <t>APAC</t>
        </is>
      </c>
      <c r="D13461" t="inlineStr">
        <is>
          <t>unit</t>
        </is>
      </c>
      <c r="F13461" t="inlineStr">
        <is>
          <t>technosphere</t>
        </is>
      </c>
      <c r="G13461" t="n">
        <v>2</v>
      </c>
      <c r="H13461" t="n">
        <v>-16.04298817847151</v>
      </c>
      <c r="I13461" t="n">
        <v>0.09798894162072011</v>
      </c>
      <c r="J13461" t="inlineStr">
        <is>
          <t>(2,2,1,1,1,3); Calculation with average annual yield and share of technologies. Lifetime: 30a.</t>
        </is>
      </c>
      <c r="L13461" t="inlineStr">
        <is>
          <t>photovoltaic slanted-roof installation, 3kWp, single-Si, panel, mounted, on roof</t>
        </is>
      </c>
      <c r="N13461" t="inlineStr">
        <is>
          <t>all</t>
        </is>
      </c>
      <c r="O13461" t="n">
        <v>1</v>
      </c>
      <c r="P13461" s="30">
        <f>INDEX(parameters!$D$41:$AG$178,MATCH('PV (extension)'!B13424,parameters!$C$41:$C$178,0),MATCH('PV (extension)'!A13461,parameters!$D$5:$AG$5,0))/O13461</f>
        <v>2.1750160109191456E-2</v>
      </c>
      <c r="Q13461" s="3" t="inlineStr">
        <is>
          <t>roof-top</t>
        </is>
      </c>
      <c r="R13461">
        <f>INDEX(parameters!$C$196:$EJ$198,MATCH('PV (extension)'!Q13461,parameters!$B$196:$B$198,0),MATCH('PV (extension)'!B13424,parameters!$C$195:$EJ$195,0))</f>
        <v>990.67426460287675</v>
      </c>
      <c r="S13461" t="n">
        <v>3</v>
      </c>
      <c r="T13461" t="n">
        <v>30</v>
      </c>
      <c r="U13461">
        <f>T13461*S13461*R13461</f>
        <v>89160.683814258911</v>
      </c>
      <c r="V13461">
        <f>1/U13461</f>
        <v>1.1215705815841627E-5</v>
      </c>
    </row>
    <row r="13462" s="29">
      <c r="A13462" t="inlineStr">
        <is>
          <t>market for tap water</t>
        </is>
      </c>
      <c r="B13462" t="n">
        <v>0.0020721</v>
      </c>
      <c r="C13462" t="inlineStr">
        <is>
          <t>Europe without Switzerland</t>
        </is>
      </c>
      <c r="D13462" t="inlineStr">
        <is>
          <t>kilogram</t>
        </is>
      </c>
      <c r="F13462" t="inlineStr">
        <is>
          <t>technosphere</t>
        </is>
      </c>
      <c r="G13462" t="n">
        <v>2</v>
      </c>
      <c r="H13462" t="n">
        <v>-6.179192693201237</v>
      </c>
      <c r="I13462" t="n">
        <v>0.04340984597628009</v>
      </c>
      <c r="J13462" t="inlineStr">
        <is>
          <t>(2,2,1,1,1,3); Estimation 20l/m2 panel</t>
        </is>
      </c>
      <c r="L13462" t="inlineStr">
        <is>
          <t>tap water</t>
        </is>
      </c>
    </row>
    <row r="13463" s="29">
      <c r="A13463" t="inlineStr">
        <is>
          <t>treatment of wastewater, from residence, capacity 1.1E10l/year</t>
        </is>
      </c>
      <c r="B13463" t="n">
        <v>-1.8649e-06</v>
      </c>
      <c r="C13463" t="inlineStr">
        <is>
          <t>CH</t>
        </is>
      </c>
      <c r="D13463" t="inlineStr">
        <is>
          <t>cubic meter</t>
        </is>
      </c>
      <c r="F13463" t="inlineStr">
        <is>
          <t>technosphere</t>
        </is>
      </c>
      <c r="G13463" t="n">
        <v>2</v>
      </c>
      <c r="H13463" t="n">
        <v>-13.19230312560901</v>
      </c>
      <c r="I13463" t="n">
        <v>0.04340984597628009</v>
      </c>
      <c r="J13463" t="inlineStr">
        <is>
          <t>(2,2,1,1,1,3); Estimation 20l/m2 panel</t>
        </is>
      </c>
      <c r="K13463" t="b">
        <v>1</v>
      </c>
      <c r="L13463" t="inlineStr">
        <is>
          <t>wastewater, from residence</t>
        </is>
      </c>
    </row>
    <row r="13464" s="29"/>
    <row r="13465" customFormat="1" s="28">
      <c r="A13465" s="28" t="inlineStr">
        <is>
          <t>Activity</t>
        </is>
      </c>
      <c r="B13465" s="28" t="inlineStr">
        <is>
          <t>electricity production, photovoltaic, residential</t>
        </is>
      </c>
    </row>
    <row r="13466">
      <c r="A13466" t="inlineStr">
        <is>
          <t>comment</t>
        </is>
      </c>
      <c r="B13466"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")&amp;HLOOKUP(B13467,parameters!$C$195:$EJ$198,2,0)&amp;" kWh/kWp.
Annual output, Facade: "&amp;HLOOKUP(B13467,parameters!$C$195:$EJ$198,3,0)&amp;" kWh/kWp.
Annual output, Open-ground: "&amp;HLOOKUP(B13467,parameters!$C$195:$EJ$198,4,0)&amp;_xlfn._LONGTEXT("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")&amp;VLOOKUP(B13467,'extension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990.674264602877 kWh/kWp.
Annual output, Facade: 695.579802806275 kWh/kWp.
Annual output, Open-ground: 1053.90879213072 kWh/kWp.
Amount of solar energy transformed to electricity. Waste heat emission due to losses of electricity in the system.
Technology:  Electricity production with grid-connected photovoltaic power plants.
Time period:  Time of publications
Production volume: 608.7 GWh in 2025.
Sampling:  Statistical data and model calculations
Extrapolations:  Use of PV technology data investigated for other countries (Switzerland). Correction of average yield with Swiss data.
Uncertainty:  None
Author: Romain Sacchi, PSI, romain.sacchi@psi.ch</v>
      </c>
    </row>
    <row r="13467" s="29">
      <c r="A13467" t="inlineStr">
        <is>
          <t>location</t>
        </is>
      </c>
      <c r="B13467" t="inlineStr">
        <is>
          <t>LT</t>
        </is>
      </c>
    </row>
    <row r="13468" s="29">
      <c r="A13468" t="inlineStr">
        <is>
          <t>production amount</t>
        </is>
      </c>
      <c r="B13468" t="n">
        <v>1</v>
      </c>
    </row>
    <row r="13469" s="29">
      <c r="A13469" t="inlineStr">
        <is>
          <t>reference product</t>
        </is>
      </c>
      <c r="B13469" t="inlineStr">
        <is>
          <t>electricity, low voltage</t>
        </is>
      </c>
    </row>
    <row r="13470" s="29">
      <c r="A13470" t="inlineStr">
        <is>
          <t>source</t>
        </is>
      </c>
      <c r="B13470"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471" s="29">
      <c r="A13471" t="inlineStr">
        <is>
          <t>type</t>
        </is>
      </c>
      <c r="B13471" t="inlineStr">
        <is>
          <t>process</t>
        </is>
      </c>
    </row>
    <row r="13472" s="29">
      <c r="A13472" t="inlineStr">
        <is>
          <t>unit</t>
        </is>
      </c>
      <c r="B13472" t="inlineStr">
        <is>
          <t>kilowatt hour</t>
        </is>
      </c>
    </row>
    <row r="13473" s="29">
      <c r="A13473" t="inlineStr">
        <is>
          <t>Exchanges</t>
        </is>
      </c>
    </row>
    <row r="13474" customFormat="1" s="28">
      <c r="A13474" s="28" t="inlineStr">
        <is>
          <t>name</t>
        </is>
      </c>
      <c r="B13474" s="28" t="inlineStr">
        <is>
          <t>amount</t>
        </is>
      </c>
      <c r="C13474" s="28" t="inlineStr">
        <is>
          <t>location</t>
        </is>
      </c>
      <c r="D13474" s="28" t="inlineStr">
        <is>
          <t>unit</t>
        </is>
      </c>
      <c r="E13474" s="28" t="inlineStr">
        <is>
          <t>categories</t>
        </is>
      </c>
      <c r="F13474" s="28" t="inlineStr">
        <is>
          <t>type</t>
        </is>
      </c>
      <c r="G13474" s="28" t="inlineStr">
        <is>
          <t>uncertainty type</t>
        </is>
      </c>
      <c r="H13474" s="28" t="inlineStr">
        <is>
          <t>reference product</t>
        </is>
      </c>
      <c r="I13474" s="28" t="inlineStr">
        <is>
          <t>comment</t>
        </is>
      </c>
      <c r="J13474" s="28" t="inlineStr">
        <is>
          <t>production volume</t>
        </is>
      </c>
      <c r="K13474" s="28" t="inlineStr">
        <is>
          <t>scope</t>
        </is>
      </c>
      <c r="L13474" s="28" t="inlineStr">
        <is>
          <t>scope share</t>
        </is>
      </c>
      <c r="M13474" s="28" t="inlineStr">
        <is>
          <t>tech share</t>
        </is>
      </c>
      <c r="N13474" s="28" t="inlineStr">
        <is>
          <t>installation</t>
        </is>
      </c>
      <c r="O13474" s="28" t="inlineStr">
        <is>
          <t>productivity</t>
        </is>
      </c>
      <c r="P13474" s="28" t="inlineStr">
        <is>
          <t>kWp</t>
        </is>
      </c>
      <c r="Q13474" s="28" t="inlineStr">
        <is>
          <t>lifetime</t>
        </is>
      </c>
      <c r="R13474" s="28" t="inlineStr">
        <is>
          <t>lifetime production</t>
        </is>
      </c>
      <c r="S13474" s="28" t="inlineStr">
        <is>
          <t>inverted lifetime production</t>
        </is>
      </c>
    </row>
    <row r="13475" s="29">
      <c r="A13475" t="inlineStr">
        <is>
          <t>Energy, solar, converted</t>
        </is>
      </c>
      <c r="B13475" t="n">
        <v>3.8503</v>
      </c>
      <c r="D13475" t="inlineStr">
        <is>
          <t>megajoule</t>
        </is>
      </c>
      <c r="E13475" t="inlineStr">
        <is>
          <t>natural resource::in air</t>
        </is>
      </c>
      <c r="F13475" t="inlineStr">
        <is>
          <t>biosphere</t>
        </is>
      </c>
      <c r="G13475" t="n">
        <v>0</v>
      </c>
      <c r="I13475" t="inlineStr">
        <is>
          <t>(2,2,1,1,1,3); Energy loss in the system</t>
        </is>
      </c>
    </row>
    <row r="13476" s="29">
      <c r="A13476" t="inlineStr">
        <is>
          <t>Heat, waste</t>
        </is>
      </c>
      <c r="B13476" t="n">
        <v>0.25027</v>
      </c>
      <c r="D13476" t="inlineStr">
        <is>
          <t>megajoule</t>
        </is>
      </c>
      <c r="E13476" t="inlineStr">
        <is>
          <t>air</t>
        </is>
      </c>
      <c r="F13476" t="inlineStr">
        <is>
          <t>biosphere</t>
        </is>
      </c>
      <c r="G13476" t="n">
        <v>0</v>
      </c>
      <c r="I13476" t="inlineStr">
        <is>
          <t>(1,na,na,na,na,na); Calculation with average annual output and share of technologies; Average degradation of 10.5% included</t>
        </is>
      </c>
    </row>
    <row r="13477" s="29">
      <c r="A13477" t="inlineStr">
        <is>
          <t>electricity production, photovoltaic, residential</t>
        </is>
      </c>
      <c r="B13477" t="n">
        <v>1</v>
      </c>
      <c r="C13477" t="inlineStr">
        <is>
          <t>LT</t>
        </is>
      </c>
      <c r="D13477" t="inlineStr">
        <is>
          <t>kilowatt hour</t>
        </is>
      </c>
      <c r="E13477" t="inlineStr">
        <is>
          <t>photovoltaic::power plants</t>
        </is>
      </c>
      <c r="F13477" t="inlineStr">
        <is>
          <t>production</t>
        </is>
      </c>
      <c r="G13477" t="n">
        <v>0</v>
      </c>
      <c r="H13477" t="inlineStr">
        <is>
          <t>electricity, low voltage</t>
        </is>
      </c>
      <c r="J13477">
        <f>VLOOKUP(C13477,'extension - production vol'!$B$6:$D$235,3,0)</f>
        <v>608.70000000000005</v>
      </c>
    </row>
    <row r="13478" ht="16" customHeight="1" s="29">
      <c r="A13478" t="inlineStr">
        <is>
          <t>photovoltaic slanted-roof installation, 3 kWp, CIS, laminated, integrated, on roof</t>
        </is>
      </c>
      <c r="B13478" s="30">
        <f>M13478*S13478</f>
        <v>5.7422429476458346E-8</v>
      </c>
      <c r="C13478" t="inlineStr">
        <is>
          <t>CH</t>
        </is>
      </c>
      <c r="D13478" t="inlineStr">
        <is>
          <t>unit</t>
        </is>
      </c>
      <c r="F13478" t="inlineStr">
        <is>
          <t>technosphere</t>
        </is>
      </c>
      <c r="G13478" t="n">
        <v>0</v>
      </c>
      <c r="H13478" t="inlineStr">
        <is>
          <t>photovoltaic slanted-roof installation, 3 kWp, CIS, laminated, integrated, on roof</t>
        </is>
      </c>
      <c r="I13478" t="inlineStr">
        <is>
          <t>(2,2,1,1,1,3); Calculation with average annual yield and share of technologies. Lifetime: 30a.</t>
        </is>
      </c>
      <c r="K13478" t="inlineStr">
        <is>
          <t>residential</t>
        </is>
      </c>
      <c r="L13478">
        <f>IF(K13478="residential",VLOOKUP(B13467,parameters!$C$41:$AG$178,18,0),IF(K13478="commercial",1-VLOOKUP(B13467,parameters!$C$41:$AG$178,18,0),1))</f>
        <v>0.17766751537682748</v>
      </c>
      <c r="M13478" s="30">
        <f>INDEX(parameters!$D$41:$AG$178,MATCH('PV (extension)'!B13467,parameters!$C$41:$C$178,0),MATCH('PV (extension)'!A13478,parameters!$D$5:$AG$5,0))/L13478</f>
        <v>5.119823078397083E-3</v>
      </c>
      <c r="N13478" s="3" t="inlineStr">
        <is>
          <t>roof-top</t>
        </is>
      </c>
      <c r="O13478">
        <f>INDEX(parameters!$C$196:$EJ$198,MATCH('PV (extension)'!N13478,parameters!$B$196:$B$198,0),MATCH('PV (extension)'!B13467,parameters!$C$195:$EJ$195,0))</f>
        <v>990.67426460287675</v>
      </c>
      <c r="P13478" t="n">
        <v>3</v>
      </c>
      <c r="Q13478" t="n">
        <v>30</v>
      </c>
      <c r="R13478">
        <f>Q13478*P13478*O13478</f>
        <v>89160.683814258911</v>
      </c>
      <c r="S13478">
        <f>1/R13478</f>
        <v>1.1215705815841627E-5</v>
      </c>
    </row>
    <row r="13479" ht="16" customHeight="1" s="29">
      <c r="A13479" t="inlineStr">
        <is>
          <t>photovoltaic slanted-roof installation, 3 kWp, CdTe, panel, mounted, on roof</t>
        </is>
      </c>
      <c r="B13479" s="30">
        <f>M13479*S13479</f>
        <v>3.745266649099752E-7</v>
      </c>
      <c r="C13479" t="inlineStr">
        <is>
          <t>CH</t>
        </is>
      </c>
      <c r="D13479" t="inlineStr">
        <is>
          <t>unit</t>
        </is>
      </c>
      <c r="F13479" t="inlineStr">
        <is>
          <t>technosphere</t>
        </is>
      </c>
      <c r="G13479" t="n">
        <v>0</v>
      </c>
      <c r="H13479" t="inlineStr">
        <is>
          <t>photovoltaic slanted-roof installation, 3 kWp, CdTe, panel, mounted, on roof</t>
        </is>
      </c>
      <c r="I13479" t="inlineStr">
        <is>
          <t>(2,2,1,1,1,3); Calculation with average annual yield and share of technologies. Lifetime: 30a.</t>
        </is>
      </c>
      <c r="K13479" t="inlineStr">
        <is>
          <t>residential</t>
        </is>
      </c>
      <c r="L13479">
        <f>L13478</f>
        <v>0.17766751537682748</v>
      </c>
      <c r="M13479" s="30">
        <f>INDEX(parameters!$D$41:$AG$178,MATCH('PV (extension)'!B13467,parameters!$C$41:$C$178,0),MATCH('PV (extension)'!A13479,parameters!$D$5:$AG$5,0))/L13479</f>
        <v>3.3393053550047194E-2</v>
      </c>
      <c r="N13479" s="3" t="inlineStr">
        <is>
          <t>roof-top</t>
        </is>
      </c>
      <c r="O13479">
        <f>INDEX(parameters!$C$196:$EJ$198,MATCH('PV (extension)'!N13479,parameters!$B$196:$B$198,0),MATCH('PV (extension)'!B13467,parameters!$C$195:$EJ$195,0))</f>
        <v>990.67426460287675</v>
      </c>
      <c r="P13479" t="n">
        <v>3</v>
      </c>
      <c r="Q13479" t="n">
        <v>30</v>
      </c>
      <c r="R13479">
        <f>Q13479*P13479*O13479</f>
        <v>89160.683814258911</v>
      </c>
      <c r="S13479">
        <f>1/R13479</f>
        <v>1.1215705815841627E-5</v>
      </c>
    </row>
    <row r="13480" ht="16" customHeight="1" s="29">
      <c r="A13480" t="inlineStr">
        <is>
          <t>photovoltaic slanted-roof installation, 3 kWp, micro-Si, laminated, integrated, on roof</t>
        </is>
      </c>
      <c r="B13480" s="30">
        <f>M13480*S13480</f>
        <v>5.8032857982269996E-9</v>
      </c>
      <c r="C13480" t="inlineStr">
        <is>
          <t>RER</t>
        </is>
      </c>
      <c r="D13480" t="inlineStr">
        <is>
          <t>unit</t>
        </is>
      </c>
      <c r="F13480" t="inlineStr">
        <is>
          <t>technosphere</t>
        </is>
      </c>
      <c r="G13480" t="n">
        <v>0</v>
      </c>
      <c r="H13480" t="inlineStr">
        <is>
          <t>photovoltaic slanted-roof installation, 3 kWp, micro-Si, laminated, integrated, on roof</t>
        </is>
      </c>
      <c r="I13480" t="inlineStr">
        <is>
          <t>(2,2,1,1,1,3); Calculation with average annual yield and share of technologies. Lifetime: 30a.</t>
        </is>
      </c>
      <c r="K13480" t="inlineStr">
        <is>
          <t>residential</t>
        </is>
      </c>
      <c r="L13480">
        <f>L13479</f>
        <v>0.17766751537682748</v>
      </c>
      <c r="M13480" s="30">
        <f>INDEX(parameters!$D$41:$AG$178,MATCH('PV (extension)'!B13467,parameters!$C$41:$C$178,0),MATCH('PV (extension)'!A13480,parameters!$D$5:$AG$5,0))/L13480</f>
        <v>5.1742493013949662E-4</v>
      </c>
      <c r="N13480" s="3" t="inlineStr">
        <is>
          <t>roof-top</t>
        </is>
      </c>
      <c r="O13480">
        <f>INDEX(parameters!$C$196:$EJ$198,MATCH('PV (extension)'!N13480,parameters!$B$196:$B$198,0),MATCH('PV (extension)'!B13467,parameters!$C$195:$EJ$195,0))</f>
        <v>990.67426460287675</v>
      </c>
      <c r="P13480" t="n">
        <v>3</v>
      </c>
      <c r="Q13480" t="n">
        <v>30</v>
      </c>
      <c r="R13480">
        <f>Q13480*P13480*O13480</f>
        <v>89160.683814258911</v>
      </c>
      <c r="S13480">
        <f>1/R13480</f>
        <v>1.1215705815841627E-5</v>
      </c>
    </row>
    <row r="13481" ht="16" customHeight="1" s="29">
      <c r="A13481" t="inlineStr">
        <is>
          <t>photovoltaic slanted-roof installation, 3 kWp, micro-Si, panel, mounted, on roof</t>
        </is>
      </c>
      <c r="B13481" s="30">
        <f>M13481*S13481</f>
        <v>1.008891162511231E-7</v>
      </c>
      <c r="C13481" t="inlineStr">
        <is>
          <t>RER</t>
        </is>
      </c>
      <c r="D13481" t="inlineStr">
        <is>
          <t>unit</t>
        </is>
      </c>
      <c r="F13481" t="inlineStr">
        <is>
          <t>technosphere</t>
        </is>
      </c>
      <c r="G13481" t="n">
        <v>0</v>
      </c>
      <c r="H13481" t="inlineStr">
        <is>
          <t>photovoltaic slanted-roof installation, 3 kWp, micro-Si, panel, mounted, on roof</t>
        </is>
      </c>
      <c r="I13481" t="inlineStr">
        <is>
          <t>(2,2,1,1,1,3); Calculation with average annual yield and share of technologies. Lifetime: 30a.</t>
        </is>
      </c>
      <c r="K13481" t="inlineStr">
        <is>
          <t>residential</t>
        </is>
      </c>
      <c r="L13481">
        <f>L13480</f>
        <v>0.17766751537682748</v>
      </c>
      <c r="M13481" s="30">
        <f>INDEX(parameters!$D$41:$AG$178,MATCH('PV (extension)'!B13467,parameters!$C$41:$C$178,0),MATCH('PV (extension)'!A13481,parameters!$D$5:$AG$5,0))/L13481</f>
        <v>8.9953425943663963E-3</v>
      </c>
      <c r="N13481" s="3" t="inlineStr">
        <is>
          <t>roof-top</t>
        </is>
      </c>
      <c r="O13481">
        <f>INDEX(parameters!$C$196:$EJ$198,MATCH('PV (extension)'!N13481,parameters!$B$196:$B$198,0),MATCH('PV (extension)'!B13467,parameters!$C$195:$EJ$195,0))</f>
        <v>990.67426460287675</v>
      </c>
      <c r="P13481" t="n">
        <v>3</v>
      </c>
      <c r="Q13481" t="n">
        <v>30</v>
      </c>
      <c r="R13481">
        <f>Q13481*P13481*O13481</f>
        <v>89160.683814258911</v>
      </c>
      <c r="S13481">
        <f>1/R13481</f>
        <v>1.1215705815841627E-5</v>
      </c>
    </row>
    <row r="13482" s="29">
      <c r="A13482" t="inlineStr">
        <is>
          <t>photovoltaic facade installation, 3kWp, multi-Si, laminated, integrated, at building</t>
        </is>
      </c>
      <c r="B13482" s="30">
        <f>M13482*S13482</f>
        <v>2.9548227509638382E-7</v>
      </c>
      <c r="C13482" t="inlineStr">
        <is>
          <t>RER</t>
        </is>
      </c>
      <c r="D13482" t="inlineStr">
        <is>
          <t>unit</t>
        </is>
      </c>
      <c r="F13482" t="inlineStr">
        <is>
          <t>technosphere</t>
        </is>
      </c>
      <c r="G13482" t="n">
        <v>0</v>
      </c>
      <c r="H13482" t="inlineStr">
        <is>
          <t>photovoltaic facade installation, 3kWp, multi-Si, laminated, integrated, at building</t>
        </is>
      </c>
      <c r="I13482" t="inlineStr">
        <is>
          <t>(2,2,1,1,1,3); Calculation with average annual yield and share of technologies. Lifetime: 30a.</t>
        </is>
      </c>
      <c r="K13482" t="inlineStr">
        <is>
          <t>residential</t>
        </is>
      </c>
      <c r="L13482">
        <f>L13481</f>
        <v>0.17766751537682748</v>
      </c>
      <c r="M13482" s="30">
        <f>INDEX(parameters!$D$41:$AG$178,MATCH('PV (extension)'!B13467,parameters!$C$41:$C$178,0),MATCH('PV (extension)'!A13482,parameters!$D$5:$AG$5,0))/L13482</f>
        <v>1.8497835237986298E-2</v>
      </c>
      <c r="N13482" t="inlineStr">
        <is>
          <t>façade</t>
        </is>
      </c>
      <c r="O13482">
        <f>INDEX(parameters!$C$196:$EJ$198,MATCH('PV (extension)'!N13482,parameters!$B$196:$B$198,0),MATCH('PV (extension)'!B13467,parameters!$C$195:$EJ$195,0))</f>
        <v>695.57980280627521</v>
      </c>
      <c r="P13482" t="n">
        <v>3</v>
      </c>
      <c r="Q13482" t="n">
        <v>30</v>
      </c>
      <c r="R13482">
        <f>Q13482*P13482*O13482</f>
        <v>62602.182252564766</v>
      </c>
      <c r="S13482">
        <f>1/R13482</f>
        <v>1.5973884040744134E-5</v>
      </c>
    </row>
    <row r="13483" s="29">
      <c r="A13483" t="inlineStr">
        <is>
          <t>photovoltaic facade installation, 3kWp, multi-Si, panel, mounted, at building</t>
        </is>
      </c>
      <c r="B13483" s="30">
        <f>M13483*S13483</f>
        <v>2.8978990721622844E-7</v>
      </c>
      <c r="C13483" t="inlineStr">
        <is>
          <t>RER</t>
        </is>
      </c>
      <c r="D13483" t="inlineStr">
        <is>
          <t>unit</t>
        </is>
      </c>
      <c r="F13483" t="inlineStr">
        <is>
          <t>technosphere</t>
        </is>
      </c>
      <c r="G13483" t="n">
        <v>0</v>
      </c>
      <c r="H13483" t="inlineStr">
        <is>
          <t>photovoltaic facade installation, 3kWp, multi-Si, panel, mounted, at building</t>
        </is>
      </c>
      <c r="I13483" t="inlineStr">
        <is>
          <t>(2,2,1,1,1,3); Calculation with average annual yield and share of technologies. Lifetime: 30a.</t>
        </is>
      </c>
      <c r="K13483" t="inlineStr">
        <is>
          <t>residential</t>
        </is>
      </c>
      <c r="L13483">
        <f>L13482</f>
        <v>0.17766751537682748</v>
      </c>
      <c r="M13483" s="30">
        <f>INDEX(parameters!$D$41:$AG$178,MATCH('PV (extension)'!B13467,parameters!$C$41:$C$178,0),MATCH('PV (extension)'!A13483,parameters!$D$5:$AG$5,0))/L13483</f>
        <v>1.8141480586504166E-2</v>
      </c>
      <c r="N13483" t="inlineStr">
        <is>
          <t>façade</t>
        </is>
      </c>
      <c r="O13483">
        <f>INDEX(parameters!$C$196:$EJ$198,MATCH('PV (extension)'!N13483,parameters!$B$196:$B$198,0),MATCH('PV (extension)'!B13467,parameters!$C$195:$EJ$195,0))</f>
        <v>695.57980280627521</v>
      </c>
      <c r="P13483" t="n">
        <v>3</v>
      </c>
      <c r="Q13483" t="n">
        <v>30</v>
      </c>
      <c r="R13483">
        <f>Q13483*P13483*O13483</f>
        <v>62602.182252564766</v>
      </c>
      <c r="S13483">
        <f>1/R13483</f>
        <v>1.5973884040744134E-5</v>
      </c>
    </row>
    <row r="13484" s="29">
      <c r="A13484" t="inlineStr">
        <is>
          <t>photovoltaic facade installation, 3kWp, single-Si, laminated, integrated, at building</t>
        </is>
      </c>
      <c r="B13484" s="30">
        <f>M13484*S13484</f>
        <v>1.5577495692536608E-7</v>
      </c>
      <c r="C13484" t="inlineStr">
        <is>
          <t>RER</t>
        </is>
      </c>
      <c r="D13484" t="inlineStr">
        <is>
          <t>unit</t>
        </is>
      </c>
      <c r="F13484" t="inlineStr">
        <is>
          <t>technosphere</t>
        </is>
      </c>
      <c r="G13484" t="n">
        <v>0</v>
      </c>
      <c r="H13484" t="inlineStr">
        <is>
          <t>photovoltaic facade installation, 3kWp, single-Si, laminated, integrated, at building</t>
        </is>
      </c>
      <c r="I13484" t="inlineStr">
        <is>
          <t>(2,2,1,1,1,3); Calculation with average annual yield and share of technologies. Lifetime: 30a.</t>
        </is>
      </c>
      <c r="K13484" t="inlineStr">
        <is>
          <t>residential</t>
        </is>
      </c>
      <c r="L13484">
        <f>L13483</f>
        <v>0.17766751537682748</v>
      </c>
      <c r="M13484" s="30">
        <f>INDEX(parameters!$D$41:$AG$178,MATCH('PV (extension)'!B13467,parameters!$C$41:$C$178,0),MATCH('PV (extension)'!A13484,parameters!$D$5:$AG$5,0))/L13484</f>
        <v>9.7518522438271929E-3</v>
      </c>
      <c r="N13484" t="inlineStr">
        <is>
          <t>façade</t>
        </is>
      </c>
      <c r="O13484">
        <f>INDEX(parameters!$C$196:$EJ$198,MATCH('PV (extension)'!N13484,parameters!$B$196:$B$198,0),MATCH('PV (extension)'!B13467,parameters!$C$195:$EJ$195,0))</f>
        <v>695.57980280627521</v>
      </c>
      <c r="P13484" t="n">
        <v>3</v>
      </c>
      <c r="Q13484" t="n">
        <v>30</v>
      </c>
      <c r="R13484">
        <f>Q13484*P13484*O13484</f>
        <v>62602.182252564766</v>
      </c>
      <c r="S13484">
        <f>1/R13484</f>
        <v>1.5973884040744134E-5</v>
      </c>
    </row>
    <row r="13485" s="29">
      <c r="A13485" t="inlineStr">
        <is>
          <t>photovoltaic facade installation, 3kWp, single-Si, panel, mounted, at building</t>
        </is>
      </c>
      <c r="B13485" s="30">
        <f>M13485*S13485</f>
        <v>1.5564017282467826E-7</v>
      </c>
      <c r="C13485" t="inlineStr">
        <is>
          <t>RER</t>
        </is>
      </c>
      <c r="D13485" t="inlineStr">
        <is>
          <t>unit</t>
        </is>
      </c>
      <c r="F13485" t="inlineStr">
        <is>
          <t>technosphere</t>
        </is>
      </c>
      <c r="G13485" t="n">
        <v>0</v>
      </c>
      <c r="H13485" t="inlineStr">
        <is>
          <t>photovoltaic facade installation, 3kWp, single-Si, panel, mounted, at building</t>
        </is>
      </c>
      <c r="I13485" t="inlineStr">
        <is>
          <t>(2,2,1,1,1,3); Calculation with average annual yield and share of technologies. Lifetime: 30a.</t>
        </is>
      </c>
      <c r="K13485" t="inlineStr">
        <is>
          <t>residential</t>
        </is>
      </c>
      <c r="L13485">
        <f>L13484</f>
        <v>0.17766751537682748</v>
      </c>
      <c r="M13485" s="30">
        <f>INDEX(parameters!$D$41:$AG$178,MATCH('PV (extension)'!B13467,parameters!$C$41:$C$178,0),MATCH('PV (extension)'!A13485,parameters!$D$5:$AG$5,0))/L13485</f>
        <v>9.7434144649911868E-3</v>
      </c>
      <c r="N13485" t="inlineStr">
        <is>
          <t>façade</t>
        </is>
      </c>
      <c r="O13485">
        <f>INDEX(parameters!$C$196:$EJ$198,MATCH('PV (extension)'!N13485,parameters!$B$196:$B$198,0),MATCH('PV (extension)'!B13467,parameters!$C$195:$EJ$195,0))</f>
        <v>695.57980280627521</v>
      </c>
      <c r="P13485" t="n">
        <v>3</v>
      </c>
      <c r="Q13485" t="n">
        <v>30</v>
      </c>
      <c r="R13485">
        <f>Q13485*P13485*O13485</f>
        <v>62602.182252564766</v>
      </c>
      <c r="S13485">
        <f>1/R13485</f>
        <v>1.5973884040744134E-5</v>
      </c>
    </row>
    <row r="13486" ht="16" customHeight="1" s="29">
      <c r="A13486" t="inlineStr">
        <is>
          <t>photovoltaic flat-roof installation, 3kWp, multi-Si, on roof</t>
        </is>
      </c>
      <c r="B13486" s="30">
        <f>M13486*S13486</f>
        <v>3.1958340209432946E-6</v>
      </c>
      <c r="C13486" t="inlineStr">
        <is>
          <t>RER</t>
        </is>
      </c>
      <c r="D13486" t="inlineStr">
        <is>
          <t>unit</t>
        </is>
      </c>
      <c r="F13486" t="inlineStr">
        <is>
          <t>technosphere</t>
        </is>
      </c>
      <c r="G13486" t="n">
        <v>0</v>
      </c>
      <c r="H13486" t="inlineStr">
        <is>
          <t>photovoltaic flat-roof installation, 3kWp, multi-Si, on roof</t>
        </is>
      </c>
      <c r="I13486" t="inlineStr">
        <is>
          <t>(2,2,1,1,1,3); Calculation with average annual yield and share of technologies. Lifetime: 30a.</t>
        </is>
      </c>
      <c r="K13486" t="inlineStr">
        <is>
          <t>residential</t>
        </is>
      </c>
      <c r="L13486">
        <f>L13485</f>
        <v>0.17766751537682748</v>
      </c>
      <c r="M13486" s="30">
        <f>INDEX(parameters!$D$41:$AG$178,MATCH('PV (extension)'!B13467,parameters!$C$41:$C$178,0),MATCH('PV (extension)'!A13486,parameters!$D$5:$AG$5,0))/L13486</f>
        <v>0.28494274666417674</v>
      </c>
      <c r="N13486" s="3" t="inlineStr">
        <is>
          <t>roof-top</t>
        </is>
      </c>
      <c r="O13486">
        <f>INDEX(parameters!$C$196:$EJ$198,MATCH('PV (extension)'!N13486,parameters!$B$196:$B$198,0),MATCH('PV (extension)'!B13467,parameters!$C$195:$EJ$195,0))</f>
        <v>990.67426460287675</v>
      </c>
      <c r="P13486" t="n">
        <v>3</v>
      </c>
      <c r="Q13486" t="n">
        <v>30</v>
      </c>
      <c r="R13486">
        <f>Q13486*P13486*O13486</f>
        <v>89160.683814258911</v>
      </c>
      <c r="S13486">
        <f>1/R13486</f>
        <v>1.1215705815841627E-5</v>
      </c>
    </row>
    <row r="13487" ht="16" customHeight="1" s="29">
      <c r="A13487" t="inlineStr">
        <is>
          <t>photovoltaic flat-roof installation, 3kWp, single-Si, on roof</t>
        </is>
      </c>
      <c r="B13487" s="30">
        <f>M13487*S13487</f>
        <v>1.6681790653839022E-6</v>
      </c>
      <c r="C13487" t="inlineStr">
        <is>
          <t>RER</t>
        </is>
      </c>
      <c r="D13487" t="inlineStr">
        <is>
          <t>unit</t>
        </is>
      </c>
      <c r="F13487" t="inlineStr">
        <is>
          <t>technosphere</t>
        </is>
      </c>
      <c r="G13487" t="n">
        <v>0</v>
      </c>
      <c r="H13487" t="inlineStr">
        <is>
          <t>photovoltaic flat-roof installation, 3kWp, single-Si, on roof</t>
        </is>
      </c>
      <c r="I13487" t="inlineStr">
        <is>
          <t>(2,2,1,1,1,3); Calculation with average annual yield and share of technologies. Lifetime: 30a.</t>
        </is>
      </c>
      <c r="K13487" t="inlineStr">
        <is>
          <t>residential</t>
        </is>
      </c>
      <c r="L13487">
        <f>L13486</f>
        <v>0.17766751537682748</v>
      </c>
      <c r="M13487" s="30">
        <f>INDEX(parameters!$D$41:$AG$178,MATCH('PV (extension)'!B13467,parameters!$C$41:$C$178,0),MATCH('PV (extension)'!A13487,parameters!$D$5:$AG$5,0))/L13487</f>
        <v>0.14873598619426004</v>
      </c>
      <c r="N13487" s="3" t="inlineStr">
        <is>
          <t>roof-top</t>
        </is>
      </c>
      <c r="O13487">
        <f>INDEX(parameters!$C$196:$EJ$198,MATCH('PV (extension)'!N13487,parameters!$B$196:$B$198,0),MATCH('PV (extension)'!B13467,parameters!$C$195:$EJ$195,0))</f>
        <v>990.67426460287675</v>
      </c>
      <c r="P13487" t="n">
        <v>3</v>
      </c>
      <c r="Q13487" t="n">
        <v>30</v>
      </c>
      <c r="R13487">
        <f>Q13487*P13487*O13487</f>
        <v>89160.683814258911</v>
      </c>
      <c r="S13487">
        <f>1/R13487</f>
        <v>1.1215705815841627E-5</v>
      </c>
    </row>
    <row r="13488" ht="16" customHeight="1" s="29">
      <c r="A13488" t="inlineStr">
        <is>
          <t>photovoltaic slanted-roof installation, 3kWp, CIS, panel, mounted, on roof</t>
        </is>
      </c>
      <c r="B13488" s="30">
        <f>M13488*S13488</f>
        <v>9.2270025359723863E-7</v>
      </c>
      <c r="C13488" t="inlineStr">
        <is>
          <t>CH</t>
        </is>
      </c>
      <c r="D13488" t="inlineStr">
        <is>
          <t>unit</t>
        </is>
      </c>
      <c r="F13488" t="inlineStr">
        <is>
          <t>technosphere</t>
        </is>
      </c>
      <c r="G13488" t="n">
        <v>0</v>
      </c>
      <c r="H13488" t="inlineStr">
        <is>
          <t>photovoltaic slanted-roof installation, 3kWp, CIS, panel, mounted, on roof</t>
        </is>
      </c>
      <c r="I13488" t="inlineStr">
        <is>
          <t>(2,2,1,1,1,3); Calculation with average annual yield and share of technologies. Lifetime: 30a.</t>
        </is>
      </c>
      <c r="K13488" t="inlineStr">
        <is>
          <t>residential</t>
        </is>
      </c>
      <c r="L13488">
        <f>L13487</f>
        <v>0.17766751537682748</v>
      </c>
      <c r="M13488" s="30">
        <f>INDEX(parameters!$D$41:$AG$178,MATCH('PV (extension)'!B13467,parameters!$C$41:$C$178,0),MATCH('PV (extension)'!A13488,parameters!$D$5:$AG$5,0))/L13488</f>
        <v>8.2268585566319899E-2</v>
      </c>
      <c r="N13488" s="3" t="inlineStr">
        <is>
          <t>roof-top</t>
        </is>
      </c>
      <c r="O13488">
        <f>INDEX(parameters!$C$196:$EJ$198,MATCH('PV (extension)'!N13488,parameters!$B$196:$B$198,0),MATCH('PV (extension)'!B13467,parameters!$C$195:$EJ$195,0))</f>
        <v>990.67426460287675</v>
      </c>
      <c r="P13488" t="n">
        <v>3</v>
      </c>
      <c r="Q13488" t="n">
        <v>30</v>
      </c>
      <c r="R13488">
        <f>Q13488*P13488*O13488</f>
        <v>89160.683814258911</v>
      </c>
      <c r="S13488">
        <f>1/R13488</f>
        <v>1.1215705815841627E-5</v>
      </c>
    </row>
    <row r="13489" ht="16" customHeight="1" s="29">
      <c r="A13489" t="inlineStr">
        <is>
          <t>photovoltaic slanted-roof installation, 3kWp, CdTe, laminated, integrated, on roof</t>
        </is>
      </c>
      <c r="B13489" s="30">
        <f>M13489*S13489</f>
        <v>2.5836185723560557E-8</v>
      </c>
      <c r="C13489" t="inlineStr">
        <is>
          <t>CH</t>
        </is>
      </c>
      <c r="D13489" t="inlineStr">
        <is>
          <t>unit</t>
        </is>
      </c>
      <c r="F13489" t="inlineStr">
        <is>
          <t>technosphere</t>
        </is>
      </c>
      <c r="G13489" t="n">
        <v>0</v>
      </c>
      <c r="H13489" t="inlineStr">
        <is>
          <t>photovoltaic slanted-roof installation, 3kWp, CdTe, laminated, integrated, on roof</t>
        </is>
      </c>
      <c r="I13489" t="inlineStr">
        <is>
          <t>(2,2,1,1,1,3); Calculation with average annual yield and share of technologies. Lifetime: 30a.</t>
        </is>
      </c>
      <c r="K13489" t="inlineStr">
        <is>
          <t>residential</t>
        </is>
      </c>
      <c r="L13489">
        <f>L13488</f>
        <v>0.17766751537682748</v>
      </c>
      <c r="M13489" s="30">
        <f>INDEX(parameters!$D$41:$AG$178,MATCH('PV (extension)'!B13467,parameters!$C$41:$C$178,0),MATCH('PV (extension)'!A13489,parameters!$D$5:$AG$5,0))/L13489</f>
        <v>2.3035719862648527E-3</v>
      </c>
      <c r="N13489" s="3" t="inlineStr">
        <is>
          <t>roof-top</t>
        </is>
      </c>
      <c r="O13489">
        <f>INDEX(parameters!$C$196:$EJ$198,MATCH('PV (extension)'!N13489,parameters!$B$196:$B$198,0),MATCH('PV (extension)'!B13467,parameters!$C$195:$EJ$195,0))</f>
        <v>990.67426460287675</v>
      </c>
      <c r="P13489" t="n">
        <v>3</v>
      </c>
      <c r="Q13489" t="n">
        <v>30</v>
      </c>
      <c r="R13489">
        <f>Q13489*P13489*O13489</f>
        <v>89160.683814258911</v>
      </c>
      <c r="S13489">
        <f>1/R13489</f>
        <v>1.1215705815841627E-5</v>
      </c>
    </row>
    <row r="13490" ht="16" customHeight="1" s="29">
      <c r="A13490" t="inlineStr">
        <is>
          <t>photovoltaic slanted-roof installation, 3kWp, multi-Si, laminated, integrated, on roof</t>
        </is>
      </c>
      <c r="B13490" s="30">
        <f>M13490*S13490</f>
        <v>1.5349429714897738E-7</v>
      </c>
      <c r="C13490" t="inlineStr">
        <is>
          <t>RER</t>
        </is>
      </c>
      <c r="D13490" t="inlineStr">
        <is>
          <t>unit</t>
        </is>
      </c>
      <c r="F13490" t="inlineStr">
        <is>
          <t>technosphere</t>
        </is>
      </c>
      <c r="G13490" t="n">
        <v>0</v>
      </c>
      <c r="H13490" t="inlineStr">
        <is>
          <t>photovoltaic slanted-roof installation, 3kWp, multi-Si, laminated, integrated, on roof</t>
        </is>
      </c>
      <c r="I13490" t="inlineStr">
        <is>
          <t>(2,2,1,1,1,3); Calculation with average annual yield and share of technologies. Lifetime: 30a.</t>
        </is>
      </c>
      <c r="K13490" t="inlineStr">
        <is>
          <t>residential</t>
        </is>
      </c>
      <c r="L13490">
        <f>L13489</f>
        <v>0.17766751537682748</v>
      </c>
      <c r="M13490" s="30">
        <f>INDEX(parameters!$D$41:$AG$178,MATCH('PV (extension)'!B13467,parameters!$C$41:$C$178,0),MATCH('PV (extension)'!A13490,parameters!$D$5:$AG$5,0))/L13490</f>
        <v>1.3685656495391874E-2</v>
      </c>
      <c r="N13490" s="3" t="inlineStr">
        <is>
          <t>roof-top</t>
        </is>
      </c>
      <c r="O13490">
        <f>INDEX(parameters!$C$196:$EJ$198,MATCH('PV (extension)'!N13490,parameters!$B$196:$B$198,0),MATCH('PV (extension)'!B13467,parameters!$C$195:$EJ$195,0))</f>
        <v>990.67426460287675</v>
      </c>
      <c r="P13490" t="n">
        <v>3</v>
      </c>
      <c r="Q13490" t="n">
        <v>30</v>
      </c>
      <c r="R13490">
        <f>Q13490*P13490*O13490</f>
        <v>89160.683814258911</v>
      </c>
      <c r="S13490">
        <f>1/R13490</f>
        <v>1.1215705815841627E-5</v>
      </c>
    </row>
    <row r="13491" ht="16" customHeight="1" s="29">
      <c r="A13491" t="inlineStr">
        <is>
          <t>photovoltaic slanted-roof installation, 3kWp, multi-Si, panel, mounted, on roof</t>
        </is>
      </c>
      <c r="B13491" s="30">
        <f>M13491*S13491</f>
        <v>2.6272771655285158E-6</v>
      </c>
      <c r="C13491" t="inlineStr">
        <is>
          <t>RER</t>
        </is>
      </c>
      <c r="D13491" t="inlineStr">
        <is>
          <t>unit</t>
        </is>
      </c>
      <c r="F13491" t="inlineStr">
        <is>
          <t>technosphere</t>
        </is>
      </c>
      <c r="G13491" t="n">
        <v>0</v>
      </c>
      <c r="H13491" t="inlineStr">
        <is>
          <t>photovoltaic slanted-roof installation, 3kWp, multi-Si, panel, mounted, on roof</t>
        </is>
      </c>
      <c r="I13491" t="inlineStr">
        <is>
          <t>(2,2,1,1,1,3); Calculation with average annual yield and share of technologies. Lifetime: 30a.</t>
        </is>
      </c>
      <c r="K13491" t="inlineStr">
        <is>
          <t>residential</t>
        </is>
      </c>
      <c r="L13491">
        <f>L13490</f>
        <v>0.17766751537682748</v>
      </c>
      <c r="M13491" s="30">
        <f>INDEX(parameters!$D$41:$AG$178,MATCH('PV (extension)'!B13467,parameters!$C$41:$C$178,0),MATCH('PV (extension)'!A13491,parameters!$D$5:$AG$5,0))/L13491</f>
        <v>0.23424982864811036</v>
      </c>
      <c r="N13491" s="3" t="inlineStr">
        <is>
          <t>roof-top</t>
        </is>
      </c>
      <c r="O13491">
        <f>INDEX(parameters!$C$196:$EJ$198,MATCH('PV (extension)'!N13491,parameters!$B$196:$B$198,0),MATCH('PV (extension)'!B13467,parameters!$C$195:$EJ$195,0))</f>
        <v>990.67426460287675</v>
      </c>
      <c r="P13491" t="n">
        <v>3</v>
      </c>
      <c r="Q13491" t="n">
        <v>30</v>
      </c>
      <c r="R13491">
        <f>Q13491*P13491*O13491</f>
        <v>89160.683814258911</v>
      </c>
      <c r="S13491">
        <f>1/R13491</f>
        <v>1.1215705815841627E-5</v>
      </c>
    </row>
    <row r="13492" ht="16" customHeight="1" s="29">
      <c r="A13492" t="inlineStr">
        <is>
          <t>photovoltaic slanted-roof installation, 3kWp, single-Si, laminated, integrated, on roof</t>
        </is>
      </c>
      <c r="B13492" s="30">
        <f>M13492*S13492</f>
        <v>8.1121166963819225E-8</v>
      </c>
      <c r="C13492" t="inlineStr">
        <is>
          <t>RER</t>
        </is>
      </c>
      <c r="D13492" t="inlineStr">
        <is>
          <t>unit</t>
        </is>
      </c>
      <c r="F13492" t="inlineStr">
        <is>
          <t>technosphere</t>
        </is>
      </c>
      <c r="G13492" t="n">
        <v>0</v>
      </c>
      <c r="H13492" t="inlineStr">
        <is>
          <t>photovoltaic slanted-roof installation, 3kWp, single-Si, laminated, integrated, on roof</t>
        </is>
      </c>
      <c r="I13492" t="inlineStr">
        <is>
          <t>(2,2,1,1,1,3); Calculation with average annual yield and share of technologies. Lifetime: 30a.</t>
        </is>
      </c>
      <c r="K13492" t="inlineStr">
        <is>
          <t>residential</t>
        </is>
      </c>
      <c r="L13492">
        <f>L13491</f>
        <v>0.17766751537682748</v>
      </c>
      <c r="M13492" s="30">
        <f>INDEX(parameters!$D$41:$AG$178,MATCH('PV (extension)'!B13467,parameters!$C$41:$C$178,0),MATCH('PV (extension)'!A13492,parameters!$D$5:$AG$5,0))/L13492</f>
        <v>7.2328187183047909E-3</v>
      </c>
      <c r="N13492" s="3" t="inlineStr">
        <is>
          <t>roof-top</t>
        </is>
      </c>
      <c r="O13492">
        <f>INDEX(parameters!$C$196:$EJ$198,MATCH('PV (extension)'!N13492,parameters!$B$196:$B$198,0),MATCH('PV (extension)'!B13467,parameters!$C$195:$EJ$195,0))</f>
        <v>990.67426460287675</v>
      </c>
      <c r="P13492" t="n">
        <v>3</v>
      </c>
      <c r="Q13492" t="n">
        <v>30</v>
      </c>
      <c r="R13492">
        <f>Q13492*P13492*O13492</f>
        <v>89160.683814258911</v>
      </c>
      <c r="S13492">
        <f>1/R13492</f>
        <v>1.1215705815841627E-5</v>
      </c>
    </row>
    <row r="13493" ht="16" customHeight="1" s="29">
      <c r="A13493" t="inlineStr">
        <is>
          <t>photovoltaic slanted-roof installation, 3kWp, single-Si, panel, mounted, on roof</t>
        </is>
      </c>
      <c r="B13493" s="30">
        <f>M13493*S13493</f>
        <v>1.3730332003278625E-6</v>
      </c>
      <c r="C13493" t="inlineStr">
        <is>
          <t>RER</t>
        </is>
      </c>
      <c r="D13493" t="inlineStr">
        <is>
          <t>unit</t>
        </is>
      </c>
      <c r="F13493" t="inlineStr">
        <is>
          <t>technosphere</t>
        </is>
      </c>
      <c r="G13493" t="n">
        <v>0</v>
      </c>
      <c r="H13493" t="inlineStr">
        <is>
          <t>photovoltaic slanted-roof installation, 3kWp, single-Si, panel, mounted, on roof</t>
        </is>
      </c>
      <c r="I13493" t="inlineStr">
        <is>
          <t>(2,2,1,1,1,3); Calculation with average annual yield and share of technologies. Lifetime: 30a.</t>
        </is>
      </c>
      <c r="K13493" t="inlineStr">
        <is>
          <t>residential</t>
        </is>
      </c>
      <c r="L13493">
        <f>L13492</f>
        <v>0.17766751537682748</v>
      </c>
      <c r="M13493" s="30">
        <f>INDEX(parameters!$D$41:$AG$178,MATCH('PV (extension)'!B13467,parameters!$C$41:$C$178,0),MATCH('PV (extension)'!A13493,parameters!$D$5:$AG$5,0))/L13493</f>
        <v>0.12242057904091255</v>
      </c>
      <c r="N13493" s="3" t="inlineStr">
        <is>
          <t>roof-top</t>
        </is>
      </c>
      <c r="O13493">
        <f>INDEX(parameters!$C$196:$EJ$198,MATCH('PV (extension)'!N13493,parameters!$B$196:$B$198,0),MATCH('PV (extension)'!B13467,parameters!$C$195:$EJ$195,0))</f>
        <v>990.67426460287675</v>
      </c>
      <c r="P13493" t="n">
        <v>3</v>
      </c>
      <c r="Q13493" t="n">
        <v>30</v>
      </c>
      <c r="R13493">
        <f>Q13493*P13493*O13493</f>
        <v>89160.683814258911</v>
      </c>
      <c r="S13493">
        <f>1/R13493</f>
        <v>1.1215705815841627E-5</v>
      </c>
    </row>
    <row r="13494" s="29">
      <c r="A13494" t="inlineStr">
        <is>
          <t>market for tap water</t>
        </is>
      </c>
      <c r="B13494" t="n">
        <v>0.0037026</v>
      </c>
      <c r="C13494" t="inlineStr">
        <is>
          <t>Europe without Switzerland</t>
        </is>
      </c>
      <c r="D13494" t="inlineStr">
        <is>
          <t>kilogram</t>
        </is>
      </c>
      <c r="F13494" t="inlineStr">
        <is>
          <t>technosphere</t>
        </is>
      </c>
      <c r="G13494" t="n">
        <v>0</v>
      </c>
      <c r="H13494" t="inlineStr">
        <is>
          <t>tap water</t>
        </is>
      </c>
      <c r="I13494" t="inlineStr">
        <is>
          <t>(2,2,1,1,1,3); Estimation 20l/m2 panel</t>
        </is>
      </c>
    </row>
    <row r="13495" s="29">
      <c r="A13495" t="inlineStr">
        <is>
          <t>treatment of wastewater, from residence, capacity 1.1E10l/year</t>
        </is>
      </c>
      <c r="B13495" t="n">
        <v>-3.3323e-06</v>
      </c>
      <c r="C13495" t="inlineStr">
        <is>
          <t>CH</t>
        </is>
      </c>
      <c r="D13495" t="inlineStr">
        <is>
          <t>cubic meter</t>
        </is>
      </c>
      <c r="F13495" t="inlineStr">
        <is>
          <t>technosphere</t>
        </is>
      </c>
      <c r="G13495" t="n">
        <v>0</v>
      </c>
      <c r="H13495" t="inlineStr">
        <is>
          <t>wastewater, from residence</t>
        </is>
      </c>
      <c r="I13495" t="inlineStr">
        <is>
          <t>(2,2,1,1,1,3); Estimation 20l/m2 panel</t>
        </is>
      </c>
    </row>
    <row r="13496" s="29"/>
    <row r="13497" customFormat="1" s="28">
      <c r="A13497" s="28" t="inlineStr">
        <is>
          <t>Activity</t>
        </is>
      </c>
      <c r="B13497" s="28" t="inlineStr">
        <is>
          <t>electricity production, photovoltaic, commercial</t>
        </is>
      </c>
    </row>
    <row r="13498">
      <c r="A13498" t="inlineStr">
        <is>
          <t>comment</t>
        </is>
      </c>
      <c r="B1349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")&amp;HLOOKUP(B13499,parameters!$C$195:$EJ$198,2,0)&amp;" kWh/kWp.
Annual output, Facade: "&amp;HLOOKUP(B13499,parameters!$C$195:$EJ$198,3,0)&amp;" kWh/kWp.
Annual output, Open-ground: "&amp;HLOOKUP(B13499,parameters!$C$195:$EJ$198,4,0)&amp;_xlfn._LONGTEXT("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")&amp;VLOOKUP(B13499,'extension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980.75028979296 kWh/kWp.
Annual output, Facade: 688.611905599312 kWh/kWp.
Annual output, Open-ground: 1043.35137212017 kWh/kWp.
Amount of solar energy transformed to electricity. Waste heat emission due to losses of electricity in the system.
Technology:  Electricity production with grid-connected photovoltaic power plants.
Time period:  Time of publications
Production volume: 239.068 GWh in 2025.
Sampling:  Statistical data and model calculations
Extrapolations:  Use of PV technology data investigated for other countries (Switzerland). Correction of average yield with Swiss data.
Uncertainty:  None
Author: Romain Sacchi, PSI, romain.sacchi@psi.ch</v>
      </c>
    </row>
    <row r="13499" s="29">
      <c r="A13499" t="inlineStr">
        <is>
          <t>location</t>
        </is>
      </c>
      <c r="B13499" t="inlineStr">
        <is>
          <t>LV</t>
        </is>
      </c>
    </row>
    <row r="13500" s="29">
      <c r="A13500" t="inlineStr">
        <is>
          <t>production amount</t>
        </is>
      </c>
      <c r="B13500" t="n">
        <v>1</v>
      </c>
    </row>
    <row r="13501" s="29">
      <c r="A13501" t="inlineStr">
        <is>
          <t>reference product</t>
        </is>
      </c>
      <c r="B13501" t="inlineStr">
        <is>
          <t>electricity, low voltage</t>
        </is>
      </c>
    </row>
    <row r="13502" s="29">
      <c r="A13502" t="inlineStr">
        <is>
          <t>source</t>
        </is>
      </c>
      <c r="B1350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503" s="29">
      <c r="A13503" t="inlineStr">
        <is>
          <t>type</t>
        </is>
      </c>
      <c r="B13503" t="inlineStr">
        <is>
          <t>process</t>
        </is>
      </c>
    </row>
    <row r="13504" s="29">
      <c r="A13504" t="inlineStr">
        <is>
          <t>unit</t>
        </is>
      </c>
      <c r="B13504" t="inlineStr">
        <is>
          <t>kilowatt hour</t>
        </is>
      </c>
    </row>
    <row r="13505" s="29">
      <c r="A13505" t="inlineStr">
        <is>
          <t>Exchanges</t>
        </is>
      </c>
    </row>
    <row r="13506" customFormat="1" s="28">
      <c r="A13506" s="28" t="inlineStr">
        <is>
          <t>name</t>
        </is>
      </c>
      <c r="B13506" s="28" t="inlineStr">
        <is>
          <t>amount</t>
        </is>
      </c>
      <c r="C13506" s="28" t="inlineStr">
        <is>
          <t>location</t>
        </is>
      </c>
      <c r="D13506" s="28" t="inlineStr">
        <is>
          <t>unit</t>
        </is>
      </c>
      <c r="E13506" s="28" t="inlineStr">
        <is>
          <t>categories</t>
        </is>
      </c>
      <c r="F13506" s="28" t="inlineStr">
        <is>
          <t>type</t>
        </is>
      </c>
      <c r="G13506" s="28" t="inlineStr">
        <is>
          <t>uncertainty type</t>
        </is>
      </c>
      <c r="H13506" s="28" t="inlineStr">
        <is>
          <t>reference product</t>
        </is>
      </c>
      <c r="I13506" s="28" t="inlineStr">
        <is>
          <t>comment</t>
        </is>
      </c>
      <c r="J13506" s="28" t="inlineStr">
        <is>
          <t>production volume</t>
        </is>
      </c>
      <c r="K13506" s="28" t="inlineStr">
        <is>
          <t>scope</t>
        </is>
      </c>
      <c r="L13506" s="28" t="inlineStr">
        <is>
          <t>scope share</t>
        </is>
      </c>
      <c r="M13506" s="28" t="inlineStr">
        <is>
          <t>tech share</t>
        </is>
      </c>
      <c r="N13506" s="28" t="inlineStr">
        <is>
          <t>installation</t>
        </is>
      </c>
      <c r="O13506" s="28" t="inlineStr">
        <is>
          <t>productivity</t>
        </is>
      </c>
      <c r="P13506" s="28" t="inlineStr">
        <is>
          <t>kWp</t>
        </is>
      </c>
      <c r="Q13506" s="28" t="inlineStr">
        <is>
          <t>lifetime</t>
        </is>
      </c>
      <c r="R13506" s="28" t="inlineStr">
        <is>
          <t>lifetime production</t>
        </is>
      </c>
      <c r="S13506" s="28" t="inlineStr">
        <is>
          <t>inverted lifetime production</t>
        </is>
      </c>
    </row>
    <row r="13507" s="29">
      <c r="A13507" t="inlineStr">
        <is>
          <t>Energy, solar, converted</t>
        </is>
      </c>
      <c r="B13507" t="n">
        <v>3.8503</v>
      </c>
      <c r="D13507" t="inlineStr">
        <is>
          <t>megajoule</t>
        </is>
      </c>
      <c r="E13507" t="inlineStr">
        <is>
          <t>natural resource::in air</t>
        </is>
      </c>
      <c r="F13507" t="inlineStr">
        <is>
          <t>biosphere</t>
        </is>
      </c>
      <c r="G13507" t="n">
        <v>0</v>
      </c>
      <c r="I13507" t="inlineStr">
        <is>
          <t>(2,2,1,1,1,3); Energy loss in the system</t>
        </is>
      </c>
    </row>
    <row r="13508" s="29">
      <c r="A13508" t="inlineStr">
        <is>
          <t>Heat, waste</t>
        </is>
      </c>
      <c r="B13508" t="n">
        <v>0.25027</v>
      </c>
      <c r="D13508" t="inlineStr">
        <is>
          <t>megajoule</t>
        </is>
      </c>
      <c r="E13508" t="inlineStr">
        <is>
          <t>air</t>
        </is>
      </c>
      <c r="F13508" t="inlineStr">
        <is>
          <t>biosphere</t>
        </is>
      </c>
      <c r="G13508" t="n">
        <v>0</v>
      </c>
      <c r="I13508" t="inlineStr">
        <is>
          <t>(1,na,na,na,na,na); Calculation with average annual output and share of technologies; Average degradation of 10.5% included</t>
        </is>
      </c>
    </row>
    <row r="13509" s="29">
      <c r="A13509" t="inlineStr">
        <is>
          <t>electricity production, photovoltaic, commercial</t>
        </is>
      </c>
      <c r="B13509" t="n">
        <v>1</v>
      </c>
      <c r="C13509" t="inlineStr">
        <is>
          <t>LV</t>
        </is>
      </c>
      <c r="D13509" t="inlineStr">
        <is>
          <t>kilowatt hour</t>
        </is>
      </c>
      <c r="E13509" t="inlineStr">
        <is>
          <t>photovoltaic::power plants</t>
        </is>
      </c>
      <c r="F13509" t="inlineStr">
        <is>
          <t>production</t>
        </is>
      </c>
      <c r="G13509" t="n">
        <v>0</v>
      </c>
      <c r="H13509" t="inlineStr">
        <is>
          <t>electricity, low voltage</t>
        </is>
      </c>
      <c r="J13509">
        <f>VLOOKUP(C13509,'extension - production vol'!$B$6:$D$235,3,0)</f>
        <v>239.06800000000001</v>
      </c>
    </row>
    <row r="13510" ht="16" customHeight="1" s="29">
      <c r="A13510" t="inlineStr">
        <is>
          <t>photovoltaic flat-roof installation, 156 kWp, multi-Si, on roof</t>
        </is>
      </c>
      <c r="B13510" s="30">
        <f>M13510*S13510</f>
        <v>2.674948981401204E-8</v>
      </c>
      <c r="C13510" t="inlineStr">
        <is>
          <t>CH</t>
        </is>
      </c>
      <c r="D13510" t="inlineStr">
        <is>
          <t>unit</t>
        </is>
      </c>
      <c r="F13510" t="inlineStr">
        <is>
          <t>technosphere</t>
        </is>
      </c>
      <c r="G13510" t="n">
        <v>0</v>
      </c>
      <c r="H13510" t="inlineStr">
        <is>
          <t>photovoltaic flat-roof installation, 156 kWp, multi-Si, on roof</t>
        </is>
      </c>
      <c r="I13510" t="inlineStr">
        <is>
          <t>(2,2,1,1,1,3); Calculation with average annual yield and share of technologies. Lifetime: 30a.</t>
        </is>
      </c>
      <c r="K13510" t="inlineStr">
        <is>
          <t>commercial</t>
        </is>
      </c>
      <c r="L13510">
        <f>IF(K13510="residential",VLOOKUP(B13499,parameters!$C$41:$AG$178,18,0),IF(K13510="commercial",1-VLOOKUP(B13499,parameters!$C$41:$AG$178,18,0),1))</f>
        <v>0.82233248462317254</v>
      </c>
      <c r="M13510" s="30">
        <f>INDEX(parameters!$D$41:$AG$178,MATCH('PV (extension)'!B13499,parameters!$C$41:$C$178,0),MATCH('PV (extension)'!A13510,parameters!$D$5:$AG$5,0))/L13510</f>
        <v>0.12277778707072071</v>
      </c>
      <c r="N13510" s="3" t="inlineStr">
        <is>
          <t>roof-top</t>
        </is>
      </c>
      <c r="O13510">
        <f>INDEX(parameters!$C$196:$EJ$198,MATCH('PV (extension)'!N13510,parameters!$B$196:$B$198,0),MATCH('PV (extension)'!B13499,parameters!$C$195:$EJ$195,0))</f>
        <v>980.75028979295973</v>
      </c>
      <c r="P13510" t="n">
        <v>156</v>
      </c>
      <c r="Q13510" t="n">
        <v>30</v>
      </c>
      <c r="R13510">
        <f>Q13510*P13510*O13510</f>
        <v>4589911.3562310515</v>
      </c>
      <c r="S13510">
        <f>1/R13510</f>
        <v>2.1786913131610836E-7</v>
      </c>
    </row>
    <row r="13511" ht="16" customHeight="1" s="29">
      <c r="A13511" t="inlineStr">
        <is>
          <t>photovoltaic flat-roof installation, 156 kWp, single-Si, on roof</t>
        </is>
      </c>
      <c r="B13511" s="30">
        <f>M13511*S13511</f>
        <v>1.3972963974373403E-8</v>
      </c>
      <c r="C13511" t="inlineStr">
        <is>
          <t>CH</t>
        </is>
      </c>
      <c r="D13511" t="inlineStr">
        <is>
          <t>unit</t>
        </is>
      </c>
      <c r="F13511" t="inlineStr">
        <is>
          <t>technosphere</t>
        </is>
      </c>
      <c r="G13511" t="n">
        <v>0</v>
      </c>
      <c r="H13511" t="inlineStr">
        <is>
          <t>photovoltaic flat-roof installation, 156 kWp, single-Si, on roof</t>
        </is>
      </c>
      <c r="I13511" t="inlineStr">
        <is>
          <t>(2,2,1,1,1,3); Calculation with average annual yield and share of technologies. Lifetime: 30a.</t>
        </is>
      </c>
      <c r="K13511" t="inlineStr">
        <is>
          <t>commercial</t>
        </is>
      </c>
      <c r="L13511">
        <f>L13510</f>
        <v>0.82233248462317254</v>
      </c>
      <c r="M13511" s="30">
        <f>INDEX(parameters!$D$41:$AG$178,MATCH('PV (extension)'!B13499,parameters!$C$41:$C$178,0),MATCH('PV (extension)'!A13511,parameters!$D$5:$AG$5,0))/L13511</f>
        <v>6.4134666026183854E-2</v>
      </c>
      <c r="N13511" s="3" t="inlineStr">
        <is>
          <t>roof-top</t>
        </is>
      </c>
      <c r="O13511">
        <f>INDEX(parameters!$C$196:$EJ$198,MATCH('PV (extension)'!N13511,parameters!$B$196:$B$198,0),MATCH('PV (extension)'!B13499,parameters!$C$195:$EJ$195,0))</f>
        <v>980.75028979295973</v>
      </c>
      <c r="P13511" t="n">
        <v>156</v>
      </c>
      <c r="Q13511" t="n">
        <v>30</v>
      </c>
      <c r="R13511">
        <f>Q13511*P13511*O13511</f>
        <v>4589911.3562310515</v>
      </c>
      <c r="S13511">
        <f>1/R13511</f>
        <v>2.1786913131610836E-7</v>
      </c>
    </row>
    <row r="13512" s="29">
      <c r="A13512" t="inlineStr">
        <is>
          <t>photovoltaic open ground installation, 570 kWp, CIS, on open ground</t>
        </is>
      </c>
      <c r="B13512" s="30">
        <f>M13512*S13512</f>
        <v>6.8869538589453527E-10</v>
      </c>
      <c r="C13512" t="inlineStr">
        <is>
          <t>RER</t>
        </is>
      </c>
      <c r="D13512" t="inlineStr">
        <is>
          <t>unit</t>
        </is>
      </c>
      <c r="F13512" t="inlineStr">
        <is>
          <t>technosphere</t>
        </is>
      </c>
      <c r="G13512" t="n">
        <v>0</v>
      </c>
      <c r="H13512" t="inlineStr">
        <is>
          <t>photovoltaic open ground installation, 570 kWp, CIS, on open ground</t>
        </is>
      </c>
      <c r="I13512" t="inlineStr">
        <is>
          <t>(2,2,1,1,1,3); Calculation with average annual yield and share of technologies. Lifetime: 30a.</t>
        </is>
      </c>
      <c r="K13512" t="inlineStr">
        <is>
          <t>commercial</t>
        </is>
      </c>
      <c r="L13512">
        <f>L13511</f>
        <v>0.82233248462317254</v>
      </c>
      <c r="M13512" s="30">
        <f>INDEX(parameters!$D$41:$AG$178,MATCH('PV (extension)'!B13499,parameters!$C$41:$C$178,0),MATCH('PV (extension)'!A13512,parameters!$D$5:$AG$5,0))/L13512</f>
        <v>1.2287226816964775E-2</v>
      </c>
      <c r="N13512" t="inlineStr">
        <is>
          <t>central</t>
        </is>
      </c>
      <c r="O13512">
        <f>INDEX(parameters!$C$196:$EJ$198,MATCH('PV (extension)'!N13512,parameters!$B$196:$B$198,0),MATCH('PV (extension)'!B13499,parameters!$C$195:$EJ$195,0))</f>
        <v>1043.35137212017</v>
      </c>
      <c r="P13512" t="n">
        <v>570</v>
      </c>
      <c r="Q13512" t="n">
        <v>30</v>
      </c>
      <c r="R13512">
        <f>Q13512*P13512*O13512</f>
        <v>17841308.463254906</v>
      </c>
      <c r="S13512">
        <f>1/R13512</f>
        <v>5.6049700730165137E-8</v>
      </c>
    </row>
    <row r="13513" s="29">
      <c r="A13513" t="inlineStr">
        <is>
          <t>photovoltaic open ground installation, 570 kWp, CdTe, on open ground</t>
        </is>
      </c>
      <c r="B13513" s="30">
        <f>M13513*S13513</f>
        <v>5.059103216578323E-9</v>
      </c>
      <c r="C13513" t="inlineStr">
        <is>
          <t>RER</t>
        </is>
      </c>
      <c r="D13513" t="inlineStr">
        <is>
          <t>unit</t>
        </is>
      </c>
      <c r="F13513" t="inlineStr">
        <is>
          <t>technosphere</t>
        </is>
      </c>
      <c r="G13513" t="n">
        <v>0</v>
      </c>
      <c r="H13513" t="inlineStr">
        <is>
          <t>photovoltaic open ground installation, 570 kWp, CdTe, on open ground</t>
        </is>
      </c>
      <c r="I13513" t="inlineStr">
        <is>
          <t>(2,2,1,1,1,3); Calculation with average annual yield and share of technologies. Lifetime: 30a.</t>
        </is>
      </c>
      <c r="K13513" t="inlineStr">
        <is>
          <t>commercial</t>
        </is>
      </c>
      <c r="L13513">
        <f>L13512</f>
        <v>0.82233248462317254</v>
      </c>
      <c r="M13513" s="30">
        <f>INDEX(parameters!$D$41:$AG$178,MATCH('PV (extension)'!B13499,parameters!$C$41:$C$178,0),MATCH('PV (extension)'!A13513,parameters!$D$5:$AG$5,0))/L13513</f>
        <v>9.0261021034418951E-2</v>
      </c>
      <c r="N13513" t="inlineStr">
        <is>
          <t>central</t>
        </is>
      </c>
      <c r="O13513">
        <f>INDEX(parameters!$C$196:$EJ$198,MATCH('PV (extension)'!N13513,parameters!$B$196:$B$198,0),MATCH('PV (extension)'!B13499,parameters!$C$195:$EJ$195,0))</f>
        <v>1043.35137212017</v>
      </c>
      <c r="P13513" t="n">
        <v>570</v>
      </c>
      <c r="Q13513" t="n">
        <v>30</v>
      </c>
      <c r="R13513">
        <f>Q13513*P13513*O13513</f>
        <v>17841308.463254906</v>
      </c>
      <c r="S13513">
        <f>1/R13513</f>
        <v>5.6049700730165137E-8</v>
      </c>
    </row>
    <row r="13514" s="29">
      <c r="A13514" t="inlineStr">
        <is>
          <t>photovoltaic open ground installation, 570 kWp, micro-Si, on open ground</t>
        </is>
      </c>
      <c r="B13514" s="30">
        <f>M13514*S13514</f>
        <v>5.3622904074286668E-11</v>
      </c>
      <c r="C13514" t="inlineStr">
        <is>
          <t>RER</t>
        </is>
      </c>
      <c r="D13514" t="inlineStr">
        <is>
          <t>unit</t>
        </is>
      </c>
      <c r="F13514" t="inlineStr">
        <is>
          <t>technosphere</t>
        </is>
      </c>
      <c r="G13514" t="n">
        <v>0</v>
      </c>
      <c r="H13514" t="inlineStr">
        <is>
          <t>photovoltaic open ground installation, 570 kWp, micro-Si, on open ground</t>
        </is>
      </c>
      <c r="I13514" t="inlineStr">
        <is>
          <t>(2,2,1,1,1,3); Calculation with average annual yield and share of technologies. Lifetime: 30a.</t>
        </is>
      </c>
      <c r="K13514" t="inlineStr">
        <is>
          <t>commercial</t>
        </is>
      </c>
      <c r="L13514">
        <f>L13513</f>
        <v>0.82233248462317254</v>
      </c>
      <c r="M13514" s="30">
        <f>INDEX(parameters!$D$41:$AG$178,MATCH('PV (extension)'!B13499,parameters!$C$41:$C$178,0),MATCH('PV (extension)'!A13514,parameters!$D$5:$AG$5,0))/L13514</f>
        <v>9.5670277228487681E-4</v>
      </c>
      <c r="N13514" t="inlineStr">
        <is>
          <t>central</t>
        </is>
      </c>
      <c r="O13514">
        <f>INDEX(parameters!$C$196:$EJ$198,MATCH('PV (extension)'!N13514,parameters!$B$196:$B$198,0),MATCH('PV (extension)'!B13499,parameters!$C$195:$EJ$195,0))</f>
        <v>1043.35137212017</v>
      </c>
      <c r="P13514" t="n">
        <v>570</v>
      </c>
      <c r="Q13514" t="n">
        <v>30</v>
      </c>
      <c r="R13514">
        <f>Q13514*P13514*O13514</f>
        <v>17841308.463254906</v>
      </c>
      <c r="S13514">
        <f>1/R13514</f>
        <v>5.6049700730165137E-8</v>
      </c>
    </row>
    <row r="13515" s="29">
      <c r="A13515" t="inlineStr">
        <is>
          <t>photovoltaic open ground installation, 570 kWp, multi-Si, on open ground</t>
        </is>
      </c>
      <c r="B13515" s="30">
        <f>M13515*S13515</f>
        <v>1.7944862158890634E-8</v>
      </c>
      <c r="C13515" t="inlineStr">
        <is>
          <t>RER</t>
        </is>
      </c>
      <c r="D13515" t="inlineStr">
        <is>
          <t>unit</t>
        </is>
      </c>
      <c r="F13515" t="inlineStr">
        <is>
          <t>technosphere</t>
        </is>
      </c>
      <c r="G13515" t="n">
        <v>0</v>
      </c>
      <c r="H13515" t="inlineStr">
        <is>
          <t>photovoltaic open ground installation, 570 kWp, multi-Si, on open ground</t>
        </is>
      </c>
      <c r="I13515" t="inlineStr">
        <is>
          <t>(2,2,1,1,1,3); Calculation with average annual yield and share of technologies. Lifetime: 30a.</t>
        </is>
      </c>
      <c r="K13515" t="inlineStr">
        <is>
          <t>commercial</t>
        </is>
      </c>
      <c r="L13515">
        <f>L13514</f>
        <v>0.82233248462317254</v>
      </c>
      <c r="M13515" s="30">
        <f>INDEX(parameters!$D$41:$AG$178,MATCH('PV (extension)'!B13499,parameters!$C$41:$C$178,0),MATCH('PV (extension)'!A13515,parameters!$D$5:$AG$5,0))/L13515</f>
        <v>0.32015982110735819</v>
      </c>
      <c r="N13515" t="inlineStr">
        <is>
          <t>central</t>
        </is>
      </c>
      <c r="O13515">
        <f>INDEX(parameters!$C$196:$EJ$198,MATCH('PV (extension)'!N13515,parameters!$B$196:$B$198,0),MATCH('PV (extension)'!B13499,parameters!$C$195:$EJ$195,0))</f>
        <v>1043.35137212017</v>
      </c>
      <c r="P13515" t="n">
        <v>570</v>
      </c>
      <c r="Q13515" t="n">
        <v>30</v>
      </c>
      <c r="R13515">
        <f>Q13515*P13515*O13515</f>
        <v>17841308.463254906</v>
      </c>
      <c r="S13515">
        <f>1/R13515</f>
        <v>5.6049700730165137E-8</v>
      </c>
    </row>
    <row r="13516" s="29">
      <c r="A13516" t="inlineStr">
        <is>
          <t>photovoltaic open ground installation, 570 kWp, single-Si, on open ground</t>
        </is>
      </c>
      <c r="B13516" s="30">
        <f>M13516*S13516</f>
        <v>9.5187274608625812E-9</v>
      </c>
      <c r="C13516" t="inlineStr">
        <is>
          <t>RER</t>
        </is>
      </c>
      <c r="D13516" t="inlineStr">
        <is>
          <t>unit</t>
        </is>
      </c>
      <c r="F13516" t="inlineStr">
        <is>
          <t>technosphere</t>
        </is>
      </c>
      <c r="G13516" t="n">
        <v>0</v>
      </c>
      <c r="H13516" t="inlineStr">
        <is>
          <t>photovoltaic open ground installation, 570 kWp, single-Si, on open ground</t>
        </is>
      </c>
      <c r="I13516" t="inlineStr">
        <is>
          <t>(2,2,1,1,1,3); Calculation with average annual yield and share of technologies. Lifetime: 30a.</t>
        </is>
      </c>
      <c r="K13516" t="inlineStr">
        <is>
          <t>commercial</t>
        </is>
      </c>
      <c r="L13516">
        <f>L13515</f>
        <v>0.82233248462317254</v>
      </c>
      <c r="M13516" s="30">
        <f>INDEX(parameters!$D$41:$AG$178,MATCH('PV (extension)'!B13499,parameters!$C$41:$C$178,0),MATCH('PV (extension)'!A13516,parameters!$D$5:$AG$5,0))/L13516</f>
        <v>0.16982655280690445</v>
      </c>
      <c r="N13516" t="inlineStr">
        <is>
          <t>central</t>
        </is>
      </c>
      <c r="O13516">
        <f>INDEX(parameters!$C$196:$EJ$198,MATCH('PV (extension)'!N13516,parameters!$B$196:$B$198,0),MATCH('PV (extension)'!B13499,parameters!$C$195:$EJ$195,0))</f>
        <v>1043.35137212017</v>
      </c>
      <c r="P13516" t="n">
        <v>570</v>
      </c>
      <c r="Q13516" t="n">
        <v>30</v>
      </c>
      <c r="R13516">
        <f>Q13516*P13516*O13516</f>
        <v>17841308.463254906</v>
      </c>
      <c r="S13516">
        <f>1/R13516</f>
        <v>5.6049700730165137E-8</v>
      </c>
    </row>
    <row r="13517" ht="16" customHeight="1" s="29">
      <c r="A13517" t="inlineStr">
        <is>
          <t>photovoltaic slanted-roof installation, 93 kWp, multi-Si, laminated, integrated, on roof</t>
        </is>
      </c>
      <c r="B13517" s="30">
        <f>M13517*S13517</f>
        <v>2.9373510344890205E-9</v>
      </c>
      <c r="C13517" t="inlineStr">
        <is>
          <t>CH</t>
        </is>
      </c>
      <c r="D13517" t="inlineStr">
        <is>
          <t>unit</t>
        </is>
      </c>
      <c r="F13517" t="inlineStr">
        <is>
          <t>technosphere</t>
        </is>
      </c>
      <c r="G13517" t="n">
        <v>0</v>
      </c>
      <c r="H13517" t="inlineStr">
        <is>
          <t>photovoltaic slanted-roof installation, 93 kWp, multi-Si, laminated, integrated, on roof</t>
        </is>
      </c>
      <c r="I13517" t="inlineStr">
        <is>
          <t>(2,2,1,1,1,3); Calculation with average annual yield and share of technologies. Lifetime: 30a.</t>
        </is>
      </c>
      <c r="K13517" t="inlineStr">
        <is>
          <t>commercial</t>
        </is>
      </c>
      <c r="L13517">
        <f>L13516</f>
        <v>0.82233248462317254</v>
      </c>
      <c r="M13517" s="30">
        <f>INDEX(parameters!$D$41:$AG$178,MATCH('PV (extension)'!B13499,parameters!$C$41:$C$178,0),MATCH('PV (extension)'!A13517,parameters!$D$5:$AG$5,0))/L13517</f>
        <v>8.0374539804535308E-3</v>
      </c>
      <c r="N13517" s="3" t="inlineStr">
        <is>
          <t>roof-top</t>
        </is>
      </c>
      <c r="O13517">
        <f>INDEX(parameters!$C$196:$EJ$198,MATCH('PV (extension)'!N13517,parameters!$B$196:$B$198,0),MATCH('PV (extension)'!B13499,parameters!$C$195:$EJ$195,0))</f>
        <v>980.75028979295973</v>
      </c>
      <c r="P13517" t="n">
        <v>93</v>
      </c>
      <c r="Q13517" t="n">
        <v>30</v>
      </c>
      <c r="R13517">
        <f>Q13517*P13517*O13517</f>
        <v>2736293.3085223576</v>
      </c>
      <c r="S13517">
        <f>1/R13517</f>
        <v>3.6545789769153664E-7</v>
      </c>
    </row>
    <row r="13518" ht="16" customHeight="1" s="29">
      <c r="A13518" t="inlineStr">
        <is>
          <t>photovoltaic slanted-roof installation, 93 kWp, multi-Si, panel, mounted, on roof</t>
        </is>
      </c>
      <c r="B13518" s="30">
        <f>M13518*S13518</f>
        <v>4.980705486323524E-8</v>
      </c>
      <c r="C13518" t="inlineStr">
        <is>
          <t>CH</t>
        </is>
      </c>
      <c r="D13518" t="inlineStr">
        <is>
          <t>unit</t>
        </is>
      </c>
      <c r="F13518" t="inlineStr">
        <is>
          <t>technosphere</t>
        </is>
      </c>
      <c r="G13518" t="n">
        <v>0</v>
      </c>
      <c r="H13518" t="inlineStr">
        <is>
          <t>photovoltaic slanted-roof installation, 93 kWp, multi-Si, panel, mounted, on roof</t>
        </is>
      </c>
      <c r="I13518" t="inlineStr">
        <is>
          <t>(2,2,1,1,1,3); Calculation with average annual yield and share of technologies. Lifetime: 30a.</t>
        </is>
      </c>
      <c r="K13518" t="inlineStr">
        <is>
          <t>commercial</t>
        </is>
      </c>
      <c r="L13518">
        <f>L13517</f>
        <v>0.82233248462317254</v>
      </c>
      <c r="M13518" s="30">
        <f>INDEX(parameters!$D$41:$AG$178,MATCH('PV (extension)'!B13499,parameters!$C$41:$C$178,0),MATCH('PV (extension)'!A13518,parameters!$D$5:$AG$5,0))/L13518</f>
        <v>0.13628671093947653</v>
      </c>
      <c r="N13518" s="3" t="inlineStr">
        <is>
          <t>roof-top</t>
        </is>
      </c>
      <c r="O13518">
        <f>INDEX(parameters!$C$196:$EJ$198,MATCH('PV (extension)'!N13518,parameters!$B$196:$B$198,0),MATCH('PV (extension)'!B13499,parameters!$C$195:$EJ$195,0))</f>
        <v>980.75028979295973</v>
      </c>
      <c r="P13518" t="n">
        <v>93</v>
      </c>
      <c r="Q13518" t="n">
        <v>30</v>
      </c>
      <c r="R13518">
        <f>Q13518*P13518*O13518</f>
        <v>2736293.3085223576</v>
      </c>
      <c r="S13518">
        <f>1/R13518</f>
        <v>3.6545789769153664E-7</v>
      </c>
    </row>
    <row r="13519" ht="16" customHeight="1" s="29">
      <c r="A13519" t="inlineStr">
        <is>
          <t>photovoltaic slanted-roof installation, 93 kWp, single-Si, laminated, integrated, on roof</t>
        </is>
      </c>
      <c r="B13519" s="30">
        <f>M13519*S13519</f>
        <v>1.5528110052773131E-9</v>
      </c>
      <c r="C13519" t="inlineStr">
        <is>
          <t>CH</t>
        </is>
      </c>
      <c r="D13519" t="inlineStr">
        <is>
          <t>unit</t>
        </is>
      </c>
      <c r="F13519" t="inlineStr">
        <is>
          <t>technosphere</t>
        </is>
      </c>
      <c r="G13519" t="n">
        <v>0</v>
      </c>
      <c r="H13519" t="inlineStr">
        <is>
          <t>photovoltaic slanted-roof installation, 93 kWp, single-Si, laminated, integrated, on roof</t>
        </is>
      </c>
      <c r="I13519" t="inlineStr">
        <is>
          <t>(2,2,1,1,1,3); Calculation with average annual yield and share of technologies. Lifetime: 30a.</t>
        </is>
      </c>
      <c r="K13519" t="inlineStr">
        <is>
          <t>commercial</t>
        </is>
      </c>
      <c r="L13519">
        <f>L13518</f>
        <v>0.82233248462317254</v>
      </c>
      <c r="M13519" s="30">
        <f>INDEX(parameters!$D$41:$AG$178,MATCH('PV (extension)'!B13499,parameters!$C$41:$C$178,0),MATCH('PV (extension)'!A13519,parameters!$D$5:$AG$5,0))/L13519</f>
        <v>4.2489463631401872E-3</v>
      </c>
      <c r="N13519" s="3" t="inlineStr">
        <is>
          <t>roof-top</t>
        </is>
      </c>
      <c r="O13519">
        <f>INDEX(parameters!$C$196:$EJ$198,MATCH('PV (extension)'!N13519,parameters!$B$196:$B$198,0),MATCH('PV (extension)'!B13499,parameters!$C$195:$EJ$195,0))</f>
        <v>980.75028979295973</v>
      </c>
      <c r="P13519" t="n">
        <v>93</v>
      </c>
      <c r="Q13519" t="n">
        <v>30</v>
      </c>
      <c r="R13519">
        <f>Q13519*P13519*O13519</f>
        <v>2736293.3085223576</v>
      </c>
      <c r="S13519">
        <f>1/R13519</f>
        <v>3.6545789769153664E-7</v>
      </c>
    </row>
    <row r="13520" ht="16" customHeight="1" s="29">
      <c r="A13520" t="inlineStr">
        <is>
          <t>photovoltaic slanted-roof installation, 93 kWp, single-Si, panel, mounted, on roof</t>
        </is>
      </c>
      <c r="B13520" s="30">
        <f>M13520*S13520</f>
        <v>2.6089459023488985E-8</v>
      </c>
      <c r="C13520" t="inlineStr">
        <is>
          <t>CH</t>
        </is>
      </c>
      <c r="D13520" t="inlineStr">
        <is>
          <t>unit</t>
        </is>
      </c>
      <c r="F13520" t="inlineStr">
        <is>
          <t>technosphere</t>
        </is>
      </c>
      <c r="G13520" t="n">
        <v>0</v>
      </c>
      <c r="H13520" t="inlineStr">
        <is>
          <t>photovoltaic slanted-roof installation, 93 kWp, single-Si, panel, mounted, on roof</t>
        </is>
      </c>
      <c r="I13520" t="inlineStr">
        <is>
          <t>(2,2,1,1,1,3); Calculation with average annual yield and share of technologies. Lifetime: 30a.</t>
        </is>
      </c>
      <c r="K13520" t="inlineStr">
        <is>
          <t>commercial</t>
        </is>
      </c>
      <c r="L13520">
        <f>L13519</f>
        <v>0.82233248462317254</v>
      </c>
      <c r="M13520" s="30">
        <f>INDEX(parameters!$D$41:$AG$178,MATCH('PV (extension)'!B13499,parameters!$C$41:$C$178,0),MATCH('PV (extension)'!A13520,parameters!$D$5:$AG$5,0))/L13520</f>
        <v>7.1388412148941149E-2</v>
      </c>
      <c r="N13520" s="3" t="inlineStr">
        <is>
          <t>roof-top</t>
        </is>
      </c>
      <c r="O13520">
        <f>INDEX(parameters!$C$196:$EJ$198,MATCH('PV (extension)'!N13520,parameters!$B$196:$B$198,0),MATCH('PV (extension)'!B13499,parameters!$C$195:$EJ$195,0))</f>
        <v>980.75028979295973</v>
      </c>
      <c r="P13520" t="n">
        <v>93</v>
      </c>
      <c r="Q13520" t="n">
        <v>30</v>
      </c>
      <c r="R13520">
        <f>Q13520*P13520*O13520</f>
        <v>2736293.3085223576</v>
      </c>
      <c r="S13520">
        <f>1/R13520</f>
        <v>3.6545789769153664E-7</v>
      </c>
    </row>
    <row r="13521" s="29">
      <c r="A13521" t="inlineStr">
        <is>
          <t>market for tap water</t>
        </is>
      </c>
      <c r="B13521" t="n">
        <v>0.0037026</v>
      </c>
      <c r="C13521" t="inlineStr">
        <is>
          <t>Europe without Switzerland</t>
        </is>
      </c>
      <c r="D13521" t="inlineStr">
        <is>
          <t>kilogram</t>
        </is>
      </c>
      <c r="F13521" t="inlineStr">
        <is>
          <t>technosphere</t>
        </is>
      </c>
      <c r="G13521" t="n">
        <v>0</v>
      </c>
      <c r="H13521" t="inlineStr">
        <is>
          <t>tap water</t>
        </is>
      </c>
      <c r="I13521" t="inlineStr">
        <is>
          <t>(2,2,1,1,1,3); Estimation 20l/m2 panel</t>
        </is>
      </c>
      <c r="M13521" s="30" t="n"/>
    </row>
    <row r="13522" s="29">
      <c r="A13522" t="inlineStr">
        <is>
          <t>treatment of wastewater, from residence, capacity 1.1E10l/year</t>
        </is>
      </c>
      <c r="B13522" t="n">
        <v>-3.3323e-06</v>
      </c>
      <c r="C13522" t="inlineStr">
        <is>
          <t>CH</t>
        </is>
      </c>
      <c r="D13522" t="inlineStr">
        <is>
          <t>cubic meter</t>
        </is>
      </c>
      <c r="F13522" t="inlineStr">
        <is>
          <t>technosphere</t>
        </is>
      </c>
      <c r="G13522" t="n">
        <v>0</v>
      </c>
      <c r="H13522" t="inlineStr">
        <is>
          <t>wastewater, from residence</t>
        </is>
      </c>
      <c r="I13522" t="inlineStr">
        <is>
          <t>(2,2,1,1,1,3); Estimation 20l/m2 panel</t>
        </is>
      </c>
      <c r="M13522" s="30" t="n"/>
    </row>
    <row r="13523" s="29">
      <c r="M13523" s="30" t="n"/>
    </row>
    <row r="13524" customFormat="1" s="28">
      <c r="A13524" s="28" t="inlineStr">
        <is>
          <t>Activity</t>
        </is>
      </c>
      <c r="B13524" s="28" t="inlineStr">
        <is>
          <t>electricity production, photovoltaic</t>
        </is>
      </c>
      <c r="M13524" s="30" t="n"/>
    </row>
    <row r="13525">
      <c r="A13525" t="inlineStr">
        <is>
          <t>comment</t>
        </is>
      </c>
      <c r="B13525"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")&amp;HLOOKUP(B13526,parameters!$C$195:$EJ$198,2,0)&amp;" kWh/kWp.
Annual output, Facade: "&amp;HLOOKUP(B13526,parameters!$C$195:$EJ$198,3,0)&amp;" kWh/kWp.
Annual output, Open-ground: "&amp;HLOOKUP(B13526,parameters!$C$195:$EJ$198,4,0)&amp;_xlfn._LONGTEXT("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")&amp;VLOOKUP(B13526,'extension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980.75028979296 kWh/kWp.
Annual output, Facade: 688.611905599312 kWh/kWp.
Annual output, Open-ground: 1043.35137212017 kWh/kWp.
Amount of solar energy transformed to electricity. Waste heat emission due to losses of electricity in the system.
Technology:  Electricity production with grid-connected photovoltaic power plants.
Time period:  Time of publications
Production volume: 239.068 GWh in 2025.
Sampling:  Statistical data and model calculations
Extrapolations:  Use of PV technology data investigated for other countries (Switzerland). Correction of average yield with Swiss data.
Uncertainty:  None
Author: Romain Sacchi, PSI, romain.sacchi@psi.ch</v>
      </c>
      <c r="M13525" s="30" t="n"/>
    </row>
    <row r="13526" s="29">
      <c r="A13526" t="inlineStr">
        <is>
          <t>location</t>
        </is>
      </c>
      <c r="B13526" t="inlineStr">
        <is>
          <t>LV</t>
        </is>
      </c>
    </row>
    <row r="13527" s="29">
      <c r="A13527" t="inlineStr">
        <is>
          <t>production amount</t>
        </is>
      </c>
      <c r="B13527" t="n">
        <v>1</v>
      </c>
    </row>
    <row r="13528" s="29">
      <c r="A13528" t="inlineStr">
        <is>
          <t>reference product</t>
        </is>
      </c>
      <c r="B13528" t="inlineStr">
        <is>
          <t>electricity, low voltage</t>
        </is>
      </c>
    </row>
    <row r="13529" s="29">
      <c r="A13529" t="inlineStr">
        <is>
          <t>source</t>
        </is>
      </c>
      <c r="B1352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530" s="29">
      <c r="A13530" t="inlineStr">
        <is>
          <t>type</t>
        </is>
      </c>
      <c r="B13530" t="inlineStr">
        <is>
          <t>process</t>
        </is>
      </c>
    </row>
    <row r="13531" s="29">
      <c r="A13531" t="inlineStr">
        <is>
          <t>unit</t>
        </is>
      </c>
      <c r="B13531" t="inlineStr">
        <is>
          <t>kilowatt hour</t>
        </is>
      </c>
    </row>
    <row r="13532" s="29">
      <c r="A13532" t="inlineStr">
        <is>
          <t>Exchanges</t>
        </is>
      </c>
    </row>
    <row r="13533" customFormat="1" s="28">
      <c r="A13533" s="28" t="inlineStr">
        <is>
          <t>name</t>
        </is>
      </c>
      <c r="B13533" s="28" t="inlineStr">
        <is>
          <t>amount</t>
        </is>
      </c>
      <c r="C13533" s="28" t="inlineStr">
        <is>
          <t>location</t>
        </is>
      </c>
      <c r="D13533" s="28" t="inlineStr">
        <is>
          <t>unit</t>
        </is>
      </c>
      <c r="E13533" s="28" t="inlineStr">
        <is>
          <t>categories</t>
        </is>
      </c>
      <c r="F13533" s="28" t="inlineStr">
        <is>
          <t>type</t>
        </is>
      </c>
      <c r="G13533" s="28" t="inlineStr">
        <is>
          <t>uncertainty type</t>
        </is>
      </c>
      <c r="H13533" s="28" t="inlineStr">
        <is>
          <t>loc</t>
        </is>
      </c>
      <c r="I13533" s="28" t="inlineStr">
        <is>
          <t>scale</t>
        </is>
      </c>
      <c r="J13533" s="28" t="inlineStr">
        <is>
          <t>comment</t>
        </is>
      </c>
      <c r="K13533" s="28" t="inlineStr">
        <is>
          <t>negative</t>
        </is>
      </c>
      <c r="L13533" s="28" t="inlineStr">
        <is>
          <t>reference product</t>
        </is>
      </c>
      <c r="M13533" s="28" t="inlineStr">
        <is>
          <t>production volume</t>
        </is>
      </c>
      <c r="N13533" s="28" t="inlineStr">
        <is>
          <t>scope</t>
        </is>
      </c>
      <c r="O13533" s="28" t="inlineStr">
        <is>
          <t>scope share</t>
        </is>
      </c>
      <c r="P13533" s="28" t="inlineStr">
        <is>
          <t>tech share</t>
        </is>
      </c>
      <c r="Q13533" s="28" t="inlineStr">
        <is>
          <t>installation</t>
        </is>
      </c>
      <c r="R13533" s="28" t="inlineStr">
        <is>
          <t>productivity</t>
        </is>
      </c>
      <c r="S13533" s="28" t="inlineStr">
        <is>
          <t>kWp</t>
        </is>
      </c>
      <c r="T13533" s="28" t="inlineStr">
        <is>
          <t>lifetime</t>
        </is>
      </c>
      <c r="U13533" s="28" t="inlineStr">
        <is>
          <t>lifetime production</t>
        </is>
      </c>
      <c r="V13533" s="28" t="inlineStr">
        <is>
          <t>inverted lifetime production</t>
        </is>
      </c>
    </row>
    <row r="13534" s="29">
      <c r="A13534" t="inlineStr">
        <is>
          <t>Energy, solar, converted</t>
        </is>
      </c>
      <c r="B13534" t="n">
        <v>3.8503</v>
      </c>
      <c r="D13534" t="inlineStr">
        <is>
          <t>megajoule</t>
        </is>
      </c>
      <c r="E13534" t="inlineStr">
        <is>
          <t>natural resource::in air</t>
        </is>
      </c>
      <c r="F13534" t="inlineStr">
        <is>
          <t>biosphere</t>
        </is>
      </c>
      <c r="G13534" t="n">
        <v>2</v>
      </c>
      <c r="H13534" t="n">
        <v>1.348151067341848</v>
      </c>
      <c r="I13534" t="n">
        <v>0.04340984597628009</v>
      </c>
      <c r="J13534" t="inlineStr">
        <is>
          <t>(2,2,1,1,1,3); Energy loss in the system</t>
        </is>
      </c>
    </row>
    <row r="13535" s="29">
      <c r="A13535" t="inlineStr">
        <is>
          <t>Heat, waste</t>
        </is>
      </c>
      <c r="B13535" t="n">
        <v>0.25027</v>
      </c>
      <c r="D13535" t="inlineStr">
        <is>
          <t>megajoule</t>
        </is>
      </c>
      <c r="E13535" t="inlineStr">
        <is>
          <t>air</t>
        </is>
      </c>
      <c r="F13535" t="inlineStr">
        <is>
          <t>biosphere</t>
        </is>
      </c>
      <c r="G13535" t="n">
        <v>2</v>
      </c>
      <c r="H13535" t="n">
        <v>-1.385214943900327</v>
      </c>
      <c r="I13535" t="n">
        <v>0.02439508208471609</v>
      </c>
      <c r="J13535" t="inlineStr">
        <is>
          <t>(1,na,na,na,na,na); Calculation</t>
        </is>
      </c>
    </row>
    <row r="13536" s="29">
      <c r="A13536" t="inlineStr">
        <is>
          <t>electricity production, photovoltaic</t>
        </is>
      </c>
      <c r="B13536" t="n">
        <v>1</v>
      </c>
      <c r="C13536" t="inlineStr">
        <is>
          <t>LV</t>
        </is>
      </c>
      <c r="D13536" t="inlineStr">
        <is>
          <t>kilowatt hour</t>
        </is>
      </c>
      <c r="E13536" t="inlineStr">
        <is>
          <t>photovoltaic::power plants</t>
        </is>
      </c>
      <c r="F13536" t="inlineStr">
        <is>
          <t>production</t>
        </is>
      </c>
      <c r="G13536" t="n">
        <v>0</v>
      </c>
      <c r="H13536" t="n">
        <v>1</v>
      </c>
      <c r="L13536" t="inlineStr">
        <is>
          <t>electricity, low voltage</t>
        </is>
      </c>
      <c r="M13536">
        <f>VLOOKUP(C13536,'extension - production vol'!$B$6:$D$235,3,0)</f>
        <v>239.06800000000001</v>
      </c>
    </row>
    <row r="13537" ht="16" customHeight="1" s="29">
      <c r="A13537" t="inlineStr">
        <is>
          <t>photovoltaic flat-roof installation, 156 kWp, multi-Si, on roof</t>
        </is>
      </c>
      <c r="B13537" s="30">
        <f>P13537*V13537</f>
        <v>2.1996974421158767E-8</v>
      </c>
      <c r="C13537" t="inlineStr">
        <is>
          <t>CH</t>
        </is>
      </c>
      <c r="D13537" t="inlineStr">
        <is>
          <t>unit</t>
        </is>
      </c>
      <c r="F13537" t="inlineStr">
        <is>
          <t>technosphere</t>
        </is>
      </c>
      <c r="G13537" t="n">
        <v>2</v>
      </c>
      <c r="H13537" t="n">
        <v>-18.46800298604678</v>
      </c>
      <c r="I13537" t="n">
        <v>0.09798894162072011</v>
      </c>
      <c r="J13537" t="inlineStr">
        <is>
          <t>(2,2,1,1,1,3); Calculation with average annual yield and share of technologies. Lifetime: 30a.</t>
        </is>
      </c>
      <c r="L13537" t="inlineStr">
        <is>
          <t>photovoltaic flat-roof installation, 156 kWp, multi-Si, on roof</t>
        </is>
      </c>
      <c r="N13537" t="inlineStr">
        <is>
          <t>all</t>
        </is>
      </c>
      <c r="O13537" t="n">
        <v>1</v>
      </c>
      <c r="P13537" s="30">
        <f>INDEX(parameters!$D$41:$AG$178,MATCH('PV (extension)'!B13526,parameters!$C$41:$C$178,0),MATCH('PV (extension)'!A13537,parameters!$D$5:$AG$5,0))/O13537</f>
        <v>0.10096416269840058</v>
      </c>
      <c r="Q13537" s="3" t="inlineStr">
        <is>
          <t>roof-top</t>
        </is>
      </c>
      <c r="R13537">
        <f>INDEX(parameters!$C$196:$EJ$198,MATCH('PV (extension)'!Q13537,parameters!$B$196:$B$198,0),MATCH('PV (extension)'!B13526,parameters!$C$195:$EJ$195,0))</f>
        <v>980.75028979295973</v>
      </c>
      <c r="S13537" t="n">
        <v>156</v>
      </c>
      <c r="T13537" t="n">
        <v>30</v>
      </c>
      <c r="U13537">
        <f>T13537*S13537*R13537</f>
        <v>4589911.3562310515</v>
      </c>
      <c r="V13537">
        <f>1/U13537</f>
        <v>2.1786913131610836E-7</v>
      </c>
    </row>
    <row r="13538" ht="16" customHeight="1" s="29">
      <c r="A13538" t="inlineStr">
        <is>
          <t>photovoltaic flat-roof installation, 156 kWp, single-Si, on roof</t>
        </is>
      </c>
      <c r="B13538" s="30">
        <f>P13538*V13538</f>
        <v>1.149042218259656E-8</v>
      </c>
      <c r="C13538" t="inlineStr">
        <is>
          <t>CH</t>
        </is>
      </c>
      <c r="D13538" t="inlineStr">
        <is>
          <t>unit</t>
        </is>
      </c>
      <c r="F13538" t="inlineStr">
        <is>
          <t>technosphere</t>
        </is>
      </c>
      <c r="G13538" t="n">
        <v>2</v>
      </c>
      <c r="H13538" t="n">
        <v>-19.10362020104489</v>
      </c>
      <c r="I13538" t="n">
        <v>0.09798894162072011</v>
      </c>
      <c r="J13538" t="inlineStr">
        <is>
          <t>(2,2,1,1,1,3); Calculation with average annual yield and share of technologies. Lifetime: 30a.</t>
        </is>
      </c>
      <c r="L13538" t="inlineStr">
        <is>
          <t>photovoltaic flat-roof installation, 156 kWp, single-Si, on roof</t>
        </is>
      </c>
      <c r="N13538" t="inlineStr">
        <is>
          <t>all</t>
        </is>
      </c>
      <c r="O13538" t="n">
        <v>1</v>
      </c>
      <c r="P13538" s="30">
        <f>INDEX(parameters!$D$41:$AG$178,MATCH('PV (extension)'!B13526,parameters!$C$41:$C$178,0),MATCH('PV (extension)'!A13538,parameters!$D$5:$AG$5,0))/O13538</f>
        <v>5.2740019263789135E-2</v>
      </c>
      <c r="Q13538" s="3" t="inlineStr">
        <is>
          <t>roof-top</t>
        </is>
      </c>
      <c r="R13538">
        <f>INDEX(parameters!$C$196:$EJ$198,MATCH('PV (extension)'!Q13538,parameters!$B$196:$B$198,0),MATCH('PV (extension)'!B13526,parameters!$C$195:$EJ$195,0))</f>
        <v>980.75028979295973</v>
      </c>
      <c r="S13538" t="n">
        <v>156</v>
      </c>
      <c r="T13538" t="n">
        <v>30</v>
      </c>
      <c r="U13538">
        <f>T13538*S13538*R13538</f>
        <v>4589911.3562310515</v>
      </c>
      <c r="V13538">
        <f>1/U13538</f>
        <v>2.1786913131610836E-7</v>
      </c>
    </row>
    <row r="13539" ht="16" customHeight="1" s="29">
      <c r="A13539" t="inlineStr">
        <is>
          <t>photovoltaic slanted-roof installation, 3 kWp, CIS, laminated, integrated, on roof</t>
        </is>
      </c>
      <c r="B13539" s="30">
        <f>P13539*V13539</f>
        <v>1.0305332956417543E-8</v>
      </c>
      <c r="C13539" t="inlineStr">
        <is>
          <t>CH</t>
        </is>
      </c>
      <c r="D13539" t="inlineStr">
        <is>
          <t>unit</t>
        </is>
      </c>
      <c r="F13539" t="inlineStr">
        <is>
          <t>technosphere</t>
        </is>
      </c>
      <c r="G13539" t="n">
        <v>2</v>
      </c>
      <c r="H13539" t="n">
        <v>-19.69743931800395</v>
      </c>
      <c r="I13539" t="n">
        <v>0.09798894162072011</v>
      </c>
      <c r="J13539" t="inlineStr">
        <is>
          <t>(2,2,1,1,1,3); Calculation with average annual yield and share of technologies. Lifetime: 30a.</t>
        </is>
      </c>
      <c r="L13539" t="inlineStr">
        <is>
          <t>photovoltaic slanted-roof installation, 3 kWp, CIS, laminated, integrated, on roof</t>
        </is>
      </c>
      <c r="N13539" t="inlineStr">
        <is>
          <t>all</t>
        </is>
      </c>
      <c r="O13539" t="n">
        <v>1</v>
      </c>
      <c r="P13539" s="30">
        <f>INDEX(parameters!$D$41:$AG$178,MATCH('PV (extension)'!B13526,parameters!$C$41:$C$178,0),MATCH('PV (extension)'!A13539,parameters!$D$5:$AG$5,0))/O13539</f>
        <v>9.0962624550774995E-4</v>
      </c>
      <c r="Q13539" s="3" t="inlineStr">
        <is>
          <t>roof-top</t>
        </is>
      </c>
      <c r="R13539">
        <f>INDEX(parameters!$C$196:$EJ$198,MATCH('PV (extension)'!Q13539,parameters!$B$196:$B$198,0),MATCH('PV (extension)'!B13526,parameters!$C$195:$EJ$195,0))</f>
        <v>980.75028979295973</v>
      </c>
      <c r="S13539" t="n">
        <v>3</v>
      </c>
      <c r="T13539" t="n">
        <v>30</v>
      </c>
      <c r="U13539">
        <f>T13539*S13539*R13539</f>
        <v>88267.526081366377</v>
      </c>
      <c r="V13539">
        <f>1/U13539</f>
        <v>1.1329194828437635E-5</v>
      </c>
    </row>
    <row r="13540" ht="16" customHeight="1" s="29">
      <c r="A13540" t="inlineStr">
        <is>
          <t>photovoltaic slanted-roof installation, 3 kWp, CdTe, panel, mounted, on roof</t>
        </is>
      </c>
      <c r="B13540" s="30">
        <f>P13540*V13540</f>
        <v>6.7214536517237725E-8</v>
      </c>
      <c r="C13540" t="inlineStr">
        <is>
          <t>CH</t>
        </is>
      </c>
      <c r="D13540" t="inlineStr">
        <is>
          <t>unit</t>
        </is>
      </c>
      <c r="F13540" t="inlineStr">
        <is>
          <t>technosphere</t>
        </is>
      </c>
      <c r="G13540" t="n">
        <v>2</v>
      </c>
      <c r="H13540" t="n">
        <v>-16.69297991102503</v>
      </c>
      <c r="I13540" t="n">
        <v>0.09798894162072011</v>
      </c>
      <c r="J13540" t="inlineStr">
        <is>
          <t>(2,2,1,1,1,3); Calculation with average annual yield and share of technologies. Lifetime: 30a.</t>
        </is>
      </c>
      <c r="L13540" t="inlineStr">
        <is>
          <t>photovoltaic slanted-roof installation, 3 kWp, CdTe, panel, mounted, on roof</t>
        </is>
      </c>
      <c r="N13540" t="inlineStr">
        <is>
          <t>all</t>
        </is>
      </c>
      <c r="O13540" t="n">
        <v>1</v>
      </c>
      <c r="P13540" s="30">
        <f>INDEX(parameters!$D$41:$AG$178,MATCH('PV (extension)'!B13526,parameters!$C$41:$C$178,0),MATCH('PV (extension)'!A13540,parameters!$D$5:$AG$5,0))/O13540</f>
        <v>5.9328608550822341E-3</v>
      </c>
      <c r="Q13540" s="3" t="inlineStr">
        <is>
          <t>roof-top</t>
        </is>
      </c>
      <c r="R13540">
        <f>INDEX(parameters!$C$196:$EJ$198,MATCH('PV (extension)'!Q13540,parameters!$B$196:$B$198,0),MATCH('PV (extension)'!B13526,parameters!$C$195:$EJ$195,0))</f>
        <v>980.75028979295973</v>
      </c>
      <c r="S13540" t="n">
        <v>3</v>
      </c>
      <c r="T13540" t="n">
        <v>30</v>
      </c>
      <c r="U13540">
        <f>T13540*S13540*R13540</f>
        <v>88267.526081366377</v>
      </c>
      <c r="V13540">
        <f>1/U13540</f>
        <v>1.1329194828437635E-5</v>
      </c>
    </row>
    <row r="13541" ht="16" customHeight="1" s="29">
      <c r="A13541" t="inlineStr">
        <is>
          <t>photovoltaic slanted-roof installation, 3 kWp, micro-Si, laminated, integrated, on roof</t>
        </is>
      </c>
      <c r="B13541" s="30">
        <f>P13541*V13541</f>
        <v>1.0414883685215192E-9</v>
      </c>
      <c r="C13541" t="inlineStr">
        <is>
          <t>RER</t>
        </is>
      </c>
      <c r="D13541" t="inlineStr">
        <is>
          <t>unit</t>
        </is>
      </c>
      <c r="F13541" t="inlineStr">
        <is>
          <t>technosphere</t>
        </is>
      </c>
      <c r="G13541" t="n">
        <v>2</v>
      </c>
      <c r="H13541" t="n">
        <v>-21.54326959350907</v>
      </c>
      <c r="I13541" t="n">
        <v>0.09798894162072011</v>
      </c>
      <c r="J13541" t="inlineStr">
        <is>
          <t>(2,2,1,1,1,3); Calculation with average annual yield and share of technologies. Lifetime: 30a.</t>
        </is>
      </c>
      <c r="L13541" t="inlineStr">
        <is>
          <t>photovoltaic slanted-roof installation, 3 kWp, micro-Si, laminated, integrated, on roof</t>
        </is>
      </c>
      <c r="N13541" t="inlineStr">
        <is>
          <t>all</t>
        </is>
      </c>
      <c r="O13541" t="n">
        <v>1</v>
      </c>
      <c r="P13541" s="30">
        <f>INDEX(parameters!$D$41:$AG$178,MATCH('PV (extension)'!B13526,parameters!$C$41:$C$178,0),MATCH('PV (extension)'!A13541,parameters!$D$5:$AG$5,0))/O13541</f>
        <v>9.1929601731912907E-5</v>
      </c>
      <c r="Q13541" s="3" t="inlineStr">
        <is>
          <t>roof-top</t>
        </is>
      </c>
      <c r="R13541">
        <f>INDEX(parameters!$C$196:$EJ$198,MATCH('PV (extension)'!Q13541,parameters!$B$196:$B$198,0),MATCH('PV (extension)'!B13526,parameters!$C$195:$EJ$195,0))</f>
        <v>980.75028979295973</v>
      </c>
      <c r="S13541" t="n">
        <v>3</v>
      </c>
      <c r="T13541" t="n">
        <v>30</v>
      </c>
      <c r="U13541">
        <f>T13541*S13541*R13541</f>
        <v>88267.526081366377</v>
      </c>
      <c r="V13541">
        <f>1/U13541</f>
        <v>1.1329194828437635E-5</v>
      </c>
    </row>
    <row r="13542" ht="16" customHeight="1" s="29">
      <c r="A13542" t="inlineStr">
        <is>
          <t>photovoltaic slanted-roof installation, 3 kWp, micro-Si, panel, mounted, on roof</t>
        </is>
      </c>
      <c r="B13542" s="30">
        <f>P13542*V13542</f>
        <v>1.8106094502197735E-8</v>
      </c>
      <c r="C13542" t="inlineStr">
        <is>
          <t>RER</t>
        </is>
      </c>
      <c r="D13542" t="inlineStr">
        <is>
          <t>unit</t>
        </is>
      </c>
      <c r="F13542" t="inlineStr">
        <is>
          <t>technosphere</t>
        </is>
      </c>
      <c r="G13542" t="n">
        <v>2</v>
      </c>
      <c r="H13542" t="n">
        <v>-18.72987249989203</v>
      </c>
      <c r="I13542" t="n">
        <v>0.09798894162072011</v>
      </c>
      <c r="J13542" t="inlineStr">
        <is>
          <t>(2,2,1,1,1,3); Calculation with average annual yield and share of technologies. Lifetime: 30a.</t>
        </is>
      </c>
      <c r="L13542" t="inlineStr">
        <is>
          <t>photovoltaic slanted-roof installation, 3 kWp, micro-Si, panel, mounted, on roof</t>
        </is>
      </c>
      <c r="N13542" t="inlineStr">
        <is>
          <t>all</t>
        </is>
      </c>
      <c r="O13542" t="n">
        <v>1</v>
      </c>
      <c r="P13542" s="30">
        <f>INDEX(parameters!$D$41:$AG$178,MATCH('PV (extension)'!B13526,parameters!$C$41:$C$178,0),MATCH('PV (extension)'!A13542,parameters!$D$5:$AG$5,0))/O13542</f>
        <v>1.5981801687044229E-3</v>
      </c>
      <c r="Q13542" s="3" t="inlineStr">
        <is>
          <t>roof-top</t>
        </is>
      </c>
      <c r="R13542">
        <f>INDEX(parameters!$C$196:$EJ$198,MATCH('PV (extension)'!Q13542,parameters!$B$196:$B$198,0),MATCH('PV (extension)'!B13526,parameters!$C$195:$EJ$195,0))</f>
        <v>980.75028979295973</v>
      </c>
      <c r="S13542" t="n">
        <v>3</v>
      </c>
      <c r="T13542" t="n">
        <v>30</v>
      </c>
      <c r="U13542">
        <f>T13542*S13542*R13542</f>
        <v>88267.526081366377</v>
      </c>
      <c r="V13542">
        <f>1/U13542</f>
        <v>1.1329194828437635E-5</v>
      </c>
    </row>
    <row r="13543" s="29">
      <c r="A13543" t="inlineStr">
        <is>
          <t>photovoltaic open ground installation, 570 kWp, CIS, on open ground</t>
        </is>
      </c>
      <c r="B13543" s="30">
        <f>P13543*V13543</f>
        <v>5.6633658783116773E-10</v>
      </c>
      <c r="C13543" t="inlineStr">
        <is>
          <t>RER</t>
        </is>
      </c>
      <c r="D13543" t="inlineStr">
        <is>
          <t>unit</t>
        </is>
      </c>
      <c r="F13543" t="inlineStr">
        <is>
          <t>technosphere</t>
        </is>
      </c>
      <c r="G13543" t="n">
        <v>2</v>
      </c>
      <c r="H13543" t="n">
        <v>-21.66656811806742</v>
      </c>
      <c r="I13543" t="n">
        <v>0.09798894162072011</v>
      </c>
      <c r="J13543" t="inlineStr">
        <is>
          <t>(2,2,1,1,1,3); Calculation with average annual yield and share of technologies. Lifetime: 30a.</t>
        </is>
      </c>
      <c r="L13543" t="inlineStr">
        <is>
          <t>photovoltaic open ground installation, 570 kWp, CIS, on open ground</t>
        </is>
      </c>
      <c r="N13543" t="inlineStr">
        <is>
          <t>all</t>
        </is>
      </c>
      <c r="O13543" t="n">
        <v>1</v>
      </c>
      <c r="P13543" s="30">
        <f>INDEX(parameters!$D$41:$AG$178,MATCH('PV (extension)'!B13526,parameters!$C$41:$C$178,0),MATCH('PV (extension)'!A13543,parameters!$D$5:$AG$5,0))/O13543</f>
        <v>1.0104185757523119E-2</v>
      </c>
      <c r="Q13543" t="inlineStr">
        <is>
          <t>central</t>
        </is>
      </c>
      <c r="R13543">
        <f>INDEX(parameters!$C$196:$EJ$198,MATCH('PV (extension)'!Q13543,parameters!$B$196:$B$198,0),MATCH('PV (extension)'!B13526,parameters!$C$195:$EJ$195,0))</f>
        <v>1043.35137212017</v>
      </c>
      <c r="S13543" t="n">
        <v>570</v>
      </c>
      <c r="T13543" t="n">
        <v>30</v>
      </c>
      <c r="U13543">
        <f>T13543*S13543*R13543</f>
        <v>17841308.463254906</v>
      </c>
      <c r="V13543">
        <f>1/U13543</f>
        <v>5.6049700730165137E-8</v>
      </c>
    </row>
    <row r="13544" s="29">
      <c r="A13544" t="inlineStr">
        <is>
          <t>photovoltaic open ground installation, 570 kWp, CdTe, on open ground</t>
        </is>
      </c>
      <c r="B13544" s="30">
        <f>P13544*V13544</f>
        <v>4.1602649180539363E-9</v>
      </c>
      <c r="C13544" t="inlineStr">
        <is>
          <t>RER</t>
        </is>
      </c>
      <c r="D13544" t="inlineStr">
        <is>
          <t>unit</t>
        </is>
      </c>
      <c r="F13544" t="inlineStr">
        <is>
          <t>technosphere</t>
        </is>
      </c>
      <c r="G13544" t="n">
        <v>2</v>
      </c>
      <c r="H13544" t="n">
        <v>-21.47552628199886</v>
      </c>
      <c r="I13544" t="n">
        <v>0.09798894162072011</v>
      </c>
      <c r="J13544" t="inlineStr">
        <is>
          <t>(2,2,1,1,1,3); Calculation with average annual yield and share of technologies. Lifetime: 30a.</t>
        </is>
      </c>
      <c r="L13544" t="inlineStr">
        <is>
          <t>photovoltaic open ground installation, 570 kWp, CdTe, on open ground</t>
        </is>
      </c>
      <c r="N13544" t="inlineStr">
        <is>
          <t>all</t>
        </is>
      </c>
      <c r="O13544" t="n">
        <v>1</v>
      </c>
      <c r="P13544" s="30">
        <f>INDEX(parameters!$D$41:$AG$178,MATCH('PV (extension)'!B13526,parameters!$C$41:$C$178,0),MATCH('PV (extension)'!A13544,parameters!$D$5:$AG$5,0))/O13544</f>
        <v>7.4224569691858172E-2</v>
      </c>
      <c r="Q13544" t="inlineStr">
        <is>
          <t>central</t>
        </is>
      </c>
      <c r="R13544">
        <f>INDEX(parameters!$C$196:$EJ$198,MATCH('PV (extension)'!Q13544,parameters!$B$196:$B$198,0),MATCH('PV (extension)'!B13526,parameters!$C$195:$EJ$195,0))</f>
        <v>1043.35137212017</v>
      </c>
      <c r="S13544" t="n">
        <v>570</v>
      </c>
      <c r="T13544" t="n">
        <v>30</v>
      </c>
      <c r="U13544">
        <f>T13544*S13544*R13544</f>
        <v>17841308.463254906</v>
      </c>
      <c r="V13544">
        <f>1/U13544</f>
        <v>5.6049700730165137E-8</v>
      </c>
    </row>
    <row r="13545" s="29">
      <c r="A13545" t="inlineStr">
        <is>
          <t>photovoltaic open ground installation, 570 kWp, micro-Si, on open ground</t>
        </is>
      </c>
      <c r="B13545" s="30">
        <f>P13545*V13545</f>
        <v>4.4095855940118199E-11</v>
      </c>
      <c r="C13545" t="inlineStr">
        <is>
          <t>RER</t>
        </is>
      </c>
      <c r="D13545" t="inlineStr">
        <is>
          <t>unit</t>
        </is>
      </c>
      <c r="F13545" t="inlineStr">
        <is>
          <t>technosphere</t>
        </is>
      </c>
      <c r="G13545" t="n">
        <v>2</v>
      </c>
      <c r="H13545" t="n">
        <v>-23.51240679473371</v>
      </c>
      <c r="I13545" t="n">
        <v>0.09798894162072011</v>
      </c>
      <c r="J13545" t="inlineStr">
        <is>
          <t>(2,2,1,1,1,3); Calculation with average annual yield and share of technologies. Lifetime: 30a.</t>
        </is>
      </c>
      <c r="L13545" t="inlineStr">
        <is>
          <t>photovoltaic open ground installation, 570 kWp, micro-Si, on open ground</t>
        </is>
      </c>
      <c r="N13545" t="inlineStr">
        <is>
          <t>all</t>
        </is>
      </c>
      <c r="O13545" t="n">
        <v>1</v>
      </c>
      <c r="P13545" s="30">
        <f>INDEX(parameters!$D$41:$AG$178,MATCH('PV (extension)'!B13526,parameters!$C$41:$C$178,0),MATCH('PV (extension)'!A13545,parameters!$D$5:$AG$5,0))/O13545</f>
        <v>7.867277677789E-4</v>
      </c>
      <c r="Q13545" t="inlineStr">
        <is>
          <t>central</t>
        </is>
      </c>
      <c r="R13545">
        <f>INDEX(parameters!$C$196:$EJ$198,MATCH('PV (extension)'!Q13545,parameters!$B$196:$B$198,0),MATCH('PV (extension)'!B13526,parameters!$C$195:$EJ$195,0))</f>
        <v>1043.35137212017</v>
      </c>
      <c r="S13545" t="n">
        <v>570</v>
      </c>
      <c r="T13545" t="n">
        <v>30</v>
      </c>
      <c r="U13545">
        <f>T13545*S13545*R13545</f>
        <v>17841308.463254906</v>
      </c>
      <c r="V13545">
        <f>1/U13545</f>
        <v>5.6049700730165137E-8</v>
      </c>
    </row>
    <row r="13546" s="29">
      <c r="A13546" t="inlineStr">
        <is>
          <t>photovoltaic open ground installation, 570 kWp, multi-Si, on open ground</t>
        </is>
      </c>
      <c r="B13546" s="30">
        <f>P13546*V13546</f>
        <v>1.4756643085340884E-8</v>
      </c>
      <c r="C13546" t="inlineStr">
        <is>
          <t>RER</t>
        </is>
      </c>
      <c r="D13546" t="inlineStr">
        <is>
          <t>unit</t>
        </is>
      </c>
      <c r="F13546" t="inlineStr">
        <is>
          <t>technosphere</t>
        </is>
      </c>
      <c r="G13546" t="n">
        <v>2</v>
      </c>
      <c r="H13546" t="n">
        <v>-18.20082258362968</v>
      </c>
      <c r="I13546" t="n">
        <v>0.09798894162072011</v>
      </c>
      <c r="J13546" t="inlineStr">
        <is>
          <t>(2,2,1,1,1,3); Calculation with average annual yield and share of technologies. Lifetime: 30a.</t>
        </is>
      </c>
      <c r="L13546" t="inlineStr">
        <is>
          <t>photovoltaic open ground installation, 570 kWp, multi-Si, on open ground</t>
        </is>
      </c>
      <c r="N13546" t="inlineStr">
        <is>
          <t>all</t>
        </is>
      </c>
      <c r="O13546" t="n">
        <v>1</v>
      </c>
      <c r="P13546" s="30">
        <f>INDEX(parameters!$D$41:$AG$178,MATCH('PV (extension)'!B13526,parameters!$C$41:$C$178,0),MATCH('PV (extension)'!A13546,parameters!$D$5:$AG$5,0))/O13546</f>
        <v>0.2632778211677243</v>
      </c>
      <c r="Q13546" t="inlineStr">
        <is>
          <t>central</t>
        </is>
      </c>
      <c r="R13546">
        <f>INDEX(parameters!$C$196:$EJ$198,MATCH('PV (extension)'!Q13546,parameters!$B$196:$B$198,0),MATCH('PV (extension)'!B13526,parameters!$C$195:$EJ$195,0))</f>
        <v>1043.35137212017</v>
      </c>
      <c r="S13546" t="n">
        <v>570</v>
      </c>
      <c r="T13546" t="n">
        <v>30</v>
      </c>
      <c r="U13546">
        <f>T13546*S13546*R13546</f>
        <v>17841308.463254906</v>
      </c>
      <c r="V13546">
        <f>1/U13546</f>
        <v>5.6049700730165137E-8</v>
      </c>
    </row>
    <row r="13547" s="29">
      <c r="A13547" t="inlineStr">
        <is>
          <t>photovoltaic open ground installation, 570 kWp, single-Si, on open ground</t>
        </is>
      </c>
      <c r="B13547" s="30">
        <f>P13547*V13547</f>
        <v>7.8275588033419476E-9</v>
      </c>
      <c r="C13547" t="inlineStr">
        <is>
          <t>RER</t>
        </is>
      </c>
      <c r="D13547" t="inlineStr">
        <is>
          <t>unit</t>
        </is>
      </c>
      <c r="F13547" t="inlineStr">
        <is>
          <t>technosphere</t>
        </is>
      </c>
      <c r="G13547" t="n">
        <v>2</v>
      </c>
      <c r="H13547" t="n">
        <v>-18.8364689523836</v>
      </c>
      <c r="I13547" t="n">
        <v>0.09798894162072011</v>
      </c>
      <c r="J13547" t="inlineStr">
        <is>
          <t>(2,2,1,1,1,3); Calculation with average annual yield and share of technologies. Lifetime: 30a.</t>
        </is>
      </c>
      <c r="L13547" t="inlineStr">
        <is>
          <t>photovoltaic open ground installation, 570 kWp, single-Si, on open ground</t>
        </is>
      </c>
      <c r="N13547" t="inlineStr">
        <is>
          <t>all</t>
        </is>
      </c>
      <c r="O13547" t="n">
        <v>1</v>
      </c>
      <c r="P13547" s="30">
        <f>INDEX(parameters!$D$41:$AG$178,MATCH('PV (extension)'!B13526,parameters!$C$41:$C$178,0),MATCH('PV (extension)'!A13547,parameters!$D$5:$AG$5,0))/O13547</f>
        <v>0.13965389112469015</v>
      </c>
      <c r="Q13547" t="inlineStr">
        <is>
          <t>central</t>
        </is>
      </c>
      <c r="R13547">
        <f>INDEX(parameters!$C$196:$EJ$198,MATCH('PV (extension)'!Q13547,parameters!$B$196:$B$198,0),MATCH('PV (extension)'!B13526,parameters!$C$195:$EJ$195,0))</f>
        <v>1043.35137212017</v>
      </c>
      <c r="S13547" t="n">
        <v>570</v>
      </c>
      <c r="T13547" t="n">
        <v>30</v>
      </c>
      <c r="U13547">
        <f>T13547*S13547*R13547</f>
        <v>17841308.463254906</v>
      </c>
      <c r="V13547">
        <f>1/U13547</f>
        <v>5.6049700730165137E-8</v>
      </c>
    </row>
    <row r="13548" ht="16" customHeight="1" s="29">
      <c r="A13548" t="inlineStr">
        <is>
          <t>photovoltaic slanted-roof installation, 93 kWp, multi-Si, laminated, integrated, on roof</t>
        </is>
      </c>
      <c r="B13548" s="30">
        <f>P13548*V13548</f>
        <v>2.4154791744018026E-9</v>
      </c>
      <c r="C13548" t="inlineStr">
        <is>
          <t>CH</t>
        </is>
      </c>
      <c r="D13548" t="inlineStr">
        <is>
          <t>unit</t>
        </is>
      </c>
      <c r="F13548" t="inlineStr">
        <is>
          <t>technosphere</t>
        </is>
      </c>
      <c r="G13548" t="n">
        <v>2</v>
      </c>
      <c r="H13548" t="n">
        <v>-20.65878981776205</v>
      </c>
      <c r="I13548" t="n">
        <v>0.09798894162072011</v>
      </c>
      <c r="J13548" t="inlineStr">
        <is>
          <t>(2,2,1,1,1,3); Calculation with average annual yield and share of technologies. Lifetime: 30a.</t>
        </is>
      </c>
      <c r="L13548" t="inlineStr">
        <is>
          <t>photovoltaic slanted-roof installation, 93 kWp, multi-Si, laminated, integrated, on roof</t>
        </is>
      </c>
      <c r="N13548" t="inlineStr">
        <is>
          <t>all</t>
        </is>
      </c>
      <c r="O13548" t="n">
        <v>1</v>
      </c>
      <c r="P13548" s="30">
        <f>INDEX(parameters!$D$41:$AG$178,MATCH('PV (extension)'!B13526,parameters!$C$41:$C$178,0),MATCH('PV (extension)'!A13548,parameters!$D$5:$AG$5,0))/O13548</f>
        <v>6.6094595017907607E-3</v>
      </c>
      <c r="Q13548" s="3" t="inlineStr">
        <is>
          <t>roof-top</t>
        </is>
      </c>
      <c r="R13548">
        <f>INDEX(parameters!$C$196:$EJ$198,MATCH('PV (extension)'!Q13548,parameters!$B$196:$B$198,0),MATCH('PV (extension)'!B13526,parameters!$C$195:$EJ$195,0))</f>
        <v>980.75028979295973</v>
      </c>
      <c r="S13548" t="n">
        <v>93</v>
      </c>
      <c r="T13548" t="n">
        <v>30</v>
      </c>
      <c r="U13548">
        <f>T13548*S13548*R13548</f>
        <v>2736293.3085223576</v>
      </c>
      <c r="V13548">
        <f>1/U13548</f>
        <v>3.6545789769153664E-7</v>
      </c>
    </row>
    <row r="13549" ht="16" customHeight="1" s="29">
      <c r="A13549" t="inlineStr">
        <is>
          <t>photovoltaic slanted-roof installation, 93 kWp, multi-Si, panel, mounted, on roof</t>
        </is>
      </c>
      <c r="B13549" s="30">
        <f>P13549*V13549</f>
        <v>4.0957959177446903E-8</v>
      </c>
      <c r="C13549" t="inlineStr">
        <is>
          <t>CH</t>
        </is>
      </c>
      <c r="D13549" t="inlineStr">
        <is>
          <t>unit</t>
        </is>
      </c>
      <c r="F13549" t="inlineStr">
        <is>
          <t>technosphere</t>
        </is>
      </c>
      <c r="G13549" t="n">
        <v>2</v>
      </c>
      <c r="H13549" t="n">
        <v>-17.84536035000586</v>
      </c>
      <c r="I13549" t="n">
        <v>0.09798894162072011</v>
      </c>
      <c r="J13549" t="inlineStr">
        <is>
          <t>(2,2,1,1,1,3); Calculation with average annual yield and share of technologies. Lifetime: 30a.</t>
        </is>
      </c>
      <c r="L13549" t="inlineStr">
        <is>
          <t>photovoltaic slanted-roof installation, 93 kWp, multi-Si, panel, mounted, on roof</t>
        </is>
      </c>
      <c r="N13549" t="inlineStr">
        <is>
          <t>all</t>
        </is>
      </c>
      <c r="O13549" t="n">
        <v>1</v>
      </c>
      <c r="P13549" s="30">
        <f>INDEX(parameters!$D$41:$AG$178,MATCH('PV (extension)'!B13526,parameters!$C$41:$C$178,0),MATCH('PV (extension)'!A13549,parameters!$D$5:$AG$5,0))/O13549</f>
        <v>0.11207298962797985</v>
      </c>
      <c r="Q13549" s="3" t="inlineStr">
        <is>
          <t>roof-top</t>
        </is>
      </c>
      <c r="R13549">
        <f>INDEX(parameters!$C$196:$EJ$198,MATCH('PV (extension)'!Q13549,parameters!$B$196:$B$198,0),MATCH('PV (extension)'!B13526,parameters!$C$195:$EJ$195,0))</f>
        <v>980.75028979295973</v>
      </c>
      <c r="S13549" t="n">
        <v>93</v>
      </c>
      <c r="T13549" t="n">
        <v>30</v>
      </c>
      <c r="U13549">
        <f>T13549*S13549*R13549</f>
        <v>2736293.3085223576</v>
      </c>
      <c r="V13549">
        <f>1/U13549</f>
        <v>3.6545789769153664E-7</v>
      </c>
    </row>
    <row r="13550" ht="16" customHeight="1" s="29">
      <c r="A13550" t="inlineStr">
        <is>
          <t>photovoltaic slanted-roof installation, 93 kWp, single-Si, laminated, integrated, on roof</t>
        </is>
      </c>
      <c r="B13550" s="30">
        <f>P13550*V13550</f>
        <v>1.2769269321198991E-9</v>
      </c>
      <c r="C13550" t="inlineStr">
        <is>
          <t>CH</t>
        </is>
      </c>
      <c r="D13550" t="inlineStr">
        <is>
          <t>unit</t>
        </is>
      </c>
      <c r="F13550" t="inlineStr">
        <is>
          <t>technosphere</t>
        </is>
      </c>
      <c r="G13550" t="n">
        <v>2</v>
      </c>
      <c r="H13550" t="n">
        <v>-21.2944254997521</v>
      </c>
      <c r="I13550" t="n">
        <v>0.09798894162072011</v>
      </c>
      <c r="J13550" t="inlineStr">
        <is>
          <t>(2,2,1,1,1,3); Calculation with average annual yield and share of technologies. Lifetime: 30a.</t>
        </is>
      </c>
      <c r="L13550" t="inlineStr">
        <is>
          <t>photovoltaic slanted-roof installation, 93 kWp, single-Si, laminated, integrated, on roof</t>
        </is>
      </c>
      <c r="N13550" t="inlineStr">
        <is>
          <t>all</t>
        </is>
      </c>
      <c r="O13550" t="n">
        <v>1</v>
      </c>
      <c r="P13550" s="30">
        <f>INDEX(parameters!$D$41:$AG$178,MATCH('PV (extension)'!B13526,parameters!$C$41:$C$178,0),MATCH('PV (extension)'!A13550,parameters!$D$5:$AG$5,0))/O13550</f>
        <v>3.4940466198316628E-3</v>
      </c>
      <c r="Q13550" s="3" t="inlineStr">
        <is>
          <t>roof-top</t>
        </is>
      </c>
      <c r="R13550">
        <f>INDEX(parameters!$C$196:$EJ$198,MATCH('PV (extension)'!Q13550,parameters!$B$196:$B$198,0),MATCH('PV (extension)'!B13526,parameters!$C$195:$EJ$195,0))</f>
        <v>980.75028979295973</v>
      </c>
      <c r="S13550" t="n">
        <v>93</v>
      </c>
      <c r="T13550" t="n">
        <v>30</v>
      </c>
      <c r="U13550">
        <f>T13550*S13550*R13550</f>
        <v>2736293.3085223576</v>
      </c>
      <c r="V13550">
        <f>1/U13550</f>
        <v>3.6545789769153664E-7</v>
      </c>
    </row>
    <row r="13551" ht="16" customHeight="1" s="29">
      <c r="A13551" t="inlineStr">
        <is>
          <t>photovoltaic slanted-roof installation, 93 kWp, single-Si, panel, mounted, on roof</t>
        </is>
      </c>
      <c r="B13551" s="30">
        <f>P13551*V13551</f>
        <v>2.1454209661260148E-8</v>
      </c>
      <c r="C13551" t="inlineStr">
        <is>
          <t>CH</t>
        </is>
      </c>
      <c r="D13551" t="inlineStr">
        <is>
          <t>unit</t>
        </is>
      </c>
      <c r="F13551" t="inlineStr">
        <is>
          <t>technosphere</t>
        </is>
      </c>
      <c r="G13551" t="n">
        <v>2</v>
      </c>
      <c r="H13551" t="n">
        <v>-18.48100416113547</v>
      </c>
      <c r="I13551" t="n">
        <v>0.09798894162072011</v>
      </c>
      <c r="J13551" t="inlineStr">
        <is>
          <t>(2,2,1,1,1,3); Calculation with average annual yield and share of technologies. Lifetime: 30a.</t>
        </is>
      </c>
      <c r="L13551" t="inlineStr">
        <is>
          <t>photovoltaic slanted-roof installation, 93 kWp, single-Si, panel, mounted, on roof</t>
        </is>
      </c>
      <c r="N13551" t="inlineStr">
        <is>
          <t>all</t>
        </is>
      </c>
      <c r="O13551" t="n">
        <v>1</v>
      </c>
      <c r="P13551" s="30">
        <f>INDEX(parameters!$D$41:$AG$178,MATCH('PV (extension)'!B13526,parameters!$C$41:$C$178,0),MATCH('PV (extension)'!A13551,parameters!$D$5:$AG$5,0))/O13551</f>
        <v>5.8705010335741853E-2</v>
      </c>
      <c r="Q13551" s="3" t="inlineStr">
        <is>
          <t>roof-top</t>
        </is>
      </c>
      <c r="R13551">
        <f>INDEX(parameters!$C$196:$EJ$198,MATCH('PV (extension)'!Q13551,parameters!$B$196:$B$198,0),MATCH('PV (extension)'!B13526,parameters!$C$195:$EJ$195,0))</f>
        <v>980.75028979295973</v>
      </c>
      <c r="S13551" t="n">
        <v>93</v>
      </c>
      <c r="T13551" t="n">
        <v>30</v>
      </c>
      <c r="U13551">
        <f>T13551*S13551*R13551</f>
        <v>2736293.3085223576</v>
      </c>
      <c r="V13551">
        <f>1/U13551</f>
        <v>3.6545789769153664E-7</v>
      </c>
    </row>
    <row r="13552" s="29">
      <c r="A13552" t="inlineStr">
        <is>
          <t>photovoltaic facade installation, 3kWp, multi-Si, laminated, integrated, at building</t>
        </is>
      </c>
      <c r="B13552" s="30">
        <f>P13552*V13552</f>
        <v>5.302881217933116E-8</v>
      </c>
      <c r="C13552" t="inlineStr">
        <is>
          <t>APAC</t>
        </is>
      </c>
      <c r="D13552" t="inlineStr">
        <is>
          <t>unit</t>
        </is>
      </c>
      <c r="F13552" t="inlineStr">
        <is>
          <t>technosphere</t>
        </is>
      </c>
      <c r="G13552" t="n">
        <v>2</v>
      </c>
      <c r="H13552" t="n">
        <v>-17.5612990452514</v>
      </c>
      <c r="I13552" t="n">
        <v>0.09798894162072011</v>
      </c>
      <c r="J13552" t="inlineStr">
        <is>
          <t>(2,2,1,1,1,3); Calculation with average annual yield and share of technologies. Lifetime: 30a.</t>
        </is>
      </c>
      <c r="L13552" t="inlineStr">
        <is>
          <t>photovoltaic facade installation, 3kWp, multi-Si, laminated, integrated, at building</t>
        </is>
      </c>
      <c r="N13552" t="inlineStr">
        <is>
          <t>all</t>
        </is>
      </c>
      <c r="O13552" t="n">
        <v>1</v>
      </c>
      <c r="P13552" s="30">
        <f>INDEX(parameters!$D$41:$AG$178,MATCH('PV (extension)'!B13526,parameters!$C$41:$C$178,0),MATCH('PV (extension)'!A13552,parameters!$D$5:$AG$5,0))/O13552</f>
        <v>3.2864644265829519E-3</v>
      </c>
      <c r="Q13552" t="inlineStr">
        <is>
          <t>façade</t>
        </is>
      </c>
      <c r="R13552">
        <f>INDEX(parameters!$C$196:$EJ$198,MATCH('PV (extension)'!Q13552,parameters!$B$196:$B$198,0),MATCH('PV (extension)'!B13526,parameters!$C$195:$EJ$195,0))</f>
        <v>688.61190559931219</v>
      </c>
      <c r="S13552" t="n">
        <v>3</v>
      </c>
      <c r="T13552" t="n">
        <v>30</v>
      </c>
      <c r="U13552">
        <f>T13552*S13552*R13552</f>
        <v>61975.071503938096</v>
      </c>
      <c r="V13552">
        <f>1/U13552</f>
        <v>1.6135519907168753E-5</v>
      </c>
    </row>
    <row r="13553" s="29">
      <c r="A13553" t="inlineStr">
        <is>
          <t>photovoltaic facade installation, 3kWp, multi-Si, panel, mounted, at building</t>
        </is>
      </c>
      <c r="B13553" s="30">
        <f>P13553*V13553</f>
        <v>5.2007229727138544E-8</v>
      </c>
      <c r="C13553" t="inlineStr">
        <is>
          <t>APAC</t>
        </is>
      </c>
      <c r="D13553" t="inlineStr">
        <is>
          <t>unit</t>
        </is>
      </c>
      <c r="F13553" t="inlineStr">
        <is>
          <t>technosphere</t>
        </is>
      </c>
      <c r="G13553" t="n">
        <v>2</v>
      </c>
      <c r="H13553" t="n">
        <v>-17.5612990452514</v>
      </c>
      <c r="I13553" t="n">
        <v>0.09798894162072011</v>
      </c>
      <c r="J13553" t="inlineStr">
        <is>
          <t>(2,2,1,1,1,3); Calculation with average annual yield and share of technologies. Lifetime: 30a.</t>
        </is>
      </c>
      <c r="L13553" t="inlineStr">
        <is>
          <t>photovoltaic facade installation, 3kWp, multi-Si, panel, mounted, at building</t>
        </is>
      </c>
      <c r="N13553" t="inlineStr">
        <is>
          <t>all</t>
        </is>
      </c>
      <c r="O13553" t="n">
        <v>1</v>
      </c>
      <c r="P13553" s="30">
        <f>INDEX(parameters!$D$41:$AG$178,MATCH('PV (extension)'!B13526,parameters!$C$41:$C$178,0),MATCH('PV (extension)'!A13553,parameters!$D$5:$AG$5,0))/O13553</f>
        <v>3.2231517810611459E-3</v>
      </c>
      <c r="Q13553" t="inlineStr">
        <is>
          <t>façade</t>
        </is>
      </c>
      <c r="R13553">
        <f>INDEX(parameters!$C$196:$EJ$198,MATCH('PV (extension)'!Q13553,parameters!$B$196:$B$198,0),MATCH('PV (extension)'!B13526,parameters!$C$195:$EJ$195,0))</f>
        <v>688.61190559931219</v>
      </c>
      <c r="S13553" t="n">
        <v>3</v>
      </c>
      <c r="T13553" t="n">
        <v>30</v>
      </c>
      <c r="U13553">
        <f>T13553*S13553*R13553</f>
        <v>61975.071503938096</v>
      </c>
      <c r="V13553">
        <f>1/U13553</f>
        <v>1.6135519907168753E-5</v>
      </c>
    </row>
    <row r="13554" s="29">
      <c r="A13554" t="inlineStr">
        <is>
          <t>photovoltaic facade installation, 3kWp, single-Si, laminated, integrated, at building</t>
        </is>
      </c>
      <c r="B13554" s="30">
        <f>P13554*V13554</f>
        <v>2.7956197813706812E-8</v>
      </c>
      <c r="C13554" t="inlineStr">
        <is>
          <t>APAC</t>
        </is>
      </c>
      <c r="D13554" t="inlineStr">
        <is>
          <t>unit</t>
        </is>
      </c>
      <c r="F13554" t="inlineStr">
        <is>
          <t>technosphere</t>
        </is>
      </c>
      <c r="G13554" t="n">
        <v>2</v>
      </c>
      <c r="H13554" t="n">
        <v>-18.19689739735082</v>
      </c>
      <c r="I13554" t="n">
        <v>0.09798894162072011</v>
      </c>
      <c r="J13554" t="inlineStr">
        <is>
          <t>(2,2,1,1,1,3); Calculation with average annual yield and share of technologies. Lifetime: 30a.</t>
        </is>
      </c>
      <c r="L13554" t="inlineStr">
        <is>
          <t>photovoltaic facade installation, 3kWp, single-Si, laminated, integrated, at building</t>
        </is>
      </c>
      <c r="N13554" t="inlineStr">
        <is>
          <t>all</t>
        </is>
      </c>
      <c r="O13554" t="n">
        <v>1</v>
      </c>
      <c r="P13554" s="30">
        <f>INDEX(parameters!$D$41:$AG$178,MATCH('PV (extension)'!B13526,parameters!$C$41:$C$178,0),MATCH('PV (extension)'!A13554,parameters!$D$5:$AG$5,0))/O13554</f>
        <v>1.7325873584827175E-3</v>
      </c>
      <c r="Q13554" t="inlineStr">
        <is>
          <t>façade</t>
        </is>
      </c>
      <c r="R13554">
        <f>INDEX(parameters!$C$196:$EJ$198,MATCH('PV (extension)'!Q13554,parameters!$B$196:$B$198,0),MATCH('PV (extension)'!B13526,parameters!$C$195:$EJ$195,0))</f>
        <v>688.61190559931219</v>
      </c>
      <c r="S13554" t="n">
        <v>3</v>
      </c>
      <c r="T13554" t="n">
        <v>30</v>
      </c>
      <c r="U13554">
        <f>T13554*S13554*R13554</f>
        <v>61975.071503938096</v>
      </c>
      <c r="V13554">
        <f>1/U13554</f>
        <v>1.6135519907168753E-5</v>
      </c>
    </row>
    <row r="13555" s="29">
      <c r="A13555" t="inlineStr">
        <is>
          <t>photovoltaic facade installation, 3kWp, single-Si, panel, mounted, at building</t>
        </is>
      </c>
      <c r="B13555" s="30">
        <f>P13555*V13555</f>
        <v>2.7932008745994368E-8</v>
      </c>
      <c r="C13555" t="inlineStr">
        <is>
          <t>APAC</t>
        </is>
      </c>
      <c r="D13555" t="inlineStr">
        <is>
          <t>unit</t>
        </is>
      </c>
      <c r="F13555" t="inlineStr">
        <is>
          <t>technosphere</t>
        </is>
      </c>
      <c r="G13555" t="n">
        <v>2</v>
      </c>
      <c r="H13555" t="n">
        <v>-18.19689739735082</v>
      </c>
      <c r="I13555" t="n">
        <v>0.09798894162072011</v>
      </c>
      <c r="J13555" t="inlineStr">
        <is>
          <t>(2,2,1,1,1,3); Calculation with average annual yield and share of technologies. Lifetime: 30a.</t>
        </is>
      </c>
      <c r="L13555" t="inlineStr">
        <is>
          <t>photovoltaic facade installation, 3kWp, single-Si, panel, mounted, at building</t>
        </is>
      </c>
      <c r="N13555" t="inlineStr">
        <is>
          <t>all</t>
        </is>
      </c>
      <c r="O13555" t="n">
        <v>1</v>
      </c>
      <c r="P13555" s="30">
        <f>INDEX(parameters!$D$41:$AG$178,MATCH('PV (extension)'!B13526,parameters!$C$41:$C$178,0),MATCH('PV (extension)'!A13555,parameters!$D$5:$AG$5,0))/O13555</f>
        <v>1.7310882392816251E-3</v>
      </c>
      <c r="Q13555" t="inlineStr">
        <is>
          <t>façade</t>
        </is>
      </c>
      <c r="R13555">
        <f>INDEX(parameters!$C$196:$EJ$198,MATCH('PV (extension)'!Q13555,parameters!$B$196:$B$198,0),MATCH('PV (extension)'!B13526,parameters!$C$195:$EJ$195,0))</f>
        <v>688.61190559931219</v>
      </c>
      <c r="S13555" t="n">
        <v>3</v>
      </c>
      <c r="T13555" t="n">
        <v>30</v>
      </c>
      <c r="U13555">
        <f>T13555*S13555*R13555</f>
        <v>61975.071503938096</v>
      </c>
      <c r="V13555">
        <f>1/U13555</f>
        <v>1.6135519907168753E-5</v>
      </c>
    </row>
    <row r="13556" ht="16" customHeight="1" s="29">
      <c r="A13556" t="inlineStr">
        <is>
          <t>photovoltaic flat-roof installation, 3kWp, multi-Si, on roof</t>
        </is>
      </c>
      <c r="B13556" s="30">
        <f>P13556*V13556</f>
        <v>5.7354127924471461E-7</v>
      </c>
      <c r="C13556" t="inlineStr">
        <is>
          <t>APAC</t>
        </is>
      </c>
      <c r="D13556" t="inlineStr">
        <is>
          <t>unit</t>
        </is>
      </c>
      <c r="F13556" t="inlineStr">
        <is>
          <t>technosphere</t>
        </is>
      </c>
      <c r="G13556" t="n">
        <v>2</v>
      </c>
      <c r="H13556" t="n">
        <v>-15.20991773919472</v>
      </c>
      <c r="I13556" t="n">
        <v>0.09798894162072011</v>
      </c>
      <c r="J13556" t="inlineStr">
        <is>
          <t>(2,2,1,1,1,3); Calculation with average annual yield and share of technologies. Lifetime: 30a.</t>
        </is>
      </c>
      <c r="L13556" t="inlineStr">
        <is>
          <t>photovoltaic flat-roof installation, 3kWp, multi-Si, on roof</t>
        </is>
      </c>
      <c r="N13556" t="inlineStr">
        <is>
          <t>all</t>
        </is>
      </c>
      <c r="O13556" t="n">
        <v>1</v>
      </c>
      <c r="P13556" s="30">
        <f>INDEX(parameters!$D$41:$AG$178,MATCH('PV (extension)'!B13526,parameters!$C$41:$C$178,0),MATCH('PV (extension)'!A13556,parameters!$D$5:$AG$5,0))/O13556</f>
        <v>5.0625069824473082E-2</v>
      </c>
      <c r="Q13556" s="3" t="inlineStr">
        <is>
          <t>roof-top</t>
        </is>
      </c>
      <c r="R13556">
        <f>INDEX(parameters!$C$196:$EJ$198,MATCH('PV (extension)'!Q13556,parameters!$B$196:$B$198,0),MATCH('PV (extension)'!B13526,parameters!$C$195:$EJ$195,0))</f>
        <v>980.75028979295973</v>
      </c>
      <c r="S13556" t="n">
        <v>3</v>
      </c>
      <c r="T13556" t="n">
        <v>30</v>
      </c>
      <c r="U13556">
        <f>T13556*S13556*R13556</f>
        <v>88267.526081366377</v>
      </c>
      <c r="V13556">
        <f>1/U13556</f>
        <v>1.1329194828437635E-5</v>
      </c>
    </row>
    <row r="13557" ht="16" customHeight="1" s="29">
      <c r="A13557" t="inlineStr">
        <is>
          <t>photovoltaic flat-roof installation, 3kWp, single-Si, on roof</t>
        </is>
      </c>
      <c r="B13557" s="30">
        <f>P13557*V13557</f>
        <v>2.9938023968063649E-7</v>
      </c>
      <c r="C13557" t="inlineStr">
        <is>
          <t>APAC</t>
        </is>
      </c>
      <c r="D13557" t="inlineStr">
        <is>
          <t>unit</t>
        </is>
      </c>
      <c r="F13557" t="inlineStr">
        <is>
          <t>technosphere</t>
        </is>
      </c>
      <c r="G13557" t="n">
        <v>2</v>
      </c>
      <c r="H13557" t="n">
        <v>-15.84555259734934</v>
      </c>
      <c r="I13557" t="n">
        <v>0.09798894162072011</v>
      </c>
      <c r="J13557" t="inlineStr">
        <is>
          <t>(2,2,1,1,1,3); Calculation with average annual yield and share of technologies. Lifetime: 30a.</t>
        </is>
      </c>
      <c r="L13557" t="inlineStr">
        <is>
          <t>photovoltaic flat-roof installation, 3kWp, single-Si, on roof</t>
        </is>
      </c>
      <c r="N13557" t="inlineStr">
        <is>
          <t>all</t>
        </is>
      </c>
      <c r="O13557" t="n">
        <v>1</v>
      </c>
      <c r="P13557" s="30">
        <f>INDEX(parameters!$D$41:$AG$178,MATCH('PV (extension)'!B13526,parameters!$C$41:$C$178,0),MATCH('PV (extension)'!A13557,parameters!$D$5:$AG$5,0))/O13557</f>
        <v>2.6425553114256296E-2</v>
      </c>
      <c r="Q13557" s="3" t="inlineStr">
        <is>
          <t>roof-top</t>
        </is>
      </c>
      <c r="R13557">
        <f>INDEX(parameters!$C$196:$EJ$198,MATCH('PV (extension)'!Q13557,parameters!$B$196:$B$198,0),MATCH('PV (extension)'!B13526,parameters!$C$195:$EJ$195,0))</f>
        <v>980.75028979295973</v>
      </c>
      <c r="S13557" t="n">
        <v>3</v>
      </c>
      <c r="T13557" t="n">
        <v>30</v>
      </c>
      <c r="U13557">
        <f>T13557*S13557*R13557</f>
        <v>88267.526081366377</v>
      </c>
      <c r="V13557">
        <f>1/U13557</f>
        <v>1.1329194828437635E-5</v>
      </c>
    </row>
    <row r="13558" ht="16" customHeight="1" s="29">
      <c r="A13558" t="inlineStr">
        <is>
          <t>photovoltaic slanted-roof installation, 3kWp, CIS, panel, mounted, on roof</t>
        </is>
      </c>
      <c r="B13558" s="30">
        <f>P13558*V13558</f>
        <v>1.655926685614856E-7</v>
      </c>
      <c r="C13558" t="inlineStr">
        <is>
          <t>CH</t>
        </is>
      </c>
      <c r="D13558" t="inlineStr">
        <is>
          <t>unit</t>
        </is>
      </c>
      <c r="F13558" t="inlineStr">
        <is>
          <t>technosphere</t>
        </is>
      </c>
      <c r="G13558" t="n">
        <v>2</v>
      </c>
      <c r="H13558" t="n">
        <v>-16.88405011147741</v>
      </c>
      <c r="I13558" t="n">
        <v>0.09798894162072011</v>
      </c>
      <c r="J13558" t="inlineStr">
        <is>
          <t>(2,2,1,1,1,3); Calculation with average annual yield and share of technologies. Lifetime: 30a.</t>
        </is>
      </c>
      <c r="L13558" t="inlineStr">
        <is>
          <t>photovoltaic slanted-roof installation, 3kWp, CIS, panel, mounted, on roof</t>
        </is>
      </c>
      <c r="N13558" t="inlineStr">
        <is>
          <t>all</t>
        </is>
      </c>
      <c r="O13558" t="n">
        <v>1</v>
      </c>
      <c r="P13558" s="30">
        <f>INDEX(parameters!$D$41:$AG$178,MATCH('PV (extension)'!B13526,parameters!$C$41:$C$178,0),MATCH('PV (extension)'!A13558,parameters!$D$5:$AG$5,0))/O13558</f>
        <v>1.4616455191133988E-2</v>
      </c>
      <c r="Q13558" s="3" t="inlineStr">
        <is>
          <t>roof-top</t>
        </is>
      </c>
      <c r="R13558">
        <f>INDEX(parameters!$C$196:$EJ$198,MATCH('PV (extension)'!Q13558,parameters!$B$196:$B$198,0),MATCH('PV (extension)'!B13526,parameters!$C$195:$EJ$195,0))</f>
        <v>980.75028979295973</v>
      </c>
      <c r="S13558" t="n">
        <v>3</v>
      </c>
      <c r="T13558" t="n">
        <v>30</v>
      </c>
      <c r="U13558">
        <f>T13558*S13558*R13558</f>
        <v>88267.526081366377</v>
      </c>
      <c r="V13558">
        <f>1/U13558</f>
        <v>1.1329194828437635E-5</v>
      </c>
    </row>
    <row r="13559" ht="16" customHeight="1" s="29">
      <c r="A13559" t="inlineStr">
        <is>
          <t>photovoltaic slanted-roof installation, 3kWp, CdTe, laminated, integrated, on roof</t>
        </is>
      </c>
      <c r="B13559" s="30">
        <f>P13559*V13559</f>
        <v>4.636698562436976E-9</v>
      </c>
      <c r="C13559" t="inlineStr">
        <is>
          <t>CH</t>
        </is>
      </c>
      <c r="D13559" t="inlineStr">
        <is>
          <t>unit</t>
        </is>
      </c>
      <c r="F13559" t="inlineStr">
        <is>
          <t>technosphere</t>
        </is>
      </c>
      <c r="G13559" t="n">
        <v>2</v>
      </c>
      <c r="H13559" t="n">
        <v>-19.50639655088546</v>
      </c>
      <c r="I13559" t="n">
        <v>0.09798894162072011</v>
      </c>
      <c r="J13559" t="inlineStr">
        <is>
          <t>(2,2,1,1,1,3); Calculation with average annual yield and share of technologies. Lifetime: 30a.</t>
        </is>
      </c>
      <c r="L13559" t="inlineStr">
        <is>
          <t>photovoltaic slanted-roof installation, 3kWp, CdTe, laminated, integrated, on roof</t>
        </is>
      </c>
      <c r="N13559" t="inlineStr">
        <is>
          <t>all</t>
        </is>
      </c>
      <c r="O13559" t="n">
        <v>1</v>
      </c>
      <c r="P13559" s="30">
        <f>INDEX(parameters!$D$41:$AG$178,MATCH('PV (extension)'!B13526,parameters!$C$41:$C$178,0),MATCH('PV (extension)'!A13559,parameters!$D$5:$AG$5,0))/O13559</f>
        <v>4.0926991129133978E-4</v>
      </c>
      <c r="Q13559" s="3" t="inlineStr">
        <is>
          <t>roof-top</t>
        </is>
      </c>
      <c r="R13559">
        <f>INDEX(parameters!$C$196:$EJ$198,MATCH('PV (extension)'!Q13559,parameters!$B$196:$B$198,0),MATCH('PV (extension)'!B13526,parameters!$C$195:$EJ$195,0))</f>
        <v>980.75028979295973</v>
      </c>
      <c r="S13559" t="n">
        <v>3</v>
      </c>
      <c r="T13559" t="n">
        <v>30</v>
      </c>
      <c r="U13559">
        <f>T13559*S13559*R13559</f>
        <v>88267.526081366377</v>
      </c>
      <c r="V13559">
        <f>1/U13559</f>
        <v>1.1329194828437635E-5</v>
      </c>
    </row>
    <row r="13560" ht="16" customHeight="1" s="29">
      <c r="A13560" t="inlineStr">
        <is>
          <t>photovoltaic slanted-roof installation, 3kWp, multi-Si, laminated, integrated, on roof</t>
        </is>
      </c>
      <c r="B13560" s="30">
        <f>P13560*V13560</f>
        <v>2.7546898545628475E-8</v>
      </c>
      <c r="C13560" t="inlineStr">
        <is>
          <t>APAC</t>
        </is>
      </c>
      <c r="D13560" t="inlineStr">
        <is>
          <t>unit</t>
        </is>
      </c>
      <c r="F13560" t="inlineStr">
        <is>
          <t>technosphere</t>
        </is>
      </c>
      <c r="G13560" t="n">
        <v>2</v>
      </c>
      <c r="H13560" t="n">
        <v>-18.22076487875746</v>
      </c>
      <c r="I13560" t="n">
        <v>0.09798894162072011</v>
      </c>
      <c r="J13560" t="inlineStr">
        <is>
          <t>(2,2,1,1,1,3); Calculation with average annual yield and share of technologies. Lifetime: 30a.</t>
        </is>
      </c>
      <c r="L13560" t="inlineStr">
        <is>
          <t>photovoltaic slanted-roof installation, 3kWp, multi-Si, laminated, integrated, on roof</t>
        </is>
      </c>
      <c r="N13560" t="inlineStr">
        <is>
          <t>all</t>
        </is>
      </c>
      <c r="O13560" t="n">
        <v>1</v>
      </c>
      <c r="P13560" s="30">
        <f>INDEX(parameters!$D$41:$AG$178,MATCH('PV (extension)'!B13526,parameters!$C$41:$C$178,0),MATCH('PV (extension)'!A13560,parameters!$D$5:$AG$5,0))/O13560</f>
        <v>2.4314965858370148E-3</v>
      </c>
      <c r="Q13560" s="3" t="inlineStr">
        <is>
          <t>roof-top</t>
        </is>
      </c>
      <c r="R13560">
        <f>INDEX(parameters!$C$196:$EJ$198,MATCH('PV (extension)'!Q13560,parameters!$B$196:$B$198,0),MATCH('PV (extension)'!B13526,parameters!$C$195:$EJ$195,0))</f>
        <v>980.75028979295973</v>
      </c>
      <c r="S13560" t="n">
        <v>3</v>
      </c>
      <c r="T13560" t="n">
        <v>30</v>
      </c>
      <c r="U13560">
        <f>T13560*S13560*R13560</f>
        <v>88267.526081366377</v>
      </c>
      <c r="V13560">
        <f>1/U13560</f>
        <v>1.1329194828437635E-5</v>
      </c>
    </row>
    <row r="13561" ht="16" customHeight="1" s="29">
      <c r="A13561" t="inlineStr">
        <is>
          <t>photovoltaic slanted-roof installation, 3kWp, multi-Si, panel, mounted, on roof</t>
        </is>
      </c>
      <c r="B13561" s="30">
        <f>P13561*V13561</f>
        <v>4.7150505832680404E-7</v>
      </c>
      <c r="C13561" t="inlineStr">
        <is>
          <t>APAC</t>
        </is>
      </c>
      <c r="D13561" t="inlineStr">
        <is>
          <t>unit</t>
        </is>
      </c>
      <c r="F13561" t="inlineStr">
        <is>
          <t>technosphere</t>
        </is>
      </c>
      <c r="G13561" t="n">
        <v>2</v>
      </c>
      <c r="H13561" t="n">
        <v>-15.40735416199742</v>
      </c>
      <c r="I13561" t="n">
        <v>0.09798894162072011</v>
      </c>
      <c r="J13561" t="inlineStr">
        <is>
          <t>(2,2,1,1,1,3); Calculation with average annual yield and share of technologies. Lifetime: 30a.</t>
        </is>
      </c>
      <c r="L13561" t="inlineStr">
        <is>
          <t>photovoltaic slanted-roof installation, 3kWp, multi-Si, panel, mounted, on roof</t>
        </is>
      </c>
      <c r="N13561" t="inlineStr">
        <is>
          <t>all</t>
        </is>
      </c>
      <c r="O13561" t="n">
        <v>1</v>
      </c>
      <c r="P13561" s="30">
        <f>INDEX(parameters!$D$41:$AG$178,MATCH('PV (extension)'!B13526,parameters!$C$41:$C$178,0),MATCH('PV (extension)'!A13561,parameters!$D$5:$AG$5,0))/O13561</f>
        <v>4.1618585033357351E-2</v>
      </c>
      <c r="Q13561" s="3" t="inlineStr">
        <is>
          <t>roof-top</t>
        </is>
      </c>
      <c r="R13561">
        <f>INDEX(parameters!$C$196:$EJ$198,MATCH('PV (extension)'!Q13561,parameters!$B$196:$B$198,0),MATCH('PV (extension)'!B13526,parameters!$C$195:$EJ$195,0))</f>
        <v>980.75028979295973</v>
      </c>
      <c r="S13561" t="n">
        <v>3</v>
      </c>
      <c r="T13561" t="n">
        <v>30</v>
      </c>
      <c r="U13561">
        <f>T13561*S13561*R13561</f>
        <v>88267.526081366377</v>
      </c>
      <c r="V13561">
        <f>1/U13561</f>
        <v>1.1329194828437635E-5</v>
      </c>
    </row>
    <row r="13562" ht="16" customHeight="1" s="29">
      <c r="A13562" t="inlineStr">
        <is>
          <t>photovoltaic slanted-roof installation, 3kWp, single-Si, laminated, integrated, on roof</t>
        </is>
      </c>
      <c r="B13562" s="30">
        <f>P13562*V13562</f>
        <v>1.4558433751362365E-8</v>
      </c>
      <c r="C13562" t="inlineStr">
        <is>
          <t>APAC</t>
        </is>
      </c>
      <c r="D13562" t="inlineStr">
        <is>
          <t>unit</t>
        </is>
      </c>
      <c r="F13562" t="inlineStr">
        <is>
          <t>technosphere</t>
        </is>
      </c>
      <c r="G13562" t="n">
        <v>2</v>
      </c>
      <c r="H13562" t="n">
        <v>-18.85636797425012</v>
      </c>
      <c r="I13562" t="n">
        <v>0.09798894162072011</v>
      </c>
      <c r="J13562" t="inlineStr">
        <is>
          <t>(2,2,1,1,1,3); Calculation with average annual yield and share of technologies. Lifetime: 30a.</t>
        </is>
      </c>
      <c r="L13562" t="inlineStr">
        <is>
          <t>photovoltaic slanted-roof installation, 3kWp, single-Si, laminated, integrated, on roof</t>
        </is>
      </c>
      <c r="N13562" t="inlineStr">
        <is>
          <t>all</t>
        </is>
      </c>
      <c r="O13562" t="n">
        <v>1</v>
      </c>
      <c r="P13562" s="30">
        <f>INDEX(parameters!$D$41:$AG$178,MATCH('PV (extension)'!B13526,parameters!$C$41:$C$178,0),MATCH('PV (extension)'!A13562,parameters!$D$5:$AG$5,0))/O13562</f>
        <v>1.2850369308522222E-3</v>
      </c>
      <c r="Q13562" s="3" t="inlineStr">
        <is>
          <t>roof-top</t>
        </is>
      </c>
      <c r="R13562">
        <f>INDEX(parameters!$C$196:$EJ$198,MATCH('PV (extension)'!Q13562,parameters!$B$196:$B$198,0),MATCH('PV (extension)'!B13526,parameters!$C$195:$EJ$195,0))</f>
        <v>980.75028979295973</v>
      </c>
      <c r="S13562" t="n">
        <v>3</v>
      </c>
      <c r="T13562" t="n">
        <v>30</v>
      </c>
      <c r="U13562">
        <f>T13562*S13562*R13562</f>
        <v>88267.526081366377</v>
      </c>
      <c r="V13562">
        <f>1/U13562</f>
        <v>1.1329194828437635E-5</v>
      </c>
    </row>
    <row r="13563" ht="16" customHeight="1" s="29">
      <c r="A13563" t="inlineStr">
        <is>
          <t>photovoltaic slanted-roof installation, 3kWp, single-Si, panel, mounted, on roof</t>
        </is>
      </c>
      <c r="B13563" s="30">
        <f>P13563*V13563</f>
        <v>2.4641180142674236E-7</v>
      </c>
      <c r="C13563" t="inlineStr">
        <is>
          <t>APAC</t>
        </is>
      </c>
      <c r="D13563" t="inlineStr">
        <is>
          <t>unit</t>
        </is>
      </c>
      <c r="F13563" t="inlineStr">
        <is>
          <t>technosphere</t>
        </is>
      </c>
      <c r="G13563" t="n">
        <v>2</v>
      </c>
      <c r="H13563" t="n">
        <v>-16.04298817847151</v>
      </c>
      <c r="I13563" t="n">
        <v>0.09798894162072011</v>
      </c>
      <c r="J13563" t="inlineStr">
        <is>
          <t>(2,2,1,1,1,3); Calculation with average annual yield and share of technologies. Lifetime: 30a.</t>
        </is>
      </c>
      <c r="L13563" t="inlineStr">
        <is>
          <t>photovoltaic slanted-roof installation, 3kWp, single-Si, panel, mounted, on roof</t>
        </is>
      </c>
      <c r="N13563" t="inlineStr">
        <is>
          <t>all</t>
        </is>
      </c>
      <c r="O13563" t="n">
        <v>1</v>
      </c>
      <c r="P13563" s="30">
        <f>INDEX(parameters!$D$41:$AG$178,MATCH('PV (extension)'!B13526,parameters!$C$41:$C$178,0),MATCH('PV (extension)'!A13563,parameters!$D$5:$AG$5,0))/O13563</f>
        <v>2.1750160109191456E-2</v>
      </c>
      <c r="Q13563" s="3" t="inlineStr">
        <is>
          <t>roof-top</t>
        </is>
      </c>
      <c r="R13563">
        <f>INDEX(parameters!$C$196:$EJ$198,MATCH('PV (extension)'!Q13563,parameters!$B$196:$B$198,0),MATCH('PV (extension)'!B13526,parameters!$C$195:$EJ$195,0))</f>
        <v>980.75028979295973</v>
      </c>
      <c r="S13563" t="n">
        <v>3</v>
      </c>
      <c r="T13563" t="n">
        <v>30</v>
      </c>
      <c r="U13563">
        <f>T13563*S13563*R13563</f>
        <v>88267.526081366377</v>
      </c>
      <c r="V13563">
        <f>1/U13563</f>
        <v>1.1329194828437635E-5</v>
      </c>
    </row>
    <row r="13564" s="29">
      <c r="A13564" t="inlineStr">
        <is>
          <t>market for tap water</t>
        </is>
      </c>
      <c r="B13564" t="n">
        <v>0.0020721</v>
      </c>
      <c r="C13564" t="inlineStr">
        <is>
          <t>Europe without Switzerland</t>
        </is>
      </c>
      <c r="D13564" t="inlineStr">
        <is>
          <t>kilogram</t>
        </is>
      </c>
      <c r="F13564" t="inlineStr">
        <is>
          <t>technosphere</t>
        </is>
      </c>
      <c r="G13564" t="n">
        <v>2</v>
      </c>
      <c r="H13564" t="n">
        <v>-6.179192693201237</v>
      </c>
      <c r="I13564" t="n">
        <v>0.04340984597628009</v>
      </c>
      <c r="J13564" t="inlineStr">
        <is>
          <t>(2,2,1,1,1,3); Estimation 20l/m2 panel</t>
        </is>
      </c>
      <c r="L13564" t="inlineStr">
        <is>
          <t>tap water</t>
        </is>
      </c>
    </row>
    <row r="13565" s="29">
      <c r="A13565" t="inlineStr">
        <is>
          <t>treatment of wastewater, from residence, capacity 1.1E10l/year</t>
        </is>
      </c>
      <c r="B13565" t="n">
        <v>-1.8649e-06</v>
      </c>
      <c r="C13565" t="inlineStr">
        <is>
          <t>CH</t>
        </is>
      </c>
      <c r="D13565" t="inlineStr">
        <is>
          <t>cubic meter</t>
        </is>
      </c>
      <c r="F13565" t="inlineStr">
        <is>
          <t>technosphere</t>
        </is>
      </c>
      <c r="G13565" t="n">
        <v>2</v>
      </c>
      <c r="H13565" t="n">
        <v>-13.19230312560901</v>
      </c>
      <c r="I13565" t="n">
        <v>0.04340984597628009</v>
      </c>
      <c r="J13565" t="inlineStr">
        <is>
          <t>(2,2,1,1,1,3); Estimation 20l/m2 panel</t>
        </is>
      </c>
      <c r="K13565" t="b">
        <v>1</v>
      </c>
      <c r="L13565" t="inlineStr">
        <is>
          <t>wastewater, from residence</t>
        </is>
      </c>
    </row>
    <row r="13566" s="29"/>
    <row r="13567" customFormat="1" s="28">
      <c r="A13567" s="28" t="inlineStr">
        <is>
          <t>Activity</t>
        </is>
      </c>
      <c r="B13567" s="28" t="inlineStr">
        <is>
          <t>electricity production, photovoltaic, residential</t>
        </is>
      </c>
    </row>
    <row r="13568">
      <c r="A13568" t="inlineStr">
        <is>
          <t>comment</t>
        </is>
      </c>
      <c r="B13568"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")&amp;HLOOKUP(B13569,parameters!$C$195:$EJ$198,2,0)&amp;" kWh/kWp.
Annual output, Facade: "&amp;HLOOKUP(B13569,parameters!$C$195:$EJ$198,3,0)&amp;" kWh/kWp.
Annual output, Open-ground: "&amp;HLOOKUP(B13569,parameters!$C$195:$EJ$198,4,0)&amp;_xlfn._LONGTEXT("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")&amp;VLOOKUP(B13569,'extension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980.75028979296 kWh/kWp.
Annual output, Facade: 688.611905599312 kWh/kWp.
Annual output, Open-ground: 1043.35137212017 kWh/kWp.
Amount of solar energy transformed to electricity. Waste heat emission due to losses of electricity in the system.
Technology:  Electricity production with grid-connected photovoltaic power plants.
Time period:  Time of publications
Production volume: 239.068 GWh in 2025.
Sampling:  Statistical data and model calculations
Extrapolations:  Use of PV technology data investigated for other countries (Switzerland). Correction of average yield with Swiss data.
Uncertainty:  None
Author: Romain Sacchi, PSI, romain.sacchi@psi.ch</v>
      </c>
    </row>
    <row r="13569" s="29">
      <c r="A13569" t="inlineStr">
        <is>
          <t>location</t>
        </is>
      </c>
      <c r="B13569" t="inlineStr">
        <is>
          <t>LV</t>
        </is>
      </c>
    </row>
    <row r="13570" s="29">
      <c r="A13570" t="inlineStr">
        <is>
          <t>production amount</t>
        </is>
      </c>
      <c r="B13570" t="n">
        <v>1</v>
      </c>
    </row>
    <row r="13571" s="29">
      <c r="A13571" t="inlineStr">
        <is>
          <t>reference product</t>
        </is>
      </c>
      <c r="B13571" t="inlineStr">
        <is>
          <t>electricity, low voltage</t>
        </is>
      </c>
    </row>
    <row r="13572" s="29">
      <c r="A13572" t="inlineStr">
        <is>
          <t>source</t>
        </is>
      </c>
      <c r="B13572"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573" s="29">
      <c r="A13573" t="inlineStr">
        <is>
          <t>type</t>
        </is>
      </c>
      <c r="B13573" t="inlineStr">
        <is>
          <t>process</t>
        </is>
      </c>
    </row>
    <row r="13574" s="29">
      <c r="A13574" t="inlineStr">
        <is>
          <t>unit</t>
        </is>
      </c>
      <c r="B13574" t="inlineStr">
        <is>
          <t>kilowatt hour</t>
        </is>
      </c>
    </row>
    <row r="13575" s="29">
      <c r="A13575" t="inlineStr">
        <is>
          <t>Exchanges</t>
        </is>
      </c>
    </row>
    <row r="13576" customFormat="1" s="28">
      <c r="A13576" s="28" t="inlineStr">
        <is>
          <t>name</t>
        </is>
      </c>
      <c r="B13576" s="28" t="inlineStr">
        <is>
          <t>amount</t>
        </is>
      </c>
      <c r="C13576" s="28" t="inlineStr">
        <is>
          <t>location</t>
        </is>
      </c>
      <c r="D13576" s="28" t="inlineStr">
        <is>
          <t>unit</t>
        </is>
      </c>
      <c r="E13576" s="28" t="inlineStr">
        <is>
          <t>categories</t>
        </is>
      </c>
      <c r="F13576" s="28" t="inlineStr">
        <is>
          <t>type</t>
        </is>
      </c>
      <c r="G13576" s="28" t="inlineStr">
        <is>
          <t>uncertainty type</t>
        </is>
      </c>
      <c r="H13576" s="28" t="inlineStr">
        <is>
          <t>reference product</t>
        </is>
      </c>
      <c r="I13576" s="28" t="inlineStr">
        <is>
          <t>comment</t>
        </is>
      </c>
      <c r="J13576" s="28" t="inlineStr">
        <is>
          <t>production volume</t>
        </is>
      </c>
      <c r="K13576" s="28" t="inlineStr">
        <is>
          <t>scope</t>
        </is>
      </c>
      <c r="L13576" s="28" t="inlineStr">
        <is>
          <t>scope share</t>
        </is>
      </c>
      <c r="M13576" s="28" t="inlineStr">
        <is>
          <t>tech share</t>
        </is>
      </c>
      <c r="N13576" s="28" t="inlineStr">
        <is>
          <t>installation</t>
        </is>
      </c>
      <c r="O13576" s="28" t="inlineStr">
        <is>
          <t>productivity</t>
        </is>
      </c>
      <c r="P13576" s="28" t="inlineStr">
        <is>
          <t>kWp</t>
        </is>
      </c>
      <c r="Q13576" s="28" t="inlineStr">
        <is>
          <t>lifetime</t>
        </is>
      </c>
      <c r="R13576" s="28" t="inlineStr">
        <is>
          <t>lifetime production</t>
        </is>
      </c>
      <c r="S13576" s="28" t="inlineStr">
        <is>
          <t>inverted lifetime production</t>
        </is>
      </c>
    </row>
    <row r="13577" s="29">
      <c r="A13577" t="inlineStr">
        <is>
          <t>Energy, solar, converted</t>
        </is>
      </c>
      <c r="B13577" t="n">
        <v>3.8503</v>
      </c>
      <c r="D13577" t="inlineStr">
        <is>
          <t>megajoule</t>
        </is>
      </c>
      <c r="E13577" t="inlineStr">
        <is>
          <t>natural resource::in air</t>
        </is>
      </c>
      <c r="F13577" t="inlineStr">
        <is>
          <t>biosphere</t>
        </is>
      </c>
      <c r="G13577" t="n">
        <v>0</v>
      </c>
      <c r="I13577" t="inlineStr">
        <is>
          <t>(2,2,1,1,1,3); Energy loss in the system</t>
        </is>
      </c>
    </row>
    <row r="13578" s="29">
      <c r="A13578" t="inlineStr">
        <is>
          <t>Heat, waste</t>
        </is>
      </c>
      <c r="B13578" t="n">
        <v>0.25027</v>
      </c>
      <c r="D13578" t="inlineStr">
        <is>
          <t>megajoule</t>
        </is>
      </c>
      <c r="E13578" t="inlineStr">
        <is>
          <t>air</t>
        </is>
      </c>
      <c r="F13578" t="inlineStr">
        <is>
          <t>biosphere</t>
        </is>
      </c>
      <c r="G13578" t="n">
        <v>0</v>
      </c>
      <c r="I13578" t="inlineStr">
        <is>
          <t>(1,na,na,na,na,na); Calculation with average annual output and share of technologies; Average degradation of 10.5% included</t>
        </is>
      </c>
    </row>
    <row r="13579" s="29">
      <c r="A13579" t="inlineStr">
        <is>
          <t>electricity production, photovoltaic, residential</t>
        </is>
      </c>
      <c r="B13579" t="n">
        <v>1</v>
      </c>
      <c r="C13579" t="inlineStr">
        <is>
          <t>LV</t>
        </is>
      </c>
      <c r="D13579" t="inlineStr">
        <is>
          <t>kilowatt hour</t>
        </is>
      </c>
      <c r="E13579" t="inlineStr">
        <is>
          <t>photovoltaic::power plants</t>
        </is>
      </c>
      <c r="F13579" t="inlineStr">
        <is>
          <t>production</t>
        </is>
      </c>
      <c r="G13579" t="n">
        <v>0</v>
      </c>
      <c r="H13579" t="inlineStr">
        <is>
          <t>electricity, low voltage</t>
        </is>
      </c>
      <c r="J13579">
        <f>VLOOKUP(C13579,'extension - production vol'!$B$6:$D$235,3,0)</f>
        <v>239.06800000000001</v>
      </c>
    </row>
    <row r="13580" ht="16" customHeight="1" s="29">
      <c r="A13580" t="inlineStr">
        <is>
          <t>photovoltaic slanted-roof installation, 3 kWp, CIS, laminated, integrated, on roof</t>
        </is>
      </c>
      <c r="B13580" s="30">
        <f>M13580*S13580</f>
        <v>5.8003473142291882E-8</v>
      </c>
      <c r="C13580" t="inlineStr">
        <is>
          <t>CH</t>
        </is>
      </c>
      <c r="D13580" t="inlineStr">
        <is>
          <t>unit</t>
        </is>
      </c>
      <c r="F13580" t="inlineStr">
        <is>
          <t>technosphere</t>
        </is>
      </c>
      <c r="G13580" t="n">
        <v>0</v>
      </c>
      <c r="H13580" t="inlineStr">
        <is>
          <t>photovoltaic slanted-roof installation, 3 kWp, CIS, laminated, integrated, on roof</t>
        </is>
      </c>
      <c r="I13580" t="inlineStr">
        <is>
          <t>(2,2,1,1,1,3); Calculation with average annual yield and share of technologies. Lifetime: 30a.</t>
        </is>
      </c>
      <c r="K13580" t="inlineStr">
        <is>
          <t>residential</t>
        </is>
      </c>
      <c r="L13580">
        <f>IF(K13580="residential",VLOOKUP(B13569,parameters!$C$41:$AG$178,18,0),IF(K13580="commercial",1-VLOOKUP(B13569,parameters!$C$41:$AG$178,18,0),1))</f>
        <v>0.17766751537682748</v>
      </c>
      <c r="M13580" s="30">
        <f>INDEX(parameters!$D$41:$AG$178,MATCH('PV (extension)'!B13569,parameters!$C$41:$C$178,0),MATCH('PV (extension)'!A13580,parameters!$D$5:$AG$5,0))/L13580</f>
        <v>5.119823078397083E-3</v>
      </c>
      <c r="N13580" s="3" t="inlineStr">
        <is>
          <t>roof-top</t>
        </is>
      </c>
      <c r="O13580">
        <f>INDEX(parameters!$C$196:$EJ$198,MATCH('PV (extension)'!N13580,parameters!$B$196:$B$198,0),MATCH('PV (extension)'!B13569,parameters!$C$195:$EJ$195,0))</f>
        <v>980.75028979295973</v>
      </c>
      <c r="P13580" t="n">
        <v>3</v>
      </c>
      <c r="Q13580" t="n">
        <v>30</v>
      </c>
      <c r="R13580">
        <f>Q13580*P13580*O13580</f>
        <v>88267.526081366377</v>
      </c>
      <c r="S13580">
        <f>1/R13580</f>
        <v>1.1329194828437635E-5</v>
      </c>
    </row>
    <row r="13581" ht="16" customHeight="1" s="29">
      <c r="A13581" t="inlineStr">
        <is>
          <t>photovoltaic slanted-roof installation, 3 kWp, CdTe, panel, mounted, on roof</t>
        </is>
      </c>
      <c r="B13581" s="30">
        <f>M13581*S13581</f>
        <v>3.7831640958493566E-7</v>
      </c>
      <c r="C13581" t="inlineStr">
        <is>
          <t>CH</t>
        </is>
      </c>
      <c r="D13581" t="inlineStr">
        <is>
          <t>unit</t>
        </is>
      </c>
      <c r="F13581" t="inlineStr">
        <is>
          <t>technosphere</t>
        </is>
      </c>
      <c r="G13581" t="n">
        <v>0</v>
      </c>
      <c r="H13581" t="inlineStr">
        <is>
          <t>photovoltaic slanted-roof installation, 3 kWp, CdTe, panel, mounted, on roof</t>
        </is>
      </c>
      <c r="I13581" t="inlineStr">
        <is>
          <t>(2,2,1,1,1,3); Calculation with average annual yield and share of technologies. Lifetime: 30a.</t>
        </is>
      </c>
      <c r="K13581" t="inlineStr">
        <is>
          <t>residential</t>
        </is>
      </c>
      <c r="L13581">
        <f>L13580</f>
        <v>0.17766751537682748</v>
      </c>
      <c r="M13581" s="30">
        <f>INDEX(parameters!$D$41:$AG$178,MATCH('PV (extension)'!B13569,parameters!$C$41:$C$178,0),MATCH('PV (extension)'!A13581,parameters!$D$5:$AG$5,0))/L13581</f>
        <v>3.3393053550047194E-2</v>
      </c>
      <c r="N13581" s="3" t="inlineStr">
        <is>
          <t>roof-top</t>
        </is>
      </c>
      <c r="O13581">
        <f>INDEX(parameters!$C$196:$EJ$198,MATCH('PV (extension)'!N13581,parameters!$B$196:$B$198,0),MATCH('PV (extension)'!B13569,parameters!$C$195:$EJ$195,0))</f>
        <v>980.75028979295973</v>
      </c>
      <c r="P13581" t="n">
        <v>3</v>
      </c>
      <c r="Q13581" t="n">
        <v>30</v>
      </c>
      <c r="R13581">
        <f>Q13581*P13581*O13581</f>
        <v>88267.526081366377</v>
      </c>
      <c r="S13581">
        <f>1/R13581</f>
        <v>1.1329194828437635E-5</v>
      </c>
    </row>
    <row r="13582" ht="16" customHeight="1" s="29">
      <c r="A13582" t="inlineStr">
        <is>
          <t>photovoltaic slanted-roof installation, 3 kWp, micro-Si, laminated, integrated, on roof</t>
        </is>
      </c>
      <c r="B13582" s="30">
        <f>M13582*S13582</f>
        <v>5.8620078426410893E-9</v>
      </c>
      <c r="C13582" t="inlineStr">
        <is>
          <t>RER</t>
        </is>
      </c>
      <c r="D13582" t="inlineStr">
        <is>
          <t>unit</t>
        </is>
      </c>
      <c r="F13582" t="inlineStr">
        <is>
          <t>technosphere</t>
        </is>
      </c>
      <c r="G13582" t="n">
        <v>0</v>
      </c>
      <c r="H13582" t="inlineStr">
        <is>
          <t>photovoltaic slanted-roof installation, 3 kWp, micro-Si, laminated, integrated, on roof</t>
        </is>
      </c>
      <c r="I13582" t="inlineStr">
        <is>
          <t>(2,2,1,1,1,3); Calculation with average annual yield and share of technologies. Lifetime: 30a.</t>
        </is>
      </c>
      <c r="K13582" t="inlineStr">
        <is>
          <t>residential</t>
        </is>
      </c>
      <c r="L13582">
        <f>L13581</f>
        <v>0.17766751537682748</v>
      </c>
      <c r="M13582" s="30">
        <f>INDEX(parameters!$D$41:$AG$178,MATCH('PV (extension)'!B13569,parameters!$C$41:$C$178,0),MATCH('PV (extension)'!A13582,parameters!$D$5:$AG$5,0))/L13582</f>
        <v>5.1742493013949662E-4</v>
      </c>
      <c r="N13582" s="3" t="inlineStr">
        <is>
          <t>roof-top</t>
        </is>
      </c>
      <c r="O13582">
        <f>INDEX(parameters!$C$196:$EJ$198,MATCH('PV (extension)'!N13582,parameters!$B$196:$B$198,0),MATCH('PV (extension)'!B13569,parameters!$C$195:$EJ$195,0))</f>
        <v>980.75028979295973</v>
      </c>
      <c r="P13582" t="n">
        <v>3</v>
      </c>
      <c r="Q13582" t="n">
        <v>30</v>
      </c>
      <c r="R13582">
        <f>Q13582*P13582*O13582</f>
        <v>88267.526081366377</v>
      </c>
      <c r="S13582">
        <f>1/R13582</f>
        <v>1.1329194828437635E-5</v>
      </c>
    </row>
    <row r="13583" ht="16" customHeight="1" s="29">
      <c r="A13583" t="inlineStr">
        <is>
          <t>photovoltaic slanted-roof installation, 3 kWp, micro-Si, panel, mounted, on roof</t>
        </is>
      </c>
      <c r="B13583" s="30">
        <f>M13583*S13583</f>
        <v>1.0190998880012056E-7</v>
      </c>
      <c r="C13583" t="inlineStr">
        <is>
          <t>RER</t>
        </is>
      </c>
      <c r="D13583" t="inlineStr">
        <is>
          <t>unit</t>
        </is>
      </c>
      <c r="F13583" t="inlineStr">
        <is>
          <t>technosphere</t>
        </is>
      </c>
      <c r="G13583" t="n">
        <v>0</v>
      </c>
      <c r="H13583" t="inlineStr">
        <is>
          <t>photovoltaic slanted-roof installation, 3 kWp, micro-Si, panel, mounted, on roof</t>
        </is>
      </c>
      <c r="I13583" t="inlineStr">
        <is>
          <t>(2,2,1,1,1,3); Calculation with average annual yield and share of technologies. Lifetime: 30a.</t>
        </is>
      </c>
      <c r="K13583" t="inlineStr">
        <is>
          <t>residential</t>
        </is>
      </c>
      <c r="L13583">
        <f>L13582</f>
        <v>0.17766751537682748</v>
      </c>
      <c r="M13583" s="30">
        <f>INDEX(parameters!$D$41:$AG$178,MATCH('PV (extension)'!B13569,parameters!$C$41:$C$178,0),MATCH('PV (extension)'!A13583,parameters!$D$5:$AG$5,0))/L13583</f>
        <v>8.9953425943663963E-3</v>
      </c>
      <c r="N13583" s="3" t="inlineStr">
        <is>
          <t>roof-top</t>
        </is>
      </c>
      <c r="O13583">
        <f>INDEX(parameters!$C$196:$EJ$198,MATCH('PV (extension)'!N13583,parameters!$B$196:$B$198,0),MATCH('PV (extension)'!B13569,parameters!$C$195:$EJ$195,0))</f>
        <v>980.75028979295973</v>
      </c>
      <c r="P13583" t="n">
        <v>3</v>
      </c>
      <c r="Q13583" t="n">
        <v>30</v>
      </c>
      <c r="R13583">
        <f>Q13583*P13583*O13583</f>
        <v>88267.526081366377</v>
      </c>
      <c r="S13583">
        <f>1/R13583</f>
        <v>1.1329194828437635E-5</v>
      </c>
    </row>
    <row r="13584" s="29">
      <c r="A13584" t="inlineStr">
        <is>
          <t>photovoltaic facade installation, 3kWp, multi-Si, laminated, integrated, at building</t>
        </is>
      </c>
      <c r="B13584" s="30">
        <f>M13584*S13584</f>
        <v>2.9847218872205556E-7</v>
      </c>
      <c r="C13584" t="inlineStr">
        <is>
          <t>RER</t>
        </is>
      </c>
      <c r="D13584" t="inlineStr">
        <is>
          <t>unit</t>
        </is>
      </c>
      <c r="F13584" t="inlineStr">
        <is>
          <t>technosphere</t>
        </is>
      </c>
      <c r="G13584" t="n">
        <v>0</v>
      </c>
      <c r="H13584" t="inlineStr">
        <is>
          <t>photovoltaic facade installation, 3kWp, multi-Si, laminated, integrated, at building</t>
        </is>
      </c>
      <c r="I13584" t="inlineStr">
        <is>
          <t>(2,2,1,1,1,3); Calculation with average annual yield and share of technologies. Lifetime: 30a.</t>
        </is>
      </c>
      <c r="K13584" t="inlineStr">
        <is>
          <t>residential</t>
        </is>
      </c>
      <c r="L13584">
        <f>L13583</f>
        <v>0.17766751537682748</v>
      </c>
      <c r="M13584" s="30">
        <f>INDEX(parameters!$D$41:$AG$178,MATCH('PV (extension)'!B13569,parameters!$C$41:$C$178,0),MATCH('PV (extension)'!A13584,parameters!$D$5:$AG$5,0))/L13584</f>
        <v>1.8497835237986298E-2</v>
      </c>
      <c r="N13584" t="inlineStr">
        <is>
          <t>façade</t>
        </is>
      </c>
      <c r="O13584">
        <f>INDEX(parameters!$C$196:$EJ$198,MATCH('PV (extension)'!N13584,parameters!$B$196:$B$198,0),MATCH('PV (extension)'!B13569,parameters!$C$195:$EJ$195,0))</f>
        <v>688.61190559931219</v>
      </c>
      <c r="P13584" t="n">
        <v>3</v>
      </c>
      <c r="Q13584" t="n">
        <v>30</v>
      </c>
      <c r="R13584">
        <f>Q13584*P13584*O13584</f>
        <v>61975.071503938096</v>
      </c>
      <c r="S13584">
        <f>1/R13584</f>
        <v>1.6135519907168753E-5</v>
      </c>
    </row>
    <row r="13585" s="29">
      <c r="A13585" t="inlineStr">
        <is>
          <t>photovoltaic facade installation, 3kWp, multi-Si, panel, mounted, at building</t>
        </is>
      </c>
      <c r="B13585" s="30">
        <f>M13585*S13585</f>
        <v>2.9272222114905345E-7</v>
      </c>
      <c r="C13585" t="inlineStr">
        <is>
          <t>RER</t>
        </is>
      </c>
      <c r="D13585" t="inlineStr">
        <is>
          <t>unit</t>
        </is>
      </c>
      <c r="F13585" t="inlineStr">
        <is>
          <t>technosphere</t>
        </is>
      </c>
      <c r="G13585" t="n">
        <v>0</v>
      </c>
      <c r="H13585" t="inlineStr">
        <is>
          <t>photovoltaic facade installation, 3kWp, multi-Si, panel, mounted, at building</t>
        </is>
      </c>
      <c r="I13585" t="inlineStr">
        <is>
          <t>(2,2,1,1,1,3); Calculation with average annual yield and share of technologies. Lifetime: 30a.</t>
        </is>
      </c>
      <c r="K13585" t="inlineStr">
        <is>
          <t>residential</t>
        </is>
      </c>
      <c r="L13585">
        <f>L13584</f>
        <v>0.17766751537682748</v>
      </c>
      <c r="M13585" s="30">
        <f>INDEX(parameters!$D$41:$AG$178,MATCH('PV (extension)'!B13569,parameters!$C$41:$C$178,0),MATCH('PV (extension)'!A13585,parameters!$D$5:$AG$5,0))/L13585</f>
        <v>1.8141480586504166E-2</v>
      </c>
      <c r="N13585" t="inlineStr">
        <is>
          <t>façade</t>
        </is>
      </c>
      <c r="O13585">
        <f>INDEX(parameters!$C$196:$EJ$198,MATCH('PV (extension)'!N13585,parameters!$B$196:$B$198,0),MATCH('PV (extension)'!B13569,parameters!$C$195:$EJ$195,0))</f>
        <v>688.61190559931219</v>
      </c>
      <c r="P13585" t="n">
        <v>3</v>
      </c>
      <c r="Q13585" t="n">
        <v>30</v>
      </c>
      <c r="R13585">
        <f>Q13585*P13585*O13585</f>
        <v>61975.071503938096</v>
      </c>
      <c r="S13585">
        <f>1/R13585</f>
        <v>1.6135519907168753E-5</v>
      </c>
    </row>
    <row r="13586" s="29">
      <c r="A13586" t="inlineStr">
        <is>
          <t>photovoltaic facade installation, 3kWp, single-Si, laminated, integrated, at building</t>
        </is>
      </c>
      <c r="B13586" s="30">
        <f>M13586*S13586</f>
        <v>1.5735120601204195E-7</v>
      </c>
      <c r="C13586" t="inlineStr">
        <is>
          <t>RER</t>
        </is>
      </c>
      <c r="D13586" t="inlineStr">
        <is>
          <t>unit</t>
        </is>
      </c>
      <c r="F13586" t="inlineStr">
        <is>
          <t>technosphere</t>
        </is>
      </c>
      <c r="G13586" t="n">
        <v>0</v>
      </c>
      <c r="H13586" t="inlineStr">
        <is>
          <t>photovoltaic facade installation, 3kWp, single-Si, laminated, integrated, at building</t>
        </is>
      </c>
      <c r="I13586" t="inlineStr">
        <is>
          <t>(2,2,1,1,1,3); Calculation with average annual yield and share of technologies. Lifetime: 30a.</t>
        </is>
      </c>
      <c r="K13586" t="inlineStr">
        <is>
          <t>residential</t>
        </is>
      </c>
      <c r="L13586">
        <f>L13585</f>
        <v>0.17766751537682748</v>
      </c>
      <c r="M13586" s="30">
        <f>INDEX(parameters!$D$41:$AG$178,MATCH('PV (extension)'!B13569,parameters!$C$41:$C$178,0),MATCH('PV (extension)'!A13586,parameters!$D$5:$AG$5,0))/L13586</f>
        <v>9.7518522438271929E-3</v>
      </c>
      <c r="N13586" t="inlineStr">
        <is>
          <t>façade</t>
        </is>
      </c>
      <c r="O13586">
        <f>INDEX(parameters!$C$196:$EJ$198,MATCH('PV (extension)'!N13586,parameters!$B$196:$B$198,0),MATCH('PV (extension)'!B13569,parameters!$C$195:$EJ$195,0))</f>
        <v>688.61190559931219</v>
      </c>
      <c r="P13586" t="n">
        <v>3</v>
      </c>
      <c r="Q13586" t="n">
        <v>30</v>
      </c>
      <c r="R13586">
        <f>Q13586*P13586*O13586</f>
        <v>61975.071503938096</v>
      </c>
      <c r="S13586">
        <f>1/R13586</f>
        <v>1.6135519907168753E-5</v>
      </c>
    </row>
    <row r="13587" s="29">
      <c r="A13587" t="inlineStr">
        <is>
          <t>photovoltaic facade installation, 3kWp, single-Si, panel, mounted, at building</t>
        </is>
      </c>
      <c r="B13587" s="30">
        <f>M13587*S13587</f>
        <v>1.5721505806366127E-7</v>
      </c>
      <c r="C13587" t="inlineStr">
        <is>
          <t>RER</t>
        </is>
      </c>
      <c r="D13587" t="inlineStr">
        <is>
          <t>unit</t>
        </is>
      </c>
      <c r="F13587" t="inlineStr">
        <is>
          <t>technosphere</t>
        </is>
      </c>
      <c r="G13587" t="n">
        <v>0</v>
      </c>
      <c r="H13587" t="inlineStr">
        <is>
          <t>photovoltaic facade installation, 3kWp, single-Si, panel, mounted, at building</t>
        </is>
      </c>
      <c r="I13587" t="inlineStr">
        <is>
          <t>(2,2,1,1,1,3); Calculation with average annual yield and share of technologies. Lifetime: 30a.</t>
        </is>
      </c>
      <c r="K13587" t="inlineStr">
        <is>
          <t>residential</t>
        </is>
      </c>
      <c r="L13587">
        <f>L13586</f>
        <v>0.17766751537682748</v>
      </c>
      <c r="M13587" s="30">
        <f>INDEX(parameters!$D$41:$AG$178,MATCH('PV (extension)'!B13569,parameters!$C$41:$C$178,0),MATCH('PV (extension)'!A13587,parameters!$D$5:$AG$5,0))/L13587</f>
        <v>9.7434144649911868E-3</v>
      </c>
      <c r="N13587" t="inlineStr">
        <is>
          <t>façade</t>
        </is>
      </c>
      <c r="O13587">
        <f>INDEX(parameters!$C$196:$EJ$198,MATCH('PV (extension)'!N13587,parameters!$B$196:$B$198,0),MATCH('PV (extension)'!B13569,parameters!$C$195:$EJ$195,0))</f>
        <v>688.61190559931219</v>
      </c>
      <c r="P13587" t="n">
        <v>3</v>
      </c>
      <c r="Q13587" t="n">
        <v>30</v>
      </c>
      <c r="R13587">
        <f>Q13587*P13587*O13587</f>
        <v>61975.071503938096</v>
      </c>
      <c r="S13587">
        <f>1/R13587</f>
        <v>1.6135519907168753E-5</v>
      </c>
    </row>
    <row r="13588" ht="16" customHeight="1" s="29">
      <c r="A13588" t="inlineStr">
        <is>
          <t>photovoltaic flat-roof installation, 3kWp, multi-Si, on roof</t>
        </is>
      </c>
      <c r="B13588" s="30">
        <f>M13588*S13588</f>
        <v>3.2281718919086064E-6</v>
      </c>
      <c r="C13588" t="inlineStr">
        <is>
          <t>RER</t>
        </is>
      </c>
      <c r="D13588" t="inlineStr">
        <is>
          <t>unit</t>
        </is>
      </c>
      <c r="F13588" t="inlineStr">
        <is>
          <t>technosphere</t>
        </is>
      </c>
      <c r="G13588" t="n">
        <v>0</v>
      </c>
      <c r="H13588" t="inlineStr">
        <is>
          <t>photovoltaic flat-roof installation, 3kWp, multi-Si, on roof</t>
        </is>
      </c>
      <c r="I13588" t="inlineStr">
        <is>
          <t>(2,2,1,1,1,3); Calculation with average annual yield and share of technologies. Lifetime: 30a.</t>
        </is>
      </c>
      <c r="K13588" t="inlineStr">
        <is>
          <t>residential</t>
        </is>
      </c>
      <c r="L13588">
        <f>L13587</f>
        <v>0.17766751537682748</v>
      </c>
      <c r="M13588" s="30">
        <f>INDEX(parameters!$D$41:$AG$178,MATCH('PV (extension)'!B13569,parameters!$C$41:$C$178,0),MATCH('PV (extension)'!A13588,parameters!$D$5:$AG$5,0))/L13588</f>
        <v>0.28494274666417674</v>
      </c>
      <c r="N13588" s="3" t="inlineStr">
        <is>
          <t>roof-top</t>
        </is>
      </c>
      <c r="O13588">
        <f>INDEX(parameters!$C$196:$EJ$198,MATCH('PV (extension)'!N13588,parameters!$B$196:$B$198,0),MATCH('PV (extension)'!B13569,parameters!$C$195:$EJ$195,0))</f>
        <v>980.75028979295973</v>
      </c>
      <c r="P13588" t="n">
        <v>3</v>
      </c>
      <c r="Q13588" t="n">
        <v>30</v>
      </c>
      <c r="R13588">
        <f>Q13588*P13588*O13588</f>
        <v>88267.526081366377</v>
      </c>
      <c r="S13588">
        <f>1/R13588</f>
        <v>1.1329194828437635E-5</v>
      </c>
    </row>
    <row r="13589" ht="16" customHeight="1" s="29">
      <c r="A13589" t="inlineStr">
        <is>
          <t>photovoltaic flat-roof installation, 3kWp, single-Si, on roof</t>
        </is>
      </c>
      <c r="B13589" s="30">
        <f>M13589*S13589</f>
        <v>1.6850589655945823E-6</v>
      </c>
      <c r="C13589" t="inlineStr">
        <is>
          <t>RER</t>
        </is>
      </c>
      <c r="D13589" t="inlineStr">
        <is>
          <t>unit</t>
        </is>
      </c>
      <c r="F13589" t="inlineStr">
        <is>
          <t>technosphere</t>
        </is>
      </c>
      <c r="G13589" t="n">
        <v>0</v>
      </c>
      <c r="H13589" t="inlineStr">
        <is>
          <t>photovoltaic flat-roof installation, 3kWp, single-Si, on roof</t>
        </is>
      </c>
      <c r="I13589" t="inlineStr">
        <is>
          <t>(2,2,1,1,1,3); Calculation with average annual yield and share of technologies. Lifetime: 30a.</t>
        </is>
      </c>
      <c r="K13589" t="inlineStr">
        <is>
          <t>residential</t>
        </is>
      </c>
      <c r="L13589">
        <f>L13588</f>
        <v>0.17766751537682748</v>
      </c>
      <c r="M13589" s="30">
        <f>INDEX(parameters!$D$41:$AG$178,MATCH('PV (extension)'!B13569,parameters!$C$41:$C$178,0),MATCH('PV (extension)'!A13589,parameters!$D$5:$AG$5,0))/L13589</f>
        <v>0.14873598619426004</v>
      </c>
      <c r="N13589" s="3" t="inlineStr">
        <is>
          <t>roof-top</t>
        </is>
      </c>
      <c r="O13589">
        <f>INDEX(parameters!$C$196:$EJ$198,MATCH('PV (extension)'!N13589,parameters!$B$196:$B$198,0),MATCH('PV (extension)'!B13569,parameters!$C$195:$EJ$195,0))</f>
        <v>980.75028979295973</v>
      </c>
      <c r="P13589" t="n">
        <v>3</v>
      </c>
      <c r="Q13589" t="n">
        <v>30</v>
      </c>
      <c r="R13589">
        <f>Q13589*P13589*O13589</f>
        <v>88267.526081366377</v>
      </c>
      <c r="S13589">
        <f>1/R13589</f>
        <v>1.1329194828437635E-5</v>
      </c>
    </row>
    <row r="13590" ht="16" customHeight="1" s="29">
      <c r="A13590" t="inlineStr">
        <is>
          <t>photovoltaic slanted-roof installation, 3kWp, CIS, panel, mounted, on roof</t>
        </is>
      </c>
      <c r="B13590" s="30">
        <f>M13590*S13590</f>
        <v>9.3203683414083048E-7</v>
      </c>
      <c r="C13590" t="inlineStr">
        <is>
          <t>CH</t>
        </is>
      </c>
      <c r="D13590" t="inlineStr">
        <is>
          <t>unit</t>
        </is>
      </c>
      <c r="F13590" t="inlineStr">
        <is>
          <t>technosphere</t>
        </is>
      </c>
      <c r="G13590" t="n">
        <v>0</v>
      </c>
      <c r="H13590" t="inlineStr">
        <is>
          <t>photovoltaic slanted-roof installation, 3kWp, CIS, panel, mounted, on roof</t>
        </is>
      </c>
      <c r="I13590" t="inlineStr">
        <is>
          <t>(2,2,1,1,1,3); Calculation with average annual yield and share of technologies. Lifetime: 30a.</t>
        </is>
      </c>
      <c r="K13590" t="inlineStr">
        <is>
          <t>residential</t>
        </is>
      </c>
      <c r="L13590">
        <f>L13589</f>
        <v>0.17766751537682748</v>
      </c>
      <c r="M13590" s="30">
        <f>INDEX(parameters!$D$41:$AG$178,MATCH('PV (extension)'!B13569,parameters!$C$41:$C$178,0),MATCH('PV (extension)'!A13590,parameters!$D$5:$AG$5,0))/L13590</f>
        <v>8.2268585566319899E-2</v>
      </c>
      <c r="N13590" s="3" t="inlineStr">
        <is>
          <t>roof-top</t>
        </is>
      </c>
      <c r="O13590">
        <f>INDEX(parameters!$C$196:$EJ$198,MATCH('PV (extension)'!N13590,parameters!$B$196:$B$198,0),MATCH('PV (extension)'!B13569,parameters!$C$195:$EJ$195,0))</f>
        <v>980.75028979295973</v>
      </c>
      <c r="P13590" t="n">
        <v>3</v>
      </c>
      <c r="Q13590" t="n">
        <v>30</v>
      </c>
      <c r="R13590">
        <f>Q13590*P13590*O13590</f>
        <v>88267.526081366377</v>
      </c>
      <c r="S13590">
        <f>1/R13590</f>
        <v>1.1329194828437635E-5</v>
      </c>
    </row>
    <row r="13591" ht="16" customHeight="1" s="29">
      <c r="A13591" t="inlineStr">
        <is>
          <t>photovoltaic slanted-roof installation, 3kWp, CdTe, laminated, integrated, on roof</t>
        </is>
      </c>
      <c r="B13591" s="30">
        <f>M13591*S13591</f>
        <v>2.6097615833725579E-8</v>
      </c>
      <c r="C13591" t="inlineStr">
        <is>
          <t>CH</t>
        </is>
      </c>
      <c r="D13591" t="inlineStr">
        <is>
          <t>unit</t>
        </is>
      </c>
      <c r="F13591" t="inlineStr">
        <is>
          <t>technosphere</t>
        </is>
      </c>
      <c r="G13591" t="n">
        <v>0</v>
      </c>
      <c r="H13591" t="inlineStr">
        <is>
          <t>photovoltaic slanted-roof installation, 3kWp, CdTe, laminated, integrated, on roof</t>
        </is>
      </c>
      <c r="I13591" t="inlineStr">
        <is>
          <t>(2,2,1,1,1,3); Calculation with average annual yield and share of technologies. Lifetime: 30a.</t>
        </is>
      </c>
      <c r="K13591" t="inlineStr">
        <is>
          <t>residential</t>
        </is>
      </c>
      <c r="L13591">
        <f>L13590</f>
        <v>0.17766751537682748</v>
      </c>
      <c r="M13591" s="30">
        <f>INDEX(parameters!$D$41:$AG$178,MATCH('PV (extension)'!B13569,parameters!$C$41:$C$178,0),MATCH('PV (extension)'!A13591,parameters!$D$5:$AG$5,0))/L13591</f>
        <v>2.3035719862648527E-3</v>
      </c>
      <c r="N13591" s="3" t="inlineStr">
        <is>
          <t>roof-top</t>
        </is>
      </c>
      <c r="O13591">
        <f>INDEX(parameters!$C$196:$EJ$198,MATCH('PV (extension)'!N13591,parameters!$B$196:$B$198,0),MATCH('PV (extension)'!B13569,parameters!$C$195:$EJ$195,0))</f>
        <v>980.75028979295973</v>
      </c>
      <c r="P13591" t="n">
        <v>3</v>
      </c>
      <c r="Q13591" t="n">
        <v>30</v>
      </c>
      <c r="R13591">
        <f>Q13591*P13591*O13591</f>
        <v>88267.526081366377</v>
      </c>
      <c r="S13591">
        <f>1/R13591</f>
        <v>1.1329194828437635E-5</v>
      </c>
    </row>
    <row r="13592" ht="16" customHeight="1" s="29">
      <c r="A13592" t="inlineStr">
        <is>
          <t>photovoltaic slanted-roof installation, 3kWp, multi-Si, laminated, integrated, on roof</t>
        </is>
      </c>
      <c r="B13592" s="30">
        <f>M13592*S13592</f>
        <v>1.5504746879136756E-7</v>
      </c>
      <c r="C13592" t="inlineStr">
        <is>
          <t>RER</t>
        </is>
      </c>
      <c r="D13592" t="inlineStr">
        <is>
          <t>unit</t>
        </is>
      </c>
      <c r="F13592" t="inlineStr">
        <is>
          <t>technosphere</t>
        </is>
      </c>
      <c r="G13592" t="n">
        <v>0</v>
      </c>
      <c r="H13592" t="inlineStr">
        <is>
          <t>photovoltaic slanted-roof installation, 3kWp, multi-Si, laminated, integrated, on roof</t>
        </is>
      </c>
      <c r="I13592" t="inlineStr">
        <is>
          <t>(2,2,1,1,1,3); Calculation with average annual yield and share of technologies. Lifetime: 30a.</t>
        </is>
      </c>
      <c r="K13592" t="inlineStr">
        <is>
          <t>residential</t>
        </is>
      </c>
      <c r="L13592">
        <f>L13591</f>
        <v>0.17766751537682748</v>
      </c>
      <c r="M13592" s="30">
        <f>INDEX(parameters!$D$41:$AG$178,MATCH('PV (extension)'!B13569,parameters!$C$41:$C$178,0),MATCH('PV (extension)'!A13592,parameters!$D$5:$AG$5,0))/L13592</f>
        <v>1.3685656495391874E-2</v>
      </c>
      <c r="N13592" s="3" t="inlineStr">
        <is>
          <t>roof-top</t>
        </is>
      </c>
      <c r="O13592">
        <f>INDEX(parameters!$C$196:$EJ$198,MATCH('PV (extension)'!N13592,parameters!$B$196:$B$198,0),MATCH('PV (extension)'!B13569,parameters!$C$195:$EJ$195,0))</f>
        <v>980.75028979295973</v>
      </c>
      <c r="P13592" t="n">
        <v>3</v>
      </c>
      <c r="Q13592" t="n">
        <v>30</v>
      </c>
      <c r="R13592">
        <f>Q13592*P13592*O13592</f>
        <v>88267.526081366377</v>
      </c>
      <c r="S13592">
        <f>1/R13592</f>
        <v>1.1329194828437635E-5</v>
      </c>
    </row>
    <row r="13593" ht="16" customHeight="1" s="29">
      <c r="A13593" t="inlineStr">
        <is>
          <t>photovoltaic slanted-roof installation, 3kWp, multi-Si, panel, mounted, on roof</t>
        </is>
      </c>
      <c r="B13593" s="30">
        <f>M13593*S13593</f>
        <v>2.6538619472825743E-6</v>
      </c>
      <c r="C13593" t="inlineStr">
        <is>
          <t>RER</t>
        </is>
      </c>
      <c r="D13593" t="inlineStr">
        <is>
          <t>unit</t>
        </is>
      </c>
      <c r="F13593" t="inlineStr">
        <is>
          <t>technosphere</t>
        </is>
      </c>
      <c r="G13593" t="n">
        <v>0</v>
      </c>
      <c r="H13593" t="inlineStr">
        <is>
          <t>photovoltaic slanted-roof installation, 3kWp, multi-Si, panel, mounted, on roof</t>
        </is>
      </c>
      <c r="I13593" t="inlineStr">
        <is>
          <t>(2,2,1,1,1,3); Calculation with average annual yield and share of technologies. Lifetime: 30a.</t>
        </is>
      </c>
      <c r="K13593" t="inlineStr">
        <is>
          <t>residential</t>
        </is>
      </c>
      <c r="L13593">
        <f>L13592</f>
        <v>0.17766751537682748</v>
      </c>
      <c r="M13593" s="30">
        <f>INDEX(parameters!$D$41:$AG$178,MATCH('PV (extension)'!B13569,parameters!$C$41:$C$178,0),MATCH('PV (extension)'!A13593,parameters!$D$5:$AG$5,0))/L13593</f>
        <v>0.23424982864811036</v>
      </c>
      <c r="N13593" s="3" t="inlineStr">
        <is>
          <t>roof-top</t>
        </is>
      </c>
      <c r="O13593">
        <f>INDEX(parameters!$C$196:$EJ$198,MATCH('PV (extension)'!N13593,parameters!$B$196:$B$198,0),MATCH('PV (extension)'!B13569,parameters!$C$195:$EJ$195,0))</f>
        <v>980.75028979295973</v>
      </c>
      <c r="P13593" t="n">
        <v>3</v>
      </c>
      <c r="Q13593" t="n">
        <v>30</v>
      </c>
      <c r="R13593">
        <f>Q13593*P13593*O13593</f>
        <v>88267.526081366377</v>
      </c>
      <c r="S13593">
        <f>1/R13593</f>
        <v>1.1329194828437635E-5</v>
      </c>
    </row>
    <row r="13594" ht="16" customHeight="1" s="29">
      <c r="A13594" t="inlineStr">
        <is>
          <t>photovoltaic slanted-roof installation, 3kWp, single-Si, laminated, integrated, on roof</t>
        </is>
      </c>
      <c r="B13594" s="30">
        <f>M13594*S13594</f>
        <v>8.1942012418445563E-8</v>
      </c>
      <c r="C13594" t="inlineStr">
        <is>
          <t>RER</t>
        </is>
      </c>
      <c r="D13594" t="inlineStr">
        <is>
          <t>unit</t>
        </is>
      </c>
      <c r="F13594" t="inlineStr">
        <is>
          <t>technosphere</t>
        </is>
      </c>
      <c r="G13594" t="n">
        <v>0</v>
      </c>
      <c r="H13594" t="inlineStr">
        <is>
          <t>photovoltaic slanted-roof installation, 3kWp, single-Si, laminated, integrated, on roof</t>
        </is>
      </c>
      <c r="I13594" t="inlineStr">
        <is>
          <t>(2,2,1,1,1,3); Calculation with average annual yield and share of technologies. Lifetime: 30a.</t>
        </is>
      </c>
      <c r="K13594" t="inlineStr">
        <is>
          <t>residential</t>
        </is>
      </c>
      <c r="L13594">
        <f>L13593</f>
        <v>0.17766751537682748</v>
      </c>
      <c r="M13594" s="30">
        <f>INDEX(parameters!$D$41:$AG$178,MATCH('PV (extension)'!B13569,parameters!$C$41:$C$178,0),MATCH('PV (extension)'!A13594,parameters!$D$5:$AG$5,0))/L13594</f>
        <v>7.2328187183047909E-3</v>
      </c>
      <c r="N13594" s="3" t="inlineStr">
        <is>
          <t>roof-top</t>
        </is>
      </c>
      <c r="O13594">
        <f>INDEX(parameters!$C$196:$EJ$198,MATCH('PV (extension)'!N13594,parameters!$B$196:$B$198,0),MATCH('PV (extension)'!B13569,parameters!$C$195:$EJ$195,0))</f>
        <v>980.75028979295973</v>
      </c>
      <c r="P13594" t="n">
        <v>3</v>
      </c>
      <c r="Q13594" t="n">
        <v>30</v>
      </c>
      <c r="R13594">
        <f>Q13594*P13594*O13594</f>
        <v>88267.526081366377</v>
      </c>
      <c r="S13594">
        <f>1/R13594</f>
        <v>1.1329194828437635E-5</v>
      </c>
    </row>
    <row r="13595" ht="16" customHeight="1" s="29">
      <c r="A13595" t="inlineStr">
        <is>
          <t>photovoltaic slanted-roof installation, 3kWp, single-Si, panel, mounted, on roof</t>
        </is>
      </c>
      <c r="B13595" s="30">
        <f>M13595*S13595</f>
        <v>1.3869265909646472E-6</v>
      </c>
      <c r="C13595" t="inlineStr">
        <is>
          <t>RER</t>
        </is>
      </c>
      <c r="D13595" t="inlineStr">
        <is>
          <t>unit</t>
        </is>
      </c>
      <c r="F13595" t="inlineStr">
        <is>
          <t>technosphere</t>
        </is>
      </c>
      <c r="G13595" t="n">
        <v>0</v>
      </c>
      <c r="H13595" t="inlineStr">
        <is>
          <t>photovoltaic slanted-roof installation, 3kWp, single-Si, panel, mounted, on roof</t>
        </is>
      </c>
      <c r="I13595" t="inlineStr">
        <is>
          <t>(2,2,1,1,1,3); Calculation with average annual yield and share of technologies. Lifetime: 30a.</t>
        </is>
      </c>
      <c r="K13595" t="inlineStr">
        <is>
          <t>residential</t>
        </is>
      </c>
      <c r="L13595">
        <f>L13594</f>
        <v>0.17766751537682748</v>
      </c>
      <c r="M13595" s="30">
        <f>INDEX(parameters!$D$41:$AG$178,MATCH('PV (extension)'!B13569,parameters!$C$41:$C$178,0),MATCH('PV (extension)'!A13595,parameters!$D$5:$AG$5,0))/L13595</f>
        <v>0.12242057904091255</v>
      </c>
      <c r="N13595" s="3" t="inlineStr">
        <is>
          <t>roof-top</t>
        </is>
      </c>
      <c r="O13595">
        <f>INDEX(parameters!$C$196:$EJ$198,MATCH('PV (extension)'!N13595,parameters!$B$196:$B$198,0),MATCH('PV (extension)'!B13569,parameters!$C$195:$EJ$195,0))</f>
        <v>980.75028979295973</v>
      </c>
      <c r="P13595" t="n">
        <v>3</v>
      </c>
      <c r="Q13595" t="n">
        <v>30</v>
      </c>
      <c r="R13595">
        <f>Q13595*P13595*O13595</f>
        <v>88267.526081366377</v>
      </c>
      <c r="S13595">
        <f>1/R13595</f>
        <v>1.1329194828437635E-5</v>
      </c>
    </row>
    <row r="13596" s="29">
      <c r="A13596" t="inlineStr">
        <is>
          <t>market for tap water</t>
        </is>
      </c>
      <c r="B13596" t="n">
        <v>0.0037026</v>
      </c>
      <c r="C13596" t="inlineStr">
        <is>
          <t>Europe without Switzerland</t>
        </is>
      </c>
      <c r="D13596" t="inlineStr">
        <is>
          <t>kilogram</t>
        </is>
      </c>
      <c r="F13596" t="inlineStr">
        <is>
          <t>technosphere</t>
        </is>
      </c>
      <c r="G13596" t="n">
        <v>0</v>
      </c>
      <c r="H13596" t="inlineStr">
        <is>
          <t>tap water</t>
        </is>
      </c>
      <c r="I13596" t="inlineStr">
        <is>
          <t>(2,2,1,1,1,3); Estimation 20l/m2 panel</t>
        </is>
      </c>
    </row>
    <row r="13597" s="29">
      <c r="A13597" t="inlineStr">
        <is>
          <t>treatment of wastewater, from residence, capacity 1.1E10l/year</t>
        </is>
      </c>
      <c r="B13597" t="n">
        <v>-3.3323e-06</v>
      </c>
      <c r="C13597" t="inlineStr">
        <is>
          <t>CH</t>
        </is>
      </c>
      <c r="D13597" t="inlineStr">
        <is>
          <t>cubic meter</t>
        </is>
      </c>
      <c r="F13597" t="inlineStr">
        <is>
          <t>technosphere</t>
        </is>
      </c>
      <c r="G13597" t="n">
        <v>0</v>
      </c>
      <c r="H13597" t="inlineStr">
        <is>
          <t>wastewater, from residence</t>
        </is>
      </c>
      <c r="I13597" t="inlineStr">
        <is>
          <t>(2,2,1,1,1,3); Estimation 20l/m2 panel</t>
        </is>
      </c>
    </row>
    <row r="13598" s="29"/>
    <row r="13599" customFormat="1" s="28">
      <c r="A13599" s="28" t="inlineStr">
        <is>
          <t>Activity</t>
        </is>
      </c>
      <c r="B13599" s="28" t="inlineStr">
        <is>
          <t>electricity production, photovoltaic, commercial</t>
        </is>
      </c>
    </row>
    <row r="13600">
      <c r="A13600" t="inlineStr">
        <is>
          <t>comment</t>
        </is>
      </c>
      <c r="B1360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")&amp;HLOOKUP(B13601,parameters!$C$195:$EJ$198,2,0)&amp;" kWh/kWp.
Annual output, Facade: "&amp;HLOOKUP(B13601,parameters!$C$195:$EJ$198,3,0)&amp;" kWh/kWp.
Annual output, Open-ground: "&amp;HLOOKUP(B13601,parameters!$C$195:$EJ$198,4,0)&amp;_xlfn._LONGTEXT("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")&amp;VLOOKUP(B13601,'extension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973.484131717862 kWh/kWp.
Annual output, Facade: 683.510135035946 kWh/kWp.
Annual output, Open-ground: 1035.62141672113 kWh/kWp.
Amount of solar energy transformed to electricity. Waste heat emission due to losses of electricity in the system.
Technology:  Electricity production with grid-connected photovoltaic power plants.
Time period:  Time of publications
Production volume: 721 GWh in 2025.
Sampling:  Statistical data and model calculations
Extrapolations:  Use of PV technology data investigated for other countries (Switzerland). Correction of average yield with Swiss data.
Uncertainty:  None
Author: Romain Sacchi, PSI, romain.sacchi@psi.ch</v>
      </c>
    </row>
    <row r="13601" s="29">
      <c r="A13601" t="inlineStr">
        <is>
          <t>location</t>
        </is>
      </c>
      <c r="B13601" t="inlineStr">
        <is>
          <t>EE</t>
        </is>
      </c>
    </row>
    <row r="13602" s="29">
      <c r="A13602" t="inlineStr">
        <is>
          <t>production amount</t>
        </is>
      </c>
      <c r="B13602" t="n">
        <v>1</v>
      </c>
    </row>
    <row r="13603" s="29">
      <c r="A13603" t="inlineStr">
        <is>
          <t>reference product</t>
        </is>
      </c>
      <c r="B13603" t="inlineStr">
        <is>
          <t>electricity, low voltage</t>
        </is>
      </c>
    </row>
    <row r="13604" s="29">
      <c r="A13604" t="inlineStr">
        <is>
          <t>source</t>
        </is>
      </c>
      <c r="B1360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605" s="29">
      <c r="A13605" t="inlineStr">
        <is>
          <t>type</t>
        </is>
      </c>
      <c r="B13605" t="inlineStr">
        <is>
          <t>process</t>
        </is>
      </c>
    </row>
    <row r="13606" s="29">
      <c r="A13606" t="inlineStr">
        <is>
          <t>unit</t>
        </is>
      </c>
      <c r="B13606" t="inlineStr">
        <is>
          <t>kilowatt hour</t>
        </is>
      </c>
    </row>
    <row r="13607" s="29">
      <c r="A13607" t="inlineStr">
        <is>
          <t>Exchanges</t>
        </is>
      </c>
    </row>
    <row r="13608" customFormat="1" s="28">
      <c r="A13608" s="28" t="inlineStr">
        <is>
          <t>name</t>
        </is>
      </c>
      <c r="B13608" s="28" t="inlineStr">
        <is>
          <t>amount</t>
        </is>
      </c>
      <c r="C13608" s="28" t="inlineStr">
        <is>
          <t>location</t>
        </is>
      </c>
      <c r="D13608" s="28" t="inlineStr">
        <is>
          <t>unit</t>
        </is>
      </c>
      <c r="E13608" s="28" t="inlineStr">
        <is>
          <t>categories</t>
        </is>
      </c>
      <c r="F13608" s="28" t="inlineStr">
        <is>
          <t>type</t>
        </is>
      </c>
      <c r="G13608" s="28" t="inlineStr">
        <is>
          <t>uncertainty type</t>
        </is>
      </c>
      <c r="H13608" s="28" t="inlineStr">
        <is>
          <t>reference product</t>
        </is>
      </c>
      <c r="I13608" s="28" t="inlineStr">
        <is>
          <t>comment</t>
        </is>
      </c>
      <c r="J13608" s="28" t="inlineStr">
        <is>
          <t>production volume</t>
        </is>
      </c>
      <c r="K13608" s="28" t="inlineStr">
        <is>
          <t>scope</t>
        </is>
      </c>
      <c r="L13608" s="28" t="inlineStr">
        <is>
          <t>scope share</t>
        </is>
      </c>
      <c r="M13608" s="28" t="inlineStr">
        <is>
          <t>tech share</t>
        </is>
      </c>
      <c r="N13608" s="28" t="inlineStr">
        <is>
          <t>installation</t>
        </is>
      </c>
      <c r="O13608" s="28" t="inlineStr">
        <is>
          <t>productivity</t>
        </is>
      </c>
      <c r="P13608" s="28" t="inlineStr">
        <is>
          <t>kWp</t>
        </is>
      </c>
      <c r="Q13608" s="28" t="inlineStr">
        <is>
          <t>lifetime</t>
        </is>
      </c>
      <c r="R13608" s="28" t="inlineStr">
        <is>
          <t>lifetime production</t>
        </is>
      </c>
      <c r="S13608" s="28" t="inlineStr">
        <is>
          <t>inverted lifetime production</t>
        </is>
      </c>
    </row>
    <row r="13609" s="29">
      <c r="A13609" t="inlineStr">
        <is>
          <t>Energy, solar, converted</t>
        </is>
      </c>
      <c r="B13609" t="n">
        <v>3.8503</v>
      </c>
      <c r="D13609" t="inlineStr">
        <is>
          <t>megajoule</t>
        </is>
      </c>
      <c r="E13609" t="inlineStr">
        <is>
          <t>natural resource::in air</t>
        </is>
      </c>
      <c r="F13609" t="inlineStr">
        <is>
          <t>biosphere</t>
        </is>
      </c>
      <c r="G13609" t="n">
        <v>0</v>
      </c>
      <c r="I13609" t="inlineStr">
        <is>
          <t>(2,2,1,1,1,3); Energy loss in the system</t>
        </is>
      </c>
    </row>
    <row r="13610" s="29">
      <c r="A13610" t="inlineStr">
        <is>
          <t>Heat, waste</t>
        </is>
      </c>
      <c r="B13610" t="n">
        <v>0.25027</v>
      </c>
      <c r="D13610" t="inlineStr">
        <is>
          <t>megajoule</t>
        </is>
      </c>
      <c r="E13610" t="inlineStr">
        <is>
          <t>air</t>
        </is>
      </c>
      <c r="F13610" t="inlineStr">
        <is>
          <t>biosphere</t>
        </is>
      </c>
      <c r="G13610" t="n">
        <v>0</v>
      </c>
      <c r="I13610" t="inlineStr">
        <is>
          <t>(1,na,na,na,na,na); Calculation with average annual output and share of technologies; Average degradation of 10.5% included</t>
        </is>
      </c>
    </row>
    <row r="13611" s="29">
      <c r="A13611" t="inlineStr">
        <is>
          <t>electricity production, photovoltaic, commercial</t>
        </is>
      </c>
      <c r="B13611" t="n">
        <v>1</v>
      </c>
      <c r="C13611" t="inlineStr">
        <is>
          <t>EE</t>
        </is>
      </c>
      <c r="D13611" t="inlineStr">
        <is>
          <t>kilowatt hour</t>
        </is>
      </c>
      <c r="E13611" t="inlineStr">
        <is>
          <t>photovoltaic::power plants</t>
        </is>
      </c>
      <c r="F13611" t="inlineStr">
        <is>
          <t>production</t>
        </is>
      </c>
      <c r="G13611" t="n">
        <v>0</v>
      </c>
      <c r="H13611" t="inlineStr">
        <is>
          <t>electricity, low voltage</t>
        </is>
      </c>
      <c r="J13611">
        <f>VLOOKUP(C13611,'extension - production vol'!$B$6:$D$235,3,0)</f>
        <v>721</v>
      </c>
    </row>
    <row r="13612" ht="16" customHeight="1" s="29">
      <c r="A13612" t="inlineStr">
        <is>
          <t>photovoltaic flat-roof installation, 156 kWp, multi-Si, on roof</t>
        </is>
      </c>
      <c r="B13612" s="30">
        <f>M13612*S13612</f>
        <v>2.6949149998584171E-8</v>
      </c>
      <c r="C13612" t="inlineStr">
        <is>
          <t>CH</t>
        </is>
      </c>
      <c r="D13612" t="inlineStr">
        <is>
          <t>unit</t>
        </is>
      </c>
      <c r="F13612" t="inlineStr">
        <is>
          <t>technosphere</t>
        </is>
      </c>
      <c r="G13612" t="n">
        <v>0</v>
      </c>
      <c r="H13612" t="inlineStr">
        <is>
          <t>photovoltaic flat-roof installation, 156 kWp, multi-Si, on roof</t>
        </is>
      </c>
      <c r="I13612" t="inlineStr">
        <is>
          <t>(2,2,1,1,1,3); Calculation with average annual yield and share of technologies. Lifetime: 30a.</t>
        </is>
      </c>
      <c r="K13612" t="inlineStr">
        <is>
          <t>commercial</t>
        </is>
      </c>
      <c r="L13612">
        <f>IF(K13612="residential",VLOOKUP(B13601,parameters!$C$41:$AG$178,18,0),IF(K13612="commercial",1-VLOOKUP(B13601,parameters!$C$41:$AG$178,18,0),1))</f>
        <v>0.82233248462317254</v>
      </c>
      <c r="M13612" s="30">
        <f>INDEX(parameters!$D$41:$AG$178,MATCH('PV (extension)'!B13601,parameters!$C$41:$C$178,0),MATCH('PV (extension)'!A13612,parameters!$D$5:$AG$5,0))/L13612</f>
        <v>0.12277778707072071</v>
      </c>
      <c r="N13612" s="3" t="inlineStr">
        <is>
          <t>roof-top</t>
        </is>
      </c>
      <c r="O13612">
        <f>INDEX(parameters!$C$196:$EJ$198,MATCH('PV (extension)'!N13612,parameters!$B$196:$B$198,0),MATCH('PV (extension)'!B13601,parameters!$C$195:$EJ$195,0))</f>
        <v>973.48413171786206</v>
      </c>
      <c r="P13612" t="n">
        <v>156</v>
      </c>
      <c r="Q13612" t="n">
        <v>30</v>
      </c>
      <c r="R13612">
        <f>Q13612*P13612*O13612</f>
        <v>4555905.7364395941</v>
      </c>
      <c r="S13612">
        <f>1/R13612</f>
        <v>2.1949532274157464E-7</v>
      </c>
    </row>
    <row r="13613" ht="16" customHeight="1" s="29">
      <c r="A13613" t="inlineStr">
        <is>
          <t>photovoltaic flat-roof installation, 156 kWp, single-Si, on roof</t>
        </is>
      </c>
      <c r="B13613" s="30">
        <f>M13613*S13613</f>
        <v>1.4077259218340327E-8</v>
      </c>
      <c r="C13613" t="inlineStr">
        <is>
          <t>CH</t>
        </is>
      </c>
      <c r="D13613" t="inlineStr">
        <is>
          <t>unit</t>
        </is>
      </c>
      <c r="F13613" t="inlineStr">
        <is>
          <t>technosphere</t>
        </is>
      </c>
      <c r="G13613" t="n">
        <v>0</v>
      </c>
      <c r="H13613" t="inlineStr">
        <is>
          <t>photovoltaic flat-roof installation, 156 kWp, single-Si, on roof</t>
        </is>
      </c>
      <c r="I13613" t="inlineStr">
        <is>
          <t>(2,2,1,1,1,3); Calculation with average annual yield and share of technologies. Lifetime: 30a.</t>
        </is>
      </c>
      <c r="K13613" t="inlineStr">
        <is>
          <t>commercial</t>
        </is>
      </c>
      <c r="L13613">
        <f>L13612</f>
        <v>0.82233248462317254</v>
      </c>
      <c r="M13613" s="30">
        <f>INDEX(parameters!$D$41:$AG$178,MATCH('PV (extension)'!B13601,parameters!$C$41:$C$178,0),MATCH('PV (extension)'!A13613,parameters!$D$5:$AG$5,0))/L13613</f>
        <v>6.4134666026183854E-2</v>
      </c>
      <c r="N13613" s="3" t="inlineStr">
        <is>
          <t>roof-top</t>
        </is>
      </c>
      <c r="O13613">
        <f>INDEX(parameters!$C$196:$EJ$198,MATCH('PV (extension)'!N13613,parameters!$B$196:$B$198,0),MATCH('PV (extension)'!B13601,parameters!$C$195:$EJ$195,0))</f>
        <v>973.48413171786206</v>
      </c>
      <c r="P13613" t="n">
        <v>156</v>
      </c>
      <c r="Q13613" t="n">
        <v>30</v>
      </c>
      <c r="R13613">
        <f>Q13613*P13613*O13613</f>
        <v>4555905.7364395941</v>
      </c>
      <c r="S13613">
        <f>1/R13613</f>
        <v>2.1949532274157464E-7</v>
      </c>
    </row>
    <row r="13614" s="29">
      <c r="A13614" t="inlineStr">
        <is>
          <t>photovoltaic open ground installation, 570 kWp, CIS, on open ground</t>
        </is>
      </c>
      <c r="B13614" s="30">
        <f>M13614*S13614</f>
        <v>6.9383585955656555E-10</v>
      </c>
      <c r="C13614" t="inlineStr">
        <is>
          <t>RER</t>
        </is>
      </c>
      <c r="D13614" t="inlineStr">
        <is>
          <t>unit</t>
        </is>
      </c>
      <c r="F13614" t="inlineStr">
        <is>
          <t>technosphere</t>
        </is>
      </c>
      <c r="G13614" t="n">
        <v>0</v>
      </c>
      <c r="H13614" t="inlineStr">
        <is>
          <t>photovoltaic open ground installation, 570 kWp, CIS, on open ground</t>
        </is>
      </c>
      <c r="I13614" t="inlineStr">
        <is>
          <t>(2,2,1,1,1,3); Calculation with average annual yield and share of technologies. Lifetime: 30a.</t>
        </is>
      </c>
      <c r="K13614" t="inlineStr">
        <is>
          <t>commercial</t>
        </is>
      </c>
      <c r="L13614">
        <f>L13613</f>
        <v>0.82233248462317254</v>
      </c>
      <c r="M13614" s="30">
        <f>INDEX(parameters!$D$41:$AG$178,MATCH('PV (extension)'!B13601,parameters!$C$41:$C$178,0),MATCH('PV (extension)'!A13614,parameters!$D$5:$AG$5,0))/L13614</f>
        <v>1.2287226816964775E-2</v>
      </c>
      <c r="N13614" t="inlineStr">
        <is>
          <t>central</t>
        </is>
      </c>
      <c r="O13614">
        <f>INDEX(parameters!$C$196:$EJ$198,MATCH('PV (extension)'!N13614,parameters!$B$196:$B$198,0),MATCH('PV (extension)'!B13601,parameters!$C$195:$EJ$195,0))</f>
        <v>1035.6214167211299</v>
      </c>
      <c r="P13614" t="n">
        <v>570</v>
      </c>
      <c r="Q13614" t="n">
        <v>30</v>
      </c>
      <c r="R13614">
        <f>Q13614*P13614*O13614</f>
        <v>17709126.22593132</v>
      </c>
      <c r="S13614">
        <f>1/R13614</f>
        <v>5.6468059871621939E-8</v>
      </c>
    </row>
    <row r="13615" s="29">
      <c r="A13615" t="inlineStr">
        <is>
          <t>photovoltaic open ground installation, 570 kWp, CdTe, on open ground</t>
        </is>
      </c>
      <c r="B13615" s="30">
        <f>M13615*S13615</f>
        <v>5.0968647398452967E-9</v>
      </c>
      <c r="C13615" t="inlineStr">
        <is>
          <t>RER</t>
        </is>
      </c>
      <c r="D13615" t="inlineStr">
        <is>
          <t>unit</t>
        </is>
      </c>
      <c r="F13615" t="inlineStr">
        <is>
          <t>technosphere</t>
        </is>
      </c>
      <c r="G13615" t="n">
        <v>0</v>
      </c>
      <c r="H13615" t="inlineStr">
        <is>
          <t>photovoltaic open ground installation, 570 kWp, CdTe, on open ground</t>
        </is>
      </c>
      <c r="I13615" t="inlineStr">
        <is>
          <t>(2,2,1,1,1,3); Calculation with average annual yield and share of technologies. Lifetime: 30a.</t>
        </is>
      </c>
      <c r="K13615" t="inlineStr">
        <is>
          <t>commercial</t>
        </is>
      </c>
      <c r="L13615">
        <f>L13614</f>
        <v>0.82233248462317254</v>
      </c>
      <c r="M13615" s="30">
        <f>INDEX(parameters!$D$41:$AG$178,MATCH('PV (extension)'!B13601,parameters!$C$41:$C$178,0),MATCH('PV (extension)'!A13615,parameters!$D$5:$AG$5,0))/L13615</f>
        <v>9.0261021034418951E-2</v>
      </c>
      <c r="N13615" t="inlineStr">
        <is>
          <t>central</t>
        </is>
      </c>
      <c r="O13615">
        <f>INDEX(parameters!$C$196:$EJ$198,MATCH('PV (extension)'!N13615,parameters!$B$196:$B$198,0),MATCH('PV (extension)'!B13601,parameters!$C$195:$EJ$195,0))</f>
        <v>1035.6214167211299</v>
      </c>
      <c r="P13615" t="n">
        <v>570</v>
      </c>
      <c r="Q13615" t="n">
        <v>30</v>
      </c>
      <c r="R13615">
        <f>Q13615*P13615*O13615</f>
        <v>17709126.22593132</v>
      </c>
      <c r="S13615">
        <f>1/R13615</f>
        <v>5.6468059871621939E-8</v>
      </c>
    </row>
    <row r="13616" s="29">
      <c r="A13616" t="inlineStr">
        <is>
          <t>photovoltaic open ground installation, 570 kWp, micro-Si, on open ground</t>
        </is>
      </c>
      <c r="B13616" s="30">
        <f>M13616*S13616</f>
        <v>5.4023149424729114E-11</v>
      </c>
      <c r="C13616" t="inlineStr">
        <is>
          <t>RER</t>
        </is>
      </c>
      <c r="D13616" t="inlineStr">
        <is>
          <t>unit</t>
        </is>
      </c>
      <c r="F13616" t="inlineStr">
        <is>
          <t>technosphere</t>
        </is>
      </c>
      <c r="G13616" t="n">
        <v>0</v>
      </c>
      <c r="H13616" t="inlineStr">
        <is>
          <t>photovoltaic open ground installation, 570 kWp, micro-Si, on open ground</t>
        </is>
      </c>
      <c r="I13616" t="inlineStr">
        <is>
          <t>(2,2,1,1,1,3); Calculation with average annual yield and share of technologies. Lifetime: 30a.</t>
        </is>
      </c>
      <c r="K13616" t="inlineStr">
        <is>
          <t>commercial</t>
        </is>
      </c>
      <c r="L13616">
        <f>L13615</f>
        <v>0.82233248462317254</v>
      </c>
      <c r="M13616" s="30">
        <f>INDEX(parameters!$D$41:$AG$178,MATCH('PV (extension)'!B13601,parameters!$C$41:$C$178,0),MATCH('PV (extension)'!A13616,parameters!$D$5:$AG$5,0))/L13616</f>
        <v>9.5670277228487681E-4</v>
      </c>
      <c r="N13616" t="inlineStr">
        <is>
          <t>central</t>
        </is>
      </c>
      <c r="O13616">
        <f>INDEX(parameters!$C$196:$EJ$198,MATCH('PV (extension)'!N13616,parameters!$B$196:$B$198,0),MATCH('PV (extension)'!B13601,parameters!$C$195:$EJ$195,0))</f>
        <v>1035.6214167211299</v>
      </c>
      <c r="P13616" t="n">
        <v>570</v>
      </c>
      <c r="Q13616" t="n">
        <v>30</v>
      </c>
      <c r="R13616">
        <f>Q13616*P13616*O13616</f>
        <v>17709126.22593132</v>
      </c>
      <c r="S13616">
        <f>1/R13616</f>
        <v>5.6468059871621939E-8</v>
      </c>
    </row>
    <row r="13617" s="29">
      <c r="A13617" t="inlineStr">
        <is>
          <t>photovoltaic open ground installation, 570 kWp, multi-Si, on open ground</t>
        </is>
      </c>
      <c r="B13617" s="30">
        <f>M13617*S13617</f>
        <v>1.8078803946778071E-8</v>
      </c>
      <c r="C13617" t="inlineStr">
        <is>
          <t>RER</t>
        </is>
      </c>
      <c r="D13617" t="inlineStr">
        <is>
          <t>unit</t>
        </is>
      </c>
      <c r="F13617" t="inlineStr">
        <is>
          <t>technosphere</t>
        </is>
      </c>
      <c r="G13617" t="n">
        <v>0</v>
      </c>
      <c r="H13617" t="inlineStr">
        <is>
          <t>photovoltaic open ground installation, 570 kWp, multi-Si, on open ground</t>
        </is>
      </c>
      <c r="I13617" t="inlineStr">
        <is>
          <t>(2,2,1,1,1,3); Calculation with average annual yield and share of technologies. Lifetime: 30a.</t>
        </is>
      </c>
      <c r="K13617" t="inlineStr">
        <is>
          <t>commercial</t>
        </is>
      </c>
      <c r="L13617">
        <f>L13616</f>
        <v>0.82233248462317254</v>
      </c>
      <c r="M13617" s="30">
        <f>INDEX(parameters!$D$41:$AG$178,MATCH('PV (extension)'!B13601,parameters!$C$41:$C$178,0),MATCH('PV (extension)'!A13617,parameters!$D$5:$AG$5,0))/L13617</f>
        <v>0.32015982110735819</v>
      </c>
      <c r="N13617" t="inlineStr">
        <is>
          <t>central</t>
        </is>
      </c>
      <c r="O13617">
        <f>INDEX(parameters!$C$196:$EJ$198,MATCH('PV (extension)'!N13617,parameters!$B$196:$B$198,0),MATCH('PV (extension)'!B13601,parameters!$C$195:$EJ$195,0))</f>
        <v>1035.6214167211299</v>
      </c>
      <c r="P13617" t="n">
        <v>570</v>
      </c>
      <c r="Q13617" t="n">
        <v>30</v>
      </c>
      <c r="R13617">
        <f>Q13617*P13617*O13617</f>
        <v>17709126.22593132</v>
      </c>
      <c r="S13617">
        <f>1/R13617</f>
        <v>5.6468059871621939E-8</v>
      </c>
    </row>
    <row r="13618" s="29">
      <c r="A13618" t="inlineStr">
        <is>
          <t>photovoltaic open ground installation, 570 kWp, single-Si, on open ground</t>
        </is>
      </c>
      <c r="B13618" s="30">
        <f>M13618*S13618</f>
        <v>9.5897759516914461E-9</v>
      </c>
      <c r="C13618" t="inlineStr">
        <is>
          <t>RER</t>
        </is>
      </c>
      <c r="D13618" t="inlineStr">
        <is>
          <t>unit</t>
        </is>
      </c>
      <c r="F13618" t="inlineStr">
        <is>
          <t>technosphere</t>
        </is>
      </c>
      <c r="G13618" t="n">
        <v>0</v>
      </c>
      <c r="H13618" t="inlineStr">
        <is>
          <t>photovoltaic open ground installation, 570 kWp, single-Si, on open ground</t>
        </is>
      </c>
      <c r="I13618" t="inlineStr">
        <is>
          <t>(2,2,1,1,1,3); Calculation with average annual yield and share of technologies. Lifetime: 30a.</t>
        </is>
      </c>
      <c r="K13618" t="inlineStr">
        <is>
          <t>commercial</t>
        </is>
      </c>
      <c r="L13618">
        <f>L13617</f>
        <v>0.82233248462317254</v>
      </c>
      <c r="M13618" s="30">
        <f>INDEX(parameters!$D$41:$AG$178,MATCH('PV (extension)'!B13601,parameters!$C$41:$C$178,0),MATCH('PV (extension)'!A13618,parameters!$D$5:$AG$5,0))/L13618</f>
        <v>0.16982655280690445</v>
      </c>
      <c r="N13618" t="inlineStr">
        <is>
          <t>central</t>
        </is>
      </c>
      <c r="O13618">
        <f>INDEX(parameters!$C$196:$EJ$198,MATCH('PV (extension)'!N13618,parameters!$B$196:$B$198,0),MATCH('PV (extension)'!B13601,parameters!$C$195:$EJ$195,0))</f>
        <v>1035.6214167211299</v>
      </c>
      <c r="P13618" t="n">
        <v>570</v>
      </c>
      <c r="Q13618" t="n">
        <v>30</v>
      </c>
      <c r="R13618">
        <f>Q13618*P13618*O13618</f>
        <v>17709126.22593132</v>
      </c>
      <c r="S13618">
        <f>1/R13618</f>
        <v>5.6468059871621939E-8</v>
      </c>
    </row>
    <row r="13619" ht="16" customHeight="1" s="29">
      <c r="A13619" t="inlineStr">
        <is>
          <t>photovoltaic slanted-roof installation, 93 kWp, multi-Si, laminated, integrated, on roof</t>
        </is>
      </c>
      <c r="B13619" s="30">
        <f>M13619*S13619</f>
        <v>2.9592756414171123E-9</v>
      </c>
      <c r="C13619" t="inlineStr">
        <is>
          <t>CH</t>
        </is>
      </c>
      <c r="D13619" t="inlineStr">
        <is>
          <t>unit</t>
        </is>
      </c>
      <c r="F13619" t="inlineStr">
        <is>
          <t>technosphere</t>
        </is>
      </c>
      <c r="G13619" t="n">
        <v>0</v>
      </c>
      <c r="H13619" t="inlineStr">
        <is>
          <t>photovoltaic slanted-roof installation, 93 kWp, multi-Si, laminated, integrated, on roof</t>
        </is>
      </c>
      <c r="I13619" t="inlineStr">
        <is>
          <t>(2,2,1,1,1,3); Calculation with average annual yield and share of technologies. Lifetime: 30a.</t>
        </is>
      </c>
      <c r="K13619" t="inlineStr">
        <is>
          <t>commercial</t>
        </is>
      </c>
      <c r="L13619">
        <f>L13618</f>
        <v>0.82233248462317254</v>
      </c>
      <c r="M13619" s="30">
        <f>INDEX(parameters!$D$41:$AG$178,MATCH('PV (extension)'!B13601,parameters!$C$41:$C$178,0),MATCH('PV (extension)'!A13619,parameters!$D$5:$AG$5,0))/L13619</f>
        <v>8.0374539804535308E-3</v>
      </c>
      <c r="N13619" s="3" t="inlineStr">
        <is>
          <t>roof-top</t>
        </is>
      </c>
      <c r="O13619">
        <f>INDEX(parameters!$C$196:$EJ$198,MATCH('PV (extension)'!N13619,parameters!$B$196:$B$198,0),MATCH('PV (extension)'!B13601,parameters!$C$195:$EJ$195,0))</f>
        <v>973.48413171786206</v>
      </c>
      <c r="P13619" t="n">
        <v>93</v>
      </c>
      <c r="Q13619" t="n">
        <v>30</v>
      </c>
      <c r="R13619">
        <f>Q13619*P13619*O13619</f>
        <v>2716020.7274928349</v>
      </c>
      <c r="S13619">
        <f>1/R13619</f>
        <v>3.681857026632865E-7</v>
      </c>
    </row>
    <row r="13620" ht="16" customHeight="1" s="29">
      <c r="A13620" t="inlineStr">
        <is>
          <t>photovoltaic slanted-roof installation, 93 kWp, multi-Si, panel, mounted, on roof</t>
        </is>
      </c>
      <c r="B13620" s="30">
        <f>M13620*S13620</f>
        <v>5.017881843091938E-8</v>
      </c>
      <c r="C13620" t="inlineStr">
        <is>
          <t>CH</t>
        </is>
      </c>
      <c r="D13620" t="inlineStr">
        <is>
          <t>unit</t>
        </is>
      </c>
      <c r="F13620" t="inlineStr">
        <is>
          <t>technosphere</t>
        </is>
      </c>
      <c r="G13620" t="n">
        <v>0</v>
      </c>
      <c r="H13620" t="inlineStr">
        <is>
          <t>photovoltaic slanted-roof installation, 93 kWp, multi-Si, panel, mounted, on roof</t>
        </is>
      </c>
      <c r="I13620" t="inlineStr">
        <is>
          <t>(2,2,1,1,1,3); Calculation with average annual yield and share of technologies. Lifetime: 30a.</t>
        </is>
      </c>
      <c r="K13620" t="inlineStr">
        <is>
          <t>commercial</t>
        </is>
      </c>
      <c r="L13620">
        <f>L13619</f>
        <v>0.82233248462317254</v>
      </c>
      <c r="M13620" s="30">
        <f>INDEX(parameters!$D$41:$AG$178,MATCH('PV (extension)'!B13601,parameters!$C$41:$C$178,0),MATCH('PV (extension)'!A13620,parameters!$D$5:$AG$5,0))/L13620</f>
        <v>0.13628671093947653</v>
      </c>
      <c r="N13620" s="3" t="inlineStr">
        <is>
          <t>roof-top</t>
        </is>
      </c>
      <c r="O13620">
        <f>INDEX(parameters!$C$196:$EJ$198,MATCH('PV (extension)'!N13620,parameters!$B$196:$B$198,0),MATCH('PV (extension)'!B13601,parameters!$C$195:$EJ$195,0))</f>
        <v>973.48413171786206</v>
      </c>
      <c r="P13620" t="n">
        <v>93</v>
      </c>
      <c r="Q13620" t="n">
        <v>30</v>
      </c>
      <c r="R13620">
        <f>Q13620*P13620*O13620</f>
        <v>2716020.7274928349</v>
      </c>
      <c r="S13620">
        <f>1/R13620</f>
        <v>3.681857026632865E-7</v>
      </c>
    </row>
    <row r="13621" ht="16" customHeight="1" s="29">
      <c r="A13621" t="inlineStr">
        <is>
          <t>photovoltaic slanted-roof installation, 93 kWp, single-Si, laminated, integrated, on roof</t>
        </is>
      </c>
      <c r="B13621" s="30">
        <f>M13621*S13621</f>
        <v>1.5644013022913855E-9</v>
      </c>
      <c r="C13621" t="inlineStr">
        <is>
          <t>CH</t>
        </is>
      </c>
      <c r="D13621" t="inlineStr">
        <is>
          <t>unit</t>
        </is>
      </c>
      <c r="F13621" t="inlineStr">
        <is>
          <t>technosphere</t>
        </is>
      </c>
      <c r="G13621" t="n">
        <v>0</v>
      </c>
      <c r="H13621" t="inlineStr">
        <is>
          <t>photovoltaic slanted-roof installation, 93 kWp, single-Si, laminated, integrated, on roof</t>
        </is>
      </c>
      <c r="I13621" t="inlineStr">
        <is>
          <t>(2,2,1,1,1,3); Calculation with average annual yield and share of technologies. Lifetime: 30a.</t>
        </is>
      </c>
      <c r="K13621" t="inlineStr">
        <is>
          <t>commercial</t>
        </is>
      </c>
      <c r="L13621">
        <f>L13620</f>
        <v>0.82233248462317254</v>
      </c>
      <c r="M13621" s="30">
        <f>INDEX(parameters!$D$41:$AG$178,MATCH('PV (extension)'!B13601,parameters!$C$41:$C$178,0),MATCH('PV (extension)'!A13621,parameters!$D$5:$AG$5,0))/L13621</f>
        <v>4.2489463631401872E-3</v>
      </c>
      <c r="N13621" s="3" t="inlineStr">
        <is>
          <t>roof-top</t>
        </is>
      </c>
      <c r="O13621">
        <f>INDEX(parameters!$C$196:$EJ$198,MATCH('PV (extension)'!N13621,parameters!$B$196:$B$198,0),MATCH('PV (extension)'!B13601,parameters!$C$195:$EJ$195,0))</f>
        <v>973.48413171786206</v>
      </c>
      <c r="P13621" t="n">
        <v>93</v>
      </c>
      <c r="Q13621" t="n">
        <v>30</v>
      </c>
      <c r="R13621">
        <f>Q13621*P13621*O13621</f>
        <v>2716020.7274928349</v>
      </c>
      <c r="S13621">
        <f>1/R13621</f>
        <v>3.681857026632865E-7</v>
      </c>
    </row>
    <row r="13622" ht="16" customHeight="1" s="29">
      <c r="A13622" t="inlineStr">
        <is>
          <t>photovoltaic slanted-roof installation, 93 kWp, single-Si, panel, mounted, on roof</t>
        </is>
      </c>
      <c r="B13622" s="30">
        <f>M13622*S13622</f>
        <v>2.6284192689074197E-8</v>
      </c>
      <c r="C13622" t="inlineStr">
        <is>
          <t>CH</t>
        </is>
      </c>
      <c r="D13622" t="inlineStr">
        <is>
          <t>unit</t>
        </is>
      </c>
      <c r="F13622" t="inlineStr">
        <is>
          <t>technosphere</t>
        </is>
      </c>
      <c r="G13622" t="n">
        <v>0</v>
      </c>
      <c r="H13622" t="inlineStr">
        <is>
          <t>photovoltaic slanted-roof installation, 93 kWp, single-Si, panel, mounted, on roof</t>
        </is>
      </c>
      <c r="I13622" t="inlineStr">
        <is>
          <t>(2,2,1,1,1,3); Calculation with average annual yield and share of technologies. Lifetime: 30a.</t>
        </is>
      </c>
      <c r="K13622" t="inlineStr">
        <is>
          <t>commercial</t>
        </is>
      </c>
      <c r="L13622">
        <f>L13621</f>
        <v>0.82233248462317254</v>
      </c>
      <c r="M13622" s="30">
        <f>INDEX(parameters!$D$41:$AG$178,MATCH('PV (extension)'!B13601,parameters!$C$41:$C$178,0),MATCH('PV (extension)'!A13622,parameters!$D$5:$AG$5,0))/L13622</f>
        <v>7.1388412148941149E-2</v>
      </c>
      <c r="N13622" s="3" t="inlineStr">
        <is>
          <t>roof-top</t>
        </is>
      </c>
      <c r="O13622">
        <f>INDEX(parameters!$C$196:$EJ$198,MATCH('PV (extension)'!N13622,parameters!$B$196:$B$198,0),MATCH('PV (extension)'!B13601,parameters!$C$195:$EJ$195,0))</f>
        <v>973.48413171786206</v>
      </c>
      <c r="P13622" t="n">
        <v>93</v>
      </c>
      <c r="Q13622" t="n">
        <v>30</v>
      </c>
      <c r="R13622">
        <f>Q13622*P13622*O13622</f>
        <v>2716020.7274928349</v>
      </c>
      <c r="S13622">
        <f>1/R13622</f>
        <v>3.681857026632865E-7</v>
      </c>
    </row>
    <row r="13623" s="29">
      <c r="A13623" t="inlineStr">
        <is>
          <t>market for tap water</t>
        </is>
      </c>
      <c r="B13623" t="n">
        <v>0.0037026</v>
      </c>
      <c r="C13623" t="inlineStr">
        <is>
          <t>Europe without Switzerland</t>
        </is>
      </c>
      <c r="D13623" t="inlineStr">
        <is>
          <t>kilogram</t>
        </is>
      </c>
      <c r="F13623" t="inlineStr">
        <is>
          <t>technosphere</t>
        </is>
      </c>
      <c r="G13623" t="n">
        <v>0</v>
      </c>
      <c r="H13623" t="inlineStr">
        <is>
          <t>tap water</t>
        </is>
      </c>
      <c r="I13623" t="inlineStr">
        <is>
          <t>(2,2,1,1,1,3); Estimation 20l/m2 panel</t>
        </is>
      </c>
      <c r="M13623" s="30" t="n"/>
    </row>
    <row r="13624" s="29">
      <c r="A13624" t="inlineStr">
        <is>
          <t>treatment of wastewater, from residence, capacity 1.1E10l/year</t>
        </is>
      </c>
      <c r="B13624" t="n">
        <v>-3.3323e-06</v>
      </c>
      <c r="C13624" t="inlineStr">
        <is>
          <t>CH</t>
        </is>
      </c>
      <c r="D13624" t="inlineStr">
        <is>
          <t>cubic meter</t>
        </is>
      </c>
      <c r="F13624" t="inlineStr">
        <is>
          <t>technosphere</t>
        </is>
      </c>
      <c r="G13624" t="n">
        <v>0</v>
      </c>
      <c r="H13624" t="inlineStr">
        <is>
          <t>wastewater, from residence</t>
        </is>
      </c>
      <c r="I13624" t="inlineStr">
        <is>
          <t>(2,2,1,1,1,3); Estimation 20l/m2 panel</t>
        </is>
      </c>
      <c r="M13624" s="30" t="n"/>
    </row>
    <row r="13625" s="29">
      <c r="M13625" s="30" t="n"/>
    </row>
    <row r="13626" customFormat="1" s="28">
      <c r="A13626" s="28" t="inlineStr">
        <is>
          <t>Activity</t>
        </is>
      </c>
      <c r="B13626" s="28" t="inlineStr">
        <is>
          <t>electricity production, photovoltaic</t>
        </is>
      </c>
      <c r="M13626" s="30" t="n"/>
    </row>
    <row r="13627">
      <c r="A13627" t="inlineStr">
        <is>
          <t>comment</t>
        </is>
      </c>
      <c r="B13627"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")&amp;HLOOKUP(B13628,parameters!$C$195:$EJ$198,2,0)&amp;" kWh/kWp.
Annual output, Facade: "&amp;HLOOKUP(B13628,parameters!$C$195:$EJ$198,3,0)&amp;" kWh/kWp.
Annual output, Open-ground: "&amp;HLOOKUP(B13628,parameters!$C$195:$EJ$198,4,0)&amp;_xlfn._LONGTEXT("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")&amp;VLOOKUP(B13628,'extension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973.484131717862 kWh/kWp.
Annual output, Facade: 683.510135035946 kWh/kWp.
Annual output, Open-ground: 1035.62141672113 kWh/kWp.
Amount of solar energy transformed to electricity. Waste heat emission due to losses of electricity in the system.
Technology:  Electricity production with grid-connected photovoltaic power plants.
Time period:  Time of publications
Production volume: 721 GWh in 2025.
Sampling:  Statistical data and model calculations
Extrapolations:  Use of PV technology data investigated for other countries (Switzerland). Correction of average yield with Swiss data.
Uncertainty:  None
Author: Romain Sacchi, PSI, romain.sacchi@psi.ch</v>
      </c>
      <c r="M13627" s="30" t="n"/>
    </row>
    <row r="13628" s="29">
      <c r="A13628" t="inlineStr">
        <is>
          <t>location</t>
        </is>
      </c>
      <c r="B13628" t="inlineStr">
        <is>
          <t>EE</t>
        </is>
      </c>
    </row>
    <row r="13629" s="29">
      <c r="A13629" t="inlineStr">
        <is>
          <t>production amount</t>
        </is>
      </c>
      <c r="B13629" t="n">
        <v>1</v>
      </c>
    </row>
    <row r="13630" s="29">
      <c r="A13630" t="inlineStr">
        <is>
          <t>reference product</t>
        </is>
      </c>
      <c r="B13630" t="inlineStr">
        <is>
          <t>electricity, low voltage</t>
        </is>
      </c>
    </row>
    <row r="13631" s="29">
      <c r="A13631" t="inlineStr">
        <is>
          <t>source</t>
        </is>
      </c>
      <c r="B1363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632" s="29">
      <c r="A13632" t="inlineStr">
        <is>
          <t>type</t>
        </is>
      </c>
      <c r="B13632" t="inlineStr">
        <is>
          <t>process</t>
        </is>
      </c>
    </row>
    <row r="13633" s="29">
      <c r="A13633" t="inlineStr">
        <is>
          <t>unit</t>
        </is>
      </c>
      <c r="B13633" t="inlineStr">
        <is>
          <t>kilowatt hour</t>
        </is>
      </c>
    </row>
    <row r="13634" s="29">
      <c r="A13634" t="inlineStr">
        <is>
          <t>Exchanges</t>
        </is>
      </c>
    </row>
    <row r="13635" customFormat="1" s="28">
      <c r="A13635" s="28" t="inlineStr">
        <is>
          <t>name</t>
        </is>
      </c>
      <c r="B13635" s="28" t="inlineStr">
        <is>
          <t>amount</t>
        </is>
      </c>
      <c r="C13635" s="28" t="inlineStr">
        <is>
          <t>location</t>
        </is>
      </c>
      <c r="D13635" s="28" t="inlineStr">
        <is>
          <t>unit</t>
        </is>
      </c>
      <c r="E13635" s="28" t="inlineStr">
        <is>
          <t>categories</t>
        </is>
      </c>
      <c r="F13635" s="28" t="inlineStr">
        <is>
          <t>type</t>
        </is>
      </c>
      <c r="G13635" s="28" t="inlineStr">
        <is>
          <t>uncertainty type</t>
        </is>
      </c>
      <c r="H13635" s="28" t="inlineStr">
        <is>
          <t>loc</t>
        </is>
      </c>
      <c r="I13635" s="28" t="inlineStr">
        <is>
          <t>scale</t>
        </is>
      </c>
      <c r="J13635" s="28" t="inlineStr">
        <is>
          <t>comment</t>
        </is>
      </c>
      <c r="K13635" s="28" t="inlineStr">
        <is>
          <t>negative</t>
        </is>
      </c>
      <c r="L13635" s="28" t="inlineStr">
        <is>
          <t>reference product</t>
        </is>
      </c>
      <c r="M13635" s="28" t="inlineStr">
        <is>
          <t>production volume</t>
        </is>
      </c>
      <c r="N13635" s="28" t="inlineStr">
        <is>
          <t>scope</t>
        </is>
      </c>
      <c r="O13635" s="28" t="inlineStr">
        <is>
          <t>scope share</t>
        </is>
      </c>
      <c r="P13635" s="28" t="inlineStr">
        <is>
          <t>tech share</t>
        </is>
      </c>
      <c r="Q13635" s="28" t="inlineStr">
        <is>
          <t>installation</t>
        </is>
      </c>
      <c r="R13635" s="28" t="inlineStr">
        <is>
          <t>productivity</t>
        </is>
      </c>
      <c r="S13635" s="28" t="inlineStr">
        <is>
          <t>kWp</t>
        </is>
      </c>
      <c r="T13635" s="28" t="inlineStr">
        <is>
          <t>lifetime</t>
        </is>
      </c>
      <c r="U13635" s="28" t="inlineStr">
        <is>
          <t>lifetime production</t>
        </is>
      </c>
      <c r="V13635" s="28" t="inlineStr">
        <is>
          <t>inverted lifetime production</t>
        </is>
      </c>
    </row>
    <row r="13636" s="29">
      <c r="A13636" t="inlineStr">
        <is>
          <t>Energy, solar, converted</t>
        </is>
      </c>
      <c r="B13636" t="n">
        <v>3.8503</v>
      </c>
      <c r="D13636" t="inlineStr">
        <is>
          <t>megajoule</t>
        </is>
      </c>
      <c r="E13636" t="inlineStr">
        <is>
          <t>natural resource::in air</t>
        </is>
      </c>
      <c r="F13636" t="inlineStr">
        <is>
          <t>biosphere</t>
        </is>
      </c>
      <c r="G13636" t="n">
        <v>2</v>
      </c>
      <c r="H13636" t="n">
        <v>1.348151067341848</v>
      </c>
      <c r="I13636" t="n">
        <v>0.04340984597628009</v>
      </c>
      <c r="J13636" t="inlineStr">
        <is>
          <t>(2,2,1,1,1,3); Energy loss in the system</t>
        </is>
      </c>
    </row>
    <row r="13637" s="29">
      <c r="A13637" t="inlineStr">
        <is>
          <t>Heat, waste</t>
        </is>
      </c>
      <c r="B13637" t="n">
        <v>0.25027</v>
      </c>
      <c r="D13637" t="inlineStr">
        <is>
          <t>megajoule</t>
        </is>
      </c>
      <c r="E13637" t="inlineStr">
        <is>
          <t>air</t>
        </is>
      </c>
      <c r="F13637" t="inlineStr">
        <is>
          <t>biosphere</t>
        </is>
      </c>
      <c r="G13637" t="n">
        <v>2</v>
      </c>
      <c r="H13637" t="n">
        <v>-1.385214943900327</v>
      </c>
      <c r="I13637" t="n">
        <v>0.02439508208471609</v>
      </c>
      <c r="J13637" t="inlineStr">
        <is>
          <t>(1,na,na,na,na,na); Calculation</t>
        </is>
      </c>
    </row>
    <row r="13638" s="29">
      <c r="A13638" t="inlineStr">
        <is>
          <t>electricity production, photovoltaic</t>
        </is>
      </c>
      <c r="B13638" t="n">
        <v>1</v>
      </c>
      <c r="C13638" t="inlineStr">
        <is>
          <t>EE</t>
        </is>
      </c>
      <c r="D13638" t="inlineStr">
        <is>
          <t>kilowatt hour</t>
        </is>
      </c>
      <c r="E13638" t="inlineStr">
        <is>
          <t>photovoltaic::power plants</t>
        </is>
      </c>
      <c r="F13638" t="inlineStr">
        <is>
          <t>production</t>
        </is>
      </c>
      <c r="G13638" t="n">
        <v>0</v>
      </c>
      <c r="H13638" t="n">
        <v>1</v>
      </c>
      <c r="L13638" t="inlineStr">
        <is>
          <t>electricity, low voltage</t>
        </is>
      </c>
      <c r="M13638">
        <f>VLOOKUP(C13638,'extension - production vol'!$B$6:$D$235,3,0)</f>
        <v>721</v>
      </c>
    </row>
    <row r="13639" ht="16" customHeight="1" s="29">
      <c r="A13639" t="inlineStr">
        <is>
          <t>photovoltaic flat-roof installation, 156 kWp, multi-Si, on roof</t>
        </is>
      </c>
      <c r="B13639" s="30">
        <f>P13639*V13639</f>
        <v>2.2161161476818289E-8</v>
      </c>
      <c r="C13639" t="inlineStr">
        <is>
          <t>CH</t>
        </is>
      </c>
      <c r="D13639" t="inlineStr">
        <is>
          <t>unit</t>
        </is>
      </c>
      <c r="F13639" t="inlineStr">
        <is>
          <t>technosphere</t>
        </is>
      </c>
      <c r="G13639" t="n">
        <v>2</v>
      </c>
      <c r="H13639" t="n">
        <v>-18.46800298604678</v>
      </c>
      <c r="I13639" t="n">
        <v>0.09798894162072011</v>
      </c>
      <c r="J13639" t="inlineStr">
        <is>
          <t>(2,2,1,1,1,3); Calculation with average annual yield and share of technologies. Lifetime: 30a.</t>
        </is>
      </c>
      <c r="L13639" t="inlineStr">
        <is>
          <t>photovoltaic flat-roof installation, 156 kWp, multi-Si, on roof</t>
        </is>
      </c>
      <c r="N13639" t="inlineStr">
        <is>
          <t>all</t>
        </is>
      </c>
      <c r="O13639" t="n">
        <v>1</v>
      </c>
      <c r="P13639" s="30">
        <f>INDEX(parameters!$D$41:$AG$178,MATCH('PV (extension)'!B13628,parameters!$C$41:$C$178,0),MATCH('PV (extension)'!A13639,parameters!$D$5:$AG$5,0))/O13639</f>
        <v>0.10096416269840058</v>
      </c>
      <c r="Q13639" s="3" t="inlineStr">
        <is>
          <t>roof-top</t>
        </is>
      </c>
      <c r="R13639">
        <f>INDEX(parameters!$C$196:$EJ$198,MATCH('PV (extension)'!Q13639,parameters!$B$196:$B$198,0),MATCH('PV (extension)'!B13628,parameters!$C$195:$EJ$195,0))</f>
        <v>973.48413171786206</v>
      </c>
      <c r="S13639" t="n">
        <v>156</v>
      </c>
      <c r="T13639" t="n">
        <v>30</v>
      </c>
      <c r="U13639">
        <f>T13639*S13639*R13639</f>
        <v>4555905.7364395941</v>
      </c>
      <c r="V13639">
        <f>1/U13639</f>
        <v>2.1949532274157464E-7</v>
      </c>
    </row>
    <row r="13640" ht="16" customHeight="1" s="29">
      <c r="A13640" t="inlineStr">
        <is>
          <t>photovoltaic flat-roof installation, 156 kWp, single-Si, on roof</t>
        </is>
      </c>
      <c r="B13640" s="30">
        <f>P13640*V13640</f>
        <v>1.157618754970226E-8</v>
      </c>
      <c r="C13640" t="inlineStr">
        <is>
          <t>CH</t>
        </is>
      </c>
      <c r="D13640" t="inlineStr">
        <is>
          <t>unit</t>
        </is>
      </c>
      <c r="F13640" t="inlineStr">
        <is>
          <t>technosphere</t>
        </is>
      </c>
      <c r="G13640" t="n">
        <v>2</v>
      </c>
      <c r="H13640" t="n">
        <v>-19.10362020104489</v>
      </c>
      <c r="I13640" t="n">
        <v>0.09798894162072011</v>
      </c>
      <c r="J13640" t="inlineStr">
        <is>
          <t>(2,2,1,1,1,3); Calculation with average annual yield and share of technologies. Lifetime: 30a.</t>
        </is>
      </c>
      <c r="L13640" t="inlineStr">
        <is>
          <t>photovoltaic flat-roof installation, 156 kWp, single-Si, on roof</t>
        </is>
      </c>
      <c r="N13640" t="inlineStr">
        <is>
          <t>all</t>
        </is>
      </c>
      <c r="O13640" t="n">
        <v>1</v>
      </c>
      <c r="P13640" s="30">
        <f>INDEX(parameters!$D$41:$AG$178,MATCH('PV (extension)'!B13628,parameters!$C$41:$C$178,0),MATCH('PV (extension)'!A13640,parameters!$D$5:$AG$5,0))/O13640</f>
        <v>5.2740019263789135E-2</v>
      </c>
      <c r="Q13640" s="3" t="inlineStr">
        <is>
          <t>roof-top</t>
        </is>
      </c>
      <c r="R13640">
        <f>INDEX(parameters!$C$196:$EJ$198,MATCH('PV (extension)'!Q13640,parameters!$B$196:$B$198,0),MATCH('PV (extension)'!B13628,parameters!$C$195:$EJ$195,0))</f>
        <v>973.48413171786206</v>
      </c>
      <c r="S13640" t="n">
        <v>156</v>
      </c>
      <c r="T13640" t="n">
        <v>30</v>
      </c>
      <c r="U13640">
        <f>T13640*S13640*R13640</f>
        <v>4555905.7364395941</v>
      </c>
      <c r="V13640">
        <f>1/U13640</f>
        <v>2.1949532274157464E-7</v>
      </c>
    </row>
    <row r="13641" ht="16" customHeight="1" s="29">
      <c r="A13641" t="inlineStr">
        <is>
          <t>photovoltaic slanted-roof installation, 3 kWp, CIS, laminated, integrated, on roof</t>
        </is>
      </c>
      <c r="B13641" s="30">
        <f>P13641*V13641</f>
        <v>1.038225272926038E-8</v>
      </c>
      <c r="C13641" t="inlineStr">
        <is>
          <t>CH</t>
        </is>
      </c>
      <c r="D13641" t="inlineStr">
        <is>
          <t>unit</t>
        </is>
      </c>
      <c r="F13641" t="inlineStr">
        <is>
          <t>technosphere</t>
        </is>
      </c>
      <c r="G13641" t="n">
        <v>2</v>
      </c>
      <c r="H13641" t="n">
        <v>-19.69743931800395</v>
      </c>
      <c r="I13641" t="n">
        <v>0.09798894162072011</v>
      </c>
      <c r="J13641" t="inlineStr">
        <is>
          <t>(2,2,1,1,1,3); Calculation with average annual yield and share of technologies. Lifetime: 30a.</t>
        </is>
      </c>
      <c r="L13641" t="inlineStr">
        <is>
          <t>photovoltaic slanted-roof installation, 3 kWp, CIS, laminated, integrated, on roof</t>
        </is>
      </c>
      <c r="N13641" t="inlineStr">
        <is>
          <t>all</t>
        </is>
      </c>
      <c r="O13641" t="n">
        <v>1</v>
      </c>
      <c r="P13641" s="30">
        <f>INDEX(parameters!$D$41:$AG$178,MATCH('PV (extension)'!B13628,parameters!$C$41:$C$178,0),MATCH('PV (extension)'!A13641,parameters!$D$5:$AG$5,0))/O13641</f>
        <v>9.0962624550774995E-4</v>
      </c>
      <c r="Q13641" s="3" t="inlineStr">
        <is>
          <t>roof-top</t>
        </is>
      </c>
      <c r="R13641">
        <f>INDEX(parameters!$C$196:$EJ$198,MATCH('PV (extension)'!Q13641,parameters!$B$196:$B$198,0),MATCH('PV (extension)'!B13628,parameters!$C$195:$EJ$195,0))</f>
        <v>973.48413171786206</v>
      </c>
      <c r="S13641" t="n">
        <v>3</v>
      </c>
      <c r="T13641" t="n">
        <v>30</v>
      </c>
      <c r="U13641">
        <f>T13641*S13641*R13641</f>
        <v>87613.57185460758</v>
      </c>
      <c r="V13641">
        <f>1/U13641</f>
        <v>1.1413756782561882E-5</v>
      </c>
    </row>
    <row r="13642" ht="16" customHeight="1" s="29">
      <c r="A13642" t="inlineStr">
        <is>
          <t>photovoltaic slanted-roof installation, 3 kWp, CdTe, panel, mounted, on roof</t>
        </is>
      </c>
      <c r="B13642" s="30">
        <f>P13642*V13642</f>
        <v>6.7716230824690729E-8</v>
      </c>
      <c r="C13642" t="inlineStr">
        <is>
          <t>CH</t>
        </is>
      </c>
      <c r="D13642" t="inlineStr">
        <is>
          <t>unit</t>
        </is>
      </c>
      <c r="F13642" t="inlineStr">
        <is>
          <t>technosphere</t>
        </is>
      </c>
      <c r="G13642" t="n">
        <v>2</v>
      </c>
      <c r="H13642" t="n">
        <v>-16.69297991102503</v>
      </c>
      <c r="I13642" t="n">
        <v>0.09798894162072011</v>
      </c>
      <c r="J13642" t="inlineStr">
        <is>
          <t>(2,2,1,1,1,3); Calculation with average annual yield and share of technologies. Lifetime: 30a.</t>
        </is>
      </c>
      <c r="L13642" t="inlineStr">
        <is>
          <t>photovoltaic slanted-roof installation, 3 kWp, CdTe, panel, mounted, on roof</t>
        </is>
      </c>
      <c r="N13642" t="inlineStr">
        <is>
          <t>all</t>
        </is>
      </c>
      <c r="O13642" t="n">
        <v>1</v>
      </c>
      <c r="P13642" s="30">
        <f>INDEX(parameters!$D$41:$AG$178,MATCH('PV (extension)'!B13628,parameters!$C$41:$C$178,0),MATCH('PV (extension)'!A13642,parameters!$D$5:$AG$5,0))/O13642</f>
        <v>5.9328608550822341E-3</v>
      </c>
      <c r="Q13642" s="3" t="inlineStr">
        <is>
          <t>roof-top</t>
        </is>
      </c>
      <c r="R13642">
        <f>INDEX(parameters!$C$196:$EJ$198,MATCH('PV (extension)'!Q13642,parameters!$B$196:$B$198,0),MATCH('PV (extension)'!B13628,parameters!$C$195:$EJ$195,0))</f>
        <v>973.48413171786206</v>
      </c>
      <c r="S13642" t="n">
        <v>3</v>
      </c>
      <c r="T13642" t="n">
        <v>30</v>
      </c>
      <c r="U13642">
        <f>T13642*S13642*R13642</f>
        <v>87613.57185460758</v>
      </c>
      <c r="V13642">
        <f>1/U13642</f>
        <v>1.1413756782561882E-5</v>
      </c>
    </row>
    <row r="13643" ht="16" customHeight="1" s="29">
      <c r="A13643" t="inlineStr">
        <is>
          <t>photovoltaic slanted-roof installation, 3 kWp, micro-Si, laminated, integrated, on roof</t>
        </is>
      </c>
      <c r="B13643" s="30">
        <f>P13643*V13643</f>
        <v>1.0492621152858335E-9</v>
      </c>
      <c r="C13643" t="inlineStr">
        <is>
          <t>RER</t>
        </is>
      </c>
      <c r="D13643" t="inlineStr">
        <is>
          <t>unit</t>
        </is>
      </c>
      <c r="F13643" t="inlineStr">
        <is>
          <t>technosphere</t>
        </is>
      </c>
      <c r="G13643" t="n">
        <v>2</v>
      </c>
      <c r="H13643" t="n">
        <v>-21.54326959350907</v>
      </c>
      <c r="I13643" t="n">
        <v>0.09798894162072011</v>
      </c>
      <c r="J13643" t="inlineStr">
        <is>
          <t>(2,2,1,1,1,3); Calculation with average annual yield and share of technologies. Lifetime: 30a.</t>
        </is>
      </c>
      <c r="L13643" t="inlineStr">
        <is>
          <t>photovoltaic slanted-roof installation, 3 kWp, micro-Si, laminated, integrated, on roof</t>
        </is>
      </c>
      <c r="N13643" t="inlineStr">
        <is>
          <t>all</t>
        </is>
      </c>
      <c r="O13643" t="n">
        <v>1</v>
      </c>
      <c r="P13643" s="30">
        <f>INDEX(parameters!$D$41:$AG$178,MATCH('PV (extension)'!B13628,parameters!$C$41:$C$178,0),MATCH('PV (extension)'!A13643,parameters!$D$5:$AG$5,0))/O13643</f>
        <v>9.1929601731912907E-5</v>
      </c>
      <c r="Q13643" s="3" t="inlineStr">
        <is>
          <t>roof-top</t>
        </is>
      </c>
      <c r="R13643">
        <f>INDEX(parameters!$C$196:$EJ$198,MATCH('PV (extension)'!Q13643,parameters!$B$196:$B$198,0),MATCH('PV (extension)'!B13628,parameters!$C$195:$EJ$195,0))</f>
        <v>973.48413171786206</v>
      </c>
      <c r="S13643" t="n">
        <v>3</v>
      </c>
      <c r="T13643" t="n">
        <v>30</v>
      </c>
      <c r="U13643">
        <f>T13643*S13643*R13643</f>
        <v>87613.57185460758</v>
      </c>
      <c r="V13643">
        <f>1/U13643</f>
        <v>1.1413756782561882E-5</v>
      </c>
    </row>
    <row r="13644" ht="16" customHeight="1" s="29">
      <c r="A13644" t="inlineStr">
        <is>
          <t>photovoltaic slanted-roof installation, 3 kWp, micro-Si, panel, mounted, on roof</t>
        </is>
      </c>
      <c r="B13644" s="30">
        <f>P13644*V13644</f>
        <v>1.8241239740306E-8</v>
      </c>
      <c r="C13644" t="inlineStr">
        <is>
          <t>RER</t>
        </is>
      </c>
      <c r="D13644" t="inlineStr">
        <is>
          <t>unit</t>
        </is>
      </c>
      <c r="F13644" t="inlineStr">
        <is>
          <t>technosphere</t>
        </is>
      </c>
      <c r="G13644" t="n">
        <v>2</v>
      </c>
      <c r="H13644" t="n">
        <v>-18.72987249989203</v>
      </c>
      <c r="I13644" t="n">
        <v>0.09798894162072011</v>
      </c>
      <c r="J13644" t="inlineStr">
        <is>
          <t>(2,2,1,1,1,3); Calculation with average annual yield and share of technologies. Lifetime: 30a.</t>
        </is>
      </c>
      <c r="L13644" t="inlineStr">
        <is>
          <t>photovoltaic slanted-roof installation, 3 kWp, micro-Si, panel, mounted, on roof</t>
        </is>
      </c>
      <c r="N13644" t="inlineStr">
        <is>
          <t>all</t>
        </is>
      </c>
      <c r="O13644" t="n">
        <v>1</v>
      </c>
      <c r="P13644" s="30">
        <f>INDEX(parameters!$D$41:$AG$178,MATCH('PV (extension)'!B13628,parameters!$C$41:$C$178,0),MATCH('PV (extension)'!A13644,parameters!$D$5:$AG$5,0))/O13644</f>
        <v>1.5981801687044229E-3</v>
      </c>
      <c r="Q13644" s="3" t="inlineStr">
        <is>
          <t>roof-top</t>
        </is>
      </c>
      <c r="R13644">
        <f>INDEX(parameters!$C$196:$EJ$198,MATCH('PV (extension)'!Q13644,parameters!$B$196:$B$198,0),MATCH('PV (extension)'!B13628,parameters!$C$195:$EJ$195,0))</f>
        <v>973.48413171786206</v>
      </c>
      <c r="S13644" t="n">
        <v>3</v>
      </c>
      <c r="T13644" t="n">
        <v>30</v>
      </c>
      <c r="U13644">
        <f>T13644*S13644*R13644</f>
        <v>87613.57185460758</v>
      </c>
      <c r="V13644">
        <f>1/U13644</f>
        <v>1.1413756782561882E-5</v>
      </c>
    </row>
    <row r="13645" s="29">
      <c r="A13645" t="inlineStr">
        <is>
          <t>photovoltaic open ground installation, 570 kWp, CIS, on open ground</t>
        </is>
      </c>
      <c r="B13645" s="30">
        <f>P13645*V13645</f>
        <v>5.705637663098051E-10</v>
      </c>
      <c r="C13645" t="inlineStr">
        <is>
          <t>RER</t>
        </is>
      </c>
      <c r="D13645" t="inlineStr">
        <is>
          <t>unit</t>
        </is>
      </c>
      <c r="F13645" t="inlineStr">
        <is>
          <t>technosphere</t>
        </is>
      </c>
      <c r="G13645" t="n">
        <v>2</v>
      </c>
      <c r="H13645" t="n">
        <v>-21.66656811806742</v>
      </c>
      <c r="I13645" t="n">
        <v>0.09798894162072011</v>
      </c>
      <c r="J13645" t="inlineStr">
        <is>
          <t>(2,2,1,1,1,3); Calculation with average annual yield and share of technologies. Lifetime: 30a.</t>
        </is>
      </c>
      <c r="L13645" t="inlineStr">
        <is>
          <t>photovoltaic open ground installation, 570 kWp, CIS, on open ground</t>
        </is>
      </c>
      <c r="N13645" t="inlineStr">
        <is>
          <t>all</t>
        </is>
      </c>
      <c r="O13645" t="n">
        <v>1</v>
      </c>
      <c r="P13645" s="30">
        <f>INDEX(parameters!$D$41:$AG$178,MATCH('PV (extension)'!B13628,parameters!$C$41:$C$178,0),MATCH('PV (extension)'!A13645,parameters!$D$5:$AG$5,0))/O13645</f>
        <v>1.0104185757523119E-2</v>
      </c>
      <c r="Q13645" t="inlineStr">
        <is>
          <t>central</t>
        </is>
      </c>
      <c r="R13645">
        <f>INDEX(parameters!$C$196:$EJ$198,MATCH('PV (extension)'!Q13645,parameters!$B$196:$B$198,0),MATCH('PV (extension)'!B13628,parameters!$C$195:$EJ$195,0))</f>
        <v>1035.6214167211299</v>
      </c>
      <c r="S13645" t="n">
        <v>570</v>
      </c>
      <c r="T13645" t="n">
        <v>30</v>
      </c>
      <c r="U13645">
        <f>T13645*S13645*R13645</f>
        <v>17709126.22593132</v>
      </c>
      <c r="V13645">
        <f>1/U13645</f>
        <v>5.6468059871621939E-8</v>
      </c>
    </row>
    <row r="13646" s="29">
      <c r="A13646" t="inlineStr">
        <is>
          <t>photovoltaic open ground installation, 570 kWp, CdTe, on open ground</t>
        </is>
      </c>
      <c r="B13646" s="30">
        <f>P13646*V13646</f>
        <v>4.1913174453052227E-9</v>
      </c>
      <c r="C13646" t="inlineStr">
        <is>
          <t>RER</t>
        </is>
      </c>
      <c r="D13646" t="inlineStr">
        <is>
          <t>unit</t>
        </is>
      </c>
      <c r="F13646" t="inlineStr">
        <is>
          <t>technosphere</t>
        </is>
      </c>
      <c r="G13646" t="n">
        <v>2</v>
      </c>
      <c r="H13646" t="n">
        <v>-21.47552628199886</v>
      </c>
      <c r="I13646" t="n">
        <v>0.09798894162072011</v>
      </c>
      <c r="J13646" t="inlineStr">
        <is>
          <t>(2,2,1,1,1,3); Calculation with average annual yield and share of technologies. Lifetime: 30a.</t>
        </is>
      </c>
      <c r="L13646" t="inlineStr">
        <is>
          <t>photovoltaic open ground installation, 570 kWp, CdTe, on open ground</t>
        </is>
      </c>
      <c r="N13646" t="inlineStr">
        <is>
          <t>all</t>
        </is>
      </c>
      <c r="O13646" t="n">
        <v>1</v>
      </c>
      <c r="P13646" s="30">
        <f>INDEX(parameters!$D$41:$AG$178,MATCH('PV (extension)'!B13628,parameters!$C$41:$C$178,0),MATCH('PV (extension)'!A13646,parameters!$D$5:$AG$5,0))/O13646</f>
        <v>7.4224569691858172E-2</v>
      </c>
      <c r="Q13646" t="inlineStr">
        <is>
          <t>central</t>
        </is>
      </c>
      <c r="R13646">
        <f>INDEX(parameters!$C$196:$EJ$198,MATCH('PV (extension)'!Q13646,parameters!$B$196:$B$198,0),MATCH('PV (extension)'!B13628,parameters!$C$195:$EJ$195,0))</f>
        <v>1035.6214167211299</v>
      </c>
      <c r="S13646" t="n">
        <v>570</v>
      </c>
      <c r="T13646" t="n">
        <v>30</v>
      </c>
      <c r="U13646">
        <f>T13646*S13646*R13646</f>
        <v>17709126.22593132</v>
      </c>
      <c r="V13646">
        <f>1/U13646</f>
        <v>5.6468059871621939E-8</v>
      </c>
    </row>
    <row r="13647" s="29">
      <c r="A13647" t="inlineStr">
        <is>
          <t>photovoltaic open ground installation, 570 kWp, micro-Si, on open ground</t>
        </is>
      </c>
      <c r="B13647" s="30">
        <f>P13647*V13647</f>
        <v>4.4424990693606407E-11</v>
      </c>
      <c r="C13647" t="inlineStr">
        <is>
          <t>RER</t>
        </is>
      </c>
      <c r="D13647" t="inlineStr">
        <is>
          <t>unit</t>
        </is>
      </c>
      <c r="F13647" t="inlineStr">
        <is>
          <t>technosphere</t>
        </is>
      </c>
      <c r="G13647" t="n">
        <v>2</v>
      </c>
      <c r="H13647" t="n">
        <v>-23.51240679473371</v>
      </c>
      <c r="I13647" t="n">
        <v>0.09798894162072011</v>
      </c>
      <c r="J13647" t="inlineStr">
        <is>
          <t>(2,2,1,1,1,3); Calculation with average annual yield and share of technologies. Lifetime: 30a.</t>
        </is>
      </c>
      <c r="L13647" t="inlineStr">
        <is>
          <t>photovoltaic open ground installation, 570 kWp, micro-Si, on open ground</t>
        </is>
      </c>
      <c r="N13647" t="inlineStr">
        <is>
          <t>all</t>
        </is>
      </c>
      <c r="O13647" t="n">
        <v>1</v>
      </c>
      <c r="P13647" s="30">
        <f>INDEX(parameters!$D$41:$AG$178,MATCH('PV (extension)'!B13628,parameters!$C$41:$C$178,0),MATCH('PV (extension)'!A13647,parameters!$D$5:$AG$5,0))/O13647</f>
        <v>7.867277677789E-4</v>
      </c>
      <c r="Q13647" t="inlineStr">
        <is>
          <t>central</t>
        </is>
      </c>
      <c r="R13647">
        <f>INDEX(parameters!$C$196:$EJ$198,MATCH('PV (extension)'!Q13647,parameters!$B$196:$B$198,0),MATCH('PV (extension)'!B13628,parameters!$C$195:$EJ$195,0))</f>
        <v>1035.6214167211299</v>
      </c>
      <c r="S13647" t="n">
        <v>570</v>
      </c>
      <c r="T13647" t="n">
        <v>30</v>
      </c>
      <c r="U13647">
        <f>T13647*S13647*R13647</f>
        <v>17709126.22593132</v>
      </c>
      <c r="V13647">
        <f>1/U13647</f>
        <v>5.6468059871621939E-8</v>
      </c>
    </row>
    <row r="13648" s="29">
      <c r="A13648" t="inlineStr">
        <is>
          <t>photovoltaic open ground installation, 570 kWp, multi-Si, on open ground</t>
        </is>
      </c>
      <c r="B13648" s="30">
        <f>P13648*V13648</f>
        <v>1.486678776856923E-8</v>
      </c>
      <c r="C13648" t="inlineStr">
        <is>
          <t>RER</t>
        </is>
      </c>
      <c r="D13648" t="inlineStr">
        <is>
          <t>unit</t>
        </is>
      </c>
      <c r="F13648" t="inlineStr">
        <is>
          <t>technosphere</t>
        </is>
      </c>
      <c r="G13648" t="n">
        <v>2</v>
      </c>
      <c r="H13648" t="n">
        <v>-18.20082258362968</v>
      </c>
      <c r="I13648" t="n">
        <v>0.09798894162072011</v>
      </c>
      <c r="J13648" t="inlineStr">
        <is>
          <t>(2,2,1,1,1,3); Calculation with average annual yield and share of technologies. Lifetime: 30a.</t>
        </is>
      </c>
      <c r="L13648" t="inlineStr">
        <is>
          <t>photovoltaic open ground installation, 570 kWp, multi-Si, on open ground</t>
        </is>
      </c>
      <c r="N13648" t="inlineStr">
        <is>
          <t>all</t>
        </is>
      </c>
      <c r="O13648" t="n">
        <v>1</v>
      </c>
      <c r="P13648" s="30">
        <f>INDEX(parameters!$D$41:$AG$178,MATCH('PV (extension)'!B13628,parameters!$C$41:$C$178,0),MATCH('PV (extension)'!A13648,parameters!$D$5:$AG$5,0))/O13648</f>
        <v>0.2632778211677243</v>
      </c>
      <c r="Q13648" t="inlineStr">
        <is>
          <t>central</t>
        </is>
      </c>
      <c r="R13648">
        <f>INDEX(parameters!$C$196:$EJ$198,MATCH('PV (extension)'!Q13648,parameters!$B$196:$B$198,0),MATCH('PV (extension)'!B13628,parameters!$C$195:$EJ$195,0))</f>
        <v>1035.6214167211299</v>
      </c>
      <c r="S13648" t="n">
        <v>570</v>
      </c>
      <c r="T13648" t="n">
        <v>30</v>
      </c>
      <c r="U13648">
        <f>T13648*S13648*R13648</f>
        <v>17709126.22593132</v>
      </c>
      <c r="V13648">
        <f>1/U13648</f>
        <v>5.6468059871621939E-8</v>
      </c>
    </row>
    <row r="13649" s="29">
      <c r="A13649" t="inlineStr">
        <is>
          <t>photovoltaic open ground installation, 570 kWp, single-Si, on open ground</t>
        </is>
      </c>
      <c r="B13649" s="30">
        <f>P13649*V13649</f>
        <v>7.8859842853339755E-9</v>
      </c>
      <c r="C13649" t="inlineStr">
        <is>
          <t>RER</t>
        </is>
      </c>
      <c r="D13649" t="inlineStr">
        <is>
          <t>unit</t>
        </is>
      </c>
      <c r="F13649" t="inlineStr">
        <is>
          <t>technosphere</t>
        </is>
      </c>
      <c r="G13649" t="n">
        <v>2</v>
      </c>
      <c r="H13649" t="n">
        <v>-18.8364689523836</v>
      </c>
      <c r="I13649" t="n">
        <v>0.09798894162072011</v>
      </c>
      <c r="J13649" t="inlineStr">
        <is>
          <t>(2,2,1,1,1,3); Calculation with average annual yield and share of technologies. Lifetime: 30a.</t>
        </is>
      </c>
      <c r="L13649" t="inlineStr">
        <is>
          <t>photovoltaic open ground installation, 570 kWp, single-Si, on open ground</t>
        </is>
      </c>
      <c r="N13649" t="inlineStr">
        <is>
          <t>all</t>
        </is>
      </c>
      <c r="O13649" t="n">
        <v>1</v>
      </c>
      <c r="P13649" s="30">
        <f>INDEX(parameters!$D$41:$AG$178,MATCH('PV (extension)'!B13628,parameters!$C$41:$C$178,0),MATCH('PV (extension)'!A13649,parameters!$D$5:$AG$5,0))/O13649</f>
        <v>0.13965389112469015</v>
      </c>
      <c r="Q13649" t="inlineStr">
        <is>
          <t>central</t>
        </is>
      </c>
      <c r="R13649">
        <f>INDEX(parameters!$C$196:$EJ$198,MATCH('PV (extension)'!Q13649,parameters!$B$196:$B$198,0),MATCH('PV (extension)'!B13628,parameters!$C$195:$EJ$195,0))</f>
        <v>1035.6214167211299</v>
      </c>
      <c r="S13649" t="n">
        <v>570</v>
      </c>
      <c r="T13649" t="n">
        <v>30</v>
      </c>
      <c r="U13649">
        <f>T13649*S13649*R13649</f>
        <v>17709126.22593132</v>
      </c>
      <c r="V13649">
        <f>1/U13649</f>
        <v>5.6468059871621939E-8</v>
      </c>
    </row>
    <row r="13650" ht="16" customHeight="1" s="29">
      <c r="A13650" t="inlineStr">
        <is>
          <t>photovoltaic slanted-roof installation, 93 kWp, multi-Si, laminated, integrated, on roof</t>
        </is>
      </c>
      <c r="B13650" s="30">
        <f>P13650*V13650</f>
        <v>2.4335084908913668E-9</v>
      </c>
      <c r="C13650" t="inlineStr">
        <is>
          <t>CH</t>
        </is>
      </c>
      <c r="D13650" t="inlineStr">
        <is>
          <t>unit</t>
        </is>
      </c>
      <c r="F13650" t="inlineStr">
        <is>
          <t>technosphere</t>
        </is>
      </c>
      <c r="G13650" t="n">
        <v>2</v>
      </c>
      <c r="H13650" t="n">
        <v>-20.65878981776205</v>
      </c>
      <c r="I13650" t="n">
        <v>0.09798894162072011</v>
      </c>
      <c r="J13650" t="inlineStr">
        <is>
          <t>(2,2,1,1,1,3); Calculation with average annual yield and share of technologies. Lifetime: 30a.</t>
        </is>
      </c>
      <c r="L13650" t="inlineStr">
        <is>
          <t>photovoltaic slanted-roof installation, 93 kWp, multi-Si, laminated, integrated, on roof</t>
        </is>
      </c>
      <c r="N13650" t="inlineStr">
        <is>
          <t>all</t>
        </is>
      </c>
      <c r="O13650" t="n">
        <v>1</v>
      </c>
      <c r="P13650" s="30">
        <f>INDEX(parameters!$D$41:$AG$178,MATCH('PV (extension)'!B13628,parameters!$C$41:$C$178,0),MATCH('PV (extension)'!A13650,parameters!$D$5:$AG$5,0))/O13650</f>
        <v>6.6094595017907607E-3</v>
      </c>
      <c r="Q13650" s="3" t="inlineStr">
        <is>
          <t>roof-top</t>
        </is>
      </c>
      <c r="R13650">
        <f>INDEX(parameters!$C$196:$EJ$198,MATCH('PV (extension)'!Q13650,parameters!$B$196:$B$198,0),MATCH('PV (extension)'!B13628,parameters!$C$195:$EJ$195,0))</f>
        <v>973.48413171786206</v>
      </c>
      <c r="S13650" t="n">
        <v>93</v>
      </c>
      <c r="T13650" t="n">
        <v>30</v>
      </c>
      <c r="U13650">
        <f>T13650*S13650*R13650</f>
        <v>2716020.7274928349</v>
      </c>
      <c r="V13650">
        <f>1/U13650</f>
        <v>3.681857026632865E-7</v>
      </c>
    </row>
    <row r="13651" ht="16" customHeight="1" s="29">
      <c r="A13651" t="inlineStr">
        <is>
          <t>photovoltaic slanted-roof installation, 93 kWp, multi-Si, panel, mounted, on roof</t>
        </is>
      </c>
      <c r="B13651" s="30">
        <f>P13651*V13651</f>
        <v>4.1263672435752982E-8</v>
      </c>
      <c r="C13651" t="inlineStr">
        <is>
          <t>CH</t>
        </is>
      </c>
      <c r="D13651" t="inlineStr">
        <is>
          <t>unit</t>
        </is>
      </c>
      <c r="F13651" t="inlineStr">
        <is>
          <t>technosphere</t>
        </is>
      </c>
      <c r="G13651" t="n">
        <v>2</v>
      </c>
      <c r="H13651" t="n">
        <v>-17.84536035000586</v>
      </c>
      <c r="I13651" t="n">
        <v>0.09798894162072011</v>
      </c>
      <c r="J13651" t="inlineStr">
        <is>
          <t>(2,2,1,1,1,3); Calculation with average annual yield and share of technologies. Lifetime: 30a.</t>
        </is>
      </c>
      <c r="L13651" t="inlineStr">
        <is>
          <t>photovoltaic slanted-roof installation, 93 kWp, multi-Si, panel, mounted, on roof</t>
        </is>
      </c>
      <c r="N13651" t="inlineStr">
        <is>
          <t>all</t>
        </is>
      </c>
      <c r="O13651" t="n">
        <v>1</v>
      </c>
      <c r="P13651" s="30">
        <f>INDEX(parameters!$D$41:$AG$178,MATCH('PV (extension)'!B13628,parameters!$C$41:$C$178,0),MATCH('PV (extension)'!A13651,parameters!$D$5:$AG$5,0))/O13651</f>
        <v>0.11207298962797985</v>
      </c>
      <c r="Q13651" s="3" t="inlineStr">
        <is>
          <t>roof-top</t>
        </is>
      </c>
      <c r="R13651">
        <f>INDEX(parameters!$C$196:$EJ$198,MATCH('PV (extension)'!Q13651,parameters!$B$196:$B$198,0),MATCH('PV (extension)'!B13628,parameters!$C$195:$EJ$195,0))</f>
        <v>973.48413171786206</v>
      </c>
      <c r="S13651" t="n">
        <v>93</v>
      </c>
      <c r="T13651" t="n">
        <v>30</v>
      </c>
      <c r="U13651">
        <f>T13651*S13651*R13651</f>
        <v>2716020.7274928349</v>
      </c>
      <c r="V13651">
        <f>1/U13651</f>
        <v>3.681857026632865E-7</v>
      </c>
    </row>
    <row r="13652" ht="16" customHeight="1" s="29">
      <c r="A13652" t="inlineStr">
        <is>
          <t>photovoltaic slanted-roof installation, 93 kWp, single-Si, laminated, integrated, on roof</t>
        </is>
      </c>
      <c r="B13652" s="30">
        <f>P13652*V13652</f>
        <v>1.2864580098610018E-9</v>
      </c>
      <c r="C13652" t="inlineStr">
        <is>
          <t>CH</t>
        </is>
      </c>
      <c r="D13652" t="inlineStr">
        <is>
          <t>unit</t>
        </is>
      </c>
      <c r="F13652" t="inlineStr">
        <is>
          <t>technosphere</t>
        </is>
      </c>
      <c r="G13652" t="n">
        <v>2</v>
      </c>
      <c r="H13652" t="n">
        <v>-21.2944254997521</v>
      </c>
      <c r="I13652" t="n">
        <v>0.09798894162072011</v>
      </c>
      <c r="J13652" t="inlineStr">
        <is>
          <t>(2,2,1,1,1,3); Calculation with average annual yield and share of technologies. Lifetime: 30a.</t>
        </is>
      </c>
      <c r="L13652" t="inlineStr">
        <is>
          <t>photovoltaic slanted-roof installation, 93 kWp, single-Si, laminated, integrated, on roof</t>
        </is>
      </c>
      <c r="N13652" t="inlineStr">
        <is>
          <t>all</t>
        </is>
      </c>
      <c r="O13652" t="n">
        <v>1</v>
      </c>
      <c r="P13652" s="30">
        <f>INDEX(parameters!$D$41:$AG$178,MATCH('PV (extension)'!B13628,parameters!$C$41:$C$178,0),MATCH('PV (extension)'!A13652,parameters!$D$5:$AG$5,0))/O13652</f>
        <v>3.4940466198316628E-3</v>
      </c>
      <c r="Q13652" s="3" t="inlineStr">
        <is>
          <t>roof-top</t>
        </is>
      </c>
      <c r="R13652">
        <f>INDEX(parameters!$C$196:$EJ$198,MATCH('PV (extension)'!Q13652,parameters!$B$196:$B$198,0),MATCH('PV (extension)'!B13628,parameters!$C$195:$EJ$195,0))</f>
        <v>973.48413171786206</v>
      </c>
      <c r="S13652" t="n">
        <v>93</v>
      </c>
      <c r="T13652" t="n">
        <v>30</v>
      </c>
      <c r="U13652">
        <f>T13652*S13652*R13652</f>
        <v>2716020.7274928349</v>
      </c>
      <c r="V13652">
        <f>1/U13652</f>
        <v>3.681857026632865E-7</v>
      </c>
    </row>
    <row r="13653" ht="16" customHeight="1" s="29">
      <c r="A13653" t="inlineStr">
        <is>
          <t>photovoltaic slanted-roof installation, 93 kWp, single-Si, panel, mounted, on roof</t>
        </is>
      </c>
      <c r="B13653" s="30">
        <f>P13653*V13653</f>
        <v>2.1614345480320612E-8</v>
      </c>
      <c r="C13653" t="inlineStr">
        <is>
          <t>CH</t>
        </is>
      </c>
      <c r="D13653" t="inlineStr">
        <is>
          <t>unit</t>
        </is>
      </c>
      <c r="F13653" t="inlineStr">
        <is>
          <t>technosphere</t>
        </is>
      </c>
      <c r="G13653" t="n">
        <v>2</v>
      </c>
      <c r="H13653" t="n">
        <v>-18.48100416113547</v>
      </c>
      <c r="I13653" t="n">
        <v>0.09798894162072011</v>
      </c>
      <c r="J13653" t="inlineStr">
        <is>
          <t>(2,2,1,1,1,3); Calculation with average annual yield and share of technologies. Lifetime: 30a.</t>
        </is>
      </c>
      <c r="L13653" t="inlineStr">
        <is>
          <t>photovoltaic slanted-roof installation, 93 kWp, single-Si, panel, mounted, on roof</t>
        </is>
      </c>
      <c r="N13653" t="inlineStr">
        <is>
          <t>all</t>
        </is>
      </c>
      <c r="O13653" t="n">
        <v>1</v>
      </c>
      <c r="P13653" s="30">
        <f>INDEX(parameters!$D$41:$AG$178,MATCH('PV (extension)'!B13628,parameters!$C$41:$C$178,0),MATCH('PV (extension)'!A13653,parameters!$D$5:$AG$5,0))/O13653</f>
        <v>5.8705010335741853E-2</v>
      </c>
      <c r="Q13653" s="3" t="inlineStr">
        <is>
          <t>roof-top</t>
        </is>
      </c>
      <c r="R13653">
        <f>INDEX(parameters!$C$196:$EJ$198,MATCH('PV (extension)'!Q13653,parameters!$B$196:$B$198,0),MATCH('PV (extension)'!B13628,parameters!$C$195:$EJ$195,0))</f>
        <v>973.48413171786206</v>
      </c>
      <c r="S13653" t="n">
        <v>93</v>
      </c>
      <c r="T13653" t="n">
        <v>30</v>
      </c>
      <c r="U13653">
        <f>T13653*S13653*R13653</f>
        <v>2716020.7274928349</v>
      </c>
      <c r="V13653">
        <f>1/U13653</f>
        <v>3.681857026632865E-7</v>
      </c>
    </row>
    <row r="13654" s="29">
      <c r="A13654" t="inlineStr">
        <is>
          <t>photovoltaic facade installation, 3kWp, multi-Si, laminated, integrated, at building</t>
        </is>
      </c>
      <c r="B13654" s="30">
        <f>P13654*V13654</f>
        <v>5.3424623183615063E-8</v>
      </c>
      <c r="C13654" t="inlineStr">
        <is>
          <t>APAC</t>
        </is>
      </c>
      <c r="D13654" t="inlineStr">
        <is>
          <t>unit</t>
        </is>
      </c>
      <c r="F13654" t="inlineStr">
        <is>
          <t>technosphere</t>
        </is>
      </c>
      <c r="G13654" t="n">
        <v>2</v>
      </c>
      <c r="H13654" t="n">
        <v>-17.5612990452514</v>
      </c>
      <c r="I13654" t="n">
        <v>0.09798894162072011</v>
      </c>
      <c r="J13654" t="inlineStr">
        <is>
          <t>(2,2,1,1,1,3); Calculation with average annual yield and share of technologies. Lifetime: 30a.</t>
        </is>
      </c>
      <c r="L13654" t="inlineStr">
        <is>
          <t>photovoltaic facade installation, 3kWp, multi-Si, laminated, integrated, at building</t>
        </is>
      </c>
      <c r="N13654" t="inlineStr">
        <is>
          <t>all</t>
        </is>
      </c>
      <c r="O13654" t="n">
        <v>1</v>
      </c>
      <c r="P13654" s="30">
        <f>INDEX(parameters!$D$41:$AG$178,MATCH('PV (extension)'!B13628,parameters!$C$41:$C$178,0),MATCH('PV (extension)'!A13654,parameters!$D$5:$AG$5,0))/O13654</f>
        <v>3.2864644265829519E-3</v>
      </c>
      <c r="Q13654" t="inlineStr">
        <is>
          <t>façade</t>
        </is>
      </c>
      <c r="R13654">
        <f>INDEX(parameters!$C$196:$EJ$198,MATCH('PV (extension)'!Q13654,parameters!$B$196:$B$198,0),MATCH('PV (extension)'!B13628,parameters!$C$195:$EJ$195,0))</f>
        <v>683.51013503594572</v>
      </c>
      <c r="S13654" t="n">
        <v>3</v>
      </c>
      <c r="T13654" t="n">
        <v>30</v>
      </c>
      <c r="U13654">
        <f>T13654*S13654*R13654</f>
        <v>61515.912153235113</v>
      </c>
      <c r="V13654">
        <f>1/U13654</f>
        <v>1.6255956629709346E-5</v>
      </c>
    </row>
    <row r="13655" s="29">
      <c r="A13655" t="inlineStr">
        <is>
          <t>photovoltaic facade installation, 3kWp, multi-Si, panel, mounted, at building</t>
        </is>
      </c>
      <c r="B13655" s="30">
        <f>P13655*V13655</f>
        <v>5.2395415563900422E-8</v>
      </c>
      <c r="C13655" t="inlineStr">
        <is>
          <t>APAC</t>
        </is>
      </c>
      <c r="D13655" t="inlineStr">
        <is>
          <t>unit</t>
        </is>
      </c>
      <c r="F13655" t="inlineStr">
        <is>
          <t>technosphere</t>
        </is>
      </c>
      <c r="G13655" t="n">
        <v>2</v>
      </c>
      <c r="H13655" t="n">
        <v>-17.5612990452514</v>
      </c>
      <c r="I13655" t="n">
        <v>0.09798894162072011</v>
      </c>
      <c r="J13655" t="inlineStr">
        <is>
          <t>(2,2,1,1,1,3); Calculation with average annual yield and share of technologies. Lifetime: 30a.</t>
        </is>
      </c>
      <c r="L13655" t="inlineStr">
        <is>
          <t>photovoltaic facade installation, 3kWp, multi-Si, panel, mounted, at building</t>
        </is>
      </c>
      <c r="N13655" t="inlineStr">
        <is>
          <t>all</t>
        </is>
      </c>
      <c r="O13655" t="n">
        <v>1</v>
      </c>
      <c r="P13655" s="30">
        <f>INDEX(parameters!$D$41:$AG$178,MATCH('PV (extension)'!B13628,parameters!$C$41:$C$178,0),MATCH('PV (extension)'!A13655,parameters!$D$5:$AG$5,0))/O13655</f>
        <v>3.2231517810611459E-3</v>
      </c>
      <c r="Q13655" t="inlineStr">
        <is>
          <t>façade</t>
        </is>
      </c>
      <c r="R13655">
        <f>INDEX(parameters!$C$196:$EJ$198,MATCH('PV (extension)'!Q13655,parameters!$B$196:$B$198,0),MATCH('PV (extension)'!B13628,parameters!$C$195:$EJ$195,0))</f>
        <v>683.51013503594572</v>
      </c>
      <c r="S13655" t="n">
        <v>3</v>
      </c>
      <c r="T13655" t="n">
        <v>30</v>
      </c>
      <c r="U13655">
        <f>T13655*S13655*R13655</f>
        <v>61515.912153235113</v>
      </c>
      <c r="V13655">
        <f>1/U13655</f>
        <v>1.6255956629709346E-5</v>
      </c>
    </row>
    <row r="13656" s="29">
      <c r="A13656" t="inlineStr">
        <is>
          <t>photovoltaic facade installation, 3kWp, single-Si, laminated, integrated, at building</t>
        </is>
      </c>
      <c r="B13656" s="30">
        <f>P13656*V13656</f>
        <v>2.8164864956677737E-8</v>
      </c>
      <c r="C13656" t="inlineStr">
        <is>
          <t>APAC</t>
        </is>
      </c>
      <c r="D13656" t="inlineStr">
        <is>
          <t>unit</t>
        </is>
      </c>
      <c r="F13656" t="inlineStr">
        <is>
          <t>technosphere</t>
        </is>
      </c>
      <c r="G13656" t="n">
        <v>2</v>
      </c>
      <c r="H13656" t="n">
        <v>-18.19689739735082</v>
      </c>
      <c r="I13656" t="n">
        <v>0.09798894162072011</v>
      </c>
      <c r="J13656" t="inlineStr">
        <is>
          <t>(2,2,1,1,1,3); Calculation with average annual yield and share of technologies. Lifetime: 30a.</t>
        </is>
      </c>
      <c r="L13656" t="inlineStr">
        <is>
          <t>photovoltaic facade installation, 3kWp, single-Si, laminated, integrated, at building</t>
        </is>
      </c>
      <c r="N13656" t="inlineStr">
        <is>
          <t>all</t>
        </is>
      </c>
      <c r="O13656" t="n">
        <v>1</v>
      </c>
      <c r="P13656" s="30">
        <f>INDEX(parameters!$D$41:$AG$178,MATCH('PV (extension)'!B13628,parameters!$C$41:$C$178,0),MATCH('PV (extension)'!A13656,parameters!$D$5:$AG$5,0))/O13656</f>
        <v>1.7325873584827175E-3</v>
      </c>
      <c r="Q13656" t="inlineStr">
        <is>
          <t>façade</t>
        </is>
      </c>
      <c r="R13656">
        <f>INDEX(parameters!$C$196:$EJ$198,MATCH('PV (extension)'!Q13656,parameters!$B$196:$B$198,0),MATCH('PV (extension)'!B13628,parameters!$C$195:$EJ$195,0))</f>
        <v>683.51013503594572</v>
      </c>
      <c r="S13656" t="n">
        <v>3</v>
      </c>
      <c r="T13656" t="n">
        <v>30</v>
      </c>
      <c r="U13656">
        <f>T13656*S13656*R13656</f>
        <v>61515.912153235113</v>
      </c>
      <c r="V13656">
        <f>1/U13656</f>
        <v>1.6255956629709346E-5</v>
      </c>
    </row>
    <row r="13657" s="29">
      <c r="A13657" t="inlineStr">
        <is>
          <t>photovoltaic facade installation, 3kWp, single-Si, panel, mounted, at building</t>
        </is>
      </c>
      <c r="B13657" s="30">
        <f>P13657*V13657</f>
        <v>2.8140495339962012E-8</v>
      </c>
      <c r="C13657" t="inlineStr">
        <is>
          <t>APAC</t>
        </is>
      </c>
      <c r="D13657" t="inlineStr">
        <is>
          <t>unit</t>
        </is>
      </c>
      <c r="F13657" t="inlineStr">
        <is>
          <t>technosphere</t>
        </is>
      </c>
      <c r="G13657" t="n">
        <v>2</v>
      </c>
      <c r="H13657" t="n">
        <v>-18.19689739735082</v>
      </c>
      <c r="I13657" t="n">
        <v>0.09798894162072011</v>
      </c>
      <c r="J13657" t="inlineStr">
        <is>
          <t>(2,2,1,1,1,3); Calculation with average annual yield and share of technologies. Lifetime: 30a.</t>
        </is>
      </c>
      <c r="L13657" t="inlineStr">
        <is>
          <t>photovoltaic facade installation, 3kWp, single-Si, panel, mounted, at building</t>
        </is>
      </c>
      <c r="N13657" t="inlineStr">
        <is>
          <t>all</t>
        </is>
      </c>
      <c r="O13657" t="n">
        <v>1</v>
      </c>
      <c r="P13657" s="30">
        <f>INDEX(parameters!$D$41:$AG$178,MATCH('PV (extension)'!B13628,parameters!$C$41:$C$178,0),MATCH('PV (extension)'!A13657,parameters!$D$5:$AG$5,0))/O13657</f>
        <v>1.7310882392816251E-3</v>
      </c>
      <c r="Q13657" t="inlineStr">
        <is>
          <t>façade</t>
        </is>
      </c>
      <c r="R13657">
        <f>INDEX(parameters!$C$196:$EJ$198,MATCH('PV (extension)'!Q13657,parameters!$B$196:$B$198,0),MATCH('PV (extension)'!B13628,parameters!$C$195:$EJ$195,0))</f>
        <v>683.51013503594572</v>
      </c>
      <c r="S13657" t="n">
        <v>3</v>
      </c>
      <c r="T13657" t="n">
        <v>30</v>
      </c>
      <c r="U13657">
        <f>T13657*S13657*R13657</f>
        <v>61515.912153235113</v>
      </c>
      <c r="V13657">
        <f>1/U13657</f>
        <v>1.6255956629709346E-5</v>
      </c>
    </row>
    <row r="13658" ht="16" customHeight="1" s="29">
      <c r="A13658" t="inlineStr">
        <is>
          <t>photovoltaic flat-roof installation, 3kWp, multi-Si, on roof</t>
        </is>
      </c>
      <c r="B13658" s="30">
        <f>P13658*V13658</f>
        <v>5.7782223407674846E-7</v>
      </c>
      <c r="C13658" t="inlineStr">
        <is>
          <t>APAC</t>
        </is>
      </c>
      <c r="D13658" t="inlineStr">
        <is>
          <t>unit</t>
        </is>
      </c>
      <c r="F13658" t="inlineStr">
        <is>
          <t>technosphere</t>
        </is>
      </c>
      <c r="G13658" t="n">
        <v>2</v>
      </c>
      <c r="H13658" t="n">
        <v>-15.20991773919472</v>
      </c>
      <c r="I13658" t="n">
        <v>0.09798894162072011</v>
      </c>
      <c r="J13658" t="inlineStr">
        <is>
          <t>(2,2,1,1,1,3); Calculation with average annual yield and share of technologies. Lifetime: 30a.</t>
        </is>
      </c>
      <c r="L13658" t="inlineStr">
        <is>
          <t>photovoltaic flat-roof installation, 3kWp, multi-Si, on roof</t>
        </is>
      </c>
      <c r="N13658" t="inlineStr">
        <is>
          <t>all</t>
        </is>
      </c>
      <c r="O13658" t="n">
        <v>1</v>
      </c>
      <c r="P13658" s="30">
        <f>INDEX(parameters!$D$41:$AG$178,MATCH('PV (extension)'!B13628,parameters!$C$41:$C$178,0),MATCH('PV (extension)'!A13658,parameters!$D$5:$AG$5,0))/O13658</f>
        <v>5.0625069824473082E-2</v>
      </c>
      <c r="Q13658" s="3" t="inlineStr">
        <is>
          <t>roof-top</t>
        </is>
      </c>
      <c r="R13658">
        <f>INDEX(parameters!$C$196:$EJ$198,MATCH('PV (extension)'!Q13658,parameters!$B$196:$B$198,0),MATCH('PV (extension)'!B13628,parameters!$C$195:$EJ$195,0))</f>
        <v>973.48413171786206</v>
      </c>
      <c r="S13658" t="n">
        <v>3</v>
      </c>
      <c r="T13658" t="n">
        <v>30</v>
      </c>
      <c r="U13658">
        <f>T13658*S13658*R13658</f>
        <v>87613.57185460758</v>
      </c>
      <c r="V13658">
        <f>1/U13658</f>
        <v>1.1413756782561882E-5</v>
      </c>
    </row>
    <row r="13659" ht="16" customHeight="1" s="29">
      <c r="A13659" t="inlineStr">
        <is>
          <t>photovoltaic flat-roof installation, 3kWp, single-Si, on roof</t>
        </is>
      </c>
      <c r="B13659" s="30">
        <f>P13659*V13659</f>
        <v>3.0161483609079206E-7</v>
      </c>
      <c r="C13659" t="inlineStr">
        <is>
          <t>APAC</t>
        </is>
      </c>
      <c r="D13659" t="inlineStr">
        <is>
          <t>unit</t>
        </is>
      </c>
      <c r="F13659" t="inlineStr">
        <is>
          <t>technosphere</t>
        </is>
      </c>
      <c r="G13659" t="n">
        <v>2</v>
      </c>
      <c r="H13659" t="n">
        <v>-15.84555259734934</v>
      </c>
      <c r="I13659" t="n">
        <v>0.09798894162072011</v>
      </c>
      <c r="J13659" t="inlineStr">
        <is>
          <t>(2,2,1,1,1,3); Calculation with average annual yield and share of technologies. Lifetime: 30a.</t>
        </is>
      </c>
      <c r="L13659" t="inlineStr">
        <is>
          <t>photovoltaic flat-roof installation, 3kWp, single-Si, on roof</t>
        </is>
      </c>
      <c r="N13659" t="inlineStr">
        <is>
          <t>all</t>
        </is>
      </c>
      <c r="O13659" t="n">
        <v>1</v>
      </c>
      <c r="P13659" s="30">
        <f>INDEX(parameters!$D$41:$AG$178,MATCH('PV (extension)'!B13628,parameters!$C$41:$C$178,0),MATCH('PV (extension)'!A13659,parameters!$D$5:$AG$5,0))/O13659</f>
        <v>2.6425553114256296E-2</v>
      </c>
      <c r="Q13659" s="3" t="inlineStr">
        <is>
          <t>roof-top</t>
        </is>
      </c>
      <c r="R13659">
        <f>INDEX(parameters!$C$196:$EJ$198,MATCH('PV (extension)'!Q13659,parameters!$B$196:$B$198,0),MATCH('PV (extension)'!B13628,parameters!$C$195:$EJ$195,0))</f>
        <v>973.48413171786206</v>
      </c>
      <c r="S13659" t="n">
        <v>3</v>
      </c>
      <c r="T13659" t="n">
        <v>30</v>
      </c>
      <c r="U13659">
        <f>T13659*S13659*R13659</f>
        <v>87613.57185460758</v>
      </c>
      <c r="V13659">
        <f>1/U13659</f>
        <v>1.1413756782561882E-5</v>
      </c>
    </row>
    <row r="13660" ht="16" customHeight="1" s="29">
      <c r="A13660" t="inlineStr">
        <is>
          <t>photovoltaic slanted-roof installation, 3kWp, CIS, panel, mounted, on roof</t>
        </is>
      </c>
      <c r="B13660" s="30">
        <f>P13660*V13660</f>
        <v>1.6682866457481738E-7</v>
      </c>
      <c r="C13660" t="inlineStr">
        <is>
          <t>CH</t>
        </is>
      </c>
      <c r="D13660" t="inlineStr">
        <is>
          <t>unit</t>
        </is>
      </c>
      <c r="F13660" t="inlineStr">
        <is>
          <t>technosphere</t>
        </is>
      </c>
      <c r="G13660" t="n">
        <v>2</v>
      </c>
      <c r="H13660" t="n">
        <v>-16.88405011147741</v>
      </c>
      <c r="I13660" t="n">
        <v>0.09798894162072011</v>
      </c>
      <c r="J13660" t="inlineStr">
        <is>
          <t>(2,2,1,1,1,3); Calculation with average annual yield and share of technologies. Lifetime: 30a.</t>
        </is>
      </c>
      <c r="L13660" t="inlineStr">
        <is>
          <t>photovoltaic slanted-roof installation, 3kWp, CIS, panel, mounted, on roof</t>
        </is>
      </c>
      <c r="N13660" t="inlineStr">
        <is>
          <t>all</t>
        </is>
      </c>
      <c r="O13660" t="n">
        <v>1</v>
      </c>
      <c r="P13660" s="30">
        <f>INDEX(parameters!$D$41:$AG$178,MATCH('PV (extension)'!B13628,parameters!$C$41:$C$178,0),MATCH('PV (extension)'!A13660,parameters!$D$5:$AG$5,0))/O13660</f>
        <v>1.4616455191133988E-2</v>
      </c>
      <c r="Q13660" s="3" t="inlineStr">
        <is>
          <t>roof-top</t>
        </is>
      </c>
      <c r="R13660">
        <f>INDEX(parameters!$C$196:$EJ$198,MATCH('PV (extension)'!Q13660,parameters!$B$196:$B$198,0),MATCH('PV (extension)'!B13628,parameters!$C$195:$EJ$195,0))</f>
        <v>973.48413171786206</v>
      </c>
      <c r="S13660" t="n">
        <v>3</v>
      </c>
      <c r="T13660" t="n">
        <v>30</v>
      </c>
      <c r="U13660">
        <f>T13660*S13660*R13660</f>
        <v>87613.57185460758</v>
      </c>
      <c r="V13660">
        <f>1/U13660</f>
        <v>1.1413756782561882E-5</v>
      </c>
    </row>
    <row r="13661" ht="16" customHeight="1" s="29">
      <c r="A13661" t="inlineStr">
        <is>
          <t>photovoltaic slanted-roof installation, 3kWp, CdTe, laminated, integrated, on roof</t>
        </is>
      </c>
      <c r="B13661" s="30">
        <f>P13661*V13661</f>
        <v>4.6713072259000288E-9</v>
      </c>
      <c r="C13661" t="inlineStr">
        <is>
          <t>CH</t>
        </is>
      </c>
      <c r="D13661" t="inlineStr">
        <is>
          <t>unit</t>
        </is>
      </c>
      <c r="F13661" t="inlineStr">
        <is>
          <t>technosphere</t>
        </is>
      </c>
      <c r="G13661" t="n">
        <v>2</v>
      </c>
      <c r="H13661" t="n">
        <v>-19.50639655088546</v>
      </c>
      <c r="I13661" t="n">
        <v>0.09798894162072011</v>
      </c>
      <c r="J13661" t="inlineStr">
        <is>
          <t>(2,2,1,1,1,3); Calculation with average annual yield and share of technologies. Lifetime: 30a.</t>
        </is>
      </c>
      <c r="L13661" t="inlineStr">
        <is>
          <t>photovoltaic slanted-roof installation, 3kWp, CdTe, laminated, integrated, on roof</t>
        </is>
      </c>
      <c r="N13661" t="inlineStr">
        <is>
          <t>all</t>
        </is>
      </c>
      <c r="O13661" t="n">
        <v>1</v>
      </c>
      <c r="P13661" s="30">
        <f>INDEX(parameters!$D$41:$AG$178,MATCH('PV (extension)'!B13628,parameters!$C$41:$C$178,0),MATCH('PV (extension)'!A13661,parameters!$D$5:$AG$5,0))/O13661</f>
        <v>4.0926991129133978E-4</v>
      </c>
      <c r="Q13661" s="3" t="inlineStr">
        <is>
          <t>roof-top</t>
        </is>
      </c>
      <c r="R13661">
        <f>INDEX(parameters!$C$196:$EJ$198,MATCH('PV (extension)'!Q13661,parameters!$B$196:$B$198,0),MATCH('PV (extension)'!B13628,parameters!$C$195:$EJ$195,0))</f>
        <v>973.48413171786206</v>
      </c>
      <c r="S13661" t="n">
        <v>3</v>
      </c>
      <c r="T13661" t="n">
        <v>30</v>
      </c>
      <c r="U13661">
        <f>T13661*S13661*R13661</f>
        <v>87613.57185460758</v>
      </c>
      <c r="V13661">
        <f>1/U13661</f>
        <v>1.1413756782561882E-5</v>
      </c>
    </row>
    <row r="13662" ht="16" customHeight="1" s="29">
      <c r="A13662" t="inlineStr">
        <is>
          <t>photovoltaic slanted-roof installation, 3kWp, multi-Si, laminated, integrated, on roof</t>
        </is>
      </c>
      <c r="B13662" s="30">
        <f>P13662*V13662</f>
        <v>2.7752510648373287E-8</v>
      </c>
      <c r="C13662" t="inlineStr">
        <is>
          <t>APAC</t>
        </is>
      </c>
      <c r="D13662" t="inlineStr">
        <is>
          <t>unit</t>
        </is>
      </c>
      <c r="F13662" t="inlineStr">
        <is>
          <t>technosphere</t>
        </is>
      </c>
      <c r="G13662" t="n">
        <v>2</v>
      </c>
      <c r="H13662" t="n">
        <v>-18.22076487875746</v>
      </c>
      <c r="I13662" t="n">
        <v>0.09798894162072011</v>
      </c>
      <c r="J13662" t="inlineStr">
        <is>
          <t>(2,2,1,1,1,3); Calculation with average annual yield and share of technologies. Lifetime: 30a.</t>
        </is>
      </c>
      <c r="L13662" t="inlineStr">
        <is>
          <t>photovoltaic slanted-roof installation, 3kWp, multi-Si, laminated, integrated, on roof</t>
        </is>
      </c>
      <c r="N13662" t="inlineStr">
        <is>
          <t>all</t>
        </is>
      </c>
      <c r="O13662" t="n">
        <v>1</v>
      </c>
      <c r="P13662" s="30">
        <f>INDEX(parameters!$D$41:$AG$178,MATCH('PV (extension)'!B13628,parameters!$C$41:$C$178,0),MATCH('PV (extension)'!A13662,parameters!$D$5:$AG$5,0))/O13662</f>
        <v>2.4314965858370148E-3</v>
      </c>
      <c r="Q13662" s="3" t="inlineStr">
        <is>
          <t>roof-top</t>
        </is>
      </c>
      <c r="R13662">
        <f>INDEX(parameters!$C$196:$EJ$198,MATCH('PV (extension)'!Q13662,parameters!$B$196:$B$198,0),MATCH('PV (extension)'!B13628,parameters!$C$195:$EJ$195,0))</f>
        <v>973.48413171786206</v>
      </c>
      <c r="S13662" t="n">
        <v>3</v>
      </c>
      <c r="T13662" t="n">
        <v>30</v>
      </c>
      <c r="U13662">
        <f>T13662*S13662*R13662</f>
        <v>87613.57185460758</v>
      </c>
      <c r="V13662">
        <f>1/U13662</f>
        <v>1.1413756782561882E-5</v>
      </c>
    </row>
    <row r="13663" ht="16" customHeight="1" s="29">
      <c r="A13663" t="inlineStr">
        <is>
          <t>photovoltaic slanted-roof installation, 3kWp, multi-Si, panel, mounted, on roof</t>
        </is>
      </c>
      <c r="B13663" s="30">
        <f>P13663*V13663</f>
        <v>4.7502440720511091E-7</v>
      </c>
      <c r="C13663" t="inlineStr">
        <is>
          <t>APAC</t>
        </is>
      </c>
      <c r="D13663" t="inlineStr">
        <is>
          <t>unit</t>
        </is>
      </c>
      <c r="F13663" t="inlineStr">
        <is>
          <t>technosphere</t>
        </is>
      </c>
      <c r="G13663" t="n">
        <v>2</v>
      </c>
      <c r="H13663" t="n">
        <v>-15.40735416199742</v>
      </c>
      <c r="I13663" t="n">
        <v>0.09798894162072011</v>
      </c>
      <c r="J13663" t="inlineStr">
        <is>
          <t>(2,2,1,1,1,3); Calculation with average annual yield and share of technologies. Lifetime: 30a.</t>
        </is>
      </c>
      <c r="L13663" t="inlineStr">
        <is>
          <t>photovoltaic slanted-roof installation, 3kWp, multi-Si, panel, mounted, on roof</t>
        </is>
      </c>
      <c r="N13663" t="inlineStr">
        <is>
          <t>all</t>
        </is>
      </c>
      <c r="O13663" t="n">
        <v>1</v>
      </c>
      <c r="P13663" s="30">
        <f>INDEX(parameters!$D$41:$AG$178,MATCH('PV (extension)'!B13628,parameters!$C$41:$C$178,0),MATCH('PV (extension)'!A13663,parameters!$D$5:$AG$5,0))/O13663</f>
        <v>4.1618585033357351E-2</v>
      </c>
      <c r="Q13663" s="3" t="inlineStr">
        <is>
          <t>roof-top</t>
        </is>
      </c>
      <c r="R13663">
        <f>INDEX(parameters!$C$196:$EJ$198,MATCH('PV (extension)'!Q13663,parameters!$B$196:$B$198,0),MATCH('PV (extension)'!B13628,parameters!$C$195:$EJ$195,0))</f>
        <v>973.48413171786206</v>
      </c>
      <c r="S13663" t="n">
        <v>3</v>
      </c>
      <c r="T13663" t="n">
        <v>30</v>
      </c>
      <c r="U13663">
        <f>T13663*S13663*R13663</f>
        <v>87613.57185460758</v>
      </c>
      <c r="V13663">
        <f>1/U13663</f>
        <v>1.1413756782561882E-5</v>
      </c>
    </row>
    <row r="13664" ht="16" customHeight="1" s="29">
      <c r="A13664" t="inlineStr">
        <is>
          <t>photovoltaic slanted-roof installation, 3kWp, single-Si, laminated, integrated, on roof</t>
        </is>
      </c>
      <c r="B13664" s="30">
        <f>P13664*V13664</f>
        <v>1.4667098985357055E-8</v>
      </c>
      <c r="C13664" t="inlineStr">
        <is>
          <t>APAC</t>
        </is>
      </c>
      <c r="D13664" t="inlineStr">
        <is>
          <t>unit</t>
        </is>
      </c>
      <c r="F13664" t="inlineStr">
        <is>
          <t>technosphere</t>
        </is>
      </c>
      <c r="G13664" t="n">
        <v>2</v>
      </c>
      <c r="H13664" t="n">
        <v>-18.85636797425012</v>
      </c>
      <c r="I13664" t="n">
        <v>0.09798894162072011</v>
      </c>
      <c r="J13664" t="inlineStr">
        <is>
          <t>(2,2,1,1,1,3); Calculation with average annual yield and share of technologies. Lifetime: 30a.</t>
        </is>
      </c>
      <c r="L13664" t="inlineStr">
        <is>
          <t>photovoltaic slanted-roof installation, 3kWp, single-Si, laminated, integrated, on roof</t>
        </is>
      </c>
      <c r="N13664" t="inlineStr">
        <is>
          <t>all</t>
        </is>
      </c>
      <c r="O13664" t="n">
        <v>1</v>
      </c>
      <c r="P13664" s="30">
        <f>INDEX(parameters!$D$41:$AG$178,MATCH('PV (extension)'!B13628,parameters!$C$41:$C$178,0),MATCH('PV (extension)'!A13664,parameters!$D$5:$AG$5,0))/O13664</f>
        <v>1.2850369308522222E-3</v>
      </c>
      <c r="Q13664" s="3" t="inlineStr">
        <is>
          <t>roof-top</t>
        </is>
      </c>
      <c r="R13664">
        <f>INDEX(parameters!$C$196:$EJ$198,MATCH('PV (extension)'!Q13664,parameters!$B$196:$B$198,0),MATCH('PV (extension)'!B13628,parameters!$C$195:$EJ$195,0))</f>
        <v>973.48413171786206</v>
      </c>
      <c r="S13664" t="n">
        <v>3</v>
      </c>
      <c r="T13664" t="n">
        <v>30</v>
      </c>
      <c r="U13664">
        <f>T13664*S13664*R13664</f>
        <v>87613.57185460758</v>
      </c>
      <c r="V13664">
        <f>1/U13664</f>
        <v>1.1413756782561882E-5</v>
      </c>
    </row>
    <row r="13665" ht="16" customHeight="1" s="29">
      <c r="A13665" t="inlineStr">
        <is>
          <t>photovoltaic slanted-roof installation, 3kWp, single-Si, panel, mounted, on roof</t>
        </is>
      </c>
      <c r="B13665" s="30">
        <f>P13665*V13665</f>
        <v>2.4825103746809086E-7</v>
      </c>
      <c r="C13665" t="inlineStr">
        <is>
          <t>APAC</t>
        </is>
      </c>
      <c r="D13665" t="inlineStr">
        <is>
          <t>unit</t>
        </is>
      </c>
      <c r="F13665" t="inlineStr">
        <is>
          <t>technosphere</t>
        </is>
      </c>
      <c r="G13665" t="n">
        <v>2</v>
      </c>
      <c r="H13665" t="n">
        <v>-16.04298817847151</v>
      </c>
      <c r="I13665" t="n">
        <v>0.09798894162072011</v>
      </c>
      <c r="J13665" t="inlineStr">
        <is>
          <t>(2,2,1,1,1,3); Calculation with average annual yield and share of technologies. Lifetime: 30a.</t>
        </is>
      </c>
      <c r="L13665" t="inlineStr">
        <is>
          <t>photovoltaic slanted-roof installation, 3kWp, single-Si, panel, mounted, on roof</t>
        </is>
      </c>
      <c r="N13665" t="inlineStr">
        <is>
          <t>all</t>
        </is>
      </c>
      <c r="O13665" t="n">
        <v>1</v>
      </c>
      <c r="P13665" s="30">
        <f>INDEX(parameters!$D$41:$AG$178,MATCH('PV (extension)'!B13628,parameters!$C$41:$C$178,0),MATCH('PV (extension)'!A13665,parameters!$D$5:$AG$5,0))/O13665</f>
        <v>2.1750160109191456E-2</v>
      </c>
      <c r="Q13665" s="3" t="inlineStr">
        <is>
          <t>roof-top</t>
        </is>
      </c>
      <c r="R13665">
        <f>INDEX(parameters!$C$196:$EJ$198,MATCH('PV (extension)'!Q13665,parameters!$B$196:$B$198,0),MATCH('PV (extension)'!B13628,parameters!$C$195:$EJ$195,0))</f>
        <v>973.48413171786206</v>
      </c>
      <c r="S13665" t="n">
        <v>3</v>
      </c>
      <c r="T13665" t="n">
        <v>30</v>
      </c>
      <c r="U13665">
        <f>T13665*S13665*R13665</f>
        <v>87613.57185460758</v>
      </c>
      <c r="V13665">
        <f>1/U13665</f>
        <v>1.1413756782561882E-5</v>
      </c>
    </row>
    <row r="13666" s="29">
      <c r="A13666" t="inlineStr">
        <is>
          <t>market for tap water</t>
        </is>
      </c>
      <c r="B13666" t="n">
        <v>0.0020721</v>
      </c>
      <c r="C13666" t="inlineStr">
        <is>
          <t>Europe without Switzerland</t>
        </is>
      </c>
      <c r="D13666" t="inlineStr">
        <is>
          <t>kilogram</t>
        </is>
      </c>
      <c r="F13666" t="inlineStr">
        <is>
          <t>technosphere</t>
        </is>
      </c>
      <c r="G13666" t="n">
        <v>2</v>
      </c>
      <c r="H13666" t="n">
        <v>-6.179192693201237</v>
      </c>
      <c r="I13666" t="n">
        <v>0.04340984597628009</v>
      </c>
      <c r="J13666" t="inlineStr">
        <is>
          <t>(2,2,1,1,1,3); Estimation 20l/m2 panel</t>
        </is>
      </c>
      <c r="L13666" t="inlineStr">
        <is>
          <t>tap water</t>
        </is>
      </c>
    </row>
    <row r="13667" s="29">
      <c r="A13667" t="inlineStr">
        <is>
          <t>treatment of wastewater, from residence, capacity 1.1E10l/year</t>
        </is>
      </c>
      <c r="B13667" t="n">
        <v>-1.8649e-06</v>
      </c>
      <c r="C13667" t="inlineStr">
        <is>
          <t>CH</t>
        </is>
      </c>
      <c r="D13667" t="inlineStr">
        <is>
          <t>cubic meter</t>
        </is>
      </c>
      <c r="F13667" t="inlineStr">
        <is>
          <t>technosphere</t>
        </is>
      </c>
      <c r="G13667" t="n">
        <v>2</v>
      </c>
      <c r="H13667" t="n">
        <v>-13.19230312560901</v>
      </c>
      <c r="I13667" t="n">
        <v>0.04340984597628009</v>
      </c>
      <c r="J13667" t="inlineStr">
        <is>
          <t>(2,2,1,1,1,3); Estimation 20l/m2 panel</t>
        </is>
      </c>
      <c r="K13667" t="b">
        <v>1</v>
      </c>
      <c r="L13667" t="inlineStr">
        <is>
          <t>wastewater, from residence</t>
        </is>
      </c>
    </row>
    <row r="13668" s="29"/>
    <row r="13669" customFormat="1" s="28">
      <c r="A13669" s="28" t="inlineStr">
        <is>
          <t>Activity</t>
        </is>
      </c>
      <c r="B13669" s="28" t="inlineStr">
        <is>
          <t>electricity production, photovoltaic, residential</t>
        </is>
      </c>
    </row>
    <row r="13670">
      <c r="A13670" t="inlineStr">
        <is>
          <t>comment</t>
        </is>
      </c>
      <c r="B13670"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")&amp;HLOOKUP(B13671,parameters!$C$195:$EJ$198,2,0)&amp;" kWh/kWp.
Annual output, Facade: "&amp;HLOOKUP(B13671,parameters!$C$195:$EJ$198,3,0)&amp;" kWh/kWp.
Annual output, Open-ground: "&amp;HLOOKUP(B13671,parameters!$C$195:$EJ$198,4,0)&amp;_xlfn._LONGTEXT("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")&amp;VLOOKUP(B13671,'extension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973.484131717862 kWh/kWp.
Annual output, Facade: 683.510135035946 kWh/kWp.
Annual output, Open-ground: 1035.62141672113 kWh/kWp.
Amount of solar energy transformed to electricity. Waste heat emission due to losses of electricity in the system.
Technology:  Electricity production with grid-connected photovoltaic power plants.
Time period:  Time of publications
Production volume: 721 GWh in 2025.
Sampling:  Statistical data and model calculations
Extrapolations:  Use of PV technology data investigated for other countries (Switzerland). Correction of average yield with Swiss data.
Uncertainty:  None
Author: Romain Sacchi, PSI, romain.sacchi@psi.ch</v>
      </c>
    </row>
    <row r="13671" s="29">
      <c r="A13671" t="inlineStr">
        <is>
          <t>location</t>
        </is>
      </c>
      <c r="B13671" t="inlineStr">
        <is>
          <t>EE</t>
        </is>
      </c>
    </row>
    <row r="13672" s="29">
      <c r="A13672" t="inlineStr">
        <is>
          <t>production amount</t>
        </is>
      </c>
      <c r="B13672" t="n">
        <v>1</v>
      </c>
    </row>
    <row r="13673" s="29">
      <c r="A13673" t="inlineStr">
        <is>
          <t>reference product</t>
        </is>
      </c>
      <c r="B13673" t="inlineStr">
        <is>
          <t>electricity, low voltage</t>
        </is>
      </c>
    </row>
    <row r="13674" s="29">
      <c r="A13674" t="inlineStr">
        <is>
          <t>source</t>
        </is>
      </c>
      <c r="B1367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675" s="29">
      <c r="A13675" t="inlineStr">
        <is>
          <t>type</t>
        </is>
      </c>
      <c r="B13675" t="inlineStr">
        <is>
          <t>process</t>
        </is>
      </c>
    </row>
    <row r="13676" s="29">
      <c r="A13676" t="inlineStr">
        <is>
          <t>unit</t>
        </is>
      </c>
      <c r="B13676" t="inlineStr">
        <is>
          <t>kilowatt hour</t>
        </is>
      </c>
    </row>
    <row r="13677" s="29">
      <c r="A13677" t="inlineStr">
        <is>
          <t>Exchanges</t>
        </is>
      </c>
    </row>
    <row r="13678" customFormat="1" s="28">
      <c r="A13678" s="28" t="inlineStr">
        <is>
          <t>name</t>
        </is>
      </c>
      <c r="B13678" s="28" t="inlineStr">
        <is>
          <t>amount</t>
        </is>
      </c>
      <c r="C13678" s="28" t="inlineStr">
        <is>
          <t>location</t>
        </is>
      </c>
      <c r="D13678" s="28" t="inlineStr">
        <is>
          <t>unit</t>
        </is>
      </c>
      <c r="E13678" s="28" t="inlineStr">
        <is>
          <t>categories</t>
        </is>
      </c>
      <c r="F13678" s="28" t="inlineStr">
        <is>
          <t>type</t>
        </is>
      </c>
      <c r="G13678" s="28" t="inlineStr">
        <is>
          <t>uncertainty type</t>
        </is>
      </c>
      <c r="H13678" s="28" t="inlineStr">
        <is>
          <t>reference product</t>
        </is>
      </c>
      <c r="I13678" s="28" t="inlineStr">
        <is>
          <t>comment</t>
        </is>
      </c>
      <c r="J13678" s="28" t="inlineStr">
        <is>
          <t>production volume</t>
        </is>
      </c>
      <c r="K13678" s="28" t="inlineStr">
        <is>
          <t>scope</t>
        </is>
      </c>
      <c r="L13678" s="28" t="inlineStr">
        <is>
          <t>scope share</t>
        </is>
      </c>
      <c r="M13678" s="28" t="inlineStr">
        <is>
          <t>tech share</t>
        </is>
      </c>
      <c r="N13678" s="28" t="inlineStr">
        <is>
          <t>installation</t>
        </is>
      </c>
      <c r="O13678" s="28" t="inlineStr">
        <is>
          <t>productivity</t>
        </is>
      </c>
      <c r="P13678" s="28" t="inlineStr">
        <is>
          <t>kWp</t>
        </is>
      </c>
      <c r="Q13678" s="28" t="inlineStr">
        <is>
          <t>lifetime</t>
        </is>
      </c>
      <c r="R13678" s="28" t="inlineStr">
        <is>
          <t>lifetime production</t>
        </is>
      </c>
      <c r="S13678" s="28" t="inlineStr">
        <is>
          <t>inverted lifetime production</t>
        </is>
      </c>
    </row>
    <row r="13679" s="29">
      <c r="A13679" t="inlineStr">
        <is>
          <t>Energy, solar, converted</t>
        </is>
      </c>
      <c r="B13679" t="n">
        <v>3.8503</v>
      </c>
      <c r="D13679" t="inlineStr">
        <is>
          <t>megajoule</t>
        </is>
      </c>
      <c r="E13679" t="inlineStr">
        <is>
          <t>natural resource::in air</t>
        </is>
      </c>
      <c r="F13679" t="inlineStr">
        <is>
          <t>biosphere</t>
        </is>
      </c>
      <c r="G13679" t="n">
        <v>0</v>
      </c>
      <c r="I13679" t="inlineStr">
        <is>
          <t>(2,2,1,1,1,3); Energy loss in the system</t>
        </is>
      </c>
    </row>
    <row r="13680" s="29">
      <c r="A13680" t="inlineStr">
        <is>
          <t>Heat, waste</t>
        </is>
      </c>
      <c r="B13680" t="n">
        <v>0.25027</v>
      </c>
      <c r="D13680" t="inlineStr">
        <is>
          <t>megajoule</t>
        </is>
      </c>
      <c r="E13680" t="inlineStr">
        <is>
          <t>air</t>
        </is>
      </c>
      <c r="F13680" t="inlineStr">
        <is>
          <t>biosphere</t>
        </is>
      </c>
      <c r="G13680" t="n">
        <v>0</v>
      </c>
      <c r="I13680" t="inlineStr">
        <is>
          <t>(1,na,na,na,na,na); Calculation with average annual output and share of technologies; Average degradation of 10.5% included</t>
        </is>
      </c>
    </row>
    <row r="13681" s="29">
      <c r="A13681" t="inlineStr">
        <is>
          <t>electricity production, photovoltaic, residential</t>
        </is>
      </c>
      <c r="B13681" t="n">
        <v>1</v>
      </c>
      <c r="C13681" t="inlineStr">
        <is>
          <t>EE</t>
        </is>
      </c>
      <c r="D13681" t="inlineStr">
        <is>
          <t>kilowatt hour</t>
        </is>
      </c>
      <c r="E13681" t="inlineStr">
        <is>
          <t>photovoltaic::power plants</t>
        </is>
      </c>
      <c r="F13681" t="inlineStr">
        <is>
          <t>production</t>
        </is>
      </c>
      <c r="G13681" t="n">
        <v>0</v>
      </c>
      <c r="H13681" t="inlineStr">
        <is>
          <t>electricity, low voltage</t>
        </is>
      </c>
      <c r="J13681">
        <f>VLOOKUP(C13681,'extension - production vol'!$B$6:$D$235,3,0)</f>
        <v>721</v>
      </c>
    </row>
    <row r="13682" ht="16" customHeight="1" s="29">
      <c r="A13682" t="inlineStr">
        <is>
          <t>photovoltaic slanted-roof installation, 3 kWp, CIS, laminated, integrated, on roof</t>
        </is>
      </c>
      <c r="B13682" s="30">
        <f>M13682*S13682</f>
        <v>5.8436415386571561E-8</v>
      </c>
      <c r="C13682" t="inlineStr">
        <is>
          <t>CH</t>
        </is>
      </c>
      <c r="D13682" t="inlineStr">
        <is>
          <t>unit</t>
        </is>
      </c>
      <c r="F13682" t="inlineStr">
        <is>
          <t>technosphere</t>
        </is>
      </c>
      <c r="G13682" t="n">
        <v>0</v>
      </c>
      <c r="H13682" t="inlineStr">
        <is>
          <t>photovoltaic slanted-roof installation, 3 kWp, CIS, laminated, integrated, on roof</t>
        </is>
      </c>
      <c r="I13682" t="inlineStr">
        <is>
          <t>(2,2,1,1,1,3); Calculation with average annual yield and share of technologies. Lifetime: 30a.</t>
        </is>
      </c>
      <c r="K13682" t="inlineStr">
        <is>
          <t>residential</t>
        </is>
      </c>
      <c r="L13682">
        <f>IF(K13682="residential",VLOOKUP(B13671,parameters!$C$41:$AG$178,18,0),IF(K13682="commercial",1-VLOOKUP(B13671,parameters!$C$41:$AG$178,18,0),1))</f>
        <v>0.17766751537682748</v>
      </c>
      <c r="M13682" s="30">
        <f>INDEX(parameters!$D$41:$AG$178,MATCH('PV (extension)'!B13671,parameters!$C$41:$C$178,0),MATCH('PV (extension)'!A13682,parameters!$D$5:$AG$5,0))/L13682</f>
        <v>5.119823078397083E-3</v>
      </c>
      <c r="N13682" s="3" t="inlineStr">
        <is>
          <t>roof-top</t>
        </is>
      </c>
      <c r="O13682">
        <f>INDEX(parameters!$C$196:$EJ$198,MATCH('PV (extension)'!N13682,parameters!$B$196:$B$198,0),MATCH('PV (extension)'!B13671,parameters!$C$195:$EJ$195,0))</f>
        <v>973.48413171786206</v>
      </c>
      <c r="P13682" t="n">
        <v>3</v>
      </c>
      <c r="Q13682" t="n">
        <v>30</v>
      </c>
      <c r="R13682">
        <f>Q13682*P13682*O13682</f>
        <v>87613.57185460758</v>
      </c>
      <c r="S13682">
        <f>1/R13682</f>
        <v>1.1413756782561882E-5</v>
      </c>
    </row>
    <row r="13683" ht="16" customHeight="1" s="29">
      <c r="A13683" t="inlineStr">
        <is>
          <t>photovoltaic slanted-roof installation, 3 kWp, CdTe, panel, mounted, on roof</t>
        </is>
      </c>
      <c r="B13683" s="30">
        <f>M13683*S13683</f>
        <v>3.8114019144730326E-7</v>
      </c>
      <c r="C13683" t="inlineStr">
        <is>
          <t>CH</t>
        </is>
      </c>
      <c r="D13683" t="inlineStr">
        <is>
          <t>unit</t>
        </is>
      </c>
      <c r="F13683" t="inlineStr">
        <is>
          <t>technosphere</t>
        </is>
      </c>
      <c r="G13683" t="n">
        <v>0</v>
      </c>
      <c r="H13683" t="inlineStr">
        <is>
          <t>photovoltaic slanted-roof installation, 3 kWp, CdTe, panel, mounted, on roof</t>
        </is>
      </c>
      <c r="I13683" t="inlineStr">
        <is>
          <t>(2,2,1,1,1,3); Calculation with average annual yield and share of technologies. Lifetime: 30a.</t>
        </is>
      </c>
      <c r="K13683" t="inlineStr">
        <is>
          <t>residential</t>
        </is>
      </c>
      <c r="L13683">
        <f>L13682</f>
        <v>0.17766751537682748</v>
      </c>
      <c r="M13683" s="30">
        <f>INDEX(parameters!$D$41:$AG$178,MATCH('PV (extension)'!B13671,parameters!$C$41:$C$178,0),MATCH('PV (extension)'!A13683,parameters!$D$5:$AG$5,0))/L13683</f>
        <v>3.3393053550047194E-2</v>
      </c>
      <c r="N13683" s="3" t="inlineStr">
        <is>
          <t>roof-top</t>
        </is>
      </c>
      <c r="O13683">
        <f>INDEX(parameters!$C$196:$EJ$198,MATCH('PV (extension)'!N13683,parameters!$B$196:$B$198,0),MATCH('PV (extension)'!B13671,parameters!$C$195:$EJ$195,0))</f>
        <v>973.48413171786206</v>
      </c>
      <c r="P13683" t="n">
        <v>3</v>
      </c>
      <c r="Q13683" t="n">
        <v>30</v>
      </c>
      <c r="R13683">
        <f>Q13683*P13683*O13683</f>
        <v>87613.57185460758</v>
      </c>
      <c r="S13683">
        <f>1/R13683</f>
        <v>1.1413756782561882E-5</v>
      </c>
    </row>
    <row r="13684" ht="16" customHeight="1" s="29">
      <c r="A13684" t="inlineStr">
        <is>
          <t>photovoltaic slanted-roof installation, 3 kWp, micro-Si, laminated, integrated, on roof</t>
        </is>
      </c>
      <c r="B13684" s="30">
        <f>M13684*S13684</f>
        <v>5.9057623058462872E-9</v>
      </c>
      <c r="C13684" t="inlineStr">
        <is>
          <t>RER</t>
        </is>
      </c>
      <c r="D13684" t="inlineStr">
        <is>
          <t>unit</t>
        </is>
      </c>
      <c r="F13684" t="inlineStr">
        <is>
          <t>technosphere</t>
        </is>
      </c>
      <c r="G13684" t="n">
        <v>0</v>
      </c>
      <c r="H13684" t="inlineStr">
        <is>
          <t>photovoltaic slanted-roof installation, 3 kWp, micro-Si, laminated, integrated, on roof</t>
        </is>
      </c>
      <c r="I13684" t="inlineStr">
        <is>
          <t>(2,2,1,1,1,3); Calculation with average annual yield and share of technologies. Lifetime: 30a.</t>
        </is>
      </c>
      <c r="K13684" t="inlineStr">
        <is>
          <t>residential</t>
        </is>
      </c>
      <c r="L13684">
        <f>L13683</f>
        <v>0.17766751537682748</v>
      </c>
      <c r="M13684" s="30">
        <f>INDEX(parameters!$D$41:$AG$178,MATCH('PV (extension)'!B13671,parameters!$C$41:$C$178,0),MATCH('PV (extension)'!A13684,parameters!$D$5:$AG$5,0))/L13684</f>
        <v>5.1742493013949662E-4</v>
      </c>
      <c r="N13684" s="3" t="inlineStr">
        <is>
          <t>roof-top</t>
        </is>
      </c>
      <c r="O13684">
        <f>INDEX(parameters!$C$196:$EJ$198,MATCH('PV (extension)'!N13684,parameters!$B$196:$B$198,0),MATCH('PV (extension)'!B13671,parameters!$C$195:$EJ$195,0))</f>
        <v>973.48413171786206</v>
      </c>
      <c r="P13684" t="n">
        <v>3</v>
      </c>
      <c r="Q13684" t="n">
        <v>30</v>
      </c>
      <c r="R13684">
        <f>Q13684*P13684*O13684</f>
        <v>87613.57185460758</v>
      </c>
      <c r="S13684">
        <f>1/R13684</f>
        <v>1.1413756782561882E-5</v>
      </c>
    </row>
    <row r="13685" ht="16" customHeight="1" s="29">
      <c r="A13685" t="inlineStr">
        <is>
          <t>photovoltaic slanted-roof installation, 3 kWp, micro-Si, panel, mounted, on roof</t>
        </is>
      </c>
      <c r="B13685" s="30">
        <f>M13685*S13685</f>
        <v>1.0267065254791725E-7</v>
      </c>
      <c r="C13685" t="inlineStr">
        <is>
          <t>RER</t>
        </is>
      </c>
      <c r="D13685" t="inlineStr">
        <is>
          <t>unit</t>
        </is>
      </c>
      <c r="F13685" t="inlineStr">
        <is>
          <t>technosphere</t>
        </is>
      </c>
      <c r="G13685" t="n">
        <v>0</v>
      </c>
      <c r="H13685" t="inlineStr">
        <is>
          <t>photovoltaic slanted-roof installation, 3 kWp, micro-Si, panel, mounted, on roof</t>
        </is>
      </c>
      <c r="I13685" t="inlineStr">
        <is>
          <t>(2,2,1,1,1,3); Calculation with average annual yield and share of technologies. Lifetime: 30a.</t>
        </is>
      </c>
      <c r="K13685" t="inlineStr">
        <is>
          <t>residential</t>
        </is>
      </c>
      <c r="L13685">
        <f>L13684</f>
        <v>0.17766751537682748</v>
      </c>
      <c r="M13685" s="30">
        <f>INDEX(parameters!$D$41:$AG$178,MATCH('PV (extension)'!B13671,parameters!$C$41:$C$178,0),MATCH('PV (extension)'!A13685,parameters!$D$5:$AG$5,0))/L13685</f>
        <v>8.9953425943663963E-3</v>
      </c>
      <c r="N13685" s="3" t="inlineStr">
        <is>
          <t>roof-top</t>
        </is>
      </c>
      <c r="O13685">
        <f>INDEX(parameters!$C$196:$EJ$198,MATCH('PV (extension)'!N13685,parameters!$B$196:$B$198,0),MATCH('PV (extension)'!B13671,parameters!$C$195:$EJ$195,0))</f>
        <v>973.48413171786206</v>
      </c>
      <c r="P13685" t="n">
        <v>3</v>
      </c>
      <c r="Q13685" t="n">
        <v>30</v>
      </c>
      <c r="R13685">
        <f>Q13685*P13685*O13685</f>
        <v>87613.57185460758</v>
      </c>
      <c r="S13685">
        <f>1/R13685</f>
        <v>1.1413756782561882E-5</v>
      </c>
    </row>
    <row r="13686" s="29">
      <c r="A13686" t="inlineStr">
        <is>
          <t>photovoltaic facade installation, 3kWp, multi-Si, laminated, integrated, at building</t>
        </is>
      </c>
      <c r="B13686" s="30">
        <f>M13686*S13686</f>
        <v>3.0070000737221451E-7</v>
      </c>
      <c r="C13686" t="inlineStr">
        <is>
          <t>RER</t>
        </is>
      </c>
      <c r="D13686" t="inlineStr">
        <is>
          <t>unit</t>
        </is>
      </c>
      <c r="F13686" t="inlineStr">
        <is>
          <t>technosphere</t>
        </is>
      </c>
      <c r="G13686" t="n">
        <v>0</v>
      </c>
      <c r="H13686" t="inlineStr">
        <is>
          <t>photovoltaic facade installation, 3kWp, multi-Si, laminated, integrated, at building</t>
        </is>
      </c>
      <c r="I13686" t="inlineStr">
        <is>
          <t>(2,2,1,1,1,3); Calculation with average annual yield and share of technologies. Lifetime: 30a.</t>
        </is>
      </c>
      <c r="K13686" t="inlineStr">
        <is>
          <t>residential</t>
        </is>
      </c>
      <c r="L13686">
        <f>L13685</f>
        <v>0.17766751537682748</v>
      </c>
      <c r="M13686" s="30">
        <f>INDEX(parameters!$D$41:$AG$178,MATCH('PV (extension)'!B13671,parameters!$C$41:$C$178,0),MATCH('PV (extension)'!A13686,parameters!$D$5:$AG$5,0))/L13686</f>
        <v>1.8497835237986298E-2</v>
      </c>
      <c r="N13686" t="inlineStr">
        <is>
          <t>façade</t>
        </is>
      </c>
      <c r="O13686">
        <f>INDEX(parameters!$C$196:$EJ$198,MATCH('PV (extension)'!N13686,parameters!$B$196:$B$198,0),MATCH('PV (extension)'!B13671,parameters!$C$195:$EJ$195,0))</f>
        <v>683.51013503594572</v>
      </c>
      <c r="P13686" t="n">
        <v>3</v>
      </c>
      <c r="Q13686" t="n">
        <v>30</v>
      </c>
      <c r="R13686">
        <f>Q13686*P13686*O13686</f>
        <v>61515.912153235113</v>
      </c>
      <c r="S13686">
        <f>1/R13686</f>
        <v>1.6255956629709346E-5</v>
      </c>
    </row>
    <row r="13687" s="29">
      <c r="A13687" t="inlineStr">
        <is>
          <t>photovoltaic facade installation, 3kWp, multi-Si, panel, mounted, at building</t>
        </is>
      </c>
      <c r="B13687" s="30">
        <f>M13687*S13687</f>
        <v>2.9490712161292577E-7</v>
      </c>
      <c r="C13687" t="inlineStr">
        <is>
          <t>RER</t>
        </is>
      </c>
      <c r="D13687" t="inlineStr">
        <is>
          <t>unit</t>
        </is>
      </c>
      <c r="F13687" t="inlineStr">
        <is>
          <t>technosphere</t>
        </is>
      </c>
      <c r="G13687" t="n">
        <v>0</v>
      </c>
      <c r="H13687" t="inlineStr">
        <is>
          <t>photovoltaic facade installation, 3kWp, multi-Si, panel, mounted, at building</t>
        </is>
      </c>
      <c r="I13687" t="inlineStr">
        <is>
          <t>(2,2,1,1,1,3); Calculation with average annual yield and share of technologies. Lifetime: 30a.</t>
        </is>
      </c>
      <c r="K13687" t="inlineStr">
        <is>
          <t>residential</t>
        </is>
      </c>
      <c r="L13687">
        <f>L13686</f>
        <v>0.17766751537682748</v>
      </c>
      <c r="M13687" s="30">
        <f>INDEX(parameters!$D$41:$AG$178,MATCH('PV (extension)'!B13671,parameters!$C$41:$C$178,0),MATCH('PV (extension)'!A13687,parameters!$D$5:$AG$5,0))/L13687</f>
        <v>1.8141480586504166E-2</v>
      </c>
      <c r="N13687" t="inlineStr">
        <is>
          <t>façade</t>
        </is>
      </c>
      <c r="O13687">
        <f>INDEX(parameters!$C$196:$EJ$198,MATCH('PV (extension)'!N13687,parameters!$B$196:$B$198,0),MATCH('PV (extension)'!B13671,parameters!$C$195:$EJ$195,0))</f>
        <v>683.51013503594572</v>
      </c>
      <c r="P13687" t="n">
        <v>3</v>
      </c>
      <c r="Q13687" t="n">
        <v>30</v>
      </c>
      <c r="R13687">
        <f>Q13687*P13687*O13687</f>
        <v>61515.912153235113</v>
      </c>
      <c r="S13687">
        <f>1/R13687</f>
        <v>1.6255956629709346E-5</v>
      </c>
    </row>
    <row r="13688" s="29">
      <c r="A13688" t="inlineStr">
        <is>
          <t>photovoltaic facade installation, 3kWp, single-Si, laminated, integrated, at building</t>
        </is>
      </c>
      <c r="B13688" s="30">
        <f>M13688*S13688</f>
        <v>1.5852568713498863E-7</v>
      </c>
      <c r="C13688" t="inlineStr">
        <is>
          <t>RER</t>
        </is>
      </c>
      <c r="D13688" t="inlineStr">
        <is>
          <t>unit</t>
        </is>
      </c>
      <c r="F13688" t="inlineStr">
        <is>
          <t>technosphere</t>
        </is>
      </c>
      <c r="G13688" t="n">
        <v>0</v>
      </c>
      <c r="H13688" t="inlineStr">
        <is>
          <t>photovoltaic facade installation, 3kWp, single-Si, laminated, integrated, at building</t>
        </is>
      </c>
      <c r="I13688" t="inlineStr">
        <is>
          <t>(2,2,1,1,1,3); Calculation with average annual yield and share of technologies. Lifetime: 30a.</t>
        </is>
      </c>
      <c r="K13688" t="inlineStr">
        <is>
          <t>residential</t>
        </is>
      </c>
      <c r="L13688">
        <f>L13687</f>
        <v>0.17766751537682748</v>
      </c>
      <c r="M13688" s="30">
        <f>INDEX(parameters!$D$41:$AG$178,MATCH('PV (extension)'!B13671,parameters!$C$41:$C$178,0),MATCH('PV (extension)'!A13688,parameters!$D$5:$AG$5,0))/L13688</f>
        <v>9.7518522438271929E-3</v>
      </c>
      <c r="N13688" t="inlineStr">
        <is>
          <t>façade</t>
        </is>
      </c>
      <c r="O13688">
        <f>INDEX(parameters!$C$196:$EJ$198,MATCH('PV (extension)'!N13688,parameters!$B$196:$B$198,0),MATCH('PV (extension)'!B13671,parameters!$C$195:$EJ$195,0))</f>
        <v>683.51013503594572</v>
      </c>
      <c r="P13688" t="n">
        <v>3</v>
      </c>
      <c r="Q13688" t="n">
        <v>30</v>
      </c>
      <c r="R13688">
        <f>Q13688*P13688*O13688</f>
        <v>61515.912153235113</v>
      </c>
      <c r="S13688">
        <f>1/R13688</f>
        <v>1.6255956629709346E-5</v>
      </c>
    </row>
    <row r="13689" s="29">
      <c r="A13689" t="inlineStr">
        <is>
          <t>photovoltaic facade installation, 3kWp, single-Si, panel, mounted, at building</t>
        </is>
      </c>
      <c r="B13689" s="30">
        <f>M13689*S13689</f>
        <v>1.5838852296817943E-7</v>
      </c>
      <c r="C13689" t="inlineStr">
        <is>
          <t>RER</t>
        </is>
      </c>
      <c r="D13689" t="inlineStr">
        <is>
          <t>unit</t>
        </is>
      </c>
      <c r="F13689" t="inlineStr">
        <is>
          <t>technosphere</t>
        </is>
      </c>
      <c r="G13689" t="n">
        <v>0</v>
      </c>
      <c r="H13689" t="inlineStr">
        <is>
          <t>photovoltaic facade installation, 3kWp, single-Si, panel, mounted, at building</t>
        </is>
      </c>
      <c r="I13689" t="inlineStr">
        <is>
          <t>(2,2,1,1,1,3); Calculation with average annual yield and share of technologies. Lifetime: 30a.</t>
        </is>
      </c>
      <c r="K13689" t="inlineStr">
        <is>
          <t>residential</t>
        </is>
      </c>
      <c r="L13689">
        <f>L13688</f>
        <v>0.17766751537682748</v>
      </c>
      <c r="M13689" s="30">
        <f>INDEX(parameters!$D$41:$AG$178,MATCH('PV (extension)'!B13671,parameters!$C$41:$C$178,0),MATCH('PV (extension)'!A13689,parameters!$D$5:$AG$5,0))/L13689</f>
        <v>9.7434144649911868E-3</v>
      </c>
      <c r="N13689" t="inlineStr">
        <is>
          <t>façade</t>
        </is>
      </c>
      <c r="O13689">
        <f>INDEX(parameters!$C$196:$EJ$198,MATCH('PV (extension)'!N13689,parameters!$B$196:$B$198,0),MATCH('PV (extension)'!B13671,parameters!$C$195:$EJ$195,0))</f>
        <v>683.51013503594572</v>
      </c>
      <c r="P13689" t="n">
        <v>3</v>
      </c>
      <c r="Q13689" t="n">
        <v>30</v>
      </c>
      <c r="R13689">
        <f>Q13689*P13689*O13689</f>
        <v>61515.912153235113</v>
      </c>
      <c r="S13689">
        <f>1/R13689</f>
        <v>1.6255956629709346E-5</v>
      </c>
    </row>
    <row r="13690" ht="16" customHeight="1" s="29">
      <c r="A13690" t="inlineStr">
        <is>
          <t>photovoltaic flat-roof installation, 3kWp, multi-Si, on roof</t>
        </is>
      </c>
      <c r="B13690" s="30">
        <f>M13690*S13690</f>
        <v>3.2522672073800594E-6</v>
      </c>
      <c r="C13690" t="inlineStr">
        <is>
          <t>RER</t>
        </is>
      </c>
      <c r="D13690" t="inlineStr">
        <is>
          <t>unit</t>
        </is>
      </c>
      <c r="F13690" t="inlineStr">
        <is>
          <t>technosphere</t>
        </is>
      </c>
      <c r="G13690" t="n">
        <v>0</v>
      </c>
      <c r="H13690" t="inlineStr">
        <is>
          <t>photovoltaic flat-roof installation, 3kWp, multi-Si, on roof</t>
        </is>
      </c>
      <c r="I13690" t="inlineStr">
        <is>
          <t>(2,2,1,1,1,3); Calculation with average annual yield and share of technologies. Lifetime: 30a.</t>
        </is>
      </c>
      <c r="K13690" t="inlineStr">
        <is>
          <t>residential</t>
        </is>
      </c>
      <c r="L13690">
        <f>L13689</f>
        <v>0.17766751537682748</v>
      </c>
      <c r="M13690" s="30">
        <f>INDEX(parameters!$D$41:$AG$178,MATCH('PV (extension)'!B13671,parameters!$C$41:$C$178,0),MATCH('PV (extension)'!A13690,parameters!$D$5:$AG$5,0))/L13690</f>
        <v>0.28494274666417674</v>
      </c>
      <c r="N13690" s="3" t="inlineStr">
        <is>
          <t>roof-top</t>
        </is>
      </c>
      <c r="O13690">
        <f>INDEX(parameters!$C$196:$EJ$198,MATCH('PV (extension)'!N13690,parameters!$B$196:$B$198,0),MATCH('PV (extension)'!B13671,parameters!$C$195:$EJ$195,0))</f>
        <v>973.48413171786206</v>
      </c>
      <c r="P13690" t="n">
        <v>3</v>
      </c>
      <c r="Q13690" t="n">
        <v>30</v>
      </c>
      <c r="R13690">
        <f>Q13690*P13690*O13690</f>
        <v>87613.57185460758</v>
      </c>
      <c r="S13690">
        <f>1/R13690</f>
        <v>1.1413756782561882E-5</v>
      </c>
    </row>
    <row r="13691" ht="16" customHeight="1" s="29">
      <c r="A13691" t="inlineStr">
        <is>
          <t>photovoltaic flat-roof installation, 3kWp, single-Si, on roof</t>
        </is>
      </c>
      <c r="B13691" s="30">
        <f>M13691*S13691</f>
        <v>1.6976363712357659E-6</v>
      </c>
      <c r="C13691" t="inlineStr">
        <is>
          <t>RER</t>
        </is>
      </c>
      <c r="D13691" t="inlineStr">
        <is>
          <t>unit</t>
        </is>
      </c>
      <c r="F13691" t="inlineStr">
        <is>
          <t>technosphere</t>
        </is>
      </c>
      <c r="G13691" t="n">
        <v>0</v>
      </c>
      <c r="H13691" t="inlineStr">
        <is>
          <t>photovoltaic flat-roof installation, 3kWp, single-Si, on roof</t>
        </is>
      </c>
      <c r="I13691" t="inlineStr">
        <is>
          <t>(2,2,1,1,1,3); Calculation with average annual yield and share of technologies. Lifetime: 30a.</t>
        </is>
      </c>
      <c r="K13691" t="inlineStr">
        <is>
          <t>residential</t>
        </is>
      </c>
      <c r="L13691">
        <f>L13690</f>
        <v>0.17766751537682748</v>
      </c>
      <c r="M13691" s="30">
        <f>INDEX(parameters!$D$41:$AG$178,MATCH('PV (extension)'!B13671,parameters!$C$41:$C$178,0),MATCH('PV (extension)'!A13691,parameters!$D$5:$AG$5,0))/L13691</f>
        <v>0.14873598619426004</v>
      </c>
      <c r="N13691" s="3" t="inlineStr">
        <is>
          <t>roof-top</t>
        </is>
      </c>
      <c r="O13691">
        <f>INDEX(parameters!$C$196:$EJ$198,MATCH('PV (extension)'!N13691,parameters!$B$196:$B$198,0),MATCH('PV (extension)'!B13671,parameters!$C$195:$EJ$195,0))</f>
        <v>973.48413171786206</v>
      </c>
      <c r="P13691" t="n">
        <v>3</v>
      </c>
      <c r="Q13691" t="n">
        <v>30</v>
      </c>
      <c r="R13691">
        <f>Q13691*P13691*O13691</f>
        <v>87613.57185460758</v>
      </c>
      <c r="S13691">
        <f>1/R13691</f>
        <v>1.1413756782561882E-5</v>
      </c>
    </row>
    <row r="13692" ht="16" customHeight="1" s="29">
      <c r="A13692" t="inlineStr">
        <is>
          <t>photovoltaic slanted-roof installation, 3kWp, CIS, panel, mounted, on roof</t>
        </is>
      </c>
      <c r="B13692" s="30">
        <f>M13692*S13692</f>
        <v>9.389936264993563E-7</v>
      </c>
      <c r="C13692" t="inlineStr">
        <is>
          <t>CH</t>
        </is>
      </c>
      <c r="D13692" t="inlineStr">
        <is>
          <t>unit</t>
        </is>
      </c>
      <c r="F13692" t="inlineStr">
        <is>
          <t>technosphere</t>
        </is>
      </c>
      <c r="G13692" t="n">
        <v>0</v>
      </c>
      <c r="H13692" t="inlineStr">
        <is>
          <t>photovoltaic slanted-roof installation, 3kWp, CIS, panel, mounted, on roof</t>
        </is>
      </c>
      <c r="I13692" t="inlineStr">
        <is>
          <t>(2,2,1,1,1,3); Calculation with average annual yield and share of technologies. Lifetime: 30a.</t>
        </is>
      </c>
      <c r="K13692" t="inlineStr">
        <is>
          <t>residential</t>
        </is>
      </c>
      <c r="L13692">
        <f>L13691</f>
        <v>0.17766751537682748</v>
      </c>
      <c r="M13692" s="30">
        <f>INDEX(parameters!$D$41:$AG$178,MATCH('PV (extension)'!B13671,parameters!$C$41:$C$178,0),MATCH('PV (extension)'!A13692,parameters!$D$5:$AG$5,0))/L13692</f>
        <v>8.2268585566319899E-2</v>
      </c>
      <c r="N13692" s="3" t="inlineStr">
        <is>
          <t>roof-top</t>
        </is>
      </c>
      <c r="O13692">
        <f>INDEX(parameters!$C$196:$EJ$198,MATCH('PV (extension)'!N13692,parameters!$B$196:$B$198,0),MATCH('PV (extension)'!B13671,parameters!$C$195:$EJ$195,0))</f>
        <v>973.48413171786206</v>
      </c>
      <c r="P13692" t="n">
        <v>3</v>
      </c>
      <c r="Q13692" t="n">
        <v>30</v>
      </c>
      <c r="R13692">
        <f>Q13692*P13692*O13692</f>
        <v>87613.57185460758</v>
      </c>
      <c r="S13692">
        <f>1/R13692</f>
        <v>1.1413756782561882E-5</v>
      </c>
    </row>
    <row r="13693" ht="16" customHeight="1" s="29">
      <c r="A13693" t="inlineStr">
        <is>
          <t>photovoltaic slanted-roof installation, 3kWp, CdTe, laminated, integrated, on roof</t>
        </is>
      </c>
      <c r="B13693" s="30">
        <f>M13693*S13693</f>
        <v>2.6292410382350007E-8</v>
      </c>
      <c r="C13693" t="inlineStr">
        <is>
          <t>CH</t>
        </is>
      </c>
      <c r="D13693" t="inlineStr">
        <is>
          <t>unit</t>
        </is>
      </c>
      <c r="F13693" t="inlineStr">
        <is>
          <t>technosphere</t>
        </is>
      </c>
      <c r="G13693" t="n">
        <v>0</v>
      </c>
      <c r="H13693" t="inlineStr">
        <is>
          <t>photovoltaic slanted-roof installation, 3kWp, CdTe, laminated, integrated, on roof</t>
        </is>
      </c>
      <c r="I13693" t="inlineStr">
        <is>
          <t>(2,2,1,1,1,3); Calculation with average annual yield and share of technologies. Lifetime: 30a.</t>
        </is>
      </c>
      <c r="K13693" t="inlineStr">
        <is>
          <t>residential</t>
        </is>
      </c>
      <c r="L13693">
        <f>L13692</f>
        <v>0.17766751537682748</v>
      </c>
      <c r="M13693" s="30">
        <f>INDEX(parameters!$D$41:$AG$178,MATCH('PV (extension)'!B13671,parameters!$C$41:$C$178,0),MATCH('PV (extension)'!A13693,parameters!$D$5:$AG$5,0))/L13693</f>
        <v>2.3035719862648527E-3</v>
      </c>
      <c r="N13693" s="3" t="inlineStr">
        <is>
          <t>roof-top</t>
        </is>
      </c>
      <c r="O13693">
        <f>INDEX(parameters!$C$196:$EJ$198,MATCH('PV (extension)'!N13693,parameters!$B$196:$B$198,0),MATCH('PV (extension)'!B13671,parameters!$C$195:$EJ$195,0))</f>
        <v>973.48413171786206</v>
      </c>
      <c r="P13693" t="n">
        <v>3</v>
      </c>
      <c r="Q13693" t="n">
        <v>30</v>
      </c>
      <c r="R13693">
        <f>Q13693*P13693*O13693</f>
        <v>87613.57185460758</v>
      </c>
      <c r="S13693">
        <f>1/R13693</f>
        <v>1.1413756782561882E-5</v>
      </c>
    </row>
    <row r="13694" ht="16" customHeight="1" s="29">
      <c r="A13694" t="inlineStr">
        <is>
          <t>photovoltaic slanted-roof installation, 3kWp, multi-Si, laminated, integrated, on roof</t>
        </is>
      </c>
      <c r="B13694" s="30">
        <f>M13694*S13694</f>
        <v>1.5620475464809108E-7</v>
      </c>
      <c r="C13694" t="inlineStr">
        <is>
          <t>RER</t>
        </is>
      </c>
      <c r="D13694" t="inlineStr">
        <is>
          <t>unit</t>
        </is>
      </c>
      <c r="F13694" t="inlineStr">
        <is>
          <t>technosphere</t>
        </is>
      </c>
      <c r="G13694" t="n">
        <v>0</v>
      </c>
      <c r="H13694" t="inlineStr">
        <is>
          <t>photovoltaic slanted-roof installation, 3kWp, multi-Si, laminated, integrated, on roof</t>
        </is>
      </c>
      <c r="I13694" t="inlineStr">
        <is>
          <t>(2,2,1,1,1,3); Calculation with average annual yield and share of technologies. Lifetime: 30a.</t>
        </is>
      </c>
      <c r="K13694" t="inlineStr">
        <is>
          <t>residential</t>
        </is>
      </c>
      <c r="L13694">
        <f>L13693</f>
        <v>0.17766751537682748</v>
      </c>
      <c r="M13694" s="30">
        <f>INDEX(parameters!$D$41:$AG$178,MATCH('PV (extension)'!B13671,parameters!$C$41:$C$178,0),MATCH('PV (extension)'!A13694,parameters!$D$5:$AG$5,0))/L13694</f>
        <v>1.3685656495391874E-2</v>
      </c>
      <c r="N13694" s="3" t="inlineStr">
        <is>
          <t>roof-top</t>
        </is>
      </c>
      <c r="O13694">
        <f>INDEX(parameters!$C$196:$EJ$198,MATCH('PV (extension)'!N13694,parameters!$B$196:$B$198,0),MATCH('PV (extension)'!B13671,parameters!$C$195:$EJ$195,0))</f>
        <v>973.48413171786206</v>
      </c>
      <c r="P13694" t="n">
        <v>3</v>
      </c>
      <c r="Q13694" t="n">
        <v>30</v>
      </c>
      <c r="R13694">
        <f>Q13694*P13694*O13694</f>
        <v>87613.57185460758</v>
      </c>
      <c r="S13694">
        <f>1/R13694</f>
        <v>1.1413756782561882E-5</v>
      </c>
    </row>
    <row r="13695" ht="16" customHeight="1" s="29">
      <c r="A13695" t="inlineStr">
        <is>
          <t>photovoltaic slanted-roof installation, 3kWp, multi-Si, panel, mounted, on roof</t>
        </is>
      </c>
      <c r="B13695" s="30">
        <f>M13695*S13695</f>
        <v>2.6736705705463283E-6</v>
      </c>
      <c r="C13695" t="inlineStr">
        <is>
          <t>RER</t>
        </is>
      </c>
      <c r="D13695" t="inlineStr">
        <is>
          <t>unit</t>
        </is>
      </c>
      <c r="F13695" t="inlineStr">
        <is>
          <t>technosphere</t>
        </is>
      </c>
      <c r="G13695" t="n">
        <v>0</v>
      </c>
      <c r="H13695" t="inlineStr">
        <is>
          <t>photovoltaic slanted-roof installation, 3kWp, multi-Si, panel, mounted, on roof</t>
        </is>
      </c>
      <c r="I13695" t="inlineStr">
        <is>
          <t>(2,2,1,1,1,3); Calculation with average annual yield and share of technologies. Lifetime: 30a.</t>
        </is>
      </c>
      <c r="K13695" t="inlineStr">
        <is>
          <t>residential</t>
        </is>
      </c>
      <c r="L13695">
        <f>L13694</f>
        <v>0.17766751537682748</v>
      </c>
      <c r="M13695" s="30">
        <f>INDEX(parameters!$D$41:$AG$178,MATCH('PV (extension)'!B13671,parameters!$C$41:$C$178,0),MATCH('PV (extension)'!A13695,parameters!$D$5:$AG$5,0))/L13695</f>
        <v>0.23424982864811036</v>
      </c>
      <c r="N13695" s="3" t="inlineStr">
        <is>
          <t>roof-top</t>
        </is>
      </c>
      <c r="O13695">
        <f>INDEX(parameters!$C$196:$EJ$198,MATCH('PV (extension)'!N13695,parameters!$B$196:$B$198,0),MATCH('PV (extension)'!B13671,parameters!$C$195:$EJ$195,0))</f>
        <v>973.48413171786206</v>
      </c>
      <c r="P13695" t="n">
        <v>3</v>
      </c>
      <c r="Q13695" t="n">
        <v>30</v>
      </c>
      <c r="R13695">
        <f>Q13695*P13695*O13695</f>
        <v>87613.57185460758</v>
      </c>
      <c r="S13695">
        <f>1/R13695</f>
        <v>1.1413756782561882E-5</v>
      </c>
    </row>
    <row r="13696" ht="16" customHeight="1" s="29">
      <c r="A13696" t="inlineStr">
        <is>
          <t>photovoltaic slanted-roof installation, 3kWp, single-Si, laminated, integrated, on roof</t>
        </is>
      </c>
      <c r="B13696" s="30">
        <f>M13696*S13696</f>
        <v>8.2553633703091839E-8</v>
      </c>
      <c r="C13696" t="inlineStr">
        <is>
          <t>RER</t>
        </is>
      </c>
      <c r="D13696" t="inlineStr">
        <is>
          <t>unit</t>
        </is>
      </c>
      <c r="F13696" t="inlineStr">
        <is>
          <t>technosphere</t>
        </is>
      </c>
      <c r="G13696" t="n">
        <v>0</v>
      </c>
      <c r="H13696" t="inlineStr">
        <is>
          <t>photovoltaic slanted-roof installation, 3kWp, single-Si, laminated, integrated, on roof</t>
        </is>
      </c>
      <c r="I13696" t="inlineStr">
        <is>
          <t>(2,2,1,1,1,3); Calculation with average annual yield and share of technologies. Lifetime: 30a.</t>
        </is>
      </c>
      <c r="K13696" t="inlineStr">
        <is>
          <t>residential</t>
        </is>
      </c>
      <c r="L13696">
        <f>L13695</f>
        <v>0.17766751537682748</v>
      </c>
      <c r="M13696" s="30">
        <f>INDEX(parameters!$D$41:$AG$178,MATCH('PV (extension)'!B13671,parameters!$C$41:$C$178,0),MATCH('PV (extension)'!A13696,parameters!$D$5:$AG$5,0))/L13696</f>
        <v>7.2328187183047909E-3</v>
      </c>
      <c r="N13696" s="3" t="inlineStr">
        <is>
          <t>roof-top</t>
        </is>
      </c>
      <c r="O13696">
        <f>INDEX(parameters!$C$196:$EJ$198,MATCH('PV (extension)'!N13696,parameters!$B$196:$B$198,0),MATCH('PV (extension)'!B13671,parameters!$C$195:$EJ$195,0))</f>
        <v>973.48413171786206</v>
      </c>
      <c r="P13696" t="n">
        <v>3</v>
      </c>
      <c r="Q13696" t="n">
        <v>30</v>
      </c>
      <c r="R13696">
        <f>Q13696*P13696*O13696</f>
        <v>87613.57185460758</v>
      </c>
      <c r="S13696">
        <f>1/R13696</f>
        <v>1.1413756782561882E-5</v>
      </c>
    </row>
    <row r="13697" ht="16" customHeight="1" s="29">
      <c r="A13697" t="inlineStr">
        <is>
          <t>photovoltaic slanted-roof installation, 3kWp, single-Si, panel, mounted, on roof</t>
        </is>
      </c>
      <c r="B13697" s="30">
        <f>M13697*S13697</f>
        <v>1.3972787143533686E-6</v>
      </c>
      <c r="C13697" t="inlineStr">
        <is>
          <t>RER</t>
        </is>
      </c>
      <c r="D13697" t="inlineStr">
        <is>
          <t>unit</t>
        </is>
      </c>
      <c r="F13697" t="inlineStr">
        <is>
          <t>technosphere</t>
        </is>
      </c>
      <c r="G13697" t="n">
        <v>0</v>
      </c>
      <c r="H13697" t="inlineStr">
        <is>
          <t>photovoltaic slanted-roof installation, 3kWp, single-Si, panel, mounted, on roof</t>
        </is>
      </c>
      <c r="I13697" t="inlineStr">
        <is>
          <t>(2,2,1,1,1,3); Calculation with average annual yield and share of technologies. Lifetime: 30a.</t>
        </is>
      </c>
      <c r="K13697" t="inlineStr">
        <is>
          <t>residential</t>
        </is>
      </c>
      <c r="L13697">
        <f>L13696</f>
        <v>0.17766751537682748</v>
      </c>
      <c r="M13697" s="30">
        <f>INDEX(parameters!$D$41:$AG$178,MATCH('PV (extension)'!B13671,parameters!$C$41:$C$178,0),MATCH('PV (extension)'!A13697,parameters!$D$5:$AG$5,0))/L13697</f>
        <v>0.12242057904091255</v>
      </c>
      <c r="N13697" s="3" t="inlineStr">
        <is>
          <t>roof-top</t>
        </is>
      </c>
      <c r="O13697">
        <f>INDEX(parameters!$C$196:$EJ$198,MATCH('PV (extension)'!N13697,parameters!$B$196:$B$198,0),MATCH('PV (extension)'!B13671,parameters!$C$195:$EJ$195,0))</f>
        <v>973.48413171786206</v>
      </c>
      <c r="P13697" t="n">
        <v>3</v>
      </c>
      <c r="Q13697" t="n">
        <v>30</v>
      </c>
      <c r="R13697">
        <f>Q13697*P13697*O13697</f>
        <v>87613.57185460758</v>
      </c>
      <c r="S13697">
        <f>1/R13697</f>
        <v>1.1413756782561882E-5</v>
      </c>
    </row>
    <row r="13698" s="29">
      <c r="A13698" t="inlineStr">
        <is>
          <t>market for tap water</t>
        </is>
      </c>
      <c r="B13698" t="n">
        <v>0.0037026</v>
      </c>
      <c r="C13698" t="inlineStr">
        <is>
          <t>Europe without Switzerland</t>
        </is>
      </c>
      <c r="D13698" t="inlineStr">
        <is>
          <t>kilogram</t>
        </is>
      </c>
      <c r="F13698" t="inlineStr">
        <is>
          <t>technosphere</t>
        </is>
      </c>
      <c r="G13698" t="n">
        <v>0</v>
      </c>
      <c r="H13698" t="inlineStr">
        <is>
          <t>tap water</t>
        </is>
      </c>
      <c r="I13698" t="inlineStr">
        <is>
          <t>(2,2,1,1,1,3); Estimation 20l/m2 panel</t>
        </is>
      </c>
    </row>
    <row r="13699" s="29">
      <c r="A13699" t="inlineStr">
        <is>
          <t>treatment of wastewater, from residence, capacity 1.1E10l/year</t>
        </is>
      </c>
      <c r="B13699" t="n">
        <v>-3.3323e-06</v>
      </c>
      <c r="C13699" t="inlineStr">
        <is>
          <t>CH</t>
        </is>
      </c>
      <c r="D13699" t="inlineStr">
        <is>
          <t>cubic meter</t>
        </is>
      </c>
      <c r="F13699" t="inlineStr">
        <is>
          <t>technosphere</t>
        </is>
      </c>
      <c r="G13699" t="n">
        <v>0</v>
      </c>
      <c r="H13699" t="inlineStr">
        <is>
          <t>wastewater, from residence</t>
        </is>
      </c>
      <c r="I13699" t="inlineStr">
        <is>
          <t>(2,2,1,1,1,3); Estimation 20l/m2 panel</t>
        </is>
      </c>
    </row>
    <row r="13700" s="29"/>
    <row r="13701" customFormat="1" s="28">
      <c r="A13701" s="28" t="inlineStr">
        <is>
          <t>Activity</t>
        </is>
      </c>
      <c r="B13701" s="28" t="inlineStr">
        <is>
          <t>electricity production, photovoltaic, commercial</t>
        </is>
      </c>
    </row>
    <row r="13702">
      <c r="A13702" t="inlineStr">
        <is>
          <t>comment</t>
        </is>
      </c>
      <c r="B1370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")&amp;HLOOKUP(B13703,parameters!$C$195:$EJ$198,2,0)&amp;" kWh/kWp.
Annual output, Facade: "&amp;HLOOKUP(B13703,parameters!$C$195:$EJ$198,3,0)&amp;" kWh/kWp.
Annual output, Open-ground: "&amp;HLOOKUP(B13703,parameters!$C$195:$EJ$198,4,0)&amp;_xlfn._LONGTEXT("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")&amp;VLOOKUP(B13703,'extension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717.953942392656 kWh/kWp.
Annual output, Facade: 504.095321254418 kWh/kWp.
Annual output, Open-ground: 763.780789779421 kWh/kWp.
Amount of solar energy transformed to electricity. Waste heat emission due to losses of electricity in the system.
Technology:  Electricity production with grid-connected photovoltaic power plants.
Time period:  Time of publications
Production volume: 3224.036 GWh in 2025.
Sampling:  Statistical data and model calculations
Extrapolations:  Use of PV technology data investigated for other countries (Switzerland). Correction of average yield with Swiss data.
Uncertainty:  None
Author: Romain Sacchi, PSI, romain.sacchi@psi.ch</v>
      </c>
    </row>
    <row r="13703" s="29">
      <c r="A13703" t="inlineStr">
        <is>
          <t>location</t>
        </is>
      </c>
      <c r="B13703" t="inlineStr">
        <is>
          <t>RU</t>
        </is>
      </c>
    </row>
    <row r="13704" s="29">
      <c r="A13704" t="inlineStr">
        <is>
          <t>production amount</t>
        </is>
      </c>
      <c r="B13704" t="n">
        <v>1</v>
      </c>
    </row>
    <row r="13705" s="29">
      <c r="A13705" t="inlineStr">
        <is>
          <t>reference product</t>
        </is>
      </c>
      <c r="B13705" t="inlineStr">
        <is>
          <t>electricity, low voltage</t>
        </is>
      </c>
    </row>
    <row r="13706" s="29">
      <c r="A13706" t="inlineStr">
        <is>
          <t>source</t>
        </is>
      </c>
      <c r="B1370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707" s="29">
      <c r="A13707" t="inlineStr">
        <is>
          <t>type</t>
        </is>
      </c>
      <c r="B13707" t="inlineStr">
        <is>
          <t>process</t>
        </is>
      </c>
    </row>
    <row r="13708" s="29">
      <c r="A13708" t="inlineStr">
        <is>
          <t>unit</t>
        </is>
      </c>
      <c r="B13708" t="inlineStr">
        <is>
          <t>kilowatt hour</t>
        </is>
      </c>
    </row>
    <row r="13709" s="29">
      <c r="A13709" t="inlineStr">
        <is>
          <t>Exchanges</t>
        </is>
      </c>
    </row>
    <row r="13710" customFormat="1" s="28">
      <c r="A13710" s="28" t="inlineStr">
        <is>
          <t>name</t>
        </is>
      </c>
      <c r="B13710" s="28" t="inlineStr">
        <is>
          <t>amount</t>
        </is>
      </c>
      <c r="C13710" s="28" t="inlineStr">
        <is>
          <t>location</t>
        </is>
      </c>
      <c r="D13710" s="28" t="inlineStr">
        <is>
          <t>unit</t>
        </is>
      </c>
      <c r="E13710" s="28" t="inlineStr">
        <is>
          <t>categories</t>
        </is>
      </c>
      <c r="F13710" s="28" t="inlineStr">
        <is>
          <t>type</t>
        </is>
      </c>
      <c r="G13710" s="28" t="inlineStr">
        <is>
          <t>uncertainty type</t>
        </is>
      </c>
      <c r="H13710" s="28" t="inlineStr">
        <is>
          <t>reference product</t>
        </is>
      </c>
      <c r="I13710" s="28" t="inlineStr">
        <is>
          <t>comment</t>
        </is>
      </c>
      <c r="J13710" s="28" t="inlineStr">
        <is>
          <t>production volume</t>
        </is>
      </c>
      <c r="K13710" s="28" t="inlineStr">
        <is>
          <t>scope</t>
        </is>
      </c>
      <c r="L13710" s="28" t="inlineStr">
        <is>
          <t>scope share</t>
        </is>
      </c>
      <c r="M13710" s="28" t="inlineStr">
        <is>
          <t>tech share</t>
        </is>
      </c>
      <c r="N13710" s="28" t="inlineStr">
        <is>
          <t>installation</t>
        </is>
      </c>
      <c r="O13710" s="28" t="inlineStr">
        <is>
          <t>productivity</t>
        </is>
      </c>
      <c r="P13710" s="28" t="inlineStr">
        <is>
          <t>kWp</t>
        </is>
      </c>
      <c r="Q13710" s="28" t="inlineStr">
        <is>
          <t>lifetime</t>
        </is>
      </c>
      <c r="R13710" s="28" t="inlineStr">
        <is>
          <t>lifetime production</t>
        </is>
      </c>
      <c r="S13710" s="28" t="inlineStr">
        <is>
          <t>inverted lifetime production</t>
        </is>
      </c>
    </row>
    <row r="13711" s="29">
      <c r="A13711" t="inlineStr">
        <is>
          <t>Energy, solar, converted</t>
        </is>
      </c>
      <c r="B13711" t="n">
        <v>3.8503</v>
      </c>
      <c r="D13711" t="inlineStr">
        <is>
          <t>megajoule</t>
        </is>
      </c>
      <c r="E13711" t="inlineStr">
        <is>
          <t>natural resource::in air</t>
        </is>
      </c>
      <c r="F13711" t="inlineStr">
        <is>
          <t>biosphere</t>
        </is>
      </c>
      <c r="G13711" t="n">
        <v>0</v>
      </c>
      <c r="I13711" t="inlineStr">
        <is>
          <t>(2,2,1,1,1,3); Energy loss in the system</t>
        </is>
      </c>
    </row>
    <row r="13712" s="29">
      <c r="A13712" t="inlineStr">
        <is>
          <t>Heat, waste</t>
        </is>
      </c>
      <c r="B13712" t="n">
        <v>0.25027</v>
      </c>
      <c r="D13712" t="inlineStr">
        <is>
          <t>megajoule</t>
        </is>
      </c>
      <c r="E13712" t="inlineStr">
        <is>
          <t>air</t>
        </is>
      </c>
      <c r="F13712" t="inlineStr">
        <is>
          <t>biosphere</t>
        </is>
      </c>
      <c r="G13712" t="n">
        <v>0</v>
      </c>
      <c r="I13712" t="inlineStr">
        <is>
          <t>(1,na,na,na,na,na); Calculation with average annual output and share of technologies; Average degradation of 10.5% included</t>
        </is>
      </c>
    </row>
    <row r="13713" s="29">
      <c r="A13713" t="inlineStr">
        <is>
          <t>electricity production, photovoltaic, commercial</t>
        </is>
      </c>
      <c r="B13713" t="n">
        <v>1</v>
      </c>
      <c r="C13713" t="inlineStr">
        <is>
          <t>RU</t>
        </is>
      </c>
      <c r="D13713" t="inlineStr">
        <is>
          <t>kilowatt hour</t>
        </is>
      </c>
      <c r="E13713" t="inlineStr">
        <is>
          <t>photovoltaic::power plants</t>
        </is>
      </c>
      <c r="F13713" t="inlineStr">
        <is>
          <t>production</t>
        </is>
      </c>
      <c r="G13713" t="n">
        <v>0</v>
      </c>
      <c r="H13713" t="inlineStr">
        <is>
          <t>electricity, low voltage</t>
        </is>
      </c>
      <c r="J13713">
        <f>VLOOKUP(C13713,'extension - production vol'!$B$6:$D$235,3,0)</f>
        <v>3224.0360000000001</v>
      </c>
    </row>
    <row r="13714" ht="16" customHeight="1" s="29">
      <c r="A13714" t="inlineStr">
        <is>
          <t>photovoltaic flat-roof installation, 156 kWp, multi-Si, on roof</t>
        </is>
      </c>
      <c r="B13714" s="30">
        <f>M13714*S13714</f>
        <v>3.6540742153287327E-8</v>
      </c>
      <c r="C13714" t="inlineStr">
        <is>
          <t>CH</t>
        </is>
      </c>
      <c r="D13714" t="inlineStr">
        <is>
          <t>unit</t>
        </is>
      </c>
      <c r="F13714" t="inlineStr">
        <is>
          <t>technosphere</t>
        </is>
      </c>
      <c r="G13714" t="n">
        <v>0</v>
      </c>
      <c r="H13714" t="inlineStr">
        <is>
          <t>photovoltaic flat-roof installation, 156 kWp, multi-Si, on roof</t>
        </is>
      </c>
      <c r="I13714" t="inlineStr">
        <is>
          <t>(2,2,1,1,1,3); Calculation with average annual yield and share of technologies. Lifetime: 30a.</t>
        </is>
      </c>
      <c r="K13714" t="inlineStr">
        <is>
          <t>commercial</t>
        </is>
      </c>
      <c r="L13714">
        <f>IF(K13714="residential",VLOOKUP(B13703,parameters!$C$41:$AG$178,18,0),IF(K13714="commercial",1-VLOOKUP(B13703,parameters!$C$41:$AG$178,18,0),1))</f>
        <v>0.82233248462317254</v>
      </c>
      <c r="M13714" s="30">
        <f>INDEX(parameters!$D$41:$AG$178,MATCH('PV (extension)'!B13703,parameters!$C$41:$C$178,0),MATCH('PV (extension)'!A13714,parameters!$D$5:$AG$5,0))/L13714</f>
        <v>0.12277778707072071</v>
      </c>
      <c r="N13714" s="3" t="inlineStr">
        <is>
          <t>roof-top</t>
        </is>
      </c>
      <c r="O13714">
        <f>INDEX(parameters!$C$196:$EJ$198,MATCH('PV (extension)'!N13714,parameters!$B$196:$B$198,0),MATCH('PV (extension)'!B13703,parameters!$C$195:$EJ$195,0))</f>
        <v>717.95394239265568</v>
      </c>
      <c r="P13714" t="n">
        <v>156</v>
      </c>
      <c r="Q13714" t="n">
        <v>30</v>
      </c>
      <c r="R13714">
        <f>Q13714*P13714*O13714</f>
        <v>3360024.4503976284</v>
      </c>
      <c r="S13714">
        <f>1/R13714</f>
        <v>2.9761688188955263E-7</v>
      </c>
    </row>
    <row r="13715" ht="16" customHeight="1" s="29">
      <c r="A13715" t="inlineStr">
        <is>
          <t>photovoltaic flat-roof installation, 156 kWp, single-Si, on roof</t>
        </is>
      </c>
      <c r="B13715" s="30">
        <f>M13715*S13715</f>
        <v>1.9087559323740665E-8</v>
      </c>
      <c r="C13715" t="inlineStr">
        <is>
          <t>CH</t>
        </is>
      </c>
      <c r="D13715" t="inlineStr">
        <is>
          <t>unit</t>
        </is>
      </c>
      <c r="F13715" t="inlineStr">
        <is>
          <t>technosphere</t>
        </is>
      </c>
      <c r="G13715" t="n">
        <v>0</v>
      </c>
      <c r="H13715" t="inlineStr">
        <is>
          <t>photovoltaic flat-roof installation, 156 kWp, single-Si, on roof</t>
        </is>
      </c>
      <c r="I13715" t="inlineStr">
        <is>
          <t>(2,2,1,1,1,3); Calculation with average annual yield and share of technologies. Lifetime: 30a.</t>
        </is>
      </c>
      <c r="K13715" t="inlineStr">
        <is>
          <t>commercial</t>
        </is>
      </c>
      <c r="L13715">
        <f>L13714</f>
        <v>0.82233248462317254</v>
      </c>
      <c r="M13715" s="30">
        <f>INDEX(parameters!$D$41:$AG$178,MATCH('PV (extension)'!B13703,parameters!$C$41:$C$178,0),MATCH('PV (extension)'!A13715,parameters!$D$5:$AG$5,0))/L13715</f>
        <v>6.4134666026183854E-2</v>
      </c>
      <c r="N13715" s="3" t="inlineStr">
        <is>
          <t>roof-top</t>
        </is>
      </c>
      <c r="O13715">
        <f>INDEX(parameters!$C$196:$EJ$198,MATCH('PV (extension)'!N13715,parameters!$B$196:$B$198,0),MATCH('PV (extension)'!B13703,parameters!$C$195:$EJ$195,0))</f>
        <v>717.95394239265568</v>
      </c>
      <c r="P13715" t="n">
        <v>156</v>
      </c>
      <c r="Q13715" t="n">
        <v>30</v>
      </c>
      <c r="R13715">
        <f>Q13715*P13715*O13715</f>
        <v>3360024.4503976284</v>
      </c>
      <c r="S13715">
        <f>1/R13715</f>
        <v>2.9761688188955263E-7</v>
      </c>
    </row>
    <row r="13716" s="29">
      <c r="A13716" t="inlineStr">
        <is>
          <t>photovoltaic open ground installation, 570 kWp, CIS, on open ground</t>
        </is>
      </c>
      <c r="B13716" s="30">
        <f>M13716*S13716</f>
        <v>9.4078207446590806E-10</v>
      </c>
      <c r="C13716" t="inlineStr">
        <is>
          <t>RER</t>
        </is>
      </c>
      <c r="D13716" t="inlineStr">
        <is>
          <t>unit</t>
        </is>
      </c>
      <c r="F13716" t="inlineStr">
        <is>
          <t>technosphere</t>
        </is>
      </c>
      <c r="G13716" t="n">
        <v>0</v>
      </c>
      <c r="H13716" t="inlineStr">
        <is>
          <t>photovoltaic open ground installation, 570 kWp, CIS, on open ground</t>
        </is>
      </c>
      <c r="I13716" t="inlineStr">
        <is>
          <t>(2,2,1,1,1,3); Calculation with average annual yield and share of technologies. Lifetime: 30a.</t>
        </is>
      </c>
      <c r="K13716" t="inlineStr">
        <is>
          <t>commercial</t>
        </is>
      </c>
      <c r="L13716">
        <f>L13715</f>
        <v>0.82233248462317254</v>
      </c>
      <c r="M13716" s="30">
        <f>INDEX(parameters!$D$41:$AG$178,MATCH('PV (extension)'!B13703,parameters!$C$41:$C$178,0),MATCH('PV (extension)'!A13716,parameters!$D$5:$AG$5,0))/L13716</f>
        <v>1.2287226816964775E-2</v>
      </c>
      <c r="N13716" t="inlineStr">
        <is>
          <t>central</t>
        </is>
      </c>
      <c r="O13716">
        <f>INDEX(parameters!$C$196:$EJ$198,MATCH('PV (extension)'!N13716,parameters!$B$196:$B$198,0),MATCH('PV (extension)'!B13703,parameters!$C$195:$EJ$195,0))</f>
        <v>763.78078977942096</v>
      </c>
      <c r="P13716" t="n">
        <v>570</v>
      </c>
      <c r="Q13716" t="n">
        <v>30</v>
      </c>
      <c r="R13716">
        <f>Q13716*P13716*O13716</f>
        <v>13060651.505228098</v>
      </c>
      <c r="S13716">
        <f>1/R13716</f>
        <v>7.6565858877691225E-8</v>
      </c>
    </row>
    <row r="13717" s="29">
      <c r="A13717" t="inlineStr">
        <is>
          <t>photovoltaic open ground installation, 570 kWp, CdTe, on open ground</t>
        </is>
      </c>
      <c r="B13717" s="30">
        <f>M13717*S13717</f>
        <v>6.910912598677641E-9</v>
      </c>
      <c r="C13717" t="inlineStr">
        <is>
          <t>RER</t>
        </is>
      </c>
      <c r="D13717" t="inlineStr">
        <is>
          <t>unit</t>
        </is>
      </c>
      <c r="F13717" t="inlineStr">
        <is>
          <t>technosphere</t>
        </is>
      </c>
      <c r="G13717" t="n">
        <v>0</v>
      </c>
      <c r="H13717" t="inlineStr">
        <is>
          <t>photovoltaic open ground installation, 570 kWp, CdTe, on open ground</t>
        </is>
      </c>
      <c r="I13717" t="inlineStr">
        <is>
          <t>(2,2,1,1,1,3); Calculation with average annual yield and share of technologies. Lifetime: 30a.</t>
        </is>
      </c>
      <c r="K13717" t="inlineStr">
        <is>
          <t>commercial</t>
        </is>
      </c>
      <c r="L13717">
        <f>L13716</f>
        <v>0.82233248462317254</v>
      </c>
      <c r="M13717" s="30">
        <f>INDEX(parameters!$D$41:$AG$178,MATCH('PV (extension)'!B13703,parameters!$C$41:$C$178,0),MATCH('PV (extension)'!A13717,parameters!$D$5:$AG$5,0))/L13717</f>
        <v>9.0261021034418951E-2</v>
      </c>
      <c r="N13717" t="inlineStr">
        <is>
          <t>central</t>
        </is>
      </c>
      <c r="O13717">
        <f>INDEX(parameters!$C$196:$EJ$198,MATCH('PV (extension)'!N13717,parameters!$B$196:$B$198,0),MATCH('PV (extension)'!B13703,parameters!$C$195:$EJ$195,0))</f>
        <v>763.78078977942096</v>
      </c>
      <c r="P13717" t="n">
        <v>570</v>
      </c>
      <c r="Q13717" t="n">
        <v>30</v>
      </c>
      <c r="R13717">
        <f>Q13717*P13717*O13717</f>
        <v>13060651.505228098</v>
      </c>
      <c r="S13717">
        <f>1/R13717</f>
        <v>7.6565858877691225E-8</v>
      </c>
    </row>
    <row r="13718" s="29">
      <c r="A13718" t="inlineStr">
        <is>
          <t>photovoltaic open ground installation, 570 kWp, micro-Si, on open ground</t>
        </is>
      </c>
      <c r="B13718" s="30">
        <f>M13718*S13718</f>
        <v>7.325076945065984E-11</v>
      </c>
      <c r="C13718" t="inlineStr">
        <is>
          <t>RER</t>
        </is>
      </c>
      <c r="D13718" t="inlineStr">
        <is>
          <t>unit</t>
        </is>
      </c>
      <c r="F13718" t="inlineStr">
        <is>
          <t>technosphere</t>
        </is>
      </c>
      <c r="G13718" t="n">
        <v>0</v>
      </c>
      <c r="H13718" t="inlineStr">
        <is>
          <t>photovoltaic open ground installation, 570 kWp, micro-Si, on open ground</t>
        </is>
      </c>
      <c r="I13718" t="inlineStr">
        <is>
          <t>(2,2,1,1,1,3); Calculation with average annual yield and share of technologies. Lifetime: 30a.</t>
        </is>
      </c>
      <c r="K13718" t="inlineStr">
        <is>
          <t>commercial</t>
        </is>
      </c>
      <c r="L13718">
        <f>L13717</f>
        <v>0.82233248462317254</v>
      </c>
      <c r="M13718" s="30">
        <f>INDEX(parameters!$D$41:$AG$178,MATCH('PV (extension)'!B13703,parameters!$C$41:$C$178,0),MATCH('PV (extension)'!A13718,parameters!$D$5:$AG$5,0))/L13718</f>
        <v>9.5670277228487681E-4</v>
      </c>
      <c r="N13718" t="inlineStr">
        <is>
          <t>central</t>
        </is>
      </c>
      <c r="O13718">
        <f>INDEX(parameters!$C$196:$EJ$198,MATCH('PV (extension)'!N13718,parameters!$B$196:$B$198,0),MATCH('PV (extension)'!B13703,parameters!$C$195:$EJ$195,0))</f>
        <v>763.78078977942096</v>
      </c>
      <c r="P13718" t="n">
        <v>570</v>
      </c>
      <c r="Q13718" t="n">
        <v>30</v>
      </c>
      <c r="R13718">
        <f>Q13718*P13718*O13718</f>
        <v>13060651.505228098</v>
      </c>
      <c r="S13718">
        <f>1/R13718</f>
        <v>7.6565858877691225E-8</v>
      </c>
    </row>
    <row r="13719" s="29">
      <c r="A13719" t="inlineStr">
        <is>
          <t>photovoltaic open ground installation, 570 kWp, multi-Si, on open ground</t>
        </is>
      </c>
      <c r="B13719" s="30">
        <f>M13719*S13719</f>
        <v>2.4513311681212857E-8</v>
      </c>
      <c r="C13719" t="inlineStr">
        <is>
          <t>RER</t>
        </is>
      </c>
      <c r="D13719" t="inlineStr">
        <is>
          <t>unit</t>
        </is>
      </c>
      <c r="F13719" t="inlineStr">
        <is>
          <t>technosphere</t>
        </is>
      </c>
      <c r="G13719" t="n">
        <v>0</v>
      </c>
      <c r="H13719" t="inlineStr">
        <is>
          <t>photovoltaic open ground installation, 570 kWp, multi-Si, on open ground</t>
        </is>
      </c>
      <c r="I13719" t="inlineStr">
        <is>
          <t>(2,2,1,1,1,3); Calculation with average annual yield and share of technologies. Lifetime: 30a.</t>
        </is>
      </c>
      <c r="K13719" t="inlineStr">
        <is>
          <t>commercial</t>
        </is>
      </c>
      <c r="L13719">
        <f>L13718</f>
        <v>0.82233248462317254</v>
      </c>
      <c r="M13719" s="30">
        <f>INDEX(parameters!$D$41:$AG$178,MATCH('PV (extension)'!B13703,parameters!$C$41:$C$178,0),MATCH('PV (extension)'!A13719,parameters!$D$5:$AG$5,0))/L13719</f>
        <v>0.32015982110735819</v>
      </c>
      <c r="N13719" t="inlineStr">
        <is>
          <t>central</t>
        </is>
      </c>
      <c r="O13719">
        <f>INDEX(parameters!$C$196:$EJ$198,MATCH('PV (extension)'!N13719,parameters!$B$196:$B$198,0),MATCH('PV (extension)'!B13703,parameters!$C$195:$EJ$195,0))</f>
        <v>763.78078977942096</v>
      </c>
      <c r="P13719" t="n">
        <v>570</v>
      </c>
      <c r="Q13719" t="n">
        <v>30</v>
      </c>
      <c r="R13719">
        <f>Q13719*P13719*O13719</f>
        <v>13060651.505228098</v>
      </c>
      <c r="S13719">
        <f>1/R13719</f>
        <v>7.6565858877691225E-8</v>
      </c>
    </row>
    <row r="13720" s="29">
      <c r="A13720" t="inlineStr">
        <is>
          <t>photovoltaic open ground installation, 570 kWp, single-Si, on open ground</t>
        </is>
      </c>
      <c r="B13720" s="30">
        <f>M13720*S13720</f>
        <v>1.3002915875898222E-8</v>
      </c>
      <c r="C13720" t="inlineStr">
        <is>
          <t>RER</t>
        </is>
      </c>
      <c r="D13720" t="inlineStr">
        <is>
          <t>unit</t>
        </is>
      </c>
      <c r="F13720" t="inlineStr">
        <is>
          <t>technosphere</t>
        </is>
      </c>
      <c r="G13720" t="n">
        <v>0</v>
      </c>
      <c r="H13720" t="inlineStr">
        <is>
          <t>photovoltaic open ground installation, 570 kWp, single-Si, on open ground</t>
        </is>
      </c>
      <c r="I13720" t="inlineStr">
        <is>
          <t>(2,2,1,1,1,3); Calculation with average annual yield and share of technologies. Lifetime: 30a.</t>
        </is>
      </c>
      <c r="K13720" t="inlineStr">
        <is>
          <t>commercial</t>
        </is>
      </c>
      <c r="L13720">
        <f>L13719</f>
        <v>0.82233248462317254</v>
      </c>
      <c r="M13720" s="30">
        <f>INDEX(parameters!$D$41:$AG$178,MATCH('PV (extension)'!B13703,parameters!$C$41:$C$178,0),MATCH('PV (extension)'!A13720,parameters!$D$5:$AG$5,0))/L13720</f>
        <v>0.16982655280690445</v>
      </c>
      <c r="N13720" t="inlineStr">
        <is>
          <t>central</t>
        </is>
      </c>
      <c r="O13720">
        <f>INDEX(parameters!$C$196:$EJ$198,MATCH('PV (extension)'!N13720,parameters!$B$196:$B$198,0),MATCH('PV (extension)'!B13703,parameters!$C$195:$EJ$195,0))</f>
        <v>763.78078977942096</v>
      </c>
      <c r="P13720" t="n">
        <v>570</v>
      </c>
      <c r="Q13720" t="n">
        <v>30</v>
      </c>
      <c r="R13720">
        <f>Q13720*P13720*O13720</f>
        <v>13060651.505228098</v>
      </c>
      <c r="S13720">
        <f>1/R13720</f>
        <v>7.6565858877691225E-8</v>
      </c>
    </row>
    <row r="13721" ht="16" customHeight="1" s="29">
      <c r="A13721" t="inlineStr">
        <is>
          <t>photovoltaic slanted-roof installation, 93 kWp, multi-Si, laminated, integrated, on roof</t>
        </is>
      </c>
      <c r="B13721" s="30">
        <f>M13721*S13721</f>
        <v>4.0125246317307855E-9</v>
      </c>
      <c r="C13721" t="inlineStr">
        <is>
          <t>CH</t>
        </is>
      </c>
      <c r="D13721" t="inlineStr">
        <is>
          <t>unit</t>
        </is>
      </c>
      <c r="F13721" t="inlineStr">
        <is>
          <t>technosphere</t>
        </is>
      </c>
      <c r="G13721" t="n">
        <v>0</v>
      </c>
      <c r="H13721" t="inlineStr">
        <is>
          <t>photovoltaic slanted-roof installation, 93 kWp, multi-Si, laminated, integrated, on roof</t>
        </is>
      </c>
      <c r="I13721" t="inlineStr">
        <is>
          <t>(2,2,1,1,1,3); Calculation with average annual yield and share of technologies. Lifetime: 30a.</t>
        </is>
      </c>
      <c r="K13721" t="inlineStr">
        <is>
          <t>commercial</t>
        </is>
      </c>
      <c r="L13721">
        <f>L13720</f>
        <v>0.82233248462317254</v>
      </c>
      <c r="M13721" s="30">
        <f>INDEX(parameters!$D$41:$AG$178,MATCH('PV (extension)'!B13703,parameters!$C$41:$C$178,0),MATCH('PV (extension)'!A13721,parameters!$D$5:$AG$5,0))/L13721</f>
        <v>8.0374539804535308E-3</v>
      </c>
      <c r="N13721" s="3" t="inlineStr">
        <is>
          <t>roof-top</t>
        </is>
      </c>
      <c r="O13721">
        <f>INDEX(parameters!$C$196:$EJ$198,MATCH('PV (extension)'!N13721,parameters!$B$196:$B$198,0),MATCH('PV (extension)'!B13703,parameters!$C$195:$EJ$195,0))</f>
        <v>717.95394239265568</v>
      </c>
      <c r="P13721" t="n">
        <v>93</v>
      </c>
      <c r="Q13721" t="n">
        <v>30</v>
      </c>
      <c r="R13721">
        <f>Q13721*P13721*O13721</f>
        <v>2003091.4992755093</v>
      </c>
      <c r="S13721">
        <f>1/R13721</f>
        <v>4.992283180082818E-7</v>
      </c>
    </row>
    <row r="13722" ht="16" customHeight="1" s="29">
      <c r="A13722" t="inlineStr">
        <is>
          <t>photovoltaic slanted-roof installation, 93 kWp, multi-Si, panel, mounted, on roof</t>
        </is>
      </c>
      <c r="B13722" s="30">
        <f>M13722*S13722</f>
        <v>6.8038185469195769E-8</v>
      </c>
      <c r="C13722" t="inlineStr">
        <is>
          <t>CH</t>
        </is>
      </c>
      <c r="D13722" t="inlineStr">
        <is>
          <t>unit</t>
        </is>
      </c>
      <c r="F13722" t="inlineStr">
        <is>
          <t>technosphere</t>
        </is>
      </c>
      <c r="G13722" t="n">
        <v>0</v>
      </c>
      <c r="H13722" t="inlineStr">
        <is>
          <t>photovoltaic slanted-roof installation, 93 kWp, multi-Si, panel, mounted, on roof</t>
        </is>
      </c>
      <c r="I13722" t="inlineStr">
        <is>
          <t>(2,2,1,1,1,3); Calculation with average annual yield and share of technologies. Lifetime: 30a.</t>
        </is>
      </c>
      <c r="K13722" t="inlineStr">
        <is>
          <t>commercial</t>
        </is>
      </c>
      <c r="L13722">
        <f>L13721</f>
        <v>0.82233248462317254</v>
      </c>
      <c r="M13722" s="30">
        <f>INDEX(parameters!$D$41:$AG$178,MATCH('PV (extension)'!B13703,parameters!$C$41:$C$178,0),MATCH('PV (extension)'!A13722,parameters!$D$5:$AG$5,0))/L13722</f>
        <v>0.13628671093947653</v>
      </c>
      <c r="N13722" s="3" t="inlineStr">
        <is>
          <t>roof-top</t>
        </is>
      </c>
      <c r="O13722">
        <f>INDEX(parameters!$C$196:$EJ$198,MATCH('PV (extension)'!N13722,parameters!$B$196:$B$198,0),MATCH('PV (extension)'!B13703,parameters!$C$195:$EJ$195,0))</f>
        <v>717.95394239265568</v>
      </c>
      <c r="P13722" t="n">
        <v>93</v>
      </c>
      <c r="Q13722" t="n">
        <v>30</v>
      </c>
      <c r="R13722">
        <f>Q13722*P13722*O13722</f>
        <v>2003091.4992755093</v>
      </c>
      <c r="S13722">
        <f>1/R13722</f>
        <v>4.992283180082818E-7</v>
      </c>
    </row>
    <row r="13723" ht="16" customHeight="1" s="29">
      <c r="A13723" t="inlineStr">
        <is>
          <t>photovoltaic slanted-roof installation, 93 kWp, single-Si, laminated, integrated, on roof</t>
        </is>
      </c>
      <c r="B13723" s="30">
        <f>M13723*S13723</f>
        <v>2.1211943461778816E-9</v>
      </c>
      <c r="C13723" t="inlineStr">
        <is>
          <t>CH</t>
        </is>
      </c>
      <c r="D13723" t="inlineStr">
        <is>
          <t>unit</t>
        </is>
      </c>
      <c r="F13723" t="inlineStr">
        <is>
          <t>technosphere</t>
        </is>
      </c>
      <c r="G13723" t="n">
        <v>0</v>
      </c>
      <c r="H13723" t="inlineStr">
        <is>
          <t>photovoltaic slanted-roof installation, 93 kWp, single-Si, laminated, integrated, on roof</t>
        </is>
      </c>
      <c r="I13723" t="inlineStr">
        <is>
          <t>(2,2,1,1,1,3); Calculation with average annual yield and share of technologies. Lifetime: 30a.</t>
        </is>
      </c>
      <c r="K13723" t="inlineStr">
        <is>
          <t>commercial</t>
        </is>
      </c>
      <c r="L13723">
        <f>L13722</f>
        <v>0.82233248462317254</v>
      </c>
      <c r="M13723" s="30">
        <f>INDEX(parameters!$D$41:$AG$178,MATCH('PV (extension)'!B13703,parameters!$C$41:$C$178,0),MATCH('PV (extension)'!A13723,parameters!$D$5:$AG$5,0))/L13723</f>
        <v>4.2489463631401872E-3</v>
      </c>
      <c r="N13723" s="3" t="inlineStr">
        <is>
          <t>roof-top</t>
        </is>
      </c>
      <c r="O13723">
        <f>INDEX(parameters!$C$196:$EJ$198,MATCH('PV (extension)'!N13723,parameters!$B$196:$B$198,0),MATCH('PV (extension)'!B13703,parameters!$C$195:$EJ$195,0))</f>
        <v>717.95394239265568</v>
      </c>
      <c r="P13723" t="n">
        <v>93</v>
      </c>
      <c r="Q13723" t="n">
        <v>30</v>
      </c>
      <c r="R13723">
        <f>Q13723*P13723*O13723</f>
        <v>2003091.4992755093</v>
      </c>
      <c r="S13723">
        <f>1/R13723</f>
        <v>4.992283180082818E-7</v>
      </c>
    </row>
    <row r="13724" ht="16" customHeight="1" s="29">
      <c r="A13724" t="inlineStr">
        <is>
          <t>photovoltaic slanted-roof installation, 93 kWp, single-Si, panel, mounted, on roof</t>
        </is>
      </c>
      <c r="B13724" s="30">
        <f>M13724*S13724</f>
        <v>3.5639116922397879E-8</v>
      </c>
      <c r="C13724" t="inlineStr">
        <is>
          <t>CH</t>
        </is>
      </c>
      <c r="D13724" t="inlineStr">
        <is>
          <t>unit</t>
        </is>
      </c>
      <c r="F13724" t="inlineStr">
        <is>
          <t>technosphere</t>
        </is>
      </c>
      <c r="G13724" t="n">
        <v>0</v>
      </c>
      <c r="H13724" t="inlineStr">
        <is>
          <t>photovoltaic slanted-roof installation, 93 kWp, single-Si, panel, mounted, on roof</t>
        </is>
      </c>
      <c r="I13724" t="inlineStr">
        <is>
          <t>(2,2,1,1,1,3); Calculation with average annual yield and share of technologies. Lifetime: 30a.</t>
        </is>
      </c>
      <c r="K13724" t="inlineStr">
        <is>
          <t>commercial</t>
        </is>
      </c>
      <c r="L13724">
        <f>L13723</f>
        <v>0.82233248462317254</v>
      </c>
      <c r="M13724" s="30">
        <f>INDEX(parameters!$D$41:$AG$178,MATCH('PV (extension)'!B13703,parameters!$C$41:$C$178,0),MATCH('PV (extension)'!A13724,parameters!$D$5:$AG$5,0))/L13724</f>
        <v>7.1388412148941149E-2</v>
      </c>
      <c r="N13724" s="3" t="inlineStr">
        <is>
          <t>roof-top</t>
        </is>
      </c>
      <c r="O13724">
        <f>INDEX(parameters!$C$196:$EJ$198,MATCH('PV (extension)'!N13724,parameters!$B$196:$B$198,0),MATCH('PV (extension)'!B13703,parameters!$C$195:$EJ$195,0))</f>
        <v>717.95394239265568</v>
      </c>
      <c r="P13724" t="n">
        <v>93</v>
      </c>
      <c r="Q13724" t="n">
        <v>30</v>
      </c>
      <c r="R13724">
        <f>Q13724*P13724*O13724</f>
        <v>2003091.4992755093</v>
      </c>
      <c r="S13724">
        <f>1/R13724</f>
        <v>4.992283180082818E-7</v>
      </c>
    </row>
    <row r="13725" s="29">
      <c r="A13725" t="inlineStr">
        <is>
          <t>market for tap water</t>
        </is>
      </c>
      <c r="B13725" t="n">
        <v>0.0037026</v>
      </c>
      <c r="C13725" t="inlineStr">
        <is>
          <t>Europe without Switzerland</t>
        </is>
      </c>
      <c r="D13725" t="inlineStr">
        <is>
          <t>kilogram</t>
        </is>
      </c>
      <c r="F13725" t="inlineStr">
        <is>
          <t>technosphere</t>
        </is>
      </c>
      <c r="G13725" t="n">
        <v>0</v>
      </c>
      <c r="H13725" t="inlineStr">
        <is>
          <t>tap water</t>
        </is>
      </c>
      <c r="I13725" t="inlineStr">
        <is>
          <t>(2,2,1,1,1,3); Estimation 20l/m2 panel</t>
        </is>
      </c>
      <c r="M13725" s="30" t="n"/>
    </row>
    <row r="13726" s="29">
      <c r="A13726" t="inlineStr">
        <is>
          <t>treatment of wastewater, from residence, capacity 1.1E10l/year</t>
        </is>
      </c>
      <c r="B13726" t="n">
        <v>-3.3323e-06</v>
      </c>
      <c r="C13726" t="inlineStr">
        <is>
          <t>CH</t>
        </is>
      </c>
      <c r="D13726" t="inlineStr">
        <is>
          <t>cubic meter</t>
        </is>
      </c>
      <c r="F13726" t="inlineStr">
        <is>
          <t>technosphere</t>
        </is>
      </c>
      <c r="G13726" t="n">
        <v>0</v>
      </c>
      <c r="H13726" t="inlineStr">
        <is>
          <t>wastewater, from residence</t>
        </is>
      </c>
      <c r="I13726" t="inlineStr">
        <is>
          <t>(2,2,1,1,1,3); Estimation 20l/m2 panel</t>
        </is>
      </c>
      <c r="M13726" s="30" t="n"/>
    </row>
    <row r="13727" s="29">
      <c r="M13727" s="30" t="n"/>
    </row>
    <row r="13728" customFormat="1" s="28">
      <c r="A13728" s="28" t="inlineStr">
        <is>
          <t>Activity</t>
        </is>
      </c>
      <c r="B13728" s="28" t="inlineStr">
        <is>
          <t>electricity production, photovoltaic</t>
        </is>
      </c>
      <c r="M13728" s="30" t="n"/>
    </row>
    <row r="13729">
      <c r="A13729" t="inlineStr">
        <is>
          <t>comment</t>
        </is>
      </c>
      <c r="B13729"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")&amp;HLOOKUP(B13730,parameters!$C$195:$EJ$198,2,0)&amp;" kWh/kWp.
Annual output, Facade: "&amp;HLOOKUP(B13730,parameters!$C$195:$EJ$198,3,0)&amp;" kWh/kWp.
Annual output, Open-ground: "&amp;HLOOKUP(B13730,parameters!$C$195:$EJ$198,4,0)&amp;_xlfn._LONGTEXT("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")&amp;VLOOKUP(B13730,'extension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717.953942392656 kWh/kWp.
Annual output, Facade: 504.095321254418 kWh/kWp.
Annual output, Open-ground: 763.780789779421 kWh/kWp.
Amount of solar energy transformed to electricity. Waste heat emission due to losses of electricity in the system.
Technology:  Electricity production with grid-connected photovoltaic power plants.
Time period:  Time of publications
Production volume: 3224.036 GWh in 2025.
Sampling:  Statistical data and model calculations
Extrapolations:  Use of PV technology data investigated for other countries (Switzerland). Correction of average yield with Swiss data.
Uncertainty:  None
Author: Romain Sacchi, PSI, romain.sacchi@psi.ch</v>
      </c>
      <c r="M13729" s="30" t="n"/>
    </row>
    <row r="13730" s="29">
      <c r="A13730" t="inlineStr">
        <is>
          <t>location</t>
        </is>
      </c>
      <c r="B13730" t="inlineStr">
        <is>
          <t>RU</t>
        </is>
      </c>
    </row>
    <row r="13731" s="29">
      <c r="A13731" t="inlineStr">
        <is>
          <t>production amount</t>
        </is>
      </c>
      <c r="B13731" t="n">
        <v>1</v>
      </c>
    </row>
    <row r="13732" s="29">
      <c r="A13732" t="inlineStr">
        <is>
          <t>reference product</t>
        </is>
      </c>
      <c r="B13732" t="inlineStr">
        <is>
          <t>electricity, low voltage</t>
        </is>
      </c>
    </row>
    <row r="13733" s="29">
      <c r="A13733" t="inlineStr">
        <is>
          <t>source</t>
        </is>
      </c>
      <c r="B1373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734" s="29">
      <c r="A13734" t="inlineStr">
        <is>
          <t>type</t>
        </is>
      </c>
      <c r="B13734" t="inlineStr">
        <is>
          <t>process</t>
        </is>
      </c>
    </row>
    <row r="13735" s="29">
      <c r="A13735" t="inlineStr">
        <is>
          <t>unit</t>
        </is>
      </c>
      <c r="B13735" t="inlineStr">
        <is>
          <t>kilowatt hour</t>
        </is>
      </c>
    </row>
    <row r="13736" s="29">
      <c r="A13736" t="inlineStr">
        <is>
          <t>Exchanges</t>
        </is>
      </c>
    </row>
    <row r="13737" customFormat="1" s="28">
      <c r="A13737" s="28" t="inlineStr">
        <is>
          <t>name</t>
        </is>
      </c>
      <c r="B13737" s="28" t="inlineStr">
        <is>
          <t>amount</t>
        </is>
      </c>
      <c r="C13737" s="28" t="inlineStr">
        <is>
          <t>location</t>
        </is>
      </c>
      <c r="D13737" s="28" t="inlineStr">
        <is>
          <t>unit</t>
        </is>
      </c>
      <c r="E13737" s="28" t="inlineStr">
        <is>
          <t>categories</t>
        </is>
      </c>
      <c r="F13737" s="28" t="inlineStr">
        <is>
          <t>type</t>
        </is>
      </c>
      <c r="G13737" s="28" t="inlineStr">
        <is>
          <t>uncertainty type</t>
        </is>
      </c>
      <c r="H13737" s="28" t="inlineStr">
        <is>
          <t>loc</t>
        </is>
      </c>
      <c r="I13737" s="28" t="inlineStr">
        <is>
          <t>scale</t>
        </is>
      </c>
      <c r="J13737" s="28" t="inlineStr">
        <is>
          <t>comment</t>
        </is>
      </c>
      <c r="K13737" s="28" t="inlineStr">
        <is>
          <t>negative</t>
        </is>
      </c>
      <c r="L13737" s="28" t="inlineStr">
        <is>
          <t>reference product</t>
        </is>
      </c>
      <c r="M13737" s="28" t="inlineStr">
        <is>
          <t>production volume</t>
        </is>
      </c>
      <c r="N13737" s="28" t="inlineStr">
        <is>
          <t>scope</t>
        </is>
      </c>
      <c r="O13737" s="28" t="inlineStr">
        <is>
          <t>scope share</t>
        </is>
      </c>
      <c r="P13737" s="28" t="inlineStr">
        <is>
          <t>tech share</t>
        </is>
      </c>
      <c r="Q13737" s="28" t="inlineStr">
        <is>
          <t>installation</t>
        </is>
      </c>
      <c r="R13737" s="28" t="inlineStr">
        <is>
          <t>productivity</t>
        </is>
      </c>
      <c r="S13737" s="28" t="inlineStr">
        <is>
          <t>kWp</t>
        </is>
      </c>
      <c r="T13737" s="28" t="inlineStr">
        <is>
          <t>lifetime</t>
        </is>
      </c>
      <c r="U13737" s="28" t="inlineStr">
        <is>
          <t>lifetime production</t>
        </is>
      </c>
      <c r="V13737" s="28" t="inlineStr">
        <is>
          <t>inverted lifetime production</t>
        </is>
      </c>
    </row>
    <row r="13738" s="29">
      <c r="A13738" t="inlineStr">
        <is>
          <t>Energy, solar, converted</t>
        </is>
      </c>
      <c r="B13738" t="n">
        <v>3.8503</v>
      </c>
      <c r="D13738" t="inlineStr">
        <is>
          <t>megajoule</t>
        </is>
      </c>
      <c r="E13738" t="inlineStr">
        <is>
          <t>natural resource::in air</t>
        </is>
      </c>
      <c r="F13738" t="inlineStr">
        <is>
          <t>biosphere</t>
        </is>
      </c>
      <c r="G13738" t="n">
        <v>2</v>
      </c>
      <c r="H13738" t="n">
        <v>1.348151067341848</v>
      </c>
      <c r="I13738" t="n">
        <v>0.04340984597628009</v>
      </c>
      <c r="J13738" t="inlineStr">
        <is>
          <t>(2,2,1,1,1,3); Energy loss in the system</t>
        </is>
      </c>
    </row>
    <row r="13739" s="29">
      <c r="A13739" t="inlineStr">
        <is>
          <t>Heat, waste</t>
        </is>
      </c>
      <c r="B13739" t="n">
        <v>0.25027</v>
      </c>
      <c r="D13739" t="inlineStr">
        <is>
          <t>megajoule</t>
        </is>
      </c>
      <c r="E13739" t="inlineStr">
        <is>
          <t>air</t>
        </is>
      </c>
      <c r="F13739" t="inlineStr">
        <is>
          <t>biosphere</t>
        </is>
      </c>
      <c r="G13739" t="n">
        <v>2</v>
      </c>
      <c r="H13739" t="n">
        <v>-1.385214943900327</v>
      </c>
      <c r="I13739" t="n">
        <v>0.02439508208471609</v>
      </c>
      <c r="J13739" t="inlineStr">
        <is>
          <t>(1,na,na,na,na,na); Calculation</t>
        </is>
      </c>
    </row>
    <row r="13740" s="29">
      <c r="A13740" t="inlineStr">
        <is>
          <t>electricity production, photovoltaic</t>
        </is>
      </c>
      <c r="B13740" t="n">
        <v>1</v>
      </c>
      <c r="C13740" t="inlineStr">
        <is>
          <t>RU</t>
        </is>
      </c>
      <c r="D13740" t="inlineStr">
        <is>
          <t>kilowatt hour</t>
        </is>
      </c>
      <c r="E13740" t="inlineStr">
        <is>
          <t>photovoltaic::power plants</t>
        </is>
      </c>
      <c r="F13740" t="inlineStr">
        <is>
          <t>production</t>
        </is>
      </c>
      <c r="G13740" t="n">
        <v>0</v>
      </c>
      <c r="H13740" t="n">
        <v>1</v>
      </c>
      <c r="L13740" t="inlineStr">
        <is>
          <t>electricity, low voltage</t>
        </is>
      </c>
      <c r="M13740">
        <f>VLOOKUP(C13740,'extension - production vol'!$B$6:$D$235,3,0)</f>
        <v>3224.0360000000001</v>
      </c>
    </row>
    <row r="13741" ht="16" customHeight="1" s="29">
      <c r="A13741" t="inlineStr">
        <is>
          <t>photovoltaic flat-roof installation, 156 kWp, multi-Si, on roof</t>
        </is>
      </c>
      <c r="B13741" s="30">
        <f>P13741*V13741</f>
        <v>3.0048639284887462E-8</v>
      </c>
      <c r="C13741" t="inlineStr">
        <is>
          <t>CH</t>
        </is>
      </c>
      <c r="D13741" t="inlineStr">
        <is>
          <t>unit</t>
        </is>
      </c>
      <c r="F13741" t="inlineStr">
        <is>
          <t>technosphere</t>
        </is>
      </c>
      <c r="G13741" t="n">
        <v>2</v>
      </c>
      <c r="H13741" t="n">
        <v>-18.46800298604678</v>
      </c>
      <c r="I13741" t="n">
        <v>0.09798894162072011</v>
      </c>
      <c r="J13741" t="inlineStr">
        <is>
          <t>(2,2,1,1,1,3); Calculation with average annual yield and share of technologies. Lifetime: 30a.</t>
        </is>
      </c>
      <c r="L13741" t="inlineStr">
        <is>
          <t>photovoltaic flat-roof installation, 156 kWp, multi-Si, on roof</t>
        </is>
      </c>
      <c r="N13741" t="inlineStr">
        <is>
          <t>all</t>
        </is>
      </c>
      <c r="O13741" t="n">
        <v>1</v>
      </c>
      <c r="P13741" s="30">
        <f>INDEX(parameters!$D$41:$AG$178,MATCH('PV (extension)'!B13730,parameters!$C$41:$C$178,0),MATCH('PV (extension)'!A13741,parameters!$D$5:$AG$5,0))/O13741</f>
        <v>0.10096416269840058</v>
      </c>
      <c r="Q13741" s="3" t="inlineStr">
        <is>
          <t>roof-top</t>
        </is>
      </c>
      <c r="R13741">
        <f>INDEX(parameters!$C$196:$EJ$198,MATCH('PV (extension)'!Q13741,parameters!$B$196:$B$198,0),MATCH('PV (extension)'!B13730,parameters!$C$195:$EJ$195,0))</f>
        <v>717.95394239265568</v>
      </c>
      <c r="S13741" t="n">
        <v>156</v>
      </c>
      <c r="T13741" t="n">
        <v>30</v>
      </c>
      <c r="U13741">
        <f>T13741*S13741*R13741</f>
        <v>3360024.4503976284</v>
      </c>
      <c r="V13741">
        <f>1/U13741</f>
        <v>2.9761688188955263E-7</v>
      </c>
    </row>
    <row r="13742" ht="16" customHeight="1" s="29">
      <c r="A13742" t="inlineStr">
        <is>
          <t>photovoltaic flat-roof installation, 156 kWp, single-Si, on roof</t>
        </is>
      </c>
      <c r="B13742" s="30">
        <f>P13742*V13742</f>
        <v>1.5696320084083862E-8</v>
      </c>
      <c r="C13742" t="inlineStr">
        <is>
          <t>CH</t>
        </is>
      </c>
      <c r="D13742" t="inlineStr">
        <is>
          <t>unit</t>
        </is>
      </c>
      <c r="F13742" t="inlineStr">
        <is>
          <t>technosphere</t>
        </is>
      </c>
      <c r="G13742" t="n">
        <v>2</v>
      </c>
      <c r="H13742" t="n">
        <v>-19.10362020104489</v>
      </c>
      <c r="I13742" t="n">
        <v>0.09798894162072011</v>
      </c>
      <c r="J13742" t="inlineStr">
        <is>
          <t>(2,2,1,1,1,3); Calculation with average annual yield and share of technologies. Lifetime: 30a.</t>
        </is>
      </c>
      <c r="L13742" t="inlineStr">
        <is>
          <t>photovoltaic flat-roof installation, 156 kWp, single-Si, on roof</t>
        </is>
      </c>
      <c r="N13742" t="inlineStr">
        <is>
          <t>all</t>
        </is>
      </c>
      <c r="O13742" t="n">
        <v>1</v>
      </c>
      <c r="P13742" s="30">
        <f>INDEX(parameters!$D$41:$AG$178,MATCH('PV (extension)'!B13730,parameters!$C$41:$C$178,0),MATCH('PV (extension)'!A13742,parameters!$D$5:$AG$5,0))/O13742</f>
        <v>5.2740019263789135E-2</v>
      </c>
      <c r="Q13742" s="3" t="inlineStr">
        <is>
          <t>roof-top</t>
        </is>
      </c>
      <c r="R13742">
        <f>INDEX(parameters!$C$196:$EJ$198,MATCH('PV (extension)'!Q13742,parameters!$B$196:$B$198,0),MATCH('PV (extension)'!B13730,parameters!$C$195:$EJ$195,0))</f>
        <v>717.95394239265568</v>
      </c>
      <c r="S13742" t="n">
        <v>156</v>
      </c>
      <c r="T13742" t="n">
        <v>30</v>
      </c>
      <c r="U13742">
        <f>T13742*S13742*R13742</f>
        <v>3360024.4503976284</v>
      </c>
      <c r="V13742">
        <f>1/U13742</f>
        <v>2.9761688188955263E-7</v>
      </c>
    </row>
    <row r="13743" ht="16" customHeight="1" s="29">
      <c r="A13743" t="inlineStr">
        <is>
          <t>photovoltaic slanted-roof installation, 3 kWp, CIS, laminated, integrated, on roof</t>
        </is>
      </c>
      <c r="B13743" s="30">
        <f>P13743*V13743</f>
        <v>1.4077446597391695E-8</v>
      </c>
      <c r="C13743" t="inlineStr">
        <is>
          <t>CH</t>
        </is>
      </c>
      <c r="D13743" t="inlineStr">
        <is>
          <t>unit</t>
        </is>
      </c>
      <c r="F13743" t="inlineStr">
        <is>
          <t>technosphere</t>
        </is>
      </c>
      <c r="G13743" t="n">
        <v>2</v>
      </c>
      <c r="H13743" t="n">
        <v>-19.69743931800395</v>
      </c>
      <c r="I13743" t="n">
        <v>0.09798894162072011</v>
      </c>
      <c r="J13743" t="inlineStr">
        <is>
          <t>(2,2,1,1,1,3); Calculation with average annual yield and share of technologies. Lifetime: 30a.</t>
        </is>
      </c>
      <c r="L13743" t="inlineStr">
        <is>
          <t>photovoltaic slanted-roof installation, 3 kWp, CIS, laminated, integrated, on roof</t>
        </is>
      </c>
      <c r="N13743" t="inlineStr">
        <is>
          <t>all</t>
        </is>
      </c>
      <c r="O13743" t="n">
        <v>1</v>
      </c>
      <c r="P13743" s="30">
        <f>INDEX(parameters!$D$41:$AG$178,MATCH('PV (extension)'!B13730,parameters!$C$41:$C$178,0),MATCH('PV (extension)'!A13743,parameters!$D$5:$AG$5,0))/O13743</f>
        <v>9.0962624550774995E-4</v>
      </c>
      <c r="Q13743" s="3" t="inlineStr">
        <is>
          <t>roof-top</t>
        </is>
      </c>
      <c r="R13743">
        <f>INDEX(parameters!$C$196:$EJ$198,MATCH('PV (extension)'!Q13743,parameters!$B$196:$B$198,0),MATCH('PV (extension)'!B13730,parameters!$C$195:$EJ$195,0))</f>
        <v>717.95394239265568</v>
      </c>
      <c r="S13743" t="n">
        <v>3</v>
      </c>
      <c r="T13743" t="n">
        <v>30</v>
      </c>
      <c r="U13743">
        <f>T13743*S13743*R13743</f>
        <v>64615.854815339007</v>
      </c>
      <c r="V13743">
        <f>1/U13743</f>
        <v>1.5476077858256736E-5</v>
      </c>
    </row>
    <row r="13744" ht="16" customHeight="1" s="29">
      <c r="A13744" t="inlineStr">
        <is>
          <t>photovoltaic slanted-roof installation, 3 kWp, CdTe, panel, mounted, on roof</t>
        </is>
      </c>
      <c r="B13744" s="30">
        <f>P13744*V13744</f>
        <v>9.1817416515456296E-8</v>
      </c>
      <c r="C13744" t="inlineStr">
        <is>
          <t>CH</t>
        </is>
      </c>
      <c r="D13744" t="inlineStr">
        <is>
          <t>unit</t>
        </is>
      </c>
      <c r="F13744" t="inlineStr">
        <is>
          <t>technosphere</t>
        </is>
      </c>
      <c r="G13744" t="n">
        <v>2</v>
      </c>
      <c r="H13744" t="n">
        <v>-16.69297991102503</v>
      </c>
      <c r="I13744" t="n">
        <v>0.09798894162072011</v>
      </c>
      <c r="J13744" t="inlineStr">
        <is>
          <t>(2,2,1,1,1,3); Calculation with average annual yield and share of technologies. Lifetime: 30a.</t>
        </is>
      </c>
      <c r="L13744" t="inlineStr">
        <is>
          <t>photovoltaic slanted-roof installation, 3 kWp, CdTe, panel, mounted, on roof</t>
        </is>
      </c>
      <c r="N13744" t="inlineStr">
        <is>
          <t>all</t>
        </is>
      </c>
      <c r="O13744" t="n">
        <v>1</v>
      </c>
      <c r="P13744" s="30">
        <f>INDEX(parameters!$D$41:$AG$178,MATCH('PV (extension)'!B13730,parameters!$C$41:$C$178,0),MATCH('PV (extension)'!A13744,parameters!$D$5:$AG$5,0))/O13744</f>
        <v>5.9328608550822341E-3</v>
      </c>
      <c r="Q13744" s="3" t="inlineStr">
        <is>
          <t>roof-top</t>
        </is>
      </c>
      <c r="R13744">
        <f>INDEX(parameters!$C$196:$EJ$198,MATCH('PV (extension)'!Q13744,parameters!$B$196:$B$198,0),MATCH('PV (extension)'!B13730,parameters!$C$195:$EJ$195,0))</f>
        <v>717.95394239265568</v>
      </c>
      <c r="S13744" t="n">
        <v>3</v>
      </c>
      <c r="T13744" t="n">
        <v>30</v>
      </c>
      <c r="U13744">
        <f>T13744*S13744*R13744</f>
        <v>64615.854815339007</v>
      </c>
      <c r="V13744">
        <f>1/U13744</f>
        <v>1.5476077858256736E-5</v>
      </c>
    </row>
    <row r="13745" ht="16" customHeight="1" s="29">
      <c r="A13745" t="inlineStr">
        <is>
          <t>photovoltaic slanted-roof installation, 3 kWp, micro-Si, laminated, integrated, on roof</t>
        </is>
      </c>
      <c r="B13745" s="30">
        <f>P13745*V13745</f>
        <v>1.4227096738816175E-9</v>
      </c>
      <c r="C13745" t="inlineStr">
        <is>
          <t>RER</t>
        </is>
      </c>
      <c r="D13745" t="inlineStr">
        <is>
          <t>unit</t>
        </is>
      </c>
      <c r="F13745" t="inlineStr">
        <is>
          <t>technosphere</t>
        </is>
      </c>
      <c r="G13745" t="n">
        <v>2</v>
      </c>
      <c r="H13745" t="n">
        <v>-21.54326959350907</v>
      </c>
      <c r="I13745" t="n">
        <v>0.09798894162072011</v>
      </c>
      <c r="J13745" t="inlineStr">
        <is>
          <t>(2,2,1,1,1,3); Calculation with average annual yield and share of technologies. Lifetime: 30a.</t>
        </is>
      </c>
      <c r="L13745" t="inlineStr">
        <is>
          <t>photovoltaic slanted-roof installation, 3 kWp, micro-Si, laminated, integrated, on roof</t>
        </is>
      </c>
      <c r="N13745" t="inlineStr">
        <is>
          <t>all</t>
        </is>
      </c>
      <c r="O13745" t="n">
        <v>1</v>
      </c>
      <c r="P13745" s="30">
        <f>INDEX(parameters!$D$41:$AG$178,MATCH('PV (extension)'!B13730,parameters!$C$41:$C$178,0),MATCH('PV (extension)'!A13745,parameters!$D$5:$AG$5,0))/O13745</f>
        <v>9.1929601731912907E-5</v>
      </c>
      <c r="Q13745" s="3" t="inlineStr">
        <is>
          <t>roof-top</t>
        </is>
      </c>
      <c r="R13745">
        <f>INDEX(parameters!$C$196:$EJ$198,MATCH('PV (extension)'!Q13745,parameters!$B$196:$B$198,0),MATCH('PV (extension)'!B13730,parameters!$C$195:$EJ$195,0))</f>
        <v>717.95394239265568</v>
      </c>
      <c r="S13745" t="n">
        <v>3</v>
      </c>
      <c r="T13745" t="n">
        <v>30</v>
      </c>
      <c r="U13745">
        <f>T13745*S13745*R13745</f>
        <v>64615.854815339007</v>
      </c>
      <c r="V13745">
        <f>1/U13745</f>
        <v>1.5476077858256736E-5</v>
      </c>
    </row>
    <row r="13746" ht="16" customHeight="1" s="29">
      <c r="A13746" t="inlineStr">
        <is>
          <t>photovoltaic slanted-roof installation, 3 kWp, micro-Si, panel, mounted, on roof</t>
        </is>
      </c>
      <c r="B13746" s="30">
        <f>P13746*V13746</f>
        <v>2.4733560722391533E-8</v>
      </c>
      <c r="C13746" t="inlineStr">
        <is>
          <t>RER</t>
        </is>
      </c>
      <c r="D13746" t="inlineStr">
        <is>
          <t>unit</t>
        </is>
      </c>
      <c r="F13746" t="inlineStr">
        <is>
          <t>technosphere</t>
        </is>
      </c>
      <c r="G13746" t="n">
        <v>2</v>
      </c>
      <c r="H13746" t="n">
        <v>-18.72987249989203</v>
      </c>
      <c r="I13746" t="n">
        <v>0.09798894162072011</v>
      </c>
      <c r="J13746" t="inlineStr">
        <is>
          <t>(2,2,1,1,1,3); Calculation with average annual yield and share of technologies. Lifetime: 30a.</t>
        </is>
      </c>
      <c r="L13746" t="inlineStr">
        <is>
          <t>photovoltaic slanted-roof installation, 3 kWp, micro-Si, panel, mounted, on roof</t>
        </is>
      </c>
      <c r="N13746" t="inlineStr">
        <is>
          <t>all</t>
        </is>
      </c>
      <c r="O13746" t="n">
        <v>1</v>
      </c>
      <c r="P13746" s="30">
        <f>INDEX(parameters!$D$41:$AG$178,MATCH('PV (extension)'!B13730,parameters!$C$41:$C$178,0),MATCH('PV (extension)'!A13746,parameters!$D$5:$AG$5,0))/O13746</f>
        <v>1.5981801687044229E-3</v>
      </c>
      <c r="Q13746" s="3" t="inlineStr">
        <is>
          <t>roof-top</t>
        </is>
      </c>
      <c r="R13746">
        <f>INDEX(parameters!$C$196:$EJ$198,MATCH('PV (extension)'!Q13746,parameters!$B$196:$B$198,0),MATCH('PV (extension)'!B13730,parameters!$C$195:$EJ$195,0))</f>
        <v>717.95394239265568</v>
      </c>
      <c r="S13746" t="n">
        <v>3</v>
      </c>
      <c r="T13746" t="n">
        <v>30</v>
      </c>
      <c r="U13746">
        <f>T13746*S13746*R13746</f>
        <v>64615.854815339007</v>
      </c>
      <c r="V13746">
        <f>1/U13746</f>
        <v>1.5476077858256736E-5</v>
      </c>
    </row>
    <row r="13747" s="29">
      <c r="A13747" t="inlineStr">
        <is>
          <t>photovoltaic open ground installation, 570 kWp, CIS, on open ground</t>
        </is>
      </c>
      <c r="B13747" s="30">
        <f>P13747*V13747</f>
        <v>7.7363566078449275E-10</v>
      </c>
      <c r="C13747" t="inlineStr">
        <is>
          <t>RER</t>
        </is>
      </c>
      <c r="D13747" t="inlineStr">
        <is>
          <t>unit</t>
        </is>
      </c>
      <c r="F13747" t="inlineStr">
        <is>
          <t>technosphere</t>
        </is>
      </c>
      <c r="G13747" t="n">
        <v>2</v>
      </c>
      <c r="H13747" t="n">
        <v>-21.66656811806742</v>
      </c>
      <c r="I13747" t="n">
        <v>0.09798894162072011</v>
      </c>
      <c r="J13747" t="inlineStr">
        <is>
          <t>(2,2,1,1,1,3); Calculation with average annual yield and share of technologies. Lifetime: 30a.</t>
        </is>
      </c>
      <c r="L13747" t="inlineStr">
        <is>
          <t>photovoltaic open ground installation, 570 kWp, CIS, on open ground</t>
        </is>
      </c>
      <c r="N13747" t="inlineStr">
        <is>
          <t>all</t>
        </is>
      </c>
      <c r="O13747" t="n">
        <v>1</v>
      </c>
      <c r="P13747" s="30">
        <f>INDEX(parameters!$D$41:$AG$178,MATCH('PV (extension)'!B13730,parameters!$C$41:$C$178,0),MATCH('PV (extension)'!A13747,parameters!$D$5:$AG$5,0))/O13747</f>
        <v>1.0104185757523119E-2</v>
      </c>
      <c r="Q13747" t="inlineStr">
        <is>
          <t>central</t>
        </is>
      </c>
      <c r="R13747">
        <f>INDEX(parameters!$C$196:$EJ$198,MATCH('PV (extension)'!Q13747,parameters!$B$196:$B$198,0),MATCH('PV (extension)'!B13730,parameters!$C$195:$EJ$195,0))</f>
        <v>763.78078977942096</v>
      </c>
      <c r="S13747" t="n">
        <v>570</v>
      </c>
      <c r="T13747" t="n">
        <v>30</v>
      </c>
      <c r="U13747">
        <f>T13747*S13747*R13747</f>
        <v>13060651.505228098</v>
      </c>
      <c r="V13747">
        <f>1/U13747</f>
        <v>7.6565858877691225E-8</v>
      </c>
    </row>
    <row r="13748" s="29">
      <c r="A13748" t="inlineStr">
        <is>
          <t>photovoltaic open ground installation, 570 kWp, CdTe, on open ground</t>
        </is>
      </c>
      <c r="B13748" s="30">
        <f>P13748*V13748</f>
        <v>5.6830679282841701E-9</v>
      </c>
      <c r="C13748" t="inlineStr">
        <is>
          <t>RER</t>
        </is>
      </c>
      <c r="D13748" t="inlineStr">
        <is>
          <t>unit</t>
        </is>
      </c>
      <c r="F13748" t="inlineStr">
        <is>
          <t>technosphere</t>
        </is>
      </c>
      <c r="G13748" t="n">
        <v>2</v>
      </c>
      <c r="H13748" t="n">
        <v>-21.47552628199886</v>
      </c>
      <c r="I13748" t="n">
        <v>0.09798894162072011</v>
      </c>
      <c r="J13748" t="inlineStr">
        <is>
          <t>(2,2,1,1,1,3); Calculation with average annual yield and share of technologies. Lifetime: 30a.</t>
        </is>
      </c>
      <c r="L13748" t="inlineStr">
        <is>
          <t>photovoltaic open ground installation, 570 kWp, CdTe, on open ground</t>
        </is>
      </c>
      <c r="N13748" t="inlineStr">
        <is>
          <t>all</t>
        </is>
      </c>
      <c r="O13748" t="n">
        <v>1</v>
      </c>
      <c r="P13748" s="30">
        <f>INDEX(parameters!$D$41:$AG$178,MATCH('PV (extension)'!B13730,parameters!$C$41:$C$178,0),MATCH('PV (extension)'!A13748,parameters!$D$5:$AG$5,0))/O13748</f>
        <v>7.4224569691858172E-2</v>
      </c>
      <c r="Q13748" t="inlineStr">
        <is>
          <t>central</t>
        </is>
      </c>
      <c r="R13748">
        <f>INDEX(parameters!$C$196:$EJ$198,MATCH('PV (extension)'!Q13748,parameters!$B$196:$B$198,0),MATCH('PV (extension)'!B13730,parameters!$C$195:$EJ$195,0))</f>
        <v>763.78078977942096</v>
      </c>
      <c r="S13748" t="n">
        <v>570</v>
      </c>
      <c r="T13748" t="n">
        <v>30</v>
      </c>
      <c r="U13748">
        <f>T13748*S13748*R13748</f>
        <v>13060651.505228098</v>
      </c>
      <c r="V13748">
        <f>1/U13748</f>
        <v>7.6565858877691225E-8</v>
      </c>
    </row>
    <row r="13749" s="29">
      <c r="A13749" t="inlineStr">
        <is>
          <t>photovoltaic open ground installation, 570 kWp, micro-Si, on open ground</t>
        </is>
      </c>
      <c r="B13749" s="30">
        <f>P13749*V13749</f>
        <v>6.0236487242920287E-11</v>
      </c>
      <c r="C13749" t="inlineStr">
        <is>
          <t>RER</t>
        </is>
      </c>
      <c r="D13749" t="inlineStr">
        <is>
          <t>unit</t>
        </is>
      </c>
      <c r="F13749" t="inlineStr">
        <is>
          <t>technosphere</t>
        </is>
      </c>
      <c r="G13749" t="n">
        <v>2</v>
      </c>
      <c r="H13749" t="n">
        <v>-23.51240679473371</v>
      </c>
      <c r="I13749" t="n">
        <v>0.09798894162072011</v>
      </c>
      <c r="J13749" t="inlineStr">
        <is>
          <t>(2,2,1,1,1,3); Calculation with average annual yield and share of technologies. Lifetime: 30a.</t>
        </is>
      </c>
      <c r="L13749" t="inlineStr">
        <is>
          <t>photovoltaic open ground installation, 570 kWp, micro-Si, on open ground</t>
        </is>
      </c>
      <c r="N13749" t="inlineStr">
        <is>
          <t>all</t>
        </is>
      </c>
      <c r="O13749" t="n">
        <v>1</v>
      </c>
      <c r="P13749" s="30">
        <f>INDEX(parameters!$D$41:$AG$178,MATCH('PV (extension)'!B13730,parameters!$C$41:$C$178,0),MATCH('PV (extension)'!A13749,parameters!$D$5:$AG$5,0))/O13749</f>
        <v>7.867277677789E-4</v>
      </c>
      <c r="Q13749" t="inlineStr">
        <is>
          <t>central</t>
        </is>
      </c>
      <c r="R13749">
        <f>INDEX(parameters!$C$196:$EJ$198,MATCH('PV (extension)'!Q13749,parameters!$B$196:$B$198,0),MATCH('PV (extension)'!B13730,parameters!$C$195:$EJ$195,0))</f>
        <v>763.78078977942096</v>
      </c>
      <c r="S13749" t="n">
        <v>570</v>
      </c>
      <c r="T13749" t="n">
        <v>30</v>
      </c>
      <c r="U13749">
        <f>T13749*S13749*R13749</f>
        <v>13060651.505228098</v>
      </c>
      <c r="V13749">
        <f>1/U13749</f>
        <v>7.6565858877691225E-8</v>
      </c>
    </row>
    <row r="13750" s="29">
      <c r="A13750" t="inlineStr">
        <is>
          <t>photovoltaic open ground installation, 570 kWp, multi-Si, on open ground</t>
        </is>
      </c>
      <c r="B13750" s="30">
        <f>P13750*V13750</f>
        <v>2.0158092501154005E-8</v>
      </c>
      <c r="C13750" t="inlineStr">
        <is>
          <t>RER</t>
        </is>
      </c>
      <c r="D13750" t="inlineStr">
        <is>
          <t>unit</t>
        </is>
      </c>
      <c r="F13750" t="inlineStr">
        <is>
          <t>technosphere</t>
        </is>
      </c>
      <c r="G13750" t="n">
        <v>2</v>
      </c>
      <c r="H13750" t="n">
        <v>-18.20082258362968</v>
      </c>
      <c r="I13750" t="n">
        <v>0.09798894162072011</v>
      </c>
      <c r="J13750" t="inlineStr">
        <is>
          <t>(2,2,1,1,1,3); Calculation with average annual yield and share of technologies. Lifetime: 30a.</t>
        </is>
      </c>
      <c r="L13750" t="inlineStr">
        <is>
          <t>photovoltaic open ground installation, 570 kWp, multi-Si, on open ground</t>
        </is>
      </c>
      <c r="N13750" t="inlineStr">
        <is>
          <t>all</t>
        </is>
      </c>
      <c r="O13750" t="n">
        <v>1</v>
      </c>
      <c r="P13750" s="30">
        <f>INDEX(parameters!$D$41:$AG$178,MATCH('PV (extension)'!B13730,parameters!$C$41:$C$178,0),MATCH('PV (extension)'!A13750,parameters!$D$5:$AG$5,0))/O13750</f>
        <v>0.2632778211677243</v>
      </c>
      <c r="Q13750" t="inlineStr">
        <is>
          <t>central</t>
        </is>
      </c>
      <c r="R13750">
        <f>INDEX(parameters!$C$196:$EJ$198,MATCH('PV (extension)'!Q13750,parameters!$B$196:$B$198,0),MATCH('PV (extension)'!B13730,parameters!$C$195:$EJ$195,0))</f>
        <v>763.78078977942096</v>
      </c>
      <c r="S13750" t="n">
        <v>570</v>
      </c>
      <c r="T13750" t="n">
        <v>30</v>
      </c>
      <c r="U13750">
        <f>T13750*S13750*R13750</f>
        <v>13060651.505228098</v>
      </c>
      <c r="V13750">
        <f>1/U13750</f>
        <v>7.6565858877691225E-8</v>
      </c>
    </row>
    <row r="13751" s="29">
      <c r="A13751" t="inlineStr">
        <is>
          <t>photovoltaic open ground installation, 570 kWp, single-Si, on open ground</t>
        </is>
      </c>
      <c r="B13751" s="30">
        <f>P13751*V13751</f>
        <v>1.0692720119573481E-8</v>
      </c>
      <c r="C13751" t="inlineStr">
        <is>
          <t>RER</t>
        </is>
      </c>
      <c r="D13751" t="inlineStr">
        <is>
          <t>unit</t>
        </is>
      </c>
      <c r="F13751" t="inlineStr">
        <is>
          <t>technosphere</t>
        </is>
      </c>
      <c r="G13751" t="n">
        <v>2</v>
      </c>
      <c r="H13751" t="n">
        <v>-18.8364689523836</v>
      </c>
      <c r="I13751" t="n">
        <v>0.09798894162072011</v>
      </c>
      <c r="J13751" t="inlineStr">
        <is>
          <t>(2,2,1,1,1,3); Calculation with average annual yield and share of technologies. Lifetime: 30a.</t>
        </is>
      </c>
      <c r="L13751" t="inlineStr">
        <is>
          <t>photovoltaic open ground installation, 570 kWp, single-Si, on open ground</t>
        </is>
      </c>
      <c r="N13751" t="inlineStr">
        <is>
          <t>all</t>
        </is>
      </c>
      <c r="O13751" t="n">
        <v>1</v>
      </c>
      <c r="P13751" s="30">
        <f>INDEX(parameters!$D$41:$AG$178,MATCH('PV (extension)'!B13730,parameters!$C$41:$C$178,0),MATCH('PV (extension)'!A13751,parameters!$D$5:$AG$5,0))/O13751</f>
        <v>0.13965389112469015</v>
      </c>
      <c r="Q13751" t="inlineStr">
        <is>
          <t>central</t>
        </is>
      </c>
      <c r="R13751">
        <f>INDEX(parameters!$C$196:$EJ$198,MATCH('PV (extension)'!Q13751,parameters!$B$196:$B$198,0),MATCH('PV (extension)'!B13730,parameters!$C$195:$EJ$195,0))</f>
        <v>763.78078977942096</v>
      </c>
      <c r="S13751" t="n">
        <v>570</v>
      </c>
      <c r="T13751" t="n">
        <v>30</v>
      </c>
      <c r="U13751">
        <f>T13751*S13751*R13751</f>
        <v>13060651.505228098</v>
      </c>
      <c r="V13751">
        <f>1/U13751</f>
        <v>7.6565858877691225E-8</v>
      </c>
    </row>
    <row r="13752" ht="16" customHeight="1" s="29">
      <c r="A13752" t="inlineStr">
        <is>
          <t>photovoltaic slanted-roof installation, 93 kWp, multi-Si, laminated, integrated, on roof</t>
        </is>
      </c>
      <c r="B13752" s="30">
        <f>P13752*V13752</f>
        <v>3.2996293500228578E-9</v>
      </c>
      <c r="C13752" t="inlineStr">
        <is>
          <t>CH</t>
        </is>
      </c>
      <c r="D13752" t="inlineStr">
        <is>
          <t>unit</t>
        </is>
      </c>
      <c r="F13752" t="inlineStr">
        <is>
          <t>technosphere</t>
        </is>
      </c>
      <c r="G13752" t="n">
        <v>2</v>
      </c>
      <c r="H13752" t="n">
        <v>-20.65878981776205</v>
      </c>
      <c r="I13752" t="n">
        <v>0.09798894162072011</v>
      </c>
      <c r="J13752" t="inlineStr">
        <is>
          <t>(2,2,1,1,1,3); Calculation with average annual yield and share of technologies. Lifetime: 30a.</t>
        </is>
      </c>
      <c r="L13752" t="inlineStr">
        <is>
          <t>photovoltaic slanted-roof installation, 93 kWp, multi-Si, laminated, integrated, on roof</t>
        </is>
      </c>
      <c r="N13752" t="inlineStr">
        <is>
          <t>all</t>
        </is>
      </c>
      <c r="O13752" t="n">
        <v>1</v>
      </c>
      <c r="P13752" s="30">
        <f>INDEX(parameters!$D$41:$AG$178,MATCH('PV (extension)'!B13730,parameters!$C$41:$C$178,0),MATCH('PV (extension)'!A13752,parameters!$D$5:$AG$5,0))/O13752</f>
        <v>6.6094595017907607E-3</v>
      </c>
      <c r="Q13752" s="3" t="inlineStr">
        <is>
          <t>roof-top</t>
        </is>
      </c>
      <c r="R13752">
        <f>INDEX(parameters!$C$196:$EJ$198,MATCH('PV (extension)'!Q13752,parameters!$B$196:$B$198,0),MATCH('PV (extension)'!B13730,parameters!$C$195:$EJ$195,0))</f>
        <v>717.95394239265568</v>
      </c>
      <c r="S13752" t="n">
        <v>93</v>
      </c>
      <c r="T13752" t="n">
        <v>30</v>
      </c>
      <c r="U13752">
        <f>T13752*S13752*R13752</f>
        <v>2003091.4992755093</v>
      </c>
      <c r="V13752">
        <f>1/U13752</f>
        <v>4.992283180082818E-7</v>
      </c>
    </row>
    <row r="13753" ht="16" customHeight="1" s="29">
      <c r="A13753" t="inlineStr">
        <is>
          <t>photovoltaic slanted-roof installation, 93 kWp, multi-Si, panel, mounted, on roof</t>
        </is>
      </c>
      <c r="B13753" s="30">
        <f>P13753*V13753</f>
        <v>5.5950010106135992E-8</v>
      </c>
      <c r="C13753" t="inlineStr">
        <is>
          <t>CH</t>
        </is>
      </c>
      <c r="D13753" t="inlineStr">
        <is>
          <t>unit</t>
        </is>
      </c>
      <c r="F13753" t="inlineStr">
        <is>
          <t>technosphere</t>
        </is>
      </c>
      <c r="G13753" t="n">
        <v>2</v>
      </c>
      <c r="H13753" t="n">
        <v>-17.84536035000586</v>
      </c>
      <c r="I13753" t="n">
        <v>0.09798894162072011</v>
      </c>
      <c r="J13753" t="inlineStr">
        <is>
          <t>(2,2,1,1,1,3); Calculation with average annual yield and share of technologies. Lifetime: 30a.</t>
        </is>
      </c>
      <c r="L13753" t="inlineStr">
        <is>
          <t>photovoltaic slanted-roof installation, 93 kWp, multi-Si, panel, mounted, on roof</t>
        </is>
      </c>
      <c r="N13753" t="inlineStr">
        <is>
          <t>all</t>
        </is>
      </c>
      <c r="O13753" t="n">
        <v>1</v>
      </c>
      <c r="P13753" s="30">
        <f>INDEX(parameters!$D$41:$AG$178,MATCH('PV (extension)'!B13730,parameters!$C$41:$C$178,0),MATCH('PV (extension)'!A13753,parameters!$D$5:$AG$5,0))/O13753</f>
        <v>0.11207298962797985</v>
      </c>
      <c r="Q13753" s="3" t="inlineStr">
        <is>
          <t>roof-top</t>
        </is>
      </c>
      <c r="R13753">
        <f>INDEX(parameters!$C$196:$EJ$198,MATCH('PV (extension)'!Q13753,parameters!$B$196:$B$198,0),MATCH('PV (extension)'!B13730,parameters!$C$195:$EJ$195,0))</f>
        <v>717.95394239265568</v>
      </c>
      <c r="S13753" t="n">
        <v>93</v>
      </c>
      <c r="T13753" t="n">
        <v>30</v>
      </c>
      <c r="U13753">
        <f>T13753*S13753*R13753</f>
        <v>2003091.4992755093</v>
      </c>
      <c r="V13753">
        <f>1/U13753</f>
        <v>4.992283180082818E-7</v>
      </c>
    </row>
    <row r="13754" ht="16" customHeight="1" s="29">
      <c r="A13754" t="inlineStr">
        <is>
          <t>photovoltaic slanted-roof installation, 93 kWp, single-Si, laminated, integrated, on roof</t>
        </is>
      </c>
      <c r="B13754" s="30">
        <f>P13754*V13754</f>
        <v>1.7443270170610834E-9</v>
      </c>
      <c r="C13754" t="inlineStr">
        <is>
          <t>CH</t>
        </is>
      </c>
      <c r="D13754" t="inlineStr">
        <is>
          <t>unit</t>
        </is>
      </c>
      <c r="F13754" t="inlineStr">
        <is>
          <t>technosphere</t>
        </is>
      </c>
      <c r="G13754" t="n">
        <v>2</v>
      </c>
      <c r="H13754" t="n">
        <v>-21.2944254997521</v>
      </c>
      <c r="I13754" t="n">
        <v>0.09798894162072011</v>
      </c>
      <c r="J13754" t="inlineStr">
        <is>
          <t>(2,2,1,1,1,3); Calculation with average annual yield and share of technologies. Lifetime: 30a.</t>
        </is>
      </c>
      <c r="L13754" t="inlineStr">
        <is>
          <t>photovoltaic slanted-roof installation, 93 kWp, single-Si, laminated, integrated, on roof</t>
        </is>
      </c>
      <c r="N13754" t="inlineStr">
        <is>
          <t>all</t>
        </is>
      </c>
      <c r="O13754" t="n">
        <v>1</v>
      </c>
      <c r="P13754" s="30">
        <f>INDEX(parameters!$D$41:$AG$178,MATCH('PV (extension)'!B13730,parameters!$C$41:$C$178,0),MATCH('PV (extension)'!A13754,parameters!$D$5:$AG$5,0))/O13754</f>
        <v>3.4940466198316628E-3</v>
      </c>
      <c r="Q13754" s="3" t="inlineStr">
        <is>
          <t>roof-top</t>
        </is>
      </c>
      <c r="R13754">
        <f>INDEX(parameters!$C$196:$EJ$198,MATCH('PV (extension)'!Q13754,parameters!$B$196:$B$198,0),MATCH('PV (extension)'!B13730,parameters!$C$195:$EJ$195,0))</f>
        <v>717.95394239265568</v>
      </c>
      <c r="S13754" t="n">
        <v>93</v>
      </c>
      <c r="T13754" t="n">
        <v>30</v>
      </c>
      <c r="U13754">
        <f>T13754*S13754*R13754</f>
        <v>2003091.4992755093</v>
      </c>
      <c r="V13754">
        <f>1/U13754</f>
        <v>4.992283180082818E-7</v>
      </c>
    </row>
    <row r="13755" ht="16" customHeight="1" s="29">
      <c r="A13755" t="inlineStr">
        <is>
          <t>photovoltaic slanted-roof installation, 93 kWp, single-Si, panel, mounted, on roof</t>
        </is>
      </c>
      <c r="B13755" s="30">
        <f>P13755*V13755</f>
        <v>2.9307203568571204E-8</v>
      </c>
      <c r="C13755" t="inlineStr">
        <is>
          <t>CH</t>
        </is>
      </c>
      <c r="D13755" t="inlineStr">
        <is>
          <t>unit</t>
        </is>
      </c>
      <c r="F13755" t="inlineStr">
        <is>
          <t>technosphere</t>
        </is>
      </c>
      <c r="G13755" t="n">
        <v>2</v>
      </c>
      <c r="H13755" t="n">
        <v>-18.48100416113547</v>
      </c>
      <c r="I13755" t="n">
        <v>0.09798894162072011</v>
      </c>
      <c r="J13755" t="inlineStr">
        <is>
          <t>(2,2,1,1,1,3); Calculation with average annual yield and share of technologies. Lifetime: 30a.</t>
        </is>
      </c>
      <c r="L13755" t="inlineStr">
        <is>
          <t>photovoltaic slanted-roof installation, 93 kWp, single-Si, panel, mounted, on roof</t>
        </is>
      </c>
      <c r="N13755" t="inlineStr">
        <is>
          <t>all</t>
        </is>
      </c>
      <c r="O13755" t="n">
        <v>1</v>
      </c>
      <c r="P13755" s="30">
        <f>INDEX(parameters!$D$41:$AG$178,MATCH('PV (extension)'!B13730,parameters!$C$41:$C$178,0),MATCH('PV (extension)'!A13755,parameters!$D$5:$AG$5,0))/O13755</f>
        <v>5.8705010335741853E-2</v>
      </c>
      <c r="Q13755" s="3" t="inlineStr">
        <is>
          <t>roof-top</t>
        </is>
      </c>
      <c r="R13755">
        <f>INDEX(parameters!$C$196:$EJ$198,MATCH('PV (extension)'!Q13755,parameters!$B$196:$B$198,0),MATCH('PV (extension)'!B13730,parameters!$C$195:$EJ$195,0))</f>
        <v>717.95394239265568</v>
      </c>
      <c r="S13755" t="n">
        <v>93</v>
      </c>
      <c r="T13755" t="n">
        <v>30</v>
      </c>
      <c r="U13755">
        <f>T13755*S13755*R13755</f>
        <v>2003091.4992755093</v>
      </c>
      <c r="V13755">
        <f>1/U13755</f>
        <v>4.992283180082818E-7</v>
      </c>
    </row>
    <row r="13756" s="29">
      <c r="A13756" t="inlineStr">
        <is>
          <t>photovoltaic facade installation, 3kWp, multi-Si, laminated, integrated, at building</t>
        </is>
      </c>
      <c r="B13756" s="30">
        <f>P13756*V13756</f>
        <v>7.2439219065965925E-8</v>
      </c>
      <c r="C13756" t="inlineStr">
        <is>
          <t>APAC</t>
        </is>
      </c>
      <c r="D13756" t="inlineStr">
        <is>
          <t>unit</t>
        </is>
      </c>
      <c r="F13756" t="inlineStr">
        <is>
          <t>technosphere</t>
        </is>
      </c>
      <c r="G13756" t="n">
        <v>2</v>
      </c>
      <c r="H13756" t="n">
        <v>-17.5612990452514</v>
      </c>
      <c r="I13756" t="n">
        <v>0.09798894162072011</v>
      </c>
      <c r="J13756" t="inlineStr">
        <is>
          <t>(2,2,1,1,1,3); Calculation with average annual yield and share of technologies. Lifetime: 30a.</t>
        </is>
      </c>
      <c r="L13756" t="inlineStr">
        <is>
          <t>photovoltaic facade installation, 3kWp, multi-Si, laminated, integrated, at building</t>
        </is>
      </c>
      <c r="N13756" t="inlineStr">
        <is>
          <t>all</t>
        </is>
      </c>
      <c r="O13756" t="n">
        <v>1</v>
      </c>
      <c r="P13756" s="30">
        <f>INDEX(parameters!$D$41:$AG$178,MATCH('PV (extension)'!B13730,parameters!$C$41:$C$178,0),MATCH('PV (extension)'!A13756,parameters!$D$5:$AG$5,0))/O13756</f>
        <v>3.2864644265829519E-3</v>
      </c>
      <c r="Q13756" t="inlineStr">
        <is>
          <t>façade</t>
        </is>
      </c>
      <c r="R13756">
        <f>INDEX(parameters!$C$196:$EJ$198,MATCH('PV (extension)'!Q13756,parameters!$B$196:$B$198,0),MATCH('PV (extension)'!B13730,parameters!$C$195:$EJ$195,0))</f>
        <v>504.09532125441785</v>
      </c>
      <c r="S13756" t="n">
        <v>3</v>
      </c>
      <c r="T13756" t="n">
        <v>30</v>
      </c>
      <c r="U13756">
        <f>T13756*S13756*R13756</f>
        <v>45368.57891289761</v>
      </c>
      <c r="V13756">
        <f>1/U13756</f>
        <v>2.2041686646608077E-5</v>
      </c>
    </row>
    <row r="13757" s="29">
      <c r="A13757" t="inlineStr">
        <is>
          <t>photovoltaic facade installation, 3kWp, multi-Si, panel, mounted, at building</t>
        </is>
      </c>
      <c r="B13757" s="30">
        <f>P13757*V13757</f>
        <v>7.1043701572606499E-8</v>
      </c>
      <c r="C13757" t="inlineStr">
        <is>
          <t>APAC</t>
        </is>
      </c>
      <c r="D13757" t="inlineStr">
        <is>
          <t>unit</t>
        </is>
      </c>
      <c r="F13757" t="inlineStr">
        <is>
          <t>technosphere</t>
        </is>
      </c>
      <c r="G13757" t="n">
        <v>2</v>
      </c>
      <c r="H13757" t="n">
        <v>-17.5612990452514</v>
      </c>
      <c r="I13757" t="n">
        <v>0.09798894162072011</v>
      </c>
      <c r="J13757" t="inlineStr">
        <is>
          <t>(2,2,1,1,1,3); Calculation with average annual yield and share of technologies. Lifetime: 30a.</t>
        </is>
      </c>
      <c r="L13757" t="inlineStr">
        <is>
          <t>photovoltaic facade installation, 3kWp, multi-Si, panel, mounted, at building</t>
        </is>
      </c>
      <c r="N13757" t="inlineStr">
        <is>
          <t>all</t>
        </is>
      </c>
      <c r="O13757" t="n">
        <v>1</v>
      </c>
      <c r="P13757" s="30">
        <f>INDEX(parameters!$D$41:$AG$178,MATCH('PV (extension)'!B13730,parameters!$C$41:$C$178,0),MATCH('PV (extension)'!A13757,parameters!$D$5:$AG$5,0))/O13757</f>
        <v>3.2231517810611459E-3</v>
      </c>
      <c r="Q13757" t="inlineStr">
        <is>
          <t>façade</t>
        </is>
      </c>
      <c r="R13757">
        <f>INDEX(parameters!$C$196:$EJ$198,MATCH('PV (extension)'!Q13757,parameters!$B$196:$B$198,0),MATCH('PV (extension)'!B13730,parameters!$C$195:$EJ$195,0))</f>
        <v>504.09532125441785</v>
      </c>
      <c r="S13757" t="n">
        <v>3</v>
      </c>
      <c r="T13757" t="n">
        <v>30</v>
      </c>
      <c r="U13757">
        <f>T13757*S13757*R13757</f>
        <v>45368.57891289761</v>
      </c>
      <c r="V13757">
        <f>1/U13757</f>
        <v>2.2041686646608077E-5</v>
      </c>
    </row>
    <row r="13758" s="29">
      <c r="A13758" t="inlineStr">
        <is>
          <t>photovoltaic facade installation, 3kWp, single-Si, laminated, integrated, at building</t>
        </is>
      </c>
      <c r="B13758" s="30">
        <f>P13758*V13758</f>
        <v>3.8189147643550476E-8</v>
      </c>
      <c r="C13758" t="inlineStr">
        <is>
          <t>APAC</t>
        </is>
      </c>
      <c r="D13758" t="inlineStr">
        <is>
          <t>unit</t>
        </is>
      </c>
      <c r="F13758" t="inlineStr">
        <is>
          <t>technosphere</t>
        </is>
      </c>
      <c r="G13758" t="n">
        <v>2</v>
      </c>
      <c r="H13758" t="n">
        <v>-18.19689739735082</v>
      </c>
      <c r="I13758" t="n">
        <v>0.09798894162072011</v>
      </c>
      <c r="J13758" t="inlineStr">
        <is>
          <t>(2,2,1,1,1,3); Calculation with average annual yield and share of technologies. Lifetime: 30a.</t>
        </is>
      </c>
      <c r="L13758" t="inlineStr">
        <is>
          <t>photovoltaic facade installation, 3kWp, single-Si, laminated, integrated, at building</t>
        </is>
      </c>
      <c r="N13758" t="inlineStr">
        <is>
          <t>all</t>
        </is>
      </c>
      <c r="O13758" t="n">
        <v>1</v>
      </c>
      <c r="P13758" s="30">
        <f>INDEX(parameters!$D$41:$AG$178,MATCH('PV (extension)'!B13730,parameters!$C$41:$C$178,0),MATCH('PV (extension)'!A13758,parameters!$D$5:$AG$5,0))/O13758</f>
        <v>1.7325873584827175E-3</v>
      </c>
      <c r="Q13758" t="inlineStr">
        <is>
          <t>façade</t>
        </is>
      </c>
      <c r="R13758">
        <f>INDEX(parameters!$C$196:$EJ$198,MATCH('PV (extension)'!Q13758,parameters!$B$196:$B$198,0),MATCH('PV (extension)'!B13730,parameters!$C$195:$EJ$195,0))</f>
        <v>504.09532125441785</v>
      </c>
      <c r="S13758" t="n">
        <v>3</v>
      </c>
      <c r="T13758" t="n">
        <v>30</v>
      </c>
      <c r="U13758">
        <f>T13758*S13758*R13758</f>
        <v>45368.57891289761</v>
      </c>
      <c r="V13758">
        <f>1/U13758</f>
        <v>2.2041686646608077E-5</v>
      </c>
    </row>
    <row r="13759" s="29">
      <c r="A13759" t="inlineStr">
        <is>
          <t>photovoltaic facade installation, 3kWp, single-Si, panel, mounted, at building</t>
        </is>
      </c>
      <c r="B13759" s="30">
        <f>P13759*V13759</f>
        <v>3.8156104527874084E-8</v>
      </c>
      <c r="C13759" t="inlineStr">
        <is>
          <t>APAC</t>
        </is>
      </c>
      <c r="D13759" t="inlineStr">
        <is>
          <t>unit</t>
        </is>
      </c>
      <c r="F13759" t="inlineStr">
        <is>
          <t>technosphere</t>
        </is>
      </c>
      <c r="G13759" t="n">
        <v>2</v>
      </c>
      <c r="H13759" t="n">
        <v>-18.19689739735082</v>
      </c>
      <c r="I13759" t="n">
        <v>0.09798894162072011</v>
      </c>
      <c r="J13759" t="inlineStr">
        <is>
          <t>(2,2,1,1,1,3); Calculation with average annual yield and share of technologies. Lifetime: 30a.</t>
        </is>
      </c>
      <c r="L13759" t="inlineStr">
        <is>
          <t>photovoltaic facade installation, 3kWp, single-Si, panel, mounted, at building</t>
        </is>
      </c>
      <c r="N13759" t="inlineStr">
        <is>
          <t>all</t>
        </is>
      </c>
      <c r="O13759" t="n">
        <v>1</v>
      </c>
      <c r="P13759" s="30">
        <f>INDEX(parameters!$D$41:$AG$178,MATCH('PV (extension)'!B13730,parameters!$C$41:$C$178,0),MATCH('PV (extension)'!A13759,parameters!$D$5:$AG$5,0))/O13759</f>
        <v>1.7310882392816251E-3</v>
      </c>
      <c r="Q13759" t="inlineStr">
        <is>
          <t>façade</t>
        </is>
      </c>
      <c r="R13759">
        <f>INDEX(parameters!$C$196:$EJ$198,MATCH('PV (extension)'!Q13759,parameters!$B$196:$B$198,0),MATCH('PV (extension)'!B13730,parameters!$C$195:$EJ$195,0))</f>
        <v>504.09532125441785</v>
      </c>
      <c r="S13759" t="n">
        <v>3</v>
      </c>
      <c r="T13759" t="n">
        <v>30</v>
      </c>
      <c r="U13759">
        <f>T13759*S13759*R13759</f>
        <v>45368.57891289761</v>
      </c>
      <c r="V13759">
        <f>1/U13759</f>
        <v>2.2041686646608077E-5</v>
      </c>
    </row>
    <row r="13760" ht="16" customHeight="1" s="29">
      <c r="A13760" t="inlineStr">
        <is>
          <t>photovoltaic flat-roof installation, 3kWp, multi-Si, on roof</t>
        </is>
      </c>
      <c r="B13760" s="30">
        <f>P13760*V13760</f>
        <v>7.8347752218322909E-7</v>
      </c>
      <c r="C13760" t="inlineStr">
        <is>
          <t>APAC</t>
        </is>
      </c>
      <c r="D13760" t="inlineStr">
        <is>
          <t>unit</t>
        </is>
      </c>
      <c r="F13760" t="inlineStr">
        <is>
          <t>technosphere</t>
        </is>
      </c>
      <c r="G13760" t="n">
        <v>2</v>
      </c>
      <c r="H13760" t="n">
        <v>-15.20991773919472</v>
      </c>
      <c r="I13760" t="n">
        <v>0.09798894162072011</v>
      </c>
      <c r="J13760" t="inlineStr">
        <is>
          <t>(2,2,1,1,1,3); Calculation with average annual yield and share of technologies. Lifetime: 30a.</t>
        </is>
      </c>
      <c r="L13760" t="inlineStr">
        <is>
          <t>photovoltaic flat-roof installation, 3kWp, multi-Si, on roof</t>
        </is>
      </c>
      <c r="N13760" t="inlineStr">
        <is>
          <t>all</t>
        </is>
      </c>
      <c r="O13760" t="n">
        <v>1</v>
      </c>
      <c r="P13760" s="30">
        <f>INDEX(parameters!$D$41:$AG$178,MATCH('PV (extension)'!B13730,parameters!$C$41:$C$178,0),MATCH('PV (extension)'!A13760,parameters!$D$5:$AG$5,0))/O13760</f>
        <v>5.0625069824473082E-2</v>
      </c>
      <c r="Q13760" s="3" t="inlineStr">
        <is>
          <t>roof-top</t>
        </is>
      </c>
      <c r="R13760">
        <f>INDEX(parameters!$C$196:$EJ$198,MATCH('PV (extension)'!Q13760,parameters!$B$196:$B$198,0),MATCH('PV (extension)'!B13730,parameters!$C$195:$EJ$195,0))</f>
        <v>717.95394239265568</v>
      </c>
      <c r="S13760" t="n">
        <v>3</v>
      </c>
      <c r="T13760" t="n">
        <v>30</v>
      </c>
      <c r="U13760">
        <f>T13760*S13760*R13760</f>
        <v>64615.854815339007</v>
      </c>
      <c r="V13760">
        <f>1/U13760</f>
        <v>1.5476077858256736E-5</v>
      </c>
    </row>
    <row r="13761" ht="16" customHeight="1" s="29">
      <c r="A13761" t="inlineStr">
        <is>
          <t>photovoltaic flat-roof installation, 3kWp, single-Si, on roof</t>
        </is>
      </c>
      <c r="B13761" s="30">
        <f>P13761*V13761</f>
        <v>4.0896391744372922E-7</v>
      </c>
      <c r="C13761" t="inlineStr">
        <is>
          <t>APAC</t>
        </is>
      </c>
      <c r="D13761" t="inlineStr">
        <is>
          <t>unit</t>
        </is>
      </c>
      <c r="F13761" t="inlineStr">
        <is>
          <t>technosphere</t>
        </is>
      </c>
      <c r="G13761" t="n">
        <v>2</v>
      </c>
      <c r="H13761" t="n">
        <v>-15.84555259734934</v>
      </c>
      <c r="I13761" t="n">
        <v>0.09798894162072011</v>
      </c>
      <c r="J13761" t="inlineStr">
        <is>
          <t>(2,2,1,1,1,3); Calculation with average annual yield and share of technologies. Lifetime: 30a.</t>
        </is>
      </c>
      <c r="L13761" t="inlineStr">
        <is>
          <t>photovoltaic flat-roof installation, 3kWp, single-Si, on roof</t>
        </is>
      </c>
      <c r="N13761" t="inlineStr">
        <is>
          <t>all</t>
        </is>
      </c>
      <c r="O13761" t="n">
        <v>1</v>
      </c>
      <c r="P13761" s="30">
        <f>INDEX(parameters!$D$41:$AG$178,MATCH('PV (extension)'!B13730,parameters!$C$41:$C$178,0),MATCH('PV (extension)'!A13761,parameters!$D$5:$AG$5,0))/O13761</f>
        <v>2.6425553114256296E-2</v>
      </c>
      <c r="Q13761" s="3" t="inlineStr">
        <is>
          <t>roof-top</t>
        </is>
      </c>
      <c r="R13761">
        <f>INDEX(parameters!$C$196:$EJ$198,MATCH('PV (extension)'!Q13761,parameters!$B$196:$B$198,0),MATCH('PV (extension)'!B13730,parameters!$C$195:$EJ$195,0))</f>
        <v>717.95394239265568</v>
      </c>
      <c r="S13761" t="n">
        <v>3</v>
      </c>
      <c r="T13761" t="n">
        <v>30</v>
      </c>
      <c r="U13761">
        <f>T13761*S13761*R13761</f>
        <v>64615.854815339007</v>
      </c>
      <c r="V13761">
        <f>1/U13761</f>
        <v>1.5476077858256736E-5</v>
      </c>
    </row>
    <row r="13762" ht="16" customHeight="1" s="29">
      <c r="A13762" t="inlineStr">
        <is>
          <t>photovoltaic slanted-roof installation, 3kWp, CIS, panel, mounted, on roof</t>
        </is>
      </c>
      <c r="B13762" s="30">
        <f>P13762*V13762</f>
        <v>2.2620539854971043E-7</v>
      </c>
      <c r="C13762" t="inlineStr">
        <is>
          <t>CH</t>
        </is>
      </c>
      <c r="D13762" t="inlineStr">
        <is>
          <t>unit</t>
        </is>
      </c>
      <c r="F13762" t="inlineStr">
        <is>
          <t>technosphere</t>
        </is>
      </c>
      <c r="G13762" t="n">
        <v>2</v>
      </c>
      <c r="H13762" t="n">
        <v>-16.88405011147741</v>
      </c>
      <c r="I13762" t="n">
        <v>0.09798894162072011</v>
      </c>
      <c r="J13762" t="inlineStr">
        <is>
          <t>(2,2,1,1,1,3); Calculation with average annual yield and share of technologies. Lifetime: 30a.</t>
        </is>
      </c>
      <c r="L13762" t="inlineStr">
        <is>
          <t>photovoltaic slanted-roof installation, 3kWp, CIS, panel, mounted, on roof</t>
        </is>
      </c>
      <c r="N13762" t="inlineStr">
        <is>
          <t>all</t>
        </is>
      </c>
      <c r="O13762" t="n">
        <v>1</v>
      </c>
      <c r="P13762" s="30">
        <f>INDEX(parameters!$D$41:$AG$178,MATCH('PV (extension)'!B13730,parameters!$C$41:$C$178,0),MATCH('PV (extension)'!A13762,parameters!$D$5:$AG$5,0))/O13762</f>
        <v>1.4616455191133988E-2</v>
      </c>
      <c r="Q13762" s="3" t="inlineStr">
        <is>
          <t>roof-top</t>
        </is>
      </c>
      <c r="R13762">
        <f>INDEX(parameters!$C$196:$EJ$198,MATCH('PV (extension)'!Q13762,parameters!$B$196:$B$198,0),MATCH('PV (extension)'!B13730,parameters!$C$195:$EJ$195,0))</f>
        <v>717.95394239265568</v>
      </c>
      <c r="S13762" t="n">
        <v>3</v>
      </c>
      <c r="T13762" t="n">
        <v>30</v>
      </c>
      <c r="U13762">
        <f>T13762*S13762*R13762</f>
        <v>64615.854815339007</v>
      </c>
      <c r="V13762">
        <f>1/U13762</f>
        <v>1.5476077858256736E-5</v>
      </c>
    </row>
    <row r="13763" ht="16" customHeight="1" s="29">
      <c r="A13763" t="inlineStr">
        <is>
          <t>photovoltaic slanted-roof installation, 3kWp, CdTe, laminated, integrated, on roof</t>
        </is>
      </c>
      <c r="B13763" s="30">
        <f>P13763*V13763</f>
        <v>6.3338930121866026E-9</v>
      </c>
      <c r="C13763" t="inlineStr">
        <is>
          <t>CH</t>
        </is>
      </c>
      <c r="D13763" t="inlineStr">
        <is>
          <t>unit</t>
        </is>
      </c>
      <c r="F13763" t="inlineStr">
        <is>
          <t>technosphere</t>
        </is>
      </c>
      <c r="G13763" t="n">
        <v>2</v>
      </c>
      <c r="H13763" t="n">
        <v>-19.50639655088546</v>
      </c>
      <c r="I13763" t="n">
        <v>0.09798894162072011</v>
      </c>
      <c r="J13763" t="inlineStr">
        <is>
          <t>(2,2,1,1,1,3); Calculation with average annual yield and share of technologies. Lifetime: 30a.</t>
        </is>
      </c>
      <c r="L13763" t="inlineStr">
        <is>
          <t>photovoltaic slanted-roof installation, 3kWp, CdTe, laminated, integrated, on roof</t>
        </is>
      </c>
      <c r="N13763" t="inlineStr">
        <is>
          <t>all</t>
        </is>
      </c>
      <c r="O13763" t="n">
        <v>1</v>
      </c>
      <c r="P13763" s="30">
        <f>INDEX(parameters!$D$41:$AG$178,MATCH('PV (extension)'!B13730,parameters!$C$41:$C$178,0),MATCH('PV (extension)'!A13763,parameters!$D$5:$AG$5,0))/O13763</f>
        <v>4.0926991129133978E-4</v>
      </c>
      <c r="Q13763" s="3" t="inlineStr">
        <is>
          <t>roof-top</t>
        </is>
      </c>
      <c r="R13763">
        <f>INDEX(parameters!$C$196:$EJ$198,MATCH('PV (extension)'!Q13763,parameters!$B$196:$B$198,0),MATCH('PV (extension)'!B13730,parameters!$C$195:$EJ$195,0))</f>
        <v>717.95394239265568</v>
      </c>
      <c r="S13763" t="n">
        <v>3</v>
      </c>
      <c r="T13763" t="n">
        <v>30</v>
      </c>
      <c r="U13763">
        <f>T13763*S13763*R13763</f>
        <v>64615.854815339007</v>
      </c>
      <c r="V13763">
        <f>1/U13763</f>
        <v>1.5476077858256736E-5</v>
      </c>
    </row>
    <row r="13764" ht="16" customHeight="1" s="29">
      <c r="A13764" t="inlineStr">
        <is>
          <t>photovoltaic slanted-roof installation, 3kWp, multi-Si, laminated, integrated, on roof</t>
        </is>
      </c>
      <c r="B13764" s="30">
        <f>P13764*V13764</f>
        <v>3.7630030474499072E-8</v>
      </c>
      <c r="C13764" t="inlineStr">
        <is>
          <t>APAC</t>
        </is>
      </c>
      <c r="D13764" t="inlineStr">
        <is>
          <t>unit</t>
        </is>
      </c>
      <c r="F13764" t="inlineStr">
        <is>
          <t>technosphere</t>
        </is>
      </c>
      <c r="G13764" t="n">
        <v>2</v>
      </c>
      <c r="H13764" t="n">
        <v>-18.22076487875746</v>
      </c>
      <c r="I13764" t="n">
        <v>0.09798894162072011</v>
      </c>
      <c r="J13764" t="inlineStr">
        <is>
          <t>(2,2,1,1,1,3); Calculation with average annual yield and share of technologies. Lifetime: 30a.</t>
        </is>
      </c>
      <c r="L13764" t="inlineStr">
        <is>
          <t>photovoltaic slanted-roof installation, 3kWp, multi-Si, laminated, integrated, on roof</t>
        </is>
      </c>
      <c r="N13764" t="inlineStr">
        <is>
          <t>all</t>
        </is>
      </c>
      <c r="O13764" t="n">
        <v>1</v>
      </c>
      <c r="P13764" s="30">
        <f>INDEX(parameters!$D$41:$AG$178,MATCH('PV (extension)'!B13730,parameters!$C$41:$C$178,0),MATCH('PV (extension)'!A13764,parameters!$D$5:$AG$5,0))/O13764</f>
        <v>2.4314965858370148E-3</v>
      </c>
      <c r="Q13764" s="3" t="inlineStr">
        <is>
          <t>roof-top</t>
        </is>
      </c>
      <c r="R13764">
        <f>INDEX(parameters!$C$196:$EJ$198,MATCH('PV (extension)'!Q13764,parameters!$B$196:$B$198,0),MATCH('PV (extension)'!B13730,parameters!$C$195:$EJ$195,0))</f>
        <v>717.95394239265568</v>
      </c>
      <c r="S13764" t="n">
        <v>3</v>
      </c>
      <c r="T13764" t="n">
        <v>30</v>
      </c>
      <c r="U13764">
        <f>T13764*S13764*R13764</f>
        <v>64615.854815339007</v>
      </c>
      <c r="V13764">
        <f>1/U13764</f>
        <v>1.5476077858256736E-5</v>
      </c>
    </row>
    <row r="13765" ht="16" customHeight="1" s="29">
      <c r="A13765" t="inlineStr">
        <is>
          <t>photovoltaic slanted-roof installation, 3kWp, multi-Si, panel, mounted, on roof</t>
        </is>
      </c>
      <c r="B13765" s="30">
        <f>P13765*V13765</f>
        <v>6.4409246232671689E-7</v>
      </c>
      <c r="C13765" t="inlineStr">
        <is>
          <t>APAC</t>
        </is>
      </c>
      <c r="D13765" t="inlineStr">
        <is>
          <t>unit</t>
        </is>
      </c>
      <c r="F13765" t="inlineStr">
        <is>
          <t>technosphere</t>
        </is>
      </c>
      <c r="G13765" t="n">
        <v>2</v>
      </c>
      <c r="H13765" t="n">
        <v>-15.40735416199742</v>
      </c>
      <c r="I13765" t="n">
        <v>0.09798894162072011</v>
      </c>
      <c r="J13765" t="inlineStr">
        <is>
          <t>(2,2,1,1,1,3); Calculation with average annual yield and share of technologies. Lifetime: 30a.</t>
        </is>
      </c>
      <c r="L13765" t="inlineStr">
        <is>
          <t>photovoltaic slanted-roof installation, 3kWp, multi-Si, panel, mounted, on roof</t>
        </is>
      </c>
      <c r="N13765" t="inlineStr">
        <is>
          <t>all</t>
        </is>
      </c>
      <c r="O13765" t="n">
        <v>1</v>
      </c>
      <c r="P13765" s="30">
        <f>INDEX(parameters!$D$41:$AG$178,MATCH('PV (extension)'!B13730,parameters!$C$41:$C$178,0),MATCH('PV (extension)'!A13765,parameters!$D$5:$AG$5,0))/O13765</f>
        <v>4.1618585033357351E-2</v>
      </c>
      <c r="Q13765" s="3" t="inlineStr">
        <is>
          <t>roof-top</t>
        </is>
      </c>
      <c r="R13765">
        <f>INDEX(parameters!$C$196:$EJ$198,MATCH('PV (extension)'!Q13765,parameters!$B$196:$B$198,0),MATCH('PV (extension)'!B13730,parameters!$C$195:$EJ$195,0))</f>
        <v>717.95394239265568</v>
      </c>
      <c r="S13765" t="n">
        <v>3</v>
      </c>
      <c r="T13765" t="n">
        <v>30</v>
      </c>
      <c r="U13765">
        <f>T13765*S13765*R13765</f>
        <v>64615.854815339007</v>
      </c>
      <c r="V13765">
        <f>1/U13765</f>
        <v>1.5476077858256736E-5</v>
      </c>
    </row>
    <row r="13766" ht="16" customHeight="1" s="29">
      <c r="A13766" t="inlineStr">
        <is>
          <t>photovoltaic slanted-roof installation, 3kWp, single-Si, laminated, integrated, on roof</t>
        </is>
      </c>
      <c r="B13766" s="30">
        <f>P13766*V13766</f>
        <v>1.9887331592604269E-8</v>
      </c>
      <c r="C13766" t="inlineStr">
        <is>
          <t>APAC</t>
        </is>
      </c>
      <c r="D13766" t="inlineStr">
        <is>
          <t>unit</t>
        </is>
      </c>
      <c r="F13766" t="inlineStr">
        <is>
          <t>technosphere</t>
        </is>
      </c>
      <c r="G13766" t="n">
        <v>2</v>
      </c>
      <c r="H13766" t="n">
        <v>-18.85636797425012</v>
      </c>
      <c r="I13766" t="n">
        <v>0.09798894162072011</v>
      </c>
      <c r="J13766" t="inlineStr">
        <is>
          <t>(2,2,1,1,1,3); Calculation with average annual yield and share of technologies. Lifetime: 30a.</t>
        </is>
      </c>
      <c r="L13766" t="inlineStr">
        <is>
          <t>photovoltaic slanted-roof installation, 3kWp, single-Si, laminated, integrated, on roof</t>
        </is>
      </c>
      <c r="N13766" t="inlineStr">
        <is>
          <t>all</t>
        </is>
      </c>
      <c r="O13766" t="n">
        <v>1</v>
      </c>
      <c r="P13766" s="30">
        <f>INDEX(parameters!$D$41:$AG$178,MATCH('PV (extension)'!B13730,parameters!$C$41:$C$178,0),MATCH('PV (extension)'!A13766,parameters!$D$5:$AG$5,0))/O13766</f>
        <v>1.2850369308522222E-3</v>
      </c>
      <c r="Q13766" s="3" t="inlineStr">
        <is>
          <t>roof-top</t>
        </is>
      </c>
      <c r="R13766">
        <f>INDEX(parameters!$C$196:$EJ$198,MATCH('PV (extension)'!Q13766,parameters!$B$196:$B$198,0),MATCH('PV (extension)'!B13730,parameters!$C$195:$EJ$195,0))</f>
        <v>717.95394239265568</v>
      </c>
      <c r="S13766" t="n">
        <v>3</v>
      </c>
      <c r="T13766" t="n">
        <v>30</v>
      </c>
      <c r="U13766">
        <f>T13766*S13766*R13766</f>
        <v>64615.854815339007</v>
      </c>
      <c r="V13766">
        <f>1/U13766</f>
        <v>1.5476077858256736E-5</v>
      </c>
    </row>
    <row r="13767" ht="16" customHeight="1" s="29">
      <c r="A13767" t="inlineStr">
        <is>
          <t>photovoltaic slanted-roof installation, 3kWp, single-Si, panel, mounted, on roof</t>
        </is>
      </c>
      <c r="B13767" s="30">
        <f>P13767*V13767</f>
        <v>3.3660717127939678E-7</v>
      </c>
      <c r="C13767" t="inlineStr">
        <is>
          <t>APAC</t>
        </is>
      </c>
      <c r="D13767" t="inlineStr">
        <is>
          <t>unit</t>
        </is>
      </c>
      <c r="F13767" t="inlineStr">
        <is>
          <t>technosphere</t>
        </is>
      </c>
      <c r="G13767" t="n">
        <v>2</v>
      </c>
      <c r="H13767" t="n">
        <v>-16.04298817847151</v>
      </c>
      <c r="I13767" t="n">
        <v>0.09798894162072011</v>
      </c>
      <c r="J13767" t="inlineStr">
        <is>
          <t>(2,2,1,1,1,3); Calculation with average annual yield and share of technologies. Lifetime: 30a.</t>
        </is>
      </c>
      <c r="L13767" t="inlineStr">
        <is>
          <t>photovoltaic slanted-roof installation, 3kWp, single-Si, panel, mounted, on roof</t>
        </is>
      </c>
      <c r="N13767" t="inlineStr">
        <is>
          <t>all</t>
        </is>
      </c>
      <c r="O13767" t="n">
        <v>1</v>
      </c>
      <c r="P13767" s="30">
        <f>INDEX(parameters!$D$41:$AG$178,MATCH('PV (extension)'!B13730,parameters!$C$41:$C$178,0),MATCH('PV (extension)'!A13767,parameters!$D$5:$AG$5,0))/O13767</f>
        <v>2.1750160109191456E-2</v>
      </c>
      <c r="Q13767" s="3" t="inlineStr">
        <is>
          <t>roof-top</t>
        </is>
      </c>
      <c r="R13767">
        <f>INDEX(parameters!$C$196:$EJ$198,MATCH('PV (extension)'!Q13767,parameters!$B$196:$B$198,0),MATCH('PV (extension)'!B13730,parameters!$C$195:$EJ$195,0))</f>
        <v>717.95394239265568</v>
      </c>
      <c r="S13767" t="n">
        <v>3</v>
      </c>
      <c r="T13767" t="n">
        <v>30</v>
      </c>
      <c r="U13767">
        <f>T13767*S13767*R13767</f>
        <v>64615.854815339007</v>
      </c>
      <c r="V13767">
        <f>1/U13767</f>
        <v>1.5476077858256736E-5</v>
      </c>
    </row>
    <row r="13768" s="29">
      <c r="A13768" t="inlineStr">
        <is>
          <t>market for tap water</t>
        </is>
      </c>
      <c r="B13768" t="n">
        <v>0.0020721</v>
      </c>
      <c r="C13768" t="inlineStr">
        <is>
          <t>Europe without Switzerland</t>
        </is>
      </c>
      <c r="D13768" t="inlineStr">
        <is>
          <t>kilogram</t>
        </is>
      </c>
      <c r="F13768" t="inlineStr">
        <is>
          <t>technosphere</t>
        </is>
      </c>
      <c r="G13768" t="n">
        <v>2</v>
      </c>
      <c r="H13768" t="n">
        <v>-6.179192693201237</v>
      </c>
      <c r="I13768" t="n">
        <v>0.04340984597628009</v>
      </c>
      <c r="J13768" t="inlineStr">
        <is>
          <t>(2,2,1,1,1,3); Estimation 20l/m2 panel</t>
        </is>
      </c>
      <c r="L13768" t="inlineStr">
        <is>
          <t>tap water</t>
        </is>
      </c>
    </row>
    <row r="13769" s="29">
      <c r="A13769" t="inlineStr">
        <is>
          <t>treatment of wastewater, from residence, capacity 1.1E10l/year</t>
        </is>
      </c>
      <c r="B13769" t="n">
        <v>-1.8649e-06</v>
      </c>
      <c r="C13769" t="inlineStr">
        <is>
          <t>CH</t>
        </is>
      </c>
      <c r="D13769" t="inlineStr">
        <is>
          <t>cubic meter</t>
        </is>
      </c>
      <c r="F13769" t="inlineStr">
        <is>
          <t>technosphere</t>
        </is>
      </c>
      <c r="G13769" t="n">
        <v>2</v>
      </c>
      <c r="H13769" t="n">
        <v>-13.19230312560901</v>
      </c>
      <c r="I13769" t="n">
        <v>0.04340984597628009</v>
      </c>
      <c r="J13769" t="inlineStr">
        <is>
          <t>(2,2,1,1,1,3); Estimation 20l/m2 panel</t>
        </is>
      </c>
      <c r="K13769" t="b">
        <v>1</v>
      </c>
      <c r="L13769" t="inlineStr">
        <is>
          <t>wastewater, from residence</t>
        </is>
      </c>
    </row>
    <row r="13770" s="29"/>
    <row r="13771" customFormat="1" s="28">
      <c r="A13771" s="28" t="inlineStr">
        <is>
          <t>Activity</t>
        </is>
      </c>
      <c r="B13771" s="28" t="inlineStr">
        <is>
          <t>electricity production, photovoltaic, residential</t>
        </is>
      </c>
    </row>
    <row r="13772">
      <c r="A13772" t="inlineStr">
        <is>
          <t>comment</t>
        </is>
      </c>
      <c r="B13772"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")&amp;HLOOKUP(B13773,parameters!$C$195:$EJ$198,2,0)&amp;" kWh/kWp.
Annual output, Facade: "&amp;HLOOKUP(B13773,parameters!$C$195:$EJ$198,3,0)&amp;" kWh/kWp.
Annual output, Open-ground: "&amp;HLOOKUP(B13773,parameters!$C$195:$EJ$198,4,0)&amp;_xlfn._LONGTEXT("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")&amp;VLOOKUP(B13773,'extension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717.953942392656 kWh/kWp.
Annual output, Facade: 504.095321254418 kWh/kWp.
Annual output, Open-ground: 763.780789779421 kWh/kWp.
Amount of solar energy transformed to electricity. Waste heat emission due to losses of electricity in the system.
Technology:  Electricity production with grid-connected photovoltaic power plants.
Time period:  Time of publications
Production volume: 3224.036 GWh in 2025.
Sampling:  Statistical data and model calculations
Extrapolations:  Use of PV technology data investigated for other countries (Switzerland). Correction of average yield with Swiss data.
Uncertainty:  None
Author: Romain Sacchi, PSI, romain.sacchi@psi.ch</v>
      </c>
    </row>
    <row r="13773" s="29">
      <c r="A13773" t="inlineStr">
        <is>
          <t>location</t>
        </is>
      </c>
      <c r="B13773" t="inlineStr">
        <is>
          <t>RU</t>
        </is>
      </c>
    </row>
    <row r="13774" s="29">
      <c r="A13774" t="inlineStr">
        <is>
          <t>production amount</t>
        </is>
      </c>
      <c r="B13774" t="n">
        <v>1</v>
      </c>
    </row>
    <row r="13775" s="29">
      <c r="A13775" t="inlineStr">
        <is>
          <t>reference product</t>
        </is>
      </c>
      <c r="B13775" t="inlineStr">
        <is>
          <t>electricity, low voltage</t>
        </is>
      </c>
    </row>
    <row r="13776" s="29">
      <c r="A13776" t="inlineStr">
        <is>
          <t>source</t>
        </is>
      </c>
      <c r="B137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777" s="29">
      <c r="A13777" t="inlineStr">
        <is>
          <t>type</t>
        </is>
      </c>
      <c r="B13777" t="inlineStr">
        <is>
          <t>process</t>
        </is>
      </c>
    </row>
    <row r="13778" s="29">
      <c r="A13778" t="inlineStr">
        <is>
          <t>unit</t>
        </is>
      </c>
      <c r="B13778" t="inlineStr">
        <is>
          <t>kilowatt hour</t>
        </is>
      </c>
    </row>
    <row r="13779" s="29">
      <c r="A13779" t="inlineStr">
        <is>
          <t>Exchanges</t>
        </is>
      </c>
    </row>
    <row r="13780" customFormat="1" s="28">
      <c r="A13780" s="28" t="inlineStr">
        <is>
          <t>name</t>
        </is>
      </c>
      <c r="B13780" s="28" t="inlineStr">
        <is>
          <t>amount</t>
        </is>
      </c>
      <c r="C13780" s="28" t="inlineStr">
        <is>
          <t>location</t>
        </is>
      </c>
      <c r="D13780" s="28" t="inlineStr">
        <is>
          <t>unit</t>
        </is>
      </c>
      <c r="E13780" s="28" t="inlineStr">
        <is>
          <t>categories</t>
        </is>
      </c>
      <c r="F13780" s="28" t="inlineStr">
        <is>
          <t>type</t>
        </is>
      </c>
      <c r="G13780" s="28" t="inlineStr">
        <is>
          <t>uncertainty type</t>
        </is>
      </c>
      <c r="H13780" s="28" t="inlineStr">
        <is>
          <t>reference product</t>
        </is>
      </c>
      <c r="I13780" s="28" t="inlineStr">
        <is>
          <t>comment</t>
        </is>
      </c>
      <c r="J13780" s="28" t="inlineStr">
        <is>
          <t>production volume</t>
        </is>
      </c>
      <c r="K13780" s="28" t="inlineStr">
        <is>
          <t>scope</t>
        </is>
      </c>
      <c r="L13780" s="28" t="inlineStr">
        <is>
          <t>scope share</t>
        </is>
      </c>
      <c r="M13780" s="28" t="inlineStr">
        <is>
          <t>tech share</t>
        </is>
      </c>
      <c r="N13780" s="28" t="inlineStr">
        <is>
          <t>installation</t>
        </is>
      </c>
      <c r="O13780" s="28" t="inlineStr">
        <is>
          <t>productivity</t>
        </is>
      </c>
      <c r="P13780" s="28" t="inlineStr">
        <is>
          <t>kWp</t>
        </is>
      </c>
      <c r="Q13780" s="28" t="inlineStr">
        <is>
          <t>lifetime</t>
        </is>
      </c>
      <c r="R13780" s="28" t="inlineStr">
        <is>
          <t>lifetime production</t>
        </is>
      </c>
      <c r="S13780" s="28" t="inlineStr">
        <is>
          <t>inverted lifetime production</t>
        </is>
      </c>
    </row>
    <row r="13781" s="29">
      <c r="A13781" t="inlineStr">
        <is>
          <t>Energy, solar, converted</t>
        </is>
      </c>
      <c r="B13781" t="n">
        <v>3.8503</v>
      </c>
      <c r="D13781" t="inlineStr">
        <is>
          <t>megajoule</t>
        </is>
      </c>
      <c r="E13781" t="inlineStr">
        <is>
          <t>natural resource::in air</t>
        </is>
      </c>
      <c r="F13781" t="inlineStr">
        <is>
          <t>biosphere</t>
        </is>
      </c>
      <c r="G13781" t="n">
        <v>0</v>
      </c>
      <c r="I13781" t="inlineStr">
        <is>
          <t>(2,2,1,1,1,3); Energy loss in the system</t>
        </is>
      </c>
    </row>
    <row r="13782" s="29">
      <c r="A13782" t="inlineStr">
        <is>
          <t>Heat, waste</t>
        </is>
      </c>
      <c r="B13782" t="n">
        <v>0.25027</v>
      </c>
      <c r="D13782" t="inlineStr">
        <is>
          <t>megajoule</t>
        </is>
      </c>
      <c r="E13782" t="inlineStr">
        <is>
          <t>air</t>
        </is>
      </c>
      <c r="F13782" t="inlineStr">
        <is>
          <t>biosphere</t>
        </is>
      </c>
      <c r="G13782" t="n">
        <v>0</v>
      </c>
      <c r="I13782" t="inlineStr">
        <is>
          <t>(1,na,na,na,na,na); Calculation with average annual output and share of technologies; Average degradation of 10.5% included</t>
        </is>
      </c>
    </row>
    <row r="13783" s="29">
      <c r="A13783" t="inlineStr">
        <is>
          <t>electricity production, photovoltaic, residential</t>
        </is>
      </c>
      <c r="B13783" t="n">
        <v>1</v>
      </c>
      <c r="C13783" t="inlineStr">
        <is>
          <t>RU</t>
        </is>
      </c>
      <c r="D13783" t="inlineStr">
        <is>
          <t>kilowatt hour</t>
        </is>
      </c>
      <c r="E13783" t="inlineStr">
        <is>
          <t>photovoltaic::power plants</t>
        </is>
      </c>
      <c r="F13783" t="inlineStr">
        <is>
          <t>production</t>
        </is>
      </c>
      <c r="G13783" t="n">
        <v>0</v>
      </c>
      <c r="H13783" t="inlineStr">
        <is>
          <t>electricity, low voltage</t>
        </is>
      </c>
      <c r="J13783">
        <f>VLOOKUP(C13783,'extension - production vol'!$B$6:$D$235,3,0)</f>
        <v>3224.0360000000001</v>
      </c>
    </row>
    <row r="13784" ht="16" customHeight="1" s="29">
      <c r="A13784" t="inlineStr">
        <is>
          <t>photovoltaic slanted-roof installation, 3 kWp, CIS, laminated, integrated, on roof</t>
        </is>
      </c>
      <c r="B13784" s="30">
        <f>M13784*S13784</f>
        <v>7.9234780581772937E-8</v>
      </c>
      <c r="C13784" t="inlineStr">
        <is>
          <t>CH</t>
        </is>
      </c>
      <c r="D13784" t="inlineStr">
        <is>
          <t>unit</t>
        </is>
      </c>
      <c r="F13784" t="inlineStr">
        <is>
          <t>technosphere</t>
        </is>
      </c>
      <c r="G13784" t="n">
        <v>0</v>
      </c>
      <c r="H13784" t="inlineStr">
        <is>
          <t>photovoltaic slanted-roof installation, 3 kWp, CIS, laminated, integrated, on roof</t>
        </is>
      </c>
      <c r="I13784" t="inlineStr">
        <is>
          <t>(2,2,1,1,1,3); Calculation with average annual yield and share of technologies. Lifetime: 30a.</t>
        </is>
      </c>
      <c r="K13784" t="inlineStr">
        <is>
          <t>residential</t>
        </is>
      </c>
      <c r="L13784">
        <f>IF(K13784="residential",VLOOKUP(B13773,parameters!$C$41:$AG$178,18,0),IF(K13784="commercial",1-VLOOKUP(B13773,parameters!$C$41:$AG$178,18,0),1))</f>
        <v>0.17766751537682748</v>
      </c>
      <c r="M13784" s="30">
        <f>INDEX(parameters!$D$41:$AG$178,MATCH('PV (extension)'!B13773,parameters!$C$41:$C$178,0),MATCH('PV (extension)'!A13784,parameters!$D$5:$AG$5,0))/L13784</f>
        <v>5.119823078397083E-3</v>
      </c>
      <c r="N13784" s="3" t="inlineStr">
        <is>
          <t>roof-top</t>
        </is>
      </c>
      <c r="O13784">
        <f>INDEX(parameters!$C$196:$EJ$198,MATCH('PV (extension)'!N13784,parameters!$B$196:$B$198,0),MATCH('PV (extension)'!B13773,parameters!$C$195:$EJ$195,0))</f>
        <v>717.95394239265568</v>
      </c>
      <c r="P13784" t="n">
        <v>3</v>
      </c>
      <c r="Q13784" t="n">
        <v>30</v>
      </c>
      <c r="R13784">
        <f>Q13784*P13784*O13784</f>
        <v>64615.854815339007</v>
      </c>
      <c r="S13784">
        <f>1/R13784</f>
        <v>1.5476077858256736E-5</v>
      </c>
    </row>
    <row r="13785" ht="16" customHeight="1" s="29">
      <c r="A13785" t="inlineStr">
        <is>
          <t>photovoltaic slanted-roof installation, 3 kWp, CdTe, panel, mounted, on roof</t>
        </is>
      </c>
      <c r="B13785" s="30">
        <f>M13785*S13785</f>
        <v>5.1679349666546687E-7</v>
      </c>
      <c r="C13785" t="inlineStr">
        <is>
          <t>CH</t>
        </is>
      </c>
      <c r="D13785" t="inlineStr">
        <is>
          <t>unit</t>
        </is>
      </c>
      <c r="F13785" t="inlineStr">
        <is>
          <t>technosphere</t>
        </is>
      </c>
      <c r="G13785" t="n">
        <v>0</v>
      </c>
      <c r="H13785" t="inlineStr">
        <is>
          <t>photovoltaic slanted-roof installation, 3 kWp, CdTe, panel, mounted, on roof</t>
        </is>
      </c>
      <c r="I13785" t="inlineStr">
        <is>
          <t>(2,2,1,1,1,3); Calculation with average annual yield and share of technologies. Lifetime: 30a.</t>
        </is>
      </c>
      <c r="K13785" t="inlineStr">
        <is>
          <t>residential</t>
        </is>
      </c>
      <c r="L13785">
        <f>L13784</f>
        <v>0.17766751537682748</v>
      </c>
      <c r="M13785" s="30">
        <f>INDEX(parameters!$D$41:$AG$178,MATCH('PV (extension)'!B13773,parameters!$C$41:$C$178,0),MATCH('PV (extension)'!A13785,parameters!$D$5:$AG$5,0))/L13785</f>
        <v>3.3393053550047194E-2</v>
      </c>
      <c r="N13785" s="3" t="inlineStr">
        <is>
          <t>roof-top</t>
        </is>
      </c>
      <c r="O13785">
        <f>INDEX(parameters!$C$196:$EJ$198,MATCH('PV (extension)'!N13785,parameters!$B$196:$B$198,0),MATCH('PV (extension)'!B13773,parameters!$C$195:$EJ$195,0))</f>
        <v>717.95394239265568</v>
      </c>
      <c r="P13785" t="n">
        <v>3</v>
      </c>
      <c r="Q13785" t="n">
        <v>30</v>
      </c>
      <c r="R13785">
        <f>Q13785*P13785*O13785</f>
        <v>64615.854815339007</v>
      </c>
      <c r="S13785">
        <f>1/R13785</f>
        <v>1.5476077858256736E-5</v>
      </c>
    </row>
    <row r="13786" ht="16" customHeight="1" s="29">
      <c r="A13786" t="inlineStr">
        <is>
          <t>photovoltaic slanted-roof installation, 3 kWp, micro-Si, laminated, integrated, on roof</t>
        </is>
      </c>
      <c r="B13786" s="30">
        <f>M13786*S13786</f>
        <v>8.007708504641902E-9</v>
      </c>
      <c r="C13786" t="inlineStr">
        <is>
          <t>RER</t>
        </is>
      </c>
      <c r="D13786" t="inlineStr">
        <is>
          <t>unit</t>
        </is>
      </c>
      <c r="F13786" t="inlineStr">
        <is>
          <t>technosphere</t>
        </is>
      </c>
      <c r="G13786" t="n">
        <v>0</v>
      </c>
      <c r="H13786" t="inlineStr">
        <is>
          <t>photovoltaic slanted-roof installation, 3 kWp, micro-Si, laminated, integrated, on roof</t>
        </is>
      </c>
      <c r="I13786" t="inlineStr">
        <is>
          <t>(2,2,1,1,1,3); Calculation with average annual yield and share of technologies. Lifetime: 30a.</t>
        </is>
      </c>
      <c r="K13786" t="inlineStr">
        <is>
          <t>residential</t>
        </is>
      </c>
      <c r="L13786">
        <f>L13785</f>
        <v>0.17766751537682748</v>
      </c>
      <c r="M13786" s="30">
        <f>INDEX(parameters!$D$41:$AG$178,MATCH('PV (extension)'!B13773,parameters!$C$41:$C$178,0),MATCH('PV (extension)'!A13786,parameters!$D$5:$AG$5,0))/L13786</f>
        <v>5.1742493013949662E-4</v>
      </c>
      <c r="N13786" s="3" t="inlineStr">
        <is>
          <t>roof-top</t>
        </is>
      </c>
      <c r="O13786">
        <f>INDEX(parameters!$C$196:$EJ$198,MATCH('PV (extension)'!N13786,parameters!$B$196:$B$198,0),MATCH('PV (extension)'!B13773,parameters!$C$195:$EJ$195,0))</f>
        <v>717.95394239265568</v>
      </c>
      <c r="P13786" t="n">
        <v>3</v>
      </c>
      <c r="Q13786" t="n">
        <v>30</v>
      </c>
      <c r="R13786">
        <f>Q13786*P13786*O13786</f>
        <v>64615.854815339007</v>
      </c>
      <c r="S13786">
        <f>1/R13786</f>
        <v>1.5476077858256736E-5</v>
      </c>
    </row>
    <row r="13787" ht="16" customHeight="1" s="29">
      <c r="A13787" t="inlineStr">
        <is>
          <t>photovoltaic slanted-roof installation, 3 kWp, micro-Si, panel, mounted, on roof</t>
        </is>
      </c>
      <c r="B13787" s="30">
        <f>M13787*S13787</f>
        <v>1.3921262235210749E-7</v>
      </c>
      <c r="C13787" t="inlineStr">
        <is>
          <t>RER</t>
        </is>
      </c>
      <c r="D13787" t="inlineStr">
        <is>
          <t>unit</t>
        </is>
      </c>
      <c r="F13787" t="inlineStr">
        <is>
          <t>technosphere</t>
        </is>
      </c>
      <c r="G13787" t="n">
        <v>0</v>
      </c>
      <c r="H13787" t="inlineStr">
        <is>
          <t>photovoltaic slanted-roof installation, 3 kWp, micro-Si, panel, mounted, on roof</t>
        </is>
      </c>
      <c r="I13787" t="inlineStr">
        <is>
          <t>(2,2,1,1,1,3); Calculation with average annual yield and share of technologies. Lifetime: 30a.</t>
        </is>
      </c>
      <c r="K13787" t="inlineStr">
        <is>
          <t>residential</t>
        </is>
      </c>
      <c r="L13787">
        <f>L13786</f>
        <v>0.17766751537682748</v>
      </c>
      <c r="M13787" s="30">
        <f>INDEX(parameters!$D$41:$AG$178,MATCH('PV (extension)'!B13773,parameters!$C$41:$C$178,0),MATCH('PV (extension)'!A13787,parameters!$D$5:$AG$5,0))/L13787</f>
        <v>8.9953425943663963E-3</v>
      </c>
      <c r="N13787" s="3" t="inlineStr">
        <is>
          <t>roof-top</t>
        </is>
      </c>
      <c r="O13787">
        <f>INDEX(parameters!$C$196:$EJ$198,MATCH('PV (extension)'!N13787,parameters!$B$196:$B$198,0),MATCH('PV (extension)'!B13773,parameters!$C$195:$EJ$195,0))</f>
        <v>717.95394239265568</v>
      </c>
      <c r="P13787" t="n">
        <v>3</v>
      </c>
      <c r="Q13787" t="n">
        <v>30</v>
      </c>
      <c r="R13787">
        <f>Q13787*P13787*O13787</f>
        <v>64615.854815339007</v>
      </c>
      <c r="S13787">
        <f>1/R13787</f>
        <v>1.5476077858256736E-5</v>
      </c>
    </row>
    <row r="13788" s="29">
      <c r="A13788" t="inlineStr">
        <is>
          <t>photovoltaic facade installation, 3kWp, multi-Si, laminated, integrated, at building</t>
        </is>
      </c>
      <c r="B13788" s="30">
        <f>M13788*S13788</f>
        <v>4.0772348795627891E-7</v>
      </c>
      <c r="C13788" t="inlineStr">
        <is>
          <t>RER</t>
        </is>
      </c>
      <c r="D13788" t="inlineStr">
        <is>
          <t>unit</t>
        </is>
      </c>
      <c r="F13788" t="inlineStr">
        <is>
          <t>technosphere</t>
        </is>
      </c>
      <c r="G13788" t="n">
        <v>0</v>
      </c>
      <c r="H13788" t="inlineStr">
        <is>
          <t>photovoltaic facade installation, 3kWp, multi-Si, laminated, integrated, at building</t>
        </is>
      </c>
      <c r="I13788" t="inlineStr">
        <is>
          <t>(2,2,1,1,1,3); Calculation with average annual yield and share of technologies. Lifetime: 30a.</t>
        </is>
      </c>
      <c r="K13788" t="inlineStr">
        <is>
          <t>residential</t>
        </is>
      </c>
      <c r="L13788">
        <f>L13787</f>
        <v>0.17766751537682748</v>
      </c>
      <c r="M13788" s="30">
        <f>INDEX(parameters!$D$41:$AG$178,MATCH('PV (extension)'!B13773,parameters!$C$41:$C$178,0),MATCH('PV (extension)'!A13788,parameters!$D$5:$AG$5,0))/L13788</f>
        <v>1.8497835237986298E-2</v>
      </c>
      <c r="N13788" t="inlineStr">
        <is>
          <t>façade</t>
        </is>
      </c>
      <c r="O13788">
        <f>INDEX(parameters!$C$196:$EJ$198,MATCH('PV (extension)'!N13788,parameters!$B$196:$B$198,0),MATCH('PV (extension)'!B13773,parameters!$C$195:$EJ$195,0))</f>
        <v>504.09532125441785</v>
      </c>
      <c r="P13788" t="n">
        <v>3</v>
      </c>
      <c r="Q13788" t="n">
        <v>30</v>
      </c>
      <c r="R13788">
        <f>Q13788*P13788*O13788</f>
        <v>45368.57891289761</v>
      </c>
      <c r="S13788">
        <f>1/R13788</f>
        <v>2.2041686646608077E-5</v>
      </c>
    </row>
    <row r="13789" s="29">
      <c r="A13789" t="inlineStr">
        <is>
          <t>photovoltaic facade installation, 3kWp, multi-Si, panel, mounted, at building</t>
        </is>
      </c>
      <c r="B13789" s="30">
        <f>M13789*S13789</f>
        <v>3.9986883039324853E-7</v>
      </c>
      <c r="C13789" t="inlineStr">
        <is>
          <t>RER</t>
        </is>
      </c>
      <c r="D13789" t="inlineStr">
        <is>
          <t>unit</t>
        </is>
      </c>
      <c r="F13789" t="inlineStr">
        <is>
          <t>technosphere</t>
        </is>
      </c>
      <c r="G13789" t="n">
        <v>0</v>
      </c>
      <c r="H13789" t="inlineStr">
        <is>
          <t>photovoltaic facade installation, 3kWp, multi-Si, panel, mounted, at building</t>
        </is>
      </c>
      <c r="I13789" t="inlineStr">
        <is>
          <t>(2,2,1,1,1,3); Calculation with average annual yield and share of technologies. Lifetime: 30a.</t>
        </is>
      </c>
      <c r="K13789" t="inlineStr">
        <is>
          <t>residential</t>
        </is>
      </c>
      <c r="L13789">
        <f>L13788</f>
        <v>0.17766751537682748</v>
      </c>
      <c r="M13789" s="30">
        <f>INDEX(parameters!$D$41:$AG$178,MATCH('PV (extension)'!B13773,parameters!$C$41:$C$178,0),MATCH('PV (extension)'!A13789,parameters!$D$5:$AG$5,0))/L13789</f>
        <v>1.8141480586504166E-2</v>
      </c>
      <c r="N13789" t="inlineStr">
        <is>
          <t>façade</t>
        </is>
      </c>
      <c r="O13789">
        <f>INDEX(parameters!$C$196:$EJ$198,MATCH('PV (extension)'!N13789,parameters!$B$196:$B$198,0),MATCH('PV (extension)'!B13773,parameters!$C$195:$EJ$195,0))</f>
        <v>504.09532125441785</v>
      </c>
      <c r="P13789" t="n">
        <v>3</v>
      </c>
      <c r="Q13789" t="n">
        <v>30</v>
      </c>
      <c r="R13789">
        <f>Q13789*P13789*O13789</f>
        <v>45368.57891289761</v>
      </c>
      <c r="S13789">
        <f>1/R13789</f>
        <v>2.2041686646608077E-5</v>
      </c>
    </row>
    <row r="13790" s="29">
      <c r="A13790" t="inlineStr">
        <is>
          <t>photovoltaic facade installation, 3kWp, single-Si, laminated, integrated, at building</t>
        </is>
      </c>
      <c r="B13790" s="30">
        <f>M13790*S13790</f>
        <v>2.1494727138246084E-7</v>
      </c>
      <c r="C13790" t="inlineStr">
        <is>
          <t>RER</t>
        </is>
      </c>
      <c r="D13790" t="inlineStr">
        <is>
          <t>unit</t>
        </is>
      </c>
      <c r="F13790" t="inlineStr">
        <is>
          <t>technosphere</t>
        </is>
      </c>
      <c r="G13790" t="n">
        <v>0</v>
      </c>
      <c r="H13790" t="inlineStr">
        <is>
          <t>photovoltaic facade installation, 3kWp, single-Si, laminated, integrated, at building</t>
        </is>
      </c>
      <c r="I13790" t="inlineStr">
        <is>
          <t>(2,2,1,1,1,3); Calculation with average annual yield and share of technologies. Lifetime: 30a.</t>
        </is>
      </c>
      <c r="K13790" t="inlineStr">
        <is>
          <t>residential</t>
        </is>
      </c>
      <c r="L13790">
        <f>L13789</f>
        <v>0.17766751537682748</v>
      </c>
      <c r="M13790" s="30">
        <f>INDEX(parameters!$D$41:$AG$178,MATCH('PV (extension)'!B13773,parameters!$C$41:$C$178,0),MATCH('PV (extension)'!A13790,parameters!$D$5:$AG$5,0))/L13790</f>
        <v>9.7518522438271929E-3</v>
      </c>
      <c r="N13790" t="inlineStr">
        <is>
          <t>façade</t>
        </is>
      </c>
      <c r="O13790">
        <f>INDEX(parameters!$C$196:$EJ$198,MATCH('PV (extension)'!N13790,parameters!$B$196:$B$198,0),MATCH('PV (extension)'!B13773,parameters!$C$195:$EJ$195,0))</f>
        <v>504.09532125441785</v>
      </c>
      <c r="P13790" t="n">
        <v>3</v>
      </c>
      <c r="Q13790" t="n">
        <v>30</v>
      </c>
      <c r="R13790">
        <f>Q13790*P13790*O13790</f>
        <v>45368.57891289761</v>
      </c>
      <c r="S13790">
        <f>1/R13790</f>
        <v>2.2041686646608077E-5</v>
      </c>
    </row>
    <row r="13791" s="29">
      <c r="A13791" t="inlineStr">
        <is>
          <t>photovoltaic facade installation, 3kWp, single-Si, panel, mounted, at building</t>
        </is>
      </c>
      <c r="B13791" s="30">
        <f>M13791*S13791</f>
        <v>2.1476128850536422E-7</v>
      </c>
      <c r="C13791" t="inlineStr">
        <is>
          <t>RER</t>
        </is>
      </c>
      <c r="D13791" t="inlineStr">
        <is>
          <t>unit</t>
        </is>
      </c>
      <c r="F13791" t="inlineStr">
        <is>
          <t>technosphere</t>
        </is>
      </c>
      <c r="G13791" t="n">
        <v>0</v>
      </c>
      <c r="H13791" t="inlineStr">
        <is>
          <t>photovoltaic facade installation, 3kWp, single-Si, panel, mounted, at building</t>
        </is>
      </c>
      <c r="I13791" t="inlineStr">
        <is>
          <t>(2,2,1,1,1,3); Calculation with average annual yield and share of technologies. Lifetime: 30a.</t>
        </is>
      </c>
      <c r="K13791" t="inlineStr">
        <is>
          <t>residential</t>
        </is>
      </c>
      <c r="L13791">
        <f>L13790</f>
        <v>0.17766751537682748</v>
      </c>
      <c r="M13791" s="30">
        <f>INDEX(parameters!$D$41:$AG$178,MATCH('PV (extension)'!B13773,parameters!$C$41:$C$178,0),MATCH('PV (extension)'!A13791,parameters!$D$5:$AG$5,0))/L13791</f>
        <v>9.7434144649911868E-3</v>
      </c>
      <c r="N13791" t="inlineStr">
        <is>
          <t>façade</t>
        </is>
      </c>
      <c r="O13791">
        <f>INDEX(parameters!$C$196:$EJ$198,MATCH('PV (extension)'!N13791,parameters!$B$196:$B$198,0),MATCH('PV (extension)'!B13773,parameters!$C$195:$EJ$195,0))</f>
        <v>504.09532125441785</v>
      </c>
      <c r="P13791" t="n">
        <v>3</v>
      </c>
      <c r="Q13791" t="n">
        <v>30</v>
      </c>
      <c r="R13791">
        <f>Q13791*P13791*O13791</f>
        <v>45368.57891289761</v>
      </c>
      <c r="S13791">
        <f>1/R13791</f>
        <v>2.2041686646608077E-5</v>
      </c>
    </row>
    <row r="13792" ht="16" customHeight="1" s="29">
      <c r="A13792" t="inlineStr">
        <is>
          <t>photovoltaic flat-roof installation, 3kWp, multi-Si, on roof</t>
        </is>
      </c>
      <c r="B13792" s="30">
        <f>M13792*S13792</f>
        <v>4.4097961325203244E-6</v>
      </c>
      <c r="C13792" t="inlineStr">
        <is>
          <t>RER</t>
        </is>
      </c>
      <c r="D13792" t="inlineStr">
        <is>
          <t>unit</t>
        </is>
      </c>
      <c r="F13792" t="inlineStr">
        <is>
          <t>technosphere</t>
        </is>
      </c>
      <c r="G13792" t="n">
        <v>0</v>
      </c>
      <c r="H13792" t="inlineStr">
        <is>
          <t>photovoltaic flat-roof installation, 3kWp, multi-Si, on roof</t>
        </is>
      </c>
      <c r="I13792" t="inlineStr">
        <is>
          <t>(2,2,1,1,1,3); Calculation with average annual yield and share of technologies. Lifetime: 30a.</t>
        </is>
      </c>
      <c r="K13792" t="inlineStr">
        <is>
          <t>residential</t>
        </is>
      </c>
      <c r="L13792">
        <f>L13791</f>
        <v>0.17766751537682748</v>
      </c>
      <c r="M13792" s="30">
        <f>INDEX(parameters!$D$41:$AG$178,MATCH('PV (extension)'!B13773,parameters!$C$41:$C$178,0),MATCH('PV (extension)'!A13792,parameters!$D$5:$AG$5,0))/L13792</f>
        <v>0.28494274666417674</v>
      </c>
      <c r="N13792" s="3" t="inlineStr">
        <is>
          <t>roof-top</t>
        </is>
      </c>
      <c r="O13792">
        <f>INDEX(parameters!$C$196:$EJ$198,MATCH('PV (extension)'!N13792,parameters!$B$196:$B$198,0),MATCH('PV (extension)'!B13773,parameters!$C$195:$EJ$195,0))</f>
        <v>717.95394239265568</v>
      </c>
      <c r="P13792" t="n">
        <v>3</v>
      </c>
      <c r="Q13792" t="n">
        <v>30</v>
      </c>
      <c r="R13792">
        <f>Q13792*P13792*O13792</f>
        <v>64615.854815339007</v>
      </c>
      <c r="S13792">
        <f>1/R13792</f>
        <v>1.5476077858256736E-5</v>
      </c>
    </row>
    <row r="13793" ht="16" customHeight="1" s="29">
      <c r="A13793" t="inlineStr">
        <is>
          <t>photovoltaic flat-roof installation, 3kWp, single-Si, on roof</t>
        </is>
      </c>
      <c r="B13793" s="30">
        <f>M13793*S13793</f>
        <v>2.3018497026669675E-6</v>
      </c>
      <c r="C13793" t="inlineStr">
        <is>
          <t>RER</t>
        </is>
      </c>
      <c r="D13793" t="inlineStr">
        <is>
          <t>unit</t>
        </is>
      </c>
      <c r="F13793" t="inlineStr">
        <is>
          <t>technosphere</t>
        </is>
      </c>
      <c r="G13793" t="n">
        <v>0</v>
      </c>
      <c r="H13793" t="inlineStr">
        <is>
          <t>photovoltaic flat-roof installation, 3kWp, single-Si, on roof</t>
        </is>
      </c>
      <c r="I13793" t="inlineStr">
        <is>
          <t>(2,2,1,1,1,3); Calculation with average annual yield and share of technologies. Lifetime: 30a.</t>
        </is>
      </c>
      <c r="K13793" t="inlineStr">
        <is>
          <t>residential</t>
        </is>
      </c>
      <c r="L13793">
        <f>L13792</f>
        <v>0.17766751537682748</v>
      </c>
      <c r="M13793" s="30">
        <f>INDEX(parameters!$D$41:$AG$178,MATCH('PV (extension)'!B13773,parameters!$C$41:$C$178,0),MATCH('PV (extension)'!A13793,parameters!$D$5:$AG$5,0))/L13793</f>
        <v>0.14873598619426004</v>
      </c>
      <c r="N13793" s="3" t="inlineStr">
        <is>
          <t>roof-top</t>
        </is>
      </c>
      <c r="O13793">
        <f>INDEX(parameters!$C$196:$EJ$198,MATCH('PV (extension)'!N13793,parameters!$B$196:$B$198,0),MATCH('PV (extension)'!B13773,parameters!$C$195:$EJ$195,0))</f>
        <v>717.95394239265568</v>
      </c>
      <c r="P13793" t="n">
        <v>3</v>
      </c>
      <c r="Q13793" t="n">
        <v>30</v>
      </c>
      <c r="R13793">
        <f>Q13793*P13793*O13793</f>
        <v>64615.854815339007</v>
      </c>
      <c r="S13793">
        <f>1/R13793</f>
        <v>1.5476077858256736E-5</v>
      </c>
    </row>
    <row r="13794" ht="16" customHeight="1" s="29">
      <c r="A13794" t="inlineStr">
        <is>
          <t>photovoltaic slanted-roof installation, 3kWp, CIS, panel, mounted, on roof</t>
        </is>
      </c>
      <c r="B13794" s="30">
        <f>M13794*S13794</f>
        <v>1.2731950355130231E-6</v>
      </c>
      <c r="C13794" t="inlineStr">
        <is>
          <t>CH</t>
        </is>
      </c>
      <c r="D13794" t="inlineStr">
        <is>
          <t>unit</t>
        </is>
      </c>
      <c r="F13794" t="inlineStr">
        <is>
          <t>technosphere</t>
        </is>
      </c>
      <c r="G13794" t="n">
        <v>0</v>
      </c>
      <c r="H13794" t="inlineStr">
        <is>
          <t>photovoltaic slanted-roof installation, 3kWp, CIS, panel, mounted, on roof</t>
        </is>
      </c>
      <c r="I13794" t="inlineStr">
        <is>
          <t>(2,2,1,1,1,3); Calculation with average annual yield and share of technologies. Lifetime: 30a.</t>
        </is>
      </c>
      <c r="K13794" t="inlineStr">
        <is>
          <t>residential</t>
        </is>
      </c>
      <c r="L13794">
        <f>L13793</f>
        <v>0.17766751537682748</v>
      </c>
      <c r="M13794" s="30">
        <f>INDEX(parameters!$D$41:$AG$178,MATCH('PV (extension)'!B13773,parameters!$C$41:$C$178,0),MATCH('PV (extension)'!A13794,parameters!$D$5:$AG$5,0))/L13794</f>
        <v>8.2268585566319899E-2</v>
      </c>
      <c r="N13794" s="3" t="inlineStr">
        <is>
          <t>roof-top</t>
        </is>
      </c>
      <c r="O13794">
        <f>INDEX(parameters!$C$196:$EJ$198,MATCH('PV (extension)'!N13794,parameters!$B$196:$B$198,0),MATCH('PV (extension)'!B13773,parameters!$C$195:$EJ$195,0))</f>
        <v>717.95394239265568</v>
      </c>
      <c r="P13794" t="n">
        <v>3</v>
      </c>
      <c r="Q13794" t="n">
        <v>30</v>
      </c>
      <c r="R13794">
        <f>Q13794*P13794*O13794</f>
        <v>64615.854815339007</v>
      </c>
      <c r="S13794">
        <f>1/R13794</f>
        <v>1.5476077858256736E-5</v>
      </c>
    </row>
    <row r="13795" ht="16" customHeight="1" s="29">
      <c r="A13795" t="inlineStr">
        <is>
          <t>photovoltaic slanted-roof installation, 3kWp, CdTe, laminated, integrated, on roof</t>
        </is>
      </c>
      <c r="B13795" s="30">
        <f>M13795*S13795</f>
        <v>3.565025941153398E-8</v>
      </c>
      <c r="C13795" t="inlineStr">
        <is>
          <t>CH</t>
        </is>
      </c>
      <c r="D13795" t="inlineStr">
        <is>
          <t>unit</t>
        </is>
      </c>
      <c r="F13795" t="inlineStr">
        <is>
          <t>technosphere</t>
        </is>
      </c>
      <c r="G13795" t="n">
        <v>0</v>
      </c>
      <c r="H13795" t="inlineStr">
        <is>
          <t>photovoltaic slanted-roof installation, 3kWp, CdTe, laminated, integrated, on roof</t>
        </is>
      </c>
      <c r="I13795" t="inlineStr">
        <is>
          <t>(2,2,1,1,1,3); Calculation with average annual yield and share of technologies. Lifetime: 30a.</t>
        </is>
      </c>
      <c r="K13795" t="inlineStr">
        <is>
          <t>residential</t>
        </is>
      </c>
      <c r="L13795">
        <f>L13794</f>
        <v>0.17766751537682748</v>
      </c>
      <c r="M13795" s="30">
        <f>INDEX(parameters!$D$41:$AG$178,MATCH('PV (extension)'!B13773,parameters!$C$41:$C$178,0),MATCH('PV (extension)'!A13795,parameters!$D$5:$AG$5,0))/L13795</f>
        <v>2.3035719862648527E-3</v>
      </c>
      <c r="N13795" s="3" t="inlineStr">
        <is>
          <t>roof-top</t>
        </is>
      </c>
      <c r="O13795">
        <f>INDEX(parameters!$C$196:$EJ$198,MATCH('PV (extension)'!N13795,parameters!$B$196:$B$198,0),MATCH('PV (extension)'!B13773,parameters!$C$195:$EJ$195,0))</f>
        <v>717.95394239265568</v>
      </c>
      <c r="P13795" t="n">
        <v>3</v>
      </c>
      <c r="Q13795" t="n">
        <v>30</v>
      </c>
      <c r="R13795">
        <f>Q13795*P13795*O13795</f>
        <v>64615.854815339007</v>
      </c>
      <c r="S13795">
        <f>1/R13795</f>
        <v>1.5476077858256736E-5</v>
      </c>
    </row>
    <row r="13796" ht="16" customHeight="1" s="29">
      <c r="A13796" t="inlineStr">
        <is>
          <t>photovoltaic slanted-roof installation, 3kWp, multi-Si, laminated, integrated, on roof</t>
        </is>
      </c>
      <c r="B13796" s="30">
        <f>M13796*S13796</f>
        <v>2.1180028546404166E-7</v>
      </c>
      <c r="C13796" t="inlineStr">
        <is>
          <t>RER</t>
        </is>
      </c>
      <c r="D13796" t="inlineStr">
        <is>
          <t>unit</t>
        </is>
      </c>
      <c r="F13796" t="inlineStr">
        <is>
          <t>technosphere</t>
        </is>
      </c>
      <c r="G13796" t="n">
        <v>0</v>
      </c>
      <c r="H13796" t="inlineStr">
        <is>
          <t>photovoltaic slanted-roof installation, 3kWp, multi-Si, laminated, integrated, on roof</t>
        </is>
      </c>
      <c r="I13796" t="inlineStr">
        <is>
          <t>(2,2,1,1,1,3); Calculation with average annual yield and share of technologies. Lifetime: 30a.</t>
        </is>
      </c>
      <c r="K13796" t="inlineStr">
        <is>
          <t>residential</t>
        </is>
      </c>
      <c r="L13796">
        <f>L13795</f>
        <v>0.17766751537682748</v>
      </c>
      <c r="M13796" s="30">
        <f>INDEX(parameters!$D$41:$AG$178,MATCH('PV (extension)'!B13773,parameters!$C$41:$C$178,0),MATCH('PV (extension)'!A13796,parameters!$D$5:$AG$5,0))/L13796</f>
        <v>1.3685656495391874E-2</v>
      </c>
      <c r="N13796" s="3" t="inlineStr">
        <is>
          <t>roof-top</t>
        </is>
      </c>
      <c r="O13796">
        <f>INDEX(parameters!$C$196:$EJ$198,MATCH('PV (extension)'!N13796,parameters!$B$196:$B$198,0),MATCH('PV (extension)'!B13773,parameters!$C$195:$EJ$195,0))</f>
        <v>717.95394239265568</v>
      </c>
      <c r="P13796" t="n">
        <v>3</v>
      </c>
      <c r="Q13796" t="n">
        <v>30</v>
      </c>
      <c r="R13796">
        <f>Q13796*P13796*O13796</f>
        <v>64615.854815339007</v>
      </c>
      <c r="S13796">
        <f>1/R13796</f>
        <v>1.5476077858256736E-5</v>
      </c>
    </row>
    <row r="13797" ht="16" customHeight="1" s="29">
      <c r="A13797" t="inlineStr">
        <is>
          <t>photovoltaic slanted-roof installation, 3kWp, multi-Si, panel, mounted, on roof</t>
        </is>
      </c>
      <c r="B13797" s="30">
        <f>M13797*S13797</f>
        <v>3.6252685864414554E-6</v>
      </c>
      <c r="C13797" t="inlineStr">
        <is>
          <t>RER</t>
        </is>
      </c>
      <c r="D13797" t="inlineStr">
        <is>
          <t>unit</t>
        </is>
      </c>
      <c r="F13797" t="inlineStr">
        <is>
          <t>technosphere</t>
        </is>
      </c>
      <c r="G13797" t="n">
        <v>0</v>
      </c>
      <c r="H13797" t="inlineStr">
        <is>
          <t>photovoltaic slanted-roof installation, 3kWp, multi-Si, panel, mounted, on roof</t>
        </is>
      </c>
      <c r="I13797" t="inlineStr">
        <is>
          <t>(2,2,1,1,1,3); Calculation with average annual yield and share of technologies. Lifetime: 30a.</t>
        </is>
      </c>
      <c r="K13797" t="inlineStr">
        <is>
          <t>residential</t>
        </is>
      </c>
      <c r="L13797">
        <f>L13796</f>
        <v>0.17766751537682748</v>
      </c>
      <c r="M13797" s="30">
        <f>INDEX(parameters!$D$41:$AG$178,MATCH('PV (extension)'!B13773,parameters!$C$41:$C$178,0),MATCH('PV (extension)'!A13797,parameters!$D$5:$AG$5,0))/L13797</f>
        <v>0.23424982864811036</v>
      </c>
      <c r="N13797" s="3" t="inlineStr">
        <is>
          <t>roof-top</t>
        </is>
      </c>
      <c r="O13797">
        <f>INDEX(parameters!$C$196:$EJ$198,MATCH('PV (extension)'!N13797,parameters!$B$196:$B$198,0),MATCH('PV (extension)'!B13773,parameters!$C$195:$EJ$195,0))</f>
        <v>717.95394239265568</v>
      </c>
      <c r="P13797" t="n">
        <v>3</v>
      </c>
      <c r="Q13797" t="n">
        <v>30</v>
      </c>
      <c r="R13797">
        <f>Q13797*P13797*O13797</f>
        <v>64615.854815339007</v>
      </c>
      <c r="S13797">
        <f>1/R13797</f>
        <v>1.5476077858256736E-5</v>
      </c>
    </row>
    <row r="13798" ht="16" customHeight="1" s="29">
      <c r="A13798" t="inlineStr">
        <is>
          <t>photovoltaic slanted-roof installation, 3kWp, single-Si, laminated, integrated, on roof</t>
        </is>
      </c>
      <c r="B13798" s="30">
        <f>M13798*S13798</f>
        <v>1.1193566561914164E-7</v>
      </c>
      <c r="C13798" t="inlineStr">
        <is>
          <t>RER</t>
        </is>
      </c>
      <c r="D13798" t="inlineStr">
        <is>
          <t>unit</t>
        </is>
      </c>
      <c r="F13798" t="inlineStr">
        <is>
          <t>technosphere</t>
        </is>
      </c>
      <c r="G13798" t="n">
        <v>0</v>
      </c>
      <c r="H13798" t="inlineStr">
        <is>
          <t>photovoltaic slanted-roof installation, 3kWp, single-Si, laminated, integrated, on roof</t>
        </is>
      </c>
      <c r="I13798" t="inlineStr">
        <is>
          <t>(2,2,1,1,1,3); Calculation with average annual yield and share of technologies. Lifetime: 30a.</t>
        </is>
      </c>
      <c r="K13798" t="inlineStr">
        <is>
          <t>residential</t>
        </is>
      </c>
      <c r="L13798">
        <f>L13797</f>
        <v>0.17766751537682748</v>
      </c>
      <c r="M13798" s="30">
        <f>INDEX(parameters!$D$41:$AG$178,MATCH('PV (extension)'!B13773,parameters!$C$41:$C$178,0),MATCH('PV (extension)'!A13798,parameters!$D$5:$AG$5,0))/L13798</f>
        <v>7.2328187183047909E-3</v>
      </c>
      <c r="N13798" s="3" t="inlineStr">
        <is>
          <t>roof-top</t>
        </is>
      </c>
      <c r="O13798">
        <f>INDEX(parameters!$C$196:$EJ$198,MATCH('PV (extension)'!N13798,parameters!$B$196:$B$198,0),MATCH('PV (extension)'!B13773,parameters!$C$195:$EJ$195,0))</f>
        <v>717.95394239265568</v>
      </c>
      <c r="P13798" t="n">
        <v>3</v>
      </c>
      <c r="Q13798" t="n">
        <v>30</v>
      </c>
      <c r="R13798">
        <f>Q13798*P13798*O13798</f>
        <v>64615.854815339007</v>
      </c>
      <c r="S13798">
        <f>1/R13798</f>
        <v>1.5476077858256736E-5</v>
      </c>
    </row>
    <row r="13799" ht="16" customHeight="1" s="29">
      <c r="A13799" t="inlineStr">
        <is>
          <t>photovoltaic slanted-roof installation, 3kWp, single-Si, panel, mounted, on roof</t>
        </is>
      </c>
      <c r="B13799" s="30">
        <f>M13799*S13799</f>
        <v>1.8945904126900354E-6</v>
      </c>
      <c r="C13799" t="inlineStr">
        <is>
          <t>RER</t>
        </is>
      </c>
      <c r="D13799" t="inlineStr">
        <is>
          <t>unit</t>
        </is>
      </c>
      <c r="F13799" t="inlineStr">
        <is>
          <t>technosphere</t>
        </is>
      </c>
      <c r="G13799" t="n">
        <v>0</v>
      </c>
      <c r="H13799" t="inlineStr">
        <is>
          <t>photovoltaic slanted-roof installation, 3kWp, single-Si, panel, mounted, on roof</t>
        </is>
      </c>
      <c r="I13799" t="inlineStr">
        <is>
          <t>(2,2,1,1,1,3); Calculation with average annual yield and share of technologies. Lifetime: 30a.</t>
        </is>
      </c>
      <c r="K13799" t="inlineStr">
        <is>
          <t>residential</t>
        </is>
      </c>
      <c r="L13799">
        <f>L13798</f>
        <v>0.17766751537682748</v>
      </c>
      <c r="M13799" s="30">
        <f>INDEX(parameters!$D$41:$AG$178,MATCH('PV (extension)'!B13773,parameters!$C$41:$C$178,0),MATCH('PV (extension)'!A13799,parameters!$D$5:$AG$5,0))/L13799</f>
        <v>0.12242057904091255</v>
      </c>
      <c r="N13799" s="3" t="inlineStr">
        <is>
          <t>roof-top</t>
        </is>
      </c>
      <c r="O13799">
        <f>INDEX(parameters!$C$196:$EJ$198,MATCH('PV (extension)'!N13799,parameters!$B$196:$B$198,0),MATCH('PV (extension)'!B13773,parameters!$C$195:$EJ$195,0))</f>
        <v>717.95394239265568</v>
      </c>
      <c r="P13799" t="n">
        <v>3</v>
      </c>
      <c r="Q13799" t="n">
        <v>30</v>
      </c>
      <c r="R13799">
        <f>Q13799*P13799*O13799</f>
        <v>64615.854815339007</v>
      </c>
      <c r="S13799">
        <f>1/R13799</f>
        <v>1.5476077858256736E-5</v>
      </c>
    </row>
    <row r="13800" s="29">
      <c r="A13800" t="inlineStr">
        <is>
          <t>market for tap water</t>
        </is>
      </c>
      <c r="B13800" t="n">
        <v>0.0037026</v>
      </c>
      <c r="C13800" t="inlineStr">
        <is>
          <t>Europe without Switzerland</t>
        </is>
      </c>
      <c r="D13800" t="inlineStr">
        <is>
          <t>kilogram</t>
        </is>
      </c>
      <c r="F13800" t="inlineStr">
        <is>
          <t>technosphere</t>
        </is>
      </c>
      <c r="G13800" t="n">
        <v>0</v>
      </c>
      <c r="H13800" t="inlineStr">
        <is>
          <t>tap water</t>
        </is>
      </c>
      <c r="I13800" t="inlineStr">
        <is>
          <t>(2,2,1,1,1,3); Estimation 20l/m2 panel</t>
        </is>
      </c>
    </row>
    <row r="13801" s="29">
      <c r="A13801" t="inlineStr">
        <is>
          <t>treatment of wastewater, from residence, capacity 1.1E10l/year</t>
        </is>
      </c>
      <c r="B13801" t="n">
        <v>-3.3323e-06</v>
      </c>
      <c r="C13801" t="inlineStr">
        <is>
          <t>CH</t>
        </is>
      </c>
      <c r="D13801" t="inlineStr">
        <is>
          <t>cubic meter</t>
        </is>
      </c>
      <c r="F13801" t="inlineStr">
        <is>
          <t>technosphere</t>
        </is>
      </c>
      <c r="G13801" t="n">
        <v>0</v>
      </c>
      <c r="H13801" t="inlineStr">
        <is>
          <t>wastewater, from residence</t>
        </is>
      </c>
      <c r="I13801" t="inlineStr">
        <is>
          <t>(2,2,1,1,1,3); Estimation 20l/m2 panel</t>
        </is>
      </c>
    </row>
    <row r="13802" s="29"/>
    <row r="13803" customFormat="1" s="28">
      <c r="A13803" s="28" t="inlineStr">
        <is>
          <t>Activity</t>
        </is>
      </c>
      <c r="B13803" s="28" t="inlineStr">
        <is>
          <t>electricity production, photovoltaic, commercial</t>
        </is>
      </c>
    </row>
    <row r="13804">
      <c r="A13804" t="inlineStr">
        <is>
          <t>comment</t>
        </is>
      </c>
      <c r="B13804"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")&amp;HLOOKUP(B13805,parameters!$C$195:$EJ$198,2,0)&amp;" kWh/kWp.
Annual output, Facade: "&amp;HLOOKUP(B13805,parameters!$C$195:$EJ$198,3,0)&amp;" kWh/kWp.
Annual output, Open-ground: "&amp;HLOOKUP(B13805,parameters!$C$195:$EJ$198,4,0)&amp;_xlfn._LONGTEXT("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")&amp;VLOOKUP(B13805,'extension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1287.13598272949 kWh/kWp.
Annual output, Facade: 903.733775107937 kWh/kWp.
Annual output, Open-ground: 1369.29359864839 kWh/kWp.
Amount of solar energy transformed to electricity. Waste heat emission due to losses of electricity in the system.
Technology:  Electricity production with grid-connected photovoltaic power plants.
Time period:  Time of publications
Production volume: 17.2 GWh in 2025.
Sampling:  Statistical data and model calculations
Extrapolations:  Use of PV technology data investigated for other countries (Switzerland). Correction of average yield with Swiss data.
Uncertainty:  None
Author: Romain Sacchi, PSI, romain.sacchi@psi.ch</v>
      </c>
    </row>
    <row r="13805" s="29">
      <c r="A13805" t="inlineStr">
        <is>
          <t>location</t>
        </is>
      </c>
      <c r="B13805" t="inlineStr">
        <is>
          <t>ME</t>
        </is>
      </c>
    </row>
    <row r="13806" s="29">
      <c r="A13806" t="inlineStr">
        <is>
          <t>production amount</t>
        </is>
      </c>
      <c r="B13806" t="n">
        <v>1</v>
      </c>
    </row>
    <row r="13807" s="29">
      <c r="A13807" t="inlineStr">
        <is>
          <t>reference product</t>
        </is>
      </c>
      <c r="B13807" t="inlineStr">
        <is>
          <t>electricity, low voltage</t>
        </is>
      </c>
    </row>
    <row r="13808" s="29">
      <c r="A13808" t="inlineStr">
        <is>
          <t>source</t>
        </is>
      </c>
      <c r="B1380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809" s="29">
      <c r="A13809" t="inlineStr">
        <is>
          <t>type</t>
        </is>
      </c>
      <c r="B13809" t="inlineStr">
        <is>
          <t>process</t>
        </is>
      </c>
    </row>
    <row r="13810" s="29">
      <c r="A13810" t="inlineStr">
        <is>
          <t>unit</t>
        </is>
      </c>
      <c r="B13810" t="inlineStr">
        <is>
          <t>kilowatt hour</t>
        </is>
      </c>
    </row>
    <row r="13811" s="29">
      <c r="A13811" t="inlineStr">
        <is>
          <t>Exchanges</t>
        </is>
      </c>
    </row>
    <row r="13812" customFormat="1" s="28">
      <c r="A13812" s="28" t="inlineStr">
        <is>
          <t>name</t>
        </is>
      </c>
      <c r="B13812" s="28" t="inlineStr">
        <is>
          <t>amount</t>
        </is>
      </c>
      <c r="C13812" s="28" t="inlineStr">
        <is>
          <t>location</t>
        </is>
      </c>
      <c r="D13812" s="28" t="inlineStr">
        <is>
          <t>unit</t>
        </is>
      </c>
      <c r="E13812" s="28" t="inlineStr">
        <is>
          <t>categories</t>
        </is>
      </c>
      <c r="F13812" s="28" t="inlineStr">
        <is>
          <t>type</t>
        </is>
      </c>
      <c r="G13812" s="28" t="inlineStr">
        <is>
          <t>uncertainty type</t>
        </is>
      </c>
      <c r="H13812" s="28" t="inlineStr">
        <is>
          <t>reference product</t>
        </is>
      </c>
      <c r="I13812" s="28" t="inlineStr">
        <is>
          <t>comment</t>
        </is>
      </c>
      <c r="J13812" s="28" t="inlineStr">
        <is>
          <t>production volume</t>
        </is>
      </c>
      <c r="K13812" s="28" t="inlineStr">
        <is>
          <t>scope</t>
        </is>
      </c>
      <c r="L13812" s="28" t="inlineStr">
        <is>
          <t>scope share</t>
        </is>
      </c>
      <c r="M13812" s="28" t="inlineStr">
        <is>
          <t>tech share</t>
        </is>
      </c>
      <c r="N13812" s="28" t="inlineStr">
        <is>
          <t>installation</t>
        </is>
      </c>
      <c r="O13812" s="28" t="inlineStr">
        <is>
          <t>productivity</t>
        </is>
      </c>
      <c r="P13812" s="28" t="inlineStr">
        <is>
          <t>kWp</t>
        </is>
      </c>
      <c r="Q13812" s="28" t="inlineStr">
        <is>
          <t>lifetime</t>
        </is>
      </c>
      <c r="R13812" s="28" t="inlineStr">
        <is>
          <t>lifetime production</t>
        </is>
      </c>
      <c r="S13812" s="28" t="inlineStr">
        <is>
          <t>inverted lifetime production</t>
        </is>
      </c>
    </row>
    <row r="13813" s="29">
      <c r="A13813" t="inlineStr">
        <is>
          <t>Energy, solar, converted</t>
        </is>
      </c>
      <c r="B13813" t="n">
        <v>3.8503</v>
      </c>
      <c r="D13813" t="inlineStr">
        <is>
          <t>megajoule</t>
        </is>
      </c>
      <c r="E13813" t="inlineStr">
        <is>
          <t>natural resource::in air</t>
        </is>
      </c>
      <c r="F13813" t="inlineStr">
        <is>
          <t>biosphere</t>
        </is>
      </c>
      <c r="G13813" t="n">
        <v>0</v>
      </c>
      <c r="I13813" t="inlineStr">
        <is>
          <t>(2,2,1,1,1,3); Energy loss in the system</t>
        </is>
      </c>
    </row>
    <row r="13814" s="29">
      <c r="A13814" t="inlineStr">
        <is>
          <t>Heat, waste</t>
        </is>
      </c>
      <c r="B13814" t="n">
        <v>0.25027</v>
      </c>
      <c r="D13814" t="inlineStr">
        <is>
          <t>megajoule</t>
        </is>
      </c>
      <c r="E13814" t="inlineStr">
        <is>
          <t>air</t>
        </is>
      </c>
      <c r="F13814" t="inlineStr">
        <is>
          <t>biosphere</t>
        </is>
      </c>
      <c r="G13814" t="n">
        <v>0</v>
      </c>
      <c r="I13814" t="inlineStr">
        <is>
          <t>(1,na,na,na,na,na); Calculation with average annual output and share of technologies; Average degradation of 10.5% included</t>
        </is>
      </c>
    </row>
    <row r="13815" s="29">
      <c r="A13815" t="inlineStr">
        <is>
          <t>electricity production, photovoltaic, commercial</t>
        </is>
      </c>
      <c r="B13815" t="n">
        <v>1</v>
      </c>
      <c r="C13815" t="inlineStr">
        <is>
          <t>ME</t>
        </is>
      </c>
      <c r="D13815" t="inlineStr">
        <is>
          <t>kilowatt hour</t>
        </is>
      </c>
      <c r="E13815" t="inlineStr">
        <is>
          <t>photovoltaic::power plants</t>
        </is>
      </c>
      <c r="F13815" t="inlineStr">
        <is>
          <t>production</t>
        </is>
      </c>
      <c r="G13815" t="n">
        <v>0</v>
      </c>
      <c r="H13815" t="inlineStr">
        <is>
          <t>electricity, low voltage</t>
        </is>
      </c>
      <c r="J13815">
        <f>VLOOKUP(C13815,'extension - production vol'!$B$6:$D$235,3,0)</f>
        <v>17.2</v>
      </c>
    </row>
    <row r="13816" ht="16" customHeight="1" s="29">
      <c r="A13816" t="inlineStr">
        <is>
          <t>photovoltaic flat-roof installation, 156 kWp, multi-Si, on roof</t>
        </is>
      </c>
      <c r="B13816" s="30">
        <f>M13816*S13816</f>
        <v>2.0382127637573608E-8</v>
      </c>
      <c r="C13816" t="inlineStr">
        <is>
          <t>CH</t>
        </is>
      </c>
      <c r="D13816" t="inlineStr">
        <is>
          <t>unit</t>
        </is>
      </c>
      <c r="F13816" t="inlineStr">
        <is>
          <t>technosphere</t>
        </is>
      </c>
      <c r="G13816" t="n">
        <v>0</v>
      </c>
      <c r="H13816" t="inlineStr">
        <is>
          <t>photovoltaic flat-roof installation, 156 kWp, multi-Si, on roof</t>
        </is>
      </c>
      <c r="I13816" t="inlineStr">
        <is>
          <t>(2,2,1,1,1,3); Calculation with average annual yield and share of technologies. Lifetime: 30a.</t>
        </is>
      </c>
      <c r="K13816" t="inlineStr">
        <is>
          <t>commercial</t>
        </is>
      </c>
      <c r="L13816">
        <f>IF(K13816="residential",VLOOKUP(B13805,parameters!$C$41:$AG$178,18,0),IF(K13816="commercial",1-VLOOKUP(B13805,parameters!$C$41:$AG$178,18,0),1))</f>
        <v>0.82233248462317254</v>
      </c>
      <c r="M13816" s="30">
        <f>INDEX(parameters!$D$41:$AG$178,MATCH('PV (extension)'!B13805,parameters!$C$41:$C$178,0),MATCH('PV (extension)'!A13816,parameters!$D$5:$AG$5,0))/L13816</f>
        <v>0.12277778707072071</v>
      </c>
      <c r="N13816" s="3" t="inlineStr">
        <is>
          <t>roof-top</t>
        </is>
      </c>
      <c r="O13816">
        <f>INDEX(parameters!$C$196:$EJ$198,MATCH('PV (extension)'!N13816,parameters!$B$196:$B$198,0),MATCH('PV (extension)'!B13805,parameters!$C$195:$EJ$195,0))</f>
        <v>1287.1359827294864</v>
      </c>
      <c r="P13816" t="n">
        <v>156</v>
      </c>
      <c r="Q13816" t="n">
        <v>30</v>
      </c>
      <c r="R13816">
        <f>Q13816*P13816*O13816</f>
        <v>6023796.3991739964</v>
      </c>
      <c r="S13816">
        <f>1/R13816</f>
        <v>1.6600826683603107E-7</v>
      </c>
    </row>
    <row r="13817" ht="16" customHeight="1" s="29">
      <c r="A13817" t="inlineStr">
        <is>
          <t>photovoltaic flat-roof installation, 156 kWp, single-Si, on roof</t>
        </is>
      </c>
      <c r="B13817" s="30">
        <f>M13817*S13817</f>
        <v>1.0646884751114465E-8</v>
      </c>
      <c r="C13817" t="inlineStr">
        <is>
          <t>CH</t>
        </is>
      </c>
      <c r="D13817" t="inlineStr">
        <is>
          <t>unit</t>
        </is>
      </c>
      <c r="F13817" t="inlineStr">
        <is>
          <t>technosphere</t>
        </is>
      </c>
      <c r="G13817" t="n">
        <v>0</v>
      </c>
      <c r="H13817" t="inlineStr">
        <is>
          <t>photovoltaic flat-roof installation, 156 kWp, single-Si, on roof</t>
        </is>
      </c>
      <c r="I13817" t="inlineStr">
        <is>
          <t>(2,2,1,1,1,3); Calculation with average annual yield and share of technologies. Lifetime: 30a.</t>
        </is>
      </c>
      <c r="K13817" t="inlineStr">
        <is>
          <t>commercial</t>
        </is>
      </c>
      <c r="L13817">
        <f>L13816</f>
        <v>0.82233248462317254</v>
      </c>
      <c r="M13817" s="30">
        <f>INDEX(parameters!$D$41:$AG$178,MATCH('PV (extension)'!B13805,parameters!$C$41:$C$178,0),MATCH('PV (extension)'!A13817,parameters!$D$5:$AG$5,0))/L13817</f>
        <v>6.4134666026183854E-2</v>
      </c>
      <c r="N13817" s="3" t="inlineStr">
        <is>
          <t>roof-top</t>
        </is>
      </c>
      <c r="O13817">
        <f>INDEX(parameters!$C$196:$EJ$198,MATCH('PV (extension)'!N13817,parameters!$B$196:$B$198,0),MATCH('PV (extension)'!B13805,parameters!$C$195:$EJ$195,0))</f>
        <v>1287.1359827294864</v>
      </c>
      <c r="P13817" t="n">
        <v>156</v>
      </c>
      <c r="Q13817" t="n">
        <v>30</v>
      </c>
      <c r="R13817">
        <f>Q13817*P13817*O13817</f>
        <v>6023796.3991739964</v>
      </c>
      <c r="S13817">
        <f>1/R13817</f>
        <v>1.6600826683603107E-7</v>
      </c>
    </row>
    <row r="13818" s="29">
      <c r="A13818" t="inlineStr">
        <is>
          <t>photovoltaic open ground installation, 570 kWp, CIS, on open ground</t>
        </is>
      </c>
      <c r="B13818" s="30">
        <f>M13818*S13818</f>
        <v>5.2476056015683196E-10</v>
      </c>
      <c r="C13818" t="inlineStr">
        <is>
          <t>RER</t>
        </is>
      </c>
      <c r="D13818" t="inlineStr">
        <is>
          <t>unit</t>
        </is>
      </c>
      <c r="F13818" t="inlineStr">
        <is>
          <t>technosphere</t>
        </is>
      </c>
      <c r="G13818" t="n">
        <v>0</v>
      </c>
      <c r="H13818" t="inlineStr">
        <is>
          <t>photovoltaic open ground installation, 570 kWp, CIS, on open ground</t>
        </is>
      </c>
      <c r="I13818" t="inlineStr">
        <is>
          <t>(2,2,1,1,1,3); Calculation with average annual yield and share of technologies. Lifetime: 30a.</t>
        </is>
      </c>
      <c r="K13818" t="inlineStr">
        <is>
          <t>commercial</t>
        </is>
      </c>
      <c r="L13818">
        <f>L13817</f>
        <v>0.82233248462317254</v>
      </c>
      <c r="M13818" s="30">
        <f>INDEX(parameters!$D$41:$AG$178,MATCH('PV (extension)'!B13805,parameters!$C$41:$C$178,0),MATCH('PV (extension)'!A13818,parameters!$D$5:$AG$5,0))/L13818</f>
        <v>1.2287226816964775E-2</v>
      </c>
      <c r="N13818" t="inlineStr">
        <is>
          <t>central</t>
        </is>
      </c>
      <c r="O13818">
        <f>INDEX(parameters!$C$196:$EJ$198,MATCH('PV (extension)'!N13818,parameters!$B$196:$B$198,0),MATCH('PV (extension)'!B13805,parameters!$C$195:$EJ$195,0))</f>
        <v>1369.2935986483899</v>
      </c>
      <c r="P13818" t="n">
        <v>570</v>
      </c>
      <c r="Q13818" t="n">
        <v>30</v>
      </c>
      <c r="R13818">
        <f>Q13818*P13818*O13818</f>
        <v>23414920.536887467</v>
      </c>
      <c r="S13818">
        <f>1/R13818</f>
        <v>4.2707810962869467E-8</v>
      </c>
    </row>
    <row r="13819" s="29">
      <c r="A13819" t="inlineStr">
        <is>
          <t>photovoltaic open ground installation, 570 kWp, CdTe, on open ground</t>
        </is>
      </c>
      <c r="B13819" s="30">
        <f>M13819*S13819</f>
        <v>3.8548506236535489E-9</v>
      </c>
      <c r="C13819" t="inlineStr">
        <is>
          <t>RER</t>
        </is>
      </c>
      <c r="D13819" t="inlineStr">
        <is>
          <t>unit</t>
        </is>
      </c>
      <c r="F13819" t="inlineStr">
        <is>
          <t>technosphere</t>
        </is>
      </c>
      <c r="G13819" t="n">
        <v>0</v>
      </c>
      <c r="H13819" t="inlineStr">
        <is>
          <t>photovoltaic open ground installation, 570 kWp, CdTe, on open ground</t>
        </is>
      </c>
      <c r="I13819" t="inlineStr">
        <is>
          <t>(2,2,1,1,1,3); Calculation with average annual yield and share of technologies. Lifetime: 30a.</t>
        </is>
      </c>
      <c r="K13819" t="inlineStr">
        <is>
          <t>commercial</t>
        </is>
      </c>
      <c r="L13819">
        <f>L13818</f>
        <v>0.82233248462317254</v>
      </c>
      <c r="M13819" s="30">
        <f>INDEX(parameters!$D$41:$AG$178,MATCH('PV (extension)'!B13805,parameters!$C$41:$C$178,0),MATCH('PV (extension)'!A13819,parameters!$D$5:$AG$5,0))/L13819</f>
        <v>9.0261021034418951E-2</v>
      </c>
      <c r="N13819" t="inlineStr">
        <is>
          <t>central</t>
        </is>
      </c>
      <c r="O13819">
        <f>INDEX(parameters!$C$196:$EJ$198,MATCH('PV (extension)'!N13819,parameters!$B$196:$B$198,0),MATCH('PV (extension)'!B13805,parameters!$C$195:$EJ$195,0))</f>
        <v>1369.2935986483899</v>
      </c>
      <c r="P13819" t="n">
        <v>570</v>
      </c>
      <c r="Q13819" t="n">
        <v>30</v>
      </c>
      <c r="R13819">
        <f>Q13819*P13819*O13819</f>
        <v>23414920.536887467</v>
      </c>
      <c r="S13819">
        <f>1/R13819</f>
        <v>4.2707810962869467E-8</v>
      </c>
    </row>
    <row r="13820" s="29">
      <c r="A13820" t="inlineStr">
        <is>
          <t>photovoltaic open ground installation, 570 kWp, micro-Si, on open ground</t>
        </is>
      </c>
      <c r="B13820" s="30">
        <f>M13820*S13820</f>
        <v>4.0858681146395675E-11</v>
      </c>
      <c r="C13820" t="inlineStr">
        <is>
          <t>RER</t>
        </is>
      </c>
      <c r="D13820" t="inlineStr">
        <is>
          <t>unit</t>
        </is>
      </c>
      <c r="F13820" t="inlineStr">
        <is>
          <t>technosphere</t>
        </is>
      </c>
      <c r="G13820" t="n">
        <v>0</v>
      </c>
      <c r="H13820" t="inlineStr">
        <is>
          <t>photovoltaic open ground installation, 570 kWp, micro-Si, on open ground</t>
        </is>
      </c>
      <c r="I13820" t="inlineStr">
        <is>
          <t>(2,2,1,1,1,3); Calculation with average annual yield and share of technologies. Lifetime: 30a.</t>
        </is>
      </c>
      <c r="K13820" t="inlineStr">
        <is>
          <t>commercial</t>
        </is>
      </c>
      <c r="L13820">
        <f>L13819</f>
        <v>0.82233248462317254</v>
      </c>
      <c r="M13820" s="30">
        <f>INDEX(parameters!$D$41:$AG$178,MATCH('PV (extension)'!B13805,parameters!$C$41:$C$178,0),MATCH('PV (extension)'!A13820,parameters!$D$5:$AG$5,0))/L13820</f>
        <v>9.5670277228487681E-4</v>
      </c>
      <c r="N13820" t="inlineStr">
        <is>
          <t>central</t>
        </is>
      </c>
      <c r="O13820">
        <f>INDEX(parameters!$C$196:$EJ$198,MATCH('PV (extension)'!N13820,parameters!$B$196:$B$198,0),MATCH('PV (extension)'!B13805,parameters!$C$195:$EJ$195,0))</f>
        <v>1369.2935986483899</v>
      </c>
      <c r="P13820" t="n">
        <v>570</v>
      </c>
      <c r="Q13820" t="n">
        <v>30</v>
      </c>
      <c r="R13820">
        <f>Q13820*P13820*O13820</f>
        <v>23414920.536887467</v>
      </c>
      <c r="S13820">
        <f>1/R13820</f>
        <v>4.2707810962869467E-8</v>
      </c>
    </row>
    <row r="13821" s="29">
      <c r="A13821" t="inlineStr">
        <is>
          <t>photovoltaic open ground installation, 570 kWp, multi-Si, on open ground</t>
        </is>
      </c>
      <c r="B13821" s="30">
        <f>M13821*S13821</f>
        <v>1.367332511775916E-8</v>
      </c>
      <c r="C13821" t="inlineStr">
        <is>
          <t>RER</t>
        </is>
      </c>
      <c r="D13821" t="inlineStr">
        <is>
          <t>unit</t>
        </is>
      </c>
      <c r="F13821" t="inlineStr">
        <is>
          <t>technosphere</t>
        </is>
      </c>
      <c r="G13821" t="n">
        <v>0</v>
      </c>
      <c r="H13821" t="inlineStr">
        <is>
          <t>photovoltaic open ground installation, 570 kWp, multi-Si, on open ground</t>
        </is>
      </c>
      <c r="I13821" t="inlineStr">
        <is>
          <t>(2,2,1,1,1,3); Calculation with average annual yield and share of technologies. Lifetime: 30a.</t>
        </is>
      </c>
      <c r="K13821" t="inlineStr">
        <is>
          <t>commercial</t>
        </is>
      </c>
      <c r="L13821">
        <f>L13820</f>
        <v>0.82233248462317254</v>
      </c>
      <c r="M13821" s="30">
        <f>INDEX(parameters!$D$41:$AG$178,MATCH('PV (extension)'!B13805,parameters!$C$41:$C$178,0),MATCH('PV (extension)'!A13821,parameters!$D$5:$AG$5,0))/L13821</f>
        <v>0.32015982110735819</v>
      </c>
      <c r="N13821" t="inlineStr">
        <is>
          <t>central</t>
        </is>
      </c>
      <c r="O13821">
        <f>INDEX(parameters!$C$196:$EJ$198,MATCH('PV (extension)'!N13821,parameters!$B$196:$B$198,0),MATCH('PV (extension)'!B13805,parameters!$C$195:$EJ$195,0))</f>
        <v>1369.2935986483899</v>
      </c>
      <c r="P13821" t="n">
        <v>570</v>
      </c>
      <c r="Q13821" t="n">
        <v>30</v>
      </c>
      <c r="R13821">
        <f>Q13821*P13821*O13821</f>
        <v>23414920.536887467</v>
      </c>
      <c r="S13821">
        <f>1/R13821</f>
        <v>4.2707810962869467E-8</v>
      </c>
    </row>
    <row r="13822" s="29">
      <c r="A13822" t="inlineStr">
        <is>
          <t>photovoltaic open ground installation, 570 kWp, single-Si, on open ground</t>
        </is>
      </c>
      <c r="B13822" s="30">
        <f>M13822*S13822</f>
        <v>7.2529203137530447E-9</v>
      </c>
      <c r="C13822" t="inlineStr">
        <is>
          <t>RER</t>
        </is>
      </c>
      <c r="D13822" t="inlineStr">
        <is>
          <t>unit</t>
        </is>
      </c>
      <c r="F13822" t="inlineStr">
        <is>
          <t>technosphere</t>
        </is>
      </c>
      <c r="G13822" t="n">
        <v>0</v>
      </c>
      <c r="H13822" t="inlineStr">
        <is>
          <t>photovoltaic open ground installation, 570 kWp, single-Si, on open ground</t>
        </is>
      </c>
      <c r="I13822" t="inlineStr">
        <is>
          <t>(2,2,1,1,1,3); Calculation with average annual yield and share of technologies. Lifetime: 30a.</t>
        </is>
      </c>
      <c r="K13822" t="inlineStr">
        <is>
          <t>commercial</t>
        </is>
      </c>
      <c r="L13822">
        <f>L13821</f>
        <v>0.82233248462317254</v>
      </c>
      <c r="M13822" s="30">
        <f>INDEX(parameters!$D$41:$AG$178,MATCH('PV (extension)'!B13805,parameters!$C$41:$C$178,0),MATCH('PV (extension)'!A13822,parameters!$D$5:$AG$5,0))/L13822</f>
        <v>0.16982655280690445</v>
      </c>
      <c r="N13822" t="inlineStr">
        <is>
          <t>central</t>
        </is>
      </c>
      <c r="O13822">
        <f>INDEX(parameters!$C$196:$EJ$198,MATCH('PV (extension)'!N13822,parameters!$B$196:$B$198,0),MATCH('PV (extension)'!B13805,parameters!$C$195:$EJ$195,0))</f>
        <v>1369.2935986483899</v>
      </c>
      <c r="P13822" t="n">
        <v>570</v>
      </c>
      <c r="Q13822" t="n">
        <v>30</v>
      </c>
      <c r="R13822">
        <f>Q13822*P13822*O13822</f>
        <v>23414920.536887467</v>
      </c>
      <c r="S13822">
        <f>1/R13822</f>
        <v>4.2707810962869467E-8</v>
      </c>
    </row>
    <row r="13823" ht="16" customHeight="1" s="29">
      <c r="A13823" t="inlineStr">
        <is>
          <t>photovoltaic slanted-roof installation, 93 kWp, multi-Si, laminated, integrated, on roof</t>
        </is>
      </c>
      <c r="B13823" s="30">
        <f>M13823*S13823</f>
        <v>2.2381534794713352E-9</v>
      </c>
      <c r="C13823" t="inlineStr">
        <is>
          <t>CH</t>
        </is>
      </c>
      <c r="D13823" t="inlineStr">
        <is>
          <t>unit</t>
        </is>
      </c>
      <c r="F13823" t="inlineStr">
        <is>
          <t>technosphere</t>
        </is>
      </c>
      <c r="G13823" t="n">
        <v>0</v>
      </c>
      <c r="H13823" t="inlineStr">
        <is>
          <t>photovoltaic slanted-roof installation, 93 kWp, multi-Si, laminated, integrated, on roof</t>
        </is>
      </c>
      <c r="I13823" t="inlineStr">
        <is>
          <t>(2,2,1,1,1,3); Calculation with average annual yield and share of technologies. Lifetime: 30a.</t>
        </is>
      </c>
      <c r="K13823" t="inlineStr">
        <is>
          <t>commercial</t>
        </is>
      </c>
      <c r="L13823">
        <f>L13822</f>
        <v>0.82233248462317254</v>
      </c>
      <c r="M13823" s="30">
        <f>INDEX(parameters!$D$41:$AG$178,MATCH('PV (extension)'!B13805,parameters!$C$41:$C$178,0),MATCH('PV (extension)'!A13823,parameters!$D$5:$AG$5,0))/L13823</f>
        <v>8.0374539804535308E-3</v>
      </c>
      <c r="N13823" s="3" t="inlineStr">
        <is>
          <t>roof-top</t>
        </is>
      </c>
      <c r="O13823">
        <f>INDEX(parameters!$C$196:$EJ$198,MATCH('PV (extension)'!N13823,parameters!$B$196:$B$198,0),MATCH('PV (extension)'!B13805,parameters!$C$195:$EJ$195,0))</f>
        <v>1287.1359827294864</v>
      </c>
      <c r="P13823" t="n">
        <v>93</v>
      </c>
      <c r="Q13823" t="n">
        <v>30</v>
      </c>
      <c r="R13823">
        <f>Q13823*P13823*O13823</f>
        <v>3591109.391815267</v>
      </c>
      <c r="S13823">
        <f>1/R13823</f>
        <v>2.7846547985398761E-7</v>
      </c>
    </row>
    <row r="13824" ht="16" customHeight="1" s="29">
      <c r="A13824" t="inlineStr">
        <is>
          <t>photovoltaic slanted-roof installation, 93 kWp, multi-Si, panel, mounted, on roof</t>
        </is>
      </c>
      <c r="B13824" s="30">
        <f>M13824*S13824</f>
        <v>3.7951144359483032E-8</v>
      </c>
      <c r="C13824" t="inlineStr">
        <is>
          <t>CH</t>
        </is>
      </c>
      <c r="D13824" t="inlineStr">
        <is>
          <t>unit</t>
        </is>
      </c>
      <c r="F13824" t="inlineStr">
        <is>
          <t>technosphere</t>
        </is>
      </c>
      <c r="G13824" t="n">
        <v>0</v>
      </c>
      <c r="H13824" t="inlineStr">
        <is>
          <t>photovoltaic slanted-roof installation, 93 kWp, multi-Si, panel, mounted, on roof</t>
        </is>
      </c>
      <c r="I13824" t="inlineStr">
        <is>
          <t>(2,2,1,1,1,3); Calculation with average annual yield and share of technologies. Lifetime: 30a.</t>
        </is>
      </c>
      <c r="K13824" t="inlineStr">
        <is>
          <t>commercial</t>
        </is>
      </c>
      <c r="L13824">
        <f>L13823</f>
        <v>0.82233248462317254</v>
      </c>
      <c r="M13824" s="30">
        <f>INDEX(parameters!$D$41:$AG$178,MATCH('PV (extension)'!B13805,parameters!$C$41:$C$178,0),MATCH('PV (extension)'!A13824,parameters!$D$5:$AG$5,0))/L13824</f>
        <v>0.13628671093947653</v>
      </c>
      <c r="N13824" s="3" t="inlineStr">
        <is>
          <t>roof-top</t>
        </is>
      </c>
      <c r="O13824">
        <f>INDEX(parameters!$C$196:$EJ$198,MATCH('PV (extension)'!N13824,parameters!$B$196:$B$198,0),MATCH('PV (extension)'!B13805,parameters!$C$195:$EJ$195,0))</f>
        <v>1287.1359827294864</v>
      </c>
      <c r="P13824" t="n">
        <v>93</v>
      </c>
      <c r="Q13824" t="n">
        <v>30</v>
      </c>
      <c r="R13824">
        <f>Q13824*P13824*O13824</f>
        <v>3591109.391815267</v>
      </c>
      <c r="S13824">
        <f>1/R13824</f>
        <v>2.7846547985398761E-7</v>
      </c>
    </row>
    <row r="13825" ht="16" customHeight="1" s="29">
      <c r="A13825" t="inlineStr">
        <is>
          <t>photovoltaic slanted-roof installation, 93 kWp, single-Si, laminated, integrated, on roof</t>
        </is>
      </c>
      <c r="B13825" s="30">
        <f>M13825*S13825</f>
        <v>1.1831848878856878E-9</v>
      </c>
      <c r="C13825" t="inlineStr">
        <is>
          <t>CH</t>
        </is>
      </c>
      <c r="D13825" t="inlineStr">
        <is>
          <t>unit</t>
        </is>
      </c>
      <c r="F13825" t="inlineStr">
        <is>
          <t>technosphere</t>
        </is>
      </c>
      <c r="G13825" t="n">
        <v>0</v>
      </c>
      <c r="H13825" t="inlineStr">
        <is>
          <t>photovoltaic slanted-roof installation, 93 kWp, single-Si, laminated, integrated, on roof</t>
        </is>
      </c>
      <c r="I13825" t="inlineStr">
        <is>
          <t>(2,2,1,1,1,3); Calculation with average annual yield and share of technologies. Lifetime: 30a.</t>
        </is>
      </c>
      <c r="K13825" t="inlineStr">
        <is>
          <t>commercial</t>
        </is>
      </c>
      <c r="L13825">
        <f>L13824</f>
        <v>0.82233248462317254</v>
      </c>
      <c r="M13825" s="30">
        <f>INDEX(parameters!$D$41:$AG$178,MATCH('PV (extension)'!B13805,parameters!$C$41:$C$178,0),MATCH('PV (extension)'!A13825,parameters!$D$5:$AG$5,0))/L13825</f>
        <v>4.2489463631401872E-3</v>
      </c>
      <c r="N13825" s="3" t="inlineStr">
        <is>
          <t>roof-top</t>
        </is>
      </c>
      <c r="O13825">
        <f>INDEX(parameters!$C$196:$EJ$198,MATCH('PV (extension)'!N13825,parameters!$B$196:$B$198,0),MATCH('PV (extension)'!B13805,parameters!$C$195:$EJ$195,0))</f>
        <v>1287.1359827294864</v>
      </c>
      <c r="P13825" t="n">
        <v>93</v>
      </c>
      <c r="Q13825" t="n">
        <v>30</v>
      </c>
      <c r="R13825">
        <f>Q13825*P13825*O13825</f>
        <v>3591109.391815267</v>
      </c>
      <c r="S13825">
        <f>1/R13825</f>
        <v>2.7846547985398761E-7</v>
      </c>
    </row>
    <row r="13826" ht="16" customHeight="1" s="29">
      <c r="A13826" t="inlineStr">
        <is>
          <t>photovoltaic slanted-roof installation, 93 kWp, single-Si, panel, mounted, on roof</t>
        </is>
      </c>
      <c r="B13826" s="30">
        <f>M13826*S13826</f>
        <v>1.9879208445069137E-8</v>
      </c>
      <c r="C13826" t="inlineStr">
        <is>
          <t>CH</t>
        </is>
      </c>
      <c r="D13826" t="inlineStr">
        <is>
          <t>unit</t>
        </is>
      </c>
      <c r="F13826" t="inlineStr">
        <is>
          <t>technosphere</t>
        </is>
      </c>
      <c r="G13826" t="n">
        <v>0</v>
      </c>
      <c r="H13826" t="inlineStr">
        <is>
          <t>photovoltaic slanted-roof installation, 93 kWp, single-Si, panel, mounted, on roof</t>
        </is>
      </c>
      <c r="I13826" t="inlineStr">
        <is>
          <t>(2,2,1,1,1,3); Calculation with average annual yield and share of technologies. Lifetime: 30a.</t>
        </is>
      </c>
      <c r="K13826" t="inlineStr">
        <is>
          <t>commercial</t>
        </is>
      </c>
      <c r="L13826">
        <f>L13825</f>
        <v>0.82233248462317254</v>
      </c>
      <c r="M13826" s="30">
        <f>INDEX(parameters!$D$41:$AG$178,MATCH('PV (extension)'!B13805,parameters!$C$41:$C$178,0),MATCH('PV (extension)'!A13826,parameters!$D$5:$AG$5,0))/L13826</f>
        <v>7.1388412148941149E-2</v>
      </c>
      <c r="N13826" s="3" t="inlineStr">
        <is>
          <t>roof-top</t>
        </is>
      </c>
      <c r="O13826">
        <f>INDEX(parameters!$C$196:$EJ$198,MATCH('PV (extension)'!N13826,parameters!$B$196:$B$198,0),MATCH('PV (extension)'!B13805,parameters!$C$195:$EJ$195,0))</f>
        <v>1287.1359827294864</v>
      </c>
      <c r="P13826" t="n">
        <v>93</v>
      </c>
      <c r="Q13826" t="n">
        <v>30</v>
      </c>
      <c r="R13826">
        <f>Q13826*P13826*O13826</f>
        <v>3591109.391815267</v>
      </c>
      <c r="S13826">
        <f>1/R13826</f>
        <v>2.7846547985398761E-7</v>
      </c>
    </row>
    <row r="13827" s="29">
      <c r="A13827" t="inlineStr">
        <is>
          <t>market for tap water</t>
        </is>
      </c>
      <c r="B13827" t="n">
        <v>0.0037026</v>
      </c>
      <c r="C13827" t="inlineStr">
        <is>
          <t>Europe without Switzerland</t>
        </is>
      </c>
      <c r="D13827" t="inlineStr">
        <is>
          <t>kilogram</t>
        </is>
      </c>
      <c r="F13827" t="inlineStr">
        <is>
          <t>technosphere</t>
        </is>
      </c>
      <c r="G13827" t="n">
        <v>0</v>
      </c>
      <c r="H13827" t="inlineStr">
        <is>
          <t>tap water</t>
        </is>
      </c>
      <c r="I13827" t="inlineStr">
        <is>
          <t>(2,2,1,1,1,3); Estimation 20l/m2 panel</t>
        </is>
      </c>
      <c r="M13827" s="30" t="n"/>
    </row>
    <row r="13828" s="29">
      <c r="A13828" t="inlineStr">
        <is>
          <t>treatment of wastewater, from residence, capacity 1.1E10l/year</t>
        </is>
      </c>
      <c r="B13828" t="n">
        <v>-3.3323e-06</v>
      </c>
      <c r="C13828" t="inlineStr">
        <is>
          <t>CH</t>
        </is>
      </c>
      <c r="D13828" t="inlineStr">
        <is>
          <t>cubic meter</t>
        </is>
      </c>
      <c r="F13828" t="inlineStr">
        <is>
          <t>technosphere</t>
        </is>
      </c>
      <c r="G13828" t="n">
        <v>0</v>
      </c>
      <c r="H13828" t="inlineStr">
        <is>
          <t>wastewater, from residence</t>
        </is>
      </c>
      <c r="I13828" t="inlineStr">
        <is>
          <t>(2,2,1,1,1,3); Estimation 20l/m2 panel</t>
        </is>
      </c>
      <c r="M13828" s="30" t="n"/>
    </row>
    <row r="13829" s="29">
      <c r="M13829" s="30" t="n"/>
    </row>
    <row r="13830" customFormat="1" s="28">
      <c r="A13830" s="28" t="inlineStr">
        <is>
          <t>Activity</t>
        </is>
      </c>
      <c r="B13830" s="28" t="inlineStr">
        <is>
          <t>electricity production, photovoltaic</t>
        </is>
      </c>
      <c r="M13830" s="30" t="n"/>
    </row>
    <row r="13831">
      <c r="A13831" t="inlineStr">
        <is>
          <t>comment</t>
        </is>
      </c>
      <c r="B13831" t="str">
        <f>_xlfn._LONGTEXT("Dataset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")&amp;HLOOKUP(B13832,parameters!$C$195:$EJ$198,2,0)&amp;" kWh/kWp.
Annual output, Facade: "&amp;HLOOKUP(B13832,parameters!$C$195:$EJ$198,3,0)&amp;" kWh/kWp.
Annual output, Open-ground: "&amp;HLOOKUP(B13832,parameters!$C$195:$EJ$198,4,0)&amp;_xlfn._LONGTEXT(" kWh/kWp.
Amount of solar energy transformed to electricity. Waste heat emission due to losses of electricity in the system.
Technology:  Electricity production with grid-connected photovoltaic power plants.
Time period:  Time of publications
Production v","olume: ")&amp;VLOOKUP(B13832,'extension - production vol'!$B$6:$D$235,3,0)&amp;_xlfn._LONGTEXT(" GWh in 2025.
Sampling:  Statistical data and model calculations
Extrapolations:  Use of PV technology data investigated for other countries (Switzerland). Correction of average yield with Swiss data.
Uncertainty:  None
Author: Romain Sacchi, PSI, romain.","sacchi@psi.ch")</f>
        <v>Dataset created adapted from the methodology followed by: Life Cycle Inventories and Life Cycle Assessments of Photovoltaic Systems 2020 Task 12 PV Sustainability, December 2020, DOI: 10.13140/RG.2.2.17977.19041
However, the technology split is not country-specific but based based on weighted average of OECD countries.
Production volume provided by IRENA 2025: https://www.irena.org/Publications/2025/Jul/Renewable-energy-statistics-2025
Open-ground PV panel productivity in the country based on area-weighted estimate from the Global Solar Atlas: https://globalsolaratlas.info/download/world
The lifetime of PV systems is estimated at 30 years based on the PEFCR PV electricity.
Production mix of photovoltaic electricity in the country. 
Annual output, Roof-Top: 1287.13598272949 kWh/kWp.
Annual output, Facade: 903.733775107937 kWh/kWp.
Annual output, Open-ground: 1369.29359864839 kWh/kWp.
Amount of solar energy transformed to electricity. Waste heat emission due to losses of electricity in the system.
Technology:  Electricity production with grid-connected photovoltaic power plants.
Time period:  Time of publications
Production volume: 17.2 GWh in 2025.
Sampling:  Statistical data and model calculations
Extrapolations:  Use of PV technology data investigated for other countries (Switzerland). Correction of average yield with Swiss data.
Uncertainty:  None
Author: Romain Sacchi, PSI, romain.sacchi@psi.ch</v>
      </c>
      <c r="M13831" s="30" t="n"/>
    </row>
    <row r="13832" s="29">
      <c r="A13832" t="inlineStr">
        <is>
          <t>location</t>
        </is>
      </c>
      <c r="B13832" t="inlineStr">
        <is>
          <t>ME</t>
        </is>
      </c>
    </row>
    <row r="13833" s="29">
      <c r="A13833" t="inlineStr">
        <is>
          <t>production amount</t>
        </is>
      </c>
      <c r="B13833" t="n">
        <v>1</v>
      </c>
    </row>
    <row r="13834" s="29">
      <c r="A13834" t="inlineStr">
        <is>
          <t>reference product</t>
        </is>
      </c>
      <c r="B13834" t="inlineStr">
        <is>
          <t>electricity, low voltage</t>
        </is>
      </c>
    </row>
    <row r="13835" s="29">
      <c r="A13835" t="inlineStr">
        <is>
          <t>source</t>
        </is>
      </c>
      <c r="B1383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3836" s="29">
      <c r="A13836" t="inlineStr">
        <is>
          <t>type</t>
        </is>
      </c>
      <c r="B13836" t="inlineStr">
        <is>
          <t>process</t>
        </is>
      </c>
    </row>
    <row r="13837" s="29">
      <c r="A13837" t="inlineStr">
        <is>
          <t>unit</t>
        </is>
      </c>
      <c r="B13837" t="inlineStr">
        <is>
          <t>kilowatt hour</t>
        </is>
      </c>
    </row>
    <row r="13838" s="29">
      <c r="A13838" t="inlineStr">
        <is>
          <t>Exchanges</t>
        </is>
      </c>
    </row>
    <row r="13839" customFormat="1" s="28">
      <c r="A13839" s="28" t="inlineStr">
        <is>
          <t>name</t>
        </is>
      </c>
      <c r="B13839" s="28" t="inlineStr">
        <is>
          <t>amount</t>
        </is>
      </c>
      <c r="C13839" s="28" t="inlineStr">
        <is>
          <t>location</t>
        </is>
      </c>
      <c r="D13839" s="28" t="inlineStr">
        <is>
          <t>unit</t>
        </is>
      </c>
      <c r="E13839" s="28" t="inlineStr">
        <is>
          <t>categories</t>
        </is>
      </c>
      <c r="F13839" s="28" t="inlineStr">
        <is>
          <t>type</t>
        </is>
      </c>
      <c r="G13839" s="28" t="inlineStr">
        <is>
          <t>uncertainty type</t>
        </is>
      </c>
      <c r="H13839" s="28" t="inlineStr">
        <is>
          <t>loc</t>
        </is>
      </c>
      <c r="I13839" s="28" t="inlineStr">
        <is>
          <t>scale</t>
        </is>
      </c>
      <c r="J13839" s="28" t="inlineStr">
        <is>
          <t>comment</t>
        </is>
      </c>
      <c r="K13839" s="28" t="inlineStr">
        <is>
          <t>negative</t>
        </is>
      </c>
      <c r="L13839" s="28" t="inlineStr">
        <is>
          <t>reference product</t>
        </is>
      </c>
      <c r="M13839" s="28" t="inlineStr">
        <is>
          <t>production volume</t>
        </is>
      </c>
      <c r="N13839" s="28" t="inlineStr">
        <is>
          <t>scope</t>
        </is>
      </c>
      <c r="O13839" s="28" t="inlineStr">
        <is>
          <t>scope share</t>
        </is>
      </c>
      <c r="P13839" s="28" t="inlineStr">
        <is>
          <t>tech share</t>
        </is>
      </c>
      <c r="Q13839" s="28" t="inlineStr">
        <is>
          <t>installation</t>
        </is>
      </c>
      <c r="R13839" s="28" t="inlineStr">
        <is>
          <t>productivity</t>
        </is>
      </c>
      <c r="S13839" s="28" t="inlineStr">
        <is>
          <t>kWp</t>
        </is>
      </c>
      <c r="T13839" s="28" t="inlineStr">
        <is>
          <t>lifetime</t>
        </is>
      </c>
      <c r="U13839" s="28" t="inlineStr">
        <is>
          <t>lifetime production</t>
        </is>
      </c>
      <c r="V13839" s="28" t="inlineStr">
        <is>
          <t>inverted lifetime production</t>
        </is>
      </c>
    </row>
    <row r="13840" s="29">
      <c r="A13840" t="inlineStr">
        <is>
          <t>Energy, solar, converted</t>
        </is>
      </c>
      <c r="B13840" t="n">
        <v>3.8503</v>
      </c>
      <c r="D13840" t="inlineStr">
        <is>
          <t>megajoule</t>
        </is>
      </c>
      <c r="E13840" t="inlineStr">
        <is>
          <t>natural resource::in air</t>
        </is>
      </c>
      <c r="F13840" t="inlineStr">
        <is>
          <t>biosphere</t>
        </is>
      </c>
      <c r="G13840" t="n">
        <v>2</v>
      </c>
      <c r="H13840" t="n">
        <v>1.348151067341848</v>
      </c>
      <c r="I13840" t="n">
        <v>0.04340984597628009</v>
      </c>
      <c r="J13840" t="inlineStr">
        <is>
          <t>(2,2,1,1,1,3); Energy loss in the system</t>
        </is>
      </c>
    </row>
    <row r="13841" s="29">
      <c r="A13841" t="inlineStr">
        <is>
          <t>Heat, waste</t>
        </is>
      </c>
      <c r="B13841" t="n">
        <v>0.25027</v>
      </c>
      <c r="D13841" t="inlineStr">
        <is>
          <t>megajoule</t>
        </is>
      </c>
      <c r="E13841" t="inlineStr">
        <is>
          <t>air</t>
        </is>
      </c>
      <c r="F13841" t="inlineStr">
        <is>
          <t>biosphere</t>
        </is>
      </c>
      <c r="G13841" t="n">
        <v>2</v>
      </c>
      <c r="H13841" t="n">
        <v>-1.385214943900327</v>
      </c>
      <c r="I13841" t="n">
        <v>0.02439508208471609</v>
      </c>
      <c r="J13841" t="inlineStr">
        <is>
          <t>(1,na,na,na,na,na); Calculation</t>
        </is>
      </c>
    </row>
    <row r="13842" s="29">
      <c r="A13842" t="inlineStr">
        <is>
          <t>electricity production, photovoltaic</t>
        </is>
      </c>
      <c r="B13842" t="n">
        <v>1</v>
      </c>
      <c r="C13842" t="inlineStr">
        <is>
          <t>ME</t>
        </is>
      </c>
      <c r="D13842" t="inlineStr">
        <is>
          <t>kilowatt hour</t>
        </is>
      </c>
      <c r="E13842" t="inlineStr">
        <is>
          <t>photovoltaic::power plants</t>
        </is>
      </c>
      <c r="F13842" t="inlineStr">
        <is>
          <t>production</t>
        </is>
      </c>
      <c r="G13842" t="n">
        <v>0</v>
      </c>
      <c r="H13842" t="n">
        <v>1</v>
      </c>
      <c r="L13842" t="inlineStr">
        <is>
          <t>electricity, low voltage</t>
        </is>
      </c>
      <c r="M13842">
        <f>VLOOKUP(C13842,'extension - production vol'!$B$6:$D$235,3,0)</f>
        <v>17.2</v>
      </c>
    </row>
    <row r="13843" ht="16" customHeight="1" s="29">
      <c r="A13843" t="inlineStr">
        <is>
          <t>photovoltaic flat-roof installation, 156 kWp, multi-Si, on roof</t>
        </is>
      </c>
      <c r="B13843" s="30">
        <f>P13843*V13843</f>
        <v>1.6760885662112539E-8</v>
      </c>
      <c r="C13843" t="inlineStr">
        <is>
          <t>CH</t>
        </is>
      </c>
      <c r="D13843" t="inlineStr">
        <is>
          <t>unit</t>
        </is>
      </c>
      <c r="F13843" t="inlineStr">
        <is>
          <t>technosphere</t>
        </is>
      </c>
      <c r="G13843" t="n">
        <v>2</v>
      </c>
      <c r="H13843" t="n">
        <v>-18.46800298604678</v>
      </c>
      <c r="I13843" t="n">
        <v>0.09798894162072011</v>
      </c>
      <c r="J13843" t="inlineStr">
        <is>
          <t>(2,2,1,1,1,3); Calculation with average annual yield and share of technologies. Lifetime: 30a.</t>
        </is>
      </c>
      <c r="L13843" t="inlineStr">
        <is>
          <t>photovoltaic flat-roof installation, 156 kWp, multi-Si, on roof</t>
        </is>
      </c>
      <c r="N13843" t="inlineStr">
        <is>
          <t>all</t>
        </is>
      </c>
      <c r="O13843" t="n">
        <v>1</v>
      </c>
      <c r="P13843" s="30">
        <f>INDEX(parameters!$D$41:$AG$178,MATCH('PV (extension)'!B13832,parameters!$C$41:$C$178,0),MATCH('PV (extension)'!A13843,parameters!$D$5:$AG$5,0))/O13843</f>
        <v>0.10096416269840058</v>
      </c>
      <c r="Q13843" s="3" t="inlineStr">
        <is>
          <t>roof-top</t>
        </is>
      </c>
      <c r="R13843">
        <f>INDEX(parameters!$C$196:$EJ$198,MATCH('PV (extension)'!Q13843,parameters!$B$196:$B$198,0),MATCH('PV (extension)'!B13832,parameters!$C$195:$EJ$195,0))</f>
        <v>1287.1359827294864</v>
      </c>
      <c r="S13843" t="n">
        <v>156</v>
      </c>
      <c r="T13843" t="n">
        <v>30</v>
      </c>
      <c r="U13843">
        <f>T13843*S13843*R13843</f>
        <v>6023796.3991739964</v>
      </c>
      <c r="V13843">
        <f>1/U13843</f>
        <v>1.6600826683603107E-7</v>
      </c>
    </row>
    <row r="13844" ht="16" customHeight="1" s="29">
      <c r="A13844" t="inlineStr">
        <is>
          <t>photovoltaic flat-roof installation, 156 kWp, single-Si, on roof</t>
        </is>
      </c>
      <c r="B13844" s="30">
        <f>P13844*V13844</f>
        <v>8.7552791908805266E-9</v>
      </c>
      <c r="C13844" t="inlineStr">
        <is>
          <t>CH</t>
        </is>
      </c>
      <c r="D13844" t="inlineStr">
        <is>
          <t>unit</t>
        </is>
      </c>
      <c r="F13844" t="inlineStr">
        <is>
          <t>technosphere</t>
        </is>
      </c>
      <c r="G13844" t="n">
        <v>2</v>
      </c>
      <c r="H13844" t="n">
        <v>-19.10362020104489</v>
      </c>
      <c r="I13844" t="n">
        <v>0.09798894162072011</v>
      </c>
      <c r="J13844" t="inlineStr">
        <is>
          <t>(2,2,1,1,1,3); Calculation with average annual yield and share of technologies. Lifetime: 30a.</t>
        </is>
      </c>
      <c r="L13844" t="inlineStr">
        <is>
          <t>photovoltaic flat-roof installation, 156 kWp, single-Si, on roof</t>
        </is>
      </c>
      <c r="N13844" t="inlineStr">
        <is>
          <t>all</t>
        </is>
      </c>
      <c r="O13844" t="n">
        <v>1</v>
      </c>
      <c r="P13844" s="30">
        <f>INDEX(parameters!$D$41:$AG$178,MATCH('PV (extension)'!B13832,parameters!$C$41:$C$178,0),MATCH('PV (extension)'!A13844,parameters!$D$5:$AG$5,0))/O13844</f>
        <v>5.2740019263789135E-2</v>
      </c>
      <c r="Q13844" s="3" t="inlineStr">
        <is>
          <t>roof-top</t>
        </is>
      </c>
      <c r="R13844">
        <f>INDEX(parameters!$C$196:$EJ$198,MATCH('PV (extension)'!Q13844,parameters!$B$196:$B$198,0),MATCH('PV (extension)'!B13832,parameters!$C$195:$EJ$195,0))</f>
        <v>1287.1359827294864</v>
      </c>
      <c r="S13844" t="n">
        <v>156</v>
      </c>
      <c r="T13844" t="n">
        <v>30</v>
      </c>
      <c r="U13844">
        <f>T13844*S13844*R13844</f>
        <v>6023796.3991739964</v>
      </c>
      <c r="V13844">
        <f>1/U13844</f>
        <v>1.6600826683603107E-7</v>
      </c>
    </row>
    <row r="13845" ht="16" customHeight="1" s="29">
      <c r="A13845" t="inlineStr">
        <is>
          <t>photovoltaic slanted-roof installation, 3 kWp, CIS, laminated, integrated, on roof</t>
        </is>
      </c>
      <c r="B13845" s="30">
        <f>P13845*V13845</f>
        <v>7.852284777235999E-9</v>
      </c>
      <c r="C13845" t="inlineStr">
        <is>
          <t>CH</t>
        </is>
      </c>
      <c r="D13845" t="inlineStr">
        <is>
          <t>unit</t>
        </is>
      </c>
      <c r="F13845" t="inlineStr">
        <is>
          <t>technosphere</t>
        </is>
      </c>
      <c r="G13845" t="n">
        <v>2</v>
      </c>
      <c r="H13845" t="n">
        <v>-19.69743931800395</v>
      </c>
      <c r="I13845" t="n">
        <v>0.09798894162072011</v>
      </c>
      <c r="J13845" t="inlineStr">
        <is>
          <t>(2,2,1,1,1,3); Calculation with average annual yield and share of technologies. Lifetime: 30a.</t>
        </is>
      </c>
      <c r="L13845" t="inlineStr">
        <is>
          <t>photovoltaic slanted-roof installation, 3 kWp, CIS, laminated, integrated, on roof</t>
        </is>
      </c>
      <c r="N13845" t="inlineStr">
        <is>
          <t>all</t>
        </is>
      </c>
      <c r="O13845" t="n">
        <v>1</v>
      </c>
      <c r="P13845" s="30">
        <f>INDEX(parameters!$D$41:$AG$178,MATCH('PV (extension)'!B13832,parameters!$C$41:$C$178,0),MATCH('PV (extension)'!A13845,parameters!$D$5:$AG$5,0))/O13845</f>
        <v>9.0962624550774995E-4</v>
      </c>
      <c r="Q13845" s="3" t="inlineStr">
        <is>
          <t>roof-top</t>
        </is>
      </c>
      <c r="R13845">
        <f>INDEX(parameters!$C$196:$EJ$198,MATCH('PV (extension)'!Q13845,parameters!$B$196:$B$198,0),MATCH('PV (extension)'!B13832,parameters!$C$195:$EJ$195,0))</f>
        <v>1287.1359827294864</v>
      </c>
      <c r="S13845" t="n">
        <v>3</v>
      </c>
      <c r="T13845" t="n">
        <v>30</v>
      </c>
      <c r="U13845">
        <f>T13845*S13845*R13845</f>
        <v>115842.23844565377</v>
      </c>
      <c r="V13845">
        <f>1/U13845</f>
        <v>8.6324298754736166E-6</v>
      </c>
    </row>
    <row r="13846" ht="16" customHeight="1" s="29">
      <c r="A13846" t="inlineStr">
        <is>
          <t>photovoltaic slanted-roof installation, 3 kWp, CdTe, panel, mounted, on roof</t>
        </is>
      </c>
      <c r="B13846" s="30">
        <f>P13846*V13846</f>
        <v>5.1215005292439823E-8</v>
      </c>
      <c r="C13846" t="inlineStr">
        <is>
          <t>CH</t>
        </is>
      </c>
      <c r="D13846" t="inlineStr">
        <is>
          <t>unit</t>
        </is>
      </c>
      <c r="F13846" t="inlineStr">
        <is>
          <t>technosphere</t>
        </is>
      </c>
      <c r="G13846" t="n">
        <v>2</v>
      </c>
      <c r="H13846" t="n">
        <v>-16.69297991102503</v>
      </c>
      <c r="I13846" t="n">
        <v>0.09798894162072011</v>
      </c>
      <c r="J13846" t="inlineStr">
        <is>
          <t>(2,2,1,1,1,3); Calculation with average annual yield and share of technologies. Lifetime: 30a.</t>
        </is>
      </c>
      <c r="L13846" t="inlineStr">
        <is>
          <t>photovoltaic slanted-roof installation, 3 kWp, CdTe, panel, mounted, on roof</t>
        </is>
      </c>
      <c r="N13846" t="inlineStr">
        <is>
          <t>all</t>
        </is>
      </c>
      <c r="O13846" t="n">
        <v>1</v>
      </c>
      <c r="P13846" s="30">
        <f>INDEX(parameters!$D$41:$AG$178,MATCH('PV (extension)'!B13832,parameters!$C$41:$C$178,0),MATCH('PV (extension)'!A13846,parameters!$D$5:$AG$5,0))/O13846</f>
        <v>5.9328608550822341E-3</v>
      </c>
      <c r="Q13846" s="3" t="inlineStr">
        <is>
          <t>roof-top</t>
        </is>
      </c>
      <c r="R13846">
        <f>INDEX(parameters!$C$196:$EJ$198,MATCH('PV (extension)'!Q13846,parameters!$B$196:$B$198,0),MATCH('PV (extension)'!B13832,parameters!$C$195:$EJ$195,0))</f>
        <v>1287.1359827294864</v>
      </c>
      <c r="S13846" t="n">
        <v>3</v>
      </c>
      <c r="T13846" t="n">
        <v>30</v>
      </c>
      <c r="U13846">
        <f>T13846*S13846*R13846</f>
        <v>115842.23844565377</v>
      </c>
      <c r="V13846">
        <f>1/U13846</f>
        <v>8.6324298754736166E-6</v>
      </c>
    </row>
    <row r="13847" ht="16" customHeight="1" s="29">
      <c r="A13847" t="inlineStr">
        <is>
          <t>photovoltaic slanted-roof installation, 3 kWp, micro-Si, laminated, integrated, on roof</t>
        </is>
      </c>
      <c r="B13847" s="30">
        <f>P13847*V13847</f>
        <v>7.9357584043095608E-10</v>
      </c>
      <c r="C13847" t="inlineStr">
        <is>
          <t>RER</t>
        </is>
      </c>
      <c r="D13847" t="inlineStr">
        <is>
          <t>unit</t>
        </is>
      </c>
      <c r="F13847" t="inlineStr">
        <is>
          <t>technosphere</t>
        </is>
      </c>
      <c r="G13847" t="n">
        <v>2</v>
      </c>
      <c r="H13847" t="n">
        <v>-21.54326959350907</v>
      </c>
      <c r="I13847" t="n">
        <v>0.09798894162072011</v>
      </c>
      <c r="J13847" t="inlineStr">
        <is>
          <t>(2,2,1,1,1,3); Calculation with average annual yield and share of technologies. Lifetime: 30a.</t>
        </is>
      </c>
      <c r="L13847" t="inlineStr">
        <is>
          <t>photovoltaic slanted-roof installation, 3 kWp, micro-Si, laminated, integrated, on roof</t>
        </is>
      </c>
      <c r="N13847" t="inlineStr">
        <is>
          <t>all</t>
        </is>
      </c>
      <c r="O13847" t="n">
        <v>1</v>
      </c>
      <c r="P13847" s="30">
        <f>INDEX(parameters!$D$41:$AG$178,MATCH('PV (extension)'!B13832,parameters!$C$41:$C$178,0),MATCH('PV (extension)'!A13847,parameters!$D$5:$AG$5,0))/O13847</f>
        <v>9.1929601731912907E-5</v>
      </c>
      <c r="Q13847" s="3" t="inlineStr">
        <is>
          <t>roof-top</t>
        </is>
      </c>
      <c r="R13847">
        <f>INDEX(parameters!$C$196:$EJ$198,MATCH('PV (extension)'!Q13847,parameters!$B$196:$B$198,0),MATCH('PV (extension)'!B13832,parameters!$C$195:$EJ$195,0))</f>
        <v>1287.1359827294864</v>
      </c>
      <c r="S13847" t="n">
        <v>3</v>
      </c>
      <c r="T13847" t="n">
        <v>30</v>
      </c>
      <c r="U13847">
        <f>T13847*S13847*R13847</f>
        <v>115842.23844565377</v>
      </c>
      <c r="V13847">
        <f>1/U13847</f>
        <v>8.6324298754736166E-6</v>
      </c>
    </row>
    <row r="13848" ht="16" customHeight="1" s="29">
      <c r="A13848" t="inlineStr">
        <is>
          <t>photovoltaic slanted-roof installation, 3 kWp, micro-Si, panel, mounted, on roof</t>
        </is>
      </c>
      <c r="B13848" s="30">
        <f>P13848*V13848</f>
        <v>1.3796178234713525E-8</v>
      </c>
      <c r="C13848" t="inlineStr">
        <is>
          <t>RER</t>
        </is>
      </c>
      <c r="D13848" t="inlineStr">
        <is>
          <t>unit</t>
        </is>
      </c>
      <c r="F13848" t="inlineStr">
        <is>
          <t>technosphere</t>
        </is>
      </c>
      <c r="G13848" t="n">
        <v>2</v>
      </c>
      <c r="H13848" t="n">
        <v>-18.72987249989203</v>
      </c>
      <c r="I13848" t="n">
        <v>0.09798894162072011</v>
      </c>
      <c r="J13848" t="inlineStr">
        <is>
          <t>(2,2,1,1,1,3); Calculation with average annual yield and share of technologies. Lifetime: 30a.</t>
        </is>
      </c>
      <c r="L13848" t="inlineStr">
        <is>
          <t>photovoltaic slanted-roof installation, 3 kWp, micro-Si, panel, mounted, on roof</t>
        </is>
      </c>
      <c r="N13848" t="inlineStr">
        <is>
          <t>all</t>
        </is>
      </c>
      <c r="O13848" t="n">
        <v>1</v>
      </c>
      <c r="P13848" s="30">
        <f>INDEX(parameters!$D$41:$AG$178,MATCH('PV (extension)'!B13832,parameters!$C$41:$C$178,0),MATCH('PV (extension)'!A13848,parameters!$D$5:$AG$5,0))/O13848</f>
        <v>1.5981801687044229E-3</v>
      </c>
      <c r="Q13848" s="3" t="inlineStr">
        <is>
          <t>roof-top</t>
        </is>
      </c>
      <c r="R13848">
        <f>INDEX(parameters!$C$196:$EJ$198,MATCH('PV (extension)'!Q13848,parameters!$B$196:$B$198,0),MATCH('PV (extension)'!B13832,parameters!$C$195:$EJ$195,0))</f>
        <v>1287.1359827294864</v>
      </c>
      <c r="S13848" t="n">
        <v>3</v>
      </c>
      <c r="T13848" t="n">
        <v>30</v>
      </c>
      <c r="U13848">
        <f>T13848*S13848*R13848</f>
        <v>115842.23844565377</v>
      </c>
      <c r="V13848">
        <f>1/U13848</f>
        <v>8.6324298754736166E-6</v>
      </c>
    </row>
    <row r="13849" s="29">
      <c r="A13849" t="inlineStr">
        <is>
          <t>photovoltaic open ground installation, 570 kWp, CIS, on open ground</t>
        </is>
      </c>
      <c r="B13849" s="30">
        <f>P13849*V13849</f>
        <v>4.315276552660154E-10</v>
      </c>
      <c r="C13849" t="inlineStr">
        <is>
          <t>RER</t>
        </is>
      </c>
      <c r="D13849" t="inlineStr">
        <is>
          <t>unit</t>
        </is>
      </c>
      <c r="F13849" t="inlineStr">
        <is>
          <t>technosphere</t>
        </is>
      </c>
      <c r="G13849" t="n">
        <v>2</v>
      </c>
      <c r="H13849" t="n">
        <v>-21.66656811806742</v>
      </c>
      <c r="I13849" t="n">
        <v>0.09798894162072011</v>
      </c>
      <c r="J13849" t="inlineStr">
        <is>
          <t>(2,2,1,1,1,3); Calculation with average annual yield and share of technologies. Lifetime: 30a.</t>
        </is>
      </c>
      <c r="L13849" t="inlineStr">
        <is>
          <t>photovoltaic open ground installation, 570 kWp, CIS, on open ground</t>
        </is>
      </c>
      <c r="N13849" t="inlineStr">
        <is>
          <t>all</t>
        </is>
      </c>
      <c r="O13849" t="n">
        <v>1</v>
      </c>
      <c r="P13849" s="30">
        <f>INDEX(parameters!$D$41:$AG$178,MATCH('PV (extension)'!B13832,parameters!$C$41:$C$178,0),MATCH('PV (extension)'!A13849,parameters!$D$5:$AG$5,0))/O13849</f>
        <v>1.0104185757523119E-2</v>
      </c>
      <c r="Q13849" t="inlineStr">
        <is>
          <t>central</t>
        </is>
      </c>
      <c r="R13849">
        <f>INDEX(parameters!$C$196:$EJ$198,MATCH('PV (extension)'!Q13849,parameters!$B$196:$B$198,0),MATCH('PV (extension)'!B13832,parameters!$C$195:$EJ$195,0))</f>
        <v>1369.2935986483899</v>
      </c>
      <c r="S13849" t="n">
        <v>570</v>
      </c>
      <c r="T13849" t="n">
        <v>30</v>
      </c>
      <c r="U13849">
        <f>T13849*S13849*R13849</f>
        <v>23414920.536887467</v>
      </c>
      <c r="V13849">
        <f>1/U13849</f>
        <v>4.2707810962869467E-8</v>
      </c>
    </row>
    <row r="13850" s="29">
      <c r="A13850" t="inlineStr">
        <is>
          <t>photovoltaic open ground installation, 570 kWp, CdTe, on open ground</t>
        </is>
      </c>
      <c r="B13850" s="30">
        <f>P13850*V13850</f>
        <v>3.1699688912002091E-9</v>
      </c>
      <c r="C13850" t="inlineStr">
        <is>
          <t>RER</t>
        </is>
      </c>
      <c r="D13850" t="inlineStr">
        <is>
          <t>unit</t>
        </is>
      </c>
      <c r="F13850" t="inlineStr">
        <is>
          <t>technosphere</t>
        </is>
      </c>
      <c r="G13850" t="n">
        <v>2</v>
      </c>
      <c r="H13850" t="n">
        <v>-21.47552628199886</v>
      </c>
      <c r="I13850" t="n">
        <v>0.09798894162072011</v>
      </c>
      <c r="J13850" t="inlineStr">
        <is>
          <t>(2,2,1,1,1,3); Calculation with average annual yield and share of technologies. Lifetime: 30a.</t>
        </is>
      </c>
      <c r="L13850" t="inlineStr">
        <is>
          <t>photovoltaic open ground installation, 570 kWp, CdTe, on open ground</t>
        </is>
      </c>
      <c r="N13850" t="inlineStr">
        <is>
          <t>all</t>
        </is>
      </c>
      <c r="O13850" t="n">
        <v>1</v>
      </c>
      <c r="P13850" s="30">
        <f>INDEX(parameters!$D$41:$AG$178,MATCH('PV (extension)'!B13832,parameters!$C$41:$C$178,0),MATCH('PV (extension)'!A13850,parameters!$D$5:$AG$5,0))/O13850</f>
        <v>7.4224569691858172E-2</v>
      </c>
      <c r="Q13850" t="inlineStr">
        <is>
          <t>central</t>
        </is>
      </c>
      <c r="R13850">
        <f>INDEX(parameters!$C$196:$EJ$198,MATCH('PV (extension)'!Q13850,parameters!$B$196:$B$198,0),MATCH('PV (extension)'!B13832,parameters!$C$195:$EJ$195,0))</f>
        <v>1369.2935986483899</v>
      </c>
      <c r="S13850" t="n">
        <v>570</v>
      </c>
      <c r="T13850" t="n">
        <v>30</v>
      </c>
      <c r="U13850">
        <f>T13850*S13850*R13850</f>
        <v>23414920.536887467</v>
      </c>
      <c r="V13850">
        <f>1/U13850</f>
        <v>4.2707810962869467E-8</v>
      </c>
    </row>
    <row r="13851" s="29">
      <c r="A13851" t="inlineStr">
        <is>
          <t>photovoltaic open ground installation, 570 kWp, micro-Si, on open ground</t>
        </is>
      </c>
      <c r="B13851" s="30">
        <f>P13851*V13851</f>
        <v>3.359942078554153E-11</v>
      </c>
      <c r="C13851" t="inlineStr">
        <is>
          <t>RER</t>
        </is>
      </c>
      <c r="D13851" t="inlineStr">
        <is>
          <t>unit</t>
        </is>
      </c>
      <c r="F13851" t="inlineStr">
        <is>
          <t>technosphere</t>
        </is>
      </c>
      <c r="G13851" t="n">
        <v>2</v>
      </c>
      <c r="H13851" t="n">
        <v>-23.51240679473371</v>
      </c>
      <c r="I13851" t="n">
        <v>0.09798894162072011</v>
      </c>
      <c r="J13851" t="inlineStr">
        <is>
          <t>(2,2,1,1,1,3); Calculation with average annual yield and share of technologies. Lifetime: 30a.</t>
        </is>
      </c>
      <c r="L13851" t="inlineStr">
        <is>
          <t>photovoltaic open ground installation, 570 kWp, micro-Si, on open ground</t>
        </is>
      </c>
      <c r="N13851" t="inlineStr">
        <is>
          <t>all</t>
        </is>
      </c>
      <c r="O13851" t="n">
        <v>1</v>
      </c>
      <c r="P13851" s="30">
        <f>INDEX(parameters!$D$41:$AG$178,MATCH('PV (extension)'!B13832,parameters!$C$41:$C$178,0),MATCH('PV (extension)'!A13851,parameters!$D$5:$AG$5,0))/O13851</f>
        <v>7.867277677789E-4</v>
      </c>
      <c r="Q13851" t="inlineStr">
        <is>
          <t>central</t>
        </is>
      </c>
      <c r="R13851">
        <f>INDEX(parameters!$C$196:$EJ$198,MATCH('PV (extension)'!Q13851,parameters!$B$196:$B$198,0),MATCH('PV (extension)'!B13832,parameters!$C$195:$EJ$195,0))</f>
        <v>1369.2935986483899</v>
      </c>
      <c r="S13851" t="n">
        <v>570</v>
      </c>
      <c r="T13851" t="n">
        <v>30</v>
      </c>
      <c r="U13851">
        <f>T13851*S13851*R13851</f>
        <v>23414920.536887467</v>
      </c>
      <c r="V13851">
        <f>1/U13851</f>
        <v>4.2707810962869467E-8</v>
      </c>
    </row>
    <row r="13852" s="29">
      <c r="A13852" t="inlineStr">
        <is>
          <t>photovoltaic open ground installation, 570 kWp, multi-Si, on open ground</t>
        </is>
      </c>
      <c r="B13852" s="30">
        <f>P13852*V13852</f>
        <v>1.1244019417147323E-8</v>
      </c>
      <c r="C13852" t="inlineStr">
        <is>
          <t>RER</t>
        </is>
      </c>
      <c r="D13852" t="inlineStr">
        <is>
          <t>unit</t>
        </is>
      </c>
      <c r="F13852" t="inlineStr">
        <is>
          <t>technosphere</t>
        </is>
      </c>
      <c r="G13852" t="n">
        <v>2</v>
      </c>
      <c r="H13852" t="n">
        <v>-18.20082258362968</v>
      </c>
      <c r="I13852" t="n">
        <v>0.09798894162072011</v>
      </c>
      <c r="J13852" t="inlineStr">
        <is>
          <t>(2,2,1,1,1,3); Calculation with average annual yield and share of technologies. Lifetime: 30a.</t>
        </is>
      </c>
      <c r="L13852" t="inlineStr">
        <is>
          <t>photovoltaic open ground installation, 570 kWp, multi-Si, on open ground</t>
        </is>
      </c>
      <c r="N13852" t="inlineStr">
        <is>
          <t>all</t>
        </is>
      </c>
      <c r="O13852" t="n">
        <v>1</v>
      </c>
      <c r="P13852" s="30">
        <f>INDEX(parameters!$D$41:$AG$178,MATCH('PV (extension)'!B13832,parameters!$C$41:$C$178,0),MATCH('PV (extension)'!A13852,parameters!$D$5:$AG$5,0))/O13852</f>
        <v>0.2632778211677243</v>
      </c>
      <c r="Q13852" t="inlineStr">
        <is>
          <t>central</t>
        </is>
      </c>
      <c r="R13852">
        <f>INDEX(parameters!$C$196:$EJ$198,MATCH('PV (extension)'!Q13852,parameters!$B$196:$B$198,0),MATCH('PV (extension)'!B13832,parameters!$C$195:$EJ$195,0))</f>
        <v>1369.2935986483899</v>
      </c>
      <c r="S13852" t="n">
        <v>570</v>
      </c>
      <c r="T13852" t="n">
        <v>30</v>
      </c>
      <c r="U13852">
        <f>T13852*S13852*R13852</f>
        <v>23414920.536887467</v>
      </c>
      <c r="V13852">
        <f>1/U13852</f>
        <v>4.2707810962869467E-8</v>
      </c>
    </row>
    <row r="13853" s="29">
      <c r="A13853" t="inlineStr">
        <is>
          <t>photovoltaic open ground installation, 570 kWp, single-Si, on open ground</t>
        </is>
      </c>
      <c r="B13853" s="30">
        <f>P13853*V13853</f>
        <v>5.964311982382421E-9</v>
      </c>
      <c r="C13853" t="inlineStr">
        <is>
          <t>RER</t>
        </is>
      </c>
      <c r="D13853" t="inlineStr">
        <is>
          <t>unit</t>
        </is>
      </c>
      <c r="F13853" t="inlineStr">
        <is>
          <t>technosphere</t>
        </is>
      </c>
      <c r="G13853" t="n">
        <v>2</v>
      </c>
      <c r="H13853" t="n">
        <v>-18.8364689523836</v>
      </c>
      <c r="I13853" t="n">
        <v>0.09798894162072011</v>
      </c>
      <c r="J13853" t="inlineStr">
        <is>
          <t>(2,2,1,1,1,3); Calculation with average annual yield and share of technologies. Lifetime: 30a.</t>
        </is>
      </c>
      <c r="L13853" t="inlineStr">
        <is>
          <t>photovoltaic open ground installation, 570 kWp, single-Si, on open ground</t>
        </is>
      </c>
      <c r="N13853" t="inlineStr">
        <is>
          <t>all</t>
        </is>
      </c>
      <c r="O13853" t="n">
        <v>1</v>
      </c>
      <c r="P13853" s="30">
        <f>INDEX(parameters!$D$41:$AG$178,MATCH('PV (extension)'!B13832,parameters!$C$41:$C$178,0),MATCH('PV (extension)'!A13853,parameters!$D$5:$AG$5,0))/O13853</f>
        <v>0.13965389112469015</v>
      </c>
      <c r="Q13853" t="inlineStr">
        <is>
          <t>central</t>
        </is>
      </c>
      <c r="R13853">
        <f>INDEX(parameters!$C$196:$EJ$198,MATCH('PV (extension)'!Q13853,parameters!$B$196:$B$198,0),MATCH('PV (extension)'!B13832,parameters!$C$195:$EJ$195,0))</f>
        <v>1369.2935986483899</v>
      </c>
      <c r="S13853" t="n">
        <v>570</v>
      </c>
      <c r="T13853" t="n">
        <v>30</v>
      </c>
      <c r="U13853">
        <f>T13853*S13853*R13853</f>
        <v>23414920.536887467</v>
      </c>
      <c r="V13853">
        <f>1/U13853</f>
        <v>4.2707810962869467E-8</v>
      </c>
    </row>
    <row r="13854" ht="16" customHeight="1" s="29">
      <c r="A13854" t="inlineStr">
        <is>
          <t>photovoltaic slanted-roof installation, 93 kWp, multi-Si, laminated, integrated, on roof</t>
        </is>
      </c>
      <c r="B13854" s="30">
        <f>P13854*V13854</f>
        <v>1.8405063117416621E-9</v>
      </c>
      <c r="C13854" t="inlineStr">
        <is>
          <t>CH</t>
        </is>
      </c>
      <c r="D13854" t="inlineStr">
        <is>
          <t>unit</t>
        </is>
      </c>
      <c r="F13854" t="inlineStr">
        <is>
          <t>technosphere</t>
        </is>
      </c>
      <c r="G13854" t="n">
        <v>2</v>
      </c>
      <c r="H13854" t="n">
        <v>-20.65878981776205</v>
      </c>
      <c r="I13854" t="n">
        <v>0.09798894162072011</v>
      </c>
      <c r="J13854" t="inlineStr">
        <is>
          <t>(2,2,1,1,1,3); Calculation with average annual yield and share of technologies. Lifetime: 30a.</t>
        </is>
      </c>
      <c r="L13854" t="inlineStr">
        <is>
          <t>photovoltaic slanted-roof installation, 93 kWp, multi-Si, laminated, integrated, on roof</t>
        </is>
      </c>
      <c r="N13854" t="inlineStr">
        <is>
          <t>all</t>
        </is>
      </c>
      <c r="O13854" t="n">
        <v>1</v>
      </c>
      <c r="P13854" s="30">
        <f>INDEX(parameters!$D$41:$AG$178,MATCH('PV (extension)'!B13832,parameters!$C$41:$C$178,0),MATCH('PV (extension)'!A13854,parameters!$D$5:$AG$5,0))/O13854</f>
        <v>6.6094595017907607E-3</v>
      </c>
      <c r="Q13854" s="3" t="inlineStr">
        <is>
          <t>roof-top</t>
        </is>
      </c>
      <c r="R13854">
        <f>INDEX(parameters!$C$196:$EJ$198,MATCH('PV (extension)'!Q13854,parameters!$B$196:$B$198,0),MATCH('PV (extension)'!B13832,parameters!$C$195:$EJ$195,0))</f>
        <v>1287.1359827294864</v>
      </c>
      <c r="S13854" t="n">
        <v>93</v>
      </c>
      <c r="T13854" t="n">
        <v>30</v>
      </c>
      <c r="U13854">
        <f>T13854*S13854*R13854</f>
        <v>3591109.391815267</v>
      </c>
      <c r="V13854">
        <f>1/U13854</f>
        <v>2.7846547985398761E-7</v>
      </c>
    </row>
    <row r="13855" ht="16" customHeight="1" s="29">
      <c r="A13855" t="inlineStr">
        <is>
          <t>photovoltaic slanted-roof installation, 93 kWp, multi-Si, panel, mounted, on roof</t>
        </is>
      </c>
      <c r="B13855" s="30">
        <f>P13855*V13855</f>
        <v>3.1208458835426383E-8</v>
      </c>
      <c r="C13855" t="inlineStr">
        <is>
          <t>CH</t>
        </is>
      </c>
      <c r="D13855" t="inlineStr">
        <is>
          <t>unit</t>
        </is>
      </c>
      <c r="F13855" t="inlineStr">
        <is>
          <t>technosphere</t>
        </is>
      </c>
      <c r="G13855" t="n">
        <v>2</v>
      </c>
      <c r="H13855" t="n">
        <v>-17.84536035000586</v>
      </c>
      <c r="I13855" t="n">
        <v>0.09798894162072011</v>
      </c>
      <c r="J13855" t="inlineStr">
        <is>
          <t>(2,2,1,1,1,3); Calculation with average annual yield and share of technologies. Lifetime: 30a.</t>
        </is>
      </c>
      <c r="L13855" t="inlineStr">
        <is>
          <t>photovoltaic slanted-roof installation, 93 kWp, multi-Si, panel, mounted, on roof</t>
        </is>
      </c>
      <c r="N13855" t="inlineStr">
        <is>
          <t>all</t>
        </is>
      </c>
      <c r="O13855" t="n">
        <v>1</v>
      </c>
      <c r="P13855" s="30">
        <f>INDEX(parameters!$D$41:$AG$178,MATCH('PV (extension)'!B13832,parameters!$C$41:$C$178,0),MATCH('PV (extension)'!A13855,parameters!$D$5:$AG$5,0))/O13855</f>
        <v>0.11207298962797985</v>
      </c>
      <c r="Q13855" s="3" t="inlineStr">
        <is>
          <t>roof-top</t>
        </is>
      </c>
      <c r="R13855">
        <f>INDEX(parameters!$C$196:$EJ$198,MATCH('PV (extension)'!Q13855,parameters!$B$196:$B$198,0),MATCH('PV (extension)'!B13832,parameters!$C$195:$EJ$195,0))</f>
        <v>1287.1359827294864</v>
      </c>
      <c r="S13855" t="n">
        <v>93</v>
      </c>
      <c r="T13855" t="n">
        <v>30</v>
      </c>
      <c r="U13855">
        <f>T13855*S13855*R13855</f>
        <v>3591109.391815267</v>
      </c>
      <c r="V13855">
        <f>1/U13855</f>
        <v>2.7846547985398761E-7</v>
      </c>
    </row>
    <row r="13856" ht="16" customHeight="1" s="29">
      <c r="A13856" t="inlineStr">
        <is>
          <t>photovoltaic slanted-roof installation, 93 kWp, single-Si, laminated, integrated, on roof</t>
        </is>
      </c>
      <c r="B13856" s="30">
        <f>P13856*V13856</f>
        <v>9.729713686236274E-10</v>
      </c>
      <c r="C13856" t="inlineStr">
        <is>
          <t>CH</t>
        </is>
      </c>
      <c r="D13856" t="inlineStr">
        <is>
          <t>unit</t>
        </is>
      </c>
      <c r="F13856" t="inlineStr">
        <is>
          <t>technosphere</t>
        </is>
      </c>
      <c r="G13856" t="n">
        <v>2</v>
      </c>
      <c r="H13856" t="n">
        <v>-21.2944254997521</v>
      </c>
      <c r="I13856" t="n">
        <v>0.09798894162072011</v>
      </c>
      <c r="J13856" t="inlineStr">
        <is>
          <t>(2,2,1,1,1,3); Calculation with average annual yield and share of technologies. Lifetime: 30a.</t>
        </is>
      </c>
      <c r="L13856" t="inlineStr">
        <is>
          <t>photovoltaic slanted-roof installation, 93 kWp, single-Si, laminated, integrated, on roof</t>
        </is>
      </c>
      <c r="N13856" t="inlineStr">
        <is>
          <t>all</t>
        </is>
      </c>
      <c r="O13856" t="n">
        <v>1</v>
      </c>
      <c r="P13856" s="30">
        <f>INDEX(parameters!$D$41:$AG$178,MATCH('PV (extension)'!B13832,parameters!$C$41:$C$178,0),MATCH('PV (extension)'!A13856,parameters!$D$5:$AG$5,0))/O13856</f>
        <v>3.4940466198316628E-3</v>
      </c>
      <c r="Q13856" s="3" t="inlineStr">
        <is>
          <t>roof-top</t>
        </is>
      </c>
      <c r="R13856">
        <f>INDEX(parameters!$C$196:$EJ$198,MATCH('PV (extension)'!Q13856,parameters!$B$196:$B$198,0),MATCH('PV (extension)'!B13832,parameters!$C$195:$EJ$195,0))</f>
        <v>1287.1359827294864</v>
      </c>
      <c r="S13856" t="n">
        <v>93</v>
      </c>
      <c r="T13856" t="n">
        <v>30</v>
      </c>
      <c r="U13856">
        <f>T13856*S13856*R13856</f>
        <v>3591109.391815267</v>
      </c>
      <c r="V13856">
        <f>1/U13856</f>
        <v>2.7846547985398761E-7</v>
      </c>
    </row>
    <row r="13857" ht="16" customHeight="1" s="29">
      <c r="A13857" t="inlineStr">
        <is>
          <t>photovoltaic slanted-roof installation, 93 kWp, single-Si, panel, mounted, on roof</t>
        </is>
      </c>
      <c r="B13857" s="30">
        <f>P13857*V13857</f>
        <v>1.6347318872975657E-8</v>
      </c>
      <c r="C13857" t="inlineStr">
        <is>
          <t>CH</t>
        </is>
      </c>
      <c r="D13857" t="inlineStr">
        <is>
          <t>unit</t>
        </is>
      </c>
      <c r="F13857" t="inlineStr">
        <is>
          <t>technosphere</t>
        </is>
      </c>
      <c r="G13857" t="n">
        <v>2</v>
      </c>
      <c r="H13857" t="n">
        <v>-18.48100416113547</v>
      </c>
      <c r="I13857" t="n">
        <v>0.09798894162072011</v>
      </c>
      <c r="J13857" t="inlineStr">
        <is>
          <t>(2,2,1,1,1,3); Calculation with average annual yield and share of technologies. Lifetime: 30a.</t>
        </is>
      </c>
      <c r="L13857" t="inlineStr">
        <is>
          <t>photovoltaic slanted-roof installation, 93 kWp, single-Si, panel, mounted, on roof</t>
        </is>
      </c>
      <c r="N13857" t="inlineStr">
        <is>
          <t>all</t>
        </is>
      </c>
      <c r="O13857" t="n">
        <v>1</v>
      </c>
      <c r="P13857" s="30">
        <f>INDEX(parameters!$D$41:$AG$178,MATCH('PV (extension)'!B13832,parameters!$C$41:$C$178,0),MATCH('PV (extension)'!A13857,parameters!$D$5:$AG$5,0))/O13857</f>
        <v>5.8705010335741853E-2</v>
      </c>
      <c r="Q13857" s="3" t="inlineStr">
        <is>
          <t>roof-top</t>
        </is>
      </c>
      <c r="R13857">
        <f>INDEX(parameters!$C$196:$EJ$198,MATCH('PV (extension)'!Q13857,parameters!$B$196:$B$198,0),MATCH('PV (extension)'!B13832,parameters!$C$195:$EJ$195,0))</f>
        <v>1287.1359827294864</v>
      </c>
      <c r="S13857" t="n">
        <v>93</v>
      </c>
      <c r="T13857" t="n">
        <v>30</v>
      </c>
      <c r="U13857">
        <f>T13857*S13857*R13857</f>
        <v>3591109.391815267</v>
      </c>
      <c r="V13857">
        <f>1/U13857</f>
        <v>2.7846547985398761E-7</v>
      </c>
    </row>
    <row r="13858" s="29">
      <c r="A13858" t="inlineStr">
        <is>
          <t>photovoltaic facade installation, 3kWp, multi-Si, laminated, integrated, at building</t>
        </is>
      </c>
      <c r="B13858" s="30">
        <f>P13858*V13858</f>
        <v>4.0406004967686338E-8</v>
      </c>
      <c r="C13858" t="inlineStr">
        <is>
          <t>APAC</t>
        </is>
      </c>
      <c r="D13858" t="inlineStr">
        <is>
          <t>unit</t>
        </is>
      </c>
      <c r="F13858" t="inlineStr">
        <is>
          <t>technosphere</t>
        </is>
      </c>
      <c r="G13858" t="n">
        <v>2</v>
      </c>
      <c r="H13858" t="n">
        <v>-17.5612990452514</v>
      </c>
      <c r="I13858" t="n">
        <v>0.09798894162072011</v>
      </c>
      <c r="J13858" t="inlineStr">
        <is>
          <t>(2,2,1,1,1,3); Calculation with average annual yield and share of technologies. Lifetime: 30a.</t>
        </is>
      </c>
      <c r="L13858" t="inlineStr">
        <is>
          <t>photovoltaic facade installation, 3kWp, multi-Si, laminated, integrated, at building</t>
        </is>
      </c>
      <c r="N13858" t="inlineStr">
        <is>
          <t>all</t>
        </is>
      </c>
      <c r="O13858" t="n">
        <v>1</v>
      </c>
      <c r="P13858" s="30">
        <f>INDEX(parameters!$D$41:$AG$178,MATCH('PV (extension)'!B13832,parameters!$C$41:$C$178,0),MATCH('PV (extension)'!A13858,parameters!$D$5:$AG$5,0))/O13858</f>
        <v>3.2864644265829519E-3</v>
      </c>
      <c r="Q13858" t="inlineStr">
        <is>
          <t>façade</t>
        </is>
      </c>
      <c r="R13858">
        <f>INDEX(parameters!$C$196:$EJ$198,MATCH('PV (extension)'!Q13858,parameters!$B$196:$B$198,0),MATCH('PV (extension)'!B13832,parameters!$C$195:$EJ$195,0))</f>
        <v>903.73377510793739</v>
      </c>
      <c r="S13858" t="n">
        <v>3</v>
      </c>
      <c r="T13858" t="n">
        <v>30</v>
      </c>
      <c r="U13858">
        <f>T13858*S13858*R13858</f>
        <v>81336.03975971436</v>
      </c>
      <c r="V13858">
        <f>1/U13858</f>
        <v>1.2294672852947271E-5</v>
      </c>
    </row>
    <row r="13859" s="29">
      <c r="A13859" t="inlineStr">
        <is>
          <t>photovoltaic facade installation, 3kWp, multi-Si, panel, mounted, at building</t>
        </is>
      </c>
      <c r="B13859" s="30">
        <f>P13859*V13859</f>
        <v>3.9627596703541119E-8</v>
      </c>
      <c r="C13859" t="inlineStr">
        <is>
          <t>APAC</t>
        </is>
      </c>
      <c r="D13859" t="inlineStr">
        <is>
          <t>unit</t>
        </is>
      </c>
      <c r="F13859" t="inlineStr">
        <is>
          <t>technosphere</t>
        </is>
      </c>
      <c r="G13859" t="n">
        <v>2</v>
      </c>
      <c r="H13859" t="n">
        <v>-17.5612990452514</v>
      </c>
      <c r="I13859" t="n">
        <v>0.09798894162072011</v>
      </c>
      <c r="J13859" t="inlineStr">
        <is>
          <t>(2,2,1,1,1,3); Calculation with average annual yield and share of technologies. Lifetime: 30a.</t>
        </is>
      </c>
      <c r="L13859" t="inlineStr">
        <is>
          <t>photovoltaic facade installation, 3kWp, multi-Si, panel, mounted, at building</t>
        </is>
      </c>
      <c r="N13859" t="inlineStr">
        <is>
          <t>all</t>
        </is>
      </c>
      <c r="O13859" t="n">
        <v>1</v>
      </c>
      <c r="P13859" s="30">
        <f>INDEX(parameters!$D$41:$AG$178,MATCH('PV (extension)'!B13832,parameters!$C$41:$C$178,0),MATCH('PV (extension)'!A13859,parameters!$D$5:$AG$5,0))/O13859</f>
        <v>3.2231517810611459E-3</v>
      </c>
      <c r="Q13859" t="inlineStr">
        <is>
          <t>façade</t>
        </is>
      </c>
      <c r="R13859">
        <f>INDEX(parameters!$C$196:$EJ$198,MATCH('PV (extension)'!Q13859,parameters!$B$196:$B$198,0),MATCH('PV (extension)'!B13832,parameters!$C$195:$EJ$195,0))</f>
        <v>903.73377510793739</v>
      </c>
      <c r="S13859" t="n">
        <v>3</v>
      </c>
      <c r="T13859" t="n">
        <v>30</v>
      </c>
      <c r="U13859">
        <f>T13859*S13859*R13859</f>
        <v>81336.03975971436</v>
      </c>
      <c r="V13859">
        <f>1/U13859</f>
        <v>1.2294672852947271E-5</v>
      </c>
    </row>
    <row r="13860" s="29">
      <c r="A13860" t="inlineStr">
        <is>
          <t>photovoltaic facade installation, 3kWp, single-Si, laminated, integrated, at building</t>
        </is>
      </c>
      <c r="B13860" s="30">
        <f>P13860*V13860</f>
        <v>2.1301594761697088E-8</v>
      </c>
      <c r="C13860" t="inlineStr">
        <is>
          <t>APAC</t>
        </is>
      </c>
      <c r="D13860" t="inlineStr">
        <is>
          <t>unit</t>
        </is>
      </c>
      <c r="F13860" t="inlineStr">
        <is>
          <t>technosphere</t>
        </is>
      </c>
      <c r="G13860" t="n">
        <v>2</v>
      </c>
      <c r="H13860" t="n">
        <v>-18.19689739735082</v>
      </c>
      <c r="I13860" t="n">
        <v>0.09798894162072011</v>
      </c>
      <c r="J13860" t="inlineStr">
        <is>
          <t>(2,2,1,1,1,3); Calculation with average annual yield and share of technologies. Lifetime: 30a.</t>
        </is>
      </c>
      <c r="L13860" t="inlineStr">
        <is>
          <t>photovoltaic facade installation, 3kWp, single-Si, laminated, integrated, at building</t>
        </is>
      </c>
      <c r="N13860" t="inlineStr">
        <is>
          <t>all</t>
        </is>
      </c>
      <c r="O13860" t="n">
        <v>1</v>
      </c>
      <c r="P13860" s="30">
        <f>INDEX(parameters!$D$41:$AG$178,MATCH('PV (extension)'!B13832,parameters!$C$41:$C$178,0),MATCH('PV (extension)'!A13860,parameters!$D$5:$AG$5,0))/O13860</f>
        <v>1.7325873584827175E-3</v>
      </c>
      <c r="Q13860" t="inlineStr">
        <is>
          <t>façade</t>
        </is>
      </c>
      <c r="R13860">
        <f>INDEX(parameters!$C$196:$EJ$198,MATCH('PV (extension)'!Q13860,parameters!$B$196:$B$198,0),MATCH('PV (extension)'!B13832,parameters!$C$195:$EJ$195,0))</f>
        <v>903.73377510793739</v>
      </c>
      <c r="S13860" t="n">
        <v>3</v>
      </c>
      <c r="T13860" t="n">
        <v>30</v>
      </c>
      <c r="U13860">
        <f>T13860*S13860*R13860</f>
        <v>81336.03975971436</v>
      </c>
      <c r="V13860">
        <f>1/U13860</f>
        <v>1.2294672852947271E-5</v>
      </c>
    </row>
    <row r="13861" s="29">
      <c r="A13861" t="inlineStr">
        <is>
          <t>photovoltaic facade installation, 3kWp, single-Si, panel, mounted, at building</t>
        </is>
      </c>
      <c r="B13861" s="30">
        <f>P13861*V13861</f>
        <v>2.1283163581552088E-8</v>
      </c>
      <c r="C13861" t="inlineStr">
        <is>
          <t>APAC</t>
        </is>
      </c>
      <c r="D13861" t="inlineStr">
        <is>
          <t>unit</t>
        </is>
      </c>
      <c r="F13861" t="inlineStr">
        <is>
          <t>technosphere</t>
        </is>
      </c>
      <c r="G13861" t="n">
        <v>2</v>
      </c>
      <c r="H13861" t="n">
        <v>-18.19689739735082</v>
      </c>
      <c r="I13861" t="n">
        <v>0.09798894162072011</v>
      </c>
      <c r="J13861" t="inlineStr">
        <is>
          <t>(2,2,1,1,1,3); Calculation with average annual yield and share of technologies. Lifetime: 30a.</t>
        </is>
      </c>
      <c r="L13861" t="inlineStr">
        <is>
          <t>photovoltaic facade installation, 3kWp, single-Si, panel, mounted, at building</t>
        </is>
      </c>
      <c r="N13861" t="inlineStr">
        <is>
          <t>all</t>
        </is>
      </c>
      <c r="O13861" t="n">
        <v>1</v>
      </c>
      <c r="P13861" s="30">
        <f>INDEX(parameters!$D$41:$AG$178,MATCH('PV (extension)'!B13832,parameters!$C$41:$C$178,0),MATCH('PV (extension)'!A13861,parameters!$D$5:$AG$5,0))/O13861</f>
        <v>1.7310882392816251E-3</v>
      </c>
      <c r="Q13861" t="inlineStr">
        <is>
          <t>façade</t>
        </is>
      </c>
      <c r="R13861">
        <f>INDEX(parameters!$C$196:$EJ$198,MATCH('PV (extension)'!Q13861,parameters!$B$196:$B$198,0),MATCH('PV (extension)'!B13832,parameters!$C$195:$EJ$195,0))</f>
        <v>903.73377510793739</v>
      </c>
      <c r="S13861" t="n">
        <v>3</v>
      </c>
      <c r="T13861" t="n">
        <v>30</v>
      </c>
      <c r="U13861">
        <f>T13861*S13861*R13861</f>
        <v>81336.03975971436</v>
      </c>
      <c r="V13861">
        <f>1/U13861</f>
        <v>1.2294672852947271E-5</v>
      </c>
    </row>
    <row r="13862" ht="16" customHeight="1" s="29">
      <c r="A13862" t="inlineStr">
        <is>
          <t>photovoltaic flat-roof installation, 3kWp, multi-Si, on roof</t>
        </is>
      </c>
      <c r="B13862" s="30">
        <f>P13862*V13862</f>
        <v>4.3701736520071928E-7</v>
      </c>
      <c r="C13862" t="inlineStr">
        <is>
          <t>APAC</t>
        </is>
      </c>
      <c r="D13862" t="inlineStr">
        <is>
          <t>unit</t>
        </is>
      </c>
      <c r="F13862" t="inlineStr">
        <is>
          <t>technosphere</t>
        </is>
      </c>
      <c r="G13862" t="n">
        <v>2</v>
      </c>
      <c r="H13862" t="n">
        <v>-15.20991773919472</v>
      </c>
      <c r="I13862" t="n">
        <v>0.09798894162072011</v>
      </c>
      <c r="J13862" t="inlineStr">
        <is>
          <t>(2,2,1,1,1,3); Calculation with average annual yield and share of technologies. Lifetime: 30a.</t>
        </is>
      </c>
      <c r="L13862" t="inlineStr">
        <is>
          <t>photovoltaic flat-roof installation, 3kWp, multi-Si, on roof</t>
        </is>
      </c>
      <c r="N13862" t="inlineStr">
        <is>
          <t>all</t>
        </is>
      </c>
      <c r="O13862" t="n">
        <v>1</v>
      </c>
      <c r="P13862" s="30">
        <f>INDEX(parameters!$D$41:$AG$178,MATCH('PV (extension)'!B13832,parameters!$C$41:$C$178,0),MATCH('PV (extension)'!A13862,parameters!$D$5:$AG$5,0))/O13862</f>
        <v>5.0625069824473082E-2</v>
      </c>
      <c r="Q13862" s="3" t="inlineStr">
        <is>
          <t>roof-top</t>
        </is>
      </c>
      <c r="R13862">
        <f>INDEX(parameters!$C$196:$EJ$198,MATCH('PV (extension)'!Q13862,parameters!$B$196:$B$198,0),MATCH('PV (extension)'!B13832,parameters!$C$195:$EJ$195,0))</f>
        <v>1287.1359827294864</v>
      </c>
      <c r="S13862" t="n">
        <v>3</v>
      </c>
      <c r="T13862" t="n">
        <v>30</v>
      </c>
      <c r="U13862">
        <f>T13862*S13862*R13862</f>
        <v>115842.23844565377</v>
      </c>
      <c r="V13862">
        <f>1/U13862</f>
        <v>8.6324298754736166E-6</v>
      </c>
    </row>
    <row r="13863" ht="16" customHeight="1" s="29">
      <c r="A13863" t="inlineStr">
        <is>
          <t>photovoltaic flat-roof installation, 3kWp, single-Si, on roof</t>
        </is>
      </c>
      <c r="B13863" s="30">
        <f>P13863*V13863</f>
        <v>2.2811673417942092E-7</v>
      </c>
      <c r="C13863" t="inlineStr">
        <is>
          <t>APAC</t>
        </is>
      </c>
      <c r="D13863" t="inlineStr">
        <is>
          <t>unit</t>
        </is>
      </c>
      <c r="F13863" t="inlineStr">
        <is>
          <t>technosphere</t>
        </is>
      </c>
      <c r="G13863" t="n">
        <v>2</v>
      </c>
      <c r="H13863" t="n">
        <v>-15.84555259734934</v>
      </c>
      <c r="I13863" t="n">
        <v>0.09798894162072011</v>
      </c>
      <c r="J13863" t="inlineStr">
        <is>
          <t>(2,2,1,1,1,3); Calculation with average annual yield and share of technologies. Lifetime: 30a.</t>
        </is>
      </c>
      <c r="L13863" t="inlineStr">
        <is>
          <t>photovoltaic flat-roof installation, 3kWp, single-Si, on roof</t>
        </is>
      </c>
      <c r="N13863" t="inlineStr">
        <is>
          <t>all</t>
        </is>
      </c>
      <c r="O13863" t="n">
        <v>1</v>
      </c>
      <c r="P13863" s="30">
        <f>INDEX(parameters!$D$41:$AG$178,MATCH('PV (extension)'!B13832,parameters!$C$41:$C$178,0),MATCH('PV (extension)'!A13863,parameters!$D$5:$AG$5,0))/O13863</f>
        <v>2.6425553114256296E-2</v>
      </c>
      <c r="Q13863" s="3" t="inlineStr">
        <is>
          <t>roof-top</t>
        </is>
      </c>
      <c r="R13863">
        <f>INDEX(parameters!$C$196:$EJ$198,MATCH('PV (extension)'!Q13863,parameters!$B$196:$B$198,0),MATCH('PV (extension)'!B13832,parameters!$C$195:$EJ$195,0))</f>
        <v>1287.1359827294864</v>
      </c>
      <c r="S13863" t="n">
        <v>3</v>
      </c>
      <c r="T13863" t="n">
        <v>30</v>
      </c>
      <c r="U13863">
        <f>T13863*S13863*R13863</f>
        <v>115842.23844565377</v>
      </c>
      <c r="V13863">
        <f>1/U13863</f>
        <v>8.6324298754736166E-6</v>
      </c>
    </row>
    <row r="13864" ht="16" customHeight="1" s="29">
      <c r="A13864" t="inlineStr">
        <is>
          <t>photovoltaic slanted-roof installation, 3kWp, CIS, panel, mounted, on roof</t>
        </is>
      </c>
      <c r="B13864" s="30">
        <f>P13864*V13864</f>
        <v>1.2617552446546647E-7</v>
      </c>
      <c r="C13864" t="inlineStr">
        <is>
          <t>CH</t>
        </is>
      </c>
      <c r="D13864" t="inlineStr">
        <is>
          <t>unit</t>
        </is>
      </c>
      <c r="F13864" t="inlineStr">
        <is>
          <t>technosphere</t>
        </is>
      </c>
      <c r="G13864" t="n">
        <v>2</v>
      </c>
      <c r="H13864" t="n">
        <v>-16.88405011147741</v>
      </c>
      <c r="I13864" t="n">
        <v>0.09798894162072011</v>
      </c>
      <c r="J13864" t="inlineStr">
        <is>
          <t>(2,2,1,1,1,3); Calculation with average annual yield and share of technologies. Lifetime: 30a.</t>
        </is>
      </c>
      <c r="L13864" t="inlineStr">
        <is>
          <t>photovoltaic slanted-roof installation, 3kWp, CIS, panel, mounted, on roof</t>
        </is>
      </c>
      <c r="N13864" t="inlineStr">
        <is>
          <t>all</t>
        </is>
      </c>
      <c r="O13864" t="n">
        <v>1</v>
      </c>
      <c r="P13864" s="30">
        <f>INDEX(parameters!$D$41:$AG$178,MATCH('PV (extension)'!B13832,parameters!$C$41:$C$178,0),MATCH('PV (extension)'!A13864,parameters!$D$5:$AG$5,0))/O13864</f>
        <v>1.4616455191133988E-2</v>
      </c>
      <c r="Q13864" s="3" t="inlineStr">
        <is>
          <t>roof-top</t>
        </is>
      </c>
      <c r="R13864">
        <f>INDEX(parameters!$C$196:$EJ$198,MATCH('PV (extension)'!Q13864,parameters!$B$196:$B$198,0),MATCH('PV (extension)'!B13832,parameters!$C$195:$EJ$195,0))</f>
        <v>1287.1359827294864</v>
      </c>
      <c r="S13864" t="n">
        <v>3</v>
      </c>
      <c r="T13864" t="n">
        <v>30</v>
      </c>
      <c r="U13864">
        <f>T13864*S13864*R13864</f>
        <v>115842.23844565377</v>
      </c>
      <c r="V13864">
        <f>1/U13864</f>
        <v>8.6324298754736166E-6</v>
      </c>
    </row>
    <row r="13865" ht="16" customHeight="1" s="29">
      <c r="A13865" t="inlineStr">
        <is>
          <t>photovoltaic slanted-roof installation, 3kWp, CdTe, laminated, integrated, on roof</t>
        </is>
      </c>
      <c r="B13865" s="30">
        <f>P13865*V13865</f>
        <v>3.5329938093637985E-9</v>
      </c>
      <c r="C13865" t="inlineStr">
        <is>
          <t>CH</t>
        </is>
      </c>
      <c r="D13865" t="inlineStr">
        <is>
          <t>unit</t>
        </is>
      </c>
      <c r="F13865" t="inlineStr">
        <is>
          <t>technosphere</t>
        </is>
      </c>
      <c r="G13865" t="n">
        <v>2</v>
      </c>
      <c r="H13865" t="n">
        <v>-19.50639655088546</v>
      </c>
      <c r="I13865" t="n">
        <v>0.09798894162072011</v>
      </c>
      <c r="J13865" t="inlineStr">
        <is>
          <t>(2,2,1,1,1,3); Calculation with average annual yield and share of technologies. Lifetime: 30a.</t>
        </is>
      </c>
      <c r="L13865" t="inlineStr">
        <is>
          <t>photovoltaic slanted-roof installation, 3kWp, CdTe, laminated, integrated, on roof</t>
        </is>
      </c>
      <c r="N13865" t="inlineStr">
        <is>
          <t>all</t>
        </is>
      </c>
      <c r="O13865" t="n">
        <v>1</v>
      </c>
      <c r="P13865" s="30">
        <f>INDEX(parameters!$D$41:$AG$178,MATCH('PV (extension)'!B13832,parameters!$C$41:$C$178,0),MATCH('PV (extension)'!A13865,parameters!$D$5:$AG$5,0))/O13865</f>
        <v>4.0926991129133978E-4</v>
      </c>
      <c r="Q13865" s="3" t="inlineStr">
        <is>
          <t>roof-top</t>
        </is>
      </c>
      <c r="R13865">
        <f>INDEX(parameters!$C$196:$EJ$198,MATCH('PV (extension)'!Q13865,parameters!$B$196:$B$198,0),MATCH('PV (extension)'!B13832,parameters!$C$195:$EJ$195,0))</f>
        <v>1287.1359827294864</v>
      </c>
      <c r="S13865" t="n">
        <v>3</v>
      </c>
      <c r="T13865" t="n">
        <v>30</v>
      </c>
      <c r="U13865">
        <f>T13865*S13865*R13865</f>
        <v>115842.23844565377</v>
      </c>
      <c r="V13865">
        <f>1/U13865</f>
        <v>8.6324298754736166E-6</v>
      </c>
    </row>
    <row r="13866" ht="16" customHeight="1" s="29">
      <c r="A13866" t="inlineStr">
        <is>
          <t>photovoltaic slanted-roof installation, 3kWp, multi-Si, laminated, integrated, on roof</t>
        </is>
      </c>
      <c r="B13866" s="30">
        <f>P13866*V13866</f>
        <v>2.0989723769691546E-8</v>
      </c>
      <c r="C13866" t="inlineStr">
        <is>
          <t>APAC</t>
        </is>
      </c>
      <c r="D13866" t="inlineStr">
        <is>
          <t>unit</t>
        </is>
      </c>
      <c r="F13866" t="inlineStr">
        <is>
          <t>technosphere</t>
        </is>
      </c>
      <c r="G13866" t="n">
        <v>2</v>
      </c>
      <c r="H13866" t="n">
        <v>-18.22076487875746</v>
      </c>
      <c r="I13866" t="n">
        <v>0.09798894162072011</v>
      </c>
      <c r="J13866" t="inlineStr">
        <is>
          <t>(2,2,1,1,1,3); Calculation with average annual yield and share of technologies. Lifetime: 30a.</t>
        </is>
      </c>
      <c r="L13866" t="inlineStr">
        <is>
          <t>photovoltaic slanted-roof installation, 3kWp, multi-Si, laminated, integrated, on roof</t>
        </is>
      </c>
      <c r="N13866" t="inlineStr">
        <is>
          <t>all</t>
        </is>
      </c>
      <c r="O13866" t="n">
        <v>1</v>
      </c>
      <c r="P13866" s="30">
        <f>INDEX(parameters!$D$41:$AG$178,MATCH('PV (extension)'!B13832,parameters!$C$41:$C$178,0),MATCH('PV (extension)'!A13866,parameters!$D$5:$AG$5,0))/O13866</f>
        <v>2.4314965858370148E-3</v>
      </c>
      <c r="Q13866" s="3" t="inlineStr">
        <is>
          <t>roof-top</t>
        </is>
      </c>
      <c r="R13866">
        <f>INDEX(parameters!$C$196:$EJ$198,MATCH('PV (extension)'!Q13866,parameters!$B$196:$B$198,0),MATCH('PV (extension)'!B13832,parameters!$C$195:$EJ$195,0))</f>
        <v>1287.1359827294864</v>
      </c>
      <c r="S13866" t="n">
        <v>3</v>
      </c>
      <c r="T13866" t="n">
        <v>30</v>
      </c>
      <c r="U13866">
        <f>T13866*S13866*R13866</f>
        <v>115842.23844565377</v>
      </c>
      <c r="V13866">
        <f>1/U13866</f>
        <v>8.6324298754736166E-6</v>
      </c>
    </row>
    <row r="13867" ht="16" customHeight="1" s="29">
      <c r="A13867" t="inlineStr">
        <is>
          <t>photovoltaic slanted-roof installation, 3kWp, multi-Si, panel, mounted, on roof</t>
        </is>
      </c>
      <c r="B13867" s="30">
        <f>P13867*V13867</f>
        <v>3.5926951681689314E-7</v>
      </c>
      <c r="C13867" t="inlineStr">
        <is>
          <t>APAC</t>
        </is>
      </c>
      <c r="D13867" t="inlineStr">
        <is>
          <t>unit</t>
        </is>
      </c>
      <c r="F13867" t="inlineStr">
        <is>
          <t>technosphere</t>
        </is>
      </c>
      <c r="G13867" t="n">
        <v>2</v>
      </c>
      <c r="H13867" t="n">
        <v>-15.40735416199742</v>
      </c>
      <c r="I13867" t="n">
        <v>0.09798894162072011</v>
      </c>
      <c r="J13867" t="inlineStr">
        <is>
          <t>(2,2,1,1,1,3); Calculation with average annual yield and share of technologies. Lifetime: 30a.</t>
        </is>
      </c>
      <c r="L13867" t="inlineStr">
        <is>
          <t>photovoltaic slanted-roof installation, 3kWp, multi-Si, panel, mounted, on roof</t>
        </is>
      </c>
      <c r="N13867" t="inlineStr">
        <is>
          <t>all</t>
        </is>
      </c>
      <c r="O13867" t="n">
        <v>1</v>
      </c>
      <c r="P13867" s="30">
        <f>INDEX(parameters!$D$41:$AG$178,MATCH('PV (extension)'!B13832,parameters!$C$41:$C$178,0),MATCH('PV (extension)'!A13867,parameters!$D$5:$AG$5,0))/O13867</f>
        <v>4.1618585033357351E-2</v>
      </c>
      <c r="Q13867" s="3" t="inlineStr">
        <is>
          <t>roof-top</t>
        </is>
      </c>
      <c r="R13867">
        <f>INDEX(parameters!$C$196:$EJ$198,MATCH('PV (extension)'!Q13867,parameters!$B$196:$B$198,0),MATCH('PV (extension)'!B13832,parameters!$C$195:$EJ$195,0))</f>
        <v>1287.1359827294864</v>
      </c>
      <c r="S13867" t="n">
        <v>3</v>
      </c>
      <c r="T13867" t="n">
        <v>30</v>
      </c>
      <c r="U13867">
        <f>T13867*S13867*R13867</f>
        <v>115842.23844565377</v>
      </c>
      <c r="V13867">
        <f>1/U13867</f>
        <v>8.6324298754736166E-6</v>
      </c>
    </row>
    <row r="13868" ht="16" customHeight="1" s="29">
      <c r="A13868" t="inlineStr">
        <is>
          <t>photovoltaic slanted-roof installation, 3kWp, single-Si, laminated, integrated, on roof</t>
        </is>
      </c>
      <c r="B13868" s="30">
        <f>P13868*V13868</f>
        <v>1.1092991192975646E-8</v>
      </c>
      <c r="C13868" t="inlineStr">
        <is>
          <t>APAC</t>
        </is>
      </c>
      <c r="D13868" t="inlineStr">
        <is>
          <t>unit</t>
        </is>
      </c>
      <c r="F13868" t="inlineStr">
        <is>
          <t>technosphere</t>
        </is>
      </c>
      <c r="G13868" t="n">
        <v>2</v>
      </c>
      <c r="H13868" t="n">
        <v>-18.85636797425012</v>
      </c>
      <c r="I13868" t="n">
        <v>0.09798894162072011</v>
      </c>
      <c r="J13868" t="inlineStr">
        <is>
          <t>(2,2,1,1,1,3); Calculation with average annual yield and share of technologies. Lifetime: 30a.</t>
        </is>
      </c>
      <c r="L13868" t="inlineStr">
        <is>
          <t>photovoltaic slanted-roof installation, 3kWp, single-Si, laminated, integrated, on roof</t>
        </is>
      </c>
      <c r="N13868" t="inlineStr">
        <is>
          <t>all</t>
        </is>
      </c>
      <c r="O13868" t="n">
        <v>1</v>
      </c>
      <c r="P13868" s="30">
        <f>INDEX(parameters!$D$41:$AG$178,MATCH('PV (extension)'!B13832,parameters!$C$41:$C$178,0),MATCH('PV (extension)'!A13868,parameters!$D$5:$AG$5,0))/O13868</f>
        <v>1.2850369308522222E-3</v>
      </c>
      <c r="Q13868" s="3" t="inlineStr">
        <is>
          <t>roof-top</t>
        </is>
      </c>
      <c r="R13868">
        <f>INDEX(parameters!$C$196:$EJ$198,MATCH('PV (extension)'!Q13868,parameters!$B$196:$B$198,0),MATCH('PV (extension)'!B13832,parameters!$C$195:$EJ$195,0))</f>
        <v>1287.1359827294864</v>
      </c>
      <c r="S13868" t="n">
        <v>3</v>
      </c>
      <c r="T13868" t="n">
        <v>30</v>
      </c>
      <c r="U13868">
        <f>T13868*S13868*R13868</f>
        <v>115842.23844565377</v>
      </c>
      <c r="V13868">
        <f>1/U13868</f>
        <v>8.6324298754736166E-6</v>
      </c>
    </row>
    <row r="13869" ht="16" customHeight="1" s="29">
      <c r="A13869" t="inlineStr">
        <is>
          <t>photovoltaic slanted-roof installation, 3kWp, single-Si, panel, mounted, on roof</t>
        </is>
      </c>
      <c r="B13869" s="30">
        <f>P13869*V13869</f>
        <v>1.8775673192291882E-7</v>
      </c>
      <c r="C13869" t="inlineStr">
        <is>
          <t>APAC</t>
        </is>
      </c>
      <c r="D13869" t="inlineStr">
        <is>
          <t>unit</t>
        </is>
      </c>
      <c r="F13869" t="inlineStr">
        <is>
          <t>technosphere</t>
        </is>
      </c>
      <c r="G13869" t="n">
        <v>2</v>
      </c>
      <c r="H13869" t="n">
        <v>-16.04298817847151</v>
      </c>
      <c r="I13869" t="n">
        <v>0.09798894162072011</v>
      </c>
      <c r="J13869" t="inlineStr">
        <is>
          <t>(2,2,1,1,1,3); Calculation with average annual yield and share of technologies. Lifetime: 30a.</t>
        </is>
      </c>
      <c r="L13869" t="inlineStr">
        <is>
          <t>photovoltaic slanted-roof installation, 3kWp, single-Si, panel, mounted, on roof</t>
        </is>
      </c>
      <c r="N13869" t="inlineStr">
        <is>
          <t>all</t>
        </is>
      </c>
      <c r="O13869" t="n">
        <v>1</v>
      </c>
      <c r="P13869" s="30">
        <f>INDEX(parameters!$D$41:$AG$178,MATCH('PV (extension)'!B13832,parameters!$C$41:$C$178,0),MATCH('PV (extension)'!A13869,parameters!$D$5:$AG$5,0))/O13869</f>
        <v>2.1750160109191456E-2</v>
      </c>
      <c r="Q13869" s="3" t="inlineStr">
        <is>
          <t>roof-top</t>
        </is>
      </c>
      <c r="R13869">
        <f>INDEX(parameters!$C$196:$EJ$198,MATCH('PV (extension)'!Q13869,parameters!$B$196:$B$198,0),MATCH('PV (extension)'!B13832,parameters!$C$195:$EJ$195,0))</f>
        <v>1287.1359827294864</v>
      </c>
      <c r="S13869" t="n">
        <v>3</v>
      </c>
      <c r="T13869" t="n">
        <v>30</v>
      </c>
      <c r="U13869">
        <f>T13869*S13869*R13869</f>
        <v>115842.23844565377</v>
      </c>
      <c r="V13869">
        <f>1/U13869</f>
        <v>8.6324298754736166E-6</v>
      </c>
    </row>
    <row r="13870" s="29">
      <c r="A13870" t="inlineStr">
        <is>
          <t>market for tap water</t>
        </is>
      </c>
      <c r="B13870" t="n">
        <v>0.0020721</v>
      </c>
      <c r="C13870" t="inlineStr">
        <is>
          <t>Europe without Switzerland</t>
        </is>
      </c>
      <c r="D13870" t="inlineStr">
        <is>
          <t>kilogram</t>
        </is>
      </c>
      <c r="F13870" t="inlineStr">
        <is>
          <t>technosphere</t>
        </is>
      </c>
      <c r="G13870" t="n">
        <v>2</v>
      </c>
      <c r="H13870" t="n">
        <v>-6.179192693201237</v>
      </c>
      <c r="I13870" t="n">
        <v>0.04340984597628009</v>
      </c>
      <c r="J13870" t="inlineStr">
        <is>
          <t>(2,2,1,1,1,3); Estimation 20l/m2 panel</t>
        </is>
      </c>
      <c r="L13870" t="inlineStr">
        <is>
          <t>tap water</t>
        </is>
      </c>
    </row>
    <row r="13871" s="29">
      <c r="A13871" t="inlineStr">
        <is>
          <t>treatment of wastewater, from residence, capacity 1.1E10l/year</t>
        </is>
      </c>
      <c r="B13871" t="n">
        <v>-1.8649e-06</v>
      </c>
      <c r="C13871" t="inlineStr">
        <is>
          <t>CH</t>
        </is>
      </c>
      <c r="D13871" t="inlineStr">
        <is>
          <t>cubic meter</t>
        </is>
      </c>
      <c r="F13871" t="inlineStr">
        <is>
          <t>technosphere</t>
        </is>
      </c>
      <c r="G13871" t="n">
        <v>2</v>
      </c>
      <c r="H13871" t="n">
        <v>-13.19230312560901</v>
      </c>
      <c r="I13871" t="n">
        <v>0.04340984597628009</v>
      </c>
      <c r="J13871" t="inlineStr">
        <is>
          <t>(2,2,1,1,1,3); Estimation 20l/m2 panel</t>
        </is>
      </c>
      <c r="K13871" t="b">
        <v>1</v>
      </c>
      <c r="L13871" t="inlineStr">
        <is>
          <t>wastewater, from residence</t>
        </is>
      </c>
    </row>
  </sheetData>
  <autoFilter ref="A1:M13871"/>
  <pageMargins left="0.7" right="0.7" top="0.75" bottom="0.75" header="0.3" footer="0.3"/>
  <pageSetup orientation="portrait" paperSize="9"/>
</worksheet>
</file>

<file path=xl/worksheets/sheet3.xml><?xml version="1.0" encoding="utf-8"?>
<worksheet xmlns="http://schemas.openxmlformats.org/spreadsheetml/2006/main" xmlns:ns1="http://schemas.openxmlformats.org/officeDocument/2006/relationships">
  <sheetPr>
    <outlinePr summaryBelow="1" summaryRight="1"/>
    <pageSetUpPr/>
  </sheetPr>
  <dimension ref="A1:EL1134"/>
  <sheetViews>
    <sheetView topLeftCell="A182" workbookViewId="0">
      <selection activeCell="A196" sqref="A196:XFD196"/>
    </sheetView>
  </sheetViews>
  <sheetFormatPr baseColWidth="10" defaultColWidth="8.83203125" defaultRowHeight="15"/>
  <cols>
    <col width="71.1640625" bestFit="1" customWidth="1" style="29" min="2" max="2"/>
  </cols>
  <sheetData>
    <row r="1">
      <c r="A1" t="inlineStr">
        <is>
          <t>skip</t>
        </is>
      </c>
    </row>
    <row r="2">
      <c r="B2" t="inlineStr">
        <is>
          <t>source</t>
        </is>
      </c>
      <c r="C2" s="5" t="inlineStr">
        <is>
          <t>https://www.researchgate.net/publication/347999880_Life_Cycle_Inventories_and_Life_Cycle_Assessments_of_Photovoltaic_Systems_2020_Task_12_PV_Sustainability?channel=doi&amp;linkId=5fec5fa4a6fdccdcb81714bd&amp;showFulltext=true</t>
        </is>
      </c>
    </row>
    <row r="3"/>
    <row r="4">
      <c r="B4" t="inlineStr">
        <is>
          <t>shares</t>
        </is>
      </c>
      <c r="D4" s="27" t="inlineStr">
        <is>
          <t>Residential</t>
        </is>
      </c>
      <c r="V4" s="27" t="inlineStr">
        <is>
          <t>Commercial</t>
        </is>
      </c>
      <c r="AH4" s="6" t="inlineStr">
        <is>
          <t>Sum</t>
        </is>
      </c>
      <c r="AJ4" t="inlineStr">
        <is>
          <t>Production volumes (GWh, IRENA 2025)</t>
        </is>
      </c>
    </row>
    <row r="5" ht="16" customHeight="1" s="29">
      <c r="D5" t="inlineStr">
        <is>
          <t>photovoltaic facade installation, 3kWp, single-Si, laminated, integrated, at building</t>
        </is>
      </c>
      <c r="E5" t="inlineStr">
        <is>
          <t>photovoltaic facade installation, 3kWp, single-Si, panel, mounted, at building</t>
        </is>
      </c>
      <c r="F5" t="inlineStr">
        <is>
          <t>photovoltaic facade installation, 3kWp, multi-Si, laminated, integrated, at building</t>
        </is>
      </c>
      <c r="G5" t="inlineStr">
        <is>
          <t>photovoltaic facade installation, 3kWp, multi-Si, panel, mounted, at building</t>
        </is>
      </c>
      <c r="H5" t="inlineStr">
        <is>
          <t>photovoltaic flat-roof installation, 3kWp, single-Si, on roof</t>
        </is>
      </c>
      <c r="I5" t="inlineStr">
        <is>
          <t>photovoltaic flat-roof installation, 3kWp, multi-Si, on roof</t>
        </is>
      </c>
      <c r="J5" t="inlineStr">
        <is>
          <t>photovoltaic slanted-roof installation, 3kWp, CdTe, laminated, integrated, on roof</t>
        </is>
      </c>
      <c r="K5" t="inlineStr">
        <is>
          <t>photovoltaic slanted-roof installation, 3 kWp, CdTe, panel, mounted, on roof</t>
        </is>
      </c>
      <c r="L5" t="inlineStr">
        <is>
          <t>photovoltaic slanted-roof installation, 3 kWp, CIS, laminated, integrated, on roof</t>
        </is>
      </c>
      <c r="M5" t="inlineStr">
        <is>
          <t>photovoltaic slanted-roof installation, 3kWp, CIS, panel, mounted, on roof</t>
        </is>
      </c>
      <c r="N5" t="inlineStr">
        <is>
          <t>photovoltaic slanted-roof installation, 3 kWp, micro-Si, laminated, integrated, on roof</t>
        </is>
      </c>
      <c r="O5" t="inlineStr">
        <is>
          <t>photovoltaic slanted-roof installation, 3 kWp, micro-Si, panel, mounted, on roof</t>
        </is>
      </c>
      <c r="P5" t="inlineStr">
        <is>
          <t>photovoltaic slanted-roof installation, 3kWp, single-Si, laminated, integrated, on roof</t>
        </is>
      </c>
      <c r="Q5" t="inlineStr">
        <is>
          <t>photovoltaic slanted-roof installation, 3kWp, single-Si, panel, mounted, on roof</t>
        </is>
      </c>
      <c r="R5" t="inlineStr">
        <is>
          <t>photovoltaic slanted-roof installation, 3kWp, multi-Si, laminated, integrated, on roof</t>
        </is>
      </c>
      <c r="S5" t="inlineStr">
        <is>
          <t>photovoltaic slanted-roof installation, 3kWp, multi-Si, panel, mounted, on roof</t>
        </is>
      </c>
      <c r="T5" s="7" t="inlineStr">
        <is>
          <t>sum</t>
        </is>
      </c>
      <c r="U5" s="7" t="n"/>
      <c r="V5" t="inlineStr">
        <is>
          <t>photovoltaic flat-roof installation, 156 kWp, single-Si, on roof</t>
        </is>
      </c>
      <c r="W5" t="inlineStr">
        <is>
          <t>photovoltaic flat-roof installation, 156 kWp, multi-Si, on roof</t>
        </is>
      </c>
      <c r="X5" t="inlineStr">
        <is>
          <t>photovoltaic slanted-roof installation, 93 kWp, single-Si, laminated, integrated, on roof</t>
        </is>
      </c>
      <c r="Y5" t="inlineStr">
        <is>
          <t>photovoltaic slanted-roof installation, 93 kWp, single-Si, panel, mounted, on roof</t>
        </is>
      </c>
      <c r="Z5" t="inlineStr">
        <is>
          <t>photovoltaic slanted-roof installation, 93 kWp, multi-Si, laminated, integrated, on roof</t>
        </is>
      </c>
      <c r="AA5" t="inlineStr">
        <is>
          <t>photovoltaic slanted-roof installation, 93 kWp, multi-Si, panel, mounted, on roof</t>
        </is>
      </c>
      <c r="AB5" t="inlineStr">
        <is>
          <t>photovoltaic open ground installation, 570 kWp, single-Si, on open ground</t>
        </is>
      </c>
      <c r="AC5" t="inlineStr">
        <is>
          <t>photovoltaic open ground installation, 570 kWp, multi-Si, on open ground</t>
        </is>
      </c>
      <c r="AD5" t="inlineStr">
        <is>
          <t>photovoltaic open ground installation, 570 kWp, CdTe, on open ground</t>
        </is>
      </c>
      <c r="AE5" t="inlineStr">
        <is>
          <t>photovoltaic open ground installation, 570 kWp, CIS, on open ground</t>
        </is>
      </c>
      <c r="AF5" t="inlineStr">
        <is>
          <t>photovoltaic open ground installation, 570 kWp, micro-Si, on open ground</t>
        </is>
      </c>
      <c r="AG5" s="7" t="inlineStr">
        <is>
          <t>sum</t>
        </is>
      </c>
    </row>
    <row r="6">
      <c r="B6" t="inlineStr">
        <is>
          <t>Australia</t>
        </is>
      </c>
      <c r="C6" t="inlineStr">
        <is>
          <t>AU</t>
        </is>
      </c>
      <c r="D6" s="30" t="n">
        <v>0.00255</v>
      </c>
      <c r="E6" s="30" t="n">
        <v>0.00255</v>
      </c>
      <c r="F6" s="30" t="n">
        <v>0.00482</v>
      </c>
      <c r="G6" s="30" t="n">
        <v>0.00482</v>
      </c>
      <c r="H6" s="30" t="n">
        <v>0.0383</v>
      </c>
      <c r="I6" s="30" t="n">
        <v>0.0723</v>
      </c>
      <c r="J6" s="30" t="n">
        <v>0.0009840000000000001</v>
      </c>
      <c r="K6" s="30" t="n">
        <v>0.0164</v>
      </c>
      <c r="L6" s="30" t="n">
        <v>0.000813</v>
      </c>
      <c r="M6" s="30" t="n">
        <v>0.0136</v>
      </c>
      <c r="N6" s="30" t="n">
        <v>0.000128</v>
      </c>
      <c r="O6" s="30" t="n">
        <v>0.00214</v>
      </c>
      <c r="P6" s="30" t="n">
        <v>0.00189</v>
      </c>
      <c r="Q6" s="30" t="n">
        <v>0.0314</v>
      </c>
      <c r="R6" s="30" t="n">
        <v>0.00356</v>
      </c>
      <c r="S6" s="30" t="n">
        <v>0.0593</v>
      </c>
      <c r="T6" s="30">
        <f>SUM(D6:S6)</f>
        <v>0.25555500000000003</v>
      </c>
      <c r="U6" s="30" t="n"/>
      <c r="V6" s="30" t="n">
        <v>0.0766</v>
      </c>
      <c r="W6" s="30" t="n">
        <v>0.145</v>
      </c>
      <c r="X6" s="30" t="n">
        <v>0.00511</v>
      </c>
      <c r="Y6" s="30" t="n">
        <v>0.0851</v>
      </c>
      <c r="Z6" s="30" t="n">
        <v>0.009639999999999999</v>
      </c>
      <c r="AA6" s="30" t="n">
        <v>0.161</v>
      </c>
      <c r="AB6" s="30" t="n">
        <v>0.0868</v>
      </c>
      <c r="AC6" s="30" t="n">
        <v>0.164</v>
      </c>
      <c r="AD6" s="30" t="n">
        <v>0.0062</v>
      </c>
      <c r="AE6" s="30" t="n">
        <v>0.00512</v>
      </c>
      <c r="AF6" s="30" t="n">
        <v>0.000808</v>
      </c>
      <c r="AG6" s="30">
        <f>SUM(V6:AF6)</f>
        <v>0.74537799999999999</v>
      </c>
      <c r="AH6" s="30">
        <f>SUM(V6:AF6,D6:S6)</f>
        <v>1.0009330000000001</v>
      </c>
      <c r="AJ6">
        <f>VLOOKUP(C6,'extension - production vol'!$B$6:$D$235,3,0)</f>
        <v>41964.6</v>
      </c>
    </row>
    <row r="7">
      <c r="B7" t="inlineStr">
        <is>
          <t>Austria</t>
        </is>
      </c>
      <c r="C7" t="inlineStr">
        <is>
          <t>AT</t>
        </is>
      </c>
      <c r="D7" s="30" t="n">
        <v>0.000419</v>
      </c>
      <c r="E7" s="30" t="n">
        <v>0</v>
      </c>
      <c r="F7" s="30" t="n">
        <v>0.00643</v>
      </c>
      <c r="G7" s="30" t="n">
        <v>0</v>
      </c>
      <c r="H7" s="30" t="n">
        <v>0.009979999999999999</v>
      </c>
      <c r="I7" s="30" t="n">
        <v>0.153</v>
      </c>
      <c r="J7" s="30" t="n">
        <v>0.000301</v>
      </c>
      <c r="K7" s="30" t="n">
        <v>0.00992</v>
      </c>
      <c r="L7" s="30" t="n">
        <v>0.000249</v>
      </c>
      <c r="M7" s="30" t="n">
        <v>0.008200000000000001</v>
      </c>
      <c r="N7" s="30" t="n">
        <v>3.93e-05</v>
      </c>
      <c r="O7" s="30" t="n">
        <v>0.00129</v>
      </c>
      <c r="P7" s="30" t="n">
        <v>0.000267</v>
      </c>
      <c r="Q7" s="30" t="n">
        <v>0.008789999999999999</v>
      </c>
      <c r="R7" s="30" t="n">
        <v>0.00409</v>
      </c>
      <c r="S7" s="30" t="n">
        <v>0.135</v>
      </c>
      <c r="T7" s="30">
        <f>SUM(D7:S7)</f>
        <v>0.33797530000000003</v>
      </c>
      <c r="U7" s="30" t="n"/>
      <c r="V7" s="30" t="n">
        <v>0.02</v>
      </c>
      <c r="W7" s="30" t="n">
        <v>0.306</v>
      </c>
      <c r="X7" s="30" t="n">
        <v>0.000606</v>
      </c>
      <c r="Y7" s="30" t="n">
        <v>0.02</v>
      </c>
      <c r="Z7" s="30" t="n">
        <v>0.00929</v>
      </c>
      <c r="AA7" s="30" t="n">
        <v>0.306</v>
      </c>
      <c r="AB7" s="30" t="n">
        <v>0</v>
      </c>
      <c r="AC7" s="30" t="n">
        <v>0</v>
      </c>
      <c r="AD7" s="30" t="n">
        <v>0</v>
      </c>
      <c r="AE7" s="30" t="n">
        <v>0</v>
      </c>
      <c r="AF7" s="30" t="n">
        <v>0</v>
      </c>
      <c r="AG7" s="30">
        <f>SUM(V7:AF7)</f>
        <v>0.66189600000000004</v>
      </c>
      <c r="AH7" s="30">
        <f>SUM(V7:AF7,D7:S7)</f>
        <v>0.99987130000000013</v>
      </c>
      <c r="AJ7">
        <f>VLOOKUP(C7,'extension - production vol'!$B$6:$D$235,3,0)</f>
        <v>6394.8109999999997</v>
      </c>
    </row>
    <row r="8">
      <c r="B8" t="inlineStr">
        <is>
          <t>Belgium</t>
        </is>
      </c>
      <c r="C8" t="inlineStr">
        <is>
          <t>BE</t>
        </is>
      </c>
      <c r="D8" s="30" t="n">
        <v>0.00285</v>
      </c>
      <c r="E8" s="30" t="n">
        <v>0.00285</v>
      </c>
      <c r="F8" s="30" t="n">
        <v>0.00537</v>
      </c>
      <c r="G8" s="30" t="n">
        <v>0.00537</v>
      </c>
      <c r="H8" s="30" t="n">
        <v>0.0427</v>
      </c>
      <c r="I8" s="30" t="n">
        <v>0.0806</v>
      </c>
      <c r="J8" s="30" t="n">
        <v>0.0011</v>
      </c>
      <c r="K8" s="30" t="n">
        <v>0.0183</v>
      </c>
      <c r="L8" s="30" t="n">
        <v>0.000906</v>
      </c>
      <c r="M8" s="30" t="n">
        <v>0.0151</v>
      </c>
      <c r="N8" s="30" t="n">
        <v>0.000143</v>
      </c>
      <c r="O8" s="30" t="n">
        <v>0.00239</v>
      </c>
      <c r="P8" s="30" t="n">
        <v>0.0021</v>
      </c>
      <c r="Q8" s="30" t="n">
        <v>0.035</v>
      </c>
      <c r="R8" s="30" t="n">
        <v>0.00397</v>
      </c>
      <c r="S8" s="30" t="n">
        <v>0.06619999999999999</v>
      </c>
      <c r="T8" s="30">
        <f>SUM(D8:S8)</f>
        <v>0.28494900000000001</v>
      </c>
      <c r="U8" s="30" t="n"/>
      <c r="V8" s="30" t="n">
        <v>0.0854</v>
      </c>
      <c r="W8" s="30" t="n">
        <v>0.161</v>
      </c>
      <c r="X8" s="30" t="n">
        <v>0.00569</v>
      </c>
      <c r="Y8" s="30" t="n">
        <v>0.0948</v>
      </c>
      <c r="Z8" s="30" t="n">
        <v>0.0107</v>
      </c>
      <c r="AA8" s="30" t="n">
        <v>0.179</v>
      </c>
      <c r="AB8" s="30" t="n">
        <v>0.0588</v>
      </c>
      <c r="AC8" s="30" t="n">
        <v>0.111</v>
      </c>
      <c r="AD8" s="30" t="n">
        <v>0.0042</v>
      </c>
      <c r="AE8" s="30" t="n">
        <v>0.00347</v>
      </c>
      <c r="AF8" s="30" t="n">
        <v>0.000548</v>
      </c>
      <c r="AG8" s="30">
        <f>SUM(V8:AF8)</f>
        <v>0.7146079999999998</v>
      </c>
      <c r="AH8" s="30">
        <f>SUM(V8:AF8,D8:S8)</f>
        <v>0.99955699999999981</v>
      </c>
      <c r="AJ8">
        <f>VLOOKUP(C8,'extension - production vol'!$B$6:$D$235,3,0)</f>
        <v>7820</v>
      </c>
    </row>
    <row r="9">
      <c r="B9" t="inlineStr">
        <is>
          <t>Canada</t>
        </is>
      </c>
      <c r="C9" t="inlineStr">
        <is>
          <t>CA</t>
        </is>
      </c>
      <c r="D9" s="30" t="n">
        <v>0.00121</v>
      </c>
      <c r="E9" s="30" t="n">
        <v>0.00121</v>
      </c>
      <c r="F9" s="30" t="n">
        <v>0.00229</v>
      </c>
      <c r="G9" s="30" t="n">
        <v>0.00229</v>
      </c>
      <c r="H9" s="30" t="n">
        <v>0.0182</v>
      </c>
      <c r="I9" s="30" t="n">
        <v>0.0344</v>
      </c>
      <c r="J9" s="30" t="n">
        <v>0.000468</v>
      </c>
      <c r="K9" s="30" t="n">
        <v>0.0078</v>
      </c>
      <c r="L9" s="30" t="n">
        <v>0.000387</v>
      </c>
      <c r="M9" s="30" t="n">
        <v>0.00645</v>
      </c>
      <c r="N9" s="30" t="n">
        <v>6.109999999999999e-05</v>
      </c>
      <c r="O9" s="30" t="n">
        <v>0.00102</v>
      </c>
      <c r="P9" s="30" t="n">
        <v>0.000897</v>
      </c>
      <c r="Q9" s="30" t="n">
        <v>0.0149</v>
      </c>
      <c r="R9" s="30" t="n">
        <v>0.00169</v>
      </c>
      <c r="S9" s="30" t="n">
        <v>0.0282</v>
      </c>
      <c r="T9" s="30">
        <f>SUM(D9:S9)</f>
        <v>0.12147309999999999</v>
      </c>
      <c r="U9" s="30" t="n"/>
      <c r="V9" s="30" t="n">
        <v>0.0364</v>
      </c>
      <c r="W9" s="30" t="n">
        <v>0.0688</v>
      </c>
      <c r="X9" s="30" t="n">
        <v>0.00243</v>
      </c>
      <c r="Y9" s="30" t="n">
        <v>0.0405</v>
      </c>
      <c r="Z9" s="30" t="n">
        <v>0.00459</v>
      </c>
      <c r="AA9" s="30" t="n">
        <v>0.0764</v>
      </c>
      <c r="AB9" s="30" t="n">
        <v>0.214</v>
      </c>
      <c r="AC9" s="30" t="n">
        <v>0.405</v>
      </c>
      <c r="AD9" s="30" t="n">
        <v>0.0153</v>
      </c>
      <c r="AE9" s="30" t="n">
        <v>0.0127</v>
      </c>
      <c r="AF9" s="30" t="n">
        <v>0.002</v>
      </c>
      <c r="AG9" s="30">
        <f>SUM(V9:AF9)</f>
        <v>0.87812000000000001</v>
      </c>
      <c r="AH9" s="30">
        <f>SUM(V9:AF9,D9:S9)</f>
        <v>0.99959310000000023</v>
      </c>
      <c r="AJ9">
        <f>VLOOKUP(C9,'extension - production vol'!$B$6:$D$235,3,0)</f>
        <v>7071</v>
      </c>
    </row>
    <row r="10">
      <c r="B10" t="inlineStr">
        <is>
          <t>Chile</t>
        </is>
      </c>
      <c r="C10" t="inlineStr">
        <is>
          <t>CL</t>
        </is>
      </c>
      <c r="D10" s="30" t="n">
        <v>3.21e-05</v>
      </c>
      <c r="E10" s="30" t="n">
        <v>3.21e-05</v>
      </c>
      <c r="F10" s="30" t="n">
        <v>6.07e-05</v>
      </c>
      <c r="G10" s="30" t="n">
        <v>6.07e-05</v>
      </c>
      <c r="H10" s="30" t="n">
        <v>0.000482</v>
      </c>
      <c r="I10" s="30" t="n">
        <v>0.00091</v>
      </c>
      <c r="J10" s="30" t="n">
        <v>1.24e-05</v>
      </c>
      <c r="K10" s="30" t="n">
        <v>0.000206</v>
      </c>
      <c r="L10" s="30" t="n">
        <v>1.02e-05</v>
      </c>
      <c r="M10" s="30" t="n">
        <v>0.000171</v>
      </c>
      <c r="N10" s="30" t="n">
        <v>1.62e-06</v>
      </c>
      <c r="O10" s="30" t="n">
        <v>2.69e-05</v>
      </c>
      <c r="P10" s="30" t="n">
        <v>2.37e-05</v>
      </c>
      <c r="Q10" s="30" t="n">
        <v>0.000396</v>
      </c>
      <c r="R10" s="30" t="n">
        <v>4.48e-05</v>
      </c>
      <c r="S10" s="30" t="n">
        <v>0.0007470000000000001</v>
      </c>
      <c r="T10" s="30">
        <f>SUM(D10:S10)</f>
        <v>3.2172199999999998E-3</v>
      </c>
      <c r="U10" s="30" t="n"/>
      <c r="V10" s="30" t="n">
        <v>0.000964</v>
      </c>
      <c r="W10" s="30" t="n">
        <v>0.00182</v>
      </c>
      <c r="X10" s="30" t="n">
        <v>6.43e-05</v>
      </c>
      <c r="Y10" s="30" t="n">
        <v>0.00107</v>
      </c>
      <c r="Z10" s="30" t="n">
        <v>0.000121</v>
      </c>
      <c r="AA10" s="30" t="n">
        <v>0.00202</v>
      </c>
      <c r="AB10" s="30" t="n">
        <v>0.327</v>
      </c>
      <c r="AC10" s="30" t="n">
        <v>0.618</v>
      </c>
      <c r="AD10" s="30" t="n">
        <v>0.0234</v>
      </c>
      <c r="AE10" s="30" t="n">
        <v>0.0193</v>
      </c>
      <c r="AF10" s="30" t="n">
        <v>0.00305</v>
      </c>
      <c r="AG10" s="30">
        <f>SUM(V10:AF10)</f>
        <v>0.99680930000000001</v>
      </c>
      <c r="AH10" s="30">
        <f>SUM(V10:AF10,D10:S10)</f>
        <v>1.00002652</v>
      </c>
      <c r="AJ10">
        <f>VLOOKUP(C10,'extension - production vol'!$B$6:$D$235,3,0)</f>
        <v>3.649</v>
      </c>
    </row>
    <row r="11">
      <c r="B11" t="inlineStr">
        <is>
          <t>China</t>
        </is>
      </c>
      <c r="C11" t="inlineStr">
        <is>
          <t>CN</t>
        </is>
      </c>
      <c r="D11" s="30" t="n">
        <v>0.001</v>
      </c>
      <c r="E11" s="30" t="n">
        <v>0.001</v>
      </c>
      <c r="F11" s="30" t="n">
        <v>0.00189</v>
      </c>
      <c r="G11" s="30" t="n">
        <v>0.00189</v>
      </c>
      <c r="H11" s="30" t="n">
        <v>0.015</v>
      </c>
      <c r="I11" s="30" t="n">
        <v>0.0284</v>
      </c>
      <c r="J11" s="30" t="n">
        <v>0.000168</v>
      </c>
      <c r="K11" s="30" t="n">
        <v>0.00279</v>
      </c>
      <c r="L11" s="30" t="n">
        <v>0.000138</v>
      </c>
      <c r="M11" s="30" t="n">
        <v>0.00231</v>
      </c>
      <c r="N11" s="30" t="n">
        <v>2.19e-05</v>
      </c>
      <c r="O11" s="30" t="n">
        <v>0.000364</v>
      </c>
      <c r="P11" s="30" t="n">
        <v>0.000889</v>
      </c>
      <c r="Q11" s="30" t="n">
        <v>0.0148</v>
      </c>
      <c r="R11" s="30" t="n">
        <v>0.00168</v>
      </c>
      <c r="S11" s="30" t="n">
        <v>0.028</v>
      </c>
      <c r="T11" s="30">
        <f>SUM(D11:S11)</f>
        <v>0.1003409</v>
      </c>
      <c r="U11" s="30" t="n"/>
      <c r="V11" s="30" t="n">
        <v>0.0301</v>
      </c>
      <c r="W11" s="30" t="n">
        <v>0.0568</v>
      </c>
      <c r="X11" s="30" t="n">
        <v>0.00201</v>
      </c>
      <c r="Y11" s="30" t="n">
        <v>0.0334</v>
      </c>
      <c r="Z11" s="30" t="n">
        <v>0.00379</v>
      </c>
      <c r="AA11" s="30" t="n">
        <v>0.0631</v>
      </c>
      <c r="AB11" s="30" t="n">
        <v>0.241</v>
      </c>
      <c r="AC11" s="30" t="n">
        <v>0.455</v>
      </c>
      <c r="AD11" s="30" t="n">
        <v>0.00726</v>
      </c>
      <c r="AE11" s="30" t="n">
        <v>0.006</v>
      </c>
      <c r="AF11" s="30" t="n">
        <v>0.000947</v>
      </c>
      <c r="AG11" s="30">
        <f>SUM(V11:AF11)</f>
        <v>0.89940700000000007</v>
      </c>
      <c r="AH11" s="30">
        <f>SUM(V11:AF11,D11:S11)</f>
        <v>0.99974790000000002</v>
      </c>
      <c r="AJ11">
        <f>VLOOKUP(C11,'extension - production vol'!$B$6:$D$235,3,0)</f>
        <v>575.11800000000005</v>
      </c>
    </row>
    <row r="12">
      <c r="B12" t="inlineStr">
        <is>
          <t>Czech</t>
        </is>
      </c>
      <c r="C12" t="inlineStr">
        <is>
          <t>CZ</t>
        </is>
      </c>
      <c r="D12" s="30" t="n">
        <v>0.00216</v>
      </c>
      <c r="E12" s="30" t="n">
        <v>0.00216</v>
      </c>
      <c r="F12" s="30" t="n">
        <v>0.00408</v>
      </c>
      <c r="G12" s="30" t="n">
        <v>0.00408</v>
      </c>
      <c r="H12" s="30" t="n">
        <v>0.0324</v>
      </c>
      <c r="I12" s="30" t="n">
        <v>0.0612</v>
      </c>
      <c r="J12" s="30" t="n">
        <v>0.000833</v>
      </c>
      <c r="K12" s="30" t="n">
        <v>0.0139</v>
      </c>
      <c r="L12" s="30" t="n">
        <v>0.000688</v>
      </c>
      <c r="M12" s="30" t="n">
        <v>0.0115</v>
      </c>
      <c r="N12" s="30" t="n">
        <v>0.000109</v>
      </c>
      <c r="O12" s="30" t="n">
        <v>0.00181</v>
      </c>
      <c r="P12" s="30" t="n">
        <v>0.0016</v>
      </c>
      <c r="Q12" s="30" t="n">
        <v>0.0266</v>
      </c>
      <c r="R12" s="30" t="n">
        <v>0.00301</v>
      </c>
      <c r="S12" s="30" t="n">
        <v>0.0502</v>
      </c>
      <c r="T12" s="30">
        <f>SUM(D12:S12)</f>
        <v>0.21632999999999999</v>
      </c>
      <c r="U12" s="30" t="n"/>
      <c r="V12" s="30" t="n">
        <v>0.0648</v>
      </c>
      <c r="W12" s="30" t="n">
        <v>0.122</v>
      </c>
      <c r="X12" s="30" t="n">
        <v>0.00432</v>
      </c>
      <c r="Y12" s="30" t="n">
        <v>0.07199999999999999</v>
      </c>
      <c r="Z12" s="30" t="n">
        <v>0.008160000000000001</v>
      </c>
      <c r="AA12" s="30" t="n">
        <v>0.136</v>
      </c>
      <c r="AB12" s="30" t="n">
        <v>0.124</v>
      </c>
      <c r="AC12" s="30" t="n">
        <v>0.235</v>
      </c>
      <c r="AD12" s="30" t="n">
        <v>0.008869999999999999</v>
      </c>
      <c r="AE12" s="30" t="n">
        <v>0.00733</v>
      </c>
      <c r="AF12" s="30" t="n">
        <v>0.00116</v>
      </c>
      <c r="AG12" s="30">
        <f>SUM(V12:AF12)</f>
        <v>0.78364</v>
      </c>
      <c r="AH12" s="30">
        <f>SUM(V12:AF12,D12:S12)</f>
        <v>0.99997000000000003</v>
      </c>
      <c r="AJ12">
        <f>VLOOKUP(C12,'extension - production vol'!$B$6:$D$235,3,0)</f>
        <v>2892.0929999999998</v>
      </c>
    </row>
    <row r="13">
      <c r="B13" t="inlineStr">
        <is>
          <t>Denmark</t>
        </is>
      </c>
      <c r="C13" t="inlineStr">
        <is>
          <t>DK</t>
        </is>
      </c>
      <c r="D13" s="30" t="n">
        <v>0.00254</v>
      </c>
      <c r="E13" s="30" t="n">
        <v>0.00254</v>
      </c>
      <c r="F13" s="30" t="n">
        <v>0.0048</v>
      </c>
      <c r="G13" s="30" t="n">
        <v>0.0048</v>
      </c>
      <c r="H13" s="30" t="n">
        <v>0.0381</v>
      </c>
      <c r="I13" s="30" t="n">
        <v>0.07190000000000001</v>
      </c>
      <c r="J13" s="30" t="n">
        <v>0.0009790000000000001</v>
      </c>
      <c r="K13" s="30" t="n">
        <v>0.0163</v>
      </c>
      <c r="L13" s="30" t="n">
        <v>0.000809</v>
      </c>
      <c r="M13" s="30" t="n">
        <v>0.0135</v>
      </c>
      <c r="N13" s="30" t="n">
        <v>0.000128</v>
      </c>
      <c r="O13" s="30" t="n">
        <v>0.00213</v>
      </c>
      <c r="P13" s="30" t="n">
        <v>0.00188</v>
      </c>
      <c r="Q13" s="30" t="n">
        <v>0.0313</v>
      </c>
      <c r="R13" s="30" t="n">
        <v>0.00354</v>
      </c>
      <c r="S13" s="30" t="n">
        <v>0.059</v>
      </c>
      <c r="T13" s="30">
        <f>SUM(D13:S13)</f>
        <v>0.25424599999999997</v>
      </c>
      <c r="U13" s="30" t="n"/>
      <c r="V13" s="30" t="n">
        <v>0.0762</v>
      </c>
      <c r="W13" s="30" t="n">
        <v>0.144</v>
      </c>
      <c r="X13" s="30" t="n">
        <v>0.00508</v>
      </c>
      <c r="Y13" s="30" t="n">
        <v>0.0847</v>
      </c>
      <c r="Z13" s="30" t="n">
        <v>0.00959</v>
      </c>
      <c r="AA13" s="30" t="n">
        <v>0.16</v>
      </c>
      <c r="AB13" s="30" t="n">
        <v>0.08799999999999999</v>
      </c>
      <c r="AC13" s="30" t="n">
        <v>0.166</v>
      </c>
      <c r="AD13" s="30" t="n">
        <v>0.00629</v>
      </c>
      <c r="AE13" s="30" t="n">
        <v>0.00519</v>
      </c>
      <c r="AF13" s="30" t="n">
        <v>0.00082</v>
      </c>
      <c r="AG13" s="30">
        <f>SUM(V13:AF13)</f>
        <v>0.74587000000000014</v>
      </c>
      <c r="AH13" s="30">
        <f>SUM(V13:AF13,D13:S13)</f>
        <v>1.000116</v>
      </c>
      <c r="AJ13">
        <f>VLOOKUP(C13,'extension - production vol'!$B$6:$D$235,3,0)</f>
        <v>3363.2779999999998</v>
      </c>
    </row>
    <row r="14">
      <c r="B14" t="inlineStr">
        <is>
          <t>Finland</t>
        </is>
      </c>
      <c r="C14" t="inlineStr">
        <is>
          <t>FI</t>
        </is>
      </c>
      <c r="D14" s="30" t="n">
        <v>0.00346</v>
      </c>
      <c r="E14" s="30" t="n">
        <v>0.00346</v>
      </c>
      <c r="F14" s="30" t="n">
        <v>0.00654</v>
      </c>
      <c r="G14" s="30" t="n">
        <v>0.00654</v>
      </c>
      <c r="H14" s="30" t="n">
        <v>0.0519</v>
      </c>
      <c r="I14" s="30" t="n">
        <v>0.09810000000000001</v>
      </c>
      <c r="J14" s="30" t="n">
        <v>0.00134</v>
      </c>
      <c r="K14" s="30" t="n">
        <v>0.0223</v>
      </c>
      <c r="L14" s="30" t="n">
        <v>0.0011</v>
      </c>
      <c r="M14" s="30" t="n">
        <v>0.0184</v>
      </c>
      <c r="N14" s="30" t="n">
        <v>0.000174</v>
      </c>
      <c r="O14" s="30" t="n">
        <v>0.0029</v>
      </c>
      <c r="P14" s="30" t="n">
        <v>0.00256</v>
      </c>
      <c r="Q14" s="30" t="n">
        <v>0.0426</v>
      </c>
      <c r="R14" s="30" t="n">
        <v>0.00483</v>
      </c>
      <c r="S14" s="30" t="n">
        <v>0.0805</v>
      </c>
      <c r="T14" s="30">
        <f>SUM(D14:S14)</f>
        <v>0.34670400000000001</v>
      </c>
      <c r="U14" s="30" t="n"/>
      <c r="V14" s="30" t="n">
        <v>0.104</v>
      </c>
      <c r="W14" s="30" t="n">
        <v>0.196</v>
      </c>
      <c r="X14" s="30" t="n">
        <v>0.00692</v>
      </c>
      <c r="Y14" s="30" t="n">
        <v>0.115</v>
      </c>
      <c r="Z14" s="30" t="n">
        <v>0.0131</v>
      </c>
      <c r="AA14" s="30" t="n">
        <v>0.218</v>
      </c>
      <c r="AB14" s="30" t="n">
        <v>0</v>
      </c>
      <c r="AC14" s="30" t="n">
        <v>0</v>
      </c>
      <c r="AD14" s="30" t="n">
        <v>0</v>
      </c>
      <c r="AE14" s="30" t="n">
        <v>0</v>
      </c>
      <c r="AF14" s="30" t="n">
        <v>0</v>
      </c>
      <c r="AG14" s="30">
        <f>SUM(V14:AF14)</f>
        <v>0.65301999999999993</v>
      </c>
      <c r="AH14" s="30">
        <f>SUM(V14:AF14,D14:S14)</f>
        <v>0.99972399999999995</v>
      </c>
      <c r="AJ14">
        <f>VLOOKUP(C14,'extension - production vol'!$B$6:$D$235,3,0)</f>
        <v>716.44</v>
      </c>
    </row>
    <row r="15">
      <c r="B15" t="inlineStr">
        <is>
          <t>France</t>
        </is>
      </c>
      <c r="C15" t="inlineStr">
        <is>
          <t>FR</t>
        </is>
      </c>
      <c r="D15" s="30" t="n">
        <v>0.00207</v>
      </c>
      <c r="E15" s="30" t="n">
        <v>0.00207</v>
      </c>
      <c r="F15" s="30" t="n">
        <v>0.00391</v>
      </c>
      <c r="G15" s="30" t="n">
        <v>0.00391</v>
      </c>
      <c r="H15" s="30" t="n">
        <v>0.0311</v>
      </c>
      <c r="I15" s="30" t="n">
        <v>0.0587</v>
      </c>
      <c r="J15" s="30" t="n">
        <v>0.000799</v>
      </c>
      <c r="K15" s="30" t="n">
        <v>0.0133</v>
      </c>
      <c r="L15" s="30" t="n">
        <v>0.00066</v>
      </c>
      <c r="M15" s="30" t="n">
        <v>0.011</v>
      </c>
      <c r="N15" s="30" t="n">
        <v>0.000104</v>
      </c>
      <c r="O15" s="30" t="n">
        <v>0.00174</v>
      </c>
      <c r="P15" s="30" t="n">
        <v>0.00153</v>
      </c>
      <c r="Q15" s="30" t="n">
        <v>0.0255</v>
      </c>
      <c r="R15" s="30" t="n">
        <v>0.00289</v>
      </c>
      <c r="S15" s="30" t="n">
        <v>0.0481</v>
      </c>
      <c r="T15" s="30">
        <f>SUM(D15:S15)</f>
        <v>0.20738299999999998</v>
      </c>
      <c r="U15" s="30" t="n"/>
      <c r="V15" s="30" t="n">
        <v>0.0621</v>
      </c>
      <c r="W15" s="30" t="n">
        <v>0.117</v>
      </c>
      <c r="X15" s="30" t="n">
        <v>0.00414</v>
      </c>
      <c r="Y15" s="30" t="n">
        <v>0.06900000000000001</v>
      </c>
      <c r="Z15" s="30" t="n">
        <v>0.007820000000000001</v>
      </c>
      <c r="AA15" s="30" t="n">
        <v>0.13</v>
      </c>
      <c r="AB15" s="30" t="n">
        <v>0.133</v>
      </c>
      <c r="AC15" s="30" t="n">
        <v>0.251</v>
      </c>
      <c r="AD15" s="30" t="n">
        <v>0.009480000000000001</v>
      </c>
      <c r="AE15" s="30" t="n">
        <v>0.00783</v>
      </c>
      <c r="AF15" s="30" t="n">
        <v>0.00124</v>
      </c>
      <c r="AG15" s="30">
        <f>SUM(V15:AF15)</f>
        <v>0.79261000000000015</v>
      </c>
      <c r="AH15" s="30">
        <f>SUM(V15:AF15,D15:S15)</f>
        <v>0.99999300000000002</v>
      </c>
      <c r="AJ15">
        <f>VLOOKUP(C15,'extension - production vol'!$B$6:$D$235,3,0)</f>
        <v>302.60599999999999</v>
      </c>
    </row>
    <row r="16">
      <c r="B16" t="inlineStr">
        <is>
          <t>Germany</t>
        </is>
      </c>
      <c r="C16" t="inlineStr">
        <is>
          <t>DE</t>
        </is>
      </c>
      <c r="D16" s="30" t="n">
        <v>0.00258</v>
      </c>
      <c r="E16" s="30" t="n">
        <v>0.00258</v>
      </c>
      <c r="F16" s="30" t="n">
        <v>0.00487</v>
      </c>
      <c r="G16" s="30" t="n">
        <v>0.00487</v>
      </c>
      <c r="H16" s="30" t="n">
        <v>0.0387</v>
      </c>
      <c r="I16" s="30" t="n">
        <v>0.0731</v>
      </c>
      <c r="J16" s="30" t="n">
        <v>0.000995</v>
      </c>
      <c r="K16" s="30" t="n">
        <v>0.0166</v>
      </c>
      <c r="L16" s="30" t="n">
        <v>0.000822</v>
      </c>
      <c r="M16" s="30" t="n">
        <v>0.0137</v>
      </c>
      <c r="N16" s="30" t="n">
        <v>0.00013</v>
      </c>
      <c r="O16" s="30" t="n">
        <v>0.00216</v>
      </c>
      <c r="P16" s="30" t="n">
        <v>0.00191</v>
      </c>
      <c r="Q16" s="30" t="n">
        <v>0.0318</v>
      </c>
      <c r="R16" s="30" t="n">
        <v>0.0036</v>
      </c>
      <c r="S16" s="30" t="n">
        <v>0.06</v>
      </c>
      <c r="T16" s="30">
        <f>SUM(D16:S16)</f>
        <v>0.2584169999999999</v>
      </c>
      <c r="U16" s="30" t="n"/>
      <c r="V16" s="30" t="n">
        <v>0.0774</v>
      </c>
      <c r="W16" s="30" t="n">
        <v>0.146</v>
      </c>
      <c r="X16" s="30" t="n">
        <v>0.00516</v>
      </c>
      <c r="Y16" s="30" t="n">
        <v>0.08599999999999999</v>
      </c>
      <c r="Z16" s="30" t="n">
        <v>0.00974</v>
      </c>
      <c r="AA16" s="30" t="n">
        <v>0.162</v>
      </c>
      <c r="AB16" s="30" t="n">
        <v>0.08409999999999999</v>
      </c>
      <c r="AC16" s="30" t="n">
        <v>0.159</v>
      </c>
      <c r="AD16" s="30" t="n">
        <v>0.00601</v>
      </c>
      <c r="AE16" s="30" t="n">
        <v>0.00496</v>
      </c>
      <c r="AF16" s="30" t="n">
        <v>0.000784</v>
      </c>
      <c r="AG16" s="30">
        <f>SUM(V16:AF16)</f>
        <v>0.74115399999999987</v>
      </c>
      <c r="AH16" s="30">
        <f>SUM(V16:AF16,D16:S16)</f>
        <v>0.99957099999999999</v>
      </c>
      <c r="AJ16">
        <f>VLOOKUP(C16,'extension - production vol'!$B$6:$D$235,3,0)</f>
        <v>63576</v>
      </c>
    </row>
    <row r="17">
      <c r="B17" t="inlineStr">
        <is>
          <t>Greece</t>
        </is>
      </c>
      <c r="C17" t="inlineStr">
        <is>
          <t>GR</t>
        </is>
      </c>
      <c r="D17" s="30" t="n">
        <v>0.00216</v>
      </c>
      <c r="E17" s="30" t="n">
        <v>0.00216</v>
      </c>
      <c r="F17" s="30" t="n">
        <v>0.00408</v>
      </c>
      <c r="G17" s="30" t="n">
        <v>0.00408</v>
      </c>
      <c r="H17" s="30" t="n">
        <v>0.0324</v>
      </c>
      <c r="I17" s="30" t="n">
        <v>0.0612</v>
      </c>
      <c r="J17" s="30" t="n">
        <v>0.000833</v>
      </c>
      <c r="K17" s="30" t="n">
        <v>0.0139</v>
      </c>
      <c r="L17" s="30" t="n">
        <v>0.000688</v>
      </c>
      <c r="M17" s="30" t="n">
        <v>0.0115</v>
      </c>
      <c r="N17" s="30" t="n">
        <v>0.000109</v>
      </c>
      <c r="O17" s="30" t="n">
        <v>0.00181</v>
      </c>
      <c r="P17" s="30" t="n">
        <v>0.0016</v>
      </c>
      <c r="Q17" s="30" t="n">
        <v>0.0266</v>
      </c>
      <c r="R17" s="30" t="n">
        <v>0.00301</v>
      </c>
      <c r="S17" s="30" t="n">
        <v>0.0502</v>
      </c>
      <c r="T17" s="30">
        <f>SUM(D17:S17)</f>
        <v>0.21632999999999999</v>
      </c>
      <c r="U17" s="30" t="n"/>
      <c r="V17" s="30" t="n">
        <v>0.0648</v>
      </c>
      <c r="W17" s="30" t="n">
        <v>0.122</v>
      </c>
      <c r="X17" s="30" t="n">
        <v>0.00432</v>
      </c>
      <c r="Y17" s="30" t="n">
        <v>0.07199999999999999</v>
      </c>
      <c r="Z17" s="30" t="n">
        <v>0.008160000000000001</v>
      </c>
      <c r="AA17" s="30" t="n">
        <v>0.136</v>
      </c>
      <c r="AB17" s="30" t="n">
        <v>0.124</v>
      </c>
      <c r="AC17" s="30" t="n">
        <v>0.235</v>
      </c>
      <c r="AD17" s="30" t="n">
        <v>0.008869999999999999</v>
      </c>
      <c r="AE17" s="30" t="n">
        <v>0.00733</v>
      </c>
      <c r="AF17" s="30" t="n">
        <v>0.00116</v>
      </c>
      <c r="AG17" s="30">
        <f>SUM(V17:AF17)</f>
        <v>0.78364</v>
      </c>
      <c r="AH17" s="30">
        <f>SUM(V17:AF17,D17:S17)</f>
        <v>0.99997000000000003</v>
      </c>
      <c r="AJ17">
        <f>VLOOKUP(C17,'extension - production vol'!$B$6:$D$235,3,0)</f>
        <v>8893.5720000000001</v>
      </c>
    </row>
    <row r="18">
      <c r="B18" t="inlineStr">
        <is>
          <t>Hungary</t>
        </is>
      </c>
      <c r="C18" t="inlineStr">
        <is>
          <t>HU</t>
        </is>
      </c>
      <c r="D18" s="30" t="n">
        <v>0.00216</v>
      </c>
      <c r="E18" s="30" t="n">
        <v>0.00216</v>
      </c>
      <c r="F18" s="30" t="n">
        <v>0.00408</v>
      </c>
      <c r="G18" s="30" t="n">
        <v>0.00408</v>
      </c>
      <c r="H18" s="30" t="n">
        <v>0.0324</v>
      </c>
      <c r="I18" s="30" t="n">
        <v>0.0612</v>
      </c>
      <c r="J18" s="30" t="n">
        <v>0.000833</v>
      </c>
      <c r="K18" s="30" t="n">
        <v>0.0139</v>
      </c>
      <c r="L18" s="30" t="n">
        <v>0.000688</v>
      </c>
      <c r="M18" s="30" t="n">
        <v>0.0115</v>
      </c>
      <c r="N18" s="30" t="n">
        <v>0.000109</v>
      </c>
      <c r="O18" s="30" t="n">
        <v>0.00181</v>
      </c>
      <c r="P18" s="30" t="n">
        <v>0.0016</v>
      </c>
      <c r="Q18" s="30" t="n">
        <v>0.0266</v>
      </c>
      <c r="R18" s="30" t="n">
        <v>0.00301</v>
      </c>
      <c r="S18" s="30" t="n">
        <v>0.0502</v>
      </c>
      <c r="T18" s="30">
        <f>SUM(D18:S18)</f>
        <v>0.21632999999999999</v>
      </c>
      <c r="U18" s="30" t="n"/>
      <c r="V18" s="30" t="n">
        <v>0.0648</v>
      </c>
      <c r="W18" s="30" t="n">
        <v>0.122</v>
      </c>
      <c r="X18" s="30" t="n">
        <v>0.00432</v>
      </c>
      <c r="Y18" s="30" t="n">
        <v>0.07199999999999999</v>
      </c>
      <c r="Z18" s="30" t="n">
        <v>0.008160000000000001</v>
      </c>
      <c r="AA18" s="30" t="n">
        <v>0.136</v>
      </c>
      <c r="AB18" s="30" t="n">
        <v>0.124</v>
      </c>
      <c r="AC18" s="30" t="n">
        <v>0.235</v>
      </c>
      <c r="AD18" s="30" t="n">
        <v>0.008869999999999999</v>
      </c>
      <c r="AE18" s="30" t="n">
        <v>0.00733</v>
      </c>
      <c r="AF18" s="30" t="n">
        <v>0.00116</v>
      </c>
      <c r="AG18" s="30">
        <f>SUM(V18:AF18)</f>
        <v>0.78364</v>
      </c>
      <c r="AH18" s="30">
        <f>SUM(V18:AF18,D18:S18)</f>
        <v>0.99997000000000003</v>
      </c>
      <c r="AJ18">
        <f>VLOOKUP(C18,'extension - production vol'!$B$6:$D$235,3,0)</f>
        <v>6925</v>
      </c>
    </row>
    <row r="19">
      <c r="B19" t="inlineStr">
        <is>
          <t>Ireland</t>
        </is>
      </c>
      <c r="C19" t="inlineStr">
        <is>
          <t>IE</t>
        </is>
      </c>
      <c r="D19" s="30" t="n">
        <v>0.00216</v>
      </c>
      <c r="E19" s="30" t="n">
        <v>0.00216</v>
      </c>
      <c r="F19" s="30" t="n">
        <v>0.00408</v>
      </c>
      <c r="G19" s="30" t="n">
        <v>0.00408</v>
      </c>
      <c r="H19" s="30" t="n">
        <v>0.0324</v>
      </c>
      <c r="I19" s="30" t="n">
        <v>0.0612</v>
      </c>
      <c r="J19" s="30" t="n">
        <v>0.000833</v>
      </c>
      <c r="K19" s="30" t="n">
        <v>0.0139</v>
      </c>
      <c r="L19" s="30" t="n">
        <v>0.000688</v>
      </c>
      <c r="M19" s="30" t="n">
        <v>0.0115</v>
      </c>
      <c r="N19" s="30" t="n">
        <v>0.000109</v>
      </c>
      <c r="O19" s="30" t="n">
        <v>0.00181</v>
      </c>
      <c r="P19" s="30" t="n">
        <v>0.0016</v>
      </c>
      <c r="Q19" s="30" t="n">
        <v>0.0266</v>
      </c>
      <c r="R19" s="30" t="n">
        <v>0.00301</v>
      </c>
      <c r="S19" s="30" t="n">
        <v>0.0502</v>
      </c>
      <c r="T19" s="30">
        <f>SUM(D19:S19)</f>
        <v>0.21632999999999999</v>
      </c>
      <c r="U19" s="30" t="n"/>
      <c r="V19" s="30" t="n">
        <v>0.0648</v>
      </c>
      <c r="W19" s="30" t="n">
        <v>0.122</v>
      </c>
      <c r="X19" s="30" t="n">
        <v>0.00432</v>
      </c>
      <c r="Y19" s="30" t="n">
        <v>0.07199999999999999</v>
      </c>
      <c r="Z19" s="30" t="n">
        <v>0.008160000000000001</v>
      </c>
      <c r="AA19" s="30" t="n">
        <v>0.136</v>
      </c>
      <c r="AB19" s="30" t="n">
        <v>0.124</v>
      </c>
      <c r="AC19" s="30" t="n">
        <v>0.235</v>
      </c>
      <c r="AD19" s="30" t="n">
        <v>0.008869999999999999</v>
      </c>
      <c r="AE19" s="30" t="n">
        <v>0.00733</v>
      </c>
      <c r="AF19" s="30" t="n">
        <v>0.00116</v>
      </c>
      <c r="AG19" s="30">
        <f>SUM(V19:AF19)</f>
        <v>0.78364</v>
      </c>
      <c r="AH19" s="30">
        <f>SUM(V19:AF19,D19:S19)</f>
        <v>0.99997000000000003</v>
      </c>
      <c r="AJ19">
        <f>VLOOKUP(C19,'extension - production vol'!$B$6:$D$235,3,0)</f>
        <v>646.48199999999997</v>
      </c>
    </row>
    <row r="20">
      <c r="B20" t="inlineStr">
        <is>
          <t>Israel</t>
        </is>
      </c>
      <c r="C20" t="inlineStr">
        <is>
          <t>IL</t>
        </is>
      </c>
      <c r="D20" s="30" t="n">
        <v>0.00134</v>
      </c>
      <c r="E20" s="30" t="n">
        <v>0.00134</v>
      </c>
      <c r="F20" s="30" t="n">
        <v>0.00252</v>
      </c>
      <c r="G20" s="30" t="n">
        <v>0.00252</v>
      </c>
      <c r="H20" s="30" t="n">
        <v>0.02</v>
      </c>
      <c r="I20" s="30" t="n">
        <v>0.0378</v>
      </c>
      <c r="J20" s="30" t="n">
        <v>0.000515</v>
      </c>
      <c r="K20" s="30" t="n">
        <v>0.00859</v>
      </c>
      <c r="L20" s="30" t="n">
        <v>0.000426</v>
      </c>
      <c r="M20" s="30" t="n">
        <v>0.00709</v>
      </c>
      <c r="N20" s="30" t="n">
        <v>6.719999999999999e-05</v>
      </c>
      <c r="O20" s="30" t="n">
        <v>0.00112</v>
      </c>
      <c r="P20" s="30" t="n">
        <v>0.000987</v>
      </c>
      <c r="Q20" s="30" t="n">
        <v>0.0164</v>
      </c>
      <c r="R20" s="30" t="n">
        <v>0.00186</v>
      </c>
      <c r="S20" s="30" t="n">
        <v>0.0311</v>
      </c>
      <c r="T20" s="30">
        <f>SUM(D20:S20)</f>
        <v>0.13367519999999999</v>
      </c>
      <c r="U20" s="30" t="n"/>
      <c r="V20" s="30" t="n">
        <v>0.0401</v>
      </c>
      <c r="W20" s="30" t="n">
        <v>0.0757</v>
      </c>
      <c r="X20" s="30" t="n">
        <v>0.00267</v>
      </c>
      <c r="Y20" s="30" t="n">
        <v>0.0445</v>
      </c>
      <c r="Z20" s="30" t="n">
        <v>0.00505</v>
      </c>
      <c r="AA20" s="30" t="n">
        <v>0.08409999999999999</v>
      </c>
      <c r="AB20" s="30" t="n">
        <v>0.203</v>
      </c>
      <c r="AC20" s="30" t="n">
        <v>0.383</v>
      </c>
      <c r="AD20" s="30" t="n">
        <v>0.0145</v>
      </c>
      <c r="AE20" s="30" t="n">
        <v>0.012</v>
      </c>
      <c r="AF20" s="30" t="n">
        <v>0.00189</v>
      </c>
      <c r="AG20" s="30">
        <f>SUM(V20:AF20)</f>
        <v>0.86650999999999989</v>
      </c>
      <c r="AH20" s="30">
        <f>SUM(V20:AF20,D20:S20)</f>
        <v>1.0001852</v>
      </c>
      <c r="AJ20">
        <f>VLOOKUP(C20,'extension - production vol'!$B$6:$D$235,3,0)</f>
        <v>7845</v>
      </c>
    </row>
    <row r="21">
      <c r="B21" t="inlineStr">
        <is>
          <t>Italy</t>
        </is>
      </c>
      <c r="C21" t="inlineStr">
        <is>
          <t>IT</t>
        </is>
      </c>
      <c r="D21" s="30" t="n">
        <v>0.00145</v>
      </c>
      <c r="E21" s="30" t="n">
        <v>0.00145</v>
      </c>
      <c r="F21" s="30" t="n">
        <v>0.00275</v>
      </c>
      <c r="G21" s="30" t="n">
        <v>0.00275</v>
      </c>
      <c r="H21" s="30" t="n">
        <v>0.0218</v>
      </c>
      <c r="I21" s="30" t="n">
        <v>0.0412</v>
      </c>
      <c r="J21" s="30" t="n">
        <v>0.000561</v>
      </c>
      <c r="K21" s="30" t="n">
        <v>0.009350000000000001</v>
      </c>
      <c r="L21" s="30" t="n">
        <v>0.000463</v>
      </c>
      <c r="M21" s="30" t="n">
        <v>0.00772</v>
      </c>
      <c r="N21" s="30" t="n">
        <v>7.32e-05</v>
      </c>
      <c r="O21" s="30" t="n">
        <v>0.00122</v>
      </c>
      <c r="P21" s="30" t="n">
        <v>0.00107</v>
      </c>
      <c r="Q21" s="30" t="n">
        <v>0.0179</v>
      </c>
      <c r="R21" s="30" t="n">
        <v>0.00203</v>
      </c>
      <c r="S21" s="30" t="n">
        <v>0.0338</v>
      </c>
      <c r="T21" s="30">
        <f>SUM(D21:S21)</f>
        <v>0.1455872</v>
      </c>
      <c r="U21" s="30" t="n"/>
      <c r="V21" s="30" t="n">
        <v>0.0436</v>
      </c>
      <c r="W21" s="30" t="n">
        <v>0.0824</v>
      </c>
      <c r="X21" s="30" t="n">
        <v>0.00291</v>
      </c>
      <c r="Y21" s="30" t="n">
        <v>0.0485</v>
      </c>
      <c r="Z21" s="30" t="n">
        <v>0.00549</v>
      </c>
      <c r="AA21" s="30" t="n">
        <v>0.0916</v>
      </c>
      <c r="AB21" s="30" t="n">
        <v>0.191</v>
      </c>
      <c r="AC21" s="30" t="n">
        <v>0.362</v>
      </c>
      <c r="AD21" s="30" t="n">
        <v>0.0137</v>
      </c>
      <c r="AE21" s="30" t="n">
        <v>0.0113</v>
      </c>
      <c r="AF21" s="30" t="n">
        <v>0.00178</v>
      </c>
      <c r="AG21" s="30">
        <f>SUM(V21:AF21)</f>
        <v>0.85428000000000004</v>
      </c>
      <c r="AH21" s="30">
        <f>SUM(V21:AF21,D21:S21)</f>
        <v>0.99986719999999996</v>
      </c>
      <c r="AJ21">
        <f>VLOOKUP(C21,'extension - production vol'!$B$6:$D$235,3,0)</f>
        <v>30711.081999999999</v>
      </c>
    </row>
    <row r="22">
      <c r="B22" t="inlineStr">
        <is>
          <t>Japan</t>
        </is>
      </c>
      <c r="C22" t="inlineStr">
        <is>
          <t>JP</t>
        </is>
      </c>
      <c r="D22" s="30" t="n">
        <v>0.00232</v>
      </c>
      <c r="E22" s="30" t="n">
        <v>0.00232</v>
      </c>
      <c r="F22" s="30" t="n">
        <v>0.00434</v>
      </c>
      <c r="G22" s="30" t="n">
        <v>0.00434</v>
      </c>
      <c r="H22" s="30" t="n">
        <v>0.0348</v>
      </c>
      <c r="I22" s="30" t="n">
        <v>0.06510000000000001</v>
      </c>
      <c r="J22" s="30" t="n">
        <v>0</v>
      </c>
      <c r="K22" s="30" t="n">
        <v>0</v>
      </c>
      <c r="L22" s="30" t="n">
        <v>0.00339</v>
      </c>
      <c r="M22" s="30" t="n">
        <v>0.0566</v>
      </c>
      <c r="N22" s="30" t="n">
        <v>7.54e-05</v>
      </c>
      <c r="O22" s="30" t="n">
        <v>0.00126</v>
      </c>
      <c r="P22" s="30" t="n">
        <v>0.00111</v>
      </c>
      <c r="Q22" s="30" t="n">
        <v>0.0185</v>
      </c>
      <c r="R22" s="30" t="n">
        <v>0.00208</v>
      </c>
      <c r="S22" s="30" t="n">
        <v>0.0347</v>
      </c>
      <c r="T22" s="30">
        <f>SUM(D22:S22)</f>
        <v>0.23093540000000001</v>
      </c>
      <c r="U22" s="30" t="n"/>
      <c r="V22" s="30" t="n">
        <v>0.06950000000000001</v>
      </c>
      <c r="W22" s="30" t="n">
        <v>0.13</v>
      </c>
      <c r="X22" s="30" t="n">
        <v>0.00464</v>
      </c>
      <c r="Y22" s="30" t="n">
        <v>0.07729999999999999</v>
      </c>
      <c r="Z22" s="30" t="n">
        <v>0.00869</v>
      </c>
      <c r="AA22" s="30" t="n">
        <v>0.145</v>
      </c>
      <c r="AB22" s="30" t="n">
        <v>0.106</v>
      </c>
      <c r="AC22" s="30" t="n">
        <v>0.198</v>
      </c>
      <c r="AD22" s="30" t="n">
        <v>0</v>
      </c>
      <c r="AE22" s="30" t="n">
        <v>0.0301</v>
      </c>
      <c r="AF22" s="30" t="n">
        <v>0.000668</v>
      </c>
      <c r="AG22" s="30">
        <f>SUM(V22:AF22)</f>
        <v>0.76989800000000008</v>
      </c>
      <c r="AH22" s="30">
        <f>SUM(V22:AF22,D22:S22)</f>
        <v>1.0008334000000001</v>
      </c>
      <c r="AJ22">
        <f>VLOOKUP(C22,'extension - production vol'!$B$6:$D$235,3,0)</f>
        <v>96459.479000000007</v>
      </c>
    </row>
    <row r="23">
      <c r="B23" t="inlineStr">
        <is>
          <t>Korea</t>
        </is>
      </c>
      <c r="C23" t="inlineStr">
        <is>
          <t>KR</t>
        </is>
      </c>
      <c r="D23" s="30" t="n">
        <v>0.000485</v>
      </c>
      <c r="E23" s="30" t="n">
        <v>0.000485</v>
      </c>
      <c r="F23" s="30" t="n">
        <v>0.000915</v>
      </c>
      <c r="G23" s="30" t="n">
        <v>0.000915</v>
      </c>
      <c r="H23" s="30" t="n">
        <v>0.00727</v>
      </c>
      <c r="I23" s="30" t="n">
        <v>0.0137</v>
      </c>
      <c r="J23" s="30" t="n">
        <v>0</v>
      </c>
      <c r="K23" s="30" t="n">
        <v>0</v>
      </c>
      <c r="L23" s="30" t="n">
        <v>0</v>
      </c>
      <c r="M23" s="30" t="n">
        <v>0</v>
      </c>
      <c r="N23" s="30" t="n">
        <v>2.55e-05</v>
      </c>
      <c r="O23" s="30" t="n">
        <v>0.000425</v>
      </c>
      <c r="P23" s="30" t="n">
        <v>0.000476</v>
      </c>
      <c r="Q23" s="30" t="n">
        <v>0.00793</v>
      </c>
      <c r="R23" s="30" t="n">
        <v>0.000899</v>
      </c>
      <c r="S23" s="30" t="n">
        <v>0.015</v>
      </c>
      <c r="T23" s="30">
        <f>SUM(D23:S23)</f>
        <v>4.8525499999999999E-2</v>
      </c>
      <c r="U23" s="30" t="n"/>
      <c r="V23" s="30" t="n">
        <v>0.0145</v>
      </c>
      <c r="W23" s="30" t="n">
        <v>0.0275</v>
      </c>
      <c r="X23" s="30" t="n">
        <v>0.0009700000000000001</v>
      </c>
      <c r="Y23" s="30" t="n">
        <v>0.0162</v>
      </c>
      <c r="Z23" s="30" t="n">
        <v>0.00183</v>
      </c>
      <c r="AA23" s="30" t="n">
        <v>0.0305</v>
      </c>
      <c r="AB23" s="30" t="n">
        <v>0.297</v>
      </c>
      <c r="AC23" s="30" t="n">
        <v>0.5600000000000001</v>
      </c>
      <c r="AD23" s="30" t="n">
        <v>0</v>
      </c>
      <c r="AE23" s="30" t="n">
        <v>0</v>
      </c>
      <c r="AF23" s="30" t="n">
        <v>0.00277</v>
      </c>
      <c r="AG23" s="30">
        <f>SUM(V23:AF23)</f>
        <v>0.95127000000000006</v>
      </c>
      <c r="AH23" s="30">
        <f>SUM(V23:AF23,D23:S23)</f>
        <v>0.99979550000000006</v>
      </c>
      <c r="AJ23">
        <f>VLOOKUP(C23,'extension - production vol'!$B$6:$D$235,3,0)</f>
        <v>29903.417000000001</v>
      </c>
    </row>
    <row r="24">
      <c r="B24" t="inlineStr">
        <is>
          <t>Luxembourg</t>
        </is>
      </c>
      <c r="C24" t="inlineStr">
        <is>
          <t>LU</t>
        </is>
      </c>
      <c r="D24" s="30" t="n">
        <v>0.00216</v>
      </c>
      <c r="E24" s="30" t="n">
        <v>0.00216</v>
      </c>
      <c r="F24" s="30" t="n">
        <v>0.00408</v>
      </c>
      <c r="G24" s="30" t="n">
        <v>0.00408</v>
      </c>
      <c r="H24" s="30" t="n">
        <v>0.0324</v>
      </c>
      <c r="I24" s="30" t="n">
        <v>0.0612</v>
      </c>
      <c r="J24" s="30" t="n">
        <v>0.000833</v>
      </c>
      <c r="K24" s="30" t="n">
        <v>0.0139</v>
      </c>
      <c r="L24" s="30" t="n">
        <v>0.000688</v>
      </c>
      <c r="M24" s="30" t="n">
        <v>0.0115</v>
      </c>
      <c r="N24" s="30" t="n">
        <v>0.000109</v>
      </c>
      <c r="O24" s="30" t="n">
        <v>0.00181</v>
      </c>
      <c r="P24" s="30" t="n">
        <v>0.0016</v>
      </c>
      <c r="Q24" s="30" t="n">
        <v>0.0266</v>
      </c>
      <c r="R24" s="30" t="n">
        <v>0.00301</v>
      </c>
      <c r="S24" s="30" t="n">
        <v>0.0502</v>
      </c>
      <c r="T24" s="30">
        <f>SUM(D24:S24)</f>
        <v>0.21632999999999999</v>
      </c>
      <c r="U24" s="30" t="n"/>
      <c r="V24" s="30" t="n">
        <v>0.0648</v>
      </c>
      <c r="W24" s="30" t="n">
        <v>0.122</v>
      </c>
      <c r="X24" s="30" t="n">
        <v>0.00432</v>
      </c>
      <c r="Y24" s="30" t="n">
        <v>0.07199999999999999</v>
      </c>
      <c r="Z24" s="30" t="n">
        <v>0.008160000000000001</v>
      </c>
      <c r="AA24" s="30" t="n">
        <v>0.136</v>
      </c>
      <c r="AB24" s="30" t="n">
        <v>0.124</v>
      </c>
      <c r="AC24" s="30" t="n">
        <v>0.235</v>
      </c>
      <c r="AD24" s="30" t="n">
        <v>0.008869999999999999</v>
      </c>
      <c r="AE24" s="30" t="n">
        <v>0.00733</v>
      </c>
      <c r="AF24" s="30" t="n">
        <v>0.00116</v>
      </c>
      <c r="AG24" s="30">
        <f>SUM(V24:AF24)</f>
        <v>0.78364</v>
      </c>
      <c r="AH24" s="30">
        <f>SUM(V24:AF24,D24:S24)</f>
        <v>0.99997000000000003</v>
      </c>
      <c r="AJ24">
        <f>VLOOKUP(C24,'extension - production vol'!$B$6:$D$235,3,0)</f>
        <v>293.959</v>
      </c>
    </row>
    <row r="25">
      <c r="B25" t="inlineStr">
        <is>
          <t>Malaysia</t>
        </is>
      </c>
      <c r="C25" t="inlineStr">
        <is>
          <t>MY</t>
        </is>
      </c>
      <c r="D25" s="30" t="n">
        <v>0.00128</v>
      </c>
      <c r="E25" s="30" t="n">
        <v>0.00128</v>
      </c>
      <c r="F25" s="30" t="n">
        <v>0.00241</v>
      </c>
      <c r="G25" s="30" t="n">
        <v>0.00241</v>
      </c>
      <c r="H25" s="30" t="n">
        <v>0.0191</v>
      </c>
      <c r="I25" s="30" t="n">
        <v>0.0361</v>
      </c>
      <c r="J25" s="30" t="n">
        <v>0.000492</v>
      </c>
      <c r="K25" s="30" t="n">
        <v>0.008200000000000001</v>
      </c>
      <c r="L25" s="30" t="n">
        <v>0.000407</v>
      </c>
      <c r="M25" s="30" t="n">
        <v>0.00678</v>
      </c>
      <c r="N25" s="30" t="n">
        <v>6.42e-05</v>
      </c>
      <c r="O25" s="30" t="n">
        <v>0.00107</v>
      </c>
      <c r="P25" s="30" t="n">
        <v>0.000943</v>
      </c>
      <c r="Q25" s="30" t="n">
        <v>0.0157</v>
      </c>
      <c r="R25" s="30" t="n">
        <v>0.00178</v>
      </c>
      <c r="S25" s="30" t="n">
        <v>0.0297</v>
      </c>
      <c r="T25" s="30">
        <f>SUM(D25:S25)</f>
        <v>0.1277162</v>
      </c>
      <c r="U25" s="30" t="n"/>
      <c r="V25" s="30" t="n">
        <v>0.0383</v>
      </c>
      <c r="W25" s="30" t="n">
        <v>0.0723</v>
      </c>
      <c r="X25" s="30" t="n">
        <v>0.00255</v>
      </c>
      <c r="Y25" s="30" t="n">
        <v>0.0425</v>
      </c>
      <c r="Z25" s="30" t="n">
        <v>0.00482</v>
      </c>
      <c r="AA25" s="30" t="n">
        <v>0.0803</v>
      </c>
      <c r="AB25" s="30" t="n">
        <v>0.209</v>
      </c>
      <c r="AC25" s="30" t="n">
        <v>0.394</v>
      </c>
      <c r="AD25" s="30" t="n">
        <v>0.0149</v>
      </c>
      <c r="AE25" s="30" t="n">
        <v>0.0123</v>
      </c>
      <c r="AF25" s="30" t="n">
        <v>0.00194</v>
      </c>
      <c r="AG25" s="30">
        <f>SUM(V25:AF25)</f>
        <v>0.87291000000000007</v>
      </c>
      <c r="AH25" s="30">
        <f>SUM(V25:AF25,D25:S25)</f>
        <v>1.0006262000000001</v>
      </c>
      <c r="AJ25">
        <f>VLOOKUP(C25,'extension - production vol'!$B$6:$D$235,3,0)</f>
        <v>9.9610000000000003</v>
      </c>
    </row>
    <row r="26">
      <c r="B26" t="inlineStr">
        <is>
          <t>Mexico</t>
        </is>
      </c>
      <c r="C26" t="inlineStr">
        <is>
          <t>MX</t>
        </is>
      </c>
      <c r="D26" s="30" t="n">
        <v>0.000484</v>
      </c>
      <c r="E26" s="30" t="n">
        <v>0.000484</v>
      </c>
      <c r="F26" s="30" t="n">
        <v>0.000914</v>
      </c>
      <c r="G26" s="30" t="n">
        <v>0.000914</v>
      </c>
      <c r="H26" s="30" t="n">
        <v>0.00726</v>
      </c>
      <c r="I26" s="30" t="n">
        <v>0.0137</v>
      </c>
      <c r="J26" s="30" t="n">
        <v>0.000187</v>
      </c>
      <c r="K26" s="30" t="n">
        <v>0.00311</v>
      </c>
      <c r="L26" s="30" t="n">
        <v>0.000154</v>
      </c>
      <c r="M26" s="30" t="n">
        <v>0.00257</v>
      </c>
      <c r="N26" s="30" t="n">
        <v>2.43e-05</v>
      </c>
      <c r="O26" s="30" t="n">
        <v>0.000406</v>
      </c>
      <c r="P26" s="30" t="n">
        <v>0.000358</v>
      </c>
      <c r="Q26" s="30" t="n">
        <v>0.00596</v>
      </c>
      <c r="R26" s="30" t="n">
        <v>0.000675</v>
      </c>
      <c r="S26" s="30" t="n">
        <v>0.0113</v>
      </c>
      <c r="T26" s="30">
        <f>SUM(D26:S26)</f>
        <v>4.8500300000000003E-2</v>
      </c>
      <c r="U26" s="30" t="n"/>
      <c r="V26" s="30" t="n">
        <v>0.0145</v>
      </c>
      <c r="W26" s="30" t="n">
        <v>0.0274</v>
      </c>
      <c r="X26" s="30" t="n">
        <v>0.000968</v>
      </c>
      <c r="Y26" s="30" t="n">
        <v>0.0161</v>
      </c>
      <c r="Z26" s="30" t="n">
        <v>0.00183</v>
      </c>
      <c r="AA26" s="30" t="n">
        <v>0.0305</v>
      </c>
      <c r="AB26" s="30" t="n">
        <v>0.284</v>
      </c>
      <c r="AC26" s="30" t="n">
        <v>0.536</v>
      </c>
      <c r="AD26" s="30" t="n">
        <v>0.0203</v>
      </c>
      <c r="AE26" s="30" t="n">
        <v>0.0168</v>
      </c>
      <c r="AF26" s="30" t="n">
        <v>0.00265</v>
      </c>
      <c r="AG26" s="30">
        <f>SUM(V26:AF26)</f>
        <v>0.951048</v>
      </c>
      <c r="AH26" s="30">
        <f>SUM(V26:AF26,D26:S26)</f>
        <v>0.99954829999999995</v>
      </c>
      <c r="AJ26">
        <f>VLOOKUP(C26,'extension - production vol'!$B$6:$D$235,3,0)</f>
        <v>15.021000000000001</v>
      </c>
    </row>
    <row r="27">
      <c r="B27" t="inlineStr">
        <is>
          <t>Netherlands</t>
        </is>
      </c>
      <c r="C27" t="inlineStr">
        <is>
          <t>NL</t>
        </is>
      </c>
      <c r="D27" s="30" t="n">
        <v>0.00181</v>
      </c>
      <c r="E27" s="30" t="n">
        <v>0.00181</v>
      </c>
      <c r="F27" s="30" t="n">
        <v>0.00342</v>
      </c>
      <c r="G27" s="30" t="n">
        <v>0.00342</v>
      </c>
      <c r="H27" s="30" t="n">
        <v>0.0271</v>
      </c>
      <c r="I27" s="30" t="n">
        <v>0.0513</v>
      </c>
      <c r="J27" s="30" t="n">
        <v>0.0006980000000000001</v>
      </c>
      <c r="K27" s="30" t="n">
        <v>0.0116</v>
      </c>
      <c r="L27" s="30" t="n">
        <v>0.000577</v>
      </c>
      <c r="M27" s="30" t="n">
        <v>0.00961</v>
      </c>
      <c r="N27" s="30" t="n">
        <v>9.1e-05</v>
      </c>
      <c r="O27" s="30" t="n">
        <v>0.00152</v>
      </c>
      <c r="P27" s="30" t="n">
        <v>0.00134</v>
      </c>
      <c r="Q27" s="30" t="n">
        <v>0.0223</v>
      </c>
      <c r="R27" s="30" t="n">
        <v>0.00252</v>
      </c>
      <c r="S27" s="30" t="n">
        <v>0.0421</v>
      </c>
      <c r="T27" s="30">
        <f>SUM(D27:S27)</f>
        <v>0.18121599999999999</v>
      </c>
      <c r="U27" s="30" t="n"/>
      <c r="V27" s="30" t="n">
        <v>0.0543</v>
      </c>
      <c r="W27" s="30" t="n">
        <v>0.103</v>
      </c>
      <c r="X27" s="30" t="n">
        <v>0.00362</v>
      </c>
      <c r="Y27" s="30" t="n">
        <v>0.0603</v>
      </c>
      <c r="Z27" s="30" t="n">
        <v>0.00683</v>
      </c>
      <c r="AA27" s="30" t="n">
        <v>0.114</v>
      </c>
      <c r="AB27" s="30" t="n">
        <v>0.158</v>
      </c>
      <c r="AC27" s="30" t="n">
        <v>0.298</v>
      </c>
      <c r="AD27" s="30" t="n">
        <v>0.0113</v>
      </c>
      <c r="AE27" s="30" t="n">
        <v>0.009299999999999999</v>
      </c>
      <c r="AF27" s="30" t="n">
        <v>0.00147</v>
      </c>
      <c r="AG27" s="30">
        <f>SUM(V27:AF27)</f>
        <v>0.82011999999999985</v>
      </c>
      <c r="AH27" s="30">
        <f>SUM(V27:AF27,D27:S27)</f>
        <v>1.0013359999999998</v>
      </c>
      <c r="AJ27">
        <f>VLOOKUP(C27,'extension - production vol'!$B$6:$D$235,3,0)</f>
        <v>19578.187999999998</v>
      </c>
    </row>
    <row r="28">
      <c r="B28" t="inlineStr">
        <is>
          <t>New</t>
        </is>
      </c>
      <c r="C28" t="inlineStr">
        <is>
          <t>NZ</t>
        </is>
      </c>
      <c r="D28" s="30" t="n">
        <v>0.00255</v>
      </c>
      <c r="E28" s="30" t="n">
        <v>0.00255</v>
      </c>
      <c r="F28" s="30" t="n">
        <v>0.00482</v>
      </c>
      <c r="G28" s="30" t="n">
        <v>0.00482</v>
      </c>
      <c r="H28" s="30" t="n">
        <v>0.0383</v>
      </c>
      <c r="I28" s="30" t="n">
        <v>0.0723</v>
      </c>
      <c r="J28" s="30" t="n">
        <v>0.0009840000000000001</v>
      </c>
      <c r="K28" s="30" t="n">
        <v>0.0164</v>
      </c>
      <c r="L28" s="30" t="n">
        <v>0.000813</v>
      </c>
      <c r="M28" s="30" t="n">
        <v>0.0136</v>
      </c>
      <c r="N28" s="30" t="n">
        <v>0.000128</v>
      </c>
      <c r="O28" s="30" t="n">
        <v>0.00214</v>
      </c>
      <c r="P28" s="30" t="n">
        <v>0.00189</v>
      </c>
      <c r="Q28" s="30" t="n">
        <v>0.0314</v>
      </c>
      <c r="R28" s="30" t="n">
        <v>0.00356</v>
      </c>
      <c r="S28" s="30" t="n">
        <v>0.0593</v>
      </c>
      <c r="T28" s="30">
        <f>SUM(D28:S28)</f>
        <v>0.25555500000000003</v>
      </c>
      <c r="U28" s="30" t="n"/>
      <c r="V28" s="30" t="n">
        <v>0.0766</v>
      </c>
      <c r="W28" s="30" t="n">
        <v>0.145</v>
      </c>
      <c r="X28" s="30" t="n">
        <v>0.00511</v>
      </c>
      <c r="Y28" s="30" t="n">
        <v>0.0851</v>
      </c>
      <c r="Z28" s="30" t="n">
        <v>0.009639999999999999</v>
      </c>
      <c r="AA28" s="30" t="n">
        <v>0.161</v>
      </c>
      <c r="AB28" s="30" t="n">
        <v>0.0868</v>
      </c>
      <c r="AC28" s="30" t="n">
        <v>0.164</v>
      </c>
      <c r="AD28" s="30" t="n">
        <v>0.0062</v>
      </c>
      <c r="AE28" s="30" t="n">
        <v>0.00512</v>
      </c>
      <c r="AF28" s="30" t="n">
        <v>0.000808</v>
      </c>
      <c r="AG28" s="30">
        <f>SUM(V28:AF28)</f>
        <v>0.74537799999999999</v>
      </c>
      <c r="AH28" s="30">
        <f>SUM(V28:AF28,D28:S28)</f>
        <v>1.0009330000000001</v>
      </c>
      <c r="AJ28">
        <f>VLOOKUP(C28,'extension - production vol'!$B$6:$D$235,3,0)</f>
        <v>370.31400000000002</v>
      </c>
    </row>
    <row r="29">
      <c r="B29" t="inlineStr">
        <is>
          <t>Norway</t>
        </is>
      </c>
      <c r="C29" t="inlineStr">
        <is>
          <t>NO</t>
        </is>
      </c>
      <c r="D29" s="30" t="n">
        <v>0.00346</v>
      </c>
      <c r="E29" s="30" t="n">
        <v>0.00346</v>
      </c>
      <c r="F29" s="30" t="n">
        <v>0.00654</v>
      </c>
      <c r="G29" s="30" t="n">
        <v>0.00654</v>
      </c>
      <c r="H29" s="30" t="n">
        <v>0.0519</v>
      </c>
      <c r="I29" s="30" t="n">
        <v>0.09810000000000001</v>
      </c>
      <c r="J29" s="30" t="n">
        <v>0.00134</v>
      </c>
      <c r="K29" s="30" t="n">
        <v>0.0223</v>
      </c>
      <c r="L29" s="30" t="n">
        <v>0.0011</v>
      </c>
      <c r="M29" s="30" t="n">
        <v>0.0184</v>
      </c>
      <c r="N29" s="30" t="n">
        <v>0.000174</v>
      </c>
      <c r="O29" s="30" t="n">
        <v>0.0029</v>
      </c>
      <c r="P29" s="30" t="n">
        <v>0.00256</v>
      </c>
      <c r="Q29" s="30" t="n">
        <v>0.0426</v>
      </c>
      <c r="R29" s="30" t="n">
        <v>0.00483</v>
      </c>
      <c r="S29" s="30" t="n">
        <v>0.0805</v>
      </c>
      <c r="T29" s="30">
        <f>SUM(D29:S29)</f>
        <v>0.34670400000000001</v>
      </c>
      <c r="U29" s="30" t="n"/>
      <c r="V29" s="30" t="n">
        <v>0.104</v>
      </c>
      <c r="W29" s="30" t="n">
        <v>0.196</v>
      </c>
      <c r="X29" s="30" t="n">
        <v>0.00692</v>
      </c>
      <c r="Y29" s="30" t="n">
        <v>0.115</v>
      </c>
      <c r="Z29" s="30" t="n">
        <v>0.0131</v>
      </c>
      <c r="AA29" s="30" t="n">
        <v>0.218</v>
      </c>
      <c r="AB29" s="30" t="n">
        <v>0</v>
      </c>
      <c r="AC29" s="30" t="n">
        <v>0</v>
      </c>
      <c r="AD29" s="30" t="n">
        <v>0</v>
      </c>
      <c r="AE29" s="30" t="n">
        <v>0</v>
      </c>
      <c r="AF29" s="30" t="n">
        <v>0</v>
      </c>
      <c r="AG29" s="30">
        <f>SUM(V29:AF29)</f>
        <v>0.65301999999999993</v>
      </c>
      <c r="AH29" s="30">
        <f>SUM(V29:AF29,D29:S29)</f>
        <v>0.99972399999999995</v>
      </c>
      <c r="AJ29">
        <f>VLOOKUP(C29,'extension - production vol'!$B$6:$D$235,3,0)</f>
        <v>15.973000000000001</v>
      </c>
    </row>
    <row r="30">
      <c r="B30" t="inlineStr">
        <is>
          <t>Portugal</t>
        </is>
      </c>
      <c r="C30" t="inlineStr">
        <is>
          <t>PT</t>
        </is>
      </c>
      <c r="D30" s="30" t="n">
        <v>0.0012</v>
      </c>
      <c r="E30" s="30" t="n">
        <v>0.0012</v>
      </c>
      <c r="F30" s="30" t="n">
        <v>0.00226</v>
      </c>
      <c r="G30" s="30" t="n">
        <v>0.00226</v>
      </c>
      <c r="H30" s="30" t="n">
        <v>0.018</v>
      </c>
      <c r="I30" s="30" t="n">
        <v>0.0339</v>
      </c>
      <c r="J30" s="30" t="n">
        <v>0.000462</v>
      </c>
      <c r="K30" s="30" t="n">
        <v>0.0077</v>
      </c>
      <c r="L30" s="30" t="n">
        <v>0.000382</v>
      </c>
      <c r="M30" s="30" t="n">
        <v>0.00636</v>
      </c>
      <c r="N30" s="30" t="n">
        <v>6.03e-05</v>
      </c>
      <c r="O30" s="30" t="n">
        <v>0.001</v>
      </c>
      <c r="P30" s="30" t="n">
        <v>0.000885</v>
      </c>
      <c r="Q30" s="30" t="n">
        <v>0.0147</v>
      </c>
      <c r="R30" s="30" t="n">
        <v>0.00167</v>
      </c>
      <c r="S30" s="30" t="n">
        <v>0.0278</v>
      </c>
      <c r="T30" s="30">
        <f>SUM(D30:S30)</f>
        <v>0.11983930000000001</v>
      </c>
      <c r="U30" s="30" t="n"/>
      <c r="V30" s="30" t="n">
        <v>0.0359</v>
      </c>
      <c r="W30" s="30" t="n">
        <v>0.0678</v>
      </c>
      <c r="X30" s="30" t="n">
        <v>0.0024</v>
      </c>
      <c r="Y30" s="30" t="n">
        <v>0.0399</v>
      </c>
      <c r="Z30" s="30" t="n">
        <v>0.00452</v>
      </c>
      <c r="AA30" s="30" t="n">
        <v>0.07539999999999999</v>
      </c>
      <c r="AB30" s="30" t="n">
        <v>0.216</v>
      </c>
      <c r="AC30" s="30" t="n">
        <v>0.408</v>
      </c>
      <c r="AD30" s="30" t="n">
        <v>0.0154</v>
      </c>
      <c r="AE30" s="30" t="n">
        <v>0.0127</v>
      </c>
      <c r="AF30" s="30" t="n">
        <v>0.00201</v>
      </c>
      <c r="AG30" s="30">
        <f>SUM(V30:AF30)</f>
        <v>0.88002999999999998</v>
      </c>
      <c r="AH30" s="30">
        <f>SUM(V30:AF30,D30:S30)</f>
        <v>0.99986930000000018</v>
      </c>
      <c r="AJ30">
        <f>VLOOKUP(C30,'extension - production vol'!$B$6:$D$235,3,0)</f>
        <v>5160.143</v>
      </c>
    </row>
    <row r="31">
      <c r="B31" t="inlineStr">
        <is>
          <t>South</t>
        </is>
      </c>
      <c r="C31" t="inlineStr">
        <is>
          <t>ZA</t>
        </is>
      </c>
      <c r="D31" s="30" t="n">
        <v>0.000496</v>
      </c>
      <c r="E31" s="30" t="n">
        <v>0.000496</v>
      </c>
      <c r="F31" s="30" t="n">
        <v>0.000936</v>
      </c>
      <c r="G31" s="30" t="n">
        <v>0.000936</v>
      </c>
      <c r="H31" s="30" t="n">
        <v>0.00744</v>
      </c>
      <c r="I31" s="30" t="n">
        <v>0.014</v>
      </c>
      <c r="J31" s="30" t="n">
        <v>0.000191</v>
      </c>
      <c r="K31" s="30" t="n">
        <v>0.00319</v>
      </c>
      <c r="L31" s="30" t="n">
        <v>0.000158</v>
      </c>
      <c r="M31" s="30" t="n">
        <v>0.00263</v>
      </c>
      <c r="N31" s="30" t="n">
        <v>2.49e-05</v>
      </c>
      <c r="O31" s="30" t="n">
        <v>0.000416</v>
      </c>
      <c r="P31" s="30" t="n">
        <v>0.000366</v>
      </c>
      <c r="Q31" s="30" t="n">
        <v>0.00611</v>
      </c>
      <c r="R31" s="30" t="n">
        <v>0.000692</v>
      </c>
      <c r="S31" s="30" t="n">
        <v>0.0115</v>
      </c>
      <c r="T31" s="30">
        <f>SUM(D31:S31)</f>
        <v>4.9581899999999998E-2</v>
      </c>
      <c r="U31" s="30" t="n"/>
      <c r="V31" s="30" t="n">
        <v>0.0149</v>
      </c>
      <c r="W31" s="30" t="n">
        <v>0.0281</v>
      </c>
      <c r="X31" s="30" t="n">
        <v>0.000992</v>
      </c>
      <c r="Y31" s="30" t="n">
        <v>0.0165</v>
      </c>
      <c r="Z31" s="30" t="n">
        <v>0.00187</v>
      </c>
      <c r="AA31" s="30" t="n">
        <v>0.0312</v>
      </c>
      <c r="AB31" s="30" t="n">
        <v>0.283</v>
      </c>
      <c r="AC31" s="30" t="n">
        <v>0.534</v>
      </c>
      <c r="AD31" s="30" t="n">
        <v>0.0202</v>
      </c>
      <c r="AE31" s="30" t="n">
        <v>0.0167</v>
      </c>
      <c r="AF31" s="30" t="n">
        <v>0.00264</v>
      </c>
      <c r="AG31" s="30">
        <f>SUM(V31:AF31)</f>
        <v>0.950102</v>
      </c>
      <c r="AH31" s="30">
        <f>SUM(V31:AF31,D31:S31)</f>
        <v>0.99968390000000018</v>
      </c>
      <c r="AJ31">
        <f>VLOOKUP(C31,'extension - production vol'!$B$6:$D$235,3,0)</f>
        <v>9.5749999999999993</v>
      </c>
    </row>
    <row r="32">
      <c r="B32" t="inlineStr">
        <is>
          <t>Spain</t>
        </is>
      </c>
      <c r="C32" t="inlineStr">
        <is>
          <t>ES</t>
        </is>
      </c>
      <c r="D32" s="30" t="n">
        <v>0.000206</v>
      </c>
      <c r="E32" s="30" t="n">
        <v>0.000206</v>
      </c>
      <c r="F32" s="30" t="n">
        <v>0.000389</v>
      </c>
      <c r="G32" s="30" t="n">
        <v>0.000389</v>
      </c>
      <c r="H32" s="30" t="n">
        <v>0.00309</v>
      </c>
      <c r="I32" s="30" t="n">
        <v>0.00583</v>
      </c>
      <c r="J32" s="30" t="n">
        <v>7.940000000000001e-05</v>
      </c>
      <c r="K32" s="30" t="n">
        <v>0.00132</v>
      </c>
      <c r="L32" s="30" t="n">
        <v>6.56e-05</v>
      </c>
      <c r="M32" s="30" t="n">
        <v>0.00109</v>
      </c>
      <c r="N32" s="30" t="n">
        <v>1.04e-05</v>
      </c>
      <c r="O32" s="30" t="n">
        <v>0.000173</v>
      </c>
      <c r="P32" s="30" t="n">
        <v>0.000152</v>
      </c>
      <c r="Q32" s="30" t="n">
        <v>0.00254</v>
      </c>
      <c r="R32" s="30" t="n">
        <v>0.000287</v>
      </c>
      <c r="S32" s="30" t="n">
        <v>0.00479</v>
      </c>
      <c r="T32" s="30">
        <f>SUM(D32:S32)</f>
        <v>2.0617400000000001E-2</v>
      </c>
      <c r="U32" s="30" t="n"/>
      <c r="V32" s="30" t="n">
        <v>0.00618</v>
      </c>
      <c r="W32" s="30" t="n">
        <v>0.0117</v>
      </c>
      <c r="X32" s="30" t="n">
        <v>0.000412</v>
      </c>
      <c r="Y32" s="30" t="n">
        <v>0.00687</v>
      </c>
      <c r="Z32" s="30" t="n">
        <v>0.000778</v>
      </c>
      <c r="AA32" s="30" t="n">
        <v>0.013</v>
      </c>
      <c r="AB32" s="30" t="n">
        <v>0.311</v>
      </c>
      <c r="AC32" s="30" t="n">
        <v>0.586</v>
      </c>
      <c r="AD32" s="30" t="n">
        <v>0.0222</v>
      </c>
      <c r="AE32" s="30" t="n">
        <v>0.0183</v>
      </c>
      <c r="AF32" s="30" t="n">
        <v>0.00289</v>
      </c>
      <c r="AG32" s="30">
        <f>SUM(V32:AF32)</f>
        <v>0.97932999999999992</v>
      </c>
      <c r="AH32" s="30">
        <f>SUM(V32:AF32,D32:S32)</f>
        <v>0.99994739999999993</v>
      </c>
      <c r="AJ32">
        <f>VLOOKUP(C32,'extension - production vol'!$B$6:$D$235,3,0)</f>
        <v>42.384</v>
      </c>
    </row>
    <row r="33">
      <c r="B33" t="inlineStr">
        <is>
          <t>Sweden</t>
        </is>
      </c>
      <c r="C33" t="inlineStr">
        <is>
          <t>SE</t>
        </is>
      </c>
      <c r="D33" s="30" t="n">
        <v>0.00329</v>
      </c>
      <c r="E33" s="30" t="n">
        <v>0.00329</v>
      </c>
      <c r="F33" s="30" t="n">
        <v>0.00622</v>
      </c>
      <c r="G33" s="30" t="n">
        <v>0.00622</v>
      </c>
      <c r="H33" s="30" t="n">
        <v>0.0494</v>
      </c>
      <c r="I33" s="30" t="n">
        <v>0.09329999999999999</v>
      </c>
      <c r="J33" s="30" t="n">
        <v>0.00127</v>
      </c>
      <c r="K33" s="30" t="n">
        <v>0.0212</v>
      </c>
      <c r="L33" s="30" t="n">
        <v>0.00105</v>
      </c>
      <c r="M33" s="30" t="n">
        <v>0.0175</v>
      </c>
      <c r="N33" s="30" t="n">
        <v>0.000166</v>
      </c>
      <c r="O33" s="30" t="n">
        <v>0.00276</v>
      </c>
      <c r="P33" s="30" t="n">
        <v>0.00243</v>
      </c>
      <c r="Q33" s="30" t="n">
        <v>0.0406</v>
      </c>
      <c r="R33" s="30" t="n">
        <v>0.0046</v>
      </c>
      <c r="S33" s="30" t="n">
        <v>0.0766</v>
      </c>
      <c r="T33" s="30">
        <f>SUM(D33:S33)</f>
        <v>0.32989599999999997</v>
      </c>
      <c r="U33" s="30" t="n"/>
      <c r="V33" s="30" t="n">
        <v>0.0988</v>
      </c>
      <c r="W33" s="30" t="n">
        <v>0.187</v>
      </c>
      <c r="X33" s="30" t="n">
        <v>0.00659</v>
      </c>
      <c r="Y33" s="30" t="n">
        <v>0.11</v>
      </c>
      <c r="Z33" s="30" t="n">
        <v>0.0124</v>
      </c>
      <c r="AA33" s="30" t="n">
        <v>0.207</v>
      </c>
      <c r="AB33" s="30" t="n">
        <v>0.016</v>
      </c>
      <c r="AC33" s="30" t="n">
        <v>0.0303</v>
      </c>
      <c r="AD33" s="30" t="n">
        <v>0.00115</v>
      </c>
      <c r="AE33" s="30" t="n">
        <v>0.000946</v>
      </c>
      <c r="AF33" s="30" t="n">
        <v>0.000149</v>
      </c>
      <c r="AG33" s="30">
        <f>SUM(V33:AF33)</f>
        <v>0.6703349999999999</v>
      </c>
      <c r="AH33" s="30">
        <f>SUM(V33:AF33,D33:S33)</f>
        <v>1.0002309999999999</v>
      </c>
      <c r="AJ33">
        <f>VLOOKUP(C33,'extension - production vol'!$B$6:$D$235,3,0)</f>
        <v>21</v>
      </c>
    </row>
    <row r="34">
      <c r="B34" t="inlineStr">
        <is>
          <t>Switzerland</t>
        </is>
      </c>
      <c r="C34" t="inlineStr">
        <is>
          <t>CH</t>
        </is>
      </c>
      <c r="D34" s="30" t="n">
        <v>0.000385</v>
      </c>
      <c r="E34" s="30" t="n">
        <v>0.000771</v>
      </c>
      <c r="F34" s="30" t="n">
        <v>0.000727</v>
      </c>
      <c r="G34" s="30" t="n">
        <v>0.00145</v>
      </c>
      <c r="H34" s="30" t="n">
        <v>0.0636</v>
      </c>
      <c r="I34" s="30" t="n">
        <v>0.12</v>
      </c>
      <c r="J34" s="30" t="n">
        <v>0.00933</v>
      </c>
      <c r="K34" s="30" t="n">
        <v>0.0141</v>
      </c>
      <c r="L34" s="30" t="n">
        <v>0.00771</v>
      </c>
      <c r="M34" s="30" t="n">
        <v>0.0116</v>
      </c>
      <c r="N34" s="30" t="n">
        <v>0.00122</v>
      </c>
      <c r="O34" s="30" t="n">
        <v>0.00184</v>
      </c>
      <c r="P34" s="30" t="n">
        <v>0.0184</v>
      </c>
      <c r="Q34" s="30" t="n">
        <v>0.0278</v>
      </c>
      <c r="R34" s="30" t="n">
        <v>0.0348</v>
      </c>
      <c r="S34" s="30" t="n">
        <v>0.0525</v>
      </c>
      <c r="T34" s="30">
        <f>SUM(D34:S34)</f>
        <v>0.36623300000000003</v>
      </c>
      <c r="U34" s="30" t="n"/>
      <c r="V34" s="30" t="n">
        <v>0.11</v>
      </c>
      <c r="W34" s="30" t="n">
        <v>0.207</v>
      </c>
      <c r="X34" s="30" t="n">
        <v>0.0427</v>
      </c>
      <c r="Y34" s="30" t="n">
        <v>0.0646</v>
      </c>
      <c r="Z34" s="30" t="n">
        <v>0.0806</v>
      </c>
      <c r="AA34" s="30" t="n">
        <v>0.122</v>
      </c>
      <c r="AB34" s="30" t="n">
        <v>0.00226</v>
      </c>
      <c r="AC34" s="30" t="n">
        <v>0.00428</v>
      </c>
      <c r="AD34" s="30" t="n">
        <v>0.000162</v>
      </c>
      <c r="AE34" s="30" t="n">
        <v>0.000134</v>
      </c>
      <c r="AF34" s="30" t="n">
        <v>2.11e-05</v>
      </c>
      <c r="AG34" s="30">
        <f>SUM(V34:AF34)</f>
        <v>0.63375709999999996</v>
      </c>
      <c r="AH34" s="30">
        <f>SUM(V34:AF34,D34:S34)</f>
        <v>0.99999009999999977</v>
      </c>
      <c r="AJ34">
        <f>VLOOKUP(C34,'extension - production vol'!$B$6:$D$235,3,0)</f>
        <v>4624.3050000000003</v>
      </c>
    </row>
    <row r="35">
      <c r="B35" t="inlineStr">
        <is>
          <t>Thailand</t>
        </is>
      </c>
      <c r="C35" t="inlineStr">
        <is>
          <t>TH</t>
        </is>
      </c>
      <c r="D35" s="30" t="n">
        <v>0.000605</v>
      </c>
      <c r="E35" s="30" t="n">
        <v>0.000605</v>
      </c>
      <c r="F35" s="30" t="n">
        <v>0.00114</v>
      </c>
      <c r="G35" s="30" t="n">
        <v>0.00114</v>
      </c>
      <c r="H35" s="30" t="n">
        <v>0.00908</v>
      </c>
      <c r="I35" s="30" t="n">
        <v>0.0171</v>
      </c>
      <c r="J35" s="30" t="n">
        <v>0.000233</v>
      </c>
      <c r="K35" s="30" t="n">
        <v>0.00389</v>
      </c>
      <c r="L35" s="30" t="n">
        <v>0.000193</v>
      </c>
      <c r="M35" s="30" t="n">
        <v>0.00321</v>
      </c>
      <c r="N35" s="30" t="n">
        <v>3.05e-05</v>
      </c>
      <c r="O35" s="30" t="n">
        <v>0.000508</v>
      </c>
      <c r="P35" s="30" t="n">
        <v>0.000447</v>
      </c>
      <c r="Q35" s="30" t="n">
        <v>0.00745</v>
      </c>
      <c r="R35" s="30" t="n">
        <v>0.000844</v>
      </c>
      <c r="S35" s="30" t="n">
        <v>0.0141</v>
      </c>
      <c r="T35" s="30">
        <f>SUM(D35:S35)</f>
        <v>6.0575500000000004E-2</v>
      </c>
      <c r="U35" s="30" t="n"/>
      <c r="V35" s="30" t="n">
        <v>0.0182</v>
      </c>
      <c r="W35" s="30" t="n">
        <v>0.0343</v>
      </c>
      <c r="X35" s="30" t="n">
        <v>0.00121</v>
      </c>
      <c r="Y35" s="30" t="n">
        <v>0.0202</v>
      </c>
      <c r="Z35" s="30" t="n">
        <v>0.00229</v>
      </c>
      <c r="AA35" s="30" t="n">
        <v>0.0381</v>
      </c>
      <c r="AB35" s="30" t="n">
        <v>0.273</v>
      </c>
      <c r="AC35" s="30" t="n">
        <v>0.515</v>
      </c>
      <c r="AD35" s="30" t="n">
        <v>0.0195</v>
      </c>
      <c r="AE35" s="30" t="n">
        <v>0.0161</v>
      </c>
      <c r="AF35" s="30" t="n">
        <v>0.00254</v>
      </c>
      <c r="AG35" s="30">
        <f>SUM(V35:AF35)</f>
        <v>0.94044000000000005</v>
      </c>
      <c r="AH35" s="30">
        <f>SUM(V35:AF35,D35:S35)</f>
        <v>1.0010154999999998</v>
      </c>
      <c r="AJ35">
        <f>VLOOKUP(C35,'extension - production vol'!$B$6:$D$235,3,0)</f>
        <v>26.283999999999999</v>
      </c>
    </row>
    <row r="36">
      <c r="B36" t="inlineStr">
        <is>
          <t>Turkey</t>
        </is>
      </c>
      <c r="C36" t="inlineStr">
        <is>
          <t>TR</t>
        </is>
      </c>
      <c r="D36" s="30" t="n">
        <v>4.85e-07</v>
      </c>
      <c r="E36" s="30" t="n">
        <v>4.85e-07</v>
      </c>
      <c r="F36" s="30" t="n">
        <v>9.16e-07</v>
      </c>
      <c r="G36" s="30" t="n">
        <v>9.16e-07</v>
      </c>
      <c r="H36" s="30" t="n">
        <v>7.27e-06</v>
      </c>
      <c r="I36" s="30" t="n">
        <v>1.37e-05</v>
      </c>
      <c r="J36" s="30" t="n">
        <v>1.87e-07</v>
      </c>
      <c r="K36" s="30" t="n">
        <v>3.12e-06</v>
      </c>
      <c r="L36" s="30" t="n">
        <v>1.54e-07</v>
      </c>
      <c r="M36" s="30" t="n">
        <v>2.57e-06</v>
      </c>
      <c r="N36" s="30" t="n">
        <v>2.44e-08</v>
      </c>
      <c r="O36" s="30" t="n">
        <v>4.07e-07</v>
      </c>
      <c r="P36" s="30" t="n">
        <v>3.58e-07</v>
      </c>
      <c r="Q36" s="30" t="n">
        <v>5.97e-06</v>
      </c>
      <c r="R36" s="30" t="n">
        <v>6.76e-07</v>
      </c>
      <c r="S36" s="30" t="n">
        <v>1.13e-05</v>
      </c>
      <c r="T36" s="30">
        <f>SUM(D36:S36)</f>
        <v>4.8538400000000003E-5</v>
      </c>
      <c r="U36" s="30" t="n"/>
      <c r="V36" s="30" t="n">
        <v>1.45e-05</v>
      </c>
      <c r="W36" s="30" t="n">
        <v>2.75e-05</v>
      </c>
      <c r="X36" s="30" t="n">
        <v>9.7e-07</v>
      </c>
      <c r="Y36" s="30" t="n">
        <v>1.62e-05</v>
      </c>
      <c r="Z36" s="30" t="n">
        <v>1.83e-06</v>
      </c>
      <c r="AA36" s="30" t="n">
        <v>3.05e-05</v>
      </c>
      <c r="AB36" s="30" t="n">
        <v>0.33</v>
      </c>
      <c r="AC36" s="30" t="n">
        <v>0.624</v>
      </c>
      <c r="AD36" s="30" t="n">
        <v>0.0236</v>
      </c>
      <c r="AE36" s="30" t="n">
        <v>0.0195</v>
      </c>
      <c r="AF36" s="30" t="n">
        <v>0.00308</v>
      </c>
      <c r="AG36" s="30">
        <f>SUM(V36:AF36)</f>
        <v>1.0002715</v>
      </c>
      <c r="AH36" s="30">
        <f>SUM(V36:AF36,D36:S36)</f>
        <v>1.0003200383999997</v>
      </c>
      <c r="AJ36">
        <f>VLOOKUP(C36,'extension - production vol'!$B$6:$D$235,3,0)</f>
        <v>22090.561000000002</v>
      </c>
    </row>
    <row r="37">
      <c r="B37" t="inlineStr">
        <is>
          <t>United</t>
        </is>
      </c>
      <c r="C37" t="inlineStr">
        <is>
          <t>GB</t>
        </is>
      </c>
      <c r="D37" s="30" t="n">
        <v>0.00216</v>
      </c>
      <c r="E37" s="30" t="n">
        <v>0.00216</v>
      </c>
      <c r="F37" s="30" t="n">
        <v>0.00408</v>
      </c>
      <c r="G37" s="30" t="n">
        <v>0.00408</v>
      </c>
      <c r="H37" s="30" t="n">
        <v>0.0324</v>
      </c>
      <c r="I37" s="30" t="n">
        <v>0.0612</v>
      </c>
      <c r="J37" s="30" t="n">
        <v>0.000833</v>
      </c>
      <c r="K37" s="30" t="n">
        <v>0.0139</v>
      </c>
      <c r="L37" s="30" t="n">
        <v>0.000688</v>
      </c>
      <c r="M37" s="30" t="n">
        <v>0.0115</v>
      </c>
      <c r="N37" s="30" t="n">
        <v>0.000109</v>
      </c>
      <c r="O37" s="30" t="n">
        <v>0.00181</v>
      </c>
      <c r="P37" s="30" t="n">
        <v>0.0016</v>
      </c>
      <c r="Q37" s="30" t="n">
        <v>0.0266</v>
      </c>
      <c r="R37" s="30" t="n">
        <v>0.00301</v>
      </c>
      <c r="S37" s="30" t="n">
        <v>0.0502</v>
      </c>
      <c r="T37" s="30">
        <f>SUM(D37:S37)</f>
        <v>0.21632999999999999</v>
      </c>
      <c r="U37" s="30" t="n"/>
      <c r="V37" s="30" t="n">
        <v>0.0648</v>
      </c>
      <c r="W37" s="30" t="n">
        <v>0.122</v>
      </c>
      <c r="X37" s="30" t="n">
        <v>0.00432</v>
      </c>
      <c r="Y37" s="30" t="n">
        <v>0.07199999999999999</v>
      </c>
      <c r="Z37" s="30" t="n">
        <v>0.008160000000000001</v>
      </c>
      <c r="AA37" s="30" t="n">
        <v>0.136</v>
      </c>
      <c r="AB37" s="30" t="n">
        <v>0.124</v>
      </c>
      <c r="AC37" s="30" t="n">
        <v>0.235</v>
      </c>
      <c r="AD37" s="30" t="n">
        <v>0.008869999999999999</v>
      </c>
      <c r="AE37" s="30" t="n">
        <v>0.00733</v>
      </c>
      <c r="AF37" s="30" t="n">
        <v>0.00116</v>
      </c>
      <c r="AG37" s="30">
        <f>SUM(V37:AF37)</f>
        <v>0.78364</v>
      </c>
      <c r="AH37" s="30">
        <f>SUM(V37:AF37,D37:S37)</f>
        <v>0.99997000000000003</v>
      </c>
      <c r="AJ37">
        <f>VLOOKUP(C37,'extension - production vol'!$B$6:$D$235,3,0)</f>
        <v>13889.038</v>
      </c>
    </row>
    <row r="38">
      <c r="B38" t="inlineStr">
        <is>
          <t>USA</t>
        </is>
      </c>
      <c r="C38" t="inlineStr">
        <is>
          <t>US</t>
        </is>
      </c>
      <c r="D38" s="30" t="n">
        <v>0.00143</v>
      </c>
      <c r="E38" s="30" t="n">
        <v>0.00143</v>
      </c>
      <c r="F38" s="30" t="n">
        <v>0.00259</v>
      </c>
      <c r="G38" s="30" t="n">
        <v>0.00259</v>
      </c>
      <c r="H38" s="30" t="n">
        <v>0.0213</v>
      </c>
      <c r="I38" s="30" t="n">
        <v>0.0385</v>
      </c>
      <c r="J38" s="30" t="n">
        <v>5.77e-05</v>
      </c>
      <c r="K38" s="30" t="n">
        <v>0.00139</v>
      </c>
      <c r="L38" s="30" t="n">
        <v>0.000113</v>
      </c>
      <c r="M38" s="30" t="n">
        <v>0.00271</v>
      </c>
      <c r="N38" s="30" t="n">
        <v>7.720000000000001e-05</v>
      </c>
      <c r="O38" s="30" t="n">
        <v>0.00185</v>
      </c>
      <c r="P38" s="30" t="n">
        <v>0.000933</v>
      </c>
      <c r="Q38" s="30" t="n">
        <v>0.0224</v>
      </c>
      <c r="R38" s="30" t="n">
        <v>0.00168</v>
      </c>
      <c r="S38" s="30" t="n">
        <v>0.0404</v>
      </c>
      <c r="T38" s="30">
        <f>SUM(D38:S38)</f>
        <v>0.13945090000000002</v>
      </c>
      <c r="U38" s="30" t="n"/>
      <c r="V38" s="30" t="n">
        <v>0.0427</v>
      </c>
      <c r="W38" s="30" t="n">
        <v>0.077</v>
      </c>
      <c r="X38" s="30" t="n">
        <v>0.00204</v>
      </c>
      <c r="Y38" s="30" t="n">
        <v>0.049</v>
      </c>
      <c r="Z38" s="30" t="n">
        <v>0.00368</v>
      </c>
      <c r="AA38" s="30" t="n">
        <v>0.08840000000000001</v>
      </c>
      <c r="AB38" s="30" t="n">
        <v>0.138</v>
      </c>
      <c r="AC38" s="30" t="n">
        <v>0.26</v>
      </c>
      <c r="AD38" s="30" t="n">
        <v>0.195</v>
      </c>
      <c r="AE38" s="30" t="n">
        <v>0.00506</v>
      </c>
      <c r="AF38" s="30" t="n">
        <v>0</v>
      </c>
      <c r="AG38" s="30">
        <f>SUM(V38:AF38)</f>
        <v>0.86087999999999998</v>
      </c>
      <c r="AH38" s="30">
        <f>SUM(V38:AF38,D38:S38)</f>
        <v>1.0003309</v>
      </c>
      <c r="AJ38">
        <f>VLOOKUP(C38,'extension - production vol'!$B$6:$D$235,3,0)</f>
        <v>214436.07</v>
      </c>
    </row>
    <row r="39">
      <c r="D39" s="30" t="n"/>
      <c r="E39" s="30" t="n"/>
      <c r="F39" s="3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c r="AA39" s="30" t="n"/>
      <c r="AB39" s="30" t="n"/>
      <c r="AC39" s="30" t="n"/>
      <c r="AD39" s="30" t="n"/>
      <c r="AE39" s="30" t="n"/>
      <c r="AF39" s="30" t="n"/>
      <c r="AG39" s="30" t="n"/>
      <c r="AH39" s="30" t="n"/>
    </row>
    <row r="40">
      <c r="B40" s="28" t="inlineStr">
        <is>
          <t>EXTENSION following the method of the IEA PVPS 2020 report, but WITHOUT technology split. Technology split derived as weighted average from data above.</t>
        </is>
      </c>
      <c r="D40" s="30"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c r="AA40" s="30" t="n"/>
      <c r="AB40" s="30" t="n"/>
      <c r="AC40" s="30" t="n"/>
      <c r="AD40" s="30" t="n"/>
      <c r="AE40" s="30" t="n"/>
      <c r="AF40" s="30" t="n"/>
      <c r="AG40" s="30" t="n"/>
      <c r="AH40" s="30" t="n"/>
    </row>
    <row r="41">
      <c r="B41" t="str">
        <f>VLOOKUP(C41,'extension - productivity'!A7:B182,2,0)</f>
        <v>Namibia</v>
      </c>
      <c r="C41" t="inlineStr">
        <is>
          <t>NA</t>
        </is>
      </c>
      <c r="D41" s="30">
        <f>SUMPRODUCT(D$6:D$38,$AJ$6:$AJ$38)/SUM($AJ$6:$AJ$38)</f>
        <v>1.7325873584827175E-3</v>
      </c>
      <c r="E41" s="30">
        <f>SUMPRODUCT(E$6:E$38,$AJ$6:$AJ$38)/SUM($AJ$6:$AJ$38)</f>
        <v>1.7310882392816251E-3</v>
      </c>
      <c r="F41" s="30">
        <f>SUMPRODUCT(F$6:F$38,$AJ$6:$AJ$38)/SUM($AJ$6:$AJ$38)</f>
        <v>3.2864644265829519E-3</v>
      </c>
      <c r="G41" s="30">
        <f>SUMPRODUCT(G$6:G$38,$AJ$6:$AJ$38)/SUM($AJ$6:$AJ$38)</f>
        <v>3.2231517810611459E-3</v>
      </c>
      <c r="H41" s="30">
        <f>SUMPRODUCT(H$6:H$38,$AJ$6:$AJ$38)/SUM($AJ$6:$AJ$38)</f>
        <v>2.6425553114256296E-2</v>
      </c>
      <c r="I41" s="30">
        <f>SUMPRODUCT(I$6:I$38,$AJ$6:$AJ$38)/SUM($AJ$6:$AJ$38)</f>
        <v>5.0625069824473082E-2</v>
      </c>
      <c r="J41" s="30">
        <f>SUMPRODUCT(J$6:J$38,$AJ$6:$AJ$38)/SUM($AJ$6:$AJ$38)</f>
        <v>4.0926991129133978E-4</v>
      </c>
      <c r="K41" s="30">
        <f>SUMPRODUCT(K$6:K$38,$AJ$6:$AJ$38)/SUM($AJ$6:$AJ$38)</f>
        <v>5.9328608550822341E-3</v>
      </c>
      <c r="L41" s="30">
        <f>SUMPRODUCT(L$6:L$38,$AJ$6:$AJ$38)/SUM($AJ$6:$AJ$38)</f>
        <v>9.0962624550774995E-4</v>
      </c>
      <c r="M41" s="30">
        <f>SUMPRODUCT(M$6:M$38,$AJ$6:$AJ$38)/SUM($AJ$6:$AJ$38)</f>
        <v>1.4616455191133988E-2</v>
      </c>
      <c r="N41" s="30">
        <f>SUMPRODUCT(N$6:N$38,$AJ$6:$AJ$38)/SUM($AJ$6:$AJ$38)</f>
        <v>9.1929601731912907E-5</v>
      </c>
      <c r="O41" s="30">
        <f>SUMPRODUCT(O$6:O$38,$AJ$6:$AJ$38)/SUM($AJ$6:$AJ$38)</f>
        <v>1.5981801687044229E-3</v>
      </c>
      <c r="P41" s="30">
        <f>SUMPRODUCT(P$6:P$38,$AJ$6:$AJ$38)/SUM($AJ$6:$AJ$38)</f>
        <v>1.2850369308522222E-3</v>
      </c>
      <c r="Q41" s="30">
        <f>SUMPRODUCT(Q$6:Q$38,$AJ$6:$AJ$38)/SUM($AJ$6:$AJ$38)</f>
        <v>2.1750160109191456E-2</v>
      </c>
      <c r="R41" s="30">
        <f>SUMPRODUCT(R$6:R$38,$AJ$6:$AJ$38)/SUM($AJ$6:$AJ$38)</f>
        <v>2.4314965858370148E-3</v>
      </c>
      <c r="S41" s="30">
        <f>SUMPRODUCT(S$6:S$38,$AJ$6:$AJ$38)/SUM($AJ$6:$AJ$38)</f>
        <v>4.1618585033357351E-2</v>
      </c>
      <c r="T41" s="30">
        <f>SUMPRODUCT($T$6:$T$38,$AJ$6:$AJ$38)/SUM($AJ$6:$AJ$38)</f>
        <v>0.17766751537682748</v>
      </c>
      <c r="U41" s="30" t="n"/>
      <c r="V41" s="30">
        <f>SUMPRODUCT(V$6:V$38,$AJ$6:$AJ$38)/SUM($AJ$6:$AJ$38)</f>
        <v>5.2740019263789135E-2</v>
      </c>
      <c r="W41" s="30">
        <f>SUMPRODUCT(W$6:W$38,$AJ$6:$AJ$38)/SUM($AJ$6:$AJ$38)</f>
        <v>0.10096416269840058</v>
      </c>
      <c r="X41" s="30">
        <f>SUMPRODUCT(X$6:X$38,$AJ$6:$AJ$38)/SUM($AJ$6:$AJ$38)</f>
        <v>3.4940466198316628E-3</v>
      </c>
      <c r="Y41" s="30">
        <f>SUMPRODUCT(Y$6:Y$38,$AJ$6:$AJ$38)/SUM($AJ$6:$AJ$38)</f>
        <v>5.8705010335741853E-2</v>
      </c>
      <c r="Z41" s="30">
        <f>SUMPRODUCT(Z$6:Z$38,$AJ$6:$AJ$38)/SUM($AJ$6:$AJ$38)</f>
        <v>6.6094595017907607E-3</v>
      </c>
      <c r="AA41" s="30">
        <f>SUMPRODUCT(AA$6:AA$38,$AJ$6:$AJ$38)/SUM($AJ$6:$AJ$38)</f>
        <v>0.11207298962797985</v>
      </c>
      <c r="AB41" s="30">
        <f>SUMPRODUCT(AB$6:AB$38,$AJ$6:$AJ$38)/SUM($AJ$6:$AJ$38)</f>
        <v>0.13965389112469015</v>
      </c>
      <c r="AC41" s="30">
        <f>SUMPRODUCT(AC$6:AC$38,$AJ$6:$AJ$38)/SUM($AJ$6:$AJ$38)</f>
        <v>0.2632778211677243</v>
      </c>
      <c r="AD41" s="30">
        <f>SUMPRODUCT(AD$6:AD$38,$AJ$6:$AJ$38)/SUM($AJ$6:$AJ$38)</f>
        <v>7.4224569691858172E-2</v>
      </c>
      <c r="AE41" s="30">
        <f>SUMPRODUCT(AE$6:AE$38,$AJ$6:$AJ$38)/SUM($AJ$6:$AJ$38)</f>
        <v>1.0104185757523119E-2</v>
      </c>
      <c r="AF41" s="30">
        <f>SUMPRODUCT(AF$6:AF$38,$AJ$6:$AJ$38)/SUM($AJ$6:$AJ$38)</f>
        <v>7.867277677789E-4</v>
      </c>
      <c r="AG41" s="30">
        <f>1-T41</f>
        <v>0.82233248462317254</v>
      </c>
      <c r="AH41" s="30" t="n"/>
    </row>
    <row r="42">
      <c r="B42" t="str">
        <f>VLOOKUP(C42,'extension - productivity'!A8:B183,2,0)</f>
        <v>Egypt</v>
      </c>
      <c r="C42" t="inlineStr">
        <is>
          <t>EG</t>
        </is>
      </c>
      <c r="D42" s="30">
        <f>SUMPRODUCT(D$6:D$38,$AJ$6:$AJ$38)/SUM($AJ$6:$AJ$38)</f>
        <v>1.7325873584827175E-3</v>
      </c>
      <c r="E42" s="30">
        <f>SUMPRODUCT(E$6:E$38,$AJ$6:$AJ$38)/SUM($AJ$6:$AJ$38)</f>
        <v>1.7310882392816251E-3</v>
      </c>
      <c r="F42" s="30">
        <f>SUMPRODUCT(F$6:F$38,$AJ$6:$AJ$38)/SUM($AJ$6:$AJ$38)</f>
        <v>3.2864644265829519E-3</v>
      </c>
      <c r="G42" s="30">
        <f>SUMPRODUCT(G$6:G$38,$AJ$6:$AJ$38)/SUM($AJ$6:$AJ$38)</f>
        <v>3.2231517810611459E-3</v>
      </c>
      <c r="H42" s="30">
        <f>SUMPRODUCT(H$6:H$38,$AJ$6:$AJ$38)/SUM($AJ$6:$AJ$38)</f>
        <v>2.6425553114256296E-2</v>
      </c>
      <c r="I42" s="30">
        <f>SUMPRODUCT(I$6:I$38,$AJ$6:$AJ$38)/SUM($AJ$6:$AJ$38)</f>
        <v>5.0625069824473082E-2</v>
      </c>
      <c r="J42" s="30">
        <f>SUMPRODUCT(J$6:J$38,$AJ$6:$AJ$38)/SUM($AJ$6:$AJ$38)</f>
        <v>4.0926991129133978E-4</v>
      </c>
      <c r="K42" s="30">
        <f>SUMPRODUCT(K$6:K$38,$AJ$6:$AJ$38)/SUM($AJ$6:$AJ$38)</f>
        <v>5.9328608550822341E-3</v>
      </c>
      <c r="L42" s="30">
        <f>SUMPRODUCT(L$6:L$38,$AJ$6:$AJ$38)/SUM($AJ$6:$AJ$38)</f>
        <v>9.0962624550774995E-4</v>
      </c>
      <c r="M42" s="30">
        <f>SUMPRODUCT(M$6:M$38,$AJ$6:$AJ$38)/SUM($AJ$6:$AJ$38)</f>
        <v>1.4616455191133988E-2</v>
      </c>
      <c r="N42" s="30">
        <f>SUMPRODUCT(N$6:N$38,$AJ$6:$AJ$38)/SUM($AJ$6:$AJ$38)</f>
        <v>9.1929601731912907E-5</v>
      </c>
      <c r="O42" s="30">
        <f>SUMPRODUCT(O$6:O$38,$AJ$6:$AJ$38)/SUM($AJ$6:$AJ$38)</f>
        <v>1.5981801687044229E-3</v>
      </c>
      <c r="P42" s="30">
        <f>SUMPRODUCT(P$6:P$38,$AJ$6:$AJ$38)/SUM($AJ$6:$AJ$38)</f>
        <v>1.2850369308522222E-3</v>
      </c>
      <c r="Q42" s="30">
        <f>SUMPRODUCT(Q$6:Q$38,$AJ$6:$AJ$38)/SUM($AJ$6:$AJ$38)</f>
        <v>2.1750160109191456E-2</v>
      </c>
      <c r="R42" s="30">
        <f>SUMPRODUCT(R$6:R$38,$AJ$6:$AJ$38)/SUM($AJ$6:$AJ$38)</f>
        <v>2.4314965858370148E-3</v>
      </c>
      <c r="S42" s="30">
        <f>SUMPRODUCT(S$6:S$38,$AJ$6:$AJ$38)/SUM($AJ$6:$AJ$38)</f>
        <v>4.1618585033357351E-2</v>
      </c>
      <c r="T42" s="30">
        <f>SUMPRODUCT($T$6:$T$38,$AJ$6:$AJ$38)/SUM($AJ$6:$AJ$38)</f>
        <v>0.17766751537682748</v>
      </c>
      <c r="U42" s="30" t="n"/>
      <c r="V42" s="30">
        <f>SUMPRODUCT(V$6:V$38,$AJ$6:$AJ$38)/SUM($AJ$6:$AJ$38)</f>
        <v>5.2740019263789135E-2</v>
      </c>
      <c r="W42" s="30">
        <f>SUMPRODUCT(W$6:W$38,$AJ$6:$AJ$38)/SUM($AJ$6:$AJ$38)</f>
        <v>0.10096416269840058</v>
      </c>
      <c r="X42" s="30">
        <f>SUMPRODUCT(X$6:X$38,$AJ$6:$AJ$38)/SUM($AJ$6:$AJ$38)</f>
        <v>3.4940466198316628E-3</v>
      </c>
      <c r="Y42" s="30">
        <f>SUMPRODUCT(Y$6:Y$38,$AJ$6:$AJ$38)/SUM($AJ$6:$AJ$38)</f>
        <v>5.8705010335741853E-2</v>
      </c>
      <c r="Z42" s="30">
        <f>SUMPRODUCT(Z$6:Z$38,$AJ$6:$AJ$38)/SUM($AJ$6:$AJ$38)</f>
        <v>6.6094595017907607E-3</v>
      </c>
      <c r="AA42" s="30">
        <f>SUMPRODUCT(AA$6:AA$38,$AJ$6:$AJ$38)/SUM($AJ$6:$AJ$38)</f>
        <v>0.11207298962797985</v>
      </c>
      <c r="AB42" s="30">
        <f>SUMPRODUCT(AB$6:AB$38,$AJ$6:$AJ$38)/SUM($AJ$6:$AJ$38)</f>
        <v>0.13965389112469015</v>
      </c>
      <c r="AC42" s="30">
        <f>SUMPRODUCT(AC$6:AC$38,$AJ$6:$AJ$38)/SUM($AJ$6:$AJ$38)</f>
        <v>0.2632778211677243</v>
      </c>
      <c r="AD42" s="30">
        <f>SUMPRODUCT(AD$6:AD$38,$AJ$6:$AJ$38)/SUM($AJ$6:$AJ$38)</f>
        <v>7.4224569691858172E-2</v>
      </c>
      <c r="AE42" s="30">
        <f>SUMPRODUCT(AE$6:AE$38,$AJ$6:$AJ$38)/SUM($AJ$6:$AJ$38)</f>
        <v>1.0104185757523119E-2</v>
      </c>
      <c r="AF42" s="30">
        <f>SUMPRODUCT(AF$6:AF$38,$AJ$6:$AJ$38)/SUM($AJ$6:$AJ$38)</f>
        <v>7.867277677789E-4</v>
      </c>
      <c r="AG42" s="30">
        <f>1-T42</f>
        <v>0.82233248462317254</v>
      </c>
      <c r="AH42" s="30" t="n"/>
    </row>
    <row r="43">
      <c r="B43" t="str">
        <f>VLOOKUP(C43,'extension - productivity'!A9:B184,2,0)</f>
        <v>Jordan</v>
      </c>
      <c r="C43" t="inlineStr">
        <is>
          <t>JO</t>
        </is>
      </c>
      <c r="D43" s="30">
        <f>SUMPRODUCT(D$6:D$38,$AJ$6:$AJ$38)/SUM($AJ$6:$AJ$38)</f>
        <v>1.7325873584827175E-3</v>
      </c>
      <c r="E43" s="30">
        <f>SUMPRODUCT(E$6:E$38,$AJ$6:$AJ$38)/SUM($AJ$6:$AJ$38)</f>
        <v>1.7310882392816251E-3</v>
      </c>
      <c r="F43" s="30">
        <f>SUMPRODUCT(F$6:F$38,$AJ$6:$AJ$38)/SUM($AJ$6:$AJ$38)</f>
        <v>3.2864644265829519E-3</v>
      </c>
      <c r="G43" s="30">
        <f>SUMPRODUCT(G$6:G$38,$AJ$6:$AJ$38)/SUM($AJ$6:$AJ$38)</f>
        <v>3.2231517810611459E-3</v>
      </c>
      <c r="H43" s="30">
        <f>SUMPRODUCT(H$6:H$38,$AJ$6:$AJ$38)/SUM($AJ$6:$AJ$38)</f>
        <v>2.6425553114256296E-2</v>
      </c>
      <c r="I43" s="30">
        <f>SUMPRODUCT(I$6:I$38,$AJ$6:$AJ$38)/SUM($AJ$6:$AJ$38)</f>
        <v>5.0625069824473082E-2</v>
      </c>
      <c r="J43" s="30">
        <f>SUMPRODUCT(J$6:J$38,$AJ$6:$AJ$38)/SUM($AJ$6:$AJ$38)</f>
        <v>4.0926991129133978E-4</v>
      </c>
      <c r="K43" s="30">
        <f>SUMPRODUCT(K$6:K$38,$AJ$6:$AJ$38)/SUM($AJ$6:$AJ$38)</f>
        <v>5.9328608550822341E-3</v>
      </c>
      <c r="L43" s="30">
        <f>SUMPRODUCT(L$6:L$38,$AJ$6:$AJ$38)/SUM($AJ$6:$AJ$38)</f>
        <v>9.0962624550774995E-4</v>
      </c>
      <c r="M43" s="30">
        <f>SUMPRODUCT(M$6:M$38,$AJ$6:$AJ$38)/SUM($AJ$6:$AJ$38)</f>
        <v>1.4616455191133988E-2</v>
      </c>
      <c r="N43" s="30">
        <f>SUMPRODUCT(N$6:N$38,$AJ$6:$AJ$38)/SUM($AJ$6:$AJ$38)</f>
        <v>9.1929601731912907E-5</v>
      </c>
      <c r="O43" s="30">
        <f>SUMPRODUCT(O$6:O$38,$AJ$6:$AJ$38)/SUM($AJ$6:$AJ$38)</f>
        <v>1.5981801687044229E-3</v>
      </c>
      <c r="P43" s="30">
        <f>SUMPRODUCT(P$6:P$38,$AJ$6:$AJ$38)/SUM($AJ$6:$AJ$38)</f>
        <v>1.2850369308522222E-3</v>
      </c>
      <c r="Q43" s="30">
        <f>SUMPRODUCT(Q$6:Q$38,$AJ$6:$AJ$38)/SUM($AJ$6:$AJ$38)</f>
        <v>2.1750160109191456E-2</v>
      </c>
      <c r="R43" s="30">
        <f>SUMPRODUCT(R$6:R$38,$AJ$6:$AJ$38)/SUM($AJ$6:$AJ$38)</f>
        <v>2.4314965858370148E-3</v>
      </c>
      <c r="S43" s="30">
        <f>SUMPRODUCT(S$6:S$38,$AJ$6:$AJ$38)/SUM($AJ$6:$AJ$38)</f>
        <v>4.1618585033357351E-2</v>
      </c>
      <c r="T43" s="30">
        <f>SUMPRODUCT($T$6:$T$38,$AJ$6:$AJ$38)/SUM($AJ$6:$AJ$38)</f>
        <v>0.17766751537682748</v>
      </c>
      <c r="U43" s="30" t="n"/>
      <c r="V43" s="30">
        <f>SUMPRODUCT(V$6:V$38,$AJ$6:$AJ$38)/SUM($AJ$6:$AJ$38)</f>
        <v>5.2740019263789135E-2</v>
      </c>
      <c r="W43" s="30">
        <f>SUMPRODUCT(W$6:W$38,$AJ$6:$AJ$38)/SUM($AJ$6:$AJ$38)</f>
        <v>0.10096416269840058</v>
      </c>
      <c r="X43" s="30">
        <f>SUMPRODUCT(X$6:X$38,$AJ$6:$AJ$38)/SUM($AJ$6:$AJ$38)</f>
        <v>3.4940466198316628E-3</v>
      </c>
      <c r="Y43" s="30">
        <f>SUMPRODUCT(Y$6:Y$38,$AJ$6:$AJ$38)/SUM($AJ$6:$AJ$38)</f>
        <v>5.8705010335741853E-2</v>
      </c>
      <c r="Z43" s="30">
        <f>SUMPRODUCT(Z$6:Z$38,$AJ$6:$AJ$38)/SUM($AJ$6:$AJ$38)</f>
        <v>6.6094595017907607E-3</v>
      </c>
      <c r="AA43" s="30">
        <f>SUMPRODUCT(AA$6:AA$38,$AJ$6:$AJ$38)/SUM($AJ$6:$AJ$38)</f>
        <v>0.11207298962797985</v>
      </c>
      <c r="AB43" s="30">
        <f>SUMPRODUCT(AB$6:AB$38,$AJ$6:$AJ$38)/SUM($AJ$6:$AJ$38)</f>
        <v>0.13965389112469015</v>
      </c>
      <c r="AC43" s="30">
        <f>SUMPRODUCT(AC$6:AC$38,$AJ$6:$AJ$38)/SUM($AJ$6:$AJ$38)</f>
        <v>0.2632778211677243</v>
      </c>
      <c r="AD43" s="30">
        <f>SUMPRODUCT(AD$6:AD$38,$AJ$6:$AJ$38)/SUM($AJ$6:$AJ$38)</f>
        <v>7.4224569691858172E-2</v>
      </c>
      <c r="AE43" s="30">
        <f>SUMPRODUCT(AE$6:AE$38,$AJ$6:$AJ$38)/SUM($AJ$6:$AJ$38)</f>
        <v>1.0104185757523119E-2</v>
      </c>
      <c r="AF43" s="30">
        <f>SUMPRODUCT(AF$6:AF$38,$AJ$6:$AJ$38)/SUM($AJ$6:$AJ$38)</f>
        <v>7.867277677789E-4</v>
      </c>
      <c r="AG43" s="30">
        <f>1-T43</f>
        <v>0.82233248462317254</v>
      </c>
      <c r="AH43" s="30" t="n"/>
    </row>
    <row r="44">
      <c r="B44" t="str">
        <f>VLOOKUP(C44,'extension - productivity'!A10:B185,2,0)</f>
        <v>Libya</v>
      </c>
      <c r="C44" t="inlineStr">
        <is>
          <t>LY</t>
        </is>
      </c>
      <c r="D44" s="30">
        <f>SUMPRODUCT(D$6:D$38,$AJ$6:$AJ$38)/SUM($AJ$6:$AJ$38)</f>
        <v>1.7325873584827175E-3</v>
      </c>
      <c r="E44" s="30">
        <f>SUMPRODUCT(E$6:E$38,$AJ$6:$AJ$38)/SUM($AJ$6:$AJ$38)</f>
        <v>1.7310882392816251E-3</v>
      </c>
      <c r="F44" s="30">
        <f>SUMPRODUCT(F$6:F$38,$AJ$6:$AJ$38)/SUM($AJ$6:$AJ$38)</f>
        <v>3.2864644265829519E-3</v>
      </c>
      <c r="G44" s="30">
        <f>SUMPRODUCT(G$6:G$38,$AJ$6:$AJ$38)/SUM($AJ$6:$AJ$38)</f>
        <v>3.2231517810611459E-3</v>
      </c>
      <c r="H44" s="30">
        <f>SUMPRODUCT(H$6:H$38,$AJ$6:$AJ$38)/SUM($AJ$6:$AJ$38)</f>
        <v>2.6425553114256296E-2</v>
      </c>
      <c r="I44" s="30">
        <f>SUMPRODUCT(I$6:I$38,$AJ$6:$AJ$38)/SUM($AJ$6:$AJ$38)</f>
        <v>5.0625069824473082E-2</v>
      </c>
      <c r="J44" s="30">
        <f>SUMPRODUCT(J$6:J$38,$AJ$6:$AJ$38)/SUM($AJ$6:$AJ$38)</f>
        <v>4.0926991129133978E-4</v>
      </c>
      <c r="K44" s="30">
        <f>SUMPRODUCT(K$6:K$38,$AJ$6:$AJ$38)/SUM($AJ$6:$AJ$38)</f>
        <v>5.9328608550822341E-3</v>
      </c>
      <c r="L44" s="30">
        <f>SUMPRODUCT(L$6:L$38,$AJ$6:$AJ$38)/SUM($AJ$6:$AJ$38)</f>
        <v>9.0962624550774995E-4</v>
      </c>
      <c r="M44" s="30">
        <f>SUMPRODUCT(M$6:M$38,$AJ$6:$AJ$38)/SUM($AJ$6:$AJ$38)</f>
        <v>1.4616455191133988E-2</v>
      </c>
      <c r="N44" s="30">
        <f>SUMPRODUCT(N$6:N$38,$AJ$6:$AJ$38)/SUM($AJ$6:$AJ$38)</f>
        <v>9.1929601731912907E-5</v>
      </c>
      <c r="O44" s="30">
        <f>SUMPRODUCT(O$6:O$38,$AJ$6:$AJ$38)/SUM($AJ$6:$AJ$38)</f>
        <v>1.5981801687044229E-3</v>
      </c>
      <c r="P44" s="30">
        <f>SUMPRODUCT(P$6:P$38,$AJ$6:$AJ$38)/SUM($AJ$6:$AJ$38)</f>
        <v>1.2850369308522222E-3</v>
      </c>
      <c r="Q44" s="30">
        <f>SUMPRODUCT(Q$6:Q$38,$AJ$6:$AJ$38)/SUM($AJ$6:$AJ$38)</f>
        <v>2.1750160109191456E-2</v>
      </c>
      <c r="R44" s="30">
        <f>SUMPRODUCT(R$6:R$38,$AJ$6:$AJ$38)/SUM($AJ$6:$AJ$38)</f>
        <v>2.4314965858370148E-3</v>
      </c>
      <c r="S44" s="30">
        <f>SUMPRODUCT(S$6:S$38,$AJ$6:$AJ$38)/SUM($AJ$6:$AJ$38)</f>
        <v>4.1618585033357351E-2</v>
      </c>
      <c r="T44" s="30">
        <f>SUMPRODUCT($T$6:$T$38,$AJ$6:$AJ$38)/SUM($AJ$6:$AJ$38)</f>
        <v>0.17766751537682748</v>
      </c>
      <c r="U44" s="30" t="n"/>
      <c r="V44" s="30">
        <f>SUMPRODUCT(V$6:V$38,$AJ$6:$AJ$38)/SUM($AJ$6:$AJ$38)</f>
        <v>5.2740019263789135E-2</v>
      </c>
      <c r="W44" s="30">
        <f>SUMPRODUCT(W$6:W$38,$AJ$6:$AJ$38)/SUM($AJ$6:$AJ$38)</f>
        <v>0.10096416269840058</v>
      </c>
      <c r="X44" s="30">
        <f>SUMPRODUCT(X$6:X$38,$AJ$6:$AJ$38)/SUM($AJ$6:$AJ$38)</f>
        <v>3.4940466198316628E-3</v>
      </c>
      <c r="Y44" s="30">
        <f>SUMPRODUCT(Y$6:Y$38,$AJ$6:$AJ$38)/SUM($AJ$6:$AJ$38)</f>
        <v>5.8705010335741853E-2</v>
      </c>
      <c r="Z44" s="30">
        <f>SUMPRODUCT(Z$6:Z$38,$AJ$6:$AJ$38)/SUM($AJ$6:$AJ$38)</f>
        <v>6.6094595017907607E-3</v>
      </c>
      <c r="AA44" s="30">
        <f>SUMPRODUCT(AA$6:AA$38,$AJ$6:$AJ$38)/SUM($AJ$6:$AJ$38)</f>
        <v>0.11207298962797985</v>
      </c>
      <c r="AB44" s="30">
        <f>SUMPRODUCT(AB$6:AB$38,$AJ$6:$AJ$38)/SUM($AJ$6:$AJ$38)</f>
        <v>0.13965389112469015</v>
      </c>
      <c r="AC44" s="30">
        <f>SUMPRODUCT(AC$6:AC$38,$AJ$6:$AJ$38)/SUM($AJ$6:$AJ$38)</f>
        <v>0.2632778211677243</v>
      </c>
      <c r="AD44" s="30">
        <f>SUMPRODUCT(AD$6:AD$38,$AJ$6:$AJ$38)/SUM($AJ$6:$AJ$38)</f>
        <v>7.4224569691858172E-2</v>
      </c>
      <c r="AE44" s="30">
        <f>SUMPRODUCT(AE$6:AE$38,$AJ$6:$AJ$38)/SUM($AJ$6:$AJ$38)</f>
        <v>1.0104185757523119E-2</v>
      </c>
      <c r="AF44" s="30">
        <f>SUMPRODUCT(AF$6:AF$38,$AJ$6:$AJ$38)/SUM($AJ$6:$AJ$38)</f>
        <v>7.867277677789E-4</v>
      </c>
      <c r="AG44" s="30">
        <f>1-T44</f>
        <v>0.82233248462317254</v>
      </c>
      <c r="AH44" s="30" t="n"/>
    </row>
    <row r="45">
      <c r="B45" t="str">
        <f>VLOOKUP(C45,'extension - productivity'!A11:B186,2,0)</f>
        <v>Yemen</v>
      </c>
      <c r="C45" t="inlineStr">
        <is>
          <t>YE</t>
        </is>
      </c>
      <c r="D45" s="30">
        <f>SUMPRODUCT(D$6:D$38,$AJ$6:$AJ$38)/SUM($AJ$6:$AJ$38)</f>
        <v>1.7325873584827175E-3</v>
      </c>
      <c r="E45" s="30">
        <f>SUMPRODUCT(E$6:E$38,$AJ$6:$AJ$38)/SUM($AJ$6:$AJ$38)</f>
        <v>1.7310882392816251E-3</v>
      </c>
      <c r="F45" s="30">
        <f>SUMPRODUCT(F$6:F$38,$AJ$6:$AJ$38)/SUM($AJ$6:$AJ$38)</f>
        <v>3.2864644265829519E-3</v>
      </c>
      <c r="G45" s="30">
        <f>SUMPRODUCT(G$6:G$38,$AJ$6:$AJ$38)/SUM($AJ$6:$AJ$38)</f>
        <v>3.2231517810611459E-3</v>
      </c>
      <c r="H45" s="30">
        <f>SUMPRODUCT(H$6:H$38,$AJ$6:$AJ$38)/SUM($AJ$6:$AJ$38)</f>
        <v>2.6425553114256296E-2</v>
      </c>
      <c r="I45" s="30">
        <f>SUMPRODUCT(I$6:I$38,$AJ$6:$AJ$38)/SUM($AJ$6:$AJ$38)</f>
        <v>5.0625069824473082E-2</v>
      </c>
      <c r="J45" s="30">
        <f>SUMPRODUCT(J$6:J$38,$AJ$6:$AJ$38)/SUM($AJ$6:$AJ$38)</f>
        <v>4.0926991129133978E-4</v>
      </c>
      <c r="K45" s="30">
        <f>SUMPRODUCT(K$6:K$38,$AJ$6:$AJ$38)/SUM($AJ$6:$AJ$38)</f>
        <v>5.9328608550822341E-3</v>
      </c>
      <c r="L45" s="30">
        <f>SUMPRODUCT(L$6:L$38,$AJ$6:$AJ$38)/SUM($AJ$6:$AJ$38)</f>
        <v>9.0962624550774995E-4</v>
      </c>
      <c r="M45" s="30">
        <f>SUMPRODUCT(M$6:M$38,$AJ$6:$AJ$38)/SUM($AJ$6:$AJ$38)</f>
        <v>1.4616455191133988E-2</v>
      </c>
      <c r="N45" s="30">
        <f>SUMPRODUCT(N$6:N$38,$AJ$6:$AJ$38)/SUM($AJ$6:$AJ$38)</f>
        <v>9.1929601731912907E-5</v>
      </c>
      <c r="O45" s="30">
        <f>SUMPRODUCT(O$6:O$38,$AJ$6:$AJ$38)/SUM($AJ$6:$AJ$38)</f>
        <v>1.5981801687044229E-3</v>
      </c>
      <c r="P45" s="30">
        <f>SUMPRODUCT(P$6:P$38,$AJ$6:$AJ$38)/SUM($AJ$6:$AJ$38)</f>
        <v>1.2850369308522222E-3</v>
      </c>
      <c r="Q45" s="30">
        <f>SUMPRODUCT(Q$6:Q$38,$AJ$6:$AJ$38)/SUM($AJ$6:$AJ$38)</f>
        <v>2.1750160109191456E-2</v>
      </c>
      <c r="R45" s="30">
        <f>SUMPRODUCT(R$6:R$38,$AJ$6:$AJ$38)/SUM($AJ$6:$AJ$38)</f>
        <v>2.4314965858370148E-3</v>
      </c>
      <c r="S45" s="30">
        <f>SUMPRODUCT(S$6:S$38,$AJ$6:$AJ$38)/SUM($AJ$6:$AJ$38)</f>
        <v>4.1618585033357351E-2</v>
      </c>
      <c r="T45" s="30">
        <f>SUMPRODUCT($T$6:$T$38,$AJ$6:$AJ$38)/SUM($AJ$6:$AJ$38)</f>
        <v>0.17766751537682748</v>
      </c>
      <c r="U45" s="30" t="n"/>
      <c r="V45" s="30">
        <f>SUMPRODUCT(V$6:V$38,$AJ$6:$AJ$38)/SUM($AJ$6:$AJ$38)</f>
        <v>5.2740019263789135E-2</v>
      </c>
      <c r="W45" s="30">
        <f>SUMPRODUCT(W$6:W$38,$AJ$6:$AJ$38)/SUM($AJ$6:$AJ$38)</f>
        <v>0.10096416269840058</v>
      </c>
      <c r="X45" s="30">
        <f>SUMPRODUCT(X$6:X$38,$AJ$6:$AJ$38)/SUM($AJ$6:$AJ$38)</f>
        <v>3.4940466198316628E-3</v>
      </c>
      <c r="Y45" s="30">
        <f>SUMPRODUCT(Y$6:Y$38,$AJ$6:$AJ$38)/SUM($AJ$6:$AJ$38)</f>
        <v>5.8705010335741853E-2</v>
      </c>
      <c r="Z45" s="30">
        <f>SUMPRODUCT(Z$6:Z$38,$AJ$6:$AJ$38)/SUM($AJ$6:$AJ$38)</f>
        <v>6.6094595017907607E-3</v>
      </c>
      <c r="AA45" s="30">
        <f>SUMPRODUCT(AA$6:AA$38,$AJ$6:$AJ$38)/SUM($AJ$6:$AJ$38)</f>
        <v>0.11207298962797985</v>
      </c>
      <c r="AB45" s="30">
        <f>SUMPRODUCT(AB$6:AB$38,$AJ$6:$AJ$38)/SUM($AJ$6:$AJ$38)</f>
        <v>0.13965389112469015</v>
      </c>
      <c r="AC45" s="30">
        <f>SUMPRODUCT(AC$6:AC$38,$AJ$6:$AJ$38)/SUM($AJ$6:$AJ$38)</f>
        <v>0.2632778211677243</v>
      </c>
      <c r="AD45" s="30">
        <f>SUMPRODUCT(AD$6:AD$38,$AJ$6:$AJ$38)/SUM($AJ$6:$AJ$38)</f>
        <v>7.4224569691858172E-2</v>
      </c>
      <c r="AE45" s="30">
        <f>SUMPRODUCT(AE$6:AE$38,$AJ$6:$AJ$38)/SUM($AJ$6:$AJ$38)</f>
        <v>1.0104185757523119E-2</v>
      </c>
      <c r="AF45" s="30">
        <f>SUMPRODUCT(AF$6:AF$38,$AJ$6:$AJ$38)/SUM($AJ$6:$AJ$38)</f>
        <v>7.867277677789E-4</v>
      </c>
      <c r="AG45" s="30">
        <f>1-T45</f>
        <v>0.82233248462317254</v>
      </c>
      <c r="AH45" s="30" t="n"/>
    </row>
    <row r="46">
      <c r="B46" t="str">
        <f>VLOOKUP(C46,'extension - productivity'!A12:B187,2,0)</f>
        <v>Saudi Arabia</v>
      </c>
      <c r="C46" t="inlineStr">
        <is>
          <t>SA</t>
        </is>
      </c>
      <c r="D46" s="30">
        <f>SUMPRODUCT(D$6:D$38,$AJ$6:$AJ$38)/SUM($AJ$6:$AJ$38)</f>
        <v>1.7325873584827175E-3</v>
      </c>
      <c r="E46" s="30">
        <f>SUMPRODUCT(E$6:E$38,$AJ$6:$AJ$38)/SUM($AJ$6:$AJ$38)</f>
        <v>1.7310882392816251E-3</v>
      </c>
      <c r="F46" s="30">
        <f>SUMPRODUCT(F$6:F$38,$AJ$6:$AJ$38)/SUM($AJ$6:$AJ$38)</f>
        <v>3.2864644265829519E-3</v>
      </c>
      <c r="G46" s="30">
        <f>SUMPRODUCT(G$6:G$38,$AJ$6:$AJ$38)/SUM($AJ$6:$AJ$38)</f>
        <v>3.2231517810611459E-3</v>
      </c>
      <c r="H46" s="30">
        <f>SUMPRODUCT(H$6:H$38,$AJ$6:$AJ$38)/SUM($AJ$6:$AJ$38)</f>
        <v>2.6425553114256296E-2</v>
      </c>
      <c r="I46" s="30">
        <f>SUMPRODUCT(I$6:I$38,$AJ$6:$AJ$38)/SUM($AJ$6:$AJ$38)</f>
        <v>5.0625069824473082E-2</v>
      </c>
      <c r="J46" s="30">
        <f>SUMPRODUCT(J$6:J$38,$AJ$6:$AJ$38)/SUM($AJ$6:$AJ$38)</f>
        <v>4.0926991129133978E-4</v>
      </c>
      <c r="K46" s="30">
        <f>SUMPRODUCT(K$6:K$38,$AJ$6:$AJ$38)/SUM($AJ$6:$AJ$38)</f>
        <v>5.9328608550822341E-3</v>
      </c>
      <c r="L46" s="30">
        <f>SUMPRODUCT(L$6:L$38,$AJ$6:$AJ$38)/SUM($AJ$6:$AJ$38)</f>
        <v>9.0962624550774995E-4</v>
      </c>
      <c r="M46" s="30">
        <f>SUMPRODUCT(M$6:M$38,$AJ$6:$AJ$38)/SUM($AJ$6:$AJ$38)</f>
        <v>1.4616455191133988E-2</v>
      </c>
      <c r="N46" s="30">
        <f>SUMPRODUCT(N$6:N$38,$AJ$6:$AJ$38)/SUM($AJ$6:$AJ$38)</f>
        <v>9.1929601731912907E-5</v>
      </c>
      <c r="O46" s="30">
        <f>SUMPRODUCT(O$6:O$38,$AJ$6:$AJ$38)/SUM($AJ$6:$AJ$38)</f>
        <v>1.5981801687044229E-3</v>
      </c>
      <c r="P46" s="30">
        <f>SUMPRODUCT(P$6:P$38,$AJ$6:$AJ$38)/SUM($AJ$6:$AJ$38)</f>
        <v>1.2850369308522222E-3</v>
      </c>
      <c r="Q46" s="30">
        <f>SUMPRODUCT(Q$6:Q$38,$AJ$6:$AJ$38)/SUM($AJ$6:$AJ$38)</f>
        <v>2.1750160109191456E-2</v>
      </c>
      <c r="R46" s="30">
        <f>SUMPRODUCT(R$6:R$38,$AJ$6:$AJ$38)/SUM($AJ$6:$AJ$38)</f>
        <v>2.4314965858370148E-3</v>
      </c>
      <c r="S46" s="30">
        <f>SUMPRODUCT(S$6:S$38,$AJ$6:$AJ$38)/SUM($AJ$6:$AJ$38)</f>
        <v>4.1618585033357351E-2</v>
      </c>
      <c r="T46" s="30">
        <f>SUMPRODUCT($T$6:$T$38,$AJ$6:$AJ$38)/SUM($AJ$6:$AJ$38)</f>
        <v>0.17766751537682748</v>
      </c>
      <c r="U46" s="30" t="n"/>
      <c r="V46" s="30">
        <f>SUMPRODUCT(V$6:V$38,$AJ$6:$AJ$38)/SUM($AJ$6:$AJ$38)</f>
        <v>5.2740019263789135E-2</v>
      </c>
      <c r="W46" s="30">
        <f>SUMPRODUCT(W$6:W$38,$AJ$6:$AJ$38)/SUM($AJ$6:$AJ$38)</f>
        <v>0.10096416269840058</v>
      </c>
      <c r="X46" s="30">
        <f>SUMPRODUCT(X$6:X$38,$AJ$6:$AJ$38)/SUM($AJ$6:$AJ$38)</f>
        <v>3.4940466198316628E-3</v>
      </c>
      <c r="Y46" s="30">
        <f>SUMPRODUCT(Y$6:Y$38,$AJ$6:$AJ$38)/SUM($AJ$6:$AJ$38)</f>
        <v>5.8705010335741853E-2</v>
      </c>
      <c r="Z46" s="30">
        <f>SUMPRODUCT(Z$6:Z$38,$AJ$6:$AJ$38)/SUM($AJ$6:$AJ$38)</f>
        <v>6.6094595017907607E-3</v>
      </c>
      <c r="AA46" s="30">
        <f>SUMPRODUCT(AA$6:AA$38,$AJ$6:$AJ$38)/SUM($AJ$6:$AJ$38)</f>
        <v>0.11207298962797985</v>
      </c>
      <c r="AB46" s="30">
        <f>SUMPRODUCT(AB$6:AB$38,$AJ$6:$AJ$38)/SUM($AJ$6:$AJ$38)</f>
        <v>0.13965389112469015</v>
      </c>
      <c r="AC46" s="30">
        <f>SUMPRODUCT(AC$6:AC$38,$AJ$6:$AJ$38)/SUM($AJ$6:$AJ$38)</f>
        <v>0.2632778211677243</v>
      </c>
      <c r="AD46" s="30">
        <f>SUMPRODUCT(AD$6:AD$38,$AJ$6:$AJ$38)/SUM($AJ$6:$AJ$38)</f>
        <v>7.4224569691858172E-2</v>
      </c>
      <c r="AE46" s="30">
        <f>SUMPRODUCT(AE$6:AE$38,$AJ$6:$AJ$38)/SUM($AJ$6:$AJ$38)</f>
        <v>1.0104185757523119E-2</v>
      </c>
      <c r="AF46" s="30">
        <f>SUMPRODUCT(AF$6:AF$38,$AJ$6:$AJ$38)/SUM($AJ$6:$AJ$38)</f>
        <v>7.867277677789E-4</v>
      </c>
      <c r="AG46" s="30">
        <f>1-T46</f>
        <v>0.82233248462317254</v>
      </c>
      <c r="AH46" s="30" t="n"/>
    </row>
    <row r="47">
      <c r="B47" t="str">
        <f>VLOOKUP(C47,'extension - productivity'!A13:B188,2,0)</f>
        <v>Western Sahara</v>
      </c>
      <c r="C47" t="inlineStr">
        <is>
          <t>EH</t>
        </is>
      </c>
      <c r="D47" s="30">
        <f>SUMPRODUCT(D$6:D$38,$AJ$6:$AJ$38)/SUM($AJ$6:$AJ$38)</f>
        <v>1.7325873584827175E-3</v>
      </c>
      <c r="E47" s="30">
        <f>SUMPRODUCT(E$6:E$38,$AJ$6:$AJ$38)/SUM($AJ$6:$AJ$38)</f>
        <v>1.7310882392816251E-3</v>
      </c>
      <c r="F47" s="30">
        <f>SUMPRODUCT(F$6:F$38,$AJ$6:$AJ$38)/SUM($AJ$6:$AJ$38)</f>
        <v>3.2864644265829519E-3</v>
      </c>
      <c r="G47" s="30">
        <f>SUMPRODUCT(G$6:G$38,$AJ$6:$AJ$38)/SUM($AJ$6:$AJ$38)</f>
        <v>3.2231517810611459E-3</v>
      </c>
      <c r="H47" s="30">
        <f>SUMPRODUCT(H$6:H$38,$AJ$6:$AJ$38)/SUM($AJ$6:$AJ$38)</f>
        <v>2.6425553114256296E-2</v>
      </c>
      <c r="I47" s="30">
        <f>SUMPRODUCT(I$6:I$38,$AJ$6:$AJ$38)/SUM($AJ$6:$AJ$38)</f>
        <v>5.0625069824473082E-2</v>
      </c>
      <c r="J47" s="30">
        <f>SUMPRODUCT(J$6:J$38,$AJ$6:$AJ$38)/SUM($AJ$6:$AJ$38)</f>
        <v>4.0926991129133978E-4</v>
      </c>
      <c r="K47" s="30">
        <f>SUMPRODUCT(K$6:K$38,$AJ$6:$AJ$38)/SUM($AJ$6:$AJ$38)</f>
        <v>5.9328608550822341E-3</v>
      </c>
      <c r="L47" s="30">
        <f>SUMPRODUCT(L$6:L$38,$AJ$6:$AJ$38)/SUM($AJ$6:$AJ$38)</f>
        <v>9.0962624550774995E-4</v>
      </c>
      <c r="M47" s="30">
        <f>SUMPRODUCT(M$6:M$38,$AJ$6:$AJ$38)/SUM($AJ$6:$AJ$38)</f>
        <v>1.4616455191133988E-2</v>
      </c>
      <c r="N47" s="30">
        <f>SUMPRODUCT(N$6:N$38,$AJ$6:$AJ$38)/SUM($AJ$6:$AJ$38)</f>
        <v>9.1929601731912907E-5</v>
      </c>
      <c r="O47" s="30">
        <f>SUMPRODUCT(O$6:O$38,$AJ$6:$AJ$38)/SUM($AJ$6:$AJ$38)</f>
        <v>1.5981801687044229E-3</v>
      </c>
      <c r="P47" s="30">
        <f>SUMPRODUCT(P$6:P$38,$AJ$6:$AJ$38)/SUM($AJ$6:$AJ$38)</f>
        <v>1.2850369308522222E-3</v>
      </c>
      <c r="Q47" s="30">
        <f>SUMPRODUCT(Q$6:Q$38,$AJ$6:$AJ$38)/SUM($AJ$6:$AJ$38)</f>
        <v>2.1750160109191456E-2</v>
      </c>
      <c r="R47" s="30">
        <f>SUMPRODUCT(R$6:R$38,$AJ$6:$AJ$38)/SUM($AJ$6:$AJ$38)</f>
        <v>2.4314965858370148E-3</v>
      </c>
      <c r="S47" s="30">
        <f>SUMPRODUCT(S$6:S$38,$AJ$6:$AJ$38)/SUM($AJ$6:$AJ$38)</f>
        <v>4.1618585033357351E-2</v>
      </c>
      <c r="T47" s="30">
        <f>SUMPRODUCT($T$6:$T$38,$AJ$6:$AJ$38)/SUM($AJ$6:$AJ$38)</f>
        <v>0.17766751537682748</v>
      </c>
      <c r="U47" s="30" t="n"/>
      <c r="V47" s="30">
        <f>SUMPRODUCT(V$6:V$38,$AJ$6:$AJ$38)/SUM($AJ$6:$AJ$38)</f>
        <v>5.2740019263789135E-2</v>
      </c>
      <c r="W47" s="30">
        <f>SUMPRODUCT(W$6:W$38,$AJ$6:$AJ$38)/SUM($AJ$6:$AJ$38)</f>
        <v>0.10096416269840058</v>
      </c>
      <c r="X47" s="30">
        <f>SUMPRODUCT(X$6:X$38,$AJ$6:$AJ$38)/SUM($AJ$6:$AJ$38)</f>
        <v>3.4940466198316628E-3</v>
      </c>
      <c r="Y47" s="30">
        <f>SUMPRODUCT(Y$6:Y$38,$AJ$6:$AJ$38)/SUM($AJ$6:$AJ$38)</f>
        <v>5.8705010335741853E-2</v>
      </c>
      <c r="Z47" s="30">
        <f>SUMPRODUCT(Z$6:Z$38,$AJ$6:$AJ$38)/SUM($AJ$6:$AJ$38)</f>
        <v>6.6094595017907607E-3</v>
      </c>
      <c r="AA47" s="30">
        <f>SUMPRODUCT(AA$6:AA$38,$AJ$6:$AJ$38)/SUM($AJ$6:$AJ$38)</f>
        <v>0.11207298962797985</v>
      </c>
      <c r="AB47" s="30">
        <f>SUMPRODUCT(AB$6:AB$38,$AJ$6:$AJ$38)/SUM($AJ$6:$AJ$38)</f>
        <v>0.13965389112469015</v>
      </c>
      <c r="AC47" s="30">
        <f>SUMPRODUCT(AC$6:AC$38,$AJ$6:$AJ$38)/SUM($AJ$6:$AJ$38)</f>
        <v>0.2632778211677243</v>
      </c>
      <c r="AD47" s="30">
        <f>SUMPRODUCT(AD$6:AD$38,$AJ$6:$AJ$38)/SUM($AJ$6:$AJ$38)</f>
        <v>7.4224569691858172E-2</v>
      </c>
      <c r="AE47" s="30">
        <f>SUMPRODUCT(AE$6:AE$38,$AJ$6:$AJ$38)/SUM($AJ$6:$AJ$38)</f>
        <v>1.0104185757523119E-2</v>
      </c>
      <c r="AF47" s="30">
        <f>SUMPRODUCT(AF$6:AF$38,$AJ$6:$AJ$38)/SUM($AJ$6:$AJ$38)</f>
        <v>7.867277677789E-4</v>
      </c>
      <c r="AG47" s="30">
        <f>1-T47</f>
        <v>0.82233248462317254</v>
      </c>
      <c r="AH47" s="30" t="n"/>
    </row>
    <row r="48">
      <c r="B48" t="str">
        <f>VLOOKUP(C48,'extension - productivity'!A14:B189,2,0)</f>
        <v>Botswana</v>
      </c>
      <c r="C48" t="inlineStr">
        <is>
          <t>BW</t>
        </is>
      </c>
      <c r="D48" s="30">
        <f>SUMPRODUCT(D$6:D$38,$AJ$6:$AJ$38)/SUM($AJ$6:$AJ$38)</f>
        <v>1.7325873584827175E-3</v>
      </c>
      <c r="E48" s="30">
        <f>SUMPRODUCT(E$6:E$38,$AJ$6:$AJ$38)/SUM($AJ$6:$AJ$38)</f>
        <v>1.7310882392816251E-3</v>
      </c>
      <c r="F48" s="30">
        <f>SUMPRODUCT(F$6:F$38,$AJ$6:$AJ$38)/SUM($AJ$6:$AJ$38)</f>
        <v>3.2864644265829519E-3</v>
      </c>
      <c r="G48" s="30">
        <f>SUMPRODUCT(G$6:G$38,$AJ$6:$AJ$38)/SUM($AJ$6:$AJ$38)</f>
        <v>3.2231517810611459E-3</v>
      </c>
      <c r="H48" s="30">
        <f>SUMPRODUCT(H$6:H$38,$AJ$6:$AJ$38)/SUM($AJ$6:$AJ$38)</f>
        <v>2.6425553114256296E-2</v>
      </c>
      <c r="I48" s="30">
        <f>SUMPRODUCT(I$6:I$38,$AJ$6:$AJ$38)/SUM($AJ$6:$AJ$38)</f>
        <v>5.0625069824473082E-2</v>
      </c>
      <c r="J48" s="30">
        <f>SUMPRODUCT(J$6:J$38,$AJ$6:$AJ$38)/SUM($AJ$6:$AJ$38)</f>
        <v>4.0926991129133978E-4</v>
      </c>
      <c r="K48" s="30">
        <f>SUMPRODUCT(K$6:K$38,$AJ$6:$AJ$38)/SUM($AJ$6:$AJ$38)</f>
        <v>5.9328608550822341E-3</v>
      </c>
      <c r="L48" s="30">
        <f>SUMPRODUCT(L$6:L$38,$AJ$6:$AJ$38)/SUM($AJ$6:$AJ$38)</f>
        <v>9.0962624550774995E-4</v>
      </c>
      <c r="M48" s="30">
        <f>SUMPRODUCT(M$6:M$38,$AJ$6:$AJ$38)/SUM($AJ$6:$AJ$38)</f>
        <v>1.4616455191133988E-2</v>
      </c>
      <c r="N48" s="30">
        <f>SUMPRODUCT(N$6:N$38,$AJ$6:$AJ$38)/SUM($AJ$6:$AJ$38)</f>
        <v>9.1929601731912907E-5</v>
      </c>
      <c r="O48" s="30">
        <f>SUMPRODUCT(O$6:O$38,$AJ$6:$AJ$38)/SUM($AJ$6:$AJ$38)</f>
        <v>1.5981801687044229E-3</v>
      </c>
      <c r="P48" s="30">
        <f>SUMPRODUCT(P$6:P$38,$AJ$6:$AJ$38)/SUM($AJ$6:$AJ$38)</f>
        <v>1.2850369308522222E-3</v>
      </c>
      <c r="Q48" s="30">
        <f>SUMPRODUCT(Q$6:Q$38,$AJ$6:$AJ$38)/SUM($AJ$6:$AJ$38)</f>
        <v>2.1750160109191456E-2</v>
      </c>
      <c r="R48" s="30">
        <f>SUMPRODUCT(R$6:R$38,$AJ$6:$AJ$38)/SUM($AJ$6:$AJ$38)</f>
        <v>2.4314965858370148E-3</v>
      </c>
      <c r="S48" s="30">
        <f>SUMPRODUCT(S$6:S$38,$AJ$6:$AJ$38)/SUM($AJ$6:$AJ$38)</f>
        <v>4.1618585033357351E-2</v>
      </c>
      <c r="T48" s="30">
        <f>SUMPRODUCT($T$6:$T$38,$AJ$6:$AJ$38)/SUM($AJ$6:$AJ$38)</f>
        <v>0.17766751537682748</v>
      </c>
      <c r="U48" s="30" t="n"/>
      <c r="V48" s="30">
        <f>SUMPRODUCT(V$6:V$38,$AJ$6:$AJ$38)/SUM($AJ$6:$AJ$38)</f>
        <v>5.2740019263789135E-2</v>
      </c>
      <c r="W48" s="30">
        <f>SUMPRODUCT(W$6:W$38,$AJ$6:$AJ$38)/SUM($AJ$6:$AJ$38)</f>
        <v>0.10096416269840058</v>
      </c>
      <c r="X48" s="30">
        <f>SUMPRODUCT(X$6:X$38,$AJ$6:$AJ$38)/SUM($AJ$6:$AJ$38)</f>
        <v>3.4940466198316628E-3</v>
      </c>
      <c r="Y48" s="30">
        <f>SUMPRODUCT(Y$6:Y$38,$AJ$6:$AJ$38)/SUM($AJ$6:$AJ$38)</f>
        <v>5.8705010335741853E-2</v>
      </c>
      <c r="Z48" s="30">
        <f>SUMPRODUCT(Z$6:Z$38,$AJ$6:$AJ$38)/SUM($AJ$6:$AJ$38)</f>
        <v>6.6094595017907607E-3</v>
      </c>
      <c r="AA48" s="30">
        <f>SUMPRODUCT(AA$6:AA$38,$AJ$6:$AJ$38)/SUM($AJ$6:$AJ$38)</f>
        <v>0.11207298962797985</v>
      </c>
      <c r="AB48" s="30">
        <f>SUMPRODUCT(AB$6:AB$38,$AJ$6:$AJ$38)/SUM($AJ$6:$AJ$38)</f>
        <v>0.13965389112469015</v>
      </c>
      <c r="AC48" s="30">
        <f>SUMPRODUCT(AC$6:AC$38,$AJ$6:$AJ$38)/SUM($AJ$6:$AJ$38)</f>
        <v>0.2632778211677243</v>
      </c>
      <c r="AD48" s="30">
        <f>SUMPRODUCT(AD$6:AD$38,$AJ$6:$AJ$38)/SUM($AJ$6:$AJ$38)</f>
        <v>7.4224569691858172E-2</v>
      </c>
      <c r="AE48" s="30">
        <f>SUMPRODUCT(AE$6:AE$38,$AJ$6:$AJ$38)/SUM($AJ$6:$AJ$38)</f>
        <v>1.0104185757523119E-2</v>
      </c>
      <c r="AF48" s="30">
        <f>SUMPRODUCT(AF$6:AF$38,$AJ$6:$AJ$38)/SUM($AJ$6:$AJ$38)</f>
        <v>7.867277677789E-4</v>
      </c>
      <c r="AG48" s="30">
        <f>1-T48</f>
        <v>0.82233248462317254</v>
      </c>
      <c r="AH48" s="30" t="n"/>
    </row>
    <row r="49">
      <c r="B49" t="str">
        <f>VLOOKUP(C49,'extension - productivity'!A15:B190,2,0)</f>
        <v>Oman</v>
      </c>
      <c r="C49" t="inlineStr">
        <is>
          <t>OM</t>
        </is>
      </c>
      <c r="D49" s="30">
        <f>SUMPRODUCT(D$6:D$38,$AJ$6:$AJ$38)/SUM($AJ$6:$AJ$38)</f>
        <v>1.7325873584827175E-3</v>
      </c>
      <c r="E49" s="30">
        <f>SUMPRODUCT(E$6:E$38,$AJ$6:$AJ$38)/SUM($AJ$6:$AJ$38)</f>
        <v>1.7310882392816251E-3</v>
      </c>
      <c r="F49" s="30">
        <f>SUMPRODUCT(F$6:F$38,$AJ$6:$AJ$38)/SUM($AJ$6:$AJ$38)</f>
        <v>3.2864644265829519E-3</v>
      </c>
      <c r="G49" s="30">
        <f>SUMPRODUCT(G$6:G$38,$AJ$6:$AJ$38)/SUM($AJ$6:$AJ$38)</f>
        <v>3.2231517810611459E-3</v>
      </c>
      <c r="H49" s="30">
        <f>SUMPRODUCT(H$6:H$38,$AJ$6:$AJ$38)/SUM($AJ$6:$AJ$38)</f>
        <v>2.6425553114256296E-2</v>
      </c>
      <c r="I49" s="30">
        <f>SUMPRODUCT(I$6:I$38,$AJ$6:$AJ$38)/SUM($AJ$6:$AJ$38)</f>
        <v>5.0625069824473082E-2</v>
      </c>
      <c r="J49" s="30">
        <f>SUMPRODUCT(J$6:J$38,$AJ$6:$AJ$38)/SUM($AJ$6:$AJ$38)</f>
        <v>4.0926991129133978E-4</v>
      </c>
      <c r="K49" s="30">
        <f>SUMPRODUCT(K$6:K$38,$AJ$6:$AJ$38)/SUM($AJ$6:$AJ$38)</f>
        <v>5.9328608550822341E-3</v>
      </c>
      <c r="L49" s="30">
        <f>SUMPRODUCT(L$6:L$38,$AJ$6:$AJ$38)/SUM($AJ$6:$AJ$38)</f>
        <v>9.0962624550774995E-4</v>
      </c>
      <c r="M49" s="30">
        <f>SUMPRODUCT(M$6:M$38,$AJ$6:$AJ$38)/SUM($AJ$6:$AJ$38)</f>
        <v>1.4616455191133988E-2</v>
      </c>
      <c r="N49" s="30">
        <f>SUMPRODUCT(N$6:N$38,$AJ$6:$AJ$38)/SUM($AJ$6:$AJ$38)</f>
        <v>9.1929601731912907E-5</v>
      </c>
      <c r="O49" s="30">
        <f>SUMPRODUCT(O$6:O$38,$AJ$6:$AJ$38)/SUM($AJ$6:$AJ$38)</f>
        <v>1.5981801687044229E-3</v>
      </c>
      <c r="P49" s="30">
        <f>SUMPRODUCT(P$6:P$38,$AJ$6:$AJ$38)/SUM($AJ$6:$AJ$38)</f>
        <v>1.2850369308522222E-3</v>
      </c>
      <c r="Q49" s="30">
        <f>SUMPRODUCT(Q$6:Q$38,$AJ$6:$AJ$38)/SUM($AJ$6:$AJ$38)</f>
        <v>2.1750160109191456E-2</v>
      </c>
      <c r="R49" s="30">
        <f>SUMPRODUCT(R$6:R$38,$AJ$6:$AJ$38)/SUM($AJ$6:$AJ$38)</f>
        <v>2.4314965858370148E-3</v>
      </c>
      <c r="S49" s="30">
        <f>SUMPRODUCT(S$6:S$38,$AJ$6:$AJ$38)/SUM($AJ$6:$AJ$38)</f>
        <v>4.1618585033357351E-2</v>
      </c>
      <c r="T49" s="30">
        <f>SUMPRODUCT($T$6:$T$38,$AJ$6:$AJ$38)/SUM($AJ$6:$AJ$38)</f>
        <v>0.17766751537682748</v>
      </c>
      <c r="U49" s="30" t="n"/>
      <c r="V49" s="30">
        <f>SUMPRODUCT(V$6:V$38,$AJ$6:$AJ$38)/SUM($AJ$6:$AJ$38)</f>
        <v>5.2740019263789135E-2</v>
      </c>
      <c r="W49" s="30">
        <f>SUMPRODUCT(W$6:W$38,$AJ$6:$AJ$38)/SUM($AJ$6:$AJ$38)</f>
        <v>0.10096416269840058</v>
      </c>
      <c r="X49" s="30">
        <f>SUMPRODUCT(X$6:X$38,$AJ$6:$AJ$38)/SUM($AJ$6:$AJ$38)</f>
        <v>3.4940466198316628E-3</v>
      </c>
      <c r="Y49" s="30">
        <f>SUMPRODUCT(Y$6:Y$38,$AJ$6:$AJ$38)/SUM($AJ$6:$AJ$38)</f>
        <v>5.8705010335741853E-2</v>
      </c>
      <c r="Z49" s="30">
        <f>SUMPRODUCT(Z$6:Z$38,$AJ$6:$AJ$38)/SUM($AJ$6:$AJ$38)</f>
        <v>6.6094595017907607E-3</v>
      </c>
      <c r="AA49" s="30">
        <f>SUMPRODUCT(AA$6:AA$38,$AJ$6:$AJ$38)/SUM($AJ$6:$AJ$38)</f>
        <v>0.11207298962797985</v>
      </c>
      <c r="AB49" s="30">
        <f>SUMPRODUCT(AB$6:AB$38,$AJ$6:$AJ$38)/SUM($AJ$6:$AJ$38)</f>
        <v>0.13965389112469015</v>
      </c>
      <c r="AC49" s="30">
        <f>SUMPRODUCT(AC$6:AC$38,$AJ$6:$AJ$38)/SUM($AJ$6:$AJ$38)</f>
        <v>0.2632778211677243</v>
      </c>
      <c r="AD49" s="30">
        <f>SUMPRODUCT(AD$6:AD$38,$AJ$6:$AJ$38)/SUM($AJ$6:$AJ$38)</f>
        <v>7.4224569691858172E-2</v>
      </c>
      <c r="AE49" s="30">
        <f>SUMPRODUCT(AE$6:AE$38,$AJ$6:$AJ$38)/SUM($AJ$6:$AJ$38)</f>
        <v>1.0104185757523119E-2</v>
      </c>
      <c r="AF49" s="30">
        <f>SUMPRODUCT(AF$6:AF$38,$AJ$6:$AJ$38)/SUM($AJ$6:$AJ$38)</f>
        <v>7.867277677789E-4</v>
      </c>
      <c r="AG49" s="30">
        <f>1-T49</f>
        <v>0.82233248462317254</v>
      </c>
      <c r="AH49" s="30" t="n"/>
    </row>
    <row r="50">
      <c r="B50" t="str">
        <f>VLOOKUP(C50,'extension - productivity'!A16:B191,2,0)</f>
        <v>Algeria</v>
      </c>
      <c r="C50" t="inlineStr">
        <is>
          <t>DZ</t>
        </is>
      </c>
      <c r="D50" s="30">
        <f>SUMPRODUCT(D$6:D$38,$AJ$6:$AJ$38)/SUM($AJ$6:$AJ$38)</f>
        <v>1.7325873584827175E-3</v>
      </c>
      <c r="E50" s="30">
        <f>SUMPRODUCT(E$6:E$38,$AJ$6:$AJ$38)/SUM($AJ$6:$AJ$38)</f>
        <v>1.7310882392816251E-3</v>
      </c>
      <c r="F50" s="30">
        <f>SUMPRODUCT(F$6:F$38,$AJ$6:$AJ$38)/SUM($AJ$6:$AJ$38)</f>
        <v>3.2864644265829519E-3</v>
      </c>
      <c r="G50" s="30">
        <f>SUMPRODUCT(G$6:G$38,$AJ$6:$AJ$38)/SUM($AJ$6:$AJ$38)</f>
        <v>3.2231517810611459E-3</v>
      </c>
      <c r="H50" s="30">
        <f>SUMPRODUCT(H$6:H$38,$AJ$6:$AJ$38)/SUM($AJ$6:$AJ$38)</f>
        <v>2.6425553114256296E-2</v>
      </c>
      <c r="I50" s="30">
        <f>SUMPRODUCT(I$6:I$38,$AJ$6:$AJ$38)/SUM($AJ$6:$AJ$38)</f>
        <v>5.0625069824473082E-2</v>
      </c>
      <c r="J50" s="30">
        <f>SUMPRODUCT(J$6:J$38,$AJ$6:$AJ$38)/SUM($AJ$6:$AJ$38)</f>
        <v>4.0926991129133978E-4</v>
      </c>
      <c r="K50" s="30">
        <f>SUMPRODUCT(K$6:K$38,$AJ$6:$AJ$38)/SUM($AJ$6:$AJ$38)</f>
        <v>5.9328608550822341E-3</v>
      </c>
      <c r="L50" s="30">
        <f>SUMPRODUCT(L$6:L$38,$AJ$6:$AJ$38)/SUM($AJ$6:$AJ$38)</f>
        <v>9.0962624550774995E-4</v>
      </c>
      <c r="M50" s="30">
        <f>SUMPRODUCT(M$6:M$38,$AJ$6:$AJ$38)/SUM($AJ$6:$AJ$38)</f>
        <v>1.4616455191133988E-2</v>
      </c>
      <c r="N50" s="30">
        <f>SUMPRODUCT(N$6:N$38,$AJ$6:$AJ$38)/SUM($AJ$6:$AJ$38)</f>
        <v>9.1929601731912907E-5</v>
      </c>
      <c r="O50" s="30">
        <f>SUMPRODUCT(O$6:O$38,$AJ$6:$AJ$38)/SUM($AJ$6:$AJ$38)</f>
        <v>1.5981801687044229E-3</v>
      </c>
      <c r="P50" s="30">
        <f>SUMPRODUCT(P$6:P$38,$AJ$6:$AJ$38)/SUM($AJ$6:$AJ$38)</f>
        <v>1.2850369308522222E-3</v>
      </c>
      <c r="Q50" s="30">
        <f>SUMPRODUCT(Q$6:Q$38,$AJ$6:$AJ$38)/SUM($AJ$6:$AJ$38)</f>
        <v>2.1750160109191456E-2</v>
      </c>
      <c r="R50" s="30">
        <f>SUMPRODUCT(R$6:R$38,$AJ$6:$AJ$38)/SUM($AJ$6:$AJ$38)</f>
        <v>2.4314965858370148E-3</v>
      </c>
      <c r="S50" s="30">
        <f>SUMPRODUCT(S$6:S$38,$AJ$6:$AJ$38)/SUM($AJ$6:$AJ$38)</f>
        <v>4.1618585033357351E-2</v>
      </c>
      <c r="T50" s="30">
        <f>SUMPRODUCT($T$6:$T$38,$AJ$6:$AJ$38)/SUM($AJ$6:$AJ$38)</f>
        <v>0.17766751537682748</v>
      </c>
      <c r="U50" s="30" t="n"/>
      <c r="V50" s="30">
        <f>SUMPRODUCT(V$6:V$38,$AJ$6:$AJ$38)/SUM($AJ$6:$AJ$38)</f>
        <v>5.2740019263789135E-2</v>
      </c>
      <c r="W50" s="30">
        <f>SUMPRODUCT(W$6:W$38,$AJ$6:$AJ$38)/SUM($AJ$6:$AJ$38)</f>
        <v>0.10096416269840058</v>
      </c>
      <c r="X50" s="30">
        <f>SUMPRODUCT(X$6:X$38,$AJ$6:$AJ$38)/SUM($AJ$6:$AJ$38)</f>
        <v>3.4940466198316628E-3</v>
      </c>
      <c r="Y50" s="30">
        <f>SUMPRODUCT(Y$6:Y$38,$AJ$6:$AJ$38)/SUM($AJ$6:$AJ$38)</f>
        <v>5.8705010335741853E-2</v>
      </c>
      <c r="Z50" s="30">
        <f>SUMPRODUCT(Z$6:Z$38,$AJ$6:$AJ$38)/SUM($AJ$6:$AJ$38)</f>
        <v>6.6094595017907607E-3</v>
      </c>
      <c r="AA50" s="30">
        <f>SUMPRODUCT(AA$6:AA$38,$AJ$6:$AJ$38)/SUM($AJ$6:$AJ$38)</f>
        <v>0.11207298962797985</v>
      </c>
      <c r="AB50" s="30">
        <f>SUMPRODUCT(AB$6:AB$38,$AJ$6:$AJ$38)/SUM($AJ$6:$AJ$38)</f>
        <v>0.13965389112469015</v>
      </c>
      <c r="AC50" s="30">
        <f>SUMPRODUCT(AC$6:AC$38,$AJ$6:$AJ$38)/SUM($AJ$6:$AJ$38)</f>
        <v>0.2632778211677243</v>
      </c>
      <c r="AD50" s="30">
        <f>SUMPRODUCT(AD$6:AD$38,$AJ$6:$AJ$38)/SUM($AJ$6:$AJ$38)</f>
        <v>7.4224569691858172E-2</v>
      </c>
      <c r="AE50" s="30">
        <f>SUMPRODUCT(AE$6:AE$38,$AJ$6:$AJ$38)/SUM($AJ$6:$AJ$38)</f>
        <v>1.0104185757523119E-2</v>
      </c>
      <c r="AF50" s="30">
        <f>SUMPRODUCT(AF$6:AF$38,$AJ$6:$AJ$38)/SUM($AJ$6:$AJ$38)</f>
        <v>7.867277677789E-4</v>
      </c>
      <c r="AG50" s="30">
        <f>1-T50</f>
        <v>0.82233248462317254</v>
      </c>
      <c r="AH50" s="30" t="n"/>
    </row>
    <row r="51">
      <c r="B51" t="str">
        <f>VLOOKUP(C51,'extension - productivity'!A17:B192,2,0)</f>
        <v>Sudan</v>
      </c>
      <c r="C51" t="inlineStr">
        <is>
          <t>SD</t>
        </is>
      </c>
      <c r="D51" s="30">
        <f>SUMPRODUCT(D$6:D$38,$AJ$6:$AJ$38)/SUM($AJ$6:$AJ$38)</f>
        <v>1.7325873584827175E-3</v>
      </c>
      <c r="E51" s="30">
        <f>SUMPRODUCT(E$6:E$38,$AJ$6:$AJ$38)/SUM($AJ$6:$AJ$38)</f>
        <v>1.7310882392816251E-3</v>
      </c>
      <c r="F51" s="30">
        <f>SUMPRODUCT(F$6:F$38,$AJ$6:$AJ$38)/SUM($AJ$6:$AJ$38)</f>
        <v>3.2864644265829519E-3</v>
      </c>
      <c r="G51" s="30">
        <f>SUMPRODUCT(G$6:G$38,$AJ$6:$AJ$38)/SUM($AJ$6:$AJ$38)</f>
        <v>3.2231517810611459E-3</v>
      </c>
      <c r="H51" s="30">
        <f>SUMPRODUCT(H$6:H$38,$AJ$6:$AJ$38)/SUM($AJ$6:$AJ$38)</f>
        <v>2.6425553114256296E-2</v>
      </c>
      <c r="I51" s="30">
        <f>SUMPRODUCT(I$6:I$38,$AJ$6:$AJ$38)/SUM($AJ$6:$AJ$38)</f>
        <v>5.0625069824473082E-2</v>
      </c>
      <c r="J51" s="30">
        <f>SUMPRODUCT(J$6:J$38,$AJ$6:$AJ$38)/SUM($AJ$6:$AJ$38)</f>
        <v>4.0926991129133978E-4</v>
      </c>
      <c r="K51" s="30">
        <f>SUMPRODUCT(K$6:K$38,$AJ$6:$AJ$38)/SUM($AJ$6:$AJ$38)</f>
        <v>5.9328608550822341E-3</v>
      </c>
      <c r="L51" s="30">
        <f>SUMPRODUCT(L$6:L$38,$AJ$6:$AJ$38)/SUM($AJ$6:$AJ$38)</f>
        <v>9.0962624550774995E-4</v>
      </c>
      <c r="M51" s="30">
        <f>SUMPRODUCT(M$6:M$38,$AJ$6:$AJ$38)/SUM($AJ$6:$AJ$38)</f>
        <v>1.4616455191133988E-2</v>
      </c>
      <c r="N51" s="30">
        <f>SUMPRODUCT(N$6:N$38,$AJ$6:$AJ$38)/SUM($AJ$6:$AJ$38)</f>
        <v>9.1929601731912907E-5</v>
      </c>
      <c r="O51" s="30">
        <f>SUMPRODUCT(O$6:O$38,$AJ$6:$AJ$38)/SUM($AJ$6:$AJ$38)</f>
        <v>1.5981801687044229E-3</v>
      </c>
      <c r="P51" s="30">
        <f>SUMPRODUCT(P$6:P$38,$AJ$6:$AJ$38)/SUM($AJ$6:$AJ$38)</f>
        <v>1.2850369308522222E-3</v>
      </c>
      <c r="Q51" s="30">
        <f>SUMPRODUCT(Q$6:Q$38,$AJ$6:$AJ$38)/SUM($AJ$6:$AJ$38)</f>
        <v>2.1750160109191456E-2</v>
      </c>
      <c r="R51" s="30">
        <f>SUMPRODUCT(R$6:R$38,$AJ$6:$AJ$38)/SUM($AJ$6:$AJ$38)</f>
        <v>2.4314965858370148E-3</v>
      </c>
      <c r="S51" s="30">
        <f>SUMPRODUCT(S$6:S$38,$AJ$6:$AJ$38)/SUM($AJ$6:$AJ$38)</f>
        <v>4.1618585033357351E-2</v>
      </c>
      <c r="T51" s="30">
        <f>SUMPRODUCT($T$6:$T$38,$AJ$6:$AJ$38)/SUM($AJ$6:$AJ$38)</f>
        <v>0.17766751537682748</v>
      </c>
      <c r="U51" s="30" t="n"/>
      <c r="V51" s="30">
        <f>SUMPRODUCT(V$6:V$38,$AJ$6:$AJ$38)/SUM($AJ$6:$AJ$38)</f>
        <v>5.2740019263789135E-2</v>
      </c>
      <c r="W51" s="30">
        <f>SUMPRODUCT(W$6:W$38,$AJ$6:$AJ$38)/SUM($AJ$6:$AJ$38)</f>
        <v>0.10096416269840058</v>
      </c>
      <c r="X51" s="30">
        <f>SUMPRODUCT(X$6:X$38,$AJ$6:$AJ$38)/SUM($AJ$6:$AJ$38)</f>
        <v>3.4940466198316628E-3</v>
      </c>
      <c r="Y51" s="30">
        <f>SUMPRODUCT(Y$6:Y$38,$AJ$6:$AJ$38)/SUM($AJ$6:$AJ$38)</f>
        <v>5.8705010335741853E-2</v>
      </c>
      <c r="Z51" s="30">
        <f>SUMPRODUCT(Z$6:Z$38,$AJ$6:$AJ$38)/SUM($AJ$6:$AJ$38)</f>
        <v>6.6094595017907607E-3</v>
      </c>
      <c r="AA51" s="30">
        <f>SUMPRODUCT(AA$6:AA$38,$AJ$6:$AJ$38)/SUM($AJ$6:$AJ$38)</f>
        <v>0.11207298962797985</v>
      </c>
      <c r="AB51" s="30">
        <f>SUMPRODUCT(AB$6:AB$38,$AJ$6:$AJ$38)/SUM($AJ$6:$AJ$38)</f>
        <v>0.13965389112469015</v>
      </c>
      <c r="AC51" s="30">
        <f>SUMPRODUCT(AC$6:AC$38,$AJ$6:$AJ$38)/SUM($AJ$6:$AJ$38)</f>
        <v>0.2632778211677243</v>
      </c>
      <c r="AD51" s="30">
        <f>SUMPRODUCT(AD$6:AD$38,$AJ$6:$AJ$38)/SUM($AJ$6:$AJ$38)</f>
        <v>7.4224569691858172E-2</v>
      </c>
      <c r="AE51" s="30">
        <f>SUMPRODUCT(AE$6:AE$38,$AJ$6:$AJ$38)/SUM($AJ$6:$AJ$38)</f>
        <v>1.0104185757523119E-2</v>
      </c>
      <c r="AF51" s="30">
        <f>SUMPRODUCT(AF$6:AF$38,$AJ$6:$AJ$38)/SUM($AJ$6:$AJ$38)</f>
        <v>7.867277677789E-4</v>
      </c>
      <c r="AG51" s="30">
        <f>1-T51</f>
        <v>0.82233248462317254</v>
      </c>
      <c r="AH51" s="30" t="n"/>
    </row>
    <row r="52">
      <c r="B52" t="str">
        <f>VLOOKUP(C52,'extension - productivity'!A18:B193,2,0)</f>
        <v>Lesotho</v>
      </c>
      <c r="C52" t="inlineStr">
        <is>
          <t>LS</t>
        </is>
      </c>
      <c r="D52" s="30">
        <f>SUMPRODUCT(D$6:D$38,$AJ$6:$AJ$38)/SUM($AJ$6:$AJ$38)</f>
        <v>1.7325873584827175E-3</v>
      </c>
      <c r="E52" s="30">
        <f>SUMPRODUCT(E$6:E$38,$AJ$6:$AJ$38)/SUM($AJ$6:$AJ$38)</f>
        <v>1.7310882392816251E-3</v>
      </c>
      <c r="F52" s="30">
        <f>SUMPRODUCT(F$6:F$38,$AJ$6:$AJ$38)/SUM($AJ$6:$AJ$38)</f>
        <v>3.2864644265829519E-3</v>
      </c>
      <c r="G52" s="30">
        <f>SUMPRODUCT(G$6:G$38,$AJ$6:$AJ$38)/SUM($AJ$6:$AJ$38)</f>
        <v>3.2231517810611459E-3</v>
      </c>
      <c r="H52" s="30">
        <f>SUMPRODUCT(H$6:H$38,$AJ$6:$AJ$38)/SUM($AJ$6:$AJ$38)</f>
        <v>2.6425553114256296E-2</v>
      </c>
      <c r="I52" s="30">
        <f>SUMPRODUCT(I$6:I$38,$AJ$6:$AJ$38)/SUM($AJ$6:$AJ$38)</f>
        <v>5.0625069824473082E-2</v>
      </c>
      <c r="J52" s="30">
        <f>SUMPRODUCT(J$6:J$38,$AJ$6:$AJ$38)/SUM($AJ$6:$AJ$38)</f>
        <v>4.0926991129133978E-4</v>
      </c>
      <c r="K52" s="30">
        <f>SUMPRODUCT(K$6:K$38,$AJ$6:$AJ$38)/SUM($AJ$6:$AJ$38)</f>
        <v>5.9328608550822341E-3</v>
      </c>
      <c r="L52" s="30">
        <f>SUMPRODUCT(L$6:L$38,$AJ$6:$AJ$38)/SUM($AJ$6:$AJ$38)</f>
        <v>9.0962624550774995E-4</v>
      </c>
      <c r="M52" s="30">
        <f>SUMPRODUCT(M$6:M$38,$AJ$6:$AJ$38)/SUM($AJ$6:$AJ$38)</f>
        <v>1.4616455191133988E-2</v>
      </c>
      <c r="N52" s="30">
        <f>SUMPRODUCT(N$6:N$38,$AJ$6:$AJ$38)/SUM($AJ$6:$AJ$38)</f>
        <v>9.1929601731912907E-5</v>
      </c>
      <c r="O52" s="30">
        <f>SUMPRODUCT(O$6:O$38,$AJ$6:$AJ$38)/SUM($AJ$6:$AJ$38)</f>
        <v>1.5981801687044229E-3</v>
      </c>
      <c r="P52" s="30">
        <f>SUMPRODUCT(P$6:P$38,$AJ$6:$AJ$38)/SUM($AJ$6:$AJ$38)</f>
        <v>1.2850369308522222E-3</v>
      </c>
      <c r="Q52" s="30">
        <f>SUMPRODUCT(Q$6:Q$38,$AJ$6:$AJ$38)/SUM($AJ$6:$AJ$38)</f>
        <v>2.1750160109191456E-2</v>
      </c>
      <c r="R52" s="30">
        <f>SUMPRODUCT(R$6:R$38,$AJ$6:$AJ$38)/SUM($AJ$6:$AJ$38)</f>
        <v>2.4314965858370148E-3</v>
      </c>
      <c r="S52" s="30">
        <f>SUMPRODUCT(S$6:S$38,$AJ$6:$AJ$38)/SUM($AJ$6:$AJ$38)</f>
        <v>4.1618585033357351E-2</v>
      </c>
      <c r="T52" s="30">
        <f>SUMPRODUCT($T$6:$T$38,$AJ$6:$AJ$38)/SUM($AJ$6:$AJ$38)</f>
        <v>0.17766751537682748</v>
      </c>
      <c r="U52" s="30" t="n"/>
      <c r="V52" s="30">
        <f>SUMPRODUCT(V$6:V$38,$AJ$6:$AJ$38)/SUM($AJ$6:$AJ$38)</f>
        <v>5.2740019263789135E-2</v>
      </c>
      <c r="W52" s="30">
        <f>SUMPRODUCT(W$6:W$38,$AJ$6:$AJ$38)/SUM($AJ$6:$AJ$38)</f>
        <v>0.10096416269840058</v>
      </c>
      <c r="X52" s="30">
        <f>SUMPRODUCT(X$6:X$38,$AJ$6:$AJ$38)/SUM($AJ$6:$AJ$38)</f>
        <v>3.4940466198316628E-3</v>
      </c>
      <c r="Y52" s="30">
        <f>SUMPRODUCT(Y$6:Y$38,$AJ$6:$AJ$38)/SUM($AJ$6:$AJ$38)</f>
        <v>5.8705010335741853E-2</v>
      </c>
      <c r="Z52" s="30">
        <f>SUMPRODUCT(Z$6:Z$38,$AJ$6:$AJ$38)/SUM($AJ$6:$AJ$38)</f>
        <v>6.6094595017907607E-3</v>
      </c>
      <c r="AA52" s="30">
        <f>SUMPRODUCT(AA$6:AA$38,$AJ$6:$AJ$38)/SUM($AJ$6:$AJ$38)</f>
        <v>0.11207298962797985</v>
      </c>
      <c r="AB52" s="30">
        <f>SUMPRODUCT(AB$6:AB$38,$AJ$6:$AJ$38)/SUM($AJ$6:$AJ$38)</f>
        <v>0.13965389112469015</v>
      </c>
      <c r="AC52" s="30">
        <f>SUMPRODUCT(AC$6:AC$38,$AJ$6:$AJ$38)/SUM($AJ$6:$AJ$38)</f>
        <v>0.2632778211677243</v>
      </c>
      <c r="AD52" s="30">
        <f>SUMPRODUCT(AD$6:AD$38,$AJ$6:$AJ$38)/SUM($AJ$6:$AJ$38)</f>
        <v>7.4224569691858172E-2</v>
      </c>
      <c r="AE52" s="30">
        <f>SUMPRODUCT(AE$6:AE$38,$AJ$6:$AJ$38)/SUM($AJ$6:$AJ$38)</f>
        <v>1.0104185757523119E-2</v>
      </c>
      <c r="AF52" s="30">
        <f>SUMPRODUCT(AF$6:AF$38,$AJ$6:$AJ$38)/SUM($AJ$6:$AJ$38)</f>
        <v>7.867277677789E-4</v>
      </c>
      <c r="AG52" s="30">
        <f>1-T52</f>
        <v>0.82233248462317254</v>
      </c>
      <c r="AH52" s="30" t="n"/>
    </row>
    <row r="53">
      <c r="B53" t="str">
        <f>VLOOKUP(C53,'extension - productivity'!A19:B194,2,0)</f>
        <v>Morocco</v>
      </c>
      <c r="C53" t="inlineStr">
        <is>
          <t>MA</t>
        </is>
      </c>
      <c r="D53" s="30">
        <f>SUMPRODUCT(D$6:D$38,$AJ$6:$AJ$38)/SUM($AJ$6:$AJ$38)</f>
        <v>1.7325873584827175E-3</v>
      </c>
      <c r="E53" s="30">
        <f>SUMPRODUCT(E$6:E$38,$AJ$6:$AJ$38)/SUM($AJ$6:$AJ$38)</f>
        <v>1.7310882392816251E-3</v>
      </c>
      <c r="F53" s="30">
        <f>SUMPRODUCT(F$6:F$38,$AJ$6:$AJ$38)/SUM($AJ$6:$AJ$38)</f>
        <v>3.2864644265829519E-3</v>
      </c>
      <c r="G53" s="30">
        <f>SUMPRODUCT(G$6:G$38,$AJ$6:$AJ$38)/SUM($AJ$6:$AJ$38)</f>
        <v>3.2231517810611459E-3</v>
      </c>
      <c r="H53" s="30">
        <f>SUMPRODUCT(H$6:H$38,$AJ$6:$AJ$38)/SUM($AJ$6:$AJ$38)</f>
        <v>2.6425553114256296E-2</v>
      </c>
      <c r="I53" s="30">
        <f>SUMPRODUCT(I$6:I$38,$AJ$6:$AJ$38)/SUM($AJ$6:$AJ$38)</f>
        <v>5.0625069824473082E-2</v>
      </c>
      <c r="J53" s="30">
        <f>SUMPRODUCT(J$6:J$38,$AJ$6:$AJ$38)/SUM($AJ$6:$AJ$38)</f>
        <v>4.0926991129133978E-4</v>
      </c>
      <c r="K53" s="30">
        <f>SUMPRODUCT(K$6:K$38,$AJ$6:$AJ$38)/SUM($AJ$6:$AJ$38)</f>
        <v>5.9328608550822341E-3</v>
      </c>
      <c r="L53" s="30">
        <f>SUMPRODUCT(L$6:L$38,$AJ$6:$AJ$38)/SUM($AJ$6:$AJ$38)</f>
        <v>9.0962624550774995E-4</v>
      </c>
      <c r="M53" s="30">
        <f>SUMPRODUCT(M$6:M$38,$AJ$6:$AJ$38)/SUM($AJ$6:$AJ$38)</f>
        <v>1.4616455191133988E-2</v>
      </c>
      <c r="N53" s="30">
        <f>SUMPRODUCT(N$6:N$38,$AJ$6:$AJ$38)/SUM($AJ$6:$AJ$38)</f>
        <v>9.1929601731912907E-5</v>
      </c>
      <c r="O53" s="30">
        <f>SUMPRODUCT(O$6:O$38,$AJ$6:$AJ$38)/SUM($AJ$6:$AJ$38)</f>
        <v>1.5981801687044229E-3</v>
      </c>
      <c r="P53" s="30">
        <f>SUMPRODUCT(P$6:P$38,$AJ$6:$AJ$38)/SUM($AJ$6:$AJ$38)</f>
        <v>1.2850369308522222E-3</v>
      </c>
      <c r="Q53" s="30">
        <f>SUMPRODUCT(Q$6:Q$38,$AJ$6:$AJ$38)/SUM($AJ$6:$AJ$38)</f>
        <v>2.1750160109191456E-2</v>
      </c>
      <c r="R53" s="30">
        <f>SUMPRODUCT(R$6:R$38,$AJ$6:$AJ$38)/SUM($AJ$6:$AJ$38)</f>
        <v>2.4314965858370148E-3</v>
      </c>
      <c r="S53" s="30">
        <f>SUMPRODUCT(S$6:S$38,$AJ$6:$AJ$38)/SUM($AJ$6:$AJ$38)</f>
        <v>4.1618585033357351E-2</v>
      </c>
      <c r="T53" s="30">
        <f>SUMPRODUCT($T$6:$T$38,$AJ$6:$AJ$38)/SUM($AJ$6:$AJ$38)</f>
        <v>0.17766751537682748</v>
      </c>
      <c r="U53" s="30" t="n"/>
      <c r="V53" s="30">
        <f>SUMPRODUCT(V$6:V$38,$AJ$6:$AJ$38)/SUM($AJ$6:$AJ$38)</f>
        <v>5.2740019263789135E-2</v>
      </c>
      <c r="W53" s="30">
        <f>SUMPRODUCT(W$6:W$38,$AJ$6:$AJ$38)/SUM($AJ$6:$AJ$38)</f>
        <v>0.10096416269840058</v>
      </c>
      <c r="X53" s="30">
        <f>SUMPRODUCT(X$6:X$38,$AJ$6:$AJ$38)/SUM($AJ$6:$AJ$38)</f>
        <v>3.4940466198316628E-3</v>
      </c>
      <c r="Y53" s="30">
        <f>SUMPRODUCT(Y$6:Y$38,$AJ$6:$AJ$38)/SUM($AJ$6:$AJ$38)</f>
        <v>5.8705010335741853E-2</v>
      </c>
      <c r="Z53" s="30">
        <f>SUMPRODUCT(Z$6:Z$38,$AJ$6:$AJ$38)/SUM($AJ$6:$AJ$38)</f>
        <v>6.6094595017907607E-3</v>
      </c>
      <c r="AA53" s="30">
        <f>SUMPRODUCT(AA$6:AA$38,$AJ$6:$AJ$38)/SUM($AJ$6:$AJ$38)</f>
        <v>0.11207298962797985</v>
      </c>
      <c r="AB53" s="30">
        <f>SUMPRODUCT(AB$6:AB$38,$AJ$6:$AJ$38)/SUM($AJ$6:$AJ$38)</f>
        <v>0.13965389112469015</v>
      </c>
      <c r="AC53" s="30">
        <f>SUMPRODUCT(AC$6:AC$38,$AJ$6:$AJ$38)/SUM($AJ$6:$AJ$38)</f>
        <v>0.2632778211677243</v>
      </c>
      <c r="AD53" s="30">
        <f>SUMPRODUCT(AD$6:AD$38,$AJ$6:$AJ$38)/SUM($AJ$6:$AJ$38)</f>
        <v>7.4224569691858172E-2</v>
      </c>
      <c r="AE53" s="30">
        <f>SUMPRODUCT(AE$6:AE$38,$AJ$6:$AJ$38)/SUM($AJ$6:$AJ$38)</f>
        <v>1.0104185757523119E-2</v>
      </c>
      <c r="AF53" s="30">
        <f>SUMPRODUCT(AF$6:AF$38,$AJ$6:$AJ$38)/SUM($AJ$6:$AJ$38)</f>
        <v>7.867277677789E-4</v>
      </c>
      <c r="AG53" s="30">
        <f>1-T53</f>
        <v>0.82233248462317254</v>
      </c>
      <c r="AH53" s="30" t="n"/>
    </row>
    <row r="54">
      <c r="B54" t="str">
        <f>VLOOKUP(C54,'extension - productivity'!A20:B195,2,0)</f>
        <v>Niger</v>
      </c>
      <c r="C54" t="inlineStr">
        <is>
          <t>NE</t>
        </is>
      </c>
      <c r="D54" s="30">
        <f>SUMPRODUCT(D$6:D$38,$AJ$6:$AJ$38)/SUM($AJ$6:$AJ$38)</f>
        <v>1.7325873584827175E-3</v>
      </c>
      <c r="E54" s="30">
        <f>SUMPRODUCT(E$6:E$38,$AJ$6:$AJ$38)/SUM($AJ$6:$AJ$38)</f>
        <v>1.7310882392816251E-3</v>
      </c>
      <c r="F54" s="30">
        <f>SUMPRODUCT(F$6:F$38,$AJ$6:$AJ$38)/SUM($AJ$6:$AJ$38)</f>
        <v>3.2864644265829519E-3</v>
      </c>
      <c r="G54" s="30">
        <f>SUMPRODUCT(G$6:G$38,$AJ$6:$AJ$38)/SUM($AJ$6:$AJ$38)</f>
        <v>3.2231517810611459E-3</v>
      </c>
      <c r="H54" s="30">
        <f>SUMPRODUCT(H$6:H$38,$AJ$6:$AJ$38)/SUM($AJ$6:$AJ$38)</f>
        <v>2.6425553114256296E-2</v>
      </c>
      <c r="I54" s="30">
        <f>SUMPRODUCT(I$6:I$38,$AJ$6:$AJ$38)/SUM($AJ$6:$AJ$38)</f>
        <v>5.0625069824473082E-2</v>
      </c>
      <c r="J54" s="30">
        <f>SUMPRODUCT(J$6:J$38,$AJ$6:$AJ$38)/SUM($AJ$6:$AJ$38)</f>
        <v>4.0926991129133978E-4</v>
      </c>
      <c r="K54" s="30">
        <f>SUMPRODUCT(K$6:K$38,$AJ$6:$AJ$38)/SUM($AJ$6:$AJ$38)</f>
        <v>5.9328608550822341E-3</v>
      </c>
      <c r="L54" s="30">
        <f>SUMPRODUCT(L$6:L$38,$AJ$6:$AJ$38)/SUM($AJ$6:$AJ$38)</f>
        <v>9.0962624550774995E-4</v>
      </c>
      <c r="M54" s="30">
        <f>SUMPRODUCT(M$6:M$38,$AJ$6:$AJ$38)/SUM($AJ$6:$AJ$38)</f>
        <v>1.4616455191133988E-2</v>
      </c>
      <c r="N54" s="30">
        <f>SUMPRODUCT(N$6:N$38,$AJ$6:$AJ$38)/SUM($AJ$6:$AJ$38)</f>
        <v>9.1929601731912907E-5</v>
      </c>
      <c r="O54" s="30">
        <f>SUMPRODUCT(O$6:O$38,$AJ$6:$AJ$38)/SUM($AJ$6:$AJ$38)</f>
        <v>1.5981801687044229E-3</v>
      </c>
      <c r="P54" s="30">
        <f>SUMPRODUCT(P$6:P$38,$AJ$6:$AJ$38)/SUM($AJ$6:$AJ$38)</f>
        <v>1.2850369308522222E-3</v>
      </c>
      <c r="Q54" s="30">
        <f>SUMPRODUCT(Q$6:Q$38,$AJ$6:$AJ$38)/SUM($AJ$6:$AJ$38)</f>
        <v>2.1750160109191456E-2</v>
      </c>
      <c r="R54" s="30">
        <f>SUMPRODUCT(R$6:R$38,$AJ$6:$AJ$38)/SUM($AJ$6:$AJ$38)</f>
        <v>2.4314965858370148E-3</v>
      </c>
      <c r="S54" s="30">
        <f>SUMPRODUCT(S$6:S$38,$AJ$6:$AJ$38)/SUM($AJ$6:$AJ$38)</f>
        <v>4.1618585033357351E-2</v>
      </c>
      <c r="T54" s="30">
        <f>SUMPRODUCT($T$6:$T$38,$AJ$6:$AJ$38)/SUM($AJ$6:$AJ$38)</f>
        <v>0.17766751537682748</v>
      </c>
      <c r="U54" s="30" t="n"/>
      <c r="V54" s="30">
        <f>SUMPRODUCT(V$6:V$38,$AJ$6:$AJ$38)/SUM($AJ$6:$AJ$38)</f>
        <v>5.2740019263789135E-2</v>
      </c>
      <c r="W54" s="30">
        <f>SUMPRODUCT(W$6:W$38,$AJ$6:$AJ$38)/SUM($AJ$6:$AJ$38)</f>
        <v>0.10096416269840058</v>
      </c>
      <c r="X54" s="30">
        <f>SUMPRODUCT(X$6:X$38,$AJ$6:$AJ$38)/SUM($AJ$6:$AJ$38)</f>
        <v>3.4940466198316628E-3</v>
      </c>
      <c r="Y54" s="30">
        <f>SUMPRODUCT(Y$6:Y$38,$AJ$6:$AJ$38)/SUM($AJ$6:$AJ$38)</f>
        <v>5.8705010335741853E-2</v>
      </c>
      <c r="Z54" s="30">
        <f>SUMPRODUCT(Z$6:Z$38,$AJ$6:$AJ$38)/SUM($AJ$6:$AJ$38)</f>
        <v>6.6094595017907607E-3</v>
      </c>
      <c r="AA54" s="30">
        <f>SUMPRODUCT(AA$6:AA$38,$AJ$6:$AJ$38)/SUM($AJ$6:$AJ$38)</f>
        <v>0.11207298962797985</v>
      </c>
      <c r="AB54" s="30">
        <f>SUMPRODUCT(AB$6:AB$38,$AJ$6:$AJ$38)/SUM($AJ$6:$AJ$38)</f>
        <v>0.13965389112469015</v>
      </c>
      <c r="AC54" s="30">
        <f>SUMPRODUCT(AC$6:AC$38,$AJ$6:$AJ$38)/SUM($AJ$6:$AJ$38)</f>
        <v>0.2632778211677243</v>
      </c>
      <c r="AD54" s="30">
        <f>SUMPRODUCT(AD$6:AD$38,$AJ$6:$AJ$38)/SUM($AJ$6:$AJ$38)</f>
        <v>7.4224569691858172E-2</v>
      </c>
      <c r="AE54" s="30">
        <f>SUMPRODUCT(AE$6:AE$38,$AJ$6:$AJ$38)/SUM($AJ$6:$AJ$38)</f>
        <v>1.0104185757523119E-2</v>
      </c>
      <c r="AF54" s="30">
        <f>SUMPRODUCT(AF$6:AF$38,$AJ$6:$AJ$38)/SUM($AJ$6:$AJ$38)</f>
        <v>7.867277677789E-4</v>
      </c>
      <c r="AG54" s="30">
        <f>1-T54</f>
        <v>0.82233248462317254</v>
      </c>
      <c r="AH54" s="30" t="n"/>
    </row>
    <row r="55">
      <c r="B55" t="str">
        <f>VLOOKUP(C55,'extension - productivity'!A21:B196,2,0)</f>
        <v>Chad</v>
      </c>
      <c r="C55" t="inlineStr">
        <is>
          <t>TD</t>
        </is>
      </c>
      <c r="D55" s="30">
        <f>SUMPRODUCT(D$6:D$38,$AJ$6:$AJ$38)/SUM($AJ$6:$AJ$38)</f>
        <v>1.7325873584827175E-3</v>
      </c>
      <c r="E55" s="30">
        <f>SUMPRODUCT(E$6:E$38,$AJ$6:$AJ$38)/SUM($AJ$6:$AJ$38)</f>
        <v>1.7310882392816251E-3</v>
      </c>
      <c r="F55" s="30">
        <f>SUMPRODUCT(F$6:F$38,$AJ$6:$AJ$38)/SUM($AJ$6:$AJ$38)</f>
        <v>3.2864644265829519E-3</v>
      </c>
      <c r="G55" s="30">
        <f>SUMPRODUCT(G$6:G$38,$AJ$6:$AJ$38)/SUM($AJ$6:$AJ$38)</f>
        <v>3.2231517810611459E-3</v>
      </c>
      <c r="H55" s="30">
        <f>SUMPRODUCT(H$6:H$38,$AJ$6:$AJ$38)/SUM($AJ$6:$AJ$38)</f>
        <v>2.6425553114256296E-2</v>
      </c>
      <c r="I55" s="30">
        <f>SUMPRODUCT(I$6:I$38,$AJ$6:$AJ$38)/SUM($AJ$6:$AJ$38)</f>
        <v>5.0625069824473082E-2</v>
      </c>
      <c r="J55" s="30">
        <f>SUMPRODUCT(J$6:J$38,$AJ$6:$AJ$38)/SUM($AJ$6:$AJ$38)</f>
        <v>4.0926991129133978E-4</v>
      </c>
      <c r="K55" s="30">
        <f>SUMPRODUCT(K$6:K$38,$AJ$6:$AJ$38)/SUM($AJ$6:$AJ$38)</f>
        <v>5.9328608550822341E-3</v>
      </c>
      <c r="L55" s="30">
        <f>SUMPRODUCT(L$6:L$38,$AJ$6:$AJ$38)/SUM($AJ$6:$AJ$38)</f>
        <v>9.0962624550774995E-4</v>
      </c>
      <c r="M55" s="30">
        <f>SUMPRODUCT(M$6:M$38,$AJ$6:$AJ$38)/SUM($AJ$6:$AJ$38)</f>
        <v>1.4616455191133988E-2</v>
      </c>
      <c r="N55" s="30">
        <f>SUMPRODUCT(N$6:N$38,$AJ$6:$AJ$38)/SUM($AJ$6:$AJ$38)</f>
        <v>9.1929601731912907E-5</v>
      </c>
      <c r="O55" s="30">
        <f>SUMPRODUCT(O$6:O$38,$AJ$6:$AJ$38)/SUM($AJ$6:$AJ$38)</f>
        <v>1.5981801687044229E-3</v>
      </c>
      <c r="P55" s="30">
        <f>SUMPRODUCT(P$6:P$38,$AJ$6:$AJ$38)/SUM($AJ$6:$AJ$38)</f>
        <v>1.2850369308522222E-3</v>
      </c>
      <c r="Q55" s="30">
        <f>SUMPRODUCT(Q$6:Q$38,$AJ$6:$AJ$38)/SUM($AJ$6:$AJ$38)</f>
        <v>2.1750160109191456E-2</v>
      </c>
      <c r="R55" s="30">
        <f>SUMPRODUCT(R$6:R$38,$AJ$6:$AJ$38)/SUM($AJ$6:$AJ$38)</f>
        <v>2.4314965858370148E-3</v>
      </c>
      <c r="S55" s="30">
        <f>SUMPRODUCT(S$6:S$38,$AJ$6:$AJ$38)/SUM($AJ$6:$AJ$38)</f>
        <v>4.1618585033357351E-2</v>
      </c>
      <c r="T55" s="30">
        <f>SUMPRODUCT($T$6:$T$38,$AJ$6:$AJ$38)/SUM($AJ$6:$AJ$38)</f>
        <v>0.17766751537682748</v>
      </c>
      <c r="U55" s="30" t="n"/>
      <c r="V55" s="30">
        <f>SUMPRODUCT(V$6:V$38,$AJ$6:$AJ$38)/SUM($AJ$6:$AJ$38)</f>
        <v>5.2740019263789135E-2</v>
      </c>
      <c r="W55" s="30">
        <f>SUMPRODUCT(W$6:W$38,$AJ$6:$AJ$38)/SUM($AJ$6:$AJ$38)</f>
        <v>0.10096416269840058</v>
      </c>
      <c r="X55" s="30">
        <f>SUMPRODUCT(X$6:X$38,$AJ$6:$AJ$38)/SUM($AJ$6:$AJ$38)</f>
        <v>3.4940466198316628E-3</v>
      </c>
      <c r="Y55" s="30">
        <f>SUMPRODUCT(Y$6:Y$38,$AJ$6:$AJ$38)/SUM($AJ$6:$AJ$38)</f>
        <v>5.8705010335741853E-2</v>
      </c>
      <c r="Z55" s="30">
        <f>SUMPRODUCT(Z$6:Z$38,$AJ$6:$AJ$38)/SUM($AJ$6:$AJ$38)</f>
        <v>6.6094595017907607E-3</v>
      </c>
      <c r="AA55" s="30">
        <f>SUMPRODUCT(AA$6:AA$38,$AJ$6:$AJ$38)/SUM($AJ$6:$AJ$38)</f>
        <v>0.11207298962797985</v>
      </c>
      <c r="AB55" s="30">
        <f>SUMPRODUCT(AB$6:AB$38,$AJ$6:$AJ$38)/SUM($AJ$6:$AJ$38)</f>
        <v>0.13965389112469015</v>
      </c>
      <c r="AC55" s="30">
        <f>SUMPRODUCT(AC$6:AC$38,$AJ$6:$AJ$38)/SUM($AJ$6:$AJ$38)</f>
        <v>0.2632778211677243</v>
      </c>
      <c r="AD55" s="30">
        <f>SUMPRODUCT(AD$6:AD$38,$AJ$6:$AJ$38)/SUM($AJ$6:$AJ$38)</f>
        <v>7.4224569691858172E-2</v>
      </c>
      <c r="AE55" s="30">
        <f>SUMPRODUCT(AE$6:AE$38,$AJ$6:$AJ$38)/SUM($AJ$6:$AJ$38)</f>
        <v>1.0104185757523119E-2</v>
      </c>
      <c r="AF55" s="30">
        <f>SUMPRODUCT(AF$6:AF$38,$AJ$6:$AJ$38)/SUM($AJ$6:$AJ$38)</f>
        <v>7.867277677789E-4</v>
      </c>
      <c r="AG55" s="30">
        <f>1-T55</f>
        <v>0.82233248462317254</v>
      </c>
      <c r="AH55" s="30" t="n"/>
    </row>
    <row r="56">
      <c r="B56" t="str">
        <f>VLOOKUP(C56,'extension - productivity'!A22:B197,2,0)</f>
        <v>United Arab Emirates</v>
      </c>
      <c r="C56" t="inlineStr">
        <is>
          <t>AE</t>
        </is>
      </c>
      <c r="D56" s="30">
        <f>SUMPRODUCT(D$6:D$38,$AJ$6:$AJ$38)/SUM($AJ$6:$AJ$38)</f>
        <v>1.7325873584827175E-3</v>
      </c>
      <c r="E56" s="30">
        <f>SUMPRODUCT(E$6:E$38,$AJ$6:$AJ$38)/SUM($AJ$6:$AJ$38)</f>
        <v>1.7310882392816251E-3</v>
      </c>
      <c r="F56" s="30">
        <f>SUMPRODUCT(F$6:F$38,$AJ$6:$AJ$38)/SUM($AJ$6:$AJ$38)</f>
        <v>3.2864644265829519E-3</v>
      </c>
      <c r="G56" s="30">
        <f>SUMPRODUCT(G$6:G$38,$AJ$6:$AJ$38)/SUM($AJ$6:$AJ$38)</f>
        <v>3.2231517810611459E-3</v>
      </c>
      <c r="H56" s="30">
        <f>SUMPRODUCT(H$6:H$38,$AJ$6:$AJ$38)/SUM($AJ$6:$AJ$38)</f>
        <v>2.6425553114256296E-2</v>
      </c>
      <c r="I56" s="30">
        <f>SUMPRODUCT(I$6:I$38,$AJ$6:$AJ$38)/SUM($AJ$6:$AJ$38)</f>
        <v>5.0625069824473082E-2</v>
      </c>
      <c r="J56" s="30">
        <f>SUMPRODUCT(J$6:J$38,$AJ$6:$AJ$38)/SUM($AJ$6:$AJ$38)</f>
        <v>4.0926991129133978E-4</v>
      </c>
      <c r="K56" s="30">
        <f>SUMPRODUCT(K$6:K$38,$AJ$6:$AJ$38)/SUM($AJ$6:$AJ$38)</f>
        <v>5.9328608550822341E-3</v>
      </c>
      <c r="L56" s="30">
        <f>SUMPRODUCT(L$6:L$38,$AJ$6:$AJ$38)/SUM($AJ$6:$AJ$38)</f>
        <v>9.0962624550774995E-4</v>
      </c>
      <c r="M56" s="30">
        <f>SUMPRODUCT(M$6:M$38,$AJ$6:$AJ$38)/SUM($AJ$6:$AJ$38)</f>
        <v>1.4616455191133988E-2</v>
      </c>
      <c r="N56" s="30">
        <f>SUMPRODUCT(N$6:N$38,$AJ$6:$AJ$38)/SUM($AJ$6:$AJ$38)</f>
        <v>9.1929601731912907E-5</v>
      </c>
      <c r="O56" s="30">
        <f>SUMPRODUCT(O$6:O$38,$AJ$6:$AJ$38)/SUM($AJ$6:$AJ$38)</f>
        <v>1.5981801687044229E-3</v>
      </c>
      <c r="P56" s="30">
        <f>SUMPRODUCT(P$6:P$38,$AJ$6:$AJ$38)/SUM($AJ$6:$AJ$38)</f>
        <v>1.2850369308522222E-3</v>
      </c>
      <c r="Q56" s="30">
        <f>SUMPRODUCT(Q$6:Q$38,$AJ$6:$AJ$38)/SUM($AJ$6:$AJ$38)</f>
        <v>2.1750160109191456E-2</v>
      </c>
      <c r="R56" s="30">
        <f>SUMPRODUCT(R$6:R$38,$AJ$6:$AJ$38)/SUM($AJ$6:$AJ$38)</f>
        <v>2.4314965858370148E-3</v>
      </c>
      <c r="S56" s="30">
        <f>SUMPRODUCT(S$6:S$38,$AJ$6:$AJ$38)/SUM($AJ$6:$AJ$38)</f>
        <v>4.1618585033357351E-2</v>
      </c>
      <c r="T56" s="30">
        <f>SUMPRODUCT($T$6:$T$38,$AJ$6:$AJ$38)/SUM($AJ$6:$AJ$38)</f>
        <v>0.17766751537682748</v>
      </c>
      <c r="U56" s="30" t="n"/>
      <c r="V56" s="30">
        <f>SUMPRODUCT(V$6:V$38,$AJ$6:$AJ$38)/SUM($AJ$6:$AJ$38)</f>
        <v>5.2740019263789135E-2</v>
      </c>
      <c r="W56" s="30">
        <f>SUMPRODUCT(W$6:W$38,$AJ$6:$AJ$38)/SUM($AJ$6:$AJ$38)</f>
        <v>0.10096416269840058</v>
      </c>
      <c r="X56" s="30">
        <f>SUMPRODUCT(X$6:X$38,$AJ$6:$AJ$38)/SUM($AJ$6:$AJ$38)</f>
        <v>3.4940466198316628E-3</v>
      </c>
      <c r="Y56" s="30">
        <f>SUMPRODUCT(Y$6:Y$38,$AJ$6:$AJ$38)/SUM($AJ$6:$AJ$38)</f>
        <v>5.8705010335741853E-2</v>
      </c>
      <c r="Z56" s="30">
        <f>SUMPRODUCT(Z$6:Z$38,$AJ$6:$AJ$38)/SUM($AJ$6:$AJ$38)</f>
        <v>6.6094595017907607E-3</v>
      </c>
      <c r="AA56" s="30">
        <f>SUMPRODUCT(AA$6:AA$38,$AJ$6:$AJ$38)/SUM($AJ$6:$AJ$38)</f>
        <v>0.11207298962797985</v>
      </c>
      <c r="AB56" s="30">
        <f>SUMPRODUCT(AB$6:AB$38,$AJ$6:$AJ$38)/SUM($AJ$6:$AJ$38)</f>
        <v>0.13965389112469015</v>
      </c>
      <c r="AC56" s="30">
        <f>SUMPRODUCT(AC$6:AC$38,$AJ$6:$AJ$38)/SUM($AJ$6:$AJ$38)</f>
        <v>0.2632778211677243</v>
      </c>
      <c r="AD56" s="30">
        <f>SUMPRODUCT(AD$6:AD$38,$AJ$6:$AJ$38)/SUM($AJ$6:$AJ$38)</f>
        <v>7.4224569691858172E-2</v>
      </c>
      <c r="AE56" s="30">
        <f>SUMPRODUCT(AE$6:AE$38,$AJ$6:$AJ$38)/SUM($AJ$6:$AJ$38)</f>
        <v>1.0104185757523119E-2</v>
      </c>
      <c r="AF56" s="30">
        <f>SUMPRODUCT(AF$6:AF$38,$AJ$6:$AJ$38)/SUM($AJ$6:$AJ$38)</f>
        <v>7.867277677789E-4</v>
      </c>
      <c r="AG56" s="30">
        <f>1-T56</f>
        <v>0.82233248462317254</v>
      </c>
      <c r="AH56" s="30" t="n"/>
    </row>
    <row r="57">
      <c r="B57" t="str">
        <f>VLOOKUP(C57,'extension - productivity'!A23:B198,2,0)</f>
        <v>Afghanistan</v>
      </c>
      <c r="C57" t="inlineStr">
        <is>
          <t>AF</t>
        </is>
      </c>
      <c r="D57" s="30">
        <f>SUMPRODUCT(D$6:D$38,$AJ$6:$AJ$38)/SUM($AJ$6:$AJ$38)</f>
        <v>1.7325873584827175E-3</v>
      </c>
      <c r="E57" s="30">
        <f>SUMPRODUCT(E$6:E$38,$AJ$6:$AJ$38)/SUM($AJ$6:$AJ$38)</f>
        <v>1.7310882392816251E-3</v>
      </c>
      <c r="F57" s="30">
        <f>SUMPRODUCT(F$6:F$38,$AJ$6:$AJ$38)/SUM($AJ$6:$AJ$38)</f>
        <v>3.2864644265829519E-3</v>
      </c>
      <c r="G57" s="30">
        <f>SUMPRODUCT(G$6:G$38,$AJ$6:$AJ$38)/SUM($AJ$6:$AJ$38)</f>
        <v>3.2231517810611459E-3</v>
      </c>
      <c r="H57" s="30">
        <f>SUMPRODUCT(H$6:H$38,$AJ$6:$AJ$38)/SUM($AJ$6:$AJ$38)</f>
        <v>2.6425553114256296E-2</v>
      </c>
      <c r="I57" s="30">
        <f>SUMPRODUCT(I$6:I$38,$AJ$6:$AJ$38)/SUM($AJ$6:$AJ$38)</f>
        <v>5.0625069824473082E-2</v>
      </c>
      <c r="J57" s="30">
        <f>SUMPRODUCT(J$6:J$38,$AJ$6:$AJ$38)/SUM($AJ$6:$AJ$38)</f>
        <v>4.0926991129133978E-4</v>
      </c>
      <c r="K57" s="30">
        <f>SUMPRODUCT(K$6:K$38,$AJ$6:$AJ$38)/SUM($AJ$6:$AJ$38)</f>
        <v>5.9328608550822341E-3</v>
      </c>
      <c r="L57" s="30">
        <f>SUMPRODUCT(L$6:L$38,$AJ$6:$AJ$38)/SUM($AJ$6:$AJ$38)</f>
        <v>9.0962624550774995E-4</v>
      </c>
      <c r="M57" s="30">
        <f>SUMPRODUCT(M$6:M$38,$AJ$6:$AJ$38)/SUM($AJ$6:$AJ$38)</f>
        <v>1.4616455191133988E-2</v>
      </c>
      <c r="N57" s="30">
        <f>SUMPRODUCT(N$6:N$38,$AJ$6:$AJ$38)/SUM($AJ$6:$AJ$38)</f>
        <v>9.1929601731912907E-5</v>
      </c>
      <c r="O57" s="30">
        <f>SUMPRODUCT(O$6:O$38,$AJ$6:$AJ$38)/SUM($AJ$6:$AJ$38)</f>
        <v>1.5981801687044229E-3</v>
      </c>
      <c r="P57" s="30">
        <f>SUMPRODUCT(P$6:P$38,$AJ$6:$AJ$38)/SUM($AJ$6:$AJ$38)</f>
        <v>1.2850369308522222E-3</v>
      </c>
      <c r="Q57" s="30">
        <f>SUMPRODUCT(Q$6:Q$38,$AJ$6:$AJ$38)/SUM($AJ$6:$AJ$38)</f>
        <v>2.1750160109191456E-2</v>
      </c>
      <c r="R57" s="30">
        <f>SUMPRODUCT(R$6:R$38,$AJ$6:$AJ$38)/SUM($AJ$6:$AJ$38)</f>
        <v>2.4314965858370148E-3</v>
      </c>
      <c r="S57" s="30">
        <f>SUMPRODUCT(S$6:S$38,$AJ$6:$AJ$38)/SUM($AJ$6:$AJ$38)</f>
        <v>4.1618585033357351E-2</v>
      </c>
      <c r="T57" s="30">
        <f>SUMPRODUCT($T$6:$T$38,$AJ$6:$AJ$38)/SUM($AJ$6:$AJ$38)</f>
        <v>0.17766751537682748</v>
      </c>
      <c r="U57" s="30" t="n"/>
      <c r="V57" s="30">
        <f>SUMPRODUCT(V$6:V$38,$AJ$6:$AJ$38)/SUM($AJ$6:$AJ$38)</f>
        <v>5.2740019263789135E-2</v>
      </c>
      <c r="W57" s="30">
        <f>SUMPRODUCT(W$6:W$38,$AJ$6:$AJ$38)/SUM($AJ$6:$AJ$38)</f>
        <v>0.10096416269840058</v>
      </c>
      <c r="X57" s="30">
        <f>SUMPRODUCT(X$6:X$38,$AJ$6:$AJ$38)/SUM($AJ$6:$AJ$38)</f>
        <v>3.4940466198316628E-3</v>
      </c>
      <c r="Y57" s="30">
        <f>SUMPRODUCT(Y$6:Y$38,$AJ$6:$AJ$38)/SUM($AJ$6:$AJ$38)</f>
        <v>5.8705010335741853E-2</v>
      </c>
      <c r="Z57" s="30">
        <f>SUMPRODUCT(Z$6:Z$38,$AJ$6:$AJ$38)/SUM($AJ$6:$AJ$38)</f>
        <v>6.6094595017907607E-3</v>
      </c>
      <c r="AA57" s="30">
        <f>SUMPRODUCT(AA$6:AA$38,$AJ$6:$AJ$38)/SUM($AJ$6:$AJ$38)</f>
        <v>0.11207298962797985</v>
      </c>
      <c r="AB57" s="30">
        <f>SUMPRODUCT(AB$6:AB$38,$AJ$6:$AJ$38)/SUM($AJ$6:$AJ$38)</f>
        <v>0.13965389112469015</v>
      </c>
      <c r="AC57" s="30">
        <f>SUMPRODUCT(AC$6:AC$38,$AJ$6:$AJ$38)/SUM($AJ$6:$AJ$38)</f>
        <v>0.2632778211677243</v>
      </c>
      <c r="AD57" s="30">
        <f>SUMPRODUCT(AD$6:AD$38,$AJ$6:$AJ$38)/SUM($AJ$6:$AJ$38)</f>
        <v>7.4224569691858172E-2</v>
      </c>
      <c r="AE57" s="30">
        <f>SUMPRODUCT(AE$6:AE$38,$AJ$6:$AJ$38)/SUM($AJ$6:$AJ$38)</f>
        <v>1.0104185757523119E-2</v>
      </c>
      <c r="AF57" s="30">
        <f>SUMPRODUCT(AF$6:AF$38,$AJ$6:$AJ$38)/SUM($AJ$6:$AJ$38)</f>
        <v>7.867277677789E-4</v>
      </c>
      <c r="AG57" s="30">
        <f>1-T57</f>
        <v>0.82233248462317254</v>
      </c>
      <c r="AH57" s="30" t="n"/>
    </row>
    <row r="58">
      <c r="B58" t="str">
        <f>VLOOKUP(C58,'extension - productivity'!A24:B199,2,0)</f>
        <v>Mauritania</v>
      </c>
      <c r="C58" t="inlineStr">
        <is>
          <t>MR</t>
        </is>
      </c>
      <c r="D58" s="30">
        <f>SUMPRODUCT(D$6:D$38,$AJ$6:$AJ$38)/SUM($AJ$6:$AJ$38)</f>
        <v>1.7325873584827175E-3</v>
      </c>
      <c r="E58" s="30">
        <f>SUMPRODUCT(E$6:E$38,$AJ$6:$AJ$38)/SUM($AJ$6:$AJ$38)</f>
        <v>1.7310882392816251E-3</v>
      </c>
      <c r="F58" s="30">
        <f>SUMPRODUCT(F$6:F$38,$AJ$6:$AJ$38)/SUM($AJ$6:$AJ$38)</f>
        <v>3.2864644265829519E-3</v>
      </c>
      <c r="G58" s="30">
        <f>SUMPRODUCT(G$6:G$38,$AJ$6:$AJ$38)/SUM($AJ$6:$AJ$38)</f>
        <v>3.2231517810611459E-3</v>
      </c>
      <c r="H58" s="30">
        <f>SUMPRODUCT(H$6:H$38,$AJ$6:$AJ$38)/SUM($AJ$6:$AJ$38)</f>
        <v>2.6425553114256296E-2</v>
      </c>
      <c r="I58" s="30">
        <f>SUMPRODUCT(I$6:I$38,$AJ$6:$AJ$38)/SUM($AJ$6:$AJ$38)</f>
        <v>5.0625069824473082E-2</v>
      </c>
      <c r="J58" s="30">
        <f>SUMPRODUCT(J$6:J$38,$AJ$6:$AJ$38)/SUM($AJ$6:$AJ$38)</f>
        <v>4.0926991129133978E-4</v>
      </c>
      <c r="K58" s="30">
        <f>SUMPRODUCT(K$6:K$38,$AJ$6:$AJ$38)/SUM($AJ$6:$AJ$38)</f>
        <v>5.9328608550822341E-3</v>
      </c>
      <c r="L58" s="30">
        <f>SUMPRODUCT(L$6:L$38,$AJ$6:$AJ$38)/SUM($AJ$6:$AJ$38)</f>
        <v>9.0962624550774995E-4</v>
      </c>
      <c r="M58" s="30">
        <f>SUMPRODUCT(M$6:M$38,$AJ$6:$AJ$38)/SUM($AJ$6:$AJ$38)</f>
        <v>1.4616455191133988E-2</v>
      </c>
      <c r="N58" s="30">
        <f>SUMPRODUCT(N$6:N$38,$AJ$6:$AJ$38)/SUM($AJ$6:$AJ$38)</f>
        <v>9.1929601731912907E-5</v>
      </c>
      <c r="O58" s="30">
        <f>SUMPRODUCT(O$6:O$38,$AJ$6:$AJ$38)/SUM($AJ$6:$AJ$38)</f>
        <v>1.5981801687044229E-3</v>
      </c>
      <c r="P58" s="30">
        <f>SUMPRODUCT(P$6:P$38,$AJ$6:$AJ$38)/SUM($AJ$6:$AJ$38)</f>
        <v>1.2850369308522222E-3</v>
      </c>
      <c r="Q58" s="30">
        <f>SUMPRODUCT(Q$6:Q$38,$AJ$6:$AJ$38)/SUM($AJ$6:$AJ$38)</f>
        <v>2.1750160109191456E-2</v>
      </c>
      <c r="R58" s="30">
        <f>SUMPRODUCT(R$6:R$38,$AJ$6:$AJ$38)/SUM($AJ$6:$AJ$38)</f>
        <v>2.4314965858370148E-3</v>
      </c>
      <c r="S58" s="30">
        <f>SUMPRODUCT(S$6:S$38,$AJ$6:$AJ$38)/SUM($AJ$6:$AJ$38)</f>
        <v>4.1618585033357351E-2</v>
      </c>
      <c r="T58" s="30">
        <f>SUMPRODUCT($T$6:$T$38,$AJ$6:$AJ$38)/SUM($AJ$6:$AJ$38)</f>
        <v>0.17766751537682748</v>
      </c>
      <c r="U58" s="30" t="n"/>
      <c r="V58" s="30">
        <f>SUMPRODUCT(V$6:V$38,$AJ$6:$AJ$38)/SUM($AJ$6:$AJ$38)</f>
        <v>5.2740019263789135E-2</v>
      </c>
      <c r="W58" s="30">
        <f>SUMPRODUCT(W$6:W$38,$AJ$6:$AJ$38)/SUM($AJ$6:$AJ$38)</f>
        <v>0.10096416269840058</v>
      </c>
      <c r="X58" s="30">
        <f>SUMPRODUCT(X$6:X$38,$AJ$6:$AJ$38)/SUM($AJ$6:$AJ$38)</f>
        <v>3.4940466198316628E-3</v>
      </c>
      <c r="Y58" s="30">
        <f>SUMPRODUCT(Y$6:Y$38,$AJ$6:$AJ$38)/SUM($AJ$6:$AJ$38)</f>
        <v>5.8705010335741853E-2</v>
      </c>
      <c r="Z58" s="30">
        <f>SUMPRODUCT(Z$6:Z$38,$AJ$6:$AJ$38)/SUM($AJ$6:$AJ$38)</f>
        <v>6.6094595017907607E-3</v>
      </c>
      <c r="AA58" s="30">
        <f>SUMPRODUCT(AA$6:AA$38,$AJ$6:$AJ$38)/SUM($AJ$6:$AJ$38)</f>
        <v>0.11207298962797985</v>
      </c>
      <c r="AB58" s="30">
        <f>SUMPRODUCT(AB$6:AB$38,$AJ$6:$AJ$38)/SUM($AJ$6:$AJ$38)</f>
        <v>0.13965389112469015</v>
      </c>
      <c r="AC58" s="30">
        <f>SUMPRODUCT(AC$6:AC$38,$AJ$6:$AJ$38)/SUM($AJ$6:$AJ$38)</f>
        <v>0.2632778211677243</v>
      </c>
      <c r="AD58" s="30">
        <f>SUMPRODUCT(AD$6:AD$38,$AJ$6:$AJ$38)/SUM($AJ$6:$AJ$38)</f>
        <v>7.4224569691858172E-2</v>
      </c>
      <c r="AE58" s="30">
        <f>SUMPRODUCT(AE$6:AE$38,$AJ$6:$AJ$38)/SUM($AJ$6:$AJ$38)</f>
        <v>1.0104185757523119E-2</v>
      </c>
      <c r="AF58" s="30">
        <f>SUMPRODUCT(AF$6:AF$38,$AJ$6:$AJ$38)/SUM($AJ$6:$AJ$38)</f>
        <v>7.867277677789E-4</v>
      </c>
      <c r="AG58" s="30">
        <f>1-T58</f>
        <v>0.82233248462317254</v>
      </c>
      <c r="AH58" s="30" t="n"/>
    </row>
    <row r="59">
      <c r="B59" t="str">
        <f>VLOOKUP(C59,'extension - productivity'!A25:B200,2,0)</f>
        <v>Qatar</v>
      </c>
      <c r="C59" t="inlineStr">
        <is>
          <t>QA</t>
        </is>
      </c>
      <c r="D59" s="30">
        <f>SUMPRODUCT(D$6:D$38,$AJ$6:$AJ$38)/SUM($AJ$6:$AJ$38)</f>
        <v>1.7325873584827175E-3</v>
      </c>
      <c r="E59" s="30">
        <f>SUMPRODUCT(E$6:E$38,$AJ$6:$AJ$38)/SUM($AJ$6:$AJ$38)</f>
        <v>1.7310882392816251E-3</v>
      </c>
      <c r="F59" s="30">
        <f>SUMPRODUCT(F$6:F$38,$AJ$6:$AJ$38)/SUM($AJ$6:$AJ$38)</f>
        <v>3.2864644265829519E-3</v>
      </c>
      <c r="G59" s="30">
        <f>SUMPRODUCT(G$6:G$38,$AJ$6:$AJ$38)/SUM($AJ$6:$AJ$38)</f>
        <v>3.2231517810611459E-3</v>
      </c>
      <c r="H59" s="30">
        <f>SUMPRODUCT(H$6:H$38,$AJ$6:$AJ$38)/SUM($AJ$6:$AJ$38)</f>
        <v>2.6425553114256296E-2</v>
      </c>
      <c r="I59" s="30">
        <f>SUMPRODUCT(I$6:I$38,$AJ$6:$AJ$38)/SUM($AJ$6:$AJ$38)</f>
        <v>5.0625069824473082E-2</v>
      </c>
      <c r="J59" s="30">
        <f>SUMPRODUCT(J$6:J$38,$AJ$6:$AJ$38)/SUM($AJ$6:$AJ$38)</f>
        <v>4.0926991129133978E-4</v>
      </c>
      <c r="K59" s="30">
        <f>SUMPRODUCT(K$6:K$38,$AJ$6:$AJ$38)/SUM($AJ$6:$AJ$38)</f>
        <v>5.9328608550822341E-3</v>
      </c>
      <c r="L59" s="30">
        <f>SUMPRODUCT(L$6:L$38,$AJ$6:$AJ$38)/SUM($AJ$6:$AJ$38)</f>
        <v>9.0962624550774995E-4</v>
      </c>
      <c r="M59" s="30">
        <f>SUMPRODUCT(M$6:M$38,$AJ$6:$AJ$38)/SUM($AJ$6:$AJ$38)</f>
        <v>1.4616455191133988E-2</v>
      </c>
      <c r="N59" s="30">
        <f>SUMPRODUCT(N$6:N$38,$AJ$6:$AJ$38)/SUM($AJ$6:$AJ$38)</f>
        <v>9.1929601731912907E-5</v>
      </c>
      <c r="O59" s="30">
        <f>SUMPRODUCT(O$6:O$38,$AJ$6:$AJ$38)/SUM($AJ$6:$AJ$38)</f>
        <v>1.5981801687044229E-3</v>
      </c>
      <c r="P59" s="30">
        <f>SUMPRODUCT(P$6:P$38,$AJ$6:$AJ$38)/SUM($AJ$6:$AJ$38)</f>
        <v>1.2850369308522222E-3</v>
      </c>
      <c r="Q59" s="30">
        <f>SUMPRODUCT(Q$6:Q$38,$AJ$6:$AJ$38)/SUM($AJ$6:$AJ$38)</f>
        <v>2.1750160109191456E-2</v>
      </c>
      <c r="R59" s="30">
        <f>SUMPRODUCT(R$6:R$38,$AJ$6:$AJ$38)/SUM($AJ$6:$AJ$38)</f>
        <v>2.4314965858370148E-3</v>
      </c>
      <c r="S59" s="30">
        <f>SUMPRODUCT(S$6:S$38,$AJ$6:$AJ$38)/SUM($AJ$6:$AJ$38)</f>
        <v>4.1618585033357351E-2</v>
      </c>
      <c r="T59" s="30">
        <f>SUMPRODUCT($T$6:$T$38,$AJ$6:$AJ$38)/SUM($AJ$6:$AJ$38)</f>
        <v>0.17766751537682748</v>
      </c>
      <c r="U59" s="30" t="n"/>
      <c r="V59" s="30">
        <f>SUMPRODUCT(V$6:V$38,$AJ$6:$AJ$38)/SUM($AJ$6:$AJ$38)</f>
        <v>5.2740019263789135E-2</v>
      </c>
      <c r="W59" s="30">
        <f>SUMPRODUCT(W$6:W$38,$AJ$6:$AJ$38)/SUM($AJ$6:$AJ$38)</f>
        <v>0.10096416269840058</v>
      </c>
      <c r="X59" s="30">
        <f>SUMPRODUCT(X$6:X$38,$AJ$6:$AJ$38)/SUM($AJ$6:$AJ$38)</f>
        <v>3.4940466198316628E-3</v>
      </c>
      <c r="Y59" s="30">
        <f>SUMPRODUCT(Y$6:Y$38,$AJ$6:$AJ$38)/SUM($AJ$6:$AJ$38)</f>
        <v>5.8705010335741853E-2</v>
      </c>
      <c r="Z59" s="30">
        <f>SUMPRODUCT(Z$6:Z$38,$AJ$6:$AJ$38)/SUM($AJ$6:$AJ$38)</f>
        <v>6.6094595017907607E-3</v>
      </c>
      <c r="AA59" s="30">
        <f>SUMPRODUCT(AA$6:AA$38,$AJ$6:$AJ$38)/SUM($AJ$6:$AJ$38)</f>
        <v>0.11207298962797985</v>
      </c>
      <c r="AB59" s="30">
        <f>SUMPRODUCT(AB$6:AB$38,$AJ$6:$AJ$38)/SUM($AJ$6:$AJ$38)</f>
        <v>0.13965389112469015</v>
      </c>
      <c r="AC59" s="30">
        <f>SUMPRODUCT(AC$6:AC$38,$AJ$6:$AJ$38)/SUM($AJ$6:$AJ$38)</f>
        <v>0.2632778211677243</v>
      </c>
      <c r="AD59" s="30">
        <f>SUMPRODUCT(AD$6:AD$38,$AJ$6:$AJ$38)/SUM($AJ$6:$AJ$38)</f>
        <v>7.4224569691858172E-2</v>
      </c>
      <c r="AE59" s="30">
        <f>SUMPRODUCT(AE$6:AE$38,$AJ$6:$AJ$38)/SUM($AJ$6:$AJ$38)</f>
        <v>1.0104185757523119E-2</v>
      </c>
      <c r="AF59" s="30">
        <f>SUMPRODUCT(AF$6:AF$38,$AJ$6:$AJ$38)/SUM($AJ$6:$AJ$38)</f>
        <v>7.867277677789E-4</v>
      </c>
      <c r="AG59" s="30">
        <f>1-T59</f>
        <v>0.82233248462317254</v>
      </c>
      <c r="AH59" s="30" t="n"/>
    </row>
    <row r="60">
      <c r="B60" t="str">
        <f>VLOOKUP(C60,'extension - productivity'!A26:B201,2,0)</f>
        <v>Palestine</v>
      </c>
      <c r="C60" t="inlineStr">
        <is>
          <t>PS</t>
        </is>
      </c>
      <c r="D60" s="30">
        <f>SUMPRODUCT(D$6:D$38,$AJ$6:$AJ$38)/SUM($AJ$6:$AJ$38)</f>
        <v>1.7325873584827175E-3</v>
      </c>
      <c r="E60" s="30">
        <f>SUMPRODUCT(E$6:E$38,$AJ$6:$AJ$38)/SUM($AJ$6:$AJ$38)</f>
        <v>1.7310882392816251E-3</v>
      </c>
      <c r="F60" s="30">
        <f>SUMPRODUCT(F$6:F$38,$AJ$6:$AJ$38)/SUM($AJ$6:$AJ$38)</f>
        <v>3.2864644265829519E-3</v>
      </c>
      <c r="G60" s="30">
        <f>SUMPRODUCT(G$6:G$38,$AJ$6:$AJ$38)/SUM($AJ$6:$AJ$38)</f>
        <v>3.2231517810611459E-3</v>
      </c>
      <c r="H60" s="30">
        <f>SUMPRODUCT(H$6:H$38,$AJ$6:$AJ$38)/SUM($AJ$6:$AJ$38)</f>
        <v>2.6425553114256296E-2</v>
      </c>
      <c r="I60" s="30">
        <f>SUMPRODUCT(I$6:I$38,$AJ$6:$AJ$38)/SUM($AJ$6:$AJ$38)</f>
        <v>5.0625069824473082E-2</v>
      </c>
      <c r="J60" s="30">
        <f>SUMPRODUCT(J$6:J$38,$AJ$6:$AJ$38)/SUM($AJ$6:$AJ$38)</f>
        <v>4.0926991129133978E-4</v>
      </c>
      <c r="K60" s="30">
        <f>SUMPRODUCT(K$6:K$38,$AJ$6:$AJ$38)/SUM($AJ$6:$AJ$38)</f>
        <v>5.9328608550822341E-3</v>
      </c>
      <c r="L60" s="30">
        <f>SUMPRODUCT(L$6:L$38,$AJ$6:$AJ$38)/SUM($AJ$6:$AJ$38)</f>
        <v>9.0962624550774995E-4</v>
      </c>
      <c r="M60" s="30">
        <f>SUMPRODUCT(M$6:M$38,$AJ$6:$AJ$38)/SUM($AJ$6:$AJ$38)</f>
        <v>1.4616455191133988E-2</v>
      </c>
      <c r="N60" s="30">
        <f>SUMPRODUCT(N$6:N$38,$AJ$6:$AJ$38)/SUM($AJ$6:$AJ$38)</f>
        <v>9.1929601731912907E-5</v>
      </c>
      <c r="O60" s="30">
        <f>SUMPRODUCT(O$6:O$38,$AJ$6:$AJ$38)/SUM($AJ$6:$AJ$38)</f>
        <v>1.5981801687044229E-3</v>
      </c>
      <c r="P60" s="30">
        <f>SUMPRODUCT(P$6:P$38,$AJ$6:$AJ$38)/SUM($AJ$6:$AJ$38)</f>
        <v>1.2850369308522222E-3</v>
      </c>
      <c r="Q60" s="30">
        <f>SUMPRODUCT(Q$6:Q$38,$AJ$6:$AJ$38)/SUM($AJ$6:$AJ$38)</f>
        <v>2.1750160109191456E-2</v>
      </c>
      <c r="R60" s="30">
        <f>SUMPRODUCT(R$6:R$38,$AJ$6:$AJ$38)/SUM($AJ$6:$AJ$38)</f>
        <v>2.4314965858370148E-3</v>
      </c>
      <c r="S60" s="30">
        <f>SUMPRODUCT(S$6:S$38,$AJ$6:$AJ$38)/SUM($AJ$6:$AJ$38)</f>
        <v>4.1618585033357351E-2</v>
      </c>
      <c r="T60" s="30">
        <f>SUMPRODUCT($T$6:$T$38,$AJ$6:$AJ$38)/SUM($AJ$6:$AJ$38)</f>
        <v>0.17766751537682748</v>
      </c>
      <c r="U60" s="30" t="n"/>
      <c r="V60" s="30">
        <f>SUMPRODUCT(V$6:V$38,$AJ$6:$AJ$38)/SUM($AJ$6:$AJ$38)</f>
        <v>5.2740019263789135E-2</v>
      </c>
      <c r="W60" s="30">
        <f>SUMPRODUCT(W$6:W$38,$AJ$6:$AJ$38)/SUM($AJ$6:$AJ$38)</f>
        <v>0.10096416269840058</v>
      </c>
      <c r="X60" s="30">
        <f>SUMPRODUCT(X$6:X$38,$AJ$6:$AJ$38)/SUM($AJ$6:$AJ$38)</f>
        <v>3.4940466198316628E-3</v>
      </c>
      <c r="Y60" s="30">
        <f>SUMPRODUCT(Y$6:Y$38,$AJ$6:$AJ$38)/SUM($AJ$6:$AJ$38)</f>
        <v>5.8705010335741853E-2</v>
      </c>
      <c r="Z60" s="30">
        <f>SUMPRODUCT(Z$6:Z$38,$AJ$6:$AJ$38)/SUM($AJ$6:$AJ$38)</f>
        <v>6.6094595017907607E-3</v>
      </c>
      <c r="AA60" s="30">
        <f>SUMPRODUCT(AA$6:AA$38,$AJ$6:$AJ$38)/SUM($AJ$6:$AJ$38)</f>
        <v>0.11207298962797985</v>
      </c>
      <c r="AB60" s="30">
        <f>SUMPRODUCT(AB$6:AB$38,$AJ$6:$AJ$38)/SUM($AJ$6:$AJ$38)</f>
        <v>0.13965389112469015</v>
      </c>
      <c r="AC60" s="30">
        <f>SUMPRODUCT(AC$6:AC$38,$AJ$6:$AJ$38)/SUM($AJ$6:$AJ$38)</f>
        <v>0.2632778211677243</v>
      </c>
      <c r="AD60" s="30">
        <f>SUMPRODUCT(AD$6:AD$38,$AJ$6:$AJ$38)/SUM($AJ$6:$AJ$38)</f>
        <v>7.4224569691858172E-2</v>
      </c>
      <c r="AE60" s="30">
        <f>SUMPRODUCT(AE$6:AE$38,$AJ$6:$AJ$38)/SUM($AJ$6:$AJ$38)</f>
        <v>1.0104185757523119E-2</v>
      </c>
      <c r="AF60" s="30">
        <f>SUMPRODUCT(AF$6:AF$38,$AJ$6:$AJ$38)/SUM($AJ$6:$AJ$38)</f>
        <v>7.867277677789E-4</v>
      </c>
      <c r="AG60" s="30">
        <f>1-T60</f>
        <v>0.82233248462317254</v>
      </c>
      <c r="AH60" s="30" t="n"/>
    </row>
    <row r="61">
      <c r="B61" t="str">
        <f>VLOOKUP(C61,'extension - productivity'!A27:B202,2,0)</f>
        <v>Syria</v>
      </c>
      <c r="C61" t="inlineStr">
        <is>
          <t>SY</t>
        </is>
      </c>
      <c r="D61" s="30">
        <f>SUMPRODUCT(D$6:D$38,$AJ$6:$AJ$38)/SUM($AJ$6:$AJ$38)</f>
        <v>1.7325873584827175E-3</v>
      </c>
      <c r="E61" s="30">
        <f>SUMPRODUCT(E$6:E$38,$AJ$6:$AJ$38)/SUM($AJ$6:$AJ$38)</f>
        <v>1.7310882392816251E-3</v>
      </c>
      <c r="F61" s="30">
        <f>SUMPRODUCT(F$6:F$38,$AJ$6:$AJ$38)/SUM($AJ$6:$AJ$38)</f>
        <v>3.2864644265829519E-3</v>
      </c>
      <c r="G61" s="30">
        <f>SUMPRODUCT(G$6:G$38,$AJ$6:$AJ$38)/SUM($AJ$6:$AJ$38)</f>
        <v>3.2231517810611459E-3</v>
      </c>
      <c r="H61" s="30">
        <f>SUMPRODUCT(H$6:H$38,$AJ$6:$AJ$38)/SUM($AJ$6:$AJ$38)</f>
        <v>2.6425553114256296E-2</v>
      </c>
      <c r="I61" s="30">
        <f>SUMPRODUCT(I$6:I$38,$AJ$6:$AJ$38)/SUM($AJ$6:$AJ$38)</f>
        <v>5.0625069824473082E-2</v>
      </c>
      <c r="J61" s="30">
        <f>SUMPRODUCT(J$6:J$38,$AJ$6:$AJ$38)/SUM($AJ$6:$AJ$38)</f>
        <v>4.0926991129133978E-4</v>
      </c>
      <c r="K61" s="30">
        <f>SUMPRODUCT(K$6:K$38,$AJ$6:$AJ$38)/SUM($AJ$6:$AJ$38)</f>
        <v>5.9328608550822341E-3</v>
      </c>
      <c r="L61" s="30">
        <f>SUMPRODUCT(L$6:L$38,$AJ$6:$AJ$38)/SUM($AJ$6:$AJ$38)</f>
        <v>9.0962624550774995E-4</v>
      </c>
      <c r="M61" s="30">
        <f>SUMPRODUCT(M$6:M$38,$AJ$6:$AJ$38)/SUM($AJ$6:$AJ$38)</f>
        <v>1.4616455191133988E-2</v>
      </c>
      <c r="N61" s="30">
        <f>SUMPRODUCT(N$6:N$38,$AJ$6:$AJ$38)/SUM($AJ$6:$AJ$38)</f>
        <v>9.1929601731912907E-5</v>
      </c>
      <c r="O61" s="30">
        <f>SUMPRODUCT(O$6:O$38,$AJ$6:$AJ$38)/SUM($AJ$6:$AJ$38)</f>
        <v>1.5981801687044229E-3</v>
      </c>
      <c r="P61" s="30">
        <f>SUMPRODUCT(P$6:P$38,$AJ$6:$AJ$38)/SUM($AJ$6:$AJ$38)</f>
        <v>1.2850369308522222E-3</v>
      </c>
      <c r="Q61" s="30">
        <f>SUMPRODUCT(Q$6:Q$38,$AJ$6:$AJ$38)/SUM($AJ$6:$AJ$38)</f>
        <v>2.1750160109191456E-2</v>
      </c>
      <c r="R61" s="30">
        <f>SUMPRODUCT(R$6:R$38,$AJ$6:$AJ$38)/SUM($AJ$6:$AJ$38)</f>
        <v>2.4314965858370148E-3</v>
      </c>
      <c r="S61" s="30">
        <f>SUMPRODUCT(S$6:S$38,$AJ$6:$AJ$38)/SUM($AJ$6:$AJ$38)</f>
        <v>4.1618585033357351E-2</v>
      </c>
      <c r="T61" s="30">
        <f>SUMPRODUCT($T$6:$T$38,$AJ$6:$AJ$38)/SUM($AJ$6:$AJ$38)</f>
        <v>0.17766751537682748</v>
      </c>
      <c r="U61" s="30" t="n"/>
      <c r="V61" s="30">
        <f>SUMPRODUCT(V$6:V$38,$AJ$6:$AJ$38)/SUM($AJ$6:$AJ$38)</f>
        <v>5.2740019263789135E-2</v>
      </c>
      <c r="W61" s="30">
        <f>SUMPRODUCT(W$6:W$38,$AJ$6:$AJ$38)/SUM($AJ$6:$AJ$38)</f>
        <v>0.10096416269840058</v>
      </c>
      <c r="X61" s="30">
        <f>SUMPRODUCT(X$6:X$38,$AJ$6:$AJ$38)/SUM($AJ$6:$AJ$38)</f>
        <v>3.4940466198316628E-3</v>
      </c>
      <c r="Y61" s="30">
        <f>SUMPRODUCT(Y$6:Y$38,$AJ$6:$AJ$38)/SUM($AJ$6:$AJ$38)</f>
        <v>5.8705010335741853E-2</v>
      </c>
      <c r="Z61" s="30">
        <f>SUMPRODUCT(Z$6:Z$38,$AJ$6:$AJ$38)/SUM($AJ$6:$AJ$38)</f>
        <v>6.6094595017907607E-3</v>
      </c>
      <c r="AA61" s="30">
        <f>SUMPRODUCT(AA$6:AA$38,$AJ$6:$AJ$38)/SUM($AJ$6:$AJ$38)</f>
        <v>0.11207298962797985</v>
      </c>
      <c r="AB61" s="30">
        <f>SUMPRODUCT(AB$6:AB$38,$AJ$6:$AJ$38)/SUM($AJ$6:$AJ$38)</f>
        <v>0.13965389112469015</v>
      </c>
      <c r="AC61" s="30">
        <f>SUMPRODUCT(AC$6:AC$38,$AJ$6:$AJ$38)/SUM($AJ$6:$AJ$38)</f>
        <v>0.2632778211677243</v>
      </c>
      <c r="AD61" s="30">
        <f>SUMPRODUCT(AD$6:AD$38,$AJ$6:$AJ$38)/SUM($AJ$6:$AJ$38)</f>
        <v>7.4224569691858172E-2</v>
      </c>
      <c r="AE61" s="30">
        <f>SUMPRODUCT(AE$6:AE$38,$AJ$6:$AJ$38)/SUM($AJ$6:$AJ$38)</f>
        <v>1.0104185757523119E-2</v>
      </c>
      <c r="AF61" s="30">
        <f>SUMPRODUCT(AF$6:AF$38,$AJ$6:$AJ$38)/SUM($AJ$6:$AJ$38)</f>
        <v>7.867277677789E-4</v>
      </c>
      <c r="AG61" s="30">
        <f>1-T61</f>
        <v>0.82233248462317254</v>
      </c>
      <c r="AH61" s="30" t="n"/>
    </row>
    <row r="62">
      <c r="B62" t="str">
        <f>VLOOKUP(C62,'extension - productivity'!A28:B203,2,0)</f>
        <v>Iran</v>
      </c>
      <c r="C62" t="inlineStr">
        <is>
          <t>IR</t>
        </is>
      </c>
      <c r="D62" s="30">
        <f>SUMPRODUCT(D$6:D$38,$AJ$6:$AJ$38)/SUM($AJ$6:$AJ$38)</f>
        <v>1.7325873584827175E-3</v>
      </c>
      <c r="E62" s="30">
        <f>SUMPRODUCT(E$6:E$38,$AJ$6:$AJ$38)/SUM($AJ$6:$AJ$38)</f>
        <v>1.7310882392816251E-3</v>
      </c>
      <c r="F62" s="30">
        <f>SUMPRODUCT(F$6:F$38,$AJ$6:$AJ$38)/SUM($AJ$6:$AJ$38)</f>
        <v>3.2864644265829519E-3</v>
      </c>
      <c r="G62" s="30">
        <f>SUMPRODUCT(G$6:G$38,$AJ$6:$AJ$38)/SUM($AJ$6:$AJ$38)</f>
        <v>3.2231517810611459E-3</v>
      </c>
      <c r="H62" s="30">
        <f>SUMPRODUCT(H$6:H$38,$AJ$6:$AJ$38)/SUM($AJ$6:$AJ$38)</f>
        <v>2.6425553114256296E-2</v>
      </c>
      <c r="I62" s="30">
        <f>SUMPRODUCT(I$6:I$38,$AJ$6:$AJ$38)/SUM($AJ$6:$AJ$38)</f>
        <v>5.0625069824473082E-2</v>
      </c>
      <c r="J62" s="30">
        <f>SUMPRODUCT(J$6:J$38,$AJ$6:$AJ$38)/SUM($AJ$6:$AJ$38)</f>
        <v>4.0926991129133978E-4</v>
      </c>
      <c r="K62" s="30">
        <f>SUMPRODUCT(K$6:K$38,$AJ$6:$AJ$38)/SUM($AJ$6:$AJ$38)</f>
        <v>5.9328608550822341E-3</v>
      </c>
      <c r="L62" s="30">
        <f>SUMPRODUCT(L$6:L$38,$AJ$6:$AJ$38)/SUM($AJ$6:$AJ$38)</f>
        <v>9.0962624550774995E-4</v>
      </c>
      <c r="M62" s="30">
        <f>SUMPRODUCT(M$6:M$38,$AJ$6:$AJ$38)/SUM($AJ$6:$AJ$38)</f>
        <v>1.4616455191133988E-2</v>
      </c>
      <c r="N62" s="30">
        <f>SUMPRODUCT(N$6:N$38,$AJ$6:$AJ$38)/SUM($AJ$6:$AJ$38)</f>
        <v>9.1929601731912907E-5</v>
      </c>
      <c r="O62" s="30">
        <f>SUMPRODUCT(O$6:O$38,$AJ$6:$AJ$38)/SUM($AJ$6:$AJ$38)</f>
        <v>1.5981801687044229E-3</v>
      </c>
      <c r="P62" s="30">
        <f>SUMPRODUCT(P$6:P$38,$AJ$6:$AJ$38)/SUM($AJ$6:$AJ$38)</f>
        <v>1.2850369308522222E-3</v>
      </c>
      <c r="Q62" s="30">
        <f>SUMPRODUCT(Q$6:Q$38,$AJ$6:$AJ$38)/SUM($AJ$6:$AJ$38)</f>
        <v>2.1750160109191456E-2</v>
      </c>
      <c r="R62" s="30">
        <f>SUMPRODUCT(R$6:R$38,$AJ$6:$AJ$38)/SUM($AJ$6:$AJ$38)</f>
        <v>2.4314965858370148E-3</v>
      </c>
      <c r="S62" s="30">
        <f>SUMPRODUCT(S$6:S$38,$AJ$6:$AJ$38)/SUM($AJ$6:$AJ$38)</f>
        <v>4.1618585033357351E-2</v>
      </c>
      <c r="T62" s="30">
        <f>SUMPRODUCT($T$6:$T$38,$AJ$6:$AJ$38)/SUM($AJ$6:$AJ$38)</f>
        <v>0.17766751537682748</v>
      </c>
      <c r="U62" s="30" t="n"/>
      <c r="V62" s="30">
        <f>SUMPRODUCT(V$6:V$38,$AJ$6:$AJ$38)/SUM($AJ$6:$AJ$38)</f>
        <v>5.2740019263789135E-2</v>
      </c>
      <c r="W62" s="30">
        <f>SUMPRODUCT(W$6:W$38,$AJ$6:$AJ$38)/SUM($AJ$6:$AJ$38)</f>
        <v>0.10096416269840058</v>
      </c>
      <c r="X62" s="30">
        <f>SUMPRODUCT(X$6:X$38,$AJ$6:$AJ$38)/SUM($AJ$6:$AJ$38)</f>
        <v>3.4940466198316628E-3</v>
      </c>
      <c r="Y62" s="30">
        <f>SUMPRODUCT(Y$6:Y$38,$AJ$6:$AJ$38)/SUM($AJ$6:$AJ$38)</f>
        <v>5.8705010335741853E-2</v>
      </c>
      <c r="Z62" s="30">
        <f>SUMPRODUCT(Z$6:Z$38,$AJ$6:$AJ$38)/SUM($AJ$6:$AJ$38)</f>
        <v>6.6094595017907607E-3</v>
      </c>
      <c r="AA62" s="30">
        <f>SUMPRODUCT(AA$6:AA$38,$AJ$6:$AJ$38)/SUM($AJ$6:$AJ$38)</f>
        <v>0.11207298962797985</v>
      </c>
      <c r="AB62" s="30">
        <f>SUMPRODUCT(AB$6:AB$38,$AJ$6:$AJ$38)/SUM($AJ$6:$AJ$38)</f>
        <v>0.13965389112469015</v>
      </c>
      <c r="AC62" s="30">
        <f>SUMPRODUCT(AC$6:AC$38,$AJ$6:$AJ$38)/SUM($AJ$6:$AJ$38)</f>
        <v>0.2632778211677243</v>
      </c>
      <c r="AD62" s="30">
        <f>SUMPRODUCT(AD$6:AD$38,$AJ$6:$AJ$38)/SUM($AJ$6:$AJ$38)</f>
        <v>7.4224569691858172E-2</v>
      </c>
      <c r="AE62" s="30">
        <f>SUMPRODUCT(AE$6:AE$38,$AJ$6:$AJ$38)/SUM($AJ$6:$AJ$38)</f>
        <v>1.0104185757523119E-2</v>
      </c>
      <c r="AF62" s="30">
        <f>SUMPRODUCT(AF$6:AF$38,$AJ$6:$AJ$38)/SUM($AJ$6:$AJ$38)</f>
        <v>7.867277677789E-4</v>
      </c>
      <c r="AG62" s="30">
        <f>1-T62</f>
        <v>0.82233248462317254</v>
      </c>
      <c r="AH62" s="30" t="n"/>
    </row>
    <row r="63">
      <c r="B63" t="str">
        <f>VLOOKUP(C63,'extension - productivity'!A29:B204,2,0)</f>
        <v>Zimbabwe</v>
      </c>
      <c r="C63" t="inlineStr">
        <is>
          <t>ZW</t>
        </is>
      </c>
      <c r="D63" s="30">
        <f>SUMPRODUCT(D$6:D$38,$AJ$6:$AJ$38)/SUM($AJ$6:$AJ$38)</f>
        <v>1.7325873584827175E-3</v>
      </c>
      <c r="E63" s="30">
        <f>SUMPRODUCT(E$6:E$38,$AJ$6:$AJ$38)/SUM($AJ$6:$AJ$38)</f>
        <v>1.7310882392816251E-3</v>
      </c>
      <c r="F63" s="30">
        <f>SUMPRODUCT(F$6:F$38,$AJ$6:$AJ$38)/SUM($AJ$6:$AJ$38)</f>
        <v>3.2864644265829519E-3</v>
      </c>
      <c r="G63" s="30">
        <f>SUMPRODUCT(G$6:G$38,$AJ$6:$AJ$38)/SUM($AJ$6:$AJ$38)</f>
        <v>3.2231517810611459E-3</v>
      </c>
      <c r="H63" s="30">
        <f>SUMPRODUCT(H$6:H$38,$AJ$6:$AJ$38)/SUM($AJ$6:$AJ$38)</f>
        <v>2.6425553114256296E-2</v>
      </c>
      <c r="I63" s="30">
        <f>SUMPRODUCT(I$6:I$38,$AJ$6:$AJ$38)/SUM($AJ$6:$AJ$38)</f>
        <v>5.0625069824473082E-2</v>
      </c>
      <c r="J63" s="30">
        <f>SUMPRODUCT(J$6:J$38,$AJ$6:$AJ$38)/SUM($AJ$6:$AJ$38)</f>
        <v>4.0926991129133978E-4</v>
      </c>
      <c r="K63" s="30">
        <f>SUMPRODUCT(K$6:K$38,$AJ$6:$AJ$38)/SUM($AJ$6:$AJ$38)</f>
        <v>5.9328608550822341E-3</v>
      </c>
      <c r="L63" s="30">
        <f>SUMPRODUCT(L$6:L$38,$AJ$6:$AJ$38)/SUM($AJ$6:$AJ$38)</f>
        <v>9.0962624550774995E-4</v>
      </c>
      <c r="M63" s="30">
        <f>SUMPRODUCT(M$6:M$38,$AJ$6:$AJ$38)/SUM($AJ$6:$AJ$38)</f>
        <v>1.4616455191133988E-2</v>
      </c>
      <c r="N63" s="30">
        <f>SUMPRODUCT(N$6:N$38,$AJ$6:$AJ$38)/SUM($AJ$6:$AJ$38)</f>
        <v>9.1929601731912907E-5</v>
      </c>
      <c r="O63" s="30">
        <f>SUMPRODUCT(O$6:O$38,$AJ$6:$AJ$38)/SUM($AJ$6:$AJ$38)</f>
        <v>1.5981801687044229E-3</v>
      </c>
      <c r="P63" s="30">
        <f>SUMPRODUCT(P$6:P$38,$AJ$6:$AJ$38)/SUM($AJ$6:$AJ$38)</f>
        <v>1.2850369308522222E-3</v>
      </c>
      <c r="Q63" s="30">
        <f>SUMPRODUCT(Q$6:Q$38,$AJ$6:$AJ$38)/SUM($AJ$6:$AJ$38)</f>
        <v>2.1750160109191456E-2</v>
      </c>
      <c r="R63" s="30">
        <f>SUMPRODUCT(R$6:R$38,$AJ$6:$AJ$38)/SUM($AJ$6:$AJ$38)</f>
        <v>2.4314965858370148E-3</v>
      </c>
      <c r="S63" s="30">
        <f>SUMPRODUCT(S$6:S$38,$AJ$6:$AJ$38)/SUM($AJ$6:$AJ$38)</f>
        <v>4.1618585033357351E-2</v>
      </c>
      <c r="T63" s="30">
        <f>SUMPRODUCT($T$6:$T$38,$AJ$6:$AJ$38)/SUM($AJ$6:$AJ$38)</f>
        <v>0.17766751537682748</v>
      </c>
      <c r="U63" s="30" t="n"/>
      <c r="V63" s="30">
        <f>SUMPRODUCT(V$6:V$38,$AJ$6:$AJ$38)/SUM($AJ$6:$AJ$38)</f>
        <v>5.2740019263789135E-2</v>
      </c>
      <c r="W63" s="30">
        <f>SUMPRODUCT(W$6:W$38,$AJ$6:$AJ$38)/SUM($AJ$6:$AJ$38)</f>
        <v>0.10096416269840058</v>
      </c>
      <c r="X63" s="30">
        <f>SUMPRODUCT(X$6:X$38,$AJ$6:$AJ$38)/SUM($AJ$6:$AJ$38)</f>
        <v>3.4940466198316628E-3</v>
      </c>
      <c r="Y63" s="30">
        <f>SUMPRODUCT(Y$6:Y$38,$AJ$6:$AJ$38)/SUM($AJ$6:$AJ$38)</f>
        <v>5.8705010335741853E-2</v>
      </c>
      <c r="Z63" s="30">
        <f>SUMPRODUCT(Z$6:Z$38,$AJ$6:$AJ$38)/SUM($AJ$6:$AJ$38)</f>
        <v>6.6094595017907607E-3</v>
      </c>
      <c r="AA63" s="30">
        <f>SUMPRODUCT(AA$6:AA$38,$AJ$6:$AJ$38)/SUM($AJ$6:$AJ$38)</f>
        <v>0.11207298962797985</v>
      </c>
      <c r="AB63" s="30">
        <f>SUMPRODUCT(AB$6:AB$38,$AJ$6:$AJ$38)/SUM($AJ$6:$AJ$38)</f>
        <v>0.13965389112469015</v>
      </c>
      <c r="AC63" s="30">
        <f>SUMPRODUCT(AC$6:AC$38,$AJ$6:$AJ$38)/SUM($AJ$6:$AJ$38)</f>
        <v>0.2632778211677243</v>
      </c>
      <c r="AD63" s="30">
        <f>SUMPRODUCT(AD$6:AD$38,$AJ$6:$AJ$38)/SUM($AJ$6:$AJ$38)</f>
        <v>7.4224569691858172E-2</v>
      </c>
      <c r="AE63" s="30">
        <f>SUMPRODUCT(AE$6:AE$38,$AJ$6:$AJ$38)/SUM($AJ$6:$AJ$38)</f>
        <v>1.0104185757523119E-2</v>
      </c>
      <c r="AF63" s="30">
        <f>SUMPRODUCT(AF$6:AF$38,$AJ$6:$AJ$38)/SUM($AJ$6:$AJ$38)</f>
        <v>7.867277677789E-4</v>
      </c>
      <c r="AG63" s="30">
        <f>1-T63</f>
        <v>0.82233248462317254</v>
      </c>
      <c r="AH63" s="30" t="n"/>
    </row>
    <row r="64">
      <c r="B64" t="str">
        <f>VLOOKUP(C64,'extension - productivity'!A30:B205,2,0)</f>
        <v>Eritrea</v>
      </c>
      <c r="C64" t="inlineStr">
        <is>
          <t>ER</t>
        </is>
      </c>
      <c r="D64" s="30">
        <f>SUMPRODUCT(D$6:D$38,$AJ$6:$AJ$38)/SUM($AJ$6:$AJ$38)</f>
        <v>1.7325873584827175E-3</v>
      </c>
      <c r="E64" s="30">
        <f>SUMPRODUCT(E$6:E$38,$AJ$6:$AJ$38)/SUM($AJ$6:$AJ$38)</f>
        <v>1.7310882392816251E-3</v>
      </c>
      <c r="F64" s="30">
        <f>SUMPRODUCT(F$6:F$38,$AJ$6:$AJ$38)/SUM($AJ$6:$AJ$38)</f>
        <v>3.2864644265829519E-3</v>
      </c>
      <c r="G64" s="30">
        <f>SUMPRODUCT(G$6:G$38,$AJ$6:$AJ$38)/SUM($AJ$6:$AJ$38)</f>
        <v>3.2231517810611459E-3</v>
      </c>
      <c r="H64" s="30">
        <f>SUMPRODUCT(H$6:H$38,$AJ$6:$AJ$38)/SUM($AJ$6:$AJ$38)</f>
        <v>2.6425553114256296E-2</v>
      </c>
      <c r="I64" s="30">
        <f>SUMPRODUCT(I$6:I$38,$AJ$6:$AJ$38)/SUM($AJ$6:$AJ$38)</f>
        <v>5.0625069824473082E-2</v>
      </c>
      <c r="J64" s="30">
        <f>SUMPRODUCT(J$6:J$38,$AJ$6:$AJ$38)/SUM($AJ$6:$AJ$38)</f>
        <v>4.0926991129133978E-4</v>
      </c>
      <c r="K64" s="30">
        <f>SUMPRODUCT(K$6:K$38,$AJ$6:$AJ$38)/SUM($AJ$6:$AJ$38)</f>
        <v>5.9328608550822341E-3</v>
      </c>
      <c r="L64" s="30">
        <f>SUMPRODUCT(L$6:L$38,$AJ$6:$AJ$38)/SUM($AJ$6:$AJ$38)</f>
        <v>9.0962624550774995E-4</v>
      </c>
      <c r="M64" s="30">
        <f>SUMPRODUCT(M$6:M$38,$AJ$6:$AJ$38)/SUM($AJ$6:$AJ$38)</f>
        <v>1.4616455191133988E-2</v>
      </c>
      <c r="N64" s="30">
        <f>SUMPRODUCT(N$6:N$38,$AJ$6:$AJ$38)/SUM($AJ$6:$AJ$38)</f>
        <v>9.1929601731912907E-5</v>
      </c>
      <c r="O64" s="30">
        <f>SUMPRODUCT(O$6:O$38,$AJ$6:$AJ$38)/SUM($AJ$6:$AJ$38)</f>
        <v>1.5981801687044229E-3</v>
      </c>
      <c r="P64" s="30">
        <f>SUMPRODUCT(P$6:P$38,$AJ$6:$AJ$38)/SUM($AJ$6:$AJ$38)</f>
        <v>1.2850369308522222E-3</v>
      </c>
      <c r="Q64" s="30">
        <f>SUMPRODUCT(Q$6:Q$38,$AJ$6:$AJ$38)/SUM($AJ$6:$AJ$38)</f>
        <v>2.1750160109191456E-2</v>
      </c>
      <c r="R64" s="30">
        <f>SUMPRODUCT(R$6:R$38,$AJ$6:$AJ$38)/SUM($AJ$6:$AJ$38)</f>
        <v>2.4314965858370148E-3</v>
      </c>
      <c r="S64" s="30">
        <f>SUMPRODUCT(S$6:S$38,$AJ$6:$AJ$38)/SUM($AJ$6:$AJ$38)</f>
        <v>4.1618585033357351E-2</v>
      </c>
      <c r="T64" s="30">
        <f>SUMPRODUCT($T$6:$T$38,$AJ$6:$AJ$38)/SUM($AJ$6:$AJ$38)</f>
        <v>0.17766751537682748</v>
      </c>
      <c r="U64" s="30" t="n"/>
      <c r="V64" s="30">
        <f>SUMPRODUCT(V$6:V$38,$AJ$6:$AJ$38)/SUM($AJ$6:$AJ$38)</f>
        <v>5.2740019263789135E-2</v>
      </c>
      <c r="W64" s="30">
        <f>SUMPRODUCT(W$6:W$38,$AJ$6:$AJ$38)/SUM($AJ$6:$AJ$38)</f>
        <v>0.10096416269840058</v>
      </c>
      <c r="X64" s="30">
        <f>SUMPRODUCT(X$6:X$38,$AJ$6:$AJ$38)/SUM($AJ$6:$AJ$38)</f>
        <v>3.4940466198316628E-3</v>
      </c>
      <c r="Y64" s="30">
        <f>SUMPRODUCT(Y$6:Y$38,$AJ$6:$AJ$38)/SUM($AJ$6:$AJ$38)</f>
        <v>5.8705010335741853E-2</v>
      </c>
      <c r="Z64" s="30">
        <f>SUMPRODUCT(Z$6:Z$38,$AJ$6:$AJ$38)/SUM($AJ$6:$AJ$38)</f>
        <v>6.6094595017907607E-3</v>
      </c>
      <c r="AA64" s="30">
        <f>SUMPRODUCT(AA$6:AA$38,$AJ$6:$AJ$38)/SUM($AJ$6:$AJ$38)</f>
        <v>0.11207298962797985</v>
      </c>
      <c r="AB64" s="30">
        <f>SUMPRODUCT(AB$6:AB$38,$AJ$6:$AJ$38)/SUM($AJ$6:$AJ$38)</f>
        <v>0.13965389112469015</v>
      </c>
      <c r="AC64" s="30">
        <f>SUMPRODUCT(AC$6:AC$38,$AJ$6:$AJ$38)/SUM($AJ$6:$AJ$38)</f>
        <v>0.2632778211677243</v>
      </c>
      <c r="AD64" s="30">
        <f>SUMPRODUCT(AD$6:AD$38,$AJ$6:$AJ$38)/SUM($AJ$6:$AJ$38)</f>
        <v>7.4224569691858172E-2</v>
      </c>
      <c r="AE64" s="30">
        <f>SUMPRODUCT(AE$6:AE$38,$AJ$6:$AJ$38)/SUM($AJ$6:$AJ$38)</f>
        <v>1.0104185757523119E-2</v>
      </c>
      <c r="AF64" s="30">
        <f>SUMPRODUCT(AF$6:AF$38,$AJ$6:$AJ$38)/SUM($AJ$6:$AJ$38)</f>
        <v>7.867277677789E-4</v>
      </c>
      <c r="AG64" s="30">
        <f>1-T64</f>
        <v>0.82233248462317254</v>
      </c>
      <c r="AH64" s="30" t="n"/>
    </row>
    <row r="65">
      <c r="B65" t="str">
        <f>VLOOKUP(C65,'extension - productivity'!A31:B206,2,0)</f>
        <v>Zambia</v>
      </c>
      <c r="C65" t="inlineStr">
        <is>
          <t>ZM</t>
        </is>
      </c>
      <c r="D65" s="30">
        <f>SUMPRODUCT(D$6:D$38,$AJ$6:$AJ$38)/SUM($AJ$6:$AJ$38)</f>
        <v>1.7325873584827175E-3</v>
      </c>
      <c r="E65" s="30">
        <f>SUMPRODUCT(E$6:E$38,$AJ$6:$AJ$38)/SUM($AJ$6:$AJ$38)</f>
        <v>1.7310882392816251E-3</v>
      </c>
      <c r="F65" s="30">
        <f>SUMPRODUCT(F$6:F$38,$AJ$6:$AJ$38)/SUM($AJ$6:$AJ$38)</f>
        <v>3.2864644265829519E-3</v>
      </c>
      <c r="G65" s="30">
        <f>SUMPRODUCT(G$6:G$38,$AJ$6:$AJ$38)/SUM($AJ$6:$AJ$38)</f>
        <v>3.2231517810611459E-3</v>
      </c>
      <c r="H65" s="30">
        <f>SUMPRODUCT(H$6:H$38,$AJ$6:$AJ$38)/SUM($AJ$6:$AJ$38)</f>
        <v>2.6425553114256296E-2</v>
      </c>
      <c r="I65" s="30">
        <f>SUMPRODUCT(I$6:I$38,$AJ$6:$AJ$38)/SUM($AJ$6:$AJ$38)</f>
        <v>5.0625069824473082E-2</v>
      </c>
      <c r="J65" s="30">
        <f>SUMPRODUCT(J$6:J$38,$AJ$6:$AJ$38)/SUM($AJ$6:$AJ$38)</f>
        <v>4.0926991129133978E-4</v>
      </c>
      <c r="K65" s="30">
        <f>SUMPRODUCT(K$6:K$38,$AJ$6:$AJ$38)/SUM($AJ$6:$AJ$38)</f>
        <v>5.9328608550822341E-3</v>
      </c>
      <c r="L65" s="30">
        <f>SUMPRODUCT(L$6:L$38,$AJ$6:$AJ$38)/SUM($AJ$6:$AJ$38)</f>
        <v>9.0962624550774995E-4</v>
      </c>
      <c r="M65" s="30">
        <f>SUMPRODUCT(M$6:M$38,$AJ$6:$AJ$38)/SUM($AJ$6:$AJ$38)</f>
        <v>1.4616455191133988E-2</v>
      </c>
      <c r="N65" s="30">
        <f>SUMPRODUCT(N$6:N$38,$AJ$6:$AJ$38)/SUM($AJ$6:$AJ$38)</f>
        <v>9.1929601731912907E-5</v>
      </c>
      <c r="O65" s="30">
        <f>SUMPRODUCT(O$6:O$38,$AJ$6:$AJ$38)/SUM($AJ$6:$AJ$38)</f>
        <v>1.5981801687044229E-3</v>
      </c>
      <c r="P65" s="30">
        <f>SUMPRODUCT(P$6:P$38,$AJ$6:$AJ$38)/SUM($AJ$6:$AJ$38)</f>
        <v>1.2850369308522222E-3</v>
      </c>
      <c r="Q65" s="30">
        <f>SUMPRODUCT(Q$6:Q$38,$AJ$6:$AJ$38)/SUM($AJ$6:$AJ$38)</f>
        <v>2.1750160109191456E-2</v>
      </c>
      <c r="R65" s="30">
        <f>SUMPRODUCT(R$6:R$38,$AJ$6:$AJ$38)/SUM($AJ$6:$AJ$38)</f>
        <v>2.4314965858370148E-3</v>
      </c>
      <c r="S65" s="30">
        <f>SUMPRODUCT(S$6:S$38,$AJ$6:$AJ$38)/SUM($AJ$6:$AJ$38)</f>
        <v>4.1618585033357351E-2</v>
      </c>
      <c r="T65" s="30">
        <f>SUMPRODUCT($T$6:$T$38,$AJ$6:$AJ$38)/SUM($AJ$6:$AJ$38)</f>
        <v>0.17766751537682748</v>
      </c>
      <c r="U65" s="30" t="n"/>
      <c r="V65" s="30">
        <f>SUMPRODUCT(V$6:V$38,$AJ$6:$AJ$38)/SUM($AJ$6:$AJ$38)</f>
        <v>5.2740019263789135E-2</v>
      </c>
      <c r="W65" s="30">
        <f>SUMPRODUCT(W$6:W$38,$AJ$6:$AJ$38)/SUM($AJ$6:$AJ$38)</f>
        <v>0.10096416269840058</v>
      </c>
      <c r="X65" s="30">
        <f>SUMPRODUCT(X$6:X$38,$AJ$6:$AJ$38)/SUM($AJ$6:$AJ$38)</f>
        <v>3.4940466198316628E-3</v>
      </c>
      <c r="Y65" s="30">
        <f>SUMPRODUCT(Y$6:Y$38,$AJ$6:$AJ$38)/SUM($AJ$6:$AJ$38)</f>
        <v>5.8705010335741853E-2</v>
      </c>
      <c r="Z65" s="30">
        <f>SUMPRODUCT(Z$6:Z$38,$AJ$6:$AJ$38)/SUM($AJ$6:$AJ$38)</f>
        <v>6.6094595017907607E-3</v>
      </c>
      <c r="AA65" s="30">
        <f>SUMPRODUCT(AA$6:AA$38,$AJ$6:$AJ$38)/SUM($AJ$6:$AJ$38)</f>
        <v>0.11207298962797985</v>
      </c>
      <c r="AB65" s="30">
        <f>SUMPRODUCT(AB$6:AB$38,$AJ$6:$AJ$38)/SUM($AJ$6:$AJ$38)</f>
        <v>0.13965389112469015</v>
      </c>
      <c r="AC65" s="30">
        <f>SUMPRODUCT(AC$6:AC$38,$AJ$6:$AJ$38)/SUM($AJ$6:$AJ$38)</f>
        <v>0.2632778211677243</v>
      </c>
      <c r="AD65" s="30">
        <f>SUMPRODUCT(AD$6:AD$38,$AJ$6:$AJ$38)/SUM($AJ$6:$AJ$38)</f>
        <v>7.4224569691858172E-2</v>
      </c>
      <c r="AE65" s="30">
        <f>SUMPRODUCT(AE$6:AE$38,$AJ$6:$AJ$38)/SUM($AJ$6:$AJ$38)</f>
        <v>1.0104185757523119E-2</v>
      </c>
      <c r="AF65" s="30">
        <f>SUMPRODUCT(AF$6:AF$38,$AJ$6:$AJ$38)/SUM($AJ$6:$AJ$38)</f>
        <v>7.867277677789E-4</v>
      </c>
      <c r="AG65" s="30">
        <f>1-T65</f>
        <v>0.82233248462317254</v>
      </c>
      <c r="AH65" s="30" t="n"/>
    </row>
    <row r="66">
      <c r="B66" t="str">
        <f>VLOOKUP(C66,'extension - productivity'!A32:B207,2,0)</f>
        <v>Mali</v>
      </c>
      <c r="C66" t="inlineStr">
        <is>
          <t>ML</t>
        </is>
      </c>
      <c r="D66" s="30">
        <f>SUMPRODUCT(D$6:D$38,$AJ$6:$AJ$38)/SUM($AJ$6:$AJ$38)</f>
        <v>1.7325873584827175E-3</v>
      </c>
      <c r="E66" s="30">
        <f>SUMPRODUCT(E$6:E$38,$AJ$6:$AJ$38)/SUM($AJ$6:$AJ$38)</f>
        <v>1.7310882392816251E-3</v>
      </c>
      <c r="F66" s="30">
        <f>SUMPRODUCT(F$6:F$38,$AJ$6:$AJ$38)/SUM($AJ$6:$AJ$38)</f>
        <v>3.2864644265829519E-3</v>
      </c>
      <c r="G66" s="30">
        <f>SUMPRODUCT(G$6:G$38,$AJ$6:$AJ$38)/SUM($AJ$6:$AJ$38)</f>
        <v>3.2231517810611459E-3</v>
      </c>
      <c r="H66" s="30">
        <f>SUMPRODUCT(H$6:H$38,$AJ$6:$AJ$38)/SUM($AJ$6:$AJ$38)</f>
        <v>2.6425553114256296E-2</v>
      </c>
      <c r="I66" s="30">
        <f>SUMPRODUCT(I$6:I$38,$AJ$6:$AJ$38)/SUM($AJ$6:$AJ$38)</f>
        <v>5.0625069824473082E-2</v>
      </c>
      <c r="J66" s="30">
        <f>SUMPRODUCT(J$6:J$38,$AJ$6:$AJ$38)/SUM($AJ$6:$AJ$38)</f>
        <v>4.0926991129133978E-4</v>
      </c>
      <c r="K66" s="30">
        <f>SUMPRODUCT(K$6:K$38,$AJ$6:$AJ$38)/SUM($AJ$6:$AJ$38)</f>
        <v>5.9328608550822341E-3</v>
      </c>
      <c r="L66" s="30">
        <f>SUMPRODUCT(L$6:L$38,$AJ$6:$AJ$38)/SUM($AJ$6:$AJ$38)</f>
        <v>9.0962624550774995E-4</v>
      </c>
      <c r="M66" s="30">
        <f>SUMPRODUCT(M$6:M$38,$AJ$6:$AJ$38)/SUM($AJ$6:$AJ$38)</f>
        <v>1.4616455191133988E-2</v>
      </c>
      <c r="N66" s="30">
        <f>SUMPRODUCT(N$6:N$38,$AJ$6:$AJ$38)/SUM($AJ$6:$AJ$38)</f>
        <v>9.1929601731912907E-5</v>
      </c>
      <c r="O66" s="30">
        <f>SUMPRODUCT(O$6:O$38,$AJ$6:$AJ$38)/SUM($AJ$6:$AJ$38)</f>
        <v>1.5981801687044229E-3</v>
      </c>
      <c r="P66" s="30">
        <f>SUMPRODUCT(P$6:P$38,$AJ$6:$AJ$38)/SUM($AJ$6:$AJ$38)</f>
        <v>1.2850369308522222E-3</v>
      </c>
      <c r="Q66" s="30">
        <f>SUMPRODUCT(Q$6:Q$38,$AJ$6:$AJ$38)/SUM($AJ$6:$AJ$38)</f>
        <v>2.1750160109191456E-2</v>
      </c>
      <c r="R66" s="30">
        <f>SUMPRODUCT(R$6:R$38,$AJ$6:$AJ$38)/SUM($AJ$6:$AJ$38)</f>
        <v>2.4314965858370148E-3</v>
      </c>
      <c r="S66" s="30">
        <f>SUMPRODUCT(S$6:S$38,$AJ$6:$AJ$38)/SUM($AJ$6:$AJ$38)</f>
        <v>4.1618585033357351E-2</v>
      </c>
      <c r="T66" s="30">
        <f>SUMPRODUCT($T$6:$T$38,$AJ$6:$AJ$38)/SUM($AJ$6:$AJ$38)</f>
        <v>0.17766751537682748</v>
      </c>
      <c r="U66" s="30" t="n"/>
      <c r="V66" s="30">
        <f>SUMPRODUCT(V$6:V$38,$AJ$6:$AJ$38)/SUM($AJ$6:$AJ$38)</f>
        <v>5.2740019263789135E-2</v>
      </c>
      <c r="W66" s="30">
        <f>SUMPRODUCT(W$6:W$38,$AJ$6:$AJ$38)/SUM($AJ$6:$AJ$38)</f>
        <v>0.10096416269840058</v>
      </c>
      <c r="X66" s="30">
        <f>SUMPRODUCT(X$6:X$38,$AJ$6:$AJ$38)/SUM($AJ$6:$AJ$38)</f>
        <v>3.4940466198316628E-3</v>
      </c>
      <c r="Y66" s="30">
        <f>SUMPRODUCT(Y$6:Y$38,$AJ$6:$AJ$38)/SUM($AJ$6:$AJ$38)</f>
        <v>5.8705010335741853E-2</v>
      </c>
      <c r="Z66" s="30">
        <f>SUMPRODUCT(Z$6:Z$38,$AJ$6:$AJ$38)/SUM($AJ$6:$AJ$38)</f>
        <v>6.6094595017907607E-3</v>
      </c>
      <c r="AA66" s="30">
        <f>SUMPRODUCT(AA$6:AA$38,$AJ$6:$AJ$38)/SUM($AJ$6:$AJ$38)</f>
        <v>0.11207298962797985</v>
      </c>
      <c r="AB66" s="30">
        <f>SUMPRODUCT(AB$6:AB$38,$AJ$6:$AJ$38)/SUM($AJ$6:$AJ$38)</f>
        <v>0.13965389112469015</v>
      </c>
      <c r="AC66" s="30">
        <f>SUMPRODUCT(AC$6:AC$38,$AJ$6:$AJ$38)/SUM($AJ$6:$AJ$38)</f>
        <v>0.2632778211677243</v>
      </c>
      <c r="AD66" s="30">
        <f>SUMPRODUCT(AD$6:AD$38,$AJ$6:$AJ$38)/SUM($AJ$6:$AJ$38)</f>
        <v>7.4224569691858172E-2</v>
      </c>
      <c r="AE66" s="30">
        <f>SUMPRODUCT(AE$6:AE$38,$AJ$6:$AJ$38)/SUM($AJ$6:$AJ$38)</f>
        <v>1.0104185757523119E-2</v>
      </c>
      <c r="AF66" s="30">
        <f>SUMPRODUCT(AF$6:AF$38,$AJ$6:$AJ$38)/SUM($AJ$6:$AJ$38)</f>
        <v>7.867277677789E-4</v>
      </c>
      <c r="AG66" s="30">
        <f>1-T66</f>
        <v>0.82233248462317254</v>
      </c>
      <c r="AH66" s="30" t="n"/>
    </row>
    <row r="67">
      <c r="B67" t="str">
        <f>VLOOKUP(C67,'extension - productivity'!A33:B208,2,0)</f>
        <v>Kuwait</v>
      </c>
      <c r="C67" t="inlineStr">
        <is>
          <t>KW</t>
        </is>
      </c>
      <c r="D67" s="30">
        <f>SUMPRODUCT(D$6:D$38,$AJ$6:$AJ$38)/SUM($AJ$6:$AJ$38)</f>
        <v>1.7325873584827175E-3</v>
      </c>
      <c r="E67" s="30">
        <f>SUMPRODUCT(E$6:E$38,$AJ$6:$AJ$38)/SUM($AJ$6:$AJ$38)</f>
        <v>1.7310882392816251E-3</v>
      </c>
      <c r="F67" s="30">
        <f>SUMPRODUCT(F$6:F$38,$AJ$6:$AJ$38)/SUM($AJ$6:$AJ$38)</f>
        <v>3.2864644265829519E-3</v>
      </c>
      <c r="G67" s="30">
        <f>SUMPRODUCT(G$6:G$38,$AJ$6:$AJ$38)/SUM($AJ$6:$AJ$38)</f>
        <v>3.2231517810611459E-3</v>
      </c>
      <c r="H67" s="30">
        <f>SUMPRODUCT(H$6:H$38,$AJ$6:$AJ$38)/SUM($AJ$6:$AJ$38)</f>
        <v>2.6425553114256296E-2</v>
      </c>
      <c r="I67" s="30">
        <f>SUMPRODUCT(I$6:I$38,$AJ$6:$AJ$38)/SUM($AJ$6:$AJ$38)</f>
        <v>5.0625069824473082E-2</v>
      </c>
      <c r="J67" s="30">
        <f>SUMPRODUCT(J$6:J$38,$AJ$6:$AJ$38)/SUM($AJ$6:$AJ$38)</f>
        <v>4.0926991129133978E-4</v>
      </c>
      <c r="K67" s="30">
        <f>SUMPRODUCT(K$6:K$38,$AJ$6:$AJ$38)/SUM($AJ$6:$AJ$38)</f>
        <v>5.9328608550822341E-3</v>
      </c>
      <c r="L67" s="30">
        <f>SUMPRODUCT(L$6:L$38,$AJ$6:$AJ$38)/SUM($AJ$6:$AJ$38)</f>
        <v>9.0962624550774995E-4</v>
      </c>
      <c r="M67" s="30">
        <f>SUMPRODUCT(M$6:M$38,$AJ$6:$AJ$38)/SUM($AJ$6:$AJ$38)</f>
        <v>1.4616455191133988E-2</v>
      </c>
      <c r="N67" s="30">
        <f>SUMPRODUCT(N$6:N$38,$AJ$6:$AJ$38)/SUM($AJ$6:$AJ$38)</f>
        <v>9.1929601731912907E-5</v>
      </c>
      <c r="O67" s="30">
        <f>SUMPRODUCT(O$6:O$38,$AJ$6:$AJ$38)/SUM($AJ$6:$AJ$38)</f>
        <v>1.5981801687044229E-3</v>
      </c>
      <c r="P67" s="30">
        <f>SUMPRODUCT(P$6:P$38,$AJ$6:$AJ$38)/SUM($AJ$6:$AJ$38)</f>
        <v>1.2850369308522222E-3</v>
      </c>
      <c r="Q67" s="30">
        <f>SUMPRODUCT(Q$6:Q$38,$AJ$6:$AJ$38)/SUM($AJ$6:$AJ$38)</f>
        <v>2.1750160109191456E-2</v>
      </c>
      <c r="R67" s="30">
        <f>SUMPRODUCT(R$6:R$38,$AJ$6:$AJ$38)/SUM($AJ$6:$AJ$38)</f>
        <v>2.4314965858370148E-3</v>
      </c>
      <c r="S67" s="30">
        <f>SUMPRODUCT(S$6:S$38,$AJ$6:$AJ$38)/SUM($AJ$6:$AJ$38)</f>
        <v>4.1618585033357351E-2</v>
      </c>
      <c r="T67" s="30">
        <f>SUMPRODUCT($T$6:$T$38,$AJ$6:$AJ$38)/SUM($AJ$6:$AJ$38)</f>
        <v>0.17766751537682748</v>
      </c>
      <c r="U67" s="30" t="n"/>
      <c r="V67" s="30">
        <f>SUMPRODUCT(V$6:V$38,$AJ$6:$AJ$38)/SUM($AJ$6:$AJ$38)</f>
        <v>5.2740019263789135E-2</v>
      </c>
      <c r="W67" s="30">
        <f>SUMPRODUCT(W$6:W$38,$AJ$6:$AJ$38)/SUM($AJ$6:$AJ$38)</f>
        <v>0.10096416269840058</v>
      </c>
      <c r="X67" s="30">
        <f>SUMPRODUCT(X$6:X$38,$AJ$6:$AJ$38)/SUM($AJ$6:$AJ$38)</f>
        <v>3.4940466198316628E-3</v>
      </c>
      <c r="Y67" s="30">
        <f>SUMPRODUCT(Y$6:Y$38,$AJ$6:$AJ$38)/SUM($AJ$6:$AJ$38)</f>
        <v>5.8705010335741853E-2</v>
      </c>
      <c r="Z67" s="30">
        <f>SUMPRODUCT(Z$6:Z$38,$AJ$6:$AJ$38)/SUM($AJ$6:$AJ$38)</f>
        <v>6.6094595017907607E-3</v>
      </c>
      <c r="AA67" s="30">
        <f>SUMPRODUCT(AA$6:AA$38,$AJ$6:$AJ$38)/SUM($AJ$6:$AJ$38)</f>
        <v>0.11207298962797985</v>
      </c>
      <c r="AB67" s="30">
        <f>SUMPRODUCT(AB$6:AB$38,$AJ$6:$AJ$38)/SUM($AJ$6:$AJ$38)</f>
        <v>0.13965389112469015</v>
      </c>
      <c r="AC67" s="30">
        <f>SUMPRODUCT(AC$6:AC$38,$AJ$6:$AJ$38)/SUM($AJ$6:$AJ$38)</f>
        <v>0.2632778211677243</v>
      </c>
      <c r="AD67" s="30">
        <f>SUMPRODUCT(AD$6:AD$38,$AJ$6:$AJ$38)/SUM($AJ$6:$AJ$38)</f>
        <v>7.4224569691858172E-2</v>
      </c>
      <c r="AE67" s="30">
        <f>SUMPRODUCT(AE$6:AE$38,$AJ$6:$AJ$38)/SUM($AJ$6:$AJ$38)</f>
        <v>1.0104185757523119E-2</v>
      </c>
      <c r="AF67" s="30">
        <f>SUMPRODUCT(AF$6:AF$38,$AJ$6:$AJ$38)/SUM($AJ$6:$AJ$38)</f>
        <v>7.867277677789E-4</v>
      </c>
      <c r="AG67" s="30">
        <f>1-T67</f>
        <v>0.82233248462317254</v>
      </c>
      <c r="AH67" s="30" t="n"/>
    </row>
    <row r="68">
      <c r="B68" t="str">
        <f>VLOOKUP(C68,'extension - productivity'!A34:B209,2,0)</f>
        <v>Tunisia</v>
      </c>
      <c r="C68" t="inlineStr">
        <is>
          <t>TN</t>
        </is>
      </c>
      <c r="D68" s="30">
        <f>SUMPRODUCT(D$6:D$38,$AJ$6:$AJ$38)/SUM($AJ$6:$AJ$38)</f>
        <v>1.7325873584827175E-3</v>
      </c>
      <c r="E68" s="30">
        <f>SUMPRODUCT(E$6:E$38,$AJ$6:$AJ$38)/SUM($AJ$6:$AJ$38)</f>
        <v>1.7310882392816251E-3</v>
      </c>
      <c r="F68" s="30">
        <f>SUMPRODUCT(F$6:F$38,$AJ$6:$AJ$38)/SUM($AJ$6:$AJ$38)</f>
        <v>3.2864644265829519E-3</v>
      </c>
      <c r="G68" s="30">
        <f>SUMPRODUCT(G$6:G$38,$AJ$6:$AJ$38)/SUM($AJ$6:$AJ$38)</f>
        <v>3.2231517810611459E-3</v>
      </c>
      <c r="H68" s="30">
        <f>SUMPRODUCT(H$6:H$38,$AJ$6:$AJ$38)/SUM($AJ$6:$AJ$38)</f>
        <v>2.6425553114256296E-2</v>
      </c>
      <c r="I68" s="30">
        <f>SUMPRODUCT(I$6:I$38,$AJ$6:$AJ$38)/SUM($AJ$6:$AJ$38)</f>
        <v>5.0625069824473082E-2</v>
      </c>
      <c r="J68" s="30">
        <f>SUMPRODUCT(J$6:J$38,$AJ$6:$AJ$38)/SUM($AJ$6:$AJ$38)</f>
        <v>4.0926991129133978E-4</v>
      </c>
      <c r="K68" s="30">
        <f>SUMPRODUCT(K$6:K$38,$AJ$6:$AJ$38)/SUM($AJ$6:$AJ$38)</f>
        <v>5.9328608550822341E-3</v>
      </c>
      <c r="L68" s="30">
        <f>SUMPRODUCT(L$6:L$38,$AJ$6:$AJ$38)/SUM($AJ$6:$AJ$38)</f>
        <v>9.0962624550774995E-4</v>
      </c>
      <c r="M68" s="30">
        <f>SUMPRODUCT(M$6:M$38,$AJ$6:$AJ$38)/SUM($AJ$6:$AJ$38)</f>
        <v>1.4616455191133988E-2</v>
      </c>
      <c r="N68" s="30">
        <f>SUMPRODUCT(N$6:N$38,$AJ$6:$AJ$38)/SUM($AJ$6:$AJ$38)</f>
        <v>9.1929601731912907E-5</v>
      </c>
      <c r="O68" s="30">
        <f>SUMPRODUCT(O$6:O$38,$AJ$6:$AJ$38)/SUM($AJ$6:$AJ$38)</f>
        <v>1.5981801687044229E-3</v>
      </c>
      <c r="P68" s="30">
        <f>SUMPRODUCT(P$6:P$38,$AJ$6:$AJ$38)/SUM($AJ$6:$AJ$38)</f>
        <v>1.2850369308522222E-3</v>
      </c>
      <c r="Q68" s="30">
        <f>SUMPRODUCT(Q$6:Q$38,$AJ$6:$AJ$38)/SUM($AJ$6:$AJ$38)</f>
        <v>2.1750160109191456E-2</v>
      </c>
      <c r="R68" s="30">
        <f>SUMPRODUCT(R$6:R$38,$AJ$6:$AJ$38)/SUM($AJ$6:$AJ$38)</f>
        <v>2.4314965858370148E-3</v>
      </c>
      <c r="S68" s="30">
        <f>SUMPRODUCT(S$6:S$38,$AJ$6:$AJ$38)/SUM($AJ$6:$AJ$38)</f>
        <v>4.1618585033357351E-2</v>
      </c>
      <c r="T68" s="30">
        <f>SUMPRODUCT($T$6:$T$38,$AJ$6:$AJ$38)/SUM($AJ$6:$AJ$38)</f>
        <v>0.17766751537682748</v>
      </c>
      <c r="U68" s="30" t="n"/>
      <c r="V68" s="30">
        <f>SUMPRODUCT(V$6:V$38,$AJ$6:$AJ$38)/SUM($AJ$6:$AJ$38)</f>
        <v>5.2740019263789135E-2</v>
      </c>
      <c r="W68" s="30">
        <f>SUMPRODUCT(W$6:W$38,$AJ$6:$AJ$38)/SUM($AJ$6:$AJ$38)</f>
        <v>0.10096416269840058</v>
      </c>
      <c r="X68" s="30">
        <f>SUMPRODUCT(X$6:X$38,$AJ$6:$AJ$38)/SUM($AJ$6:$AJ$38)</f>
        <v>3.4940466198316628E-3</v>
      </c>
      <c r="Y68" s="30">
        <f>SUMPRODUCT(Y$6:Y$38,$AJ$6:$AJ$38)/SUM($AJ$6:$AJ$38)</f>
        <v>5.8705010335741853E-2</v>
      </c>
      <c r="Z68" s="30">
        <f>SUMPRODUCT(Z$6:Z$38,$AJ$6:$AJ$38)/SUM($AJ$6:$AJ$38)</f>
        <v>6.6094595017907607E-3</v>
      </c>
      <c r="AA68" s="30">
        <f>SUMPRODUCT(AA$6:AA$38,$AJ$6:$AJ$38)/SUM($AJ$6:$AJ$38)</f>
        <v>0.11207298962797985</v>
      </c>
      <c r="AB68" s="30">
        <f>SUMPRODUCT(AB$6:AB$38,$AJ$6:$AJ$38)/SUM($AJ$6:$AJ$38)</f>
        <v>0.13965389112469015</v>
      </c>
      <c r="AC68" s="30">
        <f>SUMPRODUCT(AC$6:AC$38,$AJ$6:$AJ$38)/SUM($AJ$6:$AJ$38)</f>
        <v>0.2632778211677243</v>
      </c>
      <c r="AD68" s="30">
        <f>SUMPRODUCT(AD$6:AD$38,$AJ$6:$AJ$38)/SUM($AJ$6:$AJ$38)</f>
        <v>7.4224569691858172E-2</v>
      </c>
      <c r="AE68" s="30">
        <f>SUMPRODUCT(AE$6:AE$38,$AJ$6:$AJ$38)/SUM($AJ$6:$AJ$38)</f>
        <v>1.0104185757523119E-2</v>
      </c>
      <c r="AF68" s="30">
        <f>SUMPRODUCT(AF$6:AF$38,$AJ$6:$AJ$38)/SUM($AJ$6:$AJ$38)</f>
        <v>7.867277677789E-4</v>
      </c>
      <c r="AG68" s="30">
        <f>1-T68</f>
        <v>0.82233248462317254</v>
      </c>
      <c r="AH68" s="30" t="n"/>
    </row>
    <row r="69">
      <c r="B69" t="str">
        <f>VLOOKUP(C69,'extension - productivity'!A35:B210,2,0)</f>
        <v>Mongolia</v>
      </c>
      <c r="C69" t="inlineStr">
        <is>
          <t>MN</t>
        </is>
      </c>
      <c r="D69" s="30">
        <f>SUMPRODUCT(D$6:D$38,$AJ$6:$AJ$38)/SUM($AJ$6:$AJ$38)</f>
        <v>1.7325873584827175E-3</v>
      </c>
      <c r="E69" s="30">
        <f>SUMPRODUCT(E$6:E$38,$AJ$6:$AJ$38)/SUM($AJ$6:$AJ$38)</f>
        <v>1.7310882392816251E-3</v>
      </c>
      <c r="F69" s="30">
        <f>SUMPRODUCT(F$6:F$38,$AJ$6:$AJ$38)/SUM($AJ$6:$AJ$38)</f>
        <v>3.2864644265829519E-3</v>
      </c>
      <c r="G69" s="30">
        <f>SUMPRODUCT(G$6:G$38,$AJ$6:$AJ$38)/SUM($AJ$6:$AJ$38)</f>
        <v>3.2231517810611459E-3</v>
      </c>
      <c r="H69" s="30">
        <f>SUMPRODUCT(H$6:H$38,$AJ$6:$AJ$38)/SUM($AJ$6:$AJ$38)</f>
        <v>2.6425553114256296E-2</v>
      </c>
      <c r="I69" s="30">
        <f>SUMPRODUCT(I$6:I$38,$AJ$6:$AJ$38)/SUM($AJ$6:$AJ$38)</f>
        <v>5.0625069824473082E-2</v>
      </c>
      <c r="J69" s="30">
        <f>SUMPRODUCT(J$6:J$38,$AJ$6:$AJ$38)/SUM($AJ$6:$AJ$38)</f>
        <v>4.0926991129133978E-4</v>
      </c>
      <c r="K69" s="30">
        <f>SUMPRODUCT(K$6:K$38,$AJ$6:$AJ$38)/SUM($AJ$6:$AJ$38)</f>
        <v>5.9328608550822341E-3</v>
      </c>
      <c r="L69" s="30">
        <f>SUMPRODUCT(L$6:L$38,$AJ$6:$AJ$38)/SUM($AJ$6:$AJ$38)</f>
        <v>9.0962624550774995E-4</v>
      </c>
      <c r="M69" s="30">
        <f>SUMPRODUCT(M$6:M$38,$AJ$6:$AJ$38)/SUM($AJ$6:$AJ$38)</f>
        <v>1.4616455191133988E-2</v>
      </c>
      <c r="N69" s="30">
        <f>SUMPRODUCT(N$6:N$38,$AJ$6:$AJ$38)/SUM($AJ$6:$AJ$38)</f>
        <v>9.1929601731912907E-5</v>
      </c>
      <c r="O69" s="30">
        <f>SUMPRODUCT(O$6:O$38,$AJ$6:$AJ$38)/SUM($AJ$6:$AJ$38)</f>
        <v>1.5981801687044229E-3</v>
      </c>
      <c r="P69" s="30">
        <f>SUMPRODUCT(P$6:P$38,$AJ$6:$AJ$38)/SUM($AJ$6:$AJ$38)</f>
        <v>1.2850369308522222E-3</v>
      </c>
      <c r="Q69" s="30">
        <f>SUMPRODUCT(Q$6:Q$38,$AJ$6:$AJ$38)/SUM($AJ$6:$AJ$38)</f>
        <v>2.1750160109191456E-2</v>
      </c>
      <c r="R69" s="30">
        <f>SUMPRODUCT(R$6:R$38,$AJ$6:$AJ$38)/SUM($AJ$6:$AJ$38)</f>
        <v>2.4314965858370148E-3</v>
      </c>
      <c r="S69" s="30">
        <f>SUMPRODUCT(S$6:S$38,$AJ$6:$AJ$38)/SUM($AJ$6:$AJ$38)</f>
        <v>4.1618585033357351E-2</v>
      </c>
      <c r="T69" s="30">
        <f>SUMPRODUCT($T$6:$T$38,$AJ$6:$AJ$38)/SUM($AJ$6:$AJ$38)</f>
        <v>0.17766751537682748</v>
      </c>
      <c r="U69" s="30" t="n"/>
      <c r="V69" s="30">
        <f>SUMPRODUCT(V$6:V$38,$AJ$6:$AJ$38)/SUM($AJ$6:$AJ$38)</f>
        <v>5.2740019263789135E-2</v>
      </c>
      <c r="W69" s="30">
        <f>SUMPRODUCT(W$6:W$38,$AJ$6:$AJ$38)/SUM($AJ$6:$AJ$38)</f>
        <v>0.10096416269840058</v>
      </c>
      <c r="X69" s="30">
        <f>SUMPRODUCT(X$6:X$38,$AJ$6:$AJ$38)/SUM($AJ$6:$AJ$38)</f>
        <v>3.4940466198316628E-3</v>
      </c>
      <c r="Y69" s="30">
        <f>SUMPRODUCT(Y$6:Y$38,$AJ$6:$AJ$38)/SUM($AJ$6:$AJ$38)</f>
        <v>5.8705010335741853E-2</v>
      </c>
      <c r="Z69" s="30">
        <f>SUMPRODUCT(Z$6:Z$38,$AJ$6:$AJ$38)/SUM($AJ$6:$AJ$38)</f>
        <v>6.6094595017907607E-3</v>
      </c>
      <c r="AA69" s="30">
        <f>SUMPRODUCT(AA$6:AA$38,$AJ$6:$AJ$38)/SUM($AJ$6:$AJ$38)</f>
        <v>0.11207298962797985</v>
      </c>
      <c r="AB69" s="30">
        <f>SUMPRODUCT(AB$6:AB$38,$AJ$6:$AJ$38)/SUM($AJ$6:$AJ$38)</f>
        <v>0.13965389112469015</v>
      </c>
      <c r="AC69" s="30">
        <f>SUMPRODUCT(AC$6:AC$38,$AJ$6:$AJ$38)/SUM($AJ$6:$AJ$38)</f>
        <v>0.2632778211677243</v>
      </c>
      <c r="AD69" s="30">
        <f>SUMPRODUCT(AD$6:AD$38,$AJ$6:$AJ$38)/SUM($AJ$6:$AJ$38)</f>
        <v>7.4224569691858172E-2</v>
      </c>
      <c r="AE69" s="30">
        <f>SUMPRODUCT(AE$6:AE$38,$AJ$6:$AJ$38)/SUM($AJ$6:$AJ$38)</f>
        <v>1.0104185757523119E-2</v>
      </c>
      <c r="AF69" s="30">
        <f>SUMPRODUCT(AF$6:AF$38,$AJ$6:$AJ$38)/SUM($AJ$6:$AJ$38)</f>
        <v>7.867277677789E-4</v>
      </c>
      <c r="AG69" s="30">
        <f>1-T69</f>
        <v>0.82233248462317254</v>
      </c>
      <c r="AH69" s="30" t="n"/>
    </row>
    <row r="70">
      <c r="B70" t="str">
        <f>VLOOKUP(C70,'extension - productivity'!A36:B211,2,0)</f>
        <v>Djibouti</v>
      </c>
      <c r="C70" t="inlineStr">
        <is>
          <t>DJ</t>
        </is>
      </c>
      <c r="D70" s="30">
        <f>SUMPRODUCT(D$6:D$38,$AJ$6:$AJ$38)/SUM($AJ$6:$AJ$38)</f>
        <v>1.7325873584827175E-3</v>
      </c>
      <c r="E70" s="30">
        <f>SUMPRODUCT(E$6:E$38,$AJ$6:$AJ$38)/SUM($AJ$6:$AJ$38)</f>
        <v>1.7310882392816251E-3</v>
      </c>
      <c r="F70" s="30">
        <f>SUMPRODUCT(F$6:F$38,$AJ$6:$AJ$38)/SUM($AJ$6:$AJ$38)</f>
        <v>3.2864644265829519E-3</v>
      </c>
      <c r="G70" s="30">
        <f>SUMPRODUCT(G$6:G$38,$AJ$6:$AJ$38)/SUM($AJ$6:$AJ$38)</f>
        <v>3.2231517810611459E-3</v>
      </c>
      <c r="H70" s="30">
        <f>SUMPRODUCT(H$6:H$38,$AJ$6:$AJ$38)/SUM($AJ$6:$AJ$38)</f>
        <v>2.6425553114256296E-2</v>
      </c>
      <c r="I70" s="30">
        <f>SUMPRODUCT(I$6:I$38,$AJ$6:$AJ$38)/SUM($AJ$6:$AJ$38)</f>
        <v>5.0625069824473082E-2</v>
      </c>
      <c r="J70" s="30">
        <f>SUMPRODUCT(J$6:J$38,$AJ$6:$AJ$38)/SUM($AJ$6:$AJ$38)</f>
        <v>4.0926991129133978E-4</v>
      </c>
      <c r="K70" s="30">
        <f>SUMPRODUCT(K$6:K$38,$AJ$6:$AJ$38)/SUM($AJ$6:$AJ$38)</f>
        <v>5.9328608550822341E-3</v>
      </c>
      <c r="L70" s="30">
        <f>SUMPRODUCT(L$6:L$38,$AJ$6:$AJ$38)/SUM($AJ$6:$AJ$38)</f>
        <v>9.0962624550774995E-4</v>
      </c>
      <c r="M70" s="30">
        <f>SUMPRODUCT(M$6:M$38,$AJ$6:$AJ$38)/SUM($AJ$6:$AJ$38)</f>
        <v>1.4616455191133988E-2</v>
      </c>
      <c r="N70" s="30">
        <f>SUMPRODUCT(N$6:N$38,$AJ$6:$AJ$38)/SUM($AJ$6:$AJ$38)</f>
        <v>9.1929601731912907E-5</v>
      </c>
      <c r="O70" s="30">
        <f>SUMPRODUCT(O$6:O$38,$AJ$6:$AJ$38)/SUM($AJ$6:$AJ$38)</f>
        <v>1.5981801687044229E-3</v>
      </c>
      <c r="P70" s="30">
        <f>SUMPRODUCT(P$6:P$38,$AJ$6:$AJ$38)/SUM($AJ$6:$AJ$38)</f>
        <v>1.2850369308522222E-3</v>
      </c>
      <c r="Q70" s="30">
        <f>SUMPRODUCT(Q$6:Q$38,$AJ$6:$AJ$38)/SUM($AJ$6:$AJ$38)</f>
        <v>2.1750160109191456E-2</v>
      </c>
      <c r="R70" s="30">
        <f>SUMPRODUCT(R$6:R$38,$AJ$6:$AJ$38)/SUM($AJ$6:$AJ$38)</f>
        <v>2.4314965858370148E-3</v>
      </c>
      <c r="S70" s="30">
        <f>SUMPRODUCT(S$6:S$38,$AJ$6:$AJ$38)/SUM($AJ$6:$AJ$38)</f>
        <v>4.1618585033357351E-2</v>
      </c>
      <c r="T70" s="30">
        <f>SUMPRODUCT($T$6:$T$38,$AJ$6:$AJ$38)/SUM($AJ$6:$AJ$38)</f>
        <v>0.17766751537682748</v>
      </c>
      <c r="U70" s="30" t="n"/>
      <c r="V70" s="30">
        <f>SUMPRODUCT(V$6:V$38,$AJ$6:$AJ$38)/SUM($AJ$6:$AJ$38)</f>
        <v>5.2740019263789135E-2</v>
      </c>
      <c r="W70" s="30">
        <f>SUMPRODUCT(W$6:W$38,$AJ$6:$AJ$38)/SUM($AJ$6:$AJ$38)</f>
        <v>0.10096416269840058</v>
      </c>
      <c r="X70" s="30">
        <f>SUMPRODUCT(X$6:X$38,$AJ$6:$AJ$38)/SUM($AJ$6:$AJ$38)</f>
        <v>3.4940466198316628E-3</v>
      </c>
      <c r="Y70" s="30">
        <f>SUMPRODUCT(Y$6:Y$38,$AJ$6:$AJ$38)/SUM($AJ$6:$AJ$38)</f>
        <v>5.8705010335741853E-2</v>
      </c>
      <c r="Z70" s="30">
        <f>SUMPRODUCT(Z$6:Z$38,$AJ$6:$AJ$38)/SUM($AJ$6:$AJ$38)</f>
        <v>6.6094595017907607E-3</v>
      </c>
      <c r="AA70" s="30">
        <f>SUMPRODUCT(AA$6:AA$38,$AJ$6:$AJ$38)/SUM($AJ$6:$AJ$38)</f>
        <v>0.11207298962797985</v>
      </c>
      <c r="AB70" s="30">
        <f>SUMPRODUCT(AB$6:AB$38,$AJ$6:$AJ$38)/SUM($AJ$6:$AJ$38)</f>
        <v>0.13965389112469015</v>
      </c>
      <c r="AC70" s="30">
        <f>SUMPRODUCT(AC$6:AC$38,$AJ$6:$AJ$38)/SUM($AJ$6:$AJ$38)</f>
        <v>0.2632778211677243</v>
      </c>
      <c r="AD70" s="30">
        <f>SUMPRODUCT(AD$6:AD$38,$AJ$6:$AJ$38)/SUM($AJ$6:$AJ$38)</f>
        <v>7.4224569691858172E-2</v>
      </c>
      <c r="AE70" s="30">
        <f>SUMPRODUCT(AE$6:AE$38,$AJ$6:$AJ$38)/SUM($AJ$6:$AJ$38)</f>
        <v>1.0104185757523119E-2</v>
      </c>
      <c r="AF70" s="30">
        <f>SUMPRODUCT(AF$6:AF$38,$AJ$6:$AJ$38)/SUM($AJ$6:$AJ$38)</f>
        <v>7.867277677789E-4</v>
      </c>
      <c r="AG70" s="30">
        <f>1-T70</f>
        <v>0.82233248462317254</v>
      </c>
      <c r="AH70" s="30" t="n"/>
    </row>
    <row r="71">
      <c r="B71" t="str">
        <f>VLOOKUP(C71,'extension - productivity'!A37:B212,2,0)</f>
        <v>Iraq</v>
      </c>
      <c r="C71" t="inlineStr">
        <is>
          <t>IQ</t>
        </is>
      </c>
      <c r="D71" s="30">
        <f>SUMPRODUCT(D$6:D$38,$AJ$6:$AJ$38)/SUM($AJ$6:$AJ$38)</f>
        <v>1.7325873584827175E-3</v>
      </c>
      <c r="E71" s="30">
        <f>SUMPRODUCT(E$6:E$38,$AJ$6:$AJ$38)/SUM($AJ$6:$AJ$38)</f>
        <v>1.7310882392816251E-3</v>
      </c>
      <c r="F71" s="30">
        <f>SUMPRODUCT(F$6:F$38,$AJ$6:$AJ$38)/SUM($AJ$6:$AJ$38)</f>
        <v>3.2864644265829519E-3</v>
      </c>
      <c r="G71" s="30">
        <f>SUMPRODUCT(G$6:G$38,$AJ$6:$AJ$38)/SUM($AJ$6:$AJ$38)</f>
        <v>3.2231517810611459E-3</v>
      </c>
      <c r="H71" s="30">
        <f>SUMPRODUCT(H$6:H$38,$AJ$6:$AJ$38)/SUM($AJ$6:$AJ$38)</f>
        <v>2.6425553114256296E-2</v>
      </c>
      <c r="I71" s="30">
        <f>SUMPRODUCT(I$6:I$38,$AJ$6:$AJ$38)/SUM($AJ$6:$AJ$38)</f>
        <v>5.0625069824473082E-2</v>
      </c>
      <c r="J71" s="30">
        <f>SUMPRODUCT(J$6:J$38,$AJ$6:$AJ$38)/SUM($AJ$6:$AJ$38)</f>
        <v>4.0926991129133978E-4</v>
      </c>
      <c r="K71" s="30">
        <f>SUMPRODUCT(K$6:K$38,$AJ$6:$AJ$38)/SUM($AJ$6:$AJ$38)</f>
        <v>5.9328608550822341E-3</v>
      </c>
      <c r="L71" s="30">
        <f>SUMPRODUCT(L$6:L$38,$AJ$6:$AJ$38)/SUM($AJ$6:$AJ$38)</f>
        <v>9.0962624550774995E-4</v>
      </c>
      <c r="M71" s="30">
        <f>SUMPRODUCT(M$6:M$38,$AJ$6:$AJ$38)/SUM($AJ$6:$AJ$38)</f>
        <v>1.4616455191133988E-2</v>
      </c>
      <c r="N71" s="30">
        <f>SUMPRODUCT(N$6:N$38,$AJ$6:$AJ$38)/SUM($AJ$6:$AJ$38)</f>
        <v>9.1929601731912907E-5</v>
      </c>
      <c r="O71" s="30">
        <f>SUMPRODUCT(O$6:O$38,$AJ$6:$AJ$38)/SUM($AJ$6:$AJ$38)</f>
        <v>1.5981801687044229E-3</v>
      </c>
      <c r="P71" s="30">
        <f>SUMPRODUCT(P$6:P$38,$AJ$6:$AJ$38)/SUM($AJ$6:$AJ$38)</f>
        <v>1.2850369308522222E-3</v>
      </c>
      <c r="Q71" s="30">
        <f>SUMPRODUCT(Q$6:Q$38,$AJ$6:$AJ$38)/SUM($AJ$6:$AJ$38)</f>
        <v>2.1750160109191456E-2</v>
      </c>
      <c r="R71" s="30">
        <f>SUMPRODUCT(R$6:R$38,$AJ$6:$AJ$38)/SUM($AJ$6:$AJ$38)</f>
        <v>2.4314965858370148E-3</v>
      </c>
      <c r="S71" s="30">
        <f>SUMPRODUCT(S$6:S$38,$AJ$6:$AJ$38)/SUM($AJ$6:$AJ$38)</f>
        <v>4.1618585033357351E-2</v>
      </c>
      <c r="T71" s="30">
        <f>SUMPRODUCT($T$6:$T$38,$AJ$6:$AJ$38)/SUM($AJ$6:$AJ$38)</f>
        <v>0.17766751537682748</v>
      </c>
      <c r="U71" s="30" t="n"/>
      <c r="V71" s="30">
        <f>SUMPRODUCT(V$6:V$38,$AJ$6:$AJ$38)/SUM($AJ$6:$AJ$38)</f>
        <v>5.2740019263789135E-2</v>
      </c>
      <c r="W71" s="30">
        <f>SUMPRODUCT(W$6:W$38,$AJ$6:$AJ$38)/SUM($AJ$6:$AJ$38)</f>
        <v>0.10096416269840058</v>
      </c>
      <c r="X71" s="30">
        <f>SUMPRODUCT(X$6:X$38,$AJ$6:$AJ$38)/SUM($AJ$6:$AJ$38)</f>
        <v>3.4940466198316628E-3</v>
      </c>
      <c r="Y71" s="30">
        <f>SUMPRODUCT(Y$6:Y$38,$AJ$6:$AJ$38)/SUM($AJ$6:$AJ$38)</f>
        <v>5.8705010335741853E-2</v>
      </c>
      <c r="Z71" s="30">
        <f>SUMPRODUCT(Z$6:Z$38,$AJ$6:$AJ$38)/SUM($AJ$6:$AJ$38)</f>
        <v>6.6094595017907607E-3</v>
      </c>
      <c r="AA71" s="30">
        <f>SUMPRODUCT(AA$6:AA$38,$AJ$6:$AJ$38)/SUM($AJ$6:$AJ$38)</f>
        <v>0.11207298962797985</v>
      </c>
      <c r="AB71" s="30">
        <f>SUMPRODUCT(AB$6:AB$38,$AJ$6:$AJ$38)/SUM($AJ$6:$AJ$38)</f>
        <v>0.13965389112469015</v>
      </c>
      <c r="AC71" s="30">
        <f>SUMPRODUCT(AC$6:AC$38,$AJ$6:$AJ$38)/SUM($AJ$6:$AJ$38)</f>
        <v>0.2632778211677243</v>
      </c>
      <c r="AD71" s="30">
        <f>SUMPRODUCT(AD$6:AD$38,$AJ$6:$AJ$38)/SUM($AJ$6:$AJ$38)</f>
        <v>7.4224569691858172E-2</v>
      </c>
      <c r="AE71" s="30">
        <f>SUMPRODUCT(AE$6:AE$38,$AJ$6:$AJ$38)/SUM($AJ$6:$AJ$38)</f>
        <v>1.0104185757523119E-2</v>
      </c>
      <c r="AF71" s="30">
        <f>SUMPRODUCT(AF$6:AF$38,$AJ$6:$AJ$38)/SUM($AJ$6:$AJ$38)</f>
        <v>7.867277677789E-4</v>
      </c>
      <c r="AG71" s="30">
        <f>1-T71</f>
        <v>0.82233248462317254</v>
      </c>
      <c r="AH71" s="30" t="n"/>
    </row>
    <row r="72">
      <c r="B72" t="str">
        <f>VLOOKUP(C72,'extension - productivity'!A38:B213,2,0)</f>
        <v>El Salvador</v>
      </c>
      <c r="C72" t="inlineStr">
        <is>
          <t>SV</t>
        </is>
      </c>
      <c r="D72" s="30">
        <f>SUMPRODUCT(D$6:D$38,$AJ$6:$AJ$38)/SUM($AJ$6:$AJ$38)</f>
        <v>1.7325873584827175E-3</v>
      </c>
      <c r="E72" s="30">
        <f>SUMPRODUCT(E$6:E$38,$AJ$6:$AJ$38)/SUM($AJ$6:$AJ$38)</f>
        <v>1.7310882392816251E-3</v>
      </c>
      <c r="F72" s="30">
        <f>SUMPRODUCT(F$6:F$38,$AJ$6:$AJ$38)/SUM($AJ$6:$AJ$38)</f>
        <v>3.2864644265829519E-3</v>
      </c>
      <c r="G72" s="30">
        <f>SUMPRODUCT(G$6:G$38,$AJ$6:$AJ$38)/SUM($AJ$6:$AJ$38)</f>
        <v>3.2231517810611459E-3</v>
      </c>
      <c r="H72" s="30">
        <f>SUMPRODUCT(H$6:H$38,$AJ$6:$AJ$38)/SUM($AJ$6:$AJ$38)</f>
        <v>2.6425553114256296E-2</v>
      </c>
      <c r="I72" s="30">
        <f>SUMPRODUCT(I$6:I$38,$AJ$6:$AJ$38)/SUM($AJ$6:$AJ$38)</f>
        <v>5.0625069824473082E-2</v>
      </c>
      <c r="J72" s="30">
        <f>SUMPRODUCT(J$6:J$38,$AJ$6:$AJ$38)/SUM($AJ$6:$AJ$38)</f>
        <v>4.0926991129133978E-4</v>
      </c>
      <c r="K72" s="30">
        <f>SUMPRODUCT(K$6:K$38,$AJ$6:$AJ$38)/SUM($AJ$6:$AJ$38)</f>
        <v>5.9328608550822341E-3</v>
      </c>
      <c r="L72" s="30">
        <f>SUMPRODUCT(L$6:L$38,$AJ$6:$AJ$38)/SUM($AJ$6:$AJ$38)</f>
        <v>9.0962624550774995E-4</v>
      </c>
      <c r="M72" s="30">
        <f>SUMPRODUCT(M$6:M$38,$AJ$6:$AJ$38)/SUM($AJ$6:$AJ$38)</f>
        <v>1.4616455191133988E-2</v>
      </c>
      <c r="N72" s="30">
        <f>SUMPRODUCT(N$6:N$38,$AJ$6:$AJ$38)/SUM($AJ$6:$AJ$38)</f>
        <v>9.1929601731912907E-5</v>
      </c>
      <c r="O72" s="30">
        <f>SUMPRODUCT(O$6:O$38,$AJ$6:$AJ$38)/SUM($AJ$6:$AJ$38)</f>
        <v>1.5981801687044229E-3</v>
      </c>
      <c r="P72" s="30">
        <f>SUMPRODUCT(P$6:P$38,$AJ$6:$AJ$38)/SUM($AJ$6:$AJ$38)</f>
        <v>1.2850369308522222E-3</v>
      </c>
      <c r="Q72" s="30">
        <f>SUMPRODUCT(Q$6:Q$38,$AJ$6:$AJ$38)/SUM($AJ$6:$AJ$38)</f>
        <v>2.1750160109191456E-2</v>
      </c>
      <c r="R72" s="30">
        <f>SUMPRODUCT(R$6:R$38,$AJ$6:$AJ$38)/SUM($AJ$6:$AJ$38)</f>
        <v>2.4314965858370148E-3</v>
      </c>
      <c r="S72" s="30">
        <f>SUMPRODUCT(S$6:S$38,$AJ$6:$AJ$38)/SUM($AJ$6:$AJ$38)</f>
        <v>4.1618585033357351E-2</v>
      </c>
      <c r="T72" s="30">
        <f>SUMPRODUCT($T$6:$T$38,$AJ$6:$AJ$38)/SUM($AJ$6:$AJ$38)</f>
        <v>0.17766751537682748</v>
      </c>
      <c r="U72" s="30" t="n"/>
      <c r="V72" s="30">
        <f>SUMPRODUCT(V$6:V$38,$AJ$6:$AJ$38)/SUM($AJ$6:$AJ$38)</f>
        <v>5.2740019263789135E-2</v>
      </c>
      <c r="W72" s="30">
        <f>SUMPRODUCT(W$6:W$38,$AJ$6:$AJ$38)/SUM($AJ$6:$AJ$38)</f>
        <v>0.10096416269840058</v>
      </c>
      <c r="X72" s="30">
        <f>SUMPRODUCT(X$6:X$38,$AJ$6:$AJ$38)/SUM($AJ$6:$AJ$38)</f>
        <v>3.4940466198316628E-3</v>
      </c>
      <c r="Y72" s="30">
        <f>SUMPRODUCT(Y$6:Y$38,$AJ$6:$AJ$38)/SUM($AJ$6:$AJ$38)</f>
        <v>5.8705010335741853E-2</v>
      </c>
      <c r="Z72" s="30">
        <f>SUMPRODUCT(Z$6:Z$38,$AJ$6:$AJ$38)/SUM($AJ$6:$AJ$38)</f>
        <v>6.6094595017907607E-3</v>
      </c>
      <c r="AA72" s="30">
        <f>SUMPRODUCT(AA$6:AA$38,$AJ$6:$AJ$38)/SUM($AJ$6:$AJ$38)</f>
        <v>0.11207298962797985</v>
      </c>
      <c r="AB72" s="30">
        <f>SUMPRODUCT(AB$6:AB$38,$AJ$6:$AJ$38)/SUM($AJ$6:$AJ$38)</f>
        <v>0.13965389112469015</v>
      </c>
      <c r="AC72" s="30">
        <f>SUMPRODUCT(AC$6:AC$38,$AJ$6:$AJ$38)/SUM($AJ$6:$AJ$38)</f>
        <v>0.2632778211677243</v>
      </c>
      <c r="AD72" s="30">
        <f>SUMPRODUCT(AD$6:AD$38,$AJ$6:$AJ$38)/SUM($AJ$6:$AJ$38)</f>
        <v>7.4224569691858172E-2</v>
      </c>
      <c r="AE72" s="30">
        <f>SUMPRODUCT(AE$6:AE$38,$AJ$6:$AJ$38)/SUM($AJ$6:$AJ$38)</f>
        <v>1.0104185757523119E-2</v>
      </c>
      <c r="AF72" s="30">
        <f>SUMPRODUCT(AF$6:AF$38,$AJ$6:$AJ$38)/SUM($AJ$6:$AJ$38)</f>
        <v>7.867277677789E-4</v>
      </c>
      <c r="AG72" s="30">
        <f>1-T72</f>
        <v>0.82233248462317254</v>
      </c>
      <c r="AH72" s="30" t="n"/>
    </row>
    <row r="73">
      <c r="B73" t="str">
        <f>VLOOKUP(C73,'extension - productivity'!A39:B214,2,0)</f>
        <v>Lebanon</v>
      </c>
      <c r="C73" t="inlineStr">
        <is>
          <t>LB</t>
        </is>
      </c>
      <c r="D73" s="30">
        <f>SUMPRODUCT(D$6:D$38,$AJ$6:$AJ$38)/SUM($AJ$6:$AJ$38)</f>
        <v>1.7325873584827175E-3</v>
      </c>
      <c r="E73" s="30">
        <f>SUMPRODUCT(E$6:E$38,$AJ$6:$AJ$38)/SUM($AJ$6:$AJ$38)</f>
        <v>1.7310882392816251E-3</v>
      </c>
      <c r="F73" s="30">
        <f>SUMPRODUCT(F$6:F$38,$AJ$6:$AJ$38)/SUM($AJ$6:$AJ$38)</f>
        <v>3.2864644265829519E-3</v>
      </c>
      <c r="G73" s="30">
        <f>SUMPRODUCT(G$6:G$38,$AJ$6:$AJ$38)/SUM($AJ$6:$AJ$38)</f>
        <v>3.2231517810611459E-3</v>
      </c>
      <c r="H73" s="30">
        <f>SUMPRODUCT(H$6:H$38,$AJ$6:$AJ$38)/SUM($AJ$6:$AJ$38)</f>
        <v>2.6425553114256296E-2</v>
      </c>
      <c r="I73" s="30">
        <f>SUMPRODUCT(I$6:I$38,$AJ$6:$AJ$38)/SUM($AJ$6:$AJ$38)</f>
        <v>5.0625069824473082E-2</v>
      </c>
      <c r="J73" s="30">
        <f>SUMPRODUCT(J$6:J$38,$AJ$6:$AJ$38)/SUM($AJ$6:$AJ$38)</f>
        <v>4.0926991129133978E-4</v>
      </c>
      <c r="K73" s="30">
        <f>SUMPRODUCT(K$6:K$38,$AJ$6:$AJ$38)/SUM($AJ$6:$AJ$38)</f>
        <v>5.9328608550822341E-3</v>
      </c>
      <c r="L73" s="30">
        <f>SUMPRODUCT(L$6:L$38,$AJ$6:$AJ$38)/SUM($AJ$6:$AJ$38)</f>
        <v>9.0962624550774995E-4</v>
      </c>
      <c r="M73" s="30">
        <f>SUMPRODUCT(M$6:M$38,$AJ$6:$AJ$38)/SUM($AJ$6:$AJ$38)</f>
        <v>1.4616455191133988E-2</v>
      </c>
      <c r="N73" s="30">
        <f>SUMPRODUCT(N$6:N$38,$AJ$6:$AJ$38)/SUM($AJ$6:$AJ$38)</f>
        <v>9.1929601731912907E-5</v>
      </c>
      <c r="O73" s="30">
        <f>SUMPRODUCT(O$6:O$38,$AJ$6:$AJ$38)/SUM($AJ$6:$AJ$38)</f>
        <v>1.5981801687044229E-3</v>
      </c>
      <c r="P73" s="30">
        <f>SUMPRODUCT(P$6:P$38,$AJ$6:$AJ$38)/SUM($AJ$6:$AJ$38)</f>
        <v>1.2850369308522222E-3</v>
      </c>
      <c r="Q73" s="30">
        <f>SUMPRODUCT(Q$6:Q$38,$AJ$6:$AJ$38)/SUM($AJ$6:$AJ$38)</f>
        <v>2.1750160109191456E-2</v>
      </c>
      <c r="R73" s="30">
        <f>SUMPRODUCT(R$6:R$38,$AJ$6:$AJ$38)/SUM($AJ$6:$AJ$38)</f>
        <v>2.4314965858370148E-3</v>
      </c>
      <c r="S73" s="30">
        <f>SUMPRODUCT(S$6:S$38,$AJ$6:$AJ$38)/SUM($AJ$6:$AJ$38)</f>
        <v>4.1618585033357351E-2</v>
      </c>
      <c r="T73" s="30">
        <f>SUMPRODUCT($T$6:$T$38,$AJ$6:$AJ$38)/SUM($AJ$6:$AJ$38)</f>
        <v>0.17766751537682748</v>
      </c>
      <c r="U73" s="30" t="n"/>
      <c r="V73" s="30">
        <f>SUMPRODUCT(V$6:V$38,$AJ$6:$AJ$38)/SUM($AJ$6:$AJ$38)</f>
        <v>5.2740019263789135E-2</v>
      </c>
      <c r="W73" s="30">
        <f>SUMPRODUCT(W$6:W$38,$AJ$6:$AJ$38)/SUM($AJ$6:$AJ$38)</f>
        <v>0.10096416269840058</v>
      </c>
      <c r="X73" s="30">
        <f>SUMPRODUCT(X$6:X$38,$AJ$6:$AJ$38)/SUM($AJ$6:$AJ$38)</f>
        <v>3.4940466198316628E-3</v>
      </c>
      <c r="Y73" s="30">
        <f>SUMPRODUCT(Y$6:Y$38,$AJ$6:$AJ$38)/SUM($AJ$6:$AJ$38)</f>
        <v>5.8705010335741853E-2</v>
      </c>
      <c r="Z73" s="30">
        <f>SUMPRODUCT(Z$6:Z$38,$AJ$6:$AJ$38)/SUM($AJ$6:$AJ$38)</f>
        <v>6.6094595017907607E-3</v>
      </c>
      <c r="AA73" s="30">
        <f>SUMPRODUCT(AA$6:AA$38,$AJ$6:$AJ$38)/SUM($AJ$6:$AJ$38)</f>
        <v>0.11207298962797985</v>
      </c>
      <c r="AB73" s="30">
        <f>SUMPRODUCT(AB$6:AB$38,$AJ$6:$AJ$38)/SUM($AJ$6:$AJ$38)</f>
        <v>0.13965389112469015</v>
      </c>
      <c r="AC73" s="30">
        <f>SUMPRODUCT(AC$6:AC$38,$AJ$6:$AJ$38)/SUM($AJ$6:$AJ$38)</f>
        <v>0.2632778211677243</v>
      </c>
      <c r="AD73" s="30">
        <f>SUMPRODUCT(AD$6:AD$38,$AJ$6:$AJ$38)/SUM($AJ$6:$AJ$38)</f>
        <v>7.4224569691858172E-2</v>
      </c>
      <c r="AE73" s="30">
        <f>SUMPRODUCT(AE$6:AE$38,$AJ$6:$AJ$38)/SUM($AJ$6:$AJ$38)</f>
        <v>1.0104185757523119E-2</v>
      </c>
      <c r="AF73" s="30">
        <f>SUMPRODUCT(AF$6:AF$38,$AJ$6:$AJ$38)/SUM($AJ$6:$AJ$38)</f>
        <v>7.867277677789E-4</v>
      </c>
      <c r="AG73" s="30">
        <f>1-T73</f>
        <v>0.82233248462317254</v>
      </c>
      <c r="AH73" s="30" t="n"/>
    </row>
    <row r="74">
      <c r="B74" t="str">
        <f>VLOOKUP(C74,'extension - productivity'!A40:B215,2,0)</f>
        <v>Madagascar</v>
      </c>
      <c r="C74" t="inlineStr">
        <is>
          <t>MG</t>
        </is>
      </c>
      <c r="D74" s="30">
        <f>SUMPRODUCT(D$6:D$38,$AJ$6:$AJ$38)/SUM($AJ$6:$AJ$38)</f>
        <v>1.7325873584827175E-3</v>
      </c>
      <c r="E74" s="30">
        <f>SUMPRODUCT(E$6:E$38,$AJ$6:$AJ$38)/SUM($AJ$6:$AJ$38)</f>
        <v>1.7310882392816251E-3</v>
      </c>
      <c r="F74" s="30">
        <f>SUMPRODUCT(F$6:F$38,$AJ$6:$AJ$38)/SUM($AJ$6:$AJ$38)</f>
        <v>3.2864644265829519E-3</v>
      </c>
      <c r="G74" s="30">
        <f>SUMPRODUCT(G$6:G$38,$AJ$6:$AJ$38)/SUM($AJ$6:$AJ$38)</f>
        <v>3.2231517810611459E-3</v>
      </c>
      <c r="H74" s="30">
        <f>SUMPRODUCT(H$6:H$38,$AJ$6:$AJ$38)/SUM($AJ$6:$AJ$38)</f>
        <v>2.6425553114256296E-2</v>
      </c>
      <c r="I74" s="30">
        <f>SUMPRODUCT(I$6:I$38,$AJ$6:$AJ$38)/SUM($AJ$6:$AJ$38)</f>
        <v>5.0625069824473082E-2</v>
      </c>
      <c r="J74" s="30">
        <f>SUMPRODUCT(J$6:J$38,$AJ$6:$AJ$38)/SUM($AJ$6:$AJ$38)</f>
        <v>4.0926991129133978E-4</v>
      </c>
      <c r="K74" s="30">
        <f>SUMPRODUCT(K$6:K$38,$AJ$6:$AJ$38)/SUM($AJ$6:$AJ$38)</f>
        <v>5.9328608550822341E-3</v>
      </c>
      <c r="L74" s="30">
        <f>SUMPRODUCT(L$6:L$38,$AJ$6:$AJ$38)/SUM($AJ$6:$AJ$38)</f>
        <v>9.0962624550774995E-4</v>
      </c>
      <c r="M74" s="30">
        <f>SUMPRODUCT(M$6:M$38,$AJ$6:$AJ$38)/SUM($AJ$6:$AJ$38)</f>
        <v>1.4616455191133988E-2</v>
      </c>
      <c r="N74" s="30">
        <f>SUMPRODUCT(N$6:N$38,$AJ$6:$AJ$38)/SUM($AJ$6:$AJ$38)</f>
        <v>9.1929601731912907E-5</v>
      </c>
      <c r="O74" s="30">
        <f>SUMPRODUCT(O$6:O$38,$AJ$6:$AJ$38)/SUM($AJ$6:$AJ$38)</f>
        <v>1.5981801687044229E-3</v>
      </c>
      <c r="P74" s="30">
        <f>SUMPRODUCT(P$6:P$38,$AJ$6:$AJ$38)/SUM($AJ$6:$AJ$38)</f>
        <v>1.2850369308522222E-3</v>
      </c>
      <c r="Q74" s="30">
        <f>SUMPRODUCT(Q$6:Q$38,$AJ$6:$AJ$38)/SUM($AJ$6:$AJ$38)</f>
        <v>2.1750160109191456E-2</v>
      </c>
      <c r="R74" s="30">
        <f>SUMPRODUCT(R$6:R$38,$AJ$6:$AJ$38)/SUM($AJ$6:$AJ$38)</f>
        <v>2.4314965858370148E-3</v>
      </c>
      <c r="S74" s="30">
        <f>SUMPRODUCT(S$6:S$38,$AJ$6:$AJ$38)/SUM($AJ$6:$AJ$38)</f>
        <v>4.1618585033357351E-2</v>
      </c>
      <c r="T74" s="30">
        <f>SUMPRODUCT($T$6:$T$38,$AJ$6:$AJ$38)/SUM($AJ$6:$AJ$38)</f>
        <v>0.17766751537682748</v>
      </c>
      <c r="U74" s="30" t="n"/>
      <c r="V74" s="30">
        <f>SUMPRODUCT(V$6:V$38,$AJ$6:$AJ$38)/SUM($AJ$6:$AJ$38)</f>
        <v>5.2740019263789135E-2</v>
      </c>
      <c r="W74" s="30">
        <f>SUMPRODUCT(W$6:W$38,$AJ$6:$AJ$38)/SUM($AJ$6:$AJ$38)</f>
        <v>0.10096416269840058</v>
      </c>
      <c r="X74" s="30">
        <f>SUMPRODUCT(X$6:X$38,$AJ$6:$AJ$38)/SUM($AJ$6:$AJ$38)</f>
        <v>3.4940466198316628E-3</v>
      </c>
      <c r="Y74" s="30">
        <f>SUMPRODUCT(Y$6:Y$38,$AJ$6:$AJ$38)/SUM($AJ$6:$AJ$38)</f>
        <v>5.8705010335741853E-2</v>
      </c>
      <c r="Z74" s="30">
        <f>SUMPRODUCT(Z$6:Z$38,$AJ$6:$AJ$38)/SUM($AJ$6:$AJ$38)</f>
        <v>6.6094595017907607E-3</v>
      </c>
      <c r="AA74" s="30">
        <f>SUMPRODUCT(AA$6:AA$38,$AJ$6:$AJ$38)/SUM($AJ$6:$AJ$38)</f>
        <v>0.11207298962797985</v>
      </c>
      <c r="AB74" s="30">
        <f>SUMPRODUCT(AB$6:AB$38,$AJ$6:$AJ$38)/SUM($AJ$6:$AJ$38)</f>
        <v>0.13965389112469015</v>
      </c>
      <c r="AC74" s="30">
        <f>SUMPRODUCT(AC$6:AC$38,$AJ$6:$AJ$38)/SUM($AJ$6:$AJ$38)</f>
        <v>0.2632778211677243</v>
      </c>
      <c r="AD74" s="30">
        <f>SUMPRODUCT(AD$6:AD$38,$AJ$6:$AJ$38)/SUM($AJ$6:$AJ$38)</f>
        <v>7.4224569691858172E-2</v>
      </c>
      <c r="AE74" s="30">
        <f>SUMPRODUCT(AE$6:AE$38,$AJ$6:$AJ$38)/SUM($AJ$6:$AJ$38)</f>
        <v>1.0104185757523119E-2</v>
      </c>
      <c r="AF74" s="30">
        <f>SUMPRODUCT(AF$6:AF$38,$AJ$6:$AJ$38)/SUM($AJ$6:$AJ$38)</f>
        <v>7.867277677789E-4</v>
      </c>
      <c r="AG74" s="30">
        <f>1-T74</f>
        <v>0.82233248462317254</v>
      </c>
      <c r="AH74" s="30" t="n"/>
    </row>
    <row r="75">
      <c r="B75" t="str">
        <f>VLOOKUP(C75,'extension - productivity'!A41:B216,2,0)</f>
        <v>Angola</v>
      </c>
      <c r="C75" t="inlineStr">
        <is>
          <t>AO</t>
        </is>
      </c>
      <c r="D75" s="30">
        <f>SUMPRODUCT(D$6:D$38,$AJ$6:$AJ$38)/SUM($AJ$6:$AJ$38)</f>
        <v>1.7325873584827175E-3</v>
      </c>
      <c r="E75" s="30">
        <f>SUMPRODUCT(E$6:E$38,$AJ$6:$AJ$38)/SUM($AJ$6:$AJ$38)</f>
        <v>1.7310882392816251E-3</v>
      </c>
      <c r="F75" s="30">
        <f>SUMPRODUCT(F$6:F$38,$AJ$6:$AJ$38)/SUM($AJ$6:$AJ$38)</f>
        <v>3.2864644265829519E-3</v>
      </c>
      <c r="G75" s="30">
        <f>SUMPRODUCT(G$6:G$38,$AJ$6:$AJ$38)/SUM($AJ$6:$AJ$38)</f>
        <v>3.2231517810611459E-3</v>
      </c>
      <c r="H75" s="30">
        <f>SUMPRODUCT(H$6:H$38,$AJ$6:$AJ$38)/SUM($AJ$6:$AJ$38)</f>
        <v>2.6425553114256296E-2</v>
      </c>
      <c r="I75" s="30">
        <f>SUMPRODUCT(I$6:I$38,$AJ$6:$AJ$38)/SUM($AJ$6:$AJ$38)</f>
        <v>5.0625069824473082E-2</v>
      </c>
      <c r="J75" s="30">
        <f>SUMPRODUCT(J$6:J$38,$AJ$6:$AJ$38)/SUM($AJ$6:$AJ$38)</f>
        <v>4.0926991129133978E-4</v>
      </c>
      <c r="K75" s="30">
        <f>SUMPRODUCT(K$6:K$38,$AJ$6:$AJ$38)/SUM($AJ$6:$AJ$38)</f>
        <v>5.9328608550822341E-3</v>
      </c>
      <c r="L75" s="30">
        <f>SUMPRODUCT(L$6:L$38,$AJ$6:$AJ$38)/SUM($AJ$6:$AJ$38)</f>
        <v>9.0962624550774995E-4</v>
      </c>
      <c r="M75" s="30">
        <f>SUMPRODUCT(M$6:M$38,$AJ$6:$AJ$38)/SUM($AJ$6:$AJ$38)</f>
        <v>1.4616455191133988E-2</v>
      </c>
      <c r="N75" s="30">
        <f>SUMPRODUCT(N$6:N$38,$AJ$6:$AJ$38)/SUM($AJ$6:$AJ$38)</f>
        <v>9.1929601731912907E-5</v>
      </c>
      <c r="O75" s="30">
        <f>SUMPRODUCT(O$6:O$38,$AJ$6:$AJ$38)/SUM($AJ$6:$AJ$38)</f>
        <v>1.5981801687044229E-3</v>
      </c>
      <c r="P75" s="30">
        <f>SUMPRODUCT(P$6:P$38,$AJ$6:$AJ$38)/SUM($AJ$6:$AJ$38)</f>
        <v>1.2850369308522222E-3</v>
      </c>
      <c r="Q75" s="30">
        <f>SUMPRODUCT(Q$6:Q$38,$AJ$6:$AJ$38)/SUM($AJ$6:$AJ$38)</f>
        <v>2.1750160109191456E-2</v>
      </c>
      <c r="R75" s="30">
        <f>SUMPRODUCT(R$6:R$38,$AJ$6:$AJ$38)/SUM($AJ$6:$AJ$38)</f>
        <v>2.4314965858370148E-3</v>
      </c>
      <c r="S75" s="30">
        <f>SUMPRODUCT(S$6:S$38,$AJ$6:$AJ$38)/SUM($AJ$6:$AJ$38)</f>
        <v>4.1618585033357351E-2</v>
      </c>
      <c r="T75" s="30">
        <f>SUMPRODUCT($T$6:$T$38,$AJ$6:$AJ$38)/SUM($AJ$6:$AJ$38)</f>
        <v>0.17766751537682748</v>
      </c>
      <c r="U75" s="30" t="n"/>
      <c r="V75" s="30">
        <f>SUMPRODUCT(V$6:V$38,$AJ$6:$AJ$38)/SUM($AJ$6:$AJ$38)</f>
        <v>5.2740019263789135E-2</v>
      </c>
      <c r="W75" s="30">
        <f>SUMPRODUCT(W$6:W$38,$AJ$6:$AJ$38)/SUM($AJ$6:$AJ$38)</f>
        <v>0.10096416269840058</v>
      </c>
      <c r="X75" s="30">
        <f>SUMPRODUCT(X$6:X$38,$AJ$6:$AJ$38)/SUM($AJ$6:$AJ$38)</f>
        <v>3.4940466198316628E-3</v>
      </c>
      <c r="Y75" s="30">
        <f>SUMPRODUCT(Y$6:Y$38,$AJ$6:$AJ$38)/SUM($AJ$6:$AJ$38)</f>
        <v>5.8705010335741853E-2</v>
      </c>
      <c r="Z75" s="30">
        <f>SUMPRODUCT(Z$6:Z$38,$AJ$6:$AJ$38)/SUM($AJ$6:$AJ$38)</f>
        <v>6.6094595017907607E-3</v>
      </c>
      <c r="AA75" s="30">
        <f>SUMPRODUCT(AA$6:AA$38,$AJ$6:$AJ$38)/SUM($AJ$6:$AJ$38)</f>
        <v>0.11207298962797985</v>
      </c>
      <c r="AB75" s="30">
        <f>SUMPRODUCT(AB$6:AB$38,$AJ$6:$AJ$38)/SUM($AJ$6:$AJ$38)</f>
        <v>0.13965389112469015</v>
      </c>
      <c r="AC75" s="30">
        <f>SUMPRODUCT(AC$6:AC$38,$AJ$6:$AJ$38)/SUM($AJ$6:$AJ$38)</f>
        <v>0.2632778211677243</v>
      </c>
      <c r="AD75" s="30">
        <f>SUMPRODUCT(AD$6:AD$38,$AJ$6:$AJ$38)/SUM($AJ$6:$AJ$38)</f>
        <v>7.4224569691858172E-2</v>
      </c>
      <c r="AE75" s="30">
        <f>SUMPRODUCT(AE$6:AE$38,$AJ$6:$AJ$38)/SUM($AJ$6:$AJ$38)</f>
        <v>1.0104185757523119E-2</v>
      </c>
      <c r="AF75" s="30">
        <f>SUMPRODUCT(AF$6:AF$38,$AJ$6:$AJ$38)/SUM($AJ$6:$AJ$38)</f>
        <v>7.867277677789E-4</v>
      </c>
      <c r="AG75" s="30">
        <f>1-T75</f>
        <v>0.82233248462317254</v>
      </c>
      <c r="AH75" s="30" t="n"/>
    </row>
    <row r="76">
      <c r="B76" t="str">
        <f>VLOOKUP(C76,'extension - productivity'!A42:B217,2,0)</f>
        <v>Ethiopia</v>
      </c>
      <c r="C76" t="inlineStr">
        <is>
          <t>ET</t>
        </is>
      </c>
      <c r="D76" s="30">
        <f>SUMPRODUCT(D$6:D$38,$AJ$6:$AJ$38)/SUM($AJ$6:$AJ$38)</f>
        <v>1.7325873584827175E-3</v>
      </c>
      <c r="E76" s="30">
        <f>SUMPRODUCT(E$6:E$38,$AJ$6:$AJ$38)/SUM($AJ$6:$AJ$38)</f>
        <v>1.7310882392816251E-3</v>
      </c>
      <c r="F76" s="30">
        <f>SUMPRODUCT(F$6:F$38,$AJ$6:$AJ$38)/SUM($AJ$6:$AJ$38)</f>
        <v>3.2864644265829519E-3</v>
      </c>
      <c r="G76" s="30">
        <f>SUMPRODUCT(G$6:G$38,$AJ$6:$AJ$38)/SUM($AJ$6:$AJ$38)</f>
        <v>3.2231517810611459E-3</v>
      </c>
      <c r="H76" s="30">
        <f>SUMPRODUCT(H$6:H$38,$AJ$6:$AJ$38)/SUM($AJ$6:$AJ$38)</f>
        <v>2.6425553114256296E-2</v>
      </c>
      <c r="I76" s="30">
        <f>SUMPRODUCT(I$6:I$38,$AJ$6:$AJ$38)/SUM($AJ$6:$AJ$38)</f>
        <v>5.0625069824473082E-2</v>
      </c>
      <c r="J76" s="30">
        <f>SUMPRODUCT(J$6:J$38,$AJ$6:$AJ$38)/SUM($AJ$6:$AJ$38)</f>
        <v>4.0926991129133978E-4</v>
      </c>
      <c r="K76" s="30">
        <f>SUMPRODUCT(K$6:K$38,$AJ$6:$AJ$38)/SUM($AJ$6:$AJ$38)</f>
        <v>5.9328608550822341E-3</v>
      </c>
      <c r="L76" s="30">
        <f>SUMPRODUCT(L$6:L$38,$AJ$6:$AJ$38)/SUM($AJ$6:$AJ$38)</f>
        <v>9.0962624550774995E-4</v>
      </c>
      <c r="M76" s="30">
        <f>SUMPRODUCT(M$6:M$38,$AJ$6:$AJ$38)/SUM($AJ$6:$AJ$38)</f>
        <v>1.4616455191133988E-2</v>
      </c>
      <c r="N76" s="30">
        <f>SUMPRODUCT(N$6:N$38,$AJ$6:$AJ$38)/SUM($AJ$6:$AJ$38)</f>
        <v>9.1929601731912907E-5</v>
      </c>
      <c r="O76" s="30">
        <f>SUMPRODUCT(O$6:O$38,$AJ$6:$AJ$38)/SUM($AJ$6:$AJ$38)</f>
        <v>1.5981801687044229E-3</v>
      </c>
      <c r="P76" s="30">
        <f>SUMPRODUCT(P$6:P$38,$AJ$6:$AJ$38)/SUM($AJ$6:$AJ$38)</f>
        <v>1.2850369308522222E-3</v>
      </c>
      <c r="Q76" s="30">
        <f>SUMPRODUCT(Q$6:Q$38,$AJ$6:$AJ$38)/SUM($AJ$6:$AJ$38)</f>
        <v>2.1750160109191456E-2</v>
      </c>
      <c r="R76" s="30">
        <f>SUMPRODUCT(R$6:R$38,$AJ$6:$AJ$38)/SUM($AJ$6:$AJ$38)</f>
        <v>2.4314965858370148E-3</v>
      </c>
      <c r="S76" s="30">
        <f>SUMPRODUCT(S$6:S$38,$AJ$6:$AJ$38)/SUM($AJ$6:$AJ$38)</f>
        <v>4.1618585033357351E-2</v>
      </c>
      <c r="T76" s="30">
        <f>SUMPRODUCT($T$6:$T$38,$AJ$6:$AJ$38)/SUM($AJ$6:$AJ$38)</f>
        <v>0.17766751537682748</v>
      </c>
      <c r="U76" s="30" t="n"/>
      <c r="V76" s="30">
        <f>SUMPRODUCT(V$6:V$38,$AJ$6:$AJ$38)/SUM($AJ$6:$AJ$38)</f>
        <v>5.2740019263789135E-2</v>
      </c>
      <c r="W76" s="30">
        <f>SUMPRODUCT(W$6:W$38,$AJ$6:$AJ$38)/SUM($AJ$6:$AJ$38)</f>
        <v>0.10096416269840058</v>
      </c>
      <c r="X76" s="30">
        <f>SUMPRODUCT(X$6:X$38,$AJ$6:$AJ$38)/SUM($AJ$6:$AJ$38)</f>
        <v>3.4940466198316628E-3</v>
      </c>
      <c r="Y76" s="30">
        <f>SUMPRODUCT(Y$6:Y$38,$AJ$6:$AJ$38)/SUM($AJ$6:$AJ$38)</f>
        <v>5.8705010335741853E-2</v>
      </c>
      <c r="Z76" s="30">
        <f>SUMPRODUCT(Z$6:Z$38,$AJ$6:$AJ$38)/SUM($AJ$6:$AJ$38)</f>
        <v>6.6094595017907607E-3</v>
      </c>
      <c r="AA76" s="30">
        <f>SUMPRODUCT(AA$6:AA$38,$AJ$6:$AJ$38)/SUM($AJ$6:$AJ$38)</f>
        <v>0.11207298962797985</v>
      </c>
      <c r="AB76" s="30">
        <f>SUMPRODUCT(AB$6:AB$38,$AJ$6:$AJ$38)/SUM($AJ$6:$AJ$38)</f>
        <v>0.13965389112469015</v>
      </c>
      <c r="AC76" s="30">
        <f>SUMPRODUCT(AC$6:AC$38,$AJ$6:$AJ$38)/SUM($AJ$6:$AJ$38)</f>
        <v>0.2632778211677243</v>
      </c>
      <c r="AD76" s="30">
        <f>SUMPRODUCT(AD$6:AD$38,$AJ$6:$AJ$38)/SUM($AJ$6:$AJ$38)</f>
        <v>7.4224569691858172E-2</v>
      </c>
      <c r="AE76" s="30">
        <f>SUMPRODUCT(AE$6:AE$38,$AJ$6:$AJ$38)/SUM($AJ$6:$AJ$38)</f>
        <v>1.0104185757523119E-2</v>
      </c>
      <c r="AF76" s="30">
        <f>SUMPRODUCT(AF$6:AF$38,$AJ$6:$AJ$38)/SUM($AJ$6:$AJ$38)</f>
        <v>7.867277677789E-4</v>
      </c>
      <c r="AG76" s="30">
        <f>1-T76</f>
        <v>0.82233248462317254</v>
      </c>
      <c r="AH76" s="30" t="n"/>
    </row>
    <row r="77">
      <c r="B77" t="str">
        <f>VLOOKUP(C77,'extension - productivity'!A43:B218,2,0)</f>
        <v>Cyprus</v>
      </c>
      <c r="C77" t="inlineStr">
        <is>
          <t>CY</t>
        </is>
      </c>
      <c r="D77" s="30">
        <f>SUMPRODUCT(D$6:D$38,$AJ$6:$AJ$38)/SUM($AJ$6:$AJ$38)</f>
        <v>1.7325873584827175E-3</v>
      </c>
      <c r="E77" s="30">
        <f>SUMPRODUCT(E$6:E$38,$AJ$6:$AJ$38)/SUM($AJ$6:$AJ$38)</f>
        <v>1.7310882392816251E-3</v>
      </c>
      <c r="F77" s="30">
        <f>SUMPRODUCT(F$6:F$38,$AJ$6:$AJ$38)/SUM($AJ$6:$AJ$38)</f>
        <v>3.2864644265829519E-3</v>
      </c>
      <c r="G77" s="30">
        <f>SUMPRODUCT(G$6:G$38,$AJ$6:$AJ$38)/SUM($AJ$6:$AJ$38)</f>
        <v>3.2231517810611459E-3</v>
      </c>
      <c r="H77" s="30">
        <f>SUMPRODUCT(H$6:H$38,$AJ$6:$AJ$38)/SUM($AJ$6:$AJ$38)</f>
        <v>2.6425553114256296E-2</v>
      </c>
      <c r="I77" s="30">
        <f>SUMPRODUCT(I$6:I$38,$AJ$6:$AJ$38)/SUM($AJ$6:$AJ$38)</f>
        <v>5.0625069824473082E-2</v>
      </c>
      <c r="J77" s="30">
        <f>SUMPRODUCT(J$6:J$38,$AJ$6:$AJ$38)/SUM($AJ$6:$AJ$38)</f>
        <v>4.0926991129133978E-4</v>
      </c>
      <c r="K77" s="30">
        <f>SUMPRODUCT(K$6:K$38,$AJ$6:$AJ$38)/SUM($AJ$6:$AJ$38)</f>
        <v>5.9328608550822341E-3</v>
      </c>
      <c r="L77" s="30">
        <f>SUMPRODUCT(L$6:L$38,$AJ$6:$AJ$38)/SUM($AJ$6:$AJ$38)</f>
        <v>9.0962624550774995E-4</v>
      </c>
      <c r="M77" s="30">
        <f>SUMPRODUCT(M$6:M$38,$AJ$6:$AJ$38)/SUM($AJ$6:$AJ$38)</f>
        <v>1.4616455191133988E-2</v>
      </c>
      <c r="N77" s="30">
        <f>SUMPRODUCT(N$6:N$38,$AJ$6:$AJ$38)/SUM($AJ$6:$AJ$38)</f>
        <v>9.1929601731912907E-5</v>
      </c>
      <c r="O77" s="30">
        <f>SUMPRODUCT(O$6:O$38,$AJ$6:$AJ$38)/SUM($AJ$6:$AJ$38)</f>
        <v>1.5981801687044229E-3</v>
      </c>
      <c r="P77" s="30">
        <f>SUMPRODUCT(P$6:P$38,$AJ$6:$AJ$38)/SUM($AJ$6:$AJ$38)</f>
        <v>1.2850369308522222E-3</v>
      </c>
      <c r="Q77" s="30">
        <f>SUMPRODUCT(Q$6:Q$38,$AJ$6:$AJ$38)/SUM($AJ$6:$AJ$38)</f>
        <v>2.1750160109191456E-2</v>
      </c>
      <c r="R77" s="30">
        <f>SUMPRODUCT(R$6:R$38,$AJ$6:$AJ$38)/SUM($AJ$6:$AJ$38)</f>
        <v>2.4314965858370148E-3</v>
      </c>
      <c r="S77" s="30">
        <f>SUMPRODUCT(S$6:S$38,$AJ$6:$AJ$38)/SUM($AJ$6:$AJ$38)</f>
        <v>4.1618585033357351E-2</v>
      </c>
      <c r="T77" s="30">
        <f>SUMPRODUCT($T$6:$T$38,$AJ$6:$AJ$38)/SUM($AJ$6:$AJ$38)</f>
        <v>0.17766751537682748</v>
      </c>
      <c r="U77" s="30" t="n"/>
      <c r="V77" s="30">
        <f>SUMPRODUCT(V$6:V$38,$AJ$6:$AJ$38)/SUM($AJ$6:$AJ$38)</f>
        <v>5.2740019263789135E-2</v>
      </c>
      <c r="W77" s="30">
        <f>SUMPRODUCT(W$6:W$38,$AJ$6:$AJ$38)/SUM($AJ$6:$AJ$38)</f>
        <v>0.10096416269840058</v>
      </c>
      <c r="X77" s="30">
        <f>SUMPRODUCT(X$6:X$38,$AJ$6:$AJ$38)/SUM($AJ$6:$AJ$38)</f>
        <v>3.4940466198316628E-3</v>
      </c>
      <c r="Y77" s="30">
        <f>SUMPRODUCT(Y$6:Y$38,$AJ$6:$AJ$38)/SUM($AJ$6:$AJ$38)</f>
        <v>5.8705010335741853E-2</v>
      </c>
      <c r="Z77" s="30">
        <f>SUMPRODUCT(Z$6:Z$38,$AJ$6:$AJ$38)/SUM($AJ$6:$AJ$38)</f>
        <v>6.6094595017907607E-3</v>
      </c>
      <c r="AA77" s="30">
        <f>SUMPRODUCT(AA$6:AA$38,$AJ$6:$AJ$38)/SUM($AJ$6:$AJ$38)</f>
        <v>0.11207298962797985</v>
      </c>
      <c r="AB77" s="30">
        <f>SUMPRODUCT(AB$6:AB$38,$AJ$6:$AJ$38)/SUM($AJ$6:$AJ$38)</f>
        <v>0.13965389112469015</v>
      </c>
      <c r="AC77" s="30">
        <f>SUMPRODUCT(AC$6:AC$38,$AJ$6:$AJ$38)/SUM($AJ$6:$AJ$38)</f>
        <v>0.2632778211677243</v>
      </c>
      <c r="AD77" s="30">
        <f>SUMPRODUCT(AD$6:AD$38,$AJ$6:$AJ$38)/SUM($AJ$6:$AJ$38)</f>
        <v>7.4224569691858172E-2</v>
      </c>
      <c r="AE77" s="30">
        <f>SUMPRODUCT(AE$6:AE$38,$AJ$6:$AJ$38)/SUM($AJ$6:$AJ$38)</f>
        <v>1.0104185757523119E-2</v>
      </c>
      <c r="AF77" s="30">
        <f>SUMPRODUCT(AF$6:AF$38,$AJ$6:$AJ$38)/SUM($AJ$6:$AJ$38)</f>
        <v>7.867277677789E-4</v>
      </c>
      <c r="AG77" s="30">
        <f>1-T77</f>
        <v>0.82233248462317254</v>
      </c>
      <c r="AH77" s="30" t="n"/>
    </row>
    <row r="78">
      <c r="B78" t="str">
        <f>VLOOKUP(C78,'extension - productivity'!A44:B219,2,0)</f>
        <v>Pakistan</v>
      </c>
      <c r="C78" t="inlineStr">
        <is>
          <t>PK</t>
        </is>
      </c>
      <c r="D78" s="30">
        <f>SUMPRODUCT(D$6:D$38,$AJ$6:$AJ$38)/SUM($AJ$6:$AJ$38)</f>
        <v>1.7325873584827175E-3</v>
      </c>
      <c r="E78" s="30">
        <f>SUMPRODUCT(E$6:E$38,$AJ$6:$AJ$38)/SUM($AJ$6:$AJ$38)</f>
        <v>1.7310882392816251E-3</v>
      </c>
      <c r="F78" s="30">
        <f>SUMPRODUCT(F$6:F$38,$AJ$6:$AJ$38)/SUM($AJ$6:$AJ$38)</f>
        <v>3.2864644265829519E-3</v>
      </c>
      <c r="G78" s="30">
        <f>SUMPRODUCT(G$6:G$38,$AJ$6:$AJ$38)/SUM($AJ$6:$AJ$38)</f>
        <v>3.2231517810611459E-3</v>
      </c>
      <c r="H78" s="30">
        <f>SUMPRODUCT(H$6:H$38,$AJ$6:$AJ$38)/SUM($AJ$6:$AJ$38)</f>
        <v>2.6425553114256296E-2</v>
      </c>
      <c r="I78" s="30">
        <f>SUMPRODUCT(I$6:I$38,$AJ$6:$AJ$38)/SUM($AJ$6:$AJ$38)</f>
        <v>5.0625069824473082E-2</v>
      </c>
      <c r="J78" s="30">
        <f>SUMPRODUCT(J$6:J$38,$AJ$6:$AJ$38)/SUM($AJ$6:$AJ$38)</f>
        <v>4.0926991129133978E-4</v>
      </c>
      <c r="K78" s="30">
        <f>SUMPRODUCT(K$6:K$38,$AJ$6:$AJ$38)/SUM($AJ$6:$AJ$38)</f>
        <v>5.9328608550822341E-3</v>
      </c>
      <c r="L78" s="30">
        <f>SUMPRODUCT(L$6:L$38,$AJ$6:$AJ$38)/SUM($AJ$6:$AJ$38)</f>
        <v>9.0962624550774995E-4</v>
      </c>
      <c r="M78" s="30">
        <f>SUMPRODUCT(M$6:M$38,$AJ$6:$AJ$38)/SUM($AJ$6:$AJ$38)</f>
        <v>1.4616455191133988E-2</v>
      </c>
      <c r="N78" s="30">
        <f>SUMPRODUCT(N$6:N$38,$AJ$6:$AJ$38)/SUM($AJ$6:$AJ$38)</f>
        <v>9.1929601731912907E-5</v>
      </c>
      <c r="O78" s="30">
        <f>SUMPRODUCT(O$6:O$38,$AJ$6:$AJ$38)/SUM($AJ$6:$AJ$38)</f>
        <v>1.5981801687044229E-3</v>
      </c>
      <c r="P78" s="30">
        <f>SUMPRODUCT(P$6:P$38,$AJ$6:$AJ$38)/SUM($AJ$6:$AJ$38)</f>
        <v>1.2850369308522222E-3</v>
      </c>
      <c r="Q78" s="30">
        <f>SUMPRODUCT(Q$6:Q$38,$AJ$6:$AJ$38)/SUM($AJ$6:$AJ$38)</f>
        <v>2.1750160109191456E-2</v>
      </c>
      <c r="R78" s="30">
        <f>SUMPRODUCT(R$6:R$38,$AJ$6:$AJ$38)/SUM($AJ$6:$AJ$38)</f>
        <v>2.4314965858370148E-3</v>
      </c>
      <c r="S78" s="30">
        <f>SUMPRODUCT(S$6:S$38,$AJ$6:$AJ$38)/SUM($AJ$6:$AJ$38)</f>
        <v>4.1618585033357351E-2</v>
      </c>
      <c r="T78" s="30">
        <f>SUMPRODUCT($T$6:$T$38,$AJ$6:$AJ$38)/SUM($AJ$6:$AJ$38)</f>
        <v>0.17766751537682748</v>
      </c>
      <c r="U78" s="30" t="n"/>
      <c r="V78" s="30">
        <f>SUMPRODUCT(V$6:V$38,$AJ$6:$AJ$38)/SUM($AJ$6:$AJ$38)</f>
        <v>5.2740019263789135E-2</v>
      </c>
      <c r="W78" s="30">
        <f>SUMPRODUCT(W$6:W$38,$AJ$6:$AJ$38)/SUM($AJ$6:$AJ$38)</f>
        <v>0.10096416269840058</v>
      </c>
      <c r="X78" s="30">
        <f>SUMPRODUCT(X$6:X$38,$AJ$6:$AJ$38)/SUM($AJ$6:$AJ$38)</f>
        <v>3.4940466198316628E-3</v>
      </c>
      <c r="Y78" s="30">
        <f>SUMPRODUCT(Y$6:Y$38,$AJ$6:$AJ$38)/SUM($AJ$6:$AJ$38)</f>
        <v>5.8705010335741853E-2</v>
      </c>
      <c r="Z78" s="30">
        <f>SUMPRODUCT(Z$6:Z$38,$AJ$6:$AJ$38)/SUM($AJ$6:$AJ$38)</f>
        <v>6.6094595017907607E-3</v>
      </c>
      <c r="AA78" s="30">
        <f>SUMPRODUCT(AA$6:AA$38,$AJ$6:$AJ$38)/SUM($AJ$6:$AJ$38)</f>
        <v>0.11207298962797985</v>
      </c>
      <c r="AB78" s="30">
        <f>SUMPRODUCT(AB$6:AB$38,$AJ$6:$AJ$38)/SUM($AJ$6:$AJ$38)</f>
        <v>0.13965389112469015</v>
      </c>
      <c r="AC78" s="30">
        <f>SUMPRODUCT(AC$6:AC$38,$AJ$6:$AJ$38)/SUM($AJ$6:$AJ$38)</f>
        <v>0.2632778211677243</v>
      </c>
      <c r="AD78" s="30">
        <f>SUMPRODUCT(AD$6:AD$38,$AJ$6:$AJ$38)/SUM($AJ$6:$AJ$38)</f>
        <v>7.4224569691858172E-2</v>
      </c>
      <c r="AE78" s="30">
        <f>SUMPRODUCT(AE$6:AE$38,$AJ$6:$AJ$38)/SUM($AJ$6:$AJ$38)</f>
        <v>1.0104185757523119E-2</v>
      </c>
      <c r="AF78" s="30">
        <f>SUMPRODUCT(AF$6:AF$38,$AJ$6:$AJ$38)/SUM($AJ$6:$AJ$38)</f>
        <v>7.867277677789E-4</v>
      </c>
      <c r="AG78" s="30">
        <f>1-T78</f>
        <v>0.82233248462317254</v>
      </c>
      <c r="AH78" s="30" t="n"/>
    </row>
    <row r="79">
      <c r="B79" t="str">
        <f>VLOOKUP(C79,'extension - productivity'!A45:B220,2,0)</f>
        <v>Somalia</v>
      </c>
      <c r="C79" t="inlineStr">
        <is>
          <t>SO</t>
        </is>
      </c>
      <c r="D79" s="30">
        <f>SUMPRODUCT(D$6:D$38,$AJ$6:$AJ$38)/SUM($AJ$6:$AJ$38)</f>
        <v>1.7325873584827175E-3</v>
      </c>
      <c r="E79" s="30">
        <f>SUMPRODUCT(E$6:E$38,$AJ$6:$AJ$38)/SUM($AJ$6:$AJ$38)</f>
        <v>1.7310882392816251E-3</v>
      </c>
      <c r="F79" s="30">
        <f>SUMPRODUCT(F$6:F$38,$AJ$6:$AJ$38)/SUM($AJ$6:$AJ$38)</f>
        <v>3.2864644265829519E-3</v>
      </c>
      <c r="G79" s="30">
        <f>SUMPRODUCT(G$6:G$38,$AJ$6:$AJ$38)/SUM($AJ$6:$AJ$38)</f>
        <v>3.2231517810611459E-3</v>
      </c>
      <c r="H79" s="30">
        <f>SUMPRODUCT(H$6:H$38,$AJ$6:$AJ$38)/SUM($AJ$6:$AJ$38)</f>
        <v>2.6425553114256296E-2</v>
      </c>
      <c r="I79" s="30">
        <f>SUMPRODUCT(I$6:I$38,$AJ$6:$AJ$38)/SUM($AJ$6:$AJ$38)</f>
        <v>5.0625069824473082E-2</v>
      </c>
      <c r="J79" s="30">
        <f>SUMPRODUCT(J$6:J$38,$AJ$6:$AJ$38)/SUM($AJ$6:$AJ$38)</f>
        <v>4.0926991129133978E-4</v>
      </c>
      <c r="K79" s="30">
        <f>SUMPRODUCT(K$6:K$38,$AJ$6:$AJ$38)/SUM($AJ$6:$AJ$38)</f>
        <v>5.9328608550822341E-3</v>
      </c>
      <c r="L79" s="30">
        <f>SUMPRODUCT(L$6:L$38,$AJ$6:$AJ$38)/SUM($AJ$6:$AJ$38)</f>
        <v>9.0962624550774995E-4</v>
      </c>
      <c r="M79" s="30">
        <f>SUMPRODUCT(M$6:M$38,$AJ$6:$AJ$38)/SUM($AJ$6:$AJ$38)</f>
        <v>1.4616455191133988E-2</v>
      </c>
      <c r="N79" s="30">
        <f>SUMPRODUCT(N$6:N$38,$AJ$6:$AJ$38)/SUM($AJ$6:$AJ$38)</f>
        <v>9.1929601731912907E-5</v>
      </c>
      <c r="O79" s="30">
        <f>SUMPRODUCT(O$6:O$38,$AJ$6:$AJ$38)/SUM($AJ$6:$AJ$38)</f>
        <v>1.5981801687044229E-3</v>
      </c>
      <c r="P79" s="30">
        <f>SUMPRODUCT(P$6:P$38,$AJ$6:$AJ$38)/SUM($AJ$6:$AJ$38)</f>
        <v>1.2850369308522222E-3</v>
      </c>
      <c r="Q79" s="30">
        <f>SUMPRODUCT(Q$6:Q$38,$AJ$6:$AJ$38)/SUM($AJ$6:$AJ$38)</f>
        <v>2.1750160109191456E-2</v>
      </c>
      <c r="R79" s="30">
        <f>SUMPRODUCT(R$6:R$38,$AJ$6:$AJ$38)/SUM($AJ$6:$AJ$38)</f>
        <v>2.4314965858370148E-3</v>
      </c>
      <c r="S79" s="30">
        <f>SUMPRODUCT(S$6:S$38,$AJ$6:$AJ$38)/SUM($AJ$6:$AJ$38)</f>
        <v>4.1618585033357351E-2</v>
      </c>
      <c r="T79" s="30">
        <f>SUMPRODUCT($T$6:$T$38,$AJ$6:$AJ$38)/SUM($AJ$6:$AJ$38)</f>
        <v>0.17766751537682748</v>
      </c>
      <c r="U79" s="30" t="n"/>
      <c r="V79" s="30">
        <f>SUMPRODUCT(V$6:V$38,$AJ$6:$AJ$38)/SUM($AJ$6:$AJ$38)</f>
        <v>5.2740019263789135E-2</v>
      </c>
      <c r="W79" s="30">
        <f>SUMPRODUCT(W$6:W$38,$AJ$6:$AJ$38)/SUM($AJ$6:$AJ$38)</f>
        <v>0.10096416269840058</v>
      </c>
      <c r="X79" s="30">
        <f>SUMPRODUCT(X$6:X$38,$AJ$6:$AJ$38)/SUM($AJ$6:$AJ$38)</f>
        <v>3.4940466198316628E-3</v>
      </c>
      <c r="Y79" s="30">
        <f>SUMPRODUCT(Y$6:Y$38,$AJ$6:$AJ$38)/SUM($AJ$6:$AJ$38)</f>
        <v>5.8705010335741853E-2</v>
      </c>
      <c r="Z79" s="30">
        <f>SUMPRODUCT(Z$6:Z$38,$AJ$6:$AJ$38)/SUM($AJ$6:$AJ$38)</f>
        <v>6.6094595017907607E-3</v>
      </c>
      <c r="AA79" s="30">
        <f>SUMPRODUCT(AA$6:AA$38,$AJ$6:$AJ$38)/SUM($AJ$6:$AJ$38)</f>
        <v>0.11207298962797985</v>
      </c>
      <c r="AB79" s="30">
        <f>SUMPRODUCT(AB$6:AB$38,$AJ$6:$AJ$38)/SUM($AJ$6:$AJ$38)</f>
        <v>0.13965389112469015</v>
      </c>
      <c r="AC79" s="30">
        <f>SUMPRODUCT(AC$6:AC$38,$AJ$6:$AJ$38)/SUM($AJ$6:$AJ$38)</f>
        <v>0.2632778211677243</v>
      </c>
      <c r="AD79" s="30">
        <f>SUMPRODUCT(AD$6:AD$38,$AJ$6:$AJ$38)/SUM($AJ$6:$AJ$38)</f>
        <v>7.4224569691858172E-2</v>
      </c>
      <c r="AE79" s="30">
        <f>SUMPRODUCT(AE$6:AE$38,$AJ$6:$AJ$38)/SUM($AJ$6:$AJ$38)</f>
        <v>1.0104185757523119E-2</v>
      </c>
      <c r="AF79" s="30">
        <f>SUMPRODUCT(AF$6:AF$38,$AJ$6:$AJ$38)/SUM($AJ$6:$AJ$38)</f>
        <v>7.867277677789E-4</v>
      </c>
      <c r="AG79" s="30">
        <f>1-T79</f>
        <v>0.82233248462317254</v>
      </c>
      <c r="AH79" s="30" t="n"/>
    </row>
    <row r="80">
      <c r="B80" t="str">
        <f>VLOOKUP(C80,'extension - productivity'!A46:B221,2,0)</f>
        <v>Malawi</v>
      </c>
      <c r="C80" t="inlineStr">
        <is>
          <t>MW</t>
        </is>
      </c>
      <c r="D80" s="30">
        <f>SUMPRODUCT(D$6:D$38,$AJ$6:$AJ$38)/SUM($AJ$6:$AJ$38)</f>
        <v>1.7325873584827175E-3</v>
      </c>
      <c r="E80" s="30">
        <f>SUMPRODUCT(E$6:E$38,$AJ$6:$AJ$38)/SUM($AJ$6:$AJ$38)</f>
        <v>1.7310882392816251E-3</v>
      </c>
      <c r="F80" s="30">
        <f>SUMPRODUCT(F$6:F$38,$AJ$6:$AJ$38)/SUM($AJ$6:$AJ$38)</f>
        <v>3.2864644265829519E-3</v>
      </c>
      <c r="G80" s="30">
        <f>SUMPRODUCT(G$6:G$38,$AJ$6:$AJ$38)/SUM($AJ$6:$AJ$38)</f>
        <v>3.2231517810611459E-3</v>
      </c>
      <c r="H80" s="30">
        <f>SUMPRODUCT(H$6:H$38,$AJ$6:$AJ$38)/SUM($AJ$6:$AJ$38)</f>
        <v>2.6425553114256296E-2</v>
      </c>
      <c r="I80" s="30">
        <f>SUMPRODUCT(I$6:I$38,$AJ$6:$AJ$38)/SUM($AJ$6:$AJ$38)</f>
        <v>5.0625069824473082E-2</v>
      </c>
      <c r="J80" s="30">
        <f>SUMPRODUCT(J$6:J$38,$AJ$6:$AJ$38)/SUM($AJ$6:$AJ$38)</f>
        <v>4.0926991129133978E-4</v>
      </c>
      <c r="K80" s="30">
        <f>SUMPRODUCT(K$6:K$38,$AJ$6:$AJ$38)/SUM($AJ$6:$AJ$38)</f>
        <v>5.9328608550822341E-3</v>
      </c>
      <c r="L80" s="30">
        <f>SUMPRODUCT(L$6:L$38,$AJ$6:$AJ$38)/SUM($AJ$6:$AJ$38)</f>
        <v>9.0962624550774995E-4</v>
      </c>
      <c r="M80" s="30">
        <f>SUMPRODUCT(M$6:M$38,$AJ$6:$AJ$38)/SUM($AJ$6:$AJ$38)</f>
        <v>1.4616455191133988E-2</v>
      </c>
      <c r="N80" s="30">
        <f>SUMPRODUCT(N$6:N$38,$AJ$6:$AJ$38)/SUM($AJ$6:$AJ$38)</f>
        <v>9.1929601731912907E-5</v>
      </c>
      <c r="O80" s="30">
        <f>SUMPRODUCT(O$6:O$38,$AJ$6:$AJ$38)/SUM($AJ$6:$AJ$38)</f>
        <v>1.5981801687044229E-3</v>
      </c>
      <c r="P80" s="30">
        <f>SUMPRODUCT(P$6:P$38,$AJ$6:$AJ$38)/SUM($AJ$6:$AJ$38)</f>
        <v>1.2850369308522222E-3</v>
      </c>
      <c r="Q80" s="30">
        <f>SUMPRODUCT(Q$6:Q$38,$AJ$6:$AJ$38)/SUM($AJ$6:$AJ$38)</f>
        <v>2.1750160109191456E-2</v>
      </c>
      <c r="R80" s="30">
        <f>SUMPRODUCT(R$6:R$38,$AJ$6:$AJ$38)/SUM($AJ$6:$AJ$38)</f>
        <v>2.4314965858370148E-3</v>
      </c>
      <c r="S80" s="30">
        <f>SUMPRODUCT(S$6:S$38,$AJ$6:$AJ$38)/SUM($AJ$6:$AJ$38)</f>
        <v>4.1618585033357351E-2</v>
      </c>
      <c r="T80" s="30">
        <f>SUMPRODUCT($T$6:$T$38,$AJ$6:$AJ$38)/SUM($AJ$6:$AJ$38)</f>
        <v>0.17766751537682748</v>
      </c>
      <c r="U80" s="30" t="n"/>
      <c r="V80" s="30">
        <f>SUMPRODUCT(V$6:V$38,$AJ$6:$AJ$38)/SUM($AJ$6:$AJ$38)</f>
        <v>5.2740019263789135E-2</v>
      </c>
      <c r="W80" s="30">
        <f>SUMPRODUCT(W$6:W$38,$AJ$6:$AJ$38)/SUM($AJ$6:$AJ$38)</f>
        <v>0.10096416269840058</v>
      </c>
      <c r="X80" s="30">
        <f>SUMPRODUCT(X$6:X$38,$AJ$6:$AJ$38)/SUM($AJ$6:$AJ$38)</f>
        <v>3.4940466198316628E-3</v>
      </c>
      <c r="Y80" s="30">
        <f>SUMPRODUCT(Y$6:Y$38,$AJ$6:$AJ$38)/SUM($AJ$6:$AJ$38)</f>
        <v>5.8705010335741853E-2</v>
      </c>
      <c r="Z80" s="30">
        <f>SUMPRODUCT(Z$6:Z$38,$AJ$6:$AJ$38)/SUM($AJ$6:$AJ$38)</f>
        <v>6.6094595017907607E-3</v>
      </c>
      <c r="AA80" s="30">
        <f>SUMPRODUCT(AA$6:AA$38,$AJ$6:$AJ$38)/SUM($AJ$6:$AJ$38)</f>
        <v>0.11207298962797985</v>
      </c>
      <c r="AB80" s="30">
        <f>SUMPRODUCT(AB$6:AB$38,$AJ$6:$AJ$38)/SUM($AJ$6:$AJ$38)</f>
        <v>0.13965389112469015</v>
      </c>
      <c r="AC80" s="30">
        <f>SUMPRODUCT(AC$6:AC$38,$AJ$6:$AJ$38)/SUM($AJ$6:$AJ$38)</f>
        <v>0.2632778211677243</v>
      </c>
      <c r="AD80" s="30">
        <f>SUMPRODUCT(AD$6:AD$38,$AJ$6:$AJ$38)/SUM($AJ$6:$AJ$38)</f>
        <v>7.4224569691858172E-2</v>
      </c>
      <c r="AE80" s="30">
        <f>SUMPRODUCT(AE$6:AE$38,$AJ$6:$AJ$38)/SUM($AJ$6:$AJ$38)</f>
        <v>1.0104185757523119E-2</v>
      </c>
      <c r="AF80" s="30">
        <f>SUMPRODUCT(AF$6:AF$38,$AJ$6:$AJ$38)/SUM($AJ$6:$AJ$38)</f>
        <v>7.867277677789E-4</v>
      </c>
      <c r="AG80" s="30">
        <f>1-T80</f>
        <v>0.82233248462317254</v>
      </c>
      <c r="AH80" s="30" t="n"/>
    </row>
    <row r="81">
      <c r="B81" t="str">
        <f>VLOOKUP(C81,'extension - productivity'!A47:B222,2,0)</f>
        <v>Senegal</v>
      </c>
      <c r="C81" t="inlineStr">
        <is>
          <t>SN</t>
        </is>
      </c>
      <c r="D81" s="30">
        <f>SUMPRODUCT(D$6:D$38,$AJ$6:$AJ$38)/SUM($AJ$6:$AJ$38)</f>
        <v>1.7325873584827175E-3</v>
      </c>
      <c r="E81" s="30">
        <f>SUMPRODUCT(E$6:E$38,$AJ$6:$AJ$38)/SUM($AJ$6:$AJ$38)</f>
        <v>1.7310882392816251E-3</v>
      </c>
      <c r="F81" s="30">
        <f>SUMPRODUCT(F$6:F$38,$AJ$6:$AJ$38)/SUM($AJ$6:$AJ$38)</f>
        <v>3.2864644265829519E-3</v>
      </c>
      <c r="G81" s="30">
        <f>SUMPRODUCT(G$6:G$38,$AJ$6:$AJ$38)/SUM($AJ$6:$AJ$38)</f>
        <v>3.2231517810611459E-3</v>
      </c>
      <c r="H81" s="30">
        <f>SUMPRODUCT(H$6:H$38,$AJ$6:$AJ$38)/SUM($AJ$6:$AJ$38)</f>
        <v>2.6425553114256296E-2</v>
      </c>
      <c r="I81" s="30">
        <f>SUMPRODUCT(I$6:I$38,$AJ$6:$AJ$38)/SUM($AJ$6:$AJ$38)</f>
        <v>5.0625069824473082E-2</v>
      </c>
      <c r="J81" s="30">
        <f>SUMPRODUCT(J$6:J$38,$AJ$6:$AJ$38)/SUM($AJ$6:$AJ$38)</f>
        <v>4.0926991129133978E-4</v>
      </c>
      <c r="K81" s="30">
        <f>SUMPRODUCT(K$6:K$38,$AJ$6:$AJ$38)/SUM($AJ$6:$AJ$38)</f>
        <v>5.9328608550822341E-3</v>
      </c>
      <c r="L81" s="30">
        <f>SUMPRODUCT(L$6:L$38,$AJ$6:$AJ$38)/SUM($AJ$6:$AJ$38)</f>
        <v>9.0962624550774995E-4</v>
      </c>
      <c r="M81" s="30">
        <f>SUMPRODUCT(M$6:M$38,$AJ$6:$AJ$38)/SUM($AJ$6:$AJ$38)</f>
        <v>1.4616455191133988E-2</v>
      </c>
      <c r="N81" s="30">
        <f>SUMPRODUCT(N$6:N$38,$AJ$6:$AJ$38)/SUM($AJ$6:$AJ$38)</f>
        <v>9.1929601731912907E-5</v>
      </c>
      <c r="O81" s="30">
        <f>SUMPRODUCT(O$6:O$38,$AJ$6:$AJ$38)/SUM($AJ$6:$AJ$38)</f>
        <v>1.5981801687044229E-3</v>
      </c>
      <c r="P81" s="30">
        <f>SUMPRODUCT(P$6:P$38,$AJ$6:$AJ$38)/SUM($AJ$6:$AJ$38)</f>
        <v>1.2850369308522222E-3</v>
      </c>
      <c r="Q81" s="30">
        <f>SUMPRODUCT(Q$6:Q$38,$AJ$6:$AJ$38)/SUM($AJ$6:$AJ$38)</f>
        <v>2.1750160109191456E-2</v>
      </c>
      <c r="R81" s="30">
        <f>SUMPRODUCT(R$6:R$38,$AJ$6:$AJ$38)/SUM($AJ$6:$AJ$38)</f>
        <v>2.4314965858370148E-3</v>
      </c>
      <c r="S81" s="30">
        <f>SUMPRODUCT(S$6:S$38,$AJ$6:$AJ$38)/SUM($AJ$6:$AJ$38)</f>
        <v>4.1618585033357351E-2</v>
      </c>
      <c r="T81" s="30">
        <f>SUMPRODUCT($T$6:$T$38,$AJ$6:$AJ$38)/SUM($AJ$6:$AJ$38)</f>
        <v>0.17766751537682748</v>
      </c>
      <c r="U81" s="30" t="n"/>
      <c r="V81" s="30">
        <f>SUMPRODUCT(V$6:V$38,$AJ$6:$AJ$38)/SUM($AJ$6:$AJ$38)</f>
        <v>5.2740019263789135E-2</v>
      </c>
      <c r="W81" s="30">
        <f>SUMPRODUCT(W$6:W$38,$AJ$6:$AJ$38)/SUM($AJ$6:$AJ$38)</f>
        <v>0.10096416269840058</v>
      </c>
      <c r="X81" s="30">
        <f>SUMPRODUCT(X$6:X$38,$AJ$6:$AJ$38)/SUM($AJ$6:$AJ$38)</f>
        <v>3.4940466198316628E-3</v>
      </c>
      <c r="Y81" s="30">
        <f>SUMPRODUCT(Y$6:Y$38,$AJ$6:$AJ$38)/SUM($AJ$6:$AJ$38)</f>
        <v>5.8705010335741853E-2</v>
      </c>
      <c r="Z81" s="30">
        <f>SUMPRODUCT(Z$6:Z$38,$AJ$6:$AJ$38)/SUM($AJ$6:$AJ$38)</f>
        <v>6.6094595017907607E-3</v>
      </c>
      <c r="AA81" s="30">
        <f>SUMPRODUCT(AA$6:AA$38,$AJ$6:$AJ$38)/SUM($AJ$6:$AJ$38)</f>
        <v>0.11207298962797985</v>
      </c>
      <c r="AB81" s="30">
        <f>SUMPRODUCT(AB$6:AB$38,$AJ$6:$AJ$38)/SUM($AJ$6:$AJ$38)</f>
        <v>0.13965389112469015</v>
      </c>
      <c r="AC81" s="30">
        <f>SUMPRODUCT(AC$6:AC$38,$AJ$6:$AJ$38)/SUM($AJ$6:$AJ$38)</f>
        <v>0.2632778211677243</v>
      </c>
      <c r="AD81" s="30">
        <f>SUMPRODUCT(AD$6:AD$38,$AJ$6:$AJ$38)/SUM($AJ$6:$AJ$38)</f>
        <v>7.4224569691858172E-2</v>
      </c>
      <c r="AE81" s="30">
        <f>SUMPRODUCT(AE$6:AE$38,$AJ$6:$AJ$38)/SUM($AJ$6:$AJ$38)</f>
        <v>1.0104185757523119E-2</v>
      </c>
      <c r="AF81" s="30">
        <f>SUMPRODUCT(AF$6:AF$38,$AJ$6:$AJ$38)/SUM($AJ$6:$AJ$38)</f>
        <v>7.867277677789E-4</v>
      </c>
      <c r="AG81" s="30">
        <f>1-T81</f>
        <v>0.82233248462317254</v>
      </c>
      <c r="AH81" s="30" t="n"/>
    </row>
    <row r="82">
      <c r="B82" t="str">
        <f>VLOOKUP(C82,'extension - productivity'!A48:B223,2,0)</f>
        <v>Burkina Faso</v>
      </c>
      <c r="C82" t="inlineStr">
        <is>
          <t>BF</t>
        </is>
      </c>
      <c r="D82" s="30">
        <f>SUMPRODUCT(D$6:D$38,$AJ$6:$AJ$38)/SUM($AJ$6:$AJ$38)</f>
        <v>1.7325873584827175E-3</v>
      </c>
      <c r="E82" s="30">
        <f>SUMPRODUCT(E$6:E$38,$AJ$6:$AJ$38)/SUM($AJ$6:$AJ$38)</f>
        <v>1.7310882392816251E-3</v>
      </c>
      <c r="F82" s="30">
        <f>SUMPRODUCT(F$6:F$38,$AJ$6:$AJ$38)/SUM($AJ$6:$AJ$38)</f>
        <v>3.2864644265829519E-3</v>
      </c>
      <c r="G82" s="30">
        <f>SUMPRODUCT(G$6:G$38,$AJ$6:$AJ$38)/SUM($AJ$6:$AJ$38)</f>
        <v>3.2231517810611459E-3</v>
      </c>
      <c r="H82" s="30">
        <f>SUMPRODUCT(H$6:H$38,$AJ$6:$AJ$38)/SUM($AJ$6:$AJ$38)</f>
        <v>2.6425553114256296E-2</v>
      </c>
      <c r="I82" s="30">
        <f>SUMPRODUCT(I$6:I$38,$AJ$6:$AJ$38)/SUM($AJ$6:$AJ$38)</f>
        <v>5.0625069824473082E-2</v>
      </c>
      <c r="J82" s="30">
        <f>SUMPRODUCT(J$6:J$38,$AJ$6:$AJ$38)/SUM($AJ$6:$AJ$38)</f>
        <v>4.0926991129133978E-4</v>
      </c>
      <c r="K82" s="30">
        <f>SUMPRODUCT(K$6:K$38,$AJ$6:$AJ$38)/SUM($AJ$6:$AJ$38)</f>
        <v>5.9328608550822341E-3</v>
      </c>
      <c r="L82" s="30">
        <f>SUMPRODUCT(L$6:L$38,$AJ$6:$AJ$38)/SUM($AJ$6:$AJ$38)</f>
        <v>9.0962624550774995E-4</v>
      </c>
      <c r="M82" s="30">
        <f>SUMPRODUCT(M$6:M$38,$AJ$6:$AJ$38)/SUM($AJ$6:$AJ$38)</f>
        <v>1.4616455191133988E-2</v>
      </c>
      <c r="N82" s="30">
        <f>SUMPRODUCT(N$6:N$38,$AJ$6:$AJ$38)/SUM($AJ$6:$AJ$38)</f>
        <v>9.1929601731912907E-5</v>
      </c>
      <c r="O82" s="30">
        <f>SUMPRODUCT(O$6:O$38,$AJ$6:$AJ$38)/SUM($AJ$6:$AJ$38)</f>
        <v>1.5981801687044229E-3</v>
      </c>
      <c r="P82" s="30">
        <f>SUMPRODUCT(P$6:P$38,$AJ$6:$AJ$38)/SUM($AJ$6:$AJ$38)</f>
        <v>1.2850369308522222E-3</v>
      </c>
      <c r="Q82" s="30">
        <f>SUMPRODUCT(Q$6:Q$38,$AJ$6:$AJ$38)/SUM($AJ$6:$AJ$38)</f>
        <v>2.1750160109191456E-2</v>
      </c>
      <c r="R82" s="30">
        <f>SUMPRODUCT(R$6:R$38,$AJ$6:$AJ$38)/SUM($AJ$6:$AJ$38)</f>
        <v>2.4314965858370148E-3</v>
      </c>
      <c r="S82" s="30">
        <f>SUMPRODUCT(S$6:S$38,$AJ$6:$AJ$38)/SUM($AJ$6:$AJ$38)</f>
        <v>4.1618585033357351E-2</v>
      </c>
      <c r="T82" s="30">
        <f>SUMPRODUCT($T$6:$T$38,$AJ$6:$AJ$38)/SUM($AJ$6:$AJ$38)</f>
        <v>0.17766751537682748</v>
      </c>
      <c r="U82" s="30" t="n"/>
      <c r="V82" s="30">
        <f>SUMPRODUCT(V$6:V$38,$AJ$6:$AJ$38)/SUM($AJ$6:$AJ$38)</f>
        <v>5.2740019263789135E-2</v>
      </c>
      <c r="W82" s="30">
        <f>SUMPRODUCT(W$6:W$38,$AJ$6:$AJ$38)/SUM($AJ$6:$AJ$38)</f>
        <v>0.10096416269840058</v>
      </c>
      <c r="X82" s="30">
        <f>SUMPRODUCT(X$6:X$38,$AJ$6:$AJ$38)/SUM($AJ$6:$AJ$38)</f>
        <v>3.4940466198316628E-3</v>
      </c>
      <c r="Y82" s="30">
        <f>SUMPRODUCT(Y$6:Y$38,$AJ$6:$AJ$38)/SUM($AJ$6:$AJ$38)</f>
        <v>5.8705010335741853E-2</v>
      </c>
      <c r="Z82" s="30">
        <f>SUMPRODUCT(Z$6:Z$38,$AJ$6:$AJ$38)/SUM($AJ$6:$AJ$38)</f>
        <v>6.6094595017907607E-3</v>
      </c>
      <c r="AA82" s="30">
        <f>SUMPRODUCT(AA$6:AA$38,$AJ$6:$AJ$38)/SUM($AJ$6:$AJ$38)</f>
        <v>0.11207298962797985</v>
      </c>
      <c r="AB82" s="30">
        <f>SUMPRODUCT(AB$6:AB$38,$AJ$6:$AJ$38)/SUM($AJ$6:$AJ$38)</f>
        <v>0.13965389112469015</v>
      </c>
      <c r="AC82" s="30">
        <f>SUMPRODUCT(AC$6:AC$38,$AJ$6:$AJ$38)/SUM($AJ$6:$AJ$38)</f>
        <v>0.2632778211677243</v>
      </c>
      <c r="AD82" s="30">
        <f>SUMPRODUCT(AD$6:AD$38,$AJ$6:$AJ$38)/SUM($AJ$6:$AJ$38)</f>
        <v>7.4224569691858172E-2</v>
      </c>
      <c r="AE82" s="30">
        <f>SUMPRODUCT(AE$6:AE$38,$AJ$6:$AJ$38)/SUM($AJ$6:$AJ$38)</f>
        <v>1.0104185757523119E-2</v>
      </c>
      <c r="AF82" s="30">
        <f>SUMPRODUCT(AF$6:AF$38,$AJ$6:$AJ$38)/SUM($AJ$6:$AJ$38)</f>
        <v>7.867277677789E-4</v>
      </c>
      <c r="AG82" s="30">
        <f>1-T82</f>
        <v>0.82233248462317254</v>
      </c>
      <c r="AH82" s="30" t="n"/>
    </row>
    <row r="83">
      <c r="B83" t="str">
        <f>VLOOKUP(C83,'extension - productivity'!A49:B224,2,0)</f>
        <v>The Gambia</v>
      </c>
      <c r="C83" t="inlineStr">
        <is>
          <t>GM</t>
        </is>
      </c>
      <c r="D83" s="30">
        <f>SUMPRODUCT(D$6:D$38,$AJ$6:$AJ$38)/SUM($AJ$6:$AJ$38)</f>
        <v>1.7325873584827175E-3</v>
      </c>
      <c r="E83" s="30">
        <f>SUMPRODUCT(E$6:E$38,$AJ$6:$AJ$38)/SUM($AJ$6:$AJ$38)</f>
        <v>1.7310882392816251E-3</v>
      </c>
      <c r="F83" s="30">
        <f>SUMPRODUCT(F$6:F$38,$AJ$6:$AJ$38)/SUM($AJ$6:$AJ$38)</f>
        <v>3.2864644265829519E-3</v>
      </c>
      <c r="G83" s="30">
        <f>SUMPRODUCT(G$6:G$38,$AJ$6:$AJ$38)/SUM($AJ$6:$AJ$38)</f>
        <v>3.2231517810611459E-3</v>
      </c>
      <c r="H83" s="30">
        <f>SUMPRODUCT(H$6:H$38,$AJ$6:$AJ$38)/SUM($AJ$6:$AJ$38)</f>
        <v>2.6425553114256296E-2</v>
      </c>
      <c r="I83" s="30">
        <f>SUMPRODUCT(I$6:I$38,$AJ$6:$AJ$38)/SUM($AJ$6:$AJ$38)</f>
        <v>5.0625069824473082E-2</v>
      </c>
      <c r="J83" s="30">
        <f>SUMPRODUCT(J$6:J$38,$AJ$6:$AJ$38)/SUM($AJ$6:$AJ$38)</f>
        <v>4.0926991129133978E-4</v>
      </c>
      <c r="K83" s="30">
        <f>SUMPRODUCT(K$6:K$38,$AJ$6:$AJ$38)/SUM($AJ$6:$AJ$38)</f>
        <v>5.9328608550822341E-3</v>
      </c>
      <c r="L83" s="30">
        <f>SUMPRODUCT(L$6:L$38,$AJ$6:$AJ$38)/SUM($AJ$6:$AJ$38)</f>
        <v>9.0962624550774995E-4</v>
      </c>
      <c r="M83" s="30">
        <f>SUMPRODUCT(M$6:M$38,$AJ$6:$AJ$38)/SUM($AJ$6:$AJ$38)</f>
        <v>1.4616455191133988E-2</v>
      </c>
      <c r="N83" s="30">
        <f>SUMPRODUCT(N$6:N$38,$AJ$6:$AJ$38)/SUM($AJ$6:$AJ$38)</f>
        <v>9.1929601731912907E-5</v>
      </c>
      <c r="O83" s="30">
        <f>SUMPRODUCT(O$6:O$38,$AJ$6:$AJ$38)/SUM($AJ$6:$AJ$38)</f>
        <v>1.5981801687044229E-3</v>
      </c>
      <c r="P83" s="30">
        <f>SUMPRODUCT(P$6:P$38,$AJ$6:$AJ$38)/SUM($AJ$6:$AJ$38)</f>
        <v>1.2850369308522222E-3</v>
      </c>
      <c r="Q83" s="30">
        <f>SUMPRODUCT(Q$6:Q$38,$AJ$6:$AJ$38)/SUM($AJ$6:$AJ$38)</f>
        <v>2.1750160109191456E-2</v>
      </c>
      <c r="R83" s="30">
        <f>SUMPRODUCT(R$6:R$38,$AJ$6:$AJ$38)/SUM($AJ$6:$AJ$38)</f>
        <v>2.4314965858370148E-3</v>
      </c>
      <c r="S83" s="30">
        <f>SUMPRODUCT(S$6:S$38,$AJ$6:$AJ$38)/SUM($AJ$6:$AJ$38)</f>
        <v>4.1618585033357351E-2</v>
      </c>
      <c r="T83" s="30">
        <f>SUMPRODUCT($T$6:$T$38,$AJ$6:$AJ$38)/SUM($AJ$6:$AJ$38)</f>
        <v>0.17766751537682748</v>
      </c>
      <c r="U83" s="30" t="n"/>
      <c r="V83" s="30">
        <f>SUMPRODUCT(V$6:V$38,$AJ$6:$AJ$38)/SUM($AJ$6:$AJ$38)</f>
        <v>5.2740019263789135E-2</v>
      </c>
      <c r="W83" s="30">
        <f>SUMPRODUCT(W$6:W$38,$AJ$6:$AJ$38)/SUM($AJ$6:$AJ$38)</f>
        <v>0.10096416269840058</v>
      </c>
      <c r="X83" s="30">
        <f>SUMPRODUCT(X$6:X$38,$AJ$6:$AJ$38)/SUM($AJ$6:$AJ$38)</f>
        <v>3.4940466198316628E-3</v>
      </c>
      <c r="Y83" s="30">
        <f>SUMPRODUCT(Y$6:Y$38,$AJ$6:$AJ$38)/SUM($AJ$6:$AJ$38)</f>
        <v>5.8705010335741853E-2</v>
      </c>
      <c r="Z83" s="30">
        <f>SUMPRODUCT(Z$6:Z$38,$AJ$6:$AJ$38)/SUM($AJ$6:$AJ$38)</f>
        <v>6.6094595017907607E-3</v>
      </c>
      <c r="AA83" s="30">
        <f>SUMPRODUCT(AA$6:AA$38,$AJ$6:$AJ$38)/SUM($AJ$6:$AJ$38)</f>
        <v>0.11207298962797985</v>
      </c>
      <c r="AB83" s="30">
        <f>SUMPRODUCT(AB$6:AB$38,$AJ$6:$AJ$38)/SUM($AJ$6:$AJ$38)</f>
        <v>0.13965389112469015</v>
      </c>
      <c r="AC83" s="30">
        <f>SUMPRODUCT(AC$6:AC$38,$AJ$6:$AJ$38)/SUM($AJ$6:$AJ$38)</f>
        <v>0.2632778211677243</v>
      </c>
      <c r="AD83" s="30">
        <f>SUMPRODUCT(AD$6:AD$38,$AJ$6:$AJ$38)/SUM($AJ$6:$AJ$38)</f>
        <v>7.4224569691858172E-2</v>
      </c>
      <c r="AE83" s="30">
        <f>SUMPRODUCT(AE$6:AE$38,$AJ$6:$AJ$38)/SUM($AJ$6:$AJ$38)</f>
        <v>1.0104185757523119E-2</v>
      </c>
      <c r="AF83" s="30">
        <f>SUMPRODUCT(AF$6:AF$38,$AJ$6:$AJ$38)/SUM($AJ$6:$AJ$38)</f>
        <v>7.867277677789E-4</v>
      </c>
      <c r="AG83" s="30">
        <f>1-T83</f>
        <v>0.82233248462317254</v>
      </c>
      <c r="AH83" s="30" t="n"/>
    </row>
    <row r="84">
      <c r="B84" t="str">
        <f>VLOOKUP(C84,'extension - productivity'!A50:B225,2,0)</f>
        <v>Haiti</v>
      </c>
      <c r="C84" t="inlineStr">
        <is>
          <t>HT</t>
        </is>
      </c>
      <c r="D84" s="30">
        <f>SUMPRODUCT(D$6:D$38,$AJ$6:$AJ$38)/SUM($AJ$6:$AJ$38)</f>
        <v>1.7325873584827175E-3</v>
      </c>
      <c r="E84" s="30">
        <f>SUMPRODUCT(E$6:E$38,$AJ$6:$AJ$38)/SUM($AJ$6:$AJ$38)</f>
        <v>1.7310882392816251E-3</v>
      </c>
      <c r="F84" s="30">
        <f>SUMPRODUCT(F$6:F$38,$AJ$6:$AJ$38)/SUM($AJ$6:$AJ$38)</f>
        <v>3.2864644265829519E-3</v>
      </c>
      <c r="G84" s="30">
        <f>SUMPRODUCT(G$6:G$38,$AJ$6:$AJ$38)/SUM($AJ$6:$AJ$38)</f>
        <v>3.2231517810611459E-3</v>
      </c>
      <c r="H84" s="30">
        <f>SUMPRODUCT(H$6:H$38,$AJ$6:$AJ$38)/SUM($AJ$6:$AJ$38)</f>
        <v>2.6425553114256296E-2</v>
      </c>
      <c r="I84" s="30">
        <f>SUMPRODUCT(I$6:I$38,$AJ$6:$AJ$38)/SUM($AJ$6:$AJ$38)</f>
        <v>5.0625069824473082E-2</v>
      </c>
      <c r="J84" s="30">
        <f>SUMPRODUCT(J$6:J$38,$AJ$6:$AJ$38)/SUM($AJ$6:$AJ$38)</f>
        <v>4.0926991129133978E-4</v>
      </c>
      <c r="K84" s="30">
        <f>SUMPRODUCT(K$6:K$38,$AJ$6:$AJ$38)/SUM($AJ$6:$AJ$38)</f>
        <v>5.9328608550822341E-3</v>
      </c>
      <c r="L84" s="30">
        <f>SUMPRODUCT(L$6:L$38,$AJ$6:$AJ$38)/SUM($AJ$6:$AJ$38)</f>
        <v>9.0962624550774995E-4</v>
      </c>
      <c r="M84" s="30">
        <f>SUMPRODUCT(M$6:M$38,$AJ$6:$AJ$38)/SUM($AJ$6:$AJ$38)</f>
        <v>1.4616455191133988E-2</v>
      </c>
      <c r="N84" s="30">
        <f>SUMPRODUCT(N$6:N$38,$AJ$6:$AJ$38)/SUM($AJ$6:$AJ$38)</f>
        <v>9.1929601731912907E-5</v>
      </c>
      <c r="O84" s="30">
        <f>SUMPRODUCT(O$6:O$38,$AJ$6:$AJ$38)/SUM($AJ$6:$AJ$38)</f>
        <v>1.5981801687044229E-3</v>
      </c>
      <c r="P84" s="30">
        <f>SUMPRODUCT(P$6:P$38,$AJ$6:$AJ$38)/SUM($AJ$6:$AJ$38)</f>
        <v>1.2850369308522222E-3</v>
      </c>
      <c r="Q84" s="30">
        <f>SUMPRODUCT(Q$6:Q$38,$AJ$6:$AJ$38)/SUM($AJ$6:$AJ$38)</f>
        <v>2.1750160109191456E-2</v>
      </c>
      <c r="R84" s="30">
        <f>SUMPRODUCT(R$6:R$38,$AJ$6:$AJ$38)/SUM($AJ$6:$AJ$38)</f>
        <v>2.4314965858370148E-3</v>
      </c>
      <c r="S84" s="30">
        <f>SUMPRODUCT(S$6:S$38,$AJ$6:$AJ$38)/SUM($AJ$6:$AJ$38)</f>
        <v>4.1618585033357351E-2</v>
      </c>
      <c r="T84" s="30">
        <f>SUMPRODUCT($T$6:$T$38,$AJ$6:$AJ$38)/SUM($AJ$6:$AJ$38)</f>
        <v>0.17766751537682748</v>
      </c>
      <c r="U84" s="30" t="n"/>
      <c r="V84" s="30">
        <f>SUMPRODUCT(V$6:V$38,$AJ$6:$AJ$38)/SUM($AJ$6:$AJ$38)</f>
        <v>5.2740019263789135E-2</v>
      </c>
      <c r="W84" s="30">
        <f>SUMPRODUCT(W$6:W$38,$AJ$6:$AJ$38)/SUM($AJ$6:$AJ$38)</f>
        <v>0.10096416269840058</v>
      </c>
      <c r="X84" s="30">
        <f>SUMPRODUCT(X$6:X$38,$AJ$6:$AJ$38)/SUM($AJ$6:$AJ$38)</f>
        <v>3.4940466198316628E-3</v>
      </c>
      <c r="Y84" s="30">
        <f>SUMPRODUCT(Y$6:Y$38,$AJ$6:$AJ$38)/SUM($AJ$6:$AJ$38)</f>
        <v>5.8705010335741853E-2</v>
      </c>
      <c r="Z84" s="30">
        <f>SUMPRODUCT(Z$6:Z$38,$AJ$6:$AJ$38)/SUM($AJ$6:$AJ$38)</f>
        <v>6.6094595017907607E-3</v>
      </c>
      <c r="AA84" s="30">
        <f>SUMPRODUCT(AA$6:AA$38,$AJ$6:$AJ$38)/SUM($AJ$6:$AJ$38)</f>
        <v>0.11207298962797985</v>
      </c>
      <c r="AB84" s="30">
        <f>SUMPRODUCT(AB$6:AB$38,$AJ$6:$AJ$38)/SUM($AJ$6:$AJ$38)</f>
        <v>0.13965389112469015</v>
      </c>
      <c r="AC84" s="30">
        <f>SUMPRODUCT(AC$6:AC$38,$AJ$6:$AJ$38)/SUM($AJ$6:$AJ$38)</f>
        <v>0.2632778211677243</v>
      </c>
      <c r="AD84" s="30">
        <f>SUMPRODUCT(AD$6:AD$38,$AJ$6:$AJ$38)/SUM($AJ$6:$AJ$38)</f>
        <v>7.4224569691858172E-2</v>
      </c>
      <c r="AE84" s="30">
        <f>SUMPRODUCT(AE$6:AE$38,$AJ$6:$AJ$38)/SUM($AJ$6:$AJ$38)</f>
        <v>1.0104185757523119E-2</v>
      </c>
      <c r="AF84" s="30">
        <f>SUMPRODUCT(AF$6:AF$38,$AJ$6:$AJ$38)/SUM($AJ$6:$AJ$38)</f>
        <v>7.867277677789E-4</v>
      </c>
      <c r="AG84" s="30">
        <f>1-T84</f>
        <v>0.82233248462317254</v>
      </c>
      <c r="AH84" s="30" t="n"/>
    </row>
    <row r="85">
      <c r="B85" t="str">
        <f>VLOOKUP(C85,'extension - productivity'!A51:B226,2,0)</f>
        <v>Argentina</v>
      </c>
      <c r="C85" t="inlineStr">
        <is>
          <t>AR</t>
        </is>
      </c>
      <c r="D85" s="30">
        <f>SUMPRODUCT(D$6:D$38,$AJ$6:$AJ$38)/SUM($AJ$6:$AJ$38)</f>
        <v>1.7325873584827175E-3</v>
      </c>
      <c r="E85" s="30">
        <f>SUMPRODUCT(E$6:E$38,$AJ$6:$AJ$38)/SUM($AJ$6:$AJ$38)</f>
        <v>1.7310882392816251E-3</v>
      </c>
      <c r="F85" s="30">
        <f>SUMPRODUCT(F$6:F$38,$AJ$6:$AJ$38)/SUM($AJ$6:$AJ$38)</f>
        <v>3.2864644265829519E-3</v>
      </c>
      <c r="G85" s="30">
        <f>SUMPRODUCT(G$6:G$38,$AJ$6:$AJ$38)/SUM($AJ$6:$AJ$38)</f>
        <v>3.2231517810611459E-3</v>
      </c>
      <c r="H85" s="30">
        <f>SUMPRODUCT(H$6:H$38,$AJ$6:$AJ$38)/SUM($AJ$6:$AJ$38)</f>
        <v>2.6425553114256296E-2</v>
      </c>
      <c r="I85" s="30">
        <f>SUMPRODUCT(I$6:I$38,$AJ$6:$AJ$38)/SUM($AJ$6:$AJ$38)</f>
        <v>5.0625069824473082E-2</v>
      </c>
      <c r="J85" s="30">
        <f>SUMPRODUCT(J$6:J$38,$AJ$6:$AJ$38)/SUM($AJ$6:$AJ$38)</f>
        <v>4.0926991129133978E-4</v>
      </c>
      <c r="K85" s="30">
        <f>SUMPRODUCT(K$6:K$38,$AJ$6:$AJ$38)/SUM($AJ$6:$AJ$38)</f>
        <v>5.9328608550822341E-3</v>
      </c>
      <c r="L85" s="30">
        <f>SUMPRODUCT(L$6:L$38,$AJ$6:$AJ$38)/SUM($AJ$6:$AJ$38)</f>
        <v>9.0962624550774995E-4</v>
      </c>
      <c r="M85" s="30">
        <f>SUMPRODUCT(M$6:M$38,$AJ$6:$AJ$38)/SUM($AJ$6:$AJ$38)</f>
        <v>1.4616455191133988E-2</v>
      </c>
      <c r="N85" s="30">
        <f>SUMPRODUCT(N$6:N$38,$AJ$6:$AJ$38)/SUM($AJ$6:$AJ$38)</f>
        <v>9.1929601731912907E-5</v>
      </c>
      <c r="O85" s="30">
        <f>SUMPRODUCT(O$6:O$38,$AJ$6:$AJ$38)/SUM($AJ$6:$AJ$38)</f>
        <v>1.5981801687044229E-3</v>
      </c>
      <c r="P85" s="30">
        <f>SUMPRODUCT(P$6:P$38,$AJ$6:$AJ$38)/SUM($AJ$6:$AJ$38)</f>
        <v>1.2850369308522222E-3</v>
      </c>
      <c r="Q85" s="30">
        <f>SUMPRODUCT(Q$6:Q$38,$AJ$6:$AJ$38)/SUM($AJ$6:$AJ$38)</f>
        <v>2.1750160109191456E-2</v>
      </c>
      <c r="R85" s="30">
        <f>SUMPRODUCT(R$6:R$38,$AJ$6:$AJ$38)/SUM($AJ$6:$AJ$38)</f>
        <v>2.4314965858370148E-3</v>
      </c>
      <c r="S85" s="30">
        <f>SUMPRODUCT(S$6:S$38,$AJ$6:$AJ$38)/SUM($AJ$6:$AJ$38)</f>
        <v>4.1618585033357351E-2</v>
      </c>
      <c r="T85" s="30">
        <f>SUMPRODUCT($T$6:$T$38,$AJ$6:$AJ$38)/SUM($AJ$6:$AJ$38)</f>
        <v>0.17766751537682748</v>
      </c>
      <c r="U85" s="30" t="n"/>
      <c r="V85" s="30">
        <f>SUMPRODUCT(V$6:V$38,$AJ$6:$AJ$38)/SUM($AJ$6:$AJ$38)</f>
        <v>5.2740019263789135E-2</v>
      </c>
      <c r="W85" s="30">
        <f>SUMPRODUCT(W$6:W$38,$AJ$6:$AJ$38)/SUM($AJ$6:$AJ$38)</f>
        <v>0.10096416269840058</v>
      </c>
      <c r="X85" s="30">
        <f>SUMPRODUCT(X$6:X$38,$AJ$6:$AJ$38)/SUM($AJ$6:$AJ$38)</f>
        <v>3.4940466198316628E-3</v>
      </c>
      <c r="Y85" s="30">
        <f>SUMPRODUCT(Y$6:Y$38,$AJ$6:$AJ$38)/SUM($AJ$6:$AJ$38)</f>
        <v>5.8705010335741853E-2</v>
      </c>
      <c r="Z85" s="30">
        <f>SUMPRODUCT(Z$6:Z$38,$AJ$6:$AJ$38)/SUM($AJ$6:$AJ$38)</f>
        <v>6.6094595017907607E-3</v>
      </c>
      <c r="AA85" s="30">
        <f>SUMPRODUCT(AA$6:AA$38,$AJ$6:$AJ$38)/SUM($AJ$6:$AJ$38)</f>
        <v>0.11207298962797985</v>
      </c>
      <c r="AB85" s="30">
        <f>SUMPRODUCT(AB$6:AB$38,$AJ$6:$AJ$38)/SUM($AJ$6:$AJ$38)</f>
        <v>0.13965389112469015</v>
      </c>
      <c r="AC85" s="30">
        <f>SUMPRODUCT(AC$6:AC$38,$AJ$6:$AJ$38)/SUM($AJ$6:$AJ$38)</f>
        <v>0.2632778211677243</v>
      </c>
      <c r="AD85" s="30">
        <f>SUMPRODUCT(AD$6:AD$38,$AJ$6:$AJ$38)/SUM($AJ$6:$AJ$38)</f>
        <v>7.4224569691858172E-2</v>
      </c>
      <c r="AE85" s="30">
        <f>SUMPRODUCT(AE$6:AE$38,$AJ$6:$AJ$38)/SUM($AJ$6:$AJ$38)</f>
        <v>1.0104185757523119E-2</v>
      </c>
      <c r="AF85" s="30">
        <f>SUMPRODUCT(AF$6:AF$38,$AJ$6:$AJ$38)/SUM($AJ$6:$AJ$38)</f>
        <v>7.867277677789E-4</v>
      </c>
      <c r="AG85" s="30">
        <f>1-T85</f>
        <v>0.82233248462317254</v>
      </c>
      <c r="AH85" s="30" t="n"/>
    </row>
    <row r="86">
      <c r="B86" t="str">
        <f>VLOOKUP(C86,'extension - productivity'!A52:B227,2,0)</f>
        <v>Kenya</v>
      </c>
      <c r="C86" t="inlineStr">
        <is>
          <t>KE</t>
        </is>
      </c>
      <c r="D86" s="30">
        <f>SUMPRODUCT(D$6:D$38,$AJ$6:$AJ$38)/SUM($AJ$6:$AJ$38)</f>
        <v>1.7325873584827175E-3</v>
      </c>
      <c r="E86" s="30">
        <f>SUMPRODUCT(E$6:E$38,$AJ$6:$AJ$38)/SUM($AJ$6:$AJ$38)</f>
        <v>1.7310882392816251E-3</v>
      </c>
      <c r="F86" s="30">
        <f>SUMPRODUCT(F$6:F$38,$AJ$6:$AJ$38)/SUM($AJ$6:$AJ$38)</f>
        <v>3.2864644265829519E-3</v>
      </c>
      <c r="G86" s="30">
        <f>SUMPRODUCT(G$6:G$38,$AJ$6:$AJ$38)/SUM($AJ$6:$AJ$38)</f>
        <v>3.2231517810611459E-3</v>
      </c>
      <c r="H86" s="30">
        <f>SUMPRODUCT(H$6:H$38,$AJ$6:$AJ$38)/SUM($AJ$6:$AJ$38)</f>
        <v>2.6425553114256296E-2</v>
      </c>
      <c r="I86" s="30">
        <f>SUMPRODUCT(I$6:I$38,$AJ$6:$AJ$38)/SUM($AJ$6:$AJ$38)</f>
        <v>5.0625069824473082E-2</v>
      </c>
      <c r="J86" s="30">
        <f>SUMPRODUCT(J$6:J$38,$AJ$6:$AJ$38)/SUM($AJ$6:$AJ$38)</f>
        <v>4.0926991129133978E-4</v>
      </c>
      <c r="K86" s="30">
        <f>SUMPRODUCT(K$6:K$38,$AJ$6:$AJ$38)/SUM($AJ$6:$AJ$38)</f>
        <v>5.9328608550822341E-3</v>
      </c>
      <c r="L86" s="30">
        <f>SUMPRODUCT(L$6:L$38,$AJ$6:$AJ$38)/SUM($AJ$6:$AJ$38)</f>
        <v>9.0962624550774995E-4</v>
      </c>
      <c r="M86" s="30">
        <f>SUMPRODUCT(M$6:M$38,$AJ$6:$AJ$38)/SUM($AJ$6:$AJ$38)</f>
        <v>1.4616455191133988E-2</v>
      </c>
      <c r="N86" s="30">
        <f>SUMPRODUCT(N$6:N$38,$AJ$6:$AJ$38)/SUM($AJ$6:$AJ$38)</f>
        <v>9.1929601731912907E-5</v>
      </c>
      <c r="O86" s="30">
        <f>SUMPRODUCT(O$6:O$38,$AJ$6:$AJ$38)/SUM($AJ$6:$AJ$38)</f>
        <v>1.5981801687044229E-3</v>
      </c>
      <c r="P86" s="30">
        <f>SUMPRODUCT(P$6:P$38,$AJ$6:$AJ$38)/SUM($AJ$6:$AJ$38)</f>
        <v>1.2850369308522222E-3</v>
      </c>
      <c r="Q86" s="30">
        <f>SUMPRODUCT(Q$6:Q$38,$AJ$6:$AJ$38)/SUM($AJ$6:$AJ$38)</f>
        <v>2.1750160109191456E-2</v>
      </c>
      <c r="R86" s="30">
        <f>SUMPRODUCT(R$6:R$38,$AJ$6:$AJ$38)/SUM($AJ$6:$AJ$38)</f>
        <v>2.4314965858370148E-3</v>
      </c>
      <c r="S86" s="30">
        <f>SUMPRODUCT(S$6:S$38,$AJ$6:$AJ$38)/SUM($AJ$6:$AJ$38)</f>
        <v>4.1618585033357351E-2</v>
      </c>
      <c r="T86" s="30">
        <f>SUMPRODUCT($T$6:$T$38,$AJ$6:$AJ$38)/SUM($AJ$6:$AJ$38)</f>
        <v>0.17766751537682748</v>
      </c>
      <c r="U86" s="30" t="n"/>
      <c r="V86" s="30">
        <f>SUMPRODUCT(V$6:V$38,$AJ$6:$AJ$38)/SUM($AJ$6:$AJ$38)</f>
        <v>5.2740019263789135E-2</v>
      </c>
      <c r="W86" s="30">
        <f>SUMPRODUCT(W$6:W$38,$AJ$6:$AJ$38)/SUM($AJ$6:$AJ$38)</f>
        <v>0.10096416269840058</v>
      </c>
      <c r="X86" s="30">
        <f>SUMPRODUCT(X$6:X$38,$AJ$6:$AJ$38)/SUM($AJ$6:$AJ$38)</f>
        <v>3.4940466198316628E-3</v>
      </c>
      <c r="Y86" s="30">
        <f>SUMPRODUCT(Y$6:Y$38,$AJ$6:$AJ$38)/SUM($AJ$6:$AJ$38)</f>
        <v>5.8705010335741853E-2</v>
      </c>
      <c r="Z86" s="30">
        <f>SUMPRODUCT(Z$6:Z$38,$AJ$6:$AJ$38)/SUM($AJ$6:$AJ$38)</f>
        <v>6.6094595017907607E-3</v>
      </c>
      <c r="AA86" s="30">
        <f>SUMPRODUCT(AA$6:AA$38,$AJ$6:$AJ$38)/SUM($AJ$6:$AJ$38)</f>
        <v>0.11207298962797985</v>
      </c>
      <c r="AB86" s="30">
        <f>SUMPRODUCT(AB$6:AB$38,$AJ$6:$AJ$38)/SUM($AJ$6:$AJ$38)</f>
        <v>0.13965389112469015</v>
      </c>
      <c r="AC86" s="30">
        <f>SUMPRODUCT(AC$6:AC$38,$AJ$6:$AJ$38)/SUM($AJ$6:$AJ$38)</f>
        <v>0.2632778211677243</v>
      </c>
      <c r="AD86" s="30">
        <f>SUMPRODUCT(AD$6:AD$38,$AJ$6:$AJ$38)/SUM($AJ$6:$AJ$38)</f>
        <v>7.4224569691858172E-2</v>
      </c>
      <c r="AE86" s="30">
        <f>SUMPRODUCT(AE$6:AE$38,$AJ$6:$AJ$38)/SUM($AJ$6:$AJ$38)</f>
        <v>1.0104185757523119E-2</v>
      </c>
      <c r="AF86" s="30">
        <f>SUMPRODUCT(AF$6:AF$38,$AJ$6:$AJ$38)/SUM($AJ$6:$AJ$38)</f>
        <v>7.867277677789E-4</v>
      </c>
      <c r="AG86" s="30">
        <f>1-T86</f>
        <v>0.82233248462317254</v>
      </c>
      <c r="AH86" s="30" t="n"/>
    </row>
    <row r="87">
      <c r="B87" t="str">
        <f>VLOOKUP(C87,'extension - productivity'!A53:B228,2,0)</f>
        <v>Tanzania</v>
      </c>
      <c r="C87" t="inlineStr">
        <is>
          <t>TZ</t>
        </is>
      </c>
      <c r="D87" s="30">
        <f>SUMPRODUCT(D$6:D$38,$AJ$6:$AJ$38)/SUM($AJ$6:$AJ$38)</f>
        <v>1.7325873584827175E-3</v>
      </c>
      <c r="E87" s="30">
        <f>SUMPRODUCT(E$6:E$38,$AJ$6:$AJ$38)/SUM($AJ$6:$AJ$38)</f>
        <v>1.7310882392816251E-3</v>
      </c>
      <c r="F87" s="30">
        <f>SUMPRODUCT(F$6:F$38,$AJ$6:$AJ$38)/SUM($AJ$6:$AJ$38)</f>
        <v>3.2864644265829519E-3</v>
      </c>
      <c r="G87" s="30">
        <f>SUMPRODUCT(G$6:G$38,$AJ$6:$AJ$38)/SUM($AJ$6:$AJ$38)</f>
        <v>3.2231517810611459E-3</v>
      </c>
      <c r="H87" s="30">
        <f>SUMPRODUCT(H$6:H$38,$AJ$6:$AJ$38)/SUM($AJ$6:$AJ$38)</f>
        <v>2.6425553114256296E-2</v>
      </c>
      <c r="I87" s="30">
        <f>SUMPRODUCT(I$6:I$38,$AJ$6:$AJ$38)/SUM($AJ$6:$AJ$38)</f>
        <v>5.0625069824473082E-2</v>
      </c>
      <c r="J87" s="30">
        <f>SUMPRODUCT(J$6:J$38,$AJ$6:$AJ$38)/SUM($AJ$6:$AJ$38)</f>
        <v>4.0926991129133978E-4</v>
      </c>
      <c r="K87" s="30">
        <f>SUMPRODUCT(K$6:K$38,$AJ$6:$AJ$38)/SUM($AJ$6:$AJ$38)</f>
        <v>5.9328608550822341E-3</v>
      </c>
      <c r="L87" s="30">
        <f>SUMPRODUCT(L$6:L$38,$AJ$6:$AJ$38)/SUM($AJ$6:$AJ$38)</f>
        <v>9.0962624550774995E-4</v>
      </c>
      <c r="M87" s="30">
        <f>SUMPRODUCT(M$6:M$38,$AJ$6:$AJ$38)/SUM($AJ$6:$AJ$38)</f>
        <v>1.4616455191133988E-2</v>
      </c>
      <c r="N87" s="30">
        <f>SUMPRODUCT(N$6:N$38,$AJ$6:$AJ$38)/SUM($AJ$6:$AJ$38)</f>
        <v>9.1929601731912907E-5</v>
      </c>
      <c r="O87" s="30">
        <f>SUMPRODUCT(O$6:O$38,$AJ$6:$AJ$38)/SUM($AJ$6:$AJ$38)</f>
        <v>1.5981801687044229E-3</v>
      </c>
      <c r="P87" s="30">
        <f>SUMPRODUCT(P$6:P$38,$AJ$6:$AJ$38)/SUM($AJ$6:$AJ$38)</f>
        <v>1.2850369308522222E-3</v>
      </c>
      <c r="Q87" s="30">
        <f>SUMPRODUCT(Q$6:Q$38,$AJ$6:$AJ$38)/SUM($AJ$6:$AJ$38)</f>
        <v>2.1750160109191456E-2</v>
      </c>
      <c r="R87" s="30">
        <f>SUMPRODUCT(R$6:R$38,$AJ$6:$AJ$38)/SUM($AJ$6:$AJ$38)</f>
        <v>2.4314965858370148E-3</v>
      </c>
      <c r="S87" s="30">
        <f>SUMPRODUCT(S$6:S$38,$AJ$6:$AJ$38)/SUM($AJ$6:$AJ$38)</f>
        <v>4.1618585033357351E-2</v>
      </c>
      <c r="T87" s="30">
        <f>SUMPRODUCT($T$6:$T$38,$AJ$6:$AJ$38)/SUM($AJ$6:$AJ$38)</f>
        <v>0.17766751537682748</v>
      </c>
      <c r="U87" s="30" t="n"/>
      <c r="V87" s="30">
        <f>SUMPRODUCT(V$6:V$38,$AJ$6:$AJ$38)/SUM($AJ$6:$AJ$38)</f>
        <v>5.2740019263789135E-2</v>
      </c>
      <c r="W87" s="30">
        <f>SUMPRODUCT(W$6:W$38,$AJ$6:$AJ$38)/SUM($AJ$6:$AJ$38)</f>
        <v>0.10096416269840058</v>
      </c>
      <c r="X87" s="30">
        <f>SUMPRODUCT(X$6:X$38,$AJ$6:$AJ$38)/SUM($AJ$6:$AJ$38)</f>
        <v>3.4940466198316628E-3</v>
      </c>
      <c r="Y87" s="30">
        <f>SUMPRODUCT(Y$6:Y$38,$AJ$6:$AJ$38)/SUM($AJ$6:$AJ$38)</f>
        <v>5.8705010335741853E-2</v>
      </c>
      <c r="Z87" s="30">
        <f>SUMPRODUCT(Z$6:Z$38,$AJ$6:$AJ$38)/SUM($AJ$6:$AJ$38)</f>
        <v>6.6094595017907607E-3</v>
      </c>
      <c r="AA87" s="30">
        <f>SUMPRODUCT(AA$6:AA$38,$AJ$6:$AJ$38)/SUM($AJ$6:$AJ$38)</f>
        <v>0.11207298962797985</v>
      </c>
      <c r="AB87" s="30">
        <f>SUMPRODUCT(AB$6:AB$38,$AJ$6:$AJ$38)/SUM($AJ$6:$AJ$38)</f>
        <v>0.13965389112469015</v>
      </c>
      <c r="AC87" s="30">
        <f>SUMPRODUCT(AC$6:AC$38,$AJ$6:$AJ$38)/SUM($AJ$6:$AJ$38)</f>
        <v>0.2632778211677243</v>
      </c>
      <c r="AD87" s="30">
        <f>SUMPRODUCT(AD$6:AD$38,$AJ$6:$AJ$38)/SUM($AJ$6:$AJ$38)</f>
        <v>7.4224569691858172E-2</v>
      </c>
      <c r="AE87" s="30">
        <f>SUMPRODUCT(AE$6:AE$38,$AJ$6:$AJ$38)/SUM($AJ$6:$AJ$38)</f>
        <v>1.0104185757523119E-2</v>
      </c>
      <c r="AF87" s="30">
        <f>SUMPRODUCT(AF$6:AF$38,$AJ$6:$AJ$38)/SUM($AJ$6:$AJ$38)</f>
        <v>7.867277677789E-4</v>
      </c>
      <c r="AG87" s="30">
        <f>1-T87</f>
        <v>0.82233248462317254</v>
      </c>
      <c r="AH87" s="30" t="n"/>
    </row>
    <row r="88">
      <c r="B88" t="str">
        <f>VLOOKUP(C88,'extension - productivity'!A54:B229,2,0)</f>
        <v>Cuba</v>
      </c>
      <c r="C88" t="inlineStr">
        <is>
          <t>CU</t>
        </is>
      </c>
      <c r="D88" s="30">
        <f>SUMPRODUCT(D$6:D$38,$AJ$6:$AJ$38)/SUM($AJ$6:$AJ$38)</f>
        <v>1.7325873584827175E-3</v>
      </c>
      <c r="E88" s="30">
        <f>SUMPRODUCT(E$6:E$38,$AJ$6:$AJ$38)/SUM($AJ$6:$AJ$38)</f>
        <v>1.7310882392816251E-3</v>
      </c>
      <c r="F88" s="30">
        <f>SUMPRODUCT(F$6:F$38,$AJ$6:$AJ$38)/SUM($AJ$6:$AJ$38)</f>
        <v>3.2864644265829519E-3</v>
      </c>
      <c r="G88" s="30">
        <f>SUMPRODUCT(G$6:G$38,$AJ$6:$AJ$38)/SUM($AJ$6:$AJ$38)</f>
        <v>3.2231517810611459E-3</v>
      </c>
      <c r="H88" s="30">
        <f>SUMPRODUCT(H$6:H$38,$AJ$6:$AJ$38)/SUM($AJ$6:$AJ$38)</f>
        <v>2.6425553114256296E-2</v>
      </c>
      <c r="I88" s="30">
        <f>SUMPRODUCT(I$6:I$38,$AJ$6:$AJ$38)/SUM($AJ$6:$AJ$38)</f>
        <v>5.0625069824473082E-2</v>
      </c>
      <c r="J88" s="30">
        <f>SUMPRODUCT(J$6:J$38,$AJ$6:$AJ$38)/SUM($AJ$6:$AJ$38)</f>
        <v>4.0926991129133978E-4</v>
      </c>
      <c r="K88" s="30">
        <f>SUMPRODUCT(K$6:K$38,$AJ$6:$AJ$38)/SUM($AJ$6:$AJ$38)</f>
        <v>5.9328608550822341E-3</v>
      </c>
      <c r="L88" s="30">
        <f>SUMPRODUCT(L$6:L$38,$AJ$6:$AJ$38)/SUM($AJ$6:$AJ$38)</f>
        <v>9.0962624550774995E-4</v>
      </c>
      <c r="M88" s="30">
        <f>SUMPRODUCT(M$6:M$38,$AJ$6:$AJ$38)/SUM($AJ$6:$AJ$38)</f>
        <v>1.4616455191133988E-2</v>
      </c>
      <c r="N88" s="30">
        <f>SUMPRODUCT(N$6:N$38,$AJ$6:$AJ$38)/SUM($AJ$6:$AJ$38)</f>
        <v>9.1929601731912907E-5</v>
      </c>
      <c r="O88" s="30">
        <f>SUMPRODUCT(O$6:O$38,$AJ$6:$AJ$38)/SUM($AJ$6:$AJ$38)</f>
        <v>1.5981801687044229E-3</v>
      </c>
      <c r="P88" s="30">
        <f>SUMPRODUCT(P$6:P$38,$AJ$6:$AJ$38)/SUM($AJ$6:$AJ$38)</f>
        <v>1.2850369308522222E-3</v>
      </c>
      <c r="Q88" s="30">
        <f>SUMPRODUCT(Q$6:Q$38,$AJ$6:$AJ$38)/SUM($AJ$6:$AJ$38)</f>
        <v>2.1750160109191456E-2</v>
      </c>
      <c r="R88" s="30">
        <f>SUMPRODUCT(R$6:R$38,$AJ$6:$AJ$38)/SUM($AJ$6:$AJ$38)</f>
        <v>2.4314965858370148E-3</v>
      </c>
      <c r="S88" s="30">
        <f>SUMPRODUCT(S$6:S$38,$AJ$6:$AJ$38)/SUM($AJ$6:$AJ$38)</f>
        <v>4.1618585033357351E-2</v>
      </c>
      <c r="T88" s="30">
        <f>SUMPRODUCT($T$6:$T$38,$AJ$6:$AJ$38)/SUM($AJ$6:$AJ$38)</f>
        <v>0.17766751537682748</v>
      </c>
      <c r="U88" s="30" t="n"/>
      <c r="V88" s="30">
        <f>SUMPRODUCT(V$6:V$38,$AJ$6:$AJ$38)/SUM($AJ$6:$AJ$38)</f>
        <v>5.2740019263789135E-2</v>
      </c>
      <c r="W88" s="30">
        <f>SUMPRODUCT(W$6:W$38,$AJ$6:$AJ$38)/SUM($AJ$6:$AJ$38)</f>
        <v>0.10096416269840058</v>
      </c>
      <c r="X88" s="30">
        <f>SUMPRODUCT(X$6:X$38,$AJ$6:$AJ$38)/SUM($AJ$6:$AJ$38)</f>
        <v>3.4940466198316628E-3</v>
      </c>
      <c r="Y88" s="30">
        <f>SUMPRODUCT(Y$6:Y$38,$AJ$6:$AJ$38)/SUM($AJ$6:$AJ$38)</f>
        <v>5.8705010335741853E-2</v>
      </c>
      <c r="Z88" s="30">
        <f>SUMPRODUCT(Z$6:Z$38,$AJ$6:$AJ$38)/SUM($AJ$6:$AJ$38)</f>
        <v>6.6094595017907607E-3</v>
      </c>
      <c r="AA88" s="30">
        <f>SUMPRODUCT(AA$6:AA$38,$AJ$6:$AJ$38)/SUM($AJ$6:$AJ$38)</f>
        <v>0.11207298962797985</v>
      </c>
      <c r="AB88" s="30">
        <f>SUMPRODUCT(AB$6:AB$38,$AJ$6:$AJ$38)/SUM($AJ$6:$AJ$38)</f>
        <v>0.13965389112469015</v>
      </c>
      <c r="AC88" s="30">
        <f>SUMPRODUCT(AC$6:AC$38,$AJ$6:$AJ$38)/SUM($AJ$6:$AJ$38)</f>
        <v>0.2632778211677243</v>
      </c>
      <c r="AD88" s="30">
        <f>SUMPRODUCT(AD$6:AD$38,$AJ$6:$AJ$38)/SUM($AJ$6:$AJ$38)</f>
        <v>7.4224569691858172E-2</v>
      </c>
      <c r="AE88" s="30">
        <f>SUMPRODUCT(AE$6:AE$38,$AJ$6:$AJ$38)/SUM($AJ$6:$AJ$38)</f>
        <v>1.0104185757523119E-2</v>
      </c>
      <c r="AF88" s="30">
        <f>SUMPRODUCT(AF$6:AF$38,$AJ$6:$AJ$38)/SUM($AJ$6:$AJ$38)</f>
        <v>7.867277677789E-4</v>
      </c>
      <c r="AG88" s="30">
        <f>1-T88</f>
        <v>0.82233248462317254</v>
      </c>
      <c r="AH88" s="30" t="n"/>
    </row>
    <row r="89">
      <c r="B89" t="str">
        <f>VLOOKUP(C89,'extension - productivity'!A55:B230,2,0)</f>
        <v>Bolivia</v>
      </c>
      <c r="C89" t="inlineStr">
        <is>
          <t>BO</t>
        </is>
      </c>
      <c r="D89" s="30">
        <f>SUMPRODUCT(D$6:D$38,$AJ$6:$AJ$38)/SUM($AJ$6:$AJ$38)</f>
        <v>1.7325873584827175E-3</v>
      </c>
      <c r="E89" s="30">
        <f>SUMPRODUCT(E$6:E$38,$AJ$6:$AJ$38)/SUM($AJ$6:$AJ$38)</f>
        <v>1.7310882392816251E-3</v>
      </c>
      <c r="F89" s="30">
        <f>SUMPRODUCT(F$6:F$38,$AJ$6:$AJ$38)/SUM($AJ$6:$AJ$38)</f>
        <v>3.2864644265829519E-3</v>
      </c>
      <c r="G89" s="30">
        <f>SUMPRODUCT(G$6:G$38,$AJ$6:$AJ$38)/SUM($AJ$6:$AJ$38)</f>
        <v>3.2231517810611459E-3</v>
      </c>
      <c r="H89" s="30">
        <f>SUMPRODUCT(H$6:H$38,$AJ$6:$AJ$38)/SUM($AJ$6:$AJ$38)</f>
        <v>2.6425553114256296E-2</v>
      </c>
      <c r="I89" s="30">
        <f>SUMPRODUCT(I$6:I$38,$AJ$6:$AJ$38)/SUM($AJ$6:$AJ$38)</f>
        <v>5.0625069824473082E-2</v>
      </c>
      <c r="J89" s="30">
        <f>SUMPRODUCT(J$6:J$38,$AJ$6:$AJ$38)/SUM($AJ$6:$AJ$38)</f>
        <v>4.0926991129133978E-4</v>
      </c>
      <c r="K89" s="30">
        <f>SUMPRODUCT(K$6:K$38,$AJ$6:$AJ$38)/SUM($AJ$6:$AJ$38)</f>
        <v>5.9328608550822341E-3</v>
      </c>
      <c r="L89" s="30">
        <f>SUMPRODUCT(L$6:L$38,$AJ$6:$AJ$38)/SUM($AJ$6:$AJ$38)</f>
        <v>9.0962624550774995E-4</v>
      </c>
      <c r="M89" s="30">
        <f>SUMPRODUCT(M$6:M$38,$AJ$6:$AJ$38)/SUM($AJ$6:$AJ$38)</f>
        <v>1.4616455191133988E-2</v>
      </c>
      <c r="N89" s="30">
        <f>SUMPRODUCT(N$6:N$38,$AJ$6:$AJ$38)/SUM($AJ$6:$AJ$38)</f>
        <v>9.1929601731912907E-5</v>
      </c>
      <c r="O89" s="30">
        <f>SUMPRODUCT(O$6:O$38,$AJ$6:$AJ$38)/SUM($AJ$6:$AJ$38)</f>
        <v>1.5981801687044229E-3</v>
      </c>
      <c r="P89" s="30">
        <f>SUMPRODUCT(P$6:P$38,$AJ$6:$AJ$38)/SUM($AJ$6:$AJ$38)</f>
        <v>1.2850369308522222E-3</v>
      </c>
      <c r="Q89" s="30">
        <f>SUMPRODUCT(Q$6:Q$38,$AJ$6:$AJ$38)/SUM($AJ$6:$AJ$38)</f>
        <v>2.1750160109191456E-2</v>
      </c>
      <c r="R89" s="30">
        <f>SUMPRODUCT(R$6:R$38,$AJ$6:$AJ$38)/SUM($AJ$6:$AJ$38)</f>
        <v>2.4314965858370148E-3</v>
      </c>
      <c r="S89" s="30">
        <f>SUMPRODUCT(S$6:S$38,$AJ$6:$AJ$38)/SUM($AJ$6:$AJ$38)</f>
        <v>4.1618585033357351E-2</v>
      </c>
      <c r="T89" s="30">
        <f>SUMPRODUCT($T$6:$T$38,$AJ$6:$AJ$38)/SUM($AJ$6:$AJ$38)</f>
        <v>0.17766751537682748</v>
      </c>
      <c r="U89" s="30" t="n"/>
      <c r="V89" s="30">
        <f>SUMPRODUCT(V$6:V$38,$AJ$6:$AJ$38)/SUM($AJ$6:$AJ$38)</f>
        <v>5.2740019263789135E-2</v>
      </c>
      <c r="W89" s="30">
        <f>SUMPRODUCT(W$6:W$38,$AJ$6:$AJ$38)/SUM($AJ$6:$AJ$38)</f>
        <v>0.10096416269840058</v>
      </c>
      <c r="X89" s="30">
        <f>SUMPRODUCT(X$6:X$38,$AJ$6:$AJ$38)/SUM($AJ$6:$AJ$38)</f>
        <v>3.4940466198316628E-3</v>
      </c>
      <c r="Y89" s="30">
        <f>SUMPRODUCT(Y$6:Y$38,$AJ$6:$AJ$38)/SUM($AJ$6:$AJ$38)</f>
        <v>5.8705010335741853E-2</v>
      </c>
      <c r="Z89" s="30">
        <f>SUMPRODUCT(Z$6:Z$38,$AJ$6:$AJ$38)/SUM($AJ$6:$AJ$38)</f>
        <v>6.6094595017907607E-3</v>
      </c>
      <c r="AA89" s="30">
        <f>SUMPRODUCT(AA$6:AA$38,$AJ$6:$AJ$38)/SUM($AJ$6:$AJ$38)</f>
        <v>0.11207298962797985</v>
      </c>
      <c r="AB89" s="30">
        <f>SUMPRODUCT(AB$6:AB$38,$AJ$6:$AJ$38)/SUM($AJ$6:$AJ$38)</f>
        <v>0.13965389112469015</v>
      </c>
      <c r="AC89" s="30">
        <f>SUMPRODUCT(AC$6:AC$38,$AJ$6:$AJ$38)/SUM($AJ$6:$AJ$38)</f>
        <v>0.2632778211677243</v>
      </c>
      <c r="AD89" s="30">
        <f>SUMPRODUCT(AD$6:AD$38,$AJ$6:$AJ$38)/SUM($AJ$6:$AJ$38)</f>
        <v>7.4224569691858172E-2</v>
      </c>
      <c r="AE89" s="30">
        <f>SUMPRODUCT(AE$6:AE$38,$AJ$6:$AJ$38)/SUM($AJ$6:$AJ$38)</f>
        <v>1.0104185757523119E-2</v>
      </c>
      <c r="AF89" s="30">
        <f>SUMPRODUCT(AF$6:AF$38,$AJ$6:$AJ$38)/SUM($AJ$6:$AJ$38)</f>
        <v>7.867277677789E-4</v>
      </c>
      <c r="AG89" s="30">
        <f>1-T89</f>
        <v>0.82233248462317254</v>
      </c>
      <c r="AH89" s="30" t="n"/>
    </row>
    <row r="90">
      <c r="B90" t="str">
        <f>VLOOKUP(C90,'extension - productivity'!A56:B231,2,0)</f>
        <v>Central African Republic</v>
      </c>
      <c r="C90" t="inlineStr">
        <is>
          <t>CF</t>
        </is>
      </c>
      <c r="D90" s="30">
        <f>SUMPRODUCT(D$6:D$38,$AJ$6:$AJ$38)/SUM($AJ$6:$AJ$38)</f>
        <v>1.7325873584827175E-3</v>
      </c>
      <c r="E90" s="30">
        <f>SUMPRODUCT(E$6:E$38,$AJ$6:$AJ$38)/SUM($AJ$6:$AJ$38)</f>
        <v>1.7310882392816251E-3</v>
      </c>
      <c r="F90" s="30">
        <f>SUMPRODUCT(F$6:F$38,$AJ$6:$AJ$38)/SUM($AJ$6:$AJ$38)</f>
        <v>3.2864644265829519E-3</v>
      </c>
      <c r="G90" s="30">
        <f>SUMPRODUCT(G$6:G$38,$AJ$6:$AJ$38)/SUM($AJ$6:$AJ$38)</f>
        <v>3.2231517810611459E-3</v>
      </c>
      <c r="H90" s="30">
        <f>SUMPRODUCT(H$6:H$38,$AJ$6:$AJ$38)/SUM($AJ$6:$AJ$38)</f>
        <v>2.6425553114256296E-2</v>
      </c>
      <c r="I90" s="30">
        <f>SUMPRODUCT(I$6:I$38,$AJ$6:$AJ$38)/SUM($AJ$6:$AJ$38)</f>
        <v>5.0625069824473082E-2</v>
      </c>
      <c r="J90" s="30">
        <f>SUMPRODUCT(J$6:J$38,$AJ$6:$AJ$38)/SUM($AJ$6:$AJ$38)</f>
        <v>4.0926991129133978E-4</v>
      </c>
      <c r="K90" s="30">
        <f>SUMPRODUCT(K$6:K$38,$AJ$6:$AJ$38)/SUM($AJ$6:$AJ$38)</f>
        <v>5.9328608550822341E-3</v>
      </c>
      <c r="L90" s="30">
        <f>SUMPRODUCT(L$6:L$38,$AJ$6:$AJ$38)/SUM($AJ$6:$AJ$38)</f>
        <v>9.0962624550774995E-4</v>
      </c>
      <c r="M90" s="30">
        <f>SUMPRODUCT(M$6:M$38,$AJ$6:$AJ$38)/SUM($AJ$6:$AJ$38)</f>
        <v>1.4616455191133988E-2</v>
      </c>
      <c r="N90" s="30">
        <f>SUMPRODUCT(N$6:N$38,$AJ$6:$AJ$38)/SUM($AJ$6:$AJ$38)</f>
        <v>9.1929601731912907E-5</v>
      </c>
      <c r="O90" s="30">
        <f>SUMPRODUCT(O$6:O$38,$AJ$6:$AJ$38)/SUM($AJ$6:$AJ$38)</f>
        <v>1.5981801687044229E-3</v>
      </c>
      <c r="P90" s="30">
        <f>SUMPRODUCT(P$6:P$38,$AJ$6:$AJ$38)/SUM($AJ$6:$AJ$38)</f>
        <v>1.2850369308522222E-3</v>
      </c>
      <c r="Q90" s="30">
        <f>SUMPRODUCT(Q$6:Q$38,$AJ$6:$AJ$38)/SUM($AJ$6:$AJ$38)</f>
        <v>2.1750160109191456E-2</v>
      </c>
      <c r="R90" s="30">
        <f>SUMPRODUCT(R$6:R$38,$AJ$6:$AJ$38)/SUM($AJ$6:$AJ$38)</f>
        <v>2.4314965858370148E-3</v>
      </c>
      <c r="S90" s="30">
        <f>SUMPRODUCT(S$6:S$38,$AJ$6:$AJ$38)/SUM($AJ$6:$AJ$38)</f>
        <v>4.1618585033357351E-2</v>
      </c>
      <c r="T90" s="30">
        <f>SUMPRODUCT($T$6:$T$38,$AJ$6:$AJ$38)/SUM($AJ$6:$AJ$38)</f>
        <v>0.17766751537682748</v>
      </c>
      <c r="U90" s="30" t="n"/>
      <c r="V90" s="30">
        <f>SUMPRODUCT(V$6:V$38,$AJ$6:$AJ$38)/SUM($AJ$6:$AJ$38)</f>
        <v>5.2740019263789135E-2</v>
      </c>
      <c r="W90" s="30">
        <f>SUMPRODUCT(W$6:W$38,$AJ$6:$AJ$38)/SUM($AJ$6:$AJ$38)</f>
        <v>0.10096416269840058</v>
      </c>
      <c r="X90" s="30">
        <f>SUMPRODUCT(X$6:X$38,$AJ$6:$AJ$38)/SUM($AJ$6:$AJ$38)</f>
        <v>3.4940466198316628E-3</v>
      </c>
      <c r="Y90" s="30">
        <f>SUMPRODUCT(Y$6:Y$38,$AJ$6:$AJ$38)/SUM($AJ$6:$AJ$38)</f>
        <v>5.8705010335741853E-2</v>
      </c>
      <c r="Z90" s="30">
        <f>SUMPRODUCT(Z$6:Z$38,$AJ$6:$AJ$38)/SUM($AJ$6:$AJ$38)</f>
        <v>6.6094595017907607E-3</v>
      </c>
      <c r="AA90" s="30">
        <f>SUMPRODUCT(AA$6:AA$38,$AJ$6:$AJ$38)/SUM($AJ$6:$AJ$38)</f>
        <v>0.11207298962797985</v>
      </c>
      <c r="AB90" s="30">
        <f>SUMPRODUCT(AB$6:AB$38,$AJ$6:$AJ$38)/SUM($AJ$6:$AJ$38)</f>
        <v>0.13965389112469015</v>
      </c>
      <c r="AC90" s="30">
        <f>SUMPRODUCT(AC$6:AC$38,$AJ$6:$AJ$38)/SUM($AJ$6:$AJ$38)</f>
        <v>0.2632778211677243</v>
      </c>
      <c r="AD90" s="30">
        <f>SUMPRODUCT(AD$6:AD$38,$AJ$6:$AJ$38)/SUM($AJ$6:$AJ$38)</f>
        <v>7.4224569691858172E-2</v>
      </c>
      <c r="AE90" s="30">
        <f>SUMPRODUCT(AE$6:AE$38,$AJ$6:$AJ$38)/SUM($AJ$6:$AJ$38)</f>
        <v>1.0104185757523119E-2</v>
      </c>
      <c r="AF90" s="30">
        <f>SUMPRODUCT(AF$6:AF$38,$AJ$6:$AJ$38)/SUM($AJ$6:$AJ$38)</f>
        <v>7.867277677789E-4</v>
      </c>
      <c r="AG90" s="30">
        <f>1-T90</f>
        <v>0.82233248462317254</v>
      </c>
      <c r="AH90" s="30" t="n"/>
    </row>
    <row r="91">
      <c r="B91" t="str">
        <f>VLOOKUP(C91,'extension - productivity'!A57:B232,2,0)</f>
        <v>Guinea-Bissau</v>
      </c>
      <c r="C91" t="inlineStr">
        <is>
          <t>GW</t>
        </is>
      </c>
      <c r="D91" s="30">
        <f>SUMPRODUCT(D$6:D$38,$AJ$6:$AJ$38)/SUM($AJ$6:$AJ$38)</f>
        <v>1.7325873584827175E-3</v>
      </c>
      <c r="E91" s="30">
        <f>SUMPRODUCT(E$6:E$38,$AJ$6:$AJ$38)/SUM($AJ$6:$AJ$38)</f>
        <v>1.7310882392816251E-3</v>
      </c>
      <c r="F91" s="30">
        <f>SUMPRODUCT(F$6:F$38,$AJ$6:$AJ$38)/SUM($AJ$6:$AJ$38)</f>
        <v>3.2864644265829519E-3</v>
      </c>
      <c r="G91" s="30">
        <f>SUMPRODUCT(G$6:G$38,$AJ$6:$AJ$38)/SUM($AJ$6:$AJ$38)</f>
        <v>3.2231517810611459E-3</v>
      </c>
      <c r="H91" s="30">
        <f>SUMPRODUCT(H$6:H$38,$AJ$6:$AJ$38)/SUM($AJ$6:$AJ$38)</f>
        <v>2.6425553114256296E-2</v>
      </c>
      <c r="I91" s="30">
        <f>SUMPRODUCT(I$6:I$38,$AJ$6:$AJ$38)/SUM($AJ$6:$AJ$38)</f>
        <v>5.0625069824473082E-2</v>
      </c>
      <c r="J91" s="30">
        <f>SUMPRODUCT(J$6:J$38,$AJ$6:$AJ$38)/SUM($AJ$6:$AJ$38)</f>
        <v>4.0926991129133978E-4</v>
      </c>
      <c r="K91" s="30">
        <f>SUMPRODUCT(K$6:K$38,$AJ$6:$AJ$38)/SUM($AJ$6:$AJ$38)</f>
        <v>5.9328608550822341E-3</v>
      </c>
      <c r="L91" s="30">
        <f>SUMPRODUCT(L$6:L$38,$AJ$6:$AJ$38)/SUM($AJ$6:$AJ$38)</f>
        <v>9.0962624550774995E-4</v>
      </c>
      <c r="M91" s="30">
        <f>SUMPRODUCT(M$6:M$38,$AJ$6:$AJ$38)/SUM($AJ$6:$AJ$38)</f>
        <v>1.4616455191133988E-2</v>
      </c>
      <c r="N91" s="30">
        <f>SUMPRODUCT(N$6:N$38,$AJ$6:$AJ$38)/SUM($AJ$6:$AJ$38)</f>
        <v>9.1929601731912907E-5</v>
      </c>
      <c r="O91" s="30">
        <f>SUMPRODUCT(O$6:O$38,$AJ$6:$AJ$38)/SUM($AJ$6:$AJ$38)</f>
        <v>1.5981801687044229E-3</v>
      </c>
      <c r="P91" s="30">
        <f>SUMPRODUCT(P$6:P$38,$AJ$6:$AJ$38)/SUM($AJ$6:$AJ$38)</f>
        <v>1.2850369308522222E-3</v>
      </c>
      <c r="Q91" s="30">
        <f>SUMPRODUCT(Q$6:Q$38,$AJ$6:$AJ$38)/SUM($AJ$6:$AJ$38)</f>
        <v>2.1750160109191456E-2</v>
      </c>
      <c r="R91" s="30">
        <f>SUMPRODUCT(R$6:R$38,$AJ$6:$AJ$38)/SUM($AJ$6:$AJ$38)</f>
        <v>2.4314965858370148E-3</v>
      </c>
      <c r="S91" s="30">
        <f>SUMPRODUCT(S$6:S$38,$AJ$6:$AJ$38)/SUM($AJ$6:$AJ$38)</f>
        <v>4.1618585033357351E-2</v>
      </c>
      <c r="T91" s="30">
        <f>SUMPRODUCT($T$6:$T$38,$AJ$6:$AJ$38)/SUM($AJ$6:$AJ$38)</f>
        <v>0.17766751537682748</v>
      </c>
      <c r="U91" s="30" t="n"/>
      <c r="V91" s="30">
        <f>SUMPRODUCT(V$6:V$38,$AJ$6:$AJ$38)/SUM($AJ$6:$AJ$38)</f>
        <v>5.2740019263789135E-2</v>
      </c>
      <c r="W91" s="30">
        <f>SUMPRODUCT(W$6:W$38,$AJ$6:$AJ$38)/SUM($AJ$6:$AJ$38)</f>
        <v>0.10096416269840058</v>
      </c>
      <c r="X91" s="30">
        <f>SUMPRODUCT(X$6:X$38,$AJ$6:$AJ$38)/SUM($AJ$6:$AJ$38)</f>
        <v>3.4940466198316628E-3</v>
      </c>
      <c r="Y91" s="30">
        <f>SUMPRODUCT(Y$6:Y$38,$AJ$6:$AJ$38)/SUM($AJ$6:$AJ$38)</f>
        <v>5.8705010335741853E-2</v>
      </c>
      <c r="Z91" s="30">
        <f>SUMPRODUCT(Z$6:Z$38,$AJ$6:$AJ$38)/SUM($AJ$6:$AJ$38)</f>
        <v>6.6094595017907607E-3</v>
      </c>
      <c r="AA91" s="30">
        <f>SUMPRODUCT(AA$6:AA$38,$AJ$6:$AJ$38)/SUM($AJ$6:$AJ$38)</f>
        <v>0.11207298962797985</v>
      </c>
      <c r="AB91" s="30">
        <f>SUMPRODUCT(AB$6:AB$38,$AJ$6:$AJ$38)/SUM($AJ$6:$AJ$38)</f>
        <v>0.13965389112469015</v>
      </c>
      <c r="AC91" s="30">
        <f>SUMPRODUCT(AC$6:AC$38,$AJ$6:$AJ$38)/SUM($AJ$6:$AJ$38)</f>
        <v>0.2632778211677243</v>
      </c>
      <c r="AD91" s="30">
        <f>SUMPRODUCT(AD$6:AD$38,$AJ$6:$AJ$38)/SUM($AJ$6:$AJ$38)</f>
        <v>7.4224569691858172E-2</v>
      </c>
      <c r="AE91" s="30">
        <f>SUMPRODUCT(AE$6:AE$38,$AJ$6:$AJ$38)/SUM($AJ$6:$AJ$38)</f>
        <v>1.0104185757523119E-2</v>
      </c>
      <c r="AF91" s="30">
        <f>SUMPRODUCT(AF$6:AF$38,$AJ$6:$AJ$38)/SUM($AJ$6:$AJ$38)</f>
        <v>7.867277677789E-4</v>
      </c>
      <c r="AG91" s="30">
        <f>1-T91</f>
        <v>0.82233248462317254</v>
      </c>
      <c r="AH91" s="30" t="n"/>
    </row>
    <row r="92">
      <c r="B92" t="str">
        <f>VLOOKUP(C92,'extension - productivity'!A58:B233,2,0)</f>
        <v>Dominican Republic</v>
      </c>
      <c r="C92" t="inlineStr">
        <is>
          <t>DO</t>
        </is>
      </c>
      <c r="D92" s="30">
        <f>SUMPRODUCT(D$6:D$38,$AJ$6:$AJ$38)/SUM($AJ$6:$AJ$38)</f>
        <v>1.7325873584827175E-3</v>
      </c>
      <c r="E92" s="30">
        <f>SUMPRODUCT(E$6:E$38,$AJ$6:$AJ$38)/SUM($AJ$6:$AJ$38)</f>
        <v>1.7310882392816251E-3</v>
      </c>
      <c r="F92" s="30">
        <f>SUMPRODUCT(F$6:F$38,$AJ$6:$AJ$38)/SUM($AJ$6:$AJ$38)</f>
        <v>3.2864644265829519E-3</v>
      </c>
      <c r="G92" s="30">
        <f>SUMPRODUCT(G$6:G$38,$AJ$6:$AJ$38)/SUM($AJ$6:$AJ$38)</f>
        <v>3.2231517810611459E-3</v>
      </c>
      <c r="H92" s="30">
        <f>SUMPRODUCT(H$6:H$38,$AJ$6:$AJ$38)/SUM($AJ$6:$AJ$38)</f>
        <v>2.6425553114256296E-2</v>
      </c>
      <c r="I92" s="30">
        <f>SUMPRODUCT(I$6:I$38,$AJ$6:$AJ$38)/SUM($AJ$6:$AJ$38)</f>
        <v>5.0625069824473082E-2</v>
      </c>
      <c r="J92" s="30">
        <f>SUMPRODUCT(J$6:J$38,$AJ$6:$AJ$38)/SUM($AJ$6:$AJ$38)</f>
        <v>4.0926991129133978E-4</v>
      </c>
      <c r="K92" s="30">
        <f>SUMPRODUCT(K$6:K$38,$AJ$6:$AJ$38)/SUM($AJ$6:$AJ$38)</f>
        <v>5.9328608550822341E-3</v>
      </c>
      <c r="L92" s="30">
        <f>SUMPRODUCT(L$6:L$38,$AJ$6:$AJ$38)/SUM($AJ$6:$AJ$38)</f>
        <v>9.0962624550774995E-4</v>
      </c>
      <c r="M92" s="30">
        <f>SUMPRODUCT(M$6:M$38,$AJ$6:$AJ$38)/SUM($AJ$6:$AJ$38)</f>
        <v>1.4616455191133988E-2</v>
      </c>
      <c r="N92" s="30">
        <f>SUMPRODUCT(N$6:N$38,$AJ$6:$AJ$38)/SUM($AJ$6:$AJ$38)</f>
        <v>9.1929601731912907E-5</v>
      </c>
      <c r="O92" s="30">
        <f>SUMPRODUCT(O$6:O$38,$AJ$6:$AJ$38)/SUM($AJ$6:$AJ$38)</f>
        <v>1.5981801687044229E-3</v>
      </c>
      <c r="P92" s="30">
        <f>SUMPRODUCT(P$6:P$38,$AJ$6:$AJ$38)/SUM($AJ$6:$AJ$38)</f>
        <v>1.2850369308522222E-3</v>
      </c>
      <c r="Q92" s="30">
        <f>SUMPRODUCT(Q$6:Q$38,$AJ$6:$AJ$38)/SUM($AJ$6:$AJ$38)</f>
        <v>2.1750160109191456E-2</v>
      </c>
      <c r="R92" s="30">
        <f>SUMPRODUCT(R$6:R$38,$AJ$6:$AJ$38)/SUM($AJ$6:$AJ$38)</f>
        <v>2.4314965858370148E-3</v>
      </c>
      <c r="S92" s="30">
        <f>SUMPRODUCT(S$6:S$38,$AJ$6:$AJ$38)/SUM($AJ$6:$AJ$38)</f>
        <v>4.1618585033357351E-2</v>
      </c>
      <c r="T92" s="30">
        <f>SUMPRODUCT($T$6:$T$38,$AJ$6:$AJ$38)/SUM($AJ$6:$AJ$38)</f>
        <v>0.17766751537682748</v>
      </c>
      <c r="U92" s="30" t="n"/>
      <c r="V92" s="30">
        <f>SUMPRODUCT(V$6:V$38,$AJ$6:$AJ$38)/SUM($AJ$6:$AJ$38)</f>
        <v>5.2740019263789135E-2</v>
      </c>
      <c r="W92" s="30">
        <f>SUMPRODUCT(W$6:W$38,$AJ$6:$AJ$38)/SUM($AJ$6:$AJ$38)</f>
        <v>0.10096416269840058</v>
      </c>
      <c r="X92" s="30">
        <f>SUMPRODUCT(X$6:X$38,$AJ$6:$AJ$38)/SUM($AJ$6:$AJ$38)</f>
        <v>3.4940466198316628E-3</v>
      </c>
      <c r="Y92" s="30">
        <f>SUMPRODUCT(Y$6:Y$38,$AJ$6:$AJ$38)/SUM($AJ$6:$AJ$38)</f>
        <v>5.8705010335741853E-2</v>
      </c>
      <c r="Z92" s="30">
        <f>SUMPRODUCT(Z$6:Z$38,$AJ$6:$AJ$38)/SUM($AJ$6:$AJ$38)</f>
        <v>6.6094595017907607E-3</v>
      </c>
      <c r="AA92" s="30">
        <f>SUMPRODUCT(AA$6:AA$38,$AJ$6:$AJ$38)/SUM($AJ$6:$AJ$38)</f>
        <v>0.11207298962797985</v>
      </c>
      <c r="AB92" s="30">
        <f>SUMPRODUCT(AB$6:AB$38,$AJ$6:$AJ$38)/SUM($AJ$6:$AJ$38)</f>
        <v>0.13965389112469015</v>
      </c>
      <c r="AC92" s="30">
        <f>SUMPRODUCT(AC$6:AC$38,$AJ$6:$AJ$38)/SUM($AJ$6:$AJ$38)</f>
        <v>0.2632778211677243</v>
      </c>
      <c r="AD92" s="30">
        <f>SUMPRODUCT(AD$6:AD$38,$AJ$6:$AJ$38)/SUM($AJ$6:$AJ$38)</f>
        <v>7.4224569691858172E-2</v>
      </c>
      <c r="AE92" s="30">
        <f>SUMPRODUCT(AE$6:AE$38,$AJ$6:$AJ$38)/SUM($AJ$6:$AJ$38)</f>
        <v>1.0104185757523119E-2</v>
      </c>
      <c r="AF92" s="30">
        <f>SUMPRODUCT(AF$6:AF$38,$AJ$6:$AJ$38)/SUM($AJ$6:$AJ$38)</f>
        <v>7.867277677789E-4</v>
      </c>
      <c r="AG92" s="30">
        <f>1-T92</f>
        <v>0.82233248462317254</v>
      </c>
      <c r="AH92" s="30" t="n"/>
    </row>
    <row r="93">
      <c r="B93" t="str">
        <f>VLOOKUP(C93,'extension - productivity'!A59:B234,2,0)</f>
        <v>Uganda</v>
      </c>
      <c r="C93" t="inlineStr">
        <is>
          <t>UG</t>
        </is>
      </c>
      <c r="D93" s="30">
        <f>SUMPRODUCT(D$6:D$38,$AJ$6:$AJ$38)/SUM($AJ$6:$AJ$38)</f>
        <v>1.7325873584827175E-3</v>
      </c>
      <c r="E93" s="30">
        <f>SUMPRODUCT(E$6:E$38,$AJ$6:$AJ$38)/SUM($AJ$6:$AJ$38)</f>
        <v>1.7310882392816251E-3</v>
      </c>
      <c r="F93" s="30">
        <f>SUMPRODUCT(F$6:F$38,$AJ$6:$AJ$38)/SUM($AJ$6:$AJ$38)</f>
        <v>3.2864644265829519E-3</v>
      </c>
      <c r="G93" s="30">
        <f>SUMPRODUCT(G$6:G$38,$AJ$6:$AJ$38)/SUM($AJ$6:$AJ$38)</f>
        <v>3.2231517810611459E-3</v>
      </c>
      <c r="H93" s="30">
        <f>SUMPRODUCT(H$6:H$38,$AJ$6:$AJ$38)/SUM($AJ$6:$AJ$38)</f>
        <v>2.6425553114256296E-2</v>
      </c>
      <c r="I93" s="30">
        <f>SUMPRODUCT(I$6:I$38,$AJ$6:$AJ$38)/SUM($AJ$6:$AJ$38)</f>
        <v>5.0625069824473082E-2</v>
      </c>
      <c r="J93" s="30">
        <f>SUMPRODUCT(J$6:J$38,$AJ$6:$AJ$38)/SUM($AJ$6:$AJ$38)</f>
        <v>4.0926991129133978E-4</v>
      </c>
      <c r="K93" s="30">
        <f>SUMPRODUCT(K$6:K$38,$AJ$6:$AJ$38)/SUM($AJ$6:$AJ$38)</f>
        <v>5.9328608550822341E-3</v>
      </c>
      <c r="L93" s="30">
        <f>SUMPRODUCT(L$6:L$38,$AJ$6:$AJ$38)/SUM($AJ$6:$AJ$38)</f>
        <v>9.0962624550774995E-4</v>
      </c>
      <c r="M93" s="30">
        <f>SUMPRODUCT(M$6:M$38,$AJ$6:$AJ$38)/SUM($AJ$6:$AJ$38)</f>
        <v>1.4616455191133988E-2</v>
      </c>
      <c r="N93" s="30">
        <f>SUMPRODUCT(N$6:N$38,$AJ$6:$AJ$38)/SUM($AJ$6:$AJ$38)</f>
        <v>9.1929601731912907E-5</v>
      </c>
      <c r="O93" s="30">
        <f>SUMPRODUCT(O$6:O$38,$AJ$6:$AJ$38)/SUM($AJ$6:$AJ$38)</f>
        <v>1.5981801687044229E-3</v>
      </c>
      <c r="P93" s="30">
        <f>SUMPRODUCT(P$6:P$38,$AJ$6:$AJ$38)/SUM($AJ$6:$AJ$38)</f>
        <v>1.2850369308522222E-3</v>
      </c>
      <c r="Q93" s="30">
        <f>SUMPRODUCT(Q$6:Q$38,$AJ$6:$AJ$38)/SUM($AJ$6:$AJ$38)</f>
        <v>2.1750160109191456E-2</v>
      </c>
      <c r="R93" s="30">
        <f>SUMPRODUCT(R$6:R$38,$AJ$6:$AJ$38)/SUM($AJ$6:$AJ$38)</f>
        <v>2.4314965858370148E-3</v>
      </c>
      <c r="S93" s="30">
        <f>SUMPRODUCT(S$6:S$38,$AJ$6:$AJ$38)/SUM($AJ$6:$AJ$38)</f>
        <v>4.1618585033357351E-2</v>
      </c>
      <c r="T93" s="30">
        <f>SUMPRODUCT($T$6:$T$38,$AJ$6:$AJ$38)/SUM($AJ$6:$AJ$38)</f>
        <v>0.17766751537682748</v>
      </c>
      <c r="U93" s="30" t="n"/>
      <c r="V93" s="30">
        <f>SUMPRODUCT(V$6:V$38,$AJ$6:$AJ$38)/SUM($AJ$6:$AJ$38)</f>
        <v>5.2740019263789135E-2</v>
      </c>
      <c r="W93" s="30">
        <f>SUMPRODUCT(W$6:W$38,$AJ$6:$AJ$38)/SUM($AJ$6:$AJ$38)</f>
        <v>0.10096416269840058</v>
      </c>
      <c r="X93" s="30">
        <f>SUMPRODUCT(X$6:X$38,$AJ$6:$AJ$38)/SUM($AJ$6:$AJ$38)</f>
        <v>3.4940466198316628E-3</v>
      </c>
      <c r="Y93" s="30">
        <f>SUMPRODUCT(Y$6:Y$38,$AJ$6:$AJ$38)/SUM($AJ$6:$AJ$38)</f>
        <v>5.8705010335741853E-2</v>
      </c>
      <c r="Z93" s="30">
        <f>SUMPRODUCT(Z$6:Z$38,$AJ$6:$AJ$38)/SUM($AJ$6:$AJ$38)</f>
        <v>6.6094595017907607E-3</v>
      </c>
      <c r="AA93" s="30">
        <f>SUMPRODUCT(AA$6:AA$38,$AJ$6:$AJ$38)/SUM($AJ$6:$AJ$38)</f>
        <v>0.11207298962797985</v>
      </c>
      <c r="AB93" s="30">
        <f>SUMPRODUCT(AB$6:AB$38,$AJ$6:$AJ$38)/SUM($AJ$6:$AJ$38)</f>
        <v>0.13965389112469015</v>
      </c>
      <c r="AC93" s="30">
        <f>SUMPRODUCT(AC$6:AC$38,$AJ$6:$AJ$38)/SUM($AJ$6:$AJ$38)</f>
        <v>0.2632778211677243</v>
      </c>
      <c r="AD93" s="30">
        <f>SUMPRODUCT(AD$6:AD$38,$AJ$6:$AJ$38)/SUM($AJ$6:$AJ$38)</f>
        <v>7.4224569691858172E-2</v>
      </c>
      <c r="AE93" s="30">
        <f>SUMPRODUCT(AE$6:AE$38,$AJ$6:$AJ$38)/SUM($AJ$6:$AJ$38)</f>
        <v>1.0104185757523119E-2</v>
      </c>
      <c r="AF93" s="30">
        <f>SUMPRODUCT(AF$6:AF$38,$AJ$6:$AJ$38)/SUM($AJ$6:$AJ$38)</f>
        <v>7.867277677789E-4</v>
      </c>
      <c r="AG93" s="30">
        <f>1-T93</f>
        <v>0.82233248462317254</v>
      </c>
      <c r="AH93" s="30" t="n"/>
    </row>
    <row r="94">
      <c r="B94" t="str">
        <f>VLOOKUP(C94,'extension - productivity'!A60:B235,2,0)</f>
        <v>South Sudan</v>
      </c>
      <c r="C94" t="inlineStr">
        <is>
          <t>SS</t>
        </is>
      </c>
      <c r="D94" s="30">
        <f>SUMPRODUCT(D$6:D$38,$AJ$6:$AJ$38)/SUM($AJ$6:$AJ$38)</f>
        <v>1.7325873584827175E-3</v>
      </c>
      <c r="E94" s="30">
        <f>SUMPRODUCT(E$6:E$38,$AJ$6:$AJ$38)/SUM($AJ$6:$AJ$38)</f>
        <v>1.7310882392816251E-3</v>
      </c>
      <c r="F94" s="30">
        <f>SUMPRODUCT(F$6:F$38,$AJ$6:$AJ$38)/SUM($AJ$6:$AJ$38)</f>
        <v>3.2864644265829519E-3</v>
      </c>
      <c r="G94" s="30">
        <f>SUMPRODUCT(G$6:G$38,$AJ$6:$AJ$38)/SUM($AJ$6:$AJ$38)</f>
        <v>3.2231517810611459E-3</v>
      </c>
      <c r="H94" s="30">
        <f>SUMPRODUCT(H$6:H$38,$AJ$6:$AJ$38)/SUM($AJ$6:$AJ$38)</f>
        <v>2.6425553114256296E-2</v>
      </c>
      <c r="I94" s="30">
        <f>SUMPRODUCT(I$6:I$38,$AJ$6:$AJ$38)/SUM($AJ$6:$AJ$38)</f>
        <v>5.0625069824473082E-2</v>
      </c>
      <c r="J94" s="30">
        <f>SUMPRODUCT(J$6:J$38,$AJ$6:$AJ$38)/SUM($AJ$6:$AJ$38)</f>
        <v>4.0926991129133978E-4</v>
      </c>
      <c r="K94" s="30">
        <f>SUMPRODUCT(K$6:K$38,$AJ$6:$AJ$38)/SUM($AJ$6:$AJ$38)</f>
        <v>5.9328608550822341E-3</v>
      </c>
      <c r="L94" s="30">
        <f>SUMPRODUCT(L$6:L$38,$AJ$6:$AJ$38)/SUM($AJ$6:$AJ$38)</f>
        <v>9.0962624550774995E-4</v>
      </c>
      <c r="M94" s="30">
        <f>SUMPRODUCT(M$6:M$38,$AJ$6:$AJ$38)/SUM($AJ$6:$AJ$38)</f>
        <v>1.4616455191133988E-2</v>
      </c>
      <c r="N94" s="30">
        <f>SUMPRODUCT(N$6:N$38,$AJ$6:$AJ$38)/SUM($AJ$6:$AJ$38)</f>
        <v>9.1929601731912907E-5</v>
      </c>
      <c r="O94" s="30">
        <f>SUMPRODUCT(O$6:O$38,$AJ$6:$AJ$38)/SUM($AJ$6:$AJ$38)</f>
        <v>1.5981801687044229E-3</v>
      </c>
      <c r="P94" s="30">
        <f>SUMPRODUCT(P$6:P$38,$AJ$6:$AJ$38)/SUM($AJ$6:$AJ$38)</f>
        <v>1.2850369308522222E-3</v>
      </c>
      <c r="Q94" s="30">
        <f>SUMPRODUCT(Q$6:Q$38,$AJ$6:$AJ$38)/SUM($AJ$6:$AJ$38)</f>
        <v>2.1750160109191456E-2</v>
      </c>
      <c r="R94" s="30">
        <f>SUMPRODUCT(R$6:R$38,$AJ$6:$AJ$38)/SUM($AJ$6:$AJ$38)</f>
        <v>2.4314965858370148E-3</v>
      </c>
      <c r="S94" s="30">
        <f>SUMPRODUCT(S$6:S$38,$AJ$6:$AJ$38)/SUM($AJ$6:$AJ$38)</f>
        <v>4.1618585033357351E-2</v>
      </c>
      <c r="T94" s="30">
        <f>SUMPRODUCT($T$6:$T$38,$AJ$6:$AJ$38)/SUM($AJ$6:$AJ$38)</f>
        <v>0.17766751537682748</v>
      </c>
      <c r="U94" s="30" t="n"/>
      <c r="V94" s="30">
        <f>SUMPRODUCT(V$6:V$38,$AJ$6:$AJ$38)/SUM($AJ$6:$AJ$38)</f>
        <v>5.2740019263789135E-2</v>
      </c>
      <c r="W94" s="30">
        <f>SUMPRODUCT(W$6:W$38,$AJ$6:$AJ$38)/SUM($AJ$6:$AJ$38)</f>
        <v>0.10096416269840058</v>
      </c>
      <c r="X94" s="30">
        <f>SUMPRODUCT(X$6:X$38,$AJ$6:$AJ$38)/SUM($AJ$6:$AJ$38)</f>
        <v>3.4940466198316628E-3</v>
      </c>
      <c r="Y94" s="30">
        <f>SUMPRODUCT(Y$6:Y$38,$AJ$6:$AJ$38)/SUM($AJ$6:$AJ$38)</f>
        <v>5.8705010335741853E-2</v>
      </c>
      <c r="Z94" s="30">
        <f>SUMPRODUCT(Z$6:Z$38,$AJ$6:$AJ$38)/SUM($AJ$6:$AJ$38)</f>
        <v>6.6094595017907607E-3</v>
      </c>
      <c r="AA94" s="30">
        <f>SUMPRODUCT(AA$6:AA$38,$AJ$6:$AJ$38)/SUM($AJ$6:$AJ$38)</f>
        <v>0.11207298962797985</v>
      </c>
      <c r="AB94" s="30">
        <f>SUMPRODUCT(AB$6:AB$38,$AJ$6:$AJ$38)/SUM($AJ$6:$AJ$38)</f>
        <v>0.13965389112469015</v>
      </c>
      <c r="AC94" s="30">
        <f>SUMPRODUCT(AC$6:AC$38,$AJ$6:$AJ$38)/SUM($AJ$6:$AJ$38)</f>
        <v>0.2632778211677243</v>
      </c>
      <c r="AD94" s="30">
        <f>SUMPRODUCT(AD$6:AD$38,$AJ$6:$AJ$38)/SUM($AJ$6:$AJ$38)</f>
        <v>7.4224569691858172E-2</v>
      </c>
      <c r="AE94" s="30">
        <f>SUMPRODUCT(AE$6:AE$38,$AJ$6:$AJ$38)/SUM($AJ$6:$AJ$38)</f>
        <v>1.0104185757523119E-2</v>
      </c>
      <c r="AF94" s="30">
        <f>SUMPRODUCT(AF$6:AF$38,$AJ$6:$AJ$38)/SUM($AJ$6:$AJ$38)</f>
        <v>7.867277677789E-4</v>
      </c>
      <c r="AG94" s="30">
        <f>1-T94</f>
        <v>0.82233248462317254</v>
      </c>
      <c r="AH94" s="30" t="n"/>
    </row>
    <row r="95">
      <c r="B95" t="str">
        <f>VLOOKUP(C95,'extension - productivity'!A61:B236,2,0)</f>
        <v>Mozambique</v>
      </c>
      <c r="C95" t="inlineStr">
        <is>
          <t>MZ</t>
        </is>
      </c>
      <c r="D95" s="30">
        <f>SUMPRODUCT(D$6:D$38,$AJ$6:$AJ$38)/SUM($AJ$6:$AJ$38)</f>
        <v>1.7325873584827175E-3</v>
      </c>
      <c r="E95" s="30">
        <f>SUMPRODUCT(E$6:E$38,$AJ$6:$AJ$38)/SUM($AJ$6:$AJ$38)</f>
        <v>1.7310882392816251E-3</v>
      </c>
      <c r="F95" s="30">
        <f>SUMPRODUCT(F$6:F$38,$AJ$6:$AJ$38)/SUM($AJ$6:$AJ$38)</f>
        <v>3.2864644265829519E-3</v>
      </c>
      <c r="G95" s="30">
        <f>SUMPRODUCT(G$6:G$38,$AJ$6:$AJ$38)/SUM($AJ$6:$AJ$38)</f>
        <v>3.2231517810611459E-3</v>
      </c>
      <c r="H95" s="30">
        <f>SUMPRODUCT(H$6:H$38,$AJ$6:$AJ$38)/SUM($AJ$6:$AJ$38)</f>
        <v>2.6425553114256296E-2</v>
      </c>
      <c r="I95" s="30">
        <f>SUMPRODUCT(I$6:I$38,$AJ$6:$AJ$38)/SUM($AJ$6:$AJ$38)</f>
        <v>5.0625069824473082E-2</v>
      </c>
      <c r="J95" s="30">
        <f>SUMPRODUCT(J$6:J$38,$AJ$6:$AJ$38)/SUM($AJ$6:$AJ$38)</f>
        <v>4.0926991129133978E-4</v>
      </c>
      <c r="K95" s="30">
        <f>SUMPRODUCT(K$6:K$38,$AJ$6:$AJ$38)/SUM($AJ$6:$AJ$38)</f>
        <v>5.9328608550822341E-3</v>
      </c>
      <c r="L95" s="30">
        <f>SUMPRODUCT(L$6:L$38,$AJ$6:$AJ$38)/SUM($AJ$6:$AJ$38)</f>
        <v>9.0962624550774995E-4</v>
      </c>
      <c r="M95" s="30">
        <f>SUMPRODUCT(M$6:M$38,$AJ$6:$AJ$38)/SUM($AJ$6:$AJ$38)</f>
        <v>1.4616455191133988E-2</v>
      </c>
      <c r="N95" s="30">
        <f>SUMPRODUCT(N$6:N$38,$AJ$6:$AJ$38)/SUM($AJ$6:$AJ$38)</f>
        <v>9.1929601731912907E-5</v>
      </c>
      <c r="O95" s="30">
        <f>SUMPRODUCT(O$6:O$38,$AJ$6:$AJ$38)/SUM($AJ$6:$AJ$38)</f>
        <v>1.5981801687044229E-3</v>
      </c>
      <c r="P95" s="30">
        <f>SUMPRODUCT(P$6:P$38,$AJ$6:$AJ$38)/SUM($AJ$6:$AJ$38)</f>
        <v>1.2850369308522222E-3</v>
      </c>
      <c r="Q95" s="30">
        <f>SUMPRODUCT(Q$6:Q$38,$AJ$6:$AJ$38)/SUM($AJ$6:$AJ$38)</f>
        <v>2.1750160109191456E-2</v>
      </c>
      <c r="R95" s="30">
        <f>SUMPRODUCT(R$6:R$38,$AJ$6:$AJ$38)/SUM($AJ$6:$AJ$38)</f>
        <v>2.4314965858370148E-3</v>
      </c>
      <c r="S95" s="30">
        <f>SUMPRODUCT(S$6:S$38,$AJ$6:$AJ$38)/SUM($AJ$6:$AJ$38)</f>
        <v>4.1618585033357351E-2</v>
      </c>
      <c r="T95" s="30">
        <f>SUMPRODUCT($T$6:$T$38,$AJ$6:$AJ$38)/SUM($AJ$6:$AJ$38)</f>
        <v>0.17766751537682748</v>
      </c>
      <c r="U95" s="30" t="n"/>
      <c r="V95" s="30">
        <f>SUMPRODUCT(V$6:V$38,$AJ$6:$AJ$38)/SUM($AJ$6:$AJ$38)</f>
        <v>5.2740019263789135E-2</v>
      </c>
      <c r="W95" s="30">
        <f>SUMPRODUCT(W$6:W$38,$AJ$6:$AJ$38)/SUM($AJ$6:$AJ$38)</f>
        <v>0.10096416269840058</v>
      </c>
      <c r="X95" s="30">
        <f>SUMPRODUCT(X$6:X$38,$AJ$6:$AJ$38)/SUM($AJ$6:$AJ$38)</f>
        <v>3.4940466198316628E-3</v>
      </c>
      <c r="Y95" s="30">
        <f>SUMPRODUCT(Y$6:Y$38,$AJ$6:$AJ$38)/SUM($AJ$6:$AJ$38)</f>
        <v>5.8705010335741853E-2</v>
      </c>
      <c r="Z95" s="30">
        <f>SUMPRODUCT(Z$6:Z$38,$AJ$6:$AJ$38)/SUM($AJ$6:$AJ$38)</f>
        <v>6.6094595017907607E-3</v>
      </c>
      <c r="AA95" s="30">
        <f>SUMPRODUCT(AA$6:AA$38,$AJ$6:$AJ$38)/SUM($AJ$6:$AJ$38)</f>
        <v>0.11207298962797985</v>
      </c>
      <c r="AB95" s="30">
        <f>SUMPRODUCT(AB$6:AB$38,$AJ$6:$AJ$38)/SUM($AJ$6:$AJ$38)</f>
        <v>0.13965389112469015</v>
      </c>
      <c r="AC95" s="30">
        <f>SUMPRODUCT(AC$6:AC$38,$AJ$6:$AJ$38)/SUM($AJ$6:$AJ$38)</f>
        <v>0.2632778211677243</v>
      </c>
      <c r="AD95" s="30">
        <f>SUMPRODUCT(AD$6:AD$38,$AJ$6:$AJ$38)/SUM($AJ$6:$AJ$38)</f>
        <v>7.4224569691858172E-2</v>
      </c>
      <c r="AE95" s="30">
        <f>SUMPRODUCT(AE$6:AE$38,$AJ$6:$AJ$38)/SUM($AJ$6:$AJ$38)</f>
        <v>1.0104185757523119E-2</v>
      </c>
      <c r="AF95" s="30">
        <f>SUMPRODUCT(AF$6:AF$38,$AJ$6:$AJ$38)/SUM($AJ$6:$AJ$38)</f>
        <v>7.867277677789E-4</v>
      </c>
      <c r="AG95" s="30">
        <f>1-T95</f>
        <v>0.82233248462317254</v>
      </c>
      <c r="AH95" s="30" t="n"/>
    </row>
    <row r="96">
      <c r="B96" t="str">
        <f>VLOOKUP(C96,'extension - productivity'!A62:B237,2,0)</f>
        <v>Guinea</v>
      </c>
      <c r="C96" t="inlineStr">
        <is>
          <t>GN</t>
        </is>
      </c>
      <c r="D96" s="30">
        <f>SUMPRODUCT(D$6:D$38,$AJ$6:$AJ$38)/SUM($AJ$6:$AJ$38)</f>
        <v>1.7325873584827175E-3</v>
      </c>
      <c r="E96" s="30">
        <f>SUMPRODUCT(E$6:E$38,$AJ$6:$AJ$38)/SUM($AJ$6:$AJ$38)</f>
        <v>1.7310882392816251E-3</v>
      </c>
      <c r="F96" s="30">
        <f>SUMPRODUCT(F$6:F$38,$AJ$6:$AJ$38)/SUM($AJ$6:$AJ$38)</f>
        <v>3.2864644265829519E-3</v>
      </c>
      <c r="G96" s="30">
        <f>SUMPRODUCT(G$6:G$38,$AJ$6:$AJ$38)/SUM($AJ$6:$AJ$38)</f>
        <v>3.2231517810611459E-3</v>
      </c>
      <c r="H96" s="30">
        <f>SUMPRODUCT(H$6:H$38,$AJ$6:$AJ$38)/SUM($AJ$6:$AJ$38)</f>
        <v>2.6425553114256296E-2</v>
      </c>
      <c r="I96" s="30">
        <f>SUMPRODUCT(I$6:I$38,$AJ$6:$AJ$38)/SUM($AJ$6:$AJ$38)</f>
        <v>5.0625069824473082E-2</v>
      </c>
      <c r="J96" s="30">
        <f>SUMPRODUCT(J$6:J$38,$AJ$6:$AJ$38)/SUM($AJ$6:$AJ$38)</f>
        <v>4.0926991129133978E-4</v>
      </c>
      <c r="K96" s="30">
        <f>SUMPRODUCT(K$6:K$38,$AJ$6:$AJ$38)/SUM($AJ$6:$AJ$38)</f>
        <v>5.9328608550822341E-3</v>
      </c>
      <c r="L96" s="30">
        <f>SUMPRODUCT(L$6:L$38,$AJ$6:$AJ$38)/SUM($AJ$6:$AJ$38)</f>
        <v>9.0962624550774995E-4</v>
      </c>
      <c r="M96" s="30">
        <f>SUMPRODUCT(M$6:M$38,$AJ$6:$AJ$38)/SUM($AJ$6:$AJ$38)</f>
        <v>1.4616455191133988E-2</v>
      </c>
      <c r="N96" s="30">
        <f>SUMPRODUCT(N$6:N$38,$AJ$6:$AJ$38)/SUM($AJ$6:$AJ$38)</f>
        <v>9.1929601731912907E-5</v>
      </c>
      <c r="O96" s="30">
        <f>SUMPRODUCT(O$6:O$38,$AJ$6:$AJ$38)/SUM($AJ$6:$AJ$38)</f>
        <v>1.5981801687044229E-3</v>
      </c>
      <c r="P96" s="30">
        <f>SUMPRODUCT(P$6:P$38,$AJ$6:$AJ$38)/SUM($AJ$6:$AJ$38)</f>
        <v>1.2850369308522222E-3</v>
      </c>
      <c r="Q96" s="30">
        <f>SUMPRODUCT(Q$6:Q$38,$AJ$6:$AJ$38)/SUM($AJ$6:$AJ$38)</f>
        <v>2.1750160109191456E-2</v>
      </c>
      <c r="R96" s="30">
        <f>SUMPRODUCT(R$6:R$38,$AJ$6:$AJ$38)/SUM($AJ$6:$AJ$38)</f>
        <v>2.4314965858370148E-3</v>
      </c>
      <c r="S96" s="30">
        <f>SUMPRODUCT(S$6:S$38,$AJ$6:$AJ$38)/SUM($AJ$6:$AJ$38)</f>
        <v>4.1618585033357351E-2</v>
      </c>
      <c r="T96" s="30">
        <f>SUMPRODUCT($T$6:$T$38,$AJ$6:$AJ$38)/SUM($AJ$6:$AJ$38)</f>
        <v>0.17766751537682748</v>
      </c>
      <c r="U96" s="30" t="n"/>
      <c r="V96" s="30">
        <f>SUMPRODUCT(V$6:V$38,$AJ$6:$AJ$38)/SUM($AJ$6:$AJ$38)</f>
        <v>5.2740019263789135E-2</v>
      </c>
      <c r="W96" s="30">
        <f>SUMPRODUCT(W$6:W$38,$AJ$6:$AJ$38)/SUM($AJ$6:$AJ$38)</f>
        <v>0.10096416269840058</v>
      </c>
      <c r="X96" s="30">
        <f>SUMPRODUCT(X$6:X$38,$AJ$6:$AJ$38)/SUM($AJ$6:$AJ$38)</f>
        <v>3.4940466198316628E-3</v>
      </c>
      <c r="Y96" s="30">
        <f>SUMPRODUCT(Y$6:Y$38,$AJ$6:$AJ$38)/SUM($AJ$6:$AJ$38)</f>
        <v>5.8705010335741853E-2</v>
      </c>
      <c r="Z96" s="30">
        <f>SUMPRODUCT(Z$6:Z$38,$AJ$6:$AJ$38)/SUM($AJ$6:$AJ$38)</f>
        <v>6.6094595017907607E-3</v>
      </c>
      <c r="AA96" s="30">
        <f>SUMPRODUCT(AA$6:AA$38,$AJ$6:$AJ$38)/SUM($AJ$6:$AJ$38)</f>
        <v>0.11207298962797985</v>
      </c>
      <c r="AB96" s="30">
        <f>SUMPRODUCT(AB$6:AB$38,$AJ$6:$AJ$38)/SUM($AJ$6:$AJ$38)</f>
        <v>0.13965389112469015</v>
      </c>
      <c r="AC96" s="30">
        <f>SUMPRODUCT(AC$6:AC$38,$AJ$6:$AJ$38)/SUM($AJ$6:$AJ$38)</f>
        <v>0.2632778211677243</v>
      </c>
      <c r="AD96" s="30">
        <f>SUMPRODUCT(AD$6:AD$38,$AJ$6:$AJ$38)/SUM($AJ$6:$AJ$38)</f>
        <v>7.4224569691858172E-2</v>
      </c>
      <c r="AE96" s="30">
        <f>SUMPRODUCT(AE$6:AE$38,$AJ$6:$AJ$38)/SUM($AJ$6:$AJ$38)</f>
        <v>1.0104185757523119E-2</v>
      </c>
      <c r="AF96" s="30">
        <f>SUMPRODUCT(AF$6:AF$38,$AJ$6:$AJ$38)/SUM($AJ$6:$AJ$38)</f>
        <v>7.867277677789E-4</v>
      </c>
      <c r="AG96" s="30">
        <f>1-T96</f>
        <v>0.82233248462317254</v>
      </c>
      <c r="AH96" s="30" t="n"/>
    </row>
    <row r="97">
      <c r="B97" t="str">
        <f>VLOOKUP(C97,'extension - productivity'!A63:B238,2,0)</f>
        <v>The Bahamas</v>
      </c>
      <c r="C97" t="inlineStr">
        <is>
          <t>BS</t>
        </is>
      </c>
      <c r="D97" s="30">
        <f>SUMPRODUCT(D$6:D$38,$AJ$6:$AJ$38)/SUM($AJ$6:$AJ$38)</f>
        <v>1.7325873584827175E-3</v>
      </c>
      <c r="E97" s="30">
        <f>SUMPRODUCT(E$6:E$38,$AJ$6:$AJ$38)/SUM($AJ$6:$AJ$38)</f>
        <v>1.7310882392816251E-3</v>
      </c>
      <c r="F97" s="30">
        <f>SUMPRODUCT(F$6:F$38,$AJ$6:$AJ$38)/SUM($AJ$6:$AJ$38)</f>
        <v>3.2864644265829519E-3</v>
      </c>
      <c r="G97" s="30">
        <f>SUMPRODUCT(G$6:G$38,$AJ$6:$AJ$38)/SUM($AJ$6:$AJ$38)</f>
        <v>3.2231517810611459E-3</v>
      </c>
      <c r="H97" s="30">
        <f>SUMPRODUCT(H$6:H$38,$AJ$6:$AJ$38)/SUM($AJ$6:$AJ$38)</f>
        <v>2.6425553114256296E-2</v>
      </c>
      <c r="I97" s="30">
        <f>SUMPRODUCT(I$6:I$38,$AJ$6:$AJ$38)/SUM($AJ$6:$AJ$38)</f>
        <v>5.0625069824473082E-2</v>
      </c>
      <c r="J97" s="30">
        <f>SUMPRODUCT(J$6:J$38,$AJ$6:$AJ$38)/SUM($AJ$6:$AJ$38)</f>
        <v>4.0926991129133978E-4</v>
      </c>
      <c r="K97" s="30">
        <f>SUMPRODUCT(K$6:K$38,$AJ$6:$AJ$38)/SUM($AJ$6:$AJ$38)</f>
        <v>5.9328608550822341E-3</v>
      </c>
      <c r="L97" s="30">
        <f>SUMPRODUCT(L$6:L$38,$AJ$6:$AJ$38)/SUM($AJ$6:$AJ$38)</f>
        <v>9.0962624550774995E-4</v>
      </c>
      <c r="M97" s="30">
        <f>SUMPRODUCT(M$6:M$38,$AJ$6:$AJ$38)/SUM($AJ$6:$AJ$38)</f>
        <v>1.4616455191133988E-2</v>
      </c>
      <c r="N97" s="30">
        <f>SUMPRODUCT(N$6:N$38,$AJ$6:$AJ$38)/SUM($AJ$6:$AJ$38)</f>
        <v>9.1929601731912907E-5</v>
      </c>
      <c r="O97" s="30">
        <f>SUMPRODUCT(O$6:O$38,$AJ$6:$AJ$38)/SUM($AJ$6:$AJ$38)</f>
        <v>1.5981801687044229E-3</v>
      </c>
      <c r="P97" s="30">
        <f>SUMPRODUCT(P$6:P$38,$AJ$6:$AJ$38)/SUM($AJ$6:$AJ$38)</f>
        <v>1.2850369308522222E-3</v>
      </c>
      <c r="Q97" s="30">
        <f>SUMPRODUCT(Q$6:Q$38,$AJ$6:$AJ$38)/SUM($AJ$6:$AJ$38)</f>
        <v>2.1750160109191456E-2</v>
      </c>
      <c r="R97" s="30">
        <f>SUMPRODUCT(R$6:R$38,$AJ$6:$AJ$38)/SUM($AJ$6:$AJ$38)</f>
        <v>2.4314965858370148E-3</v>
      </c>
      <c r="S97" s="30">
        <f>SUMPRODUCT(S$6:S$38,$AJ$6:$AJ$38)/SUM($AJ$6:$AJ$38)</f>
        <v>4.1618585033357351E-2</v>
      </c>
      <c r="T97" s="30">
        <f>SUMPRODUCT($T$6:$T$38,$AJ$6:$AJ$38)/SUM($AJ$6:$AJ$38)</f>
        <v>0.17766751537682748</v>
      </c>
      <c r="U97" s="30" t="n"/>
      <c r="V97" s="30">
        <f>SUMPRODUCT(V$6:V$38,$AJ$6:$AJ$38)/SUM($AJ$6:$AJ$38)</f>
        <v>5.2740019263789135E-2</v>
      </c>
      <c r="W97" s="30">
        <f>SUMPRODUCT(W$6:W$38,$AJ$6:$AJ$38)/SUM($AJ$6:$AJ$38)</f>
        <v>0.10096416269840058</v>
      </c>
      <c r="X97" s="30">
        <f>SUMPRODUCT(X$6:X$38,$AJ$6:$AJ$38)/SUM($AJ$6:$AJ$38)</f>
        <v>3.4940466198316628E-3</v>
      </c>
      <c r="Y97" s="30">
        <f>SUMPRODUCT(Y$6:Y$38,$AJ$6:$AJ$38)/SUM($AJ$6:$AJ$38)</f>
        <v>5.8705010335741853E-2</v>
      </c>
      <c r="Z97" s="30">
        <f>SUMPRODUCT(Z$6:Z$38,$AJ$6:$AJ$38)/SUM($AJ$6:$AJ$38)</f>
        <v>6.6094595017907607E-3</v>
      </c>
      <c r="AA97" s="30">
        <f>SUMPRODUCT(AA$6:AA$38,$AJ$6:$AJ$38)/SUM($AJ$6:$AJ$38)</f>
        <v>0.11207298962797985</v>
      </c>
      <c r="AB97" s="30">
        <f>SUMPRODUCT(AB$6:AB$38,$AJ$6:$AJ$38)/SUM($AJ$6:$AJ$38)</f>
        <v>0.13965389112469015</v>
      </c>
      <c r="AC97" s="30">
        <f>SUMPRODUCT(AC$6:AC$38,$AJ$6:$AJ$38)/SUM($AJ$6:$AJ$38)</f>
        <v>0.2632778211677243</v>
      </c>
      <c r="AD97" s="30">
        <f>SUMPRODUCT(AD$6:AD$38,$AJ$6:$AJ$38)/SUM($AJ$6:$AJ$38)</f>
        <v>7.4224569691858172E-2</v>
      </c>
      <c r="AE97" s="30">
        <f>SUMPRODUCT(AE$6:AE$38,$AJ$6:$AJ$38)/SUM($AJ$6:$AJ$38)</f>
        <v>1.0104185757523119E-2</v>
      </c>
      <c r="AF97" s="30">
        <f>SUMPRODUCT(AF$6:AF$38,$AJ$6:$AJ$38)/SUM($AJ$6:$AJ$38)</f>
        <v>7.867277677789E-4</v>
      </c>
      <c r="AG97" s="30">
        <f>1-T97</f>
        <v>0.82233248462317254</v>
      </c>
      <c r="AH97" s="30" t="n"/>
    </row>
    <row r="98">
      <c r="B98" t="str">
        <f>VLOOKUP(C98,'extension - productivity'!A64:B239,2,0)</f>
        <v>Turkmenistan</v>
      </c>
      <c r="C98" t="inlineStr">
        <is>
          <t>TM</t>
        </is>
      </c>
      <c r="D98" s="30">
        <f>SUMPRODUCT(D$6:D$38,$AJ$6:$AJ$38)/SUM($AJ$6:$AJ$38)</f>
        <v>1.7325873584827175E-3</v>
      </c>
      <c r="E98" s="30">
        <f>SUMPRODUCT(E$6:E$38,$AJ$6:$AJ$38)/SUM($AJ$6:$AJ$38)</f>
        <v>1.7310882392816251E-3</v>
      </c>
      <c r="F98" s="30">
        <f>SUMPRODUCT(F$6:F$38,$AJ$6:$AJ$38)/SUM($AJ$6:$AJ$38)</f>
        <v>3.2864644265829519E-3</v>
      </c>
      <c r="G98" s="30">
        <f>SUMPRODUCT(G$6:G$38,$AJ$6:$AJ$38)/SUM($AJ$6:$AJ$38)</f>
        <v>3.2231517810611459E-3</v>
      </c>
      <c r="H98" s="30">
        <f>SUMPRODUCT(H$6:H$38,$AJ$6:$AJ$38)/SUM($AJ$6:$AJ$38)</f>
        <v>2.6425553114256296E-2</v>
      </c>
      <c r="I98" s="30">
        <f>SUMPRODUCT(I$6:I$38,$AJ$6:$AJ$38)/SUM($AJ$6:$AJ$38)</f>
        <v>5.0625069824473082E-2</v>
      </c>
      <c r="J98" s="30">
        <f>SUMPRODUCT(J$6:J$38,$AJ$6:$AJ$38)/SUM($AJ$6:$AJ$38)</f>
        <v>4.0926991129133978E-4</v>
      </c>
      <c r="K98" s="30">
        <f>SUMPRODUCT(K$6:K$38,$AJ$6:$AJ$38)/SUM($AJ$6:$AJ$38)</f>
        <v>5.9328608550822341E-3</v>
      </c>
      <c r="L98" s="30">
        <f>SUMPRODUCT(L$6:L$38,$AJ$6:$AJ$38)/SUM($AJ$6:$AJ$38)</f>
        <v>9.0962624550774995E-4</v>
      </c>
      <c r="M98" s="30">
        <f>SUMPRODUCT(M$6:M$38,$AJ$6:$AJ$38)/SUM($AJ$6:$AJ$38)</f>
        <v>1.4616455191133988E-2</v>
      </c>
      <c r="N98" s="30">
        <f>SUMPRODUCT(N$6:N$38,$AJ$6:$AJ$38)/SUM($AJ$6:$AJ$38)</f>
        <v>9.1929601731912907E-5</v>
      </c>
      <c r="O98" s="30">
        <f>SUMPRODUCT(O$6:O$38,$AJ$6:$AJ$38)/SUM($AJ$6:$AJ$38)</f>
        <v>1.5981801687044229E-3</v>
      </c>
      <c r="P98" s="30">
        <f>SUMPRODUCT(P$6:P$38,$AJ$6:$AJ$38)/SUM($AJ$6:$AJ$38)</f>
        <v>1.2850369308522222E-3</v>
      </c>
      <c r="Q98" s="30">
        <f>SUMPRODUCT(Q$6:Q$38,$AJ$6:$AJ$38)/SUM($AJ$6:$AJ$38)</f>
        <v>2.1750160109191456E-2</v>
      </c>
      <c r="R98" s="30">
        <f>SUMPRODUCT(R$6:R$38,$AJ$6:$AJ$38)/SUM($AJ$6:$AJ$38)</f>
        <v>2.4314965858370148E-3</v>
      </c>
      <c r="S98" s="30">
        <f>SUMPRODUCT(S$6:S$38,$AJ$6:$AJ$38)/SUM($AJ$6:$AJ$38)</f>
        <v>4.1618585033357351E-2</v>
      </c>
      <c r="T98" s="30">
        <f>SUMPRODUCT($T$6:$T$38,$AJ$6:$AJ$38)/SUM($AJ$6:$AJ$38)</f>
        <v>0.17766751537682748</v>
      </c>
      <c r="U98" s="30" t="n"/>
      <c r="V98" s="30">
        <f>SUMPRODUCT(V$6:V$38,$AJ$6:$AJ$38)/SUM($AJ$6:$AJ$38)</f>
        <v>5.2740019263789135E-2</v>
      </c>
      <c r="W98" s="30">
        <f>SUMPRODUCT(W$6:W$38,$AJ$6:$AJ$38)/SUM($AJ$6:$AJ$38)</f>
        <v>0.10096416269840058</v>
      </c>
      <c r="X98" s="30">
        <f>SUMPRODUCT(X$6:X$38,$AJ$6:$AJ$38)/SUM($AJ$6:$AJ$38)</f>
        <v>3.4940466198316628E-3</v>
      </c>
      <c r="Y98" s="30">
        <f>SUMPRODUCT(Y$6:Y$38,$AJ$6:$AJ$38)/SUM($AJ$6:$AJ$38)</f>
        <v>5.8705010335741853E-2</v>
      </c>
      <c r="Z98" s="30">
        <f>SUMPRODUCT(Z$6:Z$38,$AJ$6:$AJ$38)/SUM($AJ$6:$AJ$38)</f>
        <v>6.6094595017907607E-3</v>
      </c>
      <c r="AA98" s="30">
        <f>SUMPRODUCT(AA$6:AA$38,$AJ$6:$AJ$38)/SUM($AJ$6:$AJ$38)</f>
        <v>0.11207298962797985</v>
      </c>
      <c r="AB98" s="30">
        <f>SUMPRODUCT(AB$6:AB$38,$AJ$6:$AJ$38)/SUM($AJ$6:$AJ$38)</f>
        <v>0.13965389112469015</v>
      </c>
      <c r="AC98" s="30">
        <f>SUMPRODUCT(AC$6:AC$38,$AJ$6:$AJ$38)/SUM($AJ$6:$AJ$38)</f>
        <v>0.2632778211677243</v>
      </c>
      <c r="AD98" s="30">
        <f>SUMPRODUCT(AD$6:AD$38,$AJ$6:$AJ$38)/SUM($AJ$6:$AJ$38)</f>
        <v>7.4224569691858172E-2</v>
      </c>
      <c r="AE98" s="30">
        <f>SUMPRODUCT(AE$6:AE$38,$AJ$6:$AJ$38)/SUM($AJ$6:$AJ$38)</f>
        <v>1.0104185757523119E-2</v>
      </c>
      <c r="AF98" s="30">
        <f>SUMPRODUCT(AF$6:AF$38,$AJ$6:$AJ$38)/SUM($AJ$6:$AJ$38)</f>
        <v>7.867277677789E-4</v>
      </c>
      <c r="AG98" s="30">
        <f>1-T98</f>
        <v>0.82233248462317254</v>
      </c>
      <c r="AH98" s="30" t="n"/>
    </row>
    <row r="99">
      <c r="B99" t="str">
        <f>VLOOKUP(C99,'extension - productivity'!A65:B240,2,0)</f>
        <v>Tajikistan</v>
      </c>
      <c r="C99" t="inlineStr">
        <is>
          <t>TJ</t>
        </is>
      </c>
      <c r="D99" s="30">
        <f>SUMPRODUCT(D$6:D$38,$AJ$6:$AJ$38)/SUM($AJ$6:$AJ$38)</f>
        <v>1.7325873584827175E-3</v>
      </c>
      <c r="E99" s="30">
        <f>SUMPRODUCT(E$6:E$38,$AJ$6:$AJ$38)/SUM($AJ$6:$AJ$38)</f>
        <v>1.7310882392816251E-3</v>
      </c>
      <c r="F99" s="30">
        <f>SUMPRODUCT(F$6:F$38,$AJ$6:$AJ$38)/SUM($AJ$6:$AJ$38)</f>
        <v>3.2864644265829519E-3</v>
      </c>
      <c r="G99" s="30">
        <f>SUMPRODUCT(G$6:G$38,$AJ$6:$AJ$38)/SUM($AJ$6:$AJ$38)</f>
        <v>3.2231517810611459E-3</v>
      </c>
      <c r="H99" s="30">
        <f>SUMPRODUCT(H$6:H$38,$AJ$6:$AJ$38)/SUM($AJ$6:$AJ$38)</f>
        <v>2.6425553114256296E-2</v>
      </c>
      <c r="I99" s="30">
        <f>SUMPRODUCT(I$6:I$38,$AJ$6:$AJ$38)/SUM($AJ$6:$AJ$38)</f>
        <v>5.0625069824473082E-2</v>
      </c>
      <c r="J99" s="30">
        <f>SUMPRODUCT(J$6:J$38,$AJ$6:$AJ$38)/SUM($AJ$6:$AJ$38)</f>
        <v>4.0926991129133978E-4</v>
      </c>
      <c r="K99" s="30">
        <f>SUMPRODUCT(K$6:K$38,$AJ$6:$AJ$38)/SUM($AJ$6:$AJ$38)</f>
        <v>5.9328608550822341E-3</v>
      </c>
      <c r="L99" s="30">
        <f>SUMPRODUCT(L$6:L$38,$AJ$6:$AJ$38)/SUM($AJ$6:$AJ$38)</f>
        <v>9.0962624550774995E-4</v>
      </c>
      <c r="M99" s="30">
        <f>SUMPRODUCT(M$6:M$38,$AJ$6:$AJ$38)/SUM($AJ$6:$AJ$38)</f>
        <v>1.4616455191133988E-2</v>
      </c>
      <c r="N99" s="30">
        <f>SUMPRODUCT(N$6:N$38,$AJ$6:$AJ$38)/SUM($AJ$6:$AJ$38)</f>
        <v>9.1929601731912907E-5</v>
      </c>
      <c r="O99" s="30">
        <f>SUMPRODUCT(O$6:O$38,$AJ$6:$AJ$38)/SUM($AJ$6:$AJ$38)</f>
        <v>1.5981801687044229E-3</v>
      </c>
      <c r="P99" s="30">
        <f>SUMPRODUCT(P$6:P$38,$AJ$6:$AJ$38)/SUM($AJ$6:$AJ$38)</f>
        <v>1.2850369308522222E-3</v>
      </c>
      <c r="Q99" s="30">
        <f>SUMPRODUCT(Q$6:Q$38,$AJ$6:$AJ$38)/SUM($AJ$6:$AJ$38)</f>
        <v>2.1750160109191456E-2</v>
      </c>
      <c r="R99" s="30">
        <f>SUMPRODUCT(R$6:R$38,$AJ$6:$AJ$38)/SUM($AJ$6:$AJ$38)</f>
        <v>2.4314965858370148E-3</v>
      </c>
      <c r="S99" s="30">
        <f>SUMPRODUCT(S$6:S$38,$AJ$6:$AJ$38)/SUM($AJ$6:$AJ$38)</f>
        <v>4.1618585033357351E-2</v>
      </c>
      <c r="T99" s="30">
        <f>SUMPRODUCT($T$6:$T$38,$AJ$6:$AJ$38)/SUM($AJ$6:$AJ$38)</f>
        <v>0.17766751537682748</v>
      </c>
      <c r="U99" s="30" t="n"/>
      <c r="V99" s="30">
        <f>SUMPRODUCT(V$6:V$38,$AJ$6:$AJ$38)/SUM($AJ$6:$AJ$38)</f>
        <v>5.2740019263789135E-2</v>
      </c>
      <c r="W99" s="30">
        <f>SUMPRODUCT(W$6:W$38,$AJ$6:$AJ$38)/SUM($AJ$6:$AJ$38)</f>
        <v>0.10096416269840058</v>
      </c>
      <c r="X99" s="30">
        <f>SUMPRODUCT(X$6:X$38,$AJ$6:$AJ$38)/SUM($AJ$6:$AJ$38)</f>
        <v>3.4940466198316628E-3</v>
      </c>
      <c r="Y99" s="30">
        <f>SUMPRODUCT(Y$6:Y$38,$AJ$6:$AJ$38)/SUM($AJ$6:$AJ$38)</f>
        <v>5.8705010335741853E-2</v>
      </c>
      <c r="Z99" s="30">
        <f>SUMPRODUCT(Z$6:Z$38,$AJ$6:$AJ$38)/SUM($AJ$6:$AJ$38)</f>
        <v>6.6094595017907607E-3</v>
      </c>
      <c r="AA99" s="30">
        <f>SUMPRODUCT(AA$6:AA$38,$AJ$6:$AJ$38)/SUM($AJ$6:$AJ$38)</f>
        <v>0.11207298962797985</v>
      </c>
      <c r="AB99" s="30">
        <f>SUMPRODUCT(AB$6:AB$38,$AJ$6:$AJ$38)/SUM($AJ$6:$AJ$38)</f>
        <v>0.13965389112469015</v>
      </c>
      <c r="AC99" s="30">
        <f>SUMPRODUCT(AC$6:AC$38,$AJ$6:$AJ$38)/SUM($AJ$6:$AJ$38)</f>
        <v>0.2632778211677243</v>
      </c>
      <c r="AD99" s="30">
        <f>SUMPRODUCT(AD$6:AD$38,$AJ$6:$AJ$38)/SUM($AJ$6:$AJ$38)</f>
        <v>7.4224569691858172E-2</v>
      </c>
      <c r="AE99" s="30">
        <f>SUMPRODUCT(AE$6:AE$38,$AJ$6:$AJ$38)/SUM($AJ$6:$AJ$38)</f>
        <v>1.0104185757523119E-2</v>
      </c>
      <c r="AF99" s="30">
        <f>SUMPRODUCT(AF$6:AF$38,$AJ$6:$AJ$38)/SUM($AJ$6:$AJ$38)</f>
        <v>7.867277677789E-4</v>
      </c>
      <c r="AG99" s="30">
        <f>1-T99</f>
        <v>0.82233248462317254</v>
      </c>
      <c r="AH99" s="30" t="n"/>
    </row>
    <row r="100">
      <c r="B100" t="str">
        <f>VLOOKUP(C100,'extension - productivity'!A66:B241,2,0)</f>
        <v>Puerto Rico</v>
      </c>
      <c r="C100" t="inlineStr">
        <is>
          <t>PR</t>
        </is>
      </c>
      <c r="D100" s="30">
        <f>SUMPRODUCT(D$6:D$38,$AJ$6:$AJ$38)/SUM($AJ$6:$AJ$38)</f>
        <v>1.7325873584827175E-3</v>
      </c>
      <c r="E100" s="30">
        <f>SUMPRODUCT(E$6:E$38,$AJ$6:$AJ$38)/SUM($AJ$6:$AJ$38)</f>
        <v>1.7310882392816251E-3</v>
      </c>
      <c r="F100" s="30">
        <f>SUMPRODUCT(F$6:F$38,$AJ$6:$AJ$38)/SUM($AJ$6:$AJ$38)</f>
        <v>3.2864644265829519E-3</v>
      </c>
      <c r="G100" s="30">
        <f>SUMPRODUCT(G$6:G$38,$AJ$6:$AJ$38)/SUM($AJ$6:$AJ$38)</f>
        <v>3.2231517810611459E-3</v>
      </c>
      <c r="H100" s="30">
        <f>SUMPRODUCT(H$6:H$38,$AJ$6:$AJ$38)/SUM($AJ$6:$AJ$38)</f>
        <v>2.6425553114256296E-2</v>
      </c>
      <c r="I100" s="30">
        <f>SUMPRODUCT(I$6:I$38,$AJ$6:$AJ$38)/SUM($AJ$6:$AJ$38)</f>
        <v>5.0625069824473082E-2</v>
      </c>
      <c r="J100" s="30">
        <f>SUMPRODUCT(J$6:J$38,$AJ$6:$AJ$38)/SUM($AJ$6:$AJ$38)</f>
        <v>4.0926991129133978E-4</v>
      </c>
      <c r="K100" s="30">
        <f>SUMPRODUCT(K$6:K$38,$AJ$6:$AJ$38)/SUM($AJ$6:$AJ$38)</f>
        <v>5.9328608550822341E-3</v>
      </c>
      <c r="L100" s="30">
        <f>SUMPRODUCT(L$6:L$38,$AJ$6:$AJ$38)/SUM($AJ$6:$AJ$38)</f>
        <v>9.0962624550774995E-4</v>
      </c>
      <c r="M100" s="30">
        <f>SUMPRODUCT(M$6:M$38,$AJ$6:$AJ$38)/SUM($AJ$6:$AJ$38)</f>
        <v>1.4616455191133988E-2</v>
      </c>
      <c r="N100" s="30">
        <f>SUMPRODUCT(N$6:N$38,$AJ$6:$AJ$38)/SUM($AJ$6:$AJ$38)</f>
        <v>9.1929601731912907E-5</v>
      </c>
      <c r="O100" s="30">
        <f>SUMPRODUCT(O$6:O$38,$AJ$6:$AJ$38)/SUM($AJ$6:$AJ$38)</f>
        <v>1.5981801687044229E-3</v>
      </c>
      <c r="P100" s="30">
        <f>SUMPRODUCT(P$6:P$38,$AJ$6:$AJ$38)/SUM($AJ$6:$AJ$38)</f>
        <v>1.2850369308522222E-3</v>
      </c>
      <c r="Q100" s="30">
        <f>SUMPRODUCT(Q$6:Q$38,$AJ$6:$AJ$38)/SUM($AJ$6:$AJ$38)</f>
        <v>2.1750160109191456E-2</v>
      </c>
      <c r="R100" s="30">
        <f>SUMPRODUCT(R$6:R$38,$AJ$6:$AJ$38)/SUM($AJ$6:$AJ$38)</f>
        <v>2.4314965858370148E-3</v>
      </c>
      <c r="S100" s="30">
        <f>SUMPRODUCT(S$6:S$38,$AJ$6:$AJ$38)/SUM($AJ$6:$AJ$38)</f>
        <v>4.1618585033357351E-2</v>
      </c>
      <c r="T100" s="30">
        <f>SUMPRODUCT($T$6:$T$38,$AJ$6:$AJ$38)/SUM($AJ$6:$AJ$38)</f>
        <v>0.17766751537682748</v>
      </c>
      <c r="U100" s="30" t="n"/>
      <c r="V100" s="30">
        <f>SUMPRODUCT(V$6:V$38,$AJ$6:$AJ$38)/SUM($AJ$6:$AJ$38)</f>
        <v>5.2740019263789135E-2</v>
      </c>
      <c r="W100" s="30">
        <f>SUMPRODUCT(W$6:W$38,$AJ$6:$AJ$38)/SUM($AJ$6:$AJ$38)</f>
        <v>0.10096416269840058</v>
      </c>
      <c r="X100" s="30">
        <f>SUMPRODUCT(X$6:X$38,$AJ$6:$AJ$38)/SUM($AJ$6:$AJ$38)</f>
        <v>3.4940466198316628E-3</v>
      </c>
      <c r="Y100" s="30">
        <f>SUMPRODUCT(Y$6:Y$38,$AJ$6:$AJ$38)/SUM($AJ$6:$AJ$38)</f>
        <v>5.8705010335741853E-2</v>
      </c>
      <c r="Z100" s="30">
        <f>SUMPRODUCT(Z$6:Z$38,$AJ$6:$AJ$38)/SUM($AJ$6:$AJ$38)</f>
        <v>6.6094595017907607E-3</v>
      </c>
      <c r="AA100" s="30">
        <f>SUMPRODUCT(AA$6:AA$38,$AJ$6:$AJ$38)/SUM($AJ$6:$AJ$38)</f>
        <v>0.11207298962797985</v>
      </c>
      <c r="AB100" s="30">
        <f>SUMPRODUCT(AB$6:AB$38,$AJ$6:$AJ$38)/SUM($AJ$6:$AJ$38)</f>
        <v>0.13965389112469015</v>
      </c>
      <c r="AC100" s="30">
        <f>SUMPRODUCT(AC$6:AC$38,$AJ$6:$AJ$38)/SUM($AJ$6:$AJ$38)</f>
        <v>0.2632778211677243</v>
      </c>
      <c r="AD100" s="30">
        <f>SUMPRODUCT(AD$6:AD$38,$AJ$6:$AJ$38)/SUM($AJ$6:$AJ$38)</f>
        <v>7.4224569691858172E-2</v>
      </c>
      <c r="AE100" s="30">
        <f>SUMPRODUCT(AE$6:AE$38,$AJ$6:$AJ$38)/SUM($AJ$6:$AJ$38)</f>
        <v>1.0104185757523119E-2</v>
      </c>
      <c r="AF100" s="30">
        <f>SUMPRODUCT(AF$6:AF$38,$AJ$6:$AJ$38)/SUM($AJ$6:$AJ$38)</f>
        <v>7.867277677789E-4</v>
      </c>
      <c r="AG100" s="30">
        <f>1-T100</f>
        <v>0.82233248462317254</v>
      </c>
      <c r="AH100" s="30" t="n"/>
    </row>
    <row r="101">
      <c r="B101" t="str">
        <f>VLOOKUP(C101,'extension - productivity'!A67:B242,2,0)</f>
        <v>Eswatini</v>
      </c>
      <c r="C101" t="inlineStr">
        <is>
          <t>SZ</t>
        </is>
      </c>
      <c r="D101" s="30">
        <f>SUMPRODUCT(D$6:D$38,$AJ$6:$AJ$38)/SUM($AJ$6:$AJ$38)</f>
        <v>1.7325873584827175E-3</v>
      </c>
      <c r="E101" s="30">
        <f>SUMPRODUCT(E$6:E$38,$AJ$6:$AJ$38)/SUM($AJ$6:$AJ$38)</f>
        <v>1.7310882392816251E-3</v>
      </c>
      <c r="F101" s="30">
        <f>SUMPRODUCT(F$6:F$38,$AJ$6:$AJ$38)/SUM($AJ$6:$AJ$38)</f>
        <v>3.2864644265829519E-3</v>
      </c>
      <c r="G101" s="30">
        <f>SUMPRODUCT(G$6:G$38,$AJ$6:$AJ$38)/SUM($AJ$6:$AJ$38)</f>
        <v>3.2231517810611459E-3</v>
      </c>
      <c r="H101" s="30">
        <f>SUMPRODUCT(H$6:H$38,$AJ$6:$AJ$38)/SUM($AJ$6:$AJ$38)</f>
        <v>2.6425553114256296E-2</v>
      </c>
      <c r="I101" s="30">
        <f>SUMPRODUCT(I$6:I$38,$AJ$6:$AJ$38)/SUM($AJ$6:$AJ$38)</f>
        <v>5.0625069824473082E-2</v>
      </c>
      <c r="J101" s="30">
        <f>SUMPRODUCT(J$6:J$38,$AJ$6:$AJ$38)/SUM($AJ$6:$AJ$38)</f>
        <v>4.0926991129133978E-4</v>
      </c>
      <c r="K101" s="30">
        <f>SUMPRODUCT(K$6:K$38,$AJ$6:$AJ$38)/SUM($AJ$6:$AJ$38)</f>
        <v>5.9328608550822341E-3</v>
      </c>
      <c r="L101" s="30">
        <f>SUMPRODUCT(L$6:L$38,$AJ$6:$AJ$38)/SUM($AJ$6:$AJ$38)</f>
        <v>9.0962624550774995E-4</v>
      </c>
      <c r="M101" s="30">
        <f>SUMPRODUCT(M$6:M$38,$AJ$6:$AJ$38)/SUM($AJ$6:$AJ$38)</f>
        <v>1.4616455191133988E-2</v>
      </c>
      <c r="N101" s="30">
        <f>SUMPRODUCT(N$6:N$38,$AJ$6:$AJ$38)/SUM($AJ$6:$AJ$38)</f>
        <v>9.1929601731912907E-5</v>
      </c>
      <c r="O101" s="30">
        <f>SUMPRODUCT(O$6:O$38,$AJ$6:$AJ$38)/SUM($AJ$6:$AJ$38)</f>
        <v>1.5981801687044229E-3</v>
      </c>
      <c r="P101" s="30">
        <f>SUMPRODUCT(P$6:P$38,$AJ$6:$AJ$38)/SUM($AJ$6:$AJ$38)</f>
        <v>1.2850369308522222E-3</v>
      </c>
      <c r="Q101" s="30">
        <f>SUMPRODUCT(Q$6:Q$38,$AJ$6:$AJ$38)/SUM($AJ$6:$AJ$38)</f>
        <v>2.1750160109191456E-2</v>
      </c>
      <c r="R101" s="30">
        <f>SUMPRODUCT(R$6:R$38,$AJ$6:$AJ$38)/SUM($AJ$6:$AJ$38)</f>
        <v>2.4314965858370148E-3</v>
      </c>
      <c r="S101" s="30">
        <f>SUMPRODUCT(S$6:S$38,$AJ$6:$AJ$38)/SUM($AJ$6:$AJ$38)</f>
        <v>4.1618585033357351E-2</v>
      </c>
      <c r="T101" s="30">
        <f>SUMPRODUCT($T$6:$T$38,$AJ$6:$AJ$38)/SUM($AJ$6:$AJ$38)</f>
        <v>0.17766751537682748</v>
      </c>
      <c r="U101" s="30" t="n"/>
      <c r="V101" s="30">
        <f>SUMPRODUCT(V$6:V$38,$AJ$6:$AJ$38)/SUM($AJ$6:$AJ$38)</f>
        <v>5.2740019263789135E-2</v>
      </c>
      <c r="W101" s="30">
        <f>SUMPRODUCT(W$6:W$38,$AJ$6:$AJ$38)/SUM($AJ$6:$AJ$38)</f>
        <v>0.10096416269840058</v>
      </c>
      <c r="X101" s="30">
        <f>SUMPRODUCT(X$6:X$38,$AJ$6:$AJ$38)/SUM($AJ$6:$AJ$38)</f>
        <v>3.4940466198316628E-3</v>
      </c>
      <c r="Y101" s="30">
        <f>SUMPRODUCT(Y$6:Y$38,$AJ$6:$AJ$38)/SUM($AJ$6:$AJ$38)</f>
        <v>5.8705010335741853E-2</v>
      </c>
      <c r="Z101" s="30">
        <f>SUMPRODUCT(Z$6:Z$38,$AJ$6:$AJ$38)/SUM($AJ$6:$AJ$38)</f>
        <v>6.6094595017907607E-3</v>
      </c>
      <c r="AA101" s="30">
        <f>SUMPRODUCT(AA$6:AA$38,$AJ$6:$AJ$38)/SUM($AJ$6:$AJ$38)</f>
        <v>0.11207298962797985</v>
      </c>
      <c r="AB101" s="30">
        <f>SUMPRODUCT(AB$6:AB$38,$AJ$6:$AJ$38)/SUM($AJ$6:$AJ$38)</f>
        <v>0.13965389112469015</v>
      </c>
      <c r="AC101" s="30">
        <f>SUMPRODUCT(AC$6:AC$38,$AJ$6:$AJ$38)/SUM($AJ$6:$AJ$38)</f>
        <v>0.2632778211677243</v>
      </c>
      <c r="AD101" s="30">
        <f>SUMPRODUCT(AD$6:AD$38,$AJ$6:$AJ$38)/SUM($AJ$6:$AJ$38)</f>
        <v>7.4224569691858172E-2</v>
      </c>
      <c r="AE101" s="30">
        <f>SUMPRODUCT(AE$6:AE$38,$AJ$6:$AJ$38)/SUM($AJ$6:$AJ$38)</f>
        <v>1.0104185757523119E-2</v>
      </c>
      <c r="AF101" s="30">
        <f>SUMPRODUCT(AF$6:AF$38,$AJ$6:$AJ$38)/SUM($AJ$6:$AJ$38)</f>
        <v>7.867277677789E-4</v>
      </c>
      <c r="AG101" s="30">
        <f>1-T101</f>
        <v>0.82233248462317254</v>
      </c>
      <c r="AH101" s="30" t="n"/>
    </row>
    <row r="102">
      <c r="B102" t="str">
        <f>VLOOKUP(C102,'extension - productivity'!A68:B243,2,0)</f>
        <v>Nigeria</v>
      </c>
      <c r="C102" t="inlineStr">
        <is>
          <t>NG</t>
        </is>
      </c>
      <c r="D102" s="30">
        <f>SUMPRODUCT(D$6:D$38,$AJ$6:$AJ$38)/SUM($AJ$6:$AJ$38)</f>
        <v>1.7325873584827175E-3</v>
      </c>
      <c r="E102" s="30">
        <f>SUMPRODUCT(E$6:E$38,$AJ$6:$AJ$38)/SUM($AJ$6:$AJ$38)</f>
        <v>1.7310882392816251E-3</v>
      </c>
      <c r="F102" s="30">
        <f>SUMPRODUCT(F$6:F$38,$AJ$6:$AJ$38)/SUM($AJ$6:$AJ$38)</f>
        <v>3.2864644265829519E-3</v>
      </c>
      <c r="G102" s="30">
        <f>SUMPRODUCT(G$6:G$38,$AJ$6:$AJ$38)/SUM($AJ$6:$AJ$38)</f>
        <v>3.2231517810611459E-3</v>
      </c>
      <c r="H102" s="30">
        <f>SUMPRODUCT(H$6:H$38,$AJ$6:$AJ$38)/SUM($AJ$6:$AJ$38)</f>
        <v>2.6425553114256296E-2</v>
      </c>
      <c r="I102" s="30">
        <f>SUMPRODUCT(I$6:I$38,$AJ$6:$AJ$38)/SUM($AJ$6:$AJ$38)</f>
        <v>5.0625069824473082E-2</v>
      </c>
      <c r="J102" s="30">
        <f>SUMPRODUCT(J$6:J$38,$AJ$6:$AJ$38)/SUM($AJ$6:$AJ$38)</f>
        <v>4.0926991129133978E-4</v>
      </c>
      <c r="K102" s="30">
        <f>SUMPRODUCT(K$6:K$38,$AJ$6:$AJ$38)/SUM($AJ$6:$AJ$38)</f>
        <v>5.9328608550822341E-3</v>
      </c>
      <c r="L102" s="30">
        <f>SUMPRODUCT(L$6:L$38,$AJ$6:$AJ$38)/SUM($AJ$6:$AJ$38)</f>
        <v>9.0962624550774995E-4</v>
      </c>
      <c r="M102" s="30">
        <f>SUMPRODUCT(M$6:M$38,$AJ$6:$AJ$38)/SUM($AJ$6:$AJ$38)</f>
        <v>1.4616455191133988E-2</v>
      </c>
      <c r="N102" s="30">
        <f>SUMPRODUCT(N$6:N$38,$AJ$6:$AJ$38)/SUM($AJ$6:$AJ$38)</f>
        <v>9.1929601731912907E-5</v>
      </c>
      <c r="O102" s="30">
        <f>SUMPRODUCT(O$6:O$38,$AJ$6:$AJ$38)/SUM($AJ$6:$AJ$38)</f>
        <v>1.5981801687044229E-3</v>
      </c>
      <c r="P102" s="30">
        <f>SUMPRODUCT(P$6:P$38,$AJ$6:$AJ$38)/SUM($AJ$6:$AJ$38)</f>
        <v>1.2850369308522222E-3</v>
      </c>
      <c r="Q102" s="30">
        <f>SUMPRODUCT(Q$6:Q$38,$AJ$6:$AJ$38)/SUM($AJ$6:$AJ$38)</f>
        <v>2.1750160109191456E-2</v>
      </c>
      <c r="R102" s="30">
        <f>SUMPRODUCT(R$6:R$38,$AJ$6:$AJ$38)/SUM($AJ$6:$AJ$38)</f>
        <v>2.4314965858370148E-3</v>
      </c>
      <c r="S102" s="30">
        <f>SUMPRODUCT(S$6:S$38,$AJ$6:$AJ$38)/SUM($AJ$6:$AJ$38)</f>
        <v>4.1618585033357351E-2</v>
      </c>
      <c r="T102" s="30">
        <f>SUMPRODUCT($T$6:$T$38,$AJ$6:$AJ$38)/SUM($AJ$6:$AJ$38)</f>
        <v>0.17766751537682748</v>
      </c>
      <c r="U102" s="30" t="n"/>
      <c r="V102" s="30">
        <f>SUMPRODUCT(V$6:V$38,$AJ$6:$AJ$38)/SUM($AJ$6:$AJ$38)</f>
        <v>5.2740019263789135E-2</v>
      </c>
      <c r="W102" s="30">
        <f>SUMPRODUCT(W$6:W$38,$AJ$6:$AJ$38)/SUM($AJ$6:$AJ$38)</f>
        <v>0.10096416269840058</v>
      </c>
      <c r="X102" s="30">
        <f>SUMPRODUCT(X$6:X$38,$AJ$6:$AJ$38)/SUM($AJ$6:$AJ$38)</f>
        <v>3.4940466198316628E-3</v>
      </c>
      <c r="Y102" s="30">
        <f>SUMPRODUCT(Y$6:Y$38,$AJ$6:$AJ$38)/SUM($AJ$6:$AJ$38)</f>
        <v>5.8705010335741853E-2</v>
      </c>
      <c r="Z102" s="30">
        <f>SUMPRODUCT(Z$6:Z$38,$AJ$6:$AJ$38)/SUM($AJ$6:$AJ$38)</f>
        <v>6.6094595017907607E-3</v>
      </c>
      <c r="AA102" s="30">
        <f>SUMPRODUCT(AA$6:AA$38,$AJ$6:$AJ$38)/SUM($AJ$6:$AJ$38)</f>
        <v>0.11207298962797985</v>
      </c>
      <c r="AB102" s="30">
        <f>SUMPRODUCT(AB$6:AB$38,$AJ$6:$AJ$38)/SUM($AJ$6:$AJ$38)</f>
        <v>0.13965389112469015</v>
      </c>
      <c r="AC102" s="30">
        <f>SUMPRODUCT(AC$6:AC$38,$AJ$6:$AJ$38)/SUM($AJ$6:$AJ$38)</f>
        <v>0.2632778211677243</v>
      </c>
      <c r="AD102" s="30">
        <f>SUMPRODUCT(AD$6:AD$38,$AJ$6:$AJ$38)/SUM($AJ$6:$AJ$38)</f>
        <v>7.4224569691858172E-2</v>
      </c>
      <c r="AE102" s="30">
        <f>SUMPRODUCT(AE$6:AE$38,$AJ$6:$AJ$38)/SUM($AJ$6:$AJ$38)</f>
        <v>1.0104185757523119E-2</v>
      </c>
      <c r="AF102" s="30">
        <f>SUMPRODUCT(AF$6:AF$38,$AJ$6:$AJ$38)/SUM($AJ$6:$AJ$38)</f>
        <v>7.867277677789E-4</v>
      </c>
      <c r="AG102" s="30">
        <f>1-T102</f>
        <v>0.82233248462317254</v>
      </c>
      <c r="AH102" s="30" t="n"/>
    </row>
    <row r="103">
      <c r="B103" t="str">
        <f>VLOOKUP(C103,'extension - productivity'!A69:B244,2,0)</f>
        <v>Jamaica</v>
      </c>
      <c r="C103" t="inlineStr">
        <is>
          <t>JM</t>
        </is>
      </c>
      <c r="D103" s="30">
        <f>SUMPRODUCT(D$6:D$38,$AJ$6:$AJ$38)/SUM($AJ$6:$AJ$38)</f>
        <v>1.7325873584827175E-3</v>
      </c>
      <c r="E103" s="30">
        <f>SUMPRODUCT(E$6:E$38,$AJ$6:$AJ$38)/SUM($AJ$6:$AJ$38)</f>
        <v>1.7310882392816251E-3</v>
      </c>
      <c r="F103" s="30">
        <f>SUMPRODUCT(F$6:F$38,$AJ$6:$AJ$38)/SUM($AJ$6:$AJ$38)</f>
        <v>3.2864644265829519E-3</v>
      </c>
      <c r="G103" s="30">
        <f>SUMPRODUCT(G$6:G$38,$AJ$6:$AJ$38)/SUM($AJ$6:$AJ$38)</f>
        <v>3.2231517810611459E-3</v>
      </c>
      <c r="H103" s="30">
        <f>SUMPRODUCT(H$6:H$38,$AJ$6:$AJ$38)/SUM($AJ$6:$AJ$38)</f>
        <v>2.6425553114256296E-2</v>
      </c>
      <c r="I103" s="30">
        <f>SUMPRODUCT(I$6:I$38,$AJ$6:$AJ$38)/SUM($AJ$6:$AJ$38)</f>
        <v>5.0625069824473082E-2</v>
      </c>
      <c r="J103" s="30">
        <f>SUMPRODUCT(J$6:J$38,$AJ$6:$AJ$38)/SUM($AJ$6:$AJ$38)</f>
        <v>4.0926991129133978E-4</v>
      </c>
      <c r="K103" s="30">
        <f>SUMPRODUCT(K$6:K$38,$AJ$6:$AJ$38)/SUM($AJ$6:$AJ$38)</f>
        <v>5.9328608550822341E-3</v>
      </c>
      <c r="L103" s="30">
        <f>SUMPRODUCT(L$6:L$38,$AJ$6:$AJ$38)/SUM($AJ$6:$AJ$38)</f>
        <v>9.0962624550774995E-4</v>
      </c>
      <c r="M103" s="30">
        <f>SUMPRODUCT(M$6:M$38,$AJ$6:$AJ$38)/SUM($AJ$6:$AJ$38)</f>
        <v>1.4616455191133988E-2</v>
      </c>
      <c r="N103" s="30">
        <f>SUMPRODUCT(N$6:N$38,$AJ$6:$AJ$38)/SUM($AJ$6:$AJ$38)</f>
        <v>9.1929601731912907E-5</v>
      </c>
      <c r="O103" s="30">
        <f>SUMPRODUCT(O$6:O$38,$AJ$6:$AJ$38)/SUM($AJ$6:$AJ$38)</f>
        <v>1.5981801687044229E-3</v>
      </c>
      <c r="P103" s="30">
        <f>SUMPRODUCT(P$6:P$38,$AJ$6:$AJ$38)/SUM($AJ$6:$AJ$38)</f>
        <v>1.2850369308522222E-3</v>
      </c>
      <c r="Q103" s="30">
        <f>SUMPRODUCT(Q$6:Q$38,$AJ$6:$AJ$38)/SUM($AJ$6:$AJ$38)</f>
        <v>2.1750160109191456E-2</v>
      </c>
      <c r="R103" s="30">
        <f>SUMPRODUCT(R$6:R$38,$AJ$6:$AJ$38)/SUM($AJ$6:$AJ$38)</f>
        <v>2.4314965858370148E-3</v>
      </c>
      <c r="S103" s="30">
        <f>SUMPRODUCT(S$6:S$38,$AJ$6:$AJ$38)/SUM($AJ$6:$AJ$38)</f>
        <v>4.1618585033357351E-2</v>
      </c>
      <c r="T103" s="30">
        <f>SUMPRODUCT($T$6:$T$38,$AJ$6:$AJ$38)/SUM($AJ$6:$AJ$38)</f>
        <v>0.17766751537682748</v>
      </c>
      <c r="U103" s="30" t="n"/>
      <c r="V103" s="30">
        <f>SUMPRODUCT(V$6:V$38,$AJ$6:$AJ$38)/SUM($AJ$6:$AJ$38)</f>
        <v>5.2740019263789135E-2</v>
      </c>
      <c r="W103" s="30">
        <f>SUMPRODUCT(W$6:W$38,$AJ$6:$AJ$38)/SUM($AJ$6:$AJ$38)</f>
        <v>0.10096416269840058</v>
      </c>
      <c r="X103" s="30">
        <f>SUMPRODUCT(X$6:X$38,$AJ$6:$AJ$38)/SUM($AJ$6:$AJ$38)</f>
        <v>3.4940466198316628E-3</v>
      </c>
      <c r="Y103" s="30">
        <f>SUMPRODUCT(Y$6:Y$38,$AJ$6:$AJ$38)/SUM($AJ$6:$AJ$38)</f>
        <v>5.8705010335741853E-2</v>
      </c>
      <c r="Z103" s="30">
        <f>SUMPRODUCT(Z$6:Z$38,$AJ$6:$AJ$38)/SUM($AJ$6:$AJ$38)</f>
        <v>6.6094595017907607E-3</v>
      </c>
      <c r="AA103" s="30">
        <f>SUMPRODUCT(AA$6:AA$38,$AJ$6:$AJ$38)/SUM($AJ$6:$AJ$38)</f>
        <v>0.11207298962797985</v>
      </c>
      <c r="AB103" s="30">
        <f>SUMPRODUCT(AB$6:AB$38,$AJ$6:$AJ$38)/SUM($AJ$6:$AJ$38)</f>
        <v>0.13965389112469015</v>
      </c>
      <c r="AC103" s="30">
        <f>SUMPRODUCT(AC$6:AC$38,$AJ$6:$AJ$38)/SUM($AJ$6:$AJ$38)</f>
        <v>0.2632778211677243</v>
      </c>
      <c r="AD103" s="30">
        <f>SUMPRODUCT(AD$6:AD$38,$AJ$6:$AJ$38)/SUM($AJ$6:$AJ$38)</f>
        <v>7.4224569691858172E-2</v>
      </c>
      <c r="AE103" s="30">
        <f>SUMPRODUCT(AE$6:AE$38,$AJ$6:$AJ$38)/SUM($AJ$6:$AJ$38)</f>
        <v>1.0104185757523119E-2</v>
      </c>
      <c r="AF103" s="30">
        <f>SUMPRODUCT(AF$6:AF$38,$AJ$6:$AJ$38)/SUM($AJ$6:$AJ$38)</f>
        <v>7.867277677789E-4</v>
      </c>
      <c r="AG103" s="30">
        <f>1-T103</f>
        <v>0.82233248462317254</v>
      </c>
      <c r="AH103" s="30" t="n"/>
    </row>
    <row r="104">
      <c r="B104" t="str">
        <f>VLOOKUP(C104,'extension - productivity'!A70:B245,2,0)</f>
        <v>Uzbekistan</v>
      </c>
      <c r="C104" t="inlineStr">
        <is>
          <t>UZ</t>
        </is>
      </c>
      <c r="D104" s="30">
        <f>SUMPRODUCT(D$6:D$38,$AJ$6:$AJ$38)/SUM($AJ$6:$AJ$38)</f>
        <v>1.7325873584827175E-3</v>
      </c>
      <c r="E104" s="30">
        <f>SUMPRODUCT(E$6:E$38,$AJ$6:$AJ$38)/SUM($AJ$6:$AJ$38)</f>
        <v>1.7310882392816251E-3</v>
      </c>
      <c r="F104" s="30">
        <f>SUMPRODUCT(F$6:F$38,$AJ$6:$AJ$38)/SUM($AJ$6:$AJ$38)</f>
        <v>3.2864644265829519E-3</v>
      </c>
      <c r="G104" s="30">
        <f>SUMPRODUCT(G$6:G$38,$AJ$6:$AJ$38)/SUM($AJ$6:$AJ$38)</f>
        <v>3.2231517810611459E-3</v>
      </c>
      <c r="H104" s="30">
        <f>SUMPRODUCT(H$6:H$38,$AJ$6:$AJ$38)/SUM($AJ$6:$AJ$38)</f>
        <v>2.6425553114256296E-2</v>
      </c>
      <c r="I104" s="30">
        <f>SUMPRODUCT(I$6:I$38,$AJ$6:$AJ$38)/SUM($AJ$6:$AJ$38)</f>
        <v>5.0625069824473082E-2</v>
      </c>
      <c r="J104" s="30">
        <f>SUMPRODUCT(J$6:J$38,$AJ$6:$AJ$38)/SUM($AJ$6:$AJ$38)</f>
        <v>4.0926991129133978E-4</v>
      </c>
      <c r="K104" s="30">
        <f>SUMPRODUCT(K$6:K$38,$AJ$6:$AJ$38)/SUM($AJ$6:$AJ$38)</f>
        <v>5.9328608550822341E-3</v>
      </c>
      <c r="L104" s="30">
        <f>SUMPRODUCT(L$6:L$38,$AJ$6:$AJ$38)/SUM($AJ$6:$AJ$38)</f>
        <v>9.0962624550774995E-4</v>
      </c>
      <c r="M104" s="30">
        <f>SUMPRODUCT(M$6:M$38,$AJ$6:$AJ$38)/SUM($AJ$6:$AJ$38)</f>
        <v>1.4616455191133988E-2</v>
      </c>
      <c r="N104" s="30">
        <f>SUMPRODUCT(N$6:N$38,$AJ$6:$AJ$38)/SUM($AJ$6:$AJ$38)</f>
        <v>9.1929601731912907E-5</v>
      </c>
      <c r="O104" s="30">
        <f>SUMPRODUCT(O$6:O$38,$AJ$6:$AJ$38)/SUM($AJ$6:$AJ$38)</f>
        <v>1.5981801687044229E-3</v>
      </c>
      <c r="P104" s="30">
        <f>SUMPRODUCT(P$6:P$38,$AJ$6:$AJ$38)/SUM($AJ$6:$AJ$38)</f>
        <v>1.2850369308522222E-3</v>
      </c>
      <c r="Q104" s="30">
        <f>SUMPRODUCT(Q$6:Q$38,$AJ$6:$AJ$38)/SUM($AJ$6:$AJ$38)</f>
        <v>2.1750160109191456E-2</v>
      </c>
      <c r="R104" s="30">
        <f>SUMPRODUCT(R$6:R$38,$AJ$6:$AJ$38)/SUM($AJ$6:$AJ$38)</f>
        <v>2.4314965858370148E-3</v>
      </c>
      <c r="S104" s="30">
        <f>SUMPRODUCT(S$6:S$38,$AJ$6:$AJ$38)/SUM($AJ$6:$AJ$38)</f>
        <v>4.1618585033357351E-2</v>
      </c>
      <c r="T104" s="30">
        <f>SUMPRODUCT($T$6:$T$38,$AJ$6:$AJ$38)/SUM($AJ$6:$AJ$38)</f>
        <v>0.17766751537682748</v>
      </c>
      <c r="U104" s="30" t="n"/>
      <c r="V104" s="30">
        <f>SUMPRODUCT(V$6:V$38,$AJ$6:$AJ$38)/SUM($AJ$6:$AJ$38)</f>
        <v>5.2740019263789135E-2</v>
      </c>
      <c r="W104" s="30">
        <f>SUMPRODUCT(W$6:W$38,$AJ$6:$AJ$38)/SUM($AJ$6:$AJ$38)</f>
        <v>0.10096416269840058</v>
      </c>
      <c r="X104" s="30">
        <f>SUMPRODUCT(X$6:X$38,$AJ$6:$AJ$38)/SUM($AJ$6:$AJ$38)</f>
        <v>3.4940466198316628E-3</v>
      </c>
      <c r="Y104" s="30">
        <f>SUMPRODUCT(Y$6:Y$38,$AJ$6:$AJ$38)/SUM($AJ$6:$AJ$38)</f>
        <v>5.8705010335741853E-2</v>
      </c>
      <c r="Z104" s="30">
        <f>SUMPRODUCT(Z$6:Z$38,$AJ$6:$AJ$38)/SUM($AJ$6:$AJ$38)</f>
        <v>6.6094595017907607E-3</v>
      </c>
      <c r="AA104" s="30">
        <f>SUMPRODUCT(AA$6:AA$38,$AJ$6:$AJ$38)/SUM($AJ$6:$AJ$38)</f>
        <v>0.11207298962797985</v>
      </c>
      <c r="AB104" s="30">
        <f>SUMPRODUCT(AB$6:AB$38,$AJ$6:$AJ$38)/SUM($AJ$6:$AJ$38)</f>
        <v>0.13965389112469015</v>
      </c>
      <c r="AC104" s="30">
        <f>SUMPRODUCT(AC$6:AC$38,$AJ$6:$AJ$38)/SUM($AJ$6:$AJ$38)</f>
        <v>0.2632778211677243</v>
      </c>
      <c r="AD104" s="30">
        <f>SUMPRODUCT(AD$6:AD$38,$AJ$6:$AJ$38)/SUM($AJ$6:$AJ$38)</f>
        <v>7.4224569691858172E-2</v>
      </c>
      <c r="AE104" s="30">
        <f>SUMPRODUCT(AE$6:AE$38,$AJ$6:$AJ$38)/SUM($AJ$6:$AJ$38)</f>
        <v>1.0104185757523119E-2</v>
      </c>
      <c r="AF104" s="30">
        <f>SUMPRODUCT(AF$6:AF$38,$AJ$6:$AJ$38)/SUM($AJ$6:$AJ$38)</f>
        <v>7.867277677789E-4</v>
      </c>
      <c r="AG104" s="30">
        <f>1-T104</f>
        <v>0.82233248462317254</v>
      </c>
      <c r="AH104" s="30" t="n"/>
    </row>
    <row r="105">
      <c r="B105" t="str">
        <f>VLOOKUP(C105,'extension - productivity'!A71:B246,2,0)</f>
        <v>East Timor</v>
      </c>
      <c r="C105" t="inlineStr">
        <is>
          <t>TL</t>
        </is>
      </c>
      <c r="D105" s="30">
        <f>SUMPRODUCT(D$6:D$38,$AJ$6:$AJ$38)/SUM($AJ$6:$AJ$38)</f>
        <v>1.7325873584827175E-3</v>
      </c>
      <c r="E105" s="30">
        <f>SUMPRODUCT(E$6:E$38,$AJ$6:$AJ$38)/SUM($AJ$6:$AJ$38)</f>
        <v>1.7310882392816251E-3</v>
      </c>
      <c r="F105" s="30">
        <f>SUMPRODUCT(F$6:F$38,$AJ$6:$AJ$38)/SUM($AJ$6:$AJ$38)</f>
        <v>3.2864644265829519E-3</v>
      </c>
      <c r="G105" s="30">
        <f>SUMPRODUCT(G$6:G$38,$AJ$6:$AJ$38)/SUM($AJ$6:$AJ$38)</f>
        <v>3.2231517810611459E-3</v>
      </c>
      <c r="H105" s="30">
        <f>SUMPRODUCT(H$6:H$38,$AJ$6:$AJ$38)/SUM($AJ$6:$AJ$38)</f>
        <v>2.6425553114256296E-2</v>
      </c>
      <c r="I105" s="30">
        <f>SUMPRODUCT(I$6:I$38,$AJ$6:$AJ$38)/SUM($AJ$6:$AJ$38)</f>
        <v>5.0625069824473082E-2</v>
      </c>
      <c r="J105" s="30">
        <f>SUMPRODUCT(J$6:J$38,$AJ$6:$AJ$38)/SUM($AJ$6:$AJ$38)</f>
        <v>4.0926991129133978E-4</v>
      </c>
      <c r="K105" s="30">
        <f>SUMPRODUCT(K$6:K$38,$AJ$6:$AJ$38)/SUM($AJ$6:$AJ$38)</f>
        <v>5.9328608550822341E-3</v>
      </c>
      <c r="L105" s="30">
        <f>SUMPRODUCT(L$6:L$38,$AJ$6:$AJ$38)/SUM($AJ$6:$AJ$38)</f>
        <v>9.0962624550774995E-4</v>
      </c>
      <c r="M105" s="30">
        <f>SUMPRODUCT(M$6:M$38,$AJ$6:$AJ$38)/SUM($AJ$6:$AJ$38)</f>
        <v>1.4616455191133988E-2</v>
      </c>
      <c r="N105" s="30">
        <f>SUMPRODUCT(N$6:N$38,$AJ$6:$AJ$38)/SUM($AJ$6:$AJ$38)</f>
        <v>9.1929601731912907E-5</v>
      </c>
      <c r="O105" s="30">
        <f>SUMPRODUCT(O$6:O$38,$AJ$6:$AJ$38)/SUM($AJ$6:$AJ$38)</f>
        <v>1.5981801687044229E-3</v>
      </c>
      <c r="P105" s="30">
        <f>SUMPRODUCT(P$6:P$38,$AJ$6:$AJ$38)/SUM($AJ$6:$AJ$38)</f>
        <v>1.2850369308522222E-3</v>
      </c>
      <c r="Q105" s="30">
        <f>SUMPRODUCT(Q$6:Q$38,$AJ$6:$AJ$38)/SUM($AJ$6:$AJ$38)</f>
        <v>2.1750160109191456E-2</v>
      </c>
      <c r="R105" s="30">
        <f>SUMPRODUCT(R$6:R$38,$AJ$6:$AJ$38)/SUM($AJ$6:$AJ$38)</f>
        <v>2.4314965858370148E-3</v>
      </c>
      <c r="S105" s="30">
        <f>SUMPRODUCT(S$6:S$38,$AJ$6:$AJ$38)/SUM($AJ$6:$AJ$38)</f>
        <v>4.1618585033357351E-2</v>
      </c>
      <c r="T105" s="30">
        <f>SUMPRODUCT($T$6:$T$38,$AJ$6:$AJ$38)/SUM($AJ$6:$AJ$38)</f>
        <v>0.17766751537682748</v>
      </c>
      <c r="U105" s="30" t="n"/>
      <c r="V105" s="30">
        <f>SUMPRODUCT(V$6:V$38,$AJ$6:$AJ$38)/SUM($AJ$6:$AJ$38)</f>
        <v>5.2740019263789135E-2</v>
      </c>
      <c r="W105" s="30">
        <f>SUMPRODUCT(W$6:W$38,$AJ$6:$AJ$38)/SUM($AJ$6:$AJ$38)</f>
        <v>0.10096416269840058</v>
      </c>
      <c r="X105" s="30">
        <f>SUMPRODUCT(X$6:X$38,$AJ$6:$AJ$38)/SUM($AJ$6:$AJ$38)</f>
        <v>3.4940466198316628E-3</v>
      </c>
      <c r="Y105" s="30">
        <f>SUMPRODUCT(Y$6:Y$38,$AJ$6:$AJ$38)/SUM($AJ$6:$AJ$38)</f>
        <v>5.8705010335741853E-2</v>
      </c>
      <c r="Z105" s="30">
        <f>SUMPRODUCT(Z$6:Z$38,$AJ$6:$AJ$38)/SUM($AJ$6:$AJ$38)</f>
        <v>6.6094595017907607E-3</v>
      </c>
      <c r="AA105" s="30">
        <f>SUMPRODUCT(AA$6:AA$38,$AJ$6:$AJ$38)/SUM($AJ$6:$AJ$38)</f>
        <v>0.11207298962797985</v>
      </c>
      <c r="AB105" s="30">
        <f>SUMPRODUCT(AB$6:AB$38,$AJ$6:$AJ$38)/SUM($AJ$6:$AJ$38)</f>
        <v>0.13965389112469015</v>
      </c>
      <c r="AC105" s="30">
        <f>SUMPRODUCT(AC$6:AC$38,$AJ$6:$AJ$38)/SUM($AJ$6:$AJ$38)</f>
        <v>0.2632778211677243</v>
      </c>
      <c r="AD105" s="30">
        <f>SUMPRODUCT(AD$6:AD$38,$AJ$6:$AJ$38)/SUM($AJ$6:$AJ$38)</f>
        <v>7.4224569691858172E-2</v>
      </c>
      <c r="AE105" s="30">
        <f>SUMPRODUCT(AE$6:AE$38,$AJ$6:$AJ$38)/SUM($AJ$6:$AJ$38)</f>
        <v>1.0104185757523119E-2</v>
      </c>
      <c r="AF105" s="30">
        <f>SUMPRODUCT(AF$6:AF$38,$AJ$6:$AJ$38)/SUM($AJ$6:$AJ$38)</f>
        <v>7.867277677789E-4</v>
      </c>
      <c r="AG105" s="30">
        <f>1-T105</f>
        <v>0.82233248462317254</v>
      </c>
      <c r="AH105" s="30" t="n"/>
    </row>
    <row r="106">
      <c r="B106" t="str">
        <f>VLOOKUP(C106,'extension - productivity'!A72:B247,2,0)</f>
        <v>Guatemala</v>
      </c>
      <c r="C106" t="inlineStr">
        <is>
          <t>GT</t>
        </is>
      </c>
      <c r="D106" s="30">
        <f>SUMPRODUCT(D$6:D$38,$AJ$6:$AJ$38)/SUM($AJ$6:$AJ$38)</f>
        <v>1.7325873584827175E-3</v>
      </c>
      <c r="E106" s="30">
        <f>SUMPRODUCT(E$6:E$38,$AJ$6:$AJ$38)/SUM($AJ$6:$AJ$38)</f>
        <v>1.7310882392816251E-3</v>
      </c>
      <c r="F106" s="30">
        <f>SUMPRODUCT(F$6:F$38,$AJ$6:$AJ$38)/SUM($AJ$6:$AJ$38)</f>
        <v>3.2864644265829519E-3</v>
      </c>
      <c r="G106" s="30">
        <f>SUMPRODUCT(G$6:G$38,$AJ$6:$AJ$38)/SUM($AJ$6:$AJ$38)</f>
        <v>3.2231517810611459E-3</v>
      </c>
      <c r="H106" s="30">
        <f>SUMPRODUCT(H$6:H$38,$AJ$6:$AJ$38)/SUM($AJ$6:$AJ$38)</f>
        <v>2.6425553114256296E-2</v>
      </c>
      <c r="I106" s="30">
        <f>SUMPRODUCT(I$6:I$38,$AJ$6:$AJ$38)/SUM($AJ$6:$AJ$38)</f>
        <v>5.0625069824473082E-2</v>
      </c>
      <c r="J106" s="30">
        <f>SUMPRODUCT(J$6:J$38,$AJ$6:$AJ$38)/SUM($AJ$6:$AJ$38)</f>
        <v>4.0926991129133978E-4</v>
      </c>
      <c r="K106" s="30">
        <f>SUMPRODUCT(K$6:K$38,$AJ$6:$AJ$38)/SUM($AJ$6:$AJ$38)</f>
        <v>5.9328608550822341E-3</v>
      </c>
      <c r="L106" s="30">
        <f>SUMPRODUCT(L$6:L$38,$AJ$6:$AJ$38)/SUM($AJ$6:$AJ$38)</f>
        <v>9.0962624550774995E-4</v>
      </c>
      <c r="M106" s="30">
        <f>SUMPRODUCT(M$6:M$38,$AJ$6:$AJ$38)/SUM($AJ$6:$AJ$38)</f>
        <v>1.4616455191133988E-2</v>
      </c>
      <c r="N106" s="30">
        <f>SUMPRODUCT(N$6:N$38,$AJ$6:$AJ$38)/SUM($AJ$6:$AJ$38)</f>
        <v>9.1929601731912907E-5</v>
      </c>
      <c r="O106" s="30">
        <f>SUMPRODUCT(O$6:O$38,$AJ$6:$AJ$38)/SUM($AJ$6:$AJ$38)</f>
        <v>1.5981801687044229E-3</v>
      </c>
      <c r="P106" s="30">
        <f>SUMPRODUCT(P$6:P$38,$AJ$6:$AJ$38)/SUM($AJ$6:$AJ$38)</f>
        <v>1.2850369308522222E-3</v>
      </c>
      <c r="Q106" s="30">
        <f>SUMPRODUCT(Q$6:Q$38,$AJ$6:$AJ$38)/SUM($AJ$6:$AJ$38)</f>
        <v>2.1750160109191456E-2</v>
      </c>
      <c r="R106" s="30">
        <f>SUMPRODUCT(R$6:R$38,$AJ$6:$AJ$38)/SUM($AJ$6:$AJ$38)</f>
        <v>2.4314965858370148E-3</v>
      </c>
      <c r="S106" s="30">
        <f>SUMPRODUCT(S$6:S$38,$AJ$6:$AJ$38)/SUM($AJ$6:$AJ$38)</f>
        <v>4.1618585033357351E-2</v>
      </c>
      <c r="T106" s="30">
        <f>SUMPRODUCT($T$6:$T$38,$AJ$6:$AJ$38)/SUM($AJ$6:$AJ$38)</f>
        <v>0.17766751537682748</v>
      </c>
      <c r="U106" s="30" t="n"/>
      <c r="V106" s="30">
        <f>SUMPRODUCT(V$6:V$38,$AJ$6:$AJ$38)/SUM($AJ$6:$AJ$38)</f>
        <v>5.2740019263789135E-2</v>
      </c>
      <c r="W106" s="30">
        <f>SUMPRODUCT(W$6:W$38,$AJ$6:$AJ$38)/SUM($AJ$6:$AJ$38)</f>
        <v>0.10096416269840058</v>
      </c>
      <c r="X106" s="30">
        <f>SUMPRODUCT(X$6:X$38,$AJ$6:$AJ$38)/SUM($AJ$6:$AJ$38)</f>
        <v>3.4940466198316628E-3</v>
      </c>
      <c r="Y106" s="30">
        <f>SUMPRODUCT(Y$6:Y$38,$AJ$6:$AJ$38)/SUM($AJ$6:$AJ$38)</f>
        <v>5.8705010335741853E-2</v>
      </c>
      <c r="Z106" s="30">
        <f>SUMPRODUCT(Z$6:Z$38,$AJ$6:$AJ$38)/SUM($AJ$6:$AJ$38)</f>
        <v>6.6094595017907607E-3</v>
      </c>
      <c r="AA106" s="30">
        <f>SUMPRODUCT(AA$6:AA$38,$AJ$6:$AJ$38)/SUM($AJ$6:$AJ$38)</f>
        <v>0.11207298962797985</v>
      </c>
      <c r="AB106" s="30">
        <f>SUMPRODUCT(AB$6:AB$38,$AJ$6:$AJ$38)/SUM($AJ$6:$AJ$38)</f>
        <v>0.13965389112469015</v>
      </c>
      <c r="AC106" s="30">
        <f>SUMPRODUCT(AC$6:AC$38,$AJ$6:$AJ$38)/SUM($AJ$6:$AJ$38)</f>
        <v>0.2632778211677243</v>
      </c>
      <c r="AD106" s="30">
        <f>SUMPRODUCT(AD$6:AD$38,$AJ$6:$AJ$38)/SUM($AJ$6:$AJ$38)</f>
        <v>7.4224569691858172E-2</v>
      </c>
      <c r="AE106" s="30">
        <f>SUMPRODUCT(AE$6:AE$38,$AJ$6:$AJ$38)/SUM($AJ$6:$AJ$38)</f>
        <v>1.0104185757523119E-2</v>
      </c>
      <c r="AF106" s="30">
        <f>SUMPRODUCT(AF$6:AF$38,$AJ$6:$AJ$38)/SUM($AJ$6:$AJ$38)</f>
        <v>7.867277677789E-4</v>
      </c>
      <c r="AG106" s="30">
        <f>1-T106</f>
        <v>0.82233248462317254</v>
      </c>
      <c r="AH106" s="30" t="n"/>
    </row>
    <row r="107">
      <c r="B107" t="str">
        <f>VLOOKUP(C107,'extension - productivity'!A73:B248,2,0)</f>
        <v>India</v>
      </c>
      <c r="C107" t="inlineStr">
        <is>
          <t>IN</t>
        </is>
      </c>
      <c r="D107" s="30">
        <f>SUMPRODUCT(D$6:D$38,$AJ$6:$AJ$38)/SUM($AJ$6:$AJ$38)</f>
        <v>1.7325873584827175E-3</v>
      </c>
      <c r="E107" s="30">
        <f>SUMPRODUCT(E$6:E$38,$AJ$6:$AJ$38)/SUM($AJ$6:$AJ$38)</f>
        <v>1.7310882392816251E-3</v>
      </c>
      <c r="F107" s="30">
        <f>SUMPRODUCT(F$6:F$38,$AJ$6:$AJ$38)/SUM($AJ$6:$AJ$38)</f>
        <v>3.2864644265829519E-3</v>
      </c>
      <c r="G107" s="30">
        <f>SUMPRODUCT(G$6:G$38,$AJ$6:$AJ$38)/SUM($AJ$6:$AJ$38)</f>
        <v>3.2231517810611459E-3</v>
      </c>
      <c r="H107" s="30">
        <f>SUMPRODUCT(H$6:H$38,$AJ$6:$AJ$38)/SUM($AJ$6:$AJ$38)</f>
        <v>2.6425553114256296E-2</v>
      </c>
      <c r="I107" s="30">
        <f>SUMPRODUCT(I$6:I$38,$AJ$6:$AJ$38)/SUM($AJ$6:$AJ$38)</f>
        <v>5.0625069824473082E-2</v>
      </c>
      <c r="J107" s="30">
        <f>SUMPRODUCT(J$6:J$38,$AJ$6:$AJ$38)/SUM($AJ$6:$AJ$38)</f>
        <v>4.0926991129133978E-4</v>
      </c>
      <c r="K107" s="30">
        <f>SUMPRODUCT(K$6:K$38,$AJ$6:$AJ$38)/SUM($AJ$6:$AJ$38)</f>
        <v>5.9328608550822341E-3</v>
      </c>
      <c r="L107" s="30">
        <f>SUMPRODUCT(L$6:L$38,$AJ$6:$AJ$38)/SUM($AJ$6:$AJ$38)</f>
        <v>9.0962624550774995E-4</v>
      </c>
      <c r="M107" s="30">
        <f>SUMPRODUCT(M$6:M$38,$AJ$6:$AJ$38)/SUM($AJ$6:$AJ$38)</f>
        <v>1.4616455191133988E-2</v>
      </c>
      <c r="N107" s="30">
        <f>SUMPRODUCT(N$6:N$38,$AJ$6:$AJ$38)/SUM($AJ$6:$AJ$38)</f>
        <v>9.1929601731912907E-5</v>
      </c>
      <c r="O107" s="30">
        <f>SUMPRODUCT(O$6:O$38,$AJ$6:$AJ$38)/SUM($AJ$6:$AJ$38)</f>
        <v>1.5981801687044229E-3</v>
      </c>
      <c r="P107" s="30">
        <f>SUMPRODUCT(P$6:P$38,$AJ$6:$AJ$38)/SUM($AJ$6:$AJ$38)</f>
        <v>1.2850369308522222E-3</v>
      </c>
      <c r="Q107" s="30">
        <f>SUMPRODUCT(Q$6:Q$38,$AJ$6:$AJ$38)/SUM($AJ$6:$AJ$38)</f>
        <v>2.1750160109191456E-2</v>
      </c>
      <c r="R107" s="30">
        <f>SUMPRODUCT(R$6:R$38,$AJ$6:$AJ$38)/SUM($AJ$6:$AJ$38)</f>
        <v>2.4314965858370148E-3</v>
      </c>
      <c r="S107" s="30">
        <f>SUMPRODUCT(S$6:S$38,$AJ$6:$AJ$38)/SUM($AJ$6:$AJ$38)</f>
        <v>4.1618585033357351E-2</v>
      </c>
      <c r="T107" s="30">
        <f>SUMPRODUCT($T$6:$T$38,$AJ$6:$AJ$38)/SUM($AJ$6:$AJ$38)</f>
        <v>0.17766751537682748</v>
      </c>
      <c r="U107" s="30" t="n"/>
      <c r="V107" s="30">
        <f>SUMPRODUCT(V$6:V$38,$AJ$6:$AJ$38)/SUM($AJ$6:$AJ$38)</f>
        <v>5.2740019263789135E-2</v>
      </c>
      <c r="W107" s="30">
        <f>SUMPRODUCT(W$6:W$38,$AJ$6:$AJ$38)/SUM($AJ$6:$AJ$38)</f>
        <v>0.10096416269840058</v>
      </c>
      <c r="X107" s="30">
        <f>SUMPRODUCT(X$6:X$38,$AJ$6:$AJ$38)/SUM($AJ$6:$AJ$38)</f>
        <v>3.4940466198316628E-3</v>
      </c>
      <c r="Y107" s="30">
        <f>SUMPRODUCT(Y$6:Y$38,$AJ$6:$AJ$38)/SUM($AJ$6:$AJ$38)</f>
        <v>5.8705010335741853E-2</v>
      </c>
      <c r="Z107" s="30">
        <f>SUMPRODUCT(Z$6:Z$38,$AJ$6:$AJ$38)/SUM($AJ$6:$AJ$38)</f>
        <v>6.6094595017907607E-3</v>
      </c>
      <c r="AA107" s="30">
        <f>SUMPRODUCT(AA$6:AA$38,$AJ$6:$AJ$38)/SUM($AJ$6:$AJ$38)</f>
        <v>0.11207298962797985</v>
      </c>
      <c r="AB107" s="30">
        <f>SUMPRODUCT(AB$6:AB$38,$AJ$6:$AJ$38)/SUM($AJ$6:$AJ$38)</f>
        <v>0.13965389112469015</v>
      </c>
      <c r="AC107" s="30">
        <f>SUMPRODUCT(AC$6:AC$38,$AJ$6:$AJ$38)/SUM($AJ$6:$AJ$38)</f>
        <v>0.2632778211677243</v>
      </c>
      <c r="AD107" s="30">
        <f>SUMPRODUCT(AD$6:AD$38,$AJ$6:$AJ$38)/SUM($AJ$6:$AJ$38)</f>
        <v>7.4224569691858172E-2</v>
      </c>
      <c r="AE107" s="30">
        <f>SUMPRODUCT(AE$6:AE$38,$AJ$6:$AJ$38)/SUM($AJ$6:$AJ$38)</f>
        <v>1.0104185757523119E-2</v>
      </c>
      <c r="AF107" s="30">
        <f>SUMPRODUCT(AF$6:AF$38,$AJ$6:$AJ$38)/SUM($AJ$6:$AJ$38)</f>
        <v>7.867277677789E-4</v>
      </c>
      <c r="AG107" s="30">
        <f>1-T107</f>
        <v>0.82233248462317254</v>
      </c>
      <c r="AH107" s="30" t="n"/>
    </row>
    <row r="108">
      <c r="B108" t="str">
        <f>VLOOKUP(C108,'extension - productivity'!A74:B249,2,0)</f>
        <v>Uruguay</v>
      </c>
      <c r="C108" t="inlineStr">
        <is>
          <t>UY</t>
        </is>
      </c>
      <c r="D108" s="30">
        <f>SUMPRODUCT(D$6:D$38,$AJ$6:$AJ$38)/SUM($AJ$6:$AJ$38)</f>
        <v>1.7325873584827175E-3</v>
      </c>
      <c r="E108" s="30">
        <f>SUMPRODUCT(E$6:E$38,$AJ$6:$AJ$38)/SUM($AJ$6:$AJ$38)</f>
        <v>1.7310882392816251E-3</v>
      </c>
      <c r="F108" s="30">
        <f>SUMPRODUCT(F$6:F$38,$AJ$6:$AJ$38)/SUM($AJ$6:$AJ$38)</f>
        <v>3.2864644265829519E-3</v>
      </c>
      <c r="G108" s="30">
        <f>SUMPRODUCT(G$6:G$38,$AJ$6:$AJ$38)/SUM($AJ$6:$AJ$38)</f>
        <v>3.2231517810611459E-3</v>
      </c>
      <c r="H108" s="30">
        <f>SUMPRODUCT(H$6:H$38,$AJ$6:$AJ$38)/SUM($AJ$6:$AJ$38)</f>
        <v>2.6425553114256296E-2</v>
      </c>
      <c r="I108" s="30">
        <f>SUMPRODUCT(I$6:I$38,$AJ$6:$AJ$38)/SUM($AJ$6:$AJ$38)</f>
        <v>5.0625069824473082E-2</v>
      </c>
      <c r="J108" s="30">
        <f>SUMPRODUCT(J$6:J$38,$AJ$6:$AJ$38)/SUM($AJ$6:$AJ$38)</f>
        <v>4.0926991129133978E-4</v>
      </c>
      <c r="K108" s="30">
        <f>SUMPRODUCT(K$6:K$38,$AJ$6:$AJ$38)/SUM($AJ$6:$AJ$38)</f>
        <v>5.9328608550822341E-3</v>
      </c>
      <c r="L108" s="30">
        <f>SUMPRODUCT(L$6:L$38,$AJ$6:$AJ$38)/SUM($AJ$6:$AJ$38)</f>
        <v>9.0962624550774995E-4</v>
      </c>
      <c r="M108" s="30">
        <f>SUMPRODUCT(M$6:M$38,$AJ$6:$AJ$38)/SUM($AJ$6:$AJ$38)</f>
        <v>1.4616455191133988E-2</v>
      </c>
      <c r="N108" s="30">
        <f>SUMPRODUCT(N$6:N$38,$AJ$6:$AJ$38)/SUM($AJ$6:$AJ$38)</f>
        <v>9.1929601731912907E-5</v>
      </c>
      <c r="O108" s="30">
        <f>SUMPRODUCT(O$6:O$38,$AJ$6:$AJ$38)/SUM($AJ$6:$AJ$38)</f>
        <v>1.5981801687044229E-3</v>
      </c>
      <c r="P108" s="30">
        <f>SUMPRODUCT(P$6:P$38,$AJ$6:$AJ$38)/SUM($AJ$6:$AJ$38)</f>
        <v>1.2850369308522222E-3</v>
      </c>
      <c r="Q108" s="30">
        <f>SUMPRODUCT(Q$6:Q$38,$AJ$6:$AJ$38)/SUM($AJ$6:$AJ$38)</f>
        <v>2.1750160109191456E-2</v>
      </c>
      <c r="R108" s="30">
        <f>SUMPRODUCT(R$6:R$38,$AJ$6:$AJ$38)/SUM($AJ$6:$AJ$38)</f>
        <v>2.4314965858370148E-3</v>
      </c>
      <c r="S108" s="30">
        <f>SUMPRODUCT(S$6:S$38,$AJ$6:$AJ$38)/SUM($AJ$6:$AJ$38)</f>
        <v>4.1618585033357351E-2</v>
      </c>
      <c r="T108" s="30">
        <f>SUMPRODUCT($T$6:$T$38,$AJ$6:$AJ$38)/SUM($AJ$6:$AJ$38)</f>
        <v>0.17766751537682748</v>
      </c>
      <c r="U108" s="30" t="n"/>
      <c r="V108" s="30">
        <f>SUMPRODUCT(V$6:V$38,$AJ$6:$AJ$38)/SUM($AJ$6:$AJ$38)</f>
        <v>5.2740019263789135E-2</v>
      </c>
      <c r="W108" s="30">
        <f>SUMPRODUCT(W$6:W$38,$AJ$6:$AJ$38)/SUM($AJ$6:$AJ$38)</f>
        <v>0.10096416269840058</v>
      </c>
      <c r="X108" s="30">
        <f>SUMPRODUCT(X$6:X$38,$AJ$6:$AJ$38)/SUM($AJ$6:$AJ$38)</f>
        <v>3.4940466198316628E-3</v>
      </c>
      <c r="Y108" s="30">
        <f>SUMPRODUCT(Y$6:Y$38,$AJ$6:$AJ$38)/SUM($AJ$6:$AJ$38)</f>
        <v>5.8705010335741853E-2</v>
      </c>
      <c r="Z108" s="30">
        <f>SUMPRODUCT(Z$6:Z$38,$AJ$6:$AJ$38)/SUM($AJ$6:$AJ$38)</f>
        <v>6.6094595017907607E-3</v>
      </c>
      <c r="AA108" s="30">
        <f>SUMPRODUCT(AA$6:AA$38,$AJ$6:$AJ$38)/SUM($AJ$6:$AJ$38)</f>
        <v>0.11207298962797985</v>
      </c>
      <c r="AB108" s="30">
        <f>SUMPRODUCT(AB$6:AB$38,$AJ$6:$AJ$38)/SUM($AJ$6:$AJ$38)</f>
        <v>0.13965389112469015</v>
      </c>
      <c r="AC108" s="30">
        <f>SUMPRODUCT(AC$6:AC$38,$AJ$6:$AJ$38)/SUM($AJ$6:$AJ$38)</f>
        <v>0.2632778211677243</v>
      </c>
      <c r="AD108" s="30">
        <f>SUMPRODUCT(AD$6:AD$38,$AJ$6:$AJ$38)/SUM($AJ$6:$AJ$38)</f>
        <v>7.4224569691858172E-2</v>
      </c>
      <c r="AE108" s="30">
        <f>SUMPRODUCT(AE$6:AE$38,$AJ$6:$AJ$38)/SUM($AJ$6:$AJ$38)</f>
        <v>1.0104185757523119E-2</v>
      </c>
      <c r="AF108" s="30">
        <f>SUMPRODUCT(AF$6:AF$38,$AJ$6:$AJ$38)/SUM($AJ$6:$AJ$38)</f>
        <v>7.867277677789E-4</v>
      </c>
      <c r="AG108" s="30">
        <f>1-T108</f>
        <v>0.82233248462317254</v>
      </c>
      <c r="AH108" s="30" t="n"/>
    </row>
    <row r="109">
      <c r="B109" t="str">
        <f>VLOOKUP(C109,'extension - productivity'!A75:B250,2,0)</f>
        <v>Brazil</v>
      </c>
      <c r="C109" t="inlineStr">
        <is>
          <t>BR</t>
        </is>
      </c>
      <c r="D109" s="30">
        <f>SUMPRODUCT(D$6:D$38,$AJ$6:$AJ$38)/SUM($AJ$6:$AJ$38)</f>
        <v>1.7325873584827175E-3</v>
      </c>
      <c r="E109" s="30">
        <f>SUMPRODUCT(E$6:E$38,$AJ$6:$AJ$38)/SUM($AJ$6:$AJ$38)</f>
        <v>1.7310882392816251E-3</v>
      </c>
      <c r="F109" s="30">
        <f>SUMPRODUCT(F$6:F$38,$AJ$6:$AJ$38)/SUM($AJ$6:$AJ$38)</f>
        <v>3.2864644265829519E-3</v>
      </c>
      <c r="G109" s="30">
        <f>SUMPRODUCT(G$6:G$38,$AJ$6:$AJ$38)/SUM($AJ$6:$AJ$38)</f>
        <v>3.2231517810611459E-3</v>
      </c>
      <c r="H109" s="30">
        <f>SUMPRODUCT(H$6:H$38,$AJ$6:$AJ$38)/SUM($AJ$6:$AJ$38)</f>
        <v>2.6425553114256296E-2</v>
      </c>
      <c r="I109" s="30">
        <f>SUMPRODUCT(I$6:I$38,$AJ$6:$AJ$38)/SUM($AJ$6:$AJ$38)</f>
        <v>5.0625069824473082E-2</v>
      </c>
      <c r="J109" s="30">
        <f>SUMPRODUCT(J$6:J$38,$AJ$6:$AJ$38)/SUM($AJ$6:$AJ$38)</f>
        <v>4.0926991129133978E-4</v>
      </c>
      <c r="K109" s="30">
        <f>SUMPRODUCT(K$6:K$38,$AJ$6:$AJ$38)/SUM($AJ$6:$AJ$38)</f>
        <v>5.9328608550822341E-3</v>
      </c>
      <c r="L109" s="30">
        <f>SUMPRODUCT(L$6:L$38,$AJ$6:$AJ$38)/SUM($AJ$6:$AJ$38)</f>
        <v>9.0962624550774995E-4</v>
      </c>
      <c r="M109" s="30">
        <f>SUMPRODUCT(M$6:M$38,$AJ$6:$AJ$38)/SUM($AJ$6:$AJ$38)</f>
        <v>1.4616455191133988E-2</v>
      </c>
      <c r="N109" s="30">
        <f>SUMPRODUCT(N$6:N$38,$AJ$6:$AJ$38)/SUM($AJ$6:$AJ$38)</f>
        <v>9.1929601731912907E-5</v>
      </c>
      <c r="O109" s="30">
        <f>SUMPRODUCT(O$6:O$38,$AJ$6:$AJ$38)/SUM($AJ$6:$AJ$38)</f>
        <v>1.5981801687044229E-3</v>
      </c>
      <c r="P109" s="30">
        <f>SUMPRODUCT(P$6:P$38,$AJ$6:$AJ$38)/SUM($AJ$6:$AJ$38)</f>
        <v>1.2850369308522222E-3</v>
      </c>
      <c r="Q109" s="30">
        <f>SUMPRODUCT(Q$6:Q$38,$AJ$6:$AJ$38)/SUM($AJ$6:$AJ$38)</f>
        <v>2.1750160109191456E-2</v>
      </c>
      <c r="R109" s="30">
        <f>SUMPRODUCT(R$6:R$38,$AJ$6:$AJ$38)/SUM($AJ$6:$AJ$38)</f>
        <v>2.4314965858370148E-3</v>
      </c>
      <c r="S109" s="30">
        <f>SUMPRODUCT(S$6:S$38,$AJ$6:$AJ$38)/SUM($AJ$6:$AJ$38)</f>
        <v>4.1618585033357351E-2</v>
      </c>
      <c r="T109" s="30">
        <f>SUMPRODUCT($T$6:$T$38,$AJ$6:$AJ$38)/SUM($AJ$6:$AJ$38)</f>
        <v>0.17766751537682748</v>
      </c>
      <c r="U109" s="30" t="n"/>
      <c r="V109" s="30">
        <f>SUMPRODUCT(V$6:V$38,$AJ$6:$AJ$38)/SUM($AJ$6:$AJ$38)</f>
        <v>5.2740019263789135E-2</v>
      </c>
      <c r="W109" s="30">
        <f>SUMPRODUCT(W$6:W$38,$AJ$6:$AJ$38)/SUM($AJ$6:$AJ$38)</f>
        <v>0.10096416269840058</v>
      </c>
      <c r="X109" s="30">
        <f>SUMPRODUCT(X$6:X$38,$AJ$6:$AJ$38)/SUM($AJ$6:$AJ$38)</f>
        <v>3.4940466198316628E-3</v>
      </c>
      <c r="Y109" s="30">
        <f>SUMPRODUCT(Y$6:Y$38,$AJ$6:$AJ$38)/SUM($AJ$6:$AJ$38)</f>
        <v>5.8705010335741853E-2</v>
      </c>
      <c r="Z109" s="30">
        <f>SUMPRODUCT(Z$6:Z$38,$AJ$6:$AJ$38)/SUM($AJ$6:$AJ$38)</f>
        <v>6.6094595017907607E-3</v>
      </c>
      <c r="AA109" s="30">
        <f>SUMPRODUCT(AA$6:AA$38,$AJ$6:$AJ$38)/SUM($AJ$6:$AJ$38)</f>
        <v>0.11207298962797985</v>
      </c>
      <c r="AB109" s="30">
        <f>SUMPRODUCT(AB$6:AB$38,$AJ$6:$AJ$38)/SUM($AJ$6:$AJ$38)</f>
        <v>0.13965389112469015</v>
      </c>
      <c r="AC109" s="30">
        <f>SUMPRODUCT(AC$6:AC$38,$AJ$6:$AJ$38)/SUM($AJ$6:$AJ$38)</f>
        <v>0.2632778211677243</v>
      </c>
      <c r="AD109" s="30">
        <f>SUMPRODUCT(AD$6:AD$38,$AJ$6:$AJ$38)/SUM($AJ$6:$AJ$38)</f>
        <v>7.4224569691858172E-2</v>
      </c>
      <c r="AE109" s="30">
        <f>SUMPRODUCT(AE$6:AE$38,$AJ$6:$AJ$38)/SUM($AJ$6:$AJ$38)</f>
        <v>1.0104185757523119E-2</v>
      </c>
      <c r="AF109" s="30">
        <f>SUMPRODUCT(AF$6:AF$38,$AJ$6:$AJ$38)/SUM($AJ$6:$AJ$38)</f>
        <v>7.867277677789E-4</v>
      </c>
      <c r="AG109" s="30">
        <f>1-T109</f>
        <v>0.82233248462317254</v>
      </c>
      <c r="AH109" s="30" t="n"/>
    </row>
    <row r="110">
      <c r="B110" t="str">
        <f>VLOOKUP(C110,'extension - productivity'!A76:B251,2,0)</f>
        <v>Nepal</v>
      </c>
      <c r="C110" t="inlineStr">
        <is>
          <t>NP</t>
        </is>
      </c>
      <c r="D110" s="30">
        <f>SUMPRODUCT(D$6:D$38,$AJ$6:$AJ$38)/SUM($AJ$6:$AJ$38)</f>
        <v>1.7325873584827175E-3</v>
      </c>
      <c r="E110" s="30">
        <f>SUMPRODUCT(E$6:E$38,$AJ$6:$AJ$38)/SUM($AJ$6:$AJ$38)</f>
        <v>1.7310882392816251E-3</v>
      </c>
      <c r="F110" s="30">
        <f>SUMPRODUCT(F$6:F$38,$AJ$6:$AJ$38)/SUM($AJ$6:$AJ$38)</f>
        <v>3.2864644265829519E-3</v>
      </c>
      <c r="G110" s="30">
        <f>SUMPRODUCT(G$6:G$38,$AJ$6:$AJ$38)/SUM($AJ$6:$AJ$38)</f>
        <v>3.2231517810611459E-3</v>
      </c>
      <c r="H110" s="30">
        <f>SUMPRODUCT(H$6:H$38,$AJ$6:$AJ$38)/SUM($AJ$6:$AJ$38)</f>
        <v>2.6425553114256296E-2</v>
      </c>
      <c r="I110" s="30">
        <f>SUMPRODUCT(I$6:I$38,$AJ$6:$AJ$38)/SUM($AJ$6:$AJ$38)</f>
        <v>5.0625069824473082E-2</v>
      </c>
      <c r="J110" s="30">
        <f>SUMPRODUCT(J$6:J$38,$AJ$6:$AJ$38)/SUM($AJ$6:$AJ$38)</f>
        <v>4.0926991129133978E-4</v>
      </c>
      <c r="K110" s="30">
        <f>SUMPRODUCT(K$6:K$38,$AJ$6:$AJ$38)/SUM($AJ$6:$AJ$38)</f>
        <v>5.9328608550822341E-3</v>
      </c>
      <c r="L110" s="30">
        <f>SUMPRODUCT(L$6:L$38,$AJ$6:$AJ$38)/SUM($AJ$6:$AJ$38)</f>
        <v>9.0962624550774995E-4</v>
      </c>
      <c r="M110" s="30">
        <f>SUMPRODUCT(M$6:M$38,$AJ$6:$AJ$38)/SUM($AJ$6:$AJ$38)</f>
        <v>1.4616455191133988E-2</v>
      </c>
      <c r="N110" s="30">
        <f>SUMPRODUCT(N$6:N$38,$AJ$6:$AJ$38)/SUM($AJ$6:$AJ$38)</f>
        <v>9.1929601731912907E-5</v>
      </c>
      <c r="O110" s="30">
        <f>SUMPRODUCT(O$6:O$38,$AJ$6:$AJ$38)/SUM($AJ$6:$AJ$38)</f>
        <v>1.5981801687044229E-3</v>
      </c>
      <c r="P110" s="30">
        <f>SUMPRODUCT(P$6:P$38,$AJ$6:$AJ$38)/SUM($AJ$6:$AJ$38)</f>
        <v>1.2850369308522222E-3</v>
      </c>
      <c r="Q110" s="30">
        <f>SUMPRODUCT(Q$6:Q$38,$AJ$6:$AJ$38)/SUM($AJ$6:$AJ$38)</f>
        <v>2.1750160109191456E-2</v>
      </c>
      <c r="R110" s="30">
        <f>SUMPRODUCT(R$6:R$38,$AJ$6:$AJ$38)/SUM($AJ$6:$AJ$38)</f>
        <v>2.4314965858370148E-3</v>
      </c>
      <c r="S110" s="30">
        <f>SUMPRODUCT(S$6:S$38,$AJ$6:$AJ$38)/SUM($AJ$6:$AJ$38)</f>
        <v>4.1618585033357351E-2</v>
      </c>
      <c r="T110" s="30">
        <f>SUMPRODUCT($T$6:$T$38,$AJ$6:$AJ$38)/SUM($AJ$6:$AJ$38)</f>
        <v>0.17766751537682748</v>
      </c>
      <c r="U110" s="30" t="n"/>
      <c r="V110" s="30">
        <f>SUMPRODUCT(V$6:V$38,$AJ$6:$AJ$38)/SUM($AJ$6:$AJ$38)</f>
        <v>5.2740019263789135E-2</v>
      </c>
      <c r="W110" s="30">
        <f>SUMPRODUCT(W$6:W$38,$AJ$6:$AJ$38)/SUM($AJ$6:$AJ$38)</f>
        <v>0.10096416269840058</v>
      </c>
      <c r="X110" s="30">
        <f>SUMPRODUCT(X$6:X$38,$AJ$6:$AJ$38)/SUM($AJ$6:$AJ$38)</f>
        <v>3.4940466198316628E-3</v>
      </c>
      <c r="Y110" s="30">
        <f>SUMPRODUCT(Y$6:Y$38,$AJ$6:$AJ$38)/SUM($AJ$6:$AJ$38)</f>
        <v>5.8705010335741853E-2</v>
      </c>
      <c r="Z110" s="30">
        <f>SUMPRODUCT(Z$6:Z$38,$AJ$6:$AJ$38)/SUM($AJ$6:$AJ$38)</f>
        <v>6.6094595017907607E-3</v>
      </c>
      <c r="AA110" s="30">
        <f>SUMPRODUCT(AA$6:AA$38,$AJ$6:$AJ$38)/SUM($AJ$6:$AJ$38)</f>
        <v>0.11207298962797985</v>
      </c>
      <c r="AB110" s="30">
        <f>SUMPRODUCT(AB$6:AB$38,$AJ$6:$AJ$38)/SUM($AJ$6:$AJ$38)</f>
        <v>0.13965389112469015</v>
      </c>
      <c r="AC110" s="30">
        <f>SUMPRODUCT(AC$6:AC$38,$AJ$6:$AJ$38)/SUM($AJ$6:$AJ$38)</f>
        <v>0.2632778211677243</v>
      </c>
      <c r="AD110" s="30">
        <f>SUMPRODUCT(AD$6:AD$38,$AJ$6:$AJ$38)/SUM($AJ$6:$AJ$38)</f>
        <v>7.4224569691858172E-2</v>
      </c>
      <c r="AE110" s="30">
        <f>SUMPRODUCT(AE$6:AE$38,$AJ$6:$AJ$38)/SUM($AJ$6:$AJ$38)</f>
        <v>1.0104185757523119E-2</v>
      </c>
      <c r="AF110" s="30">
        <f>SUMPRODUCT(AF$6:AF$38,$AJ$6:$AJ$38)/SUM($AJ$6:$AJ$38)</f>
        <v>7.867277677789E-4</v>
      </c>
      <c r="AG110" s="30">
        <f>1-T110</f>
        <v>0.82233248462317254</v>
      </c>
      <c r="AH110" s="30" t="n"/>
    </row>
    <row r="111">
      <c r="B111" t="str">
        <f>VLOOKUP(C111,'extension - productivity'!A77:B252,2,0)</f>
        <v>Paraguay</v>
      </c>
      <c r="C111" t="inlineStr">
        <is>
          <t>PY</t>
        </is>
      </c>
      <c r="D111" s="30">
        <f>SUMPRODUCT(D$6:D$38,$AJ$6:$AJ$38)/SUM($AJ$6:$AJ$38)</f>
        <v>1.7325873584827175E-3</v>
      </c>
      <c r="E111" s="30">
        <f>SUMPRODUCT(E$6:E$38,$AJ$6:$AJ$38)/SUM($AJ$6:$AJ$38)</f>
        <v>1.7310882392816251E-3</v>
      </c>
      <c r="F111" s="30">
        <f>SUMPRODUCT(F$6:F$38,$AJ$6:$AJ$38)/SUM($AJ$6:$AJ$38)</f>
        <v>3.2864644265829519E-3</v>
      </c>
      <c r="G111" s="30">
        <f>SUMPRODUCT(G$6:G$38,$AJ$6:$AJ$38)/SUM($AJ$6:$AJ$38)</f>
        <v>3.2231517810611459E-3</v>
      </c>
      <c r="H111" s="30">
        <f>SUMPRODUCT(H$6:H$38,$AJ$6:$AJ$38)/SUM($AJ$6:$AJ$38)</f>
        <v>2.6425553114256296E-2</v>
      </c>
      <c r="I111" s="30">
        <f>SUMPRODUCT(I$6:I$38,$AJ$6:$AJ$38)/SUM($AJ$6:$AJ$38)</f>
        <v>5.0625069824473082E-2</v>
      </c>
      <c r="J111" s="30">
        <f>SUMPRODUCT(J$6:J$38,$AJ$6:$AJ$38)/SUM($AJ$6:$AJ$38)</f>
        <v>4.0926991129133978E-4</v>
      </c>
      <c r="K111" s="30">
        <f>SUMPRODUCT(K$6:K$38,$AJ$6:$AJ$38)/SUM($AJ$6:$AJ$38)</f>
        <v>5.9328608550822341E-3</v>
      </c>
      <c r="L111" s="30">
        <f>SUMPRODUCT(L$6:L$38,$AJ$6:$AJ$38)/SUM($AJ$6:$AJ$38)</f>
        <v>9.0962624550774995E-4</v>
      </c>
      <c r="M111" s="30">
        <f>SUMPRODUCT(M$6:M$38,$AJ$6:$AJ$38)/SUM($AJ$6:$AJ$38)</f>
        <v>1.4616455191133988E-2</v>
      </c>
      <c r="N111" s="30">
        <f>SUMPRODUCT(N$6:N$38,$AJ$6:$AJ$38)/SUM($AJ$6:$AJ$38)</f>
        <v>9.1929601731912907E-5</v>
      </c>
      <c r="O111" s="30">
        <f>SUMPRODUCT(O$6:O$38,$AJ$6:$AJ$38)/SUM($AJ$6:$AJ$38)</f>
        <v>1.5981801687044229E-3</v>
      </c>
      <c r="P111" s="30">
        <f>SUMPRODUCT(P$6:P$38,$AJ$6:$AJ$38)/SUM($AJ$6:$AJ$38)</f>
        <v>1.2850369308522222E-3</v>
      </c>
      <c r="Q111" s="30">
        <f>SUMPRODUCT(Q$6:Q$38,$AJ$6:$AJ$38)/SUM($AJ$6:$AJ$38)</f>
        <v>2.1750160109191456E-2</v>
      </c>
      <c r="R111" s="30">
        <f>SUMPRODUCT(R$6:R$38,$AJ$6:$AJ$38)/SUM($AJ$6:$AJ$38)</f>
        <v>2.4314965858370148E-3</v>
      </c>
      <c r="S111" s="30">
        <f>SUMPRODUCT(S$6:S$38,$AJ$6:$AJ$38)/SUM($AJ$6:$AJ$38)</f>
        <v>4.1618585033357351E-2</v>
      </c>
      <c r="T111" s="30">
        <f>SUMPRODUCT($T$6:$T$38,$AJ$6:$AJ$38)/SUM($AJ$6:$AJ$38)</f>
        <v>0.17766751537682748</v>
      </c>
      <c r="U111" s="30" t="n"/>
      <c r="V111" s="30">
        <f>SUMPRODUCT(V$6:V$38,$AJ$6:$AJ$38)/SUM($AJ$6:$AJ$38)</f>
        <v>5.2740019263789135E-2</v>
      </c>
      <c r="W111" s="30">
        <f>SUMPRODUCT(W$6:W$38,$AJ$6:$AJ$38)/SUM($AJ$6:$AJ$38)</f>
        <v>0.10096416269840058</v>
      </c>
      <c r="X111" s="30">
        <f>SUMPRODUCT(X$6:X$38,$AJ$6:$AJ$38)/SUM($AJ$6:$AJ$38)</f>
        <v>3.4940466198316628E-3</v>
      </c>
      <c r="Y111" s="30">
        <f>SUMPRODUCT(Y$6:Y$38,$AJ$6:$AJ$38)/SUM($AJ$6:$AJ$38)</f>
        <v>5.8705010335741853E-2</v>
      </c>
      <c r="Z111" s="30">
        <f>SUMPRODUCT(Z$6:Z$38,$AJ$6:$AJ$38)/SUM($AJ$6:$AJ$38)</f>
        <v>6.6094595017907607E-3</v>
      </c>
      <c r="AA111" s="30">
        <f>SUMPRODUCT(AA$6:AA$38,$AJ$6:$AJ$38)/SUM($AJ$6:$AJ$38)</f>
        <v>0.11207298962797985</v>
      </c>
      <c r="AB111" s="30">
        <f>SUMPRODUCT(AB$6:AB$38,$AJ$6:$AJ$38)/SUM($AJ$6:$AJ$38)</f>
        <v>0.13965389112469015</v>
      </c>
      <c r="AC111" s="30">
        <f>SUMPRODUCT(AC$6:AC$38,$AJ$6:$AJ$38)/SUM($AJ$6:$AJ$38)</f>
        <v>0.2632778211677243</v>
      </c>
      <c r="AD111" s="30">
        <f>SUMPRODUCT(AD$6:AD$38,$AJ$6:$AJ$38)/SUM($AJ$6:$AJ$38)</f>
        <v>7.4224569691858172E-2</v>
      </c>
      <c r="AE111" s="30">
        <f>SUMPRODUCT(AE$6:AE$38,$AJ$6:$AJ$38)/SUM($AJ$6:$AJ$38)</f>
        <v>1.0104185757523119E-2</v>
      </c>
      <c r="AF111" s="30">
        <f>SUMPRODUCT(AF$6:AF$38,$AJ$6:$AJ$38)/SUM($AJ$6:$AJ$38)</f>
        <v>7.867277677789E-4</v>
      </c>
      <c r="AG111" s="30">
        <f>1-T111</f>
        <v>0.82233248462317254</v>
      </c>
      <c r="AH111" s="30" t="n"/>
    </row>
    <row r="112">
      <c r="B112" t="str">
        <f>VLOOKUP(C112,'extension - productivity'!A78:B253,2,0)</f>
        <v>Benin</v>
      </c>
      <c r="C112" t="inlineStr">
        <is>
          <t>BJ</t>
        </is>
      </c>
      <c r="D112" s="30">
        <f>SUMPRODUCT(D$6:D$38,$AJ$6:$AJ$38)/SUM($AJ$6:$AJ$38)</f>
        <v>1.7325873584827175E-3</v>
      </c>
      <c r="E112" s="30">
        <f>SUMPRODUCT(E$6:E$38,$AJ$6:$AJ$38)/SUM($AJ$6:$AJ$38)</f>
        <v>1.7310882392816251E-3</v>
      </c>
      <c r="F112" s="30">
        <f>SUMPRODUCT(F$6:F$38,$AJ$6:$AJ$38)/SUM($AJ$6:$AJ$38)</f>
        <v>3.2864644265829519E-3</v>
      </c>
      <c r="G112" s="30">
        <f>SUMPRODUCT(G$6:G$38,$AJ$6:$AJ$38)/SUM($AJ$6:$AJ$38)</f>
        <v>3.2231517810611459E-3</v>
      </c>
      <c r="H112" s="30">
        <f>SUMPRODUCT(H$6:H$38,$AJ$6:$AJ$38)/SUM($AJ$6:$AJ$38)</f>
        <v>2.6425553114256296E-2</v>
      </c>
      <c r="I112" s="30">
        <f>SUMPRODUCT(I$6:I$38,$AJ$6:$AJ$38)/SUM($AJ$6:$AJ$38)</f>
        <v>5.0625069824473082E-2</v>
      </c>
      <c r="J112" s="30">
        <f>SUMPRODUCT(J$6:J$38,$AJ$6:$AJ$38)/SUM($AJ$6:$AJ$38)</f>
        <v>4.0926991129133978E-4</v>
      </c>
      <c r="K112" s="30">
        <f>SUMPRODUCT(K$6:K$38,$AJ$6:$AJ$38)/SUM($AJ$6:$AJ$38)</f>
        <v>5.9328608550822341E-3</v>
      </c>
      <c r="L112" s="30">
        <f>SUMPRODUCT(L$6:L$38,$AJ$6:$AJ$38)/SUM($AJ$6:$AJ$38)</f>
        <v>9.0962624550774995E-4</v>
      </c>
      <c r="M112" s="30">
        <f>SUMPRODUCT(M$6:M$38,$AJ$6:$AJ$38)/SUM($AJ$6:$AJ$38)</f>
        <v>1.4616455191133988E-2</v>
      </c>
      <c r="N112" s="30">
        <f>SUMPRODUCT(N$6:N$38,$AJ$6:$AJ$38)/SUM($AJ$6:$AJ$38)</f>
        <v>9.1929601731912907E-5</v>
      </c>
      <c r="O112" s="30">
        <f>SUMPRODUCT(O$6:O$38,$AJ$6:$AJ$38)/SUM($AJ$6:$AJ$38)</f>
        <v>1.5981801687044229E-3</v>
      </c>
      <c r="P112" s="30">
        <f>SUMPRODUCT(P$6:P$38,$AJ$6:$AJ$38)/SUM($AJ$6:$AJ$38)</f>
        <v>1.2850369308522222E-3</v>
      </c>
      <c r="Q112" s="30">
        <f>SUMPRODUCT(Q$6:Q$38,$AJ$6:$AJ$38)/SUM($AJ$6:$AJ$38)</f>
        <v>2.1750160109191456E-2</v>
      </c>
      <c r="R112" s="30">
        <f>SUMPRODUCT(R$6:R$38,$AJ$6:$AJ$38)/SUM($AJ$6:$AJ$38)</f>
        <v>2.4314965858370148E-3</v>
      </c>
      <c r="S112" s="30">
        <f>SUMPRODUCT(S$6:S$38,$AJ$6:$AJ$38)/SUM($AJ$6:$AJ$38)</f>
        <v>4.1618585033357351E-2</v>
      </c>
      <c r="T112" s="30">
        <f>SUMPRODUCT($T$6:$T$38,$AJ$6:$AJ$38)/SUM($AJ$6:$AJ$38)</f>
        <v>0.17766751537682748</v>
      </c>
      <c r="U112" s="30" t="n"/>
      <c r="V112" s="30">
        <f>SUMPRODUCT(V$6:V$38,$AJ$6:$AJ$38)/SUM($AJ$6:$AJ$38)</f>
        <v>5.2740019263789135E-2</v>
      </c>
      <c r="W112" s="30">
        <f>SUMPRODUCT(W$6:W$38,$AJ$6:$AJ$38)/SUM($AJ$6:$AJ$38)</f>
        <v>0.10096416269840058</v>
      </c>
      <c r="X112" s="30">
        <f>SUMPRODUCT(X$6:X$38,$AJ$6:$AJ$38)/SUM($AJ$6:$AJ$38)</f>
        <v>3.4940466198316628E-3</v>
      </c>
      <c r="Y112" s="30">
        <f>SUMPRODUCT(Y$6:Y$38,$AJ$6:$AJ$38)/SUM($AJ$6:$AJ$38)</f>
        <v>5.8705010335741853E-2</v>
      </c>
      <c r="Z112" s="30">
        <f>SUMPRODUCT(Z$6:Z$38,$AJ$6:$AJ$38)/SUM($AJ$6:$AJ$38)</f>
        <v>6.6094595017907607E-3</v>
      </c>
      <c r="AA112" s="30">
        <f>SUMPRODUCT(AA$6:AA$38,$AJ$6:$AJ$38)/SUM($AJ$6:$AJ$38)</f>
        <v>0.11207298962797985</v>
      </c>
      <c r="AB112" s="30">
        <f>SUMPRODUCT(AB$6:AB$38,$AJ$6:$AJ$38)/SUM($AJ$6:$AJ$38)</f>
        <v>0.13965389112469015</v>
      </c>
      <c r="AC112" s="30">
        <f>SUMPRODUCT(AC$6:AC$38,$AJ$6:$AJ$38)/SUM($AJ$6:$AJ$38)</f>
        <v>0.2632778211677243</v>
      </c>
      <c r="AD112" s="30">
        <f>SUMPRODUCT(AD$6:AD$38,$AJ$6:$AJ$38)/SUM($AJ$6:$AJ$38)</f>
        <v>7.4224569691858172E-2</v>
      </c>
      <c r="AE112" s="30">
        <f>SUMPRODUCT(AE$6:AE$38,$AJ$6:$AJ$38)/SUM($AJ$6:$AJ$38)</f>
        <v>1.0104185757523119E-2</v>
      </c>
      <c r="AF112" s="30">
        <f>SUMPRODUCT(AF$6:AF$38,$AJ$6:$AJ$38)/SUM($AJ$6:$AJ$38)</f>
        <v>7.867277677789E-4</v>
      </c>
      <c r="AG112" s="30">
        <f>1-T112</f>
        <v>0.82233248462317254</v>
      </c>
      <c r="AH112" s="30" t="n"/>
    </row>
    <row r="113">
      <c r="B113" t="str">
        <f>VLOOKUP(C113,'extension - productivity'!A79:B254,2,0)</f>
        <v>Venezuela</v>
      </c>
      <c r="C113" t="inlineStr">
        <is>
          <t>VE</t>
        </is>
      </c>
      <c r="D113" s="30">
        <f>SUMPRODUCT(D$6:D$38,$AJ$6:$AJ$38)/SUM($AJ$6:$AJ$38)</f>
        <v>1.7325873584827175E-3</v>
      </c>
      <c r="E113" s="30">
        <f>SUMPRODUCT(E$6:E$38,$AJ$6:$AJ$38)/SUM($AJ$6:$AJ$38)</f>
        <v>1.7310882392816251E-3</v>
      </c>
      <c r="F113" s="30">
        <f>SUMPRODUCT(F$6:F$38,$AJ$6:$AJ$38)/SUM($AJ$6:$AJ$38)</f>
        <v>3.2864644265829519E-3</v>
      </c>
      <c r="G113" s="30">
        <f>SUMPRODUCT(G$6:G$38,$AJ$6:$AJ$38)/SUM($AJ$6:$AJ$38)</f>
        <v>3.2231517810611459E-3</v>
      </c>
      <c r="H113" s="30">
        <f>SUMPRODUCT(H$6:H$38,$AJ$6:$AJ$38)/SUM($AJ$6:$AJ$38)</f>
        <v>2.6425553114256296E-2</v>
      </c>
      <c r="I113" s="30">
        <f>SUMPRODUCT(I$6:I$38,$AJ$6:$AJ$38)/SUM($AJ$6:$AJ$38)</f>
        <v>5.0625069824473082E-2</v>
      </c>
      <c r="J113" s="30">
        <f>SUMPRODUCT(J$6:J$38,$AJ$6:$AJ$38)/SUM($AJ$6:$AJ$38)</f>
        <v>4.0926991129133978E-4</v>
      </c>
      <c r="K113" s="30">
        <f>SUMPRODUCT(K$6:K$38,$AJ$6:$AJ$38)/SUM($AJ$6:$AJ$38)</f>
        <v>5.9328608550822341E-3</v>
      </c>
      <c r="L113" s="30">
        <f>SUMPRODUCT(L$6:L$38,$AJ$6:$AJ$38)/SUM($AJ$6:$AJ$38)</f>
        <v>9.0962624550774995E-4</v>
      </c>
      <c r="M113" s="30">
        <f>SUMPRODUCT(M$6:M$38,$AJ$6:$AJ$38)/SUM($AJ$6:$AJ$38)</f>
        <v>1.4616455191133988E-2</v>
      </c>
      <c r="N113" s="30">
        <f>SUMPRODUCT(N$6:N$38,$AJ$6:$AJ$38)/SUM($AJ$6:$AJ$38)</f>
        <v>9.1929601731912907E-5</v>
      </c>
      <c r="O113" s="30">
        <f>SUMPRODUCT(O$6:O$38,$AJ$6:$AJ$38)/SUM($AJ$6:$AJ$38)</f>
        <v>1.5981801687044229E-3</v>
      </c>
      <c r="P113" s="30">
        <f>SUMPRODUCT(P$6:P$38,$AJ$6:$AJ$38)/SUM($AJ$6:$AJ$38)</f>
        <v>1.2850369308522222E-3</v>
      </c>
      <c r="Q113" s="30">
        <f>SUMPRODUCT(Q$6:Q$38,$AJ$6:$AJ$38)/SUM($AJ$6:$AJ$38)</f>
        <v>2.1750160109191456E-2</v>
      </c>
      <c r="R113" s="30">
        <f>SUMPRODUCT(R$6:R$38,$AJ$6:$AJ$38)/SUM($AJ$6:$AJ$38)</f>
        <v>2.4314965858370148E-3</v>
      </c>
      <c r="S113" s="30">
        <f>SUMPRODUCT(S$6:S$38,$AJ$6:$AJ$38)/SUM($AJ$6:$AJ$38)</f>
        <v>4.1618585033357351E-2</v>
      </c>
      <c r="T113" s="30">
        <f>SUMPRODUCT($T$6:$T$38,$AJ$6:$AJ$38)/SUM($AJ$6:$AJ$38)</f>
        <v>0.17766751537682748</v>
      </c>
      <c r="U113" s="30" t="n"/>
      <c r="V113" s="30">
        <f>SUMPRODUCT(V$6:V$38,$AJ$6:$AJ$38)/SUM($AJ$6:$AJ$38)</f>
        <v>5.2740019263789135E-2</v>
      </c>
      <c r="W113" s="30">
        <f>SUMPRODUCT(W$6:W$38,$AJ$6:$AJ$38)/SUM($AJ$6:$AJ$38)</f>
        <v>0.10096416269840058</v>
      </c>
      <c r="X113" s="30">
        <f>SUMPRODUCT(X$6:X$38,$AJ$6:$AJ$38)/SUM($AJ$6:$AJ$38)</f>
        <v>3.4940466198316628E-3</v>
      </c>
      <c r="Y113" s="30">
        <f>SUMPRODUCT(Y$6:Y$38,$AJ$6:$AJ$38)/SUM($AJ$6:$AJ$38)</f>
        <v>5.8705010335741853E-2</v>
      </c>
      <c r="Z113" s="30">
        <f>SUMPRODUCT(Z$6:Z$38,$AJ$6:$AJ$38)/SUM($AJ$6:$AJ$38)</f>
        <v>6.6094595017907607E-3</v>
      </c>
      <c r="AA113" s="30">
        <f>SUMPRODUCT(AA$6:AA$38,$AJ$6:$AJ$38)/SUM($AJ$6:$AJ$38)</f>
        <v>0.11207298962797985</v>
      </c>
      <c r="AB113" s="30">
        <f>SUMPRODUCT(AB$6:AB$38,$AJ$6:$AJ$38)/SUM($AJ$6:$AJ$38)</f>
        <v>0.13965389112469015</v>
      </c>
      <c r="AC113" s="30">
        <f>SUMPRODUCT(AC$6:AC$38,$AJ$6:$AJ$38)/SUM($AJ$6:$AJ$38)</f>
        <v>0.2632778211677243</v>
      </c>
      <c r="AD113" s="30">
        <f>SUMPRODUCT(AD$6:AD$38,$AJ$6:$AJ$38)/SUM($AJ$6:$AJ$38)</f>
        <v>7.4224569691858172E-2</v>
      </c>
      <c r="AE113" s="30">
        <f>SUMPRODUCT(AE$6:AE$38,$AJ$6:$AJ$38)/SUM($AJ$6:$AJ$38)</f>
        <v>1.0104185757523119E-2</v>
      </c>
      <c r="AF113" s="30">
        <f>SUMPRODUCT(AF$6:AF$38,$AJ$6:$AJ$38)/SUM($AJ$6:$AJ$38)</f>
        <v>7.867277677789E-4</v>
      </c>
      <c r="AG113" s="30">
        <f>1-T113</f>
        <v>0.82233248462317254</v>
      </c>
      <c r="AH113" s="30" t="n"/>
    </row>
    <row r="114">
      <c r="B114" t="str">
        <f>VLOOKUP(C114,'extension - productivity'!A80:B255,2,0)</f>
        <v>Cameroon</v>
      </c>
      <c r="C114" t="inlineStr">
        <is>
          <t>CM</t>
        </is>
      </c>
      <c r="D114" s="30">
        <f>SUMPRODUCT(D$6:D$38,$AJ$6:$AJ$38)/SUM($AJ$6:$AJ$38)</f>
        <v>1.7325873584827175E-3</v>
      </c>
      <c r="E114" s="30">
        <f>SUMPRODUCT(E$6:E$38,$AJ$6:$AJ$38)/SUM($AJ$6:$AJ$38)</f>
        <v>1.7310882392816251E-3</v>
      </c>
      <c r="F114" s="30">
        <f>SUMPRODUCT(F$6:F$38,$AJ$6:$AJ$38)/SUM($AJ$6:$AJ$38)</f>
        <v>3.2864644265829519E-3</v>
      </c>
      <c r="G114" s="30">
        <f>SUMPRODUCT(G$6:G$38,$AJ$6:$AJ$38)/SUM($AJ$6:$AJ$38)</f>
        <v>3.2231517810611459E-3</v>
      </c>
      <c r="H114" s="30">
        <f>SUMPRODUCT(H$6:H$38,$AJ$6:$AJ$38)/SUM($AJ$6:$AJ$38)</f>
        <v>2.6425553114256296E-2</v>
      </c>
      <c r="I114" s="30">
        <f>SUMPRODUCT(I$6:I$38,$AJ$6:$AJ$38)/SUM($AJ$6:$AJ$38)</f>
        <v>5.0625069824473082E-2</v>
      </c>
      <c r="J114" s="30">
        <f>SUMPRODUCT(J$6:J$38,$AJ$6:$AJ$38)/SUM($AJ$6:$AJ$38)</f>
        <v>4.0926991129133978E-4</v>
      </c>
      <c r="K114" s="30">
        <f>SUMPRODUCT(K$6:K$38,$AJ$6:$AJ$38)/SUM($AJ$6:$AJ$38)</f>
        <v>5.9328608550822341E-3</v>
      </c>
      <c r="L114" s="30">
        <f>SUMPRODUCT(L$6:L$38,$AJ$6:$AJ$38)/SUM($AJ$6:$AJ$38)</f>
        <v>9.0962624550774995E-4</v>
      </c>
      <c r="M114" s="30">
        <f>SUMPRODUCT(M$6:M$38,$AJ$6:$AJ$38)/SUM($AJ$6:$AJ$38)</f>
        <v>1.4616455191133988E-2</v>
      </c>
      <c r="N114" s="30">
        <f>SUMPRODUCT(N$6:N$38,$AJ$6:$AJ$38)/SUM($AJ$6:$AJ$38)</f>
        <v>9.1929601731912907E-5</v>
      </c>
      <c r="O114" s="30">
        <f>SUMPRODUCT(O$6:O$38,$AJ$6:$AJ$38)/SUM($AJ$6:$AJ$38)</f>
        <v>1.5981801687044229E-3</v>
      </c>
      <c r="P114" s="30">
        <f>SUMPRODUCT(P$6:P$38,$AJ$6:$AJ$38)/SUM($AJ$6:$AJ$38)</f>
        <v>1.2850369308522222E-3</v>
      </c>
      <c r="Q114" s="30">
        <f>SUMPRODUCT(Q$6:Q$38,$AJ$6:$AJ$38)/SUM($AJ$6:$AJ$38)</f>
        <v>2.1750160109191456E-2</v>
      </c>
      <c r="R114" s="30">
        <f>SUMPRODUCT(R$6:R$38,$AJ$6:$AJ$38)/SUM($AJ$6:$AJ$38)</f>
        <v>2.4314965858370148E-3</v>
      </c>
      <c r="S114" s="30">
        <f>SUMPRODUCT(S$6:S$38,$AJ$6:$AJ$38)/SUM($AJ$6:$AJ$38)</f>
        <v>4.1618585033357351E-2</v>
      </c>
      <c r="T114" s="30">
        <f>SUMPRODUCT($T$6:$T$38,$AJ$6:$AJ$38)/SUM($AJ$6:$AJ$38)</f>
        <v>0.17766751537682748</v>
      </c>
      <c r="U114" s="30" t="n"/>
      <c r="V114" s="30">
        <f>SUMPRODUCT(V$6:V$38,$AJ$6:$AJ$38)/SUM($AJ$6:$AJ$38)</f>
        <v>5.2740019263789135E-2</v>
      </c>
      <c r="W114" s="30">
        <f>SUMPRODUCT(W$6:W$38,$AJ$6:$AJ$38)/SUM($AJ$6:$AJ$38)</f>
        <v>0.10096416269840058</v>
      </c>
      <c r="X114" s="30">
        <f>SUMPRODUCT(X$6:X$38,$AJ$6:$AJ$38)/SUM($AJ$6:$AJ$38)</f>
        <v>3.4940466198316628E-3</v>
      </c>
      <c r="Y114" s="30">
        <f>SUMPRODUCT(Y$6:Y$38,$AJ$6:$AJ$38)/SUM($AJ$6:$AJ$38)</f>
        <v>5.8705010335741853E-2</v>
      </c>
      <c r="Z114" s="30">
        <f>SUMPRODUCT(Z$6:Z$38,$AJ$6:$AJ$38)/SUM($AJ$6:$AJ$38)</f>
        <v>6.6094595017907607E-3</v>
      </c>
      <c r="AA114" s="30">
        <f>SUMPRODUCT(AA$6:AA$38,$AJ$6:$AJ$38)/SUM($AJ$6:$AJ$38)</f>
        <v>0.11207298962797985</v>
      </c>
      <c r="AB114" s="30">
        <f>SUMPRODUCT(AB$6:AB$38,$AJ$6:$AJ$38)/SUM($AJ$6:$AJ$38)</f>
        <v>0.13965389112469015</v>
      </c>
      <c r="AC114" s="30">
        <f>SUMPRODUCT(AC$6:AC$38,$AJ$6:$AJ$38)/SUM($AJ$6:$AJ$38)</f>
        <v>0.2632778211677243</v>
      </c>
      <c r="AD114" s="30">
        <f>SUMPRODUCT(AD$6:AD$38,$AJ$6:$AJ$38)/SUM($AJ$6:$AJ$38)</f>
        <v>7.4224569691858172E-2</v>
      </c>
      <c r="AE114" s="30">
        <f>SUMPRODUCT(AE$6:AE$38,$AJ$6:$AJ$38)/SUM($AJ$6:$AJ$38)</f>
        <v>1.0104185757523119E-2</v>
      </c>
      <c r="AF114" s="30">
        <f>SUMPRODUCT(AF$6:AF$38,$AJ$6:$AJ$38)/SUM($AJ$6:$AJ$38)</f>
        <v>7.867277677789E-4</v>
      </c>
      <c r="AG114" s="30">
        <f>1-T114</f>
        <v>0.82233248462317254</v>
      </c>
      <c r="AH114" s="30" t="n"/>
    </row>
    <row r="115">
      <c r="B115" t="str">
        <f>VLOOKUP(C115,'extension - productivity'!A81:B256,2,0)</f>
        <v>Suriname</v>
      </c>
      <c r="C115" t="inlineStr">
        <is>
          <t>SR</t>
        </is>
      </c>
      <c r="D115" s="30">
        <f>SUMPRODUCT(D$6:D$38,$AJ$6:$AJ$38)/SUM($AJ$6:$AJ$38)</f>
        <v>1.7325873584827175E-3</v>
      </c>
      <c r="E115" s="30">
        <f>SUMPRODUCT(E$6:E$38,$AJ$6:$AJ$38)/SUM($AJ$6:$AJ$38)</f>
        <v>1.7310882392816251E-3</v>
      </c>
      <c r="F115" s="30">
        <f>SUMPRODUCT(F$6:F$38,$AJ$6:$AJ$38)/SUM($AJ$6:$AJ$38)</f>
        <v>3.2864644265829519E-3</v>
      </c>
      <c r="G115" s="30">
        <f>SUMPRODUCT(G$6:G$38,$AJ$6:$AJ$38)/SUM($AJ$6:$AJ$38)</f>
        <v>3.2231517810611459E-3</v>
      </c>
      <c r="H115" s="30">
        <f>SUMPRODUCT(H$6:H$38,$AJ$6:$AJ$38)/SUM($AJ$6:$AJ$38)</f>
        <v>2.6425553114256296E-2</v>
      </c>
      <c r="I115" s="30">
        <f>SUMPRODUCT(I$6:I$38,$AJ$6:$AJ$38)/SUM($AJ$6:$AJ$38)</f>
        <v>5.0625069824473082E-2</v>
      </c>
      <c r="J115" s="30">
        <f>SUMPRODUCT(J$6:J$38,$AJ$6:$AJ$38)/SUM($AJ$6:$AJ$38)</f>
        <v>4.0926991129133978E-4</v>
      </c>
      <c r="K115" s="30">
        <f>SUMPRODUCT(K$6:K$38,$AJ$6:$AJ$38)/SUM($AJ$6:$AJ$38)</f>
        <v>5.9328608550822341E-3</v>
      </c>
      <c r="L115" s="30">
        <f>SUMPRODUCT(L$6:L$38,$AJ$6:$AJ$38)/SUM($AJ$6:$AJ$38)</f>
        <v>9.0962624550774995E-4</v>
      </c>
      <c r="M115" s="30">
        <f>SUMPRODUCT(M$6:M$38,$AJ$6:$AJ$38)/SUM($AJ$6:$AJ$38)</f>
        <v>1.4616455191133988E-2</v>
      </c>
      <c r="N115" s="30">
        <f>SUMPRODUCT(N$6:N$38,$AJ$6:$AJ$38)/SUM($AJ$6:$AJ$38)</f>
        <v>9.1929601731912907E-5</v>
      </c>
      <c r="O115" s="30">
        <f>SUMPRODUCT(O$6:O$38,$AJ$6:$AJ$38)/SUM($AJ$6:$AJ$38)</f>
        <v>1.5981801687044229E-3</v>
      </c>
      <c r="P115" s="30">
        <f>SUMPRODUCT(P$6:P$38,$AJ$6:$AJ$38)/SUM($AJ$6:$AJ$38)</f>
        <v>1.2850369308522222E-3</v>
      </c>
      <c r="Q115" s="30">
        <f>SUMPRODUCT(Q$6:Q$38,$AJ$6:$AJ$38)/SUM($AJ$6:$AJ$38)</f>
        <v>2.1750160109191456E-2</v>
      </c>
      <c r="R115" s="30">
        <f>SUMPRODUCT(R$6:R$38,$AJ$6:$AJ$38)/SUM($AJ$6:$AJ$38)</f>
        <v>2.4314965858370148E-3</v>
      </c>
      <c r="S115" s="30">
        <f>SUMPRODUCT(S$6:S$38,$AJ$6:$AJ$38)/SUM($AJ$6:$AJ$38)</f>
        <v>4.1618585033357351E-2</v>
      </c>
      <c r="T115" s="30">
        <f>SUMPRODUCT($T$6:$T$38,$AJ$6:$AJ$38)/SUM($AJ$6:$AJ$38)</f>
        <v>0.17766751537682748</v>
      </c>
      <c r="U115" s="30" t="n"/>
      <c r="V115" s="30">
        <f>SUMPRODUCT(V$6:V$38,$AJ$6:$AJ$38)/SUM($AJ$6:$AJ$38)</f>
        <v>5.2740019263789135E-2</v>
      </c>
      <c r="W115" s="30">
        <f>SUMPRODUCT(W$6:W$38,$AJ$6:$AJ$38)/SUM($AJ$6:$AJ$38)</f>
        <v>0.10096416269840058</v>
      </c>
      <c r="X115" s="30">
        <f>SUMPRODUCT(X$6:X$38,$AJ$6:$AJ$38)/SUM($AJ$6:$AJ$38)</f>
        <v>3.4940466198316628E-3</v>
      </c>
      <c r="Y115" s="30">
        <f>SUMPRODUCT(Y$6:Y$38,$AJ$6:$AJ$38)/SUM($AJ$6:$AJ$38)</f>
        <v>5.8705010335741853E-2</v>
      </c>
      <c r="Z115" s="30">
        <f>SUMPRODUCT(Z$6:Z$38,$AJ$6:$AJ$38)/SUM($AJ$6:$AJ$38)</f>
        <v>6.6094595017907607E-3</v>
      </c>
      <c r="AA115" s="30">
        <f>SUMPRODUCT(AA$6:AA$38,$AJ$6:$AJ$38)/SUM($AJ$6:$AJ$38)</f>
        <v>0.11207298962797985</v>
      </c>
      <c r="AB115" s="30">
        <f>SUMPRODUCT(AB$6:AB$38,$AJ$6:$AJ$38)/SUM($AJ$6:$AJ$38)</f>
        <v>0.13965389112469015</v>
      </c>
      <c r="AC115" s="30">
        <f>SUMPRODUCT(AC$6:AC$38,$AJ$6:$AJ$38)/SUM($AJ$6:$AJ$38)</f>
        <v>0.2632778211677243</v>
      </c>
      <c r="AD115" s="30">
        <f>SUMPRODUCT(AD$6:AD$38,$AJ$6:$AJ$38)/SUM($AJ$6:$AJ$38)</f>
        <v>7.4224569691858172E-2</v>
      </c>
      <c r="AE115" s="30">
        <f>SUMPRODUCT(AE$6:AE$38,$AJ$6:$AJ$38)/SUM($AJ$6:$AJ$38)</f>
        <v>1.0104185757523119E-2</v>
      </c>
      <c r="AF115" s="30">
        <f>SUMPRODUCT(AF$6:AF$38,$AJ$6:$AJ$38)/SUM($AJ$6:$AJ$38)</f>
        <v>7.867277677789E-4</v>
      </c>
      <c r="AG115" s="30">
        <f>1-T115</f>
        <v>0.82233248462317254</v>
      </c>
      <c r="AH115" s="30" t="n"/>
    </row>
    <row r="116">
      <c r="B116" t="str">
        <f>VLOOKUP(C116,'extension - productivity'!A82:B257,2,0)</f>
        <v>Burundi</v>
      </c>
      <c r="C116" t="inlineStr">
        <is>
          <t>BI</t>
        </is>
      </c>
      <c r="D116" s="30">
        <f>SUMPRODUCT(D$6:D$38,$AJ$6:$AJ$38)/SUM($AJ$6:$AJ$38)</f>
        <v>1.7325873584827175E-3</v>
      </c>
      <c r="E116" s="30">
        <f>SUMPRODUCT(E$6:E$38,$AJ$6:$AJ$38)/SUM($AJ$6:$AJ$38)</f>
        <v>1.7310882392816251E-3</v>
      </c>
      <c r="F116" s="30">
        <f>SUMPRODUCT(F$6:F$38,$AJ$6:$AJ$38)/SUM($AJ$6:$AJ$38)</f>
        <v>3.2864644265829519E-3</v>
      </c>
      <c r="G116" s="30">
        <f>SUMPRODUCT(G$6:G$38,$AJ$6:$AJ$38)/SUM($AJ$6:$AJ$38)</f>
        <v>3.2231517810611459E-3</v>
      </c>
      <c r="H116" s="30">
        <f>SUMPRODUCT(H$6:H$38,$AJ$6:$AJ$38)/SUM($AJ$6:$AJ$38)</f>
        <v>2.6425553114256296E-2</v>
      </c>
      <c r="I116" s="30">
        <f>SUMPRODUCT(I$6:I$38,$AJ$6:$AJ$38)/SUM($AJ$6:$AJ$38)</f>
        <v>5.0625069824473082E-2</v>
      </c>
      <c r="J116" s="30">
        <f>SUMPRODUCT(J$6:J$38,$AJ$6:$AJ$38)/SUM($AJ$6:$AJ$38)</f>
        <v>4.0926991129133978E-4</v>
      </c>
      <c r="K116" s="30">
        <f>SUMPRODUCT(K$6:K$38,$AJ$6:$AJ$38)/SUM($AJ$6:$AJ$38)</f>
        <v>5.9328608550822341E-3</v>
      </c>
      <c r="L116" s="30">
        <f>SUMPRODUCT(L$6:L$38,$AJ$6:$AJ$38)/SUM($AJ$6:$AJ$38)</f>
        <v>9.0962624550774995E-4</v>
      </c>
      <c r="M116" s="30">
        <f>SUMPRODUCT(M$6:M$38,$AJ$6:$AJ$38)/SUM($AJ$6:$AJ$38)</f>
        <v>1.4616455191133988E-2</v>
      </c>
      <c r="N116" s="30">
        <f>SUMPRODUCT(N$6:N$38,$AJ$6:$AJ$38)/SUM($AJ$6:$AJ$38)</f>
        <v>9.1929601731912907E-5</v>
      </c>
      <c r="O116" s="30">
        <f>SUMPRODUCT(O$6:O$38,$AJ$6:$AJ$38)/SUM($AJ$6:$AJ$38)</f>
        <v>1.5981801687044229E-3</v>
      </c>
      <c r="P116" s="30">
        <f>SUMPRODUCT(P$6:P$38,$AJ$6:$AJ$38)/SUM($AJ$6:$AJ$38)</f>
        <v>1.2850369308522222E-3</v>
      </c>
      <c r="Q116" s="30">
        <f>SUMPRODUCT(Q$6:Q$38,$AJ$6:$AJ$38)/SUM($AJ$6:$AJ$38)</f>
        <v>2.1750160109191456E-2</v>
      </c>
      <c r="R116" s="30">
        <f>SUMPRODUCT(R$6:R$38,$AJ$6:$AJ$38)/SUM($AJ$6:$AJ$38)</f>
        <v>2.4314965858370148E-3</v>
      </c>
      <c r="S116" s="30">
        <f>SUMPRODUCT(S$6:S$38,$AJ$6:$AJ$38)/SUM($AJ$6:$AJ$38)</f>
        <v>4.1618585033357351E-2</v>
      </c>
      <c r="T116" s="30">
        <f>SUMPRODUCT($T$6:$T$38,$AJ$6:$AJ$38)/SUM($AJ$6:$AJ$38)</f>
        <v>0.17766751537682748</v>
      </c>
      <c r="U116" s="30" t="n"/>
      <c r="V116" s="30">
        <f>SUMPRODUCT(V$6:V$38,$AJ$6:$AJ$38)/SUM($AJ$6:$AJ$38)</f>
        <v>5.2740019263789135E-2</v>
      </c>
      <c r="W116" s="30">
        <f>SUMPRODUCT(W$6:W$38,$AJ$6:$AJ$38)/SUM($AJ$6:$AJ$38)</f>
        <v>0.10096416269840058</v>
      </c>
      <c r="X116" s="30">
        <f>SUMPRODUCT(X$6:X$38,$AJ$6:$AJ$38)/SUM($AJ$6:$AJ$38)</f>
        <v>3.4940466198316628E-3</v>
      </c>
      <c r="Y116" s="30">
        <f>SUMPRODUCT(Y$6:Y$38,$AJ$6:$AJ$38)/SUM($AJ$6:$AJ$38)</f>
        <v>5.8705010335741853E-2</v>
      </c>
      <c r="Z116" s="30">
        <f>SUMPRODUCT(Z$6:Z$38,$AJ$6:$AJ$38)/SUM($AJ$6:$AJ$38)</f>
        <v>6.6094595017907607E-3</v>
      </c>
      <c r="AA116" s="30">
        <f>SUMPRODUCT(AA$6:AA$38,$AJ$6:$AJ$38)/SUM($AJ$6:$AJ$38)</f>
        <v>0.11207298962797985</v>
      </c>
      <c r="AB116" s="30">
        <f>SUMPRODUCT(AB$6:AB$38,$AJ$6:$AJ$38)/SUM($AJ$6:$AJ$38)</f>
        <v>0.13965389112469015</v>
      </c>
      <c r="AC116" s="30">
        <f>SUMPRODUCT(AC$6:AC$38,$AJ$6:$AJ$38)/SUM($AJ$6:$AJ$38)</f>
        <v>0.2632778211677243</v>
      </c>
      <c r="AD116" s="30">
        <f>SUMPRODUCT(AD$6:AD$38,$AJ$6:$AJ$38)/SUM($AJ$6:$AJ$38)</f>
        <v>7.4224569691858172E-2</v>
      </c>
      <c r="AE116" s="30">
        <f>SUMPRODUCT(AE$6:AE$38,$AJ$6:$AJ$38)/SUM($AJ$6:$AJ$38)</f>
        <v>1.0104185757523119E-2</v>
      </c>
      <c r="AF116" s="30">
        <f>SUMPRODUCT(AF$6:AF$38,$AJ$6:$AJ$38)/SUM($AJ$6:$AJ$38)</f>
        <v>7.867277677789E-4</v>
      </c>
      <c r="AG116" s="30">
        <f>1-T116</f>
        <v>0.82233248462317254</v>
      </c>
      <c r="AH116" s="30" t="n"/>
    </row>
    <row r="117">
      <c r="B117" t="str">
        <f>VLOOKUP(C117,'extension - productivity'!A83:B258,2,0)</f>
        <v>Honduras</v>
      </c>
      <c r="C117" t="inlineStr">
        <is>
          <t>HN</t>
        </is>
      </c>
      <c r="D117" s="30">
        <f>SUMPRODUCT(D$6:D$38,$AJ$6:$AJ$38)/SUM($AJ$6:$AJ$38)</f>
        <v>1.7325873584827175E-3</v>
      </c>
      <c r="E117" s="30">
        <f>SUMPRODUCT(E$6:E$38,$AJ$6:$AJ$38)/SUM($AJ$6:$AJ$38)</f>
        <v>1.7310882392816251E-3</v>
      </c>
      <c r="F117" s="30">
        <f>SUMPRODUCT(F$6:F$38,$AJ$6:$AJ$38)/SUM($AJ$6:$AJ$38)</f>
        <v>3.2864644265829519E-3</v>
      </c>
      <c r="G117" s="30">
        <f>SUMPRODUCT(G$6:G$38,$AJ$6:$AJ$38)/SUM($AJ$6:$AJ$38)</f>
        <v>3.2231517810611459E-3</v>
      </c>
      <c r="H117" s="30">
        <f>SUMPRODUCT(H$6:H$38,$AJ$6:$AJ$38)/SUM($AJ$6:$AJ$38)</f>
        <v>2.6425553114256296E-2</v>
      </c>
      <c r="I117" s="30">
        <f>SUMPRODUCT(I$6:I$38,$AJ$6:$AJ$38)/SUM($AJ$6:$AJ$38)</f>
        <v>5.0625069824473082E-2</v>
      </c>
      <c r="J117" s="30">
        <f>SUMPRODUCT(J$6:J$38,$AJ$6:$AJ$38)/SUM($AJ$6:$AJ$38)</f>
        <v>4.0926991129133978E-4</v>
      </c>
      <c r="K117" s="30">
        <f>SUMPRODUCT(K$6:K$38,$AJ$6:$AJ$38)/SUM($AJ$6:$AJ$38)</f>
        <v>5.9328608550822341E-3</v>
      </c>
      <c r="L117" s="30">
        <f>SUMPRODUCT(L$6:L$38,$AJ$6:$AJ$38)/SUM($AJ$6:$AJ$38)</f>
        <v>9.0962624550774995E-4</v>
      </c>
      <c r="M117" s="30">
        <f>SUMPRODUCT(M$6:M$38,$AJ$6:$AJ$38)/SUM($AJ$6:$AJ$38)</f>
        <v>1.4616455191133988E-2</v>
      </c>
      <c r="N117" s="30">
        <f>SUMPRODUCT(N$6:N$38,$AJ$6:$AJ$38)/SUM($AJ$6:$AJ$38)</f>
        <v>9.1929601731912907E-5</v>
      </c>
      <c r="O117" s="30">
        <f>SUMPRODUCT(O$6:O$38,$AJ$6:$AJ$38)/SUM($AJ$6:$AJ$38)</f>
        <v>1.5981801687044229E-3</v>
      </c>
      <c r="P117" s="30">
        <f>SUMPRODUCT(P$6:P$38,$AJ$6:$AJ$38)/SUM($AJ$6:$AJ$38)</f>
        <v>1.2850369308522222E-3</v>
      </c>
      <c r="Q117" s="30">
        <f>SUMPRODUCT(Q$6:Q$38,$AJ$6:$AJ$38)/SUM($AJ$6:$AJ$38)</f>
        <v>2.1750160109191456E-2</v>
      </c>
      <c r="R117" s="30">
        <f>SUMPRODUCT(R$6:R$38,$AJ$6:$AJ$38)/SUM($AJ$6:$AJ$38)</f>
        <v>2.4314965858370148E-3</v>
      </c>
      <c r="S117" s="30">
        <f>SUMPRODUCT(S$6:S$38,$AJ$6:$AJ$38)/SUM($AJ$6:$AJ$38)</f>
        <v>4.1618585033357351E-2</v>
      </c>
      <c r="T117" s="30">
        <f>SUMPRODUCT($T$6:$T$38,$AJ$6:$AJ$38)/SUM($AJ$6:$AJ$38)</f>
        <v>0.17766751537682748</v>
      </c>
      <c r="U117" s="30" t="n"/>
      <c r="V117" s="30">
        <f>SUMPRODUCT(V$6:V$38,$AJ$6:$AJ$38)/SUM($AJ$6:$AJ$38)</f>
        <v>5.2740019263789135E-2</v>
      </c>
      <c r="W117" s="30">
        <f>SUMPRODUCT(W$6:W$38,$AJ$6:$AJ$38)/SUM($AJ$6:$AJ$38)</f>
        <v>0.10096416269840058</v>
      </c>
      <c r="X117" s="30">
        <f>SUMPRODUCT(X$6:X$38,$AJ$6:$AJ$38)/SUM($AJ$6:$AJ$38)</f>
        <v>3.4940466198316628E-3</v>
      </c>
      <c r="Y117" s="30">
        <f>SUMPRODUCT(Y$6:Y$38,$AJ$6:$AJ$38)/SUM($AJ$6:$AJ$38)</f>
        <v>5.8705010335741853E-2</v>
      </c>
      <c r="Z117" s="30">
        <f>SUMPRODUCT(Z$6:Z$38,$AJ$6:$AJ$38)/SUM($AJ$6:$AJ$38)</f>
        <v>6.6094595017907607E-3</v>
      </c>
      <c r="AA117" s="30">
        <f>SUMPRODUCT(AA$6:AA$38,$AJ$6:$AJ$38)/SUM($AJ$6:$AJ$38)</f>
        <v>0.11207298962797985</v>
      </c>
      <c r="AB117" s="30">
        <f>SUMPRODUCT(AB$6:AB$38,$AJ$6:$AJ$38)/SUM($AJ$6:$AJ$38)</f>
        <v>0.13965389112469015</v>
      </c>
      <c r="AC117" s="30">
        <f>SUMPRODUCT(AC$6:AC$38,$AJ$6:$AJ$38)/SUM($AJ$6:$AJ$38)</f>
        <v>0.2632778211677243</v>
      </c>
      <c r="AD117" s="30">
        <f>SUMPRODUCT(AD$6:AD$38,$AJ$6:$AJ$38)/SUM($AJ$6:$AJ$38)</f>
        <v>7.4224569691858172E-2</v>
      </c>
      <c r="AE117" s="30">
        <f>SUMPRODUCT(AE$6:AE$38,$AJ$6:$AJ$38)/SUM($AJ$6:$AJ$38)</f>
        <v>1.0104185757523119E-2</v>
      </c>
      <c r="AF117" s="30">
        <f>SUMPRODUCT(AF$6:AF$38,$AJ$6:$AJ$38)/SUM($AJ$6:$AJ$38)</f>
        <v>7.867277677789E-4</v>
      </c>
      <c r="AG117" s="30">
        <f>1-T117</f>
        <v>0.82233248462317254</v>
      </c>
      <c r="AH117" s="30" t="n"/>
    </row>
    <row r="118">
      <c r="B118" t="str">
        <f>VLOOKUP(C118,'extension - productivity'!A84:B259,2,0)</f>
        <v>Peru</v>
      </c>
      <c r="C118" t="inlineStr">
        <is>
          <t>PE</t>
        </is>
      </c>
      <c r="D118" s="30">
        <f>SUMPRODUCT(D$6:D$38,$AJ$6:$AJ$38)/SUM($AJ$6:$AJ$38)</f>
        <v>1.7325873584827175E-3</v>
      </c>
      <c r="E118" s="30">
        <f>SUMPRODUCT(E$6:E$38,$AJ$6:$AJ$38)/SUM($AJ$6:$AJ$38)</f>
        <v>1.7310882392816251E-3</v>
      </c>
      <c r="F118" s="30">
        <f>SUMPRODUCT(F$6:F$38,$AJ$6:$AJ$38)/SUM($AJ$6:$AJ$38)</f>
        <v>3.2864644265829519E-3</v>
      </c>
      <c r="G118" s="30">
        <f>SUMPRODUCT(G$6:G$38,$AJ$6:$AJ$38)/SUM($AJ$6:$AJ$38)</f>
        <v>3.2231517810611459E-3</v>
      </c>
      <c r="H118" s="30">
        <f>SUMPRODUCT(H$6:H$38,$AJ$6:$AJ$38)/SUM($AJ$6:$AJ$38)</f>
        <v>2.6425553114256296E-2</v>
      </c>
      <c r="I118" s="30">
        <f>SUMPRODUCT(I$6:I$38,$AJ$6:$AJ$38)/SUM($AJ$6:$AJ$38)</f>
        <v>5.0625069824473082E-2</v>
      </c>
      <c r="J118" s="30">
        <f>SUMPRODUCT(J$6:J$38,$AJ$6:$AJ$38)/SUM($AJ$6:$AJ$38)</f>
        <v>4.0926991129133978E-4</v>
      </c>
      <c r="K118" s="30">
        <f>SUMPRODUCT(K$6:K$38,$AJ$6:$AJ$38)/SUM($AJ$6:$AJ$38)</f>
        <v>5.9328608550822341E-3</v>
      </c>
      <c r="L118" s="30">
        <f>SUMPRODUCT(L$6:L$38,$AJ$6:$AJ$38)/SUM($AJ$6:$AJ$38)</f>
        <v>9.0962624550774995E-4</v>
      </c>
      <c r="M118" s="30">
        <f>SUMPRODUCT(M$6:M$38,$AJ$6:$AJ$38)/SUM($AJ$6:$AJ$38)</f>
        <v>1.4616455191133988E-2</v>
      </c>
      <c r="N118" s="30">
        <f>SUMPRODUCT(N$6:N$38,$AJ$6:$AJ$38)/SUM($AJ$6:$AJ$38)</f>
        <v>9.1929601731912907E-5</v>
      </c>
      <c r="O118" s="30">
        <f>SUMPRODUCT(O$6:O$38,$AJ$6:$AJ$38)/SUM($AJ$6:$AJ$38)</f>
        <v>1.5981801687044229E-3</v>
      </c>
      <c r="P118" s="30">
        <f>SUMPRODUCT(P$6:P$38,$AJ$6:$AJ$38)/SUM($AJ$6:$AJ$38)</f>
        <v>1.2850369308522222E-3</v>
      </c>
      <c r="Q118" s="30">
        <f>SUMPRODUCT(Q$6:Q$38,$AJ$6:$AJ$38)/SUM($AJ$6:$AJ$38)</f>
        <v>2.1750160109191456E-2</v>
      </c>
      <c r="R118" s="30">
        <f>SUMPRODUCT(R$6:R$38,$AJ$6:$AJ$38)/SUM($AJ$6:$AJ$38)</f>
        <v>2.4314965858370148E-3</v>
      </c>
      <c r="S118" s="30">
        <f>SUMPRODUCT(S$6:S$38,$AJ$6:$AJ$38)/SUM($AJ$6:$AJ$38)</f>
        <v>4.1618585033357351E-2</v>
      </c>
      <c r="T118" s="30">
        <f>SUMPRODUCT($T$6:$T$38,$AJ$6:$AJ$38)/SUM($AJ$6:$AJ$38)</f>
        <v>0.17766751537682748</v>
      </c>
      <c r="U118" s="30" t="n"/>
      <c r="V118" s="30">
        <f>SUMPRODUCT(V$6:V$38,$AJ$6:$AJ$38)/SUM($AJ$6:$AJ$38)</f>
        <v>5.2740019263789135E-2</v>
      </c>
      <c r="W118" s="30">
        <f>SUMPRODUCT(W$6:W$38,$AJ$6:$AJ$38)/SUM($AJ$6:$AJ$38)</f>
        <v>0.10096416269840058</v>
      </c>
      <c r="X118" s="30">
        <f>SUMPRODUCT(X$6:X$38,$AJ$6:$AJ$38)/SUM($AJ$6:$AJ$38)</f>
        <v>3.4940466198316628E-3</v>
      </c>
      <c r="Y118" s="30">
        <f>SUMPRODUCT(Y$6:Y$38,$AJ$6:$AJ$38)/SUM($AJ$6:$AJ$38)</f>
        <v>5.8705010335741853E-2</v>
      </c>
      <c r="Z118" s="30">
        <f>SUMPRODUCT(Z$6:Z$38,$AJ$6:$AJ$38)/SUM($AJ$6:$AJ$38)</f>
        <v>6.6094595017907607E-3</v>
      </c>
      <c r="AA118" s="30">
        <f>SUMPRODUCT(AA$6:AA$38,$AJ$6:$AJ$38)/SUM($AJ$6:$AJ$38)</f>
        <v>0.11207298962797985</v>
      </c>
      <c r="AB118" s="30">
        <f>SUMPRODUCT(AB$6:AB$38,$AJ$6:$AJ$38)/SUM($AJ$6:$AJ$38)</f>
        <v>0.13965389112469015</v>
      </c>
      <c r="AC118" s="30">
        <f>SUMPRODUCT(AC$6:AC$38,$AJ$6:$AJ$38)/SUM($AJ$6:$AJ$38)</f>
        <v>0.2632778211677243</v>
      </c>
      <c r="AD118" s="30">
        <f>SUMPRODUCT(AD$6:AD$38,$AJ$6:$AJ$38)/SUM($AJ$6:$AJ$38)</f>
        <v>7.4224569691858172E-2</v>
      </c>
      <c r="AE118" s="30">
        <f>SUMPRODUCT(AE$6:AE$38,$AJ$6:$AJ$38)/SUM($AJ$6:$AJ$38)</f>
        <v>1.0104185757523119E-2</v>
      </c>
      <c r="AF118" s="30">
        <f>SUMPRODUCT(AF$6:AF$38,$AJ$6:$AJ$38)/SUM($AJ$6:$AJ$38)</f>
        <v>7.867277677789E-4</v>
      </c>
      <c r="AG118" s="30">
        <f>1-T118</f>
        <v>0.82233248462317254</v>
      </c>
      <c r="AH118" s="30" t="n"/>
    </row>
    <row r="119">
      <c r="B119" t="str">
        <f>VLOOKUP(C119,'extension - productivity'!A85:B260,2,0)</f>
        <v>Sri Lanka</v>
      </c>
      <c r="C119" t="inlineStr">
        <is>
          <t>LK</t>
        </is>
      </c>
      <c r="D119" s="30">
        <f>SUMPRODUCT(D$6:D$38,$AJ$6:$AJ$38)/SUM($AJ$6:$AJ$38)</f>
        <v>1.7325873584827175E-3</v>
      </c>
      <c r="E119" s="30">
        <f>SUMPRODUCT(E$6:E$38,$AJ$6:$AJ$38)/SUM($AJ$6:$AJ$38)</f>
        <v>1.7310882392816251E-3</v>
      </c>
      <c r="F119" s="30">
        <f>SUMPRODUCT(F$6:F$38,$AJ$6:$AJ$38)/SUM($AJ$6:$AJ$38)</f>
        <v>3.2864644265829519E-3</v>
      </c>
      <c r="G119" s="30">
        <f>SUMPRODUCT(G$6:G$38,$AJ$6:$AJ$38)/SUM($AJ$6:$AJ$38)</f>
        <v>3.2231517810611459E-3</v>
      </c>
      <c r="H119" s="30">
        <f>SUMPRODUCT(H$6:H$38,$AJ$6:$AJ$38)/SUM($AJ$6:$AJ$38)</f>
        <v>2.6425553114256296E-2</v>
      </c>
      <c r="I119" s="30">
        <f>SUMPRODUCT(I$6:I$38,$AJ$6:$AJ$38)/SUM($AJ$6:$AJ$38)</f>
        <v>5.0625069824473082E-2</v>
      </c>
      <c r="J119" s="30">
        <f>SUMPRODUCT(J$6:J$38,$AJ$6:$AJ$38)/SUM($AJ$6:$AJ$38)</f>
        <v>4.0926991129133978E-4</v>
      </c>
      <c r="K119" s="30">
        <f>SUMPRODUCT(K$6:K$38,$AJ$6:$AJ$38)/SUM($AJ$6:$AJ$38)</f>
        <v>5.9328608550822341E-3</v>
      </c>
      <c r="L119" s="30">
        <f>SUMPRODUCT(L$6:L$38,$AJ$6:$AJ$38)/SUM($AJ$6:$AJ$38)</f>
        <v>9.0962624550774995E-4</v>
      </c>
      <c r="M119" s="30">
        <f>SUMPRODUCT(M$6:M$38,$AJ$6:$AJ$38)/SUM($AJ$6:$AJ$38)</f>
        <v>1.4616455191133988E-2</v>
      </c>
      <c r="N119" s="30">
        <f>SUMPRODUCT(N$6:N$38,$AJ$6:$AJ$38)/SUM($AJ$6:$AJ$38)</f>
        <v>9.1929601731912907E-5</v>
      </c>
      <c r="O119" s="30">
        <f>SUMPRODUCT(O$6:O$38,$AJ$6:$AJ$38)/SUM($AJ$6:$AJ$38)</f>
        <v>1.5981801687044229E-3</v>
      </c>
      <c r="P119" s="30">
        <f>SUMPRODUCT(P$6:P$38,$AJ$6:$AJ$38)/SUM($AJ$6:$AJ$38)</f>
        <v>1.2850369308522222E-3</v>
      </c>
      <c r="Q119" s="30">
        <f>SUMPRODUCT(Q$6:Q$38,$AJ$6:$AJ$38)/SUM($AJ$6:$AJ$38)</f>
        <v>2.1750160109191456E-2</v>
      </c>
      <c r="R119" s="30">
        <f>SUMPRODUCT(R$6:R$38,$AJ$6:$AJ$38)/SUM($AJ$6:$AJ$38)</f>
        <v>2.4314965858370148E-3</v>
      </c>
      <c r="S119" s="30">
        <f>SUMPRODUCT(S$6:S$38,$AJ$6:$AJ$38)/SUM($AJ$6:$AJ$38)</f>
        <v>4.1618585033357351E-2</v>
      </c>
      <c r="T119" s="30">
        <f>SUMPRODUCT($T$6:$T$38,$AJ$6:$AJ$38)/SUM($AJ$6:$AJ$38)</f>
        <v>0.17766751537682748</v>
      </c>
      <c r="U119" s="30" t="n"/>
      <c r="V119" s="30">
        <f>SUMPRODUCT(V$6:V$38,$AJ$6:$AJ$38)/SUM($AJ$6:$AJ$38)</f>
        <v>5.2740019263789135E-2</v>
      </c>
      <c r="W119" s="30">
        <f>SUMPRODUCT(W$6:W$38,$AJ$6:$AJ$38)/SUM($AJ$6:$AJ$38)</f>
        <v>0.10096416269840058</v>
      </c>
      <c r="X119" s="30">
        <f>SUMPRODUCT(X$6:X$38,$AJ$6:$AJ$38)/SUM($AJ$6:$AJ$38)</f>
        <v>3.4940466198316628E-3</v>
      </c>
      <c r="Y119" s="30">
        <f>SUMPRODUCT(Y$6:Y$38,$AJ$6:$AJ$38)/SUM($AJ$6:$AJ$38)</f>
        <v>5.8705010335741853E-2</v>
      </c>
      <c r="Z119" s="30">
        <f>SUMPRODUCT(Z$6:Z$38,$AJ$6:$AJ$38)/SUM($AJ$6:$AJ$38)</f>
        <v>6.6094595017907607E-3</v>
      </c>
      <c r="AA119" s="30">
        <f>SUMPRODUCT(AA$6:AA$38,$AJ$6:$AJ$38)/SUM($AJ$6:$AJ$38)</f>
        <v>0.11207298962797985</v>
      </c>
      <c r="AB119" s="30">
        <f>SUMPRODUCT(AB$6:AB$38,$AJ$6:$AJ$38)/SUM($AJ$6:$AJ$38)</f>
        <v>0.13965389112469015</v>
      </c>
      <c r="AC119" s="30">
        <f>SUMPRODUCT(AC$6:AC$38,$AJ$6:$AJ$38)/SUM($AJ$6:$AJ$38)</f>
        <v>0.2632778211677243</v>
      </c>
      <c r="AD119" s="30">
        <f>SUMPRODUCT(AD$6:AD$38,$AJ$6:$AJ$38)/SUM($AJ$6:$AJ$38)</f>
        <v>7.4224569691858172E-2</v>
      </c>
      <c r="AE119" s="30">
        <f>SUMPRODUCT(AE$6:AE$38,$AJ$6:$AJ$38)/SUM($AJ$6:$AJ$38)</f>
        <v>1.0104185757523119E-2</v>
      </c>
      <c r="AF119" s="30">
        <f>SUMPRODUCT(AF$6:AF$38,$AJ$6:$AJ$38)/SUM($AJ$6:$AJ$38)</f>
        <v>7.867277677789E-4</v>
      </c>
      <c r="AG119" s="30">
        <f>1-T119</f>
        <v>0.82233248462317254</v>
      </c>
      <c r="AH119" s="30" t="n"/>
    </row>
    <row r="120">
      <c r="B120" t="str">
        <f>VLOOKUP(C120,'extension - productivity'!A86:B261,2,0)</f>
        <v>Trinidad and Tobago</v>
      </c>
      <c r="C120" t="inlineStr">
        <is>
          <t>TT</t>
        </is>
      </c>
      <c r="D120" s="30">
        <f>SUMPRODUCT(D$6:D$38,$AJ$6:$AJ$38)/SUM($AJ$6:$AJ$38)</f>
        <v>1.7325873584827175E-3</v>
      </c>
      <c r="E120" s="30">
        <f>SUMPRODUCT(E$6:E$38,$AJ$6:$AJ$38)/SUM($AJ$6:$AJ$38)</f>
        <v>1.7310882392816251E-3</v>
      </c>
      <c r="F120" s="30">
        <f>SUMPRODUCT(F$6:F$38,$AJ$6:$AJ$38)/SUM($AJ$6:$AJ$38)</f>
        <v>3.2864644265829519E-3</v>
      </c>
      <c r="G120" s="30">
        <f>SUMPRODUCT(G$6:G$38,$AJ$6:$AJ$38)/SUM($AJ$6:$AJ$38)</f>
        <v>3.2231517810611459E-3</v>
      </c>
      <c r="H120" s="30">
        <f>SUMPRODUCT(H$6:H$38,$AJ$6:$AJ$38)/SUM($AJ$6:$AJ$38)</f>
        <v>2.6425553114256296E-2</v>
      </c>
      <c r="I120" s="30">
        <f>SUMPRODUCT(I$6:I$38,$AJ$6:$AJ$38)/SUM($AJ$6:$AJ$38)</f>
        <v>5.0625069824473082E-2</v>
      </c>
      <c r="J120" s="30">
        <f>SUMPRODUCT(J$6:J$38,$AJ$6:$AJ$38)/SUM($AJ$6:$AJ$38)</f>
        <v>4.0926991129133978E-4</v>
      </c>
      <c r="K120" s="30">
        <f>SUMPRODUCT(K$6:K$38,$AJ$6:$AJ$38)/SUM($AJ$6:$AJ$38)</f>
        <v>5.9328608550822341E-3</v>
      </c>
      <c r="L120" s="30">
        <f>SUMPRODUCT(L$6:L$38,$AJ$6:$AJ$38)/SUM($AJ$6:$AJ$38)</f>
        <v>9.0962624550774995E-4</v>
      </c>
      <c r="M120" s="30">
        <f>SUMPRODUCT(M$6:M$38,$AJ$6:$AJ$38)/SUM($AJ$6:$AJ$38)</f>
        <v>1.4616455191133988E-2</v>
      </c>
      <c r="N120" s="30">
        <f>SUMPRODUCT(N$6:N$38,$AJ$6:$AJ$38)/SUM($AJ$6:$AJ$38)</f>
        <v>9.1929601731912907E-5</v>
      </c>
      <c r="O120" s="30">
        <f>SUMPRODUCT(O$6:O$38,$AJ$6:$AJ$38)/SUM($AJ$6:$AJ$38)</f>
        <v>1.5981801687044229E-3</v>
      </c>
      <c r="P120" s="30">
        <f>SUMPRODUCT(P$6:P$38,$AJ$6:$AJ$38)/SUM($AJ$6:$AJ$38)</f>
        <v>1.2850369308522222E-3</v>
      </c>
      <c r="Q120" s="30">
        <f>SUMPRODUCT(Q$6:Q$38,$AJ$6:$AJ$38)/SUM($AJ$6:$AJ$38)</f>
        <v>2.1750160109191456E-2</v>
      </c>
      <c r="R120" s="30">
        <f>SUMPRODUCT(R$6:R$38,$AJ$6:$AJ$38)/SUM($AJ$6:$AJ$38)</f>
        <v>2.4314965858370148E-3</v>
      </c>
      <c r="S120" s="30">
        <f>SUMPRODUCT(S$6:S$38,$AJ$6:$AJ$38)/SUM($AJ$6:$AJ$38)</f>
        <v>4.1618585033357351E-2</v>
      </c>
      <c r="T120" s="30">
        <f>SUMPRODUCT($T$6:$T$38,$AJ$6:$AJ$38)/SUM($AJ$6:$AJ$38)</f>
        <v>0.17766751537682748</v>
      </c>
      <c r="U120" s="30" t="n"/>
      <c r="V120" s="30">
        <f>SUMPRODUCT(V$6:V$38,$AJ$6:$AJ$38)/SUM($AJ$6:$AJ$38)</f>
        <v>5.2740019263789135E-2</v>
      </c>
      <c r="W120" s="30">
        <f>SUMPRODUCT(W$6:W$38,$AJ$6:$AJ$38)/SUM($AJ$6:$AJ$38)</f>
        <v>0.10096416269840058</v>
      </c>
      <c r="X120" s="30">
        <f>SUMPRODUCT(X$6:X$38,$AJ$6:$AJ$38)/SUM($AJ$6:$AJ$38)</f>
        <v>3.4940466198316628E-3</v>
      </c>
      <c r="Y120" s="30">
        <f>SUMPRODUCT(Y$6:Y$38,$AJ$6:$AJ$38)/SUM($AJ$6:$AJ$38)</f>
        <v>5.8705010335741853E-2</v>
      </c>
      <c r="Z120" s="30">
        <f>SUMPRODUCT(Z$6:Z$38,$AJ$6:$AJ$38)/SUM($AJ$6:$AJ$38)</f>
        <v>6.6094595017907607E-3</v>
      </c>
      <c r="AA120" s="30">
        <f>SUMPRODUCT(AA$6:AA$38,$AJ$6:$AJ$38)/SUM($AJ$6:$AJ$38)</f>
        <v>0.11207298962797985</v>
      </c>
      <c r="AB120" s="30">
        <f>SUMPRODUCT(AB$6:AB$38,$AJ$6:$AJ$38)/SUM($AJ$6:$AJ$38)</f>
        <v>0.13965389112469015</v>
      </c>
      <c r="AC120" s="30">
        <f>SUMPRODUCT(AC$6:AC$38,$AJ$6:$AJ$38)/SUM($AJ$6:$AJ$38)</f>
        <v>0.2632778211677243</v>
      </c>
      <c r="AD120" s="30">
        <f>SUMPRODUCT(AD$6:AD$38,$AJ$6:$AJ$38)/SUM($AJ$6:$AJ$38)</f>
        <v>7.4224569691858172E-2</v>
      </c>
      <c r="AE120" s="30">
        <f>SUMPRODUCT(AE$6:AE$38,$AJ$6:$AJ$38)/SUM($AJ$6:$AJ$38)</f>
        <v>1.0104185757523119E-2</v>
      </c>
      <c r="AF120" s="30">
        <f>SUMPRODUCT(AF$6:AF$38,$AJ$6:$AJ$38)/SUM($AJ$6:$AJ$38)</f>
        <v>7.867277677789E-4</v>
      </c>
      <c r="AG120" s="30">
        <f>1-T120</f>
        <v>0.82233248462317254</v>
      </c>
      <c r="AH120" s="30" t="n"/>
    </row>
    <row r="121">
      <c r="B121" t="str">
        <f>VLOOKUP(C121,'extension - productivity'!A87:B262,2,0)</f>
        <v>Democratic Republic of the Congo</v>
      </c>
      <c r="C121" t="inlineStr">
        <is>
          <t>CD</t>
        </is>
      </c>
      <c r="D121" s="30">
        <f>SUMPRODUCT(D$6:D$38,$AJ$6:$AJ$38)/SUM($AJ$6:$AJ$38)</f>
        <v>1.7325873584827175E-3</v>
      </c>
      <c r="E121" s="30">
        <f>SUMPRODUCT(E$6:E$38,$AJ$6:$AJ$38)/SUM($AJ$6:$AJ$38)</f>
        <v>1.7310882392816251E-3</v>
      </c>
      <c r="F121" s="30">
        <f>SUMPRODUCT(F$6:F$38,$AJ$6:$AJ$38)/SUM($AJ$6:$AJ$38)</f>
        <v>3.2864644265829519E-3</v>
      </c>
      <c r="G121" s="30">
        <f>SUMPRODUCT(G$6:G$38,$AJ$6:$AJ$38)/SUM($AJ$6:$AJ$38)</f>
        <v>3.2231517810611459E-3</v>
      </c>
      <c r="H121" s="30">
        <f>SUMPRODUCT(H$6:H$38,$AJ$6:$AJ$38)/SUM($AJ$6:$AJ$38)</f>
        <v>2.6425553114256296E-2</v>
      </c>
      <c r="I121" s="30">
        <f>SUMPRODUCT(I$6:I$38,$AJ$6:$AJ$38)/SUM($AJ$6:$AJ$38)</f>
        <v>5.0625069824473082E-2</v>
      </c>
      <c r="J121" s="30">
        <f>SUMPRODUCT(J$6:J$38,$AJ$6:$AJ$38)/SUM($AJ$6:$AJ$38)</f>
        <v>4.0926991129133978E-4</v>
      </c>
      <c r="K121" s="30">
        <f>SUMPRODUCT(K$6:K$38,$AJ$6:$AJ$38)/SUM($AJ$6:$AJ$38)</f>
        <v>5.9328608550822341E-3</v>
      </c>
      <c r="L121" s="30">
        <f>SUMPRODUCT(L$6:L$38,$AJ$6:$AJ$38)/SUM($AJ$6:$AJ$38)</f>
        <v>9.0962624550774995E-4</v>
      </c>
      <c r="M121" s="30">
        <f>SUMPRODUCT(M$6:M$38,$AJ$6:$AJ$38)/SUM($AJ$6:$AJ$38)</f>
        <v>1.4616455191133988E-2</v>
      </c>
      <c r="N121" s="30">
        <f>SUMPRODUCT(N$6:N$38,$AJ$6:$AJ$38)/SUM($AJ$6:$AJ$38)</f>
        <v>9.1929601731912907E-5</v>
      </c>
      <c r="O121" s="30">
        <f>SUMPRODUCT(O$6:O$38,$AJ$6:$AJ$38)/SUM($AJ$6:$AJ$38)</f>
        <v>1.5981801687044229E-3</v>
      </c>
      <c r="P121" s="30">
        <f>SUMPRODUCT(P$6:P$38,$AJ$6:$AJ$38)/SUM($AJ$6:$AJ$38)</f>
        <v>1.2850369308522222E-3</v>
      </c>
      <c r="Q121" s="30">
        <f>SUMPRODUCT(Q$6:Q$38,$AJ$6:$AJ$38)/SUM($AJ$6:$AJ$38)</f>
        <v>2.1750160109191456E-2</v>
      </c>
      <c r="R121" s="30">
        <f>SUMPRODUCT(R$6:R$38,$AJ$6:$AJ$38)/SUM($AJ$6:$AJ$38)</f>
        <v>2.4314965858370148E-3</v>
      </c>
      <c r="S121" s="30">
        <f>SUMPRODUCT(S$6:S$38,$AJ$6:$AJ$38)/SUM($AJ$6:$AJ$38)</f>
        <v>4.1618585033357351E-2</v>
      </c>
      <c r="T121" s="30">
        <f>SUMPRODUCT($T$6:$T$38,$AJ$6:$AJ$38)/SUM($AJ$6:$AJ$38)</f>
        <v>0.17766751537682748</v>
      </c>
      <c r="U121" s="30" t="n"/>
      <c r="V121" s="30">
        <f>SUMPRODUCT(V$6:V$38,$AJ$6:$AJ$38)/SUM($AJ$6:$AJ$38)</f>
        <v>5.2740019263789135E-2</v>
      </c>
      <c r="W121" s="30">
        <f>SUMPRODUCT(W$6:W$38,$AJ$6:$AJ$38)/SUM($AJ$6:$AJ$38)</f>
        <v>0.10096416269840058</v>
      </c>
      <c r="X121" s="30">
        <f>SUMPRODUCT(X$6:X$38,$AJ$6:$AJ$38)/SUM($AJ$6:$AJ$38)</f>
        <v>3.4940466198316628E-3</v>
      </c>
      <c r="Y121" s="30">
        <f>SUMPRODUCT(Y$6:Y$38,$AJ$6:$AJ$38)/SUM($AJ$6:$AJ$38)</f>
        <v>5.8705010335741853E-2</v>
      </c>
      <c r="Z121" s="30">
        <f>SUMPRODUCT(Z$6:Z$38,$AJ$6:$AJ$38)/SUM($AJ$6:$AJ$38)</f>
        <v>6.6094595017907607E-3</v>
      </c>
      <c r="AA121" s="30">
        <f>SUMPRODUCT(AA$6:AA$38,$AJ$6:$AJ$38)/SUM($AJ$6:$AJ$38)</f>
        <v>0.11207298962797985</v>
      </c>
      <c r="AB121" s="30">
        <f>SUMPRODUCT(AB$6:AB$38,$AJ$6:$AJ$38)/SUM($AJ$6:$AJ$38)</f>
        <v>0.13965389112469015</v>
      </c>
      <c r="AC121" s="30">
        <f>SUMPRODUCT(AC$6:AC$38,$AJ$6:$AJ$38)/SUM($AJ$6:$AJ$38)</f>
        <v>0.2632778211677243</v>
      </c>
      <c r="AD121" s="30">
        <f>SUMPRODUCT(AD$6:AD$38,$AJ$6:$AJ$38)/SUM($AJ$6:$AJ$38)</f>
        <v>7.4224569691858172E-2</v>
      </c>
      <c r="AE121" s="30">
        <f>SUMPRODUCT(AE$6:AE$38,$AJ$6:$AJ$38)/SUM($AJ$6:$AJ$38)</f>
        <v>1.0104185757523119E-2</v>
      </c>
      <c r="AF121" s="30">
        <f>SUMPRODUCT(AF$6:AF$38,$AJ$6:$AJ$38)/SUM($AJ$6:$AJ$38)</f>
        <v>7.867277677789E-4</v>
      </c>
      <c r="AG121" s="30">
        <f>1-T121</f>
        <v>0.82233248462317254</v>
      </c>
      <c r="AH121" s="30" t="n"/>
    </row>
    <row r="122">
      <c r="B122" t="str">
        <f>VLOOKUP(C122,'extension - productivity'!A88:B263,2,0)</f>
        <v>Cambodia</v>
      </c>
      <c r="C122" t="inlineStr">
        <is>
          <t>KH</t>
        </is>
      </c>
      <c r="D122" s="30">
        <f>SUMPRODUCT(D$6:D$38,$AJ$6:$AJ$38)/SUM($AJ$6:$AJ$38)</f>
        <v>1.7325873584827175E-3</v>
      </c>
      <c r="E122" s="30">
        <f>SUMPRODUCT(E$6:E$38,$AJ$6:$AJ$38)/SUM($AJ$6:$AJ$38)</f>
        <v>1.7310882392816251E-3</v>
      </c>
      <c r="F122" s="30">
        <f>SUMPRODUCT(F$6:F$38,$AJ$6:$AJ$38)/SUM($AJ$6:$AJ$38)</f>
        <v>3.2864644265829519E-3</v>
      </c>
      <c r="G122" s="30">
        <f>SUMPRODUCT(G$6:G$38,$AJ$6:$AJ$38)/SUM($AJ$6:$AJ$38)</f>
        <v>3.2231517810611459E-3</v>
      </c>
      <c r="H122" s="30">
        <f>SUMPRODUCT(H$6:H$38,$AJ$6:$AJ$38)/SUM($AJ$6:$AJ$38)</f>
        <v>2.6425553114256296E-2</v>
      </c>
      <c r="I122" s="30">
        <f>SUMPRODUCT(I$6:I$38,$AJ$6:$AJ$38)/SUM($AJ$6:$AJ$38)</f>
        <v>5.0625069824473082E-2</v>
      </c>
      <c r="J122" s="30">
        <f>SUMPRODUCT(J$6:J$38,$AJ$6:$AJ$38)/SUM($AJ$6:$AJ$38)</f>
        <v>4.0926991129133978E-4</v>
      </c>
      <c r="K122" s="30">
        <f>SUMPRODUCT(K$6:K$38,$AJ$6:$AJ$38)/SUM($AJ$6:$AJ$38)</f>
        <v>5.9328608550822341E-3</v>
      </c>
      <c r="L122" s="30">
        <f>SUMPRODUCT(L$6:L$38,$AJ$6:$AJ$38)/SUM($AJ$6:$AJ$38)</f>
        <v>9.0962624550774995E-4</v>
      </c>
      <c r="M122" s="30">
        <f>SUMPRODUCT(M$6:M$38,$AJ$6:$AJ$38)/SUM($AJ$6:$AJ$38)</f>
        <v>1.4616455191133988E-2</v>
      </c>
      <c r="N122" s="30">
        <f>SUMPRODUCT(N$6:N$38,$AJ$6:$AJ$38)/SUM($AJ$6:$AJ$38)</f>
        <v>9.1929601731912907E-5</v>
      </c>
      <c r="O122" s="30">
        <f>SUMPRODUCT(O$6:O$38,$AJ$6:$AJ$38)/SUM($AJ$6:$AJ$38)</f>
        <v>1.5981801687044229E-3</v>
      </c>
      <c r="P122" s="30">
        <f>SUMPRODUCT(P$6:P$38,$AJ$6:$AJ$38)/SUM($AJ$6:$AJ$38)</f>
        <v>1.2850369308522222E-3</v>
      </c>
      <c r="Q122" s="30">
        <f>SUMPRODUCT(Q$6:Q$38,$AJ$6:$AJ$38)/SUM($AJ$6:$AJ$38)</f>
        <v>2.1750160109191456E-2</v>
      </c>
      <c r="R122" s="30">
        <f>SUMPRODUCT(R$6:R$38,$AJ$6:$AJ$38)/SUM($AJ$6:$AJ$38)</f>
        <v>2.4314965858370148E-3</v>
      </c>
      <c r="S122" s="30">
        <f>SUMPRODUCT(S$6:S$38,$AJ$6:$AJ$38)/SUM($AJ$6:$AJ$38)</f>
        <v>4.1618585033357351E-2</v>
      </c>
      <c r="T122" s="30">
        <f>SUMPRODUCT($T$6:$T$38,$AJ$6:$AJ$38)/SUM($AJ$6:$AJ$38)</f>
        <v>0.17766751537682748</v>
      </c>
      <c r="U122" s="30" t="n"/>
      <c r="V122" s="30">
        <f>SUMPRODUCT(V$6:V$38,$AJ$6:$AJ$38)/SUM($AJ$6:$AJ$38)</f>
        <v>5.2740019263789135E-2</v>
      </c>
      <c r="W122" s="30">
        <f>SUMPRODUCT(W$6:W$38,$AJ$6:$AJ$38)/SUM($AJ$6:$AJ$38)</f>
        <v>0.10096416269840058</v>
      </c>
      <c r="X122" s="30">
        <f>SUMPRODUCT(X$6:X$38,$AJ$6:$AJ$38)/SUM($AJ$6:$AJ$38)</f>
        <v>3.4940466198316628E-3</v>
      </c>
      <c r="Y122" s="30">
        <f>SUMPRODUCT(Y$6:Y$38,$AJ$6:$AJ$38)/SUM($AJ$6:$AJ$38)</f>
        <v>5.8705010335741853E-2</v>
      </c>
      <c r="Z122" s="30">
        <f>SUMPRODUCT(Z$6:Z$38,$AJ$6:$AJ$38)/SUM($AJ$6:$AJ$38)</f>
        <v>6.6094595017907607E-3</v>
      </c>
      <c r="AA122" s="30">
        <f>SUMPRODUCT(AA$6:AA$38,$AJ$6:$AJ$38)/SUM($AJ$6:$AJ$38)</f>
        <v>0.11207298962797985</v>
      </c>
      <c r="AB122" s="30">
        <f>SUMPRODUCT(AB$6:AB$38,$AJ$6:$AJ$38)/SUM($AJ$6:$AJ$38)</f>
        <v>0.13965389112469015</v>
      </c>
      <c r="AC122" s="30">
        <f>SUMPRODUCT(AC$6:AC$38,$AJ$6:$AJ$38)/SUM($AJ$6:$AJ$38)</f>
        <v>0.2632778211677243</v>
      </c>
      <c r="AD122" s="30">
        <f>SUMPRODUCT(AD$6:AD$38,$AJ$6:$AJ$38)/SUM($AJ$6:$AJ$38)</f>
        <v>7.4224569691858172E-2</v>
      </c>
      <c r="AE122" s="30">
        <f>SUMPRODUCT(AE$6:AE$38,$AJ$6:$AJ$38)/SUM($AJ$6:$AJ$38)</f>
        <v>1.0104185757523119E-2</v>
      </c>
      <c r="AF122" s="30">
        <f>SUMPRODUCT(AF$6:AF$38,$AJ$6:$AJ$38)/SUM($AJ$6:$AJ$38)</f>
        <v>7.867277677789E-4</v>
      </c>
      <c r="AG122" s="30">
        <f>1-T122</f>
        <v>0.82233248462317254</v>
      </c>
      <c r="AH122" s="30" t="n"/>
    </row>
    <row r="123">
      <c r="B123" t="str">
        <f>VLOOKUP(C123,'extension - productivity'!A89:B264,2,0)</f>
        <v>Togo</v>
      </c>
      <c r="C123" t="inlineStr">
        <is>
          <t>TG</t>
        </is>
      </c>
      <c r="D123" s="30">
        <f>SUMPRODUCT(D$6:D$38,$AJ$6:$AJ$38)/SUM($AJ$6:$AJ$38)</f>
        <v>1.7325873584827175E-3</v>
      </c>
      <c r="E123" s="30">
        <f>SUMPRODUCT(E$6:E$38,$AJ$6:$AJ$38)/SUM($AJ$6:$AJ$38)</f>
        <v>1.7310882392816251E-3</v>
      </c>
      <c r="F123" s="30">
        <f>SUMPRODUCT(F$6:F$38,$AJ$6:$AJ$38)/SUM($AJ$6:$AJ$38)</f>
        <v>3.2864644265829519E-3</v>
      </c>
      <c r="G123" s="30">
        <f>SUMPRODUCT(G$6:G$38,$AJ$6:$AJ$38)/SUM($AJ$6:$AJ$38)</f>
        <v>3.2231517810611459E-3</v>
      </c>
      <c r="H123" s="30">
        <f>SUMPRODUCT(H$6:H$38,$AJ$6:$AJ$38)/SUM($AJ$6:$AJ$38)</f>
        <v>2.6425553114256296E-2</v>
      </c>
      <c r="I123" s="30">
        <f>SUMPRODUCT(I$6:I$38,$AJ$6:$AJ$38)/SUM($AJ$6:$AJ$38)</f>
        <v>5.0625069824473082E-2</v>
      </c>
      <c r="J123" s="30">
        <f>SUMPRODUCT(J$6:J$38,$AJ$6:$AJ$38)/SUM($AJ$6:$AJ$38)</f>
        <v>4.0926991129133978E-4</v>
      </c>
      <c r="K123" s="30">
        <f>SUMPRODUCT(K$6:K$38,$AJ$6:$AJ$38)/SUM($AJ$6:$AJ$38)</f>
        <v>5.9328608550822341E-3</v>
      </c>
      <c r="L123" s="30">
        <f>SUMPRODUCT(L$6:L$38,$AJ$6:$AJ$38)/SUM($AJ$6:$AJ$38)</f>
        <v>9.0962624550774995E-4</v>
      </c>
      <c r="M123" s="30">
        <f>SUMPRODUCT(M$6:M$38,$AJ$6:$AJ$38)/SUM($AJ$6:$AJ$38)</f>
        <v>1.4616455191133988E-2</v>
      </c>
      <c r="N123" s="30">
        <f>SUMPRODUCT(N$6:N$38,$AJ$6:$AJ$38)/SUM($AJ$6:$AJ$38)</f>
        <v>9.1929601731912907E-5</v>
      </c>
      <c r="O123" s="30">
        <f>SUMPRODUCT(O$6:O$38,$AJ$6:$AJ$38)/SUM($AJ$6:$AJ$38)</f>
        <v>1.5981801687044229E-3</v>
      </c>
      <c r="P123" s="30">
        <f>SUMPRODUCT(P$6:P$38,$AJ$6:$AJ$38)/SUM($AJ$6:$AJ$38)</f>
        <v>1.2850369308522222E-3</v>
      </c>
      <c r="Q123" s="30">
        <f>SUMPRODUCT(Q$6:Q$38,$AJ$6:$AJ$38)/SUM($AJ$6:$AJ$38)</f>
        <v>2.1750160109191456E-2</v>
      </c>
      <c r="R123" s="30">
        <f>SUMPRODUCT(R$6:R$38,$AJ$6:$AJ$38)/SUM($AJ$6:$AJ$38)</f>
        <v>2.4314965858370148E-3</v>
      </c>
      <c r="S123" s="30">
        <f>SUMPRODUCT(S$6:S$38,$AJ$6:$AJ$38)/SUM($AJ$6:$AJ$38)</f>
        <v>4.1618585033357351E-2</v>
      </c>
      <c r="T123" s="30">
        <f>SUMPRODUCT($T$6:$T$38,$AJ$6:$AJ$38)/SUM($AJ$6:$AJ$38)</f>
        <v>0.17766751537682748</v>
      </c>
      <c r="U123" s="30" t="n"/>
      <c r="V123" s="30">
        <f>SUMPRODUCT(V$6:V$38,$AJ$6:$AJ$38)/SUM($AJ$6:$AJ$38)</f>
        <v>5.2740019263789135E-2</v>
      </c>
      <c r="W123" s="30">
        <f>SUMPRODUCT(W$6:W$38,$AJ$6:$AJ$38)/SUM($AJ$6:$AJ$38)</f>
        <v>0.10096416269840058</v>
      </c>
      <c r="X123" s="30">
        <f>SUMPRODUCT(X$6:X$38,$AJ$6:$AJ$38)/SUM($AJ$6:$AJ$38)</f>
        <v>3.4940466198316628E-3</v>
      </c>
      <c r="Y123" s="30">
        <f>SUMPRODUCT(Y$6:Y$38,$AJ$6:$AJ$38)/SUM($AJ$6:$AJ$38)</f>
        <v>5.8705010335741853E-2</v>
      </c>
      <c r="Z123" s="30">
        <f>SUMPRODUCT(Z$6:Z$38,$AJ$6:$AJ$38)/SUM($AJ$6:$AJ$38)</f>
        <v>6.6094595017907607E-3</v>
      </c>
      <c r="AA123" s="30">
        <f>SUMPRODUCT(AA$6:AA$38,$AJ$6:$AJ$38)/SUM($AJ$6:$AJ$38)</f>
        <v>0.11207298962797985</v>
      </c>
      <c r="AB123" s="30">
        <f>SUMPRODUCT(AB$6:AB$38,$AJ$6:$AJ$38)/SUM($AJ$6:$AJ$38)</f>
        <v>0.13965389112469015</v>
      </c>
      <c r="AC123" s="30">
        <f>SUMPRODUCT(AC$6:AC$38,$AJ$6:$AJ$38)/SUM($AJ$6:$AJ$38)</f>
        <v>0.2632778211677243</v>
      </c>
      <c r="AD123" s="30">
        <f>SUMPRODUCT(AD$6:AD$38,$AJ$6:$AJ$38)/SUM($AJ$6:$AJ$38)</f>
        <v>7.4224569691858172E-2</v>
      </c>
      <c r="AE123" s="30">
        <f>SUMPRODUCT(AE$6:AE$38,$AJ$6:$AJ$38)/SUM($AJ$6:$AJ$38)</f>
        <v>1.0104185757523119E-2</v>
      </c>
      <c r="AF123" s="30">
        <f>SUMPRODUCT(AF$6:AF$38,$AJ$6:$AJ$38)/SUM($AJ$6:$AJ$38)</f>
        <v>7.867277677789E-4</v>
      </c>
      <c r="AG123" s="30">
        <f>1-T123</f>
        <v>0.82233248462317254</v>
      </c>
      <c r="AH123" s="30" t="n"/>
    </row>
    <row r="124">
      <c r="B124" t="str">
        <f>VLOOKUP(C124,'extension - productivity'!A90:B265,2,0)</f>
        <v>Armenia</v>
      </c>
      <c r="C124" t="inlineStr">
        <is>
          <t>AM</t>
        </is>
      </c>
      <c r="D124" s="30">
        <f>SUMPRODUCT(D$6:D$38,$AJ$6:$AJ$38)/SUM($AJ$6:$AJ$38)</f>
        <v>1.7325873584827175E-3</v>
      </c>
      <c r="E124" s="30">
        <f>SUMPRODUCT(E$6:E$38,$AJ$6:$AJ$38)/SUM($AJ$6:$AJ$38)</f>
        <v>1.7310882392816251E-3</v>
      </c>
      <c r="F124" s="30">
        <f>SUMPRODUCT(F$6:F$38,$AJ$6:$AJ$38)/SUM($AJ$6:$AJ$38)</f>
        <v>3.2864644265829519E-3</v>
      </c>
      <c r="G124" s="30">
        <f>SUMPRODUCT(G$6:G$38,$AJ$6:$AJ$38)/SUM($AJ$6:$AJ$38)</f>
        <v>3.2231517810611459E-3</v>
      </c>
      <c r="H124" s="30">
        <f>SUMPRODUCT(H$6:H$38,$AJ$6:$AJ$38)/SUM($AJ$6:$AJ$38)</f>
        <v>2.6425553114256296E-2</v>
      </c>
      <c r="I124" s="30">
        <f>SUMPRODUCT(I$6:I$38,$AJ$6:$AJ$38)/SUM($AJ$6:$AJ$38)</f>
        <v>5.0625069824473082E-2</v>
      </c>
      <c r="J124" s="30">
        <f>SUMPRODUCT(J$6:J$38,$AJ$6:$AJ$38)/SUM($AJ$6:$AJ$38)</f>
        <v>4.0926991129133978E-4</v>
      </c>
      <c r="K124" s="30">
        <f>SUMPRODUCT(K$6:K$38,$AJ$6:$AJ$38)/SUM($AJ$6:$AJ$38)</f>
        <v>5.9328608550822341E-3</v>
      </c>
      <c r="L124" s="30">
        <f>SUMPRODUCT(L$6:L$38,$AJ$6:$AJ$38)/SUM($AJ$6:$AJ$38)</f>
        <v>9.0962624550774995E-4</v>
      </c>
      <c r="M124" s="30">
        <f>SUMPRODUCT(M$6:M$38,$AJ$6:$AJ$38)/SUM($AJ$6:$AJ$38)</f>
        <v>1.4616455191133988E-2</v>
      </c>
      <c r="N124" s="30">
        <f>SUMPRODUCT(N$6:N$38,$AJ$6:$AJ$38)/SUM($AJ$6:$AJ$38)</f>
        <v>9.1929601731912907E-5</v>
      </c>
      <c r="O124" s="30">
        <f>SUMPRODUCT(O$6:O$38,$AJ$6:$AJ$38)/SUM($AJ$6:$AJ$38)</f>
        <v>1.5981801687044229E-3</v>
      </c>
      <c r="P124" s="30">
        <f>SUMPRODUCT(P$6:P$38,$AJ$6:$AJ$38)/SUM($AJ$6:$AJ$38)</f>
        <v>1.2850369308522222E-3</v>
      </c>
      <c r="Q124" s="30">
        <f>SUMPRODUCT(Q$6:Q$38,$AJ$6:$AJ$38)/SUM($AJ$6:$AJ$38)</f>
        <v>2.1750160109191456E-2</v>
      </c>
      <c r="R124" s="30">
        <f>SUMPRODUCT(R$6:R$38,$AJ$6:$AJ$38)/SUM($AJ$6:$AJ$38)</f>
        <v>2.4314965858370148E-3</v>
      </c>
      <c r="S124" s="30">
        <f>SUMPRODUCT(S$6:S$38,$AJ$6:$AJ$38)/SUM($AJ$6:$AJ$38)</f>
        <v>4.1618585033357351E-2</v>
      </c>
      <c r="T124" s="30">
        <f>SUMPRODUCT($T$6:$T$38,$AJ$6:$AJ$38)/SUM($AJ$6:$AJ$38)</f>
        <v>0.17766751537682748</v>
      </c>
      <c r="U124" s="30" t="n"/>
      <c r="V124" s="30">
        <f>SUMPRODUCT(V$6:V$38,$AJ$6:$AJ$38)/SUM($AJ$6:$AJ$38)</f>
        <v>5.2740019263789135E-2</v>
      </c>
      <c r="W124" s="30">
        <f>SUMPRODUCT(W$6:W$38,$AJ$6:$AJ$38)/SUM($AJ$6:$AJ$38)</f>
        <v>0.10096416269840058</v>
      </c>
      <c r="X124" s="30">
        <f>SUMPRODUCT(X$6:X$38,$AJ$6:$AJ$38)/SUM($AJ$6:$AJ$38)</f>
        <v>3.4940466198316628E-3</v>
      </c>
      <c r="Y124" s="30">
        <f>SUMPRODUCT(Y$6:Y$38,$AJ$6:$AJ$38)/SUM($AJ$6:$AJ$38)</f>
        <v>5.8705010335741853E-2</v>
      </c>
      <c r="Z124" s="30">
        <f>SUMPRODUCT(Z$6:Z$38,$AJ$6:$AJ$38)/SUM($AJ$6:$AJ$38)</f>
        <v>6.6094595017907607E-3</v>
      </c>
      <c r="AA124" s="30">
        <f>SUMPRODUCT(AA$6:AA$38,$AJ$6:$AJ$38)/SUM($AJ$6:$AJ$38)</f>
        <v>0.11207298962797985</v>
      </c>
      <c r="AB124" s="30">
        <f>SUMPRODUCT(AB$6:AB$38,$AJ$6:$AJ$38)/SUM($AJ$6:$AJ$38)</f>
        <v>0.13965389112469015</v>
      </c>
      <c r="AC124" s="30">
        <f>SUMPRODUCT(AC$6:AC$38,$AJ$6:$AJ$38)/SUM($AJ$6:$AJ$38)</f>
        <v>0.2632778211677243</v>
      </c>
      <c r="AD124" s="30">
        <f>SUMPRODUCT(AD$6:AD$38,$AJ$6:$AJ$38)/SUM($AJ$6:$AJ$38)</f>
        <v>7.4224569691858172E-2</v>
      </c>
      <c r="AE124" s="30">
        <f>SUMPRODUCT(AE$6:AE$38,$AJ$6:$AJ$38)/SUM($AJ$6:$AJ$38)</f>
        <v>1.0104185757523119E-2</v>
      </c>
      <c r="AF124" s="30">
        <f>SUMPRODUCT(AF$6:AF$38,$AJ$6:$AJ$38)/SUM($AJ$6:$AJ$38)</f>
        <v>7.867277677789E-4</v>
      </c>
      <c r="AG124" s="30">
        <f>1-T124</f>
        <v>0.82233248462317254</v>
      </c>
      <c r="AH124" s="30" t="n"/>
    </row>
    <row r="125">
      <c r="B125" t="str">
        <f>VLOOKUP(C125,'extension - productivity'!A91:B266,2,0)</f>
        <v>Belize</v>
      </c>
      <c r="C125" t="inlineStr">
        <is>
          <t>BZ</t>
        </is>
      </c>
      <c r="D125" s="30">
        <f>SUMPRODUCT(D$6:D$38,$AJ$6:$AJ$38)/SUM($AJ$6:$AJ$38)</f>
        <v>1.7325873584827175E-3</v>
      </c>
      <c r="E125" s="30">
        <f>SUMPRODUCT(E$6:E$38,$AJ$6:$AJ$38)/SUM($AJ$6:$AJ$38)</f>
        <v>1.7310882392816251E-3</v>
      </c>
      <c r="F125" s="30">
        <f>SUMPRODUCT(F$6:F$38,$AJ$6:$AJ$38)/SUM($AJ$6:$AJ$38)</f>
        <v>3.2864644265829519E-3</v>
      </c>
      <c r="G125" s="30">
        <f>SUMPRODUCT(G$6:G$38,$AJ$6:$AJ$38)/SUM($AJ$6:$AJ$38)</f>
        <v>3.2231517810611459E-3</v>
      </c>
      <c r="H125" s="30">
        <f>SUMPRODUCT(H$6:H$38,$AJ$6:$AJ$38)/SUM($AJ$6:$AJ$38)</f>
        <v>2.6425553114256296E-2</v>
      </c>
      <c r="I125" s="30">
        <f>SUMPRODUCT(I$6:I$38,$AJ$6:$AJ$38)/SUM($AJ$6:$AJ$38)</f>
        <v>5.0625069824473082E-2</v>
      </c>
      <c r="J125" s="30">
        <f>SUMPRODUCT(J$6:J$38,$AJ$6:$AJ$38)/SUM($AJ$6:$AJ$38)</f>
        <v>4.0926991129133978E-4</v>
      </c>
      <c r="K125" s="30">
        <f>SUMPRODUCT(K$6:K$38,$AJ$6:$AJ$38)/SUM($AJ$6:$AJ$38)</f>
        <v>5.9328608550822341E-3</v>
      </c>
      <c r="L125" s="30">
        <f>SUMPRODUCT(L$6:L$38,$AJ$6:$AJ$38)/SUM($AJ$6:$AJ$38)</f>
        <v>9.0962624550774995E-4</v>
      </c>
      <c r="M125" s="30">
        <f>SUMPRODUCT(M$6:M$38,$AJ$6:$AJ$38)/SUM($AJ$6:$AJ$38)</f>
        <v>1.4616455191133988E-2</v>
      </c>
      <c r="N125" s="30">
        <f>SUMPRODUCT(N$6:N$38,$AJ$6:$AJ$38)/SUM($AJ$6:$AJ$38)</f>
        <v>9.1929601731912907E-5</v>
      </c>
      <c r="O125" s="30">
        <f>SUMPRODUCT(O$6:O$38,$AJ$6:$AJ$38)/SUM($AJ$6:$AJ$38)</f>
        <v>1.5981801687044229E-3</v>
      </c>
      <c r="P125" s="30">
        <f>SUMPRODUCT(P$6:P$38,$AJ$6:$AJ$38)/SUM($AJ$6:$AJ$38)</f>
        <v>1.2850369308522222E-3</v>
      </c>
      <c r="Q125" s="30">
        <f>SUMPRODUCT(Q$6:Q$38,$AJ$6:$AJ$38)/SUM($AJ$6:$AJ$38)</f>
        <v>2.1750160109191456E-2</v>
      </c>
      <c r="R125" s="30">
        <f>SUMPRODUCT(R$6:R$38,$AJ$6:$AJ$38)/SUM($AJ$6:$AJ$38)</f>
        <v>2.4314965858370148E-3</v>
      </c>
      <c r="S125" s="30">
        <f>SUMPRODUCT(S$6:S$38,$AJ$6:$AJ$38)/SUM($AJ$6:$AJ$38)</f>
        <v>4.1618585033357351E-2</v>
      </c>
      <c r="T125" s="30">
        <f>SUMPRODUCT($T$6:$T$38,$AJ$6:$AJ$38)/SUM($AJ$6:$AJ$38)</f>
        <v>0.17766751537682748</v>
      </c>
      <c r="U125" s="30" t="n"/>
      <c r="V125" s="30">
        <f>SUMPRODUCT(V$6:V$38,$AJ$6:$AJ$38)/SUM($AJ$6:$AJ$38)</f>
        <v>5.2740019263789135E-2</v>
      </c>
      <c r="W125" s="30">
        <f>SUMPRODUCT(W$6:W$38,$AJ$6:$AJ$38)/SUM($AJ$6:$AJ$38)</f>
        <v>0.10096416269840058</v>
      </c>
      <c r="X125" s="30">
        <f>SUMPRODUCT(X$6:X$38,$AJ$6:$AJ$38)/SUM($AJ$6:$AJ$38)</f>
        <v>3.4940466198316628E-3</v>
      </c>
      <c r="Y125" s="30">
        <f>SUMPRODUCT(Y$6:Y$38,$AJ$6:$AJ$38)/SUM($AJ$6:$AJ$38)</f>
        <v>5.8705010335741853E-2</v>
      </c>
      <c r="Z125" s="30">
        <f>SUMPRODUCT(Z$6:Z$38,$AJ$6:$AJ$38)/SUM($AJ$6:$AJ$38)</f>
        <v>6.6094595017907607E-3</v>
      </c>
      <c r="AA125" s="30">
        <f>SUMPRODUCT(AA$6:AA$38,$AJ$6:$AJ$38)/SUM($AJ$6:$AJ$38)</f>
        <v>0.11207298962797985</v>
      </c>
      <c r="AB125" s="30">
        <f>SUMPRODUCT(AB$6:AB$38,$AJ$6:$AJ$38)/SUM($AJ$6:$AJ$38)</f>
        <v>0.13965389112469015</v>
      </c>
      <c r="AC125" s="30">
        <f>SUMPRODUCT(AC$6:AC$38,$AJ$6:$AJ$38)/SUM($AJ$6:$AJ$38)</f>
        <v>0.2632778211677243</v>
      </c>
      <c r="AD125" s="30">
        <f>SUMPRODUCT(AD$6:AD$38,$AJ$6:$AJ$38)/SUM($AJ$6:$AJ$38)</f>
        <v>7.4224569691858172E-2</v>
      </c>
      <c r="AE125" s="30">
        <f>SUMPRODUCT(AE$6:AE$38,$AJ$6:$AJ$38)/SUM($AJ$6:$AJ$38)</f>
        <v>1.0104185757523119E-2</v>
      </c>
      <c r="AF125" s="30">
        <f>SUMPRODUCT(AF$6:AF$38,$AJ$6:$AJ$38)/SUM($AJ$6:$AJ$38)</f>
        <v>7.867277677789E-4</v>
      </c>
      <c r="AG125" s="30">
        <f>1-T125</f>
        <v>0.82233248462317254</v>
      </c>
      <c r="AH125" s="30" t="n"/>
    </row>
    <row r="126">
      <c r="B126" t="str">
        <f>VLOOKUP(C126,'extension - productivity'!A92:B267,2,0)</f>
        <v>Kyrgyzstan</v>
      </c>
      <c r="C126" t="inlineStr">
        <is>
          <t>KG</t>
        </is>
      </c>
      <c r="D126" s="30">
        <f>SUMPRODUCT(D$6:D$38,$AJ$6:$AJ$38)/SUM($AJ$6:$AJ$38)</f>
        <v>1.7325873584827175E-3</v>
      </c>
      <c r="E126" s="30">
        <f>SUMPRODUCT(E$6:E$38,$AJ$6:$AJ$38)/SUM($AJ$6:$AJ$38)</f>
        <v>1.7310882392816251E-3</v>
      </c>
      <c r="F126" s="30">
        <f>SUMPRODUCT(F$6:F$38,$AJ$6:$AJ$38)/SUM($AJ$6:$AJ$38)</f>
        <v>3.2864644265829519E-3</v>
      </c>
      <c r="G126" s="30">
        <f>SUMPRODUCT(G$6:G$38,$AJ$6:$AJ$38)/SUM($AJ$6:$AJ$38)</f>
        <v>3.2231517810611459E-3</v>
      </c>
      <c r="H126" s="30">
        <f>SUMPRODUCT(H$6:H$38,$AJ$6:$AJ$38)/SUM($AJ$6:$AJ$38)</f>
        <v>2.6425553114256296E-2</v>
      </c>
      <c r="I126" s="30">
        <f>SUMPRODUCT(I$6:I$38,$AJ$6:$AJ$38)/SUM($AJ$6:$AJ$38)</f>
        <v>5.0625069824473082E-2</v>
      </c>
      <c r="J126" s="30">
        <f>SUMPRODUCT(J$6:J$38,$AJ$6:$AJ$38)/SUM($AJ$6:$AJ$38)</f>
        <v>4.0926991129133978E-4</v>
      </c>
      <c r="K126" s="30">
        <f>SUMPRODUCT(K$6:K$38,$AJ$6:$AJ$38)/SUM($AJ$6:$AJ$38)</f>
        <v>5.9328608550822341E-3</v>
      </c>
      <c r="L126" s="30">
        <f>SUMPRODUCT(L$6:L$38,$AJ$6:$AJ$38)/SUM($AJ$6:$AJ$38)</f>
        <v>9.0962624550774995E-4</v>
      </c>
      <c r="M126" s="30">
        <f>SUMPRODUCT(M$6:M$38,$AJ$6:$AJ$38)/SUM($AJ$6:$AJ$38)</f>
        <v>1.4616455191133988E-2</v>
      </c>
      <c r="N126" s="30">
        <f>SUMPRODUCT(N$6:N$38,$AJ$6:$AJ$38)/SUM($AJ$6:$AJ$38)</f>
        <v>9.1929601731912907E-5</v>
      </c>
      <c r="O126" s="30">
        <f>SUMPRODUCT(O$6:O$38,$AJ$6:$AJ$38)/SUM($AJ$6:$AJ$38)</f>
        <v>1.5981801687044229E-3</v>
      </c>
      <c r="P126" s="30">
        <f>SUMPRODUCT(P$6:P$38,$AJ$6:$AJ$38)/SUM($AJ$6:$AJ$38)</f>
        <v>1.2850369308522222E-3</v>
      </c>
      <c r="Q126" s="30">
        <f>SUMPRODUCT(Q$6:Q$38,$AJ$6:$AJ$38)/SUM($AJ$6:$AJ$38)</f>
        <v>2.1750160109191456E-2</v>
      </c>
      <c r="R126" s="30">
        <f>SUMPRODUCT(R$6:R$38,$AJ$6:$AJ$38)/SUM($AJ$6:$AJ$38)</f>
        <v>2.4314965858370148E-3</v>
      </c>
      <c r="S126" s="30">
        <f>SUMPRODUCT(S$6:S$38,$AJ$6:$AJ$38)/SUM($AJ$6:$AJ$38)</f>
        <v>4.1618585033357351E-2</v>
      </c>
      <c r="T126" s="30">
        <f>SUMPRODUCT($T$6:$T$38,$AJ$6:$AJ$38)/SUM($AJ$6:$AJ$38)</f>
        <v>0.17766751537682748</v>
      </c>
      <c r="U126" s="30" t="n"/>
      <c r="V126" s="30">
        <f>SUMPRODUCT(V$6:V$38,$AJ$6:$AJ$38)/SUM($AJ$6:$AJ$38)</f>
        <v>5.2740019263789135E-2</v>
      </c>
      <c r="W126" s="30">
        <f>SUMPRODUCT(W$6:W$38,$AJ$6:$AJ$38)/SUM($AJ$6:$AJ$38)</f>
        <v>0.10096416269840058</v>
      </c>
      <c r="X126" s="30">
        <f>SUMPRODUCT(X$6:X$38,$AJ$6:$AJ$38)/SUM($AJ$6:$AJ$38)</f>
        <v>3.4940466198316628E-3</v>
      </c>
      <c r="Y126" s="30">
        <f>SUMPRODUCT(Y$6:Y$38,$AJ$6:$AJ$38)/SUM($AJ$6:$AJ$38)</f>
        <v>5.8705010335741853E-2</v>
      </c>
      <c r="Z126" s="30">
        <f>SUMPRODUCT(Z$6:Z$38,$AJ$6:$AJ$38)/SUM($AJ$6:$AJ$38)</f>
        <v>6.6094595017907607E-3</v>
      </c>
      <c r="AA126" s="30">
        <f>SUMPRODUCT(AA$6:AA$38,$AJ$6:$AJ$38)/SUM($AJ$6:$AJ$38)</f>
        <v>0.11207298962797985</v>
      </c>
      <c r="AB126" s="30">
        <f>SUMPRODUCT(AB$6:AB$38,$AJ$6:$AJ$38)/SUM($AJ$6:$AJ$38)</f>
        <v>0.13965389112469015</v>
      </c>
      <c r="AC126" s="30">
        <f>SUMPRODUCT(AC$6:AC$38,$AJ$6:$AJ$38)/SUM($AJ$6:$AJ$38)</f>
        <v>0.2632778211677243</v>
      </c>
      <c r="AD126" s="30">
        <f>SUMPRODUCT(AD$6:AD$38,$AJ$6:$AJ$38)/SUM($AJ$6:$AJ$38)</f>
        <v>7.4224569691858172E-2</v>
      </c>
      <c r="AE126" s="30">
        <f>SUMPRODUCT(AE$6:AE$38,$AJ$6:$AJ$38)/SUM($AJ$6:$AJ$38)</f>
        <v>1.0104185757523119E-2</v>
      </c>
      <c r="AF126" s="30">
        <f>SUMPRODUCT(AF$6:AF$38,$AJ$6:$AJ$38)/SUM($AJ$6:$AJ$38)</f>
        <v>7.867277677789E-4</v>
      </c>
      <c r="AG126" s="30">
        <f>1-T126</f>
        <v>0.82233248462317254</v>
      </c>
      <c r="AH126" s="30" t="n"/>
    </row>
    <row r="127">
      <c r="B127" t="str">
        <f>VLOOKUP(C127,'extension - productivity'!A93:B268,2,0)</f>
        <v>Sierra Leone</v>
      </c>
      <c r="C127" t="inlineStr">
        <is>
          <t>SL</t>
        </is>
      </c>
      <c r="D127" s="30">
        <f>SUMPRODUCT(D$6:D$38,$AJ$6:$AJ$38)/SUM($AJ$6:$AJ$38)</f>
        <v>1.7325873584827175E-3</v>
      </c>
      <c r="E127" s="30">
        <f>SUMPRODUCT(E$6:E$38,$AJ$6:$AJ$38)/SUM($AJ$6:$AJ$38)</f>
        <v>1.7310882392816251E-3</v>
      </c>
      <c r="F127" s="30">
        <f>SUMPRODUCT(F$6:F$38,$AJ$6:$AJ$38)/SUM($AJ$6:$AJ$38)</f>
        <v>3.2864644265829519E-3</v>
      </c>
      <c r="G127" s="30">
        <f>SUMPRODUCT(G$6:G$38,$AJ$6:$AJ$38)/SUM($AJ$6:$AJ$38)</f>
        <v>3.2231517810611459E-3</v>
      </c>
      <c r="H127" s="30">
        <f>SUMPRODUCT(H$6:H$38,$AJ$6:$AJ$38)/SUM($AJ$6:$AJ$38)</f>
        <v>2.6425553114256296E-2</v>
      </c>
      <c r="I127" s="30">
        <f>SUMPRODUCT(I$6:I$38,$AJ$6:$AJ$38)/SUM($AJ$6:$AJ$38)</f>
        <v>5.0625069824473082E-2</v>
      </c>
      <c r="J127" s="30">
        <f>SUMPRODUCT(J$6:J$38,$AJ$6:$AJ$38)/SUM($AJ$6:$AJ$38)</f>
        <v>4.0926991129133978E-4</v>
      </c>
      <c r="K127" s="30">
        <f>SUMPRODUCT(K$6:K$38,$AJ$6:$AJ$38)/SUM($AJ$6:$AJ$38)</f>
        <v>5.9328608550822341E-3</v>
      </c>
      <c r="L127" s="30">
        <f>SUMPRODUCT(L$6:L$38,$AJ$6:$AJ$38)/SUM($AJ$6:$AJ$38)</f>
        <v>9.0962624550774995E-4</v>
      </c>
      <c r="M127" s="30">
        <f>SUMPRODUCT(M$6:M$38,$AJ$6:$AJ$38)/SUM($AJ$6:$AJ$38)</f>
        <v>1.4616455191133988E-2</v>
      </c>
      <c r="N127" s="30">
        <f>SUMPRODUCT(N$6:N$38,$AJ$6:$AJ$38)/SUM($AJ$6:$AJ$38)</f>
        <v>9.1929601731912907E-5</v>
      </c>
      <c r="O127" s="30">
        <f>SUMPRODUCT(O$6:O$38,$AJ$6:$AJ$38)/SUM($AJ$6:$AJ$38)</f>
        <v>1.5981801687044229E-3</v>
      </c>
      <c r="P127" s="30">
        <f>SUMPRODUCT(P$6:P$38,$AJ$6:$AJ$38)/SUM($AJ$6:$AJ$38)</f>
        <v>1.2850369308522222E-3</v>
      </c>
      <c r="Q127" s="30">
        <f>SUMPRODUCT(Q$6:Q$38,$AJ$6:$AJ$38)/SUM($AJ$6:$AJ$38)</f>
        <v>2.1750160109191456E-2</v>
      </c>
      <c r="R127" s="30">
        <f>SUMPRODUCT(R$6:R$38,$AJ$6:$AJ$38)/SUM($AJ$6:$AJ$38)</f>
        <v>2.4314965858370148E-3</v>
      </c>
      <c r="S127" s="30">
        <f>SUMPRODUCT(S$6:S$38,$AJ$6:$AJ$38)/SUM($AJ$6:$AJ$38)</f>
        <v>4.1618585033357351E-2</v>
      </c>
      <c r="T127" s="30">
        <f>SUMPRODUCT($T$6:$T$38,$AJ$6:$AJ$38)/SUM($AJ$6:$AJ$38)</f>
        <v>0.17766751537682748</v>
      </c>
      <c r="U127" s="30" t="n"/>
      <c r="V127" s="30">
        <f>SUMPRODUCT(V$6:V$38,$AJ$6:$AJ$38)/SUM($AJ$6:$AJ$38)</f>
        <v>5.2740019263789135E-2</v>
      </c>
      <c r="W127" s="30">
        <f>SUMPRODUCT(W$6:W$38,$AJ$6:$AJ$38)/SUM($AJ$6:$AJ$38)</f>
        <v>0.10096416269840058</v>
      </c>
      <c r="X127" s="30">
        <f>SUMPRODUCT(X$6:X$38,$AJ$6:$AJ$38)/SUM($AJ$6:$AJ$38)</f>
        <v>3.4940466198316628E-3</v>
      </c>
      <c r="Y127" s="30">
        <f>SUMPRODUCT(Y$6:Y$38,$AJ$6:$AJ$38)/SUM($AJ$6:$AJ$38)</f>
        <v>5.8705010335741853E-2</v>
      </c>
      <c r="Z127" s="30">
        <f>SUMPRODUCT(Z$6:Z$38,$AJ$6:$AJ$38)/SUM($AJ$6:$AJ$38)</f>
        <v>6.6094595017907607E-3</v>
      </c>
      <c r="AA127" s="30">
        <f>SUMPRODUCT(AA$6:AA$38,$AJ$6:$AJ$38)/SUM($AJ$6:$AJ$38)</f>
        <v>0.11207298962797985</v>
      </c>
      <c r="AB127" s="30">
        <f>SUMPRODUCT(AB$6:AB$38,$AJ$6:$AJ$38)/SUM($AJ$6:$AJ$38)</f>
        <v>0.13965389112469015</v>
      </c>
      <c r="AC127" s="30">
        <f>SUMPRODUCT(AC$6:AC$38,$AJ$6:$AJ$38)/SUM($AJ$6:$AJ$38)</f>
        <v>0.2632778211677243</v>
      </c>
      <c r="AD127" s="30">
        <f>SUMPRODUCT(AD$6:AD$38,$AJ$6:$AJ$38)/SUM($AJ$6:$AJ$38)</f>
        <v>7.4224569691858172E-2</v>
      </c>
      <c r="AE127" s="30">
        <f>SUMPRODUCT(AE$6:AE$38,$AJ$6:$AJ$38)/SUM($AJ$6:$AJ$38)</f>
        <v>1.0104185757523119E-2</v>
      </c>
      <c r="AF127" s="30">
        <f>SUMPRODUCT(AF$6:AF$38,$AJ$6:$AJ$38)/SUM($AJ$6:$AJ$38)</f>
        <v>7.867277677789E-4</v>
      </c>
      <c r="AG127" s="30">
        <f>1-T127</f>
        <v>0.82233248462317254</v>
      </c>
      <c r="AH127" s="30" t="n"/>
    </row>
    <row r="128">
      <c r="B128" t="str">
        <f>VLOOKUP(C128,'extension - productivity'!A94:B269,2,0)</f>
        <v>Nicaragua</v>
      </c>
      <c r="C128" t="inlineStr">
        <is>
          <t>NI</t>
        </is>
      </c>
      <c r="D128" s="30">
        <f>SUMPRODUCT(D$6:D$38,$AJ$6:$AJ$38)/SUM($AJ$6:$AJ$38)</f>
        <v>1.7325873584827175E-3</v>
      </c>
      <c r="E128" s="30">
        <f>SUMPRODUCT(E$6:E$38,$AJ$6:$AJ$38)/SUM($AJ$6:$AJ$38)</f>
        <v>1.7310882392816251E-3</v>
      </c>
      <c r="F128" s="30">
        <f>SUMPRODUCT(F$6:F$38,$AJ$6:$AJ$38)/SUM($AJ$6:$AJ$38)</f>
        <v>3.2864644265829519E-3</v>
      </c>
      <c r="G128" s="30">
        <f>SUMPRODUCT(G$6:G$38,$AJ$6:$AJ$38)/SUM($AJ$6:$AJ$38)</f>
        <v>3.2231517810611459E-3</v>
      </c>
      <c r="H128" s="30">
        <f>SUMPRODUCT(H$6:H$38,$AJ$6:$AJ$38)/SUM($AJ$6:$AJ$38)</f>
        <v>2.6425553114256296E-2</v>
      </c>
      <c r="I128" s="30">
        <f>SUMPRODUCT(I$6:I$38,$AJ$6:$AJ$38)/SUM($AJ$6:$AJ$38)</f>
        <v>5.0625069824473082E-2</v>
      </c>
      <c r="J128" s="30">
        <f>SUMPRODUCT(J$6:J$38,$AJ$6:$AJ$38)/SUM($AJ$6:$AJ$38)</f>
        <v>4.0926991129133978E-4</v>
      </c>
      <c r="K128" s="30">
        <f>SUMPRODUCT(K$6:K$38,$AJ$6:$AJ$38)/SUM($AJ$6:$AJ$38)</f>
        <v>5.9328608550822341E-3</v>
      </c>
      <c r="L128" s="30">
        <f>SUMPRODUCT(L$6:L$38,$AJ$6:$AJ$38)/SUM($AJ$6:$AJ$38)</f>
        <v>9.0962624550774995E-4</v>
      </c>
      <c r="M128" s="30">
        <f>SUMPRODUCT(M$6:M$38,$AJ$6:$AJ$38)/SUM($AJ$6:$AJ$38)</f>
        <v>1.4616455191133988E-2</v>
      </c>
      <c r="N128" s="30">
        <f>SUMPRODUCT(N$6:N$38,$AJ$6:$AJ$38)/SUM($AJ$6:$AJ$38)</f>
        <v>9.1929601731912907E-5</v>
      </c>
      <c r="O128" s="30">
        <f>SUMPRODUCT(O$6:O$38,$AJ$6:$AJ$38)/SUM($AJ$6:$AJ$38)</f>
        <v>1.5981801687044229E-3</v>
      </c>
      <c r="P128" s="30">
        <f>SUMPRODUCT(P$6:P$38,$AJ$6:$AJ$38)/SUM($AJ$6:$AJ$38)</f>
        <v>1.2850369308522222E-3</v>
      </c>
      <c r="Q128" s="30">
        <f>SUMPRODUCT(Q$6:Q$38,$AJ$6:$AJ$38)/SUM($AJ$6:$AJ$38)</f>
        <v>2.1750160109191456E-2</v>
      </c>
      <c r="R128" s="30">
        <f>SUMPRODUCT(R$6:R$38,$AJ$6:$AJ$38)/SUM($AJ$6:$AJ$38)</f>
        <v>2.4314965858370148E-3</v>
      </c>
      <c r="S128" s="30">
        <f>SUMPRODUCT(S$6:S$38,$AJ$6:$AJ$38)/SUM($AJ$6:$AJ$38)</f>
        <v>4.1618585033357351E-2</v>
      </c>
      <c r="T128" s="30">
        <f>SUMPRODUCT($T$6:$T$38,$AJ$6:$AJ$38)/SUM($AJ$6:$AJ$38)</f>
        <v>0.17766751537682748</v>
      </c>
      <c r="U128" s="30" t="n"/>
      <c r="V128" s="30">
        <f>SUMPRODUCT(V$6:V$38,$AJ$6:$AJ$38)/SUM($AJ$6:$AJ$38)</f>
        <v>5.2740019263789135E-2</v>
      </c>
      <c r="W128" s="30">
        <f>SUMPRODUCT(W$6:W$38,$AJ$6:$AJ$38)/SUM($AJ$6:$AJ$38)</f>
        <v>0.10096416269840058</v>
      </c>
      <c r="X128" s="30">
        <f>SUMPRODUCT(X$6:X$38,$AJ$6:$AJ$38)/SUM($AJ$6:$AJ$38)</f>
        <v>3.4940466198316628E-3</v>
      </c>
      <c r="Y128" s="30">
        <f>SUMPRODUCT(Y$6:Y$38,$AJ$6:$AJ$38)/SUM($AJ$6:$AJ$38)</f>
        <v>5.8705010335741853E-2</v>
      </c>
      <c r="Z128" s="30">
        <f>SUMPRODUCT(Z$6:Z$38,$AJ$6:$AJ$38)/SUM($AJ$6:$AJ$38)</f>
        <v>6.6094595017907607E-3</v>
      </c>
      <c r="AA128" s="30">
        <f>SUMPRODUCT(AA$6:AA$38,$AJ$6:$AJ$38)/SUM($AJ$6:$AJ$38)</f>
        <v>0.11207298962797985</v>
      </c>
      <c r="AB128" s="30">
        <f>SUMPRODUCT(AB$6:AB$38,$AJ$6:$AJ$38)/SUM($AJ$6:$AJ$38)</f>
        <v>0.13965389112469015</v>
      </c>
      <c r="AC128" s="30">
        <f>SUMPRODUCT(AC$6:AC$38,$AJ$6:$AJ$38)/SUM($AJ$6:$AJ$38)</f>
        <v>0.2632778211677243</v>
      </c>
      <c r="AD128" s="30">
        <f>SUMPRODUCT(AD$6:AD$38,$AJ$6:$AJ$38)/SUM($AJ$6:$AJ$38)</f>
        <v>7.4224569691858172E-2</v>
      </c>
      <c r="AE128" s="30">
        <f>SUMPRODUCT(AE$6:AE$38,$AJ$6:$AJ$38)/SUM($AJ$6:$AJ$38)</f>
        <v>1.0104185757523119E-2</v>
      </c>
      <c r="AF128" s="30">
        <f>SUMPRODUCT(AF$6:AF$38,$AJ$6:$AJ$38)/SUM($AJ$6:$AJ$38)</f>
        <v>7.867277677789E-4</v>
      </c>
      <c r="AG128" s="30">
        <f>1-T128</f>
        <v>0.82233248462317254</v>
      </c>
      <c r="AH128" s="30" t="n"/>
    </row>
    <row r="129">
      <c r="B129" t="str">
        <f>VLOOKUP(C129,'extension - productivity'!A95:B270,2,0)</f>
        <v>Guyana</v>
      </c>
      <c r="C129" t="inlineStr">
        <is>
          <t>GY</t>
        </is>
      </c>
      <c r="D129" s="30">
        <f>SUMPRODUCT(D$6:D$38,$AJ$6:$AJ$38)/SUM($AJ$6:$AJ$38)</f>
        <v>1.7325873584827175E-3</v>
      </c>
      <c r="E129" s="30">
        <f>SUMPRODUCT(E$6:E$38,$AJ$6:$AJ$38)/SUM($AJ$6:$AJ$38)</f>
        <v>1.7310882392816251E-3</v>
      </c>
      <c r="F129" s="30">
        <f>SUMPRODUCT(F$6:F$38,$AJ$6:$AJ$38)/SUM($AJ$6:$AJ$38)</f>
        <v>3.2864644265829519E-3</v>
      </c>
      <c r="G129" s="30">
        <f>SUMPRODUCT(G$6:G$38,$AJ$6:$AJ$38)/SUM($AJ$6:$AJ$38)</f>
        <v>3.2231517810611459E-3</v>
      </c>
      <c r="H129" s="30">
        <f>SUMPRODUCT(H$6:H$38,$AJ$6:$AJ$38)/SUM($AJ$6:$AJ$38)</f>
        <v>2.6425553114256296E-2</v>
      </c>
      <c r="I129" s="30">
        <f>SUMPRODUCT(I$6:I$38,$AJ$6:$AJ$38)/SUM($AJ$6:$AJ$38)</f>
        <v>5.0625069824473082E-2</v>
      </c>
      <c r="J129" s="30">
        <f>SUMPRODUCT(J$6:J$38,$AJ$6:$AJ$38)/SUM($AJ$6:$AJ$38)</f>
        <v>4.0926991129133978E-4</v>
      </c>
      <c r="K129" s="30">
        <f>SUMPRODUCT(K$6:K$38,$AJ$6:$AJ$38)/SUM($AJ$6:$AJ$38)</f>
        <v>5.9328608550822341E-3</v>
      </c>
      <c r="L129" s="30">
        <f>SUMPRODUCT(L$6:L$38,$AJ$6:$AJ$38)/SUM($AJ$6:$AJ$38)</f>
        <v>9.0962624550774995E-4</v>
      </c>
      <c r="M129" s="30">
        <f>SUMPRODUCT(M$6:M$38,$AJ$6:$AJ$38)/SUM($AJ$6:$AJ$38)</f>
        <v>1.4616455191133988E-2</v>
      </c>
      <c r="N129" s="30">
        <f>SUMPRODUCT(N$6:N$38,$AJ$6:$AJ$38)/SUM($AJ$6:$AJ$38)</f>
        <v>9.1929601731912907E-5</v>
      </c>
      <c r="O129" s="30">
        <f>SUMPRODUCT(O$6:O$38,$AJ$6:$AJ$38)/SUM($AJ$6:$AJ$38)</f>
        <v>1.5981801687044229E-3</v>
      </c>
      <c r="P129" s="30">
        <f>SUMPRODUCT(P$6:P$38,$AJ$6:$AJ$38)/SUM($AJ$6:$AJ$38)</f>
        <v>1.2850369308522222E-3</v>
      </c>
      <c r="Q129" s="30">
        <f>SUMPRODUCT(Q$6:Q$38,$AJ$6:$AJ$38)/SUM($AJ$6:$AJ$38)</f>
        <v>2.1750160109191456E-2</v>
      </c>
      <c r="R129" s="30">
        <f>SUMPRODUCT(R$6:R$38,$AJ$6:$AJ$38)/SUM($AJ$6:$AJ$38)</f>
        <v>2.4314965858370148E-3</v>
      </c>
      <c r="S129" s="30">
        <f>SUMPRODUCT(S$6:S$38,$AJ$6:$AJ$38)/SUM($AJ$6:$AJ$38)</f>
        <v>4.1618585033357351E-2</v>
      </c>
      <c r="T129" s="30">
        <f>SUMPRODUCT($T$6:$T$38,$AJ$6:$AJ$38)/SUM($AJ$6:$AJ$38)</f>
        <v>0.17766751537682748</v>
      </c>
      <c r="U129" s="30" t="n"/>
      <c r="V129" s="30">
        <f>SUMPRODUCT(V$6:V$38,$AJ$6:$AJ$38)/SUM($AJ$6:$AJ$38)</f>
        <v>5.2740019263789135E-2</v>
      </c>
      <c r="W129" s="30">
        <f>SUMPRODUCT(W$6:W$38,$AJ$6:$AJ$38)/SUM($AJ$6:$AJ$38)</f>
        <v>0.10096416269840058</v>
      </c>
      <c r="X129" s="30">
        <f>SUMPRODUCT(X$6:X$38,$AJ$6:$AJ$38)/SUM($AJ$6:$AJ$38)</f>
        <v>3.4940466198316628E-3</v>
      </c>
      <c r="Y129" s="30">
        <f>SUMPRODUCT(Y$6:Y$38,$AJ$6:$AJ$38)/SUM($AJ$6:$AJ$38)</f>
        <v>5.8705010335741853E-2</v>
      </c>
      <c r="Z129" s="30">
        <f>SUMPRODUCT(Z$6:Z$38,$AJ$6:$AJ$38)/SUM($AJ$6:$AJ$38)</f>
        <v>6.6094595017907607E-3</v>
      </c>
      <c r="AA129" s="30">
        <f>SUMPRODUCT(AA$6:AA$38,$AJ$6:$AJ$38)/SUM($AJ$6:$AJ$38)</f>
        <v>0.11207298962797985</v>
      </c>
      <c r="AB129" s="30">
        <f>SUMPRODUCT(AB$6:AB$38,$AJ$6:$AJ$38)/SUM($AJ$6:$AJ$38)</f>
        <v>0.13965389112469015</v>
      </c>
      <c r="AC129" s="30">
        <f>SUMPRODUCT(AC$6:AC$38,$AJ$6:$AJ$38)/SUM($AJ$6:$AJ$38)</f>
        <v>0.2632778211677243</v>
      </c>
      <c r="AD129" s="30">
        <f>SUMPRODUCT(AD$6:AD$38,$AJ$6:$AJ$38)/SUM($AJ$6:$AJ$38)</f>
        <v>7.4224569691858172E-2</v>
      </c>
      <c r="AE129" s="30">
        <f>SUMPRODUCT(AE$6:AE$38,$AJ$6:$AJ$38)/SUM($AJ$6:$AJ$38)</f>
        <v>1.0104185757523119E-2</v>
      </c>
      <c r="AF129" s="30">
        <f>SUMPRODUCT(AF$6:AF$38,$AJ$6:$AJ$38)/SUM($AJ$6:$AJ$38)</f>
        <v>7.867277677789E-4</v>
      </c>
      <c r="AG129" s="30">
        <f>1-T129</f>
        <v>0.82233248462317254</v>
      </c>
      <c r="AH129" s="30" t="n"/>
    </row>
    <row r="130">
      <c r="B130" t="str">
        <f>VLOOKUP(C130,'extension - productivity'!A96:B271,2,0)</f>
        <v>Rwanda</v>
      </c>
      <c r="C130" t="inlineStr">
        <is>
          <t>RW</t>
        </is>
      </c>
      <c r="D130" s="30">
        <f>SUMPRODUCT(D$6:D$38,$AJ$6:$AJ$38)/SUM($AJ$6:$AJ$38)</f>
        <v>1.7325873584827175E-3</v>
      </c>
      <c r="E130" s="30">
        <f>SUMPRODUCT(E$6:E$38,$AJ$6:$AJ$38)/SUM($AJ$6:$AJ$38)</f>
        <v>1.7310882392816251E-3</v>
      </c>
      <c r="F130" s="30">
        <f>SUMPRODUCT(F$6:F$38,$AJ$6:$AJ$38)/SUM($AJ$6:$AJ$38)</f>
        <v>3.2864644265829519E-3</v>
      </c>
      <c r="G130" s="30">
        <f>SUMPRODUCT(G$6:G$38,$AJ$6:$AJ$38)/SUM($AJ$6:$AJ$38)</f>
        <v>3.2231517810611459E-3</v>
      </c>
      <c r="H130" s="30">
        <f>SUMPRODUCT(H$6:H$38,$AJ$6:$AJ$38)/SUM($AJ$6:$AJ$38)</f>
        <v>2.6425553114256296E-2</v>
      </c>
      <c r="I130" s="30">
        <f>SUMPRODUCT(I$6:I$38,$AJ$6:$AJ$38)/SUM($AJ$6:$AJ$38)</f>
        <v>5.0625069824473082E-2</v>
      </c>
      <c r="J130" s="30">
        <f>SUMPRODUCT(J$6:J$38,$AJ$6:$AJ$38)/SUM($AJ$6:$AJ$38)</f>
        <v>4.0926991129133978E-4</v>
      </c>
      <c r="K130" s="30">
        <f>SUMPRODUCT(K$6:K$38,$AJ$6:$AJ$38)/SUM($AJ$6:$AJ$38)</f>
        <v>5.9328608550822341E-3</v>
      </c>
      <c r="L130" s="30">
        <f>SUMPRODUCT(L$6:L$38,$AJ$6:$AJ$38)/SUM($AJ$6:$AJ$38)</f>
        <v>9.0962624550774995E-4</v>
      </c>
      <c r="M130" s="30">
        <f>SUMPRODUCT(M$6:M$38,$AJ$6:$AJ$38)/SUM($AJ$6:$AJ$38)</f>
        <v>1.4616455191133988E-2</v>
      </c>
      <c r="N130" s="30">
        <f>SUMPRODUCT(N$6:N$38,$AJ$6:$AJ$38)/SUM($AJ$6:$AJ$38)</f>
        <v>9.1929601731912907E-5</v>
      </c>
      <c r="O130" s="30">
        <f>SUMPRODUCT(O$6:O$38,$AJ$6:$AJ$38)/SUM($AJ$6:$AJ$38)</f>
        <v>1.5981801687044229E-3</v>
      </c>
      <c r="P130" s="30">
        <f>SUMPRODUCT(P$6:P$38,$AJ$6:$AJ$38)/SUM($AJ$6:$AJ$38)</f>
        <v>1.2850369308522222E-3</v>
      </c>
      <c r="Q130" s="30">
        <f>SUMPRODUCT(Q$6:Q$38,$AJ$6:$AJ$38)/SUM($AJ$6:$AJ$38)</f>
        <v>2.1750160109191456E-2</v>
      </c>
      <c r="R130" s="30">
        <f>SUMPRODUCT(R$6:R$38,$AJ$6:$AJ$38)/SUM($AJ$6:$AJ$38)</f>
        <v>2.4314965858370148E-3</v>
      </c>
      <c r="S130" s="30">
        <f>SUMPRODUCT(S$6:S$38,$AJ$6:$AJ$38)/SUM($AJ$6:$AJ$38)</f>
        <v>4.1618585033357351E-2</v>
      </c>
      <c r="T130" s="30">
        <f>SUMPRODUCT($T$6:$T$38,$AJ$6:$AJ$38)/SUM($AJ$6:$AJ$38)</f>
        <v>0.17766751537682748</v>
      </c>
      <c r="U130" s="30" t="n"/>
      <c r="V130" s="30">
        <f>SUMPRODUCT(V$6:V$38,$AJ$6:$AJ$38)/SUM($AJ$6:$AJ$38)</f>
        <v>5.2740019263789135E-2</v>
      </c>
      <c r="W130" s="30">
        <f>SUMPRODUCT(W$6:W$38,$AJ$6:$AJ$38)/SUM($AJ$6:$AJ$38)</f>
        <v>0.10096416269840058</v>
      </c>
      <c r="X130" s="30">
        <f>SUMPRODUCT(X$6:X$38,$AJ$6:$AJ$38)/SUM($AJ$6:$AJ$38)</f>
        <v>3.4940466198316628E-3</v>
      </c>
      <c r="Y130" s="30">
        <f>SUMPRODUCT(Y$6:Y$38,$AJ$6:$AJ$38)/SUM($AJ$6:$AJ$38)</f>
        <v>5.8705010335741853E-2</v>
      </c>
      <c r="Z130" s="30">
        <f>SUMPRODUCT(Z$6:Z$38,$AJ$6:$AJ$38)/SUM($AJ$6:$AJ$38)</f>
        <v>6.6094595017907607E-3</v>
      </c>
      <c r="AA130" s="30">
        <f>SUMPRODUCT(AA$6:AA$38,$AJ$6:$AJ$38)/SUM($AJ$6:$AJ$38)</f>
        <v>0.11207298962797985</v>
      </c>
      <c r="AB130" s="30">
        <f>SUMPRODUCT(AB$6:AB$38,$AJ$6:$AJ$38)/SUM($AJ$6:$AJ$38)</f>
        <v>0.13965389112469015</v>
      </c>
      <c r="AC130" s="30">
        <f>SUMPRODUCT(AC$6:AC$38,$AJ$6:$AJ$38)/SUM($AJ$6:$AJ$38)</f>
        <v>0.2632778211677243</v>
      </c>
      <c r="AD130" s="30">
        <f>SUMPRODUCT(AD$6:AD$38,$AJ$6:$AJ$38)/SUM($AJ$6:$AJ$38)</f>
        <v>7.4224569691858172E-2</v>
      </c>
      <c r="AE130" s="30">
        <f>SUMPRODUCT(AE$6:AE$38,$AJ$6:$AJ$38)/SUM($AJ$6:$AJ$38)</f>
        <v>1.0104185757523119E-2</v>
      </c>
      <c r="AF130" s="30">
        <f>SUMPRODUCT(AF$6:AF$38,$AJ$6:$AJ$38)/SUM($AJ$6:$AJ$38)</f>
        <v>7.867277677789E-4</v>
      </c>
      <c r="AG130" s="30">
        <f>1-T130</f>
        <v>0.82233248462317254</v>
      </c>
      <c r="AH130" s="30" t="n"/>
    </row>
    <row r="131">
      <c r="B131" t="str">
        <f>VLOOKUP(C131,'extension - productivity'!A97:B272,2,0)</f>
        <v>Ghana</v>
      </c>
      <c r="C131" t="inlineStr">
        <is>
          <t>GH</t>
        </is>
      </c>
      <c r="D131" s="30">
        <f>SUMPRODUCT(D$6:D$38,$AJ$6:$AJ$38)/SUM($AJ$6:$AJ$38)</f>
        <v>1.7325873584827175E-3</v>
      </c>
      <c r="E131" s="30">
        <f>SUMPRODUCT(E$6:E$38,$AJ$6:$AJ$38)/SUM($AJ$6:$AJ$38)</f>
        <v>1.7310882392816251E-3</v>
      </c>
      <c r="F131" s="30">
        <f>SUMPRODUCT(F$6:F$38,$AJ$6:$AJ$38)/SUM($AJ$6:$AJ$38)</f>
        <v>3.2864644265829519E-3</v>
      </c>
      <c r="G131" s="30">
        <f>SUMPRODUCT(G$6:G$38,$AJ$6:$AJ$38)/SUM($AJ$6:$AJ$38)</f>
        <v>3.2231517810611459E-3</v>
      </c>
      <c r="H131" s="30">
        <f>SUMPRODUCT(H$6:H$38,$AJ$6:$AJ$38)/SUM($AJ$6:$AJ$38)</f>
        <v>2.6425553114256296E-2</v>
      </c>
      <c r="I131" s="30">
        <f>SUMPRODUCT(I$6:I$38,$AJ$6:$AJ$38)/SUM($AJ$6:$AJ$38)</f>
        <v>5.0625069824473082E-2</v>
      </c>
      <c r="J131" s="30">
        <f>SUMPRODUCT(J$6:J$38,$AJ$6:$AJ$38)/SUM($AJ$6:$AJ$38)</f>
        <v>4.0926991129133978E-4</v>
      </c>
      <c r="K131" s="30">
        <f>SUMPRODUCT(K$6:K$38,$AJ$6:$AJ$38)/SUM($AJ$6:$AJ$38)</f>
        <v>5.9328608550822341E-3</v>
      </c>
      <c r="L131" s="30">
        <f>SUMPRODUCT(L$6:L$38,$AJ$6:$AJ$38)/SUM($AJ$6:$AJ$38)</f>
        <v>9.0962624550774995E-4</v>
      </c>
      <c r="M131" s="30">
        <f>SUMPRODUCT(M$6:M$38,$AJ$6:$AJ$38)/SUM($AJ$6:$AJ$38)</f>
        <v>1.4616455191133988E-2</v>
      </c>
      <c r="N131" s="30">
        <f>SUMPRODUCT(N$6:N$38,$AJ$6:$AJ$38)/SUM($AJ$6:$AJ$38)</f>
        <v>9.1929601731912907E-5</v>
      </c>
      <c r="O131" s="30">
        <f>SUMPRODUCT(O$6:O$38,$AJ$6:$AJ$38)/SUM($AJ$6:$AJ$38)</f>
        <v>1.5981801687044229E-3</v>
      </c>
      <c r="P131" s="30">
        <f>SUMPRODUCT(P$6:P$38,$AJ$6:$AJ$38)/SUM($AJ$6:$AJ$38)</f>
        <v>1.2850369308522222E-3</v>
      </c>
      <c r="Q131" s="30">
        <f>SUMPRODUCT(Q$6:Q$38,$AJ$6:$AJ$38)/SUM($AJ$6:$AJ$38)</f>
        <v>2.1750160109191456E-2</v>
      </c>
      <c r="R131" s="30">
        <f>SUMPRODUCT(R$6:R$38,$AJ$6:$AJ$38)/SUM($AJ$6:$AJ$38)</f>
        <v>2.4314965858370148E-3</v>
      </c>
      <c r="S131" s="30">
        <f>SUMPRODUCT(S$6:S$38,$AJ$6:$AJ$38)/SUM($AJ$6:$AJ$38)</f>
        <v>4.1618585033357351E-2</v>
      </c>
      <c r="T131" s="30">
        <f>SUMPRODUCT($T$6:$T$38,$AJ$6:$AJ$38)/SUM($AJ$6:$AJ$38)</f>
        <v>0.17766751537682748</v>
      </c>
      <c r="U131" s="30" t="n"/>
      <c r="V131" s="30">
        <f>SUMPRODUCT(V$6:V$38,$AJ$6:$AJ$38)/SUM($AJ$6:$AJ$38)</f>
        <v>5.2740019263789135E-2</v>
      </c>
      <c r="W131" s="30">
        <f>SUMPRODUCT(W$6:W$38,$AJ$6:$AJ$38)/SUM($AJ$6:$AJ$38)</f>
        <v>0.10096416269840058</v>
      </c>
      <c r="X131" s="30">
        <f>SUMPRODUCT(X$6:X$38,$AJ$6:$AJ$38)/SUM($AJ$6:$AJ$38)</f>
        <v>3.4940466198316628E-3</v>
      </c>
      <c r="Y131" s="30">
        <f>SUMPRODUCT(Y$6:Y$38,$AJ$6:$AJ$38)/SUM($AJ$6:$AJ$38)</f>
        <v>5.8705010335741853E-2</v>
      </c>
      <c r="Z131" s="30">
        <f>SUMPRODUCT(Z$6:Z$38,$AJ$6:$AJ$38)/SUM($AJ$6:$AJ$38)</f>
        <v>6.6094595017907607E-3</v>
      </c>
      <c r="AA131" s="30">
        <f>SUMPRODUCT(AA$6:AA$38,$AJ$6:$AJ$38)/SUM($AJ$6:$AJ$38)</f>
        <v>0.11207298962797985</v>
      </c>
      <c r="AB131" s="30">
        <f>SUMPRODUCT(AB$6:AB$38,$AJ$6:$AJ$38)/SUM($AJ$6:$AJ$38)</f>
        <v>0.13965389112469015</v>
      </c>
      <c r="AC131" s="30">
        <f>SUMPRODUCT(AC$6:AC$38,$AJ$6:$AJ$38)/SUM($AJ$6:$AJ$38)</f>
        <v>0.2632778211677243</v>
      </c>
      <c r="AD131" s="30">
        <f>SUMPRODUCT(AD$6:AD$38,$AJ$6:$AJ$38)/SUM($AJ$6:$AJ$38)</f>
        <v>7.4224569691858172E-2</v>
      </c>
      <c r="AE131" s="30">
        <f>SUMPRODUCT(AE$6:AE$38,$AJ$6:$AJ$38)/SUM($AJ$6:$AJ$38)</f>
        <v>1.0104185757523119E-2</v>
      </c>
      <c r="AF131" s="30">
        <f>SUMPRODUCT(AF$6:AF$38,$AJ$6:$AJ$38)/SUM($AJ$6:$AJ$38)</f>
        <v>7.867277677789E-4</v>
      </c>
      <c r="AG131" s="30">
        <f>1-T131</f>
        <v>0.82233248462317254</v>
      </c>
      <c r="AH131" s="30" t="n"/>
    </row>
    <row r="132">
      <c r="B132" t="str">
        <f>VLOOKUP(C132,'extension - productivity'!A98:B273,2,0)</f>
        <v>Ivory Coast</v>
      </c>
      <c r="C132" t="inlineStr">
        <is>
          <t>CI</t>
        </is>
      </c>
      <c r="D132" s="30">
        <f>SUMPRODUCT(D$6:D$38,$AJ$6:$AJ$38)/SUM($AJ$6:$AJ$38)</f>
        <v>1.7325873584827175E-3</v>
      </c>
      <c r="E132" s="30">
        <f>SUMPRODUCT(E$6:E$38,$AJ$6:$AJ$38)/SUM($AJ$6:$AJ$38)</f>
        <v>1.7310882392816251E-3</v>
      </c>
      <c r="F132" s="30">
        <f>SUMPRODUCT(F$6:F$38,$AJ$6:$AJ$38)/SUM($AJ$6:$AJ$38)</f>
        <v>3.2864644265829519E-3</v>
      </c>
      <c r="G132" s="30">
        <f>SUMPRODUCT(G$6:G$38,$AJ$6:$AJ$38)/SUM($AJ$6:$AJ$38)</f>
        <v>3.2231517810611459E-3</v>
      </c>
      <c r="H132" s="30">
        <f>SUMPRODUCT(H$6:H$38,$AJ$6:$AJ$38)/SUM($AJ$6:$AJ$38)</f>
        <v>2.6425553114256296E-2</v>
      </c>
      <c r="I132" s="30">
        <f>SUMPRODUCT(I$6:I$38,$AJ$6:$AJ$38)/SUM($AJ$6:$AJ$38)</f>
        <v>5.0625069824473082E-2</v>
      </c>
      <c r="J132" s="30">
        <f>SUMPRODUCT(J$6:J$38,$AJ$6:$AJ$38)/SUM($AJ$6:$AJ$38)</f>
        <v>4.0926991129133978E-4</v>
      </c>
      <c r="K132" s="30">
        <f>SUMPRODUCT(K$6:K$38,$AJ$6:$AJ$38)/SUM($AJ$6:$AJ$38)</f>
        <v>5.9328608550822341E-3</v>
      </c>
      <c r="L132" s="30">
        <f>SUMPRODUCT(L$6:L$38,$AJ$6:$AJ$38)/SUM($AJ$6:$AJ$38)</f>
        <v>9.0962624550774995E-4</v>
      </c>
      <c r="M132" s="30">
        <f>SUMPRODUCT(M$6:M$38,$AJ$6:$AJ$38)/SUM($AJ$6:$AJ$38)</f>
        <v>1.4616455191133988E-2</v>
      </c>
      <c r="N132" s="30">
        <f>SUMPRODUCT(N$6:N$38,$AJ$6:$AJ$38)/SUM($AJ$6:$AJ$38)</f>
        <v>9.1929601731912907E-5</v>
      </c>
      <c r="O132" s="30">
        <f>SUMPRODUCT(O$6:O$38,$AJ$6:$AJ$38)/SUM($AJ$6:$AJ$38)</f>
        <v>1.5981801687044229E-3</v>
      </c>
      <c r="P132" s="30">
        <f>SUMPRODUCT(P$6:P$38,$AJ$6:$AJ$38)/SUM($AJ$6:$AJ$38)</f>
        <v>1.2850369308522222E-3</v>
      </c>
      <c r="Q132" s="30">
        <f>SUMPRODUCT(Q$6:Q$38,$AJ$6:$AJ$38)/SUM($AJ$6:$AJ$38)</f>
        <v>2.1750160109191456E-2</v>
      </c>
      <c r="R132" s="30">
        <f>SUMPRODUCT(R$6:R$38,$AJ$6:$AJ$38)/SUM($AJ$6:$AJ$38)</f>
        <v>2.4314965858370148E-3</v>
      </c>
      <c r="S132" s="30">
        <f>SUMPRODUCT(S$6:S$38,$AJ$6:$AJ$38)/SUM($AJ$6:$AJ$38)</f>
        <v>4.1618585033357351E-2</v>
      </c>
      <c r="T132" s="30">
        <f>SUMPRODUCT($T$6:$T$38,$AJ$6:$AJ$38)/SUM($AJ$6:$AJ$38)</f>
        <v>0.17766751537682748</v>
      </c>
      <c r="U132" s="30" t="n"/>
      <c r="V132" s="30">
        <f>SUMPRODUCT(V$6:V$38,$AJ$6:$AJ$38)/SUM($AJ$6:$AJ$38)</f>
        <v>5.2740019263789135E-2</v>
      </c>
      <c r="W132" s="30">
        <f>SUMPRODUCT(W$6:W$38,$AJ$6:$AJ$38)/SUM($AJ$6:$AJ$38)</f>
        <v>0.10096416269840058</v>
      </c>
      <c r="X132" s="30">
        <f>SUMPRODUCT(X$6:X$38,$AJ$6:$AJ$38)/SUM($AJ$6:$AJ$38)</f>
        <v>3.4940466198316628E-3</v>
      </c>
      <c r="Y132" s="30">
        <f>SUMPRODUCT(Y$6:Y$38,$AJ$6:$AJ$38)/SUM($AJ$6:$AJ$38)</f>
        <v>5.8705010335741853E-2</v>
      </c>
      <c r="Z132" s="30">
        <f>SUMPRODUCT(Z$6:Z$38,$AJ$6:$AJ$38)/SUM($AJ$6:$AJ$38)</f>
        <v>6.6094595017907607E-3</v>
      </c>
      <c r="AA132" s="30">
        <f>SUMPRODUCT(AA$6:AA$38,$AJ$6:$AJ$38)/SUM($AJ$6:$AJ$38)</f>
        <v>0.11207298962797985</v>
      </c>
      <c r="AB132" s="30">
        <f>SUMPRODUCT(AB$6:AB$38,$AJ$6:$AJ$38)/SUM($AJ$6:$AJ$38)</f>
        <v>0.13965389112469015</v>
      </c>
      <c r="AC132" s="30">
        <f>SUMPRODUCT(AC$6:AC$38,$AJ$6:$AJ$38)/SUM($AJ$6:$AJ$38)</f>
        <v>0.2632778211677243</v>
      </c>
      <c r="AD132" s="30">
        <f>SUMPRODUCT(AD$6:AD$38,$AJ$6:$AJ$38)/SUM($AJ$6:$AJ$38)</f>
        <v>7.4224569691858172E-2</v>
      </c>
      <c r="AE132" s="30">
        <f>SUMPRODUCT(AE$6:AE$38,$AJ$6:$AJ$38)/SUM($AJ$6:$AJ$38)</f>
        <v>1.0104185757523119E-2</v>
      </c>
      <c r="AF132" s="30">
        <f>SUMPRODUCT(AF$6:AF$38,$AJ$6:$AJ$38)/SUM($AJ$6:$AJ$38)</f>
        <v>7.867277677789E-4</v>
      </c>
      <c r="AG132" s="30">
        <f>1-T132</f>
        <v>0.82233248462317254</v>
      </c>
      <c r="AH132" s="30" t="n"/>
    </row>
    <row r="133">
      <c r="B133" t="str">
        <f>VLOOKUP(C133,'extension - productivity'!A99:B274,2,0)</f>
        <v>Myanmar</v>
      </c>
      <c r="C133" t="inlineStr">
        <is>
          <t>MM</t>
        </is>
      </c>
      <c r="D133" s="30">
        <f>SUMPRODUCT(D$6:D$38,$AJ$6:$AJ$38)/SUM($AJ$6:$AJ$38)</f>
        <v>1.7325873584827175E-3</v>
      </c>
      <c r="E133" s="30">
        <f>SUMPRODUCT(E$6:E$38,$AJ$6:$AJ$38)/SUM($AJ$6:$AJ$38)</f>
        <v>1.7310882392816251E-3</v>
      </c>
      <c r="F133" s="30">
        <f>SUMPRODUCT(F$6:F$38,$AJ$6:$AJ$38)/SUM($AJ$6:$AJ$38)</f>
        <v>3.2864644265829519E-3</v>
      </c>
      <c r="G133" s="30">
        <f>SUMPRODUCT(G$6:G$38,$AJ$6:$AJ$38)/SUM($AJ$6:$AJ$38)</f>
        <v>3.2231517810611459E-3</v>
      </c>
      <c r="H133" s="30">
        <f>SUMPRODUCT(H$6:H$38,$AJ$6:$AJ$38)/SUM($AJ$6:$AJ$38)</f>
        <v>2.6425553114256296E-2</v>
      </c>
      <c r="I133" s="30">
        <f>SUMPRODUCT(I$6:I$38,$AJ$6:$AJ$38)/SUM($AJ$6:$AJ$38)</f>
        <v>5.0625069824473082E-2</v>
      </c>
      <c r="J133" s="30">
        <f>SUMPRODUCT(J$6:J$38,$AJ$6:$AJ$38)/SUM($AJ$6:$AJ$38)</f>
        <v>4.0926991129133978E-4</v>
      </c>
      <c r="K133" s="30">
        <f>SUMPRODUCT(K$6:K$38,$AJ$6:$AJ$38)/SUM($AJ$6:$AJ$38)</f>
        <v>5.9328608550822341E-3</v>
      </c>
      <c r="L133" s="30">
        <f>SUMPRODUCT(L$6:L$38,$AJ$6:$AJ$38)/SUM($AJ$6:$AJ$38)</f>
        <v>9.0962624550774995E-4</v>
      </c>
      <c r="M133" s="30">
        <f>SUMPRODUCT(M$6:M$38,$AJ$6:$AJ$38)/SUM($AJ$6:$AJ$38)</f>
        <v>1.4616455191133988E-2</v>
      </c>
      <c r="N133" s="30">
        <f>SUMPRODUCT(N$6:N$38,$AJ$6:$AJ$38)/SUM($AJ$6:$AJ$38)</f>
        <v>9.1929601731912907E-5</v>
      </c>
      <c r="O133" s="30">
        <f>SUMPRODUCT(O$6:O$38,$AJ$6:$AJ$38)/SUM($AJ$6:$AJ$38)</f>
        <v>1.5981801687044229E-3</v>
      </c>
      <c r="P133" s="30">
        <f>SUMPRODUCT(P$6:P$38,$AJ$6:$AJ$38)/SUM($AJ$6:$AJ$38)</f>
        <v>1.2850369308522222E-3</v>
      </c>
      <c r="Q133" s="30">
        <f>SUMPRODUCT(Q$6:Q$38,$AJ$6:$AJ$38)/SUM($AJ$6:$AJ$38)</f>
        <v>2.1750160109191456E-2</v>
      </c>
      <c r="R133" s="30">
        <f>SUMPRODUCT(R$6:R$38,$AJ$6:$AJ$38)/SUM($AJ$6:$AJ$38)</f>
        <v>2.4314965858370148E-3</v>
      </c>
      <c r="S133" s="30">
        <f>SUMPRODUCT(S$6:S$38,$AJ$6:$AJ$38)/SUM($AJ$6:$AJ$38)</f>
        <v>4.1618585033357351E-2</v>
      </c>
      <c r="T133" s="30">
        <f>SUMPRODUCT($T$6:$T$38,$AJ$6:$AJ$38)/SUM($AJ$6:$AJ$38)</f>
        <v>0.17766751537682748</v>
      </c>
      <c r="U133" s="30" t="n"/>
      <c r="V133" s="30">
        <f>SUMPRODUCT(V$6:V$38,$AJ$6:$AJ$38)/SUM($AJ$6:$AJ$38)</f>
        <v>5.2740019263789135E-2</v>
      </c>
      <c r="W133" s="30">
        <f>SUMPRODUCT(W$6:W$38,$AJ$6:$AJ$38)/SUM($AJ$6:$AJ$38)</f>
        <v>0.10096416269840058</v>
      </c>
      <c r="X133" s="30">
        <f>SUMPRODUCT(X$6:X$38,$AJ$6:$AJ$38)/SUM($AJ$6:$AJ$38)</f>
        <v>3.4940466198316628E-3</v>
      </c>
      <c r="Y133" s="30">
        <f>SUMPRODUCT(Y$6:Y$38,$AJ$6:$AJ$38)/SUM($AJ$6:$AJ$38)</f>
        <v>5.8705010335741853E-2</v>
      </c>
      <c r="Z133" s="30">
        <f>SUMPRODUCT(Z$6:Z$38,$AJ$6:$AJ$38)/SUM($AJ$6:$AJ$38)</f>
        <v>6.6094595017907607E-3</v>
      </c>
      <c r="AA133" s="30">
        <f>SUMPRODUCT(AA$6:AA$38,$AJ$6:$AJ$38)/SUM($AJ$6:$AJ$38)</f>
        <v>0.11207298962797985</v>
      </c>
      <c r="AB133" s="30">
        <f>SUMPRODUCT(AB$6:AB$38,$AJ$6:$AJ$38)/SUM($AJ$6:$AJ$38)</f>
        <v>0.13965389112469015</v>
      </c>
      <c r="AC133" s="30">
        <f>SUMPRODUCT(AC$6:AC$38,$AJ$6:$AJ$38)/SUM($AJ$6:$AJ$38)</f>
        <v>0.2632778211677243</v>
      </c>
      <c r="AD133" s="30">
        <f>SUMPRODUCT(AD$6:AD$38,$AJ$6:$AJ$38)/SUM($AJ$6:$AJ$38)</f>
        <v>7.4224569691858172E-2</v>
      </c>
      <c r="AE133" s="30">
        <f>SUMPRODUCT(AE$6:AE$38,$AJ$6:$AJ$38)/SUM($AJ$6:$AJ$38)</f>
        <v>1.0104185757523119E-2</v>
      </c>
      <c r="AF133" s="30">
        <f>SUMPRODUCT(AF$6:AF$38,$AJ$6:$AJ$38)/SUM($AJ$6:$AJ$38)</f>
        <v>7.867277677789E-4</v>
      </c>
      <c r="AG133" s="30">
        <f>1-T133</f>
        <v>0.82233248462317254</v>
      </c>
      <c r="AH133" s="30" t="n"/>
    </row>
    <row r="134">
      <c r="B134" t="str">
        <f>VLOOKUP(C134,'extension - productivity'!A100:B275,2,0)</f>
        <v>Greenland</v>
      </c>
      <c r="C134" t="inlineStr">
        <is>
          <t>GL</t>
        </is>
      </c>
      <c r="D134" s="30">
        <f>SUMPRODUCT(D$6:D$38,$AJ$6:$AJ$38)/SUM($AJ$6:$AJ$38)</f>
        <v>1.7325873584827175E-3</v>
      </c>
      <c r="E134" s="30">
        <f>SUMPRODUCT(E$6:E$38,$AJ$6:$AJ$38)/SUM($AJ$6:$AJ$38)</f>
        <v>1.7310882392816251E-3</v>
      </c>
      <c r="F134" s="30">
        <f>SUMPRODUCT(F$6:F$38,$AJ$6:$AJ$38)/SUM($AJ$6:$AJ$38)</f>
        <v>3.2864644265829519E-3</v>
      </c>
      <c r="G134" s="30">
        <f>SUMPRODUCT(G$6:G$38,$AJ$6:$AJ$38)/SUM($AJ$6:$AJ$38)</f>
        <v>3.2231517810611459E-3</v>
      </c>
      <c r="H134" s="30">
        <f>SUMPRODUCT(H$6:H$38,$AJ$6:$AJ$38)/SUM($AJ$6:$AJ$38)</f>
        <v>2.6425553114256296E-2</v>
      </c>
      <c r="I134" s="30">
        <f>SUMPRODUCT(I$6:I$38,$AJ$6:$AJ$38)/SUM($AJ$6:$AJ$38)</f>
        <v>5.0625069824473082E-2</v>
      </c>
      <c r="J134" s="30">
        <f>SUMPRODUCT(J$6:J$38,$AJ$6:$AJ$38)/SUM($AJ$6:$AJ$38)</f>
        <v>4.0926991129133978E-4</v>
      </c>
      <c r="K134" s="30">
        <f>SUMPRODUCT(K$6:K$38,$AJ$6:$AJ$38)/SUM($AJ$6:$AJ$38)</f>
        <v>5.9328608550822341E-3</v>
      </c>
      <c r="L134" s="30">
        <f>SUMPRODUCT(L$6:L$38,$AJ$6:$AJ$38)/SUM($AJ$6:$AJ$38)</f>
        <v>9.0962624550774995E-4</v>
      </c>
      <c r="M134" s="30">
        <f>SUMPRODUCT(M$6:M$38,$AJ$6:$AJ$38)/SUM($AJ$6:$AJ$38)</f>
        <v>1.4616455191133988E-2</v>
      </c>
      <c r="N134" s="30">
        <f>SUMPRODUCT(N$6:N$38,$AJ$6:$AJ$38)/SUM($AJ$6:$AJ$38)</f>
        <v>9.1929601731912907E-5</v>
      </c>
      <c r="O134" s="30">
        <f>SUMPRODUCT(O$6:O$38,$AJ$6:$AJ$38)/SUM($AJ$6:$AJ$38)</f>
        <v>1.5981801687044229E-3</v>
      </c>
      <c r="P134" s="30">
        <f>SUMPRODUCT(P$6:P$38,$AJ$6:$AJ$38)/SUM($AJ$6:$AJ$38)</f>
        <v>1.2850369308522222E-3</v>
      </c>
      <c r="Q134" s="30">
        <f>SUMPRODUCT(Q$6:Q$38,$AJ$6:$AJ$38)/SUM($AJ$6:$AJ$38)</f>
        <v>2.1750160109191456E-2</v>
      </c>
      <c r="R134" s="30">
        <f>SUMPRODUCT(R$6:R$38,$AJ$6:$AJ$38)/SUM($AJ$6:$AJ$38)</f>
        <v>2.4314965858370148E-3</v>
      </c>
      <c r="S134" s="30">
        <f>SUMPRODUCT(S$6:S$38,$AJ$6:$AJ$38)/SUM($AJ$6:$AJ$38)</f>
        <v>4.1618585033357351E-2</v>
      </c>
      <c r="T134" s="30">
        <f>SUMPRODUCT($T$6:$T$38,$AJ$6:$AJ$38)/SUM($AJ$6:$AJ$38)</f>
        <v>0.17766751537682748</v>
      </c>
      <c r="U134" s="30" t="n"/>
      <c r="V134" s="30">
        <f>SUMPRODUCT(V$6:V$38,$AJ$6:$AJ$38)/SUM($AJ$6:$AJ$38)</f>
        <v>5.2740019263789135E-2</v>
      </c>
      <c r="W134" s="30">
        <f>SUMPRODUCT(W$6:W$38,$AJ$6:$AJ$38)/SUM($AJ$6:$AJ$38)</f>
        <v>0.10096416269840058</v>
      </c>
      <c r="X134" s="30">
        <f>SUMPRODUCT(X$6:X$38,$AJ$6:$AJ$38)/SUM($AJ$6:$AJ$38)</f>
        <v>3.4940466198316628E-3</v>
      </c>
      <c r="Y134" s="30">
        <f>SUMPRODUCT(Y$6:Y$38,$AJ$6:$AJ$38)/SUM($AJ$6:$AJ$38)</f>
        <v>5.8705010335741853E-2</v>
      </c>
      <c r="Z134" s="30">
        <f>SUMPRODUCT(Z$6:Z$38,$AJ$6:$AJ$38)/SUM($AJ$6:$AJ$38)</f>
        <v>6.6094595017907607E-3</v>
      </c>
      <c r="AA134" s="30">
        <f>SUMPRODUCT(AA$6:AA$38,$AJ$6:$AJ$38)/SUM($AJ$6:$AJ$38)</f>
        <v>0.11207298962797985</v>
      </c>
      <c r="AB134" s="30">
        <f>SUMPRODUCT(AB$6:AB$38,$AJ$6:$AJ$38)/SUM($AJ$6:$AJ$38)</f>
        <v>0.13965389112469015</v>
      </c>
      <c r="AC134" s="30">
        <f>SUMPRODUCT(AC$6:AC$38,$AJ$6:$AJ$38)/SUM($AJ$6:$AJ$38)</f>
        <v>0.2632778211677243</v>
      </c>
      <c r="AD134" s="30">
        <f>SUMPRODUCT(AD$6:AD$38,$AJ$6:$AJ$38)/SUM($AJ$6:$AJ$38)</f>
        <v>7.4224569691858172E-2</v>
      </c>
      <c r="AE134" s="30">
        <f>SUMPRODUCT(AE$6:AE$38,$AJ$6:$AJ$38)/SUM($AJ$6:$AJ$38)</f>
        <v>1.0104185757523119E-2</v>
      </c>
      <c r="AF134" s="30">
        <f>SUMPRODUCT(AF$6:AF$38,$AJ$6:$AJ$38)/SUM($AJ$6:$AJ$38)</f>
        <v>7.867277677789E-4</v>
      </c>
      <c r="AG134" s="30">
        <f>1-T134</f>
        <v>0.82233248462317254</v>
      </c>
      <c r="AH134" s="30" t="n"/>
    </row>
    <row r="135">
      <c r="B135" t="str">
        <f>VLOOKUP(C135,'extension - productivity'!A101:B276,2,0)</f>
        <v>Albania</v>
      </c>
      <c r="C135" t="inlineStr">
        <is>
          <t>AL</t>
        </is>
      </c>
      <c r="D135" s="30">
        <f>SUMPRODUCT(D$6:D$38,$AJ$6:$AJ$38)/SUM($AJ$6:$AJ$38)</f>
        <v>1.7325873584827175E-3</v>
      </c>
      <c r="E135" s="30">
        <f>SUMPRODUCT(E$6:E$38,$AJ$6:$AJ$38)/SUM($AJ$6:$AJ$38)</f>
        <v>1.7310882392816251E-3</v>
      </c>
      <c r="F135" s="30">
        <f>SUMPRODUCT(F$6:F$38,$AJ$6:$AJ$38)/SUM($AJ$6:$AJ$38)</f>
        <v>3.2864644265829519E-3</v>
      </c>
      <c r="G135" s="30">
        <f>SUMPRODUCT(G$6:G$38,$AJ$6:$AJ$38)/SUM($AJ$6:$AJ$38)</f>
        <v>3.2231517810611459E-3</v>
      </c>
      <c r="H135" s="30">
        <f>SUMPRODUCT(H$6:H$38,$AJ$6:$AJ$38)/SUM($AJ$6:$AJ$38)</f>
        <v>2.6425553114256296E-2</v>
      </c>
      <c r="I135" s="30">
        <f>SUMPRODUCT(I$6:I$38,$AJ$6:$AJ$38)/SUM($AJ$6:$AJ$38)</f>
        <v>5.0625069824473082E-2</v>
      </c>
      <c r="J135" s="30">
        <f>SUMPRODUCT(J$6:J$38,$AJ$6:$AJ$38)/SUM($AJ$6:$AJ$38)</f>
        <v>4.0926991129133978E-4</v>
      </c>
      <c r="K135" s="30">
        <f>SUMPRODUCT(K$6:K$38,$AJ$6:$AJ$38)/SUM($AJ$6:$AJ$38)</f>
        <v>5.9328608550822341E-3</v>
      </c>
      <c r="L135" s="30">
        <f>SUMPRODUCT(L$6:L$38,$AJ$6:$AJ$38)/SUM($AJ$6:$AJ$38)</f>
        <v>9.0962624550774995E-4</v>
      </c>
      <c r="M135" s="30">
        <f>SUMPRODUCT(M$6:M$38,$AJ$6:$AJ$38)/SUM($AJ$6:$AJ$38)</f>
        <v>1.4616455191133988E-2</v>
      </c>
      <c r="N135" s="30">
        <f>SUMPRODUCT(N$6:N$38,$AJ$6:$AJ$38)/SUM($AJ$6:$AJ$38)</f>
        <v>9.1929601731912907E-5</v>
      </c>
      <c r="O135" s="30">
        <f>SUMPRODUCT(O$6:O$38,$AJ$6:$AJ$38)/SUM($AJ$6:$AJ$38)</f>
        <v>1.5981801687044229E-3</v>
      </c>
      <c r="P135" s="30">
        <f>SUMPRODUCT(P$6:P$38,$AJ$6:$AJ$38)/SUM($AJ$6:$AJ$38)</f>
        <v>1.2850369308522222E-3</v>
      </c>
      <c r="Q135" s="30">
        <f>SUMPRODUCT(Q$6:Q$38,$AJ$6:$AJ$38)/SUM($AJ$6:$AJ$38)</f>
        <v>2.1750160109191456E-2</v>
      </c>
      <c r="R135" s="30">
        <f>SUMPRODUCT(R$6:R$38,$AJ$6:$AJ$38)/SUM($AJ$6:$AJ$38)</f>
        <v>2.4314965858370148E-3</v>
      </c>
      <c r="S135" s="30">
        <f>SUMPRODUCT(S$6:S$38,$AJ$6:$AJ$38)/SUM($AJ$6:$AJ$38)</f>
        <v>4.1618585033357351E-2</v>
      </c>
      <c r="T135" s="30">
        <f>SUMPRODUCT($T$6:$T$38,$AJ$6:$AJ$38)/SUM($AJ$6:$AJ$38)</f>
        <v>0.17766751537682748</v>
      </c>
      <c r="U135" s="30" t="n"/>
      <c r="V135" s="30">
        <f>SUMPRODUCT(V$6:V$38,$AJ$6:$AJ$38)/SUM($AJ$6:$AJ$38)</f>
        <v>5.2740019263789135E-2</v>
      </c>
      <c r="W135" s="30">
        <f>SUMPRODUCT(W$6:W$38,$AJ$6:$AJ$38)/SUM($AJ$6:$AJ$38)</f>
        <v>0.10096416269840058</v>
      </c>
      <c r="X135" s="30">
        <f>SUMPRODUCT(X$6:X$38,$AJ$6:$AJ$38)/SUM($AJ$6:$AJ$38)</f>
        <v>3.4940466198316628E-3</v>
      </c>
      <c r="Y135" s="30">
        <f>SUMPRODUCT(Y$6:Y$38,$AJ$6:$AJ$38)/SUM($AJ$6:$AJ$38)</f>
        <v>5.8705010335741853E-2</v>
      </c>
      <c r="Z135" s="30">
        <f>SUMPRODUCT(Z$6:Z$38,$AJ$6:$AJ$38)/SUM($AJ$6:$AJ$38)</f>
        <v>6.6094595017907607E-3</v>
      </c>
      <c r="AA135" s="30">
        <f>SUMPRODUCT(AA$6:AA$38,$AJ$6:$AJ$38)/SUM($AJ$6:$AJ$38)</f>
        <v>0.11207298962797985</v>
      </c>
      <c r="AB135" s="30">
        <f>SUMPRODUCT(AB$6:AB$38,$AJ$6:$AJ$38)/SUM($AJ$6:$AJ$38)</f>
        <v>0.13965389112469015</v>
      </c>
      <c r="AC135" s="30">
        <f>SUMPRODUCT(AC$6:AC$38,$AJ$6:$AJ$38)/SUM($AJ$6:$AJ$38)</f>
        <v>0.2632778211677243</v>
      </c>
      <c r="AD135" s="30">
        <f>SUMPRODUCT(AD$6:AD$38,$AJ$6:$AJ$38)/SUM($AJ$6:$AJ$38)</f>
        <v>7.4224569691858172E-2</v>
      </c>
      <c r="AE135" s="30">
        <f>SUMPRODUCT(AE$6:AE$38,$AJ$6:$AJ$38)/SUM($AJ$6:$AJ$38)</f>
        <v>1.0104185757523119E-2</v>
      </c>
      <c r="AF135" s="30">
        <f>SUMPRODUCT(AF$6:AF$38,$AJ$6:$AJ$38)/SUM($AJ$6:$AJ$38)</f>
        <v>7.867277677789E-4</v>
      </c>
      <c r="AG135" s="30">
        <f>1-T135</f>
        <v>0.82233248462317254</v>
      </c>
      <c r="AH135" s="30" t="n"/>
    </row>
    <row r="136">
      <c r="B136" t="str">
        <f>VLOOKUP(C136,'extension - productivity'!A102:B277,2,0)</f>
        <v>Brunei</v>
      </c>
      <c r="C136" t="inlineStr">
        <is>
          <t>BN</t>
        </is>
      </c>
      <c r="D136" s="30">
        <f>SUMPRODUCT(D$6:D$38,$AJ$6:$AJ$38)/SUM($AJ$6:$AJ$38)</f>
        <v>1.7325873584827175E-3</v>
      </c>
      <c r="E136" s="30">
        <f>SUMPRODUCT(E$6:E$38,$AJ$6:$AJ$38)/SUM($AJ$6:$AJ$38)</f>
        <v>1.7310882392816251E-3</v>
      </c>
      <c r="F136" s="30">
        <f>SUMPRODUCT(F$6:F$38,$AJ$6:$AJ$38)/SUM($AJ$6:$AJ$38)</f>
        <v>3.2864644265829519E-3</v>
      </c>
      <c r="G136" s="30">
        <f>SUMPRODUCT(G$6:G$38,$AJ$6:$AJ$38)/SUM($AJ$6:$AJ$38)</f>
        <v>3.2231517810611459E-3</v>
      </c>
      <c r="H136" s="30">
        <f>SUMPRODUCT(H$6:H$38,$AJ$6:$AJ$38)/SUM($AJ$6:$AJ$38)</f>
        <v>2.6425553114256296E-2</v>
      </c>
      <c r="I136" s="30">
        <f>SUMPRODUCT(I$6:I$38,$AJ$6:$AJ$38)/SUM($AJ$6:$AJ$38)</f>
        <v>5.0625069824473082E-2</v>
      </c>
      <c r="J136" s="30">
        <f>SUMPRODUCT(J$6:J$38,$AJ$6:$AJ$38)/SUM($AJ$6:$AJ$38)</f>
        <v>4.0926991129133978E-4</v>
      </c>
      <c r="K136" s="30">
        <f>SUMPRODUCT(K$6:K$38,$AJ$6:$AJ$38)/SUM($AJ$6:$AJ$38)</f>
        <v>5.9328608550822341E-3</v>
      </c>
      <c r="L136" s="30">
        <f>SUMPRODUCT(L$6:L$38,$AJ$6:$AJ$38)/SUM($AJ$6:$AJ$38)</f>
        <v>9.0962624550774995E-4</v>
      </c>
      <c r="M136" s="30">
        <f>SUMPRODUCT(M$6:M$38,$AJ$6:$AJ$38)/SUM($AJ$6:$AJ$38)</f>
        <v>1.4616455191133988E-2</v>
      </c>
      <c r="N136" s="30">
        <f>SUMPRODUCT(N$6:N$38,$AJ$6:$AJ$38)/SUM($AJ$6:$AJ$38)</f>
        <v>9.1929601731912907E-5</v>
      </c>
      <c r="O136" s="30">
        <f>SUMPRODUCT(O$6:O$38,$AJ$6:$AJ$38)/SUM($AJ$6:$AJ$38)</f>
        <v>1.5981801687044229E-3</v>
      </c>
      <c r="P136" s="30">
        <f>SUMPRODUCT(P$6:P$38,$AJ$6:$AJ$38)/SUM($AJ$6:$AJ$38)</f>
        <v>1.2850369308522222E-3</v>
      </c>
      <c r="Q136" s="30">
        <f>SUMPRODUCT(Q$6:Q$38,$AJ$6:$AJ$38)/SUM($AJ$6:$AJ$38)</f>
        <v>2.1750160109191456E-2</v>
      </c>
      <c r="R136" s="30">
        <f>SUMPRODUCT(R$6:R$38,$AJ$6:$AJ$38)/SUM($AJ$6:$AJ$38)</f>
        <v>2.4314965858370148E-3</v>
      </c>
      <c r="S136" s="30">
        <f>SUMPRODUCT(S$6:S$38,$AJ$6:$AJ$38)/SUM($AJ$6:$AJ$38)</f>
        <v>4.1618585033357351E-2</v>
      </c>
      <c r="T136" s="30">
        <f>SUMPRODUCT($T$6:$T$38,$AJ$6:$AJ$38)/SUM($AJ$6:$AJ$38)</f>
        <v>0.17766751537682748</v>
      </c>
      <c r="U136" s="30" t="n"/>
      <c r="V136" s="30">
        <f>SUMPRODUCT(V$6:V$38,$AJ$6:$AJ$38)/SUM($AJ$6:$AJ$38)</f>
        <v>5.2740019263789135E-2</v>
      </c>
      <c r="W136" s="30">
        <f>SUMPRODUCT(W$6:W$38,$AJ$6:$AJ$38)/SUM($AJ$6:$AJ$38)</f>
        <v>0.10096416269840058</v>
      </c>
      <c r="X136" s="30">
        <f>SUMPRODUCT(X$6:X$38,$AJ$6:$AJ$38)/SUM($AJ$6:$AJ$38)</f>
        <v>3.4940466198316628E-3</v>
      </c>
      <c r="Y136" s="30">
        <f>SUMPRODUCT(Y$6:Y$38,$AJ$6:$AJ$38)/SUM($AJ$6:$AJ$38)</f>
        <v>5.8705010335741853E-2</v>
      </c>
      <c r="Z136" s="30">
        <f>SUMPRODUCT(Z$6:Z$38,$AJ$6:$AJ$38)/SUM($AJ$6:$AJ$38)</f>
        <v>6.6094595017907607E-3</v>
      </c>
      <c r="AA136" s="30">
        <f>SUMPRODUCT(AA$6:AA$38,$AJ$6:$AJ$38)/SUM($AJ$6:$AJ$38)</f>
        <v>0.11207298962797985</v>
      </c>
      <c r="AB136" s="30">
        <f>SUMPRODUCT(AB$6:AB$38,$AJ$6:$AJ$38)/SUM($AJ$6:$AJ$38)</f>
        <v>0.13965389112469015</v>
      </c>
      <c r="AC136" s="30">
        <f>SUMPRODUCT(AC$6:AC$38,$AJ$6:$AJ$38)/SUM($AJ$6:$AJ$38)</f>
        <v>0.2632778211677243</v>
      </c>
      <c r="AD136" s="30">
        <f>SUMPRODUCT(AD$6:AD$38,$AJ$6:$AJ$38)/SUM($AJ$6:$AJ$38)</f>
        <v>7.4224569691858172E-2</v>
      </c>
      <c r="AE136" s="30">
        <f>SUMPRODUCT(AE$6:AE$38,$AJ$6:$AJ$38)/SUM($AJ$6:$AJ$38)</f>
        <v>1.0104185757523119E-2</v>
      </c>
      <c r="AF136" s="30">
        <f>SUMPRODUCT(AF$6:AF$38,$AJ$6:$AJ$38)/SUM($AJ$6:$AJ$38)</f>
        <v>7.867277677789E-4</v>
      </c>
      <c r="AG136" s="30">
        <f>1-T136</f>
        <v>0.82233248462317254</v>
      </c>
      <c r="AH136" s="30" t="n"/>
    </row>
    <row r="137">
      <c r="B137" t="str">
        <f>VLOOKUP(C137,'extension - productivity'!A103:B278,2,0)</f>
        <v>North Korea</v>
      </c>
      <c r="C137" t="inlineStr">
        <is>
          <t>KP</t>
        </is>
      </c>
      <c r="D137" s="30">
        <f>SUMPRODUCT(D$6:D$38,$AJ$6:$AJ$38)/SUM($AJ$6:$AJ$38)</f>
        <v>1.7325873584827175E-3</v>
      </c>
      <c r="E137" s="30">
        <f>SUMPRODUCT(E$6:E$38,$AJ$6:$AJ$38)/SUM($AJ$6:$AJ$38)</f>
        <v>1.7310882392816251E-3</v>
      </c>
      <c r="F137" s="30">
        <f>SUMPRODUCT(F$6:F$38,$AJ$6:$AJ$38)/SUM($AJ$6:$AJ$38)</f>
        <v>3.2864644265829519E-3</v>
      </c>
      <c r="G137" s="30">
        <f>SUMPRODUCT(G$6:G$38,$AJ$6:$AJ$38)/SUM($AJ$6:$AJ$38)</f>
        <v>3.2231517810611459E-3</v>
      </c>
      <c r="H137" s="30">
        <f>SUMPRODUCT(H$6:H$38,$AJ$6:$AJ$38)/SUM($AJ$6:$AJ$38)</f>
        <v>2.6425553114256296E-2</v>
      </c>
      <c r="I137" s="30">
        <f>SUMPRODUCT(I$6:I$38,$AJ$6:$AJ$38)/SUM($AJ$6:$AJ$38)</f>
        <v>5.0625069824473082E-2</v>
      </c>
      <c r="J137" s="30">
        <f>SUMPRODUCT(J$6:J$38,$AJ$6:$AJ$38)/SUM($AJ$6:$AJ$38)</f>
        <v>4.0926991129133978E-4</v>
      </c>
      <c r="K137" s="30">
        <f>SUMPRODUCT(K$6:K$38,$AJ$6:$AJ$38)/SUM($AJ$6:$AJ$38)</f>
        <v>5.9328608550822341E-3</v>
      </c>
      <c r="L137" s="30">
        <f>SUMPRODUCT(L$6:L$38,$AJ$6:$AJ$38)/SUM($AJ$6:$AJ$38)</f>
        <v>9.0962624550774995E-4</v>
      </c>
      <c r="M137" s="30">
        <f>SUMPRODUCT(M$6:M$38,$AJ$6:$AJ$38)/SUM($AJ$6:$AJ$38)</f>
        <v>1.4616455191133988E-2</v>
      </c>
      <c r="N137" s="30">
        <f>SUMPRODUCT(N$6:N$38,$AJ$6:$AJ$38)/SUM($AJ$6:$AJ$38)</f>
        <v>9.1929601731912907E-5</v>
      </c>
      <c r="O137" s="30">
        <f>SUMPRODUCT(O$6:O$38,$AJ$6:$AJ$38)/SUM($AJ$6:$AJ$38)</f>
        <v>1.5981801687044229E-3</v>
      </c>
      <c r="P137" s="30">
        <f>SUMPRODUCT(P$6:P$38,$AJ$6:$AJ$38)/SUM($AJ$6:$AJ$38)</f>
        <v>1.2850369308522222E-3</v>
      </c>
      <c r="Q137" s="30">
        <f>SUMPRODUCT(Q$6:Q$38,$AJ$6:$AJ$38)/SUM($AJ$6:$AJ$38)</f>
        <v>2.1750160109191456E-2</v>
      </c>
      <c r="R137" s="30">
        <f>SUMPRODUCT(R$6:R$38,$AJ$6:$AJ$38)/SUM($AJ$6:$AJ$38)</f>
        <v>2.4314965858370148E-3</v>
      </c>
      <c r="S137" s="30">
        <f>SUMPRODUCT(S$6:S$38,$AJ$6:$AJ$38)/SUM($AJ$6:$AJ$38)</f>
        <v>4.1618585033357351E-2</v>
      </c>
      <c r="T137" s="30">
        <f>SUMPRODUCT($T$6:$T$38,$AJ$6:$AJ$38)/SUM($AJ$6:$AJ$38)</f>
        <v>0.17766751537682748</v>
      </c>
      <c r="U137" s="30" t="n"/>
      <c r="V137" s="30">
        <f>SUMPRODUCT(V$6:V$38,$AJ$6:$AJ$38)/SUM($AJ$6:$AJ$38)</f>
        <v>5.2740019263789135E-2</v>
      </c>
      <c r="W137" s="30">
        <f>SUMPRODUCT(W$6:W$38,$AJ$6:$AJ$38)/SUM($AJ$6:$AJ$38)</f>
        <v>0.10096416269840058</v>
      </c>
      <c r="X137" s="30">
        <f>SUMPRODUCT(X$6:X$38,$AJ$6:$AJ$38)/SUM($AJ$6:$AJ$38)</f>
        <v>3.4940466198316628E-3</v>
      </c>
      <c r="Y137" s="30">
        <f>SUMPRODUCT(Y$6:Y$38,$AJ$6:$AJ$38)/SUM($AJ$6:$AJ$38)</f>
        <v>5.8705010335741853E-2</v>
      </c>
      <c r="Z137" s="30">
        <f>SUMPRODUCT(Z$6:Z$38,$AJ$6:$AJ$38)/SUM($AJ$6:$AJ$38)</f>
        <v>6.6094595017907607E-3</v>
      </c>
      <c r="AA137" s="30">
        <f>SUMPRODUCT(AA$6:AA$38,$AJ$6:$AJ$38)/SUM($AJ$6:$AJ$38)</f>
        <v>0.11207298962797985</v>
      </c>
      <c r="AB137" s="30">
        <f>SUMPRODUCT(AB$6:AB$38,$AJ$6:$AJ$38)/SUM($AJ$6:$AJ$38)</f>
        <v>0.13965389112469015</v>
      </c>
      <c r="AC137" s="30">
        <f>SUMPRODUCT(AC$6:AC$38,$AJ$6:$AJ$38)/SUM($AJ$6:$AJ$38)</f>
        <v>0.2632778211677243</v>
      </c>
      <c r="AD137" s="30">
        <f>SUMPRODUCT(AD$6:AD$38,$AJ$6:$AJ$38)/SUM($AJ$6:$AJ$38)</f>
        <v>7.4224569691858172E-2</v>
      </c>
      <c r="AE137" s="30">
        <f>SUMPRODUCT(AE$6:AE$38,$AJ$6:$AJ$38)/SUM($AJ$6:$AJ$38)</f>
        <v>1.0104185757523119E-2</v>
      </c>
      <c r="AF137" s="30">
        <f>SUMPRODUCT(AF$6:AF$38,$AJ$6:$AJ$38)/SUM($AJ$6:$AJ$38)</f>
        <v>7.867277677789E-4</v>
      </c>
      <c r="AG137" s="30">
        <f>1-T137</f>
        <v>0.82233248462317254</v>
      </c>
      <c r="AH137" s="30" t="n"/>
    </row>
    <row r="138">
      <c r="B138" t="str">
        <f>VLOOKUP(C138,'extension - productivity'!A104:B279,2,0)</f>
        <v>Costa Rica</v>
      </c>
      <c r="C138" t="inlineStr">
        <is>
          <t>CR</t>
        </is>
      </c>
      <c r="D138" s="30">
        <f>SUMPRODUCT(D$6:D$38,$AJ$6:$AJ$38)/SUM($AJ$6:$AJ$38)</f>
        <v>1.7325873584827175E-3</v>
      </c>
      <c r="E138" s="30">
        <f>SUMPRODUCT(E$6:E$38,$AJ$6:$AJ$38)/SUM($AJ$6:$AJ$38)</f>
        <v>1.7310882392816251E-3</v>
      </c>
      <c r="F138" s="30">
        <f>SUMPRODUCT(F$6:F$38,$AJ$6:$AJ$38)/SUM($AJ$6:$AJ$38)</f>
        <v>3.2864644265829519E-3</v>
      </c>
      <c r="G138" s="30">
        <f>SUMPRODUCT(G$6:G$38,$AJ$6:$AJ$38)/SUM($AJ$6:$AJ$38)</f>
        <v>3.2231517810611459E-3</v>
      </c>
      <c r="H138" s="30">
        <f>SUMPRODUCT(H$6:H$38,$AJ$6:$AJ$38)/SUM($AJ$6:$AJ$38)</f>
        <v>2.6425553114256296E-2</v>
      </c>
      <c r="I138" s="30">
        <f>SUMPRODUCT(I$6:I$38,$AJ$6:$AJ$38)/SUM($AJ$6:$AJ$38)</f>
        <v>5.0625069824473082E-2</v>
      </c>
      <c r="J138" s="30">
        <f>SUMPRODUCT(J$6:J$38,$AJ$6:$AJ$38)/SUM($AJ$6:$AJ$38)</f>
        <v>4.0926991129133978E-4</v>
      </c>
      <c r="K138" s="30">
        <f>SUMPRODUCT(K$6:K$38,$AJ$6:$AJ$38)/SUM($AJ$6:$AJ$38)</f>
        <v>5.9328608550822341E-3</v>
      </c>
      <c r="L138" s="30">
        <f>SUMPRODUCT(L$6:L$38,$AJ$6:$AJ$38)/SUM($AJ$6:$AJ$38)</f>
        <v>9.0962624550774995E-4</v>
      </c>
      <c r="M138" s="30">
        <f>SUMPRODUCT(M$6:M$38,$AJ$6:$AJ$38)/SUM($AJ$6:$AJ$38)</f>
        <v>1.4616455191133988E-2</v>
      </c>
      <c r="N138" s="30">
        <f>SUMPRODUCT(N$6:N$38,$AJ$6:$AJ$38)/SUM($AJ$6:$AJ$38)</f>
        <v>9.1929601731912907E-5</v>
      </c>
      <c r="O138" s="30">
        <f>SUMPRODUCT(O$6:O$38,$AJ$6:$AJ$38)/SUM($AJ$6:$AJ$38)</f>
        <v>1.5981801687044229E-3</v>
      </c>
      <c r="P138" s="30">
        <f>SUMPRODUCT(P$6:P$38,$AJ$6:$AJ$38)/SUM($AJ$6:$AJ$38)</f>
        <v>1.2850369308522222E-3</v>
      </c>
      <c r="Q138" s="30">
        <f>SUMPRODUCT(Q$6:Q$38,$AJ$6:$AJ$38)/SUM($AJ$6:$AJ$38)</f>
        <v>2.1750160109191456E-2</v>
      </c>
      <c r="R138" s="30">
        <f>SUMPRODUCT(R$6:R$38,$AJ$6:$AJ$38)/SUM($AJ$6:$AJ$38)</f>
        <v>2.4314965858370148E-3</v>
      </c>
      <c r="S138" s="30">
        <f>SUMPRODUCT(S$6:S$38,$AJ$6:$AJ$38)/SUM($AJ$6:$AJ$38)</f>
        <v>4.1618585033357351E-2</v>
      </c>
      <c r="T138" s="30">
        <f>SUMPRODUCT($T$6:$T$38,$AJ$6:$AJ$38)/SUM($AJ$6:$AJ$38)</f>
        <v>0.17766751537682748</v>
      </c>
      <c r="U138" s="30" t="n"/>
      <c r="V138" s="30">
        <f>SUMPRODUCT(V$6:V$38,$AJ$6:$AJ$38)/SUM($AJ$6:$AJ$38)</f>
        <v>5.2740019263789135E-2</v>
      </c>
      <c r="W138" s="30">
        <f>SUMPRODUCT(W$6:W$38,$AJ$6:$AJ$38)/SUM($AJ$6:$AJ$38)</f>
        <v>0.10096416269840058</v>
      </c>
      <c r="X138" s="30">
        <f>SUMPRODUCT(X$6:X$38,$AJ$6:$AJ$38)/SUM($AJ$6:$AJ$38)</f>
        <v>3.4940466198316628E-3</v>
      </c>
      <c r="Y138" s="30">
        <f>SUMPRODUCT(Y$6:Y$38,$AJ$6:$AJ$38)/SUM($AJ$6:$AJ$38)</f>
        <v>5.8705010335741853E-2</v>
      </c>
      <c r="Z138" s="30">
        <f>SUMPRODUCT(Z$6:Z$38,$AJ$6:$AJ$38)/SUM($AJ$6:$AJ$38)</f>
        <v>6.6094595017907607E-3</v>
      </c>
      <c r="AA138" s="30">
        <f>SUMPRODUCT(AA$6:AA$38,$AJ$6:$AJ$38)/SUM($AJ$6:$AJ$38)</f>
        <v>0.11207298962797985</v>
      </c>
      <c r="AB138" s="30">
        <f>SUMPRODUCT(AB$6:AB$38,$AJ$6:$AJ$38)/SUM($AJ$6:$AJ$38)</f>
        <v>0.13965389112469015</v>
      </c>
      <c r="AC138" s="30">
        <f>SUMPRODUCT(AC$6:AC$38,$AJ$6:$AJ$38)/SUM($AJ$6:$AJ$38)</f>
        <v>0.2632778211677243</v>
      </c>
      <c r="AD138" s="30">
        <f>SUMPRODUCT(AD$6:AD$38,$AJ$6:$AJ$38)/SUM($AJ$6:$AJ$38)</f>
        <v>7.4224569691858172E-2</v>
      </c>
      <c r="AE138" s="30">
        <f>SUMPRODUCT(AE$6:AE$38,$AJ$6:$AJ$38)/SUM($AJ$6:$AJ$38)</f>
        <v>1.0104185757523119E-2</v>
      </c>
      <c r="AF138" s="30">
        <f>SUMPRODUCT(AF$6:AF$38,$AJ$6:$AJ$38)/SUM($AJ$6:$AJ$38)</f>
        <v>7.867277677789E-4</v>
      </c>
      <c r="AG138" s="30">
        <f>1-T138</f>
        <v>0.82233248462317254</v>
      </c>
      <c r="AH138" s="30" t="n"/>
    </row>
    <row r="139">
      <c r="B139" t="str">
        <f>VLOOKUP(C139,'extension - productivity'!A105:B280,2,0)</f>
        <v>Bangladesh</v>
      </c>
      <c r="C139" t="inlineStr">
        <is>
          <t>BD</t>
        </is>
      </c>
      <c r="D139" s="30">
        <f>SUMPRODUCT(D$6:D$38,$AJ$6:$AJ$38)/SUM($AJ$6:$AJ$38)</f>
        <v>1.7325873584827175E-3</v>
      </c>
      <c r="E139" s="30">
        <f>SUMPRODUCT(E$6:E$38,$AJ$6:$AJ$38)/SUM($AJ$6:$AJ$38)</f>
        <v>1.7310882392816251E-3</v>
      </c>
      <c r="F139" s="30">
        <f>SUMPRODUCT(F$6:F$38,$AJ$6:$AJ$38)/SUM($AJ$6:$AJ$38)</f>
        <v>3.2864644265829519E-3</v>
      </c>
      <c r="G139" s="30">
        <f>SUMPRODUCT(G$6:G$38,$AJ$6:$AJ$38)/SUM($AJ$6:$AJ$38)</f>
        <v>3.2231517810611459E-3</v>
      </c>
      <c r="H139" s="30">
        <f>SUMPRODUCT(H$6:H$38,$AJ$6:$AJ$38)/SUM($AJ$6:$AJ$38)</f>
        <v>2.6425553114256296E-2</v>
      </c>
      <c r="I139" s="30">
        <f>SUMPRODUCT(I$6:I$38,$AJ$6:$AJ$38)/SUM($AJ$6:$AJ$38)</f>
        <v>5.0625069824473082E-2</v>
      </c>
      <c r="J139" s="30">
        <f>SUMPRODUCT(J$6:J$38,$AJ$6:$AJ$38)/SUM($AJ$6:$AJ$38)</f>
        <v>4.0926991129133978E-4</v>
      </c>
      <c r="K139" s="30">
        <f>SUMPRODUCT(K$6:K$38,$AJ$6:$AJ$38)/SUM($AJ$6:$AJ$38)</f>
        <v>5.9328608550822341E-3</v>
      </c>
      <c r="L139" s="30">
        <f>SUMPRODUCT(L$6:L$38,$AJ$6:$AJ$38)/SUM($AJ$6:$AJ$38)</f>
        <v>9.0962624550774995E-4</v>
      </c>
      <c r="M139" s="30">
        <f>SUMPRODUCT(M$6:M$38,$AJ$6:$AJ$38)/SUM($AJ$6:$AJ$38)</f>
        <v>1.4616455191133988E-2</v>
      </c>
      <c r="N139" s="30">
        <f>SUMPRODUCT(N$6:N$38,$AJ$6:$AJ$38)/SUM($AJ$6:$AJ$38)</f>
        <v>9.1929601731912907E-5</v>
      </c>
      <c r="O139" s="30">
        <f>SUMPRODUCT(O$6:O$38,$AJ$6:$AJ$38)/SUM($AJ$6:$AJ$38)</f>
        <v>1.5981801687044229E-3</v>
      </c>
      <c r="P139" s="30">
        <f>SUMPRODUCT(P$6:P$38,$AJ$6:$AJ$38)/SUM($AJ$6:$AJ$38)</f>
        <v>1.2850369308522222E-3</v>
      </c>
      <c r="Q139" s="30">
        <f>SUMPRODUCT(Q$6:Q$38,$AJ$6:$AJ$38)/SUM($AJ$6:$AJ$38)</f>
        <v>2.1750160109191456E-2</v>
      </c>
      <c r="R139" s="30">
        <f>SUMPRODUCT(R$6:R$38,$AJ$6:$AJ$38)/SUM($AJ$6:$AJ$38)</f>
        <v>2.4314965858370148E-3</v>
      </c>
      <c r="S139" s="30">
        <f>SUMPRODUCT(S$6:S$38,$AJ$6:$AJ$38)/SUM($AJ$6:$AJ$38)</f>
        <v>4.1618585033357351E-2</v>
      </c>
      <c r="T139" s="30">
        <f>SUMPRODUCT($T$6:$T$38,$AJ$6:$AJ$38)/SUM($AJ$6:$AJ$38)</f>
        <v>0.17766751537682748</v>
      </c>
      <c r="U139" s="30" t="n"/>
      <c r="V139" s="30">
        <f>SUMPRODUCT(V$6:V$38,$AJ$6:$AJ$38)/SUM($AJ$6:$AJ$38)</f>
        <v>5.2740019263789135E-2</v>
      </c>
      <c r="W139" s="30">
        <f>SUMPRODUCT(W$6:W$38,$AJ$6:$AJ$38)/SUM($AJ$6:$AJ$38)</f>
        <v>0.10096416269840058</v>
      </c>
      <c r="X139" s="30">
        <f>SUMPRODUCT(X$6:X$38,$AJ$6:$AJ$38)/SUM($AJ$6:$AJ$38)</f>
        <v>3.4940466198316628E-3</v>
      </c>
      <c r="Y139" s="30">
        <f>SUMPRODUCT(Y$6:Y$38,$AJ$6:$AJ$38)/SUM($AJ$6:$AJ$38)</f>
        <v>5.8705010335741853E-2</v>
      </c>
      <c r="Z139" s="30">
        <f>SUMPRODUCT(Z$6:Z$38,$AJ$6:$AJ$38)/SUM($AJ$6:$AJ$38)</f>
        <v>6.6094595017907607E-3</v>
      </c>
      <c r="AA139" s="30">
        <f>SUMPRODUCT(AA$6:AA$38,$AJ$6:$AJ$38)/SUM($AJ$6:$AJ$38)</f>
        <v>0.11207298962797985</v>
      </c>
      <c r="AB139" s="30">
        <f>SUMPRODUCT(AB$6:AB$38,$AJ$6:$AJ$38)/SUM($AJ$6:$AJ$38)</f>
        <v>0.13965389112469015</v>
      </c>
      <c r="AC139" s="30">
        <f>SUMPRODUCT(AC$6:AC$38,$AJ$6:$AJ$38)/SUM($AJ$6:$AJ$38)</f>
        <v>0.2632778211677243</v>
      </c>
      <c r="AD139" s="30">
        <f>SUMPRODUCT(AD$6:AD$38,$AJ$6:$AJ$38)/SUM($AJ$6:$AJ$38)</f>
        <v>7.4224569691858172E-2</v>
      </c>
      <c r="AE139" s="30">
        <f>SUMPRODUCT(AE$6:AE$38,$AJ$6:$AJ$38)/SUM($AJ$6:$AJ$38)</f>
        <v>1.0104185757523119E-2</v>
      </c>
      <c r="AF139" s="30">
        <f>SUMPRODUCT(AF$6:AF$38,$AJ$6:$AJ$38)/SUM($AJ$6:$AJ$38)</f>
        <v>7.867277677789E-4</v>
      </c>
      <c r="AG139" s="30">
        <f>1-T139</f>
        <v>0.82233248462317254</v>
      </c>
      <c r="AH139" s="30" t="n"/>
    </row>
    <row r="140">
      <c r="B140" t="str">
        <f>VLOOKUP(C140,'extension - productivity'!A106:B281,2,0)</f>
        <v>Liberia</v>
      </c>
      <c r="C140" t="inlineStr">
        <is>
          <t>LR</t>
        </is>
      </c>
      <c r="D140" s="30">
        <f>SUMPRODUCT(D$6:D$38,$AJ$6:$AJ$38)/SUM($AJ$6:$AJ$38)</f>
        <v>1.7325873584827175E-3</v>
      </c>
      <c r="E140" s="30">
        <f>SUMPRODUCT(E$6:E$38,$AJ$6:$AJ$38)/SUM($AJ$6:$AJ$38)</f>
        <v>1.7310882392816251E-3</v>
      </c>
      <c r="F140" s="30">
        <f>SUMPRODUCT(F$6:F$38,$AJ$6:$AJ$38)/SUM($AJ$6:$AJ$38)</f>
        <v>3.2864644265829519E-3</v>
      </c>
      <c r="G140" s="30">
        <f>SUMPRODUCT(G$6:G$38,$AJ$6:$AJ$38)/SUM($AJ$6:$AJ$38)</f>
        <v>3.2231517810611459E-3</v>
      </c>
      <c r="H140" s="30">
        <f>SUMPRODUCT(H$6:H$38,$AJ$6:$AJ$38)/SUM($AJ$6:$AJ$38)</f>
        <v>2.6425553114256296E-2</v>
      </c>
      <c r="I140" s="30">
        <f>SUMPRODUCT(I$6:I$38,$AJ$6:$AJ$38)/SUM($AJ$6:$AJ$38)</f>
        <v>5.0625069824473082E-2</v>
      </c>
      <c r="J140" s="30">
        <f>SUMPRODUCT(J$6:J$38,$AJ$6:$AJ$38)/SUM($AJ$6:$AJ$38)</f>
        <v>4.0926991129133978E-4</v>
      </c>
      <c r="K140" s="30">
        <f>SUMPRODUCT(K$6:K$38,$AJ$6:$AJ$38)/SUM($AJ$6:$AJ$38)</f>
        <v>5.9328608550822341E-3</v>
      </c>
      <c r="L140" s="30">
        <f>SUMPRODUCT(L$6:L$38,$AJ$6:$AJ$38)/SUM($AJ$6:$AJ$38)</f>
        <v>9.0962624550774995E-4</v>
      </c>
      <c r="M140" s="30">
        <f>SUMPRODUCT(M$6:M$38,$AJ$6:$AJ$38)/SUM($AJ$6:$AJ$38)</f>
        <v>1.4616455191133988E-2</v>
      </c>
      <c r="N140" s="30">
        <f>SUMPRODUCT(N$6:N$38,$AJ$6:$AJ$38)/SUM($AJ$6:$AJ$38)</f>
        <v>9.1929601731912907E-5</v>
      </c>
      <c r="O140" s="30">
        <f>SUMPRODUCT(O$6:O$38,$AJ$6:$AJ$38)/SUM($AJ$6:$AJ$38)</f>
        <v>1.5981801687044229E-3</v>
      </c>
      <c r="P140" s="30">
        <f>SUMPRODUCT(P$6:P$38,$AJ$6:$AJ$38)/SUM($AJ$6:$AJ$38)</f>
        <v>1.2850369308522222E-3</v>
      </c>
      <c r="Q140" s="30">
        <f>SUMPRODUCT(Q$6:Q$38,$AJ$6:$AJ$38)/SUM($AJ$6:$AJ$38)</f>
        <v>2.1750160109191456E-2</v>
      </c>
      <c r="R140" s="30">
        <f>SUMPRODUCT(R$6:R$38,$AJ$6:$AJ$38)/SUM($AJ$6:$AJ$38)</f>
        <v>2.4314965858370148E-3</v>
      </c>
      <c r="S140" s="30">
        <f>SUMPRODUCT(S$6:S$38,$AJ$6:$AJ$38)/SUM($AJ$6:$AJ$38)</f>
        <v>4.1618585033357351E-2</v>
      </c>
      <c r="T140" s="30">
        <f>SUMPRODUCT($T$6:$T$38,$AJ$6:$AJ$38)/SUM($AJ$6:$AJ$38)</f>
        <v>0.17766751537682748</v>
      </c>
      <c r="U140" s="30" t="n"/>
      <c r="V140" s="30">
        <f>SUMPRODUCT(V$6:V$38,$AJ$6:$AJ$38)/SUM($AJ$6:$AJ$38)</f>
        <v>5.2740019263789135E-2</v>
      </c>
      <c r="W140" s="30">
        <f>SUMPRODUCT(W$6:W$38,$AJ$6:$AJ$38)/SUM($AJ$6:$AJ$38)</f>
        <v>0.10096416269840058</v>
      </c>
      <c r="X140" s="30">
        <f>SUMPRODUCT(X$6:X$38,$AJ$6:$AJ$38)/SUM($AJ$6:$AJ$38)</f>
        <v>3.4940466198316628E-3</v>
      </c>
      <c r="Y140" s="30">
        <f>SUMPRODUCT(Y$6:Y$38,$AJ$6:$AJ$38)/SUM($AJ$6:$AJ$38)</f>
        <v>5.8705010335741853E-2</v>
      </c>
      <c r="Z140" s="30">
        <f>SUMPRODUCT(Z$6:Z$38,$AJ$6:$AJ$38)/SUM($AJ$6:$AJ$38)</f>
        <v>6.6094595017907607E-3</v>
      </c>
      <c r="AA140" s="30">
        <f>SUMPRODUCT(AA$6:AA$38,$AJ$6:$AJ$38)/SUM($AJ$6:$AJ$38)</f>
        <v>0.11207298962797985</v>
      </c>
      <c r="AB140" s="30">
        <f>SUMPRODUCT(AB$6:AB$38,$AJ$6:$AJ$38)/SUM($AJ$6:$AJ$38)</f>
        <v>0.13965389112469015</v>
      </c>
      <c r="AC140" s="30">
        <f>SUMPRODUCT(AC$6:AC$38,$AJ$6:$AJ$38)/SUM($AJ$6:$AJ$38)</f>
        <v>0.2632778211677243</v>
      </c>
      <c r="AD140" s="30">
        <f>SUMPRODUCT(AD$6:AD$38,$AJ$6:$AJ$38)/SUM($AJ$6:$AJ$38)</f>
        <v>7.4224569691858172E-2</v>
      </c>
      <c r="AE140" s="30">
        <f>SUMPRODUCT(AE$6:AE$38,$AJ$6:$AJ$38)/SUM($AJ$6:$AJ$38)</f>
        <v>1.0104185757523119E-2</v>
      </c>
      <c r="AF140" s="30">
        <f>SUMPRODUCT(AF$6:AF$38,$AJ$6:$AJ$38)/SUM($AJ$6:$AJ$38)</f>
        <v>7.867277677789E-4</v>
      </c>
      <c r="AG140" s="30">
        <f>1-T140</f>
        <v>0.82233248462317254</v>
      </c>
      <c r="AH140" s="30" t="n"/>
    </row>
    <row r="141">
      <c r="B141" t="str">
        <f>VLOOKUP(C141,'extension - productivity'!A107:B282,2,0)</f>
        <v>North Macedonia</v>
      </c>
      <c r="C141" t="inlineStr">
        <is>
          <t>MK</t>
        </is>
      </c>
      <c r="D141" s="30">
        <f>SUMPRODUCT(D$6:D$38,$AJ$6:$AJ$38)/SUM($AJ$6:$AJ$38)</f>
        <v>1.7325873584827175E-3</v>
      </c>
      <c r="E141" s="30">
        <f>SUMPRODUCT(E$6:E$38,$AJ$6:$AJ$38)/SUM($AJ$6:$AJ$38)</f>
        <v>1.7310882392816251E-3</v>
      </c>
      <c r="F141" s="30">
        <f>SUMPRODUCT(F$6:F$38,$AJ$6:$AJ$38)/SUM($AJ$6:$AJ$38)</f>
        <v>3.2864644265829519E-3</v>
      </c>
      <c r="G141" s="30">
        <f>SUMPRODUCT(G$6:G$38,$AJ$6:$AJ$38)/SUM($AJ$6:$AJ$38)</f>
        <v>3.2231517810611459E-3</v>
      </c>
      <c r="H141" s="30">
        <f>SUMPRODUCT(H$6:H$38,$AJ$6:$AJ$38)/SUM($AJ$6:$AJ$38)</f>
        <v>2.6425553114256296E-2</v>
      </c>
      <c r="I141" s="30">
        <f>SUMPRODUCT(I$6:I$38,$AJ$6:$AJ$38)/SUM($AJ$6:$AJ$38)</f>
        <v>5.0625069824473082E-2</v>
      </c>
      <c r="J141" s="30">
        <f>SUMPRODUCT(J$6:J$38,$AJ$6:$AJ$38)/SUM($AJ$6:$AJ$38)</f>
        <v>4.0926991129133978E-4</v>
      </c>
      <c r="K141" s="30">
        <f>SUMPRODUCT(K$6:K$38,$AJ$6:$AJ$38)/SUM($AJ$6:$AJ$38)</f>
        <v>5.9328608550822341E-3</v>
      </c>
      <c r="L141" s="30">
        <f>SUMPRODUCT(L$6:L$38,$AJ$6:$AJ$38)/SUM($AJ$6:$AJ$38)</f>
        <v>9.0962624550774995E-4</v>
      </c>
      <c r="M141" s="30">
        <f>SUMPRODUCT(M$6:M$38,$AJ$6:$AJ$38)/SUM($AJ$6:$AJ$38)</f>
        <v>1.4616455191133988E-2</v>
      </c>
      <c r="N141" s="30">
        <f>SUMPRODUCT(N$6:N$38,$AJ$6:$AJ$38)/SUM($AJ$6:$AJ$38)</f>
        <v>9.1929601731912907E-5</v>
      </c>
      <c r="O141" s="30">
        <f>SUMPRODUCT(O$6:O$38,$AJ$6:$AJ$38)/SUM($AJ$6:$AJ$38)</f>
        <v>1.5981801687044229E-3</v>
      </c>
      <c r="P141" s="30">
        <f>SUMPRODUCT(P$6:P$38,$AJ$6:$AJ$38)/SUM($AJ$6:$AJ$38)</f>
        <v>1.2850369308522222E-3</v>
      </c>
      <c r="Q141" s="30">
        <f>SUMPRODUCT(Q$6:Q$38,$AJ$6:$AJ$38)/SUM($AJ$6:$AJ$38)</f>
        <v>2.1750160109191456E-2</v>
      </c>
      <c r="R141" s="30">
        <f>SUMPRODUCT(R$6:R$38,$AJ$6:$AJ$38)/SUM($AJ$6:$AJ$38)</f>
        <v>2.4314965858370148E-3</v>
      </c>
      <c r="S141" s="30">
        <f>SUMPRODUCT(S$6:S$38,$AJ$6:$AJ$38)/SUM($AJ$6:$AJ$38)</f>
        <v>4.1618585033357351E-2</v>
      </c>
      <c r="T141" s="30">
        <f>SUMPRODUCT($T$6:$T$38,$AJ$6:$AJ$38)/SUM($AJ$6:$AJ$38)</f>
        <v>0.17766751537682748</v>
      </c>
      <c r="U141" s="30" t="n"/>
      <c r="V141" s="30">
        <f>SUMPRODUCT(V$6:V$38,$AJ$6:$AJ$38)/SUM($AJ$6:$AJ$38)</f>
        <v>5.2740019263789135E-2</v>
      </c>
      <c r="W141" s="30">
        <f>SUMPRODUCT(W$6:W$38,$AJ$6:$AJ$38)/SUM($AJ$6:$AJ$38)</f>
        <v>0.10096416269840058</v>
      </c>
      <c r="X141" s="30">
        <f>SUMPRODUCT(X$6:X$38,$AJ$6:$AJ$38)/SUM($AJ$6:$AJ$38)</f>
        <v>3.4940466198316628E-3</v>
      </c>
      <c r="Y141" s="30">
        <f>SUMPRODUCT(Y$6:Y$38,$AJ$6:$AJ$38)/SUM($AJ$6:$AJ$38)</f>
        <v>5.8705010335741853E-2</v>
      </c>
      <c r="Z141" s="30">
        <f>SUMPRODUCT(Z$6:Z$38,$AJ$6:$AJ$38)/SUM($AJ$6:$AJ$38)</f>
        <v>6.6094595017907607E-3</v>
      </c>
      <c r="AA141" s="30">
        <f>SUMPRODUCT(AA$6:AA$38,$AJ$6:$AJ$38)/SUM($AJ$6:$AJ$38)</f>
        <v>0.11207298962797985</v>
      </c>
      <c r="AB141" s="30">
        <f>SUMPRODUCT(AB$6:AB$38,$AJ$6:$AJ$38)/SUM($AJ$6:$AJ$38)</f>
        <v>0.13965389112469015</v>
      </c>
      <c r="AC141" s="30">
        <f>SUMPRODUCT(AC$6:AC$38,$AJ$6:$AJ$38)/SUM($AJ$6:$AJ$38)</f>
        <v>0.2632778211677243</v>
      </c>
      <c r="AD141" s="30">
        <f>SUMPRODUCT(AD$6:AD$38,$AJ$6:$AJ$38)/SUM($AJ$6:$AJ$38)</f>
        <v>7.4224569691858172E-2</v>
      </c>
      <c r="AE141" s="30">
        <f>SUMPRODUCT(AE$6:AE$38,$AJ$6:$AJ$38)/SUM($AJ$6:$AJ$38)</f>
        <v>1.0104185757523119E-2</v>
      </c>
      <c r="AF141" s="30">
        <f>SUMPRODUCT(AF$6:AF$38,$AJ$6:$AJ$38)/SUM($AJ$6:$AJ$38)</f>
        <v>7.867277677789E-4</v>
      </c>
      <c r="AG141" s="30">
        <f>1-T141</f>
        <v>0.82233248462317254</v>
      </c>
      <c r="AH141" s="30" t="n"/>
    </row>
    <row r="142">
      <c r="B142" t="str">
        <f>VLOOKUP(C142,'extension - productivity'!A108:B283,2,0)</f>
        <v>Republic of the Congo</v>
      </c>
      <c r="C142" t="inlineStr">
        <is>
          <t>CG</t>
        </is>
      </c>
      <c r="D142" s="30">
        <f>SUMPRODUCT(D$6:D$38,$AJ$6:$AJ$38)/SUM($AJ$6:$AJ$38)</f>
        <v>1.7325873584827175E-3</v>
      </c>
      <c r="E142" s="30">
        <f>SUMPRODUCT(E$6:E$38,$AJ$6:$AJ$38)/SUM($AJ$6:$AJ$38)</f>
        <v>1.7310882392816251E-3</v>
      </c>
      <c r="F142" s="30">
        <f>SUMPRODUCT(F$6:F$38,$AJ$6:$AJ$38)/SUM($AJ$6:$AJ$38)</f>
        <v>3.2864644265829519E-3</v>
      </c>
      <c r="G142" s="30">
        <f>SUMPRODUCT(G$6:G$38,$AJ$6:$AJ$38)/SUM($AJ$6:$AJ$38)</f>
        <v>3.2231517810611459E-3</v>
      </c>
      <c r="H142" s="30">
        <f>SUMPRODUCT(H$6:H$38,$AJ$6:$AJ$38)/SUM($AJ$6:$AJ$38)</f>
        <v>2.6425553114256296E-2</v>
      </c>
      <c r="I142" s="30">
        <f>SUMPRODUCT(I$6:I$38,$AJ$6:$AJ$38)/SUM($AJ$6:$AJ$38)</f>
        <v>5.0625069824473082E-2</v>
      </c>
      <c r="J142" s="30">
        <f>SUMPRODUCT(J$6:J$38,$AJ$6:$AJ$38)/SUM($AJ$6:$AJ$38)</f>
        <v>4.0926991129133978E-4</v>
      </c>
      <c r="K142" s="30">
        <f>SUMPRODUCT(K$6:K$38,$AJ$6:$AJ$38)/SUM($AJ$6:$AJ$38)</f>
        <v>5.9328608550822341E-3</v>
      </c>
      <c r="L142" s="30">
        <f>SUMPRODUCT(L$6:L$38,$AJ$6:$AJ$38)/SUM($AJ$6:$AJ$38)</f>
        <v>9.0962624550774995E-4</v>
      </c>
      <c r="M142" s="30">
        <f>SUMPRODUCT(M$6:M$38,$AJ$6:$AJ$38)/SUM($AJ$6:$AJ$38)</f>
        <v>1.4616455191133988E-2</v>
      </c>
      <c r="N142" s="30">
        <f>SUMPRODUCT(N$6:N$38,$AJ$6:$AJ$38)/SUM($AJ$6:$AJ$38)</f>
        <v>9.1929601731912907E-5</v>
      </c>
      <c r="O142" s="30">
        <f>SUMPRODUCT(O$6:O$38,$AJ$6:$AJ$38)/SUM($AJ$6:$AJ$38)</f>
        <v>1.5981801687044229E-3</v>
      </c>
      <c r="P142" s="30">
        <f>SUMPRODUCT(P$6:P$38,$AJ$6:$AJ$38)/SUM($AJ$6:$AJ$38)</f>
        <v>1.2850369308522222E-3</v>
      </c>
      <c r="Q142" s="30">
        <f>SUMPRODUCT(Q$6:Q$38,$AJ$6:$AJ$38)/SUM($AJ$6:$AJ$38)</f>
        <v>2.1750160109191456E-2</v>
      </c>
      <c r="R142" s="30">
        <f>SUMPRODUCT(R$6:R$38,$AJ$6:$AJ$38)/SUM($AJ$6:$AJ$38)</f>
        <v>2.4314965858370148E-3</v>
      </c>
      <c r="S142" s="30">
        <f>SUMPRODUCT(S$6:S$38,$AJ$6:$AJ$38)/SUM($AJ$6:$AJ$38)</f>
        <v>4.1618585033357351E-2</v>
      </c>
      <c r="T142" s="30">
        <f>SUMPRODUCT($T$6:$T$38,$AJ$6:$AJ$38)/SUM($AJ$6:$AJ$38)</f>
        <v>0.17766751537682748</v>
      </c>
      <c r="U142" s="30" t="n"/>
      <c r="V142" s="30">
        <f>SUMPRODUCT(V$6:V$38,$AJ$6:$AJ$38)/SUM($AJ$6:$AJ$38)</f>
        <v>5.2740019263789135E-2</v>
      </c>
      <c r="W142" s="30">
        <f>SUMPRODUCT(W$6:W$38,$AJ$6:$AJ$38)/SUM($AJ$6:$AJ$38)</f>
        <v>0.10096416269840058</v>
      </c>
      <c r="X142" s="30">
        <f>SUMPRODUCT(X$6:X$38,$AJ$6:$AJ$38)/SUM($AJ$6:$AJ$38)</f>
        <v>3.4940466198316628E-3</v>
      </c>
      <c r="Y142" s="30">
        <f>SUMPRODUCT(Y$6:Y$38,$AJ$6:$AJ$38)/SUM($AJ$6:$AJ$38)</f>
        <v>5.8705010335741853E-2</v>
      </c>
      <c r="Z142" s="30">
        <f>SUMPRODUCT(Z$6:Z$38,$AJ$6:$AJ$38)/SUM($AJ$6:$AJ$38)</f>
        <v>6.6094595017907607E-3</v>
      </c>
      <c r="AA142" s="30">
        <f>SUMPRODUCT(AA$6:AA$38,$AJ$6:$AJ$38)/SUM($AJ$6:$AJ$38)</f>
        <v>0.11207298962797985</v>
      </c>
      <c r="AB142" s="30">
        <f>SUMPRODUCT(AB$6:AB$38,$AJ$6:$AJ$38)/SUM($AJ$6:$AJ$38)</f>
        <v>0.13965389112469015</v>
      </c>
      <c r="AC142" s="30">
        <f>SUMPRODUCT(AC$6:AC$38,$AJ$6:$AJ$38)/SUM($AJ$6:$AJ$38)</f>
        <v>0.2632778211677243</v>
      </c>
      <c r="AD142" s="30">
        <f>SUMPRODUCT(AD$6:AD$38,$AJ$6:$AJ$38)/SUM($AJ$6:$AJ$38)</f>
        <v>7.4224569691858172E-2</v>
      </c>
      <c r="AE142" s="30">
        <f>SUMPRODUCT(AE$6:AE$38,$AJ$6:$AJ$38)/SUM($AJ$6:$AJ$38)</f>
        <v>1.0104185757523119E-2</v>
      </c>
      <c r="AF142" s="30">
        <f>SUMPRODUCT(AF$6:AF$38,$AJ$6:$AJ$38)/SUM($AJ$6:$AJ$38)</f>
        <v>7.867277677789E-4</v>
      </c>
      <c r="AG142" s="30">
        <f>1-T142</f>
        <v>0.82233248462317254</v>
      </c>
      <c r="AH142" s="30" t="n"/>
    </row>
    <row r="143">
      <c r="B143" t="str">
        <f>VLOOKUP(C143,'extension - productivity'!A109:B284,2,0)</f>
        <v>Philippines</v>
      </c>
      <c r="C143" t="inlineStr">
        <is>
          <t>PH</t>
        </is>
      </c>
      <c r="D143" s="30">
        <f>SUMPRODUCT(D$6:D$38,$AJ$6:$AJ$38)/SUM($AJ$6:$AJ$38)</f>
        <v>1.7325873584827175E-3</v>
      </c>
      <c r="E143" s="30">
        <f>SUMPRODUCT(E$6:E$38,$AJ$6:$AJ$38)/SUM($AJ$6:$AJ$38)</f>
        <v>1.7310882392816251E-3</v>
      </c>
      <c r="F143" s="30">
        <f>SUMPRODUCT(F$6:F$38,$AJ$6:$AJ$38)/SUM($AJ$6:$AJ$38)</f>
        <v>3.2864644265829519E-3</v>
      </c>
      <c r="G143" s="30">
        <f>SUMPRODUCT(G$6:G$38,$AJ$6:$AJ$38)/SUM($AJ$6:$AJ$38)</f>
        <v>3.2231517810611459E-3</v>
      </c>
      <c r="H143" s="30">
        <f>SUMPRODUCT(H$6:H$38,$AJ$6:$AJ$38)/SUM($AJ$6:$AJ$38)</f>
        <v>2.6425553114256296E-2</v>
      </c>
      <c r="I143" s="30">
        <f>SUMPRODUCT(I$6:I$38,$AJ$6:$AJ$38)/SUM($AJ$6:$AJ$38)</f>
        <v>5.0625069824473082E-2</v>
      </c>
      <c r="J143" s="30">
        <f>SUMPRODUCT(J$6:J$38,$AJ$6:$AJ$38)/SUM($AJ$6:$AJ$38)</f>
        <v>4.0926991129133978E-4</v>
      </c>
      <c r="K143" s="30">
        <f>SUMPRODUCT(K$6:K$38,$AJ$6:$AJ$38)/SUM($AJ$6:$AJ$38)</f>
        <v>5.9328608550822341E-3</v>
      </c>
      <c r="L143" s="30">
        <f>SUMPRODUCT(L$6:L$38,$AJ$6:$AJ$38)/SUM($AJ$6:$AJ$38)</f>
        <v>9.0962624550774995E-4</v>
      </c>
      <c r="M143" s="30">
        <f>SUMPRODUCT(M$6:M$38,$AJ$6:$AJ$38)/SUM($AJ$6:$AJ$38)</f>
        <v>1.4616455191133988E-2</v>
      </c>
      <c r="N143" s="30">
        <f>SUMPRODUCT(N$6:N$38,$AJ$6:$AJ$38)/SUM($AJ$6:$AJ$38)</f>
        <v>9.1929601731912907E-5</v>
      </c>
      <c r="O143" s="30">
        <f>SUMPRODUCT(O$6:O$38,$AJ$6:$AJ$38)/SUM($AJ$6:$AJ$38)</f>
        <v>1.5981801687044229E-3</v>
      </c>
      <c r="P143" s="30">
        <f>SUMPRODUCT(P$6:P$38,$AJ$6:$AJ$38)/SUM($AJ$6:$AJ$38)</f>
        <v>1.2850369308522222E-3</v>
      </c>
      <c r="Q143" s="30">
        <f>SUMPRODUCT(Q$6:Q$38,$AJ$6:$AJ$38)/SUM($AJ$6:$AJ$38)</f>
        <v>2.1750160109191456E-2</v>
      </c>
      <c r="R143" s="30">
        <f>SUMPRODUCT(R$6:R$38,$AJ$6:$AJ$38)/SUM($AJ$6:$AJ$38)</f>
        <v>2.4314965858370148E-3</v>
      </c>
      <c r="S143" s="30">
        <f>SUMPRODUCT(S$6:S$38,$AJ$6:$AJ$38)/SUM($AJ$6:$AJ$38)</f>
        <v>4.1618585033357351E-2</v>
      </c>
      <c r="T143" s="30">
        <f>SUMPRODUCT($T$6:$T$38,$AJ$6:$AJ$38)/SUM($AJ$6:$AJ$38)</f>
        <v>0.17766751537682748</v>
      </c>
      <c r="U143" s="30" t="n"/>
      <c r="V143" s="30">
        <f>SUMPRODUCT(V$6:V$38,$AJ$6:$AJ$38)/SUM($AJ$6:$AJ$38)</f>
        <v>5.2740019263789135E-2</v>
      </c>
      <c r="W143" s="30">
        <f>SUMPRODUCT(W$6:W$38,$AJ$6:$AJ$38)/SUM($AJ$6:$AJ$38)</f>
        <v>0.10096416269840058</v>
      </c>
      <c r="X143" s="30">
        <f>SUMPRODUCT(X$6:X$38,$AJ$6:$AJ$38)/SUM($AJ$6:$AJ$38)</f>
        <v>3.4940466198316628E-3</v>
      </c>
      <c r="Y143" s="30">
        <f>SUMPRODUCT(Y$6:Y$38,$AJ$6:$AJ$38)/SUM($AJ$6:$AJ$38)</f>
        <v>5.8705010335741853E-2</v>
      </c>
      <c r="Z143" s="30">
        <f>SUMPRODUCT(Z$6:Z$38,$AJ$6:$AJ$38)/SUM($AJ$6:$AJ$38)</f>
        <v>6.6094595017907607E-3</v>
      </c>
      <c r="AA143" s="30">
        <f>SUMPRODUCT(AA$6:AA$38,$AJ$6:$AJ$38)/SUM($AJ$6:$AJ$38)</f>
        <v>0.11207298962797985</v>
      </c>
      <c r="AB143" s="30">
        <f>SUMPRODUCT(AB$6:AB$38,$AJ$6:$AJ$38)/SUM($AJ$6:$AJ$38)</f>
        <v>0.13965389112469015</v>
      </c>
      <c r="AC143" s="30">
        <f>SUMPRODUCT(AC$6:AC$38,$AJ$6:$AJ$38)/SUM($AJ$6:$AJ$38)</f>
        <v>0.2632778211677243</v>
      </c>
      <c r="AD143" s="30">
        <f>SUMPRODUCT(AD$6:AD$38,$AJ$6:$AJ$38)/SUM($AJ$6:$AJ$38)</f>
        <v>7.4224569691858172E-2</v>
      </c>
      <c r="AE143" s="30">
        <f>SUMPRODUCT(AE$6:AE$38,$AJ$6:$AJ$38)/SUM($AJ$6:$AJ$38)</f>
        <v>1.0104185757523119E-2</v>
      </c>
      <c r="AF143" s="30">
        <f>SUMPRODUCT(AF$6:AF$38,$AJ$6:$AJ$38)/SUM($AJ$6:$AJ$38)</f>
        <v>7.867277677789E-4</v>
      </c>
      <c r="AG143" s="30">
        <f>1-T143</f>
        <v>0.82233248462317254</v>
      </c>
      <c r="AH143" s="30" t="n"/>
    </row>
    <row r="144">
      <c r="B144" t="str">
        <f>VLOOKUP(C144,'extension - productivity'!A110:B285,2,0)</f>
        <v>Azerbaijan</v>
      </c>
      <c r="C144" t="inlineStr">
        <is>
          <t>AZ</t>
        </is>
      </c>
      <c r="D144" s="30">
        <f>SUMPRODUCT(D$6:D$38,$AJ$6:$AJ$38)/SUM($AJ$6:$AJ$38)</f>
        <v>1.7325873584827175E-3</v>
      </c>
      <c r="E144" s="30">
        <f>SUMPRODUCT(E$6:E$38,$AJ$6:$AJ$38)/SUM($AJ$6:$AJ$38)</f>
        <v>1.7310882392816251E-3</v>
      </c>
      <c r="F144" s="30">
        <f>SUMPRODUCT(F$6:F$38,$AJ$6:$AJ$38)/SUM($AJ$6:$AJ$38)</f>
        <v>3.2864644265829519E-3</v>
      </c>
      <c r="G144" s="30">
        <f>SUMPRODUCT(G$6:G$38,$AJ$6:$AJ$38)/SUM($AJ$6:$AJ$38)</f>
        <v>3.2231517810611459E-3</v>
      </c>
      <c r="H144" s="30">
        <f>SUMPRODUCT(H$6:H$38,$AJ$6:$AJ$38)/SUM($AJ$6:$AJ$38)</f>
        <v>2.6425553114256296E-2</v>
      </c>
      <c r="I144" s="30">
        <f>SUMPRODUCT(I$6:I$38,$AJ$6:$AJ$38)/SUM($AJ$6:$AJ$38)</f>
        <v>5.0625069824473082E-2</v>
      </c>
      <c r="J144" s="30">
        <f>SUMPRODUCT(J$6:J$38,$AJ$6:$AJ$38)/SUM($AJ$6:$AJ$38)</f>
        <v>4.0926991129133978E-4</v>
      </c>
      <c r="K144" s="30">
        <f>SUMPRODUCT(K$6:K$38,$AJ$6:$AJ$38)/SUM($AJ$6:$AJ$38)</f>
        <v>5.9328608550822341E-3</v>
      </c>
      <c r="L144" s="30">
        <f>SUMPRODUCT(L$6:L$38,$AJ$6:$AJ$38)/SUM($AJ$6:$AJ$38)</f>
        <v>9.0962624550774995E-4</v>
      </c>
      <c r="M144" s="30">
        <f>SUMPRODUCT(M$6:M$38,$AJ$6:$AJ$38)/SUM($AJ$6:$AJ$38)</f>
        <v>1.4616455191133988E-2</v>
      </c>
      <c r="N144" s="30">
        <f>SUMPRODUCT(N$6:N$38,$AJ$6:$AJ$38)/SUM($AJ$6:$AJ$38)</f>
        <v>9.1929601731912907E-5</v>
      </c>
      <c r="O144" s="30">
        <f>SUMPRODUCT(O$6:O$38,$AJ$6:$AJ$38)/SUM($AJ$6:$AJ$38)</f>
        <v>1.5981801687044229E-3</v>
      </c>
      <c r="P144" s="30">
        <f>SUMPRODUCT(P$6:P$38,$AJ$6:$AJ$38)/SUM($AJ$6:$AJ$38)</f>
        <v>1.2850369308522222E-3</v>
      </c>
      <c r="Q144" s="30">
        <f>SUMPRODUCT(Q$6:Q$38,$AJ$6:$AJ$38)/SUM($AJ$6:$AJ$38)</f>
        <v>2.1750160109191456E-2</v>
      </c>
      <c r="R144" s="30">
        <f>SUMPRODUCT(R$6:R$38,$AJ$6:$AJ$38)/SUM($AJ$6:$AJ$38)</f>
        <v>2.4314965858370148E-3</v>
      </c>
      <c r="S144" s="30">
        <f>SUMPRODUCT(S$6:S$38,$AJ$6:$AJ$38)/SUM($AJ$6:$AJ$38)</f>
        <v>4.1618585033357351E-2</v>
      </c>
      <c r="T144" s="30">
        <f>SUMPRODUCT($T$6:$T$38,$AJ$6:$AJ$38)/SUM($AJ$6:$AJ$38)</f>
        <v>0.17766751537682748</v>
      </c>
      <c r="U144" s="30" t="n"/>
      <c r="V144" s="30">
        <f>SUMPRODUCT(V$6:V$38,$AJ$6:$AJ$38)/SUM($AJ$6:$AJ$38)</f>
        <v>5.2740019263789135E-2</v>
      </c>
      <c r="W144" s="30">
        <f>SUMPRODUCT(W$6:W$38,$AJ$6:$AJ$38)/SUM($AJ$6:$AJ$38)</f>
        <v>0.10096416269840058</v>
      </c>
      <c r="X144" s="30">
        <f>SUMPRODUCT(X$6:X$38,$AJ$6:$AJ$38)/SUM($AJ$6:$AJ$38)</f>
        <v>3.4940466198316628E-3</v>
      </c>
      <c r="Y144" s="30">
        <f>SUMPRODUCT(Y$6:Y$38,$AJ$6:$AJ$38)/SUM($AJ$6:$AJ$38)</f>
        <v>5.8705010335741853E-2</v>
      </c>
      <c r="Z144" s="30">
        <f>SUMPRODUCT(Z$6:Z$38,$AJ$6:$AJ$38)/SUM($AJ$6:$AJ$38)</f>
        <v>6.6094595017907607E-3</v>
      </c>
      <c r="AA144" s="30">
        <f>SUMPRODUCT(AA$6:AA$38,$AJ$6:$AJ$38)/SUM($AJ$6:$AJ$38)</f>
        <v>0.11207298962797985</v>
      </c>
      <c r="AB144" s="30">
        <f>SUMPRODUCT(AB$6:AB$38,$AJ$6:$AJ$38)/SUM($AJ$6:$AJ$38)</f>
        <v>0.13965389112469015</v>
      </c>
      <c r="AC144" s="30">
        <f>SUMPRODUCT(AC$6:AC$38,$AJ$6:$AJ$38)/SUM($AJ$6:$AJ$38)</f>
        <v>0.2632778211677243</v>
      </c>
      <c r="AD144" s="30">
        <f>SUMPRODUCT(AD$6:AD$38,$AJ$6:$AJ$38)/SUM($AJ$6:$AJ$38)</f>
        <v>7.4224569691858172E-2</v>
      </c>
      <c r="AE144" s="30">
        <f>SUMPRODUCT(AE$6:AE$38,$AJ$6:$AJ$38)/SUM($AJ$6:$AJ$38)</f>
        <v>1.0104185757523119E-2</v>
      </c>
      <c r="AF144" s="30">
        <f>SUMPRODUCT(AF$6:AF$38,$AJ$6:$AJ$38)/SUM($AJ$6:$AJ$38)</f>
        <v>7.867277677789E-4</v>
      </c>
      <c r="AG144" s="30">
        <f>1-T144</f>
        <v>0.82233248462317254</v>
      </c>
      <c r="AH144" s="30" t="n"/>
    </row>
    <row r="145">
      <c r="B145" t="str">
        <f>VLOOKUP(C145,'extension - productivity'!A111:B286,2,0)</f>
        <v>Colombia</v>
      </c>
      <c r="C145" t="inlineStr">
        <is>
          <t>CO</t>
        </is>
      </c>
      <c r="D145" s="30">
        <f>SUMPRODUCT(D$6:D$38,$AJ$6:$AJ$38)/SUM($AJ$6:$AJ$38)</f>
        <v>1.7325873584827175E-3</v>
      </c>
      <c r="E145" s="30">
        <f>SUMPRODUCT(E$6:E$38,$AJ$6:$AJ$38)/SUM($AJ$6:$AJ$38)</f>
        <v>1.7310882392816251E-3</v>
      </c>
      <c r="F145" s="30">
        <f>SUMPRODUCT(F$6:F$38,$AJ$6:$AJ$38)/SUM($AJ$6:$AJ$38)</f>
        <v>3.2864644265829519E-3</v>
      </c>
      <c r="G145" s="30">
        <f>SUMPRODUCT(G$6:G$38,$AJ$6:$AJ$38)/SUM($AJ$6:$AJ$38)</f>
        <v>3.2231517810611459E-3</v>
      </c>
      <c r="H145" s="30">
        <f>SUMPRODUCT(H$6:H$38,$AJ$6:$AJ$38)/SUM($AJ$6:$AJ$38)</f>
        <v>2.6425553114256296E-2</v>
      </c>
      <c r="I145" s="30">
        <f>SUMPRODUCT(I$6:I$38,$AJ$6:$AJ$38)/SUM($AJ$6:$AJ$38)</f>
        <v>5.0625069824473082E-2</v>
      </c>
      <c r="J145" s="30">
        <f>SUMPRODUCT(J$6:J$38,$AJ$6:$AJ$38)/SUM($AJ$6:$AJ$38)</f>
        <v>4.0926991129133978E-4</v>
      </c>
      <c r="K145" s="30">
        <f>SUMPRODUCT(K$6:K$38,$AJ$6:$AJ$38)/SUM($AJ$6:$AJ$38)</f>
        <v>5.9328608550822341E-3</v>
      </c>
      <c r="L145" s="30">
        <f>SUMPRODUCT(L$6:L$38,$AJ$6:$AJ$38)/SUM($AJ$6:$AJ$38)</f>
        <v>9.0962624550774995E-4</v>
      </c>
      <c r="M145" s="30">
        <f>SUMPRODUCT(M$6:M$38,$AJ$6:$AJ$38)/SUM($AJ$6:$AJ$38)</f>
        <v>1.4616455191133988E-2</v>
      </c>
      <c r="N145" s="30">
        <f>SUMPRODUCT(N$6:N$38,$AJ$6:$AJ$38)/SUM($AJ$6:$AJ$38)</f>
        <v>9.1929601731912907E-5</v>
      </c>
      <c r="O145" s="30">
        <f>SUMPRODUCT(O$6:O$38,$AJ$6:$AJ$38)/SUM($AJ$6:$AJ$38)</f>
        <v>1.5981801687044229E-3</v>
      </c>
      <c r="P145" s="30">
        <f>SUMPRODUCT(P$6:P$38,$AJ$6:$AJ$38)/SUM($AJ$6:$AJ$38)</f>
        <v>1.2850369308522222E-3</v>
      </c>
      <c r="Q145" s="30">
        <f>SUMPRODUCT(Q$6:Q$38,$AJ$6:$AJ$38)/SUM($AJ$6:$AJ$38)</f>
        <v>2.1750160109191456E-2</v>
      </c>
      <c r="R145" s="30">
        <f>SUMPRODUCT(R$6:R$38,$AJ$6:$AJ$38)/SUM($AJ$6:$AJ$38)</f>
        <v>2.4314965858370148E-3</v>
      </c>
      <c r="S145" s="30">
        <f>SUMPRODUCT(S$6:S$38,$AJ$6:$AJ$38)/SUM($AJ$6:$AJ$38)</f>
        <v>4.1618585033357351E-2</v>
      </c>
      <c r="T145" s="30">
        <f>SUMPRODUCT($T$6:$T$38,$AJ$6:$AJ$38)/SUM($AJ$6:$AJ$38)</f>
        <v>0.17766751537682748</v>
      </c>
      <c r="U145" s="30" t="n"/>
      <c r="V145" s="30">
        <f>SUMPRODUCT(V$6:V$38,$AJ$6:$AJ$38)/SUM($AJ$6:$AJ$38)</f>
        <v>5.2740019263789135E-2</v>
      </c>
      <c r="W145" s="30">
        <f>SUMPRODUCT(W$6:W$38,$AJ$6:$AJ$38)/SUM($AJ$6:$AJ$38)</f>
        <v>0.10096416269840058</v>
      </c>
      <c r="X145" s="30">
        <f>SUMPRODUCT(X$6:X$38,$AJ$6:$AJ$38)/SUM($AJ$6:$AJ$38)</f>
        <v>3.4940466198316628E-3</v>
      </c>
      <c r="Y145" s="30">
        <f>SUMPRODUCT(Y$6:Y$38,$AJ$6:$AJ$38)/SUM($AJ$6:$AJ$38)</f>
        <v>5.8705010335741853E-2</v>
      </c>
      <c r="Z145" s="30">
        <f>SUMPRODUCT(Z$6:Z$38,$AJ$6:$AJ$38)/SUM($AJ$6:$AJ$38)</f>
        <v>6.6094595017907607E-3</v>
      </c>
      <c r="AA145" s="30">
        <f>SUMPRODUCT(AA$6:AA$38,$AJ$6:$AJ$38)/SUM($AJ$6:$AJ$38)</f>
        <v>0.11207298962797985</v>
      </c>
      <c r="AB145" s="30">
        <f>SUMPRODUCT(AB$6:AB$38,$AJ$6:$AJ$38)/SUM($AJ$6:$AJ$38)</f>
        <v>0.13965389112469015</v>
      </c>
      <c r="AC145" s="30">
        <f>SUMPRODUCT(AC$6:AC$38,$AJ$6:$AJ$38)/SUM($AJ$6:$AJ$38)</f>
        <v>0.2632778211677243</v>
      </c>
      <c r="AD145" s="30">
        <f>SUMPRODUCT(AD$6:AD$38,$AJ$6:$AJ$38)/SUM($AJ$6:$AJ$38)</f>
        <v>7.4224569691858172E-2</v>
      </c>
      <c r="AE145" s="30">
        <f>SUMPRODUCT(AE$6:AE$38,$AJ$6:$AJ$38)/SUM($AJ$6:$AJ$38)</f>
        <v>1.0104185757523119E-2</v>
      </c>
      <c r="AF145" s="30">
        <f>SUMPRODUCT(AF$6:AF$38,$AJ$6:$AJ$38)/SUM($AJ$6:$AJ$38)</f>
        <v>7.867277677789E-4</v>
      </c>
      <c r="AG145" s="30">
        <f>1-T145</f>
        <v>0.82233248462317254</v>
      </c>
      <c r="AH145" s="30" t="n"/>
    </row>
    <row r="146">
      <c r="B146" t="str">
        <f>VLOOKUP(C146,'extension - productivity'!A112:B287,2,0)</f>
        <v>Kazakhstan</v>
      </c>
      <c r="C146" t="inlineStr">
        <is>
          <t>KZ</t>
        </is>
      </c>
      <c r="D146" s="30">
        <f>SUMPRODUCT(D$6:D$38,$AJ$6:$AJ$38)/SUM($AJ$6:$AJ$38)</f>
        <v>1.7325873584827175E-3</v>
      </c>
      <c r="E146" s="30">
        <f>SUMPRODUCT(E$6:E$38,$AJ$6:$AJ$38)/SUM($AJ$6:$AJ$38)</f>
        <v>1.7310882392816251E-3</v>
      </c>
      <c r="F146" s="30">
        <f>SUMPRODUCT(F$6:F$38,$AJ$6:$AJ$38)/SUM($AJ$6:$AJ$38)</f>
        <v>3.2864644265829519E-3</v>
      </c>
      <c r="G146" s="30">
        <f>SUMPRODUCT(G$6:G$38,$AJ$6:$AJ$38)/SUM($AJ$6:$AJ$38)</f>
        <v>3.2231517810611459E-3</v>
      </c>
      <c r="H146" s="30">
        <f>SUMPRODUCT(H$6:H$38,$AJ$6:$AJ$38)/SUM($AJ$6:$AJ$38)</f>
        <v>2.6425553114256296E-2</v>
      </c>
      <c r="I146" s="30">
        <f>SUMPRODUCT(I$6:I$38,$AJ$6:$AJ$38)/SUM($AJ$6:$AJ$38)</f>
        <v>5.0625069824473082E-2</v>
      </c>
      <c r="J146" s="30">
        <f>SUMPRODUCT(J$6:J$38,$AJ$6:$AJ$38)/SUM($AJ$6:$AJ$38)</f>
        <v>4.0926991129133978E-4</v>
      </c>
      <c r="K146" s="30">
        <f>SUMPRODUCT(K$6:K$38,$AJ$6:$AJ$38)/SUM($AJ$6:$AJ$38)</f>
        <v>5.9328608550822341E-3</v>
      </c>
      <c r="L146" s="30">
        <f>SUMPRODUCT(L$6:L$38,$AJ$6:$AJ$38)/SUM($AJ$6:$AJ$38)</f>
        <v>9.0962624550774995E-4</v>
      </c>
      <c r="M146" s="30">
        <f>SUMPRODUCT(M$6:M$38,$AJ$6:$AJ$38)/SUM($AJ$6:$AJ$38)</f>
        <v>1.4616455191133988E-2</v>
      </c>
      <c r="N146" s="30">
        <f>SUMPRODUCT(N$6:N$38,$AJ$6:$AJ$38)/SUM($AJ$6:$AJ$38)</f>
        <v>9.1929601731912907E-5</v>
      </c>
      <c r="O146" s="30">
        <f>SUMPRODUCT(O$6:O$38,$AJ$6:$AJ$38)/SUM($AJ$6:$AJ$38)</f>
        <v>1.5981801687044229E-3</v>
      </c>
      <c r="P146" s="30">
        <f>SUMPRODUCT(P$6:P$38,$AJ$6:$AJ$38)/SUM($AJ$6:$AJ$38)</f>
        <v>1.2850369308522222E-3</v>
      </c>
      <c r="Q146" s="30">
        <f>SUMPRODUCT(Q$6:Q$38,$AJ$6:$AJ$38)/SUM($AJ$6:$AJ$38)</f>
        <v>2.1750160109191456E-2</v>
      </c>
      <c r="R146" s="30">
        <f>SUMPRODUCT(R$6:R$38,$AJ$6:$AJ$38)/SUM($AJ$6:$AJ$38)</f>
        <v>2.4314965858370148E-3</v>
      </c>
      <c r="S146" s="30">
        <f>SUMPRODUCT(S$6:S$38,$AJ$6:$AJ$38)/SUM($AJ$6:$AJ$38)</f>
        <v>4.1618585033357351E-2</v>
      </c>
      <c r="T146" s="30">
        <f>SUMPRODUCT($T$6:$T$38,$AJ$6:$AJ$38)/SUM($AJ$6:$AJ$38)</f>
        <v>0.17766751537682748</v>
      </c>
      <c r="U146" s="30" t="n"/>
      <c r="V146" s="30">
        <f>SUMPRODUCT(V$6:V$38,$AJ$6:$AJ$38)/SUM($AJ$6:$AJ$38)</f>
        <v>5.2740019263789135E-2</v>
      </c>
      <c r="W146" s="30">
        <f>SUMPRODUCT(W$6:W$38,$AJ$6:$AJ$38)/SUM($AJ$6:$AJ$38)</f>
        <v>0.10096416269840058</v>
      </c>
      <c r="X146" s="30">
        <f>SUMPRODUCT(X$6:X$38,$AJ$6:$AJ$38)/SUM($AJ$6:$AJ$38)</f>
        <v>3.4940466198316628E-3</v>
      </c>
      <c r="Y146" s="30">
        <f>SUMPRODUCT(Y$6:Y$38,$AJ$6:$AJ$38)/SUM($AJ$6:$AJ$38)</f>
        <v>5.8705010335741853E-2</v>
      </c>
      <c r="Z146" s="30">
        <f>SUMPRODUCT(Z$6:Z$38,$AJ$6:$AJ$38)/SUM($AJ$6:$AJ$38)</f>
        <v>6.6094595017907607E-3</v>
      </c>
      <c r="AA146" s="30">
        <f>SUMPRODUCT(AA$6:AA$38,$AJ$6:$AJ$38)/SUM($AJ$6:$AJ$38)</f>
        <v>0.11207298962797985</v>
      </c>
      <c r="AB146" s="30">
        <f>SUMPRODUCT(AB$6:AB$38,$AJ$6:$AJ$38)/SUM($AJ$6:$AJ$38)</f>
        <v>0.13965389112469015</v>
      </c>
      <c r="AC146" s="30">
        <f>SUMPRODUCT(AC$6:AC$38,$AJ$6:$AJ$38)/SUM($AJ$6:$AJ$38)</f>
        <v>0.2632778211677243</v>
      </c>
      <c r="AD146" s="30">
        <f>SUMPRODUCT(AD$6:AD$38,$AJ$6:$AJ$38)/SUM($AJ$6:$AJ$38)</f>
        <v>7.4224569691858172E-2</v>
      </c>
      <c r="AE146" s="30">
        <f>SUMPRODUCT(AE$6:AE$38,$AJ$6:$AJ$38)/SUM($AJ$6:$AJ$38)</f>
        <v>1.0104185757523119E-2</v>
      </c>
      <c r="AF146" s="30">
        <f>SUMPRODUCT(AF$6:AF$38,$AJ$6:$AJ$38)/SUM($AJ$6:$AJ$38)</f>
        <v>7.867277677789E-4</v>
      </c>
      <c r="AG146" s="30">
        <f>1-T146</f>
        <v>0.82233248462317254</v>
      </c>
      <c r="AH146" s="30" t="n"/>
    </row>
    <row r="147">
      <c r="B147" t="str">
        <f>VLOOKUP(C147,'extension - productivity'!A113:B288,2,0)</f>
        <v>Laos</v>
      </c>
      <c r="C147" t="inlineStr">
        <is>
          <t>LA</t>
        </is>
      </c>
      <c r="D147" s="30">
        <f>SUMPRODUCT(D$6:D$38,$AJ$6:$AJ$38)/SUM($AJ$6:$AJ$38)</f>
        <v>1.7325873584827175E-3</v>
      </c>
      <c r="E147" s="30">
        <f>SUMPRODUCT(E$6:E$38,$AJ$6:$AJ$38)/SUM($AJ$6:$AJ$38)</f>
        <v>1.7310882392816251E-3</v>
      </c>
      <c r="F147" s="30">
        <f>SUMPRODUCT(F$6:F$38,$AJ$6:$AJ$38)/SUM($AJ$6:$AJ$38)</f>
        <v>3.2864644265829519E-3</v>
      </c>
      <c r="G147" s="30">
        <f>SUMPRODUCT(G$6:G$38,$AJ$6:$AJ$38)/SUM($AJ$6:$AJ$38)</f>
        <v>3.2231517810611459E-3</v>
      </c>
      <c r="H147" s="30">
        <f>SUMPRODUCT(H$6:H$38,$AJ$6:$AJ$38)/SUM($AJ$6:$AJ$38)</f>
        <v>2.6425553114256296E-2</v>
      </c>
      <c r="I147" s="30">
        <f>SUMPRODUCT(I$6:I$38,$AJ$6:$AJ$38)/SUM($AJ$6:$AJ$38)</f>
        <v>5.0625069824473082E-2</v>
      </c>
      <c r="J147" s="30">
        <f>SUMPRODUCT(J$6:J$38,$AJ$6:$AJ$38)/SUM($AJ$6:$AJ$38)</f>
        <v>4.0926991129133978E-4</v>
      </c>
      <c r="K147" s="30">
        <f>SUMPRODUCT(K$6:K$38,$AJ$6:$AJ$38)/SUM($AJ$6:$AJ$38)</f>
        <v>5.9328608550822341E-3</v>
      </c>
      <c r="L147" s="30">
        <f>SUMPRODUCT(L$6:L$38,$AJ$6:$AJ$38)/SUM($AJ$6:$AJ$38)</f>
        <v>9.0962624550774995E-4</v>
      </c>
      <c r="M147" s="30">
        <f>SUMPRODUCT(M$6:M$38,$AJ$6:$AJ$38)/SUM($AJ$6:$AJ$38)</f>
        <v>1.4616455191133988E-2</v>
      </c>
      <c r="N147" s="30">
        <f>SUMPRODUCT(N$6:N$38,$AJ$6:$AJ$38)/SUM($AJ$6:$AJ$38)</f>
        <v>9.1929601731912907E-5</v>
      </c>
      <c r="O147" s="30">
        <f>SUMPRODUCT(O$6:O$38,$AJ$6:$AJ$38)/SUM($AJ$6:$AJ$38)</f>
        <v>1.5981801687044229E-3</v>
      </c>
      <c r="P147" s="30">
        <f>SUMPRODUCT(P$6:P$38,$AJ$6:$AJ$38)/SUM($AJ$6:$AJ$38)</f>
        <v>1.2850369308522222E-3</v>
      </c>
      <c r="Q147" s="30">
        <f>SUMPRODUCT(Q$6:Q$38,$AJ$6:$AJ$38)/SUM($AJ$6:$AJ$38)</f>
        <v>2.1750160109191456E-2</v>
      </c>
      <c r="R147" s="30">
        <f>SUMPRODUCT(R$6:R$38,$AJ$6:$AJ$38)/SUM($AJ$6:$AJ$38)</f>
        <v>2.4314965858370148E-3</v>
      </c>
      <c r="S147" s="30">
        <f>SUMPRODUCT(S$6:S$38,$AJ$6:$AJ$38)/SUM($AJ$6:$AJ$38)</f>
        <v>4.1618585033357351E-2</v>
      </c>
      <c r="T147" s="30">
        <f>SUMPRODUCT($T$6:$T$38,$AJ$6:$AJ$38)/SUM($AJ$6:$AJ$38)</f>
        <v>0.17766751537682748</v>
      </c>
      <c r="U147" s="30" t="n"/>
      <c r="V147" s="30">
        <f>SUMPRODUCT(V$6:V$38,$AJ$6:$AJ$38)/SUM($AJ$6:$AJ$38)</f>
        <v>5.2740019263789135E-2</v>
      </c>
      <c r="W147" s="30">
        <f>SUMPRODUCT(W$6:W$38,$AJ$6:$AJ$38)/SUM($AJ$6:$AJ$38)</f>
        <v>0.10096416269840058</v>
      </c>
      <c r="X147" s="30">
        <f>SUMPRODUCT(X$6:X$38,$AJ$6:$AJ$38)/SUM($AJ$6:$AJ$38)</f>
        <v>3.4940466198316628E-3</v>
      </c>
      <c r="Y147" s="30">
        <f>SUMPRODUCT(Y$6:Y$38,$AJ$6:$AJ$38)/SUM($AJ$6:$AJ$38)</f>
        <v>5.8705010335741853E-2</v>
      </c>
      <c r="Z147" s="30">
        <f>SUMPRODUCT(Z$6:Z$38,$AJ$6:$AJ$38)/SUM($AJ$6:$AJ$38)</f>
        <v>6.6094595017907607E-3</v>
      </c>
      <c r="AA147" s="30">
        <f>SUMPRODUCT(AA$6:AA$38,$AJ$6:$AJ$38)/SUM($AJ$6:$AJ$38)</f>
        <v>0.11207298962797985</v>
      </c>
      <c r="AB147" s="30">
        <f>SUMPRODUCT(AB$6:AB$38,$AJ$6:$AJ$38)/SUM($AJ$6:$AJ$38)</f>
        <v>0.13965389112469015</v>
      </c>
      <c r="AC147" s="30">
        <f>SUMPRODUCT(AC$6:AC$38,$AJ$6:$AJ$38)/SUM($AJ$6:$AJ$38)</f>
        <v>0.2632778211677243</v>
      </c>
      <c r="AD147" s="30">
        <f>SUMPRODUCT(AD$6:AD$38,$AJ$6:$AJ$38)/SUM($AJ$6:$AJ$38)</f>
        <v>7.4224569691858172E-2</v>
      </c>
      <c r="AE147" s="30">
        <f>SUMPRODUCT(AE$6:AE$38,$AJ$6:$AJ$38)/SUM($AJ$6:$AJ$38)</f>
        <v>1.0104185757523119E-2</v>
      </c>
      <c r="AF147" s="30">
        <f>SUMPRODUCT(AF$6:AF$38,$AJ$6:$AJ$38)/SUM($AJ$6:$AJ$38)</f>
        <v>7.867277677789E-4</v>
      </c>
      <c r="AG147" s="30">
        <f>1-T147</f>
        <v>0.82233248462317254</v>
      </c>
      <c r="AH147" s="30" t="n"/>
    </row>
    <row r="148">
      <c r="B148" t="str">
        <f>VLOOKUP(C148,'extension - productivity'!A114:B289,2,0)</f>
        <v>Panama</v>
      </c>
      <c r="C148" t="inlineStr">
        <is>
          <t>PA</t>
        </is>
      </c>
      <c r="D148" s="30">
        <f>SUMPRODUCT(D$6:D$38,$AJ$6:$AJ$38)/SUM($AJ$6:$AJ$38)</f>
        <v>1.7325873584827175E-3</v>
      </c>
      <c r="E148" s="30">
        <f>SUMPRODUCT(E$6:E$38,$AJ$6:$AJ$38)/SUM($AJ$6:$AJ$38)</f>
        <v>1.7310882392816251E-3</v>
      </c>
      <c r="F148" s="30">
        <f>SUMPRODUCT(F$6:F$38,$AJ$6:$AJ$38)/SUM($AJ$6:$AJ$38)</f>
        <v>3.2864644265829519E-3</v>
      </c>
      <c r="G148" s="30">
        <f>SUMPRODUCT(G$6:G$38,$AJ$6:$AJ$38)/SUM($AJ$6:$AJ$38)</f>
        <v>3.2231517810611459E-3</v>
      </c>
      <c r="H148" s="30">
        <f>SUMPRODUCT(H$6:H$38,$AJ$6:$AJ$38)/SUM($AJ$6:$AJ$38)</f>
        <v>2.6425553114256296E-2</v>
      </c>
      <c r="I148" s="30">
        <f>SUMPRODUCT(I$6:I$38,$AJ$6:$AJ$38)/SUM($AJ$6:$AJ$38)</f>
        <v>5.0625069824473082E-2</v>
      </c>
      <c r="J148" s="30">
        <f>SUMPRODUCT(J$6:J$38,$AJ$6:$AJ$38)/SUM($AJ$6:$AJ$38)</f>
        <v>4.0926991129133978E-4</v>
      </c>
      <c r="K148" s="30">
        <f>SUMPRODUCT(K$6:K$38,$AJ$6:$AJ$38)/SUM($AJ$6:$AJ$38)</f>
        <v>5.9328608550822341E-3</v>
      </c>
      <c r="L148" s="30">
        <f>SUMPRODUCT(L$6:L$38,$AJ$6:$AJ$38)/SUM($AJ$6:$AJ$38)</f>
        <v>9.0962624550774995E-4</v>
      </c>
      <c r="M148" s="30">
        <f>SUMPRODUCT(M$6:M$38,$AJ$6:$AJ$38)/SUM($AJ$6:$AJ$38)</f>
        <v>1.4616455191133988E-2</v>
      </c>
      <c r="N148" s="30">
        <f>SUMPRODUCT(N$6:N$38,$AJ$6:$AJ$38)/SUM($AJ$6:$AJ$38)</f>
        <v>9.1929601731912907E-5</v>
      </c>
      <c r="O148" s="30">
        <f>SUMPRODUCT(O$6:O$38,$AJ$6:$AJ$38)/SUM($AJ$6:$AJ$38)</f>
        <v>1.5981801687044229E-3</v>
      </c>
      <c r="P148" s="30">
        <f>SUMPRODUCT(P$6:P$38,$AJ$6:$AJ$38)/SUM($AJ$6:$AJ$38)</f>
        <v>1.2850369308522222E-3</v>
      </c>
      <c r="Q148" s="30">
        <f>SUMPRODUCT(Q$6:Q$38,$AJ$6:$AJ$38)/SUM($AJ$6:$AJ$38)</f>
        <v>2.1750160109191456E-2</v>
      </c>
      <c r="R148" s="30">
        <f>SUMPRODUCT(R$6:R$38,$AJ$6:$AJ$38)/SUM($AJ$6:$AJ$38)</f>
        <v>2.4314965858370148E-3</v>
      </c>
      <c r="S148" s="30">
        <f>SUMPRODUCT(S$6:S$38,$AJ$6:$AJ$38)/SUM($AJ$6:$AJ$38)</f>
        <v>4.1618585033357351E-2</v>
      </c>
      <c r="T148" s="30">
        <f>SUMPRODUCT($T$6:$T$38,$AJ$6:$AJ$38)/SUM($AJ$6:$AJ$38)</f>
        <v>0.17766751537682748</v>
      </c>
      <c r="U148" s="30" t="n"/>
      <c r="V148" s="30">
        <f>SUMPRODUCT(V$6:V$38,$AJ$6:$AJ$38)/SUM($AJ$6:$AJ$38)</f>
        <v>5.2740019263789135E-2</v>
      </c>
      <c r="W148" s="30">
        <f>SUMPRODUCT(W$6:W$38,$AJ$6:$AJ$38)/SUM($AJ$6:$AJ$38)</f>
        <v>0.10096416269840058</v>
      </c>
      <c r="X148" s="30">
        <f>SUMPRODUCT(X$6:X$38,$AJ$6:$AJ$38)/SUM($AJ$6:$AJ$38)</f>
        <v>3.4940466198316628E-3</v>
      </c>
      <c r="Y148" s="30">
        <f>SUMPRODUCT(Y$6:Y$38,$AJ$6:$AJ$38)/SUM($AJ$6:$AJ$38)</f>
        <v>5.8705010335741853E-2</v>
      </c>
      <c r="Z148" s="30">
        <f>SUMPRODUCT(Z$6:Z$38,$AJ$6:$AJ$38)/SUM($AJ$6:$AJ$38)</f>
        <v>6.6094595017907607E-3</v>
      </c>
      <c r="AA148" s="30">
        <f>SUMPRODUCT(AA$6:AA$38,$AJ$6:$AJ$38)/SUM($AJ$6:$AJ$38)</f>
        <v>0.11207298962797985</v>
      </c>
      <c r="AB148" s="30">
        <f>SUMPRODUCT(AB$6:AB$38,$AJ$6:$AJ$38)/SUM($AJ$6:$AJ$38)</f>
        <v>0.13965389112469015</v>
      </c>
      <c r="AC148" s="30">
        <f>SUMPRODUCT(AC$6:AC$38,$AJ$6:$AJ$38)/SUM($AJ$6:$AJ$38)</f>
        <v>0.2632778211677243</v>
      </c>
      <c r="AD148" s="30">
        <f>SUMPRODUCT(AD$6:AD$38,$AJ$6:$AJ$38)/SUM($AJ$6:$AJ$38)</f>
        <v>7.4224569691858172E-2</v>
      </c>
      <c r="AE148" s="30">
        <f>SUMPRODUCT(AE$6:AE$38,$AJ$6:$AJ$38)/SUM($AJ$6:$AJ$38)</f>
        <v>1.0104185757523119E-2</v>
      </c>
      <c r="AF148" s="30">
        <f>SUMPRODUCT(AF$6:AF$38,$AJ$6:$AJ$38)/SUM($AJ$6:$AJ$38)</f>
        <v>7.867277677789E-4</v>
      </c>
      <c r="AG148" s="30">
        <f>1-T148</f>
        <v>0.82233248462317254</v>
      </c>
      <c r="AH148" s="30" t="n"/>
    </row>
    <row r="149">
      <c r="B149" t="str">
        <f>VLOOKUP(C149,'extension - productivity'!A115:B290,2,0)</f>
        <v>Montenegro</v>
      </c>
      <c r="C149" t="inlineStr">
        <is>
          <t>ME</t>
        </is>
      </c>
      <c r="D149" s="30">
        <f>SUMPRODUCT(D$6:D$38,$AJ$6:$AJ$38)/SUM($AJ$6:$AJ$38)</f>
        <v>1.7325873584827175E-3</v>
      </c>
      <c r="E149" s="30">
        <f>SUMPRODUCT(E$6:E$38,$AJ$6:$AJ$38)/SUM($AJ$6:$AJ$38)</f>
        <v>1.7310882392816251E-3</v>
      </c>
      <c r="F149" s="30">
        <f>SUMPRODUCT(F$6:F$38,$AJ$6:$AJ$38)/SUM($AJ$6:$AJ$38)</f>
        <v>3.2864644265829519E-3</v>
      </c>
      <c r="G149" s="30">
        <f>SUMPRODUCT(G$6:G$38,$AJ$6:$AJ$38)/SUM($AJ$6:$AJ$38)</f>
        <v>3.2231517810611459E-3</v>
      </c>
      <c r="H149" s="30">
        <f>SUMPRODUCT(H$6:H$38,$AJ$6:$AJ$38)/SUM($AJ$6:$AJ$38)</f>
        <v>2.6425553114256296E-2</v>
      </c>
      <c r="I149" s="30">
        <f>SUMPRODUCT(I$6:I$38,$AJ$6:$AJ$38)/SUM($AJ$6:$AJ$38)</f>
        <v>5.0625069824473082E-2</v>
      </c>
      <c r="J149" s="30">
        <f>SUMPRODUCT(J$6:J$38,$AJ$6:$AJ$38)/SUM($AJ$6:$AJ$38)</f>
        <v>4.0926991129133978E-4</v>
      </c>
      <c r="K149" s="30">
        <f>SUMPRODUCT(K$6:K$38,$AJ$6:$AJ$38)/SUM($AJ$6:$AJ$38)</f>
        <v>5.9328608550822341E-3</v>
      </c>
      <c r="L149" s="30">
        <f>SUMPRODUCT(L$6:L$38,$AJ$6:$AJ$38)/SUM($AJ$6:$AJ$38)</f>
        <v>9.0962624550774995E-4</v>
      </c>
      <c r="M149" s="30">
        <f>SUMPRODUCT(M$6:M$38,$AJ$6:$AJ$38)/SUM($AJ$6:$AJ$38)</f>
        <v>1.4616455191133988E-2</v>
      </c>
      <c r="N149" s="30">
        <f>SUMPRODUCT(N$6:N$38,$AJ$6:$AJ$38)/SUM($AJ$6:$AJ$38)</f>
        <v>9.1929601731912907E-5</v>
      </c>
      <c r="O149" s="30">
        <f>SUMPRODUCT(O$6:O$38,$AJ$6:$AJ$38)/SUM($AJ$6:$AJ$38)</f>
        <v>1.5981801687044229E-3</v>
      </c>
      <c r="P149" s="30">
        <f>SUMPRODUCT(P$6:P$38,$AJ$6:$AJ$38)/SUM($AJ$6:$AJ$38)</f>
        <v>1.2850369308522222E-3</v>
      </c>
      <c r="Q149" s="30">
        <f>SUMPRODUCT(Q$6:Q$38,$AJ$6:$AJ$38)/SUM($AJ$6:$AJ$38)</f>
        <v>2.1750160109191456E-2</v>
      </c>
      <c r="R149" s="30">
        <f>SUMPRODUCT(R$6:R$38,$AJ$6:$AJ$38)/SUM($AJ$6:$AJ$38)</f>
        <v>2.4314965858370148E-3</v>
      </c>
      <c r="S149" s="30">
        <f>SUMPRODUCT(S$6:S$38,$AJ$6:$AJ$38)/SUM($AJ$6:$AJ$38)</f>
        <v>4.1618585033357351E-2</v>
      </c>
      <c r="T149" s="30">
        <f>SUMPRODUCT($T$6:$T$38,$AJ$6:$AJ$38)/SUM($AJ$6:$AJ$38)</f>
        <v>0.17766751537682748</v>
      </c>
      <c r="U149" s="30" t="n"/>
      <c r="V149" s="30">
        <f>SUMPRODUCT(V$6:V$38,$AJ$6:$AJ$38)/SUM($AJ$6:$AJ$38)</f>
        <v>5.2740019263789135E-2</v>
      </c>
      <c r="W149" s="30">
        <f>SUMPRODUCT(W$6:W$38,$AJ$6:$AJ$38)/SUM($AJ$6:$AJ$38)</f>
        <v>0.10096416269840058</v>
      </c>
      <c r="X149" s="30">
        <f>SUMPRODUCT(X$6:X$38,$AJ$6:$AJ$38)/SUM($AJ$6:$AJ$38)</f>
        <v>3.4940466198316628E-3</v>
      </c>
      <c r="Y149" s="30">
        <f>SUMPRODUCT(Y$6:Y$38,$AJ$6:$AJ$38)/SUM($AJ$6:$AJ$38)</f>
        <v>5.8705010335741853E-2</v>
      </c>
      <c r="Z149" s="30">
        <f>SUMPRODUCT(Z$6:Z$38,$AJ$6:$AJ$38)/SUM($AJ$6:$AJ$38)</f>
        <v>6.6094595017907607E-3</v>
      </c>
      <c r="AA149" s="30">
        <f>SUMPRODUCT(AA$6:AA$38,$AJ$6:$AJ$38)/SUM($AJ$6:$AJ$38)</f>
        <v>0.11207298962797985</v>
      </c>
      <c r="AB149" s="30">
        <f>SUMPRODUCT(AB$6:AB$38,$AJ$6:$AJ$38)/SUM($AJ$6:$AJ$38)</f>
        <v>0.13965389112469015</v>
      </c>
      <c r="AC149" s="30">
        <f>SUMPRODUCT(AC$6:AC$38,$AJ$6:$AJ$38)/SUM($AJ$6:$AJ$38)</f>
        <v>0.2632778211677243</v>
      </c>
      <c r="AD149" s="30">
        <f>SUMPRODUCT(AD$6:AD$38,$AJ$6:$AJ$38)/SUM($AJ$6:$AJ$38)</f>
        <v>7.4224569691858172E-2</v>
      </c>
      <c r="AE149" s="30">
        <f>SUMPRODUCT(AE$6:AE$38,$AJ$6:$AJ$38)/SUM($AJ$6:$AJ$38)</f>
        <v>1.0104185757523119E-2</v>
      </c>
      <c r="AF149" s="30">
        <f>SUMPRODUCT(AF$6:AF$38,$AJ$6:$AJ$38)/SUM($AJ$6:$AJ$38)</f>
        <v>7.867277677789E-4</v>
      </c>
      <c r="AG149" s="30">
        <f>1-T149</f>
        <v>0.82233248462317254</v>
      </c>
      <c r="AH149" s="30" t="n"/>
    </row>
    <row r="150">
      <c r="B150" t="str">
        <f>VLOOKUP(C150,'extension - productivity'!A116:B291,2,0)</f>
        <v>Bulgaria</v>
      </c>
      <c r="C150" t="inlineStr">
        <is>
          <t>BG</t>
        </is>
      </c>
      <c r="D150" s="30">
        <f>SUMPRODUCT(D$6:D$38,$AJ$6:$AJ$38)/SUM($AJ$6:$AJ$38)</f>
        <v>1.7325873584827175E-3</v>
      </c>
      <c r="E150" s="30">
        <f>SUMPRODUCT(E$6:E$38,$AJ$6:$AJ$38)/SUM($AJ$6:$AJ$38)</f>
        <v>1.7310882392816251E-3</v>
      </c>
      <c r="F150" s="30">
        <f>SUMPRODUCT(F$6:F$38,$AJ$6:$AJ$38)/SUM($AJ$6:$AJ$38)</f>
        <v>3.2864644265829519E-3</v>
      </c>
      <c r="G150" s="30">
        <f>SUMPRODUCT(G$6:G$38,$AJ$6:$AJ$38)/SUM($AJ$6:$AJ$38)</f>
        <v>3.2231517810611459E-3</v>
      </c>
      <c r="H150" s="30">
        <f>SUMPRODUCT(H$6:H$38,$AJ$6:$AJ$38)/SUM($AJ$6:$AJ$38)</f>
        <v>2.6425553114256296E-2</v>
      </c>
      <c r="I150" s="30">
        <f>SUMPRODUCT(I$6:I$38,$AJ$6:$AJ$38)/SUM($AJ$6:$AJ$38)</f>
        <v>5.0625069824473082E-2</v>
      </c>
      <c r="J150" s="30">
        <f>SUMPRODUCT(J$6:J$38,$AJ$6:$AJ$38)/SUM($AJ$6:$AJ$38)</f>
        <v>4.0926991129133978E-4</v>
      </c>
      <c r="K150" s="30">
        <f>SUMPRODUCT(K$6:K$38,$AJ$6:$AJ$38)/SUM($AJ$6:$AJ$38)</f>
        <v>5.9328608550822341E-3</v>
      </c>
      <c r="L150" s="30">
        <f>SUMPRODUCT(L$6:L$38,$AJ$6:$AJ$38)/SUM($AJ$6:$AJ$38)</f>
        <v>9.0962624550774995E-4</v>
      </c>
      <c r="M150" s="30">
        <f>SUMPRODUCT(M$6:M$38,$AJ$6:$AJ$38)/SUM($AJ$6:$AJ$38)</f>
        <v>1.4616455191133988E-2</v>
      </c>
      <c r="N150" s="30">
        <f>SUMPRODUCT(N$6:N$38,$AJ$6:$AJ$38)/SUM($AJ$6:$AJ$38)</f>
        <v>9.1929601731912907E-5</v>
      </c>
      <c r="O150" s="30">
        <f>SUMPRODUCT(O$6:O$38,$AJ$6:$AJ$38)/SUM($AJ$6:$AJ$38)</f>
        <v>1.5981801687044229E-3</v>
      </c>
      <c r="P150" s="30">
        <f>SUMPRODUCT(P$6:P$38,$AJ$6:$AJ$38)/SUM($AJ$6:$AJ$38)</f>
        <v>1.2850369308522222E-3</v>
      </c>
      <c r="Q150" s="30">
        <f>SUMPRODUCT(Q$6:Q$38,$AJ$6:$AJ$38)/SUM($AJ$6:$AJ$38)</f>
        <v>2.1750160109191456E-2</v>
      </c>
      <c r="R150" s="30">
        <f>SUMPRODUCT(R$6:R$38,$AJ$6:$AJ$38)/SUM($AJ$6:$AJ$38)</f>
        <v>2.4314965858370148E-3</v>
      </c>
      <c r="S150" s="30">
        <f>SUMPRODUCT(S$6:S$38,$AJ$6:$AJ$38)/SUM($AJ$6:$AJ$38)</f>
        <v>4.1618585033357351E-2</v>
      </c>
      <c r="T150" s="30">
        <f>SUMPRODUCT($T$6:$T$38,$AJ$6:$AJ$38)/SUM($AJ$6:$AJ$38)</f>
        <v>0.17766751537682748</v>
      </c>
      <c r="U150" s="30" t="n"/>
      <c r="V150" s="30">
        <f>SUMPRODUCT(V$6:V$38,$AJ$6:$AJ$38)/SUM($AJ$6:$AJ$38)</f>
        <v>5.2740019263789135E-2</v>
      </c>
      <c r="W150" s="30">
        <f>SUMPRODUCT(W$6:W$38,$AJ$6:$AJ$38)/SUM($AJ$6:$AJ$38)</f>
        <v>0.10096416269840058</v>
      </c>
      <c r="X150" s="30">
        <f>SUMPRODUCT(X$6:X$38,$AJ$6:$AJ$38)/SUM($AJ$6:$AJ$38)</f>
        <v>3.4940466198316628E-3</v>
      </c>
      <c r="Y150" s="30">
        <f>SUMPRODUCT(Y$6:Y$38,$AJ$6:$AJ$38)/SUM($AJ$6:$AJ$38)</f>
        <v>5.8705010335741853E-2</v>
      </c>
      <c r="Z150" s="30">
        <f>SUMPRODUCT(Z$6:Z$38,$AJ$6:$AJ$38)/SUM($AJ$6:$AJ$38)</f>
        <v>6.6094595017907607E-3</v>
      </c>
      <c r="AA150" s="30">
        <f>SUMPRODUCT(AA$6:AA$38,$AJ$6:$AJ$38)/SUM($AJ$6:$AJ$38)</f>
        <v>0.11207298962797985</v>
      </c>
      <c r="AB150" s="30">
        <f>SUMPRODUCT(AB$6:AB$38,$AJ$6:$AJ$38)/SUM($AJ$6:$AJ$38)</f>
        <v>0.13965389112469015</v>
      </c>
      <c r="AC150" s="30">
        <f>SUMPRODUCT(AC$6:AC$38,$AJ$6:$AJ$38)/SUM($AJ$6:$AJ$38)</f>
        <v>0.2632778211677243</v>
      </c>
      <c r="AD150" s="30">
        <f>SUMPRODUCT(AD$6:AD$38,$AJ$6:$AJ$38)/SUM($AJ$6:$AJ$38)</f>
        <v>7.4224569691858172E-2</v>
      </c>
      <c r="AE150" s="30">
        <f>SUMPRODUCT(AE$6:AE$38,$AJ$6:$AJ$38)/SUM($AJ$6:$AJ$38)</f>
        <v>1.0104185757523119E-2</v>
      </c>
      <c r="AF150" s="30">
        <f>SUMPRODUCT(AF$6:AF$38,$AJ$6:$AJ$38)/SUM($AJ$6:$AJ$38)</f>
        <v>7.867277677789E-4</v>
      </c>
      <c r="AG150" s="30">
        <f>1-T150</f>
        <v>0.82233248462317254</v>
      </c>
      <c r="AH150" s="30" t="n"/>
    </row>
    <row r="151">
      <c r="B151" t="str">
        <f>VLOOKUP(C151,'extension - productivity'!A117:B292,2,0)</f>
        <v>Bhutan</v>
      </c>
      <c r="C151" t="inlineStr">
        <is>
          <t>BT</t>
        </is>
      </c>
      <c r="D151" s="30">
        <f>SUMPRODUCT(D$6:D$38,$AJ$6:$AJ$38)/SUM($AJ$6:$AJ$38)</f>
        <v>1.7325873584827175E-3</v>
      </c>
      <c r="E151" s="30">
        <f>SUMPRODUCT(E$6:E$38,$AJ$6:$AJ$38)/SUM($AJ$6:$AJ$38)</f>
        <v>1.7310882392816251E-3</v>
      </c>
      <c r="F151" s="30">
        <f>SUMPRODUCT(F$6:F$38,$AJ$6:$AJ$38)/SUM($AJ$6:$AJ$38)</f>
        <v>3.2864644265829519E-3</v>
      </c>
      <c r="G151" s="30">
        <f>SUMPRODUCT(G$6:G$38,$AJ$6:$AJ$38)/SUM($AJ$6:$AJ$38)</f>
        <v>3.2231517810611459E-3</v>
      </c>
      <c r="H151" s="30">
        <f>SUMPRODUCT(H$6:H$38,$AJ$6:$AJ$38)/SUM($AJ$6:$AJ$38)</f>
        <v>2.6425553114256296E-2</v>
      </c>
      <c r="I151" s="30">
        <f>SUMPRODUCT(I$6:I$38,$AJ$6:$AJ$38)/SUM($AJ$6:$AJ$38)</f>
        <v>5.0625069824473082E-2</v>
      </c>
      <c r="J151" s="30">
        <f>SUMPRODUCT(J$6:J$38,$AJ$6:$AJ$38)/SUM($AJ$6:$AJ$38)</f>
        <v>4.0926991129133978E-4</v>
      </c>
      <c r="K151" s="30">
        <f>SUMPRODUCT(K$6:K$38,$AJ$6:$AJ$38)/SUM($AJ$6:$AJ$38)</f>
        <v>5.9328608550822341E-3</v>
      </c>
      <c r="L151" s="30">
        <f>SUMPRODUCT(L$6:L$38,$AJ$6:$AJ$38)/SUM($AJ$6:$AJ$38)</f>
        <v>9.0962624550774995E-4</v>
      </c>
      <c r="M151" s="30">
        <f>SUMPRODUCT(M$6:M$38,$AJ$6:$AJ$38)/SUM($AJ$6:$AJ$38)</f>
        <v>1.4616455191133988E-2</v>
      </c>
      <c r="N151" s="30">
        <f>SUMPRODUCT(N$6:N$38,$AJ$6:$AJ$38)/SUM($AJ$6:$AJ$38)</f>
        <v>9.1929601731912907E-5</v>
      </c>
      <c r="O151" s="30">
        <f>SUMPRODUCT(O$6:O$38,$AJ$6:$AJ$38)/SUM($AJ$6:$AJ$38)</f>
        <v>1.5981801687044229E-3</v>
      </c>
      <c r="P151" s="30">
        <f>SUMPRODUCT(P$6:P$38,$AJ$6:$AJ$38)/SUM($AJ$6:$AJ$38)</f>
        <v>1.2850369308522222E-3</v>
      </c>
      <c r="Q151" s="30">
        <f>SUMPRODUCT(Q$6:Q$38,$AJ$6:$AJ$38)/SUM($AJ$6:$AJ$38)</f>
        <v>2.1750160109191456E-2</v>
      </c>
      <c r="R151" s="30">
        <f>SUMPRODUCT(R$6:R$38,$AJ$6:$AJ$38)/SUM($AJ$6:$AJ$38)</f>
        <v>2.4314965858370148E-3</v>
      </c>
      <c r="S151" s="30">
        <f>SUMPRODUCT(S$6:S$38,$AJ$6:$AJ$38)/SUM($AJ$6:$AJ$38)</f>
        <v>4.1618585033357351E-2</v>
      </c>
      <c r="T151" s="30">
        <f>SUMPRODUCT($T$6:$T$38,$AJ$6:$AJ$38)/SUM($AJ$6:$AJ$38)</f>
        <v>0.17766751537682748</v>
      </c>
      <c r="U151" s="30" t="n"/>
      <c r="V151" s="30">
        <f>SUMPRODUCT(V$6:V$38,$AJ$6:$AJ$38)/SUM($AJ$6:$AJ$38)</f>
        <v>5.2740019263789135E-2</v>
      </c>
      <c r="W151" s="30">
        <f>SUMPRODUCT(W$6:W$38,$AJ$6:$AJ$38)/SUM($AJ$6:$AJ$38)</f>
        <v>0.10096416269840058</v>
      </c>
      <c r="X151" s="30">
        <f>SUMPRODUCT(X$6:X$38,$AJ$6:$AJ$38)/SUM($AJ$6:$AJ$38)</f>
        <v>3.4940466198316628E-3</v>
      </c>
      <c r="Y151" s="30">
        <f>SUMPRODUCT(Y$6:Y$38,$AJ$6:$AJ$38)/SUM($AJ$6:$AJ$38)</f>
        <v>5.8705010335741853E-2</v>
      </c>
      <c r="Z151" s="30">
        <f>SUMPRODUCT(Z$6:Z$38,$AJ$6:$AJ$38)/SUM($AJ$6:$AJ$38)</f>
        <v>6.6094595017907607E-3</v>
      </c>
      <c r="AA151" s="30">
        <f>SUMPRODUCT(AA$6:AA$38,$AJ$6:$AJ$38)/SUM($AJ$6:$AJ$38)</f>
        <v>0.11207298962797985</v>
      </c>
      <c r="AB151" s="30">
        <f>SUMPRODUCT(AB$6:AB$38,$AJ$6:$AJ$38)/SUM($AJ$6:$AJ$38)</f>
        <v>0.13965389112469015</v>
      </c>
      <c r="AC151" s="30">
        <f>SUMPRODUCT(AC$6:AC$38,$AJ$6:$AJ$38)/SUM($AJ$6:$AJ$38)</f>
        <v>0.2632778211677243</v>
      </c>
      <c r="AD151" s="30">
        <f>SUMPRODUCT(AD$6:AD$38,$AJ$6:$AJ$38)/SUM($AJ$6:$AJ$38)</f>
        <v>7.4224569691858172E-2</v>
      </c>
      <c r="AE151" s="30">
        <f>SUMPRODUCT(AE$6:AE$38,$AJ$6:$AJ$38)/SUM($AJ$6:$AJ$38)</f>
        <v>1.0104185757523119E-2</v>
      </c>
      <c r="AF151" s="30">
        <f>SUMPRODUCT(AF$6:AF$38,$AJ$6:$AJ$38)/SUM($AJ$6:$AJ$38)</f>
        <v>7.867277677789E-4</v>
      </c>
      <c r="AG151" s="30">
        <f>1-T151</f>
        <v>0.82233248462317254</v>
      </c>
      <c r="AH151" s="30" t="n"/>
    </row>
    <row r="152">
      <c r="B152" t="str">
        <f>VLOOKUP(C152,'extension - productivity'!A118:B293,2,0)</f>
        <v>Indonesia</v>
      </c>
      <c r="C152" t="inlineStr">
        <is>
          <t>ID</t>
        </is>
      </c>
      <c r="D152" s="30">
        <f>SUMPRODUCT(D$6:D$38,$AJ$6:$AJ$38)/SUM($AJ$6:$AJ$38)</f>
        <v>1.7325873584827175E-3</v>
      </c>
      <c r="E152" s="30">
        <f>SUMPRODUCT(E$6:E$38,$AJ$6:$AJ$38)/SUM($AJ$6:$AJ$38)</f>
        <v>1.7310882392816251E-3</v>
      </c>
      <c r="F152" s="30">
        <f>SUMPRODUCT(F$6:F$38,$AJ$6:$AJ$38)/SUM($AJ$6:$AJ$38)</f>
        <v>3.2864644265829519E-3</v>
      </c>
      <c r="G152" s="30">
        <f>SUMPRODUCT(G$6:G$38,$AJ$6:$AJ$38)/SUM($AJ$6:$AJ$38)</f>
        <v>3.2231517810611459E-3</v>
      </c>
      <c r="H152" s="30">
        <f>SUMPRODUCT(H$6:H$38,$AJ$6:$AJ$38)/SUM($AJ$6:$AJ$38)</f>
        <v>2.6425553114256296E-2</v>
      </c>
      <c r="I152" s="30">
        <f>SUMPRODUCT(I$6:I$38,$AJ$6:$AJ$38)/SUM($AJ$6:$AJ$38)</f>
        <v>5.0625069824473082E-2</v>
      </c>
      <c r="J152" s="30">
        <f>SUMPRODUCT(J$6:J$38,$AJ$6:$AJ$38)/SUM($AJ$6:$AJ$38)</f>
        <v>4.0926991129133978E-4</v>
      </c>
      <c r="K152" s="30">
        <f>SUMPRODUCT(K$6:K$38,$AJ$6:$AJ$38)/SUM($AJ$6:$AJ$38)</f>
        <v>5.9328608550822341E-3</v>
      </c>
      <c r="L152" s="30">
        <f>SUMPRODUCT(L$6:L$38,$AJ$6:$AJ$38)/SUM($AJ$6:$AJ$38)</f>
        <v>9.0962624550774995E-4</v>
      </c>
      <c r="M152" s="30">
        <f>SUMPRODUCT(M$6:M$38,$AJ$6:$AJ$38)/SUM($AJ$6:$AJ$38)</f>
        <v>1.4616455191133988E-2</v>
      </c>
      <c r="N152" s="30">
        <f>SUMPRODUCT(N$6:N$38,$AJ$6:$AJ$38)/SUM($AJ$6:$AJ$38)</f>
        <v>9.1929601731912907E-5</v>
      </c>
      <c r="O152" s="30">
        <f>SUMPRODUCT(O$6:O$38,$AJ$6:$AJ$38)/SUM($AJ$6:$AJ$38)</f>
        <v>1.5981801687044229E-3</v>
      </c>
      <c r="P152" s="30">
        <f>SUMPRODUCT(P$6:P$38,$AJ$6:$AJ$38)/SUM($AJ$6:$AJ$38)</f>
        <v>1.2850369308522222E-3</v>
      </c>
      <c r="Q152" s="30">
        <f>SUMPRODUCT(Q$6:Q$38,$AJ$6:$AJ$38)/SUM($AJ$6:$AJ$38)</f>
        <v>2.1750160109191456E-2</v>
      </c>
      <c r="R152" s="30">
        <f>SUMPRODUCT(R$6:R$38,$AJ$6:$AJ$38)/SUM($AJ$6:$AJ$38)</f>
        <v>2.4314965858370148E-3</v>
      </c>
      <c r="S152" s="30">
        <f>SUMPRODUCT(S$6:S$38,$AJ$6:$AJ$38)/SUM($AJ$6:$AJ$38)</f>
        <v>4.1618585033357351E-2</v>
      </c>
      <c r="T152" s="30">
        <f>SUMPRODUCT($T$6:$T$38,$AJ$6:$AJ$38)/SUM($AJ$6:$AJ$38)</f>
        <v>0.17766751537682748</v>
      </c>
      <c r="U152" s="30" t="n"/>
      <c r="V152" s="30">
        <f>SUMPRODUCT(V$6:V$38,$AJ$6:$AJ$38)/SUM($AJ$6:$AJ$38)</f>
        <v>5.2740019263789135E-2</v>
      </c>
      <c r="W152" s="30">
        <f>SUMPRODUCT(W$6:W$38,$AJ$6:$AJ$38)/SUM($AJ$6:$AJ$38)</f>
        <v>0.10096416269840058</v>
      </c>
      <c r="X152" s="30">
        <f>SUMPRODUCT(X$6:X$38,$AJ$6:$AJ$38)/SUM($AJ$6:$AJ$38)</f>
        <v>3.4940466198316628E-3</v>
      </c>
      <c r="Y152" s="30">
        <f>SUMPRODUCT(Y$6:Y$38,$AJ$6:$AJ$38)/SUM($AJ$6:$AJ$38)</f>
        <v>5.8705010335741853E-2</v>
      </c>
      <c r="Z152" s="30">
        <f>SUMPRODUCT(Z$6:Z$38,$AJ$6:$AJ$38)/SUM($AJ$6:$AJ$38)</f>
        <v>6.6094595017907607E-3</v>
      </c>
      <c r="AA152" s="30">
        <f>SUMPRODUCT(AA$6:AA$38,$AJ$6:$AJ$38)/SUM($AJ$6:$AJ$38)</f>
        <v>0.11207298962797985</v>
      </c>
      <c r="AB152" s="30">
        <f>SUMPRODUCT(AB$6:AB$38,$AJ$6:$AJ$38)/SUM($AJ$6:$AJ$38)</f>
        <v>0.13965389112469015</v>
      </c>
      <c r="AC152" s="30">
        <f>SUMPRODUCT(AC$6:AC$38,$AJ$6:$AJ$38)/SUM($AJ$6:$AJ$38)</f>
        <v>0.2632778211677243</v>
      </c>
      <c r="AD152" s="30">
        <f>SUMPRODUCT(AD$6:AD$38,$AJ$6:$AJ$38)/SUM($AJ$6:$AJ$38)</f>
        <v>7.4224569691858172E-2</v>
      </c>
      <c r="AE152" s="30">
        <f>SUMPRODUCT(AE$6:AE$38,$AJ$6:$AJ$38)/SUM($AJ$6:$AJ$38)</f>
        <v>1.0104185757523119E-2</v>
      </c>
      <c r="AF152" s="30">
        <f>SUMPRODUCT(AF$6:AF$38,$AJ$6:$AJ$38)/SUM($AJ$6:$AJ$38)</f>
        <v>7.867277677789E-4</v>
      </c>
      <c r="AG152" s="30">
        <f>1-T152</f>
        <v>0.82233248462317254</v>
      </c>
      <c r="AH152" s="30" t="n"/>
    </row>
    <row r="153">
      <c r="B153" t="str">
        <f>VLOOKUP(C153,'extension - productivity'!A119:B294,2,0)</f>
        <v>New Caledonia</v>
      </c>
      <c r="C153" t="inlineStr">
        <is>
          <t>NC</t>
        </is>
      </c>
      <c r="D153" s="30">
        <f>SUMPRODUCT(D$6:D$38,$AJ$6:$AJ$38)/SUM($AJ$6:$AJ$38)</f>
        <v>1.7325873584827175E-3</v>
      </c>
      <c r="E153" s="30">
        <f>SUMPRODUCT(E$6:E$38,$AJ$6:$AJ$38)/SUM($AJ$6:$AJ$38)</f>
        <v>1.7310882392816251E-3</v>
      </c>
      <c r="F153" s="30">
        <f>SUMPRODUCT(F$6:F$38,$AJ$6:$AJ$38)/SUM($AJ$6:$AJ$38)</f>
        <v>3.2864644265829519E-3</v>
      </c>
      <c r="G153" s="30">
        <f>SUMPRODUCT(G$6:G$38,$AJ$6:$AJ$38)/SUM($AJ$6:$AJ$38)</f>
        <v>3.2231517810611459E-3</v>
      </c>
      <c r="H153" s="30">
        <f>SUMPRODUCT(H$6:H$38,$AJ$6:$AJ$38)/SUM($AJ$6:$AJ$38)</f>
        <v>2.6425553114256296E-2</v>
      </c>
      <c r="I153" s="30">
        <f>SUMPRODUCT(I$6:I$38,$AJ$6:$AJ$38)/SUM($AJ$6:$AJ$38)</f>
        <v>5.0625069824473082E-2</v>
      </c>
      <c r="J153" s="30">
        <f>SUMPRODUCT(J$6:J$38,$AJ$6:$AJ$38)/SUM($AJ$6:$AJ$38)</f>
        <v>4.0926991129133978E-4</v>
      </c>
      <c r="K153" s="30">
        <f>SUMPRODUCT(K$6:K$38,$AJ$6:$AJ$38)/SUM($AJ$6:$AJ$38)</f>
        <v>5.9328608550822341E-3</v>
      </c>
      <c r="L153" s="30">
        <f>SUMPRODUCT(L$6:L$38,$AJ$6:$AJ$38)/SUM($AJ$6:$AJ$38)</f>
        <v>9.0962624550774995E-4</v>
      </c>
      <c r="M153" s="30">
        <f>SUMPRODUCT(M$6:M$38,$AJ$6:$AJ$38)/SUM($AJ$6:$AJ$38)</f>
        <v>1.4616455191133988E-2</v>
      </c>
      <c r="N153" s="30">
        <f>SUMPRODUCT(N$6:N$38,$AJ$6:$AJ$38)/SUM($AJ$6:$AJ$38)</f>
        <v>9.1929601731912907E-5</v>
      </c>
      <c r="O153" s="30">
        <f>SUMPRODUCT(O$6:O$38,$AJ$6:$AJ$38)/SUM($AJ$6:$AJ$38)</f>
        <v>1.5981801687044229E-3</v>
      </c>
      <c r="P153" s="30">
        <f>SUMPRODUCT(P$6:P$38,$AJ$6:$AJ$38)/SUM($AJ$6:$AJ$38)</f>
        <v>1.2850369308522222E-3</v>
      </c>
      <c r="Q153" s="30">
        <f>SUMPRODUCT(Q$6:Q$38,$AJ$6:$AJ$38)/SUM($AJ$6:$AJ$38)</f>
        <v>2.1750160109191456E-2</v>
      </c>
      <c r="R153" s="30">
        <f>SUMPRODUCT(R$6:R$38,$AJ$6:$AJ$38)/SUM($AJ$6:$AJ$38)</f>
        <v>2.4314965858370148E-3</v>
      </c>
      <c r="S153" s="30">
        <f>SUMPRODUCT(S$6:S$38,$AJ$6:$AJ$38)/SUM($AJ$6:$AJ$38)</f>
        <v>4.1618585033357351E-2</v>
      </c>
      <c r="T153" s="30">
        <f>SUMPRODUCT($T$6:$T$38,$AJ$6:$AJ$38)/SUM($AJ$6:$AJ$38)</f>
        <v>0.17766751537682748</v>
      </c>
      <c r="U153" s="30" t="n"/>
      <c r="V153" s="30">
        <f>SUMPRODUCT(V$6:V$38,$AJ$6:$AJ$38)/SUM($AJ$6:$AJ$38)</f>
        <v>5.2740019263789135E-2</v>
      </c>
      <c r="W153" s="30">
        <f>SUMPRODUCT(W$6:W$38,$AJ$6:$AJ$38)/SUM($AJ$6:$AJ$38)</f>
        <v>0.10096416269840058</v>
      </c>
      <c r="X153" s="30">
        <f>SUMPRODUCT(X$6:X$38,$AJ$6:$AJ$38)/SUM($AJ$6:$AJ$38)</f>
        <v>3.4940466198316628E-3</v>
      </c>
      <c r="Y153" s="30">
        <f>SUMPRODUCT(Y$6:Y$38,$AJ$6:$AJ$38)/SUM($AJ$6:$AJ$38)</f>
        <v>5.8705010335741853E-2</v>
      </c>
      <c r="Z153" s="30">
        <f>SUMPRODUCT(Z$6:Z$38,$AJ$6:$AJ$38)/SUM($AJ$6:$AJ$38)</f>
        <v>6.6094595017907607E-3</v>
      </c>
      <c r="AA153" s="30">
        <f>SUMPRODUCT(AA$6:AA$38,$AJ$6:$AJ$38)/SUM($AJ$6:$AJ$38)</f>
        <v>0.11207298962797985</v>
      </c>
      <c r="AB153" s="30">
        <f>SUMPRODUCT(AB$6:AB$38,$AJ$6:$AJ$38)/SUM($AJ$6:$AJ$38)</f>
        <v>0.13965389112469015</v>
      </c>
      <c r="AC153" s="30">
        <f>SUMPRODUCT(AC$6:AC$38,$AJ$6:$AJ$38)/SUM($AJ$6:$AJ$38)</f>
        <v>0.2632778211677243</v>
      </c>
      <c r="AD153" s="30">
        <f>SUMPRODUCT(AD$6:AD$38,$AJ$6:$AJ$38)/SUM($AJ$6:$AJ$38)</f>
        <v>7.4224569691858172E-2</v>
      </c>
      <c r="AE153" s="30">
        <f>SUMPRODUCT(AE$6:AE$38,$AJ$6:$AJ$38)/SUM($AJ$6:$AJ$38)</f>
        <v>1.0104185757523119E-2</v>
      </c>
      <c r="AF153" s="30">
        <f>SUMPRODUCT(AF$6:AF$38,$AJ$6:$AJ$38)/SUM($AJ$6:$AJ$38)</f>
        <v>7.867277677789E-4</v>
      </c>
      <c r="AG153" s="30">
        <f>1-T153</f>
        <v>0.82233248462317254</v>
      </c>
      <c r="AH153" s="30" t="n"/>
    </row>
    <row r="154">
      <c r="B154" t="str">
        <f>VLOOKUP(C154,'extension - productivity'!A120:B295,2,0)</f>
        <v>Papua New Guinea</v>
      </c>
      <c r="C154" t="inlineStr">
        <is>
          <t>PG</t>
        </is>
      </c>
      <c r="D154" s="30">
        <f>SUMPRODUCT(D$6:D$38,$AJ$6:$AJ$38)/SUM($AJ$6:$AJ$38)</f>
        <v>1.7325873584827175E-3</v>
      </c>
      <c r="E154" s="30">
        <f>SUMPRODUCT(E$6:E$38,$AJ$6:$AJ$38)/SUM($AJ$6:$AJ$38)</f>
        <v>1.7310882392816251E-3</v>
      </c>
      <c r="F154" s="30">
        <f>SUMPRODUCT(F$6:F$38,$AJ$6:$AJ$38)/SUM($AJ$6:$AJ$38)</f>
        <v>3.2864644265829519E-3</v>
      </c>
      <c r="G154" s="30">
        <f>SUMPRODUCT(G$6:G$38,$AJ$6:$AJ$38)/SUM($AJ$6:$AJ$38)</f>
        <v>3.2231517810611459E-3</v>
      </c>
      <c r="H154" s="30">
        <f>SUMPRODUCT(H$6:H$38,$AJ$6:$AJ$38)/SUM($AJ$6:$AJ$38)</f>
        <v>2.6425553114256296E-2</v>
      </c>
      <c r="I154" s="30">
        <f>SUMPRODUCT(I$6:I$38,$AJ$6:$AJ$38)/SUM($AJ$6:$AJ$38)</f>
        <v>5.0625069824473082E-2</v>
      </c>
      <c r="J154" s="30">
        <f>SUMPRODUCT(J$6:J$38,$AJ$6:$AJ$38)/SUM($AJ$6:$AJ$38)</f>
        <v>4.0926991129133978E-4</v>
      </c>
      <c r="K154" s="30">
        <f>SUMPRODUCT(K$6:K$38,$AJ$6:$AJ$38)/SUM($AJ$6:$AJ$38)</f>
        <v>5.9328608550822341E-3</v>
      </c>
      <c r="L154" s="30">
        <f>SUMPRODUCT(L$6:L$38,$AJ$6:$AJ$38)/SUM($AJ$6:$AJ$38)</f>
        <v>9.0962624550774995E-4</v>
      </c>
      <c r="M154" s="30">
        <f>SUMPRODUCT(M$6:M$38,$AJ$6:$AJ$38)/SUM($AJ$6:$AJ$38)</f>
        <v>1.4616455191133988E-2</v>
      </c>
      <c r="N154" s="30">
        <f>SUMPRODUCT(N$6:N$38,$AJ$6:$AJ$38)/SUM($AJ$6:$AJ$38)</f>
        <v>9.1929601731912907E-5</v>
      </c>
      <c r="O154" s="30">
        <f>SUMPRODUCT(O$6:O$38,$AJ$6:$AJ$38)/SUM($AJ$6:$AJ$38)</f>
        <v>1.5981801687044229E-3</v>
      </c>
      <c r="P154" s="30">
        <f>SUMPRODUCT(P$6:P$38,$AJ$6:$AJ$38)/SUM($AJ$6:$AJ$38)</f>
        <v>1.2850369308522222E-3</v>
      </c>
      <c r="Q154" s="30">
        <f>SUMPRODUCT(Q$6:Q$38,$AJ$6:$AJ$38)/SUM($AJ$6:$AJ$38)</f>
        <v>2.1750160109191456E-2</v>
      </c>
      <c r="R154" s="30">
        <f>SUMPRODUCT(R$6:R$38,$AJ$6:$AJ$38)/SUM($AJ$6:$AJ$38)</f>
        <v>2.4314965858370148E-3</v>
      </c>
      <c r="S154" s="30">
        <f>SUMPRODUCT(S$6:S$38,$AJ$6:$AJ$38)/SUM($AJ$6:$AJ$38)</f>
        <v>4.1618585033357351E-2</v>
      </c>
      <c r="T154" s="30">
        <f>SUMPRODUCT($T$6:$T$38,$AJ$6:$AJ$38)/SUM($AJ$6:$AJ$38)</f>
        <v>0.17766751537682748</v>
      </c>
      <c r="U154" s="30" t="n"/>
      <c r="V154" s="30">
        <f>SUMPRODUCT(V$6:V$38,$AJ$6:$AJ$38)/SUM($AJ$6:$AJ$38)</f>
        <v>5.2740019263789135E-2</v>
      </c>
      <c r="W154" s="30">
        <f>SUMPRODUCT(W$6:W$38,$AJ$6:$AJ$38)/SUM($AJ$6:$AJ$38)</f>
        <v>0.10096416269840058</v>
      </c>
      <c r="X154" s="30">
        <f>SUMPRODUCT(X$6:X$38,$AJ$6:$AJ$38)/SUM($AJ$6:$AJ$38)</f>
        <v>3.4940466198316628E-3</v>
      </c>
      <c r="Y154" s="30">
        <f>SUMPRODUCT(Y$6:Y$38,$AJ$6:$AJ$38)/SUM($AJ$6:$AJ$38)</f>
        <v>5.8705010335741853E-2</v>
      </c>
      <c r="Z154" s="30">
        <f>SUMPRODUCT(Z$6:Z$38,$AJ$6:$AJ$38)/SUM($AJ$6:$AJ$38)</f>
        <v>6.6094595017907607E-3</v>
      </c>
      <c r="AA154" s="30">
        <f>SUMPRODUCT(AA$6:AA$38,$AJ$6:$AJ$38)/SUM($AJ$6:$AJ$38)</f>
        <v>0.11207298962797985</v>
      </c>
      <c r="AB154" s="30">
        <f>SUMPRODUCT(AB$6:AB$38,$AJ$6:$AJ$38)/SUM($AJ$6:$AJ$38)</f>
        <v>0.13965389112469015</v>
      </c>
      <c r="AC154" s="30">
        <f>SUMPRODUCT(AC$6:AC$38,$AJ$6:$AJ$38)/SUM($AJ$6:$AJ$38)</f>
        <v>0.2632778211677243</v>
      </c>
      <c r="AD154" s="30">
        <f>SUMPRODUCT(AD$6:AD$38,$AJ$6:$AJ$38)/SUM($AJ$6:$AJ$38)</f>
        <v>7.4224569691858172E-2</v>
      </c>
      <c r="AE154" s="30">
        <f>SUMPRODUCT(AE$6:AE$38,$AJ$6:$AJ$38)/SUM($AJ$6:$AJ$38)</f>
        <v>1.0104185757523119E-2</v>
      </c>
      <c r="AF154" s="30">
        <f>SUMPRODUCT(AF$6:AF$38,$AJ$6:$AJ$38)/SUM($AJ$6:$AJ$38)</f>
        <v>7.867277677789E-4</v>
      </c>
      <c r="AG154" s="30">
        <f>1-T154</f>
        <v>0.82233248462317254</v>
      </c>
      <c r="AH154" s="30" t="n"/>
    </row>
    <row r="155">
      <c r="B155" t="str">
        <f>VLOOKUP(C155,'extension - productivity'!A121:B296,2,0)</f>
        <v>Equatorial Guinea</v>
      </c>
      <c r="C155" t="inlineStr">
        <is>
          <t>GQ</t>
        </is>
      </c>
      <c r="D155" s="30">
        <f>SUMPRODUCT(D$6:D$38,$AJ$6:$AJ$38)/SUM($AJ$6:$AJ$38)</f>
        <v>1.7325873584827175E-3</v>
      </c>
      <c r="E155" s="30">
        <f>SUMPRODUCT(E$6:E$38,$AJ$6:$AJ$38)/SUM($AJ$6:$AJ$38)</f>
        <v>1.7310882392816251E-3</v>
      </c>
      <c r="F155" s="30">
        <f>SUMPRODUCT(F$6:F$38,$AJ$6:$AJ$38)/SUM($AJ$6:$AJ$38)</f>
        <v>3.2864644265829519E-3</v>
      </c>
      <c r="G155" s="30">
        <f>SUMPRODUCT(G$6:G$38,$AJ$6:$AJ$38)/SUM($AJ$6:$AJ$38)</f>
        <v>3.2231517810611459E-3</v>
      </c>
      <c r="H155" s="30">
        <f>SUMPRODUCT(H$6:H$38,$AJ$6:$AJ$38)/SUM($AJ$6:$AJ$38)</f>
        <v>2.6425553114256296E-2</v>
      </c>
      <c r="I155" s="30">
        <f>SUMPRODUCT(I$6:I$38,$AJ$6:$AJ$38)/SUM($AJ$6:$AJ$38)</f>
        <v>5.0625069824473082E-2</v>
      </c>
      <c r="J155" s="30">
        <f>SUMPRODUCT(J$6:J$38,$AJ$6:$AJ$38)/SUM($AJ$6:$AJ$38)</f>
        <v>4.0926991129133978E-4</v>
      </c>
      <c r="K155" s="30">
        <f>SUMPRODUCT(K$6:K$38,$AJ$6:$AJ$38)/SUM($AJ$6:$AJ$38)</f>
        <v>5.9328608550822341E-3</v>
      </c>
      <c r="L155" s="30">
        <f>SUMPRODUCT(L$6:L$38,$AJ$6:$AJ$38)/SUM($AJ$6:$AJ$38)</f>
        <v>9.0962624550774995E-4</v>
      </c>
      <c r="M155" s="30">
        <f>SUMPRODUCT(M$6:M$38,$AJ$6:$AJ$38)/SUM($AJ$6:$AJ$38)</f>
        <v>1.4616455191133988E-2</v>
      </c>
      <c r="N155" s="30">
        <f>SUMPRODUCT(N$6:N$38,$AJ$6:$AJ$38)/SUM($AJ$6:$AJ$38)</f>
        <v>9.1929601731912907E-5</v>
      </c>
      <c r="O155" s="30">
        <f>SUMPRODUCT(O$6:O$38,$AJ$6:$AJ$38)/SUM($AJ$6:$AJ$38)</f>
        <v>1.5981801687044229E-3</v>
      </c>
      <c r="P155" s="30">
        <f>SUMPRODUCT(P$6:P$38,$AJ$6:$AJ$38)/SUM($AJ$6:$AJ$38)</f>
        <v>1.2850369308522222E-3</v>
      </c>
      <c r="Q155" s="30">
        <f>SUMPRODUCT(Q$6:Q$38,$AJ$6:$AJ$38)/SUM($AJ$6:$AJ$38)</f>
        <v>2.1750160109191456E-2</v>
      </c>
      <c r="R155" s="30">
        <f>SUMPRODUCT(R$6:R$38,$AJ$6:$AJ$38)/SUM($AJ$6:$AJ$38)</f>
        <v>2.4314965858370148E-3</v>
      </c>
      <c r="S155" s="30">
        <f>SUMPRODUCT(S$6:S$38,$AJ$6:$AJ$38)/SUM($AJ$6:$AJ$38)</f>
        <v>4.1618585033357351E-2</v>
      </c>
      <c r="T155" s="30">
        <f>SUMPRODUCT($T$6:$T$38,$AJ$6:$AJ$38)/SUM($AJ$6:$AJ$38)</f>
        <v>0.17766751537682748</v>
      </c>
      <c r="U155" s="30" t="n"/>
      <c r="V155" s="30">
        <f>SUMPRODUCT(V$6:V$38,$AJ$6:$AJ$38)/SUM($AJ$6:$AJ$38)</f>
        <v>5.2740019263789135E-2</v>
      </c>
      <c r="W155" s="30">
        <f>SUMPRODUCT(W$6:W$38,$AJ$6:$AJ$38)/SUM($AJ$6:$AJ$38)</f>
        <v>0.10096416269840058</v>
      </c>
      <c r="X155" s="30">
        <f>SUMPRODUCT(X$6:X$38,$AJ$6:$AJ$38)/SUM($AJ$6:$AJ$38)</f>
        <v>3.4940466198316628E-3</v>
      </c>
      <c r="Y155" s="30">
        <f>SUMPRODUCT(Y$6:Y$38,$AJ$6:$AJ$38)/SUM($AJ$6:$AJ$38)</f>
        <v>5.8705010335741853E-2</v>
      </c>
      <c r="Z155" s="30">
        <f>SUMPRODUCT(Z$6:Z$38,$AJ$6:$AJ$38)/SUM($AJ$6:$AJ$38)</f>
        <v>6.6094595017907607E-3</v>
      </c>
      <c r="AA155" s="30">
        <f>SUMPRODUCT(AA$6:AA$38,$AJ$6:$AJ$38)/SUM($AJ$6:$AJ$38)</f>
        <v>0.11207298962797985</v>
      </c>
      <c r="AB155" s="30">
        <f>SUMPRODUCT(AB$6:AB$38,$AJ$6:$AJ$38)/SUM($AJ$6:$AJ$38)</f>
        <v>0.13965389112469015</v>
      </c>
      <c r="AC155" s="30">
        <f>SUMPRODUCT(AC$6:AC$38,$AJ$6:$AJ$38)/SUM($AJ$6:$AJ$38)</f>
        <v>0.2632778211677243</v>
      </c>
      <c r="AD155" s="30">
        <f>SUMPRODUCT(AD$6:AD$38,$AJ$6:$AJ$38)/SUM($AJ$6:$AJ$38)</f>
        <v>7.4224569691858172E-2</v>
      </c>
      <c r="AE155" s="30">
        <f>SUMPRODUCT(AE$6:AE$38,$AJ$6:$AJ$38)/SUM($AJ$6:$AJ$38)</f>
        <v>1.0104185757523119E-2</v>
      </c>
      <c r="AF155" s="30">
        <f>SUMPRODUCT(AF$6:AF$38,$AJ$6:$AJ$38)/SUM($AJ$6:$AJ$38)</f>
        <v>7.867277677789E-4</v>
      </c>
      <c r="AG155" s="30">
        <f>1-T155</f>
        <v>0.82233248462317254</v>
      </c>
      <c r="AH155" s="30" t="n"/>
    </row>
    <row r="156">
      <c r="B156" t="str">
        <f>VLOOKUP(C156,'extension - productivity'!A122:B297,2,0)</f>
        <v>Gabon</v>
      </c>
      <c r="C156" t="inlineStr">
        <is>
          <t>GA</t>
        </is>
      </c>
      <c r="D156" s="30">
        <f>SUMPRODUCT(D$6:D$38,$AJ$6:$AJ$38)/SUM($AJ$6:$AJ$38)</f>
        <v>1.7325873584827175E-3</v>
      </c>
      <c r="E156" s="30">
        <f>SUMPRODUCT(E$6:E$38,$AJ$6:$AJ$38)/SUM($AJ$6:$AJ$38)</f>
        <v>1.7310882392816251E-3</v>
      </c>
      <c r="F156" s="30">
        <f>SUMPRODUCT(F$6:F$38,$AJ$6:$AJ$38)/SUM($AJ$6:$AJ$38)</f>
        <v>3.2864644265829519E-3</v>
      </c>
      <c r="G156" s="30">
        <f>SUMPRODUCT(G$6:G$38,$AJ$6:$AJ$38)/SUM($AJ$6:$AJ$38)</f>
        <v>3.2231517810611459E-3</v>
      </c>
      <c r="H156" s="30">
        <f>SUMPRODUCT(H$6:H$38,$AJ$6:$AJ$38)/SUM($AJ$6:$AJ$38)</f>
        <v>2.6425553114256296E-2</v>
      </c>
      <c r="I156" s="30">
        <f>SUMPRODUCT(I$6:I$38,$AJ$6:$AJ$38)/SUM($AJ$6:$AJ$38)</f>
        <v>5.0625069824473082E-2</v>
      </c>
      <c r="J156" s="30">
        <f>SUMPRODUCT(J$6:J$38,$AJ$6:$AJ$38)/SUM($AJ$6:$AJ$38)</f>
        <v>4.0926991129133978E-4</v>
      </c>
      <c r="K156" s="30">
        <f>SUMPRODUCT(K$6:K$38,$AJ$6:$AJ$38)/SUM($AJ$6:$AJ$38)</f>
        <v>5.9328608550822341E-3</v>
      </c>
      <c r="L156" s="30">
        <f>SUMPRODUCT(L$6:L$38,$AJ$6:$AJ$38)/SUM($AJ$6:$AJ$38)</f>
        <v>9.0962624550774995E-4</v>
      </c>
      <c r="M156" s="30">
        <f>SUMPRODUCT(M$6:M$38,$AJ$6:$AJ$38)/SUM($AJ$6:$AJ$38)</f>
        <v>1.4616455191133988E-2</v>
      </c>
      <c r="N156" s="30">
        <f>SUMPRODUCT(N$6:N$38,$AJ$6:$AJ$38)/SUM($AJ$6:$AJ$38)</f>
        <v>9.1929601731912907E-5</v>
      </c>
      <c r="O156" s="30">
        <f>SUMPRODUCT(O$6:O$38,$AJ$6:$AJ$38)/SUM($AJ$6:$AJ$38)</f>
        <v>1.5981801687044229E-3</v>
      </c>
      <c r="P156" s="30">
        <f>SUMPRODUCT(P$6:P$38,$AJ$6:$AJ$38)/SUM($AJ$6:$AJ$38)</f>
        <v>1.2850369308522222E-3</v>
      </c>
      <c r="Q156" s="30">
        <f>SUMPRODUCT(Q$6:Q$38,$AJ$6:$AJ$38)/SUM($AJ$6:$AJ$38)</f>
        <v>2.1750160109191456E-2</v>
      </c>
      <c r="R156" s="30">
        <f>SUMPRODUCT(R$6:R$38,$AJ$6:$AJ$38)/SUM($AJ$6:$AJ$38)</f>
        <v>2.4314965858370148E-3</v>
      </c>
      <c r="S156" s="30">
        <f>SUMPRODUCT(S$6:S$38,$AJ$6:$AJ$38)/SUM($AJ$6:$AJ$38)</f>
        <v>4.1618585033357351E-2</v>
      </c>
      <c r="T156" s="30">
        <f>SUMPRODUCT($T$6:$T$38,$AJ$6:$AJ$38)/SUM($AJ$6:$AJ$38)</f>
        <v>0.17766751537682748</v>
      </c>
      <c r="U156" s="30" t="n"/>
      <c r="V156" s="30">
        <f>SUMPRODUCT(V$6:V$38,$AJ$6:$AJ$38)/SUM($AJ$6:$AJ$38)</f>
        <v>5.2740019263789135E-2</v>
      </c>
      <c r="W156" s="30">
        <f>SUMPRODUCT(W$6:W$38,$AJ$6:$AJ$38)/SUM($AJ$6:$AJ$38)</f>
        <v>0.10096416269840058</v>
      </c>
      <c r="X156" s="30">
        <f>SUMPRODUCT(X$6:X$38,$AJ$6:$AJ$38)/SUM($AJ$6:$AJ$38)</f>
        <v>3.4940466198316628E-3</v>
      </c>
      <c r="Y156" s="30">
        <f>SUMPRODUCT(Y$6:Y$38,$AJ$6:$AJ$38)/SUM($AJ$6:$AJ$38)</f>
        <v>5.8705010335741853E-2</v>
      </c>
      <c r="Z156" s="30">
        <f>SUMPRODUCT(Z$6:Z$38,$AJ$6:$AJ$38)/SUM($AJ$6:$AJ$38)</f>
        <v>6.6094595017907607E-3</v>
      </c>
      <c r="AA156" s="30">
        <f>SUMPRODUCT(AA$6:AA$38,$AJ$6:$AJ$38)/SUM($AJ$6:$AJ$38)</f>
        <v>0.11207298962797985</v>
      </c>
      <c r="AB156" s="30">
        <f>SUMPRODUCT(AB$6:AB$38,$AJ$6:$AJ$38)/SUM($AJ$6:$AJ$38)</f>
        <v>0.13965389112469015</v>
      </c>
      <c r="AC156" s="30">
        <f>SUMPRODUCT(AC$6:AC$38,$AJ$6:$AJ$38)/SUM($AJ$6:$AJ$38)</f>
        <v>0.2632778211677243</v>
      </c>
      <c r="AD156" s="30">
        <f>SUMPRODUCT(AD$6:AD$38,$AJ$6:$AJ$38)/SUM($AJ$6:$AJ$38)</f>
        <v>7.4224569691858172E-2</v>
      </c>
      <c r="AE156" s="30">
        <f>SUMPRODUCT(AE$6:AE$38,$AJ$6:$AJ$38)/SUM($AJ$6:$AJ$38)</f>
        <v>1.0104185757523119E-2</v>
      </c>
      <c r="AF156" s="30">
        <f>SUMPRODUCT(AF$6:AF$38,$AJ$6:$AJ$38)/SUM($AJ$6:$AJ$38)</f>
        <v>7.867277677789E-4</v>
      </c>
      <c r="AG156" s="30">
        <f>1-T156</f>
        <v>0.82233248462317254</v>
      </c>
      <c r="AH156" s="30" t="n"/>
    </row>
    <row r="157">
      <c r="B157" t="str">
        <f>VLOOKUP(C157,'extension - productivity'!A123:B298,2,0)</f>
        <v>Croatia</v>
      </c>
      <c r="C157" t="inlineStr">
        <is>
          <t>HR</t>
        </is>
      </c>
      <c r="D157" s="30">
        <f>SUMPRODUCT(D$6:D$38,$AJ$6:$AJ$38)/SUM($AJ$6:$AJ$38)</f>
        <v>1.7325873584827175E-3</v>
      </c>
      <c r="E157" s="30">
        <f>SUMPRODUCT(E$6:E$38,$AJ$6:$AJ$38)/SUM($AJ$6:$AJ$38)</f>
        <v>1.7310882392816251E-3</v>
      </c>
      <c r="F157" s="30">
        <f>SUMPRODUCT(F$6:F$38,$AJ$6:$AJ$38)/SUM($AJ$6:$AJ$38)</f>
        <v>3.2864644265829519E-3</v>
      </c>
      <c r="G157" s="30">
        <f>SUMPRODUCT(G$6:G$38,$AJ$6:$AJ$38)/SUM($AJ$6:$AJ$38)</f>
        <v>3.2231517810611459E-3</v>
      </c>
      <c r="H157" s="30">
        <f>SUMPRODUCT(H$6:H$38,$AJ$6:$AJ$38)/SUM($AJ$6:$AJ$38)</f>
        <v>2.6425553114256296E-2</v>
      </c>
      <c r="I157" s="30">
        <f>SUMPRODUCT(I$6:I$38,$AJ$6:$AJ$38)/SUM($AJ$6:$AJ$38)</f>
        <v>5.0625069824473082E-2</v>
      </c>
      <c r="J157" s="30">
        <f>SUMPRODUCT(J$6:J$38,$AJ$6:$AJ$38)/SUM($AJ$6:$AJ$38)</f>
        <v>4.0926991129133978E-4</v>
      </c>
      <c r="K157" s="30">
        <f>SUMPRODUCT(K$6:K$38,$AJ$6:$AJ$38)/SUM($AJ$6:$AJ$38)</f>
        <v>5.9328608550822341E-3</v>
      </c>
      <c r="L157" s="30">
        <f>SUMPRODUCT(L$6:L$38,$AJ$6:$AJ$38)/SUM($AJ$6:$AJ$38)</f>
        <v>9.0962624550774995E-4</v>
      </c>
      <c r="M157" s="30">
        <f>SUMPRODUCT(M$6:M$38,$AJ$6:$AJ$38)/SUM($AJ$6:$AJ$38)</f>
        <v>1.4616455191133988E-2</v>
      </c>
      <c r="N157" s="30">
        <f>SUMPRODUCT(N$6:N$38,$AJ$6:$AJ$38)/SUM($AJ$6:$AJ$38)</f>
        <v>9.1929601731912907E-5</v>
      </c>
      <c r="O157" s="30">
        <f>SUMPRODUCT(O$6:O$38,$AJ$6:$AJ$38)/SUM($AJ$6:$AJ$38)</f>
        <v>1.5981801687044229E-3</v>
      </c>
      <c r="P157" s="30">
        <f>SUMPRODUCT(P$6:P$38,$AJ$6:$AJ$38)/SUM($AJ$6:$AJ$38)</f>
        <v>1.2850369308522222E-3</v>
      </c>
      <c r="Q157" s="30">
        <f>SUMPRODUCT(Q$6:Q$38,$AJ$6:$AJ$38)/SUM($AJ$6:$AJ$38)</f>
        <v>2.1750160109191456E-2</v>
      </c>
      <c r="R157" s="30">
        <f>SUMPRODUCT(R$6:R$38,$AJ$6:$AJ$38)/SUM($AJ$6:$AJ$38)</f>
        <v>2.4314965858370148E-3</v>
      </c>
      <c r="S157" s="30">
        <f>SUMPRODUCT(S$6:S$38,$AJ$6:$AJ$38)/SUM($AJ$6:$AJ$38)</f>
        <v>4.1618585033357351E-2</v>
      </c>
      <c r="T157" s="30">
        <f>SUMPRODUCT($T$6:$T$38,$AJ$6:$AJ$38)/SUM($AJ$6:$AJ$38)</f>
        <v>0.17766751537682748</v>
      </c>
      <c r="U157" s="30" t="n"/>
      <c r="V157" s="30">
        <f>SUMPRODUCT(V$6:V$38,$AJ$6:$AJ$38)/SUM($AJ$6:$AJ$38)</f>
        <v>5.2740019263789135E-2</v>
      </c>
      <c r="W157" s="30">
        <f>SUMPRODUCT(W$6:W$38,$AJ$6:$AJ$38)/SUM($AJ$6:$AJ$38)</f>
        <v>0.10096416269840058</v>
      </c>
      <c r="X157" s="30">
        <f>SUMPRODUCT(X$6:X$38,$AJ$6:$AJ$38)/SUM($AJ$6:$AJ$38)</f>
        <v>3.4940466198316628E-3</v>
      </c>
      <c r="Y157" s="30">
        <f>SUMPRODUCT(Y$6:Y$38,$AJ$6:$AJ$38)/SUM($AJ$6:$AJ$38)</f>
        <v>5.8705010335741853E-2</v>
      </c>
      <c r="Z157" s="30">
        <f>SUMPRODUCT(Z$6:Z$38,$AJ$6:$AJ$38)/SUM($AJ$6:$AJ$38)</f>
        <v>6.6094595017907607E-3</v>
      </c>
      <c r="AA157" s="30">
        <f>SUMPRODUCT(AA$6:AA$38,$AJ$6:$AJ$38)/SUM($AJ$6:$AJ$38)</f>
        <v>0.11207298962797985</v>
      </c>
      <c r="AB157" s="30">
        <f>SUMPRODUCT(AB$6:AB$38,$AJ$6:$AJ$38)/SUM($AJ$6:$AJ$38)</f>
        <v>0.13965389112469015</v>
      </c>
      <c r="AC157" s="30">
        <f>SUMPRODUCT(AC$6:AC$38,$AJ$6:$AJ$38)/SUM($AJ$6:$AJ$38)</f>
        <v>0.2632778211677243</v>
      </c>
      <c r="AD157" s="30">
        <f>SUMPRODUCT(AD$6:AD$38,$AJ$6:$AJ$38)/SUM($AJ$6:$AJ$38)</f>
        <v>7.4224569691858172E-2</v>
      </c>
      <c r="AE157" s="30">
        <f>SUMPRODUCT(AE$6:AE$38,$AJ$6:$AJ$38)/SUM($AJ$6:$AJ$38)</f>
        <v>1.0104185757523119E-2</v>
      </c>
      <c r="AF157" s="30">
        <f>SUMPRODUCT(AF$6:AF$38,$AJ$6:$AJ$38)/SUM($AJ$6:$AJ$38)</f>
        <v>7.867277677789E-4</v>
      </c>
      <c r="AG157" s="30">
        <f>1-T157</f>
        <v>0.82233248462317254</v>
      </c>
      <c r="AH157" s="30" t="n"/>
    </row>
    <row r="158">
      <c r="B158" t="str">
        <f>VLOOKUP(C158,'extension - productivity'!A124:B299,2,0)</f>
        <v>Georgia</v>
      </c>
      <c r="C158" t="inlineStr">
        <is>
          <t>GE</t>
        </is>
      </c>
      <c r="D158" s="30">
        <f>SUMPRODUCT(D$6:D$38,$AJ$6:$AJ$38)/SUM($AJ$6:$AJ$38)</f>
        <v>1.7325873584827175E-3</v>
      </c>
      <c r="E158" s="30">
        <f>SUMPRODUCT(E$6:E$38,$AJ$6:$AJ$38)/SUM($AJ$6:$AJ$38)</f>
        <v>1.7310882392816251E-3</v>
      </c>
      <c r="F158" s="30">
        <f>SUMPRODUCT(F$6:F$38,$AJ$6:$AJ$38)/SUM($AJ$6:$AJ$38)</f>
        <v>3.2864644265829519E-3</v>
      </c>
      <c r="G158" s="30">
        <f>SUMPRODUCT(G$6:G$38,$AJ$6:$AJ$38)/SUM($AJ$6:$AJ$38)</f>
        <v>3.2231517810611459E-3</v>
      </c>
      <c r="H158" s="30">
        <f>SUMPRODUCT(H$6:H$38,$AJ$6:$AJ$38)/SUM($AJ$6:$AJ$38)</f>
        <v>2.6425553114256296E-2</v>
      </c>
      <c r="I158" s="30">
        <f>SUMPRODUCT(I$6:I$38,$AJ$6:$AJ$38)/SUM($AJ$6:$AJ$38)</f>
        <v>5.0625069824473082E-2</v>
      </c>
      <c r="J158" s="30">
        <f>SUMPRODUCT(J$6:J$38,$AJ$6:$AJ$38)/SUM($AJ$6:$AJ$38)</f>
        <v>4.0926991129133978E-4</v>
      </c>
      <c r="K158" s="30">
        <f>SUMPRODUCT(K$6:K$38,$AJ$6:$AJ$38)/SUM($AJ$6:$AJ$38)</f>
        <v>5.9328608550822341E-3</v>
      </c>
      <c r="L158" s="30">
        <f>SUMPRODUCT(L$6:L$38,$AJ$6:$AJ$38)/SUM($AJ$6:$AJ$38)</f>
        <v>9.0962624550774995E-4</v>
      </c>
      <c r="M158" s="30">
        <f>SUMPRODUCT(M$6:M$38,$AJ$6:$AJ$38)/SUM($AJ$6:$AJ$38)</f>
        <v>1.4616455191133988E-2</v>
      </c>
      <c r="N158" s="30">
        <f>SUMPRODUCT(N$6:N$38,$AJ$6:$AJ$38)/SUM($AJ$6:$AJ$38)</f>
        <v>9.1929601731912907E-5</v>
      </c>
      <c r="O158" s="30">
        <f>SUMPRODUCT(O$6:O$38,$AJ$6:$AJ$38)/SUM($AJ$6:$AJ$38)</f>
        <v>1.5981801687044229E-3</v>
      </c>
      <c r="P158" s="30">
        <f>SUMPRODUCT(P$6:P$38,$AJ$6:$AJ$38)/SUM($AJ$6:$AJ$38)</f>
        <v>1.2850369308522222E-3</v>
      </c>
      <c r="Q158" s="30">
        <f>SUMPRODUCT(Q$6:Q$38,$AJ$6:$AJ$38)/SUM($AJ$6:$AJ$38)</f>
        <v>2.1750160109191456E-2</v>
      </c>
      <c r="R158" s="30">
        <f>SUMPRODUCT(R$6:R$38,$AJ$6:$AJ$38)/SUM($AJ$6:$AJ$38)</f>
        <v>2.4314965858370148E-3</v>
      </c>
      <c r="S158" s="30">
        <f>SUMPRODUCT(S$6:S$38,$AJ$6:$AJ$38)/SUM($AJ$6:$AJ$38)</f>
        <v>4.1618585033357351E-2</v>
      </c>
      <c r="T158" s="30">
        <f>SUMPRODUCT($T$6:$T$38,$AJ$6:$AJ$38)/SUM($AJ$6:$AJ$38)</f>
        <v>0.17766751537682748</v>
      </c>
      <c r="U158" s="30" t="n"/>
      <c r="V158" s="30">
        <f>SUMPRODUCT(V$6:V$38,$AJ$6:$AJ$38)/SUM($AJ$6:$AJ$38)</f>
        <v>5.2740019263789135E-2</v>
      </c>
      <c r="W158" s="30">
        <f>SUMPRODUCT(W$6:W$38,$AJ$6:$AJ$38)/SUM($AJ$6:$AJ$38)</f>
        <v>0.10096416269840058</v>
      </c>
      <c r="X158" s="30">
        <f>SUMPRODUCT(X$6:X$38,$AJ$6:$AJ$38)/SUM($AJ$6:$AJ$38)</f>
        <v>3.4940466198316628E-3</v>
      </c>
      <c r="Y158" s="30">
        <f>SUMPRODUCT(Y$6:Y$38,$AJ$6:$AJ$38)/SUM($AJ$6:$AJ$38)</f>
        <v>5.8705010335741853E-2</v>
      </c>
      <c r="Z158" s="30">
        <f>SUMPRODUCT(Z$6:Z$38,$AJ$6:$AJ$38)/SUM($AJ$6:$AJ$38)</f>
        <v>6.6094595017907607E-3</v>
      </c>
      <c r="AA158" s="30">
        <f>SUMPRODUCT(AA$6:AA$38,$AJ$6:$AJ$38)/SUM($AJ$6:$AJ$38)</f>
        <v>0.11207298962797985</v>
      </c>
      <c r="AB158" s="30">
        <f>SUMPRODUCT(AB$6:AB$38,$AJ$6:$AJ$38)/SUM($AJ$6:$AJ$38)</f>
        <v>0.13965389112469015</v>
      </c>
      <c r="AC158" s="30">
        <f>SUMPRODUCT(AC$6:AC$38,$AJ$6:$AJ$38)/SUM($AJ$6:$AJ$38)</f>
        <v>0.2632778211677243</v>
      </c>
      <c r="AD158" s="30">
        <f>SUMPRODUCT(AD$6:AD$38,$AJ$6:$AJ$38)/SUM($AJ$6:$AJ$38)</f>
        <v>7.4224569691858172E-2</v>
      </c>
      <c r="AE158" s="30">
        <f>SUMPRODUCT(AE$6:AE$38,$AJ$6:$AJ$38)/SUM($AJ$6:$AJ$38)</f>
        <v>1.0104185757523119E-2</v>
      </c>
      <c r="AF158" s="30">
        <f>SUMPRODUCT(AF$6:AF$38,$AJ$6:$AJ$38)/SUM($AJ$6:$AJ$38)</f>
        <v>7.867277677789E-4</v>
      </c>
      <c r="AG158" s="30">
        <f>1-T158</f>
        <v>0.82233248462317254</v>
      </c>
      <c r="AH158" s="30" t="n"/>
    </row>
    <row r="159">
      <c r="B159" t="str">
        <f>VLOOKUP(C159,'extension - productivity'!A125:B300,2,0)</f>
        <v>Solomon Islands</v>
      </c>
      <c r="C159" t="inlineStr">
        <is>
          <t>SB</t>
        </is>
      </c>
      <c r="D159" s="30">
        <f>SUMPRODUCT(D$6:D$38,$AJ$6:$AJ$38)/SUM($AJ$6:$AJ$38)</f>
        <v>1.7325873584827175E-3</v>
      </c>
      <c r="E159" s="30">
        <f>SUMPRODUCT(E$6:E$38,$AJ$6:$AJ$38)/SUM($AJ$6:$AJ$38)</f>
        <v>1.7310882392816251E-3</v>
      </c>
      <c r="F159" s="30">
        <f>SUMPRODUCT(F$6:F$38,$AJ$6:$AJ$38)/SUM($AJ$6:$AJ$38)</f>
        <v>3.2864644265829519E-3</v>
      </c>
      <c r="G159" s="30">
        <f>SUMPRODUCT(G$6:G$38,$AJ$6:$AJ$38)/SUM($AJ$6:$AJ$38)</f>
        <v>3.2231517810611459E-3</v>
      </c>
      <c r="H159" s="30">
        <f>SUMPRODUCT(H$6:H$38,$AJ$6:$AJ$38)/SUM($AJ$6:$AJ$38)</f>
        <v>2.6425553114256296E-2</v>
      </c>
      <c r="I159" s="30">
        <f>SUMPRODUCT(I$6:I$38,$AJ$6:$AJ$38)/SUM($AJ$6:$AJ$38)</f>
        <v>5.0625069824473082E-2</v>
      </c>
      <c r="J159" s="30">
        <f>SUMPRODUCT(J$6:J$38,$AJ$6:$AJ$38)/SUM($AJ$6:$AJ$38)</f>
        <v>4.0926991129133978E-4</v>
      </c>
      <c r="K159" s="30">
        <f>SUMPRODUCT(K$6:K$38,$AJ$6:$AJ$38)/SUM($AJ$6:$AJ$38)</f>
        <v>5.9328608550822341E-3</v>
      </c>
      <c r="L159" s="30">
        <f>SUMPRODUCT(L$6:L$38,$AJ$6:$AJ$38)/SUM($AJ$6:$AJ$38)</f>
        <v>9.0962624550774995E-4</v>
      </c>
      <c r="M159" s="30">
        <f>SUMPRODUCT(M$6:M$38,$AJ$6:$AJ$38)/SUM($AJ$6:$AJ$38)</f>
        <v>1.4616455191133988E-2</v>
      </c>
      <c r="N159" s="30">
        <f>SUMPRODUCT(N$6:N$38,$AJ$6:$AJ$38)/SUM($AJ$6:$AJ$38)</f>
        <v>9.1929601731912907E-5</v>
      </c>
      <c r="O159" s="30">
        <f>SUMPRODUCT(O$6:O$38,$AJ$6:$AJ$38)/SUM($AJ$6:$AJ$38)</f>
        <v>1.5981801687044229E-3</v>
      </c>
      <c r="P159" s="30">
        <f>SUMPRODUCT(P$6:P$38,$AJ$6:$AJ$38)/SUM($AJ$6:$AJ$38)</f>
        <v>1.2850369308522222E-3</v>
      </c>
      <c r="Q159" s="30">
        <f>SUMPRODUCT(Q$6:Q$38,$AJ$6:$AJ$38)/SUM($AJ$6:$AJ$38)</f>
        <v>2.1750160109191456E-2</v>
      </c>
      <c r="R159" s="30">
        <f>SUMPRODUCT(R$6:R$38,$AJ$6:$AJ$38)/SUM($AJ$6:$AJ$38)</f>
        <v>2.4314965858370148E-3</v>
      </c>
      <c r="S159" s="30">
        <f>SUMPRODUCT(S$6:S$38,$AJ$6:$AJ$38)/SUM($AJ$6:$AJ$38)</f>
        <v>4.1618585033357351E-2</v>
      </c>
      <c r="T159" s="30">
        <f>SUMPRODUCT($T$6:$T$38,$AJ$6:$AJ$38)/SUM($AJ$6:$AJ$38)</f>
        <v>0.17766751537682748</v>
      </c>
      <c r="U159" s="30" t="n"/>
      <c r="V159" s="30">
        <f>SUMPRODUCT(V$6:V$38,$AJ$6:$AJ$38)/SUM($AJ$6:$AJ$38)</f>
        <v>5.2740019263789135E-2</v>
      </c>
      <c r="W159" s="30">
        <f>SUMPRODUCT(W$6:W$38,$AJ$6:$AJ$38)/SUM($AJ$6:$AJ$38)</f>
        <v>0.10096416269840058</v>
      </c>
      <c r="X159" s="30">
        <f>SUMPRODUCT(X$6:X$38,$AJ$6:$AJ$38)/SUM($AJ$6:$AJ$38)</f>
        <v>3.4940466198316628E-3</v>
      </c>
      <c r="Y159" s="30">
        <f>SUMPRODUCT(Y$6:Y$38,$AJ$6:$AJ$38)/SUM($AJ$6:$AJ$38)</f>
        <v>5.8705010335741853E-2</v>
      </c>
      <c r="Z159" s="30">
        <f>SUMPRODUCT(Z$6:Z$38,$AJ$6:$AJ$38)/SUM($AJ$6:$AJ$38)</f>
        <v>6.6094595017907607E-3</v>
      </c>
      <c r="AA159" s="30">
        <f>SUMPRODUCT(AA$6:AA$38,$AJ$6:$AJ$38)/SUM($AJ$6:$AJ$38)</f>
        <v>0.11207298962797985</v>
      </c>
      <c r="AB159" s="30">
        <f>SUMPRODUCT(AB$6:AB$38,$AJ$6:$AJ$38)/SUM($AJ$6:$AJ$38)</f>
        <v>0.13965389112469015</v>
      </c>
      <c r="AC159" s="30">
        <f>SUMPRODUCT(AC$6:AC$38,$AJ$6:$AJ$38)/SUM($AJ$6:$AJ$38)</f>
        <v>0.2632778211677243</v>
      </c>
      <c r="AD159" s="30">
        <f>SUMPRODUCT(AD$6:AD$38,$AJ$6:$AJ$38)/SUM($AJ$6:$AJ$38)</f>
        <v>7.4224569691858172E-2</v>
      </c>
      <c r="AE159" s="30">
        <f>SUMPRODUCT(AE$6:AE$38,$AJ$6:$AJ$38)/SUM($AJ$6:$AJ$38)</f>
        <v>1.0104185757523119E-2</v>
      </c>
      <c r="AF159" s="30">
        <f>SUMPRODUCT(AF$6:AF$38,$AJ$6:$AJ$38)/SUM($AJ$6:$AJ$38)</f>
        <v>7.867277677789E-4</v>
      </c>
      <c r="AG159" s="30">
        <f>1-T159</f>
        <v>0.82233248462317254</v>
      </c>
      <c r="AH159" s="30" t="n"/>
    </row>
    <row r="160">
      <c r="B160" t="str">
        <f>VLOOKUP(C160,'extension - productivity'!A126:B301,2,0)</f>
        <v>Serbia</v>
      </c>
      <c r="C160" t="inlineStr">
        <is>
          <t>RS</t>
        </is>
      </c>
      <c r="D160" s="30">
        <f>SUMPRODUCT(D$6:D$38,$AJ$6:$AJ$38)/SUM($AJ$6:$AJ$38)</f>
        <v>1.7325873584827175E-3</v>
      </c>
      <c r="E160" s="30">
        <f>SUMPRODUCT(E$6:E$38,$AJ$6:$AJ$38)/SUM($AJ$6:$AJ$38)</f>
        <v>1.7310882392816251E-3</v>
      </c>
      <c r="F160" s="30">
        <f>SUMPRODUCT(F$6:F$38,$AJ$6:$AJ$38)/SUM($AJ$6:$AJ$38)</f>
        <v>3.2864644265829519E-3</v>
      </c>
      <c r="G160" s="30">
        <f>SUMPRODUCT(G$6:G$38,$AJ$6:$AJ$38)/SUM($AJ$6:$AJ$38)</f>
        <v>3.2231517810611459E-3</v>
      </c>
      <c r="H160" s="30">
        <f>SUMPRODUCT(H$6:H$38,$AJ$6:$AJ$38)/SUM($AJ$6:$AJ$38)</f>
        <v>2.6425553114256296E-2</v>
      </c>
      <c r="I160" s="30">
        <f>SUMPRODUCT(I$6:I$38,$AJ$6:$AJ$38)/SUM($AJ$6:$AJ$38)</f>
        <v>5.0625069824473082E-2</v>
      </c>
      <c r="J160" s="30">
        <f>SUMPRODUCT(J$6:J$38,$AJ$6:$AJ$38)/SUM($AJ$6:$AJ$38)</f>
        <v>4.0926991129133978E-4</v>
      </c>
      <c r="K160" s="30">
        <f>SUMPRODUCT(K$6:K$38,$AJ$6:$AJ$38)/SUM($AJ$6:$AJ$38)</f>
        <v>5.9328608550822341E-3</v>
      </c>
      <c r="L160" s="30">
        <f>SUMPRODUCT(L$6:L$38,$AJ$6:$AJ$38)/SUM($AJ$6:$AJ$38)</f>
        <v>9.0962624550774995E-4</v>
      </c>
      <c r="M160" s="30">
        <f>SUMPRODUCT(M$6:M$38,$AJ$6:$AJ$38)/SUM($AJ$6:$AJ$38)</f>
        <v>1.4616455191133988E-2</v>
      </c>
      <c r="N160" s="30">
        <f>SUMPRODUCT(N$6:N$38,$AJ$6:$AJ$38)/SUM($AJ$6:$AJ$38)</f>
        <v>9.1929601731912907E-5</v>
      </c>
      <c r="O160" s="30">
        <f>SUMPRODUCT(O$6:O$38,$AJ$6:$AJ$38)/SUM($AJ$6:$AJ$38)</f>
        <v>1.5981801687044229E-3</v>
      </c>
      <c r="P160" s="30">
        <f>SUMPRODUCT(P$6:P$38,$AJ$6:$AJ$38)/SUM($AJ$6:$AJ$38)</f>
        <v>1.2850369308522222E-3</v>
      </c>
      <c r="Q160" s="30">
        <f>SUMPRODUCT(Q$6:Q$38,$AJ$6:$AJ$38)/SUM($AJ$6:$AJ$38)</f>
        <v>2.1750160109191456E-2</v>
      </c>
      <c r="R160" s="30">
        <f>SUMPRODUCT(R$6:R$38,$AJ$6:$AJ$38)/SUM($AJ$6:$AJ$38)</f>
        <v>2.4314965858370148E-3</v>
      </c>
      <c r="S160" s="30">
        <f>SUMPRODUCT(S$6:S$38,$AJ$6:$AJ$38)/SUM($AJ$6:$AJ$38)</f>
        <v>4.1618585033357351E-2</v>
      </c>
      <c r="T160" s="30">
        <f>SUMPRODUCT($T$6:$T$38,$AJ$6:$AJ$38)/SUM($AJ$6:$AJ$38)</f>
        <v>0.17766751537682748</v>
      </c>
      <c r="U160" s="30" t="n"/>
      <c r="V160" s="30">
        <f>SUMPRODUCT(V$6:V$38,$AJ$6:$AJ$38)/SUM($AJ$6:$AJ$38)</f>
        <v>5.2740019263789135E-2</v>
      </c>
      <c r="W160" s="30">
        <f>SUMPRODUCT(W$6:W$38,$AJ$6:$AJ$38)/SUM($AJ$6:$AJ$38)</f>
        <v>0.10096416269840058</v>
      </c>
      <c r="X160" s="30">
        <f>SUMPRODUCT(X$6:X$38,$AJ$6:$AJ$38)/SUM($AJ$6:$AJ$38)</f>
        <v>3.4940466198316628E-3</v>
      </c>
      <c r="Y160" s="30">
        <f>SUMPRODUCT(Y$6:Y$38,$AJ$6:$AJ$38)/SUM($AJ$6:$AJ$38)</f>
        <v>5.8705010335741853E-2</v>
      </c>
      <c r="Z160" s="30">
        <f>SUMPRODUCT(Z$6:Z$38,$AJ$6:$AJ$38)/SUM($AJ$6:$AJ$38)</f>
        <v>6.6094595017907607E-3</v>
      </c>
      <c r="AA160" s="30">
        <f>SUMPRODUCT(AA$6:AA$38,$AJ$6:$AJ$38)/SUM($AJ$6:$AJ$38)</f>
        <v>0.11207298962797985</v>
      </c>
      <c r="AB160" s="30">
        <f>SUMPRODUCT(AB$6:AB$38,$AJ$6:$AJ$38)/SUM($AJ$6:$AJ$38)</f>
        <v>0.13965389112469015</v>
      </c>
      <c r="AC160" s="30">
        <f>SUMPRODUCT(AC$6:AC$38,$AJ$6:$AJ$38)/SUM($AJ$6:$AJ$38)</f>
        <v>0.2632778211677243</v>
      </c>
      <c r="AD160" s="30">
        <f>SUMPRODUCT(AD$6:AD$38,$AJ$6:$AJ$38)/SUM($AJ$6:$AJ$38)</f>
        <v>7.4224569691858172E-2</v>
      </c>
      <c r="AE160" s="30">
        <f>SUMPRODUCT(AE$6:AE$38,$AJ$6:$AJ$38)/SUM($AJ$6:$AJ$38)</f>
        <v>1.0104185757523119E-2</v>
      </c>
      <c r="AF160" s="30">
        <f>SUMPRODUCT(AF$6:AF$38,$AJ$6:$AJ$38)/SUM($AJ$6:$AJ$38)</f>
        <v>7.867277677789E-4</v>
      </c>
      <c r="AG160" s="30">
        <f>1-T160</f>
        <v>0.82233248462317254</v>
      </c>
      <c r="AH160" s="30" t="n"/>
    </row>
    <row r="161">
      <c r="B161" t="str">
        <f>VLOOKUP(C161,'extension - productivity'!A127:B302,2,0)</f>
        <v>Fiji</v>
      </c>
      <c r="C161" t="inlineStr">
        <is>
          <t>FJ</t>
        </is>
      </c>
      <c r="D161" s="30">
        <f>SUMPRODUCT(D$6:D$38,$AJ$6:$AJ$38)/SUM($AJ$6:$AJ$38)</f>
        <v>1.7325873584827175E-3</v>
      </c>
      <c r="E161" s="30">
        <f>SUMPRODUCT(E$6:E$38,$AJ$6:$AJ$38)/SUM($AJ$6:$AJ$38)</f>
        <v>1.7310882392816251E-3</v>
      </c>
      <c r="F161" s="30">
        <f>SUMPRODUCT(F$6:F$38,$AJ$6:$AJ$38)/SUM($AJ$6:$AJ$38)</f>
        <v>3.2864644265829519E-3</v>
      </c>
      <c r="G161" s="30">
        <f>SUMPRODUCT(G$6:G$38,$AJ$6:$AJ$38)/SUM($AJ$6:$AJ$38)</f>
        <v>3.2231517810611459E-3</v>
      </c>
      <c r="H161" s="30">
        <f>SUMPRODUCT(H$6:H$38,$AJ$6:$AJ$38)/SUM($AJ$6:$AJ$38)</f>
        <v>2.6425553114256296E-2</v>
      </c>
      <c r="I161" s="30">
        <f>SUMPRODUCT(I$6:I$38,$AJ$6:$AJ$38)/SUM($AJ$6:$AJ$38)</f>
        <v>5.0625069824473082E-2</v>
      </c>
      <c r="J161" s="30">
        <f>SUMPRODUCT(J$6:J$38,$AJ$6:$AJ$38)/SUM($AJ$6:$AJ$38)</f>
        <v>4.0926991129133978E-4</v>
      </c>
      <c r="K161" s="30">
        <f>SUMPRODUCT(K$6:K$38,$AJ$6:$AJ$38)/SUM($AJ$6:$AJ$38)</f>
        <v>5.9328608550822341E-3</v>
      </c>
      <c r="L161" s="30">
        <f>SUMPRODUCT(L$6:L$38,$AJ$6:$AJ$38)/SUM($AJ$6:$AJ$38)</f>
        <v>9.0962624550774995E-4</v>
      </c>
      <c r="M161" s="30">
        <f>SUMPRODUCT(M$6:M$38,$AJ$6:$AJ$38)/SUM($AJ$6:$AJ$38)</f>
        <v>1.4616455191133988E-2</v>
      </c>
      <c r="N161" s="30">
        <f>SUMPRODUCT(N$6:N$38,$AJ$6:$AJ$38)/SUM($AJ$6:$AJ$38)</f>
        <v>9.1929601731912907E-5</v>
      </c>
      <c r="O161" s="30">
        <f>SUMPRODUCT(O$6:O$38,$AJ$6:$AJ$38)/SUM($AJ$6:$AJ$38)</f>
        <v>1.5981801687044229E-3</v>
      </c>
      <c r="P161" s="30">
        <f>SUMPRODUCT(P$6:P$38,$AJ$6:$AJ$38)/SUM($AJ$6:$AJ$38)</f>
        <v>1.2850369308522222E-3</v>
      </c>
      <c r="Q161" s="30">
        <f>SUMPRODUCT(Q$6:Q$38,$AJ$6:$AJ$38)/SUM($AJ$6:$AJ$38)</f>
        <v>2.1750160109191456E-2</v>
      </c>
      <c r="R161" s="30">
        <f>SUMPRODUCT(R$6:R$38,$AJ$6:$AJ$38)/SUM($AJ$6:$AJ$38)</f>
        <v>2.4314965858370148E-3</v>
      </c>
      <c r="S161" s="30">
        <f>SUMPRODUCT(S$6:S$38,$AJ$6:$AJ$38)/SUM($AJ$6:$AJ$38)</f>
        <v>4.1618585033357351E-2</v>
      </c>
      <c r="T161" s="30">
        <f>SUMPRODUCT($T$6:$T$38,$AJ$6:$AJ$38)/SUM($AJ$6:$AJ$38)</f>
        <v>0.17766751537682748</v>
      </c>
      <c r="U161" s="30" t="n"/>
      <c r="V161" s="30">
        <f>SUMPRODUCT(V$6:V$38,$AJ$6:$AJ$38)/SUM($AJ$6:$AJ$38)</f>
        <v>5.2740019263789135E-2</v>
      </c>
      <c r="W161" s="30">
        <f>SUMPRODUCT(W$6:W$38,$AJ$6:$AJ$38)/SUM($AJ$6:$AJ$38)</f>
        <v>0.10096416269840058</v>
      </c>
      <c r="X161" s="30">
        <f>SUMPRODUCT(X$6:X$38,$AJ$6:$AJ$38)/SUM($AJ$6:$AJ$38)</f>
        <v>3.4940466198316628E-3</v>
      </c>
      <c r="Y161" s="30">
        <f>SUMPRODUCT(Y$6:Y$38,$AJ$6:$AJ$38)/SUM($AJ$6:$AJ$38)</f>
        <v>5.8705010335741853E-2</v>
      </c>
      <c r="Z161" s="30">
        <f>SUMPRODUCT(Z$6:Z$38,$AJ$6:$AJ$38)/SUM($AJ$6:$AJ$38)</f>
        <v>6.6094595017907607E-3</v>
      </c>
      <c r="AA161" s="30">
        <f>SUMPRODUCT(AA$6:AA$38,$AJ$6:$AJ$38)/SUM($AJ$6:$AJ$38)</f>
        <v>0.11207298962797985</v>
      </c>
      <c r="AB161" s="30">
        <f>SUMPRODUCT(AB$6:AB$38,$AJ$6:$AJ$38)/SUM($AJ$6:$AJ$38)</f>
        <v>0.13965389112469015</v>
      </c>
      <c r="AC161" s="30">
        <f>SUMPRODUCT(AC$6:AC$38,$AJ$6:$AJ$38)/SUM($AJ$6:$AJ$38)</f>
        <v>0.2632778211677243</v>
      </c>
      <c r="AD161" s="30">
        <f>SUMPRODUCT(AD$6:AD$38,$AJ$6:$AJ$38)/SUM($AJ$6:$AJ$38)</f>
        <v>7.4224569691858172E-2</v>
      </c>
      <c r="AE161" s="30">
        <f>SUMPRODUCT(AE$6:AE$38,$AJ$6:$AJ$38)/SUM($AJ$6:$AJ$38)</f>
        <v>1.0104185757523119E-2</v>
      </c>
      <c r="AF161" s="30">
        <f>SUMPRODUCT(AF$6:AF$38,$AJ$6:$AJ$38)/SUM($AJ$6:$AJ$38)</f>
        <v>7.867277677789E-4</v>
      </c>
      <c r="AG161" s="30">
        <f>1-T161</f>
        <v>0.82233248462317254</v>
      </c>
      <c r="AH161" s="30" t="n"/>
    </row>
    <row r="162">
      <c r="B162" t="str">
        <f>VLOOKUP(C162,'extension - productivity'!A128:B303,2,0)</f>
        <v>Bosnia and Herzegovina</v>
      </c>
      <c r="C162" t="inlineStr">
        <is>
          <t>BA</t>
        </is>
      </c>
      <c r="D162" s="30">
        <f>SUMPRODUCT(D$6:D$38,$AJ$6:$AJ$38)/SUM($AJ$6:$AJ$38)</f>
        <v>1.7325873584827175E-3</v>
      </c>
      <c r="E162" s="30">
        <f>SUMPRODUCT(E$6:E$38,$AJ$6:$AJ$38)/SUM($AJ$6:$AJ$38)</f>
        <v>1.7310882392816251E-3</v>
      </c>
      <c r="F162" s="30">
        <f>SUMPRODUCT(F$6:F$38,$AJ$6:$AJ$38)/SUM($AJ$6:$AJ$38)</f>
        <v>3.2864644265829519E-3</v>
      </c>
      <c r="G162" s="30">
        <f>SUMPRODUCT(G$6:G$38,$AJ$6:$AJ$38)/SUM($AJ$6:$AJ$38)</f>
        <v>3.2231517810611459E-3</v>
      </c>
      <c r="H162" s="30">
        <f>SUMPRODUCT(H$6:H$38,$AJ$6:$AJ$38)/SUM($AJ$6:$AJ$38)</f>
        <v>2.6425553114256296E-2</v>
      </c>
      <c r="I162" s="30">
        <f>SUMPRODUCT(I$6:I$38,$AJ$6:$AJ$38)/SUM($AJ$6:$AJ$38)</f>
        <v>5.0625069824473082E-2</v>
      </c>
      <c r="J162" s="30">
        <f>SUMPRODUCT(J$6:J$38,$AJ$6:$AJ$38)/SUM($AJ$6:$AJ$38)</f>
        <v>4.0926991129133978E-4</v>
      </c>
      <c r="K162" s="30">
        <f>SUMPRODUCT(K$6:K$38,$AJ$6:$AJ$38)/SUM($AJ$6:$AJ$38)</f>
        <v>5.9328608550822341E-3</v>
      </c>
      <c r="L162" s="30">
        <f>SUMPRODUCT(L$6:L$38,$AJ$6:$AJ$38)/SUM($AJ$6:$AJ$38)</f>
        <v>9.0962624550774995E-4</v>
      </c>
      <c r="M162" s="30">
        <f>SUMPRODUCT(M$6:M$38,$AJ$6:$AJ$38)/SUM($AJ$6:$AJ$38)</f>
        <v>1.4616455191133988E-2</v>
      </c>
      <c r="N162" s="30">
        <f>SUMPRODUCT(N$6:N$38,$AJ$6:$AJ$38)/SUM($AJ$6:$AJ$38)</f>
        <v>9.1929601731912907E-5</v>
      </c>
      <c r="O162" s="30">
        <f>SUMPRODUCT(O$6:O$38,$AJ$6:$AJ$38)/SUM($AJ$6:$AJ$38)</f>
        <v>1.5981801687044229E-3</v>
      </c>
      <c r="P162" s="30">
        <f>SUMPRODUCT(P$6:P$38,$AJ$6:$AJ$38)/SUM($AJ$6:$AJ$38)</f>
        <v>1.2850369308522222E-3</v>
      </c>
      <c r="Q162" s="30">
        <f>SUMPRODUCT(Q$6:Q$38,$AJ$6:$AJ$38)/SUM($AJ$6:$AJ$38)</f>
        <v>2.1750160109191456E-2</v>
      </c>
      <c r="R162" s="30">
        <f>SUMPRODUCT(R$6:R$38,$AJ$6:$AJ$38)/SUM($AJ$6:$AJ$38)</f>
        <v>2.4314965858370148E-3</v>
      </c>
      <c r="S162" s="30">
        <f>SUMPRODUCT(S$6:S$38,$AJ$6:$AJ$38)/SUM($AJ$6:$AJ$38)</f>
        <v>4.1618585033357351E-2</v>
      </c>
      <c r="T162" s="30">
        <f>SUMPRODUCT($T$6:$T$38,$AJ$6:$AJ$38)/SUM($AJ$6:$AJ$38)</f>
        <v>0.17766751537682748</v>
      </c>
      <c r="U162" s="30" t="n"/>
      <c r="V162" s="30">
        <f>SUMPRODUCT(V$6:V$38,$AJ$6:$AJ$38)/SUM($AJ$6:$AJ$38)</f>
        <v>5.2740019263789135E-2</v>
      </c>
      <c r="W162" s="30">
        <f>SUMPRODUCT(W$6:W$38,$AJ$6:$AJ$38)/SUM($AJ$6:$AJ$38)</f>
        <v>0.10096416269840058</v>
      </c>
      <c r="X162" s="30">
        <f>SUMPRODUCT(X$6:X$38,$AJ$6:$AJ$38)/SUM($AJ$6:$AJ$38)</f>
        <v>3.4940466198316628E-3</v>
      </c>
      <c r="Y162" s="30">
        <f>SUMPRODUCT(Y$6:Y$38,$AJ$6:$AJ$38)/SUM($AJ$6:$AJ$38)</f>
        <v>5.8705010335741853E-2</v>
      </c>
      <c r="Z162" s="30">
        <f>SUMPRODUCT(Z$6:Z$38,$AJ$6:$AJ$38)/SUM($AJ$6:$AJ$38)</f>
        <v>6.6094595017907607E-3</v>
      </c>
      <c r="AA162" s="30">
        <f>SUMPRODUCT(AA$6:AA$38,$AJ$6:$AJ$38)/SUM($AJ$6:$AJ$38)</f>
        <v>0.11207298962797985</v>
      </c>
      <c r="AB162" s="30">
        <f>SUMPRODUCT(AB$6:AB$38,$AJ$6:$AJ$38)/SUM($AJ$6:$AJ$38)</f>
        <v>0.13965389112469015</v>
      </c>
      <c r="AC162" s="30">
        <f>SUMPRODUCT(AC$6:AC$38,$AJ$6:$AJ$38)/SUM($AJ$6:$AJ$38)</f>
        <v>0.2632778211677243</v>
      </c>
      <c r="AD162" s="30">
        <f>SUMPRODUCT(AD$6:AD$38,$AJ$6:$AJ$38)/SUM($AJ$6:$AJ$38)</f>
        <v>7.4224569691858172E-2</v>
      </c>
      <c r="AE162" s="30">
        <f>SUMPRODUCT(AE$6:AE$38,$AJ$6:$AJ$38)/SUM($AJ$6:$AJ$38)</f>
        <v>1.0104185757523119E-2</v>
      </c>
      <c r="AF162" s="30">
        <f>SUMPRODUCT(AF$6:AF$38,$AJ$6:$AJ$38)/SUM($AJ$6:$AJ$38)</f>
        <v>7.867277677789E-4</v>
      </c>
      <c r="AG162" s="30">
        <f>1-T162</f>
        <v>0.82233248462317254</v>
      </c>
      <c r="AH162" s="30" t="n"/>
    </row>
    <row r="163">
      <c r="B163" t="str">
        <f>VLOOKUP(C163,'extension - productivity'!A129:B304,2,0)</f>
        <v>Vanuatu</v>
      </c>
      <c r="C163" t="inlineStr">
        <is>
          <t>VU</t>
        </is>
      </c>
      <c r="D163" s="30">
        <f>SUMPRODUCT(D$6:D$38,$AJ$6:$AJ$38)/SUM($AJ$6:$AJ$38)</f>
        <v>1.7325873584827175E-3</v>
      </c>
      <c r="E163" s="30">
        <f>SUMPRODUCT(E$6:E$38,$AJ$6:$AJ$38)/SUM($AJ$6:$AJ$38)</f>
        <v>1.7310882392816251E-3</v>
      </c>
      <c r="F163" s="30">
        <f>SUMPRODUCT(F$6:F$38,$AJ$6:$AJ$38)/SUM($AJ$6:$AJ$38)</f>
        <v>3.2864644265829519E-3</v>
      </c>
      <c r="G163" s="30">
        <f>SUMPRODUCT(G$6:G$38,$AJ$6:$AJ$38)/SUM($AJ$6:$AJ$38)</f>
        <v>3.2231517810611459E-3</v>
      </c>
      <c r="H163" s="30">
        <f>SUMPRODUCT(H$6:H$38,$AJ$6:$AJ$38)/SUM($AJ$6:$AJ$38)</f>
        <v>2.6425553114256296E-2</v>
      </c>
      <c r="I163" s="30">
        <f>SUMPRODUCT(I$6:I$38,$AJ$6:$AJ$38)/SUM($AJ$6:$AJ$38)</f>
        <v>5.0625069824473082E-2</v>
      </c>
      <c r="J163" s="30">
        <f>SUMPRODUCT(J$6:J$38,$AJ$6:$AJ$38)/SUM($AJ$6:$AJ$38)</f>
        <v>4.0926991129133978E-4</v>
      </c>
      <c r="K163" s="30">
        <f>SUMPRODUCT(K$6:K$38,$AJ$6:$AJ$38)/SUM($AJ$6:$AJ$38)</f>
        <v>5.9328608550822341E-3</v>
      </c>
      <c r="L163" s="30">
        <f>SUMPRODUCT(L$6:L$38,$AJ$6:$AJ$38)/SUM($AJ$6:$AJ$38)</f>
        <v>9.0962624550774995E-4</v>
      </c>
      <c r="M163" s="30">
        <f>SUMPRODUCT(M$6:M$38,$AJ$6:$AJ$38)/SUM($AJ$6:$AJ$38)</f>
        <v>1.4616455191133988E-2</v>
      </c>
      <c r="N163" s="30">
        <f>SUMPRODUCT(N$6:N$38,$AJ$6:$AJ$38)/SUM($AJ$6:$AJ$38)</f>
        <v>9.1929601731912907E-5</v>
      </c>
      <c r="O163" s="30">
        <f>SUMPRODUCT(O$6:O$38,$AJ$6:$AJ$38)/SUM($AJ$6:$AJ$38)</f>
        <v>1.5981801687044229E-3</v>
      </c>
      <c r="P163" s="30">
        <f>SUMPRODUCT(P$6:P$38,$AJ$6:$AJ$38)/SUM($AJ$6:$AJ$38)</f>
        <v>1.2850369308522222E-3</v>
      </c>
      <c r="Q163" s="30">
        <f>SUMPRODUCT(Q$6:Q$38,$AJ$6:$AJ$38)/SUM($AJ$6:$AJ$38)</f>
        <v>2.1750160109191456E-2</v>
      </c>
      <c r="R163" s="30">
        <f>SUMPRODUCT(R$6:R$38,$AJ$6:$AJ$38)/SUM($AJ$6:$AJ$38)</f>
        <v>2.4314965858370148E-3</v>
      </c>
      <c r="S163" s="30">
        <f>SUMPRODUCT(S$6:S$38,$AJ$6:$AJ$38)/SUM($AJ$6:$AJ$38)</f>
        <v>4.1618585033357351E-2</v>
      </c>
      <c r="T163" s="30">
        <f>SUMPRODUCT($T$6:$T$38,$AJ$6:$AJ$38)/SUM($AJ$6:$AJ$38)</f>
        <v>0.17766751537682748</v>
      </c>
      <c r="U163" s="30" t="n"/>
      <c r="V163" s="30">
        <f>SUMPRODUCT(V$6:V$38,$AJ$6:$AJ$38)/SUM($AJ$6:$AJ$38)</f>
        <v>5.2740019263789135E-2</v>
      </c>
      <c r="W163" s="30">
        <f>SUMPRODUCT(W$6:W$38,$AJ$6:$AJ$38)/SUM($AJ$6:$AJ$38)</f>
        <v>0.10096416269840058</v>
      </c>
      <c r="X163" s="30">
        <f>SUMPRODUCT(X$6:X$38,$AJ$6:$AJ$38)/SUM($AJ$6:$AJ$38)</f>
        <v>3.4940466198316628E-3</v>
      </c>
      <c r="Y163" s="30">
        <f>SUMPRODUCT(Y$6:Y$38,$AJ$6:$AJ$38)/SUM($AJ$6:$AJ$38)</f>
        <v>5.8705010335741853E-2</v>
      </c>
      <c r="Z163" s="30">
        <f>SUMPRODUCT(Z$6:Z$38,$AJ$6:$AJ$38)/SUM($AJ$6:$AJ$38)</f>
        <v>6.6094595017907607E-3</v>
      </c>
      <c r="AA163" s="30">
        <f>SUMPRODUCT(AA$6:AA$38,$AJ$6:$AJ$38)/SUM($AJ$6:$AJ$38)</f>
        <v>0.11207298962797985</v>
      </c>
      <c r="AB163" s="30">
        <f>SUMPRODUCT(AB$6:AB$38,$AJ$6:$AJ$38)/SUM($AJ$6:$AJ$38)</f>
        <v>0.13965389112469015</v>
      </c>
      <c r="AC163" s="30">
        <f>SUMPRODUCT(AC$6:AC$38,$AJ$6:$AJ$38)/SUM($AJ$6:$AJ$38)</f>
        <v>0.2632778211677243</v>
      </c>
      <c r="AD163" s="30">
        <f>SUMPRODUCT(AD$6:AD$38,$AJ$6:$AJ$38)/SUM($AJ$6:$AJ$38)</f>
        <v>7.4224569691858172E-2</v>
      </c>
      <c r="AE163" s="30">
        <f>SUMPRODUCT(AE$6:AE$38,$AJ$6:$AJ$38)/SUM($AJ$6:$AJ$38)</f>
        <v>1.0104185757523119E-2</v>
      </c>
      <c r="AF163" s="30">
        <f>SUMPRODUCT(AF$6:AF$38,$AJ$6:$AJ$38)/SUM($AJ$6:$AJ$38)</f>
        <v>7.867277677789E-4</v>
      </c>
      <c r="AG163" s="30">
        <f>1-T163</f>
        <v>0.82233248462317254</v>
      </c>
      <c r="AH163" s="30" t="n"/>
    </row>
    <row r="164">
      <c r="B164" t="str">
        <f>VLOOKUP(C164,'extension - productivity'!A130:B305,2,0)</f>
        <v>Romania</v>
      </c>
      <c r="C164" t="inlineStr">
        <is>
          <t>RO</t>
        </is>
      </c>
      <c r="D164" s="30">
        <f>SUMPRODUCT(D$6:D$38,$AJ$6:$AJ$38)/SUM($AJ$6:$AJ$38)</f>
        <v>1.7325873584827175E-3</v>
      </c>
      <c r="E164" s="30">
        <f>SUMPRODUCT(E$6:E$38,$AJ$6:$AJ$38)/SUM($AJ$6:$AJ$38)</f>
        <v>1.7310882392816251E-3</v>
      </c>
      <c r="F164" s="30">
        <f>SUMPRODUCT(F$6:F$38,$AJ$6:$AJ$38)/SUM($AJ$6:$AJ$38)</f>
        <v>3.2864644265829519E-3</v>
      </c>
      <c r="G164" s="30">
        <f>SUMPRODUCT(G$6:G$38,$AJ$6:$AJ$38)/SUM($AJ$6:$AJ$38)</f>
        <v>3.2231517810611459E-3</v>
      </c>
      <c r="H164" s="30">
        <f>SUMPRODUCT(H$6:H$38,$AJ$6:$AJ$38)/SUM($AJ$6:$AJ$38)</f>
        <v>2.6425553114256296E-2</v>
      </c>
      <c r="I164" s="30">
        <f>SUMPRODUCT(I$6:I$38,$AJ$6:$AJ$38)/SUM($AJ$6:$AJ$38)</f>
        <v>5.0625069824473082E-2</v>
      </c>
      <c r="J164" s="30">
        <f>SUMPRODUCT(J$6:J$38,$AJ$6:$AJ$38)/SUM($AJ$6:$AJ$38)</f>
        <v>4.0926991129133978E-4</v>
      </c>
      <c r="K164" s="30">
        <f>SUMPRODUCT(K$6:K$38,$AJ$6:$AJ$38)/SUM($AJ$6:$AJ$38)</f>
        <v>5.9328608550822341E-3</v>
      </c>
      <c r="L164" s="30">
        <f>SUMPRODUCT(L$6:L$38,$AJ$6:$AJ$38)/SUM($AJ$6:$AJ$38)</f>
        <v>9.0962624550774995E-4</v>
      </c>
      <c r="M164" s="30">
        <f>SUMPRODUCT(M$6:M$38,$AJ$6:$AJ$38)/SUM($AJ$6:$AJ$38)</f>
        <v>1.4616455191133988E-2</v>
      </c>
      <c r="N164" s="30">
        <f>SUMPRODUCT(N$6:N$38,$AJ$6:$AJ$38)/SUM($AJ$6:$AJ$38)</f>
        <v>9.1929601731912907E-5</v>
      </c>
      <c r="O164" s="30">
        <f>SUMPRODUCT(O$6:O$38,$AJ$6:$AJ$38)/SUM($AJ$6:$AJ$38)</f>
        <v>1.5981801687044229E-3</v>
      </c>
      <c r="P164" s="30">
        <f>SUMPRODUCT(P$6:P$38,$AJ$6:$AJ$38)/SUM($AJ$6:$AJ$38)</f>
        <v>1.2850369308522222E-3</v>
      </c>
      <c r="Q164" s="30">
        <f>SUMPRODUCT(Q$6:Q$38,$AJ$6:$AJ$38)/SUM($AJ$6:$AJ$38)</f>
        <v>2.1750160109191456E-2</v>
      </c>
      <c r="R164" s="30">
        <f>SUMPRODUCT(R$6:R$38,$AJ$6:$AJ$38)/SUM($AJ$6:$AJ$38)</f>
        <v>2.4314965858370148E-3</v>
      </c>
      <c r="S164" s="30">
        <f>SUMPRODUCT(S$6:S$38,$AJ$6:$AJ$38)/SUM($AJ$6:$AJ$38)</f>
        <v>4.1618585033357351E-2</v>
      </c>
      <c r="T164" s="30">
        <f>SUMPRODUCT($T$6:$T$38,$AJ$6:$AJ$38)/SUM($AJ$6:$AJ$38)</f>
        <v>0.17766751537682748</v>
      </c>
      <c r="U164" s="30" t="n"/>
      <c r="V164" s="30">
        <f>SUMPRODUCT(V$6:V$38,$AJ$6:$AJ$38)/SUM($AJ$6:$AJ$38)</f>
        <v>5.2740019263789135E-2</v>
      </c>
      <c r="W164" s="30">
        <f>SUMPRODUCT(W$6:W$38,$AJ$6:$AJ$38)/SUM($AJ$6:$AJ$38)</f>
        <v>0.10096416269840058</v>
      </c>
      <c r="X164" s="30">
        <f>SUMPRODUCT(X$6:X$38,$AJ$6:$AJ$38)/SUM($AJ$6:$AJ$38)</f>
        <v>3.4940466198316628E-3</v>
      </c>
      <c r="Y164" s="30">
        <f>SUMPRODUCT(Y$6:Y$38,$AJ$6:$AJ$38)/SUM($AJ$6:$AJ$38)</f>
        <v>5.8705010335741853E-2</v>
      </c>
      <c r="Z164" s="30">
        <f>SUMPRODUCT(Z$6:Z$38,$AJ$6:$AJ$38)/SUM($AJ$6:$AJ$38)</f>
        <v>6.6094595017907607E-3</v>
      </c>
      <c r="AA164" s="30">
        <f>SUMPRODUCT(AA$6:AA$38,$AJ$6:$AJ$38)/SUM($AJ$6:$AJ$38)</f>
        <v>0.11207298962797985</v>
      </c>
      <c r="AB164" s="30">
        <f>SUMPRODUCT(AB$6:AB$38,$AJ$6:$AJ$38)/SUM($AJ$6:$AJ$38)</f>
        <v>0.13965389112469015</v>
      </c>
      <c r="AC164" s="30">
        <f>SUMPRODUCT(AC$6:AC$38,$AJ$6:$AJ$38)/SUM($AJ$6:$AJ$38)</f>
        <v>0.2632778211677243</v>
      </c>
      <c r="AD164" s="30">
        <f>SUMPRODUCT(AD$6:AD$38,$AJ$6:$AJ$38)/SUM($AJ$6:$AJ$38)</f>
        <v>7.4224569691858172E-2</v>
      </c>
      <c r="AE164" s="30">
        <f>SUMPRODUCT(AE$6:AE$38,$AJ$6:$AJ$38)/SUM($AJ$6:$AJ$38)</f>
        <v>1.0104185757523119E-2</v>
      </c>
      <c r="AF164" s="30">
        <f>SUMPRODUCT(AF$6:AF$38,$AJ$6:$AJ$38)/SUM($AJ$6:$AJ$38)</f>
        <v>7.867277677789E-4</v>
      </c>
      <c r="AG164" s="30">
        <f>1-T164</f>
        <v>0.82233248462317254</v>
      </c>
      <c r="AH164" s="30" t="n"/>
    </row>
    <row r="165">
      <c r="B165" t="str">
        <f>VLOOKUP(C165,'extension - productivity'!A131:B306,2,0)</f>
        <v>Taiwan</v>
      </c>
      <c r="C165" t="inlineStr">
        <is>
          <t>CN-TW</t>
        </is>
      </c>
      <c r="D165" s="30">
        <f>SUMPRODUCT(D$6:D$38,$AJ$6:$AJ$38)/SUM($AJ$6:$AJ$38)</f>
        <v>1.7325873584827175E-3</v>
      </c>
      <c r="E165" s="30">
        <f>SUMPRODUCT(E$6:E$38,$AJ$6:$AJ$38)/SUM($AJ$6:$AJ$38)</f>
        <v>1.7310882392816251E-3</v>
      </c>
      <c r="F165" s="30">
        <f>SUMPRODUCT(F$6:F$38,$AJ$6:$AJ$38)/SUM($AJ$6:$AJ$38)</f>
        <v>3.2864644265829519E-3</v>
      </c>
      <c r="G165" s="30">
        <f>SUMPRODUCT(G$6:G$38,$AJ$6:$AJ$38)/SUM($AJ$6:$AJ$38)</f>
        <v>3.2231517810611459E-3</v>
      </c>
      <c r="H165" s="30">
        <f>SUMPRODUCT(H$6:H$38,$AJ$6:$AJ$38)/SUM($AJ$6:$AJ$38)</f>
        <v>2.6425553114256296E-2</v>
      </c>
      <c r="I165" s="30">
        <f>SUMPRODUCT(I$6:I$38,$AJ$6:$AJ$38)/SUM($AJ$6:$AJ$38)</f>
        <v>5.0625069824473082E-2</v>
      </c>
      <c r="J165" s="30">
        <f>SUMPRODUCT(J$6:J$38,$AJ$6:$AJ$38)/SUM($AJ$6:$AJ$38)</f>
        <v>4.0926991129133978E-4</v>
      </c>
      <c r="K165" s="30">
        <f>SUMPRODUCT(K$6:K$38,$AJ$6:$AJ$38)/SUM($AJ$6:$AJ$38)</f>
        <v>5.9328608550822341E-3</v>
      </c>
      <c r="L165" s="30">
        <f>SUMPRODUCT(L$6:L$38,$AJ$6:$AJ$38)/SUM($AJ$6:$AJ$38)</f>
        <v>9.0962624550774995E-4</v>
      </c>
      <c r="M165" s="30">
        <f>SUMPRODUCT(M$6:M$38,$AJ$6:$AJ$38)/SUM($AJ$6:$AJ$38)</f>
        <v>1.4616455191133988E-2</v>
      </c>
      <c r="N165" s="30">
        <f>SUMPRODUCT(N$6:N$38,$AJ$6:$AJ$38)/SUM($AJ$6:$AJ$38)</f>
        <v>9.1929601731912907E-5</v>
      </c>
      <c r="O165" s="30">
        <f>SUMPRODUCT(O$6:O$38,$AJ$6:$AJ$38)/SUM($AJ$6:$AJ$38)</f>
        <v>1.5981801687044229E-3</v>
      </c>
      <c r="P165" s="30">
        <f>SUMPRODUCT(P$6:P$38,$AJ$6:$AJ$38)/SUM($AJ$6:$AJ$38)</f>
        <v>1.2850369308522222E-3</v>
      </c>
      <c r="Q165" s="30">
        <f>SUMPRODUCT(Q$6:Q$38,$AJ$6:$AJ$38)/SUM($AJ$6:$AJ$38)</f>
        <v>2.1750160109191456E-2</v>
      </c>
      <c r="R165" s="30">
        <f>SUMPRODUCT(R$6:R$38,$AJ$6:$AJ$38)/SUM($AJ$6:$AJ$38)</f>
        <v>2.4314965858370148E-3</v>
      </c>
      <c r="S165" s="30">
        <f>SUMPRODUCT(S$6:S$38,$AJ$6:$AJ$38)/SUM($AJ$6:$AJ$38)</f>
        <v>4.1618585033357351E-2</v>
      </c>
      <c r="T165" s="30">
        <f>SUMPRODUCT($T$6:$T$38,$AJ$6:$AJ$38)/SUM($AJ$6:$AJ$38)</f>
        <v>0.17766751537682748</v>
      </c>
      <c r="U165" s="30" t="n"/>
      <c r="V165" s="30">
        <f>SUMPRODUCT(V$6:V$38,$AJ$6:$AJ$38)/SUM($AJ$6:$AJ$38)</f>
        <v>5.2740019263789135E-2</v>
      </c>
      <c r="W165" s="30">
        <f>SUMPRODUCT(W$6:W$38,$AJ$6:$AJ$38)/SUM($AJ$6:$AJ$38)</f>
        <v>0.10096416269840058</v>
      </c>
      <c r="X165" s="30">
        <f>SUMPRODUCT(X$6:X$38,$AJ$6:$AJ$38)/SUM($AJ$6:$AJ$38)</f>
        <v>3.4940466198316628E-3</v>
      </c>
      <c r="Y165" s="30">
        <f>SUMPRODUCT(Y$6:Y$38,$AJ$6:$AJ$38)/SUM($AJ$6:$AJ$38)</f>
        <v>5.8705010335741853E-2</v>
      </c>
      <c r="Z165" s="30">
        <f>SUMPRODUCT(Z$6:Z$38,$AJ$6:$AJ$38)/SUM($AJ$6:$AJ$38)</f>
        <v>6.6094595017907607E-3</v>
      </c>
      <c r="AA165" s="30">
        <f>SUMPRODUCT(AA$6:AA$38,$AJ$6:$AJ$38)/SUM($AJ$6:$AJ$38)</f>
        <v>0.11207298962797985</v>
      </c>
      <c r="AB165" s="30">
        <f>SUMPRODUCT(AB$6:AB$38,$AJ$6:$AJ$38)/SUM($AJ$6:$AJ$38)</f>
        <v>0.13965389112469015</v>
      </c>
      <c r="AC165" s="30">
        <f>SUMPRODUCT(AC$6:AC$38,$AJ$6:$AJ$38)/SUM($AJ$6:$AJ$38)</f>
        <v>0.2632778211677243</v>
      </c>
      <c r="AD165" s="30">
        <f>SUMPRODUCT(AD$6:AD$38,$AJ$6:$AJ$38)/SUM($AJ$6:$AJ$38)</f>
        <v>7.4224569691858172E-2</v>
      </c>
      <c r="AE165" s="30">
        <f>SUMPRODUCT(AE$6:AE$38,$AJ$6:$AJ$38)/SUM($AJ$6:$AJ$38)</f>
        <v>1.0104185757523119E-2</v>
      </c>
      <c r="AF165" s="30">
        <f>SUMPRODUCT(AF$6:AF$38,$AJ$6:$AJ$38)/SUM($AJ$6:$AJ$38)</f>
        <v>7.867277677789E-4</v>
      </c>
      <c r="AG165" s="30">
        <f>1-T165</f>
        <v>0.82233248462317254</v>
      </c>
      <c r="AH165" s="30" t="n"/>
    </row>
    <row r="166">
      <c r="B166" t="str">
        <f>VLOOKUP(C166,'extension - productivity'!A132:B307,2,0)</f>
        <v>Vietnam</v>
      </c>
      <c r="C166" t="inlineStr">
        <is>
          <t>VN</t>
        </is>
      </c>
      <c r="D166" s="30">
        <f>SUMPRODUCT(D$6:D$38,$AJ$6:$AJ$38)/SUM($AJ$6:$AJ$38)</f>
        <v>1.7325873584827175E-3</v>
      </c>
      <c r="E166" s="30">
        <f>SUMPRODUCT(E$6:E$38,$AJ$6:$AJ$38)/SUM($AJ$6:$AJ$38)</f>
        <v>1.7310882392816251E-3</v>
      </c>
      <c r="F166" s="30">
        <f>SUMPRODUCT(F$6:F$38,$AJ$6:$AJ$38)/SUM($AJ$6:$AJ$38)</f>
        <v>3.2864644265829519E-3</v>
      </c>
      <c r="G166" s="30">
        <f>SUMPRODUCT(G$6:G$38,$AJ$6:$AJ$38)/SUM($AJ$6:$AJ$38)</f>
        <v>3.2231517810611459E-3</v>
      </c>
      <c r="H166" s="30">
        <f>SUMPRODUCT(H$6:H$38,$AJ$6:$AJ$38)/SUM($AJ$6:$AJ$38)</f>
        <v>2.6425553114256296E-2</v>
      </c>
      <c r="I166" s="30">
        <f>SUMPRODUCT(I$6:I$38,$AJ$6:$AJ$38)/SUM($AJ$6:$AJ$38)</f>
        <v>5.0625069824473082E-2</v>
      </c>
      <c r="J166" s="30">
        <f>SUMPRODUCT(J$6:J$38,$AJ$6:$AJ$38)/SUM($AJ$6:$AJ$38)</f>
        <v>4.0926991129133978E-4</v>
      </c>
      <c r="K166" s="30">
        <f>SUMPRODUCT(K$6:K$38,$AJ$6:$AJ$38)/SUM($AJ$6:$AJ$38)</f>
        <v>5.9328608550822341E-3</v>
      </c>
      <c r="L166" s="30">
        <f>SUMPRODUCT(L$6:L$38,$AJ$6:$AJ$38)/SUM($AJ$6:$AJ$38)</f>
        <v>9.0962624550774995E-4</v>
      </c>
      <c r="M166" s="30">
        <f>SUMPRODUCT(M$6:M$38,$AJ$6:$AJ$38)/SUM($AJ$6:$AJ$38)</f>
        <v>1.4616455191133988E-2</v>
      </c>
      <c r="N166" s="30">
        <f>SUMPRODUCT(N$6:N$38,$AJ$6:$AJ$38)/SUM($AJ$6:$AJ$38)</f>
        <v>9.1929601731912907E-5</v>
      </c>
      <c r="O166" s="30">
        <f>SUMPRODUCT(O$6:O$38,$AJ$6:$AJ$38)/SUM($AJ$6:$AJ$38)</f>
        <v>1.5981801687044229E-3</v>
      </c>
      <c r="P166" s="30">
        <f>SUMPRODUCT(P$6:P$38,$AJ$6:$AJ$38)/SUM($AJ$6:$AJ$38)</f>
        <v>1.2850369308522222E-3</v>
      </c>
      <c r="Q166" s="30">
        <f>SUMPRODUCT(Q$6:Q$38,$AJ$6:$AJ$38)/SUM($AJ$6:$AJ$38)</f>
        <v>2.1750160109191456E-2</v>
      </c>
      <c r="R166" s="30">
        <f>SUMPRODUCT(R$6:R$38,$AJ$6:$AJ$38)/SUM($AJ$6:$AJ$38)</f>
        <v>2.4314965858370148E-3</v>
      </c>
      <c r="S166" s="30">
        <f>SUMPRODUCT(S$6:S$38,$AJ$6:$AJ$38)/SUM($AJ$6:$AJ$38)</f>
        <v>4.1618585033357351E-2</v>
      </c>
      <c r="T166" s="30">
        <f>SUMPRODUCT($T$6:$T$38,$AJ$6:$AJ$38)/SUM($AJ$6:$AJ$38)</f>
        <v>0.17766751537682748</v>
      </c>
      <c r="U166" s="30" t="n"/>
      <c r="V166" s="30">
        <f>SUMPRODUCT(V$6:V$38,$AJ$6:$AJ$38)/SUM($AJ$6:$AJ$38)</f>
        <v>5.2740019263789135E-2</v>
      </c>
      <c r="W166" s="30">
        <f>SUMPRODUCT(W$6:W$38,$AJ$6:$AJ$38)/SUM($AJ$6:$AJ$38)</f>
        <v>0.10096416269840058</v>
      </c>
      <c r="X166" s="30">
        <f>SUMPRODUCT(X$6:X$38,$AJ$6:$AJ$38)/SUM($AJ$6:$AJ$38)</f>
        <v>3.4940466198316628E-3</v>
      </c>
      <c r="Y166" s="30">
        <f>SUMPRODUCT(Y$6:Y$38,$AJ$6:$AJ$38)/SUM($AJ$6:$AJ$38)</f>
        <v>5.8705010335741853E-2</v>
      </c>
      <c r="Z166" s="30">
        <f>SUMPRODUCT(Z$6:Z$38,$AJ$6:$AJ$38)/SUM($AJ$6:$AJ$38)</f>
        <v>6.6094595017907607E-3</v>
      </c>
      <c r="AA166" s="30">
        <f>SUMPRODUCT(AA$6:AA$38,$AJ$6:$AJ$38)/SUM($AJ$6:$AJ$38)</f>
        <v>0.11207298962797985</v>
      </c>
      <c r="AB166" s="30">
        <f>SUMPRODUCT(AB$6:AB$38,$AJ$6:$AJ$38)/SUM($AJ$6:$AJ$38)</f>
        <v>0.13965389112469015</v>
      </c>
      <c r="AC166" s="30">
        <f>SUMPRODUCT(AC$6:AC$38,$AJ$6:$AJ$38)/SUM($AJ$6:$AJ$38)</f>
        <v>0.2632778211677243</v>
      </c>
      <c r="AD166" s="30">
        <f>SUMPRODUCT(AD$6:AD$38,$AJ$6:$AJ$38)/SUM($AJ$6:$AJ$38)</f>
        <v>7.4224569691858172E-2</v>
      </c>
      <c r="AE166" s="30">
        <f>SUMPRODUCT(AE$6:AE$38,$AJ$6:$AJ$38)/SUM($AJ$6:$AJ$38)</f>
        <v>1.0104185757523119E-2</v>
      </c>
      <c r="AF166" s="30">
        <f>SUMPRODUCT(AF$6:AF$38,$AJ$6:$AJ$38)/SUM($AJ$6:$AJ$38)</f>
        <v>7.867277677789E-4</v>
      </c>
      <c r="AG166" s="30">
        <f>1-T166</f>
        <v>0.82233248462317254</v>
      </c>
      <c r="AH166" s="30" t="n"/>
    </row>
    <row r="167">
      <c r="B167" t="str">
        <f>VLOOKUP(C167,'extension - productivity'!A133:B308,2,0)</f>
        <v>Moldova</v>
      </c>
      <c r="C167" t="inlineStr">
        <is>
          <t>MD</t>
        </is>
      </c>
      <c r="D167" s="30">
        <f>SUMPRODUCT(D$6:D$38,$AJ$6:$AJ$38)/SUM($AJ$6:$AJ$38)</f>
        <v>1.7325873584827175E-3</v>
      </c>
      <c r="E167" s="30">
        <f>SUMPRODUCT(E$6:E$38,$AJ$6:$AJ$38)/SUM($AJ$6:$AJ$38)</f>
        <v>1.7310882392816251E-3</v>
      </c>
      <c r="F167" s="30">
        <f>SUMPRODUCT(F$6:F$38,$AJ$6:$AJ$38)/SUM($AJ$6:$AJ$38)</f>
        <v>3.2864644265829519E-3</v>
      </c>
      <c r="G167" s="30">
        <f>SUMPRODUCT(G$6:G$38,$AJ$6:$AJ$38)/SUM($AJ$6:$AJ$38)</f>
        <v>3.2231517810611459E-3</v>
      </c>
      <c r="H167" s="30">
        <f>SUMPRODUCT(H$6:H$38,$AJ$6:$AJ$38)/SUM($AJ$6:$AJ$38)</f>
        <v>2.6425553114256296E-2</v>
      </c>
      <c r="I167" s="30">
        <f>SUMPRODUCT(I$6:I$38,$AJ$6:$AJ$38)/SUM($AJ$6:$AJ$38)</f>
        <v>5.0625069824473082E-2</v>
      </c>
      <c r="J167" s="30">
        <f>SUMPRODUCT(J$6:J$38,$AJ$6:$AJ$38)/SUM($AJ$6:$AJ$38)</f>
        <v>4.0926991129133978E-4</v>
      </c>
      <c r="K167" s="30">
        <f>SUMPRODUCT(K$6:K$38,$AJ$6:$AJ$38)/SUM($AJ$6:$AJ$38)</f>
        <v>5.9328608550822341E-3</v>
      </c>
      <c r="L167" s="30">
        <f>SUMPRODUCT(L$6:L$38,$AJ$6:$AJ$38)/SUM($AJ$6:$AJ$38)</f>
        <v>9.0962624550774995E-4</v>
      </c>
      <c r="M167" s="30">
        <f>SUMPRODUCT(M$6:M$38,$AJ$6:$AJ$38)/SUM($AJ$6:$AJ$38)</f>
        <v>1.4616455191133988E-2</v>
      </c>
      <c r="N167" s="30">
        <f>SUMPRODUCT(N$6:N$38,$AJ$6:$AJ$38)/SUM($AJ$6:$AJ$38)</f>
        <v>9.1929601731912907E-5</v>
      </c>
      <c r="O167" s="30">
        <f>SUMPRODUCT(O$6:O$38,$AJ$6:$AJ$38)/SUM($AJ$6:$AJ$38)</f>
        <v>1.5981801687044229E-3</v>
      </c>
      <c r="P167" s="30">
        <f>SUMPRODUCT(P$6:P$38,$AJ$6:$AJ$38)/SUM($AJ$6:$AJ$38)</f>
        <v>1.2850369308522222E-3</v>
      </c>
      <c r="Q167" s="30">
        <f>SUMPRODUCT(Q$6:Q$38,$AJ$6:$AJ$38)/SUM($AJ$6:$AJ$38)</f>
        <v>2.1750160109191456E-2</v>
      </c>
      <c r="R167" s="30">
        <f>SUMPRODUCT(R$6:R$38,$AJ$6:$AJ$38)/SUM($AJ$6:$AJ$38)</f>
        <v>2.4314965858370148E-3</v>
      </c>
      <c r="S167" s="30">
        <f>SUMPRODUCT(S$6:S$38,$AJ$6:$AJ$38)/SUM($AJ$6:$AJ$38)</f>
        <v>4.1618585033357351E-2</v>
      </c>
      <c r="T167" s="30">
        <f>SUMPRODUCT($T$6:$T$38,$AJ$6:$AJ$38)/SUM($AJ$6:$AJ$38)</f>
        <v>0.17766751537682748</v>
      </c>
      <c r="U167" s="30" t="n"/>
      <c r="V167" s="30">
        <f>SUMPRODUCT(V$6:V$38,$AJ$6:$AJ$38)/SUM($AJ$6:$AJ$38)</f>
        <v>5.2740019263789135E-2</v>
      </c>
      <c r="W167" s="30">
        <f>SUMPRODUCT(W$6:W$38,$AJ$6:$AJ$38)/SUM($AJ$6:$AJ$38)</f>
        <v>0.10096416269840058</v>
      </c>
      <c r="X167" s="30">
        <f>SUMPRODUCT(X$6:X$38,$AJ$6:$AJ$38)/SUM($AJ$6:$AJ$38)</f>
        <v>3.4940466198316628E-3</v>
      </c>
      <c r="Y167" s="30">
        <f>SUMPRODUCT(Y$6:Y$38,$AJ$6:$AJ$38)/SUM($AJ$6:$AJ$38)</f>
        <v>5.8705010335741853E-2</v>
      </c>
      <c r="Z167" s="30">
        <f>SUMPRODUCT(Z$6:Z$38,$AJ$6:$AJ$38)/SUM($AJ$6:$AJ$38)</f>
        <v>6.6094595017907607E-3</v>
      </c>
      <c r="AA167" s="30">
        <f>SUMPRODUCT(AA$6:AA$38,$AJ$6:$AJ$38)/SUM($AJ$6:$AJ$38)</f>
        <v>0.11207298962797985</v>
      </c>
      <c r="AB167" s="30">
        <f>SUMPRODUCT(AB$6:AB$38,$AJ$6:$AJ$38)/SUM($AJ$6:$AJ$38)</f>
        <v>0.13965389112469015</v>
      </c>
      <c r="AC167" s="30">
        <f>SUMPRODUCT(AC$6:AC$38,$AJ$6:$AJ$38)/SUM($AJ$6:$AJ$38)</f>
        <v>0.2632778211677243</v>
      </c>
      <c r="AD167" s="30">
        <f>SUMPRODUCT(AD$6:AD$38,$AJ$6:$AJ$38)/SUM($AJ$6:$AJ$38)</f>
        <v>7.4224569691858172E-2</v>
      </c>
      <c r="AE167" s="30">
        <f>SUMPRODUCT(AE$6:AE$38,$AJ$6:$AJ$38)/SUM($AJ$6:$AJ$38)</f>
        <v>1.0104185757523119E-2</v>
      </c>
      <c r="AF167" s="30">
        <f>SUMPRODUCT(AF$6:AF$38,$AJ$6:$AJ$38)/SUM($AJ$6:$AJ$38)</f>
        <v>7.867277677789E-4</v>
      </c>
      <c r="AG167" s="30">
        <f>1-T167</f>
        <v>0.82233248462317254</v>
      </c>
      <c r="AH167" s="30" t="n"/>
    </row>
    <row r="168">
      <c r="B168" t="str">
        <f>VLOOKUP(C168,'extension - productivity'!A134:B309,2,0)</f>
        <v>Slovenia</v>
      </c>
      <c r="C168" t="inlineStr">
        <is>
          <t>SI</t>
        </is>
      </c>
      <c r="D168" s="30">
        <f>SUMPRODUCT(D$6:D$38,$AJ$6:$AJ$38)/SUM($AJ$6:$AJ$38)</f>
        <v>1.7325873584827175E-3</v>
      </c>
      <c r="E168" s="30">
        <f>SUMPRODUCT(E$6:E$38,$AJ$6:$AJ$38)/SUM($AJ$6:$AJ$38)</f>
        <v>1.7310882392816251E-3</v>
      </c>
      <c r="F168" s="30">
        <f>SUMPRODUCT(F$6:F$38,$AJ$6:$AJ$38)/SUM($AJ$6:$AJ$38)</f>
        <v>3.2864644265829519E-3</v>
      </c>
      <c r="G168" s="30">
        <f>SUMPRODUCT(G$6:G$38,$AJ$6:$AJ$38)/SUM($AJ$6:$AJ$38)</f>
        <v>3.2231517810611459E-3</v>
      </c>
      <c r="H168" s="30">
        <f>SUMPRODUCT(H$6:H$38,$AJ$6:$AJ$38)/SUM($AJ$6:$AJ$38)</f>
        <v>2.6425553114256296E-2</v>
      </c>
      <c r="I168" s="30">
        <f>SUMPRODUCT(I$6:I$38,$AJ$6:$AJ$38)/SUM($AJ$6:$AJ$38)</f>
        <v>5.0625069824473082E-2</v>
      </c>
      <c r="J168" s="30">
        <f>SUMPRODUCT(J$6:J$38,$AJ$6:$AJ$38)/SUM($AJ$6:$AJ$38)</f>
        <v>4.0926991129133978E-4</v>
      </c>
      <c r="K168" s="30">
        <f>SUMPRODUCT(K$6:K$38,$AJ$6:$AJ$38)/SUM($AJ$6:$AJ$38)</f>
        <v>5.9328608550822341E-3</v>
      </c>
      <c r="L168" s="30">
        <f>SUMPRODUCT(L$6:L$38,$AJ$6:$AJ$38)/SUM($AJ$6:$AJ$38)</f>
        <v>9.0962624550774995E-4</v>
      </c>
      <c r="M168" s="30">
        <f>SUMPRODUCT(M$6:M$38,$AJ$6:$AJ$38)/SUM($AJ$6:$AJ$38)</f>
        <v>1.4616455191133988E-2</v>
      </c>
      <c r="N168" s="30">
        <f>SUMPRODUCT(N$6:N$38,$AJ$6:$AJ$38)/SUM($AJ$6:$AJ$38)</f>
        <v>9.1929601731912907E-5</v>
      </c>
      <c r="O168" s="30">
        <f>SUMPRODUCT(O$6:O$38,$AJ$6:$AJ$38)/SUM($AJ$6:$AJ$38)</f>
        <v>1.5981801687044229E-3</v>
      </c>
      <c r="P168" s="30">
        <f>SUMPRODUCT(P$6:P$38,$AJ$6:$AJ$38)/SUM($AJ$6:$AJ$38)</f>
        <v>1.2850369308522222E-3</v>
      </c>
      <c r="Q168" s="30">
        <f>SUMPRODUCT(Q$6:Q$38,$AJ$6:$AJ$38)/SUM($AJ$6:$AJ$38)</f>
        <v>2.1750160109191456E-2</v>
      </c>
      <c r="R168" s="30">
        <f>SUMPRODUCT(R$6:R$38,$AJ$6:$AJ$38)/SUM($AJ$6:$AJ$38)</f>
        <v>2.4314965858370148E-3</v>
      </c>
      <c r="S168" s="30">
        <f>SUMPRODUCT(S$6:S$38,$AJ$6:$AJ$38)/SUM($AJ$6:$AJ$38)</f>
        <v>4.1618585033357351E-2</v>
      </c>
      <c r="T168" s="30">
        <f>SUMPRODUCT($T$6:$T$38,$AJ$6:$AJ$38)/SUM($AJ$6:$AJ$38)</f>
        <v>0.17766751537682748</v>
      </c>
      <c r="U168" s="30" t="n"/>
      <c r="V168" s="30">
        <f>SUMPRODUCT(V$6:V$38,$AJ$6:$AJ$38)/SUM($AJ$6:$AJ$38)</f>
        <v>5.2740019263789135E-2</v>
      </c>
      <c r="W168" s="30">
        <f>SUMPRODUCT(W$6:W$38,$AJ$6:$AJ$38)/SUM($AJ$6:$AJ$38)</f>
        <v>0.10096416269840058</v>
      </c>
      <c r="X168" s="30">
        <f>SUMPRODUCT(X$6:X$38,$AJ$6:$AJ$38)/SUM($AJ$6:$AJ$38)</f>
        <v>3.4940466198316628E-3</v>
      </c>
      <c r="Y168" s="30">
        <f>SUMPRODUCT(Y$6:Y$38,$AJ$6:$AJ$38)/SUM($AJ$6:$AJ$38)</f>
        <v>5.8705010335741853E-2</v>
      </c>
      <c r="Z168" s="30">
        <f>SUMPRODUCT(Z$6:Z$38,$AJ$6:$AJ$38)/SUM($AJ$6:$AJ$38)</f>
        <v>6.6094595017907607E-3</v>
      </c>
      <c r="AA168" s="30">
        <f>SUMPRODUCT(AA$6:AA$38,$AJ$6:$AJ$38)/SUM($AJ$6:$AJ$38)</f>
        <v>0.11207298962797985</v>
      </c>
      <c r="AB168" s="30">
        <f>SUMPRODUCT(AB$6:AB$38,$AJ$6:$AJ$38)/SUM($AJ$6:$AJ$38)</f>
        <v>0.13965389112469015</v>
      </c>
      <c r="AC168" s="30">
        <f>SUMPRODUCT(AC$6:AC$38,$AJ$6:$AJ$38)/SUM($AJ$6:$AJ$38)</f>
        <v>0.2632778211677243</v>
      </c>
      <c r="AD168" s="30">
        <f>SUMPRODUCT(AD$6:AD$38,$AJ$6:$AJ$38)/SUM($AJ$6:$AJ$38)</f>
        <v>7.4224569691858172E-2</v>
      </c>
      <c r="AE168" s="30">
        <f>SUMPRODUCT(AE$6:AE$38,$AJ$6:$AJ$38)/SUM($AJ$6:$AJ$38)</f>
        <v>1.0104185757523119E-2</v>
      </c>
      <c r="AF168" s="30">
        <f>SUMPRODUCT(AF$6:AF$38,$AJ$6:$AJ$38)/SUM($AJ$6:$AJ$38)</f>
        <v>7.867277677789E-4</v>
      </c>
      <c r="AG168" s="30">
        <f>1-T168</f>
        <v>0.82233248462317254</v>
      </c>
      <c r="AH168" s="30" t="n"/>
    </row>
    <row r="169">
      <c r="B169" t="str">
        <f>VLOOKUP(C169,'extension - productivity'!A135:B310,2,0)</f>
        <v>Ecuador</v>
      </c>
      <c r="C169" t="inlineStr">
        <is>
          <t>EC</t>
        </is>
      </c>
      <c r="D169" s="30">
        <f>SUMPRODUCT(D$6:D$38,$AJ$6:$AJ$38)/SUM($AJ$6:$AJ$38)</f>
        <v>1.7325873584827175E-3</v>
      </c>
      <c r="E169" s="30">
        <f>SUMPRODUCT(E$6:E$38,$AJ$6:$AJ$38)/SUM($AJ$6:$AJ$38)</f>
        <v>1.7310882392816251E-3</v>
      </c>
      <c r="F169" s="30">
        <f>SUMPRODUCT(F$6:F$38,$AJ$6:$AJ$38)/SUM($AJ$6:$AJ$38)</f>
        <v>3.2864644265829519E-3</v>
      </c>
      <c r="G169" s="30">
        <f>SUMPRODUCT(G$6:G$38,$AJ$6:$AJ$38)/SUM($AJ$6:$AJ$38)</f>
        <v>3.2231517810611459E-3</v>
      </c>
      <c r="H169" s="30">
        <f>SUMPRODUCT(H$6:H$38,$AJ$6:$AJ$38)/SUM($AJ$6:$AJ$38)</f>
        <v>2.6425553114256296E-2</v>
      </c>
      <c r="I169" s="30">
        <f>SUMPRODUCT(I$6:I$38,$AJ$6:$AJ$38)/SUM($AJ$6:$AJ$38)</f>
        <v>5.0625069824473082E-2</v>
      </c>
      <c r="J169" s="30">
        <f>SUMPRODUCT(J$6:J$38,$AJ$6:$AJ$38)/SUM($AJ$6:$AJ$38)</f>
        <v>4.0926991129133978E-4</v>
      </c>
      <c r="K169" s="30">
        <f>SUMPRODUCT(K$6:K$38,$AJ$6:$AJ$38)/SUM($AJ$6:$AJ$38)</f>
        <v>5.9328608550822341E-3</v>
      </c>
      <c r="L169" s="30">
        <f>SUMPRODUCT(L$6:L$38,$AJ$6:$AJ$38)/SUM($AJ$6:$AJ$38)</f>
        <v>9.0962624550774995E-4</v>
      </c>
      <c r="M169" s="30">
        <f>SUMPRODUCT(M$6:M$38,$AJ$6:$AJ$38)/SUM($AJ$6:$AJ$38)</f>
        <v>1.4616455191133988E-2</v>
      </c>
      <c r="N169" s="30">
        <f>SUMPRODUCT(N$6:N$38,$AJ$6:$AJ$38)/SUM($AJ$6:$AJ$38)</f>
        <v>9.1929601731912907E-5</v>
      </c>
      <c r="O169" s="30">
        <f>SUMPRODUCT(O$6:O$38,$AJ$6:$AJ$38)/SUM($AJ$6:$AJ$38)</f>
        <v>1.5981801687044229E-3</v>
      </c>
      <c r="P169" s="30">
        <f>SUMPRODUCT(P$6:P$38,$AJ$6:$AJ$38)/SUM($AJ$6:$AJ$38)</f>
        <v>1.2850369308522222E-3</v>
      </c>
      <c r="Q169" s="30">
        <f>SUMPRODUCT(Q$6:Q$38,$AJ$6:$AJ$38)/SUM($AJ$6:$AJ$38)</f>
        <v>2.1750160109191456E-2</v>
      </c>
      <c r="R169" s="30">
        <f>SUMPRODUCT(R$6:R$38,$AJ$6:$AJ$38)/SUM($AJ$6:$AJ$38)</f>
        <v>2.4314965858370148E-3</v>
      </c>
      <c r="S169" s="30">
        <f>SUMPRODUCT(S$6:S$38,$AJ$6:$AJ$38)/SUM($AJ$6:$AJ$38)</f>
        <v>4.1618585033357351E-2</v>
      </c>
      <c r="T169" s="30">
        <f>SUMPRODUCT($T$6:$T$38,$AJ$6:$AJ$38)/SUM($AJ$6:$AJ$38)</f>
        <v>0.17766751537682748</v>
      </c>
      <c r="U169" s="30" t="n"/>
      <c r="V169" s="30">
        <f>SUMPRODUCT(V$6:V$38,$AJ$6:$AJ$38)/SUM($AJ$6:$AJ$38)</f>
        <v>5.2740019263789135E-2</v>
      </c>
      <c r="W169" s="30">
        <f>SUMPRODUCT(W$6:W$38,$AJ$6:$AJ$38)/SUM($AJ$6:$AJ$38)</f>
        <v>0.10096416269840058</v>
      </c>
      <c r="X169" s="30">
        <f>SUMPRODUCT(X$6:X$38,$AJ$6:$AJ$38)/SUM($AJ$6:$AJ$38)</f>
        <v>3.4940466198316628E-3</v>
      </c>
      <c r="Y169" s="30">
        <f>SUMPRODUCT(Y$6:Y$38,$AJ$6:$AJ$38)/SUM($AJ$6:$AJ$38)</f>
        <v>5.8705010335741853E-2</v>
      </c>
      <c r="Z169" s="30">
        <f>SUMPRODUCT(Z$6:Z$38,$AJ$6:$AJ$38)/SUM($AJ$6:$AJ$38)</f>
        <v>6.6094595017907607E-3</v>
      </c>
      <c r="AA169" s="30">
        <f>SUMPRODUCT(AA$6:AA$38,$AJ$6:$AJ$38)/SUM($AJ$6:$AJ$38)</f>
        <v>0.11207298962797985</v>
      </c>
      <c r="AB169" s="30">
        <f>SUMPRODUCT(AB$6:AB$38,$AJ$6:$AJ$38)/SUM($AJ$6:$AJ$38)</f>
        <v>0.13965389112469015</v>
      </c>
      <c r="AC169" s="30">
        <f>SUMPRODUCT(AC$6:AC$38,$AJ$6:$AJ$38)/SUM($AJ$6:$AJ$38)</f>
        <v>0.2632778211677243</v>
      </c>
      <c r="AD169" s="30">
        <f>SUMPRODUCT(AD$6:AD$38,$AJ$6:$AJ$38)/SUM($AJ$6:$AJ$38)</f>
        <v>7.4224569691858172E-2</v>
      </c>
      <c r="AE169" s="30">
        <f>SUMPRODUCT(AE$6:AE$38,$AJ$6:$AJ$38)/SUM($AJ$6:$AJ$38)</f>
        <v>1.0104185757523119E-2</v>
      </c>
      <c r="AF169" s="30">
        <f>SUMPRODUCT(AF$6:AF$38,$AJ$6:$AJ$38)/SUM($AJ$6:$AJ$38)</f>
        <v>7.867277677789E-4</v>
      </c>
      <c r="AG169" s="30">
        <f>1-T169</f>
        <v>0.82233248462317254</v>
      </c>
      <c r="AH169" s="30" t="n"/>
    </row>
    <row r="170">
      <c r="B170" t="str">
        <f>VLOOKUP(C170,'extension - productivity'!A136:B311,2,0)</f>
        <v>Ukraine</v>
      </c>
      <c r="C170" t="inlineStr">
        <is>
          <t>UA</t>
        </is>
      </c>
      <c r="D170" s="30">
        <f>SUMPRODUCT(D$6:D$38,$AJ$6:$AJ$38)/SUM($AJ$6:$AJ$38)</f>
        <v>1.7325873584827175E-3</v>
      </c>
      <c r="E170" s="30">
        <f>SUMPRODUCT(E$6:E$38,$AJ$6:$AJ$38)/SUM($AJ$6:$AJ$38)</f>
        <v>1.7310882392816251E-3</v>
      </c>
      <c r="F170" s="30">
        <f>SUMPRODUCT(F$6:F$38,$AJ$6:$AJ$38)/SUM($AJ$6:$AJ$38)</f>
        <v>3.2864644265829519E-3</v>
      </c>
      <c r="G170" s="30">
        <f>SUMPRODUCT(G$6:G$38,$AJ$6:$AJ$38)/SUM($AJ$6:$AJ$38)</f>
        <v>3.2231517810611459E-3</v>
      </c>
      <c r="H170" s="30">
        <f>SUMPRODUCT(H$6:H$38,$AJ$6:$AJ$38)/SUM($AJ$6:$AJ$38)</f>
        <v>2.6425553114256296E-2</v>
      </c>
      <c r="I170" s="30">
        <f>SUMPRODUCT(I$6:I$38,$AJ$6:$AJ$38)/SUM($AJ$6:$AJ$38)</f>
        <v>5.0625069824473082E-2</v>
      </c>
      <c r="J170" s="30">
        <f>SUMPRODUCT(J$6:J$38,$AJ$6:$AJ$38)/SUM($AJ$6:$AJ$38)</f>
        <v>4.0926991129133978E-4</v>
      </c>
      <c r="K170" s="30">
        <f>SUMPRODUCT(K$6:K$38,$AJ$6:$AJ$38)/SUM($AJ$6:$AJ$38)</f>
        <v>5.9328608550822341E-3</v>
      </c>
      <c r="L170" s="30">
        <f>SUMPRODUCT(L$6:L$38,$AJ$6:$AJ$38)/SUM($AJ$6:$AJ$38)</f>
        <v>9.0962624550774995E-4</v>
      </c>
      <c r="M170" s="30">
        <f>SUMPRODUCT(M$6:M$38,$AJ$6:$AJ$38)/SUM($AJ$6:$AJ$38)</f>
        <v>1.4616455191133988E-2</v>
      </c>
      <c r="N170" s="30">
        <f>SUMPRODUCT(N$6:N$38,$AJ$6:$AJ$38)/SUM($AJ$6:$AJ$38)</f>
        <v>9.1929601731912907E-5</v>
      </c>
      <c r="O170" s="30">
        <f>SUMPRODUCT(O$6:O$38,$AJ$6:$AJ$38)/SUM($AJ$6:$AJ$38)</f>
        <v>1.5981801687044229E-3</v>
      </c>
      <c r="P170" s="30">
        <f>SUMPRODUCT(P$6:P$38,$AJ$6:$AJ$38)/SUM($AJ$6:$AJ$38)</f>
        <v>1.2850369308522222E-3</v>
      </c>
      <c r="Q170" s="30">
        <f>SUMPRODUCT(Q$6:Q$38,$AJ$6:$AJ$38)/SUM($AJ$6:$AJ$38)</f>
        <v>2.1750160109191456E-2</v>
      </c>
      <c r="R170" s="30">
        <f>SUMPRODUCT(R$6:R$38,$AJ$6:$AJ$38)/SUM($AJ$6:$AJ$38)</f>
        <v>2.4314965858370148E-3</v>
      </c>
      <c r="S170" s="30">
        <f>SUMPRODUCT(S$6:S$38,$AJ$6:$AJ$38)/SUM($AJ$6:$AJ$38)</f>
        <v>4.1618585033357351E-2</v>
      </c>
      <c r="T170" s="30">
        <f>SUMPRODUCT($T$6:$T$38,$AJ$6:$AJ$38)/SUM($AJ$6:$AJ$38)</f>
        <v>0.17766751537682748</v>
      </c>
      <c r="U170" s="30" t="n"/>
      <c r="V170" s="30">
        <f>SUMPRODUCT(V$6:V$38,$AJ$6:$AJ$38)/SUM($AJ$6:$AJ$38)</f>
        <v>5.2740019263789135E-2</v>
      </c>
      <c r="W170" s="30">
        <f>SUMPRODUCT(W$6:W$38,$AJ$6:$AJ$38)/SUM($AJ$6:$AJ$38)</f>
        <v>0.10096416269840058</v>
      </c>
      <c r="X170" s="30">
        <f>SUMPRODUCT(X$6:X$38,$AJ$6:$AJ$38)/SUM($AJ$6:$AJ$38)</f>
        <v>3.4940466198316628E-3</v>
      </c>
      <c r="Y170" s="30">
        <f>SUMPRODUCT(Y$6:Y$38,$AJ$6:$AJ$38)/SUM($AJ$6:$AJ$38)</f>
        <v>5.8705010335741853E-2</v>
      </c>
      <c r="Z170" s="30">
        <f>SUMPRODUCT(Z$6:Z$38,$AJ$6:$AJ$38)/SUM($AJ$6:$AJ$38)</f>
        <v>6.6094595017907607E-3</v>
      </c>
      <c r="AA170" s="30">
        <f>SUMPRODUCT(AA$6:AA$38,$AJ$6:$AJ$38)/SUM($AJ$6:$AJ$38)</f>
        <v>0.11207298962797985</v>
      </c>
      <c r="AB170" s="30">
        <f>SUMPRODUCT(AB$6:AB$38,$AJ$6:$AJ$38)/SUM($AJ$6:$AJ$38)</f>
        <v>0.13965389112469015</v>
      </c>
      <c r="AC170" s="30">
        <f>SUMPRODUCT(AC$6:AC$38,$AJ$6:$AJ$38)/SUM($AJ$6:$AJ$38)</f>
        <v>0.2632778211677243</v>
      </c>
      <c r="AD170" s="30">
        <f>SUMPRODUCT(AD$6:AD$38,$AJ$6:$AJ$38)/SUM($AJ$6:$AJ$38)</f>
        <v>7.4224569691858172E-2</v>
      </c>
      <c r="AE170" s="30">
        <f>SUMPRODUCT(AE$6:AE$38,$AJ$6:$AJ$38)/SUM($AJ$6:$AJ$38)</f>
        <v>1.0104185757523119E-2</v>
      </c>
      <c r="AF170" s="30">
        <f>SUMPRODUCT(AF$6:AF$38,$AJ$6:$AJ$38)/SUM($AJ$6:$AJ$38)</f>
        <v>7.867277677789E-4</v>
      </c>
      <c r="AG170" s="30">
        <f>1-T170</f>
        <v>0.82233248462317254</v>
      </c>
      <c r="AH170" s="30" t="n"/>
    </row>
    <row r="171">
      <c r="B171" t="str">
        <f>VLOOKUP(C171,'extension - productivity'!A137:B312,2,0)</f>
        <v>Slovakia</v>
      </c>
      <c r="C171" t="inlineStr">
        <is>
          <t>SK</t>
        </is>
      </c>
      <c r="D171" s="30">
        <f>SUMPRODUCT(D$6:D$38,$AJ$6:$AJ$38)/SUM($AJ$6:$AJ$38)</f>
        <v>1.7325873584827175E-3</v>
      </c>
      <c r="E171" s="30">
        <f>SUMPRODUCT(E$6:E$38,$AJ$6:$AJ$38)/SUM($AJ$6:$AJ$38)</f>
        <v>1.7310882392816251E-3</v>
      </c>
      <c r="F171" s="30">
        <f>SUMPRODUCT(F$6:F$38,$AJ$6:$AJ$38)/SUM($AJ$6:$AJ$38)</f>
        <v>3.2864644265829519E-3</v>
      </c>
      <c r="G171" s="30">
        <f>SUMPRODUCT(G$6:G$38,$AJ$6:$AJ$38)/SUM($AJ$6:$AJ$38)</f>
        <v>3.2231517810611459E-3</v>
      </c>
      <c r="H171" s="30">
        <f>SUMPRODUCT(H$6:H$38,$AJ$6:$AJ$38)/SUM($AJ$6:$AJ$38)</f>
        <v>2.6425553114256296E-2</v>
      </c>
      <c r="I171" s="30">
        <f>SUMPRODUCT(I$6:I$38,$AJ$6:$AJ$38)/SUM($AJ$6:$AJ$38)</f>
        <v>5.0625069824473082E-2</v>
      </c>
      <c r="J171" s="30">
        <f>SUMPRODUCT(J$6:J$38,$AJ$6:$AJ$38)/SUM($AJ$6:$AJ$38)</f>
        <v>4.0926991129133978E-4</v>
      </c>
      <c r="K171" s="30">
        <f>SUMPRODUCT(K$6:K$38,$AJ$6:$AJ$38)/SUM($AJ$6:$AJ$38)</f>
        <v>5.9328608550822341E-3</v>
      </c>
      <c r="L171" s="30">
        <f>SUMPRODUCT(L$6:L$38,$AJ$6:$AJ$38)/SUM($AJ$6:$AJ$38)</f>
        <v>9.0962624550774995E-4</v>
      </c>
      <c r="M171" s="30">
        <f>SUMPRODUCT(M$6:M$38,$AJ$6:$AJ$38)/SUM($AJ$6:$AJ$38)</f>
        <v>1.4616455191133988E-2</v>
      </c>
      <c r="N171" s="30">
        <f>SUMPRODUCT(N$6:N$38,$AJ$6:$AJ$38)/SUM($AJ$6:$AJ$38)</f>
        <v>9.1929601731912907E-5</v>
      </c>
      <c r="O171" s="30">
        <f>SUMPRODUCT(O$6:O$38,$AJ$6:$AJ$38)/SUM($AJ$6:$AJ$38)</f>
        <v>1.5981801687044229E-3</v>
      </c>
      <c r="P171" s="30">
        <f>SUMPRODUCT(P$6:P$38,$AJ$6:$AJ$38)/SUM($AJ$6:$AJ$38)</f>
        <v>1.2850369308522222E-3</v>
      </c>
      <c r="Q171" s="30">
        <f>SUMPRODUCT(Q$6:Q$38,$AJ$6:$AJ$38)/SUM($AJ$6:$AJ$38)</f>
        <v>2.1750160109191456E-2</v>
      </c>
      <c r="R171" s="30">
        <f>SUMPRODUCT(R$6:R$38,$AJ$6:$AJ$38)/SUM($AJ$6:$AJ$38)</f>
        <v>2.4314965858370148E-3</v>
      </c>
      <c r="S171" s="30">
        <f>SUMPRODUCT(S$6:S$38,$AJ$6:$AJ$38)/SUM($AJ$6:$AJ$38)</f>
        <v>4.1618585033357351E-2</v>
      </c>
      <c r="T171" s="30">
        <f>SUMPRODUCT($T$6:$T$38,$AJ$6:$AJ$38)/SUM($AJ$6:$AJ$38)</f>
        <v>0.17766751537682748</v>
      </c>
      <c r="U171" s="30" t="n"/>
      <c r="V171" s="30">
        <f>SUMPRODUCT(V$6:V$38,$AJ$6:$AJ$38)/SUM($AJ$6:$AJ$38)</f>
        <v>5.2740019263789135E-2</v>
      </c>
      <c r="W171" s="30">
        <f>SUMPRODUCT(W$6:W$38,$AJ$6:$AJ$38)/SUM($AJ$6:$AJ$38)</f>
        <v>0.10096416269840058</v>
      </c>
      <c r="X171" s="30">
        <f>SUMPRODUCT(X$6:X$38,$AJ$6:$AJ$38)/SUM($AJ$6:$AJ$38)</f>
        <v>3.4940466198316628E-3</v>
      </c>
      <c r="Y171" s="30">
        <f>SUMPRODUCT(Y$6:Y$38,$AJ$6:$AJ$38)/SUM($AJ$6:$AJ$38)</f>
        <v>5.8705010335741853E-2</v>
      </c>
      <c r="Z171" s="30">
        <f>SUMPRODUCT(Z$6:Z$38,$AJ$6:$AJ$38)/SUM($AJ$6:$AJ$38)</f>
        <v>6.6094595017907607E-3</v>
      </c>
      <c r="AA171" s="30">
        <f>SUMPRODUCT(AA$6:AA$38,$AJ$6:$AJ$38)/SUM($AJ$6:$AJ$38)</f>
        <v>0.11207298962797985</v>
      </c>
      <c r="AB171" s="30">
        <f>SUMPRODUCT(AB$6:AB$38,$AJ$6:$AJ$38)/SUM($AJ$6:$AJ$38)</f>
        <v>0.13965389112469015</v>
      </c>
      <c r="AC171" s="30">
        <f>SUMPRODUCT(AC$6:AC$38,$AJ$6:$AJ$38)/SUM($AJ$6:$AJ$38)</f>
        <v>0.2632778211677243</v>
      </c>
      <c r="AD171" s="30">
        <f>SUMPRODUCT(AD$6:AD$38,$AJ$6:$AJ$38)/SUM($AJ$6:$AJ$38)</f>
        <v>7.4224569691858172E-2</v>
      </c>
      <c r="AE171" s="30">
        <f>SUMPRODUCT(AE$6:AE$38,$AJ$6:$AJ$38)/SUM($AJ$6:$AJ$38)</f>
        <v>1.0104185757523119E-2</v>
      </c>
      <c r="AF171" s="30">
        <f>SUMPRODUCT(AF$6:AF$38,$AJ$6:$AJ$38)/SUM($AJ$6:$AJ$38)</f>
        <v>7.867277677789E-4</v>
      </c>
      <c r="AG171" s="30">
        <f>1-T171</f>
        <v>0.82233248462317254</v>
      </c>
      <c r="AH171" s="30" t="n"/>
    </row>
    <row r="172">
      <c r="B172" t="str">
        <f>VLOOKUP(C172,'extension - productivity'!A138:B313,2,0)</f>
        <v>Falkland Islands</v>
      </c>
      <c r="C172" t="inlineStr">
        <is>
          <t>FK</t>
        </is>
      </c>
      <c r="D172" s="30">
        <f>SUMPRODUCT(D$6:D$38,$AJ$6:$AJ$38)/SUM($AJ$6:$AJ$38)</f>
        <v>1.7325873584827175E-3</v>
      </c>
      <c r="E172" s="30">
        <f>SUMPRODUCT(E$6:E$38,$AJ$6:$AJ$38)/SUM($AJ$6:$AJ$38)</f>
        <v>1.7310882392816251E-3</v>
      </c>
      <c r="F172" s="30">
        <f>SUMPRODUCT(F$6:F$38,$AJ$6:$AJ$38)/SUM($AJ$6:$AJ$38)</f>
        <v>3.2864644265829519E-3</v>
      </c>
      <c r="G172" s="30">
        <f>SUMPRODUCT(G$6:G$38,$AJ$6:$AJ$38)/SUM($AJ$6:$AJ$38)</f>
        <v>3.2231517810611459E-3</v>
      </c>
      <c r="H172" s="30">
        <f>SUMPRODUCT(H$6:H$38,$AJ$6:$AJ$38)/SUM($AJ$6:$AJ$38)</f>
        <v>2.6425553114256296E-2</v>
      </c>
      <c r="I172" s="30">
        <f>SUMPRODUCT(I$6:I$38,$AJ$6:$AJ$38)/SUM($AJ$6:$AJ$38)</f>
        <v>5.0625069824473082E-2</v>
      </c>
      <c r="J172" s="30">
        <f>SUMPRODUCT(J$6:J$38,$AJ$6:$AJ$38)/SUM($AJ$6:$AJ$38)</f>
        <v>4.0926991129133978E-4</v>
      </c>
      <c r="K172" s="30">
        <f>SUMPRODUCT(K$6:K$38,$AJ$6:$AJ$38)/SUM($AJ$6:$AJ$38)</f>
        <v>5.9328608550822341E-3</v>
      </c>
      <c r="L172" s="30">
        <f>SUMPRODUCT(L$6:L$38,$AJ$6:$AJ$38)/SUM($AJ$6:$AJ$38)</f>
        <v>9.0962624550774995E-4</v>
      </c>
      <c r="M172" s="30">
        <f>SUMPRODUCT(M$6:M$38,$AJ$6:$AJ$38)/SUM($AJ$6:$AJ$38)</f>
        <v>1.4616455191133988E-2</v>
      </c>
      <c r="N172" s="30">
        <f>SUMPRODUCT(N$6:N$38,$AJ$6:$AJ$38)/SUM($AJ$6:$AJ$38)</f>
        <v>9.1929601731912907E-5</v>
      </c>
      <c r="O172" s="30">
        <f>SUMPRODUCT(O$6:O$38,$AJ$6:$AJ$38)/SUM($AJ$6:$AJ$38)</f>
        <v>1.5981801687044229E-3</v>
      </c>
      <c r="P172" s="30">
        <f>SUMPRODUCT(P$6:P$38,$AJ$6:$AJ$38)/SUM($AJ$6:$AJ$38)</f>
        <v>1.2850369308522222E-3</v>
      </c>
      <c r="Q172" s="30">
        <f>SUMPRODUCT(Q$6:Q$38,$AJ$6:$AJ$38)/SUM($AJ$6:$AJ$38)</f>
        <v>2.1750160109191456E-2</v>
      </c>
      <c r="R172" s="30">
        <f>SUMPRODUCT(R$6:R$38,$AJ$6:$AJ$38)/SUM($AJ$6:$AJ$38)</f>
        <v>2.4314965858370148E-3</v>
      </c>
      <c r="S172" s="30">
        <f>SUMPRODUCT(S$6:S$38,$AJ$6:$AJ$38)/SUM($AJ$6:$AJ$38)</f>
        <v>4.1618585033357351E-2</v>
      </c>
      <c r="T172" s="30">
        <f>SUMPRODUCT($T$6:$T$38,$AJ$6:$AJ$38)/SUM($AJ$6:$AJ$38)</f>
        <v>0.17766751537682748</v>
      </c>
      <c r="U172" s="30" t="n"/>
      <c r="V172" s="30">
        <f>SUMPRODUCT(V$6:V$38,$AJ$6:$AJ$38)/SUM($AJ$6:$AJ$38)</f>
        <v>5.2740019263789135E-2</v>
      </c>
      <c r="W172" s="30">
        <f>SUMPRODUCT(W$6:W$38,$AJ$6:$AJ$38)/SUM($AJ$6:$AJ$38)</f>
        <v>0.10096416269840058</v>
      </c>
      <c r="X172" s="30">
        <f>SUMPRODUCT(X$6:X$38,$AJ$6:$AJ$38)/SUM($AJ$6:$AJ$38)</f>
        <v>3.4940466198316628E-3</v>
      </c>
      <c r="Y172" s="30">
        <f>SUMPRODUCT(Y$6:Y$38,$AJ$6:$AJ$38)/SUM($AJ$6:$AJ$38)</f>
        <v>5.8705010335741853E-2</v>
      </c>
      <c r="Z172" s="30">
        <f>SUMPRODUCT(Z$6:Z$38,$AJ$6:$AJ$38)/SUM($AJ$6:$AJ$38)</f>
        <v>6.6094595017907607E-3</v>
      </c>
      <c r="AA172" s="30">
        <f>SUMPRODUCT(AA$6:AA$38,$AJ$6:$AJ$38)/SUM($AJ$6:$AJ$38)</f>
        <v>0.11207298962797985</v>
      </c>
      <c r="AB172" s="30">
        <f>SUMPRODUCT(AB$6:AB$38,$AJ$6:$AJ$38)/SUM($AJ$6:$AJ$38)</f>
        <v>0.13965389112469015</v>
      </c>
      <c r="AC172" s="30">
        <f>SUMPRODUCT(AC$6:AC$38,$AJ$6:$AJ$38)/SUM($AJ$6:$AJ$38)</f>
        <v>0.2632778211677243</v>
      </c>
      <c r="AD172" s="30">
        <f>SUMPRODUCT(AD$6:AD$38,$AJ$6:$AJ$38)/SUM($AJ$6:$AJ$38)</f>
        <v>7.4224569691858172E-2</v>
      </c>
      <c r="AE172" s="30">
        <f>SUMPRODUCT(AE$6:AE$38,$AJ$6:$AJ$38)/SUM($AJ$6:$AJ$38)</f>
        <v>1.0104185757523119E-2</v>
      </c>
      <c r="AF172" s="30">
        <f>SUMPRODUCT(AF$6:AF$38,$AJ$6:$AJ$38)/SUM($AJ$6:$AJ$38)</f>
        <v>7.867277677789E-4</v>
      </c>
      <c r="AG172" s="30">
        <f>1-T172</f>
        <v>0.82233248462317254</v>
      </c>
      <c r="AH172" s="30" t="n"/>
    </row>
    <row r="173">
      <c r="B173" t="str">
        <f>VLOOKUP(C173,'extension - productivity'!A139:B314,2,0)</f>
        <v>Poland</v>
      </c>
      <c r="C173" t="inlineStr">
        <is>
          <t>PL</t>
        </is>
      </c>
      <c r="D173" s="30">
        <f>SUMPRODUCT(D$6:D$38,$AJ$6:$AJ$38)/SUM($AJ$6:$AJ$38)</f>
        <v>1.7325873584827175E-3</v>
      </c>
      <c r="E173" s="30">
        <f>SUMPRODUCT(E$6:E$38,$AJ$6:$AJ$38)/SUM($AJ$6:$AJ$38)</f>
        <v>1.7310882392816251E-3</v>
      </c>
      <c r="F173" s="30">
        <f>SUMPRODUCT(F$6:F$38,$AJ$6:$AJ$38)/SUM($AJ$6:$AJ$38)</f>
        <v>3.2864644265829519E-3</v>
      </c>
      <c r="G173" s="30">
        <f>SUMPRODUCT(G$6:G$38,$AJ$6:$AJ$38)/SUM($AJ$6:$AJ$38)</f>
        <v>3.2231517810611459E-3</v>
      </c>
      <c r="H173" s="30">
        <f>SUMPRODUCT(H$6:H$38,$AJ$6:$AJ$38)/SUM($AJ$6:$AJ$38)</f>
        <v>2.6425553114256296E-2</v>
      </c>
      <c r="I173" s="30">
        <f>SUMPRODUCT(I$6:I$38,$AJ$6:$AJ$38)/SUM($AJ$6:$AJ$38)</f>
        <v>5.0625069824473082E-2</v>
      </c>
      <c r="J173" s="30">
        <f>SUMPRODUCT(J$6:J$38,$AJ$6:$AJ$38)/SUM($AJ$6:$AJ$38)</f>
        <v>4.0926991129133978E-4</v>
      </c>
      <c r="K173" s="30">
        <f>SUMPRODUCT(K$6:K$38,$AJ$6:$AJ$38)/SUM($AJ$6:$AJ$38)</f>
        <v>5.9328608550822341E-3</v>
      </c>
      <c r="L173" s="30">
        <f>SUMPRODUCT(L$6:L$38,$AJ$6:$AJ$38)/SUM($AJ$6:$AJ$38)</f>
        <v>9.0962624550774995E-4</v>
      </c>
      <c r="M173" s="30">
        <f>SUMPRODUCT(M$6:M$38,$AJ$6:$AJ$38)/SUM($AJ$6:$AJ$38)</f>
        <v>1.4616455191133988E-2</v>
      </c>
      <c r="N173" s="30">
        <f>SUMPRODUCT(N$6:N$38,$AJ$6:$AJ$38)/SUM($AJ$6:$AJ$38)</f>
        <v>9.1929601731912907E-5</v>
      </c>
      <c r="O173" s="30">
        <f>SUMPRODUCT(O$6:O$38,$AJ$6:$AJ$38)/SUM($AJ$6:$AJ$38)</f>
        <v>1.5981801687044229E-3</v>
      </c>
      <c r="P173" s="30">
        <f>SUMPRODUCT(P$6:P$38,$AJ$6:$AJ$38)/SUM($AJ$6:$AJ$38)</f>
        <v>1.2850369308522222E-3</v>
      </c>
      <c r="Q173" s="30">
        <f>SUMPRODUCT(Q$6:Q$38,$AJ$6:$AJ$38)/SUM($AJ$6:$AJ$38)</f>
        <v>2.1750160109191456E-2</v>
      </c>
      <c r="R173" s="30">
        <f>SUMPRODUCT(R$6:R$38,$AJ$6:$AJ$38)/SUM($AJ$6:$AJ$38)</f>
        <v>2.4314965858370148E-3</v>
      </c>
      <c r="S173" s="30">
        <f>SUMPRODUCT(S$6:S$38,$AJ$6:$AJ$38)/SUM($AJ$6:$AJ$38)</f>
        <v>4.1618585033357351E-2</v>
      </c>
      <c r="T173" s="30">
        <f>SUMPRODUCT($T$6:$T$38,$AJ$6:$AJ$38)/SUM($AJ$6:$AJ$38)</f>
        <v>0.17766751537682748</v>
      </c>
      <c r="U173" s="30" t="n"/>
      <c r="V173" s="30">
        <f>SUMPRODUCT(V$6:V$38,$AJ$6:$AJ$38)/SUM($AJ$6:$AJ$38)</f>
        <v>5.2740019263789135E-2</v>
      </c>
      <c r="W173" s="30">
        <f>SUMPRODUCT(W$6:W$38,$AJ$6:$AJ$38)/SUM($AJ$6:$AJ$38)</f>
        <v>0.10096416269840058</v>
      </c>
      <c r="X173" s="30">
        <f>SUMPRODUCT(X$6:X$38,$AJ$6:$AJ$38)/SUM($AJ$6:$AJ$38)</f>
        <v>3.4940466198316628E-3</v>
      </c>
      <c r="Y173" s="30">
        <f>SUMPRODUCT(Y$6:Y$38,$AJ$6:$AJ$38)/SUM($AJ$6:$AJ$38)</f>
        <v>5.8705010335741853E-2</v>
      </c>
      <c r="Z173" s="30">
        <f>SUMPRODUCT(Z$6:Z$38,$AJ$6:$AJ$38)/SUM($AJ$6:$AJ$38)</f>
        <v>6.6094595017907607E-3</v>
      </c>
      <c r="AA173" s="30">
        <f>SUMPRODUCT(AA$6:AA$38,$AJ$6:$AJ$38)/SUM($AJ$6:$AJ$38)</f>
        <v>0.11207298962797985</v>
      </c>
      <c r="AB173" s="30">
        <f>SUMPRODUCT(AB$6:AB$38,$AJ$6:$AJ$38)/SUM($AJ$6:$AJ$38)</f>
        <v>0.13965389112469015</v>
      </c>
      <c r="AC173" s="30">
        <f>SUMPRODUCT(AC$6:AC$38,$AJ$6:$AJ$38)/SUM($AJ$6:$AJ$38)</f>
        <v>0.2632778211677243</v>
      </c>
      <c r="AD173" s="30">
        <f>SUMPRODUCT(AD$6:AD$38,$AJ$6:$AJ$38)/SUM($AJ$6:$AJ$38)</f>
        <v>7.4224569691858172E-2</v>
      </c>
      <c r="AE173" s="30">
        <f>SUMPRODUCT(AE$6:AE$38,$AJ$6:$AJ$38)/SUM($AJ$6:$AJ$38)</f>
        <v>1.0104185757523119E-2</v>
      </c>
      <c r="AF173" s="30">
        <f>SUMPRODUCT(AF$6:AF$38,$AJ$6:$AJ$38)/SUM($AJ$6:$AJ$38)</f>
        <v>7.867277677789E-4</v>
      </c>
      <c r="AG173" s="30">
        <f>1-T173</f>
        <v>0.82233248462317254</v>
      </c>
      <c r="AH173" s="30" t="n"/>
    </row>
    <row r="174">
      <c r="B174" t="str">
        <f>VLOOKUP(C174,'extension - productivity'!A140:B315,2,0)</f>
        <v>Belarus</v>
      </c>
      <c r="C174" t="inlineStr">
        <is>
          <t>BY</t>
        </is>
      </c>
      <c r="D174" s="30">
        <f>SUMPRODUCT(D$6:D$38,$AJ$6:$AJ$38)/SUM($AJ$6:$AJ$38)</f>
        <v>1.7325873584827175E-3</v>
      </c>
      <c r="E174" s="30">
        <f>SUMPRODUCT(E$6:E$38,$AJ$6:$AJ$38)/SUM($AJ$6:$AJ$38)</f>
        <v>1.7310882392816251E-3</v>
      </c>
      <c r="F174" s="30">
        <f>SUMPRODUCT(F$6:F$38,$AJ$6:$AJ$38)/SUM($AJ$6:$AJ$38)</f>
        <v>3.2864644265829519E-3</v>
      </c>
      <c r="G174" s="30">
        <f>SUMPRODUCT(G$6:G$38,$AJ$6:$AJ$38)/SUM($AJ$6:$AJ$38)</f>
        <v>3.2231517810611459E-3</v>
      </c>
      <c r="H174" s="30">
        <f>SUMPRODUCT(H$6:H$38,$AJ$6:$AJ$38)/SUM($AJ$6:$AJ$38)</f>
        <v>2.6425553114256296E-2</v>
      </c>
      <c r="I174" s="30">
        <f>SUMPRODUCT(I$6:I$38,$AJ$6:$AJ$38)/SUM($AJ$6:$AJ$38)</f>
        <v>5.0625069824473082E-2</v>
      </c>
      <c r="J174" s="30">
        <f>SUMPRODUCT(J$6:J$38,$AJ$6:$AJ$38)/SUM($AJ$6:$AJ$38)</f>
        <v>4.0926991129133978E-4</v>
      </c>
      <c r="K174" s="30">
        <f>SUMPRODUCT(K$6:K$38,$AJ$6:$AJ$38)/SUM($AJ$6:$AJ$38)</f>
        <v>5.9328608550822341E-3</v>
      </c>
      <c r="L174" s="30">
        <f>SUMPRODUCT(L$6:L$38,$AJ$6:$AJ$38)/SUM($AJ$6:$AJ$38)</f>
        <v>9.0962624550774995E-4</v>
      </c>
      <c r="M174" s="30">
        <f>SUMPRODUCT(M$6:M$38,$AJ$6:$AJ$38)/SUM($AJ$6:$AJ$38)</f>
        <v>1.4616455191133988E-2</v>
      </c>
      <c r="N174" s="30">
        <f>SUMPRODUCT(N$6:N$38,$AJ$6:$AJ$38)/SUM($AJ$6:$AJ$38)</f>
        <v>9.1929601731912907E-5</v>
      </c>
      <c r="O174" s="30">
        <f>SUMPRODUCT(O$6:O$38,$AJ$6:$AJ$38)/SUM($AJ$6:$AJ$38)</f>
        <v>1.5981801687044229E-3</v>
      </c>
      <c r="P174" s="30">
        <f>SUMPRODUCT(P$6:P$38,$AJ$6:$AJ$38)/SUM($AJ$6:$AJ$38)</f>
        <v>1.2850369308522222E-3</v>
      </c>
      <c r="Q174" s="30">
        <f>SUMPRODUCT(Q$6:Q$38,$AJ$6:$AJ$38)/SUM($AJ$6:$AJ$38)</f>
        <v>2.1750160109191456E-2</v>
      </c>
      <c r="R174" s="30">
        <f>SUMPRODUCT(R$6:R$38,$AJ$6:$AJ$38)/SUM($AJ$6:$AJ$38)</f>
        <v>2.4314965858370148E-3</v>
      </c>
      <c r="S174" s="30">
        <f>SUMPRODUCT(S$6:S$38,$AJ$6:$AJ$38)/SUM($AJ$6:$AJ$38)</f>
        <v>4.1618585033357351E-2</v>
      </c>
      <c r="T174" s="30">
        <f>SUMPRODUCT($T$6:$T$38,$AJ$6:$AJ$38)/SUM($AJ$6:$AJ$38)</f>
        <v>0.17766751537682748</v>
      </c>
      <c r="U174" s="30" t="n"/>
      <c r="V174" s="30">
        <f>SUMPRODUCT(V$6:V$38,$AJ$6:$AJ$38)/SUM($AJ$6:$AJ$38)</f>
        <v>5.2740019263789135E-2</v>
      </c>
      <c r="W174" s="30">
        <f>SUMPRODUCT(W$6:W$38,$AJ$6:$AJ$38)/SUM($AJ$6:$AJ$38)</f>
        <v>0.10096416269840058</v>
      </c>
      <c r="X174" s="30">
        <f>SUMPRODUCT(X$6:X$38,$AJ$6:$AJ$38)/SUM($AJ$6:$AJ$38)</f>
        <v>3.4940466198316628E-3</v>
      </c>
      <c r="Y174" s="30">
        <f>SUMPRODUCT(Y$6:Y$38,$AJ$6:$AJ$38)/SUM($AJ$6:$AJ$38)</f>
        <v>5.8705010335741853E-2</v>
      </c>
      <c r="Z174" s="30">
        <f>SUMPRODUCT(Z$6:Z$38,$AJ$6:$AJ$38)/SUM($AJ$6:$AJ$38)</f>
        <v>6.6094595017907607E-3</v>
      </c>
      <c r="AA174" s="30">
        <f>SUMPRODUCT(AA$6:AA$38,$AJ$6:$AJ$38)/SUM($AJ$6:$AJ$38)</f>
        <v>0.11207298962797985</v>
      </c>
      <c r="AB174" s="30">
        <f>SUMPRODUCT(AB$6:AB$38,$AJ$6:$AJ$38)/SUM($AJ$6:$AJ$38)</f>
        <v>0.13965389112469015</v>
      </c>
      <c r="AC174" s="30">
        <f>SUMPRODUCT(AC$6:AC$38,$AJ$6:$AJ$38)/SUM($AJ$6:$AJ$38)</f>
        <v>0.2632778211677243</v>
      </c>
      <c r="AD174" s="30">
        <f>SUMPRODUCT(AD$6:AD$38,$AJ$6:$AJ$38)/SUM($AJ$6:$AJ$38)</f>
        <v>7.4224569691858172E-2</v>
      </c>
      <c r="AE174" s="30">
        <f>SUMPRODUCT(AE$6:AE$38,$AJ$6:$AJ$38)/SUM($AJ$6:$AJ$38)</f>
        <v>1.0104185757523119E-2</v>
      </c>
      <c r="AF174" s="30">
        <f>SUMPRODUCT(AF$6:AF$38,$AJ$6:$AJ$38)/SUM($AJ$6:$AJ$38)</f>
        <v>7.867277677789E-4</v>
      </c>
      <c r="AG174" s="30">
        <f>1-T174</f>
        <v>0.82233248462317254</v>
      </c>
      <c r="AH174" s="30" t="n"/>
    </row>
    <row r="175">
      <c r="B175" t="str">
        <f>VLOOKUP(C175,'extension - productivity'!A141:B316,2,0)</f>
        <v>Lithuania</v>
      </c>
      <c r="C175" t="inlineStr">
        <is>
          <t>LT</t>
        </is>
      </c>
      <c r="D175" s="30">
        <f>SUMPRODUCT(D$6:D$38,$AJ$6:$AJ$38)/SUM($AJ$6:$AJ$38)</f>
        <v>1.7325873584827175E-3</v>
      </c>
      <c r="E175" s="30">
        <f>SUMPRODUCT(E$6:E$38,$AJ$6:$AJ$38)/SUM($AJ$6:$AJ$38)</f>
        <v>1.7310882392816251E-3</v>
      </c>
      <c r="F175" s="30">
        <f>SUMPRODUCT(F$6:F$38,$AJ$6:$AJ$38)/SUM($AJ$6:$AJ$38)</f>
        <v>3.2864644265829519E-3</v>
      </c>
      <c r="G175" s="30">
        <f>SUMPRODUCT(G$6:G$38,$AJ$6:$AJ$38)/SUM($AJ$6:$AJ$38)</f>
        <v>3.2231517810611459E-3</v>
      </c>
      <c r="H175" s="30">
        <f>SUMPRODUCT(H$6:H$38,$AJ$6:$AJ$38)/SUM($AJ$6:$AJ$38)</f>
        <v>2.6425553114256296E-2</v>
      </c>
      <c r="I175" s="30">
        <f>SUMPRODUCT(I$6:I$38,$AJ$6:$AJ$38)/SUM($AJ$6:$AJ$38)</f>
        <v>5.0625069824473082E-2</v>
      </c>
      <c r="J175" s="30">
        <f>SUMPRODUCT(J$6:J$38,$AJ$6:$AJ$38)/SUM($AJ$6:$AJ$38)</f>
        <v>4.0926991129133978E-4</v>
      </c>
      <c r="K175" s="30">
        <f>SUMPRODUCT(K$6:K$38,$AJ$6:$AJ$38)/SUM($AJ$6:$AJ$38)</f>
        <v>5.9328608550822341E-3</v>
      </c>
      <c r="L175" s="30">
        <f>SUMPRODUCT(L$6:L$38,$AJ$6:$AJ$38)/SUM($AJ$6:$AJ$38)</f>
        <v>9.0962624550774995E-4</v>
      </c>
      <c r="M175" s="30">
        <f>SUMPRODUCT(M$6:M$38,$AJ$6:$AJ$38)/SUM($AJ$6:$AJ$38)</f>
        <v>1.4616455191133988E-2</v>
      </c>
      <c r="N175" s="30">
        <f>SUMPRODUCT(N$6:N$38,$AJ$6:$AJ$38)/SUM($AJ$6:$AJ$38)</f>
        <v>9.1929601731912907E-5</v>
      </c>
      <c r="O175" s="30">
        <f>SUMPRODUCT(O$6:O$38,$AJ$6:$AJ$38)/SUM($AJ$6:$AJ$38)</f>
        <v>1.5981801687044229E-3</v>
      </c>
      <c r="P175" s="30">
        <f>SUMPRODUCT(P$6:P$38,$AJ$6:$AJ$38)/SUM($AJ$6:$AJ$38)</f>
        <v>1.2850369308522222E-3</v>
      </c>
      <c r="Q175" s="30">
        <f>SUMPRODUCT(Q$6:Q$38,$AJ$6:$AJ$38)/SUM($AJ$6:$AJ$38)</f>
        <v>2.1750160109191456E-2</v>
      </c>
      <c r="R175" s="30">
        <f>SUMPRODUCT(R$6:R$38,$AJ$6:$AJ$38)/SUM($AJ$6:$AJ$38)</f>
        <v>2.4314965858370148E-3</v>
      </c>
      <c r="S175" s="30">
        <f>SUMPRODUCT(S$6:S$38,$AJ$6:$AJ$38)/SUM($AJ$6:$AJ$38)</f>
        <v>4.1618585033357351E-2</v>
      </c>
      <c r="T175" s="30">
        <f>SUMPRODUCT($T$6:$T$38,$AJ$6:$AJ$38)/SUM($AJ$6:$AJ$38)</f>
        <v>0.17766751537682748</v>
      </c>
      <c r="U175" s="30" t="n"/>
      <c r="V175" s="30">
        <f>SUMPRODUCT(V$6:V$38,$AJ$6:$AJ$38)/SUM($AJ$6:$AJ$38)</f>
        <v>5.2740019263789135E-2</v>
      </c>
      <c r="W175" s="30">
        <f>SUMPRODUCT(W$6:W$38,$AJ$6:$AJ$38)/SUM($AJ$6:$AJ$38)</f>
        <v>0.10096416269840058</v>
      </c>
      <c r="X175" s="30">
        <f>SUMPRODUCT(X$6:X$38,$AJ$6:$AJ$38)/SUM($AJ$6:$AJ$38)</f>
        <v>3.4940466198316628E-3</v>
      </c>
      <c r="Y175" s="30">
        <f>SUMPRODUCT(Y$6:Y$38,$AJ$6:$AJ$38)/SUM($AJ$6:$AJ$38)</f>
        <v>5.8705010335741853E-2</v>
      </c>
      <c r="Z175" s="30">
        <f>SUMPRODUCT(Z$6:Z$38,$AJ$6:$AJ$38)/SUM($AJ$6:$AJ$38)</f>
        <v>6.6094595017907607E-3</v>
      </c>
      <c r="AA175" s="30">
        <f>SUMPRODUCT(AA$6:AA$38,$AJ$6:$AJ$38)/SUM($AJ$6:$AJ$38)</f>
        <v>0.11207298962797985</v>
      </c>
      <c r="AB175" s="30">
        <f>SUMPRODUCT(AB$6:AB$38,$AJ$6:$AJ$38)/SUM($AJ$6:$AJ$38)</f>
        <v>0.13965389112469015</v>
      </c>
      <c r="AC175" s="30">
        <f>SUMPRODUCT(AC$6:AC$38,$AJ$6:$AJ$38)/SUM($AJ$6:$AJ$38)</f>
        <v>0.2632778211677243</v>
      </c>
      <c r="AD175" s="30">
        <f>SUMPRODUCT(AD$6:AD$38,$AJ$6:$AJ$38)/SUM($AJ$6:$AJ$38)</f>
        <v>7.4224569691858172E-2</v>
      </c>
      <c r="AE175" s="30">
        <f>SUMPRODUCT(AE$6:AE$38,$AJ$6:$AJ$38)/SUM($AJ$6:$AJ$38)</f>
        <v>1.0104185757523119E-2</v>
      </c>
      <c r="AF175" s="30">
        <f>SUMPRODUCT(AF$6:AF$38,$AJ$6:$AJ$38)/SUM($AJ$6:$AJ$38)</f>
        <v>7.867277677789E-4</v>
      </c>
      <c r="AG175" s="30">
        <f>1-T175</f>
        <v>0.82233248462317254</v>
      </c>
      <c r="AH175" s="30" t="n"/>
    </row>
    <row r="176">
      <c r="B176" t="str">
        <f>VLOOKUP(C176,'extension - productivity'!A142:B317,2,0)</f>
        <v>Latvia</v>
      </c>
      <c r="C176" t="inlineStr">
        <is>
          <t>LV</t>
        </is>
      </c>
      <c r="D176" s="30">
        <f>SUMPRODUCT(D$6:D$38,$AJ$6:$AJ$38)/SUM($AJ$6:$AJ$38)</f>
        <v>1.7325873584827175E-3</v>
      </c>
      <c r="E176" s="30">
        <f>SUMPRODUCT(E$6:E$38,$AJ$6:$AJ$38)/SUM($AJ$6:$AJ$38)</f>
        <v>1.7310882392816251E-3</v>
      </c>
      <c r="F176" s="30">
        <f>SUMPRODUCT(F$6:F$38,$AJ$6:$AJ$38)/SUM($AJ$6:$AJ$38)</f>
        <v>3.2864644265829519E-3</v>
      </c>
      <c r="G176" s="30">
        <f>SUMPRODUCT(G$6:G$38,$AJ$6:$AJ$38)/SUM($AJ$6:$AJ$38)</f>
        <v>3.2231517810611459E-3</v>
      </c>
      <c r="H176" s="30">
        <f>SUMPRODUCT(H$6:H$38,$AJ$6:$AJ$38)/SUM($AJ$6:$AJ$38)</f>
        <v>2.6425553114256296E-2</v>
      </c>
      <c r="I176" s="30">
        <f>SUMPRODUCT(I$6:I$38,$AJ$6:$AJ$38)/SUM($AJ$6:$AJ$38)</f>
        <v>5.0625069824473082E-2</v>
      </c>
      <c r="J176" s="30">
        <f>SUMPRODUCT(J$6:J$38,$AJ$6:$AJ$38)/SUM($AJ$6:$AJ$38)</f>
        <v>4.0926991129133978E-4</v>
      </c>
      <c r="K176" s="30">
        <f>SUMPRODUCT(K$6:K$38,$AJ$6:$AJ$38)/SUM($AJ$6:$AJ$38)</f>
        <v>5.9328608550822341E-3</v>
      </c>
      <c r="L176" s="30">
        <f>SUMPRODUCT(L$6:L$38,$AJ$6:$AJ$38)/SUM($AJ$6:$AJ$38)</f>
        <v>9.0962624550774995E-4</v>
      </c>
      <c r="M176" s="30">
        <f>SUMPRODUCT(M$6:M$38,$AJ$6:$AJ$38)/SUM($AJ$6:$AJ$38)</f>
        <v>1.4616455191133988E-2</v>
      </c>
      <c r="N176" s="30">
        <f>SUMPRODUCT(N$6:N$38,$AJ$6:$AJ$38)/SUM($AJ$6:$AJ$38)</f>
        <v>9.1929601731912907E-5</v>
      </c>
      <c r="O176" s="30">
        <f>SUMPRODUCT(O$6:O$38,$AJ$6:$AJ$38)/SUM($AJ$6:$AJ$38)</f>
        <v>1.5981801687044229E-3</v>
      </c>
      <c r="P176" s="30">
        <f>SUMPRODUCT(P$6:P$38,$AJ$6:$AJ$38)/SUM($AJ$6:$AJ$38)</f>
        <v>1.2850369308522222E-3</v>
      </c>
      <c r="Q176" s="30">
        <f>SUMPRODUCT(Q$6:Q$38,$AJ$6:$AJ$38)/SUM($AJ$6:$AJ$38)</f>
        <v>2.1750160109191456E-2</v>
      </c>
      <c r="R176" s="30">
        <f>SUMPRODUCT(R$6:R$38,$AJ$6:$AJ$38)/SUM($AJ$6:$AJ$38)</f>
        <v>2.4314965858370148E-3</v>
      </c>
      <c r="S176" s="30">
        <f>SUMPRODUCT(S$6:S$38,$AJ$6:$AJ$38)/SUM($AJ$6:$AJ$38)</f>
        <v>4.1618585033357351E-2</v>
      </c>
      <c r="T176" s="30">
        <f>SUMPRODUCT($T$6:$T$38,$AJ$6:$AJ$38)/SUM($AJ$6:$AJ$38)</f>
        <v>0.17766751537682748</v>
      </c>
      <c r="U176" s="30" t="n"/>
      <c r="V176" s="30">
        <f>SUMPRODUCT(V$6:V$38,$AJ$6:$AJ$38)/SUM($AJ$6:$AJ$38)</f>
        <v>5.2740019263789135E-2</v>
      </c>
      <c r="W176" s="30">
        <f>SUMPRODUCT(W$6:W$38,$AJ$6:$AJ$38)/SUM($AJ$6:$AJ$38)</f>
        <v>0.10096416269840058</v>
      </c>
      <c r="X176" s="30">
        <f>SUMPRODUCT(X$6:X$38,$AJ$6:$AJ$38)/SUM($AJ$6:$AJ$38)</f>
        <v>3.4940466198316628E-3</v>
      </c>
      <c r="Y176" s="30">
        <f>SUMPRODUCT(Y$6:Y$38,$AJ$6:$AJ$38)/SUM($AJ$6:$AJ$38)</f>
        <v>5.8705010335741853E-2</v>
      </c>
      <c r="Z176" s="30">
        <f>SUMPRODUCT(Z$6:Z$38,$AJ$6:$AJ$38)/SUM($AJ$6:$AJ$38)</f>
        <v>6.6094595017907607E-3</v>
      </c>
      <c r="AA176" s="30">
        <f>SUMPRODUCT(AA$6:AA$38,$AJ$6:$AJ$38)/SUM($AJ$6:$AJ$38)</f>
        <v>0.11207298962797985</v>
      </c>
      <c r="AB176" s="30">
        <f>SUMPRODUCT(AB$6:AB$38,$AJ$6:$AJ$38)/SUM($AJ$6:$AJ$38)</f>
        <v>0.13965389112469015</v>
      </c>
      <c r="AC176" s="30">
        <f>SUMPRODUCT(AC$6:AC$38,$AJ$6:$AJ$38)/SUM($AJ$6:$AJ$38)</f>
        <v>0.2632778211677243</v>
      </c>
      <c r="AD176" s="30">
        <f>SUMPRODUCT(AD$6:AD$38,$AJ$6:$AJ$38)/SUM($AJ$6:$AJ$38)</f>
        <v>7.4224569691858172E-2</v>
      </c>
      <c r="AE176" s="30">
        <f>SUMPRODUCT(AE$6:AE$38,$AJ$6:$AJ$38)/SUM($AJ$6:$AJ$38)</f>
        <v>1.0104185757523119E-2</v>
      </c>
      <c r="AF176" s="30">
        <f>SUMPRODUCT(AF$6:AF$38,$AJ$6:$AJ$38)/SUM($AJ$6:$AJ$38)</f>
        <v>7.867277677789E-4</v>
      </c>
      <c r="AG176" s="30">
        <f>1-T176</f>
        <v>0.82233248462317254</v>
      </c>
      <c r="AH176" s="30" t="n"/>
    </row>
    <row r="177">
      <c r="B177" t="str">
        <f>VLOOKUP(C177,'extension - productivity'!A143:B318,2,0)</f>
        <v>Estonia</v>
      </c>
      <c r="C177" t="inlineStr">
        <is>
          <t>EE</t>
        </is>
      </c>
      <c r="D177" s="30">
        <f>SUMPRODUCT(D$6:D$38,$AJ$6:$AJ$38)/SUM($AJ$6:$AJ$38)</f>
        <v>1.7325873584827175E-3</v>
      </c>
      <c r="E177" s="30">
        <f>SUMPRODUCT(E$6:E$38,$AJ$6:$AJ$38)/SUM($AJ$6:$AJ$38)</f>
        <v>1.7310882392816251E-3</v>
      </c>
      <c r="F177" s="30">
        <f>SUMPRODUCT(F$6:F$38,$AJ$6:$AJ$38)/SUM($AJ$6:$AJ$38)</f>
        <v>3.2864644265829519E-3</v>
      </c>
      <c r="G177" s="30">
        <f>SUMPRODUCT(G$6:G$38,$AJ$6:$AJ$38)/SUM($AJ$6:$AJ$38)</f>
        <v>3.2231517810611459E-3</v>
      </c>
      <c r="H177" s="30">
        <f>SUMPRODUCT(H$6:H$38,$AJ$6:$AJ$38)/SUM($AJ$6:$AJ$38)</f>
        <v>2.6425553114256296E-2</v>
      </c>
      <c r="I177" s="30">
        <f>SUMPRODUCT(I$6:I$38,$AJ$6:$AJ$38)/SUM($AJ$6:$AJ$38)</f>
        <v>5.0625069824473082E-2</v>
      </c>
      <c r="J177" s="30">
        <f>SUMPRODUCT(J$6:J$38,$AJ$6:$AJ$38)/SUM($AJ$6:$AJ$38)</f>
        <v>4.0926991129133978E-4</v>
      </c>
      <c r="K177" s="30">
        <f>SUMPRODUCT(K$6:K$38,$AJ$6:$AJ$38)/SUM($AJ$6:$AJ$38)</f>
        <v>5.9328608550822341E-3</v>
      </c>
      <c r="L177" s="30">
        <f>SUMPRODUCT(L$6:L$38,$AJ$6:$AJ$38)/SUM($AJ$6:$AJ$38)</f>
        <v>9.0962624550774995E-4</v>
      </c>
      <c r="M177" s="30">
        <f>SUMPRODUCT(M$6:M$38,$AJ$6:$AJ$38)/SUM($AJ$6:$AJ$38)</f>
        <v>1.4616455191133988E-2</v>
      </c>
      <c r="N177" s="30">
        <f>SUMPRODUCT(N$6:N$38,$AJ$6:$AJ$38)/SUM($AJ$6:$AJ$38)</f>
        <v>9.1929601731912907E-5</v>
      </c>
      <c r="O177" s="30">
        <f>SUMPRODUCT(O$6:O$38,$AJ$6:$AJ$38)/SUM($AJ$6:$AJ$38)</f>
        <v>1.5981801687044229E-3</v>
      </c>
      <c r="P177" s="30">
        <f>SUMPRODUCT(P$6:P$38,$AJ$6:$AJ$38)/SUM($AJ$6:$AJ$38)</f>
        <v>1.2850369308522222E-3</v>
      </c>
      <c r="Q177" s="30">
        <f>SUMPRODUCT(Q$6:Q$38,$AJ$6:$AJ$38)/SUM($AJ$6:$AJ$38)</f>
        <v>2.1750160109191456E-2</v>
      </c>
      <c r="R177" s="30">
        <f>SUMPRODUCT(R$6:R$38,$AJ$6:$AJ$38)/SUM($AJ$6:$AJ$38)</f>
        <v>2.4314965858370148E-3</v>
      </c>
      <c r="S177" s="30">
        <f>SUMPRODUCT(S$6:S$38,$AJ$6:$AJ$38)/SUM($AJ$6:$AJ$38)</f>
        <v>4.1618585033357351E-2</v>
      </c>
      <c r="T177" s="30">
        <f>SUMPRODUCT($T$6:$T$38,$AJ$6:$AJ$38)/SUM($AJ$6:$AJ$38)</f>
        <v>0.17766751537682748</v>
      </c>
      <c r="U177" s="30" t="n"/>
      <c r="V177" s="30">
        <f>SUMPRODUCT(V$6:V$38,$AJ$6:$AJ$38)/SUM($AJ$6:$AJ$38)</f>
        <v>5.2740019263789135E-2</v>
      </c>
      <c r="W177" s="30">
        <f>SUMPRODUCT(W$6:W$38,$AJ$6:$AJ$38)/SUM($AJ$6:$AJ$38)</f>
        <v>0.10096416269840058</v>
      </c>
      <c r="X177" s="30">
        <f>SUMPRODUCT(X$6:X$38,$AJ$6:$AJ$38)/SUM($AJ$6:$AJ$38)</f>
        <v>3.4940466198316628E-3</v>
      </c>
      <c r="Y177" s="30">
        <f>SUMPRODUCT(Y$6:Y$38,$AJ$6:$AJ$38)/SUM($AJ$6:$AJ$38)</f>
        <v>5.8705010335741853E-2</v>
      </c>
      <c r="Z177" s="30">
        <f>SUMPRODUCT(Z$6:Z$38,$AJ$6:$AJ$38)/SUM($AJ$6:$AJ$38)</f>
        <v>6.6094595017907607E-3</v>
      </c>
      <c r="AA177" s="30">
        <f>SUMPRODUCT(AA$6:AA$38,$AJ$6:$AJ$38)/SUM($AJ$6:$AJ$38)</f>
        <v>0.11207298962797985</v>
      </c>
      <c r="AB177" s="30">
        <f>SUMPRODUCT(AB$6:AB$38,$AJ$6:$AJ$38)/SUM($AJ$6:$AJ$38)</f>
        <v>0.13965389112469015</v>
      </c>
      <c r="AC177" s="30">
        <f>SUMPRODUCT(AC$6:AC$38,$AJ$6:$AJ$38)/SUM($AJ$6:$AJ$38)</f>
        <v>0.2632778211677243</v>
      </c>
      <c r="AD177" s="30">
        <f>SUMPRODUCT(AD$6:AD$38,$AJ$6:$AJ$38)/SUM($AJ$6:$AJ$38)</f>
        <v>7.4224569691858172E-2</v>
      </c>
      <c r="AE177" s="30">
        <f>SUMPRODUCT(AE$6:AE$38,$AJ$6:$AJ$38)/SUM($AJ$6:$AJ$38)</f>
        <v>1.0104185757523119E-2</v>
      </c>
      <c r="AF177" s="30">
        <f>SUMPRODUCT(AF$6:AF$38,$AJ$6:$AJ$38)/SUM($AJ$6:$AJ$38)</f>
        <v>7.867277677789E-4</v>
      </c>
      <c r="AG177" s="30">
        <f>1-T177</f>
        <v>0.82233248462317254</v>
      </c>
      <c r="AH177" s="30" t="n"/>
    </row>
    <row r="178">
      <c r="B178" t="str">
        <f>VLOOKUP(C178,'extension - productivity'!A144:B319,2,0)</f>
        <v>Russia</v>
      </c>
      <c r="C178" t="inlineStr">
        <is>
          <t>RU</t>
        </is>
      </c>
      <c r="D178" s="30">
        <f>SUMPRODUCT(D$6:D$38,$AJ$6:$AJ$38)/SUM($AJ$6:$AJ$38)</f>
        <v>1.7325873584827175E-3</v>
      </c>
      <c r="E178" s="30">
        <f>SUMPRODUCT(E$6:E$38,$AJ$6:$AJ$38)/SUM($AJ$6:$AJ$38)</f>
        <v>1.7310882392816251E-3</v>
      </c>
      <c r="F178" s="30">
        <f>SUMPRODUCT(F$6:F$38,$AJ$6:$AJ$38)/SUM($AJ$6:$AJ$38)</f>
        <v>3.2864644265829519E-3</v>
      </c>
      <c r="G178" s="30">
        <f>SUMPRODUCT(G$6:G$38,$AJ$6:$AJ$38)/SUM($AJ$6:$AJ$38)</f>
        <v>3.2231517810611459E-3</v>
      </c>
      <c r="H178" s="30">
        <f>SUMPRODUCT(H$6:H$38,$AJ$6:$AJ$38)/SUM($AJ$6:$AJ$38)</f>
        <v>2.6425553114256296E-2</v>
      </c>
      <c r="I178" s="30">
        <f>SUMPRODUCT(I$6:I$38,$AJ$6:$AJ$38)/SUM($AJ$6:$AJ$38)</f>
        <v>5.0625069824473082E-2</v>
      </c>
      <c r="J178" s="30">
        <f>SUMPRODUCT(J$6:J$38,$AJ$6:$AJ$38)/SUM($AJ$6:$AJ$38)</f>
        <v>4.0926991129133978E-4</v>
      </c>
      <c r="K178" s="30">
        <f>SUMPRODUCT(K$6:K$38,$AJ$6:$AJ$38)/SUM($AJ$6:$AJ$38)</f>
        <v>5.9328608550822341E-3</v>
      </c>
      <c r="L178" s="30">
        <f>SUMPRODUCT(L$6:L$38,$AJ$6:$AJ$38)/SUM($AJ$6:$AJ$38)</f>
        <v>9.0962624550774995E-4</v>
      </c>
      <c r="M178" s="30">
        <f>SUMPRODUCT(M$6:M$38,$AJ$6:$AJ$38)/SUM($AJ$6:$AJ$38)</f>
        <v>1.4616455191133988E-2</v>
      </c>
      <c r="N178" s="30">
        <f>SUMPRODUCT(N$6:N$38,$AJ$6:$AJ$38)/SUM($AJ$6:$AJ$38)</f>
        <v>9.1929601731912907E-5</v>
      </c>
      <c r="O178" s="30">
        <f>SUMPRODUCT(O$6:O$38,$AJ$6:$AJ$38)/SUM($AJ$6:$AJ$38)</f>
        <v>1.5981801687044229E-3</v>
      </c>
      <c r="P178" s="30">
        <f>SUMPRODUCT(P$6:P$38,$AJ$6:$AJ$38)/SUM($AJ$6:$AJ$38)</f>
        <v>1.2850369308522222E-3</v>
      </c>
      <c r="Q178" s="30">
        <f>SUMPRODUCT(Q$6:Q$38,$AJ$6:$AJ$38)/SUM($AJ$6:$AJ$38)</f>
        <v>2.1750160109191456E-2</v>
      </c>
      <c r="R178" s="30">
        <f>SUMPRODUCT(R$6:R$38,$AJ$6:$AJ$38)/SUM($AJ$6:$AJ$38)</f>
        <v>2.4314965858370148E-3</v>
      </c>
      <c r="S178" s="30">
        <f>SUMPRODUCT(S$6:S$38,$AJ$6:$AJ$38)/SUM($AJ$6:$AJ$38)</f>
        <v>4.1618585033357351E-2</v>
      </c>
      <c r="T178" s="30">
        <f>SUMPRODUCT($T$6:$T$38,$AJ$6:$AJ$38)/SUM($AJ$6:$AJ$38)</f>
        <v>0.17766751537682748</v>
      </c>
      <c r="U178" s="30" t="n"/>
      <c r="V178" s="30">
        <f>SUMPRODUCT(V$6:V$38,$AJ$6:$AJ$38)/SUM($AJ$6:$AJ$38)</f>
        <v>5.2740019263789135E-2</v>
      </c>
      <c r="W178" s="30">
        <f>SUMPRODUCT(W$6:W$38,$AJ$6:$AJ$38)/SUM($AJ$6:$AJ$38)</f>
        <v>0.10096416269840058</v>
      </c>
      <c r="X178" s="30">
        <f>SUMPRODUCT(X$6:X$38,$AJ$6:$AJ$38)/SUM($AJ$6:$AJ$38)</f>
        <v>3.4940466198316628E-3</v>
      </c>
      <c r="Y178" s="30">
        <f>SUMPRODUCT(Y$6:Y$38,$AJ$6:$AJ$38)/SUM($AJ$6:$AJ$38)</f>
        <v>5.8705010335741853E-2</v>
      </c>
      <c r="Z178" s="30">
        <f>SUMPRODUCT(Z$6:Z$38,$AJ$6:$AJ$38)/SUM($AJ$6:$AJ$38)</f>
        <v>6.6094595017907607E-3</v>
      </c>
      <c r="AA178" s="30">
        <f>SUMPRODUCT(AA$6:AA$38,$AJ$6:$AJ$38)/SUM($AJ$6:$AJ$38)</f>
        <v>0.11207298962797985</v>
      </c>
      <c r="AB178" s="30">
        <f>SUMPRODUCT(AB$6:AB$38,$AJ$6:$AJ$38)/SUM($AJ$6:$AJ$38)</f>
        <v>0.13965389112469015</v>
      </c>
      <c r="AC178" s="30">
        <f>SUMPRODUCT(AC$6:AC$38,$AJ$6:$AJ$38)/SUM($AJ$6:$AJ$38)</f>
        <v>0.2632778211677243</v>
      </c>
      <c r="AD178" s="30">
        <f>SUMPRODUCT(AD$6:AD$38,$AJ$6:$AJ$38)/SUM($AJ$6:$AJ$38)</f>
        <v>7.4224569691858172E-2</v>
      </c>
      <c r="AE178" s="30">
        <f>SUMPRODUCT(AE$6:AE$38,$AJ$6:$AJ$38)/SUM($AJ$6:$AJ$38)</f>
        <v>1.0104185757523119E-2</v>
      </c>
      <c r="AF178" s="30">
        <f>SUMPRODUCT(AF$6:AF$38,$AJ$6:$AJ$38)/SUM($AJ$6:$AJ$38)</f>
        <v>7.867277677789E-4</v>
      </c>
      <c r="AG178" s="30">
        <f>1-T178</f>
        <v>0.82233248462317254</v>
      </c>
      <c r="AH178" s="30" t="n"/>
    </row>
    <row r="179">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c r="AB179" s="30" t="n"/>
      <c r="AC179" s="30" t="n"/>
      <c r="AD179" s="30" t="n"/>
      <c r="AE179" s="30" t="n"/>
      <c r="AF179" s="30" t="n"/>
      <c r="AG179" s="30" t="n"/>
      <c r="AH179" s="30" t="n"/>
    </row>
    <row r="180">
      <c r="H180" s="30" t="n"/>
    </row>
    <row r="181">
      <c r="B181" s="28" t="inlineStr">
        <is>
          <t>lifetime</t>
        </is>
      </c>
      <c r="C181" t="n">
        <v>30</v>
      </c>
      <c r="D181" t="inlineStr">
        <is>
          <t>years</t>
        </is>
      </c>
    </row>
    <row r="182">
      <c r="B182" s="28" t="inlineStr">
        <is>
          <t>production [kWh/kWp]</t>
        </is>
      </c>
      <c r="C182" t="inlineStr">
        <is>
          <t>PT</t>
        </is>
      </c>
      <c r="D182" t="inlineStr">
        <is>
          <t>IL</t>
        </is>
      </c>
      <c r="E182" t="inlineStr">
        <is>
          <t>SE</t>
        </is>
      </c>
      <c r="F182" t="inlineStr">
        <is>
          <t>FR</t>
        </is>
      </c>
      <c r="G182" t="inlineStr">
        <is>
          <t>TR</t>
        </is>
      </c>
      <c r="H182" t="inlineStr">
        <is>
          <t>NZ</t>
        </is>
      </c>
      <c r="I182" t="inlineStr">
        <is>
          <t>MY</t>
        </is>
      </c>
      <c r="J182" t="inlineStr">
        <is>
          <t>CN</t>
        </is>
      </c>
      <c r="K182" t="inlineStr">
        <is>
          <t>TH</t>
        </is>
      </c>
      <c r="L182" t="inlineStr">
        <is>
          <t>ZA</t>
        </is>
      </c>
      <c r="M182" t="inlineStr">
        <is>
          <t>JP</t>
        </is>
      </c>
      <c r="N182" t="inlineStr">
        <is>
          <t>CH</t>
        </is>
      </c>
      <c r="O182" t="inlineStr">
        <is>
          <t>DE</t>
        </is>
      </c>
      <c r="P182" t="inlineStr">
        <is>
          <t>KR</t>
        </is>
      </c>
      <c r="Q182" t="inlineStr">
        <is>
          <t>AT</t>
        </is>
      </c>
      <c r="R182" t="inlineStr">
        <is>
          <t>GR</t>
        </is>
      </c>
      <c r="S182" t="inlineStr">
        <is>
          <t>IE</t>
        </is>
      </c>
      <c r="T182" t="inlineStr">
        <is>
          <t>AU</t>
        </is>
      </c>
      <c r="U182" t="inlineStr">
        <is>
          <t>IT</t>
        </is>
      </c>
      <c r="V182" t="inlineStr">
        <is>
          <t>MX</t>
        </is>
      </c>
      <c r="W182" t="inlineStr">
        <is>
          <t>NL</t>
        </is>
      </c>
      <c r="X182" t="inlineStr">
        <is>
          <t>GB</t>
        </is>
      </c>
      <c r="Y182" t="inlineStr">
        <is>
          <t>ES</t>
        </is>
      </c>
      <c r="Z182" t="inlineStr">
        <is>
          <t>CL</t>
        </is>
      </c>
      <c r="AA182" t="inlineStr">
        <is>
          <t>HU</t>
        </is>
      </c>
      <c r="AB182" t="inlineStr">
        <is>
          <t>CZ</t>
        </is>
      </c>
      <c r="AC182" t="inlineStr">
        <is>
          <t>CA</t>
        </is>
      </c>
      <c r="AD182" t="inlineStr">
        <is>
          <t>US</t>
        </is>
      </c>
      <c r="AE182" t="inlineStr">
        <is>
          <t>NO</t>
        </is>
      </c>
      <c r="AF182" t="inlineStr">
        <is>
          <t>FI</t>
        </is>
      </c>
      <c r="AG182" t="inlineStr">
        <is>
          <t>BE</t>
        </is>
      </c>
      <c r="AH182" t="inlineStr">
        <is>
          <t>DK</t>
        </is>
      </c>
      <c r="AI182" t="inlineStr">
        <is>
          <t>LU</t>
        </is>
      </c>
    </row>
    <row r="183" ht="16" customHeight="1" s="29">
      <c r="B183" s="3" t="inlineStr">
        <is>
          <t>roof-top</t>
        </is>
      </c>
      <c r="C183" s="3" t="n">
        <v>1427</v>
      </c>
      <c r="D183" t="n">
        <v>1695</v>
      </c>
      <c r="E183" t="n">
        <v>919</v>
      </c>
      <c r="F183" t="n">
        <v>968</v>
      </c>
      <c r="G183" t="n">
        <v>1388</v>
      </c>
      <c r="H183" t="n">
        <v>1240</v>
      </c>
      <c r="I183" t="n">
        <v>1332</v>
      </c>
      <c r="J183" t="n">
        <v>971</v>
      </c>
      <c r="K183" t="n">
        <v>1436</v>
      </c>
      <c r="L183" t="n">
        <v>1634</v>
      </c>
      <c r="M183" t="n">
        <v>1024</v>
      </c>
      <c r="N183" t="n">
        <v>976</v>
      </c>
      <c r="O183" t="n">
        <v>922</v>
      </c>
      <c r="P183" t="n">
        <v>1129</v>
      </c>
      <c r="Q183" t="n">
        <v>1044</v>
      </c>
      <c r="R183" t="n">
        <v>1323</v>
      </c>
      <c r="S183" t="n">
        <v>796</v>
      </c>
      <c r="T183" t="n">
        <v>1240</v>
      </c>
      <c r="U183" t="n">
        <v>1298</v>
      </c>
      <c r="V183" t="n">
        <v>1612</v>
      </c>
      <c r="W183" t="n">
        <v>937</v>
      </c>
      <c r="X183" t="n">
        <v>848</v>
      </c>
      <c r="Y183" t="n">
        <v>1423</v>
      </c>
      <c r="Z183" t="n">
        <v>1603</v>
      </c>
      <c r="AA183" t="n">
        <v>1090</v>
      </c>
      <c r="AB183" t="n">
        <v>944</v>
      </c>
      <c r="AC183" t="n">
        <v>1173</v>
      </c>
      <c r="AD183" t="n">
        <v>1401</v>
      </c>
      <c r="AE183" t="n">
        <v>832</v>
      </c>
      <c r="AF183" t="n">
        <v>891</v>
      </c>
      <c r="AG183" t="n">
        <v>908</v>
      </c>
      <c r="AH183" t="n">
        <v>971</v>
      </c>
      <c r="AI183" t="n">
        <v>908</v>
      </c>
    </row>
    <row r="184">
      <c r="B184" t="inlineStr">
        <is>
          <t>façade</t>
        </is>
      </c>
      <c r="C184" t="n">
        <v>999</v>
      </c>
      <c r="D184" t="n">
        <v>1187</v>
      </c>
      <c r="E184" t="n">
        <v>643</v>
      </c>
      <c r="F184" t="n">
        <v>678</v>
      </c>
      <c r="G184" t="n">
        <v>971</v>
      </c>
      <c r="H184" t="n">
        <v>868</v>
      </c>
      <c r="I184" t="n">
        <v>933</v>
      </c>
      <c r="J184" t="n">
        <v>679</v>
      </c>
      <c r="K184" t="n">
        <v>1005</v>
      </c>
      <c r="L184" t="n">
        <v>1144</v>
      </c>
      <c r="M184" t="n">
        <v>717</v>
      </c>
      <c r="N184" t="n">
        <v>683</v>
      </c>
      <c r="O184" t="n">
        <v>645</v>
      </c>
      <c r="P184" t="n">
        <v>790</v>
      </c>
      <c r="Q184" t="n">
        <v>731</v>
      </c>
      <c r="R184" t="n">
        <v>926</v>
      </c>
      <c r="S184" t="n">
        <v>557</v>
      </c>
      <c r="T184" t="n">
        <v>868</v>
      </c>
      <c r="U184" t="n">
        <v>908</v>
      </c>
      <c r="V184" t="n">
        <v>1128</v>
      </c>
      <c r="W184" t="n">
        <v>656</v>
      </c>
      <c r="X184" t="n">
        <v>593</v>
      </c>
      <c r="Y184" t="n">
        <v>996</v>
      </c>
      <c r="Z184" t="n">
        <v>1122</v>
      </c>
      <c r="AA184" t="n">
        <v>763</v>
      </c>
      <c r="AB184" t="n">
        <v>661</v>
      </c>
      <c r="AC184" t="n">
        <v>821</v>
      </c>
      <c r="AD184" t="n">
        <v>981</v>
      </c>
      <c r="AE184" t="n">
        <v>583</v>
      </c>
      <c r="AF184" t="n">
        <v>624</v>
      </c>
      <c r="AG184" t="n">
        <v>635</v>
      </c>
      <c r="AH184" t="n">
        <v>680</v>
      </c>
      <c r="AI184" t="n">
        <v>635</v>
      </c>
    </row>
    <row r="185">
      <c r="B185" t="inlineStr">
        <is>
          <t>central</t>
        </is>
      </c>
      <c r="C185" t="n">
        <v>1513</v>
      </c>
      <c r="D185" t="n">
        <v>1798</v>
      </c>
      <c r="E185" t="n">
        <v>974</v>
      </c>
      <c r="F185" t="n">
        <v>1026</v>
      </c>
      <c r="G185" t="n">
        <v>1471</v>
      </c>
      <c r="H185" t="n">
        <v>1315</v>
      </c>
      <c r="I185" t="n">
        <v>1413</v>
      </c>
      <c r="J185" t="n">
        <v>1029</v>
      </c>
      <c r="K185" t="n">
        <v>1522</v>
      </c>
      <c r="L185" t="n">
        <v>1733</v>
      </c>
      <c r="M185" t="n">
        <v>1086</v>
      </c>
      <c r="N185" t="n">
        <v>1040</v>
      </c>
      <c r="O185" t="n">
        <v>978</v>
      </c>
      <c r="P185" t="n">
        <v>1197</v>
      </c>
      <c r="Q185" t="n">
        <v>1111</v>
      </c>
      <c r="R185" t="n">
        <v>1402</v>
      </c>
      <c r="S185" t="n">
        <v>844</v>
      </c>
      <c r="T185" t="n">
        <v>1314</v>
      </c>
      <c r="U185" t="n">
        <v>1376</v>
      </c>
      <c r="V185" t="n">
        <v>1709</v>
      </c>
      <c r="W185" t="n">
        <v>994</v>
      </c>
      <c r="X185" t="n">
        <v>899</v>
      </c>
      <c r="Y185" t="n">
        <v>1509</v>
      </c>
      <c r="Z185" t="n">
        <v>1699</v>
      </c>
      <c r="AA185" t="n">
        <v>1156</v>
      </c>
      <c r="AB185" t="n">
        <v>1101</v>
      </c>
      <c r="AC185" t="n">
        <v>1243</v>
      </c>
      <c r="AD185" t="n">
        <v>1485</v>
      </c>
      <c r="AE185" t="n">
        <v>882</v>
      </c>
      <c r="AF185" t="n">
        <v>945</v>
      </c>
      <c r="AG185" t="n">
        <v>962</v>
      </c>
      <c r="AH185" t="n">
        <v>1030</v>
      </c>
      <c r="AI185" t="n">
        <v>962</v>
      </c>
    </row>
    <row r="186"/>
    <row r="187"/>
    <row r="188">
      <c r="B188" t="inlineStr">
        <is>
          <t>Correction factors for roof-top and facade compared to central</t>
        </is>
      </c>
    </row>
    <row r="189">
      <c r="B189" s="28" t="inlineStr">
        <is>
          <t>production [kWh/kWp]</t>
        </is>
      </c>
      <c r="C189" t="inlineStr">
        <is>
          <t>PT</t>
        </is>
      </c>
      <c r="D189" t="inlineStr">
        <is>
          <t>IL</t>
        </is>
      </c>
      <c r="E189" t="inlineStr">
        <is>
          <t>SE</t>
        </is>
      </c>
      <c r="F189" t="inlineStr">
        <is>
          <t>FR</t>
        </is>
      </c>
      <c r="G189" t="inlineStr">
        <is>
          <t>TR</t>
        </is>
      </c>
      <c r="H189" t="inlineStr">
        <is>
          <t>NZ</t>
        </is>
      </c>
      <c r="I189" t="inlineStr">
        <is>
          <t>MY</t>
        </is>
      </c>
      <c r="J189" t="inlineStr">
        <is>
          <t>CN</t>
        </is>
      </c>
      <c r="K189" t="inlineStr">
        <is>
          <t>TH</t>
        </is>
      </c>
      <c r="L189" t="inlineStr">
        <is>
          <t>ZA</t>
        </is>
      </c>
      <c r="M189" t="inlineStr">
        <is>
          <t>JP</t>
        </is>
      </c>
      <c r="N189" t="inlineStr">
        <is>
          <t>CH</t>
        </is>
      </c>
      <c r="O189" t="inlineStr">
        <is>
          <t>DE</t>
        </is>
      </c>
      <c r="P189" t="inlineStr">
        <is>
          <t>KR</t>
        </is>
      </c>
      <c r="Q189" t="inlineStr">
        <is>
          <t>AT</t>
        </is>
      </c>
      <c r="R189" t="inlineStr">
        <is>
          <t>GR</t>
        </is>
      </c>
      <c r="S189" t="inlineStr">
        <is>
          <t>IE</t>
        </is>
      </c>
      <c r="T189" t="inlineStr">
        <is>
          <t>AU</t>
        </is>
      </c>
      <c r="U189" t="inlineStr">
        <is>
          <t>IT</t>
        </is>
      </c>
      <c r="V189" t="inlineStr">
        <is>
          <t>MX</t>
        </is>
      </c>
      <c r="W189" t="inlineStr">
        <is>
          <t>NL</t>
        </is>
      </c>
      <c r="X189" t="inlineStr">
        <is>
          <t>GB</t>
        </is>
      </c>
      <c r="Y189" t="inlineStr">
        <is>
          <t>ES</t>
        </is>
      </c>
      <c r="Z189" t="inlineStr">
        <is>
          <t>CL</t>
        </is>
      </c>
      <c r="AA189" t="inlineStr">
        <is>
          <t>HU</t>
        </is>
      </c>
      <c r="AB189" t="inlineStr">
        <is>
          <t>CZ</t>
        </is>
      </c>
      <c r="AC189" t="inlineStr">
        <is>
          <t>CA</t>
        </is>
      </c>
      <c r="AD189" t="inlineStr">
        <is>
          <t>US</t>
        </is>
      </c>
      <c r="AE189" t="inlineStr">
        <is>
          <t>NO</t>
        </is>
      </c>
      <c r="AF189" t="inlineStr">
        <is>
          <t>FI</t>
        </is>
      </c>
      <c r="AG189" t="inlineStr">
        <is>
          <t>BE</t>
        </is>
      </c>
      <c r="AH189" t="inlineStr">
        <is>
          <t>DK</t>
        </is>
      </c>
      <c r="AI189" t="inlineStr">
        <is>
          <t>LU</t>
        </is>
      </c>
    </row>
    <row r="190" ht="16" customHeight="1" s="29">
      <c r="B190" s="3" t="inlineStr">
        <is>
          <t>roof-top</t>
        </is>
      </c>
      <c r="C190" s="24">
        <f>C183/C185</f>
        <v>0.94315928618638467</v>
      </c>
      <c r="D190" s="24">
        <f>D183/D185</f>
        <v>0.94271412680756395</v>
      </c>
      <c r="E190" s="24">
        <f>E183/E185</f>
        <v>0.94353182751540043</v>
      </c>
      <c r="F190" s="24">
        <f>F183/F185</f>
        <v>0.94346978557504868</v>
      </c>
      <c r="G190" s="24">
        <f>G183/G185</f>
        <v>0.94357579877634268</v>
      </c>
      <c r="H190" s="24">
        <f>H183/H185</f>
        <v>0.94296577946768056</v>
      </c>
      <c r="I190" s="24">
        <f>I183/I185</f>
        <v>0.9426751592356688</v>
      </c>
      <c r="J190" s="24">
        <f>J183/J185</f>
        <v>0.94363459669582117</v>
      </c>
      <c r="K190" s="24">
        <f>K183/K185</f>
        <v>0.9434954007884363</v>
      </c>
      <c r="L190" s="24">
        <f>L183/L185</f>
        <v>0.94287362954414311</v>
      </c>
      <c r="M190" s="24">
        <f>M183/M185</f>
        <v>0.94290976058931864</v>
      </c>
      <c r="N190" s="24">
        <f>N183/N185</f>
        <v>0.93846153846153846</v>
      </c>
      <c r="O190" s="24">
        <f>O183/O185</f>
        <v>0.94274028629856854</v>
      </c>
      <c r="P190" s="24">
        <f>P183/P185</f>
        <v>0.94319131161236425</v>
      </c>
      <c r="Q190" s="24">
        <f>Q183/Q185</f>
        <v>0.93969396939693972</v>
      </c>
      <c r="R190" s="24">
        <f>R183/R185</f>
        <v>0.94365192582025681</v>
      </c>
      <c r="S190" s="24">
        <f>S183/S185</f>
        <v>0.94312796208530802</v>
      </c>
      <c r="T190" s="24">
        <f>T183/T185</f>
        <v>0.94368340943683404</v>
      </c>
      <c r="U190" s="24">
        <f>U183/U185</f>
        <v>0.9433139534883721</v>
      </c>
      <c r="V190" s="24">
        <f>V183/V185</f>
        <v>0.94324166179052082</v>
      </c>
      <c r="W190" s="24">
        <f>W183/W185</f>
        <v>0.94265593561368211</v>
      </c>
      <c r="X190" s="24">
        <f>X183/X185</f>
        <v>0.94327030033370407</v>
      </c>
      <c r="Y190" s="24">
        <f>Y183/Y185</f>
        <v>0.94300861497680588</v>
      </c>
      <c r="Z190" s="24">
        <f>Z183/Z185</f>
        <v>0.94349617422012944</v>
      </c>
      <c r="AA190" s="24">
        <f>AA183/AA185</f>
        <v>0.94290657439446368</v>
      </c>
      <c r="AB190" s="24">
        <f>AB183/AB185</f>
        <v>0.85740236148955495</v>
      </c>
      <c r="AC190" s="24">
        <f>AC183/AC185</f>
        <v>0.9436846339501207</v>
      </c>
      <c r="AD190" s="24">
        <f>AD183/AD185</f>
        <v>0.9434343434343434</v>
      </c>
      <c r="AE190" s="24">
        <f>AE183/AE185</f>
        <v>0.94331065759637189</v>
      </c>
      <c r="AF190" s="24">
        <f>AF183/AF185</f>
        <v>0.94285714285714284</v>
      </c>
      <c r="AG190" s="24">
        <f>AG183/AG185</f>
        <v>0.94386694386694392</v>
      </c>
      <c r="AH190" s="24">
        <f>AH183/AH185</f>
        <v>0.94271844660194171</v>
      </c>
      <c r="AI190" s="24">
        <f>AI183/AI185</f>
        <v>0.94386694386694392</v>
      </c>
    </row>
    <row r="191">
      <c r="B191" t="inlineStr">
        <is>
          <t>façade</t>
        </is>
      </c>
      <c r="C191" s="25">
        <f>C184/C185</f>
        <v>0.66027759418374088</v>
      </c>
      <c r="D191" s="25">
        <f>D184/D185</f>
        <v>0.66017797552836488</v>
      </c>
      <c r="E191" s="25">
        <f>E184/E185</f>
        <v>0.66016427104722797</v>
      </c>
      <c r="F191" s="25">
        <f>F184/F185</f>
        <v>0.66081871345029242</v>
      </c>
      <c r="G191" s="25">
        <f>G184/G185</f>
        <v>0.66009517335146162</v>
      </c>
      <c r="H191" s="25">
        <f>H184/H185</f>
        <v>0.66007604562737643</v>
      </c>
      <c r="I191" s="25">
        <f>I184/I185</f>
        <v>0.66029723991507427</v>
      </c>
      <c r="J191" s="25">
        <f>J184/J185</f>
        <v>0.65986394557823125</v>
      </c>
      <c r="K191" s="25">
        <f>K184/K185</f>
        <v>0.66031537450722733</v>
      </c>
      <c r="L191" s="25">
        <f>L184/L185</f>
        <v>0.66012694748990186</v>
      </c>
      <c r="M191" s="25">
        <f>M184/M185</f>
        <v>0.66022099447513816</v>
      </c>
      <c r="N191" s="25">
        <f>N184/N185</f>
        <v>0.65673076923076923</v>
      </c>
      <c r="O191" s="25">
        <f>O184/O185</f>
        <v>0.6595092024539877</v>
      </c>
      <c r="P191" s="25">
        <f>P184/P185</f>
        <v>0.65998329156223889</v>
      </c>
      <c r="Q191" s="25">
        <f>Q184/Q185</f>
        <v>0.65796579657965792</v>
      </c>
      <c r="R191" s="25">
        <f>R184/R185</f>
        <v>0.6604850213980028</v>
      </c>
      <c r="S191" s="25">
        <f>S184/S185</f>
        <v>0.65995260663507105</v>
      </c>
      <c r="T191" s="25">
        <f>T184/T185</f>
        <v>0.66057838660578383</v>
      </c>
      <c r="U191" s="25">
        <f>U184/U185</f>
        <v>0.65988372093023251</v>
      </c>
      <c r="V191" s="25">
        <f>V184/V185</f>
        <v>0.66003510825043887</v>
      </c>
      <c r="W191" s="25">
        <f>W184/W185</f>
        <v>0.65995975855130784</v>
      </c>
      <c r="X191" s="25">
        <f>X184/X185</f>
        <v>0.65962180200222464</v>
      </c>
      <c r="Y191" s="25">
        <f>Y184/Y185</f>
        <v>0.66003976143141152</v>
      </c>
      <c r="Z191" s="25">
        <f>Z184/Z185</f>
        <v>0.66038846380223659</v>
      </c>
      <c r="AA191" s="25">
        <f>AA184/AA185</f>
        <v>0.66003460207612452</v>
      </c>
      <c r="AB191" s="25">
        <f>AB184/AB185</f>
        <v>0.60036330608537691</v>
      </c>
      <c r="AC191" s="25">
        <f>AC184/AC185</f>
        <v>0.6604987932421561</v>
      </c>
      <c r="AD191" s="25">
        <f>AD184/AD185</f>
        <v>0.66060606060606064</v>
      </c>
      <c r="AE191" s="25">
        <f>AE184/AE185</f>
        <v>0.66099773242630389</v>
      </c>
      <c r="AF191" s="25">
        <f>AF184/AF185</f>
        <v>0.6603174603174603</v>
      </c>
      <c r="AG191" s="25">
        <f>AG184/AG185</f>
        <v>0.66008316008316004</v>
      </c>
      <c r="AH191" s="25">
        <f>AH184/AH185</f>
        <v>0.66019417475728159</v>
      </c>
      <c r="AI191" s="25">
        <f>AI184/AI185</f>
        <v>0.66008316008316004</v>
      </c>
    </row>
    <row r="192">
      <c r="B192" t="inlineStr">
        <is>
          <t>central</t>
        </is>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c r="V192" t="n">
        <v>1</v>
      </c>
      <c r="W192" t="n">
        <v>1</v>
      </c>
      <c r="X192" t="n">
        <v>1</v>
      </c>
      <c r="Y192" t="n">
        <v>1</v>
      </c>
      <c r="Z192" t="n">
        <v>1</v>
      </c>
      <c r="AA192" t="n">
        <v>1</v>
      </c>
      <c r="AB192" t="n">
        <v>1</v>
      </c>
      <c r="AC192" t="n">
        <v>1</v>
      </c>
      <c r="AD192" t="n">
        <v>1</v>
      </c>
      <c r="AE192" t="n">
        <v>1</v>
      </c>
      <c r="AF192" t="n">
        <v>1</v>
      </c>
      <c r="AG192" t="n">
        <v>1</v>
      </c>
      <c r="AH192" t="n">
        <v>1</v>
      </c>
      <c r="AI192" t="n">
        <v>1</v>
      </c>
    </row>
    <row r="193" ht="16" customHeight="1" s="29">
      <c r="B193" s="1" t="n"/>
    </row>
    <row r="194">
      <c r="B194" t="inlineStr">
        <is>
          <t>Countries extension (productivity figures from Global Solar Atlas)</t>
        </is>
      </c>
    </row>
    <row r="195">
      <c r="B195" s="28" t="inlineStr">
        <is>
          <t>production [kWh/kWp]</t>
        </is>
      </c>
      <c r="C195" t="inlineStr">
        <is>
          <t>NA</t>
        </is>
      </c>
      <c r="D195" t="inlineStr">
        <is>
          <t>EG</t>
        </is>
      </c>
      <c r="E195" t="inlineStr">
        <is>
          <t>JO</t>
        </is>
      </c>
      <c r="F195" t="inlineStr">
        <is>
          <t>LY</t>
        </is>
      </c>
      <c r="G195" t="inlineStr">
        <is>
          <t>YE</t>
        </is>
      </c>
      <c r="H195" t="inlineStr">
        <is>
          <t>SA</t>
        </is>
      </c>
      <c r="I195" t="inlineStr">
        <is>
          <t>EH</t>
        </is>
      </c>
      <c r="J195" t="inlineStr">
        <is>
          <t>BW</t>
        </is>
      </c>
      <c r="K195" t="inlineStr">
        <is>
          <t>OM</t>
        </is>
      </c>
      <c r="L195" t="inlineStr">
        <is>
          <t>DZ</t>
        </is>
      </c>
      <c r="M195" t="inlineStr">
        <is>
          <t>SD</t>
        </is>
      </c>
      <c r="N195" t="inlineStr">
        <is>
          <t>LS</t>
        </is>
      </c>
      <c r="O195" t="inlineStr">
        <is>
          <t>MA</t>
        </is>
      </c>
      <c r="P195" t="inlineStr">
        <is>
          <t>NE</t>
        </is>
      </c>
      <c r="Q195" t="inlineStr">
        <is>
          <t>TD</t>
        </is>
      </c>
      <c r="R195" t="inlineStr">
        <is>
          <t>AE</t>
        </is>
      </c>
      <c r="S195" t="inlineStr">
        <is>
          <t>AF</t>
        </is>
      </c>
      <c r="T195" t="inlineStr">
        <is>
          <t>MR</t>
        </is>
      </c>
      <c r="U195" t="inlineStr">
        <is>
          <t>QA</t>
        </is>
      </c>
      <c r="V195" t="inlineStr">
        <is>
          <t>PS</t>
        </is>
      </c>
      <c r="W195" t="inlineStr">
        <is>
          <t>SY</t>
        </is>
      </c>
      <c r="X195" t="inlineStr">
        <is>
          <t>IR</t>
        </is>
      </c>
      <c r="Y195" t="inlineStr">
        <is>
          <t>ZW</t>
        </is>
      </c>
      <c r="Z195" t="inlineStr">
        <is>
          <t>ER</t>
        </is>
      </c>
      <c r="AA195" t="inlineStr">
        <is>
          <t>ZM</t>
        </is>
      </c>
      <c r="AB195" t="inlineStr">
        <is>
          <t>ML</t>
        </is>
      </c>
      <c r="AC195" t="inlineStr">
        <is>
          <t>KW</t>
        </is>
      </c>
      <c r="AD195" t="inlineStr">
        <is>
          <t>TN</t>
        </is>
      </c>
      <c r="AE195" t="inlineStr">
        <is>
          <t>MN</t>
        </is>
      </c>
      <c r="AF195" t="inlineStr">
        <is>
          <t>DJ</t>
        </is>
      </c>
      <c r="AG195" t="inlineStr">
        <is>
          <t>IQ</t>
        </is>
      </c>
      <c r="AH195" t="inlineStr">
        <is>
          <t>SV</t>
        </is>
      </c>
      <c r="AI195" t="inlineStr">
        <is>
          <t>LB</t>
        </is>
      </c>
      <c r="AJ195" t="inlineStr">
        <is>
          <t>MG</t>
        </is>
      </c>
      <c r="AK195" t="inlineStr">
        <is>
          <t>AO</t>
        </is>
      </c>
      <c r="AL195" t="inlineStr">
        <is>
          <t>ET</t>
        </is>
      </c>
      <c r="AM195" t="inlineStr">
        <is>
          <t>CY</t>
        </is>
      </c>
      <c r="AN195" t="inlineStr">
        <is>
          <t>PK</t>
        </is>
      </c>
      <c r="AO195" t="inlineStr">
        <is>
          <t>SO</t>
        </is>
      </c>
      <c r="AP195" t="inlineStr">
        <is>
          <t>MW</t>
        </is>
      </c>
      <c r="AQ195" t="inlineStr">
        <is>
          <t>SN</t>
        </is>
      </c>
      <c r="AR195" t="inlineStr">
        <is>
          <t>BF</t>
        </is>
      </c>
      <c r="AS195" t="inlineStr">
        <is>
          <t>GM</t>
        </is>
      </c>
      <c r="AT195" t="inlineStr">
        <is>
          <t>HT</t>
        </is>
      </c>
      <c r="AU195" t="inlineStr">
        <is>
          <t>AR</t>
        </is>
      </c>
      <c r="AV195" t="inlineStr">
        <is>
          <t>KE</t>
        </is>
      </c>
      <c r="AW195" t="inlineStr">
        <is>
          <t>TZ</t>
        </is>
      </c>
      <c r="AX195" t="inlineStr">
        <is>
          <t>CU</t>
        </is>
      </c>
      <c r="AY195" t="inlineStr">
        <is>
          <t>BO</t>
        </is>
      </c>
      <c r="AZ195" t="inlineStr">
        <is>
          <t>CF</t>
        </is>
      </c>
      <c r="BA195" t="inlineStr">
        <is>
          <t>GW</t>
        </is>
      </c>
      <c r="BB195" t="inlineStr">
        <is>
          <t>DO</t>
        </is>
      </c>
      <c r="BC195" t="inlineStr">
        <is>
          <t>UG</t>
        </is>
      </c>
      <c r="BD195" t="inlineStr">
        <is>
          <t>SS</t>
        </is>
      </c>
      <c r="BE195" t="inlineStr">
        <is>
          <t>MZ</t>
        </is>
      </c>
      <c r="BF195" t="inlineStr">
        <is>
          <t>GN</t>
        </is>
      </c>
      <c r="BG195" t="inlineStr">
        <is>
          <t>BS</t>
        </is>
      </c>
      <c r="BH195" t="inlineStr">
        <is>
          <t>TM</t>
        </is>
      </c>
      <c r="BI195" t="inlineStr">
        <is>
          <t>TJ</t>
        </is>
      </c>
      <c r="BJ195" t="inlineStr">
        <is>
          <t>PR</t>
        </is>
      </c>
      <c r="BK195" t="inlineStr">
        <is>
          <t>SZ</t>
        </is>
      </c>
      <c r="BL195" t="inlineStr">
        <is>
          <t>NG</t>
        </is>
      </c>
      <c r="BM195" t="inlineStr">
        <is>
          <t>JM</t>
        </is>
      </c>
      <c r="BN195" t="inlineStr">
        <is>
          <t>UZ</t>
        </is>
      </c>
      <c r="BO195" t="inlineStr">
        <is>
          <t>TL</t>
        </is>
      </c>
      <c r="BP195" t="inlineStr">
        <is>
          <t>GT</t>
        </is>
      </c>
      <c r="BQ195" t="inlineStr">
        <is>
          <t>IN</t>
        </is>
      </c>
      <c r="BR195" t="inlineStr">
        <is>
          <t>UY</t>
        </is>
      </c>
      <c r="BS195" t="inlineStr">
        <is>
          <t>BR</t>
        </is>
      </c>
      <c r="BT195" t="inlineStr">
        <is>
          <t>NP</t>
        </is>
      </c>
      <c r="BU195" t="inlineStr">
        <is>
          <t>PY</t>
        </is>
      </c>
      <c r="BV195" t="inlineStr">
        <is>
          <t>BJ</t>
        </is>
      </c>
      <c r="BW195" t="inlineStr">
        <is>
          <t>VE</t>
        </is>
      </c>
      <c r="BX195" t="inlineStr">
        <is>
          <t>CM</t>
        </is>
      </c>
      <c r="BY195" t="inlineStr">
        <is>
          <t>SR</t>
        </is>
      </c>
      <c r="BZ195" t="inlineStr">
        <is>
          <t>BI</t>
        </is>
      </c>
      <c r="CA195" t="inlineStr">
        <is>
          <t>HN</t>
        </is>
      </c>
      <c r="CB195" t="inlineStr">
        <is>
          <t>PE</t>
        </is>
      </c>
      <c r="CC195" t="inlineStr">
        <is>
          <t>LK</t>
        </is>
      </c>
      <c r="CD195" t="inlineStr">
        <is>
          <t>TT</t>
        </is>
      </c>
      <c r="CE195" t="inlineStr">
        <is>
          <t>CD</t>
        </is>
      </c>
      <c r="CF195" t="inlineStr">
        <is>
          <t>KH</t>
        </is>
      </c>
      <c r="CG195" t="inlineStr">
        <is>
          <t>TG</t>
        </is>
      </c>
      <c r="CH195" t="inlineStr">
        <is>
          <t>AM</t>
        </is>
      </c>
      <c r="CI195" t="inlineStr">
        <is>
          <t>BZ</t>
        </is>
      </c>
      <c r="CJ195" t="inlineStr">
        <is>
          <t>KG</t>
        </is>
      </c>
      <c r="CK195" t="inlineStr">
        <is>
          <t>SL</t>
        </is>
      </c>
      <c r="CL195" t="inlineStr">
        <is>
          <t>NI</t>
        </is>
      </c>
      <c r="CM195" t="inlineStr">
        <is>
          <t>GY</t>
        </is>
      </c>
      <c r="CN195" t="inlineStr">
        <is>
          <t>RW</t>
        </is>
      </c>
      <c r="CO195" t="inlineStr">
        <is>
          <t>GH</t>
        </is>
      </c>
      <c r="CP195" t="inlineStr">
        <is>
          <t>CI</t>
        </is>
      </c>
      <c r="CQ195" t="inlineStr">
        <is>
          <t>MM</t>
        </is>
      </c>
      <c r="CR195" t="inlineStr">
        <is>
          <t>GL</t>
        </is>
      </c>
      <c r="CS195" t="inlineStr">
        <is>
          <t>AL</t>
        </is>
      </c>
      <c r="CT195" t="inlineStr">
        <is>
          <t>BN</t>
        </is>
      </c>
      <c r="CU195" t="inlineStr">
        <is>
          <t>KP</t>
        </is>
      </c>
      <c r="CV195" t="inlineStr">
        <is>
          <t>CR</t>
        </is>
      </c>
      <c r="CW195" t="inlineStr">
        <is>
          <t>BD</t>
        </is>
      </c>
      <c r="CX195" t="inlineStr">
        <is>
          <t>LR</t>
        </is>
      </c>
      <c r="CY195" t="inlineStr">
        <is>
          <t>MK</t>
        </is>
      </c>
      <c r="CZ195" t="inlineStr">
        <is>
          <t>CG</t>
        </is>
      </c>
      <c r="DA195" t="inlineStr">
        <is>
          <t>PH</t>
        </is>
      </c>
      <c r="DB195" t="inlineStr">
        <is>
          <t>AZ</t>
        </is>
      </c>
      <c r="DC195" t="inlineStr">
        <is>
          <t>CO</t>
        </is>
      </c>
      <c r="DD195" t="inlineStr">
        <is>
          <t>KZ</t>
        </is>
      </c>
      <c r="DE195" t="inlineStr">
        <is>
          <t>LA</t>
        </is>
      </c>
      <c r="DF195" t="inlineStr">
        <is>
          <t>PA</t>
        </is>
      </c>
      <c r="DG195" t="inlineStr">
        <is>
          <t>ME</t>
        </is>
      </c>
      <c r="DH195" t="inlineStr">
        <is>
          <t>BG</t>
        </is>
      </c>
      <c r="DI195" t="inlineStr">
        <is>
          <t>BT</t>
        </is>
      </c>
      <c r="DJ195" t="inlineStr">
        <is>
          <t>ID</t>
        </is>
      </c>
      <c r="DK195" t="inlineStr">
        <is>
          <t>NC</t>
        </is>
      </c>
      <c r="DL195" t="inlineStr">
        <is>
          <t>PG</t>
        </is>
      </c>
      <c r="DM195" t="inlineStr">
        <is>
          <t>GQ</t>
        </is>
      </c>
      <c r="DN195" t="inlineStr">
        <is>
          <t>GA</t>
        </is>
      </c>
      <c r="DO195" t="inlineStr">
        <is>
          <t>HR</t>
        </is>
      </c>
      <c r="DP195" t="inlineStr">
        <is>
          <t>GE</t>
        </is>
      </c>
      <c r="DQ195" t="inlineStr">
        <is>
          <t>SB</t>
        </is>
      </c>
      <c r="DR195" t="inlineStr">
        <is>
          <t>RS</t>
        </is>
      </c>
      <c r="DS195" t="inlineStr">
        <is>
          <t>FJ</t>
        </is>
      </c>
      <c r="DT195" t="inlineStr">
        <is>
          <t>BA</t>
        </is>
      </c>
      <c r="DU195" t="inlineStr">
        <is>
          <t>VU</t>
        </is>
      </c>
      <c r="DV195" t="inlineStr">
        <is>
          <t>RO</t>
        </is>
      </c>
      <c r="DW195" t="inlineStr">
        <is>
          <t>CN-TW</t>
        </is>
      </c>
      <c r="DX195" t="inlineStr">
        <is>
          <t>VN</t>
        </is>
      </c>
      <c r="DY195" t="inlineStr">
        <is>
          <t>MD</t>
        </is>
      </c>
      <c r="DZ195" t="inlineStr">
        <is>
          <t>SI</t>
        </is>
      </c>
      <c r="EA195" t="inlineStr">
        <is>
          <t>EC</t>
        </is>
      </c>
      <c r="EB195" t="inlineStr">
        <is>
          <t>UA</t>
        </is>
      </c>
      <c r="EC195" t="inlineStr">
        <is>
          <t>SK</t>
        </is>
      </c>
      <c r="ED195" t="inlineStr">
        <is>
          <t>FK</t>
        </is>
      </c>
      <c r="EE195" t="inlineStr">
        <is>
          <t>PL</t>
        </is>
      </c>
      <c r="EF195" t="inlineStr">
        <is>
          <t>BY</t>
        </is>
      </c>
      <c r="EG195" t="inlineStr">
        <is>
          <t>LT</t>
        </is>
      </c>
      <c r="EH195" t="inlineStr">
        <is>
          <t>LV</t>
        </is>
      </c>
      <c r="EI195" t="inlineStr">
        <is>
          <t>EE</t>
        </is>
      </c>
      <c r="EJ195" t="inlineStr">
        <is>
          <t>RU</t>
        </is>
      </c>
    </row>
    <row r="196" ht="16" customHeight="1" s="29">
      <c r="B196" s="3" t="inlineStr">
        <is>
          <t>roof-top</t>
        </is>
      </c>
      <c r="C196" s="26">
        <f>0.94*C198</f>
        <v>1860.2687022994571</v>
      </c>
      <c r="D196" s="26">
        <f>0.94*D198</f>
        <v>1840.9390456714216</v>
      </c>
      <c r="E196" s="26">
        <f>0.94*E198</f>
        <v>1829.8189944722278</v>
      </c>
      <c r="F196" s="26">
        <f>0.94*F198</f>
        <v>1825.9673533550022</v>
      </c>
      <c r="G196" s="26">
        <f>0.94*G198</f>
        <v>1799.4911866639925</v>
      </c>
      <c r="H196" s="26">
        <f>0.94*H198</f>
        <v>1781.8009069445736</v>
      </c>
      <c r="I196" s="26">
        <f>0.94*I198</f>
        <v>1781.2732148131383</v>
      </c>
      <c r="J196" s="26">
        <f>0.94*J198</f>
        <v>1780.9016950006055</v>
      </c>
      <c r="K196" s="26">
        <f>0.94*K198</f>
        <v>1775.2013186426102</v>
      </c>
      <c r="L196" s="26">
        <f>0.94*L198</f>
        <v>1761.8770488594766</v>
      </c>
      <c r="M196" s="26">
        <f>0.94*M198</f>
        <v>1750.9066627721556</v>
      </c>
      <c r="N196" s="26">
        <f>0.94*N198</f>
        <v>1746.5355944700448</v>
      </c>
      <c r="O196" s="26">
        <f>0.94*O198</f>
        <v>1735.0688097733628</v>
      </c>
      <c r="P196" s="26">
        <f>0.94*P198</f>
        <v>1733.4063147427635</v>
      </c>
      <c r="Q196" s="26">
        <f>0.94*Q198</f>
        <v>1724.8152152658606</v>
      </c>
      <c r="R196" s="26">
        <f>0.94*R198</f>
        <v>1721.1972734126371</v>
      </c>
      <c r="S196" s="26">
        <f>0.94*S198</f>
        <v>1711.8060921621332</v>
      </c>
      <c r="T196" s="26">
        <f>0.94*T198</f>
        <v>1697.727650102647</v>
      </c>
      <c r="U196" s="26">
        <f>0.94*U198</f>
        <v>1689.2637954607585</v>
      </c>
      <c r="V196" s="26">
        <f>0.94*V198</f>
        <v>1687.4708594657352</v>
      </c>
      <c r="W196" s="26">
        <f>0.94*W198</f>
        <v>1685.4049464985826</v>
      </c>
      <c r="X196" s="26">
        <f>0.94*X198</f>
        <v>1682.0211546608211</v>
      </c>
      <c r="Y196" s="26">
        <f>0.94*Y198</f>
        <v>1678.6833963554795</v>
      </c>
      <c r="Z196" s="26">
        <f>0.94*Z198</f>
        <v>1673.1868719622182</v>
      </c>
      <c r="AA196" s="26">
        <f>0.94*AA198</f>
        <v>1667.0990057832041</v>
      </c>
      <c r="AB196" s="26">
        <f>0.94*AB198</f>
        <v>1658.7630357674961</v>
      </c>
      <c r="AC196" s="26">
        <f>0.94*AC198</f>
        <v>1655.8182589546516</v>
      </c>
      <c r="AD196" s="26">
        <f>0.94*AD198</f>
        <v>1654.3754015019658</v>
      </c>
      <c r="AE196" s="26">
        <f>0.94*AE198</f>
        <v>1648.8847048707432</v>
      </c>
      <c r="AF196" s="26">
        <f>0.94*AF198</f>
        <v>1648.2305734725812</v>
      </c>
      <c r="AG196" s="26">
        <f>0.94*AG198</f>
        <v>1647.1159730704783</v>
      </c>
      <c r="AH196" s="26">
        <f>0.94*AH198</f>
        <v>1645.1326680713996</v>
      </c>
      <c r="AI196" s="26">
        <f>0.94*AI198</f>
        <v>1639.141846175577</v>
      </c>
      <c r="AJ196" s="26">
        <f>0.94*AJ198</f>
        <v>1628.8038728853626</v>
      </c>
      <c r="AK196" s="26">
        <f>0.94*AK198</f>
        <v>1610.8099106801114</v>
      </c>
      <c r="AL196" s="26">
        <f>0.94*AL198</f>
        <v>1608.6702087406418</v>
      </c>
      <c r="AM196" s="26">
        <f>0.94*AM198</f>
        <v>1604.0875937039966</v>
      </c>
      <c r="AN196" s="26">
        <f>0.94*AN198</f>
        <v>1602.0518963108066</v>
      </c>
      <c r="AO196" s="26">
        <f>0.94*AO198</f>
        <v>1589.3096747371708</v>
      </c>
      <c r="AP196" s="26">
        <f>0.94*AP198</f>
        <v>1589.1433913225658</v>
      </c>
      <c r="AQ196" s="26">
        <f>0.94*AQ198</f>
        <v>1583.234756102233</v>
      </c>
      <c r="AR196" s="26">
        <f>0.94*AR198</f>
        <v>1579.0457879597952</v>
      </c>
      <c r="AS196" s="26">
        <f>0.94*AS198</f>
        <v>1578.817532621588</v>
      </c>
      <c r="AT196" s="26">
        <f>0.94*AT198</f>
        <v>1573.2840959273444</v>
      </c>
      <c r="AU196" s="26">
        <f>0.94*AU198</f>
        <v>1571.4612953107987</v>
      </c>
      <c r="AV196" s="26">
        <f>0.94*AV198</f>
        <v>1563.1862292863566</v>
      </c>
      <c r="AW196" s="26">
        <f>0.94*AW198</f>
        <v>1555.1730323122013</v>
      </c>
      <c r="AX196" s="26">
        <f>0.94*AX198</f>
        <v>1551.7721007518276</v>
      </c>
      <c r="AY196" s="26">
        <f>0.94*AY198</f>
        <v>1547.2643761048816</v>
      </c>
      <c r="AZ196" s="26">
        <f>0.94*AZ198</f>
        <v>1546.8893571748447</v>
      </c>
      <c r="BA196" s="26">
        <f>0.94*BA198</f>
        <v>1540.7467270961454</v>
      </c>
      <c r="BB196" s="26">
        <f>0.94*BB198</f>
        <v>1539.9499621689724</v>
      </c>
      <c r="BC196" s="26">
        <f>0.94*BC198</f>
        <v>1534.8772283849892</v>
      </c>
      <c r="BD196" s="26">
        <f>0.94*BD198</f>
        <v>1534.3772820669951</v>
      </c>
      <c r="BE196" s="26">
        <f>0.94*BE198</f>
        <v>1532.1900880329104</v>
      </c>
      <c r="BF196" s="26">
        <f>0.94*BF198</f>
        <v>1528.8333520794411</v>
      </c>
      <c r="BG196" s="26">
        <f>0.94*BG198</f>
        <v>1516.204285926874</v>
      </c>
      <c r="BH196" s="26">
        <f>0.94*BH198</f>
        <v>1508.3164394937455</v>
      </c>
      <c r="BI196" s="26">
        <f>0.94*BI198</f>
        <v>1495.0823988712089</v>
      </c>
      <c r="BJ196" s="26">
        <f>0.94*BJ198</f>
        <v>1490.1819999999998</v>
      </c>
      <c r="BK196" s="26">
        <f>0.94*BK198</f>
        <v>1486.7782480206588</v>
      </c>
      <c r="BL196" s="26">
        <f>0.94*BL198</f>
        <v>1480.564610374493</v>
      </c>
      <c r="BM196" s="26">
        <f>0.94*BM198</f>
        <v>1476.7954096220349</v>
      </c>
      <c r="BN196" s="26">
        <f>0.94*BN198</f>
        <v>1471.9711516317375</v>
      </c>
      <c r="BO196" s="26">
        <f>0.94*BO198</f>
        <v>1471.7592481462316</v>
      </c>
      <c r="BP196" s="26">
        <f>0.94*BP198</f>
        <v>1471.3496619499729</v>
      </c>
      <c r="BQ196" s="26">
        <f>0.94*BQ198</f>
        <v>1466.8437712917189</v>
      </c>
      <c r="BR196" s="26">
        <f>0.94*BR198</f>
        <v>1465.9579068610187</v>
      </c>
      <c r="BS196" s="26">
        <f>0.94*BS198</f>
        <v>1457.4669614951199</v>
      </c>
      <c r="BT196" s="26">
        <f>0.94*BT198</f>
        <v>1454.1481088502153</v>
      </c>
      <c r="BU196" s="26">
        <f>0.94*BU198</f>
        <v>1452.7660221174187</v>
      </c>
      <c r="BV196" s="26">
        <f>0.94*BV198</f>
        <v>1449.6726437642649</v>
      </c>
      <c r="BW196" s="26">
        <f>0.94*BW198</f>
        <v>1449.0433892479944</v>
      </c>
      <c r="BX196" s="26">
        <f>0.94*BX198</f>
        <v>1444.9251569632595</v>
      </c>
      <c r="BY196" s="26">
        <f>0.94*BY198</f>
        <v>1443.2322074299864</v>
      </c>
      <c r="BZ196" s="26">
        <f>0.94*BZ198</f>
        <v>1439.9161069546535</v>
      </c>
      <c r="CA196" s="26">
        <f>0.94*CA198</f>
        <v>1438.6474980193755</v>
      </c>
      <c r="CB196" s="26">
        <f>0.94*CB198</f>
        <v>1437.3500105277076</v>
      </c>
      <c r="CC196" s="26">
        <f>0.94*CC198</f>
        <v>1436.3933948568999</v>
      </c>
      <c r="CD196" s="26">
        <f>0.94*CD198</f>
        <v>1426.4508177468429</v>
      </c>
      <c r="CE196" s="26">
        <f>0.94*CE198</f>
        <v>1420.1779579961392</v>
      </c>
      <c r="CF196" s="26">
        <f>0.94*CF198</f>
        <v>1419.3571725754375</v>
      </c>
      <c r="CG196" s="26">
        <f>0.94*CG198</f>
        <v>1417.8834875207954</v>
      </c>
      <c r="CH196" s="26">
        <f>0.94*CH198</f>
        <v>1416.4791033486858</v>
      </c>
      <c r="CI196" s="26">
        <f>0.94*CI198</f>
        <v>1414.8555109908418</v>
      </c>
      <c r="CJ196" s="26">
        <f>0.94*CJ198</f>
        <v>1410.5415780270055</v>
      </c>
      <c r="CK196" s="26">
        <f>0.94*CK198</f>
        <v>1406.2297935208242</v>
      </c>
      <c r="CL196" s="26">
        <f>0.94*CL198</f>
        <v>1401.6638986683411</v>
      </c>
      <c r="CM196" s="26">
        <f>0.94*CM198</f>
        <v>1400.8723732067074</v>
      </c>
      <c r="CN196" s="26">
        <f>0.94*CN198</f>
        <v>1396.1108099608707</v>
      </c>
      <c r="CO196" s="26">
        <f>0.94*CO198</f>
        <v>1392.1282572309688</v>
      </c>
      <c r="CP196" s="26">
        <f>0.94*CP198</f>
        <v>1388.437188708175</v>
      </c>
      <c r="CQ196" s="26">
        <f>0.94*CQ198</f>
        <v>1382.9693389946094</v>
      </c>
      <c r="CR196" s="26">
        <f>0.94*CR198</f>
        <v>1375.1841691696102</v>
      </c>
      <c r="CS196" s="26">
        <f>0.94*CS198</f>
        <v>1371.2877476181066</v>
      </c>
      <c r="CT196" s="26">
        <f>0.94*CT198</f>
        <v>1357.2951827374759</v>
      </c>
      <c r="CU196" s="26">
        <f>0.94*CU198</f>
        <v>1350.5779990586193</v>
      </c>
      <c r="CV196" s="26">
        <f>0.94*CV198</f>
        <v>1344.1649302034425</v>
      </c>
      <c r="CW196" s="26">
        <f>0.94*CW198</f>
        <v>1342.9057540953802</v>
      </c>
      <c r="CX196" s="26">
        <f>0.94*CX198</f>
        <v>1337.4530599538184</v>
      </c>
      <c r="CY196" s="26">
        <f>0.94*CY198</f>
        <v>1327.7559933290515</v>
      </c>
      <c r="CZ196" s="26">
        <f>0.94*CZ198</f>
        <v>1327.6087345941207</v>
      </c>
      <c r="DA196" s="26">
        <f>0.94*DA198</f>
        <v>1318.8723515050981</v>
      </c>
      <c r="DB196" s="26">
        <f>0.94*DB198</f>
        <v>1317.8244972493355</v>
      </c>
      <c r="DC196" s="26">
        <f>0.94*DC198</f>
        <v>1316.4343170389327</v>
      </c>
      <c r="DD196" s="26">
        <f>0.94*DD198</f>
        <v>1310.345940866265</v>
      </c>
      <c r="DE196" s="26">
        <f>0.94*DE198</f>
        <v>1307.2658488747732</v>
      </c>
      <c r="DF196" s="26">
        <f>0.94*DF198</f>
        <v>1290.2652624956372</v>
      </c>
      <c r="DG196" s="26">
        <f>0.94*DG198</f>
        <v>1287.1359827294864</v>
      </c>
      <c r="DH196" s="26">
        <f>0.94*DH198</f>
        <v>1277.2636616812704</v>
      </c>
      <c r="DI196" s="26">
        <f>0.94*DI198</f>
        <v>1274.1080472297908</v>
      </c>
      <c r="DJ196" s="26">
        <f>0.94*DJ198</f>
        <v>1273.9132277521196</v>
      </c>
      <c r="DK196" s="26">
        <f>0.94*DK198</f>
        <v>1265.1460323135057</v>
      </c>
      <c r="DL196" s="26">
        <f>0.94*DL198</f>
        <v>1254.9841249415026</v>
      </c>
      <c r="DM196" s="26">
        <f>0.94*DM198</f>
        <v>1248.7046477630729</v>
      </c>
      <c r="DN196" s="26">
        <f>0.94*DN198</f>
        <v>1247.0879167446158</v>
      </c>
      <c r="DO196" s="26">
        <f>0.94*DO198</f>
        <v>1244.6419888171272</v>
      </c>
      <c r="DP196" s="26">
        <f>0.94*DP198</f>
        <v>1243.9686364601655</v>
      </c>
      <c r="DQ196" s="26">
        <f>0.94*DQ198</f>
        <v>1226.2385431187572</v>
      </c>
      <c r="DR196" s="26">
        <f>0.94*DR198</f>
        <v>1218.7665268373771</v>
      </c>
      <c r="DS196" s="26">
        <f>0.94*DS198</f>
        <v>1215.5777485912727</v>
      </c>
      <c r="DT196" s="26">
        <f>0.94*DT198</f>
        <v>1214.8866636593009</v>
      </c>
      <c r="DU196" s="26">
        <f>0.94*DU198</f>
        <v>1214.6841048227222</v>
      </c>
      <c r="DV196" s="26">
        <f>0.94*DV198</f>
        <v>1202.3591757429394</v>
      </c>
      <c r="DW196" s="26">
        <f>0.94*DW198</f>
        <v>1200.2541303206615</v>
      </c>
      <c r="DX196" s="26">
        <f>0.94*DX198</f>
        <v>1191.0512314834848</v>
      </c>
      <c r="DY196" s="26">
        <f>0.94*DY198</f>
        <v>1190.0488106396365</v>
      </c>
      <c r="DZ196" s="26">
        <f>0.94*DZ198</f>
        <v>1163.7938716020014</v>
      </c>
      <c r="EA196" s="26">
        <f>0.94*EA198</f>
        <v>1163.7070421690617</v>
      </c>
      <c r="EB196" s="26">
        <f>0.94*EB198</f>
        <v>1131.7682928067309</v>
      </c>
      <c r="EC196" s="26">
        <f>0.94*EC198</f>
        <v>1109.2089856611788</v>
      </c>
      <c r="ED196" s="26">
        <f>0.94*ED198</f>
        <v>1106.5958286851198</v>
      </c>
      <c r="EE196" s="26">
        <f>0.94*EE198</f>
        <v>1026.7828786391833</v>
      </c>
      <c r="EF196" s="26">
        <f>0.94*EF198</f>
        <v>1014.8301530443202</v>
      </c>
      <c r="EG196" s="26">
        <f>0.94*EG198</f>
        <v>990.67426460287675</v>
      </c>
      <c r="EH196" s="26">
        <f>0.94*EH198</f>
        <v>980.75028979295973</v>
      </c>
      <c r="EI196" s="26">
        <f>0.94*EI198</f>
        <v>973.48413171786206</v>
      </c>
      <c r="EJ196" s="26">
        <f>0.94*EJ198</f>
        <v>717.95394239265568</v>
      </c>
      <c r="EK196" s="26" t="n"/>
      <c r="EL196" s="26" t="n"/>
    </row>
    <row r="197">
      <c r="B197" t="inlineStr">
        <is>
          <t>façade</t>
        </is>
      </c>
      <c r="C197" s="26">
        <f>0.66*C198</f>
        <v>1306.1461101251509</v>
      </c>
      <c r="D197" s="26">
        <f>0.66*D198</f>
        <v>1292.5742235565303</v>
      </c>
      <c r="E197" s="26">
        <f>0.66*E198</f>
        <v>1284.7665280336921</v>
      </c>
      <c r="F197" s="26">
        <f>0.66*F198</f>
        <v>1282.0621842705336</v>
      </c>
      <c r="G197" s="26">
        <f>0.66*G198</f>
        <v>1263.4725353172714</v>
      </c>
      <c r="H197" s="26">
        <f>0.66*H198</f>
        <v>1251.0517006206583</v>
      </c>
      <c r="I197" s="26">
        <f>0.66*I198</f>
        <v>1250.6811933794377</v>
      </c>
      <c r="J197" s="26">
        <f>0.66*J198</f>
        <v>1250.4203390429784</v>
      </c>
      <c r="K197" s="26">
        <f>0.66*K198</f>
        <v>1246.4179471320456</v>
      </c>
      <c r="L197" s="26">
        <f>0.66*L198</f>
        <v>1237.0626087736753</v>
      </c>
      <c r="M197" s="26">
        <f>0.66*M198</f>
        <v>1229.3599972655563</v>
      </c>
      <c r="N197" s="26">
        <f>0.66*N198</f>
        <v>1226.290949308755</v>
      </c>
      <c r="O197" s="26">
        <f>0.66*O198</f>
        <v>1218.2398026068292</v>
      </c>
      <c r="P197" s="26">
        <f>0.66*P198</f>
        <v>1217.0725188619406</v>
      </c>
      <c r="Q197" s="26">
        <f>0.66*Q198</f>
        <v>1211.0404702930512</v>
      </c>
      <c r="R197" s="26">
        <f>0.66*R198</f>
        <v>1208.5002132471709</v>
      </c>
      <c r="S197" s="26">
        <f>0.66*S198</f>
        <v>1201.9064051351149</v>
      </c>
      <c r="T197" s="26">
        <f>0.66*T198</f>
        <v>1192.021541561433</v>
      </c>
      <c r="U197" s="26">
        <f>0.66*U198</f>
        <v>1186.0788351107453</v>
      </c>
      <c r="V197" s="26">
        <f>0.66*V198</f>
        <v>1184.8199651567929</v>
      </c>
      <c r="W197" s="26">
        <f>0.66*W198</f>
        <v>1183.3694305202814</v>
      </c>
      <c r="X197" s="26">
        <f>0.66*X198</f>
        <v>1180.9935766767469</v>
      </c>
      <c r="Y197" s="26">
        <f>0.66*Y198</f>
        <v>1178.6500442495922</v>
      </c>
      <c r="Z197" s="26">
        <f>0.66*Z198</f>
        <v>1174.7907824415577</v>
      </c>
      <c r="AA197" s="26">
        <f>0.66*AA198</f>
        <v>1170.5163232094837</v>
      </c>
      <c r="AB197" s="26">
        <f>0.66*AB198</f>
        <v>1164.6634080920719</v>
      </c>
      <c r="AC197" s="26">
        <f>0.66*AC198</f>
        <v>1162.5957988405003</v>
      </c>
      <c r="AD197" s="26">
        <f>0.66*AD198</f>
        <v>1161.5827287141462</v>
      </c>
      <c r="AE197" s="26">
        <f>0.66*AE198</f>
        <v>1157.7275587390327</v>
      </c>
      <c r="AF197" s="26">
        <f>0.66*AF198</f>
        <v>1157.268274991387</v>
      </c>
      <c r="AG197" s="26">
        <f>0.66*AG198</f>
        <v>1156.4856832196976</v>
      </c>
      <c r="AH197" s="26">
        <f>0.66*AH198</f>
        <v>1155.0931499224723</v>
      </c>
      <c r="AI197" s="26">
        <f>0.66*AI198</f>
        <v>1150.8868281658308</v>
      </c>
      <c r="AJ197" s="26">
        <f>0.66*AJ198</f>
        <v>1143.6282511748293</v>
      </c>
      <c r="AK197" s="26">
        <f>0.66*AK198</f>
        <v>1130.9941926051847</v>
      </c>
      <c r="AL197" s="26">
        <f>0.66*AL198</f>
        <v>1129.4918486902379</v>
      </c>
      <c r="AM197" s="26">
        <f>0.66*AM198</f>
        <v>1126.2742679198275</v>
      </c>
      <c r="AN197" s="26">
        <f>0.66*AN198</f>
        <v>1124.8449484735452</v>
      </c>
      <c r="AO197" s="26">
        <f>0.66*AO198</f>
        <v>1115.898282262269</v>
      </c>
      <c r="AP197" s="26">
        <f>0.66*AP198</f>
        <v>1115.7815300775462</v>
      </c>
      <c r="AQ197" s="26">
        <f>0.66*AQ198</f>
        <v>1111.6329138590147</v>
      </c>
      <c r="AR197" s="26">
        <f>0.66*AR198</f>
        <v>1108.6917234611328</v>
      </c>
      <c r="AS197" s="26">
        <f>0.66*AS198</f>
        <v>1108.5314590747321</v>
      </c>
      <c r="AT197" s="26">
        <f>0.66*AT198</f>
        <v>1104.6462801191994</v>
      </c>
      <c r="AU197" s="26">
        <f>0.66*AU198</f>
        <v>1103.3664413884333</v>
      </c>
      <c r="AV197" s="26">
        <f>0.66*AV198</f>
        <v>1097.5562886478674</v>
      </c>
      <c r="AW197" s="26">
        <f>0.66*AW198</f>
        <v>1091.9300014106946</v>
      </c>
      <c r="AX197" s="26">
        <f>0.66*AX198</f>
        <v>1089.5421132938363</v>
      </c>
      <c r="AY197" s="26">
        <f>0.66*AY198</f>
        <v>1086.3771151374701</v>
      </c>
      <c r="AZ197" s="26">
        <f>0.66*AZ198</f>
        <v>1086.1138039738273</v>
      </c>
      <c r="BA197" s="26">
        <f>0.66*BA198</f>
        <v>1081.8008934930383</v>
      </c>
      <c r="BB197" s="26">
        <f>0.66*BB198</f>
        <v>1081.2414627994915</v>
      </c>
      <c r="BC197" s="26">
        <f>0.66*BC198</f>
        <v>1077.679756100099</v>
      </c>
      <c r="BD197" s="26">
        <f>0.66*BD198</f>
        <v>1077.3287299619328</v>
      </c>
      <c r="BE197" s="26">
        <f>0.66*BE198</f>
        <v>1075.7930405337456</v>
      </c>
      <c r="BF197" s="26">
        <f>0.66*BF198</f>
        <v>1073.4361833749269</v>
      </c>
      <c r="BG197" s="26">
        <f>0.66*BG198</f>
        <v>1064.5689667146137</v>
      </c>
      <c r="BH197" s="26">
        <f>0.66*BH198</f>
        <v>1059.0306915594385</v>
      </c>
      <c r="BI197" s="26">
        <f>0.66*BI198</f>
        <v>1049.7387055904233</v>
      </c>
      <c r="BJ197" s="26">
        <f>0.66*BJ198</f>
        <v>1046.298</v>
      </c>
      <c r="BK197" s="26">
        <f>0.66*BK198</f>
        <v>1043.9081315889732</v>
      </c>
      <c r="BL197" s="26">
        <f>0.66*BL198</f>
        <v>1039.5453647310271</v>
      </c>
      <c r="BM197" s="26">
        <f>0.66*BM198</f>
        <v>1036.8989046282372</v>
      </c>
      <c r="BN197" s="26">
        <f>0.66*BN198</f>
        <v>1033.5116596563264</v>
      </c>
      <c r="BO197" s="26">
        <f>0.66*BO198</f>
        <v>1033.3628763579925</v>
      </c>
      <c r="BP197" s="26">
        <f>0.66*BP198</f>
        <v>1033.0752945606193</v>
      </c>
      <c r="BQ197" s="26">
        <f>0.66*BQ198</f>
        <v>1029.9115840984409</v>
      </c>
      <c r="BR197" s="26">
        <f>0.66*BR198</f>
        <v>1029.2895941790134</v>
      </c>
      <c r="BS197" s="26">
        <f>0.66*BS198</f>
        <v>1023.32786658168</v>
      </c>
      <c r="BT197" s="26">
        <f>0.66*BT198</f>
        <v>1020.9976083416406</v>
      </c>
      <c r="BU197" s="26">
        <f>0.66*BU198</f>
        <v>1020.0272070186132</v>
      </c>
      <c r="BV197" s="26">
        <f>0.66*BV198</f>
        <v>1017.855260515335</v>
      </c>
      <c r="BW197" s="26">
        <f>0.66*BW198</f>
        <v>1017.4134435145494</v>
      </c>
      <c r="BX197" s="26">
        <f>0.66*BX198</f>
        <v>1014.5219187188844</v>
      </c>
      <c r="BY197" s="26">
        <f>0.66*BY198</f>
        <v>1013.3332520253097</v>
      </c>
      <c r="BZ197" s="26">
        <f>0.66*BZ198</f>
        <v>1011.0049261596505</v>
      </c>
      <c r="CA197" s="26">
        <f>0.66*CA198</f>
        <v>1010.1142007370084</v>
      </c>
      <c r="CB197" s="26">
        <f>0.66*CB198</f>
        <v>1009.2031988811565</v>
      </c>
      <c r="CC197" s="26">
        <f>0.66*CC198</f>
        <v>1008.5315325591</v>
      </c>
      <c r="CD197" s="26">
        <f>0.66*CD198</f>
        <v>1001.550574162677</v>
      </c>
      <c r="CE197" s="26">
        <f>0.66*CE198</f>
        <v>997.14622582707659</v>
      </c>
      <c r="CF197" s="26">
        <f>0.66*CF198</f>
        <v>996.56992968062639</v>
      </c>
      <c r="CG197" s="26">
        <f>0.66*CG198</f>
        <v>995.53521464226071</v>
      </c>
      <c r="CH197" s="26">
        <f>0.66*CH198</f>
        <v>994.54915767035402</v>
      </c>
      <c r="CI197" s="26">
        <f>0.66*CI198</f>
        <v>993.40918856803796</v>
      </c>
      <c r="CJ197" s="26">
        <f>0.66*CJ198</f>
        <v>990.38025691257849</v>
      </c>
      <c r="CK197" s="26">
        <f>0.66*CK198</f>
        <v>987.3528337486639</v>
      </c>
      <c r="CL197" s="26">
        <f>0.66*CL198</f>
        <v>984.14699268202673</v>
      </c>
      <c r="CM197" s="26">
        <f>0.66*CM198</f>
        <v>983.59124076215642</v>
      </c>
      <c r="CN197" s="26">
        <f>0.66*CN198</f>
        <v>980.24801550444124</v>
      </c>
      <c r="CO197" s="26">
        <f>0.66*CO198</f>
        <v>977.45175507706324</v>
      </c>
      <c r="CP197" s="26">
        <f>0.66*CP198</f>
        <v>974.860153773825</v>
      </c>
      <c r="CQ197" s="26">
        <f>0.66*CQ198</f>
        <v>971.02102525153441</v>
      </c>
      <c r="CR197" s="26">
        <f>0.66*CR198</f>
        <v>965.55484218291792</v>
      </c>
      <c r="CS197" s="26">
        <f>0.66*CS198</f>
        <v>962.81905683824516</v>
      </c>
      <c r="CT197" s="26">
        <f>0.66*CT198</f>
        <v>952.99449000716413</v>
      </c>
      <c r="CU197" s="26">
        <f>0.66*CU198</f>
        <v>948.27816955179662</v>
      </c>
      <c r="CV197" s="26">
        <f>0.66*CV198</f>
        <v>943.77537652582134</v>
      </c>
      <c r="CW197" s="26">
        <f>0.66*CW198</f>
        <v>942.89127415207554</v>
      </c>
      <c r="CX197" s="26">
        <f>0.66*CX198</f>
        <v>939.06278677608543</v>
      </c>
      <c r="CY197" s="26">
        <f>0.66*CY198</f>
        <v>932.25420808210015</v>
      </c>
      <c r="CZ197" s="26">
        <f>0.66*CZ198</f>
        <v>932.15081365119136</v>
      </c>
      <c r="DA197" s="26">
        <f>0.66*DA198</f>
        <v>926.01675743974988</v>
      </c>
      <c r="DB197" s="26">
        <f>0.66*DB198</f>
        <v>925.28102998357622</v>
      </c>
      <c r="DC197" s="26">
        <f>0.66*DC198</f>
        <v>924.30494600605914</v>
      </c>
      <c r="DD197" s="26">
        <f>0.66*DD198</f>
        <v>920.03012869333509</v>
      </c>
      <c r="DE197" s="26">
        <f>0.66*DE198</f>
        <v>917.86751091207486</v>
      </c>
      <c r="DF197" s="26">
        <f>0.66*DF198</f>
        <v>905.93092898629868</v>
      </c>
      <c r="DG197" s="26">
        <f>0.66*DG198</f>
        <v>903.73377510793739</v>
      </c>
      <c r="DH197" s="26">
        <f>0.66*DH198</f>
        <v>896.80214543578563</v>
      </c>
      <c r="DI197" s="26">
        <f>0.66*DI198</f>
        <v>894.58650124644907</v>
      </c>
      <c r="DJ197" s="26">
        <f>0.66*DJ198</f>
        <v>894.44971310255221</v>
      </c>
      <c r="DK197" s="26">
        <f>0.66*DK198</f>
        <v>888.29402268820616</v>
      </c>
      <c r="DL197" s="26">
        <f>0.66*DL198</f>
        <v>881.1590664482892</v>
      </c>
      <c r="DM197" s="26">
        <f>0.66*DM198</f>
        <v>876.75007183364698</v>
      </c>
      <c r="DN197" s="26">
        <f>0.66*DN198</f>
        <v>875.61492026749625</v>
      </c>
      <c r="DO197" s="26">
        <f>0.66*DO198</f>
        <v>873.89756661628087</v>
      </c>
      <c r="DP197" s="26">
        <f>0.66*DP198</f>
        <v>873.42478730181847</v>
      </c>
      <c r="DQ197" s="26">
        <f>0.66*DQ198</f>
        <v>860.97599835997858</v>
      </c>
      <c r="DR197" s="26">
        <f>0.66*DR198</f>
        <v>855.72968905603079</v>
      </c>
      <c r="DS197" s="26">
        <f>0.66*DS198</f>
        <v>853.49075964919155</v>
      </c>
      <c r="DT197" s="26">
        <f>0.66*DT198</f>
        <v>853.00552980333907</v>
      </c>
      <c r="DU197" s="26">
        <f>0.66*DU198</f>
        <v>852.8633076414859</v>
      </c>
      <c r="DV197" s="26">
        <f>0.66*DV198</f>
        <v>844.20963403227665</v>
      </c>
      <c r="DW197" s="26">
        <f>0.66*DW198</f>
        <v>842.73162341663476</v>
      </c>
      <c r="DX197" s="26">
        <f>0.66*DX198</f>
        <v>836.27001359478732</v>
      </c>
      <c r="DY197" s="26">
        <f>0.66*DY198</f>
        <v>835.56618619378753</v>
      </c>
      <c r="DZ197" s="26">
        <f>0.66*DZ198</f>
        <v>817.1318672950224</v>
      </c>
      <c r="EA197" s="26">
        <f>0.66*EA198</f>
        <v>817.07090194849025</v>
      </c>
      <c r="EB197" s="26">
        <f>0.66*EB198</f>
        <v>794.64582260898135</v>
      </c>
      <c r="EC197" s="26">
        <f>0.66*EC198</f>
        <v>778.80630908125329</v>
      </c>
      <c r="ED197" s="26">
        <f>0.66*ED198</f>
        <v>776.9715392895522</v>
      </c>
      <c r="EE197" s="26">
        <f>0.66*EE198</f>
        <v>720.93265947006489</v>
      </c>
      <c r="EF197" s="26">
        <f>0.66*EF198</f>
        <v>712.54032022260787</v>
      </c>
      <c r="EG197" s="26">
        <f>0.66*EG198</f>
        <v>695.57980280627521</v>
      </c>
      <c r="EH197" s="26">
        <f>0.66*EH198</f>
        <v>688.61190559931219</v>
      </c>
      <c r="EI197" s="26">
        <f>0.66*EI198</f>
        <v>683.51013503594572</v>
      </c>
      <c r="EJ197" s="26">
        <f>0.66*EJ198</f>
        <v>504.09532125441785</v>
      </c>
      <c r="EK197" s="26" t="n"/>
      <c r="EL197" s="26" t="n"/>
    </row>
    <row r="198">
      <c r="B198" t="inlineStr">
        <is>
          <t>central</t>
        </is>
      </c>
      <c r="C198" s="26" t="n">
        <v>1979.00925776538</v>
      </c>
      <c r="D198" s="26" t="n">
        <v>1958.44579326747</v>
      </c>
      <c r="E198" s="26" t="n">
        <v>1946.6159515662</v>
      </c>
      <c r="F198" s="26" t="n">
        <v>1942.51846101596</v>
      </c>
      <c r="G198" s="26" t="n">
        <v>1914.35232623829</v>
      </c>
      <c r="H198" s="26" t="n">
        <v>1895.53287972827</v>
      </c>
      <c r="I198" s="26" t="n">
        <v>1894.97150512036</v>
      </c>
      <c r="J198" s="26" t="n">
        <v>1894.57627127724</v>
      </c>
      <c r="K198" s="26" t="n">
        <v>1888.51204110916</v>
      </c>
      <c r="L198" s="26" t="n">
        <v>1874.33728602072</v>
      </c>
      <c r="M198" s="26" t="n">
        <v>1862.66666252357</v>
      </c>
      <c r="N198" s="26" t="n">
        <v>1858.01658986175</v>
      </c>
      <c r="O198" s="26" t="n">
        <v>1845.81788273762</v>
      </c>
      <c r="P198" s="26" t="n">
        <v>1844.04927100294</v>
      </c>
      <c r="Q198" s="26" t="n">
        <v>1834.90980347432</v>
      </c>
      <c r="R198" s="26" t="n">
        <v>1831.06092916238</v>
      </c>
      <c r="S198" s="26" t="n">
        <v>1821.07031081078</v>
      </c>
      <c r="T198" s="26" t="n">
        <v>1806.09324479005</v>
      </c>
      <c r="U198" s="26" t="n">
        <v>1797.08914410719</v>
      </c>
      <c r="V198" s="26" t="n">
        <v>1795.18176538908</v>
      </c>
      <c r="W198" s="26" t="n">
        <v>1792.98398563679</v>
      </c>
      <c r="X198" s="26" t="n">
        <v>1789.38420708598</v>
      </c>
      <c r="Y198" s="26" t="n">
        <v>1785.83340037817</v>
      </c>
      <c r="Z198" s="26" t="n">
        <v>1779.98603400236</v>
      </c>
      <c r="AA198" s="26" t="n">
        <v>1773.50958062043</v>
      </c>
      <c r="AB198" s="26" t="n">
        <v>1764.64152741223</v>
      </c>
      <c r="AC198" s="26" t="n">
        <v>1761.50878612197</v>
      </c>
      <c r="AD198" s="26" t="n">
        <v>1759.97383138507</v>
      </c>
      <c r="AE198" s="26" t="n">
        <v>1754.13266475611</v>
      </c>
      <c r="AF198" s="26" t="n">
        <v>1753.43678028998</v>
      </c>
      <c r="AG198" s="26" t="n">
        <v>1752.25103518136</v>
      </c>
      <c r="AH198" s="26" t="n">
        <v>1750.14113624617</v>
      </c>
      <c r="AI198" s="26" t="n">
        <v>1743.76792146338</v>
      </c>
      <c r="AJ198" s="26" t="n">
        <v>1732.77007753762</v>
      </c>
      <c r="AK198" s="26" t="n">
        <v>1713.62756455331</v>
      </c>
      <c r="AL198" s="26" t="n">
        <v>1711.3512858943</v>
      </c>
      <c r="AM198" s="26" t="n">
        <v>1706.47616351489</v>
      </c>
      <c r="AN198" s="26" t="n">
        <v>1704.31052799022</v>
      </c>
      <c r="AO198" s="26" t="n">
        <v>1690.75497312465</v>
      </c>
      <c r="AP198" s="26" t="n">
        <v>1690.57807587507</v>
      </c>
      <c r="AQ198" s="26" t="n">
        <v>1684.29229372578</v>
      </c>
      <c r="AR198" s="26" t="n">
        <v>1679.83594463808</v>
      </c>
      <c r="AS198" s="26" t="n">
        <v>1679.5931198102</v>
      </c>
      <c r="AT198" s="26" t="n">
        <v>1673.70648502909</v>
      </c>
      <c r="AU198" s="26" t="n">
        <v>1671.76733543702</v>
      </c>
      <c r="AV198" s="26" t="n">
        <v>1662.96407370889</v>
      </c>
      <c r="AW198" s="26" t="n">
        <v>1654.43939607681</v>
      </c>
      <c r="AX198" s="26" t="n">
        <v>1650.82138377854</v>
      </c>
      <c r="AY198" s="26" t="n">
        <v>1646.02593202647</v>
      </c>
      <c r="AZ198" s="26" t="n">
        <v>1645.62697571792</v>
      </c>
      <c r="BA198" s="26" t="n">
        <v>1639.09226286824</v>
      </c>
      <c r="BB198" s="26" t="n">
        <v>1638.24464060529</v>
      </c>
      <c r="BC198" s="26" t="n">
        <v>1632.84811530318</v>
      </c>
      <c r="BD198" s="26" t="n">
        <v>1632.31625751808</v>
      </c>
      <c r="BE198" s="26" t="n">
        <v>1629.98945535416</v>
      </c>
      <c r="BF198" s="26" t="n">
        <v>1626.41845965898</v>
      </c>
      <c r="BG198" s="26" t="n">
        <v>1612.98328290093</v>
      </c>
      <c r="BH198" s="26" t="n">
        <v>1604.59195690824</v>
      </c>
      <c r="BI198" s="26" t="n">
        <v>1590.51319028852</v>
      </c>
      <c r="BJ198" s="26" t="n">
        <v>1585.3</v>
      </c>
      <c r="BK198" s="26" t="n">
        <v>1581.67898725602</v>
      </c>
      <c r="BL198" s="26" t="n">
        <v>1575.06873444095</v>
      </c>
      <c r="BM198" s="26" t="n">
        <v>1571.05894640642</v>
      </c>
      <c r="BN198" s="26" t="n">
        <v>1565.92675705504</v>
      </c>
      <c r="BO198" s="26" t="n">
        <v>1565.70132781514</v>
      </c>
      <c r="BP198" s="26" t="n">
        <v>1565.26559781912</v>
      </c>
      <c r="BQ198" s="26" t="n">
        <v>1560.47209711885</v>
      </c>
      <c r="BR198" s="26" t="n">
        <v>1559.52968815002</v>
      </c>
      <c r="BS198" s="26" t="n">
        <v>1550.496767548</v>
      </c>
      <c r="BT198" s="26" t="n">
        <v>1546.96607324491</v>
      </c>
      <c r="BU198" s="26" t="n">
        <v>1545.49576821002</v>
      </c>
      <c r="BV198" s="26" t="n">
        <v>1542.20494017475</v>
      </c>
      <c r="BW198" s="26" t="n">
        <v>1541.53552047659</v>
      </c>
      <c r="BX198" s="26" t="n">
        <v>1537.15442230134</v>
      </c>
      <c r="BY198" s="26" t="n">
        <v>1535.35341215956</v>
      </c>
      <c r="BZ198" s="26" t="n">
        <v>1531.82564569644</v>
      </c>
      <c r="CA198" s="26" t="n">
        <v>1530.47606172274</v>
      </c>
      <c r="CB198" s="26" t="n">
        <v>1529.09575588054</v>
      </c>
      <c r="CC198" s="26" t="n">
        <v>1528.078079635</v>
      </c>
      <c r="CD198" s="26" t="n">
        <v>1517.50086994345</v>
      </c>
      <c r="CE198" s="26" t="n">
        <v>1510.82761488951</v>
      </c>
      <c r="CF198" s="26" t="n">
        <v>1509.95443891004</v>
      </c>
      <c r="CG198" s="26" t="n">
        <v>1508.38668885191</v>
      </c>
      <c r="CH198" s="26" t="n">
        <v>1506.8926631369</v>
      </c>
      <c r="CI198" s="26" t="n">
        <v>1505.1654372243</v>
      </c>
      <c r="CJ198" s="26" t="n">
        <v>1500.57614683724</v>
      </c>
      <c r="CK198" s="26" t="n">
        <v>1495.98914204343</v>
      </c>
      <c r="CL198" s="26" t="n">
        <v>1491.13180709398</v>
      </c>
      <c r="CM198" s="26" t="n">
        <v>1490.28975873054</v>
      </c>
      <c r="CN198" s="26" t="n">
        <v>1485.22426591582</v>
      </c>
      <c r="CO198" s="26" t="n">
        <v>1480.98750769252</v>
      </c>
      <c r="CP198" s="26" t="n">
        <v>1477.06083905125</v>
      </c>
      <c r="CQ198" s="26" t="n">
        <v>1471.24397765384</v>
      </c>
      <c r="CR198" s="26" t="n">
        <v>1462.96188209533</v>
      </c>
      <c r="CS198" s="26" t="n">
        <v>1458.81675278522</v>
      </c>
      <c r="CT198" s="26" t="n">
        <v>1443.9310454654</v>
      </c>
      <c r="CU198" s="26" t="n">
        <v>1436.78510538151</v>
      </c>
      <c r="CV198" s="26" t="n">
        <v>1429.96269170579</v>
      </c>
      <c r="CW198" s="26" t="n">
        <v>1428.62314265466</v>
      </c>
      <c r="CX198" s="26" t="n">
        <v>1422.82240420619</v>
      </c>
      <c r="CY198" s="26" t="n">
        <v>1412.50637588197</v>
      </c>
      <c r="CZ198" s="26" t="n">
        <v>1412.34971765332</v>
      </c>
      <c r="DA198" s="26" t="n">
        <v>1403.05569309053</v>
      </c>
      <c r="DB198" s="26" t="n">
        <v>1401.94095452057</v>
      </c>
      <c r="DC198" s="26" t="n">
        <v>1400.46203940312</v>
      </c>
      <c r="DD198" s="26" t="n">
        <v>1393.98504347475</v>
      </c>
      <c r="DE198" s="26" t="n">
        <v>1390.70834986678</v>
      </c>
      <c r="DF198" s="26" t="n">
        <v>1372.62261967621</v>
      </c>
      <c r="DG198" s="26" t="n">
        <v>1369.29359864839</v>
      </c>
      <c r="DH198" s="26" t="n">
        <v>1358.79112944816</v>
      </c>
      <c r="DI198" s="26" t="n">
        <v>1355.43409279765</v>
      </c>
      <c r="DJ198" s="26" t="n">
        <v>1355.22683803417</v>
      </c>
      <c r="DK198" s="26" t="n">
        <v>1345.90003437607</v>
      </c>
      <c r="DL198" s="26" t="n">
        <v>1335.08949461862</v>
      </c>
      <c r="DM198" s="26" t="n">
        <v>1328.40919974795</v>
      </c>
      <c r="DN198" s="26" t="n">
        <v>1326.68927313257</v>
      </c>
      <c r="DO198" s="26" t="n">
        <v>1324.08722214588</v>
      </c>
      <c r="DP198" s="26" t="n">
        <v>1323.37088985124</v>
      </c>
      <c r="DQ198" s="26" t="n">
        <v>1304.50908842421</v>
      </c>
      <c r="DR198" s="26" t="n">
        <v>1296.56013493338</v>
      </c>
      <c r="DS198" s="26" t="n">
        <v>1293.16781765029</v>
      </c>
      <c r="DT198" s="26" t="n">
        <v>1292.43262091415</v>
      </c>
      <c r="DU198" s="26" t="n">
        <v>1292.21713279013</v>
      </c>
      <c r="DV198" s="26" t="n">
        <v>1279.10550610951</v>
      </c>
      <c r="DW198" s="26" t="n">
        <v>1276.86609608581</v>
      </c>
      <c r="DX198" s="26" t="n">
        <v>1267.07577817392</v>
      </c>
      <c r="DY198" s="26" t="n">
        <v>1266.00937302089</v>
      </c>
      <c r="DZ198" s="26" t="n">
        <v>1238.07858681064</v>
      </c>
      <c r="EA198" s="26" t="n">
        <v>1237.98621507347</v>
      </c>
      <c r="EB198" s="26" t="n">
        <v>1204.00882213482</v>
      </c>
      <c r="EC198" s="26" t="n">
        <v>1180.00955921402</v>
      </c>
      <c r="ED198" s="26" t="n">
        <v>1177.22960498417</v>
      </c>
      <c r="EE198" s="26" t="n">
        <v>1092.32221131828</v>
      </c>
      <c r="EF198" s="26" t="n">
        <v>1079.60654579183</v>
      </c>
      <c r="EG198" s="26" t="n">
        <v>1053.90879213072</v>
      </c>
      <c r="EH198" s="26" t="n">
        <v>1043.35137212017</v>
      </c>
      <c r="EI198" s="26" t="n">
        <v>1035.62141672113</v>
      </c>
      <c r="EJ198" s="26" t="n">
        <v>763.780789779421</v>
      </c>
      <c r="EK198" s="26" t="n"/>
      <c r="EL198" s="26" t="n"/>
    </row>
    <row r="199">
      <c r="C199" s="30" t="n"/>
    </row>
    <row r="200">
      <c r="C200" s="30" t="n"/>
    </row>
    <row r="201">
      <c r="C201" s="30" t="n"/>
    </row>
    <row r="202">
      <c r="C202" s="30" t="n"/>
    </row>
    <row r="203">
      <c r="C203" s="30" t="n"/>
    </row>
    <row r="204">
      <c r="C204" s="30" t="n"/>
    </row>
    <row r="205">
      <c r="C205" s="30" t="n"/>
    </row>
    <row r="206">
      <c r="C206" s="30" t="n"/>
    </row>
    <row r="207"/>
    <row r="208"/>
    <row r="209"/>
    <row r="210" ht="16" customHeight="1" s="29">
      <c r="B210" s="1" t="n"/>
      <c r="C210" s="1" t="n"/>
    </row>
    <row r="211"/>
    <row r="212"/>
    <row r="213"/>
    <row r="214"/>
    <row r="215"/>
    <row r="216"/>
    <row r="217"/>
    <row r="218"/>
    <row r="219"/>
    <row r="220" ht="16" customHeight="1" s="29">
      <c r="B220" s="1" t="n"/>
    </row>
    <row r="221"/>
    <row r="222"/>
    <row r="223"/>
    <row r="224"/>
    <row r="225">
      <c r="C225" s="30" t="n"/>
    </row>
    <row r="226">
      <c r="C226" s="30" t="n"/>
    </row>
    <row r="227">
      <c r="C227" s="30" t="n"/>
    </row>
    <row r="228">
      <c r="C228" s="30" t="n"/>
    </row>
    <row r="229">
      <c r="C229" s="30" t="n"/>
    </row>
    <row r="230">
      <c r="C230" s="30" t="n"/>
    </row>
    <row r="231">
      <c r="C231" s="30" t="n"/>
    </row>
    <row r="232">
      <c r="C232" s="30" t="n"/>
    </row>
    <row r="233">
      <c r="C233" s="30" t="n"/>
    </row>
    <row r="234">
      <c r="C234" s="30" t="n"/>
    </row>
    <row r="235">
      <c r="C235" s="30" t="n"/>
    </row>
    <row r="236"/>
    <row r="237"/>
    <row r="238"/>
    <row r="239" ht="16" customHeight="1" s="29">
      <c r="B239" s="1" t="n"/>
      <c r="C239" s="1" t="n"/>
    </row>
    <row r="240"/>
    <row r="241"/>
    <row r="242"/>
    <row r="243"/>
    <row r="244"/>
    <row r="245"/>
    <row r="246"/>
    <row r="247"/>
    <row r="248"/>
    <row r="249" ht="16" customHeight="1" s="29">
      <c r="B249" s="1" t="n"/>
    </row>
    <row r="250"/>
    <row r="251"/>
    <row r="252"/>
    <row r="253"/>
    <row r="254">
      <c r="C254" s="30" t="n"/>
    </row>
    <row r="255">
      <c r="C255" s="30" t="n"/>
    </row>
    <row r="256">
      <c r="C256" s="30" t="n"/>
    </row>
    <row r="257">
      <c r="C257" s="30" t="n"/>
    </row>
    <row r="258">
      <c r="C258" s="30" t="n"/>
    </row>
    <row r="259">
      <c r="C259" s="30" t="n"/>
    </row>
    <row r="260">
      <c r="C260" s="30" t="n"/>
    </row>
    <row r="261">
      <c r="C261" s="30" t="n"/>
    </row>
    <row r="262">
      <c r="C262" s="30" t="n"/>
    </row>
    <row r="263">
      <c r="C263" s="30" t="n"/>
    </row>
    <row r="264">
      <c r="C264" s="30" t="n"/>
    </row>
    <row r="265"/>
    <row r="266"/>
    <row r="267"/>
    <row r="268" ht="16" customHeight="1" s="29">
      <c r="B268" s="1" t="n"/>
      <c r="C268" s="1" t="n"/>
    </row>
    <row r="269"/>
    <row r="270"/>
    <row r="271"/>
    <row r="272"/>
    <row r="273"/>
    <row r="274"/>
    <row r="275"/>
    <row r="276"/>
    <row r="277"/>
    <row r="278" ht="16" customHeight="1" s="29">
      <c r="B278" s="1" t="n"/>
    </row>
    <row r="279"/>
    <row r="280"/>
    <row r="281"/>
    <row r="282"/>
    <row r="283">
      <c r="C283" s="30" t="n"/>
    </row>
    <row r="284">
      <c r="C284" s="30" t="n"/>
    </row>
    <row r="285">
      <c r="C285" s="30" t="n"/>
    </row>
    <row r="286">
      <c r="C286" s="30" t="n"/>
    </row>
    <row r="287">
      <c r="C287" s="30" t="n"/>
    </row>
    <row r="288">
      <c r="C288" s="30" t="n"/>
    </row>
    <row r="289">
      <c r="C289" s="30" t="n"/>
    </row>
    <row r="290">
      <c r="C290" s="30" t="n"/>
    </row>
    <row r="291">
      <c r="C291" s="30" t="n"/>
    </row>
    <row r="292">
      <c r="C292" s="30" t="n"/>
    </row>
    <row r="293">
      <c r="C293" s="30" t="n"/>
    </row>
    <row r="294"/>
    <row r="295"/>
    <row r="296"/>
    <row r="297" ht="16" customHeight="1" s="29">
      <c r="B297" s="1" t="n"/>
      <c r="C297" s="1" t="n"/>
    </row>
    <row r="298"/>
    <row r="299"/>
    <row r="300"/>
    <row r="301"/>
    <row r="302"/>
    <row r="303"/>
    <row r="304"/>
    <row r="305"/>
    <row r="306"/>
    <row r="307" ht="16" customHeight="1" s="29">
      <c r="B307" s="1" t="n"/>
    </row>
    <row r="308"/>
    <row r="309"/>
    <row r="310"/>
    <row r="311"/>
    <row r="312">
      <c r="C312" s="30" t="n"/>
    </row>
    <row r="313">
      <c r="C313" s="30" t="n"/>
    </row>
    <row r="314">
      <c r="C314" s="30" t="n"/>
    </row>
    <row r="315">
      <c r="C315" s="30" t="n"/>
    </row>
    <row r="316">
      <c r="C316" s="30" t="n"/>
    </row>
    <row r="317">
      <c r="C317" s="30" t="n"/>
    </row>
    <row r="318">
      <c r="C318" s="30" t="n"/>
    </row>
    <row r="319">
      <c r="C319" s="30" t="n"/>
    </row>
    <row r="320">
      <c r="C320" s="30" t="n"/>
    </row>
    <row r="321">
      <c r="C321" s="30" t="n"/>
    </row>
    <row r="322">
      <c r="C322" s="30" t="n"/>
    </row>
    <row r="323"/>
    <row r="324"/>
    <row r="325"/>
    <row r="326" ht="16" customHeight="1" s="29">
      <c r="B326" s="1" t="n"/>
      <c r="C326" s="1" t="n"/>
    </row>
    <row r="327"/>
    <row r="328"/>
    <row r="329"/>
    <row r="330"/>
    <row r="331"/>
    <row r="332"/>
    <row r="333"/>
    <row r="334"/>
    <row r="335"/>
    <row r="336" ht="16" customHeight="1" s="29">
      <c r="B336" s="1" t="n"/>
    </row>
    <row r="337"/>
    <row r="338"/>
    <row r="339"/>
    <row r="340"/>
    <row r="341">
      <c r="C341" s="30" t="n"/>
    </row>
    <row r="342">
      <c r="C342" s="30" t="n"/>
    </row>
    <row r="343">
      <c r="C343" s="30" t="n"/>
    </row>
    <row r="344">
      <c r="C344" s="30" t="n"/>
    </row>
    <row r="345">
      <c r="C345" s="30" t="n"/>
    </row>
    <row r="346">
      <c r="C346" s="30" t="n"/>
    </row>
    <row r="347">
      <c r="C347" s="30" t="n"/>
    </row>
    <row r="348">
      <c r="C348" s="30" t="n"/>
    </row>
    <row r="349">
      <c r="C349" s="30" t="n"/>
    </row>
    <row r="350">
      <c r="C350" s="30" t="n"/>
    </row>
    <row r="351">
      <c r="C351" s="30" t="n"/>
    </row>
    <row r="352"/>
    <row r="353"/>
    <row r="354"/>
    <row r="355" ht="16" customHeight="1" s="29">
      <c r="B355" s="1" t="n"/>
      <c r="C355" s="1" t="n"/>
    </row>
    <row r="356"/>
    <row r="357"/>
    <row r="358"/>
    <row r="359"/>
    <row r="360"/>
    <row r="361"/>
    <row r="362"/>
    <row r="363"/>
    <row r="364"/>
    <row r="365" ht="16" customHeight="1" s="29">
      <c r="B365" s="1" t="n"/>
    </row>
    <row r="366"/>
    <row r="367"/>
    <row r="368"/>
    <row r="369"/>
    <row r="370">
      <c r="C370" s="30" t="n"/>
    </row>
    <row r="371">
      <c r="C371" s="30" t="n"/>
    </row>
    <row r="372">
      <c r="C372" s="30" t="n"/>
    </row>
    <row r="373">
      <c r="C373" s="30" t="n"/>
    </row>
    <row r="374">
      <c r="C374" s="30" t="n"/>
    </row>
    <row r="375">
      <c r="C375" s="30" t="n"/>
    </row>
    <row r="376">
      <c r="C376" s="30" t="n"/>
    </row>
    <row r="377">
      <c r="C377" s="30" t="n"/>
    </row>
    <row r="378">
      <c r="C378" s="30" t="n"/>
    </row>
    <row r="379">
      <c r="C379" s="30" t="n"/>
    </row>
    <row r="380">
      <c r="C380" s="30" t="n"/>
    </row>
    <row r="381"/>
    <row r="382"/>
    <row r="383"/>
    <row r="384" ht="16" customHeight="1" s="29">
      <c r="B384" s="1" t="n"/>
      <c r="C384" s="1" t="n"/>
    </row>
    <row r="385"/>
    <row r="386"/>
    <row r="387"/>
    <row r="388"/>
    <row r="389"/>
    <row r="390"/>
    <row r="391"/>
    <row r="392"/>
    <row r="393"/>
    <row r="394" ht="16" customHeight="1" s="29">
      <c r="B394" s="1" t="n"/>
    </row>
    <row r="395"/>
    <row r="396"/>
    <row r="397"/>
    <row r="398"/>
    <row r="399">
      <c r="C399" s="30" t="n"/>
    </row>
    <row r="400">
      <c r="C400" s="30" t="n"/>
    </row>
    <row r="401">
      <c r="C401" s="30" t="n"/>
    </row>
    <row r="402">
      <c r="C402" s="30" t="n"/>
    </row>
    <row r="403">
      <c r="C403" s="30" t="n"/>
    </row>
    <row r="404">
      <c r="C404" s="30" t="n"/>
    </row>
    <row r="405">
      <c r="C405" s="30" t="n"/>
    </row>
    <row r="406">
      <c r="C406" s="30" t="n"/>
    </row>
    <row r="407">
      <c r="C407" s="30" t="n"/>
    </row>
    <row r="408">
      <c r="C408" s="30" t="n"/>
    </row>
    <row r="409">
      <c r="C409" s="30" t="n"/>
    </row>
    <row r="410"/>
    <row r="411"/>
    <row r="412"/>
    <row r="413" ht="16" customHeight="1" s="29">
      <c r="B413" s="1" t="n"/>
      <c r="C413" s="1" t="n"/>
    </row>
    <row r="414"/>
    <row r="415"/>
    <row r="416"/>
    <row r="417"/>
    <row r="418"/>
    <row r="419"/>
    <row r="420"/>
    <row r="421"/>
    <row r="422"/>
    <row r="423" ht="16" customHeight="1" s="29">
      <c r="B423" s="1" t="n"/>
    </row>
    <row r="424"/>
    <row r="425"/>
    <row r="426"/>
    <row r="427"/>
    <row r="428">
      <c r="C428" s="30" t="n"/>
    </row>
    <row r="429">
      <c r="C429" s="30" t="n"/>
    </row>
    <row r="430">
      <c r="C430" s="30" t="n"/>
    </row>
    <row r="431">
      <c r="C431" s="30" t="n"/>
    </row>
    <row r="432">
      <c r="C432" s="30" t="n"/>
    </row>
    <row r="433">
      <c r="C433" s="30" t="n"/>
    </row>
    <row r="434">
      <c r="C434" s="30" t="n"/>
    </row>
    <row r="435">
      <c r="C435" s="30" t="n"/>
    </row>
    <row r="436">
      <c r="C436" s="30" t="n"/>
    </row>
    <row r="437">
      <c r="C437" s="30" t="n"/>
    </row>
    <row r="438">
      <c r="C438" s="30" t="n"/>
    </row>
    <row r="439"/>
    <row r="440"/>
    <row r="441"/>
    <row r="442" ht="16" customHeight="1" s="29">
      <c r="B442" s="1" t="n"/>
      <c r="C442" s="1" t="n"/>
    </row>
    <row r="443"/>
    <row r="444"/>
    <row r="445"/>
    <row r="446"/>
    <row r="447"/>
    <row r="448"/>
    <row r="449"/>
    <row r="450"/>
    <row r="451"/>
    <row r="452" ht="16" customHeight="1" s="29">
      <c r="B452" s="1" t="n"/>
    </row>
    <row r="453"/>
    <row r="454"/>
    <row r="455"/>
    <row r="456"/>
    <row r="457">
      <c r="C457" s="30" t="n"/>
    </row>
    <row r="458">
      <c r="C458" s="30" t="n"/>
    </row>
    <row r="459">
      <c r="C459" s="30" t="n"/>
    </row>
    <row r="460">
      <c r="C460" s="30" t="n"/>
    </row>
    <row r="461">
      <c r="C461" s="30" t="n"/>
    </row>
    <row r="462">
      <c r="C462" s="30" t="n"/>
    </row>
    <row r="463">
      <c r="C463" s="30" t="n"/>
    </row>
    <row r="464">
      <c r="C464" s="30" t="n"/>
    </row>
    <row r="465">
      <c r="C465" s="30" t="n"/>
    </row>
    <row r="466">
      <c r="C466" s="30" t="n"/>
    </row>
    <row r="467">
      <c r="C467" s="30" t="n"/>
    </row>
    <row r="468"/>
    <row r="469"/>
    <row r="470"/>
    <row r="471" ht="16" customHeight="1" s="29">
      <c r="B471" s="1" t="n"/>
      <c r="C471" s="1" t="n"/>
    </row>
    <row r="472"/>
    <row r="473"/>
    <row r="474"/>
    <row r="475"/>
    <row r="476"/>
    <row r="477"/>
    <row r="478"/>
    <row r="479"/>
    <row r="480"/>
    <row r="481" ht="16" customHeight="1" s="29">
      <c r="B481" s="1" t="n"/>
    </row>
    <row r="482"/>
    <row r="483"/>
    <row r="484"/>
    <row r="485"/>
    <row r="486">
      <c r="C486" s="30" t="n"/>
    </row>
    <row r="487">
      <c r="C487" s="30" t="n"/>
    </row>
    <row r="488">
      <c r="C488" s="30" t="n"/>
    </row>
    <row r="489">
      <c r="C489" s="30" t="n"/>
    </row>
    <row r="490">
      <c r="C490" s="30" t="n"/>
    </row>
    <row r="491">
      <c r="C491" s="30" t="n"/>
    </row>
    <row r="492">
      <c r="C492" s="30" t="n"/>
    </row>
    <row r="493">
      <c r="C493" s="30" t="n"/>
    </row>
    <row r="494">
      <c r="C494" s="30" t="n"/>
    </row>
    <row r="495">
      <c r="C495" s="30" t="n"/>
    </row>
    <row r="496">
      <c r="C496" s="30" t="n"/>
    </row>
    <row r="497"/>
    <row r="498"/>
    <row r="499"/>
    <row r="500" ht="16" customHeight="1" s="29">
      <c r="B500" s="1" t="n"/>
      <c r="C500" s="1" t="n"/>
    </row>
    <row r="501"/>
    <row r="502"/>
    <row r="503"/>
    <row r="504"/>
    <row r="505"/>
    <row r="506"/>
    <row r="507"/>
    <row r="508"/>
    <row r="509"/>
    <row r="510" ht="16" customHeight="1" s="29">
      <c r="B510" s="1" t="n"/>
    </row>
    <row r="511"/>
    <row r="512"/>
    <row r="513"/>
    <row r="514"/>
    <row r="515">
      <c r="C515" s="30" t="n"/>
    </row>
    <row r="516">
      <c r="C516" s="30" t="n"/>
    </row>
    <row r="517">
      <c r="C517" s="30" t="n"/>
    </row>
    <row r="518">
      <c r="C518" s="30" t="n"/>
    </row>
    <row r="519">
      <c r="C519" s="30" t="n"/>
    </row>
    <row r="520">
      <c r="C520" s="30" t="n"/>
    </row>
    <row r="521">
      <c r="C521" s="30" t="n"/>
    </row>
    <row r="522">
      <c r="C522" s="30" t="n"/>
    </row>
    <row r="523">
      <c r="C523" s="30" t="n"/>
    </row>
    <row r="524">
      <c r="C524" s="30" t="n"/>
    </row>
    <row r="525">
      <c r="C525" s="30" t="n"/>
    </row>
    <row r="526"/>
    <row r="527"/>
    <row r="528"/>
    <row r="529" ht="16" customHeight="1" s="29">
      <c r="B529" s="1" t="n"/>
      <c r="C529" s="1" t="n"/>
    </row>
    <row r="530"/>
    <row r="531"/>
    <row r="532"/>
    <row r="533"/>
    <row r="534"/>
    <row r="535"/>
    <row r="536"/>
    <row r="537"/>
    <row r="538"/>
    <row r="539" ht="16" customHeight="1" s="29">
      <c r="B539" s="1" t="n"/>
    </row>
    <row r="540"/>
    <row r="541"/>
    <row r="542"/>
    <row r="543"/>
    <row r="544">
      <c r="C544" s="30" t="n"/>
    </row>
    <row r="545">
      <c r="C545" s="30" t="n"/>
    </row>
    <row r="546">
      <c r="C546" s="30" t="n"/>
    </row>
    <row r="547">
      <c r="C547" s="30" t="n"/>
    </row>
    <row r="548">
      <c r="C548" s="30" t="n"/>
    </row>
    <row r="549">
      <c r="C549" s="30" t="n"/>
    </row>
    <row r="550">
      <c r="C550" s="30" t="n"/>
    </row>
    <row r="551">
      <c r="C551" s="30" t="n"/>
    </row>
    <row r="552">
      <c r="C552" s="30" t="n"/>
    </row>
    <row r="553">
      <c r="C553" s="30" t="n"/>
    </row>
    <row r="554">
      <c r="C554" s="30" t="n"/>
    </row>
    <row r="555"/>
    <row r="556"/>
    <row r="557"/>
    <row r="558" ht="16" customHeight="1" s="29">
      <c r="B558" s="1" t="n"/>
      <c r="C558" s="1" t="n"/>
    </row>
    <row r="559"/>
    <row r="560"/>
    <row r="561"/>
    <row r="562"/>
    <row r="563"/>
    <row r="564"/>
    <row r="565"/>
    <row r="566"/>
    <row r="567"/>
    <row r="568" ht="16" customHeight="1" s="29">
      <c r="B568" s="1" t="n"/>
    </row>
    <row r="569"/>
    <row r="570"/>
    <row r="571"/>
    <row r="572"/>
    <row r="573">
      <c r="C573" s="30" t="n"/>
    </row>
    <row r="574">
      <c r="C574" s="30" t="n"/>
    </row>
    <row r="575">
      <c r="C575" s="30" t="n"/>
    </row>
    <row r="576">
      <c r="C576" s="30" t="n"/>
    </row>
    <row r="577">
      <c r="C577" s="30" t="n"/>
    </row>
    <row r="578">
      <c r="C578" s="30" t="n"/>
    </row>
    <row r="579">
      <c r="C579" s="30" t="n"/>
    </row>
    <row r="580">
      <c r="C580" s="30" t="n"/>
    </row>
    <row r="581">
      <c r="C581" s="30" t="n"/>
    </row>
    <row r="582">
      <c r="C582" s="30" t="n"/>
    </row>
    <row r="583">
      <c r="C583" s="30" t="n"/>
    </row>
    <row r="584"/>
    <row r="585"/>
    <row r="586"/>
    <row r="587" ht="16" customHeight="1" s="29">
      <c r="B587" s="1" t="n"/>
      <c r="C587" s="1" t="n"/>
    </row>
    <row r="588"/>
    <row r="589"/>
    <row r="590"/>
    <row r="591"/>
    <row r="592"/>
    <row r="593"/>
    <row r="594"/>
    <row r="595"/>
    <row r="596"/>
    <row r="597" ht="16" customHeight="1" s="29">
      <c r="B597" s="1" t="n"/>
    </row>
    <row r="598"/>
    <row r="599"/>
    <row r="600"/>
    <row r="601"/>
    <row r="602">
      <c r="C602" s="30" t="n"/>
    </row>
    <row r="603">
      <c r="C603" s="30" t="n"/>
    </row>
    <row r="604">
      <c r="C604" s="30" t="n"/>
    </row>
    <row r="605">
      <c r="C605" s="30" t="n"/>
    </row>
    <row r="606">
      <c r="C606" s="30" t="n"/>
    </row>
    <row r="607">
      <c r="C607" s="30" t="n"/>
    </row>
    <row r="608">
      <c r="C608" s="30" t="n"/>
    </row>
    <row r="609">
      <c r="C609" s="30" t="n"/>
    </row>
    <row r="610">
      <c r="C610" s="30" t="n"/>
    </row>
    <row r="611">
      <c r="C611" s="30" t="n"/>
    </row>
    <row r="612">
      <c r="C612" s="30" t="n"/>
    </row>
    <row r="613"/>
    <row r="614"/>
    <row r="615"/>
    <row r="616" ht="16" customHeight="1" s="29">
      <c r="B616" s="1" t="n"/>
      <c r="C616" s="1" t="n"/>
    </row>
    <row r="617"/>
    <row r="618"/>
    <row r="619"/>
    <row r="620"/>
    <row r="621"/>
    <row r="622"/>
    <row r="623"/>
    <row r="624"/>
    <row r="625"/>
    <row r="626" ht="16" customHeight="1" s="29">
      <c r="B626" s="1" t="n"/>
    </row>
    <row r="627"/>
    <row r="628"/>
    <row r="629"/>
    <row r="630"/>
    <row r="631">
      <c r="C631" s="30" t="n"/>
    </row>
    <row r="632">
      <c r="C632" s="30" t="n"/>
    </row>
    <row r="633">
      <c r="C633" s="30" t="n"/>
    </row>
    <row r="634">
      <c r="C634" s="30" t="n"/>
    </row>
    <row r="635">
      <c r="C635" s="30" t="n"/>
    </row>
    <row r="636">
      <c r="C636" s="30" t="n"/>
    </row>
    <row r="637">
      <c r="C637" s="30" t="n"/>
    </row>
    <row r="638">
      <c r="C638" s="30" t="n"/>
    </row>
    <row r="639">
      <c r="C639" s="30" t="n"/>
    </row>
    <row r="640">
      <c r="C640" s="30" t="n"/>
    </row>
    <row r="641">
      <c r="C641" s="30" t="n"/>
    </row>
    <row r="642"/>
    <row r="643"/>
    <row r="644"/>
    <row r="645" ht="16" customHeight="1" s="29">
      <c r="B645" s="1" t="n"/>
      <c r="C645" s="1" t="n"/>
    </row>
    <row r="646"/>
    <row r="647"/>
    <row r="648"/>
    <row r="649"/>
    <row r="650"/>
    <row r="651"/>
    <row r="652"/>
    <row r="653"/>
    <row r="654"/>
    <row r="655" ht="16" customHeight="1" s="29">
      <c r="B655" s="1" t="n"/>
    </row>
    <row r="656"/>
    <row r="657"/>
    <row r="658"/>
    <row r="659"/>
    <row r="660">
      <c r="C660" s="30" t="n"/>
    </row>
    <row r="661">
      <c r="C661" s="30" t="n"/>
    </row>
    <row r="662">
      <c r="C662" s="30" t="n"/>
    </row>
    <row r="663">
      <c r="C663" s="30" t="n"/>
    </row>
    <row r="664">
      <c r="C664" s="30" t="n"/>
    </row>
    <row r="665">
      <c r="C665" s="30" t="n"/>
    </row>
    <row r="666">
      <c r="C666" s="30" t="n"/>
    </row>
    <row r="667">
      <c r="C667" s="30" t="n"/>
    </row>
    <row r="668">
      <c r="C668" s="30" t="n"/>
    </row>
    <row r="669">
      <c r="C669" s="30" t="n"/>
    </row>
    <row r="670">
      <c r="C670" s="30" t="n"/>
    </row>
    <row r="671"/>
    <row r="672"/>
    <row r="673"/>
    <row r="674" ht="16" customHeight="1" s="29">
      <c r="B674" s="1" t="n"/>
      <c r="C674" s="1" t="n"/>
    </row>
    <row r="675"/>
    <row r="676"/>
    <row r="677"/>
    <row r="678"/>
    <row r="679"/>
    <row r="680"/>
    <row r="681"/>
    <row r="682"/>
    <row r="683"/>
    <row r="684" ht="16" customHeight="1" s="29">
      <c r="B684" s="1" t="n"/>
    </row>
    <row r="685"/>
    <row r="686"/>
    <row r="687"/>
    <row r="688"/>
    <row r="689">
      <c r="C689" s="30" t="n"/>
    </row>
    <row r="690">
      <c r="C690" s="30" t="n"/>
    </row>
    <row r="691">
      <c r="C691" s="30" t="n"/>
    </row>
    <row r="692">
      <c r="C692" s="30" t="n"/>
    </row>
    <row r="693">
      <c r="C693" s="30" t="n"/>
    </row>
    <row r="694">
      <c r="C694" s="30" t="n"/>
    </row>
    <row r="695">
      <c r="C695" s="30" t="n"/>
    </row>
    <row r="696">
      <c r="C696" s="30" t="n"/>
    </row>
    <row r="697">
      <c r="C697" s="30" t="n"/>
    </row>
    <row r="698">
      <c r="C698" s="30" t="n"/>
    </row>
    <row r="699">
      <c r="C699" s="30" t="n"/>
    </row>
    <row r="700"/>
    <row r="701"/>
    <row r="702"/>
    <row r="703" ht="16" customHeight="1" s="29">
      <c r="B703" s="1" t="n"/>
      <c r="C703" s="1" t="n"/>
    </row>
    <row r="704"/>
    <row r="705"/>
    <row r="706"/>
    <row r="707"/>
    <row r="708"/>
    <row r="709"/>
    <row r="710"/>
    <row r="711"/>
    <row r="712"/>
    <row r="713" ht="16" customHeight="1" s="29">
      <c r="B713" s="1" t="n"/>
    </row>
    <row r="714"/>
    <row r="715"/>
    <row r="716"/>
    <row r="717"/>
    <row r="718">
      <c r="C718" s="30" t="n"/>
    </row>
    <row r="719">
      <c r="C719" s="30" t="n"/>
    </row>
    <row r="720">
      <c r="C720" s="30" t="n"/>
    </row>
    <row r="721">
      <c r="C721" s="30" t="n"/>
    </row>
    <row r="722">
      <c r="C722" s="30" t="n"/>
    </row>
    <row r="723">
      <c r="C723" s="30" t="n"/>
    </row>
    <row r="724">
      <c r="C724" s="30" t="n"/>
    </row>
    <row r="725">
      <c r="C725" s="30" t="n"/>
    </row>
    <row r="726">
      <c r="C726" s="30" t="n"/>
    </row>
    <row r="727">
      <c r="C727" s="30" t="n"/>
    </row>
    <row r="728">
      <c r="C728" s="30" t="n"/>
    </row>
    <row r="729"/>
    <row r="730"/>
    <row r="731"/>
    <row r="732" ht="16" customHeight="1" s="29">
      <c r="B732" s="1" t="n"/>
      <c r="C732" s="1" t="n"/>
    </row>
    <row r="733"/>
    <row r="734"/>
    <row r="735"/>
    <row r="736"/>
    <row r="737"/>
    <row r="738"/>
    <row r="739"/>
    <row r="740"/>
    <row r="741"/>
    <row r="742" ht="16" customHeight="1" s="29">
      <c r="B742" s="1" t="n"/>
    </row>
    <row r="743"/>
    <row r="744"/>
    <row r="745"/>
    <row r="746"/>
    <row r="747">
      <c r="C747" s="30" t="n"/>
    </row>
    <row r="748">
      <c r="C748" s="30" t="n"/>
    </row>
    <row r="749">
      <c r="C749" s="30" t="n"/>
    </row>
    <row r="750">
      <c r="C750" s="30" t="n"/>
    </row>
    <row r="751">
      <c r="C751" s="30" t="n"/>
    </row>
    <row r="752">
      <c r="C752" s="30" t="n"/>
    </row>
    <row r="753">
      <c r="C753" s="30" t="n"/>
    </row>
    <row r="754">
      <c r="C754" s="30" t="n"/>
    </row>
    <row r="755">
      <c r="C755" s="30" t="n"/>
    </row>
    <row r="756">
      <c r="C756" s="30" t="n"/>
    </row>
    <row r="757">
      <c r="C757" s="30" t="n"/>
    </row>
    <row r="758"/>
    <row r="759"/>
    <row r="760"/>
    <row r="761" ht="16" customHeight="1" s="29">
      <c r="B761" s="1" t="n"/>
      <c r="C761" s="1" t="n"/>
    </row>
    <row r="762"/>
    <row r="763"/>
    <row r="764"/>
    <row r="765"/>
    <row r="766"/>
    <row r="767"/>
    <row r="768"/>
    <row r="769"/>
    <row r="770"/>
    <row r="771" ht="16" customHeight="1" s="29">
      <c r="B771" s="1" t="n"/>
    </row>
    <row r="772"/>
    <row r="773"/>
    <row r="774"/>
    <row r="775"/>
    <row r="776">
      <c r="C776" s="30" t="n"/>
    </row>
    <row r="777">
      <c r="C777" s="30" t="n"/>
    </row>
    <row r="778">
      <c r="C778" s="30" t="n"/>
    </row>
    <row r="779">
      <c r="C779" s="30" t="n"/>
    </row>
    <row r="780">
      <c r="C780" s="30" t="n"/>
    </row>
    <row r="781">
      <c r="C781" s="30" t="n"/>
    </row>
    <row r="782">
      <c r="C782" s="30" t="n"/>
    </row>
    <row r="783">
      <c r="C783" s="30" t="n"/>
    </row>
    <row r="784">
      <c r="C784" s="30" t="n"/>
    </row>
    <row r="785">
      <c r="C785" s="30" t="n"/>
    </row>
    <row r="786">
      <c r="C786" s="30" t="n"/>
    </row>
    <row r="787"/>
    <row r="788"/>
    <row r="789"/>
    <row r="790" ht="16" customHeight="1" s="29">
      <c r="B790" s="1" t="n"/>
      <c r="C790" s="1" t="n"/>
    </row>
    <row r="791"/>
    <row r="792"/>
    <row r="793"/>
    <row r="794"/>
    <row r="795"/>
    <row r="796"/>
    <row r="797"/>
    <row r="798"/>
    <row r="799"/>
    <row r="800" ht="16" customHeight="1" s="29">
      <c r="B800" s="1" t="n"/>
    </row>
    <row r="801"/>
    <row r="802"/>
    <row r="803"/>
    <row r="804"/>
    <row r="805">
      <c r="C805" s="30" t="n"/>
    </row>
    <row r="806">
      <c r="C806" s="30" t="n"/>
    </row>
    <row r="807">
      <c r="C807" s="30" t="n"/>
    </row>
    <row r="808">
      <c r="C808" s="30" t="n"/>
    </row>
    <row r="809">
      <c r="C809" s="30" t="n"/>
    </row>
    <row r="810">
      <c r="C810" s="30" t="n"/>
    </row>
    <row r="811">
      <c r="C811" s="30" t="n"/>
    </row>
    <row r="812">
      <c r="C812" s="30" t="n"/>
    </row>
    <row r="813">
      <c r="C813" s="30" t="n"/>
    </row>
    <row r="814">
      <c r="C814" s="30" t="n"/>
    </row>
    <row r="815">
      <c r="C815" s="30" t="n"/>
    </row>
    <row r="816"/>
    <row r="817"/>
    <row r="818"/>
    <row r="819" ht="16" customHeight="1" s="29">
      <c r="B819" s="1" t="n"/>
      <c r="C819" s="1" t="n"/>
    </row>
    <row r="820"/>
    <row r="821"/>
    <row r="822"/>
    <row r="823"/>
    <row r="824"/>
    <row r="825"/>
    <row r="826"/>
    <row r="827"/>
    <row r="828"/>
    <row r="829" ht="16" customHeight="1" s="29">
      <c r="B829" s="1" t="n"/>
    </row>
    <row r="830"/>
    <row r="831"/>
    <row r="832"/>
    <row r="833"/>
    <row r="834">
      <c r="C834" s="30" t="n"/>
    </row>
    <row r="835">
      <c r="C835" s="30" t="n"/>
    </row>
    <row r="836">
      <c r="C836" s="30" t="n"/>
    </row>
    <row r="837">
      <c r="C837" s="30" t="n"/>
    </row>
    <row r="838">
      <c r="C838" s="30" t="n"/>
    </row>
    <row r="839">
      <c r="C839" s="30" t="n"/>
    </row>
    <row r="840">
      <c r="C840" s="30" t="n"/>
    </row>
    <row r="841">
      <c r="C841" s="30" t="n"/>
    </row>
    <row r="842">
      <c r="C842" s="30" t="n"/>
    </row>
    <row r="843">
      <c r="C843" s="30" t="n"/>
    </row>
    <row r="844">
      <c r="C844" s="30" t="n"/>
    </row>
    <row r="845"/>
    <row r="846"/>
    <row r="847"/>
    <row r="848" ht="16" customHeight="1" s="29">
      <c r="B848" s="1" t="n"/>
      <c r="C848" s="1" t="n"/>
    </row>
    <row r="849"/>
    <row r="850"/>
    <row r="851"/>
    <row r="852"/>
    <row r="853"/>
    <row r="854"/>
    <row r="855"/>
    <row r="856"/>
    <row r="857"/>
    <row r="858" ht="16" customHeight="1" s="29">
      <c r="B858" s="1" t="n"/>
    </row>
    <row r="859"/>
    <row r="860"/>
    <row r="861"/>
    <row r="862"/>
    <row r="863">
      <c r="C863" s="30" t="n"/>
    </row>
    <row r="864">
      <c r="C864" s="30" t="n"/>
    </row>
    <row r="865">
      <c r="C865" s="30" t="n"/>
    </row>
    <row r="866">
      <c r="C866" s="30" t="n"/>
    </row>
    <row r="867">
      <c r="C867" s="30" t="n"/>
    </row>
    <row r="868">
      <c r="C868" s="30" t="n"/>
    </row>
    <row r="869">
      <c r="C869" s="30" t="n"/>
    </row>
    <row r="870">
      <c r="C870" s="30" t="n"/>
    </row>
    <row r="871">
      <c r="C871" s="30" t="n"/>
    </row>
    <row r="872">
      <c r="C872" s="30" t="n"/>
    </row>
    <row r="873">
      <c r="C873" s="30" t="n"/>
    </row>
    <row r="874"/>
    <row r="875"/>
    <row r="876"/>
    <row r="877" ht="16" customHeight="1" s="29">
      <c r="B877" s="1" t="n"/>
      <c r="C877" s="1" t="n"/>
    </row>
    <row r="878"/>
    <row r="879"/>
    <row r="880"/>
    <row r="881"/>
    <row r="882"/>
    <row r="883"/>
    <row r="884"/>
    <row r="885"/>
    <row r="886"/>
    <row r="887" ht="16" customHeight="1" s="29">
      <c r="B887" s="1" t="n"/>
    </row>
    <row r="888"/>
    <row r="889"/>
    <row r="890"/>
    <row r="891"/>
    <row r="892">
      <c r="C892" s="30" t="n"/>
    </row>
    <row r="893">
      <c r="C893" s="30" t="n"/>
    </row>
    <row r="894">
      <c r="C894" s="30" t="n"/>
    </row>
    <row r="895">
      <c r="C895" s="30" t="n"/>
    </row>
    <row r="896">
      <c r="C896" s="30" t="n"/>
    </row>
    <row r="897">
      <c r="C897" s="30" t="n"/>
    </row>
    <row r="898">
      <c r="C898" s="30" t="n"/>
    </row>
    <row r="899">
      <c r="C899" s="30" t="n"/>
    </row>
    <row r="900">
      <c r="C900" s="30" t="n"/>
    </row>
    <row r="901">
      <c r="C901" s="30" t="n"/>
    </row>
    <row r="902">
      <c r="C902" s="30" t="n"/>
    </row>
    <row r="903"/>
    <row r="904"/>
    <row r="905"/>
    <row r="906" ht="16" customHeight="1" s="29">
      <c r="B906" s="1" t="n"/>
      <c r="C906" s="1" t="n"/>
    </row>
    <row r="907"/>
    <row r="908"/>
    <row r="909"/>
    <row r="910"/>
    <row r="911"/>
    <row r="912"/>
    <row r="913"/>
    <row r="914"/>
    <row r="915"/>
    <row r="916" ht="16" customHeight="1" s="29">
      <c r="B916" s="1" t="n"/>
    </row>
    <row r="917"/>
    <row r="918"/>
    <row r="919"/>
    <row r="920"/>
    <row r="921">
      <c r="C921" s="30" t="n"/>
    </row>
    <row r="922">
      <c r="C922" s="30" t="n"/>
    </row>
    <row r="923">
      <c r="C923" s="30" t="n"/>
    </row>
    <row r="924">
      <c r="C924" s="30" t="n"/>
    </row>
    <row r="925">
      <c r="C925" s="30" t="n"/>
    </row>
    <row r="926">
      <c r="C926" s="30" t="n"/>
    </row>
    <row r="927">
      <c r="C927" s="30" t="n"/>
    </row>
    <row r="928">
      <c r="C928" s="30" t="n"/>
    </row>
    <row r="929">
      <c r="C929" s="30" t="n"/>
    </row>
    <row r="930">
      <c r="C930" s="30" t="n"/>
    </row>
    <row r="931">
      <c r="C931" s="30" t="n"/>
    </row>
    <row r="932"/>
    <row r="933"/>
    <row r="934"/>
    <row r="935" ht="16" customHeight="1" s="29">
      <c r="B935" s="1" t="n"/>
      <c r="C935" s="1" t="n"/>
    </row>
    <row r="936"/>
    <row r="937"/>
    <row r="938"/>
    <row r="939"/>
    <row r="940"/>
    <row r="941"/>
    <row r="942"/>
    <row r="943"/>
    <row r="944"/>
    <row r="945" ht="16" customHeight="1" s="29">
      <c r="B945" s="1" t="n"/>
    </row>
    <row r="946"/>
    <row r="947"/>
    <row r="948"/>
    <row r="949"/>
    <row r="950">
      <c r="C950" s="30" t="n"/>
    </row>
    <row r="951">
      <c r="C951" s="30" t="n"/>
    </row>
    <row r="952">
      <c r="C952" s="30" t="n"/>
    </row>
    <row r="953">
      <c r="C953" s="30" t="n"/>
    </row>
    <row r="954">
      <c r="C954" s="30" t="n"/>
    </row>
    <row r="955">
      <c r="C955" s="30" t="n"/>
    </row>
    <row r="956">
      <c r="C956" s="30" t="n"/>
    </row>
    <row r="957">
      <c r="C957" s="30" t="n"/>
    </row>
    <row r="958">
      <c r="C958" s="30" t="n"/>
    </row>
    <row r="959">
      <c r="C959" s="30" t="n"/>
    </row>
    <row r="960">
      <c r="C960" s="30" t="n"/>
    </row>
    <row r="961"/>
    <row r="962"/>
    <row r="963"/>
    <row r="964" ht="16" customHeight="1" s="29">
      <c r="B964" s="1" t="n"/>
      <c r="C964" s="1" t="n"/>
    </row>
    <row r="965"/>
    <row r="966"/>
    <row r="967"/>
    <row r="968"/>
    <row r="969"/>
    <row r="970"/>
    <row r="971"/>
    <row r="972"/>
    <row r="973"/>
    <row r="974" ht="16" customHeight="1" s="29">
      <c r="B974" s="1" t="n"/>
    </row>
    <row r="975"/>
    <row r="976"/>
    <row r="977"/>
    <row r="978"/>
    <row r="979">
      <c r="C979" s="30" t="n"/>
    </row>
    <row r="980">
      <c r="C980" s="30" t="n"/>
    </row>
    <row r="981">
      <c r="C981" s="30" t="n"/>
    </row>
    <row r="982">
      <c r="C982" s="30" t="n"/>
    </row>
    <row r="983">
      <c r="C983" s="30" t="n"/>
    </row>
    <row r="984">
      <c r="C984" s="30" t="n"/>
    </row>
    <row r="985">
      <c r="C985" s="30" t="n"/>
    </row>
    <row r="986">
      <c r="C986" s="30" t="n"/>
    </row>
    <row r="987">
      <c r="C987" s="30" t="n"/>
    </row>
    <row r="988">
      <c r="C988" s="30" t="n"/>
    </row>
    <row r="989">
      <c r="C989" s="30" t="n"/>
    </row>
    <row r="990"/>
    <row r="991"/>
    <row r="992"/>
    <row r="993" ht="16" customHeight="1" s="29">
      <c r="B993" s="1" t="n"/>
      <c r="C993" s="1" t="n"/>
    </row>
    <row r="994"/>
    <row r="995"/>
    <row r="996"/>
    <row r="997"/>
    <row r="998"/>
    <row r="999"/>
    <row r="1000"/>
    <row r="1001"/>
    <row r="1002"/>
    <row r="1003" ht="16" customHeight="1" s="29">
      <c r="B1003" s="1" t="n"/>
    </row>
    <row r="1004"/>
    <row r="1005"/>
    <row r="1006"/>
    <row r="1007"/>
    <row r="1008">
      <c r="C1008" s="30" t="n"/>
    </row>
    <row r="1009">
      <c r="C1009" s="30" t="n"/>
    </row>
    <row r="1010">
      <c r="C1010" s="30" t="n"/>
    </row>
    <row r="1011">
      <c r="C1011" s="30" t="n"/>
    </row>
    <row r="1012">
      <c r="C1012" s="30" t="n"/>
    </row>
    <row r="1013">
      <c r="C1013" s="30" t="n"/>
    </row>
    <row r="1014">
      <c r="C1014" s="30" t="n"/>
    </row>
    <row r="1015">
      <c r="C1015" s="30" t="n"/>
    </row>
    <row r="1016">
      <c r="C1016" s="30" t="n"/>
    </row>
    <row r="1017">
      <c r="C1017" s="30" t="n"/>
    </row>
    <row r="1018">
      <c r="C1018" s="30" t="n"/>
    </row>
    <row r="1019"/>
    <row r="1020"/>
    <row r="1021"/>
    <row r="1022" ht="16" customHeight="1" s="29">
      <c r="B1022" s="1" t="n"/>
      <c r="C1022" s="1" t="n"/>
    </row>
    <row r="1023"/>
    <row r="1024"/>
    <row r="1025"/>
    <row r="1026"/>
    <row r="1027"/>
    <row r="1028"/>
    <row r="1029"/>
    <row r="1030"/>
    <row r="1031"/>
    <row r="1032" ht="16" customHeight="1" s="29">
      <c r="B1032" s="1" t="n"/>
    </row>
    <row r="1033"/>
    <row r="1034"/>
    <row r="1035"/>
    <row r="1036"/>
    <row r="1037">
      <c r="C1037" s="30" t="n"/>
    </row>
    <row r="1038">
      <c r="C1038" s="30" t="n"/>
    </row>
    <row r="1039">
      <c r="C1039" s="30" t="n"/>
    </row>
    <row r="1040">
      <c r="C1040" s="30" t="n"/>
    </row>
    <row r="1041">
      <c r="C1041" s="30" t="n"/>
    </row>
    <row r="1042">
      <c r="C1042" s="30" t="n"/>
    </row>
    <row r="1043">
      <c r="C1043" s="30" t="n"/>
    </row>
    <row r="1044">
      <c r="C1044" s="30" t="n"/>
    </row>
    <row r="1045">
      <c r="C1045" s="30" t="n"/>
    </row>
    <row r="1046">
      <c r="C1046" s="30" t="n"/>
    </row>
    <row r="1047">
      <c r="C1047" s="30" t="n"/>
    </row>
    <row r="1048"/>
    <row r="1049"/>
    <row r="1050"/>
    <row r="1051" ht="16" customHeight="1" s="29">
      <c r="B1051" s="1" t="n"/>
      <c r="C1051" s="1" t="n"/>
    </row>
    <row r="1052"/>
    <row r="1053"/>
    <row r="1054"/>
    <row r="1055"/>
    <row r="1056"/>
    <row r="1057"/>
    <row r="1058"/>
    <row r="1059"/>
    <row r="1060"/>
    <row r="1061" ht="16" customHeight="1" s="29">
      <c r="B1061" s="1" t="n"/>
    </row>
    <row r="1062"/>
    <row r="1063"/>
    <row r="1064"/>
    <row r="1065"/>
    <row r="1066">
      <c r="C1066" s="30" t="n"/>
    </row>
    <row r="1067">
      <c r="C1067" s="30" t="n"/>
    </row>
    <row r="1068">
      <c r="C1068" s="30" t="n"/>
    </row>
    <row r="1069">
      <c r="C1069" s="30" t="n"/>
    </row>
    <row r="1070">
      <c r="C1070" s="30" t="n"/>
    </row>
    <row r="1071">
      <c r="C1071" s="30" t="n"/>
    </row>
    <row r="1072">
      <c r="C1072" s="30" t="n"/>
    </row>
    <row r="1073">
      <c r="C1073" s="30" t="n"/>
    </row>
    <row r="1074">
      <c r="C1074" s="30" t="n"/>
    </row>
    <row r="1075">
      <c r="C1075" s="30" t="n"/>
    </row>
    <row r="1076">
      <c r="C1076" s="30" t="n"/>
    </row>
    <row r="1077"/>
    <row r="1078"/>
    <row r="1079"/>
    <row r="1080" ht="16" customHeight="1" s="29">
      <c r="B1080" s="1" t="n"/>
      <c r="C1080" s="1" t="n"/>
    </row>
    <row r="1081"/>
    <row r="1082"/>
    <row r="1083"/>
    <row r="1084"/>
    <row r="1085"/>
    <row r="1086"/>
    <row r="1087"/>
    <row r="1088"/>
    <row r="1089"/>
    <row r="1090" ht="16" customHeight="1" s="29">
      <c r="B1090" s="1" t="n"/>
    </row>
    <row r="1091"/>
    <row r="1092"/>
    <row r="1093"/>
    <row r="1094"/>
    <row r="1095">
      <c r="C1095" s="30" t="n"/>
    </row>
    <row r="1096">
      <c r="C1096" s="30" t="n"/>
    </row>
    <row r="1097">
      <c r="C1097" s="30" t="n"/>
    </row>
    <row r="1098">
      <c r="C1098" s="30" t="n"/>
    </row>
    <row r="1099">
      <c r="C1099" s="30" t="n"/>
    </row>
    <row r="1100">
      <c r="C1100" s="30" t="n"/>
    </row>
    <row r="1101">
      <c r="C1101" s="30" t="n"/>
    </row>
    <row r="1102">
      <c r="C1102" s="30" t="n"/>
    </row>
    <row r="1103">
      <c r="C1103" s="30" t="n"/>
    </row>
    <row r="1104">
      <c r="C1104" s="30" t="n"/>
    </row>
    <row r="1105">
      <c r="C1105" s="30" t="n"/>
    </row>
    <row r="1106"/>
    <row r="1107"/>
    <row r="1108"/>
    <row r="1109" ht="16" customHeight="1" s="29">
      <c r="B1109" s="1" t="n"/>
      <c r="C1109" s="1" t="n"/>
    </row>
    <row r="1110"/>
    <row r="1111"/>
    <row r="1112"/>
    <row r="1113"/>
    <row r="1114"/>
    <row r="1115"/>
    <row r="1116"/>
    <row r="1117"/>
    <row r="1118"/>
    <row r="1119" ht="16" customHeight="1" s="29">
      <c r="B1119" s="1" t="n"/>
    </row>
    <row r="1120"/>
    <row r="1121"/>
    <row r="1122"/>
    <row r="1123"/>
    <row r="1124">
      <c r="C1124" s="30" t="n"/>
    </row>
    <row r="1125">
      <c r="C1125" s="30" t="n"/>
    </row>
    <row r="1126">
      <c r="C1126" s="30" t="n"/>
    </row>
    <row r="1127">
      <c r="C1127" s="30" t="n"/>
    </row>
    <row r="1128">
      <c r="C1128" s="30" t="n"/>
    </row>
    <row r="1129">
      <c r="C1129" s="30" t="n"/>
    </row>
    <row r="1130">
      <c r="C1130" s="30" t="n"/>
    </row>
    <row r="1131">
      <c r="C1131" s="30" t="n"/>
    </row>
    <row r="1132">
      <c r="C1132" s="30" t="n"/>
    </row>
    <row r="1133">
      <c r="C1133" s="30" t="n"/>
    </row>
    <row r="1134">
      <c r="C1134" s="30" t="n"/>
    </row>
  </sheetData>
  <mergeCells count="2">
    <mergeCell ref="D4:S4"/>
    <mergeCell ref="V4:AF4"/>
  </mergeCells>
  <hyperlinks>
    <hyperlink ref="C2" ns1:id="rId1"/>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S63"/>
  <sheetViews>
    <sheetView topLeftCell="A37" zoomScale="130" zoomScaleNormal="130" workbookViewId="0">
      <selection activeCell="D55" sqref="D55"/>
    </sheetView>
  </sheetViews>
  <sheetFormatPr baseColWidth="10" defaultColWidth="8.83203125" defaultRowHeight="15"/>
  <cols>
    <col width="17.5" bestFit="1" customWidth="1" style="29" min="1" max="1"/>
  </cols>
  <sheetData>
    <row r="1">
      <c r="A1" t="inlineStr">
        <is>
          <t>skip</t>
        </is>
      </c>
    </row>
    <row r="2"/>
    <row r="3">
      <c r="A3" s="8" t="inlineStr">
        <is>
          <t>Module efficiencies</t>
        </is>
      </c>
    </row>
    <row r="4"/>
    <row r="5">
      <c r="A5" t="inlineStr">
        <is>
          <t>source</t>
        </is>
      </c>
      <c r="B5" s="5" t="inlineStr">
        <is>
          <t>https://treeze.ch/fileadmin/user_upload/downloads/Publications/Case_Studies/Energy/Future-PV-LCA-IEA-PVPS-Task-12-March-2015.pdf</t>
        </is>
      </c>
    </row>
    <row r="6">
      <c r="A6" t="inlineStr">
        <is>
          <t>year</t>
        </is>
      </c>
      <c r="B6" t="n">
        <v>2015</v>
      </c>
    </row>
    <row r="7"/>
    <row r="8">
      <c r="A8" t="inlineStr">
        <is>
          <t>% module efficiency</t>
        </is>
      </c>
      <c r="B8" t="inlineStr">
        <is>
          <t>Single-Si</t>
        </is>
      </c>
      <c r="C8" t="inlineStr">
        <is>
          <t>CdTe</t>
        </is>
      </c>
    </row>
    <row r="9">
      <c r="A9" t="inlineStr">
        <is>
          <t>today</t>
        </is>
      </c>
      <c r="B9" t="n">
        <v>15.1</v>
      </c>
      <c r="C9" t="n">
        <v>20.5</v>
      </c>
    </row>
    <row r="10">
      <c r="A10" t="inlineStr">
        <is>
          <t>2030-2050</t>
        </is>
      </c>
      <c r="B10" t="n">
        <v>25.2</v>
      </c>
      <c r="C10" t="n">
        <v>22.6</v>
      </c>
    </row>
    <row r="11"/>
    <row r="12">
      <c r="A12" t="inlineStr">
        <is>
          <t>source</t>
        </is>
      </c>
      <c r="B12" s="5" t="inlineStr">
        <is>
          <t>https://www.psi.ch/sites/default/files/import/ta/PublicationTab/Final-Report-BFE-Project.pdf</t>
        </is>
      </c>
    </row>
    <row r="13">
      <c r="A13" t="inlineStr">
        <is>
          <t>year</t>
        </is>
      </c>
      <c r="B13" t="n">
        <v>2017</v>
      </c>
    </row>
    <row r="14"/>
    <row r="15">
      <c r="A15" t="inlineStr">
        <is>
          <t>% module efficiency</t>
        </is>
      </c>
      <c r="B15" t="inlineStr">
        <is>
          <t>Single-Si</t>
        </is>
      </c>
      <c r="C15" t="inlineStr">
        <is>
          <t>Multi-Si</t>
        </is>
      </c>
      <c r="D15" t="inlineStr">
        <is>
          <t>CdTe</t>
        </is>
      </c>
    </row>
    <row r="16">
      <c r="A16" t="inlineStr">
        <is>
          <t>Best today</t>
        </is>
      </c>
      <c r="B16" t="n">
        <v>21.5</v>
      </c>
      <c r="C16" t="n">
        <v>17</v>
      </c>
      <c r="D16" t="n">
        <v>17</v>
      </c>
    </row>
    <row r="17">
      <c r="A17" t="n">
        <v>2050</v>
      </c>
      <c r="B17" t="n">
        <v>27</v>
      </c>
      <c r="C17" t="n">
        <v>27</v>
      </c>
      <c r="D17" t="n">
        <v>27</v>
      </c>
    </row>
    <row r="18"/>
    <row r="19">
      <c r="A19" t="inlineStr">
        <is>
          <t>source</t>
        </is>
      </c>
      <c r="B19" s="5" t="inlineStr">
        <is>
          <t>https://www.ise.fraunhofer.de/content/dam/ise/de/documents/publications/studies/Photovoltaics-Report.pdf</t>
        </is>
      </c>
    </row>
    <row r="20">
      <c r="A20" t="inlineStr">
        <is>
          <t>year</t>
        </is>
      </c>
      <c r="B20" t="n">
        <v>2021</v>
      </c>
    </row>
    <row r="21"/>
    <row r="22">
      <c r="A22" t="inlineStr">
        <is>
          <t>% module efficiency</t>
        </is>
      </c>
      <c r="B22" t="inlineStr">
        <is>
          <t>Single-Si</t>
        </is>
      </c>
      <c r="C22" t="inlineStr">
        <is>
          <t>Multi-Si</t>
        </is>
      </c>
      <c r="D22" t="inlineStr">
        <is>
          <t>CIGS</t>
        </is>
      </c>
      <c r="E22" t="inlineStr">
        <is>
          <t>CdTe</t>
        </is>
      </c>
      <c r="F22" t="inlineStr">
        <is>
          <t>Perovskite</t>
        </is>
      </c>
    </row>
    <row r="23">
      <c r="A23" t="inlineStr">
        <is>
          <t>Record lab</t>
        </is>
      </c>
      <c r="B23" t="n">
        <v>26.7</v>
      </c>
      <c r="C23" t="n">
        <v>24.4</v>
      </c>
      <c r="D23" t="n">
        <v>23.4</v>
      </c>
      <c r="E23" t="n">
        <v>21</v>
      </c>
      <c r="F23" t="n">
        <v>25.5</v>
      </c>
    </row>
    <row r="24"/>
    <row r="25">
      <c r="A25" t="inlineStr">
        <is>
          <t>source</t>
        </is>
      </c>
      <c r="B25" s="5" t="inlineStr">
        <is>
          <t>https://www.science.org/doi/10.1126/science.aad4424</t>
        </is>
      </c>
    </row>
    <row r="26">
      <c r="A26" t="inlineStr">
        <is>
          <t>year</t>
        </is>
      </c>
      <c r="B26" t="n">
        <v>2016</v>
      </c>
    </row>
    <row r="27"/>
    <row r="28">
      <c r="A28" t="inlineStr">
        <is>
          <t>% module efficiency</t>
        </is>
      </c>
      <c r="B28" t="inlineStr">
        <is>
          <t>micro-Si</t>
        </is>
      </c>
      <c r="C28" t="inlineStr">
        <is>
          <t>CdTe</t>
        </is>
      </c>
      <c r="D28" t="inlineStr">
        <is>
          <t>Perovskite</t>
        </is>
      </c>
    </row>
    <row r="29">
      <c r="A29" t="n">
        <v>2004</v>
      </c>
      <c r="B29" t="n">
        <v>20</v>
      </c>
    </row>
    <row r="30">
      <c r="A30" t="n">
        <v>2011</v>
      </c>
      <c r="C30" t="n">
        <v>16</v>
      </c>
    </row>
    <row r="31">
      <c r="A31" t="n">
        <v>2013</v>
      </c>
      <c r="D31" t="n">
        <v>13.5</v>
      </c>
    </row>
    <row r="32">
      <c r="A32" t="n">
        <v>2016</v>
      </c>
      <c r="B32" t="n">
        <v>21</v>
      </c>
      <c r="C32" t="n">
        <v>21</v>
      </c>
      <c r="D32" t="n">
        <v>20.5</v>
      </c>
    </row>
    <row r="33"/>
    <row r="34">
      <c r="A34" t="inlineStr">
        <is>
          <t>source</t>
        </is>
      </c>
      <c r="B34" s="5" t="inlineStr">
        <is>
          <t>https://iea.blob.core.windows.net/assets/3a99654f-ffff-469f-b83c-bf0386ed8537/pv_roadmap.pdf</t>
        </is>
      </c>
    </row>
    <row r="35">
      <c r="A35" t="inlineStr">
        <is>
          <t>year</t>
        </is>
      </c>
      <c r="B35" t="n">
        <v>2010</v>
      </c>
    </row>
    <row r="36"/>
    <row r="37">
      <c r="B37" t="inlineStr">
        <is>
          <t>sc-Si</t>
        </is>
      </c>
      <c r="C37" t="inlineStr">
        <is>
          <t>mc-Si</t>
        </is>
      </c>
      <c r="D37" t="inlineStr">
        <is>
          <t>a-Si</t>
        </is>
      </c>
      <c r="E37" t="inlineStr">
        <is>
          <t>CdTe</t>
        </is>
      </c>
      <c r="F37" t="inlineStr">
        <is>
          <t>CIS/CIGS</t>
        </is>
      </c>
    </row>
    <row r="38">
      <c r="A38" t="inlineStr">
        <is>
          <t>current</t>
        </is>
      </c>
      <c r="B38" t="inlineStr">
        <is>
          <t>14 - 20</t>
        </is>
      </c>
      <c r="C38" t="inlineStr">
        <is>
          <t>13 - 15</t>
        </is>
      </c>
      <c r="D38" s="9" t="inlineStr">
        <is>
          <t>6 - 9</t>
        </is>
      </c>
      <c r="E38" s="9" t="inlineStr">
        <is>
          <t>9 - 11</t>
        </is>
      </c>
      <c r="F38" s="9" t="inlineStr">
        <is>
          <t>10 - 12</t>
        </is>
      </c>
    </row>
    <row r="39"/>
    <row r="40">
      <c r="A40" t="inlineStr">
        <is>
          <t>% module efficiency</t>
        </is>
      </c>
      <c r="B40" t="inlineStr">
        <is>
          <t>single-Si</t>
        </is>
      </c>
      <c r="C40" t="inlineStr">
        <is>
          <t>multi-Si</t>
        </is>
      </c>
      <c r="D40" t="inlineStr">
        <is>
          <t>thin film</t>
        </is>
      </c>
      <c r="E40" t="inlineStr">
        <is>
          <t>CIGS</t>
        </is>
      </c>
      <c r="F40" t="inlineStr">
        <is>
          <t>CdTe</t>
        </is>
      </c>
    </row>
    <row r="41">
      <c r="A41" t="n">
        <v>2010</v>
      </c>
      <c r="B41" t="n">
        <v>21</v>
      </c>
      <c r="C41" t="n">
        <v>17</v>
      </c>
      <c r="D41" t="n">
        <v>10</v>
      </c>
      <c r="E41" t="n">
        <v>14</v>
      </c>
      <c r="F41" t="n">
        <v>12</v>
      </c>
    </row>
    <row r="42">
      <c r="A42" t="n">
        <v>2020</v>
      </c>
      <c r="B42" t="n">
        <v>23</v>
      </c>
      <c r="C42" t="n">
        <v>19</v>
      </c>
      <c r="D42" t="n">
        <v>12</v>
      </c>
      <c r="E42" t="n">
        <v>15</v>
      </c>
      <c r="F42" t="n">
        <v>14</v>
      </c>
    </row>
    <row r="43">
      <c r="A43" t="n">
        <v>2050</v>
      </c>
      <c r="B43" t="n">
        <v>25</v>
      </c>
      <c r="C43" t="n">
        <v>21</v>
      </c>
      <c r="D43" t="n">
        <v>15</v>
      </c>
      <c r="E43" t="n">
        <v>18</v>
      </c>
      <c r="F43" t="n">
        <v>15</v>
      </c>
    </row>
    <row r="44"/>
    <row r="45">
      <c r="Q45" t="inlineStr">
        <is>
          <t>technology</t>
        </is>
      </c>
      <c r="R45" t="inlineStr">
        <is>
          <t>year</t>
        </is>
      </c>
      <c r="S45" t="inlineStr">
        <is>
          <t>efficiency</t>
        </is>
      </c>
    </row>
    <row r="46">
      <c r="A46" s="8" t="inlineStr">
        <is>
          <t>Synthesis</t>
        </is>
      </c>
      <c r="Q46" t="inlineStr">
        <is>
          <t>micro-Si</t>
        </is>
      </c>
      <c r="R46" t="n">
        <v>2010</v>
      </c>
      <c r="S46" t="n">
        <v>0.1</v>
      </c>
    </row>
    <row r="47">
      <c r="A47" t="inlineStr">
        <is>
          <t>% module efficiency</t>
        </is>
      </c>
      <c r="B47" t="inlineStr">
        <is>
          <t>a-Si</t>
        </is>
      </c>
      <c r="C47" t="inlineStr">
        <is>
          <t>ribbon-Si</t>
        </is>
      </c>
      <c r="D47" t="inlineStr">
        <is>
          <t>micro-Si</t>
        </is>
      </c>
      <c r="E47" t="inlineStr">
        <is>
          <t>single-Si</t>
        </is>
      </c>
      <c r="F47" t="inlineStr">
        <is>
          <t>multi-Si</t>
        </is>
      </c>
      <c r="G47" t="inlineStr">
        <is>
          <t>CIGS</t>
        </is>
      </c>
      <c r="H47" t="inlineStr">
        <is>
          <t>CIS</t>
        </is>
      </c>
      <c r="I47" t="inlineStr">
        <is>
          <t>CdTe</t>
        </is>
      </c>
      <c r="Q47" t="inlineStr">
        <is>
          <t>single-Si</t>
        </is>
      </c>
      <c r="R47" t="n">
        <v>2010</v>
      </c>
      <c r="S47" t="n">
        <v>0.151</v>
      </c>
    </row>
    <row r="48" ht="16" customHeight="1" s="29" thickBot="1">
      <c r="A48" t="n">
        <v>2005</v>
      </c>
      <c r="Q48" t="inlineStr">
        <is>
          <t>multi-Si</t>
        </is>
      </c>
      <c r="R48" t="n">
        <v>2010</v>
      </c>
      <c r="S48" t="n">
        <v>0.14</v>
      </c>
    </row>
    <row r="49" ht="16" customHeight="1" s="29" thickTop="1">
      <c r="A49" t="n">
        <v>2010</v>
      </c>
      <c r="D49" s="10" t="n">
        <v>10</v>
      </c>
      <c r="E49" s="11" t="n">
        <v>15.1</v>
      </c>
      <c r="F49" s="12" t="n">
        <v>14</v>
      </c>
      <c r="G49" s="12" t="n">
        <v>11</v>
      </c>
      <c r="H49" s="12" t="n">
        <v>11</v>
      </c>
      <c r="I49" s="13" t="n">
        <v>10</v>
      </c>
      <c r="Q49" t="inlineStr">
        <is>
          <t>CIGS</t>
        </is>
      </c>
      <c r="R49" t="n">
        <v>2010</v>
      </c>
      <c r="S49" t="n">
        <v>0.11</v>
      </c>
    </row>
    <row r="50">
      <c r="A50" t="n">
        <v>2020</v>
      </c>
      <c r="D50" s="14" t="n">
        <v>11.9</v>
      </c>
      <c r="E50" s="15" t="n">
        <v>17.9</v>
      </c>
      <c r="F50" s="16" t="n">
        <v>16.8</v>
      </c>
      <c r="G50" s="16" t="n">
        <v>14</v>
      </c>
      <c r="H50" s="16" t="n">
        <v>14</v>
      </c>
      <c r="I50" s="17" t="n">
        <v>16.8</v>
      </c>
      <c r="Q50" t="inlineStr">
        <is>
          <t>CIS</t>
        </is>
      </c>
      <c r="R50" t="n">
        <v>2010</v>
      </c>
      <c r="S50" t="n">
        <v>0.11</v>
      </c>
    </row>
    <row r="51" ht="16" customHeight="1" s="29" thickBot="1">
      <c r="A51" t="n">
        <v>2050</v>
      </c>
      <c r="D51" s="14" t="n">
        <v>12.5</v>
      </c>
      <c r="E51" s="18" t="n">
        <v>26.7</v>
      </c>
      <c r="F51" s="19" t="n">
        <v>24.4</v>
      </c>
      <c r="G51" s="19" t="n">
        <v>23.4</v>
      </c>
      <c r="H51" s="19" t="n">
        <v>23.4</v>
      </c>
      <c r="I51" s="20" t="n">
        <v>21</v>
      </c>
      <c r="Q51" t="inlineStr">
        <is>
          <t>CdTe</t>
        </is>
      </c>
      <c r="R51" t="n">
        <v>2010</v>
      </c>
      <c r="S51" t="n">
        <v>0.1</v>
      </c>
    </row>
    <row r="52" ht="16" customHeight="1" s="29" thickTop="1">
      <c r="Q52" t="inlineStr">
        <is>
          <t>micro-Si</t>
        </is>
      </c>
      <c r="R52" t="n">
        <v>2020</v>
      </c>
      <c r="S52" t="n">
        <v>0.119</v>
      </c>
    </row>
    <row r="53">
      <c r="Q53" t="inlineStr">
        <is>
          <t>single-Si</t>
        </is>
      </c>
      <c r="R53" t="n">
        <v>2020</v>
      </c>
      <c r="S53" t="n">
        <v>0.179</v>
      </c>
    </row>
    <row r="54">
      <c r="A54" s="14" t="n"/>
      <c r="B54" s="5" t="inlineStr">
        <is>
          <t>https://iopscience.iop.org/article/10.7567/APEX.11.022301</t>
        </is>
      </c>
      <c r="Q54" t="inlineStr">
        <is>
          <t>multi-Si</t>
        </is>
      </c>
      <c r="R54" t="n">
        <v>2020</v>
      </c>
      <c r="S54" t="n">
        <v>0.168</v>
      </c>
    </row>
    <row r="55">
      <c r="A55" s="10" t="n"/>
      <c r="B55" s="5" t="inlineStr">
        <is>
          <t>https://treeze.ch/fileadmin/user_upload/downloads/Publications/Case_Studies/Energy/Future-PV-LCA-IEA-PVPS-Task-12-March-2015.pdf</t>
        </is>
      </c>
      <c r="Q55" t="inlineStr">
        <is>
          <t>CIGS</t>
        </is>
      </c>
      <c r="R55" t="n">
        <v>2020</v>
      </c>
      <c r="S55" t="n">
        <v>0.14</v>
      </c>
    </row>
    <row r="56">
      <c r="A56" s="21" t="n"/>
      <c r="B56" s="5" t="inlineStr">
        <is>
          <t>https://www.ise.fraunhofer.de/content/dam/ise/de/documents/publications/studies/Photovoltaics-Report.pdf</t>
        </is>
      </c>
      <c r="Q56" t="inlineStr">
        <is>
          <t>CIS</t>
        </is>
      </c>
      <c r="R56" t="n">
        <v>2020</v>
      </c>
      <c r="S56" t="n">
        <v>0.14</v>
      </c>
    </row>
    <row r="57">
      <c r="A57" s="16" t="n"/>
      <c r="B57" t="inlineStr">
        <is>
          <t>Fraunhofer ISE Photovoltaics Report 2019</t>
        </is>
      </c>
      <c r="Q57" t="inlineStr">
        <is>
          <t>CdTe</t>
        </is>
      </c>
      <c r="R57" t="n">
        <v>2020</v>
      </c>
      <c r="S57" t="n">
        <v>0.168</v>
      </c>
    </row>
    <row r="58" ht="16" customHeight="1" s="29" thickBot="1">
      <c r="A58" s="22" t="n"/>
      <c r="B58" s="5" t="inlineStr">
        <is>
          <t>https://iea.blob.core.windows.net/assets/3a99654f-ffff-469f-b83c-bf0386ed8537/pv_roadmap.pdf</t>
        </is>
      </c>
      <c r="Q58" t="inlineStr">
        <is>
          <t>micro-Si</t>
        </is>
      </c>
      <c r="R58" t="n">
        <v>2050</v>
      </c>
      <c r="S58" t="n">
        <v>0.125</v>
      </c>
    </row>
    <row r="59" ht="17" customHeight="1" s="29" thickBot="1" thickTop="1">
      <c r="A59" s="23" t="n"/>
      <c r="B59" t="inlineStr">
        <is>
          <t>Numbers/technologies used in electricity markets.</t>
        </is>
      </c>
      <c r="Q59" t="inlineStr">
        <is>
          <t>single-Si</t>
        </is>
      </c>
      <c r="R59" t="n">
        <v>2050</v>
      </c>
      <c r="S59" t="n">
        <v>0.267</v>
      </c>
    </row>
    <row r="60" ht="16" customHeight="1" s="29" thickTop="1">
      <c r="Q60" t="inlineStr">
        <is>
          <t>multi-Si</t>
        </is>
      </c>
      <c r="R60" t="n">
        <v>2050</v>
      </c>
      <c r="S60" t="n">
        <v>0.244</v>
      </c>
    </row>
    <row r="61">
      <c r="Q61" t="inlineStr">
        <is>
          <t>CIGS</t>
        </is>
      </c>
      <c r="R61" t="n">
        <v>2050</v>
      </c>
      <c r="S61" t="n">
        <v>0.234</v>
      </c>
    </row>
    <row r="62">
      <c r="Q62" t="inlineStr">
        <is>
          <t>CIS</t>
        </is>
      </c>
      <c r="R62" t="n">
        <v>2050</v>
      </c>
      <c r="S62" t="n">
        <v>0.234</v>
      </c>
    </row>
    <row r="63">
      <c r="Q63" t="inlineStr">
        <is>
          <t>CdTe</t>
        </is>
      </c>
      <c r="R63" t="n">
        <v>2050</v>
      </c>
      <c r="S63" t="n">
        <v>0.21</v>
      </c>
    </row>
  </sheetData>
  <hyperlinks>
    <hyperlink xmlns:r="http://schemas.openxmlformats.org/officeDocument/2006/relationships" ref="B5" r:id="rId1"/>
    <hyperlink xmlns:r="http://schemas.openxmlformats.org/officeDocument/2006/relationships" ref="B12" r:id="rId2"/>
    <hyperlink xmlns:r="http://schemas.openxmlformats.org/officeDocument/2006/relationships" ref="B19" r:id="rId3"/>
    <hyperlink xmlns:r="http://schemas.openxmlformats.org/officeDocument/2006/relationships" ref="B25" r:id="rId4"/>
    <hyperlink xmlns:r="http://schemas.openxmlformats.org/officeDocument/2006/relationships" ref="B34" r:id="rId5"/>
    <hyperlink xmlns:r="http://schemas.openxmlformats.org/officeDocument/2006/relationships" ref="B55" r:id="rId6"/>
    <hyperlink xmlns:r="http://schemas.openxmlformats.org/officeDocument/2006/relationships" ref="B56" r:id="rId7"/>
    <hyperlink xmlns:r="http://schemas.openxmlformats.org/officeDocument/2006/relationships" ref="B58" r:id="rId8"/>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C182"/>
  <sheetViews>
    <sheetView workbookViewId="0">
      <selection activeCell="B2" sqref="B2"/>
    </sheetView>
  </sheetViews>
  <sheetFormatPr baseColWidth="10" defaultRowHeight="15"/>
  <sheetData>
    <row r="1">
      <c r="A1" t="inlineStr">
        <is>
          <t>skip</t>
        </is>
      </c>
    </row>
    <row r="2">
      <c r="A2" t="inlineStr">
        <is>
          <t>source</t>
        </is>
      </c>
      <c r="B2" s="5" t="inlineStr">
        <is>
          <t>https://globalsolaratlas.info/download/world</t>
        </is>
      </c>
    </row>
    <row r="3">
      <c r="B3" t="inlineStr">
        <is>
          <t>This provides yearly production per kWp installed, per country.</t>
        </is>
      </c>
    </row>
    <row r="4">
      <c r="B4" t="inlineStr">
        <is>
          <t>This follows the method used in the IEA PVPS 2020 report.</t>
        </is>
      </c>
    </row>
    <row r="5"/>
    <row r="6">
      <c r="A6" t="inlineStr">
        <is>
          <t>ISO_A2</t>
        </is>
      </c>
      <c r="B6" t="inlineStr">
        <is>
          <t>Country</t>
        </is>
      </c>
      <c r="C6" t="inlineStr">
        <is>
          <t>PVOUT_kWh_per_kWp_yr</t>
        </is>
      </c>
    </row>
    <row r="7">
      <c r="A7" t="inlineStr">
        <is>
          <t>NA</t>
        </is>
      </c>
      <c r="B7" t="inlineStr">
        <is>
          <t>Namibia</t>
        </is>
      </c>
      <c r="C7" t="n">
        <v>1979.00925776538</v>
      </c>
    </row>
    <row r="8">
      <c r="A8" t="inlineStr">
        <is>
          <t>EG</t>
        </is>
      </c>
      <c r="B8" t="inlineStr">
        <is>
          <t>Egypt</t>
        </is>
      </c>
      <c r="C8" t="n">
        <v>1958.44579326747</v>
      </c>
    </row>
    <row r="9">
      <c r="A9" t="inlineStr">
        <is>
          <t>JO</t>
        </is>
      </c>
      <c r="B9" t="inlineStr">
        <is>
          <t>Jordan</t>
        </is>
      </c>
      <c r="C9" t="n">
        <v>1946.6159515662</v>
      </c>
    </row>
    <row r="10">
      <c r="A10" t="inlineStr">
        <is>
          <t>LY</t>
        </is>
      </c>
      <c r="B10" t="inlineStr">
        <is>
          <t>Libya</t>
        </is>
      </c>
      <c r="C10" t="n">
        <v>1942.51846101596</v>
      </c>
    </row>
    <row r="11">
      <c r="A11" t="inlineStr">
        <is>
          <t>YE</t>
        </is>
      </c>
      <c r="B11" t="inlineStr">
        <is>
          <t>Yemen</t>
        </is>
      </c>
      <c r="C11" t="n">
        <v>1914.35232623829</v>
      </c>
    </row>
    <row r="12">
      <c r="A12" t="inlineStr">
        <is>
          <t>SA</t>
        </is>
      </c>
      <c r="B12" t="inlineStr">
        <is>
          <t>Saudi Arabia</t>
        </is>
      </c>
      <c r="C12" t="n">
        <v>1895.53287972827</v>
      </c>
    </row>
    <row r="13">
      <c r="A13" t="inlineStr">
        <is>
          <t>EH</t>
        </is>
      </c>
      <c r="B13" t="inlineStr">
        <is>
          <t>Western Sahara</t>
        </is>
      </c>
      <c r="C13" t="n">
        <v>1894.97150512036</v>
      </c>
    </row>
    <row r="14">
      <c r="A14" t="inlineStr">
        <is>
          <t>BW</t>
        </is>
      </c>
      <c r="B14" t="inlineStr">
        <is>
          <t>Botswana</t>
        </is>
      </c>
      <c r="C14" t="n">
        <v>1894.57627127724</v>
      </c>
    </row>
    <row r="15">
      <c r="A15" t="inlineStr">
        <is>
          <t>OM</t>
        </is>
      </c>
      <c r="B15" t="inlineStr">
        <is>
          <t>Oman</t>
        </is>
      </c>
      <c r="C15" t="n">
        <v>1888.51204110916</v>
      </c>
    </row>
    <row r="16">
      <c r="A16" t="inlineStr">
        <is>
          <t>DZ</t>
        </is>
      </c>
      <c r="B16" t="inlineStr">
        <is>
          <t>Algeria</t>
        </is>
      </c>
      <c r="C16" t="n">
        <v>1874.33728602072</v>
      </c>
    </row>
    <row r="17">
      <c r="A17" t="n">
        <v>-99</v>
      </c>
      <c r="B17" t="inlineStr">
        <is>
          <t>Somaliland</t>
        </is>
      </c>
      <c r="C17" t="n">
        <v>1869.6603131964</v>
      </c>
    </row>
    <row r="18">
      <c r="A18" t="inlineStr">
        <is>
          <t>SD</t>
        </is>
      </c>
      <c r="B18" t="inlineStr">
        <is>
          <t>Sudan</t>
        </is>
      </c>
      <c r="C18" t="n">
        <v>1862.66666252357</v>
      </c>
    </row>
    <row r="19">
      <c r="A19" t="inlineStr">
        <is>
          <t>LS</t>
        </is>
      </c>
      <c r="B19" t="inlineStr">
        <is>
          <t>Lesotho</t>
        </is>
      </c>
      <c r="C19" t="n">
        <v>1858.01658986175</v>
      </c>
    </row>
    <row r="20">
      <c r="A20" t="inlineStr">
        <is>
          <t>MA</t>
        </is>
      </c>
      <c r="B20" t="inlineStr">
        <is>
          <t>Morocco</t>
        </is>
      </c>
      <c r="C20" t="n">
        <v>1845.81788273762</v>
      </c>
    </row>
    <row r="21">
      <c r="A21" t="inlineStr">
        <is>
          <t>NE</t>
        </is>
      </c>
      <c r="B21" t="inlineStr">
        <is>
          <t>Niger</t>
        </is>
      </c>
      <c r="C21" t="n">
        <v>1844.04927100294</v>
      </c>
    </row>
    <row r="22">
      <c r="A22" t="inlineStr">
        <is>
          <t>IL</t>
        </is>
      </c>
      <c r="B22" t="inlineStr">
        <is>
          <t>Israel</t>
        </is>
      </c>
      <c r="C22" t="n">
        <v>1842.41902705449</v>
      </c>
    </row>
    <row r="23">
      <c r="A23" t="inlineStr">
        <is>
          <t>ZA</t>
        </is>
      </c>
      <c r="B23" t="inlineStr">
        <is>
          <t>South Africa</t>
        </is>
      </c>
      <c r="C23" t="n">
        <v>1840.17328341944</v>
      </c>
    </row>
    <row r="24">
      <c r="A24" t="inlineStr">
        <is>
          <t>TD</t>
        </is>
      </c>
      <c r="B24" t="inlineStr">
        <is>
          <t>Chad</t>
        </is>
      </c>
      <c r="C24" t="n">
        <v>1834.90980347432</v>
      </c>
    </row>
    <row r="25">
      <c r="A25" t="inlineStr">
        <is>
          <t>AE</t>
        </is>
      </c>
      <c r="B25" t="inlineStr">
        <is>
          <t>United Arab Emirates</t>
        </is>
      </c>
      <c r="C25" t="n">
        <v>1831.06092916238</v>
      </c>
    </row>
    <row r="26">
      <c r="A26" t="inlineStr">
        <is>
          <t>AU</t>
        </is>
      </c>
      <c r="B26" t="inlineStr">
        <is>
          <t>Australia</t>
        </is>
      </c>
      <c r="C26" t="n">
        <v>1822.24317749865</v>
      </c>
    </row>
    <row r="27">
      <c r="A27" t="inlineStr">
        <is>
          <t>AF</t>
        </is>
      </c>
      <c r="B27" t="inlineStr">
        <is>
          <t>Afghanistan</t>
        </is>
      </c>
      <c r="C27" t="n">
        <v>1821.07031081078</v>
      </c>
    </row>
    <row r="28">
      <c r="A28" t="inlineStr">
        <is>
          <t>MR</t>
        </is>
      </c>
      <c r="B28" t="inlineStr">
        <is>
          <t>Mauritania</t>
        </is>
      </c>
      <c r="C28" t="n">
        <v>1806.09324479005</v>
      </c>
    </row>
    <row r="29">
      <c r="A29" t="inlineStr">
        <is>
          <t>QA</t>
        </is>
      </c>
      <c r="B29" t="inlineStr">
        <is>
          <t>Qatar</t>
        </is>
      </c>
      <c r="C29" t="n">
        <v>1797.08914410719</v>
      </c>
    </row>
    <row r="30">
      <c r="A30" t="inlineStr">
        <is>
          <t>PS</t>
        </is>
      </c>
      <c r="B30" t="inlineStr">
        <is>
          <t>Palestine</t>
        </is>
      </c>
      <c r="C30" t="n">
        <v>1795.18176538908</v>
      </c>
    </row>
    <row r="31">
      <c r="A31" t="inlineStr">
        <is>
          <t>SY</t>
        </is>
      </c>
      <c r="B31" t="inlineStr">
        <is>
          <t>Syria</t>
        </is>
      </c>
      <c r="C31" t="n">
        <v>1792.98398563679</v>
      </c>
    </row>
    <row r="32">
      <c r="A32" t="inlineStr">
        <is>
          <t>IR</t>
        </is>
      </c>
      <c r="B32" t="inlineStr">
        <is>
          <t>Iran</t>
        </is>
      </c>
      <c r="C32" t="n">
        <v>1789.38420708598</v>
      </c>
    </row>
    <row r="33">
      <c r="A33" t="inlineStr">
        <is>
          <t>MX</t>
        </is>
      </c>
      <c r="B33" t="inlineStr">
        <is>
          <t>Mexico</t>
        </is>
      </c>
      <c r="C33" t="n">
        <v>1787.87489036439</v>
      </c>
    </row>
    <row r="34">
      <c r="A34" t="inlineStr">
        <is>
          <t>ZW</t>
        </is>
      </c>
      <c r="B34" t="inlineStr">
        <is>
          <t>Zimbabwe</t>
        </is>
      </c>
      <c r="C34" t="n">
        <v>1785.83340037817</v>
      </c>
    </row>
    <row r="35">
      <c r="A35" t="inlineStr">
        <is>
          <t>ER</t>
        </is>
      </c>
      <c r="B35" t="inlineStr">
        <is>
          <t>Eritrea</t>
        </is>
      </c>
      <c r="C35" t="n">
        <v>1779.98603400236</v>
      </c>
    </row>
    <row r="36">
      <c r="A36" t="inlineStr">
        <is>
          <t>ZM</t>
        </is>
      </c>
      <c r="B36" t="inlineStr">
        <is>
          <t>Zambia</t>
        </is>
      </c>
      <c r="C36" t="n">
        <v>1773.50958062043</v>
      </c>
    </row>
    <row r="37">
      <c r="A37" t="inlineStr">
        <is>
          <t>ML</t>
        </is>
      </c>
      <c r="B37" t="inlineStr">
        <is>
          <t>Mali</t>
        </is>
      </c>
      <c r="C37" t="n">
        <v>1764.64152741223</v>
      </c>
    </row>
    <row r="38">
      <c r="A38" t="inlineStr">
        <is>
          <t>KW</t>
        </is>
      </c>
      <c r="B38" t="inlineStr">
        <is>
          <t>Kuwait</t>
        </is>
      </c>
      <c r="C38" t="n">
        <v>1761.50878612197</v>
      </c>
    </row>
    <row r="39">
      <c r="A39" t="inlineStr">
        <is>
          <t>TN</t>
        </is>
      </c>
      <c r="B39" t="inlineStr">
        <is>
          <t>Tunisia</t>
        </is>
      </c>
      <c r="C39" t="n">
        <v>1759.97383138507</v>
      </c>
    </row>
    <row r="40">
      <c r="A40" t="inlineStr">
        <is>
          <t>MN</t>
        </is>
      </c>
      <c r="B40" t="inlineStr">
        <is>
          <t>Mongolia</t>
        </is>
      </c>
      <c r="C40" t="n">
        <v>1754.13266475611</v>
      </c>
    </row>
    <row r="41">
      <c r="A41" t="inlineStr">
        <is>
          <t>DJ</t>
        </is>
      </c>
      <c r="B41" t="inlineStr">
        <is>
          <t>Djibouti</t>
        </is>
      </c>
      <c r="C41" t="n">
        <v>1753.43678028998</v>
      </c>
    </row>
    <row r="42">
      <c r="A42" t="inlineStr">
        <is>
          <t>IQ</t>
        </is>
      </c>
      <c r="B42" t="inlineStr">
        <is>
          <t>Iraq</t>
        </is>
      </c>
      <c r="C42" t="n">
        <v>1752.25103518136</v>
      </c>
    </row>
    <row r="43">
      <c r="A43" t="inlineStr">
        <is>
          <t>SV</t>
        </is>
      </c>
      <c r="B43" t="inlineStr">
        <is>
          <t>El Salvador</t>
        </is>
      </c>
      <c r="C43" t="n">
        <v>1750.14113624617</v>
      </c>
    </row>
    <row r="44">
      <c r="A44" t="inlineStr">
        <is>
          <t>LB</t>
        </is>
      </c>
      <c r="B44" t="inlineStr">
        <is>
          <t>Lebanon</t>
        </is>
      </c>
      <c r="C44" t="n">
        <v>1743.76792146338</v>
      </c>
    </row>
    <row r="45">
      <c r="A45" t="inlineStr">
        <is>
          <t>MG</t>
        </is>
      </c>
      <c r="B45" t="inlineStr">
        <is>
          <t>Madagascar</t>
        </is>
      </c>
      <c r="C45" t="n">
        <v>1732.77007753762</v>
      </c>
    </row>
    <row r="46">
      <c r="A46" t="inlineStr">
        <is>
          <t>AO</t>
        </is>
      </c>
      <c r="B46" t="inlineStr">
        <is>
          <t>Angola</t>
        </is>
      </c>
      <c r="C46" t="n">
        <v>1713.62756455331</v>
      </c>
    </row>
    <row r="47">
      <c r="A47" t="inlineStr">
        <is>
          <t>ET</t>
        </is>
      </c>
      <c r="B47" t="inlineStr">
        <is>
          <t>Ethiopia</t>
        </is>
      </c>
      <c r="C47" t="n">
        <v>1711.3512858943</v>
      </c>
    </row>
    <row r="48">
      <c r="A48" t="n">
        <v>-99</v>
      </c>
      <c r="B48" t="inlineStr">
        <is>
          <t>Turkish Republic of Northern Cyprus</t>
        </is>
      </c>
      <c r="C48" t="n">
        <v>1709.39109461966</v>
      </c>
    </row>
    <row r="49">
      <c r="A49" t="inlineStr">
        <is>
          <t>CY</t>
        </is>
      </c>
      <c r="B49" t="inlineStr">
        <is>
          <t>Cyprus</t>
        </is>
      </c>
      <c r="C49" t="n">
        <v>1706.47616351489</v>
      </c>
    </row>
    <row r="50">
      <c r="A50" t="inlineStr">
        <is>
          <t>PK</t>
        </is>
      </c>
      <c r="B50" t="inlineStr">
        <is>
          <t>Pakistan</t>
        </is>
      </c>
      <c r="C50" t="n">
        <v>1704.31052799022</v>
      </c>
    </row>
    <row r="51">
      <c r="A51" t="inlineStr">
        <is>
          <t>SO</t>
        </is>
      </c>
      <c r="B51" t="inlineStr">
        <is>
          <t>Somalia</t>
        </is>
      </c>
      <c r="C51" t="n">
        <v>1690.75497312465</v>
      </c>
    </row>
    <row r="52">
      <c r="A52" t="inlineStr">
        <is>
          <t>MW</t>
        </is>
      </c>
      <c r="B52" t="inlineStr">
        <is>
          <t>Malawi</t>
        </is>
      </c>
      <c r="C52" t="n">
        <v>1690.57807587507</v>
      </c>
    </row>
    <row r="53">
      <c r="A53" t="inlineStr">
        <is>
          <t>SN</t>
        </is>
      </c>
      <c r="B53" t="inlineStr">
        <is>
          <t>Senegal</t>
        </is>
      </c>
      <c r="C53" t="n">
        <v>1684.29229372578</v>
      </c>
    </row>
    <row r="54">
      <c r="A54" t="inlineStr">
        <is>
          <t>BF</t>
        </is>
      </c>
      <c r="B54" t="inlineStr">
        <is>
          <t>Burkina Faso</t>
        </is>
      </c>
      <c r="C54" t="n">
        <v>1679.83594463808</v>
      </c>
    </row>
    <row r="55">
      <c r="A55" t="inlineStr">
        <is>
          <t>GM</t>
        </is>
      </c>
      <c r="B55" t="inlineStr">
        <is>
          <t>The Gambia</t>
        </is>
      </c>
      <c r="C55" t="n">
        <v>1679.5931198102</v>
      </c>
    </row>
    <row r="56">
      <c r="A56" t="inlineStr">
        <is>
          <t>HT</t>
        </is>
      </c>
      <c r="B56" t="inlineStr">
        <is>
          <t>Haiti</t>
        </is>
      </c>
      <c r="C56" t="n">
        <v>1673.70648502909</v>
      </c>
    </row>
    <row r="57">
      <c r="A57" t="inlineStr">
        <is>
          <t>AR</t>
        </is>
      </c>
      <c r="B57" t="inlineStr">
        <is>
          <t>Argentina</t>
        </is>
      </c>
      <c r="C57" t="n">
        <v>1671.76733543702</v>
      </c>
    </row>
    <row r="58">
      <c r="A58" t="inlineStr">
        <is>
          <t>KE</t>
        </is>
      </c>
      <c r="B58" t="inlineStr">
        <is>
          <t>Kenya</t>
        </is>
      </c>
      <c r="C58" t="n">
        <v>1662.96407370889</v>
      </c>
    </row>
    <row r="59">
      <c r="A59" t="inlineStr">
        <is>
          <t>TZ</t>
        </is>
      </c>
      <c r="B59" t="inlineStr">
        <is>
          <t>Tanzania</t>
        </is>
      </c>
      <c r="C59" t="n">
        <v>1654.43939607681</v>
      </c>
    </row>
    <row r="60">
      <c r="A60" t="inlineStr">
        <is>
          <t>CU</t>
        </is>
      </c>
      <c r="B60" t="inlineStr">
        <is>
          <t>Cuba</t>
        </is>
      </c>
      <c r="C60" t="n">
        <v>1650.82138377854</v>
      </c>
    </row>
    <row r="61">
      <c r="A61" t="inlineStr">
        <is>
          <t>BO</t>
        </is>
      </c>
      <c r="B61" t="inlineStr">
        <is>
          <t>Bolivia</t>
        </is>
      </c>
      <c r="C61" t="n">
        <v>1646.02593202647</v>
      </c>
    </row>
    <row r="62">
      <c r="A62" t="inlineStr">
        <is>
          <t>CF</t>
        </is>
      </c>
      <c r="B62" t="inlineStr">
        <is>
          <t>Central African Republic</t>
        </is>
      </c>
      <c r="C62" t="n">
        <v>1645.62697571792</v>
      </c>
    </row>
    <row r="63">
      <c r="A63" t="inlineStr">
        <is>
          <t>GW</t>
        </is>
      </c>
      <c r="B63" t="inlineStr">
        <is>
          <t>Guinea-Bissau</t>
        </is>
      </c>
      <c r="C63" t="n">
        <v>1639.09226286824</v>
      </c>
    </row>
    <row r="64">
      <c r="A64" t="inlineStr">
        <is>
          <t>DO</t>
        </is>
      </c>
      <c r="B64" t="inlineStr">
        <is>
          <t>Dominican Republic</t>
        </is>
      </c>
      <c r="C64" t="n">
        <v>1638.24464060529</v>
      </c>
    </row>
    <row r="65">
      <c r="A65" t="inlineStr">
        <is>
          <t>UG</t>
        </is>
      </c>
      <c r="B65" t="inlineStr">
        <is>
          <t>Uganda</t>
        </is>
      </c>
      <c r="C65" t="n">
        <v>1632.84811530318</v>
      </c>
    </row>
    <row r="66">
      <c r="A66" t="inlineStr">
        <is>
          <t>SS</t>
        </is>
      </c>
      <c r="B66" t="inlineStr">
        <is>
          <t>South Sudan</t>
        </is>
      </c>
      <c r="C66" t="n">
        <v>1632.31625751808</v>
      </c>
    </row>
    <row r="67">
      <c r="A67" t="inlineStr">
        <is>
          <t>MZ</t>
        </is>
      </c>
      <c r="B67" t="inlineStr">
        <is>
          <t>Mozambique</t>
        </is>
      </c>
      <c r="C67" t="n">
        <v>1629.98945535416</v>
      </c>
    </row>
    <row r="68">
      <c r="A68" t="inlineStr">
        <is>
          <t>GN</t>
        </is>
      </c>
      <c r="B68" t="inlineStr">
        <is>
          <t>Guinea</t>
        </is>
      </c>
      <c r="C68" t="n">
        <v>1626.41845965898</v>
      </c>
    </row>
    <row r="69">
      <c r="A69" t="inlineStr">
        <is>
          <t>BS</t>
        </is>
      </c>
      <c r="B69" t="inlineStr">
        <is>
          <t>The Bahamas</t>
        </is>
      </c>
      <c r="C69" t="n">
        <v>1612.98328290093</v>
      </c>
    </row>
    <row r="70">
      <c r="A70" t="inlineStr">
        <is>
          <t>TM</t>
        </is>
      </c>
      <c r="B70" t="inlineStr">
        <is>
          <t>Turkmenistan</t>
        </is>
      </c>
      <c r="C70" t="n">
        <v>1604.59195690824</v>
      </c>
    </row>
    <row r="71">
      <c r="A71" t="inlineStr">
        <is>
          <t>TJ</t>
        </is>
      </c>
      <c r="B71" t="inlineStr">
        <is>
          <t>Tajikistan</t>
        </is>
      </c>
      <c r="C71" t="n">
        <v>1590.51319028852</v>
      </c>
    </row>
    <row r="72">
      <c r="A72" t="inlineStr">
        <is>
          <t>PR</t>
        </is>
      </c>
      <c r="B72" t="inlineStr">
        <is>
          <t>Puerto Rico</t>
        </is>
      </c>
      <c r="C72" t="n">
        <v>1585.3</v>
      </c>
    </row>
    <row r="73">
      <c r="A73" t="inlineStr">
        <is>
          <t>ES</t>
        </is>
      </c>
      <c r="B73" t="inlineStr">
        <is>
          <t>Spain</t>
        </is>
      </c>
      <c r="C73" t="n">
        <v>1582.92051771429</v>
      </c>
    </row>
    <row r="74">
      <c r="A74" t="inlineStr">
        <is>
          <t>SZ</t>
        </is>
      </c>
      <c r="B74" t="inlineStr">
        <is>
          <t>Eswatini</t>
        </is>
      </c>
      <c r="C74" t="n">
        <v>1581.67898725602</v>
      </c>
    </row>
    <row r="75">
      <c r="A75" t="inlineStr">
        <is>
          <t>NG</t>
        </is>
      </c>
      <c r="B75" t="inlineStr">
        <is>
          <t>Nigeria</t>
        </is>
      </c>
      <c r="C75" t="n">
        <v>1575.06873444095</v>
      </c>
    </row>
    <row r="76">
      <c r="A76" t="inlineStr">
        <is>
          <t>JM</t>
        </is>
      </c>
      <c r="B76" t="inlineStr">
        <is>
          <t>Jamaica</t>
        </is>
      </c>
      <c r="C76" t="n">
        <v>1571.05894640642</v>
      </c>
    </row>
    <row r="77">
      <c r="A77" t="inlineStr">
        <is>
          <t>UZ</t>
        </is>
      </c>
      <c r="B77" t="inlineStr">
        <is>
          <t>Uzbekistan</t>
        </is>
      </c>
      <c r="C77" t="n">
        <v>1565.92675705504</v>
      </c>
    </row>
    <row r="78">
      <c r="A78" t="inlineStr">
        <is>
          <t>TL</t>
        </is>
      </c>
      <c r="B78" t="inlineStr">
        <is>
          <t>East Timor</t>
        </is>
      </c>
      <c r="C78" t="n">
        <v>1565.70132781514</v>
      </c>
    </row>
    <row r="79">
      <c r="A79" t="inlineStr">
        <is>
          <t>GT</t>
        </is>
      </c>
      <c r="B79" t="inlineStr">
        <is>
          <t>Guatemala</t>
        </is>
      </c>
      <c r="C79" t="n">
        <v>1565.26559781912</v>
      </c>
    </row>
    <row r="80">
      <c r="A80" t="inlineStr">
        <is>
          <t>IN</t>
        </is>
      </c>
      <c r="B80" t="inlineStr">
        <is>
          <t>India</t>
        </is>
      </c>
      <c r="C80" t="n">
        <v>1560.47209711885</v>
      </c>
    </row>
    <row r="81">
      <c r="A81" t="inlineStr">
        <is>
          <t>UY</t>
        </is>
      </c>
      <c r="B81" t="inlineStr">
        <is>
          <t>Uruguay</t>
        </is>
      </c>
      <c r="C81" t="n">
        <v>1559.52968815002</v>
      </c>
    </row>
    <row r="82">
      <c r="A82" t="inlineStr">
        <is>
          <t>TR</t>
        </is>
      </c>
      <c r="B82" t="inlineStr">
        <is>
          <t>Turkey</t>
        </is>
      </c>
      <c r="C82" t="n">
        <v>1559.042772902</v>
      </c>
    </row>
    <row r="83">
      <c r="A83" t="inlineStr">
        <is>
          <t>PT</t>
        </is>
      </c>
      <c r="B83" t="inlineStr">
        <is>
          <t>Portugal</t>
        </is>
      </c>
      <c r="C83" t="n">
        <v>1556.63088398846</v>
      </c>
    </row>
    <row r="84">
      <c r="A84" t="inlineStr">
        <is>
          <t>BR</t>
        </is>
      </c>
      <c r="B84" t="inlineStr">
        <is>
          <t>Brazil</t>
        </is>
      </c>
      <c r="C84" t="n">
        <v>1550.496767548</v>
      </c>
    </row>
    <row r="85">
      <c r="A85" t="inlineStr">
        <is>
          <t>NP</t>
        </is>
      </c>
      <c r="B85" t="inlineStr">
        <is>
          <t>Nepal</t>
        </is>
      </c>
      <c r="C85" t="n">
        <v>1546.96607324491</v>
      </c>
    </row>
    <row r="86">
      <c r="A86" t="inlineStr">
        <is>
          <t>PY</t>
        </is>
      </c>
      <c r="B86" t="inlineStr">
        <is>
          <t>Paraguay</t>
        </is>
      </c>
      <c r="C86" t="n">
        <v>1545.49576821002</v>
      </c>
    </row>
    <row r="87">
      <c r="A87" t="inlineStr">
        <is>
          <t>BJ</t>
        </is>
      </c>
      <c r="B87" t="inlineStr">
        <is>
          <t>Benin</t>
        </is>
      </c>
      <c r="C87" t="n">
        <v>1542.20494017475</v>
      </c>
    </row>
    <row r="88">
      <c r="A88" t="inlineStr">
        <is>
          <t>VE</t>
        </is>
      </c>
      <c r="B88" t="inlineStr">
        <is>
          <t>Venezuela</t>
        </is>
      </c>
      <c r="C88" t="n">
        <v>1541.53552047659</v>
      </c>
    </row>
    <row r="89">
      <c r="A89" t="inlineStr">
        <is>
          <t>CM</t>
        </is>
      </c>
      <c r="B89" t="inlineStr">
        <is>
          <t>Cameroon</t>
        </is>
      </c>
      <c r="C89" t="n">
        <v>1537.15442230134</v>
      </c>
    </row>
    <row r="90">
      <c r="A90" t="inlineStr">
        <is>
          <t>SR</t>
        </is>
      </c>
      <c r="B90" t="inlineStr">
        <is>
          <t>Suriname</t>
        </is>
      </c>
      <c r="C90" t="n">
        <v>1535.35341215956</v>
      </c>
    </row>
    <row r="91">
      <c r="A91" t="inlineStr">
        <is>
          <t>BI</t>
        </is>
      </c>
      <c r="B91" t="inlineStr">
        <is>
          <t>Burundi</t>
        </is>
      </c>
      <c r="C91" t="n">
        <v>1531.82564569644</v>
      </c>
    </row>
    <row r="92">
      <c r="A92" t="inlineStr">
        <is>
          <t>HN</t>
        </is>
      </c>
      <c r="B92" t="inlineStr">
        <is>
          <t>Honduras</t>
        </is>
      </c>
      <c r="C92" t="n">
        <v>1530.47606172274</v>
      </c>
    </row>
    <row r="93">
      <c r="A93" t="inlineStr">
        <is>
          <t>PE</t>
        </is>
      </c>
      <c r="B93" t="inlineStr">
        <is>
          <t>Peru</t>
        </is>
      </c>
      <c r="C93" t="n">
        <v>1529.09575588054</v>
      </c>
    </row>
    <row r="94">
      <c r="A94" t="inlineStr">
        <is>
          <t>LK</t>
        </is>
      </c>
      <c r="B94" t="inlineStr">
        <is>
          <t>Sri Lanka</t>
        </is>
      </c>
      <c r="C94" t="n">
        <v>1528.078079635</v>
      </c>
    </row>
    <row r="95">
      <c r="A95" t="inlineStr">
        <is>
          <t>TT</t>
        </is>
      </c>
      <c r="B95" t="inlineStr">
        <is>
          <t>Trinidad and Tobago</t>
        </is>
      </c>
      <c r="C95" t="n">
        <v>1517.50086994345</v>
      </c>
    </row>
    <row r="96">
      <c r="A96" t="inlineStr">
        <is>
          <t>CD</t>
        </is>
      </c>
      <c r="B96" t="inlineStr">
        <is>
          <t>Democratic Republic of the Congo</t>
        </is>
      </c>
      <c r="C96" t="n">
        <v>1510.82761488951</v>
      </c>
    </row>
    <row r="97">
      <c r="A97" t="inlineStr">
        <is>
          <t>KH</t>
        </is>
      </c>
      <c r="B97" t="inlineStr">
        <is>
          <t>Cambodia</t>
        </is>
      </c>
      <c r="C97" t="n">
        <v>1509.95443891004</v>
      </c>
    </row>
    <row r="98">
      <c r="A98" t="inlineStr">
        <is>
          <t>TG</t>
        </is>
      </c>
      <c r="B98" t="inlineStr">
        <is>
          <t>Togo</t>
        </is>
      </c>
      <c r="C98" t="n">
        <v>1508.38668885191</v>
      </c>
    </row>
    <row r="99">
      <c r="A99" t="inlineStr">
        <is>
          <t>AM</t>
        </is>
      </c>
      <c r="B99" t="inlineStr">
        <is>
          <t>Armenia</t>
        </is>
      </c>
      <c r="C99" t="n">
        <v>1506.8926631369</v>
      </c>
    </row>
    <row r="100">
      <c r="A100" t="inlineStr">
        <is>
          <t>BZ</t>
        </is>
      </c>
      <c r="B100" t="inlineStr">
        <is>
          <t>Belize</t>
        </is>
      </c>
      <c r="C100" t="n">
        <v>1505.1654372243</v>
      </c>
    </row>
    <row r="101">
      <c r="A101" t="inlineStr">
        <is>
          <t>KG</t>
        </is>
      </c>
      <c r="B101" t="inlineStr">
        <is>
          <t>Kyrgyzstan</t>
        </is>
      </c>
      <c r="C101" t="n">
        <v>1500.57614683724</v>
      </c>
    </row>
    <row r="102">
      <c r="A102" t="inlineStr">
        <is>
          <t>US</t>
        </is>
      </c>
      <c r="B102" t="inlineStr">
        <is>
          <t>United States of America</t>
        </is>
      </c>
      <c r="C102" t="n">
        <v>1496.75055435974</v>
      </c>
    </row>
    <row r="103">
      <c r="A103" t="inlineStr">
        <is>
          <t>SL</t>
        </is>
      </c>
      <c r="B103" t="inlineStr">
        <is>
          <t>Sierra Leone</t>
        </is>
      </c>
      <c r="C103" t="n">
        <v>1495.98914204343</v>
      </c>
    </row>
    <row r="104">
      <c r="A104" t="inlineStr">
        <is>
          <t>CN</t>
        </is>
      </c>
      <c r="B104" t="inlineStr">
        <is>
          <t>People's Republic of China</t>
        </is>
      </c>
      <c r="C104" t="n">
        <v>1494.68834261028</v>
      </c>
    </row>
    <row r="105">
      <c r="A105" t="inlineStr">
        <is>
          <t>NI</t>
        </is>
      </c>
      <c r="B105" t="inlineStr">
        <is>
          <t>Nicaragua</t>
        </is>
      </c>
      <c r="C105" t="n">
        <v>1491.13180709398</v>
      </c>
    </row>
    <row r="106">
      <c r="A106" t="inlineStr">
        <is>
          <t>GY</t>
        </is>
      </c>
      <c r="B106" t="inlineStr">
        <is>
          <t>Guyana</t>
        </is>
      </c>
      <c r="C106" t="n">
        <v>1490.28975873054</v>
      </c>
    </row>
    <row r="107">
      <c r="A107" t="inlineStr">
        <is>
          <t>TH</t>
        </is>
      </c>
      <c r="B107" t="inlineStr">
        <is>
          <t>Thailand</t>
        </is>
      </c>
      <c r="C107" t="n">
        <v>1485.86418449407</v>
      </c>
    </row>
    <row r="108">
      <c r="A108" t="inlineStr">
        <is>
          <t>GR</t>
        </is>
      </c>
      <c r="B108" t="inlineStr">
        <is>
          <t>Greece</t>
        </is>
      </c>
      <c r="C108" t="n">
        <v>1485.3796225195</v>
      </c>
    </row>
    <row r="109">
      <c r="A109" t="inlineStr">
        <is>
          <t>RW</t>
        </is>
      </c>
      <c r="B109" t="inlineStr">
        <is>
          <t>Rwanda</t>
        </is>
      </c>
      <c r="C109" t="n">
        <v>1485.22426591582</v>
      </c>
    </row>
    <row r="110">
      <c r="A110" t="inlineStr">
        <is>
          <t>GH</t>
        </is>
      </c>
      <c r="B110" t="inlineStr">
        <is>
          <t>Ghana</t>
        </is>
      </c>
      <c r="C110" t="n">
        <v>1480.98750769252</v>
      </c>
    </row>
    <row r="111">
      <c r="A111" t="inlineStr">
        <is>
          <t>CI</t>
        </is>
      </c>
      <c r="B111" t="inlineStr">
        <is>
          <t>Ivory Coast</t>
        </is>
      </c>
      <c r="C111" t="n">
        <v>1477.06083905125</v>
      </c>
    </row>
    <row r="112">
      <c r="A112" t="inlineStr">
        <is>
          <t>MM</t>
        </is>
      </c>
      <c r="B112" t="inlineStr">
        <is>
          <t>Myanmar</t>
        </is>
      </c>
      <c r="C112" t="n">
        <v>1471.24397765384</v>
      </c>
    </row>
    <row r="113">
      <c r="A113" t="inlineStr">
        <is>
          <t>CL</t>
        </is>
      </c>
      <c r="B113" t="inlineStr">
        <is>
          <t>Chile</t>
        </is>
      </c>
      <c r="C113" t="n">
        <v>1470.72886603482</v>
      </c>
    </row>
    <row r="114">
      <c r="A114" t="inlineStr">
        <is>
          <t>GL</t>
        </is>
      </c>
      <c r="B114" t="inlineStr">
        <is>
          <t>Greenland</t>
        </is>
      </c>
      <c r="C114" t="n">
        <v>1462.96188209533</v>
      </c>
    </row>
    <row r="115">
      <c r="A115" t="inlineStr">
        <is>
          <t>AL</t>
        </is>
      </c>
      <c r="B115" t="inlineStr">
        <is>
          <t>Albania</t>
        </is>
      </c>
      <c r="C115" t="n">
        <v>1458.81675278522</v>
      </c>
    </row>
    <row r="116">
      <c r="A116" t="inlineStr">
        <is>
          <t>BN</t>
        </is>
      </c>
      <c r="B116" t="inlineStr">
        <is>
          <t>Brunei</t>
        </is>
      </c>
      <c r="C116" t="n">
        <v>1443.9310454654</v>
      </c>
    </row>
    <row r="117">
      <c r="A117" t="inlineStr">
        <is>
          <t>KP</t>
        </is>
      </c>
      <c r="B117" t="inlineStr">
        <is>
          <t>North Korea</t>
        </is>
      </c>
      <c r="C117" t="n">
        <v>1436.78510538151</v>
      </c>
    </row>
    <row r="118">
      <c r="A118" t="inlineStr">
        <is>
          <t>CR</t>
        </is>
      </c>
      <c r="B118" t="inlineStr">
        <is>
          <t>Costa Rica</t>
        </is>
      </c>
      <c r="C118" t="n">
        <v>1429.96269170579</v>
      </c>
    </row>
    <row r="119">
      <c r="A119" t="inlineStr">
        <is>
          <t>BD</t>
        </is>
      </c>
      <c r="B119" t="inlineStr">
        <is>
          <t>Bangladesh</t>
        </is>
      </c>
      <c r="C119" t="n">
        <v>1428.62314265466</v>
      </c>
    </row>
    <row r="120">
      <c r="A120" t="inlineStr">
        <is>
          <t>LR</t>
        </is>
      </c>
      <c r="B120" t="inlineStr">
        <is>
          <t>Liberia</t>
        </is>
      </c>
      <c r="C120" t="n">
        <v>1422.82240420619</v>
      </c>
    </row>
    <row r="121">
      <c r="A121" t="inlineStr">
        <is>
          <t>IT</t>
        </is>
      </c>
      <c r="B121" t="inlineStr">
        <is>
          <t>Italy</t>
        </is>
      </c>
      <c r="C121" t="n">
        <v>1420.03035265946</v>
      </c>
    </row>
    <row r="122">
      <c r="A122" t="inlineStr">
        <is>
          <t>MK</t>
        </is>
      </c>
      <c r="B122" t="inlineStr">
        <is>
          <t>North Macedonia</t>
        </is>
      </c>
      <c r="C122" t="n">
        <v>1412.50637588197</v>
      </c>
    </row>
    <row r="123">
      <c r="A123" t="inlineStr">
        <is>
          <t>CG</t>
        </is>
      </c>
      <c r="B123" t="inlineStr">
        <is>
          <t>Republic of the Congo</t>
        </is>
      </c>
      <c r="C123" t="n">
        <v>1412.34971765332</v>
      </c>
    </row>
    <row r="124">
      <c r="A124" t="inlineStr">
        <is>
          <t>PH</t>
        </is>
      </c>
      <c r="B124" t="inlineStr">
        <is>
          <t>Philippines</t>
        </is>
      </c>
      <c r="C124" t="n">
        <v>1403.05569309053</v>
      </c>
    </row>
    <row r="125">
      <c r="A125" t="inlineStr">
        <is>
          <t>AZ</t>
        </is>
      </c>
      <c r="B125" t="inlineStr">
        <is>
          <t>Azerbaijan</t>
        </is>
      </c>
      <c r="C125" t="n">
        <v>1401.94095452057</v>
      </c>
    </row>
    <row r="126">
      <c r="A126" t="inlineStr">
        <is>
          <t>KR</t>
        </is>
      </c>
      <c r="B126" t="inlineStr">
        <is>
          <t>South Korea</t>
        </is>
      </c>
      <c r="C126" t="n">
        <v>1401.0279591495</v>
      </c>
    </row>
    <row r="127">
      <c r="A127" t="inlineStr">
        <is>
          <t>CO</t>
        </is>
      </c>
      <c r="B127" t="inlineStr">
        <is>
          <t>Colombia</t>
        </is>
      </c>
      <c r="C127" t="n">
        <v>1400.46203940312</v>
      </c>
    </row>
    <row r="128">
      <c r="A128" t="inlineStr">
        <is>
          <t>KZ</t>
        </is>
      </c>
      <c r="B128" t="inlineStr">
        <is>
          <t>Kazakhstan</t>
        </is>
      </c>
      <c r="C128" t="n">
        <v>1393.98504347475</v>
      </c>
    </row>
    <row r="129">
      <c r="A129" t="inlineStr">
        <is>
          <t>LA</t>
        </is>
      </c>
      <c r="B129" t="inlineStr">
        <is>
          <t>Laos</t>
        </is>
      </c>
      <c r="C129" t="n">
        <v>1390.70834986678</v>
      </c>
    </row>
    <row r="130">
      <c r="A130" t="inlineStr">
        <is>
          <t>PA</t>
        </is>
      </c>
      <c r="B130" t="inlineStr">
        <is>
          <t>Panama</t>
        </is>
      </c>
      <c r="C130" t="n">
        <v>1372.62261967621</v>
      </c>
    </row>
    <row r="131">
      <c r="A131" t="inlineStr">
        <is>
          <t>MY</t>
        </is>
      </c>
      <c r="B131" t="inlineStr">
        <is>
          <t>Malaysia</t>
        </is>
      </c>
      <c r="C131" t="n">
        <v>1370.5246829219</v>
      </c>
    </row>
    <row r="132">
      <c r="A132" t="inlineStr">
        <is>
          <t>ME</t>
        </is>
      </c>
      <c r="B132" t="inlineStr">
        <is>
          <t>Montenegro</t>
        </is>
      </c>
      <c r="C132" t="n">
        <v>1369.29359864839</v>
      </c>
    </row>
    <row r="133">
      <c r="A133" t="inlineStr">
        <is>
          <t>BG</t>
        </is>
      </c>
      <c r="B133" t="inlineStr">
        <is>
          <t>Bulgaria</t>
        </is>
      </c>
      <c r="C133" t="n">
        <v>1358.79112944816</v>
      </c>
    </row>
    <row r="134">
      <c r="A134" t="inlineStr">
        <is>
          <t>BT</t>
        </is>
      </c>
      <c r="B134" t="inlineStr">
        <is>
          <t>Bhutan</t>
        </is>
      </c>
      <c r="C134" t="n">
        <v>1355.43409279765</v>
      </c>
    </row>
    <row r="135">
      <c r="A135" t="inlineStr">
        <is>
          <t>ID</t>
        </is>
      </c>
      <c r="B135" t="inlineStr">
        <is>
          <t>Indonesia</t>
        </is>
      </c>
      <c r="C135" t="n">
        <v>1355.22683803417</v>
      </c>
    </row>
    <row r="136">
      <c r="A136" t="n">
        <v>-99</v>
      </c>
      <c r="B136" t="inlineStr">
        <is>
          <t>Kosovo</t>
        </is>
      </c>
      <c r="C136" t="n">
        <v>1350.75751593434</v>
      </c>
    </row>
    <row r="137">
      <c r="A137" t="inlineStr">
        <is>
          <t>NC</t>
        </is>
      </c>
      <c r="B137" t="inlineStr">
        <is>
          <t>New Caledonia</t>
        </is>
      </c>
      <c r="C137" t="n">
        <v>1345.90003437607</v>
      </c>
    </row>
    <row r="138">
      <c r="A138" t="inlineStr">
        <is>
          <t>PG</t>
        </is>
      </c>
      <c r="B138" t="inlineStr">
        <is>
          <t>Papua New Guinea</t>
        </is>
      </c>
      <c r="C138" t="n">
        <v>1335.08949461862</v>
      </c>
    </row>
    <row r="139">
      <c r="A139" t="inlineStr">
        <is>
          <t>GQ</t>
        </is>
      </c>
      <c r="B139" t="inlineStr">
        <is>
          <t>Equatorial Guinea</t>
        </is>
      </c>
      <c r="C139" t="n">
        <v>1328.40919974795</v>
      </c>
    </row>
    <row r="140">
      <c r="A140" t="inlineStr">
        <is>
          <t>GA</t>
        </is>
      </c>
      <c r="B140" t="inlineStr">
        <is>
          <t>Gabon</t>
        </is>
      </c>
      <c r="C140" t="n">
        <v>1326.68927313257</v>
      </c>
    </row>
    <row r="141">
      <c r="A141" t="inlineStr">
        <is>
          <t>HR</t>
        </is>
      </c>
      <c r="B141" t="inlineStr">
        <is>
          <t>Croatia</t>
        </is>
      </c>
      <c r="C141" t="n">
        <v>1324.08722214588</v>
      </c>
    </row>
    <row r="142">
      <c r="A142" t="inlineStr">
        <is>
          <t>GE</t>
        </is>
      </c>
      <c r="B142" t="inlineStr">
        <is>
          <t>Georgia</t>
        </is>
      </c>
      <c r="C142" t="n">
        <v>1323.37088985124</v>
      </c>
    </row>
    <row r="143">
      <c r="A143" t="inlineStr">
        <is>
          <t>SB</t>
        </is>
      </c>
      <c r="B143" t="inlineStr">
        <is>
          <t>Solomon Islands</t>
        </is>
      </c>
      <c r="C143" t="n">
        <v>1304.50908842421</v>
      </c>
    </row>
    <row r="144">
      <c r="A144" t="inlineStr">
        <is>
          <t>RS</t>
        </is>
      </c>
      <c r="B144" t="inlineStr">
        <is>
          <t>Serbia</t>
        </is>
      </c>
      <c r="C144" t="n">
        <v>1296.56013493338</v>
      </c>
    </row>
    <row r="145">
      <c r="A145" t="inlineStr">
        <is>
          <t>FJ</t>
        </is>
      </c>
      <c r="B145" t="inlineStr">
        <is>
          <t>Fiji</t>
        </is>
      </c>
      <c r="C145" t="n">
        <v>1293.16781765029</v>
      </c>
    </row>
    <row r="146">
      <c r="A146" t="inlineStr">
        <is>
          <t>BA</t>
        </is>
      </c>
      <c r="B146" t="inlineStr">
        <is>
          <t>Bosnia and Herzegovina</t>
        </is>
      </c>
      <c r="C146" t="n">
        <v>1292.43262091415</v>
      </c>
    </row>
    <row r="147">
      <c r="A147" t="inlineStr">
        <is>
          <t>VU</t>
        </is>
      </c>
      <c r="B147" t="inlineStr">
        <is>
          <t>Vanuatu</t>
        </is>
      </c>
      <c r="C147" t="n">
        <v>1292.21713279013</v>
      </c>
    </row>
    <row r="148">
      <c r="A148" t="inlineStr">
        <is>
          <t>CA</t>
        </is>
      </c>
      <c r="B148" t="inlineStr">
        <is>
          <t>Canada</t>
        </is>
      </c>
      <c r="C148" t="n">
        <v>1291.649303992</v>
      </c>
    </row>
    <row r="149">
      <c r="A149" t="inlineStr">
        <is>
          <t>NZ</t>
        </is>
      </c>
      <c r="B149" t="inlineStr">
        <is>
          <t>New Zealand</t>
        </is>
      </c>
      <c r="C149" t="n">
        <v>1289.62591649765</v>
      </c>
    </row>
    <row r="150">
      <c r="A150" t="inlineStr">
        <is>
          <t>RO</t>
        </is>
      </c>
      <c r="B150" t="inlineStr">
        <is>
          <t>Romania</t>
        </is>
      </c>
      <c r="C150" t="n">
        <v>1279.10550610951</v>
      </c>
    </row>
    <row r="151">
      <c r="A151" t="inlineStr">
        <is>
          <t>CN-TW</t>
        </is>
      </c>
      <c r="B151" t="inlineStr">
        <is>
          <t>Taiwan</t>
        </is>
      </c>
      <c r="C151" t="n">
        <v>1276.86609608581</v>
      </c>
    </row>
    <row r="152">
      <c r="A152" t="inlineStr">
        <is>
          <t>HU</t>
        </is>
      </c>
      <c r="B152" t="inlineStr">
        <is>
          <t>Hungary</t>
        </is>
      </c>
      <c r="C152" t="n">
        <v>1268.78467132513</v>
      </c>
    </row>
    <row r="153">
      <c r="A153" t="n">
        <v>-99</v>
      </c>
      <c r="B153" t="inlineStr">
        <is>
          <t>France</t>
        </is>
      </c>
      <c r="C153" t="n">
        <v>1267.65737806195</v>
      </c>
    </row>
    <row r="154">
      <c r="A154" t="inlineStr">
        <is>
          <t>VN</t>
        </is>
      </c>
      <c r="B154" t="inlineStr">
        <is>
          <t>Vietnam</t>
        </is>
      </c>
      <c r="C154" t="n">
        <v>1267.07577817392</v>
      </c>
    </row>
    <row r="155">
      <c r="A155" t="inlineStr">
        <is>
          <t>MD</t>
        </is>
      </c>
      <c r="B155" t="inlineStr">
        <is>
          <t>Moldova</t>
        </is>
      </c>
      <c r="C155" t="n">
        <v>1266.00937302089</v>
      </c>
    </row>
    <row r="156">
      <c r="A156" t="inlineStr">
        <is>
          <t>SI</t>
        </is>
      </c>
      <c r="B156" t="inlineStr">
        <is>
          <t>Slovenia</t>
        </is>
      </c>
      <c r="C156" t="n">
        <v>1238.07858681064</v>
      </c>
    </row>
    <row r="157">
      <c r="A157" t="inlineStr">
        <is>
          <t>EC</t>
        </is>
      </c>
      <c r="B157" t="inlineStr">
        <is>
          <t>Ecuador</t>
        </is>
      </c>
      <c r="C157" t="n">
        <v>1237.98621507347</v>
      </c>
    </row>
    <row r="158">
      <c r="A158" t="inlineStr">
        <is>
          <t>CH</t>
        </is>
      </c>
      <c r="B158" t="inlineStr">
        <is>
          <t>Switzerland</t>
        </is>
      </c>
      <c r="C158" t="n">
        <v>1236.54670087695</v>
      </c>
    </row>
    <row r="159">
      <c r="A159" t="inlineStr">
        <is>
          <t>JP</t>
        </is>
      </c>
      <c r="B159" t="inlineStr">
        <is>
          <t>Japan</t>
        </is>
      </c>
      <c r="C159" t="n">
        <v>1235.43576489924</v>
      </c>
    </row>
    <row r="160">
      <c r="A160" t="inlineStr">
        <is>
          <t>UA</t>
        </is>
      </c>
      <c r="B160" t="inlineStr">
        <is>
          <t>Ukraine</t>
        </is>
      </c>
      <c r="C160" t="n">
        <v>1204.00882213482</v>
      </c>
    </row>
    <row r="161">
      <c r="A161" t="inlineStr">
        <is>
          <t>SK</t>
        </is>
      </c>
      <c r="B161" t="inlineStr">
        <is>
          <t>Slovakia</t>
        </is>
      </c>
      <c r="C161" t="n">
        <v>1180.00955921402</v>
      </c>
    </row>
    <row r="162">
      <c r="A162" t="inlineStr">
        <is>
          <t>FK</t>
        </is>
      </c>
      <c r="B162" t="inlineStr">
        <is>
          <t>Falkland Islands</t>
        </is>
      </c>
      <c r="C162" t="n">
        <v>1177.22960498417</v>
      </c>
    </row>
    <row r="163">
      <c r="A163" t="inlineStr">
        <is>
          <t>AT</t>
        </is>
      </c>
      <c r="B163" t="inlineStr">
        <is>
          <t>Austria</t>
        </is>
      </c>
      <c r="C163" t="n">
        <v>1174.89200032751</v>
      </c>
    </row>
    <row r="164">
      <c r="A164" t="inlineStr">
        <is>
          <t>CZ</t>
        </is>
      </c>
      <c r="B164" t="inlineStr">
        <is>
          <t>Czech Republic</t>
        </is>
      </c>
      <c r="C164" t="n">
        <v>1117.05602367544</v>
      </c>
    </row>
    <row r="165">
      <c r="A165" t="inlineStr">
        <is>
          <t>PL</t>
        </is>
      </c>
      <c r="B165" t="inlineStr">
        <is>
          <t>Poland</t>
        </is>
      </c>
      <c r="C165" t="n">
        <v>1092.32221131828</v>
      </c>
    </row>
    <row r="166">
      <c r="A166" t="inlineStr">
        <is>
          <t>DE</t>
        </is>
      </c>
      <c r="B166" t="inlineStr">
        <is>
          <t>Germany</t>
        </is>
      </c>
      <c r="C166" t="n">
        <v>1085.84369811434</v>
      </c>
    </row>
    <row r="167">
      <c r="A167" t="inlineStr">
        <is>
          <t>LU</t>
        </is>
      </c>
      <c r="B167" t="inlineStr">
        <is>
          <t>Luxembourg</t>
        </is>
      </c>
      <c r="C167" t="n">
        <v>1081.69877992633</v>
      </c>
    </row>
    <row r="168">
      <c r="A168" t="inlineStr">
        <is>
          <t>BY</t>
        </is>
      </c>
      <c r="B168" t="inlineStr">
        <is>
          <t>Belarus</t>
        </is>
      </c>
      <c r="C168" t="n">
        <v>1079.60654579183</v>
      </c>
    </row>
    <row r="169">
      <c r="A169" t="inlineStr">
        <is>
          <t>BE</t>
        </is>
      </c>
      <c r="B169" t="inlineStr">
        <is>
          <t>Belgium</t>
        </is>
      </c>
      <c r="C169" t="n">
        <v>1074.03706255666</v>
      </c>
    </row>
    <row r="170">
      <c r="A170" t="inlineStr">
        <is>
          <t>LT</t>
        </is>
      </c>
      <c r="B170" t="inlineStr">
        <is>
          <t>Lithuania</t>
        </is>
      </c>
      <c r="C170" t="n">
        <v>1053.90879213072</v>
      </c>
    </row>
    <row r="171">
      <c r="A171" t="inlineStr">
        <is>
          <t>NL</t>
        </is>
      </c>
      <c r="B171" t="inlineStr">
        <is>
          <t>Netherlands</t>
        </is>
      </c>
      <c r="C171" t="n">
        <v>1047.00859931416</v>
      </c>
    </row>
    <row r="172">
      <c r="A172" t="inlineStr">
        <is>
          <t>LV</t>
        </is>
      </c>
      <c r="B172" t="inlineStr">
        <is>
          <t>Latvia</t>
        </is>
      </c>
      <c r="C172" t="n">
        <v>1043.35137212017</v>
      </c>
    </row>
    <row r="173">
      <c r="A173" t="inlineStr">
        <is>
          <t>DK</t>
        </is>
      </c>
      <c r="B173" t="inlineStr">
        <is>
          <t>Denmark</t>
        </is>
      </c>
      <c r="C173" t="n">
        <v>1037.20209867369</v>
      </c>
    </row>
    <row r="174">
      <c r="A174" t="inlineStr">
        <is>
          <t>EE</t>
        </is>
      </c>
      <c r="B174" t="inlineStr">
        <is>
          <t>Estonia</t>
        </is>
      </c>
      <c r="C174" t="n">
        <v>1035.62141672113</v>
      </c>
    </row>
    <row r="175">
      <c r="A175" t="inlineStr">
        <is>
          <t>SE</t>
        </is>
      </c>
      <c r="B175" t="inlineStr">
        <is>
          <t>Sweden</t>
        </is>
      </c>
      <c r="C175" t="n">
        <v>985.86138234077</v>
      </c>
    </row>
    <row r="176">
      <c r="A176" t="inlineStr">
        <is>
          <t>FI</t>
        </is>
      </c>
      <c r="B176" t="inlineStr">
        <is>
          <t>Finland</t>
        </is>
      </c>
      <c r="C176" t="n">
        <v>957.519082111903</v>
      </c>
    </row>
    <row r="177">
      <c r="A177" t="inlineStr">
        <is>
          <t>GB</t>
        </is>
      </c>
      <c r="B177" t="inlineStr">
        <is>
          <t>United Kingdom</t>
        </is>
      </c>
      <c r="C177" t="n">
        <v>949.131599838385</v>
      </c>
    </row>
    <row r="178">
      <c r="A178" t="n">
        <v>-99</v>
      </c>
      <c r="B178" t="inlineStr">
        <is>
          <t>Norway</t>
        </is>
      </c>
      <c r="C178" t="n">
        <v>937.320847218475</v>
      </c>
    </row>
    <row r="179">
      <c r="A179" t="inlineStr">
        <is>
          <t>IE</t>
        </is>
      </c>
      <c r="B179" t="inlineStr">
        <is>
          <t>Ireland</t>
        </is>
      </c>
      <c r="C179" t="n">
        <v>919.014447164026</v>
      </c>
    </row>
    <row r="180">
      <c r="A180" t="inlineStr">
        <is>
          <t>RU</t>
        </is>
      </c>
      <c r="B180" t="inlineStr">
        <is>
          <t>Russia</t>
        </is>
      </c>
      <c r="C180" t="n">
        <v>763.780789779421</v>
      </c>
    </row>
    <row r="181">
      <c r="A181" t="inlineStr">
        <is>
          <t>TF</t>
        </is>
      </c>
      <c r="B181" t="inlineStr">
        <is>
          <t>French Southern and Antarctic Lands</t>
        </is>
      </c>
      <c r="C181" t="n">
        <v>0</v>
      </c>
    </row>
    <row r="182">
      <c r="A182" t="inlineStr">
        <is>
          <t>IS</t>
        </is>
      </c>
      <c r="B182" t="inlineStr">
        <is>
          <t>Iceland</t>
        </is>
      </c>
      <c r="C182" t="n">
        <v>0</v>
      </c>
    </row>
  </sheetData>
  <hyperlinks>
    <hyperlink xmlns:r="http://schemas.openxmlformats.org/officeDocument/2006/relationships" ref="B2"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235"/>
  <sheetViews>
    <sheetView workbookViewId="0">
      <selection activeCell="B2" sqref="B2"/>
    </sheetView>
  </sheetViews>
  <sheetFormatPr baseColWidth="10" defaultRowHeight="15"/>
  <cols>
    <col width="49.33203125" bestFit="1" customWidth="1" style="29" min="1" max="1"/>
  </cols>
  <sheetData>
    <row r="1">
      <c r="A1" t="inlineStr">
        <is>
          <t>skip</t>
        </is>
      </c>
    </row>
    <row r="2">
      <c r="A2" t="inlineStr">
        <is>
          <t>Source</t>
        </is>
      </c>
      <c r="B2" s="5" t="inlineStr">
        <is>
          <t>https://www.irena.org/Publications/2025/Jul/Renewable-energy-statistics-2025</t>
        </is>
      </c>
    </row>
    <row r="3">
      <c r="B3" t="inlineStr">
        <is>
          <t>These are production volumes, from photovoltaic PV.</t>
        </is>
      </c>
    </row>
    <row r="4"/>
    <row r="5">
      <c r="A5" t="inlineStr">
        <is>
          <t>Country</t>
        </is>
      </c>
      <c r="B5" t="inlineStr">
        <is>
          <t>ISO2</t>
        </is>
      </c>
      <c r="C5" t="inlineStr">
        <is>
          <t>Year</t>
        </is>
      </c>
      <c r="D5" t="inlineStr">
        <is>
          <t>Electricity Generation (GWh)</t>
        </is>
      </c>
    </row>
    <row r="6">
      <c r="A6" t="inlineStr">
        <is>
          <t>Afghanistan</t>
        </is>
      </c>
      <c r="B6" t="inlineStr">
        <is>
          <t>AF</t>
        </is>
      </c>
      <c r="C6" t="n">
        <v>2024</v>
      </c>
      <c r="D6" t="n">
        <v>39.171</v>
      </c>
    </row>
    <row r="7">
      <c r="A7" t="inlineStr">
        <is>
          <t>Albania</t>
        </is>
      </c>
      <c r="B7" t="inlineStr">
        <is>
          <t>AL</t>
        </is>
      </c>
      <c r="C7" t="n">
        <v>2024</v>
      </c>
      <c r="D7" t="n">
        <v>297.459</v>
      </c>
    </row>
    <row r="8">
      <c r="A8" t="inlineStr">
        <is>
          <t>Algeria</t>
        </is>
      </c>
      <c r="B8" t="inlineStr">
        <is>
          <t>DZ</t>
        </is>
      </c>
      <c r="C8" t="n">
        <v>2024</v>
      </c>
      <c r="D8" t="n">
        <v>85</v>
      </c>
    </row>
    <row r="9">
      <c r="A9" t="inlineStr">
        <is>
          <t>American Samoa</t>
        </is>
      </c>
      <c r="B9" t="inlineStr">
        <is>
          <t>AS</t>
        </is>
      </c>
      <c r="C9" t="n">
        <v>2024</v>
      </c>
      <c r="D9" t="n">
        <v>2.264</v>
      </c>
    </row>
    <row r="10">
      <c r="A10" t="inlineStr">
        <is>
          <t>Andorra</t>
        </is>
      </c>
      <c r="B10" t="inlineStr">
        <is>
          <t>AD</t>
        </is>
      </c>
      <c r="C10" t="n">
        <v>2024</v>
      </c>
      <c r="D10" t="n">
        <v>4.267</v>
      </c>
    </row>
    <row r="11">
      <c r="A11" t="inlineStr">
        <is>
          <t>Angola</t>
        </is>
      </c>
      <c r="B11" t="inlineStr">
        <is>
          <t>AO</t>
        </is>
      </c>
      <c r="C11" t="n">
        <v>2024</v>
      </c>
      <c r="D11" t="n">
        <v>2.073</v>
      </c>
    </row>
    <row r="12">
      <c r="A12" t="inlineStr">
        <is>
          <t>Anguilla</t>
        </is>
      </c>
      <c r="B12" t="inlineStr">
        <is>
          <t>AI</t>
        </is>
      </c>
      <c r="C12" t="n">
        <v>2024</v>
      </c>
      <c r="D12" t="n">
        <v>3.815</v>
      </c>
    </row>
    <row r="13">
      <c r="A13" t="inlineStr">
        <is>
          <t>Antigua and Barbuda</t>
        </is>
      </c>
      <c r="B13" t="inlineStr">
        <is>
          <t>AG</t>
        </is>
      </c>
      <c r="C13" t="n">
        <v>2024</v>
      </c>
      <c r="D13" t="n">
        <v>23.326</v>
      </c>
    </row>
    <row r="14">
      <c r="A14" t="inlineStr">
        <is>
          <t>Argentina</t>
        </is>
      </c>
      <c r="B14" t="inlineStr">
        <is>
          <t>AR</t>
        </is>
      </c>
      <c r="C14" t="n">
        <v>2024</v>
      </c>
      <c r="D14" t="n">
        <v>12.594</v>
      </c>
    </row>
    <row r="15">
      <c r="A15" t="inlineStr">
        <is>
          <t>Armenia</t>
        </is>
      </c>
      <c r="B15" t="inlineStr">
        <is>
          <t>AM</t>
        </is>
      </c>
      <c r="C15" t="n">
        <v>2024</v>
      </c>
      <c r="D15" t="n">
        <v>733.4</v>
      </c>
    </row>
    <row r="16">
      <c r="A16" t="inlineStr">
        <is>
          <t>Aruba</t>
        </is>
      </c>
      <c r="B16" t="inlineStr">
        <is>
          <t>AW</t>
        </is>
      </c>
      <c r="C16" t="n">
        <v>2024</v>
      </c>
      <c r="D16" t="n">
        <v>25.996</v>
      </c>
    </row>
    <row r="17">
      <c r="A17" t="inlineStr">
        <is>
          <t>Australia</t>
        </is>
      </c>
      <c r="B17" t="inlineStr">
        <is>
          <t>AU</t>
        </is>
      </c>
      <c r="C17" t="n">
        <v>2024</v>
      </c>
      <c r="D17" t="n">
        <v>41964.6</v>
      </c>
    </row>
    <row r="18">
      <c r="A18" t="inlineStr">
        <is>
          <t>Austria</t>
        </is>
      </c>
      <c r="B18" t="inlineStr">
        <is>
          <t>AT</t>
        </is>
      </c>
      <c r="C18" t="n">
        <v>2024</v>
      </c>
      <c r="D18" t="n">
        <v>6394.811</v>
      </c>
    </row>
    <row r="19">
      <c r="A19" t="inlineStr">
        <is>
          <t>Azerbaijan</t>
        </is>
      </c>
      <c r="B19" t="inlineStr">
        <is>
          <t>AZ</t>
        </is>
      </c>
      <c r="C19" t="n">
        <v>2024</v>
      </c>
      <c r="D19" t="n">
        <v>80.7</v>
      </c>
    </row>
    <row r="20">
      <c r="A20" t="inlineStr">
        <is>
          <t>Bahamas (the)</t>
        </is>
      </c>
      <c r="B20" t="inlineStr">
        <is>
          <t>BS</t>
        </is>
      </c>
      <c r="C20" t="n">
        <v>2024</v>
      </c>
      <c r="D20" t="n">
        <v>8.92</v>
      </c>
    </row>
    <row r="21">
      <c r="A21" t="inlineStr">
        <is>
          <t>Bahrain</t>
        </is>
      </c>
      <c r="B21" t="inlineStr">
        <is>
          <t>BH</t>
        </is>
      </c>
      <c r="C21" t="n">
        <v>2024</v>
      </c>
      <c r="D21" t="n">
        <v>92.15000000000001</v>
      </c>
    </row>
    <row r="22">
      <c r="A22" t="inlineStr">
        <is>
          <t>Bangladesh</t>
        </is>
      </c>
      <c r="B22" t="inlineStr">
        <is>
          <t>BD</t>
        </is>
      </c>
      <c r="C22" t="n">
        <v>2024</v>
      </c>
      <c r="D22" t="n">
        <v>207.812</v>
      </c>
    </row>
    <row r="23">
      <c r="A23" t="inlineStr">
        <is>
          <t>Barbados</t>
        </is>
      </c>
      <c r="B23" t="inlineStr">
        <is>
          <t>BB</t>
        </is>
      </c>
      <c r="C23" t="n">
        <v>2024</v>
      </c>
      <c r="D23" t="n">
        <v>112.38</v>
      </c>
    </row>
    <row r="24">
      <c r="A24" t="inlineStr">
        <is>
          <t>Belarus</t>
        </is>
      </c>
      <c r="B24" t="inlineStr">
        <is>
          <t>BY</t>
        </is>
      </c>
      <c r="C24" t="n">
        <v>2024</v>
      </c>
      <c r="D24" t="n">
        <v>157.3</v>
      </c>
    </row>
    <row r="25">
      <c r="A25" t="inlineStr">
        <is>
          <t>Belgium</t>
        </is>
      </c>
      <c r="B25" t="inlineStr">
        <is>
          <t>BE</t>
        </is>
      </c>
      <c r="C25" t="n">
        <v>2024</v>
      </c>
      <c r="D25" t="n">
        <v>7820</v>
      </c>
    </row>
    <row r="26">
      <c r="A26" t="inlineStr">
        <is>
          <t>Belize</t>
        </is>
      </c>
      <c r="B26" t="inlineStr">
        <is>
          <t>BZ</t>
        </is>
      </c>
      <c r="C26" t="n">
        <v>2024</v>
      </c>
      <c r="D26" t="n">
        <v>1.448</v>
      </c>
    </row>
    <row r="27">
      <c r="A27" t="inlineStr">
        <is>
          <t>Benin</t>
        </is>
      </c>
      <c r="B27" t="inlineStr">
        <is>
          <t>BJ</t>
        </is>
      </c>
      <c r="C27" t="n">
        <v>2024</v>
      </c>
      <c r="D27" t="n">
        <v>11.249</v>
      </c>
    </row>
    <row r="28">
      <c r="A28" t="inlineStr">
        <is>
          <t>Bhutan</t>
        </is>
      </c>
      <c r="B28" t="inlineStr">
        <is>
          <t>BT</t>
        </is>
      </c>
      <c r="C28" t="n">
        <v>2024</v>
      </c>
      <c r="D28" t="n">
        <v>0.459</v>
      </c>
    </row>
    <row r="29">
      <c r="A29" t="inlineStr">
        <is>
          <t>Bolivia (Plurinational State of)</t>
        </is>
      </c>
      <c r="B29" t="inlineStr">
        <is>
          <t>BO</t>
        </is>
      </c>
      <c r="C29" t="n">
        <v>2024</v>
      </c>
      <c r="D29" t="n">
        <v>4.3</v>
      </c>
    </row>
    <row r="30">
      <c r="A30" t="inlineStr">
        <is>
          <t>Bonaire, Sint Eustatius and Saba</t>
        </is>
      </c>
      <c r="B30" t="inlineStr">
        <is>
          <t>BQ</t>
        </is>
      </c>
      <c r="C30" t="n">
        <v>2024</v>
      </c>
      <c r="D30" t="n">
        <v>8.641</v>
      </c>
    </row>
    <row r="31">
      <c r="A31" t="inlineStr">
        <is>
          <t>Bosnia and Herzegovina</t>
        </is>
      </c>
      <c r="B31" t="inlineStr">
        <is>
          <t>BA</t>
        </is>
      </c>
      <c r="C31" t="n">
        <v>2024</v>
      </c>
      <c r="D31" t="n">
        <v>253</v>
      </c>
    </row>
    <row r="32">
      <c r="A32" t="inlineStr">
        <is>
          <t>Botswana</t>
        </is>
      </c>
      <c r="B32" t="inlineStr">
        <is>
          <t>BW</t>
        </is>
      </c>
      <c r="C32" t="n">
        <v>2024</v>
      </c>
      <c r="D32" t="n">
        <v>4.097</v>
      </c>
    </row>
    <row r="33">
      <c r="A33" t="inlineStr">
        <is>
          <t>Brazil</t>
        </is>
      </c>
      <c r="B33" t="inlineStr">
        <is>
          <t>BR</t>
        </is>
      </c>
      <c r="C33" t="n">
        <v>2024</v>
      </c>
      <c r="D33" t="n">
        <v>8.611000000000001</v>
      </c>
    </row>
    <row r="34">
      <c r="A34" t="inlineStr">
        <is>
          <t>British Virgin Islands</t>
        </is>
      </c>
      <c r="B34" t="inlineStr">
        <is>
          <t>VG</t>
        </is>
      </c>
      <c r="C34" t="n">
        <v>2024</v>
      </c>
      <c r="D34" t="n">
        <v>1.986</v>
      </c>
    </row>
    <row r="35">
      <c r="A35" t="inlineStr">
        <is>
          <t>Brunei Darussalam</t>
        </is>
      </c>
      <c r="B35" t="inlineStr">
        <is>
          <t>BN</t>
        </is>
      </c>
      <c r="C35" t="n">
        <v>2024</v>
      </c>
      <c r="D35" t="n">
        <v>0.066</v>
      </c>
    </row>
    <row r="36">
      <c r="A36" t="inlineStr">
        <is>
          <t>Bulgaria</t>
        </is>
      </c>
      <c r="B36" t="inlineStr">
        <is>
          <t>BG</t>
        </is>
      </c>
      <c r="C36" t="n">
        <v>2024</v>
      </c>
      <c r="D36" t="n">
        <v>3520.708</v>
      </c>
    </row>
    <row r="37">
      <c r="A37" t="inlineStr">
        <is>
          <t>Burkina Faso</t>
        </is>
      </c>
      <c r="B37" t="inlineStr">
        <is>
          <t>BF</t>
        </is>
      </c>
      <c r="C37" t="n">
        <v>2024</v>
      </c>
      <c r="D37" t="n">
        <v>35.7</v>
      </c>
    </row>
    <row r="38">
      <c r="A38" t="inlineStr">
        <is>
          <t>Burundi</t>
        </is>
      </c>
      <c r="B38" t="inlineStr">
        <is>
          <t>BI</t>
        </is>
      </c>
      <c r="C38" t="n">
        <v>2024</v>
      </c>
      <c r="D38" t="n">
        <v>2.523</v>
      </c>
    </row>
    <row r="39">
      <c r="A39" t="inlineStr">
        <is>
          <t>Cabo Verde</t>
        </is>
      </c>
      <c r="B39" t="inlineStr">
        <is>
          <t>CV</t>
        </is>
      </c>
      <c r="C39" t="n">
        <v>2024</v>
      </c>
      <c r="D39" t="n">
        <v>0.067</v>
      </c>
    </row>
    <row r="40">
      <c r="A40" t="inlineStr">
        <is>
          <t>Cambodia</t>
        </is>
      </c>
      <c r="B40" t="inlineStr">
        <is>
          <t>KH</t>
        </is>
      </c>
      <c r="C40" t="n">
        <v>2024</v>
      </c>
      <c r="D40" t="n">
        <v>7.859</v>
      </c>
    </row>
    <row r="41">
      <c r="A41" t="inlineStr">
        <is>
          <t>Cameroon</t>
        </is>
      </c>
      <c r="B41" t="inlineStr">
        <is>
          <t>CM</t>
        </is>
      </c>
      <c r="C41" t="n">
        <v>2024</v>
      </c>
      <c r="D41" t="n">
        <v>36.619</v>
      </c>
    </row>
    <row r="42">
      <c r="A42" t="inlineStr">
        <is>
          <t>Canada</t>
        </is>
      </c>
      <c r="B42" t="inlineStr">
        <is>
          <t>CA</t>
        </is>
      </c>
      <c r="C42" t="n">
        <v>2024</v>
      </c>
      <c r="D42" t="n">
        <v>7071</v>
      </c>
    </row>
    <row r="43">
      <c r="A43" t="inlineStr">
        <is>
          <t>Cayman Islands</t>
        </is>
      </c>
      <c r="B43" t="inlineStr">
        <is>
          <t>KY</t>
        </is>
      </c>
      <c r="C43" t="n">
        <v>2024</v>
      </c>
      <c r="D43" t="n">
        <v>22.7</v>
      </c>
    </row>
    <row r="44">
      <c r="A44" t="inlineStr">
        <is>
          <t>Central African Republic (the)</t>
        </is>
      </c>
      <c r="B44" t="inlineStr">
        <is>
          <t>CF</t>
        </is>
      </c>
      <c r="C44" t="n">
        <v>2024</v>
      </c>
      <c r="D44" t="n">
        <v>0.601</v>
      </c>
    </row>
    <row r="45">
      <c r="A45" t="inlineStr">
        <is>
          <t>Chad</t>
        </is>
      </c>
      <c r="B45" t="inlineStr">
        <is>
          <t>TD</t>
        </is>
      </c>
      <c r="C45" t="n">
        <v>2024</v>
      </c>
      <c r="D45" t="n">
        <v>1.836</v>
      </c>
    </row>
    <row r="46">
      <c r="A46" t="inlineStr">
        <is>
          <t>Chile</t>
        </is>
      </c>
      <c r="B46" t="inlineStr">
        <is>
          <t>CL</t>
        </is>
      </c>
      <c r="C46" t="n">
        <v>2024</v>
      </c>
      <c r="D46" t="n">
        <v>3.649</v>
      </c>
    </row>
    <row r="47">
      <c r="A47" t="inlineStr">
        <is>
          <t>China</t>
        </is>
      </c>
      <c r="B47" t="inlineStr">
        <is>
          <t>CN</t>
        </is>
      </c>
      <c r="C47" t="n">
        <v>2024</v>
      </c>
      <c r="D47" t="n">
        <v>575.1180000000001</v>
      </c>
    </row>
    <row r="48">
      <c r="A48" t="inlineStr">
        <is>
          <t>China, Hong Kong Special Administrative Region</t>
        </is>
      </c>
      <c r="B48" t="inlineStr">
        <is>
          <t>HK</t>
        </is>
      </c>
      <c r="C48" t="n">
        <v>2024</v>
      </c>
      <c r="D48" t="n">
        <v>210.23</v>
      </c>
    </row>
    <row r="49">
      <c r="A49" t="inlineStr">
        <is>
          <t>Chinese Taipei</t>
        </is>
      </c>
      <c r="C49" t="n">
        <v>2024</v>
      </c>
      <c r="D49" t="n">
        <v>12908.69</v>
      </c>
    </row>
    <row r="50">
      <c r="A50" t="inlineStr">
        <is>
          <t>Colombia</t>
        </is>
      </c>
      <c r="B50" t="inlineStr">
        <is>
          <t>CO</t>
        </is>
      </c>
      <c r="C50" t="n">
        <v>2024</v>
      </c>
      <c r="D50" t="n">
        <v>29</v>
      </c>
    </row>
    <row r="51">
      <c r="A51" t="inlineStr">
        <is>
          <t>Comoros (the)</t>
        </is>
      </c>
      <c r="B51" t="inlineStr">
        <is>
          <t>KM</t>
        </is>
      </c>
      <c r="C51" t="n">
        <v>2024</v>
      </c>
      <c r="D51" t="n">
        <v>0.1</v>
      </c>
    </row>
    <row r="52">
      <c r="A52" t="inlineStr">
        <is>
          <t>Congo (the)</t>
        </is>
      </c>
      <c r="B52" t="inlineStr">
        <is>
          <t>CG</t>
        </is>
      </c>
      <c r="C52" t="n">
        <v>2024</v>
      </c>
      <c r="D52" t="n">
        <v>0.951</v>
      </c>
    </row>
    <row r="53">
      <c r="A53" t="inlineStr">
        <is>
          <t>Cook Islands (the)</t>
        </is>
      </c>
      <c r="B53" t="inlineStr">
        <is>
          <t>CK</t>
        </is>
      </c>
      <c r="C53" t="n">
        <v>2024</v>
      </c>
      <c r="D53" t="n">
        <v>2.598</v>
      </c>
    </row>
    <row r="54">
      <c r="A54" t="inlineStr">
        <is>
          <t>Costa Rica</t>
        </is>
      </c>
      <c r="B54" t="inlineStr">
        <is>
          <t>CR</t>
        </is>
      </c>
      <c r="C54" t="n">
        <v>2024</v>
      </c>
      <c r="D54" t="n">
        <v>2.542</v>
      </c>
    </row>
    <row r="55">
      <c r="A55" t="inlineStr">
        <is>
          <t>Croatia</t>
        </is>
      </c>
      <c r="B55" t="inlineStr">
        <is>
          <t>HR</t>
        </is>
      </c>
      <c r="C55" t="n">
        <v>2024</v>
      </c>
      <c r="D55" t="n">
        <v>413.1</v>
      </c>
    </row>
    <row r="56">
      <c r="A56" t="inlineStr">
        <is>
          <t>Cuba</t>
        </is>
      </c>
      <c r="B56" t="inlineStr">
        <is>
          <t>CU</t>
        </is>
      </c>
      <c r="C56" t="n">
        <v>2024</v>
      </c>
      <c r="D56" t="n">
        <v>12.389</v>
      </c>
    </row>
    <row r="57">
      <c r="A57" t="inlineStr">
        <is>
          <t>Cura√ßao</t>
        </is>
      </c>
      <c r="B57" t="inlineStr">
        <is>
          <t>CW</t>
        </is>
      </c>
      <c r="C57" t="n">
        <v>2024</v>
      </c>
      <c r="D57" t="n">
        <v>0.007</v>
      </c>
    </row>
    <row r="58">
      <c r="A58" t="inlineStr">
        <is>
          <t>Cyprus</t>
        </is>
      </c>
      <c r="B58" t="inlineStr">
        <is>
          <t>CY</t>
        </is>
      </c>
      <c r="C58" t="n">
        <v>2024</v>
      </c>
      <c r="D58" t="n">
        <v>830.523</v>
      </c>
    </row>
    <row r="59">
      <c r="A59" t="inlineStr">
        <is>
          <t>Czechia</t>
        </is>
      </c>
      <c r="B59" t="inlineStr">
        <is>
          <t>CZ</t>
        </is>
      </c>
      <c r="C59" t="n">
        <v>2024</v>
      </c>
      <c r="D59" t="n">
        <v>2892.093</v>
      </c>
    </row>
    <row r="60">
      <c r="A60" t="inlineStr">
        <is>
          <t>C√¥te d'Ivoire</t>
        </is>
      </c>
      <c r="B60" t="inlineStr">
        <is>
          <t>CI</t>
        </is>
      </c>
      <c r="C60" t="n">
        <v>2024</v>
      </c>
      <c r="D60" t="n">
        <v>13.1</v>
      </c>
    </row>
    <row r="61">
      <c r="A61" t="inlineStr">
        <is>
          <t>Democratic People's Republic of Korea (the)</t>
        </is>
      </c>
      <c r="B61" t="inlineStr">
        <is>
          <t>KP</t>
        </is>
      </c>
      <c r="C61" t="n">
        <v>2024</v>
      </c>
      <c r="D61" t="n">
        <v>166.651</v>
      </c>
    </row>
    <row r="62">
      <c r="A62" t="inlineStr">
        <is>
          <t>Democratic Republic of the Congo (the)</t>
        </is>
      </c>
      <c r="B62" t="inlineStr">
        <is>
          <t>CD</t>
        </is>
      </c>
      <c r="C62" t="n">
        <v>2024</v>
      </c>
      <c r="D62" t="n">
        <v>27.3</v>
      </c>
    </row>
    <row r="63">
      <c r="A63" t="inlineStr">
        <is>
          <t>Denmark</t>
        </is>
      </c>
      <c r="B63" t="inlineStr">
        <is>
          <t>DK</t>
        </is>
      </c>
      <c r="C63" t="n">
        <v>2024</v>
      </c>
      <c r="D63" t="n">
        <v>3363.278</v>
      </c>
    </row>
    <row r="64">
      <c r="A64" t="inlineStr">
        <is>
          <t>Djibouti</t>
        </is>
      </c>
      <c r="B64" t="inlineStr">
        <is>
          <t>DJ</t>
        </is>
      </c>
      <c r="C64" t="n">
        <v>2024</v>
      </c>
      <c r="D64" t="n">
        <v>0.7</v>
      </c>
    </row>
    <row r="65">
      <c r="A65" t="inlineStr">
        <is>
          <t>Dominica</t>
        </is>
      </c>
      <c r="B65" t="inlineStr">
        <is>
          <t>DM</t>
        </is>
      </c>
      <c r="C65" t="n">
        <v>2024</v>
      </c>
      <c r="D65" t="n">
        <v>0.178</v>
      </c>
    </row>
    <row r="66">
      <c r="A66" t="inlineStr">
        <is>
          <t>Dominican Republic (the)</t>
        </is>
      </c>
      <c r="B66" t="inlineStr">
        <is>
          <t>DO</t>
        </is>
      </c>
      <c r="C66" t="n">
        <v>2024</v>
      </c>
      <c r="D66" t="n">
        <v>24.144</v>
      </c>
    </row>
    <row r="67">
      <c r="A67" t="inlineStr">
        <is>
          <t>Ecuador</t>
        </is>
      </c>
      <c r="B67" t="inlineStr">
        <is>
          <t>EC</t>
        </is>
      </c>
      <c r="C67" t="n">
        <v>2024</v>
      </c>
      <c r="D67" t="n">
        <v>5.744</v>
      </c>
    </row>
    <row r="68">
      <c r="A68" t="inlineStr">
        <is>
          <t>Egypt</t>
        </is>
      </c>
      <c r="B68" t="inlineStr">
        <is>
          <t>EG</t>
        </is>
      </c>
      <c r="C68" t="n">
        <v>2024</v>
      </c>
      <c r="D68" t="n">
        <v>34.92</v>
      </c>
    </row>
    <row r="69">
      <c r="A69" t="inlineStr">
        <is>
          <t>El Salvador</t>
        </is>
      </c>
      <c r="B69" t="inlineStr">
        <is>
          <t>SV</t>
        </is>
      </c>
      <c r="C69" t="n">
        <v>2024</v>
      </c>
      <c r="D69" t="n">
        <v>6.853</v>
      </c>
    </row>
    <row r="70">
      <c r="A70" t="inlineStr">
        <is>
          <t>Equatorial Guinea</t>
        </is>
      </c>
      <c r="B70" t="inlineStr">
        <is>
          <t>GQ</t>
        </is>
      </c>
      <c r="C70" t="n">
        <v>2024</v>
      </c>
      <c r="D70" t="n">
        <v>0.007</v>
      </c>
    </row>
    <row r="71">
      <c r="A71" t="inlineStr">
        <is>
          <t>Eritrea</t>
        </is>
      </c>
      <c r="B71" t="inlineStr">
        <is>
          <t>ER</t>
        </is>
      </c>
      <c r="C71" t="n">
        <v>2024</v>
      </c>
      <c r="D71" t="n">
        <v>47.414</v>
      </c>
    </row>
    <row r="72">
      <c r="A72" t="inlineStr">
        <is>
          <t>Estonia</t>
        </is>
      </c>
      <c r="B72" t="inlineStr">
        <is>
          <t>EE</t>
        </is>
      </c>
      <c r="C72" t="n">
        <v>2024</v>
      </c>
      <c r="D72" t="n">
        <v>721</v>
      </c>
    </row>
    <row r="73">
      <c r="A73" t="inlineStr">
        <is>
          <t>Eswatini</t>
        </is>
      </c>
      <c r="B73" t="inlineStr">
        <is>
          <t>SZ</t>
        </is>
      </c>
      <c r="C73" t="n">
        <v>2024</v>
      </c>
      <c r="D73" t="n">
        <v>0.07099999999999999</v>
      </c>
    </row>
    <row r="74">
      <c r="A74" t="inlineStr">
        <is>
          <t>Ethiopia</t>
        </is>
      </c>
      <c r="B74" t="inlineStr">
        <is>
          <t>ET</t>
        </is>
      </c>
      <c r="C74" t="n">
        <v>2024</v>
      </c>
      <c r="D74" t="n">
        <v>33.895</v>
      </c>
    </row>
    <row r="75">
      <c r="A75" t="inlineStr">
        <is>
          <t>Falkland Islands (Malvinas)</t>
        </is>
      </c>
      <c r="B75" t="inlineStr">
        <is>
          <t>FK</t>
        </is>
      </c>
      <c r="C75" t="n">
        <v>2024</v>
      </c>
      <c r="D75" t="n">
        <v>0.123</v>
      </c>
    </row>
    <row r="76">
      <c r="A76" t="inlineStr">
        <is>
          <t>Faroe Islands</t>
        </is>
      </c>
      <c r="B76" t="inlineStr">
        <is>
          <t>FO</t>
        </is>
      </c>
      <c r="C76" t="n">
        <v>2024</v>
      </c>
      <c r="D76" t="n">
        <v>0.177</v>
      </c>
    </row>
    <row r="77">
      <c r="A77" t="inlineStr">
        <is>
          <t>Fiji</t>
        </is>
      </c>
      <c r="B77" t="inlineStr">
        <is>
          <t>FJ</t>
        </is>
      </c>
      <c r="C77" t="n">
        <v>2024</v>
      </c>
      <c r="D77" t="n">
        <v>9.457000000000001</v>
      </c>
    </row>
    <row r="78">
      <c r="A78" t="inlineStr">
        <is>
          <t>Finland</t>
        </is>
      </c>
      <c r="B78" t="inlineStr">
        <is>
          <t>FI</t>
        </is>
      </c>
      <c r="C78" t="n">
        <v>2024</v>
      </c>
      <c r="D78" t="n">
        <v>716.4400000000001</v>
      </c>
    </row>
    <row r="79">
      <c r="A79" t="inlineStr">
        <is>
          <t>France</t>
        </is>
      </c>
      <c r="B79" t="inlineStr">
        <is>
          <t>FR</t>
        </is>
      </c>
      <c r="C79" t="n">
        <v>2024</v>
      </c>
      <c r="D79" t="n">
        <v>302.606</v>
      </c>
    </row>
    <row r="80">
      <c r="A80" t="inlineStr">
        <is>
          <t>French Guiana</t>
        </is>
      </c>
      <c r="B80" t="inlineStr">
        <is>
          <t>GF</t>
        </is>
      </c>
      <c r="C80" t="n">
        <v>2024</v>
      </c>
      <c r="D80" t="n">
        <v>0.177</v>
      </c>
    </row>
    <row r="81">
      <c r="A81" t="inlineStr">
        <is>
          <t>French Polynesia</t>
        </is>
      </c>
      <c r="B81" t="inlineStr">
        <is>
          <t>PF</t>
        </is>
      </c>
      <c r="C81" t="n">
        <v>2024</v>
      </c>
      <c r="D81" t="n">
        <v>0.8</v>
      </c>
    </row>
    <row r="82">
      <c r="A82" t="inlineStr">
        <is>
          <t>Gabon</t>
        </is>
      </c>
      <c r="B82" t="inlineStr">
        <is>
          <t>GA</t>
        </is>
      </c>
      <c r="C82" t="n">
        <v>2024</v>
      </c>
      <c r="D82" t="n">
        <v>0.74</v>
      </c>
    </row>
    <row r="83">
      <c r="A83" t="inlineStr">
        <is>
          <t>Gambia (the)</t>
        </is>
      </c>
      <c r="B83" t="inlineStr">
        <is>
          <t>GM</t>
        </is>
      </c>
      <c r="C83" t="n">
        <v>2024</v>
      </c>
      <c r="D83" t="n">
        <v>1.622</v>
      </c>
    </row>
    <row r="84">
      <c r="A84" t="inlineStr">
        <is>
          <t>Georgia</t>
        </is>
      </c>
      <c r="B84" t="inlineStr">
        <is>
          <t>GE</t>
        </is>
      </c>
      <c r="C84" t="n">
        <v>2024</v>
      </c>
      <c r="D84" t="n">
        <v>0.833</v>
      </c>
    </row>
    <row r="85">
      <c r="A85" t="inlineStr">
        <is>
          <t>Germany</t>
        </is>
      </c>
      <c r="B85" t="inlineStr">
        <is>
          <t>DE</t>
        </is>
      </c>
      <c r="C85" t="n">
        <v>2024</v>
      </c>
      <c r="D85" t="n">
        <v>63576</v>
      </c>
    </row>
    <row r="86">
      <c r="A86" t="inlineStr">
        <is>
          <t>Ghana</t>
        </is>
      </c>
      <c r="B86" t="inlineStr">
        <is>
          <t>GH</t>
        </is>
      </c>
      <c r="C86" t="n">
        <v>2024</v>
      </c>
      <c r="D86" t="n">
        <v>20.32</v>
      </c>
    </row>
    <row r="87">
      <c r="A87" t="inlineStr">
        <is>
          <t>Greece</t>
        </is>
      </c>
      <c r="B87" t="inlineStr">
        <is>
          <t>GR</t>
        </is>
      </c>
      <c r="C87" t="n">
        <v>2024</v>
      </c>
      <c r="D87" t="n">
        <v>8893.572</v>
      </c>
    </row>
    <row r="88">
      <c r="A88" t="inlineStr">
        <is>
          <t>Greenland</t>
        </is>
      </c>
      <c r="B88" t="inlineStr">
        <is>
          <t>GL</t>
        </is>
      </c>
      <c r="C88" t="n">
        <v>2024</v>
      </c>
      <c r="D88" t="n">
        <v>0.5580000000000001</v>
      </c>
    </row>
    <row r="89">
      <c r="A89" t="inlineStr">
        <is>
          <t>Grenada</t>
        </is>
      </c>
      <c r="B89" t="inlineStr">
        <is>
          <t>GD</t>
        </is>
      </c>
      <c r="C89" t="n">
        <v>2024</v>
      </c>
      <c r="D89" t="n">
        <v>4.316</v>
      </c>
    </row>
    <row r="90">
      <c r="A90" t="inlineStr">
        <is>
          <t>Guadeloupe</t>
        </is>
      </c>
      <c r="B90" t="inlineStr">
        <is>
          <t>GP</t>
        </is>
      </c>
      <c r="C90" t="n">
        <v>2024</v>
      </c>
      <c r="D90" t="n">
        <v>112.04</v>
      </c>
    </row>
    <row r="91">
      <c r="A91" t="inlineStr">
        <is>
          <t>Guam</t>
        </is>
      </c>
      <c r="B91" t="inlineStr">
        <is>
          <t>GU</t>
        </is>
      </c>
      <c r="C91" t="n">
        <v>2024</v>
      </c>
      <c r="D91" t="n">
        <v>140.949</v>
      </c>
    </row>
    <row r="92">
      <c r="A92" t="inlineStr">
        <is>
          <t>Guatemala</t>
        </is>
      </c>
      <c r="B92" t="inlineStr">
        <is>
          <t>GT</t>
        </is>
      </c>
      <c r="C92" t="n">
        <v>2024</v>
      </c>
      <c r="D92" t="n">
        <v>0.802</v>
      </c>
    </row>
    <row r="93">
      <c r="A93" t="inlineStr">
        <is>
          <t>Guinea</t>
        </is>
      </c>
      <c r="B93" t="inlineStr">
        <is>
          <t>GN</t>
        </is>
      </c>
      <c r="C93" t="n">
        <v>2024</v>
      </c>
      <c r="D93" t="n">
        <v>25.883</v>
      </c>
    </row>
    <row r="94">
      <c r="A94" t="inlineStr">
        <is>
          <t>Guinea-Bissau</t>
        </is>
      </c>
      <c r="B94" t="inlineStr">
        <is>
          <t>GW</t>
        </is>
      </c>
      <c r="C94" t="n">
        <v>2024</v>
      </c>
      <c r="D94" t="n">
        <v>3.197</v>
      </c>
    </row>
    <row r="95">
      <c r="A95" t="inlineStr">
        <is>
          <t>Guyana</t>
        </is>
      </c>
      <c r="B95" t="inlineStr">
        <is>
          <t>GY</t>
        </is>
      </c>
      <c r="C95" t="n">
        <v>2024</v>
      </c>
      <c r="D95" t="n">
        <v>7.588</v>
      </c>
    </row>
    <row r="96">
      <c r="A96" t="inlineStr">
        <is>
          <t>Haiti</t>
        </is>
      </c>
      <c r="B96" t="inlineStr">
        <is>
          <t>HT</t>
        </is>
      </c>
      <c r="C96" t="n">
        <v>2024</v>
      </c>
      <c r="D96" t="n">
        <v>2.41</v>
      </c>
    </row>
    <row r="97">
      <c r="A97" t="inlineStr">
        <is>
          <t>Honduras</t>
        </is>
      </c>
      <c r="B97" t="inlineStr">
        <is>
          <t>HN</t>
        </is>
      </c>
      <c r="C97" t="n">
        <v>2024</v>
      </c>
      <c r="D97" t="n">
        <v>14.189</v>
      </c>
    </row>
    <row r="98">
      <c r="A98" t="inlineStr">
        <is>
          <t>Hungary</t>
        </is>
      </c>
      <c r="B98" t="inlineStr">
        <is>
          <t>HU</t>
        </is>
      </c>
      <c r="C98" t="n">
        <v>2024</v>
      </c>
      <c r="D98" t="n">
        <v>6925</v>
      </c>
    </row>
    <row r="99">
      <c r="A99" t="inlineStr">
        <is>
          <t>Iceland</t>
        </is>
      </c>
      <c r="B99" t="inlineStr">
        <is>
          <t>IS</t>
        </is>
      </c>
      <c r="C99" t="n">
        <v>2024</v>
      </c>
      <c r="D99" t="n">
        <v>5.419</v>
      </c>
    </row>
    <row r="100">
      <c r="A100" t="inlineStr">
        <is>
          <t>India</t>
        </is>
      </c>
      <c r="B100" t="inlineStr">
        <is>
          <t>IN</t>
        </is>
      </c>
      <c r="C100" t="n">
        <v>2024</v>
      </c>
      <c r="D100" t="n">
        <v>2628.154</v>
      </c>
    </row>
    <row r="101">
      <c r="A101" t="inlineStr">
        <is>
          <t>Indonesia</t>
        </is>
      </c>
      <c r="B101" t="inlineStr">
        <is>
          <t>ID</t>
        </is>
      </c>
      <c r="C101" t="n">
        <v>2024</v>
      </c>
      <c r="D101" t="n">
        <v>535</v>
      </c>
    </row>
    <row r="102">
      <c r="A102" t="inlineStr">
        <is>
          <t>Iran (Islamic Republic of)</t>
        </is>
      </c>
      <c r="B102" t="inlineStr">
        <is>
          <t>IR</t>
        </is>
      </c>
      <c r="C102" t="n">
        <v>2024</v>
      </c>
      <c r="D102" t="n">
        <v>0.635</v>
      </c>
    </row>
    <row r="103">
      <c r="A103" t="inlineStr">
        <is>
          <t>Iraq</t>
        </is>
      </c>
      <c r="B103" t="inlineStr">
        <is>
          <t>IQ</t>
        </is>
      </c>
      <c r="C103" t="n">
        <v>2024</v>
      </c>
      <c r="D103" t="n">
        <v>61.425</v>
      </c>
    </row>
    <row r="104">
      <c r="A104" t="inlineStr">
        <is>
          <t>Ireland</t>
        </is>
      </c>
      <c r="B104" t="inlineStr">
        <is>
          <t>IE</t>
        </is>
      </c>
      <c r="C104" t="n">
        <v>2024</v>
      </c>
      <c r="D104" t="n">
        <v>646.482</v>
      </c>
    </row>
    <row r="105">
      <c r="A105" t="inlineStr">
        <is>
          <t>Israel</t>
        </is>
      </c>
      <c r="B105" t="inlineStr">
        <is>
          <t>IL</t>
        </is>
      </c>
      <c r="C105" t="n">
        <v>2024</v>
      </c>
      <c r="D105" t="n">
        <v>7845</v>
      </c>
    </row>
    <row r="106">
      <c r="A106" t="inlineStr">
        <is>
          <t>Italy</t>
        </is>
      </c>
      <c r="B106" t="inlineStr">
        <is>
          <t>IT</t>
        </is>
      </c>
      <c r="C106" t="n">
        <v>2024</v>
      </c>
      <c r="D106" t="n">
        <v>30711.082</v>
      </c>
    </row>
    <row r="107">
      <c r="A107" t="inlineStr">
        <is>
          <t>Jamaica</t>
        </is>
      </c>
      <c r="B107" t="inlineStr">
        <is>
          <t>JM</t>
        </is>
      </c>
      <c r="C107" t="n">
        <v>2024</v>
      </c>
      <c r="D107" t="n">
        <v>0.022</v>
      </c>
    </row>
    <row r="108">
      <c r="A108" t="inlineStr">
        <is>
          <t>Japan</t>
        </is>
      </c>
      <c r="B108" t="inlineStr">
        <is>
          <t>JP</t>
        </is>
      </c>
      <c r="C108" t="n">
        <v>2024</v>
      </c>
      <c r="D108" t="n">
        <v>96459.47900000001</v>
      </c>
    </row>
    <row r="109">
      <c r="A109" t="inlineStr">
        <is>
          <t>Jordan</t>
        </is>
      </c>
      <c r="B109" t="inlineStr">
        <is>
          <t>JO</t>
        </is>
      </c>
      <c r="C109" t="n">
        <v>2024</v>
      </c>
      <c r="D109" t="n">
        <v>0.973</v>
      </c>
    </row>
    <row r="110">
      <c r="A110" t="inlineStr">
        <is>
          <t>Kazakhstan</t>
        </is>
      </c>
      <c r="B110" t="inlineStr">
        <is>
          <t>KZ</t>
        </is>
      </c>
      <c r="C110" t="n">
        <v>2024</v>
      </c>
      <c r="D110" t="n">
        <v>1872.773</v>
      </c>
    </row>
    <row r="111">
      <c r="A111" t="inlineStr">
        <is>
          <t>Kenya</t>
        </is>
      </c>
      <c r="B111" t="inlineStr">
        <is>
          <t>KE</t>
        </is>
      </c>
      <c r="C111" t="n">
        <v>2024</v>
      </c>
      <c r="D111" t="n">
        <v>189.508</v>
      </c>
    </row>
    <row r="112">
      <c r="A112" t="inlineStr">
        <is>
          <t>Kiribati</t>
        </is>
      </c>
      <c r="B112" t="inlineStr">
        <is>
          <t>KI</t>
        </is>
      </c>
      <c r="C112" t="n">
        <v>2024</v>
      </c>
      <c r="D112" t="n">
        <v>3.848</v>
      </c>
    </row>
    <row r="113">
      <c r="A113" t="inlineStr">
        <is>
          <t>Kosovo</t>
        </is>
      </c>
      <c r="B113" t="inlineStr">
        <is>
          <t>XK</t>
        </is>
      </c>
      <c r="C113" t="n">
        <v>2024</v>
      </c>
      <c r="D113" t="n">
        <v>9.023</v>
      </c>
    </row>
    <row r="114">
      <c r="A114" t="inlineStr">
        <is>
          <t>Kuwait</t>
        </is>
      </c>
      <c r="B114" t="inlineStr">
        <is>
          <t>KW</t>
        </is>
      </c>
      <c r="C114" t="n">
        <v>2024</v>
      </c>
      <c r="D114" t="n">
        <v>57.174</v>
      </c>
    </row>
    <row r="115">
      <c r="A115" t="inlineStr">
        <is>
          <t>Kyrgyzstan</t>
        </is>
      </c>
      <c r="B115" t="inlineStr">
        <is>
          <t>KG</t>
        </is>
      </c>
      <c r="C115" t="n">
        <v>2024</v>
      </c>
    </row>
    <row r="116">
      <c r="A116" t="inlineStr">
        <is>
          <t>Lao People's Democratic Republic (the)</t>
        </is>
      </c>
      <c r="B116" t="inlineStr">
        <is>
          <t>LA</t>
        </is>
      </c>
      <c r="C116" t="n">
        <v>2024</v>
      </c>
      <c r="D116" t="n">
        <v>0.468</v>
      </c>
    </row>
    <row r="117">
      <c r="A117" t="inlineStr">
        <is>
          <t>Latvia</t>
        </is>
      </c>
      <c r="B117" t="inlineStr">
        <is>
          <t>LV</t>
        </is>
      </c>
      <c r="C117" t="n">
        <v>2024</v>
      </c>
      <c r="D117" t="n">
        <v>239.068</v>
      </c>
    </row>
    <row r="118">
      <c r="A118" t="inlineStr">
        <is>
          <t>Lebanon</t>
        </is>
      </c>
      <c r="B118" t="inlineStr">
        <is>
          <t>LB</t>
        </is>
      </c>
      <c r="C118" t="n">
        <v>2024</v>
      </c>
      <c r="D118" t="n">
        <v>0.801</v>
      </c>
    </row>
    <row r="119">
      <c r="A119" t="inlineStr">
        <is>
          <t>Lesotho</t>
        </is>
      </c>
      <c r="B119" t="inlineStr">
        <is>
          <t>LS</t>
        </is>
      </c>
      <c r="C119" t="n">
        <v>2024</v>
      </c>
      <c r="D119" t="n">
        <v>0.89</v>
      </c>
    </row>
    <row r="120">
      <c r="A120" t="inlineStr">
        <is>
          <t>Liberia</t>
        </is>
      </c>
      <c r="B120" t="inlineStr">
        <is>
          <t>LR</t>
        </is>
      </c>
      <c r="C120" t="n">
        <v>2024</v>
      </c>
      <c r="D120" t="n">
        <v>4.034</v>
      </c>
    </row>
    <row r="121">
      <c r="A121" t="inlineStr">
        <is>
          <t>Libya</t>
        </is>
      </c>
      <c r="B121" t="inlineStr">
        <is>
          <t>LY</t>
        </is>
      </c>
      <c r="C121" t="n">
        <v>2024</v>
      </c>
      <c r="D121" t="n">
        <v>7.791</v>
      </c>
    </row>
    <row r="122">
      <c r="A122" t="inlineStr">
        <is>
          <t>Lithuania</t>
        </is>
      </c>
      <c r="B122" t="inlineStr">
        <is>
          <t>LT</t>
        </is>
      </c>
      <c r="C122" t="n">
        <v>2024</v>
      </c>
      <c r="D122" t="n">
        <v>608.7</v>
      </c>
    </row>
    <row r="123">
      <c r="A123" t="inlineStr">
        <is>
          <t>Luxembourg</t>
        </is>
      </c>
      <c r="B123" t="inlineStr">
        <is>
          <t>LU</t>
        </is>
      </c>
      <c r="C123" t="n">
        <v>2024</v>
      </c>
      <c r="D123" t="n">
        <v>293.959</v>
      </c>
    </row>
    <row r="124">
      <c r="A124" t="inlineStr">
        <is>
          <t>Madagascar</t>
        </is>
      </c>
      <c r="B124" t="inlineStr">
        <is>
          <t>MG</t>
        </is>
      </c>
      <c r="C124" t="n">
        <v>2024</v>
      </c>
      <c r="D124" t="n">
        <v>14.169</v>
      </c>
    </row>
    <row r="125">
      <c r="A125" t="inlineStr">
        <is>
          <t>Malawi</t>
        </is>
      </c>
      <c r="B125" t="inlineStr">
        <is>
          <t>MW</t>
        </is>
      </c>
      <c r="C125" t="n">
        <v>2024</v>
      </c>
      <c r="D125" t="n">
        <v>11.923</v>
      </c>
    </row>
    <row r="126">
      <c r="A126" t="inlineStr">
        <is>
          <t>Malaysia</t>
        </is>
      </c>
      <c r="B126" t="inlineStr">
        <is>
          <t>MY</t>
        </is>
      </c>
      <c r="C126" t="n">
        <v>2024</v>
      </c>
      <c r="D126" t="n">
        <v>9.961</v>
      </c>
    </row>
    <row r="127">
      <c r="A127" t="inlineStr">
        <is>
          <t>Maldives</t>
        </is>
      </c>
      <c r="B127" t="inlineStr">
        <is>
          <t>MV</t>
        </is>
      </c>
      <c r="C127" t="n">
        <v>2024</v>
      </c>
      <c r="D127" t="n">
        <v>82.5</v>
      </c>
    </row>
    <row r="128">
      <c r="A128" t="inlineStr">
        <is>
          <t>Mali</t>
        </is>
      </c>
      <c r="B128" t="inlineStr">
        <is>
          <t>ML</t>
        </is>
      </c>
      <c r="C128" t="n">
        <v>2024</v>
      </c>
      <c r="D128" t="n">
        <v>63.24</v>
      </c>
    </row>
    <row r="129">
      <c r="A129" t="inlineStr">
        <is>
          <t>Malta</t>
        </is>
      </c>
      <c r="B129" t="inlineStr">
        <is>
          <t>MT</t>
        </is>
      </c>
      <c r="C129" t="n">
        <v>2024</v>
      </c>
      <c r="D129" t="n">
        <v>308.963</v>
      </c>
    </row>
    <row r="130">
      <c r="A130" t="inlineStr">
        <is>
          <t>Marshall Islands (the)</t>
        </is>
      </c>
      <c r="C130" t="n">
        <v>2024</v>
      </c>
      <c r="D130" t="n">
        <v>0.98</v>
      </c>
    </row>
    <row r="131">
      <c r="A131" t="inlineStr">
        <is>
          <t>Martinique</t>
        </is>
      </c>
      <c r="B131" t="inlineStr">
        <is>
          <t>MQ</t>
        </is>
      </c>
      <c r="C131" t="n">
        <v>2024</v>
      </c>
      <c r="D131" t="n">
        <v>107.523</v>
      </c>
    </row>
    <row r="132">
      <c r="A132" t="inlineStr">
        <is>
          <t>Mauritania</t>
        </is>
      </c>
      <c r="B132" t="inlineStr">
        <is>
          <t>MR</t>
        </is>
      </c>
      <c r="C132" t="n">
        <v>2024</v>
      </c>
      <c r="D132" t="n">
        <v>88</v>
      </c>
    </row>
    <row r="133">
      <c r="A133" t="inlineStr">
        <is>
          <t>Mauritius</t>
        </is>
      </c>
      <c r="B133" t="inlineStr">
        <is>
          <t>MU</t>
        </is>
      </c>
      <c r="C133" t="n">
        <v>2024</v>
      </c>
      <c r="D133" t="n">
        <v>2.496</v>
      </c>
    </row>
    <row r="134">
      <c r="A134" t="inlineStr">
        <is>
          <t>Mayotte</t>
        </is>
      </c>
      <c r="B134" t="inlineStr">
        <is>
          <t>YT</t>
        </is>
      </c>
      <c r="C134" t="n">
        <v>2024</v>
      </c>
      <c r="D134" t="n">
        <v>46.226</v>
      </c>
    </row>
    <row r="135">
      <c r="A135" t="inlineStr">
        <is>
          <t>Mexico</t>
        </is>
      </c>
      <c r="B135" t="inlineStr">
        <is>
          <t>MX</t>
        </is>
      </c>
      <c r="C135" t="n">
        <v>2024</v>
      </c>
      <c r="D135" t="n">
        <v>15.021</v>
      </c>
    </row>
    <row r="136">
      <c r="A136" t="inlineStr">
        <is>
          <t>Micronesia (Federated States of)</t>
        </is>
      </c>
      <c r="C136" t="n">
        <v>2024</v>
      </c>
      <c r="D136" t="n">
        <v>0.197</v>
      </c>
    </row>
    <row r="137">
      <c r="A137" t="inlineStr">
        <is>
          <t>Mongolia</t>
        </is>
      </c>
      <c r="B137" t="inlineStr">
        <is>
          <t>MN</t>
        </is>
      </c>
      <c r="C137" t="n">
        <v>2024</v>
      </c>
      <c r="D137" t="n">
        <v>7.795</v>
      </c>
    </row>
    <row r="138">
      <c r="A138" t="inlineStr">
        <is>
          <t>Montenegro</t>
        </is>
      </c>
      <c r="B138" t="inlineStr">
        <is>
          <t>ME</t>
        </is>
      </c>
      <c r="C138" t="n">
        <v>2024</v>
      </c>
      <c r="D138" t="n">
        <v>17.2</v>
      </c>
    </row>
    <row r="139">
      <c r="A139" t="inlineStr">
        <is>
          <t>Montserrat</t>
        </is>
      </c>
      <c r="B139" t="inlineStr">
        <is>
          <t>MS</t>
        </is>
      </c>
      <c r="C139" t="n">
        <v>2024</v>
      </c>
      <c r="D139" t="n">
        <v>1.635</v>
      </c>
    </row>
    <row r="140">
      <c r="A140" t="inlineStr">
        <is>
          <t>Morocco</t>
        </is>
      </c>
      <c r="B140" t="inlineStr">
        <is>
          <t>MA</t>
        </is>
      </c>
      <c r="C140" t="n">
        <v>2024</v>
      </c>
      <c r="D140" t="n">
        <v>27.6</v>
      </c>
    </row>
    <row r="141">
      <c r="A141" t="inlineStr">
        <is>
          <t>Mozambique</t>
        </is>
      </c>
      <c r="B141" t="inlineStr">
        <is>
          <t>MZ</t>
        </is>
      </c>
      <c r="C141" t="n">
        <v>2024</v>
      </c>
      <c r="D141" t="n">
        <v>2.142</v>
      </c>
    </row>
    <row r="142">
      <c r="A142" t="inlineStr">
        <is>
          <t>Multilateral</t>
        </is>
      </c>
      <c r="C142" t="n">
        <v>2022</v>
      </c>
    </row>
    <row r="143">
      <c r="A143" t="inlineStr">
        <is>
          <t>Myanmar</t>
        </is>
      </c>
      <c r="B143" t="inlineStr">
        <is>
          <t>MM</t>
        </is>
      </c>
      <c r="C143" t="n">
        <v>2024</v>
      </c>
      <c r="D143" t="n">
        <v>129.5</v>
      </c>
    </row>
    <row r="144">
      <c r="A144" t="inlineStr">
        <is>
          <t>Namibia</t>
        </is>
      </c>
      <c r="B144" t="inlineStr">
        <is>
          <t>NA</t>
        </is>
      </c>
      <c r="C144" t="n">
        <v>2024</v>
      </c>
      <c r="D144" t="n">
        <v>13.901</v>
      </c>
    </row>
    <row r="145">
      <c r="A145" t="inlineStr">
        <is>
          <t>Nauru</t>
        </is>
      </c>
      <c r="B145" t="inlineStr">
        <is>
          <t>NR</t>
        </is>
      </c>
      <c r="C145" t="n">
        <v>2024</v>
      </c>
      <c r="D145" t="n">
        <v>0.204</v>
      </c>
    </row>
    <row r="146">
      <c r="A146" t="inlineStr">
        <is>
          <t>Nepal</t>
        </is>
      </c>
      <c r="B146" t="inlineStr">
        <is>
          <t>NP</t>
        </is>
      </c>
      <c r="C146" t="n">
        <v>2024</v>
      </c>
      <c r="D146" t="n">
        <v>80.586</v>
      </c>
    </row>
    <row r="147">
      <c r="A147" t="inlineStr">
        <is>
          <t>Netherlands (Kingdom of the)</t>
        </is>
      </c>
      <c r="B147" t="inlineStr">
        <is>
          <t>NL</t>
        </is>
      </c>
      <c r="C147" t="n">
        <v>2024</v>
      </c>
      <c r="D147" t="n">
        <v>19578.188</v>
      </c>
    </row>
    <row r="148">
      <c r="A148" t="inlineStr">
        <is>
          <t>New Caledonia</t>
        </is>
      </c>
      <c r="B148" t="inlineStr">
        <is>
          <t>NC</t>
        </is>
      </c>
      <c r="C148" t="n">
        <v>2024</v>
      </c>
      <c r="D148" t="n">
        <v>0.92</v>
      </c>
    </row>
    <row r="149">
      <c r="A149" t="inlineStr">
        <is>
          <t>New Zealand</t>
        </is>
      </c>
      <c r="B149" t="inlineStr">
        <is>
          <t>NZ</t>
        </is>
      </c>
      <c r="C149" t="n">
        <v>2024</v>
      </c>
      <c r="D149" t="n">
        <v>370.314</v>
      </c>
    </row>
    <row r="150">
      <c r="A150" t="inlineStr">
        <is>
          <t>Nicaragua</t>
        </is>
      </c>
      <c r="B150" t="inlineStr">
        <is>
          <t>NI</t>
        </is>
      </c>
      <c r="C150" t="n">
        <v>2024</v>
      </c>
      <c r="D150" t="n">
        <v>4.03</v>
      </c>
    </row>
    <row r="151">
      <c r="A151" t="inlineStr">
        <is>
          <t>Niger (the)</t>
        </is>
      </c>
      <c r="B151" t="inlineStr">
        <is>
          <t>NE</t>
        </is>
      </c>
      <c r="C151" t="n">
        <v>2024</v>
      </c>
      <c r="D151" t="n">
        <v>17.9</v>
      </c>
    </row>
    <row r="152">
      <c r="A152" t="inlineStr">
        <is>
          <t>Nigeria</t>
        </is>
      </c>
      <c r="B152" t="inlineStr">
        <is>
          <t>NG</t>
        </is>
      </c>
      <c r="C152" t="n">
        <v>2024</v>
      </c>
      <c r="D152" t="n">
        <v>182.807</v>
      </c>
    </row>
    <row r="153">
      <c r="A153" t="inlineStr">
        <is>
          <t>Niue</t>
        </is>
      </c>
      <c r="B153" t="inlineStr">
        <is>
          <t>NU</t>
        </is>
      </c>
      <c r="C153" t="n">
        <v>2024</v>
      </c>
      <c r="D153" t="n">
        <v>0.469</v>
      </c>
    </row>
    <row r="154">
      <c r="A154" t="inlineStr">
        <is>
          <t>North Macedonia</t>
        </is>
      </c>
      <c r="B154" t="inlineStr">
        <is>
          <t>MK</t>
        </is>
      </c>
      <c r="C154" t="n">
        <v>2024</v>
      </c>
      <c r="D154" t="n">
        <v>355.474</v>
      </c>
    </row>
    <row r="155">
      <c r="A155" t="inlineStr">
        <is>
          <t>Norway</t>
        </is>
      </c>
      <c r="B155" t="inlineStr">
        <is>
          <t>NO</t>
        </is>
      </c>
      <c r="C155" t="n">
        <v>2024</v>
      </c>
      <c r="D155" t="n">
        <v>15.973</v>
      </c>
    </row>
    <row r="156">
      <c r="A156" t="inlineStr">
        <is>
          <t>Oman</t>
        </is>
      </c>
      <c r="B156" t="inlineStr">
        <is>
          <t>OM</t>
        </is>
      </c>
      <c r="C156" t="n">
        <v>2024</v>
      </c>
      <c r="D156" t="n">
        <v>0.024</v>
      </c>
    </row>
    <row r="157">
      <c r="A157" t="inlineStr">
        <is>
          <t>Pakistan</t>
        </is>
      </c>
      <c r="B157" t="inlineStr">
        <is>
          <t>PK</t>
        </is>
      </c>
      <c r="C157" t="n">
        <v>2024</v>
      </c>
      <c r="D157" t="n">
        <v>22.588</v>
      </c>
    </row>
    <row r="158">
      <c r="A158" t="inlineStr">
        <is>
          <t>Palau</t>
        </is>
      </c>
      <c r="B158" t="inlineStr">
        <is>
          <t>PW</t>
        </is>
      </c>
      <c r="C158" t="n">
        <v>2024</v>
      </c>
      <c r="D158" t="n">
        <v>0.72</v>
      </c>
    </row>
    <row r="159">
      <c r="A159" t="inlineStr">
        <is>
          <t>Panama</t>
        </is>
      </c>
      <c r="B159" t="inlineStr">
        <is>
          <t>PA</t>
        </is>
      </c>
      <c r="C159" t="n">
        <v>2024</v>
      </c>
      <c r="D159" t="n">
        <v>0.028</v>
      </c>
    </row>
    <row r="160">
      <c r="A160" t="inlineStr">
        <is>
          <t>Papua New Guinea</t>
        </is>
      </c>
      <c r="B160" t="inlineStr">
        <is>
          <t>PG</t>
        </is>
      </c>
      <c r="C160" t="n">
        <v>2024</v>
      </c>
      <c r="D160" t="n">
        <v>4.984</v>
      </c>
    </row>
    <row r="161">
      <c r="A161" t="inlineStr">
        <is>
          <t>Paraguay</t>
        </is>
      </c>
      <c r="B161" t="inlineStr">
        <is>
          <t>PY</t>
        </is>
      </c>
      <c r="C161" t="n">
        <v>2024</v>
      </c>
      <c r="D161" t="n">
        <v>1.703</v>
      </c>
    </row>
    <row r="162">
      <c r="A162" t="inlineStr">
        <is>
          <t>Peru</t>
        </is>
      </c>
      <c r="B162" t="inlineStr">
        <is>
          <t>PE</t>
        </is>
      </c>
      <c r="C162" t="n">
        <v>2024</v>
      </c>
      <c r="D162" t="n">
        <v>59.561</v>
      </c>
    </row>
    <row r="163">
      <c r="A163" t="inlineStr">
        <is>
          <t>Philippines (the)</t>
        </is>
      </c>
      <c r="B163" t="inlineStr">
        <is>
          <t>PH</t>
        </is>
      </c>
      <c r="C163" t="n">
        <v>2024</v>
      </c>
      <c r="D163" t="n">
        <v>25.557</v>
      </c>
    </row>
    <row r="164">
      <c r="A164" t="inlineStr">
        <is>
          <t>Poland</t>
        </is>
      </c>
      <c r="B164" t="inlineStr">
        <is>
          <t>PL</t>
        </is>
      </c>
      <c r="C164" t="n">
        <v>2024</v>
      </c>
      <c r="D164" t="n">
        <v>11107.089</v>
      </c>
    </row>
    <row r="165">
      <c r="A165" t="inlineStr">
        <is>
          <t>Portugal</t>
        </is>
      </c>
      <c r="B165" t="inlineStr">
        <is>
          <t>PT</t>
        </is>
      </c>
      <c r="C165" t="n">
        <v>2024</v>
      </c>
      <c r="D165" t="n">
        <v>5160.143</v>
      </c>
    </row>
    <row r="166">
      <c r="A166" t="inlineStr">
        <is>
          <t>Puerto Rico</t>
        </is>
      </c>
      <c r="B166" t="inlineStr">
        <is>
          <t>PR</t>
        </is>
      </c>
      <c r="C166" t="n">
        <v>2024</v>
      </c>
      <c r="D166" t="n">
        <v>0.061</v>
      </c>
    </row>
    <row r="167">
      <c r="A167" t="inlineStr">
        <is>
          <t>Qatar</t>
        </is>
      </c>
      <c r="B167" t="inlineStr">
        <is>
          <t>QA</t>
        </is>
      </c>
      <c r="C167" t="n">
        <v>2024</v>
      </c>
      <c r="D167" t="n">
        <v>1882.019</v>
      </c>
    </row>
    <row r="168">
      <c r="A168" t="inlineStr">
        <is>
          <t>Republic of Korea (the)</t>
        </is>
      </c>
      <c r="B168" t="inlineStr">
        <is>
          <t>KR</t>
        </is>
      </c>
      <c r="C168" t="n">
        <v>2024</v>
      </c>
      <c r="D168" t="n">
        <v>29903.417</v>
      </c>
    </row>
    <row r="169">
      <c r="A169" t="inlineStr">
        <is>
          <t>Republic of Moldova (the)</t>
        </is>
      </c>
      <c r="B169" t="inlineStr">
        <is>
          <t>MD</t>
        </is>
      </c>
      <c r="C169" t="n">
        <v>2024</v>
      </c>
      <c r="D169" t="n">
        <v>132.3</v>
      </c>
    </row>
    <row r="170">
      <c r="A170" t="inlineStr">
        <is>
          <t>Residual/unallocated ODA: Central Asia and Southern Asia</t>
        </is>
      </c>
      <c r="C170" t="n">
        <v>2023</v>
      </c>
    </row>
    <row r="171">
      <c r="A171" t="inlineStr">
        <is>
          <t>Residual/unallocated ODA: Eastern and South-eastern Asia</t>
        </is>
      </c>
      <c r="C171" t="n">
        <v>2023</v>
      </c>
    </row>
    <row r="172">
      <c r="A172" t="inlineStr">
        <is>
          <t>Residual/unallocated ODA: Latin America and the Caribbean</t>
        </is>
      </c>
      <c r="C172" t="n">
        <v>2023</v>
      </c>
    </row>
    <row r="173">
      <c r="A173" t="inlineStr">
        <is>
          <t>Residual/unallocated ODA: Northern America and Europe</t>
        </is>
      </c>
      <c r="C173" t="n">
        <v>2022</v>
      </c>
    </row>
    <row r="174">
      <c r="A174" t="inlineStr">
        <is>
          <t>Residual/unallocated ODA: Oceania excl. Aus. and N. Zealand</t>
        </is>
      </c>
      <c r="C174" t="n">
        <v>2022</v>
      </c>
    </row>
    <row r="175">
      <c r="A175" t="inlineStr">
        <is>
          <t>Residual/unallocated ODA: Sub-Saharan Africa</t>
        </is>
      </c>
      <c r="C175" t="n">
        <v>2023</v>
      </c>
    </row>
    <row r="176">
      <c r="A176" t="inlineStr">
        <is>
          <t>Residual/unallocated ODA: Western Asia¬†and Northern Africa</t>
        </is>
      </c>
      <c r="C176" t="n">
        <v>2023</v>
      </c>
    </row>
    <row r="177">
      <c r="A177" t="inlineStr">
        <is>
          <t>Romania</t>
        </is>
      </c>
      <c r="B177" t="inlineStr">
        <is>
          <t>RO</t>
        </is>
      </c>
      <c r="C177" t="n">
        <v>2024</v>
      </c>
      <c r="D177" t="n">
        <v>2227.05</v>
      </c>
    </row>
    <row r="178">
      <c r="A178" t="inlineStr">
        <is>
          <t>Russian Federation (the)</t>
        </is>
      </c>
      <c r="B178" t="inlineStr">
        <is>
          <t>RU</t>
        </is>
      </c>
      <c r="C178" t="n">
        <v>2024</v>
      </c>
      <c r="D178" t="n">
        <v>3224.036</v>
      </c>
    </row>
    <row r="179">
      <c r="A179" t="inlineStr">
        <is>
          <t>Rwanda</t>
        </is>
      </c>
      <c r="B179" t="inlineStr">
        <is>
          <t>RW</t>
        </is>
      </c>
      <c r="C179" t="n">
        <v>2024</v>
      </c>
      <c r="D179" t="n">
        <v>21.59</v>
      </c>
    </row>
    <row r="180">
      <c r="A180" t="inlineStr">
        <is>
          <t>R√©union</t>
        </is>
      </c>
      <c r="B180" t="inlineStr">
        <is>
          <t>RE</t>
        </is>
      </c>
      <c r="C180" t="n">
        <v>2024</v>
      </c>
      <c r="D180" t="n">
        <v>2.281</v>
      </c>
    </row>
    <row r="181">
      <c r="A181" t="inlineStr">
        <is>
          <t>Saint Barth√©lemy</t>
        </is>
      </c>
      <c r="B181" t="inlineStr">
        <is>
          <t>BL</t>
        </is>
      </c>
      <c r="C181" t="n">
        <v>2024</v>
      </c>
      <c r="D181" t="n">
        <v>0.09</v>
      </c>
    </row>
    <row r="182">
      <c r="A182" t="inlineStr">
        <is>
          <t>Saint Kitts and Nevis</t>
        </is>
      </c>
      <c r="B182" t="inlineStr">
        <is>
          <t>KN</t>
        </is>
      </c>
      <c r="C182" t="n">
        <v>2024</v>
      </c>
      <c r="D182" t="n">
        <v>0.002</v>
      </c>
    </row>
    <row r="183">
      <c r="A183" t="inlineStr">
        <is>
          <t>Saint Lucia</t>
        </is>
      </c>
      <c r="B183" t="inlineStr">
        <is>
          <t>LC</t>
        </is>
      </c>
      <c r="C183" t="n">
        <v>2024</v>
      </c>
      <c r="D183" t="n">
        <v>8.276</v>
      </c>
    </row>
    <row r="184">
      <c r="A184" t="inlineStr">
        <is>
          <t>Saint Martin (French Part)</t>
        </is>
      </c>
      <c r="B184" t="inlineStr">
        <is>
          <t>MF</t>
        </is>
      </c>
      <c r="C184" t="n">
        <v>2024</v>
      </c>
      <c r="D184" t="n">
        <v>1.646</v>
      </c>
    </row>
    <row r="185">
      <c r="A185" t="inlineStr">
        <is>
          <t>Saint Vincent and the Grenadines</t>
        </is>
      </c>
      <c r="B185" t="inlineStr">
        <is>
          <t>VC</t>
        </is>
      </c>
      <c r="C185" t="n">
        <v>2024</v>
      </c>
      <c r="D185" t="n">
        <v>7.464</v>
      </c>
    </row>
    <row r="186">
      <c r="A186" t="inlineStr">
        <is>
          <t>Samoa</t>
        </is>
      </c>
      <c r="B186" t="inlineStr">
        <is>
          <t>WS</t>
        </is>
      </c>
      <c r="C186" t="n">
        <v>2024</v>
      </c>
      <c r="D186" t="n">
        <v>0.004</v>
      </c>
    </row>
    <row r="187">
      <c r="A187" t="inlineStr">
        <is>
          <t>Sao Tome and Principe</t>
        </is>
      </c>
      <c r="B187" t="inlineStr">
        <is>
          <t>ST</t>
        </is>
      </c>
      <c r="C187" t="n">
        <v>2024</v>
      </c>
      <c r="D187" t="n">
        <v>0.013</v>
      </c>
    </row>
    <row r="188">
      <c r="A188" t="inlineStr">
        <is>
          <t>Saudi Arabia</t>
        </is>
      </c>
      <c r="B188" t="inlineStr">
        <is>
          <t>SA</t>
        </is>
      </c>
      <c r="C188" t="n">
        <v>2024</v>
      </c>
      <c r="D188" t="n">
        <v>4797</v>
      </c>
    </row>
    <row r="189">
      <c r="A189" t="inlineStr">
        <is>
          <t>Senegal</t>
        </is>
      </c>
      <c r="B189" t="inlineStr">
        <is>
          <t>SN</t>
        </is>
      </c>
      <c r="C189" t="n">
        <v>2024</v>
      </c>
      <c r="D189" t="n">
        <v>11.491</v>
      </c>
    </row>
    <row r="190">
      <c r="A190" t="inlineStr">
        <is>
          <t>Serbia</t>
        </is>
      </c>
      <c r="B190" t="inlineStr">
        <is>
          <t>RS</t>
        </is>
      </c>
      <c r="C190" t="n">
        <v>2024</v>
      </c>
      <c r="D190" t="n">
        <v>131.746</v>
      </c>
    </row>
    <row r="191">
      <c r="A191" t="inlineStr">
        <is>
          <t>Seychelles</t>
        </is>
      </c>
      <c r="B191" t="inlineStr">
        <is>
          <t>SC</t>
        </is>
      </c>
      <c r="C191" t="n">
        <v>2024</v>
      </c>
      <c r="D191" t="n">
        <v>6.363</v>
      </c>
    </row>
    <row r="192">
      <c r="A192" t="inlineStr">
        <is>
          <t>Sierra Leone</t>
        </is>
      </c>
      <c r="B192" t="inlineStr">
        <is>
          <t>SL</t>
        </is>
      </c>
      <c r="C192" t="n">
        <v>2024</v>
      </c>
      <c r="D192" t="n">
        <v>21.412</v>
      </c>
    </row>
    <row r="193">
      <c r="A193" t="inlineStr">
        <is>
          <t>Singapore</t>
        </is>
      </c>
      <c r="B193" t="inlineStr">
        <is>
          <t>SG</t>
        </is>
      </c>
      <c r="C193" t="n">
        <v>2024</v>
      </c>
      <c r="D193" t="n">
        <v>1051</v>
      </c>
    </row>
    <row r="194">
      <c r="A194" t="inlineStr">
        <is>
          <t>Slovakia</t>
        </is>
      </c>
      <c r="B194" t="inlineStr">
        <is>
          <t>SK</t>
        </is>
      </c>
      <c r="C194" t="n">
        <v>2024</v>
      </c>
      <c r="D194" t="n">
        <v>605</v>
      </c>
    </row>
    <row r="195">
      <c r="A195" t="inlineStr">
        <is>
          <t>Slovenia</t>
        </is>
      </c>
      <c r="B195" t="inlineStr">
        <is>
          <t>SI</t>
        </is>
      </c>
      <c r="C195" t="n">
        <v>2024</v>
      </c>
      <c r="D195" t="n">
        <v>984.359</v>
      </c>
    </row>
    <row r="196">
      <c r="A196" t="inlineStr">
        <is>
          <t>Solomon Islands</t>
        </is>
      </c>
      <c r="B196" t="inlineStr">
        <is>
          <t>SB</t>
        </is>
      </c>
      <c r="C196" t="n">
        <v>2024</v>
      </c>
      <c r="D196" t="n">
        <v>4.126</v>
      </c>
    </row>
    <row r="197">
      <c r="A197" t="inlineStr">
        <is>
          <t>Somalia</t>
        </is>
      </c>
      <c r="B197" t="inlineStr">
        <is>
          <t>SO</t>
        </is>
      </c>
      <c r="C197" t="n">
        <v>2024</v>
      </c>
      <c r="D197" t="n">
        <v>71.59999999999999</v>
      </c>
    </row>
    <row r="198">
      <c r="A198" t="inlineStr">
        <is>
          <t>South Africa</t>
        </is>
      </c>
      <c r="B198" t="inlineStr">
        <is>
          <t>ZA</t>
        </is>
      </c>
      <c r="C198" t="n">
        <v>2024</v>
      </c>
      <c r="D198" t="n">
        <v>9.574999999999999</v>
      </c>
    </row>
    <row r="199">
      <c r="A199" t="inlineStr">
        <is>
          <t>South Sudan</t>
        </is>
      </c>
      <c r="B199" t="inlineStr">
        <is>
          <t>SS</t>
        </is>
      </c>
      <c r="C199" t="n">
        <v>2024</v>
      </c>
      <c r="D199" t="n">
        <v>5.609</v>
      </c>
    </row>
    <row r="200">
      <c r="A200" t="inlineStr">
        <is>
          <t>Spain</t>
        </is>
      </c>
      <c r="B200" t="inlineStr">
        <is>
          <t>ES</t>
        </is>
      </c>
      <c r="C200" t="n">
        <v>2024</v>
      </c>
      <c r="D200" t="n">
        <v>42.384</v>
      </c>
    </row>
    <row r="201">
      <c r="A201" t="inlineStr">
        <is>
          <t>Sri Lanka</t>
        </is>
      </c>
      <c r="B201" t="inlineStr">
        <is>
          <t>LK</t>
        </is>
      </c>
      <c r="C201" t="n">
        <v>2024</v>
      </c>
      <c r="D201" t="n">
        <v>11.182</v>
      </c>
    </row>
    <row r="202">
      <c r="A202" t="inlineStr">
        <is>
          <t>State of Palestine (the)</t>
        </is>
      </c>
      <c r="B202" t="inlineStr">
        <is>
          <t>PS</t>
        </is>
      </c>
      <c r="C202" t="n">
        <v>2024</v>
      </c>
      <c r="D202" t="n">
        <v>5.526</v>
      </c>
    </row>
    <row r="203">
      <c r="A203" t="inlineStr">
        <is>
          <t>Sudan (the)</t>
        </is>
      </c>
      <c r="B203" t="inlineStr">
        <is>
          <t>SD</t>
        </is>
      </c>
      <c r="C203" t="n">
        <v>2024</v>
      </c>
      <c r="D203" t="n">
        <v>27.109</v>
      </c>
    </row>
    <row r="204">
      <c r="A204" t="inlineStr">
        <is>
          <t>Suriname</t>
        </is>
      </c>
      <c r="B204" t="inlineStr">
        <is>
          <t>SR</t>
        </is>
      </c>
      <c r="C204" t="n">
        <v>2024</v>
      </c>
      <c r="D204" t="n">
        <v>3.002</v>
      </c>
    </row>
    <row r="205">
      <c r="A205" t="inlineStr">
        <is>
          <t>Sweden</t>
        </is>
      </c>
      <c r="B205" t="inlineStr">
        <is>
          <t>SE</t>
        </is>
      </c>
      <c r="C205" t="n">
        <v>2024</v>
      </c>
      <c r="D205" t="n">
        <v>21</v>
      </c>
    </row>
    <row r="206">
      <c r="A206" t="inlineStr">
        <is>
          <t>Switzerland</t>
        </is>
      </c>
      <c r="B206" t="inlineStr">
        <is>
          <t>CH</t>
        </is>
      </c>
      <c r="C206" t="n">
        <v>2024</v>
      </c>
      <c r="D206" t="n">
        <v>4624.305</v>
      </c>
    </row>
    <row r="207">
      <c r="A207" t="inlineStr">
        <is>
          <t>Syrian Arab Republic (the)</t>
        </is>
      </c>
      <c r="B207" t="inlineStr">
        <is>
          <t>SY</t>
        </is>
      </c>
      <c r="C207" t="n">
        <v>2024</v>
      </c>
      <c r="D207" t="n">
        <v>102.1</v>
      </c>
    </row>
    <row r="208">
      <c r="A208" t="inlineStr">
        <is>
          <t>Tajikistan</t>
        </is>
      </c>
      <c r="B208" t="inlineStr">
        <is>
          <t>TJ</t>
        </is>
      </c>
      <c r="C208" t="n">
        <v>2024</v>
      </c>
    </row>
    <row r="209">
      <c r="A209" t="inlineStr">
        <is>
          <t>Thailand</t>
        </is>
      </c>
      <c r="B209" t="inlineStr">
        <is>
          <t>TH</t>
        </is>
      </c>
      <c r="C209" t="n">
        <v>2024</v>
      </c>
      <c r="D209" t="n">
        <v>26.284</v>
      </c>
    </row>
    <row r="210">
      <c r="A210" t="inlineStr">
        <is>
          <t>Timor-Leste</t>
        </is>
      </c>
      <c r="B210" t="inlineStr">
        <is>
          <t>TL</t>
        </is>
      </c>
      <c r="C210" t="n">
        <v>2024</v>
      </c>
      <c r="D210" t="n">
        <v>0.142</v>
      </c>
    </row>
    <row r="211">
      <c r="A211" t="inlineStr">
        <is>
          <t>Togo</t>
        </is>
      </c>
      <c r="B211" t="inlineStr">
        <is>
          <t>TG</t>
        </is>
      </c>
      <c r="C211" t="n">
        <v>2024</v>
      </c>
      <c r="D211" t="n">
        <v>76.959</v>
      </c>
    </row>
    <row r="212">
      <c r="A212" t="inlineStr">
        <is>
          <t>Tokelau</t>
        </is>
      </c>
      <c r="B212" t="inlineStr">
        <is>
          <t>TK</t>
        </is>
      </c>
      <c r="C212" t="n">
        <v>2024</v>
      </c>
      <c r="D212" t="n">
        <v>0.022</v>
      </c>
    </row>
    <row r="213">
      <c r="A213" t="inlineStr">
        <is>
          <t>Tonga</t>
        </is>
      </c>
      <c r="B213" t="inlineStr">
        <is>
          <t>TO</t>
        </is>
      </c>
      <c r="C213" t="n">
        <v>2024</v>
      </c>
      <c r="D213" t="n">
        <v>0.594</v>
      </c>
    </row>
    <row r="214">
      <c r="A214" t="inlineStr">
        <is>
          <t>Trinidad and Tobago</t>
        </is>
      </c>
      <c r="B214" t="inlineStr">
        <is>
          <t>TT</t>
        </is>
      </c>
      <c r="C214" t="n">
        <v>2024</v>
      </c>
      <c r="D214" t="n">
        <v>6.228</v>
      </c>
    </row>
    <row r="215">
      <c r="A215" t="inlineStr">
        <is>
          <t>Tunisia</t>
        </is>
      </c>
      <c r="B215" t="inlineStr">
        <is>
          <t>TN</t>
        </is>
      </c>
      <c r="C215" t="n">
        <v>2024</v>
      </c>
      <c r="D215" t="n">
        <v>16</v>
      </c>
    </row>
    <row r="216">
      <c r="A216" t="inlineStr">
        <is>
          <t>Turkmenistan</t>
        </is>
      </c>
      <c r="B216" t="inlineStr">
        <is>
          <t>TM</t>
        </is>
      </c>
      <c r="C216" t="n">
        <v>2024</v>
      </c>
      <c r="D216" t="n">
        <v>0.196</v>
      </c>
    </row>
    <row r="217">
      <c r="A217" t="inlineStr">
        <is>
          <t>Turks and Caicos Islands</t>
        </is>
      </c>
      <c r="B217" t="inlineStr">
        <is>
          <t>TC</t>
        </is>
      </c>
      <c r="C217" t="n">
        <v>2024</v>
      </c>
      <c r="D217" t="n">
        <v>5.491</v>
      </c>
    </row>
    <row r="218">
      <c r="A218" t="inlineStr">
        <is>
          <t>Tuvalu</t>
        </is>
      </c>
      <c r="B218" t="inlineStr">
        <is>
          <t>TV</t>
        </is>
      </c>
      <c r="C218" t="n">
        <v>2024</v>
      </c>
      <c r="D218" t="n">
        <v>1.023</v>
      </c>
    </row>
    <row r="219">
      <c r="A219" t="inlineStr">
        <is>
          <t>T√ºrkiye</t>
        </is>
      </c>
      <c r="B219" t="inlineStr">
        <is>
          <t>TR</t>
        </is>
      </c>
      <c r="C219" t="n">
        <v>2024</v>
      </c>
      <c r="D219" t="n">
        <v>22090.561</v>
      </c>
    </row>
    <row r="220">
      <c r="A220" t="inlineStr">
        <is>
          <t>Uganda</t>
        </is>
      </c>
      <c r="B220" t="inlineStr">
        <is>
          <t>UG</t>
        </is>
      </c>
      <c r="C220" t="n">
        <v>2024</v>
      </c>
      <c r="D220" t="n">
        <v>24.326</v>
      </c>
    </row>
    <row r="221">
      <c r="A221" t="inlineStr">
        <is>
          <t>Ukraine</t>
        </is>
      </c>
      <c r="B221" t="inlineStr">
        <is>
          <t>UA</t>
        </is>
      </c>
      <c r="C221" t="n">
        <v>2024</v>
      </c>
      <c r="D221" t="n">
        <v>8046.379</v>
      </c>
    </row>
    <row r="222">
      <c r="A222" t="inlineStr">
        <is>
          <t>United Arab Emirates (the)</t>
        </is>
      </c>
      <c r="B222" t="inlineStr">
        <is>
          <t>AE</t>
        </is>
      </c>
      <c r="C222" t="n">
        <v>2024</v>
      </c>
      <c r="D222" t="n">
        <v>10</v>
      </c>
    </row>
    <row r="223">
      <c r="A223" t="inlineStr">
        <is>
          <t>United Kingdom of Great Britain and Northern Ireland (the)</t>
        </is>
      </c>
      <c r="B223" t="inlineStr">
        <is>
          <t>GB</t>
        </is>
      </c>
      <c r="C223" t="n">
        <v>2024</v>
      </c>
      <c r="D223" t="n">
        <v>13889.038</v>
      </c>
    </row>
    <row r="224">
      <c r="A224" t="inlineStr">
        <is>
          <t>United Republic of Tanzania (the)</t>
        </is>
      </c>
      <c r="B224" t="inlineStr">
        <is>
          <t>TZ</t>
        </is>
      </c>
      <c r="C224" t="n">
        <v>2024</v>
      </c>
      <c r="D224" t="n">
        <v>33.52</v>
      </c>
    </row>
    <row r="225">
      <c r="A225" t="inlineStr">
        <is>
          <t>United States Virgin Islands</t>
        </is>
      </c>
      <c r="C225" t="n">
        <v>2024</v>
      </c>
      <c r="D225" t="n">
        <v>19</v>
      </c>
    </row>
    <row r="226">
      <c r="A226" t="inlineStr">
        <is>
          <t>United States of America (the)</t>
        </is>
      </c>
      <c r="B226" t="inlineStr">
        <is>
          <t>US</t>
        </is>
      </c>
      <c r="C226" t="n">
        <v>2024</v>
      </c>
      <c r="D226" t="n">
        <v>214436.07</v>
      </c>
    </row>
    <row r="227">
      <c r="A227" t="inlineStr">
        <is>
          <t>Unspecified countries</t>
        </is>
      </c>
      <c r="C227" t="n">
        <v>2023</v>
      </c>
    </row>
    <row r="228">
      <c r="A228" t="inlineStr">
        <is>
          <t>Uruguay</t>
        </is>
      </c>
      <c r="B228" t="inlineStr">
        <is>
          <t>UY</t>
        </is>
      </c>
      <c r="C228" t="n">
        <v>2024</v>
      </c>
      <c r="D228" t="n">
        <v>19.112</v>
      </c>
    </row>
    <row r="229">
      <c r="A229" t="inlineStr">
        <is>
          <t>Uzbekistan</t>
        </is>
      </c>
      <c r="B229" t="inlineStr">
        <is>
          <t>UZ</t>
        </is>
      </c>
      <c r="C229" t="n">
        <v>2024</v>
      </c>
      <c r="D229" t="n">
        <v>622.4</v>
      </c>
    </row>
    <row r="230">
      <c r="A230" t="inlineStr">
        <is>
          <t>Vanuatu</t>
        </is>
      </c>
      <c r="B230" t="inlineStr">
        <is>
          <t>VU</t>
        </is>
      </c>
      <c r="C230" t="n">
        <v>2024</v>
      </c>
      <c r="D230" t="n">
        <v>4.308</v>
      </c>
    </row>
    <row r="231">
      <c r="A231" t="inlineStr">
        <is>
          <t>Venezuela (Bolivarian Republic of)</t>
        </is>
      </c>
      <c r="B231" t="inlineStr">
        <is>
          <t>VE</t>
        </is>
      </c>
      <c r="C231" t="n">
        <v>2024</v>
      </c>
      <c r="D231" t="n">
        <v>5.59</v>
      </c>
    </row>
    <row r="232">
      <c r="A232" t="inlineStr">
        <is>
          <t>Viet Nam</t>
        </is>
      </c>
      <c r="B232" t="inlineStr">
        <is>
          <t>VN</t>
        </is>
      </c>
      <c r="C232" t="n">
        <v>2024</v>
      </c>
      <c r="D232" t="n">
        <v>4.428</v>
      </c>
    </row>
    <row r="233">
      <c r="A233" t="inlineStr">
        <is>
          <t>Yemen</t>
        </is>
      </c>
      <c r="B233" t="inlineStr">
        <is>
          <t>YE</t>
        </is>
      </c>
      <c r="C233" t="n">
        <v>2024</v>
      </c>
      <c r="D233" t="n">
        <v>510.369</v>
      </c>
    </row>
    <row r="234">
      <c r="A234" t="inlineStr">
        <is>
          <t>Zambia</t>
        </is>
      </c>
      <c r="B234" t="inlineStr">
        <is>
          <t>ZM</t>
        </is>
      </c>
      <c r="C234" t="n">
        <v>2024</v>
      </c>
      <c r="D234" t="n">
        <v>17.086</v>
      </c>
    </row>
    <row r="235">
      <c r="A235" t="inlineStr">
        <is>
          <t>Zimbabwe</t>
        </is>
      </c>
      <c r="B235" t="inlineStr">
        <is>
          <t>ZW</t>
        </is>
      </c>
      <c r="C235" t="n">
        <v>2024</v>
      </c>
      <c r="D235" t="n">
        <v>5.146</v>
      </c>
    </row>
  </sheetData>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2021-11-12T10:08:07Z</dcterms:created>
  <dcterms:modified xmlns:dcterms="http://purl.org/dc/terms/" xmlns:xsi="http://www.w3.org/2001/XMLSchema-instance" xsi:type="dcterms:W3CDTF">2026-07-07T14:16:24Z</dcterms:modified>
  <cp:lastModifiedBy>Romain Sacchi</cp:lastModifiedBy>
</cp:coreProperties>
</file>